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categorias" sheetId="2" r:id="rId5"/>
    <sheet state="visible" name="TablasDinamicas" sheetId="3" r:id="rId6"/>
    <sheet state="visible" name="2012-2022" sheetId="4" r:id="rId7"/>
    <sheet state="visible" name="2012-2017" sheetId="5" r:id="rId8"/>
    <sheet state="visible" name="2017-2022" sheetId="6" r:id="rId9"/>
    <sheet state="visible" name="Palabras claves" sheetId="7" r:id="rId10"/>
    <sheet state="visible" name="Excluidas" sheetId="8" r:id="rId11"/>
  </sheets>
  <definedNames>
    <definedName name="NgonorreaePost">'2017-2022'!#REF!</definedName>
    <definedName name="subcategoria">categorias!$B:$B</definedName>
    <definedName name="POST">'2017-2022'!$A:$K</definedName>
    <definedName name="Estado">categorias!$C$2:$C$65536</definedName>
    <definedName name="SegmentaciónDeDatos_PubYear">#REF!</definedName>
    <definedName name="EXCLUIDAS">Excluidas!$A$1:$K$463</definedName>
    <definedName name="NgonorreaePre">'2012-2017'!$A$1:$K$534</definedName>
    <definedName name="categoria">categorias!$A:$A</definedName>
    <definedName name="KEYWORDS">'Palabras claves'!$A:$K</definedName>
    <definedName name="SegmentaciónDeDatos_Alerta1">#REF!</definedName>
    <definedName name="PREALERTA">'2012-2017'!$A$1:$O$540</definedName>
    <definedName name="PRE">'2012-2017'!$A:$K</definedName>
    <definedName name="SegmentaciónDeDatos_KeyWords">#REF!</definedName>
    <definedName name="PalabrasClave">'Palabras claves'!$K$1:$K$1371</definedName>
    <definedName name="EXCL">Excluidas!$A:$K</definedName>
    <definedName name="POSTALERTA">'2017-2022'!$A$1:$B$857</definedName>
    <definedName name="TablaNgonoreae">'2012-2022'!$A$1:$K$4211</definedName>
    <definedName hidden="1" localSheetId="6" name="_xlnm._FilterDatabase">'Palabras claves'!$K$1:$L$1</definedName>
  </definedNames>
  <calcPr/>
  <extLst>
    <ext uri="GoogleSheetsCustomDataVersion2">
      <go:sheetsCustomData xmlns:go="http://customooxmlschemas.google.com/" r:id="rId12" roundtripDataChecksum="stYvm1k+J8IQh8rjL3k0FztoyeEcPhI/It6XUc0jBZw="/>
    </ext>
  </extLst>
</workbook>
</file>

<file path=xl/sharedStrings.xml><?xml version="1.0" encoding="utf-8"?>
<sst xmlns="http://schemas.openxmlformats.org/spreadsheetml/2006/main" count="111172" uniqueCount="39188">
  <si>
    <t>Rickettsia spp 2012-2022</t>
  </si>
  <si>
    <t>Total de publicaciones de</t>
  </si>
  <si>
    <t>:</t>
  </si>
  <si>
    <t>Publicaciones por Año</t>
  </si>
  <si>
    <t>Categorías y Subcategorías</t>
  </si>
  <si>
    <t>Publicaciones por mes</t>
  </si>
  <si>
    <t>Categorias</t>
  </si>
  <si>
    <t>Subcategorias</t>
  </si>
  <si>
    <t>Estados</t>
  </si>
  <si>
    <t xml:space="preserve"> 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</si>
  <si>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</si>
  <si>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</si>
  <si>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</si>
  <si>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</si>
  <si>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</si>
  <si>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</si>
  <si>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</si>
  <si>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</si>
  <si>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</si>
  <si>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</si>
  <si>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</si>
  <si>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</si>
  <si>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</si>
  <si>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</si>
  <si>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</si>
  <si>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</si>
  <si>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</si>
  <si>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Etiquetas de fila</t>
  </si>
  <si>
    <t>Cuenta de Title</t>
  </si>
  <si>
    <t>Categoria</t>
  </si>
  <si>
    <t>subcategoria</t>
  </si>
  <si>
    <t>PreAlerta</t>
  </si>
  <si>
    <t>PubYear</t>
  </si>
  <si>
    <t>PubMonth</t>
  </si>
  <si>
    <t>Total</t>
  </si>
  <si>
    <t xml:space="preserve"> 1) Interacción huésped-patógeno</t>
  </si>
  <si>
    <t>(en blanco)</t>
  </si>
  <si>
    <t>PostAlerta</t>
  </si>
  <si>
    <t>2017</t>
  </si>
  <si>
    <t>Jan</t>
  </si>
  <si>
    <t>Total  1) Interacción huésped-patógeno</t>
  </si>
  <si>
    <t>2) Reporte de cepas resistentes</t>
  </si>
  <si>
    <t>Excluido</t>
  </si>
  <si>
    <t>Feb</t>
  </si>
  <si>
    <t>3) Casos clínicos</t>
  </si>
  <si>
    <t>Total general</t>
  </si>
  <si>
    <t>2012</t>
  </si>
  <si>
    <t>Mar</t>
  </si>
  <si>
    <t>Total 2) Reporte de cepas resistentes</t>
  </si>
  <si>
    <t xml:space="preserve">4) Nuevos tratamientos </t>
  </si>
  <si>
    <t>4a) Productos naturales</t>
  </si>
  <si>
    <t>2013</t>
  </si>
  <si>
    <t>S/PalabrasClaves</t>
  </si>
  <si>
    <t>Apr</t>
  </si>
  <si>
    <t>4b) Péptidos</t>
  </si>
  <si>
    <t>2014</t>
  </si>
  <si>
    <t>May</t>
  </si>
  <si>
    <t>Total 3) Casos clínicos</t>
  </si>
  <si>
    <t>4c) Droga de diseño</t>
  </si>
  <si>
    <t>2015</t>
  </si>
  <si>
    <t>Jun</t>
  </si>
  <si>
    <t>4d) Anticuerpos</t>
  </si>
  <si>
    <t>2016</t>
  </si>
  <si>
    <t>Jul</t>
  </si>
  <si>
    <t>4e) Bacteriófagos</t>
  </si>
  <si>
    <t>Aug</t>
  </si>
  <si>
    <t>4f) Estrategias antivirulencia</t>
  </si>
  <si>
    <t>2018</t>
  </si>
  <si>
    <t>Sep</t>
  </si>
  <si>
    <t>2019</t>
  </si>
  <si>
    <t>Oct</t>
  </si>
  <si>
    <t>2020</t>
  </si>
  <si>
    <t>Nov</t>
  </si>
  <si>
    <t>2021</t>
  </si>
  <si>
    <t>Dec</t>
  </si>
  <si>
    <t xml:space="preserve">Total 4) Nuevos tratamientos </t>
  </si>
  <si>
    <t>2022</t>
  </si>
  <si>
    <t>ver paper</t>
  </si>
  <si>
    <t>2023</t>
  </si>
  <si>
    <t>Total 2017</t>
  </si>
  <si>
    <t>Total (en blanco)</t>
  </si>
  <si>
    <t>PMID</t>
  </si>
  <si>
    <t>Title</t>
  </si>
  <si>
    <t>Authors</t>
  </si>
  <si>
    <t>Citation</t>
  </si>
  <si>
    <t>First Author</t>
  </si>
  <si>
    <t>Journal/Book</t>
  </si>
  <si>
    <t>Publication Year</t>
  </si>
  <si>
    <t>Create Date</t>
  </si>
  <si>
    <t>PMCID</t>
  </si>
  <si>
    <t>NIHMS ID</t>
  </si>
  <si>
    <t>DOI</t>
  </si>
  <si>
    <t>Alerta</t>
  </si>
  <si>
    <t>KeyWords</t>
  </si>
  <si>
    <t>fecha de publicación</t>
  </si>
  <si>
    <t>Estado</t>
  </si>
  <si>
    <t>Abstract</t>
  </si>
  <si>
    <t>1) Reporte de cepas resistentes?</t>
  </si>
  <si>
    <t>3) Inmunización</t>
  </si>
  <si>
    <t>Justificacion (no mas de 140 caracteres)</t>
  </si>
  <si>
    <t>Modification of Insect and Arachnid Behaviours by Vertically Transmitted Endosymbionts: Infections as Drivers of Behavioural Change and Evolutionary Novelty</t>
  </si>
  <si>
    <t>Goodacre SL, Martin OY.</t>
  </si>
  <si>
    <t>Insects. 2012 Feb 29;3(1):246-61. doi: 10.3390/insects3010246.</t>
  </si>
  <si>
    <t>Goodacre SL</t>
  </si>
  <si>
    <t>Insects</t>
  </si>
  <si>
    <t>PMC4553626</t>
  </si>
  <si>
    <t>10.3390/insects3010246</t>
  </si>
  <si>
    <t>2012 Feb 29</t>
  </si>
  <si>
    <t>Histopathological diagnosis of Japanese spotted fever using formalin-fixed, paraffin-embedded skin biopsy specimens: usefulness of immunohistochemistry and real-time PCR analysis</t>
  </si>
  <si>
    <t>Tamakuma K, Mizutani Y, Ito M, Shiogama K, Inada K, Miyamoto K, Utsunomiya H, Mahara F, Tsutsumi Y.</t>
  </si>
  <si>
    <t>Clin Microbiol Infect. 2012 Mar;18(3):260-7. doi: 10.1111/j.1469-0691.2011.03569.x. Epub 2011 Jun 10.</t>
  </si>
  <si>
    <t>Tamakuma K</t>
  </si>
  <si>
    <t>Clin Microbiol Infect</t>
  </si>
  <si>
    <t>10.1111/j.1469-0691.2011.03569.x</t>
  </si>
  <si>
    <t>2012 Mar</t>
  </si>
  <si>
    <t>Expression of heat shock proteins and subolesin affects stress responses, Anaplasma phagocytophilum infection and questing behaviour in the tick, Ixodes scapularis</t>
  </si>
  <si>
    <t>Busby AT, Ayllón N, Kocan KM, Blouin EF, de la Fuente G, Galindo RC, Villar M, de la Fuente J.</t>
  </si>
  <si>
    <t>Med Vet Entomol. 2012 Mar;26(1):92-102. doi: 10.1111/j.1365-2915.2011.00973.x. Epub 2011 Jul 22.</t>
  </si>
  <si>
    <t>Busby AT</t>
  </si>
  <si>
    <t>Med Vet Entomol</t>
  </si>
  <si>
    <t>10.1111/j.1365-2915.2011.00973.x</t>
  </si>
  <si>
    <t>Diplorickettsia massiliensis as a human pathogen</t>
  </si>
  <si>
    <t>Subramanian G, Mediannikov O, Angelakis E, Socolovschi C, Kaplanski G, Martzolff L, Raoult D.</t>
  </si>
  <si>
    <t>Eur J Clin Microbiol Infect Dis. 2012 Mar;31(3):365-9. doi: 10.1007/s10096-011-1318-7. Epub 2011 Jul 22.</t>
  </si>
  <si>
    <t>Subramanian G</t>
  </si>
  <si>
    <t>Eur J Clin Microbiol Infect Dis</t>
  </si>
  <si>
    <t>10.1007/s10096-011-1318-7</t>
  </si>
  <si>
    <t>Correlations among Anaplasma marginale parasitemia and markers of oxidative stress in crossbred calves</t>
  </si>
  <si>
    <t>De UK, Dey S, Banerjee PS, Sahoo M.</t>
  </si>
  <si>
    <t>Trop Anim Health Prod. 2012 Mar;44(3):385-8. doi: 10.1007/s11250-011-9938-6. Epub 2011 Aug 13.</t>
  </si>
  <si>
    <t>De UK</t>
  </si>
  <si>
    <t>Trop Anim Health Prod</t>
  </si>
  <si>
    <t>10.1007/s11250-011-9938-6</t>
  </si>
  <si>
    <t>Occasional males in parthenogenetic populations of Asobara japonica (Hymenoptera: Braconidae): low Wolbachia titer or incomplete coadaptation?</t>
  </si>
  <si>
    <t>Reumer BM, van Alphen JJ, Kraaijeveld K.</t>
  </si>
  <si>
    <t>Heredity (Edinb). 2012 Mar;108(3):341-6. doi: 10.1038/hdy.2011.82. Epub 2011 Sep 21.</t>
  </si>
  <si>
    <t>Reumer BM</t>
  </si>
  <si>
    <t>Heredity (Edinb)</t>
  </si>
  <si>
    <t>PMC3282404</t>
  </si>
  <si>
    <t>10.1038/hdy.2011.82</t>
  </si>
  <si>
    <t>Unveiling in situ interactions between marine protists and bacteria through single cell sequencing</t>
  </si>
  <si>
    <t>Martinez-Garcia M, Brazel D, Poulton NJ, Swan BK, Gomez ML, Masland D, Sieracki ME, Stepanauskas R.</t>
  </si>
  <si>
    <t>ISME J. 2012 Mar;6(3):703-7. doi: 10.1038/ismej.2011.126. Epub 2011 Sep 22.</t>
  </si>
  <si>
    <t>Martinez-Garcia M</t>
  </si>
  <si>
    <t>ISME J</t>
  </si>
  <si>
    <t>PMC3280149</t>
  </si>
  <si>
    <t>10.1038/ismej.2011.126</t>
  </si>
  <si>
    <t>Detection of Rickettsia parkeri and Candidatus Rickettsia andeanae in Amblyomma maculatum Gulf Coast ticks collected from humans in the United States</t>
  </si>
  <si>
    <t>Jiang J, Stromdahl EY, Richards AL.</t>
  </si>
  <si>
    <t>Vector Borne Zoonotic Dis. 2012 Mar;12(3):175-82. doi: 10.1089/vbz.2011.0614. Epub 2011 Oct 24.</t>
  </si>
  <si>
    <t>Jiang J</t>
  </si>
  <si>
    <t>Vector Borne Zoonotic Dis</t>
  </si>
  <si>
    <t>10.1089/vbz.2011.0614</t>
  </si>
  <si>
    <t>Cross-effects of nickel contamination and parasitism on zebra mussel physiology</t>
  </si>
  <si>
    <t>Minguez L, Boiché A, Sroda S, Mastitsky S, Brulé N, Bouquerel J, Giambérini L.</t>
  </si>
  <si>
    <t>Ecotoxicology. 2012 Mar;21(2):538-47. doi: 10.1007/s10646-011-0814-y. Epub 2011 Nov 12.</t>
  </si>
  <si>
    <t>Minguez L</t>
  </si>
  <si>
    <t>Ecotoxicology</t>
  </si>
  <si>
    <t>10.1007/s10646-011-0814-y</t>
  </si>
  <si>
    <t>Polyclonal antibody against conserved sequences of mce1A protein blocks MTB infection in macrophages</t>
  </si>
  <si>
    <t>Sivagnanam S, Namasivayam N, Chellam R.</t>
  </si>
  <si>
    <t>Appl Microbiol Biotechnol. 2012 Mar;93(6):2463-73. doi: 10.1007/s00253-011-3754-9. Epub 2011 Dec 13.</t>
  </si>
  <si>
    <t>Sivagnanam S</t>
  </si>
  <si>
    <t>Appl Microbiol Biotechnol</t>
  </si>
  <si>
    <t>10.1007/s00253-011-3754-9</t>
  </si>
  <si>
    <t>Infections with Wolbachia and Spiroplasma in the Scathophagidae and other Muscoidea</t>
  </si>
  <si>
    <t>Martin OY, Gubler A, Wimmer C, Germann C, Bernasconi MV.</t>
  </si>
  <si>
    <t>Infect Genet Evol. 2012 Mar;12(2):315-23. doi: 10.1016/j.meegid.2011.11.012. Epub 2011 Dec 8.</t>
  </si>
  <si>
    <t>Martin OY</t>
  </si>
  <si>
    <t>Infect Genet Evol</t>
  </si>
  <si>
    <t>10.1016/j.meegid.2011.11.012</t>
  </si>
  <si>
    <t>"Candidatus Neoehrlichia mikurensis," Anaplasma phagocytophilum, and lyme disease spirochetes in questing european vector ticks and in feeding ticks removed from people</t>
  </si>
  <si>
    <t>Richter D, Matuschka FR.</t>
  </si>
  <si>
    <t>J Clin Microbiol. 2012 Mar;50(3):943-7. doi: 10.1128/JCM.05802-11. Epub 2012 Jan 11.</t>
  </si>
  <si>
    <t>Richter D</t>
  </si>
  <si>
    <t>J Clin Microbiol</t>
  </si>
  <si>
    <t>PMC3295140</t>
  </si>
  <si>
    <t>10.1128/JCM.05802-11</t>
  </si>
  <si>
    <t>Wolbachia strain wAlbB enhances infection by the rodent malaria parasite Plasmodium berghei in Anopheles gambiae mosquitoes</t>
  </si>
  <si>
    <t>Hughes GL, Vega-Rodriguez J, Xue P, Rasgon JL.</t>
  </si>
  <si>
    <t>Appl Environ Microbiol. 2012 Mar;78(5):1491-5. doi: 10.1128/AEM.06751-11. Epub 2011 Dec 30.</t>
  </si>
  <si>
    <t>Hughes GL</t>
  </si>
  <si>
    <t>Appl Environ Microbiol</t>
  </si>
  <si>
    <t>PMC3294472</t>
  </si>
  <si>
    <t>10.1128/AEM.06751-11</t>
  </si>
  <si>
    <t>Wolbachia and its implications for the immunopathology of filariasis</t>
  </si>
  <si>
    <t>Genchi C, Kramer LH, Sassera D, Bandi C.</t>
  </si>
  <si>
    <t>Endocr Metab Immune Disord Drug Targets. 2012 Mar;12(1):53-6. doi: 10.2174/187153012799279108.</t>
  </si>
  <si>
    <t>Genchi C</t>
  </si>
  <si>
    <t>Endocr Metab Immune Disord Drug Targets</t>
  </si>
  <si>
    <t>10.2174/187153012799279108</t>
  </si>
  <si>
    <t>Prospective evaluation of commercial antibody-based rapid tests in combination with a loop-mediated isothermal amplification PCR assay for detection of Orientia tsutsugamushi during the acute phase of scrub typhus infection</t>
  </si>
  <si>
    <t>Blacksell SD, Paris DH, Chierakul W, Wuthiekanun V, Teeratakul A, Kantipong P, Day NP.</t>
  </si>
  <si>
    <t>Clin Vaccine Immunol. 2012 Mar;19(3):391-5. doi: 10.1128/CVI.05478-11. Epub 2012 Jan 4.</t>
  </si>
  <si>
    <t>Blacksell SD</t>
  </si>
  <si>
    <t>Clin Vaccine Immunol</t>
  </si>
  <si>
    <t>PMC3294598</t>
  </si>
  <si>
    <t>10.1128/CVI.05478-11</t>
  </si>
  <si>
    <t>Rickettsiae in arthropods collected from the North African Hedgehog (Atelerix algirus) and the desert hedgehog (Paraechinus aethiopicus) in Algeria</t>
  </si>
  <si>
    <t>Khaldi M, Socolovschi C, Benyettou M, Barech G, Biche M, Kernif T, Raoult D, Parola P.</t>
  </si>
  <si>
    <t>Comp Immunol Microbiol Infect Dis. 2012 Mar;35(2):117-22. doi: 10.1016/j.cimid.2011.11.007. Epub 2012 Jan 4.</t>
  </si>
  <si>
    <t>Khaldi M</t>
  </si>
  <si>
    <t>Comp Immunol Microbiol Infect Dis</t>
  </si>
  <si>
    <t>10.1016/j.cimid.2011.11.007</t>
  </si>
  <si>
    <t>A case of rickettsialpox in Northern Europe</t>
  </si>
  <si>
    <t>Renvoisé A, van't Wout JW, van der Schroeff JG, Beersma MF, Raoult D.</t>
  </si>
  <si>
    <t>Int J Infect Dis. 2012 Mar;16(3):e221-2. doi: 10.1016/j.ijid.2011.11.009. Epub 2012 Jan 17.</t>
  </si>
  <si>
    <t>Renvoisé A</t>
  </si>
  <si>
    <t>Int J Infect Dis</t>
  </si>
  <si>
    <t>10.1016/j.ijid.2011.11.009</t>
  </si>
  <si>
    <t>Presence and distribution of the endosymbiont Wolbachia among Solenopsis spp. (Hymenoptera: Formicidae) from Brazil and its evolutionary history</t>
  </si>
  <si>
    <t>Martins C, Souza RF, Bueno OC.</t>
  </si>
  <si>
    <t>J Invertebr Pathol. 2012 Mar;109(3):287-96. doi: 10.1016/j.jip.2012.01.001. Epub 2012 Jan 12.</t>
  </si>
  <si>
    <t>Martins C</t>
  </si>
  <si>
    <t>J Invertebr Pathol</t>
  </si>
  <si>
    <t>10.1016/j.jip.2012.01.001</t>
  </si>
  <si>
    <t>Integration of molecular, ecological, morphological and endosymbiont data for species delimitation within the Pnigalio soemius complex (Hymenoptera: Eulophidae)</t>
  </si>
  <si>
    <t>Gebiola M, Gómez-Zurita J, Monti MM, Navone P, Bernardo U.</t>
  </si>
  <si>
    <t>Mol Ecol. 2012 Mar;21(5):1190-208. doi: 10.1111/j.1365-294X.2011.05428.x. Epub 2012 Jan 23.</t>
  </si>
  <si>
    <t>Gebiola M</t>
  </si>
  <si>
    <t>Mol Ecol</t>
  </si>
  <si>
    <t>10.1111/j.1365-294X.2011.05428.x</t>
  </si>
  <si>
    <t>New Rickettsia sp. in tsetse flies from Senegal</t>
  </si>
  <si>
    <t>Mediannikov O, Audoly G, Diatta G, Trape JF, Raoult D.</t>
  </si>
  <si>
    <t>Comp Immunol Microbiol Infect Dis. 2012 Mar;35(2):145-50. doi: 10.1016/j.cimid.2011.12.011. Epub 2012 Jan 23.</t>
  </si>
  <si>
    <t>Mediannikov O</t>
  </si>
  <si>
    <t>10.1016/j.cimid.2011.12.011</t>
  </si>
  <si>
    <t>Tetracyclines and pain</t>
  </si>
  <si>
    <t>Bastos LF, de Oliveira AC, Watkins LR, Moraes MF, Coelho MM.</t>
  </si>
  <si>
    <t>Naunyn Schmiedebergs Arch Pharmacol. 2012 Mar;385(3):225-41. doi: 10.1007/s00210-012-0727-1. Epub 2012 Jan 27.</t>
  </si>
  <si>
    <t>Bastos LF</t>
  </si>
  <si>
    <t>Naunyn Schmiedebergs Arch Pharmacol</t>
  </si>
  <si>
    <t>10.1007/s00210-012-0727-1</t>
  </si>
  <si>
    <t>Diversity and phylogenetic analysis of endosymbiotic bacteria from field caught Bemisia tabaci from different locations of North India based on 16S rDNA library screening</t>
  </si>
  <si>
    <t>Singh ST, Priya NG, Kumar J, Rana VS, Ellango R, Joshi A, Priyadarshini G, Asokan R, Rajagopal R.</t>
  </si>
  <si>
    <t>Infect Genet Evol. 2012 Mar;12(2):411-9. doi: 10.1016/j.meegid.2012.01.015. Epub 2012 Jan 24.</t>
  </si>
  <si>
    <t>Singh ST</t>
  </si>
  <si>
    <t>10.1016/j.meegid.2012.01.015</t>
  </si>
  <si>
    <t>Molecular detection and characterization of Anaplasma phagocytophilum strains</t>
  </si>
  <si>
    <t>Paulauskas A, Radzijevskaja J, Rosef O.</t>
  </si>
  <si>
    <t>Comp Immunol Microbiol Infect Dis. 2012 Mar;35(2):187-95. doi: 10.1016/j.cimid.2012.01.001. Epub 2012 Feb 3.</t>
  </si>
  <si>
    <t>Paulauskas A</t>
  </si>
  <si>
    <t>10.1016/j.cimid.2012.01.001</t>
  </si>
  <si>
    <t>Human granulocytic anaplasmosis in eastern France: clinical presentation and laboratory diagnosis</t>
  </si>
  <si>
    <t>Koebel C, Kern A, Edouard S, Hoang AT, Celestin N, Hansmann Y, Jaulhac B, Brouqui P, De Martino SJ.</t>
  </si>
  <si>
    <t>Diagn Microbiol Infect Dis. 2012 Mar;72(3):214-8. doi: 10.1016/j.diagmicrobio.2011.12.005.</t>
  </si>
  <si>
    <t>Koebel C</t>
  </si>
  <si>
    <t>Diagn Microbiol Infect Dis</t>
  </si>
  <si>
    <t>10.1016/j.diagmicrobio.2011.12.005</t>
  </si>
  <si>
    <t>Genomics of epidemic pathogens</t>
  </si>
  <si>
    <t>Georgiades K.</t>
  </si>
  <si>
    <t>Clin Microbiol Infect. 2012 Mar;18(3):213-7. doi: 10.1111/j.1469-0691.2012.03781.x.</t>
  </si>
  <si>
    <t>Georgiades K</t>
  </si>
  <si>
    <t>10.1111/j.1469-0691.2012.03781.x</t>
  </si>
  <si>
    <t>Complete genome sequence of Rickettsia slovaca, the agent of tick-borne lymphadenitis</t>
  </si>
  <si>
    <t>Fournier PE, El Karkouri K, Robert C, Médigue C, Raoult D.</t>
  </si>
  <si>
    <t>J Bacteriol. 2012 Mar;194(6):1612. doi: 10.1128/JB.06625-11.</t>
  </si>
  <si>
    <t>Fournier PE</t>
  </si>
  <si>
    <t>J Bacteriol</t>
  </si>
  <si>
    <t>PMC3294842</t>
  </si>
  <si>
    <t>10.1128/JB.06625-11</t>
  </si>
  <si>
    <t>Absence of linkage disequilibria between chromosomal arrangements and mtDNA haplotypes in natural populations of Drosophila subobscura from the Balkan Peninsula</t>
  </si>
  <si>
    <t>Jelić M, Castro JA, Kurbalija Novičić Z, Kenig B, Dimitrijević D, Savić Veselinović M, Jovanović M, Milovanović D, Stamenković-Radak M, Andjelković M.</t>
  </si>
  <si>
    <t>Genome. 2012 Mar;55(3):214-21. doi: 10.1139/g2012-004. Epub 2012 Feb 29.</t>
  </si>
  <si>
    <t>Jelić M</t>
  </si>
  <si>
    <t>Genome</t>
  </si>
  <si>
    <t>10.1139/g2012-004</t>
  </si>
  <si>
    <t>Persistence of Orientia tsutsugamushi in humans</t>
  </si>
  <si>
    <t>Chung MH, Lee JS, Baek JH, Kim M, Kang JS.</t>
  </si>
  <si>
    <t>J Korean Med Sci. 2012 Mar;27(3):231-5. doi: 10.3346/jkms.2012.27.3.231. Epub 2012 Feb 23.</t>
  </si>
  <si>
    <t>Chung MH</t>
  </si>
  <si>
    <t>J Korean Med Sci</t>
  </si>
  <si>
    <t>PMC3286767</t>
  </si>
  <si>
    <t>10.3346/jkms.2012.27.3.231</t>
  </si>
  <si>
    <t>Maintenance of a male-killing Wolbachia in Drosophila innubila by male-killing dependent and male-killing independent mechanisms</t>
  </si>
  <si>
    <t>Unckless RL, Jaenike J.</t>
  </si>
  <si>
    <t>Evolution. 2012 Mar;66(3):678-689. doi: 10.1111/j.1558-5646.2011.01485.x. Epub 2011 Nov 11.</t>
  </si>
  <si>
    <t>Unckless RL</t>
  </si>
  <si>
    <t>Evolution</t>
  </si>
  <si>
    <t>10.1111/j.1558-5646.2011.01485.x</t>
  </si>
  <si>
    <t>Clinical findings and diagnosis in human granulocytic anaplasmosis: a case series from Massachusetts</t>
  </si>
  <si>
    <t>Weil AA, Baron EL, Brown CM, Drapkin MS.</t>
  </si>
  <si>
    <t>Mayo Clin Proc. 2012 Mar;87(3):233-9. doi: 10.1016/j.mayocp.2011.09.008.</t>
  </si>
  <si>
    <t>Weil AA</t>
  </si>
  <si>
    <t>Mayo Clin Proc</t>
  </si>
  <si>
    <t>PMC3498394</t>
  </si>
  <si>
    <t>10.1016/j.mayocp.2011.09.008</t>
  </si>
  <si>
    <t>Preliminary analysis to target pyruvate phosphate dikinase from wolbachia endosymbiont of Brugia malayi for designing anti-filarial agents</t>
  </si>
  <si>
    <t>Palayam M, Lakshminarayanan K, Radhakrishnan M, Krishnaswamy G.</t>
  </si>
  <si>
    <t>Interdiscip Sci. 2012 Mar;4(1):74-82. doi: 10.1007/s12539-011-0109-2. Epub 2012 Mar 6.</t>
  </si>
  <si>
    <t>Palayam M</t>
  </si>
  <si>
    <t>Interdiscip Sci</t>
  </si>
  <si>
    <t>10.1007/s12539-011-0109-2</t>
  </si>
  <si>
    <t>Rickettsial diseases in central India</t>
  </si>
  <si>
    <t>Mohta A.</t>
  </si>
  <si>
    <t>Indian Pediatr. 2012 Mar;49(3):251; discussion 251-2.</t>
  </si>
  <si>
    <t>Mohta A</t>
  </si>
  <si>
    <t>Indian Pediatr</t>
  </si>
  <si>
    <t>Seroprevalence and bacteremia [corrected] of Anaplasma phagocytophilum in cats from Bavaria and Lower Saxony (Germany)</t>
  </si>
  <si>
    <t>Hamel D, Bondarenko A, Silaghi C, Nolte I, Pfister K.</t>
  </si>
  <si>
    <t>Berl Munch Tierarztl Wochenschr. 2012 Mar-Apr;125(3-4):163-7.</t>
  </si>
  <si>
    <t>Hamel D</t>
  </si>
  <si>
    <t>Berl Munch Tierarztl Wochenschr</t>
  </si>
  <si>
    <t>2012 Apr</t>
  </si>
  <si>
    <t>Comparative seroprevalences of bovine trypanosomiasis and anaplasmosis in five states of Malaysia</t>
  </si>
  <si>
    <t>Rahman WA, Fong S, Chandrawathani P, Nurulaini R, Zaini CM, Premalaatha B.</t>
  </si>
  <si>
    <t>Trop Biomed. 2012 Mar;29(1):65-70.</t>
  </si>
  <si>
    <t>Rahman WA</t>
  </si>
  <si>
    <t>Trop Biomed</t>
  </si>
  <si>
    <t>Pleuropulmonary scrub typhus: a summary of Thai cases</t>
  </si>
  <si>
    <t>Wiwanitkit S, Wiwanitkit V.</t>
  </si>
  <si>
    <t>J Vector Borne Dis. 2012 Mar;49(1):48.</t>
  </si>
  <si>
    <t>Wiwanitkit S</t>
  </si>
  <si>
    <t>J Vector Borne Dis</t>
  </si>
  <si>
    <t>Molecular detection and analysis of spotted fever group Rickettsia in patients with fever and rash at a tertiary care centre in Tamil Nadu, India</t>
  </si>
  <si>
    <t>Prakash JA, Sohan Lal T, Rosemol V, Verghese VP, Pulimood SA, Reller M, Dumler JS.</t>
  </si>
  <si>
    <t>Pathog Glob Health. 2012 Mar;106(1):40-5. doi: 10.1179/2047773212Y.0000000001.</t>
  </si>
  <si>
    <t>Prakash JA</t>
  </si>
  <si>
    <t>Pathog Glob Health</t>
  </si>
  <si>
    <t>PMC4001510</t>
  </si>
  <si>
    <t>10.1179/2047773212Y.0000000001</t>
  </si>
  <si>
    <t>Didier Raoult profile. Sound and fury in the microbiology lab</t>
  </si>
  <si>
    <t>Mary C.</t>
  </si>
  <si>
    <t>Science. 2012 Mar 2;335(6072):1033-5. doi: 10.1126/science.335.6072.1033.</t>
  </si>
  <si>
    <t>Mary C</t>
  </si>
  <si>
    <t>Science</t>
  </si>
  <si>
    <t>10.1126/science.335.6072.1033</t>
  </si>
  <si>
    <t>2012 Mar 2</t>
  </si>
  <si>
    <t>First case of Anaplasma platys infection in a dog from Croatia</t>
  </si>
  <si>
    <t>Dyachenko V, Pantchev N, Balzer HJ, Meyersen A, Straubinger RK.</t>
  </si>
  <si>
    <t>Parasit Vectors. 2012 Mar 9;5:49. doi: 10.1186/1756-3305-5-49.</t>
  </si>
  <si>
    <t>Dyachenko V</t>
  </si>
  <si>
    <t>Parasit Vectors</t>
  </si>
  <si>
    <t>PMC3315729</t>
  </si>
  <si>
    <t>10.1186/1756-3305-5-49</t>
  </si>
  <si>
    <t>2012 Mar 9</t>
  </si>
  <si>
    <t>Long term impact of large scale community-directed delivery of doxycycline for the treatment of onchocerciasis</t>
  </si>
  <si>
    <t>Tamarozzi F, Tendongfor N, Enyong PA, Esum M, Faragher B, Wanji S, Taylor MJ.</t>
  </si>
  <si>
    <t>Parasit Vectors. 2012 Mar 20;5:53. doi: 10.1186/1756-3305-5-53.</t>
  </si>
  <si>
    <t>Tamarozzi F</t>
  </si>
  <si>
    <t>PMC3350421</t>
  </si>
  <si>
    <t>10.1186/1756-3305-5-53</t>
  </si>
  <si>
    <t>2012 Mar 20</t>
  </si>
  <si>
    <t>Constraints on the use of lifespan-shortening Wolbachia to control dengue fever</t>
  </si>
  <si>
    <t>Schraiber JG, Kaczmarczyk AN, Kwok R, Park M, Silverstein R, Rutaganira FU, Aggarwal T, Schwemmer MA, Hom CL, Grosberg RK, Schreiber SJ.</t>
  </si>
  <si>
    <t>J Theor Biol. 2012 Mar 21;297:26-32. doi: 10.1016/j.jtbi.2011.12.006. Epub 2011 Dec 16.</t>
  </si>
  <si>
    <t>Schraiber JG</t>
  </si>
  <si>
    <t>J Theor Biol</t>
  </si>
  <si>
    <t>10.1016/j.jtbi.2011.12.006</t>
  </si>
  <si>
    <t>2012 Mar 21</t>
  </si>
  <si>
    <t>Acute phase response in cattle infected with Anaplasma marginale</t>
  </si>
  <si>
    <t>Nazifi S, Razavi SM, Kaviani F, Rakhshandehroo E.</t>
  </si>
  <si>
    <t>Vet Microbiol. 2012 Mar 23;155(2-4):267-71. doi: 10.1016/j.vetmic.2011.08.024. Epub 2011 Aug 31.</t>
  </si>
  <si>
    <t>Nazifi S</t>
  </si>
  <si>
    <t>Vet Microbiol</t>
  </si>
  <si>
    <t>10.1016/j.vetmic.2011.08.024</t>
  </si>
  <si>
    <t>2012 Mar 23</t>
  </si>
  <si>
    <t>Occurrence and identification of risk areas of Ixodes ricinus-borne pathogens: a cost-effectiveness analysis in north-eastern Italy</t>
  </si>
  <si>
    <t>Capelli G, Ravagnan S, Montarsi F, Ciocchetta S, Cazzin S, Porcellato E, Babiker AM, Cassini R, Salviato A, Cattoli G, Otranto D.</t>
  </si>
  <si>
    <t>Parasit Vectors. 2012 Mar 27;5:61. doi: 10.1186/1756-3305-5-61.</t>
  </si>
  <si>
    <t>Capelli G</t>
  </si>
  <si>
    <t>PMC3337281</t>
  </si>
  <si>
    <t>10.1186/1756-3305-5-61</t>
  </si>
  <si>
    <t>2012 Mar 27</t>
  </si>
  <si>
    <t>Dose-response model of murine typhus (Rickettsia typhi): time post inoculation and host age dependency analysis</t>
  </si>
  <si>
    <t>Tamrakar SB, Huang Y, Teske SS, Haas CN.</t>
  </si>
  <si>
    <t>BMC Infect Dis. 2012 Mar 30;12:77. doi: 10.1186/1471-2334-12-77.</t>
  </si>
  <si>
    <t>Tamrakar SB</t>
  </si>
  <si>
    <t>BMC Infect Dis</t>
  </si>
  <si>
    <t>PMC3359249</t>
  </si>
  <si>
    <t>10.1186/1471-2334-12-77</t>
  </si>
  <si>
    <t>2012 Mar 30</t>
  </si>
  <si>
    <t>Longitudinal field study on bovine Babesia spp. and Anaplasma phagocytophilum infections during a grazing season in Belgium</t>
  </si>
  <si>
    <t>Lempereur L, Lebrun M, Cuvelier P, Sépult G, Caron Y, Saegerman C, Shiels B, Losson B.</t>
  </si>
  <si>
    <t>Parasitol Res. 2012 Apr;110(4):1525-30. doi: 10.1007/s00436-011-2657-0. Epub 2011 Sep 27.</t>
  </si>
  <si>
    <t>Lempereur L</t>
  </si>
  <si>
    <t>Parasitol Res</t>
  </si>
  <si>
    <t>10.1007/s00436-011-2657-0</t>
  </si>
  <si>
    <t>Epidemiological aspects on vector-borne infections in stray and pet dogs from Romania and Hungary with focus on Babesia spp</t>
  </si>
  <si>
    <t>Hamel D, Silaghi C, Lescai D, Pfister K.</t>
  </si>
  <si>
    <t>Parasitol Res. 2012 Apr;110(4):1537-45. doi: 10.1007/s00436-011-2659-y. Epub 2011 Sep 27.</t>
  </si>
  <si>
    <t>10.1007/s00436-011-2659-y</t>
  </si>
  <si>
    <t>Absence of Wolbachia endobacteria in Chandlerella quiscali, an avian filarial parasite</t>
  </si>
  <si>
    <t>McNulty SN, Fischer K, Mehus JO, Vaughan JA, Tkach VV, Weil GJ, Fischer PU.</t>
  </si>
  <si>
    <t>J Parasitol. 2012 Apr;98(2):382-7. doi: 10.1645/GE-2879.1. Epub 2011 Oct 27.</t>
  </si>
  <si>
    <t>McNulty SN</t>
  </si>
  <si>
    <t>J Parasitol</t>
  </si>
  <si>
    <t>PMC5000782</t>
  </si>
  <si>
    <t>NIHMS811498</t>
  </si>
  <si>
    <t>10.1645/GE-2879.1</t>
  </si>
  <si>
    <t>Crystal structure of the DNA-bound VapBC2 antitoxin/toxin pair from Rickettsia felis</t>
  </si>
  <si>
    <t>Maté MJ, Vincentelli R, Foos N, Raoult D, Cambillau C, Ortiz-Lombardía M.</t>
  </si>
  <si>
    <t>Nucleic Acids Res. 2012 Apr;40(7):3245-58. doi: 10.1093/nar/gkr1167. Epub 2011 Dec 2.</t>
  </si>
  <si>
    <t>Maté MJ</t>
  </si>
  <si>
    <t>Nucleic Acids Res</t>
  </si>
  <si>
    <t>PMC3326315</t>
  </si>
  <si>
    <t>10.1093/nar/gkr1167</t>
  </si>
  <si>
    <t>Rickettsia parkeri invasion of diverse host cells involves an Arp2/3 complex, WAVE complex and Rho-family GTPase-dependent pathway</t>
  </si>
  <si>
    <t>Reed SC, Serio AW, Welch MD.</t>
  </si>
  <si>
    <t>Cell Microbiol. 2012 Apr;14(4):529-45. doi: 10.1111/j.1462-5822.2011.01739.x. Epub 2012 Jan 16.</t>
  </si>
  <si>
    <t>Reed SC</t>
  </si>
  <si>
    <t>Cell Microbiol</t>
  </si>
  <si>
    <t>PMC3302968</t>
  </si>
  <si>
    <t>NIHMS344637</t>
  </si>
  <si>
    <t>10.1111/j.1462-5822.2011.01739.x</t>
  </si>
  <si>
    <t>Subversion of NPC1 pathway of cholesterol transport by Anaplasma phagocytophilum</t>
  </si>
  <si>
    <t>Xiong Q, Rikihisa Y.</t>
  </si>
  <si>
    <t>Cell Microbiol. 2012 Apr;14(4):560-76. doi: 10.1111/j.1462-5822.2011.01742.x. Epub 2012 Feb 8.</t>
  </si>
  <si>
    <t>Xiong Q</t>
  </si>
  <si>
    <t>PMC3604884</t>
  </si>
  <si>
    <t>NIHMS346696</t>
  </si>
  <si>
    <t>10.1111/j.1462-5822.2011.01742.x</t>
  </si>
  <si>
    <t>Detection of Anaplasma phagocytophilum in ixodid ticks from equine-inhabited sites in the Southeastern United States</t>
  </si>
  <si>
    <t>Roellig DM, Fang QQ.</t>
  </si>
  <si>
    <t>Vector Borne Zoonotic Dis. 2012 Apr;12(4):330-2. doi: 10.1089/vbz.2011.0757. Epub 2012 Jan 3.</t>
  </si>
  <si>
    <t>Roellig DM</t>
  </si>
  <si>
    <t>10.1089/vbz.2011.0757</t>
  </si>
  <si>
    <t>Epidemiology and control of human granulocytic anaplasmosis: a systematic review</t>
  </si>
  <si>
    <t>Jin H, Wei F, Liu Q, Qian J.</t>
  </si>
  <si>
    <t>Vector Borne Zoonotic Dis. 2012 Apr;12(4):269-74. doi: 10.1089/vbz.2011.0753. Epub 2012 Jan 4.</t>
  </si>
  <si>
    <t>Jin H</t>
  </si>
  <si>
    <t>10.1089/vbz.2011.0753</t>
  </si>
  <si>
    <t>Molecular characterization and tissue-specific gene expression of Dermacentor variabilis α-catenin in response to rickettsial infection</t>
  </si>
  <si>
    <t>Sunyakumthorn P, Petchampai N, Kearney MT, Sonenshine DE, Macaluso KR.</t>
  </si>
  <si>
    <t>Insect Mol Biol. 2012 Apr;21(2):197-204. doi: 10.1111/j.1365-2583.2011.01126.x. Epub 2012 Jan 6.</t>
  </si>
  <si>
    <t>Sunyakumthorn P</t>
  </si>
  <si>
    <t>Insect Mol Biol</t>
  </si>
  <si>
    <t>PMC3299920</t>
  </si>
  <si>
    <t>NIHMS340488</t>
  </si>
  <si>
    <t>10.1111/j.1365-2583.2011.01126.x</t>
  </si>
  <si>
    <t>Spotted fever group Rickettsia in Yunnan Province, China</t>
  </si>
  <si>
    <t>Liang CW, Zhao JB, Li J, Chang LT, Yu HL, Zhang LX, Zhang LJ, Yu XJ.</t>
  </si>
  <si>
    <t>Vector Borne Zoonotic Dis. 2012 Apr;12(4):281-6. doi: 10.1089/vbz.2011.0835. Epub 2012 Jan 6.</t>
  </si>
  <si>
    <t>Liang CW</t>
  </si>
  <si>
    <t>10.1089/vbz.2011.0835</t>
  </si>
  <si>
    <t>Infection with Anaplasma phagocytophilum activates the phosphatidylinositol 3-Kinase/Akt and NF-κB survival pathways in neutrophil granulocytes</t>
  </si>
  <si>
    <t>Sarkar A, Hellberg L, Bhattacharyya A, Behnen M, Wang K, Lord JM, Möller S, Kohler M, Solbach W, Laskay T.</t>
  </si>
  <si>
    <t>Infect Immun. 2012 Apr;80(4):1615-23. doi: 10.1128/IAI.05219-11. Epub 2012 Jan 17.</t>
  </si>
  <si>
    <t>Sarkar A</t>
  </si>
  <si>
    <t>Infect Immun</t>
  </si>
  <si>
    <t>PMC3318406</t>
  </si>
  <si>
    <t>10.1128/IAI.05219-11</t>
  </si>
  <si>
    <t>Factors driving the abundance of ixodes ricinus ticks and the prevalence of zoonotic I. ricinus-borne pathogens in natural foci</t>
  </si>
  <si>
    <t>Ruiz-Fons F, Fernández-de-Mera IG, Acevedo P, Gortázar C, de la Fuente J.</t>
  </si>
  <si>
    <t>Appl Environ Microbiol. 2012 Apr;78(8):2669-76. doi: 10.1128/AEM.06564-11. Epub 2012 Jan 27.</t>
  </si>
  <si>
    <t>Ruiz-Fons F</t>
  </si>
  <si>
    <t>PMC3318823</t>
  </si>
  <si>
    <t>10.1128/AEM.06564-11</t>
  </si>
  <si>
    <t>Pathogen prevalence in ticks collected from the vegetation and livestock in Nigeria</t>
  </si>
  <si>
    <t>Reye AL, Arinola OG, Hübschen JM, Muller CP.</t>
  </si>
  <si>
    <t>Appl Environ Microbiol. 2012 Apr;78(8):2562-8. doi: 10.1128/AEM.06686-11. Epub 2012 Feb 10.</t>
  </si>
  <si>
    <t>Reye AL</t>
  </si>
  <si>
    <t>PMC3318832</t>
  </si>
  <si>
    <t>10.1128/AEM.06686-11</t>
  </si>
  <si>
    <t>Fatal ehrlichial myocarditis in a healthy adolescent: a case report and review of the literature</t>
  </si>
  <si>
    <t>Havens NS, Kinnear BR, Mató S.</t>
  </si>
  <si>
    <t>Clin Infect Dis. 2012 Apr;54(8):e113-4. doi: 10.1093/cid/cis032. Epub 2012 Feb 21.</t>
  </si>
  <si>
    <t>Havens NS</t>
  </si>
  <si>
    <t>Clin Infect Dis</t>
  </si>
  <si>
    <t>10.1093/cid/cis032</t>
  </si>
  <si>
    <t>Human louse-transmitted infectious diseases</t>
  </si>
  <si>
    <t>Badiaga S, Brouqui P.</t>
  </si>
  <si>
    <t>Clin Microbiol Infect. 2012 Apr;18(4):332-7. doi: 10.1111/j.1469-0691.2012.03778.x. Epub 2012 Feb 23.</t>
  </si>
  <si>
    <t>Badiaga S</t>
  </si>
  <si>
    <t>10.1111/j.1469-0691.2012.03778.x</t>
  </si>
  <si>
    <t>Obligate symbionts activate immune system development in the tsetse fly</t>
  </si>
  <si>
    <t>Weiss BL, Maltz M, Aksoy S.</t>
  </si>
  <si>
    <t>J Immunol. 2012 Apr 1;188(7):3395-403. doi: 10.4049/jimmunol.1103691. Epub 2012 Feb 24.</t>
  </si>
  <si>
    <t>Weiss BL</t>
  </si>
  <si>
    <t>J Immunol</t>
  </si>
  <si>
    <t>PMC3311772</t>
  </si>
  <si>
    <t>NIHMS354929</t>
  </si>
  <si>
    <t>10.4049/jimmunol.1103691</t>
  </si>
  <si>
    <t>2012 Apr 1</t>
  </si>
  <si>
    <t>Whole-genome sequence of Wolbachia strain wAlbB, an endosymbiont of tiger mosquito vector Aedes albopictus</t>
  </si>
  <si>
    <t>Mavingui P, Valiente Moro C, Tran-Van V, Wisniewski-Dyé F, Raquin V, Minard G, Tran FH, Voronin D, Rouy Z, Bustos P, Lozano L, Barbe V, González V.</t>
  </si>
  <si>
    <t>J Bacteriol. 2012 Apr;194(7):1840. doi: 10.1128/JB.00036-12.</t>
  </si>
  <si>
    <t>Mavingui P</t>
  </si>
  <si>
    <t>PMC3302458</t>
  </si>
  <si>
    <t>10.1128/JB.00036-12</t>
  </si>
  <si>
    <t>Two cases of transfusion-transmitted Anaplasma phagocytophilum</t>
  </si>
  <si>
    <t>Annen K, Friedman K, Eshoa C, Horowitz M, Gottschall J, Straus T.</t>
  </si>
  <si>
    <t>Am J Clin Pathol. 2012 Apr;137(4):562-5. doi: 10.1309/AJCP4E4VQQQOZIAQ.</t>
  </si>
  <si>
    <t>Annen K</t>
  </si>
  <si>
    <t>Am J Clin Pathol</t>
  </si>
  <si>
    <t>10.1309/AJCP4E4VQQQOZIAQ</t>
  </si>
  <si>
    <t>Canine vector-borne disease pathogens in dogs from south-east Queensland and north-east Northern Territory</t>
  </si>
  <si>
    <t>Hii SF, Kopp SR, Thompson MF, O'Leary CA, Rees RL, Traub RJ.</t>
  </si>
  <si>
    <t>Aust Vet J. 2012 Apr;90(4):130-5. doi: 10.1111/j.1751-0813.2012.00898.x.</t>
  </si>
  <si>
    <t>Hii SF</t>
  </si>
  <si>
    <t>Aust Vet J</t>
  </si>
  <si>
    <t>10.1111/j.1751-0813.2012.00898.x</t>
  </si>
  <si>
    <t>Seasonal activity and tick-borne pathogen infection rates of Ixodes ricinus ticks in Hungary</t>
  </si>
  <si>
    <t>Egyed L, Elő P, Sréter-Lancz Z, Széll Z, Balogh Z, Sréter T.</t>
  </si>
  <si>
    <t>Ticks Tick Borne Dis. 2012 Apr;3(2):90-4. doi: 10.1016/j.ttbdis.2012.01.002. Epub 2012 Mar 23.</t>
  </si>
  <si>
    <t>Egyed L</t>
  </si>
  <si>
    <t>Ticks Tick Borne Dis</t>
  </si>
  <si>
    <t>10.1016/j.ttbdis.2012.01.002</t>
  </si>
  <si>
    <t>Scrub typhus: pathophysiology, clinical manifestations and prognosis</t>
  </si>
  <si>
    <t>Rajapakse S, Rodrigo C, Fernando D.</t>
  </si>
  <si>
    <t>Asian Pac J Trop Med. 2012 Apr;5(4):261-4. doi: 10.1016/S1995-7645(12)60036-4.</t>
  </si>
  <si>
    <t>Rajapakse S</t>
  </si>
  <si>
    <t>Asian Pac J Trop Med</t>
  </si>
  <si>
    <t>10.1016/S1995-7645(12)60036-4</t>
  </si>
  <si>
    <t>Rickettsia monacensis as cause of Mediterranean spotted fever-like illness, Italy</t>
  </si>
  <si>
    <t>Madeddu G, Mancini F, Caddeo A, Ciervo A, Babudieri S, Maida I, Fiori ML, Rezza G, Mura MS.</t>
  </si>
  <si>
    <t>Emerg Infect Dis. 2012 Apr;18(4):702-4. doi: 10.3201/eid1804.111583.</t>
  </si>
  <si>
    <t>Madeddu G</t>
  </si>
  <si>
    <t>Emerg Infect Dis</t>
  </si>
  <si>
    <t>PMC3309684</t>
  </si>
  <si>
    <t>10.3201/eid1804.111583</t>
  </si>
  <si>
    <t>Prevalence of Rickettsia spp., Anaplasma phagocytophilum, and Coxiella burnetii in adult Ixodes ricinus ticks from 29 study areas in central and southern Sweden</t>
  </si>
  <si>
    <t>Wallménius K, Pettersson JH, Jaenson TG, Nilsson K.</t>
  </si>
  <si>
    <t>Ticks Tick Borne Dis. 2012 Apr;3(2):100-6. doi: 10.1016/j.ttbdis.2011.11.003. Epub 2012 Jan 9.</t>
  </si>
  <si>
    <t>Wallménius K</t>
  </si>
  <si>
    <t>10.1016/j.ttbdis.2011.11.003</t>
  </si>
  <si>
    <t>Scrub typhus without eruption</t>
  </si>
  <si>
    <t>Yoshimoto T, Yoshimoto T.</t>
  </si>
  <si>
    <t>Am J Trop Med Hyg. 2012 Apr;86(4):559. doi: 10.4269/ajtmh.2012.11-0616.</t>
  </si>
  <si>
    <t>Yoshimoto T</t>
  </si>
  <si>
    <t>Am J Trop Med Hyg</t>
  </si>
  <si>
    <t>PMC3403754</t>
  </si>
  <si>
    <t>10.4269/ajtmh.2012.11-0616</t>
  </si>
  <si>
    <t>Detection of rickettsioses and Q fever in Sri Lanka</t>
  </si>
  <si>
    <t>Angelakis E, Munasinghe A, Yaddehige I, Liyanapathirana V, Thevanesam V, Bregliano A, Socolovschi C, Edouard S, Fournier PE, Raoult D, Parola P.</t>
  </si>
  <si>
    <t>Am J Trop Med Hyg. 2012 Apr;86(4):711-2. doi: 10.4269/ajtmh.2012.11-0424.</t>
  </si>
  <si>
    <t>Angelakis E</t>
  </si>
  <si>
    <t>PMC3403782</t>
  </si>
  <si>
    <t>10.4269/ajtmh.2012.11-0424</t>
  </si>
  <si>
    <t>[African tick bite fever--rickettsiosis after holiday in South Africa]</t>
  </si>
  <si>
    <t>Schleenvoigt BT, Keller P, Stallmach A, Pletz MW.</t>
  </si>
  <si>
    <t>Dtsch Med Wochenschr. 2012 Apr;137(17):891-3. doi: 10.1055/s-0032-1304902. Epub 2012 Apr 17.</t>
  </si>
  <si>
    <t>Schleenvoigt BT</t>
  </si>
  <si>
    <t>Dtsch Med Wochenschr</t>
  </si>
  <si>
    <t>10.1055/s-0032-1304902</t>
  </si>
  <si>
    <t>Direct detection of Ehrlichia canis by PCR in the conjunctiva of a dog with bilateral anterior uveitis</t>
  </si>
  <si>
    <t>Walser-Reinhard L, Schaarschmidt-Kiener D, Forster JL, Matheis F, Spiess B.</t>
  </si>
  <si>
    <t>Schweiz Arch Tierheilkd. 2012 Apr;154(4):149-52. doi: 10.1024/0036-7281/a000318.</t>
  </si>
  <si>
    <t>Walser-Reinhard L</t>
  </si>
  <si>
    <t>Schweiz Arch Tierheilkd</t>
  </si>
  <si>
    <t>10.1024/0036-7281/a000318</t>
  </si>
  <si>
    <t>Pediatric Scrub typhus in South Sikkim</t>
  </si>
  <si>
    <t>Gupta N, Mittal V, Gurung B, Sherpa U.</t>
  </si>
  <si>
    <t>Indian Pediatr. 2012 Apr;49(4):322-4.</t>
  </si>
  <si>
    <t>Gupta N</t>
  </si>
  <si>
    <t>First case of scrub typhus with meningoencephalitis from Kerala: An emerging infectious threat</t>
  </si>
  <si>
    <t>Saifudheen K, Kumar KG, Jose J, Veena V, Gafoor VA.</t>
  </si>
  <si>
    <t>Ann Indian Acad Neurol. 2012 Apr;15(2):141-4. doi: 10.4103/0972-2327.95002.</t>
  </si>
  <si>
    <t>Saifudheen K</t>
  </si>
  <si>
    <t>Ann Indian Acad Neurol</t>
  </si>
  <si>
    <t>PMC3345595</t>
  </si>
  <si>
    <t>10.4103/0972-2327.95002</t>
  </si>
  <si>
    <t>Megalocytiviruses</t>
  </si>
  <si>
    <t>Kurita J, Nakajima K.</t>
  </si>
  <si>
    <t>Viruses. 2012 Apr;4(4):521-38. doi: 10.3390/v4040521. Epub 2012 Apr 10.</t>
  </si>
  <si>
    <t>Kurita J</t>
  </si>
  <si>
    <t>Viruses</t>
  </si>
  <si>
    <t>PMC3347321</t>
  </si>
  <si>
    <t>10.3390/v4040521</t>
  </si>
  <si>
    <t>Serological evidence of rickettsial infections in Delhi</t>
  </si>
  <si>
    <t>Mittal V, Gupta N, Bhattacharya D, Kumar K, Ichhpujani RL, Singh S, Chhabra M, Rana UV.</t>
  </si>
  <si>
    <t>Indian J Med Res. 2012 Apr;135(4):538-41.</t>
  </si>
  <si>
    <t>Mittal V</t>
  </si>
  <si>
    <t>Indian J Med Res</t>
  </si>
  <si>
    <t>PMC3385240</t>
  </si>
  <si>
    <t>Murine typhus: endemic Rickettsia in southwest Texas</t>
  </si>
  <si>
    <t>Liddell PW, Sparks MJ.</t>
  </si>
  <si>
    <t>Clin Lab Sci. 2012 Spring;25(2):81-7.</t>
  </si>
  <si>
    <t>Liddell PW</t>
  </si>
  <si>
    <t>Clin Lab Sci</t>
  </si>
  <si>
    <t>2012 Spring</t>
  </si>
  <si>
    <t>Spring</t>
  </si>
  <si>
    <t>[Natural focal tick-borne transmissive infections in the children of Perm Territory: differential diagnosis algorithm]</t>
  </si>
  <si>
    <t>Merzlova NB, Samarov MN.</t>
  </si>
  <si>
    <t>Med Parazitol (Mosk). 2012 Apr-Jun;(2):23-7.</t>
  </si>
  <si>
    <t>Merzlova NB</t>
  </si>
  <si>
    <t>Med Parazitol (Mosk)</t>
  </si>
  <si>
    <t>2012 Apr-Jun</t>
  </si>
  <si>
    <t>[Analysis of epidemic features of scrub typhus between year 2006 and 2010 in Shandong province, China]</t>
  </si>
  <si>
    <t>Ding L, Li Z, Wang XJ, Ding SJ, Zhang M, Zhao ZT.</t>
  </si>
  <si>
    <t>Zhonghua Yu Fang Yi Xue Za Zhi. 2012 Apr;46(4):338-42.</t>
  </si>
  <si>
    <t>Ding L</t>
  </si>
  <si>
    <t>Zhonghua Yu Fang Yi Xue Za Zhi</t>
  </si>
  <si>
    <t>In vitro cultivation of Anaplasma marginale and A. phagocytophilum in tick cell lines: a review</t>
  </si>
  <si>
    <t>Passos LM.</t>
  </si>
  <si>
    <t>Rev Bras Parasitol Vet. 2012 Apr-Jun;21(2):81-6. doi: 10.1590/s1984-29612012000200002.</t>
  </si>
  <si>
    <t>Passos LM</t>
  </si>
  <si>
    <t>Rev Bras Parasitol Vet</t>
  </si>
  <si>
    <t>10.1590/s1984-29612012000200002</t>
  </si>
  <si>
    <t>Evaluating the effectiveness of an inactivated vaccine from Anaplasma marginale derived from tick cell culture</t>
  </si>
  <si>
    <t>Lasmar PV, Carvalho AÚ, Facury Filho EJ, Bastos CV, Ribeiro MF.</t>
  </si>
  <si>
    <t>Rev Bras Parasitol Vet. 2012 Apr-Jun;21(2):112-7. doi: 10.1590/s1984-29612012000200008.</t>
  </si>
  <si>
    <t>Lasmar PV</t>
  </si>
  <si>
    <t>10.1590/s1984-29612012000200008</t>
  </si>
  <si>
    <t>Detection of Wolbachia (Alphaproteobacteria: rickettsiales) in three species of terrestrial isopods (crustacea: isopoda: oniscidea) in Brazil</t>
  </si>
  <si>
    <t>Zimmermann BL, Almerão MP, Bouchon D, Araujo PB.</t>
  </si>
  <si>
    <t>Braz J Microbiol. 2012 Apr;43(2):711-5. doi: 10.1590/S1517-83822012000200036. Epub 2012 Jun 1.</t>
  </si>
  <si>
    <t>Zimmermann BL</t>
  </si>
  <si>
    <t>Braz J Microbiol</t>
  </si>
  <si>
    <t>PMC3768838</t>
  </si>
  <si>
    <t>10.1590/S1517-83822012000200036</t>
  </si>
  <si>
    <t>The expression of one ankyrin pk2 allele of the WO prophage is correlated with the Wolbachia feminizing effect in isopods</t>
  </si>
  <si>
    <t>Pichon S, Bouchon D, Liu C, Chen L, Garrett RA, Grève P.</t>
  </si>
  <si>
    <t>BMC Microbiol. 2012 Apr 12;12:55. doi: 10.1186/1471-2180-12-55.</t>
  </si>
  <si>
    <t>Pichon S</t>
  </si>
  <si>
    <t>BMC Microbiol</t>
  </si>
  <si>
    <t>PMC3431249</t>
  </si>
  <si>
    <t>10.1186/1471-2180-12-55</t>
  </si>
  <si>
    <t>2012 Apr 12</t>
  </si>
  <si>
    <t>Prevalence of Neoehrlichia mikurensis in ticks and rodents from North-west Europe</t>
  </si>
  <si>
    <t>Jahfari S, Fonville M, Hengeveld P, Reusken C, Scholte EJ, Takken W, Heyman P, Medlock JM, Heylen D, Kleve J, Sprong H.</t>
  </si>
  <si>
    <t>Parasit Vectors. 2012 Apr 19;5:74. doi: 10.1186/1756-3305-5-74.</t>
  </si>
  <si>
    <t>Jahfari S</t>
  </si>
  <si>
    <t>PMC3395572</t>
  </si>
  <si>
    <t>10.1186/1756-3305-5-74</t>
  </si>
  <si>
    <t>2012 Apr 19</t>
  </si>
  <si>
    <t>Tick-borne fever caused by Anaplasma phagocytophilum in Germany: first laboratory confirmed case in a dairy cattle herd</t>
  </si>
  <si>
    <t>Nieder M, Silaghi C, Hamel D, Pfister K, Schmäschke R, Pfeffer M.</t>
  </si>
  <si>
    <t>Tierarztl Prax Ausg G Grosstiere Nutztiere. 2012 Apr 24;40(2):101-6.</t>
  </si>
  <si>
    <t>Nieder M</t>
  </si>
  <si>
    <t>Tierarztl Prax Ausg G Grosstiere Nutztiere</t>
  </si>
  <si>
    <t>2012 Apr 24</t>
  </si>
  <si>
    <t>Population genetic structure of Aedes polynesiensis in the Society Islands of French Polynesia: implications for control using a Wolbachia-based autocidal strategy</t>
  </si>
  <si>
    <t>Brelsfoard CL, Dobson SL.</t>
  </si>
  <si>
    <t>Parasit Vectors. 2012 Apr 24;5:80. doi: 10.1186/1756-3305-5-80.</t>
  </si>
  <si>
    <t>Brelsfoard CL</t>
  </si>
  <si>
    <t>PMC3349601</t>
  </si>
  <si>
    <t>10.1186/1756-3305-5-80</t>
  </si>
  <si>
    <t>Vector control: The last bite</t>
  </si>
  <si>
    <t>Gravitz L.</t>
  </si>
  <si>
    <t>Nature. 2012 Apr 25;484(7395):S26-7. doi: 10.1038/484S26a.</t>
  </si>
  <si>
    <t>Gravitz L</t>
  </si>
  <si>
    <t>Nature</t>
  </si>
  <si>
    <t>10.1038/484S26a</t>
  </si>
  <si>
    <t>2012 Apr 25</t>
  </si>
  <si>
    <t>A new Rickettsia species found in fleas collected from human dwellings and from domestic cats and dogs in Senegal</t>
  </si>
  <si>
    <t>Roucher C, Mediannikov O, Diatta G, Trape JF, Raoult D.</t>
  </si>
  <si>
    <t>Vector Borne Zoonotic Dis. 2012 May;12(5):360-5. doi: 10.1089/vbz.2011.0734. Epub 2012 Jan 3.</t>
  </si>
  <si>
    <t>Roucher C</t>
  </si>
  <si>
    <t>10.1089/vbz.2011.0734</t>
  </si>
  <si>
    <t>2012 May</t>
  </si>
  <si>
    <t>Molecular detection of spotted fever group rickettsiae associated with ixodid ticks in Egypt</t>
  </si>
  <si>
    <t>Abdel-Shafy S, Allam NA, Mediannikov O, Parola P, Raoult D.</t>
  </si>
  <si>
    <t>Vector Borne Zoonotic Dis. 2012 May;12(5):346-59. doi: 10.1089/vbz.2010.0241. Epub 2012 Jan 4.</t>
  </si>
  <si>
    <t>Abdel-Shafy S</t>
  </si>
  <si>
    <t>10.1089/vbz.2010.0241</t>
  </si>
  <si>
    <t>Adaptive immunity to Anaplasma pathogens and immune dysregulation: implications for bacterial persistence</t>
  </si>
  <si>
    <t>Brown WC.</t>
  </si>
  <si>
    <t>Comp Immunol Microbiol Infect Dis. 2012 May;35(3):241-52. doi: 10.1016/j.cimid.2011.12.002. Epub 2012 Jan 4.</t>
  </si>
  <si>
    <t>Brown WC</t>
  </si>
  <si>
    <t>PMC3327808</t>
  </si>
  <si>
    <t>NIHMS348171</t>
  </si>
  <si>
    <t>10.1016/j.cimid.2011.12.002</t>
  </si>
  <si>
    <t>Prevalence of livestock diseases and their impact on livelihoods in Central Equatoria State, Southern Sudan</t>
  </si>
  <si>
    <t>Malak AK, Mpoke L, Banak J, Muriuki S, Skilton RA, Odongo D, Sunter J, Kiara H.</t>
  </si>
  <si>
    <t>Prev Vet Med. 2012 May 1;104(3-4):216-23. doi: 10.1016/j.prevetmed.2011.12.001. Epub 2012 Jan 13.</t>
  </si>
  <si>
    <t>Malak AK</t>
  </si>
  <si>
    <t>Prev Vet Med</t>
  </si>
  <si>
    <t>10.1016/j.prevetmed.2011.12.001</t>
  </si>
  <si>
    <t>2012 May 1</t>
  </si>
  <si>
    <t>Capybaras and ticks in the urban areas of Uberlândia, Minas Gerais, Brazil: ecological aspects for the epidemiology of tick-borne diseases</t>
  </si>
  <si>
    <t>Queirogas VL, Del Claro K, Nascimento AR, Szabó MP.</t>
  </si>
  <si>
    <t>Exp Appl Acarol. 2012 May;57(1):75-82. doi: 10.1007/s10493-012-9533-1. Epub 2012 Feb 16.</t>
  </si>
  <si>
    <t>Queirogas VL</t>
  </si>
  <si>
    <t>Exp Appl Acarol</t>
  </si>
  <si>
    <t>10.1007/s10493-012-9533-1</t>
  </si>
  <si>
    <t>Postgenomic analyses reveal development of infectious Anaplasma phagocytophilum during transmission from ticks to mice</t>
  </si>
  <si>
    <t>Mastronunzio JE, Kurscheid S, Fikrig E.</t>
  </si>
  <si>
    <t>J Bacteriol. 2012 May;194(9):2238-47. doi: 10.1128/JB.06791-11. Epub 2012 Mar 2.</t>
  </si>
  <si>
    <t>Mastronunzio JE</t>
  </si>
  <si>
    <t>PMC3347074</t>
  </si>
  <si>
    <t>10.1128/JB.06791-11</t>
  </si>
  <si>
    <t>Susceptibility of inbred mice to Rickettsia parkeri</t>
  </si>
  <si>
    <t>Grasperge BJ, Reif KE, Morgan TD, Sunyakumthorn P, Bynog J, Paddock CD, Macaluso KR.</t>
  </si>
  <si>
    <t>Infect Immun. 2012 May;80(5):1846-52. doi: 10.1128/IAI.00109-12. Epub 2012 Mar 5.</t>
  </si>
  <si>
    <t>Grasperge BJ</t>
  </si>
  <si>
    <t>PMC3347444</t>
  </si>
  <si>
    <t>10.1128/IAI.00109-12</t>
  </si>
  <si>
    <t>Role of the lizard Teira dugesii as a potential host for Ixodes ricinus tick-borne pathogens</t>
  </si>
  <si>
    <t>De Sousa R, Lopes de Carvalho I, Santos AS, Bernardes C, Milhano N, Jesus J, Menezes D, Núncio MS.</t>
  </si>
  <si>
    <t>Appl Environ Microbiol. 2012 May;78(10):3767-9. doi: 10.1128/AEM.07945-11. Epub 2012 Mar 9.</t>
  </si>
  <si>
    <t>De Sousa R</t>
  </si>
  <si>
    <t>PMC3346372</t>
  </si>
  <si>
    <t>10.1128/AEM.07945-11</t>
  </si>
  <si>
    <t>Chikungunya virus impacts the diversity of symbiotic bacteria in mosquito vector</t>
  </si>
  <si>
    <t>Zouache K, Michelland RJ, Failloux AB, Grundmann GL, Mavingui P.</t>
  </si>
  <si>
    <t>Mol Ecol. 2012 May;21(9):2297-309. doi: 10.1111/j.1365-294X.2012.05526.x. Epub 2012 Mar 20.</t>
  </si>
  <si>
    <t>Zouache K</t>
  </si>
  <si>
    <t>10.1111/j.1365-294X.2012.05526.x</t>
  </si>
  <si>
    <t>Sequence and annotation of Rickettsia sibirica sibirica genome</t>
  </si>
  <si>
    <t>Sentausa E, El Karkouri K, Robert C, Raoult D, Fournier PE.</t>
  </si>
  <si>
    <t>J Bacteriol. 2012 May;194(9):2377. doi: 10.1128/JB.00150-12.</t>
  </si>
  <si>
    <t>Sentausa E</t>
  </si>
  <si>
    <t>PMC3347044</t>
  </si>
  <si>
    <t>10.1128/JB.00150-12</t>
  </si>
  <si>
    <t>Genome sequence of "Rickettsia sibirica subsp. mongolitimonae"</t>
  </si>
  <si>
    <t>J Bacteriol. 2012 May;194(9):2389-90. doi: 10.1128/JB.00239-12.</t>
  </si>
  <si>
    <t>PMC3347047</t>
  </si>
  <si>
    <t>10.1128/JB.00239-12</t>
  </si>
  <si>
    <t>Unsuspected rickettsioses among patients with acute febrile illness, Sri Lanka, 2007</t>
  </si>
  <si>
    <t>Reller ME, Bodinayake C, Nagahawatte A, Devasiri V, Kodikara-Arachichi W, Strouse JJ, Flom JE, Østbye T, Woods CW, Dumler JS.</t>
  </si>
  <si>
    <t>Emerg Infect Dis. 2012 May;18(5):825-9. doi: 10.3201/eid1805.111563.</t>
  </si>
  <si>
    <t>Reller ME</t>
  </si>
  <si>
    <t>PMC3358078</t>
  </si>
  <si>
    <t>10.3201/eid1805.111563</t>
  </si>
  <si>
    <t>[Vacation and tropical dermatoses]</t>
  </si>
  <si>
    <t>Fischer M, Reinel D.</t>
  </si>
  <si>
    <t>Hautarzt. 2012 May;63(5):396-403. doi: 10.1007/s00105-011-2258-y.</t>
  </si>
  <si>
    <t>Fischer M</t>
  </si>
  <si>
    <t>Hautarzt</t>
  </si>
  <si>
    <t>10.1007/s00105-011-2258-y</t>
  </si>
  <si>
    <t>Genomic comparison of Rickettsia helvetica and other Rickettsia species</t>
  </si>
  <si>
    <t>Dong X, El Karkouri K, Robert C, Gavory F, Raoult D, Fournier PE.</t>
  </si>
  <si>
    <t>J Bacteriol. 2012 May;194(10):2751. doi: 10.1128/JB.00299-12.</t>
  </si>
  <si>
    <t>Dong X</t>
  </si>
  <si>
    <t>PMC3347184</t>
  </si>
  <si>
    <t>10.1128/JB.00299-12</t>
  </si>
  <si>
    <t>Rickettsia parkeri: a Rickettsial pathogen transmitted by ticks in endemic areas for spotted fever rickettsiosis in southern Uruguay</t>
  </si>
  <si>
    <t>Venzal JM, Estrada-Peña A, Portillo A, Mangold AJ, Castro O, De Souza CG, Félix ML, Pérez-Martínez L, Santibánez S, Oteo JA.</t>
  </si>
  <si>
    <t>Rev Inst Med Trop Sao Paulo. 2012 May-Jun;54(3):131-4. doi: 10.1590/s0036-46652012000300003.</t>
  </si>
  <si>
    <t>Venzal JM</t>
  </si>
  <si>
    <t>Rev Inst Med Trop Sao Paulo</t>
  </si>
  <si>
    <t>10.1590/s0036-46652012000300003</t>
  </si>
  <si>
    <t>2012 May-Jun</t>
  </si>
  <si>
    <t>Diversity of Wolbachia pipientis strain wPip in a genetically admixtured, above-ground Culex pipiens (Diptera: Culicidae) population: association with form molestus ancestry and host selection patterns</t>
  </si>
  <si>
    <t>Morningstar RJ, Hamer GL, Goldberg TL, Huang S, Andreadis TG, Walker ED.</t>
  </si>
  <si>
    <t>J Med Entomol. 2012 May;49(3):474-81. doi: 10.1603/me11283.</t>
  </si>
  <si>
    <t>Morningstar RJ</t>
  </si>
  <si>
    <t>J Med Entomol</t>
  </si>
  <si>
    <t>PMC4053172</t>
  </si>
  <si>
    <t>NIHMS595907</t>
  </si>
  <si>
    <t>10.1603/me11283</t>
  </si>
  <si>
    <t>Interactions among symbionts of Oropsylla spp. (Siphonoptera: Ceratophyllidae)</t>
  </si>
  <si>
    <t>Jones RT, Bernhardt SA, Martin AP, Gage KL.</t>
  </si>
  <si>
    <t>J Med Entomol. 2012 May;49(3):492-6. doi: 10.1603/me11244.</t>
  </si>
  <si>
    <t>Jones RT</t>
  </si>
  <si>
    <t>10.1603/me11244</t>
  </si>
  <si>
    <t>Laboratory-infected Ehrlichia chaffeensis female adult Amblyomma americanum salivary glands reveal differential gene expression</t>
  </si>
  <si>
    <t>Karim S, Browning R, Ali L, Truhett R.</t>
  </si>
  <si>
    <t>J Med Entomol. 2012 May;49(3):547-54. doi: 10.1603/me11214.</t>
  </si>
  <si>
    <t>Karim S</t>
  </si>
  <si>
    <t>10.1603/me11214</t>
  </si>
  <si>
    <t>Impacts of Wolbachia infection on predator prey relationships: evaluating survival and horizontal transfer between wMelPop infected Aedes aegypti and its predators</t>
  </si>
  <si>
    <t>Hurst TP, Pittman G, O'Neill SL, Ryan PA, Nguyen HL, Kay BH.</t>
  </si>
  <si>
    <t>J Med Entomol. 2012 May;49(3):624-30. doi: 10.1603/me11277.</t>
  </si>
  <si>
    <t>Hurst TP</t>
  </si>
  <si>
    <t>10.1603/me11277</t>
  </si>
  <si>
    <t>Rickettsial infection in ticks (Acari: Ixodidae) collected on birds in southern Brazil</t>
  </si>
  <si>
    <t>Pacheco RC, Arzua M, Nieri-Bastos FA, Moraes-Filho J, Marcili A, Richtzenhain LJ, Barros-Battesti DM, Labruna MB.</t>
  </si>
  <si>
    <t>J Med Entomol. 2012 May;49(3):710-6. doi: 10.1603/me11217.</t>
  </si>
  <si>
    <t>Pacheco RC</t>
  </si>
  <si>
    <t>10.1603/me11217</t>
  </si>
  <si>
    <t>Rickettsia spp. and coinfections with other pathogenic microorganisms in hard ticks from northern Germany</t>
  </si>
  <si>
    <t>Schicht S, Schnieder T, Strube C.</t>
  </si>
  <si>
    <t>J Med Entomol. 2012 May;49(3):766-71. doi: 10.1603/me11204.</t>
  </si>
  <si>
    <t>Schicht S</t>
  </si>
  <si>
    <t>10.1603/me11204</t>
  </si>
  <si>
    <t>Development of a mitochondrial 12S rDNA analysis for distinguishing Sciuridae species with potential to transmit Ehrlichia and Borrelia species to feeding Amblyomma americanum (Acari: Ixodidae)</t>
  </si>
  <si>
    <t>Goessling LS, Allan BF, Mandelbaum RS, Thach RE.</t>
  </si>
  <si>
    <t>J Med Entomol. 2012 May;49(3):772-6. doi: 10.1603/me11203.</t>
  </si>
  <si>
    <t>Goessling LS</t>
  </si>
  <si>
    <t>10.1603/me11203</t>
  </si>
  <si>
    <t>Detection of a novel spotted fever group Rickettsia in the gophertortoise tick</t>
  </si>
  <si>
    <t>Zemtsova GE, Gleim E, Yabsley MJ, Conner LM, Mann T, Brown MD, Wendland L, Levin ML.</t>
  </si>
  <si>
    <t>J Med Entomol. 2012 May;49(3):783-6. doi: 10.1603/me11264.</t>
  </si>
  <si>
    <t>Zemtsova GE</t>
  </si>
  <si>
    <t>10.1603/me11264</t>
  </si>
  <si>
    <t>Images in health surveillance: tickborne disease vectors and Lyme disease clinical diagnosis</t>
  </si>
  <si>
    <t>Armed Forces Health Surveillance Center (AFHSC).</t>
  </si>
  <si>
    <t>MSMR. 2012 May;19(5):14-5.</t>
  </si>
  <si>
    <t>Armed Forces Health Surveillance Center (AFHSC)</t>
  </si>
  <si>
    <t>MSMR</t>
  </si>
  <si>
    <t>[Polymorphism of mitochondrial DNA and distribution of cytoplasmic symbionts in the populations of two-spot ladybird beetle Adalia bipunctata]</t>
  </si>
  <si>
    <t>Shaĭkevich EV, Ivshina EV, Zakharov IA.</t>
  </si>
  <si>
    <t>Genetika. 2012 May;48(5):666-71.</t>
  </si>
  <si>
    <t>Shaĭkevich EV</t>
  </si>
  <si>
    <t>Genetika</t>
  </si>
  <si>
    <t>[Dynamic investigation on the co-infection status of two pathogens in ticks from tourist point in Heilongjiang province]</t>
  </si>
  <si>
    <t>Tang K, Zuo SY, Li Y, Zheng YC, Huo QB, Yu JH, Zhang Y, Ni XB, Yao NN, Tan HZ.</t>
  </si>
  <si>
    <t>Zhonghua Liu Xing Bing Xue Za Zhi. 2012 May;33(5):513-6.</t>
  </si>
  <si>
    <t>Tang K</t>
  </si>
  <si>
    <t>Zhonghua Liu Xing Bing Xue Za Zhi</t>
  </si>
  <si>
    <t>[Investigation on Ehrlichia chaffeensis and Anaplasma phagocytophilum infection among farmers and domestic animals in rural areas of Beijing, China]</t>
  </si>
  <si>
    <t>Zhang XC, Zhang LX, Li WH, Wang SW, Sun YL, Wang YY, Guan ZZ, Liu XJ, Yang YS, Zhang SG, Yu HL, Zhang LJ.</t>
  </si>
  <si>
    <t>Zhonghua Liu Xing Bing Xue Za Zhi. 2012 May;33(5):517-20.</t>
  </si>
  <si>
    <t>Zhang XC</t>
  </si>
  <si>
    <t>Proteomic analyses of Ehrlichia ruminantium highlight differential expression of MAP1-family proteins</t>
  </si>
  <si>
    <t>Marcelino I, de Almeida AM, Brito C, Meyer DF, Barreto M, Sheikboudou C, Franco CF, Martinez D, Lefrançois T, Vachiéry N, Carrondo MJ, Coelho AV, Alves PM.</t>
  </si>
  <si>
    <t>Vet Microbiol. 2012 May 4;156(3-4):305-14. doi: 10.1016/j.vetmic.2011.11.022. Epub 2011 Dec 1.</t>
  </si>
  <si>
    <t>Marcelino I</t>
  </si>
  <si>
    <t>10.1016/j.vetmic.2011.11.022</t>
  </si>
  <si>
    <t>2012 May 4</t>
  </si>
  <si>
    <t>Horizontal transmission of the insect symbiont Rickettsia is plant-mediated</t>
  </si>
  <si>
    <t>Caspi-Fluger A, Inbar M, Mozes-Daube N, Katzir N, Portnoy V, Belausov E, Hunter MS, Zchori-Fein E.</t>
  </si>
  <si>
    <t>Proc Biol Sci. 2012 May 7;279(1734):1791-6. doi: 10.1098/rspb.2011.2095. Epub 2011 Nov 23.</t>
  </si>
  <si>
    <t>Caspi-Fluger A</t>
  </si>
  <si>
    <t>Proc Biol Sci</t>
  </si>
  <si>
    <t>PMC3297456</t>
  </si>
  <si>
    <t>10.1098/rspb.2011.2095</t>
  </si>
  <si>
    <t>2012 May 7</t>
  </si>
  <si>
    <t>[Diseases transmitted by ticks locally and abroad]</t>
  </si>
  <si>
    <t>Gétaz L, Loutan L, Mezger N.</t>
  </si>
  <si>
    <t>Rev Med Suisse. 2012 May 9;8(340):974-6.</t>
  </si>
  <si>
    <t>Gétaz L</t>
  </si>
  <si>
    <t>Rev Med Suisse</t>
  </si>
  <si>
    <t>2012 May 9</t>
  </si>
  <si>
    <t>Efficient subtraction of insect rRNA prior to transcriptome analysis of Wolbachia-Drosophila lateral gene transfer</t>
  </si>
  <si>
    <t>Kumar N, Creasy T, Sun Y, Flowers M, Tallon LJ, Dunning Hotopp JC.</t>
  </si>
  <si>
    <t>BMC Res Notes. 2012 May 14;5:230. doi: 10.1186/1756-0500-5-230.</t>
  </si>
  <si>
    <t>Kumar N</t>
  </si>
  <si>
    <t>BMC Res Notes</t>
  </si>
  <si>
    <t>PMC3424148</t>
  </si>
  <si>
    <t>10.1186/1756-0500-5-230</t>
  </si>
  <si>
    <t>2012 May 14</t>
  </si>
  <si>
    <t>Haemoparasites of free-roaming dogs associated with several remote Aboriginal communities in Australia</t>
  </si>
  <si>
    <t>Barker EN, Langton DA, Helps CR, Brown G, Malik R, Shaw SE, Tasker S.</t>
  </si>
  <si>
    <t>BMC Vet Res. 2012 May 14;8:55. doi: 10.1186/1746-6148-8-55.</t>
  </si>
  <si>
    <t>Barker EN</t>
  </si>
  <si>
    <t>BMC Vet Res</t>
  </si>
  <si>
    <t>PMC3489665</t>
  </si>
  <si>
    <t>10.1186/1746-6148-8-55</t>
  </si>
  <si>
    <t>Crystal structure of an orthologue of the NaChBac voltage-gated sodium channel</t>
  </si>
  <si>
    <t>Zhang X, Ren W, DeCaen P, Yan C, Tao X, Tang L, Wang J, Hasegawa K, Kumasaka T, He J, Wang J, Clapham DE, Yan N.</t>
  </si>
  <si>
    <t>Nature. 2012 May 20;486(7401):130-4. doi: 10.1038/nature11054.</t>
  </si>
  <si>
    <t>Zhang X</t>
  </si>
  <si>
    <t>PMC3979295</t>
  </si>
  <si>
    <t>NIHMS574542</t>
  </si>
  <si>
    <t>10.1038/nature11054</t>
  </si>
  <si>
    <t>2012 May 20</t>
  </si>
  <si>
    <t>Prophylactic treatment with flumethrin, a pyrethroid (Bayticol(®), Bayer), against Anaplasma phagocytophilum infection in lambs</t>
  </si>
  <si>
    <t>Stuen S, Enemark JM, Artursson K, Nielsen B.</t>
  </si>
  <si>
    <t>Acta Vet Scand. 2012 May 23;54(1):31. doi: 10.1186/1751-0147-54-31.</t>
  </si>
  <si>
    <t>Stuen S</t>
  </si>
  <si>
    <t>Acta Vet Scand</t>
  </si>
  <si>
    <t>PMC3517450</t>
  </si>
  <si>
    <t>10.1186/1751-0147-54-31</t>
  </si>
  <si>
    <t>2012 May 23</t>
  </si>
  <si>
    <t>Para ticks</t>
  </si>
  <si>
    <t>Molecular and serological detection of Ehrlichia canis and Babesia vogeli in dogs in Colombia</t>
  </si>
  <si>
    <t>Vargas-Hernández G, André MR, Faria JL, Munhoz TD, Hernandez-Rodriguez M, Machado RZ, Tinucci-Costa M.</t>
  </si>
  <si>
    <t>Vet Parasitol. 2012 May 25;186(3-4):254-60. doi: 10.1016/j.vetpar.2011.11.011. Epub 2011 Nov 9.</t>
  </si>
  <si>
    <t>Vargas-Hernández G</t>
  </si>
  <si>
    <t>Vet Parasitol</t>
  </si>
  <si>
    <t>10.1016/j.vetpar.2011.11.011</t>
  </si>
  <si>
    <t>2012 May 25</t>
  </si>
  <si>
    <t>Molecular analyses of a potentially novel Anaplasma species closely related to Anaplasma phagocytophilum detected in sika deer (Cervus nippon yesoensis) in Japan</t>
  </si>
  <si>
    <t>Ybañez AP, Matsumoto K, Kishimoto T, Inokuma H.</t>
  </si>
  <si>
    <t>Vet Microbiol. 2012 May 25;157(1-2):232-6. doi: 10.1016/j.vetmic.2011.12.001. Epub 2011 Dec 11.</t>
  </si>
  <si>
    <t>Ybañez AP</t>
  </si>
  <si>
    <t>10.1016/j.vetmic.2011.12.001</t>
  </si>
  <si>
    <t>Detection of 'Candidatus Mycoplasma haemobos', Mycoplasma wenyonii and Anaplasma phagocytophilum from cattle in England</t>
  </si>
  <si>
    <t>Ayling RD, Bisgaard-Frantzen S, Adler A, Blowey RW, Barlow AM, Millar MF, van der Burgt GM.</t>
  </si>
  <si>
    <t>Vet Rec. 2012 May 26;170(21):543. doi: 10.1136/vr.100636. Epub 2012 Apr 19.</t>
  </si>
  <si>
    <t>Ayling RD</t>
  </si>
  <si>
    <t>Vet Rec</t>
  </si>
  <si>
    <t>10.1136/vr.100636</t>
  </si>
  <si>
    <t>2012 May 26</t>
  </si>
  <si>
    <t>[Rickettsiosis should be considered as a differential diagnosis in patients having fever related to travelling]</t>
  </si>
  <si>
    <t>Kibsgaard L, Lindberg J, Villumsen S, Larsen CS.</t>
  </si>
  <si>
    <t>Ugeskr Laeger. 2012 May 28;174(22):1525-8.</t>
  </si>
  <si>
    <t>Kibsgaard L</t>
  </si>
  <si>
    <t>Ugeskr Laeger</t>
  </si>
  <si>
    <t>2012 May 28</t>
  </si>
  <si>
    <t>[Rickettsiosis is a neglected cause of fever in returned travellers]</t>
  </si>
  <si>
    <t>Ugeskr Laeger. 2012 May 28;174(22):1529-30.</t>
  </si>
  <si>
    <t>Life-threatening ANCA-positive vasculitis associated with rickettsial infection</t>
  </si>
  <si>
    <t>Nickerson A, Marik PE.</t>
  </si>
  <si>
    <t>BMJ Case Rep. 2012 May 30;2012:bcr0320125993. doi: 10.1136/bcr.03.2012.5993.</t>
  </si>
  <si>
    <t>Nickerson A</t>
  </si>
  <si>
    <t>BMJ Case Rep</t>
  </si>
  <si>
    <t>PMC4542949</t>
  </si>
  <si>
    <t>10.1136/bcr.03.2012.5993</t>
  </si>
  <si>
    <t>2012 May 30</t>
  </si>
  <si>
    <t>The occurrence of Dirofilaria immitis, Borrelia burgdorferi, Ehrlichia canis and Anaplasma phagocytophium in dogs in China</t>
  </si>
  <si>
    <t>Xia Z, Yu D, Mao J, Zhang Z, Yu J.</t>
  </si>
  <si>
    <t>J Helminthol. 2012 Jun;86(2):185-9. doi: 10.1017/S0022149X11000198. Epub 2011 May 11.</t>
  </si>
  <si>
    <t>Xia Z</t>
  </si>
  <si>
    <t>J Helminthol</t>
  </si>
  <si>
    <t>10.1017/S0022149X11000198</t>
  </si>
  <si>
    <t>2012 Jun</t>
  </si>
  <si>
    <t>Molecular study of free-ranging mule deer and white-tailed deer from British Columbia, Canada, for evidence of Anaplasma spp. and Ehrlichia spp</t>
  </si>
  <si>
    <t>Lobanov VA, Gajadhar AA, Al-Adhami B, Schwantje HM.</t>
  </si>
  <si>
    <t>Transbound Emerg Dis. 2012 Jun;59(3):233-43. doi: 10.1111/j.1865-1682.2011.01259.x. Epub 2011 Sep 20.</t>
  </si>
  <si>
    <t>Lobanov VA</t>
  </si>
  <si>
    <t>Transbound Emerg Dis</t>
  </si>
  <si>
    <t>10.1111/j.1865-1682.2011.01259.x</t>
  </si>
  <si>
    <t>Downregulation of CXCL12 signaling and altered hematopoietic stem and progenitor cell trafficking in a murine model of acute Anaplasma phagocytophilum infection</t>
  </si>
  <si>
    <t>Johns JL, Borjesson DL.</t>
  </si>
  <si>
    <t>Innate Immun. 2012 Jun;18(3):418-28. doi: 10.1177/1753425911413794. Epub 2011 Sep 29.</t>
  </si>
  <si>
    <t>Johns JL</t>
  </si>
  <si>
    <t>Innate Immun</t>
  </si>
  <si>
    <t>PMC3905609</t>
  </si>
  <si>
    <t>NIHMS507039</t>
  </si>
  <si>
    <t>10.1177/1753425911413794</t>
  </si>
  <si>
    <t>Experimental infection of the tick Amblyomma cajennense, Cayenne tick, with Rickettsia rickettsii, the agent of Rocky Mountain spotted fever</t>
  </si>
  <si>
    <t>Soares JF, Soares HS, Barbieri AM, Labruna MB.</t>
  </si>
  <si>
    <t>Med Vet Entomol. 2012 Jun;26(2):139-51. doi: 10.1111/j.1365-2915.2011.00982.x. Epub 2011 Oct 19.</t>
  </si>
  <si>
    <t>Soares JF</t>
  </si>
  <si>
    <t>10.1111/j.1365-2915.2011.00982.x</t>
  </si>
  <si>
    <t>Successful treatment of septic shock and respiratory failure due to leptospirosis and scrub typhus coinfection with penicillin, levofloxacin, and activated protein C</t>
  </si>
  <si>
    <t>Wei YF, Chiu CT, Lai YF, Lai CH, Lin HH.</t>
  </si>
  <si>
    <t>J Microbiol Immunol Infect. 2012 Jun;45(3):251-4. doi: 10.1016/j.jmii.2011.09.015. Epub 2011 Dec 6.</t>
  </si>
  <si>
    <t>Wei YF</t>
  </si>
  <si>
    <t>J Microbiol Immunol Infect</t>
  </si>
  <si>
    <t>10.1016/j.jmii.2011.09.015</t>
  </si>
  <si>
    <t>Ehrlichia canis infection in two dogs that emigrated from endemic areas</t>
  </si>
  <si>
    <t>Baba K, Itamoto K, Amimoto A, Kitagawa K, Hiraoka H, Mizuno T, Sato H, Okuda M.</t>
  </si>
  <si>
    <t>J Vet Med Sci. 2012 Jun;74(6):775-8. doi: 10.1292/jvms.11-0401. Epub 2011 Dec 28.</t>
  </si>
  <si>
    <t>Baba K</t>
  </si>
  <si>
    <t>J Vet Med Sci</t>
  </si>
  <si>
    <t>10.1292/jvms.11-0401</t>
  </si>
  <si>
    <t>Population genetic structure and secondary endosymbionts of Q Bemisia tabaci (Hemiptera: Aleyrodidae) from Greece</t>
  </si>
  <si>
    <t>Tsagkarakou A, Mouton L, Kristoffersen JB, Dokianakis E, Grispou M, Bourtzis K.</t>
  </si>
  <si>
    <t>Bull Entomol Res. 2012 Jun;102(3):353-65. doi: 10.1017/S0007485311000757. Epub 2012 Jan 27.</t>
  </si>
  <si>
    <t>Tsagkarakou A</t>
  </si>
  <si>
    <t>Bull Entomol Res</t>
  </si>
  <si>
    <t>10.1017/S0007485311000757</t>
  </si>
  <si>
    <t>Rickettsia slovaca and Rickettsia raoultii in Dermacentor marginatus and Dermacentor reticulatus ticks from Slovak Republic</t>
  </si>
  <si>
    <t>Spitalská E, Stefanidesová K, Kocianová E, Boldiš V.</t>
  </si>
  <si>
    <t>Exp Appl Acarol. 2012 Jun;57(2):189-97. doi: 10.1007/s10493-012-9539-8. Epub 2012 Mar 6.</t>
  </si>
  <si>
    <t>Spitalská E</t>
  </si>
  <si>
    <t>10.1007/s10493-012-9539-8</t>
  </si>
  <si>
    <t>Etiological [corrected] agents of rickettsiosis and anaplasmosis in ticks collected in Emilia-Romagna region (Italy) during 2008 and 2009</t>
  </si>
  <si>
    <t>Maioli G, Pistone D, Bonilauri P, Pajoro M, Barbieri I, Mulatto P, Vicari N, Dottori M.</t>
  </si>
  <si>
    <t>Exp Appl Acarol. 2012 Jun;57(2):199-208. doi: 10.1007/s10493-012-9535-z. Epub 2012 Mar 9.</t>
  </si>
  <si>
    <t>Maioli G</t>
  </si>
  <si>
    <t>10.1007/s10493-012-9535-z</t>
  </si>
  <si>
    <t>Microbial manipulation of host sex determination. Endosymbiotic bacteria can directly manipulate their host's sex determination towards the production of female offspring</t>
  </si>
  <si>
    <t>Beukeboom LW.</t>
  </si>
  <si>
    <t>Bioessays. 2012 Jun;34(6):484-8. doi: 10.1002/bies.201100192. Epub 2012 Mar 15.</t>
  </si>
  <si>
    <t>Beukeboom LW</t>
  </si>
  <si>
    <t>Bioessays</t>
  </si>
  <si>
    <t>10.1002/bies.201100192</t>
  </si>
  <si>
    <t>Mosquito/microbiota interactions: from complex relationships to biotechnological perspectives</t>
  </si>
  <si>
    <t>Ricci I, Damiani C, Capone A, DeFreece C, Rossi P, Favia G.</t>
  </si>
  <si>
    <t>Curr Opin Microbiol. 2012 Jun;15(3):278-84. doi: 10.1016/j.mib.2012.03.004. Epub 2012 Mar 30.</t>
  </si>
  <si>
    <t>Ricci I</t>
  </si>
  <si>
    <t>Curr Opin Microbiol</t>
  </si>
  <si>
    <t>10.1016/j.mib.2012.03.004</t>
  </si>
  <si>
    <t>Composition and seasonal variation of Rhipicephalus turanicus and Rhipicephalus sanguineus bacterial communities</t>
  </si>
  <si>
    <t>Lalzar I, Harrus S, Mumcuoglu KY, Gottlieb Y.</t>
  </si>
  <si>
    <t>Appl Environ Microbiol. 2012 Jun;78(12):4110-6. doi: 10.1128/AEM.00323-12. Epub 2012 Mar 30.</t>
  </si>
  <si>
    <t>Lalzar I</t>
  </si>
  <si>
    <t>PMC3370557</t>
  </si>
  <si>
    <t>10.1128/AEM.00323-12</t>
  </si>
  <si>
    <t>Identification of expressed genes in cDNA library of hemocytes from the RLO-challenged oyster, Crassostrea ariakensis Gould with special functional implication of three complement-related fragments (CaC1q1, CaC1q2 and CaC3)</t>
  </si>
  <si>
    <t>Xu T, Xie J, Li J, Luo M, Ye S, Wu X.</t>
  </si>
  <si>
    <t>Fish Shellfish Immunol. 2012 Jun;32(6):1106-16. doi: 10.1016/j.fsi.2012.03.012. Epub 2012 Mar 29.</t>
  </si>
  <si>
    <t>Xu T</t>
  </si>
  <si>
    <t>Fish Shellfish Immunol</t>
  </si>
  <si>
    <t>10.1016/j.fsi.2012.03.012</t>
  </si>
  <si>
    <t>Making (good) use of Wolbachia: what the models say</t>
  </si>
  <si>
    <t>Vavre F, Charlat S.</t>
  </si>
  <si>
    <t>Curr Opin Microbiol. 2012 Jun;15(3):263-8. doi: 10.1016/j.mib.2012.03.005. Epub 2012 Apr 9.</t>
  </si>
  <si>
    <t>Vavre F</t>
  </si>
  <si>
    <t>10.1016/j.mib.2012.03.005</t>
  </si>
  <si>
    <t>Ehrlichia chaffeensis human monocytic ehrlichiosis with pancytopenia</t>
  </si>
  <si>
    <t>Cunha BA, Chandrankunnel JG, Hage JE.</t>
  </si>
  <si>
    <t>Scand J Infect Dis. 2012 Jun;44(6):473-4. doi: 10.3109/00365548.2011.633550. Epub 2012 Apr 12.</t>
  </si>
  <si>
    <t>Cunha BA</t>
  </si>
  <si>
    <t>Scand J Infect Dis</t>
  </si>
  <si>
    <t>10.3109/00365548.2011.633550</t>
  </si>
  <si>
    <t>Using bacteria to treat diseases</t>
  </si>
  <si>
    <t>Caragata EP, Walker T.</t>
  </si>
  <si>
    <t>Expert Opin Biol Ther. 2012 Jun;12(6):701-12. doi: 10.1517/14712598.2012.677429. Epub 2012 Apr 14.</t>
  </si>
  <si>
    <t>Caragata EP</t>
  </si>
  <si>
    <t>Expert Opin Biol Ther</t>
  </si>
  <si>
    <t>10.1517/14712598.2012.677429</t>
  </si>
  <si>
    <t>Determination of Wolbachia diversity in butterflies from Western Ghats, India, by a multigene approach</t>
  </si>
  <si>
    <t>Salunke BK, Salunkhe RC, Dhotre DP, Walujkar SA, Khandagale AB, Chaudhari R, Chandode RK, Ghate HV, Patole MS, Werren JH, Shouche YS.</t>
  </si>
  <si>
    <t>Appl Environ Microbiol. 2012 Jun;78(12):4458-67. doi: 10.1128/AEM.07298-11. Epub 2012 Apr 13.</t>
  </si>
  <si>
    <t>Salunke BK</t>
  </si>
  <si>
    <t>PMC3370507</t>
  </si>
  <si>
    <t>10.1128/AEM.07298-11</t>
  </si>
  <si>
    <t>Novel clade of alphaproteobacterial endosymbionts associated with stinkbugs and other arthropods</t>
  </si>
  <si>
    <t>Matsuura Y, Kikuchi Y, Meng XY, Koga R, Fukatsu T.</t>
  </si>
  <si>
    <t>Appl Environ Microbiol. 2012 Jun;78(12):4149-56. doi: 10.1128/AEM.00673-12. Epub 2012 Apr 13.</t>
  </si>
  <si>
    <t>Matsuura Y</t>
  </si>
  <si>
    <t>PMC3370525</t>
  </si>
  <si>
    <t>10.1128/AEM.00673-12</t>
  </si>
  <si>
    <t>Sheep experimentally infected with a human isolate of Anaplasma phagocytophilum serve as a host for infection of Ixodes scapularis ticks</t>
  </si>
  <si>
    <t>Kocan KM, Busby AT, Allison RW, Breshears MA, Coburn L, Galindo RC, Ayllón N, Blouin EF, de la Fuente J.</t>
  </si>
  <si>
    <t>Ticks Tick Borne Dis. 2012 Jun;3(3):147-53. doi: 10.1016/j.ttbdis.2012.01.004. Epub 2012 Apr 23.</t>
  </si>
  <si>
    <t>Kocan KM</t>
  </si>
  <si>
    <t>10.1016/j.ttbdis.2012.01.004</t>
  </si>
  <si>
    <t>Expression and immunogenicity of recombinant immunoreactive surface protein 2 of Anaplasma phagocytophilum</t>
  </si>
  <si>
    <t>Yu Q, Chen CF, Chen Q, Zhang LJ.</t>
  </si>
  <si>
    <t>Clin Vaccine Immunol. 2012 Jun;19(6):919-23. doi: 10.1128/CVI.05709-11. Epub 2012 Apr 25.</t>
  </si>
  <si>
    <t>Yu Q</t>
  </si>
  <si>
    <t>PMC3370455</t>
  </si>
  <si>
    <t>10.1128/CVI.05709-11</t>
  </si>
  <si>
    <t>Anaplasma phagocytophilum in small mammals and ticks in northeast Florida</t>
  </si>
  <si>
    <t>Clark KL.</t>
  </si>
  <si>
    <t>J Vector Ecol. 2012 Jun;37(1):262-8. doi: 10.1111/j.1948-7134.2012.00226.x.</t>
  </si>
  <si>
    <t>Clark KL</t>
  </si>
  <si>
    <t>J Vector Ecol</t>
  </si>
  <si>
    <t>10.1111/j.1948-7134.2012.00226.x</t>
  </si>
  <si>
    <t>Rickettsia parkeri infection in domestic dogs, Southern Louisiana, USA, 2011</t>
  </si>
  <si>
    <t>Grasperge BJ, Wolfson W, Macaluso KR.</t>
  </si>
  <si>
    <t>Emerg Infect Dis. 2012 Jun;18(6):995-7. doi: 10.3201/eid1806.120165.</t>
  </si>
  <si>
    <t>PMC3358172</t>
  </si>
  <si>
    <t>10.3201/eid1806.120165</t>
  </si>
  <si>
    <t>Wild boars as hosts of human-pathogenic Anaplasma phagocytophilum variants</t>
  </si>
  <si>
    <t>Michalik J, Stańczak J, Cieniuch S, Racewicz M, Sikora B, Dabert M.</t>
  </si>
  <si>
    <t>Emerg Infect Dis. 2012 Jun;18(6):998-1001. doi: 10.3201/eid1806.110997.</t>
  </si>
  <si>
    <t>Michalik J</t>
  </si>
  <si>
    <t>PMC3358146</t>
  </si>
  <si>
    <t>10.3201/eid1806.110997</t>
  </si>
  <si>
    <t>Rickettsia conorii Indian tick typhus strain and R. slovaca in humans, Sicily</t>
  </si>
  <si>
    <t>Torina A, Fernández de Mera IG, Alongi A, Mangold AJ, Blanda V, Scarlata F, Di Marco V, de la Fuente J.</t>
  </si>
  <si>
    <t>Emerg Infect Dis. 2012 Jun;18(6):1008-10. doi: 10.3201/eid1806.110966.</t>
  </si>
  <si>
    <t>Torina A</t>
  </si>
  <si>
    <t>PMC3358144</t>
  </si>
  <si>
    <t>10.3201/eid1806.110966</t>
  </si>
  <si>
    <t>Ehrlichioses: anaplasmosis and human ehrlichiosis</t>
  </si>
  <si>
    <t>St Clair K, Decker CF.</t>
  </si>
  <si>
    <t>Dis Mon. 2012 Jun;58(6):346-54. doi: 10.1016/j.disamonth.2012.03.006.</t>
  </si>
  <si>
    <t>St Clair K</t>
  </si>
  <si>
    <t>Dis Mon</t>
  </si>
  <si>
    <t>10.1016/j.disamonth.2012.03.006</t>
  </si>
  <si>
    <t>Rocky Mountain spotted fever</t>
  </si>
  <si>
    <t>Lin L, Decker CF.</t>
  </si>
  <si>
    <t>Dis Mon. 2012 Jun;58(6):361-9. doi: 10.1016/j.disamonth.2012.03.008.</t>
  </si>
  <si>
    <t>Lin L</t>
  </si>
  <si>
    <t>10.1016/j.disamonth.2012.03.008</t>
  </si>
  <si>
    <t>Genome sequence of Rickettsia conorii subsp. indica, the agent of Indian tick typhus</t>
  </si>
  <si>
    <t>J Bacteriol. 2012 Jun;194(12):3288-9. doi: 10.1128/JB.00462-12.</t>
  </si>
  <si>
    <t>PMC3370856</t>
  </si>
  <si>
    <t>10.1128/JB.00462-12</t>
  </si>
  <si>
    <t>Vector-borne rickettsioses in North Africa</t>
  </si>
  <si>
    <t>Kernif T, Socolovschi C, Bitam I, Raoult D, Parola P.</t>
  </si>
  <si>
    <t>Infect Dis Clin North Am. 2012 Jun;26(2):455-78. doi: 10.1016/j.idc.2012.03.007.</t>
  </si>
  <si>
    <t>Kernif T</t>
  </si>
  <si>
    <t>Infect Dis Clin North Am</t>
  </si>
  <si>
    <t>10.1016/j.idc.2012.03.007</t>
  </si>
  <si>
    <t>Peritonitis in patients with scrub typhus</t>
  </si>
  <si>
    <t>Lee CH, Lee JH, Yoon KJ, Hwang JH, Lee CS.</t>
  </si>
  <si>
    <t>Am J Trop Med Hyg. 2012 Jun;86(6):1046-8. doi: 10.4269/ajtmh.2012.11-0586.</t>
  </si>
  <si>
    <t>Lee CH</t>
  </si>
  <si>
    <t>PMC3366520</t>
  </si>
  <si>
    <t>10.4269/ajtmh.2012.11-0586</t>
  </si>
  <si>
    <t>Murine typhus in returned travelers: a report of thirty-two cases</t>
  </si>
  <si>
    <t>Walter G, Botelho-Nevers E, Socolovschi C, Raoult D, Parola P.</t>
  </si>
  <si>
    <t>Am J Trop Med Hyg. 2012 Jun;86(6):1049-53. doi: 10.4269/ajtmh.2012.11-0794.</t>
  </si>
  <si>
    <t>Walter G</t>
  </si>
  <si>
    <t>PMC3366521</t>
  </si>
  <si>
    <t>10.4269/ajtmh.2012.11-0794</t>
  </si>
  <si>
    <t>Rickettsia felis in Ctenocephalides felis from Guatemala and Costa Rica</t>
  </si>
  <si>
    <t>Troyo A, Álvarez D, Taylor L, Abdalla G, Calderón-Arguedas Ó, Zambrano ML, Dasch GA, Lindblade K, Hun L, Eremeeva ME, Estévez A.</t>
  </si>
  <si>
    <t>Am J Trop Med Hyg. 2012 Jun;86(6):1054-6. doi: 10.4269/ajtmh.2012.11-0742.</t>
  </si>
  <si>
    <t>Troyo A</t>
  </si>
  <si>
    <t>PMC3366522</t>
  </si>
  <si>
    <t>10.4269/ajtmh.2012.11-0742</t>
  </si>
  <si>
    <t>Wolbachia infection and dramatic intraspecific mitochondrial DNA divergence in a fig wasp</t>
  </si>
  <si>
    <t>Xiao JH, Wang NX, Murphy RW, Cook J, Jia LY, Huang DW.</t>
  </si>
  <si>
    <t>Evolution. 2012 Jun;66(6):1907-16. doi: 10.1111/j.1558-5646.2011.01561.x. Epub 2012 Feb 2.</t>
  </si>
  <si>
    <t>Xiao JH</t>
  </si>
  <si>
    <t>10.1111/j.1558-5646.2011.01561.x</t>
  </si>
  <si>
    <t>Anaplasma phagocytophilum: deceptively simple or simply deceptive?</t>
  </si>
  <si>
    <t>Severo MS, Stephens KD, Kotsyfakis M, Pedra JH.</t>
  </si>
  <si>
    <t>Future Microbiol. 2012 Jun;7(6):719-31. doi: 10.2217/fmb.12.45.</t>
  </si>
  <si>
    <t>Severo MS</t>
  </si>
  <si>
    <t>Future Microbiol</t>
  </si>
  <si>
    <t>PMC3397239</t>
  </si>
  <si>
    <t>NIHMS385551</t>
  </si>
  <si>
    <t>10.2217/fmb.12.45</t>
  </si>
  <si>
    <t>Reactive hemophagocytic syndrome caused by Rickettsial infection: report of a case</t>
  </si>
  <si>
    <t>Anoun S, Traoue Y, Ouled Lahcen A, Gamraoui K, Faez S, Oukkache B.</t>
  </si>
  <si>
    <t>Lab Hematol. 2012 Jun;18(2):14-6. doi: 10.1532/LH96.11008.</t>
  </si>
  <si>
    <t>Anoun S</t>
  </si>
  <si>
    <t>Lab Hematol</t>
  </si>
  <si>
    <t>10.1532/LH96.11008</t>
  </si>
  <si>
    <t>Identification and biological role of the endosymbionts Wolbachia in rice water weevil (Coleoptera: Curculionidae)</t>
  </si>
  <si>
    <t>Chen SJ, Lu F, Cheng JA, Jiang MX, Way MO.</t>
  </si>
  <si>
    <t>Environ Entomol. 2012 Jun;41(3):469-77. doi: 10.1603/EN11195.</t>
  </si>
  <si>
    <t>Chen SJ</t>
  </si>
  <si>
    <t>Environ Entomol</t>
  </si>
  <si>
    <t>10.1603/EN11195</t>
  </si>
  <si>
    <t>Detection and identification of putative bacterial endosymbionts and endogenous viruses in tick cell lines</t>
  </si>
  <si>
    <t>Alberdi MP, Dalby MJ, Rodriguez-Andres J, Fazakerley JK, Kohl A, Bell-Sakyi L.</t>
  </si>
  <si>
    <t>Ticks Tick Borne Dis. 2012 Jun;3(3):137-46. doi: 10.1016/j.ttbdis.2012.05.002. Epub 2012 Jun 27.</t>
  </si>
  <si>
    <t>Alberdi MP</t>
  </si>
  <si>
    <t>PMC3431536</t>
  </si>
  <si>
    <t>10.1016/j.ttbdis.2012.05.002</t>
  </si>
  <si>
    <t>[Molecular epidemiology regarding Anaplasma phagocytophilum in Dermacentor silvarum in Ningwu county, Shanxi province]</t>
  </si>
  <si>
    <t>Li GH, Yu Q, Zhang QX, Pan L, Zhang YN, Yao N, Tian LN, Wu HX, Zhang LJ.</t>
  </si>
  <si>
    <t>Zhonghua Liu Xing Bing Xue Za Zhi. 2012 Jun;33(6):642-3.</t>
  </si>
  <si>
    <t>Li GH</t>
  </si>
  <si>
    <t>[Detection of Rickettsia in ectoparasites of wild and domestic mammals from the Cerro Chucanti private reserve and from neighboring towns, Panamá, 2007-2010]</t>
  </si>
  <si>
    <t>Bermúdez S, Miranda R, Zaldívar Y, González P, Berguido G, Trejos D, Pascale JM, Labruna M.</t>
  </si>
  <si>
    <t>Biomedica. 2012 Jun;32(2):189-95. doi: 10.1590/S0120-41572012000300006.</t>
  </si>
  <si>
    <t>Bermúdez S</t>
  </si>
  <si>
    <t>Biomedica</t>
  </si>
  <si>
    <t>10.1590/S0120-41572012000300006</t>
  </si>
  <si>
    <t>Anaplasma phagocytophilum in feral goats in Northern Ireland</t>
  </si>
  <si>
    <t>Harrison A, Bown KJ, Montgomery WI.</t>
  </si>
  <si>
    <t>Vet Rec. 2012 Jun 9;170(23):602-3. doi: 10.1136/vr.e3938.</t>
  </si>
  <si>
    <t>Harrison A</t>
  </si>
  <si>
    <t>10.1136/vr.e3938</t>
  </si>
  <si>
    <t>2012 Jun 9</t>
  </si>
  <si>
    <t>Autophagy regulates Wolbachia populations across diverse symbiotic associations</t>
  </si>
  <si>
    <t>Voronin D, Cook DA, Steven A, Taylor MJ.</t>
  </si>
  <si>
    <t>Proc Natl Acad Sci U S A. 2012 Jun 19;109(25):E1638-46. doi: 10.1073/pnas.1203519109. Epub 2012 May 29.</t>
  </si>
  <si>
    <t>Voronin D</t>
  </si>
  <si>
    <t>Proc Natl Acad Sci U S A</t>
  </si>
  <si>
    <t>PMC3382551</t>
  </si>
  <si>
    <t>10.1073/pnas.1203519109</t>
  </si>
  <si>
    <t>2012 Jun 19</t>
  </si>
  <si>
    <t>An update on the detection and treatment of Rickettsia felis</t>
  </si>
  <si>
    <t>Hun L, Troyo A.</t>
  </si>
  <si>
    <t>Res Rep Trop Med. 2012 Jun 21;3:47-55. doi: 10.2147/RRTM.S24753. eCollection 2012.</t>
  </si>
  <si>
    <t>Hun L</t>
  </si>
  <si>
    <t>Res Rep Trop Med</t>
  </si>
  <si>
    <t>PMC6065572</t>
  </si>
  <si>
    <t>10.2147/RRTM.S24753</t>
  </si>
  <si>
    <t>2012 Jun 21</t>
  </si>
  <si>
    <t>A male-killing Wolbachia carries a feminizing factor and is associated with degradation of the sex-determining system of its host</t>
  </si>
  <si>
    <t>Sugimoto TN, Ishikawa Y.</t>
  </si>
  <si>
    <t>Biol Lett. 2012 Jun 23;8(3):412-5. doi: 10.1098/rsbl.2011.1114. Epub 2012 Jan 4.</t>
  </si>
  <si>
    <t>Sugimoto TN</t>
  </si>
  <si>
    <t>Biol Lett</t>
  </si>
  <si>
    <t>PMC3367752</t>
  </si>
  <si>
    <t>10.1098/rsbl.2011.1114</t>
  </si>
  <si>
    <t>2012 Jun 23</t>
  </si>
  <si>
    <t>Tropism and pathogenicity of rickettsiae</t>
  </si>
  <si>
    <t>Uchiyama T.</t>
  </si>
  <si>
    <t>Front Microbiol. 2012 Jun 25;3:230. doi: 10.3389/fmicb.2012.00230. eCollection 2012.</t>
  </si>
  <si>
    <t>Uchiyama T</t>
  </si>
  <si>
    <t>Front Microbiol</t>
  </si>
  <si>
    <t>PMC3382384</t>
  </si>
  <si>
    <t>10.3389/fmicb.2012.00230</t>
  </si>
  <si>
    <t>2012 Jun 25</t>
  </si>
  <si>
    <t>Pulmonary hypertension associated with Ehrlichia canis infection in a dog</t>
  </si>
  <si>
    <t>Locatelli C, Stefanello D, Riscazzi G, Borgonovo S, Comazzi S.</t>
  </si>
  <si>
    <t>Vet Rec. 2012 Jun 30;170(26):676. doi: 10.1136/vr.100436. Epub 2012 May 29.</t>
  </si>
  <si>
    <t>Locatelli C</t>
  </si>
  <si>
    <t>10.1136/vr.100436</t>
  </si>
  <si>
    <t>2012 Jun 30</t>
  </si>
  <si>
    <t>Murine Typhus: Clinical and epidemiological aspects</t>
  </si>
  <si>
    <t>Peniche Lara G, Dzul-Rosado KR, Zavala Velázquez JE, Zavala-Castro J.</t>
  </si>
  <si>
    <t>Colomb Med (Cali). 2012 Jun 30;43(2):175-80. eCollection 2012 Apr.</t>
  </si>
  <si>
    <t>Peniche Lara G</t>
  </si>
  <si>
    <t>Colomb Med (Cali)</t>
  </si>
  <si>
    <t>PMC4001937</t>
  </si>
  <si>
    <t>Rickettsia africae infection in a Japanese traveller with many tick bites</t>
  </si>
  <si>
    <t>Fujisawa T, Kadosaka T, Fujita H, Ando S, Takano A, Ogasawara Y, Kawabata H, Seishima M.</t>
  </si>
  <si>
    <t>Acta Derm Venereol. 2012 Jul;92(4):443-4. doi: 10.2340/00015555-1313.</t>
  </si>
  <si>
    <t>Fujisawa T</t>
  </si>
  <si>
    <t>Acta Derm Venereol</t>
  </si>
  <si>
    <t>10.2340/00015555-1313</t>
  </si>
  <si>
    <t>2012 Jul</t>
  </si>
  <si>
    <t>Wolbachia heat shock protein 60 induces pro-inflammatory cytokines and apoptosis in monocytes in vitro</t>
  </si>
  <si>
    <t>Kamalakannan V, Kirthika S, Haripriya K, Babu S, Narayanan RB.</t>
  </si>
  <si>
    <t>Microbes Infect. 2012 Jul;14(7-8):610-8. doi: 10.1016/j.micinf.2012.01.008. Epub 2012 Jan 28.</t>
  </si>
  <si>
    <t>Kamalakannan V</t>
  </si>
  <si>
    <t>Microbes Infect</t>
  </si>
  <si>
    <t>PMC3512103</t>
  </si>
  <si>
    <t>NIHMS423927</t>
  </si>
  <si>
    <t>10.1016/j.micinf.2012.01.008</t>
  </si>
  <si>
    <t>Ehrlichia type IV secretion effector ECH0825 is translocated to mitochondria and curbs ROS and apoptosis by upregulating host MnSOD</t>
  </si>
  <si>
    <t>Liu H, Bao W, Lin M, Niu H, Rikihisa Y.</t>
  </si>
  <si>
    <t>Cell Microbiol. 2012 Jul;14(7):1037-50. doi: 10.1111/j.1462-5822.2012.01775.x. Epub 2012 Mar 12.</t>
  </si>
  <si>
    <t>Liu H</t>
  </si>
  <si>
    <t>PMC3371182</t>
  </si>
  <si>
    <t>NIHMS357387</t>
  </si>
  <si>
    <t>10.1111/j.1462-5822.2012.01775.x</t>
  </si>
  <si>
    <t>Breadth of the CD4+ T cell response to Anaplasma marginale VirB9-1, VirB9-2 and VirB10 and MHC class II DR and DQ restriction elements</t>
  </si>
  <si>
    <t>Morse K, Norimine J, Hope JC, Brown WC.</t>
  </si>
  <si>
    <t>Immunogenetics. 2012 Jul;64(7):507-23. doi: 10.1007/s00251-012-0606-4. Epub 2012 Feb 24.</t>
  </si>
  <si>
    <t>Morse K</t>
  </si>
  <si>
    <t>Immunogenetics</t>
  </si>
  <si>
    <t>PMC3372765</t>
  </si>
  <si>
    <t>NIHMS364372</t>
  </si>
  <si>
    <t>10.1007/s00251-012-0606-4</t>
  </si>
  <si>
    <t>Prevalence and molecular characterization of Anaplasmataceae agents in free-ranging Brazilian marsh deer (Blastocerus dichotomus)</t>
  </si>
  <si>
    <t>Sacchi AB, Duarte JM, André MR, Machado RZ.</t>
  </si>
  <si>
    <t>Comp Immunol Microbiol Infect Dis. 2012 Jul;35(4):325-34. doi: 10.1016/j.cimid.2012.02.001. Epub 2012 Feb 29.</t>
  </si>
  <si>
    <t>Sacchi AB</t>
  </si>
  <si>
    <t>10.1016/j.cimid.2012.02.001</t>
  </si>
  <si>
    <t>Stray dogs of northern Jordan as reservoirs of ticks and tick-borne hemopathogens</t>
  </si>
  <si>
    <t>Qablan MA, Kubelová M, Siroký P, Modrý D, Amr ZS.</t>
  </si>
  <si>
    <t>Parasitol Res. 2012 Jul;111(1):301-7. doi: 10.1007/s00436-012-2839-4. Epub 2012 Mar 22.</t>
  </si>
  <si>
    <t>Qablan MA</t>
  </si>
  <si>
    <t>10.1007/s00436-012-2839-4</t>
  </si>
  <si>
    <t>Detection of Dirofilaria immitis and Ehrlichia species in coyotes (Canis latrans), from rural Oklahoma and Texas</t>
  </si>
  <si>
    <t>Paras KL, Little SE, Reichard MV, Reiskind MH.</t>
  </si>
  <si>
    <t>Vector Borne Zoonotic Dis. 2012 Jul;12(7):619-21. doi: 10.1089/vbz.2011.0815. Epub 2012 Mar 26.</t>
  </si>
  <si>
    <t>Paras KL</t>
  </si>
  <si>
    <t>10.1089/vbz.2011.0815</t>
  </si>
  <si>
    <t>Identification of Rickettsia africae and Wolbachia sp. in Ceratophyllus garei fleas from Passerine birds migrated from Africa</t>
  </si>
  <si>
    <t>Sekeyová Z, Mediannikov O, Roux V, Subramanian G, Spitalská E, Kristofík J, Darolová A, Raoult D.</t>
  </si>
  <si>
    <t>Vector Borne Zoonotic Dis. 2012 Jul;12(7):539-43. doi: 10.1089/vbz.2011.0645. Epub 2012 Mar 26.</t>
  </si>
  <si>
    <t>Sekeyová Z</t>
  </si>
  <si>
    <t>PMC3398393</t>
  </si>
  <si>
    <t>10.1089/vbz.2011.0645</t>
  </si>
  <si>
    <t>A study on the presence of flagella in the order Rickettsiales: the case of 'Candidatus Midichloria mitochondrii'</t>
  </si>
  <si>
    <t>Mariconti M, Epis S, Sacchi L, Biggiogera M, Sassera D, Genchi M, Alberti E, Montagna M, Bandi C, Bazzocchi C.</t>
  </si>
  <si>
    <t>Microbiology (Reading). 2012 Jul;158(Pt 7):1677-1683. doi: 10.1099/mic.0.057174-0. Epub 2012 Mar 29.</t>
  </si>
  <si>
    <t>Mariconti M</t>
  </si>
  <si>
    <t>Microbiology (Reading)</t>
  </si>
  <si>
    <t>10.1099/mic.0.057174-0</t>
  </si>
  <si>
    <t>Prokaryotic expression and immunogenicity of 56-kDa protein of Orientia tsutsugamushi strain Karp</t>
  </si>
  <si>
    <t>Wang YY, Chen Q, Yu Q, Zhang LJ.</t>
  </si>
  <si>
    <t>Microbiol Immunol. 2012 Jul;56(7):423-30. doi: 10.1111/j.1348-0421.2012.00458.x.</t>
  </si>
  <si>
    <t>Wang YY</t>
  </si>
  <si>
    <t>Microbiol Immunol</t>
  </si>
  <si>
    <t>10.1111/j.1348-0421.2012.00458.x</t>
  </si>
  <si>
    <t>Deleterious effect of ciprofloxacin on Rickettsia conorii-infected cells is linked to toxin-antitoxin module up-regulation</t>
  </si>
  <si>
    <t>Botelho-Nevers E, Edouard S, Leroy Q, Raoult D.</t>
  </si>
  <si>
    <t>J Antimicrob Chemother. 2012 Jul;67(7):1677-82. doi: 10.1093/jac/dks089. Epub 2012 Mar 30.</t>
  </si>
  <si>
    <t>Botelho-Nevers E</t>
  </si>
  <si>
    <t>J Antimicrob Chemother</t>
  </si>
  <si>
    <t>10.1093/jac/dks089</t>
  </si>
  <si>
    <t>Scrub typhus and leptospirosis co-infection in Himalayan region</t>
  </si>
  <si>
    <t>Mahajan SK, Babu S, Singh D, Kanga A, Kaushal SS.</t>
  </si>
  <si>
    <t>Trop Doct. 2012 Jul;42(3):176-7. doi: 10.1258/td.2012.120041. Epub 2012 Apr 3.</t>
  </si>
  <si>
    <t>Mahajan SK</t>
  </si>
  <si>
    <t>Trop Doct</t>
  </si>
  <si>
    <t>10.1258/td.2012.120041</t>
  </si>
  <si>
    <t>Host cell/Orientia tsutsugamushi interactions: evolution and expression of syndecan-4 in Asian rodents (Rodentia, Muridae)</t>
  </si>
  <si>
    <t>Badenhorst D, Tatard C, Suputtamongkol Y, Robinson TJ, Dobigny G.</t>
  </si>
  <si>
    <t>Infect Genet Evol. 2012 Jul;12(5):1136-46. doi: 10.1016/j.meegid.2012.03.020. Epub 2012 Mar 30.</t>
  </si>
  <si>
    <t>Badenhorst D</t>
  </si>
  <si>
    <t>10.1016/j.meegid.2012.03.020</t>
  </si>
  <si>
    <t>Molecular characterization of three major outer membrane proteins, TSA56, TSA47 and TSA22, in Orientia tsutsugamushi</t>
  </si>
  <si>
    <t>Lin CC, Chou CH, Lin TC, Yang MC, Cho CL, Chang CH, Yu HS, Lai CH, Chen LK, Hong YR.</t>
  </si>
  <si>
    <t>Int J Mol Med. 2012 Jul;30(1):75-84. doi: 10.3892/ijmm.2012.967. Epub 2012 Apr 10.</t>
  </si>
  <si>
    <t>Lin CC</t>
  </si>
  <si>
    <t>Int J Mol Med</t>
  </si>
  <si>
    <t>10.3892/ijmm.2012.967</t>
  </si>
  <si>
    <t>Evaluation of peripheral blood lymphocyte subsets in family-owned dogs naturally infected by Ehrlichia canis</t>
  </si>
  <si>
    <t>Villaescusa A, Tesouro MA, García-Sancho M, Ayllón T, Rodríguez-Franco F, Sainz A.</t>
  </si>
  <si>
    <t>Comp Immunol Microbiol Infect Dis. 2012 Jul;35(4):391-6. doi: 10.1016/j.cimid.2012.03.005. Epub 2012 Apr 21.</t>
  </si>
  <si>
    <t>Villaescusa A</t>
  </si>
  <si>
    <t>10.1016/j.cimid.2012.03.005</t>
  </si>
  <si>
    <t>Regulation of inducible heme oxygenase and cyclooxygenase isozymes in a mouse model of spotted fever group rickettsiosis</t>
  </si>
  <si>
    <t>Rydkina E, Turpin LC, Sahni A, Sahni SK.</t>
  </si>
  <si>
    <t>Microb Pathog. 2012 Jul;53(1):28-36. doi: 10.1016/j.micpath.2012.03.010. Epub 2012 Apr 10.</t>
  </si>
  <si>
    <t>Rydkina E</t>
  </si>
  <si>
    <t>Microb Pathog</t>
  </si>
  <si>
    <t>PMC3923379</t>
  </si>
  <si>
    <t>NIHMS369807</t>
  </si>
  <si>
    <t>10.1016/j.micpath.2012.03.010</t>
  </si>
  <si>
    <t>Infections and coinfections of questing Ixodes ricinus ticks by emerging zoonotic pathogens in Western Switzerland</t>
  </si>
  <si>
    <t>Lommano E, Bertaiola L, Dupasquier C, Gern L.</t>
  </si>
  <si>
    <t>Appl Environ Microbiol. 2012 Jul;78(13):4606-12. doi: 10.1128/AEM.07961-11. Epub 2012 Apr 20.</t>
  </si>
  <si>
    <t>Lommano E</t>
  </si>
  <si>
    <t>PMC3370488</t>
  </si>
  <si>
    <t>10.1128/AEM.07961-11</t>
  </si>
  <si>
    <t>High-throughput PCR assays to monitor Wolbachia infection in the dengue mosquito (Aedes aegypti) and Drosophila simulans</t>
  </si>
  <si>
    <t>Lee SF, White VL, Weeks AR, Hoffmann AA, Endersby NM.</t>
  </si>
  <si>
    <t>Appl Environ Microbiol. 2012 Jul;78(13):4740-3. doi: 10.1128/AEM.00069-12. Epub 2012 Apr 20.</t>
  </si>
  <si>
    <t>Lee SF</t>
  </si>
  <si>
    <t>PMC3370494</t>
  </si>
  <si>
    <t>10.1128/AEM.00069-12</t>
  </si>
  <si>
    <t>Dynamic Wolbachia prevalence in Acromyrmex leaf-cutting ants: potential for a nutritional symbiosis</t>
  </si>
  <si>
    <t>Andersen SB, Boye M, Nash DR, Boomsma JJ.</t>
  </si>
  <si>
    <t>J Evol Biol. 2012 Jul;25(7):1340-50. doi: 10.1111/j.1420-9101.2012.02521.x. Epub 2012 Apr 24.</t>
  </si>
  <si>
    <t>Andersen SB</t>
  </si>
  <si>
    <t>J Evol Biol</t>
  </si>
  <si>
    <t>10.1111/j.1420-9101.2012.02521.x</t>
  </si>
  <si>
    <t>Infection with Wolbachia protects mosquitoes against Plasmodium-induced mortality in a natural system</t>
  </si>
  <si>
    <t>Zélé F, Nicot A, Duron O, Rivero A.</t>
  </si>
  <si>
    <t>J Evol Biol. 2012 Jul;25(7):1243-52. doi: 10.1111/j.1420-9101.2012.02519.x. Epub 2012 Apr 25.</t>
  </si>
  <si>
    <t>Zélé F</t>
  </si>
  <si>
    <t>10.1111/j.1420-9101.2012.02519.x</t>
  </si>
  <si>
    <t>Penicillin-binding protein of Ehrlichia chaffeensis: cytokine induction through MyD88-dependent pathway</t>
  </si>
  <si>
    <t>Rahman MA, Cheng Z, Matsuo J, Rikihisa Y.</t>
  </si>
  <si>
    <t>J Infect Dis. 2012 Jul 1;206(1):110-6. doi: 10.1093/infdis/jis313. Epub 2012 Apr 26.</t>
  </si>
  <si>
    <t>Rahman MA</t>
  </si>
  <si>
    <t>J Infect Dis</t>
  </si>
  <si>
    <t>PMC3415931</t>
  </si>
  <si>
    <t>10.1093/infdis/jis313</t>
  </si>
  <si>
    <t>2012 Jul 1</t>
  </si>
  <si>
    <t>A case series of spotted fever rickettsiosis with neurological manifestations in Sri Lanka</t>
  </si>
  <si>
    <t>Kularatne SA, Weerakoon KG, Rajapakse RP, Madagedara SC, Nanayakkara D, Premaratna R.</t>
  </si>
  <si>
    <t>Int J Infect Dis. 2012 Jul;16(7):e514-7. doi: 10.1016/j.ijid.2012.02.016. Epub 2012 Apr 26.</t>
  </si>
  <si>
    <t>Kularatne SA</t>
  </si>
  <si>
    <t>10.1016/j.ijid.2012.02.016</t>
  </si>
  <si>
    <t>Implications of microfauna-host interactions for trypanosome transmission dynamics in Glossina fuscipes fuscipes in Uganda</t>
  </si>
  <si>
    <t>Alam U, Hyseni C, Symula RE, Brelsfoard C, Wu Y, Kruglov O, Wang J, Echodu R, Alioni V, Okedi LM, Caccone A, Aksoy S.</t>
  </si>
  <si>
    <t>Appl Environ Microbiol. 2012 Jul;78(13):4627-37. doi: 10.1128/AEM.00806-12. Epub 2012 Apr 27.</t>
  </si>
  <si>
    <t>Alam U</t>
  </si>
  <si>
    <t>PMC3370491</t>
  </si>
  <si>
    <t>10.1128/AEM.00806-12</t>
  </si>
  <si>
    <t>Ehrlichia chaffeensis TRP32 interacts with host cell targets that influence intracellular survival</t>
  </si>
  <si>
    <t>Luo T, McBride JW.</t>
  </si>
  <si>
    <t>Infect Immun. 2012 Jul;80(7):2297-306. doi: 10.1128/IAI.00154-12. Epub 2012 Apr 30.</t>
  </si>
  <si>
    <t>Luo T</t>
  </si>
  <si>
    <t>PMC3416477</t>
  </si>
  <si>
    <t>10.1128/IAI.00154-12</t>
  </si>
  <si>
    <t>Epistaxis, maculopapular rash and Fever in a german boy after a stay in Thailand caused by Orientia tsutsugamushi</t>
  </si>
  <si>
    <t>Keller C, Fähndrich K, Müller W, Nüsslein TG, Fleischer B, Hegasy G.</t>
  </si>
  <si>
    <t>Klin Padiatr. 2012 Jul;224(4):270-1. doi: 10.1055/s-0032-1301931. Epub 2012 Apr 27.</t>
  </si>
  <si>
    <t>Keller C</t>
  </si>
  <si>
    <t>Klin Padiatr</t>
  </si>
  <si>
    <t>10.1055/s-0032-1301931</t>
  </si>
  <si>
    <t>Expansion of variant diversity associated with a high prevalence of pathogen strain superinfection under conditions of natural transmission</t>
  </si>
  <si>
    <t>Ueti MW, Tan Y, Broschat SL, Castañeda Ortiz EJ, Camacho-Nuez M, Mosqueda JJ, Scoles GA, Grimes M, Brayton KA, Palmer GH.</t>
  </si>
  <si>
    <t>Infect Immun. 2012 Jul;80(7):2354-60. doi: 10.1128/IAI.00341-12. Epub 2012 May 14.</t>
  </si>
  <si>
    <t>Ueti MW</t>
  </si>
  <si>
    <t>PMC3416468</t>
  </si>
  <si>
    <t>10.1128/IAI.00341-12</t>
  </si>
  <si>
    <t>Seroprevalence and geographic distribution of Dirofilaria immitis and tick-borne infections (Anaplasma phagocytophilum, Borrelia burgdorferi sensu lato, and Ehrlichia canis) in dogs from Romania</t>
  </si>
  <si>
    <t>Mircean V, Dumitrache MO, Györke A, Pantchev N, Jodies R, Mihalca AD, Cozma V.</t>
  </si>
  <si>
    <t>Vector Borne Zoonotic Dis. 2012 Jul;12(7):595-604. doi: 10.1089/vbz.2011.0915. Epub 2012 May 18.</t>
  </si>
  <si>
    <t>Mircean V</t>
  </si>
  <si>
    <t>10.1089/vbz.2011.0915</t>
  </si>
  <si>
    <t>Contribution of NK cells to the innate phase of host protection against an intracellular bacterium targeting systemic endothelium</t>
  </si>
  <si>
    <t>Fang R, Ismail N, Walker DH.</t>
  </si>
  <si>
    <t>Am J Pathol. 2012 Jul;181(1):185-95. doi: 10.1016/j.ajpath.2012.03.020. Epub 2012 May 19.</t>
  </si>
  <si>
    <t>Fang R</t>
  </si>
  <si>
    <t>Am J Pathol</t>
  </si>
  <si>
    <t>PMC3388147</t>
  </si>
  <si>
    <t>10.1016/j.ajpath.2012.03.020</t>
  </si>
  <si>
    <t>Role of birds in dispersal of etiologic agents of tick-borne zoonoses, Spain, 2009</t>
  </si>
  <si>
    <t>Palomar AM, Santibáñez P, Mazuelas D, Roncero L, Santibáñez S, Portillo A, Oteo JA.</t>
  </si>
  <si>
    <t>Emerg Infect Dis. 2012 Jul;18(7):1188-91. doi: 10.3201/eid1807.111777.</t>
  </si>
  <si>
    <t>Palomar AM</t>
  </si>
  <si>
    <t>PMC3376802</t>
  </si>
  <si>
    <t>10.3201/eid1807.111777</t>
  </si>
  <si>
    <t>Evaluation of Anaplasma phagocytophilum infection in experimentally inoculated sheep and determination of Anaplasma spp seroprevalence in 8 free-ranging sheep flocks in California and Oregon</t>
  </si>
  <si>
    <t>Gorman JK, Hoar BR, Nieto NC, Foley JE.</t>
  </si>
  <si>
    <t>Am J Vet Res. 2012 Jul;73(7):1029-34. doi: 10.2460/ajvr.73.7.1029.</t>
  </si>
  <si>
    <t>Gorman JK</t>
  </si>
  <si>
    <t>Am J Vet Res</t>
  </si>
  <si>
    <t>10.2460/ajvr.73.7.1029</t>
  </si>
  <si>
    <t>Imported rickettsioses in Italy</t>
  </si>
  <si>
    <t>Beltrame A, Angheben A, Casolari S, Castelli F, Magnani G, Gaiera G, Brillo F, Cattani G, Anselmi M, Tomasoni L, Prati F, Norberto C, Socolovschi C, Bisoffi Z, Raoult D, Parola P.</t>
  </si>
  <si>
    <t>Travel Med Infect Dis. 2012 Jul;10(4):201-4. doi: 10.1016/j.tmaid.2012.05.003. Epub 2012 Jun 26.</t>
  </si>
  <si>
    <t>Beltrame A</t>
  </si>
  <si>
    <t>Travel Med Infect Dis</t>
  </si>
  <si>
    <t>10.1016/j.tmaid.2012.05.003</t>
  </si>
  <si>
    <t>Human and animal dirofilariasis: the emergence of a zoonotic mosaic</t>
  </si>
  <si>
    <t>Simón F, Siles-Lucas M, Morchón R, González-Miguel J, Mellado I, Carretón E, Montoya-Alonso JA.</t>
  </si>
  <si>
    <t>Clin Microbiol Rev. 2012 Jul;25(3):507-44. doi: 10.1128/CMR.00012-12.</t>
  </si>
  <si>
    <t>Simón F</t>
  </si>
  <si>
    <t>Clin Microbiol Rev</t>
  </si>
  <si>
    <t>PMC3416488</t>
  </si>
  <si>
    <t>10.1128/CMR.00012-12</t>
  </si>
  <si>
    <t>Treatable bacterial infections are underrecognized causes of fever in Ethiopian children</t>
  </si>
  <si>
    <t>Aarsland SJ, Castellanos-Gonzalez A, Lockamy KP, Mulu-Droppers R, Mulu M, White AC, Cabada MM.</t>
  </si>
  <si>
    <t>Am J Trop Med Hyg. 2012 Jul;87(1):128-33. doi: 10.4269/ajtmh.2012.12-0171.</t>
  </si>
  <si>
    <t>Aarsland SJ</t>
  </si>
  <si>
    <t>PMC3391037</t>
  </si>
  <si>
    <t>10.4269/ajtmh.2012.12-0171</t>
  </si>
  <si>
    <t>Anaplasma phagocytophilum infection in domestic animals in ten provinces/cities of China</t>
  </si>
  <si>
    <t>Zhang L, Liu H, Xu B, Lu Q, Li L, Chang L, Zhang X, Fan D, Li G, Jin Y, Cui F, Shi Y, Li W, Xu J, Yu XJ.</t>
  </si>
  <si>
    <t>Am J Trop Med Hyg. 2012 Jul;87(1):185-9. doi: 10.4269/ajtmh.2012.12-0005.</t>
  </si>
  <si>
    <t>Zhang L</t>
  </si>
  <si>
    <t>PMC3391048</t>
  </si>
  <si>
    <t>10.4269/ajtmh.2012.12-0005</t>
  </si>
  <si>
    <t>Eschar: a cutaneous clue to scrub typhus</t>
  </si>
  <si>
    <t>Aggarwal S, Sharma A, Sharma V.</t>
  </si>
  <si>
    <t>Braz J Infect Dis. 2012 Jul-Aug;16(4):407-8. doi: 10.1016/j.bjid.2012.06.014.</t>
  </si>
  <si>
    <t>Aggarwal S</t>
  </si>
  <si>
    <t>Braz J Infect Dis</t>
  </si>
  <si>
    <t>10.1016/j.bjid.2012.06.014</t>
  </si>
  <si>
    <t>2012 Jul-Aug</t>
  </si>
  <si>
    <t>Rickettsial diseases</t>
  </si>
  <si>
    <t>Mehta R, Passi GR.</t>
  </si>
  <si>
    <t>Indian Pediatr. 2012 Jul;49(7):589-90. doi: 10.1007/s13312-012-0103-8.</t>
  </si>
  <si>
    <t>Mehta R</t>
  </si>
  <si>
    <t>10.1007/s13312-012-0103-8</t>
  </si>
  <si>
    <t>Identification of endosymbionts in ticks by broad-range polymerase chain reaction and electrospray ionization mass spectrometry</t>
  </si>
  <si>
    <t>Rounds MA, Crowder CD, Matthews HE, Philipson CA, Scoles GA, Ecker DJ, Schutzer SE, Eshoo MW.</t>
  </si>
  <si>
    <t>J Med Entomol. 2012 Jul;49(4):843-50. doi: 10.1603/me12038.</t>
  </si>
  <si>
    <t>Rounds MA</t>
  </si>
  <si>
    <t>PMC3535486</t>
  </si>
  <si>
    <t>NIHMS429833</t>
  </si>
  <si>
    <t>10.1603/me12038</t>
  </si>
  <si>
    <t>Artificial infection of the bed bug with Rickettsia parkeri</t>
  </si>
  <si>
    <t>Goddard J, Varela-Stokes A, Smith W, Edwards KT.</t>
  </si>
  <si>
    <t>J Med Entomol. 2012 Jul;49(4):922-6. doi: 10.1603/me11282.</t>
  </si>
  <si>
    <t>Goddard J</t>
  </si>
  <si>
    <t>10.1603/me11282</t>
  </si>
  <si>
    <t>Rickettsia sp. strain colombianensi (Rickettsiales: Rickettsiaceae): a new proposed Rickettsia detected in Amblyomma dissimile (Acari: Ixodidae) from iguanas and free-living larvae ticks from vegetation</t>
  </si>
  <si>
    <t>Miranda J, Portillo A, Oteo JA, Mattar S.</t>
  </si>
  <si>
    <t>J Med Entomol. 2012 Jul;49(4):960-5. doi: 10.1603/me11195.</t>
  </si>
  <si>
    <t>Miranda J</t>
  </si>
  <si>
    <t>10.1603/me11195</t>
  </si>
  <si>
    <t>Prevalence of antibodies against Borrelia burgdorferi sensu lato and Anaplasma phagocytophilum and their clinical relevance in dogs in Munich, Germany</t>
  </si>
  <si>
    <t>Barth C, Straubinger RK, Sauter-Louis C, Hartmann K.</t>
  </si>
  <si>
    <t>Berl Munch Tierarztl Wochenschr. 2012 Jul-Aug;125(7-8):337-44.</t>
  </si>
  <si>
    <t>Barth C</t>
  </si>
  <si>
    <t>Sex affects the infection frequencies of symbionts in Bemisia tabaci</t>
  </si>
  <si>
    <t>Pan H, Li X, Zhang Y.</t>
  </si>
  <si>
    <t>Commun Integr Biol. 2012 Jul 1;5(4):337-9. doi: 10.4161/cib.20398.</t>
  </si>
  <si>
    <t>Pan H</t>
  </si>
  <si>
    <t>Commun Integr Biol</t>
  </si>
  <si>
    <t>PMC3460837</t>
  </si>
  <si>
    <t>10.4161/cib.20398</t>
  </si>
  <si>
    <t>Experimental Ehrlichia canis infection changes acute-phase proteins</t>
  </si>
  <si>
    <t>Munhoz TD, Faria JL, Vargas-Hérnandez G, Fagliari JJ, Santana AE, Machado RZ, Tinucci-Costa M.</t>
  </si>
  <si>
    <t>Rev Bras Parasitol Vet. 2012 Jul-Sep;21(3):206-12. doi: 10.1590/s1984-29612012000300006.</t>
  </si>
  <si>
    <t>Munhoz TD</t>
  </si>
  <si>
    <t>10.1590/s1984-29612012000300006</t>
  </si>
  <si>
    <t>2012 Jul-Sep</t>
  </si>
  <si>
    <t>Susceptibility of Wolbachia, an endosymbiont of Brugia malayi microfilariae, to doxycycline determined by quantitative PCR assay</t>
  </si>
  <si>
    <t>Sungpradit S, Chatsuwan T, Nuchprayoon S.</t>
  </si>
  <si>
    <t>Southeast Asian J Trop Med Public Health. 2012 Jul;43(4):841-50.</t>
  </si>
  <si>
    <t>Sungpradit S</t>
  </si>
  <si>
    <t>Southeast Asian J Trop Med Public Health</t>
  </si>
  <si>
    <t>Identification of Ehrlichia spp in canines in Thailand</t>
  </si>
  <si>
    <t>Jirapattharasate C, Chatsiriwech J, Suksai P, Changbunjong T, Rawangchue T, Moonarmart W, Sungpradit S.</t>
  </si>
  <si>
    <t>Southeast Asian J Trop Med Public Health. 2012 Jul;43(4):964-8.</t>
  </si>
  <si>
    <t>Jirapattharasate C</t>
  </si>
  <si>
    <t>Rickettsia bellii infecting Amblyomma sabanerae ticks in El Salvador</t>
  </si>
  <si>
    <t>Barbieri AR, Romero L, Labruna MB.</t>
  </si>
  <si>
    <t>Pathog Glob Health. 2012 Jul;106(3):188-9. doi: 10.1179/2047773212Y.0000000022.</t>
  </si>
  <si>
    <t>Barbieri AR</t>
  </si>
  <si>
    <t>PMC4001580</t>
  </si>
  <si>
    <t>10.1179/2047773212Y.0000000022</t>
  </si>
  <si>
    <t>Mahajan SK.</t>
  </si>
  <si>
    <t>J Assoc Physicians India. 2012 Jul;60:37-44.</t>
  </si>
  <si>
    <t>J Assoc Physicians India</t>
  </si>
  <si>
    <t>Molecular identification of tick-borne pathogens in Nigerian ticks</t>
  </si>
  <si>
    <t>Ogo NI, de Mera IG, Galindo RC, Okubanjo OO, Inuwa HM, Agbede RI, Torina A, Alongi A, Vicente J, Gortázar C, de la Fuente J.</t>
  </si>
  <si>
    <t>Vet Parasitol. 2012 Jul 6;187(3-4):572-7. doi: 10.1016/j.vetpar.2012.01.029. Epub 2012 Jan 28.</t>
  </si>
  <si>
    <t>Ogo NI</t>
  </si>
  <si>
    <t>10.1016/j.vetpar.2012.01.029</t>
  </si>
  <si>
    <t>2012 Jul 6</t>
  </si>
  <si>
    <t>A survey of ixodid ticks feeding on cattle and prevalence of tick-borne pathogens in the Black Sea region of Turkey</t>
  </si>
  <si>
    <t>Aktas M, Altay K, Ozubek S, Dumanli N.</t>
  </si>
  <si>
    <t>Vet Parasitol. 2012 Jul 6;187(3-4):567-71. doi: 10.1016/j.vetpar.2012.01.035. Epub 2012 Feb 3.</t>
  </si>
  <si>
    <t>Aktas M</t>
  </si>
  <si>
    <t>10.1016/j.vetpar.2012.01.035</t>
  </si>
  <si>
    <t>Corallopyronin A specifically targets and depletes essential obligate Wolbachia endobacteria from filarial nematodes in vivo</t>
  </si>
  <si>
    <t>Schiefer A, Schmitz A, Schäberle TF, Specht S, Lämmer C, Johnston KL, Vassylyev DG, König GM, Hoerauf A, Pfarr K.</t>
  </si>
  <si>
    <t>J Infect Dis. 2012 Jul 15;206(2):249-57. doi: 10.1093/infdis/jis341. Epub 2012 May 14.</t>
  </si>
  <si>
    <t>Schiefer A</t>
  </si>
  <si>
    <t>PMC3490692</t>
  </si>
  <si>
    <t>10.1093/infdis/jis341</t>
  </si>
  <si>
    <t>2012 Jul 15</t>
  </si>
  <si>
    <t>Molecular detection of tick-borne pathogens of the family Anaplasmataceae in Brazilian brown brocket deer (Mazama gouazoubira, Fischer, 1814) and marsh deer (Blastocerus dichotomus, Illiger, 1815)</t>
  </si>
  <si>
    <t>Silveira JA, Rabelo EM, Ribeiro MF.</t>
  </si>
  <si>
    <t>Transbound Emerg Dis. 2012 Aug;59(4):353-60. doi: 10.1111/j.1865-1682.2011.01278.x. Epub 2011 Dec 4.</t>
  </si>
  <si>
    <t>Silveira JA</t>
  </si>
  <si>
    <t>10.1111/j.1865-1682.2011.01278.x</t>
  </si>
  <si>
    <t>2012 Aug</t>
  </si>
  <si>
    <t>Anaplasma phagocytophilum seroprevalence in equids: a survey in Sicily (Italy)</t>
  </si>
  <si>
    <t>Giudice E, Giannetto C, Furco V, Alongi A, Torina A.</t>
  </si>
  <si>
    <t>Parasitol Res. 2012 Aug;111(2):951-5. doi: 10.1007/s00436-012-2854-5. Epub 2012 Feb 24.</t>
  </si>
  <si>
    <t>Giudice E</t>
  </si>
  <si>
    <t>10.1007/s00436-012-2854-5</t>
  </si>
  <si>
    <t>Distribution patterns of Wolbachia endosymbionts in the closely related flower bugs of the genus Orius: implications for coevolution and horizontal transfer</t>
  </si>
  <si>
    <t>Watanabe M, Tagami Y, Miura K, Kageyama D, Stouthamer R.</t>
  </si>
  <si>
    <t>Microb Ecol. 2012 Aug;64(2):537-45. doi: 10.1007/s00248-012-0042-x. Epub 2012 Mar 27.</t>
  </si>
  <si>
    <t>Watanabe M</t>
  </si>
  <si>
    <t>Microb Ecol</t>
  </si>
  <si>
    <t>10.1007/s00248-012-0042-x</t>
  </si>
  <si>
    <t>Rickettsia typhi. A new causative agent of round pneumonia in adults</t>
  </si>
  <si>
    <t>Velasco-Tirado V, Hernández-Cabrera M, Pisos-Álamo E, Pérez-Arellano JL.</t>
  </si>
  <si>
    <t>Enferm Infecc Microbiol Clin. 2012 Aug;30(7):427-8. doi: 10.1016/j.eimc.2012.02.008. Epub 2012 Apr 12.</t>
  </si>
  <si>
    <t>Velasco-Tirado V</t>
  </si>
  <si>
    <t>Enferm Infecc Microbiol Clin</t>
  </si>
  <si>
    <t>10.1016/j.eimc.2012.02.008</t>
  </si>
  <si>
    <t>Recurrent bacteraemia in sheep infected persistently with Anaplasma phagocytophilum</t>
  </si>
  <si>
    <t>Thomas RJ, Birtles RJ, Radford AD, Woldehiwet Z.</t>
  </si>
  <si>
    <t>J Comp Pathol. 2012 Aug-Oct;147(2-3):360-7. doi: 10.1016/j.jcpa.2012.02.005. Epub 2012 Apr 18.</t>
  </si>
  <si>
    <t>Thomas RJ</t>
  </si>
  <si>
    <t>J Comp Pathol</t>
  </si>
  <si>
    <t>10.1016/j.jcpa.2012.02.005</t>
  </si>
  <si>
    <t>2012 Aug-Oct</t>
  </si>
  <si>
    <t>Transposon proliferation in an asexual parasitoid</t>
  </si>
  <si>
    <t>Kraaijeveld K, Zwanenburg B, Hubert B, Vieira C, De Pater S, Van Alphen JJ, Den Dunnen JT, De Knijff P.</t>
  </si>
  <si>
    <t>Mol Ecol. 2012 Aug;21(16):3898-906. doi: 10.1111/j.1365-294X.2012.5582.x. Epub 2012 Apr 30.</t>
  </si>
  <si>
    <t>Kraaijeveld K</t>
  </si>
  <si>
    <t>10.1111/j.1365-294X.2012.5582.x</t>
  </si>
  <si>
    <t>Septic shock in a patient infected with Rickettsia sibirica mongolitimonae, Spain</t>
  </si>
  <si>
    <t>Ibarra V, Portillo A, Palomar AM, Sanz MM, Metola L, Blanco JR, Oteo JA.</t>
  </si>
  <si>
    <t>Clin Microbiol Infect. 2012 Aug;18(8):E283-5. doi: 10.1111/j.1469-0691.2012.03887.x. Epub 2012 Apr 30.</t>
  </si>
  <si>
    <t>Ibarra V</t>
  </si>
  <si>
    <t>10.1111/j.1469-0691.2012.03887.x</t>
  </si>
  <si>
    <t>Migratory and carnivorous birds in Brazil: reservoirs for Anaplasma and Ehrlichia species?</t>
  </si>
  <si>
    <t>Machado RZ, André MR, Werther K, de Sousa E, Gavioli FA, Alves Junior JR.</t>
  </si>
  <si>
    <t>Vector Borne Zoonotic Dis. 2012 Aug;12(8):705-8. doi: 10.1089/vbz.2011.0803. Epub 2012 May 18.</t>
  </si>
  <si>
    <t>Machado RZ</t>
  </si>
  <si>
    <t>10.1089/vbz.2011.0803</t>
  </si>
  <si>
    <t>The complexity of virus systems: the case of endosymbionts</t>
  </si>
  <si>
    <t>Metcalf JA, Bordenstein SR.</t>
  </si>
  <si>
    <t>Curr Opin Microbiol. 2012 Aug;15(4):546-52. doi: 10.1016/j.mib.2012.04.010. Epub 2012 May 19.</t>
  </si>
  <si>
    <t>Metcalf JA</t>
  </si>
  <si>
    <t>PMC3424318</t>
  </si>
  <si>
    <t>NIHMS381046</t>
  </si>
  <si>
    <t>10.1016/j.mib.2012.04.010</t>
  </si>
  <si>
    <t>The rickettsial OmpB β-peptide of Rickettsia conorii is sufficient to facilitate factor H-mediated serum resistance</t>
  </si>
  <si>
    <t>Riley SP, Patterson JL, Martinez JJ.</t>
  </si>
  <si>
    <t>Infect Immun. 2012 Aug;80(8):2735-43. doi: 10.1128/IAI.00349-12. Epub 2012 May 21.</t>
  </si>
  <si>
    <t>Riley SP</t>
  </si>
  <si>
    <t>PMC3434587</t>
  </si>
  <si>
    <t>10.1128/IAI.00349-12</t>
  </si>
  <si>
    <t>Detection of Wolbachia DNA in blood for diagnosing filaria-associated syndromes in cats</t>
  </si>
  <si>
    <t>Turba ME, Zambon E, Zannoni A, Russo S, Gentilini F.</t>
  </si>
  <si>
    <t>J Clin Microbiol. 2012 Aug;50(8):2624-30. doi: 10.1128/JCM.00528-12. Epub 2012 May 30.</t>
  </si>
  <si>
    <t>Turba ME</t>
  </si>
  <si>
    <t>PMC3421487</t>
  </si>
  <si>
    <t>10.1128/JCM.00528-12</t>
  </si>
  <si>
    <t>Transovarial transmission of Rickettsia spp. and organ-specific infection of the whitefly Bemisia tabaci</t>
  </si>
  <si>
    <t>Brumin M, Levy M, Ghanim M.</t>
  </si>
  <si>
    <t>Appl Environ Microbiol. 2012 Aug;78(16):5565-74. doi: 10.1128/AEM.01184-12. Epub 2012 Jun 1.</t>
  </si>
  <si>
    <t>Brumin M</t>
  </si>
  <si>
    <t>PMC3406125</t>
  </si>
  <si>
    <t>10.1128/AEM.01184-12</t>
  </si>
  <si>
    <t>Association of a new Wolbachia strain with, and its effects on, Leptopilina victoriae, a virulent wasp parasitic to Drosophila spp</t>
  </si>
  <si>
    <t>Gueguen G, Onemola B, Govind S.</t>
  </si>
  <si>
    <t>Appl Environ Microbiol. 2012 Aug;78(16):5962-6. doi: 10.1128/AEM.01058-12. Epub 2012 Jun 8.</t>
  </si>
  <si>
    <t>Gueguen G</t>
  </si>
  <si>
    <t>PMC3406139</t>
  </si>
  <si>
    <t>10.1128/AEM.01058-12</t>
  </si>
  <si>
    <t>Antigen-driven induction of polyreactive IgM during intracellular bacterial infection</t>
  </si>
  <si>
    <t>Jones DD, DeIulio GA, Winslow GM.</t>
  </si>
  <si>
    <t>J Immunol. 2012 Aug 1;189(3):1440-7. doi: 10.4049/jimmunol.1200878. Epub 2012 Jun 22.</t>
  </si>
  <si>
    <t>Jones DD</t>
  </si>
  <si>
    <t>PMC3401281</t>
  </si>
  <si>
    <t>NIHMS382478</t>
  </si>
  <si>
    <t>10.4049/jimmunol.1200878</t>
  </si>
  <si>
    <t>2012 Aug 1</t>
  </si>
  <si>
    <t>Cutaneous leishmaniasis and rickettsial African tick-bite fever: a combination of exotic traveler's diseases in the same patient</t>
  </si>
  <si>
    <t>Schwartz RA, Kapila R, McElligott SC, Atkin SH, Lambert WC.</t>
  </si>
  <si>
    <t>Int J Dermatol. 2012 Aug;51(8):960-3. doi: 10.1111/j.1365-4632.2011.05362.x.</t>
  </si>
  <si>
    <t>Schwartz RA</t>
  </si>
  <si>
    <t>Int J Dermatol</t>
  </si>
  <si>
    <t>10.1111/j.1365-4632.2011.05362.x</t>
  </si>
  <si>
    <t>Genomic comparison of Rickettsia honei strain RBT and other Rickettsia Species</t>
  </si>
  <si>
    <t>Xin D, El Karkouri K, Robert C, Raoult D, Fournier PE.</t>
  </si>
  <si>
    <t>J Bacteriol. 2012 Aug;194(15):4145. doi: 10.1128/JB.00802-12.</t>
  </si>
  <si>
    <t>Xin D</t>
  </si>
  <si>
    <t>PMC3416548</t>
  </si>
  <si>
    <t>10.1128/JB.00802-12</t>
  </si>
  <si>
    <t>Sensitivity and specificity of a competitive enzyme-linked immunosorbent assay relative to quantitative reverse transcriptase PCR for detection of Anaplasma marginale and A. phagocytophilum</t>
  </si>
  <si>
    <t>Aubry P, Paré J.</t>
  </si>
  <si>
    <t>J Clin Microbiol. 2012 Aug;50(8):2838; author reply 2839-40. doi: 10.1128/JCM.00347-12.</t>
  </si>
  <si>
    <t>Aubry P</t>
  </si>
  <si>
    <t>PMC3421544</t>
  </si>
  <si>
    <t>10.1128/JCM.00347-12</t>
  </si>
  <si>
    <t>Asexual evolution: do intragenomic parasites maintain sex?</t>
  </si>
  <si>
    <t>Crespi B, Schwander T.</t>
  </si>
  <si>
    <t>Mol Ecol. 2012 Aug;21(16):3893-5. doi: 10.1111/j.1365-294X.2012.05638.x.</t>
  </si>
  <si>
    <t>Crespi B</t>
  </si>
  <si>
    <t>10.1111/j.1365-294X.2012.05638.x</t>
  </si>
  <si>
    <t>Rickettsia felis in fleas, southern Ethiopia, 2010</t>
  </si>
  <si>
    <t>Mediannikov O, Abdissa A, Diatta G, Trape JF, Raoult D.</t>
  </si>
  <si>
    <t>Emerg Infect Dis. 2012 Aug;18(8):1385-6. doi: 10.3201/eid1808.111243.</t>
  </si>
  <si>
    <t>PMC3414014</t>
  </si>
  <si>
    <t>10.3201/eid1808.111243</t>
  </si>
  <si>
    <t>Murine typhus in drug detoxification facility, Yunnan Province, China, 2010</t>
  </si>
  <si>
    <t>Yang WH, Dong T, Zhang HL, Wang SW, Yu HL, Zhang YZ, Liu YH, Yin ZL, Feng Y, Qu ZY, Xu JG, Zhang LJ.</t>
  </si>
  <si>
    <t>Emerg Infect Dis. 2012 Aug;18(8):1388-90. doi: 10.3201/eid1808.120060.</t>
  </si>
  <si>
    <t>Yang WH</t>
  </si>
  <si>
    <t>PMC3414037</t>
  </si>
  <si>
    <t>10.3201/eid1808.120060</t>
  </si>
  <si>
    <t>Severe human granulocytic anaplasmosis transmitted by blood transfusion</t>
  </si>
  <si>
    <t>Jereb M, Pecaver B, Tomazic J, Muzlovic I, Avsic-Zupanc T, Premru-Srsen T, Levicnik-Stezinar S, Karner P, Strle F.</t>
  </si>
  <si>
    <t>Emerg Infect Dis. 2012 Aug;18(8):1354-7. doi: 10.3201/eid1808.120180.</t>
  </si>
  <si>
    <t>Jereb M</t>
  </si>
  <si>
    <t>PMC3414041</t>
  </si>
  <si>
    <t>10.3201/eid1808.120180</t>
  </si>
  <si>
    <t>Scrub typhus among pediatric patients in Dambadeniya: a base hospital in Sri Lanka</t>
  </si>
  <si>
    <t>De Silva N, Wijesundara S, Liyanapathirana V, Thevanesam V, Stenos J.</t>
  </si>
  <si>
    <t>Am J Trop Med Hyg. 2012 Aug;87(2):342-4. doi: 10.4269/ajtmh.2012.12-0170.</t>
  </si>
  <si>
    <t>De Silva N</t>
  </si>
  <si>
    <t>PMC3414574</t>
  </si>
  <si>
    <t>10.4269/ajtmh.2012.12-0170</t>
  </si>
  <si>
    <t>A fatal urban case of rocky mountain spotted fever presenting an eschar in San Jose, Costa Rica</t>
  </si>
  <si>
    <t>Argüello AP, Hun L, Rivera P, Taylor L.</t>
  </si>
  <si>
    <t>Am J Trop Med Hyg. 2012 Aug;87(2):345-8. doi: 10.4269/ajtmh.2012.12-0153.</t>
  </si>
  <si>
    <t>Argüello AP</t>
  </si>
  <si>
    <t>PMC3414575</t>
  </si>
  <si>
    <t>10.4269/ajtmh.2012.12-0153</t>
  </si>
  <si>
    <t>Parasites of the mangrove mussel Mytella guyanensis (Bivalvia: Mytilidae) in Camamu Bay, Bahia, Brazil</t>
  </si>
  <si>
    <t>Ceuta LO, Boehs G.</t>
  </si>
  <si>
    <t>Braz J Biol. 2012 Aug;72(3):421-7. doi: 10.1590/s1519-69842012000300002.</t>
  </si>
  <si>
    <t>Ceuta LO</t>
  </si>
  <si>
    <t>Braz J Biol</t>
  </si>
  <si>
    <t>10.1590/s1519-69842012000300002</t>
  </si>
  <si>
    <t>Granulocytic anaplasmosis in a horse from Saskatchewan</t>
  </si>
  <si>
    <t>Burgess H, Chilton NB, Krakowetz CN, Williams C, Lohmann K.</t>
  </si>
  <si>
    <t>Can Vet J. 2012 Aug;53(8):886-8.</t>
  </si>
  <si>
    <t>Burgess H</t>
  </si>
  <si>
    <t>Can Vet J</t>
  </si>
  <si>
    <t>PMC3398529</t>
  </si>
  <si>
    <t>Prevalence and molecular detection of Anaplasma marginale, Babesia bovis and Babesia bigemina in cattle from Puntarenas Province, Costa Rica</t>
  </si>
  <si>
    <t>Shebish E, Vemulapalli R, Oseto C.</t>
  </si>
  <si>
    <t>Vet Parasitol. 2012 Aug 13;188(1-2):164-7. doi: 10.1016/j.vetpar.2012.03.009. Epub 2012 Mar 15.</t>
  </si>
  <si>
    <t>Shebish E</t>
  </si>
  <si>
    <t>10.1016/j.vetpar.2012.03.009</t>
  </si>
  <si>
    <t>2012 Aug 13</t>
  </si>
  <si>
    <t>Anaplasma phagocytophilum in horses and ticks in Tunisia</t>
  </si>
  <si>
    <t>M'ghirbi Y, Yaïch H, Ghorbel A, Bouattour A.</t>
  </si>
  <si>
    <t>Parasit Vectors. 2012 Aug 30;5:180. doi: 10.1186/1756-3305-5-180.</t>
  </si>
  <si>
    <t>M'ghirbi Y</t>
  </si>
  <si>
    <t>PMC3453519</t>
  </si>
  <si>
    <t>10.1186/1756-3305-5-180</t>
  </si>
  <si>
    <t>2012 Aug 30</t>
  </si>
  <si>
    <t>Gene expression profile suggests that pigs (Sus scrofa) are susceptible to Anaplasma phagocytophilum but control infection</t>
  </si>
  <si>
    <t>Galindo RC, Ayllón N, Smrdel KS, Boadella M, Beltrán-Beck B, Mazariegos M, García N, de la Lastra JM, Avsic-Zupanc T, Kocan KM, Gortazar C, de la Fuente J.</t>
  </si>
  <si>
    <t>Parasit Vectors. 2012 Aug 30;5:181. doi: 10.1186/1756-3305-5-181.</t>
  </si>
  <si>
    <t>Galindo RC</t>
  </si>
  <si>
    <t>PMC3453518</t>
  </si>
  <si>
    <t>10.1186/1756-3305-5-181</t>
  </si>
  <si>
    <t>Detection of Rickettsia spp. and host and habitat associations of fleas (Siphonaptera) in eastern Taiwan</t>
  </si>
  <si>
    <t>Kuo CC, Huang JL, Lin TE, Wang HC.</t>
  </si>
  <si>
    <t>Med Vet Entomol. 2012 Sep;26(3):341-50. doi: 10.1111/j.1365-2915.2012.01009.x. Epub 2012 Mar 6.</t>
  </si>
  <si>
    <t>Kuo CC</t>
  </si>
  <si>
    <t>10.1111/j.1365-2915.2012.01009.x</t>
  </si>
  <si>
    <t>2012 Sep</t>
  </si>
  <si>
    <t>Identification of microorganisms in partially fed female horn flies, Haematobia irritans</t>
  </si>
  <si>
    <t>Torres L, Almazán C, Ayllón N, Galindo RC, Rosario-Cruz R, Quiroz-Romero H, Gortazar C, de la Fuente J.</t>
  </si>
  <si>
    <t>Parasitol Res. 2012 Sep;111(3):1391-5. doi: 10.1007/s00436-012-2877-y. Epub 2012 Mar 13.</t>
  </si>
  <si>
    <t>Torres L</t>
  </si>
  <si>
    <t>10.1007/s00436-012-2877-y</t>
  </si>
  <si>
    <t>The role of cytoskeleton, components of inositol phospholipid signaling pathway and iron in Ehrlichia canis in vitro proliferation</t>
  </si>
  <si>
    <t>Levenhagen MA, Alves RN, Rieck SE, Labruna MB, Beletti ME.</t>
  </si>
  <si>
    <t>Vet Res Commun. 2012 Sep;36(3):195-9. doi: 10.1007/s11259-012-9525-y. Epub 2012 Mar 14.</t>
  </si>
  <si>
    <t>Levenhagen MA</t>
  </si>
  <si>
    <t>Vet Res Commun</t>
  </si>
  <si>
    <t>10.1007/s11259-012-9525-y</t>
  </si>
  <si>
    <t>Ultrastructural and molecular characterization of a bacterial symbiosis in the ecologically important scale insect family Coelostomidiidae</t>
  </si>
  <si>
    <t>Dhami MK, Turner AP, Deines P, Beggs JR, Taylor MW.</t>
  </si>
  <si>
    <t>FEMS Microbiol Ecol. 2012 Sep;81(3):537-46. doi: 10.1111/j.1574-6941.2012.01378.x. Epub 2012 Apr 23.</t>
  </si>
  <si>
    <t>Dhami MK</t>
  </si>
  <si>
    <t>FEMS Microbiol Ecol</t>
  </si>
  <si>
    <t>10.1111/j.1574-6941.2012.01378.x</t>
  </si>
  <si>
    <t>Coxiella symbiont in the tick Ornithodoros rostratus (Acari: Argasidae)</t>
  </si>
  <si>
    <t>Almeida AP, Marcili A, Leite RC, Nieri-Bastos FA, Domingues LN, Martins JR, Labruna MB.</t>
  </si>
  <si>
    <t>Ticks Tick Borne Dis. 2012 Sep;3(4):203-6. doi: 10.1016/j.ttbdis.2012.02.003. Epub 2012 Apr 4.</t>
  </si>
  <si>
    <t>Almeida AP</t>
  </si>
  <si>
    <t>10.1016/j.ttbdis.2012.02.003</t>
  </si>
  <si>
    <t>Ehrlichia chaffeensis presenting with bilateral anterior thigh pain (Louria's sign)</t>
  </si>
  <si>
    <t>Cunha BA, Petelin A, Hage JE.</t>
  </si>
  <si>
    <t>Travel Med Infect Dis. 2012 Sep;10(5-6):267-9. doi: 10.1016/j.tmaid.2012.03.010. Epub 2012 Apr 18.</t>
  </si>
  <si>
    <t>10.1016/j.tmaid.2012.03.010</t>
  </si>
  <si>
    <t>Variable clinical responses of a scrub typhus outbred mouse model to feeding by Orientia tsutsugamushi infected mites</t>
  </si>
  <si>
    <t>Lurchachaiwong W, Monkanna T, Leepitakrat S, Ponlawat A, Sattabongkot J, Schuster AL, McCardle PW, Richards AL.</t>
  </si>
  <si>
    <t>Exp Appl Acarol. 2012 Sep;58(1):23-34. doi: 10.1007/s10493-012-9563-8. Epub 2012 Apr 24.</t>
  </si>
  <si>
    <t>Lurchachaiwong W</t>
  </si>
  <si>
    <t>10.1007/s10493-012-9563-8</t>
  </si>
  <si>
    <t>Identification and characterization of the mammalian association and actin-nucleating domains in the Rickettsia conorii autotransporter protein, Sca2</t>
  </si>
  <si>
    <t>Cardwell MM, Martinez JJ.</t>
  </si>
  <si>
    <t>Cell Microbiol. 2012 Sep;14(9):1485-95. doi: 10.1111/j.1462-5822.2012.01815.x. Epub 2012 Jun 5.</t>
  </si>
  <si>
    <t>Cardwell MM</t>
  </si>
  <si>
    <t>PMC3422371</t>
  </si>
  <si>
    <t>NIHMS378650</t>
  </si>
  <si>
    <t>10.1111/j.1462-5822.2012.01815.x</t>
  </si>
  <si>
    <t>Haematological parameters in stray dogs seropositive and seronegative to Ehrlichia canis in North Trinidad</t>
  </si>
  <si>
    <t>Asgarali Z, Pargass I, Adam J, Mutani A, Ezeokoli C.</t>
  </si>
  <si>
    <t>Ticks Tick Borne Dis. 2012 Sep;3(4):207-11. doi: 10.1016/j.ttbdis.2012.03.006. Epub 2012 May 31.</t>
  </si>
  <si>
    <t>Asgarali Z</t>
  </si>
  <si>
    <t>10.1016/j.ttbdis.2012.03.006</t>
  </si>
  <si>
    <t>Epidemiology of Brazilian spotted fever in the Atlantic Forest, state of São Paulo, Brazil</t>
  </si>
  <si>
    <t>Ogrzewalska M, Saraiva DG, Moraes-Filho J, Martins TF, Costa FB, Pinter A, Labruna MB.</t>
  </si>
  <si>
    <t>Parasitology. 2012 Sep;139(10):1283-300. doi: 10.1017/S0031182012000546. Epub 2012 May 1.</t>
  </si>
  <si>
    <t>Ogrzewalska M</t>
  </si>
  <si>
    <t>Parasitology</t>
  </si>
  <si>
    <t>10.1017/S0031182012000546</t>
  </si>
  <si>
    <t>Wolbachia in a major African crop pest increases susceptibility to viral disease rather than protects</t>
  </si>
  <si>
    <t>Graham RI, Grzywacz D, Mushobozi WL, Wilson K.</t>
  </si>
  <si>
    <t>Ecol Lett. 2012 Sep;15(9):993-1000. doi: 10.1111/j.1461-0248.2012.01820.x. Epub 2012 Jun 26.</t>
  </si>
  <si>
    <t>Graham RI</t>
  </si>
  <si>
    <t>Ecol Lett</t>
  </si>
  <si>
    <t>10.1111/j.1461-0248.2012.01820.x</t>
  </si>
  <si>
    <t>Molecular detection of tick-borne bacterial agents in Brazilian and exotic captive carnivores</t>
  </si>
  <si>
    <t>André MR, Dumler JS, Scorpio DG, Teixeira RH, Allegretti SM, Machado RZ.</t>
  </si>
  <si>
    <t>Ticks Tick Borne Dis. 2012 Sep;3(4):247-53. doi: 10.1016/j.ttbdis.2012.04.002. Epub 2012 Jun 8.</t>
  </si>
  <si>
    <t>André MR</t>
  </si>
  <si>
    <t>10.1016/j.ttbdis.2012.04.002</t>
  </si>
  <si>
    <t>Anaplasma phagocytophilum dihydrolipoamide dehydrogenase 1 affects host-derived immunopathology during microbial colonization</t>
  </si>
  <si>
    <t>Chen G, Severo MS, Sakhon OS, Choy A, Herron MJ, Felsheim RF, Wiryawan H, Liao J, Johns JL, Munderloh UG, Sutterwala FS, Kotsyfakis M, Pedra JH.</t>
  </si>
  <si>
    <t>Infect Immun. 2012 Sep;80(9):3194-205. doi: 10.1128/IAI.00532-12. Epub 2012 Jul 2.</t>
  </si>
  <si>
    <t>Chen G</t>
  </si>
  <si>
    <t>PMC3418742</t>
  </si>
  <si>
    <t>10.1128/IAI.00532-12</t>
  </si>
  <si>
    <t>TolC-dependent secretion of an ankyrin repeat-containing protein of Rickettsia typhi</t>
  </si>
  <si>
    <t>Kaur SJ, Rahman MS, Ammerman NC, Beier-Sexton M, Ceraul SM, Gillespie JJ, Azad AF.</t>
  </si>
  <si>
    <t>J Bacteriol. 2012 Sep;194(18):4920-32. doi: 10.1128/JB.00793-12. Epub 2012 Jul 6.</t>
  </si>
  <si>
    <t>Kaur SJ</t>
  </si>
  <si>
    <t>PMC3430354</t>
  </si>
  <si>
    <t>10.1128/JB.00793-12</t>
  </si>
  <si>
    <t>Rickettsia raoultii, the predominant Rickettsia found in Mongolian Dermacentor nuttalli</t>
  </si>
  <si>
    <t>Speck S, Derschum H, Damdindorj T, Dashdavaa O, Jiang J, Kaysser P, Jigjav B, Nyamdorj E, Baatar U, Munkhbat E, Choijilsuren O, Gerelchuluun O, Römer A, Richards AL, Kiefer D, Scholz H, Wölfel R, Zöller L, Dobler G, Essbauer S.</t>
  </si>
  <si>
    <t>Ticks Tick Borne Dis. 2012 Sep;3(4):227-31. doi: 10.1016/j.ttbdis.2012.04.001. Epub 2012 Jul 10.</t>
  </si>
  <si>
    <t>Speck S</t>
  </si>
  <si>
    <t>10.1016/j.ttbdis.2012.04.001</t>
  </si>
  <si>
    <t>Detection of antibodies against Orientia tsutsugamushi Sca proteins in scrub typhus patients and genetic variation of sca genes of different strains</t>
  </si>
  <si>
    <t>Ha NY, Kim Y, Choi JH, Choi MS, Kim IS, Kim YS, Cho NH.</t>
  </si>
  <si>
    <t>Clin Vaccine Immunol. 2012 Sep;19(9):1442-51. doi: 10.1128/CVI.00285-12. Epub 2012 Jul 11.</t>
  </si>
  <si>
    <t>Ha NY</t>
  </si>
  <si>
    <t>PMC3428396</t>
  </si>
  <si>
    <t>10.1128/CVI.00285-12</t>
  </si>
  <si>
    <t>The small interfering RNA pathway is not essential for Wolbachia-mediated antiviral protection in Drosophila melanogaster</t>
  </si>
  <si>
    <t>Hedges LM, Yamada R, O'Neill SL, Johnson KN.</t>
  </si>
  <si>
    <t>Appl Environ Microbiol. 2012 Sep;78(18):6773-6. doi: 10.1128/AEM.01650-12. Epub 2012 Jul 13.</t>
  </si>
  <si>
    <t>Hedges LM</t>
  </si>
  <si>
    <t>PMC3426675</t>
  </si>
  <si>
    <t>10.1128/AEM.01650-12</t>
  </si>
  <si>
    <t>Rickettsia bellii in ticks Amblyomma varium Koch, 1844, from birds in Peru</t>
  </si>
  <si>
    <t>Ogrzewalska M, Literak I, Cardenas-Callirgos JM, Capek M, Labruna MB.</t>
  </si>
  <si>
    <t>Ticks Tick Borne Dis. 2012 Sep;3(4):254-6. doi: 10.1016/j.ttbdis.2012.05.003. Epub 2012 Jun 26.</t>
  </si>
  <si>
    <t>10.1016/j.ttbdis.2012.05.003</t>
  </si>
  <si>
    <t>Ehrlichia muris infection in a dog from Minnesota</t>
  </si>
  <si>
    <t>Hegarty BC, Maggi RG, Koskinen P, Beall MJ, Eberts M, Chandrashekar R, Breitschwerdt EB.</t>
  </si>
  <si>
    <t>J Vet Intern Med. 2012 Sep-Oct;26(5):1217-20. doi: 10.1111/j.1939-1676.2012.00968.x. Epub 2012 Jul 21.</t>
  </si>
  <si>
    <t>Hegarty BC</t>
  </si>
  <si>
    <t>J Vet Intern Med</t>
  </si>
  <si>
    <t>10.1111/j.1939-1676.2012.00968.x</t>
  </si>
  <si>
    <t>2012 Sep-Oct</t>
  </si>
  <si>
    <t>New genetic lineages, host associations and circulation pathways of Neorickettsia endosymbionts of digeneans</t>
  </si>
  <si>
    <t>Tkach VV, Schroeder JA, Greiman SE, Vaughan JA.</t>
  </si>
  <si>
    <t>Acta Parasitol. 2012 Sep;57(3):285-92. doi: 10.2478/s11686-012-0043-4. Epub 2012 Aug 9.</t>
  </si>
  <si>
    <t>Tkach VV</t>
  </si>
  <si>
    <t>Acta Parasitol</t>
  </si>
  <si>
    <t>10.2478/s11686-012-0043-4</t>
  </si>
  <si>
    <t>Contact with horses is a risk factor for tick-borne lymphadenopathy (TIBOLA): a case control study</t>
  </si>
  <si>
    <t>Lakos A, Kőrösi A, Földvári G.</t>
  </si>
  <si>
    <t>Wien Klin Wochenschr. 2012 Sep;124(17-18):611-7. doi: 10.1007/s00508-012-0217-y. Epub 2012 Aug 10.</t>
  </si>
  <si>
    <t>Lakos A</t>
  </si>
  <si>
    <t>Wien Klin Wochenschr</t>
  </si>
  <si>
    <t>10.1007/s00508-012-0217-y</t>
  </si>
  <si>
    <t>Draft genome sequence of Rickettsia sp. strain MEAM1, isolated from the whitefly Bemisia tabaci</t>
  </si>
  <si>
    <t>Rao Q, Wang S, Zhu DT, Wang XW, Liu SS.</t>
  </si>
  <si>
    <t>J Bacteriol. 2012 Sep;194(17):4741-2. doi: 10.1128/JB.00909-12.</t>
  </si>
  <si>
    <t>Rao Q</t>
  </si>
  <si>
    <t>PMC3415490</t>
  </si>
  <si>
    <t>10.1128/JB.00909-12</t>
  </si>
  <si>
    <t>Genome sequence of Rickettsia conorii subsp. caspia, the agent of Astrakhan fever</t>
  </si>
  <si>
    <t>J Bacteriol. 2012 Sep;194(17):4763-4. doi: 10.1128/JB.00992-12.</t>
  </si>
  <si>
    <t>PMC3415478</t>
  </si>
  <si>
    <t>10.1128/JB.00992-12</t>
  </si>
  <si>
    <t>Tick-borne zoonotic pathogens in ticks feeding on the common nightingale including a novel strain of Rickettsia sp</t>
  </si>
  <si>
    <t>Dubska L, Literak I, Kverek P, Roubalova E, Kocianova E, Taragelova V.</t>
  </si>
  <si>
    <t>Ticks Tick Borne Dis. 2012 Sep;3(4):265-8. doi: 10.1016/j.ttbdis.2012.06.001. Epub 2012 Jul 27.</t>
  </si>
  <si>
    <t>Dubska L</t>
  </si>
  <si>
    <t>10.1016/j.ttbdis.2012.06.001</t>
  </si>
  <si>
    <t>A surrogate life cycle of Amblyomma ovale Koch, 1844</t>
  </si>
  <si>
    <t>Szabó MP, Martins TF, Nieri-Bastos FA, Spolidorio MG, Labruna MB.</t>
  </si>
  <si>
    <t>Ticks Tick Borne Dis. 2012 Sep;3(4):262-4. doi: 10.1016/j.ttbdis.2012.06.002. Epub 2012 Jul 27.</t>
  </si>
  <si>
    <t>Szabó MP</t>
  </si>
  <si>
    <t>10.1016/j.ttbdis.2012.06.002</t>
  </si>
  <si>
    <t>Perinuclear antineutrophil cytoplasmic autoantibodies in dogs infected with various vector-borne pathogens and in dogs with immune-mediated hemolytic anemia</t>
  </si>
  <si>
    <t>Karagianni AE, Solano-Gallego L, Breitschwerdt EB, Gaschen FP, Day MJ, Trotta M, Wieland B, Allenspach K.</t>
  </si>
  <si>
    <t>Am J Vet Res. 2012 Sep;73(9):1403-9. doi: 10.2460/ajvr.73.9.1403.</t>
  </si>
  <si>
    <t>Karagianni AE</t>
  </si>
  <si>
    <t>10.2460/ajvr.73.9.1403</t>
  </si>
  <si>
    <t>Rickettsia raoultii-like bacteria in Dermacentor spp. ticks, Tibet, China</t>
  </si>
  <si>
    <t>Wang Y, Liu Z, Yang J, Chen Z, Liu J, Li Y, Luo J, Yin H.</t>
  </si>
  <si>
    <t>Emerg Infect Dis. 2012 Sep;18(9):1532-4. doi: 10.3201/eid1809.120644.</t>
  </si>
  <si>
    <t>Wang Y</t>
  </si>
  <si>
    <t>PMC3437703</t>
  </si>
  <si>
    <t>10.3201/eid1809.120644</t>
  </si>
  <si>
    <t>Genome sequence of Rickettsia australis, the agent of Queensland tick typhus</t>
  </si>
  <si>
    <t>Dong X, El Karkouri K, Robert C, Raoult D, Fournier PE.</t>
  </si>
  <si>
    <t>J Bacteriol. 2012 Sep;194(18):5129. doi: 10.1128/JB.01117-12.</t>
  </si>
  <si>
    <t>PMC3430325</t>
  </si>
  <si>
    <t>10.1128/JB.01117-12</t>
  </si>
  <si>
    <t>Genome sequence of Rickettsia conorii subsp. israelensis, the agent of Israeli spotted fever</t>
  </si>
  <si>
    <t>J Bacteriol. 2012 Sep;194(18):5130-1. doi: 10.1128/JB.01118-12.</t>
  </si>
  <si>
    <t>PMC3430316</t>
  </si>
  <si>
    <t>10.1128/JB.01118-12</t>
  </si>
  <si>
    <t>Spotted fever group rickettsiae: a brief review and a Canadian perspective</t>
  </si>
  <si>
    <t>Wood H, Artsob H.</t>
  </si>
  <si>
    <t>Zoonoses Public Health. 2012 Sep;59 Suppl 2:65-79. doi: 10.1111/j.1863-2378.2012.01472.x.</t>
  </si>
  <si>
    <t>Wood H</t>
  </si>
  <si>
    <t>Zoonoses Public Health</t>
  </si>
  <si>
    <t>10.1111/j.1863-2378.2012.01472.x</t>
  </si>
  <si>
    <t>Using near-infrared spectroscopy to resolve the species, gender, age, and the presence of Wolbachia infection in laboratory-reared Drosophila</t>
  </si>
  <si>
    <t>Aw WC, Dowell FE, Ballard JW.</t>
  </si>
  <si>
    <t>G3 (Bethesda). 2012 Sep;2(9):1057-65. doi: 10.1534/g3.112.003103. Epub 2012 Sep 1.</t>
  </si>
  <si>
    <t>Aw WC</t>
  </si>
  <si>
    <t>G3 (Bethesda)</t>
  </si>
  <si>
    <t>PMC3429920</t>
  </si>
  <si>
    <t>10.1534/g3.112.003103</t>
  </si>
  <si>
    <t>Why do we need alternative tools to control mosquito-borne diseases in Latin America?</t>
  </si>
  <si>
    <t>Maciel-de-Freitas R, Aguiar R, Bruno RV, Guimarães MC, Lourenço-de-Oliveira R, Sorgine MH, Struchiner CJ, Valle D, O'Neill SL, Moreira LA.</t>
  </si>
  <si>
    <t>Mem Inst Oswaldo Cruz. 2012 Sep;107(6):828-9. doi: 10.1590/s0074-02762012000600021.</t>
  </si>
  <si>
    <t>Maciel-de-Freitas R</t>
  </si>
  <si>
    <t>Mem Inst Oswaldo Cruz</t>
  </si>
  <si>
    <t>10.1590/s0074-02762012000600021</t>
  </si>
  <si>
    <t>Decapitation improves detection of Wolbachia pipientis (Rickettsiales: Anaplasmataceae) in Culex pipiens (Diptera: Culicidae) mosquitoes by the polymerase chain reaction</t>
  </si>
  <si>
    <t>Beckmann JF, Fallon AM.</t>
  </si>
  <si>
    <t>J Med Entomol. 2012 Sep;49(5):1103-8. doi: 10.1603/me12049.</t>
  </si>
  <si>
    <t>Beckmann JF</t>
  </si>
  <si>
    <t>PMC3546468</t>
  </si>
  <si>
    <t>NIHMS432423</t>
  </si>
  <si>
    <t>10.1603/me12049</t>
  </si>
  <si>
    <t>A cell-based screen reveals that the albendazole metabolite, albendazole sulfone, targets Wolbachia</t>
  </si>
  <si>
    <t>Serbus LR, Landmann F, Bray WM, White PM, Ruybal J, Lokey RS, Debec A, Sullivan W.</t>
  </si>
  <si>
    <t>PLoS Pathog. 2012 Sep;8(9):e1002922. doi: 10.1371/journal.ppat.1002922. Epub 2012 Sep 20.</t>
  </si>
  <si>
    <t>Serbus LR</t>
  </si>
  <si>
    <t>PLoS Pathog</t>
  </si>
  <si>
    <t>PMC3447747</t>
  </si>
  <si>
    <t>10.1371/journal.ppat.1002922</t>
  </si>
  <si>
    <t>[Prevalence of haemotropic Mycoplasma spp., Bartonella spp. and Anaplasma phagocytophilum in cats in Berlin/Brandenburg (Northeast Germany)]</t>
  </si>
  <si>
    <t>Morgenthal D, Hamel D, Arndt G, Silaghi C, Pfister K, Kempf VA, Kohn B.</t>
  </si>
  <si>
    <t>Berl Munch Tierarztl Wochenschr. 2012 Sep-Oct;125(9-10):418-27.</t>
  </si>
  <si>
    <t>Morgenthal D</t>
  </si>
  <si>
    <t>Acute granulocytic anaplasmosis in a captive timber wolf (Canis lupus occidentalis)</t>
  </si>
  <si>
    <t>Leschnik M, Kirtz G, Virányi Z, Wille-Piazzai W, Duscher G.</t>
  </si>
  <si>
    <t>J Zoo Wildl Med. 2012 Sep;43(3):645-8. doi: 10.1638/2011-0224R.1.</t>
  </si>
  <si>
    <t>Leschnik M</t>
  </si>
  <si>
    <t>J Zoo Wildl Med</t>
  </si>
  <si>
    <t>10.1638/2011-0224R.1</t>
  </si>
  <si>
    <t>A patient with spotted fever group rickettsiosis mimicking connective tissue disease</t>
  </si>
  <si>
    <t>Premaratna R, Liyanaarachchi EW, Rajapakse RP, Bandara NK, de Silva HJ.</t>
  </si>
  <si>
    <t>Ceylon Med J. 2012 Sep;57(3):127-8. doi: 10.4038/cmj.v57i3.4707.</t>
  </si>
  <si>
    <t>Premaratna R</t>
  </si>
  <si>
    <t>Ceylon Med J</t>
  </si>
  <si>
    <t>10.4038/cmj.v57i3.4707</t>
  </si>
  <si>
    <t>Cascading effect of economic globalization on human risks of scrub typhus and tick-borne rickettsial diseases</t>
  </si>
  <si>
    <t>Kuo CC, Huang JL, Shu PY, Lee PL, Kelt DA, Wang HC.</t>
  </si>
  <si>
    <t>Ecol Appl. 2012 Sep;22(6):1803-16. doi: 10.1890/12-0031.1.</t>
  </si>
  <si>
    <t>Ecol Appl</t>
  </si>
  <si>
    <t>10.1890/12-0031.1</t>
  </si>
  <si>
    <t>[Candidatus Neoehrlichia mikurensis infection on animals and related 16S rRNA gene analysis in Zhejiang province]</t>
  </si>
  <si>
    <t>Lu QY, Cheng SY, Peng WL, Zhao JL, Jiang LP, Ge JH.</t>
  </si>
  <si>
    <t>Zhonghua Liu Xing Bing Xue Za Zhi. 2012 Sep;33(9):993-4.</t>
  </si>
  <si>
    <t>Lu QY</t>
  </si>
  <si>
    <t>Babesia spp. and Anaplasma phagocytophilum in questing ticks, ticks parasitizing rodents and the parasitized rodents--analyzing the host-pathogen-vector interface in a metropolitan area</t>
  </si>
  <si>
    <t>Silaghi C, Woll D, Hamel D, Pfister K, Mahling M, Pfeffer M.</t>
  </si>
  <si>
    <t>Parasit Vectors. 2012 Sep 5;5:191. doi: 10.1186/1756-3305-5-191.</t>
  </si>
  <si>
    <t>Silaghi C</t>
  </si>
  <si>
    <t>PMC3480827</t>
  </si>
  <si>
    <t>10.1186/1756-3305-5-191</t>
  </si>
  <si>
    <t>2012 Sep 5</t>
  </si>
  <si>
    <t>Prevalence of vector-borne diseases in shelter dogs in Korea</t>
  </si>
  <si>
    <t>Jung BY, Gebeyehu EB, Seo MG, Byun JW, Kim HY, Kwak D.</t>
  </si>
  <si>
    <t>Vet Rec. 2012 Sep 8;171(10):249. doi: 10.1136/vr.100650. Epub 2012 Jul 13.</t>
  </si>
  <si>
    <t>Jung BY</t>
  </si>
  <si>
    <t>10.1136/vr.100650</t>
  </si>
  <si>
    <t>2012 Sep 8</t>
  </si>
  <si>
    <t>Phage particles infecting branchial Rickettsiales-like organisms in banded carpet shell Polititapes virgineus (Bivalvia) from Galicia (NW Spain)</t>
  </si>
  <si>
    <t>Darriba S, Ruiz M, López C.</t>
  </si>
  <si>
    <t>Dis Aquat Organ. 2012 Sep 12;100(3):269-72. doi: 10.3354/dao02493.</t>
  </si>
  <si>
    <t>Darriba S</t>
  </si>
  <si>
    <t>Dis Aquat Organ</t>
  </si>
  <si>
    <t>10.3354/dao02493</t>
  </si>
  <si>
    <t>2012 Sep 12</t>
  </si>
  <si>
    <t>Physiological performance of juvenile Haliotis rufescens and Haliotis discus hannai abalone exposed to the withering syndrome agent</t>
  </si>
  <si>
    <t>González RC, Brokordt K, Lohrmann KB.</t>
  </si>
  <si>
    <t>J Invertebr Pathol. 2012 Sep 15;111(1):20-6. doi: 10.1016/j.jip.2012.05.005. Epub 2012 May 23.</t>
  </si>
  <si>
    <t>González RC</t>
  </si>
  <si>
    <t>10.1016/j.jip.2012.05.005</t>
  </si>
  <si>
    <t>2012 Sep 15</t>
  </si>
  <si>
    <t>Folate binding site of flavin-dependent thymidylate synthase</t>
  </si>
  <si>
    <t>Koehn EM, Perissinotti LL, Moghram S, Prabhakar A, Lesley SA, Mathews II, Kohen A.</t>
  </si>
  <si>
    <t>Proc Natl Acad Sci U S A. 2012 Sep 25;109(39):15722-7. doi: 10.1073/pnas.1206077109. Epub 2012 Sep 10.</t>
  </si>
  <si>
    <t>Koehn EM</t>
  </si>
  <si>
    <t>PMC3465422</t>
  </si>
  <si>
    <t>10.1073/pnas.1206077109</t>
  </si>
  <si>
    <t>2012 Sep 25</t>
  </si>
  <si>
    <t>Spiroplasma in Drosophila melanogaster populations: prevalence, male-killing, molecular identification, and no association with Wolbachia</t>
  </si>
  <si>
    <t>Ventura IM, Martins AB, Lyra ML, Andrade CA, Carvalho KA, Klaczko LB.</t>
  </si>
  <si>
    <t>Microb Ecol. 2012 Oct;64(3):794-801. doi: 10.1007/s00248-012-0054-6. Epub 2012 May 5.</t>
  </si>
  <si>
    <t>Ventura IM</t>
  </si>
  <si>
    <t>10.1007/s00248-012-0054-6</t>
  </si>
  <si>
    <t>2012 Oct</t>
  </si>
  <si>
    <t>Molecular basis of antibody mediated immunity against Ehrlichia chaffeensis involves species-specific linear epitopes in tandem repeat proteins</t>
  </si>
  <si>
    <t>Kuriakose JA, Zhang X, Luo T, McBride JW.</t>
  </si>
  <si>
    <t>Microbes Infect. 2012 Oct;14(12):1054-63. doi: 10.1016/j.micinf.2012.05.012. Epub 2012 May 29.</t>
  </si>
  <si>
    <t>Kuriakose JA</t>
  </si>
  <si>
    <t>PMC3445803</t>
  </si>
  <si>
    <t>NIHMS391345</t>
  </si>
  <si>
    <t>10.1016/j.micinf.2012.05.012</t>
  </si>
  <si>
    <t>Application of ImageJ program to the enumeration of Orientia tsutsugamushi organisms cultured in vitro</t>
  </si>
  <si>
    <t>Siritantikorn S, Jintaworn S, Noisakran S, Suputtamongkol Y, Paris DH, Blacksell SD.</t>
  </si>
  <si>
    <t>Trans R Soc Trop Med Hyg. 2012 Oct;106(10):632-5. doi: 10.1016/j.trstmh.2012.05.004. Epub 2012 Jul 11.</t>
  </si>
  <si>
    <t>Siritantikorn S</t>
  </si>
  <si>
    <t>Trans R Soc Trop Med Hyg</t>
  </si>
  <si>
    <t>PMC3449237</t>
  </si>
  <si>
    <t>10.1016/j.trstmh.2012.05.004</t>
  </si>
  <si>
    <t>Disruption of redox homeostasis leads to oxidative DNA damage in spermatocytes of Wolbachia-infected Drosophila simulans</t>
  </si>
  <si>
    <t>Brennan LJ, Haukedal JA, Earle JC, Keddie B, Harris HL.</t>
  </si>
  <si>
    <t>Insect Mol Biol. 2012 Oct;21(5):510-20. doi: 10.1111/j.1365-2583.2012.01155.x. Epub 2012 Jul 26.</t>
  </si>
  <si>
    <t>Brennan LJ</t>
  </si>
  <si>
    <t>10.1111/j.1365-2583.2012.01155.x</t>
  </si>
  <si>
    <t>Antiviral protection and the importance of Wolbachia density and tissue tropism in Drosophila simulans</t>
  </si>
  <si>
    <t>Osborne SE, Iturbe-Ormaetxe I, Brownlie JC, O'Neill SL, Johnson KN.</t>
  </si>
  <si>
    <t>Appl Environ Microbiol. 2012 Oct;78(19):6922-9. doi: 10.1128/AEM.01727-12. Epub 2012 Jul 27.</t>
  </si>
  <si>
    <t>Osborne SE</t>
  </si>
  <si>
    <t>PMC3457512</t>
  </si>
  <si>
    <t>10.1128/AEM.01727-12</t>
  </si>
  <si>
    <t>A cytoplasmic suppressor of a nuclear mutation affecting mitochondrial functions in Drosophila</t>
  </si>
  <si>
    <t>Chen S, Oliveira MT, Sanz A, Kemppainen E, Fukuoh A, Schlicht B, Kaguni LS, Jacobs HT.</t>
  </si>
  <si>
    <t>Genetics. 2012 Oct;192(2):483-93. doi: 10.1534/genetics.112.143719. Epub 2012 Jul 30.</t>
  </si>
  <si>
    <t>Chen S</t>
  </si>
  <si>
    <t>Genetics</t>
  </si>
  <si>
    <t>PMC3454878</t>
  </si>
  <si>
    <t>10.1534/genetics.112.143719</t>
  </si>
  <si>
    <t>Identification of critical host mitochondrion-associated genes during Ehrlichia chaffeensis infections</t>
  </si>
  <si>
    <t>Von Ohlen T, Luce-Fedrow A, Ortega MT, Ganta RR, Chapes SK.</t>
  </si>
  <si>
    <t>Infect Immun. 2012 Oct;80(10):3576-86. doi: 10.1128/IAI.00670-12. Epub 2012 Jul 30.</t>
  </si>
  <si>
    <t>Von Ohlen T</t>
  </si>
  <si>
    <t>PMC3457586</t>
  </si>
  <si>
    <t>10.1128/IAI.00670-12</t>
  </si>
  <si>
    <t>Antigen variability in Anaplasma phagocytophilum during chronic infection of a reservoir host</t>
  </si>
  <si>
    <t>Rejmanek D, Foley P, Barbet A, Foley J.</t>
  </si>
  <si>
    <t>Microbiology (Reading). 2012 Oct;158(Pt 10):2632-2641. doi: 10.1099/mic.0.059808-0. Epub 2012 Aug 2.</t>
  </si>
  <si>
    <t>Rejmanek D</t>
  </si>
  <si>
    <t>PMC4083626</t>
  </si>
  <si>
    <t>10.1099/mic.0.059808-0</t>
  </si>
  <si>
    <t>Ixodes scapularis JAK-STAT pathway regulates tick antimicrobial peptides, thereby controlling the agent of human granulocytic anaplasmosis</t>
  </si>
  <si>
    <t>Liu L, Dai J, Zhao YO, Narasimhan S, Yang Y, Zhang L, Fikrig E.</t>
  </si>
  <si>
    <t>J Infect Dis. 2012 Oct;206(8):1233-41. doi: 10.1093/infdis/jis484. Epub 2012 Aug 2.</t>
  </si>
  <si>
    <t>Liu L</t>
  </si>
  <si>
    <t>PMC3448968</t>
  </si>
  <si>
    <t>10.1093/infdis/jis484</t>
  </si>
  <si>
    <t>Diversity and phylogenetic relationships of Wolbachia in Drosophila and other native Hawaiian insects</t>
  </si>
  <si>
    <t>Bennett GM, Pantoja NA, O'Grady PM.</t>
  </si>
  <si>
    <t>Fly (Austin). 2012 Oct-Dec;6(4):273-83. doi: 10.4161/fly.21161. Epub 2012 Aug 10.</t>
  </si>
  <si>
    <t>Bennett GM</t>
  </si>
  <si>
    <t>Fly (Austin)</t>
  </si>
  <si>
    <t>PMC3519662</t>
  </si>
  <si>
    <t>10.4161/fly.21161</t>
  </si>
  <si>
    <t>2012 Oct-Dec</t>
  </si>
  <si>
    <t>Speciation history of three closely related oak gall wasps, Andricus mukaigawae, A. kashiwaphilus, and A. pseudoflos (Hymenoptera: Cynipidae) inferred from nuclear and mitochondrial DNA sequences</t>
  </si>
  <si>
    <t>Wachi N, Abe Y, Inomata N, Szmidt AE, Tachida H.</t>
  </si>
  <si>
    <t>Mol Ecol. 2012 Oct;21(19):4681-94. doi: 10.1111/j.1365-294X.2012.05727.x. Epub 2012 Aug 14.</t>
  </si>
  <si>
    <t>Wachi N</t>
  </si>
  <si>
    <t>10.1111/j.1365-294X.2012.05727.x</t>
  </si>
  <si>
    <t>Intrinsically disordered proteins in human mitochondria</t>
  </si>
  <si>
    <t>Ito M, Tohsato Y, Sugisawa H, Kohara S, Fukuchi S, Nishikawa I, Nishikawa K.</t>
  </si>
  <si>
    <t>Genes Cells. 2012 Oct;17(10):817-25. doi: 10.1111/gtc.12000. Epub 2012 Aug 22.</t>
  </si>
  <si>
    <t>Ito M</t>
  </si>
  <si>
    <t>Genes Cells</t>
  </si>
  <si>
    <t>10.1111/gtc.12000</t>
  </si>
  <si>
    <t>Characterization of "Candidatus Nebulobacter yamunensis" from the cytoplasm of Euplotes aediculatus (Ciliophora, Spirotrichea) and emended description of the family Francisellaceae</t>
  </si>
  <si>
    <t>Boscaro V, Vannini C, Fokin SI, Verni F, Petroni G.</t>
  </si>
  <si>
    <t>Syst Appl Microbiol. 2012 Oct;35(7):432-40. doi: 10.1016/j.syapm.2012.07.003. Epub 2012 Aug 29.</t>
  </si>
  <si>
    <t>Boscaro V</t>
  </si>
  <si>
    <t>Syst Appl Microbiol</t>
  </si>
  <si>
    <t>10.1016/j.syapm.2012.07.003</t>
  </si>
  <si>
    <t>Wild birds and urban ecology of ticks and tick-borne pathogens, Chicago, Illinois, USA, 2005-2010</t>
  </si>
  <si>
    <t>Hamer SA, Goldberg TL, Kitron UD, Brawn JD, Anderson TK, Loss SR, Walker ED, Hamer GL.</t>
  </si>
  <si>
    <t>Emerg Infect Dis. 2012 Oct;18(10):1589-95. doi: 10.3201/eid1810.120511.</t>
  </si>
  <si>
    <t>Hamer SA</t>
  </si>
  <si>
    <t>PMC3471635</t>
  </si>
  <si>
    <t>10.3201/eid1810.120511</t>
  </si>
  <si>
    <t>Rickettsia felis in Aedes albopictus mosquitoes, Libreville, Gabon</t>
  </si>
  <si>
    <t>Socolovschi C, Pagés F, Raoult D.</t>
  </si>
  <si>
    <t>Emerg Infect Dis. 2012 Oct;18(10):1687-9. doi: 10.3201/eid1810.120178.</t>
  </si>
  <si>
    <t>Socolovschi C</t>
  </si>
  <si>
    <t>PMC3471621</t>
  </si>
  <si>
    <t>10.3201/eid1810.120178</t>
  </si>
  <si>
    <t>Human infection with Candidatus Neoehrlichia mikurensis, China</t>
  </si>
  <si>
    <t>Li H, Jiang JF, Liu W, Zheng YC, Huo QB, Tang K, Zuo SY, Liu K, Jiang BG, Yang H, Cao WC.</t>
  </si>
  <si>
    <t>Emerg Infect Dis. 2012 Oct;18(10):1636-9. doi: 10.3201/eid1810.120594.</t>
  </si>
  <si>
    <t>Li H</t>
  </si>
  <si>
    <t>PMC3471638</t>
  </si>
  <si>
    <t>10.3201/eid1810.120594</t>
  </si>
  <si>
    <t>Rickettsia parkeri and Candidatus Rickettsia andeanae in Gulf Coast ticks, Mississippi, USA</t>
  </si>
  <si>
    <t>Ferrari FA, Goddard J, Paddock CD, Varela-Stokes AS.</t>
  </si>
  <si>
    <t>Emerg Infect Dis. 2012 Oct;18(10):1705-7. doi: 10.3201/eid1810.120250.</t>
  </si>
  <si>
    <t>Ferrari FA</t>
  </si>
  <si>
    <t>PMC3471625</t>
  </si>
  <si>
    <t>10.3201/eid1810.120250</t>
  </si>
  <si>
    <t>Case of scrub typhus complicated by severe disseminated intravascular coagulation and death</t>
  </si>
  <si>
    <t>Ono Y, Ikegami Y, Tasaki K, Abe M, Tase C.</t>
  </si>
  <si>
    <t>Emerg Med Australas. 2012 Oct;24(5):577-80. doi: 10.1111/j.1742-6723.2012.01600.x.</t>
  </si>
  <si>
    <t>Ono Y</t>
  </si>
  <si>
    <t>Emerg Med Australas</t>
  </si>
  <si>
    <t>10.1111/j.1742-6723.2012.01600.x</t>
  </si>
  <si>
    <t>A new type F Wolbachia from Splendidofilariinae (Onchocercidae) supports the recent emergence of this supergroup</t>
  </si>
  <si>
    <t>Lefoulon E, Gavotte L, Junker K, Barbuto M, Uni S, Landmann F, Laaksonen S, Saari S, Nikander S, de Souza Lima S, Casiraghi M, Bain O, Martin C.</t>
  </si>
  <si>
    <t>Int J Parasitol. 2012 Oct;42(11):1025-36. doi: 10.1016/j.ijpara.2012.09.004. Epub 2012 Oct 4.</t>
  </si>
  <si>
    <t>Lefoulon E</t>
  </si>
  <si>
    <t>Int J Parasitol</t>
  </si>
  <si>
    <t>10.1016/j.ijpara.2012.09.004</t>
  </si>
  <si>
    <t>Lessons from Anaplasma phagocytophilum: chromatin remodeling by bacterial effectors</t>
  </si>
  <si>
    <t>Rennoll-Bankert KE, Dumler JS.</t>
  </si>
  <si>
    <t>Infect Disord Drug Targets. 2012 Oct;12(5):380-7. doi: 10.2174/187152612804142242.</t>
  </si>
  <si>
    <t>Rennoll-Bankert KE</t>
  </si>
  <si>
    <t>Infect Disord Drug Targets</t>
  </si>
  <si>
    <t>PMC3664514</t>
  </si>
  <si>
    <t>10.2174/187152612804142242</t>
  </si>
  <si>
    <t>Serological survey on Ehrlichia sp. among dogs in the central region of Rio Grande do Sul</t>
  </si>
  <si>
    <t>Krawczak Fda S, Labruna MB, Sangioni LA, Vogel FS, Soares JF, Lopes ST.</t>
  </si>
  <si>
    <t>Rev Bras Parasitol Vet. 2012 Oct-Dec;21(4):415-7. doi: 10.1590/s1984-29612012005000001. Epub 2012 Nov 27.</t>
  </si>
  <si>
    <t>Krawczak Fda S</t>
  </si>
  <si>
    <t>10.1590/s1984-29612012005000001</t>
  </si>
  <si>
    <t>Occurrence of Ehrlichia canis and Anaplasma platys in household dogs from northern Parana</t>
  </si>
  <si>
    <t>da Silva GC, Benitez Ado N, Girotto A, Taroda A, Vidotto MC, Garcia JL, de Freitas JC, Arlington SH, Vidotto O.</t>
  </si>
  <si>
    <t>Rev Bras Parasitol Vet. 2012 Oct-Dec;21(4):379-85. doi: 10.1590/s1984-29612012005000009. Epub 2012 Dec 4.</t>
  </si>
  <si>
    <t>da Silva GC</t>
  </si>
  <si>
    <t>10.1590/s1984-29612012005000009</t>
  </si>
  <si>
    <t>Robustness against extinction by stochastic sex determination in small populations</t>
  </si>
  <si>
    <t>Schneider DM, do Carmo E, Bar-Yam Y, de Aguiar MA.</t>
  </si>
  <si>
    <t>Phys Rev E Stat Nonlin Soft Matter Phys. 2012 Oct;86(4 Pt 1):041104. doi: 10.1103/PhysRevE.86.041104. Epub 2012 Oct 2.</t>
  </si>
  <si>
    <t>Schneider DM</t>
  </si>
  <si>
    <t>Phys Rev E Stat Nonlin Soft Matter Phys</t>
  </si>
  <si>
    <t>10.1103/PhysRevE.86.041104</t>
  </si>
  <si>
    <t>Anaplasma phagocytophilum in ticks from parks in the Emilia-Romagna region of northern Italy</t>
  </si>
  <si>
    <t>Aureli S, Foley JE, Galuppi R, Rejmanek D, Bonoli C, Tampieri MP.</t>
  </si>
  <si>
    <t>Vet Ital. 2012 Oct-Dec;48(4):413-23.</t>
  </si>
  <si>
    <t>Aureli S</t>
  </si>
  <si>
    <t>Vet Ital</t>
  </si>
  <si>
    <t>[Molecular identification of Ehrlichia canis in a dog from Arica, Chile]</t>
  </si>
  <si>
    <t>López J, Abarca K, Mundaca MI, Caballero C, Valiente-Echeverría F.</t>
  </si>
  <si>
    <t>Rev Chilena Infectol. 2012 Oct;29(5):527-30. doi: 10.4067/S0716-10182012000600008.</t>
  </si>
  <si>
    <t>López J</t>
  </si>
  <si>
    <t>Rev Chilena Infectol</t>
  </si>
  <si>
    <t>10.4067/S0716-10182012000600008</t>
  </si>
  <si>
    <t>Parasites of economically important bivalves from the southern coast of Bahia State, Brazil</t>
  </si>
  <si>
    <t>Zeidan GC, Luz Mdos S, Boehs G.</t>
  </si>
  <si>
    <t>Rev Bras Parasitol Vet. 2012 Oct-Dec;21(4):391-8. doi: 10.1590/s1984-29612012000400009.</t>
  </si>
  <si>
    <t>Zeidan GC</t>
  </si>
  <si>
    <t>10.1590/s1984-29612012000400009</t>
  </si>
  <si>
    <t>Opsoclonus in scrub typhus</t>
  </si>
  <si>
    <t>D'sa S, Singh S, Sowmya S.</t>
  </si>
  <si>
    <t>J Postgrad Med. 2012 Oct-Dec;58(4):296-7. doi: 10.4103/0022-3859.105453.</t>
  </si>
  <si>
    <t>D'sa S</t>
  </si>
  <si>
    <t>J Postgrad Med</t>
  </si>
  <si>
    <t>10.4103/0022-3859.105453</t>
  </si>
  <si>
    <t>In silico characterization of three two-component systems of Ehrlichia canis and evaluation of a natural plant-derived inhibitor</t>
  </si>
  <si>
    <t>Santos EV, Silva G, Cardozo GP, Bitencourt TA, França SC, Fachin AL, Marins M.</t>
  </si>
  <si>
    <t>Genet Mol Res. 2012 Oct 4;11(4):3576-84. doi: 10.4238/2012.October.4.5.</t>
  </si>
  <si>
    <t>Santos EV</t>
  </si>
  <si>
    <t>Genet Mol Res</t>
  </si>
  <si>
    <t>10.4238/2012.October.4.5</t>
  </si>
  <si>
    <t>2012 Oct 4</t>
  </si>
  <si>
    <t>Ixodes scapularis saliva mitigates inflammatory cytokine secretion during Anaplasma phagocytophilum stimulation of immune cells</t>
  </si>
  <si>
    <t>Chen G, Severo MS, Sohail M, Sakhon OS, Wikel SK, Kotsyfakis M, Pedra JH.</t>
  </si>
  <si>
    <t>Parasit Vectors. 2012 Oct 10;5:229. doi: 10.1186/1756-3305-5-229.</t>
  </si>
  <si>
    <t>PMC3503595</t>
  </si>
  <si>
    <t>10.1186/1756-3305-5-229</t>
  </si>
  <si>
    <t>2012 Oct 10</t>
  </si>
  <si>
    <t>Rapid, simple, and sensitive detection of the ompB gene of spotted fever group rickettsiae by loop-mediated isothermal amplification</t>
  </si>
  <si>
    <t>Pan L, Zhang L, Wang G, Liu Q.</t>
  </si>
  <si>
    <t>BMC Infect Dis. 2012 Oct 11;12:254. doi: 10.1186/1471-2334-12-254.</t>
  </si>
  <si>
    <t>Pan L</t>
  </si>
  <si>
    <t>PMC3524767</t>
  </si>
  <si>
    <t>10.1186/1471-2334-12-254</t>
  </si>
  <si>
    <t>2012 Oct 11</t>
  </si>
  <si>
    <t>Male-killing Wolbachia and mitochondrial selective sweep in a migratory African insect</t>
  </si>
  <si>
    <t>Graham RI, Wilson K.</t>
  </si>
  <si>
    <t>BMC Evol Biol. 2012 Oct 15;12:204. doi: 10.1186/1471-2148-12-204.</t>
  </si>
  <si>
    <t>BMC Evol Biol</t>
  </si>
  <si>
    <t>PMC3557208</t>
  </si>
  <si>
    <t>10.1186/1471-2148-12-204</t>
  </si>
  <si>
    <t>2012 Oct 15</t>
  </si>
  <si>
    <t>SNP-based real-time pyrosequencing as a sensitive and specific tool for identification and differentiation of Rickettsia species in Ixodes ricinus ticks</t>
  </si>
  <si>
    <t>Janecek E, Streichan S, Strube C.</t>
  </si>
  <si>
    <t>BMC Infect Dis. 2012 Oct 18;12:261. doi: 10.1186/1471-2334-12-261.</t>
  </si>
  <si>
    <t>Janecek E</t>
  </si>
  <si>
    <t>PMC3532327</t>
  </si>
  <si>
    <t>10.1186/1471-2334-12-261</t>
  </si>
  <si>
    <t>2012 Oct 18</t>
  </si>
  <si>
    <t>Clinical profile of scrub typhus in children</t>
  </si>
  <si>
    <t>Palanivel S, Nedunchelian K, Poovazhagi V, Raghunadan R, Ramachandran P.</t>
  </si>
  <si>
    <t>Indian J Pediatr. 2012 Nov;79(11):1459-62. doi: 10.1007/s12098-012-0721-0. Epub 2012 Feb 29.</t>
  </si>
  <si>
    <t>Palanivel S</t>
  </si>
  <si>
    <t>Indian J Pediatr</t>
  </si>
  <si>
    <t>10.1007/s12098-012-0721-0</t>
  </si>
  <si>
    <t>2012 Nov</t>
  </si>
  <si>
    <t>Study on ticks and tick-borne zoonoses in public parks in Italy</t>
  </si>
  <si>
    <t>Corrain R, Drigo M, Fenati M, Menandro ML, Mondin A, Pasotto D, Martini M.</t>
  </si>
  <si>
    <t>Zoonoses Public Health. 2012 Nov;59(7):468-76. doi: 10.1111/j.1863-2378.2012.01490.x. Epub 2012 May 2.</t>
  </si>
  <si>
    <t>Corrain R</t>
  </si>
  <si>
    <t>10.1111/j.1863-2378.2012.01490.x</t>
  </si>
  <si>
    <t>Serum cardiac troponin I concentrations in naturally occurring myelosuppressive and non-myelosuppressive canine monocytic ehrlichiosis</t>
  </si>
  <si>
    <t>Koutinas CK, Mylonakis ME, O'Brien PJ, Leontides L, Siarkou VI, Breitschwerdt EB, Koutinas AF.</t>
  </si>
  <si>
    <t>Vet J. 2012 Nov;194(2):259-61. doi: 10.1016/j.tvjl.2012.04.008. Epub 2012 May 24.</t>
  </si>
  <si>
    <t>Koutinas CK</t>
  </si>
  <si>
    <t>Vet J</t>
  </si>
  <si>
    <t>10.1016/j.tvjl.2012.04.008</t>
  </si>
  <si>
    <t>Tripartite associations among bacteriophage WO, Wolbachia, and host affected by temperature and age in Tetranychus urticae</t>
  </si>
  <si>
    <t>Lu MH, Zhang KJ, Hong XY.</t>
  </si>
  <si>
    <t>Exp Appl Acarol. 2012 Nov;58(3):207-20. doi: 10.1007/s10493-012-9578-1. Epub 2012 Jun 6.</t>
  </si>
  <si>
    <t>Lu MH</t>
  </si>
  <si>
    <t>10.1007/s10493-012-9578-1</t>
  </si>
  <si>
    <t>Putative phage hyperparasite in the rickettsial pathogen of abalone, "Candidatus Xenohaliotis californiensis"</t>
  </si>
  <si>
    <t>Friedman CS, Crosson LM.</t>
  </si>
  <si>
    <t>Microb Ecol. 2012 Nov;64(4):1064-72. doi: 10.1007/s00248-012-0080-4. Epub 2012 Jun 24.</t>
  </si>
  <si>
    <t>Friedman CS</t>
  </si>
  <si>
    <t>10.1007/s00248-012-0080-4</t>
  </si>
  <si>
    <t>Receptor interacting protein-2 contributes to host defense against Anaplasma phagocytophilum infection</t>
  </si>
  <si>
    <t>Sukumaran B, Ogura Y, Pedra JH, Kobayashi KS, Flavell RA, Fikrig E.</t>
  </si>
  <si>
    <t>FEMS Immunol Med Microbiol. 2012 Nov;66(2):211-9. doi: 10.1111/j.1574-695X.2012.01001.x. Epub 2012 Jul 23.</t>
  </si>
  <si>
    <t>Sukumaran B</t>
  </si>
  <si>
    <t>FEMS Immunol Med Microbiol</t>
  </si>
  <si>
    <t>PMC3530031</t>
  </si>
  <si>
    <t>NIHMS421192</t>
  </si>
  <si>
    <t>10.1111/j.1574-695X.2012.01001.x</t>
  </si>
  <si>
    <t>Wolbachia strengthens cardinium-induced cytoplasmic incompatibility in the spider mite Tetranychus piercei McGregor</t>
  </si>
  <si>
    <t>Zhu LY, Zhang KJ, Zhang YK, Ge C, Gotoh T, Hong XY.</t>
  </si>
  <si>
    <t>Curr Microbiol. 2012 Nov;65(5):516-23. doi: 10.1007/s00284-012-0190-8. Epub 2012 Jul 18.</t>
  </si>
  <si>
    <t>Zhu LY</t>
  </si>
  <si>
    <t>Curr Microbiol</t>
  </si>
  <si>
    <t>10.1007/s00284-012-0190-8</t>
  </si>
  <si>
    <t>Zoonotic infections among employees from Great Smoky Mountains and Rocky Mountain National Parks, 2008-2009</t>
  </si>
  <si>
    <t>Adjemian J, Weber IB, McQuiston J, Griffith KS, Mead PS, Nicholson W, Roche A, Schriefer M, Fischer M, Kosoy O, Laven JJ, Stoddard RA, Hoffmaster AR, Smith T, Bui D, Wilkins PP, Jones JL, Gupton PN, Quinn CP, Messonnier N, Higgins C, Wong D.</t>
  </si>
  <si>
    <t>Vector Borne Zoonotic Dis. 2012 Nov;12(11):922-31. doi: 10.1089/vbz.2011.0917. Epub 2012 Jul 26.</t>
  </si>
  <si>
    <t>Adjemian J</t>
  </si>
  <si>
    <t>PMC3533868</t>
  </si>
  <si>
    <t>10.1089/vbz.2011.0917</t>
  </si>
  <si>
    <t>The genome of the heartworm, Dirofilaria immitis, reveals drug and vaccine targets</t>
  </si>
  <si>
    <t>Godel C, Kumar S, Koutsovoulos G, Ludin P, Nilsson D, Comandatore F, Wrobel N, Thompson M, Schmid CD, Goto S, Bringaud F, Wolstenholme A, Bandi C, Epe C, Kaminsky R, Blaxter M, Mäser P.</t>
  </si>
  <si>
    <t>FASEB J. 2012 Nov;26(11):4650-61. doi: 10.1096/fj.12-205096. Epub 2012 Aug 13.</t>
  </si>
  <si>
    <t>Godel C</t>
  </si>
  <si>
    <t>FASEB J</t>
  </si>
  <si>
    <t>PMC3475251</t>
  </si>
  <si>
    <t>10.1096/fj.12-205096</t>
  </si>
  <si>
    <t>Loss of reproductive parasitism following transfer of male-killing Wolbachia to Drosophila melanogaster and Drosophila simulans</t>
  </si>
  <si>
    <t>Veneti Z, Zabalou S, Papafotiou G, Paraskevopoulos C, Pattas S, Livadaras I, Markakis G, Herren JK, Jaenike J, Bourtzis K.</t>
  </si>
  <si>
    <t>Heredity (Edinb). 2012 Nov;109(5):306-12. doi: 10.1038/hdy.2012.43. Epub 2012 Aug 15.</t>
  </si>
  <si>
    <t>Veneti Z</t>
  </si>
  <si>
    <t>PMC3476666</t>
  </si>
  <si>
    <t>10.1038/hdy.2012.43</t>
  </si>
  <si>
    <t>Wolbachia gonadal density in female and male Drosophila vary with laboratory adaptation and respond differently to physiological and environmental challenges</t>
  </si>
  <si>
    <t>Correa CC, Ballard JW.</t>
  </si>
  <si>
    <t>J Invertebr Pathol. 2012 Nov;111(3):197-204. doi: 10.1016/j.jip.2012.08.003. Epub 2012 Aug 16.</t>
  </si>
  <si>
    <t>Correa CC</t>
  </si>
  <si>
    <t>10.1016/j.jip.2012.08.003</t>
  </si>
  <si>
    <t>Rickettsial entry into host cells: finding the keys to unlock the doors</t>
  </si>
  <si>
    <t>Palmer GH, Noh SM.</t>
  </si>
  <si>
    <t>Infect Immun. 2012 Nov;80(11):3746-7. doi: 10.1128/IAI.00836-12. Epub 2012 Aug 20.</t>
  </si>
  <si>
    <t>Palmer GH</t>
  </si>
  <si>
    <t>PMC3486039</t>
  </si>
  <si>
    <t>10.1128/IAI.00836-12</t>
  </si>
  <si>
    <t>Anaplasma phagocytophilum outer membrane protein A interacts with sialylated glycoproteins to promote infection of mammalian host cells</t>
  </si>
  <si>
    <t>Ojogun N, Kahlon A, Ragland SA, Troese MJ, Mastronunzio JE, Walker NJ, Viebrock L, Thomas RJ, Borjesson DL, Fikrig E, Carlyon JA.</t>
  </si>
  <si>
    <t>Infect Immun. 2012 Nov;80(11):3748-60. doi: 10.1128/IAI.00654-12. Epub 2012 Aug 20.</t>
  </si>
  <si>
    <t>Ojogun N</t>
  </si>
  <si>
    <t>PMC3486060</t>
  </si>
  <si>
    <t>10.1128/IAI.00654-12</t>
  </si>
  <si>
    <t>Rickettsia species in ticks removed from humans in Istanbul, Turkey</t>
  </si>
  <si>
    <t>Gargili A, Palomar AM, Midilli K, Portillo A, Kar S, Oteo JA.</t>
  </si>
  <si>
    <t>Vector Borne Zoonotic Dis. 2012 Nov;12(11):938-41. doi: 10.1089/vbz.2012.0996. Epub 2012 Aug 27.</t>
  </si>
  <si>
    <t>Gargili A</t>
  </si>
  <si>
    <t>PMC3491622</t>
  </si>
  <si>
    <t>10.1089/vbz.2012.0996</t>
  </si>
  <si>
    <t>Zoonotic vector-borne bacterial pathogens in California mountain lions (Puma concolor), 1987-2010</t>
  </si>
  <si>
    <t>Girard YA, Swift P, Chomel BB, Kasten RW, Fleer K, Foley JE, Torres SG, Johnson CK.</t>
  </si>
  <si>
    <t>Vector Borne Zoonotic Dis. 2012 Nov;12(11):913-21. doi: 10.1089/vbz.2011.0858. Epub 2012 Aug 27.</t>
  </si>
  <si>
    <t>Girard YA</t>
  </si>
  <si>
    <t>10.1089/vbz.2011.0858</t>
  </si>
  <si>
    <t>Epidemiology in evolutionary time: the case of Wolbachia horizontal transmission between arthropod host species</t>
  </si>
  <si>
    <t>Zug R, Koehncke A, Hammerstein P.</t>
  </si>
  <si>
    <t>J Evol Biol. 2012 Nov;25(11):2149-60. doi: 10.1111/j.1420-9101.2012.02601.x. Epub 2012 Sep 4.</t>
  </si>
  <si>
    <t>Zug R</t>
  </si>
  <si>
    <t>10.1111/j.1420-9101.2012.02601.x</t>
  </si>
  <si>
    <t>Ehrlichiosis and zoonotic anaplasmosis in suburban areas of Beijing, China</t>
  </si>
  <si>
    <t>Vector Borne Zoonotic Dis. 2012 Nov;12(11):932-7. doi: 10.1089/vbz.2012.0961. Epub 2012 Oct 1.</t>
  </si>
  <si>
    <t>10.1089/vbz.2012.0961</t>
  </si>
  <si>
    <t>Solution structure of the cold-shock-like protein from Rickettsia rickettsii</t>
  </si>
  <si>
    <t>Gerarden KP, Fuchs AM, Koch JM, Mueller MM, Graupner DR, O'Rorke JT, Frost CD, Heinen HA, Lackner ER, Schoeller SJ, House PG, Peterson FC, Veldkamp CT.</t>
  </si>
  <si>
    <t>Acta Crystallogr Sect F Struct Biol Cryst Commun. 2012 Nov 1;68(Pt 11):1284-8. doi: 10.1107/S174430911203881X. Epub 2012 Oct 26.</t>
  </si>
  <si>
    <t>Gerarden KP</t>
  </si>
  <si>
    <t>Acta Crystallogr Sect F Struct Biol Cryst Commun</t>
  </si>
  <si>
    <t>PMC3515365</t>
  </si>
  <si>
    <t>10.1107/S174430911203881X</t>
  </si>
  <si>
    <t>2012 Nov 1</t>
  </si>
  <si>
    <t>Phylogenetic analysis of the 56-kDa type-specific protein genes of Orientia tsutsugamushi in Central Korea</t>
  </si>
  <si>
    <t>Jeong HW, Choi YK, Baek YH, Seong MH.</t>
  </si>
  <si>
    <t>J Korean Med Sci. 2012 Nov;27(11):1315-9. doi: 10.3346/jkms.2012.27.11.1315. Epub 2012 Oct 30.</t>
  </si>
  <si>
    <t>Jeong HW</t>
  </si>
  <si>
    <t>PMC3492664</t>
  </si>
  <si>
    <t>10.3346/jkms.2012.27.11.1315</t>
  </si>
  <si>
    <t>Theileria, Babesia, and Anaplasma detected by PCR in ruminant herds at Bié Province, Angola</t>
  </si>
  <si>
    <t>Kubelová M, Mazancová J, Siroký P.</t>
  </si>
  <si>
    <t>Parasite. 2012 Nov;19(4):417-22. doi: 10.1051/parasite/2012194417.</t>
  </si>
  <si>
    <t>Kubelová M</t>
  </si>
  <si>
    <t>Parasite</t>
  </si>
  <si>
    <t>PMC3671455</t>
  </si>
  <si>
    <t>10.1051/parasite/2012194417</t>
  </si>
  <si>
    <t>Modelling spatial concordance between Rocky Mountain spotted fever disease incidence and habitat probability of its vector Dermacentor variabilis (American dog tick)</t>
  </si>
  <si>
    <t>Atkinson SF, Sarkar S, Aviña A, Schuermann JA, Williamson P.</t>
  </si>
  <si>
    <t>Geospat Health. 2012 Nov;7(1):91-100. doi: 10.4081/gh.2012.108.</t>
  </si>
  <si>
    <t>Atkinson SF</t>
  </si>
  <si>
    <t>Geospat Health</t>
  </si>
  <si>
    <t>10.4081/gh.2012.108</t>
  </si>
  <si>
    <t>Influence of Orientia tsutsugamushi infection on the developmental biology of Leptotrombidium imphalum and Leptotrombidium chiangraiensis (Acari: Trombiculidae)</t>
  </si>
  <si>
    <t>Phasomkusolsil S, Tanskul P, Ratanatham S, Watcharapichat P, Phulsuksombati D, Frances SP, Lerdthusnee K, Linthicum KJ.</t>
  </si>
  <si>
    <t>J Med Entomol. 2012 Nov;49(6):1270-5. doi: 10.1603/me12100.</t>
  </si>
  <si>
    <t>Phasomkusolsil S</t>
  </si>
  <si>
    <t>10.1603/me12100</t>
  </si>
  <si>
    <t>Two pathogens and one disease: detection and identification of flea-borne Rickettsiae in areas endemic for murine typhus in California</t>
  </si>
  <si>
    <t>Eremeeva ME, Karpathy SE, Krueger L, Hayes EK, Williams AM, Zaldivar Y, Bennett S, Cummings R, Tilzer A, Velten RK, Kerr N, Dasch GA, Hu R.</t>
  </si>
  <si>
    <t>J Med Entomol. 2012 Nov;49(6):1485-94. doi: 10.1603/me11291.</t>
  </si>
  <si>
    <t>Eremeeva ME</t>
  </si>
  <si>
    <t>PMC5893996</t>
  </si>
  <si>
    <t>NIHMS954859</t>
  </si>
  <si>
    <t>10.1603/me11291</t>
  </si>
  <si>
    <t>Rickettsial infection in ticks collected from road-killed wild animals in Rio de Janeiro, Brazil</t>
  </si>
  <si>
    <t>Spolidorio MG, Andreoli GS, Martins TF, Brandão PE, Labruna MB.</t>
  </si>
  <si>
    <t>J Med Entomol. 2012 Nov;49(6):1510-4. doi: 10.1603/me12089.</t>
  </si>
  <si>
    <t>Spolidorio MG</t>
  </si>
  <si>
    <t>10.1603/me12089</t>
  </si>
  <si>
    <t>[The application of polymerase chain reaction in real-time operation mode to detect DNA of agents of human granulocytic anaplasmosis and monocytic erlychiosis]</t>
  </si>
  <si>
    <t>Bondarenko EI, Ivanov MK, Iakimenko VV, Tantsev AK, Panov VV, Epikhina TI, Rar VA.</t>
  </si>
  <si>
    <t>Klin Lab Diagn. 2012 Nov;(11):54-7.</t>
  </si>
  <si>
    <t>Bondarenko EI</t>
  </si>
  <si>
    <t>Klin Lab Diagn</t>
  </si>
  <si>
    <t>[Today's threat of rickettsioses]</t>
  </si>
  <si>
    <t>Toczyska I, Targowski T.</t>
  </si>
  <si>
    <t>Pol Merkur Lekarski. 2012 Nov;33(197):288-91.</t>
  </si>
  <si>
    <t>Toczyska I</t>
  </si>
  <si>
    <t>Pol Merkur Lekarski</t>
  </si>
  <si>
    <t>Premature parturition, edema, and ascites in an alpaca infected with Anaplasma phagocytophilum</t>
  </si>
  <si>
    <t>Tinkler SH, Firshman AM, Sharkey LC.</t>
  </si>
  <si>
    <t>Can Vet J. 2012 Nov;53(11):1199-202.</t>
  </si>
  <si>
    <t>Tinkler SH</t>
  </si>
  <si>
    <t>PMC3474577</t>
  </si>
  <si>
    <t>Modelling the spread of Wolbachia in spatially heterogeneous environments</t>
  </si>
  <si>
    <t>Hancock PA, Godfray HC.</t>
  </si>
  <si>
    <t>J R Soc Interface. 2012 Nov 7;9(76):3045-54. doi: 10.1098/rsif.2012.0253. Epub 2012 Jun 6.</t>
  </si>
  <si>
    <t>Hancock PA</t>
  </si>
  <si>
    <t>J R Soc Interface</t>
  </si>
  <si>
    <t>PMC3479901</t>
  </si>
  <si>
    <t>10.1098/rsif.2012.0253</t>
  </si>
  <si>
    <t>2012 Nov 7</t>
  </si>
  <si>
    <t>Rapid evolution of Wolbachia incompatibility types</t>
  </si>
  <si>
    <t>Duron O, Bernard J, Atyame CM, Dumas E, Weill M.</t>
  </si>
  <si>
    <t>Proc Biol Sci. 2012 Nov 7;279(1746):4473-80. doi: 10.1098/rspb.2012.1368. Epub 2012 Sep 5.</t>
  </si>
  <si>
    <t>Duron O</t>
  </si>
  <si>
    <t>PMC3479797</t>
  </si>
  <si>
    <t>10.1098/rspb.2012.1368</t>
  </si>
  <si>
    <t>Wolbachia strain wPip yields a pattern of cytoplasmic incompatibility enhancing a Wolbachia-based suppression strategy against the disease vector Aedes albopictus</t>
  </si>
  <si>
    <t>Calvitti M, Moretti R, Skidmore AR, Dobson SL.</t>
  </si>
  <si>
    <t>Parasit Vectors. 2012 Nov 12;5:254. doi: 10.1186/1756-3305-5-254.</t>
  </si>
  <si>
    <t>Calvitti M</t>
  </si>
  <si>
    <t>PMC3545731</t>
  </si>
  <si>
    <t>10.1186/1756-3305-5-254</t>
  </si>
  <si>
    <t>2012 Nov 12</t>
  </si>
  <si>
    <t>Development, screening, and analysis of DNA aptamer libraries potentially useful for diagnosis and passive immunity of arboviruses</t>
  </si>
  <si>
    <t>Bruno JG, Carrillo MP, Richarte AM, Phillips T, Andrews C, Lee JS.</t>
  </si>
  <si>
    <t>BMC Res Notes. 2012 Nov 13;5:633. doi: 10.1186/1756-0500-5-633.</t>
  </si>
  <si>
    <t>Bruno JG</t>
  </si>
  <si>
    <t>PMC3517355</t>
  </si>
  <si>
    <t>10.1186/1756-0500-5-633</t>
  </si>
  <si>
    <t>2012 Nov 13</t>
  </si>
  <si>
    <t>Comparative genomics and transcriptomics of trait-gene association</t>
  </si>
  <si>
    <t>Pierlé SA, Dark MJ, Dahmen D, Palmer GH, Brayton KA.</t>
  </si>
  <si>
    <t>BMC Genomics. 2012 Nov 26;13:669. doi: 10.1186/1471-2164-13-669.</t>
  </si>
  <si>
    <t>Pierlé SA</t>
  </si>
  <si>
    <t>BMC Genomics</t>
  </si>
  <si>
    <t>PMC3542260</t>
  </si>
  <si>
    <t>10.1186/1471-2164-13-669</t>
  </si>
  <si>
    <t>2012 Nov 26</t>
  </si>
  <si>
    <t>Structure of the type IV secretion system in different strains of Anaplasma phagocytophilum</t>
  </si>
  <si>
    <t>Al-Khedery B, Lundgren AM, Stuen S, Granquist EG, Munderloh UG, Nelson CM, Alleman AR, Mahan SM, Barbet AF.</t>
  </si>
  <si>
    <t>BMC Genomics. 2012 Nov 29;13:678. doi: 10.1186/1471-2164-13-678.</t>
  </si>
  <si>
    <t>Al-Khedery B</t>
  </si>
  <si>
    <t>PMC3556328</t>
  </si>
  <si>
    <t>10.1186/1471-2164-13-678</t>
  </si>
  <si>
    <t>2012 Nov 29</t>
  </si>
  <si>
    <t>Clinically helpful rickettsial disease diagnostic IgG titers in relation to duration of illness in an endemic setting in Sri Lanka</t>
  </si>
  <si>
    <t>Premaratna R, Weerasinghe S, Ranaweera A, Chandrasena TG, Bandara NW, Dasch GA, de Silva HJ.</t>
  </si>
  <si>
    <t>BMC Res Notes. 2012 Nov 30;5:662. doi: 10.1186/1756-0500-5-662.</t>
  </si>
  <si>
    <t>PMC3536648</t>
  </si>
  <si>
    <t>10.1186/1756-0500-5-662</t>
  </si>
  <si>
    <t>2012 Nov 30</t>
  </si>
  <si>
    <t>Does a species of Rickettsia play a role in the pathophysiology of Buerger's disease?</t>
  </si>
  <si>
    <t>Fazeli B, Ravari H, Farzadnia M.</t>
  </si>
  <si>
    <t>Vascular. 2012 Dec;20(6):334-6. doi: 10.1258/vasc.2011.cr0271. Epub 2011 Jul 29.</t>
  </si>
  <si>
    <t>Fazeli B</t>
  </si>
  <si>
    <t>Vascular</t>
  </si>
  <si>
    <t>10.1258/vasc.2011.cr0271</t>
  </si>
  <si>
    <t>2012 Dec</t>
  </si>
  <si>
    <t>Coagulation and inflammation in scrub typhus and murine typhus--a prospective comparative study from Laos</t>
  </si>
  <si>
    <t>Paris DH, Chansamouth V, Nawtaisong P, Löwenberg EC, Phetsouvanh R, Blacksell SD, Lee SJ, Dondorp AM, van der Poll T, Newton PN, Levi M, Day NP.</t>
  </si>
  <si>
    <t>Clin Microbiol Infect. 2012 Dec;18(12):1221-8. doi: 10.1111/j.1469-0691.2011.03717.x. Epub 2011 Dec 22.</t>
  </si>
  <si>
    <t>Paris DH</t>
  </si>
  <si>
    <t>PMC3533763</t>
  </si>
  <si>
    <t>10.1111/j.1469-0691.2011.03717.x</t>
  </si>
  <si>
    <t>Molecular and serological prevalence of Anaplasma marginale in cattle of North Central Morocco</t>
  </si>
  <si>
    <t>Ait Hamou S, Rahali T, Sahibi H, Belghyti D, Losson B, Goff W, Rhalem A.</t>
  </si>
  <si>
    <t>Res Vet Sci. 2012 Dec;93(3):1318-23. doi: 10.1016/j.rvsc.2012.02.016. Epub 2012 Mar 31.</t>
  </si>
  <si>
    <t>Ait Hamou S</t>
  </si>
  <si>
    <t>Res Vet Sci</t>
  </si>
  <si>
    <t>10.1016/j.rvsc.2012.02.016</t>
  </si>
  <si>
    <t>Prevalence of Bartonella species, hemoplasmas, and Rickettsia felis DNA in blood and fleas of cats in Bangkok, Thailand</t>
  </si>
  <si>
    <t>Assarasakorn S, Veir JK, Hawley JR, Brewer MM, Morris AK, Hill AE, Lappin MR.</t>
  </si>
  <si>
    <t>Res Vet Sci. 2012 Dec;93(3):1213-6. doi: 10.1016/j.rvsc.2012.03.015. Epub 2012 Apr 21.</t>
  </si>
  <si>
    <t>Assarasakorn S</t>
  </si>
  <si>
    <t>10.1016/j.rvsc.2012.03.015</t>
  </si>
  <si>
    <t>Phylogeographic structure, outbreeding depression, and reluctant virgin oviposition in the bean thrips, Caliothrips fasciatus (Pergande) (Thysanoptera: Thripidae), in California</t>
  </si>
  <si>
    <t>Rugman-Jones PF, Hoddle MS, Amrich R, Heraty JM, Stouthamer-Ingel CE, Stouthamer R.</t>
  </si>
  <si>
    <t>Bull Entomol Res. 2012 Dec;102(6):698-709. doi: 10.1017/S0007485312000302. Epub 2012 Jun 7.</t>
  </si>
  <si>
    <t>Rugman-Jones PF</t>
  </si>
  <si>
    <t>10.1017/S0007485312000302</t>
  </si>
  <si>
    <t>Rickettsia felis in cat fleas, Ctenocephalides felis parasitizing opossums, San Bernardino County, California</t>
  </si>
  <si>
    <t>Abramowicz KF, Wekesa JW, Nwadike CN, Zambrano ML, Karpathy SE, Cecil D, Burns J, Hu R, Eremeeva ME.</t>
  </si>
  <si>
    <t>Med Vet Entomol. 2012 Dec;26(4):458-62. doi: 10.1111/j.1365-2915.2012.01017.x. Epub 2012 Jun 20.</t>
  </si>
  <si>
    <t>Abramowicz KF</t>
  </si>
  <si>
    <t>PMC6537091</t>
  </si>
  <si>
    <t>NIHMS1024923</t>
  </si>
  <si>
    <t>10.1111/j.1365-2915.2012.01017.x</t>
  </si>
  <si>
    <t>Prevalence of Toxoplasma gondii, Bartonella species and haemoplasma infection in cats in South Africa</t>
  </si>
  <si>
    <t>Lobetti R, Lappin MR.</t>
  </si>
  <si>
    <t>J Feline Med Surg. 2012 Dec;14(12):857-62. doi: 10.1177/1098612X12452495. Epub 2012 Jun 22.</t>
  </si>
  <si>
    <t>Lobetti R</t>
  </si>
  <si>
    <t>J Feline Med Surg</t>
  </si>
  <si>
    <t>10.1177/1098612X12452495</t>
  </si>
  <si>
    <t>Cross-protection among Rickettsia species and subspecies in a guinea pig model of cutaneous infection</t>
  </si>
  <si>
    <t>Bechah Y, Mege JL, Raoult D.</t>
  </si>
  <si>
    <t>Comp Immunol Microbiol Infect Dis. 2012 Dec;35(6):551-6. doi: 10.1016/j.cimid.2012.06.002. Epub 2012 Jul 9.</t>
  </si>
  <si>
    <t>Bechah Y</t>
  </si>
  <si>
    <t>10.1016/j.cimid.2012.06.002</t>
  </si>
  <si>
    <t>Re-emergence of scrub typhus in northeast India</t>
  </si>
  <si>
    <t>Khan SA, Dutta P, Khan AM, Topno R, Borah J, Chowdhury P, Mahanta J.</t>
  </si>
  <si>
    <t>Int J Infect Dis. 2012 Dec;16(12):e889-90. doi: 10.1016/j.ijid.2012.05.1030. Epub 2012 Jul 15.</t>
  </si>
  <si>
    <t>Khan SA</t>
  </si>
  <si>
    <t>10.1016/j.ijid.2012.05.1030</t>
  </si>
  <si>
    <t>Dual presence of Anaplasma phagocytophilum and its closely related Anaplasma sp. in ixodid ticks in Hokkaido, Japan, and their specific molecular detection</t>
  </si>
  <si>
    <t>Ybañez AP, Matsumoto K, Kishimoto T, Yokoyama N, Inokuma H.</t>
  </si>
  <si>
    <t>J Vet Med Sci. 2012 Dec;74(12):1551-60. doi: 10.1292/jvms.12-0197. Epub 2012 Jul 12.</t>
  </si>
  <si>
    <t>10.1292/jvms.12-0197</t>
  </si>
  <si>
    <t>Species, developmental stage and infection with microbial pathogens of engorged ticks removed from dogs and questing ticks</t>
  </si>
  <si>
    <t>Leschnik MW, Khanakah G, Duscher G, Wille-Piazzai W, Hörweg C, Joachim A, Stanek G.</t>
  </si>
  <si>
    <t>Med Vet Entomol. 2012 Dec;26(4):440-6. doi: 10.1111/j.1365-2915.2012.01036.x. Epub 2012 Aug 10.</t>
  </si>
  <si>
    <t>Leschnik MW</t>
  </si>
  <si>
    <t>10.1111/j.1365-2915.2012.01036.x</t>
  </si>
  <si>
    <t>Analysis of gene expression from the Wolbachia genome of a filarial nematode supports both metabolic and defensive roles within the symbiosis</t>
  </si>
  <si>
    <t>Darby AC, Armstrong SD, Bah GS, Kaur G, Hughes MA, Kay SM, Koldkjær P, Rainbow L, Radford AD, Blaxter ML, Tanya VN, Trees AJ, Cordaux R, Wastling JM, Makepeace BL.</t>
  </si>
  <si>
    <t>Genome Res. 2012 Dec;22(12):2467-77. doi: 10.1101/gr.138420.112. Epub 2012 Aug 23.</t>
  </si>
  <si>
    <t>Darby AC</t>
  </si>
  <si>
    <t>Genome Res</t>
  </si>
  <si>
    <t>PMC3514676</t>
  </si>
  <si>
    <t>10.1101/gr.138420.112</t>
  </si>
  <si>
    <t>The comparison of spatial variation and risk factors between mosquito-borne and tick-borne diseases: Seroepidemiology of Ehrlichia canis, Anaplasma species, and Dirofilaria immitis in dogs</t>
  </si>
  <si>
    <t>Yuasa Y, Hsu TH, Chou CC, Huang CC, Huang WC, Chang CC.</t>
  </si>
  <si>
    <t>Comp Immunol Microbiol Infect Dis. 2012 Dec;35(6):599-606. doi: 10.1016/j.cimid.2012.08.001. Epub 2012 Aug 25.</t>
  </si>
  <si>
    <t>Yuasa Y</t>
  </si>
  <si>
    <t>10.1016/j.cimid.2012.08.001</t>
  </si>
  <si>
    <t>Survey of heritable endosymbionts in southern Mexico populations of the fruit fly species Anastrepha striata and A. ludens</t>
  </si>
  <si>
    <t>Martínez H, Toledo J, Liedo P, Mateos M.</t>
  </si>
  <si>
    <t>Curr Microbiol. 2012 Dec;65(6):711-8. doi: 10.1007/s00284-012-0223-3. Epub 2012 Sep 9.</t>
  </si>
  <si>
    <t>Martínez H</t>
  </si>
  <si>
    <t>10.1007/s00284-012-0223-3</t>
  </si>
  <si>
    <t>Two protein lysine methyltransferases methylate outer membrane protein B from Rickettsia</t>
  </si>
  <si>
    <t>Abeykoon AH, Chao CC, Wang G, Gucek M, Yang DC, Ching WM.</t>
  </si>
  <si>
    <t>J Bacteriol. 2012 Dec;194(23):6410-8. doi: 10.1128/JB.01379-12. Epub 2012 Sep 21.</t>
  </si>
  <si>
    <t>Abeykoon AH</t>
  </si>
  <si>
    <t>PMC3497471</t>
  </si>
  <si>
    <t>10.1128/JB.01379-12</t>
  </si>
  <si>
    <t>Geographical and ecological stability of the symbiotic mid-gut microbiota in European firebugs, Pyrrhocoris apterus (Hemiptera, Pyrrhocoridae)</t>
  </si>
  <si>
    <t>Sudakaran S, Salem H, Kost C, Kaltenpoth M.</t>
  </si>
  <si>
    <t>Mol Ecol. 2012 Dec;21(24):6134-51. doi: 10.1111/mec.12027. Epub 2012 Sep 27.</t>
  </si>
  <si>
    <t>Sudakaran S</t>
  </si>
  <si>
    <t>10.1111/mec.12027</t>
  </si>
  <si>
    <t>Some like it hot: evolution and ecology of novel endosymbionts in bat flies of cave-roosting bats (hippoboscoidea, nycterophiliinae)</t>
  </si>
  <si>
    <t>Morse SF, Dick CW, Patterson BD, Dittmar K.</t>
  </si>
  <si>
    <t>Appl Environ Microbiol. 2012 Dec;78(24):8639-49. doi: 10.1128/AEM.02455-12. Epub 2012 Oct 5.</t>
  </si>
  <si>
    <t>Morse SF</t>
  </si>
  <si>
    <t>PMC3502899</t>
  </si>
  <si>
    <t>10.1128/AEM.02455-12</t>
  </si>
  <si>
    <t>Spotted fever group rickettsiae in ticks and fleas from the Democratic Republic of the Congo</t>
  </si>
  <si>
    <t>Mediannikov O, Davoust B, Socolovschi C, Tshilolo L, Raoult D, Parola P.</t>
  </si>
  <si>
    <t>Ticks Tick Borne Dis. 2012 Dec;3(5-6):371-3. doi: 10.1016/j.ttbdis.2012.10.015. Epub 2012 Oct 22.</t>
  </si>
  <si>
    <t>10.1016/j.ttbdis.2012.10.015</t>
  </si>
  <si>
    <t>Genetic characterization of Candidatus Rickettsia vini, a new rickettsia amplified in ticks from La Rioja, Spain</t>
  </si>
  <si>
    <t>Palomar AM, Portillo A, Santibáñez P, Santibáñez S, García-Álvarez L, Oteo JA.</t>
  </si>
  <si>
    <t>Ticks Tick Borne Dis. 2012 Dec;3(5-6):319-21. doi: 10.1016/j.ttbdis.2012.10.025. Epub 2012 Nov 8.</t>
  </si>
  <si>
    <t>10.1016/j.ttbdis.2012.10.025</t>
  </si>
  <si>
    <t>Urban family cluster of spotted fever rickettsiosis linked to Rhipicephalus sanguineus infected with Rickettsia conorii subsp. caspia and Rickettsia massiliae</t>
  </si>
  <si>
    <t>Renvoisé A, Delaunay P, Blanchouin E, Cannavo I, Cua E, Socolovschi C, Parola P, Raoult D.</t>
  </si>
  <si>
    <t>Ticks Tick Borne Dis. 2012 Dec;3(5-6):389-92. doi: 10.1016/j.ttbdis.2012.10.008. Epub 2012 Nov 8.</t>
  </si>
  <si>
    <t>10.1016/j.ttbdis.2012.10.008</t>
  </si>
  <si>
    <t>Tick cell culture isolation and growth of Rickettsia raoultii from Dutch Dermacentor reticulatus ticks</t>
  </si>
  <si>
    <t>Alberdi MP, Nijhof AM, Jongejan F, Bell-Sakyi L.</t>
  </si>
  <si>
    <t>Ticks Tick Borne Dis. 2012 Dec;3(5-6):349-54. doi: 10.1016/j.ttbdis.2012.10.020. Epub 2012 Nov 8.</t>
  </si>
  <si>
    <t>PMC3528949</t>
  </si>
  <si>
    <t>10.1016/j.ttbdis.2012.10.020</t>
  </si>
  <si>
    <t>Prevalence of antibodies against Rickettsia conorii, Babesia canis, Ehrlichia canis, and Anaplasma phagocytophilum antigens in dogs from the Stretto di Messina area (Italy)</t>
  </si>
  <si>
    <t>Pennisi MG, Caprì A, Solano-Gallego L, Lombardo G, Torina A, Masucci M.</t>
  </si>
  <si>
    <t>Ticks Tick Borne Dis. 2012 Dec;3(5-6):315-8. doi: 10.1016/j.ttbdis.2012.10.026. Epub 2012 Nov 8.</t>
  </si>
  <si>
    <t>Pennisi MG</t>
  </si>
  <si>
    <t>10.1016/j.ttbdis.2012.10.026</t>
  </si>
  <si>
    <t>First detection of Ehrlichia canis in Rhipicephalus bursa ticks in Sardinia, Italy</t>
  </si>
  <si>
    <t>Masala G, Chisu V, Foxi C, Socolovschi C, Raoult D, Parola P.</t>
  </si>
  <si>
    <t>Ticks Tick Borne Dis. 2012 Dec;3(5-6):396-7. doi: 10.1016/j.ttbdis.2012.10.006. Epub 2012 Oct 22.</t>
  </si>
  <si>
    <t>Masala G</t>
  </si>
  <si>
    <t>10.1016/j.ttbdis.2012.10.006</t>
  </si>
  <si>
    <t>Rickettsia slovaca from Dermacentor marginatus ticks in Sardinia, Italy</t>
  </si>
  <si>
    <t>Masala G, Chisu V, Satta G, Socolovschi C, Raoult D, Parola P.</t>
  </si>
  <si>
    <t>Ticks Tick Borne Dis. 2012 Dec;3(5-6):393-5. doi: 10.1016/j.ttbdis.2012.10.007. Epub 2012 Oct 22.</t>
  </si>
  <si>
    <t>10.1016/j.ttbdis.2012.10.007</t>
  </si>
  <si>
    <t>Candidatus Rickettsia hoogstraalii in Ethiopian Argas persicus ticks</t>
  </si>
  <si>
    <t>Pader V, Nikitorowicz Buniak J, Abdissa A, Adamu H, Tolosa T, Gashaw A, Cutler RR, Cutler SJ.</t>
  </si>
  <si>
    <t>Ticks Tick Borne Dis. 2012 Dec;3(5-6):338-45. doi: 10.1016/j.ttbdis.2012.10.021. Epub 2012 Nov 8.</t>
  </si>
  <si>
    <t>Pader V</t>
  </si>
  <si>
    <t>10.1016/j.ttbdis.2012.10.021</t>
  </si>
  <si>
    <t>The use of eschar swabs for the diagnosis of African tick-bite fever</t>
  </si>
  <si>
    <t>Socolovschi C, Renvoisé A, Brouqui P, Parola P, Raoult D.</t>
  </si>
  <si>
    <t>Ticks Tick Borne Dis. 2012 Dec;3(5-6):361-3. doi: 10.1016/j.ttbdis.2012.10.018. Epub 2012 Nov 7.</t>
  </si>
  <si>
    <t>10.1016/j.ttbdis.2012.10.018</t>
  </si>
  <si>
    <t>Rickettsiae of spotted fever group, Borrelia valaisiana, and Coxiella burnetii in ticks on passerine birds and mammals from the Camargue in the south of France</t>
  </si>
  <si>
    <t>Socolovschi C, Reynaud P, Kernif T, Raoult D, Parola P.</t>
  </si>
  <si>
    <t>Ticks Tick Borne Dis. 2012 Dec;3(5-6):355-60. doi: 10.1016/j.ttbdis.2012.10.019. Epub 2012 Nov 7.</t>
  </si>
  <si>
    <t>10.1016/j.ttbdis.2012.10.019</t>
  </si>
  <si>
    <t>Ehrlichia canis in Rhipicephalus sanguineus ticks in the Ivory Coast</t>
  </si>
  <si>
    <t>Socolovschi C, Gomez J, Marié JL, Davoust B, Guigal PM, Raoult D, Parola P.</t>
  </si>
  <si>
    <t>Ticks Tick Borne Dis. 2012 Dec;3(5-6):411-3. doi: 10.1016/j.ttbdis.2012.10.005. Epub 2012 Oct 22.</t>
  </si>
  <si>
    <t>10.1016/j.ttbdis.2012.10.005</t>
  </si>
  <si>
    <t>Detection of Rickettsia helvetica in Ixodes ricinus ticks collected from Pyrenean chamois in France</t>
  </si>
  <si>
    <t>Davoust B, Socolovschi C, Revelli P, Gibert P, Marié JL, Raoult D, Parola P.</t>
  </si>
  <si>
    <t>Ticks Tick Borne Dis. 2012 Dec;3(5-6):387-8. doi: 10.1016/j.ttbdis.2012.10.009. Epub 2012 Oct 22.</t>
  </si>
  <si>
    <t>Davoust B</t>
  </si>
  <si>
    <t>10.1016/j.ttbdis.2012.10.009</t>
  </si>
  <si>
    <t>Low genetic diversity in Wolbachia-Infected Culex quinquefasciatus (Diptera: Culicidae) from Brazil and Argentina</t>
  </si>
  <si>
    <t>Morais SA, Almeida Fd, Suesdek L, Marrelli MT.</t>
  </si>
  <si>
    <t>Rev Inst Med Trop Sao Paulo. 2012 Dec;54(6):325-9. doi: 10.1590/s0036-46652012000600007.</t>
  </si>
  <si>
    <t>Morais SA</t>
  </si>
  <si>
    <t>10.1590/s0036-46652012000600007</t>
  </si>
  <si>
    <t>Afebrile spotted fever group Rickettsia infection after a bite from a Dermacentor variabilis tick infected with Rickettsia montanensis</t>
  </si>
  <si>
    <t>McQuiston JH, Zemtsova G, Perniciaro J, Hutson M, Singleton J, Nicholson WL, Levin ML.</t>
  </si>
  <si>
    <t>Vector Borne Zoonotic Dis. 2012 Dec;12(12):1059-61. doi: 10.1089/vbz.2012.1078. Epub 2012 Nov 15.</t>
  </si>
  <si>
    <t>McQuiston JH</t>
  </si>
  <si>
    <t>PMC4699432</t>
  </si>
  <si>
    <t>NIHMS747525</t>
  </si>
  <si>
    <t>10.1089/vbz.2012.1078</t>
  </si>
  <si>
    <t>Evidence of Anaplasma phagocytophilum in game animals from Slovenia</t>
  </si>
  <si>
    <t>Zele D, Avberšek J, Gruntar I, Ocepek M, Vengušt G.</t>
  </si>
  <si>
    <t>Acta Vet Hung. 2012 Dec;60(4):441-8. doi: 10.1556/AVet.2012.038.</t>
  </si>
  <si>
    <t>Zele D</t>
  </si>
  <si>
    <t>Acta Vet Hung</t>
  </si>
  <si>
    <t>10.1556/AVet.2012.038</t>
  </si>
  <si>
    <t>Rickettsia africae in Hyalomma dromedarii ticks from sub-Saharan Algeria</t>
  </si>
  <si>
    <t>Kernif T, Djerbouh A, Mediannikov O, Ayach B, Rolain JM, Raoult D, Parola P, Bitam I.</t>
  </si>
  <si>
    <t>Ticks Tick Borne Dis. 2012 Dec;3(5-6):377-9. doi: 10.1016/j.ttbdis.2012.10.013. Epub 2012 Oct 22.</t>
  </si>
  <si>
    <t>10.1016/j.ttbdis.2012.10.013</t>
  </si>
  <si>
    <t>Seroprevalence of tick-borne infections in military working dogs in the Republic of Korea</t>
  </si>
  <si>
    <t>Bell DR, Berghaus RD, Patel S, Beavers S, Fernandez I, Sanchez S.</t>
  </si>
  <si>
    <t>Vector Borne Zoonotic Dis. 2012 Dec;12(12):1023-30. doi: 10.1089/vbz.2011.0864. Epub 2012 Nov 20.</t>
  </si>
  <si>
    <t>Bell DR</t>
  </si>
  <si>
    <t>10.1089/vbz.2011.0864</t>
  </si>
  <si>
    <t>Evaluation of lymphocyte populations in dogs naturally infected by Ehrlichia canis with and without clinical signs</t>
  </si>
  <si>
    <t>Ticks Tick Borne Dis. 2012 Dec;3(5-6):279-82. doi: 10.1016/j.ttbdis.2012.10.034. Epub 2012 Nov 16.</t>
  </si>
  <si>
    <t>10.1016/j.ttbdis.2012.10.034</t>
  </si>
  <si>
    <t>Mediterranean spotted fever in the Trakya region of Turkey</t>
  </si>
  <si>
    <t>Kuloglu F, Rolain JM, Akata F, Eroglu C, Celik AD, Parola P.</t>
  </si>
  <si>
    <t>Ticks Tick Borne Dis. 2012 Dec;3(5-6):298-304. doi: 10.1016/j.ttbdis.2012.10.030. Epub 2012 Nov 16.</t>
  </si>
  <si>
    <t>Kuloglu F</t>
  </si>
  <si>
    <t>10.1016/j.ttbdis.2012.10.030</t>
  </si>
  <si>
    <t>First molecular detection of Ehrlichia canis and Anaplasma platys in ticks from dogs in Cebu, Philippines</t>
  </si>
  <si>
    <t>Ybañez AP, Perez ZO, Gabotero SR, Yandug RT, Kotaro M, Inokuma H.</t>
  </si>
  <si>
    <t>Ticks Tick Borne Dis. 2012 Dec;3(5-6):288-93. doi: 10.1016/j.ttbdis.2012.10.032. Epub 2012 Nov 16.</t>
  </si>
  <si>
    <t>10.1016/j.ttbdis.2012.10.032</t>
  </si>
  <si>
    <t>Brazilian spotted fever: real-time PCR for diagnosis of fatal cases</t>
  </si>
  <si>
    <t>dos Santos FC, do Nascimento EM, Katz G, Angerami RN, Colombo S, de Souza ER, Labruna MB, da Silva MV.</t>
  </si>
  <si>
    <t>Ticks Tick Borne Dis. 2012 Dec;3(5-6):312-4. doi: 10.1016/j.ttbdis.2012.10.027. Epub 2012 Nov 16.</t>
  </si>
  <si>
    <t>dos Santos FC</t>
  </si>
  <si>
    <t>10.1016/j.ttbdis.2012.10.027</t>
  </si>
  <si>
    <t>Molecular survey of Rickettsia, Ehrlichia, and Anaplasma infection of domestic cats in Japan</t>
  </si>
  <si>
    <t>Sasaki H, Ichikawa Y, Sakata Y, Endo Y, Nishigaki K, Matsumoto K, Inokuma H.</t>
  </si>
  <si>
    <t>Ticks Tick Borne Dis. 2012 Dec;3(5-6):308-11. doi: 10.1016/j.ttbdis.2012.10.028. Epub 2012 Nov 16.</t>
  </si>
  <si>
    <t>Sasaki H</t>
  </si>
  <si>
    <t>10.1016/j.ttbdis.2012.10.028</t>
  </si>
  <si>
    <t>Features of Brazilian spotted fever in two different endemic areas in Brazil</t>
  </si>
  <si>
    <t>Angerami RN, Câmara M, Pacola MR, Rezende RC, Duarte RM, Nascimento EM, Colombo S, Santos FC, Leite RM, Katz G, Silva LJ.</t>
  </si>
  <si>
    <t>Ticks Tick Borne Dis. 2012 Dec;3(5-6):346-8. doi: 10.1016/j.ttbdis.2012.10.010. Epub 2012 Oct 22.</t>
  </si>
  <si>
    <t>Angerami RN</t>
  </si>
  <si>
    <t>10.1016/j.ttbdis.2012.10.010</t>
  </si>
  <si>
    <t>Vectors of rickettsiae in Africa</t>
  </si>
  <si>
    <t>Bitam I.</t>
  </si>
  <si>
    <t>Ticks Tick Borne Dis. 2012 Dec;3(5-6):382-6. doi: 10.1016/j.ttbdis.2012.10.011. Epub 2012 Oct 23.</t>
  </si>
  <si>
    <t>Bitam I</t>
  </si>
  <si>
    <t>10.1016/j.ttbdis.2012.10.011</t>
  </si>
  <si>
    <t>Spotted fever group rickettsiae identified in Dermacentor marginatus and Ixodes ricinus ticks in Algeria</t>
  </si>
  <si>
    <t>Kernif T, Messaoudene D, Ouahioune S, Parola P, Raoult D, Bitam I.</t>
  </si>
  <si>
    <t>Ticks Tick Borne Dis. 2012 Dec;3(5-6):380-1. doi: 10.1016/j.ttbdis.2012.10.012. Epub 2012 Oct 22.</t>
  </si>
  <si>
    <t>10.1016/j.ttbdis.2012.10.012</t>
  </si>
  <si>
    <t>The first molecular detection of Rickettsia aeschlimannii in the ticks of camels from southern Algeria</t>
  </si>
  <si>
    <t>Djerbouh A, Kernif T, Beneldjouzi A, Socolovschi C, Kechemir N, Parola P, Raoult D, Bitam I.</t>
  </si>
  <si>
    <t>Ticks Tick Borne Dis. 2012 Dec;3(5-6):374-6. doi: 10.1016/j.ttbdis.2012.10.014. Epub 2012 Oct 22.</t>
  </si>
  <si>
    <t>Djerbouh A</t>
  </si>
  <si>
    <t>10.1016/j.ttbdis.2012.10.014</t>
  </si>
  <si>
    <t>Wild Boars as Hosts of Human-Pathogenic Anaplasma phagocytophilum Variants</t>
  </si>
  <si>
    <t>de la Fuente J, Gortazar C.</t>
  </si>
  <si>
    <t>Emerg Infect Dis. 2012 Dec;18(12):2094-5. doi: 10.3201/eid1812.120778.</t>
  </si>
  <si>
    <t>de la Fuente J</t>
  </si>
  <si>
    <t>PMC3557900</t>
  </si>
  <si>
    <t>10.3201/eid1812.120778</t>
  </si>
  <si>
    <t>Borrelia, Rickettsia, and Ehrlichia species in bat ticks, France, 2010</t>
  </si>
  <si>
    <t>Socolovschi C, Kernif T, Raoult D, Parola P.</t>
  </si>
  <si>
    <t>Emerg Infect Dis. 2012 Dec;18(12):1966-75. doi: 10.3201/eid1812.111237.</t>
  </si>
  <si>
    <t>PMC3557878</t>
  </si>
  <si>
    <t>10.3201/eid1812.111237</t>
  </si>
  <si>
    <t>Candidatus Neoehrlichia mikurensis in bank voles, France</t>
  </si>
  <si>
    <t>Vayssier-Taussat M, Le Rhun D, Buffet JP, Maaoui N, Galan M, Guivier E, Charbonnel N, Cosson JF.</t>
  </si>
  <si>
    <t>Emerg Infect Dis. 2012 Dec;18(12):2063-5. doi: 10.3201/eid1812.120846.</t>
  </si>
  <si>
    <t>Vayssier-Taussat M</t>
  </si>
  <si>
    <t>PMC3557860</t>
  </si>
  <si>
    <t>10.3201/eid1812.120846</t>
  </si>
  <si>
    <t>Reservoir competence of vertebrate hosts for Anaplasma phagocytophilum</t>
  </si>
  <si>
    <t>Keesing F, Hersh MH, Tibbetts M, McHenry DJ, Duerr S, Brunner J, Killilea M, LoGiudice K, Schmidt KA, Ostfeld RS.</t>
  </si>
  <si>
    <t>Emerg Infect Dis. 2012 Dec;18(12):2013-6. doi: 10.3201/eid1812.120919.</t>
  </si>
  <si>
    <t>Keesing F</t>
  </si>
  <si>
    <t>PMC3557888</t>
  </si>
  <si>
    <t>10.3201/eid1812.120919</t>
  </si>
  <si>
    <t>Tick-borne rickettsioses in Europe</t>
  </si>
  <si>
    <t>Oteo JA, Portillo A.</t>
  </si>
  <si>
    <t>Ticks Tick Borne Dis. 2012 Dec;3(5-6):271-8. doi: 10.1016/j.ttbdis.2012.10.035. Epub 2012 Nov 21.</t>
  </si>
  <si>
    <t>Oteo JA</t>
  </si>
  <si>
    <t>10.1016/j.ttbdis.2012.10.035</t>
  </si>
  <si>
    <t>Validation of a serological test for the diagnosis of canine rickettsial disease</t>
  </si>
  <si>
    <t>Masu G, Sechi S, Cocco R, Chisu V, Tanda A, Lollai S, Masala G.</t>
  </si>
  <si>
    <t>Ticks Tick Borne Dis. 2012 Dec;3(5-6):322-6. doi: 10.1016/j.ttbdis.2012.10.024. Epub 2012 Nov 20.</t>
  </si>
  <si>
    <t>Masu G</t>
  </si>
  <si>
    <t>10.1016/j.ttbdis.2012.10.024</t>
  </si>
  <si>
    <t>Molecular epidemiology of rickettsial diseases in North America</t>
  </si>
  <si>
    <t>Eremeeva ME.</t>
  </si>
  <si>
    <t>Ticks Tick Borne Dis. 2012 Dec;3(5-6):332-7. doi: 10.1016/j.ttbdis.2012.10.022. Epub 2012 Nov 20.</t>
  </si>
  <si>
    <t>10.1016/j.ttbdis.2012.10.022</t>
  </si>
  <si>
    <t>Emergence of human granulocytic anaplasmosis in France</t>
  </si>
  <si>
    <t>Edouard S, Koebel C, Goehringer F, Socolovschi C, Jaulhac B, Raoult D, Brouqui P.</t>
  </si>
  <si>
    <t>Ticks Tick Borne Dis. 2012 Dec;3(5-6):403-5. doi: 10.1016/j.ttbdis.2012.10.002. Epub 2012 Oct 17.</t>
  </si>
  <si>
    <t>Edouard S</t>
  </si>
  <si>
    <t>10.1016/j.ttbdis.2012.10.002</t>
  </si>
  <si>
    <t>Human rickettsioses in the Batna area, eastern Algeria</t>
  </si>
  <si>
    <t>Mokrani K, Tebbal S, Raoult D, Fournier PE.</t>
  </si>
  <si>
    <t>Ticks Tick Borne Dis. 2012 Dec;3(5-6):364-6. doi: 10.1016/j.ttbdis.2012.10.017. Epub 2012 Oct 22.</t>
  </si>
  <si>
    <t>Mokrani K</t>
  </si>
  <si>
    <t>10.1016/j.ttbdis.2012.10.017</t>
  </si>
  <si>
    <t>Multiple tick-associated bacteria in Ixodes ricinus from Slovakia</t>
  </si>
  <si>
    <t>Subramanian G, Sekeyova Z, Raoult D, Mediannikov O.</t>
  </si>
  <si>
    <t>Ticks Tick Borne Dis. 2012 Dec;3(5-6):406-10. doi: 10.1016/j.ttbdis.2012.10.001. Epub 2012 Nov 20.</t>
  </si>
  <si>
    <t>10.1016/j.ttbdis.2012.10.001</t>
  </si>
  <si>
    <t>Development of three quantitative real-time PCR assays for the detection of Rickettsia raoultii, Rickettsia slovaca, and Rickettsia aeschlimannii and their validation with ticks from the country of Georgia and the Republic of Azerbaijan</t>
  </si>
  <si>
    <t>Jiang J, You BJ, Liu E, Apte A, Yarina TR, Myers TE, Lee JS, Francesconi SC, O'Guinn ML, Tsertsvadze N, Vephkhvadze N, Babuadze G, Sidamonidze K, Kokhreidze M, Donduashvili M, Onashvili T, Ismayilov A, Agayev N, Aliyev M, Muttalibov N, Richards AL.</t>
  </si>
  <si>
    <t>Ticks Tick Borne Dis. 2012 Dec;3(5-6):327-31. doi: 10.1016/j.ttbdis.2012.10.004. Epub 2012 Nov 20.</t>
  </si>
  <si>
    <t>10.1016/j.ttbdis.2012.10.004</t>
  </si>
  <si>
    <t>First detection of Rickettsia aeschlimannii in Hyalomma dromedarii ticks from Tunisia</t>
  </si>
  <si>
    <t>Demoncheaux JP, Socolovschi C, Davoust B, Haddad S, Raoult D, Parola P.</t>
  </si>
  <si>
    <t>Ticks Tick Borne Dis. 2012 Dec;3(5-6):398-402. doi: 10.1016/j.ttbdis.2012.10.003. Epub 2012 Nov 20.</t>
  </si>
  <si>
    <t>Demoncheaux JP</t>
  </si>
  <si>
    <t>10.1016/j.ttbdis.2012.10.003</t>
  </si>
  <si>
    <t>Detection of Leishmania infantum, Babesia canis, and rickettsiae in ticks removed from dogs living in Italy</t>
  </si>
  <si>
    <t>Trotta M, Nicetto M, Fogliazza A, Montarsi F, Caldin M, Furlanello T, Solano-Gallego L.</t>
  </si>
  <si>
    <t>Ticks Tick Borne Dis. 2012 Dec;3(5-6):294-7. doi: 10.1016/j.ttbdis.2012.10.031. Epub 2012 Nov 20.</t>
  </si>
  <si>
    <t>Trotta M</t>
  </si>
  <si>
    <t>10.1016/j.ttbdis.2012.10.031</t>
  </si>
  <si>
    <t>Ixodes persulcatus, a major vector of Alphaproteobacteria in Russia</t>
  </si>
  <si>
    <t>Shpynov S.</t>
  </si>
  <si>
    <t>Ticks Tick Borne Dis. 2012 Dec;3(5-6):305-7. doi: 10.1016/j.ttbdis.2012.10.029. Epub 2012 Oct 23.</t>
  </si>
  <si>
    <t>Shpynov S</t>
  </si>
  <si>
    <t>10.1016/j.ttbdis.2012.10.029</t>
  </si>
  <si>
    <t>Development and validation of two PCR tests for the detection of and differentiation between Anaplasma ovis and Anaplasma marginale</t>
  </si>
  <si>
    <t>Torina A, Agnone A, Blanda V, Alongi A, D'Agostino R, Caracappa S, Marino AM, Di Marco V, de la Fuente J.</t>
  </si>
  <si>
    <t>Ticks Tick Borne Dis. 2012 Dec;3(5-6):283-7. doi: 10.1016/j.ttbdis.2012.10.033. Epub 2012 Nov 20.</t>
  </si>
  <si>
    <t>10.1016/j.ttbdis.2012.10.033</t>
  </si>
  <si>
    <t>Evaluation of the presence of Rickettsia slovaca infection in domestic ruminants in Catalonia, Northeastern Spain</t>
  </si>
  <si>
    <t>Ortuño A, Pons I, Quesada M, Lario S, Anton E, Gil A, Castellà J, Segura F.</t>
  </si>
  <si>
    <t>Vector Borne Zoonotic Dis. 2012 Dec;12(12):1019-22. doi: 10.1089/vbz.2012.0972. Epub 2012 Nov 27.</t>
  </si>
  <si>
    <t>Ortuño A</t>
  </si>
  <si>
    <t>PMC3525901</t>
  </si>
  <si>
    <t>10.1089/vbz.2012.0972</t>
  </si>
  <si>
    <t>Genomic analysis of Rickettsia japonica strain YHT</t>
  </si>
  <si>
    <t>J Bacteriol. 2012 Dec;194(24):6992. doi: 10.1128/JB.01928-12.</t>
  </si>
  <si>
    <t>PMC3510609</t>
  </si>
  <si>
    <t>10.1128/JB.01928-12</t>
  </si>
  <si>
    <t>Global trade tradeoff: Rickettsial disease in Taiwan</t>
  </si>
  <si>
    <t>Levy S.</t>
  </si>
  <si>
    <t>Environ Health Perspect. 2012 Dec;120(12):A456. doi: 10.1289/ehp.120-a456.</t>
  </si>
  <si>
    <t>Levy S</t>
  </si>
  <si>
    <t>Environ Health Perspect</t>
  </si>
  <si>
    <t>PMC3548282</t>
  </si>
  <si>
    <t>10.1289/ehp.120-a456</t>
  </si>
  <si>
    <t>Monthly occurrence of vectors and reservoir rodents of scrub typhus in an endemic area of Jeollanam-do, Korea</t>
  </si>
  <si>
    <t>Lee SH, Lee YS, Lee IY, Lim JW, Shin HK, Yu JR, Sim S.</t>
  </si>
  <si>
    <t>Korean J Parasitol. 2012 Dec;50(4):327-31. doi: 10.3347/kjp.2012.50.4.327. Epub 2012 Nov 26.</t>
  </si>
  <si>
    <t>Lee SH</t>
  </si>
  <si>
    <t>Korean J Parasitol</t>
  </si>
  <si>
    <t>PMC3514424</t>
  </si>
  <si>
    <t>10.3347/kjp.2012.50.4.327</t>
  </si>
  <si>
    <t>Treatment of Rickettsia spp. infections: a review</t>
  </si>
  <si>
    <t>Botelho-Nevers E, Socolovschi C, Raoult D, Parola P.</t>
  </si>
  <si>
    <t>Expert Rev Anti Infect Ther. 2012 Dec;10(12):1425-37. doi: 10.1586/eri.12.139.</t>
  </si>
  <si>
    <t>Expert Rev Anti Infect Ther</t>
  </si>
  <si>
    <t>10.1586/eri.12.139</t>
  </si>
  <si>
    <t>A prevalent alpha-proteobacterium Paracoccus sp. in a population of the Cayenne ticks (Amblyomma cajennense) from Rio de Janeiro, Brazil</t>
  </si>
  <si>
    <t>Machado-Ferreira E, Piesman J, Zeidner NS, Soares CA.</t>
  </si>
  <si>
    <t>Genet Mol Biol. 2012 Dec;35(4):862-7. doi: 10.1590/S1415-47572012005000067. Epub 2012 Oct 16.</t>
  </si>
  <si>
    <t>Machado-Ferreira E</t>
  </si>
  <si>
    <t>Genet Mol Biol</t>
  </si>
  <si>
    <t>PMC3526095</t>
  </si>
  <si>
    <t>10.1590/S1415-47572012005000067</t>
  </si>
  <si>
    <t>Scrub typhus in patients reporting with acute febrile illness at a tertiary health care institution in Goa</t>
  </si>
  <si>
    <t>Narvencar KP, Rodrigues S, Nevrekar RP, Dias L, Dias A, Vaz M, Gomes E.</t>
  </si>
  <si>
    <t>Indian J Med Res. 2012 Dec;136(6):1020-4.</t>
  </si>
  <si>
    <t>Narvencar KP</t>
  </si>
  <si>
    <t>PMC3612306</t>
  </si>
  <si>
    <t>Detection of Wolbachia endobacteria in Culex quinquefasciatus by Gimenez staining and confirmation by PCR</t>
  </si>
  <si>
    <t>Muniaraj M, Paramasivan R, Sunish IP, Arunachalam N, Mariappan T, Jerald Leo SV, Dhananjeyan KJ.</t>
  </si>
  <si>
    <t>J Vector Borne Dis. 2012 Dec;49(4):258-61.</t>
  </si>
  <si>
    <t>Muniaraj M</t>
  </si>
  <si>
    <t>The proceedings of the 6th International Meeting on Rickettsiae and Rickettsial Diseases (IMRRD), June 5-7, 2011, Crete, Greece</t>
  </si>
  <si>
    <t>Ticks Tick Borne Dis. 2012 Dec;3(5-6):269-413.</t>
  </si>
  <si>
    <t>Association between sepsis and Rocky Mountain spotted fever</t>
  </si>
  <si>
    <t>Bacci MR, Namura JJ.</t>
  </si>
  <si>
    <t>BMJ Case Rep. 2012 Dec 6;2012:bcr2012007024. doi: 10.1136/bcr-2012-007024.</t>
  </si>
  <si>
    <t>Bacci MR</t>
  </si>
  <si>
    <t>PMC4544084</t>
  </si>
  <si>
    <t>10.1136/bcr-2012-007024</t>
  </si>
  <si>
    <t>2012 Dec 6</t>
  </si>
  <si>
    <t>Candidatus Neoehrlichia mikurensis in rodents in an area with sympatric existence of the hard ticks Ixodes ricinus and Dermacentor reticulatus, Germany</t>
  </si>
  <si>
    <t>Silaghi C, Woll D, Mahling M, Pfister K, Pfeffer M.</t>
  </si>
  <si>
    <t>Parasit Vectors. 2012 Dec 7;5:285. doi: 10.1186/1756-3305-5-285.</t>
  </si>
  <si>
    <t>PMC3533915</t>
  </si>
  <si>
    <t>10.1186/1756-3305-5-285</t>
  </si>
  <si>
    <t>2012 Dec 7</t>
  </si>
  <si>
    <t>New species of Ehrlichia isolated from Rhipicephalus (Boophilus) microplus shows an ortholog of the E. canis major immunogenic glycoprotein gp36 with a new sequence of tandem repeats</t>
  </si>
  <si>
    <t>Cruz AC, Zweygarth E, Ribeiro MF, da Silveira JA, de la Fuente J, Grubhoffer L, Valdés JJ, Passos LM.</t>
  </si>
  <si>
    <t>Parasit Vectors. 2012 Dec 11;5:291. doi: 10.1186/1756-3305-5-291.</t>
  </si>
  <si>
    <t>Cruz AC</t>
  </si>
  <si>
    <t>PMC3533933</t>
  </si>
  <si>
    <t>10.1186/1756-3305-5-291</t>
  </si>
  <si>
    <t>2012 Dec 11</t>
  </si>
  <si>
    <t>An automated approach for the identification of horizontal gene transfers from complete genomes reveals the rhizome of Rickettsiales</t>
  </si>
  <si>
    <t>Le PT, Ramulu HG, Guijarro L, Paganini J, Gouret P, Chabrol O, Raoult D, Pontarotti P.</t>
  </si>
  <si>
    <t>BMC Evol Biol. 2012 Dec 12;12:243. doi: 10.1186/1471-2148-12-243.</t>
  </si>
  <si>
    <t>Le PT</t>
  </si>
  <si>
    <t>PMC3575314</t>
  </si>
  <si>
    <t>10.1186/1471-2148-12-243</t>
  </si>
  <si>
    <t>2012 Dec 12</t>
  </si>
  <si>
    <t>Human granulocytic anaplasmosis</t>
  </si>
  <si>
    <t>Pozdnyakova O, Dorfman DM.</t>
  </si>
  <si>
    <t>Blood. 2012 Dec 13;120(25):4911. doi: 10.1182/blood-2012-07-445817.</t>
  </si>
  <si>
    <t>Pozdnyakova O</t>
  </si>
  <si>
    <t>Blood</t>
  </si>
  <si>
    <t>10.1182/blood-2012-07-445817</t>
  </si>
  <si>
    <t>2012 Dec 13</t>
  </si>
  <si>
    <t>An order estimation based approach to identify response genes for microarray time course data</t>
  </si>
  <si>
    <t>Lu ZK, Allen OB, Desmond AF.</t>
  </si>
  <si>
    <t>Stat Appl Genet Mol Biol. 2012 Dec 14;11(6):/j/sagmb.2012.11.issue-6/1544-6115.1818/1544-6115.1818.xml. doi: 10.1515/1544-6115.1818.</t>
  </si>
  <si>
    <t>Lu ZK</t>
  </si>
  <si>
    <t>Stat Appl Genet Mol Biol</t>
  </si>
  <si>
    <t>10.1515/1544-6115.1818</t>
  </si>
  <si>
    <t>2012 Dec 14</t>
  </si>
  <si>
    <t>GC content dependency of open reading frame prediction via stop codon frequencies</t>
  </si>
  <si>
    <t>Pohl M, Theissen G, Schuster S.</t>
  </si>
  <si>
    <t>Gene. 2012 Dec 15;511(2):441-6. doi: 10.1016/j.gene.2012.09.031. Epub 2012 Sep 19.</t>
  </si>
  <si>
    <t>Pohl M</t>
  </si>
  <si>
    <t>Gene</t>
  </si>
  <si>
    <t>10.1016/j.gene.2012.09.031</t>
  </si>
  <si>
    <t>2012 Dec 15</t>
  </si>
  <si>
    <t>Comparative in vitro toll-like receptor ligand induced cytokine profiles of Toda and Murrah buffaloes-Identification of tumour necrosis factor alpha promoter polymorphism</t>
  </si>
  <si>
    <t>Vignesh AR, Dhinakar Raj G, Dhanasekaran S, Tirumurugaan KG, Raja A.</t>
  </si>
  <si>
    <t>Vet Immunol Immunopathol. 2012 Dec 15;150(3-4):189-97. doi: 10.1016/j.vetimm.2012.09.037. Epub 2012 Sep 29.</t>
  </si>
  <si>
    <t>Vignesh AR</t>
  </si>
  <si>
    <t>Vet Immunol Immunopathol</t>
  </si>
  <si>
    <t>10.1016/j.vetimm.2012.09.037</t>
  </si>
  <si>
    <t>Evaluation of an attenuated strain of Ehrlichia canis as a vaccine for canine monocytic ehrlichiosis</t>
  </si>
  <si>
    <t>Rudoler N, Baneth G, Eyal O, van Straten M, Harrus S.</t>
  </si>
  <si>
    <t>Vaccine. 2012 Dec 17;31(1):226-33. doi: 10.1016/j.vaccine.2012.10.003. Epub 2012 Oct 13.</t>
  </si>
  <si>
    <t>Rudoler N</t>
  </si>
  <si>
    <t>Vaccine</t>
  </si>
  <si>
    <t>10.1016/j.vaccine.2012.10.003</t>
  </si>
  <si>
    <t>2012 Dec 17</t>
  </si>
  <si>
    <t>Ehrlichia</t>
  </si>
  <si>
    <t>Acaricidal activity of ethanolic extract from aerial parts of Tagetes patula L. (Asteraceae) against larvae and engorged adult females of Rhipicephalus sanguineus (Latreille, 1806)</t>
  </si>
  <si>
    <t>Politi FA, Figueira GM, Araújo AM, Sampieri BR, Mathias MI, Szabó MP, Bechara GH, Dos Santos LC, Vilegas W, Pietro RC.</t>
  </si>
  <si>
    <t>Parasit Vectors. 2012 Dec 17;5:295. doi: 10.1186/1756-3305-5-295.</t>
  </si>
  <si>
    <t>Politi FA</t>
  </si>
  <si>
    <t>PMC3533920</t>
  </si>
  <si>
    <t>10.1186/1756-3305-5-295</t>
  </si>
  <si>
    <t>The DNA virus Invertebrate iridescent virus 6 is a target of the Drosophila RNAi machinery</t>
  </si>
  <si>
    <t>Bronkhorst AW, van Cleef KW, Vodovar N, Ince IA, Blanc H, Vlak JM, Saleh MC, van Rij RP.</t>
  </si>
  <si>
    <t>Proc Natl Acad Sci U S A. 2012 Dec 18;109(51):E3604-13. doi: 10.1073/pnas.1207213109. Epub 2012 Nov 14.</t>
  </si>
  <si>
    <t>Bronkhorst AW</t>
  </si>
  <si>
    <t>PMC3529082</t>
  </si>
  <si>
    <t>10.1073/pnas.1207213109</t>
  </si>
  <si>
    <t>2012 Dec 18</t>
  </si>
  <si>
    <t>Autophagosomes induced by a bacterial Beclin 1 binding protein facilitate obligatory intracellular infection</t>
  </si>
  <si>
    <t>Niu H, Xiong Q, Yamamoto A, Hayashi-Nishino M, Rikihisa Y.</t>
  </si>
  <si>
    <t>Proc Natl Acad Sci U S A. 2012 Dec 18;109(51):20800-7. doi: 10.1073/pnas.1218674109. Epub 2012 Nov 28.</t>
  </si>
  <si>
    <t>Niu H</t>
  </si>
  <si>
    <t>PMC3529060</t>
  </si>
  <si>
    <t>10.1073/pnas.1218674109</t>
  </si>
  <si>
    <t>Gangrene in cases of spotted fever: a report of three cases</t>
  </si>
  <si>
    <t>Joshi HS, Thomas M, Warrier A, Kumar S.</t>
  </si>
  <si>
    <t>BMJ Case Rep. 2012 Dec 18;2012:bcr2012007295. doi: 10.1136/bcr-2012-007295.</t>
  </si>
  <si>
    <t>Joshi HS</t>
  </si>
  <si>
    <t>PMC4544462</t>
  </si>
  <si>
    <t>10.1136/bcr-2012-007295</t>
  </si>
  <si>
    <t>Zoonotic pathogens associated with Hyalomma aegyptium in endangered tortoises: evidence for host-switching behaviour in ticks?</t>
  </si>
  <si>
    <t>Paștiu AI, Matei IA, Mihalca AD, D'Amico G, Dumitrache MO, Kalmár Z, Sándor AD, Lefkaditis M, Gherman CM, Cozma V.</t>
  </si>
  <si>
    <t>Parasit Vectors. 2012 Dec 28;5:301. doi: 10.1186/1756-3305-5-301.</t>
  </si>
  <si>
    <t>Paștiu AI</t>
  </si>
  <si>
    <t>PMC3564739</t>
  </si>
  <si>
    <t>10.1186/1756-3305-5-301</t>
  </si>
  <si>
    <t>2012 Dec 28</t>
  </si>
  <si>
    <t>Transfusion-transmitted anaplasmosis from leukoreduced red blood cells</t>
  </si>
  <si>
    <t>Alhumaidan H, Westley B, Esteva C, Berardi V, Young C, Sweeney J.</t>
  </si>
  <si>
    <t>Transfusion. 2013 Jan;53(1):181-6. doi: 10.1111/j.1537-2995.2012.03685.x. Epub 2012 May 7.</t>
  </si>
  <si>
    <t>Alhumaidan H</t>
  </si>
  <si>
    <t>Transfusion</t>
  </si>
  <si>
    <t>10.1111/j.1537-2995.2012.03685.x</t>
  </si>
  <si>
    <t>2013 Jan</t>
  </si>
  <si>
    <t>Yersinia pestis infection and laboratory conditions alter flea-associated bacterial communities</t>
  </si>
  <si>
    <t>Jones RT, Vetter SM, Montenieiri J, Holmes J, Bernhardt SA, Gage KL.</t>
  </si>
  <si>
    <t>ISME J. 2013 Jan;7(1):224-8. doi: 10.1038/ismej.2012.95. Epub 2012 Aug 16.</t>
  </si>
  <si>
    <t>PMC3526169</t>
  </si>
  <si>
    <t>10.1038/ismej.2012.95</t>
  </si>
  <si>
    <t>Wolbachia induced cytogenetical effects as evidenced in Chorthippus parallelus (Orthoptera)</t>
  </si>
  <si>
    <t>Sarasa J, Bernal A, Fernández-Calvín B, Bella JL.</t>
  </si>
  <si>
    <t>Cytogenet Genome Res. 2013;139(1):36-43. doi: 10.1159/000341572. Epub 2012 Aug 15.</t>
  </si>
  <si>
    <t>Sarasa J</t>
  </si>
  <si>
    <t>Cytogenet Genome Res</t>
  </si>
  <si>
    <t>10.1159/000341572</t>
  </si>
  <si>
    <t>Revised systematics of Holospora-like bacteria and characterization of "Candidatus Gortzia infectiva", a novel macronuclear symbiont of Paramecium jenningsi</t>
  </si>
  <si>
    <t>Boscaro V, Fokin SI, Schrallhammer M, Schweikert M, Petroni G.</t>
  </si>
  <si>
    <t>Microb Ecol. 2013 Jan;65(1):255-67. doi: 10.1007/s00248-012-0110-2. Epub 2012 Sep 1.</t>
  </si>
  <si>
    <t>10.1007/s00248-012-0110-2</t>
  </si>
  <si>
    <t>Absence of Borrelia spp., Candidatus Neoehrlichia mikurensis, and Anaplasma phagocytophilum in questing adult Dermacentor reticulatus ticks</t>
  </si>
  <si>
    <t>Richter D, Kohn C, Matuschka FR.</t>
  </si>
  <si>
    <t>Parasitol Res. 2013 Jan;112(1):107-11. doi: 10.1007/s00436-012-3110-8. Epub 2012 Sep 7.</t>
  </si>
  <si>
    <t>10.1007/s00436-012-3110-8</t>
  </si>
  <si>
    <t>Neglected tropical diseases of Namibia: unsolved mysteries</t>
  </si>
  <si>
    <t>Noden BH, van der Colf BE.</t>
  </si>
  <si>
    <t>Acta Trop. 2013 Jan;125(1):1-17. doi: 10.1016/j.actatropica.2012.09.007. Epub 2012 Sep 21.</t>
  </si>
  <si>
    <t>Noden BH</t>
  </si>
  <si>
    <t>Acta Trop</t>
  </si>
  <si>
    <t>10.1016/j.actatropica.2012.09.007</t>
  </si>
  <si>
    <t>Scrub typhus associated with transient parkinsonism and myoclonus</t>
  </si>
  <si>
    <t>Chiou YH, Yang CJ, Lai TH.</t>
  </si>
  <si>
    <t>J Clin Neurosci. 2013 Jan;20(1):182-3. doi: 10.1016/j.jocn.2012.01.047. Epub 2012 Sep 23.</t>
  </si>
  <si>
    <t>Chiou YH</t>
  </si>
  <si>
    <t>J Clin Neurosci</t>
  </si>
  <si>
    <t>10.1016/j.jocn.2012.01.047</t>
  </si>
  <si>
    <t>Transfer of a parthenogenesis-inducing Wolbachia endosymbiont derived from Trichogramma dendrolimi into Trichogramma evanescens</t>
  </si>
  <si>
    <t>Watanabe M, Kageyama D, Miura K.</t>
  </si>
  <si>
    <t>J Invertebr Pathol. 2013 Jan;112(1):83-7. doi: 10.1016/j.jip.2012.09.006. Epub 2012 Oct 11.</t>
  </si>
  <si>
    <t>10.1016/j.jip.2012.09.006</t>
  </si>
  <si>
    <t>Anaplasma phagocytophilum Asp14 is an invasin that interacts with mammalian host cells via its C terminus to facilitate infection</t>
  </si>
  <si>
    <t>Kahlon A, Ojogun N, Ragland SA, Seidman D, Troese MJ, Ottens AK, Mastronunzio JE, Truchan HK, Walker NJ, Borjesson DL, Fikrig E, Carlyon JA.</t>
  </si>
  <si>
    <t>Infect Immun. 2013 Jan;81(1):65-79. doi: 10.1128/IAI.00932-12. Epub 2012 Oct 15.</t>
  </si>
  <si>
    <t>Kahlon A</t>
  </si>
  <si>
    <t>PMC3536139</t>
  </si>
  <si>
    <t>10.1128/IAI.00932-12</t>
  </si>
  <si>
    <t>Detection of Rickettsia tamurae DNA in ticks and wild boar (Sus scrofa leucomystax) skins in Shimane Prefecture, Japan</t>
  </si>
  <si>
    <t>Motoi Y, Asano M, Inokuma H, Ando S, Kawabata H, Takano A, Suzuki M.</t>
  </si>
  <si>
    <t>J Vet Med Sci. 2013;75(3):263-7. doi: 10.1292/jvms.12-0299. Epub 2012 Oct 16.</t>
  </si>
  <si>
    <t>Motoi Y</t>
  </si>
  <si>
    <t>10.1292/jvms.12-0299</t>
  </si>
  <si>
    <t>Recombinant translation initiation factor-1 of Wolbachia is an immunogenic excretory secretory protein that elicits Th2 mediated immune protection against Brugia malayi</t>
  </si>
  <si>
    <t>Nag JK, Shrivastava N, Gupta J, Misra-Bhattacharya S.</t>
  </si>
  <si>
    <t>Comp Immunol Microbiol Infect Dis. 2013 Jan;36(1):25-38. doi: 10.1016/j.cimid.2012.09.004. Epub 2012 Oct 15.</t>
  </si>
  <si>
    <t>Nag JK</t>
  </si>
  <si>
    <t>10.1016/j.cimid.2012.09.004</t>
  </si>
  <si>
    <t>Ectobiotic and endobiotic bacteria associated with Eutreptiella sp. isolated from Long Island Sound</t>
  </si>
  <si>
    <t>Kuo RC, Lin S.</t>
  </si>
  <si>
    <t>Protist. 2013 Jan;164(1):60-74. doi: 10.1016/j.protis.2012.08.004. Epub 2012 Oct 26.</t>
  </si>
  <si>
    <t>Kuo RC</t>
  </si>
  <si>
    <t>Protist</t>
  </si>
  <si>
    <t>10.1016/j.protis.2012.08.004</t>
  </si>
  <si>
    <t>Close geographic association of human neoehrlichiosis and tick populations carrying "Candidatus Neoehrlichia mikurensis" in eastern Switzerland</t>
  </si>
  <si>
    <t>Maurer FP, Keller PM, Beuret C, Joha C, Achermann Y, Gubler J, Bircher D, Karrer U, Fehr J, Zimmerli L, Bloemberg GV.</t>
  </si>
  <si>
    <t>J Clin Microbiol. 2013 Jan;51(1):169-76. doi: 10.1128/JCM.01955-12. Epub 2012 Oct 31.</t>
  </si>
  <si>
    <t>Maurer FP</t>
  </si>
  <si>
    <t>PMC3536216</t>
  </si>
  <si>
    <t>10.1128/JCM.01955-12</t>
  </si>
  <si>
    <t>Effect of Wolbachia on replication of West Nile virus in a mosquito cell line and adult mosquitoes</t>
  </si>
  <si>
    <t>Hussain M, Lu G, Torres S, Edmonds JH, Kay BH, Khromykh AA, Asgari S.</t>
  </si>
  <si>
    <t>J Virol. 2013 Jan;87(2):851-8. doi: 10.1128/JVI.01837-12. Epub 2012 Oct 31.</t>
  </si>
  <si>
    <t>Hussain M</t>
  </si>
  <si>
    <t>J Virol</t>
  </si>
  <si>
    <t>PMC3554047</t>
  </si>
  <si>
    <t>10.1128/JVI.01837-12</t>
  </si>
  <si>
    <t>Assessment of real-time PCR assay for detection of Rickettsia spp. and Rickettsia rickettsii in banked clinical samples</t>
  </si>
  <si>
    <t>Kato CY, Chung IH, Robinson LK, Austin AL, Dasch GA, Massung RF.</t>
  </si>
  <si>
    <t>J Clin Microbiol. 2013 Jan;51(1):314-7. doi: 10.1128/JCM.01723-12. Epub 2012 Nov 7.</t>
  </si>
  <si>
    <t>Kato CY</t>
  </si>
  <si>
    <t>PMC3536194</t>
  </si>
  <si>
    <t>10.1128/JCM.01723-12</t>
  </si>
  <si>
    <t>Infections with Wolbachia, Spiroplasma, and Rickettsia in the Dolichopodidae and other Empidoidea</t>
  </si>
  <si>
    <t>Martin OY, Puniamoorthy N, Gubler A, Wimmer C, Bernasconi MV.</t>
  </si>
  <si>
    <t>Infect Genet Evol. 2013 Jan;13:317-30. doi: 10.1016/j.meegid.2012.11.005. Epub 2012 Nov 24.</t>
  </si>
  <si>
    <t>10.1016/j.meegid.2012.11.005</t>
  </si>
  <si>
    <t>Evidence of antibodies to spotted fever group rickettsiae in small mammals and quail from Mississippi</t>
  </si>
  <si>
    <t>Moraru GM, Goddard J, Murphy A, Link D, Belant JL, Varela-Stokes A.</t>
  </si>
  <si>
    <t>Vector Borne Zoonotic Dis. 2013 Jan;13(1):1-5. doi: 10.1089/vbz.2012.1002. Epub 2012 Nov 30.</t>
  </si>
  <si>
    <t>Moraru GM</t>
  </si>
  <si>
    <t>PMC3960845</t>
  </si>
  <si>
    <t>10.1089/vbz.2012.1002</t>
  </si>
  <si>
    <t>Detection of Rickettsia massiliae in Rhipicephalus sanguineus from the eastern United States</t>
  </si>
  <si>
    <t>Fornadel CM, Smith JD, Zawada SE, Arias JR, Norris DE.</t>
  </si>
  <si>
    <t>Vector Borne Zoonotic Dis. 2013 Jan;13(1):67-9. doi: 10.1089/vbz.2012.1058. Epub 2012 Nov 30.</t>
  </si>
  <si>
    <t>Fornadel CM</t>
  </si>
  <si>
    <t>PMC3540894</t>
  </si>
  <si>
    <t>10.1089/vbz.2012.1058</t>
  </si>
  <si>
    <t>Specific molecular detection of Anaplasma sp. closely related to Anaplasma phagocytophilum in ixodid ticks and cattle in a pastureland in Hokkaido, Japan</t>
  </si>
  <si>
    <t>Ybañez AP, Tagawa M, Matsumoto K, Kishimoto T, Yokoyama N, Inokuma H.</t>
  </si>
  <si>
    <t>Vector Borne Zoonotic Dis. 2013 Jan;13(1):6-11. doi: 10.1089/vbz.2012.0963. Epub 2012 Nov 30.</t>
  </si>
  <si>
    <t>10.1089/vbz.2012.0963</t>
  </si>
  <si>
    <t>Wolbachia from the planthopper Laodelphax striatellus establishes a robust, persistent, streptomycin-resistant infection in clonal mosquito cells</t>
  </si>
  <si>
    <t>Fallon AM, Baldridge GD, Higgins LA, Witthuhn BA.</t>
  </si>
  <si>
    <t>In Vitro Cell Dev Biol Anim. 2013 Jan;49(1):66-73. doi: 10.1007/s11626-012-9571-3. Epub 2012 Dec 28.</t>
  </si>
  <si>
    <t>Fallon AM</t>
  </si>
  <si>
    <t>In Vitro Cell Dev Biol Anim</t>
  </si>
  <si>
    <t>PMC3630504</t>
  </si>
  <si>
    <t>NIHMS457436</t>
  </si>
  <si>
    <t>10.1007/s11626-012-9571-3</t>
  </si>
  <si>
    <t>Wolbachia</t>
  </si>
  <si>
    <t>Severe murine typhus with shock and acute respiratory failure in a Japanese traveler after returning from Thailand</t>
  </si>
  <si>
    <t>Sakamoto N, Nakamura-Uchiyama F, Kobayashi K, Takasaki T, Ogasawara Y, Ando S, Iwabuchi S, Ohnishi K.</t>
  </si>
  <si>
    <t>J Travel Med. 2013 Jan-Feb;20(1):50-3. doi: 10.1111/j.1708-8305.2012.00678.x. Epub 2012 Nov 30.</t>
  </si>
  <si>
    <t>Sakamoto N</t>
  </si>
  <si>
    <t>J Travel Med</t>
  </si>
  <si>
    <t>10.1111/j.1708-8305.2012.00678.x</t>
  </si>
  <si>
    <t>2013 Jan-Feb</t>
  </si>
  <si>
    <t>Molecular characterization of mediterranean spotted fever rickettsia isolated from a European traveler in the state of São Paulo, Brazil</t>
  </si>
  <si>
    <t>Gehrke FS, Angerami RN, Marrelli MT, de Souza ER, do Nascimento EM, Colombo S, da Silva LJ, Schumaker TT.</t>
  </si>
  <si>
    <t>J Travel Med. 2013 Jan-Feb;20(1):54-6. doi: 10.1111/j.1708-8305.2012.00677.x.</t>
  </si>
  <si>
    <t>Gehrke FS</t>
  </si>
  <si>
    <t>10.1111/j.1708-8305.2012.00677.x</t>
  </si>
  <si>
    <t>Orientia tsutsugamushi subverts dendritic cell functions by escaping from autophagy and impairing their migration</t>
  </si>
  <si>
    <t>Choi JH, Cheong TC, Ha NY, Ko Y, Cho CH, Jeon JH, So I, Kim IK, Choi MS, Kim IS, Cho NH.</t>
  </si>
  <si>
    <t>PLoS Negl Trop Dis. 2013;7(1):e1981. doi: 10.1371/journal.pntd.0001981. Epub 2013 Jan 3.</t>
  </si>
  <si>
    <t>Choi JH</t>
  </si>
  <si>
    <t>PLoS Negl Trop Dis</t>
  </si>
  <si>
    <t>PMC3536799</t>
  </si>
  <si>
    <t>10.1371/journal.pntd.0001981</t>
  </si>
  <si>
    <t>Molecular detection of Ehrlichia canis in dogs in Malaysia</t>
  </si>
  <si>
    <t>Nazari M, Lim SY, Watanabe M, Sharma RS, Cheng NA, Watanabe M.</t>
  </si>
  <si>
    <t>PLoS Negl Trop Dis. 2013;7(1):e1982. doi: 10.1371/journal.pntd.0001982. Epub 2013 Jan 3.</t>
  </si>
  <si>
    <t>Nazari M</t>
  </si>
  <si>
    <t>PMC3536791</t>
  </si>
  <si>
    <t>10.1371/journal.pntd.0001982</t>
  </si>
  <si>
    <t>Ehrlichia chaffeensis replication sites in adult Drosophila melanogaster</t>
  </si>
  <si>
    <t>Drolia R, Von Ohlen T, Chapes SK.</t>
  </si>
  <si>
    <t>Int J Med Microbiol. 2013 Jan;303(1):40-9. doi: 10.1016/j.ijmm.2012.12.002. Epub 2013 Jan 8.</t>
  </si>
  <si>
    <t>Drolia R</t>
  </si>
  <si>
    <t>Int J Med Microbiol</t>
  </si>
  <si>
    <t>PMC3558598</t>
  </si>
  <si>
    <t>NIHMS430600</t>
  </si>
  <si>
    <t>10.1016/j.ijmm.2012.12.002</t>
  </si>
  <si>
    <t>Evidence for horizontal transmission of secondary endosymbionts in the Bemisia tabaci cryptic species complex</t>
  </si>
  <si>
    <t>Ahmed MZ, De Barro PJ, Ren SX, Greeff JM, Qiu BL.</t>
  </si>
  <si>
    <t>PLoS One. 2013;8(1):e53084. doi: 10.1371/journal.pone.0053084. Epub 2013 Jan 7.</t>
  </si>
  <si>
    <t>Ahmed MZ</t>
  </si>
  <si>
    <t>PLoS One</t>
  </si>
  <si>
    <t>PMC3538644</t>
  </si>
  <si>
    <t>10.1371/journal.pone.0053084</t>
  </si>
  <si>
    <t>Prevalence of tick borne pathogens in horses from Italy</t>
  </si>
  <si>
    <t>Laus F, Veronesi F, Passamonti F, Paggi E, Cerquetella M, Hyatt D, Tesei B, Fioretti DP.</t>
  </si>
  <si>
    <t>J Vet Med Sci. 2013;75(6):715-20. doi: 10.1292/jvms.12-0449. Epub 2013 Jan 18.</t>
  </si>
  <si>
    <t>Laus F</t>
  </si>
  <si>
    <t>10.1292/jvms.12-0449</t>
  </si>
  <si>
    <t>Strikingly bacteria-like and gene-rich mitochondrial genomes throughout jakobid protists</t>
  </si>
  <si>
    <t>Burger G, Gray MW, Forget L, Lang BF.</t>
  </si>
  <si>
    <t>Genome Biol Evol. 2013;5(2):418-38. doi: 10.1093/gbe/evt008.</t>
  </si>
  <si>
    <t>Burger G</t>
  </si>
  <si>
    <t>Genome Biol Evol</t>
  </si>
  <si>
    <t>PMC3590771</t>
  </si>
  <si>
    <t>10.1093/gbe/evt008</t>
  </si>
  <si>
    <t>Ehrlichiosis, babesiosis, anaplasmosis and hepatozoonosis in dogs from St. Kitts, West Indies</t>
  </si>
  <si>
    <t>Kelly PJ, Xu C, Lucas H, Loftis A, Abete J, Zeoli F, Stevens A, Jaegersen K, Ackerson K, Gessner A, Kaltenboeck B, Wang C.</t>
  </si>
  <si>
    <t>PLoS One. 2013;8(1):e53450. doi: 10.1371/journal.pone.0053450. Epub 2013 Jan 15.</t>
  </si>
  <si>
    <t>Kelly PJ</t>
  </si>
  <si>
    <t>PMC3546050</t>
  </si>
  <si>
    <t>10.1371/journal.pone.0053450</t>
  </si>
  <si>
    <t>An intradermal inoculation model of scrub typhus in Swiss CD-1 mice demonstrates more rapid dissemination of virulent strains of Orientia tsutsugamushi</t>
  </si>
  <si>
    <t>Sunyakumthorn P, Paris DH, Chan TC, Jones M, Luce-Fedrow A, Chattopadhyay S, Jiang J, Anantatat T, Turner GD, Day NP, Richards AL.</t>
  </si>
  <si>
    <t>PLoS One. 2013;8(1):e54570. doi: 10.1371/journal.pone.0054570. Epub 2013 Jan 16.</t>
  </si>
  <si>
    <t>PMC3546997</t>
  </si>
  <si>
    <t>10.1371/journal.pone.0054570</t>
  </si>
  <si>
    <t>Two strains of male-killing Wolbachia in a ladybird, Coccinella undecimpunctata, from a hot climate</t>
  </si>
  <si>
    <t>Elnagdy S, Messing S, Majerus ME.</t>
  </si>
  <si>
    <t>PLoS One. 2013;8(1):e54218. doi: 10.1371/journal.pone.0054218. Epub 2013 Jan 21.</t>
  </si>
  <si>
    <t>Elnagdy S</t>
  </si>
  <si>
    <t>PMC3549926</t>
  </si>
  <si>
    <t>10.1371/journal.pone.0054218</t>
  </si>
  <si>
    <t>Coevolution of Drosophila melanogaster mtDNA and Wolbachia genotypes</t>
  </si>
  <si>
    <t>Ilinsky Y.</t>
  </si>
  <si>
    <t>PLoS One. 2013;8(1):e54373. doi: 10.1371/journal.pone.0054373. Epub 2013 Jan 17.</t>
  </si>
  <si>
    <t>Ilinsky Y</t>
  </si>
  <si>
    <t>PMC3547870</t>
  </si>
  <si>
    <t>10.1371/journal.pone.0054373</t>
  </si>
  <si>
    <t>Prevalence of tick-borne pathogens in Ixodes ricinus and Dermacentor reticulatus ticks from different geographical locations in Belarus</t>
  </si>
  <si>
    <t>Reye AL, Stegniy V, Mishaeva NP, Velhin S, Hübschen JM, Ignatyev G, Muller CP.</t>
  </si>
  <si>
    <t>PLoS One. 2013;8(1):e54476. doi: 10.1371/journal.pone.0054476. Epub 2013 Jan 22.</t>
  </si>
  <si>
    <t>PMC3551763</t>
  </si>
  <si>
    <t>10.1371/journal.pone.0054476</t>
  </si>
  <si>
    <t>Point-of-care laboratory of pathogen diagnosis in rural Senegal</t>
  </si>
  <si>
    <t>Sokhna C, Mediannikov O, Fenollar F, Bassene H, Diatta G, Tall A, Trape JF, Drancourt M, Raoult D.</t>
  </si>
  <si>
    <t>PLoS Negl Trop Dis. 2013;7(1):e1999. doi: 10.1371/journal.pntd.0001999. Epub 2013 Jan 17.</t>
  </si>
  <si>
    <t>Sokhna C</t>
  </si>
  <si>
    <t>PMC3547848</t>
  </si>
  <si>
    <t>10.1371/journal.pntd.0001999</t>
  </si>
  <si>
    <t>Multiple infections with Cardinium and two strains of Wolbachia in the spider mite Tetranychus phaselus Ehara: revealing new forces driving the spread of Wolbachia</t>
  </si>
  <si>
    <t>Zhao DX, Chen DS, Ge C, Gotoh T, Hong XY.</t>
  </si>
  <si>
    <t>PLoS One. 2013;8(1):e54964. doi: 10.1371/journal.pone.0054964. Epub 2013 Jan 23.</t>
  </si>
  <si>
    <t>Zhao DX</t>
  </si>
  <si>
    <t>PMC3552951</t>
  </si>
  <si>
    <t>10.1371/journal.pone.0054964</t>
  </si>
  <si>
    <t>Naturally occurring incompatibilities between different Culex pipiens pallens populations as the basis of potential mosquito control measures</t>
  </si>
  <si>
    <t>Chen L, Zhu C, Zhang D.</t>
  </si>
  <si>
    <t>PLoS Negl Trop Dis. 2013;7(1):e2030. doi: 10.1371/journal.pntd.0002030. Epub 2013 Jan 31.</t>
  </si>
  <si>
    <t>Chen L</t>
  </si>
  <si>
    <t>PMC3561155</t>
  </si>
  <si>
    <t>10.1371/journal.pntd.0002030</t>
  </si>
  <si>
    <t>The diversity and evolution of Wolbachia ankyrin repeat domain genes</t>
  </si>
  <si>
    <t>Siozios S, Ioannidis P, Klasson L, Andersson SG, Braig HR, Bourtzis K.</t>
  </si>
  <si>
    <t>PLoS One. 2013;8(2):e55390. doi: 10.1371/journal.pone.0055390. Epub 2013 Feb 4.</t>
  </si>
  <si>
    <t>Siozios S</t>
  </si>
  <si>
    <t>PMC3563639</t>
  </si>
  <si>
    <t>10.1371/journal.pone.0055390</t>
  </si>
  <si>
    <t>Molecular evidence for the presence of Rickettsia Felis in the feces of wild-living African apes</t>
  </si>
  <si>
    <t>Keita AK, Socolovschi C, Ahuka-Mundeke S, Ratmanov P, Butel C, Ayouba A, Inogwabini BI, Muyembe-Tamfum JJ, Mpoudi-Ngole E, Delaporte E, Peeters M, Fenollar F, Raoult D.</t>
  </si>
  <si>
    <t>PLoS One. 2013;8(2):e54679. doi: 10.1371/journal.pone.0054679. Epub 2013 Feb 6.</t>
  </si>
  <si>
    <t>Keita AK</t>
  </si>
  <si>
    <t>PMC3566102</t>
  </si>
  <si>
    <t>10.1371/journal.pone.0054679</t>
  </si>
  <si>
    <t>Effects of infection by Arsenophonus and Rickettsia bacteria on the locomotive ability of the ticks Amblyomma americanum, Dermacentor variabilis, and Ixodes scapularis</t>
  </si>
  <si>
    <t>Kagemann J, Clay K.</t>
  </si>
  <si>
    <t>J Med Entomol. 2013 Jan;50(1):155-62. doi: 10.1603/me12086.</t>
  </si>
  <si>
    <t>Kagemann J</t>
  </si>
  <si>
    <t>10.1603/me12086</t>
  </si>
  <si>
    <t>Anaplasma phagocytophilum infection in American robins and gray catbirds: an assessment of reservoir competence and disease in captive wildlife</t>
  </si>
  <si>
    <t>Johnston E, Tsao JI, Muñoz JD, Owen J.</t>
  </si>
  <si>
    <t>J Med Entomol. 2013 Jan;50(1):163-70. doi: 10.1603/me12141.</t>
  </si>
  <si>
    <t>Johnston E</t>
  </si>
  <si>
    <t>10.1603/me12141</t>
  </si>
  <si>
    <t>Rickettsia sp. closely related to Rickettsia raoultii (Rickettsiales: Rickettsiaceae) in an Amblyomma helvolum (Acarina: Ixodidae) tick from a Varanus salvator (Squamata: Varanidae) in Thailand</t>
  </si>
  <si>
    <t>Doornbos K, Sumrandee C, Ruang-Areerate T, Baimai V, Trinachartvanit W, Ahantarig A.</t>
  </si>
  <si>
    <t>J Med Entomol. 2013 Jan;50(1):217-20. doi: 10.1603/me12010.</t>
  </si>
  <si>
    <t>Doornbos K</t>
  </si>
  <si>
    <t>10.1603/me12010</t>
  </si>
  <si>
    <t>[Czech eponyms in pathology]</t>
  </si>
  <si>
    <t>Steiner I.</t>
  </si>
  <si>
    <t>Cesk Patol. 2013 Jan;49(1):51-4.</t>
  </si>
  <si>
    <t>Steiner I</t>
  </si>
  <si>
    <t>Cesk Patol</t>
  </si>
  <si>
    <t>Molecular analysis of Anaplasma phagocytophilum isolated from patients with febrile diseases of unknown etiology in China</t>
  </si>
  <si>
    <t>Zhang L, Wang G, Liu Q, Chen C, Li J, Long B, Yu H, Zhang Z, He J, Qu Z, Yu J, Liu Y, Dong T, Yao N, Wang Y, Cheng X, Xu J.</t>
  </si>
  <si>
    <t>PLoS One. 2013;8(2):e57155. doi: 10.1371/journal.pone.0057155. Epub 2013 Feb 22.</t>
  </si>
  <si>
    <t>PMC3579781</t>
  </si>
  <si>
    <t>10.1371/journal.pone.0057155</t>
  </si>
  <si>
    <t>Detection of arboviruses and other micro-organisms in experimentally infected mosquitoes using massively parallel sequencing</t>
  </si>
  <si>
    <t>Hall-Mendelin S, Allcock R, Kresoje N, van den Hurk AF, Warrilow D.</t>
  </si>
  <si>
    <t>PLoS One. 2013;8(2):e58026. doi: 10.1371/journal.pone.0058026. Epub 2013 Feb 27.</t>
  </si>
  <si>
    <t>Hall-Mendelin S</t>
  </si>
  <si>
    <t>PMC3584025</t>
  </si>
  <si>
    <t>10.1371/journal.pone.0058026</t>
  </si>
  <si>
    <t>Bacterial DNA sifted from the Trichoplax adhaerens (Animalia: Placozoa) genome project reveals a putative rickettsial endosymbiont</t>
  </si>
  <si>
    <t>Driscoll T, Gillespie JJ, Nordberg EK, Azad AF, Sobral BW.</t>
  </si>
  <si>
    <t>Genome Biol Evol. 2013;5(4):621-45. doi: 10.1093/gbe/evt036.</t>
  </si>
  <si>
    <t>Driscoll T</t>
  </si>
  <si>
    <t>PMC3641634</t>
  </si>
  <si>
    <t>10.1093/gbe/evt036</t>
  </si>
  <si>
    <t>Distribution of endosymbiotic reproductive manipulators reflects invasion process and not reproductive system polymorphism in the little fire ant Wasmannia auropunctata</t>
  </si>
  <si>
    <t>Rey O, Estoup A, Facon B, Loiseau A, Aebi A, Duron O, Vavre F, Foucaud J.</t>
  </si>
  <si>
    <t>PLoS One. 2013;8(3):e58467. doi: 10.1371/journal.pone.0058467. Epub 2013 Mar 11.</t>
  </si>
  <si>
    <t>Rey O</t>
  </si>
  <si>
    <t>PMC3594316</t>
  </si>
  <si>
    <t>10.1371/journal.pone.0058467</t>
  </si>
  <si>
    <t>Molecular detection and characterization of tick-borne pathogens in dogs and ticks from Nigeria</t>
  </si>
  <si>
    <t>Kamani J, Baneth G, Mumcuoglu KY, Waziri NE, Eyal O, Guthmann Y, Harrus S.</t>
  </si>
  <si>
    <t>PLoS Negl Trop Dis. 2013;7(3):e2108. doi: 10.1371/journal.pntd.0002108. Epub 2013 Mar 7.</t>
  </si>
  <si>
    <t>Kamani J</t>
  </si>
  <si>
    <t>PMC3591325</t>
  </si>
  <si>
    <t>10.1371/journal.pntd.0002108</t>
  </si>
  <si>
    <t>Outbreak of scrub typhus in the North East Himalayan region-Sikkim: an emerging threat</t>
  </si>
  <si>
    <t>Gurung S, Pradhan J, Bhutia PY.</t>
  </si>
  <si>
    <t>Indian J Med Microbiol. 2013 Jan-Mar;31(1):72-4. doi: 10.4103/0255-0857.108729.</t>
  </si>
  <si>
    <t>Gurung S</t>
  </si>
  <si>
    <t>Indian J Med Microbiol</t>
  </si>
  <si>
    <t>10.4103/0255-0857.108729</t>
  </si>
  <si>
    <t>2013 Jan-Mar</t>
  </si>
  <si>
    <t>Molecular detection of Ehrlichia canis in dogs from the Pantanal of Mato Grosso State, Brazil</t>
  </si>
  <si>
    <t>Santos LG, Melo AL, Moraes-Filho J, Witter R, Labruna MB, Aguiar DM.</t>
  </si>
  <si>
    <t>Rev Bras Parasitol Vet. 2013 Jan-Mar;22(1):114-8. doi: 10.1590/S1984-29612013005000013. Epub 2013 Mar 26.</t>
  </si>
  <si>
    <t>Santos LG</t>
  </si>
  <si>
    <t>10.1590/S1984-29612013005000013</t>
  </si>
  <si>
    <t>Health assessment of the oyster Crassostrea rhizophorae on the southern coast of Bahia, northeastern Brazil</t>
  </si>
  <si>
    <t>Brandão RP, Boehs G, Silva PM.</t>
  </si>
  <si>
    <t>Rev Bras Parasitol Vet. 2013 Jan-Mar;22(1):84-91. doi: 10.1590/s1984-29612013005000007. Epub 2013 Mar 19.</t>
  </si>
  <si>
    <t>Brandão RP</t>
  </si>
  <si>
    <t>10.1590/s1984-29612013005000007</t>
  </si>
  <si>
    <t>Pure cerebellitis due to scrub typhus: a unique case report</t>
  </si>
  <si>
    <t>Karanth SS, Gupta A, Prabhu M.</t>
  </si>
  <si>
    <t>Trop Doct. 2013 Jan;43(1):41-2. doi: 10.1177/0049475513480775.</t>
  </si>
  <si>
    <t>Karanth SS</t>
  </si>
  <si>
    <t>10.1177/0049475513480775</t>
  </si>
  <si>
    <t>wFlu: characterization and evaluation of a native Wolbachia from the mosquito Aedes fluviatilis as a potential vector control agent</t>
  </si>
  <si>
    <t>Baton LA, Pacidônio EC, Gonçalves DS, Moreira LA.</t>
  </si>
  <si>
    <t>PLoS One. 2013;8(3):e59619. doi: 10.1371/journal.pone.0059619. Epub 2013 Mar 26.</t>
  </si>
  <si>
    <t>Baton LA</t>
  </si>
  <si>
    <t>PMC3608659</t>
  </si>
  <si>
    <t>10.1371/journal.pone.0059619</t>
  </si>
  <si>
    <t>A Wolbachia wMel transinfection in Aedes albopictus is not detrimental to host fitness and inhibits Chikungunya virus</t>
  </si>
  <si>
    <t>Blagrove MS, Arias-Goeta C, Di Genua C, Failloux AB, Sinkins SP.</t>
  </si>
  <si>
    <t>PLoS Negl Trop Dis. 2013;7(3):e2152. doi: 10.1371/journal.pntd.0002152. Epub 2013 Mar 28.</t>
  </si>
  <si>
    <t>Blagrove MS</t>
  </si>
  <si>
    <t>PMC3610642</t>
  </si>
  <si>
    <t>10.1371/journal.pntd.0002152</t>
  </si>
  <si>
    <t>Simple method to differentiate among Rickettsia species</t>
  </si>
  <si>
    <t>Peniche-Lara G, Zavala-Velazquez J, Dzul-Rosado K, Walker DH, Zavala-Castro J.</t>
  </si>
  <si>
    <t>J Mol Microbiol Biotechnol. 2013;23(3):203-8. doi: 10.1159/000348298. Epub 2013 Apr 13.</t>
  </si>
  <si>
    <t>Peniche-Lara G</t>
  </si>
  <si>
    <t>J Mol Microbiol Biotechnol</t>
  </si>
  <si>
    <t>PMC4714558</t>
  </si>
  <si>
    <t>NIHMS750506</t>
  </si>
  <si>
    <t>10.1159/000348298</t>
  </si>
  <si>
    <t>Variable intertidal temperature explains why disease endangers black abalone</t>
  </si>
  <si>
    <t>Ben-Horin T, Lenihan HS, Lafferty KD.</t>
  </si>
  <si>
    <t>Ecology. 2013 Jan;94(1):161-8. doi: 10.1890/11-2257.1.</t>
  </si>
  <si>
    <t>Ben-Horin T</t>
  </si>
  <si>
    <t>Ecology</t>
  </si>
  <si>
    <t>10.1890/11-2257.1</t>
  </si>
  <si>
    <t>Update on rickettsioses in Slovakia</t>
  </si>
  <si>
    <t>Sekeyová Z, Socolovschi C, Spitalská E, Kocianová E, Boldiš V, Diaz MQ, Berthová L, Bohácsová M, Valáriková J, Fournier PE, Raoult D.</t>
  </si>
  <si>
    <t>Acta Virol. 2013;57(2):180-99. doi: 10.4149/av_2013_02_180.</t>
  </si>
  <si>
    <t>Acta Virol</t>
  </si>
  <si>
    <t>10.4149/av_2013_02_180</t>
  </si>
  <si>
    <t>Opportunities in diagnostic and vaccine approaches to mitigate potential heartwater spreading and impact on the American mainland</t>
  </si>
  <si>
    <t>Vachiéry N, Marcelino I, Martinez D, Lefrançois T.</t>
  </si>
  <si>
    <t>Dev Biol (Basel). 2013;135:191-200. doi: 10.1159/000190050. Epub 2013 May 14.</t>
  </si>
  <si>
    <t>Vachiéry N</t>
  </si>
  <si>
    <t>Dev Biol (Basel)</t>
  </si>
  <si>
    <t>10.1159/000190050</t>
  </si>
  <si>
    <t>Consistency of the key genotypes of Orientia tsutsugamushi in scrub typhus patients, rodents, and chiggers from a new endemic focus of northern China</t>
  </si>
  <si>
    <t>Liu YX, Jia N, Xing YB, Suo JJ, Du MM, Jia N, Gao Y, Xie LJ, Liu BW, Ren SW.</t>
  </si>
  <si>
    <t>Cell Biochem Biophys. 2013;67(3):1461-6. doi: 10.1007/s12013-013-9646-0.</t>
  </si>
  <si>
    <t>Liu YX</t>
  </si>
  <si>
    <t>Cell Biochem Biophys</t>
  </si>
  <si>
    <t>10.1007/s12013-013-9646-0</t>
  </si>
  <si>
    <t>Study on tick-borne rickettsiae in eastern Poland. I. Prevalence in Dermacentor reticulatus (Acari: Amblyommidae)</t>
  </si>
  <si>
    <t>Wójcik-Fatla A, Cisak E, Zając V, Sroka J, Sawczyn A, Dutkiewicz J.</t>
  </si>
  <si>
    <t>Ann Agric Environ Med. 2013;20(2):276-9.</t>
  </si>
  <si>
    <t>Wójcik-Fatla A</t>
  </si>
  <si>
    <t>Ann Agric Environ Med</t>
  </si>
  <si>
    <t>Study on tick-borne rickettsiae in eastern Poland. II. Serological response of the occupationally exposed populations</t>
  </si>
  <si>
    <t>Zając V, Wójcik-Fatla A, Cisak E, Sroka J, Sawczyn A, Dutkiewicz J.</t>
  </si>
  <si>
    <t>Ann Agric Environ Med. 2013;20(2):280-2.</t>
  </si>
  <si>
    <t>Zając V</t>
  </si>
  <si>
    <t>Serological and molecular survey of Anaplasma phagocytophilum in Italian hunting dogs</t>
  </si>
  <si>
    <t>Ebani VV, Bertelloni F, Turchi B, Cerri D.</t>
  </si>
  <si>
    <t>Ann Agric Environ Med. 2013;20(2):289-92.</t>
  </si>
  <si>
    <t>Ebani VV</t>
  </si>
  <si>
    <t>[The immune structure against q fever and tick-bite spotted fever group rickettsioses in the population and domestic animals of the Republic of Guinea]</t>
  </si>
  <si>
    <t>Kalivogi S, Buaro ME, Konstantinov OK, Plotnikova LF.</t>
  </si>
  <si>
    <t>Med Parazitol (Mosk). 2013 Jan-Mar;(1):28-30.</t>
  </si>
  <si>
    <t>Kalivogi S</t>
  </si>
  <si>
    <t>Rickettsia typhi possesses phospholipase A2 enzymes that are involved in infection of host cells</t>
  </si>
  <si>
    <t>Rahman MS, Gillespie JJ, Kaur SJ, Sears KT, Ceraul SM, Beier-Sexton M, Azad AF.</t>
  </si>
  <si>
    <t>PLoS Pathog. 2013;9(6):e1003399. doi: 10.1371/journal.ppat.1003399. Epub 2013 Jun 20.</t>
  </si>
  <si>
    <t>Rahman MS</t>
  </si>
  <si>
    <t>PMC3688537</t>
  </si>
  <si>
    <t>10.1371/journal.ppat.1003399</t>
  </si>
  <si>
    <t>Dietary cholesterol modulates pathogen blocking by Wolbachia</t>
  </si>
  <si>
    <t>Caragata EP, Rancès E, Hedges LM, Gofton AW, Johnson KN, O'Neill SL, McGraw EA.</t>
  </si>
  <si>
    <t>PLoS Pathog. 2013;9(6):e1003459. doi: 10.1371/journal.ppat.1003459. Epub 2013 Jun 27.</t>
  </si>
  <si>
    <t>PMC3694857</t>
  </si>
  <si>
    <t>10.1371/journal.ppat.1003459</t>
  </si>
  <si>
    <t>The risk of exposure to Anaplasma phagocytophilum, Borrelia burgdorferi sensu lato, Babesia sp. and co-infections in Ixodes ricinus ticks on the territory of Niepołomice forest (southern Poland)</t>
  </si>
  <si>
    <t>Asman M, Nowak M, Cuber P, Strzelczyk J, Szilman E, Szilman P, Trapp G, Siuda K, Solarz K, Wiczkowski A.</t>
  </si>
  <si>
    <t>Ann Parasitol. 2013;59(1):13-9.</t>
  </si>
  <si>
    <t>Asman M</t>
  </si>
  <si>
    <t>Ann Parasitol</t>
  </si>
  <si>
    <t>Changes of Bcl-2, Bax and Caspase-3 expression in the dermal microvascular endothelial cells and the epidermal layers of the eschar (tache noire) in patients with Mediterranean spotted fever</t>
  </si>
  <si>
    <t>Baltadzhiev IG, Delchev SD.</t>
  </si>
  <si>
    <t>Folia Histochem Cytobiol. 2013;51(2):121-6. doi: 10.5603/FHC.2013.0019.</t>
  </si>
  <si>
    <t>Baltadzhiev IG</t>
  </si>
  <si>
    <t>Folia Histochem Cytobiol</t>
  </si>
  <si>
    <t>10.5603/FHC.2013.0019</t>
  </si>
  <si>
    <t>Comparative evaluation of infected and noninfected Amblyomma triste ticks with Rickettsia parkeri, the agent of an emerging rickettsiosis in the New World</t>
  </si>
  <si>
    <t>Nieri-Bastos FA, Szabó MP, Pacheco RC, Soares JF, Soares HS, Moraes-Filho J, Dias RA, Labruna MB.</t>
  </si>
  <si>
    <t>Biomed Res Int. 2013;2013:402737. doi: 10.1155/2013/402737. Epub 2013 Jul 8.</t>
  </si>
  <si>
    <t>Nieri-Bastos FA</t>
  </si>
  <si>
    <t>Biomed Res Int</t>
  </si>
  <si>
    <t>PMC3722777</t>
  </si>
  <si>
    <t>10.1155/2013/402737</t>
  </si>
  <si>
    <t>Phylogenomics and analysis of shared genes suggest a single transition to mutualism in Wolbachia of nematodes</t>
  </si>
  <si>
    <t>Comandatore F, Sassera D, Montagna M, Kumar S, Koutsovoulos G, Thomas G, Repton C, Babayan SA, Gray N, Cordaux R, Darby A, Makepeace B, Blaxter M.</t>
  </si>
  <si>
    <t>Genome Biol Evol. 2013;5(9):1668-74. doi: 10.1093/gbe/evt125.</t>
  </si>
  <si>
    <t>Comandatore F</t>
  </si>
  <si>
    <t>PMC3787677</t>
  </si>
  <si>
    <t>10.1093/gbe/evt125</t>
  </si>
  <si>
    <t>Transmission of pathogens by Stomoxys flies (Diptera, Muscidae): a review</t>
  </si>
  <si>
    <t>Baldacchino F, Muenworn V, Desquesnes M, Desoli F, Charoenviriyaphap T, Duvallet G.</t>
  </si>
  <si>
    <t>Parasite. 2013;20:26. doi: 10.1051/parasite/2013026. Epub 2013 Aug 29.</t>
  </si>
  <si>
    <t>Baldacchino F</t>
  </si>
  <si>
    <t>PMC3756335</t>
  </si>
  <si>
    <t>10.1051/parasite/2013026</t>
  </si>
  <si>
    <t>[Genetic variability of anaplasmataceae bacteria determined in Haemaphysalis spp. and Dermacentor sp. ticks in the territory of the Russian Far East]</t>
  </si>
  <si>
    <t>Rar VA, Epikhina TI, Pukhovskaya NM, Vysochina NP, Ivanov LI.</t>
  </si>
  <si>
    <t>Mol Gen Mikrobiol Virusol. 2013;(2):16-22.</t>
  </si>
  <si>
    <t>Rar VA</t>
  </si>
  <si>
    <t>Mol Gen Mikrobiol Virusol</t>
  </si>
  <si>
    <t>Ehrlichia chaffeensis uses its surface protein EtpE to bind GPI-anchored protein DNase X and trigger entry into mammalian cells</t>
  </si>
  <si>
    <t>Mohan Kumar D, Yamaguchi M, Miura K, Lin M, Los M, Coy JF, Rikihisa Y.</t>
  </si>
  <si>
    <t>PLoS Pathog. 2013;9(10):e1003666. doi: 10.1371/journal.ppat.1003666. Epub 2013 Oct 3.</t>
  </si>
  <si>
    <t>Mohan Kumar D</t>
  </si>
  <si>
    <t>PMC3789761</t>
  </si>
  <si>
    <t>10.1371/journal.ppat.1003666</t>
  </si>
  <si>
    <t>The efficacy of Advantix® to prevent transmission of Ehrlichia canis to dogs by Rhipicephalus sanguineus ticks</t>
  </si>
  <si>
    <t>Fourie JJ, Luus HG, Stanneck D, Jongejan F.</t>
  </si>
  <si>
    <t>Parasite. 2013;20:36. doi: 10.1051/parasite/2013037. Epub 2013 Oct 21.</t>
  </si>
  <si>
    <t>Fourie JJ</t>
  </si>
  <si>
    <t>PMC3798889</t>
  </si>
  <si>
    <t>10.1051/parasite/2013037</t>
  </si>
  <si>
    <t>A review of bacteria-animal lateral gene transfer may inform our understanding of diseases like cancer</t>
  </si>
  <si>
    <t>Robinson KM, Sieber KB, Dunning Hotopp JC.</t>
  </si>
  <si>
    <t>PLoS Genet. 2013;9(10):e1003877. doi: 10.1371/journal.pgen.1003877. Epub 2013 Oct 17.</t>
  </si>
  <si>
    <t>Robinson KM</t>
  </si>
  <si>
    <t>PLoS Genet</t>
  </si>
  <si>
    <t>PMC3798261</t>
  </si>
  <si>
    <t>10.1371/journal.pgen.1003877</t>
  </si>
  <si>
    <t>Genomic evolution of the pathogenic Wolbachia strain, wMelPop</t>
  </si>
  <si>
    <t>Woolfit M, Iturbe-Ormaetxe I, Brownlie JC, Walker T, Riegler M, Seleznev A, Popovici J, Rancès E, Wee BA, Pavlides J, Sullivan MJ, Beatson SA, Lane A, Sidhu M, McMeniman CJ, McGraw EA, O'Neill SL.</t>
  </si>
  <si>
    <t>Genome Biol Evol. 2013;5(11):2189-204. doi: 10.1093/gbe/evt169.</t>
  </si>
  <si>
    <t>Woolfit M</t>
  </si>
  <si>
    <t>PMC3845649</t>
  </si>
  <si>
    <t>10.1093/gbe/evt169</t>
  </si>
  <si>
    <t>A novel membrane sensor controls the localization and ArfGEF activity of bacterial RalF</t>
  </si>
  <si>
    <t>Folly-Klan M, Alix E, Stalder D, Ray P, Duarte LV, Delprato A, Zeghouf M, Antonny B, Campanacci V, Roy CR, Cherfils J.</t>
  </si>
  <si>
    <t>PLoS Pathog. 2013;9(11):e1003747. doi: 10.1371/journal.ppat.1003747. Epub 2013 Nov 14.</t>
  </si>
  <si>
    <t>Folly-Klan M</t>
  </si>
  <si>
    <t>PMC3828167</t>
  </si>
  <si>
    <t>10.1371/journal.ppat.1003747</t>
  </si>
  <si>
    <t>Detection of genetic diversity of Anaplasma marginale isolates in Minas Gerais, Brazil</t>
  </si>
  <si>
    <t>Pohl AE, Cabezas-Cruz A, Ribeiro MF, Silveira JA, Silaghi C, Pfister K, Passos LM.</t>
  </si>
  <si>
    <t>Rev Bras Parasitol Vet. 2013 Jan-Mar;22(1):129-35. doi: 10.1590/s1984-29612013000100024.</t>
  </si>
  <si>
    <t>Pohl AE</t>
  </si>
  <si>
    <t>10.1590/s1984-29612013000100024</t>
  </si>
  <si>
    <t>Seroprevalence rates of antibodies against Leishmania infantum and other protozoan and rickettsial parasites in dogs</t>
  </si>
  <si>
    <t>Paulan Sde C, Lins AG, Tenório Mda S, Silva DT, Pena HF, Machado RZ, Gennari SM, Buzetti WA.</t>
  </si>
  <si>
    <t>Rev Bras Parasitol Vet. 2013 Jan-Mar;22(1):162-6. doi: 10.1590/s1984-29612013000100031.</t>
  </si>
  <si>
    <t>Paulan Sde C</t>
  </si>
  <si>
    <t>10.1590/s1984-29612013000100031</t>
  </si>
  <si>
    <t>To tree or not to tree? Genome-wide quantification of recombination and reticulate evolution during the diversification of strict intracellular bacteria</t>
  </si>
  <si>
    <t>Hernández-López A, Chabrol O, Royer-Carenzi M, Merhej V, Pontarotti P, Raoult D.</t>
  </si>
  <si>
    <t>Genome Biol Evol. 2013;5(12):2305-17. doi: 10.1093/gbe/evt178.</t>
  </si>
  <si>
    <t>Hernández-López A</t>
  </si>
  <si>
    <t>PMC3879967</t>
  </si>
  <si>
    <t>10.1093/gbe/evt178</t>
  </si>
  <si>
    <t>Wolbachia variants induce differential protection to viruses in Drosophila melanogaster: a phenotypic and phylogenomic analysis</t>
  </si>
  <si>
    <t>Chrostek E, Marialva MS, Esteves SS, Weinert LA, Martinez J, Jiggins FM, Teixeira L.</t>
  </si>
  <si>
    <t>PLoS Genet. 2013;9(12):e1003896. doi: 10.1371/journal.pgen.1003896. Epub 2013 Dec 12.</t>
  </si>
  <si>
    <t>Chrostek E</t>
  </si>
  <si>
    <t>PMC3861217</t>
  </si>
  <si>
    <t>10.1371/journal.pgen.1003896</t>
  </si>
  <si>
    <t>Host defense via symbiosis in Drosophila</t>
  </si>
  <si>
    <t>Hamilton PT, Perlman SJ.</t>
  </si>
  <si>
    <t>PLoS Pathog. 2013;9(12):e1003808. doi: 10.1371/journal.ppat.1003808. Epub 2013 Dec 26.</t>
  </si>
  <si>
    <t>Hamilton PT</t>
  </si>
  <si>
    <t>PMC3873448</t>
  </si>
  <si>
    <t>10.1371/journal.ppat.1003808</t>
  </si>
  <si>
    <t>Bugs in transition: the dynamic world of Wolbachia in insects</t>
  </si>
  <si>
    <t>Miller WJ.</t>
  </si>
  <si>
    <t>PLoS Genet. 2013;9(12):e1004069. doi: 10.1371/journal.pgen.1004069. Epub 2013 Dec 26.</t>
  </si>
  <si>
    <t>Miller WJ</t>
  </si>
  <si>
    <t>PMC3873267</t>
  </si>
  <si>
    <t>10.1371/journal.pgen.1004069</t>
  </si>
  <si>
    <t>Prevalence of rickettsioses in Poland in 2006-2012</t>
  </si>
  <si>
    <t>Maczka I, Roguska U, Tylewska-Wierzbanowska S.</t>
  </si>
  <si>
    <t>Przegl Epidemiol. 2013;67(4):633-6, 721-3.</t>
  </si>
  <si>
    <t>Maczka I</t>
  </si>
  <si>
    <t>Przegl Epidemiol</t>
  </si>
  <si>
    <t>Characteristics of Bartonella spp. infections in Poland in the years 2009-2012 identified in the laboratory of National Institute of Public Health--National Institute of Hygiene</t>
  </si>
  <si>
    <t>Fiecek B, Chmielewski T, Lewandowska G, Tylewska-Wierzbanowska S.</t>
  </si>
  <si>
    <t>Przegl Epidemiol. 2013;67(4):637-40, 725-7.</t>
  </si>
  <si>
    <t>Fiecek B</t>
  </si>
  <si>
    <t>Rickettsia rickettsii isolation from naturally infected Amblyomma parvum ticks by centrifugation in a 24-well culture plate technique</t>
  </si>
  <si>
    <t>Dzul-Rosado K, Peniche-Lara G, Tello-Martín R, Zavala-Velázquez J, Pacheco Rde C, Labruna MB, Sánchez EC, Zavala-Castro J.</t>
  </si>
  <si>
    <t>Open Vet J. 2013;3(2):101-5. Epub 2013 Sep 20.</t>
  </si>
  <si>
    <t>Dzul-Rosado K</t>
  </si>
  <si>
    <t>Open Vet J</t>
  </si>
  <si>
    <t>PMC4629614</t>
  </si>
  <si>
    <t>Localization of Wolbachia-like gene transcripts and peptides in adult Onchocerca flexuosa worms indicates tissue specific expression</t>
  </si>
  <si>
    <t>McNulty SN, Fischer K, Curtis KC, Weil GJ, Brattig NW, Fischer PU.</t>
  </si>
  <si>
    <t>Parasit Vectors. 2013 Jan 2;6:2. doi: 10.1186/1756-3305-6-2.</t>
  </si>
  <si>
    <t>PMC3549793</t>
  </si>
  <si>
    <t>10.1186/1756-3305-6-2</t>
  </si>
  <si>
    <t>2013 Jan 2</t>
  </si>
  <si>
    <t>Approaches to vaccines against Orientia tsutsugamushi</t>
  </si>
  <si>
    <t>Valbuena G, Walker DH.</t>
  </si>
  <si>
    <t>Front Cell Infect Microbiol. 2013 Jan 4;2:170. doi: 10.3389/fcimb.2012.00170. eCollection 2012.</t>
  </si>
  <si>
    <t>Valbuena G</t>
  </si>
  <si>
    <t>Front Cell Infect Microbiol</t>
  </si>
  <si>
    <t>PMC3539663</t>
  </si>
  <si>
    <t>10.3389/fcimb.2012.00170</t>
  </si>
  <si>
    <t>2013 Jan 4</t>
  </si>
  <si>
    <t>Orientia</t>
  </si>
  <si>
    <t>Hitch-hiker taken for a ride: an unusual cause of myocarditis, septic shock and adult respiratory distress syndrome</t>
  </si>
  <si>
    <t>Kushawaha A, Brown M, Martin I, Evenhuis W.</t>
  </si>
  <si>
    <t>BMJ Case Rep. 2013 Jan 11;2013:bcr2012007155. doi: 10.1136/bcr-2012-007155.</t>
  </si>
  <si>
    <t>Kushawaha A</t>
  </si>
  <si>
    <t>PMC3603717</t>
  </si>
  <si>
    <t>10.1136/bcr-2012-007155</t>
  </si>
  <si>
    <t>2013 Jan 11</t>
  </si>
  <si>
    <t>Draft genome sequence of the male-killing Wolbachia strain wBol1 reveals recent horizontal gene transfers from diverse sources</t>
  </si>
  <si>
    <t>Duplouy A, Iturbe-Ormaetxe I, Beatson SA, Szubert JM, Brownlie JC, McMeniman CJ, McGraw EA, Hurst GD, Charlat S, O'Neill SL, Woolfit M.</t>
  </si>
  <si>
    <t>BMC Genomics. 2013 Jan 16;14:20. doi: 10.1186/1471-2164-14-20.</t>
  </si>
  <si>
    <t>Duplouy A</t>
  </si>
  <si>
    <t>PMC3639933</t>
  </si>
  <si>
    <t>10.1186/1471-2164-14-20</t>
  </si>
  <si>
    <t>2013 Jan 16</t>
  </si>
  <si>
    <t>Contrasting genetic structure of rear edge and continuous range populations of a parasitic butterfly infected by Wolbachia</t>
  </si>
  <si>
    <t>Patricelli D, Sielezniew M, Ponikwicka-Tyszko D, Ratkiewicz M, Bonelli S, Barbero F, Witek M, Buś MM, Rutkowski R, Balletto E.</t>
  </si>
  <si>
    <t>BMC Evol Biol. 2013 Jan 18;13:14. doi: 10.1186/1471-2148-13-14.</t>
  </si>
  <si>
    <t>Patricelli D</t>
  </si>
  <si>
    <t>PMC3558474</t>
  </si>
  <si>
    <t>10.1186/1471-2148-13-14</t>
  </si>
  <si>
    <t>2013 Jan 18</t>
  </si>
  <si>
    <t>Survey on tick-borne pathogens in thoroughbred horses in the Hidaka district, Hokkaido, Japan</t>
  </si>
  <si>
    <t>Ybañez AP, Sato F, Nambo Y, Fukui T, Masuzawa T, Ohashi N, Matsumoto K, Kishimoto T, Inokuma H.</t>
  </si>
  <si>
    <t>J Vet Med Sci. 2013 Jan 31;75(1):11-5. doi: 10.1292/jvms.12-0282. Epub 2012 Aug 10.</t>
  </si>
  <si>
    <t>10.1292/jvms.12-0282</t>
  </si>
  <si>
    <t>2013 Jan 31</t>
  </si>
  <si>
    <t>First molecular characterization of Anaplasma marginale in cattle and Rhipicephalus (Boophilus) microplus ticks in Cebu, Philippines</t>
  </si>
  <si>
    <t>Ybañez AP, Sivakumar T, Ybañez RH, Ratilla JC, Perez ZO, Gabotero SR, Hakimi H, Kawazu S, Matsumoto K, Yokoyama N, Inokuma H.</t>
  </si>
  <si>
    <t>J Vet Med Sci. 2013 Jan 31;75(1):27-36. doi: 10.1292/jvms.12-0268. Epub 2012 Aug 10.</t>
  </si>
  <si>
    <t>10.1292/jvms.12-0268</t>
  </si>
  <si>
    <t>Diversity and localization of bacterial symbionts in three whitefly species (Hemiptera: Aleyrodidae) from the east coast of the Adriatic Sea</t>
  </si>
  <si>
    <t>Skaljac M, Zanić K, Hrnčić S, Radonjić S, Perović T, Ghanim M.</t>
  </si>
  <si>
    <t>Bull Entomol Res. 2013 Feb;103(1):48-59. doi: 10.1017/S0007485312000399. Epub 2012 Jun 15.</t>
  </si>
  <si>
    <t>Skaljac M</t>
  </si>
  <si>
    <t>10.1017/S0007485312000399</t>
  </si>
  <si>
    <t>2013 Feb</t>
  </si>
  <si>
    <t>Life-threatening scrub typhus with hemophagocytosis and acute respiratory distress syndrome in an infant</t>
  </si>
  <si>
    <t>Kwon HJ, Yoo IH, Lee JW, Chung NG, Cho B, Kim HK, Kang JH.</t>
  </si>
  <si>
    <t>J Trop Pediatr. 2013 Feb;59(1):67-9. doi: 10.1093/tropej/fms030. Epub 2012 Jun 25.</t>
  </si>
  <si>
    <t>Kwon HJ</t>
  </si>
  <si>
    <t>J Trop Pediatr</t>
  </si>
  <si>
    <t>10.1093/tropej/fms030</t>
  </si>
  <si>
    <t>First detection and molecular characterization of Ehrlichia canis from dogs in Nigeria</t>
  </si>
  <si>
    <t>Kamani J, Lee CC, Haruna AM, Chung PJ, Weka PR, Chung YT.</t>
  </si>
  <si>
    <t>Res Vet Sci. 2013 Feb;94(1):27-32. doi: 10.1016/j.rvsc.2012.07.031. Epub 2012 Aug 24.</t>
  </si>
  <si>
    <t>10.1016/j.rvsc.2012.07.031</t>
  </si>
  <si>
    <t>Acanthocheilonema delicata n. sp. (Nematoda: Filarioidea) from Japanese badgers (Meles anakuma): description, molecular identification, and Wolbachia screening</t>
  </si>
  <si>
    <t>Uni S, Bain O, Suzuki K, Agatsuma T, Harada M, Motokawa M, Martin C, Lefoulon E, Fukuda M, Takaoka H.</t>
  </si>
  <si>
    <t>Parasitol Int. 2013 Feb;62(1):14-23. doi: 10.1016/j.parint.2012.08.004. Epub 2012 Aug 25.</t>
  </si>
  <si>
    <t>Uni S</t>
  </si>
  <si>
    <t>Parasitol Int</t>
  </si>
  <si>
    <t>10.1016/j.parint.2012.08.004</t>
  </si>
  <si>
    <t>Molecular detection of spotted fever group rickettsia in feral raccoons (Procyon lotor) in the western part of Japan</t>
  </si>
  <si>
    <t>Baba K, Kaneda T, Nishimura H, Sato H.</t>
  </si>
  <si>
    <t>J Vet Med Sci. 2013 Feb;75(2):195-7. doi: 10.1292/jvms.12-0143. Epub 2012 Sep 18.</t>
  </si>
  <si>
    <t>10.1292/jvms.12-0143</t>
  </si>
  <si>
    <t>Association between Anaplasma phagocytophilum seroprevalence in dogs and distribution of Ixodes ricinus and Ixodes persulcatus ticks in Latvia</t>
  </si>
  <si>
    <t>Berzina I, Capligina V, Bormane A, Pavulina A, Baumanis V, Ranka R, Granta R, Matise I.</t>
  </si>
  <si>
    <t>Ticks Tick Borne Dis. 2013 Feb;4(1-2):83-8. doi: 10.1016/j.ttbdis.2012.08.003. Epub 2012 Oct 6.</t>
  </si>
  <si>
    <t>Berzina I</t>
  </si>
  <si>
    <t>10.1016/j.ttbdis.2012.08.003</t>
  </si>
  <si>
    <t>Vector-borne pathogens in ticks and EDTA-blood samples collected from client-owned dogs, Kiev, Ukraine</t>
  </si>
  <si>
    <t>Hamel D, Silaghi C, Zapadynska S, Kudrin A, Pfister K.</t>
  </si>
  <si>
    <t>Ticks Tick Borne Dis. 2013 Feb;4(1-2):152-5. doi: 10.1016/j.ttbdis.2012.08.005. Epub 2012 Sep 20.</t>
  </si>
  <si>
    <t>10.1016/j.ttbdis.2012.08.005</t>
  </si>
  <si>
    <t>The first report of Rickettsia spp. in Amblyomma nodosum in the State of Mato Grosso do Sul, Brazil</t>
  </si>
  <si>
    <t>Almeida RF, Garcia MV, Cunha RC, Matias J, Labruna MB, Andreotti R.</t>
  </si>
  <si>
    <t>Ticks Tick Borne Dis. 2013 Feb;4(1-2):156-9. doi: 10.1016/j.ttbdis.2012.08.002. Epub 2012 Sep 18.</t>
  </si>
  <si>
    <t>Almeida RF</t>
  </si>
  <si>
    <t>10.1016/j.ttbdis.2012.08.002</t>
  </si>
  <si>
    <t>Orientia tsutsugamushi, the causative agent of scrub typhus, induces an inflammatory program in human macrophages</t>
  </si>
  <si>
    <t>Tantibhedhyangkul W, Ben Amara A, Textoris J, Gorvel L, Ghigo E, Capo C, Mege JL.</t>
  </si>
  <si>
    <t>Microb Pathog. 2013 Feb;55:55-63. doi: 10.1016/j.micpath.2012.10.001. Epub 2012 Oct 23.</t>
  </si>
  <si>
    <t>Tantibhedhyangkul W</t>
  </si>
  <si>
    <t>10.1016/j.micpath.2012.10.001</t>
  </si>
  <si>
    <t>Prevalence of Anaplasma phagocytophilum in ruminants, rodents and ticks in Gansu, north-western China</t>
  </si>
  <si>
    <t>Yang J, Liu Z, Guan G, Liu Q, Li Y, Chen Z, Ma M, Liu A, Ren Q, Luo J, Yin H.</t>
  </si>
  <si>
    <t>J Med Microbiol. 2013 Feb;62(Pt 2):254-258. doi: 10.1099/jmm.0.046771-0. Epub 2012 Oct 25.</t>
  </si>
  <si>
    <t>Yang J</t>
  </si>
  <si>
    <t>J Med Microbiol</t>
  </si>
  <si>
    <t>10.1099/jmm.0.046771-0</t>
  </si>
  <si>
    <t>A double-blind controlled field trial of doxycycline and albendazole in combination for the treatment of bancroftian filariasis in India</t>
  </si>
  <si>
    <t>Gayen P, Nayak A, Saini P, Mukherjee N, Maitra S, Sarkar P, Sinha Babu SP.</t>
  </si>
  <si>
    <t>Acta Trop. 2013 Feb;125(2):150-6. doi: 10.1016/j.actatropica.2012.10.011. Epub 2012 Oct 30.</t>
  </si>
  <si>
    <t>Gayen P</t>
  </si>
  <si>
    <t>10.1016/j.actatropica.2012.10.011</t>
  </si>
  <si>
    <t>filariasis</t>
  </si>
  <si>
    <t>Unrelated facultative endosymbionts protect aphids against a fungal pathogen</t>
  </si>
  <si>
    <t>Łukasik P, van Asch M, Guo H, Ferrari J, Godfray HC.</t>
  </si>
  <si>
    <t>Ecol Lett. 2013 Feb;16(2):214-8. doi: 10.1111/ele.12031. Epub 2012 Nov 9.</t>
  </si>
  <si>
    <t>Łukasik P</t>
  </si>
  <si>
    <t>10.1111/ele.12031</t>
  </si>
  <si>
    <t>Use of DNA sequences for Rickettsia identification in Ixodes ricinus ticks: the first detection of Rickettsia monacensis in Poland</t>
  </si>
  <si>
    <t>Rymaszewska A, Piotrowski M.</t>
  </si>
  <si>
    <t>Microbes Infect. 2013 Feb;15(2):140-6. doi: 10.1016/j.micinf.2012.11.005. Epub 2012 Nov 20.</t>
  </si>
  <si>
    <t>Rymaszewska A</t>
  </si>
  <si>
    <t>10.1016/j.micinf.2012.11.005</t>
  </si>
  <si>
    <t>Axenic culture of fastidious and intracellular bacteria</t>
  </si>
  <si>
    <t>Singh S, Eldin C, Kowalczewska M, Raoult D.</t>
  </si>
  <si>
    <t>Trends Microbiol. 2013 Feb;21(2):92-9. doi: 10.1016/j.tim.2012.10.007. Epub 2012 Nov 23.</t>
  </si>
  <si>
    <t>Singh S</t>
  </si>
  <si>
    <t>Trends Microbiol</t>
  </si>
  <si>
    <t>10.1016/j.tim.2012.10.007</t>
  </si>
  <si>
    <t>Development of a multiplex PCR assay for simultaneous detection of Theileria annulata, Babesia bovis and Anaplasma marginale in cattle</t>
  </si>
  <si>
    <t>Bilgiç HB, Karagenç T, Simuunza M, Shiels B, Tait A, Eren H, Weir W.</t>
  </si>
  <si>
    <t>Exp Parasitol. 2013 Feb;133(2):222-9. doi: 10.1016/j.exppara.2012.11.005. Epub 2012 Nov 24.</t>
  </si>
  <si>
    <t>Bilgiç HB</t>
  </si>
  <si>
    <t>Exp Parasitol</t>
  </si>
  <si>
    <t>PMC3650576</t>
  </si>
  <si>
    <t>10.1016/j.exppara.2012.11.005</t>
  </si>
  <si>
    <t>Wide distribution and genetic diversity of "Candidatus Neoehrlichia mikurensis" in rodents from China</t>
  </si>
  <si>
    <t>Li H, Jiang J, Tang F, Sun Y, Li Z, Zhang W, Gong Z, Liu K, Yang H, Liu W, Cao W.</t>
  </si>
  <si>
    <t>Appl Environ Microbiol. 2013 Feb;79(3):1024-7. doi: 10.1128/AEM.02917-12. Epub 2012 Nov 26.</t>
  </si>
  <si>
    <t>PMC3568564</t>
  </si>
  <si>
    <t>10.1128/AEM.02917-12</t>
  </si>
  <si>
    <t>Matrix-assisted laser desorption ionization-time of flight mass spectrometry for rapid identification of tick vectors</t>
  </si>
  <si>
    <t>Yssouf A, Flaudrops C, Drali R, Kernif T, Socolovschi C, Berenger JM, Raoult D, Parola P.</t>
  </si>
  <si>
    <t>J Clin Microbiol. 2013 Feb;51(2):522-8. doi: 10.1128/JCM.02665-12. Epub 2012 Dec 5.</t>
  </si>
  <si>
    <t>Yssouf A</t>
  </si>
  <si>
    <t>PMC3553915</t>
  </si>
  <si>
    <t>10.1128/JCM.02665-12</t>
  </si>
  <si>
    <t>Active escape of Orientia tsutsugamushi from cellular autophagy</t>
  </si>
  <si>
    <t>Ko Y, Choi JH, Ha NY, Kim IS, Cho NH, Choi MS.</t>
  </si>
  <si>
    <t>Infect Immun. 2013 Feb;81(2):552-9. doi: 10.1128/IAI.00861-12. Epub 2012 Dec 10.</t>
  </si>
  <si>
    <t>Ko Y</t>
  </si>
  <si>
    <t>PMC3553808</t>
  </si>
  <si>
    <t>10.1128/IAI.00861-12</t>
  </si>
  <si>
    <t>A Rickettsia parkeri-like agent infecting Amblyomma calcaratum nymphs from wild birds in Mato Grosso do Sul, Brazil</t>
  </si>
  <si>
    <t>Ogrzewalska M, Martins T, Capek M, Literak I, Labruna MB.</t>
  </si>
  <si>
    <t>Ticks Tick Borne Dis. 2013 Feb;4(1-2):145-7. doi: 10.1016/j.ttbdis.2012.07.001. Epub 2012 Aug 10.</t>
  </si>
  <si>
    <t>10.1016/j.ttbdis.2012.07.001</t>
  </si>
  <si>
    <t>"Candidatus Hepatobacter penaei," an intracellular pathogenic enteric bacterium in the hepatopancreas of the marine shrimp Penaeus vannamei (Crustacea: Decapoda)</t>
  </si>
  <si>
    <t>Nunan LM, Pantoja CR, Gomez-Jimenez S, Lightner DV.</t>
  </si>
  <si>
    <t>Appl Environ Microbiol. 2013 Feb;79(4):1407-9. doi: 10.1128/AEM.02425-12. Epub 2012 Dec 14.</t>
  </si>
  <si>
    <t>Nunan LM</t>
  </si>
  <si>
    <t>PMC3568585</t>
  </si>
  <si>
    <t>10.1128/AEM.02425-12</t>
  </si>
  <si>
    <t>Proposed vector candidate: Leptotrombidium palpale for Shimokoshi type Orientia tsutsugamushi</t>
  </si>
  <si>
    <t>Seto J, Suzuki Y, Otani K, Qiu Y, Nakao R, Sugimoto C, Abiko C.</t>
  </si>
  <si>
    <t>Microbiol Immunol. 2013 Feb;57(2):111-7. doi: 10.1111/1348-0421.12015.</t>
  </si>
  <si>
    <t>Seto J</t>
  </si>
  <si>
    <t>10.1111/1348-0421.12015</t>
  </si>
  <si>
    <t>Molecular characterization of Wolbachia strains associated with the invasive Asian citrus psyllid Diaphorina citri in Brazil</t>
  </si>
  <si>
    <t>Guidolin AS, Cônsoli FL.</t>
  </si>
  <si>
    <t>Microb Ecol. 2013 Feb;65(2):475-86. doi: 10.1007/s00248-012-0150-7. Epub 2012 Dec 28.</t>
  </si>
  <si>
    <t>Guidolin AS</t>
  </si>
  <si>
    <t>10.1007/s00248-012-0150-7</t>
  </si>
  <si>
    <t>Anaplasma odocoilei sp. nov. (family Anaplasmataceae) from white-tailed deer (Odocoileus virginianus)</t>
  </si>
  <si>
    <t>Tate CM, Howerth EW, Mead DG, Dugan VG, Luttrell MP, Sahora AI, Munderloh UG, Davidson WR, Yabsley MJ.</t>
  </si>
  <si>
    <t>Ticks Tick Borne Dis. 2013 Feb;4(1-2):110-9. doi: 10.1016/j.ttbdis.2012.09.005. Epub 2012 Dec 29.</t>
  </si>
  <si>
    <t>Tate CM</t>
  </si>
  <si>
    <t>PMC4003554</t>
  </si>
  <si>
    <t>NIHMS572720</t>
  </si>
  <si>
    <t>10.1016/j.ttbdis.2012.09.005</t>
  </si>
  <si>
    <t>Synanthropic birds associated with high prevalence of tick-borne rickettsiae and with the first detection of Rickettsia aeschlimannii in Hungary</t>
  </si>
  <si>
    <t>Hornok S, Csörgő T, de la Fuente J, Gyuranecz M, Privigyei C, Meli ML, Kreizinger Z, Gönczi E, Fernández de Mera IG, Hofmann-Lehmann R.</t>
  </si>
  <si>
    <t>Vector Borne Zoonotic Dis. 2013 Feb;13(2):77-83. doi: 10.1089/vbz.2012.1032. Epub 2013 Jan 5.</t>
  </si>
  <si>
    <t>Hornok S</t>
  </si>
  <si>
    <t>10.1089/vbz.2012.1032</t>
  </si>
  <si>
    <t>Lyme borreliosis spirochetes and spotted fever group rickettsiae in ixodid ticks from Pianosa island, Tuscany Archipelago, Italy</t>
  </si>
  <si>
    <t>Tomassone L, Grego E, Auricchio D, Iori A, Giannini F, Rambozzi L.</t>
  </si>
  <si>
    <t>Vector Borne Zoonotic Dis. 2013 Feb;13(2):84-91. doi: 10.1089/vbz.2012.1046. Epub 2013 Jan 5.</t>
  </si>
  <si>
    <t>Tomassone L</t>
  </si>
  <si>
    <t>10.1089/vbz.2012.1046</t>
  </si>
  <si>
    <t>"Candidatus Defluviella procrastinata" and "Candidatus Cyrtobacter zanobii", two novel ciliate endosymbionts belonging to the "Midichloria clade"</t>
  </si>
  <si>
    <t>Boscaro V, Petroni G, Ristori A, Verni F, Vannini C.</t>
  </si>
  <si>
    <t>Microb Ecol. 2013 Feb;65(2):302-10. doi: 10.1007/s00248-012-0170-3. Epub 2013 Jan 8.</t>
  </si>
  <si>
    <t>10.1007/s00248-012-0170-3</t>
  </si>
  <si>
    <t>Relative amount of symbionts in insect hosts changes with host-plant adaptation and insecticide resistance</t>
  </si>
  <si>
    <t>Pan HP, Chu D, Liu BM, Xie W, Wang SL, Wu QJ, Xu BY, Zhang YJ.</t>
  </si>
  <si>
    <t>Environ Entomol. 2013 Feb;42(1):74-8. doi: 10.1603/EN12114.</t>
  </si>
  <si>
    <t>Pan HP</t>
  </si>
  <si>
    <t>10.1603/EN12114</t>
  </si>
  <si>
    <t>Prevalence and haemato-biochemical profile of Anaplasma marginale infection in dairy animals of Punjab (India)</t>
  </si>
  <si>
    <t>Ashuma, Sharma A, Singla LD, Kaur P, Bal MS, Batth BK, Juyal PD.</t>
  </si>
  <si>
    <t>Asian Pac J Trop Med. 2013 Feb;6(2):139-44. doi: 10.1016/S1995-7645(13)60010-3.</t>
  </si>
  <si>
    <t>Ashuma</t>
  </si>
  <si>
    <t>10.1016/S1995-7645(13)60010-3</t>
  </si>
  <si>
    <t>Human infection with Rickettsia sibirica mongolitimonae, Spain, 2007-2011</t>
  </si>
  <si>
    <t>Ramos JM, Jado I, Padilla S, Masiá M, Anda P, Gutiérrez F.</t>
  </si>
  <si>
    <t>Emerg Infect Dis. 2013 Feb;19(2):267-9. doi: 10.3201/eid1902.111706.</t>
  </si>
  <si>
    <t>Ramos JM</t>
  </si>
  <si>
    <t>PMC3559030</t>
  </si>
  <si>
    <t>10.3201/eid1902.111706</t>
  </si>
  <si>
    <t>High seroprevalence for typhus group rickettsiae, southwestern Tanzania</t>
  </si>
  <si>
    <t>Dill T, Dobler G, Saathoff E, Clowes P, Kroidl I, Ntinginya E, Machibya H, Maboko L, Löscher T, Hoelscher M, Heinrich N.</t>
  </si>
  <si>
    <t>Emerg Infect Dis. 2013 Feb;19(2):317-20. doi: 10.3201/eid1902.120601.</t>
  </si>
  <si>
    <t>Dill T</t>
  </si>
  <si>
    <t>PMC3559041</t>
  </si>
  <si>
    <t>10.3201/eid1902.120601</t>
  </si>
  <si>
    <t>Dangerous liaisons--our expanding appreciation of microbial synergism</t>
  </si>
  <si>
    <t>Cutler SJ.</t>
  </si>
  <si>
    <t>Clin Microbiol Infect. 2013 Feb;19(2):105-6. doi: 10.1111/1469-0691.12066.</t>
  </si>
  <si>
    <t>Cutler SJ</t>
  </si>
  <si>
    <t>10.1111/1469-0691.12066</t>
  </si>
  <si>
    <t>The symbiotic role of Wolbachia in Onchocercidae and its impact on filariasis</t>
  </si>
  <si>
    <t>Bouchery T, Lefoulon E, Karadjian G, Nieguitsila A, Martin C.</t>
  </si>
  <si>
    <t>Clin Microbiol Infect. 2013 Feb;19(2):131-40. doi: 10.1111/1469-0691.12069.</t>
  </si>
  <si>
    <t>Bouchery T</t>
  </si>
  <si>
    <t>10.1111/1469-0691.12069</t>
  </si>
  <si>
    <t>Molecular identification of Rickettsia parkeri infecting Amblyomma triste ticks in an area of Argentina where cases of rickettsiosis were diagnosed</t>
  </si>
  <si>
    <t>Cicuttin G, Nava S.</t>
  </si>
  <si>
    <t>Mem Inst Oswaldo Cruz. 2013 Feb;108(1):123-5. doi: 10.1590/s0074-02762013000100022.</t>
  </si>
  <si>
    <t>Cicuttin G</t>
  </si>
  <si>
    <t>PMC3974327</t>
  </si>
  <si>
    <t>10.1590/s0074-02762013000100022</t>
  </si>
  <si>
    <t>Targeted and random mutagenesis of Ehrlichia chaffeensis for the identification of genes required for in vivo infection</t>
  </si>
  <si>
    <t>Cheng C, Nair AD, Indukuri VV, Gong S, Felsheim RF, Jaworski D, Munderloh UG, Ganta RR.</t>
  </si>
  <si>
    <t>PLoS Pathog. 2013 Feb;9(2):e1003171. doi: 10.1371/journal.ppat.1003171. Epub 2013 Feb 14.</t>
  </si>
  <si>
    <t>Cheng C</t>
  </si>
  <si>
    <t>PMC3573109</t>
  </si>
  <si>
    <t>10.1371/journal.ppat.1003171</t>
  </si>
  <si>
    <t>Human granulocytic Anaplasmosis, Japan</t>
  </si>
  <si>
    <t>Ohashi N, Gaowa, Wuritu, Kawamori F, Wu D, Yoshikawa Y, Chiya S, Fukunaga K, Funato T, Shiojiri M, Nakajima H, Hamauzu Y, Takano A, Kawabata H, Ando S, Kishimoto T.</t>
  </si>
  <si>
    <t>Emerg Infect Dis. 2013 Feb;19(2):289-92. doi: 10.3201/eid1902.120855.</t>
  </si>
  <si>
    <t>Ohashi N</t>
  </si>
  <si>
    <t>PMC3559047</t>
  </si>
  <si>
    <t>10.3201/eid1902.120855</t>
  </si>
  <si>
    <t>Clustered cases of Rickettsia sibirica mongolitimonae infection, France</t>
  </si>
  <si>
    <t>Edouard S, Parola P, Socolovschi C, Davoust B, La Scola B, Raoult D.</t>
  </si>
  <si>
    <t>Emerg Infect Dis. 2013 Feb;19(2):337-8. doi: 10.3201/eid1902.120863.</t>
  </si>
  <si>
    <t>PMC3559049</t>
  </si>
  <si>
    <t>10.3201/eid1902.120863</t>
  </si>
  <si>
    <t>Rickettsiae in ticks, Japan, 2007–2011</t>
  </si>
  <si>
    <t>Gaowa, Ohashi N, Aochi M, Wuritu D, Wu, Yoshikawa Y, Kawamori F, Honda T, Fujita H, Takada N, Oikawa Y, Kawabata H, Ando S, Kishimoto T.</t>
  </si>
  <si>
    <t>Emerg Infect Dis. 2013 Feb;19(2):338-40. doi: 10.3201/eid1902.120856.</t>
  </si>
  <si>
    <t>Gaowa</t>
  </si>
  <si>
    <t>PMC3559048</t>
  </si>
  <si>
    <t>10.3201/eid1902.120856</t>
  </si>
  <si>
    <t>[Prevalence of Anaplasma spp. infection in a desert landscape region of Heshuo, Xinjiang]</t>
  </si>
  <si>
    <t>Zhang GL, Sun X, Zhao Y, Liu XM, Zheng Z, Sun Y, Liu R.</t>
  </si>
  <si>
    <t>Zhonghua Liu Xing Bing Xue Za Zhi. 2013 Feb;34(2):147-51.</t>
  </si>
  <si>
    <t>Zhang GL</t>
  </si>
  <si>
    <t>Rickettsial fever presenting with isolated third nerve palsy</t>
  </si>
  <si>
    <t>Rajadhyaksha A, Phatak S, Nolkha N, Pathan Y, Sonawale A.</t>
  </si>
  <si>
    <t>J Assoc Physicians India. 2013 Feb;61(2):144-5.</t>
  </si>
  <si>
    <t>Rajadhyaksha A</t>
  </si>
  <si>
    <t>Endosymbiont diversity among sibling weevil species competing for the same resource</t>
  </si>
  <si>
    <t>Merville A, Venner S, Henri H, Vallier A, Menu F, Vavre F, Heddi A, Bel-Venner MC.</t>
  </si>
  <si>
    <t>BMC Evol Biol. 2013 Feb 4;13:28. doi: 10.1186/1471-2148-13-28.</t>
  </si>
  <si>
    <t>Merville A</t>
  </si>
  <si>
    <t>PMC3623666</t>
  </si>
  <si>
    <t>10.1186/1471-2148-13-28</t>
  </si>
  <si>
    <t>2013 Feb 4</t>
  </si>
  <si>
    <t>Wolbachia association with the tsetse fly, Glossina fuscipes fuscipes, reveals high levels of genetic diversity and complex evolutionary dynamics</t>
  </si>
  <si>
    <t>Symula RE, Alam U, Brelsfoard C, Wu Y, Echodu R, Okedi LM, Aksoy S, Caccone A.</t>
  </si>
  <si>
    <t>BMC Evol Biol. 2013 Feb 5;13:31. doi: 10.1186/1471-2148-13-31.</t>
  </si>
  <si>
    <t>Symula RE</t>
  </si>
  <si>
    <t>PMC3574847</t>
  </si>
  <si>
    <t>10.1186/1471-2148-13-31</t>
  </si>
  <si>
    <t>2013 Feb 5</t>
  </si>
  <si>
    <t>Decontamination of mycoplasma-contaminated Orientia tsutsugamushi strains by repeating passages through cell cultures with antibiotics</t>
  </si>
  <si>
    <t>Ogawa M, Uchiyama T, Satoh M, Ando S.</t>
  </si>
  <si>
    <t>BMC Microbiol. 2013 Feb 8;13:32. doi: 10.1186/1471-2180-13-32.</t>
  </si>
  <si>
    <t>Ogawa M</t>
  </si>
  <si>
    <t>PMC3598641</t>
  </si>
  <si>
    <t>10.1186/1471-2180-13-32</t>
  </si>
  <si>
    <t>2013 Feb 8</t>
  </si>
  <si>
    <t>Transinfected Wolbachia have minimal effects on male reproductive success in Aedes aegypti</t>
  </si>
  <si>
    <t>Turley AP, Zalucki MP, O'Neill SL, McGraw EA.</t>
  </si>
  <si>
    <t>Parasit Vectors. 2013 Feb 11;6:36. doi: 10.1186/1756-3305-6-36.</t>
  </si>
  <si>
    <t>Turley AP</t>
  </si>
  <si>
    <t>PMC3584945</t>
  </si>
  <si>
    <t>10.1186/1756-3305-6-36</t>
  </si>
  <si>
    <t>2013 Feb 11</t>
  </si>
  <si>
    <t>A selective inhibitor of heme biosynthesis in endosymbiotic bacteria elicits antifilarial activity in vitro</t>
  </si>
  <si>
    <t>Lentz CS, Halls V, Hannam JS, Niebel B, Strübing U, Mayer G, Hoerauf A, Famulok M, Pfarr KM.</t>
  </si>
  <si>
    <t>Chem Biol. 2013 Feb 21;20(2):177-87. doi: 10.1016/j.chembiol.2012.11.009.</t>
  </si>
  <si>
    <t>Lentz CS</t>
  </si>
  <si>
    <t>Chem Biol</t>
  </si>
  <si>
    <t>10.1016/j.chembiol.2012.11.009</t>
  </si>
  <si>
    <t>2013 Feb 21</t>
  </si>
  <si>
    <t>Global Wolbachia prevalence, titer fluctuations and their potential of causing cytoplasmic incompatibilities in tsetse flies and hybrids of Glossina morsitans subgroup species</t>
  </si>
  <si>
    <t>Schneider DI, Garschall KI, Parker AG, Abd-Alla AM, Miller WJ.</t>
  </si>
  <si>
    <t>J Invertebr Pathol. 2013 Mar;112 Suppl(Suppl 1):S104-15. doi: 10.1016/j.jip.2012.03.024. Epub 2012 Apr 10.</t>
  </si>
  <si>
    <t>Schneider DI</t>
  </si>
  <si>
    <t>PMC3625123</t>
  </si>
  <si>
    <t>10.1016/j.jip.2012.03.024</t>
  </si>
  <si>
    <t>2013 Mar</t>
  </si>
  <si>
    <t>Tissue distribution and transmission routes for the tsetse fly endosymbionts</t>
  </si>
  <si>
    <t>Balmand S, Lohs C, Aksoy S, Heddi A.</t>
  </si>
  <si>
    <t>J Invertebr Pathol. 2013 Mar;112 Suppl(0):S116-22. doi: 10.1016/j.jip.2012.04.002. Epub 2012 Apr 19.</t>
  </si>
  <si>
    <t>Balmand S</t>
  </si>
  <si>
    <t>PMC3772537</t>
  </si>
  <si>
    <t>NIHMS391357</t>
  </si>
  <si>
    <t>10.1016/j.jip.2012.04.002</t>
  </si>
  <si>
    <t>Analysis of pathogen co-occurrence in host-seeking adult hard ticks from Serbia</t>
  </si>
  <si>
    <t>Tomanović S, Chochlakis D, Radulović Z, Milutinović M, Cakić S, Mihaljica D, Tselentis Y, Psaroulaki A.</t>
  </si>
  <si>
    <t>Exp Appl Acarol. 2013 Mar;59(3):367-76. doi: 10.1007/s10493-012-9597-y. Epub 2012 Jul 7.</t>
  </si>
  <si>
    <t>Tomanović S</t>
  </si>
  <si>
    <t>10.1007/s10493-012-9597-y</t>
  </si>
  <si>
    <t>Prevalence of Ehrlichia ruminantium in adult Amblyomma variegatum collected from cattle in Cameroon</t>
  </si>
  <si>
    <t>Esemu SN, Besong WO, Ndip RN, Ndip LM.</t>
  </si>
  <si>
    <t>Exp Appl Acarol. 2013 Mar;59(3):377-87. doi: 10.1007/s10493-012-9599-9. Epub 2012 Jul 26.</t>
  </si>
  <si>
    <t>Esemu SN</t>
  </si>
  <si>
    <t>10.1007/s10493-012-9599-9</t>
  </si>
  <si>
    <t>Tsetse-Wolbachia symbiosis: comes of age and has great potential for pest and disease control</t>
  </si>
  <si>
    <t>Doudoumis V, Alam U, Aksoy E, Abd-Alla AM, Tsiamis G, Brelsfoard C, Aksoy S, Bourtzis K.</t>
  </si>
  <si>
    <t>J Invertebr Pathol. 2013 Mar;112 Suppl(0):S94-103. doi: 10.1016/j.jip.2012.05.010. Epub 2012 Jul 23.</t>
  </si>
  <si>
    <t>Doudoumis V</t>
  </si>
  <si>
    <t>PMC3772542</t>
  </si>
  <si>
    <t>NIHMS505539</t>
  </si>
  <si>
    <t>10.1016/j.jip.2012.05.010</t>
  </si>
  <si>
    <t>Intercommunity effects on microbiome and GpSGHV density regulation in tsetse flies</t>
  </si>
  <si>
    <t>Wang J, Brelsfoard C, Wu Y, Aksoy S.</t>
  </si>
  <si>
    <t>J Invertebr Pathol. 2013 Mar;112 Suppl(0):S32-9. doi: 10.1016/j.jip.2012.03.028. Epub 2012 Apr 19.</t>
  </si>
  <si>
    <t>Wang J</t>
  </si>
  <si>
    <t>PMC3772524</t>
  </si>
  <si>
    <t>NIHMS371612</t>
  </si>
  <si>
    <t>10.1016/j.jip.2012.03.028</t>
  </si>
  <si>
    <t>Detection of tick-borne pathogens in ticks from migratory birds in the Baltic region of Russia</t>
  </si>
  <si>
    <t>Movila A, Alekseev AN, Dubinina HV, Toderas I.</t>
  </si>
  <si>
    <t>Med Vet Entomol. 2013 Mar;27(1):113-7. doi: 10.1111/j.1365-2915.2012.01037.x. Epub 2012 Aug 27.</t>
  </si>
  <si>
    <t>Movila A</t>
  </si>
  <si>
    <t>10.1111/j.1365-2915.2012.01037.x</t>
  </si>
  <si>
    <t>Seroreactivity for spotted fever rickettsiae and co-infections with other tick-borne agents among habitants in central and southern Sweden</t>
  </si>
  <si>
    <t>Lindblom A, Wallménius K, Nordberg M, Forsberg P, Eliasson I, Påhlson C, Nilsson K.</t>
  </si>
  <si>
    <t>Eur J Clin Microbiol Infect Dis. 2013 Mar;32(3):317-23. doi: 10.1007/s10096-012-1742-3. Epub 2012 Sep 9.</t>
  </si>
  <si>
    <t>Lindblom A</t>
  </si>
  <si>
    <t>PMC3569577</t>
  </si>
  <si>
    <t>10.1007/s10096-012-1742-3</t>
  </si>
  <si>
    <t>Filamentation temperature-sensitive protein Z (FtsZ) of Wolbachia, endosymbiont of Wuchereria bancrofti: a potential target for anti-filarial chemotherapy</t>
  </si>
  <si>
    <t>Sharma R, Hoti SL, Vasuki V, Sankari T, Meena RL, Das PK.</t>
  </si>
  <si>
    <t>Acta Trop. 2013 Mar;125(3):330-8. doi: 10.1016/j.actatropica.2012.12.004. Epub 2012 Dec 19.</t>
  </si>
  <si>
    <t>Sharma R</t>
  </si>
  <si>
    <t>10.1016/j.actatropica.2012.12.004</t>
  </si>
  <si>
    <t>Anaplasma phagocytophilum in questing Ixodes ricinus ticks: comparison of prevalences and partial 16S rRNA gene variants in urban, pasture, and natural habitats</t>
  </si>
  <si>
    <t>Overzier E, Pfister K, Thiel C, Herb I, Mahling M, Silaghi C.</t>
  </si>
  <si>
    <t>Appl Environ Microbiol. 2013 Mar;79(5):1730-4. doi: 10.1128/AEM.03300-12. Epub 2012 Dec 21.</t>
  </si>
  <si>
    <t>Overzier E</t>
  </si>
  <si>
    <t>PMC3591944</t>
  </si>
  <si>
    <t>10.1128/AEM.03300-12</t>
  </si>
  <si>
    <t>First description of natural Ehrlichia canis and Anaplasma platys infections in dogs from Argentina</t>
  </si>
  <si>
    <t>Eiras DF, Craviotto MB, Vezzani D, Eyal O, Baneth G.</t>
  </si>
  <si>
    <t>Comp Immunol Microbiol Infect Dis. 2013 Mar;36(2):169-73. doi: 10.1016/j.cimid.2012.11.008. Epub 2012 Dec 27.</t>
  </si>
  <si>
    <t>Eiras DF</t>
  </si>
  <si>
    <t>10.1016/j.cimid.2012.11.008</t>
  </si>
  <si>
    <t>Multiple myeloma in a dog with multiple concurrent infectious diseases and persistent polyclonal gammopathy</t>
  </si>
  <si>
    <t>Geigy C, Riond B, Bley CR, Grest P, Kircher P, Lutz H.</t>
  </si>
  <si>
    <t>Vet Clin Pathol. 2013 Mar;42(1):47-54. doi: 10.1111/vcp.12018. Epub 2012 Dec 31.</t>
  </si>
  <si>
    <t>Geigy C</t>
  </si>
  <si>
    <t>Vet Clin Pathol</t>
  </si>
  <si>
    <t>10.1111/vcp.12018</t>
  </si>
  <si>
    <t>Anaplasma phagocytophilum, interferon gamma production and Stat1 signaling</t>
  </si>
  <si>
    <t>Choi KS, Dumler JS.</t>
  </si>
  <si>
    <t>Microbiol Immunol. 2013 Mar;57(3):207-12. doi: 10.1111/1348-0421.12023.</t>
  </si>
  <si>
    <t>Choi KS</t>
  </si>
  <si>
    <t>PMC4206943</t>
  </si>
  <si>
    <t>NIHMS635115</t>
  </si>
  <si>
    <t>10.1111/1348-0421.12023</t>
  </si>
  <si>
    <t>Detection of the Wolbachia-encoded DNA binding protein, HU beta, in mosquito gonads</t>
  </si>
  <si>
    <t>Beckmann JF, Markowski TW, Witthuhn BA, Fallon AM.</t>
  </si>
  <si>
    <t>Insect Biochem Mol Biol. 2013 Mar;43(3):272-9. doi: 10.1016/j.ibmb.2012.12.007. Epub 2012 Dec 31.</t>
  </si>
  <si>
    <t>Insect Biochem Mol Biol</t>
  </si>
  <si>
    <t>PMC3578164</t>
  </si>
  <si>
    <t>NIHMS432148</t>
  </si>
  <si>
    <t>10.1016/j.ibmb.2012.12.007</t>
  </si>
  <si>
    <t>Differences and similarities between culture-confirmed human granulocytic anaplasmosis and early lyme disease</t>
  </si>
  <si>
    <t>Wormser GP, Aguero-Rosenfeld ME, Cox ME, Nowakowski J, Nadelman RB, Holmgren D, McKenna D, Bittker S, Zentmaier L, Cooper D, Liveris D, Schwartz I, Horowitz HW.</t>
  </si>
  <si>
    <t>J Clin Microbiol. 2013 Mar;51(3):954-8. doi: 10.1128/JCM.02929-12. Epub 2013 Jan 9.</t>
  </si>
  <si>
    <t>Wormser GP</t>
  </si>
  <si>
    <t>PMC3592036</t>
  </si>
  <si>
    <t>10.1128/JCM.02929-12</t>
  </si>
  <si>
    <t>Clinical and epidemiological study on severe fever with thrombocytopenia syndrome in Yiyuan County, Shandong Province, China</t>
  </si>
  <si>
    <t>Cui F, Cao HX, Wang L, Zhang SF, Ding SJ, Yu XJ, Yu H.</t>
  </si>
  <si>
    <t>Am J Trop Med Hyg. 2013 Mar;88(3):510-2. doi: 10.4269/ajtmh.11-0760. Epub 2013 Jan 21.</t>
  </si>
  <si>
    <t>Cui F</t>
  </si>
  <si>
    <t>PMC3592533</t>
  </si>
  <si>
    <t>10.4269/ajtmh.11-0760</t>
  </si>
  <si>
    <t>Connection of toxin-antitoxin modules to inoculation eschar and arthropod vertical transmission in Rickettsiales</t>
  </si>
  <si>
    <t>Socolovschi C, Audoly G, Raoult D.</t>
  </si>
  <si>
    <t>Comp Immunol Microbiol Infect Dis. 2013 Mar;36(2):199-209. doi: 10.1016/j.cimid.2013.01.001. Epub 2013 Feb 13.</t>
  </si>
  <si>
    <t>10.1016/j.cimid.2013.01.001</t>
  </si>
  <si>
    <t>A white-tailed deer/lone star tick model for studying transmission of Ehrlichia chaffeensis</t>
  </si>
  <si>
    <t>Jaworski DC, Bowen CJ, Wasala NB.</t>
  </si>
  <si>
    <t>Vector Borne Zoonotic Dis. 2013 Mar;13(3):193-5. doi: 10.1089/vbz.2011.0868. Epub 2013 Feb 19.</t>
  </si>
  <si>
    <t>Jaworski DC</t>
  </si>
  <si>
    <t>10.1089/vbz.2011.0868</t>
  </si>
  <si>
    <t>Scrub typhus cases in a teaching hospital in Penghu, Taiwan, 2006-2010</t>
  </si>
  <si>
    <t>Wang YC, Chen PC, Lee KF, Wu YC, Chiu CH.</t>
  </si>
  <si>
    <t>Vector Borne Zoonotic Dis. 2013 Mar;13(3):154-9. doi: 10.1089/vbz.2012.1059. Epub 2013 Feb 19.</t>
  </si>
  <si>
    <t>Wang YC</t>
  </si>
  <si>
    <t>10.1089/vbz.2012.1059</t>
  </si>
  <si>
    <t>Seroepidemiological investigation of lyme disease and human granulocytic anaplasmosis among people living in forest areas of eight provinces in China</t>
  </si>
  <si>
    <t>Hao Q, Geng Z, Hou XX, Tian Z, Yang XJ, Jiang WJ, Shi Y, Zhan ZF, Li GH, Yu DS, Wang HY, Xu JG, Wan KL.</t>
  </si>
  <si>
    <t>Biomed Environ Sci. 2013 Mar;26(3):185-9. doi: 10.3967/0895-3988.2013.03.005.</t>
  </si>
  <si>
    <t>Hao Q</t>
  </si>
  <si>
    <t>Biomed Environ Sci</t>
  </si>
  <si>
    <t>10.3967/0895-3988.2013.03.005</t>
  </si>
  <si>
    <t>Young man with fever and cough. Scrub typhus pneumonitis</t>
  </si>
  <si>
    <t>Hung Y, Lin TY.</t>
  </si>
  <si>
    <t>Ann Emerg Med. 2013 Mar;61(3):370-5. doi: 10.1016/j.annemergmed.2012.07.111.</t>
  </si>
  <si>
    <t>Hung Y</t>
  </si>
  <si>
    <t>Ann Emerg Med</t>
  </si>
  <si>
    <t>10.1016/j.annemergmed.2012.07.111</t>
  </si>
  <si>
    <t>Molecular evidence of Ehrlichia canis and Rickettsia massiliae in ixodid ticks of carnivores from South Hungary</t>
  </si>
  <si>
    <t>Hornok S, Fuente J, Horváth G, Fernández de Mera IG, Wijnveld M, Tánczos B, Farkas R, Jongejan F.</t>
  </si>
  <si>
    <t>Acta Vet Hung. 2013 Mar;61(1):42-50. doi: 10.1556/AVet.2012.050.</t>
  </si>
  <si>
    <t>10.1556/AVet.2012.050</t>
  </si>
  <si>
    <t>Operational use of household bleach to "crash and release" Aedes aegypti prior to Wolbachia-infected mosquito release</t>
  </si>
  <si>
    <t>Jacups SP, Ball TS, Paton CJ, Johnson PH, Ritchie SA.</t>
  </si>
  <si>
    <t>J Med Entomol. 2013 Mar;50(2):344-51. doi: 10.1603/me12043.</t>
  </si>
  <si>
    <t>Jacups SP</t>
  </si>
  <si>
    <t>10.1603/me12043</t>
  </si>
  <si>
    <t>Harvested white-tailed deer as sentinel hosts for early establishing Ixodes scapularis populations and risk from vector-borne zoonoses in southeastern Canada</t>
  </si>
  <si>
    <t>Bouchard C, Leighton PA, Beauchamp G, Nguon S, Trudel L, Milord F, Lindsay LR, Bélanger D, Ogden NH.</t>
  </si>
  <si>
    <t>J Med Entomol. 2013 Mar;50(2):384-93. doi: 10.1603/me12093.</t>
  </si>
  <si>
    <t>Bouchard C</t>
  </si>
  <si>
    <t>10.1603/me12093</t>
  </si>
  <si>
    <t>Population impacts of Wolbachia on Aedes albopictus</t>
  </si>
  <si>
    <t>Mains JW, Brelsfoard CL, Crain PR, Huang Y, Dobson SL.</t>
  </si>
  <si>
    <t>Ecol Appl. 2013 Mar;23(2):493-501. doi: 10.1890/12-1097.1.</t>
  </si>
  <si>
    <t>Mains JW</t>
  </si>
  <si>
    <t>10.1890/12-1097.1</t>
  </si>
  <si>
    <t>Bovine carriers of Anaplasma marginale and Anaplasma bovis in South India</t>
  </si>
  <si>
    <t>Nair AS, Ravindran R, Lakshmanan B, Sreekumar C, Kumar SS, Raju R, Tresamol PV, Vimalkumar MB, Saseendranath MR.</t>
  </si>
  <si>
    <t>Trop Biomed. 2013 Mar;30(1):105-12.</t>
  </si>
  <si>
    <t>Nair AS</t>
  </si>
  <si>
    <t>[The puzzle of Wolbachia spreading out through natural populations of Drosophila melanogaster]</t>
  </si>
  <si>
    <t>Serga SV, Kozeretskaia IA.</t>
  </si>
  <si>
    <t>Zh Obshch Biol. 2013 Mar-Apr;74(2):99-111.</t>
  </si>
  <si>
    <t>Serga SV</t>
  </si>
  <si>
    <t>Zh Obshch Biol</t>
  </si>
  <si>
    <t>2013 Mar-Apr</t>
  </si>
  <si>
    <t>Permanent residents or temporary lodgers: characterizing intracellular bacterial communities in the siphonous green alga Bryopsis</t>
  </si>
  <si>
    <t>Hollants J, Leliaert F, Verbruggen H, Willems A, De Clerck O.</t>
  </si>
  <si>
    <t>Proc Biol Sci. 2013 Jan 8;280(1754):20122659. doi: 10.1098/rspb.2012.2659. Print 2013 Mar 7.</t>
  </si>
  <si>
    <t>Hollants J</t>
  </si>
  <si>
    <t>PMC3574326</t>
  </si>
  <si>
    <t>10.1098/rspb.2012.2659</t>
  </si>
  <si>
    <t>2013 Jan 8</t>
  </si>
  <si>
    <t>Experimental infection of cotton rats and bobwhite quail with Rickettsia parkeri</t>
  </si>
  <si>
    <t>Moraru GM, Goddard J, Paddock CD, Varela-Stokes A.</t>
  </si>
  <si>
    <t>Parasit Vectors. 2013 Mar 15;6:70. doi: 10.1186/1756-3305-6-70.</t>
  </si>
  <si>
    <t>PMC3606396</t>
  </si>
  <si>
    <t>10.1186/1756-3305-6-70</t>
  </si>
  <si>
    <t>2013 Mar 15</t>
  </si>
  <si>
    <t>How Cytokines Co-occur across Rickettsioses Patients: From Bipartite Visual Analytics to Mechanistic Inferences of a Cytokine Storm</t>
  </si>
  <si>
    <t>Bhavnani SK, Drake J, Bellala G, Dang B, Peng BH, Oteo JA, Santibañez-Saenz P, Visweswaran S, Olano JP.</t>
  </si>
  <si>
    <t>AMIA Jt Summits Transl Sci Proc. 2013 Mar 18;2013:15-9. eCollection 2013.</t>
  </si>
  <si>
    <t>Bhavnani SK</t>
  </si>
  <si>
    <t>AMIA Jt Summits Transl Sci Proc</t>
  </si>
  <si>
    <t>PMC3814500</t>
  </si>
  <si>
    <t>2013 Mar 18</t>
  </si>
  <si>
    <t>Isolation of canine Anaplasma phagocytophilum strains from clinical blood samples using the Ixodes ricinus cell line IRE/CTVM20</t>
  </si>
  <si>
    <t>Dyachenko V, Geiger C, Pantchev N, Majzoub M, Bell-Sakyi L, Krupka I, Straubinger RK.</t>
  </si>
  <si>
    <t>Vet Microbiol. 2013 Mar 23;162(2-4):980-986. doi: 10.1016/j.vetmic.2012.10.021. Epub 2012 Oct 26.</t>
  </si>
  <si>
    <t>PMC3757156</t>
  </si>
  <si>
    <t>10.1016/j.vetmic.2012.10.021</t>
  </si>
  <si>
    <t>2013 Mar 23</t>
  </si>
  <si>
    <t>Prevention of transmission of Ehrlichia canis by Rhipicephalus sanguineus ticks to dogs treated with a combination of fipronil, amitraz and (S)-methoprene (CERTIFECT®)</t>
  </si>
  <si>
    <t>Fourie JJ, Ollagnier C, Beugnet F, Luus HG, Jongejan F.</t>
  </si>
  <si>
    <t>Vet Parasitol. 2013 Mar 31;193(1-3):223-8. doi: 10.1016/j.vetpar.2012.12.009. Epub 2012 Dec 20.</t>
  </si>
  <si>
    <t>10.1016/j.vetpar.2012.12.009</t>
  </si>
  <si>
    <t>2013 Mar 31</t>
  </si>
  <si>
    <t>Diversity of Orientia tsutsugamushi clinical isolates in Cambodia reveals active selection and recombination process</t>
  </si>
  <si>
    <t>Duong V, Blassdell K, May TT, Sreyrath L, Gavotte L, Morand S, Frutos R, Buchy P.</t>
  </si>
  <si>
    <t>Infect Genet Evol. 2013 Apr;15:25-34. doi: 10.1016/j.meegid.2010.08.015. Epub 2010 Sep 18.</t>
  </si>
  <si>
    <t>Duong V</t>
  </si>
  <si>
    <t>10.1016/j.meegid.2010.08.015</t>
  </si>
  <si>
    <t>2013 Apr</t>
  </si>
  <si>
    <t>Molecular epidemiology of Orientia tsutsugamushi in Cambodia and Central Vietnam reveals a broad region-wide genetic diversity</t>
  </si>
  <si>
    <t>Duong V, Mai TT, Blasdell K, Lo le V, Morvan C, Lay S, Anukool W, Wongprompitak P, Suputtamongkol Y, Laurent D, Richner B, Ra C, Chien BT, Frutos R, Buchy P.</t>
  </si>
  <si>
    <t>Infect Genet Evol. 2013 Apr;15:35-42. doi: 10.1016/j.meegid.2011.01.004. Epub 2011 Jan 15.</t>
  </si>
  <si>
    <t>10.1016/j.meegid.2011.01.004</t>
  </si>
  <si>
    <t>Broad-coverage molecular epidemiology of Orientia tsutsugamushi in Thailand</t>
  </si>
  <si>
    <t>Wongprompitak P, Anukool W, Wongsawat E, Silpasakorn S, Duong V, Buchy P, Morand S, Frutos R, Ekpo P, Suputtamongkol Y.</t>
  </si>
  <si>
    <t>Infect Genet Evol. 2013 Apr;15:53-8. doi: 10.1016/j.meegid.2011.06.008. Epub 2011 Jun 25.</t>
  </si>
  <si>
    <t>Wongprompitak P</t>
  </si>
  <si>
    <t>10.1016/j.meegid.2011.06.008</t>
  </si>
  <si>
    <t>Inconsistent genetic structure among members of a multitrophic system: did bruchid parasitoids (Horismenus spp.) escape the effects of bean domestication?</t>
  </si>
  <si>
    <t>Laurin-Lemay S, Angers B, Benrey B, Brodeur J.</t>
  </si>
  <si>
    <t>Bull Entomol Res. 2013 Apr;103(2):182-92. doi: 10.1017/S000748531200051X. Epub 2012 Oct 4.</t>
  </si>
  <si>
    <t>Laurin-Lemay S</t>
  </si>
  <si>
    <t>10.1017/S000748531200051X</t>
  </si>
  <si>
    <t>Three clinical cases of Anaplasma phagocytophilum infection in cats in Poland</t>
  </si>
  <si>
    <t>Adaszek Ł, Górna M, Skrzypczak M, Buczek K, Balicki I, Winiarczyk S.</t>
  </si>
  <si>
    <t>J Feline Med Surg. 2013 Apr;15(4):333-7. doi: 10.1177/1098612X12466552. Epub 2012 Nov 9.</t>
  </si>
  <si>
    <t>Adaszek Ł</t>
  </si>
  <si>
    <t>10.1177/1098612X12466552</t>
  </si>
  <si>
    <t>Wolbachia filarial interactions</t>
  </si>
  <si>
    <t>Taylor MJ, Voronin D, Johnston KL, Ford L.</t>
  </si>
  <si>
    <t>Cell Microbiol. 2013 Apr;15(4):520-6. doi: 10.1111/cmi.12084. Epub 2012 Dec 24.</t>
  </si>
  <si>
    <t>Taylor MJ</t>
  </si>
  <si>
    <t>10.1111/cmi.12084</t>
  </si>
  <si>
    <t>Scrub typhus pneumonitis</t>
  </si>
  <si>
    <t>Premaratna R, Ariyaratna N, Botheju WI, Bandara NK, de Silva HJ.</t>
  </si>
  <si>
    <t>Int J Infect Dis. 2013 Apr;17(4):e284. doi: 10.1016/j.ijid.2012.11.014. Epub 2012 Dec 17.</t>
  </si>
  <si>
    <t>10.1016/j.ijid.2012.11.014</t>
  </si>
  <si>
    <t>Borrelia burgdorferi sensu lato and Anaplasma phagocytophilum in Ixodes ricinus ticks in Brønnøysund in northern Norway</t>
  </si>
  <si>
    <t>Soleng A, Kjelland V.</t>
  </si>
  <si>
    <t>Ticks Tick Borne Dis. 2013 Apr;4(3):218-21. doi: 10.1016/j.ttbdis.2012.11.006. Epub 2012 Dec 20.</t>
  </si>
  <si>
    <t>Soleng A</t>
  </si>
  <si>
    <t>10.1016/j.ttbdis.2012.11.006</t>
  </si>
  <si>
    <t>Detection of Rickettsia helvetica in ticks collected from European hedgehogs (Erinaceus europaeus, Linnaeus, 1758)</t>
  </si>
  <si>
    <t>Speck S, Perseke L, Petney T, Skuballa J, Pfäffle M, Taraschewski H, Bunnell T, Essbauer S, Dobler G.</t>
  </si>
  <si>
    <t>Ticks Tick Borne Dis. 2013 Apr;4(3):222-6. doi: 10.1016/j.ttbdis.2012.11.003. Epub 2013 Jan 19.</t>
  </si>
  <si>
    <t>10.1016/j.ttbdis.2012.11.003</t>
  </si>
  <si>
    <t>Northern white-breasted hedgehogs Erinaceus roumanicus as hosts for ticks infected with Borrelia burgdorferi sensu lato and Anaplasma phagocytophilum in Romania</t>
  </si>
  <si>
    <t>Dumitrache MO, Paştiu AI, Kalmár Z, Mircean V, Sándor AD, Gherman CM, Peştean C, Mihalca AD, Cozma V.</t>
  </si>
  <si>
    <t>Ticks Tick Borne Dis. 2013 Apr;4(3):214-7. doi: 10.1016/j.ttbdis.2012.11.010. Epub 2012 Dec 27.</t>
  </si>
  <si>
    <t>Dumitrache MO</t>
  </si>
  <si>
    <t>10.1016/j.ttbdis.2012.11.010</t>
  </si>
  <si>
    <t>Inhibition of cell death of bone marrow-derived macrophages infected with Ehrlichia muris</t>
  </si>
  <si>
    <t>Mathema VB, Manzoor Z, Koo JE, Koh YS.</t>
  </si>
  <si>
    <t>Ticks Tick Borne Dis. 2013 Apr;4(3):185-90. doi: 10.1016/j.ttbdis.2012.11.011. Epub 2012 Dec 27.</t>
  </si>
  <si>
    <t>Mathema VB</t>
  </si>
  <si>
    <t>10.1016/j.ttbdis.2012.11.011</t>
  </si>
  <si>
    <t>Coinfection of Dermacentor silvarum olenev (acari: ixodidae) by Coxiella-Like, Arsenophonus-like, and Rickettsia-like symbionts</t>
  </si>
  <si>
    <t>Liu L, Li L, Liu J, Hu Y, Liu Z, Guo L, Liu J.</t>
  </si>
  <si>
    <t>Appl Environ Microbiol. 2013 Apr;79(7):2450-4. doi: 10.1128/AEM.03575-12. Epub 2013 Jan 25.</t>
  </si>
  <si>
    <t>PMC3623253</t>
  </si>
  <si>
    <t>10.1128/AEM.03575-12</t>
  </si>
  <si>
    <t>Endemic (murine) typhus in returned travelers from Asia, a case series: clues to early diagnosis and comparison with dengue</t>
  </si>
  <si>
    <t>Raby E, Dyer JR.</t>
  </si>
  <si>
    <t>Am J Trop Med Hyg. 2013 Apr;88(4):701-3. doi: 10.4269/ajtmh.12-0590. Epub 2013 Jan 28.</t>
  </si>
  <si>
    <t>Raby E</t>
  </si>
  <si>
    <t>PMC3617855</t>
  </si>
  <si>
    <t>10.4269/ajtmh.12-0590</t>
  </si>
  <si>
    <t>Uncovering symbiont-driven genetic diversity across North American pea aphids</t>
  </si>
  <si>
    <t>Russell JA, Weldon S, Smith AH, Kim KL, Hu Y, Łukasik P, Doll S, Anastopoulos I, Novin M, Oliver KM.</t>
  </si>
  <si>
    <t>Mol Ecol. 2013 Apr;22(7):2045-59. doi: 10.1111/mec.12211. Epub 2013 Feb 4.</t>
  </si>
  <si>
    <t>Russell JA</t>
  </si>
  <si>
    <t>10.1111/mec.12211</t>
  </si>
  <si>
    <t>Anaplasma phagocytophilum variants in sympatric red deer (Cervus elaphus) and sheep in southern Norway</t>
  </si>
  <si>
    <t>Stuen S, Pettersen KS, Granquist EG, Bergström K, Bown KJ, Birtles RJ.</t>
  </si>
  <si>
    <t>Ticks Tick Borne Dis. 2013 Apr;4(3):197-201. doi: 10.1016/j.ttbdis.2012.11.014. Epub 2013 Feb 12.</t>
  </si>
  <si>
    <t>10.1016/j.ttbdis.2012.11.014</t>
  </si>
  <si>
    <t>Detection of human bacterial pathogens in ticks collected from Louisiana black bears (Ursus americanus luteolus)</t>
  </si>
  <si>
    <t>Leydet BF Jr, Liang FT.</t>
  </si>
  <si>
    <t>Ticks Tick Borne Dis. 2013 Apr;4(3):191-6. doi: 10.1016/j.ttbdis.2012.12.002. Epub 2013 Feb 15.</t>
  </si>
  <si>
    <t>Leydet BF Jr</t>
  </si>
  <si>
    <t>PMC3886713</t>
  </si>
  <si>
    <t>NIHMS462293</t>
  </si>
  <si>
    <t>10.1016/j.ttbdis.2012.12.002</t>
  </si>
  <si>
    <t>Detection of a novel Rickettsia (Alphaproteobacteria: Rickettsiales) in rotund ticks (Ixodes kingi) from Saskatchewan, Canada</t>
  </si>
  <si>
    <t>Anstead CA, Chilton NB.</t>
  </si>
  <si>
    <t>Ticks Tick Borne Dis. 2013 Apr;4(3):202-6. doi: 10.1016/j.ttbdis.2012.11.013. Epub 2013 Feb 16.</t>
  </si>
  <si>
    <t>Anstead CA</t>
  </si>
  <si>
    <t>10.1016/j.ttbdis.2012.11.013</t>
  </si>
  <si>
    <t>Detection of a new Borrelia species in ticks taken from cattle in Southwest Ethiopia</t>
  </si>
  <si>
    <t>Mediannikov O, Abdissa A, Socolovschi C, Diatta G, Trape JF, Raoult D.</t>
  </si>
  <si>
    <t>Vector Borne Zoonotic Dis. 2013 Apr;13(4):266-9. doi: 10.1089/vbz.2011.0874. Epub 2013 Feb 19.</t>
  </si>
  <si>
    <t>10.1089/vbz.2011.0874</t>
  </si>
  <si>
    <t>Wolbachia, filariae and Leishmania coinfection in dogs from a Mediterranean area</t>
  </si>
  <si>
    <t>Tabar MD, Altet L, Martínez V, Roura X.</t>
  </si>
  <si>
    <t>J Small Anim Pract. 2013 Apr;54(4):174-8. doi: 10.1111/jsap.12041. Epub 2013 Feb 20.</t>
  </si>
  <si>
    <t>Tabar MD</t>
  </si>
  <si>
    <t>J Small Anim Pract</t>
  </si>
  <si>
    <t>10.1111/jsap.12041</t>
  </si>
  <si>
    <t>Molecular detection of Anaplasma, Bartonella, and Borrelia species in ticks collected from migratory birds from Hong-do Island, Republic of Korea</t>
  </si>
  <si>
    <t>Kang JG, Kim HC, Choi CY, Nam HY, Chae HY, Chong ST, Klein TA, Ko S, Chae JS.</t>
  </si>
  <si>
    <t>Vector Borne Zoonotic Dis. 2013 Apr;13(4):215-25. doi: 10.1089/vbz.2012.1149. Epub 2013 Feb 21.</t>
  </si>
  <si>
    <t>Kang JG</t>
  </si>
  <si>
    <t>10.1089/vbz.2012.1149</t>
  </si>
  <si>
    <t>Diversity of Wolbachia in natural populations of spider mites (genus Tetranychus): evidence for complex infection history and disequilibrium distribution</t>
  </si>
  <si>
    <t>Zhang YK, Zhang KJ, Sun JT, Yang XM, Ge C, Hong XY.</t>
  </si>
  <si>
    <t>Microb Ecol. 2013 Apr;65(3):731-9. doi: 10.1007/s00248-013-0198-z. Epub 2013 Feb 21.</t>
  </si>
  <si>
    <t>Zhang YK</t>
  </si>
  <si>
    <t>10.1007/s00248-013-0198-z</t>
  </si>
  <si>
    <t>Identification of a novel uncultured Rickettsia species strain (Rickettsia species strain Tselenti) in Cyprus</t>
  </si>
  <si>
    <t>Sandalakis V, Chochlakis D, Ioannou I, Psaroulaki A.</t>
  </si>
  <si>
    <t>Am J Trop Med Hyg. 2013 Apr;88(4):698-700. doi: 10.4269/ajtmh.11-0508. Epub 2013 Feb 25.</t>
  </si>
  <si>
    <t>Sandalakis V</t>
  </si>
  <si>
    <t>PMC3617854</t>
  </si>
  <si>
    <t>10.4269/ajtmh.11-0508</t>
  </si>
  <si>
    <t>Direct and indirect plant defenses are not suppressed by endosymbionts of a specialist root herbivore</t>
  </si>
  <si>
    <t>Robert CA, Frank DL, Leach KA, Turlings TC, Hibbard BE, Erb M.</t>
  </si>
  <si>
    <t>J Chem Ecol. 2013 Apr;39(4):507-15. doi: 10.1007/s10886-013-0264-5. Epub 2013 Feb 26.</t>
  </si>
  <si>
    <t>Robert CA</t>
  </si>
  <si>
    <t>J Chem Ecol</t>
  </si>
  <si>
    <t>10.1007/s10886-013-0264-5</t>
  </si>
  <si>
    <t>Souvenir from South Africa</t>
  </si>
  <si>
    <t>Antal AS, Flaig MJ, Schneck C, Thoma B, Herzinger T.</t>
  </si>
  <si>
    <t>Infection. 2013 Apr;41(2):597-8. doi: 10.1007/s15010-013-0425-z. Epub 2013 Mar 3.</t>
  </si>
  <si>
    <t>Antal AS</t>
  </si>
  <si>
    <t>Infection</t>
  </si>
  <si>
    <t>10.1007/s15010-013-0425-z</t>
  </si>
  <si>
    <t>Rocky Mountain spotted fever in children</t>
  </si>
  <si>
    <t>Woods CR.</t>
  </si>
  <si>
    <t>Pediatr Clin North Am. 2013 Apr;60(2):455-70. doi: 10.1016/j.pcl.2012.12.001.</t>
  </si>
  <si>
    <t>Woods CR</t>
  </si>
  <si>
    <t>Pediatr Clin North Am</t>
  </si>
  <si>
    <t>10.1016/j.pcl.2012.12.001</t>
  </si>
  <si>
    <t>Requirement of lipid II biosynthesis for cell division in cell wall-less Wolbachia, endobacteria of arthropods and filarial nematodes</t>
  </si>
  <si>
    <t>Vollmer J, Schiefer A, Schneider T, Jülicher K, Johnston KL, Taylor MJ, Sahl HG, Hoerauf A, Pfarr K.</t>
  </si>
  <si>
    <t>Int J Med Microbiol. 2013 Apr;303(3):140-9. doi: 10.1016/j.ijmm.2013.01.002. Epub 2013 Mar 19.</t>
  </si>
  <si>
    <t>Vollmer J</t>
  </si>
  <si>
    <t>10.1016/j.ijmm.2013.01.002</t>
  </si>
  <si>
    <t>Nuclear magnetic resonance applied to antimicrobial drug susceptibility</t>
  </si>
  <si>
    <t>García-Álvarez L, Busto JH, Peregrina JM, Fernández Recio MA, Avenoza A, Oteo JA.</t>
  </si>
  <si>
    <t>Future Microbiol. 2013 Apr;8(4):537-47. doi: 10.2217/fmb.13.8.</t>
  </si>
  <si>
    <t>García-Álvarez L</t>
  </si>
  <si>
    <t>10.2217/fmb.13.8</t>
  </si>
  <si>
    <t>[Mortality from Rickettsia rickettsii spotted fever in patients at a pediatric hospital in the state of Sonora, 2004-2012]</t>
  </si>
  <si>
    <t>Alvarez Hernández G, Contreras Soto JJ.</t>
  </si>
  <si>
    <t>Salud Publica Mex. 2013 Apr;55(2):151-2. doi: 10.1590/s0036-36342013000200004.</t>
  </si>
  <si>
    <t>Alvarez Hernández G</t>
  </si>
  <si>
    <t>Salud Publica Mex</t>
  </si>
  <si>
    <t>10.1590/s0036-36342013000200004</t>
  </si>
  <si>
    <t>Serum antibodies to Borrelia burgdorferi, Anaplasma phagocytophilum, and Babesia microti in recaptured white-footed mice</t>
  </si>
  <si>
    <t>Magnarelli LA, Williams SC, Norris SJ, Fikrig E.</t>
  </si>
  <si>
    <t>J Wildl Dis. 2013 Apr;49(2):294-302. doi: 10.7589/2012-06-172.</t>
  </si>
  <si>
    <t>Magnarelli LA</t>
  </si>
  <si>
    <t>J Wildl Dis</t>
  </si>
  <si>
    <t>PMC3712766</t>
  </si>
  <si>
    <t>NIHMS481281</t>
  </si>
  <si>
    <t>10.7589/2012-06-172</t>
  </si>
  <si>
    <t>Comparative genomics of Wolbachia and the bacterial species concept</t>
  </si>
  <si>
    <t>Ellegaard KM, Klasson L, Näslund K, Bourtzis K, Andersson SG.</t>
  </si>
  <si>
    <t>PLoS Genet. 2013 Apr;9(4):e1003381. doi: 10.1371/journal.pgen.1003381. Epub 2013 Apr 4.</t>
  </si>
  <si>
    <t>Ellegaard KM</t>
  </si>
  <si>
    <t>PMC3616963</t>
  </si>
  <si>
    <t>10.1371/journal.pgen.1003381</t>
  </si>
  <si>
    <t>When the test tube was mightier than the gun: a Polish doctor out-frightens the Nazis</t>
  </si>
  <si>
    <t>Goor Y.</t>
  </si>
  <si>
    <t>Isr Med Assoc J. 2013 Apr;15(4):198.</t>
  </si>
  <si>
    <t>Goor Y</t>
  </si>
  <si>
    <t>Isr Med Assoc J</t>
  </si>
  <si>
    <t>Serosurvey for tick-borne diseases in dogs from the Eastern Amazon, Brazil</t>
  </si>
  <si>
    <t>Spolidorio MG, Minervino AH, Valadas SY, Soares HS, Neves KA, Labruna MB, Ribeiro MF, Gennari SM.</t>
  </si>
  <si>
    <t>Rev Bras Parasitol Vet. 2013 Apr-Jun;22(2):214-9. doi: 10.1590/S1984-29612013005000023.</t>
  </si>
  <si>
    <t>10.1590/S1984-29612013005000023</t>
  </si>
  <si>
    <t>2013 Apr-Jun</t>
  </si>
  <si>
    <t>Immune response of calves inoculated with proteins of Anaplasma marginale bound to an immunostimulant complex</t>
  </si>
  <si>
    <t>Gasparini MR, Vieira RF, Nascimento DA, Garcia JL, Vidotto O, Vidotto MC.</t>
  </si>
  <si>
    <t>Rev Bras Parasitol Vet. 2013 Apr-Jun;22(2):253-9. doi: 10.1590/S1984-29612013000200044.</t>
  </si>
  <si>
    <t>Gasparini MR</t>
  </si>
  <si>
    <t>10.1590/S1984-29612013000200044</t>
  </si>
  <si>
    <t>Transplacental transmission of Anaplasma marginale in beef cattle chronically infected in southern Brazil</t>
  </si>
  <si>
    <t>Grau HE, Cunha Filho NA, Pappen FG, Farias NA.</t>
  </si>
  <si>
    <t>Rev Bras Parasitol Vet. 2013 Apr-Jun;22(2):189-93. doi: 10.1590/S1984-29612013000200038.</t>
  </si>
  <si>
    <t>Grau HE</t>
  </si>
  <si>
    <t>10.1590/S1984-29612013000200038</t>
  </si>
  <si>
    <t>Diversity of secondary endosymbionts among different putative species of the whitefly Bemisia tabaci</t>
  </si>
  <si>
    <t>Bing XL, Ruan YM, Rao Q, Wang XW, Liu SS.</t>
  </si>
  <si>
    <t>Insect Sci. 2013 Apr;20(2):194-206. doi: 10.1111/j.1744-7917.2012.01522.x. Epub 2012 Jun 1.</t>
  </si>
  <si>
    <t>Bing XL</t>
  </si>
  <si>
    <t>Insect Sci</t>
  </si>
  <si>
    <t>10.1111/j.1744-7917.2012.01522.x</t>
  </si>
  <si>
    <t>A potential role for the interaction of Wolbachia surface proteins with the Brugia malayi glycolytic enzymes and cytoskeleton in maintenance of endosymbiosis</t>
  </si>
  <si>
    <t>Melnikow E, Xu S, Liu J, Bell AJ, Ghedin E, Unnasch TR, Lustigman S.</t>
  </si>
  <si>
    <t>PLoS Negl Trop Dis. 2013 Apr 4;7(4):e2151. doi: 10.1371/journal.pntd.0002151. Print 2013.</t>
  </si>
  <si>
    <t>Melnikow E</t>
  </si>
  <si>
    <t>PMC3617236</t>
  </si>
  <si>
    <t>10.1371/journal.pntd.0002151</t>
  </si>
  <si>
    <t>2013 Apr 4</t>
  </si>
  <si>
    <t>Epitope-based vaccines with the Anaplasma marginale MSP1a functional motif induce a balanced humoral and cellular immune response in mice</t>
  </si>
  <si>
    <t>Santos PS, Sena AA, Nascimento R, Araújo TG, Mendes MM, Martins JR, Mineo TW, Mineo JR, Goulart LR.</t>
  </si>
  <si>
    <t>PLoS One. 2013 Apr 8;8(4):e60311. doi: 10.1371/journal.pone.0060311. Print 2013.</t>
  </si>
  <si>
    <t>Santos PS</t>
  </si>
  <si>
    <t>PMC3620323</t>
  </si>
  <si>
    <t>10.1371/journal.pone.0060311</t>
  </si>
  <si>
    <t>2013 Apr 8</t>
  </si>
  <si>
    <t>A 454 survey reveals the community composition and core microbiome of the common bed bug (Cimex lectularius) across an Urban Landscape</t>
  </si>
  <si>
    <t>Meriweather M, Matthews S, Rio R, Baucom RS.</t>
  </si>
  <si>
    <t>PLoS One. 2013 Apr 9;8(4):e61465. doi: 10.1371/journal.pone.0061465. Print 2013.</t>
  </si>
  <si>
    <t>Meriweather M</t>
  </si>
  <si>
    <t>PMC3621965</t>
  </si>
  <si>
    <t>10.1371/journal.pone.0061465</t>
  </si>
  <si>
    <t>2013 Apr 9</t>
  </si>
  <si>
    <t>Structural mimicry between SLA/LP and Rickettsia surface antigens as a driver of autoimmune hepatitis: insights from an in silico study</t>
  </si>
  <si>
    <t>Paiardini A, Pascarella S.</t>
  </si>
  <si>
    <t>Theor Biol Med Model. 2013 Apr 10;10:25. doi: 10.1186/1742-4682-10-25.</t>
  </si>
  <si>
    <t>Paiardini A</t>
  </si>
  <si>
    <t>Theor Biol Med Model</t>
  </si>
  <si>
    <t>PMC3636016</t>
  </si>
  <si>
    <t>10.1186/1742-4682-10-25</t>
  </si>
  <si>
    <t>2013 Apr 10</t>
  </si>
  <si>
    <t>Cannibalism and predation as paths for horizontal passage of Wolbachia between terrestrial isopods</t>
  </si>
  <si>
    <t>Le Clec'h W, Chevalier FD, Genty L, Bertaux J, Bouchon D, Sicard M.</t>
  </si>
  <si>
    <t>PLoS One. 2013 Apr 10;8(4):e60232. doi: 10.1371/journal.pone.0060232. Print 2013.</t>
  </si>
  <si>
    <t>Le Clec'h W</t>
  </si>
  <si>
    <t>PMC3622663</t>
  </si>
  <si>
    <t>10.1371/journal.pone.0060232</t>
  </si>
  <si>
    <t>The role of dogs in the eco-epidemiology of Rickettsia typhi, etiological agent of Murine typhus</t>
  </si>
  <si>
    <t>Nogueras MM, Pons I, Pla J, Ortuño A, Miret J, Sanfeliu I, Segura F.</t>
  </si>
  <si>
    <t>Vet Microbiol. 2013 Apr 12;163(1-2):97-102. doi: 10.1016/j.vetmic.2012.11.043. Epub 2012 Dec 8.</t>
  </si>
  <si>
    <t>Nogueras MM</t>
  </si>
  <si>
    <t>10.1016/j.vetmic.2012.11.043</t>
  </si>
  <si>
    <t>2013 Apr 12</t>
  </si>
  <si>
    <t>Co-infection with Anaplasma platys, Bartonella henselae and Candidatus Mycoplasma haematoparvum in a veterinarian</t>
  </si>
  <si>
    <t>Maggi RG, Mascarelli PE, Havenga LN, Naidoo V, Breitschwerdt EB.</t>
  </si>
  <si>
    <t>Parasit Vectors. 2013 Apr 15;6:103. doi: 10.1186/1756-3305-6-103.</t>
  </si>
  <si>
    <t>Maggi RG</t>
  </si>
  <si>
    <t>PMC3637287</t>
  </si>
  <si>
    <t>10.1186/1756-3305-6-103</t>
  </si>
  <si>
    <t>2013 Apr 15</t>
  </si>
  <si>
    <t>Are vector-borne pathogen co-infections complicating the clinical presentation in dogs?</t>
  </si>
  <si>
    <t>De Tommasi AS, Otranto D, Dantas-Torres F, Capelli G, Breitschwerdt EB, de Caprariis D.</t>
  </si>
  <si>
    <t>Parasit Vectors. 2013 Apr 15;6:97. doi: 10.1186/1756-3305-6-97.</t>
  </si>
  <si>
    <t>De Tommasi AS</t>
  </si>
  <si>
    <t>PMC3637325</t>
  </si>
  <si>
    <t>10.1186/1756-3305-6-97</t>
  </si>
  <si>
    <t>Feline vector-borne pathogens in the north and centre of Portugal</t>
  </si>
  <si>
    <t>Vilhena H, Martinez-Díaz VL, Cardoso L, Vieira L, Altet L, Francino O, Pastor J, Silvestre-Ferreira AC.</t>
  </si>
  <si>
    <t>Parasit Vectors. 2013 Apr 15;6:99. doi: 10.1186/1756-3305-6-99.</t>
  </si>
  <si>
    <t>Vilhena H</t>
  </si>
  <si>
    <t>PMC3633069</t>
  </si>
  <si>
    <t>10.1186/1756-3305-6-99</t>
  </si>
  <si>
    <t>Transcriptional pathways associated with the slow growth phenotype of transformed Anaplasma marginale</t>
  </si>
  <si>
    <t>Pierlé SA, Hammac GK, Palmer GH, Brayton KA.</t>
  </si>
  <si>
    <t>BMC Genomics. 2013 Apr 22;14:272. doi: 10.1186/1471-2164-14-272.</t>
  </si>
  <si>
    <t>PMC3646689</t>
  </si>
  <si>
    <t>10.1186/1471-2164-14-272</t>
  </si>
  <si>
    <t>2013 Apr 22</t>
  </si>
  <si>
    <t>Seropositivity rates for agents of canine vector-borne diseases in Spain: a multicentre study</t>
  </si>
  <si>
    <t>Miró G, Montoya A, Roura X, Gálvez R, Sainz A.</t>
  </si>
  <si>
    <t>Parasit Vectors. 2013 Apr 22;6:117. doi: 10.1186/1756-3305-6-117.</t>
  </si>
  <si>
    <t>Miró G</t>
  </si>
  <si>
    <t>PMC3639099</t>
  </si>
  <si>
    <t>10.1186/1756-3305-6-117</t>
  </si>
  <si>
    <t>Usefulness of rickettsial PCR assays for the molecular diagnosis of human rickettsioses</t>
  </si>
  <si>
    <t>Santibáñez S, Portillo A, Santibáñez P, Palomar AM, Oteo JA.</t>
  </si>
  <si>
    <t>Enferm Infecc Microbiol Clin. 2013 May;31(5):283-8. doi: 10.1016/j.eimc.2012.08.001. Epub 2012 Sep 13.</t>
  </si>
  <si>
    <t>Santibáñez S</t>
  </si>
  <si>
    <t>10.1016/j.eimc.2012.08.001</t>
  </si>
  <si>
    <t>2013 May</t>
  </si>
  <si>
    <t>Imported scrub typhus in The Netherlands</t>
  </si>
  <si>
    <t>Vliegenthart-Jongbloed K, de Mendonça Melo M, Slobbe L, Beersma MF, van Genderen PJ.</t>
  </si>
  <si>
    <t>Travel Med Infect Dis. 2013 May-Jun;11(3):197-9. doi: 10.1016/j.tmaid.2012.08.006. Epub 2012 Sep 23.</t>
  </si>
  <si>
    <t>Vliegenthart-Jongbloed K</t>
  </si>
  <si>
    <t>10.1016/j.tmaid.2012.08.006</t>
  </si>
  <si>
    <t>2013 May-Jun</t>
  </si>
  <si>
    <t>OmpA-mediated rickettsial adherence to and invasion of human endothelial cells is dependent upon interaction with α2β1 integrin</t>
  </si>
  <si>
    <t>Hillman RD Jr, Baktash YM, Martinez JJ.</t>
  </si>
  <si>
    <t>Cell Microbiol. 2013 May;15(5):727-41. doi: 10.1111/cmi.12068. Epub 2012 Dec 6.</t>
  </si>
  <si>
    <t>Hillman RD Jr</t>
  </si>
  <si>
    <t>PMC3610814</t>
  </si>
  <si>
    <t>NIHMS421153</t>
  </si>
  <si>
    <t>10.1111/cmi.12068</t>
  </si>
  <si>
    <t>Factors associated with epidemiology of Anaplasma platys in dogs in rural and urban areas of Minas Gerais State, Brazil</t>
  </si>
  <si>
    <t>Costa-Júnior LM, Rembeck K, Passos LM, Ribeiro MF.</t>
  </si>
  <si>
    <t>Prev Vet Med. 2013 May 1;109(3-4):321-6. doi: 10.1016/j.prevetmed.2012.10.011. Epub 2012 Nov 14.</t>
  </si>
  <si>
    <t>Costa-Júnior LM</t>
  </si>
  <si>
    <t>10.1016/j.prevetmed.2012.10.011</t>
  </si>
  <si>
    <t>2013 May 1</t>
  </si>
  <si>
    <t>Ixodid fauna and zoonotic agents in ticks from dogs: first report of Rickettsia rickettsii in Rhipicephalus sanguineus in the state of Mato Grosso do Sul, mid-western Brazil</t>
  </si>
  <si>
    <t>de Almeida RF, Garcia MV, Cunha RC, Matias J, e Silva EA, de Fatima Cepa Matos M, Andreotti R.</t>
  </si>
  <si>
    <t>Exp Appl Acarol. 2013 May;60(1):63-72. doi: 10.1007/s10493-012-9641-y. Epub 2012 Dec 11.</t>
  </si>
  <si>
    <t>de Almeida RF</t>
  </si>
  <si>
    <t>10.1007/s10493-012-9641-y</t>
  </si>
  <si>
    <t>Investigation of an outbreak of rickettsial febrile illness in Guatemala, 2007</t>
  </si>
  <si>
    <t>Eremeeva ME, Berganza E, Suarez G, Gobern L, Dueger E, Castillo L, Reyes L, Wikswo ME, Abramowicz KF, Dasch GA, Lindblade KA.</t>
  </si>
  <si>
    <t>Int J Infect Dis. 2013 May;17(5):e304-11. doi: 10.1016/j.ijid.2012.11.011. Epub 2012 Dec 21.</t>
  </si>
  <si>
    <t>10.1016/j.ijid.2012.11.011</t>
  </si>
  <si>
    <t>A novel approach, based on BLSOMs (Batch Learning Self-Organizing Maps), to the microbiome analysis of ticks</t>
  </si>
  <si>
    <t>Nakao R, Abe T, Nijhof AM, Yamamoto S, Jongejan F, Ikemura T, Sugimoto C.</t>
  </si>
  <si>
    <t>ISME J. 2013 May;7(5):1003-15. doi: 10.1038/ismej.2012.171. Epub 2013 Jan 10.</t>
  </si>
  <si>
    <t>Nakao R</t>
  </si>
  <si>
    <t>PMC3635243</t>
  </si>
  <si>
    <t>10.1038/ismej.2012.171</t>
  </si>
  <si>
    <t>Metagenomic analysis of healthy and white plague-affected Mussismilia braziliensis corals</t>
  </si>
  <si>
    <t>Garcia GD, Gregoracci GB, Santos Ede O, Meirelles PM, Silva GG, Edwards R, Sawabe T, Gotoh K, Nakamura S, Iida T, de Moura RL, Thompson FL.</t>
  </si>
  <si>
    <t>Microb Ecol. 2013 May;65(4):1076-86. doi: 10.1007/s00248-012-0161-4. Epub 2013 Jan 15.</t>
  </si>
  <si>
    <t>Garcia GD</t>
  </si>
  <si>
    <t>10.1007/s00248-012-0161-4</t>
  </si>
  <si>
    <t>In vitro isolation from Amblyomma ovale (Acari: Ixodidae) and ecological aspects of the Atlantic rainforest Rickettsia, the causative agent of a novel spotted fever rickettsiosis in Brazil</t>
  </si>
  <si>
    <t>Szabó MP, Nieri-Bastos FA, Spolidorio MG, Martins TF, Barbieri AM, Labruna MB.</t>
  </si>
  <si>
    <t>Parasitology. 2013 May;140(6):719-28. doi: 10.1017/S0031182012002065.</t>
  </si>
  <si>
    <t>10.1017/S0031182012002065</t>
  </si>
  <si>
    <t>Ats-1: a novel bacterial molecule that links autophagy to bacterial nutrition</t>
  </si>
  <si>
    <t>Niu H, Rikihisa Y.</t>
  </si>
  <si>
    <t>Autophagy. 2013 May;9(5):787-8. doi: 10.4161/auto.23693. Epub 2013 Feb 6.</t>
  </si>
  <si>
    <t>Autophagy</t>
  </si>
  <si>
    <t>PMC3669189</t>
  </si>
  <si>
    <t>10.4161/auto.23693</t>
  </si>
  <si>
    <t>Nanopharmaceuticals to target antifilarials: a comprehensive review</t>
  </si>
  <si>
    <t>Ali M, Afzal M, Bhattacharya SM, Ahmad FJ, Dinda AK.</t>
  </si>
  <si>
    <t>Expert Opin Drug Deliv. 2013 May;10(5):665-78. doi: 10.1517/17425247.2013.771630. Epub 2013 Feb 22.</t>
  </si>
  <si>
    <t>Ali M</t>
  </si>
  <si>
    <t>Expert Opin Drug Deliv</t>
  </si>
  <si>
    <t>10.1517/17425247.2013.771630</t>
  </si>
  <si>
    <t>Linkage between Anaplasma marginale outer membrane proteins enhances immunogenicity but is not required for protection from challenge</t>
  </si>
  <si>
    <t>Noh SM, Turse JE, Brown WC, Norimine J, Palmer GH.</t>
  </si>
  <si>
    <t>Clin Vaccine Immunol. 2013 May;20(5):651-6. doi: 10.1128/CVI.00600-12. Epub 2013 Feb 27.</t>
  </si>
  <si>
    <t>Noh SM</t>
  </si>
  <si>
    <t>PMC3647754</t>
  </si>
  <si>
    <t>10.1128/CVI.00600-12</t>
  </si>
  <si>
    <t>Occurrence of zebra mussel parasites: modelling according to contamination in France and the USA</t>
  </si>
  <si>
    <t>Minguez L, Devin S, Molloy DP, Guérold F, Giambérini L.</t>
  </si>
  <si>
    <t>Environ Pollut. 2013 May;176:261-6. doi: 10.1016/j.envpol.2013.01.031. Epub 2013 Feb 26.</t>
  </si>
  <si>
    <t>Environ Pollut</t>
  </si>
  <si>
    <t>10.1016/j.envpol.2013.01.031</t>
  </si>
  <si>
    <t>Flea-borne rickettsioses in the north of Caldas province, Colombia</t>
  </si>
  <si>
    <t>Hidalgo M, Montoya V, Martínez A, Mercado M, De la Ossa A, Vélez C, Estrada G, Pérez JE, Faccini-Martínez AA, Labruna MB, Valbuena G.</t>
  </si>
  <si>
    <t>Vector Borne Zoonotic Dis. 2013 May;13(5):289-94. doi: 10.1089/vbz.2012.1173. Epub 2013 Mar 8.</t>
  </si>
  <si>
    <t>Hidalgo M</t>
  </si>
  <si>
    <t>PMC3636579</t>
  </si>
  <si>
    <t>10.1089/vbz.2012.1173</t>
  </si>
  <si>
    <t>Co-infection and genetic diversity of tick-borne pathogens in roe deer from Poland</t>
  </si>
  <si>
    <t>Welc-Falęciak R, Werszko J, Cydzik K, Bajer A, Michalik J, Behnke JM.</t>
  </si>
  <si>
    <t>Vector Borne Zoonotic Dis. 2013 May;13(5):277-88. doi: 10.1089/vbz.2012.1136. Epub 2013 Mar 8.</t>
  </si>
  <si>
    <t>Welc-Falęciak R</t>
  </si>
  <si>
    <t>PMC3636586</t>
  </si>
  <si>
    <t>10.1089/vbz.2012.1136</t>
  </si>
  <si>
    <t>Neutrophils mediate immunopathology and negatively regulate protective immune responses during fatal bacterial infection-induced toxic shock</t>
  </si>
  <si>
    <t>Yang Q, Ghose P, Ismail N.</t>
  </si>
  <si>
    <t>Infect Immun. 2013 May;81(5):1751-63. doi: 10.1128/IAI.01409-12. Epub 2013 Mar 11.</t>
  </si>
  <si>
    <t>Yang Q</t>
  </si>
  <si>
    <t>PMC3647993</t>
  </si>
  <si>
    <t>10.1128/IAI.01409-12</t>
  </si>
  <si>
    <t>Inter- and intra-operator variability in the reading of indirect immunofluorescence assays for the serological diagnosis of scrub typhus and murine typhus</t>
  </si>
  <si>
    <t>Phetsouvanh R, Thojaikong T, Phoumin P, Sibounheuang B, Phommasone K, Chansamouth V, Lee SJ, Newton PN, Blacksell SD.</t>
  </si>
  <si>
    <t>Am J Trop Med Hyg. 2013 May;88(5):932-936. doi: 10.4269/ajtmh.12-0325. Epub 2013 Mar 11.</t>
  </si>
  <si>
    <t>Phetsouvanh R</t>
  </si>
  <si>
    <t>PMC3752761</t>
  </si>
  <si>
    <t>10.4269/ajtmh.12-0325</t>
  </si>
  <si>
    <t>"Candidatus Midichloriaceae" fam. nov. (Rickettsiales), an ecologically widespread clade of intracellular alphaproteobacteria</t>
  </si>
  <si>
    <t>Montagna M, Sassera D, Epis S, Bazzocchi C, Vannini C, Lo N, Sacchi L, Fukatsu T, Petroni G, Bandi C.</t>
  </si>
  <si>
    <t>Appl Environ Microbiol. 2013 May;79(10):3241-8. doi: 10.1128/AEM.03971-12. Epub 2013 Mar 15.</t>
  </si>
  <si>
    <t>Montagna M</t>
  </si>
  <si>
    <t>PMC3685259</t>
  </si>
  <si>
    <t>10.1128/AEM.03971-12</t>
  </si>
  <si>
    <t>Phylogenetic placement of two previously described intranuclear bacteria from the ciliate Paramecium bursaria (Protozoa, Ciliophora): 'Holospora acuminata' and 'Holospora curviuscula'</t>
  </si>
  <si>
    <t>Rautian MS, Wackerow-Kouzova ND.</t>
  </si>
  <si>
    <t>Int J Syst Evol Microbiol. 2013 May;63(Pt 5):1930-1933. doi: 10.1099/ijs.0.046631-0. Epub 2013 Mar 15.</t>
  </si>
  <si>
    <t>Rautian MS</t>
  </si>
  <si>
    <t>Int J Syst Evol Microbiol</t>
  </si>
  <si>
    <t>10.1099/ijs.0.046631-0</t>
  </si>
  <si>
    <t>Spotted fever group Rickettsia in small rodents from areas of low endemicity for Brazilian spotted fever in the eastern region of Minas Gerais State, Brazil</t>
  </si>
  <si>
    <t>Milagres BS, Padilha AF, Montandon CE, Freitas RN, Pacheco R, Walker DH, Labruna MB, Mafra CL, Galvão MA.</t>
  </si>
  <si>
    <t>Am J Trop Med Hyg. 2013 May;88(5):937-9. doi: 10.4269/ajtmh.12-0609. Epub 2013 Mar 18.</t>
  </si>
  <si>
    <t>Milagres BS</t>
  </si>
  <si>
    <t>PMC3752762</t>
  </si>
  <si>
    <t>10.4269/ajtmh.12-0609</t>
  </si>
  <si>
    <t>Identification of multilocus genetic heterogeneity in Anaplasma marginale subsp. centrale and its restriction following tick-borne transmission</t>
  </si>
  <si>
    <t>Herndon DR, Ueti MW, Reif KE, Noh SM, Brayton KA, Agnes JT, Palmer GH.</t>
  </si>
  <si>
    <t>Infect Immun. 2013 May;81(5):1852-8. doi: 10.1128/IAI.00199-13. Epub 2013 Mar 18.</t>
  </si>
  <si>
    <t>Herndon DR</t>
  </si>
  <si>
    <t>PMC3648015</t>
  </si>
  <si>
    <t>10.1128/IAI.00199-13</t>
  </si>
  <si>
    <t>Dynamics of the continent-wide spread of a Drosophila defensive symbiont</t>
  </si>
  <si>
    <t>Cockburn SN, Haselkorn TS, Hamilton PT, Landzberg E, Jaenike J, Perlman SJ.</t>
  </si>
  <si>
    <t>Ecol Lett. 2013 May;16(5):609-16. doi: 10.1111/ele.12087. Epub 2013 Mar 12.</t>
  </si>
  <si>
    <t>Cockburn SN</t>
  </si>
  <si>
    <t>10.1111/ele.12087</t>
  </si>
  <si>
    <t>Genomics of Loa loa, a Wolbachia-free filarial parasite of humans</t>
  </si>
  <si>
    <t>Desjardins CA, Cerqueira GC, Goldberg JM, Dunning Hotopp JC, Haas BJ, Zucker J, Ribeiro JM, Saif S, Levin JZ, Fan L, Zeng Q, Russ C, Wortman JR, Fink DL, Birren BW, Nutman TB.</t>
  </si>
  <si>
    <t>Nat Genet. 2013 May;45(5):495-500. doi: 10.1038/ng.2585. Epub 2013 Mar 24.</t>
  </si>
  <si>
    <t>Desjardins CA</t>
  </si>
  <si>
    <t>Nat Genet</t>
  </si>
  <si>
    <t>PMC4238225</t>
  </si>
  <si>
    <t>NIHMS474969</t>
  </si>
  <si>
    <t>10.1038/ng.2585</t>
  </si>
  <si>
    <t>MyD88 signaling in CD4 T cells promotes IFN-γ production and hematopoietic progenitor cell expansion in response to intracellular bacterial infection</t>
  </si>
  <si>
    <t>Zhang Y, Jones M, McCabe A, Winslow GM, Avram D, MacNamara KC.</t>
  </si>
  <si>
    <t>J Immunol. 2013 May 1;190(9):4725-35. doi: 10.4049/jimmunol.1203024. Epub 2013 Mar 22.</t>
  </si>
  <si>
    <t>Zhang Y</t>
  </si>
  <si>
    <t>PMC3633622</t>
  </si>
  <si>
    <t>NIHMS449524</t>
  </si>
  <si>
    <t>10.4049/jimmunol.1203024</t>
  </si>
  <si>
    <t>Modelling the use of Wolbachia to control dengue fever transmission</t>
  </si>
  <si>
    <t>Hughes H, Britton NF.</t>
  </si>
  <si>
    <t>Bull Math Biol. 2013 May;75(5):796-818. doi: 10.1007/s11538-013-9835-4. Epub 2013 Mar 28.</t>
  </si>
  <si>
    <t>Hughes H</t>
  </si>
  <si>
    <t>Bull Math Biol</t>
  </si>
  <si>
    <t>10.1007/s11538-013-9835-4</t>
  </si>
  <si>
    <t>Congenital infection with Anaplasma phagocytophilum in a calf in northern Germany</t>
  </si>
  <si>
    <t>Henniger T, Henniger P, Grossmann T, Distl O, Ganter M, von Loewenich FD.</t>
  </si>
  <si>
    <t>Acta Vet Scand. 2013 May 1;55(1):38. doi: 10.1186/1751-0147-55-38.</t>
  </si>
  <si>
    <t>Henniger T</t>
  </si>
  <si>
    <t>PMC3648351</t>
  </si>
  <si>
    <t>10.1186/1751-0147-55-38</t>
  </si>
  <si>
    <t>Scrub typhus outbreak, northern Thailand, 2006-2007</t>
  </si>
  <si>
    <t>Rodkvamtook W, Gaywee J, Kanjanavanit S, Ruangareerate T, Richards AL, Sangjun N, Jeamwattanalert P, Sirisopana N.</t>
  </si>
  <si>
    <t>Emerg Infect Dis. 2013 May;19(5):774-7. doi: 10.3201/eid1905.121445.</t>
  </si>
  <si>
    <t>Rodkvamtook W</t>
  </si>
  <si>
    <t>PMC3647508</t>
  </si>
  <si>
    <t>10.3201/eid1905.121445</t>
  </si>
  <si>
    <t>Detecting Rickettsia parkeri infection from eschar swab specimens</t>
  </si>
  <si>
    <t>Myers T, Lalani T, Dent M, Jiang J, Daly PL, Maguire JD, Richards AL.</t>
  </si>
  <si>
    <t>Emerg Infect Dis. 2013 May;19(5):778-80. doi: 10.3201/eid1905.120622.</t>
  </si>
  <si>
    <t>Myers T</t>
  </si>
  <si>
    <t>PMC3647493</t>
  </si>
  <si>
    <t>10.3201/eid1905.120622</t>
  </si>
  <si>
    <t>Borrelia recurrentis in head lice, Ethiopia</t>
  </si>
  <si>
    <t>Boutellis A, Mediannikov O, Bilcha KD, Ali J, Campelo D, Barker SC, Raoult D.</t>
  </si>
  <si>
    <t>Emerg Infect Dis. 2013 May;19(5):796-8. doi: 10.3201/eid1905.121480.</t>
  </si>
  <si>
    <t>Boutellis A</t>
  </si>
  <si>
    <t>PMC3647509</t>
  </si>
  <si>
    <t>10.3201/eid1905.121480</t>
  </si>
  <si>
    <t>Inappropriateness of quinolone in scrub typhus treatment due to gyrA mutation in Orientia tsutsugamushi Boryong strain</t>
  </si>
  <si>
    <t>Jang HC, Choi SM, Jang MO, Ahn JH, Kim UJ, Kang SJ, Shin JH, Choy HE, Jung SI, Park KH.</t>
  </si>
  <si>
    <t>J Korean Med Sci. 2013 May;28(5):667-71. doi: 10.3346/jkms.2013.28.5.667. Epub 2013 May 2.</t>
  </si>
  <si>
    <t>Jang HC</t>
  </si>
  <si>
    <t>PMC3653077</t>
  </si>
  <si>
    <t>10.3346/jkms.2013.28.5.667</t>
  </si>
  <si>
    <t>Improvement of the diagnostic sensitivity of scrub typhus using a mixture of recombinant antigens derived from Orientia tsutsugamushi serotypes</t>
  </si>
  <si>
    <t>Kim YJ, Yeo SJ, Park SJ, Woo YJ, Kim MW, Kim SH, Chang IA, Jeon SH, Park BJ, Song GJ, Lee MG, Kim IS, Kim YW.</t>
  </si>
  <si>
    <t>J Korean Med Sci. 2013 May;28(5):672-9. doi: 10.3346/jkms.2013.28.5.672. Epub 2013 May 2.</t>
  </si>
  <si>
    <t>Kim YJ</t>
  </si>
  <si>
    <t>PMC3653078</t>
  </si>
  <si>
    <t>10.3346/jkms.2013.28.5.672</t>
  </si>
  <si>
    <t>Single genotype of Anaplasma phagocytophilum identified from ticks, Camargue, France</t>
  </si>
  <si>
    <t>Chastagner A, Bailly X, Leblond A, Pradier S, Vourc'h G.</t>
  </si>
  <si>
    <t>Emerg Infect Dis. 2013 May;19(5):825-7. doi: 10.3201/eid1905.121003.</t>
  </si>
  <si>
    <t>Chastagner A</t>
  </si>
  <si>
    <t>PMC3647497</t>
  </si>
  <si>
    <t>10.3201/eid1905.121003</t>
  </si>
  <si>
    <t>Scalp eschar and neck lymphadenopathy caused by Rickettsia massiliae</t>
  </si>
  <si>
    <t>Cascio A, Torina A, Valenzise M, Blanda V, Camarda N, Bombaci S, Iaria C, De Luca F, Wasniewska M.</t>
  </si>
  <si>
    <t>Emerg Infect Dis. 2013 May;19(5):836-7. doi: 10.3201/eid1905.121169.</t>
  </si>
  <si>
    <t>Cascio A</t>
  </si>
  <si>
    <t>PMC3647502</t>
  </si>
  <si>
    <t>10.3201/eid1905.121169</t>
  </si>
  <si>
    <t>[DNA detection and sequence analysis of spotted fever group Rickettsiae in rodents from Heilongjiang forest region]</t>
  </si>
  <si>
    <t>Zuo S, Tang K, Zheng Y, Huo Q, Song Y, Zeng X.</t>
  </si>
  <si>
    <t>Zhong Nan Da Xue Xue Bao Yi Xue Ban. 2013 May;38(5):443-7. doi: 10.3969/j.issn.1672-7347.2013.05.002.</t>
  </si>
  <si>
    <t>Zuo S</t>
  </si>
  <si>
    <t>Zhong Nan Da Xue Xue Bao Yi Xue Ban</t>
  </si>
  <si>
    <t>10.3969/j.issn.1672-7347.2013.05.002</t>
  </si>
  <si>
    <t>[Fleas and ticks as vectors for bartonella infection (cat-scratch disease) and rickettsia infection]</t>
  </si>
  <si>
    <t>van Veen L, Tijsse-Klasen E, Sprong H, Overgaauw PA.</t>
  </si>
  <si>
    <t>Tijdschr Diergeneeskd. 2013 May 1;138(5):286-8.</t>
  </si>
  <si>
    <t>van Veen L</t>
  </si>
  <si>
    <t>Tijdschr Diergeneeskd</t>
  </si>
  <si>
    <t>Repellency of cassia bark, eucalyptus, and star anise oils and their major constituents to Leptotrombidium pallidum (Acari: Trombiculidae)</t>
  </si>
  <si>
    <t>Shin EH, Song BG, Lee IH, Park MY, Ahn YJ, Chang KS.</t>
  </si>
  <si>
    <t>J Med Entomol. 2013 May;50(3):579-84. doi: 10.1603/me12129.</t>
  </si>
  <si>
    <t>Shin EH</t>
  </si>
  <si>
    <t>10.1603/me12129</t>
  </si>
  <si>
    <t>Novel estimates of Aedes aegypti (Diptera: Culicidae) population size and adult survival based on Wolbachia releases</t>
  </si>
  <si>
    <t>Ritchie SA, Montgomery BL, Hoffmann AA.</t>
  </si>
  <si>
    <t>J Med Entomol. 2013 May;50(3):624-31. doi: 10.1603/me12201.</t>
  </si>
  <si>
    <t>Ritchie SA</t>
  </si>
  <si>
    <t>10.1603/me12201</t>
  </si>
  <si>
    <t>Novel Ehrlichia and Hepatozoon agents infecting the crab-eating fox (Cerdocyon thous) in southeastern Brazil</t>
  </si>
  <si>
    <t>Almeida AP, Souza TD, Marcili A, Labruna MB.</t>
  </si>
  <si>
    <t>J Med Entomol. 2013 May;50(3):640-6. doi: 10.1603/me12272.</t>
  </si>
  <si>
    <t>10.1603/me12272</t>
  </si>
  <si>
    <t>Specific molecular detection and characterization of Anaplasma marginale in Mongolian cattle</t>
  </si>
  <si>
    <t>Ybañez AP, Sivakumar T, Battsetseg B, Battur B, Altangerel K, Matsumoto K, Yokoyama N, Inokuma H.</t>
  </si>
  <si>
    <t>J Vet Med Sci. 2013 May 2;75(4):399-406. doi: 10.1292/jvms.12-0361. Epub 2012 Nov 13.</t>
  </si>
  <si>
    <t>10.1292/jvms.12-0361</t>
  </si>
  <si>
    <t>2013 May 2</t>
  </si>
  <si>
    <t>Aggregate-reactivation activity of the molecular chaperone ClpB from Ehrlichia chaffeensis</t>
  </si>
  <si>
    <t>Zhang T, Kedzierska-Mieszkowska S, Liu H, Cheng C, Ganta RR, Zolkiewski M.</t>
  </si>
  <si>
    <t>PLoS One. 2013 May 7;8(5):e62454. doi: 10.1371/journal.pone.0062454. Print 2013.</t>
  </si>
  <si>
    <t>Zhang T</t>
  </si>
  <si>
    <t>PMC3646808</t>
  </si>
  <si>
    <t>10.1371/journal.pone.0062454</t>
  </si>
  <si>
    <t>2013 May 7</t>
  </si>
  <si>
    <t>Images in clinical medicine. A ticking time bomb</t>
  </si>
  <si>
    <t>George S, Sandal S.</t>
  </si>
  <si>
    <t>N Engl J Med. 2013 May 9;368(19):1826. doi: 10.1056/NEJMicm1214469.</t>
  </si>
  <si>
    <t>George S</t>
  </si>
  <si>
    <t>N Engl J Med</t>
  </si>
  <si>
    <t>10.1056/NEJMicm1214469</t>
  </si>
  <si>
    <t>2013 May 9</t>
  </si>
  <si>
    <t>Wolbachia invades Anopheles stephensi populations and induces refractoriness to Plasmodium infection</t>
  </si>
  <si>
    <t>Bian G, Joshi D, Dong Y, Lu P, Zhou G, Pan X, Xu Y, Dimopoulos G, Xi Z.</t>
  </si>
  <si>
    <t>Science. 2013 May 10;340(6133):748-51. doi: 10.1126/science.1236192.</t>
  </si>
  <si>
    <t>Bian G</t>
  </si>
  <si>
    <t>10.1126/science.1236192</t>
  </si>
  <si>
    <t>2013 May 10</t>
  </si>
  <si>
    <t>Murine typhus and leptospirosis presenting with undifferentiated symptoms of an acute febrile illness to Waikato Hospital, New Zealand, 2009-2010</t>
  </si>
  <si>
    <t>Irwin J, Tredoux D, Mills G.</t>
  </si>
  <si>
    <t>N Z Med J. 2013 May 10;126(1374):56-66.</t>
  </si>
  <si>
    <t>Irwin J</t>
  </si>
  <si>
    <t>N Z Med J</t>
  </si>
  <si>
    <t>Rapid, simple and sensitive detection of Q fever by loop-mediated isothermal amplification of the htpAB gene</t>
  </si>
  <si>
    <t>Pan L, Zhang L, Fan D, Zhang X, Liu H, Lu Q, Xu Q.</t>
  </si>
  <si>
    <t>PLoS Negl Trop Dis. 2013 May 16;7(5):e2231. doi: 10.1371/journal.pntd.0002231. Print 2013.</t>
  </si>
  <si>
    <t>PMC3656153</t>
  </si>
  <si>
    <t>10.1371/journal.pntd.0002231</t>
  </si>
  <si>
    <t>2013 May 16</t>
  </si>
  <si>
    <t>Multiorgan failure related to human monocytic ehrlichiosis</t>
  </si>
  <si>
    <t>Yachoui R.</t>
  </si>
  <si>
    <t>BMJ Case Rep. 2013 May 22;2013:bcr2013008716. doi: 10.1136/bcr-2013-008716.</t>
  </si>
  <si>
    <t>Yachoui R</t>
  </si>
  <si>
    <t>PMC3669815</t>
  </si>
  <si>
    <t>10.1136/bcr-2013-008716</t>
  </si>
  <si>
    <t>2013 May 22</t>
  </si>
  <si>
    <t>Dissemination of bloodmeal acquired Rickettsia felis in cat fleas, Ctenocephalides felis</t>
  </si>
  <si>
    <t>Thepparit C, Hirunkanokpun S, Popov VL, Foil LD, Macaluso KR.</t>
  </si>
  <si>
    <t>Parasit Vectors. 2013 May 24;6:149. doi: 10.1186/1756-3305-6-149.</t>
  </si>
  <si>
    <t>Thepparit C</t>
  </si>
  <si>
    <t>PMC3671220</t>
  </si>
  <si>
    <t>10.1186/1756-3305-6-149</t>
  </si>
  <si>
    <t>2013 May 24</t>
  </si>
  <si>
    <t>Neoehrlichia--a new tick-borne bacterium</t>
  </si>
  <si>
    <t>Jenkins A, Kristiansen BE.</t>
  </si>
  <si>
    <t>Tidsskr Nor Laegeforen. 2013 May 28;133(10):1058-9. doi: 10.4045/tidsskr.13.0314.</t>
  </si>
  <si>
    <t>Jenkins A</t>
  </si>
  <si>
    <t>Tidsskr Nor Laegeforen</t>
  </si>
  <si>
    <t>10.4045/tidsskr.13.0314</t>
  </si>
  <si>
    <t>2013 May 28</t>
  </si>
  <si>
    <t>Spotted fever group--Rickettsiae in the Tyrols: evidence by seroepidemiology and PCR</t>
  </si>
  <si>
    <t>Sonnleitner ST, Simeoni J, Lang S, Dobler G, Speck S, Zelger R, Schennach H, Lass-Flörl C, Walder G.</t>
  </si>
  <si>
    <t>Zoonoses Public Health. 2013 Jun;60(4):284-90. doi: 10.1111/j.1863-2378.2012.01534.x. Epub 2012 Aug 8.</t>
  </si>
  <si>
    <t>Sonnleitner ST</t>
  </si>
  <si>
    <t>10.1111/j.1863-2378.2012.01534.x</t>
  </si>
  <si>
    <t>2013 Jun</t>
  </si>
  <si>
    <t>Lice outbreak in buffaloes: evidence of Anaplasma marginale transmission by sucking lice Haematopinus tuberculatus</t>
  </si>
  <si>
    <t>Da Silva AS, Lopes LS, Diaz JD, Tonin AA, Stefani LM, Araújo DN.</t>
  </si>
  <si>
    <t>J Parasitol. 2013 Jun;99(3):546-7. doi: 10.1645/GE-3260.1. Epub 2012 Oct 10.</t>
  </si>
  <si>
    <t>Da Silva AS</t>
  </si>
  <si>
    <t>10.1645/GE-3260.1</t>
  </si>
  <si>
    <t>Description of "yaaf", the vesicular fever caused by acute Rickettsia felis infection in Senegal</t>
  </si>
  <si>
    <t>Mediannikov O, Fenollar F, Bassene H, Tall A, Sokhna C, Trape JF, Raoult D.</t>
  </si>
  <si>
    <t>J Infect. 2013 Jun;66(6):536-40. doi: 10.1016/j.jinf.2012.10.005. Epub 2012 Oct 13.</t>
  </si>
  <si>
    <t>J Infect</t>
  </si>
  <si>
    <t>10.1016/j.jinf.2012.10.005</t>
  </si>
  <si>
    <t>Infection, growth and maintenance of Wolbachia pipientis in clonal and non-clonal Aedes albopictus cell cultures</t>
  </si>
  <si>
    <t>Khoo CC, Venard CM, Fu Y, Mercer DR, Dobson SL.</t>
  </si>
  <si>
    <t>Bull Entomol Res. 2013 Jun;103(3):251-60. doi: 10.1017/S0007485312000648. Epub 2012 Nov 1.</t>
  </si>
  <si>
    <t>Khoo CC</t>
  </si>
  <si>
    <t>10.1017/S0007485312000648</t>
  </si>
  <si>
    <t>Ehrlichia canis in dogs in a semiarid region of Northeastern Brazil: serology, molecular detection and associated factors</t>
  </si>
  <si>
    <t>Tanikawa A, Labruna MB, Costa A, Aguiar DM, Justiniano SV, Mendes RS, Melo AL, Alves CJ, Azevedo SS.</t>
  </si>
  <si>
    <t>Res Vet Sci. 2013 Jun;94(3):474-7. doi: 10.1016/j.rvsc.2012.10.007. Epub 2012 Nov 8.</t>
  </si>
  <si>
    <t>Tanikawa A</t>
  </si>
  <si>
    <t>10.1016/j.rvsc.2012.10.007</t>
  </si>
  <si>
    <t>Effect of Wolbachia on insecticide susceptibility in lines of Aedes aegypti</t>
  </si>
  <si>
    <t>Endersby NM, Hoffmann AA.</t>
  </si>
  <si>
    <t>Bull Entomol Res. 2013 Jun;103(3):269-77. doi: 10.1017/S0007485312000673. Epub 2012 Nov 13.</t>
  </si>
  <si>
    <t>Endersby NM</t>
  </si>
  <si>
    <t>10.1017/S0007485312000673</t>
  </si>
  <si>
    <t>Pharmacokinetics, pharmacodynamics and therapeutics of pradofloxacin in the dog and cat</t>
  </si>
  <si>
    <t>Lees P.</t>
  </si>
  <si>
    <t>J Vet Pharmacol Ther. 2013 Jun;36(3):209-21. doi: 10.1111/jvp.12036. Epub 2013 Feb 14.</t>
  </si>
  <si>
    <t>Lees P</t>
  </si>
  <si>
    <t>J Vet Pharmacol Ther</t>
  </si>
  <si>
    <t>10.1111/jvp.12036</t>
  </si>
  <si>
    <t>Zoonotic surveillance for rickettsiae in domestic animals in Kenya</t>
  </si>
  <si>
    <t>Mutai BK, Wainaina JM, Magiri CG, Nganga JK, Ithondeka PM, Njagi ON, Jiang J, Richards AL, Waitumbi JN.</t>
  </si>
  <si>
    <t>Vector Borne Zoonotic Dis. 2013 Jun;13(6):360-6. doi: 10.1089/vbz.2012.0977. Epub 2013 Mar 11.</t>
  </si>
  <si>
    <t>Mutai BK</t>
  </si>
  <si>
    <t>10.1089/vbz.2012.0977</t>
  </si>
  <si>
    <t>Molecular investigation of tick-borne pathogens in ticks from grazing cattle in Korea</t>
  </si>
  <si>
    <t>Kang SW, Doan HT, Choe SE, Noh JH, Yoo MS, Reddy KE, Kim YH, Kweon CH, Jung SC, Chang KY.</t>
  </si>
  <si>
    <t>Parasitol Int. 2013 Jun;62(3):276-82. doi: 10.1016/j.parint.2013.02.002. Epub 2013 Mar 14.</t>
  </si>
  <si>
    <t>Kang SW</t>
  </si>
  <si>
    <t>10.1016/j.parint.2013.02.002</t>
  </si>
  <si>
    <t>Chemical characterization and acaricide potential of essential oil from aerial parts of Tagetes patula L. (Asteraceae) against engorged adult females of Rhipicephalus sanguineus (Latreille, 1806)</t>
  </si>
  <si>
    <t>Politi FA, de Souza-Moreira TM, Rodrigues ER, de Queiroz GM, Figueira GM, Januário AH, Berenger JM, Socolovschi C, Parola P, Pietro RC.</t>
  </si>
  <si>
    <t>Parasitol Res. 2013 Jun;112(6):2261-8. doi: 10.1007/s00436-013-3386-3. Epub 2013 Mar 19.</t>
  </si>
  <si>
    <t>10.1007/s00436-013-3386-3</t>
  </si>
  <si>
    <t>A confirmed Ehrlichia ewingii infection likely acquired through platelet transfusion</t>
  </si>
  <si>
    <t>Regan J, Matthias J, Green-Murphy A, Stanek D, Bertholf M, Pritt BS, Sloan LM, Kelly AJ, Singleton J, McQuiston JH, Hocevar SN, Whittle JP.</t>
  </si>
  <si>
    <t>Clin Infect Dis. 2013 Jun;56(12):e105-107. doi: 10.1093/cid/cit177. Epub 2013 Mar 19.</t>
  </si>
  <si>
    <t>Regan J</t>
  </si>
  <si>
    <t>10.1093/cid/cit177</t>
  </si>
  <si>
    <t>Prevalence and burden of two rickettsial phylotypes (G021 and G022) in Ixodes pacificus from California by real-time quantitative PCR</t>
  </si>
  <si>
    <t>Cheng D, Vigil K, Schanes P, Brown RN, Zhong J.</t>
  </si>
  <si>
    <t>Ticks Tick Borne Dis. 2013 Jun;4(4):280-7. doi: 10.1016/j.ttbdis.2012.12.005. Epub 2013 Mar 22.</t>
  </si>
  <si>
    <t>Cheng D</t>
  </si>
  <si>
    <t>PMC3660460</t>
  </si>
  <si>
    <t>NIHMS463520</t>
  </si>
  <si>
    <t>10.1016/j.ttbdis.2012.12.005</t>
  </si>
  <si>
    <t>First evidence of Anaplasma platys and Hepatozoon canis co-infection in a dog from Romania--a case report</t>
  </si>
  <si>
    <t>Andersson M, Turcitu MA, Stefanache M, Tamba P, Barbuceanu F, Chitimia L.</t>
  </si>
  <si>
    <t>Ticks Tick Borne Dis. 2013 Jun;4(4):317-9. doi: 10.1016/j.ttbdis.2012.12.006. Epub 2013 Mar 5.</t>
  </si>
  <si>
    <t>Andersson M</t>
  </si>
  <si>
    <t>10.1016/j.ttbdis.2012.12.006</t>
  </si>
  <si>
    <t>Molecular detection of tick-borne pathogens in Ixodes ricinus from Moldova collected in 1960</t>
  </si>
  <si>
    <t>Movila A, Toderas I, Uspenskaia I, Conovalov J.</t>
  </si>
  <si>
    <t>Ticks Tick Borne Dis. 2013 Jun;4(4):359-61. doi: 10.1016/j.ttbdis.2012.12.004. Epub 2013 Feb 26.</t>
  </si>
  <si>
    <t>10.1016/j.ttbdis.2012.12.004</t>
  </si>
  <si>
    <t>Detection of tick-borne pathogens in roe deer (Capreolus capreolus), in questing ticks (Ixodes ricinus), and in ticks infesting roe deer in southern Germany</t>
  </si>
  <si>
    <t>Overzier E, Pfister K, Herb I, Mahling M, Böck G Jr, Silaghi C.</t>
  </si>
  <si>
    <t>Ticks Tick Borne Dis. 2013 Jun;4(4):320-8. doi: 10.1016/j.ttbdis.2013.01.004. Epub 2013 Apr 6.</t>
  </si>
  <si>
    <t>10.1016/j.ttbdis.2013.01.004</t>
  </si>
  <si>
    <t>A novel high-resolution melt PCR assay discriminates Anaplasma phagocytophilum and "Candidatus Neoehrlichia mikurensis"</t>
  </si>
  <si>
    <t>Krücken J, Schreiber C, Maaz D, Kohn M, Demeler J, Beck S, Schein E, Olias P, Richter D, Matuschka FR, Pachnicke S, Krieger K, Kohn B, von Samson-Himmelstjerna G.</t>
  </si>
  <si>
    <t>J Clin Microbiol. 2013 Jun;51(6):1958-61. doi: 10.1128/JCM.00284-13. Epub 2013 Apr 10.</t>
  </si>
  <si>
    <t>Krücken J</t>
  </si>
  <si>
    <t>PMC3716091</t>
  </si>
  <si>
    <t>10.1128/JCM.00284-13</t>
  </si>
  <si>
    <t>Tsutsugamushi disease caused by Shimokoshi-type Orientia tsutsugamushi: the first report in Western Japan</t>
  </si>
  <si>
    <t>Ikegaya S, Iwasaki H, Takada N, Yamamoto S, Ueda T.</t>
  </si>
  <si>
    <t>Am J Trop Med Hyg. 2013 Jun;88(6):1217-9. doi: 10.4269/ajtmh.12-0740. Epub 2013 Apr 15.</t>
  </si>
  <si>
    <t>Ikegaya S</t>
  </si>
  <si>
    <t>PMC3752827</t>
  </si>
  <si>
    <t>10.4269/ajtmh.12-0740</t>
  </si>
  <si>
    <t>Rats, cities, people, and pathogens: a systematic review and narrative synthesis of literature regarding the ecology of rat-associated zoonoses in urban centers</t>
  </si>
  <si>
    <t>Himsworth CG, Parsons KL, Jardine C, Patrick DM.</t>
  </si>
  <si>
    <t>Vector Borne Zoonotic Dis. 2013 Jun;13(6):349-59. doi: 10.1089/vbz.2012.1195. Epub 2013 Apr 16.</t>
  </si>
  <si>
    <t>Himsworth CG</t>
  </si>
  <si>
    <t>10.1089/vbz.2012.1195</t>
  </si>
  <si>
    <t>Diversity of the 47-kD HtrA nucleic acid and translated amino acid sequences from 17 recent human isolates of Orientia</t>
  </si>
  <si>
    <t>Jiang J, Paris DH, Blacksell SD, Aukkanit N, Newton PN, Phetsouvanh R, Izzard L, Stenos J, Graves SR, Day NP, Richards AL.</t>
  </si>
  <si>
    <t>Vector Borne Zoonotic Dis. 2013 Jun;13(6):367-75. doi: 10.1089/vbz.2012.1112. Epub 2013 Apr 16.</t>
  </si>
  <si>
    <t>PMC3669598</t>
  </si>
  <si>
    <t>10.1089/vbz.2012.1112</t>
  </si>
  <si>
    <t>Murine typhus in Tunisia: a neglected cause of fever as a single symptom</t>
  </si>
  <si>
    <t>Znazen A, Hammami B, Mustapha AB, Chaari S, Lahiani D, Maaloul I, Jemaa MB, Hammami A.</t>
  </si>
  <si>
    <t>Med Mal Infect. 2013 Jun;43(6):226-9. doi: 10.1016/j.medmal.2013.02.007. Epub 2013 Apr 22.</t>
  </si>
  <si>
    <t>Znazen A</t>
  </si>
  <si>
    <t>Med Mal Infect</t>
  </si>
  <si>
    <t>10.1016/j.medmal.2013.02.007</t>
  </si>
  <si>
    <t>Diagnosis of rickettsial diseases in dogs and cats</t>
  </si>
  <si>
    <t>Allison RW, Little SE.</t>
  </si>
  <si>
    <t>Vet Clin Pathol. 2013 Jun;42(2):127-44. doi: 10.1111/vcp.12040. Epub 2013 Apr 23.</t>
  </si>
  <si>
    <t>Allison RW</t>
  </si>
  <si>
    <t>10.1111/vcp.12040</t>
  </si>
  <si>
    <t>Wolbachia in the Malpighian tubules: evolutionary dead-end or adaptation?</t>
  </si>
  <si>
    <t>Faria VG, Sucena E.</t>
  </si>
  <si>
    <t>J Exp Zool B Mol Dev Evol. 2013 Jun;320(4):195-9. doi: 10.1002/jez.b.22498. Epub 2013 Apr 23.</t>
  </si>
  <si>
    <t>Faria VG</t>
  </si>
  <si>
    <t>J Exp Zool B Mol Dev Evol</t>
  </si>
  <si>
    <t>10.1002/jez.b.22498</t>
  </si>
  <si>
    <t>Wolbachia endosymbionts, Rickettsia felis and Bartonella species, in Ctenocephalides felis fleas in a tropical region</t>
  </si>
  <si>
    <t>Tay ST.</t>
  </si>
  <si>
    <t>J Vector Ecol. 2013 Jun;38(1):200-2. doi: 10.1111/j.1948-7134.2013.12030.x.</t>
  </si>
  <si>
    <t>Tay ST</t>
  </si>
  <si>
    <t>10.1111/j.1948-7134.2013.12030.x</t>
  </si>
  <si>
    <t>Host-symbiont interactions in spider mite Tetranychus truncates doubly infected with Wolbachia and Cardinium</t>
  </si>
  <si>
    <t>Zhao DX, Zhang XF, Hong XY.</t>
  </si>
  <si>
    <t>Environ Entomol. 2013 Jun;42(3):445-52. doi: 10.1603/EN12354.</t>
  </si>
  <si>
    <t>10.1603/EN12354</t>
  </si>
  <si>
    <t>[Skin diseases in travellers returning from tropical countries]</t>
  </si>
  <si>
    <t>Blum J, Pletscher M.</t>
  </si>
  <si>
    <t>Ther Umsch. 2013 Jun;70(6):335-42. doi: 10.1024/0040-5930/a000412.</t>
  </si>
  <si>
    <t>Blum J</t>
  </si>
  <si>
    <t>Ther Umsch</t>
  </si>
  <si>
    <t>10.1024/0040-5930/a000412</t>
  </si>
  <si>
    <t>Murine typhus in humans, Yucatan, Mexico</t>
  </si>
  <si>
    <t>Dzul-Rosado K, González-Martínez P, Peniche-Lara G, Zavala-Velázquez J, Zavala-Castro J.</t>
  </si>
  <si>
    <t>Emerg Infect Dis. 2013 Jun;19(6):1021-2. doi: 10.3201/eid1906.121400.</t>
  </si>
  <si>
    <t>PMC4816379</t>
  </si>
  <si>
    <t>10.3201/eid1906.121400</t>
  </si>
  <si>
    <t>Ehrlichiosis presenting with toxic shock-like syndrome and secondary hemophagocytic lymphohistiocytosis</t>
  </si>
  <si>
    <t>Pandey R, Kochar R, Kemp S, Rotaru D, Shah SV.</t>
  </si>
  <si>
    <t>J Ark Med Soc. 2013 Jun;109(13):280-2.</t>
  </si>
  <si>
    <t>Pandey R</t>
  </si>
  <si>
    <t>J Ark Med Soc</t>
  </si>
  <si>
    <t>Male mosquitoes make waves in paradise</t>
  </si>
  <si>
    <t>Benedict MQ.</t>
  </si>
  <si>
    <t>Pathog Glob Health. 2013 Jun;107(4):161. doi: 10.1179/2047772413Z.000000000134.</t>
  </si>
  <si>
    <t>Benedict MQ</t>
  </si>
  <si>
    <t>PMC4001465</t>
  </si>
  <si>
    <t>10.1179/2047772413Z.000000000134</t>
  </si>
  <si>
    <t>Genetic control of Aedes mosquitoes</t>
  </si>
  <si>
    <t>Alphey L, McKemey A, Nimmo D, Neira Oviedo M, Lacroix R, Matzen K, Beech C.</t>
  </si>
  <si>
    <t>Pathog Glob Health. 2013 Jun;107(4):170-9. doi: 10.1179/2047773213Y.0000000095.</t>
  </si>
  <si>
    <t>Alphey L</t>
  </si>
  <si>
    <t>PMC4001467</t>
  </si>
  <si>
    <t>10.1179/2047773213Y.0000000095</t>
  </si>
  <si>
    <t>Detection of Wolbachia pipientis, including a new strain containing the wsp gene, in two sister species of Paraphlebotomus sandflies, potential vectors of zoonotic cutaneous leishmaniasis</t>
  </si>
  <si>
    <t>Parvizi P, Bordbar A, Najafzadeh N.</t>
  </si>
  <si>
    <t>Mem Inst Oswaldo Cruz. 2013 Jun;108(4):414-20. doi: 10.1590/S0074-0276108042013004.</t>
  </si>
  <si>
    <t>Parvizi P</t>
  </si>
  <si>
    <t>PMC3970627</t>
  </si>
  <si>
    <t>10.1590/S0074-0276108042013004</t>
  </si>
  <si>
    <t>Identifying requirements for the invasion of a tick species and tick-borne pathogen through TICKSIM</t>
  </si>
  <si>
    <t>Gaff H, Nadolny R.</t>
  </si>
  <si>
    <t>Math Biosci Eng. 2013 Jun;10(3):625-35. doi: 10.3934/mbe.2013.10.625.</t>
  </si>
  <si>
    <t>Gaff H</t>
  </si>
  <si>
    <t>Math Biosci Eng</t>
  </si>
  <si>
    <t>10.3934/mbe.2013.10.625</t>
  </si>
  <si>
    <t>Various infection status and molecular evidence for horizontal transmission and recombination of Wolbachia and Cardinium among rice planthoppers and related species</t>
  </si>
  <si>
    <t>Zhang KJ, Han X, Hong XY.</t>
  </si>
  <si>
    <t>Insect Sci. 2013 Jun;20(3):329-44. doi: 10.1111/j.1744-7917.2012.01537.x. Epub 2012 Aug 29.</t>
  </si>
  <si>
    <t>Zhang KJ</t>
  </si>
  <si>
    <t>10.1111/j.1744-7917.2012.01537.x</t>
  </si>
  <si>
    <t>Molecular detection of Anaplasma platys and Babesia gibsoni in dogs in Malaysia</t>
  </si>
  <si>
    <t>Mokhtar AS, Lim SF, Tay ST.</t>
  </si>
  <si>
    <t>Trop Biomed. 2013 Jun;30(2):345-8.</t>
  </si>
  <si>
    <t>Mokhtar AS</t>
  </si>
  <si>
    <t>[Ehrlichia bacteria and ehrlichiosis]</t>
  </si>
  <si>
    <t>Zhao GY, Chen XP, Zhang YZ.</t>
  </si>
  <si>
    <t>Zhonghua Liu Xing Bing Xue Za Zhi. 2013 Jun;34(6):642-6.</t>
  </si>
  <si>
    <t>Zhao GY</t>
  </si>
  <si>
    <t>Historical aspects of Potomac horse fever in Ontario (1924-2010)</t>
  </si>
  <si>
    <t>Baird JD, Arroyo LG.</t>
  </si>
  <si>
    <t>Can Vet J. 2013 Jun;54(6):565-72.</t>
  </si>
  <si>
    <t>Baird JD</t>
  </si>
  <si>
    <t>PMC3659452</t>
  </si>
  <si>
    <t>Seroprevalence and risk factors for Rickettsia felis exposure in dogs from Southeast Queensland and the Northern Territory, Australia</t>
  </si>
  <si>
    <t>Hii SF, Abdad MY, Kopp SR, Stenos J, Rees RL, Traub RJ.</t>
  </si>
  <si>
    <t>Parasit Vectors. 2013 Jun 3;6:159. doi: 10.1186/1756-3305-6-159.</t>
  </si>
  <si>
    <t>PMC3679791</t>
  </si>
  <si>
    <t>10.1186/1756-3305-6-159</t>
  </si>
  <si>
    <t>2013 Jun 3</t>
  </si>
  <si>
    <t>Replacing a native Wolbachia with a novel strain results in an increase in endosymbiont load and resistance to dengue virus in a mosquito vector</t>
  </si>
  <si>
    <t>Bian G, Zhou G, Lu P, Xi Z.</t>
  </si>
  <si>
    <t>PLoS Negl Trop Dis. 2013 Jun 6;7(6):e2250. doi: 10.1371/journal.pntd.0002250. Print 2013.</t>
  </si>
  <si>
    <t>PMC3675004</t>
  </si>
  <si>
    <t>10.1371/journal.pntd.0002250</t>
  </si>
  <si>
    <t>2013 Jun 6</t>
  </si>
  <si>
    <t>Facilitating Wolbachia introductions into mosquito populations through insecticide-resistance selection</t>
  </si>
  <si>
    <t>Hoffmann AA, Turelli M.</t>
  </si>
  <si>
    <t>Proc Biol Sci. 2013 Apr 10;280(1760):20130371. doi: 10.1098/rspb.2013.0371. Print 2013 Jun 7.</t>
  </si>
  <si>
    <t>Hoffmann AA</t>
  </si>
  <si>
    <t>PMC3652459</t>
  </si>
  <si>
    <t>10.1098/rspb.2013.0371</t>
  </si>
  <si>
    <t>Involvement of apoptosis in host-parasite interactions in the zebra mussel</t>
  </si>
  <si>
    <t>Minguez L, Brulé N, Sohm B, Devin S, Giambérini L.</t>
  </si>
  <si>
    <t>PLoS One. 2013 Jun 13;8(6):e65822. doi: 10.1371/journal.pone.0065822. Print 2013.</t>
  </si>
  <si>
    <t>PMC3681881</t>
  </si>
  <si>
    <t>10.1371/journal.pone.0065822</t>
  </si>
  <si>
    <t>2013 Jun 13</t>
  </si>
  <si>
    <t>A pilgrim's progress: severe Rickettsia conorii infection complicated by gangrene</t>
  </si>
  <si>
    <t>Punj P, Nelson R, Gardiner S, Lodge M, Graves SR, Warner MS.</t>
  </si>
  <si>
    <t>Med J Aust. 2013 Jun 17;198(11):629-31. doi: 10.5694/mja13.10025.</t>
  </si>
  <si>
    <t>Punj P</t>
  </si>
  <si>
    <t>Med J Aust</t>
  </si>
  <si>
    <t>10.5694/mja13.10025</t>
  </si>
  <si>
    <t>2013 Jun 17</t>
  </si>
  <si>
    <t>Wolbachia uses a host microRNA to regulate transcripts of a methyltransferase, contributing to dengue virus inhibition in Aedes aegypti</t>
  </si>
  <si>
    <t>Zhang G, Hussain M, O'Neill SL, Asgari S.</t>
  </si>
  <si>
    <t>Proc Natl Acad Sci U S A. 2013 Jun 18;110(25):10276-81. doi: 10.1073/pnas.1303603110. Epub 2013 Jun 3.</t>
  </si>
  <si>
    <t>Zhang G</t>
  </si>
  <si>
    <t>PMC3690878</t>
  </si>
  <si>
    <t>10.1073/pnas.1303603110</t>
  </si>
  <si>
    <t>2013 Jun 18</t>
  </si>
  <si>
    <t>Wolbachia-Host Interactions: Host Mating Patterns Affect Wolbachia Density Dynamics</t>
  </si>
  <si>
    <t>Zhao DX, Zhang XF, Chen DS, Zhang YK, Hong XY.</t>
  </si>
  <si>
    <t>PLoS One. 2013 Jun 18;8(6):e66373. doi: 10.1371/journal.pone.0066373. Print 2013.</t>
  </si>
  <si>
    <t>PMC3688896</t>
  </si>
  <si>
    <t>10.1371/journal.pone.0066373</t>
  </si>
  <si>
    <t>Ticks and associated pathogens collected from dogs and cats in Belgium</t>
  </si>
  <si>
    <t>Claerebout E, Losson B, Cochez C, Casaert S, Dalemans AC, De Cat A, Madder M, Saegerman C, Heyman P, Lempereur L.</t>
  </si>
  <si>
    <t>Parasit Vectors. 2013 Jun 19;6:183. doi: 10.1186/1756-3305-6-183.</t>
  </si>
  <si>
    <t>Claerebout E</t>
  </si>
  <si>
    <t>PMC3688525</t>
  </si>
  <si>
    <t>10.1186/1756-3305-6-183</t>
  </si>
  <si>
    <t>2013 Jun 19</t>
  </si>
  <si>
    <t>Infection with a Virulent Strain of Wolbachia Disrupts Genome Wide-Patterns of Cytosine Methylation in the Mosquito Aedes aegypti</t>
  </si>
  <si>
    <t>Ye YH, Woolfit M, Huttley GA, Rancès E, Caragata EP, Popovici J, O'Neill SL, McGraw EA.</t>
  </si>
  <si>
    <t>PLoS One. 2013 Jun 19;8(6):e66482. doi: 10.1371/journal.pone.0066482. Print 2013.</t>
  </si>
  <si>
    <t>Ye YH</t>
  </si>
  <si>
    <t>PMC3686743</t>
  </si>
  <si>
    <t>10.1371/journal.pone.0066482</t>
  </si>
  <si>
    <t>Spatial and seasonal variation in the prevalence of Anaplasma phagocytophilum and Borrelia burgdorferi sensu lato in questing Ixodes ricinus ticks in Norway</t>
  </si>
  <si>
    <t>Mysterud A, Easterday WR, Qviller L, Viljugrein H, Ytrehus B.</t>
  </si>
  <si>
    <t>Parasit Vectors. 2013 Jun 20;6:187. doi: 10.1186/1756-3305-6-187.</t>
  </si>
  <si>
    <t>Mysterud A</t>
  </si>
  <si>
    <t>PMC3691722</t>
  </si>
  <si>
    <t>10.1186/1756-3305-6-187</t>
  </si>
  <si>
    <t>2013 Jun 20</t>
  </si>
  <si>
    <t>Compartmentalized, functional role of angiogenin during spotted fever group rickettsia-induced endothelial barrier dysfunction: evidence of possible mediation by host tRNA-derived small noncoding RNAs</t>
  </si>
  <si>
    <t>Gong B, Lee YS, Lee I, Shelite TR, Kunkeaw N, Xu G, Lee K, Jeon SH, Johnson BH, Chang Q, Ha T, Mendell NL, Cheng X, Bouyer DH, Boor PJ, Ksiazek TG, Walker DH.</t>
  </si>
  <si>
    <t>BMC Infect Dis. 2013 Jun 23;13:285. doi: 10.1186/1471-2334-13-285.</t>
  </si>
  <si>
    <t>Gong B</t>
  </si>
  <si>
    <t>PMC3699377</t>
  </si>
  <si>
    <t>10.1186/1471-2334-13-285</t>
  </si>
  <si>
    <t>2013 Jun 23</t>
  </si>
  <si>
    <t>Evolutionarily conserved Wolbachia-encoded factors control pattern of stem-cell niche tropism in Drosophila ovaries and favor infection</t>
  </si>
  <si>
    <t>Toomey ME, Panaram K, Fast EM, Beatty C, Frydman HM.</t>
  </si>
  <si>
    <t>Proc Natl Acad Sci U S A. 2013 Jun 25;110(26):10788-93. doi: 10.1073/pnas.1301524110. Epub 2013 Jun 6.</t>
  </si>
  <si>
    <t>Toomey ME</t>
  </si>
  <si>
    <t>PMC3696799</t>
  </si>
  <si>
    <t>10.1073/pnas.1301524110</t>
  </si>
  <si>
    <t>2013 Jun 25</t>
  </si>
  <si>
    <t>Genome Sequencing of Four Strains of Rickettsia prowazekii, the Causative Agent of Epidemic Typhus, Including One Flying Squirrel Isolate</t>
  </si>
  <si>
    <t>Bishop-Lilly KA, Ge H, Butani A, Osborne B, Verratti K, Mokashi V, Nagarajan N, Pop M, Read TD, Richards AL.</t>
  </si>
  <si>
    <t>Genome Announc. 2013 Jun 27;1(3):e00399-13. doi: 10.1128/genomeA.00399-13.</t>
  </si>
  <si>
    <t>Bishop-Lilly KA</t>
  </si>
  <si>
    <t>Genome Announc</t>
  </si>
  <si>
    <t>PMC3695431</t>
  </si>
  <si>
    <t>10.1128/genomeA.00399-13</t>
  </si>
  <si>
    <t>2013 Jun 27</t>
  </si>
  <si>
    <t>Genetic diversity of Ehrlichia canis in Brazil</t>
  </si>
  <si>
    <t>Aguiar DM, Zhang X, Melo AL, Pacheco TA, Meneses AM, Zanutto MS, Horta MC, Santarém VA, Camargo LM, McBride JW, Labruna MB.</t>
  </si>
  <si>
    <t>Vet Microbiol. 2013 Jun 28;164(3-4):315-21. doi: 10.1016/j.vetmic.2013.02.015. Epub 2013 Feb 27.</t>
  </si>
  <si>
    <t>Aguiar DM</t>
  </si>
  <si>
    <t>10.1016/j.vetmic.2013.02.015</t>
  </si>
  <si>
    <t>2013 Jun 28</t>
  </si>
  <si>
    <t>Increase nitric oxide and oxidative stress in dogs experimentally infected by Ehrlichia canis: effect on the pathogenesis of the disease</t>
  </si>
  <si>
    <t>Da Silva AS, Munhoz TD, Faria JL, Vargas-Hérnandez G, Machado RZ, Almeida TC, Moresco RN, Stefani LM, Tinucci-Costa M.</t>
  </si>
  <si>
    <t>Vet Microbiol. 2013 Jun 28;164(3-4):366-9. doi: 10.1016/j.vetmic.2013.03.003. Epub 2013 Mar 14.</t>
  </si>
  <si>
    <t>10.1016/j.vetmic.2013.03.003</t>
  </si>
  <si>
    <t>Actinobacteria as essential symbionts in firebugs and cotton stainers (Hemiptera, Pyrrhocoridae)</t>
  </si>
  <si>
    <t>Salem H, Kreutzer E, Sudakaran S, Kaltenpoth M.</t>
  </si>
  <si>
    <t>Environ Microbiol. 2013 Jul;15(7):1956-68. doi: 10.1111/1462-2920.12001. Epub 2012 Oct 19.</t>
  </si>
  <si>
    <t>Salem H</t>
  </si>
  <si>
    <t>Environ Microbiol</t>
  </si>
  <si>
    <t>10.1111/1462-2920.12001</t>
  </si>
  <si>
    <t>2013 Jul</t>
  </si>
  <si>
    <t>Medical aspects of bio-terrorism</t>
  </si>
  <si>
    <t>Balali-Mood M, Moshiri M, Etemad L.</t>
  </si>
  <si>
    <t>Toxicon. 2013 Jul;69:131-42. doi: 10.1016/j.toxicon.2013.01.005. Epub 2013 Jan 20.</t>
  </si>
  <si>
    <t>Balali-Mood M</t>
  </si>
  <si>
    <t>Toxicon</t>
  </si>
  <si>
    <t>10.1016/j.toxicon.2013.01.005</t>
  </si>
  <si>
    <t>Diversity of bacterial endosymbionts and bacteria-host co-evolution in Gondwanan relict moss bugs (Hemiptera: Coleorrhyncha: Peloridiidae)</t>
  </si>
  <si>
    <t>Kuechler SM, Gibbs G, Burckhardt D, Dettner K, Hartung V.</t>
  </si>
  <si>
    <t>Environ Microbiol. 2013 Jul;15(7):2031-42. doi: 10.1111/1462-2920.12101. Epub 2013 Mar 4.</t>
  </si>
  <si>
    <t>Kuechler SM</t>
  </si>
  <si>
    <t>10.1111/1462-2920.12101</t>
  </si>
  <si>
    <t>Efficacy of rifampicin in the treatment of experimental acute canine monocytic ehrlichiosis</t>
  </si>
  <si>
    <t>Theodorou K, Mylonakis ME, Siarkou VI, Leontides L, Koutinas AF, Koutinas CK, Kritsepi-Konstantinou M, Batzias G, Flouraki E, Eyal O, Kontos V, Harrus S.</t>
  </si>
  <si>
    <t>J Antimicrob Chemother. 2013 Jul;68(7):1619-26. doi: 10.1093/jac/dkt053. Epub 2013 Mar 8.</t>
  </si>
  <si>
    <t>Theodorou K</t>
  </si>
  <si>
    <t>10.1093/jac/dkt053</t>
  </si>
  <si>
    <t>Detection of Rickettsia parkeri from within Piura, Peru, and the first reported presence of Candidatus Rickettsia andeanae in the tick Rhipicephalus sanguineus</t>
  </si>
  <si>
    <t>Flores-Mendoza C, Florin D, Felices V, Pozo EJ, Graf PC, Burrus RG, Richards AL.</t>
  </si>
  <si>
    <t>Vector Borne Zoonotic Dis. 2013 Jul;13(7):505-8. doi: 10.1089/vbz.2012.1028. Epub 2013 Mar 14.</t>
  </si>
  <si>
    <t>Flores-Mendoza C</t>
  </si>
  <si>
    <t>PMC3700472</t>
  </si>
  <si>
    <t>10.1089/vbz.2012.1028</t>
  </si>
  <si>
    <t>Suppressor of cytokine signalling protein SOCS1 and UBP43 regulate the expression of type I interferon-stimulated genes in human microvascular endothelial cells infected with Rickettsia conorii</t>
  </si>
  <si>
    <t>Colonne PM, Sahni A, Sahni SK.</t>
  </si>
  <si>
    <t>J Med Microbiol. 2013 Jul;62(Pt 7):968-979. doi: 10.1099/jmm.0.054502-0. Epub 2013 Apr 4.</t>
  </si>
  <si>
    <t>Colonne PM</t>
  </si>
  <si>
    <t>PMC3709555</t>
  </si>
  <si>
    <t>10.1099/jmm.0.054502-0</t>
  </si>
  <si>
    <t>Detection of Spiroplasma and Wolbachia in the bacterial gonad community of Chorthippus parallelus</t>
  </si>
  <si>
    <t>Martínez-Rodríguez P, Hernández-Pérez M, Bella JL.</t>
  </si>
  <si>
    <t>Microb Ecol. 2013 Jul;66(1):211-23. doi: 10.1007/s00248-013-0226-z. Epub 2013 Apr 16.</t>
  </si>
  <si>
    <t>Martínez-Rodríguez P</t>
  </si>
  <si>
    <t>10.1007/s00248-013-0226-z</t>
  </si>
  <si>
    <t>Tick-borne pathogens in ticks feeding on migratory passerines in Western part of Estonia</t>
  </si>
  <si>
    <t>Geller J, Nazarova L, Katargina O, Leivits A, Järvekülg L, Golovljova I.</t>
  </si>
  <si>
    <t>Vector Borne Zoonotic Dis. 2013 Jul;13(7):443-8. doi: 10.1089/vbz.2012.1054. Epub 2013 Apr 16.</t>
  </si>
  <si>
    <t>Geller J</t>
  </si>
  <si>
    <t>PMC3700471</t>
  </si>
  <si>
    <t>10.1089/vbz.2012.1054</t>
  </si>
  <si>
    <t>Co-infection with 'Candidatus Neoehrlichia Mikurensis' and Borrelia afzelii in Ixodes ricinus ticks in southern Sweden</t>
  </si>
  <si>
    <t>Andersson M, Bartkova S, Lindestad O, Råberg L.</t>
  </si>
  <si>
    <t>Vector Borne Zoonotic Dis. 2013 Jul;13(7):438-42. doi: 10.1089/vbz.2012.1118. Epub 2013 Apr 16.</t>
  </si>
  <si>
    <t>10.1089/vbz.2012.1118</t>
  </si>
  <si>
    <t>Prevalence of Theileria equi, Babesia caballi, and Anaplasma phagocytophilum in horses from the north of Portugal</t>
  </si>
  <si>
    <t>Ribeiro AJ, Cardoso L, Maia JM, Coutinho T, Cotovio M.</t>
  </si>
  <si>
    <t>Parasitol Res. 2013 Jul;112(7):2611-7. doi: 10.1007/s00436-013-3429-9. Epub 2013 Apr 17.</t>
  </si>
  <si>
    <t>Ribeiro AJ</t>
  </si>
  <si>
    <t>10.1007/s00436-013-3429-9</t>
  </si>
  <si>
    <t>Transmission of Rickettsia slovaca and Rickettsia raoultii by male Dermacentor marginatus and Dermacentor reticulatus ticks to humans</t>
  </si>
  <si>
    <t>Földvári G, Rigó K, Lakos A.</t>
  </si>
  <si>
    <t>Diagn Microbiol Infect Dis. 2013 Jul;76(3):387-9. doi: 10.1016/j.diagmicrobio.2013.03.005. Epub 2013 Apr 18.</t>
  </si>
  <si>
    <t>Földvári G</t>
  </si>
  <si>
    <t>10.1016/j.diagmicrobio.2013.03.005</t>
  </si>
  <si>
    <t>Spotted fever group rickettsia closely related to Rickettsia monacensis isolated from ticks in South Jeolla province, Korea</t>
  </si>
  <si>
    <t>Lee KM, Choi YJ, Shin SH, Choi MK, Song HJ, Kim HC, Klein TA, Richards AL, Park KH, Jang WJ.</t>
  </si>
  <si>
    <t>Microbiol Immunol. 2013 Jul;57(7):487-95. doi: 10.1111/1348-0421.12062.</t>
  </si>
  <si>
    <t>Lee KM</t>
  </si>
  <si>
    <t>10.1111/1348-0421.12062</t>
  </si>
  <si>
    <t>Anaplasma phagocytophilum inhibits apoptosis and promotes cytoskeleton rearrangement for infection of tick cells</t>
  </si>
  <si>
    <t>Ayllón N, Villar M, Busby AT, Kocan KM, Blouin EF, Bonzón-Kulichenko E, Galindo RC, Mangold AJ, Alberdi P, Pérez de la Lastra JM, Vázquez J, de la Fuente J.</t>
  </si>
  <si>
    <t>Infect Immun. 2013 Jul;81(7):2415-25. doi: 10.1128/IAI.00194-13. Epub 2013 Apr 29.</t>
  </si>
  <si>
    <t>Ayllón N</t>
  </si>
  <si>
    <t>PMC3697600</t>
  </si>
  <si>
    <t>10.1128/IAI.00194-13</t>
  </si>
  <si>
    <t>Detection of Anaplasma marginale in Hyalomma asiaticum ticks by PCR assay</t>
  </si>
  <si>
    <t>Zhang L, Wang Y, Cai D, He G, Cheng Z, Liu J, Meng K, Yang D, Wang S.</t>
  </si>
  <si>
    <t>Parasitol Res. 2013 Jul;112(7):2697-702. doi: 10.1007/s00436-013-3437-9. Epub 2013 May 2.</t>
  </si>
  <si>
    <t>10.1007/s00436-013-3437-9</t>
  </si>
  <si>
    <t>Comparison of a real-time PCR method with serology and blood smear analysis for diagnosis of human anaplasmosis: importance of infection time course for optimal test utilization</t>
  </si>
  <si>
    <t>Schotthoefer AM, Meece JK, Ivacic LC, Bertz PD, Zhang K, Weiler T, Uphoff TS, Fritsche TR.</t>
  </si>
  <si>
    <t>J Clin Microbiol. 2013 Jul;51(7):2147-53. doi: 10.1128/JCM.00347-13. Epub 2013 May 1.</t>
  </si>
  <si>
    <t>Schotthoefer AM</t>
  </si>
  <si>
    <t>PMC3697711</t>
  </si>
  <si>
    <t>10.1128/JCM.00347-13</t>
  </si>
  <si>
    <t>The endosymbiont Amoebophilus asiaticus encodes an S-adenosylmethionine carrier that compensates for its missing methylation cycle</t>
  </si>
  <si>
    <t>Haferkamp I, Penz T, Geier M, Ast M, Mushak T, Horn M, Schmitz-Esser S.</t>
  </si>
  <si>
    <t>J Bacteriol. 2013 Jul;195(14):3183-92. doi: 10.1128/JB.00195-13. Epub 2013 May 10.</t>
  </si>
  <si>
    <t>Haferkamp I</t>
  </si>
  <si>
    <t>PMC3697640</t>
  </si>
  <si>
    <t>10.1128/JB.00195-13</t>
  </si>
  <si>
    <t>Body size and wing shape measurements as quality indicators of Aedes aegypti mosquitoes destined for field release</t>
  </si>
  <si>
    <t>Yeap HL, Endersby NM, Johnson PH, Ritchie SA, Hoffmann AA.</t>
  </si>
  <si>
    <t>Am J Trop Med Hyg. 2013 Jul;89(1):78-92. doi: 10.4269/ajtmh.12-0719. Epub 2013 May 28.</t>
  </si>
  <si>
    <t>Yeap HL</t>
  </si>
  <si>
    <t>PMC3748492</t>
  </si>
  <si>
    <t>10.4269/ajtmh.12-0719</t>
  </si>
  <si>
    <t>Scrub typhus and cerebrovascular injury: a phenomenon of delayed treatment?</t>
  </si>
  <si>
    <t>Chung JH, Yun NR, Kim DM, Lee JW, Yoon SH, Kim SW.</t>
  </si>
  <si>
    <t>Am J Trop Med Hyg. 2013 Jul;89(1):119-22. doi: 10.4269/ajtmh.13-0094. Epub 2013 May 28.</t>
  </si>
  <si>
    <t>Chung JH</t>
  </si>
  <si>
    <t>PMC3748467</t>
  </si>
  <si>
    <t>10.4269/ajtmh.13-0094</t>
  </si>
  <si>
    <t>Laboratory diagnosis and genotype identification of scrub typhus from Pinggu district, Beijing, 2008 and 2010</t>
  </si>
  <si>
    <t>Li W, Dou X, Zhang L, Lyu Y, Du Z, Tian L, Zhang X, Sun Y, Guan Z, Chen L, Li X, Wang Q.</t>
  </si>
  <si>
    <t>Am J Trop Med Hyg. 2013 Jul;89(1):123-9. doi: 10.4269/ajtmh.12-0728. Epub 2013 May 28.</t>
  </si>
  <si>
    <t>Li W</t>
  </si>
  <si>
    <t>PMC3748468</t>
  </si>
  <si>
    <t>10.4269/ajtmh.12-0728</t>
  </si>
  <si>
    <t>Spotted fever group rickettsiae in questing ticks, central Spain</t>
  </si>
  <si>
    <t>Fernández de Mera IG, Ruiz-Fons F, de la Fuente G, Mangold AJ, Gortázar C, de la Fuente J.</t>
  </si>
  <si>
    <t>Emerg Infect Dis. 2013 Jul;19(7):1163-5. doi: 10.3201/eid1907.130005.</t>
  </si>
  <si>
    <t>Fernández de Mera IG</t>
  </si>
  <si>
    <t>PMC3713984</t>
  </si>
  <si>
    <t>10.3201/eid1907.130005</t>
  </si>
  <si>
    <t>Rickettsia aeschlimannii infection in a man, Greece</t>
  </si>
  <si>
    <t>Germanakis A, Chochlakis D, Angelakis E, Tselentis Y, Psaroulaki A.</t>
  </si>
  <si>
    <t>Emerg Infect Dis. 2013 Jul;19(7):1176-7. doi: 10.3201/eid1907.130232.</t>
  </si>
  <si>
    <t>Germanakis A</t>
  </si>
  <si>
    <t>PMC3713992</t>
  </si>
  <si>
    <t>10.3201/eid1907.130232</t>
  </si>
  <si>
    <t>Genetic variants of Orientia tsutsugamushi in domestic rodents, northern China</t>
  </si>
  <si>
    <t>Zhang M, Zhao ZT, Wang XJ, Li Z, Ding L, Ding SJ, Yang HL.</t>
  </si>
  <si>
    <t>Emerg Infect Dis. 2013 Jul;19(7):1135-7. doi: 10.3201/eid1907.120984.</t>
  </si>
  <si>
    <t>Zhang M</t>
  </si>
  <si>
    <t>PMC3713967</t>
  </si>
  <si>
    <t>10.3201/eid1907.120984</t>
  </si>
  <si>
    <t>On the genetic architecture of cytoplasmic incompatibility: inference from phenotypic data</t>
  </si>
  <si>
    <t>Nor I, Engelstädter J, Duron O, Reuter M, Sagot MF, Charlat S.</t>
  </si>
  <si>
    <t>Am Nat. 2013 Jul;182(1):E15-24. doi: 10.1086/670612.</t>
  </si>
  <si>
    <t>Nor I</t>
  </si>
  <si>
    <t>Am Nat</t>
  </si>
  <si>
    <t>10.1086/670612</t>
  </si>
  <si>
    <t>Molecular epidemiologic survey of Bartonella, Ehrlichia, and Anaplasma infections in Japanese Iriomote and Tsushima leopard cats</t>
  </si>
  <si>
    <t>Tateno M, Nishio T, Sakuma M, Nakanishi N, Izawa M, Asari Y, Okamura M, Maruyama S, Miyama TS, Setoguchi A, Endo Y.</t>
  </si>
  <si>
    <t>J Wildl Dis. 2013 Jul;49(3):646-52. doi: 10.7589/2012-07-194.</t>
  </si>
  <si>
    <t>Tateno M</t>
  </si>
  <si>
    <t>10.7589/2012-07-194</t>
  </si>
  <si>
    <t>Prevalence of antibodies to spotted fever group Rickettsia spp. and Ehrlichia spp. in coyotes (Canis latrans) in Oklahoma and Texas, USA</t>
  </si>
  <si>
    <t>Starkey LA, West MD, Barrett AW, Saucier JM, O'Connor TP, Paras KL, Reiskind MH, Reichard MV, Little SE.</t>
  </si>
  <si>
    <t>J Wildl Dis. 2013 Jul;49(3):670-3. doi: 10.7589/2012-08-215.</t>
  </si>
  <si>
    <t>Starkey LA</t>
  </si>
  <si>
    <t>10.7589/2012-08-215</t>
  </si>
  <si>
    <t>Leaf-miners co-opt microorganisms to enhance their nutritional environment</t>
  </si>
  <si>
    <t>Body M, Kaiser W, Dubreuil G, Casas J, Giron D.</t>
  </si>
  <si>
    <t>J Chem Ecol. 2013 Jul;39(7):969-77. doi: 10.1007/s10886-013-0307-y. Epub 2013 Jun 27.</t>
  </si>
  <si>
    <t>Body M</t>
  </si>
  <si>
    <t>10.1007/s10886-013-0307-y</t>
  </si>
  <si>
    <t>Queensland tick typhus: three cases with unusual clinical features</t>
  </si>
  <si>
    <t>Wilson PA, Tierney L, Lai K, Graves S.</t>
  </si>
  <si>
    <t>Intern Med J. 2013 Jul;43(7):823-5. doi: 10.1111/imj.12184.</t>
  </si>
  <si>
    <t>Wilson PA</t>
  </si>
  <si>
    <t>Intern Med J</t>
  </si>
  <si>
    <t>10.1111/imj.12184</t>
  </si>
  <si>
    <t>Functional genomics of microbial pathogens</t>
  </si>
  <si>
    <t>Lazarevic V, François P.</t>
  </si>
  <si>
    <t>Brief Funct Genomics. 2013 Jul;12(4):289-90. doi: 10.1093/bfgp/elt032.</t>
  </si>
  <si>
    <t>Lazarevic V</t>
  </si>
  <si>
    <t>Brief Funct Genomics</t>
  </si>
  <si>
    <t>10.1093/bfgp/elt032</t>
  </si>
  <si>
    <t>Eschar in scrub typhus: a valuable clue to the diagnosis</t>
  </si>
  <si>
    <t>Kundavaram AP, Jonathan AJ, Nathaniel SD, Varghese GM.</t>
  </si>
  <si>
    <t>J Postgrad Med. 2013 Jul-Sep;59(3):177-8. doi: 10.4103/0022-3859.118033.</t>
  </si>
  <si>
    <t>Kundavaram AP</t>
  </si>
  <si>
    <t>10.4103/0022-3859.118033</t>
  </si>
  <si>
    <t>2013 Jul-Sep</t>
  </si>
  <si>
    <t>Rickettsiosis: a cause of acute febrile illness and value of Weil-Felix test</t>
  </si>
  <si>
    <t>Ajantha GS, Patil SS, Chitharagi VB, Kulkarni RD.</t>
  </si>
  <si>
    <t>Indian J Public Health. 2013 Jul-Sep;57(3):182-3. doi: 10.4103/0019-557X.119817.</t>
  </si>
  <si>
    <t>Ajantha GS</t>
  </si>
  <si>
    <t>Indian J Public Health</t>
  </si>
  <si>
    <t>10.4103/0019-557X.119817</t>
  </si>
  <si>
    <t>Molecular detection of Ehrlichia canis and Anaplasma platys in dogs in Southern Brazil</t>
  </si>
  <si>
    <t>Lasta CS, dos Santos AP, Messick JB, Oliveira ST, Biondo AW, Vieira RF, Dalmolin ML, González FH.</t>
  </si>
  <si>
    <t>Rev Bras Parasitol Vet. 2013 Jul-Sep;22(3):360-6. doi: 10.1590/S1984-29612013000300007.</t>
  </si>
  <si>
    <t>Lasta CS</t>
  </si>
  <si>
    <t>10.1590/S1984-29612013000300007</t>
  </si>
  <si>
    <t>Environmental infestation and rickettsial infection in ticks in an area endemic for Brazilian spotted fever</t>
  </si>
  <si>
    <t>Brites-Neto J, Nieri-Bastos FA, Brasil J, Duarte KM, Martins TF, Veríssimo CJ, Barbieri AR, Labruna MB.</t>
  </si>
  <si>
    <t>Rev Bras Parasitol Vet. 2013 Jul-Sep;22(3):367-72. doi: 10.1590/S1984-29612013000300008.</t>
  </si>
  <si>
    <t>Brites-Neto J</t>
  </si>
  <si>
    <t>10.1590/S1984-29612013000300008</t>
  </si>
  <si>
    <t>[Molecular epidemiological study of Rickettsia raoultii in ticks from Xinjiang, China]</t>
  </si>
  <si>
    <t>Sun X, Zhang GL, Liu R, Liu XM, Zhao Y, Zheng Z.</t>
  </si>
  <si>
    <t>Zhonghua Liu Xing Bing Xue Za Zhi. 2013 Jul;34(7):756-7.</t>
  </si>
  <si>
    <t>Sun X</t>
  </si>
  <si>
    <t>Levels of certain endothelial biomarkers during the acute phase and convalescence in patients with different severity of Mediterranean spotted fever</t>
  </si>
  <si>
    <t>Baltadzhiev IG, Murdjeva MA.</t>
  </si>
  <si>
    <t>Folia Med (Plovdiv). 2013 Jul-Dec;55(3-4):17-25. doi: 10.2478/folmed-2013-0023.</t>
  </si>
  <si>
    <t>Folia Med (Plovdiv)</t>
  </si>
  <si>
    <t>10.2478/folmed-2013-0023</t>
  </si>
  <si>
    <t>2013 Jul-Dec</t>
  </si>
  <si>
    <t>[Human granulocytic anaplasmosis and its concurrence with other tick-borne infections in the Republic of Altai]</t>
  </si>
  <si>
    <t>Shchuchinova.</t>
  </si>
  <si>
    <t>Med Parazitol (Mosk). 2013 Jul-Sep;(3):20-3.</t>
  </si>
  <si>
    <t>Shchuchinova</t>
  </si>
  <si>
    <t>Borrelia miyamotoi infection presenting as human granulocytic anaplasmosis: a case report</t>
  </si>
  <si>
    <t>Chowdri HR, Gugliotta JL, Berardi VP, Goethert HK, Molloy PJ, Sterling SL, Telford SR.</t>
  </si>
  <si>
    <t>Ann Intern Med. 2013 Jul 2;159(1):21-7. doi: 10.7326/0003-4819-159-1-201307020-00005.</t>
  </si>
  <si>
    <t>Chowdri HR</t>
  </si>
  <si>
    <t>Ann Intern Med</t>
  </si>
  <si>
    <t>10.7326/0003-4819-159-1-201307020-00005</t>
  </si>
  <si>
    <t>2013 Jul 2</t>
  </si>
  <si>
    <t>Ecology, biology and distribution of spotted-fever tick vectors in Brazil</t>
  </si>
  <si>
    <t>Szabó MP, Pinter A, Labruna MB.</t>
  </si>
  <si>
    <t>Front Cell Infect Microbiol. 2013 Jul 12;3:27. doi: 10.3389/fcimb.2013.00027. eCollection 2013.</t>
  </si>
  <si>
    <t>PMC3709097</t>
  </si>
  <si>
    <t>10.3389/fcimb.2013.00027</t>
  </si>
  <si>
    <t>2013 Jul 12</t>
  </si>
  <si>
    <t>Rickettsia Sca2 has evolved formin-like activity through a different molecular mechanism</t>
  </si>
  <si>
    <t>Madasu Y, Suarez C, Kast DJ, Kovar DR, Dominguez R.</t>
  </si>
  <si>
    <t>Proc Natl Acad Sci U S A. 2013 Jul 16;110(29):E2677-86. doi: 10.1073/pnas.1307235110. Epub 2013 Jul 1.</t>
  </si>
  <si>
    <t>Madasu Y</t>
  </si>
  <si>
    <t>PMC3718132</t>
  </si>
  <si>
    <t>10.1073/pnas.1307235110</t>
  </si>
  <si>
    <t>2013 Jul 16</t>
  </si>
  <si>
    <t>Interaction of the tick immune system with transmitted pathogens</t>
  </si>
  <si>
    <t>Hajdušek O, Síma R, Ayllón N, Jalovecká M, Perner J, de la Fuente J, Kopáček P.</t>
  </si>
  <si>
    <t>Front Cell Infect Microbiol. 2013 Jul 16;3:26. doi: 10.3389/fcimb.2013.00026. eCollection 2013.</t>
  </si>
  <si>
    <t>Hajdušek O</t>
  </si>
  <si>
    <t>PMC3712896</t>
  </si>
  <si>
    <t>10.3389/fcimb.2013.00026</t>
  </si>
  <si>
    <t>Molecular mechanisms of cell-cell spread of intracellular bacterial pathogens</t>
  </si>
  <si>
    <t>Ireton K.</t>
  </si>
  <si>
    <t>Open Biol. 2013 Jul 17;3(7):130079. doi: 10.1098/rsob.130079.</t>
  </si>
  <si>
    <t>Ireton K</t>
  </si>
  <si>
    <t>Open Biol</t>
  </si>
  <si>
    <t>PMC3728924</t>
  </si>
  <si>
    <t>10.1098/rsob.130079</t>
  </si>
  <si>
    <t>2013 Jul 17</t>
  </si>
  <si>
    <t>Spotted fever group rickettsiae in Dermacentor reticulatus and Haemaphysalis punctata ticks in the UK</t>
  </si>
  <si>
    <t>Tijsse-Klasen E, Hansford KM, Jahfari S, Phipps P, Sprong H, Medlock JM.</t>
  </si>
  <si>
    <t>Parasit Vectors. 2013 Jul 19;6:212. doi: 10.1186/1756-3305-6-212.</t>
  </si>
  <si>
    <t>Tijsse-Klasen E</t>
  </si>
  <si>
    <t>PMC3725166</t>
  </si>
  <si>
    <t>10.1186/1756-3305-6-212</t>
  </si>
  <si>
    <t>2013 Jul 19</t>
  </si>
  <si>
    <t>Anaplasma phagocytophilum--a widespread multi-host pathogen with highly adaptive strategies</t>
  </si>
  <si>
    <t>Stuen S, Granquist EG, Silaghi C.</t>
  </si>
  <si>
    <t>Front Cell Infect Microbiol. 2013 Jul 22;3:31. doi: 10.3389/fcimb.2013.00031. eCollection 2013.</t>
  </si>
  <si>
    <t>PMC3717505</t>
  </si>
  <si>
    <t>10.3389/fcimb.2013.00031</t>
  </si>
  <si>
    <t>2013 Jul 22</t>
  </si>
  <si>
    <t>Mediterranean spotted fever with involvement of the gastrointestinal tract</t>
  </si>
  <si>
    <t>Pereira MJ, Romãozinho JM, Sofia C.</t>
  </si>
  <si>
    <t>BMJ Case Rep. 2013 Jul 23;2013:bcr2013200186. doi: 10.1136/bcr-2013-200186.</t>
  </si>
  <si>
    <t>Pereira MJ</t>
  </si>
  <si>
    <t>PMC3736475</t>
  </si>
  <si>
    <t>10.1136/bcr-2013-200186</t>
  </si>
  <si>
    <t>2013 Jul 23</t>
  </si>
  <si>
    <t>Proteome analysis and serological characterization of surface-exposed proteins of Rickettsia heilongjiangensis</t>
  </si>
  <si>
    <t>Qi Y, Xiong X, Wang X, Duan C, Jia Y, Jiao J, Gong W, Wen B.</t>
  </si>
  <si>
    <t>PLoS One. 2013 Jul 23;8(7):e70440. doi: 10.1371/journal.pone.0070440. Print 2013.</t>
  </si>
  <si>
    <t>Qi Y</t>
  </si>
  <si>
    <t>PMC3720918</t>
  </si>
  <si>
    <t>10.1371/journal.pone.0070440</t>
  </si>
  <si>
    <t>Dengue and other common causes of acute febrile illness in Asia: an active surveillance study in children</t>
  </si>
  <si>
    <t>Capeding MR, Chua MN, Hadinegoro SR, Hussain II, Nallusamy R, Pitisuttithum P, Rusmil K, Thisyakorn U, Thomas SJ, Huu Tran N, Wirawan DN, Yoon IK, Bouckenooghe A, Hutagalung Y, Laot T, Wartel TA.</t>
  </si>
  <si>
    <t>PLoS Negl Trop Dis. 2013 Jul 25;7(7):e2331. doi: 10.1371/journal.pntd.0002331. Print 2013.</t>
  </si>
  <si>
    <t>Capeding MR</t>
  </si>
  <si>
    <t>PMC3723539</t>
  </si>
  <si>
    <t>10.1371/journal.pntd.0002331</t>
  </si>
  <si>
    <t>2013 Jul 25</t>
  </si>
  <si>
    <t>Spatiotemporal dynamics of emerging pathogens in questing Ixodes ricinus</t>
  </si>
  <si>
    <t>Coipan EC, Jahfari S, Fonville M, Maassen CB, van der Giessen J, Takken W, Takumi K, Sprong H.</t>
  </si>
  <si>
    <t>Front Cell Infect Microbiol. 2013 Jul 30;3:36. doi: 10.3389/fcimb.2013.00036. eCollection 2013.</t>
  </si>
  <si>
    <t>Coipan EC</t>
  </si>
  <si>
    <t>PMC3726834</t>
  </si>
  <si>
    <t>10.3389/fcimb.2013.00036</t>
  </si>
  <si>
    <t>2013 Jul 30</t>
  </si>
  <si>
    <t>Ultrastructure of the rickettsial endosymbiont "MIDORIKO" in the green alga Carteria cerasiformis as revealed by high-pressure freezing and freeze-substitution fixation</t>
  </si>
  <si>
    <t>Kawafune K, Sato M, Toyooka K, Nozaki H.</t>
  </si>
  <si>
    <t>Protoplasma. 2013 Aug;250(4):949-53. doi: 10.1007/s00709-012-0469-4. Epub 2012 Nov 23.</t>
  </si>
  <si>
    <t>Kawafune K</t>
  </si>
  <si>
    <t>Protoplasma</t>
  </si>
  <si>
    <t>10.1007/s00709-012-0469-4</t>
  </si>
  <si>
    <t>2013 Aug</t>
  </si>
  <si>
    <t>Early diagnosis of Japan spotted fever by PCR using skin samples</t>
  </si>
  <si>
    <t>Kurokawa I, Kondo M, Akachi S.</t>
  </si>
  <si>
    <t>J Infect Chemother. 2013 Aug;19(4):628-32. doi: 10.1007/s10156-012-0529-x. Epub 2012 Dec 12.</t>
  </si>
  <si>
    <t>Kurokawa I</t>
  </si>
  <si>
    <t>J Infect Chemother</t>
  </si>
  <si>
    <t>10.1007/s10156-012-0529-x</t>
  </si>
  <si>
    <t>Red deer (Cervus elaphus) as a host for the cattle tick Rhipicephalus microplus (Acari: Ixodidae) in Yucatan, Mexico</t>
  </si>
  <si>
    <t>Rodríguez-Vivas RI, Ojeda-Chi MM, Rosado-Aguilar JA, Trinidad-Martínez IC, Torres-Acosta JF, Ticante-Perez V, Castro-Marín JM, Tapia-Moo CA, Vázquez-Gómez G.</t>
  </si>
  <si>
    <t>Exp Appl Acarol. 2013 Aug;60(4):543-52. doi: 10.1007/s10493-013-9672-z. Epub 2013 Feb 20.</t>
  </si>
  <si>
    <t>Rodríguez-Vivas RI</t>
  </si>
  <si>
    <t>10.1007/s10493-013-9672-z</t>
  </si>
  <si>
    <t>A 6-year-old girl with fever, rash, and increased intracranial pressure</t>
  </si>
  <si>
    <t>Ravish ME, Krowchuk DP, Zapadka M, Shetty AK.</t>
  </si>
  <si>
    <t>J Emerg Med. 2013 Aug;45(2):186-9. doi: 10.1016/j.jemermed.2012.11.038. Epub 2013 Feb 26.</t>
  </si>
  <si>
    <t>Ravish ME</t>
  </si>
  <si>
    <t>J Emerg Med</t>
  </si>
  <si>
    <t>10.1016/j.jemermed.2012.11.038</t>
  </si>
  <si>
    <t>Detection of Neorickettsia risticii from various freshwater snail species collected from a district irrigation canal in Nevada County, California</t>
  </si>
  <si>
    <t>Pusterla N, Hagerty D, Mapes S, Vangeem J, Groves LT, Dinucci M, Fielding LC, Higgins JC.</t>
  </si>
  <si>
    <t>Vet J. 2013 Aug;197(2):489-91. doi: 10.1016/j.tvjl.2013.02.024. Epub 2013 Apr 6.</t>
  </si>
  <si>
    <t>Pusterla N</t>
  </si>
  <si>
    <t>10.1016/j.tvjl.2013.02.024</t>
  </si>
  <si>
    <t>The ClpP peptidase of Wolbachia endobacteria is a novel target for drug development against filarial infections</t>
  </si>
  <si>
    <t>Schiefer A, Vollmer J, Lämmer C, Specht S, Lentz C, Ruebsamen-Schaeff H, Brötz-Oesterhelt H, Hoerauf A, Pfarr K.</t>
  </si>
  <si>
    <t>J Antimicrob Chemother. 2013 Aug;68(8):1790-800. doi: 10.1093/jac/dkt105. Epub 2013 Apr 12.</t>
  </si>
  <si>
    <t>10.1093/jac/dkt105</t>
  </si>
  <si>
    <t>Rickettsia felis in Rhipicephalus sanguineus from two distant Chilean cities</t>
  </si>
  <si>
    <t>Abarca K, López J, Acosta-Jamett G, Martínez-Valdebenito C.</t>
  </si>
  <si>
    <t>Vector Borne Zoonotic Dis. 2013 Aug;13(8):607-9. doi: 10.1089/vbz.2012.1201. Epub 2013 May 9.</t>
  </si>
  <si>
    <t>Abarca K</t>
  </si>
  <si>
    <t>10.1089/vbz.2012.1201</t>
  </si>
  <si>
    <t>Molecular detection of Rickettsia felis and Candidatus Rickettsia asemboensis in fleas from human habitats, Asembo, Kenya</t>
  </si>
  <si>
    <t>Jiang J, Maina AN, Knobel DL, Cleaveland S, Laudisoit A, Wamburu K, Ogola E, Parola P, Breiman RF, Njenga MK, Richards AL.</t>
  </si>
  <si>
    <t>Vector Borne Zoonotic Dis. 2013 Aug;13(8):550-8. doi: 10.1089/vbz.2012.1123. Epub 2013 May 15.</t>
  </si>
  <si>
    <t>PMC3741420</t>
  </si>
  <si>
    <t>10.1089/vbz.2012.1123</t>
  </si>
  <si>
    <t>Future challenges for parasitology: vector control and 'One health' in Europe: the veterinary medicinal view on CVBDs such as tick borreliosis, rickettsiosis and canine leishmaniosis</t>
  </si>
  <si>
    <t>Mencke N.</t>
  </si>
  <si>
    <t>Vet Parasitol. 2013 Aug 1;195(3-4):256-71. doi: 10.1016/j.vetpar.2013.04.007. Epub 2013 Apr 6.</t>
  </si>
  <si>
    <t>Mencke N</t>
  </si>
  <si>
    <t>10.1016/j.vetpar.2013.04.007</t>
  </si>
  <si>
    <t>2013 Aug 1</t>
  </si>
  <si>
    <t>Evidence of cryptic genetic lineages within Aedes notoscriptus (Skuse)</t>
  </si>
  <si>
    <t>Endersby NM, White VL, Chan J, Hurst T, Rašić G, Miller A, Hoffmann AA.</t>
  </si>
  <si>
    <t>Infect Genet Evol. 2013 Aug;18:191-201. doi: 10.1016/j.meegid.2013.04.035. Epub 2013 May 13.</t>
  </si>
  <si>
    <t>10.1016/j.meegid.2013.04.035</t>
  </si>
  <si>
    <t>Diversity of Babesia and Rickettsia species in questing Ixodes ricinus: a longitudinal study in urban, pasture, and natural habitats</t>
  </si>
  <si>
    <t>Vector Borne Zoonotic Dis. 2013 Aug;13(8):559-64. doi: 10.1089/vbz.2012.1278. Epub 2013 May 22.</t>
  </si>
  <si>
    <t>PMC3741418</t>
  </si>
  <si>
    <t>10.1089/vbz.2012.1278</t>
  </si>
  <si>
    <t>Ehrlichia canis infection in a dog with no history of travel outside the United Kingdom</t>
  </si>
  <si>
    <t>Wilson HE, Mugford AR, Humm KR, Kellett-Gregory LM.</t>
  </si>
  <si>
    <t>J Small Anim Pract. 2013 Aug;54(8):425-7. doi: 10.1111/jsap.12088. Epub 2013 May 30.</t>
  </si>
  <si>
    <t>Wilson HE</t>
  </si>
  <si>
    <t>10.1111/jsap.12088</t>
  </si>
  <si>
    <t>The oxidizing agent, paraquat, is more toxic to Wolbachia than to mosquito host cells</t>
  </si>
  <si>
    <t>Fallon AM, Kurtz CM, Carroll EM.</t>
  </si>
  <si>
    <t>In Vitro Cell Dev Biol Anim. 2013 Aug;49(7):501-7. doi: 10.1007/s11626-013-9634-0. Epub 2013 May 30.</t>
  </si>
  <si>
    <t>PMC4383088</t>
  </si>
  <si>
    <t>NIHMS675907</t>
  </si>
  <si>
    <t>10.1007/s11626-013-9634-0</t>
  </si>
  <si>
    <t>Orientia tsutsugamushi infection induces CD4+ T cell activation via human dendritic cell activity</t>
  </si>
  <si>
    <t>Chu H, Park SM, Cheon IS, Park MY, Shim BS, Gil BC, Jeung WH, Hwang KJ, Song KD, Hong KJ, Song M, Jeong HJ, Han SH, Yun CH.</t>
  </si>
  <si>
    <t>J Microbiol Biotechnol. 2013 Aug;23(8):1159-66. doi: 10.4014/jmb.1303.03019.</t>
  </si>
  <si>
    <t>Chu H</t>
  </si>
  <si>
    <t>J Microbiol Biotechnol</t>
  </si>
  <si>
    <t>10.4014/jmb.1303.03019</t>
  </si>
  <si>
    <t>A prospective evaluation of real-time PCR assays for the detection of Orientia tsutsugamushi and Rickettsia spp. for early diagnosis of rickettsial infections during the acute phase of undifferentiated febrile illness</t>
  </si>
  <si>
    <t>Watthanaworawit W, Turner P, Turner C, Tanganuchitcharnchai A, Richards AL, Bourzac KM, Blacksell SD, Nosten F.</t>
  </si>
  <si>
    <t>Am J Trop Med Hyg. 2013 Aug;89(2):308-310. doi: 10.4269/ajtmh.12-0600. Epub 2013 Jun 3.</t>
  </si>
  <si>
    <t>Watthanaworawit W</t>
  </si>
  <si>
    <t>PMC3741253</t>
  </si>
  <si>
    <t>10.4269/ajtmh.12-0600</t>
  </si>
  <si>
    <t>Molecular characterization of an rsmD-like rRNA methyltransferase from the Wolbachia endosymbiont of Brugia malayi and antifilarial activity of specific inhibitors of the enzyme</t>
  </si>
  <si>
    <t>Rana AK, Chandra S, Siddiqi MI, Misra-Bhattacharya S.</t>
  </si>
  <si>
    <t>Antimicrob Agents Chemother. 2013 Aug;57(8):3843-56. doi: 10.1128/AAC.02264-12. Epub 2013 Jun 3.</t>
  </si>
  <si>
    <t>Rana AK</t>
  </si>
  <si>
    <t>Antimicrob Agents Chemother</t>
  </si>
  <si>
    <t>PMC3719755</t>
  </si>
  <si>
    <t>10.1128/AAC.02264-12</t>
  </si>
  <si>
    <t>Cell extract-containing medium for culture of intracellular fastidious bacteria</t>
  </si>
  <si>
    <t>Singh S, Kowalczewska M, Edouard S, Eldin C, Perreal C, Weber P, Azza S, Raoult D.</t>
  </si>
  <si>
    <t>J Clin Microbiol. 2013 Aug;51(8):2599-607. doi: 10.1128/JCM.00719-13. Epub 2013 Jun 5.</t>
  </si>
  <si>
    <t>PMC3719666</t>
  </si>
  <si>
    <t>10.1128/JCM.00719-13</t>
  </si>
  <si>
    <t>Diversity of bacterial endosymbionts associated with Macrosteles leafhoppers vectoring phytopathogenic phytoplasmas</t>
  </si>
  <si>
    <t>Ishii Y, Matsuura Y, Kakizawa S, Nikoh N, Fukatsu T.</t>
  </si>
  <si>
    <t>Appl Environ Microbiol. 2013 Aug;79(16):5013-22. doi: 10.1128/AEM.01527-13. Epub 2013 Jun 14.</t>
  </si>
  <si>
    <t>Ishii Y</t>
  </si>
  <si>
    <t>PMC3754707</t>
  </si>
  <si>
    <t>10.1128/AEM.01527-13</t>
  </si>
  <si>
    <t>Dual mechanisms of metabolite acquisition by the obligate intracytosolic pathogen Rickettsia prowazekii reveal novel aspects of triose phosphate transport</t>
  </si>
  <si>
    <t>Frohlich KM, Audia JP.</t>
  </si>
  <si>
    <t>J Bacteriol. 2013 Aug;195(16):3752-60. doi: 10.1128/JB.00404-13. Epub 2013 Jun 14.</t>
  </si>
  <si>
    <t>Frohlich KM</t>
  </si>
  <si>
    <t>PMC3754563</t>
  </si>
  <si>
    <t>10.1128/JB.00404-13</t>
  </si>
  <si>
    <t>Imidacloprid 10 % / flumethrin 4.5 % collars (Seresto®, Bayer) successfully prevent long-term transmission of Ehrlichia canis by infected Rhipicephalus sanguineus ticks to dogs</t>
  </si>
  <si>
    <t>Stanneck D, Fourie JJ.</t>
  </si>
  <si>
    <t>Parasitol Res. 2013 Aug;112 Suppl 1:21-32. doi: 10.1007/s00436-013-3278-6.</t>
  </si>
  <si>
    <t>Stanneck D</t>
  </si>
  <si>
    <t>10.1007/s00436-013-3278-6</t>
  </si>
  <si>
    <t>T cell-dependent IgM memory B cells generated during bacterial infection are required for IgG responses to antigen challenge</t>
  </si>
  <si>
    <t>Yates JL, Racine R, McBride KM, Winslow GM.</t>
  </si>
  <si>
    <t>J Immunol. 2013 Aug 1;191(3):1240-9. doi: 10.4049/jimmunol.1300062. Epub 2013 Jun 26.</t>
  </si>
  <si>
    <t>Yates JL</t>
  </si>
  <si>
    <t>PMC3720767</t>
  </si>
  <si>
    <t>NIHMS485632</t>
  </si>
  <si>
    <t>10.4049/jimmunol.1300062</t>
  </si>
  <si>
    <t>Evidence for a recent horizontal transmission and spatial spread of Wolbachia from endemic Rhagoletis cerasi (Diptera: Tephritidae) to invasive Rhagoletis cingulata in Europe</t>
  </si>
  <si>
    <t>Schuler H, Bertheau C, Egan SP, Feder JL, Riegler M, Schlick-Steiner BC, Steiner FM, Johannesen J, Kern P, Tuba K, Lakatos F, Köppler K, Arthofer W, Stauffer C.</t>
  </si>
  <si>
    <t>Mol Ecol. 2013 Aug;22(15):4101-11. doi: 10.1111/mec.12362. Epub 2013 Jul 12.</t>
  </si>
  <si>
    <t>Schuler H</t>
  </si>
  <si>
    <t>10.1111/mec.12362</t>
  </si>
  <si>
    <t>Wolbachia: Can we save lives with a great pandemic?</t>
  </si>
  <si>
    <t>LePage D, Bordenstein SR.</t>
  </si>
  <si>
    <t>Trends Parasitol. 2013 Aug;29(8):385-93. doi: 10.1016/j.pt.2013.06.003. Epub 2013 Jul 8.</t>
  </si>
  <si>
    <t>LePage D</t>
  </si>
  <si>
    <t>Trends Parasitol</t>
  </si>
  <si>
    <t>PMC3775348</t>
  </si>
  <si>
    <t>NIHMS504082</t>
  </si>
  <si>
    <t>10.1016/j.pt.2013.06.003</t>
  </si>
  <si>
    <t>Detection and localization of Rickettsia sp in mealybug</t>
  </si>
  <si>
    <t>Singh ST, Kumar J, Thomas A, Ramamurthy VV, Rajagopal R.</t>
  </si>
  <si>
    <t>Environ Entomol. 2013 Aug;42(4):711-6. doi: 10.1603/EN13032.</t>
  </si>
  <si>
    <t>10.1603/EN13032</t>
  </si>
  <si>
    <t>Modulating malaria with Wolbachia</t>
  </si>
  <si>
    <t>Nat Med. 2013 Aug;19(8):974-5. doi: 10.1038/nm.3298.</t>
  </si>
  <si>
    <t>Nat Med</t>
  </si>
  <si>
    <t>10.1038/nm.3298</t>
  </si>
  <si>
    <t>Unresolved problems related to scrub typhus: a seriously neglected life-threatening disease</t>
  </si>
  <si>
    <t>Paris DH, Shelite TR, Day NP, Walker DH.</t>
  </si>
  <si>
    <t>Am J Trop Med Hyg. 2013 Aug;89(2):301-7. doi: 10.4269/ajtmh.13-0064.</t>
  </si>
  <si>
    <t>PMC3741252</t>
  </si>
  <si>
    <t>10.4269/ajtmh.13-0064</t>
  </si>
  <si>
    <t>Evidence for selective sweeps by Wolbachia infections: phylogeny of Altica leaf beetles and their reproductive parasites</t>
  </si>
  <si>
    <t>Jäckel R, Mora D, Dobler S.</t>
  </si>
  <si>
    <t>Mol Ecol. 2013 Aug;22(16):4241-4255. doi: 10.1111/mec.12389.</t>
  </si>
  <si>
    <t>Jäckel R</t>
  </si>
  <si>
    <t>10.1111/mec.12389</t>
  </si>
  <si>
    <t>Serological evidence for exposure of dogs to Rickettsia conorii, Rickettsia typhi, and Orientia tsutsugamushi in Sri Lanka</t>
  </si>
  <si>
    <t>Nanayakkara DM, Rajapakse RP, Wickramasinghe S, Kularatne SA.</t>
  </si>
  <si>
    <t>Vector Borne Zoonotic Dis. 2013 Aug;13(8):545-9. doi: 10.1089/vbz.2012.1049. Epub 2013 May 13.</t>
  </si>
  <si>
    <t>Nanayakkara DM</t>
  </si>
  <si>
    <t>PMC3741424</t>
  </si>
  <si>
    <t>10.1089/vbz.2012.1049</t>
  </si>
  <si>
    <t>Co-infection with Arsenophonus nasoniae and Orientia tsutsugamushi in a traveler</t>
  </si>
  <si>
    <t>Edouard S, Subramanian G, Lefevre B, Dos Santos A, Pouedras P, Poinsignon Y, Mediannikov O, Raoult D.</t>
  </si>
  <si>
    <t>Vector Borne Zoonotic Dis. 2013 Aug;13(8):565-71. doi: 10.1089/vbz.2012.1083. Epub 2013 May 13.</t>
  </si>
  <si>
    <t>10.1089/vbz.2012.1083</t>
  </si>
  <si>
    <t>Antibody prevalence and factors associated with exposure to Orientia tsutsugamushi in different aboriginal subgroups in West Malaysia</t>
  </si>
  <si>
    <t>Tay ST, Mohamed Zan HA, Lim YA, Ngui R.</t>
  </si>
  <si>
    <t>PLoS Negl Trop Dis. 2013 Aug 1;7(8):e2341. doi: 10.1371/journal.pntd.0002341. Print 2013.</t>
  </si>
  <si>
    <t>PMC3731234</t>
  </si>
  <si>
    <t>10.1371/journal.pntd.0002341</t>
  </si>
  <si>
    <t>[Lymphangitis-associated rickettsiosis caused by Rickettsia sibirica mongolitimonae]</t>
  </si>
  <si>
    <t>Foissac M, Socolovschi C, Raoult D.</t>
  </si>
  <si>
    <t>Ann Dermatol Venereol. 2013 Aug-Sep;140(8-9):521-7. doi: 10.1016/j.annder.2013.04.096. Epub 2013 Jun 3.</t>
  </si>
  <si>
    <t>Foissac M</t>
  </si>
  <si>
    <t>Ann Dermatol Venereol</t>
  </si>
  <si>
    <t>10.1016/j.annder.2013.04.096</t>
  </si>
  <si>
    <t>2013 Aug-Sep</t>
  </si>
  <si>
    <t>[Detection of Rickettsia andeanae in two regions of Chile]</t>
  </si>
  <si>
    <t>Abarca K, López J, Acosta-Jamett G, Martinez-Valdebenito C.</t>
  </si>
  <si>
    <t>Rev Chilena Infectol. 2013 Aug;30(4):388-94. doi: 10.4067/S0716-10182013000400006.</t>
  </si>
  <si>
    <t>10.4067/S0716-10182013000400006</t>
  </si>
  <si>
    <t>Protective immunity induced by immunization with a live, cultured Anaplasma marginale strain</t>
  </si>
  <si>
    <t>Hammac GK, Ku PS, Galletti MF, Noh SM, Scoles GA, Palmer GH, Brayton KA.</t>
  </si>
  <si>
    <t>Vaccine. 2013 Aug 2;31(35):3617-22. doi: 10.1016/j.vaccine.2013.04.069. Epub 2013 May 9.</t>
  </si>
  <si>
    <t>Hammac GK</t>
  </si>
  <si>
    <t>PMC3903126</t>
  </si>
  <si>
    <t>NIHMS531215</t>
  </si>
  <si>
    <t>10.1016/j.vaccine.2013.04.069</t>
  </si>
  <si>
    <t>2013 Aug 2</t>
  </si>
  <si>
    <t>Molecular detection of Rickettsia typhi in cats and fleas</t>
  </si>
  <si>
    <t>Nogueras MM, Pons I, Ortuño A, Miret J, Pla J, Castellà J, Segura F.</t>
  </si>
  <si>
    <t>PLoS One. 2013 Aug 6;8(8):e71386. doi: 10.1371/journal.pone.0071386. Print 2013.</t>
  </si>
  <si>
    <t>PMC3735526</t>
  </si>
  <si>
    <t>10.1371/journal.pone.0071386</t>
  </si>
  <si>
    <t>2013 Aug 6</t>
  </si>
  <si>
    <t>Wolbachia, Sodalis and trypanosome co-infections in natural populations of Glossina austeni and Glossina pallidipes</t>
  </si>
  <si>
    <t>Wamwiri FN, Alam U, Thande PC, Aksoy E, Ngure RM, Aksoy S, Ouma JO, Murilla GA.</t>
  </si>
  <si>
    <t>Parasit Vectors. 2013 Aug 8;6(1):232. doi: 10.1186/1756-3305-6-232.</t>
  </si>
  <si>
    <t>Wamwiri FN</t>
  </si>
  <si>
    <t>PMC3751944</t>
  </si>
  <si>
    <t>10.1186/1756-3305-6-232</t>
  </si>
  <si>
    <t>2013 Aug 8</t>
  </si>
  <si>
    <t>Wolbachia-associated bacterial protection in the mosquito Aedes aegypti</t>
  </si>
  <si>
    <t>Ye YH, Woolfit M, Rancès E, O'Neill SL, McGraw EA.</t>
  </si>
  <si>
    <t>PLoS Negl Trop Dis. 2013 Aug 8;7(8):e2362. doi: 10.1371/journal.pntd.0002362. eCollection 2013.</t>
  </si>
  <si>
    <t>PMC3738474</t>
  </si>
  <si>
    <t>10.1371/journal.pntd.0002362</t>
  </si>
  <si>
    <t>Evaluating paratransgenesis as a potential control strategy for African trypanosomiasis</t>
  </si>
  <si>
    <t>Medlock J, Atkins KE, Thomas DN, Aksoy S, Galvani AP.</t>
  </si>
  <si>
    <t>PLoS Negl Trop Dis. 2013 Aug 15;7(8):e2374. doi: 10.1371/journal.pntd.0002374. eCollection 2013.</t>
  </si>
  <si>
    <t>Medlock J</t>
  </si>
  <si>
    <t>PMC3744416</t>
  </si>
  <si>
    <t>10.1371/journal.pntd.0002374</t>
  </si>
  <si>
    <t>2013 Aug 15</t>
  </si>
  <si>
    <t>Ixodes ricinus abundance and its infection with the tick-borne pathogens in urban and suburban areas of Eastern Slovakia</t>
  </si>
  <si>
    <t>Pangrácová L, Derdáková M, Pekárik L, Hviščová I, Víchová B, Stanko M, Hlavatá H, Peťko B.</t>
  </si>
  <si>
    <t>Parasit Vectors. 2013 Aug 16;6(1):238. doi: 10.1186/1756-3305-6-238.</t>
  </si>
  <si>
    <t>Pangrácová L</t>
  </si>
  <si>
    <t>PMC3751762</t>
  </si>
  <si>
    <t>10.1186/1756-3305-6-238</t>
  </si>
  <si>
    <t>2013 Aug 16</t>
  </si>
  <si>
    <t>'Candidatus Megaira polyxenophila' gen. nov., sp. nov.: considerations on evolutionary history, host range and shift of early divergent rickettsiae</t>
  </si>
  <si>
    <t>Schrallhammer M, Ferrantini F, Vannini C, Galati S, Schweikert M, Görtz HD, Verni F, Petroni G.</t>
  </si>
  <si>
    <t>PLoS One. 2013 Aug 20;8(8):e72581. doi: 10.1371/journal.pone.0072581. eCollection 2013.</t>
  </si>
  <si>
    <t>Schrallhammer M</t>
  </si>
  <si>
    <t>PMC3748036</t>
  </si>
  <si>
    <t>10.1371/journal.pone.0072581</t>
  </si>
  <si>
    <t>2013 Aug 20</t>
  </si>
  <si>
    <t>Heritability and inter-population differences in lipid profiles of Drosophila melanogaster</t>
  </si>
  <si>
    <t>Scheitz CJ, Guo Y, Early AM, Harshman LG, Clark AG.</t>
  </si>
  <si>
    <t>PLoS One. 2013 Aug 27;8(8):e72726. doi: 10.1371/journal.pone.0072726. eCollection 2013.</t>
  </si>
  <si>
    <t>Scheitz CJ</t>
  </si>
  <si>
    <t>PMC3754969</t>
  </si>
  <si>
    <t>10.1371/journal.pone.0072726</t>
  </si>
  <si>
    <t>2013 Aug 27</t>
  </si>
  <si>
    <t>Concurrent Infection with murine typhus and scrub typhus in southern Laos--the mixed and the unmixed</t>
  </si>
  <si>
    <t>Phommasone K, Paris DH, Anantatat T, Castonguay-Vanier J, Keomany S, Souvannasing P, Blacksell SD, Mayxay M, Newton PN.</t>
  </si>
  <si>
    <t>PLoS Negl Trop Dis. 2013 Aug 29;7(8):e2163. doi: 10.1371/journal.pntd.0002163. eCollection 2013.</t>
  </si>
  <si>
    <t>Phommasone K</t>
  </si>
  <si>
    <t>PMC3757080</t>
  </si>
  <si>
    <t>10.1371/journal.pntd.0002163</t>
  </si>
  <si>
    <t>2013 Aug 29</t>
  </si>
  <si>
    <t>Serum levels of copper, selenium and manganese in forestry workers testing IgG positive for Brucella, Borrelia, and Rickettsia</t>
  </si>
  <si>
    <t>Abbate S, Giorgianni C, D'Arrigo G, Brecciaroli R, Catanoso R, Alibrando C, Spatari G, Gangemi S, Abbate C.</t>
  </si>
  <si>
    <t>Toxicol Ind Health. 2013 Sep;29(8):737-45. doi: 10.1177/0748233712445050. Epub 2012 Apr 30.</t>
  </si>
  <si>
    <t>Abbate S</t>
  </si>
  <si>
    <t>Toxicol Ind Health</t>
  </si>
  <si>
    <t>10.1177/0748233712445050</t>
  </si>
  <si>
    <t>2013 Sep</t>
  </si>
  <si>
    <t>Hard ticks and their bacterial endosymbionts (or would be pathogens)</t>
  </si>
  <si>
    <t>Ahantarig A, Trinachartvanit W, Baimai V, Grubhoffer L.</t>
  </si>
  <si>
    <t>Folia Microbiol (Praha). 2013 Sep;58(5):419-28. doi: 10.1007/s12223-013-0222-1. Epub 2013 Jan 22.</t>
  </si>
  <si>
    <t>Ahantarig A</t>
  </si>
  <si>
    <t>Folia Microbiol (Praha)</t>
  </si>
  <si>
    <t>10.1007/s12223-013-0222-1</t>
  </si>
  <si>
    <t>Molecular evidence for bacterial and protozoan pathogens in hard ticks from Romania</t>
  </si>
  <si>
    <t>Ionita M, Mitrea IL, Pfister K, Hamel D, Silaghi C.</t>
  </si>
  <si>
    <t>Vet Parasitol. 2013 Sep 1;196(1-2):71-6. doi: 10.1016/j.vetpar.2013.01.016. Epub 2013 Jan 29.</t>
  </si>
  <si>
    <t>Ionita M</t>
  </si>
  <si>
    <t>10.1016/j.vetpar.2013.01.016</t>
  </si>
  <si>
    <t>2013 Sep 1</t>
  </si>
  <si>
    <t>Is Wolbachia participating in the bronchial reactivity of cats with heartworm associated respiratory disease?</t>
  </si>
  <si>
    <t>García-Guasch L, Caro-Vadillo A, Manubens-Grau J, Carretón E, Morchón R, Simón F, Kramer LH, Montoya-Alonso JA.</t>
  </si>
  <si>
    <t>Vet Parasitol. 2013 Sep 1;196(1-2):130-5. doi: 10.1016/j.vetpar.2013.01.060. Epub 2013 Feb 9.</t>
  </si>
  <si>
    <t>García-Guasch L</t>
  </si>
  <si>
    <t>10.1016/j.vetpar.2013.01.060</t>
  </si>
  <si>
    <t>Tick-borne pathogens and disease in dogs on St. Kitts, West Indies</t>
  </si>
  <si>
    <t>Loftis AD, Kelly PJ, Freeman MD, Fitzharris S, Beeler-Marfisi J, Wang C.</t>
  </si>
  <si>
    <t>Vet Parasitol. 2013 Sep 1;196(1-2):44-9. doi: 10.1016/j.vetpar.2013.01.024. Epub 2013 Feb 4.</t>
  </si>
  <si>
    <t>Loftis AD</t>
  </si>
  <si>
    <t>10.1016/j.vetpar.2013.01.024</t>
  </si>
  <si>
    <t>Mapping Wolbachia distributions in the adult Drosophila brain</t>
  </si>
  <si>
    <t>Albertson R, Tan V, Leads RR, Reyes M, Sullivan W, Casper-Lindley C.</t>
  </si>
  <si>
    <t>Cell Microbiol. 2013 Sep;15(9):1527-44. doi: 10.1111/cmi.12136. Epub 2013 Apr 5.</t>
  </si>
  <si>
    <t>Albertson R</t>
  </si>
  <si>
    <t>10.1111/cmi.12136</t>
  </si>
  <si>
    <t>Molecular survey of bovine vector-borne pathogens in Cebu, Philippines</t>
  </si>
  <si>
    <t>Ybañez AP, Sivakumar T, Ybañez RH, Vincoy MR, Tingson JA, Perez ZO, Gabotero SR, Buchorno LP, Inoue N, Matsumoto K, Inokuma H, Yokoyama N.</t>
  </si>
  <si>
    <t>Vet Parasitol. 2013 Sep 1;196(1-2):13-20. doi: 10.1016/j.vetpar.2013.02.013. Epub 2013 Feb 28.</t>
  </si>
  <si>
    <t>10.1016/j.vetpar.2013.02.013</t>
  </si>
  <si>
    <t>Rickettsia spp. 364D causing a cluster of eschar-associated illness, California</t>
  </si>
  <si>
    <t>Johnston SH, Glaser CA, Padgett K, Wadford DA, Espinosa A, Espinosa N, Eremeeva ME, Tait K, Hobson B, Shtivelman S, Hsieh C, Messenger SL.</t>
  </si>
  <si>
    <t>Pediatr Infect Dis J. 2013 Sep;32(9):1036-9. doi: 10.1097/INF.0b013e318296b24b.</t>
  </si>
  <si>
    <t>Johnston SH</t>
  </si>
  <si>
    <t>Pediatr Infect Dis J</t>
  </si>
  <si>
    <t>10.1097/INF.0b013e318296b24b</t>
  </si>
  <si>
    <t>Spatial and temporal distribution of pathogenic Wolbachia strain wMelPop in Drosophila melanogaster central nervous system under different temperature conditions</t>
  </si>
  <si>
    <t>Strunov A, Kiseleva E, Gottlieb Y.</t>
  </si>
  <si>
    <t>J Invertebr Pathol. 2013 Sep;114(1):22-30. doi: 10.1016/j.jip.2013.05.001. Epub 2013 May 11.</t>
  </si>
  <si>
    <t>Strunov A</t>
  </si>
  <si>
    <t>10.1016/j.jip.2013.05.001</t>
  </si>
  <si>
    <t>Rickettsia amblyommii infecting Amblyomma auricularium ticks in Pernambuco, northeastern Brazil: isolation, transovarial transmission, and transstadial perpetuation</t>
  </si>
  <si>
    <t>Saraiva DG, Nieri-Bastos FA, Horta MC, Soares HS, Nicola PA, Pereira LC, Labruna MB.</t>
  </si>
  <si>
    <t>Vector Borne Zoonotic Dis. 2013 Sep;13(9):615-8. doi: 10.1089/vbz.2012.1223. Epub 2013 May 24.</t>
  </si>
  <si>
    <t>Saraiva DG</t>
  </si>
  <si>
    <t>10.1089/vbz.2012.1223</t>
  </si>
  <si>
    <t>A report on the high prevalence of Anaplasma sp. in buffaloes from two provinces in Pakistan</t>
  </si>
  <si>
    <t>Ashraf QU, Khan AU, Khattak RM, Ali M, Shaikh RS, Ali M, Iqbal F.</t>
  </si>
  <si>
    <t>Ticks Tick Borne Dis. 2013 Sep;4(5):395-8. doi: 10.1016/j.ttbdis.2013.04.001. Epub 2013 Jun 3.</t>
  </si>
  <si>
    <t>Ashraf QU</t>
  </si>
  <si>
    <t>10.1016/j.ttbdis.2013.04.001</t>
  </si>
  <si>
    <t>Modelling a Wolbachia invasion using a slow-fast dispersal reaction-diffusion approach</t>
  </si>
  <si>
    <t>Chan MH, Kim PS.</t>
  </si>
  <si>
    <t>Bull Math Biol. 2013 Sep;75(9):1501-23. doi: 10.1007/s11538-013-9857-y. Epub 2013 Jun 12.</t>
  </si>
  <si>
    <t>Chan MH</t>
  </si>
  <si>
    <t>10.1007/s11538-013-9857-y</t>
  </si>
  <si>
    <t>A case of spotted fever rickettsiosis in a human immunodeficiency virus-positive patient</t>
  </si>
  <si>
    <t>Colomba C, Siracusa L, Madonia S, Saporito L, Bonura C, De Grazia S, Giammanco GM.</t>
  </si>
  <si>
    <t>J Med Microbiol. 2013 Sep;62(Pt 9):1363-1364. doi: 10.1099/jmm.0.053546-0. Epub 2013 Jun 20.</t>
  </si>
  <si>
    <t>Colomba C</t>
  </si>
  <si>
    <t>10.1099/jmm.0.053546-0</t>
  </si>
  <si>
    <t>Dual infection with Anaplasma phagocytophilum and Babesia microti in a Rattus norvegicus, China</t>
  </si>
  <si>
    <t>Zhao XG, Li H, Sun Y, Zhang YY, Jiang JF, Liu W, Cao WC.</t>
  </si>
  <si>
    <t>Ticks Tick Borne Dis. 2013 Sep;4(5):399-402. doi: 10.1016/j.ttbdis.2013.04.002. Epub 2013 May 20.</t>
  </si>
  <si>
    <t>Zhao XG</t>
  </si>
  <si>
    <t>10.1016/j.ttbdis.2013.04.002</t>
  </si>
  <si>
    <t>Anaplasma phagocytophilum and Rickettsia spp. infections in hard ticks (Ixodes ricinus) in the city of Hanover (Germany): revisited</t>
  </si>
  <si>
    <t>Tappe J, Strube C.</t>
  </si>
  <si>
    <t>Ticks Tick Borne Dis. 2013 Sep;4(5):432-8. doi: 10.1016/j.ttbdis.2013.04.009. Epub 2013 Jul 6.</t>
  </si>
  <si>
    <t>Tappe J</t>
  </si>
  <si>
    <t>10.1016/j.ttbdis.2013.04.009</t>
  </si>
  <si>
    <t>Maternal antibody uptake, duration and influence on survival and growth rate in a cohort of indigenous calves in a smallholder farming system in western Kenya</t>
  </si>
  <si>
    <t>Toye P, Handel I, Gray J, Kiara H, Thumbi S, Jennings A, van Wyk IC, Ndila M, Hanotte O, Coetzer K, Woolhouse M, Bronsvoort M.</t>
  </si>
  <si>
    <t>Vet Immunol Immunopathol. 2013 Sep 1;155(1-2):129-34. doi: 10.1016/j.vetimm.2013.06.003. Epub 2013 Jun 14.</t>
  </si>
  <si>
    <t>Toye P</t>
  </si>
  <si>
    <t>PMC3740236</t>
  </si>
  <si>
    <t>10.1016/j.vetimm.2013.06.003</t>
  </si>
  <si>
    <t>Population analyses of Amblyomma maculatum ticks and Rickettsia parkeri using single-strand conformation polymorphism</t>
  </si>
  <si>
    <t>Ferrari FA, Goddard J, Caprio M, Paddock CD, Mixson-Hayden T, Varela-Stokes AS.</t>
  </si>
  <si>
    <t>Ticks Tick Borne Dis. 2013 Sep;4(5):439-44. doi: 10.1016/j.ttbdis.2013.04.010. Epub 2013 Jul 12.</t>
  </si>
  <si>
    <t>10.1016/j.ttbdis.2013.04.010</t>
  </si>
  <si>
    <t>Detection of the Wolbachia protein WPIP0282 in mosquito spermathecae: implications for cytoplasmic incompatibility</t>
  </si>
  <si>
    <t>Insect Biochem Mol Biol. 2013 Sep;43(9):867-78. doi: 10.1016/j.ibmb.2013.07.002. Epub 2013 Jul 12.</t>
  </si>
  <si>
    <t>PMC3839623</t>
  </si>
  <si>
    <t>NIHMS505825</t>
  </si>
  <si>
    <t>10.1016/j.ibmb.2013.07.002</t>
  </si>
  <si>
    <t>Improved PCR/nested PCR approaches with increased sensitivity and specificity for the detection of pathogens in hard ticks</t>
  </si>
  <si>
    <t>Kim EJ, Bauer C, Grevelding CG, Quack T.</t>
  </si>
  <si>
    <t>Ticks Tick Borne Dis. 2013 Sep;4(5):409-16. doi: 10.1016/j.ttbdis.2013.04.004. Epub 2013 Jul 16.</t>
  </si>
  <si>
    <t>Kim EJ</t>
  </si>
  <si>
    <t>10.1016/j.ttbdis.2013.04.004</t>
  </si>
  <si>
    <t>Infection with Panola Mountain Ehrlichia sp. in a dog with atypical lymphocytes and clonal T-cell expansion</t>
  </si>
  <si>
    <t>Qurollo BA, Davenport AC, Sherbert BM, Grindem CB, Birkenheuer AJ, Breitschwerdt EB.</t>
  </si>
  <si>
    <t>J Vet Intern Med. 2013 Sep-Oct;27(5):1251-5. doi: 10.1111/jvim.12148. Epub 2013 Jul 22.</t>
  </si>
  <si>
    <t>Qurollo BA</t>
  </si>
  <si>
    <t>10.1111/jvim.12148</t>
  </si>
  <si>
    <t>2013 Sep-Oct</t>
  </si>
  <si>
    <t>Host blood meal-dependent growth ensures transovarial transmission and transstadial passage of Rickettsia sp. phylotype G021 in the western black-legged tick (Ixodes pacificus)</t>
  </si>
  <si>
    <t>Cheng D, Lane RS, Moore BD, Zhong J.</t>
  </si>
  <si>
    <t>Ticks Tick Borne Dis. 2013 Sep;4(5):421-6. doi: 10.1016/j.ttbdis.2013.04.006. Epub 2013 Jul 19.</t>
  </si>
  <si>
    <t>PMC3769520</t>
  </si>
  <si>
    <t>NIHMS508415</t>
  </si>
  <si>
    <t>10.1016/j.ttbdis.2013.04.006</t>
  </si>
  <si>
    <t>Molecular detection of Rickettsia felis in different flea species from Caldas, Colombia</t>
  </si>
  <si>
    <t>Ramírez-Hernández A, Montoya V, Martínez A, Pérez JE, Mercado M, de la Ossa A, Vélez C, Estrada G, Correa MI, Duque L, Ariza JS, Henao C, Valbuena G, Hidalgo M.</t>
  </si>
  <si>
    <t>Am J Trop Med Hyg. 2013 Sep;89(3):453-9. doi: 10.4269/ajtmh.12-0698. Epub 2013 Jul 22.</t>
  </si>
  <si>
    <t>Ramírez-Hernández A</t>
  </si>
  <si>
    <t>PMC3771280</t>
  </si>
  <si>
    <t>10.4269/ajtmh.12-0698</t>
  </si>
  <si>
    <t>Population genetics of Wolbachia-infected, parthenogenetic and uninfected, sexual populations of Tetrastichus coeruleus (Hymenoptera: Eulophidae)</t>
  </si>
  <si>
    <t>Mol Ecol. 2013 Sep;22(17):4433-44. doi: 10.1111/mec.12397. Epub 2013 Jul 23.</t>
  </si>
  <si>
    <t>10.1111/mec.12397</t>
  </si>
  <si>
    <t>Serological survey of Ehrlichia species in dogs, horses and humans: zoonotic scenery in a rural settlement from southern Brazil</t>
  </si>
  <si>
    <t>Vieira RF, Vieira TS, Nascimento Ddo A, Martins TF, Krawczak FS, Labruna MB, Chandrashekar R, Marcondes M, Biondo AW, Vidotto O.</t>
  </si>
  <si>
    <t>Rev Inst Med Trop Sao Paulo. 2013 Sep-Oct;55(5):335-40. doi: 10.1590/S0036-46652013000500007.</t>
  </si>
  <si>
    <t>Vieira RF</t>
  </si>
  <si>
    <t>PMC4105071</t>
  </si>
  <si>
    <t>10.1590/S0036-46652013000500007</t>
  </si>
  <si>
    <t>Insights into the pathogenesis of disease in human lymphatic filariasis</t>
  </si>
  <si>
    <t>Nutman TB.</t>
  </si>
  <si>
    <t>Lymphat Res Biol. 2013 Sep;11(3):144-8. doi: 10.1089/lrb.2013.0021.</t>
  </si>
  <si>
    <t>Nutman TB</t>
  </si>
  <si>
    <t>Lymphat Res Biol</t>
  </si>
  <si>
    <t>PMC3780283</t>
  </si>
  <si>
    <t>10.1089/lrb.2013.0021</t>
  </si>
  <si>
    <t>Rapid sequential spread of two Wolbachia variants in Drosophila simulans</t>
  </si>
  <si>
    <t>Kriesner P, Hoffmann AA, Lee SF, Turelli M, Weeks AR.</t>
  </si>
  <si>
    <t>PLoS Pathog. 2013 Sep;9(9):e1003607. doi: 10.1371/journal.ppat.1003607. Epub 2013 Sep 12.</t>
  </si>
  <si>
    <t>Kriesner P</t>
  </si>
  <si>
    <t>PMC3771877</t>
  </si>
  <si>
    <t>10.1371/journal.ppat.1003607</t>
  </si>
  <si>
    <t>Undifferentiated febrile illnesses in military personnel</t>
  </si>
  <si>
    <t>Burns DS, Bailey MS.</t>
  </si>
  <si>
    <t>J R Army Med Corps. 2013 Sep;159(3):200-5. doi: 10.1136/jramc-2013-000118. Epub 2013 Jul 24.</t>
  </si>
  <si>
    <t>Burns DS</t>
  </si>
  <si>
    <t>J R Army Med Corps</t>
  </si>
  <si>
    <t>10.1136/jramc-2013-000118</t>
  </si>
  <si>
    <t>Gene expression of tissue-specific molecules in ex vivo Dermacentor variabilis (Acari: Ixodidae) during rickettsial exposure</t>
  </si>
  <si>
    <t>Sunyakumthorn P, Petchampai N, Grasperge BJ, Kearney MT, Sonenshine DE, Macaluso KR.</t>
  </si>
  <si>
    <t>J Med Entomol. 2013 Sep;50(5):1089-96. doi: 10.1603/me12162.</t>
  </si>
  <si>
    <t>PMC3931258</t>
  </si>
  <si>
    <t>NIHMS551684</t>
  </si>
  <si>
    <t>10.1603/me12162</t>
  </si>
  <si>
    <t>Isolation of "Candidatus Rickettsia andeanae" (Rickettsiales: Rickettsiaceae) in embryonic cells of naturally infected Amblyomma maculatum (Ixodida: Ixodidae)</t>
  </si>
  <si>
    <t>Ferrari FA, Goddard J, Moraru GM, Smith WE, Varela-Stokes AS.</t>
  </si>
  <si>
    <t>J Med Entomol. 2013 Sep;50(5):1118-25. doi: 10.1603/me13010.</t>
  </si>
  <si>
    <t>10.1603/me13010</t>
  </si>
  <si>
    <t>Wolbachia re-replacement without incompatibility: potential for intended and unintended consequences</t>
  </si>
  <si>
    <t>Crain PR, Crowley PH, Dobson SL.</t>
  </si>
  <si>
    <t>J Med Entomol. 2013 Sep;50(5):1152-8. doi: 10.1603/me12263.</t>
  </si>
  <si>
    <t>Crain PR</t>
  </si>
  <si>
    <t>10.1603/me12263</t>
  </si>
  <si>
    <t>Inactivation of rickettsiae</t>
  </si>
  <si>
    <t>Frickmann H, Dobler G.</t>
  </si>
  <si>
    <t>Eur J Microbiol Immunol (Bp). 2013 Sep;3(3):188-93. doi: 10.1556/EuJMI.3.2013.3.6. Epub 2013 Sep 23.</t>
  </si>
  <si>
    <t>Frickmann H</t>
  </si>
  <si>
    <t>Eur J Microbiol Immunol (Bp)</t>
  </si>
  <si>
    <t>PMC3832096</t>
  </si>
  <si>
    <t>10.1556/EuJMI.3.2013.3.6</t>
  </si>
  <si>
    <t>Comparison of different media for preservation and transport of viable rickettsiae</t>
  </si>
  <si>
    <t>Eur J Microbiol Immunol (Bp). 2013 Sep;3(3):194-7. doi: 10.1556/EuJMI.3.2013.3.7. Epub 2013 Sep 23.</t>
  </si>
  <si>
    <t>PMC3832101</t>
  </si>
  <si>
    <t>10.1556/EuJMI.3.2013.3.7</t>
  </si>
  <si>
    <t>Actin assessment in addition to specific immuno-fluorescence staining to demonstrate rickettsial growth in cell culture</t>
  </si>
  <si>
    <t>Frickmann H, Schröpfer E, Dobler G.</t>
  </si>
  <si>
    <t>Eur J Microbiol Immunol (Bp). 2013 Sep;3(3):198-203. doi: 10.1556/EuJMI.3.2013.3.8. Epub 2013 Sep 23.</t>
  </si>
  <si>
    <t>PMC3832104</t>
  </si>
  <si>
    <t>10.1556/EuJMI.3.2013.3.8</t>
  </si>
  <si>
    <t>[Epidemiological investigation on a scrub typhus outbreak in a village from Guangdong province, China]</t>
  </si>
  <si>
    <t>Liu J, Chen BH, Wu D, Liu WH, Yao LJ, Mao XT, Xiao LH, Zhong HJ, Peng ZQ.</t>
  </si>
  <si>
    <t>Zhonghua Liu Xing Bing Xue Za Zhi. 2013 Sep;34(9):946-7.</t>
  </si>
  <si>
    <t>Liu J</t>
  </si>
  <si>
    <t>[The growing importance of hemorrhagic fevers in Colombia]</t>
  </si>
  <si>
    <t>Villar LÁ, Ocampo C, Ferro MC.</t>
  </si>
  <si>
    <t>Biomedica. 2013 Sep;33 Suppl 1:5-8.</t>
  </si>
  <si>
    <t>Villar LÁ</t>
  </si>
  <si>
    <t>[Probable case of flea-borne spotted fever (Rickettsia felis)]</t>
  </si>
  <si>
    <t>Faccini-Martínez ÁA, Forero-Becerra EG, Cortés-Vecino JA, Polo-Teran LJ, Jácome JH, Vargas JJ, Valbuena G, Hidalgo M.</t>
  </si>
  <si>
    <t>Biomedica. 2013 Sep;33 Suppl 1:9-13.</t>
  </si>
  <si>
    <t>Faccini-Martínez ÁA</t>
  </si>
  <si>
    <t>Serologic evidence of human Rickettsia infection found in three locations in Panamá</t>
  </si>
  <si>
    <t>Bermúdez SE, Lyons CR, García GG, Zaldíva YL, Gabster A, Arteaga GB.</t>
  </si>
  <si>
    <t>Biomedica. 2013 Sep;33 Suppl 1:31-7.</t>
  </si>
  <si>
    <t>Bermúdez SE</t>
  </si>
  <si>
    <t>[Ecoepidemiology of rickettsial infection in rodents, ectoparasites and humans in northeastern Antioquia, Colombia]</t>
  </si>
  <si>
    <t>Quintero JC, Londoño AF, Díaz FJ, Agudelo-Flórez P, Arboleda M, Rodas JD.</t>
  </si>
  <si>
    <t>Biomedica. 2013 Sep;33 Suppl 1:38-51.</t>
  </si>
  <si>
    <t>Quintero JC</t>
  </si>
  <si>
    <t>[Etiology and epidemiological characterization of non-malarial febrile syndrome in three municipalities of Urabá (Antioquia), Colombia]</t>
  </si>
  <si>
    <t>Arroyave E, Londoño AF, Quintero JC, Agudelo-Flórez P, Arboleda M, Díaz FJ, Rodas JD.</t>
  </si>
  <si>
    <t>Biomedica. 2013 Sep;33 Suppl 1:99-107.</t>
  </si>
  <si>
    <t>Arroyave E</t>
  </si>
  <si>
    <t>[Tick-borne rickettsioses in the Americas: clinical and epidemiological advances, and diagnostic challenges]</t>
  </si>
  <si>
    <t>Hidalgo M, Faccini-Martínez ÁA, Valbuena G.</t>
  </si>
  <si>
    <t>Biomedica. 2013 Sep;33 Suppl 1:161-78.</t>
  </si>
  <si>
    <t>Paleoparasitology and paleopathology. Synergies for reconstructing the past of human infectious diseases and their pathocenosis</t>
  </si>
  <si>
    <t>Dutour O.</t>
  </si>
  <si>
    <t>Int J Paleopathol. 2013 Sep;3(3):145-149. doi: 10.1016/j.ijpp.2013.09.008. Epub 2013 Oct 29.</t>
  </si>
  <si>
    <t>Dutour O</t>
  </si>
  <si>
    <t>Int J Paleopathol</t>
  </si>
  <si>
    <t>10.1016/j.ijpp.2013.09.008</t>
  </si>
  <si>
    <t>Population structure of Wolbachia and cytoplasmic introgression in a complex of mosquito species</t>
  </si>
  <si>
    <t>Dumas E, Atyame CM, Milesi P, Fonseca DM, Shaikevich EV, Unal S, Makoundou P, Weill M, Duron O.</t>
  </si>
  <si>
    <t>BMC Evol Biol. 2013 Sep 3;13:181. doi: 10.1186/1471-2148-13-181.</t>
  </si>
  <si>
    <t>Dumas E</t>
  </si>
  <si>
    <t>PMC3846486</t>
  </si>
  <si>
    <t>10.1186/1471-2148-13-181</t>
  </si>
  <si>
    <t>2013 Sep 3</t>
  </si>
  <si>
    <t>Detection of A. phagocytophilum and E. chaffeensis in patient and mouse blood and ticks by a duplex real-time PCR assay</t>
  </si>
  <si>
    <t>Dong T, Qu Z, Zhang L.</t>
  </si>
  <si>
    <t>PLoS One. 2013 Sep 4;8(9):e74796. doi: 10.1371/journal.pone.0074796. eCollection 2013.</t>
  </si>
  <si>
    <t>Dong T</t>
  </si>
  <si>
    <t>PMC3762869</t>
  </si>
  <si>
    <t>10.1371/journal.pone.0074796</t>
  </si>
  <si>
    <t>2013 Sep 4</t>
  </si>
  <si>
    <t>Complete genomic DNA sequence of the East Asian spotted fever disease agent Rickettsia japonica</t>
  </si>
  <si>
    <t>Matsutani M, Ogawa M, Takaoka N, Hanaoka N, Toh H, Yamashita A, Oshima K, Hirakawa H, Kuhara S, Suzuki H, Hattori M, Kishimoto T, Ando S, Azuma Y, Shirai M.</t>
  </si>
  <si>
    <t>PLoS One. 2013 Sep 9;8(9):e71861. doi: 10.1371/journal.pone.0071861. eCollection 2013.</t>
  </si>
  <si>
    <t>Matsutani M</t>
  </si>
  <si>
    <t>PMC3767692</t>
  </si>
  <si>
    <t>10.1371/journal.pone.0071861</t>
  </si>
  <si>
    <t>2013 Sep 9</t>
  </si>
  <si>
    <t>Transport of ixodid ticks and tick-borne pathogens by migratory birds</t>
  </si>
  <si>
    <t>Hasle G.</t>
  </si>
  <si>
    <t>Front Cell Infect Microbiol. 2013 Sep 10;3:48. doi: 10.3389/fcimb.2013.00048. eCollection 2013.</t>
  </si>
  <si>
    <t>Hasle G</t>
  </si>
  <si>
    <t>PMC3767891</t>
  </si>
  <si>
    <t>10.3389/fcimb.2013.00048</t>
  </si>
  <si>
    <t>2013 Sep 10</t>
  </si>
  <si>
    <t>First evidence of Candidatus Neoehrlichia mikurensis in Hungary</t>
  </si>
  <si>
    <t>Hornok S, Meli ML, Gönczi E, Hofmann-Lehmann R.</t>
  </si>
  <si>
    <t>Parasit Vectors. 2013 Sep 17;6(1):267. doi: 10.1186/1756-3305-6-267.</t>
  </si>
  <si>
    <t>PMC3849741</t>
  </si>
  <si>
    <t>10.1186/1756-3305-6-267</t>
  </si>
  <si>
    <t>2013 Sep 17</t>
  </si>
  <si>
    <t>A system to simultaneously detect tick-borne pathogens based on the variability of the 16S ribosomal genes</t>
  </si>
  <si>
    <t>Melničáková J, Derdáková M, Barák I.</t>
  </si>
  <si>
    <t>Parasit Vectors. 2013 Sep 18;6:269. doi: 10.1186/1756-3305-6-269.</t>
  </si>
  <si>
    <t>Melničáková J</t>
  </si>
  <si>
    <t>PMC3850910</t>
  </si>
  <si>
    <t>10.1186/1756-3305-6-269</t>
  </si>
  <si>
    <t>2013 Sep 18</t>
  </si>
  <si>
    <t>Rickettsia sibirica subspecies sibirica BJ-90 as a cause of human disease</t>
  </si>
  <si>
    <t>Jia N, Jiang JF, Huo QB, Jiang BG, Cao WC.</t>
  </si>
  <si>
    <t>N Engl J Med. 2013 Sep 19;369(12):1176-8. doi: 10.1056/NEJMc1303625.</t>
  </si>
  <si>
    <t>Jia N</t>
  </si>
  <si>
    <t>10.1056/NEJMc1303625</t>
  </si>
  <si>
    <t>2013 Sep 19</t>
  </si>
  <si>
    <t>Human infection with Candidatus Rickettsia tarasevichiae</t>
  </si>
  <si>
    <t>Jia N, Zheng YC, Jiang JF, Ma L, Cao WC.</t>
  </si>
  <si>
    <t>N Engl J Med. 2013 Sep 19;369(12):1178-80. doi: 10.1056/NEJMc1303004.</t>
  </si>
  <si>
    <t>10.1056/NEJMc1303004</t>
  </si>
  <si>
    <t>Extensively duplicated and transcriptionally active recent lateral gene transfer from a bacterial Wolbachia endosymbiont to its host filarial nematode Brugia malayi</t>
  </si>
  <si>
    <t>Ioannidis P, Johnston KL, Riley DR, Kumar N, White JR, Olarte KT, Ott S, Tallon LJ, Foster JM, Taylor MJ, Dunning Hotopp JC.</t>
  </si>
  <si>
    <t>BMC Genomics. 2013 Sep 22;14:639. doi: 10.1186/1471-2164-14-639.</t>
  </si>
  <si>
    <t>Ioannidis P</t>
  </si>
  <si>
    <t>PMC3849323</t>
  </si>
  <si>
    <t>10.1186/1471-2164-14-639</t>
  </si>
  <si>
    <t>2013 Sep 22</t>
  </si>
  <si>
    <t>Looking for prognosticators in ovine anaplasmosis: discriminant analysis of clinical and haematological parameters in lambs belonging to differently susceptible breeds experimentally infected with Anaplasma ovis</t>
  </si>
  <si>
    <t>Ciani E, Alloggio I, Petazzi F, Pieragostini E.</t>
  </si>
  <si>
    <t>Acta Vet Scand. 2013 Sep 22;55(1):71. doi: 10.1186/1751-0147-55-71.</t>
  </si>
  <si>
    <t>Ciani E</t>
  </si>
  <si>
    <t>PMC3850957</t>
  </si>
  <si>
    <t>10.1186/1751-0147-55-71</t>
  </si>
  <si>
    <t>Molecular detection and phylogenetic analysis of Anaplasma bovis from Haemaphysalis longicornis feeding on grazing cattle in Korea</t>
  </si>
  <si>
    <t>Doan HT, Noh JH, Choe SE, Yoo MS, Kim YH, Reddy KE, Quyen DV, Nguyen LT, Nguyen TT, Kweon CH, Jung SC, Chang KY, Kang SW.</t>
  </si>
  <si>
    <t>Vet Parasitol. 2013 Sep 23;196(3-4):478-81. doi: 10.1016/j.vetpar.2013.03.025. Epub 2013 Mar 28.</t>
  </si>
  <si>
    <t>Doan HT</t>
  </si>
  <si>
    <t>10.1016/j.vetpar.2013.03.025</t>
  </si>
  <si>
    <t>2013 Sep 23</t>
  </si>
  <si>
    <t>Acute kidney injury in scrub typhus</t>
  </si>
  <si>
    <t>Attur RP, Kuppasamy S, Bairy M, Nagaraju SP, Pammidi NR, Kamath V, Kamath A, Rao L, Bairy I.</t>
  </si>
  <si>
    <t>Clin Exp Nephrol. 2013 Oct;17(5):725-729. doi: 10.1007/s10157-012-0753-9. Epub 2013 Jan 5.</t>
  </si>
  <si>
    <t>Attur RP</t>
  </si>
  <si>
    <t>Clin Exp Nephrol</t>
  </si>
  <si>
    <t>10.1007/s10157-012-0753-9</t>
  </si>
  <si>
    <t>2013 Oct</t>
  </si>
  <si>
    <t>Survey of Anaplasmataceae bacteria in sheep from Senegal</t>
  </si>
  <si>
    <t>Djiba ML, Mediannikov O, Mbengue M, Thiongane Y, Molez JF, Seck MT, Fenollar F, Raoult D, Ndiaye M.</t>
  </si>
  <si>
    <t>Trop Anim Health Prod. 2013 Oct;45(7):1557-61. doi: 10.1007/s11250-013-0399-y. Epub 2013 Apr 4.</t>
  </si>
  <si>
    <t>Djiba ML</t>
  </si>
  <si>
    <t>10.1007/s11250-013-0399-y</t>
  </si>
  <si>
    <t>Subacute painful thyroiditis accompanied by scrub typhus infection</t>
  </si>
  <si>
    <t>Kim Sh, Park TS, Baek HS, Jin HY.</t>
  </si>
  <si>
    <t>Endocrine. 2013 Oct;44(2):546-8. doi: 10.1007/s12020-013-9947-5. Epub 2013 Apr 7.</t>
  </si>
  <si>
    <t>Kim Sh</t>
  </si>
  <si>
    <t>Endocrine</t>
  </si>
  <si>
    <t>10.1007/s12020-013-9947-5</t>
  </si>
  <si>
    <t>Lateral transfers of insertion sequences between Wolbachia, Cardinium and Rickettsia bacterial endosymbionts</t>
  </si>
  <si>
    <t>Duron O.</t>
  </si>
  <si>
    <t>Heredity (Edinb). 2013 Oct;111(4):330-7. doi: 10.1038/hdy.2013.56. Epub 2013 Jun 12.</t>
  </si>
  <si>
    <t>PMC3807263</t>
  </si>
  <si>
    <t>10.1038/hdy.2013.56</t>
  </si>
  <si>
    <t>Equine granulocytic anaplasmosis</t>
  </si>
  <si>
    <t>Dzięgiel B, Adaszek Ł, Kalinowski M, Winiarczyk S.</t>
  </si>
  <si>
    <t>Res Vet Sci. 2013 Oct;95(2):316-20. doi: 10.1016/j.rvsc.2013.05.010. Epub 2013 Jun 19.</t>
  </si>
  <si>
    <t>Dzięgiel B</t>
  </si>
  <si>
    <t>10.1016/j.rvsc.2013.05.010</t>
  </si>
  <si>
    <t>Involvement of lipid rafts in the budding-like exit of Orientia tsutsugamushi</t>
  </si>
  <si>
    <t>Kim MJ, Kim MK, Kang JS.</t>
  </si>
  <si>
    <t>Microb Pathog. 2013 Oct;63:37-43. doi: 10.1016/j.micpath.2013.06.002. Epub 2013 Jun 18.</t>
  </si>
  <si>
    <t>Kim MJ</t>
  </si>
  <si>
    <t>10.1016/j.micpath.2013.06.002</t>
  </si>
  <si>
    <t>Rickettsial infections in the tropics and in the traveler</t>
  </si>
  <si>
    <t>Blanton LS.</t>
  </si>
  <si>
    <t>Curr Opin Infect Dis. 2013 Oct;26(5):435-40. doi: 10.1097/QCO.0b013e328363811b.</t>
  </si>
  <si>
    <t>Blanton LS</t>
  </si>
  <si>
    <t>Curr Opin Infect Dis</t>
  </si>
  <si>
    <t>10.1097/QCO.0b013e328363811b</t>
  </si>
  <si>
    <t>Reverse transcription-PCR-electrospray ionization mass spectrometry for rapid detection of biothreat and common respiratory pathogens</t>
  </si>
  <si>
    <t>Jeng K, Hardick J, Rothman R, Yang S, Won H, Peterson S, Hsieh YH, Masek BJ, Carroll KC, Gaydos CA.</t>
  </si>
  <si>
    <t>J Clin Microbiol. 2013 Oct;51(10):3300-7. doi: 10.1128/JCM.01443-13. Epub 2013 Jul 31.</t>
  </si>
  <si>
    <t>Jeng K</t>
  </si>
  <si>
    <t>PMC3811651</t>
  </si>
  <si>
    <t>10.1128/JCM.01443-13</t>
  </si>
  <si>
    <t>Crystal structure of the N-terminal domains of the surface cell antigen 4 of Rickettsia</t>
  </si>
  <si>
    <t>Lee JH, Vonrhein C, Bricogne G, Izard T.</t>
  </si>
  <si>
    <t>Protein Sci. 2013 Oct;22(10):1425-31. doi: 10.1002/pro.2322. Epub 2013 Aug 28.</t>
  </si>
  <si>
    <t>Lee JH</t>
  </si>
  <si>
    <t>Protein Sci</t>
  </si>
  <si>
    <t>PMC3795500</t>
  </si>
  <si>
    <t>10.1002/pro.2322</t>
  </si>
  <si>
    <t>Reevaluating the infection status by the Wolbachia endosymbiont in Drosophila Neotropical species from the willistoni subgroup</t>
  </si>
  <si>
    <t>Müller MJ, Dörr NC, Deprá M, Schmitz HJ, Valiati VH, Valente VL.</t>
  </si>
  <si>
    <t>Infect Genet Evol. 2013 Oct;19:232-9. doi: 10.1016/j.meegid.2013.07.022. Epub 2013 Jul 29.</t>
  </si>
  <si>
    <t>Müller MJ</t>
  </si>
  <si>
    <t>10.1016/j.meegid.2013.07.022</t>
  </si>
  <si>
    <t>Reduced competitiveness of Wolbachia infected Aedes aegypti larvae in intra- and inter-specific immature interactions</t>
  </si>
  <si>
    <t>Suh E, Dobson SL.</t>
  </si>
  <si>
    <t>J Invertebr Pathol. 2013 Oct;114(2):173-7. doi: 10.1016/j.jip.2013.08.001. Epub 2013 Aug 8.</t>
  </si>
  <si>
    <t>Suh E</t>
  </si>
  <si>
    <t>PMC3791177</t>
  </si>
  <si>
    <t>NIHMS514807</t>
  </si>
  <si>
    <t>10.1016/j.jip.2013.08.001</t>
  </si>
  <si>
    <t>Molecular confirmation of co-infection by pathogenic Leptospira spp. and Orientia tsutsugamushi in patients with acute febrile illness in Thailand</t>
  </si>
  <si>
    <t>Sonthayanon P, Chierakul W, Wuthiekanun V, Limmathurotsakul D, Amornchai P, Smythe LD, Day NP, Peacock SJ.</t>
  </si>
  <si>
    <t>Am J Trop Med Hyg. 2013 Oct;89(4):797-799. doi: 10.4269/ajtmh.13-0402. Epub 2013 Sep 3.</t>
  </si>
  <si>
    <t>Sonthayanon P</t>
  </si>
  <si>
    <t>PMC3795116</t>
  </si>
  <si>
    <t>10.4269/ajtmh.13-0402</t>
  </si>
  <si>
    <t>Neurologic complications of infective endocarditis</t>
  </si>
  <si>
    <t>Chaudhary G, Lee JD.</t>
  </si>
  <si>
    <t>Curr Neurol Neurosci Rep. 2013 Oct;13(10):380. doi: 10.1007/s11910-013-0380-1.</t>
  </si>
  <si>
    <t>Chaudhary G</t>
  </si>
  <si>
    <t>Curr Neurol Neurosci Rep</t>
  </si>
  <si>
    <t>10.1007/s11910-013-0380-1</t>
  </si>
  <si>
    <t>Rickettsia slovaca infection in humans, Portugal</t>
  </si>
  <si>
    <t>de Sousa R, Pereira BI, Nazareth C, Cabral S, Ventura C, Crespo P, Marques N, da Cunha S.</t>
  </si>
  <si>
    <t>Emerg Infect Dis. 2013 Oct;19(10):1627-9. doi: 10.3201/eid1910.130376.</t>
  </si>
  <si>
    <t>de Sousa R</t>
  </si>
  <si>
    <t>PMC3810745</t>
  </si>
  <si>
    <t>10.3201/eid1910.130376</t>
  </si>
  <si>
    <t>Rickettsia africae in Amblyomma variegatum ticks, Uganda and Nigeria</t>
  </si>
  <si>
    <t>Lorusso V, Gruszka KA, Majekodunmi A, Igweh A, Welburn SC, Picozzi K.</t>
  </si>
  <si>
    <t>Emerg Infect Dis. 2013 Oct;19(10):1705-7. doi: 10.3201/eid1910.130389.</t>
  </si>
  <si>
    <t>Lorusso V</t>
  </si>
  <si>
    <t>PMC3810746</t>
  </si>
  <si>
    <t>10.3201/eid1910.130389</t>
  </si>
  <si>
    <t>Wolbachia and arbovirus inhibition in mosquitoes</t>
  </si>
  <si>
    <t>Sinkins SP.</t>
  </si>
  <si>
    <t>Future Microbiol. 2013 Oct;8(10):1249-56. doi: 10.2217/fmb.13.95.</t>
  </si>
  <si>
    <t>Sinkins SP</t>
  </si>
  <si>
    <t>10.2217/fmb.13.95</t>
  </si>
  <si>
    <t>Recent molecular insights into rickettsial pathogenesis and immunity</t>
  </si>
  <si>
    <t>Sahni SK, Narra HP, Sahni A, Walker DH.</t>
  </si>
  <si>
    <t>Future Microbiol. 2013 Oct;8(10):1265-88. doi: 10.2217/fmb.13.102.</t>
  </si>
  <si>
    <t>Sahni SK</t>
  </si>
  <si>
    <t>PMC3923375</t>
  </si>
  <si>
    <t>NIHMS531044</t>
  </si>
  <si>
    <t>10.2217/fmb.13.102</t>
  </si>
  <si>
    <t>First case series of emerging Rickettsial neonatal sepsis identified by polymerase chain reaction-based deoxyribonucleic acid sequencing</t>
  </si>
  <si>
    <t>Aarthi P, Bagyalakshmi R, Mohan KR, Krishna M, Nitin M, Madhavan HN, Kalyani S.</t>
  </si>
  <si>
    <t>Indian J Med Microbiol. 2013 Oct-Dec;31(4):343-8. doi: 10.4103/0255-0857.118874.</t>
  </si>
  <si>
    <t>Aarthi P</t>
  </si>
  <si>
    <t>10.4103/0255-0857.118874</t>
  </si>
  <si>
    <t>2013 Oct-Dec</t>
  </si>
  <si>
    <t>[Update on SENLAT syndrome: scalp eschar and neck lymph adenopathy after a tick bite]</t>
  </si>
  <si>
    <t>Ann Dermatol Venereol. 2013 Oct;140(10):598-609. doi: 10.1016/j.annder.2013.07.014. Epub 2013 Aug 23.</t>
  </si>
  <si>
    <t>10.1016/j.annder.2013.07.014</t>
  </si>
  <si>
    <t>Update on tick-borne rickettsioses around the world: a geographic approach</t>
  </si>
  <si>
    <t>Parola P, Paddock CD, Socolovschi C, Labruna MB, Mediannikov O, Kernif T, Abdad MY, Stenos J, Bitam I, Fournier PE, Raoult D.</t>
  </si>
  <si>
    <t>Clin Microbiol Rev. 2013 Oct;26(4):657-702. doi: 10.1128/CMR.00032-13.</t>
  </si>
  <si>
    <t>Parola P</t>
  </si>
  <si>
    <t>PMC3811236</t>
  </si>
  <si>
    <t>10.1128/CMR.00032-13</t>
  </si>
  <si>
    <t>Transcriptional regulation of Culex pipiens mosquitoes by Wolbachia influences cytoplasmic incompatibility</t>
  </si>
  <si>
    <t>Pinto SB, Stainton K, Harris S, Kambris Z, Sutton ER, Bonsall MB, Parkhill J, Sinkins SP.</t>
  </si>
  <si>
    <t>PLoS Pathog. 2013 Oct;9(10):e1003647. doi: 10.1371/journal.ppat.1003647. Epub 2013 Oct 31.</t>
  </si>
  <si>
    <t>Pinto SB</t>
  </si>
  <si>
    <t>PMC3814344</t>
  </si>
  <si>
    <t>10.1371/journal.ppat.1003647</t>
  </si>
  <si>
    <t>Eschar in scrub typhus: A valuable clue to the diagnosis</t>
  </si>
  <si>
    <t>Raina SK.</t>
  </si>
  <si>
    <t>J Postgrad Med. 2013 Oct-Dec;59(4):342-3. doi: 10.4103/0022-3859.123191.</t>
  </si>
  <si>
    <t>Raina SK</t>
  </si>
  <si>
    <t>10.4103/0022-3859.123191</t>
  </si>
  <si>
    <t>Hematological values associated to the serological and molecular diagnostic in cats suspected of Ehrlichia canis infection</t>
  </si>
  <si>
    <t>Braga IA, dos Santos LG, Melo AL, Jaune FW, Ziliani TF, Girardi AF, de Aguiar DM.</t>
  </si>
  <si>
    <t>Rev Bras Parasitol Vet. 2013 Oct-Dec;22(4):470-4. doi: 10.1590/S1984-29612013000400005.</t>
  </si>
  <si>
    <t>Braga IA</t>
  </si>
  <si>
    <t>10.1590/S1984-29612013000400005</t>
  </si>
  <si>
    <t>Molecular and serological detection of tick-borne pathogens in dogs from an area endemic for Leishmania infantum in Mato Grosso do Sul, Brazil</t>
  </si>
  <si>
    <t>de Sousa KC, André MR, Herrera HM, de Andrade GB, Jusi MM, dos Santos LL, Barreto WT, Machado RZ, de Oliveira GP.</t>
  </si>
  <si>
    <t>Rev Bras Parasitol Vet. 2013 Oct-Dec;22(4):525-31. doi: 10.1590/S1984-29612013000400012.</t>
  </si>
  <si>
    <t>de Sousa KC</t>
  </si>
  <si>
    <t>10.1590/S1984-29612013000400012</t>
  </si>
  <si>
    <t>Authors' reply</t>
  </si>
  <si>
    <t>Abhilash KP, Jonathan AJ, Nathaniel SD, Varghese GM.</t>
  </si>
  <si>
    <t>J Postgrad Med. 2013 Oct-Dec;59(4):343.</t>
  </si>
  <si>
    <t>Abhilash KP</t>
  </si>
  <si>
    <t>Isolation and characterization of microsatellite loci for the isopod crustacean Armadillidium vulgare and transferability in terrestrial isopods</t>
  </si>
  <si>
    <t>Giraud I, Valette V, Bech N, Grandjean F, Cordaux R.</t>
  </si>
  <si>
    <t>PLoS One. 2013 Oct 3;8(10):e76639. doi: 10.1371/journal.pone.0076639. eCollection 2013.</t>
  </si>
  <si>
    <t>Giraud I</t>
  </si>
  <si>
    <t>PMC3789670</t>
  </si>
  <si>
    <t>10.1371/journal.pone.0076639</t>
  </si>
  <si>
    <t>2013 Oct 3</t>
  </si>
  <si>
    <t>Mosquitoes of Western Yunnan Province, China: seasonal abundance, diversity, and arbovirus associations</t>
  </si>
  <si>
    <t>Zhang HL, Zhang YZ, Yang WH, Feng Y, Nasci RS, Yang J, Liu YH, Dong CL, Li S, Zhang BS, Yin ZL, Wang PY, Fu SH, Li MH, Liu F, Zhang J, Sun J, Li CW, Gao XY, Liu H, Wang HY, Petersen LR, Liang GD.</t>
  </si>
  <si>
    <t>PLoS One. 2013 Oct 11;8(10):e77017. doi: 10.1371/journal.pone.0077017. eCollection 2013.</t>
  </si>
  <si>
    <t>Zhang HL</t>
  </si>
  <si>
    <t>PMC3795637</t>
  </si>
  <si>
    <t>10.1371/journal.pone.0077017</t>
  </si>
  <si>
    <t>2013 Oct 11</t>
  </si>
  <si>
    <t>Natural blood feeding and temperature shift modulate the global transcriptional profile of Rickettsia rickettsii infecting its tick vector</t>
  </si>
  <si>
    <t>Galletti MF, Fujita A, Nishiyama MY Jr, Malossi CD, Pinter A, Soares JF, Daffre S, Labruna MB, Fogaça AC.</t>
  </si>
  <si>
    <t>PLoS One. 2013 Oct 14;8(10):e77388. doi: 10.1371/journal.pone.0077388. eCollection 2013.</t>
  </si>
  <si>
    <t>Galletti MF</t>
  </si>
  <si>
    <t>PMC3796454</t>
  </si>
  <si>
    <t>10.1371/journal.pone.0077388</t>
  </si>
  <si>
    <t>2013 Oct 14</t>
  </si>
  <si>
    <t>New chemotypes for wALADin1-like inhibitors of delta-aminolevulinic acid dehydratase from Wolbachia endobacteria</t>
  </si>
  <si>
    <t>Lentz CS, Stumpfe D, Bajorath J, Famulok M, Hoerauf A, Pfarr KM.</t>
  </si>
  <si>
    <t>Bioorg Med Chem Lett. 2013 Oct 15;23(20):5558-62. doi: 10.1016/j.bmcl.2013.08.052. Epub 2013 Aug 20.</t>
  </si>
  <si>
    <t>Bioorg Med Chem Lett</t>
  </si>
  <si>
    <t>10.1016/j.bmcl.2013.08.052</t>
  </si>
  <si>
    <t>2013 Oct 15</t>
  </si>
  <si>
    <t>Mimicry epitope from Ehrlichia canis for interphotoreceptor retinoid-binding protein 201-216 prevents autoimmune uveoretinitis by acting as altered peptide ligand</t>
  </si>
  <si>
    <t>Gangaplara A, Massilamany C, Steffen D, Reddy J.</t>
  </si>
  <si>
    <t>J Neuroimmunol. 2013 Oct 15;263(1-2):98-107. doi: 10.1016/j.jneuroim.2013.08.006. Epub 2013 Aug 17.</t>
  </si>
  <si>
    <t>Gangaplara A</t>
  </si>
  <si>
    <t>J Neuroimmunol</t>
  </si>
  <si>
    <t>10.1016/j.jneuroim.2013.08.006</t>
  </si>
  <si>
    <t>Discovery of a protective Rickettsia prowazekii antigen recognized by CD8+ T cells, RP884, using an in vivo screening platform</t>
  </si>
  <si>
    <t>Gazi M, Caro-Gomez E, Goez Y, Cespedes MA, Hidalgo M, Correa P, Valbuena G.</t>
  </si>
  <si>
    <t>PLoS One. 2013 Oct 16;8(10):e76253. doi: 10.1371/journal.pone.0076253. eCollection 2013.</t>
  </si>
  <si>
    <t>Gazi M</t>
  </si>
  <si>
    <t>PMC3797808</t>
  </si>
  <si>
    <t>10.1371/journal.pone.0076253</t>
  </si>
  <si>
    <t>2013 Oct 16</t>
  </si>
  <si>
    <t>High seroprevalence of Mycoplasma pneumoniae IgM in acute Q fever by enzyme-linked immunosorbent assay (ELISA)</t>
  </si>
  <si>
    <t>Lai CH, Chang LL, Lin JN, Chen WF, Kuo LL, Lin HH, Chen YH.</t>
  </si>
  <si>
    <t>PLoS One. 2013 Oct 17;8(10):e77640. doi: 10.1371/journal.pone.0077640. eCollection 2013.</t>
  </si>
  <si>
    <t>Lai CH</t>
  </si>
  <si>
    <t>PMC3798658</t>
  </si>
  <si>
    <t>10.1371/journal.pone.0077640</t>
  </si>
  <si>
    <t>2013 Oct 17</t>
  </si>
  <si>
    <t>Comparing feeding and reproductive parameters of Amblyomma parvum tick populations (Acari: Ixodidae) from Brazil and Argentina on various host species</t>
  </si>
  <si>
    <t>Gerardi M, Martins MM, Nava S, Szabó MP.</t>
  </si>
  <si>
    <t>Vet Parasitol. 2013 Oct 18;197(1-2):312-7. doi: 10.1016/j.vetpar.2013.06.018. Epub 2013 Jul 4.</t>
  </si>
  <si>
    <t>Gerardi M</t>
  </si>
  <si>
    <t>10.1016/j.vetpar.2013.06.018</t>
  </si>
  <si>
    <t>2013 Oct 18</t>
  </si>
  <si>
    <t>Molecular characterization of Msp2/P44 of Anaplasma phagocytophilum isolated from infected patients and Haemaphysalis longicornis in Laizhou Bay, Shandong Province, China</t>
  </si>
  <si>
    <t>Wang Y, Chen C, Zhang L.</t>
  </si>
  <si>
    <t>PLoS One. 2013 Oct 22;8(10):e78189. doi: 10.1371/journal.pone.0078189. eCollection 2013.</t>
  </si>
  <si>
    <t>PMC3805589</t>
  </si>
  <si>
    <t>10.1371/journal.pone.0078189</t>
  </si>
  <si>
    <t>2013 Oct 22</t>
  </si>
  <si>
    <t>Transmission rates of the bacterial endosymbiont, Neorickettsia risticii, during the asexual reproduction phase of its digenean host, Plagiorchis elegans, within naturally infected lymnaeid snails</t>
  </si>
  <si>
    <t>Greiman SE, Tkach VV, Vaughan JA.</t>
  </si>
  <si>
    <t>Parasit Vectors. 2013 Oct 22;6:303. doi: 10.1186/1756-3305-6-303.</t>
  </si>
  <si>
    <t>Greiman SE</t>
  </si>
  <si>
    <t>PMC3924192</t>
  </si>
  <si>
    <t>10.1186/1756-3305-6-303</t>
  </si>
  <si>
    <t>Influence of experimental canine ehrlichiosis on the E-ADA activity and purine levels in serum and possible functional correlations with pathogenesis</t>
  </si>
  <si>
    <t>Da Silva AS, Munhoz TD, Faria JL, Vargas-Hérnandez G, Machado RZ, Luz NC, Moritz CE, Casali EA, Bottari NB, Stefani LM, Tinucci-Costa M.</t>
  </si>
  <si>
    <t>Vet Microbiol. 2013 Oct 25;166(3-4):602-6. doi: 10.1016/j.vetmic.2013.06.033. Epub 2013 Jul 11.</t>
  </si>
  <si>
    <t>10.1016/j.vetmic.2013.06.033</t>
  </si>
  <si>
    <t>2013 Oct 25</t>
  </si>
  <si>
    <t>Microbial communities and symbionts in the hard tick Haemaphysalis longicornis (Acari: Ixodidae) from north China</t>
  </si>
  <si>
    <t>Liu LM, Liu JN, Liu Z, Yu ZJ, Xu SQ, Yang XH, Li T, Li SS, Guo LD, Liu JZ.</t>
  </si>
  <si>
    <t>Parasit Vectors. 2013 Oct 28;6(1):310. doi: 10.1186/1756-3305-6-310.</t>
  </si>
  <si>
    <t>Liu LM</t>
  </si>
  <si>
    <t>PMC3813991</t>
  </si>
  <si>
    <t>10.1186/1756-3305-6-310</t>
  </si>
  <si>
    <t>2013 Oct 28</t>
  </si>
  <si>
    <t>Molecular epidemiology of Orientia tsutsugamushi in chiggers and ticks from domestic rodents in Shandong, northern China</t>
  </si>
  <si>
    <t>Zhang M, Zhao ZT, Yang HL, Zhang AH, Xu XQ, Meng XP, Zhang HY, Wang XJ, Li Z, Ding SJ, Yang L, Zhang LY.</t>
  </si>
  <si>
    <t>Parasit Vectors. 2013 Oct 29;6(1):312. doi: 10.1186/1756-3305-6-312.</t>
  </si>
  <si>
    <t>PMC3843596</t>
  </si>
  <si>
    <t>10.1186/1756-3305-6-312</t>
  </si>
  <si>
    <t>2013 Oct 29</t>
  </si>
  <si>
    <t>Epidemiological and clinical features of three clustered cases co-infected with Lyme disease and rickettsioses</t>
  </si>
  <si>
    <t>Xuefei D, Qin H, Xiaodi G, Zhen G, Wei L, Xuexia H, Jiazhen G, Xiuping F, Meimei T, Jingshan Z, Yunru L, Xiaoling F, Kanglin W, Xingwang L.</t>
  </si>
  <si>
    <t>Zoonoses Public Health. 2013 Nov;60(7):487-93. doi: 10.1111/zph.12025. Epub 2012 Dec 31.</t>
  </si>
  <si>
    <t>Xuefei D</t>
  </si>
  <si>
    <t>10.1111/zph.12025</t>
  </si>
  <si>
    <t>2013 Nov</t>
  </si>
  <si>
    <t>Detection of Rickettsia monacensis from Ixodes nipponensis collected from rodents in Gyeonggi and Gangwon Provinces, Republic of Korea</t>
  </si>
  <si>
    <t>Shin SH, Seo HJ, Choi YJ, Choi MK, Kim HC, Klein TA, Chong ST, Richards AL, Park KH, Jang WJ.</t>
  </si>
  <si>
    <t>Exp Appl Acarol. 2013 Nov;61(3):337-47. doi: 10.1007/s10493-013-9699-1. Epub 2013 Apr 27.</t>
  </si>
  <si>
    <t>Shin SH</t>
  </si>
  <si>
    <t>10.1007/s10493-013-9699-1</t>
  </si>
  <si>
    <t>Geographic distribution of wolbachial infections in mosquitoes from Thailand</t>
  </si>
  <si>
    <t>Wiwatanaratanabutr I.</t>
  </si>
  <si>
    <t>J Invertebr Pathol. 2013 Nov;114(3):337-40. doi: 10.1016/j.jip.2013.04.011. Epub 2013 May 6.</t>
  </si>
  <si>
    <t>Wiwatanaratanabutr I</t>
  </si>
  <si>
    <t>10.1016/j.jip.2013.04.011</t>
  </si>
  <si>
    <t>A neonatal case of Japanese spotted fever</t>
  </si>
  <si>
    <t>Hamaguchi Y, Shirakawa T, Kuwatsuka Y, Ando S.</t>
  </si>
  <si>
    <t>Pediatr Infect Dis J. 2013 Nov;32(11):1286-7. doi: 10.1097/INF.0b013e31829ee743.</t>
  </si>
  <si>
    <t>Hamaguchi Y</t>
  </si>
  <si>
    <t>10.1097/INF.0b013e31829ee743</t>
  </si>
  <si>
    <t>Horizontal transfers of feminizing versus non-feminizing Wolbachia strains: from harmless passengers to pathogens</t>
  </si>
  <si>
    <t>Le Clec'h W, Raimond M, Guillot S, Bouchon D, Sicard M.</t>
  </si>
  <si>
    <t>Environ Microbiol. 2013 Nov;15(11):2922-36. doi: 10.1111/1462-2920.12172. Epub 2013 Jun 27.</t>
  </si>
  <si>
    <t>10.1111/1462-2920.12172</t>
  </si>
  <si>
    <t>Rickettsioses in the central hills of Sri Lanka: serological evidence of increasing burden of spotted fever group</t>
  </si>
  <si>
    <t>Kularatne SA, Rajapakse RP, Wickramasinghe WM, Nanayakkara DM, Budagoda SS, Weerakoon KG, Edirisinghe JS, Premaratna R.</t>
  </si>
  <si>
    <t>Int J Infect Dis. 2013 Nov;17(11):e988-92. doi: 10.1016/j.ijid.2013.05.014. Epub 2013 Jul 17.</t>
  </si>
  <si>
    <t>10.1016/j.ijid.2013.05.014</t>
  </si>
  <si>
    <t>Scrub typhus in South India: clinical and laboratory manifestations, genetic variability, and outcome</t>
  </si>
  <si>
    <t>Varghese GM, Janardhanan J, Trowbridge P, Peter JV, Prakash JA, Sathyendra S, Thomas K, David TS, Kavitha ML, Abraham OC, Mathai D.</t>
  </si>
  <si>
    <t>Int J Infect Dis. 2013 Nov;17(11):e981-7. doi: 10.1016/j.ijid.2013.05.017. Epub 2013 Jul 26.</t>
  </si>
  <si>
    <t>Varghese GM</t>
  </si>
  <si>
    <t>10.1016/j.ijid.2013.05.017</t>
  </si>
  <si>
    <t>The toll and Imd pathways are not required for wolbachia-mediated dengue virus interference</t>
  </si>
  <si>
    <t>Rancès E, Johnson TK, Popovici J, Iturbe-Ormaetxe I, Zakir T, Warr CG, O'Neill SL.</t>
  </si>
  <si>
    <t>J Virol. 2013 Nov;87(21):11945-9. doi: 10.1128/JVI.01522-13. Epub 2013 Aug 28.</t>
  </si>
  <si>
    <t>Rancès E</t>
  </si>
  <si>
    <t>PMC3807350</t>
  </si>
  <si>
    <t>10.1128/JVI.01522-13</t>
  </si>
  <si>
    <t>Noninvasive analysis of microbiome dynamics in the fruit fly Drosophila melanogaster</t>
  </si>
  <si>
    <t>Fink C, Staubach F, Kuenzel S, Baines JF, Roeder T.</t>
  </si>
  <si>
    <t>Appl Environ Microbiol. 2013 Nov;79(22):6984-8. doi: 10.1128/AEM.01903-13. Epub 2013 Sep 6.</t>
  </si>
  <si>
    <t>Fink C</t>
  </si>
  <si>
    <t>PMC3811555</t>
  </si>
  <si>
    <t>10.1128/AEM.01903-13</t>
  </si>
  <si>
    <t>Distribution, diversity and density of wolbachial infections in cladocerans and copepods from Thailand</t>
  </si>
  <si>
    <t>J Invertebr Pathol. 2013 Nov;114(3):341-5. doi: 10.1016/j.jip.2013.04.014. Epub 2013 Sep 29.</t>
  </si>
  <si>
    <t>10.1016/j.jip.2013.04.014</t>
  </si>
  <si>
    <t>Molecular phylogenetic analysis of Orientia tsutsugamushi based on the groES and groEL genes</t>
  </si>
  <si>
    <t>Arai S, Tabara K, Yamamoto N, Fujita H, Itagaki A, Kon M, Satoh H, Araki K, Tanaka-Taya K, Takada N, Yoshikawa Y, Ishihara C, Okabe N, Oishi K.</t>
  </si>
  <si>
    <t>Vector Borne Zoonotic Dis. 2013 Nov;13(11):825-9. doi: 10.1089/vbz.2012.1155. Epub 2013 Oct 9.</t>
  </si>
  <si>
    <t>Arai S</t>
  </si>
  <si>
    <t>PMC3822374</t>
  </si>
  <si>
    <t>10.1089/vbz.2012.1155</t>
  </si>
  <si>
    <t>Clinical and clinicopathological factors associated with survival in 44 horses with equine neorickettsiosis (Potomac horse Fever)</t>
  </si>
  <si>
    <t>Bertin FR, Reising A, Slovis NM, Constable PD, Taylor SD.</t>
  </si>
  <si>
    <t>J Vet Intern Med. 2013 Nov-Dec;27(6):1528-34. doi: 10.1111/jvim.12209. Epub 2013 Oct 1.</t>
  </si>
  <si>
    <t>Bertin FR</t>
  </si>
  <si>
    <t>10.1111/jvim.12209</t>
  </si>
  <si>
    <t>2013 Nov-Dec</t>
  </si>
  <si>
    <t>Atypical Rocky Mountain spotted fever with polyarticular arthritis</t>
  </si>
  <si>
    <t>Chaudhry MA, Scofield RH.</t>
  </si>
  <si>
    <t>Am J Med Sci. 2013 Nov;346(5):427-9. doi: 10.1097/MAJ.0b013e318295c788.</t>
  </si>
  <si>
    <t>Chaudhry MA</t>
  </si>
  <si>
    <t>Am J Med Sci</t>
  </si>
  <si>
    <t>PMC5395198</t>
  </si>
  <si>
    <t>NIHMS854516</t>
  </si>
  <si>
    <t>10.1097/MAJ.0b013e318295c788</t>
  </si>
  <si>
    <t>Common epidemiology of Rickettsia felis infection and malaria, Africa</t>
  </si>
  <si>
    <t>Mediannikov O, Socolovschi C, Edouard S, Fenollar F, Mouffok N, Bassene H, Diatta G, Tall A, Niangaly H, Doumbo O, Lekana-Douki JB, Znazen A, Sarih M, Ratmanov P, Richet H, Ndiath MO, Sokhna C, Parola P, Raoult D.</t>
  </si>
  <si>
    <t>Emerg Infect Dis. 2013 Nov;19(11):1775-83. doi: 10.3201/eid1911.130361.</t>
  </si>
  <si>
    <t>PMC3837673</t>
  </si>
  <si>
    <t>10.3201/eid1911.130361</t>
  </si>
  <si>
    <t>A case of Tsutsugamushi disease presenting with nephrotic syndrome</t>
  </si>
  <si>
    <t>Lee JH, Lee MJ, Shin DH, Kang SW, Choi KH, Yoo TH.</t>
  </si>
  <si>
    <t>Korean J Intern Med. 2013 Nov;28(6):728-31. doi: 10.3904/kjim.2013.28.6.728. Epub 2013 Oct 29.</t>
  </si>
  <si>
    <t>Korean J Intern Med</t>
  </si>
  <si>
    <t>PMC3847001</t>
  </si>
  <si>
    <t>10.3904/kjim.2013.28.6.728</t>
  </si>
  <si>
    <t>Detection of natural killer T cells in mice infected with Rickettsia conorii</t>
  </si>
  <si>
    <t>La Manna MP, Torina A, Agnone A, Blanda V, Caracappa S, Alongi A, Di Marco V, Giudice E, Dieli F, Sireci G.</t>
  </si>
  <si>
    <t>Transbound Emerg Dis. 2013 Nov;60 Suppl 2:80-5. doi: 10.1111/tbed.12143.</t>
  </si>
  <si>
    <t>La Manna MP</t>
  </si>
  <si>
    <t>10.1111/tbed.12143</t>
  </si>
  <si>
    <t>In vitro culture of a novel genotype of Ehrlichia sp. from Brazil</t>
  </si>
  <si>
    <t>Zweygarth E, Schöl H, Lis K, Cabezas Cruz A, Thiel C, Silaghi C, Ribeiro MF, Passos LM.</t>
  </si>
  <si>
    <t>Transbound Emerg Dis. 2013 Nov;60 Suppl 2:86-92. doi: 10.1111/tbed.12122.</t>
  </si>
  <si>
    <t>Zweygarth E</t>
  </si>
  <si>
    <t>10.1111/tbed.12122</t>
  </si>
  <si>
    <t>Demonstration of transplacental transmission of a human isolate of Anaplasma phagocytophilum in an experimentally infected sheep</t>
  </si>
  <si>
    <t>Reppert E, Galindo RC, Breshears MA, Kocan KM, Blouin EF, de la Fuente J.</t>
  </si>
  <si>
    <t>Transbound Emerg Dis. 2013 Nov;60 Suppl 2:93-6. doi: 10.1111/tbed.12120.</t>
  </si>
  <si>
    <t>Reppert E</t>
  </si>
  <si>
    <t>10.1111/tbed.12120</t>
  </si>
  <si>
    <t>Cross-protection between geographically distinct Anaplasma marginale isolates appears to be constrained by limited antibody responses</t>
  </si>
  <si>
    <t>Kenneil R, Shkap V, Leibovich B, Zweygarth E, Pfister K, Ribeiro MF, Passos LM.</t>
  </si>
  <si>
    <t>Transbound Emerg Dis. 2013 Nov;60 Suppl 2:97-104. doi: 10.1111/tbed.12125.</t>
  </si>
  <si>
    <t>Kenneil R</t>
  </si>
  <si>
    <t>10.1111/tbed.12125</t>
  </si>
  <si>
    <t>Can Anaplasma ovis in small ruminants be neglected any longer?</t>
  </si>
  <si>
    <t>Renneker S, Abdo J, Salih DE, Karagenç T, Bilgiç H, Torina A, Oliva AG, Campos J, Kullmann B, Ahmed J, Seitzer U.</t>
  </si>
  <si>
    <t>Transbound Emerg Dis. 2013 Nov;60 Suppl 2:105-12. doi: 10.1111/tbed.12149.</t>
  </si>
  <si>
    <t>Renneker S</t>
  </si>
  <si>
    <t>10.1111/tbed.12149</t>
  </si>
  <si>
    <t>Coinfection of sheep with Anaplasma, Theileria and Babesia species in the Kurdistan Region, Iraq</t>
  </si>
  <si>
    <t>Renneker S, Abdo J, Bakheit MA, Kullmann B, Beyer D, Ahmed J, Seitzer U.</t>
  </si>
  <si>
    <t>Transbound Emerg Dis. 2013 Nov;60 Suppl 2:113-8. doi: 10.1111/tbed.12148.</t>
  </si>
  <si>
    <t>10.1111/tbed.12148</t>
  </si>
  <si>
    <t>Development of a real-time PCR assay for detection and quantification of Anaplasma ovis infection</t>
  </si>
  <si>
    <t>Chi Q, Liu Z, Li Y, Yang J, Chen Z, Yue C, Luo J, Yin H.</t>
  </si>
  <si>
    <t>Transbound Emerg Dis. 2013 Nov;60 Suppl 2:119-24. doi: 10.1111/tbed.12139.</t>
  </si>
  <si>
    <t>Chi Q</t>
  </si>
  <si>
    <t>10.1111/tbed.12139</t>
  </si>
  <si>
    <t>A Molecular survey of Anaplasma spp., Rickettsia spp., Ehrlichia canis and Babesia microti in foxes and fleas from Sicily</t>
  </si>
  <si>
    <t>Torina A, Blanda V, Antoci F, Scimeca S, D'Agostino R, Scariano E, Piazza A, Galluzzo P, Giudice E, Caracappa S.</t>
  </si>
  <si>
    <t>Transbound Emerg Dis. 2013 Nov;60 Suppl 2:125-30. doi: 10.1111/tbed.12137.</t>
  </si>
  <si>
    <t>10.1111/tbed.12137</t>
  </si>
  <si>
    <t>Prevalence and species of ticks on horses in central Oklahoma</t>
  </si>
  <si>
    <t>Duell JR, Carmichael R, Herrin BH, Holbrook TC, Talley J, Little SE.</t>
  </si>
  <si>
    <t>J Med Entomol. 2013 Nov;50(6):1330-3. doi: 10.1603/me13117.</t>
  </si>
  <si>
    <t>Duell JR</t>
  </si>
  <si>
    <t>10.1603/me13117</t>
  </si>
  <si>
    <t>Wolbachia infections mimic cryptic speciation in two parasitic butterfly species, Phengaris teleius and P. nausithous (Lepidoptera: Lycaenidae)</t>
  </si>
  <si>
    <t>Ritter S, Michalski SG, Settele J, Wiemers M, Fric ZF, Sielezniew M, Šašić M, Rozier Y, Durka W.</t>
  </si>
  <si>
    <t>PLoS One. 2013 Nov 6;8(11):e78107. doi: 10.1371/journal.pone.0078107. eCollection 2013.</t>
  </si>
  <si>
    <t>Ritter S</t>
  </si>
  <si>
    <t>PMC3819333</t>
  </si>
  <si>
    <t>10.1371/journal.pone.0078107</t>
  </si>
  <si>
    <t>2013 Nov 6</t>
  </si>
  <si>
    <t>Transmission of Ehrlichia canis by Rhipicephalus sanguineus ticks feeding on dogs and on artificial membranes</t>
  </si>
  <si>
    <t>Fourie JJ, Stanneck D, Luus HG, Beugnet F, Wijnveld M, Jongejan F.</t>
  </si>
  <si>
    <t>Vet Parasitol. 2013 Nov 8;197(3-4):595-603. doi: 10.1016/j.vetpar.2013.07.026. Epub 2013 Aug 3.</t>
  </si>
  <si>
    <t>10.1016/j.vetpar.2013.07.026</t>
  </si>
  <si>
    <t>2013 Nov 8</t>
  </si>
  <si>
    <t>High levels of multiple infections, recombination and horizontal transmission of Wolbachia in the Andricus mukaigawae (Hymenoptera; Cynipidae) communities</t>
  </si>
  <si>
    <t>Yang XH, Zhu DH, Liu Z, Zhao L, Su CY.</t>
  </si>
  <si>
    <t>PLoS One. 2013 Nov 8;8(11):e78970. doi: 10.1371/journal.pone.0078970. eCollection 2013.</t>
  </si>
  <si>
    <t>Yang XH</t>
  </si>
  <si>
    <t>PMC3826730</t>
  </si>
  <si>
    <t>10.1371/journal.pone.0078970</t>
  </si>
  <si>
    <t>Prevalence of Babesia and Anaplasma in ticks infesting dogs in Great Britain</t>
  </si>
  <si>
    <t>Smith FD, Wall LE.</t>
  </si>
  <si>
    <t>Vet Parasitol. 2013 Nov 15;198(1-2):18-23. doi: 10.1016/j.vetpar.2013.08.026. Epub 2013 Sep 4.</t>
  </si>
  <si>
    <t>Smith FD</t>
  </si>
  <si>
    <t>10.1016/j.vetpar.2013.08.026</t>
  </si>
  <si>
    <t>2013 Nov 15</t>
  </si>
  <si>
    <t>Black spots in the returning traveler</t>
  </si>
  <si>
    <t>Haemel AK, Bearden A, Longley BJ, Crnich C.</t>
  </si>
  <si>
    <t>Dermatol Online J. 2013 Nov 15;19(11):20393.</t>
  </si>
  <si>
    <t>Haemel AK</t>
  </si>
  <si>
    <t>Dermatol Online J</t>
  </si>
  <si>
    <t>Recombinant protein YbgF induces protective immunity against Rickettsia heilongjiangensis infection in C3H/HeN mice</t>
  </si>
  <si>
    <t>Qi Y, Xiong X, Duan C, Jiao J, Gong W, Wen B.</t>
  </si>
  <si>
    <t>Vaccine. 2013 Nov 19;31(48):5643-50. doi: 10.1016/j.vaccine.2013.09.064. Epub 2013 Oct 8.</t>
  </si>
  <si>
    <t>10.1016/j.vaccine.2013.09.064</t>
  </si>
  <si>
    <t>2013 Nov 19</t>
  </si>
  <si>
    <t>Transcription of Ehrlichia chaffeensis genes is accomplished by RNA polymerase holoenzyme containing either sigma 32 or sigma 70</t>
  </si>
  <si>
    <t>Liu H, Von Ohlen T, Cheng C, Faburay B, Ganta RR.</t>
  </si>
  <si>
    <t>PLoS One. 2013 Nov 21;8(11):e81780. doi: 10.1371/journal.pone.0081780. eCollection 2013.</t>
  </si>
  <si>
    <t>PMC3836757</t>
  </si>
  <si>
    <t>10.1371/journal.pone.0081780</t>
  </si>
  <si>
    <t>2013 Nov 21</t>
  </si>
  <si>
    <t>Rediscovering the genus Lyticum, multiflagellated symbionts of the order Rickettsiales</t>
  </si>
  <si>
    <t>Boscaro V, Schrallhammer M, Benken KA, Krenek S, Szokoli F, Berendonk TU, Schweikert M, Verni F, Sabaneyeva EV, Petroni G.</t>
  </si>
  <si>
    <t>Sci Rep. 2013 Nov 22;3:3305. doi: 10.1038/srep03305.</t>
  </si>
  <si>
    <t>Sci Rep</t>
  </si>
  <si>
    <t>PMC3837311</t>
  </si>
  <si>
    <t>10.1038/srep03305</t>
  </si>
  <si>
    <t>2013 Nov 22</t>
  </si>
  <si>
    <t>The α-proteobacteria Wolbachia pipientis protein disulfide machinery has a regulatory mechanism absent in γ-proteobacteria</t>
  </si>
  <si>
    <t>Walden PM, Halili MA, Archbold JK, Lindahl F, Fairlie DP, Inaba K, Martin JL.</t>
  </si>
  <si>
    <t>PLoS One. 2013 Nov 25;8(11):e81440. doi: 10.1371/journal.pone.0081440. eCollection 2013.</t>
  </si>
  <si>
    <t>Walden PM</t>
  </si>
  <si>
    <t>PMC3839904</t>
  </si>
  <si>
    <t>10.1371/journal.pone.0081440</t>
  </si>
  <si>
    <t>2013 Nov 25</t>
  </si>
  <si>
    <t>Knockdown of selenocysteine-specific elongation factor in Amblyomma maculatum alters the pathogen burden of Rickettsia parkeri with epigenetic control by the Sin3 histone deacetylase corepressor complex</t>
  </si>
  <si>
    <t>Adamson SW, Browning RE, Budachetri K, Ribeiro JM, Karim S.</t>
  </si>
  <si>
    <t>PLoS One. 2013 Nov 25;8(11):e82012. doi: 10.1371/journal.pone.0082012. eCollection 2013.</t>
  </si>
  <si>
    <t>Adamson SW</t>
  </si>
  <si>
    <t>PMC3840058</t>
  </si>
  <si>
    <t>10.1371/journal.pone.0082012</t>
  </si>
  <si>
    <t>Exchange protein directly activated by cAMP plays a critical role in bacterial invasion during fatal rickettsioses</t>
  </si>
  <si>
    <t>Gong B, Shelite T, Mei FC, Ha T, Hu Y, Xu G, Chang Q, Wakamiya M, Ksiazek TG, Boor PJ, Bouyer DH, Popov VL, Chen J, Walker DH, Cheng X.</t>
  </si>
  <si>
    <t>Proc Natl Acad Sci U S A. 2013 Nov 26;110(48):19615-20. doi: 10.1073/pnas.1314400110. Epub 2013 Nov 11.</t>
  </si>
  <si>
    <t>PMC3845138</t>
  </si>
  <si>
    <t>10.1073/pnas.1314400110</t>
  </si>
  <si>
    <t>2013 Nov 26</t>
  </si>
  <si>
    <t>Whole-proteome analysis of twelve species of alphaproteobacteria links four pathogens</t>
  </si>
  <si>
    <t>Zhou Y, Call DR, Broschat SL.</t>
  </si>
  <si>
    <t>Pathogens. 2013 Nov 26;2(4):627-35. doi: 10.3390/pathogens2040627.</t>
  </si>
  <si>
    <t>Zhou Y</t>
  </si>
  <si>
    <t>Pathogens</t>
  </si>
  <si>
    <t>PMC4235700</t>
  </si>
  <si>
    <t>10.3390/pathogens2040627</t>
  </si>
  <si>
    <t>Genome Sequence of Rickettsia gravesii, Isolated from Western Australian Ticks</t>
  </si>
  <si>
    <t>Sentausa E, Abdad MY, Robert C, Stenos J, Raoult D, Fournier PE.</t>
  </si>
  <si>
    <t>Genome Announc. 2013 Nov 27;1(6):e00975-13. doi: 10.1128/genomeA.00975-13.</t>
  </si>
  <si>
    <t>PMC3869331</t>
  </si>
  <si>
    <t>10.1128/genomeA.00975-13</t>
  </si>
  <si>
    <t>2013 Nov 27</t>
  </si>
  <si>
    <t>Anaplasma phagocytophilum strains from voles and shrews exhibit specific ankA gene sequences</t>
  </si>
  <si>
    <t>Majazki J, Wüppenhorst N, Hartelt K, Birtles R, von Loewenich FD.</t>
  </si>
  <si>
    <t>BMC Vet Res. 2013 Nov 28;9:235. doi: 10.1186/1746-6148-9-235.</t>
  </si>
  <si>
    <t>Majazki J</t>
  </si>
  <si>
    <t>PMC4220824</t>
  </si>
  <si>
    <t>10.1186/1746-6148-9-235</t>
  </si>
  <si>
    <t>2013 Nov 28</t>
  </si>
  <si>
    <t>Q fever outbreaks in Poland during 2005-2011</t>
  </si>
  <si>
    <t>Chmielewski T, Tylewska-Wierzbanowska S.</t>
  </si>
  <si>
    <t>Med Sci Monit. 2013 Nov 28;19:1073-9. doi: 10.12659/MSM.889947.</t>
  </si>
  <si>
    <t>Chmielewski T</t>
  </si>
  <si>
    <t>Med Sci Monit</t>
  </si>
  <si>
    <t>PMC3852849</t>
  </si>
  <si>
    <t>10.12659/MSM.889947</t>
  </si>
  <si>
    <t>Male mating performance and cytoplasmic incompatibility in a wPip Wolbachia trans-infected line of Aedes albopictus (Stegomyia albopicta)</t>
  </si>
  <si>
    <t>Moretti R, Calvitti M.</t>
  </si>
  <si>
    <t>Med Vet Entomol. 2013 Dec;27(4):377-86. doi: 10.1111/j.1365-2915.2012.01061.x. Epub 2012 Nov 22.</t>
  </si>
  <si>
    <t>Moretti R</t>
  </si>
  <si>
    <t>10.1111/j.1365-2915.2012.01061.x</t>
  </si>
  <si>
    <t>2013 Dec</t>
  </si>
  <si>
    <t>Comparative analysis of 16S RNA nucleotide sequences of Anaplasma phagocytophilum detected in the blood of horses from various parts of Europe</t>
  </si>
  <si>
    <t>Dzięgiel B, Adaszek L, Winiarczyk M, García-Bocanegra I, Carbonero A, Dębiak P, Winiarczyk S.</t>
  </si>
  <si>
    <t>J Med Microbiol. 2013 Dec;62(Pt 12):1891-1896. doi: 10.1099/jmm.0.058636-0. Epub 2013 Jun 20.</t>
  </si>
  <si>
    <t>10.1099/jmm.0.058636-0</t>
  </si>
  <si>
    <t>The E3 ubiquitin ligase XIAP restricts Anaplasma phagocytophilum colonization of Ixodes scapularis ticks</t>
  </si>
  <si>
    <t>Severo MS, Choy A, Stephens KD, Sakhon OS, Chen G, Chung DW, Le Roch KG, Blaha G, Pedra JH.</t>
  </si>
  <si>
    <t>J Infect Dis. 2013 Dec 1;208(11):1830-40. doi: 10.1093/infdis/jit380. Epub 2013 Jul 29.</t>
  </si>
  <si>
    <t>PMC3814841</t>
  </si>
  <si>
    <t>10.1093/infdis/jit380</t>
  </si>
  <si>
    <t>2013 Dec 1</t>
  </si>
  <si>
    <t>Antigenic variation and transmission fitness as drivers of bacterial strain structure</t>
  </si>
  <si>
    <t>Palmer GH, Brayton KA.</t>
  </si>
  <si>
    <t>Cell Microbiol. 2013 Dec;15(12):1969-75. doi: 10.1111/cmi.12182. Epub 2013 Aug 28.</t>
  </si>
  <si>
    <t>PMC3836861</t>
  </si>
  <si>
    <t>NIHMS517499</t>
  </si>
  <si>
    <t>10.1111/cmi.12182</t>
  </si>
  <si>
    <t>Male-killer dynamics in the tropical butterfly, Acraea encedana (Lepidoptera: Nymphalidae)</t>
  </si>
  <si>
    <t>Hassan SS, Idris E, Majerus ME.</t>
  </si>
  <si>
    <t>Insect Sci. 2013 Dec;20(6):717-22. doi: 10.1111/j.1744-7917.2012.01570.x. Epub 2012 Dec 21.</t>
  </si>
  <si>
    <t>Hassan SS</t>
  </si>
  <si>
    <t>10.1111/j.1744-7917.2012.01570.x</t>
  </si>
  <si>
    <t>Unique strains of Anaplasma phagocytophilum segregate among diverse questing and non-questing Ixodes tick species in the western United States</t>
  </si>
  <si>
    <t>Rejmanek D, Freycon P, Bradburd G, Dinstell J, Foley J.</t>
  </si>
  <si>
    <t>Ticks Tick Borne Dis. 2013 Dec;4(6):482-7. doi: 10.1016/j.ttbdis.2013.06.003. Epub 2013 Aug 30.</t>
  </si>
  <si>
    <t>PMC3833925</t>
  </si>
  <si>
    <t>NIHMS523220</t>
  </si>
  <si>
    <t>10.1016/j.ttbdis.2013.06.003</t>
  </si>
  <si>
    <t>Study of ehrlichiosis in kennel dogs under treatment and prevention during seven months in Dakar (Senegal)</t>
  </si>
  <si>
    <t>Davoust B, Mediannikov O, Chene J, Massot R, Tine R, Diarra M, Demoncheaux JP, Scandola P, Beugnet F, Chabanne L.</t>
  </si>
  <si>
    <t>Comp Immunol Microbiol Infect Dis. 2013 Dec;36(6):613-7. doi: 10.1016/j.cimid.2013.08.002. Epub 2013 Aug 22.</t>
  </si>
  <si>
    <t>10.1016/j.cimid.2013.08.002</t>
  </si>
  <si>
    <t>Eastern rock sengis as reservoir hosts of Anaplasma bovis in South Africa</t>
  </si>
  <si>
    <t>Harrison A, Bastos AD, Medger K, Bennett NC.</t>
  </si>
  <si>
    <t>Ticks Tick Borne Dis. 2013 Dec;4(6):503-5. doi: 10.1016/j.ttbdis.2013.06.007. Epub 2013 Aug 14.</t>
  </si>
  <si>
    <t>10.1016/j.ttbdis.2013.06.007</t>
  </si>
  <si>
    <t>High-efficiency thermal asymmetric interlaced PCR (hiTAIL-PCR) for determination of a highly degenerated prophage WO genome in a Wolbachia strain infecting a fig wasp species</t>
  </si>
  <si>
    <t>Wang GH, Xiao JH, Xiong TL, Li Z, Murphy RW, Huang DW.</t>
  </si>
  <si>
    <t>Appl Environ Microbiol. 2013 Dec;79(23):7476-81. doi: 10.1128/AEM.02261-13. Epub 2013 Sep 27.</t>
  </si>
  <si>
    <t>Wang GH</t>
  </si>
  <si>
    <t>PMC3837769</t>
  </si>
  <si>
    <t>10.1128/AEM.02261-13</t>
  </si>
  <si>
    <t>A novel Rickettsia species detected in Vole Ticks (Ixodes angustus) from Western Canada</t>
  </si>
  <si>
    <t>Appl Environ Microbiol. 2013 Dec;79(24):7583-9. doi: 10.1128/AEM.02286-13. Epub 2013 Sep 27.</t>
  </si>
  <si>
    <t>PMC3837795</t>
  </si>
  <si>
    <t>10.1128/AEM.02286-13</t>
  </si>
  <si>
    <t>B cell activating factor inhibition impairs bacterial immunity by reducing T cell-independent IgM secretion</t>
  </si>
  <si>
    <t>Jones DD, Jones M, DeIulio GA, Racine R, MacNamara KC, Winslow GM.</t>
  </si>
  <si>
    <t>Infect Immun. 2013 Dec;81(12):4490-7. doi: 10.1128/IAI.00998-13. Epub 2013 Sep 30.</t>
  </si>
  <si>
    <t>PMC3837985</t>
  </si>
  <si>
    <t>10.1128/IAI.00998-13</t>
  </si>
  <si>
    <t>Molecular detection of Rickettsia africae, Rickettsia aeschlimannii, and Rickettsia sibirica mongolitimonae in camels and Hyalomma spp. ticks from Israel</t>
  </si>
  <si>
    <t>Kleinerman G, Baneth G, Mumcuoglu KY, van Straten M, Berlin D, Apanaskevich DA, Abdeen Z, Nasereddin A, Harrus S.</t>
  </si>
  <si>
    <t>Vector Borne Zoonotic Dis. 2013 Dec;13(12):851-6. doi: 10.1089/vbz.2013.1330. Epub 2013 Oct 9.</t>
  </si>
  <si>
    <t>Kleinerman G</t>
  </si>
  <si>
    <t>10.1089/vbz.2013.1330</t>
  </si>
  <si>
    <t>Detection of Ehrlichia canis and Anaplasma platys DNA using multiplex PCR</t>
  </si>
  <si>
    <t>Rufino CP, Moraes PH, Reis T, Campos R, Aguiar DC, McCulloch JA, Meneses AM, Gonçalves EC.</t>
  </si>
  <si>
    <t>Vector Borne Zoonotic Dis. 2013 Dec;13(12):846-50. doi: 10.1089/vbz.2013.1303. Epub 2013 Oct 9.</t>
  </si>
  <si>
    <t>Rufino CP</t>
  </si>
  <si>
    <t>10.1089/vbz.2013.1303</t>
  </si>
  <si>
    <t>Monophyly of Wolbachia pipientis genomes within Drosophila melanogaster: geographic structuring, titre variation and host effects across five populations</t>
  </si>
  <si>
    <t>Early AM, Clark AG.</t>
  </si>
  <si>
    <t>Mol Ecol. 2013 Dec;22(23):5765-78. doi: 10.1111/mec.12530. Epub 2013 Oct 14.</t>
  </si>
  <si>
    <t>Early AM</t>
  </si>
  <si>
    <t>PMC4005148</t>
  </si>
  <si>
    <t>NIHMS573936</t>
  </si>
  <si>
    <t>10.1111/mec.12530</t>
  </si>
  <si>
    <t>Protection against a fungal pathogen conferred by the aphid facultative endosymbionts Rickettsia and Spiroplasma is expressed in multiple host genotypes and species and is not influenced by co-infection with another symbiont</t>
  </si>
  <si>
    <t>Łukasik P, Guo H, van Asch M, Ferrari J, Godfray HC.</t>
  </si>
  <si>
    <t>J Evol Biol. 2013 Dec;26(12):2654-61. doi: 10.1111/jeb.12260. Epub 2013 Oct 7.</t>
  </si>
  <si>
    <t>10.1111/jeb.12260</t>
  </si>
  <si>
    <t>Tracing horizontal Wolbachia movements among bees (Anthophila): a combined approach using multilocus sequence typing data and host phylogeny</t>
  </si>
  <si>
    <t>Gerth M, Röthe J, Bleidorn C.</t>
  </si>
  <si>
    <t>Mol Ecol. 2013 Dec;22(24):6149-62. doi: 10.1111/mec.12549. Epub 2013 Nov 7.</t>
  </si>
  <si>
    <t>Gerth M</t>
  </si>
  <si>
    <t>10.1111/mec.12549</t>
  </si>
  <si>
    <t>Rickettsia slovaca in immature Dermacentor marginatus and tissues from Apodemus spp. in the northern Apennines, Italy</t>
  </si>
  <si>
    <t>Martello E, Selmi M, Ragagli C, Ambrogi C, Stella MC, Mannelli A, Tomassone L.</t>
  </si>
  <si>
    <t>Ticks Tick Borne Dis. 2013 Dec;4(6):518-21. doi: 10.1016/j.ttbdis.2013.07.002. Epub 2013 Oct 9.</t>
  </si>
  <si>
    <t>Martello E</t>
  </si>
  <si>
    <t>10.1016/j.ttbdis.2013.07.002</t>
  </si>
  <si>
    <t>The effect of Wolbachia on the lifetime reproductive success of its insect host in the field</t>
  </si>
  <si>
    <t>Segoli M, Stouthamer R, Stouthamer CM, Rugman-Jones P, Rosenheim JA.</t>
  </si>
  <si>
    <t>J Evol Biol. 2013 Dec;26(12):2716-20. doi: 10.1111/jeb.12264. Epub 2013 Oct 11.</t>
  </si>
  <si>
    <t>Segoli M</t>
  </si>
  <si>
    <t>10.1111/jeb.12264</t>
  </si>
  <si>
    <t>Hemophagocytic lymphohistiocytosis: critical reappraisal of a potentially under-recognized condition</t>
  </si>
  <si>
    <t>Padhi S, Varghese RG, Ramdas A, Phansalkar MD, Sarangi R.</t>
  </si>
  <si>
    <t>Front Med. 2013 Dec;7(4):492-8. doi: 10.1007/s11684-013-0292-0. Epub 2013 Oct 14.</t>
  </si>
  <si>
    <t>Padhi S</t>
  </si>
  <si>
    <t>Front Med</t>
  </si>
  <si>
    <t>10.1007/s11684-013-0292-0</t>
  </si>
  <si>
    <t>Babesia canis vogeli, Ehrlichia canis, and Anaplasma platys infection in a dog</t>
  </si>
  <si>
    <t>Al Izzi S, Martin DS, Chan RY, Leutenegger CM.</t>
  </si>
  <si>
    <t>Vet Clin Pathol. 2013 Dec;42(4):471-5. doi: 10.1111/vcp.12090. Epub 2013 Oct 18.</t>
  </si>
  <si>
    <t>Al Izzi S</t>
  </si>
  <si>
    <t>10.1111/vcp.12090</t>
  </si>
  <si>
    <t>Ehrlichia moonlighting effectors and interkingdom interactions with the mononuclear phagocyte</t>
  </si>
  <si>
    <t>Dunphy PS, Luo T, McBride JW.</t>
  </si>
  <si>
    <t>Microbes Infect. 2013 Dec;15(14-15):1005-16. doi: 10.1016/j.micinf.2013.09.011. Epub 2013 Oct 18.</t>
  </si>
  <si>
    <t>Dunphy PS</t>
  </si>
  <si>
    <t>PMC3886233</t>
  </si>
  <si>
    <t>NIHMS533108</t>
  </si>
  <si>
    <t>10.1016/j.micinf.2013.09.011</t>
  </si>
  <si>
    <t>Breaking in and grabbing a meal: Anaplasma phagocytophilum cellular invasion, nutrient acquisition, and promising tools for their study</t>
  </si>
  <si>
    <t>Truchan HK, Seidman D, Carlyon JA.</t>
  </si>
  <si>
    <t>Microbes Infect. 2013 Dec;15(14-15):1017-25. doi: 10.1016/j.micinf.2013.10.010. Epub 2013 Oct 18.</t>
  </si>
  <si>
    <t>Truchan HK</t>
  </si>
  <si>
    <t>PMC3894830</t>
  </si>
  <si>
    <t>NIHMS533107</t>
  </si>
  <si>
    <t>10.1016/j.micinf.2013.10.010</t>
  </si>
  <si>
    <t>Scrub typhus meningitis or meningoencephalitis</t>
  </si>
  <si>
    <t>Kim DM, Chung JH, Yun NR, Kim SW, Lee JY, Han MA, Lee YB.</t>
  </si>
  <si>
    <t>Am J Trop Med Hyg. 2013 Dec;89(6):1206-11. doi: 10.4269/ajtmh.13-0224. Epub 2013 Oct 28.</t>
  </si>
  <si>
    <t>Kim DM</t>
  </si>
  <si>
    <t>PMC3854902</t>
  </si>
  <si>
    <t>10.4269/ajtmh.13-0224</t>
  </si>
  <si>
    <t>A confirmed case of Rickettsia parkeri infection in a traveler from Uruguay</t>
  </si>
  <si>
    <t>Portillo A, García-García C, Sanz MM, Santibáñez S, Venzal JM, Oteo JA.</t>
  </si>
  <si>
    <t>Am J Trop Med Hyg. 2013 Dec;89(6):1203-5. doi: 10.4269/ajtmh.13-0436. Epub 2013 Oct 28.</t>
  </si>
  <si>
    <t>Portillo A</t>
  </si>
  <si>
    <t>PMC3854901</t>
  </si>
  <si>
    <t>10.4269/ajtmh.13-0436</t>
  </si>
  <si>
    <t>High-resolution microbial community reconstruction by integrating short reads from multiple 16S rRNA regions</t>
  </si>
  <si>
    <t>Amir A, Zeisel A, Zuk O, Elgart M, Stern S, Shamir O, Turnbaugh PJ, Soen Y, Shental N.</t>
  </si>
  <si>
    <t>Nucleic Acids Res. 2013 Dec;41(22):e205. doi: 10.1093/nar/gkt1070. Epub 2013 Nov 7.</t>
  </si>
  <si>
    <t>Amir A</t>
  </si>
  <si>
    <t>PMC3905898</t>
  </si>
  <si>
    <t>10.1093/nar/gkt1070</t>
  </si>
  <si>
    <t>Wolbachia play an important role in affecting mtDNA variation of Tetranychus truncatus (Trombidiformes: Tetranychidae)</t>
  </si>
  <si>
    <t>Zhang YK, Ding XL, Zhang KJ, Hong XY.</t>
  </si>
  <si>
    <t>Environ Entomol. 2013 Dec;42(6):1240-5. doi: 10.1603/EN13085. Epub 2013 Nov 11.</t>
  </si>
  <si>
    <t>10.1603/EN13085</t>
  </si>
  <si>
    <t>Myocarditis after trimethoprim/sulfamethoxazole treatment for ehrlichiosis</t>
  </si>
  <si>
    <t>Nayak SU, Simon GL.</t>
  </si>
  <si>
    <t>Emerg Infect Dis. 2013 Dec;19(12):1975-7. doi: 10.3201/eid1912.121459.</t>
  </si>
  <si>
    <t>Nayak SU</t>
  </si>
  <si>
    <t>PMC3840877</t>
  </si>
  <si>
    <t>10.3201/eid1912.121459</t>
  </si>
  <si>
    <t>Macular hole following Rickettsia conorii infection</t>
  </si>
  <si>
    <t>Ng SK, Simon S, Gilhotra JS.</t>
  </si>
  <si>
    <t>Can J Ophthalmol. 2013 Dec;48(6):e147-8. doi: 10.1016/j.jcjo.2013.08.009.</t>
  </si>
  <si>
    <t>Ng SK</t>
  </si>
  <si>
    <t>Can J Ophthalmol</t>
  </si>
  <si>
    <t>10.1016/j.jcjo.2013.08.009</t>
  </si>
  <si>
    <t>High prevalence of spotted fever group rickettsiae in Amblyomma variegatum from Uganda and their identification using sizes of intergenic spacers</t>
  </si>
  <si>
    <t>Nakao R, Qiu Y, Igarashi M, Magona JW, Zhou L, Ito K, Sugimoto C.</t>
  </si>
  <si>
    <t>Ticks Tick Borne Dis. 2013 Dec;4(6):506-12. doi: 10.1016/j.ttbdis.2013.07.001. Epub 2013 Oct 26.</t>
  </si>
  <si>
    <t>10.1016/j.ttbdis.2013.07.001</t>
  </si>
  <si>
    <t>Toxoplasma gondii, Neospora caninum and tick-transmitted bacterium Anaplasma phagocytophilum infections in one selected goat farm in Slovakia</t>
  </si>
  <si>
    <t>Čobádiová A, Reiterová K, Derdáková M, Špilovská S, Turčeková L, Hviščová I, Hisira V.</t>
  </si>
  <si>
    <t>Acta Parasitol. 2013 Dec;58(4):541-6. doi: 10.2478/s11686-013-0171-5. Epub 2013 Dec 13.</t>
  </si>
  <si>
    <t>Čobádiová A</t>
  </si>
  <si>
    <t>10.2478/s11686-013-0171-5</t>
  </si>
  <si>
    <t>Wolbachia interferes with the intracellular distribution of Argonaute 1 in the dengue vector Aedes aegypti by manipulating the host microRNAs</t>
  </si>
  <si>
    <t>Hussain M, O'Neill SL, Asgari S.</t>
  </si>
  <si>
    <t>RNA Biol. 2013 Dec;10(12):1868-75. doi: 10.4161/rna.27392. Epub 2013 Dec 10.</t>
  </si>
  <si>
    <t>RNA Biol</t>
  </si>
  <si>
    <t>PMC3917989</t>
  </si>
  <si>
    <t>10.4161/rna.27392</t>
  </si>
  <si>
    <t>Case report of African tick-bite fever from Poland</t>
  </si>
  <si>
    <t>Chmielewski T, Szymanek A, Mączka I, Fiecek B, Simon K, Tylewska-Wierzbanowska S.</t>
  </si>
  <si>
    <t>Postepy Dermatol Alergol. 2013 Dec;30(6):396-8. doi: 10.5114/pdia.2013.39438. Epub 2013 Dec 18.</t>
  </si>
  <si>
    <t>Postepy Dermatol Alergol</t>
  </si>
  <si>
    <t>PMC3907904</t>
  </si>
  <si>
    <t>10.5114/pdia.2013.39438</t>
  </si>
  <si>
    <t>Rhabdomyolysis in scrub typhus: an unusual presentation</t>
  </si>
  <si>
    <t>Kumar BA, Kumar AS, Sharvanan E.</t>
  </si>
  <si>
    <t>Int J Prev Med. 2013 Dec;4(12):1472-5.</t>
  </si>
  <si>
    <t>Kumar BA</t>
  </si>
  <si>
    <t>Int J Prev Med</t>
  </si>
  <si>
    <t>PMC3898455</t>
  </si>
  <si>
    <t>Abducens nerve palsy in a patient with scrub typhus: a case report</t>
  </si>
  <si>
    <t>Bhardwaj B, Panda P, Revannasiddaiah S, Bhardwaj H.</t>
  </si>
  <si>
    <t>Trop Biomed. 2013 Dec;30(4):706-9.</t>
  </si>
  <si>
    <t>Bhardwaj B</t>
  </si>
  <si>
    <t>[Detection and analysis of symbiotic bacteria, Arsenophonus and Wolbachia, in striped stem borer, Chilo suppressalis (Lepidoptera: Crambidae)]</t>
  </si>
  <si>
    <t>Chai HN, Wu HY, Du YZ.</t>
  </si>
  <si>
    <t>Ying Yong Sheng Tai Xue Bao. 2013 Dec;24(12):3517-22.</t>
  </si>
  <si>
    <t>Chai HN</t>
  </si>
  <si>
    <t>Ying Yong Sheng Tai Xue Bao</t>
  </si>
  <si>
    <t>Vaccination with proteins involved in tick-pathogen interactions reduces vector infestations and pathogen infection</t>
  </si>
  <si>
    <t>Merino O, Antunes S, Mosqueda J, Moreno-Cid JA, Pérez de la Lastra JM, Rosario-Cruz R, Rodríguez S, Domingos A, de la Fuente J.</t>
  </si>
  <si>
    <t>Vaccine. 2013 Dec 2;31(49):5889-96. doi: 10.1016/j.vaccine.2013.09.037. Epub 2013 Sep 29.</t>
  </si>
  <si>
    <t>Merino O</t>
  </si>
  <si>
    <t>10.1016/j.vaccine.2013.09.037</t>
  </si>
  <si>
    <t>2013 Dec 2</t>
  </si>
  <si>
    <t>Recombinant Ehrlichia P29 protein induces a protective immune response in a mouse model of ehrlichiosis</t>
  </si>
  <si>
    <t>Thirumalapura NR, Crocquet-Valdes PA, Saito TB, Thomas S, McBride JW, Walker DH.</t>
  </si>
  <si>
    <t>Vaccine. 2013 Dec 5;31(50):5960-7. doi: 10.1016/j.vaccine.2013.10.036. Epub 2013 Oct 19.</t>
  </si>
  <si>
    <t>Thirumalapura NR</t>
  </si>
  <si>
    <t>PMC3893061</t>
  </si>
  <si>
    <t>NIHMS532534</t>
  </si>
  <si>
    <t>10.1016/j.vaccine.2013.10.036</t>
  </si>
  <si>
    <t>2013 Dec 5</t>
  </si>
  <si>
    <t>Transmission assessment surveys (TAS) to define endpoints for lymphatic filariasis mass drug administration: a multicenter evaluation</t>
  </si>
  <si>
    <t>Chu BK, Deming M, Biritwum NK, Bougma WR, Dorkenoo AM, El-Setouhy M, Fischer PU, Gass K, Gonzalez de Peña M, Mercado-Hernandez L, Kyelem D, Lammie PJ, Flueckiger RM, Mwingira UJ, Noordin R, Offei Owusu I, Ottesen EA, Pavluck A, Pilotte N, Rao RU, Samarasekera D, Schmaedick MA, Settinayake S, Simonsen PE, Supali T, Taleo F, Torres M, Weil GJ, Won KY.</t>
  </si>
  <si>
    <t>PLoS Negl Trop Dis. 2013 Dec 5;7(12):e2584. doi: 10.1371/journal.pntd.0002584. eCollection 2013.</t>
  </si>
  <si>
    <t>Chu BK</t>
  </si>
  <si>
    <t>PMC3855047</t>
  </si>
  <si>
    <t>10.1371/journal.pntd.0002584</t>
  </si>
  <si>
    <t>Multi-infections of feminizing Wolbachia strains in natural populations of the terrestrial isopod Armadillidium vulgare</t>
  </si>
  <si>
    <t>Valette V, Bitome Essono PY, Le Clec'h W, Johnson M, Bech N, Grandjean F.</t>
  </si>
  <si>
    <t>PLoS One. 2013 Dec 6;8(12):e82633. doi: 10.1371/journal.pone.0082633. eCollection 2013.</t>
  </si>
  <si>
    <t>Valette V</t>
  </si>
  <si>
    <t>PMC3855770</t>
  </si>
  <si>
    <t>10.1371/journal.pone.0082633</t>
  </si>
  <si>
    <t>2013 Dec 6</t>
  </si>
  <si>
    <t>Abalone farm discharges the withering syndrome pathogen into the wild</t>
  </si>
  <si>
    <t>Lafferty KD, Ben-Horin T.</t>
  </si>
  <si>
    <t>Front Microbiol. 2013 Dec 6;4:373. doi: 10.3389/fmicb.2013.00373. eCollection 2013.</t>
  </si>
  <si>
    <t>Lafferty KD</t>
  </si>
  <si>
    <t>PMC3854573</t>
  </si>
  <si>
    <t>10.3389/fmicb.2013.00373</t>
  </si>
  <si>
    <t>Co-infection of Borrelia burgdorferi sensu lato and Rickettsia species in ticks and in an erythema migrans patient</t>
  </si>
  <si>
    <t>Tijsse-Klasen E, Sprong H, Pandak N.</t>
  </si>
  <si>
    <t>Parasit Vectors. 2013 Dec 10;6:347. doi: 10.1186/1756-3305-6-347.</t>
  </si>
  <si>
    <t>PMC3878868</t>
  </si>
  <si>
    <t>10.1186/1756-3305-6-347</t>
  </si>
  <si>
    <t>2013 Dec 10</t>
  </si>
  <si>
    <t>Molecular epidemiology of the emerging zoonosis agent Anaplasma phagocytophilum (Foggie, 1949) in dogs and ixodid ticks in Brazil</t>
  </si>
  <si>
    <t>Santos HA, Thomé SM, Baldani CD, Silva CB, Peixoto MP, Pires MS, Vitari GL, Costa RL, Santos TM, Angelo IC, Santos LA, Faccini JL, Massard CL.</t>
  </si>
  <si>
    <t>Parasit Vectors. 2013 Dec 11;6:348. doi: 10.1186/1756-3305-6-348.</t>
  </si>
  <si>
    <t>Santos HA</t>
  </si>
  <si>
    <t>PMC3874603</t>
  </si>
  <si>
    <t>10.1186/1756-3305-6-348</t>
  </si>
  <si>
    <t>2013 Dec 11</t>
  </si>
  <si>
    <t>New rRNA gene-based phylogenies of the Alphaproteobacteria provide perspective on major groups, mitochondrial ancestry and phylogenetic instability</t>
  </si>
  <si>
    <t>Ferla MP, Thrash JC, Giovannoni SJ, Patrick WM.</t>
  </si>
  <si>
    <t>PLoS One. 2013 Dec 11;8(12):e83383. doi: 10.1371/journal.pone.0083383. eCollection 2013.</t>
  </si>
  <si>
    <t>Ferla MP</t>
  </si>
  <si>
    <t>PMC3859672</t>
  </si>
  <si>
    <t>10.1371/journal.pone.0083383</t>
  </si>
  <si>
    <t>Molecular and serological evidence for the circulation of the tick symbiont Midichloria (Rickettsiales: Midichloriaceae) in different mammalian species</t>
  </si>
  <si>
    <t>Bazzocchi C, Mariconti M, Sassera D, Rinaldi L, Martin E, Cringoli G, Urbanelli S, Genchi C, Bandi C, Epis S.</t>
  </si>
  <si>
    <t>Parasit Vectors. 2013 Dec 12;6:350. doi: 10.1186/1756-3305-6-350.</t>
  </si>
  <si>
    <t>Bazzocchi C</t>
  </si>
  <si>
    <t>PMC4029736</t>
  </si>
  <si>
    <t>10.1186/1756-3305-6-350</t>
  </si>
  <si>
    <t>2013 Dec 12</t>
  </si>
  <si>
    <t>Inhibitory effect of interferon gamma on frequency of Ehrlichia canis-infected cells in vitro</t>
  </si>
  <si>
    <t>Tajima T, Wada M.</t>
  </si>
  <si>
    <t>Vet Immunol Immunopathol. 2013 Dec 15;156(3-4):200-4. doi: 10.1016/j.vetimm.2013.09.014. Epub 2013 Sep 30.</t>
  </si>
  <si>
    <t>Tajima T</t>
  </si>
  <si>
    <t>10.1016/j.vetimm.2013.09.014</t>
  </si>
  <si>
    <t>2013 Dec 15</t>
  </si>
  <si>
    <t>Pathology in practice. Ehrlichia-Hepatozoon coinfection in a dog</t>
  </si>
  <si>
    <t>Kruzeniski SJ, Tam FM, Burgess HJ.</t>
  </si>
  <si>
    <t>J Am Vet Med Assoc. 2013 Dec 15;243(12):1705-7. doi: 10.2460/javma.243.12.1705.</t>
  </si>
  <si>
    <t>Kruzeniski SJ</t>
  </si>
  <si>
    <t>J Am Vet Med Assoc</t>
  </si>
  <si>
    <t>10.2460/javma.243.12.1705</t>
  </si>
  <si>
    <t>Sensitive multiplex PCR assay to differentiate Lyme spirochetes and emerging pathogens Anaplasma phagocytophilum and Babesia microti</t>
  </si>
  <si>
    <t>Chan K, Marras SA, Parveen N.</t>
  </si>
  <si>
    <t>BMC Microbiol. 2013 Dec 20;13:295. doi: 10.1186/1471-2180-13-295.</t>
  </si>
  <si>
    <t>Chan K</t>
  </si>
  <si>
    <t>PMC3890647</t>
  </si>
  <si>
    <t>10.1186/1471-2180-13-295</t>
  </si>
  <si>
    <t>2013 Dec 20</t>
  </si>
  <si>
    <t>Uncovering Wolbachia diversity upon artificial host transfer</t>
  </si>
  <si>
    <t>Schneider DI, Riegler M, Arthofer W, Merçot H, Stauffer C, Miller WJ.</t>
  </si>
  <si>
    <t>PLoS One. 2013 Dec 20;8(12):e82402. doi: 10.1371/journal.pone.0082402. eCollection 2013.</t>
  </si>
  <si>
    <t>PMC3869692</t>
  </si>
  <si>
    <t>10.1371/journal.pone.0082402</t>
  </si>
  <si>
    <t>A transversal study on antibodies against selected pathogens in dromedary camels in the Canary Islands, Spain</t>
  </si>
  <si>
    <t>Mentaberre G, Gutiérrez C, Rodríguez NF, Joseph S, González-Barrio D, Cabezón O, de la Fuente J, Gortazar C, Boadella M.</t>
  </si>
  <si>
    <t>Vet Microbiol. 2013 Dec 27;167(3-4):468-73. doi: 10.1016/j.vetmic.2013.07.029. Epub 2013 Aug 9.</t>
  </si>
  <si>
    <t>Mentaberre G</t>
  </si>
  <si>
    <t>10.1016/j.vetmic.2013.07.029</t>
  </si>
  <si>
    <t>2013 Dec 27</t>
  </si>
  <si>
    <t>Expression of p44 variant-specific antibodies in sheep persistently infected with Anaplasma phagocytophilum</t>
  </si>
  <si>
    <t>Thomas RJ, Radford AD, Birtles RJ, Woldehiwet Z.</t>
  </si>
  <si>
    <t>Vet Microbiol. 2013 Dec 27;167(3-4):484-93. doi: 10.1016/j.vetmic.2013.07.032. Epub 2013 Aug 9.</t>
  </si>
  <si>
    <t>10.1016/j.vetmic.2013.07.032</t>
  </si>
  <si>
    <t>Ultrastructure of Ehrlichia mineirensis, a new member of the Ehrlichia genus</t>
  </si>
  <si>
    <t>Cabezas-Cruz A, Vancová M, Zweygarth E, Ribeiro MF, Grubhoffer L, Passos LM.</t>
  </si>
  <si>
    <t>Vet Microbiol. 2013 Dec 27;167(3-4):455-8. doi: 10.1016/j.vetmic.2013.08.001. Epub 2013 Aug 9.</t>
  </si>
  <si>
    <t>Cabezas-Cruz A</t>
  </si>
  <si>
    <t>10.1016/j.vetmic.2013.08.001</t>
  </si>
  <si>
    <t>Non-pet dogs as sentinels and potential synanthropic reservoirs of tick-borne and zoonotic bacteria</t>
  </si>
  <si>
    <t>Hornok S, Dénes B, Meli ML, Tánczos B, Fekete L, Gyuranecz M, de la Fuente J, de Mera IG, Farkas R, Hofmann-Lehmann R.</t>
  </si>
  <si>
    <t>Vet Microbiol. 2013 Dec 27;167(3-4):700-3. doi: 10.1016/j.vetmic.2013.08.011. Epub 2013 Aug 20.</t>
  </si>
  <si>
    <t>10.1016/j.vetmic.2013.08.011</t>
  </si>
  <si>
    <t>Survey of infectious agents in the endangered Darwin's fox (Lycalopex fulvipes): high prevalence and diversity of hemotrophic mycoplasmas</t>
  </si>
  <si>
    <t>Cabello J, Altet L, Napolitano C, Sastre N, Hidalgo E, Dávila JA, Millán J.</t>
  </si>
  <si>
    <t>Vet Microbiol. 2013 Dec 27;167(3-4):448-54. doi: 10.1016/j.vetmic.2013.09.034. Epub 2013 Oct 9.</t>
  </si>
  <si>
    <t>Cabello J</t>
  </si>
  <si>
    <t>10.1016/j.vetmic.2013.09.034</t>
  </si>
  <si>
    <t>Multispacer typing of Rickettsia isolates from humans and ticks in Tunisia revealing new genotypes</t>
  </si>
  <si>
    <t>Znazen A, Khrouf F, Elleuch N, Lahiani D, Marrekchi C, M'Ghirbi Y, Ben Jemaa M, Bouattour A, Hammami A.</t>
  </si>
  <si>
    <t>Parasit Vectors. 2013 Dec 31;6:367. doi: 10.1186/1756-3305-6-367.</t>
  </si>
  <si>
    <t>PMC3883474</t>
  </si>
  <si>
    <t>10.1186/1756-3305-6-367</t>
  </si>
  <si>
    <t>2013 Dec 31</t>
  </si>
  <si>
    <t>Indian tick typhus presenting with gangrene: a case report from an urban slum of Delhi</t>
  </si>
  <si>
    <t>Kumar M, Singh R, Yadav M.</t>
  </si>
  <si>
    <t>Indian J Pediatr. 2014 Jan;81(1):95-7. doi: 10.1007/s12098-013-1095-7. Epub 2013 Jun 20.</t>
  </si>
  <si>
    <t>Kumar M</t>
  </si>
  <si>
    <t>10.1007/s12098-013-1095-7</t>
  </si>
  <si>
    <t>2014 Jan</t>
  </si>
  <si>
    <t>Anti-Wolbachia drug discovery and development: safe macrofilaricides for onchocerciasis and lymphatic filariasis</t>
  </si>
  <si>
    <t>Taylor MJ, Hoerauf A, Townson S, Slatko BE, Ward SA.</t>
  </si>
  <si>
    <t>Parasitology. 2014 Jan;141(1):119-27. doi: 10.1017/S0031182013001108. Epub 2013 Jul 18.</t>
  </si>
  <si>
    <t>PMC3884836</t>
  </si>
  <si>
    <t>10.1017/S0031182013001108</t>
  </si>
  <si>
    <t>Corallopyronin A - a promising antibiotic for treatment of filariasis</t>
  </si>
  <si>
    <t>Schäberle TF, Schiefer A, Schmitz A, König GM, Hoerauf A, Pfarr K.</t>
  </si>
  <si>
    <t>Int J Med Microbiol. 2014 Jan;304(1):72-8. doi: 10.1016/j.ijmm.2013.08.010. Epub 2013 Sep 4.</t>
  </si>
  <si>
    <t>Schäberle TF</t>
  </si>
  <si>
    <t>10.1016/j.ijmm.2013.08.010</t>
  </si>
  <si>
    <t>Isolation, in vitro propagation, genetic analysis, and immunogenic characterization of an Ehrlichia canis strain from southeastern Brazil</t>
  </si>
  <si>
    <t>Alves RN, Rieck SE, Ueira-Vieira C, Labruna MB, Beletti ME.</t>
  </si>
  <si>
    <t>J Vet Sci. 2014;15(2):241-8. doi: 10.4142/jvs.2014.15.2.241. Epub 2013 Oct 18.</t>
  </si>
  <si>
    <t>Alves RN</t>
  </si>
  <si>
    <t>J Vet Sci</t>
  </si>
  <si>
    <t>PMC4087226</t>
  </si>
  <si>
    <t>10.4142/jvs.2014.15.2.241</t>
  </si>
  <si>
    <t>Molecular investigation and phylogeny of Anaplasma spp. in Mediterranean ruminants reveal the presence of neutrophil-tropic strains closely related to A. platys</t>
  </si>
  <si>
    <t>Zobba R, Anfossi AG, Pinna Parpaglia ML, Dore GM, Chessa B, Spezzigu A, Rocca S, Visco S, Pittau M, Alberti A.</t>
  </si>
  <si>
    <t>Appl Environ Microbiol. 2014 Jan;80(1):271-80. doi: 10.1128/AEM.03129-13. Epub 2013 Oct 25.</t>
  </si>
  <si>
    <t>Zobba R</t>
  </si>
  <si>
    <t>PMC3911010</t>
  </si>
  <si>
    <t>10.1128/AEM.03129-13</t>
  </si>
  <si>
    <t>Diversity of Rickettsiales in the microbiome of the lone star tick, Amblyomma americanum</t>
  </si>
  <si>
    <t>Ponnusamy L, Gonzalez A, Van Treuren W, Weiss S, Parobek CM, Juliano JJ, Knight R, Roe RM, Apperson CS, Meshnick SR.</t>
  </si>
  <si>
    <t>Appl Environ Microbiol. 2014 Jan;80(1):354-9. doi: 10.1128/AEM.02987-13. Epub 2013 Oct 25.</t>
  </si>
  <si>
    <t>Ponnusamy L</t>
  </si>
  <si>
    <t>PMC3910995</t>
  </si>
  <si>
    <t>10.1128/AEM.02987-13</t>
  </si>
  <si>
    <t>The impact of Wolbachia, male age and mating history on cytoplasmic incompatibility and sperm transfer in Drosophila simulans</t>
  </si>
  <si>
    <t>Awrahman ZA, Champion de Crespigny F, Wedell N.</t>
  </si>
  <si>
    <t>J Evol Biol. 2014 Jan;27(1):1-10. doi: 10.1111/jeb.12270. Epub 2013 Oct 29.</t>
  </si>
  <si>
    <t>Awrahman ZA</t>
  </si>
  <si>
    <t>10.1111/jeb.12270</t>
  </si>
  <si>
    <t>A field survey for Wolbchia and phage WO infections of Aedes albopictus in Guangzhou City, China</t>
  </si>
  <si>
    <t>Zhang D, Zhan X, Wu X, Yang X, Liang G, Zheng Z, Li Z, Wu Y, Zheng X.</t>
  </si>
  <si>
    <t>Parasitol Res. 2014 Jan;113(1):399-404. doi: 10.1007/s00436-013-3668-9. Epub 2013 Nov 13.</t>
  </si>
  <si>
    <t>Zhang D</t>
  </si>
  <si>
    <t>10.1007/s00436-013-3668-9</t>
  </si>
  <si>
    <t>Central nervous system involvement in scrub typhus</t>
  </si>
  <si>
    <t>Boorugu H, Chrispal A, Gopinath KG, Chandy S, Prakash JJ, Abraham AM, Abraham OC, Thomas K.</t>
  </si>
  <si>
    <t>Trop Doct. 2014 Jan;44(1):36-7. doi: 10.1177/0049475513512646. Epub 2013 Nov 12.</t>
  </si>
  <si>
    <t>Boorugu H</t>
  </si>
  <si>
    <t>10.1177/0049475513512646</t>
  </si>
  <si>
    <t>Detection of Rickettsia in Rhipicephalus sanguineus ticks and Ctenocephalides felis fleas from southeastern Tunisia by reverse line blot assay</t>
  </si>
  <si>
    <t>Khrouf F, M'Ghirbi Y, Znazen A, Ben Jemaa M, Hammami A, Bouattour A.</t>
  </si>
  <si>
    <t>J Clin Microbiol. 2014 Jan;52(1):268-74. doi: 10.1128/JCM.01925-13. Epub 2013 Nov 13.</t>
  </si>
  <si>
    <t>Khrouf F</t>
  </si>
  <si>
    <t>PMC3911462</t>
  </si>
  <si>
    <t>10.1128/JCM.01925-13</t>
  </si>
  <si>
    <t>Interspecies interactions determine the impact of the gut microbiota on nutrient allocation in Drosophila melanogaster</t>
  </si>
  <si>
    <t>Newell PD, Douglas AE.</t>
  </si>
  <si>
    <t>Appl Environ Microbiol. 2014 Jan;80(2):788-96. doi: 10.1128/AEM.02742-13. Epub 2013 Nov 15.</t>
  </si>
  <si>
    <t>Newell PD</t>
  </si>
  <si>
    <t>PMC3911109</t>
  </si>
  <si>
    <t>10.1128/AEM.02742-13</t>
  </si>
  <si>
    <t>Efficacy of three-week oxytetracycline or rifampin monotherapy compared with a combination regimen against the filarial nematode Onchocerca ochengi</t>
  </si>
  <si>
    <t>Bah GS, Ward EL, Srivastava A, Trees AJ, Tanya VN, Makepeace BL.</t>
  </si>
  <si>
    <t>Antimicrob Agents Chemother. 2014;58(2):801-10. doi: 10.1128/AAC.01995-13. Epub 2013 Nov 18.</t>
  </si>
  <si>
    <t>Bah GS</t>
  </si>
  <si>
    <t>PMC3910861</t>
  </si>
  <si>
    <t>10.1128/AAC.01995-13</t>
  </si>
  <si>
    <t>Scrub typhus and malaria co-infection causing severe sepsis</t>
  </si>
  <si>
    <t>Mahajan SK, Kaushik M, Raina R, Thakur P.</t>
  </si>
  <si>
    <t>Trop Doct. 2014 Jan;44(1):43-5. doi: 10.1177/0049475513512640. Epub 2013 Nov 18.</t>
  </si>
  <si>
    <t>10.1177/0049475513512640</t>
  </si>
  <si>
    <t>Usefulness of a rapid immuno-migration test for the detection of canine monocytic ehrlichiosis in Africa</t>
  </si>
  <si>
    <t>Davoust B, Parzy D, Demoncheaux JP, Tine R, Diarra M, Marié JL, Mediannikov O.</t>
  </si>
  <si>
    <t>Comp Immunol Microbiol Infect Dis. 2014 Jan;37(1):31-7. doi: 10.1016/j.cimid.2013.10.005. Epub 2013 Nov 4.</t>
  </si>
  <si>
    <t>10.1016/j.cimid.2013.10.005</t>
  </si>
  <si>
    <t>Characterization based on the 56-Kda type-specific antigen gene of Orientia tsutsugamushi genotypes isolated from Leptotrombidium mites and the rodent host post-infection</t>
  </si>
  <si>
    <t>Takhampunya R, Tippayachai B, Promsathaporn S, Leepitakrat S, Monkanna T, Schuster AL, Melendrez MC, Paris DH, Richards AL, Richardson JH.</t>
  </si>
  <si>
    <t>Am J Trop Med Hyg. 2014 Jan;90(1):139-46. doi: 10.4269/ajtmh.13-0393. Epub 2013 Dec 2.</t>
  </si>
  <si>
    <t>Takhampunya R</t>
  </si>
  <si>
    <t>PMC3886410</t>
  </si>
  <si>
    <t>10.4269/ajtmh.13-0393</t>
  </si>
  <si>
    <t>Improved diagnostic performance of a commercial Anaplasma antibody competitive enzyme-linked immunosorbent assay using recombinant major surface protein 5-glutathione S-transferase fusion protein as antigen</t>
  </si>
  <si>
    <t>Chung C, Wilson C, Bandaranayaka-Mudiyanselage CB, Kang E, Adams DS, Kappmeyer LS, Knowles DP, McElwain TF, Evermann JF, Ueti MW, Scoles GA, Lee SS, McGuire TC.</t>
  </si>
  <si>
    <t>J Vet Diagn Invest. 2014 Jan;26(1):61-71. doi: 10.1177/1040638713511813. Epub 2013 Dec 6.</t>
  </si>
  <si>
    <t>Chung C</t>
  </si>
  <si>
    <t>J Vet Diagn Invest</t>
  </si>
  <si>
    <t>10.1177/1040638713511813</t>
  </si>
  <si>
    <t>Competition for amino acids between Wolbachia and the mosquito host, Aedes aegypti</t>
  </si>
  <si>
    <t>Caragata EP, Rancès E, O'Neill SL, McGraw EA.</t>
  </si>
  <si>
    <t>Microb Ecol. 2014 Jan;67(1):205-18. doi: 10.1007/s00248-013-0339-4. Epub 2013 Dec 13.</t>
  </si>
  <si>
    <t>10.1007/s00248-013-0339-4</t>
  </si>
  <si>
    <t>Novel strain of Spiroplasma found in flower bugs of the genus Orius (Hemiptera: Anthocoridae): transovarial transmission, coexistence with Wolbachia and varied population density</t>
  </si>
  <si>
    <t>Watanabe M, Yukuhiro F, Maeda T, Miura K, Kageyama D.</t>
  </si>
  <si>
    <t>Microb Ecol. 2014 Jan;67(1):219-28. doi: 10.1007/s00248-013-0335-8. Epub 2013 Dec 17.</t>
  </si>
  <si>
    <t>10.1007/s00248-013-0335-8</t>
  </si>
  <si>
    <t>Fever, rash, lymphadenopathy and painful scab in an 11-year-old girl</t>
  </si>
  <si>
    <t>Nayakwadi-Singer M, Lee BP.</t>
  </si>
  <si>
    <t>Pediatr Infect Dis J. 2014 Jan;33(1):114, 119-20. doi: 10.1097/INF.0000000000000013.</t>
  </si>
  <si>
    <t>Nayakwadi-Singer M</t>
  </si>
  <si>
    <t>10.1097/INF.0000000000000013</t>
  </si>
  <si>
    <t>Manipulation of arthropod sex determination by endosymbionts: diversity and molecular mechanisms</t>
  </si>
  <si>
    <t>Ma WJ, Vavre F, Beukeboom LW.</t>
  </si>
  <si>
    <t>Sex Dev. 2014;8(1-3):59-73. doi: 10.1159/000357024. Epub 2013 Dec 20.</t>
  </si>
  <si>
    <t>Ma WJ</t>
  </si>
  <si>
    <t>Sex Dev</t>
  </si>
  <si>
    <t>10.1159/000357024</t>
  </si>
  <si>
    <t>"Rickettsia amblyommii" and R. montanensis infection in dogs following natural exposure to ticks</t>
  </si>
  <si>
    <t>Barrett A, Little SE, Shaw E.</t>
  </si>
  <si>
    <t>Vector Borne Zoonotic Dis. 2014 Jan;14(1):20-5. doi: 10.1089/vbz.2013.1325. Epub 2013 Dec 20.</t>
  </si>
  <si>
    <t>Barrett A</t>
  </si>
  <si>
    <t>10.1089/vbz.2013.1325</t>
  </si>
  <si>
    <t>Vector-borne agents detected in fleas of the northern white-breasted hedgehog</t>
  </si>
  <si>
    <t>Hornok S, Földvári G, Rigó K, Meli ML, Tóth M, Molnár V, Gönczi E, Farkas R, Hofmann-Lehmann R.</t>
  </si>
  <si>
    <t>Vector Borne Zoonotic Dis. 2014 Jan;14(1):74-6. doi: 10.1089/vbz.2013.1387. Epub 2013 Dec 20.</t>
  </si>
  <si>
    <t>10.1089/vbz.2013.1387</t>
  </si>
  <si>
    <t>Infective endocarditis</t>
  </si>
  <si>
    <t>Ferro JM, Fonseca AC.</t>
  </si>
  <si>
    <t>Handb Clin Neurol. 2014;119:75-91. doi: 10.1016/B978-0-7020-4086-3.00007-2.</t>
  </si>
  <si>
    <t>Ferro JM</t>
  </si>
  <si>
    <t>Handb Clin Neurol</t>
  </si>
  <si>
    <t>10.1016/B978-0-7020-4086-3.00007-2</t>
  </si>
  <si>
    <t>Rickettsiae, protozoa, and opisthokonta/metazoa</t>
  </si>
  <si>
    <t>Schmutzhard E, Helbok R.</t>
  </si>
  <si>
    <t>Handb Clin Neurol. 2014;121:1403-43. doi: 10.1016/B978-0-7020-4088-7.00096-1.</t>
  </si>
  <si>
    <t>Schmutzhard E</t>
  </si>
  <si>
    <t>10.1016/B978-0-7020-4088-7.00096-1</t>
  </si>
  <si>
    <t>PCR detection of Anaplasma phagocytophilum and Borrelia burgdorferi in Ixodes persulcatus ticks in Mongolia</t>
  </si>
  <si>
    <t>Masuzawa T, Masuda S, Fukui T, Okamoto Y, Bataa J, Oikawa Y, Ishiguro F, Takada N.</t>
  </si>
  <si>
    <t>Jpn J Infect Dis. 2014;67(1):47-9. doi: 10.7883/yoken.67.47.</t>
  </si>
  <si>
    <t>Masuzawa T</t>
  </si>
  <si>
    <t>Jpn J Infect Dis</t>
  </si>
  <si>
    <t>10.7883/yoken.67.47</t>
  </si>
  <si>
    <t>[Can genetically modified mosquitos help in the battle against viral diseases?]</t>
  </si>
  <si>
    <t>Andresh J.</t>
  </si>
  <si>
    <t>Dtsch Med Wochenschr. 2014 Jan;139(5):176-7. doi: 10.1055/s-0033-1353965.</t>
  </si>
  <si>
    <t>Andresh J</t>
  </si>
  <si>
    <t>10.1055/s-0033-1353965</t>
  </si>
  <si>
    <t>Serological cross-reactivity of Trypanosoma cruzi, Ehrlichia canis, Toxoplasma gondii, Neospora caninum and Babesia canis to Leishmania infantum chagasi tests in dogs</t>
  </si>
  <si>
    <t>Zanette MF, Lima VM, Laurenti MD, Rossi CN, Vides JP, Vieira RF, Biondo AW, Marcondes M.</t>
  </si>
  <si>
    <t>Rev Soc Bras Med Trop. 2014 Jan-Feb;47(1):105-7. doi: 10.1590/0037-8682-1723-2013. Epub 2014 Feb 1.</t>
  </si>
  <si>
    <t>Zanette MF</t>
  </si>
  <si>
    <t>Rev Soc Bras Med Trop</t>
  </si>
  <si>
    <t>10.1590/0037-8682-1723-2013</t>
  </si>
  <si>
    <t>2014 Jan-Feb</t>
  </si>
  <si>
    <t>An insight into the microbiome of the Amblyomma maculatum (Acari: Ixodidae)</t>
  </si>
  <si>
    <t>Budachetri K, Browning RE, Adamson SW, Dowd SE, Chao CC, Ching WM, Karim S.</t>
  </si>
  <si>
    <t>J Med Entomol. 2014 Jan;51(1):119-29. doi: 10.1603/me12223.</t>
  </si>
  <si>
    <t>Budachetri K</t>
  </si>
  <si>
    <t>PMC3956751</t>
  </si>
  <si>
    <t>NIHMS554899</t>
  </si>
  <si>
    <t>10.1603/me12223</t>
  </si>
  <si>
    <t>Somatic Wolbachia (Rickettsiales: Rickettsiaceae) levels in Culex quinquefasciatus and Culex pipiens (Diptera: Culicidae) and resistance to West Nile virus infection</t>
  </si>
  <si>
    <t>Micieli MV, Glaser RL.</t>
  </si>
  <si>
    <t>J Med Entomol. 2014 Jan;51(1):189-99. doi: 10.1603/me13152.</t>
  </si>
  <si>
    <t>Micieli MV</t>
  </si>
  <si>
    <t>10.1603/me13152</t>
  </si>
  <si>
    <t>Prevalence of Borrelia burgdorferi (Spirochaetales: Spirochaetaceae), Anaplasma phagocytophilum (Rickettsiales: Anaplasmataceae), and Babesia microti (Piroplasmida: Babesiidae) in Ixodes scapularis (Acari: Ixodidae) collected from recreational lands in the Hudson Valley Region, New York State</t>
  </si>
  <si>
    <t>Prusinski MA, Kokas JE, Hukey KT, Kogut SJ, Lee J, Backenson PB.</t>
  </si>
  <si>
    <t>J Med Entomol. 2014 Jan;51(1):226-36. doi: 10.1603/me13101.</t>
  </si>
  <si>
    <t>Prusinski MA</t>
  </si>
  <si>
    <t>10.1603/me13101</t>
  </si>
  <si>
    <t>New records and human parasitism by Ornithodoros mimon (Acari: Argasidae) in Brazil</t>
  </si>
  <si>
    <t>Labruna MB, Marcili A, Ogrzewalska M, Barros-Battesti DM, Dantas-Torres F, Fernandes AA, Leite RC, Venzal JM.</t>
  </si>
  <si>
    <t>J Med Entomol. 2014 Jan;51(1):283-7. doi: 10.1603/me13062.</t>
  </si>
  <si>
    <t>Labruna MB</t>
  </si>
  <si>
    <t>10.1603/me13062</t>
  </si>
  <si>
    <t>[A woman with an eschar]</t>
  </si>
  <si>
    <t>Berrevoets MA, Meek IL, de Mast Q.</t>
  </si>
  <si>
    <t>Ned Tijdschr Geneeskd. 2014;158:A7361.</t>
  </si>
  <si>
    <t>Berrevoets MA</t>
  </si>
  <si>
    <t>Ned Tijdschr Geneeskd</t>
  </si>
  <si>
    <t>Detection of Anaplasma phagocytophilum and Anaplasma bovis in small wild mammals from Taichung and Kinmen Island, Taiwan</t>
  </si>
  <si>
    <t>Masuzawa T, Uchishima Y, Fukui T, Okamoto Y, Pan MJ, Kadosaka T, Takada N.</t>
  </si>
  <si>
    <t>Jpn J Infect Dis. 2014;67(2):111-4. doi: 10.7883/yoken.67.111.</t>
  </si>
  <si>
    <t>10.7883/yoken.67.111</t>
  </si>
  <si>
    <t>A case report of scrub typhus-associated hemophagocytic syndrome and a review of literature</t>
  </si>
  <si>
    <t>Lin YH, Lin YH, Shi ZY.</t>
  </si>
  <si>
    <t>Jpn J Infect Dis. 2014;67(2):115-7. doi: 10.7883/yoken.67.115.</t>
  </si>
  <si>
    <t>Lin YH</t>
  </si>
  <si>
    <t>10.7883/yoken.67.115</t>
  </si>
  <si>
    <t>A case series of possibly recrudescent Orientia tsutsugamushi infection presenting as pneumonia</t>
  </si>
  <si>
    <t>Im JH, Baek JH, Lee JS, Chung MH, Lee SM, Kang JS.</t>
  </si>
  <si>
    <t>Jpn J Infect Dis. 2014;67(2):122-6. doi: 10.7883/yoken.67.122.</t>
  </si>
  <si>
    <t>Im JH</t>
  </si>
  <si>
    <t>10.7883/yoken.67.122</t>
  </si>
  <si>
    <t>A case of human monocytic ehrlichiosis in Serbia</t>
  </si>
  <si>
    <t>Arsić B, Gligić A, Ristanović E, Lako B, Potkonjak A, Perunicić M, Pavlović M.</t>
  </si>
  <si>
    <t>Srp Arh Celok Lek. 2014 Jan-Feb;142(1-2):79-82. doi: 10.2298/sarh1402079a.</t>
  </si>
  <si>
    <t>Arsić B</t>
  </si>
  <si>
    <t>Srp Arh Celok Lek</t>
  </si>
  <si>
    <t>10.2298/sarh1402079a</t>
  </si>
  <si>
    <t>[Recent advances in molecular epidemiology of Orientia tsutsugamushi in China]</t>
  </si>
  <si>
    <t>Zhang L, Bi Z, Zhao Z.</t>
  </si>
  <si>
    <t>Zhonghua Liu Xing Bing Xue Za Zhi. 2014 Jan;35(1):88-92.</t>
  </si>
  <si>
    <t>Genotyping of Anaplasma phagocytophilum strains from Poland for selected genes</t>
  </si>
  <si>
    <t>Rymaszewska A.</t>
  </si>
  <si>
    <t>Folia Biol (Krakow). 2014;62(1):37-48. doi: 10.3409/fb62_1.37.</t>
  </si>
  <si>
    <t>Folia Biol (Krakow)</t>
  </si>
  <si>
    <t>10.3409/fb62_1.37</t>
  </si>
  <si>
    <t>Skin lesions and inoculation eschars at the tick bite site in spotted fever group rickettsioses: experience from a patient series in eastern crete, Greece</t>
  </si>
  <si>
    <t>Dermatology. 2014;228(4):332-7. doi: 10.1159/000360525. Epub 2014 Apr 30.</t>
  </si>
  <si>
    <t>Dermatology</t>
  </si>
  <si>
    <t>10.1159/000360525</t>
  </si>
  <si>
    <t>Rural residents in China are at increased risk of exposure to tick-borne pathogens Anaplasma phagocytophilum and Ehrlichia chaffeensis</t>
  </si>
  <si>
    <t>Zhang L, Liu H, Xu B, Zhang Z, Jin Y, Li W, Lu Q, Li L, Chang L, Zhang X, Fan D, Cao M, Bao M, Zhang Y, Guan Z, Cheng X, Tian L, Wang S, Yu H, Yu Q, Wang Y, Zhang Y, Tang X, Yin J, Lao S, Wu B, Li J, Li W, Xu Q, Shi Y, Huang F.</t>
  </si>
  <si>
    <t>Biomed Res Int. 2014;2014:313867. doi: 10.1155/2014/313867. Epub 2014 Apr 30.</t>
  </si>
  <si>
    <t>PMC4022244</t>
  </si>
  <si>
    <t>10.1155/2014/313867</t>
  </si>
  <si>
    <t>Frequency of piroplasms Babesia microti and Cytauxzoon felis in stray cats from northern Italy</t>
  </si>
  <si>
    <t>Spada E, Proverbio D, Galluzzo P, Perego R, Bagnagatti De Giorgi G, Roggero N, Caracappa S.</t>
  </si>
  <si>
    <t>Biomed Res Int. 2014;2014:943754. doi: 10.1155/2014/943754. Epub 2014 May 4.</t>
  </si>
  <si>
    <t>Spada E</t>
  </si>
  <si>
    <t>PMC4026954</t>
  </si>
  <si>
    <t>10.1155/2014/943754</t>
  </si>
  <si>
    <t>Clinical history and hematological findings among canines with monocytic ehrlichiosis</t>
  </si>
  <si>
    <t>Moonarmart W, Sungpradit S, Rawangchue T, Suphaphiphat K, Suksusieng S, Jirapattharasate C.</t>
  </si>
  <si>
    <t>Southeast Asian J Trop Med Public Health. 2014 Jan;45(1):157-66.</t>
  </si>
  <si>
    <t>Moonarmart W</t>
  </si>
  <si>
    <t>[Rickettsioses]</t>
  </si>
  <si>
    <t>Goorhuis A.</t>
  </si>
  <si>
    <t>Ned Tijdschr Geneeskd. 2014;158:A7603.</t>
  </si>
  <si>
    <t>Goorhuis A</t>
  </si>
  <si>
    <t>Clinicopathological and molecular findings in a case of canine Anaplasma phagocytophilum infection in Northern Italy</t>
  </si>
  <si>
    <t>Dondi F, Russo S, Agnoli C, Mengoli N, Balboni A, Alberti A, Battilani M.</t>
  </si>
  <si>
    <t>ScientificWorldJournal. 2014;2014:810587. doi: 10.1155/2014/810587. Epub 2014 Jun 5.</t>
  </si>
  <si>
    <t>Dondi F</t>
  </si>
  <si>
    <t>ScientificWorldJournal</t>
  </si>
  <si>
    <t>PMC4070542</t>
  </si>
  <si>
    <t>10.1155/2014/810587</t>
  </si>
  <si>
    <t>[A boy with an eschar and a rash]</t>
  </si>
  <si>
    <t>Zijlstra M, Heidema J, Lukkassen I.</t>
  </si>
  <si>
    <t>Ned Tijdschr Geneeskd. 2014;158:A7238.</t>
  </si>
  <si>
    <t>Zijlstra M</t>
  </si>
  <si>
    <t>The prevalence of Anaplasma phagocytophilum in questing Ixodes ricinus ticks in SW Poland</t>
  </si>
  <si>
    <t>Kiewra D, Zaleśny G, Czułowska A.</t>
  </si>
  <si>
    <t>Pol J Microbiol. 2014;63(1):89-93.</t>
  </si>
  <si>
    <t>Kiewra D</t>
  </si>
  <si>
    <t>Pol J Microbiol</t>
  </si>
  <si>
    <t>Investigating interference with apoptosis induction by bacterial proteins</t>
  </si>
  <si>
    <t>Methods Mol Biol. 2014;1197:169-84. doi: 10.1007/978-1-4939-1261-2_10.</t>
  </si>
  <si>
    <t>Methods Mol Biol</t>
  </si>
  <si>
    <t>10.1007/978-1-4939-1261-2_10</t>
  </si>
  <si>
    <t>Presence of Wolbachia in three hymenopteran species: Diprion pini (Hymenoptera: Diprionidae), Neodiprion sertifer (Hymenoptera: Diprionidae), and Dahlbominus fuscipennis (Hymenoptera: Eulophidae)</t>
  </si>
  <si>
    <t>Pistone D, Bione A, Epis S, Pajoro M, Gaiarsa S, Bandi C, Sassera D.</t>
  </si>
  <si>
    <t>J Insect Sci. 2014 Jan 1;14:147. doi: 10.1093/jisesa/ieu009. Print 2014.</t>
  </si>
  <si>
    <t>Pistone D</t>
  </si>
  <si>
    <t>J Insect Sci</t>
  </si>
  <si>
    <t>PMC5443607</t>
  </si>
  <si>
    <t>10.1093/jisesa/ieu009</t>
  </si>
  <si>
    <t>2014 Jan 1</t>
  </si>
  <si>
    <t>Point prevalence survey for tick-borne pathogens in military working dogs, shelter animals, and pet populations in northern Colombia</t>
  </si>
  <si>
    <t>Mccown ME, Alleman A, Sayler KA, Chandrashekar R, Thatcher B, Tyrrell P, Stillman B, Beall M, Barbet AF.</t>
  </si>
  <si>
    <t>J Spec Oper Med. 2014 Winter;14(4):81-85. doi: 10.55460/1VBK-JXC7.</t>
  </si>
  <si>
    <t>Mccown ME</t>
  </si>
  <si>
    <t>J Spec Oper Med</t>
  </si>
  <si>
    <t>10.55460/1VBK-JXC7</t>
  </si>
  <si>
    <t>2014 Winter</t>
  </si>
  <si>
    <t>Winter</t>
  </si>
  <si>
    <t>Serological survey of Borrelia burgdorferi sensu lato, Anaplasma phagocytophilum, and Ehrlichia canis infections in rural and urban dogs in Central Italy</t>
  </si>
  <si>
    <t>Ebani VV, Bertelloni F, Torracca B, Cerri D.</t>
  </si>
  <si>
    <t>Ann Agric Environ Med. 2014;21(4):671-5. doi: 10.5604/12321966.1129912.</t>
  </si>
  <si>
    <t>10.5604/12321966.1129912</t>
  </si>
  <si>
    <t>Prevalence of tick-borne pathogens in an urban park in Rome, Italy</t>
  </si>
  <si>
    <t>Mancini F, Di Luca M, Toma L, Vescio F, Bianchi R, Khoury C, Marini L, Rezza G, Ciervo A.</t>
  </si>
  <si>
    <t>Ann Agric Environ Med. 2014;21(4):723-7. doi: 10.5604/12321966.1129922.</t>
  </si>
  <si>
    <t>Mancini F</t>
  </si>
  <si>
    <t>10.5604/12321966.1129922</t>
  </si>
  <si>
    <t>The prevalence of Ehrlichia canis, Anaplasma platys and Babesia spp. in dogs in Nueva Ecija, Philippines based on multiplex polymerase chain reaction (mPCR) assay</t>
  </si>
  <si>
    <t>Corales JM, Viloria VV, Venturina VM, Mingala CN.</t>
  </si>
  <si>
    <t>Ann Parasitol. 2014;60(4):267-72.</t>
  </si>
  <si>
    <t>Corales JM</t>
  </si>
  <si>
    <t>[South African tick bite fever in a group of Russian tourists]</t>
  </si>
  <si>
    <t>Kozhevnikova GM, Tokmalaev AK, Voznesensky SL, Karan LS.</t>
  </si>
  <si>
    <t>Ter Arkh. 2014;86(11):82-3.</t>
  </si>
  <si>
    <t>Kozhevnikova GM</t>
  </si>
  <si>
    <t>Ter Arkh</t>
  </si>
  <si>
    <t>Prevalence of tick-borne pathogens at various workplaces in forest exploitation environment</t>
  </si>
  <si>
    <t>Cisak E, Wójcik-Fatla A, Zając V, Dutkiewicz J.</t>
  </si>
  <si>
    <t>Med Pr. 2014;65(5):575-81.</t>
  </si>
  <si>
    <t>Cisak E</t>
  </si>
  <si>
    <t>Med Pr</t>
  </si>
  <si>
    <t>Rickettsial infection in Amblyomma cajennense ticks and capybaras (Hydrochoerus hydrochaeris) in a Brazilian spotted fever-endemic area</t>
  </si>
  <si>
    <t>Krawczak FS, Nieri-Bastos FA, Nunes FP, Soares JF, Moraes-Filho J, Labruna MB.</t>
  </si>
  <si>
    <t>Parasit Vectors. 2014 Jan 5;7:7. doi: 10.1186/1756-3305-7-7.</t>
  </si>
  <si>
    <t>Krawczak FS</t>
  </si>
  <si>
    <t>PMC3892071</t>
  </si>
  <si>
    <t>10.1186/1756-3305-7-7</t>
  </si>
  <si>
    <t>2014 Jan 5</t>
  </si>
  <si>
    <t>Rickettsia actin-based motility occurs in distinct phases mediated by different actin nucleators</t>
  </si>
  <si>
    <t>Reed SCO, Lamason RL, Risca VI, Abernathy E, Welch MD.</t>
  </si>
  <si>
    <t>Curr Biol. 2014 Jan 6;24(1):98-103. doi: 10.1016/j.cub.2013.11.025. Epub 2013 Dec 19.</t>
  </si>
  <si>
    <t>Reed SCO</t>
  </si>
  <si>
    <t>Curr Biol</t>
  </si>
  <si>
    <t>PMC3951146</t>
  </si>
  <si>
    <t>NIHMS542012</t>
  </si>
  <si>
    <t>10.1016/j.cub.2013.11.025</t>
  </si>
  <si>
    <t>2014 Jan 6</t>
  </si>
  <si>
    <t>Climate and environmental change drives Ixodes ricinus geographical expansion at the northern range margin</t>
  </si>
  <si>
    <t>Jore S, Vanwambeke SO, Viljugrein H, Isaksen K, Kristoffersen AB, Woldehiwet Z, Johansen B, Brun E, Brun-Hansen H, Westermann S, Larsen IL, Ytrehus B, Hofshagen M.</t>
  </si>
  <si>
    <t>Parasit Vectors. 2014 Jan 8;7:11. doi: 10.1186/1756-3305-7-11.</t>
  </si>
  <si>
    <t>Jore S</t>
  </si>
  <si>
    <t>PMC3895670</t>
  </si>
  <si>
    <t>10.1186/1756-3305-7-11</t>
  </si>
  <si>
    <t>2014 Jan 8</t>
  </si>
  <si>
    <t>Of mice and men</t>
  </si>
  <si>
    <t>D'Silva A, Akroyd R, Brooks T, Dashora U.</t>
  </si>
  <si>
    <t>BMJ Case Rep. 2014 Jan 8;2014:bcr2013200938. doi: 10.1136/bcr-2013-200938.</t>
  </si>
  <si>
    <t>D'Silva A</t>
  </si>
  <si>
    <t>PMC3902321</t>
  </si>
  <si>
    <t>10.1136/bcr-2013-200938</t>
  </si>
  <si>
    <t>A rare case of retinal artery occlusion in the context of mediterranean spotted Fever</t>
  </si>
  <si>
    <t>Beselga D, Campos A, Castro M, Mendes S, Campos J, Neves A, Violante L, Castro Sousa JP.</t>
  </si>
  <si>
    <t>Case Rep Ophthalmol. 2014 Jan 14;5(1):22-7. doi: 10.1159/000358248. eCollection 2014 Jan.</t>
  </si>
  <si>
    <t>Beselga D</t>
  </si>
  <si>
    <t>Case Rep Ophthalmol</t>
  </si>
  <si>
    <t>PMC3934608</t>
  </si>
  <si>
    <t>10.1159/000358248</t>
  </si>
  <si>
    <t>2014 Jan 14</t>
  </si>
  <si>
    <t>Genetic Diversity of Tick-Borne Rickettsial Pathogens; Insights Gained from Distant Strains</t>
  </si>
  <si>
    <t>Pierlé SA, Rosshandler II, Kerudin AA, Sambono J, Lew-Tabor A, Rolls P, Rangel-Escareño C, Brayton KA.</t>
  </si>
  <si>
    <t>Pathogens. 2014 Jan 14;3(1):57-72. doi: 10.3390/pathogens3010057.</t>
  </si>
  <si>
    <t>PMC4213813</t>
  </si>
  <si>
    <t>NIHMS635846</t>
  </si>
  <si>
    <t>10.3390/pathogens3010057</t>
  </si>
  <si>
    <t>Wolbachia infection and Lepidoptera of conservation concern</t>
  </si>
  <si>
    <t>Hamm CA, Handley CA, Pike A, Forister ML, Fordyce JA, Nice CC.</t>
  </si>
  <si>
    <t>J Insect Sci. 2014 Jan 14;14:6. doi: 10.1093/jis/14.1.6.</t>
  </si>
  <si>
    <t>Hamm CA</t>
  </si>
  <si>
    <t>PMC4199377</t>
  </si>
  <si>
    <t>10.1093/jis/14.1.6</t>
  </si>
  <si>
    <t>Massive consolidation: a rare manifestation of paediatric Scrub typhus</t>
  </si>
  <si>
    <t>Manickam K, Sunderkumar S, Chinnaraj S, Sivathanu S.</t>
  </si>
  <si>
    <t>BMJ Case Rep. 2014 Jan 17;2014:bcr2013200687. doi: 10.1136/bcr-2013-200687.</t>
  </si>
  <si>
    <t>Manickam K</t>
  </si>
  <si>
    <t>PMC3902318</t>
  </si>
  <si>
    <t>10.1136/bcr-2013-200687</t>
  </si>
  <si>
    <t>2014 Jan 17</t>
  </si>
  <si>
    <t>High pressure freezing/freeze substitution fixation improves the ultrastructural assessment of Wolbachia endosymbiont-filarial nematode host interaction</t>
  </si>
  <si>
    <t>Fischer K, Beatty WL, Weil GJ, Fischer PU.</t>
  </si>
  <si>
    <t>PLoS One. 2014 Jan 17;9(1):e86383. doi: 10.1371/journal.pone.0086383. eCollection 2014.</t>
  </si>
  <si>
    <t>Fischer K</t>
  </si>
  <si>
    <t>PMC3895037</t>
  </si>
  <si>
    <t>10.1371/journal.pone.0086383</t>
  </si>
  <si>
    <t>Tick capillary feeding for the study of proteins involved in tick-pathogen interactions as potential antigens for the control of tick infestation and pathogen infection</t>
  </si>
  <si>
    <t>Antunes S, Merino O, Mosqueda J, Moreno-Cid JA, Bell-Sakyi L, Fragkoudis R, Weisheit S, Pérez de la Lastra JM, Alberdi P, Domingos A, de la Fuente J.</t>
  </si>
  <si>
    <t>Parasit Vectors. 2014 Jan 22;7:42. doi: 10.1186/1756-3305-7-42.</t>
  </si>
  <si>
    <t>Antunes S</t>
  </si>
  <si>
    <t>PMC3900739</t>
  </si>
  <si>
    <t>10.1186/1756-3305-7-42</t>
  </si>
  <si>
    <t>2014 Jan 22</t>
  </si>
  <si>
    <t>Female-biased symbionts and tomato yellow leaf curl virus infections in Bemisia tabaci</t>
  </si>
  <si>
    <t>Guo H, Qu Y, Liu X, Zhong W, Fang J.</t>
  </si>
  <si>
    <t>PLoS One. 2014 Jan 22;9(1):e84538. doi: 10.1371/journal.pone.0084538. eCollection 2014.</t>
  </si>
  <si>
    <t>Guo H</t>
  </si>
  <si>
    <t>PMC3898951</t>
  </si>
  <si>
    <t>10.1371/journal.pone.0084538</t>
  </si>
  <si>
    <t>Scrub typhus is an under-recognized cause of acute febrile illness with acute kidney injury in India</t>
  </si>
  <si>
    <t>Kumar V, Kumar V, Yadav AK, Iyengar S, Bhalla A, Sharma N, Aggarwal R, Jain S, Jha V.</t>
  </si>
  <si>
    <t>PLoS Negl Trop Dis. 2014 Jan 30;8(1):e2605. doi: 10.1371/journal.pntd.0002605. eCollection 2014.</t>
  </si>
  <si>
    <t>Kumar V</t>
  </si>
  <si>
    <t>PMC3907360</t>
  </si>
  <si>
    <t>10.1371/journal.pntd.0002605</t>
  </si>
  <si>
    <t>2014 Jan 30</t>
  </si>
  <si>
    <t>Vector-borne pathogens in dogs from Costa Rica: first molecular description of Babesia vogeli and Hepatozoon canis infections with a high prevalence of monocytic ehrlichiosis and the manifestations of co-infection</t>
  </si>
  <si>
    <t>Rojas A, Rojas D, Montenegro V, Gutiérrez R, Yasur-Landau D, Baneth G.</t>
  </si>
  <si>
    <t>Vet Parasitol. 2014 Jan 31;199(3-4):121-8. doi: 10.1016/j.vetpar.2013.10.027. Epub 2013 Nov 11.</t>
  </si>
  <si>
    <t>Rojas A</t>
  </si>
  <si>
    <t>10.1016/j.vetpar.2013.10.027</t>
  </si>
  <si>
    <t>2014 Jan 31</t>
  </si>
  <si>
    <t>The spreading process of Ehrlichia canis in macrophages is dependent on actin cytoskeleton, calcium and iron influx and lysosomal evasion</t>
  </si>
  <si>
    <t>Alves RN, Levenhagen MA, Levenhagen MM, Rieck SE, Labruna MB, Beletti ME.</t>
  </si>
  <si>
    <t>Vet Microbiol. 2014 Jan 31;168(2-4):442-6. doi: 10.1016/j.vetmic.2013.11.030. Epub 2013 Dec 16.</t>
  </si>
  <si>
    <t>10.1016/j.vetmic.2013.11.030</t>
  </si>
  <si>
    <t>Detection of tick-borne 'Candidatus Neoehrlichia mikurensis' and Anaplasma phagocytophilum in Spain in 2013</t>
  </si>
  <si>
    <t>Palomar AM, García-Álvarez L, Santibáñez S, Portillo A, Oteo JA.</t>
  </si>
  <si>
    <t>Parasit Vectors. 2014 Jan 31;7:57. doi: 10.1186/1756-3305-7-57.</t>
  </si>
  <si>
    <t>PMC3912351</t>
  </si>
  <si>
    <t>10.1186/1756-3305-7-57</t>
  </si>
  <si>
    <t>Wolbachia divergence and the evolution of cytoplasmic incompatibility in Culex pipiens</t>
  </si>
  <si>
    <t>Atyame CM, Labbé P, Dumas E, Milesi P, Charlat S, Fort P, Weill M.</t>
  </si>
  <si>
    <t>PLoS One. 2014 Jan 31;9(1):e87336. doi: 10.1371/journal.pone.0087336. eCollection 2014.</t>
  </si>
  <si>
    <t>Atyame CM</t>
  </si>
  <si>
    <t>PMC3909092</t>
  </si>
  <si>
    <t>10.1371/journal.pone.0087336</t>
  </si>
  <si>
    <t>[Acute myocarditis complicating Mediterranean spotted fever. A case report]</t>
  </si>
  <si>
    <t>Ben Mansour N, Barakett N, Hajlaoui N, Haggui A, Filali T, Dahmen R, Fehri W, Haouala H.</t>
  </si>
  <si>
    <t>Ann Cardiol Angeiol (Paris). 2014 Feb;63(1):55-7. doi: 10.1016/j.ancard.2011.05.003. Epub 2011 May 25.</t>
  </si>
  <si>
    <t>Ben Mansour N</t>
  </si>
  <si>
    <t>Ann Cardiol Angeiol (Paris)</t>
  </si>
  <si>
    <t>10.1016/j.ancard.2011.05.003</t>
  </si>
  <si>
    <t>2014 Feb</t>
  </si>
  <si>
    <t>Prevalence of Anaplasma phagocytophilum infection in European wild boar (Sus scrofa) populations from Transylvania, Romania</t>
  </si>
  <si>
    <t>Kiss T, Cadar D, Krupaci FA, Bordeanu AD, Spînu M.</t>
  </si>
  <si>
    <t>Epidemiol Infect. 2014 Feb;142(2):246-50. doi: 10.1017/S0950268813000812. Epub 2013 Apr 24.</t>
  </si>
  <si>
    <t>Kiss T</t>
  </si>
  <si>
    <t>Epidemiol Infect</t>
  </si>
  <si>
    <t>PMC9151139</t>
  </si>
  <si>
    <t>10.1017/S0950268813000812</t>
  </si>
  <si>
    <t>Cutaneous findings in a case of Mediterranean spotless fever due to Rickettsia conorii, with gangrene of multiple toes</t>
  </si>
  <si>
    <t>Fernandez-Flores A, De Cabo-Lopez E, Diaz-Galvez FJ.</t>
  </si>
  <si>
    <t>Am J Dermatopathol. 2014 Feb;36(2):e22-5. doi: 10.1097/DAD.0b013e31828cafbe.</t>
  </si>
  <si>
    <t>Fernandez-Flores A</t>
  </si>
  <si>
    <t>Am J Dermatopathol</t>
  </si>
  <si>
    <t>10.1097/DAD.0b013e31828cafbe</t>
  </si>
  <si>
    <t>Bell's palsy and sudden deafness associated with Rickettsia spp. infection in Sweden. A retrospective and prospective serological survey including PCR findings</t>
  </si>
  <si>
    <t>Nilsson K, Wallménius K, Hartwig S, Norlander T, Påhlson C.</t>
  </si>
  <si>
    <t>Eur J Neurol. 2014 Feb;21(2):206-14. doi: 10.1111/ene.12218. Epub 2013 Jun 21.</t>
  </si>
  <si>
    <t>Nilsson K</t>
  </si>
  <si>
    <t>Eur J Neurol</t>
  </si>
  <si>
    <t>PMC4232316</t>
  </si>
  <si>
    <t>10.1111/ene.12218</t>
  </si>
  <si>
    <t>Molecular and functional characterization of vacuolar-ATPase from the American dog tick Dermacentor variabilis</t>
  </si>
  <si>
    <t>Petchampai N, Sunyakumthorn P, Guillotte ML, Thepparit C, Kearney MT, Mulenga A, Azad AF, Macaluso KR.</t>
  </si>
  <si>
    <t>Insect Mol Biol. 2014 Feb;23(1):42-51. doi: 10.1111/imb.12059. Epub 2013 Oct 25.</t>
  </si>
  <si>
    <t>Petchampai N</t>
  </si>
  <si>
    <t>PMC4237192</t>
  </si>
  <si>
    <t>10.1111/imb.12059</t>
  </si>
  <si>
    <t>Effects of homologous and heterologous immunization on the reservoir competence of domestic dogs for Rickettsia conorii (israelensis)</t>
  </si>
  <si>
    <t>Levin ML, Zemtsova GE, Montgomery M, Killmaster LF.</t>
  </si>
  <si>
    <t>Ticks Tick Borne Dis. 2014 Feb;5(1):33-40. doi: 10.1016/j.ttbdis.2013.07.010. Epub 2013 Nov 5.</t>
  </si>
  <si>
    <t>Levin ML</t>
  </si>
  <si>
    <t>PMC5659121</t>
  </si>
  <si>
    <t>NIHMS914405</t>
  </si>
  <si>
    <t>10.1016/j.ttbdis.2013.07.010</t>
  </si>
  <si>
    <t>Ticks and spotted fever group rickettsiae of southeastern Virginia</t>
  </si>
  <si>
    <t>Nadolny RM, Wright CL, Sonenshine DE, Hynes WL, Gaff HD.</t>
  </si>
  <si>
    <t>Ticks Tick Borne Dis. 2014 Feb;5(1):53-7. doi: 10.1016/j.ttbdis.2013.09.001. Epub 2013 Nov 5.</t>
  </si>
  <si>
    <t>Nadolny RM</t>
  </si>
  <si>
    <t>PMC3886714</t>
  </si>
  <si>
    <t>NIHMS538456</t>
  </si>
  <si>
    <t>10.1016/j.ttbdis.2013.09.001</t>
  </si>
  <si>
    <t>Prevalence of tick-borne pathogens in ticks collected from migratory birds in Latvia</t>
  </si>
  <si>
    <t>Capligina V, Salmane I, Keišs O, Vilks K, Japina K, Baumanis V, Ranka R.</t>
  </si>
  <si>
    <t>Ticks Tick Borne Dis. 2014 Feb;5(1):75-81. doi: 10.1016/j.ttbdis.2013.08.007. Epub 2013 Nov 15.</t>
  </si>
  <si>
    <t>Capligina V</t>
  </si>
  <si>
    <t>10.1016/j.ttbdis.2013.08.007</t>
  </si>
  <si>
    <t>Motility characteristics are altered for Rickettsia bellii transformed to overexpress a heterologous rickA gene</t>
  </si>
  <si>
    <t>Oliver JD, Burkhardt NY, Felsheim RF, Kurtti TJ, Munderloh UG.</t>
  </si>
  <si>
    <t>Appl Environ Microbiol. 2014 Feb;80(3):1170-6. doi: 10.1128/AEM.03352-13. Epub 2013 Dec 2.</t>
  </si>
  <si>
    <t>Oliver JD</t>
  </si>
  <si>
    <t>PMC3911190</t>
  </si>
  <si>
    <t>10.1128/AEM.03352-13</t>
  </si>
  <si>
    <t>Risk factors for anaplasmosis in dairy cows during the peripartum</t>
  </si>
  <si>
    <t>da Silva JB, da Fonseca AH.</t>
  </si>
  <si>
    <t>Trop Anim Health Prod. 2014 Feb;46(2):461-5. doi: 10.1007/s11250-013-0514-0. Epub 2013 Dec 4.</t>
  </si>
  <si>
    <t>da Silva JB</t>
  </si>
  <si>
    <t>10.1007/s11250-013-0514-0</t>
  </si>
  <si>
    <t>Severe life-threatening Ehrlichia chaffeensis infections transmitted through solid organ transplantation</t>
  </si>
  <si>
    <t>Sachdev SH, Joshi V, Cox ER, Amoroso A, Palekar S.</t>
  </si>
  <si>
    <t>Transpl Infect Dis. 2014 Feb;16(1):119-24. doi: 10.1111/tid.12172. Epub 2013 Dec 16.</t>
  </si>
  <si>
    <t>Sachdev SH</t>
  </si>
  <si>
    <t>Transpl Infect Dis</t>
  </si>
  <si>
    <t>10.1111/tid.12172</t>
  </si>
  <si>
    <t>Differential susceptibility to the Withering Syndrome agent and renal coccidia in juvenile Haliotis rufescens, Haliotis discus hannai and the interspecific hybrid</t>
  </si>
  <si>
    <t>González R, Lohrmann KB, Pizarro J, Brokordt K.</t>
  </si>
  <si>
    <t>J Invertebr Pathol. 2014 Feb;116:13-7. doi: 10.1016/j.jip.2013.12.002. Epub 2013 Dec 12.</t>
  </si>
  <si>
    <t>González R</t>
  </si>
  <si>
    <t>10.1016/j.jip.2013.12.002</t>
  </si>
  <si>
    <t>Strength of the pathogenicity caused by feminizing Wolbachia after transfer in a new host: strain or dose effect?</t>
  </si>
  <si>
    <t>Le Clec'h W, Raimond M, Bouchon D, Sicard M.</t>
  </si>
  <si>
    <t>J Invertebr Pathol. 2014 Feb;116:18-26. doi: 10.1016/j.jip.2013.12.003. Epub 2013 Dec 15.</t>
  </si>
  <si>
    <t>10.1016/j.jip.2013.12.003</t>
  </si>
  <si>
    <t>[First serological study of the prevalence of Anaplasma phagocytophilum in dromedary (Camelus dromedarius) in Tunisia]</t>
  </si>
  <si>
    <t>Ben Said M, Belkahia H, Sayahi L, Aloui M, Jemli MH, Hadj Mohamed B, Sassi L, Darghouth MA, Djaïem AA, Bayoudh M, Messadi L.</t>
  </si>
  <si>
    <t>Bull Soc Pathol Exot. 2014 Feb;107(1):1-6. doi: 10.1007/s13149-013-0323-8. Epub 2013 Dec 21.</t>
  </si>
  <si>
    <t>Ben Said M</t>
  </si>
  <si>
    <t>Bull Soc Pathol Exot</t>
  </si>
  <si>
    <t>10.1007/s13149-013-0323-8</t>
  </si>
  <si>
    <t>Fever and a solitary papule on the foot</t>
  </si>
  <si>
    <t>Gan SD, Mahalingam M, Miller DD.</t>
  </si>
  <si>
    <t>JAMA Dermatol. 2014 Feb;150(2):203-4. doi: 10.1001/jamadermatol.2013.6206.</t>
  </si>
  <si>
    <t>Gan SD</t>
  </si>
  <si>
    <t>JAMA Dermatol</t>
  </si>
  <si>
    <t>10.1001/jamadermatol.2013.6206</t>
  </si>
  <si>
    <t>Experimental evolution reveals habitat-specific fitness dynamics among Wolbachia clades in Drosophila melanogaster</t>
  </si>
  <si>
    <t>Versace E, Nolte V, Pandey RV, Tobler R, Schlötterer C.</t>
  </si>
  <si>
    <t>Mol Ecol. 2014 Feb;23(4):802-14. doi: 10.1111/mec.12643.</t>
  </si>
  <si>
    <t>Versace E</t>
  </si>
  <si>
    <t>PMC4260678</t>
  </si>
  <si>
    <t>10.1111/mec.12643</t>
  </si>
  <si>
    <t>[Macrophage activation syndrome: rare complication of murine typhus]</t>
  </si>
  <si>
    <t>Loussaief C, Toumi A, Ben Brahim H, Aouam A, Kairallah M, Chakroun M.</t>
  </si>
  <si>
    <t>Pathol Biol (Paris). 2014 Feb;62(1):55-6. doi: 10.1016/j.patbio.2013.10.002. Epub 2014 Jan 23.</t>
  </si>
  <si>
    <t>Loussaief C</t>
  </si>
  <si>
    <t>Pathol Biol (Paris)</t>
  </si>
  <si>
    <t>10.1016/j.patbio.2013.10.002</t>
  </si>
  <si>
    <t>Bacterial endosymbionts in field-collected samples of Trialeurodes sp. nr. abutiloneus (Hemiptera: Aleyrodidae)</t>
  </si>
  <si>
    <t>Cass BN, Mozes-Daube N, Iasur-Kruh L, Bondy EC, Kelly SE, Hunter MS, Zchori-Fein E.</t>
  </si>
  <si>
    <t>Res Microbiol. 2014 Feb-Mar;165(2):77-81. doi: 10.1016/j.resmic.2014.01.005. Epub 2014 Jan 23.</t>
  </si>
  <si>
    <t>Cass BN</t>
  </si>
  <si>
    <t>Res Microbiol</t>
  </si>
  <si>
    <t>10.1016/j.resmic.2014.01.005</t>
  </si>
  <si>
    <t>2014 Feb-Mar</t>
  </si>
  <si>
    <t>Combination of genomic and proteomic approaches to characterize the symbiotic population of the banana aphid (Hemiptera: Aphididae)</t>
  </si>
  <si>
    <t>De Clerck C, Tsuchida T, Massart S, Lepoivre P, Francis F, Jijakli MH.</t>
  </si>
  <si>
    <t>Environ Entomol. 2014 Feb;43(1):29-36. doi: 10.1603/EN13107.</t>
  </si>
  <si>
    <t>De Clerck C</t>
  </si>
  <si>
    <t>10.1603/EN13107</t>
  </si>
  <si>
    <t>Clinical characteristics of acute kidney injury in patients with scrub typhus--RIFLE criteria validation</t>
  </si>
  <si>
    <t>Sun IO, Kim MC, Park JW, Yang MA, Lee CB, Yoon HJ, Kim JG, Lee KY.</t>
  </si>
  <si>
    <t>J Infect Chemother. 2014 Feb;20(2):93-6. doi: 10.1016/j.jiac.2013.08.007. Epub 2013 Dec 12.</t>
  </si>
  <si>
    <t>Sun IO</t>
  </si>
  <si>
    <t>10.1016/j.jiac.2013.08.007</t>
  </si>
  <si>
    <t>Growth of Rickettsia felis in Drosophila melanogaster S2 cells</t>
  </si>
  <si>
    <t>Luce-Fedrow A, Macaluso KR, Richards AL.</t>
  </si>
  <si>
    <t>Vector Borne Zoonotic Dis. 2014 Feb;14(2):101-10. doi: 10.1089/vbz.2013.1370.</t>
  </si>
  <si>
    <t>Luce-Fedrow A</t>
  </si>
  <si>
    <t>10.1089/vbz.2013.1370</t>
  </si>
  <si>
    <t>Rickettsiae and ehrlichiae within a city park: is the urban dweller at risk?</t>
  </si>
  <si>
    <t>Blanton LS, Walker DH, Bouyer DH.</t>
  </si>
  <si>
    <t>Vector Borne Zoonotic Dis. 2014 Feb;14(2):168-70. doi: 10.1089/vbz.2013.1473.</t>
  </si>
  <si>
    <t>10.1089/vbz.2013.1473</t>
  </si>
  <si>
    <t>In vitro bacteriostatic effects of rifampin on Orientia tsutsugamushi</t>
  </si>
  <si>
    <t>J Korean Med Sci. 2014 Feb;29(2):183-9. doi: 10.3346/jkms.2014.29.2.183. Epub 2014 Jan 28.</t>
  </si>
  <si>
    <t>PMC3923995</t>
  </si>
  <si>
    <t>10.3346/jkms.2014.29.2.183</t>
  </si>
  <si>
    <t>Genetic systems for studying obligate intracellular pathogens: an update</t>
  </si>
  <si>
    <t>Wood DO, Wood RR, Tucker AM.</t>
  </si>
  <si>
    <t>Curr Opin Microbiol. 2014 Feb;17:11-6. doi: 10.1016/j.mib.2013.10.006. Epub 2013 Dec 6.</t>
  </si>
  <si>
    <t>Wood DO</t>
  </si>
  <si>
    <t>PMC3942670</t>
  </si>
  <si>
    <t>NIHMS540888</t>
  </si>
  <si>
    <t>10.1016/j.mib.2013.10.006</t>
  </si>
  <si>
    <t>What's eating you? Turkey mite and Lone Star tick (Amblyomma americanum)</t>
  </si>
  <si>
    <t>Shockman S, Elston DM, Erickson Q.</t>
  </si>
  <si>
    <t>Cutis. 2014 Feb;93(2):64-6.</t>
  </si>
  <si>
    <t>Shockman S</t>
  </si>
  <si>
    <t>Cutis</t>
  </si>
  <si>
    <t>[Latinamerican guidelines of RIICER for diagnosis of tick-borne rickettsioses]</t>
  </si>
  <si>
    <t>Oteo JA, Nava S, Sousa Rd, Mattar S, Venzal JM, Abarca K, Labruna MB, Zavala-Castro J; RIICER.</t>
  </si>
  <si>
    <t>Rev Chilena Infectol. 2014 Feb;31(1):54-65. doi: 10.4067/S0716-10182014000100009.</t>
  </si>
  <si>
    <t>10.4067/S0716-10182014000100009</t>
  </si>
  <si>
    <t>Temperature alters Plasmodium blocking by Wolbachia</t>
  </si>
  <si>
    <t>Murdock CC, Blanford S, Hughes GL, Rasgon JL, Thomas MB.</t>
  </si>
  <si>
    <t>Sci Rep. 2014 Feb 3;4:3932. doi: 10.1038/srep03932.</t>
  </si>
  <si>
    <t>Murdock CC</t>
  </si>
  <si>
    <t>PMC3909897</t>
  </si>
  <si>
    <t>10.1038/srep03932</t>
  </si>
  <si>
    <t>2014 Feb 3</t>
  </si>
  <si>
    <t>Assessing quality of life-shortening Wolbachia-infected Aedes aegypti mosquitoes in the field based on capture rates and morphometric assessments</t>
  </si>
  <si>
    <t>Yeap HL, Axford JK, Popovici J, Endersby NM, Iturbe-Ormaetxe I, Ritchie SA, Hoffmann AA.</t>
  </si>
  <si>
    <t>Parasit Vectors. 2014 Feb 3;7:58. doi: 10.1186/1756-3305-7-58.</t>
  </si>
  <si>
    <t>PMC4015819</t>
  </si>
  <si>
    <t>10.1186/1756-3305-7-58</t>
  </si>
  <si>
    <t>Incidence of Cercopithifilaria bainae in dogs and probability of co-infection with other tick-borne pathogens</t>
  </si>
  <si>
    <t>Ramos RA, Giannelli A, Lia RP, Brianti E, Tarallo VD, Breitshwerdt EB, Dantas-Torres F, Stanneck D, Otranto D.</t>
  </si>
  <si>
    <t>PLoS One. 2014 Feb 3;9(2):e88198. doi: 10.1371/journal.pone.0088198. eCollection 2014.</t>
  </si>
  <si>
    <t>Ramos RA</t>
  </si>
  <si>
    <t>PMC3912174</t>
  </si>
  <si>
    <t>10.1371/journal.pone.0088198</t>
  </si>
  <si>
    <t>Flagellar movement in two bacteria of the family rickettsiaceae: a re-evaluation of motility in an evolutionary perspective</t>
  </si>
  <si>
    <t>Vannini C, Boscaro V, Ferrantini F, Benken KA, Mironov TI, Schweikert M, Görtz HD, Fokin SI, Sabaneyeva EV, Petroni G.</t>
  </si>
  <si>
    <t>PLoS One. 2014 Feb 5;9(2):e87718. doi: 10.1371/journal.pone.0087718. eCollection 2014.</t>
  </si>
  <si>
    <t>Vannini C</t>
  </si>
  <si>
    <t>PMC3914857</t>
  </si>
  <si>
    <t>10.1371/journal.pone.0087718</t>
  </si>
  <si>
    <t>2014 Feb 5</t>
  </si>
  <si>
    <t>Increased expression of the homeostatic chemokines CCL19 and CCL21 in clinical and experimental Rickettsia conorii infection</t>
  </si>
  <si>
    <t>Astrup E, Ranheim T, Damås JK, Davì G, Santilli F, Jensenius M, Vitale G, Aukrust P, Olano JP, Otterdal K.</t>
  </si>
  <si>
    <t>BMC Infect Dis. 2014 Feb 9;14:70. doi: 10.1186/1471-2334-14-70.</t>
  </si>
  <si>
    <t>Astrup E</t>
  </si>
  <si>
    <t>PMC3923395</t>
  </si>
  <si>
    <t>10.1186/1471-2334-14-70</t>
  </si>
  <si>
    <t>2014 Feb 9</t>
  </si>
  <si>
    <t>Transcriptome analysis of fat bodies from two brown planthopper (Nilaparvata lugens) populations with different virulence levels in rice</t>
  </si>
  <si>
    <t>Yu H, Ji R, Ye W, Chen H, Lai W, Fu Q, Lou Y.</t>
  </si>
  <si>
    <t>PLoS One. 2014 Feb 12;9(2):e88528. doi: 10.1371/journal.pone.0088528. eCollection 2014.</t>
  </si>
  <si>
    <t>Yu H</t>
  </si>
  <si>
    <t>PMC3922922</t>
  </si>
  <si>
    <t>10.1371/journal.pone.0088528</t>
  </si>
  <si>
    <t>2014 Feb 12</t>
  </si>
  <si>
    <t>Adult survivorship of the dengue mosquito Aedes aegypti varies seasonally in central Vietnam</t>
  </si>
  <si>
    <t>Hugo LE, Jeffery JA, Trewin BJ, Wockner LF, Nguyen TY, Nguyen HL, Nghia le T, Hine E, Ryan PA, Kay BH.</t>
  </si>
  <si>
    <t>PLoS Negl Trop Dis. 2014 Feb 13;8(2):e2669. doi: 10.1371/journal.pntd.0002669. eCollection 2014 Feb.</t>
  </si>
  <si>
    <t>Hugo LE</t>
  </si>
  <si>
    <t>PMC3923839</t>
  </si>
  <si>
    <t>10.1371/journal.pntd.0002669</t>
  </si>
  <si>
    <t>2014 Feb 13</t>
  </si>
  <si>
    <t>Proteomic analysis of the Ehrlichia chaffeensis phagosome in cultured DH82 cells</t>
  </si>
  <si>
    <t>Cheng Y, Liu Y, Wu B, Zhang JZ, Gu J, Liao YL, Wang FK, Mao XH, Yu XJ.</t>
  </si>
  <si>
    <t>PLoS One. 2014 Feb 18;9(2):e88461. doi: 10.1371/journal.pone.0088461. eCollection 2014.</t>
  </si>
  <si>
    <t>Cheng Y</t>
  </si>
  <si>
    <t>PMC3928192</t>
  </si>
  <si>
    <t>10.1371/journal.pone.0088461</t>
  </si>
  <si>
    <t>2014 Feb 18</t>
  </si>
  <si>
    <t>Why sulfonamides are contraindicated in Rocky Mountain spotted fever</t>
  </si>
  <si>
    <t>Ren V, Hsu S.</t>
  </si>
  <si>
    <t>Dermatol Online J. 2014 Feb 18;20(2):doj_21536.</t>
  </si>
  <si>
    <t>Ren V</t>
  </si>
  <si>
    <t>Myositis in a child with murine typhus</t>
  </si>
  <si>
    <t>Seshadri S, Fergie J.</t>
  </si>
  <si>
    <t>Infect Dis Rep. 2014 Feb 14;6(1):5145. doi: 10.4081/idr.2014.5145. eCollection 2014 Feb 18.</t>
  </si>
  <si>
    <t>Seshadri S</t>
  </si>
  <si>
    <t>Infect Dis Rep</t>
  </si>
  <si>
    <t>PMC3987245</t>
  </si>
  <si>
    <t>10.4081/idr.2014.5145</t>
  </si>
  <si>
    <t>2014 Feb 14</t>
  </si>
  <si>
    <t>Limited dengue virus replication in field-collected Aedes aegypti mosquitoes infected with Wolbachia</t>
  </si>
  <si>
    <t>Frentiu FD, Zakir T, Walker T, Popovici J, Pyke AT, van den Hurk A, McGraw EA, O'Neill SL.</t>
  </si>
  <si>
    <t>PLoS Negl Trop Dis. 2014 Feb 20;8(2):e2688. doi: 10.1371/journal.pntd.0002688. eCollection 2014 Feb.</t>
  </si>
  <si>
    <t>Frentiu FD</t>
  </si>
  <si>
    <t>PMC3930499</t>
  </si>
  <si>
    <t>10.1371/journal.pntd.0002688</t>
  </si>
  <si>
    <t>2014 Feb 20</t>
  </si>
  <si>
    <t>A systems biology approach to the characterization of stress response in Dermacentor reticulatus tick unfed larvae</t>
  </si>
  <si>
    <t>Villar M, Popara M, Ayllón N, Fernández de Mera IG, Mateos-Hernández L, Galindo RC, Manrique M, Tobes R, de la Fuente J.</t>
  </si>
  <si>
    <t>PLoS One. 2014 Feb 21;9(2):e89564. doi: 10.1371/journal.pone.0089564. eCollection 2014.</t>
  </si>
  <si>
    <t>Villar M</t>
  </si>
  <si>
    <t>PMC3931811</t>
  </si>
  <si>
    <t>10.1371/journal.pone.0089564</t>
  </si>
  <si>
    <t>2014 Feb 21</t>
  </si>
  <si>
    <t>Prevalence of haemoplasma infections in stray cats in northern Italy</t>
  </si>
  <si>
    <t>Spada E, Proverbio D, Galluzzo P, Della Pepa A, Bagnagatti De Giorgi G, Perego R, Ferro E.</t>
  </si>
  <si>
    <t>ISRN Microbiol. 2014 Feb 23;2014:298352. doi: 10.1155/2014/298352. eCollection 2014.</t>
  </si>
  <si>
    <t>ISRN Microbiol</t>
  </si>
  <si>
    <t>PMC3953429</t>
  </si>
  <si>
    <t>10.1155/2014/298352</t>
  </si>
  <si>
    <t>2014 Feb 23</t>
  </si>
  <si>
    <t>tRNA signatures reveal a polyphyletic origin of SAR11 strains among alphaproteobacteria</t>
  </si>
  <si>
    <t>Amrine KC, Swingley WD, Ardell DH.</t>
  </si>
  <si>
    <t>PLoS Comput Biol. 2014 Feb 27;10(2):e1003454. doi: 10.1371/journal.pcbi.1003454. eCollection 2014 Feb.</t>
  </si>
  <si>
    <t>Amrine KC</t>
  </si>
  <si>
    <t>PLoS Comput Biol</t>
  </si>
  <si>
    <t>PMC3937112</t>
  </si>
  <si>
    <t>10.1371/journal.pcbi.1003454</t>
  </si>
  <si>
    <t>2014 Feb 27</t>
  </si>
  <si>
    <t>Anaplasma infections in ticks and reservoir host from Slovakia</t>
  </si>
  <si>
    <t>Víchová B, Majláthová V, Nováková M, Stanko M, Hviščová I, Pangrácová L, Chrudimský T, Čurlík J, Petko B.</t>
  </si>
  <si>
    <t>Infect Genet Evol. 2014 Mar;22:265-72. doi: 10.1016/j.meegid.2013.06.003. Epub 2013 Jun 11.</t>
  </si>
  <si>
    <t>Víchová B</t>
  </si>
  <si>
    <t>10.1016/j.meegid.2013.06.003</t>
  </si>
  <si>
    <t>2014 Mar</t>
  </si>
  <si>
    <t>Immunogenicity of hypothetical highly conserved proteins as novel antigens in Anaplasma marginale</t>
  </si>
  <si>
    <t>Nuñez PA, Moretta R, Ruybal P, Wilkowsky S, Farber MD.</t>
  </si>
  <si>
    <t>Curr Microbiol. 2014 Mar;68(3):269-77. doi: 10.1007/s00284-013-0475-6. Epub 2013 Oct 15.</t>
  </si>
  <si>
    <t>Nuñez PA</t>
  </si>
  <si>
    <t>10.1007/s00284-013-0475-6</t>
  </si>
  <si>
    <t>The phylogenetic position of Anaplasma bovis and inferences on the phylogeny of the genus Anaplasma</t>
  </si>
  <si>
    <t>Ybañez AP, Sashika M, Inokuma H.</t>
  </si>
  <si>
    <t>J Vet Med Sci. 2014 Mar 1;76(2):307-12. doi: 10.1292/jvms.13-0411. Epub 2013 Nov 1.</t>
  </si>
  <si>
    <t>PMC3982816</t>
  </si>
  <si>
    <t>10.1292/jvms.13-0411</t>
  </si>
  <si>
    <t>2014 Mar 1</t>
  </si>
  <si>
    <t>Rickettsial infections in ticks from wild birds in Paraguay</t>
  </si>
  <si>
    <t>Ogrzewalska M, Literak I, Martins TF, Labruna MB.</t>
  </si>
  <si>
    <t>Ticks Tick Borne Dis. 2014 Mar;5(2):83-9. doi: 10.1016/j.ttbdis.2013.08.004. Epub 2013 Nov 11.</t>
  </si>
  <si>
    <t>10.1016/j.ttbdis.2013.08.004</t>
  </si>
  <si>
    <t>Overcoming the challenges of drug discovery for neglected tropical diseases: the A·WOL experience</t>
  </si>
  <si>
    <t>Johnston KL, Ford L, Taylor MJ.</t>
  </si>
  <si>
    <t>J Biomol Screen. 2014 Mar;19(3):335-43. doi: 10.1177/1087057113511270. Epub 2013 Nov 15.</t>
  </si>
  <si>
    <t>Johnston KL</t>
  </si>
  <si>
    <t>J Biomol Screen</t>
  </si>
  <si>
    <t>10.1177/1087057113511270</t>
  </si>
  <si>
    <t>Molecular and serological prevalence of Anaplasma marginale in water buffaloes in northern Brazil</t>
  </si>
  <si>
    <t>Barbosa da Silva J, Vinhote WM, Oliveira CM, André MR, Machado RZ, da Fonseca AH, Barbosa JD.</t>
  </si>
  <si>
    <t>Ticks Tick Borne Dis. 2014 Mar;5(2):100-4. doi: 10.1016/j.ttbdis.2013.09.007. Epub 2013 Nov 15.</t>
  </si>
  <si>
    <t>Barbosa da Silva J</t>
  </si>
  <si>
    <t>10.1016/j.ttbdis.2013.09.007</t>
  </si>
  <si>
    <t>Importation of exotic ticks and tick-borne spotted fever group rickettsiae into the United States by migrating songbirds</t>
  </si>
  <si>
    <t>Mukherjee N, Beati L, Sellers M, Burton L, Adamson S, Robbins RG, Moore F, Karim S.</t>
  </si>
  <si>
    <t>Ticks Tick Borne Dis. 2014 Mar;5(2):127-34. doi: 10.1016/j.ttbdis.2013.09.009. Epub 2013 Nov 16.</t>
  </si>
  <si>
    <t>Mukherjee N</t>
  </si>
  <si>
    <t>PMC3946858</t>
  </si>
  <si>
    <t>NIHMS542697</t>
  </si>
  <si>
    <t>10.1016/j.ttbdis.2013.09.009</t>
  </si>
  <si>
    <t>Rickettsiae in questing Ixodes ricinus ticks in the Czech Republic</t>
  </si>
  <si>
    <t>Venclikova K, Rudolf I, Mendel J, Betasova L, Hubalek Z.</t>
  </si>
  <si>
    <t>Ticks Tick Borne Dis. 2014 Mar;5(2):135-8. doi: 10.1016/j.ttbdis.2013.09.008. Epub 2013 Nov 16.</t>
  </si>
  <si>
    <t>Venclikova K</t>
  </si>
  <si>
    <t>10.1016/j.ttbdis.2013.09.008</t>
  </si>
  <si>
    <t>Differences in the clinical presentation and the frequency of complications between elderly and non-elderly scrub typhus patients</t>
  </si>
  <si>
    <t>Jang MO, Kim JE, Kim UJ, Ahn JH, Kang SJ, Jang HC, Jung SI, Park KH.</t>
  </si>
  <si>
    <t>Arch Gerontol Geriatr. 2014 Mar-Apr;58(2):196-200. doi: 10.1016/j.archger.2013.10.011. Epub 2013 Nov 2.</t>
  </si>
  <si>
    <t>Jang MO</t>
  </si>
  <si>
    <t>Arch Gerontol Geriatr</t>
  </si>
  <si>
    <t>10.1016/j.archger.2013.10.011</t>
  </si>
  <si>
    <t>2014 Mar-Apr</t>
  </si>
  <si>
    <t>Murine typhus as a cause of cognitive impairment: case report and a review of the literature</t>
  </si>
  <si>
    <t>Carr SB, Bergamo DF, Emmanuel PJ, Ferreira JA.</t>
  </si>
  <si>
    <t>Pediatr Neurol. 2014 Mar;50(3):265-8. doi: 10.1016/j.pediatrneurol.2013.09.017. Epub 2013 Oct 23.</t>
  </si>
  <si>
    <t>Carr SB</t>
  </si>
  <si>
    <t>Pediatr Neurol</t>
  </si>
  <si>
    <t>10.1016/j.pediatrneurol.2013.09.017</t>
  </si>
  <si>
    <t>Rickettsial infection in Ixodes ricinus ticks in urban and natural habitats of Slovakia</t>
  </si>
  <si>
    <t>Špitalská E, Boldiš V, Derdáková M, Selyemová D, Rusňáková Tarageľová V.</t>
  </si>
  <si>
    <t>Ticks Tick Borne Dis. 2014 Mar;5(2):161-5. doi: 10.1016/j.ttbdis.2013.10.002. Epub 2013 Dec 15.</t>
  </si>
  <si>
    <t>Špitalská E</t>
  </si>
  <si>
    <t>10.1016/j.ttbdis.2013.10.002</t>
  </si>
  <si>
    <t>Understanding the Wolbachia-mediated inhibition of arboviruses in mosquitoes: progress and challenges</t>
  </si>
  <si>
    <t>Rainey SM, Shah P, Kohl A, Dietrich I.</t>
  </si>
  <si>
    <t>J Gen Virol. 2014 Mar;95(Pt 3):517-530. doi: 10.1099/vir.0.057422-0. Epub 2013 Dec 16.</t>
  </si>
  <si>
    <t>Rainey SM</t>
  </si>
  <si>
    <t>J Gen Virol</t>
  </si>
  <si>
    <t>10.1099/vir.0.057422-0</t>
  </si>
  <si>
    <t>Detection of Candidatus Neoehrlichia mikurensis, Borrelia burgdorferi sensu lato genospecies and Anaplasma phagocytophilum in a tick population from Austria</t>
  </si>
  <si>
    <t>Glatz M, Müllegger RR, Maurer F, Fingerle V, Achermann Y, Wilske B, Bloemberg GV.</t>
  </si>
  <si>
    <t>Ticks Tick Borne Dis. 2014 Mar;5(2):139-44. doi: 10.1016/j.ttbdis.2013.10.006. Epub 2013 Dec 15.</t>
  </si>
  <si>
    <t>Glatz M</t>
  </si>
  <si>
    <t>10.1016/j.ttbdis.2013.10.006</t>
  </si>
  <si>
    <t>Spotted fever group rickettsiae in ticks in Turkey</t>
  </si>
  <si>
    <t>Orkun Ö, Karaer Z, Çakmak A, Nalbantoğlu S.</t>
  </si>
  <si>
    <t>Ticks Tick Borne Dis. 2014 Mar;5(2):213-8. doi: 10.1016/j.ttbdis.2012.11.018. Epub 2013 Nov 25.</t>
  </si>
  <si>
    <t>Orkun Ö</t>
  </si>
  <si>
    <t>10.1016/j.ttbdis.2012.11.018</t>
  </si>
  <si>
    <t>Field assessment of Orientia tsutsugamushi infection in small mammals and its association with the occurrence of human scrub typhus in Taiwan</t>
  </si>
  <si>
    <t>Lin PR, Tsai HP, Weng MH, Lin HC, Chen KC, Kuo MD, Tsui PY, Hung YW, Hsu HL, Liu WT.</t>
  </si>
  <si>
    <t>Acta Trop. 2014 Mar;131:117-23. doi: 10.1016/j.actatropica.2013.11.029. Epub 2013 Dec 17.</t>
  </si>
  <si>
    <t>Lin PR</t>
  </si>
  <si>
    <t>10.1016/j.actatropica.2013.11.029</t>
  </si>
  <si>
    <t>Prevalence and diversity of Babesia, Hepatozoon, Ehrlichia, and Bartonella in wild and domestic carnivores from Zambia, Africa</t>
  </si>
  <si>
    <t>Williams BM, Berentsen A, Shock BC, Teixiera M, Dunbar MR, Becker MS, Yabsley MJ.</t>
  </si>
  <si>
    <t>Parasitol Res. 2014 Mar;113(3):911-8. doi: 10.1007/s00436-013-3722-7. Epub 2013 Dec 21.</t>
  </si>
  <si>
    <t>Williams BM</t>
  </si>
  <si>
    <t>10.1007/s00436-013-3722-7</t>
  </si>
  <si>
    <t>Loop-mediated isothermal amplification for Rickettsia typhi (the causal agent of murine typhus): problems with diagnosis at the limit of detection</t>
  </si>
  <si>
    <t>Dittrich S, Castonguay-Vanier J, Moore CE, Thongyoo N, Newton PN, Paris DH.</t>
  </si>
  <si>
    <t>J Clin Microbiol. 2014 Mar;52(3):832-8. doi: 10.1128/JCM.02786-13. Epub 2013 Dec 26.</t>
  </si>
  <si>
    <t>Dittrich S</t>
  </si>
  <si>
    <t>PMC3957756</t>
  </si>
  <si>
    <t>10.1128/JCM.02786-13</t>
  </si>
  <si>
    <t>Infection dynamics of the tick-borne pathogen "Candidatus Neoehrlichia mikurensis" and coinfections with Borrelia afzelii in bank voles in Southern Sweden</t>
  </si>
  <si>
    <t>Andersson M, Scherman K, Råberg L.</t>
  </si>
  <si>
    <t>Appl Environ Microbiol. 2014 Mar;80(5):1645-9. doi: 10.1128/AEM.03469-13. Epub 2013 Dec 27.</t>
  </si>
  <si>
    <t>PMC3957614</t>
  </si>
  <si>
    <t>10.1128/AEM.03469-13</t>
  </si>
  <si>
    <t>Molecular detection of Rickettsia bellii and Rickettsia sp. strain Colombianensi in ticks from Cordoba, Colombia</t>
  </si>
  <si>
    <t>Miranda J, Mattar S.</t>
  </si>
  <si>
    <t>Ticks Tick Borne Dis. 2014 Mar;5(2):208-12. doi: 10.1016/j.ttbdis.2013.10.008. Epub 2013 Dec 27.</t>
  </si>
  <si>
    <t>10.1016/j.ttbdis.2013.10.008</t>
  </si>
  <si>
    <t>Protozoan and bacterial pathogens in tick salivary glands in wild and domestic animal environments in South Africa</t>
  </si>
  <si>
    <t>Berggoetz M, Schmid M, Ston D, Wyss V, Chevillon C, Pretorius AM, Gern L.</t>
  </si>
  <si>
    <t>Ticks Tick Borne Dis. 2014 Mar;5(2):176-85. doi: 10.1016/j.ttbdis.2013.10.003. Epub 2013 Dec 27.</t>
  </si>
  <si>
    <t>Berggoetz M</t>
  </si>
  <si>
    <t>10.1016/j.ttbdis.2013.10.003</t>
  </si>
  <si>
    <t>Tick-borne pathogens in the blood of wild and domestic ungulates in South Africa: interplay of game and livestock</t>
  </si>
  <si>
    <t>Ticks Tick Borne Dis. 2014 Mar;5(2):166-75. doi: 10.1016/j.ttbdis.2013.10.007. Epub 2014 Jan 11.</t>
  </si>
  <si>
    <t>10.1016/j.ttbdis.2013.10.007</t>
  </si>
  <si>
    <t>[Papulovesicular exanthem after a safari in South Africa]</t>
  </si>
  <si>
    <t>Psotta-Schachtner C, Elsharkawi-Welt K, Härter G, Scharffetter-Kochanek K.</t>
  </si>
  <si>
    <t>Hautarzt. 2014 Mar;65(3):229-33. doi: 10.1007/s00105-013-2739-2.</t>
  </si>
  <si>
    <t>Psotta-Schachtner C</t>
  </si>
  <si>
    <t>10.1007/s00105-013-2739-2</t>
  </si>
  <si>
    <t>A survey of ixodid tick species and molecular identification of tick-borne pathogens</t>
  </si>
  <si>
    <t>Aktas M.</t>
  </si>
  <si>
    <t>Vet Parasitol. 2014 Mar 1;200(3-4):276-83. doi: 10.1016/j.vetpar.2013.12.008. Epub 2013 Dec 18.</t>
  </si>
  <si>
    <t>10.1016/j.vetpar.2013.12.008</t>
  </si>
  <si>
    <t>Unusual genotypic distribution of Orientia tsutsugamushi strains causing human infections on Jeju Island</t>
  </si>
  <si>
    <t>Yoo JR, Heo ST, Koh YS, Kim S, Kim S.</t>
  </si>
  <si>
    <t>Am J Trop Med Hyg. 2014 Mar;90(3):507-10. doi: 10.4269/ajtmh.13-0511. Epub 2014 Jan 20.</t>
  </si>
  <si>
    <t>Yoo JR</t>
  </si>
  <si>
    <t>PMC3945696</t>
  </si>
  <si>
    <t>10.4269/ajtmh.13-0511</t>
  </si>
  <si>
    <t>High prevalence of Rickettsia typhi and Bartonella species in rats and fleas, Kisangani, Democratic Republic of the Congo</t>
  </si>
  <si>
    <t>Laudisoit A, Falay D, Amundala N, Akaibe D, de Bellocq JG, Van Houtte N, Breno M, Verheyen E, Wilschut L, Parola P, Raoult D, Socolovschi C.</t>
  </si>
  <si>
    <t>Am J Trop Med Hyg. 2014 Mar;90(3):463-8. doi: 10.4269/ajtmh.13-0216. Epub 2014 Jan 20.</t>
  </si>
  <si>
    <t>Laudisoit A</t>
  </si>
  <si>
    <t>PMC3945692</t>
  </si>
  <si>
    <t>10.4269/ajtmh.13-0216</t>
  </si>
  <si>
    <t>Molecular detection of Rickettsia felis and Bartonella henselae in dog and cat fleas in Central Oromia, Ethiopia</t>
  </si>
  <si>
    <t>Kumsa B, Parola P, Raoult D, Socolovschi C.</t>
  </si>
  <si>
    <t>Am J Trop Med Hyg. 2014 Mar;90(3):457-62. doi: 10.4269/ajtmh.13-0010. Epub 2014 Jan 20.</t>
  </si>
  <si>
    <t>Kumsa B</t>
  </si>
  <si>
    <t>PMC3945691</t>
  </si>
  <si>
    <t>10.4269/ajtmh.13-0010</t>
  </si>
  <si>
    <t>Localization of a filarial phosphate permease that is up-regulated in response to depletion of essential Wolbachia endobacteria</t>
  </si>
  <si>
    <t>Arumugam S, Hoerauf A, Pfarr KM.</t>
  </si>
  <si>
    <t>Exp Parasitol. 2014 Mar;138:30-9. doi: 10.1016/j.exppara.2014.01.006. Epub 2014 Jan 28.</t>
  </si>
  <si>
    <t>Arumugam S</t>
  </si>
  <si>
    <t>10.1016/j.exppara.2014.01.006</t>
  </si>
  <si>
    <t>Detection of Anaplasma platys in dogs using real-time loop-mediated isothermal amplification</t>
  </si>
  <si>
    <t>Li HT, Sun LS, Chen ZM, Hu JS, Ye CD, Jia K, Wang H, Yuan LG, Zhang GH, Li S.</t>
  </si>
  <si>
    <t>Vet J. 2014 Mar;199(3):468-70. doi: 10.1016/j.tvjl.2013.11.012. Epub 2013 Nov 22.</t>
  </si>
  <si>
    <t>Li HT</t>
  </si>
  <si>
    <t>10.1016/j.tvjl.2013.11.012</t>
  </si>
  <si>
    <t>Australian paralysis tick imported on a traveller returning to the UK</t>
  </si>
  <si>
    <t>Pietzsch M, Hansford K, Medlock J, Doggett SL.</t>
  </si>
  <si>
    <t>Travel Med Infect Dis. 2014 Mar-Apr;12(2):196-7. doi: 10.1016/j.tmaid.2014.01.002. Epub 2014 Jan 29.</t>
  </si>
  <si>
    <t>Pietzsch M</t>
  </si>
  <si>
    <t>10.1016/j.tmaid.2014.01.002</t>
  </si>
  <si>
    <t>The impact of co-infections on the haematological profile of East African Short-horn Zebu calves</t>
  </si>
  <si>
    <t>Van Wyk IC, Goddard A, de C Bronsvoort BM, Coetzer JA, Handel IG, Hanotte O, Jennings A, Lesosky M, Kiara H, Thumbi SM, Toye P, Woolhouse MW, Penzhorn BL.</t>
  </si>
  <si>
    <t>Parasitology. 2014 Mar;141(3):374-88. doi: 10.1017/S0031182013001625.</t>
  </si>
  <si>
    <t>Van Wyk IC</t>
  </si>
  <si>
    <t>PMC4021814</t>
  </si>
  <si>
    <t>10.1017/S0031182013001625</t>
  </si>
  <si>
    <t>Drought and epidemic typhus, central Mexico, 1655-1918</t>
  </si>
  <si>
    <t>Burns JN, Acuna-Soto R, Stahle DW.</t>
  </si>
  <si>
    <t>Emerg Infect Dis. 2014 Mar;20(3):442-7. doi: 10.3201/eid2003.131366.</t>
  </si>
  <si>
    <t>Burns JN</t>
  </si>
  <si>
    <t>PMC3944858</t>
  </si>
  <si>
    <t>10.3201/eid2003.131366</t>
  </si>
  <si>
    <t>Candidatus Neoehrlichia mikurensis and Anaplasma phagocytophilum in urban hedgehogs</t>
  </si>
  <si>
    <t>Földvári G, Jahfari S, Rigó K, Jablonszky M, Szekeres S, Majoros G, Tóth M, Molnár V, Coipan EC, Sprong H.</t>
  </si>
  <si>
    <t>Emerg Infect Dis. 2014 Mar;20(3):496-8. doi: 10.3201/eid2003.130935.</t>
  </si>
  <si>
    <t>PMC3944844</t>
  </si>
  <si>
    <t>10.3201/eid2003.130935</t>
  </si>
  <si>
    <t>Rickettsia and vector biodiversity of spotted fever focus, Atlantic rain forest biome, Brazil</t>
  </si>
  <si>
    <t>Moura-Martiniano NO, Machado-Ferreira E, Cardoso KM, Gehrke FS, Amorim M, Fogaça AC, Soares CA, Gazêta GS, Schumaker TT.</t>
  </si>
  <si>
    <t>Emerg Infect Dis. 2014 Mar;20(3):498-500. doi: 10.3201/eid2003.131013.</t>
  </si>
  <si>
    <t>Moura-Martiniano NO</t>
  </si>
  <si>
    <t>PMC3944845</t>
  </si>
  <si>
    <t>10.3201/eid2003.131013</t>
  </si>
  <si>
    <t>Mixed scrub typhus genotype, Shandong, China, 2011</t>
  </si>
  <si>
    <t>Zhang M, Zhao ZT, Wang XJ, Li Z, Ding L, Ding SJ, Yang LP.</t>
  </si>
  <si>
    <t>Emerg Infect Dis. 2014 Mar;20(3):484-5. doi: 10.3201/eid2003.121349.</t>
  </si>
  <si>
    <t>PMC3944857</t>
  </si>
  <si>
    <t>10.3201/eid2003.121349</t>
  </si>
  <si>
    <t>Anaplasma phagocytophilum antibodies in humans, Japan, 2010-2011</t>
  </si>
  <si>
    <t>Gaowa; Yoshikawa Y, Ohashi N, Wu D, Kawamori F, Ikegaya A, Watanabe T, Saitoh K, Takechi D, Murakami Y, Shichi D, Aso K, Ando S.</t>
  </si>
  <si>
    <t>Emerg Infect Dis. 2014 Mar;20(3):508-9. doi: 10.3201/eid2003.131337.</t>
  </si>
  <si>
    <t>PMC3944852</t>
  </si>
  <si>
    <t>10.3201/eid2003.131337</t>
  </si>
  <si>
    <t>Detection of microbial agents in ticks collected from migratory birds in central Italy</t>
  </si>
  <si>
    <t>Toma L, Mancini F, Di Luca M, Cecere JG, Bianchi R, Khoury C, Quarchioni E, Manzia F, Rezza G, Ciervo A.</t>
  </si>
  <si>
    <t>Vector Borne Zoonotic Dis. 2014 Mar;14(3):199-205. doi: 10.1089/vbz.2013.1458. Epub 2014 Feb 27.</t>
  </si>
  <si>
    <t>Toma L</t>
  </si>
  <si>
    <t>PMC3952585</t>
  </si>
  <si>
    <t>10.1089/vbz.2013.1458</t>
  </si>
  <si>
    <t>[Asymptomatic human infection from contact with dogs: a case of human ehrlichiosis]</t>
  </si>
  <si>
    <t>Beatriz Silva A, Pina Canseco S, Gabriel de la Torre Mdel P, Mayoral Silva A, Mayoral MÁ, Pérez-Campos Mayoral L, López Martínez J, Pérez-Campos E.</t>
  </si>
  <si>
    <t>Gac Med Mex. 2014 Mar-Apr;150(2):171-4.</t>
  </si>
  <si>
    <t>Beatriz Silva A</t>
  </si>
  <si>
    <t>Gac Med Mex</t>
  </si>
  <si>
    <t>[TIBOLA: an emerging clinically polymorphous rickettsiosis]</t>
  </si>
  <si>
    <t>Rigal E, Dorcier D, Lesens O, Texier C, D'Incan M.</t>
  </si>
  <si>
    <t>Ann Dermatol Venereol. 2014 Mar;141(3):186-91. doi: 10.1016/j.annder.2013.11.001. Epub 2013 Dec 5.</t>
  </si>
  <si>
    <t>Rigal E</t>
  </si>
  <si>
    <t>10.1016/j.annder.2013.11.001</t>
  </si>
  <si>
    <t>Diagnosis of scrub typhus: introduction of the immunochromatographic test in Korea</t>
  </si>
  <si>
    <t>Lee KD, Moon C, Oh WS, Sohn KM, Kim BN.</t>
  </si>
  <si>
    <t>Korean J Intern Med. 2014 Mar;29(2):253-5. doi: 10.3904/kjim.2014.29.2.253. Epub 2014 Feb 27.</t>
  </si>
  <si>
    <t>Lee KD</t>
  </si>
  <si>
    <t>PMC3956999</t>
  </si>
  <si>
    <t>10.3904/kjim.2014.29.2.253</t>
  </si>
  <si>
    <t>Molecular and serological detection of Ehrlichia canis in naturally exposed dogs in Iran: an analysis on associated risk factors</t>
  </si>
  <si>
    <t>Maazi N, Malmasi A, Shayan P, Nassiri SM, Salehi TZ, Fard MS.</t>
  </si>
  <si>
    <t>Rev Bras Parasitol Vet. 2014 Mar;23(1):16-22. doi: 10.1590/s1984-29612014002.</t>
  </si>
  <si>
    <t>Maazi N</t>
  </si>
  <si>
    <t>10.1590/s1984-29612014002</t>
  </si>
  <si>
    <t>[Murine typhus in a Japanese traveler returning from Indonesia: a case report]</t>
  </si>
  <si>
    <t>Kato H, Yanagisawa N, Sekiya N, Suganuma A, Imamura A, Ajisawa A.</t>
  </si>
  <si>
    <t>Kansenshogaku Zasshi. 2014 Mar;88(2):166-70. doi: 10.11150/kansenshogakuzasshi.88.166.</t>
  </si>
  <si>
    <t>Kato H</t>
  </si>
  <si>
    <t>Kansenshogaku Zasshi</t>
  </si>
  <si>
    <t>10.11150/kansenshogakuzasshi.88.166</t>
  </si>
  <si>
    <t>[Clinical analysis of tsutsugamushi disease misdiagnosed as tonsillitis]</t>
  </si>
  <si>
    <t>Kang N, Lan N, Ye H.</t>
  </si>
  <si>
    <t>Lin Chung Er Bi Yan Hou Tou Jing Wai Ke Za Zhi. 2014 Mar;28(6):425-6.</t>
  </si>
  <si>
    <t>Kang N</t>
  </si>
  <si>
    <t>Lin Chung Er Bi Yan Hou Tou Jing Wai Ke Za Zhi</t>
  </si>
  <si>
    <t>Wolbachia supergroups A and B in natural populations of medically important filth flies (diptera: muscidae, calliphoridae, and sarcophagidae) in Thailand</t>
  </si>
  <si>
    <t>Mingchay P, Sai-Ngam A, Phumee A, Bhakdeenuan P, Lorlertthum K, Thavara U, Tawatsin A, Choochote W, Siriyasatien P.</t>
  </si>
  <si>
    <t>Southeast Asian J Trop Med Public Health. 2014 Mar;45(2):309-18.</t>
  </si>
  <si>
    <t>Mingchay P</t>
  </si>
  <si>
    <t>Canine Orientia tsutsugamushi infection: report of a case and its epidemicity</t>
  </si>
  <si>
    <t>Namikawa K, Tanabe A, Satake S, Enishi H, Kusaka H, Ide N, Neo S, Lynch J, Orito K, Morita T, Sahara H.</t>
  </si>
  <si>
    <t>Southeast Asian J Trop Med Public Health. 2014 Mar;45(2):395-401.</t>
  </si>
  <si>
    <t>Namikawa K</t>
  </si>
  <si>
    <t>Molecular detection of Dirofilaria immitis, Hepatozoon canis, Babesia spp., Anaplasma platys and Ehrlichia canis in dogs on Costa Rica</t>
  </si>
  <si>
    <t>Wei L, Kelly P, Ackerson K, El-Mahallawy HS, Kaltenboeck B, Wang C.</t>
  </si>
  <si>
    <t>Acta Parasitol. 2014 Mar;60(1):21-5. doi: 10.1515/ap-2015-0003.</t>
  </si>
  <si>
    <t>Wei L</t>
  </si>
  <si>
    <t>10.1515/ap-2015-0003</t>
  </si>
  <si>
    <t>The importance of gut symbionts in the development of the brown marmorated stink bug, Halyomorpha halys (Stål)</t>
  </si>
  <si>
    <t>Taylor CM, Coffey PL, DeLay BD, Dively GP.</t>
  </si>
  <si>
    <t>PLoS One. 2014 Mar 5;9(3):e90312. doi: 10.1371/journal.pone.0090312. eCollection 2014.</t>
  </si>
  <si>
    <t>Taylor CM</t>
  </si>
  <si>
    <t>PMC3943947</t>
  </si>
  <si>
    <t>10.1371/journal.pone.0090312</t>
  </si>
  <si>
    <t>2014 Mar 5</t>
  </si>
  <si>
    <t>Natural Anaplasma phagocytophilum infection in ticks from a forest area of Selenge province, Mongolia</t>
  </si>
  <si>
    <t>Javkhlan G; Enkhtaivan B; Baigal B; Myagmarsuren P; Battur B; Battsetseg B.</t>
  </si>
  <si>
    <t>Western Pac Surveill Response J. 2014 Mar 5;5(1):21-4. doi: 10.5365/WPSAR.2013.4.3.001. eCollection 2014.</t>
  </si>
  <si>
    <t>Javkhlan G</t>
  </si>
  <si>
    <t>Western Pac Surveill Response J</t>
  </si>
  <si>
    <t>PMC3984964</t>
  </si>
  <si>
    <t>10.5365/WPSAR.2013.4.3.001</t>
  </si>
  <si>
    <t>Identification of Rhipicephalus microplus genes that modulate the infection rate of the rickettsia Anaplasma marginale</t>
  </si>
  <si>
    <t>Mercado-Curiel RF, Ávila-Ramírez ML, Palmer GH, Brayton KA.</t>
  </si>
  <si>
    <t>PLoS One. 2014 Mar 7;9(3):e91062. doi: 10.1371/journal.pone.0091062. eCollection 2014.</t>
  </si>
  <si>
    <t>Mercado-Curiel RF</t>
  </si>
  <si>
    <t>PMC3946687</t>
  </si>
  <si>
    <t>10.1371/journal.pone.0091062</t>
  </si>
  <si>
    <t>2014 Mar 7</t>
  </si>
  <si>
    <t>Rickettsial meningitis</t>
  </si>
  <si>
    <t>Salva I, de Sousa R, Gouveia C.</t>
  </si>
  <si>
    <t>BMJ Case Rep. 2014 Mar 10;2014:bcr2013203283. doi: 10.1136/bcr-2013-203283.</t>
  </si>
  <si>
    <t>Salva I</t>
  </si>
  <si>
    <t>PMC3962967</t>
  </si>
  <si>
    <t>10.1136/bcr-2013-203283</t>
  </si>
  <si>
    <t>2014 Mar 10</t>
  </si>
  <si>
    <t>An efficient strategy of screening for pathogens in wild-caught ticks and mosquitoes by reusing small RNA deep sequencing data</t>
  </si>
  <si>
    <t>Zhuang L, Zhang Z, An X, Fan H, Ma M, Anderson BD, Jiang J, Liu W, Cao W, Tong Y.</t>
  </si>
  <si>
    <t>PLoS One. 2014 Mar 11;9(3):e90831. doi: 10.1371/journal.pone.0090831. eCollection 2014.</t>
  </si>
  <si>
    <t>Zhuang L</t>
  </si>
  <si>
    <t>PMC3949703</t>
  </si>
  <si>
    <t>10.1371/journal.pone.0090831</t>
  </si>
  <si>
    <t>2014 Mar 11</t>
  </si>
  <si>
    <t>Multimethylation of Rickettsia OmpB catalyzed by lysine methyltransferases</t>
  </si>
  <si>
    <t>Abeykoon A, Wang G, Chao CC, Chock PB, Gucek M, Ching WM, Yang DC.</t>
  </si>
  <si>
    <t>J Biol Chem. 2014 Mar 14;289(11):7691-701. doi: 10.1074/jbc.M113.535567. Epub 2014 Feb 4.</t>
  </si>
  <si>
    <t>Abeykoon A</t>
  </si>
  <si>
    <t>J Biol Chem</t>
  </si>
  <si>
    <t>PMC3953280</t>
  </si>
  <si>
    <t>10.1074/jbc.M113.535567</t>
  </si>
  <si>
    <t>2014 Mar 14</t>
  </si>
  <si>
    <t>Serum canine pancreatic lipase immunoreactivity in experimentally induced and naturally occurring canine monocytic ehrlichiosis (Ehrlichia canis)</t>
  </si>
  <si>
    <t>Mylonakis ME, Xenoulis PG, Theodorou K, Siarkou VI, Steiner JM, Harrus S, Leontides L, Rallis T, Suchodolski JS, Koutinas CK, Koutinas AF.</t>
  </si>
  <si>
    <t>Vet Microbiol. 2014 Mar 14;169(3-4):198-202. doi: 10.1016/j.vetmic.2014.01.008. Epub 2014 Jan 29.</t>
  </si>
  <si>
    <t>Mylonakis ME</t>
  </si>
  <si>
    <t>10.1016/j.vetmic.2014.01.008</t>
  </si>
  <si>
    <t>Location of symbionts in the whitefly Bemisia tabaci affects their densities during host development and environmental stress</t>
  </si>
  <si>
    <t>Su Q, Xie W, Wang S, Wu Q, Ghanim M, Zhang Y.</t>
  </si>
  <si>
    <t>PLoS One. 2014 Mar 14;9(3):e91802. doi: 10.1371/journal.pone.0091802. eCollection 2014.</t>
  </si>
  <si>
    <t>Su Q</t>
  </si>
  <si>
    <t>PMC3954726</t>
  </si>
  <si>
    <t>10.1371/journal.pone.0091802</t>
  </si>
  <si>
    <t>Rickettsia-related acute myocardial infarction in a patient with angiographically normal coronary arteries</t>
  </si>
  <si>
    <t>Hanna J, O'Gorman P, Neill J, Chaudhuri A, Hamilton-Craig C, West M.</t>
  </si>
  <si>
    <t>Int J Cardiol. 2014 Mar 15;172(2):e346-7. doi: 10.1016/j.ijcard.2013.12.307. Epub 2014 Jan 16.</t>
  </si>
  <si>
    <t>Hanna J</t>
  </si>
  <si>
    <t>Int J Cardiol</t>
  </si>
  <si>
    <t>10.1016/j.ijcard.2013.12.307</t>
  </si>
  <si>
    <t>2014 Mar 15</t>
  </si>
  <si>
    <t>Reduced disease in black abalone following mass mortality: phage therapy and natural selection</t>
  </si>
  <si>
    <t>Friedman CS, Wight N, Crosson LM, Vanblaricom GR, Lafferty KD.</t>
  </si>
  <si>
    <t>Front Microbiol. 2014 Mar 18;5:78. doi: 10.3389/fmicb.2014.00078. eCollection 2014.</t>
  </si>
  <si>
    <t>PMC3957727</t>
  </si>
  <si>
    <t>10.3389/fmicb.2014.00078</t>
  </si>
  <si>
    <t>2014 Mar 18</t>
  </si>
  <si>
    <t>Wolbachia increases susceptibility to Plasmodium infection in a natural system</t>
  </si>
  <si>
    <t>Zélé F, Nicot A, Berthomieu A, Weill M, Duron O, Rivero A.</t>
  </si>
  <si>
    <t>Proc Biol Sci. 2014 Feb 5;281(1779):20132837. doi: 10.1098/rspb.2013.2837. Print 2014 Mar 22.</t>
  </si>
  <si>
    <t>PMC3924077</t>
  </si>
  <si>
    <t>10.1098/rspb.2013.2837</t>
  </si>
  <si>
    <t>Bacterial and protozoal agents of feline vector-borne diseases in domestic and stray cats from southern Portugal</t>
  </si>
  <si>
    <t>Maia C, Ramos C, Coimbra M, Bastos F, Martins A, Pinto P, Nunes M, Vieira ML, Cardoso L, Campino L.</t>
  </si>
  <si>
    <t>Parasit Vectors. 2014 Mar 24;7:115. doi: 10.1186/1756-3305-7-115.</t>
  </si>
  <si>
    <t>Maia C</t>
  </si>
  <si>
    <t>PMC3972989</t>
  </si>
  <si>
    <t>10.1186/1756-3305-7-115</t>
  </si>
  <si>
    <t>2014 Mar 24</t>
  </si>
  <si>
    <t>Rickettsiaceae and Anaplasmataceae infections in Ixodes ricinus ticks from urban and natural forested areas of Poland</t>
  </si>
  <si>
    <t>Welc-Falęciak R, Kowalec M, Karbowiak G, Bajer A, Behnke JM, Siński E.</t>
  </si>
  <si>
    <t>Parasit Vectors. 2014 Mar 24;7:121. doi: 10.1186/1756-3305-7-121.</t>
  </si>
  <si>
    <t>PMC3994390</t>
  </si>
  <si>
    <t>10.1186/1756-3305-7-121</t>
  </si>
  <si>
    <t>First report of Babesia gibsoni in Central America and survey for vector-borne infections in dogs from Nicaragua</t>
  </si>
  <si>
    <t>Wei L, Kelly P, Ackerson K, Zhang J, El-Mahallawy HS, Kaltenboeck B, Wang C.</t>
  </si>
  <si>
    <t>Parasit Vectors. 2014 Mar 25;7:126. doi: 10.1186/1756-3305-7-126.</t>
  </si>
  <si>
    <t>PMC3987057</t>
  </si>
  <si>
    <t>10.1186/1756-3305-7-126</t>
  </si>
  <si>
    <t>2014 Mar 25</t>
  </si>
  <si>
    <t>Comparison of serological and molecular panels for diagnosis of vector-borne diseases in dogs</t>
  </si>
  <si>
    <t>Maggi RG, Birkenheuer AJ, Hegarty BC, Bradley JM, Levy MG, Breitschwerdt EB.</t>
  </si>
  <si>
    <t>Parasit Vectors. 2014 Mar 26;7:127. doi: 10.1186/1756-3305-7-127.</t>
  </si>
  <si>
    <t>PMC3972965</t>
  </si>
  <si>
    <t>10.1186/1756-3305-7-127</t>
  </si>
  <si>
    <t>2014 Mar 26</t>
  </si>
  <si>
    <t>wALADin benzimidazoles differentially modulate the function of porphobilinogen synthase orthologs</t>
  </si>
  <si>
    <t>Lentz CS, Halls VS, Hannam JS, Strassel S, Lawrence SH, Jaffe EK, Famulok M, Hoerauf A, Pfarr KM.</t>
  </si>
  <si>
    <t>J Med Chem. 2014 Mar 27;57(6):2498-510. doi: 10.1021/jm401785n. Epub 2014 Feb 25.</t>
  </si>
  <si>
    <t>J Med Chem</t>
  </si>
  <si>
    <t>PMC3983392</t>
  </si>
  <si>
    <t>NIHMS570141</t>
  </si>
  <si>
    <t>10.1021/jm401785n</t>
  </si>
  <si>
    <t>2014 Mar 27</t>
  </si>
  <si>
    <t>Birds as potential reservoirs of tick-borne pathogens: first evidence of bacteraemia with Rickettsia helvetica</t>
  </si>
  <si>
    <t>Hornok S, Kováts D, Csörgő T, Meli ML, Gönczi E, Hadnagy Z, Takács N, Farkas R, Hofmann-Lehmann R.</t>
  </si>
  <si>
    <t>Parasit Vectors. 2014 Mar 28;7:128. doi: 10.1186/1756-3305-7-128.</t>
  </si>
  <si>
    <t>PMC3976504</t>
  </si>
  <si>
    <t>10.1186/1756-3305-7-128</t>
  </si>
  <si>
    <t>2014 Mar 28</t>
  </si>
  <si>
    <t>Absence of Wolbachia endobacteria in the human parasitic nematode Dracunculus medinensis and two related Dracunculus species infecting wildlife</t>
  </si>
  <si>
    <t>Foster JM, Landmann F, Ford L, Johnston KL, Elsasser SC, Schulte-Hostedde AI, Taylor MJ, Slatko BE.</t>
  </si>
  <si>
    <t>Parasit Vectors. 2014 Mar 31;7:140. doi: 10.1186/1756-3305-7-140.</t>
  </si>
  <si>
    <t>Foster JM</t>
  </si>
  <si>
    <t>PMC3994231</t>
  </si>
  <si>
    <t>10.1186/1756-3305-7-140</t>
  </si>
  <si>
    <t>2014 Mar 31</t>
  </si>
  <si>
    <t>Integrated transcriptomic and proteomic analysis of the global response of Wolbachia to doxycycline-induced stress</t>
  </si>
  <si>
    <t>Darby AC, Gill AC, Armstrong SD, Hartley CS, Xia D, Wastling JM, Makepeace BL.</t>
  </si>
  <si>
    <t>ISME J. 2014 Apr;8(4):925-37. doi: 10.1038/ismej.2013.192. Epub 2013 Oct 24.</t>
  </si>
  <si>
    <t>PMC3960535</t>
  </si>
  <si>
    <t>10.1038/ismej.2013.192</t>
  </si>
  <si>
    <t>2014 Apr</t>
  </si>
  <si>
    <t>Harnessing mosquito-Wolbachia symbiosis for vector and disease control</t>
  </si>
  <si>
    <t>Bourtzis K, Dobson SL, Xi Z, Rasgon JL, Calvitti M, Moreira LA, Bossin HC, Moretti R, Baton LA, Hughes GL, Mavingui P, Gilles JR.</t>
  </si>
  <si>
    <t>Acta Trop. 2014 Apr;132 Suppl:S150-63. doi: 10.1016/j.actatropica.2013.11.004. Epub 2013 Nov 16.</t>
  </si>
  <si>
    <t>Bourtzis K</t>
  </si>
  <si>
    <t>10.1016/j.actatropica.2013.11.004</t>
  </si>
  <si>
    <t>Vector population manipulation for control of arboviruses--a novel prospect for India</t>
  </si>
  <si>
    <t>Niranjan Reddy B, Gupta B, Rao BP.</t>
  </si>
  <si>
    <t>Pest Manag Sci. 2014 Apr;70(4):517-23. doi: 10.1002/ps.3676. Epub 2013 Nov 19.</t>
  </si>
  <si>
    <t>Niranjan Reddy B</t>
  </si>
  <si>
    <t>Pest Manag Sci</t>
  </si>
  <si>
    <t>10.1002/ps.3676</t>
  </si>
  <si>
    <t>Male killing Spiroplasma protects Drosophila melanogaster against two parasitoid wasps</t>
  </si>
  <si>
    <t>Xie J, Butler S, Sanchez G, Mateos M.</t>
  </si>
  <si>
    <t>Heredity (Edinb). 2014 Apr;112(4):399-408. doi: 10.1038/hdy.2013.118. Epub 2013 Nov 27.</t>
  </si>
  <si>
    <t>Xie J</t>
  </si>
  <si>
    <t>PMC3966124</t>
  </si>
  <si>
    <t>10.1038/hdy.2013.118</t>
  </si>
  <si>
    <t>Transinfection: a method to investigate Wolbachia-host interactions and control arthropod-borne disease</t>
  </si>
  <si>
    <t>Hughes GL, Rasgon JL.</t>
  </si>
  <si>
    <t>Insect Mol Biol. 2014 Apr;23(2):141-51. doi: 10.1111/imb.12066. Epub 2013 Dec 11.</t>
  </si>
  <si>
    <t>PMC3949162</t>
  </si>
  <si>
    <t>NIHMS540017</t>
  </si>
  <si>
    <t>10.1111/imb.12066</t>
  </si>
  <si>
    <t>Clinico-epidemiological profile of seven adults with spotted fever from a tertiary care hospital in South India</t>
  </si>
  <si>
    <t>Gopinath KG, Chrispal A, Boorugu H, Chandy S, Prakash JJ, Abraham AM, Abraham OC, Thomas K.</t>
  </si>
  <si>
    <t>Trop Doct. 2014 Apr;44(2):89-91. doi: 10.1177/0049475513515478. Epub 2013 Dec 11.</t>
  </si>
  <si>
    <t>Gopinath KG</t>
  </si>
  <si>
    <t>10.1177/0049475513515478</t>
  </si>
  <si>
    <t>Host and pathogen DNA identification in blood meals of nymphal Ixodes ricinus ticks from forest parks and rural forests of Poland</t>
  </si>
  <si>
    <t>Wodecka B, Rymaszewska A, Skotarczak B.</t>
  </si>
  <si>
    <t>Exp Appl Acarol. 2014 Apr;62(4):543-55. doi: 10.1007/s10493-013-9763-x. Epub 2013 Dec 19.</t>
  </si>
  <si>
    <t>Wodecka B</t>
  </si>
  <si>
    <t>PMC3933768</t>
  </si>
  <si>
    <t>10.1007/s10493-013-9763-x</t>
  </si>
  <si>
    <t>Serosurvey of Rickettsia typhi and Rickettsia felis in HIV-infected patients</t>
  </si>
  <si>
    <t>Nogueras MM, Pons I, Sanfeliu I, Sala M, Segura F.</t>
  </si>
  <si>
    <t>Microbiol Immunol. 2014 Apr;58(4):257-9. doi: 10.1111/1348-0421.12138.</t>
  </si>
  <si>
    <t>10.1111/1348-0421.12138</t>
  </si>
  <si>
    <t>Three strains of Wolbachia pipientis and high rates of infection in Iranian sandfly species</t>
  </si>
  <si>
    <t>Bordbar A, Soleimani S, Fardid F, Zolfaghari MR, Parvizi P.</t>
  </si>
  <si>
    <t>Bull Entomol Res. 2014 Apr;104(2):195-202. doi: 10.1017/S0007485313000631. Epub 2014 Feb 3.</t>
  </si>
  <si>
    <t>Bordbar A</t>
  </si>
  <si>
    <t>10.1017/S0007485313000631</t>
  </si>
  <si>
    <t>Type I interferons promote severe disease in a mouse model of lethal ehrlichiosis</t>
  </si>
  <si>
    <t>Zhang Y, Thai V, McCabe A, Jones M, MacNamara KC.</t>
  </si>
  <si>
    <t>Infect Immun. 2014 Apr;82(4):1698-709. doi: 10.1128/IAI.01564-13. Epub 2014 Feb 3.</t>
  </si>
  <si>
    <t>PMC3993392</t>
  </si>
  <si>
    <t>10.1128/IAI.01564-13</t>
  </si>
  <si>
    <t>Prevalence of vector-borne bacterial pathogens in riparian brush rabbits (Sylvilagus bachmani riparius) and their ticks</t>
  </si>
  <si>
    <t>Schmitz KM, Foley JE, Kasten RW, Chomel BB, Larsen RS.</t>
  </si>
  <si>
    <t>J Wildl Dis. 2014 Apr;50(2):369-73. doi: 10.7589/2012-11-292. Epub 2014 Feb 7.</t>
  </si>
  <si>
    <t>Schmitz KM</t>
  </si>
  <si>
    <t>10.7589/2012-11-292</t>
  </si>
  <si>
    <t>Detection of Borrelia burgdorferi, Anaplasma phagocytophilum and Babesia microti, with two different multiplex PCR assays</t>
  </si>
  <si>
    <t>Hojgaard A, Lukacik G, Piesman J.</t>
  </si>
  <si>
    <t>Ticks Tick Borne Dis. 2014 Apr;5(3):349-51. doi: 10.1016/j.ttbdis.2013.12.001. Epub 2014 Jan 18.</t>
  </si>
  <si>
    <t>Hojgaard A</t>
  </si>
  <si>
    <t>10.1016/j.ttbdis.2013.12.001</t>
  </si>
  <si>
    <t>Detection of Anaplasma phagocytophilum in red foxes (Vulpes vulpes) and raccoon dogs (Nyctereutes procyonoides) from Brandenburg, Germany</t>
  </si>
  <si>
    <t>Härtwig V, von Loewenich FD, Schulze C, Straubinger RK, Daugschies A, Dyachenko V.</t>
  </si>
  <si>
    <t>Ticks Tick Borne Dis. 2014 Apr;5(3):277-80. doi: 10.1016/j.ttbdis.2013.11.001. Epub 2014 Jan 17.</t>
  </si>
  <si>
    <t>Härtwig V</t>
  </si>
  <si>
    <t>10.1016/j.ttbdis.2013.11.001</t>
  </si>
  <si>
    <t>Are Apodemus spp. mice and Myodes glareolus reservoirs for Borrelia miyamotoi, Candidatus Neoehrlichia mikurensis, Rickettsia helvetica, R. monacensis and Anaplasma phagocytophilum?</t>
  </si>
  <si>
    <t>Burri C, Schumann O, Schumann C, Gern L.</t>
  </si>
  <si>
    <t>Ticks Tick Borne Dis. 2014 Apr;5(3):245-51. doi: 10.1016/j.ttbdis.2013.11.007. Epub 2014 Feb 24.</t>
  </si>
  <si>
    <t>Burri C</t>
  </si>
  <si>
    <t>10.1016/j.ttbdis.2013.11.007</t>
  </si>
  <si>
    <t>Vector biodiversity did not associate with tick-borne pathogen prevalence in small mammal communities in northern and central California</t>
  </si>
  <si>
    <t>Foley J, Piovia-Scott J.</t>
  </si>
  <si>
    <t>Ticks Tick Borne Dis. 2014 Apr;5(3):299-304. doi: 10.1016/j.ttbdis.2013.12.003. Epub 2014 Feb 25.</t>
  </si>
  <si>
    <t>Foley J</t>
  </si>
  <si>
    <t>PMC4012754</t>
  </si>
  <si>
    <t>NIHMS571199</t>
  </si>
  <si>
    <t>10.1016/j.ttbdis.2013.12.003</t>
  </si>
  <si>
    <t>Surveillance for Ehrlichia canis, Anaplasma phagocytophilum, Borrelia burgdorferi, and Dirofilaria immitis in Dogs From Three Cities in Colombia</t>
  </si>
  <si>
    <t>Mccown ME, Monterroso VH, Cardona W.</t>
  </si>
  <si>
    <t>J Spec Oper Med. 2014 Spring;14(1):86-90. doi: 10.55460/YYT5-90FP.</t>
  </si>
  <si>
    <t>10.55460/YYT5-90FP</t>
  </si>
  <si>
    <t>2014 Spring</t>
  </si>
  <si>
    <t>Temperature-related development and population parameters for Drosophila suzukii (Diptera: Drosophilidae) on cherry and blueberry</t>
  </si>
  <si>
    <t>Tochen S, Dalton DT, Wiman N, Hamm C, Shearer PW, Walton VM.</t>
  </si>
  <si>
    <t>Environ Entomol. 2014 Apr;43(2):501-10. doi: 10.1603/EN13200. Epub 2014 Mar 10.</t>
  </si>
  <si>
    <t>Tochen S</t>
  </si>
  <si>
    <t>10.1603/EN13200</t>
  </si>
  <si>
    <t>[Mediterranean spotted fever in a 3-year-old child]</t>
  </si>
  <si>
    <t>Mandelcwajg A, Ménager C, Chéron G.</t>
  </si>
  <si>
    <t>Arch Pediatr. 2014 Apr;21(4):396-8. doi: 10.1016/j.arcped.2014.01.010. Epub 2014 Mar 11.</t>
  </si>
  <si>
    <t>Mandelcwajg A</t>
  </si>
  <si>
    <t>Arch Pediatr</t>
  </si>
  <si>
    <t>10.1016/j.arcped.2014.01.010</t>
  </si>
  <si>
    <t>Anaplasma phagocytophilum DNA amplified from lesional skin of seropositive dogs</t>
  </si>
  <si>
    <t>Berzina I, Krudewig C, Silaghi C, Matise I, Ranka R, Müller N, Welle M.</t>
  </si>
  <si>
    <t>Ticks Tick Borne Dis. 2014 Apr;5(3):329-35. doi: 10.1016/j.ttbdis.2013.12.010. Epub 2014 Mar 15.</t>
  </si>
  <si>
    <t>10.1016/j.ttbdis.2013.12.010</t>
  </si>
  <si>
    <t>Detection of Rickettsia sibirica mongolitimonae by using cutaneous swab samples and quantitative PCR</t>
  </si>
  <si>
    <t>Solary J, Socolovschi C, Aubry C, Brouqui P, Raoult D, Parola P.</t>
  </si>
  <si>
    <t>Emerg Infect Dis. 2014 Apr;20(4):716-8. doi: 10.3201/eid2004.130575.</t>
  </si>
  <si>
    <t>Solary J</t>
  </si>
  <si>
    <t>PMC3966388</t>
  </si>
  <si>
    <t>10.3201/eid2004.130575</t>
  </si>
  <si>
    <t>The prevalence of zoonotic tick-borne pathogens in Ixodes scapularis collected in the Hudson Valley, New York State</t>
  </si>
  <si>
    <t>Aliota MT, Dupuis AP 2nd, Wilczek MP, Peters RJ, Ostfeld RS, Kramer LD.</t>
  </si>
  <si>
    <t>Vector Borne Zoonotic Dis. 2014 Apr;14(4):245-50. doi: 10.1089/vbz.2013.1475. Epub 2014 Apr 1.</t>
  </si>
  <si>
    <t>Aliota MT</t>
  </si>
  <si>
    <t>PMC3993027</t>
  </si>
  <si>
    <t>10.1089/vbz.2013.1475</t>
  </si>
  <si>
    <t>Seroprevalence of some vector-borne infections of dogs in Hungary</t>
  </si>
  <si>
    <t>Farkas R, Gyurkovszky M, Lukács Z, Aladics B, Solymosi N.</t>
  </si>
  <si>
    <t>Vector Borne Zoonotic Dis. 2014 Apr;14(4):256-60. doi: 10.1089/vbz.2013.1469. Epub 2014 Apr 1.</t>
  </si>
  <si>
    <t>Farkas R</t>
  </si>
  <si>
    <t>PMC3993034</t>
  </si>
  <si>
    <t>10.1089/vbz.2013.1469</t>
  </si>
  <si>
    <t>Sylvatic typhus associated with flying squirrels (Glaucomys volans) in New York State, United States</t>
  </si>
  <si>
    <t>Prusinski MA, White JL, Wong SJ, Conlon MA, Egan C, Kelly-Cirino CD, Laniewicz BR, Backenson PB, Nicholson WL, Eremeeva ME, Karpathy SE, Dasch GA, White DJ.</t>
  </si>
  <si>
    <t>Vector Borne Zoonotic Dis. 2014 Apr;14(4):240-4. doi: 10.1089/vbz.2013.1392. Epub 2014 Apr 1.</t>
  </si>
  <si>
    <t>10.1089/vbz.2013.1392</t>
  </si>
  <si>
    <t>Candidatus Rickettsia andeanae, a spotted fever group agent infecting Amblyomma parvum ticks in two Brazilian biomes</t>
  </si>
  <si>
    <t>Nieri-Bastos FA, Lopes MG, Cançado PH, Rossa GA, Faccini JL, Gennari SM, Labruna MB.</t>
  </si>
  <si>
    <t>Mem Inst Oswaldo Cruz. 2014 Apr;109(2):259-61. doi: 10.1590/0074-0276140283.</t>
  </si>
  <si>
    <t>PMC4015251</t>
  </si>
  <si>
    <t>10.1590/0074-0276140283</t>
  </si>
  <si>
    <t>Characteristics, phenotype, and transmission of Wolbachia in the sweet potato whitefly, Bemisia tabaci (Hemiptera: Aleyrodidae), and its parasitoid Eretmocerus sp. nr. emiratus (Hymenoptera: Aphelinidae)</t>
  </si>
  <si>
    <t>Chiel E, Kelly SE, Harris AM, Gebiola M, Li X, Zchori-Fein E, Hunter MS.</t>
  </si>
  <si>
    <t>Environ Entomol. 2014 Apr;43(2):353-62. doi: 10.1603/EN13286.</t>
  </si>
  <si>
    <t>Chiel E</t>
  </si>
  <si>
    <t>10.1603/EN13286</t>
  </si>
  <si>
    <t>Acute infectious purpura fulminans due to probable spotted fever</t>
  </si>
  <si>
    <t>Kundavaram A, Francis NR, Jude AP, Varghese GN.</t>
  </si>
  <si>
    <t>J Postgrad Med. 2014 Apr-Jun;60(2):198-9. doi: 10.4103/0022-3859.132345.</t>
  </si>
  <si>
    <t>Kundavaram A</t>
  </si>
  <si>
    <t>10.4103/0022-3859.132345</t>
  </si>
  <si>
    <t>2014 Apr-Jun</t>
  </si>
  <si>
    <t>Larval chigger mites collected from small mammals in 3 provinces, Korea</t>
  </si>
  <si>
    <t>Lee IY, Song HJ, Choi YJ, Shin SH, Choi MK, Kwon SH, Shin EH, Park C, Kim HC, Klein TA, Park KH, Jang WJ.</t>
  </si>
  <si>
    <t>Korean J Parasitol. 2014 Apr;52(2):225-9. doi: 10.3347/kjp.2014.52.2.225. Epub 2014 Apr 18.</t>
  </si>
  <si>
    <t>Lee IY</t>
  </si>
  <si>
    <t>PMC4028465</t>
  </si>
  <si>
    <t>10.3347/kjp.2014.52.2.225</t>
  </si>
  <si>
    <t>[Actual diagnosis, treatment and prevention of human granulocytic anaplasmosis]</t>
  </si>
  <si>
    <t>Łabuzek K, Bobrzyk M, Skrudlik E, Okopień B.</t>
  </si>
  <si>
    <t>Pol Merkur Lekarski. 2014 Apr;36(214):274-7.</t>
  </si>
  <si>
    <t>Łabuzek K</t>
  </si>
  <si>
    <t>Candidatus Neoehrlichia mikurensis and its co-circulation with Anaplasma phagocytophilum in Ixodes ricinus ticks across ecologically different habitats of Central Europe</t>
  </si>
  <si>
    <t>Derdáková M, Václav R, Pangrácova-Blaňárová L, Selyemová D, Koči J, Walder G, Špitalská E.</t>
  </si>
  <si>
    <t>Parasit Vectors. 2014 Apr 2;7:160. doi: 10.1186/1756-3305-7-160.</t>
  </si>
  <si>
    <t>Derdáková M</t>
  </si>
  <si>
    <t>PMC3984398</t>
  </si>
  <si>
    <t>10.1186/1756-3305-7-160</t>
  </si>
  <si>
    <t>2014 Apr 2</t>
  </si>
  <si>
    <t>Molecular evidence of Anaplasma phagocytophilum in wild boar (Sus scrofa) in Belgium</t>
  </si>
  <si>
    <t>Nahayo A, Bardiau M, Volpe R, Pirson J, Paternostre J, Fett T, Linden A.</t>
  </si>
  <si>
    <t>BMC Vet Res. 2014 Apr 2;10:80. doi: 10.1186/1746-6148-10-80.</t>
  </si>
  <si>
    <t>Nahayo A</t>
  </si>
  <si>
    <t>PMC3976503</t>
  </si>
  <si>
    <t>10.1186/1746-6148-10-80</t>
  </si>
  <si>
    <t>Validation of a quantitative PCR assay for detection and quantification of 'Candidatus Xenohaliotis californiensis'</t>
  </si>
  <si>
    <t>Friedman CS, Wight N, Crosson LM, White SJ, Strenge RM.</t>
  </si>
  <si>
    <t>Dis Aquat Organ. 2014 Apr 3;108(3):251-9. doi: 10.3354/dao02720.</t>
  </si>
  <si>
    <t>10.3354/dao02720</t>
  </si>
  <si>
    <t>2014 Apr 3</t>
  </si>
  <si>
    <t>Abalone withering syndrome: distribution, impacts, current diagnostic methods and new findings</t>
  </si>
  <si>
    <t>Crosson LM, Wight N, VanBlaricom GR, Kiryu I, Moore JD, Friedman CS.</t>
  </si>
  <si>
    <t>Dis Aquat Organ. 2014 Apr 3;108(3):261-70. doi: 10.3354/dao02713.</t>
  </si>
  <si>
    <t>Crosson LM</t>
  </si>
  <si>
    <t>10.3354/dao02713</t>
  </si>
  <si>
    <t>Analysis of the population structure of Anaplasma phagocytophilum using multilocus sequence typing</t>
  </si>
  <si>
    <t>Huhn C, Winter C, Wolfsperger T, Wüppenhorst N, Strašek Smrdel K, Skuballa J, Pfäffle M, Petney T, Silaghi C, Dyachenko V, Pantchev N, Straubinger RK, Schaarschmidt-Kiener D, Ganter M, Aardema ML, von Loewenich FD.</t>
  </si>
  <si>
    <t>PLoS One. 2014 Apr 3;9(4):e93725. doi: 10.1371/journal.pone.0093725. eCollection 2014.</t>
  </si>
  <si>
    <t>Huhn C</t>
  </si>
  <si>
    <t>PMC3974813</t>
  </si>
  <si>
    <t>10.1371/journal.pone.0093725</t>
  </si>
  <si>
    <t>Behavioral decline and premature lethality upon pan-neuronal ferritin overexpression in Drosophila infected with a virulent form of Wolbachia</t>
  </si>
  <si>
    <t>Kosmidis S, Missirlis F, Botella JA, Schneuwly S, Rouault TA, Skoulakis EM.</t>
  </si>
  <si>
    <t>Front Pharmacol. 2014 Apr 4;5:66. doi: 10.3389/fphar.2014.00066. eCollection 2014.</t>
  </si>
  <si>
    <t>Kosmidis S</t>
  </si>
  <si>
    <t>Front Pharmacol</t>
  </si>
  <si>
    <t>PMC3983519</t>
  </si>
  <si>
    <t>10.3389/fphar.2014.00066</t>
  </si>
  <si>
    <t>2014 Apr 4</t>
  </si>
  <si>
    <t>Genetic structure and Wolbachia genotyping in naturally occurring populations of Aedes albopictus across contiguous landscapes of Orissa, India</t>
  </si>
  <si>
    <t>Das B, Satapathy T, Kar SK, Hazra RK.</t>
  </si>
  <si>
    <t>PLoS One. 2014 Apr 8;9(4):e94094. doi: 10.1371/journal.pone.0094094. eCollection 2014.</t>
  </si>
  <si>
    <t>Das B</t>
  </si>
  <si>
    <t>PMC3979767</t>
  </si>
  <si>
    <t>10.1371/journal.pone.0094094</t>
  </si>
  <si>
    <t>2014 Apr 8</t>
  </si>
  <si>
    <t>Transovarial transmission of Orientia tsutsugamushi in Leptotrombidium palpale (Acari: Trombiculidae)</t>
  </si>
  <si>
    <t>Shin EH, Roh JY, Park WI, Song BG, Chang KS, Lee WG, Lee HI, Park C, Park MY, Shin EH.</t>
  </si>
  <si>
    <t>PLoS One. 2014 Apr 10;9(4):e88453. doi: 10.1371/journal.pone.0088453. eCollection 2014.</t>
  </si>
  <si>
    <t>PMC3982952</t>
  </si>
  <si>
    <t>10.1371/journal.pone.0088453</t>
  </si>
  <si>
    <t>2014 Apr 10</t>
  </si>
  <si>
    <t>Wolbachia infect ovaries in the course of their maturation: last minute passengers and priority travellers?</t>
  </si>
  <si>
    <t>Genty LM, Bouchon D, Raimond M, Bertaux J.</t>
  </si>
  <si>
    <t>PLoS One. 2014 Apr 10;9(4):e94577. doi: 10.1371/journal.pone.0094577. eCollection 2014.</t>
  </si>
  <si>
    <t>Genty LM</t>
  </si>
  <si>
    <t>PMC3983217</t>
  </si>
  <si>
    <t>10.1371/journal.pone.0094577</t>
  </si>
  <si>
    <t>Surface protein Adr2 of Rickettsia rickettsii induced protective immunity against Rocky Mountain spotted fever in C3H/HeN mice</t>
  </si>
  <si>
    <t>Gong W, Xiong X, Qi Y, Jiao J, Duan C, Wen B.</t>
  </si>
  <si>
    <t>Vaccine. 2014 Apr 11;32(18):2027-33. doi: 10.1016/j.vaccine.2014.02.057. Epub 2014 Feb 28.</t>
  </si>
  <si>
    <t>Gong W</t>
  </si>
  <si>
    <t>10.1016/j.vaccine.2014.02.057</t>
  </si>
  <si>
    <t>2014 Apr 11</t>
  </si>
  <si>
    <t>Knockout of an outer membrane protein operon of Anaplasma marginale by transposon mutagenesis</t>
  </si>
  <si>
    <t>Crosby FL, Wamsley HL, Pate MG, Lundgren AM, Noh SM, Munderloh UG, Barbet AF.</t>
  </si>
  <si>
    <t>BMC Genomics. 2014 Apr 11;15:278. doi: 10.1186/1471-2164-15-278.</t>
  </si>
  <si>
    <t>Crosby FL</t>
  </si>
  <si>
    <t>PMC4198910</t>
  </si>
  <si>
    <t>10.1186/1471-2164-15-278</t>
  </si>
  <si>
    <t>Novel identification of Dermacentor variabilis Arp2/3 complex and its role in rickettsial infection of the arthropod vector</t>
  </si>
  <si>
    <t>Petchampai N, Sunyakumthorn P, Guillotte ML, Verhoeve VI, Banajee KH, Kearney MT, Macaluso KR.</t>
  </si>
  <si>
    <t>PLoS One. 2014 Apr 14;9(4):e93768. doi: 10.1371/journal.pone.0093768. eCollection 2014.</t>
  </si>
  <si>
    <t>PMC3986078</t>
  </si>
  <si>
    <t>10.1371/journal.pone.0093768</t>
  </si>
  <si>
    <t>2014 Apr 14</t>
  </si>
  <si>
    <t>Rapid detection of trace bacteria in biofluids using porous monoliths in microchannels</t>
  </si>
  <si>
    <t>Mai J, Abhyankar VV, Piccini ME, Olano JP, Willson R, Hatch AV.</t>
  </si>
  <si>
    <t>Biosens Bioelectron. 2014 Apr 15;54:435-41. doi: 10.1016/j.bios.2013.11.012. Epub 2013 Nov 12.</t>
  </si>
  <si>
    <t>Mai J</t>
  </si>
  <si>
    <t>Biosens Bioelectron</t>
  </si>
  <si>
    <t>PMC4712638</t>
  </si>
  <si>
    <t>NIHMS547326</t>
  </si>
  <si>
    <t>10.1016/j.bios.2013.11.012</t>
  </si>
  <si>
    <t>2014 Apr 15</t>
  </si>
  <si>
    <t>Evaluation of humoral and cellular immune response of BALB/c mice immunized with a recombinant fragment of MSP1a from Anaplasma marginale using carbon nanotubes as a carrier molecule</t>
  </si>
  <si>
    <t>Silvestre BT, Rabelo ÉM, Versiani AF, da Fonseca FG, Silveira JA, Bueno LL, Fujiwara RT, Ribeiro MF.</t>
  </si>
  <si>
    <t>Vaccine. 2014 Apr 17;32(19):2160-6. doi: 10.1016/j.vaccine.2014.02.062. Epub 2014 Mar 4.</t>
  </si>
  <si>
    <t>Silvestre BT</t>
  </si>
  <si>
    <t>10.1016/j.vaccine.2014.02.062</t>
  </si>
  <si>
    <t>2014 Apr 17</t>
  </si>
  <si>
    <t>Rickettsia bellii, Rickettsia amblyommii, and Laguna Negra hantavirus in an Indian reserve in the Brazilian Amazon</t>
  </si>
  <si>
    <t>de Barros Lopes L, Guterres A, Rozental T, Carvalho de Oliveira R, Mares-Guia MA, Fernandes J, Figueredo JF, Anschau I, de Jesus S, V Almeida AB, Cristina da Silva V, Gomes de Melo Via AV, Bonvicino CR, D'Andrea PS, Barreira JD, Sampaio de Lemos ER.</t>
  </si>
  <si>
    <t>Parasit Vectors. 2014 Apr 17;7:191. doi: 10.1186/1756-3305-7-191.</t>
  </si>
  <si>
    <t>de Barros Lopes L</t>
  </si>
  <si>
    <t>PMC4018656</t>
  </si>
  <si>
    <t>10.1186/1756-3305-7-191</t>
  </si>
  <si>
    <t>Global transcriptional analysis reveals surface remodeling of Anaplasma marginale in the tick vector</t>
  </si>
  <si>
    <t>Hammac GK, Pierlé SA, Cheng X, Scoles GA, Brayton KA.</t>
  </si>
  <si>
    <t>Parasit Vectors. 2014 Apr 21;7:193. doi: 10.1186/1756-3305-7-193.</t>
  </si>
  <si>
    <t>PMC4022386</t>
  </si>
  <si>
    <t>10.1186/1756-3305-7-193</t>
  </si>
  <si>
    <t>2014 Apr 21</t>
  </si>
  <si>
    <t>Human spotted fever group rickettsioses are underappreciated in southern Taiwan, particularly for the species closely-related to Rickettsia felis</t>
  </si>
  <si>
    <t>Lai CH, Chang LL, Lin JN, Tsai KH, Hung YC, Kuo LL, Lin HH, Chen YH.</t>
  </si>
  <si>
    <t>PLoS One. 2014 Apr 22;9(4):e95810. doi: 10.1371/journal.pone.0095810. eCollection 2014.</t>
  </si>
  <si>
    <t>PMC3995941</t>
  </si>
  <si>
    <t>10.1371/journal.pone.0095810</t>
  </si>
  <si>
    <t>2014 Apr 22</t>
  </si>
  <si>
    <t>Acute undifferentiated febrile illness in rural Cambodia: a 3-year prospective observational study</t>
  </si>
  <si>
    <t>Mueller TC, Siv S, Khim N, Kim S, Fleischmann E, Ariey F, Buchy P, Guillard B, González IJ, Christophel EM, Abdur R, von Sonnenburg F, Bell D, Menard D.</t>
  </si>
  <si>
    <t>PLoS One. 2014 Apr 22;9(4):e95868. doi: 10.1371/journal.pone.0095868. eCollection 2014.</t>
  </si>
  <si>
    <t>Mueller TC</t>
  </si>
  <si>
    <t>PMC3995936</t>
  </si>
  <si>
    <t>10.1371/journal.pone.0095868</t>
  </si>
  <si>
    <t>Wolbachia infection modifies the profile, shuttling and structure of microRNAs in a mosquito cell line</t>
  </si>
  <si>
    <t>Mayoral JG, Etebari K, Hussain M, Khromykh AA, Asgari S.</t>
  </si>
  <si>
    <t>PLoS One. 2014 Apr 23;9(4):e96107. doi: 10.1371/journal.pone.0096107. eCollection 2014.</t>
  </si>
  <si>
    <t>Mayoral JG</t>
  </si>
  <si>
    <t>PMC3997519</t>
  </si>
  <si>
    <t>10.1371/journal.pone.0096107</t>
  </si>
  <si>
    <t>2014 Apr 23</t>
  </si>
  <si>
    <t>Dobzhansky-muller and wolbachia-induced incompatibilities in a diploid genetic system</t>
  </si>
  <si>
    <t>Telschow A, Hilgenboecker K, Hammerstein P, Werren JH.</t>
  </si>
  <si>
    <t>PLoS One. 2014 Apr 23;9(4):e95488. doi: 10.1371/journal.pone.0095488. eCollection 2014.</t>
  </si>
  <si>
    <t>Telschow A</t>
  </si>
  <si>
    <t>PMC3997523</t>
  </si>
  <si>
    <t>10.1371/journal.pone.0095488</t>
  </si>
  <si>
    <t>allograft inflammatory factor 1 functions as a pro-inflammatory cytokine in the oyster, Crassostrea ariakensis</t>
  </si>
  <si>
    <t>Xu T, Xie J, Zhu B, Liu X, Wu X.</t>
  </si>
  <si>
    <t>PLoS One. 2014 Apr 23;9(4):e95859. doi: 10.1371/journal.pone.0095859. eCollection 2014.</t>
  </si>
  <si>
    <t>PMC3997479</t>
  </si>
  <si>
    <t>10.1371/journal.pone.0095859</t>
  </si>
  <si>
    <t>Presence of extensive Wolbachia symbiont insertions discovered in the genome of its host Glossina morsitans morsitans</t>
  </si>
  <si>
    <t>Brelsfoard C, Tsiamis G, Falchetto M, Gomulski LM, Telleria E, Alam U, Doudoumis V, Scolari F, Benoit JB, Swain M, Takac P, Malacrida AR, Bourtzis K, Aksoy S.</t>
  </si>
  <si>
    <t>PLoS Negl Trop Dis. 2014 Apr 24;8(4):e2728. doi: 10.1371/journal.pntd.0002728. eCollection 2014 Apr.</t>
  </si>
  <si>
    <t>Brelsfoard C</t>
  </si>
  <si>
    <t>PMC3998919</t>
  </si>
  <si>
    <t>10.1371/journal.pntd.0002728</t>
  </si>
  <si>
    <t>2014 Apr 24</t>
  </si>
  <si>
    <t>Genome sequence of the tsetse fly (Glossina morsitans): vector of African trypanosomiasis</t>
  </si>
  <si>
    <t>International Glossina Genome Initiative.</t>
  </si>
  <si>
    <t>Science. 2014 Apr 25;344(6182):380-6. doi: 10.1126/science.1249656.</t>
  </si>
  <si>
    <t>International Glossina Genome Initiative</t>
  </si>
  <si>
    <t>PMC4077534</t>
  </si>
  <si>
    <t>NIHMS591386</t>
  </si>
  <si>
    <t>10.1126/science.1249656</t>
  </si>
  <si>
    <t>2014 Apr 25</t>
  </si>
  <si>
    <t>Comparison of tick-borne microorganism communities in Ixodes spp. of the Ixodes ricinus species complex at distinct geographical regions</t>
  </si>
  <si>
    <t>Movila A, Dubinina HV, Sitnicova N, Bespyatova L, Uspenskaia I, Efremova G, Toderas I, Alekseev AN.</t>
  </si>
  <si>
    <t>Exp Appl Acarol. 2014 May;63(1):65-76. doi: 10.1007/s10493-013-9761-z. Epub 2013 Dec 20.</t>
  </si>
  <si>
    <t>10.1007/s10493-013-9761-z</t>
  </si>
  <si>
    <t>2014 May</t>
  </si>
  <si>
    <t>Rickettsia lusitaniae sp. nov. isolated from the soft tick Ornithodoros erraticus (Acarina: Argasidae)</t>
  </si>
  <si>
    <t>Milhano N, Palma M, Marcili A, Núncio MS, de Carvalho IL, de Sousa R.</t>
  </si>
  <si>
    <t>Comp Immunol Microbiol Infect Dis. 2014 May;37(3):189-93. doi: 10.1016/j.cimid.2014.01.006. Epub 2014 Jan 30.</t>
  </si>
  <si>
    <t>Milhano N</t>
  </si>
  <si>
    <t>10.1016/j.cimid.2014.01.006</t>
  </si>
  <si>
    <t>Comparison of a conventional and nested PCR for diagnostic confirmation and genotyping of Orientia tsutsugamushi</t>
  </si>
  <si>
    <t>Janardhanan J, Prakash JA, Abraham OC, Varghese GM.</t>
  </si>
  <si>
    <t>Diagn Microbiol Infect Dis. 2014 May;79(1):7-9. doi: 10.1016/j.diagmicrobio.2013.11.030. Epub 2014 Jan 24.</t>
  </si>
  <si>
    <t>Janardhanan J</t>
  </si>
  <si>
    <t>10.1016/j.diagmicrobio.2013.11.030</t>
  </si>
  <si>
    <t>Host species and developmental stage, but not host social structure, affects bacterial community structure in socially polymorphic bees</t>
  </si>
  <si>
    <t>McFrederick QS, Wcislo WT, Hout MC, Mueller UG.</t>
  </si>
  <si>
    <t>FEMS Microbiol Ecol. 2014 May;88(2):398-406. doi: 10.1111/1574-6941.12302. Epub 2014 Mar 20.</t>
  </si>
  <si>
    <t>McFrederick QS</t>
  </si>
  <si>
    <t>10.1111/1574-6941.12302</t>
  </si>
  <si>
    <t>What can symbiont titres tell us about co-evolution of Wolbachia and their host?</t>
  </si>
  <si>
    <t>J Invertebr Pathol. 2014 May;118:20-7. doi: 10.1016/j.jip.2014.02.009. Epub 2014 Mar 1.</t>
  </si>
  <si>
    <t>10.1016/j.jip.2014.02.009</t>
  </si>
  <si>
    <t>Implication of the bacterial endosymbiont Rickettsia spp. in interactions of the whitefly Bemisia tabaci with tomato yellow leaf curl virus</t>
  </si>
  <si>
    <t>Kliot A, Cilia M, Czosnek H, Ghanim M.</t>
  </si>
  <si>
    <t>J Virol. 2014 May;88(10):5652-60. doi: 10.1128/JVI.00071-14. Epub 2014 Mar 5.</t>
  </si>
  <si>
    <t>Kliot A</t>
  </si>
  <si>
    <t>PMC4019100</t>
  </si>
  <si>
    <t>10.1128/JVI.00071-14</t>
  </si>
  <si>
    <t>Anaplasma phagocytophilum up-regulates some anti-apoptotic genes in neutrophils and pro-inflammatory genes in mononuclear cells of sheep</t>
  </si>
  <si>
    <t>Woldehiwet Z, Yavari C.</t>
  </si>
  <si>
    <t>J Comp Pathol. 2014 May;150(4):351-6. doi: 10.1016/j.jcpa.2014.01.005. Epub 2014 Jan 24.</t>
  </si>
  <si>
    <t>Woldehiwet Z</t>
  </si>
  <si>
    <t>10.1016/j.jcpa.2014.01.005</t>
  </si>
  <si>
    <t>Rickettsia africae and Candidatus Rickettsia barbariae in ticks in Israel</t>
  </si>
  <si>
    <t>Waner T, Keysary A, Eremeeva ME, Din AB, Mumcuoglu KY, King R, Atiya-Nasagi Y.</t>
  </si>
  <si>
    <t>Am J Trop Med Hyg. 2014 May;90(5):920-2. doi: 10.4269/ajtmh.13-0697. Epub 2014 Mar 10.</t>
  </si>
  <si>
    <t>Waner T</t>
  </si>
  <si>
    <t>PMC4015588</t>
  </si>
  <si>
    <t>10.4269/ajtmh.13-0697</t>
  </si>
  <si>
    <t>Epidemiology of asexuality induced by the endosymbiotic Wolbachia across phytophagous wasp species: host plant specialization matters</t>
  </si>
  <si>
    <t>Boivin T, Henri H, Vavre F, Gidoin C, Veber P, Candau JN, Magnoux E, Roques A, Auger-Rozenberg MA.</t>
  </si>
  <si>
    <t>Mol Ecol. 2014 May;23(9):2362-75. doi: 10.1111/mec.12737. Epub 2014 Apr 21.</t>
  </si>
  <si>
    <t>Boivin T</t>
  </si>
  <si>
    <t>10.1111/mec.12737</t>
  </si>
  <si>
    <t>JAAD Grand Rounds quiz. Necrotic plaques in a traveler</t>
  </si>
  <si>
    <t>Yankura J, Ioffreda MD.</t>
  </si>
  <si>
    <t>J Am Acad Dermatol. 2014 May;70(5):959-61. doi: 10.1016/j.jaad.2012.10.028.</t>
  </si>
  <si>
    <t>Yankura J</t>
  </si>
  <si>
    <t>J Am Acad Dermatol</t>
  </si>
  <si>
    <t>10.1016/j.jaad.2012.10.028</t>
  </si>
  <si>
    <t>Evaluation of the performance of a rapid enzyme-linked immunosorbent assay in the detection of Anaplasma phagocytophilum antibodies in horses</t>
  </si>
  <si>
    <t>Veronesi F, Passamonti F, Moretti A, Morganti G, Vardi DM, Laus F, Marenzoni ML, Spaterna A, Coletti M, Fioretti DP.</t>
  </si>
  <si>
    <t>Vector Borne Zoonotic Dis. 2014 May;14(5):317-23. doi: 10.1089/vbz.2013.1424. Epub 2014 Apr 18.</t>
  </si>
  <si>
    <t>Veronesi F</t>
  </si>
  <si>
    <t>10.1089/vbz.2013.1424</t>
  </si>
  <si>
    <t>Molecular investigation for bacterial and protozoan tick-borne pathogens in wild boars (Sus scrofa) from southern Germany</t>
  </si>
  <si>
    <t>Silaghi C, Pfister K, Overzier E.</t>
  </si>
  <si>
    <t>Vector Borne Zoonotic Dis. 2014 May;14(5):371-3. doi: 10.1089/vbz.2013.1495. Epub 2014 Apr 18.</t>
  </si>
  <si>
    <t>PMC4025625</t>
  </si>
  <si>
    <t>10.1089/vbz.2013.1495</t>
  </si>
  <si>
    <t>Molecular diagnosis and species identification of Ehrlichia and Anaplasma infections in dogs from Panama, Central America</t>
  </si>
  <si>
    <t>Santamaria A, Calzada JE, Saldaña A, Yabsley MJ, Gottdenker NL.</t>
  </si>
  <si>
    <t>Vector Borne Zoonotic Dis. 2014 May;14(5):368-70. doi: 10.1089/vbz.2013.1488. Epub 2014 Apr 18.</t>
  </si>
  <si>
    <t>Santamaria A</t>
  </si>
  <si>
    <t>10.1089/vbz.2013.1488</t>
  </si>
  <si>
    <t>Ehrlichia and spotted fever group Rickettsiae surveillance in Amblyomma americanum in Virginia through use of a novel six-plex real-time PCR assay</t>
  </si>
  <si>
    <t>Gaines DN, Operario DJ, Stroup S, Stromdahl E, Wright C, Gaff H, Broyhill J, Smith J, Norris DE, Henning T, Lucas A, Houpt E.</t>
  </si>
  <si>
    <t>Vector Borne Zoonotic Dis. 2014 May;14(5):307-16. doi: 10.1089/vbz.2013.1509. Epub 2014 Apr 18.</t>
  </si>
  <si>
    <t>Gaines DN</t>
  </si>
  <si>
    <t>PMC4026098</t>
  </si>
  <si>
    <t>10.1089/vbz.2013.1509</t>
  </si>
  <si>
    <t>Host tissues as microhabitats for Wolbachia and quantitative insights into the bacterial community in terrestrial isopods</t>
  </si>
  <si>
    <t>Dittmer J, Beltran-Bech S, Lesobre J, Raimond M, Johnson M, Bouchon D.</t>
  </si>
  <si>
    <t>Mol Ecol. 2014 May;23(10):2619-35. doi: 10.1111/mec.12760.</t>
  </si>
  <si>
    <t>Dittmer J</t>
  </si>
  <si>
    <t>10.1111/mec.12760</t>
  </si>
  <si>
    <t>Human infections with Rickettsia raoultii, China</t>
  </si>
  <si>
    <t>Jia N, Zheng YC, Ma L, Huo QB, Ni XB, Jiang BG, Chu YL, Jiang RR, Jiang JF, Cao WC.</t>
  </si>
  <si>
    <t>Emerg Infect Dis. 2014 May;20(5):866-8. doi: 10.3201/eid2005.130995.</t>
  </si>
  <si>
    <t>PMC4012798</t>
  </si>
  <si>
    <t>10.3201/eid2005.130995</t>
  </si>
  <si>
    <t>Rickettsia spp. in seabird ticks from western Indian Ocean islands, 2011-2012</t>
  </si>
  <si>
    <t>Dietrich M, Lebarbenchon C, Jaeger A, Le Rouzic C, Bastien M, Lagadec E, McCoy KD, Pascalis H, Le Corre M, Dellagi K, Tortosa P.</t>
  </si>
  <si>
    <t>Emerg Infect Dis. 2014 May;20(5):838-42. doi: 10.3201/eid2005.131088.</t>
  </si>
  <si>
    <t>Dietrich M</t>
  </si>
  <si>
    <t>PMC4012800</t>
  </si>
  <si>
    <t>10.3201/eid2005.131088</t>
  </si>
  <si>
    <t>[Threat of transmission of infectious pathogens by Ixodes ricinus ticks in Germany]</t>
  </si>
  <si>
    <t>Dobler G, Fingerle V, Hagedorn P, Pfeffer M, Silaghi C, Tomaso H, Henning K, Niedrig M.</t>
  </si>
  <si>
    <t>Bundesgesundheitsblatt Gesundheitsforschung Gesundheitsschutz. 2014 May;57(5):541-8. doi: 10.1007/s00103-013-1921-0.</t>
  </si>
  <si>
    <t>Dobler G</t>
  </si>
  <si>
    <t>Bundesgesundheitsblatt Gesundheitsforschung Gesundheitsschutz</t>
  </si>
  <si>
    <t>10.1007/s00103-013-1921-0</t>
  </si>
  <si>
    <t>Establishment of Orientia tsutsugamushi Lc-1 (Rickettsiales: Rickettsiaceae) infection in ICR outbred mice (Rodentia: Muridae) by needle challenge</t>
  </si>
  <si>
    <t>Lurchachaiwong W, Chan TC, Richards AL, McCardle W, Schuster AL.</t>
  </si>
  <si>
    <t>J Med Entomol. 2014 May;51(3):658-60. doi: 10.1603/me13025.</t>
  </si>
  <si>
    <t>10.1603/me13025</t>
  </si>
  <si>
    <t>Prevalence of Borrelia burgdorferi and Anaplasma phagocytophilum in Ixodes scapularis (Acari: Ixodidae) nymphs collected in managed red pine forests in Wisconsin</t>
  </si>
  <si>
    <t>Lee X, Coyle DR, Johnson DK, Murphy MW, McGeehin MA, Murphy RJ, Raffa KF, Paskewitz SM.</t>
  </si>
  <si>
    <t>J Med Entomol. 2014 May;51(3):694-701. doi: 10.1603/me13140.</t>
  </si>
  <si>
    <t>Lee X</t>
  </si>
  <si>
    <t>10.1603/me13140</t>
  </si>
  <si>
    <t>Indian tick typhus - an uncommon cause of hepatitis: a case report</t>
  </si>
  <si>
    <t>Gupta R, Singh V.</t>
  </si>
  <si>
    <t>J Clin Diagn Res. 2014 May;8(5):MD01-2. doi: 10.7860/JCDR/2014/7037.4308. Epub 2014 May 15.</t>
  </si>
  <si>
    <t>Gupta R</t>
  </si>
  <si>
    <t>J Clin Diagn Res</t>
  </si>
  <si>
    <t>PMC4080024</t>
  </si>
  <si>
    <t>10.7860/JCDR/2014/7037.4308</t>
  </si>
  <si>
    <t>"Boomerang sign" in rickettsial encephalitis</t>
  </si>
  <si>
    <t>Mathew T, Badachi S, Sarma GR, Nadig R.</t>
  </si>
  <si>
    <t>Neurol India. 2014 May-Jun;62(3):336-8. doi: 10.4103/0028-3886.137030.</t>
  </si>
  <si>
    <t>Mathew T</t>
  </si>
  <si>
    <t>Neurol India</t>
  </si>
  <si>
    <t>10.4103/0028-3886.137030</t>
  </si>
  <si>
    <t>2014 May-Jun</t>
  </si>
  <si>
    <t>First report of mild Brazilian spotted fever associated to arthritis</t>
  </si>
  <si>
    <t>Bonoldi VL, Marangoni RG, Gauditano G, Moraes-Filho J, Labruna MB, Yoshinari NH.</t>
  </si>
  <si>
    <t>Rev Bras Reumatol. 2014 May-Jun;54(3):237-40.</t>
  </si>
  <si>
    <t>Bonoldi VL</t>
  </si>
  <si>
    <t>Rev Bras Reumatol</t>
  </si>
  <si>
    <t>[Multispacer typing of Chinese Anaplasma phagocytophilum isolates]</t>
  </si>
  <si>
    <t>Cheng X, Zhang L.</t>
  </si>
  <si>
    <t>Zhonghua Liu Xing Bing Xue Za Zhi. 2014 May;35(5):585-7.</t>
  </si>
  <si>
    <t>Cheng X</t>
  </si>
  <si>
    <t>[Investigation on rickettsiae infection among rodents and ticks in Hengduan mountains, west of Yunan province]</t>
  </si>
  <si>
    <t>Ya H, Zhang Y, Wang J.</t>
  </si>
  <si>
    <t>Zhonghua Liu Xing Bing Xue Za Zhi. 2014 May;35(5):614-5.</t>
  </si>
  <si>
    <t>Ya H</t>
  </si>
  <si>
    <t>Detection of Rickettsia amblyommii in ticks collected from Missouri, USA</t>
  </si>
  <si>
    <t>Hermance M, Dos Santos RI, Heinze D, Hausser N, Bouyer DH, Thangamani S.</t>
  </si>
  <si>
    <t>Emerg Microbes Infect. 2014 May;3(5):e34. doi: 10.1038/emi.2014.31. Epub 2014 May 21.</t>
  </si>
  <si>
    <t>Hermance M</t>
  </si>
  <si>
    <t>Emerg Microbes Infect</t>
  </si>
  <si>
    <t>PMC4051364</t>
  </si>
  <si>
    <t>10.1038/emi.2014.31</t>
  </si>
  <si>
    <t>Development and assessment of a latex agglutination test based on recombinant MSP5 to detect antibodies against Anaplasma marginale in cattle</t>
  </si>
  <si>
    <t>Ramos CA, Araújo FR, Santos RC, Melo ES, Sousa LC, Vidal CE, Guerra NR, Ramos RA.</t>
  </si>
  <si>
    <t>Braz J Microbiol. 2014 May 2;45(1):199-204. doi: 10.1590/S1517-83822014005000039. eCollection 2014.</t>
  </si>
  <si>
    <t>Ramos CA</t>
  </si>
  <si>
    <t>PMC4059296</t>
  </si>
  <si>
    <t>10.1590/S1517-83822014005000039</t>
  </si>
  <si>
    <t>2014 May 2</t>
  </si>
  <si>
    <t>Heritable strategies for controlling insect vectors of disease</t>
  </si>
  <si>
    <t>Burt A.</t>
  </si>
  <si>
    <t>Philos Trans R Soc Lond B Biol Sci. 2014 May 12;369(1645):20130432. doi: 10.1098/rstb.2013.0432. Print 2014.</t>
  </si>
  <si>
    <t>Burt A</t>
  </si>
  <si>
    <t>Philos Trans R Soc Lond B Biol Sci</t>
  </si>
  <si>
    <t>PMC4024225</t>
  </si>
  <si>
    <t>10.1098/rstb.2013.0432</t>
  </si>
  <si>
    <t>2014 May 12</t>
  </si>
  <si>
    <t>Absence of antibodies to Rickettsia spp., Bartonella spp., Ehrlichia spp. and Coxiella burnetii in Tahiti, French Polynesia</t>
  </si>
  <si>
    <t>Musso D, Broult J, Parola P, Raoult D, Fournier PE.</t>
  </si>
  <si>
    <t>BMC Infect Dis. 2014 May 12;14:255. doi: 10.1186/1471-2334-14-255.</t>
  </si>
  <si>
    <t>Musso D</t>
  </si>
  <si>
    <t>PMC4022530</t>
  </si>
  <si>
    <t>10.1186/1471-2334-14-255</t>
  </si>
  <si>
    <t>More than fishing in the dark: PCR of a dispersed sequence produces simple but ultrasensitive Wolbachia detection</t>
  </si>
  <si>
    <t>Schneider DI, Klasson L, Lind AE, Miller WJ.</t>
  </si>
  <si>
    <t>BMC Microbiol. 2014 May 12;14:121. doi: 10.1186/1471-2180-14-121.</t>
  </si>
  <si>
    <t>PMC4029913</t>
  </si>
  <si>
    <t>10.1186/1471-2180-14-121</t>
  </si>
  <si>
    <t>Wolbachia detection in insects through LAMP: loop mediated isothermal amplification</t>
  </si>
  <si>
    <t>Gonçalves Dda S, Cassimiro AP, de Oliveira CD, Rodrigues NB, Moreira LA.</t>
  </si>
  <si>
    <t>Parasit Vectors. 2014 May 19;7:228. doi: 10.1186/1756-3305-7-228.</t>
  </si>
  <si>
    <t>Gonçalves Dda S</t>
  </si>
  <si>
    <t>PMC4033683</t>
  </si>
  <si>
    <t>10.1186/1756-3305-7-228</t>
  </si>
  <si>
    <t>2014 May 19</t>
  </si>
  <si>
    <t>Intrasperm vertical symbiont transmission</t>
  </si>
  <si>
    <t>Watanabe K, Yukuhiro F, Matsuura Y, Fukatsu T, Noda H.</t>
  </si>
  <si>
    <t>Proc Natl Acad Sci U S A. 2014 May 20;111(20):7433-7. doi: 10.1073/pnas.1402476111. Epub 2014 May 5.</t>
  </si>
  <si>
    <t>Watanabe K</t>
  </si>
  <si>
    <t>PMC4034255</t>
  </si>
  <si>
    <t>10.1073/pnas.1402476111</t>
  </si>
  <si>
    <t>2014 May 20</t>
  </si>
  <si>
    <t>Designing a community engagement framework for a new dengue control method: a case study from central Vietnam</t>
  </si>
  <si>
    <t>McNaughton D, Duong TT.</t>
  </si>
  <si>
    <t>PLoS Negl Trop Dis. 2014 May 22;8(5):e2794. doi: 10.1371/journal.pntd.0002794. eCollection 2014 May.</t>
  </si>
  <si>
    <t>McNaughton D</t>
  </si>
  <si>
    <t>PMC4031131</t>
  </si>
  <si>
    <t>10.1371/journal.pntd.0002794</t>
  </si>
  <si>
    <t>2014 May 22</t>
  </si>
  <si>
    <t>Tick-borne pathogens and associated co-infections in ticks collected from domestic animals in central China</t>
  </si>
  <si>
    <t>Chen Z, Liu Q, Liu JQ, Xu BL, Lv S, Xia S, Zhou XN.</t>
  </si>
  <si>
    <t>Parasit Vectors. 2014 May 22;7:237. doi: 10.1186/1756-3305-7-237.</t>
  </si>
  <si>
    <t>Chen Z</t>
  </si>
  <si>
    <t>PMC4045914</t>
  </si>
  <si>
    <t>10.1186/1756-3305-7-237</t>
  </si>
  <si>
    <t>The risk of vector-borne infections in sled dogs associated with existing and new endemic areas in Poland: Part 1: A population study on sled dogs during the racing season</t>
  </si>
  <si>
    <t>Bajer A, Mierzejewska EJ, Rodo A, Bednarska M, Kowalec M, Welc-Falęciak R.</t>
  </si>
  <si>
    <t>Vet Parasitol. 2014 May 28;202(3-4):276-86. doi: 10.1016/j.vetpar.2013.12.033. Epub 2014 Jan 20.</t>
  </si>
  <si>
    <t>Bajer A</t>
  </si>
  <si>
    <t>10.1016/j.vetpar.2013.12.033</t>
  </si>
  <si>
    <t>2014 May 28</t>
  </si>
  <si>
    <t>Knockdown of the Rhipicephalus microplus cytochrome c oxidase subunit III gene is associated with a failure of Anaplasma marginale transmission</t>
  </si>
  <si>
    <t>Bifano TD, Ueti MW, Esteves E, Reif KE, Braz GR, Scoles GA, Bastos RG, White SN, Daffre S.</t>
  </si>
  <si>
    <t>PLoS One. 2014 May 30;9(5):e98614. doi: 10.1371/journal.pone.0098614. eCollection 2014.</t>
  </si>
  <si>
    <t>Bifano TD</t>
  </si>
  <si>
    <t>PMC4039488</t>
  </si>
  <si>
    <t>10.1371/journal.pone.0098614</t>
  </si>
  <si>
    <t>2014 May 30</t>
  </si>
  <si>
    <t>Canine infection with Dirofilaria immitis, Borrelia burgdorferi, Anaplasma spp., and Ehrlichia spp. in the United States, 2010-2012</t>
  </si>
  <si>
    <t>Little SE, Beall MJ, Bowman DD, Chandrashekar R, Stamaris J.</t>
  </si>
  <si>
    <t>Parasit Vectors. 2014 May 30;7:257. doi: 10.1186/1756-3305-7-257.</t>
  </si>
  <si>
    <t>Little SE</t>
  </si>
  <si>
    <t>PMC4057565</t>
  </si>
  <si>
    <t>10.1186/1756-3305-7-257</t>
  </si>
  <si>
    <t>Temporal and spatial variation in Anaplasma phagocytophilum infection in Swedish moose (Alces alces)</t>
  </si>
  <si>
    <t>Malmsten J, Widén DG, Rydevik G, Yon L, Hutchings MR, Thulin CG, Söderquist L, Aspan A, Stuen S, Dalin AM.</t>
  </si>
  <si>
    <t>Epidemiol Infect. 2014 Jun;142(6):1205-13. doi: 10.1017/S0950268813002094. Epub 2013 Sep 4.</t>
  </si>
  <si>
    <t>Malmsten J</t>
  </si>
  <si>
    <t>PMC4045167</t>
  </si>
  <si>
    <t>10.1017/S0950268813002094</t>
  </si>
  <si>
    <t>2014 Jun</t>
  </si>
  <si>
    <t>Pathogenic Rickettsia species acquire vitronectin from human serum to promote resistance to complement-mediated killing</t>
  </si>
  <si>
    <t>Riley SP, Patterson JL, Nava S, Martinez JJ.</t>
  </si>
  <si>
    <t>Cell Microbiol. 2014 Jun;16(6):849-61. doi: 10.1111/cmi.12243. Epub 2013 Dec 13.</t>
  </si>
  <si>
    <t>PMC4028375</t>
  </si>
  <si>
    <t>NIHMS545750</t>
  </si>
  <si>
    <t>10.1111/cmi.12243</t>
  </si>
  <si>
    <t>Comparison and characterization of granulocyte cell models for Anaplasma phagocytophilum infection</t>
  </si>
  <si>
    <t>Rennoll-Bankert KE, Sinclair SH, Lichay MA, Dumler JS.</t>
  </si>
  <si>
    <t>Pathog Dis. 2014 Jun;71(1):55-64. doi: 10.1111/2049-632X.12111. Epub 2013 Dec 20.</t>
  </si>
  <si>
    <t>Pathog Dis</t>
  </si>
  <si>
    <t>PMC4037391</t>
  </si>
  <si>
    <t>NIHMS586898</t>
  </si>
  <si>
    <t>10.1111/2049-632X.12111</t>
  </si>
  <si>
    <t>Widespread infection and diverse infection patterns of Wolbachia in Chinese aphids</t>
  </si>
  <si>
    <t>Wang Z, Su XM, Wen J, Jiang LY, Qiao GX.</t>
  </si>
  <si>
    <t>Insect Sci. 2014 Jun;21(3):313-25. doi: 10.1111/1744-7917.12102. Epub 2014 Feb 24.</t>
  </si>
  <si>
    <t>Wang Z</t>
  </si>
  <si>
    <t>10.1111/1744-7917.12102</t>
  </si>
  <si>
    <t>Comparison of different diagnostic tools for the detection of Anaplasma phagocytophilum in dogs</t>
  </si>
  <si>
    <t>Barth C, Straubinger RK, Müller E, Sauter-Louis C, Hartmann K.</t>
  </si>
  <si>
    <t>Vet Clin Pathol. 2014 Jun;43(2):180-4. doi: 10.1111/vcp.12131. Epub 2014 Mar 5.</t>
  </si>
  <si>
    <t>10.1111/vcp.12131</t>
  </si>
  <si>
    <t>Retrospective study of hemoparasites in cattle in southern Italy by reverse line blot hybridization</t>
  </si>
  <si>
    <t>Ceci L, Iarussi F, Greco B, Lacinio R, Fornelli S, Carelli G.</t>
  </si>
  <si>
    <t>J Vet Med Sci. 2014 Jun;76(6):869-75. doi: 10.1292/jvms.13-0365. Epub 2014 Mar 7.</t>
  </si>
  <si>
    <t>Ceci L</t>
  </si>
  <si>
    <t>PMC4108771</t>
  </si>
  <si>
    <t>10.1292/jvms.13-0365</t>
  </si>
  <si>
    <t>Anaplasma platys in bone marrow megakaryocytes of young dogs</t>
  </si>
  <si>
    <t>De Tommasi AS, Baneth G, Breitschwerdt EB, Stanneck D, Dantas-Torres F, Otranto D, de Caprariis D.</t>
  </si>
  <si>
    <t>J Clin Microbiol. 2014 Jun;52(6):2231-4. doi: 10.1128/JCM.00395-14. Epub 2014 Mar 12.</t>
  </si>
  <si>
    <t>PMC4042781</t>
  </si>
  <si>
    <t>10.1128/JCM.00395-14</t>
  </si>
  <si>
    <t>Massive infection of seabird ticks with bacterial species related to Coxiella burnetii</t>
  </si>
  <si>
    <t>Wilkinson DA, Dietrich M, Lebarbenchon C, Jaeger A, Le Rouzic C, Bastien M, Lagadec E, McCoy KD, Pascalis H, Le Corre M, Dellagi K, Tortosa P.</t>
  </si>
  <si>
    <t>Appl Environ Microbiol. 2014 Jun;80(11):3327-33. doi: 10.1128/AEM.00477-14. Epub 2014 Mar 21.</t>
  </si>
  <si>
    <t>Wilkinson DA</t>
  </si>
  <si>
    <t>PMC4018846</t>
  </si>
  <si>
    <t>10.1128/AEM.00477-14</t>
  </si>
  <si>
    <t>Clinical profile and improving mortality trend of scrub typhus in South India</t>
  </si>
  <si>
    <t>Varghese GM, Trowbridge P, Janardhanan J, Thomas K, Peter JV, Mathews P, Abraham OC, Kavitha ML.</t>
  </si>
  <si>
    <t>Int J Infect Dis. 2014 Jun;23:39-43. doi: 10.1016/j.ijid.2014.02.009. Epub 2014 Mar 21.</t>
  </si>
  <si>
    <t>10.1016/j.ijid.2014.02.009</t>
  </si>
  <si>
    <t>Significantly higher cytokine and chemokine levels in patients with Japanese spotted fever than in those with Tsutsugamushi disease</t>
  </si>
  <si>
    <t>Tai K, Iwasaki H, Ikegaya S, Takada N, Tamaki Y, Tabara K, Ueda T.</t>
  </si>
  <si>
    <t>J Clin Microbiol. 2014 Jun;52(6):1938-46. doi: 10.1128/JCM.03238-13. Epub 2014 Mar 26.</t>
  </si>
  <si>
    <t>Tai K</t>
  </si>
  <si>
    <t>PMC4042811</t>
  </si>
  <si>
    <t>10.1128/JCM.03238-13</t>
  </si>
  <si>
    <t>Coinfection of tick cell lines has variable effects on replication of intracellular bacterial and viral pathogens</t>
  </si>
  <si>
    <t>Moniuszko A, Rückert C, Alberdi MP, Barry G, Stevenson B, Fazakerley JK, Kohl A, Bell-Sakyi L.</t>
  </si>
  <si>
    <t>Ticks Tick Borne Dis. 2014 Jun;5(4):415-22. doi: 10.1016/j.ttbdis.2014.01.010. Epub 2014 Mar 29.</t>
  </si>
  <si>
    <t>Moniuszko A</t>
  </si>
  <si>
    <t>PMC4058533</t>
  </si>
  <si>
    <t>10.1016/j.ttbdis.2014.01.010</t>
  </si>
  <si>
    <t>The tick salivary protein sialostatin L2 inhibits caspase-1-mediated inflammation during Anaplasma phagocytophilum infection</t>
  </si>
  <si>
    <t>Chen G, Wang X, Severo MS, Sakhon OS, Sohail M, Brown LJ, Sircar M, Snyder GA, Sundberg EJ, Ulland TK, Olivier AK, Andersen JF, Zhou Y, Shi GP, Sutterwala FS, Kotsyfakis M, Pedra JH.</t>
  </si>
  <si>
    <t>Infect Immun. 2014 Jun;82(6):2553-64. doi: 10.1128/IAI.01679-14. Epub 2014 Mar 31.</t>
  </si>
  <si>
    <t>PMC4019176</t>
  </si>
  <si>
    <t>10.1128/IAI.01679-14</t>
  </si>
  <si>
    <t>Surveillance for Ixodes pacificus and the tick-borne pathogens Anaplasma phagocytophilum and Borrelia burgdorferi in birds from California's Inner Coast Range</t>
  </si>
  <si>
    <t>Dingler RJ, Wright SA, Donohue AM, Macedo PA, Foley JE.</t>
  </si>
  <si>
    <t>Ticks Tick Borne Dis. 2014 Jun;5(4):436-45. doi: 10.1016/j.ttbdis.2014.02.002. Epub 2014 Mar 30.</t>
  </si>
  <si>
    <t>Dingler RJ</t>
  </si>
  <si>
    <t>10.1016/j.ttbdis.2014.02.002</t>
  </si>
  <si>
    <t>High throughput pyrosequencing technology for molecular differential detection of Babesia vogeli, Hepatozoon canis, Ehrlichia canis and Anaplasma platys in canine blood samples</t>
  </si>
  <si>
    <t>Kaewkong W, Intapan PM, Sanpool O, Janwan P, Thanchomnang T, Kongklieng A, Tantrawatpan C, Boonmars T, Lulitanond V, Taweethavonsawat P, Chungpivat S, Maleewong W.</t>
  </si>
  <si>
    <t>Ticks Tick Borne Dis. 2014 Jun;5(4):381-5. doi: 10.1016/j.ttbdis.2014.01.004. Epub 2014 Apr 3.</t>
  </si>
  <si>
    <t>Kaewkong W</t>
  </si>
  <si>
    <t>10.1016/j.ttbdis.2014.01.004</t>
  </si>
  <si>
    <t>In vitro culture and structural differences in the major immunoreactive protein gp36 of geographically distant Ehrlichia canis isolates</t>
  </si>
  <si>
    <t>Zweygarth E, Cabezas-Cruz A, Josemans AI, Oosthuizen MC, Matjila PT, Lis K, Broniszewska M, Schöl H, Ferrolho J, Grubhoffer L, Passos LM.</t>
  </si>
  <si>
    <t>Ticks Tick Borne Dis. 2014 Jun;5(4):423-31. doi: 10.1016/j.ttbdis.2014.01.011. Epub 2014 Apr 6.</t>
  </si>
  <si>
    <t>10.1016/j.ttbdis.2014.01.011</t>
  </si>
  <si>
    <t>Wolbachia-induced paternal defect in Drosophila is likely by interaction with the juvenile hormone pathway</t>
  </si>
  <si>
    <t>Liu C, Wang JL, Zheng Y, Xiong EJ, Li JJ, Yuan LL, Yu XQ, Wang YF.</t>
  </si>
  <si>
    <t>Insect Biochem Mol Biol. 2014 Jun;49:49-58. doi: 10.1016/j.ibmb.2014.03.014. Epub 2014 Apr 8.</t>
  </si>
  <si>
    <t>Liu C</t>
  </si>
  <si>
    <t>10.1016/j.ibmb.2014.03.014</t>
  </si>
  <si>
    <t>Bacterial symbionts of a devastating coffee plant pest, the stinkbug Antestiopsis thunbergii (Hemiptera: Pentatomidae)</t>
  </si>
  <si>
    <t>Matsuura Y, Hosokawa T, Serracin M, Tulgetske GM, Miller TA, Fukatsu T.</t>
  </si>
  <si>
    <t>Appl Environ Microbiol. 2014 Jun;80(12):3769-75. doi: 10.1128/AEM.00554-14. Epub 2014 Apr 11.</t>
  </si>
  <si>
    <t>PMC4054137</t>
  </si>
  <si>
    <t>10.1128/AEM.00554-14</t>
  </si>
  <si>
    <t>ESCMID postgraduate technical workshop on intracellular bacteria: from biology to clinic</t>
  </si>
  <si>
    <t>Pilloux L, Greub G.</t>
  </si>
  <si>
    <t>Microbes Infect. 2014 Jun;16(6):454-60. doi: 10.1016/j.micinf.2014.03.002. Epub 2014 Apr 13.</t>
  </si>
  <si>
    <t>Pilloux L</t>
  </si>
  <si>
    <t>10.1016/j.micinf.2014.03.002</t>
  </si>
  <si>
    <t>Prevalence of Rickettsiales (Anaplasma phagocytophilum and Rickettsia spp.) in hard ticks (Ixodes ricinus) in the city of Hamburg, Germany</t>
  </si>
  <si>
    <t>May K, Strube C.</t>
  </si>
  <si>
    <t>Parasitol Res. 2014 Jun;113(6):2169-75. doi: 10.1007/s00436-014-3869-x. Epub 2014 Apr 13.</t>
  </si>
  <si>
    <t>May K</t>
  </si>
  <si>
    <t>10.1007/s00436-014-3869-x</t>
  </si>
  <si>
    <t>Molecular detection of bacterial and parasitic pathogens in hard ticks from Portugal</t>
  </si>
  <si>
    <t>Maia C, Ferreira A, Nunes M, Vieira ML, Campino L, Cardoso L.</t>
  </si>
  <si>
    <t>Ticks Tick Borne Dis. 2014 Jun;5(4):409-14. doi: 10.1016/j.ttbdis.2014.01.009. Epub 2014 Apr 18.</t>
  </si>
  <si>
    <t>10.1016/j.ttbdis.2014.01.009</t>
  </si>
  <si>
    <t>Wolbachia effects in natural populations of Chorthippus parallelus from the Pyrenean hybrid zone</t>
  </si>
  <si>
    <t>Zabal-Aguirre M, Arroyo F, García-Hurtado J, de la Torre J, Hewitt GM, Bella JL.</t>
  </si>
  <si>
    <t>J Evol Biol. 2014 Jun;27(6):1136-48. doi: 10.1111/jeb.12389. Epub 2014 May 13.</t>
  </si>
  <si>
    <t>Zabal-Aguirre M</t>
  </si>
  <si>
    <t>10.1111/jeb.12389</t>
  </si>
  <si>
    <t>Dual exposure of Rickettsia typhi and Orientia tsutsugamushi in the field-collected Rattus rodents from Thailand</t>
  </si>
  <si>
    <t>Chareonviriyaphap T, Leepitakrat W, Lerdthusnee K, Chao CC, Ching WM.</t>
  </si>
  <si>
    <t>J Vector Ecol. 2014 Jun;39(1):182-9. doi: 10.1111/j.1948-7134.2014.12085.x.</t>
  </si>
  <si>
    <t>Chareonviriyaphap T</t>
  </si>
  <si>
    <t>10.1111/j.1948-7134.2014.12085.x</t>
  </si>
  <si>
    <t>Discrimination of the Plasmodium mexicanum vectors Lutzomyia stewarti and Lutzomyia vexator by a PCR-RFLP assay and Wolbachia infection</t>
  </si>
  <si>
    <t>Hughes GL, Samuels SK, Shaikh K, Rasgon JL, Vardo-Zalik AM.</t>
  </si>
  <si>
    <t>J Vector Ecol. 2014 Jun;39(1):224-7. doi: 10.1111/j.1948-7134.2014.12092.x.</t>
  </si>
  <si>
    <t>PMC4281934</t>
  </si>
  <si>
    <t>NIHMS649574</t>
  </si>
  <si>
    <t>10.1111/j.1948-7134.2014.12092.x</t>
  </si>
  <si>
    <t>A novel approach to eliminate Wolbachia infections in Nasonia vitripennis revealed different antibiotic resistance between two bacterial strains</t>
  </si>
  <si>
    <t>Liu HY, Wang YK, Zhi CC, Xiao JH, Huang DW.</t>
  </si>
  <si>
    <t>FEMS Microbiol Lett. 2014 Jun;355(2):163-9. doi: 10.1111/1574-6968.12471. Epub 2014 May 29.</t>
  </si>
  <si>
    <t>Liu HY</t>
  </si>
  <si>
    <t>FEMS Microbiol Lett</t>
  </si>
  <si>
    <t>10.1111/1574-6968.12471</t>
  </si>
  <si>
    <t>First report of Anaplasma phagocytophilum and Babesia microti in rodents in Finland</t>
  </si>
  <si>
    <t>Kallio ER, Begon M, Birtles RJ, Bown KJ, Koskela E, Mappes T, Watts PC.</t>
  </si>
  <si>
    <t>Vector Borne Zoonotic Dis. 2014 Jun;14(6):389-93. doi: 10.1089/vbz.2013.1383. Epub 2014 May 21.</t>
  </si>
  <si>
    <t>Kallio ER</t>
  </si>
  <si>
    <t>PMC4050707</t>
  </si>
  <si>
    <t>10.1089/vbz.2013.1383</t>
  </si>
  <si>
    <t>Rickettsia conorii israelensis in Rhipicephalus sanguineus ticks, Sardinia, Italy</t>
  </si>
  <si>
    <t>Chisu V, Masala G, Foxi C, Socolovschi C, Raoult D, Parola P.</t>
  </si>
  <si>
    <t>Ticks Tick Borne Dis. 2014 Jun;5(4):446-8. doi: 10.1016/j.ttbdis.2014.02.003. Epub 2014 May 19.</t>
  </si>
  <si>
    <t>Chisu V</t>
  </si>
  <si>
    <t>10.1016/j.ttbdis.2014.02.003</t>
  </si>
  <si>
    <t>Genetic and ecologic variability among Anaplasma phagocytophilum strains, northern Italy</t>
  </si>
  <si>
    <t>Baráková I, Derdáková M, Carpi G, Rosso F, Collini M, Tagliapietra V, Ramponi C, Hauffe HC, Rizzoli A.</t>
  </si>
  <si>
    <t>Emerg Infect Dis. 2014 Jun;20(6):1082-5. doi: 10.3201/eid2006.131023.</t>
  </si>
  <si>
    <t>Baráková I</t>
  </si>
  <si>
    <t>PMC4036757</t>
  </si>
  <si>
    <t>10.3201/eid2006.131023</t>
  </si>
  <si>
    <t>Human granulocytic anaplasmosis acquired in Scotland, 2013</t>
  </si>
  <si>
    <t>Hagedorn P, Imhoff M, Fischer C, Domingo C, Niedrig M.</t>
  </si>
  <si>
    <t>Emerg Infect Dis. 2014 Jun;20(6):1079-81. doi: 10.3201/eid2006.131849.</t>
  </si>
  <si>
    <t>Hagedorn P</t>
  </si>
  <si>
    <t>PMC4036789</t>
  </si>
  <si>
    <t>10.3201/eid2006.131849</t>
  </si>
  <si>
    <t>Molecular and serological study of rickettsial infection in humans, and in wild and farm animals, in the province of Burgos, Spain</t>
  </si>
  <si>
    <t>Lledó L, Domínguez-Peñafiel G, Giménez-Pardo C, Gegúndez I, González R, Saz JV.</t>
  </si>
  <si>
    <t>Vector Borne Zoonotic Dis. 2014 Jun;14(6):383-8. doi: 10.1089/vbz.2013.1513. Epub 2014 May 27.</t>
  </si>
  <si>
    <t>Lledó L</t>
  </si>
  <si>
    <t>PMC4050714</t>
  </si>
  <si>
    <t>10.1089/vbz.2013.1513</t>
  </si>
  <si>
    <t>Erythrocyte and blood antibacterial defense</t>
  </si>
  <si>
    <t>Minasyan H.</t>
  </si>
  <si>
    <t>Eur J Microbiol Immunol (Bp). 2014 Jun;4(2):138-43. doi: 10.1556/EuJMI.4.2014.2.7. Epub 2014 May 21.</t>
  </si>
  <si>
    <t>Minasyan H</t>
  </si>
  <si>
    <t>PMC4029293</t>
  </si>
  <si>
    <t>10.1556/EuJMI.4.2014.2.7</t>
  </si>
  <si>
    <t>[Speaking of Latin American guidelines for the diagnosis of tick-transmitted rickettsiosis]</t>
  </si>
  <si>
    <t>Faccini-Martínez ÁA, Hidalgo M.</t>
  </si>
  <si>
    <t>Rev Chilena Infectol. 2014 Jun;31(3):354. doi: 10.4067/S0716-10182014000300019.</t>
  </si>
  <si>
    <t>10.4067/S0716-10182014000300019</t>
  </si>
  <si>
    <t>Palaeosymbiosis revealed by genomic fossils of Wolbachia in a strongyloidean nematode</t>
  </si>
  <si>
    <t>Koutsovoulos G, Makepeace B, Tanya VN, Blaxter M.</t>
  </si>
  <si>
    <t>PLoS Genet. 2014 Jun 5;10(6):e1004397. doi: 10.1371/journal.pgen.1004397. eCollection 2014 Jun.</t>
  </si>
  <si>
    <t>Koutsovoulos G</t>
  </si>
  <si>
    <t>PMC4046930</t>
  </si>
  <si>
    <t>10.1371/journal.pgen.1004397</t>
  </si>
  <si>
    <t>2014 Jun 5</t>
  </si>
  <si>
    <t>Bacterial tick-borne diseases caused by Bartonella spp., Borrelia burgdorferi sensu lato, Coxiella burnetii, and Rickettsia spp. among patients with cataract surgery</t>
  </si>
  <si>
    <t>Chmielewski T, Brydak-Godowska J, Fiecek B, Rorot U, Sędrowicz E, Werenowska M, Kopacz D, Hevelke A, Michniewicz M, Kęcik D, Tylewska-Wierzbanowska S.</t>
  </si>
  <si>
    <t>Med Sci Monit. 2014 Jun 5;20:927-31. doi: 10.12659/MSM.890149.</t>
  </si>
  <si>
    <t>PMC4049946</t>
  </si>
  <si>
    <t>10.12659/MSM.890149</t>
  </si>
  <si>
    <t>Evidence of natural Wolbachia infections in field populations of Anopheles gambiae</t>
  </si>
  <si>
    <t>Baldini F, Segata N, Pompon J, Marcenac P, Shaw WR, Dabiré RK, Diabaté A, Levashina EA, Catteruccia F.</t>
  </si>
  <si>
    <t>Nat Commun. 2014 Jun 6;5:3985. doi: 10.1038/ncomms4985.</t>
  </si>
  <si>
    <t>Baldini F</t>
  </si>
  <si>
    <t>Nat Commun</t>
  </si>
  <si>
    <t>PMC4059924</t>
  </si>
  <si>
    <t>10.1038/ncomms4985</t>
  </si>
  <si>
    <t>2014 Jun 6</t>
  </si>
  <si>
    <t>Large scale screening of digeneans for Neorickettsia endosymbionts using real-time PCR reveals new Neorickettsia genotypes, host associations and geographic records</t>
  </si>
  <si>
    <t>Greiman SE, Tkach VV, Pulis E, Fayton TJ, Curran SS.</t>
  </si>
  <si>
    <t>PLoS One. 2014 Jun 9;9(6):e98453. doi: 10.1371/journal.pone.0098453. eCollection 2014.</t>
  </si>
  <si>
    <t>PMC4049572</t>
  </si>
  <si>
    <t>10.1371/journal.pone.0098453</t>
  </si>
  <si>
    <t>2014 Jun 9</t>
  </si>
  <si>
    <t>High anti-viral protection without immune upregulation after interspecies Wolbachia transfer</t>
  </si>
  <si>
    <t>Chrostek E, Marialva MS, Yamada R, O'Neill SL, Teixeira L.</t>
  </si>
  <si>
    <t>PLoS One. 2014 Jun 9;9(6):e99025. doi: 10.1371/journal.pone.0099025. eCollection 2014.</t>
  </si>
  <si>
    <t>PMC4049622</t>
  </si>
  <si>
    <t>10.1371/journal.pone.0099025</t>
  </si>
  <si>
    <t>The modulation of the symbiont/host interaction between Wolbachia pipientis and Aedes fluviatilis embryos by glycogen metabolism</t>
  </si>
  <si>
    <t>da Rocha Fernandes M, Martins R, Pessoa Costa E, Pacidônio EC, Araujo de Abreu L, da Silva Vaz I Jr, Moreira LA, da Fonseca RN, Logullo C.</t>
  </si>
  <si>
    <t>PLoS One. 2014 Jun 13;9(6):e98966. doi: 10.1371/journal.pone.0098966. eCollection 2014.</t>
  </si>
  <si>
    <t>da Rocha Fernandes M</t>
  </si>
  <si>
    <t>PMC4057193</t>
  </si>
  <si>
    <t>10.1371/journal.pone.0098966</t>
  </si>
  <si>
    <t>2014 Jun 13</t>
  </si>
  <si>
    <t>Cultivation of Rickettsia amblyommii in tick cells, prevalence in Florida lone star ticks (Amblyomma americanum)</t>
  </si>
  <si>
    <t>Sayler KA, Wamsley HL, Pate M, Barbet AF, Alleman AR.</t>
  </si>
  <si>
    <t>Parasit Vectors. 2014 Jun 13;7:270. doi: 10.1186/1756-3305-7-270.</t>
  </si>
  <si>
    <t>Sayler KA</t>
  </si>
  <si>
    <t>PMC4077227</t>
  </si>
  <si>
    <t>10.1186/1756-3305-7-270</t>
  </si>
  <si>
    <t>Molecular detection of co-infections with Anaplasma phagocytophilum and/or Babesia canis canis in Dirofilaria-positive dogs from Slovakia</t>
  </si>
  <si>
    <t>Víchová B, Miterpáková M, Iglódyová A.</t>
  </si>
  <si>
    <t>Vet Parasitol. 2014 Jun 16;203(1-2):167-72. doi: 10.1016/j.vetpar.2014.01.022. Epub 2014 Feb 3.</t>
  </si>
  <si>
    <t>10.1016/j.vetpar.2014.01.022</t>
  </si>
  <si>
    <t>2014 Jun 16</t>
  </si>
  <si>
    <t>Microarray of surface-exposed proteins of Rickettsia heilongjiangensis for serodiagnosis of Far-eastern spotted fever</t>
  </si>
  <si>
    <t>Qi Y, Gong W, Xiong X, Jiang J, Wang Y, Jiao J, Duan C, Wen B.</t>
  </si>
  <si>
    <t>BMC Infect Dis. 2014 Jun 17;14:332. doi: 10.1186/1471-2334-14-332.</t>
  </si>
  <si>
    <t>PMC4071148</t>
  </si>
  <si>
    <t>10.1186/1471-2334-14-332</t>
  </si>
  <si>
    <t>2014 Jun 17</t>
  </si>
  <si>
    <t>Cloning, expression and characterization of UDP-N-acetylglucosamine enolpyruvyl transferase (MurA) from Wolbachia endosymbiont of human lymphatic filarial parasite Brugia malayi</t>
  </si>
  <si>
    <t>Shahab M, Verma M, Pathak M, Mitra K, Misra-Bhattacharya S.</t>
  </si>
  <si>
    <t>PLoS One. 2014 Jun 18;9(6):e99884. doi: 10.1371/journal.pone.0099884. eCollection 2014.</t>
  </si>
  <si>
    <t>Shahab M</t>
  </si>
  <si>
    <t>PMC4062475</t>
  </si>
  <si>
    <t>10.1371/journal.pone.0099884</t>
  </si>
  <si>
    <t>2014 Jun 18</t>
  </si>
  <si>
    <t>Wolbachia transcription elongation factor "Wol GreA" interacts with α2ββ'σ subunits of RNA polymerase through its dimeric C-terminal domain</t>
  </si>
  <si>
    <t>Nag JK, Shrivastava N, Chahar D, Gupta CL, Bajpai P, Misra-Bhattacharya S.</t>
  </si>
  <si>
    <t>PLoS Negl Trop Dis. 2014 Jun 19;8(6):e2930. doi: 10.1371/journal.pntd.0002930. eCollection 2014 Jun.</t>
  </si>
  <si>
    <t>PMC4063747</t>
  </si>
  <si>
    <t>10.1371/journal.pntd.0002930</t>
  </si>
  <si>
    <t>2014 Jun 19</t>
  </si>
  <si>
    <t>Identification of novel surface-exposed proteins of Rickettsia rickettsii by affinity purification and proteomics</t>
  </si>
  <si>
    <t>PLoS One. 2014 Jun 20;9(6):e100253. doi: 10.1371/journal.pone.0100253. eCollection 2014.</t>
  </si>
  <si>
    <t>PMC4065002</t>
  </si>
  <si>
    <t>10.1371/journal.pone.0100253</t>
  </si>
  <si>
    <t>2014 Jun 20</t>
  </si>
  <si>
    <t>An atomic-resolution view of neofunctionalization in the evolution of apicomplexan lactate dehydrogenases</t>
  </si>
  <si>
    <t>Boucher JI, Jacobowitz JR, Beckett BC, Classen S, Theobald DL.</t>
  </si>
  <si>
    <t>Elife. 2014 Jun 25;3:e02304. doi: 10.7554/eLife.02304.</t>
  </si>
  <si>
    <t>Boucher JI</t>
  </si>
  <si>
    <t>Elife</t>
  </si>
  <si>
    <t>PMC4109310</t>
  </si>
  <si>
    <t>10.7554/eLife.02304</t>
  </si>
  <si>
    <t>2014 Jun 25</t>
  </si>
  <si>
    <t>Global genetic variation in the Asian citrus psyllid, Diaphorina citri (Hemiptera: Liviidae) and the endosymbiont Wolbachia: links between Iran and the USA detected</t>
  </si>
  <si>
    <t>Lashkari M, Manzari S, Sahragard A, Malagnini V, Boykin LM, Hosseini R.</t>
  </si>
  <si>
    <t>Pest Manag Sci. 2014 Jul;70(7):1033-40. doi: 10.1002/ps.3643. Epub 2013 Oct 2.</t>
  </si>
  <si>
    <t>Lashkari M</t>
  </si>
  <si>
    <t>10.1002/ps.3643</t>
  </si>
  <si>
    <t>2014 Jul</t>
  </si>
  <si>
    <t>Bacterial endosymbiont infections in 'living fossils': a case study of North American vaejovid scorpions</t>
  </si>
  <si>
    <t>Bryson RW Jr.</t>
  </si>
  <si>
    <t>Mol Ecol Resour. 2014 Jul;14(4):789-93. doi: 10.1111/1755-0998.12220. Epub 2014 Jan 16.</t>
  </si>
  <si>
    <t>Bryson RW Jr</t>
  </si>
  <si>
    <t>Mol Ecol Resour</t>
  </si>
  <si>
    <t>10.1111/1755-0998.12220</t>
  </si>
  <si>
    <t>Scrub typhus in Punjab: an acute febrile illness with multisystem involvement</t>
  </si>
  <si>
    <t>Loomba V, Mani A, John M, Oberoi A.</t>
  </si>
  <si>
    <t>Trop Doct. 2014 Jul;44(3):152-5. doi: 10.1177/0049475514522226. Epub 2014 Feb 18.</t>
  </si>
  <si>
    <t>Loomba V</t>
  </si>
  <si>
    <t>10.1177/0049475514522226</t>
  </si>
  <si>
    <t>Outbreak of scrub typhus in North India: a re-emerging epidemic</t>
  </si>
  <si>
    <t>Sethi S, Prasad A, Biswal M, Hallur VK, Mewara A, Gupta N, Galhotra S, Singh G, Sharma K.</t>
  </si>
  <si>
    <t>Trop Doct. 2014 Jul;44(3):156-9. doi: 10.1177/0049475514523761. Epub 2014 Feb 20.</t>
  </si>
  <si>
    <t>Sethi S</t>
  </si>
  <si>
    <t>10.1177/0049475514523761</t>
  </si>
  <si>
    <t>Evolution of asexuality via different mechanisms in grass thrips (thysanoptera: Aptinothrips)</t>
  </si>
  <si>
    <t>van der Kooi CJ, Schwander T.</t>
  </si>
  <si>
    <t>Evolution. 2014 Jul;68(7):1883-93. doi: 10.1111/evo.12402. Epub 2014 Apr 13.</t>
  </si>
  <si>
    <t>van der Kooi CJ</t>
  </si>
  <si>
    <t>10.1111/evo.12402</t>
  </si>
  <si>
    <t>Genotyping, evolution and epidemiological findings of Rickettsia species</t>
  </si>
  <si>
    <t>Merhej V, Angelakis E, Socolovschi C, Raoult D.</t>
  </si>
  <si>
    <t>Infect Genet Evol. 2014 Jul;25:122-37. doi: 10.1016/j.meegid.2014.03.014. Epub 2014 Mar 21.</t>
  </si>
  <si>
    <t>Merhej V</t>
  </si>
  <si>
    <t>10.1016/j.meegid.2014.03.014</t>
  </si>
  <si>
    <t>High genetic diversity of Anaplasma marginale detected from Philippine cattle</t>
  </si>
  <si>
    <t>Ybañez AP, Ybañez RH, Claveria FG, Cruz-Flores MJ, Xuenan X, Yokoyama N, Inokuma H.</t>
  </si>
  <si>
    <t>J Vet Med Sci. 2014 Jul;76(7):1009-14. doi: 10.1292/jvms.13-0405. Epub 2014 Apr 9.</t>
  </si>
  <si>
    <t>PMC4143641</t>
  </si>
  <si>
    <t>10.1292/jvms.13-0405</t>
  </si>
  <si>
    <t>Larval competition extends developmental time and decreases adult size of wMelPop Wolbachia-infected Aedes aegypti</t>
  </si>
  <si>
    <t>Ross PA, Endersby NM, Yeap HL, Hoffmann AA.</t>
  </si>
  <si>
    <t>Am J Trop Med Hyg. 2014 Jul;91(1):198-205. doi: 10.4269/ajtmh.13-0576. Epub 2014 Apr 14.</t>
  </si>
  <si>
    <t>Ross PA</t>
  </si>
  <si>
    <t>PMC4080562</t>
  </si>
  <si>
    <t>10.4269/ajtmh.13-0576</t>
  </si>
  <si>
    <t>A prospective study on distribution of eschar in patients suspected of scrub typhus</t>
  </si>
  <si>
    <t>Munegowda KC, Nanda S, Varma M, Bairy I, Vidyasagar S.</t>
  </si>
  <si>
    <t>Trop Doct. 2014 Jul;44(3):160-2. doi: 10.1177/0049475514530688. Epub 2014 Apr 15.</t>
  </si>
  <si>
    <t>Munegowda KC</t>
  </si>
  <si>
    <t>10.1177/0049475514530688</t>
  </si>
  <si>
    <t>High-efficiency scarless genetic modification in Escherichia coli by using lambda red recombination and I-SceI cleavage</t>
  </si>
  <si>
    <t>Yang J, Sun B, Huang H, Jiang Y, Diao L, Chen B, Xu C, Wang X, Liu J, Jiang W, Yang S.</t>
  </si>
  <si>
    <t>Appl Environ Microbiol. 2014 Jul;80(13):3826-34. doi: 10.1128/AEM.00313-14. Epub 2014 Apr 18.</t>
  </si>
  <si>
    <t>PMC4054230</t>
  </si>
  <si>
    <t>10.1128/AEM.00313-14</t>
  </si>
  <si>
    <t>Rickettsia felis in Ctenocephalides felis felis from five geographic regions of Brazil</t>
  </si>
  <si>
    <t>Horta MC, Ogrzewalska M, Azevedo MC, Costa FB, Ferreira F, Labruna MB.</t>
  </si>
  <si>
    <t>Am J Trop Med Hyg. 2014 Jul;91(1):96-100. doi: 10.4269/ajtmh.13-0699. Epub 2014 Apr 28.</t>
  </si>
  <si>
    <t>Horta MC</t>
  </si>
  <si>
    <t>PMC4080579</t>
  </si>
  <si>
    <t>10.4269/ajtmh.13-0699</t>
  </si>
  <si>
    <t>Health evaluation and survey of zoonotic pathogens in free-ranging capybaras (Hydrochoerus hydrochaeris)</t>
  </si>
  <si>
    <t>Chiacchio RG, Prioste FE, Vanstreels RE, Knöbl T, Kolber M, Miyashiro SI, Matushima ER.</t>
  </si>
  <si>
    <t>J Wildl Dis. 2014 Jul;50(3):496-504. doi: 10.7589/2013-05-109. Epub 2014 Apr 29.</t>
  </si>
  <si>
    <t>Chiacchio RG</t>
  </si>
  <si>
    <t>10.7589/2013-05-109</t>
  </si>
  <si>
    <t>Survey for hantaviruses, tick-borne encephalitis virus, and Rickettsia spp. in small rodents in Croatia</t>
  </si>
  <si>
    <t>Svoboda P, Dobler G, Markotić A, Kurolt IC, Speck S, Habuš J, Vucelja M, Krajinović LC, Tadin A, Margaletić J, Essbauer S.</t>
  </si>
  <si>
    <t>Vector Borne Zoonotic Dis. 2014 Jul;14(7):523-30. doi: 10.1089/vbz.2013.1457. Epub 2014 May 27.</t>
  </si>
  <si>
    <t>Svoboda P</t>
  </si>
  <si>
    <t>PMC4098074</t>
  </si>
  <si>
    <t>10.1089/vbz.2013.1457</t>
  </si>
  <si>
    <t>Multiple infections of rodents with zoonotic pathogens in Austria</t>
  </si>
  <si>
    <t>Schmidt S, Essbauer SS, Mayer-Scholl A, Poppert S, Schmidt-Chanasit J, Klempa B, Henning K, Schares G, Groschup MH, Spitzenberger F, Richter D, Heckel G, Ulrich RG.</t>
  </si>
  <si>
    <t>Vector Borne Zoonotic Dis. 2014 Jul;14(7):467-75. doi: 10.1089/vbz.2013.1504. Epub 2014 Jun 10.</t>
  </si>
  <si>
    <t>Schmidt S</t>
  </si>
  <si>
    <t>PMC4098071</t>
  </si>
  <si>
    <t>10.1089/vbz.2013.1504</t>
  </si>
  <si>
    <t>Development and validation of a quantitative real-time polymerase chain reaction assay specific for the detection of Rickettsia felis and not Rickettsia felis-like organisms</t>
  </si>
  <si>
    <t>Odhiambo AM, Maina AN, Taylor ML, Jiang J, Richards AL.</t>
  </si>
  <si>
    <t>Vector Borne Zoonotic Dis. 2014 Jul;14(7):476-81. doi: 10.1089/vbz.2013.1518. Epub 2014 Jun 11.</t>
  </si>
  <si>
    <t>Odhiambo AM</t>
  </si>
  <si>
    <t>10.1089/vbz.2013.1518</t>
  </si>
  <si>
    <t>[A 2-month-old baby with Mediterranean spotted fever]</t>
  </si>
  <si>
    <t>Meslin P, Renoux MC, Manin C, Wendremaire P, Rosselini D, Tambat A, Tiprez C, Akhdar M.</t>
  </si>
  <si>
    <t>Arch Pediatr. 2014 Jul;21(7):772-5. doi: 10.1016/j.arcped.2014.04.022. Epub 2014 Jun 13.</t>
  </si>
  <si>
    <t>Meslin P</t>
  </si>
  <si>
    <t>10.1016/j.arcped.2014.04.022</t>
  </si>
  <si>
    <t>Performance of a commercially available in-clinic ELISA for detection of antibodies against Anaplasma phagocytophilum, Anaplasma platys, Borrelia burgdorferi, Ehrlichia canis, and Ehrlichia ewingii and Dirofilaria immitis antigen in dogs</t>
  </si>
  <si>
    <t>Stillman BA, Monn M, Liu J, Thatcher B, Foster P, Andrews B, Little S, Eberts M, Breitschwerdt EB, Beall MJ, Chandrashekar R.</t>
  </si>
  <si>
    <t>J Am Vet Med Assoc. 2014 Jul 1;245(1):80-6. doi: 10.2460/javma.245.1.80.</t>
  </si>
  <si>
    <t>Stillman BA</t>
  </si>
  <si>
    <t>10.2460/javma.245.1.80</t>
  </si>
  <si>
    <t>2014 Jul 1</t>
  </si>
  <si>
    <t>Anaplasma phagocytophilum infection in a horse from Switzerland with severe neurological symptoms</t>
  </si>
  <si>
    <t>Gussmann K, Czech C, Hermann M, Schaarschmidt-Kiener D, von Loewenich FD.</t>
  </si>
  <si>
    <t>Schweiz Arch Tierheilkd. 2014 Jul;156(7):345-8. doi: 10.1024/0036-7281/a000605.</t>
  </si>
  <si>
    <t>Gussmann K</t>
  </si>
  <si>
    <t>10.1024/0036-7281/a000605</t>
  </si>
  <si>
    <t>Spotted fever group rickettsiae in multiple hard tick species from Fairfax County, Virginia</t>
  </si>
  <si>
    <t>Henning TC, Orr JM, Smith JD, Arias JR, Norris DE.</t>
  </si>
  <si>
    <t>Vector Borne Zoonotic Dis. 2014 Jul;14(7):482-5. doi: 10.1089/vbz.2013.1534. Epub 2014 Jun 30.</t>
  </si>
  <si>
    <t>Henning TC</t>
  </si>
  <si>
    <t>PMC4519057</t>
  </si>
  <si>
    <t>10.1089/vbz.2013.1534</t>
  </si>
  <si>
    <t>Intravascular persistence of Anaplasma platys, Ehrlichia chaffeensis, and Ehrlichia ewingii DNA in the blood of a dog and two family members</t>
  </si>
  <si>
    <t>Breitschwerdt EB, Hegarty BC, Qurollo BA, Saito TB, Maggi RG, Blanton LS, Bouyer DH.</t>
  </si>
  <si>
    <t>Parasit Vectors. 2014 Jul 1;7:298. doi: 10.1186/1756-3305-7-298.</t>
  </si>
  <si>
    <t>Breitschwerdt EB</t>
  </si>
  <si>
    <t>PMC4089936</t>
  </si>
  <si>
    <t>10.1186/1756-3305-7-298</t>
  </si>
  <si>
    <t>Recent outbreak of scrub typhus in North Western part of India</t>
  </si>
  <si>
    <t>Sinha P, Gupta S, Dawra R, Rijhawan P.</t>
  </si>
  <si>
    <t>Indian J Med Microbiol. 2014 Jul-Sep;32(3):247-50. doi: 10.4103/0255-0857.136552.</t>
  </si>
  <si>
    <t>Sinha P</t>
  </si>
  <si>
    <t>10.4103/0255-0857.136552</t>
  </si>
  <si>
    <t>2014 Jul-Sep</t>
  </si>
  <si>
    <t>Use of an automated system for detection of canine serum antibodies against Ehrlichia canis glycoprotein 36</t>
  </si>
  <si>
    <t>Moroff S, Sokolchik I, Woodring T, Woodruff C, Atkinson B, Lappin MR.</t>
  </si>
  <si>
    <t>J Vet Diagn Invest. 2014 Jul;26(4):558-562. doi: 10.1177/1040638714534849.</t>
  </si>
  <si>
    <t>Moroff S</t>
  </si>
  <si>
    <t>10.1177/1040638714534849</t>
  </si>
  <si>
    <t>Wolbachia endosymbionts and human disease control</t>
  </si>
  <si>
    <t>Slatko BE, Luck AN, Dobson SL, Foster JM.</t>
  </si>
  <si>
    <t>Mol Biochem Parasitol. 2014 Jul;195(2):88-95. doi: 10.1016/j.molbiopara.2014.07.004. Epub 2014 Jul 18.</t>
  </si>
  <si>
    <t>Slatko BE</t>
  </si>
  <si>
    <t>Mol Biochem Parasitol</t>
  </si>
  <si>
    <t>10.1016/j.molbiopara.2014.07.004</t>
  </si>
  <si>
    <t>Indian tick typhus presenting as Purpura fulminans</t>
  </si>
  <si>
    <t>Tirumala S, Behera B, Jawalkar S, Mishra PK, Patalay PV, Ayyagari S, Nimmala P.</t>
  </si>
  <si>
    <t>Indian J Crit Care Med. 2014 Jul;18(7):476-8. doi: 10.4103/0972-5229.136081.</t>
  </si>
  <si>
    <t>Tirumala S</t>
  </si>
  <si>
    <t>Indian J Crit Care Med</t>
  </si>
  <si>
    <t>PMC4118518</t>
  </si>
  <si>
    <t>10.4103/0972-5229.136081</t>
  </si>
  <si>
    <t>Feeding by Amblyomma maculatum (Acari: Ixodidae) enhances Rickettsia parkeri (Rickettsiales: Rickettsiaceae) infection in the skin</t>
  </si>
  <si>
    <t>Grasperge BJ, Morgan TW, Paddock CD, Peterson KE, Macaluso KR.</t>
  </si>
  <si>
    <t>J Med Entomol. 2014 Jul;51(4):855-63. doi: 10.1603/me13248.</t>
  </si>
  <si>
    <t>PMC4214552</t>
  </si>
  <si>
    <t>NIHMS631612</t>
  </si>
  <si>
    <t>10.1603/me13248</t>
  </si>
  <si>
    <t>First record of Ixodes arboricola (Ixodida: Ixodidae) from Turkey with presence of Candidatus Rickettsia vini (Rickettsiales: Rickettsiaceae)</t>
  </si>
  <si>
    <t>Keskin A, Koprulu TK, Bursali A, Ozsemir AC, Yavuz KE, Tekin S.</t>
  </si>
  <si>
    <t>J Med Entomol. 2014 Jul;51(4):864-7. doi: 10.1603/me13169.</t>
  </si>
  <si>
    <t>Keskin A</t>
  </si>
  <si>
    <t>10.1603/me13169</t>
  </si>
  <si>
    <t>Detection of bacterial agents in Amblyomma americanum (Acari: Ixodidae) from Georgia, USA, and the use of a multiplex assay to differentiate Ehrlichia chaffeensis and Ehrlichia ewingii</t>
  </si>
  <si>
    <t>Killmaster LF, Loftis AD, Zemtsova GE, Levin ML.</t>
  </si>
  <si>
    <t>J Med Entomol. 2014 Jul;51(4):868-72. doi: 10.1603/me13225.</t>
  </si>
  <si>
    <t>Killmaster LF</t>
  </si>
  <si>
    <t>PMC5659119</t>
  </si>
  <si>
    <t>NIHMS914402</t>
  </si>
  <si>
    <t>10.1603/me13225</t>
  </si>
  <si>
    <t>Using Wolbachia-based release for suppression of Aedes mosquitoes: insights from genetic data and population simulations</t>
  </si>
  <si>
    <t>Rasić G, Endersby NM, Williams C, Hoffmann AA.</t>
  </si>
  <si>
    <t>Ecol Appl. 2014 Jul;24(5):1226-34. doi: 10.1890/13-1305.1.</t>
  </si>
  <si>
    <t>Rasić G</t>
  </si>
  <si>
    <t>10.1890/13-1305.1</t>
  </si>
  <si>
    <t>Gulf coast tick rash illness in Mississippi caused by Rickettsia parkeri</t>
  </si>
  <si>
    <t>Ekenna O, Paddock CD, Goddard J.</t>
  </si>
  <si>
    <t>J Miss State Med Assoc. 2014 Jul;55(7):216-9.</t>
  </si>
  <si>
    <t>Ekenna O</t>
  </si>
  <si>
    <t>J Miss State Med Assoc</t>
  </si>
  <si>
    <t>Genetic diversity of Ehrlichia canis strains from naturally infected dogs in Rio de Janeiro, Brazil</t>
  </si>
  <si>
    <t>Ferreira RF, Cerqueira Ade M, Castro TX, Ferreira Ede O, Neves FP, Barbosa AV, Macieira Dde B, Almosny NR.</t>
  </si>
  <si>
    <t>Rev Bras Parasitol Vet. 2014 Jul-Sep;23(3):301-8. doi: 10.1590/s1984-29612014055.</t>
  </si>
  <si>
    <t>Ferreira RF</t>
  </si>
  <si>
    <t>10.1590/s1984-29612014055</t>
  </si>
  <si>
    <t>Wolbachia in the flesh: symbiont intensities in germ-line and somatic tissues challenge the conventional view of Wolbachia transmission routes</t>
  </si>
  <si>
    <t>Frost CL, Pollock SW, Smith JE, Hughes WO.</t>
  </si>
  <si>
    <t>PLoS One. 2014 Jul 2;9(7):e95122. doi: 10.1371/journal.pone.0095122. eCollection 2014.</t>
  </si>
  <si>
    <t>Frost CL</t>
  </si>
  <si>
    <t>PMC4079706</t>
  </si>
  <si>
    <t>10.1371/journal.pone.0095122</t>
  </si>
  <si>
    <t>2014 Jul 2</t>
  </si>
  <si>
    <t>Understanding Anaplasmataceae pathogenesis using "Omics" approaches</t>
  </si>
  <si>
    <t>Pruneau L, Moumène A, Meyer DF, Marcelino I, Lefrançois T, Vachiéry N.</t>
  </si>
  <si>
    <t>Front Cell Infect Microbiol. 2014 Jul 2;4:86. doi: 10.3389/fcimb.2014.00086. eCollection 2014.</t>
  </si>
  <si>
    <t>Pruneau L</t>
  </si>
  <si>
    <t>PMC4078744</t>
  </si>
  <si>
    <t>10.3389/fcimb.2014.00086</t>
  </si>
  <si>
    <t>Tick-borne pathogen - reversed and conventional discovery of disease</t>
  </si>
  <si>
    <t>Tijsse-Klasen E, Koopmans MP, Sprong H.</t>
  </si>
  <si>
    <t>Front Public Health. 2014 Jul 7;2:73. doi: 10.3389/fpubh.2014.00073. eCollection 2014.</t>
  </si>
  <si>
    <t>Front Public Health</t>
  </si>
  <si>
    <t>PMC4083466</t>
  </si>
  <si>
    <t>10.3389/fpubh.2014.00073</t>
  </si>
  <si>
    <t>2014 Jul 7</t>
  </si>
  <si>
    <t>Mitochondrial and nuclear phylogenetic analysis with Sanger and next-generation sequencing shows that, in Área de Conservación Guanacaste, northwestern Costa Rica, the skipper butterfly named Urbanus belli (family Hesperiidae) comprises three morphologically cryptic species</t>
  </si>
  <si>
    <t>Bertrand C, Janzen DH, Hallwachs W, Burns JM, Gibson JF, Shokralla S, Hajibabaei M.</t>
  </si>
  <si>
    <t>BMC Evol Biol. 2014 Jul 9;14:153. doi: 10.1186/1471-2148-14-153.</t>
  </si>
  <si>
    <t>Bertrand C</t>
  </si>
  <si>
    <t>PMC4112655</t>
  </si>
  <si>
    <t>10.1186/1471-2148-14-153</t>
  </si>
  <si>
    <t>2014 Jul 9</t>
  </si>
  <si>
    <t>Wolbachia enhances West Nile virus (WNV) infection in the mosquito Culex tarsalis</t>
  </si>
  <si>
    <t>Dodson BL, Hughes GL, Paul O, Matacchiero AC, Kramer LD, Rasgon JL.</t>
  </si>
  <si>
    <t>PLoS Negl Trop Dis. 2014 Jul 10;8(7):e2965. doi: 10.1371/journal.pntd.0002965. eCollection 2014 Jul.</t>
  </si>
  <si>
    <t>Dodson BL</t>
  </si>
  <si>
    <t>PMC4091933</t>
  </si>
  <si>
    <t>10.1371/journal.pntd.0002965</t>
  </si>
  <si>
    <t>2014 Jul 10</t>
  </si>
  <si>
    <t>Hematogenously disseminated Orientia tsutsugamushi-infected murine model of scrub typhus [corrected]</t>
  </si>
  <si>
    <t>Shelite TR, Saito TB, Mendell NL, Gong B, Xu G, Soong L, Valbuena G, Bouyer DH, Walker DH.</t>
  </si>
  <si>
    <t>PLoS Negl Trop Dis. 2014 Jul 10;8(7):e2966. doi: 10.1371/journal.pntd.0002966. eCollection 2014 Jul.</t>
  </si>
  <si>
    <t>Shelite TR</t>
  </si>
  <si>
    <t>PMC4091938</t>
  </si>
  <si>
    <t>10.1371/journal.pntd.0002966</t>
  </si>
  <si>
    <t>Spotted fever Rickettsia species in Hyalomma and Ixodes ticks infesting migratory birds in the European Mediterranean area</t>
  </si>
  <si>
    <t>Wallménius K, Barboutis C, Fransson T, Jaenson TG, Lindgren PE, Nyström F, Olsen B, Salaneck E, Nilsson K.</t>
  </si>
  <si>
    <t>Parasit Vectors. 2014 Jul 10;7:318. doi: 10.1186/1756-3305-7-318.</t>
  </si>
  <si>
    <t>PMC4230250</t>
  </si>
  <si>
    <t>10.1186/1756-3305-7-318</t>
  </si>
  <si>
    <t>Ticks infesting humans in Italy and associated pathogens</t>
  </si>
  <si>
    <t>Otranto D, Dantas-Torres F, Giannelli A, Latrofa MS, Cascio A, Cazzin S, Ravagnan S, Montarsi F, Zanzani SA, Manfredi MT, Capelli G.</t>
  </si>
  <si>
    <t>Parasit Vectors. 2014 Jul 14;7:328. doi: 10.1186/1756-3305-7-328.</t>
  </si>
  <si>
    <t>Otranto D</t>
  </si>
  <si>
    <t>PMC4223688</t>
  </si>
  <si>
    <t>10.1186/1756-3305-7-328</t>
  </si>
  <si>
    <t>2014 Jul 14</t>
  </si>
  <si>
    <t>Evolutionary origin of insect-Wolbachia nutritional mutualism</t>
  </si>
  <si>
    <t>Nikoh N, Hosokawa T, Moriyama M, Oshima K, Hattori M, Fukatsu T.</t>
  </si>
  <si>
    <t>Proc Natl Acad Sci U S A. 2014 Jul 15;111(28):10257-62. doi: 10.1073/pnas.1409284111. Epub 2014 Jun 30.</t>
  </si>
  <si>
    <t>Nikoh N</t>
  </si>
  <si>
    <t>PMC4104916</t>
  </si>
  <si>
    <t>10.1073/pnas.1409284111</t>
  </si>
  <si>
    <t>2014 Jul 15</t>
  </si>
  <si>
    <t>Wolbachia strain wAlbB confers both fitness costs and benefit on Anopheles stephensi</t>
  </si>
  <si>
    <t>Joshi D, McFadden MJ, Bevins D, Zhang F, Xi Z.</t>
  </si>
  <si>
    <t>Parasit Vectors. 2014 Jul 21;7:336. doi: 10.1186/1756-3305-7-336.</t>
  </si>
  <si>
    <t>Joshi D</t>
  </si>
  <si>
    <t>PMC4223616</t>
  </si>
  <si>
    <t>10.1186/1756-3305-7-336</t>
  </si>
  <si>
    <t>2014 Jul 21</t>
  </si>
  <si>
    <t>Characterization of the bacterial communities of life stages of free living lone star ticks (Amblyomma americanum)</t>
  </si>
  <si>
    <t>Williams-Newkirk AJ, Rowe LA, Mixson-Hayden TR, Dasch GA.</t>
  </si>
  <si>
    <t>PLoS One. 2014 Jul 23;9(7):e102130. doi: 10.1371/journal.pone.0102130. eCollection 2014.</t>
  </si>
  <si>
    <t>Williams-Newkirk AJ</t>
  </si>
  <si>
    <t>PMC4108322</t>
  </si>
  <si>
    <t>10.1371/journal.pone.0102130</t>
  </si>
  <si>
    <t>2014 Jul 23</t>
  </si>
  <si>
    <t>Are patients with erythema migrans who have leukopenia and/or thrombocytopenia coinfected with Anaplasma phagocytophilum or tick-borne encephalitis virus?</t>
  </si>
  <si>
    <t>Strle F, Bogovič P, Cimperman J, Maraspin V, Ogrinc K, Rojko T, Stupica D, Lusa L, Avšič-Županc T, Smrdel KS, Jelovšek M, Lotrič-Furlan S.</t>
  </si>
  <si>
    <t>PLoS One. 2014 Jul 24;9(7):e103188. doi: 10.1371/journal.pone.0103188. eCollection 2014.</t>
  </si>
  <si>
    <t>Strle F</t>
  </si>
  <si>
    <t>PMC4110002</t>
  </si>
  <si>
    <t>10.1371/journal.pone.0103188</t>
  </si>
  <si>
    <t>2014 Jul 24</t>
  </si>
  <si>
    <t>Draft Genome Sequence of Rickettsia aeschlimannii, Associated with Hyalomma marginatum Ticks</t>
  </si>
  <si>
    <t>Sentausa E, El Karkouri K, Michelle C, Raoult D, Fournier PE.</t>
  </si>
  <si>
    <t>Genome Announc. 2014 Jul 24;2(4):e00666-14. doi: 10.1128/genomeA.00666-14.</t>
  </si>
  <si>
    <t>PMC4110219</t>
  </si>
  <si>
    <t>10.1128/genomeA.00666-14</t>
  </si>
  <si>
    <t>Host-directed antimicrobial drugs with broad-spectrum efficacy against intracellular bacterial pathogens</t>
  </si>
  <si>
    <t>Czyż DM, Potluri LP, Jain-Gupta N, Riley SP, Martinez JJ, Steck TL, Crosson S, Shuman HA, Gabay JE.</t>
  </si>
  <si>
    <t>mBio. 2014 Jul 29;5(4):e01534-14. doi: 10.1128/mBio.01534-14.</t>
  </si>
  <si>
    <t>Czyż DM</t>
  </si>
  <si>
    <t>mBio</t>
  </si>
  <si>
    <t>PMC4128363</t>
  </si>
  <si>
    <t>10.1128/mBio.01534-14</t>
  </si>
  <si>
    <t>2014 Jul 29</t>
  </si>
  <si>
    <t>High-throughput screening of tick-borne pathogens in Europe</t>
  </si>
  <si>
    <t>Michelet L, Delannoy S, Devillers E, Umhang G, Aspan A, Juremalm M, Chirico J, van der Wal FJ, Sprong H, Boye Pihl TP, Klitgaard K, Bødker R, Fach P, Moutailler S.</t>
  </si>
  <si>
    <t>Front Cell Infect Microbiol. 2014 Jul 29;4:103. doi: 10.3389/fcimb.2014.00103. eCollection 2014.</t>
  </si>
  <si>
    <t>Michelet L</t>
  </si>
  <si>
    <t>PMC4114295</t>
  </si>
  <si>
    <t>10.3389/fcimb.2014.00103</t>
  </si>
  <si>
    <t>Extensive diversity of Rickettsiales bacteria in two species of ticks from China and the evolution of the Rickettsiales</t>
  </si>
  <si>
    <t>Kang YJ, Diao XN, Zhao GY, Chen MH, Xiong Y, Shi M, Fu WM, Guo YJ, Pan B, Chen XP, Holmes EC, Gillespie JJ, Dumler SJ, Zhang YZ.</t>
  </si>
  <si>
    <t>BMC Evol Biol. 2014 Jul 30;14:167. doi: 10.1186/s12862-014-0167-2.</t>
  </si>
  <si>
    <t>Kang YJ</t>
  </si>
  <si>
    <t>PMC4236549</t>
  </si>
  <si>
    <t>10.1186/s12862-014-0167-2</t>
  </si>
  <si>
    <t>2014 Jul 30</t>
  </si>
  <si>
    <t>Seroprevalence of alphavirus antibodies in a cross-sectional study in southwestern Tanzania suggests endemic circulation of chikungunya</t>
  </si>
  <si>
    <t>Weller N, Clowes P, Dobler G, Saathoff E, Kroidl I, Ntinginya NE, Maboko L, Löscher T, Hoelscher M, Heinrich N.</t>
  </si>
  <si>
    <t>PLoS Negl Trop Dis. 2014 Jul 31;8(7):e2979. doi: 10.1371/journal.pntd.0002979. eCollection 2014.</t>
  </si>
  <si>
    <t>Weller N</t>
  </si>
  <si>
    <t>PMC4117434</t>
  </si>
  <si>
    <t>10.1371/journal.pntd.0002979</t>
  </si>
  <si>
    <t>2014 Jul 31</t>
  </si>
  <si>
    <t>Molecular study on selected vector-borne infections in urban stray colony cats in northern Italy</t>
  </si>
  <si>
    <t>Spada E, Proverbio D, Galluzzo P, Della Pepa A, Perego R, Bagnagatti De Giorgi G, Ferro E.</t>
  </si>
  <si>
    <t>J Feline Med Surg. 2014 Aug;16(8):684-8. doi: 10.1177/1098612X13514422. Epub 2013 Dec 6.</t>
  </si>
  <si>
    <t>10.1177/1098612X13514422</t>
  </si>
  <si>
    <t>2014 Aug</t>
  </si>
  <si>
    <t>Life in an unusual intracellular niche: a bacterial symbiont infecting the nucleus of amoebae</t>
  </si>
  <si>
    <t>Schulz F, Lagkouvardos I, Wascher F, Aistleitner K, Kostanjšek R, Horn M.</t>
  </si>
  <si>
    <t>ISME J. 2014 Aug;8(8):1634-44. doi: 10.1038/ismej.2014.5. Epub 2014 Feb 6.</t>
  </si>
  <si>
    <t>Schulz F</t>
  </si>
  <si>
    <t>PMC4817620</t>
  </si>
  <si>
    <t>10.1038/ismej.2014.5</t>
  </si>
  <si>
    <t>Anaplasma phagocytophilum surface protein AipA mediates invasion of mammalian host cells</t>
  </si>
  <si>
    <t>Seidman D, Ojogun N, Walker NJ, Mastronunzio J, Kahlon A, Hebert KS, Karandashova S, Miller DP, Tegels BK, Marconi RT, Fikrig E, Borjesson DL, Carlyon JA.</t>
  </si>
  <si>
    <t>Cell Microbiol. 2014 Aug;16(8):1133-45. doi: 10.1111/cmi.12286. Epub 2014 Apr 3.</t>
  </si>
  <si>
    <t>Seidman D</t>
  </si>
  <si>
    <t>PMC4115035</t>
  </si>
  <si>
    <t>NIHMS572378</t>
  </si>
  <si>
    <t>10.1111/cmi.12286</t>
  </si>
  <si>
    <t>Scalp eschar and neck lymphadenopathy after tick bite: an emerging syndrome with multiple causes</t>
  </si>
  <si>
    <t>Dubourg G, Socolovschi C, Del Giudice P, Fournier PE, Raoult D.</t>
  </si>
  <si>
    <t>Eur J Clin Microbiol Infect Dis. 2014 Aug;33(8):1449-56. doi: 10.1007/s10096-014-2090-2. Epub 2014 Mar 29.</t>
  </si>
  <si>
    <t>Dubourg G</t>
  </si>
  <si>
    <t>10.1007/s10096-014-2090-2</t>
  </si>
  <si>
    <t>Suppressive effects of neutrophil by Salp16-like salivary gland proteins from Ixodes persulcatus Schulze tick</t>
  </si>
  <si>
    <t>Hidano A, Konnai S, Yamada S, Githaka N, Isezaki M, Higuchi H, Nagahata H, Ito T, Takano A, Ando S, Kawabata H, Murata S, Ohahsi K.</t>
  </si>
  <si>
    <t>Insect Mol Biol. 2014 Aug;23(4):466-74. doi: 10.1111/imb.12101. Epub 2014 Apr 4.</t>
  </si>
  <si>
    <t>Hidano A</t>
  </si>
  <si>
    <t>10.1111/imb.12101</t>
  </si>
  <si>
    <t>Rickettsia raoultii, the predominant Rickettsia found in Dermacentor silvarum ticks in China-Russia border areas</t>
  </si>
  <si>
    <t>Wen J, Jiao D, Wang JH, Yao DH, Liu ZX, Zhao G, Ju WD, Cheng C, Li YJ, Sun Y.</t>
  </si>
  <si>
    <t>Exp Appl Acarol. 2014 Aug;63(4):579-85. doi: 10.1007/s10493-014-9792-0. Epub 2014 Apr 4.</t>
  </si>
  <si>
    <t>Wen J</t>
  </si>
  <si>
    <t>10.1007/s10493-014-9792-0</t>
  </si>
  <si>
    <t>Defending the fort: a role for defensin-2 in limiting Rickettsia montanensis infection of Dermacentor variabilis</t>
  </si>
  <si>
    <t>Pelc RS, McClure JC, Sears KT, Chung A, Rahman MS, Ceraul SM.</t>
  </si>
  <si>
    <t>Insect Mol Biol. 2014 Aug;23(4):457-65. doi: 10.1111/imb.12094. Epub 2014 Apr 29.</t>
  </si>
  <si>
    <t>Pelc RS</t>
  </si>
  <si>
    <t>PMC4106998</t>
  </si>
  <si>
    <t>NIHMS570767</t>
  </si>
  <si>
    <t>10.1111/imb.12094</t>
  </si>
  <si>
    <t>Prevalence of human-active and variant 1 strains of the tick-borne pathogen Anaplasma phagocytophilum in hosts and forests of eastern North America</t>
  </si>
  <si>
    <t>Keesing F, McHenry DJ, Hersh M, Tibbetts M, Brunner JL, Killilea M, LoGiudice K, Schmidt KA, Ostfeld RS.</t>
  </si>
  <si>
    <t>Am J Trop Med Hyg. 2014 Aug;91(2):302-9. doi: 10.4269/ajtmh.13-0525. Epub 2014 May 27.</t>
  </si>
  <si>
    <t>PMC4125253</t>
  </si>
  <si>
    <t>10.4269/ajtmh.13-0525</t>
  </si>
  <si>
    <t>Asymptomatic "Candidatus Neoehrlichia mikurensis" infections in immunocompetent humans</t>
  </si>
  <si>
    <t>Welc-Falęciak R, Siński E, Kowalec M, Zajkowska J, Pancewicz SA.</t>
  </si>
  <si>
    <t>J Clin Microbiol. 2014 Aug;52(8):3072-4. doi: 10.1128/JCM.00741-14. Epub 2014 Jun 4.</t>
  </si>
  <si>
    <t>PMC4136151</t>
  </si>
  <si>
    <t>10.1128/JCM.00741-14</t>
  </si>
  <si>
    <t>Genomic and comparative genomic analyses of Rickettsia heilongjiangensis provide insight into its evolution and pathogenesis</t>
  </si>
  <si>
    <t>Duan C, Xiong X, Qi Y, Gong W, Jiao J, Wen B.</t>
  </si>
  <si>
    <t>Infect Genet Evol. 2014 Aug;26:274-82. doi: 10.1016/j.meegid.2014.05.028. Epub 2014 Jun 10.</t>
  </si>
  <si>
    <t>Duan C</t>
  </si>
  <si>
    <t>10.1016/j.meegid.2014.05.028</t>
  </si>
  <si>
    <t>Serological diagnosis of hantavirus pulmonary syndrome in a febrile patient in Colombia</t>
  </si>
  <si>
    <t>Mattar S, Garzon D, Tadeu L, Faccini-Martínez AA, Mills JN.</t>
  </si>
  <si>
    <t>Int J Infect Dis. 2014 Aug;25:201-3. doi: 10.1016/j.ijid.2014.03.1396. Epub 2014 Jun 23.</t>
  </si>
  <si>
    <t>Mattar S</t>
  </si>
  <si>
    <t>10.1016/j.ijid.2014.03.1396</t>
  </si>
  <si>
    <t>Rickettsia felis Infections and comorbid conditions, Laos, 2003-2011</t>
  </si>
  <si>
    <t>Dittrich S, Phommasone K, Anantatat T, Panyanivong P, Slesak G, Blacksell SD, Dubot-Pérès A, Castonguay-Vanier J, Stenos J, Newton PN, Paris DH.</t>
  </si>
  <si>
    <t>Emerg Infect Dis. 2014 Aug;20(8):1402-4. doi: 10.3201/eid2008.131308.</t>
  </si>
  <si>
    <t>PMC4111177</t>
  </si>
  <si>
    <t>10.3201/eid2008.131308</t>
  </si>
  <si>
    <t>Severe murine typhus with pulmonary system involvement</t>
  </si>
  <si>
    <t>van der Vaart TW, van Thiel PP, Juffermans NP, van Vugt M, Geerlings SE, Grobusch MP, Goorhuis A.</t>
  </si>
  <si>
    <t>Emerg Infect Dis. 2014 Aug;20(8):1375-7. doi: 10.3201/eid2008.131421.</t>
  </si>
  <si>
    <t>van der Vaart TW</t>
  </si>
  <si>
    <t>PMC4111165</t>
  </si>
  <si>
    <t>10.3201/eid2008.131421</t>
  </si>
  <si>
    <t>Antibodies reactive to Ehrlichia spp. are common in Oklahoma horses</t>
  </si>
  <si>
    <t>Carmichael RC, Duell JR, Holbrook TC, Herrin BH, Leutenegger CM, O'Connor TP, Little SE.</t>
  </si>
  <si>
    <t>Vector Borne Zoonotic Dis. 2014 Aug;14(8):552-6. doi: 10.1089/vbz.2013.1570.</t>
  </si>
  <si>
    <t>Carmichael RC</t>
  </si>
  <si>
    <t>10.1089/vbz.2013.1570</t>
  </si>
  <si>
    <t>"Rickettsia amblyommii" induces cross protection against lethal Rocky Mountain spotted fever in a guinea pig model</t>
  </si>
  <si>
    <t>Blanton LS, Mendell NL, Walker DH, Bouyer DH.</t>
  </si>
  <si>
    <t>Vector Borne Zoonotic Dis. 2014 Aug;14(8):557-62. doi: 10.1089/vbz.2014.1575.</t>
  </si>
  <si>
    <t>10.1089/vbz.2014.1575</t>
  </si>
  <si>
    <t>Broad-range survey of tick-borne pathogens in Southern Germany reveals a high prevalence of Babesia microti and a diversity of other tick-borne pathogens</t>
  </si>
  <si>
    <t>Eshoo MW, Crowder CD, Carolan HE, Rounds MA, Ecker DJ, Haag H, Mothes B, Nolte O.</t>
  </si>
  <si>
    <t>Vector Borne Zoonotic Dis. 2014 Aug;14(8):584-91. doi: 10.1089/vbz.2013.1498.</t>
  </si>
  <si>
    <t>Eshoo MW</t>
  </si>
  <si>
    <t>PMC4117270</t>
  </si>
  <si>
    <t>10.1089/vbz.2013.1498</t>
  </si>
  <si>
    <t>Isolation of Rickettsia typhi from human, Mexico</t>
  </si>
  <si>
    <t>Zavala-Castro JE, Dzul-Rosado KR, Peniche-Lara G, Tello-Martín R, Zavala-Velázquez JE.</t>
  </si>
  <si>
    <t>Emerg Infect Dis. 2014 Aug;20(8):1411-2. doi: 10.3201/eid2008.130095.</t>
  </si>
  <si>
    <t>Zavala-Castro JE</t>
  </si>
  <si>
    <t>PMC4111176</t>
  </si>
  <si>
    <t>10.3201/eid2008.130095</t>
  </si>
  <si>
    <t>The role of cats in the eco-epidemiology of spotted fever group diseases</t>
  </si>
  <si>
    <t>Segura F, Pons I, Miret J, Pla J, Ortuño A, Nogueras MM.</t>
  </si>
  <si>
    <t>Parasit Vectors. 2014 Aug 1;7:353. doi: 10.1186/1756-3305-7-353.</t>
  </si>
  <si>
    <t>Segura F</t>
  </si>
  <si>
    <t>PMC4141105</t>
  </si>
  <si>
    <t>10.1186/1756-3305-7-353</t>
  </si>
  <si>
    <t>2014 Aug 1</t>
  </si>
  <si>
    <t>Bilateral optic atrophy in endemic typhus</t>
  </si>
  <si>
    <t>Espino Barros Palau A, Morgan ML, Lee AG.</t>
  </si>
  <si>
    <t>Can J Ophthalmol. 2014 Aug;49(4):e90-2. doi: 10.1016/j.jcjo.2014.04.009. Epub 2014 Jul 17.</t>
  </si>
  <si>
    <t>Espino Barros Palau A</t>
  </si>
  <si>
    <t>10.1016/j.jcjo.2014.04.009</t>
  </si>
  <si>
    <t>Profile of organ dysfunction and predictors of mortality in severe scrub typhus infection requiring intensive care admission</t>
  </si>
  <si>
    <t>Griffith M, Peter JV, Karthik G, Ramakrishna K, Prakash JA, Kalki RC, Varghese GM, Chrispal A, Pichamuthu K, Iyyadurai R, Abraham OC.</t>
  </si>
  <si>
    <t>Indian J Crit Care Med. 2014 Aug;18(8):497-502. doi: 10.4103/0972-5229.138145.</t>
  </si>
  <si>
    <t>Griffith M</t>
  </si>
  <si>
    <t>PMC4134622</t>
  </si>
  <si>
    <t>10.4103/0972-5229.138145</t>
  </si>
  <si>
    <t>Invasion of Wolbachia at the residential block level is associated with local abundance of Stegomyia aegypti, yellow fever mosquito, populations and property attributes</t>
  </si>
  <si>
    <t>Hoffmann AA, Goundar AA, Long SA, Johnson PH, Ritchie SA.</t>
  </si>
  <si>
    <t>Med Vet Entomol. 2014 Aug;28 Suppl 1:90-7. doi: 10.1111/mve.12077.</t>
  </si>
  <si>
    <t>10.1111/mve.12077</t>
  </si>
  <si>
    <t>Identification of rickettsiae from wild rats and cat fleas in Malaysia</t>
  </si>
  <si>
    <t>Tay ST, Mokhtar AS, Low KC, Mohd Zain SN, Jeffery J, Abdul Aziz N, Kho KL.</t>
  </si>
  <si>
    <t>Med Vet Entomol. 2014 Aug;28 Suppl 1:104-8. doi: 10.1111/mve.12075.</t>
  </si>
  <si>
    <t>10.1111/mve.12075</t>
  </si>
  <si>
    <t>A new strain of Wolbachia in an alpine population of the viviparous Oreina cacaliae (Coleoptera: Chrysomelidae)</t>
  </si>
  <si>
    <t>Montagna M, Chouaia B, Sacchi L, Porretta D, Martin E, Giorgi A, Lozzia GC, Epis S.</t>
  </si>
  <si>
    <t>Environ Entomol. 2014 Aug;43(4):913-22. doi: 10.1603/EN13228.</t>
  </si>
  <si>
    <t>10.1603/EN13228</t>
  </si>
  <si>
    <t>Microbial population analysis of the salivary glands of ticks; a possible strategy for the surveillance of bacterial pathogens</t>
  </si>
  <si>
    <t>Qiu Y, Nakao R, Ohnuma A, Kawamori F, Sugimoto C.</t>
  </si>
  <si>
    <t>PLoS One. 2014 Aug 4;9(8):e103961. doi: 10.1371/journal.pone.0103961. eCollection 2014.</t>
  </si>
  <si>
    <t>Qiu Y</t>
  </si>
  <si>
    <t>PMC4121176</t>
  </si>
  <si>
    <t>10.1371/journal.pone.0103961</t>
  </si>
  <si>
    <t>2014 Aug 4</t>
  </si>
  <si>
    <t>Experimental infection of Rhipicephalus sanguineus with Ehrlichia chaffeensis</t>
  </si>
  <si>
    <t>Stoffel RT, McClure JC, Butcher MM, Johnson GC, Roland W, Cheng C, Sirigireddy KR, Ganta R, Boughan K, Ewing SA, Stich RW.</t>
  </si>
  <si>
    <t>Vet Microbiol. 2014 Aug 6;172(1-2):334-8. doi: 10.1016/j.vetmic.2014.04.017. Epub 2014 May 4.</t>
  </si>
  <si>
    <t>Stoffel RT</t>
  </si>
  <si>
    <t>PMC4098862</t>
  </si>
  <si>
    <t>NIHMS592824</t>
  </si>
  <si>
    <t>10.1016/j.vetmic.2014.04.017</t>
  </si>
  <si>
    <t>2014 Aug 6</t>
  </si>
  <si>
    <t>Identification of tick-borne pathogens in ticks feeding on humans in Turkey</t>
  </si>
  <si>
    <t>PLoS Negl Trop Dis. 2014 Aug 7;8(8):e3067. doi: 10.1371/journal.pntd.0003067. eCollection 2014 Aug.</t>
  </si>
  <si>
    <t>PMC4125308</t>
  </si>
  <si>
    <t>10.1371/journal.pntd.0003067</t>
  </si>
  <si>
    <t>2014 Aug 7</t>
  </si>
  <si>
    <t>Complete Genome Sequence of the Endosymbiont of Acanthamoeba Strain UWC8, an Amoeba Endosymbiont Belonging to the "Candidatus Midichloriaceae" Family in Rickettsiales</t>
  </si>
  <si>
    <t>Wang Z, Wu M.</t>
  </si>
  <si>
    <t>Genome Announc. 2014 Aug 7;2(4):e00791-14. doi: 10.1128/genomeA.00791-14.</t>
  </si>
  <si>
    <t>PMC4125780</t>
  </si>
  <si>
    <t>10.1128/genomeA.00791-14</t>
  </si>
  <si>
    <t>Ixodes pacificus ticks maintain embryogenesis and egg hatching after antibiotic treatment of Rickettsia endosymbiont</t>
  </si>
  <si>
    <t>Kurlovs AH, Li J, Cheng D, Zhong J.</t>
  </si>
  <si>
    <t>PLoS One. 2014 Aug 8;9(8):e104815. doi: 10.1371/journal.pone.0104815. eCollection 2014.</t>
  </si>
  <si>
    <t>Kurlovs AH</t>
  </si>
  <si>
    <t>PMC4126787</t>
  </si>
  <si>
    <t>10.1371/journal.pone.0104815</t>
  </si>
  <si>
    <t>2014 Aug 8</t>
  </si>
  <si>
    <t>Colorimetric detection of Ehrlichia canis via nucleic acid hybridization in gold nano-colloids</t>
  </si>
  <si>
    <t>Muangchuen A, Chaumpluk P, Suriyasomboon A, Ekgasit S.</t>
  </si>
  <si>
    <t>Sensors (Basel). 2014 Aug 8;14(8):14472-87. doi: 10.3390/s140814472.</t>
  </si>
  <si>
    <t>Muangchuen A</t>
  </si>
  <si>
    <t>Sensors (Basel)</t>
  </si>
  <si>
    <t>PMC4178980</t>
  </si>
  <si>
    <t>10.3390/s140814472</t>
  </si>
  <si>
    <t>Unveiling time in dose-response models to infer host susceptibility to pathogens</t>
  </si>
  <si>
    <t>Pessoa D, Souto-Maior C, Gjini E, Lopes JS, Ceña B, Codeço CT, Gomes MG.</t>
  </si>
  <si>
    <t>PLoS Comput Biol. 2014 Aug 14;10(8):e1003773. doi: 10.1371/journal.pcbi.1003773. eCollection 2014 Aug.</t>
  </si>
  <si>
    <t>Pessoa D</t>
  </si>
  <si>
    <t>PMC4133050</t>
  </si>
  <si>
    <t>10.1371/journal.pcbi.1003773</t>
  </si>
  <si>
    <t>2014 Aug 14</t>
  </si>
  <si>
    <t>Dissemination of Orientia tsutsugamushi and inflammatory responses in a murine model of scrub typhus</t>
  </si>
  <si>
    <t>Keller CA, Hauptmann M, Kolbaum J, Gharaibeh M, Neumann M, Glatzel M, Fleischer B.</t>
  </si>
  <si>
    <t>PLoS Negl Trop Dis. 2014 Aug 14;8(8):e3064. doi: 10.1371/journal.pntd.0003064. eCollection 2014 Aug.</t>
  </si>
  <si>
    <t>Keller CA</t>
  </si>
  <si>
    <t>PMC4133189</t>
  </si>
  <si>
    <t>10.1371/journal.pntd.0003064</t>
  </si>
  <si>
    <t>Circulation of four Anaplasma phagocytophilum ecotypes in Europe</t>
  </si>
  <si>
    <t>Jahfari S, Coipan EC, Fonville M, van Leeuwen AD, Hengeveld P, Heylen D, Heyman P, van Maanen C, Butler CM, Földvári G, Szekeres S, van Duijvendijk G, Tack W, Rijks JM, van der Giessen J, Takken W, van Wieren SE, Takumi K, Sprong H.</t>
  </si>
  <si>
    <t>Parasit Vectors. 2014 Aug 15;7:365. doi: 10.1186/1756-3305-7-365.</t>
  </si>
  <si>
    <t>PMC4153903</t>
  </si>
  <si>
    <t>10.1186/1756-3305-7-365</t>
  </si>
  <si>
    <t>2014 Aug 15</t>
  </si>
  <si>
    <t>The Namaqua rock mouse (Micaelamys namaquensis) as a potential reservoir and host of arthropod vectors of diseases of medical and veterinary importance in South Africa</t>
  </si>
  <si>
    <t>Fagir DM, Ueckermann EA, Horak IG, Bennett NC, Lutermann H.</t>
  </si>
  <si>
    <t>Parasit Vectors. 2014 Aug 15;7:366. doi: 10.1186/1756-3305-7-366.</t>
  </si>
  <si>
    <t>Fagir DM</t>
  </si>
  <si>
    <t>PMC4141090</t>
  </si>
  <si>
    <t>10.1186/1756-3305-7-366</t>
  </si>
  <si>
    <t>Human leptospirosis trends: northeast Thailand, 2001-2012</t>
  </si>
  <si>
    <t>Thipmontree W, Suputtamongkol Y, Tantibhedhyangkul W, Suttinont C, Wongswat E, Silpasakorn S.</t>
  </si>
  <si>
    <t>Int J Environ Res Public Health. 2014 Aug 20;11(8):8542-51. doi: 10.3390/ijerph110808542.</t>
  </si>
  <si>
    <t>Thipmontree W</t>
  </si>
  <si>
    <t>Int J Environ Res Public Health</t>
  </si>
  <si>
    <t>PMC4143876</t>
  </si>
  <si>
    <t>10.3390/ijerph110808542</t>
  </si>
  <si>
    <t>2014 Aug 20</t>
  </si>
  <si>
    <t>RC1339/APRc from Rickettsia conorii is a novel aspartic protease with properties of retropepsin-like enzymes</t>
  </si>
  <si>
    <t>Cruz R, Huesgen P, Riley SP, Wlodawer A, Faro C, Overall CM, Martinez JJ, Simões I.</t>
  </si>
  <si>
    <t>PLoS Pathog. 2014 Aug 21;10(8):e1004324. doi: 10.1371/journal.ppat.1004324. eCollection 2014 Aug.</t>
  </si>
  <si>
    <t>Cruz R</t>
  </si>
  <si>
    <t>PMC4140852</t>
  </si>
  <si>
    <t>10.1371/journal.ppat.1004324</t>
  </si>
  <si>
    <t>2014 Aug 21</t>
  </si>
  <si>
    <t>Native microbiome impedes vertical transmission of Wolbachia in Anopheles mosquitoes</t>
  </si>
  <si>
    <t>Hughes GL, Dodson BL, Johnson RM, Murdock CC, Tsujimoto H, Suzuki Y, Patt AA, Cui L, Nossa CW, Barry RM, Sakamoto JM, Hornett EA, Rasgon JL.</t>
  </si>
  <si>
    <t>Proc Natl Acad Sci U S A. 2014 Aug 26;111(34):12498-503. doi: 10.1073/pnas.1408888111. Epub 2014 Aug 11.</t>
  </si>
  <si>
    <t>PMC4151774</t>
  </si>
  <si>
    <t>10.1073/pnas.1408888111</t>
  </si>
  <si>
    <t>2014 Aug 26</t>
  </si>
  <si>
    <t>HGTector: an automated method facilitating genome-wide discovery of putative horizontal gene transfers</t>
  </si>
  <si>
    <t>Zhu Q, Kosoy M, Dittmar K.</t>
  </si>
  <si>
    <t>BMC Genomics. 2014 Aug 26;15(1):717. doi: 10.1186/1471-2164-15-717.</t>
  </si>
  <si>
    <t>Zhu Q</t>
  </si>
  <si>
    <t>PMC4155097</t>
  </si>
  <si>
    <t>10.1186/1471-2164-15-717</t>
  </si>
  <si>
    <t>Co-evolution between an endosymbiont and its nematode host: Wolbachia asymmetric posterior localization and AP polarity establishment</t>
  </si>
  <si>
    <t>Landmann F, Foster JM, Michalski ML, Slatko BE, Sullivan W.</t>
  </si>
  <si>
    <t>PLoS Negl Trop Dis. 2014 Aug 28;8(8):e3096. doi: 10.1371/journal.pntd.0003096. eCollection 2014 Aug.</t>
  </si>
  <si>
    <t>Landmann F</t>
  </si>
  <si>
    <t>PMC4148215</t>
  </si>
  <si>
    <t>10.1371/journal.pntd.0003096</t>
  </si>
  <si>
    <t>2014 Aug 28</t>
  </si>
  <si>
    <t>Multiple Orientia tsutsugamushi ankyrin repeat proteins interact with SCF1 ubiquitin ligase complex and eukaryotic elongation factor 1 α</t>
  </si>
  <si>
    <t>Min CK, Kwon YJ, Ha NY, Cho BA, Kim JM, Kwon EK, Kim YS, Choi MS, Kim IS, Cho NH.</t>
  </si>
  <si>
    <t>PLoS One. 2014 Aug 28;9(8):e105652. doi: 10.1371/journal.pone.0105652. eCollection 2014.</t>
  </si>
  <si>
    <t>Min CK</t>
  </si>
  <si>
    <t>PMC4148323</t>
  </si>
  <si>
    <t>10.1371/journal.pone.0105652</t>
  </si>
  <si>
    <t>Disease dynamics and potential mitigation among restored and wild staghorn coral, Acropora cervicornis</t>
  </si>
  <si>
    <t>Miller MW, Lohr KE, Cameron CM, Williams DE, Peters EC.</t>
  </si>
  <si>
    <t>PeerJ. 2014 Aug 28;2:e541. doi: 10.7717/peerj.541. eCollection 2014.</t>
  </si>
  <si>
    <t>Miller MW</t>
  </si>
  <si>
    <t>PeerJ</t>
  </si>
  <si>
    <t>PMC4157300</t>
  </si>
  <si>
    <t>10.7717/peerj.541</t>
  </si>
  <si>
    <t>Detection of Wolbachia in Dirofilaria infected dogs in Portugal</t>
  </si>
  <si>
    <t>Landum M, Ferreira CC, Calado M, Alho AM, Maurício IL, Meireles JS, de Carvalho LM, Cunha C, Belo S.</t>
  </si>
  <si>
    <t>Vet Parasitol. 2014 Aug 29;204(3-4):407-10. doi: 10.1016/j.vetpar.2014.05.027. Epub 2014 May 24.</t>
  </si>
  <si>
    <t>Landum M</t>
  </si>
  <si>
    <t>10.1016/j.vetpar.2014.05.027</t>
  </si>
  <si>
    <t>2014 Aug 29</t>
  </si>
  <si>
    <t>The infection of questing Dermacentor reticulatus ticks with Babesia canis and Anaplasma phagocytophilum in the Chernobyl exclusion zone</t>
  </si>
  <si>
    <t>Karbowiak G, Vichová B, Slivinska K, Werszko J, Didyk J, Peťko B, Stanko M, Akimov I.</t>
  </si>
  <si>
    <t>Vet Parasitol. 2014 Aug 29;204(3-4):372-5. doi: 10.1016/j.vetpar.2014.05.030. Epub 2014 May 27.</t>
  </si>
  <si>
    <t>Karbowiak G</t>
  </si>
  <si>
    <t>10.1016/j.vetpar.2014.05.030</t>
  </si>
  <si>
    <t>Population-based passive tick surveillance and detection of expanding foci of blacklegged ticks Ixodes scapularis and the Lyme disease agent Borrelia burgdorferi in Ontario, Canada</t>
  </si>
  <si>
    <t>Nelder MP, Russell C, Lindsay LR, Dhar B, Patel SN, Johnson S, Moore S, Kristjanson E, Li Y, Ralevski F.</t>
  </si>
  <si>
    <t>PLoS One. 2014 Aug 29;9(8):e105358. doi: 10.1371/journal.pone.0105358. eCollection 2014.</t>
  </si>
  <si>
    <t>Nelder MP</t>
  </si>
  <si>
    <t>PMC4149368</t>
  </si>
  <si>
    <t>10.1371/journal.pone.0105358</t>
  </si>
  <si>
    <t>Detection of Ehrlichia canis in domestic cats in the central-western region of Brazil</t>
  </si>
  <si>
    <t>Braga ÍA, dos Santos LG, de Souza Ramos DG, Melo AL, da Cruz Mestre GL, de Aguiar DM.</t>
  </si>
  <si>
    <t>Braz J Microbiol. 2014 Aug 29;45(2):641-5. doi: 10.1590/s1517-83822014000200036. eCollection 2014.</t>
  </si>
  <si>
    <t>Braga ÍA</t>
  </si>
  <si>
    <t>PMC4166293</t>
  </si>
  <si>
    <t>10.1590/s1517-83822014000200036</t>
  </si>
  <si>
    <t>Depletion of host cell riboflavin reduces Wolbachia levels in cultured mosquito cells</t>
  </si>
  <si>
    <t>Fallon AM, Baldridge GD, Carroll EM, Kurtz CM.</t>
  </si>
  <si>
    <t>In Vitro Cell Dev Biol Anim. 2014 Sep;50(8):707-13. doi: 10.1007/s11626-014-9758-x. Epub 2014 May 2.</t>
  </si>
  <si>
    <t>PMC4383090</t>
  </si>
  <si>
    <t>NIHMS675914</t>
  </si>
  <si>
    <t>10.1007/s11626-014-9758-x</t>
  </si>
  <si>
    <t>2014 Sep</t>
  </si>
  <si>
    <t>Detection of Rickettsia rickettsii, Rickettsia parkeri, and Rickettsia akari in skin biopsy specimens using a multiplex real-time polymerase chain reaction assay</t>
  </si>
  <si>
    <t>Denison AM, Amin BD, Nicholson WL, Paddock CD.</t>
  </si>
  <si>
    <t>Clin Infect Dis. 2014 Sep 1;59(5):635-42. doi: 10.1093/cid/ciu358. Epub 2014 May 14.</t>
  </si>
  <si>
    <t>Denison AM</t>
  </si>
  <si>
    <t>PMC4568984</t>
  </si>
  <si>
    <t>NIHMS720846</t>
  </si>
  <si>
    <t>10.1093/cid/ciu358</t>
  </si>
  <si>
    <t>2014 Sep 1</t>
  </si>
  <si>
    <t>A longitudinal assessment of the serological response to Theileria parva and other tick-borne parasites from birth to one year in a cohort of indigenous calves in western Kenya</t>
  </si>
  <si>
    <t>Kiara H, Jennings A, Bronsvoort BM, Handel IG, Mwangi ST, Mbole-Kariuki M, Van Wyk IC, Poole EJ, Hanotte O, Coetzer JA, Woolhouse ME, Toye PG.</t>
  </si>
  <si>
    <t>Parasitology. 2014 Sep;141(10):1289-98. doi: 10.1017/S003118201400050X. Epub 2014 May 16.</t>
  </si>
  <si>
    <t>Kiara H</t>
  </si>
  <si>
    <t>PMC4113304</t>
  </si>
  <si>
    <t>10.1017/S003118201400050X</t>
  </si>
  <si>
    <t>First case of Mediterranean spotted fever-associated rhabdomyolysis leading to fatal acute renal failure and encephalitis</t>
  </si>
  <si>
    <t>Colomba C, Imburgia C, Trizzino M, Titone L.</t>
  </si>
  <si>
    <t>Int J Infect Dis. 2014 Sep;26:12-3. doi: 10.1016/j.ijid.2014.01.024. Epub 2014 May 15.</t>
  </si>
  <si>
    <t>10.1016/j.ijid.2014.01.024</t>
  </si>
  <si>
    <t>Use of Percoll gradients to purify Anaplasma marginale (Rickettsiales: Anaplasmataceae) from tick cell cultures</t>
  </si>
  <si>
    <t>Lis K, Najm N, de la Fuente J, Fernández de Mera I, Zweygarth E, Pfister K, Passos LM.</t>
  </si>
  <si>
    <t>Ticks Tick Borne Dis. 2014 Sep;5(5):511-5. doi: 10.1016/j.ttbdis.2014.03.006. Epub 2014 May 28.</t>
  </si>
  <si>
    <t>Lis K</t>
  </si>
  <si>
    <t>10.1016/j.ttbdis.2014.03.006</t>
  </si>
  <si>
    <t>Molecular characterization of Rickettsia massiliae and Anaplasma platys infecting Rhipicephalus sanguineus ticks and domestic dogs, Buenos Aires (Argentina)</t>
  </si>
  <si>
    <t>Cicuttin GL, Brambati DF, Rodríguez Eugui JI, Lebrero CG, De Salvo MN, Beltrán FJ, Gury Dohmen FE, Jado I, Anda P.</t>
  </si>
  <si>
    <t>Ticks Tick Borne Dis. 2014 Sep;5(5):484-8. doi: 10.1016/j.ttbdis.2014.03.001. Epub 2014 Jun 3.</t>
  </si>
  <si>
    <t>Cicuttin GL</t>
  </si>
  <si>
    <t>10.1016/j.ttbdis.2014.03.001</t>
  </si>
  <si>
    <t>Identification of rickettsial pathogens in ixodid ticks in northern Senegal</t>
  </si>
  <si>
    <t>Sambou M, Faye N, Bassène H, Diatta G, Raoult D, Mediannikov O.</t>
  </si>
  <si>
    <t>Ticks Tick Borne Dis. 2014 Sep;5(5):552-6. doi: 10.1016/j.ttbdis.2014.04.002. Epub 2014 Jun 4.</t>
  </si>
  <si>
    <t>Sambou M</t>
  </si>
  <si>
    <t>10.1016/j.ttbdis.2014.04.002</t>
  </si>
  <si>
    <t>Seroprevalence of seven zoonotic pathogens in pregnant women from the Caribbean</t>
  </si>
  <si>
    <t>Wood H, Drebot MA, Dewailly E, Dillon L, Dimitrova K, Forde M, Grolla A, Lee E, Loftis A, Makowski K, Morrison K, Robertson L, Krecek RC.</t>
  </si>
  <si>
    <t>Am J Trop Med Hyg. 2014 Sep;91(3):642-4. doi: 10.4269/ajtmh.14-0107. Epub 2014 Jun 9.</t>
  </si>
  <si>
    <t>PMC4155571</t>
  </si>
  <si>
    <t>10.4269/ajtmh.14-0107</t>
  </si>
  <si>
    <t>A novel Ehrlichia genotype strain distinguished by the TRP36 gene naturally infects cattle in Brazil and causes clinical manifestations associated with ehrlichiosis</t>
  </si>
  <si>
    <t>Aguiar DM, Ziliani TF, Zhang X, Melo AL, Braga IA, Witter R, Freitas LC, Rondelli AL, Luis MA, Sorte EC, Jaune FW, Santarém VA, Horta MC, Pescador CA, Colodel EM, Soares HS, Pacheco RC, Onuma SS, Labruna MB, McBride JW.</t>
  </si>
  <si>
    <t>Ticks Tick Borne Dis. 2014 Sep;5(5):537-44. doi: 10.1016/j.ttbdis.2014.03.010. Epub 2014 Jun 8.</t>
  </si>
  <si>
    <t>10.1016/j.ttbdis.2014.03.010</t>
  </si>
  <si>
    <t>Seroprevalence of Anaplasma marginale in Texas cattle</t>
  </si>
  <si>
    <t>Hairgrove TB, Craig TM, Budke CM, Rodgers SJ, Gill RJ.</t>
  </si>
  <si>
    <t>Prev Vet Med. 2014 Sep 1;116(1-2):188-92. doi: 10.1016/j.prevetmed.2014.05.008. Epub 2014 Jun 2.</t>
  </si>
  <si>
    <t>Hairgrove TB</t>
  </si>
  <si>
    <t>10.1016/j.prevetmed.2014.05.008</t>
  </si>
  <si>
    <t>Seroepidemiological study of outdoor recreationists' exposure to spotted fever group Rickettsia in Western Australia</t>
  </si>
  <si>
    <t>Abdad MY, Cook A, Dyer J, Stenos J, Fenwick SG.</t>
  </si>
  <si>
    <t>Am J Trop Med Hyg. 2014 Sep;91(3):584-8. doi: 10.4269/ajtmh.14-0102. Epub 2014 Jun 16.</t>
  </si>
  <si>
    <t>Abdad MY</t>
  </si>
  <si>
    <t>PMC4155565</t>
  </si>
  <si>
    <t>10.4269/ajtmh.14-0102</t>
  </si>
  <si>
    <t>Discovery of Rickettsia species in Dermacentor niveus Neumann ticks by investigating the diversity of bacterial communities</t>
  </si>
  <si>
    <t>Zhuang L, Wang CY, Tong YG, Tang F, Yang H, Liu W, Cao WC.</t>
  </si>
  <si>
    <t>Ticks Tick Borne Dis. 2014 Sep;5(5):564-8. doi: 10.1016/j.ttbdis.2014.04.004. Epub 2014 Jun 18.</t>
  </si>
  <si>
    <t>10.1016/j.ttbdis.2014.04.004</t>
  </si>
  <si>
    <t>Rickettsial infections in Southeast Asia: implications for local populace and febrile returned travelers</t>
  </si>
  <si>
    <t>Aung AK, Spelman DW, Murray RJ, Graves S.</t>
  </si>
  <si>
    <t>Am J Trop Med Hyg. 2014 Sep;91(3):451-60. doi: 10.4269/ajtmh.14-0191. Epub 2014 Jun 23.</t>
  </si>
  <si>
    <t>Aung AK</t>
  </si>
  <si>
    <t>PMC4155544</t>
  </si>
  <si>
    <t>10.4269/ajtmh.14-0191</t>
  </si>
  <si>
    <t>Phylogeography of Rickettsia rickettsii genotypes associated with fatal Rocky Mountain spotted fever</t>
  </si>
  <si>
    <t>Paddock CD, Denison AM, Lash RR, Liu L, Bollweg BC, Dahlgren FS, Kanamura CT, Angerami RN, Pereira dos Santos FC, Brasil Martines R, Karpathy SE.</t>
  </si>
  <si>
    <t>Am J Trop Med Hyg. 2014 Sep;91(3):589-97. doi: 10.4269/ajtmh.14-0146. Epub 2014 Jun 23.</t>
  </si>
  <si>
    <t>Paddock CD</t>
  </si>
  <si>
    <t>PMC4155566</t>
  </si>
  <si>
    <t>10.4269/ajtmh.14-0146</t>
  </si>
  <si>
    <t>Sympatric occurrence of Ixodes ricinus, Dermacentor reticulatus and Haemaphysalis concinna ticks and Rickettsia and Babesia species in Slovakia</t>
  </si>
  <si>
    <t>Svehlová A, Berthová L, Sallay B, Boldiš V, Sparagano OA, Spitalská E.</t>
  </si>
  <si>
    <t>Ticks Tick Borne Dis. 2014 Sep;5(5):600-5. doi: 10.1016/j.ttbdis.2014.04.010. Epub 2014 Jun 24.</t>
  </si>
  <si>
    <t>Svehlová A</t>
  </si>
  <si>
    <t>10.1016/j.ttbdis.2014.04.010</t>
  </si>
  <si>
    <t>Serological detection of Anaplasma phagocytophilum, Borrelia burgdorferi sensu lato and Ehrlichia canis antibodies and Dirofilaria immitis antigen in a countrywide survey in dogs in Poland</t>
  </si>
  <si>
    <t>Krämer F, Schaper R, Schunack B, Połozowski A, Piekarska J, Szwedko A, Jodies R, Kowalska D, Schüpbach D, Pantchev N.</t>
  </si>
  <si>
    <t>Parasitol Res. 2014 Sep;113(9):3229-39. doi: 10.1007/s00436-014-3985-7. Epub 2014 Jun 29.</t>
  </si>
  <si>
    <t>Krämer F</t>
  </si>
  <si>
    <t>PMC4143602</t>
  </si>
  <si>
    <t>10.1007/s00436-014-3985-7</t>
  </si>
  <si>
    <t>The coevolutionary period of Wolbachia pipientis infecting Drosophila ananassae and its impact on the evolution of the host germline stem cell regulating genes</t>
  </si>
  <si>
    <t>Choi JY, Aquadro CF.</t>
  </si>
  <si>
    <t>Mol Biol Evol. 2014 Sep;31(9):2457-71. doi: 10.1093/molbev/msu204. Epub 2014 Jun 28.</t>
  </si>
  <si>
    <t>Choi JY</t>
  </si>
  <si>
    <t>Mol Biol Evol</t>
  </si>
  <si>
    <t>PMC4137719</t>
  </si>
  <si>
    <t>10.1093/molbev/msu204</t>
  </si>
  <si>
    <t>Bidirectional cytoplasmic incompatibility caused by Wolbachia in the terrestrial isopod Porcellio dilatatus</t>
  </si>
  <si>
    <t>Sicard M, Bouchon D, Ceyrac L, Raimond R, Thierry M, Le Clec'h W, Marcadé I, Caubet Y, Grève P.</t>
  </si>
  <si>
    <t>J Invertebr Pathol. 2014 Sep;121:28-36. doi: 10.1016/j.jip.2014.06.007. Epub 2014 Jun 28.</t>
  </si>
  <si>
    <t>Sicard M</t>
  </si>
  <si>
    <t>10.1016/j.jip.2014.06.007</t>
  </si>
  <si>
    <t>Immunization-induced Anaplasma marginale-specific T-lymphocyte responses impaired by A. marginale infection are restored after eliminating infection with tetracycline</t>
  </si>
  <si>
    <t>Turse JE, Scoles GA, Deringer JR, Fry LM, Brown WC.</t>
  </si>
  <si>
    <t>Clin Vaccine Immunol. 2014 Sep;21(9):1369-75. doi: 10.1128/CVI.00246-14. Epub 2014 Jul 9.</t>
  </si>
  <si>
    <t>Turse JE</t>
  </si>
  <si>
    <t>PMC4178557</t>
  </si>
  <si>
    <t>10.1128/CVI.00246-14</t>
  </si>
  <si>
    <t>Cold agglutinin activity in 2 dogs</t>
  </si>
  <si>
    <t>Rojas-Temahuay G, Crain S, Benson C, Sharkey L, Nothnagel G.</t>
  </si>
  <si>
    <t>Vet Clin Pathol. 2014 Sep;43(3):330-6. doi: 10.1111/vcp.12173. Epub 2014 Jul 23.</t>
  </si>
  <si>
    <t>Rojas-Temahuay G</t>
  </si>
  <si>
    <t>10.1111/vcp.12173</t>
  </si>
  <si>
    <t>Serosurveillance of Orientia tsutsugamushi and Rickettsia typhi in Bangladesh</t>
  </si>
  <si>
    <t>Maude RR, Maude RJ, Ghose A, Amin MR, Islam MB, Ali M, Bari MS, Majumder MI, Tanganuchitcharnchai A, Dondorp AM, Paris DH, Bailey RL, Faiz MA, Blacksell SD, Day NPJ.</t>
  </si>
  <si>
    <t>Am J Trop Med Hyg. 2014 Sep;91(3):580-583. doi: 10.4269/ajtmh.13-0570. Epub 2014 Aug 4.</t>
  </si>
  <si>
    <t>Maude RR</t>
  </si>
  <si>
    <t>PMC4155564</t>
  </si>
  <si>
    <t>10.4269/ajtmh.13-0570</t>
  </si>
  <si>
    <t>Rickettsia parkeri: eschar diagnosis</t>
  </si>
  <si>
    <t>Kaskas NM, Ledet JJ, Wong A, Muzny CA, Elopre L, Hughey L.</t>
  </si>
  <si>
    <t>J Am Acad Dermatol. 2014 Sep;71(3):e87-9. doi: 10.1016/j.jaad.2014.03.024.</t>
  </si>
  <si>
    <t>Kaskas NM</t>
  </si>
  <si>
    <t>10.1016/j.jaad.2014.03.024</t>
  </si>
  <si>
    <t>Feeding period required by Amblyomma aureolatum ticks for transmission of Rickettsia rickettsii to vertebrate hosts</t>
  </si>
  <si>
    <t>Saraiva DG, Soares HS, Soares JF, Labruna MB.</t>
  </si>
  <si>
    <t>Emerg Infect Dis. 2014 Sep;20(9):1504-10. doi: 10.3201/eid2009.140189.</t>
  </si>
  <si>
    <t>PMC4178383</t>
  </si>
  <si>
    <t>10.3201/eid2009.140189</t>
  </si>
  <si>
    <t>Isolation of the rickettsial agent genetically similar to Candidatus Rickettsia kotlanii, from Haemaphysalis megaspinosa in Japan</t>
  </si>
  <si>
    <t>Andoh M, Ogasawara Y, Sakata A, Ito T, Fujita H, Kawabata H, Ando S.</t>
  </si>
  <si>
    <t>Vector Borne Zoonotic Dis. 2014 Sep;14(9):681-4. doi: 10.1089/vbz.2013.1483.</t>
  </si>
  <si>
    <t>Andoh M</t>
  </si>
  <si>
    <t>PMC4171382</t>
  </si>
  <si>
    <t>10.1089/vbz.2013.1483</t>
  </si>
  <si>
    <t>Wolbachia endobacterium in wild population of Aedes albopictus (Skuse) (Diptera: Culicidae) and phylogeny from Andaman and Nicobar Islands, India</t>
  </si>
  <si>
    <t>Sivan A, Shriram AN, Bhattacharya D, Vijayachari P.</t>
  </si>
  <si>
    <t>J Vector Borne Dis. 2014 Sep;51(3):235-8.</t>
  </si>
  <si>
    <t>Sivan A</t>
  </si>
  <si>
    <t>Purpura fulminans secondary to rickettsia in a child: a case report</t>
  </si>
  <si>
    <t>Budamakuntla L, Loganathan E, Sabapathy S, Thakur P.</t>
  </si>
  <si>
    <t>J Vector Borne Dis. 2014 Sep;51(3):242-4.</t>
  </si>
  <si>
    <t>Budamakuntla L</t>
  </si>
  <si>
    <t>Rickettsioses and Q fever in travelers (2004-2013)</t>
  </si>
  <si>
    <t>Delord M, Socolovschi C, Parola P.</t>
  </si>
  <si>
    <t>Travel Med Infect Dis. 2014 Sep-Oct;12(5):443-58. doi: 10.1016/j.tmaid.2014.08.006. Epub 2014 Sep 16.</t>
  </si>
  <si>
    <t>Delord M</t>
  </si>
  <si>
    <t>10.1016/j.tmaid.2014.08.006</t>
  </si>
  <si>
    <t>2014 Sep-Oct</t>
  </si>
  <si>
    <t>Multispacer Typing (MST) of Spotted Fever Group Rickettsiae Isolated from Humans and Rats in Chengmai County, Hainan Province, China</t>
  </si>
  <si>
    <t>Cheng X, Jin Y, Lao S, Huang C, Huang F, Jia P, Zhang L.</t>
  </si>
  <si>
    <t>Trop Med Health. 2014 Sep;42(3):107-14. doi: 10.2149/tmh.2014-03. Epub 2014 Jun 21.</t>
  </si>
  <si>
    <t>Trop Med Health</t>
  </si>
  <si>
    <t>PMC4165615</t>
  </si>
  <si>
    <t>10.2149/tmh.2014-03</t>
  </si>
  <si>
    <t>Seroprevalence of Anaplasma phagocytophilum in well maintained horses from northern Tunisia</t>
  </si>
  <si>
    <t>Ben Said M, Belkahia H, Héni MM, Bouattour A, Ghorbel A, Gharbi M, Zouari A, Darghouth MA, Messadi L.</t>
  </si>
  <si>
    <t>Trop Biomed. 2014 Sep;31(3):432-40.</t>
  </si>
  <si>
    <t>Detection of Ehrlichia canis in canine blood samples by real-time fluorescence resonance energy transfer (FRET) PCR and melting curve analysis</t>
  </si>
  <si>
    <t>Kongklieng A, Thanchomnang T, Intapan PM, Boonmars T, Janwan P, Sanpool O, Lulitanond V, Taweethavonsawat P, Chungpivat S, Morakote N, Maleewong W.</t>
  </si>
  <si>
    <t>Southeast Asian J Trop Med Public Health. 2014 Sep;45(5):1149-56.</t>
  </si>
  <si>
    <t>Kongklieng A</t>
  </si>
  <si>
    <t>Molecular detection and treatment of tick-borne pathogens in domestic dogs in Khon Kaen, northeastern Thailand</t>
  </si>
  <si>
    <t>Laummaunwai P, Sriraj P, Aukkanimart R, Boonmars T, Boonjaraspinyo S, Sangmaneedet S, Potchimplee P, Khianman P, Maleewong W.</t>
  </si>
  <si>
    <t>Southeast Asian J Trop Med Public Health. 2014 Sep;45(5):1157-66.</t>
  </si>
  <si>
    <t>Laummaunwai P</t>
  </si>
  <si>
    <t>[First case report of fatal Japanease spotted fever in Kumamoto Prefecture and the investigation of severe cases in Kamiamakusa City]</t>
  </si>
  <si>
    <t>Tenjin Y, Wada M, Oomura N, Higuchi S.</t>
  </si>
  <si>
    <t>Kansenshogaku Zasshi. 2014 Sep;88(5):700-3. doi: 10.11150/kansenshogakuzasshi.88.700.</t>
  </si>
  <si>
    <t>Tenjin Y</t>
  </si>
  <si>
    <t>10.11150/kansenshogakuzasshi.88.700</t>
  </si>
  <si>
    <t>Wolbachia influences the maternal transmission of the gypsy endogenous retrovirus in Drosophila melanogaster</t>
  </si>
  <si>
    <t>Touret F, Guiguen F, Terzian C.</t>
  </si>
  <si>
    <t>mBio. 2014 Sep 2;5(5):e01529-14. doi: 10.1128/mBio.01529-14.</t>
  </si>
  <si>
    <t>Touret F</t>
  </si>
  <si>
    <t>PMC4173782</t>
  </si>
  <si>
    <t>10.1128/mBio.01529-14</t>
  </si>
  <si>
    <t>2014 Sep 2</t>
  </si>
  <si>
    <t>Tick-borne pathogens of potential zoonotic importance in the southern African Region</t>
  </si>
  <si>
    <t>Chitanga S, Gaff H, Mukaratirwa S.</t>
  </si>
  <si>
    <t>J S Afr Vet Assoc. 2014 Sep 2;85(1):1084. doi: 10.4102/jsava.v85i1.1084.</t>
  </si>
  <si>
    <t>Chitanga S</t>
  </si>
  <si>
    <t>J S Afr Vet Assoc</t>
  </si>
  <si>
    <t>10.4102/jsava.v85i1.1084</t>
  </si>
  <si>
    <t>Discovery of novel cross-protective Rickettsia prowazekii T-cell antigens using a combined reverse vaccinology and in vivo screening approach</t>
  </si>
  <si>
    <t>Caro-Gomez E, Gazi M, Goez Y, Valbuena G.</t>
  </si>
  <si>
    <t>Vaccine. 2014 Sep 3;32(39):4968-76. doi: 10.1016/j.vaccine.2014.06.089. Epub 2014 Jul 7.</t>
  </si>
  <si>
    <t>Caro-Gomez E</t>
  </si>
  <si>
    <t>PMC4145598</t>
  </si>
  <si>
    <t>NIHMS615799</t>
  </si>
  <si>
    <t>10.1016/j.vaccine.2014.06.089</t>
  </si>
  <si>
    <t>2014 Sep 3</t>
  </si>
  <si>
    <t>Phenotype of the anti-Rickettsia CD8(+) T cell response suggests cellular correlates of protection for the assessment of novel antigens</t>
  </si>
  <si>
    <t>Caro-Gomez E, Gazi M, Cespedes MA, Goez Y, Teixeira B, Valbuena G.</t>
  </si>
  <si>
    <t>Vaccine. 2014 Sep 3;32(39):4960-7. doi: 10.1016/j.vaccine.2014.07.032. Epub 2014 Jul 18.</t>
  </si>
  <si>
    <t>PMC4138832</t>
  </si>
  <si>
    <t>NIHMS614539</t>
  </si>
  <si>
    <t>10.1016/j.vaccine.2014.07.032</t>
  </si>
  <si>
    <t>Anterior foregut microbiota of the glassy-winged sharpshooter explored using deep 16S rRNA gene sequencing from individual insects</t>
  </si>
  <si>
    <t>Rogers EE, Backus EA.</t>
  </si>
  <si>
    <t>PLoS One. 2014 Sep 3;9(9):e106215. doi: 10.1371/journal.pone.0106215. eCollection 2014.</t>
  </si>
  <si>
    <t>Rogers EE</t>
  </si>
  <si>
    <t>PMC4153580</t>
  </si>
  <si>
    <t>10.1371/journal.pone.0106215</t>
  </si>
  <si>
    <t>Wolbachia can enhance Plasmodium infection in mosquitoes: implications for malaria control?</t>
  </si>
  <si>
    <t>Hughes GL, Rivero A, Rasgon JL.</t>
  </si>
  <si>
    <t>PLoS Pathog. 2014 Sep 4;10(9):e1004182. doi: 10.1371/journal.ppat.1004182. eCollection 2014 Sep.</t>
  </si>
  <si>
    <t>PMC4154766</t>
  </si>
  <si>
    <t>10.1371/journal.ppat.1004182</t>
  </si>
  <si>
    <t>2014 Sep 4</t>
  </si>
  <si>
    <t>Genome Sequence of Rickettsia tamurae, a Recently Detected Human Pathogen in Japan</t>
  </si>
  <si>
    <t>Sentausa E, El Karkouri K, Michelle C, Caputo A, Raoult D, Fournier PE.</t>
  </si>
  <si>
    <t>Genome Announc. 2014 Sep 4;2(5):e00838-14. doi: 10.1128/genomeA.00838-14.</t>
  </si>
  <si>
    <t>PMC4155584</t>
  </si>
  <si>
    <t>10.1128/genomeA.00838-14</t>
  </si>
  <si>
    <t>A molecular survey of Rickettsia felis in fleas from cats and dogs in Sicily (Southern Italy)</t>
  </si>
  <si>
    <t>Giudice E, Di Pietro S, Alaimo A, Blanda V, Lelli R, Francaviglia F, Caracappa S, Torina A.</t>
  </si>
  <si>
    <t>PLoS One. 2014 Sep 9;9(9):e106820. doi: 10.1371/journal.pone.0106820. eCollection 2014.</t>
  </si>
  <si>
    <t>PMC4159232</t>
  </si>
  <si>
    <t>10.1371/journal.pone.0106820</t>
  </si>
  <si>
    <t>2014 Sep 9</t>
  </si>
  <si>
    <t>Stability of the wMel Wolbachia Infection following invasion into Aedes aegypti populations</t>
  </si>
  <si>
    <t>Hoffmann AA, Iturbe-Ormaetxe I, Callahan AG, Phillips BL, Billington K, Axford JK, Montgomery B, Turley AP, O'Neill SL.</t>
  </si>
  <si>
    <t>PLoS Negl Trop Dis. 2014 Sep 11;8(9):e3115. doi: 10.1371/journal.pntd.0003115. eCollection 2014 Sep.</t>
  </si>
  <si>
    <t>PMC4161343</t>
  </si>
  <si>
    <t>10.1371/journal.pntd.0003115</t>
  </si>
  <si>
    <t>2014 Sep 11</t>
  </si>
  <si>
    <t>Prevalence of select vector-borne disease agents in owned dogs of Ghana</t>
  </si>
  <si>
    <t>Clarke LL, Ballweber LR, Allen K, Little SE, Lappin MR.</t>
  </si>
  <si>
    <t>J S Afr Vet Assoc. 2014 Sep 11;85(1):996. doi: 10.4102/jsava.v85i1.996.</t>
  </si>
  <si>
    <t>Clarke LL</t>
  </si>
  <si>
    <t>10.4102/jsava.v85i1.996</t>
  </si>
  <si>
    <t>Detection of Anaplasma platys in dogs and Rhipicephalus sanguineus group ticks by a quantitative real-time PCR</t>
  </si>
  <si>
    <t>Ramos RA, Latrofa MS, Giannelli A, Lacasella V, Campbell BE, Dantas-Torres F, Otranto D.</t>
  </si>
  <si>
    <t>Vet Parasitol. 2014 Sep 15;205(1-2):285-8. doi: 10.1016/j.vetpar.2014.06.023. Epub 2014 Jun 27.</t>
  </si>
  <si>
    <t>10.1016/j.vetpar.2014.06.023</t>
  </si>
  <si>
    <t>2014 Sep 15</t>
  </si>
  <si>
    <t>Dynamics of prevalence and diversity of avian malaria infections in wild Culex pipiens mosquitoes: the effects of Wolbachia, filarial nematodes and insecticide resistance</t>
  </si>
  <si>
    <t>Zélé F, Vézilier J, L'Ambert G, Nicot A, Gandon S, Rivero A, Duron O.</t>
  </si>
  <si>
    <t>Parasit Vectors. 2014 Sep 16;7:437. doi: 10.1186/1756-3305-7-437.</t>
  </si>
  <si>
    <t>PMC4261254</t>
  </si>
  <si>
    <t>10.1186/1756-3305-7-437</t>
  </si>
  <si>
    <t>2014 Sep 16</t>
  </si>
  <si>
    <t>A new multiple-locus variable-number tandem repeat analysis reveals different clusters for Anaplasma phagocytophilum circulating in domestic and wild ruminants</t>
  </si>
  <si>
    <t>Dugat T, Chastagner A, Lagrée AC, Petit E, Durand B, Thierry S, Corbière F, Verheyden H, Chabanne L, Bailly X, Leblond A, Vourc'h G, Boulouis HJ, Maillard R, Haddad N.</t>
  </si>
  <si>
    <t>Parasit Vectors. 2014 Sep 16;7:439. doi: 10.1186/1756-3305-7-439.</t>
  </si>
  <si>
    <t>Dugat T</t>
  </si>
  <si>
    <t>PMC4262125</t>
  </si>
  <si>
    <t>10.1186/1756-3305-7-439</t>
  </si>
  <si>
    <t>Serum protein profiles, circulating immune complexes and proteinuria in dogs naturally infected with Anaplasma phagocytophilum</t>
  </si>
  <si>
    <t>Ravnik U, Bajuk BP, Lusa L, Tozon N.</t>
  </si>
  <si>
    <t>Vet Microbiol. 2014 Sep 17;173(1-2):160-5. doi: 10.1016/j.vetmic.2014.07.007. Epub 2014 Jul 18.</t>
  </si>
  <si>
    <t>Ravnik U</t>
  </si>
  <si>
    <t>10.1016/j.vetmic.2014.07.007</t>
  </si>
  <si>
    <t>2014 Sep 17</t>
  </si>
  <si>
    <t>Signs of neutralization in a redundant gene involved in homologous recombination in Wolbachia endosymbionts</t>
  </si>
  <si>
    <t>Badawi M, Giraud I, Vavre F, Grève P, Cordaux R.</t>
  </si>
  <si>
    <t>Genome Biol Evol. 2014 Sep 17;6(10):2654-64. doi: 10.1093/gbe/evu207.</t>
  </si>
  <si>
    <t>Badawi M</t>
  </si>
  <si>
    <t>PMC4224334</t>
  </si>
  <si>
    <t>10.1093/gbe/evu207</t>
  </si>
  <si>
    <t>Life history and demographic drivers of reservoir competence for three tick-borne zoonotic pathogens</t>
  </si>
  <si>
    <t>Ostfeld RS, Levi T, Jolles AE, Martin LB, Hosseini PR, Keesing F.</t>
  </si>
  <si>
    <t>PLoS One. 2014 Sep 18;9(9):e107387. doi: 10.1371/journal.pone.0107387. eCollection 2014.</t>
  </si>
  <si>
    <t>Ostfeld RS</t>
  </si>
  <si>
    <t>PMC4169396</t>
  </si>
  <si>
    <t>10.1371/journal.pone.0107387</t>
  </si>
  <si>
    <t>2014 Sep 18</t>
  </si>
  <si>
    <t>Cutaneous manifestations of spotted fever rickettsial infections in the Central Province of Sri Lanka: a descriptive study</t>
  </si>
  <si>
    <t>Weerakoon K, Kularatne SA, Rajapakse J, Adikari S, Waduge R.</t>
  </si>
  <si>
    <t>PLoS Negl Trop Dis. 2014 Sep 18;8(9):e3179. doi: 10.1371/journal.pntd.0003179. eCollection 2014 Sep.</t>
  </si>
  <si>
    <t>Weerakoon K</t>
  </si>
  <si>
    <t>PMC4169373</t>
  </si>
  <si>
    <t>10.1371/journal.pntd.0003179</t>
  </si>
  <si>
    <t>Symbionts commonly provide broad spectrum resistance to viruses in insects: a comparative analysis of Wolbachia strains</t>
  </si>
  <si>
    <t>Martinez J, Longdon B, Bauer S, Chan YS, Miller WJ, Bourtzis K, Teixeira L, Jiggins FM.</t>
  </si>
  <si>
    <t>PLoS Pathog. 2014 Sep 18;10(9):e1004369. doi: 10.1371/journal.ppat.1004369. eCollection 2014 Sep.</t>
  </si>
  <si>
    <t>Martinez J</t>
  </si>
  <si>
    <t>PMC4169468</t>
  </si>
  <si>
    <t>10.1371/journal.ppat.1004369</t>
  </si>
  <si>
    <t>Revisited: Borrelia burgdorferi sensu lato infections in hard ticks (Ixodes ricinus) in the city of Hanover (Germany)</t>
  </si>
  <si>
    <t>Tappe J, Jordan D, Janecek E, Fingerle V, Strube C.</t>
  </si>
  <si>
    <t>Parasit Vectors. 2014 Sep 18;7:441. doi: 10.1186/1756-3305-7-441.</t>
  </si>
  <si>
    <t>PMC4262061</t>
  </si>
  <si>
    <t>10.1186/1756-3305-7-441</t>
  </si>
  <si>
    <t>First molecular detection of Rickettsia africae in ticks from the Union of the Comoros</t>
  </si>
  <si>
    <t>Yssouf A, Socolovschi C, Kernif T, Temmam S, Lagadec E, Tortosa P, Parola P.</t>
  </si>
  <si>
    <t>Parasit Vectors. 2014 Sep 22;7:444. doi: 10.1186/1756-3305-7-444.</t>
  </si>
  <si>
    <t>PMC4289259</t>
  </si>
  <si>
    <t>10.1186/1756-3305-7-444</t>
  </si>
  <si>
    <t>2014 Sep 22</t>
  </si>
  <si>
    <t>Influence of the biotope on the tick infestation of cattle and on the tick-borne pathogen repertoire of cattle ticks in Ethiopia</t>
  </si>
  <si>
    <t>Hornok S, Abichu G, Meli ML, Tánczos B, Sulyok KM, Gyuranecz M, Gönczi E, Farkas R, Hofmann-Lehmann R.</t>
  </si>
  <si>
    <t>PLoS One. 2014 Sep 23;9(9):e106452. doi: 10.1371/journal.pone.0106452. eCollection 2014.</t>
  </si>
  <si>
    <t>PMC4172431</t>
  </si>
  <si>
    <t>10.1371/journal.pone.0106452</t>
  </si>
  <si>
    <t>2014 Sep 23</t>
  </si>
  <si>
    <t>Strong type 1, but impaired type 2, immune responses contribute to Orientia tsutsugamushi-induced pathology in mice</t>
  </si>
  <si>
    <t>Soong L, Wang H, Shelite TR, Liang Y, Mendell NL, Sun J, Gong B, Valbuena GA, Bouyer DH, Walker DH.</t>
  </si>
  <si>
    <t>PLoS Negl Trop Dis. 2014 Sep 25;8(9):e3191. doi: 10.1371/journal.pntd.0003191. eCollection 2014 Sep.</t>
  </si>
  <si>
    <t>Soong L</t>
  </si>
  <si>
    <t>PMC4177881</t>
  </si>
  <si>
    <t>10.1371/journal.pntd.0003191</t>
  </si>
  <si>
    <t>2014 Sep 25</t>
  </si>
  <si>
    <t>Bacterial associates of seed-parasitic wasps (Hymenoptera: Megastigmus)</t>
  </si>
  <si>
    <t>Paulson AR, von Aderkas P, Perlman SJ.</t>
  </si>
  <si>
    <t>BMC Microbiol. 2014 Sep 25;14:224. doi: 10.1186/s12866-014-0224-4.</t>
  </si>
  <si>
    <t>Paulson AR</t>
  </si>
  <si>
    <t>PMC4197294</t>
  </si>
  <si>
    <t>10.1186/s12866-014-0224-4</t>
  </si>
  <si>
    <t>Diversity and localization of bacterial endosymbionts from whitefly species collected in Brazil</t>
  </si>
  <si>
    <t>Marubayashi JM, Kliot A, Yuki VA, Rezende JA, Krause-Sakate R, Pavan MA, Ghanim M.</t>
  </si>
  <si>
    <t>PLoS One. 2014 Sep 26;9(9):e108363. doi: 10.1371/journal.pone.0108363. eCollection 2014.</t>
  </si>
  <si>
    <t>Marubayashi JM</t>
  </si>
  <si>
    <t>PMC4178154</t>
  </si>
  <si>
    <t>10.1371/journal.pone.0108363</t>
  </si>
  <si>
    <t>2014 Sep 26</t>
  </si>
  <si>
    <t>Exposure and risk factors to coxiella burnetii, spotted fever group and typhus group Rickettsiae, and Bartonella henselae among volunteer blood donors in Namibia</t>
  </si>
  <si>
    <t>Noden BH, Tshavuka FI, van der Colf BE, Chipare I, Wilkinson R.</t>
  </si>
  <si>
    <t>PLoS One. 2014 Sep 26;9(9):e108674. doi: 10.1371/journal.pone.0108674. eCollection 2014.</t>
  </si>
  <si>
    <t>PMC4178180</t>
  </si>
  <si>
    <t>10.1371/journal.pone.0108674</t>
  </si>
  <si>
    <t>'Candidatus Rickettsia asemboensis' and Wolbachia spp. in Ctenocephalides felis and Pulex irritans fleas removed from dogs in Ecuador</t>
  </si>
  <si>
    <t>Oteo JA, Portillo A, Portero F, Zavala-Castro J, Venzal JM, Labruna MB.</t>
  </si>
  <si>
    <t>Parasit Vectors. 2014 Sep 30;7:455. doi: 10.1186/s13071-014-0455-0.</t>
  </si>
  <si>
    <t>PMC4186946</t>
  </si>
  <si>
    <t>10.1186/s13071-014-0455-0</t>
  </si>
  <si>
    <t>2014 Sep 30</t>
  </si>
  <si>
    <t>Is Rickettsia the key to solving the puzzle of Buerger's disease?</t>
  </si>
  <si>
    <t>Fazeli B.</t>
  </si>
  <si>
    <t>Vascular. 2014 Oct;22(5):393-4. doi: 10.1177/1708538113491256. Epub 2013 Sep 24.</t>
  </si>
  <si>
    <t>10.1177/1708538113491256</t>
  </si>
  <si>
    <t>2014 Oct</t>
  </si>
  <si>
    <t>Visual loss associated with rickettsial disease</t>
  </si>
  <si>
    <t>Kahloun R, Gargouri S, Abroug N, Sellami D, Ben Yahia S, Feki J, Khairallah M.</t>
  </si>
  <si>
    <t>Ocul Immunol Inflamm. 2014 Oct;22(5):373-8. doi: 10.3109/09273948.2013.848907. Epub 2013 Oct 30.</t>
  </si>
  <si>
    <t>Kahloun R</t>
  </si>
  <si>
    <t>Ocul Immunol Inflamm</t>
  </si>
  <si>
    <t>10.3109/09273948.2013.848907</t>
  </si>
  <si>
    <t>Invasion of the Q2 mitochondrial variant of Mediterranean Bemisia tabaci in southern Italy: possible role of bacterial endosymbionts</t>
  </si>
  <si>
    <t>Parrella G, Nappo AG, Manco E, Greco B, Giorgini M.</t>
  </si>
  <si>
    <t>Pest Manag Sci. 2014 Oct;70(10):1514-23. doi: 10.1002/ps.3686. Epub 2013 Dec 17.</t>
  </si>
  <si>
    <t>Parrella G</t>
  </si>
  <si>
    <t>10.1002/ps.3686</t>
  </si>
  <si>
    <t>Genetic structure of Bemisia tabaci Med populations from home-range countries, inferred by nuclear and cytoplasmic markers: impact on the distribution of the insecticide resistance genes</t>
  </si>
  <si>
    <t>Gauthier N, Clouet C, Perrakis A, Kapantaidaki D, Peterschmitt M, Tsagkarakou A.</t>
  </si>
  <si>
    <t>Pest Manag Sci. 2014 Oct;70(10):1477-91. doi: 10.1002/ps.3733. Epub 2014 Mar 7.</t>
  </si>
  <si>
    <t>Gauthier N</t>
  </si>
  <si>
    <t>10.1002/ps.3733</t>
  </si>
  <si>
    <t>Bidirectional cytoplasmic incompatibility induced by cross-order transfection of Wolbachia: implications for control of the host population</t>
  </si>
  <si>
    <t>Zhong Y, Li ZX.</t>
  </si>
  <si>
    <t>Microb Ecol. 2014 Oct;68(3):463-71. doi: 10.1007/s00248-014-0425-2. Epub 2014 May 1.</t>
  </si>
  <si>
    <t>Zhong Y</t>
  </si>
  <si>
    <t>10.1007/s00248-014-0425-2</t>
  </si>
  <si>
    <t>Differential responses of the whitefly Bemisia tabaci symbionts to unfavorable low and high temperatures</t>
  </si>
  <si>
    <t>Shan HW, Lu YH, Bing XL, Liu SS, Liu YQ.</t>
  </si>
  <si>
    <t>Microb Ecol. 2014 Oct;68(3):472-82. doi: 10.1007/s00248-014-0424-3. Epub 2014 May 2.</t>
  </si>
  <si>
    <t>Shan HW</t>
  </si>
  <si>
    <t>10.1007/s00248-014-0424-3</t>
  </si>
  <si>
    <t>The endosymbionts Wolbachia and Cardinium and their effects in three populations of the predatory mite Neoseiulus paspalivorus</t>
  </si>
  <si>
    <t>Famah Sourassou N, Hanna R, Breeuwer JA, Negloh K, de Moraes GJ, Sabelis MW.</t>
  </si>
  <si>
    <t>Exp Appl Acarol. 2014 Oct;64(2):207-21. doi: 10.1007/s10493-014-9820-0. Epub 2014 May 8.</t>
  </si>
  <si>
    <t>Famah Sourassou N</t>
  </si>
  <si>
    <t>10.1007/s10493-014-9820-0</t>
  </si>
  <si>
    <t>Co-infections with Borrelia species, Anaplasma phagocytophilum and Babesia spp. in patients with tick-borne encephalitis</t>
  </si>
  <si>
    <t>Moniuszko A, Dunaj J, Swięcicka I, Zambrowski G, Chmielewska-Badora J, Zukiewicz-Sobczak W, Zajkowska J, Czupryna P, Kondrusik M, Grygorczuk S, Swierzbinska R, Pancewicz S.</t>
  </si>
  <si>
    <t>Eur J Clin Microbiol Infect Dis. 2014 Oct;33(10):1835-41. doi: 10.1007/s10096-014-2134-7. Epub 2014 May 22.</t>
  </si>
  <si>
    <t>PMC4182641</t>
  </si>
  <si>
    <t>10.1007/s10096-014-2134-7</t>
  </si>
  <si>
    <t>Human filarial Wolbachia lipopeptide directly activates human neutrophils in vitro</t>
  </si>
  <si>
    <t>Tamarozzi F, Wright HL, Johnston KL, Edwards SW, Turner JD, Taylor MJ.</t>
  </si>
  <si>
    <t>Parasite Immunol. 2014 Oct;36(10):494-502. doi: 10.1111/pim.12122.</t>
  </si>
  <si>
    <t>Parasite Immunol</t>
  </si>
  <si>
    <t>PMC4282327</t>
  </si>
  <si>
    <t>10.1111/pim.12122</t>
  </si>
  <si>
    <t>Wolbachia translation initiation factor-1 is copiously expressed by the adult, microfilariae and infective larvae of Brugia malayi and competitively inhibited by tetracycline</t>
  </si>
  <si>
    <t>Nag JK, Shrivastava N, Tiwari M, Gupta Cl, Bajpai P, Chahar D, Misra-Bhattacharya S.</t>
  </si>
  <si>
    <t>Acta Trop. 2014 Oct;138:51-9. doi: 10.1016/j.actatropica.2014.04.033. Epub 2014 Jun 11.</t>
  </si>
  <si>
    <t>10.1016/j.actatropica.2014.04.033</t>
  </si>
  <si>
    <t>Epidemiology and evolution of the genetic variability of Anaplasma marginale in South Africa</t>
  </si>
  <si>
    <t>Mutshembele AM, Cabezas-Cruz A, Mtshali MS, Thekisoe OM, Galindo RC, de la Fuente J.</t>
  </si>
  <si>
    <t>Ticks Tick Borne Dis. 2014 Oct;5(6):624-31. doi: 10.1016/j.ttbdis.2014.04.011. Epub 2014 Jul 8.</t>
  </si>
  <si>
    <t>Mutshembele AM</t>
  </si>
  <si>
    <t>10.1016/j.ttbdis.2014.04.011</t>
  </si>
  <si>
    <t>Early induction of interleukin-10 limits antigen-specific CD4⁺ T cell expansion, function, and secondary recall responses during persistent phagosomal infection</t>
  </si>
  <si>
    <t>Singh AK, Thirumalapura NR.</t>
  </si>
  <si>
    <t>Infect Immun. 2014 Oct;82(10):4092-103. doi: 10.1128/IAI.02101-14. Epub 2014 Jul 14.</t>
  </si>
  <si>
    <t>Singh AK</t>
  </si>
  <si>
    <t>PMC4187882</t>
  </si>
  <si>
    <t>10.1128/IAI.02101-14</t>
  </si>
  <si>
    <t>Molecular detection of Rickettsia species in Amblyomma ticks collected from snakes in Thailand</t>
  </si>
  <si>
    <t>Sumrandee C, Hirunkanokpun S, Doornbos K, Kitthawee S, Baimai V, Grubhoffer L, Trinachartvanit W, Ahantarig A.</t>
  </si>
  <si>
    <t>Ticks Tick Borne Dis. 2014 Oct;5(6):632-40. doi: 10.1016/j.ttbdis.2014.04.013. Epub 2014 Jul 11.</t>
  </si>
  <si>
    <t>Sumrandee C</t>
  </si>
  <si>
    <t>10.1016/j.ttbdis.2014.04.013</t>
  </si>
  <si>
    <t>Ehrlichia chaffeensis exploits host SUMOylation pathways to mediate effector-host interactions and promote intracellular survival</t>
  </si>
  <si>
    <t>Infect Immun. 2014 Oct;82(10):4154-68. doi: 10.1128/IAI.01984-14. Epub 2014 Jul 21.</t>
  </si>
  <si>
    <t>PMC4187855</t>
  </si>
  <si>
    <t>10.1128/IAI.01984-14</t>
  </si>
  <si>
    <t>Serosurvey for selected pathogens in free-ranging American black bears (Ursus americanus) in Maryland, USA</t>
  </si>
  <si>
    <t>Bronson E, Spiker H, Driscoll CP.</t>
  </si>
  <si>
    <t>J Wildl Dis. 2014 Oct;50(4):829-36. doi: 10.7589/2013-07-155. Epub 2014 Jul 30.</t>
  </si>
  <si>
    <t>Bronson E</t>
  </si>
  <si>
    <t>10.7589/2013-07-155</t>
  </si>
  <si>
    <t>Wolbachia infection status and genetic structure in natural populations of Polytremis nascens (Lepidoptera: Hesperiidae)</t>
  </si>
  <si>
    <t>Jiang W, Zhu J, Chen M, Yang Q, Du X, Chen S, Zhang L, Yu Y, Yu W.</t>
  </si>
  <si>
    <t>Infect Genet Evol. 2014 Oct;27:202-11. doi: 10.1016/j.meegid.2014.07.026. Epub 2014 Jul 29.</t>
  </si>
  <si>
    <t>Jiang W</t>
  </si>
  <si>
    <t>10.1016/j.meegid.2014.07.026</t>
  </si>
  <si>
    <t>Genetic identification of rickettsial isolates from fatal cases of Brazilian spotted fever and comparison with Rickettsia rickettsii isolates from the American continents</t>
  </si>
  <si>
    <t>Labruna MB, Santos FC, Ogrzewalska M, Nascimento EM, Colombo S, Marcili A, Angerami RN.</t>
  </si>
  <si>
    <t>J Clin Microbiol. 2014 Oct;52(10):3788-91. doi: 10.1128/JCM.01914-14. Epub 2014 Jul 30.</t>
  </si>
  <si>
    <t>PMC4187786</t>
  </si>
  <si>
    <t>10.1128/JCM.01914-14</t>
  </si>
  <si>
    <t>Infection of Amblyomma ovale by Rickettsia sp. strain Atlantic rainforest, Colombia</t>
  </si>
  <si>
    <t>Londoño AF, Díaz FJ, Valbuena G, Gazi M, Labruna MB, Hidalgo M, Mattar S, Contreras V, Rodas JD.</t>
  </si>
  <si>
    <t>Ticks Tick Borne Dis. 2014 Oct;5(6):672-5. doi: 10.1016/j.ttbdis.2014.04.018. Epub 2014 Jul 15.</t>
  </si>
  <si>
    <t>Londoño AF</t>
  </si>
  <si>
    <t>10.1016/j.ttbdis.2014.04.018</t>
  </si>
  <si>
    <t>Tick-borne lymphadenopathy, an emerging disease</t>
  </si>
  <si>
    <t>Silva-Pinto A, Santos Mde L, Sarmento A.</t>
  </si>
  <si>
    <t>Ticks Tick Borne Dis. 2014 Oct;5(6):656-9. doi: 10.1016/j.ttbdis.2014.04.016. Epub 2014 Jul 8.</t>
  </si>
  <si>
    <t>Silva-Pinto A</t>
  </si>
  <si>
    <t>10.1016/j.ttbdis.2014.04.016</t>
  </si>
  <si>
    <t>Inadequacy of IgM antibody tests for diagnosis of Rocky Mountain Spotted Fever</t>
  </si>
  <si>
    <t>McQuiston JH, Wiedeman C, Singleton J, Carpenter LR, McElroy K, Mosites E, Chung I, Kato C, Morris K, Moncayo AC, Porter S, Dunn J.</t>
  </si>
  <si>
    <t>Am J Trop Med Hyg. 2014 Oct;91(4):767-70. doi: 10.4269/ajtmh.14-0123. Epub 2014 Aug 4.</t>
  </si>
  <si>
    <t>PMC4183402</t>
  </si>
  <si>
    <t>10.4269/ajtmh.14-0123</t>
  </si>
  <si>
    <t>Molecular evidence for Anaplasma bovis infection in wild Reeves' muntjac (Muntiacus reevesi), southwest China</t>
  </si>
  <si>
    <t>Yang J, Li Y, Liu Z, Guan G, Chen Z, Luo J, Wang X, Yin H.</t>
  </si>
  <si>
    <t>J Wildl Dis. 2014 Oct;50(4):982-5. doi: 10.7589/2013-08-224. Epub 2014 Aug 6.</t>
  </si>
  <si>
    <t>10.7589/2013-08-224</t>
  </si>
  <si>
    <t>Low genetic diversity associated with low prevalence of Anaplasma marginale in water buffaloes in Marajó Island, Brazil</t>
  </si>
  <si>
    <t>Silva JB, Fonseca AH, Barbosa JD, Cabezas-Cruz A, de la Fuente J.</t>
  </si>
  <si>
    <t>Ticks Tick Borne Dis. 2014 Oct;5(6):801-4. doi: 10.1016/j.ttbdis.2014.06.003. Epub 2014 Jul 22.</t>
  </si>
  <si>
    <t>Silva JB</t>
  </si>
  <si>
    <t>10.1016/j.ttbdis.2014.06.003</t>
  </si>
  <si>
    <t>Quantitative study of Rickettsia massiliae in Rhipicephalus sanguineus organs</t>
  </si>
  <si>
    <t>Milhano N, Popov V, Vilhena M, Bouyer DH, de Sousa R, Walker DH.</t>
  </si>
  <si>
    <t>Ticks Tick Borne Dis. 2014 Oct;5(6):709-14. doi: 10.1016/j.ttbdis.2014.05.009. Epub 2014 Aug 6.</t>
  </si>
  <si>
    <t>10.1016/j.ttbdis.2014.05.009</t>
  </si>
  <si>
    <t>First molecular detection of Rickettsia parkeri in Amblyomma tigrinum and Amblyomma dubitatum ticks from Uruguay</t>
  </si>
  <si>
    <t>Lado P, Castro O, Labruna MB, Venzal JM.</t>
  </si>
  <si>
    <t>Ticks Tick Borne Dis. 2014 Oct;5(6):660-2. doi: 10.1016/j.ttbdis.2014.04.021. Epub 2014 Jul 22.</t>
  </si>
  <si>
    <t>Lado P</t>
  </si>
  <si>
    <t>10.1016/j.ttbdis.2014.04.021</t>
  </si>
  <si>
    <t>Experimental infection with Rickettsia rickettsii in an Amblyomma dubitatum tick colony, naturally infected by Rickettsia bellii</t>
  </si>
  <si>
    <t>Sakai RK, Costa FB, Ueno TE, Ramirez DG, Soares JF, Fonseca AH, Labruna MB, Barros-Battesti DM.</t>
  </si>
  <si>
    <t>Ticks Tick Borne Dis. 2014 Oct;5(6):917-23. doi: 10.1016/j.ttbdis.2014.07.003. Epub 2014 Aug 7.</t>
  </si>
  <si>
    <t>Sakai RK</t>
  </si>
  <si>
    <t>10.1016/j.ttbdis.2014.07.003</t>
  </si>
  <si>
    <t>Epidemiology of Rickettsia sp. strain Atlantic rainforest in a spotted fever-endemic area of southern Brazil</t>
  </si>
  <si>
    <t>Barbieri AR, Filho JM, Nieri-Bastos FA, Souza JC Jr, Szabó MP, Labruna MB.</t>
  </si>
  <si>
    <t>Ticks Tick Borne Dis. 2014 Oct;5(6):848-53. doi: 10.1016/j.ttbdis.2014.07.010. Epub 2014 Aug 7.</t>
  </si>
  <si>
    <t>10.1016/j.ttbdis.2014.07.010</t>
  </si>
  <si>
    <t>The prevalence of rickettsial and ehrlichial organisms in Amblyomma americanum ticks collected from Ohio and surrounding areas between 2000 and 2010</t>
  </si>
  <si>
    <t>Fitak RR, Kelly DJ, Daniels MK, Jiang J, Richards AL, Fuerst PA.</t>
  </si>
  <si>
    <t>Ticks Tick Borne Dis. 2014 Oct;5(6):797-800. doi: 10.1016/j.ttbdis.2014.06.005. Epub 2014 Jul 22.</t>
  </si>
  <si>
    <t>Fitak RR</t>
  </si>
  <si>
    <t>10.1016/j.ttbdis.2014.06.005</t>
  </si>
  <si>
    <t>Spotted fever from Rickettsia typhi in an older woman: a case report from a geographic area where it would not be expected</t>
  </si>
  <si>
    <t>Luciani F, Cione E, Corsonello A, Guido F, De Santis S, Cannataro R, Perri M, Caroleo MC, Cannataro AM.</t>
  </si>
  <si>
    <t>Int J Infect Dis. 2014 Oct;27:10-2. doi: 10.1016/j.ijid.2014.05.027. Epub 2014 Aug 8.</t>
  </si>
  <si>
    <t>Luciani F</t>
  </si>
  <si>
    <t>10.1016/j.ijid.2014.05.027</t>
  </si>
  <si>
    <t>Genetic variability of Anaplasma phagocytophilum in ticks and voles from Ixodes persulcatus/Ixodes trianguliceps sympatric areas from Western Siberia, Russia</t>
  </si>
  <si>
    <t>Rar VA, Epikhina TI, Yakimenko VV, Malkova MG, Tancev AK, Bondarenko EI, Ivanov MK, Tikunova NV.</t>
  </si>
  <si>
    <t>Ticks Tick Borne Dis. 2014 Oct;5(6):854-63. doi: 10.1016/j.ttbdis.2014.07.008. Epub 2014 Aug 8.</t>
  </si>
  <si>
    <t>10.1016/j.ttbdis.2014.07.008</t>
  </si>
  <si>
    <t>In vitro isolation and infection intensity of Rickettsia parkeri in Amblyomma triste ticks from the Paraná River Delta region, Argentina</t>
  </si>
  <si>
    <t>Monje LD, Nava S, Antoniazzi LR, Colombo VC, Beldomenico PM.</t>
  </si>
  <si>
    <t>Ticks Tick Borne Dis. 2014 Oct;5(6):924-7. doi: 10.1016/j.ttbdis.2014.07.002. Epub 2014 Aug 10.</t>
  </si>
  <si>
    <t>Monje LD</t>
  </si>
  <si>
    <t>10.1016/j.ttbdis.2014.07.002</t>
  </si>
  <si>
    <t>Molecular detection of tick-borne pathogens in Rhipicephalus sanguineus group ticks</t>
  </si>
  <si>
    <t>Latrofa MS, Dantas-Torres F, Giannelli A, Otranto D.</t>
  </si>
  <si>
    <t>Ticks Tick Borne Dis. 2014 Oct;5(6):943-6. doi: 10.1016/j.ttbdis.2014.07.014. Epub 2014 Aug 10.</t>
  </si>
  <si>
    <t>Latrofa MS</t>
  </si>
  <si>
    <t>10.1016/j.ttbdis.2014.07.014</t>
  </si>
  <si>
    <t>Differential diagnosis of three common Ixodes spp. ticks infesting songbirds of Western Europe: Ixodes arboricola, I. frontalis and I. ricinus</t>
  </si>
  <si>
    <t>Heylen D, De Coninck E, Jansen F, Madder M.</t>
  </si>
  <si>
    <t>Ticks Tick Borne Dis. 2014 Oct;5(6):693-700. doi: 10.1016/j.ttbdis.2014.05.006. Epub 2014 Aug 8.</t>
  </si>
  <si>
    <t>Heylen D</t>
  </si>
  <si>
    <t>10.1016/j.ttbdis.2014.05.006</t>
  </si>
  <si>
    <t>Serological evidence of exposure to Ehrlichia canis and Anaplasma phagocytophilum in Central Italian healthy domestic cats</t>
  </si>
  <si>
    <t>Ebani VV, Bertelloni F.</t>
  </si>
  <si>
    <t>Ticks Tick Borne Dis. 2014 Oct;5(6):668-71. doi: 10.1016/j.ttbdis.2014.04.019. Epub 2014 Jul 22.</t>
  </si>
  <si>
    <t>10.1016/j.ttbdis.2014.04.019</t>
  </si>
  <si>
    <t>Tick-borne pathogens in ticks collected from breeding and migratory birds in Switzerland</t>
  </si>
  <si>
    <t>Lommano E, Dvořák C, Vallotton L, Jenni L, Gern L.</t>
  </si>
  <si>
    <t>Ticks Tick Borne Dis. 2014 Oct;5(6):871-82. doi: 10.1016/j.ttbdis.2014.07.001. Epub 2014 Aug 10.</t>
  </si>
  <si>
    <t>10.1016/j.ttbdis.2014.07.001</t>
  </si>
  <si>
    <t>Pathogen infection and exposure, and ectoparasites of the federally endangered Amargosa vole (Microtus californicus scirpensis), California, USA</t>
  </si>
  <si>
    <t>Ott-Conn CN, Clifford D, Branston T, Klinger R, Foley J.</t>
  </si>
  <si>
    <t>J Wildl Dis. 2014 Oct;50(4):767-76. doi: 10.7589/2013-09-248. Epub 2014 Aug 14.</t>
  </si>
  <si>
    <t>Ott-Conn CN</t>
  </si>
  <si>
    <t>10.7589/2013-09-248</t>
  </si>
  <si>
    <t>Co-infection with 'Candidatus Neoehrlichia mikurensis' and Borrelia afzelii in an Ixodes ricinus tick that has bitten a human in Romania</t>
  </si>
  <si>
    <t>Andersson M, Zaghdoudi-Allan N, Tamba P, Stefanache M, Chitimia L.</t>
  </si>
  <si>
    <t>Ticks Tick Borne Dis. 2014 Oct;5(6):706-8. doi: 10.1016/j.ttbdis.2014.05.013. Epub 2014 Jul 22.</t>
  </si>
  <si>
    <t>10.1016/j.ttbdis.2014.05.013</t>
  </si>
  <si>
    <t>Studies of Anaplasma phagocytophilum in sheep experimentally infected with the human NY-18 isolate: characterization of tick feeding sites</t>
  </si>
  <si>
    <t>Reppert E, Galindo RC, Ayllón N, Breshears MA, Kocan KM, Blouin EF, de la Fuente J.</t>
  </si>
  <si>
    <t>Ticks Tick Borne Dis. 2014 Oct;5(6):744-52. doi: 10.1016/j.ttbdis.2014.05.014. Epub 2014 Aug 7.</t>
  </si>
  <si>
    <t>10.1016/j.ttbdis.2014.05.014</t>
  </si>
  <si>
    <t>Occurrence of ticks and prevalence of Anaplasma phagocytophilum and Borrelia burgdorferi s.l. in three types of urban biotopes: forests, parks and cemeteries</t>
  </si>
  <si>
    <t>Hornok S, Meli ML, Gönczi E, Halász E, Takács N, Farkas R, Hofmann-Lehmann R.</t>
  </si>
  <si>
    <t>Ticks Tick Borne Dis. 2014 Oct;5(6):785-9. doi: 10.1016/j.ttbdis.2014.05.010. Epub 2014 Jul 22.</t>
  </si>
  <si>
    <t>10.1016/j.ttbdis.2014.05.010</t>
  </si>
  <si>
    <t>Distinct Anaplasma phagocytophilum genotypes associated with Ixodes trianguliceps ticks and rodents in Central Europe</t>
  </si>
  <si>
    <t>Blaňarová L, Stanko M, Carpi G, Miklisová D, Víchová B, Mošanský L, Bona M, Derdáková M.</t>
  </si>
  <si>
    <t>Ticks Tick Borne Dis. 2014 Oct;5(6):928-38. doi: 10.1016/j.ttbdis.2014.07.012. Epub 2014 Aug 13.</t>
  </si>
  <si>
    <t>Blaňarová L</t>
  </si>
  <si>
    <t>10.1016/j.ttbdis.2014.07.012</t>
  </si>
  <si>
    <t>Co-circulation of multiple species of Rickettsiales bacteria in one single species of hard ticks in Shenyang, China</t>
  </si>
  <si>
    <t>Dong X, Chen XP, Liu N, Dumler SJ, Zhang YZ.</t>
  </si>
  <si>
    <t>Ticks Tick Borne Dis. 2014 Oct;5(6):727-33. doi: 10.1016/j.ttbdis.2014.05.011. Epub 2014 Aug 11.</t>
  </si>
  <si>
    <t>10.1016/j.ttbdis.2014.05.011</t>
  </si>
  <si>
    <t>Evaluation of microbial communities and symbionts in Ixodes ricinus and ungulate hosts (Cervus elaphus and Ovis aries) from shared habitats on the west coast of Norway</t>
  </si>
  <si>
    <t>Granquist EG, Kristiansson M, Lindgren PE, Matussek A, Nødtvedt A, Okstad W, Stuen S.</t>
  </si>
  <si>
    <t>Ticks Tick Borne Dis. 2014 Oct;5(6):780-4. doi: 10.1016/j.ttbdis.2014.05.005. Epub 2014 Aug 15.</t>
  </si>
  <si>
    <t>Granquist EG</t>
  </si>
  <si>
    <t>10.1016/j.ttbdis.2014.05.005</t>
  </si>
  <si>
    <t>Detection of an undescribed Rickettsia sp. in Ixodes boliviensis from Costa Rica</t>
  </si>
  <si>
    <t>Troyo A, Moreira-Soto A, Carranza M, Calderón-Arguedas O, Hun L, Taylor L.</t>
  </si>
  <si>
    <t>Ticks Tick Borne Dis. 2014 Oct;5(6):883-6. doi: 10.1016/j.ttbdis.2014.07.017. Epub 2014 Aug 1.</t>
  </si>
  <si>
    <t>10.1016/j.ttbdis.2014.07.017</t>
  </si>
  <si>
    <t>Prevalence of Ehrlichia chaffeensis and Ehrlichia ewingii in Amblyomma americanum and Dermacentor variabilis collected from southeastern Virginia, 2010-2011</t>
  </si>
  <si>
    <t>Wright CL, Gaff HD, Hynes WL.</t>
  </si>
  <si>
    <t>Ticks Tick Borne Dis. 2014 Oct;5(6):978-82. doi: 10.1016/j.ttbdis.2014.07.023. Epub 2014 Aug 22.</t>
  </si>
  <si>
    <t>Wright CL</t>
  </si>
  <si>
    <t>PMC4180946</t>
  </si>
  <si>
    <t>NIHMS631432</t>
  </si>
  <si>
    <t>10.1016/j.ttbdis.2014.07.023</t>
  </si>
  <si>
    <t>Wolbachia do not live by reproductive manipulation alone: infection polymorphism in Drosophila suzukii and D. subpulchrella</t>
  </si>
  <si>
    <t>Hamm CA, Begun DJ, Vo A, Smith CC, Saelao P, Shaver AO, Jaenike J, Turelli M.</t>
  </si>
  <si>
    <t>Mol Ecol. 2014 Oct;23(19):4871-85. doi: 10.1111/mec.12901. Epub 2014 Sep 18.</t>
  </si>
  <si>
    <t>PMC4180775</t>
  </si>
  <si>
    <t>NIHMS624207</t>
  </si>
  <si>
    <t>10.1111/mec.12901</t>
  </si>
  <si>
    <t>Regulation of arginine methyltransferase 3 by a Wolbachia-induced microRNA in Aedes aegypti and its effect on Wolbachia and dengue virus replication</t>
  </si>
  <si>
    <t>Zhang G, Hussain M, Asgari S.</t>
  </si>
  <si>
    <t>Insect Biochem Mol Biol. 2014 Oct;53:81-8. doi: 10.1016/j.ibmb.2014.08.003. Epub 2014 Aug 23.</t>
  </si>
  <si>
    <t>10.1016/j.ibmb.2014.08.003</t>
  </si>
  <si>
    <t>[Exanthems and fever in travellers returning from the tropics]</t>
  </si>
  <si>
    <t>Fischer M, Schliemann S.</t>
  </si>
  <si>
    <t>Hautarzt. 2014 Oct;65(10):862-72. doi: 10.1007/s00105-014-3507-7.</t>
  </si>
  <si>
    <t>10.1007/s00105-014-3507-7</t>
  </si>
  <si>
    <t>New insight into Wolbachia epidemiology: its varying incidence during the host life cycle can alter bacteria spread</t>
  </si>
  <si>
    <t>Martínez-Rodríguez P, Granero-Belinchón R, Arroyo-Yebras F, Bella JL.</t>
  </si>
  <si>
    <t>Bull Math Biol. 2014 Oct;76(10):2646-63. doi: 10.1007/s11538-014-0029-5. Epub 2014 Sep 24.</t>
  </si>
  <si>
    <t>10.1007/s11538-014-0029-5</t>
  </si>
  <si>
    <t>Wolbachia infection density in populations of the Asian citrus psyllid (Hemiptera: Liviidae)</t>
  </si>
  <si>
    <t>Hoffmann M, Coy MR, Kingdom Gibbard HN, Pelz-Stelinski KS.</t>
  </si>
  <si>
    <t>Environ Entomol. 2014 Oct;43(5):1215-22. doi: 10.1603/EN14193.</t>
  </si>
  <si>
    <t>Hoffmann M</t>
  </si>
  <si>
    <t>10.1603/EN14193</t>
  </si>
  <si>
    <t>Rickettsia felis and changing paradigms about pathogenic rickettsiae</t>
  </si>
  <si>
    <t>Labruna MB, Walker DH.</t>
  </si>
  <si>
    <t>Emerg Infect Dis. 2014 Oct;20(10):1768-9. doi: 10.3201/eid2010.131797.</t>
  </si>
  <si>
    <t>PMC4193273</t>
  </si>
  <si>
    <t>10.3201/eid2010.131797</t>
  </si>
  <si>
    <t>Human granulocytic anaplasmosis, South Korea, 2013</t>
  </si>
  <si>
    <t>Kim KH, Yi J, Oh WS, Kim NH, Choi SJ, Choe PG, Kim NJ, Lee JK, Oh MD.</t>
  </si>
  <si>
    <t>Emerg Infect Dis. 2014 Oct;20(10):1708-11. doi: 10.3201/eid2010.131680.</t>
  </si>
  <si>
    <t>Kim KH</t>
  </si>
  <si>
    <t>PMC4193166</t>
  </si>
  <si>
    <t>10.3201/eid2010.131680</t>
  </si>
  <si>
    <t>Rickettsia parkeri and Rickettsia montanensis, Kentucky and Tennessee, USA</t>
  </si>
  <si>
    <t>Pagac BB, Miller MK, Mazzei MC, Nielsen DH, Jiang J, Richards AL.</t>
  </si>
  <si>
    <t>Emerg Infect Dis. 2014 Oct;20(10):1750-2. doi: 10.3201/eid2010.140175.</t>
  </si>
  <si>
    <t>Pagac BB</t>
  </si>
  <si>
    <t>PMC4193168</t>
  </si>
  <si>
    <t>10.3201/eid2010.140175</t>
  </si>
  <si>
    <t>Borrelia garinii and Rickettsia monacensis in Ixodes ricinus ticks, Algeria</t>
  </si>
  <si>
    <t>Benredjem W, Leulmi H, Bitam I, Raoult D, Parola P.</t>
  </si>
  <si>
    <t>Emerg Infect Dis. 2014 Oct;20(10):1776-7. doi: 10.3201/eid2010.140265.</t>
  </si>
  <si>
    <t>Benredjem W</t>
  </si>
  <si>
    <t>PMC4193170</t>
  </si>
  <si>
    <t>10.3201/eid2010.140265</t>
  </si>
  <si>
    <t>Two human cases of Rickettsia felis infection, Thailand</t>
  </si>
  <si>
    <t>Edouard S, Bhengsri S, Dowell SF, Watt G, Parola P, Raoult D.</t>
  </si>
  <si>
    <t>Emerg Infect Dis. 2014 Oct;20(10):1780-1. doi: 10.3201/eid2010.140905.</t>
  </si>
  <si>
    <t>PMC4193185</t>
  </si>
  <si>
    <t>10.3201/eid2010.140905</t>
  </si>
  <si>
    <t>[Travel-associated pneumonias]</t>
  </si>
  <si>
    <t>Geerdes-Fenge HF.</t>
  </si>
  <si>
    <t>Pneumologie. 2014 Oct;68(10):685-95. doi: 10.1055/s-0034-1378081. Epub 2014 Oct 7.</t>
  </si>
  <si>
    <t>Geerdes-Fenge HF</t>
  </si>
  <si>
    <t>Pneumologie</t>
  </si>
  <si>
    <t>10.1055/s-0034-1378081</t>
  </si>
  <si>
    <t>Possibility of scrub typhus in fever of unknown origin (FUO) cases: an experience from Rajasthan</t>
  </si>
  <si>
    <t>Bithu R, Kanodia V, Maheshwari RK.</t>
  </si>
  <si>
    <t>Indian J Med Microbiol. 2014 Oct-Dec;32(4):387-90. doi: 10.4103/0255-0857.142241.</t>
  </si>
  <si>
    <t>Bithu R</t>
  </si>
  <si>
    <t>10.4103/0255-0857.142241</t>
  </si>
  <si>
    <t>2014 Oct-Dec</t>
  </si>
  <si>
    <t>High prevalence of Rickettsia africae variants in Amblyomma variegatum ticks from domestic mammals in rural western Kenya: implications for human health</t>
  </si>
  <si>
    <t>Maina AN, Jiang J, Omulo SA, Cutler SJ, Ade F, Ogola E, Feikin DR, Njenga MK, Cleaveland S, Mpoke S, Ng'ang'a Z, Breiman RF, Knobel DL, Richards AL.</t>
  </si>
  <si>
    <t>Vector Borne Zoonotic Dis. 2014 Oct;14(10):693-702. doi: 10.1089/vbz.2014.1578.</t>
  </si>
  <si>
    <t>Maina AN</t>
  </si>
  <si>
    <t>PMC4208559</t>
  </si>
  <si>
    <t>10.1089/vbz.2014.1578</t>
  </si>
  <si>
    <t>Regional seroreactivity and vector-borne disease co-exposures in dogs in the United States from 2004-2010: utility of canine surveillance</t>
  </si>
  <si>
    <t>Yancey CB, Hegarty BC, Qurollo BA, Levy MG, Birkenheuer AJ, Weber DJ, Diniz PP, Breitschwerdt EB.</t>
  </si>
  <si>
    <t>Vector Borne Zoonotic Dis. 2014 Oct;14(10):724-32. doi: 10.1089/vbz.2014.1592.</t>
  </si>
  <si>
    <t>Yancey CB</t>
  </si>
  <si>
    <t>10.1089/vbz.2014.1592</t>
  </si>
  <si>
    <t>First evaluation of an outbreak of bovine babesiosis and anaplasmosis in Southern Brazil using multiplex PCR</t>
  </si>
  <si>
    <t>Canever MF, Vieira LL, Reck C, Richter L, Miletti LC.</t>
  </si>
  <si>
    <t>Korean J Parasitol. 2014 Oct;52(5):507-11. doi: 10.3347/kjp.2014.52.5.507. Epub 2014 Oct 22.</t>
  </si>
  <si>
    <t>Canever MF</t>
  </si>
  <si>
    <t>PMC4210733</t>
  </si>
  <si>
    <t>10.3347/kjp.2014.52.5.507</t>
  </si>
  <si>
    <t>Symbionts conferring resistance to viruses in insects</t>
  </si>
  <si>
    <t>Favia G.</t>
  </si>
  <si>
    <t>Pathog Glob Health. 2014 Oct;108(7):303-4. doi: 10.1179/2047772414Z.000000000232.</t>
  </si>
  <si>
    <t>Favia G</t>
  </si>
  <si>
    <t>PMC4241780</t>
  </si>
  <si>
    <t>10.1179/2047772414Z.000000000232</t>
  </si>
  <si>
    <t>Neurorickettsioses: a rare presentation with stroke in a young adult</t>
  </si>
  <si>
    <t>Kumar S P, K P.</t>
  </si>
  <si>
    <t>J Clin Diagn Res. 2014 Oct;8(10):MD03-4. doi: 10.7860/JCDR/2014/9646.4996. Epub 2014 Oct 20.</t>
  </si>
  <si>
    <t>Kumar S P</t>
  </si>
  <si>
    <t>PMC4253204</t>
  </si>
  <si>
    <t>10.7860/JCDR/2014/9646.4996</t>
  </si>
  <si>
    <t>[Molecular detection of Rickettsia massiliae and Anaplasma platys infecting Rhipicephalus sanguineus ticks and dogs, Bahía Blanca (Argentina)]</t>
  </si>
  <si>
    <t>Cicuttin GL, Vidal P, Nazarena De Salvo M, Beltrán FJ, Gury Dohmen FE.</t>
  </si>
  <si>
    <t>Rev Chilena Infectol. 2014 Oct;31(5):563-8. doi: 10.4067/S0716-10182014000500008.</t>
  </si>
  <si>
    <t>10.4067/S0716-10182014000500008</t>
  </si>
  <si>
    <t>[Clinical approach and main tick-borne rickettsiosis present in Latin America]</t>
  </si>
  <si>
    <t>Abarca K, Oteo JA.</t>
  </si>
  <si>
    <t>Rev Chilena Infectol. 2014 Oct;31(5):569-76. doi: 10.4067/S0716-10182014000500009.</t>
  </si>
  <si>
    <t>10.4067/S0716-10182014000500009</t>
  </si>
  <si>
    <t>Scrub typhus-an emerging entity: a study from a tertiary care hospital in North India</t>
  </si>
  <si>
    <t>Oberoi A, Varghese SR.</t>
  </si>
  <si>
    <t>Indian J Public Health. 2014 Oct-Dec;58(4):281-3. doi: 10.4103/0019-557X.146299.</t>
  </si>
  <si>
    <t>Oberoi A</t>
  </si>
  <si>
    <t>10.4103/0019-557X.146299</t>
  </si>
  <si>
    <t>Survey of canine tick-borne diseases in Lábrea, Brazilian Amazon: 'accidental' findings of Dirofilaria immitis infection</t>
  </si>
  <si>
    <t>Soares HS, Camargo LM, Gennari SM, Labruna MB.</t>
  </si>
  <si>
    <t>Rev Bras Parasitol Vet. 2014 Oct-Dec;23(4):473-80. doi: 10.1590/S1984-29612014093. Epub 2014 Dec 1.</t>
  </si>
  <si>
    <t>Soares HS</t>
  </si>
  <si>
    <t>10.1590/S1984-29612014093</t>
  </si>
  <si>
    <t>Pathology of dogs in Campo Grande, MS, Brazil naturally co-infected with Leishmania infantum and Ehrlichia canis</t>
  </si>
  <si>
    <t>Andrade GB, Barreto WT, Santos LL, Ribeiro LR, Macedo GC, Sousa KC, André MR, Machado RZ, Herrera HM.</t>
  </si>
  <si>
    <t>Rev Bras Parasitol Vet. 2014 Oct-Dec;23(4):509-15. doi: 10.1590/S1984-29612014081. Epub 2014 Dec 1.</t>
  </si>
  <si>
    <t>Andrade GB</t>
  </si>
  <si>
    <t>10.1590/S1984-29612014081</t>
  </si>
  <si>
    <t>Platelets release mitochondria serving as substrate for bactericidal group IIA-secreted phospholipase A2 to promote inflammation</t>
  </si>
  <si>
    <t>Boudreau LH, Duchez AC, Cloutier N, Soulet D, Martin N, Bollinger J, Paré A, Rousseau M, Naika GS, Lévesque T, Laflamme C, Marcoux G, Lambeau G, Farndale RW, Pouliot M, Hamzeh-Cognasse H, Cognasse F, Garraud O, Nigrovic PA, Guderley H, Lacroix S, Thibault L, Semple JW, Gelb MH, Boilard E.</t>
  </si>
  <si>
    <t>Blood. 2014 Oct 2;124(14):2173-83. doi: 10.1182/blood-2014-05-573543. Epub 2014 Jul 31.</t>
  </si>
  <si>
    <t>Boudreau LH</t>
  </si>
  <si>
    <t>PMC4260364</t>
  </si>
  <si>
    <t>10.1182/blood-2014-05-573543</t>
  </si>
  <si>
    <t>2014 Oct 2</t>
  </si>
  <si>
    <t>Phylogenomic analyses uncover origin and spread of the Wolbachia pandemic</t>
  </si>
  <si>
    <t>Gerth M, Gansauge MT, Weigert A, Bleidorn C.</t>
  </si>
  <si>
    <t>Nat Commun. 2014 Oct 6;5:5117. doi: 10.1038/ncomms6117.</t>
  </si>
  <si>
    <t>10.1038/ncomms6117</t>
  </si>
  <si>
    <t>2014 Oct 6</t>
  </si>
  <si>
    <t>Wolbachia lipoproteins: abundance, localisation and serology of Wolbachia peptidoglycan associated lipoprotein and the Type IV Secretion System component, VirB6 from Brugia malayi and Aedes albopictus</t>
  </si>
  <si>
    <t>Voronin D, Guimarães AF, Molyneux GR, Johnston KL, Ford L, Taylor MJ.</t>
  </si>
  <si>
    <t>Parasit Vectors. 2014 Oct 6;7:462. doi: 10.1186/s13071-014-0462-1.</t>
  </si>
  <si>
    <t>PMC4197220</t>
  </si>
  <si>
    <t>10.1186/s13071-014-0462-1</t>
  </si>
  <si>
    <t>Detection of Rickettsia felis, Rickettsia typhi, Bartonella Species and Yersinia pestis in Fleas (Siphonaptera) from Africa</t>
  </si>
  <si>
    <t>Leulmi H, Socolovschi C, Laudisoit A, Houemenou G, Davoust B, Bitam I, Raoult D, Parola P.</t>
  </si>
  <si>
    <t>PLoS Negl Trop Dis. 2014 Oct 9;8(10):e3152. doi: 10.1371/journal.pntd.0003152. eCollection 2014 Oct.</t>
  </si>
  <si>
    <t>Leulmi H</t>
  </si>
  <si>
    <t>PMC4191943</t>
  </si>
  <si>
    <t>10.1371/journal.pntd.0003152</t>
  </si>
  <si>
    <t>2014 Oct 9</t>
  </si>
  <si>
    <t>Development of antibodies to and PCR detection of Ehrlichia spp. in dogs following natural tick exposure</t>
  </si>
  <si>
    <t>Starkey LA, Barrett AW, Chandrashekar R, Stillman BA, Tyrrell P, Thatcher B, Beall MJ, Gruntmeir JM, Meinkoth JH, Little SE.</t>
  </si>
  <si>
    <t>Vet Microbiol. 2014 Oct 10;173(3-4):379-84. doi: 10.1016/j.vetmic.2014.08.006. Epub 2014 Aug 15.</t>
  </si>
  <si>
    <t>10.1016/j.vetmic.2014.08.006</t>
  </si>
  <si>
    <t>2014 Oct 10</t>
  </si>
  <si>
    <t>Molecular and serological detection of tick-borne pathogens in donkeys (Equus asinus) in Italy</t>
  </si>
  <si>
    <t>Veronesi F, Morganti G, Ravagnan S, Laus F, Spaterna A, Diaferia M, Moretti A, Fioretti DP, Capelli G.</t>
  </si>
  <si>
    <t>Vet Microbiol. 2014 Oct 10;173(3-4):348-54. doi: 10.1016/j.vetmic.2014.08.017. Epub 2014 Aug 27.</t>
  </si>
  <si>
    <t>10.1016/j.vetmic.2014.08.017</t>
  </si>
  <si>
    <t>Ehrlichia chaffeensis infection in the reservoir host (white-tailed deer) and in an incidental host (dog) is impacted by its prior growth in macrophage and tick cell environments</t>
  </si>
  <si>
    <t>Nair AD, Cheng C, Jaworski DC, Willard LH, Sanderson MW, Ganta RR.</t>
  </si>
  <si>
    <t>PLoS One. 2014 Oct 10;9(10):e109056. doi: 10.1371/journal.pone.0109056. eCollection 2014.</t>
  </si>
  <si>
    <t>Nair AD</t>
  </si>
  <si>
    <t>PMC4193820</t>
  </si>
  <si>
    <t>10.1371/journal.pone.0109056</t>
  </si>
  <si>
    <t>Large proportion of genes in one cryptic WO prophage genome are actively and sex-specifically transcribed in a fig wasp species</t>
  </si>
  <si>
    <t>Wang GH, Niu LM, Ma GC, Xiao JH, Huang DW.</t>
  </si>
  <si>
    <t>BMC Genomics. 2014 Oct 13;15(1):893. doi: 10.1186/1471-2164-15-893.</t>
  </si>
  <si>
    <t>PMC4201733</t>
  </si>
  <si>
    <t>10.1186/1471-2164-15-893</t>
  </si>
  <si>
    <t>2014 Oct 13</t>
  </si>
  <si>
    <t>Infection of water buffalo in Rio de Janeiro Brazil with Anaplasma marginale strains also reported in cattle</t>
  </si>
  <si>
    <t>Silva JB, Cabezas-Cruz A, Fonseca AH, Barbosa JD, de la Fuente J.</t>
  </si>
  <si>
    <t>Vet Parasitol. 2014 Oct 15;205(3-4):730-4. doi: 10.1016/j.vetpar.2014.09.009. Epub 2014 Sep 19.</t>
  </si>
  <si>
    <t>10.1016/j.vetpar.2014.09.009</t>
  </si>
  <si>
    <t>2014 Oct 15</t>
  </si>
  <si>
    <t>Iron necessity: the secret of Wolbachia's success?</t>
  </si>
  <si>
    <t>Gill AC, Darby AC, Makepeace BL.</t>
  </si>
  <si>
    <t>PLoS Negl Trop Dis. 2014 Oct 16;8(10):e3224. doi: 10.1371/journal.pntd.0003224. eCollection 2014 Oct.</t>
  </si>
  <si>
    <t>Gill AC</t>
  </si>
  <si>
    <t>PMC4199550</t>
  </si>
  <si>
    <t>10.1371/journal.pntd.0003224</t>
  </si>
  <si>
    <t>2014 Oct 16</t>
  </si>
  <si>
    <t>Prevalence of five tick-borne bacterial genera in adult Ixodes scapularis removed from white-tailed deer in western Tennessee</t>
  </si>
  <si>
    <t>Mays SE, Hendricks BM, Paulsen DJ, Houston AE, Trout Fryxell RT.</t>
  </si>
  <si>
    <t>Parasit Vectors. 2014 Oct 22;7:473. doi: 10.1186/s13071-014-0473-y.</t>
  </si>
  <si>
    <t>Mays SE</t>
  </si>
  <si>
    <t>PMC4207311</t>
  </si>
  <si>
    <t>10.1186/s13071-014-0473-y</t>
  </si>
  <si>
    <t>2014 Oct 22</t>
  </si>
  <si>
    <t>Comparative genome analysis of Wolbachia strain wAu</t>
  </si>
  <si>
    <t>Sutton ER, Harris SR, Parkhill J, Sinkins SP.</t>
  </si>
  <si>
    <t>BMC Genomics. 2014 Oct 24;15(1):928. doi: 10.1186/1471-2164-15-928.</t>
  </si>
  <si>
    <t>Sutton ER</t>
  </si>
  <si>
    <t>PMC4223829</t>
  </si>
  <si>
    <t>10.1186/1471-2164-15-928</t>
  </si>
  <si>
    <t>2014 Oct 24</t>
  </si>
  <si>
    <t>Pleiotropic impact of endosymbiont load and co-occurrence in the maize weevil Sitophilus zeamais</t>
  </si>
  <si>
    <t>Carvalho GA, Vieira JL, Haro MM, Corrêa AS, Ribon AO, de Oliveira LO, Guedes RN.</t>
  </si>
  <si>
    <t>PLoS One. 2014 Oct 27;9(10):e111396. doi: 10.1371/journal.pone.0111396. eCollection 2014.</t>
  </si>
  <si>
    <t>Carvalho GA</t>
  </si>
  <si>
    <t>PMC4210188</t>
  </si>
  <si>
    <t>10.1371/journal.pone.0111396</t>
  </si>
  <si>
    <t>2014 Oct 27</t>
  </si>
  <si>
    <t>Detection and characterization of zoonotic pathogens of free-ranging non-human primates from Zambia</t>
  </si>
  <si>
    <t>Nakayima J, Hayashida K, Nakao R, Ishii A, Ogawa H, Nakamura I, Moonga L, Hang'ombe BM, Mweene AS, Thomas Y, Orba Y, Sawa H, Sugimoto C.</t>
  </si>
  <si>
    <t>Parasit Vectors. 2014 Oct 29;7:490. doi: 10.1186/s13071-014-0490-x.</t>
  </si>
  <si>
    <t>Nakayima J</t>
  </si>
  <si>
    <t>PMC4221724</t>
  </si>
  <si>
    <t>10.1186/s13071-014-0490-x</t>
  </si>
  <si>
    <t>2014 Oct 29</t>
  </si>
  <si>
    <t>Probable transfusion-transmission of Anaplasma phagocytophilum by leukoreduced platelets</t>
  </si>
  <si>
    <t>Townsend RL, Moritz ED, Fialkow LB, Berardi V, Stramer SL.</t>
  </si>
  <si>
    <t>Transfusion. 2014 Nov;54(11):2828-32. doi: 10.1111/trf.12675. Epub 2014 Apr 17.</t>
  </si>
  <si>
    <t>Townsend RL</t>
  </si>
  <si>
    <t>10.1111/trf.12675</t>
  </si>
  <si>
    <t>2014 Nov</t>
  </si>
  <si>
    <t>Genetics of decayed sexual traits in a parasitoid wasp with endosymbiont-induced asexuality</t>
  </si>
  <si>
    <t>Ma WJ, Pannebakker BA, Beukeboom LW, Schwander T, van de Zande L.</t>
  </si>
  <si>
    <t>Heredity (Edinb). 2014 Nov;113(5):424-31. doi: 10.1038/hdy.2014.43. Epub 2014 Apr 30.</t>
  </si>
  <si>
    <t>PMC4220718</t>
  </si>
  <si>
    <t>10.1038/hdy.2014.43</t>
  </si>
  <si>
    <t>Murine typhus associated with Parinaud's oculoglandular syndrome in 2 children</t>
  </si>
  <si>
    <t>Shukla K, Fergie J.</t>
  </si>
  <si>
    <t>Pediatr Infect Dis J. 2014 Nov;33(11):1195-6. doi: 10.1097/INF.0000000000000417.</t>
  </si>
  <si>
    <t>Shukla K</t>
  </si>
  <si>
    <t>10.1097/INF.0000000000000417</t>
  </si>
  <si>
    <t>Population dynamics and growth rates of endosymbionts during Diaphorina citri (Hemiptera, Liviidae) ontogeny</t>
  </si>
  <si>
    <t>Dossi FC, da Silva EP, Cônsoli FL.</t>
  </si>
  <si>
    <t>Microb Ecol. 2014 Nov;68(4):881-9. doi: 10.1007/s00248-014-0463-9. Epub 2014 Jul 20.</t>
  </si>
  <si>
    <t>Dossi FC</t>
  </si>
  <si>
    <t>10.1007/s00248-014-0463-9</t>
  </si>
  <si>
    <t>Modulation of host immunity and reproduction by horizontally acquired Wolbachia</t>
  </si>
  <si>
    <t>Pigeault R, Braquart-Varnier C, Marcadé I, Mappa G, Mottin E, Sicard M.</t>
  </si>
  <si>
    <t>J Insect Physiol. 2014 Nov;70:125-33. doi: 10.1016/j.jinsphys.2014.07.005. Epub 2014 Aug 6.</t>
  </si>
  <si>
    <t>Pigeault R</t>
  </si>
  <si>
    <t>J Insect Physiol</t>
  </si>
  <si>
    <t>10.1016/j.jinsphys.2014.07.005</t>
  </si>
  <si>
    <t>Scrub typhus continues to be a threat in pregnancy</t>
  </si>
  <si>
    <t>Sengupta M, Benjamin S, Prakash JA.</t>
  </si>
  <si>
    <t>Int J Gynaecol Obstet. 2014 Nov;127(2):212. doi: 10.1016/j.ijgo.2014.06.014. Epub 2014 Jul 25.</t>
  </si>
  <si>
    <t>Sengupta M</t>
  </si>
  <si>
    <t>Int J Gynaecol Obstet</t>
  </si>
  <si>
    <t>10.1016/j.ijgo.2014.06.014</t>
  </si>
  <si>
    <t>Murine typhus in elderly patients: a prospective study of 49 patients</t>
  </si>
  <si>
    <t>Tsioutis C, Chaliotis G, Kokkini S, Doukakis S, Tselentis Y, Psaroulaki A, Gikas A.</t>
  </si>
  <si>
    <t>Scand J Infect Dis. 2014 Nov;46(11):779-82. doi: 10.3109/00365548.2014.943283. Epub 2014 Aug 14.</t>
  </si>
  <si>
    <t>Tsioutis C</t>
  </si>
  <si>
    <t>10.3109/00365548.2014.943283</t>
  </si>
  <si>
    <t>Development and validation of a sensitive and specific sodB-based quantitative PCR assay for molecular detection of Ehrlichia species</t>
  </si>
  <si>
    <t>Qurollo BA, Riggins D, Comyn A, Zewde MT, Breitschwerdt EB.</t>
  </si>
  <si>
    <t>J Clin Microbiol. 2014 Nov;52(11):4030-2. doi: 10.1128/JCM.02340-14. Epub 2014 Aug 20.</t>
  </si>
  <si>
    <t>PMC4313244</t>
  </si>
  <si>
    <t>10.1128/JCM.02340-14</t>
  </si>
  <si>
    <t>Proteomic profiling of a robust Wolbachia infection in an Aedes albopictus mosquito cell line</t>
  </si>
  <si>
    <t>Baldridge GD, Baldridge AS, Witthuhn BA, Higgins L, Markowski TW, Fallon AM.</t>
  </si>
  <si>
    <t>Mol Microbiol. 2014 Nov;94(3):537-56. doi: 10.1111/mmi.12768. Epub 2014 Sep 22.</t>
  </si>
  <si>
    <t>Baldridge GD</t>
  </si>
  <si>
    <t>Mol Microbiol</t>
  </si>
  <si>
    <t>PMC4213348</t>
  </si>
  <si>
    <t>NIHMS624917</t>
  </si>
  <si>
    <t>10.1111/mmi.12768</t>
  </si>
  <si>
    <t>First reported case of Ehrlichia ewingii involving human bone marrow</t>
  </si>
  <si>
    <t>Allen MB, Pritt BS, Sloan LM, Paddock CD, Musham CK, Ramos JM, Cetin N, Rosenbaum ER.</t>
  </si>
  <si>
    <t>J Clin Microbiol. 2014 Nov;52(11):4102-4. doi: 10.1128/JCM.01670-14. Epub 2014 Sep 3.</t>
  </si>
  <si>
    <t>Allen MB</t>
  </si>
  <si>
    <t>PMC4313272</t>
  </si>
  <si>
    <t>10.1128/JCM.01670-14</t>
  </si>
  <si>
    <t>Seroepidemiologic study of human infections with spotted fever group Rickettsiae in North Carolina</t>
  </si>
  <si>
    <t>Vaughn MF, Delisle J, Johnson J, Daves G, Williams C, Reber J, Mendell NL, Bouyer DH, Nicholson WL, Moncayo AC, Meshnick SR.</t>
  </si>
  <si>
    <t>J Clin Microbiol. 2014 Nov;52(11):3960-6. doi: 10.1128/JCM.01733-14. Epub 2014 Sep 3.</t>
  </si>
  <si>
    <t>Vaughn MF</t>
  </si>
  <si>
    <t>PMC4313231</t>
  </si>
  <si>
    <t>10.1128/JCM.01733-14</t>
  </si>
  <si>
    <t>Molecular identification of pathogenic bacteria in eschars from acute febrile patients, Senegal</t>
  </si>
  <si>
    <t>Mediannikov O, Socolovschi C, Million M, Sokhna C, Bassene H, Diatta G, Fenollar F, Raoult D.</t>
  </si>
  <si>
    <t>Am J Trop Med Hyg. 2014 Nov;91(5):1015-9. doi: 10.4269/ajtmh.13-0629. Epub 2014 Sep 8.</t>
  </si>
  <si>
    <t>PMC4228867</t>
  </si>
  <si>
    <t>10.4269/ajtmh.13-0629</t>
  </si>
  <si>
    <t>Syndromic classification of rickettsioses: an approach for clinical practice</t>
  </si>
  <si>
    <t>Faccini-Martínez ÁA, García-Álvarez L, Hidalgo M, Oteo JA.</t>
  </si>
  <si>
    <t>Int J Infect Dis. 2014 Nov;28:126-39. doi: 10.1016/j.ijid.2014.05.025. Epub 2014 Sep 19.</t>
  </si>
  <si>
    <t>10.1016/j.ijid.2014.05.025</t>
  </si>
  <si>
    <t>The intracellular pathogen Orientia tsutsugamushi responsible for scrub typhus induces lipid droplet formation in mouse fibroblasts</t>
  </si>
  <si>
    <t>Ogawa M, Fukasawa M, Satoh M, Hanada K, Saijo M, Uchiyama T, Ando S.</t>
  </si>
  <si>
    <t>Microbes Infect. 2014 Nov;16(11):962-6. doi: 10.1016/j.micinf.2014.09.004. Epub 2014 Sep 22.</t>
  </si>
  <si>
    <t>10.1016/j.micinf.2014.09.004</t>
  </si>
  <si>
    <t>Scrub typhus in the northern provinces of Vietnam: an observational study of admissions to a national referral hospital</t>
  </si>
  <si>
    <t>Nadjm B, Thuy PT, Trang VD, Ha le D, Kinh NV, Wertheim HF.</t>
  </si>
  <si>
    <t>Trans R Soc Trop Med Hyg. 2014 Nov;108(11):739-40. doi: 10.1093/trstmh/tru145. Epub 2014 Sep 23.</t>
  </si>
  <si>
    <t>Nadjm B</t>
  </si>
  <si>
    <t>PMC4191438</t>
  </si>
  <si>
    <t>10.1093/trstmh/tru145</t>
  </si>
  <si>
    <t>Intraoperative bleeding in dogs from Grenada seroreactive to Anaplasma platys and Ehrlichia canis</t>
  </si>
  <si>
    <t>Lanza-Perea M, Zieger U, Qurollo BA, Hegarty BC, Pultorak EL, Kumthekar S, Bruhl-Day R, Breitschwerdt EB.</t>
  </si>
  <si>
    <t>J Vet Intern Med. 2014 Nov-Dec;28(6):1702-7. doi: 10.1111/jvim.12442. Epub 2014 Oct 1.</t>
  </si>
  <si>
    <t>Lanza-Perea M</t>
  </si>
  <si>
    <t>PMC4895631</t>
  </si>
  <si>
    <t>10.1111/jvim.12442</t>
  </si>
  <si>
    <t>2014 Nov-Dec</t>
  </si>
  <si>
    <t>Detection of antibodies against Anaplasma phagocytophilum in dogs using an automated fluorescence based system</t>
  </si>
  <si>
    <t>Vet J. 2014 Nov;202(2):348-52. doi: 10.1016/j.tvjl.2014.08.018. Epub 2014 Aug 19.</t>
  </si>
  <si>
    <t>10.1016/j.tvjl.2014.08.018</t>
  </si>
  <si>
    <t>[How to fight parasitic infectious diseases with bacteria. The case of Wolbachia pipientis]</t>
  </si>
  <si>
    <t>March-Rosselló GA, Eiros-Bouza JM.</t>
  </si>
  <si>
    <t>Rev Med Inst Mex Seguro Soc. 2014 Nov-Dec;52(6):654-9.</t>
  </si>
  <si>
    <t>March-Rosselló GA</t>
  </si>
  <si>
    <t>Rev Med Inst Mex Seguro Soc</t>
  </si>
  <si>
    <t>Confirmation of Borrelia burgdorferi sensu stricto and Anaplasma phagocytophilum in Ixodes scapularis, Southwestern Virginia</t>
  </si>
  <si>
    <t>Herrin BH, Zajac AM, Little SE.</t>
  </si>
  <si>
    <t>Vector Borne Zoonotic Dis. 2014 Nov;14(11):821-3. doi: 10.1089/vbz.2014.1661.</t>
  </si>
  <si>
    <t>Herrin BH</t>
  </si>
  <si>
    <t>10.1089/vbz.2014.1661</t>
  </si>
  <si>
    <t>[Seroprevalence of Anaplasma phagocytophilum in patients with suspected Lyme borreliosis]</t>
  </si>
  <si>
    <t>Dvořáková Heroldová M, Dvořáčková M.</t>
  </si>
  <si>
    <t>Epidemiol Mikrobiol Imunol. 2014 Nov;63(4):297-302.</t>
  </si>
  <si>
    <t>Dvořáková Heroldová M</t>
  </si>
  <si>
    <t>Epidemiol Mikrobiol Imunol</t>
  </si>
  <si>
    <t>Serological diagnosis of scrub typhus in patients attending a government hospital at Vellore, Tamil Nadu</t>
  </si>
  <si>
    <t>Rajagopal V, Bhaskar M, Devi RR, Rajkumar P.</t>
  </si>
  <si>
    <t>Indian J Med Res. 2014 Nov;140(5):686-7.</t>
  </si>
  <si>
    <t>Rajagopal V</t>
  </si>
  <si>
    <t>PMC4311325</t>
  </si>
  <si>
    <t>[Coevolution of symbiotic bacteria Wolbachia and host mtDNA in Russian populations of the Culex pipiens mosquito complex]</t>
  </si>
  <si>
    <t>Shaĭkevich EV, Zakharov IA.</t>
  </si>
  <si>
    <t>Genetika. 2014 Nov;50(11):1390-3.</t>
  </si>
  <si>
    <t>Interspecific Transfer of a Wolbachia Infection Into Aedes albopictus (Diptera: Culicidae) Yields a Novel Phenotype Capable of Rescuing a Superinfection</t>
  </si>
  <si>
    <t>Andrews ES, Fu Y, Calvitti M, Dobson SL.</t>
  </si>
  <si>
    <t>J Med Entomol. 2014 Nov 1;51(6):1192-8. doi: 10.1603/ME14086. Epub 2014 Nov 1.</t>
  </si>
  <si>
    <t>Andrews ES</t>
  </si>
  <si>
    <t>10.1603/ME14086</t>
  </si>
  <si>
    <t>2014 Nov 1</t>
  </si>
  <si>
    <t>Seroprevalence of Rickettsia spp. in Equids and Molecular Detection of 'Candidatus Rickettsia amblyommii' in Amblyomma cajennense Sensu Lato Ticks From the Pantanal Region of Mato Grosso, Brazil</t>
  </si>
  <si>
    <t>Alves Ada S, Melo AL, Amorim MV, Borges AM, Gaíva E Silva L, Martins TF, Labruna MB, Aguiar DM, Pacheco RC.</t>
  </si>
  <si>
    <t>J Med Entomol. 2014 Nov 1;51(6):1242-7. doi: 10.1603/ME14042. Epub 2014 Nov 1.</t>
  </si>
  <si>
    <t>Alves Ada S</t>
  </si>
  <si>
    <t>10.1603/ME14042</t>
  </si>
  <si>
    <t>Prevalence of Candidatus Rickettsia tarasevichiae-Like Bacteria in Ixodid Ticks at 13 Sites on the Chinese-Russian Border</t>
  </si>
  <si>
    <t>Yi S, Hongrong J, Wuchun C, Weiming F, Wendong J, Xin W.</t>
  </si>
  <si>
    <t>J Med Entomol. 2014 Nov 1;51(6):1304-7. doi: 10.1603/ME13189.</t>
  </si>
  <si>
    <t>Yi S</t>
  </si>
  <si>
    <t>10.1603/ME13189</t>
  </si>
  <si>
    <t>Ultrastructure of Presumed "Candidatus Rickettsia Andeanae" in Amblyomma maculatum (Acari: Ixodidae)</t>
  </si>
  <si>
    <t>J Med Entomol. 2014 Nov 1;51(6):1317-21. doi: 10.1603/ME14132.</t>
  </si>
  <si>
    <t>10.1603/ME14132</t>
  </si>
  <si>
    <t>Quantification and localization of Watermelon chlorotic stunt virus and Tomato yellow leaf curl virus (Geminiviridae) in populations of Bemisia tabaci (Hemiptera, Aleyrodidae) with differential virus transmission characteristics</t>
  </si>
  <si>
    <t>Kollenberg M, Winter S, Götz M.</t>
  </si>
  <si>
    <t>PLoS One. 2014 Nov 3;9(11):e111968. doi: 10.1371/journal.pone.0111968. eCollection 2014.</t>
  </si>
  <si>
    <t>Kollenberg M</t>
  </si>
  <si>
    <t>PMC4218829</t>
  </si>
  <si>
    <t>10.1371/journal.pone.0111968</t>
  </si>
  <si>
    <t>2014 Nov 3</t>
  </si>
  <si>
    <t>Genome Sequence of Rickettsia hoogstraalii, a Geographically Widely Distributed Tick-Associated Bacterium</t>
  </si>
  <si>
    <t>Sentausa E, El Karkouri K, Nguyen TT, Caputo A, Raoult D, Fournier PE.</t>
  </si>
  <si>
    <t>Genome Announc. 2014 Nov 6;2(6):e01171-14. doi: 10.1128/genomeA.01171-14.</t>
  </si>
  <si>
    <t>PMC4223470</t>
  </si>
  <si>
    <t>10.1128/genomeA.01171-14</t>
  </si>
  <si>
    <t>2014 Nov 6</t>
  </si>
  <si>
    <t>Occurrence of haemoparasites in cattle in Monduli district, northern Tanzania</t>
  </si>
  <si>
    <t>Haji IJ, Malele I, Namangala B.</t>
  </si>
  <si>
    <t>Onderstepoort J Vet Res. 2014 Nov 13;81(1). doi: 10.4102/ojvr.v81i1.843.</t>
  </si>
  <si>
    <t>Haji IJ</t>
  </si>
  <si>
    <t>Onderstepoort J Vet Res</t>
  </si>
  <si>
    <t>10.4102/ojvr.v81i1.843</t>
  </si>
  <si>
    <t>2014 Nov 13</t>
  </si>
  <si>
    <t>Isolation and characterization of microsatellite loci from the tick Amblyomma aureolatum (Acari: Ixodidae)</t>
  </si>
  <si>
    <t>Ogrzewalska M, Bajay MM, Schwarcz K, Bajay SK, Telles MP, Pinheiro JB, Zucchi MI, Pinter A, Labruna MB.</t>
  </si>
  <si>
    <t>Genet Mol Res. 2014 Nov 14;13(4):9622-7. doi: 10.4238/2014.November.14.6.</t>
  </si>
  <si>
    <t>10.4238/2014.November.14.6</t>
  </si>
  <si>
    <t>2014 Nov 14</t>
  </si>
  <si>
    <t>Where are we with Wolbachia and doxycycline: an in-depth review of the current state of our knowledge</t>
  </si>
  <si>
    <t>Kramer L, Genchi C.</t>
  </si>
  <si>
    <t>Vet Parasitol. 2014 Nov 15;206(1-2):1-4. doi: 10.1016/j.vetpar.2014.03.028. Epub 2014 Apr 4.</t>
  </si>
  <si>
    <t>Kramer L</t>
  </si>
  <si>
    <t>10.1016/j.vetpar.2014.03.028</t>
  </si>
  <si>
    <t>2014 Nov 15</t>
  </si>
  <si>
    <t>Molecular evidence of Wolbachia endosymbiosis in Mansonella perstans in Gabon, Central Africa</t>
  </si>
  <si>
    <t>Gehringer C, Kreidenweiss A, Flamen A, Antony JS, Grobusch MP, Bélard S.</t>
  </si>
  <si>
    <t>J Infect Dis. 2014 Nov 15;210(10):1633-8. doi: 10.1093/infdis/jiu320. Epub 2014 Jun 5.</t>
  </si>
  <si>
    <t>Gehringer C</t>
  </si>
  <si>
    <t>10.1093/infdis/jiu320</t>
  </si>
  <si>
    <t>Stat1 negatively regulates immune-mediated injury with Anaplasma phagocytophilum infection</t>
  </si>
  <si>
    <t>Choi KS, Scorpio DG, Dumler JS.</t>
  </si>
  <si>
    <t>J Immunol. 2014 Nov 15;193(10):5088-98. doi: 10.4049/jimmunol.1401381. Epub 2014 Oct 10.</t>
  </si>
  <si>
    <t>PMC4225178</t>
  </si>
  <si>
    <t>NIHMS628105</t>
  </si>
  <si>
    <t>10.4049/jimmunol.1401381</t>
  </si>
  <si>
    <t>Comparative genomics of first available bovine Anaplasma phagocytophilum genome obtained with targeted sequence capture</t>
  </si>
  <si>
    <t>Dugat T, Loux V, Marthey S, Moroldo M, Lagrée AC, Boulouis HJ, Haddad N, Maillard R.</t>
  </si>
  <si>
    <t>BMC Genomics. 2014 Nov 17;15(1):973. doi: 10.1186/1471-2164-15-973.</t>
  </si>
  <si>
    <t>PMC4239370</t>
  </si>
  <si>
    <t>10.1186/1471-2164-15-973</t>
  </si>
  <si>
    <t>2014 Nov 17</t>
  </si>
  <si>
    <t>Wolbachia infections and mitochondrial diversity of two chestnut feeding Cydia species</t>
  </si>
  <si>
    <t>Avtzis DN, Doudoumis V, Bourtzis K.</t>
  </si>
  <si>
    <t>PLoS One. 2014 Nov 18;9(11):e112795. doi: 10.1371/journal.pone.0112795. eCollection 2014.</t>
  </si>
  <si>
    <t>Avtzis DN</t>
  </si>
  <si>
    <t>PMC4236127</t>
  </si>
  <si>
    <t>10.1371/journal.pone.0112795</t>
  </si>
  <si>
    <t>2014 Nov 18</t>
  </si>
  <si>
    <t>Vector competence of the tick Ixodes sinensis (Acari: Ixodidae) for Rickettsia monacensis</t>
  </si>
  <si>
    <t>Ye X, Sun Y, Ju W, Wang X, Cao W, Wu M.</t>
  </si>
  <si>
    <t>Parasit Vectors. 2014 Nov 19;7:512. doi: 10.1186/s13071-014-0512-8.</t>
  </si>
  <si>
    <t>Ye X</t>
  </si>
  <si>
    <t>PMC4237728</t>
  </si>
  <si>
    <t>10.1186/s13071-014-0512-8</t>
  </si>
  <si>
    <t>2014 Nov 19</t>
  </si>
  <si>
    <t>Inactivation of SAM-methyltransferase is the mechanism of attenuation of a historic louse borne typhus vaccine strain</t>
  </si>
  <si>
    <t>Liu Y, Wu B, Weinstock G, Walker DH, Yu XJ.</t>
  </si>
  <si>
    <t>PLoS One. 2014 Nov 20;9(11):e113285. doi: 10.1371/journal.pone.0113285. eCollection 2014.</t>
  </si>
  <si>
    <t>Liu Y</t>
  </si>
  <si>
    <t>PMC4239044</t>
  </si>
  <si>
    <t>10.1371/journal.pone.0113285</t>
  </si>
  <si>
    <t>2014 Nov 20</t>
  </si>
  <si>
    <t>Pregnancy outcome in relation to treatment of murine typhus and scrub typhus infection: a fever cohort and a case series analysis</t>
  </si>
  <si>
    <t>McGready R, Prakash JA, Benjamin SJ, Watthanaworawit W, Anantatat T, Tanganuchitcharnchai A, Ling CL, Tan SO, Ashley EA, Pimanpanarak M, Blacksell SD, Day NP, Singhasivanon P, White NJ, Nosten F, Paris DH.</t>
  </si>
  <si>
    <t>PLoS Negl Trop Dis. 2014 Nov 20;8(11):e3327. doi: 10.1371/journal.pntd.0003327. eCollection 2014 Nov.</t>
  </si>
  <si>
    <t>McGready R</t>
  </si>
  <si>
    <t>PMC4238995</t>
  </si>
  <si>
    <t>10.1371/journal.pntd.0003327</t>
  </si>
  <si>
    <t>Fox on the run--molecular surveillance of fox blood and tissue for the occurrence of tick-borne pathogens in Austria</t>
  </si>
  <si>
    <t>Duscher GG, Fuehrer HP, Kübber-Heiss A.</t>
  </si>
  <si>
    <t>Parasit Vectors. 2014 Nov 21;7:521. doi: 10.1186/s13071-014-0521-7.</t>
  </si>
  <si>
    <t>Duscher GG</t>
  </si>
  <si>
    <t>PMC4243377</t>
  </si>
  <si>
    <t>10.1186/s13071-014-0521-7</t>
  </si>
  <si>
    <t>2014 Nov 21</t>
  </si>
  <si>
    <t>Endothelin-1 and its role in the pathogenesis of infectious diseases</t>
  </si>
  <si>
    <t>Freeman BD, Machado FS, Tanowitz HB, Desruisseaux MS.</t>
  </si>
  <si>
    <t>Life Sci. 2014 Nov 24;118(2):110-9. doi: 10.1016/j.lfs.2014.04.021. Epub 2014 Apr 26.</t>
  </si>
  <si>
    <t>Freeman BD</t>
  </si>
  <si>
    <t>Life Sci</t>
  </si>
  <si>
    <t>PMC4538933</t>
  </si>
  <si>
    <t>NIHMS600300</t>
  </si>
  <si>
    <t>10.1016/j.lfs.2014.04.021</t>
  </si>
  <si>
    <t>2014 Nov 24</t>
  </si>
  <si>
    <t>Ehrlichia chaffeensis proliferation begins with NtrY/NtrX and PutA/GlnA upregulation and CtrA degradation induced by proline and glutamine uptake</t>
  </si>
  <si>
    <t>Cheng Z, Lin M, Rikihisa Y.</t>
  </si>
  <si>
    <t>mBio. 2014 Nov 25;5(6):e02141. doi: 10.1128/mBio.02141-14.</t>
  </si>
  <si>
    <t>Cheng Z</t>
  </si>
  <si>
    <t>PMC4251998</t>
  </si>
  <si>
    <t>10.1128/mBio.02141-14</t>
  </si>
  <si>
    <t>2014 Nov 25</t>
  </si>
  <si>
    <t>Concurrent transcriptional profiling of Dirofilaria immitis and its Wolbachia endosymbiont throughout the nematode life cycle reveals coordinated gene expression</t>
  </si>
  <si>
    <t>Luck AN, Evans CC, Riggs MD, Foster JM, Moorhead AR, Slatko BE, Michalski ML.</t>
  </si>
  <si>
    <t>BMC Genomics. 2014 Nov 29;15(1):1041. doi: 10.1186/1471-2164-15-1041.</t>
  </si>
  <si>
    <t>Luck AN</t>
  </si>
  <si>
    <t>PMC4289336</t>
  </si>
  <si>
    <t>10.1186/1471-2164-15-1041</t>
  </si>
  <si>
    <t>2014 Nov 29</t>
  </si>
  <si>
    <t>Tropical tephritid fruit fly community with high incidence of shared Wolbachia strains as platform for horizontal transmission of endosymbionts</t>
  </si>
  <si>
    <t>Morrow JL, Frommer M, Shearman DC, Riegler M.</t>
  </si>
  <si>
    <t>Environ Microbiol. 2014 Dec;16(12):3622-37. doi: 10.1111/1462-2920.12382. Epub 2014 Feb 18.</t>
  </si>
  <si>
    <t>Morrow JL</t>
  </si>
  <si>
    <t>10.1111/1462-2920.12382</t>
  </si>
  <si>
    <t>2014 Dec</t>
  </si>
  <si>
    <t>First detection of endosymbiotic bacteria in biting midges Culicoides pulicaris and Culicoides punctatus, important Palaearctic vectors of bluetongue virus</t>
  </si>
  <si>
    <t>Lewis SE, Rice A, Hurst GD, Baylis M.</t>
  </si>
  <si>
    <t>Med Vet Entomol. 2014 Dec;28(4):453-6. doi: 10.1111/mve.12055. Epub 2014 Mar 11.</t>
  </si>
  <si>
    <t>Lewis SE</t>
  </si>
  <si>
    <t>10.1111/mve.12055</t>
  </si>
  <si>
    <t>Tissue tropism and vertical transmission of Coxiella in Rhipicephalus sanguineus and Rhipicephalus turanicus ticks</t>
  </si>
  <si>
    <t>Lalzar I, Friedmann Y, Gottlieb Y.</t>
  </si>
  <si>
    <t>Environ Microbiol. 2014 Dec;16(12):3657-68. doi: 10.1111/1462-2920.12455. Epub 2014 Apr 18.</t>
  </si>
  <si>
    <t>10.1111/1462-2920.12455</t>
  </si>
  <si>
    <t>Wolbachia infection does not alter attraction of the mosquito Aedes (Stegomyia) aegypti to human odours</t>
  </si>
  <si>
    <t>Turley AP, Smallegange RC, Takken W, Zalucki MP, O'Neill SL, McGraw EA.</t>
  </si>
  <si>
    <t>Med Vet Entomol. 2014 Dec;28(4):457-60. doi: 10.1111/mve.12063. Epub 2014 May 6.</t>
  </si>
  <si>
    <t>10.1111/mve.12063</t>
  </si>
  <si>
    <t>Three new species of fleas belonging to the genus Macrostylophora from the three-striped ground squirrel, Lariscus insignis, in Java</t>
  </si>
  <si>
    <t>Durden LA, Beaucournu JC.</t>
  </si>
  <si>
    <t>Med Vet Entomol. 2014 Dec;28(4):398-406. doi: 10.1111/mve.12059. Epub 2014 May 9.</t>
  </si>
  <si>
    <t>Durden LA</t>
  </si>
  <si>
    <t>10.1111/mve.12059</t>
  </si>
  <si>
    <t>A host as an ecosystem: Wolbachia coping with environmental constraints</t>
  </si>
  <si>
    <t>Sicard M, Dittmer J, Grève P, Bouchon D, Braquart-Varnier C.</t>
  </si>
  <si>
    <t>Environ Microbiol. 2014 Dec;16(12):3583-607. doi: 10.1111/1462-2920.12573. Epub 2014 Aug 18.</t>
  </si>
  <si>
    <t>10.1111/1462-2920.12573</t>
  </si>
  <si>
    <t>Characterization of the symbiont Rickettsia in the mirid bug Nesidiocoris tenuis (Reuter) (Heteroptera: Miridae)</t>
  </si>
  <si>
    <t>Caspi-Fluger A, Inbar M, Steinberg S, Friedmann Y, Freund M, Mozes-Daube N, Zchori-Fein E.</t>
  </si>
  <si>
    <t>Bull Entomol Res. 2014 Dec;104(6):681-8. doi: 10.1017/S0007485314000492. Epub 2014 Jul 25.</t>
  </si>
  <si>
    <t>10.1017/S0007485314000492</t>
  </si>
  <si>
    <t>Redescription of Cercopithifilaria rugosicauda (Böhm &amp; Supperer, 1953) (Spirurida: Onchocercidae) of roe deer, with an emended diagnosis of the genus Cercopithifilaria and a genetic characterisation</t>
  </si>
  <si>
    <t>Lefoulon E, Kuzmin Y, Plantard O, Mutafchiev Y, Otranto D, Martin C, Bain O.</t>
  </si>
  <si>
    <t>Parasitol Int. 2014 Dec;63(6):808-16. doi: 10.1016/j.parint.2014.07.011. Epub 2014 Aug 7.</t>
  </si>
  <si>
    <t>10.1016/j.parint.2014.07.011</t>
  </si>
  <si>
    <t>The Facultative Symbiont Rickettsia Protects an Invasive Whitefly against Entomopathogenic Pseudomonas syringae Strains</t>
  </si>
  <si>
    <t>Hendry TA, Hunter MS, Baltrus DA.</t>
  </si>
  <si>
    <t>Appl Environ Microbiol. 2014 Dec;80(23):7161-8. doi: 10.1128/AEM.02447-14. Epub 2014 Sep 12.</t>
  </si>
  <si>
    <t>Hendry TA</t>
  </si>
  <si>
    <t>PMC4249164</t>
  </si>
  <si>
    <t>10.1128/AEM.02447-14</t>
  </si>
  <si>
    <t>The dynamics of erythrocyte infection in bovine anaplasmosis: a flow cytometry-based analysis</t>
  </si>
  <si>
    <t>Moretta R, Petrigh R, Ruybal P, Mesplet M, Wilkowsky SE, Meikle V, de Echaide ST, Garbossa G, Farber MD.</t>
  </si>
  <si>
    <t>J Microbiol Methods. 2014 Dec;107:47-54. doi: 10.1016/j.mimet.2014.08.025. Epub 2014 Sep 16.</t>
  </si>
  <si>
    <t>Moretta R</t>
  </si>
  <si>
    <t>J Microbiol Methods</t>
  </si>
  <si>
    <t>10.1016/j.mimet.2014.08.025</t>
  </si>
  <si>
    <t>Looking in ticks for human bacterial pathogens</t>
  </si>
  <si>
    <t>Mediannikov O, Fenollar F.</t>
  </si>
  <si>
    <t>Microb Pathog. 2014 Dec;77:142-8. doi: 10.1016/j.micpath.2014.09.008. Epub 2014 Sep 16.</t>
  </si>
  <si>
    <t>10.1016/j.micpath.2014.09.008</t>
  </si>
  <si>
    <t>Case report: Molecular evidence of Anaplasma platys infection in two women from Venezuela</t>
  </si>
  <si>
    <t>Arraga-Alvarado CM, Qurollo BA, Parra OC, Berrueta MA, Hegarty BC, Breitschwerdt EB.</t>
  </si>
  <si>
    <t>Am J Trop Med Hyg. 2014 Dec;91(6):1161-5. doi: 10.4269/ajtmh.14-0372. Epub 2014 Sep 29.</t>
  </si>
  <si>
    <t>Arraga-Alvarado CM</t>
  </si>
  <si>
    <t>PMC4257640</t>
  </si>
  <si>
    <t>10.4269/ajtmh.14-0372</t>
  </si>
  <si>
    <t>Anaplasma marginale superinfection attributable to pathogen strains with distinct genomic backgrounds</t>
  </si>
  <si>
    <t>Vallejo Esquerra E, Herndon DR, Alpirez Mendoza F, Mosqueda J, Palmer GH.</t>
  </si>
  <si>
    <t>Infect Immun. 2014 Dec;82(12):5286-92. doi: 10.1128/IAI.02537-14. Epub 2014 Oct 6.</t>
  </si>
  <si>
    <t>Vallejo Esquerra E</t>
  </si>
  <si>
    <t>PMC4249265</t>
  </si>
  <si>
    <t>10.1128/IAI.02537-14</t>
  </si>
  <si>
    <t>Serological characterization of surface-exposed proteins of Coxiella burnetii</t>
  </si>
  <si>
    <t>Jiao J, Xiong X, Qi Y, Gong W, Duan C, Yang X, Wen B.</t>
  </si>
  <si>
    <t>Microbiology (Reading). 2014 Dec;160(Pt 12):2718-2731. doi: 10.1099/mic.0.082131-0. Epub 2014 Oct 8.</t>
  </si>
  <si>
    <t>Jiao J</t>
  </si>
  <si>
    <t>10.1099/mic.0.082131-0</t>
  </si>
  <si>
    <t>Flow cytometric evaluation of the intracellular bacterium, Wolbachia pipientis, in mosquito cells</t>
  </si>
  <si>
    <t>Fallon AM.</t>
  </si>
  <si>
    <t>J Microbiol Methods. 2014 Dec;107:119-25. doi: 10.1016/j.mimet.2014.09.011. Epub 2014 Oct 7.</t>
  </si>
  <si>
    <t>PMC4252651</t>
  </si>
  <si>
    <t>NIHMS633710</t>
  </si>
  <si>
    <t>10.1016/j.mimet.2014.09.011</t>
  </si>
  <si>
    <t>Case report: Co-infection of Rickettsia rickettsii and Streptococcus pyogenes: is fatal Rocky Mountain spotted fever underdiagnosed?</t>
  </si>
  <si>
    <t>Raczniak GA, Kato C, Chung IH, Austin A, McQuiston JH, Weis E, Levy C, Carvalho Mda G, Zauher AJ, Bjork A, Regan JJ.</t>
  </si>
  <si>
    <t>Am J Trop Med Hyg. 2014 Dec;91(6):1154-5. doi: 10.4269/ajtmh.14-0437. Epub 2014 Oct 20.</t>
  </si>
  <si>
    <t>Raczniak GA</t>
  </si>
  <si>
    <t>PMC4257638</t>
  </si>
  <si>
    <t>10.4269/ajtmh.14-0437</t>
  </si>
  <si>
    <t>Rickettsia parkeri rickettsiosis in different ecological regions of Argentina and its association with Amblyomma tigrinum as a potential vector</t>
  </si>
  <si>
    <t>Romer Y, Nava S, Govedic F, Cicuttin G, Denison AM, Singleton J, Kelly AJ, Kato CY, Paddock CD.</t>
  </si>
  <si>
    <t>Am J Trop Med Hyg. 2014 Dec;91(6):1156-60. doi: 10.4269/ajtmh.14-0334. Epub 2014 Oct 27.</t>
  </si>
  <si>
    <t>Romer Y</t>
  </si>
  <si>
    <t>PMC4257639</t>
  </si>
  <si>
    <t>10.4269/ajtmh.14-0334</t>
  </si>
  <si>
    <t>Two Anaplasma phagocytophilum strains in Ixodes scapularis ticks, Canada</t>
  </si>
  <si>
    <t>Krakowetz CN, Dibernardo A, Lindsay LR, Chilton NB.</t>
  </si>
  <si>
    <t>Emerg Infect Dis. 2014 Dec;20(12):2064-7. doi: 10.3201/eid2012.140172.</t>
  </si>
  <si>
    <t>Krakowetz CN</t>
  </si>
  <si>
    <t>PMC4257797</t>
  </si>
  <si>
    <t>10.3201/eid2012.140172</t>
  </si>
  <si>
    <t>Seroconversion for infectious pathogens among UK military personnel deployed to Afghanistan, 2008-2011</t>
  </si>
  <si>
    <t>Newman EN, Johnstone P, Bridge H, Wright D, Jameson L, Bosworth A, Hatch R, Hayward-Karlsson J, Osborne J, Bailey MS, Green A, Ross D, Brooks T, Hewson R.</t>
  </si>
  <si>
    <t>Emerg Infect Dis. 2014 Dec;20(12):2015-22. doi: 10.3201/eid2012.131830.</t>
  </si>
  <si>
    <t>Newman EN</t>
  </si>
  <si>
    <t>PMC4257834</t>
  </si>
  <si>
    <t>10.3201/eid2012.131830</t>
  </si>
  <si>
    <t>Rickettsia africae infection complicated with painful sacral syndrome in an Italian traveller returning from Zimbabwe</t>
  </si>
  <si>
    <t>Zammarchi L, Farese A, Trotta M, Amantini A, Raoult D, Bartoloni A.</t>
  </si>
  <si>
    <t>Int J Infect Dis. 2014 Dec;29:194-6. doi: 10.1016/j.ijid.2014.10.017. Epub 2014 Nov 5.</t>
  </si>
  <si>
    <t>Zammarchi L</t>
  </si>
  <si>
    <t>10.1016/j.ijid.2014.10.017</t>
  </si>
  <si>
    <t>Evaluation of a commercial in-clinic point-of-care polymerase chain reaction test for Ehrlichia canis DNA in artificially infected dogs</t>
  </si>
  <si>
    <t>Waner T, Nachum-Biala Y, Harrus S.</t>
  </si>
  <si>
    <t>Vet J. 2014 Dec;202(3):618-21. doi: 10.1016/j.tvjl.2014.10.004. Epub 2014 Oct 13.</t>
  </si>
  <si>
    <t>10.1016/j.tvjl.2014.10.004</t>
  </si>
  <si>
    <t>Evaluation of the immune response to Anaplasma marginale MSP5 protein using a HSV-1 amplicon vector system or recombinant protein</t>
  </si>
  <si>
    <t>Palacios C, Torioni de Echaide S, Mattion N.</t>
  </si>
  <si>
    <t>Res Vet Sci. 2014 Dec;97(3):514-20. doi: 10.1016/j.rvsc.2014.10.005. Epub 2014 Oct 16.</t>
  </si>
  <si>
    <t>Palacios C</t>
  </si>
  <si>
    <t>10.1016/j.rvsc.2014.10.005</t>
  </si>
  <si>
    <t>Ixodes ricinus and Its Transmitted Pathogens in Urban and Peri-Urban Areas in Europe: New Hazards and Relevance for Public Health</t>
  </si>
  <si>
    <t>Rizzoli A, Silaghi C, Obiegala A, Rudolf I, Hubálek Z, Földvári G, Plantard O, Vayssier-Taussat M, Bonnet S, Spitalská E, Kazimírová M.</t>
  </si>
  <si>
    <t>Front Public Health. 2014 Dec 1;2:251. doi: 10.3389/fpubh.2014.00251. eCollection 2014.</t>
  </si>
  <si>
    <t>Rizzoli A</t>
  </si>
  <si>
    <t>PMC4248671</t>
  </si>
  <si>
    <t>10.3389/fpubh.2014.00251</t>
  </si>
  <si>
    <t>2014 Dec 1</t>
  </si>
  <si>
    <t>Problem of ticks and tick-borne diseases in India with special emphasis on progress in tick control research: a review</t>
  </si>
  <si>
    <t>Ghosh S, Nagar G.</t>
  </si>
  <si>
    <t>J Vector Borne Dis. 2014 Dec;51(4):259-70.</t>
  </si>
  <si>
    <t>Ghosh S</t>
  </si>
  <si>
    <t>The Agrobacterium Ti Plasmids</t>
  </si>
  <si>
    <t>Gordon JE, Christie PJ.</t>
  </si>
  <si>
    <t>Microbiol Spectr. 2014 Dec;2(6):10.1128/microbiolspec.PLAS-0010-2013. doi: 10.1128/microbiolspec.PLAS-0010-2013.</t>
  </si>
  <si>
    <t>Gordon JE</t>
  </si>
  <si>
    <t>Microbiol Spectr</t>
  </si>
  <si>
    <t>PMC4292801</t>
  </si>
  <si>
    <t>NIHMS644312</t>
  </si>
  <si>
    <t>10.1128/microbiolspec.PLAS-0010-2013</t>
  </si>
  <si>
    <t>Classical eschar in scrub typhus</t>
  </si>
  <si>
    <t>Bafna P, Kadhiravan T.</t>
  </si>
  <si>
    <t>Indian J Med Res. 2014 Dec;140(6):792.</t>
  </si>
  <si>
    <t>Bafna P</t>
  </si>
  <si>
    <t>PMC4365358</t>
  </si>
  <si>
    <t>Molecular survey and sequence analysis of Anaplasma spp. in cattle and ticks in a Malaysian farm</t>
  </si>
  <si>
    <t>Tay ST, Koh FX, Kho KL, Ong BL.</t>
  </si>
  <si>
    <t>Trop Biomed. 2014 Dec;31(4):769-76.</t>
  </si>
  <si>
    <t>[Presumptive role of Wolbachia in deltamethrin resistance of Culex pipiens pallens]</t>
  </si>
  <si>
    <t>Hong SC, Lv Y, Fang FJ, Zhu CL.</t>
  </si>
  <si>
    <t>Zhongguo Xue Xi Chong Bing Fang Zhi Za Zhi. 2014 Dec;26(6):672-4, 680.</t>
  </si>
  <si>
    <t>Hong SC</t>
  </si>
  <si>
    <t>Zhongguo Xue Xi Chong Bing Fang Zhi Za Zhi</t>
  </si>
  <si>
    <t>Rickettsial Diseases in India: Not as Uncommon as Believed</t>
  </si>
  <si>
    <t>Varghese GK.</t>
  </si>
  <si>
    <t>J Assoc Physicians India. 2014 Dec;62(12):9-10.</t>
  </si>
  <si>
    <t>Varghese GK</t>
  </si>
  <si>
    <t>Scrub Typhus--A Re-Emerging Infection</t>
  </si>
  <si>
    <t>Jagannath P, Lakshmi M, Girish TS, Cherian AM.</t>
  </si>
  <si>
    <t>J Assoc Physicians India. 2014 Dec;62(12):75-6.</t>
  </si>
  <si>
    <t>Jagannath P</t>
  </si>
  <si>
    <t>Pathogens in ticks collected from dogs in Berlin/Brandenburg, Germany</t>
  </si>
  <si>
    <t>Schreiber C, Krücken J, Beck S, Maaz D, Pachnicke S, Krieger K, Gross M, Kohn B, von Samson-Himmelstjerna G.</t>
  </si>
  <si>
    <t>Parasit Vectors. 2014 Dec 2;7:535. doi: 10.1186/s13071-014-0535-1.</t>
  </si>
  <si>
    <t>Schreiber C</t>
  </si>
  <si>
    <t>PMC4262381</t>
  </si>
  <si>
    <t>10.1186/s13071-014-0535-1</t>
  </si>
  <si>
    <t>2014 Dec 2</t>
  </si>
  <si>
    <t>Comparison of phenology and pathogen prevalence, including infection with the Ehrlichia muris-like (EML) agent, of Ixodes scapularis removed from soldiers in the midwestern and the northeastern United States over a 15 year period (1997-2012)</t>
  </si>
  <si>
    <t>Stromdahl E, Hamer S, Jenkins S, Sloan L, Williamson P, Foster E, Nadolny R, Elkins C, Vince M, Pritt B.</t>
  </si>
  <si>
    <t>Parasit Vectors. 2014 Dec 4;7:553. doi: 10.1186/s13071-014-0553-z.</t>
  </si>
  <si>
    <t>Stromdahl E</t>
  </si>
  <si>
    <t>PMC4265324</t>
  </si>
  <si>
    <t>10.1186/s13071-014-0553-z</t>
  </si>
  <si>
    <t>2014 Dec 4</t>
  </si>
  <si>
    <t>Candidatus Neoehrlichia mikurensis and Anaplasma phagocytophilum: prevalences and investigations on a new transmission path in small mammals and ixodid ticks</t>
  </si>
  <si>
    <t>Obiegala A, Pfeffer M, Pfister K, Tiedemann T, Thiel C, Balling A, Karnath C, Woll D, Silaghi C.</t>
  </si>
  <si>
    <t>Parasit Vectors. 2014 Dec 4;7:563. doi: 10.1186/s13071-014-0563-x.</t>
  </si>
  <si>
    <t>Obiegala A</t>
  </si>
  <si>
    <t>PMC4264555</t>
  </si>
  <si>
    <t>10.1186/s13071-014-0563-x</t>
  </si>
  <si>
    <t>The evolution of sex ratio distorter suppression affects a 25 cM genomic region in the butterfly Hypolimnas bolina</t>
  </si>
  <si>
    <t>Hornett EA, Moran B, Reynolds LA, Charlat S, Tazzyman S, Wedell N, Jiggins CD, Hurst GD.</t>
  </si>
  <si>
    <t>PLoS Genet. 2014 Dec 4;10(12):e1004822. doi: 10.1371/journal.pgen.1004822. eCollection 2014 Dec.</t>
  </si>
  <si>
    <t>Hornett EA</t>
  </si>
  <si>
    <t>PMC4256269</t>
  </si>
  <si>
    <t>10.1371/journal.pgen.1004822</t>
  </si>
  <si>
    <t>Genomic diversification in strains of Rickettsia felis Isolated from different arthropods</t>
  </si>
  <si>
    <t>Gillespie JJ, Driscoll TP, Verhoeve VI, Utsuki T, Husseneder C, Chouljenko VN, Azad AF, Macaluso KR.</t>
  </si>
  <si>
    <t>Genome Biol Evol. 2014 Dec 4;7(1):35-56. doi: 10.1093/gbe/evu262.</t>
  </si>
  <si>
    <t>Gillespie JJ</t>
  </si>
  <si>
    <t>PMC4316617</t>
  </si>
  <si>
    <t>10.1093/gbe/evu262</t>
  </si>
  <si>
    <t>Community-based control of the brown dog tick in a region with high rates of Rocky Mountain spotted fever, 2012-2013</t>
  </si>
  <si>
    <t>Drexler N, Miller M, Gerding J, Todd S, Adams L, Dahlgren FS, Bryant N, Weis E, Herrick K, Francies J, Komatsu K, Piontkowski S, Velascosoltero J, Shelhamer T, Hamilton B, Eribes C, Brock A, Sneezy P, Goseyun C, Bendle H, Hovet R, Williams V, Massung R, McQuiston JH.</t>
  </si>
  <si>
    <t>PLoS One. 2014 Dec 5;9(12):e112368. doi: 10.1371/journal.pone.0112368. eCollection 2014.</t>
  </si>
  <si>
    <t>Drexler N</t>
  </si>
  <si>
    <t>PMC4257530</t>
  </si>
  <si>
    <t>10.1371/journal.pone.0112368</t>
  </si>
  <si>
    <t>2014 Dec 5</t>
  </si>
  <si>
    <t>High quality draft genome sequence and description of Occidentia massiliensis gen. nov., sp. nov., a new member of the family Rickettsiaceae</t>
  </si>
  <si>
    <t>Mediannikov O, Nguyen TT, Bell-Sakyi L, Padmanabhan R, Fournier PE, Raoult D.</t>
  </si>
  <si>
    <t>Stand Genomic Sci. 2014 Dec 8;9:9. doi: 10.1186/1944-3277-9-9. eCollection 2014.</t>
  </si>
  <si>
    <t>Stand Genomic Sci</t>
  </si>
  <si>
    <t>PMC4334944</t>
  </si>
  <si>
    <t>10.1186/1944-3277-9-9</t>
  </si>
  <si>
    <t>2014 Dec 8</t>
  </si>
  <si>
    <t>Multilocus sequence analysis of Anaplasma phagocytophilum reveals three distinct lineages with different host ranges in clinically ill French cattle</t>
  </si>
  <si>
    <t>Chastagner A, Dugat T, Vourc'h G, Verheyden H, Legrand L, Bachy V, Chabanne L, Joncour G, Maillard R, Boulouis HJ, Haddad N, Bailly X, Leblond A.</t>
  </si>
  <si>
    <t>Vet Res. 2014 Dec 9;45:114. doi: 10.1186/s13567-014-0114-7.</t>
  </si>
  <si>
    <t>Vet Res</t>
  </si>
  <si>
    <t>PMC4334609</t>
  </si>
  <si>
    <t>10.1186/s13567-014-0114-7</t>
  </si>
  <si>
    <t>2014 Dec 9</t>
  </si>
  <si>
    <t>The glycoprotein TRP36 of Ehrlichia sp. UFMG-EV and related cattle pathogen Ehrlichia sp. UFMT-BV evolved from a highly variable clade of E. canis under adaptive diversifying selection</t>
  </si>
  <si>
    <t>Cabezas-Cruz A, Valdés JJ, de la Fuente J.</t>
  </si>
  <si>
    <t>Parasit Vectors. 2014 Dec 10;7:584. doi: 10.1186/s13071-014-0584-5.</t>
  </si>
  <si>
    <t>PMC4266974</t>
  </si>
  <si>
    <t>10.1186/s13071-014-0584-5</t>
  </si>
  <si>
    <t>2014 Dec 10</t>
  </si>
  <si>
    <t>The effect of virus-blocking Wolbachia on male competitiveness of the dengue vector mosquito, Aedes aegypti</t>
  </si>
  <si>
    <t>Segoli M, Hoffmann AA, Lloyd J, Omodei GJ, Ritchie SA.</t>
  </si>
  <si>
    <t>PLoS Negl Trop Dis. 2014 Dec 11;8(12):e3294. doi: 10.1371/journal.pntd.0003294. eCollection 2014 Dec.</t>
  </si>
  <si>
    <t>PMC4263406</t>
  </si>
  <si>
    <t>10.1371/journal.pntd.0003294</t>
  </si>
  <si>
    <t>2014 Dec 11</t>
  </si>
  <si>
    <t>Extensive duplication of the Wolbachia DNA in chromosome four of Drosophila ananassae</t>
  </si>
  <si>
    <t>Klasson L, Kumar N, Bromley R, Sieber K, Flowers M, Ott SH, Tallon LJ, Andersson SG, Dunning Hotopp JC.</t>
  </si>
  <si>
    <t>BMC Genomics. 2014 Dec 12;15(1):1097. doi: 10.1186/1471-2164-15-1097.</t>
  </si>
  <si>
    <t>Klasson L</t>
  </si>
  <si>
    <t>PMC4299567</t>
  </si>
  <si>
    <t>10.1186/1471-2164-15-1097</t>
  </si>
  <si>
    <t>2014 Dec 12</t>
  </si>
  <si>
    <t>First report of Rickettsia felis in China</t>
  </si>
  <si>
    <t>Zhang J, Lu G, Kelly P, Zhang Z, Wei L, Yu D, Kayizha S, Wang C.</t>
  </si>
  <si>
    <t>BMC Infect Dis. 2014 Dec 16;14:682. doi: 10.1186/s12879-014-0682-1.</t>
  </si>
  <si>
    <t>Zhang J</t>
  </si>
  <si>
    <t>PMC4297373</t>
  </si>
  <si>
    <t>10.1186/s12879-014-0682-1</t>
  </si>
  <si>
    <t>2014 Dec 16</t>
  </si>
  <si>
    <t>Identification of Wolbachia-responsive microRNAs in the two-spotted spider mite, Tetranychus urticae</t>
  </si>
  <si>
    <t>Rong X, Zhang YK, Zhang KJ, Hong XY.</t>
  </si>
  <si>
    <t>BMC Genomics. 2014 Dec 16;15(1):1122. doi: 10.1186/1471-2164-15-1122.</t>
  </si>
  <si>
    <t>Rong X</t>
  </si>
  <si>
    <t>PMC4378230</t>
  </si>
  <si>
    <t>10.1186/1471-2164-15-1122</t>
  </si>
  <si>
    <t>Extreme divergence of Wolbachia tropism for the stem-cell-niche in the Drosophila testis</t>
  </si>
  <si>
    <t>Toomey ME, Frydman HM.</t>
  </si>
  <si>
    <t>PLoS Pathog. 2014 Dec 18;10(12):e1004577. doi: 10.1371/journal.ppat.1004577. eCollection 2014 Dec.</t>
  </si>
  <si>
    <t>PMC4270793</t>
  </si>
  <si>
    <t>10.1371/journal.ppat.1004577</t>
  </si>
  <si>
    <t>2014 Dec 18</t>
  </si>
  <si>
    <t>Rickettsial infection among military personnel deployed in Northern Sri Lanka</t>
  </si>
  <si>
    <t>Premaratna R, Ariyaratna N, Attanayake C, Bandara W, Chandrasena N, de Silva HJ.</t>
  </si>
  <si>
    <t>BMC Infect Dis. 2014 Dec 20;14:3864. doi: 10.1186/s12879-014-0688-8.</t>
  </si>
  <si>
    <t>PMC4335424</t>
  </si>
  <si>
    <t>10.1186/s12879-014-0688-8</t>
  </si>
  <si>
    <t>2014 Dec 20</t>
  </si>
  <si>
    <t>First report of Theileria and Anaplasma in the Mongolian gazelle, Procapra gutturosa</t>
  </si>
  <si>
    <t>Li Y, Chen Z, Liu Z, Liu J, Yang J, Li Q, Li Y, Ren Q, Niu Q, Guan G, Luo J, Yin H.</t>
  </si>
  <si>
    <t>Parasit Vectors. 2014 Dec 21;7:614. doi: 10.1186/s13071-014-0614-3.</t>
  </si>
  <si>
    <t>Li Y</t>
  </si>
  <si>
    <t>PMC4279875</t>
  </si>
  <si>
    <t>10.1186/s13071-014-0614-3</t>
  </si>
  <si>
    <t>2014 Dec 21</t>
  </si>
  <si>
    <t>Prevalence of Rickettsiales in ticks removed from the skin of outdoor workers in North Carolina</t>
  </si>
  <si>
    <t>Lee S, Kakumanu ML, Ponnusamy L, Vaughn M, Funkhouser S, Thornton H, Meshnick SR, Apperson CS.</t>
  </si>
  <si>
    <t>Parasit Vectors. 2014 Dec 23;7:607. doi: 10.1186/s13071-014-0607-2.</t>
  </si>
  <si>
    <t>Lee S</t>
  </si>
  <si>
    <t>PMC4301950</t>
  </si>
  <si>
    <t>10.1186/s13071-014-0607-2</t>
  </si>
  <si>
    <t>2014 Dec 23</t>
  </si>
  <si>
    <t>Clinical presentation, convalescence, and relapse of rocky mountain spotted fever in dogs experimentally infected via tick bite</t>
  </si>
  <si>
    <t>Levin ML, Killmaster LF, Zemtsova GE, Ritter JM, Langham G.</t>
  </si>
  <si>
    <t>PLoS One. 2014 Dec 26;9(12):e115105. doi: 10.1371/journal.pone.0115105. eCollection 2014.</t>
  </si>
  <si>
    <t>PMC4277292</t>
  </si>
  <si>
    <t>10.1371/journal.pone.0115105</t>
  </si>
  <si>
    <t>2014 Dec 26</t>
  </si>
  <si>
    <t>Protective immunity of 56-kDa type-specific antigen of Orientia tsutsugamushi causing scrub typhus</t>
  </si>
  <si>
    <t>Choi S, Jeong HJ, Ju YR, Gill B, Hwang KJ, Lee J.</t>
  </si>
  <si>
    <t>J Microbiol Biotechnol. 2014 Dec 28;24(12):1728-35. doi: 10.4014/jmb.1407.07048.</t>
  </si>
  <si>
    <t>Choi S</t>
  </si>
  <si>
    <t>10.4014/jmb.1407.07048</t>
  </si>
  <si>
    <t>2014 Dec 28</t>
  </si>
  <si>
    <t>Wolbachia small noncoding RNAs and their role in cross-kingdom communications</t>
  </si>
  <si>
    <t>Mayoral JG, Hussain M, Joubert DA, Iturbe-Ormaetxe I, O'Neill SL, Asgari S.</t>
  </si>
  <si>
    <t>Proc Natl Acad Sci U S A. 2014 Dec 30;111(52):18721-6. doi: 10.1073/pnas.1420131112. Epub 2014 Dec 15.</t>
  </si>
  <si>
    <t>PMC4284532</t>
  </si>
  <si>
    <t>10.1073/pnas.1420131112</t>
  </si>
  <si>
    <t>2014 Dec 30</t>
  </si>
  <si>
    <t>Inter-population variation for Wolbachia induced reproductive incompatibility in the haplodiploid mite Tetranychus urticae</t>
  </si>
  <si>
    <t>Suh E, Sim C, Park JJ, Cho K.</t>
  </si>
  <si>
    <t>Exp Appl Acarol. 2015 Jan;65(1):55-71. doi: 10.1007/s10493-014-9846-3. Epub 2014 Aug 5.</t>
  </si>
  <si>
    <t>10.1007/s10493-014-9846-3</t>
  </si>
  <si>
    <t>2015 Jan</t>
  </si>
  <si>
    <t>Noneruptive fever revealing murine typhus in a traveler returning from Tunisia</t>
  </si>
  <si>
    <t>Gastellier L, Lanternier F, Renvoisé A, Rivière S, Raoult D, Lortholary O, Lecuit M.</t>
  </si>
  <si>
    <t>J Travel Med. 2015 Jan-Feb;22(1):67-9. doi: 10.1111/jtm.12154. Epub 2014 Aug 27.</t>
  </si>
  <si>
    <t>Gastellier L</t>
  </si>
  <si>
    <t>10.1111/jtm.12154</t>
  </si>
  <si>
    <t>2015 Jan-Feb</t>
  </si>
  <si>
    <t>Secretome of obligate intracellular Rickettsia</t>
  </si>
  <si>
    <t>Gillespie JJ, Kaur SJ, Rahman MS, Rennoll-Bankert K, Sears KT, Beier-Sexton M, Azad AF.</t>
  </si>
  <si>
    <t>FEMS Microbiol Rev. 2015 Jan;39(1):47-80. doi: 10.1111/1574-6976.12084. Epub 2014 Dec 4.</t>
  </si>
  <si>
    <t>FEMS Microbiol Rev</t>
  </si>
  <si>
    <t>PMC4344940</t>
  </si>
  <si>
    <t>NIHMS622916</t>
  </si>
  <si>
    <t>10.1111/1574-6976.12084</t>
  </si>
  <si>
    <t>Ticks and rickettsial infection in the wildlife of two regions of the Brazilian Amazon</t>
  </si>
  <si>
    <t>Soares HS, Barbieri AR, Martins TF, Minervino AH, de Lima JT, Marcili A, Gennari SM, Labruna MB.</t>
  </si>
  <si>
    <t>Exp Appl Acarol. 2015 Jan;65(1):125-40. doi: 10.1007/s10493-014-9851-6. Epub 2014 Oct 2.</t>
  </si>
  <si>
    <t>10.1007/s10493-014-9851-6</t>
  </si>
  <si>
    <t>Development and validation of a high-throughput anti-Wolbachia whole-cell screen: a route to macrofilaricidal drugs against onchocerciasis and lymphatic filariasis</t>
  </si>
  <si>
    <t>Clare RH, Cook DA, Johnston KL, Ford L, Ward SA, Taylor MJ.</t>
  </si>
  <si>
    <t>J Biomol Screen. 2015 Jan;20(1):64-9. doi: 10.1177/1087057114551518. Epub 2014 Oct 2.</t>
  </si>
  <si>
    <t>Clare RH</t>
  </si>
  <si>
    <t>10.1177/1087057114551518</t>
  </si>
  <si>
    <t>Low levels of mitochondrial DNA and symbiont diversity in the worldwide agricultural pest, the greenhouse whitefly Trialeurodes vaporariorum (Hemiptera: Aleyrodidae)</t>
  </si>
  <si>
    <t>Kapantaidaki DE, Ovčarenko I, Fytrou N, Knott KE, Bourtzis K, Tsagkarakou A.</t>
  </si>
  <si>
    <t>J Hered. 2015 Jan-Feb;106(1):80-92. doi: 10.1093/jhered/esu061. Epub 2014 Oct 8.</t>
  </si>
  <si>
    <t>Kapantaidaki DE</t>
  </si>
  <si>
    <t>J Hered</t>
  </si>
  <si>
    <t>10.1093/jhered/esu061</t>
  </si>
  <si>
    <t>Detection of rickettsial DNA in ticks and wild boars in Kyoto City, Japan</t>
  </si>
  <si>
    <t>Someya A, Ito R, Maeda A, Ikenaga M.</t>
  </si>
  <si>
    <t>J Vet Med Sci. 2015 Jan;77(1):37-43. doi: 10.1292/jvms.14-0451. Epub 2014 Oct 8.</t>
  </si>
  <si>
    <t>Someya A</t>
  </si>
  <si>
    <t>PMC4347921</t>
  </si>
  <si>
    <t>10.1292/jvms.14-0451</t>
  </si>
  <si>
    <t>Seroprevalence of antibodies to tick-borne encephalitis virus and Anaplasma phagocytophilum in healthy adults from western Norway</t>
  </si>
  <si>
    <t>Hjetland R, Henningsson AJ, Vainio K, Dudman SG, Grude N, Ulvestad E.</t>
  </si>
  <si>
    <t>Infect Dis (Lond). 2015 Jan;47(1):52-6. doi: 10.3109/00365548.2014.959044. Epub 2014 Oct 24.</t>
  </si>
  <si>
    <t>Hjetland R</t>
  </si>
  <si>
    <t>Infect Dis (Lond)</t>
  </si>
  <si>
    <t>10.3109/00365548.2014.959044</t>
  </si>
  <si>
    <t>Detection and assessment of risk factors associated with natural concurrent infection of Trypanosoma evansi and Anaplasma marginale in dairy animals by duplex PCR in eastern Punjab</t>
  </si>
  <si>
    <t>Sharma A, Das Singla L, Tuli A, Kaur P, Bal MS.</t>
  </si>
  <si>
    <t>Trop Anim Health Prod. 2015 Jan;47(1):251-7. doi: 10.1007/s11250-014-0710-6. Epub 2014 Oct 31.</t>
  </si>
  <si>
    <t>Sharma A</t>
  </si>
  <si>
    <t>10.1007/s11250-014-0710-6</t>
  </si>
  <si>
    <t>[A case of severe sepsis with disseminated intravascular coagulation during Rickettsia sibirica mongolitimonae infection]</t>
  </si>
  <si>
    <t>Gaillard E, Socolovschi C, Fourcade C, Lavigne JP, Raoult D, Sotto A.</t>
  </si>
  <si>
    <t>Med Mal Infect. 2015 Jan-Feb;45(1-2):57-9. doi: 10.1016/j.medmal.2014.10.005. Epub 2014 Nov 18.</t>
  </si>
  <si>
    <t>Gaillard E</t>
  </si>
  <si>
    <t>10.1016/j.medmal.2014.10.005</t>
  </si>
  <si>
    <t>Stable coexistence of incompatible Wolbachia along a narrow contact zone in mosquito field populations</t>
  </si>
  <si>
    <t>Atyame CM, Labbé P, Rousset F, Beji M, Makoundou P, Duron O, Dumas E, Pasteur N, Bouattour A, Fort P, Weill M.</t>
  </si>
  <si>
    <t>Mol Ecol. 2015 Jan;24(2):508-21. doi: 10.1111/mec.13035. Epub 2015 Jan 9.</t>
  </si>
  <si>
    <t>10.1111/mec.13035</t>
  </si>
  <si>
    <t>Analysis of bacterial communities associated with the benthic amphipod Diporeia in the Laurentian Great Lakes Basin</t>
  </si>
  <si>
    <t>Winters AD, Marsh TL, Brenden TO, Faisal M.</t>
  </si>
  <si>
    <t>Can J Microbiol. 2015 Jan;61(1):72-81. doi: 10.1139/cjm-2014-0434.</t>
  </si>
  <si>
    <t>Winters AD</t>
  </si>
  <si>
    <t>Can J Microbiol</t>
  </si>
  <si>
    <t>10.1139/cjm-2014-0434</t>
  </si>
  <si>
    <t>Molecular epidemiology and genetic diversity of Orientia tsutsugamushi from patients with scrub typhus in 3 regions of India</t>
  </si>
  <si>
    <t>Varghese GM, Janardhanan J, Mahajan SK, Tariang D, Trowbridge P, Prakash JA, David T, Sathendra S, Abraham OC.</t>
  </si>
  <si>
    <t>Emerg Infect Dis. 2015 Jan;21(1):64-9. doi: 10.3201/eid2101.140580.</t>
  </si>
  <si>
    <t>PMC4285260</t>
  </si>
  <si>
    <t>10.3201/eid2101.140580</t>
  </si>
  <si>
    <t>Seroprevalence of Scrub typhus at a tertiary care hospital in Andhra Pradesh</t>
  </si>
  <si>
    <t>Ramyasree A, Kalawat U, Rani ND, Chaudhury A.</t>
  </si>
  <si>
    <t>Indian J Med Microbiol. 2015 Jan-Mar;33(1):68-72. doi: 10.4103/0255-0857.148381.</t>
  </si>
  <si>
    <t>Ramyasree A</t>
  </si>
  <si>
    <t>10.4103/0255-0857.148381</t>
  </si>
  <si>
    <t>2015 Jan-Mar</t>
  </si>
  <si>
    <t>Clinical determinants of Lyme borreliosis, babesiosis, bartonellosis, anaplasmosis, and ehrlichiosis in an Australian cohort</t>
  </si>
  <si>
    <t>Mayne PJ.</t>
  </si>
  <si>
    <t>Int J Gen Med. 2014 Dec 23;8:15-26. doi: 10.2147/IJGM.S75825. eCollection 2015.</t>
  </si>
  <si>
    <t>Mayne PJ</t>
  </si>
  <si>
    <t>Int J Gen Med</t>
  </si>
  <si>
    <t>PMC4278782</t>
  </si>
  <si>
    <t>10.2147/IJGM.S75825</t>
  </si>
  <si>
    <t>Current and past strategies for bacterial culture in clinical microbiology</t>
  </si>
  <si>
    <t>Lagier JC, Edouard S, Pagnier I, Mediannikov O, Drancourt M, Raoult D.</t>
  </si>
  <si>
    <t>Clin Microbiol Rev. 2015 Jan;28(1):208-36. doi: 10.1128/CMR.00110-14.</t>
  </si>
  <si>
    <t>Lagier JC</t>
  </si>
  <si>
    <t>PMC4284306</t>
  </si>
  <si>
    <t>10.1128/CMR.00110-14</t>
  </si>
  <si>
    <t>High prevalence of Rickettsia spp. infections in small mammals in Taiwan</t>
  </si>
  <si>
    <t>Kuo CC, Shu PY, Mu JJ, Wang HC.</t>
  </si>
  <si>
    <t>Vector Borne Zoonotic Dis. 2015 Jan;15(1):13-20. doi: 10.1089/vbz.2014.1584.</t>
  </si>
  <si>
    <t>PMC4307030</t>
  </si>
  <si>
    <t>10.1089/vbz.2014.1584</t>
  </si>
  <si>
    <t>An investigation of Bartonella spp., Rickettsia typhi, and Seoul hantavirus in rats (Rattus spp.) from an inner-city neighborhood of Vancouver, Canada: is pathogen presence a reflection of global and local rat population structure?</t>
  </si>
  <si>
    <t>Himsworth CG, Bai Y, Kosoy MY, Wood H, DiBernardo A, Lindsay R, Bidulka J, Tang P, Jardine C, Patrick D.</t>
  </si>
  <si>
    <t>Vector Borne Zoonotic Dis. 2015 Jan;15(1):21-6. doi: 10.1089/vbz.2014.1657.</t>
  </si>
  <si>
    <t>10.1089/vbz.2014.1657</t>
  </si>
  <si>
    <t>Rickettsia rickettsii outer membrane protein YbgF induces protective immunity in C3H/HeN mice</t>
  </si>
  <si>
    <t>Gong W, Qi Y, Xiong X, Jiao J, Duan C, Wen B.</t>
  </si>
  <si>
    <t>Hum Vaccin Immunother. 2015;11(3):642-9. doi: 10.1080/21645515.2015.1011572.</t>
  </si>
  <si>
    <t>Hum Vaccin Immunother</t>
  </si>
  <si>
    <t>PMC4514262</t>
  </si>
  <si>
    <t>10.1080/21645515.2015.1011572</t>
  </si>
  <si>
    <t>[Seroprevalence of risk factors associated with rickettsiosis (Rickettsia rickettsii) in humans in Baja California, Mexico]</t>
  </si>
  <si>
    <t>Field-Cortazares J, Escárcega-Ávila AM, López-Valencia G, Barreras-Serrano A, Tinoco-Gracia L.</t>
  </si>
  <si>
    <t>Gac Med Mex. 2015 Jan-Feb;151(1):42-6.</t>
  </si>
  <si>
    <t>Field-Cortazares J</t>
  </si>
  <si>
    <t>Candidatus 'Rickettsia senegalensis' in cat fleas in Senegal</t>
  </si>
  <si>
    <t>Mediannikov O, Aubadie-Ladrix M, Raoult D.</t>
  </si>
  <si>
    <t>New Microbes New Infect. 2014 Nov 8;3:24-8. doi: 10.1016/j.nmni.2014.10.005. eCollection 2015 Jan.</t>
  </si>
  <si>
    <t>New Microbes New Infect</t>
  </si>
  <si>
    <t>PMC4337942</t>
  </si>
  <si>
    <t>10.1016/j.nmni.2014.10.005</t>
  </si>
  <si>
    <t>2014 Nov 8</t>
  </si>
  <si>
    <t>PCR and ELISA vis-à-vis microscopy for detection of bovine anaplasmosis: a study on associated risk of an upcoming problem in North India</t>
  </si>
  <si>
    <t>Sharma A, Singla LD, Kaur P, Bal MS.</t>
  </si>
  <si>
    <t>ScientificWorldJournal. 2015;2015:352519. doi: 10.1155/2015/352519. Epub 2015 Feb 25.</t>
  </si>
  <si>
    <t>PMC4355815</t>
  </si>
  <si>
    <t>10.1155/2015/352519</t>
  </si>
  <si>
    <t>Risk factors associated with the transmission of Brazilian spotted fever in the Piracicaba river basin, State of São Paulo, Brazil</t>
  </si>
  <si>
    <t>Souza CE, Pinter A, Donalisio MR.</t>
  </si>
  <si>
    <t>Rev Soc Bras Med Trop. 2015 Jan-Feb;48(1):11-7. doi: 10.1590/0037-8682-0281-2014. Epub 2015 Jan 1.</t>
  </si>
  <si>
    <t>Souza CE</t>
  </si>
  <si>
    <t>10.1590/0037-8682-0281-2014</t>
  </si>
  <si>
    <t>Neoehrlichiosis - a new tick-borne disease - is there a threat in Poland?</t>
  </si>
  <si>
    <t>Moniuszko A, Dunaj J, Czupryna P, Zajkowska J, Pancewicz S.</t>
  </si>
  <si>
    <t>Przegl Epidemiol. 2015;69(1):23-6, 131-3.</t>
  </si>
  <si>
    <t>Strategies for detecting rickettsiae and diagnosing rickettsial diseases</t>
  </si>
  <si>
    <t>Luce-Fedrow A, Mullins K, Kostik AP, St John HK, Jiang J, Richards AL.</t>
  </si>
  <si>
    <t>Future Microbiol. 2015;10(4):537-64. doi: 10.2217/fmb.14.141.</t>
  </si>
  <si>
    <t>10.2217/fmb.14.141</t>
  </si>
  <si>
    <t>[The problems of laboratory diagnostic of rickettsiosis of group spotted tick-bite fever in Russia]</t>
  </si>
  <si>
    <t>Rudakov NV, Samoĭlenko IE, Reshetnikova TA.</t>
  </si>
  <si>
    <t>Klin Lab Diagn. 2015 Jan;60(1):50-2.</t>
  </si>
  <si>
    <t>Rudakov NV</t>
  </si>
  <si>
    <t>Parasites in the mangrove oyster Crassostrea rhizophorae cultivated in the estuary of the Graciosa River in Taperoá, Bahia</t>
  </si>
  <si>
    <t>Cova AW, Serafim Júnior M, Boehs G, Souza JM.</t>
  </si>
  <si>
    <t>Rev Bras Parasitol Vet. 2015 Jan-Mar;24(1):21-7. doi: 10.1590/S1984-29612015012.</t>
  </si>
  <si>
    <t>Cova AW</t>
  </si>
  <si>
    <t>10.1590/S1984-29612015012</t>
  </si>
  <si>
    <t>A serological and molecular survey of Babesia vogeli, Ehrlichia canis and Rickettsia spp. among dogs in the state of Maranhão, northeastern Brazil</t>
  </si>
  <si>
    <t>da Costa AP, Costa FB, Labruna MB, Silveira I, Moraes-Filho J, Soares JF, Spolidorio MG, Guerra Rde M.</t>
  </si>
  <si>
    <t>Rev Bras Parasitol Vet. 2015 Jan-Mar;24(1):28-35. doi: 10.1590/S1984-29612015008.</t>
  </si>
  <si>
    <t>da Costa AP</t>
  </si>
  <si>
    <t>10.1590/S1984-29612015008</t>
  </si>
  <si>
    <t>Survey of Ehrlichia canis, Babesia spp. and Hepatozoon spp. in dogs from a semiarid region of Brazil</t>
  </si>
  <si>
    <t>Rotondano TE, Almeida HK, Krawczak Fda S, Santana VL, Vidal IF, Labruna MB, de Azevedo SS, Ade lmeida AM, de Melo MA.</t>
  </si>
  <si>
    <t>Rev Bras Parasitol Vet. 2015 Jan-Mar;24(1):52-8. doi: 10.1590/S1984-29612015011.</t>
  </si>
  <si>
    <t>Rotondano TE</t>
  </si>
  <si>
    <t>10.1590/S1984-29612015011</t>
  </si>
  <si>
    <t>Occurrence of Ehrlichia canis in free-living primates of the genus Callithrix</t>
  </si>
  <si>
    <t>Mafra C, Barcelos RM, Mantovani C, Carrizo J, Soares AC, Moreira HN, Maia NL, da Silva Fde F, e Silva VH, Boere V, e Silva Ide O.</t>
  </si>
  <si>
    <t>Rev Bras Parasitol Vet. 2015 Jan-Mar;24(1):78-81. doi: 10.1590/S1984-29612015001.</t>
  </si>
  <si>
    <t>Mafra C</t>
  </si>
  <si>
    <t>10.1590/S1984-29612015001</t>
  </si>
  <si>
    <t>A Molecular and Serological Survey of Rickettsiales Bacteria in Wild Sika Deer (Cervus nippon nippon) in Shizuoka Prefecture, Japan: High Prevalence of Anaplasma Species</t>
  </si>
  <si>
    <t>Wu D, Wuritu, Yoshikawa Y, Gaowa, Kawamori F, Ikegaya A, Ohtake M, Ohashi M, Shimada M, Takada A, Iwai K, Ohashi N.</t>
  </si>
  <si>
    <t>Jpn J Infect Dis. 2015;68(5):434-7. doi: 10.7883/yoken.JJID.2015.003. Epub 2015 May 12.</t>
  </si>
  <si>
    <t>Wu D</t>
  </si>
  <si>
    <t>10.7883/yoken.JJID.2015.003</t>
  </si>
  <si>
    <t>Anaplasma sp. and hemoplasma infection in leopard cats (Prionailurus bengalensis euptilurus) from Korea</t>
  </si>
  <si>
    <t>Hwang J, Oh DH, Lee H, Chun MS.</t>
  </si>
  <si>
    <t>J Vet Sci. 2015;16(3):385-8. doi: 10.4142/jvs.2015.16.3.385. Epub 2015 Jun 3.</t>
  </si>
  <si>
    <t>Hwang J</t>
  </si>
  <si>
    <t>PMC4588026</t>
  </si>
  <si>
    <t>10.4142/jvs.2015.16.3.385</t>
  </si>
  <si>
    <t>Recommendations for the management of rickettsioses</t>
  </si>
  <si>
    <t>Tomasiewicz K.</t>
  </si>
  <si>
    <t>Przegl Epidemiol. 2015;69(2):299-302, 411-4.</t>
  </si>
  <si>
    <t>Tomasiewicz K</t>
  </si>
  <si>
    <t>Diagnosis and treatment of tick-borne diseases recommendations of the Polish Society of Epidemiology and Infectious Diseases</t>
  </si>
  <si>
    <t>Pancewicz SA, Garlicki AM, Moniuszko-Malinowska A, Zajkowska J, Kondrusik M, Grygorczuk S, Czupryna P, Dunaj J; Polish Society of Epidemiology and Infectious Diseases.</t>
  </si>
  <si>
    <t>Przegl Epidemiol. 2015;69(2):309-16, 421-8.</t>
  </si>
  <si>
    <t>Pancewicz SA</t>
  </si>
  <si>
    <t>Molecular Diagnosis of Ehrlichia canis in Dogs and Ticks Rhipicephalus sanguineus (Acari: Ixodidae) in Yucatan, Mexico</t>
  </si>
  <si>
    <t>Pat-Nah H, Rodriguez-Vivas RI, Bolio-Gonzalez ME, Villegas-Perez SL, Reyes-Novelo E.</t>
  </si>
  <si>
    <t>J Med Entomol. 2015 Jan;52(1):101-4. doi: 10.1093/jme/tju010.</t>
  </si>
  <si>
    <t>Pat-Nah H</t>
  </si>
  <si>
    <t>10.1093/jme/tju010</t>
  </si>
  <si>
    <t>Occurrence of antibodies to Anaplasma phagocytophilum in patients with suspected tick-borne encephalitis</t>
  </si>
  <si>
    <t>Kalinová Z, Halánová M, Čisláková L, Juriš P.</t>
  </si>
  <si>
    <t>Ann Agric Environ Med. 2015;22(3):409-11. doi: 10.5604/12321966.1167702.</t>
  </si>
  <si>
    <t>Kalinová Z</t>
  </si>
  <si>
    <t>10.5604/12321966.1167702</t>
  </si>
  <si>
    <t>First case of imported African tick-bite fever in Poland - Case report</t>
  </si>
  <si>
    <t>Tomasiewicz K, Krzowska-Firych J, Bielec D, Socolovschi C, Raoult D.</t>
  </si>
  <si>
    <t>Ann Agric Environ Med. 2015;22(3):412-3. doi: 10.5604/12321966.1167703.</t>
  </si>
  <si>
    <t>10.5604/12321966.1167703</t>
  </si>
  <si>
    <t>Clinical and molecular features of one case of human infection with Anaplasma phagocytophilum from Podlaskie Province in eastern Poland</t>
  </si>
  <si>
    <t>Welc-Falęciak R, Kowalec M, Zajkowska J, Pancewicz SA, Siński E.</t>
  </si>
  <si>
    <t>Ann Agric Environ Med. 2015;22(3):414-7. doi: 10.5604/12321966.1167704.</t>
  </si>
  <si>
    <t>10.5604/12321966.1167704</t>
  </si>
  <si>
    <t>Abundance of questing ticks and molecular evidence for pathogens in ticks in three parks of Emilia-Romagna region of Northern Italy</t>
  </si>
  <si>
    <t>Aureli S, Galuppi R, Ostanello F, Foley JE, Bonoli C, Rejmanek D, Rocchi G, Orlandi E, Tampieri MP.</t>
  </si>
  <si>
    <t>Ann Agric Environ Med. 2015;22(3):459-66. doi: 10.5604/12321966.1167714.</t>
  </si>
  <si>
    <t>10.5604/12321966.1167714</t>
  </si>
  <si>
    <t>Molecular Pathogenesis of Ehrlichia chaffeensis Infection</t>
  </si>
  <si>
    <t>Rikihisa Y.</t>
  </si>
  <si>
    <t>Annu Rev Microbiol. 2015;69:283-304. doi: 10.1146/annurev-micro-091014-104411.</t>
  </si>
  <si>
    <t>Rikihisa Y</t>
  </si>
  <si>
    <t>Annu Rev Microbiol</t>
  </si>
  <si>
    <t>10.1146/annurev-micro-091014-104411</t>
  </si>
  <si>
    <t>Molecular detection of Ehrlichia canis, Hepatozoon canis and Babesia canis vogeli in stray dogs in Mahasarakham province, Thailand</t>
  </si>
  <si>
    <t>Piratae S, Pimpjong K, Vaisusuk K, Chatan W.</t>
  </si>
  <si>
    <t>Ann Parasitol. 2015;61(3):183-7. doi: 10.17420/ap6103.05.</t>
  </si>
  <si>
    <t>Piratae S</t>
  </si>
  <si>
    <t>10.17420/ap6103.05</t>
  </si>
  <si>
    <t>[Monoinfections caused by Borrelia burgdorferi and Borrelia burgdorferi / Anaplasma phagocytophilum co-infections in forestry workers and farmers]</t>
  </si>
  <si>
    <t>Tokarska-Rodak M, Pańczuk A, Kozioł-Montewka M, Plewik D, Szepeluk A.</t>
  </si>
  <si>
    <t>Med Pr. 2015;66(5):645-51. doi: 10.13075/mp.5893.00226.</t>
  </si>
  <si>
    <t>Tokarska-Rodak M</t>
  </si>
  <si>
    <t>10.13075/mp.5893.00226</t>
  </si>
  <si>
    <t>Multiplex PCR for molecular screening of Borrelia burgdorferi sensu lato, Anaplasma spp. and Babesia spp</t>
  </si>
  <si>
    <t>Rodríguez I, Burri C, Noda AA, Douet V, Gern L.</t>
  </si>
  <si>
    <t>Ann Agric Environ Med. 2015;22(4):642-6. doi: 10.5604/12321966.1185767.</t>
  </si>
  <si>
    <t>Rodríguez I</t>
  </si>
  <si>
    <t>10.5604/12321966.1185767</t>
  </si>
  <si>
    <t>Spotted fever group rickettsiae in Amblyomma ticks likely to infest humans in rural areas from northwestern Argentina</t>
  </si>
  <si>
    <t>Saracho Bottero MN, Tarragona EL, Nava S.</t>
  </si>
  <si>
    <t>Medicina (B Aires). 2015;75(6):391-5.</t>
  </si>
  <si>
    <t>Saracho Bottero MN</t>
  </si>
  <si>
    <t>Medicina (B Aires)</t>
  </si>
  <si>
    <t>Characterization of spotted fever group Rickettsiae in ticks from a city park of Rome, Italy</t>
  </si>
  <si>
    <t>Mancini F, Ciccozzi M, Lo Presti A, Cella E, Giovanetti M, Di Luca M, Toma L, Bianchi R, Khoury C, Rezza G, Ciervo A.</t>
  </si>
  <si>
    <t>Ann Ist Super Sanita. 2015;51(4):284-90. doi: 10.4415/ANN_15_04_07.</t>
  </si>
  <si>
    <t>Ann Ist Super Sanita</t>
  </si>
  <si>
    <t>10.4415/ANN_15_04_07</t>
  </si>
  <si>
    <t>Highly Sensitive Loop-Mediated Isothermal Amplification for the Detection of Leptospira</t>
  </si>
  <si>
    <t>Chen HW, Weissenberger G, Atkins E, Chao CC, Suputtamongkol Y, Ching WM.</t>
  </si>
  <si>
    <t>Int J Bacteriol. 2015;2015:147173. doi: 10.1155/2015/147173. Epub 2015 Jan 27.</t>
  </si>
  <si>
    <t>Chen HW</t>
  </si>
  <si>
    <t>Int J Bacteriol</t>
  </si>
  <si>
    <t>PMC4745460</t>
  </si>
  <si>
    <t>10.1155/2015/147173</t>
  </si>
  <si>
    <t>Diagnosis and incidence risk of clinical canine monocytic ehrlichiosis under field conditions in Southern Europe</t>
  </si>
  <si>
    <t>René-Martellet M, Lebert I, Chêne J, Massot R, Leon M, Leal A, Badavelli S, Chalvet-Monfray K, Ducrot C, Abrial D, Chabanne L, Halos L.</t>
  </si>
  <si>
    <t>Parasit Vectors. 2015 Jan 6;8:3. doi: 10.1186/s13071-014-0613-4.</t>
  </si>
  <si>
    <t>René-Martellet M</t>
  </si>
  <si>
    <t>PMC4302712</t>
  </si>
  <si>
    <t>10.1186/s13071-014-0613-4</t>
  </si>
  <si>
    <t>2015 Jan 6</t>
  </si>
  <si>
    <t>Rickettsial infection caused by accidental conjunctival inoculation</t>
  </si>
  <si>
    <t>Brissos J, de Sousa R, Santos AS, Gouveia C.</t>
  </si>
  <si>
    <t>BMJ Case Rep. 2015 Jan 7;2015:bcr2014207029. doi: 10.1136/bcr-2014-207029.</t>
  </si>
  <si>
    <t>Brissos J</t>
  </si>
  <si>
    <t>PMC4289770</t>
  </si>
  <si>
    <t>10.1136/bcr-2014-207029</t>
  </si>
  <si>
    <t>2015 Jan 7</t>
  </si>
  <si>
    <t>Metabolic responses to Orientia tsutsugamushi infection in a mouse model</t>
  </si>
  <si>
    <t>Jung J, Jung Y, Gill B, Kim C, Hwang KJ, Ju YR, Lee HJ, Chu H, Hwang GS.</t>
  </si>
  <si>
    <t>PLoS Negl Trop Dis. 2015 Jan 8;9(1):e3427. doi: 10.1371/journal.pntd.0003427. eCollection 2015 Jan.</t>
  </si>
  <si>
    <t>Jung J</t>
  </si>
  <si>
    <t>PMC4287389</t>
  </si>
  <si>
    <t>10.1371/journal.pntd.0003427</t>
  </si>
  <si>
    <t>2015 Jan 8</t>
  </si>
  <si>
    <t>Tick-borne haemoparasites in African buffalo (Syncerus caffer) from two wildlife areas in Northern Botswana</t>
  </si>
  <si>
    <t>Eygelaar D, Jori F, Mokopasetso M, Sibeko KP, Collins NE, Vorster I, Troskie M, Oosthuizen MC.</t>
  </si>
  <si>
    <t>Parasit Vectors. 2015 Jan 15;8:26. doi: 10.1186/s13071-014-0627-y.</t>
  </si>
  <si>
    <t>Eygelaar D</t>
  </si>
  <si>
    <t>PMC4302575</t>
  </si>
  <si>
    <t>10.1186/s13071-014-0627-y</t>
  </si>
  <si>
    <t>2015 Jan 15</t>
  </si>
  <si>
    <t>Synanthropic rodents and their ectoparasites as carriers of a novel haemoplasma and vector-borne, zoonotic pathogens indoors</t>
  </si>
  <si>
    <t>Hornok S, Földvári G, Rigó K, Meli ML, Gönczi E, Répási A, Farkas R, Papp I, Kontschán J, Hofmann-Lehmann R.</t>
  </si>
  <si>
    <t>Parasit Vectors. 2015 Jan 15;8:27. doi: 10.1186/s13071-014-0630-3.</t>
  </si>
  <si>
    <t>PMC4299477</t>
  </si>
  <si>
    <t>10.1186/s13071-014-0630-3</t>
  </si>
  <si>
    <t>Relative sensitivity of conventional and real-time PCR assays for detection of SFG Rickettsia in blood and tissue samples from laboratory animals</t>
  </si>
  <si>
    <t>Zemtsova GE, Montgomery M, Levin ML.</t>
  </si>
  <si>
    <t>PLoS One. 2015 Jan 21;10(1):e0116658. doi: 10.1371/journal.pone.0116658. eCollection 2015.</t>
  </si>
  <si>
    <t>PMC4301817</t>
  </si>
  <si>
    <t>10.1371/journal.pone.0116658</t>
  </si>
  <si>
    <t>2015 Jan 21</t>
  </si>
  <si>
    <t>An integrated phylogenomic approach toward pinpointing the origin of mitochondria</t>
  </si>
  <si>
    <t>Sci Rep. 2015 Jan 22;5:7949. doi: 10.1038/srep07949.</t>
  </si>
  <si>
    <t>PMC4302308</t>
  </si>
  <si>
    <t>10.1038/srep07949</t>
  </si>
  <si>
    <t>2015 Jan 22</t>
  </si>
  <si>
    <t>Chronic filarial infection provides protection against bacterial sepsis by functionally reprogramming macrophages</t>
  </si>
  <si>
    <t>Gondorf F, Berbudi A, Buerfent BC, Ajendra J, Bloemker D, Specht S, Schmidt D, Neumann AL, Layland LE, Hoerauf A, Hübner MP.</t>
  </si>
  <si>
    <t>PLoS Pathog. 2015 Jan 22;11(1):e1004616. doi: 10.1371/journal.ppat.1004616. eCollection 2015 Jan.</t>
  </si>
  <si>
    <t>Gondorf F</t>
  </si>
  <si>
    <t>PMC4303312</t>
  </si>
  <si>
    <t>10.1371/journal.ppat.1004616</t>
  </si>
  <si>
    <t>Investigation of tick-borne bacteria (Rickettsia spp., Anaplasma spp., Ehrlichia spp. and Borrelia spp.) in ticks collected from Andean tapirs, cattle and vegetation from a protected area in Ecuador</t>
  </si>
  <si>
    <t>Pesquera C, Portillo A, Palomar AM, Oteo JA.</t>
  </si>
  <si>
    <t>Parasit Vectors. 2015 Jan 24;8:46. doi: 10.1186/s13071-015-0662-3.</t>
  </si>
  <si>
    <t>Pesquera C</t>
  </si>
  <si>
    <t>PMC4307133</t>
  </si>
  <si>
    <t>10.1186/s13071-015-0662-3</t>
  </si>
  <si>
    <t>2015 Jan 24</t>
  </si>
  <si>
    <t>Evidence for high dispersal ability and mito-nuclear discordance in the small brown planthopper, Laodelphax striatellus</t>
  </si>
  <si>
    <t>Sun JT, Wang MM, Zhang YK, Chapuis MP, Jiang XY, Hu G, Yang XM, Ge C, Xue XF, Hong XY.</t>
  </si>
  <si>
    <t>Sci Rep. 2015 Jan 27;5:8045. doi: 10.1038/srep08045.</t>
  </si>
  <si>
    <t>Sun JT</t>
  </si>
  <si>
    <t>PMC4309506</t>
  </si>
  <si>
    <t>10.1038/srep08045</t>
  </si>
  <si>
    <t>2015 Jan 27</t>
  </si>
  <si>
    <t>A user-friendly and scalable process to prepare a ready-to-use inactivated vaccine: the example of heartwater in ruminants under tropical conditions</t>
  </si>
  <si>
    <t>Marcelino I, Lefrançois T, Martinez D, Giraud-Girard K, Aprelon R, Mandonnet N, Gaucheron J, Bertrand F, Vachiéry N.</t>
  </si>
  <si>
    <t>Vaccine. 2015 Jan 29;33(5):678-85. doi: 10.1016/j.vaccine.2014.11.059. Epub 2014 Dec 13.</t>
  </si>
  <si>
    <t>10.1016/j.vaccine.2014.11.059</t>
  </si>
  <si>
    <t>2015 Jan 29</t>
  </si>
  <si>
    <t>Absence of Wolbachia endobacteria in Sri Lankan isolates of the nematode parasite of animals Setaria digitata</t>
  </si>
  <si>
    <t>Voronin D, Abeykoon AM, Gunawardene YI, Dassanayake RS.</t>
  </si>
  <si>
    <t>Vet Parasitol. 2015 Jan 30;207(3-4):350-4. doi: 10.1016/j.vetpar.2014.12.024. Epub 2014 Dec 30.</t>
  </si>
  <si>
    <t>10.1016/j.vetpar.2014.12.024</t>
  </si>
  <si>
    <t>2015 Jan 30</t>
  </si>
  <si>
    <t>Molecular biological identification of Babesia, Theileria, and Anaplasma species in cattle in Egypt using PCR assays, gene sequence analysis and a novel DNA microarray</t>
  </si>
  <si>
    <t>El-Ashker M, Hotzel H, Gwida M, El-Beskawy M, Silaghi C, Tomaso H.</t>
  </si>
  <si>
    <t>Vet Parasitol. 2015 Jan 30;207(3-4):329-34. doi: 10.1016/j.vetpar.2014.12.025. Epub 2014 Dec 30.</t>
  </si>
  <si>
    <t>El-Ashker M</t>
  </si>
  <si>
    <t>10.1016/j.vetpar.2014.12.025</t>
  </si>
  <si>
    <t>Hemocytes from Pediculus humanus humanus are hosts for human bacterial pathogens</t>
  </si>
  <si>
    <t>Coulaud PJ, Lepolard C, Bechah Y, Berenger JM, Raoult D, Ghigo E.</t>
  </si>
  <si>
    <t>Front Cell Infect Microbiol. 2015 Jan 30;4:183. doi: 10.3389/fcimb.2014.00183. eCollection 2014.</t>
  </si>
  <si>
    <t>Coulaud PJ</t>
  </si>
  <si>
    <t>PMC4311696</t>
  </si>
  <si>
    <t>10.3389/fcimb.2014.00183</t>
  </si>
  <si>
    <t>Bad guys turned nice? A critical assessment of Wolbachia mutualisms in arthropod hosts</t>
  </si>
  <si>
    <t>Zug R, Hammerstein P.</t>
  </si>
  <si>
    <t>Biol Rev Camb Philos Soc. 2015 Feb;90(1):89-111. doi: 10.1111/brv.12098. Epub 2014 Mar 11.</t>
  </si>
  <si>
    <t>Biol Rev Camb Philos Soc</t>
  </si>
  <si>
    <t>10.1111/brv.12098</t>
  </si>
  <si>
    <t>2015 Feb</t>
  </si>
  <si>
    <t>An animal model of a newly emerging human ehrlichiosis</t>
  </si>
  <si>
    <t>Saito TB, Thirumalapura NR, Shelite TR, Rockx-Brouwer D, Popov VL, Walker DH.</t>
  </si>
  <si>
    <t>J Infect Dis. 2015 Feb 1;211(3):452-61. doi: 10.1093/infdis/jiu372. Epub 2014 Jul 2.</t>
  </si>
  <si>
    <t>Saito TB</t>
  </si>
  <si>
    <t>PMC4351372</t>
  </si>
  <si>
    <t>10.1093/infdis/jiu372</t>
  </si>
  <si>
    <t>2015 Feb 1</t>
  </si>
  <si>
    <t>Wolbachia endosymbiont of Brugia malayi elicits a T helper type 17-mediated pro-inflammatory immune response through Wolbachia surface protein</t>
  </si>
  <si>
    <t>Pathak M, Verma M, Srivastava M, Misra-Bhattacharya S.</t>
  </si>
  <si>
    <t>Immunology. 2015 Feb;144(2):231-44. doi: 10.1111/imm.12364.</t>
  </si>
  <si>
    <t>Pathak M</t>
  </si>
  <si>
    <t>Immunology</t>
  </si>
  <si>
    <t>PMC4298417</t>
  </si>
  <si>
    <t>10.1111/imm.12364</t>
  </si>
  <si>
    <t>An evaluation of the ecological relationship between Drosophila species and their parasitoid wasps as an opportunity for horizontal transposon transfer</t>
  </si>
  <si>
    <t>Ortiz MF, Wallau GL, Graichen DÂ, Loreto EL.</t>
  </si>
  <si>
    <t>Mol Genet Genomics. 2015 Feb;290(1):67-78. doi: 10.1007/s00438-014-0900-y. Epub 2014 Aug 22.</t>
  </si>
  <si>
    <t>Ortiz MF</t>
  </si>
  <si>
    <t>Mol Genet Genomics</t>
  </si>
  <si>
    <t>10.1007/s00438-014-0900-y</t>
  </si>
  <si>
    <t>How do hosts react to endosymbionts? A new insight into the molecular mechanisms underlying the Wolbachia-host association</t>
  </si>
  <si>
    <t>Zhang YK, Ding XL, Rong X, Hong XY.</t>
  </si>
  <si>
    <t>Insect Mol Biol. 2015 Feb;24(1):1-12. doi: 10.1111/imb.12128. Epub 2014 Sep 15.</t>
  </si>
  <si>
    <t>10.1111/imb.12128</t>
  </si>
  <si>
    <t>Risks of suffering tick-borne diseases in sheep translocated to a tick infested area: a laboratory approach for the investigation of an outbreak</t>
  </si>
  <si>
    <t>Hurtado A, Barandika JF, Oporto B, Minguijón E, Povedano I, García-Pérez AL.</t>
  </si>
  <si>
    <t>Ticks Tick Borne Dis. 2015 Feb;6(1):31-7. doi: 10.1016/j.ttbdis.2014.09.001. Epub 2014 Sep 23.</t>
  </si>
  <si>
    <t>Hurtado A</t>
  </si>
  <si>
    <t>10.1016/j.ttbdis.2014.09.001</t>
  </si>
  <si>
    <t>Spotted fever group rickettsiae in ixodid ticks in Oromia, Ethiopia</t>
  </si>
  <si>
    <t>Kumsa B, Socolovschi C, Raoult D, Parola P.</t>
  </si>
  <si>
    <t>Ticks Tick Borne Dis. 2015 Feb;6(1):8-15. doi: 10.1016/j.ttbdis.2014.08.001. Epub 2014 Sep 26.</t>
  </si>
  <si>
    <t>10.1016/j.ttbdis.2014.08.001</t>
  </si>
  <si>
    <t>Host-plant dependent population genetics of the invading weevil Hypera postica</t>
  </si>
  <si>
    <t>Iwase SI, Nakahira K, Tuda M, Kagoshima K, Takagi M.</t>
  </si>
  <si>
    <t>Bull Entomol Res. 2015 Feb;105(1):92-100. doi: 10.1017/S0007485314000728. Epub 2014 Oct 22.</t>
  </si>
  <si>
    <t>Iwase SI</t>
  </si>
  <si>
    <t>10.1017/S0007485314000728</t>
  </si>
  <si>
    <t>Diagnosing Rickettsia: crimps, complications, and coups</t>
  </si>
  <si>
    <t>Asnis D, Hsiao B, Beekman K.</t>
  </si>
  <si>
    <t>Clin Infect Dis. 2015 Feb 1;60(3):493-4. doi: 10.1093/cid/ciu846. Epub 2014 Oct 29.</t>
  </si>
  <si>
    <t>Asnis D</t>
  </si>
  <si>
    <t>10.1093/cid/ciu846</t>
  </si>
  <si>
    <t>Improved molecular detection of Ehrlichia and Anaplasma species applied to Amblyomma ticks collected from cattle and sheep in Ethiopia</t>
  </si>
  <si>
    <t>Teshale S, Geysen D, Ameni G, Asfaw Y, Berkvens D.</t>
  </si>
  <si>
    <t>Ticks Tick Borne Dis. 2015 Feb;6(1):1-7. doi: 10.1016/j.ttbdis.2014.04.023. Epub 2014 Oct 28.</t>
  </si>
  <si>
    <t>Teshale S</t>
  </si>
  <si>
    <t>10.1016/j.ttbdis.2014.04.023</t>
  </si>
  <si>
    <t>Passage of Wolbachia pipientis through mutant drosophila melanogaster induces phenotypic and genomic changes</t>
  </si>
  <si>
    <t>Newton IL, Sheehan KB.</t>
  </si>
  <si>
    <t>Appl Environ Microbiol. 2015 Feb;81(3):1032-7. doi: 10.1128/AEM.02987-14. Epub 2014 Dec 1.</t>
  </si>
  <si>
    <t>Newton IL</t>
  </si>
  <si>
    <t>PMC4292496</t>
  </si>
  <si>
    <t>10.1128/AEM.02987-14</t>
  </si>
  <si>
    <t>Incidence of Mediterranean spotted fever in Sicilian children: a clinical-epidemiological observational retrospective study from 1987 to 2010</t>
  </si>
  <si>
    <t>Vitaliti G, Falsaperla R, Lubrano R, Rapisarda V, Cocuzza S, Nunnari G, Pavone P.</t>
  </si>
  <si>
    <t>Int J Infect Dis. 2015 Feb;31:35-40. doi: 10.1016/j.ijid.2014.11.001. Epub 2014 Nov 6.</t>
  </si>
  <si>
    <t>Vitaliti G</t>
  </si>
  <si>
    <t>10.1016/j.ijid.2014.11.001</t>
  </si>
  <si>
    <t>Type I interferon contributes to noncanonical inflammasome activation, mediates immunopathology, and impairs protective immunity during fatal infection with lipopolysaccharide-negative ehrlichiae</t>
  </si>
  <si>
    <t>Yang Q, Stevenson HL, Scott MJ, Ismail N.</t>
  </si>
  <si>
    <t>Am J Pathol. 2015 Feb;185(2):446-61. doi: 10.1016/j.ajpath.2014.10.005. Epub 2014 Dec 4.</t>
  </si>
  <si>
    <t>PMC4305182</t>
  </si>
  <si>
    <t>10.1016/j.ajpath.2014.10.005</t>
  </si>
  <si>
    <t>On the use of Legionella/Rickettsia chimeras to investigate the structure and regulation of Rickettsia effector RalF</t>
  </si>
  <si>
    <t>Folly-Klan M, Sancerne B, Alix E, Roy CR, Cherfils J, Campanacci V.</t>
  </si>
  <si>
    <t>J Struct Biol. 2015 Feb;189(2):98-104. doi: 10.1016/j.jsb.2014.12.001. Epub 2014 Dec 9.</t>
  </si>
  <si>
    <t>J Struct Biol</t>
  </si>
  <si>
    <t>10.1016/j.jsb.2014.12.001</t>
  </si>
  <si>
    <t>Orientia, rickettsia, and leptospira pathogens as causes of CNS infections in Laos: a prospective study</t>
  </si>
  <si>
    <t>Dittrich S, Rattanavong S, Lee SJ, Panyanivong P, Craig SB, Tulsiani SM, Blacksell SD, Dance DA, Dubot-Pérès A, Sengduangphachanh A, Phoumin P, Paris DH, Newton PN.</t>
  </si>
  <si>
    <t>Lancet Glob Health. 2015 Feb;3(2):e104-12. doi: 10.1016/S2214-109X(14)70289-X.</t>
  </si>
  <si>
    <t>Lancet Glob Health</t>
  </si>
  <si>
    <t>PMC4547322</t>
  </si>
  <si>
    <t>10.1016/S2214-109X(14)70289-X</t>
  </si>
  <si>
    <t>Rickettsioses as causes of CNS infection in southeast Asia</t>
  </si>
  <si>
    <t>Eldin C, Parola P.</t>
  </si>
  <si>
    <t>Lancet Glob Health. 2015 Feb;3(2):e67-8. doi: 10.1016/S2214-109X(14)70379-1.</t>
  </si>
  <si>
    <t>Eldin C</t>
  </si>
  <si>
    <t>10.1016/S2214-109X(14)70379-1</t>
  </si>
  <si>
    <t>Pushing with actin: from cells to pathogens</t>
  </si>
  <si>
    <t>Small JV.</t>
  </si>
  <si>
    <t>Biochem Soc Trans. 2015 Feb;43(1):84-91. doi: 10.1042/BST20140184.</t>
  </si>
  <si>
    <t>Small JV</t>
  </si>
  <si>
    <t>Biochem Soc Trans</t>
  </si>
  <si>
    <t>10.1042/BST20140184</t>
  </si>
  <si>
    <t>Potentially novel Ehrlichia species in horses, Nicaragua</t>
  </si>
  <si>
    <t>O'Nion VL, Montilla HJ, Qurollo BA, Maggi RG, Hegarty BC, Tornquist SJ, Breitschwerdt EB.</t>
  </si>
  <si>
    <t>Emerg Infect Dis. 2015 Feb;21(2):335-8. doi: 10.3201/eid2102.140290.</t>
  </si>
  <si>
    <t>O'Nion VL</t>
  </si>
  <si>
    <t>PMC4313632</t>
  </si>
  <si>
    <t>10.3201/eid2102.140290</t>
  </si>
  <si>
    <t>Orientia tsutsugamushi in lung of patient with acute respiratory distress syndrome, France, 2013</t>
  </si>
  <si>
    <t>Angelakis E, Patrick G, Peloni JM, Wey PF, Perreal C, Raoult D.</t>
  </si>
  <si>
    <t>Emerg Infect Dis. 2015 Feb;21(2):373-5. doi: 10.3201/eid2102.140860.</t>
  </si>
  <si>
    <t>PMC4313642</t>
  </si>
  <si>
    <t>10.3201/eid2102.140860</t>
  </si>
  <si>
    <t>Murine typhus, Reunion, France, 2011-2013</t>
  </si>
  <si>
    <t>Balleydier E, Camuset G, Socolovschi C, Moiton MP, Kuli B, Foucher A, Poubeau P, Borgherini G, Wartel G, Audin H, Raoult D, Filleul L, Parola P, Pagès F.</t>
  </si>
  <si>
    <t>Emerg Infect Dis. 2015 Feb;21(2):316-9. doi: 10.3201/eid2102.140850.</t>
  </si>
  <si>
    <t>Balleydier E</t>
  </si>
  <si>
    <t>PMC4313641</t>
  </si>
  <si>
    <t>10.3201/eid2102.140850</t>
  </si>
  <si>
    <t>Novel Candidatus rickettsia species detected in nostril tick from human, Gabon, 2014</t>
  </si>
  <si>
    <t>Lopez-Velez R, Palomar AM, Oteo JA, Norman FF, Pérez-Molina JA, Portillo A.</t>
  </si>
  <si>
    <t>Emerg Infect Dis. 2015 Feb;21(2):325-7. doi: 10.3201/eid2102.141048.</t>
  </si>
  <si>
    <t>Lopez-Velez R</t>
  </si>
  <si>
    <t>PMC4313649</t>
  </si>
  <si>
    <t>10.3201/eid2102.141048</t>
  </si>
  <si>
    <t>Detection of Wolbachia genes in a patient with non-Hodgkin's lymphoma</t>
  </si>
  <si>
    <t>Chen XP, Dong YJ, Guo WP, Wang W, Li MH, Xu J, Dumler JS, Zhang YZ.</t>
  </si>
  <si>
    <t>Clin Microbiol Infect. 2015 Feb;21(2):182.e1-4. doi: 10.1016/j.cmi.2014.09.008. Epub 2014 Oct 29.</t>
  </si>
  <si>
    <t>Chen XP</t>
  </si>
  <si>
    <t>10.1016/j.cmi.2014.09.008</t>
  </si>
  <si>
    <t>Assessment of prevalence and distribution of spotted fever group rickettsiae in Manitoba, Canada, in the American dog tick, Dermacentor variabilis (Acari: Ixodidae)</t>
  </si>
  <si>
    <t>Yunik ME, Galloway TD, Lindsay LR.</t>
  </si>
  <si>
    <t>Vector Borne Zoonotic Dis. 2015 Feb;15(2):103-8. doi: 10.1089/vbz.2014.1692.</t>
  </si>
  <si>
    <t>Yunik ME</t>
  </si>
  <si>
    <t>10.1089/vbz.2014.1692</t>
  </si>
  <si>
    <t>Demographic characteristics and infectious diseases of a population of American black bears in Humboldt County, California</t>
  </si>
  <si>
    <t>Stephenson N, Higley JM, Sajecki JL, Chomel BB, Brown RN, Foley JE.</t>
  </si>
  <si>
    <t>Vector Borne Zoonotic Dis. 2015 Feb;15(2):116-23. doi: 10.1089/vbz.2014.1671.</t>
  </si>
  <si>
    <t>Stephenson N</t>
  </si>
  <si>
    <t>10.1089/vbz.2014.1671</t>
  </si>
  <si>
    <t>Molecular detection of the human pathogenic Rickettsia sp. strain Atlantic rainforest in Amblyomma dubitatum ticks from Argentina</t>
  </si>
  <si>
    <t>Monje LD, Nava S, Eberhardt AT, Correa AI, Guglielmone AA, Beldomenico PM.</t>
  </si>
  <si>
    <t>Vector Borne Zoonotic Dis. 2015 Feb;15(2):167-9. doi: 10.1089/vbz.2014.1741.</t>
  </si>
  <si>
    <t>10.1089/vbz.2014.1741</t>
  </si>
  <si>
    <t>First identification of Anaplasma platys in the blood of dogs from French Guiana</t>
  </si>
  <si>
    <t>Dahmani M, Marié JL, Mediannikov O, Raoult D, Davoust B.</t>
  </si>
  <si>
    <t>Vector Borne Zoonotic Dis. 2015 Feb;15(2):170-2. doi: 10.1089/vbz.2014.1720.</t>
  </si>
  <si>
    <t>Dahmani M</t>
  </si>
  <si>
    <t>10.1089/vbz.2014.1720</t>
  </si>
  <si>
    <t>Spotted fever rickettsiosis in Uttar Pradesh</t>
  </si>
  <si>
    <t>Singh M, Agarwal J, Pati Tripathi CD, Kanta C.</t>
  </si>
  <si>
    <t>Indian J Med Res. 2015 Feb;141(2):242-4. doi: 10.4103/0971-5916.155596.</t>
  </si>
  <si>
    <t>Singh M</t>
  </si>
  <si>
    <t>PMC4418163</t>
  </si>
  <si>
    <t>10.4103/0971-5916.155596</t>
  </si>
  <si>
    <t>Effects of Host Sex, Plant Species, and Putative Host Species on the Prevalence of Wolbachia in Natural Populations of Bemisia tabaci (Hemiptera: Aleyrodidae): A Modified Nested PCR Study</t>
  </si>
  <si>
    <t>Ji HL, Qi LD, Hong XY, Xie HF, Li YX.</t>
  </si>
  <si>
    <t>J Econ Entomol. 2015 Feb;108(1):210-8. doi: 10.1093/jee/tou004. Epub 2015 Jan 8.</t>
  </si>
  <si>
    <t>Ji HL</t>
  </si>
  <si>
    <t>J Econ Entomol</t>
  </si>
  <si>
    <t>10.1093/jee/tou004</t>
  </si>
  <si>
    <t>Orientia tsutsugamushi ankyrin repeat-containing protein family members are Type 1 secretion system substrates that traffic to the host cell endoplasmic reticulum</t>
  </si>
  <si>
    <t>VieBrock L, Evans SM, Beyer AR, Larson CL, Beare PA, Ge H, Singh S, Rodino KG, Heinzen RA, Richards AL, Carlyon JA.</t>
  </si>
  <si>
    <t>Front Cell Infect Microbiol. 2015 Feb 3;4:186. doi: 10.3389/fcimb.2014.00186. eCollection 2014.</t>
  </si>
  <si>
    <t>VieBrock L</t>
  </si>
  <si>
    <t>PMC4315096</t>
  </si>
  <si>
    <t>10.3389/fcimb.2014.00186</t>
  </si>
  <si>
    <t>2015 Feb 3</t>
  </si>
  <si>
    <t>Guideline for veterinary practitioners on canine ehrlichiosis and anaplasmosis in Europe</t>
  </si>
  <si>
    <t>Sainz Á, Roura X, Miró G, Estrada-Peña A, Kohn B, Harrus S, Solano-Gallego L.</t>
  </si>
  <si>
    <t>Parasit Vectors. 2015 Feb 4;8:75. doi: 10.1186/s13071-015-0649-0.</t>
  </si>
  <si>
    <t>Sainz Á</t>
  </si>
  <si>
    <t>PMC4324656</t>
  </si>
  <si>
    <t>10.1186/s13071-015-0649-0</t>
  </si>
  <si>
    <t>2015 Feb 4</t>
  </si>
  <si>
    <t>Identification and ultrastructural characterization of the Wolbachia symbiont in Litomosoides chagasfilhoi</t>
  </si>
  <si>
    <t>Chagas-Moutinho VA, Silva R, de Souza W, Motta MC.</t>
  </si>
  <si>
    <t>Parasit Vectors. 2015 Feb 4;8:74. doi: 10.1186/s13071-015-0668-x.</t>
  </si>
  <si>
    <t>Chagas-Moutinho VA</t>
  </si>
  <si>
    <t>PMC4323257</t>
  </si>
  <si>
    <t>10.1186/s13071-015-0668-x</t>
  </si>
  <si>
    <t>Essential domains of Anaplasma phagocytophilum invasins utilized to infect mammalian host cells</t>
  </si>
  <si>
    <t>Seidman D, Hebert KS, Truchan HK, Miller DP, Tegels BK, Marconi RT, Carlyon JA.</t>
  </si>
  <si>
    <t>PLoS Pathog. 2015 Feb 6;11(2):e1004669. doi: 10.1371/journal.ppat.1004669. eCollection 2015 Feb.</t>
  </si>
  <si>
    <t>PMC4450072</t>
  </si>
  <si>
    <t>10.1371/journal.ppat.1004669</t>
  </si>
  <si>
    <t>2015 Feb 6</t>
  </si>
  <si>
    <t>Detection of Rickettsia spp in ticks by MALDI-TOF MS</t>
  </si>
  <si>
    <t>Yssouf A, Almeras L, Terras J, Socolovschi C, Raoult D, Parola P.</t>
  </si>
  <si>
    <t>PLoS Negl Trop Dis. 2015 Feb 6;9(2):e0003473. doi: 10.1371/journal.pntd.0003473. eCollection 2015 Feb.</t>
  </si>
  <si>
    <t>PMC4319929</t>
  </si>
  <si>
    <t>10.1371/journal.pntd.0003473</t>
  </si>
  <si>
    <t>Macronutrients mediate the functional relationship between Drosophila and Wolbachia</t>
  </si>
  <si>
    <t>Ponton F, Wilson K, Holmes A, Raubenheimer D, Robinson KL, Simpson SJ.</t>
  </si>
  <si>
    <t>Proc Biol Sci. 2015 Feb 7;282(1800):20142029. doi: 10.1098/rspb.2014.2029.</t>
  </si>
  <si>
    <t>Ponton F</t>
  </si>
  <si>
    <t>PMC4298205</t>
  </si>
  <si>
    <t>10.1098/rspb.2014.2029</t>
  </si>
  <si>
    <t>2015 Feb 7</t>
  </si>
  <si>
    <t>A molecular survey of vector-borne pathogens in red foxes (Vulpes vulpes) from Bosnia and Herzegovina</t>
  </si>
  <si>
    <t>Hodžić A, Alić A, Fuehrer HP, Harl J, Wille-Piazzai W, Duscher GG.</t>
  </si>
  <si>
    <t>Parasit Vectors. 2015 Feb 8;8:88. doi: 10.1186/s13071-015-0692-x.</t>
  </si>
  <si>
    <t>Hodžić A</t>
  </si>
  <si>
    <t>PMC4367825</t>
  </si>
  <si>
    <t>10.1186/s13071-015-0692-x</t>
  </si>
  <si>
    <t>2015 Feb 8</t>
  </si>
  <si>
    <t>Mutualism breakdown by amplification of Wolbachia genes</t>
  </si>
  <si>
    <t>Chrostek E, Teixeira L.</t>
  </si>
  <si>
    <t>PLoS Biol. 2015 Feb 10;13(2):e1002065. doi: 10.1371/journal.pbio.1002065. eCollection 2015 Feb.</t>
  </si>
  <si>
    <t>PLoS Biol</t>
  </si>
  <si>
    <t>PMC4323108</t>
  </si>
  <si>
    <t>10.1371/journal.pbio.1002065</t>
  </si>
  <si>
    <t>2015 Feb 10</t>
  </si>
  <si>
    <t>Harnessing evolution to elucidate the consequences of symbiosis</t>
  </si>
  <si>
    <t>Gerardo NM.</t>
  </si>
  <si>
    <t>PLoS Biol. 2015 Feb 10;13(2):e1002066. doi: 10.1371/journal.pbio.1002066. eCollection 2015 Feb.</t>
  </si>
  <si>
    <t>Gerardo NM</t>
  </si>
  <si>
    <t>PMC4357604</t>
  </si>
  <si>
    <t>10.1371/journal.pbio.1002066</t>
  </si>
  <si>
    <t>The distribution of Wolbachia in Cubitermes (Termitidae, Termitinae) castes and colonies: a modelling approach</t>
  </si>
  <si>
    <t>Roy V, Girondot M, Harry M.</t>
  </si>
  <si>
    <t>PLoS One. 2015 Feb 11;10(2):e0116070. doi: 10.1371/journal.pone.0116070. eCollection 2015.</t>
  </si>
  <si>
    <t>Roy V</t>
  </si>
  <si>
    <t>PMC4324829</t>
  </si>
  <si>
    <t>10.1371/journal.pone.0116070</t>
  </si>
  <si>
    <t>2015 Feb 11</t>
  </si>
  <si>
    <t>Two different rickettsial bacteria invading Volvox carteri</t>
  </si>
  <si>
    <t>Kawafune K, Hongoh Y, Hamaji T, Sakamoto T, Kurata T, Hirooka S, Miyagishima SY, Nozaki H.</t>
  </si>
  <si>
    <t>PLoS One. 2015 Feb 11;10(2):e0116192. doi: 10.1371/journal.pone.0116192. eCollection 2015.</t>
  </si>
  <si>
    <t>PMC4324946</t>
  </si>
  <si>
    <t>10.1371/journal.pone.0116192</t>
  </si>
  <si>
    <t>The intracellular bacterium Wolbachia uses parasitoid wasps as phoretic vectors for efficient horizontal transmission</t>
  </si>
  <si>
    <t>Ahmed MZ, Li SJ, Xue X, Yin XJ, Ren SX, Jiggins FM, Greeff JM, Qiu BL.</t>
  </si>
  <si>
    <t>PLoS Pathog. 2015 Feb 12;10(2):e1004672. doi: 10.1371/journal.ppat.1004672. eCollection 2015 Feb.</t>
  </si>
  <si>
    <t>PMC4347858</t>
  </si>
  <si>
    <t>10.1371/journal.ppat.1004672</t>
  </si>
  <si>
    <t>2015 Feb 12</t>
  </si>
  <si>
    <t>Scrub typhus, a disease with increasing threat in Guangdong, China</t>
  </si>
  <si>
    <t>De W, Jing K, Huan Z, Qiong ZH, Monagin C, Min ZJ, Ping H, Wen KC, Yan LJ.</t>
  </si>
  <si>
    <t>PLoS One. 2015 Feb 17;10(2):e0113968. doi: 10.1371/journal.pone.0113968. eCollection 2015.</t>
  </si>
  <si>
    <t>De W</t>
  </si>
  <si>
    <t>PMC4331496</t>
  </si>
  <si>
    <t>10.1371/journal.pone.0113968</t>
  </si>
  <si>
    <t>2015 Feb 17</t>
  </si>
  <si>
    <t>Enhanced protection against Rickettsia rickettsii infection in C3H/HeN mice by immunization with a combination of a recombinant adhesin rAdr2 and a protein fragment rOmpB-4 derived from outer membrane protein B</t>
  </si>
  <si>
    <t>Gong W, Wang P, Xiong X, Jiao J, Yang X, Wen B.</t>
  </si>
  <si>
    <t>Vaccine. 2015 Feb 18;33(8):985-92. doi: 10.1016/j.vaccine.2015.01.017. Epub 2015 Jan 15.</t>
  </si>
  <si>
    <t>10.1016/j.vaccine.2015.01.017</t>
  </si>
  <si>
    <t>2015 Feb 18</t>
  </si>
  <si>
    <t>Host genetic determinants of microbiota-dependent nutrition revealed by genome-wide analysis of Drosophila melanogaster</t>
  </si>
  <si>
    <t>Dobson AJ, Chaston JM, Newell PD, Donahue L, Hermann SL, Sannino DR, Westmiller S, Wong AC, Clark AG, Lazzaro BP, Douglas AE.</t>
  </si>
  <si>
    <t>Nat Commun. 2015 Feb 18;6:6312. doi: 10.1038/ncomms7312.</t>
  </si>
  <si>
    <t>Dobson AJ</t>
  </si>
  <si>
    <t>PMC4333721</t>
  </si>
  <si>
    <t>NIHMS656782</t>
  </si>
  <si>
    <t>10.1038/ncomms7312</t>
  </si>
  <si>
    <t>Molecular evidence of potential novel spotted fever group rickettsiae, Anaplasma and Ehrlichia species in Amblyomma ticks parasitizing wild snakes</t>
  </si>
  <si>
    <t>Kho KL, Koh FX, Tay ST.</t>
  </si>
  <si>
    <t>Parasit Vectors. 2015 Feb 19;8:112. doi: 10.1186/s13071-015-0719-3.</t>
  </si>
  <si>
    <t>Kho KL</t>
  </si>
  <si>
    <t>PMC4342797</t>
  </si>
  <si>
    <t>10.1186/s13071-015-0719-3</t>
  </si>
  <si>
    <t>2015 Feb 19</t>
  </si>
  <si>
    <t>Prevalence of 'Candidatus Rickettsia vini' in Ixodes arboricola ticks in the North of Spain, 2011-2013</t>
  </si>
  <si>
    <t>Palomar AM, Portillo A, Crespo A, Santibáñez S, Mazuelas D, Oteo JA.</t>
  </si>
  <si>
    <t>Parasit Vectors. 2015 Feb 19;8:110. doi: 10.1186/s13071-015-0724-6.</t>
  </si>
  <si>
    <t>PMC4337319</t>
  </si>
  <si>
    <t>10.1186/s13071-015-0724-6</t>
  </si>
  <si>
    <t>Molecular detection and characterization of Anaplasma spp. in sheep and cattle from Xinjiang, northwest China</t>
  </si>
  <si>
    <t>Yang J, Li Y, Liu Z, Liu J, Niu Q, Ren Q, Chen Z, Guan G, Luo J, Yin H.</t>
  </si>
  <si>
    <t>Parasit Vectors. 2015 Feb 19;8:108. doi: 10.1186/s13071-015-0727-3.</t>
  </si>
  <si>
    <t>PMC4344993</t>
  </si>
  <si>
    <t>10.1186/s13071-015-0727-3</t>
  </si>
  <si>
    <t>Polyploidy versus endosymbionts in obligately thelytokous thrips</t>
  </si>
  <si>
    <t>Nguyen DT, Spooner-Hart RN, Riegler M.</t>
  </si>
  <si>
    <t>BMC Evol Biol. 2015 Feb 22;15:23. doi: 10.1186/s12862-015-0304-6.</t>
  </si>
  <si>
    <t>Nguyen DT</t>
  </si>
  <si>
    <t>PMC4349774</t>
  </si>
  <si>
    <t>10.1186/s12862-015-0304-6</t>
  </si>
  <si>
    <t>2015 Feb 22</t>
  </si>
  <si>
    <t>Comparison of two quantitative real time PCR assays for Rickettsia detection in patients from Tunisia</t>
  </si>
  <si>
    <t>Znazen A, Sellami H, Elleuch E, Hattab Z, Ben Sassi L, Khrouf F, Dammak H, Letaief A, Ben Jemaa M, Hammami A.</t>
  </si>
  <si>
    <t>PLoS Negl Trop Dis. 2015 Feb 23;9(2):e0003487. doi: 10.1371/journal.pntd.0003487. eCollection 2015 Feb.</t>
  </si>
  <si>
    <t>PMC4338037</t>
  </si>
  <si>
    <t>10.1371/journal.pntd.0003487</t>
  </si>
  <si>
    <t>2015 Feb 23</t>
  </si>
  <si>
    <t>Endosymbiont dominated bacterial communities in a dwarf spider</t>
  </si>
  <si>
    <t>Vanthournout B, Hendrickx F.</t>
  </si>
  <si>
    <t>PLoS One. 2015 Feb 23;10(2):e0117297. doi: 10.1371/journal.pone.0117297. eCollection 2015.</t>
  </si>
  <si>
    <t>Vanthournout B</t>
  </si>
  <si>
    <t>PMC4338242</t>
  </si>
  <si>
    <t>10.1371/journal.pone.0117297</t>
  </si>
  <si>
    <t>Proteomic profiling of the outer membrane fraction of the obligate intracellular bacterial pathogen Ehrlichia ruminantium</t>
  </si>
  <si>
    <t>Moumène A, Marcelino I, Ventosa M, Gros O, Lefrançois T, Vachiéry N, Meyer DF, Coelho AV.</t>
  </si>
  <si>
    <t>PLoS One. 2015 Feb 24;10(2):e0116758. doi: 10.1371/journal.pone.0116758. eCollection 2015.</t>
  </si>
  <si>
    <t>Moumène A</t>
  </si>
  <si>
    <t>PMC4339577</t>
  </si>
  <si>
    <t>10.1371/journal.pone.0116758</t>
  </si>
  <si>
    <t>2015 Feb 24</t>
  </si>
  <si>
    <t>Canine vector-borne co-infections: Ehrlichia canis and Hepatozoon canis in the same host monocytes</t>
  </si>
  <si>
    <t>Baneth G, Harrus S, Gal A, Aroch I.</t>
  </si>
  <si>
    <t>Vet Parasitol. 2015 Feb 28;208(1-2):30-4. doi: 10.1016/j.vetpar.2014.12.013. Epub 2014 Dec 23.</t>
  </si>
  <si>
    <t>Baneth G</t>
  </si>
  <si>
    <t>10.1016/j.vetpar.2014.12.013</t>
  </si>
  <si>
    <t>2015 Feb 28</t>
  </si>
  <si>
    <t>Genetic variation amongst biotypes of Dactylopius tomentosus</t>
  </si>
  <si>
    <t>Mathenge CW, Riegler M, Beattie GA, Spooner-Hart RN, Holford P.</t>
  </si>
  <si>
    <t>Insect Sci. 2015 Mar;22(3):360-74. doi: 10.1111/1744-7917.12120. Epub 2014 May 20.</t>
  </si>
  <si>
    <t>Mathenge CW</t>
  </si>
  <si>
    <t>10.1111/1744-7917.12120</t>
  </si>
  <si>
    <t>2015 Mar</t>
  </si>
  <si>
    <t>Species and endosymbiont diversity of Bemisia tabaci (Homoptera: Aleyrodidae) on vegetable crops in Senegal</t>
  </si>
  <si>
    <t>Hélène D, Rémy B, Nathalie B, Anne-Laure G, Traoré RS, Jean-Michel L, Bernard R.</t>
  </si>
  <si>
    <t>Insect Sci. 2015 Mar;22(3):386-98. doi: 10.1111/1744-7917.12134. Epub 2014 Jun 16.</t>
  </si>
  <si>
    <t>Hélène D</t>
  </si>
  <si>
    <t>10.1111/1744-7917.12134</t>
  </si>
  <si>
    <t>Metamicrobiomics in herbivore beetles of the genus Cryptocephalus (Chrysomelidae): toward the understanding of ecological determinants in insect symbiosis</t>
  </si>
  <si>
    <t>Montagna M, Gómez-Zurita J, Giorgi A, Epis S, Lozzia G, Bandi C.</t>
  </si>
  <si>
    <t>Insect Sci. 2015 Mar;22(3):340-52. doi: 10.1111/1744-7917.12143. Epub 2014 Aug 25.</t>
  </si>
  <si>
    <t>10.1111/1744-7917.12143</t>
  </si>
  <si>
    <t>Protective immunity against Rickettsia heilongjiangensis in a C3H/HeN mouse model mediated by outer membrane protein B-pulsed dendritic cells</t>
  </si>
  <si>
    <t>Meng Y, Xiong X, Qi Y, Duan C, Gong W, Jiao J, Wen B.</t>
  </si>
  <si>
    <t>Sci China Life Sci. 2015 Mar;58(3):287-96. doi: 10.1007/s11427-014-4720-4. Epub 2014 Sep 27.</t>
  </si>
  <si>
    <t>Meng Y</t>
  </si>
  <si>
    <t>Sci China Life Sci</t>
  </si>
  <si>
    <t>10.1007/s11427-014-4720-4</t>
  </si>
  <si>
    <t>A polar-localized iron-binding protein determines the polar targeting of Burkholderia BimA autotransporter and actin tail formation</t>
  </si>
  <si>
    <t>Lu Q, Xu Y, Yao Q, Niu M, Shao F.</t>
  </si>
  <si>
    <t>Cell Microbiol. 2015 Mar;17(3):408-24. doi: 10.1111/cmi.12376. Epub 2014 Oct 31.</t>
  </si>
  <si>
    <t>Lu Q</t>
  </si>
  <si>
    <t>10.1111/cmi.12376</t>
  </si>
  <si>
    <t>Distribution of rickettsioses in Oceania: past patterns and implications for the future</t>
  </si>
  <si>
    <t>Derne B, Weinstein P, Musso D, Lau C.</t>
  </si>
  <si>
    <t>Acta Trop. 2015 Mar;143:121-33. doi: 10.1016/j.actatropica.2014.10.012. Epub 2014 Oct 25.</t>
  </si>
  <si>
    <t>Derne B</t>
  </si>
  <si>
    <t>10.1016/j.actatropica.2014.10.012</t>
  </si>
  <si>
    <t>Spotted fever group Rickettsia in Amblyomma dubitatum tick from the urban area of Campo Grande, Mato Grosso do Sul, Brazil</t>
  </si>
  <si>
    <t>Matias J, Garcia MV, Cunha RC, Aguirre Ade A, Barros JC, Csordas BG, Andreotti R.</t>
  </si>
  <si>
    <t>Ticks Tick Borne Dis. 2015 Mar;6(2):107-10. doi: 10.1016/j.ttbdis.2014.10.001. Epub 2014 Nov 8.</t>
  </si>
  <si>
    <t>Matias J</t>
  </si>
  <si>
    <t>10.1016/j.ttbdis.2014.10.001</t>
  </si>
  <si>
    <t>Divergence of the TRP36 protein (gp36) in Ehrlichia canis strains found in Brazil</t>
  </si>
  <si>
    <t>Aguiar DM, Melo AL.</t>
  </si>
  <si>
    <t>Ticks Tick Borne Dis. 2015 Mar;6(2):103-5. doi: 10.1016/j.ttbdis.2014.10.003. Epub 2014 Nov 4.</t>
  </si>
  <si>
    <t>10.1016/j.ttbdis.2014.10.003</t>
  </si>
  <si>
    <t>Candidatus Neoehrlichia mikurensis and Anaplasma phagocytophilum in natural rodent and tick communities in Southern Hungary</t>
  </si>
  <si>
    <t>Szekeres S, Claudia Coipan E, Rigó K, Majoros G, Jahfari S, Sprong H, Földvári G.</t>
  </si>
  <si>
    <t>Ticks Tick Borne Dis. 2015 Mar;6(2):111-6. doi: 10.1016/j.ttbdis.2014.10.004. Epub 2014 Nov 14.</t>
  </si>
  <si>
    <t>Szekeres S</t>
  </si>
  <si>
    <t>10.1016/j.ttbdis.2014.10.004</t>
  </si>
  <si>
    <t>Characterization of two strains of Anaplasma marginale isolated from cattle in Rio de Janeiro, Brazil, after propagation in tick cell culture</t>
  </si>
  <si>
    <t>Baêta BA, Ribeiro CC, Teixeira RC, Cabezas-Cruz A, Passos LM, Zweygarth E, Fonseca AH.</t>
  </si>
  <si>
    <t>Ticks Tick Borne Dis. 2015 Mar;6(2):141-5. doi: 10.1016/j.ttbdis.2014.11.003. Epub 2014 Nov 22.</t>
  </si>
  <si>
    <t>Baêta BA</t>
  </si>
  <si>
    <t>10.1016/j.ttbdis.2014.11.003</t>
  </si>
  <si>
    <t>Detection of human pathogenic Ehrlichia muris-like agent in Peromyscus leucopus</t>
  </si>
  <si>
    <t>Castillo CG, Eremeeva ME, Paskewitz SM, Sloan LM, Lee X, Irwin WE, Tonsberg S, Pritt BS.</t>
  </si>
  <si>
    <t>Ticks Tick Borne Dis. 2015 Mar;6(2):155-7. doi: 10.1016/j.ttbdis.2014.11.006. Epub 2014 Dec 4.</t>
  </si>
  <si>
    <t>Castillo CG</t>
  </si>
  <si>
    <t>10.1016/j.ttbdis.2014.11.006</t>
  </si>
  <si>
    <t>Diversity of ankA and msp4 genes of Anaplasma phagocytophilum in Slovenia</t>
  </si>
  <si>
    <t>Strašek Smrdel K, von Loewenich FD, Petrovec M, Avšič Županc T.</t>
  </si>
  <si>
    <t>Ticks Tick Borne Dis. 2015 Mar;6(2):164-6. doi: 10.1016/j.ttbdis.2014.11.008. Epub 2014 Dec 4.</t>
  </si>
  <si>
    <t>Strašek Smrdel K</t>
  </si>
  <si>
    <t>10.1016/j.ttbdis.2014.11.008</t>
  </si>
  <si>
    <t>New Wolbachia supergroups detected in quill mites (Acari: Syringophilidae)</t>
  </si>
  <si>
    <t>Glowska E, Dragun-Damian A, Dabert M, Gerth M.</t>
  </si>
  <si>
    <t>Infect Genet Evol. 2015 Mar;30:140-146. doi: 10.1016/j.meegid.2014.12.019. Epub 2014 Dec 23.</t>
  </si>
  <si>
    <t>Glowska E</t>
  </si>
  <si>
    <t>10.1016/j.meegid.2014.12.019</t>
  </si>
  <si>
    <t>Rickettsia infection in Amblyomma tonelliae, a tick species from the Amblyomma cajennense complex</t>
  </si>
  <si>
    <t>Tarragona EL, Cicuttin GL, Mangold AJ, Mastropaolo M, Nazarena De Salvo M, Nava S.</t>
  </si>
  <si>
    <t>Ticks Tick Borne Dis. 2015 Mar;6(2):173-7. doi: 10.1016/j.ttbdis.2014.11.010. Epub 2014 Dec 18.</t>
  </si>
  <si>
    <t>Tarragona EL</t>
  </si>
  <si>
    <t>10.1016/j.ttbdis.2014.11.010</t>
  </si>
  <si>
    <t>Identification of host proteins involved in rickettsial invasion of tick cells</t>
  </si>
  <si>
    <t>Petchampai N, Sunyakumthorn P, Banajee KH, Verhoeve VI, Kearney MT, Macaluso KR.</t>
  </si>
  <si>
    <t>Infect Immun. 2015 Mar;83(3):1048-55. doi: 10.1128/IAI.02888-14. Epub 2014 Dec 29.</t>
  </si>
  <si>
    <t>PMC4333443</t>
  </si>
  <si>
    <t>10.1128/IAI.02888-14</t>
  </si>
  <si>
    <t>Abducens nerve palsy and meningitis by Rickettsia typhi</t>
  </si>
  <si>
    <t>Moy WL, Ooi ST.</t>
  </si>
  <si>
    <t>Am J Trop Med Hyg. 2015 Mar;92(3):620-4. doi: 10.4269/ajtmh.14-0559. Epub 2014 Dec 29.</t>
  </si>
  <si>
    <t>Moy WL</t>
  </si>
  <si>
    <t>PMC4350562</t>
  </si>
  <si>
    <t>10.4269/ajtmh.14-0559</t>
  </si>
  <si>
    <t>Development of a multilocus sequence typing scheme for the study of Anaplasma marginale population structure over space and time</t>
  </si>
  <si>
    <t>Guillemi EC, Ruybal P, Lia V, Gonzalez S, Lew S, Zimmer P, Lopez Arias L, Rodriguez JL, Rodriguez SY, Frutos R, Wilkowsky SE, Farber MD.</t>
  </si>
  <si>
    <t>Infect Genet Evol. 2015 Mar;30:186-194. doi: 10.1016/j.meegid.2014.12.027. Epub 2014 Dec 27.</t>
  </si>
  <si>
    <t>Guillemi EC</t>
  </si>
  <si>
    <t>10.1016/j.meegid.2014.12.027</t>
  </si>
  <si>
    <t>Rickettsia buchneri sp. nov., a rickettsial endosymbiont of the blacklegged tick Ixodes scapularis</t>
  </si>
  <si>
    <t>Kurtti TJ, Felsheim RF, Burkhardt NY, Oliver JD, Heu CC, Munderloh UG.</t>
  </si>
  <si>
    <t>Int J Syst Evol Microbiol. 2015 Mar;65(Pt 3):965-970. doi: 10.1099/ijs.0.000047. Epub 2015 Jan 6.</t>
  </si>
  <si>
    <t>Kurtti TJ</t>
  </si>
  <si>
    <t>PMC4365292</t>
  </si>
  <si>
    <t>10.1099/ijs.0.000047</t>
  </si>
  <si>
    <t>Scrub typhus caused by Orientia tsutsugamushi Kawasaki-related genotypes in Shandong Province, northern China</t>
  </si>
  <si>
    <t>Zhang L, Bi Z, Kou Z, Yang H, Zhang A, Zhang S, Meng X, Zheng L, Zhang M, Yang H, Zhao Z.</t>
  </si>
  <si>
    <t>Infect Genet Evol. 2015 Mar;30:238-243. doi: 10.1016/j.meegid.2014.12.036. Epub 2015 Jan 6.</t>
  </si>
  <si>
    <t>10.1016/j.meegid.2014.12.036</t>
  </si>
  <si>
    <t>Molecular detection of Anaplasma platys and Ehrlichia canis in dogs from Kabylie, Algeria</t>
  </si>
  <si>
    <t>Dahmani M, Loudahi A, Mediannikov O, Fenollar F, Raoult D, Davoust B.</t>
  </si>
  <si>
    <t>Ticks Tick Borne Dis. 2015 Mar;6(2):198-203. doi: 10.1016/j.ttbdis.2014.12.007. Epub 2015 Jan 10.</t>
  </si>
  <si>
    <t>10.1016/j.ttbdis.2014.12.007</t>
  </si>
  <si>
    <t>Reduced Infectivity in cattle for an outer membrane protein mutant of Anaplasma marginale</t>
  </si>
  <si>
    <t>Crosby FL, Brayton KA, Magunda F, Munderloh UG, Kelley KL, Barbet AF.</t>
  </si>
  <si>
    <t>Appl Environ Microbiol. 2015 Mar;81(6):2206-14. doi: 10.1128/AEM.03241-14. Epub 2015 Jan 16.</t>
  </si>
  <si>
    <t>PMC4345358</t>
  </si>
  <si>
    <t>10.1128/AEM.03241-14</t>
  </si>
  <si>
    <t>Detection of spotted fever group Rickettsiae in ticks from Zhejiang Province, China</t>
  </si>
  <si>
    <t>Sun J, Lin J, Gong Z, Chang Y, Ye X, Gu S, Pang W, Wang C, Zheng X, Hou J, Ling F, Shi X, Jiang J, Chen Z, Lv H, Chai C.</t>
  </si>
  <si>
    <t>Exp Appl Acarol. 2015 Mar;65(3):403-11. doi: 10.1007/s10493-015-9880-9. Epub 2015 Jan 30.</t>
  </si>
  <si>
    <t>Sun J</t>
  </si>
  <si>
    <t>PMC4322220</t>
  </si>
  <si>
    <t>10.1007/s10493-015-9880-9</t>
  </si>
  <si>
    <t>Rickettsia and Bartonella species in fleas from Reunion Island</t>
  </si>
  <si>
    <t>Dieme C, Parola P, Guernier V, Lagadec E, Le Minter G, Balleydier E, Pagès F, Dellagi K, Tortosa P, Raoult D, Socolovschi C.</t>
  </si>
  <si>
    <t>Am J Trop Med Hyg. 2015 Mar;92(3):617-9. doi: 10.4269/ajtmh.14-0424. Epub 2015 Feb 2.</t>
  </si>
  <si>
    <t>Dieme C</t>
  </si>
  <si>
    <t>PMC4350561</t>
  </si>
  <si>
    <t>10.4269/ajtmh.14-0424</t>
  </si>
  <si>
    <t>Novel evidence suggests that a 'Rickettsia felis-like' organism is an endosymbiont of the desert flea, Xenopsylla ramesis</t>
  </si>
  <si>
    <t>Rzotkiewicz S, Gutiérrez R, Krasnov BR, Morick D, Khokhlova IS, Nachum-Biala Y, Baneth G, Harrus S.</t>
  </si>
  <si>
    <t>Mol Ecol. 2015 Mar;24(6):1364-73. doi: 10.1111/mec.13106. Epub 2015 Mar 6.</t>
  </si>
  <si>
    <t>Rzotkiewicz S</t>
  </si>
  <si>
    <t>10.1111/mec.13106</t>
  </si>
  <si>
    <t>Rickettsia rickettsii in Amblyomma patinoi ticks, Colombia</t>
  </si>
  <si>
    <t>Faccini-Martínez ÁA, Costa FB, Hayama-Ueno TE, Ramírez-Hernández A, Cortés-Vecino JA, Labruna MB, Hidalgo M.</t>
  </si>
  <si>
    <t>Emerg Infect Dis. 2015 Mar;21(3):537-9. doi: 10.3201/eid2013.140721.</t>
  </si>
  <si>
    <t>PMC4344264</t>
  </si>
  <si>
    <t>10.3201/eid2013.140721</t>
  </si>
  <si>
    <t>Molecular detection of Ehrlichia chaffeensis in humans, Costa Rica</t>
  </si>
  <si>
    <t>Rojas N, Castillo D, Marin P.</t>
  </si>
  <si>
    <t>Emerg Infect Dis. 2015 Mar;21(3):532-4. doi: 10.3201/eid2103.131759.</t>
  </si>
  <si>
    <t>Rojas N</t>
  </si>
  <si>
    <t>PMC4344253</t>
  </si>
  <si>
    <t>10.3201/eid2103.131759</t>
  </si>
  <si>
    <t>Rickettsial infections in monkeys, Malaysia</t>
  </si>
  <si>
    <t>Tay ST, Koh FX, Kho KL, Sitam FT.</t>
  </si>
  <si>
    <t>Emerg Infect Dis. 2015 Mar;21(3):545-7. doi: 10.3201/eid2103.141457.</t>
  </si>
  <si>
    <t>PMC4344283</t>
  </si>
  <si>
    <t>10.3201/eid2103.141457</t>
  </si>
  <si>
    <t>Reemergence of murine typhus in Galveston, Texas, USA, 2013</t>
  </si>
  <si>
    <t>Blanton LS, Vohra RF, Bouyer DH, Walker DH.</t>
  </si>
  <si>
    <t>Emerg Infect Dis. 2015 Mar;21(3):484-6. doi: 10.3201/eid2103.140716.</t>
  </si>
  <si>
    <t>PMC4344263</t>
  </si>
  <si>
    <t>10.3201/eid2103.140716</t>
  </si>
  <si>
    <t>Detection of Dermacentor marginatus and a possible Rickettsia slovaca case in the United Kingdom - the risk of the visiting traveller</t>
  </si>
  <si>
    <t>Pietzsch ME, Hansford KM, Cull B, Jahfari S, Sprong H, Medlock JM.</t>
  </si>
  <si>
    <t>Travel Med Infect Dis. 2015 Mar-Apr;13(2):200-1. doi: 10.1016/j.tmaid.2015.01.002. Epub 2015 Feb 10.</t>
  </si>
  <si>
    <t>Pietzsch ME</t>
  </si>
  <si>
    <t>10.1016/j.tmaid.2015.01.002</t>
  </si>
  <si>
    <t>2015 Mar-Apr</t>
  </si>
  <si>
    <t>Education and imaging. Gastrointestinal: a case of histologically confirmed scrub typhus gastritis</t>
  </si>
  <si>
    <t>Min KW, Kim DY, Lee SO, Hong SM.</t>
  </si>
  <si>
    <t>J Gastroenterol Hepatol. 2015 Mar;30(3):435. doi: 10.1111/jgh.12824.</t>
  </si>
  <si>
    <t>Min KW</t>
  </si>
  <si>
    <t>J Gastroenterol Hepatol</t>
  </si>
  <si>
    <t>10.1111/jgh.12824</t>
  </si>
  <si>
    <t>Canine tick-borne pathogens and associated risk factors in dogs presenting with and without clinical signs consistent with tick-borne diseases in northern Australia</t>
  </si>
  <si>
    <t>Hii SF, Traub RJ, Thompson MF, Henning J, O'Leary CA, Burleigh A, McMahon S, Rees RL, Kopp SR.</t>
  </si>
  <si>
    <t>Aust Vet J. 2015 Mar;93(3):58-66. doi: 10.1111/avj.12293.</t>
  </si>
  <si>
    <t>10.1111/avj.12293</t>
  </si>
  <si>
    <t>Cavitary effusion associated with Anaplasma phagocytophilum infection in 2 equids</t>
  </si>
  <si>
    <t>Restifo MM, Bedenice D, Thane KE, Mazan MR.</t>
  </si>
  <si>
    <t>J Vet Intern Med. 2015 Mar-Apr;29(2):732-5. doi: 10.1111/jvim.12552. Epub 2015 Feb 25.</t>
  </si>
  <si>
    <t>Restifo MM</t>
  </si>
  <si>
    <t>PMC4895512</t>
  </si>
  <si>
    <t>10.1111/jvim.12552</t>
  </si>
  <si>
    <t>Persistent Ehrlichia ewingii infection in dogs after natural tick infestation</t>
  </si>
  <si>
    <t>Starkey LA, Barrett AW, Beall MJ, Chandrashekar R, Thatcher B, Tyrrell P, Little SE.</t>
  </si>
  <si>
    <t>J Vet Intern Med. 2015 Mar-Apr;29(2):552-5. doi: 10.1111/jvim.12567. Epub 2015 Mar 16.</t>
  </si>
  <si>
    <t>PMC4895497</t>
  </si>
  <si>
    <t>10.1111/jvim.12567</t>
  </si>
  <si>
    <t>Seroprevalence of spotted fever group Rickettsiae in dogs in Germany</t>
  </si>
  <si>
    <t>Wächter M, Pfeffer M, Schulz N, Balling A, Chirek A, Bach JP, Moritz A, Kohn B, Pachnicke S, Silaghi C.</t>
  </si>
  <si>
    <t>Vector Borne Zoonotic Dis. 2015 Mar;15(3):191-4. doi: 10.1089/vbz.2014.1715.</t>
  </si>
  <si>
    <t>Wächter M</t>
  </si>
  <si>
    <t>10.1089/vbz.2014.1715</t>
  </si>
  <si>
    <t>Brazilian spotted fever: the importance of dermatological signs for early diagnosis</t>
  </si>
  <si>
    <t>Couto DV, Medeiros MZ, Hans Filho G, Lima AM, Barbosa AB, Vicari CF.</t>
  </si>
  <si>
    <t>An Bras Dermatol. 2015 Mar-Apr;90(2):248-50. doi: 10.1590/abd1806-4841.20153087.</t>
  </si>
  <si>
    <t>Couto DV</t>
  </si>
  <si>
    <t>An Bras Dermatol</t>
  </si>
  <si>
    <t>PMC4371677</t>
  </si>
  <si>
    <t>10.1590/abd1806-4841.20153087</t>
  </si>
  <si>
    <t>Rickettsia typhi in rodents and R. felis in fleas in Yucatán as a possible causal agent of undefined febrile cases</t>
  </si>
  <si>
    <t>Peniche-Lara G, Dzul-Rosado K, Pérez-Osorio C, Zavala-Castro J.</t>
  </si>
  <si>
    <t>Rev Inst Med Trop Sao Paulo. 2015 Mar-Apr;57(2):129-32. doi: 10.1590/S0036-46652015000200005.</t>
  </si>
  <si>
    <t>PMC4435010</t>
  </si>
  <si>
    <t>10.1590/S0036-46652015000200005</t>
  </si>
  <si>
    <t>The Evolving Medical and Veterinary Importance of the Gulf Coast tick (Acari: Ixodidae)</t>
  </si>
  <si>
    <t>Paddock CD, Goddard J.</t>
  </si>
  <si>
    <t>J Med Entomol. 2015 Mar;52(2):230-52. doi: 10.1093/jme/tju022. Epub 2015 Feb 24.</t>
  </si>
  <si>
    <t>10.1093/jme/tju022</t>
  </si>
  <si>
    <t>Preliminary Survey of Ectoparasites and Associated Pathogens from Norway Rats in New York City</t>
  </si>
  <si>
    <t>Frye MJ, Firth C, Bhat M, Firth MA, Che X, Lee D, Williams SH, Lipkin WI.</t>
  </si>
  <si>
    <t>J Med Entomol. 2015 Mar;52(2):253-9. doi: 10.1093/jme/tjv014. Epub 2015 Mar 2.</t>
  </si>
  <si>
    <t>Frye MJ</t>
  </si>
  <si>
    <t>PMC4481720</t>
  </si>
  <si>
    <t>10.1093/jme/tjv014</t>
  </si>
  <si>
    <t>Tick-borne infections in human and animal population worldwide</t>
  </si>
  <si>
    <t>Brites-Neto J, Duarte KM, Martins TF.</t>
  </si>
  <si>
    <t>Vet World. 2015 Mar;8(3):301-15. doi: 10.14202/vetworld.2015.301-315. Epub 2015 Mar 12.</t>
  </si>
  <si>
    <t>Vet World</t>
  </si>
  <si>
    <t>PMC4774835</t>
  </si>
  <si>
    <t>10.14202/vetworld.2015.301-315</t>
  </si>
  <si>
    <t>Discovery of putative small non-coding RNAs from the obligate intracellular bacterium Wolbachia pipientis</t>
  </si>
  <si>
    <t>Woolfit M, Algama M, Keith JM, McGraw EA, Popovici J.</t>
  </si>
  <si>
    <t>PLoS One. 2015 Mar 4;10(3):e0118595. doi: 10.1371/journal.pone.0118595. eCollection 2015.</t>
  </si>
  <si>
    <t>PMC4349823</t>
  </si>
  <si>
    <t>10.1371/journal.pone.0118595</t>
  </si>
  <si>
    <t>2015 Mar 4</t>
  </si>
  <si>
    <t>Images in clinical medicine: African tick-bite fever after a game-hunting expedition</t>
  </si>
  <si>
    <t>Bohaty BR, Hebert AA.</t>
  </si>
  <si>
    <t>N Engl J Med. 2015 Mar 5;372(10):e14. doi: 10.1056/NEJMicm1312910.</t>
  </si>
  <si>
    <t>Bohaty BR</t>
  </si>
  <si>
    <t>10.1056/NEJMicm1312910</t>
  </si>
  <si>
    <t>2015 Mar 5</t>
  </si>
  <si>
    <t>Whole-Genome Sequence of "Candidatus Rickettsia asemboensis" Strain NMRCii, Isolated from Fleas of Western Kenya</t>
  </si>
  <si>
    <t>Jima DD, Luce-Fedrow A, Yang Y, Maina AN, Snesrud EC, Otiang E, Njenga K, Jarman RG, Richards AL, Hang J.</t>
  </si>
  <si>
    <t>Genome Announc. 2015 Mar 12;3(2):e00018-15. doi: 10.1128/genomeA.00018-15.</t>
  </si>
  <si>
    <t>Jima DD</t>
  </si>
  <si>
    <t>PMC4357741</t>
  </si>
  <si>
    <t>10.1128/genomeA.00018-15</t>
  </si>
  <si>
    <t>2015 Mar 12</t>
  </si>
  <si>
    <t>Immunization with an autotransporter protein of Orientia tsutsugamushi provides protective immunity against scrub typhus</t>
  </si>
  <si>
    <t>Ha NY, Sharma P, Kim G, Kim Y, Min CK, Choi MS, Kim IS, Cho NH.</t>
  </si>
  <si>
    <t>PLoS Negl Trop Dis. 2015 Mar 13;9(3):e0003585. doi: 10.1371/journal.pntd.0003585. eCollection 2015 Mar.</t>
  </si>
  <si>
    <t>PMC4359152</t>
  </si>
  <si>
    <t>10.1371/journal.pntd.0003585</t>
  </si>
  <si>
    <t>2015 Mar 13</t>
  </si>
  <si>
    <t>Wolbachia-based population control strategy targeting Culex quinquefasciatus mosquitoes proves efficient under semi-field conditions</t>
  </si>
  <si>
    <t>Atyame CM, Cattel J, Lebon C, Flores O, Dehecq JS, Weill M, Gouagna LC, Tortosa P.</t>
  </si>
  <si>
    <t>PLoS One. 2015 Mar 13;10(3):e0119288. doi: 10.1371/journal.pone.0119288. eCollection 2015.</t>
  </si>
  <si>
    <t>PMC4359102</t>
  </si>
  <si>
    <t>10.1371/journal.pone.0119288</t>
  </si>
  <si>
    <t>Disrupting protein expression with Peptide Nucleic Acids reduces infection by obligate intracellular Rickettsia</t>
  </si>
  <si>
    <t>Pelc RS, McClure JC, Kaur SJ, Sears KT, Rahman MS, Ceraul SM.</t>
  </si>
  <si>
    <t>PLoS One. 2015 Mar 17;10(3):e0119283. doi: 10.1371/journal.pone.0119283. eCollection 2015.</t>
  </si>
  <si>
    <t>PMC4363562</t>
  </si>
  <si>
    <t>10.1371/journal.pone.0119283</t>
  </si>
  <si>
    <t>2015 Mar 17</t>
  </si>
  <si>
    <t>Tissue distribution of the Ehrlichia muris-like agent in a tick vector</t>
  </si>
  <si>
    <t>Lynn GE, Oliver JD, Nelson CM, Felsheim RF, Kurtti TJ, Munderloh UG.</t>
  </si>
  <si>
    <t>PLoS One. 2015 Mar 17;10(3):e0122007. doi: 10.1371/journal.pone.0122007. eCollection 2015.</t>
  </si>
  <si>
    <t>Lynn GE</t>
  </si>
  <si>
    <t>PMC4363788</t>
  </si>
  <si>
    <t>10.1371/journal.pone.0122007</t>
  </si>
  <si>
    <t>Modeling the impact on virus transmission of Wolbachia-mediated blocking of dengue virus infection of Aedes aegypti</t>
  </si>
  <si>
    <t>Ferguson NM, Kien DT, Clapham H, Aguas R, Trung VT, Chau TN, Popovici J, Ryan PA, O'Neill SL, McGraw EA, Long VT, Dui le T, Nguyen HL, Chau NV, Wills B, Simmons CP.</t>
  </si>
  <si>
    <t>Sci Transl Med. 2015 Mar 18;7(279):279ra37. doi: 10.1126/scitranslmed.3010370.</t>
  </si>
  <si>
    <t>Ferguson NM</t>
  </si>
  <si>
    <t>Sci Transl Med</t>
  </si>
  <si>
    <t>PMC4390297</t>
  </si>
  <si>
    <t>NIHMS677015</t>
  </si>
  <si>
    <t>10.1126/scitranslmed.3010370</t>
  </si>
  <si>
    <t>2015 Mar 18</t>
  </si>
  <si>
    <t>Association of Anaplasma marginale strain superinfection with infection prevalence within tropical regions</t>
  </si>
  <si>
    <t>Castañeda-Ortiz EJ, Ueti MW, Camacho-Nuez M, Mosqueda JJ, Mousel MR, Johnson WC, Palmer GH.</t>
  </si>
  <si>
    <t>PLoS One. 2015 Mar 20;10(3):e0120748. doi: 10.1371/journal.pone.0120748. eCollection 2015.</t>
  </si>
  <si>
    <t>Castañeda-Ortiz EJ</t>
  </si>
  <si>
    <t>PMC4368111</t>
  </si>
  <si>
    <t>10.1371/journal.pone.0120748</t>
  </si>
  <si>
    <t>2015 Mar 20</t>
  </si>
  <si>
    <t>Detection of Orientia sp. DNA in rodents from Asia, West Africa and Europe</t>
  </si>
  <si>
    <t>Cosson JF, Galan M, Bard E, Razzauti M, Bernard M, Morand S, Brouat C, Dalecky A, Bâ K, Charbonnel N, Vayssier-Taussat M.</t>
  </si>
  <si>
    <t>Parasit Vectors. 2015 Mar 21;8:172. doi: 10.1186/s13071-015-0784-7.</t>
  </si>
  <si>
    <t>Cosson JF</t>
  </si>
  <si>
    <t>PMC4374543</t>
  </si>
  <si>
    <t>10.1186/s13071-015-0784-7</t>
  </si>
  <si>
    <t>2015 Mar 21</t>
  </si>
  <si>
    <t>Vertical transmission of Bartonella schoenbuchensis in Lipoptena cervi</t>
  </si>
  <si>
    <t>de Bruin A, van Leeuwen AD, Jahfari S, Takken W, Földvári M, Dremmel L, Sprong H, Földvári G.</t>
  </si>
  <si>
    <t>Parasit Vectors. 2015 Mar 21;8:176. doi: 10.1186/s13071-015-0764-y.</t>
  </si>
  <si>
    <t>de Bruin A</t>
  </si>
  <si>
    <t>PMC4374187</t>
  </si>
  <si>
    <t>10.1186/s13071-015-0764-y</t>
  </si>
  <si>
    <t>Evidence for a specific host-endosymbiont relationship between 'Rickettsia sp. genotype RF2125' and Ctenocephalides felis orientis infesting dogs in India</t>
  </si>
  <si>
    <t>Hii SF, Lawrence AL, Cuttell L, Tynas R, Abd Rani PA, Šlapeta J, Traub RJ.</t>
  </si>
  <si>
    <t>Parasit Vectors. 2015 Mar 23;8:169. doi: 10.1186/s13071-015-0781-x.</t>
  </si>
  <si>
    <t>PMC4369868</t>
  </si>
  <si>
    <t>10.1186/s13071-015-0781-x</t>
  </si>
  <si>
    <t>2015 Mar 23</t>
  </si>
  <si>
    <t>Serological differentiation of antibodies against Rickettsia helvetica, R. raoultii, R. slovaca, R. monacensis and R. felis in dogs from Germany by a micro-immunofluorescent antibody test</t>
  </si>
  <si>
    <t>Wächter M, Wölfel S, Pfeffer M, Dobler G, Kohn B, Moritz A, Pachnicke S, Silaghi C.</t>
  </si>
  <si>
    <t>Parasit Vectors. 2015 Mar 23;8:126. doi: 10.1186/s13071-015-0745-1.</t>
  </si>
  <si>
    <t>PMC4369902</t>
  </si>
  <si>
    <t>10.1186/s13071-015-0745-1</t>
  </si>
  <si>
    <t>First report of Anaplasma platys infection in red foxes (Vulpes vulpes) and molecular detection of Ehrlichia canis and Leishmania infantum in foxes from Portugal</t>
  </si>
  <si>
    <t>Cardoso L, Gilad M, Cortes HC, Nachum-Biala Y, Lopes AP, Vila-Viçosa MJ, Simões M, Rodrigues PA, Baneth G.</t>
  </si>
  <si>
    <t>Parasit Vectors. 2015 Mar 23;8:144. doi: 10.1186/s13071-015-0756-y.</t>
  </si>
  <si>
    <t>Cardoso L</t>
  </si>
  <si>
    <t>PMC4369893</t>
  </si>
  <si>
    <t>10.1186/s13071-015-0756-y</t>
  </si>
  <si>
    <t>Canine vector-borne infections in Mauritius</t>
  </si>
  <si>
    <t>Lee GK, Ignace JA, Robertson ID, Irwin PJ.</t>
  </si>
  <si>
    <t>Parasit Vectors. 2015 Mar 23;8:174. doi: 10.1186/s13071-015-0790-9.</t>
  </si>
  <si>
    <t>Lee GK</t>
  </si>
  <si>
    <t>PMC4369807</t>
  </si>
  <si>
    <t>10.1186/s13071-015-0790-9</t>
  </si>
  <si>
    <t>Comparative analysis of wolbachia genomes reveals streamlining and divergence of minimalist two-component systems</t>
  </si>
  <si>
    <t>Christensen S, Serbus LR.</t>
  </si>
  <si>
    <t>G3 (Bethesda). 2015 Mar 24;5(5):983-96. doi: 10.1534/g3.115.017137.</t>
  </si>
  <si>
    <t>Christensen S</t>
  </si>
  <si>
    <t>PMC4426382</t>
  </si>
  <si>
    <t>10.1534/g3.115.017137</t>
  </si>
  <si>
    <t>2015 Mar 24</t>
  </si>
  <si>
    <t>Bacterial communities associated with host-adapted populations of pea aphids revealed by deep sequencing of 16S ribosomal DNA</t>
  </si>
  <si>
    <t>Gauthier JP, Outreman Y, Mieuzet L, Simon JC.</t>
  </si>
  <si>
    <t>PLoS One. 2015 Mar 25;10(3):e0120664. doi: 10.1371/journal.pone.0120664. eCollection 2015.</t>
  </si>
  <si>
    <t>Gauthier JP</t>
  </si>
  <si>
    <t>PMC4373712</t>
  </si>
  <si>
    <t>10.1371/journal.pone.0120664</t>
  </si>
  <si>
    <t>2015 Mar 25</t>
  </si>
  <si>
    <t>The efficacy of a generic doxycycline tablet in the treatment of canine monocytic ehrlichiosis</t>
  </si>
  <si>
    <t>Fourie JJ, Horak I, Crafford D, Erasmus HL, Botha OJ.</t>
  </si>
  <si>
    <t>J S Afr Vet Assoc. 2015 Mar 25;86(1):1193. doi: 10.4102/jsava.v86i1.1193.</t>
  </si>
  <si>
    <t>PMC6138191</t>
  </si>
  <si>
    <t>10.4102/jsava.v86i1.1193</t>
  </si>
  <si>
    <t>Wolbachia density and cytoplasmic incompatibility in Aedes albopictus: concerns with using artificial Wolbachia infection as a vector suppression tool</t>
  </si>
  <si>
    <t>Calvitti M, Marini F, Desiderio A, Puggioli A, Moretti R.</t>
  </si>
  <si>
    <t>PLoS One. 2015 Mar 26;10(3):e0121813. doi: 10.1371/journal.pone.0121813. eCollection 2015.</t>
  </si>
  <si>
    <t>PMC4374832</t>
  </si>
  <si>
    <t>10.1371/journal.pone.0121813</t>
  </si>
  <si>
    <t>2015 Mar 26</t>
  </si>
  <si>
    <t>Systems biology of tissue-specific response to Anaplasma phagocytophilum reveals differentiated apoptosis in the tick vector Ixodes scapularis</t>
  </si>
  <si>
    <t>Ayllón N, Villar M, Galindo RC, Kocan KM, Šíma R, López JA, Vázquez J, Alberdi P, Cabezas-Cruz A, Kopáček P, de la Fuente J.</t>
  </si>
  <si>
    <t>PLoS Genet. 2015 Mar 27;11(3):e1005120. doi: 10.1371/journal.pgen.1005120. eCollection 2015 Mar.</t>
  </si>
  <si>
    <t>PMC4376793</t>
  </si>
  <si>
    <t>10.1371/journal.pgen.1005120</t>
  </si>
  <si>
    <t>2015 Mar 27</t>
  </si>
  <si>
    <t>The impact of host diet on Wolbachia titer in Drosophila</t>
  </si>
  <si>
    <t>Serbus LR, White PM, Silva JP, Rabe A, Teixeira L, Albertson R, Sullivan W.</t>
  </si>
  <si>
    <t>PLoS Pathog. 2015 Mar 31;11(3):e1004777. doi: 10.1371/journal.ppat.1004777. eCollection 2015 Mar.</t>
  </si>
  <si>
    <t>PMC4380406</t>
  </si>
  <si>
    <t>10.1371/journal.ppat.1004777</t>
  </si>
  <si>
    <t>2015 Mar 31</t>
  </si>
  <si>
    <t>Targeted knockout of the Rickettsia rickettsii OmpA surface antigen does not diminish virulence in a mammalian model system</t>
  </si>
  <si>
    <t>Noriea NF, Clark TR, Hackstadt T.</t>
  </si>
  <si>
    <t>mBio. 2015 Mar 31;6(2):e00323-15. doi: 10.1128/mBio.00323-15.</t>
  </si>
  <si>
    <t>Noriea NF</t>
  </si>
  <si>
    <t>PMC4453529</t>
  </si>
  <si>
    <t>10.1128/mBio.00323-15</t>
  </si>
  <si>
    <t>Varying influences of selection and demography in host-adapted populations of the tick-transmitted bacterium, Anaplasma phagocytophilum</t>
  </si>
  <si>
    <t>Aardema ML, von Loewenich FD.</t>
  </si>
  <si>
    <t>BMC Evol Biol. 2015 Mar 31;15:58. doi: 10.1186/s12862-015-0335-z.</t>
  </si>
  <si>
    <t>Aardema ML</t>
  </si>
  <si>
    <t>PMC4383208</t>
  </si>
  <si>
    <t>10.1186/s12862-015-0335-z</t>
  </si>
  <si>
    <t>A screen for bacterial endosymbionts in the model organisms Tribolium castaneum, T. confusum, Callosobruchus maculatus, and related species</t>
  </si>
  <si>
    <t>Goodacre SL, Fricke C, Martin OY.</t>
  </si>
  <si>
    <t>Insect Sci. 2015 Apr;22(2):165-77. doi: 10.1111/1744-7917.12096. Epub 2014 Mar 25.</t>
  </si>
  <si>
    <t>10.1111/1744-7917.12096</t>
  </si>
  <si>
    <t>2015 Apr</t>
  </si>
  <si>
    <t>Borrelia miyamotoi in host-seeking Ixodes ricinus ticks in England</t>
  </si>
  <si>
    <t>Hansford KM, Fonville M, Jahfari S, Sprong H, Medlock JM.</t>
  </si>
  <si>
    <t>Epidemiol Infect. 2015 Apr;143(5):1079-87. doi: 10.1017/S0950268814001691. Epub 2014 Jul 14.</t>
  </si>
  <si>
    <t>Hansford KM</t>
  </si>
  <si>
    <t>PMC9507118</t>
  </si>
  <si>
    <t>10.1017/S0950268814001691</t>
  </si>
  <si>
    <t>The Anaplasma phagocytophilum effector AmpA hijacks host cell SUMOylation</t>
  </si>
  <si>
    <t>Beyer AR, Truchan HK, May LJ, Walker NJ, Borjesson DL, Carlyon JA.</t>
  </si>
  <si>
    <t>Cell Microbiol. 2015 Apr;17(4):504-19. doi: 10.1111/cmi.12380. Epub 2014 Nov 22.</t>
  </si>
  <si>
    <t>Beyer AR</t>
  </si>
  <si>
    <t>PMC4664186</t>
  </si>
  <si>
    <t>NIHMS731478</t>
  </si>
  <si>
    <t>10.1111/cmi.12380</t>
  </si>
  <si>
    <t>Transfusion-associated Anaplasma phagocytophilum infection in a pregnant patient with thalassemia trait: a case report</t>
  </si>
  <si>
    <t>Shields K, Cumming M, Rios J, Wong MT, Zwicker JI, Stramer SL, Alonso CD.</t>
  </si>
  <si>
    <t>Transfusion. 2015 Apr;55(4):719-25. doi: 10.1111/trf.12908. Epub 2014 Nov 11.</t>
  </si>
  <si>
    <t>Shields K</t>
  </si>
  <si>
    <t>10.1111/trf.12908</t>
  </si>
  <si>
    <t>[Spotted fever and the invention of its serodiagnosis and vaccination in the Austro-Hungarian army in World War I]</t>
  </si>
  <si>
    <t>Flamm H.</t>
  </si>
  <si>
    <t>Wien Med Wochenschr. 2015 Apr;165(7-8):152-63. doi: 10.1007/s10354-014-0332-7. Epub 2014 Dec 2.</t>
  </si>
  <si>
    <t>Flamm H</t>
  </si>
  <si>
    <t>Wien Med Wochenschr</t>
  </si>
  <si>
    <t>10.1007/s10354-014-0332-7</t>
  </si>
  <si>
    <t>Population genetic structure and Wolbachia infection in an endangered butterfly, Zizina emelina (Lepidoptera, Lycaenidae), in Japan</t>
  </si>
  <si>
    <t>Sakamoto Y, Hirai N, Tanikawa T, Yago M, Ishii M.</t>
  </si>
  <si>
    <t>Bull Entomol Res. 2015 Apr;105(2):152-65. doi: 10.1017/S0007485314000819. Epub 2014 Dec 12.</t>
  </si>
  <si>
    <t>Sakamoto Y</t>
  </si>
  <si>
    <t>10.1017/S0007485314000819</t>
  </si>
  <si>
    <t>Rickettsial diseases and ectoparasites from military bases in Japan</t>
  </si>
  <si>
    <t>Reeves WK, Durden LA, Iwakami M, Vince KJ, Paul RR.</t>
  </si>
  <si>
    <t>J Parasitol. 2015 Apr;101(2):150-5. doi: 10.1645/14-662.1. Epub 2014 Dec 30.</t>
  </si>
  <si>
    <t>Reeves WK</t>
  </si>
  <si>
    <t>10.1645/14-662.1</t>
  </si>
  <si>
    <t>Scrub typhus with visual hallucinations</t>
  </si>
  <si>
    <t>Mahajan SK, Kaushik M, Raina R, Sharma RC, Thakur P, Bharat Sharma J.</t>
  </si>
  <si>
    <t>Trop Doct. 2015 Apr;45(2):146-7. doi: 10.1177/0049475514565426. Epub 2014 Dec 30.</t>
  </si>
  <si>
    <t>10.1177/0049475514565426</t>
  </si>
  <si>
    <t>Orientia tsutsugamushi, agent of scrub typhus, displays a single metapopulation with maintenance of ancestral haplotypes throughout continental South East Asia</t>
  </si>
  <si>
    <t>Wongprompitak P, Duong V, Anukool W, Sreyrath L, Mai TT, Gavotte L, Moulia C, Cornillot E, Ekpo P, Suputtamongkol Y, Buchy P, Frutos R.</t>
  </si>
  <si>
    <t>Infect Genet Evol. 2015 Apr;31:1-8. doi: 10.1016/j.meegid.2015.01.005. Epub 2015 Jan 8.</t>
  </si>
  <si>
    <t>10.1016/j.meegid.2015.01.005</t>
  </si>
  <si>
    <t>Vector-borne pathogens in arctic foxes, Vulpes lagopus, from Canada</t>
  </si>
  <si>
    <t>Mascarelli PE, Elmore SA, Jenkins EJ, Alisauskas RT, Walsh M, Breitschwerdt EB, Maggi RG.</t>
  </si>
  <si>
    <t>Res Vet Sci. 2015 Apr;99:58-9. doi: 10.1016/j.rvsc.2014.12.011. Epub 2014 Dec 16.</t>
  </si>
  <si>
    <t>Mascarelli PE</t>
  </si>
  <si>
    <t>10.1016/j.rvsc.2014.12.011</t>
  </si>
  <si>
    <t>Comparative genome sequencing of Rickettsia rickettsii strains that differ in virulence</t>
  </si>
  <si>
    <t>Clark TR, Noriea NF, Bublitz DC, Ellison DW, Martens C, Lutter EI, Hackstadt T.</t>
  </si>
  <si>
    <t>Infect Immun. 2015 Apr;83(4):1568-76. doi: 10.1128/IAI.03140-14. Epub 2015 Feb 2.</t>
  </si>
  <si>
    <t>Clark TR</t>
  </si>
  <si>
    <t>PMC4363411</t>
  </si>
  <si>
    <t>10.1128/IAI.03140-14</t>
  </si>
  <si>
    <t>Modelling the transmission dynamics of dengue in the presence of Wolbachia</t>
  </si>
  <si>
    <t>Ndii MZ, Hickson RI, Allingham D, Mercer GN.</t>
  </si>
  <si>
    <t>Math Biosci. 2015 Apr;262:157-66. doi: 10.1016/j.mbs.2014.12.011. Epub 2015 Jan 30.</t>
  </si>
  <si>
    <t>Ndii MZ</t>
  </si>
  <si>
    <t>Math Biosci</t>
  </si>
  <si>
    <t>10.1016/j.mbs.2014.12.011</t>
  </si>
  <si>
    <t>Rickettsia parkeri infecting free-living Amblyomma triste ticks in the Brazilian Pantanal</t>
  </si>
  <si>
    <t>Melo AL, Alves AS, Nieri-Bastos FA, Martins TF, Witter R, Pacheco TA, Soares HS, Marcili A, Chitarra CS, Dutra V, Nakazato L, Pacheco RC, Labruna MB, Aguiar DM.</t>
  </si>
  <si>
    <t>Ticks Tick Borne Dis. 2015 Apr;6(3):237-41. doi: 10.1016/j.ttbdis.2015.01.002. Epub 2015 Jan 20.</t>
  </si>
  <si>
    <t>Melo AL</t>
  </si>
  <si>
    <t>10.1016/j.ttbdis.2015.01.002</t>
  </si>
  <si>
    <t>The first clinical and laboratory evidence of co-infection by Anaplasma phagocytophilum and Ehrlichia canis in a Brazilian dog</t>
  </si>
  <si>
    <t>Silveira JA, Valente PC, Paes PR, Vasconcelos AV, Silvestre BT, Ribeiro MF.</t>
  </si>
  <si>
    <t>Ticks Tick Borne Dis. 2015 Apr;6(3):242-5. doi: 10.1016/j.ttbdis.2015.01.003. Epub 2015 Jan 27.</t>
  </si>
  <si>
    <t>10.1016/j.ttbdis.2015.01.003</t>
  </si>
  <si>
    <t>Undifferentiated febrile illness in Kathmandu, Nepal</t>
  </si>
  <si>
    <t>Thompson CN, Blacksell SD, Paris DH, Arjyal A, Karkey A, Dongol S, Giri A, Dolecek C, Day N, Baker S, Thwaites G, Farrar J, Basnyat B.</t>
  </si>
  <si>
    <t>Am J Trop Med Hyg. 2015 Apr;92(4):875-878. doi: 10.4269/ajtmh.14-0709. Epub 2015 Feb 9.</t>
  </si>
  <si>
    <t>Thompson CN</t>
  </si>
  <si>
    <t>PMC4385789</t>
  </si>
  <si>
    <t>10.4269/ajtmh.14-0709</t>
  </si>
  <si>
    <t>Molecular identification of Ehrlichia species and host bloodmeal source in Amblyomma americanum L. from two locations in Tennessee, United States</t>
  </si>
  <si>
    <t>Harmon JR, Scott MC, Baker EM, Jones CJ, Hickling GJ.</t>
  </si>
  <si>
    <t>Ticks Tick Borne Dis. 2015 Apr;6(3):246-52. doi: 10.1016/j.ttbdis.2015.01.004. Epub 2015 Feb 11.</t>
  </si>
  <si>
    <t>Harmon JR</t>
  </si>
  <si>
    <t>10.1016/j.ttbdis.2015.01.004</t>
  </si>
  <si>
    <t>Molecular survey of arthropod-borne pathogens in ticks obtained from Japanese wildcats</t>
  </si>
  <si>
    <t>Tateno M, Sunahara A, Nakanishi N, Izawa M, Matsuo T, Setoguchi A, Endo Y.</t>
  </si>
  <si>
    <t>Ticks Tick Borne Dis. 2015 Apr;6(3):281-9. doi: 10.1016/j.ttbdis.2015.01.009. Epub 2015 Feb 11.</t>
  </si>
  <si>
    <t>10.1016/j.ttbdis.2015.01.009</t>
  </si>
  <si>
    <t>Cell tropism and molecular epidemiology of Anaplasma platys-like strains in cats</t>
  </si>
  <si>
    <t>Zobba R, Anfossi AG, Visco S, Sotgiu F, Dedola C, Pinna Parpaglia ML, Battilani M, Pittau M, Alberti A.</t>
  </si>
  <si>
    <t>Ticks Tick Borne Dis. 2015 Apr;6(3):272-80. doi: 10.1016/j.ttbdis.2015.01.008. Epub 2015 Feb 11.</t>
  </si>
  <si>
    <t>10.1016/j.ttbdis.2015.01.008</t>
  </si>
  <si>
    <t>Epidemiological, clinical and laboratory features of murine typhus in central Tunisia</t>
  </si>
  <si>
    <t>Aouam A, Toumi A, Ben Brahim H, Loussaief C, Jelliti B, Ben Romdhane F, Ben Yahia S, Khairallah M, Chakroun M.</t>
  </si>
  <si>
    <t>Med Mal Infect. 2015 Apr;45(4):124-7. doi: 10.1016/j.medmal.2015.01.009. Epub 2015 Feb 14.</t>
  </si>
  <si>
    <t>Aouam A</t>
  </si>
  <si>
    <t>10.1016/j.medmal.2015.01.009</t>
  </si>
  <si>
    <t>Molecular and serological in-herd prevalence of Anaplasma marginale infection in Texas cattle</t>
  </si>
  <si>
    <t>Hairgrove T, Schroeder ME, Budke CM, Rodgers S, Chung C, Ueti MW, Bounpheng MA.</t>
  </si>
  <si>
    <t>Prev Vet Med. 2015 Apr 1;119(1-2):1-9. doi: 10.1016/j.prevetmed.2015.02.006. Epub 2015 Feb 16.</t>
  </si>
  <si>
    <t>Hairgrove T</t>
  </si>
  <si>
    <t>10.1016/j.prevetmed.2015.02.006</t>
  </si>
  <si>
    <t>2015 Apr 1</t>
  </si>
  <si>
    <t>Development of a new PCR-based assay to detect Anaplasmataceae and the first report of Anaplasma phagocytophilum and Anaplasma platys in cattle from Algeria</t>
  </si>
  <si>
    <t>Dahmani M, Davoust B, Benterki MS, Fenollar F, Raoult D, Mediannikov O.</t>
  </si>
  <si>
    <t>Comp Immunol Microbiol Infect Dis. 2015 Apr;39:39-45. doi: 10.1016/j.cimid.2015.02.002. Epub 2015 Feb 27.</t>
  </si>
  <si>
    <t>10.1016/j.cimid.2015.02.002</t>
  </si>
  <si>
    <t>Wolbachia in Neotropical terrestrial isopods</t>
  </si>
  <si>
    <t>Zimmermann BL, Bouchon D, Almerão MP, Araujo PB.</t>
  </si>
  <si>
    <t>FEMS Microbiol Ecol. 2015 Apr;91(4):fiv025. doi: 10.1093/femsec/fiv025. Epub 2015 Mar 10.</t>
  </si>
  <si>
    <t>10.1093/femsec/fiv025</t>
  </si>
  <si>
    <t>Molecular characterization of 'Candidatus Rickettsia vini' in Ixodes arboricola from the Czech Republic and Slovakia</t>
  </si>
  <si>
    <t>Novakova M, Bulkova A, Costa FB, Kristin A, Krist M, Krause F, Liznarova E, Labruna MB, Literak I.</t>
  </si>
  <si>
    <t>Ticks Tick Borne Dis. 2015 Apr;6(3):330-3. doi: 10.1016/j.ttbdis.2015.02.006. Epub 2015 Mar 11.</t>
  </si>
  <si>
    <t>Novakova M</t>
  </si>
  <si>
    <t>10.1016/j.ttbdis.2015.02.006</t>
  </si>
  <si>
    <t>High prevalence of "Candidatus Rickettsia andeanae" and apparent exclusion of Rickettsia parkeri in adult Amblyomma maculatum (Acari: Ixodidae) from Kansas and Oklahoma</t>
  </si>
  <si>
    <t>Paddock CD, Denison AM, Dryden MW, Noden BH, Lash RR, Abdelghani SS, Evans AE, Kelly AR, Hecht JA, Karpathy SE, Ganta RR, Little SE.</t>
  </si>
  <si>
    <t>Ticks Tick Borne Dis. 2015 Apr;6(3):297-302. doi: 10.1016/j.ttbdis.2015.02.001. Epub 2015 Mar 13.</t>
  </si>
  <si>
    <t>PMC4487539</t>
  </si>
  <si>
    <t>NIHMS702855</t>
  </si>
  <si>
    <t>10.1016/j.ttbdis.2015.02.001</t>
  </si>
  <si>
    <t>Rickettsial agents in avian ixodid ticks in northeast Brazil</t>
  </si>
  <si>
    <t>Lugarini C, Martins TF, Ogrzewalska M, de Vasconcelos NC, Ellis VA, de Oliveira JB, Pinter A, Labruna MB, Silva JC.</t>
  </si>
  <si>
    <t>Ticks Tick Borne Dis. 2015 Apr;6(3):364-75. doi: 10.1016/j.ttbdis.2015.02.011. Epub 2015 Mar 20.</t>
  </si>
  <si>
    <t>Lugarini C</t>
  </si>
  <si>
    <t>10.1016/j.ttbdis.2015.02.011</t>
  </si>
  <si>
    <t>Anaplasma marginale major surface protein 1a: a marker of strain diversity with implications for control of bovine anaplasmosis</t>
  </si>
  <si>
    <t>Cabezas-Cruz A, de la Fuente J.</t>
  </si>
  <si>
    <t>Ticks Tick Borne Dis. 2015 Apr;6(3):205-10. doi: 10.1016/j.ttbdis.2015.03.007. Epub 2015 Mar 14.</t>
  </si>
  <si>
    <t>10.1016/j.ttbdis.2015.03.007</t>
  </si>
  <si>
    <t>High seroprevalence of antibodies against spotted fever and scrub typhus bacteria in patients with febrile Illness, Kenya</t>
  </si>
  <si>
    <t>Thiga JW, Mutai BK, Eyako WK, Ng'ang'a Z, Jiang J, Richards AL, Waitumbi JN.</t>
  </si>
  <si>
    <t>Emerg Infect Dis. 2015 Apr;21(4):688-91. doi: 10.3201/eid2104.141387.</t>
  </si>
  <si>
    <t>Thiga JW</t>
  </si>
  <si>
    <t>PMC4378494</t>
  </si>
  <si>
    <t>10.3201/eid2104.141387</t>
  </si>
  <si>
    <t>Anaplasma phagocytophilum in questing Ixodes ricinus ticks from Romania</t>
  </si>
  <si>
    <t>Matei IA, Kalmár Z, Magdaş C, Magdaş V, Toriay H, Dumitrache MO, Ionică AM, D'Amico G, Sándor AD, Mărcuţan DI, Domşa C, Gherman CM, Mihalca AD.</t>
  </si>
  <si>
    <t>Ticks Tick Borne Dis. 2015 Apr;6(3):408-13. doi: 10.1016/j.ttbdis.2015.03.010. Epub 2015 Mar 30.</t>
  </si>
  <si>
    <t>Matei IA</t>
  </si>
  <si>
    <t>10.1016/j.ttbdis.2015.03.010</t>
  </si>
  <si>
    <t>Vasculitis and infectious diseases</t>
  </si>
  <si>
    <t>Satta R, Biondi G.</t>
  </si>
  <si>
    <t>G Ital Dermatol Venereol. 2015 Apr;150(2):211-20.</t>
  </si>
  <si>
    <t>Satta R</t>
  </si>
  <si>
    <t>G Ital Dermatol Venereol</t>
  </si>
  <si>
    <t>Isolation of Candidatus Rickettsia asemboensis from Ctenocephalides Fleas</t>
  </si>
  <si>
    <t>Luce-Fedrow A, Maina AN, Otiang E, Ade F, Omulo S, Ogola E, Ochieng L, Njenga MK, Richards AL.</t>
  </si>
  <si>
    <t>Vector Borne Zoonotic Dis. 2015 Apr;15(4):268-77. doi: 10.1089/vbz.2014.1744.</t>
  </si>
  <si>
    <t>10.1089/vbz.2014.1744</t>
  </si>
  <si>
    <t>Impact of marine pollution in green mussel Perna viridis from four coastal sites in Karachi, Pakistan, North Arabian Sea: histopathological observations</t>
  </si>
  <si>
    <t>Khan MI, Ayub Z, Siddiqui G.</t>
  </si>
  <si>
    <t>Indian J Exp Biol. 2015 Apr;53(4):222-7.</t>
  </si>
  <si>
    <t>Khan MI</t>
  </si>
  <si>
    <t>Indian J Exp Biol</t>
  </si>
  <si>
    <t>Canine ehrlichiosis: prevalence and epidemiology in northeast Brazil</t>
  </si>
  <si>
    <t>Guedes PE, Oliveira TN, Carvalho FS, Carlos RS, Albuquerque GR, Munhoz AD, Wenceslau AA, Silva FL.</t>
  </si>
  <si>
    <t>Rev Bras Parasitol Vet. 2015 Apr-Jun;24(2):115-21. doi: 10.1590/S1984-29612015030. Epub 2015 Jun 12.</t>
  </si>
  <si>
    <t>Guedes PE</t>
  </si>
  <si>
    <t>10.1590/S1984-29612015030</t>
  </si>
  <si>
    <t>2015 Apr-Jun</t>
  </si>
  <si>
    <t>DHR-ICMR Guidelines for diagnosis &amp; management of Rickettsial diseases in India</t>
  </si>
  <si>
    <t>Rahi M, Gupte MD, Bhargava A, Varghese GM, Arora R.</t>
  </si>
  <si>
    <t>Indian J Med Res. 2015 Apr;141(4):417-22. doi: 10.4103/0971-5916.159279.</t>
  </si>
  <si>
    <t>Rahi M</t>
  </si>
  <si>
    <t>PMC4510721</t>
  </si>
  <si>
    <t>10.4103/0971-5916.159279</t>
  </si>
  <si>
    <t>T-Lymphocyte Subset Absolute Counts in the Peripheral Blood of Mediterranean Spotted Fever Patients: Relations to Disease Severity</t>
  </si>
  <si>
    <t>Baltadzhiev IG, Pavlov PI.</t>
  </si>
  <si>
    <t>Folia Med (Plovdiv). 2015 Apr-Jun;57(2):93-103. doi: 10.1515/folmed-2015-0026.</t>
  </si>
  <si>
    <t>10.1515/folmed-2015-0026</t>
  </si>
  <si>
    <t>[Lyme borreliosis and co-infections. Place of Anaplasma phagocytophilum and Bartonella henselae]</t>
  </si>
  <si>
    <t>Christmann D.</t>
  </si>
  <si>
    <t>Bull Acad Natl Med. 2015 Apr-May;199(4-5):617-26; discussion 626-8.</t>
  </si>
  <si>
    <t>Christmann D</t>
  </si>
  <si>
    <t>Bull Acad Natl Med</t>
  </si>
  <si>
    <t>2015 Apr-May;199(4-5):617-26</t>
  </si>
  <si>
    <t>High seroprevalence for spotted fever group rickettsiae, is associated with higher temperatures and rural environment in Mbeya region, Southwestern Tanzania</t>
  </si>
  <si>
    <t>Heinrich N, Dill T, Dobler G, Clowes P, Kroidl I, Starke M, Ntinginya NE, Maboko L, Löscher T, Hoelscher M, Saathoff E.</t>
  </si>
  <si>
    <t>PLoS Negl Trop Dis. 2015 Apr 7;9(4):e0003626. doi: 10.1371/journal.pntd.0003626. eCollection 2015 Apr.</t>
  </si>
  <si>
    <t>Heinrich N</t>
  </si>
  <si>
    <t>PMC4388512</t>
  </si>
  <si>
    <t>10.1371/journal.pntd.0003626</t>
  </si>
  <si>
    <t>2015 Apr 7</t>
  </si>
  <si>
    <t>Combining the sterile insect technique with the incompatible insect technique: I-impact of wolbachia infection on the fitness of triple- and double-infected strains of Aedes albopictus</t>
  </si>
  <si>
    <t>Zhang D, Zheng X, Xi Z, Bourtzis K, Gilles JR.</t>
  </si>
  <si>
    <t>PLoS One. 2015 Apr 7;10(4):e0121126. doi: 10.1371/journal.pone.0121126. eCollection 2015.</t>
  </si>
  <si>
    <t>PMC4388707</t>
  </si>
  <si>
    <t>10.1371/journal.pone.0121126</t>
  </si>
  <si>
    <t>Autophagy protects monocytes from Wolbachia heat shock protein 60-induced apoptosis and senescence</t>
  </si>
  <si>
    <t>Kamalakannan V, Shiny A, Babu S, Narayanan RB.</t>
  </si>
  <si>
    <t>PLoS Negl Trop Dis. 2015 Apr 7;9(4):e0003675. doi: 10.1371/journal.pntd.0003675. eCollection 2015 Apr.</t>
  </si>
  <si>
    <t>PMC4388636</t>
  </si>
  <si>
    <t>10.1371/journal.pntd.0003675</t>
  </si>
  <si>
    <t>Acute febrile illness is associated with Rickettsia spp infection in dogs</t>
  </si>
  <si>
    <t>Solano-Gallego L, Caprì A, Pennisi MG, Caldin M, Furlanello T, Trotta M.</t>
  </si>
  <si>
    <t>Parasit Vectors. 2015 Apr 10;8:216. doi: 10.1186/s13071-015-0824-3.</t>
  </si>
  <si>
    <t>Solano-Gallego L</t>
  </si>
  <si>
    <t>PMC4407383</t>
  </si>
  <si>
    <t>10.1186/s13071-015-0824-3</t>
  </si>
  <si>
    <t>2015 Apr 10</t>
  </si>
  <si>
    <t>What makes community engagement effective?: Lessons from the Eliminate Dengue Program in Queensland Australia</t>
  </si>
  <si>
    <t>Kolopack PA, Parsons JA, Lavery JV.</t>
  </si>
  <si>
    <t>PLoS Negl Trop Dis. 2015 Apr 13;9(4):e0003713. doi: 10.1371/journal.pntd.0003713. eCollection 2015 Apr.</t>
  </si>
  <si>
    <t>Kolopack PA</t>
  </si>
  <si>
    <t>PMC4395388</t>
  </si>
  <si>
    <t>10.1371/journal.pntd.0003713</t>
  </si>
  <si>
    <t>2015 Apr 13</t>
  </si>
  <si>
    <t>Therapeutic efficacy and macrofilaricidal activity of doxycycline for the treatment of river blindness</t>
  </si>
  <si>
    <t>Walker M, Specht S, Churcher TS, Hoerauf A, Taylor MJ, Basáñez MG.</t>
  </si>
  <si>
    <t>Clin Infect Dis. 2015 Apr 15;60(8):1199-207. doi: 10.1093/cid/ciu1152. Epub 2014 Dec 23.</t>
  </si>
  <si>
    <t>Walker M</t>
  </si>
  <si>
    <t>PMC4370165</t>
  </si>
  <si>
    <t>10.1093/cid/ciu1152</t>
  </si>
  <si>
    <t>2015 Apr 15</t>
  </si>
  <si>
    <t>Challenges posed by tick-borne rickettsiae: eco-epidemiology and public health implications</t>
  </si>
  <si>
    <t>Eremeeva ME, Dasch GA.</t>
  </si>
  <si>
    <t>Front Public Health. 2015 Apr 21;3:55. doi: 10.3389/fpubh.2015.00055. eCollection 2015.</t>
  </si>
  <si>
    <t>PMC4404743</t>
  </si>
  <si>
    <t>10.3389/fpubh.2015.00055</t>
  </si>
  <si>
    <t>2015 Apr 21</t>
  </si>
  <si>
    <t>From lab to field: the influence of urban landscapes on the invasive potential of Wolbachia in Brazilian Aedes aegypti mosquitoes</t>
  </si>
  <si>
    <t>Dutra HL, Dos Santos LM, Caragata EP, Silva JB, Villela DA, Maciel-de-Freitas R, Moreira LA.</t>
  </si>
  <si>
    <t>PLoS Negl Trop Dis. 2015 Apr 23;9(4):e0003689. doi: 10.1371/journal.pntd.0003689. eCollection 2015 Apr.</t>
  </si>
  <si>
    <t>Dutra HL</t>
  </si>
  <si>
    <t>PMC4408005</t>
  </si>
  <si>
    <t>10.1371/journal.pntd.0003689</t>
  </si>
  <si>
    <t>2015 Apr 23</t>
  </si>
  <si>
    <t>Wolbachia utilize host actin for efficient maternal transmission in Drosophila melanogaster</t>
  </si>
  <si>
    <t>Newton IL, Savytskyy O, Sheehan KB.</t>
  </si>
  <si>
    <t>PLoS Pathog. 2015 Apr 23;11(4):e1004798. doi: 10.1371/journal.ppat.1004798. eCollection 2015 Apr.</t>
  </si>
  <si>
    <t>PMC4408098</t>
  </si>
  <si>
    <t>10.1371/journal.ppat.1004798</t>
  </si>
  <si>
    <t>Effect of repeat human blood feeding on Wolbachia density and dengue virus infection in Aedes aegypti</t>
  </si>
  <si>
    <t>Amuzu HE, Simmons CP, McGraw EA.</t>
  </si>
  <si>
    <t>Parasit Vectors. 2015 Apr 24;8:246. doi: 10.1186/s13071-015-0853-y.</t>
  </si>
  <si>
    <t>Amuzu HE</t>
  </si>
  <si>
    <t>PMC4413987</t>
  </si>
  <si>
    <t>10.1186/s13071-015-0853-y</t>
  </si>
  <si>
    <t>2015 Apr 24</t>
  </si>
  <si>
    <t>Chloroform-Methanol Residue of Coxiella burnetii Markedly Potentiated the Specific Immunoprotection Elicited by a Recombinant Protein Fragment rOmpB-4 Derived from Outer Membrane Protein B of Rickettsia rickettsii in C3H/HeN Mice</t>
  </si>
  <si>
    <t>PLoS One. 2015 Apr 24;10(4):e0124664. doi: 10.1371/journal.pone.0124664. eCollection 2015.</t>
  </si>
  <si>
    <t>PMC4409375</t>
  </si>
  <si>
    <t>10.1371/journal.pone.0124664</t>
  </si>
  <si>
    <t>Biological Risks and Laboratory-Acquired Infections: A Reality That Cannot be Ignored in Health Biotechnology</t>
  </si>
  <si>
    <t>Coelho AC, García Díez J.</t>
  </si>
  <si>
    <t>Front Bioeng Biotechnol. 2015 Apr 28;3:56. doi: 10.3389/fbioe.2015.00056. eCollection 2015.</t>
  </si>
  <si>
    <t>Coelho AC</t>
  </si>
  <si>
    <t>Front Bioeng Biotechnol</t>
  </si>
  <si>
    <t>PMC4412124</t>
  </si>
  <si>
    <t>10.3389/fbioe.2015.00056</t>
  </si>
  <si>
    <t>2015 Apr 28</t>
  </si>
  <si>
    <t>Native Wolbachia from Aedes albopictus Blocks Chikungunya Virus Infection In Cellulo</t>
  </si>
  <si>
    <t>Raquin V, Valiente Moro C, Saucereau Y, Tran FH, Potier P, Mavingui P.</t>
  </si>
  <si>
    <t>PLoS One. 2015 Apr 29;10(4):e0125066. doi: 10.1371/journal.pone.0125066. eCollection 2015.</t>
  </si>
  <si>
    <t>Raquin V</t>
  </si>
  <si>
    <t>PMC4414612</t>
  </si>
  <si>
    <t>10.1371/journal.pone.0125066</t>
  </si>
  <si>
    <t>2015 Apr 29</t>
  </si>
  <si>
    <t>Doxycycline levels and anti-Wolbachia antibodies in sera from dogs experimentally infected with Dirofilaria immitis and treated with a combination of ivermectin/doxycycline</t>
  </si>
  <si>
    <t>Menozzi A, Bertini S, Turin L, Serventi P, Kramer L, Bazzocchi C.</t>
  </si>
  <si>
    <t>Vet Parasitol. 2015 Apr 30;209(3-4):281-4. doi: 10.1016/j.vetpar.2015.02.023. Epub 2015 Feb 28.</t>
  </si>
  <si>
    <t>Menozzi A</t>
  </si>
  <si>
    <t>10.1016/j.vetpar.2015.02.023</t>
  </si>
  <si>
    <t>2015 Apr 30</t>
  </si>
  <si>
    <t>Cophylogeny reconstruction via an approximate Bayesian computation</t>
  </si>
  <si>
    <t>Baudet C, Donati B, Sinaimeri B, Crescenzi P, Gautier C, Matias C, Sagot MF.</t>
  </si>
  <si>
    <t>Syst Biol. 2015 May;64(3):416-31. doi: 10.1093/sysbio/syu129. Epub 2014 Dec 24.</t>
  </si>
  <si>
    <t>Baudet C</t>
  </si>
  <si>
    <t>Syst Biol</t>
  </si>
  <si>
    <t>PMC4395844</t>
  </si>
  <si>
    <t>10.1093/sysbio/syu129</t>
  </si>
  <si>
    <t>2015 May</t>
  </si>
  <si>
    <t>Oxidative stress correlates with Wolbachia-mediated antiviral protection in Wolbachia-Drosophila associations</t>
  </si>
  <si>
    <t>Wong ZS, Brownlie JC, Johnson KN.</t>
  </si>
  <si>
    <t>Appl Environ Microbiol. 2015 May 1;81(9):3001-5. doi: 10.1128/AEM.03847-14. Epub 2015 Feb 20.</t>
  </si>
  <si>
    <t>Wong ZS</t>
  </si>
  <si>
    <t>PMC4393424</t>
  </si>
  <si>
    <t>10.1128/AEM.03847-14</t>
  </si>
  <si>
    <t>2015 May 1</t>
  </si>
  <si>
    <t>Detection and quantification of Anaplasma phagocytophilum and Babesia spp. in Ixodes ricinus ticks from urban and rural environment, northern Poland, by real-time polymerase chain reaction</t>
  </si>
  <si>
    <t>Stańczak J, Cieniuch S, Lass A, Biernat B, Racewicz M.</t>
  </si>
  <si>
    <t>Exp Appl Acarol. 2015 May;66(1):63-81. doi: 10.1007/s10493-015-9887-2. Epub 2015 Feb 27.</t>
  </si>
  <si>
    <t>Stańczak J</t>
  </si>
  <si>
    <t>PMC4412423</t>
  </si>
  <si>
    <t>10.1007/s10493-015-9887-2</t>
  </si>
  <si>
    <t>The omentum is a site of protective IgM production during intracellular bacterial infection</t>
  </si>
  <si>
    <t>Jones DD, Racine R, Wittmer ST, Harston L, Papillion AM, Dishaw LM, Randall TD, Woodland DL, Winslow GM.</t>
  </si>
  <si>
    <t>Infect Immun. 2015 May;83(5):2139-47. doi: 10.1128/IAI.00295-15. Epub 2015 Mar 16.</t>
  </si>
  <si>
    <t>PMC4399044</t>
  </si>
  <si>
    <t>10.1128/IAI.00295-15</t>
  </si>
  <si>
    <t>Clinical and Epidemiological Characteristics of Scrub Typhus and Murine Typhus among Hospitalized Patients with Acute Undifferentiated Fever in Northern Vietnam</t>
  </si>
  <si>
    <t>Hamaguchi S, Cuong NC, Tra DT, Doan YH, Shimizu K, Tuan NQ, Yoshida LM, Mai LQ, Duc-Anh D, Ando S, Arikawa J, Parry CM, Ariyoshi K, Thuy PT.</t>
  </si>
  <si>
    <t>Am J Trop Med Hyg. 2015 May;92(5):972-978. doi: 10.4269/ajtmh.14-0806. Epub 2015 Mar 16.</t>
  </si>
  <si>
    <t>Hamaguchi S</t>
  </si>
  <si>
    <t>PMC4426587</t>
  </si>
  <si>
    <t>10.4269/ajtmh.14-0806</t>
  </si>
  <si>
    <t>African tick-bite fever in a returning traveler</t>
  </si>
  <si>
    <t>Binder WD, Gupta R.</t>
  </si>
  <si>
    <t>J Emerg Med. 2015 May;48(5):562-5. doi: 10.1016/j.jemermed.2014.12.044. Epub 2015 Mar 17.</t>
  </si>
  <si>
    <t>Binder WD</t>
  </si>
  <si>
    <t>10.1016/j.jemermed.2014.12.044</t>
  </si>
  <si>
    <t>Dot-ELISA Rapid Test Using Recombinant 56-kDa Protein Antigens for Serodiagnosis of Scrub Typhus</t>
  </si>
  <si>
    <t>Rodkvamtook W, Zhang Z, Chao CC, Huber E, Bodhidatta D, Gaywee J, Grieco J, Sirisopana N, Kityapan M, Lewis M, Ching WM.</t>
  </si>
  <si>
    <t>Am J Trop Med Hyg. 2015 May;92(5):967-71. doi: 10.4269/ajtmh.14-0627. Epub 2015 Mar 23.</t>
  </si>
  <si>
    <t>PMC4426586</t>
  </si>
  <si>
    <t>10.4269/ajtmh.14-0627</t>
  </si>
  <si>
    <t>Molecular Detection of Fastidious and Common Bacteria as Well as Plasmodium spp. in Febrile and Afebrile Children in Franceville, Gabon</t>
  </si>
  <si>
    <t>Mourembou G, Fenollar F, Socolovschi C, Lemamy GJ, Nzoughe H, Kouna LC, Toure-Ndouo F, Million M, Mbiguino AN, Lekana-Douki JB, Raoult D.</t>
  </si>
  <si>
    <t>Am J Trop Med Hyg. 2015 May;92(5):926-32. doi: 10.4269/ajtmh.14-0699. Epub 2015 Mar 23.</t>
  </si>
  <si>
    <t>Mourembou G</t>
  </si>
  <si>
    <t>PMC4426579</t>
  </si>
  <si>
    <t>10.4269/ajtmh.14-0699</t>
  </si>
  <si>
    <t>The role of CD8 T lymphocytes in rickettsial infections</t>
  </si>
  <si>
    <t>Walker DH, Dumler JS.</t>
  </si>
  <si>
    <t>Semin Immunopathol. 2015 May;37(3):289-99. doi: 10.1007/s00281-015-0480-x. Epub 2015 Apr 1.</t>
  </si>
  <si>
    <t>Walker DH</t>
  </si>
  <si>
    <t>Semin Immunopathol</t>
  </si>
  <si>
    <t>PMC4458380</t>
  </si>
  <si>
    <t>NIHMS677083</t>
  </si>
  <si>
    <t>10.1007/s00281-015-0480-x</t>
  </si>
  <si>
    <t>Leptospirosis presenting as honeymoon fever</t>
  </si>
  <si>
    <t>de Sainte Marie B, Delord M, Dubourg G, Gautret P, Parola P, Brouqui P, Lagier JC.</t>
  </si>
  <si>
    <t>Int J Infect Dis. 2015 May;34:102-4. doi: 10.1016/j.ijid.2015.03.018. Epub 2015 Mar 30.</t>
  </si>
  <si>
    <t>de Sainte Marie B</t>
  </si>
  <si>
    <t>10.1016/j.ijid.2015.03.018</t>
  </si>
  <si>
    <t>Concordance of bacterial communities of two tick species and blood of their shared rodent host</t>
  </si>
  <si>
    <t>Rynkiewicz EC, Hemmerich C, Rusch DB, Fuqua C, Clay K.</t>
  </si>
  <si>
    <t>Mol Ecol. 2015 May;24(10):2566-79. doi: 10.1111/mec.13187. Epub 2015 Apr 22.</t>
  </si>
  <si>
    <t>Rynkiewicz EC</t>
  </si>
  <si>
    <t>10.1111/mec.13187</t>
  </si>
  <si>
    <t>A family with African tick bite fever</t>
  </si>
  <si>
    <t>Cox JA, Visser LG.</t>
  </si>
  <si>
    <t>Travel Med Infect Dis. 2015 May-Jun;13(3):274-5. doi: 10.1016/j.tmaid.2015.03.012. Epub 2015 Apr 3.</t>
  </si>
  <si>
    <t>Cox JA</t>
  </si>
  <si>
    <t>10.1016/j.tmaid.2015.03.012</t>
  </si>
  <si>
    <t>2015 May-Jun</t>
  </si>
  <si>
    <t>Double trouble: combined action of meiotic drive and Wolbachia feminization in Eurema butterflies</t>
  </si>
  <si>
    <t>Kern P, Cook JM, Kageyama D, Riegler M.</t>
  </si>
  <si>
    <t>Biol Lett. 2015 May;11(5):20150095. doi: 10.1098/rsbl.2015.0095.</t>
  </si>
  <si>
    <t>Kern P</t>
  </si>
  <si>
    <t>PMC4455736</t>
  </si>
  <si>
    <t>10.1098/rsbl.2015.0095</t>
  </si>
  <si>
    <t>Neglected bacterial zoonoses</t>
  </si>
  <si>
    <t>Chikeka I, Dumler JS.</t>
  </si>
  <si>
    <t>Clin Microbiol Infect. 2015 May;21(5):404-15. doi: 10.1016/j.cmi.2015.04.022. Epub 2015 May 8.</t>
  </si>
  <si>
    <t>Chikeka I</t>
  </si>
  <si>
    <t>PMC4466158</t>
  </si>
  <si>
    <t>NIHMS689154</t>
  </si>
  <si>
    <t>10.1016/j.cmi.2015.04.022</t>
  </si>
  <si>
    <t>Underrecognized arthropod-borne and zoonotic pathogens in northern and northwestern Thailand: serological evidence and opportunities for awareness</t>
  </si>
  <si>
    <t>Blacksell SD, Kantipong P, Watthanaworawit W, Turner C, Tanganuchitcharnchai A, Jintawon S, Laongnuanutit A, Nosten FH, Day NP, Paris DH, Richards AL.</t>
  </si>
  <si>
    <t>Vector Borne Zoonotic Dis. 2015 May;15(5):285-90. doi: 10.1089/vbz.2015.1776.</t>
  </si>
  <si>
    <t>PMC4449621</t>
  </si>
  <si>
    <t>10.1089/vbz.2015.1776</t>
  </si>
  <si>
    <t>Molecular Detection of Rickettsia africae in Amblyomma variegatum Collected from Sudan</t>
  </si>
  <si>
    <t>Nakao R, Qiu Y, Salim B, Hassan SM, Sugimoto C.</t>
  </si>
  <si>
    <t>Vector Borne Zoonotic Dis. 2015 May;15(5):323-5. doi: 10.1089/vbz.2014.1748.</t>
  </si>
  <si>
    <t>PMC4449622</t>
  </si>
  <si>
    <t>10.1089/vbz.2014.1748</t>
  </si>
  <si>
    <t>Molecular Detection of Rickettsia Species Within Ticks (Acari: Ixodidae) Collected from Arkansas United States</t>
  </si>
  <si>
    <t>Trout Fryxell RT, Steelman CD, Szalanski AL, Billingsley PM, Williamson PC.</t>
  </si>
  <si>
    <t>J Med Entomol. 2015 May;52(3):500-8. doi: 10.1093/jme/tjv027. Epub 2015 Mar 29.</t>
  </si>
  <si>
    <t>Trout Fryxell RT</t>
  </si>
  <si>
    <t>10.1093/jme/tjv027</t>
  </si>
  <si>
    <t>[Mediterranean Spotted Fever: epidemiological Assessment in Spain during the Period 2009-2012]</t>
  </si>
  <si>
    <t>García-Magallón B, Cuenca-Torres M, Gimeno-Vilarrasa F, Guerrero-Espejo A.</t>
  </si>
  <si>
    <t>Rev Esp Salud Publica. 2015 May-Jun;89(3):321-8. doi: 10.4321/S1135-57272015000300009.</t>
  </si>
  <si>
    <t>García-Magallón B</t>
  </si>
  <si>
    <t>Rev Esp Salud Publica</t>
  </si>
  <si>
    <t>10.4321/S1135-57272015000300009</t>
  </si>
  <si>
    <t>[THE LABORATORY DIAGNOSTIC OF HUMAN TRANSMISSIBLE INFECTIONS IN COMBINED HOT SPOTS]</t>
  </si>
  <si>
    <t>Rudakov NV, Rudakova SA.</t>
  </si>
  <si>
    <t>Klin Lab Diagn. 2015 May;60(5):51-3.</t>
  </si>
  <si>
    <t>Prevalence and genetic diversity of endosymbiotic bacteria infecting cassava whiteflies in Africa</t>
  </si>
  <si>
    <t>Ghosh S, Bouvaine S, Maruthi MN.</t>
  </si>
  <si>
    <t>BMC Microbiol. 2015 May 2;15:93. doi: 10.1186/s12866-015-0425-5.</t>
  </si>
  <si>
    <t>PMC4434523</t>
  </si>
  <si>
    <t>10.1186/s12866-015-0425-5</t>
  </si>
  <si>
    <t>2015 May 2</t>
  </si>
  <si>
    <t>Babesia spp. and other pathogens in ticks recovered from domestic dogs in Denmark</t>
  </si>
  <si>
    <t>Stensvold CR, Al Marai D, Andersen LO, Krogfelt KA, Jensen JS, Larsen KS, Nielsen HV.</t>
  </si>
  <si>
    <t>Parasit Vectors. 2015 May 8;8:262. doi: 10.1186/s13071-015-0843-0.</t>
  </si>
  <si>
    <t>Stensvold CR</t>
  </si>
  <si>
    <t>PMC4425907</t>
  </si>
  <si>
    <t>10.1186/s13071-015-0843-0</t>
  </si>
  <si>
    <t>2015 May 8</t>
  </si>
  <si>
    <t>Diploid males support a two-step mechanism of endosymbiont-induced thelytoky in a parasitoid wasp</t>
  </si>
  <si>
    <t>Ma WJ, Pannebakker BA, van de Zande L, Schwander T, Wertheim B, Beukeboom LW.</t>
  </si>
  <si>
    <t>BMC Evol Biol. 2015 May 12;15:84. doi: 10.1186/s12862-015-0370-9.</t>
  </si>
  <si>
    <t>PMC4456809</t>
  </si>
  <si>
    <t>10.1186/s12862-015-0370-9</t>
  </si>
  <si>
    <t>2015 May 12</t>
  </si>
  <si>
    <t>Genetic Diversity of the Invasive Gall Wasp Leptocybe invasa (Hymenoptera: Eulophidae) and of its Rickettsia Endosymbiont, and Associated Sex-Ratio Differences</t>
  </si>
  <si>
    <t>Nugnes F, Gebiola M, Monti MM, Gualtieri L, Giorgini M, Wang J, Bernardo U.</t>
  </si>
  <si>
    <t>PLoS One. 2015 May 13;10(5):e0124660. doi: 10.1371/journal.pone.0124660. eCollection 2015.</t>
  </si>
  <si>
    <t>Nugnes F</t>
  </si>
  <si>
    <t>PMC4430503</t>
  </si>
  <si>
    <t>10.1371/journal.pone.0124660</t>
  </si>
  <si>
    <t>2015 May 13</t>
  </si>
  <si>
    <t>Synovial fluid cytology in experimental acute canine monocytic ehrlichiosis (Ehrlichia canis)</t>
  </si>
  <si>
    <t>Theodorou K, Leontides L, Siarkou VI, Petanides T, Tsafas K, Harrus S, Mylonakis ME.</t>
  </si>
  <si>
    <t>Vet Microbiol. 2015 May 15;177(1-2):224-7. doi: 10.1016/j.vetmic.2015.02.032. Epub 2015 Mar 3.</t>
  </si>
  <si>
    <t>10.1016/j.vetmic.2015.02.032</t>
  </si>
  <si>
    <t>2015 May 15</t>
  </si>
  <si>
    <t>Anaplasma phagocytophilum prevalence in ticks and rodents in an urban and natural habitat in South-Western Slovakia</t>
  </si>
  <si>
    <t>Svitálková Z, Haruštiaková D, Mahríková L, Berthová L, Slovák M, Kocianová E, Kazimírová M.</t>
  </si>
  <si>
    <t>Parasit Vectors. 2015 May 17;8:276. doi: 10.1186/s13071-015-0880-8.</t>
  </si>
  <si>
    <t>Svitálková Z</t>
  </si>
  <si>
    <t>PMC4435654</t>
  </si>
  <si>
    <t>10.1186/s13071-015-0880-8</t>
  </si>
  <si>
    <t>2015 May 17</t>
  </si>
  <si>
    <t>Mutual exclusion of Asaia and Wolbachia in the reproductive organs of mosquito vectors</t>
  </si>
  <si>
    <t>Rossi P, Ricci I, Cappelli A, Damiani C, Ulissi U, Mancini MV, Valzano M, Capone A, Epis S, Crotti E, Chouaia B, Scuppa P, Joshi D, Xi Z, Mandrioli M, Sacchi L, O'Neill SL, Favia G.</t>
  </si>
  <si>
    <t>Parasit Vectors. 2015 May 17;8:278. doi: 10.1186/s13071-015-0888-0.</t>
  </si>
  <si>
    <t>Rossi P</t>
  </si>
  <si>
    <t>PMC4445530</t>
  </si>
  <si>
    <t>10.1186/s13071-015-0888-0</t>
  </si>
  <si>
    <t>Turning Escherichia coli into a Frataxin-Dependent Organism</t>
  </si>
  <si>
    <t>Roche B, Agrebi R, Huguenot A, Ollagnier de Choudens S, Barras F, Py B.</t>
  </si>
  <si>
    <t>PLoS Genet. 2015 May 21;11(5):e1005134. doi: 10.1371/journal.pgen.1005134. eCollection 2015 May.</t>
  </si>
  <si>
    <t>Roche B</t>
  </si>
  <si>
    <t>PMC4440780</t>
  </si>
  <si>
    <t>10.1371/journal.pgen.1005134</t>
  </si>
  <si>
    <t>2015 May 21</t>
  </si>
  <si>
    <t>The incidence of bacterial endosymbionts in terrestrial arthropods</t>
  </si>
  <si>
    <t>Weinert LA, Araujo-Jnr EV, Ahmed MZ, Welch JJ.</t>
  </si>
  <si>
    <t>Proc Biol Sci. 2015 May 22;282(1807):20150249. doi: 10.1098/rspb.2015.0249.</t>
  </si>
  <si>
    <t>Weinert LA</t>
  </si>
  <si>
    <t>PMC4424649</t>
  </si>
  <si>
    <t>10.1098/rspb.2015.0249</t>
  </si>
  <si>
    <t>2015 May 22</t>
  </si>
  <si>
    <t>Urbanization of scrub typhus disease in South Korea</t>
  </si>
  <si>
    <t>Park SW, Ha NY, Ryu B, Bang JH, Song H, Kim Y, Kim G, Oh MD, Cho NH, Lee JK.</t>
  </si>
  <si>
    <t>PLoS Negl Trop Dis. 2015 May 22;9(5):e0003814. doi: 10.1371/journal.pntd.0003814. eCollection 2015 May.</t>
  </si>
  <si>
    <t>Park SW</t>
  </si>
  <si>
    <t>PMC4441427</t>
  </si>
  <si>
    <t>10.1371/journal.pntd.0003814</t>
  </si>
  <si>
    <t>Morphological and molecular characterization of a sexually reproducing colony of the booklouse Liposcelis bostrychophila (Psocodea: Liposcelididae) found in Arizona</t>
  </si>
  <si>
    <t>Yang Q, Kučerová Z, Perlman SJ, Opit GP, Mockford EL, Behar A, Robinson WE, Stejskal V, Li Z, Shao R.</t>
  </si>
  <si>
    <t>Sci Rep. 2015 May 27;5:10429. doi: 10.1038/srep10429.</t>
  </si>
  <si>
    <t>PMC4444836</t>
  </si>
  <si>
    <t>10.1038/srep10429</t>
  </si>
  <si>
    <t>2015 May 27</t>
  </si>
  <si>
    <t>The epidemiology of tick-borne haemoparasites as determined by the reverse line blot hybridization assay in an intensively studied cohort of calves in western Kenya</t>
  </si>
  <si>
    <t>Njiiri NE, Bronsvoort BM, Collins NE, Steyn HC, Troskie M, Vorster I, Thumbi SM, Sibeko KP, Jennings A, van Wyk IC, Mbole-Kariuki M, Kiara H, Poole EJ, Hanotte O, Coetzer K, Oosthuizen MC, Woolhouse M, Toye P.</t>
  </si>
  <si>
    <t>Vet Parasitol. 2015 May 30;210(1-2):69-76. doi: 10.1016/j.vetpar.2015.02.020. Epub 2015 Mar 16.</t>
  </si>
  <si>
    <t>Njiiri NE</t>
  </si>
  <si>
    <t>PMC4427107</t>
  </si>
  <si>
    <t>10.1016/j.vetpar.2015.02.020</t>
  </si>
  <si>
    <t>2015 May 30</t>
  </si>
  <si>
    <t>Evolutionary origin of a streamlined marine bacterioplankton lineage</t>
  </si>
  <si>
    <t>Luo H.</t>
  </si>
  <si>
    <t>ISME J. 2015 Jun;9(6):1423-33. doi: 10.1038/ismej.2014.227. Epub 2014 Nov 28.</t>
  </si>
  <si>
    <t>Luo H</t>
  </si>
  <si>
    <t>PMC4438329</t>
  </si>
  <si>
    <t>10.1038/ismej.2014.227</t>
  </si>
  <si>
    <t>2015 Jun</t>
  </si>
  <si>
    <t>Do leukoreduction filters passively reduce the transmission risk of human granulocytic anaplasmosis?</t>
  </si>
  <si>
    <t>Proctor MC, Leiby DA.</t>
  </si>
  <si>
    <t>Transfusion. 2015 Jun;55(6):1242-8. doi: 10.1111/trf.12976. Epub 2014 Dec 30.</t>
  </si>
  <si>
    <t>Proctor MC</t>
  </si>
  <si>
    <t>10.1111/trf.12976</t>
  </si>
  <si>
    <t>Molecular detection of Rickettsia aeschlimannii in Hyalomma spp. ticks from camels (Camelus dromedarius) in Nigeria, West Africa</t>
  </si>
  <si>
    <t>Kamani J, Baneth G, Apanaskevich DA, Mumcuoglu KY, Harrus S.</t>
  </si>
  <si>
    <t>Med Vet Entomol. 2015 Jun;29(2):205-9. doi: 10.1111/mve.12094. Epub 2015 Jan 6.</t>
  </si>
  <si>
    <t>10.1111/mve.12094</t>
  </si>
  <si>
    <t>Scrub typhus: audit of an outbreak</t>
  </si>
  <si>
    <t>Krishna MR, Vasuki B, Nagaraju K.</t>
  </si>
  <si>
    <t>Indian J Pediatr. 2015 Jun;82(6):537-40. doi: 10.1007/s12098-014-1664-4. Epub 2015 Jan 14.</t>
  </si>
  <si>
    <t>Krishna MR</t>
  </si>
  <si>
    <t>10.1007/s12098-014-1664-4</t>
  </si>
  <si>
    <t>Intranuclear bacteria: inside the cellular control center of eukaryotes</t>
  </si>
  <si>
    <t>Schulz F, Horn M.</t>
  </si>
  <si>
    <t>Trends Cell Biol. 2015 Jun;25(6):339-46. doi: 10.1016/j.tcb.2015.01.002. Epub 2015 Feb 10.</t>
  </si>
  <si>
    <t>Trends Cell Biol</t>
  </si>
  <si>
    <t>10.1016/j.tcb.2015.01.002</t>
  </si>
  <si>
    <t>A novel Wolbachia strain from the rice moth Corcyra cephalonica induces reproductive incompatibility in the whitefly Bemisia tabaci: sequence typing combined with phenotypic evidence</t>
  </si>
  <si>
    <t>Hu HY, Li ZX.</t>
  </si>
  <si>
    <t>Environ Microbiol Rep. 2015 Jun;7(3):508-15. doi: 10.1111/1758-2229.12279. Epub 2015 Apr 6.</t>
  </si>
  <si>
    <t>Hu HY</t>
  </si>
  <si>
    <t>Environ Microbiol Rep</t>
  </si>
  <si>
    <t>10.1111/1758-2229.12279</t>
  </si>
  <si>
    <t>Seroepidemiological survey of Rickettsia spp. in dogs from the endemic area of Rickettsia parkeri rickettsiosis in Uruguay</t>
  </si>
  <si>
    <t>Lado P, Costa FB, Verdes JM, Labruna MB, Venzal JM.</t>
  </si>
  <si>
    <t>Acta Trop. 2015 Jun;146:7-10. doi: 10.1016/j.actatropica.2015.02.014. Epub 2015 Feb 28.</t>
  </si>
  <si>
    <t>10.1016/j.actatropica.2015.02.014</t>
  </si>
  <si>
    <t>Broader prevalence of Wolbachia in insects including potential human disease vectors</t>
  </si>
  <si>
    <t>de Oliveira CD, Gonçalves DS, Baton LA, Shimabukuro PH, Carvalho FD, Moreira LA.</t>
  </si>
  <si>
    <t>Bull Entomol Res. 2015 Jun;105(3):305-15. doi: 10.1017/S0007485315000085. Epub 2015 Mar 16.</t>
  </si>
  <si>
    <t>de Oliveira CD</t>
  </si>
  <si>
    <t>10.1017/S0007485315000085</t>
  </si>
  <si>
    <t>Identification of intestinal bacterial flora in Rhipicephalus microplus ticks by conventional methods and PCR-DGGE analysis</t>
  </si>
  <si>
    <t>Xu XL, Cheng TY, Yang H, Yan F.</t>
  </si>
  <si>
    <t>Exp Appl Acarol. 2015 Jun;66(2):257-68. doi: 10.1007/s10493-015-9896-1. Epub 2015 Mar 18.</t>
  </si>
  <si>
    <t>Xu XL</t>
  </si>
  <si>
    <t>10.1007/s10493-015-9896-1</t>
  </si>
  <si>
    <t>Of goats and men: rethinking anaplasmoses as zoonotic infections</t>
  </si>
  <si>
    <t>Beyer AR, Carlyon JA.</t>
  </si>
  <si>
    <t>Lancet Infect Dis. 2015 Jun;15(6):619-20. doi: 10.1016/S1473-3099(15)70097-6. Epub 2015 Mar 29.</t>
  </si>
  <si>
    <t>Lancet Infect Dis</t>
  </si>
  <si>
    <t>PMC4881300</t>
  </si>
  <si>
    <t>NIHMS788026</t>
  </si>
  <si>
    <t>10.1016/S1473-3099(15)70097-6</t>
  </si>
  <si>
    <t>Human infection with a novel tick-borne Anaplasma species in China: a surveillance study</t>
  </si>
  <si>
    <t>Li H, Zheng YC, Ma L, Jia N, Jiang BG, Jiang RR, Huo QB, Wang YW, Liu HB, Chu YL, Song YD, Yao NN, Sun T, Zeng FY, Dumler JS, Jiang JF, Cao WC.</t>
  </si>
  <si>
    <t>Lancet Infect Dis. 2015 Jun;15(6):663-70. doi: 10.1016/S1473-3099(15)70051-4. Epub 2015 Mar 29.</t>
  </si>
  <si>
    <t>10.1016/S1473-3099(15)70051-4</t>
  </si>
  <si>
    <t>Molecular detection of Rickettsia bellii in Amblyomma rotundatum from imported red-footed tortoise (Chelonoides carbonaria)</t>
  </si>
  <si>
    <t>Erster O, Roth A, Avni Z, King R, Shkap V.</t>
  </si>
  <si>
    <t>Ticks Tick Borne Dis. 2015 Jun;6(4):473-7. doi: 10.1016/j.ttbdis.2015.03.015. Epub 2015 Mar 30.</t>
  </si>
  <si>
    <t>Erster O</t>
  </si>
  <si>
    <t>10.1016/j.ttbdis.2015.03.015</t>
  </si>
  <si>
    <t>First record of autochthonous canine ehrlichiosis caused by Ehrlichia canis in Romania</t>
  </si>
  <si>
    <t>Morar D, Dărăbuş G, Imre M, Ilie MS, Imre K.</t>
  </si>
  <si>
    <t>Vet Clin Pathol. 2015 Jun;44(2):200-4. doi: 10.1111/vcp.12252. Epub 2015 Apr 13.</t>
  </si>
  <si>
    <t>Morar D</t>
  </si>
  <si>
    <t>10.1111/vcp.12252</t>
  </si>
  <si>
    <t>Bacteria of the genus Rickettsia in ticks (Acari: Ixodidae) collected from birds in Costa Rica</t>
  </si>
  <si>
    <t>Ogrzewalska M, Literák I, Capek M, Sychra O, Calderón VÁ, Rodríguez BC, Prudencio C, Martins TF, Labruna MB.</t>
  </si>
  <si>
    <t>Ticks Tick Borne Dis. 2015 Jun;6(4):478-82. doi: 10.1016/j.ttbdis.2015.03.016. Epub 2015 Apr 11.</t>
  </si>
  <si>
    <t>10.1016/j.ttbdis.2015.03.016</t>
  </si>
  <si>
    <t>Vector potential and population dynamics for Amblyomma inornatum</t>
  </si>
  <si>
    <t>Medlin JS, Cohen JI, Beck DL.</t>
  </si>
  <si>
    <t>Ticks Tick Borne Dis. 2015 Jun;6(4):463-72. doi: 10.1016/j.ttbdis.2015.03.014. Epub 2015 Apr 14.</t>
  </si>
  <si>
    <t>Medlin JS</t>
  </si>
  <si>
    <t>PMC4457684</t>
  </si>
  <si>
    <t>NIHMS681618</t>
  </si>
  <si>
    <t>10.1016/j.ttbdis.2015.03.014</t>
  </si>
  <si>
    <t>Mediterranean spotted fever and hearing impairment: a rare complication</t>
  </si>
  <si>
    <t>Rossio R, Conalbi V, Castagna V, Recalcati S, Torri A, Coen M, Cassulini LR, Peyvandi F.</t>
  </si>
  <si>
    <t>Int J Infect Dis. 2015 Jun;35:34-6. doi: 10.1016/j.ijid.2015.04.005. Epub 2015 Apr 16.</t>
  </si>
  <si>
    <t>Rossio R</t>
  </si>
  <si>
    <t>10.1016/j.ijid.2015.04.005</t>
  </si>
  <si>
    <t>Extensive screen for bacterial endosymbionts reveals taxon-specific distribution patterns among bees (Hymenoptera, Anthophila)</t>
  </si>
  <si>
    <t>Gerth M, Saeed A, White JA, Bleidorn C.</t>
  </si>
  <si>
    <t>FEMS Microbiol Ecol. 2015 Jun;91(6):fiv047. doi: 10.1093/femsec/fiv047. Epub 2015 Apr 26.</t>
  </si>
  <si>
    <t>10.1093/femsec/fiv047</t>
  </si>
  <si>
    <t>Molecular and immunological characterization of three strains of Anaplasma marginale grown in cultured tick cells</t>
  </si>
  <si>
    <t>Lis K, Fernández de Mera IG, Popara M, Cabezas-Cruz A, Ayllón N, Zweygarth E, Passos LM, Broniszewska M, Villar M, Kocan KM, Ribeiro MF, Pfister K, de la Fuente J.</t>
  </si>
  <si>
    <t>Ticks Tick Borne Dis. 2015 Jun;6(4):522-9. doi: 10.1016/j.ttbdis.2015.04.006. Epub 2015 Apr 24.</t>
  </si>
  <si>
    <t>10.1016/j.ttbdis.2015.04.006</t>
  </si>
  <si>
    <t>Serum DHEA-S increases in dogs naturally infected with Ehrlichia canis</t>
  </si>
  <si>
    <t>Rondelli MC, Munhoz TD, Catandi PB, Freschi CR, Palacios Junior RJ, Machado RZ, Tinucci-Costa M.</t>
  </si>
  <si>
    <t>Res Vet Sci. 2015 Jun;100:18-20. doi: 10.1016/j.rvsc.2015.04.010. Epub 2015 Apr 17.</t>
  </si>
  <si>
    <t>Rondelli MC</t>
  </si>
  <si>
    <t>10.1016/j.rvsc.2015.04.010</t>
  </si>
  <si>
    <t>Effects of doxycycline on haematology, blood chemistry and peripheral blood lymphocyte subsets of healthy dogs and dogs naturally infected with Ehrlichia canis</t>
  </si>
  <si>
    <t>Villaescusa A, García-Sancho M, Rodríguez-Franco F, Tesouro MÁ, Sainz Á.</t>
  </si>
  <si>
    <t>Vet J. 2015 Jun;204(3):263-8. doi: 10.1016/j.tvjl.2015.03.031. Epub 2015 Apr 1.</t>
  </si>
  <si>
    <t>10.1016/j.tvjl.2015.03.031</t>
  </si>
  <si>
    <t>Perspectives on the pathogenesis and treatment of canine monocytic ehrlichiosis (Ehrlichia canis)</t>
  </si>
  <si>
    <t>Harrus S.</t>
  </si>
  <si>
    <t>Vet J. 2015 Jun;204(3):239-40. doi: 10.1016/j.tvjl.2015.04.027. Epub 2015 Apr 21.</t>
  </si>
  <si>
    <t>Harrus S</t>
  </si>
  <si>
    <t>10.1016/j.tvjl.2015.04.027</t>
  </si>
  <si>
    <t>Genetic diversity and molecular phylogeny of Anaplasma marginale studied longitudinally under natural transmission conditions in Rio de Janeiro, Brazil</t>
  </si>
  <si>
    <t>Silva JB, Gonçalves LR, Varani Ade M, André MR, Machado RZ.</t>
  </si>
  <si>
    <t>Ticks Tick Borne Dis. 2015 Jun;6(4):499-507. doi: 10.1016/j.ttbdis.2015.04.002. Epub 2015 Apr 18.</t>
  </si>
  <si>
    <t>10.1016/j.ttbdis.2015.04.002</t>
  </si>
  <si>
    <t>Tick-borne bacteria in Ixodes ricinus collected in southern Norway evaluated by a commercial kit and established real-time PCR protocols</t>
  </si>
  <si>
    <t>Quarsten H, Skarpaas T, Fajs L, Noraas S, Kjelland V.</t>
  </si>
  <si>
    <t>Ticks Tick Borne Dis. 2015 Jun;6(4):538-44. doi: 10.1016/j.ttbdis.2015.04.008. Epub 2015 Apr 28.</t>
  </si>
  <si>
    <t>Quarsten H</t>
  </si>
  <si>
    <t>10.1016/j.ttbdis.2015.04.008</t>
  </si>
  <si>
    <t>Seroconversions to Rickettsiae in US Military Personnel in South Korea</t>
  </si>
  <si>
    <t>Jiang J, Myers TE, Rozmajzl PJ, Graf PC, Chretien JP, Gaydos JC, Richards AL.</t>
  </si>
  <si>
    <t>Emerg Infect Dis. 2015 Jun;21(6):1073-4. doi: 10.3201/eid2106.141487.</t>
  </si>
  <si>
    <t>PMC4451913</t>
  </si>
  <si>
    <t>10.3201/eid2106.141487</t>
  </si>
  <si>
    <t>Bakken JS, Dumler JS.</t>
  </si>
  <si>
    <t>Infect Dis Clin North Am. 2015 Jun;29(2):341-55. doi: 10.1016/j.idc.2015.02.007.</t>
  </si>
  <si>
    <t>Bakken JS</t>
  </si>
  <si>
    <t>PMC4441757</t>
  </si>
  <si>
    <t>NIHMS663370</t>
  </si>
  <si>
    <t>10.1016/j.idc.2015.02.007</t>
  </si>
  <si>
    <t>Detection of Borrelia burgdorferi and Anaplasma phagocytophilum in the black-legged tick, Ixodes scapularis, within southwestern Pennsylvania</t>
  </si>
  <si>
    <t>Brown SM, Lehman PM, Kern RA, Henning JD.</t>
  </si>
  <si>
    <t>J Vector Ecol. 2015 Jun;40(1):180-3. doi: 10.1111/jvec.12148.</t>
  </si>
  <si>
    <t>Brown SM</t>
  </si>
  <si>
    <t>10.1111/jvec.12148</t>
  </si>
  <si>
    <t>Molecular detection of scrub typhus in Tirupati, Andhra Pradesh, India</t>
  </si>
  <si>
    <t>Usha K, Kumar E, Kalawat U, Kumar BS, Chaudhury A, Gopal DV.</t>
  </si>
  <si>
    <t>J Vector Borne Dis. 2015 Jun;52(2):171-4.</t>
  </si>
  <si>
    <t>Usha K</t>
  </si>
  <si>
    <t>Serodetection of Ehrlichia canis amongst dogs in central Namibia</t>
  </si>
  <si>
    <t>Manyarara R, Tubbesing U, Soni M, Noden BH.</t>
  </si>
  <si>
    <t>J S Afr Vet Assoc. 2015 Jun 1;86(1):e1-e3. doi: 10.4102/jsava.v86i1.1272.</t>
  </si>
  <si>
    <t>Manyarara R</t>
  </si>
  <si>
    <t>PMC6138151</t>
  </si>
  <si>
    <t>10.4102/jsava.v86i1.1272</t>
  </si>
  <si>
    <t>2015 Jun 1</t>
  </si>
  <si>
    <t>Do Bacterial Symbionts Govern Aphid's Dropping Behavior?</t>
  </si>
  <si>
    <t>Lavy O, Sher N, Malik A, Chiel E.</t>
  </si>
  <si>
    <t>Environ Entomol. 2015 Jun;44(3):588-92. doi: 10.1093/ee/nvv044. Epub 2015 Apr 10.</t>
  </si>
  <si>
    <t>Lavy O</t>
  </si>
  <si>
    <t>10.1093/ee/nvv044</t>
  </si>
  <si>
    <t>THE DENGUE STOPPER</t>
  </si>
  <si>
    <t>O'Neill S.</t>
  </si>
  <si>
    <t>Sci Am. 2015 Jun;312(6):72-7. doi: 10.1038/scientificamerican0615-72.</t>
  </si>
  <si>
    <t>O'Neill S</t>
  </si>
  <si>
    <t>Sci Am</t>
  </si>
  <si>
    <t>10.1038/scientificamerican0615-72</t>
  </si>
  <si>
    <t>Wolbachia Infection Dynamics in Tribolium confusum (Coleoptera: Tenebrionidae) and Their Effects on Host Mating Behavior and Reproduction</t>
  </si>
  <si>
    <t>Ming QL, Shen JF, Cheng C, Liu CM, Feng ZJ.</t>
  </si>
  <si>
    <t>J Econ Entomol. 2015 Jun;108(3):1408-15. doi: 10.1093/jee/tov053. Epub 2015 Mar 29.</t>
  </si>
  <si>
    <t>Ming QL</t>
  </si>
  <si>
    <t>10.1093/jee/tov053</t>
  </si>
  <si>
    <t>Prevalence of Anaplasma phagocytophilum in horses from Southern Punjab (Pakistan)</t>
  </si>
  <si>
    <t>Razzaq F, Khosa T, Ahmad S, Hussain M, Saeed Z, Khan MA, Shaikh RS, Ali M, Iqbal F.</t>
  </si>
  <si>
    <t>Trop Biomed. 2015 Jun;32(2):233-9.</t>
  </si>
  <si>
    <t>Razzaq F</t>
  </si>
  <si>
    <t>Molecular screening for Rickettsia, Anaplasmataceae and Coxiella burnetii in Rhipicephalus sanguineus ticks from Malaysia</t>
  </si>
  <si>
    <t>Watanabe M, Nakao R, Amin-Babjee SM, Maizatul AM, Youn JH, Qiu Y, Sugimoto C, Watanabe M.</t>
  </si>
  <si>
    <t>Trop Biomed. 2015 Jun;32(2):390-8.</t>
  </si>
  <si>
    <t>Clinical problem-solving. In sight and out of mind</t>
  </si>
  <si>
    <t>Safdar N, Odden A, Abad CL, Thapa R, Saint S.</t>
  </si>
  <si>
    <t>N Engl J Med. 2015 Jun 4;372(23):2218-23. doi: 10.1056/NEJMcps1413402.</t>
  </si>
  <si>
    <t>Safdar N</t>
  </si>
  <si>
    <t>10.1056/NEJMcps1413402</t>
  </si>
  <si>
    <t>2015 Jun 4</t>
  </si>
  <si>
    <t>Infection and exposure to vector-borne pathogens in rural dogs and their ticks, Uganda</t>
  </si>
  <si>
    <t>Proboste T, Kalema-Zikusoka G, Altet L, Solano-Gallego L, Fernández de Mera IG, Chirife AD, Muro J, Bach E, Piazza A, Cevidanes A, Blanda V, Mugisha L, de la Fuente J, Caracappa S, Millán J.</t>
  </si>
  <si>
    <t>Parasit Vectors. 2015 Jun 5;8:306. doi: 10.1186/s13071-015-0919-x.</t>
  </si>
  <si>
    <t>Proboste T</t>
  </si>
  <si>
    <t>PMC4460633</t>
  </si>
  <si>
    <t>10.1186/s13071-015-0919-x</t>
  </si>
  <si>
    <t>2015 Jun 5</t>
  </si>
  <si>
    <t>Feminization of the Isopod Cylisticus convexus after Transinfection of the wVulC Wolbachia Strain of Armadillidium vulgare</t>
  </si>
  <si>
    <t>Badawi M, Grève P, Cordaux R.</t>
  </si>
  <si>
    <t>PLoS One. 2015 Jun 5;10(6):e0128660. doi: 10.1371/journal.pone.0128660. eCollection 2015.</t>
  </si>
  <si>
    <t>PMC4457857</t>
  </si>
  <si>
    <t>10.1371/journal.pone.0128660</t>
  </si>
  <si>
    <t>Genomic context drives transcription of insertion sequences in the bacterial endosymbiont Wolbachia wVulC</t>
  </si>
  <si>
    <t>Cerveau N, Gilbert C, Liu C, Garrett RA, Grève P, Bouchon D, Cordaux R.</t>
  </si>
  <si>
    <t>Gene. 2015 Jun 10;564(1):81-6. doi: 10.1016/j.gene.2015.03.044. Epub 2015 Mar 23.</t>
  </si>
  <si>
    <t>Cerveau N</t>
  </si>
  <si>
    <t>10.1016/j.gene.2015.03.044</t>
  </si>
  <si>
    <t>2015 Jun 10</t>
  </si>
  <si>
    <t>Anaplasma infection of Bactrian camels (Camelus bactrianus) and ticks in Xinjiang, China</t>
  </si>
  <si>
    <t>Li Y, Yang J, Chen Z, Qin G, Li Y, Li Q, Liu J, Liu Z, Guan G, Yin H, Luo J, Zhang L.</t>
  </si>
  <si>
    <t>Parasit Vectors. 2015 Jun 10;8:313. doi: 10.1186/s13071-015-0931-1.</t>
  </si>
  <si>
    <t>PMC4464610</t>
  </si>
  <si>
    <t>10.1186/s13071-015-0931-1</t>
  </si>
  <si>
    <t>Serological and molecular analysis of feline vector-borne anaplasmosis and ehrlichiosis using species-specific peptides and PCR</t>
  </si>
  <si>
    <t>Hegarty BC, Qurollo BA, Thomas B, Park K, Chandrashekar R, Beall MJ, Thatcher B, Breitschwerdt EB.</t>
  </si>
  <si>
    <t>Parasit Vectors. 2015 Jun 12;8:320. doi: 10.1186/s13071-015-0929-8.</t>
  </si>
  <si>
    <t>PMC4465321</t>
  </si>
  <si>
    <t>10.1186/s13071-015-0929-8</t>
  </si>
  <si>
    <t>2015 Jun 12</t>
  </si>
  <si>
    <t>Integrated morphological and molecular identification of cat fleas (Ctenocephalides felis) and dog fleas (Ctenocephalides canis) vectoring Rickettsia felis in central Europe</t>
  </si>
  <si>
    <t>Lawrence AL, Hii SF, Jirsová D, Panáková L, Ionică AM, Gilchrist K, Modrý D, Mihalca AD, Webb CE, Traub RJ, Šlapeta J.</t>
  </si>
  <si>
    <t>Vet Parasitol. 2015 Jun 15;210(3-4):215-23. doi: 10.1016/j.vetpar.2015.03.029. Epub 2015 Apr 9.</t>
  </si>
  <si>
    <t>Lawrence AL</t>
  </si>
  <si>
    <t>10.1016/j.vetpar.2015.03.029</t>
  </si>
  <si>
    <t>2015 Jun 15</t>
  </si>
  <si>
    <t>Acute Aortic and Mitral Valve Perforations Caused by Granulomatosis With Polyangiitis</t>
  </si>
  <si>
    <t>Castellanos D, Travelli FC, Reyhan I, Votava-Smith JK, Ramanathan A, Bar-Cohen Y.</t>
  </si>
  <si>
    <t>Circulation. 2015 Jun 16;131(24):e527-9. doi: 10.1161/CIRCULATIONAHA.114.014304.</t>
  </si>
  <si>
    <t>Castellanos D</t>
  </si>
  <si>
    <t>Circulation</t>
  </si>
  <si>
    <t>10.1161/CIRCULATIONAHA.114.014304</t>
  </si>
  <si>
    <t>2015 Jun 16</t>
  </si>
  <si>
    <t>Subdominant Outer Membrane Antigens in Anaplasma marginale: Conservation, Antigenicity, and Protective Capacity Using Recombinant Protein</t>
  </si>
  <si>
    <t>Ducken DR, Brown WC, Alperin DC, Brayton KA, Reif KE, Turse JE, Palmer GH, Noh SM.</t>
  </si>
  <si>
    <t>PLoS One. 2015 Jun 16;10(6):e0129309. doi: 10.1371/journal.pone.0129309. eCollection 2015.</t>
  </si>
  <si>
    <t>Ducken DR</t>
  </si>
  <si>
    <t>PMC4469585</t>
  </si>
  <si>
    <t>10.1371/journal.pone.0129309</t>
  </si>
  <si>
    <t>Mediterranean spotted fever: case series of 24 years (1989-2012)</t>
  </si>
  <si>
    <t>Crespo P, Seixas D, Marques N, Oliveira J, da Cunha S, Meliço-Silvestre A.</t>
  </si>
  <si>
    <t>Springerplus. 2015 Jun 17;4:272. doi: 10.1186/s40064-015-1042-3. eCollection 2015.</t>
  </si>
  <si>
    <t>Crespo P</t>
  </si>
  <si>
    <t>Springerplus</t>
  </si>
  <si>
    <t>PMC4469589</t>
  </si>
  <si>
    <t>10.1186/s40064-015-1042-3</t>
  </si>
  <si>
    <t>2015 Jun 17</t>
  </si>
  <si>
    <t>The Potential Use of Wolbachia-Based Mosquito Biocontrol Strategies for Japanese Encephalitis</t>
  </si>
  <si>
    <t>Jeffries CL, Walker T.</t>
  </si>
  <si>
    <t>PLoS Negl Trop Dis. 2015 Jun 18;9(6):e0003576. doi: 10.1371/journal.pntd.0003576. eCollection 2015.</t>
  </si>
  <si>
    <t>Jeffries CL</t>
  </si>
  <si>
    <t>PMC4472807</t>
  </si>
  <si>
    <t>10.1371/journal.pntd.0003576</t>
  </si>
  <si>
    <t>2015 Jun 18</t>
  </si>
  <si>
    <t>Inhibition of the endosymbiont "Candidatus Midichloria mitochondrii" during 16S rRNA gene profiling reveals potential pathogens in Ixodes ticks from Australia</t>
  </si>
  <si>
    <t>Gofton AW, Oskam CL, Lo N, Beninati T, Wei H, McCarl V, Murray DC, Paparini A, Greay TL, Holmes AJ, Bunce M, Ryan U, Irwin P.</t>
  </si>
  <si>
    <t>Parasit Vectors. 2015 Jun 25;8:345. doi: 10.1186/s13071-015-0958-3.</t>
  </si>
  <si>
    <t>Gofton AW</t>
  </si>
  <si>
    <t>PMC4493822</t>
  </si>
  <si>
    <t>10.1186/s13071-015-0958-3</t>
  </si>
  <si>
    <t>2015 Jun 25</t>
  </si>
  <si>
    <t>Wolbachia Reduces the Transmission Potential of Dengue-Infected Aedes aegypti</t>
  </si>
  <si>
    <t>Ye YH, Carrasco AM, Frentiu FD, Chenoweth SF, Beebe NW, van den Hurk AF, Simmons CP, O'Neill SL, McGraw EA.</t>
  </si>
  <si>
    <t>PLoS Negl Trop Dis. 2015 Jun 26;9(6):e0003894. doi: 10.1371/journal.pntd.0003894. eCollection 2015.</t>
  </si>
  <si>
    <t>PMC4482661</t>
  </si>
  <si>
    <t>10.1371/journal.pntd.0003894</t>
  </si>
  <si>
    <t>2015 Jun 26</t>
  </si>
  <si>
    <t>Optimization of Mutation Pressure in Relation to Properties of Protein-Coding Sequences in Bacterial Genomes</t>
  </si>
  <si>
    <t>Błażej P, Miasojedow B, Grabińska M, Mackiewicz P.</t>
  </si>
  <si>
    <t>PLoS One. 2015 Jun 29;10(6):e0130411. doi: 10.1371/journal.pone.0130411. eCollection 2015.</t>
  </si>
  <si>
    <t>Błażej P</t>
  </si>
  <si>
    <t>PMC4488281</t>
  </si>
  <si>
    <t>10.1371/journal.pone.0130411</t>
  </si>
  <si>
    <t>2015 Jun 29</t>
  </si>
  <si>
    <t>Microbiome frequency and their association with trypanosome infection in male Glossina morsitans centralis of Western Zambia</t>
  </si>
  <si>
    <t>Mbewe NJ, Mweempwa C, Guya S, Wamwiri FN.</t>
  </si>
  <si>
    <t>Vet Parasitol. 2015 Jun 30;211(1-2):93-8. doi: 10.1016/j.vetpar.2015.04.027. Epub 2015 May 8.</t>
  </si>
  <si>
    <t>Mbewe NJ</t>
  </si>
  <si>
    <t>10.1016/j.vetpar.2015.04.027</t>
  </si>
  <si>
    <t>2015 Jun 30</t>
  </si>
  <si>
    <t>Transmission potential of Rickettsia felis infection by Anopheles gambiae mosquitoes</t>
  </si>
  <si>
    <t>Dieme C, Bechah Y, Socolovschi C, Audoly G, Berenger JM, Faye O, Raoult D, Parola P.</t>
  </si>
  <si>
    <t>Proc Natl Acad Sci U S A. 2015 Jun 30;112(26):8088-93. doi: 10.1073/pnas.1413835112. Epub 2015 Jun 8.</t>
  </si>
  <si>
    <t>PMC4491796</t>
  </si>
  <si>
    <t>10.1073/pnas.1413835112</t>
  </si>
  <si>
    <t>Similarities and seasonal variations in bacterial communities from the blood of rodents and from their flea vectors</t>
  </si>
  <si>
    <t>Cohen C, Toh E, Munro D, Dong Q, Hawlena H.</t>
  </si>
  <si>
    <t>ISME J. 2015 Jul;9(7):1662-76. doi: 10.1038/ismej.2014.255. Epub 2015 Jan 9.</t>
  </si>
  <si>
    <t>Cohen C</t>
  </si>
  <si>
    <t>PMC4478706</t>
  </si>
  <si>
    <t>10.1038/ismej.2014.255</t>
  </si>
  <si>
    <t>2015 Jul</t>
  </si>
  <si>
    <t>Endosymbiotic candidates for parasitoid defense in exotic and native New Zealand weevils</t>
  </si>
  <si>
    <t>White JA, Richards NK, Laugraud A, Saeed A, Curry MM, McNeill MR.</t>
  </si>
  <si>
    <t>Microb Ecol. 2015 Jul;70(1):274-86. doi: 10.1007/s00248-014-0561-8. Epub 2015 Jan 23.</t>
  </si>
  <si>
    <t>White JA</t>
  </si>
  <si>
    <t>10.1007/s00248-014-0561-8</t>
  </si>
  <si>
    <t>Dynamics of the endosymbiont Rickettsia in an insect pest</t>
  </si>
  <si>
    <t>Cass BN, Yallouz R, Bondy EC, Mozes-Daube N, Horowitz AR, Kelly SE, Zchori-Fein E, Hunter MS.</t>
  </si>
  <si>
    <t>Microb Ecol. 2015 Jul;70(1):287-97. doi: 10.1007/s00248-015-0565-z. Epub 2015 Jan 28.</t>
  </si>
  <si>
    <t>10.1007/s00248-015-0565-z</t>
  </si>
  <si>
    <t>A Rare Case of ARDS From Human Anaplasmosis</t>
  </si>
  <si>
    <t>Kaphle U, Kheir F, Thammasitboon S.</t>
  </si>
  <si>
    <t>Respir Care. 2015 Jul;60(7):e125-7. doi: 10.4187/respcare.03714. Epub 2015 Feb 10.</t>
  </si>
  <si>
    <t>Kaphle U</t>
  </si>
  <si>
    <t>Respir Care</t>
  </si>
  <si>
    <t>10.4187/respcare.03714</t>
  </si>
  <si>
    <t>Pseudo-Pelger-Huët anomaly and granulocytic dysplasia associated with human granulocytic anaplasmosis</t>
  </si>
  <si>
    <t>Lee S, Khankhanian P, Salama C, Brown M, Lieber J.</t>
  </si>
  <si>
    <t>Int J Hematol. 2015 Jul;102(1):129-33. doi: 10.1007/s12185-015-1769-1. Epub 2015 Mar 7.</t>
  </si>
  <si>
    <t>Int J Hematol</t>
  </si>
  <si>
    <t>10.1007/s12185-015-1769-1</t>
  </si>
  <si>
    <t>Infections with the tick-borne bacterium Candidatus Neoehrlichia mikurensis</t>
  </si>
  <si>
    <t>Wennerås C.</t>
  </si>
  <si>
    <t>Clin Microbiol Infect. 2015 Jul;21(7):621-30. doi: 10.1016/j.cmi.2015.02.030. Epub 2015 Mar 11.</t>
  </si>
  <si>
    <t>Wennerås C</t>
  </si>
  <si>
    <t>10.1016/j.cmi.2015.02.030</t>
  </si>
  <si>
    <t>Molecular detection of Rickettsia, Borrelia, and Babesia species in Ixodes ricinus sampled in northeastern, central, and insular areas of Italy</t>
  </si>
  <si>
    <t>Castro LR, Gabrielli S, Iori A, Cancrini G.</t>
  </si>
  <si>
    <t>Exp Appl Acarol. 2015 Jul;66(3):443-52. doi: 10.1007/s10493-015-9899-y. Epub 2015 Mar 18.</t>
  </si>
  <si>
    <t>Castro LR</t>
  </si>
  <si>
    <t>10.1007/s10493-015-9899-y</t>
  </si>
  <si>
    <t>First detections of Rickettsia helvetica and R. monacensis in ectoparasitic mites (Laelapidae and Trombiculidae) infesting rodents in south-western Slovakia</t>
  </si>
  <si>
    <t>Miťková K, Berthová L, Kalúz S, Kazimírová M, Burdová L, Kocianová E.</t>
  </si>
  <si>
    <t>Parasitol Res. 2015 Jul;114(7):2465-72. doi: 10.1007/s00436-015-4443-x. Epub 2015 Apr 7.</t>
  </si>
  <si>
    <t>Miťková K</t>
  </si>
  <si>
    <t>10.1007/s00436-015-4443-x</t>
  </si>
  <si>
    <t>Homology modeling of NAD+-dependent DNA ligase of the Wolbachia endosymbiont of Brugia malayi and its drug target potential using dispiro-cycloalkanones</t>
  </si>
  <si>
    <t>Shrivastava N, Nag JK, Pandey J, Tripathi RP, Shah P, Siddiqi MI, Misra-Bhattacharya S.</t>
  </si>
  <si>
    <t>Antimicrob Agents Chemother. 2015 Jul;59(7):3736-47. doi: 10.1128/AAC.03449-14. Epub 2015 Apr 6.</t>
  </si>
  <si>
    <t>Shrivastava N</t>
  </si>
  <si>
    <t>PMC4468696</t>
  </si>
  <si>
    <t>10.1128/AAC.03449-14</t>
  </si>
  <si>
    <t>Human granulocytic anaplasmosis in the United States from 2008 to 2012: a summary of national surveillance data</t>
  </si>
  <si>
    <t>Dahlgren FS, Heitman KN, Drexler NA, Massung RF, Behravesh CB.</t>
  </si>
  <si>
    <t>Am J Trop Med Hyg. 2015 Jul;93(1):66-72. doi: 10.4269/ajtmh.15-0122. Epub 2015 Apr 13.</t>
  </si>
  <si>
    <t>Dahlgren FS</t>
  </si>
  <si>
    <t>PMC4497906</t>
  </si>
  <si>
    <t>10.4269/ajtmh.15-0122</t>
  </si>
  <si>
    <t>A Case of Rickettsia felis Infection Imported From Nepal</t>
  </si>
  <si>
    <t>Sulis G, Rodari P, Caligaris S, Tomasoni LR, Castelli F, Gulletta M.</t>
  </si>
  <si>
    <t>J Travel Med. 2015 Jul-Aug;22(4):276-8. doi: 10.1111/jtm.12207. Epub 2015 Apr 17.</t>
  </si>
  <si>
    <t>Sulis G</t>
  </si>
  <si>
    <t>10.1111/jtm.12207</t>
  </si>
  <si>
    <t>2015 Jul-Aug</t>
  </si>
  <si>
    <t>Comparative morphology and ultrastructure of the prosomal salivary glands in the unfed larvae Leptotrombidium orientale (Acariformes, Trombiculidae), a possible vector of tsutsugamushi disease agent</t>
  </si>
  <si>
    <t>Shatrov AB.</t>
  </si>
  <si>
    <t>Exp Appl Acarol. 2015 Jul;66(3):347-67. doi: 10.1007/s10493-015-9912-5. Epub 2015 Apr 25.</t>
  </si>
  <si>
    <t>Shatrov AB</t>
  </si>
  <si>
    <t>10.1007/s10493-015-9912-5</t>
  </si>
  <si>
    <t>Attenuated Mutants of Ehrlichia chaffeensis Induce Protection against Wild-Type Infection Challenge in the Reservoir Host and in an Incidental Host</t>
  </si>
  <si>
    <t>Nair AD, Cheng C, Jaworski DC, Ganta S, Sanderson MW, Ganta RR.</t>
  </si>
  <si>
    <t>Infect Immun. 2015 Jul;83(7):2827-35. doi: 10.1128/IAI.00487-15. Epub 2015 Apr 27.</t>
  </si>
  <si>
    <t>PMC4468539</t>
  </si>
  <si>
    <t>10.1128/IAI.00487-15</t>
  </si>
  <si>
    <t>Evidence for horizontal transfer of Wolbachia by a Drosophila mite</t>
  </si>
  <si>
    <t>Brown AN, Lloyd VK.</t>
  </si>
  <si>
    <t>Exp Appl Acarol. 2015 Jul;66(3):301-11. doi: 10.1007/s10493-015-9918-z. Epub 2015 Apr 29.</t>
  </si>
  <si>
    <t>Brown AN</t>
  </si>
  <si>
    <t>10.1007/s10493-015-9918-z</t>
  </si>
  <si>
    <t>Loss of Immunization-Induced Epitope-Specific CD4 T-Cell Response following Anaplasma marginale Infection Requires Presence of the T-Cell Epitope on the Pathogen and Is Not Associated with an Increase in Lymphocytes Expressing Known Regulatory Cell Phenotypes</t>
  </si>
  <si>
    <t>Brown WC, Turse JE, Lawrence PK, Johnson WC, Scoles GA, Deringer JR, Sutten EL, Han S, Norimine J.</t>
  </si>
  <si>
    <t>Clin Vaccine Immunol. 2015 Jul;22(7):742-53. doi: 10.1128/CVI.00168-15. Epub 2015 Apr 29.</t>
  </si>
  <si>
    <t>PMC4478516</t>
  </si>
  <si>
    <t>10.1128/CVI.00168-15</t>
  </si>
  <si>
    <t>PREVALENCE AND CHARACTERISTICS OF ESCHERICHIA COLI AND SALMONELLA SPP. IN THE FECES OF WILD URBAN NORWAY AND BLACK RATS (RATTUS NORVEGICUS AND RATTUS RATTUS) FROM AN INNER-CITY NEIGHBORHOOD OF VANCOUVER, CANADA</t>
  </si>
  <si>
    <t>Himsworth CG, Zabek E, Desruisseau A, Parmley EJ, Reid-Smith R, Jardine CM, Tang P, Patrick DM.</t>
  </si>
  <si>
    <t>J Wildl Dis. 2015 Jul;51(3):589-600. doi: 10.7589/2014-09-242. Epub 2015 May 1.</t>
  </si>
  <si>
    <t>10.7589/2014-09-242</t>
  </si>
  <si>
    <t>Wolbachia Influences the Production of Octopamine and Affects Drosophila Male Aggression</t>
  </si>
  <si>
    <t>Rohrscheib CE, Bondy E, Josh P, Riegler M, Eyles D, van Swinderen B, Weible MW 2nd, Brownlie JC.</t>
  </si>
  <si>
    <t>Appl Environ Microbiol. 2015 Jul;81(14):4573-80. doi: 10.1128/AEM.00573-15. Epub 2015 May 1.</t>
  </si>
  <si>
    <t>Rohrscheib CE</t>
  </si>
  <si>
    <t>PMC4551182</t>
  </si>
  <si>
    <t>10.1128/AEM.00573-15</t>
  </si>
  <si>
    <t>Experimental vertical transmission of Rickettsia parkeri in the Gulf Coast tick, Amblyomma maculatum</t>
  </si>
  <si>
    <t>Wright CL, Gaff HD, Sonenshine DE, Hynes WL.</t>
  </si>
  <si>
    <t>Ticks Tick Borne Dis. 2015 Jul;6(5):568-73. doi: 10.1016/j.ttbdis.2015.04.011. Epub 2015 Apr 29.</t>
  </si>
  <si>
    <t>10.1016/j.ttbdis.2015.04.011</t>
  </si>
  <si>
    <t>Ticks on passerines from the Archipelago of the Azores as hosts of borreliae and rickettsiae</t>
  </si>
  <si>
    <t>Literak I, Norte AC, Núncio MS, de Carvalho IL, Ogrzewalska M, Nováková M, Martins TF, Sychra O, Resendes R, Rodrígues P.</t>
  </si>
  <si>
    <t>Ticks Tick Borne Dis. 2015 Jul;6(5):607-10. doi: 10.1016/j.ttbdis.2015.05.003. Epub 2015 May 11.</t>
  </si>
  <si>
    <t>Literak I</t>
  </si>
  <si>
    <t>10.1016/j.ttbdis.2015.05.003</t>
  </si>
  <si>
    <t>Identification of tick species and disseminate pathogen using hemolymph by MALDI-TOF MS</t>
  </si>
  <si>
    <t>Yssouf A, Almeras L, Berenger JM, Laroche M, Raoult D, Parola P.</t>
  </si>
  <si>
    <t>Ticks Tick Borne Dis. 2015 Jul;6(5):579-86. doi: 10.1016/j.ttbdis.2015.04.013. Epub 2015 May 6.</t>
  </si>
  <si>
    <t>10.1016/j.ttbdis.2015.04.013</t>
  </si>
  <si>
    <t>Assessing the epidemiological effect of wolbachia for dengue control</t>
  </si>
  <si>
    <t>Lambrechts L, Ferguson NM, Harris E, Holmes EC, McGraw EA, O'Neill SL, Ooi EE, Ritchie SA, Ryan PA, Scott TW, Simmons CP, Weaver SC.</t>
  </si>
  <si>
    <t>Lancet Infect Dis. 2015 Jul;15(7):862-6. doi: 10.1016/S1473-3099(15)00091-2. Epub 2015 Jun 4.</t>
  </si>
  <si>
    <t>Lambrechts L</t>
  </si>
  <si>
    <t>PMC4824166</t>
  </si>
  <si>
    <t>NIHMS773839</t>
  </si>
  <si>
    <t>10.1016/S1473-3099(15)00091-2</t>
  </si>
  <si>
    <t>Spatial distribution of Anaplasma phagocytophilum and Hepatozoon canis in red foxes (Vulpes vulpes) in Hungary</t>
  </si>
  <si>
    <t>Tolnai Z, Sréter-Lancz Z, Sréter T.</t>
  </si>
  <si>
    <t>Ticks Tick Borne Dis. 2015 Jul;6(5):645-8. doi: 10.1016/j.ttbdis.2015.05.009. Epub 2015 Jun 3.</t>
  </si>
  <si>
    <t>Tolnai Z</t>
  </si>
  <si>
    <t>10.1016/j.ttbdis.2015.05.009</t>
  </si>
  <si>
    <t>Detection of flea-borne Rickettsia species in the Western Himalayan region of India</t>
  </si>
  <si>
    <t>Chahota R, Thakur SD, Sharma M, Mittra S.</t>
  </si>
  <si>
    <t>Indian J Med Microbiol. 2015 Jul-Sep;33(3):422-5. doi: 10.4103/0255-0857.158572.</t>
  </si>
  <si>
    <t>Chahota R</t>
  </si>
  <si>
    <t>10.4103/0255-0857.158572</t>
  </si>
  <si>
    <t>2015 Jul-Sep</t>
  </si>
  <si>
    <t>Comparison between available serologic tests for detecting antibodies against Anaplasma phagocytophilum and Borrelia burgdorferi in horses in Canada</t>
  </si>
  <si>
    <t>Schvartz G, Epp T, Burgess HJ, Chilton NB, Lohmann KL.</t>
  </si>
  <si>
    <t>J Vet Diagn Invest. 2015 Jul;27(4):540-6. doi: 10.1177/1040638715587548. Epub 2015 Jun 11.</t>
  </si>
  <si>
    <t>Schvartz G</t>
  </si>
  <si>
    <t>10.1177/1040638715587548</t>
  </si>
  <si>
    <t>Wolbachia-Free Heteropterans Do Not Produce Defensive Chemicals or Alarm Pheromones</t>
  </si>
  <si>
    <t>Becerra JX, Venable GX, Saeidi V.</t>
  </si>
  <si>
    <t>J Chem Ecol. 2015 Jul;41(7):593-601. doi: 10.1007/s10886-015-0596-4. Epub 2015 Jun 13.</t>
  </si>
  <si>
    <t>Becerra JX</t>
  </si>
  <si>
    <t>10.1007/s10886-015-0596-4</t>
  </si>
  <si>
    <t>Genome watch. Adaptation: it's a bug's race</t>
  </si>
  <si>
    <t>Wangwiwatsin A, Protasio AV.</t>
  </si>
  <si>
    <t>Nat Rev Microbiol. 2015 Jul;13(7):401. doi: 10.1038/nrmicro3514. Epub 2015 Jun 15.</t>
  </si>
  <si>
    <t>Wangwiwatsin A</t>
  </si>
  <si>
    <t>Nat Rev Microbiol</t>
  </si>
  <si>
    <t>10.1038/nrmicro3514</t>
  </si>
  <si>
    <t>Molecular-genetic and ultrastructural characteristics of 'Candidatus Ehrlichia khabarensis', a new member of the Ehrlichia genus</t>
  </si>
  <si>
    <t>Rar VA, Pukhovskaya NM, Ryabchikova EI, Vysochina NP, Bakhmetyeva SV, Zdanovskaia NI, Ivanov LI, Tikunova NV.</t>
  </si>
  <si>
    <t>Ticks Tick Borne Dis. 2015 Jul;6(5):658-67. doi: 10.1016/j.ttbdis.2015.05.012. Epub 2015 Jun 1.</t>
  </si>
  <si>
    <t>10.1016/j.ttbdis.2015.05.012</t>
  </si>
  <si>
    <t>Analysis of resistance and tolerance to virus infection in Drosophila</t>
  </si>
  <si>
    <t>Merkling SH, van Rij RP.</t>
  </si>
  <si>
    <t>Nat Protoc. 2015 Jul;10(7):1084-97. doi: 10.1038/nprot.2015.071. Epub 2015 Jun 25.</t>
  </si>
  <si>
    <t>Merkling SH</t>
  </si>
  <si>
    <t>Nat Protoc</t>
  </si>
  <si>
    <t>10.1038/nprot.2015.071</t>
  </si>
  <si>
    <t>A histochemical study of the Nras/let-60 activity in filarial nematodes</t>
  </si>
  <si>
    <t>Geary JF, Lovato R, Wanji S, Guderian R, O'Neill M, Specht S, Madrill N, Geary TG, Mackenzie CD.</t>
  </si>
  <si>
    <t>Parasit Vectors. 2015 Jul 1;8:353. doi: 10.1186/s13071-015-0947-6.</t>
  </si>
  <si>
    <t>Geary JF</t>
  </si>
  <si>
    <t>PMC4493820</t>
  </si>
  <si>
    <t>10.1186/s13071-015-0947-6</t>
  </si>
  <si>
    <t>2015 Jul 1</t>
  </si>
  <si>
    <t>Identification of Outer Membrane Vesicles Derived from Orientia tsutsugamushi</t>
  </si>
  <si>
    <t>Lee SM, Kwon HY, Im JH, Baek JH, Kang JS, Lee JS.</t>
  </si>
  <si>
    <t>J Korean Med Sci. 2015 Jul;30(7):866-70. doi: 10.3346/jkms.2015.30.7.866. Epub 2015 Jun 10.</t>
  </si>
  <si>
    <t>Lee SM</t>
  </si>
  <si>
    <t>PMC4479938</t>
  </si>
  <si>
    <t>10.3346/jkms.2015.30.7.866</t>
  </si>
  <si>
    <t>Should Symbionts Be Nice or Selfish? Antiviral Effects of Wolbachia Are Costly but Reproductive Parasitism Is Not</t>
  </si>
  <si>
    <t>Martinez J, Ok S, Smith S, Snoeck K, Day JP, Jiggins FM.</t>
  </si>
  <si>
    <t>PLoS Pathog. 2015 Jul 1;11(7):e1005021. doi: 10.1371/journal.ppat.1005021. eCollection 2015 Jul.</t>
  </si>
  <si>
    <t>PMC4488530</t>
  </si>
  <si>
    <t>10.1371/journal.ppat.1005021</t>
  </si>
  <si>
    <t>Evidence of Anaplasma phagocytophilum and Borrelia burgdorferi infection in cats after exposure to wild-caught adult Ixodes scapularis</t>
  </si>
  <si>
    <t>Lappin MR, Chandrashekar R, Stillman B, Liu J, Mather TN.</t>
  </si>
  <si>
    <t>J Vet Diagn Invest. 2015 Jul;27(4):522-5. doi: 10.1177/1040638715593598. Epub 2015 Jul 15.</t>
  </si>
  <si>
    <t>Lappin MR</t>
  </si>
  <si>
    <t>10.1177/1040638715593598</t>
  </si>
  <si>
    <t>Seroprevalence of Tick-Borne Pathogens and Tick Infestation in Dogs from Tapirapé and Karajá Indigenous Communities, Brazil</t>
  </si>
  <si>
    <t>Minervino AH, Lima JT, Soares HS, Malheiros AF, Marcili A, Krawczak Fda S, Lopes MG, Martins TF, Moreira TR, Ribeiro MF, Labruna MB, Gennari SM.</t>
  </si>
  <si>
    <t>Vector Borne Zoonotic Dis. 2015 Jul;15(7):412-8. doi: 10.1089/vbz.2014.1737.</t>
  </si>
  <si>
    <t>Minervino AH</t>
  </si>
  <si>
    <t>10.1089/vbz.2014.1737</t>
  </si>
  <si>
    <t>The occurrence of Anaplasma phagocyto- philum in wild bison from the Bialowieza Primeval Forest in Eastern Poland</t>
  </si>
  <si>
    <t>Dzięgiel B, Adaszekl Ł, Krzysiak M, Skrzypczak M, Adaszek M, Furmaga B, Winiarczyk S.</t>
  </si>
  <si>
    <t>Berl Munch Tierarztl Wochenschr. 2015 Jul-Aug;128(7-8):310-4.</t>
  </si>
  <si>
    <t>Recombinant gp19 as a potential antigen for detecting anti-Ehrlichia canis antibodies in dog sera</t>
  </si>
  <si>
    <t>Oliveira RS, Cunha RC, Moraes-Filho J, Gonçales RA, Lara AP, Avila LF, Labruna MB, Leite FP.</t>
  </si>
  <si>
    <t>Rev Bras Parasitol Vet. 2015 Jul-Sep;24(3):290-7. doi: 10.1590/S1984-29612015055. Epub 2015 Aug 14.</t>
  </si>
  <si>
    <t>Oliveira RS</t>
  </si>
  <si>
    <t>10.1590/S1984-29612015055</t>
  </si>
  <si>
    <t>Prevalence Rates of Borrelia burgdorferi (Spirochaetales: Spirochaetaceae), Anaplasma phagocytophilum (Rickettsiales: Anaplasmataceae), and Babesia microti (Piroplasmida: Babesiidae) in Host-Seeking Ixodes scapularis (Acari: Ixodidae) from Pennsylvania</t>
  </si>
  <si>
    <t>Hutchinson ML, Strohecker MD, Simmons TW, Kyle AD, Helwig MW.</t>
  </si>
  <si>
    <t>J Med Entomol. 2015 Jul;52(4):693-8. doi: 10.1093/jme/tjv037. Epub 2015 Apr 8.</t>
  </si>
  <si>
    <t>Hutchinson ML</t>
  </si>
  <si>
    <t>10.1093/jme/tjv037</t>
  </si>
  <si>
    <t>Detection of Rickettsia bellii and Rickettsia amblyommii in Amblyomma longirostre (Acari: Ixodidae) from Bahia state, Northeast Brazil</t>
  </si>
  <si>
    <t>McIntosh D, Bezerra RA, Luz HR, Faccini JL, Gaiotto FA, Giné GA, Albuquerque GR.</t>
  </si>
  <si>
    <t>Braz J Microbiol. 2015 Jul 1;46(3):879-83. doi: 10.1590/S1517-838246320140623. eCollection 2015 Jul-Sep.</t>
  </si>
  <si>
    <t>McIntosh D</t>
  </si>
  <si>
    <t>PMC4568851</t>
  </si>
  <si>
    <t>10.1590/S1517-838246320140623</t>
  </si>
  <si>
    <t>Serological investigation for West Nile virus, Anaplasma ovis and Leishmania infantum in Greek cattle</t>
  </si>
  <si>
    <t>Giadinis N, Katsoulos P, Chochlakis D, Tselentis Y, Ntais P, Lafi S, Karatzias H, Psaroulaki A.</t>
  </si>
  <si>
    <t>Vet Ital. 2015 Jul-Sep;51(3):205-9. doi: 10.12834/VetIt.174.523.4.</t>
  </si>
  <si>
    <t>Giadinis N</t>
  </si>
  <si>
    <t>10.12834/VetIt.174.523.4</t>
  </si>
  <si>
    <t>[BRILL-ZINSER DISEASE AS A CONSEQUENCE OF RICKETTSIA PROWAZEKII PERSISTENCE IN PREVIOUSLY ILL WHO HAVE HAD EPIDEMIC TYPHUS (EPIDEMIOLOGIC ASPECTS)]</t>
  </si>
  <si>
    <t>Tarasevich IV, Shpynov SN, Pantyukhina AN.</t>
  </si>
  <si>
    <t>Zh Mikrobiol Epidemiol Immunobiol. 2015 Jul-Aug;(4):118-24.</t>
  </si>
  <si>
    <t>Tarasevich IV</t>
  </si>
  <si>
    <t>Zh Mikrobiol Epidemiol Immunobiol</t>
  </si>
  <si>
    <t>[Clinical Manifestations of Japanese Spotted Fever: Multi-institution Study in Endemic Areas in Japan]</t>
  </si>
  <si>
    <t>Mahara F, Sando E, Sakabe S, Morita Y, Niihara H, Kaihara M, Yakushiji N, Funato T, Wada M, Terasaki K, Yamaguchi N.</t>
  </si>
  <si>
    <t>Kansenshogaku Zasshi. 2015 Jul;89(4):490-2. doi: 10.11150/kansenshogakuzasshi.89.490.</t>
  </si>
  <si>
    <t>Mahara F</t>
  </si>
  <si>
    <t>10.11150/kansenshogakuzasshi.89.490</t>
  </si>
  <si>
    <t>[ON THE ROLE OF RICKETTSIA RAOULTII IN THE EPIDEMIOLOGY OF RICKETTSIOSES IN RUSSIA]</t>
  </si>
  <si>
    <t>Rudakov NV, Samoilenko IE, Rudakova SA, Kumpan LV, Belan YB, Reshetnikova TA, Shpynov SN, Abramova NV, Kolomeels AN.</t>
  </si>
  <si>
    <t>Med Parazitol (Mosk). 2015 Jul-Sep;(3):17-21.</t>
  </si>
  <si>
    <t>Comparative Metagenomic Profiling of Symbiotic Bacterial Communities Associated with Ixodes persulcatus, Ixodes pavlovskyi and Dermacentor reticulatus Ticks</t>
  </si>
  <si>
    <t>Kurilshikov A, Livanova NN, Fomenko NV, Tupikin AE, Rar VA, Kabilov MR, Livanov SG, Tikunova NV.</t>
  </si>
  <si>
    <t>PLoS One. 2015 Jul 8;10(7):e0131413. doi: 10.1371/journal.pone.0131413. eCollection 2015.</t>
  </si>
  <si>
    <t>Kurilshikov A</t>
  </si>
  <si>
    <t>PMC4496043</t>
  </si>
  <si>
    <t>10.1371/journal.pone.0131413</t>
  </si>
  <si>
    <t>2015 Jul 8</t>
  </si>
  <si>
    <t>Neorickettsia sennetsu as a Neglected Cause of Fever in South-East Asia</t>
  </si>
  <si>
    <t>Dittrich S, Phuklia W, Turner GD, Rattanavong S, Chansamouth V, Dumler SJ, Ferguson DJ, Paris DH, Newton PN.</t>
  </si>
  <si>
    <t>PLoS Negl Trop Dis. 2015 Jul 9;9(7):e0003908. doi: 10.1371/journal.pntd.0003908. eCollection 2015.</t>
  </si>
  <si>
    <t>PMC4497638</t>
  </si>
  <si>
    <t>10.1371/journal.pntd.0003908</t>
  </si>
  <si>
    <t>2015 Jul 9</t>
  </si>
  <si>
    <t>Development of Recombinase Polymerase Amplification Assays for Detection of Orientia tsutsugamushi or Rickettsia typhi</t>
  </si>
  <si>
    <t>Chao CC, Belinskaya T, Zhang Z, Ching WM.</t>
  </si>
  <si>
    <t>PLoS Negl Trop Dis. 2015 Jul 10;9(7):e0003884. doi: 10.1371/journal.pntd.0003884. eCollection 2015.</t>
  </si>
  <si>
    <t>Chao CC</t>
  </si>
  <si>
    <t>PMC4498641</t>
  </si>
  <si>
    <t>10.1371/journal.pntd.0003884</t>
  </si>
  <si>
    <t>2015 Jul 10</t>
  </si>
  <si>
    <t>The Discovery, Distribution, and Evolution of Viruses Associated with Drosophila melanogaster</t>
  </si>
  <si>
    <t>Webster CL, Waldron FM, Robertson S, Crowson D, Ferrari G, Quintana JF, Brouqui JM, Bayne EH, Longdon B, Buck AH, Lazzaro BP, Akorli J, Haddrill PR, Obbard DJ.</t>
  </si>
  <si>
    <t>PLoS Biol. 2015 Jul 14;13(7):e1002210. doi: 10.1371/journal.pbio.1002210. eCollection 2015 Jul.</t>
  </si>
  <si>
    <t>Webster CL</t>
  </si>
  <si>
    <t>PMC4501690</t>
  </si>
  <si>
    <t>10.1371/journal.pbio.1002210</t>
  </si>
  <si>
    <t>2015 Jul 14</t>
  </si>
  <si>
    <t>The Endosymbiotic Bacterium Wolbachia Selectively Kills Male Hosts by Targeting the Masculinizing Gene</t>
  </si>
  <si>
    <t>Fukui T, Kawamoto M, Shoji K, Kiuchi T, Sugano S, Shimada T, Suzuki Y, Katsuma S.</t>
  </si>
  <si>
    <t>PLoS Pathog. 2015 Jul 14;11(7):e1005048. doi: 10.1371/journal.ppat.1005048. eCollection 2015 Jul.</t>
  </si>
  <si>
    <t>Fukui T</t>
  </si>
  <si>
    <t>PMC4501725</t>
  </si>
  <si>
    <t>10.1371/journal.ppat.1005048</t>
  </si>
  <si>
    <t>Mutations in Ehrlichia chaffeensis Causing Polar Effects in Gene Expression and Differential Host Specificities</t>
  </si>
  <si>
    <t>Cheng C, Nair AD, Jaworski DC, Ganta RR.</t>
  </si>
  <si>
    <t>PLoS One. 2015 Jul 17;10(7):e0132657. doi: 10.1371/journal.pone.0132657. eCollection 2015.</t>
  </si>
  <si>
    <t>PMC4505860</t>
  </si>
  <si>
    <t>10.1371/journal.pone.0132657</t>
  </si>
  <si>
    <t>2015 Jul 17</t>
  </si>
  <si>
    <t>Nuclease Tudor-SN Is Involved in Tick dsRNA-Mediated RNA Interference and Feeding but Not in Defense against Flaviviral or Anaplasma phagocytophilum Rickettsial Infection</t>
  </si>
  <si>
    <t>Ayllón N, Naranjo V, Hajdušek O, Villar M, Galindo RC, Kocan KM, Alberdi P, Šíma R, Cabezas-Cruz A, Rückert C, Bell-Sakyi L, Kazimírová M, Havlíková S, Klempa B, Kopáček P, de la Fuente J.</t>
  </si>
  <si>
    <t>PLoS One. 2015 Jul 17;10(7):e0133038. doi: 10.1371/journal.pone.0133038. eCollection 2015.</t>
  </si>
  <si>
    <t>PMC4506139</t>
  </si>
  <si>
    <t>10.1371/journal.pone.0133038</t>
  </si>
  <si>
    <t>Application of wMelPop Wolbachia Strain to Crash Local Populations of Aedes aegypti</t>
  </si>
  <si>
    <t>Ritchie SA, Townsend M, Paton CJ, Callahan AG, Hoffmann AA.</t>
  </si>
  <si>
    <t>PLoS Negl Trop Dis. 2015 Jul 23;9(7):e0003930. doi: 10.1371/journal.pntd.0003930. eCollection 2015.</t>
  </si>
  <si>
    <t>PMC4512704</t>
  </si>
  <si>
    <t>10.1371/journal.pntd.0003930</t>
  </si>
  <si>
    <t>2015 Jul 23</t>
  </si>
  <si>
    <t>Detection of Rickettsia and Ehrlichia spp. in Ticks Associated with Exotic Reptiles and Amphibians Imported into Japan</t>
  </si>
  <si>
    <t>Andoh M, Sakata A, Takano A, Kawabata H, Fujita H, Une Y, Goka K, Kishimoto T, Ando S.</t>
  </si>
  <si>
    <t>PLoS One. 2015 Jul 24;10(7):e0133700. doi: 10.1371/journal.pone.0133700. eCollection 2015.</t>
  </si>
  <si>
    <t>PMC4514593</t>
  </si>
  <si>
    <t>10.1371/journal.pone.0133700</t>
  </si>
  <si>
    <t>2015 Jul 24</t>
  </si>
  <si>
    <t>Candidatus Neoehrlichia mikurensis in Ticks from Migrating Birds in Sweden</t>
  </si>
  <si>
    <t>Labbé Sandelin L, Tolf C, Larsson S, Wilhelmsson P, Salaneck E, Jaenson TG, Lindgren PE, Olsen B, Waldenström J.</t>
  </si>
  <si>
    <t>PLoS One. 2015 Jul 24;10(7):e0133250. doi: 10.1371/journal.pone.0133250. eCollection 2015.</t>
  </si>
  <si>
    <t>Labbé Sandelin L</t>
  </si>
  <si>
    <t>PMC4514885</t>
  </si>
  <si>
    <t>10.1371/journal.pone.0133250</t>
  </si>
  <si>
    <t>Lambs immunized with an inactivated variant of Anaplasma phagocytophilum</t>
  </si>
  <si>
    <t>Stuen S, Okstad W, Artursson K, Al-Khedery B, Barbet A, Granquist EG.</t>
  </si>
  <si>
    <t>Acta Vet Scand. 2015 Jul 25;57(1):40. doi: 10.1186/s13028-015-0131-1.</t>
  </si>
  <si>
    <t>PMC4513959</t>
  </si>
  <si>
    <t>10.1186/s13028-015-0131-1</t>
  </si>
  <si>
    <t>2015 Jul 25</t>
  </si>
  <si>
    <t>The Cipher Code of Simple Sequence Repeats in "Vampire Pathogens"</t>
  </si>
  <si>
    <t>Zou G, Bello-Orti B, Aragon V, Tucker AW, Luo R, Ren P, Bi D, Zhou R, Jin H.</t>
  </si>
  <si>
    <t>Sci Rep. 2015 Jul 28;5:12441. doi: 10.1038/srep12441.</t>
  </si>
  <si>
    <t>Zou G</t>
  </si>
  <si>
    <t>PMC4516964</t>
  </si>
  <si>
    <t>10.1038/srep12441</t>
  </si>
  <si>
    <t>2015 Jul 28</t>
  </si>
  <si>
    <t>Factors affecting patterns of Amblyomma triste (Acari: Ixodidae) parasitism in a rodent host</t>
  </si>
  <si>
    <t>Colombo VC, Nava S, Antoniazzi LR, Monje LD, Racca AL, Guglielmone AA, Beldomenico PM.</t>
  </si>
  <si>
    <t>Vet Parasitol. 2015 Jul 30;211(3-4):251-8. doi: 10.1016/j.vetpar.2015.06.012. Epub 2015 Jun 15.</t>
  </si>
  <si>
    <t>Colombo VC</t>
  </si>
  <si>
    <t>10.1016/j.vetpar.2015.06.012</t>
  </si>
  <si>
    <t>2015 Jul 30</t>
  </si>
  <si>
    <t>Misdiagnosed murine typhus in a patient with multiple cerebral infarctions and hemorrhage: a case report</t>
  </si>
  <si>
    <t>Xu Z, Zhu X, Lu Q, Li X, Hu Y.</t>
  </si>
  <si>
    <t>BMC Neurol. 2015 Jul 30;15:121. doi: 10.1186/s12883-015-0383-4.</t>
  </si>
  <si>
    <t>Xu Z</t>
  </si>
  <si>
    <t>BMC Neurol</t>
  </si>
  <si>
    <t>PMC4520183</t>
  </si>
  <si>
    <t>10.1186/s12883-015-0383-4</t>
  </si>
  <si>
    <t>A cluster of Rickettsia rickettsii infection at an animal shelter in an urban area of Brazil</t>
  </si>
  <si>
    <t>Rozental T, Ferreira MS, Gomes R, Costa CM, Barbosa PR, Bezerra IO, Garcia MH, Oliveira E Cruz DM, Galliez R, Oliveira S, Brasil P, Rezende T, De Lemos ER.</t>
  </si>
  <si>
    <t>Epidemiol Infect. 2015 Aug;143(11):2446-50. doi: 10.1017/S0950268814003161. Epub 2014 Dec 8.</t>
  </si>
  <si>
    <t>Rozental T</t>
  </si>
  <si>
    <t>PMC9150930</t>
  </si>
  <si>
    <t>10.1017/S0950268814003161</t>
  </si>
  <si>
    <t>2015 Aug</t>
  </si>
  <si>
    <t>Relations of Wolbachia Infection with Phylogeography of Philaenus spumarius (Hemiptera: Aphrophoridae) Populations Within and Beyond the Carpathian Contact Zone</t>
  </si>
  <si>
    <t>Lis A, Maryańska-Nadachowska A, Kajtoch Ł.</t>
  </si>
  <si>
    <t>Microb Ecol. 2015 Aug;70(2):509-21. doi: 10.1007/s00248-015-0570-2. Epub 2015 Feb 14.</t>
  </si>
  <si>
    <t>Lis A</t>
  </si>
  <si>
    <t>PMC4494152</t>
  </si>
  <si>
    <t>10.1007/s00248-015-0570-2</t>
  </si>
  <si>
    <t>Murine typhus in a liver transplant recipient: report of a first case</t>
  </si>
  <si>
    <t>Phatharodom P, Limsrichamrern S, Kaewwinud J, Chayakulkeeree M.</t>
  </si>
  <si>
    <t>Transpl Infect Dis. 2015 Aug;17(4):574-8. doi: 10.1111/tid.12394. Epub 2015 Jun 15.</t>
  </si>
  <si>
    <t>Phatharodom P</t>
  </si>
  <si>
    <t>10.1111/tid.12394</t>
  </si>
  <si>
    <t>Multiple endosymbiont infections and reproductive manipulations in a linyphiid spider population</t>
  </si>
  <si>
    <t>Curry MM, Paliulis LV, Welch KD, Harwood JD, White JA.</t>
  </si>
  <si>
    <t>Heredity (Edinb). 2015 Aug;115(2):146-52. doi: 10.1038/hdy.2015.2. Epub 2015 Apr 22.</t>
  </si>
  <si>
    <t>Curry MM</t>
  </si>
  <si>
    <t>PMC4815443</t>
  </si>
  <si>
    <t>10.1038/hdy.2015.2</t>
  </si>
  <si>
    <t>Distribution and dynamics of Wolbachia infection in Malaysian Aedes albopictus</t>
  </si>
  <si>
    <t>Joanne S, Vythilingam I, Yugavathy N, Leong CS, Wong ML, AbuBakar S.</t>
  </si>
  <si>
    <t>Acta Trop. 2015 Aug;148:38-45. doi: 10.1016/j.actatropica.2015.04.003. Epub 2015 Apr 18.</t>
  </si>
  <si>
    <t>Joanne S</t>
  </si>
  <si>
    <t>10.1016/j.actatropica.2015.04.003</t>
  </si>
  <si>
    <t>A screen of maternally inherited microbial endosymbionts in oribatid mites (Acari: Oribatida)</t>
  </si>
  <si>
    <t>Konecka E, Olszanowski Z.</t>
  </si>
  <si>
    <t>Microbiology (Reading). 2015 Aug;161(8):1561-1571. doi: 10.1099/mic.0.000114. Epub 2015 May 19.</t>
  </si>
  <si>
    <t>Konecka E</t>
  </si>
  <si>
    <t>10.1099/mic.0.000114</t>
  </si>
  <si>
    <t>Symbiosis in an overlooked microcosm: a systematic review of the bacterial flora of mites</t>
  </si>
  <si>
    <t>Chaisiri K, McGarry JW, Morand S, Makepeace BL.</t>
  </si>
  <si>
    <t>Parasitology. 2015 Aug;142(9):1152-62. doi: 10.1017/S0031182015000530. Epub 2015 May 25.</t>
  </si>
  <si>
    <t>Chaisiri K</t>
  </si>
  <si>
    <t>10.1017/S0031182015000530</t>
  </si>
  <si>
    <t>A novel method for separation of Rickettsiales-like organism "Candidatus Xenohaliotis californiensis" from host abalone tissue</t>
  </si>
  <si>
    <t>Cruz-Flores R, Cáceres-Martínez J, Vásquez-Yeomans R.</t>
  </si>
  <si>
    <t>J Microbiol Methods. 2015 Aug;115:79-82. doi: 10.1016/j.mimet.2015.05.021. Epub 2015 May 27.</t>
  </si>
  <si>
    <t>Cruz-Flores R</t>
  </si>
  <si>
    <t>10.1016/j.mimet.2015.05.021</t>
  </si>
  <si>
    <t>Comparative Profiling of MicroRNAs in Male and Female Rhipicephalus sanguineus</t>
  </si>
  <si>
    <t>Shao CC, Xu MJ, Chen YZ, Tao JP, Zhu XQ.</t>
  </si>
  <si>
    <t>Appl Biochem Biotechnol. 2015 Aug;176(7):1928-36. doi: 10.1007/s12010-015-1688-x. Epub 2015 Jun 10.</t>
  </si>
  <si>
    <t>Shao CC</t>
  </si>
  <si>
    <t>Appl Biochem Biotechnol</t>
  </si>
  <si>
    <t>10.1007/s12010-015-1688-x</t>
  </si>
  <si>
    <t>Blood-Brain Barrier Function and Biomarkers of Central Nervous System Injury in Rickettsial Versus Other Neurological Infections in Laos</t>
  </si>
  <si>
    <t>Dittrich S, Sunyakumthorn P, Rattanavong S, Phetsouvanh R, Panyanivong P, Sengduangphachanh A, Phouminh P, Anantatat T, Chanthongthip A, Lee SJ, Dubot-Pérès A, Day NPJ, Paris DH, Newton PN, Turner GDH.</t>
  </si>
  <si>
    <t>Am J Trop Med Hyg. 2015 Aug;93(2):232-237. doi: 10.4269/ajtmh.15-0119. Epub 2015 Jun 8.</t>
  </si>
  <si>
    <t>PMC4530739</t>
  </si>
  <si>
    <t>10.4269/ajtmh.15-0119</t>
  </si>
  <si>
    <t>First molecular survey and novel genetic variants' identification of Anaplasma marginale, A. centrale and A. bovis in cattle from Tunisia</t>
  </si>
  <si>
    <t>Belkahia H, Ben Said M, Alberti A, Abdi K, Issaoui Z, Hattab D, Gharbi M, Messadi L.</t>
  </si>
  <si>
    <t>Infect Genet Evol. 2015 Aug;34:361-71. doi: 10.1016/j.meegid.2015.06.017. Epub 2015 Jun 24.</t>
  </si>
  <si>
    <t>Belkahia H</t>
  </si>
  <si>
    <t>10.1016/j.meegid.2015.06.017</t>
  </si>
  <si>
    <t>Tick-borne Diseases (Borreliosis, Anaplasmosis, Babesiosis) in German and Austrian Dogs: Status quo and Review of Distribution, Transmission, Clinical Findings, Diagnostics and Prophylaxis</t>
  </si>
  <si>
    <t>Pantchev N, Pluta S, Huisinga E, Nather S, Scheufelen M, Vrhovec MG, Schweinitz A, Hampel H, Straubinger RK.</t>
  </si>
  <si>
    <t>Parasitol Res. 2015 Aug;114 Suppl 1:S19-54. doi: 10.1007/s00436-015-4513-0.</t>
  </si>
  <si>
    <t>Pantchev N</t>
  </si>
  <si>
    <t>10.1007/s00436-015-4513-0</t>
  </si>
  <si>
    <t>Current Surveys of the Seroprevalence of Borrelia burgdorferi, Ehrlichia canis, Anaplasma phagocytophilum, Leishmania infantum, Babesia canis, Angiostrongylus vasorum and Dirofilaria immitis in Dogs in Bulgaria</t>
  </si>
  <si>
    <t>Pantchev N, Schnyder M, Vrhovec MG, Schaper R, Tsachev I.</t>
  </si>
  <si>
    <t>Parasitol Res. 2015 Aug;114 Suppl 1:S117-30. doi: 10.1007/s00436-015-4518-8.</t>
  </si>
  <si>
    <t>10.1007/s00436-015-4518-8</t>
  </si>
  <si>
    <t>Genetic variability of Rickettsia spp. in Ixodes persulcatus/Ixodes trianguliceps sympatric areas from Western Siberia, Russia: Identification of a new Candidatus Rickettsia species</t>
  </si>
  <si>
    <t>Igolkina YP, Rar VA, Yakimenko VV, Malkova MG, Tancev AK, Tikunov AY, Epikhina TI, Tikunova NV.</t>
  </si>
  <si>
    <t>Infect Genet Evol. 2015 Aug;34:88-93. doi: 10.1016/j.meegid.2015.07.015. Epub 2015 Jul 16.</t>
  </si>
  <si>
    <t>Igolkina YP</t>
  </si>
  <si>
    <t>10.1016/j.meegid.2015.07.015</t>
  </si>
  <si>
    <t>Rickettsia felis Infection among Humans, Bangladesh, 2012-2013</t>
  </si>
  <si>
    <t>Ferdouse F, Hossain MA, Paul SK, Ahmed S, Mahmud MC, Ahmed R, Haque AK, Khan MN, Ghosh S, Urushibara N, Kobayashi N.</t>
  </si>
  <si>
    <t>Emerg Infect Dis. 2015 Aug;21(8):1483-5. doi: 10.3201/eid2108.150328.</t>
  </si>
  <si>
    <t>Ferdouse F</t>
  </si>
  <si>
    <t>PMC4517713</t>
  </si>
  <si>
    <t>10.3201/eid2108.150328</t>
  </si>
  <si>
    <t>Detection of Anaplasma phagocytophilum in Ixodes ricinus ticks from Norway using a realtime PCR assay targeting the Anaplasma citrate synthase gene gltA</t>
  </si>
  <si>
    <t>Henningsson AJ, Hvidsten D, Kristiansen BE, Matussek A, Stuen S, Jenkins A.</t>
  </si>
  <si>
    <t>BMC Microbiol. 2015 Aug 1;15:153. doi: 10.1186/s12866-015-0486-5.</t>
  </si>
  <si>
    <t>Henningsson AJ</t>
  </si>
  <si>
    <t>PMC4521461</t>
  </si>
  <si>
    <t>10.1186/s12866-015-0486-5</t>
  </si>
  <si>
    <t>2015 Aug 1</t>
  </si>
  <si>
    <t>Detection of Wolbachia from field collected Aedes albopictus Skuse in Malaysia</t>
  </si>
  <si>
    <t>Noor Afizah A, Roziah A, Nazni WA, Lee HL.</t>
  </si>
  <si>
    <t>Indian J Med Res. 2015 Aug;142(2):205-10. doi: 10.4103/0971-5916.164259.</t>
  </si>
  <si>
    <t>Noor Afizah A</t>
  </si>
  <si>
    <t>PMC4613442</t>
  </si>
  <si>
    <t>10.4103/0971-5916.164259</t>
  </si>
  <si>
    <t>Wolbachia Occurrence in Planthopper (Hemiptera: Delphacidae) Vectors of Cereal Viruses in Argentina</t>
  </si>
  <si>
    <t>Mattio MF, Argüello Caro EB, Rodriguero MS, Dumón AD, Alemandri VM, Truol G.</t>
  </si>
  <si>
    <t>J Econ Entomol. 2015 Aug;108(4):1526-30. doi: 10.1093/jee/tov140. Epub 2015 Jun 3.</t>
  </si>
  <si>
    <t>Mattio MF</t>
  </si>
  <si>
    <t>10.1093/jee/tov140</t>
  </si>
  <si>
    <t>Heartwater--Ehrlichia ruminantium infection</t>
  </si>
  <si>
    <t>Allsopp BA.</t>
  </si>
  <si>
    <t>Rev Sci Tech. 2015 Aug;34(2):557-68. doi: 10.20506/rst.34.2.2379.</t>
  </si>
  <si>
    <t>Allsopp BA</t>
  </si>
  <si>
    <t>Rev Sci Tech</t>
  </si>
  <si>
    <t>10.20506/rst.34.2.2379</t>
  </si>
  <si>
    <t>The genus Anaplasma: new challenges after reclassification</t>
  </si>
  <si>
    <t>Kocan KM, de la Fuente J, Cabezas-Cruz A.</t>
  </si>
  <si>
    <t>Rev Sci Tech. 2015 Aug;34(2):577-86. doi: 10.20506/rst.34.2.2381.</t>
  </si>
  <si>
    <t>10.20506/rst.34.2.2381</t>
  </si>
  <si>
    <t>[Genotypic Diversity of Wolbachia pipientis in Native and Invasive Harmonia axyridis Pall., 1773 (Coleoptera, Coccinellidae) Populations]</t>
  </si>
  <si>
    <t>Goryacheva II, Blekhman AV, Andrianov BV, Gorelova TV, Zakharov IA.</t>
  </si>
  <si>
    <t>Genetika. 2015 Aug;51(8):857-63.</t>
  </si>
  <si>
    <t>Goryacheva II</t>
  </si>
  <si>
    <t>Identification of Candidate Coral Pathogens on White Band Disease-Infected Staghorn Coral</t>
  </si>
  <si>
    <t>Gignoux-Wolfsohn SA, Vollmer SV.</t>
  </si>
  <si>
    <t>PLoS One. 2015 Aug 4;10(8):e0134416. doi: 10.1371/journal.pone.0134416. eCollection 2015.</t>
  </si>
  <si>
    <t>Gignoux-Wolfsohn SA</t>
  </si>
  <si>
    <t>PMC4524643</t>
  </si>
  <si>
    <t>10.1371/journal.pone.0134416</t>
  </si>
  <si>
    <t>2015 Aug 4</t>
  </si>
  <si>
    <t>Severe scrub typhus infection: Clinical features, diagnostic challenges and management</t>
  </si>
  <si>
    <t>Peter JV, Sudarsan TI, Prakash JA, Varghese GM.</t>
  </si>
  <si>
    <t>World J Crit Care Med. 2015 Aug 4;4(3):244-50. doi: 10.5492/wjccm.v4.i3.244. eCollection 2015 Aug 4.</t>
  </si>
  <si>
    <t>Peter JV</t>
  </si>
  <si>
    <t>World J Crit Care Med</t>
  </si>
  <si>
    <t>PMC4524821</t>
  </si>
  <si>
    <t>10.5492/wjccm.v4.i3.244</t>
  </si>
  <si>
    <t>Bovine anaplasmosis in Turkey: First laboratory confirmed clinical cases caused by Anaplasma phagocytophilum</t>
  </si>
  <si>
    <t>Aktas M, Özübek S.</t>
  </si>
  <si>
    <t>Vet Microbiol. 2015 Aug 5;178(3-4):246-51. doi: 10.1016/j.vetmic.2015.05.021. Epub 2015 May 28.</t>
  </si>
  <si>
    <t>10.1016/j.vetmic.2015.05.021</t>
  </si>
  <si>
    <t>2015 Aug 5</t>
  </si>
  <si>
    <t>Amblyomma maculatum Feeding Augments Rickettsia parkeri Infection in a Rhesus Macaque Model: A Pilot Study</t>
  </si>
  <si>
    <t>Banajee KH, Embers ME, Langohr IM, Doyle LA, Hasenkampf NR, Macaluso KR.</t>
  </si>
  <si>
    <t>PLoS One. 2015 Aug 5;10(8):e0135175. doi: 10.1371/journal.pone.0135175. eCollection 2015.</t>
  </si>
  <si>
    <t>Banajee KH</t>
  </si>
  <si>
    <t>PMC4526656</t>
  </si>
  <si>
    <t>10.1371/journal.pone.0135175</t>
  </si>
  <si>
    <t>Wolbachia Infection in a Natural Parasitoid Wasp Population</t>
  </si>
  <si>
    <t>Duplouy A, Couchoux C, Hanski I, van Nouhuys S.</t>
  </si>
  <si>
    <t>PLoS One. 2015 Aug 5;10(8):e0134843. doi: 10.1371/journal.pone.0134843. eCollection 2015.</t>
  </si>
  <si>
    <t>PMC4526672</t>
  </si>
  <si>
    <t>10.1371/journal.pone.0134843</t>
  </si>
  <si>
    <t>Combining the Sterile Insect Technique with Wolbachia-Based Approaches: II--A Safer Approach to Aedes albopictus Population Suppression Programmes, Designed to Minimize the Consequences of Inadvertent Female Release</t>
  </si>
  <si>
    <t>Zhang D, Lees RS, Xi Z, Gilles JR, Bourtzis K.</t>
  </si>
  <si>
    <t>PLoS One. 2015 Aug 7;10(8):e0135194. doi: 10.1371/journal.pone.0135194. eCollection 2015.</t>
  </si>
  <si>
    <t>PMC4529199</t>
  </si>
  <si>
    <t>10.1371/journal.pone.0135194</t>
  </si>
  <si>
    <t>2015 Aug 7</t>
  </si>
  <si>
    <t>Population Genomics of Infectious and Integrated Wolbachia pipientis Genomes in Drosophila ananassae</t>
  </si>
  <si>
    <t>Choi JY, Bubnell JE, Aquadro CF.</t>
  </si>
  <si>
    <t>Genome Biol Evol. 2015 Aug 8;7(8):2362-82. doi: 10.1093/gbe/evv158.</t>
  </si>
  <si>
    <t>PMC4558871</t>
  </si>
  <si>
    <t>10.1093/gbe/evv158</t>
  </si>
  <si>
    <t>2015 Aug 8</t>
  </si>
  <si>
    <t>Wolbachia Do Not Induce Reactive Oxygen Species-Dependent Immune Pathway Activation in Aedes albopictus</t>
  </si>
  <si>
    <t>Molloy JC, Sinkins SP.</t>
  </si>
  <si>
    <t>Viruses. 2015 Aug 13;7(8):4624-39. doi: 10.3390/v7082836.</t>
  </si>
  <si>
    <t>Molloy JC</t>
  </si>
  <si>
    <t>PMC4576197</t>
  </si>
  <si>
    <t>10.3390/v7082836</t>
  </si>
  <si>
    <t>2015 Aug 13</t>
  </si>
  <si>
    <t>A Systematic Review of Mortality from Untreated Scrub Typhus (Orientia tsutsugamushi)</t>
  </si>
  <si>
    <t>Taylor AJ, Paris DH, Newton PN.</t>
  </si>
  <si>
    <t>PLoS Negl Trop Dis. 2015 Aug 14;9(8):e0003971. doi: 10.1371/journal.pntd.0003971. eCollection 2015.</t>
  </si>
  <si>
    <t>Taylor AJ</t>
  </si>
  <si>
    <t>PMC4537241</t>
  </si>
  <si>
    <t>10.1371/journal.pntd.0003971</t>
  </si>
  <si>
    <t>2015 Aug 14</t>
  </si>
  <si>
    <t>Opening the black box of Anaplasma phagocytophilum diversity: current situation and future perspectives</t>
  </si>
  <si>
    <t>Dugat T, Lagrée AC, Maillard R, Boulouis HJ, Haddad N.</t>
  </si>
  <si>
    <t>Front Cell Infect Microbiol. 2015 Aug 14;5:61. doi: 10.3389/fcimb.2015.00061. eCollection 2015.</t>
  </si>
  <si>
    <t>PMC4536383</t>
  </si>
  <si>
    <t>10.3389/fcimb.2015.00061</t>
  </si>
  <si>
    <t>Doxycycline Leads to Sterility and Enhanced Killing of Female Onchocerca volvulus Worms in an Area With Persistent Microfilaridermia After Repeated Ivermectin Treatment: A Randomized, Placebo-Controlled, Double-Blind Trial</t>
  </si>
  <si>
    <t>Debrah AY, Specht S, Klarmann-Schulz U, Batsa L, Mand S, Marfo-Debrekyei Y, Fimmers R, Dubben B, Kwarteng A, Osei-Atweneboana M, Boakye D, Ricchiuto A, Büttner M, Adjei O, Mackenzie CD, Hoerauf A.</t>
  </si>
  <si>
    <t>Clin Infect Dis. 2015 Aug 15;61(4):517-26. doi: 10.1093/cid/civ363. Epub 2015 May 6.</t>
  </si>
  <si>
    <t>Debrah AY</t>
  </si>
  <si>
    <t>PMC4518165</t>
  </si>
  <si>
    <t>10.1093/cid/civ363</t>
  </si>
  <si>
    <t>2015 Aug 15</t>
  </si>
  <si>
    <t>Acromyrmex Leaf-Cutting Ants Have Simple Gut Microbiota with Nitrogen-Fixing Potential</t>
  </si>
  <si>
    <t>Sapountzis P, Zhukova M, Hansen LH, Sørensen SJ, Schiøtt M, Boomsma JJ.</t>
  </si>
  <si>
    <t>Appl Environ Microbiol. 2015 Aug 15;81(16):5527-37. doi: 10.1128/AEM.00961-15. Epub 2015 Jun 5.</t>
  </si>
  <si>
    <t>Sapountzis P</t>
  </si>
  <si>
    <t>PMC4510174</t>
  </si>
  <si>
    <t>10.1128/AEM.00961-15</t>
  </si>
  <si>
    <t>Maternal transmission, sex ratio distortion, and mitochondria</t>
  </si>
  <si>
    <t>Perlman SJ, Hodson CN, Hamilton PT, Opit GP, Gowen BE.</t>
  </si>
  <si>
    <t>Proc Natl Acad Sci U S A. 2015 Aug 18;112(33):10162-8. doi: 10.1073/pnas.1421391112. Epub 2015 Apr 13.</t>
  </si>
  <si>
    <t>Perlman SJ</t>
  </si>
  <si>
    <t>PMC4547267</t>
  </si>
  <si>
    <t>10.1073/pnas.1421391112</t>
  </si>
  <si>
    <t>2015 Aug 18</t>
  </si>
  <si>
    <t>The Drosophila bag of marbles Gene Interacts Genetically with Wolbachia and Shows Female-Specific Effects of Divergence</t>
  </si>
  <si>
    <t>Flores HA, Bubnell JE, Aquadro CF, Barbash DA.</t>
  </si>
  <si>
    <t>PLoS Genet. 2015 Aug 20;11(8):e1005453. doi: 10.1371/journal.pgen.1005453. eCollection 2015 Aug.</t>
  </si>
  <si>
    <t>Flores HA</t>
  </si>
  <si>
    <t>PMC4546362</t>
  </si>
  <si>
    <t>10.1371/journal.pgen.1005453</t>
  </si>
  <si>
    <t>2015 Aug 20</t>
  </si>
  <si>
    <t>Which Way In? The RalF Arf-GEF Orchestrates Rickettsia Host Cell Invasion</t>
  </si>
  <si>
    <t>Rennoll-Bankert KE, Rahman MS, Gillespie JJ, Guillotte ML, Kaur SJ, Lehman SS, Beier-Sexton M, Azad AF.</t>
  </si>
  <si>
    <t>PLoS Pathog. 2015 Aug 20;11(8):e1005115. doi: 10.1371/journal.ppat.1005115. eCollection 2015 Aug.</t>
  </si>
  <si>
    <t>PMC4546372</t>
  </si>
  <si>
    <t>10.1371/journal.ppat.1005115</t>
  </si>
  <si>
    <t>Isolation of Tibet orbivirus, TIBOV, from Culicoides Collected in Yunnan, China</t>
  </si>
  <si>
    <t>Lei W, Guo X, Fu S, Feng Y, Nie K, Song J, Li Y, Ma X, Liang G, Zhou H.</t>
  </si>
  <si>
    <t>PLoS One. 2015 Aug 21;10(8):e0136257. doi: 10.1371/journal.pone.0136257. eCollection 2015.</t>
  </si>
  <si>
    <t>Lei W</t>
  </si>
  <si>
    <t>PMC4546636</t>
  </si>
  <si>
    <t>10.1371/journal.pone.0136257</t>
  </si>
  <si>
    <t>2015 Aug 21</t>
  </si>
  <si>
    <t>Improved Quantification, Propagation, Purification and Storage of the Obligate Intracellular Human Pathogen Orientia tsutsugamushi</t>
  </si>
  <si>
    <t>Giengkam S, Blakes A, Utsahajit P, Chaemchuen S, Atwal S, Blacksell SD, Paris DH, Day NP, Salje J.</t>
  </si>
  <si>
    <t>PLoS Negl Trop Dis. 2015 Aug 28;9(8):e0004009. doi: 10.1371/journal.pntd.0004009. eCollection 2015.</t>
  </si>
  <si>
    <t>Giengkam S</t>
  </si>
  <si>
    <t>PMC4552649</t>
  </si>
  <si>
    <t>10.1371/journal.pntd.0004009</t>
  </si>
  <si>
    <t>2015 Aug 28</t>
  </si>
  <si>
    <t>The Diversity and Geographical Structure of Orientia tsutsugamushi Strains from Scrub Typhus Patients in Laos</t>
  </si>
  <si>
    <t>Phetsouvanh R, Sonthayanon P, Pukrittayakamee S, Paris DH, Newton PN, Feil EJ, Day NP.</t>
  </si>
  <si>
    <t>PLoS Negl Trop Dis. 2015 Aug 28;9(8):e0004024. doi: 10.1371/journal.pntd.0004024. eCollection 2015.</t>
  </si>
  <si>
    <t>PMC4552799</t>
  </si>
  <si>
    <t>10.1371/journal.pntd.0004024</t>
  </si>
  <si>
    <t>Correction: Amblyomma maculatum Feeding Augments Rickettsia parkeri Infection in a Rhesus Macaque Model: A Pilot Study</t>
  </si>
  <si>
    <t>PLoS One. 2015 Aug 31;10(8):e0137598. doi: 10.1371/journal.pone.0137598. eCollection 2015.</t>
  </si>
  <si>
    <t>PMC4554988</t>
  </si>
  <si>
    <t>10.1371/journal.pone.0137598</t>
  </si>
  <si>
    <t>2015 Aug 31</t>
  </si>
  <si>
    <t>Detection of Rickettsia felis in Wild Mammals from Three Municipalities in Yucatan, Mexico</t>
  </si>
  <si>
    <t>Panti-May JA, Torres-Castro M, Hernández-Betancourt S, Dzul-Rosado K, Zavala-Castro J, López-Avila K, Tello-Martín R.</t>
  </si>
  <si>
    <t>Ecohealth. 2015 Sep;12(3):523-7. doi: 10.1007/s10393-014-1003-2. Epub 2014 Dec 24.</t>
  </si>
  <si>
    <t>Panti-May JA</t>
  </si>
  <si>
    <t>Ecohealth</t>
  </si>
  <si>
    <t>10.1007/s10393-014-1003-2</t>
  </si>
  <si>
    <t>2015 Sep</t>
  </si>
  <si>
    <t>The detection of vector-borne-disease-related DNA in human stool paves the way to large epidemiological studies</t>
  </si>
  <si>
    <t>Keita AK, Fenollar F, Socolovschi C, Ratmanov P, Bassene H, Sokhna C, Tall A, Mediannikov O, Raoult D.</t>
  </si>
  <si>
    <t>Eur J Epidemiol. 2015 Sep;30(9):1021-6. doi: 10.1007/s10654-015-0022-9. Epub 2015 Mar 22.</t>
  </si>
  <si>
    <t>Eur J Epidemiol</t>
  </si>
  <si>
    <t>10.1007/s10654-015-0022-9</t>
  </si>
  <si>
    <t>The role of Rhipicephalus sanguineus sensu lato saliva in the dissemination of Rickettsia conorii in C3H/HeJ mice</t>
  </si>
  <si>
    <t>Milhano N, Saito TB, Bechelli J, Fang R, Vilhena M, DE Sousa R, Walker DH.</t>
  </si>
  <si>
    <t>Med Vet Entomol. 2015 Sep;29(3):225-9. doi: 10.1111/mve.12118. Epub 2015 May 26.</t>
  </si>
  <si>
    <t>10.1111/mve.12118</t>
  </si>
  <si>
    <t>Detection and identification of Rickettsia species in Ixodes tick populations from Estonia</t>
  </si>
  <si>
    <t>Katargina O, Geller J, Ivanova A, Värv K, Tefanova V, Vene S, Lundkvist Å, Golovljova I.</t>
  </si>
  <si>
    <t>Ticks Tick Borne Dis. 2015 Sep;6(6):689-94. doi: 10.1016/j.ttbdis.2015.06.001. Epub 2015 Jun 11.</t>
  </si>
  <si>
    <t>Katargina O</t>
  </si>
  <si>
    <t>10.1016/j.ttbdis.2015.06.001</t>
  </si>
  <si>
    <t>Infection with Ehrlichia canis and Anaplasma platys (Rickettsiales: Anaplasmataceae) in two lineages of Rhipicephalus sanguineus sensu lato (Acari: Ixodidae) from Argentina</t>
  </si>
  <si>
    <t>Cicuttin GL, Tarragona EL, De Salvo MN, Mangold AJ, Nava S.</t>
  </si>
  <si>
    <t>Ticks Tick Borne Dis. 2015 Sep;6(6):724-9. doi: 10.1016/j.ttbdis.2015.06.006. Epub 2015 Jun 14.</t>
  </si>
  <si>
    <t>10.1016/j.ttbdis.2015.06.006</t>
  </si>
  <si>
    <t>Detection of tick-borne Anaplasma bovis, Anaplasma phagocytophilum and Anaplasma centrale in Spain</t>
  </si>
  <si>
    <t>Palomar AM, Portillo A, Santibáñez P, Mazuelas D, Roncero L, García-Álvarez L, Santibáñez S, Gutiérrez Ó, Oteo JA.</t>
  </si>
  <si>
    <t>Med Vet Entomol. 2015 Sep;29(3):349-53. doi: 10.1111/mve.12124. Epub 2015 Jun 25.</t>
  </si>
  <si>
    <t>10.1111/mve.12124</t>
  </si>
  <si>
    <t>Coinfection with "Rickettsia sibirica subsp. mongolotimonae" and Rickettsia conorii in a Human Patient: a Challenge for Molecular Diagnosis Tools</t>
  </si>
  <si>
    <t>Nogueras MM, Roson B, Lario S, Sanfeliu I, Pons I, Anton E, Casanovas A, Segura F.</t>
  </si>
  <si>
    <t>J Clin Microbiol. 2015 Sep;53(9):3057-62. doi: 10.1128/JCM.00457-15. Epub 2015 Jul 1.</t>
  </si>
  <si>
    <t>PMC4540899</t>
  </si>
  <si>
    <t>10.1128/JCM.00457-15</t>
  </si>
  <si>
    <t>Wolbachia Sequence Typing in Butterflies Using Pyrosequencing</t>
  </si>
  <si>
    <t>Choi S, Shin SK, Jeong G, Yi H.</t>
  </si>
  <si>
    <t>J Microbiol Biotechnol. 2015 Sep;25(9):1410-6. doi: 10.4014/jmb.1503.03097.</t>
  </si>
  <si>
    <t>10.4014/jmb.1503.03097</t>
  </si>
  <si>
    <t>Spotted fever group rickettsiae detected in immature stages of ticks parasitizing on Iberian endemic lizard Lacerta schreiberi Bedriaga, 1878</t>
  </si>
  <si>
    <t>Kubelová M, Papoušek I, Bělohlávek T, de Bellocq JG, Baird SJ, Široký P.</t>
  </si>
  <si>
    <t>Ticks Tick Borne Dis. 2015 Sep;6(6):711-4. doi: 10.1016/j.ttbdis.2015.06.003. Epub 2015 Jun 12.</t>
  </si>
  <si>
    <t>10.1016/j.ttbdis.2015.06.003</t>
  </si>
  <si>
    <t>Detection of Low-Level Cardinium and Wolbachia Infections in Culicoides</t>
  </si>
  <si>
    <t>Mee PT, Weeks AR, Walker PJ, Hoffmann AA, Duchemin JB.</t>
  </si>
  <si>
    <t>Appl Environ Microbiol. 2015 Sep;81(18):6177-88. doi: 10.1128/AEM.01239-15. Epub 2015 Jul 6.</t>
  </si>
  <si>
    <t>Mee PT</t>
  </si>
  <si>
    <t>PMC4542234</t>
  </si>
  <si>
    <t>10.1128/AEM.01239-15</t>
  </si>
  <si>
    <t>Variation in the Microbiota of Ixodes Ticks with Regard to Geography, Species, and Sex</t>
  </si>
  <si>
    <t>Van Treuren W, Ponnusamy L, Brinkerhoff RJ, Gonzalez A, Parobek CM, Juliano JJ, Andreadis TG, Falco RC, Ziegler LB, Hathaway N, Keeler C, Emch M, Bailey JA, Roe RM, Apperson CS, Knight R, Meshnick SR.</t>
  </si>
  <si>
    <t>Appl Environ Microbiol. 2015 Sep;81(18):6200-9. doi: 10.1128/AEM.01562-15. Epub 2015 Jul 6.</t>
  </si>
  <si>
    <t>Van Treuren W</t>
  </si>
  <si>
    <t>PMC4542252</t>
  </si>
  <si>
    <t>10.1128/AEM.01562-15</t>
  </si>
  <si>
    <t>Rickettsial infections in ticks from reptiles, birds and humans in Honduras</t>
  </si>
  <si>
    <t>Novakova M, Literak I, Chevez L, Martins TF, Ogrzewalska M, Labruna MB.</t>
  </si>
  <si>
    <t>Ticks Tick Borne Dis. 2015 Sep;6(6):737-42. doi: 10.1016/j.ttbdis.2015.06.009. Epub 2015 Jun 29.</t>
  </si>
  <si>
    <t>10.1016/j.ttbdis.2015.06.009</t>
  </si>
  <si>
    <t>Infection of Ixodes spp. tick cells with different Anaplasma phagocytophilum isolates induces the inhibition of apoptotic cell death</t>
  </si>
  <si>
    <t>Alberdi P, Ayllón N, Cabezas-Cruz A, Bell-Sakyi L, Zweygarth E, Stuen S, de la Fuente J.</t>
  </si>
  <si>
    <t>Ticks Tick Borne Dis. 2015 Sep;6(6):758-67. doi: 10.1016/j.ttbdis.2015.07.001. Epub 2015 Jul 6.</t>
  </si>
  <si>
    <t>Alberdi P</t>
  </si>
  <si>
    <t>10.1016/j.ttbdis.2015.07.001</t>
  </si>
  <si>
    <t>Low risk of seroconversion or clinical disease in humans after a bite by an Anaplasma phagocytophilum-infected tick</t>
  </si>
  <si>
    <t>Henningsson AJ, Wilhelmsson P, Gyllemark P, Kozak M, Matussek A, Nyman D, Ekerfelt C, Lindgren PE, Forsberg P.</t>
  </si>
  <si>
    <t>Ticks Tick Borne Dis. 2015 Sep;6(6):787-92. doi: 10.1016/j.ttbdis.2015.07.005. Epub 2015 Jul 8.</t>
  </si>
  <si>
    <t>10.1016/j.ttbdis.2015.07.005</t>
  </si>
  <si>
    <t>A real-time PCR assay for differentiating pathogenic Anaplasma phagocytophilum from an apathogenic, woodrat-adapted genospecies from North America</t>
  </si>
  <si>
    <t>Stephenson N, Hodzic E, Mapes S, Rejmanek D, Foley J.</t>
  </si>
  <si>
    <t>Ticks Tick Borne Dis. 2015 Sep;6(6):774-8. doi: 10.1016/j.ttbdis.2015.07.003. Epub 2015 Jul 6.</t>
  </si>
  <si>
    <t>10.1016/j.ttbdis.2015.07.003</t>
  </si>
  <si>
    <t>Species in Wolbachia? Proposal for the designation of 'Candidatus Wolbachia bourtzisii', 'Candidatus Wolbachia onchocercicola', 'Candidatus Wolbachia blaxteri', 'Candidatus Wolbachia brugii', 'Candidatus Wolbachia taylori', 'Candidatus Wolbachia collembolicola' and 'Candidatus Wolbachia multihospitum' for the different species within Wolbachia supergroups</t>
  </si>
  <si>
    <t>Ramírez-Puebla ST, Servín-Garcidueñas LE, Ormeño-Orrillo E, Vera-Ponce de León A, Rosenblueth M, Delaye L, Martínez J, Martínez-Romero E.</t>
  </si>
  <si>
    <t>Syst Appl Microbiol. 2015 Sep;38(6):390-9. doi: 10.1016/j.syapm.2015.05.005. Epub 2015 Jul 2.</t>
  </si>
  <si>
    <t>Ramírez-Puebla ST</t>
  </si>
  <si>
    <t>10.1016/j.syapm.2015.05.005</t>
  </si>
  <si>
    <t>Pathogenic potential of a Costa Rican strain of 'Candidatus Rickettsia amblyommii' in guinea pigs (Cavia porcellus) and protective immunity against Rickettsia rickettsii</t>
  </si>
  <si>
    <t>Rivas JJ, Moreira-Soto A, Alvarado G, Taylor L, Calderón-Arguedas O, Hun L, Corrales-Aguilar E, Morales JA, Troyo A.</t>
  </si>
  <si>
    <t>Ticks Tick Borne Dis. 2015 Sep;6(6):805-11. doi: 10.1016/j.ttbdis.2015.07.008. Epub 2015 Jul 17.</t>
  </si>
  <si>
    <t>Rivas JJ</t>
  </si>
  <si>
    <t>10.1016/j.ttbdis.2015.07.008</t>
  </si>
  <si>
    <t>Bacterial membranes enhance the immunogenicity and protective capacity of the surface exposed tick Subolesin-Anaplasma marginale MSP1a chimeric antigen</t>
  </si>
  <si>
    <t>Contreras M, Moreno-Cid JA, Domingos A, Canales M, Díez-Delgado I, Pérez de la Lastra JM, Sánchez E, Merino O, Zavala RL, Ayllón N, Boadella M, Villar M, Gortázar C, de la Fuente J.</t>
  </si>
  <si>
    <t>Ticks Tick Borne Dis. 2015 Sep;6(6):820-8. doi: 10.1016/j.ttbdis.2015.07.010. Epub 2015 Jul 20.</t>
  </si>
  <si>
    <t>Contreras M</t>
  </si>
  <si>
    <t>10.1016/j.ttbdis.2015.07.010</t>
  </si>
  <si>
    <t>Rickettsial infection in ticks from wild birds from Cerrado and the Pantanal region of Mato Grosso, midwestern Brazil</t>
  </si>
  <si>
    <t>Ramos DG, Melo AL, Martins TF, Alves Ada S, Pacheco Tdos A, Pinto LB, Pinho JB, Labruna MB, Dutra V, Aguiar DM, Pacheco RC.</t>
  </si>
  <si>
    <t>Ticks Tick Borne Dis. 2015 Sep;6(6):836-42. doi: 10.1016/j.ttbdis.2015.07.013. Epub 2015 Jul 22.</t>
  </si>
  <si>
    <t>Ramos DG</t>
  </si>
  <si>
    <t>10.1016/j.ttbdis.2015.07.013</t>
  </si>
  <si>
    <t>Immunoproteomic profiling of Rickettsia parkeri and Rickettsia amblyommii</t>
  </si>
  <si>
    <t>Pornwiroon W, Bourchookarn A, Paddock CD, Macaluso KR.</t>
  </si>
  <si>
    <t>Ticks Tick Borne Dis. 2015 Sep;6(6):829-35. doi: 10.1016/j.ttbdis.2015.07.012. Epub 2015 Jul 22.</t>
  </si>
  <si>
    <t>Pornwiroon W</t>
  </si>
  <si>
    <t>PMC4575651</t>
  </si>
  <si>
    <t>NIHMS712512</t>
  </si>
  <si>
    <t>10.1016/j.ttbdis.2015.07.012</t>
  </si>
  <si>
    <t>Emerging Infections Program--State Health Department Perspective</t>
  </si>
  <si>
    <t>Hadler JL, Danila RN, Cieslak PR, Meek JI, Schaffner W, Smith KE, Cartter ML, Harrison LH, Vugia DJ, Lynfield R.</t>
  </si>
  <si>
    <t>Emerg Infect Dis. 2015 Sep;21(9):1510-5. doi: 10.3201/eid2109.150428.</t>
  </si>
  <si>
    <t>Hadler JL</t>
  </si>
  <si>
    <t>PMC4550133</t>
  </si>
  <si>
    <t>10.3201/eid2109.150428</t>
  </si>
  <si>
    <t>Relatively low prevalence of Babesia microti and Anaplasma phagocytophilum in Ixodes scapularis ticks collected in the Lehigh Valley region of eastern Pennsylvania</t>
  </si>
  <si>
    <t>Edwards MJ, Barbalato LA, Makkapati A, Pham KD, Bugbee LM.</t>
  </si>
  <si>
    <t>Ticks Tick Borne Dis. 2015 Sep;6(6):812-9. doi: 10.1016/j.ttbdis.2015.07.009. Epub 2015 Aug 5.</t>
  </si>
  <si>
    <t>Edwards MJ</t>
  </si>
  <si>
    <t>10.1016/j.ttbdis.2015.07.009</t>
  </si>
  <si>
    <t>Rocky Mountain spotted fever in Native Americans</t>
  </si>
  <si>
    <t>Nelson R.</t>
  </si>
  <si>
    <t>Lancet Infect Dis. 2015 Sep;15(9):1013-1014. doi: 10.1016/S1473-3099(15)00256-X.</t>
  </si>
  <si>
    <t>Nelson R</t>
  </si>
  <si>
    <t>10.1016/S1473-3099(15)00256-X</t>
  </si>
  <si>
    <t>Incidentally Discovered Splenic Infarction Associated with Scrub Typhus</t>
  </si>
  <si>
    <t>Hwang JH, Lee CS.</t>
  </si>
  <si>
    <t>Am J Trop Med Hyg. 2015 Sep;93(3):435. doi: 10.4269/ajtmh.15-0140.</t>
  </si>
  <si>
    <t>Hwang JH</t>
  </si>
  <si>
    <t>PMC4559675</t>
  </si>
  <si>
    <t>10.4269/ajtmh.15-0140</t>
  </si>
  <si>
    <t>Altitudinal Assessment of Amblyomma aureolatum and Amblyomma ovale (Acari: Ixodidae), Vectors of Spotted Fever Group Rickettsiosis in the State of São Paulo, Brazil</t>
  </si>
  <si>
    <t>Barbieri JM, Da Rocha CM, Bruhn FR, Cardoso DL, Pinter A, Labruna MB.</t>
  </si>
  <si>
    <t>J Med Entomol. 2015 Sep;52(5):1170-4. doi: 10.1093/jme/tjv073. Epub 2015 Jun 23.</t>
  </si>
  <si>
    <t>Barbieri JM</t>
  </si>
  <si>
    <t>10.1093/jme/tjv073</t>
  </si>
  <si>
    <t>Widespread Rickettsia spp. Infections in Ticks (Acari: Ixodoidea) in Taiwan</t>
  </si>
  <si>
    <t>Kuo CC, Shu PY, Mu JJ, Lee PL, Wu YW, Chung CK, Wang HC.</t>
  </si>
  <si>
    <t>J Med Entomol. 2015 Sep;52(5):1096-102. doi: 10.1093/jme/tjv083. Epub 2015 Jun 27.</t>
  </si>
  <si>
    <t>10.1093/jme/tjv083</t>
  </si>
  <si>
    <t>Rickettsia parkeri Transmission to Amblyomma americanum by Cofeeding with Amblyomma maculatum (Acari: Ixodidae) and Potential for Spillover</t>
  </si>
  <si>
    <t>Wright CL, Sonenshine DE, Gaff HD, Hynes WL.</t>
  </si>
  <si>
    <t>J Med Entomol. 2015 Sep;52(5):1090-5. doi: 10.1093/jme/tjv086. Epub 2015 Jun 30.</t>
  </si>
  <si>
    <t>10.1093/jme/tjv086</t>
  </si>
  <si>
    <t>American Black Bears as Hosts of Blacklegged Ticks (Acari: Ixodidae) in the Northeastern United States</t>
  </si>
  <si>
    <t>Zolnik CP, Makkay AM, Falco RC, Daniels TJ.</t>
  </si>
  <si>
    <t>J Med Entomol. 2015 Sep;52(5):1103-10. doi: 10.1093/jme/tjv092. Epub 2015 Jul 12.</t>
  </si>
  <si>
    <t>Zolnik CP</t>
  </si>
  <si>
    <t>10.1093/jme/tjv092</t>
  </si>
  <si>
    <t>Serologic and Molecular Prevalence of Rickettsia helvetica and Anaplasma phagocytophilum in Wild Cervids and Domestic Mammals in the Central Parts of Sweden</t>
  </si>
  <si>
    <t>Elfving K, Malmsten J, Dalin AM, Nilsson K.</t>
  </si>
  <si>
    <t>Vector Borne Zoonotic Dis. 2015 Sep;15(9):529-34. doi: 10.1089/vbz.2015.1768.</t>
  </si>
  <si>
    <t>Elfving K</t>
  </si>
  <si>
    <t>10.1089/vbz.2015.1768</t>
  </si>
  <si>
    <t>Development of an Orientia tsutsugamushi Lc-1 Murine Intraperitoneal Challenge Model for Scrub Typhus: Determination of Murine Lethal Dose (MuLD50), Tissue Bacterial Loads, and Clinical Outcomes</t>
  </si>
  <si>
    <t>Lurchachaiwong W, McCardle W, Chan TC, Schuster AL, Richards AL.</t>
  </si>
  <si>
    <t>Vector Borne Zoonotic Dis. 2015 Sep;15(9):539-44. doi: 10.1089/vbz.2015.1773.</t>
  </si>
  <si>
    <t>10.1089/vbz.2015.1773</t>
  </si>
  <si>
    <t>Pruritic Rash in a Recent Traveler to Central America</t>
  </si>
  <si>
    <t>Nguyen DK, Navarro A, Zangwill KM.</t>
  </si>
  <si>
    <t>J Pediatric Infect Dis Soc. 2015 Sep;4(3):280-2. doi: 10.1093/jpids/piv012. Epub 2015 Mar 24.</t>
  </si>
  <si>
    <t>Nguyen DK</t>
  </si>
  <si>
    <t>J Pediatric Infect Dis Soc</t>
  </si>
  <si>
    <t>10.1093/jpids/piv012</t>
  </si>
  <si>
    <t>Molecular phylogenetic affiliation of Wolbachia and phage WO among Mansonia mosquitoes from Kerala, India</t>
  </si>
  <si>
    <t>Ravikumar H, Puttaraju HP.</t>
  </si>
  <si>
    <t>J Vector Borne Dis. 2015 Sep;52(3):257-60.</t>
  </si>
  <si>
    <t>Ravikumar H</t>
  </si>
  <si>
    <t>Molecular survey of tick-borne pathogens in Ixodid ticks collected from hunted wild animals in Tuscany, Italy</t>
  </si>
  <si>
    <t>Ebani VV, Bertelloni F, Turchi B, Filogari D, Cerri D.</t>
  </si>
  <si>
    <t>Asian Pac J Trop Med. 2015 Sep;8(9):714-7. doi: 10.1016/j.apjtm.2015.07.033. Epub 2015 Jul 29.</t>
  </si>
  <si>
    <t>10.1016/j.apjtm.2015.07.033</t>
  </si>
  <si>
    <t>Structural features of the O-antigen of Rickettsia typhi, the etiological agent of endemic typhus</t>
  </si>
  <si>
    <t>Peturova M, Vitiazeva V, Toman R.</t>
  </si>
  <si>
    <t>Acta Virol. 2015 Sep;59(3):228-33. doi: 10.4149/av_2015_03_228.</t>
  </si>
  <si>
    <t>Peturova M</t>
  </si>
  <si>
    <t>10.4149/av_2015_03_228</t>
  </si>
  <si>
    <t>[Intravenous Minocycline and Levofloxacin for Treatment of Two Cases of Japanese Spotted Fever]</t>
  </si>
  <si>
    <t>Sato A, Nakamura I, Ikeda H, Mizuno Y, Fujii T, Matsumoto T, Kanda T.</t>
  </si>
  <si>
    <t>Kansenshogaku Zasshi. 2015 Sep;89(5):597-600. doi: 10.11150/kansenshogakuzasshi.89.597.</t>
  </si>
  <si>
    <t>Sato A</t>
  </si>
  <si>
    <t>10.11150/kansenshogakuzasshi.89.597</t>
  </si>
  <si>
    <t>Molecular and serological survey of some haemoprotozoan, rickettsial and viral diseases of small ruminants from Al-Madinah Al Munawarah, KSA</t>
  </si>
  <si>
    <t>Taha HA, Shoman SA, Alhadlag NM.</t>
  </si>
  <si>
    <t>Trop Biomed. 2015 Sep;32(3):511-23.</t>
  </si>
  <si>
    <t>Taha HA</t>
  </si>
  <si>
    <t>Epidemiological surveillance of capybaras and ticks on warning area for Brazilian spotted fever</t>
  </si>
  <si>
    <t>Brites-Neto J, Brasil J, Roncato Duarte KM.</t>
  </si>
  <si>
    <t>Vet World. 2015 Sep;8(9):1143-9. doi: 10.14202/vetworld.2015.1143-1149. Epub 2015 Sep 30.</t>
  </si>
  <si>
    <t>PMC4774785</t>
  </si>
  <si>
    <t>10.14202/vetworld.2015.1143-1149</t>
  </si>
  <si>
    <t>What are the Evolutionary Origins of Mitochondria? A Complex Network Approach</t>
  </si>
  <si>
    <t>Carvalho DS, Andrade RF, Pinho ST, Góes-Neto A, Lobão TC, Bomfim GC, El-Hani CN.</t>
  </si>
  <si>
    <t>PLoS One. 2015 Sep 2;10(9):e0134988. doi: 10.1371/journal.pone.0134988. eCollection 2015.</t>
  </si>
  <si>
    <t>Carvalho DS</t>
  </si>
  <si>
    <t>PMC4557972</t>
  </si>
  <si>
    <t>10.1371/journal.pone.0134988</t>
  </si>
  <si>
    <t>2015 Sep 2</t>
  </si>
  <si>
    <t>Quantitative Proteomic Analyses of Molecular Mechanisms Associated with Cytoplasmic Incompatibility in Drosophila melanogaster Induced by Wolbachia</t>
  </si>
  <si>
    <t>Yuan LL, Chen X, Zong Q, Zhao T, Wang JL, Zheng Y, Zhang M, Wang Z, Brownlie JC, Yang F, Wang YF.</t>
  </si>
  <si>
    <t>J Proteome Res. 2015 Sep 4;14(9):3835-47. doi: 10.1021/acs.jproteome.5b00191. Epub 2015 Aug 12.</t>
  </si>
  <si>
    <t>Yuan LL</t>
  </si>
  <si>
    <t>J Proteome Res</t>
  </si>
  <si>
    <t>10.1021/acs.jproteome.5b00191</t>
  </si>
  <si>
    <t>2015 Sep 4</t>
  </si>
  <si>
    <t>Identification and Characterization of Anaplasma phagocytophilum Proteins Involved in Infection of the Tick Vector, Ixodes scapularis</t>
  </si>
  <si>
    <t>Villar M, Ayllón N, Kocan KM, Bonzón-Kulichenko E, Alberdi P, Blouin EF, Weisheit S, Mateos-Hernández L, Cabezas-Cruz A, Bell-Sakyi L, Vancová M, Bílý T, Meyer DF, Sterba J, Contreras M, Rudenko N, Grubhoffer L, Vázquez J, de la Fuente J.</t>
  </si>
  <si>
    <t>PLoS One. 2015 Sep 4;10(9):e0137237. doi: 10.1371/journal.pone.0137237. eCollection 2015.</t>
  </si>
  <si>
    <t>PMC4560377</t>
  </si>
  <si>
    <t>10.1371/journal.pone.0137237</t>
  </si>
  <si>
    <t>Draft genome of Brugia pahangi: high similarity between B. pahangi and B. malayi</t>
  </si>
  <si>
    <t>Lau YL, Lee WC, Xia J, Zhang G, Razali R, Anwar A, Fong MY.</t>
  </si>
  <si>
    <t>Parasit Vectors. 2015 Sep 8;8:451. doi: 10.1186/s13071-015-1064-2.</t>
  </si>
  <si>
    <t>Lau YL</t>
  </si>
  <si>
    <t>PMC4562187</t>
  </si>
  <si>
    <t>10.1186/s13071-015-1064-2</t>
  </si>
  <si>
    <t>2015 Sep 8</t>
  </si>
  <si>
    <t>Transcriptional Analysis of the Conjugal Transfer Genes of Rickettsia bellii RML 369-C</t>
  </si>
  <si>
    <t>Heu CC, Kurtti TJ, Nelson CM, Munderloh UG.</t>
  </si>
  <si>
    <t>PLoS One. 2015 Sep 9;10(9):e0137214. doi: 10.1371/journal.pone.0137214. eCollection 2015.</t>
  </si>
  <si>
    <t>Heu CC</t>
  </si>
  <si>
    <t>PMC4564193</t>
  </si>
  <si>
    <t>10.1371/journal.pone.0137214</t>
  </si>
  <si>
    <t>2015 Sep 9</t>
  </si>
  <si>
    <t>A Tick Vector Transmission Model of Monocytotropic Ehrlichiosis</t>
  </si>
  <si>
    <t>Saito TB, Walker DH.</t>
  </si>
  <si>
    <t>J Infect Dis. 2015 Sep 15;212(6):968-77. doi: 10.1093/infdis/jiv134. Epub 2015 Mar 3.</t>
  </si>
  <si>
    <t>PMC4548458</t>
  </si>
  <si>
    <t>10.1093/infdis/jiv134</t>
  </si>
  <si>
    <t>2015 Sep 15</t>
  </si>
  <si>
    <t>Survey of Ixodes pacificus Ticks in California Reveals a Diversity of Microorganisms and a Novel and Widespread Anaplasmataceae Species</t>
  </si>
  <si>
    <t>Eshoo MW, Carolan HE, Massire C, Chou DM, Crowder CD, Rounds MA, Phillipson CA, Schutzer SE, Ecker DJ.</t>
  </si>
  <si>
    <t>PLoS One. 2015 Sep 16;10(9):e0135828. doi: 10.1371/journal.pone.0135828. eCollection 2015.</t>
  </si>
  <si>
    <t>PMC4574436</t>
  </si>
  <si>
    <t>10.1371/journal.pone.0135828</t>
  </si>
  <si>
    <t>2015 Sep 16</t>
  </si>
  <si>
    <t>Rickettsia raoultii in Haemaphysalis erinacei from marbled polecats, China-Kazakhstan border</t>
  </si>
  <si>
    <t>Guo LP, Mu LM, Xu J, Jiang SH, Wang AD, Chen CF, Guo G, Zhang WJ, Wang YZ.</t>
  </si>
  <si>
    <t>Parasit Vectors. 2015 Sep 17;8:461. doi: 10.1186/s13071-015-1065-1.</t>
  </si>
  <si>
    <t>Guo LP</t>
  </si>
  <si>
    <t>PMC4573940</t>
  </si>
  <si>
    <t>10.1186/s13071-015-1065-1</t>
  </si>
  <si>
    <t>2015 Sep 17</t>
  </si>
  <si>
    <t>Wolbachia pseudogenes and low prevalence infections in tropical but not temperate Australian tephritid fruit flies: manifestations of lateral gene transfer and endosymbiont spillover?</t>
  </si>
  <si>
    <t>Morrow JL, Frommer M, Royer JE, Shearman DC, Riegler M.</t>
  </si>
  <si>
    <t>BMC Evol Biol. 2015 Sep 18;15:202. doi: 10.1186/s12862-015-0474-2.</t>
  </si>
  <si>
    <t>PMC4575488</t>
  </si>
  <si>
    <t>10.1186/s12862-015-0474-2</t>
  </si>
  <si>
    <t>2015 Sep 18</t>
  </si>
  <si>
    <t>A Wolbachia-Sensitive Communication between Male and Female Pupae Controls Gamete Compatibility in Drosophila</t>
  </si>
  <si>
    <t>Pontier SM, Schweisguth F.</t>
  </si>
  <si>
    <t>Curr Biol. 2015 Sep 21;25(18):2339-48. doi: 10.1016/j.cub.2015.07.052. Epub 2015 Sep 3.</t>
  </si>
  <si>
    <t>Pontier SM</t>
  </si>
  <si>
    <t>10.1016/j.cub.2015.07.052</t>
  </si>
  <si>
    <t>2015 Sep 21</t>
  </si>
  <si>
    <t>Rickettsia massiliae and Rickettsia conorii Israeli Spotted Fever Strain Differentially Regulate Endothelial Cell Responses</t>
  </si>
  <si>
    <t>Bechelli J, Smalley C, Milhano N, Walker DH, Fang R.</t>
  </si>
  <si>
    <t>PLoS One. 2015 Sep 22;10(9):e0138830. doi: 10.1371/journal.pone.0138830. eCollection 2015.</t>
  </si>
  <si>
    <t>Bechelli J</t>
  </si>
  <si>
    <t>PMC4578955</t>
  </si>
  <si>
    <t>10.1371/journal.pone.0138830</t>
  </si>
  <si>
    <t>2015 Sep 22</t>
  </si>
  <si>
    <t>Ixodes ricinus and Its Endosymbiont Midichloria mitochondrii: A Comparative Proteomic Analysis of Salivary Glands and Ovaries</t>
  </si>
  <si>
    <t>Di Venere M, Fumagalli M, Cafiso A, De Marco L, Epis S, Plantard O, Bardoni A, Salvini R, Viglio S, Bazzocchi C, Iadarola P, Sassera D.</t>
  </si>
  <si>
    <t>PLoS One. 2015 Sep 23;10(9):e0138842. doi: 10.1371/journal.pone.0138842. eCollection 2015.</t>
  </si>
  <si>
    <t>Di Venere M</t>
  </si>
  <si>
    <t>PMC4580635</t>
  </si>
  <si>
    <t>10.1371/journal.pone.0138842</t>
  </si>
  <si>
    <t>2015 Sep 23</t>
  </si>
  <si>
    <t>Pathogens vectored by the tick, Dermacentor reticulatus, in endemic regions and zones of expansion in Poland</t>
  </si>
  <si>
    <t>Mierzejewska EJ, Pawełczyk A, Radkowski M, Welc-Falęciak R, Bajer A.</t>
  </si>
  <si>
    <t>Parasit Vectors. 2015 Sep 24;8:490. doi: 10.1186/s13071-015-1099-4.</t>
  </si>
  <si>
    <t>Mierzejewska EJ</t>
  </si>
  <si>
    <t>PMC4581476</t>
  </si>
  <si>
    <t>10.1186/s13071-015-1099-4</t>
  </si>
  <si>
    <t>2015 Sep 24</t>
  </si>
  <si>
    <t>Comparative Evaluation of the Vector Competence of Four South American Populations of the Rhipicephalus sanguineus Group for the Bacterium Ehrlichia canis, the Agent of Canine Monocytic Ehrlichiosis</t>
  </si>
  <si>
    <t>Moraes-Filho J, Krawczak FS, Costa FB, Soares JF, Labruna MB.</t>
  </si>
  <si>
    <t>PLoS One. 2015 Sep 28;10(9):e0139386. doi: 10.1371/journal.pone.0139386. eCollection 2015.</t>
  </si>
  <si>
    <t>Moraes-Filho J</t>
  </si>
  <si>
    <t>PMC4587558</t>
  </si>
  <si>
    <t>10.1371/journal.pone.0139386</t>
  </si>
  <si>
    <t>2015 Sep 28</t>
  </si>
  <si>
    <t>First molecular survey of Anaplasma bovis in small ruminants from Tunisia</t>
  </si>
  <si>
    <t>Ben Said M, Belkahia H, Karaoud M, Bousrih M, Yahiaoui M, Daaloul-Jedidi M, Messadi L.</t>
  </si>
  <si>
    <t>Vet Microbiol. 2015 Sep 30;179(3-4):322-6. doi: 10.1016/j.vetmic.2015.05.022. Epub 2015 May 28.</t>
  </si>
  <si>
    <t>10.1016/j.vetmic.2015.05.022</t>
  </si>
  <si>
    <t>2015 Sep 30</t>
  </si>
  <si>
    <t>Molecular detection of novel Anaplasmataceae closely related to Anaplasma platys and Ehrlichia canis in the dromedary camel (Camelus dromedarius)</t>
  </si>
  <si>
    <t>Bastos AD, Mohammed OB, Bennett NC, Petevinos C, Alagaili AN.</t>
  </si>
  <si>
    <t>Vet Microbiol. 2015 Sep 30;179(3-4):310-4. doi: 10.1016/j.vetmic.2015.06.001. Epub 2015 Jun 10.</t>
  </si>
  <si>
    <t>Bastos AD</t>
  </si>
  <si>
    <t>10.1016/j.vetmic.2015.06.001</t>
  </si>
  <si>
    <t>Propagation of the Israeli vaccine strain of Anaplasma centrale in tick cell lines</t>
  </si>
  <si>
    <t>Bell-Sakyi L, Palomar AM, Bradford EL, Shkap V.</t>
  </si>
  <si>
    <t>Vet Microbiol. 2015 Sep 30;179(3-4):270-6. doi: 10.1016/j.vetmic.2015.07.008. Epub 2015 Jul 9.</t>
  </si>
  <si>
    <t>Bell-Sakyi L</t>
  </si>
  <si>
    <t>PMC4540598</t>
  </si>
  <si>
    <t>10.1016/j.vetmic.2015.07.008</t>
  </si>
  <si>
    <t>Molecular detection and characterization of Babesia bovis, Babesia bigemina, Theileria species and Anaplasma marginale isolated from cattle in Kenya</t>
  </si>
  <si>
    <t>Adjou Moumouni PF, Aboge GO, Terkawi MA, Masatani T, Cao S, Kamyingkird K, Jirapattharasate C, Zhou M, Wang G, Liu M, Iguchi A, Vudriko P, Ybanez AP, Inokuma H, Shirafuji-Umemiya R, Suzuki H, Xuan X.</t>
  </si>
  <si>
    <t>Parasit Vectors. 2015 Sep 30;8:496. doi: 10.1186/s13071-015-1106-9.</t>
  </si>
  <si>
    <t>Adjou Moumouni PF</t>
  </si>
  <si>
    <t>PMC4589125</t>
  </si>
  <si>
    <t>10.1186/s13071-015-1106-9</t>
  </si>
  <si>
    <t>Transmission of Anaplasma phagocytophilum from endothelial cells to peripheral granulocytes in vitro under shear flow conditions</t>
  </si>
  <si>
    <t>Wang J, Dyachenko V, Munderloh UG, Straubinger RK.</t>
  </si>
  <si>
    <t>Med Microbiol Immunol. 2015 Oct;204(5):593-603. doi: 10.1007/s00430-015-0387-0. Epub 2015 Jan 25.</t>
  </si>
  <si>
    <t>Med Microbiol Immunol</t>
  </si>
  <si>
    <t>PMC4515202</t>
  </si>
  <si>
    <t>NIHMS659543</t>
  </si>
  <si>
    <t>10.1007/s00430-015-0387-0</t>
  </si>
  <si>
    <t>2015 Oct</t>
  </si>
  <si>
    <t>Clinical and laboratory features parameters of human granulocytic anaplasmosis (HGA) in patients admitted to hospital in Guangdong Province, China</t>
  </si>
  <si>
    <t>Jiao XY, Fan ZC, Li YZ, Tang YT, Ke CW.</t>
  </si>
  <si>
    <t>Trop Doct. 2015 Oct;45(4):209-13. doi: 10.1177/0049475515579772. Epub 2015 Apr 13.</t>
  </si>
  <si>
    <t>Jiao XY</t>
  </si>
  <si>
    <t>10.1177/0049475515579772</t>
  </si>
  <si>
    <t>A molecular epidemiological survey of Babesia, Hepatozoon, Ehrlichia and Anaplasma infections of dogs in Japan</t>
  </si>
  <si>
    <t>Kubo S, Tateno M, Ichikawa Y, Endo Y.</t>
  </si>
  <si>
    <t>J Vet Med Sci. 2015 Oct;77(10):1275-9. doi: 10.1292/jvms.15-0079. Epub 2015 May 1.</t>
  </si>
  <si>
    <t>Kubo S</t>
  </si>
  <si>
    <t>PMC4638295</t>
  </si>
  <si>
    <t>10.1292/jvms.15-0079</t>
  </si>
  <si>
    <t>First Molecular Detection of Rickettsia felis-Like Organism in Eulaelaps stabularis from the Changbai Mountain Area of China</t>
  </si>
  <si>
    <t>Fang W, Yao L, Cao X, Sun Y, Zhang X, Shao L, Shen T.</t>
  </si>
  <si>
    <t>J Parasitol. 2015 Oct;101(5):514-9. doi: 10.1645/14-695.1. Epub 2015 May 27.</t>
  </si>
  <si>
    <t>Fang W</t>
  </si>
  <si>
    <t>10.1645/14-695.1</t>
  </si>
  <si>
    <t>Effects of mimosine on Wolbachia in mosquito cells: cell cycle suppression reduces bacterial abundance</t>
  </si>
  <si>
    <t>In Vitro Cell Dev Biol Anim. 2015 Oct;51(9):958-63. doi: 10.1007/s11626-015-9918-7. Epub 2015 May 28.</t>
  </si>
  <si>
    <t>PMC4982391</t>
  </si>
  <si>
    <t>NIHMS808432</t>
  </si>
  <si>
    <t>10.1007/s11626-015-9918-7</t>
  </si>
  <si>
    <t>The diagnostic accuracy of three rapid diagnostic tests for typhoid fever at Chittagong Medical College Hospital, Chittagong, Bangladesh</t>
  </si>
  <si>
    <t>Maude RR, de Jong HK, Wijedoru L, Fukushima M, Ghose A, Samad R, Hossain MA, Karim MR, Faiz MA, Parry CM; CMCH Typhoid Study Group.</t>
  </si>
  <si>
    <t>Trop Med Int Health. 2015 Oct;20(10):1376-84. doi: 10.1111/tmi.12559. Epub 2015 Jul 15.</t>
  </si>
  <si>
    <t>Trop Med Int Health</t>
  </si>
  <si>
    <t>PMC4832346</t>
  </si>
  <si>
    <t>10.1111/tmi.12559</t>
  </si>
  <si>
    <t>Parinaud's oculoglandular syndrome revealing subclinical Rickettsia conorii infection</t>
  </si>
  <si>
    <t>Abroug N, Khairallah-Ksiaa I, Kahloun R, Khochtali S, Zaouali S, Khairallah M.</t>
  </si>
  <si>
    <t>Int Ophthalmol. 2015 Oct;35(5):717-9. doi: 10.1007/s10792-015-0094-2. Epub 2015 Jun 25.</t>
  </si>
  <si>
    <t>Abroug N</t>
  </si>
  <si>
    <t>Int Ophthalmol</t>
  </si>
  <si>
    <t>10.1007/s10792-015-0094-2</t>
  </si>
  <si>
    <t>A short, high-temperature treatment of host larvae to analyze Wolbachia-host interactions in the moth Ostrinia scapulalis</t>
  </si>
  <si>
    <t>Sugimoto TN, Kayukawa T, Matsuo T, Tsuchida T, Ishikawa Y.</t>
  </si>
  <si>
    <t>J Insect Physiol. 2015 Oct;81:48-51. doi: 10.1016/j.jinsphys.2015.06.016. Epub 2015 Jul 2.</t>
  </si>
  <si>
    <t>10.1016/j.jinsphys.2015.06.016</t>
  </si>
  <si>
    <t>Multilocus Sequence Analysis of Clinical "Candidatus Neoehrlichia mikurensis" Strains from Europe</t>
  </si>
  <si>
    <t>Grankvist A, Moore ER, Svensson Stadler L, Pekova S, Bogdan C, Geißdörfer W, Grip-Lindén J, Brandström K, Marsal J, Andréasson K, Lewerin C, Welinder-Olsson C, Wennerås C.</t>
  </si>
  <si>
    <t>J Clin Microbiol. 2015 Oct;53(10):3126-32. doi: 10.1128/JCM.00880-15. Epub 2015 Jul 8.</t>
  </si>
  <si>
    <t>Grankvist A</t>
  </si>
  <si>
    <t>PMC4572549</t>
  </si>
  <si>
    <t>10.1128/JCM.00880-15</t>
  </si>
  <si>
    <t>Laboratory maintenance of the bacterial endosymbiont, Neorickettsia sp., through the life cycle of a digenean, Plagiorchis elegans</t>
  </si>
  <si>
    <t>Greiman SE, Tkach M, Vaughan JA, Tkach VV.</t>
  </si>
  <si>
    <t>Exp Parasitol. 2015 Oct;157:78-83. doi: 10.1016/j.exppara.2015.06.015. Epub 2015 Jul 6.</t>
  </si>
  <si>
    <t>PMC4729577</t>
  </si>
  <si>
    <t>NIHMS709206</t>
  </si>
  <si>
    <t>10.1016/j.exppara.2015.06.015</t>
  </si>
  <si>
    <t>Orientia tsutsugamushi Strain Ikeda Ankyrin Repeat-Containing Proteins Recruit SCF1 Ubiquitin Ligase Machinery via Poxvirus-Like F-Box Motifs</t>
  </si>
  <si>
    <t>Beyer AR, VieBrock L, Rodino KG, Miller DP, Tegels BK, Marconi RT, Carlyon JA.</t>
  </si>
  <si>
    <t>J Bacteriol. 2015 Oct;197(19):3097-109. doi: 10.1128/JB.00276-15. Epub 2015 Jul 13.</t>
  </si>
  <si>
    <t>PMC4560276</t>
  </si>
  <si>
    <t>10.1128/JB.00276-15</t>
  </si>
  <si>
    <t>Molecular characterization of Anaplasma marginale in ticks naturally feeding on buffaloes</t>
  </si>
  <si>
    <t>da Silva JB, da Fonseca AH, Barbosa JD.</t>
  </si>
  <si>
    <t>Infect Genet Evol. 2015 Oct;35:38-41. doi: 10.1016/j.meegid.2015.07.027. Epub 2015 Jul 21.</t>
  </si>
  <si>
    <t>10.1016/j.meegid.2015.07.027</t>
  </si>
  <si>
    <t>Bacterial diseases in marine bivalves</t>
  </si>
  <si>
    <t>Travers MA, Boettcher Miller K, Roque A, Friedman CS.</t>
  </si>
  <si>
    <t>J Invertebr Pathol. 2015 Oct;131:11-31. doi: 10.1016/j.jip.2015.07.010. Epub 2015 Jul 23.</t>
  </si>
  <si>
    <t>Travers MA</t>
  </si>
  <si>
    <t>10.1016/j.jip.2015.07.010</t>
  </si>
  <si>
    <t>Ehrlichia-Induced Hemophagocytic Lymphohistiocytosis: A Case Series and Review of Literature</t>
  </si>
  <si>
    <t>Otrock ZK, Gonzalez MD, Eby CS.</t>
  </si>
  <si>
    <t>Blood Cells Mol Dis. 2015 Oct;55(3):191-3. doi: 10.1016/j.bcmd.2015.06.009. Epub 2015 Jun 23.</t>
  </si>
  <si>
    <t>Otrock ZK</t>
  </si>
  <si>
    <t>Blood Cells Mol Dis</t>
  </si>
  <si>
    <t>10.1016/j.bcmd.2015.06.009</t>
  </si>
  <si>
    <t>Comparative Accuracy of the InBios Scrub Typhus Detect IgM Rapid Test for the Detection of IgM Antibodies by Using Conventional Serology</t>
  </si>
  <si>
    <t>Kingston HW, Blacksell SD, Tanganuchitcharnchai A, Laongnualpanich A, Basnyat B, Day NP, Paris DH.</t>
  </si>
  <si>
    <t>Clin Vaccine Immunol. 2015 Oct;22(10):1130-2. doi: 10.1128/CVI.00390-15. Epub 2015 Aug 19.</t>
  </si>
  <si>
    <t>Kingston HW</t>
  </si>
  <si>
    <t>PMC4580738</t>
  </si>
  <si>
    <t>10.1128/CVI.00390-15</t>
  </si>
  <si>
    <t>ESCCAR international congress on Rickettsia and other intracellular bacteria</t>
  </si>
  <si>
    <t>de Barsy M, Bertelli C, Jacquier N, Kebbi-Beghdadi C, Greub G.</t>
  </si>
  <si>
    <t>Microbes Infect. 2015 Oct;17(10):680-8. doi: 10.1016/j.micinf.2015.07.002. Epub 2015 Aug 20.</t>
  </si>
  <si>
    <t>de Barsy M</t>
  </si>
  <si>
    <t>10.1016/j.micinf.2015.07.002</t>
  </si>
  <si>
    <t>Assessing the risk of human granulocytic anaplasmosis and lyme borreliosis after a tick bite in Bavaria, Germany</t>
  </si>
  <si>
    <t>von Wissmann B, Hautmann W, Sing A, Hizo-Teufel C, Fingerle V.</t>
  </si>
  <si>
    <t>Int J Med Microbiol. 2015 Oct;305(7):736-41. doi: 10.1016/j.ijmm.2015.08.026. Epub 2015 Aug 21.</t>
  </si>
  <si>
    <t>von Wissmann B</t>
  </si>
  <si>
    <t>10.1016/j.ijmm.2015.08.026</t>
  </si>
  <si>
    <t>Prevalence of selected rickettsial infections in cats in Southern Germany</t>
  </si>
  <si>
    <t>Bergmann M, Englert T, Stuetzer B, Hawley JR, Lappin MR, Hartmann K.</t>
  </si>
  <si>
    <t>Comp Immunol Microbiol Infect Dis. 2015 Oct;42:33-6. doi: 10.1016/j.cimid.2015.08.003. Epub 2015 Sep 2.</t>
  </si>
  <si>
    <t>Bergmann M</t>
  </si>
  <si>
    <t>10.1016/j.cimid.2015.08.003</t>
  </si>
  <si>
    <t>Prevalence of Anaplasma phagocytophilum and Babesia microti in Ixodes scapularis from a Newly Established Lyme Disease Endemic Area, the Thousand Islands Region of Ontario, Canada</t>
  </si>
  <si>
    <t>Werden L, Lindsay LR, Barker IK, Bowman J, Gonzales EK, Jardine CM.</t>
  </si>
  <si>
    <t>Vector Borne Zoonotic Dis. 2015 Oct;15(10):627-9. doi: 10.1089/vbz.2015.1792. Epub 2015 Sep 22.</t>
  </si>
  <si>
    <t>Werden L</t>
  </si>
  <si>
    <t>10.1089/vbz.2015.1792</t>
  </si>
  <si>
    <t>Molecular Survey of Anaplasma Species in Small Ruminants Reveals the Presence of Novel Strains Closely Related to A. phagocytophilum in Tunisia</t>
  </si>
  <si>
    <t>Ben Said M, Belkahia H, Alberti A, Zobba R, Bousrih M, Yahiaoui M, Daaloul-Jedidi M, Mamlouk A, Gharbi M, Messadi L.</t>
  </si>
  <si>
    <t>Vector Borne Zoonotic Dis. 2015 Oct;15(10):580-90. doi: 10.1089/vbz.2015.1796. Epub 2015 Sep 22.</t>
  </si>
  <si>
    <t>PMC4593892</t>
  </si>
  <si>
    <t>10.1089/vbz.2015.1796</t>
  </si>
  <si>
    <t>Human Infection with Ehrlichia muris-like Pathogen, United States, 2007-2013(1)</t>
  </si>
  <si>
    <t>Johnson DK, Schiffman EK, Davis JP, Neitzel DF, Sloan LM, Nicholson WL, Fritsche TR, Steward CR, Ray JA, Miller TK, Feist MA, Uphoff TS, Franson JJ, Livermore AL, Deedon AK, Theel ES, Pritt BS.</t>
  </si>
  <si>
    <t>Emerg Infect Dis. 2015 Oct;21(10):1794-9. doi: 10.3201/eid2110.150143.</t>
  </si>
  <si>
    <t>Johnson DK</t>
  </si>
  <si>
    <t>PMC4593436</t>
  </si>
  <si>
    <t>10.3201/eid2110.150143</t>
  </si>
  <si>
    <t>Possible Role of Rickettsia felis in Acute Febrile Illness among Children in Gabon</t>
  </si>
  <si>
    <t>Mourembou G, Lekana-Douki JB, Mediannikov O, Nzondo SM, Kouna LC, Essone JC, Fenollar F, Raoult D.</t>
  </si>
  <si>
    <t>Emerg Infect Dis. 2015 Oct;21(10):1808-15. doi: 10.3201/eid2110.141825.</t>
  </si>
  <si>
    <t>PMC4593428</t>
  </si>
  <si>
    <t>10.3201/eid2110.141825</t>
  </si>
  <si>
    <t>Molecular detection of vector-borne agents in dogs from ten provinces of China</t>
  </si>
  <si>
    <t>Xu D, Zhang J, Shi Z, Song C, Zheng X, Zhang Y, Hao Y, Dong H, Wei L, El-Mahallawy HS, Kelly P, Xiong W, Wang H, Li J, Zhang X, Gu J, Wang C.</t>
  </si>
  <si>
    <t>Parasit Vectors. 2015 Oct 1;8:501. doi: 10.1186/s13071-015-1120-y.</t>
  </si>
  <si>
    <t>Xu D</t>
  </si>
  <si>
    <t>PMC4589947</t>
  </si>
  <si>
    <t>10.1186/s13071-015-1120-y</t>
  </si>
  <si>
    <t>2015 Oct 1</t>
  </si>
  <si>
    <t>Structure of RC1339/APRc from Rickettsia conorii, a retropepsin-like aspartic protease</t>
  </si>
  <si>
    <t>Li M, Gustchina A, Cruz R, Simões M, Curto P, Martinez J, Faro C, Simões I, Wlodawer A.</t>
  </si>
  <si>
    <t>Acta Crystallogr D Biol Crystallogr. 2015 Oct;71(Pt 10):2109-18. doi: 10.1107/S1399004715013905. Epub 2015 Sep 30.</t>
  </si>
  <si>
    <t>Li M</t>
  </si>
  <si>
    <t>Acta Crystallogr D Biol Crystallogr</t>
  </si>
  <si>
    <t>PMC4601372</t>
  </si>
  <si>
    <t>10.1107/S1399004715013905</t>
  </si>
  <si>
    <t>Detection of Tick-Borne Pathogens in the Korean Water Deer (Hydropotes inermis argyropus) from Jeonbuk Province, Korea</t>
  </si>
  <si>
    <t>Seong G, Han YJ, Oh SS, Chae JS, Yu DH, Park J, Park BK, Yoo JG, Choi KS.</t>
  </si>
  <si>
    <t>Korean J Parasitol. 2015 Oct;53(5):653-9. doi: 10.3347/kjp.2015.53.5.653. Epub 2015 Oct 29.</t>
  </si>
  <si>
    <t>Seong G</t>
  </si>
  <si>
    <t>PMC4635824</t>
  </si>
  <si>
    <t>10.3347/kjp.2015.53.5.653</t>
  </si>
  <si>
    <t>Outbreak of anaplasmosis associated with the presence of different Anaplasma marginale strains in dairy cattle in the states of São Paulo and Goiás, Brazil</t>
  </si>
  <si>
    <t>Machado RZ, da Silva JB, André MR, Gonçalves LR, Matos CA, Obregón D.</t>
  </si>
  <si>
    <t>Rev Bras Parasitol Vet. 2015 Oct-Dec;24(4):438-46. doi: 10.1590/S1984-29612015078. Epub 2015 Dec 4.</t>
  </si>
  <si>
    <t>10.1590/S1984-29612015078</t>
  </si>
  <si>
    <t>2015 Oct-Dec</t>
  </si>
  <si>
    <t>[Factors associated with Ehrlichia canis infection in dogs infested with ticks from Huanuco, Peru]</t>
  </si>
  <si>
    <t>Huerto-Medina E, Dámaso-Mata B.</t>
  </si>
  <si>
    <t>Rev Peru Med Exp Salud Publica. 2015 Oct;32(4):756-60.</t>
  </si>
  <si>
    <t>Huerto-Medina E</t>
  </si>
  <si>
    <t>Rev Peru Med Exp Salud Publica</t>
  </si>
  <si>
    <t>[Study on co-infection of tick-borne pathogens in Ixodes persulcatus in Charles Hilary, Xinjiang Uygur autonomous region]</t>
  </si>
  <si>
    <t>Liu X, Zhang G, Liu R, Sun X, Zheng Z, Qiu E, Ma X.</t>
  </si>
  <si>
    <t>Zhonghua Liu Xing Bing Xue Za Zhi. 2015 Oct;36(10):1153-7.</t>
  </si>
  <si>
    <t>Liu X</t>
  </si>
  <si>
    <t>[EPIDEMIOLOGIC ASPECTS OF HUMAN GRANULOCYTIC ANAPLASMOSIS IN THE WESTERN REGION OF UKRAINE]</t>
  </si>
  <si>
    <t>Ben II, Biletska HV.</t>
  </si>
  <si>
    <t>Lik Sprava. 2015 Oct-Dec;(7-8):167-71.</t>
  </si>
  <si>
    <t>Ben II</t>
  </si>
  <si>
    <t>Lik Sprava</t>
  </si>
  <si>
    <t>No Observed Effect of Landscape Fragmentation on Pathogen Infection Prevalence in Blacklegged Ticks (Ixodes scapularis) in the Northeastern United States</t>
  </si>
  <si>
    <t>Zolnik CP, Falco RC, Kolokotronis SO, Daniels TJ.</t>
  </si>
  <si>
    <t>PLoS One. 2015 Oct 2;10(10):e0139473. doi: 10.1371/journal.pone.0139473. eCollection 2015.</t>
  </si>
  <si>
    <t>PMC4591970</t>
  </si>
  <si>
    <t>10.1371/journal.pone.0139473</t>
  </si>
  <si>
    <t>2015 Oct 2</t>
  </si>
  <si>
    <t>A computer simulation model of Wolbachia invasion for disease vector population modification</t>
  </si>
  <si>
    <t>Guevara-Souza M, Vallejo EE.</t>
  </si>
  <si>
    <t>BMC Bioinformatics. 2015 Oct 5;16:317. doi: 10.1186/s12859-015-0746-2.</t>
  </si>
  <si>
    <t>Guevara-Souza M</t>
  </si>
  <si>
    <t>BMC Bioinformatics</t>
  </si>
  <si>
    <t>PMC4595178</t>
  </si>
  <si>
    <t>10.1186/s12859-015-0746-2</t>
  </si>
  <si>
    <t>2015 Oct 5</t>
  </si>
  <si>
    <t>Development of a generic Ehrlichia FRET-qPCR and investigation of ehrlichioses in domestic ruminants on five Caribbean islands</t>
  </si>
  <si>
    <t>Zhang J, Kelly P, Guo W, Xu C, Wei L, Jongejan F, Loftis A, Wang C.</t>
  </si>
  <si>
    <t>Parasit Vectors. 2015 Oct 6;8:506. doi: 10.1186/s13071-015-1118-5.</t>
  </si>
  <si>
    <t>PMC4595018</t>
  </si>
  <si>
    <t>10.1186/s13071-015-1118-5</t>
  </si>
  <si>
    <t>2015 Oct 6</t>
  </si>
  <si>
    <t>Ticks and associated pathogens collected from cats in Sicily and Calabria (Italy)</t>
  </si>
  <si>
    <t>Pennisi MG, Persichetti MF, Serrano L, Altet L, Reale S, Gulotta L, Solano-Gallego L.</t>
  </si>
  <si>
    <t>Parasit Vectors. 2015 Oct 7;8:512. doi: 10.1186/s13071-015-1128-3.</t>
  </si>
  <si>
    <t>PMC4596469</t>
  </si>
  <si>
    <t>10.1186/s13071-015-1128-3</t>
  </si>
  <si>
    <t>2015 Oct 7</t>
  </si>
  <si>
    <t>Molecular detection of Anaplasma phagocytophilum and Borrelia burgdorferi sensu lato genospecies in red foxes (Vulpes vulpes) from Romania</t>
  </si>
  <si>
    <t>Dumitrache MO, Matei IA, Ionică AM, Kalmár Z, D'Amico G, Sikó-Barabási S, Ionescu DT, Gherman CM, Mihalca AD.</t>
  </si>
  <si>
    <t>Parasit Vectors. 2015 Oct 8;8:514. doi: 10.1186/s13071-015-1130-9.</t>
  </si>
  <si>
    <t>PMC4599586</t>
  </si>
  <si>
    <t>10.1186/s13071-015-1130-9</t>
  </si>
  <si>
    <t>2015 Oct 8</t>
  </si>
  <si>
    <t>Flying ticks: anciently evolved associations that constitute a risk of infectious disease spread</t>
  </si>
  <si>
    <t>de la Fuente J, Estrada-Peña A, Cabezas-Cruz A, Brey R.</t>
  </si>
  <si>
    <t>Parasit Vectors. 2015 Oct 15;8:538. doi: 10.1186/s13071-015-1154-1.</t>
  </si>
  <si>
    <t>PMC4607018</t>
  </si>
  <si>
    <t>10.1186/s13071-015-1154-1</t>
  </si>
  <si>
    <t>2015 Oct 15</t>
  </si>
  <si>
    <t>Candidatus Neoehrlichia sp. in an Austrian fox is distinct from Candidatus Neoehrlichia mikurensis, but closer related to Candidatus Neoehrlichia lotoris</t>
  </si>
  <si>
    <t>Hodžić A, Cézanne R, Duscher GG, Harl J, Glawischnig W, Fuehrer HP.</t>
  </si>
  <si>
    <t>Parasit Vectors. 2015 Oct 15;8:539. doi: 10.1186/s13071-015-1163-0.</t>
  </si>
  <si>
    <t>PMC4608319</t>
  </si>
  <si>
    <t>10.1186/s13071-015-1163-0</t>
  </si>
  <si>
    <t>Diagnosis of Dengue Infection Using Conventional and Biosensor Based Techniques</t>
  </si>
  <si>
    <t>Parkash O, Shueb RH.</t>
  </si>
  <si>
    <t>Viruses. 2015 Oct 19;7(10):5410-27. doi: 10.3390/v7102877.</t>
  </si>
  <si>
    <t>Parkash O</t>
  </si>
  <si>
    <t>PMC4632385</t>
  </si>
  <si>
    <t>10.3390/v7102877</t>
  </si>
  <si>
    <t>2015 Oct 19</t>
  </si>
  <si>
    <t>Acute renal failure during immediate post transplant period due to a pericardial effusion</t>
  </si>
  <si>
    <t>Weerakkody RM, Lokuliyana PN, Sheriff MH.</t>
  </si>
  <si>
    <t>BMC Res Notes. 2015 Oct 20;8:587. doi: 10.1186/s13104-015-1571-4.</t>
  </si>
  <si>
    <t>Weerakkody RM</t>
  </si>
  <si>
    <t>PMC4618369</t>
  </si>
  <si>
    <t>10.1186/s13104-015-1571-4</t>
  </si>
  <si>
    <t>2015 Oct 20</t>
  </si>
  <si>
    <t>Bacteria Endosymbiont, Wolbachia, Promotes Parasitism of Parasitoid Wasp Asobara japonica</t>
  </si>
  <si>
    <t>Furihata S, Hirata M, Matsumoto H, Hayakawa Y.</t>
  </si>
  <si>
    <t>PLoS One. 2015 Oct 22;10(10):e0140914. doi: 10.1371/journal.pone.0140914. eCollection 2015.</t>
  </si>
  <si>
    <t>Furihata S</t>
  </si>
  <si>
    <t>PMC4619603</t>
  </si>
  <si>
    <t>10.1371/journal.pone.0140914</t>
  </si>
  <si>
    <t>2015 Oct 22</t>
  </si>
  <si>
    <t>Dynamics of Wolbachia pipientis Gene Expression Across the Drosophila melanogaster Life Cycle</t>
  </si>
  <si>
    <t>Gutzwiller F, Carmo CR, Miller DE, Rice DW, Newton IL, Hawley RS, Teixeira L, Bergman CM.</t>
  </si>
  <si>
    <t>G3 (Bethesda). 2015 Oct 23;5(12):2843-56. doi: 10.1534/g3.115.021931.</t>
  </si>
  <si>
    <t>Gutzwiller F</t>
  </si>
  <si>
    <t>PMC4683655</t>
  </si>
  <si>
    <t>10.1534/g3.115.021931</t>
  </si>
  <si>
    <t>2015 Oct 23</t>
  </si>
  <si>
    <t>Field evaluation of the establishment potential of wMelPop Wolbachia in Australia and Vietnam for dengue control</t>
  </si>
  <si>
    <t>Nguyen TH, Nguyen HL, Nguyen TY, Vu SN, Tran ND, Le TN, Vien QM, Bui TC, Le HT, Kutcher S, Hurst TP, Duong TT, Jeffery JA, Darbro JM, Kay BH, Iturbe-Ormaetxe I, Popovici J, Montgomery BL, Turley AP, Zigterman F, Cook H, Cook PE, Johnson PH, Ryan PA, Paton CJ, Ritchie SA, Simmons CP, O'Neill SL, Hoffmann AA.</t>
  </si>
  <si>
    <t>Parasit Vectors. 2015 Oct 28;8:563. doi: 10.1186/s13071-015-1174-x.</t>
  </si>
  <si>
    <t>Nguyen TH</t>
  </si>
  <si>
    <t>PMC4625535</t>
  </si>
  <si>
    <t>10.1186/s13071-015-1174-x</t>
  </si>
  <si>
    <t>2015 Oct 28</t>
  </si>
  <si>
    <t>Detection of novel strains genetically related to Anaplasma platys in Tunisian one-humped camels (Camelus dromedarius)</t>
  </si>
  <si>
    <t>Belkahia H, Ben Said M, Sayahi L, Alberti A, Messadi L.</t>
  </si>
  <si>
    <t>J Infect Dev Ctries. 2015 Oct 29;9(10):1117-25. doi: 10.3855/jidc.6950.</t>
  </si>
  <si>
    <t>J Infect Dev Ctries</t>
  </si>
  <si>
    <t>10.3855/jidc.6950</t>
  </si>
  <si>
    <t>2015 Oct 29</t>
  </si>
  <si>
    <t>Rickettsial Infection in Animals, Humans and Ticks in Paulicéia, Brazil</t>
  </si>
  <si>
    <t>Silveira I, Martins TF, Olegário MM, Peterka C, Guedes E, Ferreira F, Labruna MB.</t>
  </si>
  <si>
    <t>Zoonoses Public Health. 2015 Nov;62(7):525-33. doi: 10.1111/zph.12180. Epub 2015 Jan 22.</t>
  </si>
  <si>
    <t>Silveira I</t>
  </si>
  <si>
    <t>10.1111/zph.12180</t>
  </si>
  <si>
    <t>2015 Nov</t>
  </si>
  <si>
    <t>Single-cell genomics of a rare environmental alphaproteobacterium provides unique insights into Rickettsiaceae evolution</t>
  </si>
  <si>
    <t>Martijn J, Schulz F, Zaremba-Niedzwiedzka K, Viklund J, Stepanauskas R, Andersson SG, Horn M, Guy L, Ettema TJ.</t>
  </si>
  <si>
    <t>ISME J. 2015 Nov;9(11):2373-85. doi: 10.1038/ismej.2015.46. Epub 2015 Apr 7.</t>
  </si>
  <si>
    <t>Martijn J</t>
  </si>
  <si>
    <t>PMC4497978</t>
  </si>
  <si>
    <t>EMS62385</t>
  </si>
  <si>
    <t>10.1038/ismej.2015.46</t>
  </si>
  <si>
    <t>Detection and phylogenetic analysis of bacteriophage WO in spiders (Araneae)</t>
  </si>
  <si>
    <t>Yan Q, Qiao H, Gao J, Yun Y, Liu F, Peng Y.</t>
  </si>
  <si>
    <t>Folia Microbiol (Praha). 2015 Nov;60(6):497-503. doi: 10.1007/s12223-015-0393-z. Epub 2015 Apr 23.</t>
  </si>
  <si>
    <t>Yan Q</t>
  </si>
  <si>
    <t>10.1007/s12223-015-0393-z</t>
  </si>
  <si>
    <t>[Rickettsia sibirica mongolitimonae infection in two immunocompetent adults]</t>
  </si>
  <si>
    <t>Pulido-Pérez A, Gómez-Recuero L, Lozano-Masdemont B, Suárez-Fernández R.</t>
  </si>
  <si>
    <t>Enferm Infecc Microbiol Clin. 2015 Nov;33(9):635-6. doi: 10.1016/j.eimc.2015.03.006. Epub 2015 May 13.</t>
  </si>
  <si>
    <t>Pulido-Pérez A</t>
  </si>
  <si>
    <t>10.1016/j.eimc.2015.03.006</t>
  </si>
  <si>
    <t>Chromatin-bound bacterial effector ankyrin A recruits histone deacetylase 1 and modifies host gene expression</t>
  </si>
  <si>
    <t>Rennoll-Bankert KE, Garcia-Garcia JC, Sinclair SH, Dumler JS.</t>
  </si>
  <si>
    <t>Cell Microbiol. 2015 Nov;17(11):1640-52. doi: 10.1111/cmi.12461. Epub 2015 Jun 11.</t>
  </si>
  <si>
    <t>PMC5845759</t>
  </si>
  <si>
    <t>NIHMS947266</t>
  </si>
  <si>
    <t>10.1111/cmi.12461</t>
  </si>
  <si>
    <t>Improvement in early diagnosis of Japanese spotted fever by using a novel Rick PCR system</t>
  </si>
  <si>
    <t>Kondo M, Akachi S, Kawano M, Yamanaka K, Yamagiwa A, Gabazza EC, Ando K, Mizutani H.</t>
  </si>
  <si>
    <t>J Dermatol. 2015 Nov;42(11):1066-71. doi: 10.1111/1346-8138.13015. Epub 2015 Jul 1.</t>
  </si>
  <si>
    <t>Kondo M</t>
  </si>
  <si>
    <t>J Dermatol</t>
  </si>
  <si>
    <t>10.1111/1346-8138.13015</t>
  </si>
  <si>
    <t>Mediterranean spotted fever: an unusual clinical and neuroradiological presentation</t>
  </si>
  <si>
    <t>Del Prete E, Pizzanelli C, Moretti P, Cosottini M, Bonuccelli U.</t>
  </si>
  <si>
    <t>Neurol Sci. 2015 Nov;36(11):2141-3. doi: 10.1007/s10072-015-2313-z. Epub 2015 Jul 8.</t>
  </si>
  <si>
    <t>Del Prete E</t>
  </si>
  <si>
    <t>Neurol Sci</t>
  </si>
  <si>
    <t>10.1007/s10072-015-2313-z</t>
  </si>
  <si>
    <t>Hemophagocytic Lymphohistiocytosis Due to Rickettsia Japonica in a 3-Month-old Infant</t>
  </si>
  <si>
    <t>Otsuki S, Iwamoto S, Azuma E, Nashida Y, Akachi S, Taniguchi K, Higashigawa M, Komada Y.</t>
  </si>
  <si>
    <t>J Pediatr Hematol Oncol. 2015 Nov;37(8):627-8. doi: 10.1097/MPH.0000000000000400.</t>
  </si>
  <si>
    <t>Otsuki S</t>
  </si>
  <si>
    <t>J Pediatr Hematol Oncol</t>
  </si>
  <si>
    <t>10.1097/MPH.0000000000000400</t>
  </si>
  <si>
    <t>Primary Structural Variation in Anaplasma marginale Msp2 Efficiently Generates Immune Escape Variants</t>
  </si>
  <si>
    <t>Graça T, Paradiso L, Broschat SL, Noh SM, Palmer GH.</t>
  </si>
  <si>
    <t>Infect Immun. 2015 Nov;83(11):4178-84. doi: 10.1128/IAI.00851-15. Epub 2015 Aug 10.</t>
  </si>
  <si>
    <t>Graça T</t>
  </si>
  <si>
    <t>PMC4598416</t>
  </si>
  <si>
    <t>10.1128/IAI.00851-15</t>
  </si>
  <si>
    <t>Shell-vial culture and real-time PCR applied to Rickettsia typhi and Rickettsia felis detection</t>
  </si>
  <si>
    <t>Segura F, Pons I, Pla J, Nogueras MM.</t>
  </si>
  <si>
    <t>World J Microbiol Biotechnol. 2015 Nov;31(11):1747-54. doi: 10.1007/s11274-015-1925-z. Epub 2015 Aug 20.</t>
  </si>
  <si>
    <t>World J Microbiol Biotechnol</t>
  </si>
  <si>
    <t>10.1007/s11274-015-1925-z</t>
  </si>
  <si>
    <t>Ongoing Cerebral Vasculitis During Treatment of Rocky Mountain Spotted Fever</t>
  </si>
  <si>
    <t>Sun LR, Huisman TA, Yeshokumar AK, Johnston MV.</t>
  </si>
  <si>
    <t>Pediatr Neurol. 2015 Nov;53(5):434-8. doi: 10.1016/j.pediatrneurol.2015.07.003. Epub 2015 Jul 22.</t>
  </si>
  <si>
    <t>Sun LR</t>
  </si>
  <si>
    <t>10.1016/j.pediatrneurol.2015.07.003</t>
  </si>
  <si>
    <t>Sex-specific behavioural symptoms of viral gut infection and Wolbachia in Drosophila melanogaster</t>
  </si>
  <si>
    <t>Vale PF, Jardine MD.</t>
  </si>
  <si>
    <t>J Insect Physiol. 2015 Nov;82:28-32. doi: 10.1016/j.jinsphys.2015.08.005. Epub 2015 Aug 21.</t>
  </si>
  <si>
    <t>Vale PF</t>
  </si>
  <si>
    <t>10.1016/j.jinsphys.2015.08.005</t>
  </si>
  <si>
    <t>Rickettsia bellii in Amblyomma rotundatum ticks parasitizing Rhinella jimi from northeastern Brazil</t>
  </si>
  <si>
    <t>Horta MC, Saraiva DG, Oliveira GM, Martins TF, Labruna MB.</t>
  </si>
  <si>
    <t>Microbes Infect. 2015 Nov-Dec;17(11-12):856-8. doi: 10.1016/j.micinf.2015.08.010. Epub 2015 Sep 4.</t>
  </si>
  <si>
    <t>10.1016/j.micinf.2015.08.010</t>
  </si>
  <si>
    <t>2015 Nov-Dec</t>
  </si>
  <si>
    <t>New evidence on tick-borne rickettsioses in the Altai region of Russia using primary lesions, serum and blood clots of molecular and serological study</t>
  </si>
  <si>
    <t>Granitov V, Shpynov S, Beshlebova O, Arsenjeva I, Dedkov V, Safonova M, Stukolova O, Pantjukhina A, Tarasevich I.</t>
  </si>
  <si>
    <t>Microbes Infect. 2015 Nov-Dec;17(11-12):862-5. doi: 10.1016/j.micinf.2015.08.011. Epub 2015 Sep 3.</t>
  </si>
  <si>
    <t>Granitov V</t>
  </si>
  <si>
    <t>10.1016/j.micinf.2015.08.011</t>
  </si>
  <si>
    <t>A case of Mediterranean spotted fever associated with severe respiratory distress syndrome</t>
  </si>
  <si>
    <t>Dželalija B, Punda-Polić V, Medić A, Mraović B, Šimurina T.</t>
  </si>
  <si>
    <t>Microbes Infect. 2015 Nov-Dec;17(11-12):870-3. doi: 10.1016/j.micinf.2015.08.012. Epub 2015 Sep 3.</t>
  </si>
  <si>
    <t>Dželalija B</t>
  </si>
  <si>
    <t>10.1016/j.micinf.2015.08.012</t>
  </si>
  <si>
    <t>Anaplasma marginale and Anaplasma phagocytophilum: Rickettsiales pathogens of veterinary and public health significance</t>
  </si>
  <si>
    <t>Atif FA.</t>
  </si>
  <si>
    <t>Parasitol Res. 2015 Nov;114(11):3941-57. doi: 10.1007/s00436-015-4698-2. Epub 2015 Sep 7.</t>
  </si>
  <si>
    <t>Atif FA</t>
  </si>
  <si>
    <t>10.1007/s00436-015-4698-2</t>
  </si>
  <si>
    <t>Rickettsia species in fleas collected from small mammals in Slovakia</t>
  </si>
  <si>
    <t>Špitalská E, Boldiš V, Mošanský L, Sparagano O, Stanko M.</t>
  </si>
  <si>
    <t>Parasitol Res. 2015 Nov;114(11):4333-9. doi: 10.1007/s00436-015-4713-7. Epub 2015 Sep 8.</t>
  </si>
  <si>
    <t>10.1007/s00436-015-4713-7</t>
  </si>
  <si>
    <t>Optimal Cutoff Titers for Indirect Immunofluorescence Assay for Diagnosis of Scrub Typhus</t>
  </si>
  <si>
    <t>Lim C, Blacksell SD, Laongnualpanich A, Kantipong P, Day NP, Paris DH, Limmathurotsakul D.</t>
  </si>
  <si>
    <t>J Clin Microbiol. 2015 Nov;53(11):3663-6. doi: 10.1128/JCM.01680-15. Epub 2015 Sep 9.</t>
  </si>
  <si>
    <t>Lim C</t>
  </si>
  <si>
    <t>PMC4609688</t>
  </si>
  <si>
    <t>10.1128/JCM.01680-15</t>
  </si>
  <si>
    <t>Dendrimer-enabled transformation of Anaplasma phagocytophilum</t>
  </si>
  <si>
    <t>Oki AT, Seidman D, Lancina MG 3rd, Mishra MK, Kannan RM, Yang H, Carlyon JA.</t>
  </si>
  <si>
    <t>Microbes Infect. 2015 Nov-Dec;17(11-12):817-22. doi: 10.1016/j.micinf.2015.09.001. Epub 2015 Sep 11.</t>
  </si>
  <si>
    <t>Oki AT</t>
  </si>
  <si>
    <t>PMC4666749</t>
  </si>
  <si>
    <t>NIHMS722657</t>
  </si>
  <si>
    <t>10.1016/j.micinf.2015.09.001</t>
  </si>
  <si>
    <t>New records of spotted fever group rickettsiae in Baltic region</t>
  </si>
  <si>
    <t>Radzijevskaja J, Paulauskas A, Aleksandraviciene A, Jonauskaite I, Stanko M, Karbowiak G, Petko B.</t>
  </si>
  <si>
    <t>Microbes Infect. 2015 Nov-Dec;17(11-12):874-8. doi: 10.1016/j.micinf.2015.09.006. Epub 2015 Sep 15.</t>
  </si>
  <si>
    <t>Radzijevskaja J</t>
  </si>
  <si>
    <t>10.1016/j.micinf.2015.09.006</t>
  </si>
  <si>
    <t>Rickettsioses in Europe</t>
  </si>
  <si>
    <t>Portillo A, Santibáñez S, García-Álvarez L, Palomar AM, Oteo JA.</t>
  </si>
  <si>
    <t>Microbes Infect. 2015 Nov-Dec;17(11-12):834-8. doi: 10.1016/j.micinf.2015.09.009. Epub 2015 Sep 16.</t>
  </si>
  <si>
    <t>10.1016/j.micinf.2015.09.009</t>
  </si>
  <si>
    <t>A New Clade of African Body and Head Lice Infected by Bartonella quintana and Yersinia pestis-Democratic Republic of the Congo</t>
  </si>
  <si>
    <t>Drali R, Shako JC, Davoust B, Diatta G, Raoult D.</t>
  </si>
  <si>
    <t>Am J Trop Med Hyg. 2015 Nov;93(5):990-3. doi: 10.4269/ajtmh.14-0686. Epub 2015 Sep 21.</t>
  </si>
  <si>
    <t>Drali R</t>
  </si>
  <si>
    <t>PMC4703253</t>
  </si>
  <si>
    <t>10.4269/ajtmh.14-0686</t>
  </si>
  <si>
    <t>Models to assess how best to replace dengue virus vectors with Wolbachia-infected mosquito populations</t>
  </si>
  <si>
    <t>Zhang X, Tang S, Cheke RA.</t>
  </si>
  <si>
    <t>Math Biosci. 2015 Nov;269:164-77. doi: 10.1016/j.mbs.2015.09.004. Epub 2015 Sep 25.</t>
  </si>
  <si>
    <t>10.1016/j.mbs.2015.09.004</t>
  </si>
  <si>
    <t>Detection of a novel Rickettsia sp. in soft ticks (Acari: Argasidae) in Algeria</t>
  </si>
  <si>
    <t>Lafri I, Leulmi H, Baziz-Neffah F, Lalout R, Mohamed C, Mohamed K, Parola P, Bitam I.</t>
  </si>
  <si>
    <t>Microbes Infect. 2015 Nov-Dec;17(11-12):859-61. doi: 10.1016/j.micinf.2015.09.010. Epub 2015 Sep 25.</t>
  </si>
  <si>
    <t>Lafri I</t>
  </si>
  <si>
    <t>10.1016/j.micinf.2015.09.010</t>
  </si>
  <si>
    <t>Surveys for maternally-inherited endosymbionts reveal novel and variable infections within solitary bee species</t>
  </si>
  <si>
    <t>Saeed A, White JA.</t>
  </si>
  <si>
    <t>J Invertebr Pathol. 2015 Nov;132:111-114. doi: 10.1016/j.jip.2015.09.011. Epub 2015 Sep 26.</t>
  </si>
  <si>
    <t>Saeed A</t>
  </si>
  <si>
    <t>10.1016/j.jip.2015.09.011</t>
  </si>
  <si>
    <t>Cofeeding intra- and interspecific transmission of an emerging insect-borne rickettsial pathogen</t>
  </si>
  <si>
    <t>Brown LD, Christofferson RC, Banajee KH, Del Piero F, Foil LD, Macaluso KR.</t>
  </si>
  <si>
    <t>Mol Ecol. 2015 Nov;24(21):5475-89. doi: 10.1111/mec.13403.</t>
  </si>
  <si>
    <t>Brown LD</t>
  </si>
  <si>
    <t>PMC4831916</t>
  </si>
  <si>
    <t>NIHMS726640</t>
  </si>
  <si>
    <t>10.1111/mec.13403</t>
  </si>
  <si>
    <t>Approach for classification and taxonomy within family Rickettsiaceae based on the Formal Order Analysis</t>
  </si>
  <si>
    <t>Shpynov S, Pozdnichenko N, Gumenuk A.</t>
  </si>
  <si>
    <t>Microbes Infect. 2015 Nov-Dec;17(11-12):839-44. doi: 10.1016/j.micinf.2015.09.012. Epub 2015 Sep 28.</t>
  </si>
  <si>
    <t>10.1016/j.micinf.2015.09.012</t>
  </si>
  <si>
    <t>Anaplasma phagocytophilum infection in moose (Alces alces) in Norway</t>
  </si>
  <si>
    <t>Pūraitė I, Rosef O, Paulauskas A, Radzijevskaja J.</t>
  </si>
  <si>
    <t>Microbes Infect. 2015 Nov-Dec;17(11-12):823-8. doi: 10.1016/j.micinf.2015.09.013. Epub 2015 Sep 30.</t>
  </si>
  <si>
    <t>Pūraitė I</t>
  </si>
  <si>
    <t>10.1016/j.micinf.2015.09.013</t>
  </si>
  <si>
    <t>Nuclear Magnetic Resonance (NMR) as a tool for the study of the metabolism of Rickettsia slovaca</t>
  </si>
  <si>
    <t>García-Álvarez L, Busto JH, Peregrina JM, Santibáñez S, Portillo A, Avenoza A, Oteo JA.</t>
  </si>
  <si>
    <t>Microbes Infect. 2015 Nov-Dec;17(11-12):850-5. doi: 10.1016/j.micinf.2015.09.022. Epub 2015 Sep 30.</t>
  </si>
  <si>
    <t>10.1016/j.micinf.2015.09.022</t>
  </si>
  <si>
    <t>Isolation and maintenance of Rickettsia raoultii in a Rhipicephalus sanguineus tick cell line</t>
  </si>
  <si>
    <t>Santibáñez S, Portillo A, Palomar AM, Bell-Sakyi L, Romero L, Oteo JA.</t>
  </si>
  <si>
    <t>Microbes Infect. 2015 Nov-Dec;17(11-12):866-9. doi: 10.1016/j.micinf.2015.09.018. Epub 2015 Sep 30.</t>
  </si>
  <si>
    <t>10.1016/j.micinf.2015.09.018</t>
  </si>
  <si>
    <t>Evaluation of a new serological test for the detection of anti-Coxiella and anti-Rickettsia antibodies</t>
  </si>
  <si>
    <t>Bizzini A, Péter O, Baud D, Edouard S, Meylan P, Greub G.</t>
  </si>
  <si>
    <t>Microbes Infect. 2015 Nov-Dec;17(11-12):811-6. doi: 10.1016/j.micinf.2015.09.015. Epub 2015 Sep 30.</t>
  </si>
  <si>
    <t>Bizzini A</t>
  </si>
  <si>
    <t>10.1016/j.micinf.2015.09.015</t>
  </si>
  <si>
    <t>Comparison of clinical and laboratory characteristics of patients fulfilling criteria for proven and probable human granulocytic anaplasmosis</t>
  </si>
  <si>
    <t>Lotrič-Furlan S, Rojko T, Jelovšek M, Petrovec M, Avšič-Županc T, Lusa L, Strle F.</t>
  </si>
  <si>
    <t>Microbes Infect. 2015 Nov-Dec;17(11-12):829-33. doi: 10.1016/j.micinf.2015.09.017. Epub 2015 Sep 30.</t>
  </si>
  <si>
    <t>Lotrič-Furlan S</t>
  </si>
  <si>
    <t>10.1016/j.micinf.2015.09.017</t>
  </si>
  <si>
    <t>Survival of rat cerebrocortical neurons after rickettsial infection</t>
  </si>
  <si>
    <t>Bohácsová M, Filipčík P, Opattová A, Valáriková J, Quevedo Diaz M, Škultéty L, Novák M, Sekeyová Z.</t>
  </si>
  <si>
    <t>Microbes Infect. 2015 Nov-Dec;17(11-12):845-9. doi: 10.1016/j.micinf.2015.09.024. Epub 2015 Oct 9.</t>
  </si>
  <si>
    <t>Bohácsová M</t>
  </si>
  <si>
    <t>10.1016/j.micinf.2015.09.024</t>
  </si>
  <si>
    <t>A Checklist of Chigger Mites (Acari: Trombiculidae and Leeuwenhökiidae) From Taiwan, With Descriptions of Three New Species</t>
  </si>
  <si>
    <t>Chung LH, Wu WJ, Kuo CC, Wang HC.</t>
  </si>
  <si>
    <t>J Med Entomol. 2015 Nov;52(6):1241-53. doi: 10.1093/jme/tjv139. Epub 2015 Oct 5.</t>
  </si>
  <si>
    <t>Chung LH</t>
  </si>
  <si>
    <t>10.1093/jme/tjv139</t>
  </si>
  <si>
    <t>Misdirection of dosage compensation underlies bidirectional sex-specific death in Wolbachia-infected Ostrinia scapulalis</t>
  </si>
  <si>
    <t>Sugimoto TN, Kayukawa T, Shinoda T, Ishikawa Y, Tsuchida T.</t>
  </si>
  <si>
    <t>Insect Biochem Mol Biol. 2015 Nov;66:72-6. doi: 10.1016/j.ibmb.2015.10.001. Epub 2015 Oct 8.</t>
  </si>
  <si>
    <t>10.1016/j.ibmb.2015.10.001</t>
  </si>
  <si>
    <t>Naturally Occurring Ehrlichia ewingii and Mycoplasma sp. Co-Infection in a Goat</t>
  </si>
  <si>
    <t>Meichner K, Qurollo BA, Anderson KL, Grindem CB, Savage M, Breitschwerdt EB.</t>
  </si>
  <si>
    <t>J Vet Intern Med. 2015 Nov-Dec;29(6):1735-8. doi: 10.1111/jvim.13644. Epub 2015 Oct 16.</t>
  </si>
  <si>
    <t>Meichner K</t>
  </si>
  <si>
    <t>PMC4895659</t>
  </si>
  <si>
    <t>10.1111/jvim.13644</t>
  </si>
  <si>
    <t>The microbiome of Folsomia candida: an assessment of bacterial diversity in a Wolbachia-containing animal</t>
  </si>
  <si>
    <t>Agamennone V, Jakupović D, Weedon JT, Suring WJ, van Straalen NM, Roelofs D, Röling WF.</t>
  </si>
  <si>
    <t>FEMS Microbiol Ecol. 2015 Nov;91(11):fiv128. doi: 10.1093/femsec/fiv128. Epub 2015 Oct 22.</t>
  </si>
  <si>
    <t>Agamennone V</t>
  </si>
  <si>
    <t>10.1093/femsec/fiv128</t>
  </si>
  <si>
    <t>Anaplasma species in China</t>
  </si>
  <si>
    <t>Sun XF, Zhao L, Wen HL, Luo LM, Yu XJ.</t>
  </si>
  <si>
    <t>Lancet Infect Dis. 2015 Nov;15(11):1263-4. doi: 10.1016/S1473-3099(15)00377-1.</t>
  </si>
  <si>
    <t>Sun XF</t>
  </si>
  <si>
    <t>10.1016/S1473-3099(15)00377-1</t>
  </si>
  <si>
    <t>Brief Comment on the Article About Human Anaplasmosis by Arraga-Alvarado et al</t>
  </si>
  <si>
    <t>Maury de Tamí I, Tamí-Maury I.</t>
  </si>
  <si>
    <t>Am J Trop Med Hyg. 2015 Nov;93(5):1124. doi: 10.4269/ajtmh.15-0379.</t>
  </si>
  <si>
    <t>Maury de Tamí I</t>
  </si>
  <si>
    <t>PMC4703285</t>
  </si>
  <si>
    <t>10.4269/ajtmh.15-0379</t>
  </si>
  <si>
    <t>Ectoparasite Infestations and Canine Infection by Rickettsiae and Ehrlichiae in a Semi-Arid Region of Northeastern Brazil</t>
  </si>
  <si>
    <t>Araes-Santos AI, Moraes-Filho J, Peixoto RM, Spolidorio MG, Azevedo SS, Costa MM, Labruna MB, Horta MC.</t>
  </si>
  <si>
    <t>Vector Borne Zoonotic Dis. 2015 Nov;15(11):645-51. doi: 10.1089/vbz.2015.1786.</t>
  </si>
  <si>
    <t>Araes-Santos AI</t>
  </si>
  <si>
    <t>PMC4652196</t>
  </si>
  <si>
    <t>10.1089/vbz.2015.1786</t>
  </si>
  <si>
    <t>Resistant anaemia and mixed cryoglobulinaemia in a patient on haemodialysis in the context of Q fever</t>
  </si>
  <si>
    <t>Allende Burgos N, Calls Ginesta J.</t>
  </si>
  <si>
    <t>Nefrologia. 2015 Nov-Dec;35(6):586-7. doi: 10.1016/j.nefro.2015.09.011. Epub 2015 Nov 10.</t>
  </si>
  <si>
    <t>Allende Burgos N</t>
  </si>
  <si>
    <t>Nefrologia</t>
  </si>
  <si>
    <t>10.1016/j.nefro.2015.09.011</t>
  </si>
  <si>
    <t>ITS-2 sequences-based identification of Trichogramma species in South America</t>
  </si>
  <si>
    <t>Almeida RP, Stouthamer R.</t>
  </si>
  <si>
    <t>Braz J Biol. 2015 Nov;75(4):974-82. doi: 10.1590/1519-6984.04614. Epub 2015 Nov 24.</t>
  </si>
  <si>
    <t>Almeida RP</t>
  </si>
  <si>
    <t>10.1590/1519-6984.04614</t>
  </si>
  <si>
    <t>Fever. Eschars on right leg and groin. Inguinal lymphadenopathy. Dx?</t>
  </si>
  <si>
    <t>Mathur P, Shah S, Beck M.</t>
  </si>
  <si>
    <t>J Fam Pract. 2015 Nov;64(11):720-3.</t>
  </si>
  <si>
    <t>Mathur P</t>
  </si>
  <si>
    <t>J Fam Pract</t>
  </si>
  <si>
    <t>Electrotransformation and Clonal Isolation of Rickettsia Species</t>
  </si>
  <si>
    <t>Riley SP, Macaluso KR, Martinez JJ.</t>
  </si>
  <si>
    <t>Curr Protoc Microbiol. 2015 Nov 3;39:3A.6.1-3A.6.20. doi: 10.1002/9780471729259.mc03a06s39.</t>
  </si>
  <si>
    <t>Curr Protoc Microbiol</t>
  </si>
  <si>
    <t>PMC4664152</t>
  </si>
  <si>
    <t>NIHMS738416</t>
  </si>
  <si>
    <t>10.1002/9780471729259.mc03a06s39</t>
  </si>
  <si>
    <t>2015 Nov 3</t>
  </si>
  <si>
    <t>EtpE Binding to DNase X Induces Ehrlichial Entry via CD147 and hnRNP-K Recruitment, Followed by Mobilization of N-WASP and Actin</t>
  </si>
  <si>
    <t>Mohan Kumar D, Lin M, Xiong Q, Webber MJ, Kural C, Rikihisa Y.</t>
  </si>
  <si>
    <t>mBio. 2015 Nov 3;6(6):e01541-15. doi: 10.1128/mBio.01541-15.</t>
  </si>
  <si>
    <t>PMC4631803</t>
  </si>
  <si>
    <t>10.1128/mBio.01541-15</t>
  </si>
  <si>
    <t>The Impact of Wolbachia on Virus Infection in Mosquitoes</t>
  </si>
  <si>
    <t>Johnson KN.</t>
  </si>
  <si>
    <t>Viruses. 2015 Nov 4;7(11):5705-17. doi: 10.3390/v7112903.</t>
  </si>
  <si>
    <t>Johnson KN</t>
  </si>
  <si>
    <t>PMC4664976</t>
  </si>
  <si>
    <t>10.3390/v7112903</t>
  </si>
  <si>
    <t>2015 Nov 4</t>
  </si>
  <si>
    <t>An O-Methyltransferase Is Required for Infection of Tick Cells by Anaplasma phagocytophilum</t>
  </si>
  <si>
    <t>Oliva Chávez AS, Fairman JW, Felsheim RF, Nelson CM, Herron MJ, Higgins L, Burkhardt NY, Oliver JD, Markowski TW, Kurtti TJ, Edwards TE, Munderloh UG.</t>
  </si>
  <si>
    <t>PLoS Pathog. 2015 Nov 6;11(11):e1005248. doi: 10.1371/journal.ppat.1005248. eCollection 2015.</t>
  </si>
  <si>
    <t>Oliva Chávez AS</t>
  </si>
  <si>
    <t>PMC4636158</t>
  </si>
  <si>
    <t>10.1371/journal.ppat.1005248</t>
  </si>
  <si>
    <t>2015 Nov 6</t>
  </si>
  <si>
    <t>Riboflavin Provisioning Underlies Wolbachia's Fitness Contribution to Its Insect Host</t>
  </si>
  <si>
    <t>Moriyama M, Nikoh N, Hosokawa T, Fukatsu T.</t>
  </si>
  <si>
    <t>mBio. 2015 Nov 10;6(6):e01732-15. doi: 10.1128/mBio.01732-15.</t>
  </si>
  <si>
    <t>Moriyama M</t>
  </si>
  <si>
    <t>PMC4659472</t>
  </si>
  <si>
    <t>10.1128/mBio.01732-15</t>
  </si>
  <si>
    <t>2015 Nov 10</t>
  </si>
  <si>
    <t>Tissue-specific transcriptomics and proteomics of a filarial nematode and its Wolbachia endosymbiont</t>
  </si>
  <si>
    <t>Luck AN, Anderson KG, McClung CM, VerBerkmoes NC, Foster JM, Michalski ML, Slatko BE.</t>
  </si>
  <si>
    <t>BMC Genomics. 2015 Nov 11;16:920. doi: 10.1186/s12864-015-2083-2.</t>
  </si>
  <si>
    <t>PMC4642636</t>
  </si>
  <si>
    <t>10.1186/s12864-015-2083-2</t>
  </si>
  <si>
    <t>2015 Nov 11</t>
  </si>
  <si>
    <t>Analysis of nanomechanical properties of Borrelia burgdorferi spirochetes under the influence of lytic factors in an in vitro model using atomic force microscopy</t>
  </si>
  <si>
    <t>Tokarska-Rodak M, Kozioł-Montewka M, Skrzypiec K, Chmielewski T, Mendyk E, Tylewska-Wierzbanowska S.</t>
  </si>
  <si>
    <t>Postepy Hig Med Dosw (Online). 2015 Nov 12;69:1222-7. doi: 10.5604/17322693.1179650.</t>
  </si>
  <si>
    <t>Postepy Hig Med Dosw (Online)</t>
  </si>
  <si>
    <t>10.5604/17322693.1179650</t>
  </si>
  <si>
    <t>2015 Nov 12</t>
  </si>
  <si>
    <t>A novel combination of fipronil and permethrin (Frontline Tri-Act®/Frontect®) reduces risk of transmission of Babesia canis by Dermacentor reticulatus and of Ehrlichia canis by Rhipicephalus sanguineus ticks to dogs</t>
  </si>
  <si>
    <t>Jongejan F, de Vos C, Fourie JJ, Beugnet F.</t>
  </si>
  <si>
    <t>Parasit Vectors. 2015 Nov 19;8:602. doi: 10.1186/s13071-015-1207-5.</t>
  </si>
  <si>
    <t>Jongejan F</t>
  </si>
  <si>
    <t>PMC4653891</t>
  </si>
  <si>
    <t>10.1186/s13071-015-1207-5</t>
  </si>
  <si>
    <t>2015 Nov 19</t>
  </si>
  <si>
    <t>Satellite Hyperspectral Imagery to Support Tick-Borne Infectious Diseases Surveillance</t>
  </si>
  <si>
    <t>Polo G, Labruna MB, Ferreira F.</t>
  </si>
  <si>
    <t>PLoS One. 2015 Nov 24;10(11):e0143736. doi: 10.1371/journal.pone.0143736. eCollection 2015.</t>
  </si>
  <si>
    <t>Polo G</t>
  </si>
  <si>
    <t>PMC4658071</t>
  </si>
  <si>
    <t>10.1371/journal.pone.0143736</t>
  </si>
  <si>
    <t>2015 Nov 24</t>
  </si>
  <si>
    <t>Cytogenetic and symbiont analysis of five members of the B. dorsalis complex (Diptera, Tephritidae): no evidence of chromosomal or symbiont-based speciation events</t>
  </si>
  <si>
    <t>Augustinos AA, Drosopoulou E, Gariou-Papalexiou A, Asimakis ED, Cáceres C, Tsiamis G, Bourtzis K, Penelope Mavragani-Tsipidou, Zacharopoulou A.</t>
  </si>
  <si>
    <t>Zookeys. 2015 Nov 26;(540):273-98. doi: 10.3897/zookeys.540.9857. eCollection 2015.</t>
  </si>
  <si>
    <t>Augustinos AA</t>
  </si>
  <si>
    <t>Zookeys</t>
  </si>
  <si>
    <t>PMC4714073</t>
  </si>
  <si>
    <t>10.3897/zookeys.540.9857</t>
  </si>
  <si>
    <t>2015 Nov 26</t>
  </si>
  <si>
    <t>Conditional Reduction of Predation Risk Associated with a Facultative Symbiont in an Insect</t>
  </si>
  <si>
    <t>Polin S, Le Gallic JF, Simon JC, Tsuchida T, Outreman Y.</t>
  </si>
  <si>
    <t>PLoS One. 2015 Nov 30;10(11):e0143728. doi: 10.1371/journal.pone.0143728. eCollection 2015.</t>
  </si>
  <si>
    <t>Polin S</t>
  </si>
  <si>
    <t>PMC4664394</t>
  </si>
  <si>
    <t>10.1371/journal.pone.0143728</t>
  </si>
  <si>
    <t>2015 Nov 30</t>
  </si>
  <si>
    <t>Borrelia burgdorferi sensu lato and co-infections with Anaplasma phagocytophilum and Rickettsia spp. in Ixodes ricinus in Hamburg, Germany</t>
  </si>
  <si>
    <t>May K, Jordan D, Fingerle V, Strube C.</t>
  </si>
  <si>
    <t>Med Vet Entomol. 2015 Dec;29(4):425-9. doi: 10.1111/mve.12125. Epub 2015 Jun 19.</t>
  </si>
  <si>
    <t>10.1111/mve.12125</t>
  </si>
  <si>
    <t>2015 Dec</t>
  </si>
  <si>
    <t>Memory of an exotic holiday</t>
  </si>
  <si>
    <t>Franon E, Manckoundia P.</t>
  </si>
  <si>
    <t>Eur J Intern Med. 2015 Dec;26(10):e57-8. doi: 10.1016/j.ejim.2015.07.007. Epub 2015 Jul 18.</t>
  </si>
  <si>
    <t>Franon E</t>
  </si>
  <si>
    <t>Eur J Intern Med</t>
  </si>
  <si>
    <t>10.1016/j.ejim.2015.07.007</t>
  </si>
  <si>
    <t>Isolation of Rickettsia massiliae from Rhipicephalus sanguineus Ticks, Buenos Aires (Argentina)</t>
  </si>
  <si>
    <t>Cicuttin GL, De Salvo MN, La Rosa I, Dohmen FE.</t>
  </si>
  <si>
    <t>J Parasitol. 2015 Dec;101(6):711-2. doi: 10.1645/15-800. Epub 2015 Aug 24.</t>
  </si>
  <si>
    <t>10.1645/15-800</t>
  </si>
  <si>
    <t>Genotype diversity and distribution of Orientia tsutsugamushi in scrub typhus patients and rodents in Shandong, northern China</t>
  </si>
  <si>
    <t>Zheng L, Bi Z, Kou Z, Yang H, Zhang L, Zhao Z.</t>
  </si>
  <si>
    <t>Infect Genet Evol. 2015 Dec;36:126-130. doi: 10.1016/j.meegid.2015.09.008. Epub 2015 Sep 12.</t>
  </si>
  <si>
    <t>Zheng L</t>
  </si>
  <si>
    <t>10.1016/j.meegid.2015.09.008</t>
  </si>
  <si>
    <t>Could ehrlichial infection cause some of the changes associated with leukemia, myelodysplastic diseases and autoimmune disorders, and offer antibiotic treatment options?</t>
  </si>
  <si>
    <t>Kallick CA, Friedman DA, Nyindo MB.</t>
  </si>
  <si>
    <t>Med Hypotheses. 2015 Dec;85(6):891-3. doi: 10.1016/j.mehy.2015.09.015. Epub 2015 Sep 16.</t>
  </si>
  <si>
    <t>Kallick CA</t>
  </si>
  <si>
    <t>Med Hypotheses</t>
  </si>
  <si>
    <t>10.1016/j.mehy.2015.09.015</t>
  </si>
  <si>
    <t>Wolbachia-mediated antiviral protection in Drosophila larvae and adults following oral infection</t>
  </si>
  <si>
    <t>Stevanovic AL, Arnold PA, Johnson KN.</t>
  </si>
  <si>
    <t>Appl Environ Microbiol. 2015 Dec;81(23):8215-23. doi: 10.1128/AEM.02841-15. Epub 2015 Sep 25.</t>
  </si>
  <si>
    <t>Stevanovic AL</t>
  </si>
  <si>
    <t>PMC4651092</t>
  </si>
  <si>
    <t>10.1128/AEM.02841-15</t>
  </si>
  <si>
    <t>The infection of reintroduced ruminants - Bison bonasus and Alces alces - with Anaplasma phagocytophilum in northern Poland</t>
  </si>
  <si>
    <t>Karbowiak G, Víchová B, Werszko J, Demiaszkiewicz AW, Pyziel AM, Sytykiewicz H, Szewczyk T, Peťko B.</t>
  </si>
  <si>
    <t>Acta Parasitol. 2015 Dec;60(4):645-8. doi: 10.1515/ap-2015-0091.</t>
  </si>
  <si>
    <t>10.1515/ap-2015-0091</t>
  </si>
  <si>
    <t>Recent study on canine vector-borne zoonoses in southern Slovakia - serologic survey</t>
  </si>
  <si>
    <t>Čabanová V, Pantchev N, Hurníková Z, Miterpáková M.</t>
  </si>
  <si>
    <t>Acta Parasitol. 2015 Dec;60(4):749-58. doi: 10.1515/ap-2015-0107.</t>
  </si>
  <si>
    <t>Čabanová V</t>
  </si>
  <si>
    <t>10.1515/ap-2015-0107</t>
  </si>
  <si>
    <t>An Unusual Cutaneous Manifestation in a Patient with Murine Typhus</t>
  </si>
  <si>
    <t>Blanton LS, Lea AS, Kelly BC, Walker DH.</t>
  </si>
  <si>
    <t>Am J Trop Med Hyg. 2015 Dec;93(6):1164-7. doi: 10.4269/ajtmh.15-0380. Epub 2015 Sep 28.</t>
  </si>
  <si>
    <t>PMC4674229</t>
  </si>
  <si>
    <t>10.4269/ajtmh.15-0380</t>
  </si>
  <si>
    <t>Integrated Metabolomics, Transcriptomics and Proteomics Identifies Metabolic Pathways Affected by Anaplasma phagocytophilum Infection in Tick Cells</t>
  </si>
  <si>
    <t>Villar M, Ayllón N, Alberdi P, Moreno A, Moreno M, Tobes R, Mateos-Hernández L, Weisheit S, Bell-Sakyi L, de la Fuente J.</t>
  </si>
  <si>
    <t>Mol Cell Proteomics. 2015 Dec;14(12):3154-72. doi: 10.1074/mcp.M115.051938. Epub 2015 Sep 30.</t>
  </si>
  <si>
    <t>Mol Cell Proteomics</t>
  </si>
  <si>
    <t>PMC4762615</t>
  </si>
  <si>
    <t>10.1074/mcp.M115.051938</t>
  </si>
  <si>
    <t>Wolbachia spread dynamics in stochastic environments</t>
  </si>
  <si>
    <t>Hu L, Huang M, Tang M, Yu J, Zheng B.</t>
  </si>
  <si>
    <t>Theor Popul Biol. 2015 Dec;106:32-44. doi: 10.1016/j.tpb.2015.09.003. Epub 2015 Sep 30.</t>
  </si>
  <si>
    <t>Hu L</t>
  </si>
  <si>
    <t>Theor Popul Biol</t>
  </si>
  <si>
    <t>10.1016/j.tpb.2015.09.003</t>
  </si>
  <si>
    <t>Molecular characterization and specific detection of Anaplasma species (AP-sd) in sika deer and its first detection in wild brown bears and rodents in Hokkaido, Japan</t>
  </si>
  <si>
    <t>Moustafa MAM, Lee K, Taylor K, Nakao R, Sashika M, Shimozuru M, Tsubota T.</t>
  </si>
  <si>
    <t>Infect Genet Evol. 2015 Dec;36:268-274. doi: 10.1016/j.meegid.2015.09.027. Epub 2015 Oct 9.</t>
  </si>
  <si>
    <t>Moustafa MAM</t>
  </si>
  <si>
    <t>10.1016/j.meegid.2015.09.027</t>
  </si>
  <si>
    <t>Avian migrants facilitate invasions of neotropical ticks and tick-borne pathogens into the United States</t>
  </si>
  <si>
    <t>Cohen EB, Auckland LD, Marra PP, Hamer SA.</t>
  </si>
  <si>
    <t>Appl Environ Microbiol. 2015 Dec;81(24):8366-78. doi: 10.1128/AEM.02656-15. Epub 2015 Oct 2.</t>
  </si>
  <si>
    <t>Cohen EB</t>
  </si>
  <si>
    <t>PMC4644638</t>
  </si>
  <si>
    <t>10.1128/AEM.02656-15</t>
  </si>
  <si>
    <t>Emerging tick-borne infections in mainland China: an increasing public health threat</t>
  </si>
  <si>
    <t>Fang LQ, Liu K, Li XL, Liang S, Yang Y, Yao HW, Sun RX, Sun Y, Chen WJ, Zuo SQ, Ma MJ, Li H, Jiang JF, Liu W, Yang XF, Gray GC, Krause PJ, Cao WC.</t>
  </si>
  <si>
    <t>Lancet Infect Dis. 2015 Dec;15(12):1467-1479. doi: 10.1016/S1473-3099(15)00177-2. Epub 2015 Oct 6.</t>
  </si>
  <si>
    <t>Fang LQ</t>
  </si>
  <si>
    <t>PMC4870934</t>
  </si>
  <si>
    <t>NIHMS780740</t>
  </si>
  <si>
    <t>10.1016/S1473-3099(15)00177-2</t>
  </si>
  <si>
    <t>Diagnostic Accuracy Assessment of Immunochromatographic Tests for the Rapid Detection of Antibodies Against Orientia tsutsugamushi Using Paired Acute and Convalescent Specimens</t>
  </si>
  <si>
    <t>Watthanaworawit W, Turner P, Turner C, Tanganuchitcharnchai A, Jintaworn S, Hanboonkunupakarn B, Richards AL, Day NPJ, Blacksell SD, Nosten F.</t>
  </si>
  <si>
    <t>Am J Trop Med Hyg. 2015 Dec;93(6):1168-1171. doi: 10.4269/ajtmh.15-0435. Epub 2015 Oct 12.</t>
  </si>
  <si>
    <t>PMC4674230</t>
  </si>
  <si>
    <t>10.4269/ajtmh.15-0435</t>
  </si>
  <si>
    <t>Graves' disease precipitated by rickettsial infection</t>
  </si>
  <si>
    <t>Marangou A, Guarneri F, Benvenga S.</t>
  </si>
  <si>
    <t>Endocrine. 2015 Dec;50(3):828-9. doi: 10.1007/s12020-015-0767-7. Epub 2015 Oct 13.</t>
  </si>
  <si>
    <t>Marangou A</t>
  </si>
  <si>
    <t>10.1007/s12020-015-0767-7</t>
  </si>
  <si>
    <t>Tick-borne Rickettsiales: Molecular tools for the study of an emergent group of pathogens</t>
  </si>
  <si>
    <t>Guillemi EC, Tomassone L, Farber MD.</t>
  </si>
  <si>
    <t>J Microbiol Methods. 2015 Dec;119:87-97. doi: 10.1016/j.mimet.2015.10.009. Epub 2015 Oct 22.</t>
  </si>
  <si>
    <t>10.1016/j.mimet.2015.10.009</t>
  </si>
  <si>
    <t>Failure of a heterologous recombinant Sca5/OmpB protein-based vaccine to elicit effective protective immunity against Rickettsia rickettsii infections in C3H/HeN mice</t>
  </si>
  <si>
    <t>Riley SP, Cardwell MM, Chan YG, Pruneau L, Del Piero F, Martinez JJ.</t>
  </si>
  <si>
    <t>Pathog Dis. 2015 Dec;73(9):ftv101. doi: 10.1093/femspd/ftv101. Epub 2015 Oct 29.</t>
  </si>
  <si>
    <t>PMC4732028</t>
  </si>
  <si>
    <t>10.1093/femspd/ftv101</t>
  </si>
  <si>
    <t>Evaluation of the bacterial microbiome of two flea species using different DNA-isolation techniques provides insights into flea host ecology</t>
  </si>
  <si>
    <t>Lawrence AL, Hii SF, Chong R, Webb CE, Traub R, Brown G, Šlapeta J.</t>
  </si>
  <si>
    <t>FEMS Microbiol Ecol. 2015 Dec;91(12):fiv134. doi: 10.1093/femsec/fiv134. Epub 2015 Nov 4.</t>
  </si>
  <si>
    <t>10.1093/femsec/fiv134</t>
  </si>
  <si>
    <t>Tickborne Lymphadenopathy Complicated by Acute Myopericarditis, Spain</t>
  </si>
  <si>
    <t>Silva JT, López-Medrano F, Fernández-Ruiz M, Foz ER, Portillo A, Oteo JA, Aguado JM.</t>
  </si>
  <si>
    <t>Emerg Infect Dis. 2015 Dec;21(12):2240-2. doi: 10.3201/eid2112.150672.</t>
  </si>
  <si>
    <t>Silva JT</t>
  </si>
  <si>
    <t>PMC4672452</t>
  </si>
  <si>
    <t>10.3201/eid2112.150672</t>
  </si>
  <si>
    <t>Reply to Slesak et al.: So much about Rickettsia felis infection to be discovered</t>
  </si>
  <si>
    <t>Parola P, Mediannikov O, Dieme C, Raoult D.</t>
  </si>
  <si>
    <t>Proc Natl Acad Sci U S A. 2015 Dec 1;112(48):E6595-6. doi: 10.1073/pnas.1517919112. Epub 2015 Nov 23.</t>
  </si>
  <si>
    <t>PMC4672798</t>
  </si>
  <si>
    <t>10.1073/pnas.1517919112</t>
  </si>
  <si>
    <t>2015 Dec 1</t>
  </si>
  <si>
    <t>Leeches as further potential vectors for rickettsial infections</t>
  </si>
  <si>
    <t>Slesak G, Inthalath S, Dittrich S, Paris DH, Newton PN.</t>
  </si>
  <si>
    <t>Proc Natl Acad Sci U S A. 2015 Dec 1;112(48):E6593-4. doi: 10.1073/pnas.1515229112. Epub 2015 Nov 23.</t>
  </si>
  <si>
    <t>Slesak G</t>
  </si>
  <si>
    <t>PMC4672792</t>
  </si>
  <si>
    <t>10.1073/pnas.1515229112</t>
  </si>
  <si>
    <t>Rickettsial retinitis-an Indian perspective</t>
  </si>
  <si>
    <t>Kawali A, Mahendradas P, Srinivasan P, Yadav NK, Avadhani K, Gupta K, Shetty R.</t>
  </si>
  <si>
    <t>J Ophthalmic Inflamm Infect. 2015 Dec;5(1):37. doi: 10.1186/s12348-015-0066-8. Epub 2015 Nov 26.</t>
  </si>
  <si>
    <t>Kawali A</t>
  </si>
  <si>
    <t>J Ophthalmic Inflamm Infect</t>
  </si>
  <si>
    <t>PMC4661163</t>
  </si>
  <si>
    <t>10.1186/s12348-015-0066-8</t>
  </si>
  <si>
    <t>Prevalence of Rickettsia and Bartonella species in Spanish cats and their fleas</t>
  </si>
  <si>
    <t>Gracia MJ, Marcén JM, Pinal R, Calvete C, Rodes D.</t>
  </si>
  <si>
    <t>J Vector Ecol. 2015 Dec;40(2):233-9. doi: 10.1111/jvec.12159.</t>
  </si>
  <si>
    <t>Gracia MJ</t>
  </si>
  <si>
    <t>10.1111/jvec.12159</t>
  </si>
  <si>
    <t>Detection of Rickettsia and Anaplasma from hard ticks in Thailand</t>
  </si>
  <si>
    <t>Malaisri P, Hirunkanokpun S, Baimai V, Trinachartvanit W, Ahantarig A.</t>
  </si>
  <si>
    <t>J Vector Ecol. 2015 Dec;40(2):262-8. doi: 10.1111/jvec.12163.</t>
  </si>
  <si>
    <t>Malaisri P</t>
  </si>
  <si>
    <t>10.1111/jvec.12163</t>
  </si>
  <si>
    <t>Rickettsia rickettsii and Rickettsia felis infection in Rhipicephalus sanguineus ticks and Ctenocephalides felis fleas co-existing in a small city in Yucatan, Mexico</t>
  </si>
  <si>
    <t>Peniche-Lara G, Jimenez-Delgadillo B, Dzul-Rosado K.</t>
  </si>
  <si>
    <t>J Vector Ecol. 2015 Dec;40(2):422-4. doi: 10.1111/jvec.12185.</t>
  </si>
  <si>
    <t>10.1111/jvec.12185</t>
  </si>
  <si>
    <t>Butyrylcholinesterase as a marker of inflammation and liver injury in the acute and subclinical phases of canine ehrlichiosis</t>
  </si>
  <si>
    <t>do Carmo GM, Crivellenti LZ, Bottari NB, Machado G, Borin-Crivellenti S, Moresco RN, Duarte T, Duarte M, Tinucci-Costa M, Morsch VM, Schetinger MR, Stefani LM, Da Silva AS.</t>
  </si>
  <si>
    <t>Comp Immunol Microbiol Infect Dis. 2015 Dec;43:16-21. doi: 10.1016/j.cimid.2015.09.005. Epub 2015 Oct 9.</t>
  </si>
  <si>
    <t>do Carmo GM</t>
  </si>
  <si>
    <t>10.1016/j.cimid.2015.09.005</t>
  </si>
  <si>
    <t>Serological evidence of Rickettsia and Coxiella burnetii in humans of Buenos Aires, Argentina</t>
  </si>
  <si>
    <t>Cicuttin GL, Degiuseppe JI, Mamianetti A, Corin MV, Linares MC, De Salvo MN, Dohmen FE.</t>
  </si>
  <si>
    <t>Comp Immunol Microbiol Infect Dis. 2015 Dec;43:57-60. doi: 10.1016/j.cimid.2015.10.007. Epub 2015 Oct 25.</t>
  </si>
  <si>
    <t>10.1016/j.cimid.2015.10.007</t>
  </si>
  <si>
    <t>Surveillance of potential hosts and vectors of scrub typhus in Taiwan</t>
  </si>
  <si>
    <t>Kuo CC, Lee PL, Chen CH, Wang HC.</t>
  </si>
  <si>
    <t>Parasit Vectors. 2015 Dec 1;8:611. doi: 10.1186/s13071-015-1221-7.</t>
  </si>
  <si>
    <t>PMC4666075</t>
  </si>
  <si>
    <t>10.1186/s13071-015-1221-7</t>
  </si>
  <si>
    <t>Genome of Rhodnius prolixus, an insect vector of Chagas disease, reveals unique adaptations to hematophagy and parasite infection</t>
  </si>
  <si>
    <t>Mesquita RD, Vionette-Amaral RJ, Lowenberger C, Rivera-Pomar R, Monteiro FA, Minx P, Spieth J, Carvalho AB, Panzera F, Lawson D, Torres AQ, Ribeiro JM, Sorgine MH, Waterhouse RM, Montague MJ, Abad-Franch F, Alves-Bezerra M, Amaral LR, Araujo HM, Araujo RN, Aravind L, Atella GC, Azambuja P, Berni M, Bittencourt-Cunha PR, Braz GR, Calderón-Fernández G, Carareto CM, Christensen MB, Costa IR, Costa SG, Dansa M, Daumas-Filho CR, De-Paula IF, Dias FA, Dimopoulos G, Emrich SJ, Esponda-Behrens N, Fampa P, Fernandez-Medina RD, da Fonseca RN, Fontenele M, Fronick C, Fulton LA, Gandara AC, Garcia ES, Genta FA, Giraldo-Calderón GI, Gomes B, Gondim KC, Granzotto A, Guarneri AA, Guigó R, Harry M, Hughes DS, Jablonka W, Jacquin-Joly E, Juárez MP, Koerich LB, Lange AB, Latorre-Estivalis JM, Lavore A, Lawrence GG, Lazoski C, Lazzari CR, Lopes RR, Lorenzo MG, Lugon MD, Majerowicz D, Marcet PL, Mariotti M, Masuda H, Megy K, Melo AC, Missirlis F, Mota T, Noriega FG, Nouzova M, Nunes RD, Oliveira RL, Oliveira-Silveira G, Ons S, Orchard I, Pagola L, Paiva-Silva GO, Pascual A, Pavan MG, Pedrini N, Peixoto AA, Pereira MH, Pike A, Polycarpo C, Prosdocimi F, Ribeiro-Rodrigues R, Robertson HM, Salerno AP, Salmon D, Santesmasses D, Schama R, Seabra-Junior ES, et al.</t>
  </si>
  <si>
    <t>Proc Natl Acad Sci U S A. 2015 Dec 1;112(48):14936-41. doi: 10.1073/pnas.1506226112. Epub 2015 Nov 16.</t>
  </si>
  <si>
    <t>Mesquita RD</t>
  </si>
  <si>
    <t>PMC4672799</t>
  </si>
  <si>
    <t>10.1073/pnas.1506226112</t>
  </si>
  <si>
    <t>Aedes aegypti has spatially structured and seasonally stable populations in Yogyakarta, Indonesia</t>
  </si>
  <si>
    <t>Rašić G, Endersby-Harshman N, Tantowijoyo W, Goundar A, White V, Yang Q, Filipović I, Johnson P, Hoffmann AA, Arguni E.</t>
  </si>
  <si>
    <t>Parasit Vectors. 2015 Dec 1;8:610. doi: 10.1186/s13071-015-1230-6.</t>
  </si>
  <si>
    <t>Rašić G</t>
  </si>
  <si>
    <t>PMC4666043</t>
  </si>
  <si>
    <t>10.1186/s13071-015-1230-6</t>
  </si>
  <si>
    <t>Supergroup C Wolbachia, mutualist symbionts of filarial nematodes, have a distinct genome structure</t>
  </si>
  <si>
    <t>Comandatore F, Cordaux R, Bandi C, Blaxter M, Darby A, Makepeace BL, Montagna M, Sassera D.</t>
  </si>
  <si>
    <t>Open Biol. 2015 Dec;5(12):150099. doi: 10.1098/rsob.150099.</t>
  </si>
  <si>
    <t>PMC4703054</t>
  </si>
  <si>
    <t>10.1098/rsob.150099</t>
  </si>
  <si>
    <t>Rickettsia amblyommii infecting Amblyomma sculptum in endemic spotted fever area from southeastern Brazil</t>
  </si>
  <si>
    <t>Nunes Ede C, Vizzoni VF, Navarro DL, Iani FC, Durães LS, Daemon E, Soares CA, Gazeta GS.</t>
  </si>
  <si>
    <t>Mem Inst Oswaldo Cruz. 2015 Dec;110(8):1058-61. doi: 10.1590/0074-02760150266. Epub 2015 Dec 11.</t>
  </si>
  <si>
    <t>Nunes Ede C</t>
  </si>
  <si>
    <t>PMC4708027</t>
  </si>
  <si>
    <t>10.1590/0074-02760150266</t>
  </si>
  <si>
    <t>Investigations on Rickettsia in Ticks at the Sino-Russian and Sino-Mongolian Borders, China</t>
  </si>
  <si>
    <t>Liu L, Chen Q, Yang Y, Wang J, Cao X, Zhang S, Li H, Hou Y, Wang F, Xu B.</t>
  </si>
  <si>
    <t>Vector Borne Zoonotic Dis. 2015 Dec;15(12):785-9. doi: 10.1089/vbz.2014.1732.</t>
  </si>
  <si>
    <t>10.1089/vbz.2014.1732</t>
  </si>
  <si>
    <t>Delayed fatal diagnosis in atypical rickettsial infectious disease</t>
  </si>
  <si>
    <t>Marturano F, Nisi F, Peduto VA, Galzerano A.</t>
  </si>
  <si>
    <t>Infez Med. 2015 Dec;23(4):363-6.</t>
  </si>
  <si>
    <t>Marturano F</t>
  </si>
  <si>
    <t>Infez Med</t>
  </si>
  <si>
    <t>Pharmacokinetics of Short- and Long-acting Formulations of Oxytetracycline After Intramuscular Administration in Chickens</t>
  </si>
  <si>
    <t>Gberindyer AF, Okpeh ER, Semaka AA.</t>
  </si>
  <si>
    <t>J Avian Med Surg. 2015 Dec;29(4):298-302. doi: 10.1647/2015-076.</t>
  </si>
  <si>
    <t>Gberindyer AF</t>
  </si>
  <si>
    <t>J Avian Med Surg</t>
  </si>
  <si>
    <t>10.1647/2015-076</t>
  </si>
  <si>
    <t>Detection of Anaplasma sp. in Korean Native Goats (Capra aegagrus hircus) on Jeju Island, Korea</t>
  </si>
  <si>
    <t>Seong G, Han YJ, Chae JB, Chae JS, Yu DH, Lee YS, Park J, Park BK, Yoo JG, Choi KS.</t>
  </si>
  <si>
    <t>Korean J Parasitol. 2015 Dec;53(6):765-9. doi: 10.3347/kjp.2015.53.6.765. Epub 2015 Dec 31.</t>
  </si>
  <si>
    <t>PMC4725243</t>
  </si>
  <si>
    <t>10.3347/kjp.2015.53.6.765</t>
  </si>
  <si>
    <t>[Detection of Anaplasma / Ehrlichia Species of Cattle and Ticks in Aydın Region]</t>
  </si>
  <si>
    <t>Hoşgör M, Bilgiç HB, Bakırcı S, Ünlü AH, Karagenç T, Eren H.</t>
  </si>
  <si>
    <t>Turkiye Parazitol Derg. 2015 Dec;39(4):291-8. doi: 10.5152/tpd.2015.4525.</t>
  </si>
  <si>
    <t>Hoşgör M</t>
  </si>
  <si>
    <t>Turkiye Parazitol Derg</t>
  </si>
  <si>
    <t>10.5152/tpd.2015.4525</t>
  </si>
  <si>
    <t>Questing Amblyomma mixtum and Haemaphysalis juxtakochi (Acari: Ixodidae) Infected with Candidatus "Rickettsia amblyommii" from the Natural Environment in Panama Canal Basin, Panama</t>
  </si>
  <si>
    <t>D AM, S GG, Dzul-Rosado K, Aguilar A, Castillo J, Gabster A, Trejos D, Zavala-Castro J, Bermúdez C SE.</t>
  </si>
  <si>
    <t>Trop Med Health. 2015 Dec;43(4):217-22. doi: 10.2149/tmh.2015-07. Epub 2015 Aug 20.</t>
  </si>
  <si>
    <t>D AM</t>
  </si>
  <si>
    <t>PMC4689609</t>
  </si>
  <si>
    <t>10.2149/tmh.2015-07</t>
  </si>
  <si>
    <t>Malignant Mediterranean spotted fever</t>
  </si>
  <si>
    <t>Lunge SB, Patil V, Ambar S, Naik V.</t>
  </si>
  <si>
    <t>Indian Dermatol Online J. 2015 Dec;6(Suppl 1):S1-4. doi: 10.4103/2229-5178.171050.</t>
  </si>
  <si>
    <t>Lunge SB</t>
  </si>
  <si>
    <t>Indian Dermatol Online J</t>
  </si>
  <si>
    <t>PMC4738506</t>
  </si>
  <si>
    <t>10.4103/2229-5178.171050</t>
  </si>
  <si>
    <t>[THE HIGHLY EFFECTIVE DETECTION OF DNA RICKETTSIA USING TECHNIQUE OF POLYMERASE CHAIN REACTION IN REAL-TIME]</t>
  </si>
  <si>
    <t>Kartashov MY, Mikryukova TP, Ternovoi VA, Moskvitina NS, Loktev VB.</t>
  </si>
  <si>
    <t>Klin Lab Diagn. 2015 Dec;60(12):39-43.</t>
  </si>
  <si>
    <t>Kartashov MY</t>
  </si>
  <si>
    <t>[Drosophila melanogaster Cell Culture as an Experimental Model to Study Recombination in Wolbachia pipientis]</t>
  </si>
  <si>
    <t>Goryacheva II, Gorelova TV, Andrianov BV.</t>
  </si>
  <si>
    <t>Genetika. 2015 Dec;51(12):1345-50.</t>
  </si>
  <si>
    <t>Police dogs from Albania as indicators of exposure risk to Toxoplasma gondii, Neospora caninum and vector-borne pathogens of zoonotic and veterinary concern</t>
  </si>
  <si>
    <t>Schüle C, Rehbein S, Shukullari E, Rapti D, Reese S, Silaghi C.</t>
  </si>
  <si>
    <t>Vet Parasitol Reg Stud Reports. 2015 Dec;1-2:35-46. doi: 10.1016/j.vprsr.2016.03.004. Epub 2016 Apr 6.</t>
  </si>
  <si>
    <t>Schüle C</t>
  </si>
  <si>
    <t>Vet Parasitol Reg Stud Reports</t>
  </si>
  <si>
    <t>10.1016/j.vprsr.2016.03.004</t>
  </si>
  <si>
    <t>Molecular screening of Ctenocephalides felis fleas collected from stray cats in the Jerusalem District, Israel, for Bartonella spp., Rickettsia spp. and Coxiella burnetii</t>
  </si>
  <si>
    <t>Kamani J, Baneth G, Gutiérrez R, Nachum-Biala Y, Salant H, Mumcuoglu KY, Harrus S.</t>
  </si>
  <si>
    <t>Vet Parasitol Reg Stud Reports. 2015 Dec;1-2:59-64. doi: 10.1016/j.vprsr.2016.04.001. Epub 2016 Apr 13.</t>
  </si>
  <si>
    <t>10.1016/j.vprsr.2016.04.001</t>
  </si>
  <si>
    <t>Structural Insight into How Bacteria Prevent Interference between Multiple Divergent Type IV Secretion Systems</t>
  </si>
  <si>
    <t>Gillespie JJ, Phan IQ, Scheib H, Subramanian S, Edwards TE, Lehman SS, Piitulainen H, Rahman MS, Rennoll-Bankert KE, Staker BL, Taira S, Stacy R, Myler PJ, Azad AF, Pulliainen AT.</t>
  </si>
  <si>
    <t>mBio. 2015 Dec 8;6(6):e01867-15. doi: 10.1128/mBio.01867-15.</t>
  </si>
  <si>
    <t>PMC4676284</t>
  </si>
  <si>
    <t>10.1128/mBio.01867-15</t>
  </si>
  <si>
    <t>2015 Dec 8</t>
  </si>
  <si>
    <t>The Rickettsia Endosymbiont of Ixodes pacificus Contains All the Genes of De Novo Folate Biosynthesis</t>
  </si>
  <si>
    <t>Hunter DJ, Torkelson JL, Bodnar J, Mortazavi B, Laurent T, Deason J, Thephavongsa K, Zhong J.</t>
  </si>
  <si>
    <t>PLoS One. 2015 Dec 9;10(12):e0144552. doi: 10.1371/journal.pone.0144552. eCollection 2015.</t>
  </si>
  <si>
    <t>Hunter DJ</t>
  </si>
  <si>
    <t>PMC4674097</t>
  </si>
  <si>
    <t>10.1371/journal.pone.0144552</t>
  </si>
  <si>
    <t>2015 Dec 9</t>
  </si>
  <si>
    <t>The first detection of Rickettsia aeschlimannii and Rickettsia massiliae in Rhipicephalus turanicus ticks, in northwest China</t>
  </si>
  <si>
    <t>Wei QQ, Guo LP, Wang AD, Mu LM, Zhang K, Chen CF, Zhang WJ, Wang YZ.</t>
  </si>
  <si>
    <t>Parasit Vectors. 2015 Dec 10;8:631. doi: 10.1186/s13071-015-1242-2.</t>
  </si>
  <si>
    <t>Wei QQ</t>
  </si>
  <si>
    <t>PMC4675064</t>
  </si>
  <si>
    <t>10.1186/s13071-015-1242-2</t>
  </si>
  <si>
    <t>2015 Dec 10</t>
  </si>
  <si>
    <t>The characterization and manipulation of the bacterial microbiome of the Rocky Mountain wood tick, Dermacentor andersoni</t>
  </si>
  <si>
    <t>Clayton KA, Gall CA, Mason KL, Scoles GA, Brayton KA.</t>
  </si>
  <si>
    <t>Parasit Vectors. 2015 Dec 10;8:632. doi: 10.1186/s13071-015-1245-z.</t>
  </si>
  <si>
    <t>Clayton KA</t>
  </si>
  <si>
    <t>PMC4674957</t>
  </si>
  <si>
    <t>10.1186/s13071-015-1245-z</t>
  </si>
  <si>
    <t>Low temperature affects cattle tick reproduction but does not lead to transovarial transmission of Anaplasma marginale</t>
  </si>
  <si>
    <t>Esteves E, Pohl PC, Klafke GM, Reck J, Fogaça AC, Martins JR, Daffre S.</t>
  </si>
  <si>
    <t>Vet Parasitol. 2015 Dec 15;214(3-4):322-6. doi: 10.1016/j.vetpar.2015.07.010. Epub 2015 Jul 29.</t>
  </si>
  <si>
    <t>Esteves E</t>
  </si>
  <si>
    <t>10.1016/j.vetpar.2015.07.010</t>
  </si>
  <si>
    <t>2015 Dec 15</t>
  </si>
  <si>
    <t>Tick-borne zoonotic pathogens in birds in Guangxi, Southwest China</t>
  </si>
  <si>
    <t>Yang J, Liu Z, Niu Q, Tian Z, Liu J, Guan G, Liu G, Luo J, Wang X, Yin H.</t>
  </si>
  <si>
    <t>Parasit Vectors. 2015 Dec 15;8:637. doi: 10.1186/s13071-015-1249-8.</t>
  </si>
  <si>
    <t>PMC4678635</t>
  </si>
  <si>
    <t>10.1186/s13071-015-1249-8</t>
  </si>
  <si>
    <t>A metagenomic approach from aphid's hemolymph sheds light on the potential roles of co-existing endosymbionts</t>
  </si>
  <si>
    <t>De Clerck C, Fujiwara A, Joncour P, Léonard S, Félix ML, Francis F, Jijakli MH, Tsuchida T, Massart S.</t>
  </si>
  <si>
    <t>Microbiome. 2015 Dec 15;3:63. doi: 10.1186/s40168-015-0130-5.</t>
  </si>
  <si>
    <t>Microbiome</t>
  </si>
  <si>
    <t>PMC4678535</t>
  </si>
  <si>
    <t>10.1186/s40168-015-0130-5</t>
  </si>
  <si>
    <t>Bacterial small RNAs in the Genus Rickettsia</t>
  </si>
  <si>
    <t>Schroeder CL, Narra HP, Rojas M, Sahni A, Patel J, Khanipov K, Wood TG, Fofanov Y, Sahni SK.</t>
  </si>
  <si>
    <t>BMC Genomics. 2015 Dec 18;16:1075. doi: 10.1186/s12864-015-2293-7.</t>
  </si>
  <si>
    <t>Schroeder CL</t>
  </si>
  <si>
    <t>PMC4683814</t>
  </si>
  <si>
    <t>10.1186/s12864-015-2293-7</t>
  </si>
  <si>
    <t>2015 Dec 18</t>
  </si>
  <si>
    <t>Comparative Proteomic Profiling of Ehrlichia ruminantium Pathogenic Strain and Its High-Passaged Attenuated Strain Reveals Virulence and Attenuation-Associated Proteins</t>
  </si>
  <si>
    <t>Marcelino I, Ventosa M, Pires E, Müller M, Lisacek F, Lefrançois T, Vachiery N, Coelho AV.</t>
  </si>
  <si>
    <t>PLoS One. 2015 Dec 21;10(12):e0145328. doi: 10.1371/journal.pone.0145328. eCollection 2015.</t>
  </si>
  <si>
    <t>PMC4686967</t>
  </si>
  <si>
    <t>10.1371/journal.pone.0145328</t>
  </si>
  <si>
    <t>2015 Dec 21</t>
  </si>
  <si>
    <t>Development and evaluation of a loop-mediated isothermal amplification assay for detection of Ehrlichia canis DNA in naturally infected dogs using the p30 gene</t>
  </si>
  <si>
    <t>Pinhanelli VC, Costa PN, Silva G, Aguiar DM, Silva CM, Fachin AL, Marins M.</t>
  </si>
  <si>
    <t>Genet Mol Res. 2015 Dec 22;14(4):17885-92. doi: 10.4238/2015.December.22.13.</t>
  </si>
  <si>
    <t>Pinhanelli VC</t>
  </si>
  <si>
    <t>10.4238/2015.December.22.13</t>
  </si>
  <si>
    <t>2015 Dec 22</t>
  </si>
  <si>
    <t>Bacterial Profiling Reveals Novel "Ca. Neoehrlichia", Ehrlichia, and Anaplasma Species in Australian Human-Biting Ticks</t>
  </si>
  <si>
    <t>Gofton AW, Doggett S, Ratchford A, Oskam CL, Paparini A, Ryan U, Irwin P.</t>
  </si>
  <si>
    <t>PLoS One. 2015 Dec 28;10(12):e0145449. doi: 10.1371/journal.pone.0145449. eCollection 2015.</t>
  </si>
  <si>
    <t>PMC4692421</t>
  </si>
  <si>
    <t>10.1371/journal.pone.0145449</t>
  </si>
  <si>
    <t>2015 Dec 28</t>
  </si>
  <si>
    <t>Randomized Trial of Clarithromycin for Mediterranean Spotted Fever</t>
  </si>
  <si>
    <t>Anton E, Muñoz T, Travería FJ, Navarro G, Font B, Sanfeliu I, Segura F.</t>
  </si>
  <si>
    <t>Antimicrob Agents Chemother. 2015 Dec 28;60(3):1642-5. doi: 10.1128/AAC.01814-15.</t>
  </si>
  <si>
    <t>Anton E</t>
  </si>
  <si>
    <t>PMC4776005</t>
  </si>
  <si>
    <t>10.1128/AAC.01814-15</t>
  </si>
  <si>
    <t>Ehrlichia chaffeensis Exploits Canonical and Noncanonical Host Wnt Signaling Pathways To Stimulate Phagocytosis and Promote Intracellular Survival</t>
  </si>
  <si>
    <t>Luo T, Dunphy PS, Lina TT, McBride JW.</t>
  </si>
  <si>
    <t>Infect Immun. 2015 Dec 28;84(3):686-700. doi: 10.1128/IAI.01289-15.</t>
  </si>
  <si>
    <t>PMC4771358</t>
  </si>
  <si>
    <t>10.1128/IAI.01289-15</t>
  </si>
  <si>
    <t>Molecular detection of zoonotic tick-borne pathogens from ticks collected from ruminants in four South African provinces</t>
  </si>
  <si>
    <t>Mtshali K, Khumalo Z, Nakao R, Grab DJ, Sugimoto C, Thekisoe O.</t>
  </si>
  <si>
    <t>J Vet Med Sci. 2016 Jan;77(12):1573-9. doi: 10.1292/jvms.15-0170. Epub 2015 Jul 31.</t>
  </si>
  <si>
    <t>Mtshali K</t>
  </si>
  <si>
    <t>PMC4710712</t>
  </si>
  <si>
    <t>10.1292/jvms.15-0170</t>
  </si>
  <si>
    <t>2016 Jan</t>
  </si>
  <si>
    <t>National Surveillance of Spotted Fever Group Rickettsioses in the United States, 2008-2012</t>
  </si>
  <si>
    <t>Drexler NA, Dahlgren FS, Heitman KN, Massung RF, Paddock CD, Behravesh CB.</t>
  </si>
  <si>
    <t>Am J Trop Med Hyg. 2016 Jan;94(1):26-34. doi: 10.4269/ajtmh.15-0472. Epub 2015 Aug 31.</t>
  </si>
  <si>
    <t>Drexler NA</t>
  </si>
  <si>
    <t>PMC4710440</t>
  </si>
  <si>
    <t>10.4269/ajtmh.15-0472</t>
  </si>
  <si>
    <t>Conditional fitness benefits of the Rickettsia bacterial symbiont in an insect pest</t>
  </si>
  <si>
    <t>Cass BN, Himler AG, Bondy EC, Bergen JE, Fung SK, Kelly SE, Hunter MS.</t>
  </si>
  <si>
    <t>Oecologia. 2016 Jan;180(1):169-79. doi: 10.1007/s00442-015-3436-x. Epub 2015 Sep 16.</t>
  </si>
  <si>
    <t>Oecologia</t>
  </si>
  <si>
    <t>10.1007/s00442-015-3436-x</t>
  </si>
  <si>
    <t>SPOTTED FEVER GROUP RICKETTSIA RETINITIS IN A TRAVELER TO AFRICA</t>
  </si>
  <si>
    <t>Duval R, Merrill PT.</t>
  </si>
  <si>
    <t>Retin Cases Brief Rep. 2016 Winter;10(1):89-92. doi: 10.1097/ICB.0000000000000168.</t>
  </si>
  <si>
    <t>Duval R</t>
  </si>
  <si>
    <t>Retin Cases Brief Rep</t>
  </si>
  <si>
    <t>10.1097/ICB.0000000000000168</t>
  </si>
  <si>
    <t>2016 Winter</t>
  </si>
  <si>
    <t>Mosaic composition of ribA and wspB genes flanking the virB8-D4 operon in the Wolbachia supergroup B-strain, wStr</t>
  </si>
  <si>
    <t>Baldridge GD, Li YG, Witthuhn BA, Higgins L, Markowski TW, Baldridge AS, Fallon AM.</t>
  </si>
  <si>
    <t>Arch Microbiol. 2016 Jan;198(1):53-69. doi: 10.1007/s00203-015-1154-8. Epub 2015 Sep 23.</t>
  </si>
  <si>
    <t>Arch Microbiol</t>
  </si>
  <si>
    <t>PMC4705124</t>
  </si>
  <si>
    <t>10.1007/s00203-015-1154-8</t>
  </si>
  <si>
    <t>Enhanced Expression of T-Cell Immunoglobulin and Mucin Domain Protein 3 in Endothelial Cells Facilitates Intracellular Killing of Rickettsia heilongjiangensis</t>
  </si>
  <si>
    <t>Yang X, Jiao J, Han G, Gong W, Wang P, Xiong X, Wen B.</t>
  </si>
  <si>
    <t>J Infect Dis. 2016 Jan 1;213(1):71-9. doi: 10.1093/infdis/jiv463. Epub 2015 Sep 23.</t>
  </si>
  <si>
    <t>Yang X</t>
  </si>
  <si>
    <t>10.1093/infdis/jiv463</t>
  </si>
  <si>
    <t>2016 Jan 1</t>
  </si>
  <si>
    <t>The Wolbachia WO bacteriophage proteome in the Aedes albopictus C/wStr1 cell line: evidence for lytic activity?</t>
  </si>
  <si>
    <t>Baldridge GD, Markowski TW, Witthuhn BA, Higgins L, Baldridge AS, Fallon AM.</t>
  </si>
  <si>
    <t>In Vitro Cell Dev Biol Anim. 2016 Jan;52(1):77-88. doi: 10.1007/s11626-015-9949-0. Epub 2015 Oct 1.</t>
  </si>
  <si>
    <t>PMC4701759</t>
  </si>
  <si>
    <t>10.1007/s11626-015-9949-0</t>
  </si>
  <si>
    <t>Hospital-Based Surveillance for Infectious Etiologies Among Patients with Acute Febrile Illness in Georgia, 2008-2011</t>
  </si>
  <si>
    <t>Kuchuloria T, Imnadze P, Mamuchishvili N, Chokheli M, Tsertsvadze T, Endeladze M, Mshvidobadze K, Gatserelia L, Makhviladze M, Kanashvili M, Mikautadze T, Nanuashvili A, Kiknavelidze K, Kokaia N, Makharadze M, Clark DV, Bautista CT, Farrell M, Fadeel MA, Maksoud MA, Pimentel G, House B, Hepburn MJ, Rivard RG.</t>
  </si>
  <si>
    <t>Am J Trop Med Hyg. 2016 Jan;94(1):236-42. doi: 10.4269/ajtmh.15-0400. Epub 2015 Oct 5.</t>
  </si>
  <si>
    <t>Kuchuloria T</t>
  </si>
  <si>
    <t>PMC4710437</t>
  </si>
  <si>
    <t>10.4269/ajtmh.15-0400</t>
  </si>
  <si>
    <t>Development of a TaqMan Array Card for Acute-Febrile-Illness Outbreak Investigation and Surveillance of Emerging Pathogens, Including Ebola Virus</t>
  </si>
  <si>
    <t>Liu J, Ochieng C, Wiersma S, Ströher U, Towner JS, Whitmer S, Nichol ST, Moore CC, Kersh GJ, Kato C, Sexton C, Petersen J, Massung R, Hercik C, Crump JA, Kibiki G, Maro A, Mujaga B, Gratz J, Jacob ST, Banura P, Scheld WM, Juma B, Onyango CO, Montgomery JM, Houpt E, Fields B.</t>
  </si>
  <si>
    <t>J Clin Microbiol. 2016 Jan;54(1):49-58. doi: 10.1128/JCM.02257-15. Epub 2015 Oct 21.</t>
  </si>
  <si>
    <t>PMC4702733</t>
  </si>
  <si>
    <t>10.1128/JCM.02257-15</t>
  </si>
  <si>
    <t>Accuracy of Conventional PCR Targeting the 16S rRNA Gene with the Ot-16sRF1 and Ot-16sRR1 Primers for Diagnosis of Scrub Typhus: a Case-Control Study</t>
  </si>
  <si>
    <t>Kim CM, Cho MK, Kim DM, Yun NR, Kim SW, Jang SJ, Ahn YJ, Lim D.</t>
  </si>
  <si>
    <t>J Clin Microbiol. 2016 Jan;54(1):178-9. doi: 10.1128/JCM.01754-15. Epub 2015 Oct 21.</t>
  </si>
  <si>
    <t>Kim CM</t>
  </si>
  <si>
    <t>PMC4702754</t>
  </si>
  <si>
    <t>10.1128/JCM.01754-15</t>
  </si>
  <si>
    <t>Vector-Borne Diseases in Stray Dogs in Peninsular Malaysia and Molecular Detection of Anaplasma and Ehrlichia spp. from Rhipicephalus sanguineus (Acari: Ixodidae) Ticks</t>
  </si>
  <si>
    <t>Koh FX, Panchadcharam C, Tay ST.</t>
  </si>
  <si>
    <t>J Med Entomol. 2016 Jan;53(1):183-7. doi: 10.1093/jme/tjv153. Epub 2015 Oct 22.</t>
  </si>
  <si>
    <t>Koh FX</t>
  </si>
  <si>
    <t>10.1093/jme/tjv153</t>
  </si>
  <si>
    <t>Effect of Rickettsia rickettsii (Rickettsiales: Rickettsiaceae) Infection on the Biological Parameters and Survival of Its Tick Vector-Dermacentor variabilis (Acari: Ixodidae)</t>
  </si>
  <si>
    <t>Schumacher L, Snellgrove A, Levin ML.</t>
  </si>
  <si>
    <t>J Med Entomol. 2016 Jan;53(1):172-6. doi: 10.1093/jme/tjv166. Epub 2015 Oct 22.</t>
  </si>
  <si>
    <t>Schumacher L</t>
  </si>
  <si>
    <t>PMC5659120</t>
  </si>
  <si>
    <t>NIHMS914400</t>
  </si>
  <si>
    <t>10.1093/jme/tjv166</t>
  </si>
  <si>
    <t>Expanding Range of Amblyomma americanum and Simultaneous Changes in the Epidemiology of Spotted Fever Group Rickettsiosis in the United States</t>
  </si>
  <si>
    <t>Dahlgren FS, Paddock CD, Springer YP, Eisen RJ, Behravesh CB.</t>
  </si>
  <si>
    <t>Am J Trop Med Hyg. 2016 Jan;94(1):35-42. doi: 10.4269/ajtmh.15-0580. Epub 2015 Oct 26.</t>
  </si>
  <si>
    <t>PMC4710442</t>
  </si>
  <si>
    <t>10.4269/ajtmh.15-0580</t>
  </si>
  <si>
    <t>Antibodies to Rickettsia spp. and Borrelia burgdorferi in Spanish Wild Red Foxes (Vulpes vulpes)</t>
  </si>
  <si>
    <t>Lledó L, Serrano JL, Isabel Gegúndez M, Giménez-Pardo C, Saz JV.</t>
  </si>
  <si>
    <t>J Wildl Dis. 2016 Jan;52(1):122-5. doi: 10.7589/2015-03-074. Epub 2015 Nov 5.</t>
  </si>
  <si>
    <t>10.7589/2015-03-074</t>
  </si>
  <si>
    <t>Endothelial Cell Proteomic Response to Rickettsia conorii Infection Reveals Activation of the Janus Kinase (JAK)-Signal Transducer and Activator of Transcription (STAT)-Inferferon Stimulated Gene (ISG)15 Pathway and Reprogramming Plasma Membrane Integrin/Cadherin Signaling</t>
  </si>
  <si>
    <t>Zhao Y, Valbuena G, Walker DH, Gazi M, Hidalgo M, DeSousa R, Oteo JA, Goez Y, Brasier AR.</t>
  </si>
  <si>
    <t>Mol Cell Proteomics. 2016 Jan;15(1):289-304. doi: 10.1074/mcp.M115.054361. Epub 2015 Nov 11.</t>
  </si>
  <si>
    <t>Zhao Y</t>
  </si>
  <si>
    <t>PMC4762516</t>
  </si>
  <si>
    <t>10.1074/mcp.M115.054361</t>
  </si>
  <si>
    <t>Spatial and Temporal Variation in Aedes aegypti and Aedes albopictus (Diptera: Culicidae) Numbers in the Yogyakarta Area of Java, Indonesia, With Implications for Wolbachia Releases</t>
  </si>
  <si>
    <t>Tantowijoyo W, Arguni E, Johnson P, Budiwati N, Nurhayati PI, Fitriana I, Wardana S, Ardiansyah H, Turley AP, Ryan P, O'Neill SL, Hoffmann AA.</t>
  </si>
  <si>
    <t>J Med Entomol. 2016 Jan;53(1):188-98. doi: 10.1093/jme/tjv180.</t>
  </si>
  <si>
    <t>Tantowijoyo W</t>
  </si>
  <si>
    <t>10.1093/jme/tjv180</t>
  </si>
  <si>
    <t>The hyperparasite of the rickettsiales-like prokaryote, Candidatus Xenohaliotis californiensis has morphological characteristics of a Siphoviridae (Caudovirales)</t>
  </si>
  <si>
    <t>Cruz-Flores R, Cáceres-Martínez J.</t>
  </si>
  <si>
    <t>J Invertebr Pathol. 2016 Jan;133:8-11. doi: 10.1016/j.jip.2015.11.006. Epub 2015 Nov 14.</t>
  </si>
  <si>
    <t>10.1016/j.jip.2015.11.006</t>
  </si>
  <si>
    <t>Serologic Evidence of the Geographic Distribution of Bacterial Zoonotic Agents in Kenya, 2007</t>
  </si>
  <si>
    <t>Omballa VO, Musyoka RN, Vittor AY, Wamburu KB, Wachira CM, Waiboci LW, Abudo MU, Juma BW, Kim AA, Montgomery JM, Breiman RF, Fields BS.</t>
  </si>
  <si>
    <t>Am J Trop Med Hyg. 2016 Jan;94(1):43-51. doi: 10.4269/ajtmh.15-0320. Epub 2015 Nov 23.</t>
  </si>
  <si>
    <t>Omballa VO</t>
  </si>
  <si>
    <t>PMC4710443</t>
  </si>
  <si>
    <t>10.4269/ajtmh.15-0320</t>
  </si>
  <si>
    <t>First Detection of Ehrlichia canis in Cerebrospinal Fluid From a Nonthrombocytopenic Dog with Meningoencephalitis By Broad-Range PCR</t>
  </si>
  <si>
    <t>Kaewmongkol G, Maneesaay P, Suwanna N, Tiraphut B, Krajarngjang T, Chouybumrung A, Kaewmongkol S, Sirinarumitr T, Jittapalapong S, Fenwick SG.</t>
  </si>
  <si>
    <t>J Vet Intern Med. 2016 Jan-Feb;30(1):255-9. doi: 10.1111/jvim.13788. Epub 2015 Nov 26.</t>
  </si>
  <si>
    <t>Kaewmongkol G</t>
  </si>
  <si>
    <t>PMC4913662</t>
  </si>
  <si>
    <t>10.1111/jvim.13788</t>
  </si>
  <si>
    <t>2016 Jan-Feb</t>
  </si>
  <si>
    <t>Prevalence of pathogenic bacteria in Ixodes ricinus ticks in Central Bohemia</t>
  </si>
  <si>
    <t>Klubal R, Kopecky J, Nesvorna M, Sparagano OA, Thomayerova J, Hubert J.</t>
  </si>
  <si>
    <t>Exp Appl Acarol. 2016 Jan;68(1):127-37. doi: 10.1007/s10493-015-9988-y. Epub 2015 Nov 26.</t>
  </si>
  <si>
    <t>Klubal R</t>
  </si>
  <si>
    <t>10.1007/s10493-015-9988-y</t>
  </si>
  <si>
    <t>Increasing Incidence of Ehrlichiosis in the United States: A Summary of National Surveillance of Ehrlichia chaffeensis and Ehrlichia ewingii Infections in the United States, 2008-2012</t>
  </si>
  <si>
    <t>Nichols Heitman K, Dahlgren FS, Drexler NA, Massung RF, Behravesh CB.</t>
  </si>
  <si>
    <t>Am J Trop Med Hyg. 2016 Jan;94(1):52-60. doi: 10.4269/ajtmh.15-0540. Epub 2015 Nov 30.</t>
  </si>
  <si>
    <t>Nichols Heitman K</t>
  </si>
  <si>
    <t>PMC4710445</t>
  </si>
  <si>
    <t>10.4269/ajtmh.15-0540</t>
  </si>
  <si>
    <t>A novel bacterial infection of the edible crab, Cancer pagurus</t>
  </si>
  <si>
    <t>Thrupp TJ, Whitten MM, Rowley AF.</t>
  </si>
  <si>
    <t>J Invertebr Pathol. 2016 Jan;133:83-6. doi: 10.1016/j.jip.2015.12.002. Epub 2015 Dec 7.</t>
  </si>
  <si>
    <t>Thrupp TJ</t>
  </si>
  <si>
    <t>10.1016/j.jip.2015.12.002</t>
  </si>
  <si>
    <t>Revisiting doxycycline in pregnancy and early childhood--time to rebuild its reputation?</t>
  </si>
  <si>
    <t>Cross R, Ling C, Day NP, McGready R, Paris DH.</t>
  </si>
  <si>
    <t>Expert Opin Drug Saf. 2016;15(3):367-82. doi: 10.1517/14740338.2016.1133584. Epub 2016 Jan 25.</t>
  </si>
  <si>
    <t>Cross R</t>
  </si>
  <si>
    <t>Expert Opin Drug Saf</t>
  </si>
  <si>
    <t>PMC4898140</t>
  </si>
  <si>
    <t>10.1517/14740338.2016.1133584</t>
  </si>
  <si>
    <t>Could co-infection with Anaplasma play a role in Borrelia-associated primary cutaneous marginal zone B-cell lymphomas?</t>
  </si>
  <si>
    <t>Bonin S, Stinco G, Patriarca MM, Trevisini S, di Meo N, Trevisan G.</t>
  </si>
  <si>
    <t>Indian J Dermatol Venereol Leprol. 2016 Jan-Feb;82(1):81-4. doi: 10.4103/0378-6323.171011.</t>
  </si>
  <si>
    <t>Bonin S</t>
  </si>
  <si>
    <t>Indian J Dermatol Venereol Leprol</t>
  </si>
  <si>
    <t>10.4103/0378-6323.171011</t>
  </si>
  <si>
    <t>Persistent Infections and Immunity in Ruminants to Arthropod-Borne Bacteria in the Family Anaplasmataceae</t>
  </si>
  <si>
    <t>Brown WC, Barbet AF.</t>
  </si>
  <si>
    <t>Annu Rev Anim Biosci. 2016;4:177-97. doi: 10.1146/annurev-animal-022513-114206. Epub 2015 Dec 23.</t>
  </si>
  <si>
    <t>Annu Rev Anim Biosci</t>
  </si>
  <si>
    <t>10.1146/annurev-animal-022513-114206</t>
  </si>
  <si>
    <t>Transovarial Transmission of Co-Existing Orientia tsutsugamushi Genotypes in Laboratory-Reared Leptotrombidium imphalum</t>
  </si>
  <si>
    <t>Takhampunya R, Tippayachai B, Korkusol A, Promsathaporn S, Leepitakrat S, Sinwat W, Schuster AL, Richards AL.</t>
  </si>
  <si>
    <t>Vector Borne Zoonotic Dis. 2016 Jan;16(1):33-41. doi: 10.1089/vbz.2014.1753. Epub 2016 Jan 15.</t>
  </si>
  <si>
    <t>10.1089/vbz.2014.1753</t>
  </si>
  <si>
    <t>Geographical Assessment of Rickettsioses in Indonesia</t>
  </si>
  <si>
    <t>Widjaja S, Williams M, Winoto I, Farzeli A, Stoops CA, Barbara KA, Richards AL, Blair PJ.</t>
  </si>
  <si>
    <t>Vector Borne Zoonotic Dis. 2016 Jan;16(1):20-5. doi: 10.1089/vbz.2015.1840. Epub 2016 Jan 15.</t>
  </si>
  <si>
    <t>Widjaja S</t>
  </si>
  <si>
    <t>10.1089/vbz.2015.1840</t>
  </si>
  <si>
    <t>Isolation of a Rickettsia slovaca-Like Agent from Dermacentor variabilis Ticks in Vero Cell Culture</t>
  </si>
  <si>
    <t>Killmaster LF, Zemtsova GE, Montgomery M, Schumacher L, Burrows M, Levin ML.</t>
  </si>
  <si>
    <t>Vector Borne Zoonotic Dis. 2016 Jan;16(1):61-2. doi: 10.1089/vbz.2015.1860. Epub 2016 Jan 15.</t>
  </si>
  <si>
    <t>PMC5672334</t>
  </si>
  <si>
    <t>NIHMS914401</t>
  </si>
  <si>
    <t>10.1089/vbz.2015.1860</t>
  </si>
  <si>
    <t>Functional attributes of evolutionary conserved Arg45 of Wolbachia (Brugia malayi) translation initiation factor-1</t>
  </si>
  <si>
    <t>Nag JK, Chahar D, Shrivastava N, Gupta CL, Bajpai P, Chandra D, Misra-Bhattacharya S.</t>
  </si>
  <si>
    <t>Future Microbiol. 2016;11(2):195-214. doi: 10.2217/fmb.15.135. Epub 2016 Feb 8.</t>
  </si>
  <si>
    <t>10.2217/fmb.15.135</t>
  </si>
  <si>
    <t>Prevalence of antibodies against Borrelia burgdorferi, Anaplasma phagocytophilum, and Leptospira interrogans serovars in Bernese Mountain Dogs</t>
  </si>
  <si>
    <t>Preyß-Jägeler C, Müller E, Straubinger RK, Hartmann K.</t>
  </si>
  <si>
    <t>Tierarztl Prax Ausg K Kleintiere Heimtiere. 2016;44(2):77-85. doi: 10.15654/TPK-140962. Epub 2016 Mar 23.</t>
  </si>
  <si>
    <t>Preyß-Jägeler C</t>
  </si>
  <si>
    <t>Tierarztl Prax Ausg K Kleintiere Heimtiere</t>
  </si>
  <si>
    <t>10.15654/TPK-140962</t>
  </si>
  <si>
    <t>Analysis of main T-cell subsets and activated T supressor/cytotoxic cells in patients with Borrelia burgdorferi s. lato only infection and co-infections with Anaplasma phagocytophilum, Bartonella spp. and Babesia microti</t>
  </si>
  <si>
    <t>Tomasiewicz K, Chmielewska-Badora J, Zwolinski J, Murias-Brylowska E.</t>
  </si>
  <si>
    <t>Ann Agric Environ Med. 2016;23(1):111-5. doi: 10.5604/12321966.1196864.</t>
  </si>
  <si>
    <t>10.5604/12321966.1196864</t>
  </si>
  <si>
    <t>Metagenomic bacterial community profiles of chicken embryo gastrointestinal tract by using T-RFLP analysis</t>
  </si>
  <si>
    <t>Ilina LA, Yildirim EA, Nikonov IN, Filippova VA, Laptev GY, Novikova NI, Grozina AA, Lenkova TN, Manukyan VA, Egorov IA, Fisinin VI.</t>
  </si>
  <si>
    <t>Dokl Biochem Biophys. 2016;466:47-51. doi: 10.1134/S1607672916010130. Epub 2016 Mar 31.</t>
  </si>
  <si>
    <t>Ilina LA</t>
  </si>
  <si>
    <t>Dokl Biochem Biophys</t>
  </si>
  <si>
    <t>10.1134/S1607672916010130</t>
  </si>
  <si>
    <t>Editorial</t>
  </si>
  <si>
    <t>Machado RZ.</t>
  </si>
  <si>
    <t>Rev Bras Parasitol Vet. 2016 Jan-Mar;25(1):1. doi: 10.1590/S1984-29612016018.</t>
  </si>
  <si>
    <t>10.1590/S1984-29612016018</t>
  </si>
  <si>
    <t>2016 Jan-Mar</t>
  </si>
  <si>
    <t>INFECTION BY Rickettsia felis IN OPOSSUMS (Didelphis sp.) FROM YUCATAN, MEXICO</t>
  </si>
  <si>
    <t>Peniche-Lara G, Ruiz-Piña HA, Reyes-Novelo E, Dzul-Rosado K, Zavala-Castro J.</t>
  </si>
  <si>
    <t>Rev Inst Med Trop Sao Paulo. 2016;58:32. doi: 10.1590/S1678-9946201658032. Epub 2016 Apr 8.</t>
  </si>
  <si>
    <t>PMC4826085</t>
  </si>
  <si>
    <t>10.1590/S1678-9946201658032</t>
  </si>
  <si>
    <t>CONTRIBUTIONS TO RICKETTSIOSES RESEARCH IN COLOMBIA (1917-1943), LUIS B. PATIÑO CAMARGO</t>
  </si>
  <si>
    <t>Faccini-Martínez ÁA, Botero-García CA, Hidalgo M.</t>
  </si>
  <si>
    <t>Rev Inst Med Trop Sao Paulo. 2016;58:33. doi: 10.1590/S1678-9946201658033. Epub 2016 Apr 8.</t>
  </si>
  <si>
    <t>PMC4826086</t>
  </si>
  <si>
    <t>10.1590/S1678-9946201658033</t>
  </si>
  <si>
    <t>Rhipicephalus sanguineus (ACARI: IXODIDAE) BITING A HUMAN BEING IN PORTO ALEGRE CITY, RIO GRANDE DO SUL, BRAZIL</t>
  </si>
  <si>
    <t>Mentz MB, Trombka M, Silva GL, Silva CE.</t>
  </si>
  <si>
    <t>Rev Inst Med Trop Sao Paulo. 2016;58:35. doi: 10.1590/S1678-9946201658035. Epub 2016 Apr 8.</t>
  </si>
  <si>
    <t>Mentz MB</t>
  </si>
  <si>
    <t>PMC4826088</t>
  </si>
  <si>
    <t>10.1590/S1678-9946201658035</t>
  </si>
  <si>
    <t>Development of Structure-Based Vaccines for Ehrlichiosis</t>
  </si>
  <si>
    <t>Thomas S.</t>
  </si>
  <si>
    <t>Methods Mol Biol. 2016;1403:519-34. doi: 10.1007/978-1-4939-3387-7_29.</t>
  </si>
  <si>
    <t>Thomas S</t>
  </si>
  <si>
    <t>10.1007/978-1-4939-3387-7_29</t>
  </si>
  <si>
    <t>Ticks infesting humans in Northern Misiones, Argentina</t>
  </si>
  <si>
    <t>Lamattina D, Nava S.</t>
  </si>
  <si>
    <t>Medicina (B Aires). 2016;76(2):89-92.</t>
  </si>
  <si>
    <t>Lamattina D</t>
  </si>
  <si>
    <t>The role of particular tick developmental stages in the circulation of tick-borne pathogens affecting humans in Central Europe. 2. Tick-borne encephalitis virus</t>
  </si>
  <si>
    <t>Karbowiak G, Biernat B.</t>
  </si>
  <si>
    <t>Ann Parasitol. 2016;62(1):3-9. doi: 10.17420/ap6201.25.</t>
  </si>
  <si>
    <t>10.17420/ap6201.25</t>
  </si>
  <si>
    <t>Rickettsia felis, an Emerging Flea-Borne Rickettsiosis</t>
  </si>
  <si>
    <t>Brown LD, Macaluso KR.</t>
  </si>
  <si>
    <t>Curr Trop Med Rep. 2016;3:27-39. doi: 10.1007/s40475-016-0070-6. Epub 2016 Apr 23.</t>
  </si>
  <si>
    <t>Curr Trop Med Rep</t>
  </si>
  <si>
    <t>PMC4870301</t>
  </si>
  <si>
    <t>10.1007/s40475-016-0070-6</t>
  </si>
  <si>
    <t>Molecular characterization of Wolbachia infection in bed bugs (Cimex lectularius) collected from several localities in France</t>
  </si>
  <si>
    <t>Akhoundi M, Cannet A, Loubatier C, Berenger JM, Izri A, Marty P, Delaunay P.</t>
  </si>
  <si>
    <t>Parasite. 2016;23:31. doi: 10.1051/parasite/2016031. Epub 2016 Aug 5.</t>
  </si>
  <si>
    <t>Akhoundi M</t>
  </si>
  <si>
    <t>PMC4974871</t>
  </si>
  <si>
    <t>10.1051/parasite/2016031</t>
  </si>
  <si>
    <t>[Did you know this about the diseases spread by ticks?]</t>
  </si>
  <si>
    <t>Hytönen J.</t>
  </si>
  <si>
    <t>Duodecim. 2016;132(13-14):1261-9.</t>
  </si>
  <si>
    <t>Hytönen J</t>
  </si>
  <si>
    <t>Duodecim</t>
  </si>
  <si>
    <t>Anaplasma marginale: Diversity, Virulence, and Vaccine Landscape through a Genomics Approach</t>
  </si>
  <si>
    <t>Quiroz-Castañeda RE, Amaro-Estrada I, Rodríguez-Camarillo SD.</t>
  </si>
  <si>
    <t>Biomed Res Int. 2016;2016:9032085. doi: 10.1155/2016/9032085. Epub 2016 Aug 17.</t>
  </si>
  <si>
    <t>Quiroz-Castañeda RE</t>
  </si>
  <si>
    <t>PMC5005611</t>
  </si>
  <si>
    <t>10.1155/2016/9032085</t>
  </si>
  <si>
    <t>The role of particular tick developmental stages in the circulation of tick-borne pathogens affecting humans in Central Europe. 3. Rickettsiae</t>
  </si>
  <si>
    <t>Karbowiak G, Biernat B, Stańczak J, Szewczyk T, Werszko J.</t>
  </si>
  <si>
    <t>Ann Parasitol. 2016;62(2):89-100. doi: 10.17420/ap6202.38.</t>
  </si>
  <si>
    <t>10.17420/ap6202.38</t>
  </si>
  <si>
    <t>[Amblyomma triste and Amblyomma tigrinum (Acari: Ixodidae) in sympatry in Santa Fe Province, Argentina]</t>
  </si>
  <si>
    <t>Colombo VC, Antoniazzi LR, Fasano AA, Beldomenico PM, Nava S.</t>
  </si>
  <si>
    <t>Medicina (B Aires). 2016;76(5):304-306.</t>
  </si>
  <si>
    <t>[Severe spotted fever by Rickettsia rickettsii, in tourist in the Argentine Northwest]</t>
  </si>
  <si>
    <t>Seijo A, Giamperetti S, Ortiz Mayor SM, González MB, Ortega ES, González RC.</t>
  </si>
  <si>
    <t>Medicina (B Aires). 2016;76(5):317-320.</t>
  </si>
  <si>
    <t>Seijo A</t>
  </si>
  <si>
    <t>Wild animals as reservoirs of Anaplasma phagocytophilum for humans</t>
  </si>
  <si>
    <t>Dzięgiel B, Adaszek Ł, Winiarczyk S.</t>
  </si>
  <si>
    <t>Przegl Epidemiol. 2016;70(3):428-435.</t>
  </si>
  <si>
    <t>A Rare Case of Mediterranean Spotted Fever and Encephalitis</t>
  </si>
  <si>
    <t>Sousa Almeida R, Pego PM, Pinto MJ, Matos Costa J.</t>
  </si>
  <si>
    <t>Case Rep Infect Dis. 2016;2016:2421540. doi: 10.1155/2016/2421540. Epub 2016 Dec 7.</t>
  </si>
  <si>
    <t>Sousa Almeida R</t>
  </si>
  <si>
    <t>Case Rep Infect Dis</t>
  </si>
  <si>
    <t>PMC5174160</t>
  </si>
  <si>
    <t>10.1155/2016/2421540</t>
  </si>
  <si>
    <t>Horizontally Transferred Genetic Elements in the Tsetse Fly Genome: An Alignment-Free Clustering Approach Using Batch Learning Self-Organising Map (BLSOM)</t>
  </si>
  <si>
    <t>Nakao R, Abe T, Funayama S, Sugimoto C.</t>
  </si>
  <si>
    <t>Biomed Res Int. 2016;2016:3164624. doi: 10.1155/2016/3164624. Epub 2016 Dec 15.</t>
  </si>
  <si>
    <t>PMC5198169</t>
  </si>
  <si>
    <t>10.1155/2016/3164624</t>
  </si>
  <si>
    <t>The role of particular ticks developmental stages in the circulation of tick-borne pathogens in Central Europe. 4. Anaplasmataceae</t>
  </si>
  <si>
    <t>Karbowiak G, Biernat B, Stańczak J, Werszko J, Wróblewski P, Szewczyk T, Sytykiewicz H.</t>
  </si>
  <si>
    <t>Ann Parasitol. 2016;62(4):267-284. doi: 10.17420/ap6204.62.</t>
  </si>
  <si>
    <t>10.17420/ap6204.62</t>
  </si>
  <si>
    <t>Routine argyrophil techniques detect Rickettsia rickettsii in tissues of patients with fatal Rocky Mountain spotted fever</t>
  </si>
  <si>
    <t>Paddock CD, Sanders JH, Denison AM, Muehlenbachs A, Zaki SR.</t>
  </si>
  <si>
    <t>J Histotechnol. 2016;39(4):116-122. doi: 10.1080/01478885.2016.1196868. Epub 2016 Dec 12.</t>
  </si>
  <si>
    <t>J Histotechnol</t>
  </si>
  <si>
    <t>PMC7340092</t>
  </si>
  <si>
    <t>NIHMS1569724</t>
  </si>
  <si>
    <t>10.1080/01478885.2016.1196868</t>
  </si>
  <si>
    <t>Candidatus Neoehrlichia mikurensis in ticks and rodents from urban and natural habitats of South-Western Slovakia</t>
  </si>
  <si>
    <t>Svitálková ZH, Haruštiaková D, Mahríková L, Mojšová M, Berthová L, Slovák M, Kocianová E, Vayssier-Taussat M, Kazimírová M.</t>
  </si>
  <si>
    <t>Parasit Vectors. 2016 Jan 4;9:2. doi: 10.1186/s13071-015-1287-2.</t>
  </si>
  <si>
    <t>Svitálková ZH</t>
  </si>
  <si>
    <t>PMC4700745</t>
  </si>
  <si>
    <t>10.1186/s13071-015-1287-2</t>
  </si>
  <si>
    <t>2016 Jan 4</t>
  </si>
  <si>
    <t>"Candidatus Fokinia solitaria", a Novel "Stand-Alone" Symbiotic Lineage of Midichloriaceae (Rickettsiales)</t>
  </si>
  <si>
    <t>Szokoli F, Sabaneyeva E, Castelli M, Krenek S, Schrallhammer M, Soares CA, da Silva-Neto ID, Berendonk TU, Petroni G.</t>
  </si>
  <si>
    <t>PLoS One. 2016 Jan 5;11(1):e0145743. doi: 10.1371/journal.pone.0145743. eCollection 2016.</t>
  </si>
  <si>
    <t>Szokoli F</t>
  </si>
  <si>
    <t>PMC4701390</t>
  </si>
  <si>
    <t>10.1371/journal.pone.0145743</t>
  </si>
  <si>
    <t>2016 Jan 5</t>
  </si>
  <si>
    <t>Marine microbial communities of the Great Barrier Reef lagoon are influenced by riverine floodwaters and seasonal weather events</t>
  </si>
  <si>
    <t>Angly FE, Heath C, Morgan TC, Tonin H, Rich V, Schaffelke B, Bourne DG, Tyson GW.</t>
  </si>
  <si>
    <t>PeerJ. 2016 Jan 5;4:e1511. doi: 10.7717/peerj.1511. eCollection 2016.</t>
  </si>
  <si>
    <t>Angly FE</t>
  </si>
  <si>
    <t>PMC4734448</t>
  </si>
  <si>
    <t>10.7717/peerj.1511</t>
  </si>
  <si>
    <t>Costs of Three Wolbachia Infections on the Survival of Aedes aegypti Larvae under Starvation Conditions</t>
  </si>
  <si>
    <t>Ross PA, Endersby NM, Hoffmann AA.</t>
  </si>
  <si>
    <t>PLoS Negl Trop Dis. 2016 Jan 8;10(1):e0004320. doi: 10.1371/journal.pntd.0004320. eCollection 2016 Jan.</t>
  </si>
  <si>
    <t>PMC4706305</t>
  </si>
  <si>
    <t>10.1371/journal.pntd.0004320</t>
  </si>
  <si>
    <t>2016 Jan 8</t>
  </si>
  <si>
    <t>The Bacteriome of Bat Flies (Nycteribiidae) from the Malagasy Region: a Community Shaped by Host Ecology, Bacterial Transmission Mode, and Host-Vector Specificity</t>
  </si>
  <si>
    <t>Wilkinson DA, Duron O, Cordonin C, Gomard Y, Ramasindrazana B, Mavingui P, Goodman SM, Tortosa P.</t>
  </si>
  <si>
    <t>Appl Environ Microbiol. 2016 Jan 8;82(6):1778-88. doi: 10.1128/AEM.03505-15.</t>
  </si>
  <si>
    <t>PMC4784053</t>
  </si>
  <si>
    <t>10.1128/AEM.03505-15</t>
  </si>
  <si>
    <t>The Microbiome of Ehrlichia-Infected and Uninfected Lone Star Ticks (Amblyomma americanum)</t>
  </si>
  <si>
    <t>Trout Fryxell RT, DeBruyn JM.</t>
  </si>
  <si>
    <t>PLoS One. 2016 Jan 11;11(1):e0146651. doi: 10.1371/journal.pone.0146651. eCollection 2016.</t>
  </si>
  <si>
    <t>PMC4709196</t>
  </si>
  <si>
    <t>10.1371/journal.pone.0146651</t>
  </si>
  <si>
    <t>2016 Jan 11</t>
  </si>
  <si>
    <t>Nonselective Persistence of a Rickettsia conorii Extrachromosomal Plasmid during Mammalian Infection</t>
  </si>
  <si>
    <t>Riley SP, Fish AI, Garza DA, Banajee KH, Harris EK, del Piero F, Martinez JJ.</t>
  </si>
  <si>
    <t>Infect Immun. 2016 Jan 11;84(3):790-7. doi: 10.1128/IAI.01205-15.</t>
  </si>
  <si>
    <t>PMC4771360</t>
  </si>
  <si>
    <t>10.1128/IAI.01205-15</t>
  </si>
  <si>
    <t>Comparison of Irradiation and Wolbachia Based Approaches for Sterile-Male Strategies Targeting Aedes albopictus</t>
  </si>
  <si>
    <t>Atyame CM, Labbé P, Lebon C, Weill M, Moretti R, Marini F, Gouagna LC, Calvitti M, Tortosa P.</t>
  </si>
  <si>
    <t>PLoS One. 2016 Jan 14;11(1):e0146834. doi: 10.1371/journal.pone.0146834. eCollection 2016.</t>
  </si>
  <si>
    <t>PMC4713058</t>
  </si>
  <si>
    <t>10.1371/journal.pone.0146834</t>
  </si>
  <si>
    <t>2016 Jan 14</t>
  </si>
  <si>
    <t>"Candidatus Finniella" (Rickettsiales, Alphaproteobacteria), Novel Endosymbionts of Viridiraptorid Amoeboflagellates (Cercozoa, Rhizaria)</t>
  </si>
  <si>
    <t>Hess S, Suthaus A, Melkonian M.</t>
  </si>
  <si>
    <t>Appl Environ Microbiol. 2015 Nov 13;82(2):659-70. doi: 10.1128/AEM.02680-15. Print 2016 Jan 15.</t>
  </si>
  <si>
    <t>Hess S</t>
  </si>
  <si>
    <t>PMC4711129</t>
  </si>
  <si>
    <t>10.1128/AEM.02680-15</t>
  </si>
  <si>
    <t>2015 Nov 13</t>
  </si>
  <si>
    <t>Multiple Pathogens Including Potential New Species in Tick Vectors in Côte d'Ivoire</t>
  </si>
  <si>
    <t>Ehounoud CB, Yao KP, Dahmani M, Achi YL, Amanzougaghene N, Kacou N'Douba A, N'Guessan JD, Raoult D, Fenollar F, Mediannikov O.</t>
  </si>
  <si>
    <t>PLoS Negl Trop Dis. 2016 Jan 15;10(1):e0004367. doi: 10.1371/journal.pntd.0004367. eCollection 2016 Jan.</t>
  </si>
  <si>
    <t>Ehounoud CB</t>
  </si>
  <si>
    <t>PMC4714895</t>
  </si>
  <si>
    <t>10.1371/journal.pntd.0004367</t>
  </si>
  <si>
    <t>2016 Jan 15</t>
  </si>
  <si>
    <t>Molecular Detection and Identification of Spotted Fever Group Rickettsiae in Ticks Collected from the West Bank, Palestinian Territories</t>
  </si>
  <si>
    <t>Ereqat S, Nasereddin A, Al-Jawabreh A, Azmi K, Harrus S, Mumcuoglu K, Apanaskevich D, Abdeen Z.</t>
  </si>
  <si>
    <t>PLoS Negl Trop Dis. 2016 Jan 15;10(1):e0004348. doi: 10.1371/journal.pntd.0004348. eCollection 2016 Jan.</t>
  </si>
  <si>
    <t>Ereqat S</t>
  </si>
  <si>
    <t>PMC4714870</t>
  </si>
  <si>
    <t>10.1371/journal.pntd.0004348</t>
  </si>
  <si>
    <t>Molecular surveillance of Theileria equi and Anaplasma phagocytophilum infections in horses from Ukraine, Poland and Slovakia</t>
  </si>
  <si>
    <t>Slivinska K, Víchová B, Werszko J, Szewczyk T, Wróblewski Z, Peťko B, Ragač O, Demeshkant V, Karbowiak G.</t>
  </si>
  <si>
    <t>Vet Parasitol. 2016 Jan 15;215:35-7. doi: 10.1016/j.vetpar.2015.10.025. Epub 2015 Oct 29.</t>
  </si>
  <si>
    <t>Slivinska K</t>
  </si>
  <si>
    <t>10.1016/j.vetpar.2015.10.025</t>
  </si>
  <si>
    <t>Loss of Conserved Noncoding RNAs in Genomes of Bacterial Endosymbionts</t>
  </si>
  <si>
    <t>Matelska D, Kurkowska M, Purta E, Bujnicki JM, Dunin-Horkawicz S.</t>
  </si>
  <si>
    <t>Genome Biol Evol. 2016 Jan 18;8(2):426-38. doi: 10.1093/gbe/evw007.</t>
  </si>
  <si>
    <t>Matelska D</t>
  </si>
  <si>
    <t>PMC4779614</t>
  </si>
  <si>
    <t>10.1093/gbe/evw007</t>
  </si>
  <si>
    <t>2016 Jan 18</t>
  </si>
  <si>
    <t>Detection of Bartonella tamiae, Coxiella burnetii and rickettsiae in arthropods and tissues from wild and domestic animals in northeastern Algeria</t>
  </si>
  <si>
    <t>Leulmi H, Aouadi A, Bitam I, Bessas A, Benakhla A, Raoult D, Parola P.</t>
  </si>
  <si>
    <t>Parasit Vectors. 2016 Jan 20;9:27. doi: 10.1186/s13071-016-1316-9.</t>
  </si>
  <si>
    <t>PMC4721140</t>
  </si>
  <si>
    <t>10.1186/s13071-016-1316-9</t>
  </si>
  <si>
    <t>2016 Jan 20</t>
  </si>
  <si>
    <t>Essential proteins and possible therapeutic targets of Wolbachia endosymbiont and development of FiloBase--a comprehensive drug target database for Lymphatic filariasis</t>
  </si>
  <si>
    <t>Sharma OP, Kumar MS.</t>
  </si>
  <si>
    <t>Sci Rep. 2016 Jan 25;6:19842. doi: 10.1038/srep19842.</t>
  </si>
  <si>
    <t>Sharma OP</t>
  </si>
  <si>
    <t>PMC4726333</t>
  </si>
  <si>
    <t>10.1038/srep19842</t>
  </si>
  <si>
    <t>2016 Jan 25</t>
  </si>
  <si>
    <t>Wolbachia in European Populations of the Invasive Pest Drosophila suzukii: Regional Variation in Infection Frequencies</t>
  </si>
  <si>
    <t>Cattel J, Kaur R, Gibert P, Martinez J, Fraimout A, Jiggins F, Andrieux T, Siozios S, Anfora G, Miller W, Rota-Stabelli O, Mouton L.</t>
  </si>
  <si>
    <t>PLoS One. 2016 Jan 25;11(1):e0147766. doi: 10.1371/journal.pone.0147766. eCollection 2016.</t>
  </si>
  <si>
    <t>Cattel J</t>
  </si>
  <si>
    <t>PMC4725738</t>
  </si>
  <si>
    <t>10.1371/journal.pone.0147766</t>
  </si>
  <si>
    <t>An outbreak investigation of scrub typhus in Western Province, Solomon Islands, 2014</t>
  </si>
  <si>
    <t>Marks M, Joshua C, Longbottom J, Longbottom K, Sio A, Puiahi E, Jilini G, Stenos J, Dalipanda T, Musto J.</t>
  </si>
  <si>
    <t>Western Pac Surveill Response J. 2016 Jan 26;7(1):6-9. doi: 10.5365/WPSAR.2015.6.3.007. eCollection 2016 Jan-Mar.</t>
  </si>
  <si>
    <t>Marks M</t>
  </si>
  <si>
    <t>PMC5052891</t>
  </si>
  <si>
    <t>10.5365/WPSAR.2015.6.3.007</t>
  </si>
  <si>
    <t>2016 Jan 26</t>
  </si>
  <si>
    <t>Prevalence of antibodies against Ehrlichia spp. and Orientia tsutsugamushi in small mammals around harbors in Taiwan</t>
  </si>
  <si>
    <t>Tsai KH, Chang SF, Yen TY, Shih WL, Chen WJ, Wang HC, Yu XJ, Wen TH, Wu WJ, Shu PY.</t>
  </si>
  <si>
    <t>Parasit Vectors. 2016 Jan 27;9:45. doi: 10.1186/s13071-016-1318-7.</t>
  </si>
  <si>
    <t>Tsai KH</t>
  </si>
  <si>
    <t>PMC4728797</t>
  </si>
  <si>
    <t>10.1186/s13071-016-1318-7</t>
  </si>
  <si>
    <t>2016 Jan 27</t>
  </si>
  <si>
    <t>Genetic diversity of Culex pipiens mosquitoes in distinct populations from Europe: contribution of Cx. quinquefasciatus in Mediterranean populations</t>
  </si>
  <si>
    <t>Shaikevich EV, Vinogradova EB, Bouattour A, Gouveia de Almeida AP.</t>
  </si>
  <si>
    <t>Parasit Vectors. 2016 Jan 27;9:47. doi: 10.1186/s13071-016-1333-8.</t>
  </si>
  <si>
    <t>Shaikevich EV</t>
  </si>
  <si>
    <t>PMC4730663</t>
  </si>
  <si>
    <t>10.1186/s13071-016-1333-8</t>
  </si>
  <si>
    <t>Acute Uncomplicated Febrile Illness in Children Aged 2-59 months in Zanzibar - Aetiologies, Antibiotic Treatment and Outcome</t>
  </si>
  <si>
    <t>Elfving K, Shakely D, Andersson M, Baltzell K, Ali AS, Bachelard M, Falk KI, Ljung A, Msellem MI, Omar RS, Parola P, Xu W, Petzold M, Trollfors B, Björkman A, Lindh M, Mårtensson A.</t>
  </si>
  <si>
    <t>PLoS One. 2016 Jan 28;11(1):e0146054. doi: 10.1371/journal.pone.0146054. eCollection 2016.</t>
  </si>
  <si>
    <t>PMC4731140</t>
  </si>
  <si>
    <t>10.1371/journal.pone.0146054</t>
  </si>
  <si>
    <t>2016 Jan 28</t>
  </si>
  <si>
    <t>The impact of the climate on the epidemiology of Dirofilaria immitis in the pet population of the Canary Islands</t>
  </si>
  <si>
    <t>Montoya-Alonso JA, Carretón E, Morchón R, Silveira-Viera L, Falcón Y, Simón F.</t>
  </si>
  <si>
    <t>Vet Parasitol. 2016 Jan 30;216:66-71. doi: 10.1016/j.vetpar.2015.12.005. Epub 2015 Dec 15.</t>
  </si>
  <si>
    <t>Montoya-Alonso JA</t>
  </si>
  <si>
    <t>10.1016/j.vetpar.2015.12.005</t>
  </si>
  <si>
    <t>2016 Jan 30</t>
  </si>
  <si>
    <t>Anaplasma phagocytophilum infection of domestic cats: 16 cases from the northeastern USA</t>
  </si>
  <si>
    <t>Savidge C, Ewing P, Andrews J, Aucoin D, Lappin MR, Moroff S.</t>
  </si>
  <si>
    <t>J Feline Med Surg. 2016 Feb;18(2):85-91. doi: 10.1177/1098612X15571148. Epub 2015 Feb 13.</t>
  </si>
  <si>
    <t>Savidge C</t>
  </si>
  <si>
    <t>10.1177/1098612X15571148</t>
  </si>
  <si>
    <t>2016 Feb</t>
  </si>
  <si>
    <t>Anaplasma phagocytophilum Rab10-dependent parasitism of the trans-Golgi network is critical for completion of the infection cycle</t>
  </si>
  <si>
    <t>Truchan HK, VieBrock L, Cockburn CL, Ojogun N, Griffin BP, Wijesinghe DS, Chalfant CE, Carlyon JA.</t>
  </si>
  <si>
    <t>Cell Microbiol. 2016 Feb;18(2):260-81. doi: 10.1111/cmi.12500. Epub 2015 Oct 7.</t>
  </si>
  <si>
    <t>PMC4891814</t>
  </si>
  <si>
    <t>NIHMS771060</t>
  </si>
  <si>
    <t>10.1111/cmi.12500</t>
  </si>
  <si>
    <t>High detection rate of Rickettsia africae in Amblyomma variegatum but low prevalence of anti-rickettsial antibodies in healthy pregnant women in Madagascar</t>
  </si>
  <si>
    <t>Keller C, Krüger A, Schwarz NG, Rakotozandrindrainy R, Rakotondrainiarivelo JP, Razafindrabe T, Derschum H, Silaghi C, Pothmann D, Veit A, Hogan B, May J, Girmann M, Kramme S, Fleischer B, Poppert S.</t>
  </si>
  <si>
    <t>Ticks Tick Borne Dis. 2016 Feb;7(1):60-65. doi: 10.1016/j.ttbdis.2015.08.005. Epub 2015 Aug 18.</t>
  </si>
  <si>
    <t>10.1016/j.ttbdis.2015.08.005</t>
  </si>
  <si>
    <t>Low genetic diversity of Anaplasma marginale in calves in an endemic area for bovine anaplasmosis in the state of São Paulo, Brazil</t>
  </si>
  <si>
    <t>da Silva JB, André MR, Machado RZ.</t>
  </si>
  <si>
    <t>Ticks Tick Borne Dis. 2016 Feb;7(1):20-25. doi: 10.1016/j.ttbdis.2015.07.018. Epub 2015 Aug 20.</t>
  </si>
  <si>
    <t>10.1016/j.ttbdis.2015.07.018</t>
  </si>
  <si>
    <t>Survey of Ticks Collected from Tennessee Cattle and Their Pastures for Anaplasma and Ehrlichia Species</t>
  </si>
  <si>
    <t>Pompo K, Mays S, Wesselman C, Paulsen DJ, Fryxell RT.</t>
  </si>
  <si>
    <t>J Parasitol. 2016 Feb;102(1):54-9. doi: 10.1645/15-814. Epub 2015 Sep 8.</t>
  </si>
  <si>
    <t>Pompo K</t>
  </si>
  <si>
    <t>10.1645/15-814</t>
  </si>
  <si>
    <t>Identification of a vertically transmitted strain from Anaplasma marginale (UFMG3): Molecular and phylogenetic characterization, and evaluation of virulence</t>
  </si>
  <si>
    <t>Silvestre BT, Silveira JAG, Meneses RM, Facury-Filho EJ, Carvalho AU, Ribeiro MFB.</t>
  </si>
  <si>
    <t>Ticks Tick Borne Dis. 2016 Feb;7(1):80-84. doi: 10.1016/j.ttbdis.2015.09.001. Epub 2015 Sep 7.</t>
  </si>
  <si>
    <t>10.1016/j.ttbdis.2015.09.001</t>
  </si>
  <si>
    <t>A House for Two--Double Bacterial Infection in Euplotes woodruffi Sq1 (Ciliophora, Euplotia) Sampled in Southeastern Brazil</t>
  </si>
  <si>
    <t>Senra MV, Dias RJ, Castelli M, Silva-Neto ID, Verni F, Soares CA, Petroni G.</t>
  </si>
  <si>
    <t>Microb Ecol. 2016 Feb;71(2):505-17. doi: 10.1007/s00248-015-0668-6. Epub 2015 Sep 17.</t>
  </si>
  <si>
    <t>Senra MV</t>
  </si>
  <si>
    <t>10.1007/s00248-015-0668-6</t>
  </si>
  <si>
    <t>Neglected tick-borne pathogens in the Czech Republic, 2011-2014</t>
  </si>
  <si>
    <t>Venclíková K, Mendel J, Betášová L, Blažejová H, Jedličková P, Straková P, Hubálek Z, Rudolf I.</t>
  </si>
  <si>
    <t>Ticks Tick Borne Dis. 2016 Feb;7(1):107-112. doi: 10.1016/j.ttbdis.2015.09.004. Epub 2015 Sep 24.</t>
  </si>
  <si>
    <t>Venclíková K</t>
  </si>
  <si>
    <t>10.1016/j.ttbdis.2015.09.004</t>
  </si>
  <si>
    <t>Detection of genotype-specific Ehrlichia canis exposure in Brazilian dogs by TRP36 peptide ELISA</t>
  </si>
  <si>
    <t>Aguiar DM, Zhang X, Braga IA, Taques IIGG, McBride JW.</t>
  </si>
  <si>
    <t>Ticks Tick Borne Dis. 2016 Feb;7(1):142-145. doi: 10.1016/j.ttbdis.2015.10.003. Epub 2015 Oct 16.</t>
  </si>
  <si>
    <t>10.1016/j.ttbdis.2015.10.003</t>
  </si>
  <si>
    <t>Molecular detection and genetic identification of Babesia bigemina, Theileria annulata, Theileria orientalis and Anaplasma marginale in Turkey</t>
  </si>
  <si>
    <t>Zhou M, Cao S, Sevinc F, Sevinc M, Ceylan O, Moumouni PFA, Jirapattharasate C, Liu M, Wang G, Iguchi A, Vudriko P, Suzuki H, Xuan X.</t>
  </si>
  <si>
    <t>Ticks Tick Borne Dis. 2016 Feb;7(1):126-134. doi: 10.1016/j.ttbdis.2015.09.008. Epub 2015 Sep 28.</t>
  </si>
  <si>
    <t>Zhou M</t>
  </si>
  <si>
    <t>10.1016/j.ttbdis.2015.09.008</t>
  </si>
  <si>
    <t>Molecular detection of Rickettsia conorii and other zoonotic spotted fever group rickettsiae in ticks, Romania</t>
  </si>
  <si>
    <t>Ionita M, Silaghi C, Mitrea IL, Edouard S, Parola P, Pfister K.</t>
  </si>
  <si>
    <t>Ticks Tick Borne Dis. 2016 Feb;7(1):150-153. doi: 10.1016/j.ttbdis.2015.10.006. Epub 2015 Oct 17.</t>
  </si>
  <si>
    <t>10.1016/j.ttbdis.2015.10.006</t>
  </si>
  <si>
    <t>A real-time PCR assay for detection of the Ehrlichia muris-like agent, a newly recognized pathogen of humans in the upper Midwestern United States</t>
  </si>
  <si>
    <t>Allerdice MEJ, Pritt BS, Sloan LM, Paddock CD, Karpathy SE.</t>
  </si>
  <si>
    <t>Ticks Tick Borne Dis. 2016 Feb;7(1):146-149. doi: 10.1016/j.ttbdis.2015.10.004. Epub 2015 Oct 22.</t>
  </si>
  <si>
    <t>Allerdice MEJ</t>
  </si>
  <si>
    <t>PMC4659714</t>
  </si>
  <si>
    <t>NIHMS732087</t>
  </si>
  <si>
    <t>10.1016/j.ttbdis.2015.10.004</t>
  </si>
  <si>
    <t>Prevalence of infection with Rickettsia helvetica in Ixodes ricinus ticks feeding on non-rickettsiemic rodent hosts in sylvatic habitats of west-central Poland</t>
  </si>
  <si>
    <t>Biernat B, Stańczak J, Michalik J, Sikora B, Wierzbicka A.</t>
  </si>
  <si>
    <t>Ticks Tick Borne Dis. 2016 Feb;7(1):135-141. doi: 10.1016/j.ttbdis.2015.10.001. Epub 2015 Oct 9.</t>
  </si>
  <si>
    <t>Biernat B</t>
  </si>
  <si>
    <t>10.1016/j.ttbdis.2015.10.001</t>
  </si>
  <si>
    <t>Note on Ehrlichia chaffeensis, Ehrlichia ewingii, and "Borrelia lonestari" infection in lone star ticks (Acari: Ixodidae), Nebraska, USA</t>
  </si>
  <si>
    <t>Maegli A, Loy JD, Cortinas R.</t>
  </si>
  <si>
    <t>Ticks Tick Borne Dis. 2016 Feb;7(1):154-158. doi: 10.1016/j.ttbdis.2015.10.008. Epub 2015 Oct 19.</t>
  </si>
  <si>
    <t>Maegli A</t>
  </si>
  <si>
    <t>10.1016/j.ttbdis.2015.10.008</t>
  </si>
  <si>
    <t>Fine-scale genetic structure of woodrat populations (Genus: Neotoma) and the spatial distribution of their tick-borne pathogens</t>
  </si>
  <si>
    <t>Foley J, Rejmanek D, Foley C, Matocq M.</t>
  </si>
  <si>
    <t>Ticks Tick Borne Dis. 2016 Feb;7(1):243-253. doi: 10.1016/j.ttbdis.2015.10.017. Epub 2015 Oct 25.</t>
  </si>
  <si>
    <t>10.1016/j.ttbdis.2015.10.017</t>
  </si>
  <si>
    <t>The impacts of Wolbachia and the microbiome on mate choice in Drosophila melanogaster</t>
  </si>
  <si>
    <t>Arbuthnott D, Levin TC, Promislow DE.</t>
  </si>
  <si>
    <t>J Evol Biol. 2016 Feb;29(2):461-8. doi: 10.1111/jeb.12788. Epub 2015 Nov 28.</t>
  </si>
  <si>
    <t>Arbuthnott D</t>
  </si>
  <si>
    <t>PMC4744502</t>
  </si>
  <si>
    <t>NIHMS737598</t>
  </si>
  <si>
    <t>10.1111/jeb.12788</t>
  </si>
  <si>
    <t>Molecular detection of emerging tick-borne pathogens in Vojvodina, Serbia</t>
  </si>
  <si>
    <t>Potkonjak A, Gutiérrez R, Savić S, Vračar V, Nachum-Biala Y, Jurišić A, Kleinerman G, Rojas A, Petrović A, Baneth G, Harrus S.</t>
  </si>
  <si>
    <t>Ticks Tick Borne Dis. 2016 Feb;7(1):199-203. doi: 10.1016/j.ttbdis.2015.10.007. Epub 2015 Oct 28.</t>
  </si>
  <si>
    <t>Potkonjak A</t>
  </si>
  <si>
    <t>10.1016/j.ttbdis.2015.10.007</t>
  </si>
  <si>
    <t>Population dynamics of multiple symbionts in the hard tick, Dermacentor silvarum Olenev (Acari: Ixodidae)</t>
  </si>
  <si>
    <t>Liu L, Li L, Liu J, Yu Z, Yang X, Liu J.</t>
  </si>
  <si>
    <t>Ticks Tick Borne Dis. 2016 Feb;7(1):188-192. doi: 10.1016/j.ttbdis.2015.10.002. Epub 2015 Oct 22.</t>
  </si>
  <si>
    <t>10.1016/j.ttbdis.2015.10.002</t>
  </si>
  <si>
    <t>Prevalence and diversity of human pathogenic rickettsiae in urban versus rural habitats, Hungary</t>
  </si>
  <si>
    <t>Szekeres S, Docters van Leeuwen A, Rigó K, Jablonszky M, Majoros G, Sprong H, Földvári G.</t>
  </si>
  <si>
    <t>Exp Appl Acarol. 2016 Feb;68(2):223-6. doi: 10.1007/s10493-015-9989-x. Epub 2015 Nov 28.</t>
  </si>
  <si>
    <t>10.1007/s10493-015-9989-x</t>
  </si>
  <si>
    <t>Undetermined Human Ehrlichiosis and Anaplasmosis in the United States, 2008-2012: A Catch-All for Passive Surveillance</t>
  </si>
  <si>
    <t>Dahlgren FS, Heitman KN, Behravesh CB.</t>
  </si>
  <si>
    <t>Am J Trop Med Hyg. 2016 Feb;94(2):299-301. doi: 10.4269/ajtmh.15-0691. Epub 2015 Nov 30.</t>
  </si>
  <si>
    <t>PMC4751933</t>
  </si>
  <si>
    <t>10.4269/ajtmh.15-0691</t>
  </si>
  <si>
    <t>Diagnostic Accuracy of the InBios Scrub Typhus Detect Enzyme-Linked Immunoassay for the Detection of IgM Antibodies in Northern Thailand</t>
  </si>
  <si>
    <t>Blacksell SD, Tanganuchitcharnchai A, Nawtaisong P, Kantipong P, Laongnualpanich A, Day NP, Paris DH.</t>
  </si>
  <si>
    <t>Clin Vaccine Immunol. 2015 Dec 9;23(2):148-54. doi: 10.1128/CVI.00553-15. Print 2016 Feb.</t>
  </si>
  <si>
    <t>PMC4744921</t>
  </si>
  <si>
    <t>10.1128/CVI.00553-15</t>
  </si>
  <si>
    <t>Molecular Survey of Zoonotic Agents in Rodents and Other Small Mammals in Croatia</t>
  </si>
  <si>
    <t>Tadin A, Tokarz R, Markotić A, Margaletić J, Turk N, Habuš J, Svoboda P, Vucelja M, Desai A, Jain K, Lipkin WI.</t>
  </si>
  <si>
    <t>Am J Trop Med Hyg. 2016 Feb;94(2):466-73. doi: 10.4269/ajtmh.15-0517. Epub 2015 Dec 28.</t>
  </si>
  <si>
    <t>Tadin A</t>
  </si>
  <si>
    <t>PMC4751941</t>
  </si>
  <si>
    <t>10.4269/ajtmh.15-0517</t>
  </si>
  <si>
    <t>Is VEGF a marker of severity of scrub typhus infection?</t>
  </si>
  <si>
    <t>Mani VE, Chauhan PS, Kalita J, Bhoi SK, Misra UK.</t>
  </si>
  <si>
    <t>Eur J Clin Microbiol Infect Dis. 2016 Feb;35(2):305-10. doi: 10.1007/s10096-015-2546-z. Epub 2015 Dec 30.</t>
  </si>
  <si>
    <t>Mani VE</t>
  </si>
  <si>
    <t>10.1007/s10096-015-2546-z</t>
  </si>
  <si>
    <t>Morphostructural investigation of the female reproductive system and molecular evidence for Wolbachia in Balclutha brevis Lindberg 1954 (Hemiptera, Cicadellidae)</t>
  </si>
  <si>
    <t>Pappalardo AM, D'Urso V, Viscuso R, Ferrito V, Giunta MC, Cupani S, Vitale DG.</t>
  </si>
  <si>
    <t>Micron. 2016 Feb;81:23-33. doi: 10.1016/j.micron.2015.12.003. Epub 2015 Dec 17.</t>
  </si>
  <si>
    <t>Pappalardo AM</t>
  </si>
  <si>
    <t>Micron</t>
  </si>
  <si>
    <t>10.1016/j.micron.2015.12.003</t>
  </si>
  <si>
    <t>Prevalence and Phylogenetic Analysis of Orientia tsutsugamushi in Small Mammals in Hanoi, Vietnam</t>
  </si>
  <si>
    <t>Hotta K, Pham HT, Hoang HT, Trang TC, Vu TN, Ung TT, Shimizu K, Arikawa J, Yamada A, Nguyen HT, Nguyen HL, Le MT, Hayasaka D.</t>
  </si>
  <si>
    <t>Vector Borne Zoonotic Dis. 2016 Feb;16(2):96-102. doi: 10.1089/vbz.2015.1831. Epub 2016 Jan 15.</t>
  </si>
  <si>
    <t>Hotta K</t>
  </si>
  <si>
    <t>10.1089/vbz.2015.1831</t>
  </si>
  <si>
    <t>Molecular Evidence of Different Rickettsia Species in Villeta, Colombia</t>
  </si>
  <si>
    <t>Faccini-Martínez ÁA, Ramírez-Hernández A, Forero-Becerra E, Cortés-Vecino JA, Escandón P, Rodas JD, Palomar AM, Portillo A, Oteo JA, Hidalgo M.</t>
  </si>
  <si>
    <t>Vector Borne Zoonotic Dis. 2016 Feb;16(2):85-7. doi: 10.1089/vbz.2015.1841. Epub 2016 Jan 20.</t>
  </si>
  <si>
    <t>10.1089/vbz.2015.1841</t>
  </si>
  <si>
    <t>First Report of Rickettsia Identical to R. slovaca in Colony-Originated D. variabilis in the United States: Detection, Laboratory Animal Model, and Vector Competence of Ticks</t>
  </si>
  <si>
    <t>Zemtsova GE, Killmaster LF, Montgomery M, Schumacher L, Burrows M, Levin ML.</t>
  </si>
  <si>
    <t>Vector Borne Zoonotic Dis. 2016 Feb;16(2):77-84. doi: 10.1089/vbz.2015.1844. Epub 2016 Jan 25.</t>
  </si>
  <si>
    <t>PMC5674784</t>
  </si>
  <si>
    <t>NIHMS913579</t>
  </si>
  <si>
    <t>10.1089/vbz.2015.1844</t>
  </si>
  <si>
    <t>Anaplasmataceae-Specific PCR for Diagnosis and Therapeutic Guidance for Symptomatic Neoehrlichiosis in Immunocompetent Host</t>
  </si>
  <si>
    <t>Schwameis M, Auer J, Mitteregger D, Simonitsch-Klupp I, Ramharter M, Burgmann H, Lagler H.</t>
  </si>
  <si>
    <t>Emerg Infect Dis. 2016 Feb;22(2):281-4. doi: 10.3201/eid2202.141762.</t>
  </si>
  <si>
    <t>Schwameis M</t>
  </si>
  <si>
    <t>PMC4734524</t>
  </si>
  <si>
    <t>10.3201/eid2202.141762</t>
  </si>
  <si>
    <t>Frequency and Distribution of Rickettsiae, Borreliae, and Ehrlichiae Detected in Human-Parasitizing Ticks, Texas, USA</t>
  </si>
  <si>
    <t>Mitchell EA, Williamson PC, Billingsley PM, Seals JP, Ferguson EE, Allen MS.</t>
  </si>
  <si>
    <t>Emerg Infect Dis. 2016 Feb;22(2):312-5. doi: 10.3201/eid2202/150469.</t>
  </si>
  <si>
    <t>Mitchell EA</t>
  </si>
  <si>
    <t>PMC4734531</t>
  </si>
  <si>
    <t>10.3201/eid2202/150469</t>
  </si>
  <si>
    <t>Inhibition of eukaryotic translation by tetratricopeptide-repeat proteins of Orientia tsutsugamushi</t>
  </si>
  <si>
    <t>Bang S, Min CK, Ha NY, Choi MS, Kim IS, Kim YS, Cho NH.</t>
  </si>
  <si>
    <t>J Microbiol. 2016 Feb;54(2):136-44. doi: 10.1007/s12275-016-5599-5. Epub 2016 Feb 2.</t>
  </si>
  <si>
    <t>Bang S</t>
  </si>
  <si>
    <t>J Microbiol</t>
  </si>
  <si>
    <t>10.1007/s12275-016-5599-5</t>
  </si>
  <si>
    <t>Immunological evaluation of an rsmD-like rRNA methyltransferase from Wolbachia endosymbiont of Brugia malayi</t>
  </si>
  <si>
    <t>Rana AK, Kushwaha S, Singh PK, Misra-Bhattacharya S.</t>
  </si>
  <si>
    <t>Comp Immunol Microbiol Infect Dis. 2016 Feb;44:41-7. doi: 10.1016/j.cimid.2015.12.001. Epub 2015 Dec 12.</t>
  </si>
  <si>
    <t>10.1016/j.cimid.2015.12.001</t>
  </si>
  <si>
    <t>Biosurveillance in Central Asia: Successes and Challenges of Tick-Borne Disease Research in Kazakhstan and Kyrgyzstan</t>
  </si>
  <si>
    <t>Hay J, Yeh KB, Dasgupta D, Shapieva Z, Omasheva G, Deryabin P, Nurmakhanov T, Ayazbayev T, Andryushchenko A, Zhunushov A, Hewson R, Farris CM, Richards AL.</t>
  </si>
  <si>
    <t>Front Public Health. 2016 Feb 1;4:4. doi: 10.3389/fpubh.2016.00004. eCollection 2016.</t>
  </si>
  <si>
    <t>Hay J</t>
  </si>
  <si>
    <t>PMC4740946</t>
  </si>
  <si>
    <t>10.3389/fpubh.2016.00004</t>
  </si>
  <si>
    <t>2016 Feb 1</t>
  </si>
  <si>
    <t>Prevalence of Anaplasma and Bartonella spp. in Ticks Collected from Korean Water Deer (Hydropotes inermis argyropus)</t>
  </si>
  <si>
    <t>Kang JG, Ko S, Kim HC, Chong ST, Klein TA, Chae JB, Jo YS, Choi KS, Yu DH, Park BK, Park J, Chae JS.</t>
  </si>
  <si>
    <t>Korean J Parasitol. 2016 Feb;54(1):87-91. doi: 10.3347/kjp.2016.54.1.87. Epub 2016 Feb 26.</t>
  </si>
  <si>
    <t>PMC4792329</t>
  </si>
  <si>
    <t>10.3347/kjp.2016.54.1.87</t>
  </si>
  <si>
    <t>Antigenic Variation in Bacterial Pathogens</t>
  </si>
  <si>
    <t>Palmer GH, Bankhead T, Seifert HS.</t>
  </si>
  <si>
    <t>Microbiol Spectr. 2016 Feb;4(1):10.1128/microbiolspec.VMBF-0005-2015. doi: 10.1128/microbiolspec.VMBF-0005-2015.</t>
  </si>
  <si>
    <t>PMC4806564</t>
  </si>
  <si>
    <t>NIHMS715958</t>
  </si>
  <si>
    <t>10.1128/microbiolspec.VMBF-0005-2015</t>
  </si>
  <si>
    <t>Contrasting Lifestyles Within the Host Cell</t>
  </si>
  <si>
    <t>Case EDR, Samuel JE.</t>
  </si>
  <si>
    <t>Microbiol Spectr. 2016 Feb;4(1):10.1128/microbiolspec.VMBF-0014-2015. doi: 10.1128/microbiolspec.VMBF-0014-2015.</t>
  </si>
  <si>
    <t>Case EDR</t>
  </si>
  <si>
    <t>PMC4804636</t>
  </si>
  <si>
    <t>NIHMS715982</t>
  </si>
  <si>
    <t>10.1128/microbiolspec.VMBF-0014-2015</t>
  </si>
  <si>
    <t>Scrub Typhus Presenting as Acute Cerebellitis</t>
  </si>
  <si>
    <t>Mahajan SK, Sharma S, Kaushik M, Raina R, Thakur P, Taneja GP, Sharma JB.</t>
  </si>
  <si>
    <t>J Assoc Physicians India. 2016 Feb;64(2):69-70.</t>
  </si>
  <si>
    <t>Ticks and rickettsiae from wildlife in Belize, Central America</t>
  </si>
  <si>
    <t>Lopes MG, May Junior J, Foster RJ, Harmsen BJ, Sanchez E, Martins TF, Quigley H, Marcili A, Labruna MB.</t>
  </si>
  <si>
    <t>Parasit Vectors. 2016 Feb 2;9:62. doi: 10.1186/s13071-016-1348-1.</t>
  </si>
  <si>
    <t>Lopes MG</t>
  </si>
  <si>
    <t>PMC4736261</t>
  </si>
  <si>
    <t>10.1186/s13071-016-1348-1</t>
  </si>
  <si>
    <t>2016 Feb 2</t>
  </si>
  <si>
    <t>Comparative Experimental Infection Study in Dogs with Ehrlichia canis, E. chaffeensis, Anaplasma platys and A. phagocytophilum</t>
  </si>
  <si>
    <t>Nair AD, Cheng C, Ganta CK, Sanderson MW, Alleman AR, Munderloh UG, Ganta RR.</t>
  </si>
  <si>
    <t>PLoS One. 2016 Feb 3;11(2):e0148239. doi: 10.1371/journal.pone.0148239. eCollection 2016.</t>
  </si>
  <si>
    <t>PMC4739612</t>
  </si>
  <si>
    <t>10.1371/journal.pone.0148239</t>
  </si>
  <si>
    <t>2016 Feb 3</t>
  </si>
  <si>
    <t>Vaccination with an Attenuated Mutant of Ehrlichia chaffeensis Induces Pathogen-Specific CD4+ T Cell Immunity and Protection from Tick-Transmitted Wild-Type Challenge in the Canine Host</t>
  </si>
  <si>
    <t>McGill JL, Nair AD, Cheng C, Rusk RA, Jaworski DC, Ganta RR.</t>
  </si>
  <si>
    <t>PLoS One. 2016 Feb 3;11(2):e0148229. doi: 10.1371/journal.pone.0148229. eCollection 2016.</t>
  </si>
  <si>
    <t>McGill JL</t>
  </si>
  <si>
    <t>PMC4739596</t>
  </si>
  <si>
    <t>10.1371/journal.pone.0148229</t>
  </si>
  <si>
    <t>Genomic insights into the Ixodes scapularis tick vector of Lyme disease</t>
  </si>
  <si>
    <t>Gulia-Nuss M, Nuss AB, Meyer JM, Sonenshine DE, Roe RM, Waterhouse RM, Sattelle DB, de la Fuente J, Ribeiro JM, Megy K, Thimmapuram J, Miller JR, Walenz BP, Koren S, Hostetler JB, Thiagarajan M, Joardar VS, Hannick LI, Bidwell S, Hammond MP, Young S, Zeng Q, Abrudan JL, Almeida FC, Ayllón N, Bhide K, Bissinger BW, Bonzon-Kulichenko E, Buckingham SD, Caffrey DR, Caimano MJ, Croset V, Driscoll T, Gilbert D, Gillespie JJ, Giraldo-Calderón GI, Grabowski JM, Jiang D, Khalil SMS, Kim D, Kocan KM, Koči J, Kuhn RJ, Kurtti TJ, Lees K, Lang EG, Kennedy RC, Kwon H, Perera R, Qi Y, Radolf JD, Sakamoto JM, Sánchez-Gracia A, Severo MS, Silverman N, Šimo L, Tojo M, Tornador C, Van Zee JP, Vázquez J, Vieira FG, Villar M, Wespiser AR, Yang Y, Zhu J, Arensburger P, Pietrantonio PV, Barker SC, Shao R, Zdobnov EM, Hauser F, Grimmelikhuijzen CJP, Park Y, Rozas J, Benton R, Pedra JHF, Nelson DR, Unger MF, Tubio JMC, Tu Z, Robertson HM, Shumway M, Sutton G, Wortman JR, Lawson D, Wikel SK, Nene VM, Fraser CM, Collins FH, Birren B, Nelson KE, Caler E, Hill CA.</t>
  </si>
  <si>
    <t>Nat Commun. 2016 Feb 9;7:10507. doi: 10.1038/ncomms10507.</t>
  </si>
  <si>
    <t>Gulia-Nuss M</t>
  </si>
  <si>
    <t>PMC4748124</t>
  </si>
  <si>
    <t>10.1038/ncomms10507</t>
  </si>
  <si>
    <t>2016 Feb 9</t>
  </si>
  <si>
    <t>Effects of co-occurring Wolbachia and Spiroplasma endosymbionts on the Drosophila immune response against insect pathogenic and non-pathogenic bacteria</t>
  </si>
  <si>
    <t>Shokal U, Yadav S, Atri J, Accetta J, Kenney E, Banks K, Katakam A, Jaenike J, Eleftherianos I.</t>
  </si>
  <si>
    <t>BMC Microbiol. 2016 Feb 9;16:16. doi: 10.1186/s12866-016-0634-6.</t>
  </si>
  <si>
    <t>Shokal U</t>
  </si>
  <si>
    <t>PMC4746768</t>
  </si>
  <si>
    <t>10.1186/s12866-016-0634-6</t>
  </si>
  <si>
    <t>Determination of Scrub typhus Suggests a New Epidemic Focus in the Anhui Province of China</t>
  </si>
  <si>
    <t>Cao M, Che L, Zhang J, Hu J, Srinivas S, Xu R, Guo H, Zhang Y, Wang C, Feng Y.</t>
  </si>
  <si>
    <t>Sci Rep. 2016 Feb 10;6:20737. doi: 10.1038/srep20737.</t>
  </si>
  <si>
    <t>Cao M</t>
  </si>
  <si>
    <t>PMC4748268</t>
  </si>
  <si>
    <t>10.1038/srep20737</t>
  </si>
  <si>
    <t>2016 Feb 10</t>
  </si>
  <si>
    <t>Tissue-Specific Signatures in the Transcriptional Response to Anaplasma phagocytophilum Infection of Ixodes scapularis and Ixodes ricinus Tick Cell Lines</t>
  </si>
  <si>
    <t>Alberdi P, Mansfield KL, Manzano-Román R, Cook C, Ayllón N, Villar M, Johnson N, Fooks AR, de la Fuente J.</t>
  </si>
  <si>
    <t>Front Cell Infect Microbiol. 2016 Feb 10;6:20. doi: 10.3389/fcimb.2016.00020. eCollection 2016.</t>
  </si>
  <si>
    <t>PMC4748044</t>
  </si>
  <si>
    <t>10.3389/fcimb.2016.00020</t>
  </si>
  <si>
    <t>Origin and Evolution of Rickettsial Plasmids</t>
  </si>
  <si>
    <t>El Karkouri K, Pontarotti P, Raoult D, Fournier PE.</t>
  </si>
  <si>
    <t>PLoS One. 2016 Feb 11;11(2):e0147492. doi: 10.1371/journal.pone.0147492. eCollection 2016.</t>
  </si>
  <si>
    <t>El Karkouri K</t>
  </si>
  <si>
    <t>PMC4750851</t>
  </si>
  <si>
    <t>10.1371/journal.pone.0147492</t>
  </si>
  <si>
    <t>2016 Feb 11</t>
  </si>
  <si>
    <t>EVOLUTION. Pathogen to powerhouse</t>
  </si>
  <si>
    <t>Ball SG, Bhattacharya D, Weber AP.</t>
  </si>
  <si>
    <t>Science. 2016 Feb 12;351(6274):659-60. doi: 10.1126/science.aad8864.</t>
  </si>
  <si>
    <t>Ball SG</t>
  </si>
  <si>
    <t>10.1126/science.aad8864</t>
  </si>
  <si>
    <t>2016 Feb 12</t>
  </si>
  <si>
    <t>Establishment of a Wolbachia Superinfection in Aedes aegypti Mosquitoes as a Potential Approach for Future Resistance Management</t>
  </si>
  <si>
    <t>Joubert DA, Walker T, Carrington LB, De Bruyne JT, Kien DH, Hoang Nle T, Chau NV, Iturbe-Ormaetxe I, Simmons CP, O'Neill SL.</t>
  </si>
  <si>
    <t>PLoS Pathog. 2016 Feb 18;12(2):e1005434. doi: 10.1371/journal.ppat.1005434. eCollection 2016 Feb.</t>
  </si>
  <si>
    <t>Joubert DA</t>
  </si>
  <si>
    <t>PMC4758728</t>
  </si>
  <si>
    <t>10.1371/journal.ppat.1005434</t>
  </si>
  <si>
    <t>2016 Feb 18</t>
  </si>
  <si>
    <t>Taiwanese Trichogramma of Asian Corn Borer: Morphology, ITS-2 rDNA Characterization, and Natural Wolbachia Infection</t>
  </si>
  <si>
    <t>Wu LH, Hoffmann AA, Thomson LJ.</t>
  </si>
  <si>
    <t>J Insect Sci. 2016 Feb 20;16(1):22. doi: 10.1093/jisesa/iew006. Print 2016.</t>
  </si>
  <si>
    <t>Wu LH</t>
  </si>
  <si>
    <t>PMC4765483</t>
  </si>
  <si>
    <t>10.1093/jisesa/iew006</t>
  </si>
  <si>
    <t>2016 Feb 20</t>
  </si>
  <si>
    <t>Arsenophonus nasoniae and Rickettsiae Infection of Ixodes ricinus Due to Parasitic Wasp Ixodiphagus hookeri</t>
  </si>
  <si>
    <t>Bohacsova M, Mediannikov O, Kazimirova M, Raoult D, Sekeyova Z.</t>
  </si>
  <si>
    <t>PLoS One. 2016 Feb 22;11(2):e0149950. doi: 10.1371/journal.pone.0149950. eCollection 2016.</t>
  </si>
  <si>
    <t>Bohacsova M</t>
  </si>
  <si>
    <t>PMC4762546</t>
  </si>
  <si>
    <t>10.1371/journal.pone.0149950</t>
  </si>
  <si>
    <t>2016 Feb 22</t>
  </si>
  <si>
    <t>Molecular evidence of Rickettsia typhi infection in dogs from a rural community in Yucatán, México</t>
  </si>
  <si>
    <t>Martínez-Ortiz D, Torres-Castro M, Koyoc-Cardeña E, López K, Panti-May A, Rodríguez-Vivas I, Puc A, Dzul K, Zavala-Castro J, Medina-Barreiro A, Chablé-Santos J, Manrique-Saide P.</t>
  </si>
  <si>
    <t>Biomedica. 2016 Feb 23;36(0):45-50. doi: 10.7705/biomedica.v36i2.2913.</t>
  </si>
  <si>
    <t>Martínez-Ortiz D</t>
  </si>
  <si>
    <t>10.7705/biomedica.v36i2.2913</t>
  </si>
  <si>
    <t>2016 Feb 23</t>
  </si>
  <si>
    <t>Evaluation of different nested PCRs for detection of Anaplasma phagocytophilum in ruminants and ticks</t>
  </si>
  <si>
    <t>Yang J, Liu Z, Niu Q, Liu J, Xie J, Chen Q, Chen Z, Guan G, Liu G, Luo J, Yin H.</t>
  </si>
  <si>
    <t>BMC Vet Res. 2016 Feb 24;12:35. doi: 10.1186/s12917-016-0663-2.</t>
  </si>
  <si>
    <t>PMC4765105</t>
  </si>
  <si>
    <t>10.1186/s12917-016-0663-2</t>
  </si>
  <si>
    <t>2016 Feb 24</t>
  </si>
  <si>
    <t>Prevalence of selected infectious disease agents in stray cats in Catalonia, Spain</t>
  </si>
  <si>
    <t>Ravicini S, Pastor J, Hawley J, Brewer M, Castro-López J, Beall M, Lappin MR.</t>
  </si>
  <si>
    <t>JFMS Open Rep. 2016 Feb 29;2(1):2055116916634109. doi: 10.1177/2055116916634109. eCollection 2016 Jan-Jun.</t>
  </si>
  <si>
    <t>Ravicini S</t>
  </si>
  <si>
    <t>JFMS Open Rep</t>
  </si>
  <si>
    <t>PMC5362887</t>
  </si>
  <si>
    <t>10.1177/2055116916634109</t>
  </si>
  <si>
    <t>2016 Feb 29</t>
  </si>
  <si>
    <t>Neoehrlichiosis: an emerging tick-borne zoonosis caused by Candidatus Neoehrlichia mikurensis</t>
  </si>
  <si>
    <t>Silaghi C, Beck R, Oteo JA, Pfeffer M, Sprong H.</t>
  </si>
  <si>
    <t>Exp Appl Acarol. 2016 Mar;68(3):279-97. doi: 10.1007/s10493-015-9935-y. Epub 2015 Jun 17.</t>
  </si>
  <si>
    <t>10.1007/s10493-015-9935-y</t>
  </si>
  <si>
    <t>2016 Mar</t>
  </si>
  <si>
    <t>Seasonal analysis of Rickettsia species in ticks in an agricultural site of Slovakia</t>
  </si>
  <si>
    <t>Špitalská E, Stanko M, Mošanský L, Kraljik J, Miklisová D, Mahríková L, Bona M, Kazimírová M.</t>
  </si>
  <si>
    <t>Exp Appl Acarol. 2016 Mar;68(3):315-24. doi: 10.1007/s10493-015-9941-0. Epub 2015 Jun 29.</t>
  </si>
  <si>
    <t>10.1007/s10493-015-9941-0</t>
  </si>
  <si>
    <t>"Boomerang Plus Sign" in Rickettsial Encephalitis</t>
  </si>
  <si>
    <t>Mathew T, Badachi S, Sarma GRK.</t>
  </si>
  <si>
    <t>Pediatr Neurol. 2016 Mar;56:88-89. doi: 10.1016/j.pediatrneurol.2015.03.011. Epub 2015 May 27.</t>
  </si>
  <si>
    <t>10.1016/j.pediatrneurol.2015.03.011</t>
  </si>
  <si>
    <t>A survey of tick-borne pathogens in dogs and their ticks in the Pantanal biome, Brazil</t>
  </si>
  <si>
    <t>Melo AL, Witter R, Martins TF, Pacheco TA, Alves AS, Chitarra CS, Dutra V, Nakazato L, Pacheco RC, Labruna MB, Aguiar DM.</t>
  </si>
  <si>
    <t>Med Vet Entomol. 2016 Mar;30(1):112-6. doi: 10.1111/mve.12139. Epub 2015 Oct 15.</t>
  </si>
  <si>
    <t>10.1111/mve.12139</t>
  </si>
  <si>
    <t>The natural infection of birds and ticks feeding on birds with Rickettsia spp. and Coxiella burnetii in Slovakia</t>
  </si>
  <si>
    <t>Berthová L, Slobodník V, Slobodník R, Olekšák M, Sekeyová Z, Svitálková Z, Kazimírová M, Špitalská E.</t>
  </si>
  <si>
    <t>Exp Appl Acarol. 2016 Mar;68(3):299-314. doi: 10.1007/s10493-015-9975-3.</t>
  </si>
  <si>
    <t>Berthová L</t>
  </si>
  <si>
    <t>10.1007/s10493-015-9975-3</t>
  </si>
  <si>
    <t>Mitochondrial DNA variants help monitor the dynamics of Wolbachia invasion into host populations</t>
  </si>
  <si>
    <t>Yeap HL, Rašić G, Endersby-Harshman NM, Lee SF, Arguni E, Le Nguyen H, Hoffmann AA.</t>
  </si>
  <si>
    <t>Heredity (Edinb). 2016 Mar;116(3):265-76. doi: 10.1038/hdy.2015.97. Epub 2015 Nov 4.</t>
  </si>
  <si>
    <t>PMC4806576</t>
  </si>
  <si>
    <t>10.1038/hdy.2015.97</t>
  </si>
  <si>
    <t>The Phylogeny of Rickettsia Using Different Evolutionary Signatures: How Tree-Like is Bacterial Evolution?</t>
  </si>
  <si>
    <t>Murray GG, Weinert LA, Rhule EL, Welch JJ.</t>
  </si>
  <si>
    <t>Syst Biol. 2016 Mar;65(2):265-79. doi: 10.1093/sysbio/syv084. Epub 2015 Nov 11.</t>
  </si>
  <si>
    <t>Murray GG</t>
  </si>
  <si>
    <t>PMC4748751</t>
  </si>
  <si>
    <t>10.1093/sysbio/syv084</t>
  </si>
  <si>
    <t>Molecular evidence of spotted fever group rickettsiae and Anaplasmataceae from ticks and stray dogs in Bangladesh</t>
  </si>
  <si>
    <t>Qiu Y, Nakao R, Thu MJ, Akter S, Alam MZ, Kato S, Katakura K, Sugimoto C.</t>
  </si>
  <si>
    <t>Parasitol Res. 2016 Mar;115(3):949-55. doi: 10.1007/s00436-015-4819-y. Epub 2015 Nov 16.</t>
  </si>
  <si>
    <t>10.1007/s00436-015-4819-y</t>
  </si>
  <si>
    <t>Evaluation of Human Attachment by Larval Amblyomma maculatum (Acari: Ixodidae)</t>
  </si>
  <si>
    <t>Portugal JS 3rd, Goddard J.</t>
  </si>
  <si>
    <t>J Med Entomol. 2016 Mar;53(2):451-3. doi: 10.1093/jme/tjv185.</t>
  </si>
  <si>
    <t>Portugal JS 3rd</t>
  </si>
  <si>
    <t>10.1093/jme/tjv185</t>
  </si>
  <si>
    <t>Detection of canine vector-borne diseases in eastern Poland by ELISA and PCR</t>
  </si>
  <si>
    <t>Dzięgiel B, Adaszek Ł, Carbonero A, Łyp P, Winiarczyk M, Dębiak P, Winiarczyk S.</t>
  </si>
  <si>
    <t>Parasitol Res. 2016 Mar;115(3):1039-44. doi: 10.1007/s00436-015-4832-1. Epub 2015 Nov 19.</t>
  </si>
  <si>
    <t>PMC4759218</t>
  </si>
  <si>
    <t>10.1007/s00436-015-4832-1</t>
  </si>
  <si>
    <t>Anaplasmataceae in wild ungulates and carnivores in northern Spain</t>
  </si>
  <si>
    <t>García-Pérez AL, Oporto B, Espí A, del Cerro A, Barral M, Povedano I, Barandika JF, Hurtado A.</t>
  </si>
  <si>
    <t>Ticks Tick Borne Dis. 2016 Mar;7(2):264-9. doi: 10.1016/j.ttbdis.2015.10.019. Epub 2015 Nov 10.</t>
  </si>
  <si>
    <t>García-Pérez AL</t>
  </si>
  <si>
    <t>10.1016/j.ttbdis.2015.10.019</t>
  </si>
  <si>
    <t>Transplacental transmission of bovine tick-borne pathogens: Frequency, co-infections and fatal neonatal anaplasmosis in a region of enzootic stability in the northeast of Brazil</t>
  </si>
  <si>
    <t>Costa SC, de Magalhães VC, de Oliveira UV, Carvalho FS, de Almeida CP, Machado RZ, Munhoz AD.</t>
  </si>
  <si>
    <t>Ticks Tick Borne Dis. 2016 Mar;7(2):270-5. doi: 10.1016/j.ttbdis.2015.11.001. Epub 2015 Nov 10.</t>
  </si>
  <si>
    <t>Costa SC</t>
  </si>
  <si>
    <t>10.1016/j.ttbdis.2015.11.001</t>
  </si>
  <si>
    <t>Molecular identification and characterization of Anaplasma platys and Ehrlichia canis in dogs in Mexico</t>
  </si>
  <si>
    <t>Almazán C, González-Álvarez VH, Fernández de Mera IG, Cabezas-Cruz A, Rodríguez-Martínez R, de la Fuente J.</t>
  </si>
  <si>
    <t>Ticks Tick Borne Dis. 2016 Mar;7(2):276-83. doi: 10.1016/j.ttbdis.2015.11.002. Epub 2015 Nov 12.</t>
  </si>
  <si>
    <t>Almazán C</t>
  </si>
  <si>
    <t>10.1016/j.ttbdis.2015.11.002</t>
  </si>
  <si>
    <t>Ehrlichia's molecular tricks to manipulate their host cells</t>
  </si>
  <si>
    <t>Moumène A, Meyer DF.</t>
  </si>
  <si>
    <t>Microbes Infect. 2016 Mar;18(3):172-9. doi: 10.1016/j.micinf.2015.11.001. Epub 2015 Nov 23.</t>
  </si>
  <si>
    <t>10.1016/j.micinf.2015.11.001</t>
  </si>
  <si>
    <t>Co-infections and transmission dynamics in a tick-borne bacterium community exposed to songbirds</t>
  </si>
  <si>
    <t>Heylen D, Fonville M, van Leeuwen AD, Sprong H.</t>
  </si>
  <si>
    <t>Environ Microbiol. 2016 Mar;18(3):988-96. doi: 10.1111/1462-2920.13164. Epub 2016 Jan 18.</t>
  </si>
  <si>
    <t>10.1111/1462-2920.13164</t>
  </si>
  <si>
    <t>Molecular detection of vector-borne pathogens in wild and domestic carnivores and their ticks at the human-wildlife interface</t>
  </si>
  <si>
    <t>Millán J, Proboste T, Fernández de Mera IG, Chirife AD, de la Fuente J, Altet L.</t>
  </si>
  <si>
    <t>Ticks Tick Borne Dis. 2016 Mar;7(2):284-90. doi: 10.1016/j.ttbdis.2015.11.003. Epub 2015 Nov 18.</t>
  </si>
  <si>
    <t>Millán J</t>
  </si>
  <si>
    <t>10.1016/j.ttbdis.2015.11.003</t>
  </si>
  <si>
    <t>Transfusion-transmitted anaplasmosis from a leukoreduced platelet pool</t>
  </si>
  <si>
    <t>Fine AB, Sweeney JD, Nixon CP, Knoll BM.</t>
  </si>
  <si>
    <t>Transfusion. 2016 Mar;56(3):699-704. doi: 10.1111/trf.13392. Epub 2015 Dec 9.</t>
  </si>
  <si>
    <t>Fine AB</t>
  </si>
  <si>
    <t>10.1111/trf.13392</t>
  </si>
  <si>
    <t>Tick survey for prevalent pathogens in peri-urban recreation sites in Saarland and Rhineland-Palatinate (Germany)</t>
  </si>
  <si>
    <t>Mehlhorn H, Mehlhorn T, Müller M, Vogt M, Rissland J.</t>
  </si>
  <si>
    <t>Parasitol Res. 2016 Mar;115(3):1167-72. doi: 10.1007/s00436-015-4852-x. Epub 2015 Dec 8.</t>
  </si>
  <si>
    <t>Mehlhorn H</t>
  </si>
  <si>
    <t>10.1007/s00436-015-4852-x</t>
  </si>
  <si>
    <t>Presence of Candidatus Neoehrlichia mikurensis and Babesia microti in rodents and two tick species (Ixodes ricinus and Ixodes trianguliceps) in Slovakia</t>
  </si>
  <si>
    <t>Blaňarová L, Stanko M, Miklisová D, Víchová B, Mošanský L, Kraljik J, Bona M, Derdáková M.</t>
  </si>
  <si>
    <t>Ticks Tick Borne Dis. 2016 Mar;7(2):319-26. doi: 10.1016/j.ttbdis.2015.11.008. Epub 2015 Nov 26.</t>
  </si>
  <si>
    <t>10.1016/j.ttbdis.2015.11.008</t>
  </si>
  <si>
    <t>Fitness of wAlbB Wolbachia Infection in Aedes aegypti: Parameter Estimates in an Outcrossed Background and Potential for Population Invasion</t>
  </si>
  <si>
    <t>Axford JK, Ross PA, Yeap HL, Callahan AG, Hoffmann AA.</t>
  </si>
  <si>
    <t>Am J Trop Med Hyg. 2016 Mar;94(3):507-16. doi: 10.4269/ajtmh.15-0608. Epub 2015 Dec 28.</t>
  </si>
  <si>
    <t>Axford JK</t>
  </si>
  <si>
    <t>PMC4775882</t>
  </si>
  <si>
    <t>10.4269/ajtmh.15-0608</t>
  </si>
  <si>
    <t>A case of uveitis due to Rickettsia conorii infection in Southeastern France</t>
  </si>
  <si>
    <t>Caisso C, Payan J, Dunais B, Neri D, Vassallo M.</t>
  </si>
  <si>
    <t>Ticks Tick Borne Dis. 2016 Mar;7(2):338-41. doi: 10.1016/j.ttbdis.2015.12.004. Epub 2015 Dec 8.</t>
  </si>
  <si>
    <t>Caisso C</t>
  </si>
  <si>
    <t>10.1016/j.ttbdis.2015.12.004</t>
  </si>
  <si>
    <t>Investigation of Rickettsia, Coxiella burnetii and Bartonella in ticks from animals in South Africa</t>
  </si>
  <si>
    <t>Halajian A, Palomar AM, Portillo A, Heyne H, Luus-Powell WJ, Oteo JA.</t>
  </si>
  <si>
    <t>Ticks Tick Borne Dis. 2016 Mar;7(2):361-6. doi: 10.1016/j.ttbdis.2015.12.008. Epub 2015 Dec 11.</t>
  </si>
  <si>
    <t>Halajian A</t>
  </si>
  <si>
    <t>10.1016/j.ttbdis.2015.12.008</t>
  </si>
  <si>
    <t>Anaplasma phagocytophilum Uses Common Strategies for Infection of Ticks and Vertebrate Hosts</t>
  </si>
  <si>
    <t>de la Fuente J, Estrada-Peña A, Cabezas-Cruz A, Kocan KM.</t>
  </si>
  <si>
    <t>Trends Microbiol. 2016 Mar;24(3):173-180. doi: 10.1016/j.tim.2015.12.001. Epub 2015 Dec 21.</t>
  </si>
  <si>
    <t>10.1016/j.tim.2015.12.001</t>
  </si>
  <si>
    <t>A Native Wolbachia Endosymbiont Does Not Limit Dengue Virus Infection in the Mosquito Aedes notoscriptus (Diptera: Culicidae)</t>
  </si>
  <si>
    <t>Skelton E, Rancès E, Frentiu FD, Kusmintarsih ES, Iturbe-Ormaetxe I, Caragata EP, Woolfit M, O'Neill SL.</t>
  </si>
  <si>
    <t>J Med Entomol. 2016 Mar;53(2):401-8. doi: 10.1093/jme/tjv235.</t>
  </si>
  <si>
    <t>Skelton E</t>
  </si>
  <si>
    <t>PMC5853675</t>
  </si>
  <si>
    <t>10.1093/jme/tjv235</t>
  </si>
  <si>
    <t>Infection of Immature Ixodes scapularis (Acari: Ixodidae) by Membrane Feeding</t>
  </si>
  <si>
    <t>Oliver JD, Lynn GE, Burkhardt NY, Price LD, Nelson CM, Kurtti TJ, Munderloh UG.</t>
  </si>
  <si>
    <t>J Med Entomol. 2016 Mar;53(2):409-15. doi: 10.1093/jme/tjv241.</t>
  </si>
  <si>
    <t>PMC5853672</t>
  </si>
  <si>
    <t>10.1093/jme/tjv241</t>
  </si>
  <si>
    <t>Iron metabolism and oxidative profile of dogs naturally infected by Ehrlichia canis: Acute and subclinical disease</t>
  </si>
  <si>
    <t>Bottari NB, Crivellenti LZ, Borin-Crivellenti S, Oliveira JR, Coelho SB, Contin CM, Tatsch E, Moresco RN, Santana AE, Tonin AA, Tinucci-Costa M, Da Silva AS.</t>
  </si>
  <si>
    <t>Microb Pathog. 2016 Mar;92:26-29. doi: 10.1016/j.micpath.2015.11.030. Epub 2015 Dec 24.</t>
  </si>
  <si>
    <t>Bottari NB</t>
  </si>
  <si>
    <t>10.1016/j.micpath.2015.11.030</t>
  </si>
  <si>
    <t>Tick (Amblyomma chabaudi) infestation of endemic tortoises in southwest Madagascar and investigation of tick-borne pathogens</t>
  </si>
  <si>
    <t>Ehlers J, Ganzhorn JU, Silaghi C, Krüger A, Pothmann D, Ratovonamana RY, Veit A, Keller C, Poppert S.</t>
  </si>
  <si>
    <t>Ticks Tick Borne Dis. 2016 Mar;7(2):378-83. doi: 10.1016/j.ttbdis.2015.12.011. Epub 2015 Dec 17.</t>
  </si>
  <si>
    <t>Ehlers J</t>
  </si>
  <si>
    <t>10.1016/j.ttbdis.2015.12.011</t>
  </si>
  <si>
    <t>Evidence of co-infection with Mycobacterium bovis and tick-borne pathogens in a naturally infected sheep flock</t>
  </si>
  <si>
    <t>López V, Alberdi P, Fernández de Mera IG, Barasona JA, Vicente J, Garrido JM, Torina A, Caracappa S, Lelli RC, Gortázar C, de la Fuente J.</t>
  </si>
  <si>
    <t>Ticks Tick Borne Dis. 2016 Mar;7(2):384-9. doi: 10.1016/j.ttbdis.2015.12.013. Epub 2015 Dec 17.</t>
  </si>
  <si>
    <t>López V</t>
  </si>
  <si>
    <t>10.1016/j.ttbdis.2015.12.013</t>
  </si>
  <si>
    <t>New foci of Haemaphysalis punctata and Dermacentor reticulatus in the Netherlands</t>
  </si>
  <si>
    <t>Hofmeester TR, van der Lei PB, Docters van Leeuwen A, Sprong H, van Wieren SE.</t>
  </si>
  <si>
    <t>Ticks Tick Borne Dis. 2016 Mar;7(2):367-70. doi: 10.1016/j.ttbdis.2015.12.009. Epub 2015 Dec 17.</t>
  </si>
  <si>
    <t>Hofmeester TR</t>
  </si>
  <si>
    <t>10.1016/j.ttbdis.2015.12.009</t>
  </si>
  <si>
    <t>Serological and molecular evidence for spotted fever group Rickettsia and Borrelia burgdorferi sensu lato co-infections in The Netherlands</t>
  </si>
  <si>
    <t>Koetsveld J, Tijsse-Klasen E, Herremans T, Hovius JW, Sprong H.</t>
  </si>
  <si>
    <t>Ticks Tick Borne Dis. 2016 Mar;7(2):371-7. doi: 10.1016/j.ttbdis.2015.12.010. Epub 2015 Dec 17.</t>
  </si>
  <si>
    <t>Koetsveld J</t>
  </si>
  <si>
    <t>10.1016/j.ttbdis.2015.12.010</t>
  </si>
  <si>
    <t>Detection of Babesia venatorum, Anaplasma phagocytophilum and Candidatus Neoehrlichia mikurensis in Ixodes persulcatus ticks from Mongolia</t>
  </si>
  <si>
    <t>Karnath C, Obiegala A, Speck S, Essbauer S, Derschum H, Scholz H, Kiefer D, Tserennorov D, Dashdavaa O, Tsogbadrakh N, Jigjav B, Pfeffer M.</t>
  </si>
  <si>
    <t>Ticks Tick Borne Dis. 2016 Mar;7(2):357-60. doi: 10.1016/j.ttbdis.2015.12.007. Epub 2015 Dec 11.</t>
  </si>
  <si>
    <t>Karnath C</t>
  </si>
  <si>
    <t>10.1016/j.ttbdis.2015.12.007</t>
  </si>
  <si>
    <t>Specifying Pathogen Associations of Amblyomma maculatum (Acari: Ixodidae) in Western Tennessee</t>
  </si>
  <si>
    <t>Mays SE, Houston AE, Trout Fryxell RT.</t>
  </si>
  <si>
    <t>J Med Entomol. 2016 Mar;53(2):435-40. doi: 10.1093/jme/tjv238.</t>
  </si>
  <si>
    <t>10.1093/jme/tjv238</t>
  </si>
  <si>
    <t>Reclassification of Wolbachia persica as Francisella persica comb. nov. and emended description of the family Francisellaceae</t>
  </si>
  <si>
    <t>Larson MA, Nalbantoglu U, Sayood K, Zentz EB, Cer RZ, Iwen PC, Francesconi SC, Bishop-Lilly KA, Mokashi VP, Sjöstedt A, Hinrichs SH.</t>
  </si>
  <si>
    <t>Int J Syst Evol Microbiol. 2016 Mar;66(3):1200-1205. doi: 10.1099/ijsem.0.000855. Epub 2016 Jan 7.</t>
  </si>
  <si>
    <t>Larson MA</t>
  </si>
  <si>
    <t>10.1099/ijsem.0.000855</t>
  </si>
  <si>
    <t>A putative marker for human pathogenic strains of Anaplasma phagocytophilum correlates with geography and host, but not human tropism</t>
  </si>
  <si>
    <t>Foley J, Stephenson N, Cubilla MP, Qurollo B, Breitschwerdt EB.</t>
  </si>
  <si>
    <t>Ticks Tick Borne Dis. 2016 Mar;7(2):390-3. doi: 10.1016/j.ttbdis.2015.12.015. Epub 2015 Dec 21.</t>
  </si>
  <si>
    <t>10.1016/j.ttbdis.2015.12.015</t>
  </si>
  <si>
    <t>Exploiting Intimate Relationships: Controlling Mosquito-Transmitted Disease with Wolbachia</t>
  </si>
  <si>
    <t>Caragata EP, Dutra HLC, Moreira LA.</t>
  </si>
  <si>
    <t>Trends Parasitol. 2016 Mar;32(3):207-218. doi: 10.1016/j.pt.2015.10.011. Epub 2015 Nov 20.</t>
  </si>
  <si>
    <t>10.1016/j.pt.2015.10.011</t>
  </si>
  <si>
    <t>Detection of Rickettsia Species in Fleas Collected from Cats in Regions Endemic and Nonendemic for Flea-Borne Rickettsioses in California</t>
  </si>
  <si>
    <t>Billeter SA, Diniz PP, Jett LA, Wournell AL, Kjemtrup AM, Padgett KA, Yoshimizu MH, Metzger ME, Barr MC.</t>
  </si>
  <si>
    <t>Vector Borne Zoonotic Dis. 2016 Mar;16(3):151-6. doi: 10.1089/vbz.2015.1869. Epub 2016 Jan 29.</t>
  </si>
  <si>
    <t>Billeter SA</t>
  </si>
  <si>
    <t>10.1089/vbz.2015.1869</t>
  </si>
  <si>
    <t>Co-Feeding Transmission of the Ehrlichia muris-Like Agent to Mice (Mus musculus)</t>
  </si>
  <si>
    <t>Karpathy SE, Allerdice ME, Sheth M, Dasch GA, Levin ML.</t>
  </si>
  <si>
    <t>Vector Borne Zoonotic Dis. 2016 Mar;16(3):145-50. doi: 10.1089/vbz.2015.1878. Epub 2016 Jan 29.</t>
  </si>
  <si>
    <t>Karpathy SE</t>
  </si>
  <si>
    <t>PMC4809518</t>
  </si>
  <si>
    <t>NIHMS759951</t>
  </si>
  <si>
    <t>10.1089/vbz.2015.1878</t>
  </si>
  <si>
    <t>Seroprevalence of Ehrlichia ruminantium antibodies and its associated risk factors in indigenous goats of South Africa</t>
  </si>
  <si>
    <t>Mdladla K, Dzomba EF, Muchadeyi FC.</t>
  </si>
  <si>
    <t>Prev Vet Med. 2016 Mar 1;125:99-105. doi: 10.1016/j.prevetmed.2016.01.014. Epub 2016 Jan 19.</t>
  </si>
  <si>
    <t>Mdladla K</t>
  </si>
  <si>
    <t>10.1016/j.prevetmed.2016.01.014</t>
  </si>
  <si>
    <t>2016 Mar 1</t>
  </si>
  <si>
    <t>Infections and risk factors for livestock with species of Anaplasma, Babesia and Brucella under semi-nomadic rearing in Karamoja Region, Uganda</t>
  </si>
  <si>
    <t>Lolli C, Marenzoni ML, Strona P, Lappo PG, Etiang P, Diverio S.</t>
  </si>
  <si>
    <t>Trop Anim Health Prod. 2016 Mar;48(3):603-11. doi: 10.1007/s11250-016-1005-x. Epub 2016 Feb 18.</t>
  </si>
  <si>
    <t>Lolli C</t>
  </si>
  <si>
    <t>10.1007/s11250-016-1005-x</t>
  </si>
  <si>
    <t>Case Report: Strawberry Disease in Farmed Chilean Rainbow Trout</t>
  </si>
  <si>
    <t>Sandoval C, Infante J, Abad J, Ferguson HW, Paredes E, Valdebenito S, Yáñez AJ, Ilardi P, Avendaño-Herrera R.</t>
  </si>
  <si>
    <t>J Aquat Anim Health. 2016 Mar;28(1):1-10. doi: 10.1080/08997659.2015.1114534.</t>
  </si>
  <si>
    <t>Sandoval C</t>
  </si>
  <si>
    <t>J Aquat Anim Health</t>
  </si>
  <si>
    <t>10.1080/08997659.2015.1114534</t>
  </si>
  <si>
    <t>The untapped cell biology of neglected tropical diseases</t>
  </si>
  <si>
    <t>Sullivan W.</t>
  </si>
  <si>
    <t>Mol Biol Cell. 2016 Mar 1;27(5):739-43. doi: 10.1091/mbc.E15-11-0771.</t>
  </si>
  <si>
    <t>Sullivan W</t>
  </si>
  <si>
    <t>Mol Biol Cell</t>
  </si>
  <si>
    <t>PMC4803300</t>
  </si>
  <si>
    <t>10.1091/mbc.E15-11-0771</t>
  </si>
  <si>
    <t>Molecular screening for Anaplasmataceae in ticks and tsetse flies from Ethiopia</t>
  </si>
  <si>
    <t>Hornok S, Abichu G, Takács N, Gyuranecz M, Farkas R, Fernández De Mera IG, De La Fuente J.</t>
  </si>
  <si>
    <t>Acta Vet Hung. 2016 Mar;64(1):65-70. doi: 10.1556/004.2016.007.</t>
  </si>
  <si>
    <t>10.1556/004.2016.007</t>
  </si>
  <si>
    <t>Detection of Neorickettsia risticii, the agent of Potomac horse fever, in a Gypsy Vanner stallion from Manitoba</t>
  </si>
  <si>
    <t>Durán MC, Marqués FJ.</t>
  </si>
  <si>
    <t>Can Vet J. 2016 Mar;57(3):293-5.</t>
  </si>
  <si>
    <t>Durán MC</t>
  </si>
  <si>
    <t>PMC4751770</t>
  </si>
  <si>
    <t>[Rickettsiosis - Early skin biopsy is essential because of latency in serological findings]</t>
  </si>
  <si>
    <t>Schlinsog AS, Kreft B, Marsch WC.</t>
  </si>
  <si>
    <t>Dtsch Med Wochenschr. 2016 Mar;141(5):343-5. doi: 10.1055/s-0041-105935. Epub 2016 Mar 3.</t>
  </si>
  <si>
    <t>Schlinsog AS</t>
  </si>
  <si>
    <t>10.1055/s-0041-105935</t>
  </si>
  <si>
    <t>Tick-Borne Illnesses</t>
  </si>
  <si>
    <t>Choi E, Pyzocha NJ, Maurer DM.</t>
  </si>
  <si>
    <t>Curr Sports Med Rep. 2016 Mar-Apr;15(2):98-104. doi: 10.1249/JSR.0000000000000238.</t>
  </si>
  <si>
    <t>Choi E</t>
  </si>
  <si>
    <t>Curr Sports Med Rep</t>
  </si>
  <si>
    <t>10.1249/JSR.0000000000000238</t>
  </si>
  <si>
    <t>2016 Mar-Apr</t>
  </si>
  <si>
    <t>The Pathogen-Occupied Vacuoles of Anaplasma phagocytophilum and Anaplasma marginale Interact with the Endoplasmic Reticulum</t>
  </si>
  <si>
    <t>Truchan HK, Cockburn CL, Hebert KS, Magunda F, Noh SM, Carlyon JA.</t>
  </si>
  <si>
    <t>Front Cell Infect Microbiol. 2016 Mar 1;6:22. doi: 10.3389/fcimb.2016.00022. eCollection 2016.</t>
  </si>
  <si>
    <t>PMC4771727</t>
  </si>
  <si>
    <t>10.3389/fcimb.2016.00022</t>
  </si>
  <si>
    <t>Wild boar (Sus scrofa) - reservoir host of Toxoplasma gondii, Neospora caninum and Anaplasma phagocytophilum in Slovakia</t>
  </si>
  <si>
    <t>Reiterová K, Špilovská S, Blaňarová L, Derdáková M, Čobádiová A, Hisira V.</t>
  </si>
  <si>
    <t>Acta Parasitol. 2016 Mar;61(2):255-60. doi: 10.1515/ap-2016-0035.</t>
  </si>
  <si>
    <t>Reiterová K</t>
  </si>
  <si>
    <t>10.1515/ap-2016-0035</t>
  </si>
  <si>
    <t>[Severe Japanese Spotted Fever Complicated by Acute Respiratory Failure in Kobe City]</t>
  </si>
  <si>
    <t>Takiguchi J, Okimura K, Ishii M, Okamura K, Sakamoto H, Inamoto S, Ando S.</t>
  </si>
  <si>
    <t>Kansenshogaku Zasshi. 2016 Mar;90(2):120-4. doi: 10.11150/kansenshogakuzasshi.90.120.</t>
  </si>
  <si>
    <t>Takiguchi J</t>
  </si>
  <si>
    <t>10.11150/kansenshogakuzasshi.90.120</t>
  </si>
  <si>
    <t>Pattern of Clinical Presentation, Laboratory Findings and Mortality Risk Among Patients of Scrub Typhus in Western Himalayas</t>
  </si>
  <si>
    <t>Mahajan SK, Raina R, Singh B, Singh DV, Kanga A, Sharma A, Kaushal SS.</t>
  </si>
  <si>
    <t>J Assoc Physicians India. 2016 Mar;64(3):26-30.</t>
  </si>
  <si>
    <t>Factors associated with tick bites and pathogen prevalence in ticks parasitizing humans in Georgia, USA</t>
  </si>
  <si>
    <t>Gleim ER, Garrison LE, Vello MS, Savage MY, Lopez G, Berghaus RD, Yabsley MJ.</t>
  </si>
  <si>
    <t>Parasit Vectors. 2016 Mar 2;9:125. doi: 10.1186/s13071-016-1408-6.</t>
  </si>
  <si>
    <t>Gleim ER</t>
  </si>
  <si>
    <t>PMC4776404</t>
  </si>
  <si>
    <t>10.1186/s13071-016-1408-6</t>
  </si>
  <si>
    <t>2016 Mar 2</t>
  </si>
  <si>
    <t>IL-33-Dependent Endothelial Activation Contributes to Apoptosis and Renal Injury in Orientia tsutsugamushi-Infected Mice</t>
  </si>
  <si>
    <t>Shelite TR, Liang Y, Wang H, Mendell NL, Trent BJ, Sun J, Gong B, Xu G, Hu H, Bouyer DH, Soong L.</t>
  </si>
  <si>
    <t>PLoS Negl Trop Dis. 2016 Mar 4;10(3):e0004467. doi: 10.1371/journal.pntd.0004467. eCollection 2016 Mar.</t>
  </si>
  <si>
    <t>PMC4778942</t>
  </si>
  <si>
    <t>10.1371/journal.pntd.0004467</t>
  </si>
  <si>
    <t>2016 Mar 4</t>
  </si>
  <si>
    <t>Determinants of Human African Trypanosomiasis Elimination via Paratransgenesis</t>
  </si>
  <si>
    <t>Gilbert JA, Medlock J, Townsend JP, Aksoy S, Ndeffo Mbah M, Galvani AP.</t>
  </si>
  <si>
    <t>PLoS Negl Trop Dis. 2016 Mar 8;10(3):e0004465. doi: 10.1371/journal.pntd.0004465. eCollection 2016 Mar.</t>
  </si>
  <si>
    <t>Gilbert JA</t>
  </si>
  <si>
    <t>PMC4783105</t>
  </si>
  <si>
    <t>10.1371/journal.pntd.0004465</t>
  </si>
  <si>
    <t>2016 Mar 8</t>
  </si>
  <si>
    <t>Novel spotted fever group rickettsiae in Haemaphysalis qinghaiensis ticks from Gansu, Northwest China</t>
  </si>
  <si>
    <t>Yang J, Tian Z, Liu Z, Niu Q, Han R, Li Y, Guan G, Liu J, Liu G, Luo J, Yin H.</t>
  </si>
  <si>
    <t>Parasit Vectors. 2016 Mar 12;9:146. doi: 10.1186/s13071-016-1423-7.</t>
  </si>
  <si>
    <t>PMC4788852</t>
  </si>
  <si>
    <t>10.1186/s13071-016-1423-7</t>
  </si>
  <si>
    <t>2016 Mar 12</t>
  </si>
  <si>
    <t>Developmental Cycle and Genome Analysis of "Rubidus massiliensis," a New Vermamoeba vermiformis Pathogen</t>
  </si>
  <si>
    <t>Bou Khalil JY, Benamar S, Baudoin JP, Croce O, Blanc-Tailleur C, Pagnier I, Raoult D, La Scola B.</t>
  </si>
  <si>
    <t>Front Cell Infect Microbiol. 2016 Mar 15;6:31. doi: 10.3389/fcimb.2016.00031. eCollection 2016.</t>
  </si>
  <si>
    <t>Bou Khalil JY</t>
  </si>
  <si>
    <t>PMC4791399</t>
  </si>
  <si>
    <t>10.3389/fcimb.2016.00031</t>
  </si>
  <si>
    <t>2016 Mar 15</t>
  </si>
  <si>
    <t>Molecular detection of Anaplasma platys infection in free-roaming dogs and ticks from Kenya and Ivory Coast</t>
  </si>
  <si>
    <t>Matei IA, D'Amico G, Yao PK, Ionică AM, Kanyari PW, Daskalaki AA, Dumitrache MO, Sándor AD, Gherman CM, Qablan M, Modrý D, Mihalca AD.</t>
  </si>
  <si>
    <t>Parasit Vectors. 2016 Mar 16;9:157. doi: 10.1186/s13071-016-1443-3.</t>
  </si>
  <si>
    <t>PMC4794861</t>
  </si>
  <si>
    <t>10.1186/s13071-016-1443-3</t>
  </si>
  <si>
    <t>2016 Mar 16</t>
  </si>
  <si>
    <t>Risks of Wolbachia mosquito control</t>
  </si>
  <si>
    <t>Loreto EL, Wallau GL.</t>
  </si>
  <si>
    <t>Science. 2016 Mar 18;351(6279):1273. doi: 10.1126/science.351.6279.1273-b.</t>
  </si>
  <si>
    <t>Loreto EL</t>
  </si>
  <si>
    <t>10.1126/science.351.6279.1273-b</t>
  </si>
  <si>
    <t>2016 Mar 18</t>
  </si>
  <si>
    <t>Combining the Sterile Insect Technique with the Incompatible Insect Technique: III-Robust Mating Competitiveness of Irradiated Triple Wolbachia-Infected Aedes albopictus Males under Semi-Field Conditions</t>
  </si>
  <si>
    <t>Zhang D, Lees RS, Xi Z, Bourtzis K, Gilles JR.</t>
  </si>
  <si>
    <t>PLoS One. 2016 Mar 18;11(3):e0151864. doi: 10.1371/journal.pone.0151864. eCollection 2016.</t>
  </si>
  <si>
    <t>PMC4798476</t>
  </si>
  <si>
    <t>10.1371/journal.pone.0151864</t>
  </si>
  <si>
    <t>Minocycline as a re-purposed anti-Wolbachia macrofilaricide: superiority compared with doxycycline regimens in a murine infection model of human lymphatic filariasis</t>
  </si>
  <si>
    <t>Sharma R, Al Jayoussi G, Tyrer HE, Gamble J, Hayward L, Guimaraes AF, Davies J, Waterhouse D, Cook DA, Myhill LJ, Clare RH, Cassidy A, Steven A, Johnston KL, Ford L, Turner JD, Ward SA, Taylor MJ.</t>
  </si>
  <si>
    <t>Sci Rep. 2016 Mar 21;6:23458. doi: 10.1038/srep23458.</t>
  </si>
  <si>
    <t>PMC4800446</t>
  </si>
  <si>
    <t>10.1038/srep23458</t>
  </si>
  <si>
    <t>2016 Mar 21</t>
  </si>
  <si>
    <t>Diversity of Bartonella and Rickettsia spp. in Bats and Their Blood-Feeding Ectoparasites from South Africa and Swaziland</t>
  </si>
  <si>
    <t>Dietrich M, Tjale MA, Weyer J, Kearney T, Seamark EC, Nel LH, Monadjem A, Markotter W.</t>
  </si>
  <si>
    <t>PLoS One. 2016 Mar 21;11(3):e0152077. doi: 10.1371/journal.pone.0152077. eCollection 2016.</t>
  </si>
  <si>
    <t>PMC4801393</t>
  </si>
  <si>
    <t>10.1371/journal.pone.0152077</t>
  </si>
  <si>
    <t>Factors associated with Anaplasma spp. seroprevalence among dogs in the United States</t>
  </si>
  <si>
    <t>McMahan CS, Wang D, Beall MJ, Bowman DD, Little SE, Pithua PO, Sharp JL, Stich RW, Yabsley MJ, Lund RB.</t>
  </si>
  <si>
    <t>Parasit Vectors. 2016 Mar 22;9:169. doi: 10.1186/s13071-016-1431-7.</t>
  </si>
  <si>
    <t>McMahan CS</t>
  </si>
  <si>
    <t>PMC4804572</t>
  </si>
  <si>
    <t>10.1186/s13071-016-1431-7</t>
  </si>
  <si>
    <t>2016 Mar 22</t>
  </si>
  <si>
    <t>Tick-borne bacterial pathogens in southwestern Finland</t>
  </si>
  <si>
    <t>Sormunen JJ, Penttinen R, Klemola T, Hänninen J, Vuorinen I, Laaksonen M, Sääksjärvi IE, Ruohomäki K, Vesterinen EJ.</t>
  </si>
  <si>
    <t>Parasit Vectors. 2016 Mar 22;9:168. doi: 10.1186/s13071-016-1449-x.</t>
  </si>
  <si>
    <t>Sormunen JJ</t>
  </si>
  <si>
    <t>PMC4802833</t>
  </si>
  <si>
    <t>10.1186/s13071-016-1449-x</t>
  </si>
  <si>
    <t>Fluorescence Activated Cell Sorting of Rickettsia prowazekii-Infected Host Cells Based on Bacterial Burden and Early Detection of Fluorescent Rickettsial Transformants</t>
  </si>
  <si>
    <t>Driskell LO, Tucker AM, Woodard A, Wood RR, Wood DO.</t>
  </si>
  <si>
    <t>PLoS One. 2016 Mar 24;11(3):e0152365. doi: 10.1371/journal.pone.0152365. eCollection 2016.</t>
  </si>
  <si>
    <t>Driskell LO</t>
  </si>
  <si>
    <t>PMC4807063</t>
  </si>
  <si>
    <t>10.1371/journal.pone.0152365</t>
  </si>
  <si>
    <t>2016 Mar 24</t>
  </si>
  <si>
    <t>Serologic evidence of the exposure of small mammals to spotted-fever Rickettsia and Rickettsia bellii in Minas Gerais, Brazil</t>
  </si>
  <si>
    <t>Coelho MG, Ramos Vdo N, Limongi JE, de Lemos ER, Guterres A, da Costa Neto SF, Rozental T, Bonvicino CR, D'Andrea PS, Moraes-Filho J, Labruna MB, Szabó MP.</t>
  </si>
  <si>
    <t>J Infect Dev Ctries. 2016 Mar 31;10(3):275-82. doi: 10.3855/jidc.7084.</t>
  </si>
  <si>
    <t>Coelho MG</t>
  </si>
  <si>
    <t>10.3855/jidc.7084</t>
  </si>
  <si>
    <t>2016 Mar 31</t>
  </si>
  <si>
    <t>Geographical distribution of Amblyomma cajennense (sensu lato) ticks (Parasitiformes: Ixodidae) in Brazil, with description of the nymph of A. cajennense (sensu stricto)</t>
  </si>
  <si>
    <t>Martins TF, Barbieri AR, Costa FB, Terassini FA, Camargo LM, Peterka CR, de C Pacheco R, Dias RA, Nunes PH, Marcili A, Scofield A, Campos AK, Horta MC, Guilloux AG, Benatti HR, Ramirez DG, Barros-Battesti DM, Labruna MB.</t>
  </si>
  <si>
    <t>Parasit Vectors. 2016 Mar 31;9:186. doi: 10.1186/s13071-016-1460-2.</t>
  </si>
  <si>
    <t>Martins TF</t>
  </si>
  <si>
    <t>PMC4818509</t>
  </si>
  <si>
    <t>10.1186/s13071-016-1460-2</t>
  </si>
  <si>
    <t>Drosophila melanogaster brain invasion: pathogenic Wolbachia in central nervous system of the fly</t>
  </si>
  <si>
    <t>Strunov A, Kiseleva E.</t>
  </si>
  <si>
    <t>Insect Sci. 2016 Apr;23(2):253-64. doi: 10.1111/1744-7917.12187. Epub 2015 Mar 23.</t>
  </si>
  <si>
    <t>10.1111/1744-7917.12187</t>
  </si>
  <si>
    <t>2016 Apr</t>
  </si>
  <si>
    <t>Molecular evidence for a bacterium of the family Midichloriaceae (order Rickettsiales) in skin and organs of the rainbow trout Oncorhynchus mykiss (Walbaum) affected by red mark syndrome</t>
  </si>
  <si>
    <t>Cafiso A, Sassera D, Serra V, Bandi C, McCarthy U, Bazzocchi C.</t>
  </si>
  <si>
    <t>J Fish Dis. 2016 Apr;39(4):497-501. doi: 10.1111/jfd.12371. Epub 2015 Mar 31.</t>
  </si>
  <si>
    <t>Cafiso A</t>
  </si>
  <si>
    <t>J Fish Dis</t>
  </si>
  <si>
    <t>10.1111/jfd.12371</t>
  </si>
  <si>
    <t>PRESUMED POSTERIOR UVEITIS RELATED TO EHRLICHIA EXPOSURE</t>
  </si>
  <si>
    <t>Raja H, Mercer RC, Bakri SJ.</t>
  </si>
  <si>
    <t>Retin Cases Brief Rep. 2016 Spring;10(2):134-6. doi: 10.1097/ICB.0000000000000192.</t>
  </si>
  <si>
    <t>Raja H</t>
  </si>
  <si>
    <t>10.1097/ICB.0000000000000192</t>
  </si>
  <si>
    <t>2016 Spring</t>
  </si>
  <si>
    <t>Temporal changes of symbiont density and host fitness after rifampicin treatment in a whitefly of the Bemisia tabaci species complex</t>
  </si>
  <si>
    <t>Shan HW, Zhang CR, Yan TT, Tang HQ, Wang XW, Liu SS, Liu YQ.</t>
  </si>
  <si>
    <t>Insect Sci. 2016 Apr;23(2):200-14. doi: 10.1111/1744-7917.12276. Epub 2015 Nov 18.</t>
  </si>
  <si>
    <t>10.1111/1744-7917.12276</t>
  </si>
  <si>
    <t>Fluorescent in situ hybridization for the localization of viruses, bacteria and other microorganisms in insect and plant tissues</t>
  </si>
  <si>
    <t>Kliot A, Ghanim M.</t>
  </si>
  <si>
    <t>Methods. 2016 Apr 1;98:74-81. doi: 10.1016/j.ymeth.2015.12.003. Epub 2015 Dec 8.</t>
  </si>
  <si>
    <t>Methods</t>
  </si>
  <si>
    <t>10.1016/j.ymeth.2015.12.003</t>
  </si>
  <si>
    <t>2016 Apr 1</t>
  </si>
  <si>
    <t>Estimation of Rickettsia rickettsii copy number in the blood of patients with Rocky Mountain spotted fever suggests cyclic diurnal trends in bacteraemia</t>
  </si>
  <si>
    <t>Kato C, Chung I, Paddock C.</t>
  </si>
  <si>
    <t>Clin Microbiol Infect. 2016 Apr;22(4):394-396. doi: 10.1016/j.cmi.2015.12.019. Epub 2015 Dec 25.</t>
  </si>
  <si>
    <t>Kato C</t>
  </si>
  <si>
    <t>10.1016/j.cmi.2015.12.019</t>
  </si>
  <si>
    <t>MyD88 Mediates Instructive Signaling in Dendritic Cells and Protective Inflammatory Response during Rickettsial Infection</t>
  </si>
  <si>
    <t>Bechelli J, Smalley C, Zhao X, Judy B, Valdes P, Walker DH, Fang R.</t>
  </si>
  <si>
    <t>Infect Immun. 2016 Mar 24;84(4):883-93. doi: 10.1128/IAI.01361-15. Print 2016 Apr.</t>
  </si>
  <si>
    <t>PMC4807495</t>
  </si>
  <si>
    <t>10.1128/IAI.01361-15</t>
  </si>
  <si>
    <t>Detection of Ehrlichia canis, Babesia vogeli, and Toxoplasma gondii DNA in the Brain of Dogs Naturally Infected with Leishmania infantum</t>
  </si>
  <si>
    <t>Cardinot CB, Silva JE, Yamatogi RS, Nunes CM, Biondo AW, Vieira RF, Junior JP, Marcondes M.</t>
  </si>
  <si>
    <t>J Parasitol. 2016 Apr;102(2):275-9. doi: 10.1645/15-821. Epub 2016 Jan 13.</t>
  </si>
  <si>
    <t>Cardinot CB</t>
  </si>
  <si>
    <t>10.1645/15-821</t>
  </si>
  <si>
    <t>Rickettsial infection in ticks (Acari: Ixodidae) of wild animals in midwestern Brazil</t>
  </si>
  <si>
    <t>Witter R, Martins TF, Campos AK, Melo AL, Corrêa SH, Morgado TO, Wolf RW, May-Júnior JA, Sinkoc AL, Strüssmann C, Aguiar DM, Rossi RV, Semedo TB, Campos Z, Desbiez AL, Labruna MB, Pacheco RC.</t>
  </si>
  <si>
    <t>Ticks Tick Borne Dis. 2016 Apr;7(3):415-23. doi: 10.1016/j.ttbdis.2015.12.019. Epub 2016 Jan 2.</t>
  </si>
  <si>
    <t>Witter R</t>
  </si>
  <si>
    <t>10.1016/j.ttbdis.2015.12.019</t>
  </si>
  <si>
    <t>Human granulocytic anaplasmosis acquired in Connecticut, USA, diagnosed in Vienna, Austria, 2015</t>
  </si>
  <si>
    <t>Markowicz M, Schötta AM, Wijnveld M, Stanek G.</t>
  </si>
  <si>
    <t>Diagn Microbiol Infect Dis. 2016 Apr;84(4):347-9. doi: 10.1016/j.diagmicrobio.2015.12.004. Epub 2015 Dec 17.</t>
  </si>
  <si>
    <t>Markowicz M</t>
  </si>
  <si>
    <t>10.1016/j.diagmicrobio.2015.12.004</t>
  </si>
  <si>
    <t>Novel Babesia and Hepatozoon agents infecting non-volant small mammals in the Brazilian Pantanal, with the first record of the tick Ornithodoros guaporensis in Brazil</t>
  </si>
  <si>
    <t>Wolf RW, Aragona M, Muñoz-Leal S, Pinto LB, Melo AL, Braga IA, Costa Jdos S, Martins TF, Marcili A, Pacheco Rde C, Labruna MB, Aguiar DM.</t>
  </si>
  <si>
    <t>Ticks Tick Borne Dis. 2016 Apr;7(3):449-56. doi: 10.1016/j.ttbdis.2016.01.005. Epub 2016 Jan 12.</t>
  </si>
  <si>
    <t>Wolf RW</t>
  </si>
  <si>
    <t>10.1016/j.ttbdis.2016.01.005</t>
  </si>
  <si>
    <t>Detection and phylogenetic characterization of Theileria spp. and Anaplasma marginale in Rhipicephalus bursa in Portugal</t>
  </si>
  <si>
    <t>Ferrolho J, Antunes S, Santos AS, Velez R, Padre L, Cabezas-Cruz A, Santos-Silva MM, Domingos A.</t>
  </si>
  <si>
    <t>Ticks Tick Borne Dis. 2016 Apr;7(3):443-8. doi: 10.1016/j.ttbdis.2016.01.004. Epub 2016 Jan 12.</t>
  </si>
  <si>
    <t>Ferrolho J</t>
  </si>
  <si>
    <t>10.1016/j.ttbdis.2016.01.004</t>
  </si>
  <si>
    <t>Development and Validation of an Improved PCR Method Using the 23S-5S Intergenic Spacer for Detection of Rickettsiae in Dermacentor variabilis Ticks and Tissue Samples from Humans and Laboratory Animals</t>
  </si>
  <si>
    <t>Kakumanu ML, Ponnusamy L, Sutton HT, Meshnick SR, Nicholson WL, Apperson CS.</t>
  </si>
  <si>
    <t>J Clin Microbiol. 2016 Apr;54(4):972-9. doi: 10.1128/JCM.02605-15. Epub 2016 Jan 27.</t>
  </si>
  <si>
    <t>Kakumanu ML</t>
  </si>
  <si>
    <t>PMC4809929</t>
  </si>
  <si>
    <t>10.1128/JCM.02605-15</t>
  </si>
  <si>
    <t>A novel spotted fever group Rickettsia infecting Amblyomma parvitarsum (Acari: Ixodidae) in highlands of Argentina and Chile</t>
  </si>
  <si>
    <t>Ogrzewalska M, Nieri-Bastos FA, Marcili A, Nava S, González-Acuña D, Muñoz-Leal S, Ruiz-Arrondo I, Venzal JM, Mangold A, Labruna MB.</t>
  </si>
  <si>
    <t>Ticks Tick Borne Dis. 2016 Apr;7(3):439-42. doi: 10.1016/j.ttbdis.2016.01.003. Epub 2016 Jan 8.</t>
  </si>
  <si>
    <t>10.1016/j.ttbdis.2016.01.003</t>
  </si>
  <si>
    <t>Shell-vial culture, coupled with real-time PCR, applied to Rickettsia conorii and Rickettsia massiliae-Bar29 detection, improving the diagnosis of the Mediterranean spotted fever</t>
  </si>
  <si>
    <t>Segura F, Pons I, Sanfeliu I, Nogueras MM.</t>
  </si>
  <si>
    <t>Ticks Tick Borne Dis. 2016 Apr;7(3):457-61. doi: 10.1016/j.ttbdis.2016.01.008. Epub 2016 Jan 19.</t>
  </si>
  <si>
    <t>10.1016/j.ttbdis.2016.01.008</t>
  </si>
  <si>
    <t>Detection of Borrelia burgdorferi sensu lato and spotted fever group rickettsiae in hard ticks (Acari, Ixodidae) parasitizing bats in Poland</t>
  </si>
  <si>
    <t>Piksa K, Stańczak J, Biernat B, Górz A, Nowak-Chmura M, Siuda K.</t>
  </si>
  <si>
    <t>Parasitol Res. 2016 Apr;115(4):1727-31. doi: 10.1007/s00436-016-4936-2. Epub 2016 Feb 2.</t>
  </si>
  <si>
    <t>Piksa K</t>
  </si>
  <si>
    <t>PMC4799242</t>
  </si>
  <si>
    <t>10.1007/s00436-016-4936-2</t>
  </si>
  <si>
    <t>Molecular detection of bacteria in the families Rickettsiaceae and Anaplasmataceae in northern crested caracaras (Caracara cheriway)</t>
  </si>
  <si>
    <t>Erwin JA, Fitak RR, Dwyer JF, Morrison JL, Culver M.</t>
  </si>
  <si>
    <t>Ticks Tick Borne Dis. 2016 Apr;7(3):470-4. doi: 10.1016/j.ttbdis.2016.01.015. Epub 2016 Jan 27.</t>
  </si>
  <si>
    <t>Erwin JA</t>
  </si>
  <si>
    <t>10.1016/j.ttbdis.2016.01.015</t>
  </si>
  <si>
    <t>The hitchhiker's guide to Europe: the infection dynamics of an ongoing Wolbachia invasion and mitochondrial selective sweep in Rhagoletis cerasi</t>
  </si>
  <si>
    <t>Schuler H, Köppler K, Daxböck-Horvath S, Rasool B, Krumböck S, Schwarz D, Hoffmeister TS, Schlick-Steiner BC, Steiner FM, Telschow A, Stauffer C, Arthofer W, Riegler M.</t>
  </si>
  <si>
    <t>Mol Ecol. 2016 Apr;25(7):1595-609. doi: 10.1111/mec.13571. Epub 2016 Mar 15.</t>
  </si>
  <si>
    <t>PMC4950298</t>
  </si>
  <si>
    <t>10.1111/mec.13571</t>
  </si>
  <si>
    <t>The Effect of Temperature on Wolbachia-Mediated Dengue Virus Blocking in Aedes aegypti</t>
  </si>
  <si>
    <t>Ye YH, Carrasco AM, Dong Y, Sgrò CM, McGraw EA.</t>
  </si>
  <si>
    <t>Am J Trop Med Hyg. 2016 Apr;94(4):812-9. doi: 10.4269/ajtmh.15-0801. Epub 2016 Feb 8.</t>
  </si>
  <si>
    <t>PMC4824223</t>
  </si>
  <si>
    <t>10.4269/ajtmh.15-0801</t>
  </si>
  <si>
    <t>Distribution of Ticks and the Risk of Lyme Disease and Other Tick-Borne Pathogens of Public Health Significance in Ontario, Canada</t>
  </si>
  <si>
    <t>Clow KM, Ogden NH, Lindsay LR, Michel P, Pearl DL, Jardine CM.</t>
  </si>
  <si>
    <t>Vector Borne Zoonotic Dis. 2016 Apr;16(4):215-22. doi: 10.1089/vbz.2015.1890. Epub 2016 Feb 12.</t>
  </si>
  <si>
    <t>Clow KM</t>
  </si>
  <si>
    <t>10.1089/vbz.2015.1890</t>
  </si>
  <si>
    <t>'Candidatus Rickettsia mendelii', a novel basal group rickettsia detected in Ixodes ricinus ticks in the Czech Republic</t>
  </si>
  <si>
    <t>Hajduskova E, Literak I, Papousek I, Costa FB, Novakova M, Labruna MB, Zdrazilova-Dubska L.</t>
  </si>
  <si>
    <t>Ticks Tick Borne Dis. 2016 Apr;7(3):482-6. doi: 10.1016/j.ttbdis.2016.02.004. Epub 2016 Feb 4.</t>
  </si>
  <si>
    <t>Hajduskova E</t>
  </si>
  <si>
    <t>10.1016/j.ttbdis.2016.02.004</t>
  </si>
  <si>
    <t>Bacterial agents in 248 ticks removed from people from 2002 to 2013</t>
  </si>
  <si>
    <t>Aubry C, Socolovschi C, Raoult D, Parola P.</t>
  </si>
  <si>
    <t>Ticks Tick Borne Dis. 2016 Apr;7(3):475-81. doi: 10.1016/j.ttbdis.2016.02.003. Epub 2016 Feb 10.</t>
  </si>
  <si>
    <t>Aubry C</t>
  </si>
  <si>
    <t>10.1016/j.ttbdis.2016.02.003</t>
  </si>
  <si>
    <t>Comparative evaluation of Amblyomma ovale ticks infected and noninfected by Rickettsia sp. strain Atlantic rainforest, the agent of an emerging rickettsiosis in Brazil</t>
  </si>
  <si>
    <t>Krawczak FS, Agostinho WC, Polo G, Moraes-Filho J, Labruna MB.</t>
  </si>
  <si>
    <t>Ticks Tick Borne Dis. 2016 Apr;7(3):502-7. doi: 10.1016/j.ttbdis.2016.02.007. Epub 2016 Feb 6.</t>
  </si>
  <si>
    <t>10.1016/j.ttbdis.2016.02.007</t>
  </si>
  <si>
    <t>Prevalence, Distribution, and Development of an Ecological Niche Model of Dermacentor variabilis Ticks Positive for Rickettsia montanensis</t>
  </si>
  <si>
    <t>St John HK, Adams ML, Masuoka PM, Flyer-Adams JG, Jiang J, Rozmajzl PJ, Stromdahl EY, Richards AL.</t>
  </si>
  <si>
    <t>Vector Borne Zoonotic Dis. 2016 Apr;16(4):253-63. doi: 10.1089/vbz.2015.1856. Epub 2016 Feb 22.</t>
  </si>
  <si>
    <t>St John HK</t>
  </si>
  <si>
    <t>10.1089/vbz.2015.1856</t>
  </si>
  <si>
    <t>Isolation, characterization and PCR multiplexing of microsatellite loci for two sub-species of terrestrial isopod Porcellio dilatatus (Crustacea, Oniscidea)</t>
  </si>
  <si>
    <t>Michaud C, Chupeau C, Bech N, Thierry M, Sicard M, Greve P, Beltran-Bech S.</t>
  </si>
  <si>
    <t>Genetica. 2016 Apr;144(2):223-8. doi: 10.1007/s10709-016-9892-3. Epub 2016 Mar 4.</t>
  </si>
  <si>
    <t>Michaud C</t>
  </si>
  <si>
    <t>Genetica</t>
  </si>
  <si>
    <t>10.1007/s10709-016-9892-3</t>
  </si>
  <si>
    <t>Molecular Detection of Zoonotic Rickettsiae and Anaplasma spp. in Domestic Dogs and Their Ectoparasites in Bushbuckridge, South Africa</t>
  </si>
  <si>
    <t>Kolo AO, Sibeko-Matjila KP, Maina AN, Richards AL, Knobel DL, Matjila PT.</t>
  </si>
  <si>
    <t>Vector Borne Zoonotic Dis. 2016 Apr;16(4):245-52. doi: 10.1089/vbz.2015.1849. Epub 2016 Mar 14.</t>
  </si>
  <si>
    <t>Kolo AO</t>
  </si>
  <si>
    <t>10.1089/vbz.2015.1849</t>
  </si>
  <si>
    <t>Molecular evidence of vector-borne pathogens in dogs and cats and their ectoparasites in Algiers, Algeria</t>
  </si>
  <si>
    <t>Bessas A, Leulmi H, Bitam I, Zaidi S, Ait-Oudhia K, Raoult D, Parola P.</t>
  </si>
  <si>
    <t>Comp Immunol Microbiol Infect Dis. 2016 Apr;45:23-8. doi: 10.1016/j.cimid.2016.01.002. Epub 2016 Jan 23.</t>
  </si>
  <si>
    <t>Bessas A</t>
  </si>
  <si>
    <t>10.1016/j.cimid.2016.01.002</t>
  </si>
  <si>
    <t>The Genetic Architecture of Natural Variation in Recombination Rate in Drosophila melanogaster</t>
  </si>
  <si>
    <t>Hunter CM, Huang W, Mackay TF, Singh ND.</t>
  </si>
  <si>
    <t>PLoS Genet. 2016 Apr 1;12(4):e1005951. doi: 10.1371/journal.pgen.1005951. eCollection 2016 Apr.</t>
  </si>
  <si>
    <t>Hunter CM</t>
  </si>
  <si>
    <t>PMC4817973</t>
  </si>
  <si>
    <t>10.1371/journal.pgen.1005951</t>
  </si>
  <si>
    <t>Rickettsial endosymbiont in the "early-diverging" streptophyte green alga Mesostigma viride</t>
  </si>
  <si>
    <t>Yang A, Narechania A, Kim E.</t>
  </si>
  <si>
    <t>J Phycol. 2016 Apr;52(2):219-29. doi: 10.1111/jpy.12385. Epub 2016 Feb 16.</t>
  </si>
  <si>
    <t>Yang A</t>
  </si>
  <si>
    <t>J Phycol</t>
  </si>
  <si>
    <t>10.1111/jpy.12385</t>
  </si>
  <si>
    <t>Molecular survey on zoonotic tick-borne bacteria and chlamydiae in feral pigeons (Columba livia domestica)</t>
  </si>
  <si>
    <t>Ebani VV, Bertelloni F, Mani P.</t>
  </si>
  <si>
    <t>Asian Pac J Trop Med. 2016 Apr;9(4):324-327. doi: 10.1016/j.apjtm.2016.03.005. Epub 2016 Mar 5.</t>
  </si>
  <si>
    <t>10.1016/j.apjtm.2016.03.005</t>
  </si>
  <si>
    <t>Active surveillance of Anaplasma marginale in populations of arthropod vectors (Acari: Ixodidae; Diptera: Tabanidae) during and after an outbreak of bovine anaplasmosis in southern Manitoba, Canada</t>
  </si>
  <si>
    <t>Can J Vet Res. 2016 Apr;80(2):171-4.</t>
  </si>
  <si>
    <t>Can J Vet Res</t>
  </si>
  <si>
    <t>PMC4836044</t>
  </si>
  <si>
    <t>The first detection of species of Babesia Starcovici, 1893 in moose, Alces alces (Linnaeus), in Norway</t>
  </si>
  <si>
    <t>Puraite I, Rosef O, Radzijevskaja J, Lipatova I, Paulauskas A.</t>
  </si>
  <si>
    <t>Folia Parasitol (Praha). 2016 Apr 1;63:2016.009. doi: 10.14411/fp.2016.009.</t>
  </si>
  <si>
    <t>Puraite I</t>
  </si>
  <si>
    <t>Folia Parasitol (Praha)</t>
  </si>
  <si>
    <t>10.14411/fp.2016.009</t>
  </si>
  <si>
    <t>Anaplasma phagocytophilum increases the levels of histone modifying enzymes to inhibit cell apoptosis and facilitate pathogen infection in the tick vector Ixodes scapularis</t>
  </si>
  <si>
    <t>Cabezas-Cruz A, Alberdi P, Ayllón N, Valdés JJ, Pierce R, Villar M, de la Fuente J.</t>
  </si>
  <si>
    <t>Epigenetics. 2016 Apr 2;11(4):303-19. doi: 10.1080/15592294.2016.1163460. Epub 2016 Mar 28.</t>
  </si>
  <si>
    <t>Epigenetics</t>
  </si>
  <si>
    <t>PMC4889282</t>
  </si>
  <si>
    <t>10.1080/15592294.2016.1163460</t>
  </si>
  <si>
    <t>2016 Apr 2</t>
  </si>
  <si>
    <t>Germs within Worms: Localization of Neorickettsia sp. within Life Cycle Stages of the Digenean Plagiorchis elegans</t>
  </si>
  <si>
    <t>Greiman SE, Rikihisa Y, Cain J, Vaughan JA, Tkach VV.</t>
  </si>
  <si>
    <t>Appl Environ Microbiol. 2016 Apr 4;82(8):2356-2362. doi: 10.1128/AEM.04098-15. Print 2016 Apr.</t>
  </si>
  <si>
    <t>PMC4959474</t>
  </si>
  <si>
    <t>10.1128/AEM.04098-15</t>
  </si>
  <si>
    <t>2016 Apr 4</t>
  </si>
  <si>
    <t>The Aetiologies and Impact of Fever in Pregnant Inpatients in Vientiane, Laos</t>
  </si>
  <si>
    <t>Chansamouth V, Thammasack S, Phetsouvanh R, Keoluangkot V, Moore CE, Blacksell SD, Castonguay-Vanier J, Dubot-Pérès A, Tangkhabuanbutra J, Tongyoo N, Souphaphonh P, Sengvilaipaseuth O, Vongsouvath M, Phommasone K, Sengdethka D, Seurbsanith A, Craig SB, Hermann L, Strobel M, Newton PN.</t>
  </si>
  <si>
    <t>PLoS Negl Trop Dis. 2016 Apr 6;10(4):e0004577. doi: 10.1371/journal.pntd.0004577. eCollection 2016 Apr.</t>
  </si>
  <si>
    <t>Chansamouth V</t>
  </si>
  <si>
    <t>PMC4822858</t>
  </si>
  <si>
    <t>10.1371/journal.pntd.0004577</t>
  </si>
  <si>
    <t>2016 Apr 6</t>
  </si>
  <si>
    <t>High Seroprevalence for Rickettsia rickettsii in Equines Suggests Risk of Human Infection in Silent Areas for the Brazilian Spotted Fever</t>
  </si>
  <si>
    <t>Souza CE, Camargo LB, Pinter A, Donalisio MR.</t>
  </si>
  <si>
    <t>PLoS One. 2016 Apr 11;11(4):e0153303. doi: 10.1371/journal.pone.0153303. eCollection 2016.</t>
  </si>
  <si>
    <t>PMC4827800</t>
  </si>
  <si>
    <t>10.1371/journal.pone.0153303</t>
  </si>
  <si>
    <t>2016 Apr 11</t>
  </si>
  <si>
    <t>Commentary: Plastid establishment did not require a chlamydial partner</t>
  </si>
  <si>
    <t>Ball SG, Bhattacharya D, Qiu H, Weber AP.</t>
  </si>
  <si>
    <t>Front Cell Infect Microbiol. 2016 Apr 13;6:43. doi: 10.3389/fcimb.2016.00043. eCollection 2016.</t>
  </si>
  <si>
    <t>PMC4829877</t>
  </si>
  <si>
    <t>10.3389/fcimb.2016.00043</t>
  </si>
  <si>
    <t>2016 Apr 13</t>
  </si>
  <si>
    <t>Glucose and Glycogen Metabolism in Brugia malayi Is Associated with Wolbachia Symbiont Fitness</t>
  </si>
  <si>
    <t>Voronin D, Bachu S, Shlossman M, Unnasch TR, Ghedin E, Lustigman S.</t>
  </si>
  <si>
    <t>PLoS One. 2016 Apr 14;11(4):e0153812. doi: 10.1371/journal.pone.0153812. eCollection 2016.</t>
  </si>
  <si>
    <t>PMC4831766</t>
  </si>
  <si>
    <t>10.1371/journal.pone.0153812</t>
  </si>
  <si>
    <t>2016 Apr 14</t>
  </si>
  <si>
    <t>Wolbachia Blocks Viral Genome Replication Early in Infection without a Transcriptional Response by the Endosymbiont or Host Small RNA Pathways</t>
  </si>
  <si>
    <t>Rainey SM, Martinez J, McFarlane M, Juneja P, Sarkies P, Lulla A, Schnettler E, Varjak M, Merits A, Miska EA, Jiggins FM, Kohl A.</t>
  </si>
  <si>
    <t>PLoS Pathog. 2016 Apr 18;12(4):e1005536. doi: 10.1371/journal.ppat.1005536. eCollection 2016 Apr.</t>
  </si>
  <si>
    <t>PMC4835223</t>
  </si>
  <si>
    <t>10.1371/journal.ppat.1005536</t>
  </si>
  <si>
    <t>2016 Apr 18</t>
  </si>
  <si>
    <t>Tick-borne pathogens of zoonotic and veterinary importance in Nigerian cattle</t>
  </si>
  <si>
    <t>Lorusso V, Wijnveld M, Majekodunmi AO, Dongkum C, Fajinmi A, Dogo AG, Thrusfield M, Mugenyi A, Vaumourin E, Igweh AC, Jongejan F, Welburn SC, Picozzi K.</t>
  </si>
  <si>
    <t>Parasit Vectors. 2016 Apr 18;9:217. doi: 10.1186/s13071-016-1504-7.</t>
  </si>
  <si>
    <t>PMC4836144</t>
  </si>
  <si>
    <t>10.1186/s13071-016-1504-7</t>
  </si>
  <si>
    <t>NK Cell-Mediated Regulation of Protective Memory Responses against Intracellular Ehrlichial Pathogens</t>
  </si>
  <si>
    <t>Habib S, El Andaloussi A, Hisham A, Ismail N.</t>
  </si>
  <si>
    <t>PLoS One. 2016 Apr 19;11(4):e0153223. doi: 10.1371/journal.pone.0153223. eCollection 2016.</t>
  </si>
  <si>
    <t>Habib S</t>
  </si>
  <si>
    <t>PMC4836677</t>
  </si>
  <si>
    <t>10.1371/journal.pone.0153223</t>
  </si>
  <si>
    <t>2016 Apr 19</t>
  </si>
  <si>
    <t>Inner Workings: A big role for a microbial parasite</t>
  </si>
  <si>
    <t>Hopkin K.</t>
  </si>
  <si>
    <t>Proc Natl Acad Sci U S A. 2016 Apr 19;113(16):4236-7. doi: 10.1073/pnas.1603933113.</t>
  </si>
  <si>
    <t>Hopkin K</t>
  </si>
  <si>
    <t>PMC4843479</t>
  </si>
  <si>
    <t>10.1073/pnas.1603933113</t>
  </si>
  <si>
    <t>Genome Sequence of the Tick-Borne Pathogen Rickettsia raoultii</t>
  </si>
  <si>
    <t>El Karkouri K, Mediannikov O, Robert C, Raoult D, Fournier PE.</t>
  </si>
  <si>
    <t>Genome Announc. 2016 Apr 21;4(2):e00157-16. doi: 10.1128/genomeA.00157-16.</t>
  </si>
  <si>
    <t>PMC4841121</t>
  </si>
  <si>
    <t>10.1128/genomeA.00157-16</t>
  </si>
  <si>
    <t>2016 Apr 21</t>
  </si>
  <si>
    <t>An embedded microretroreflector-based microfluidic immunoassay platform</t>
  </si>
  <si>
    <t>Raja B, Pascente C, Knoop J, Shakarisaz D, Sherlock T, Kemper S, Kourentzi K, Renzi RF, Hatch AV, Olano J, Peng BH, Ruchhoeft P, Willson R.</t>
  </si>
  <si>
    <t>Lab Chip. 2016 Apr 26;16(9):1625-35. doi: 10.1039/c6lc00038j.</t>
  </si>
  <si>
    <t>Raja B</t>
  </si>
  <si>
    <t>Lab Chip</t>
  </si>
  <si>
    <t>PMC5533084</t>
  </si>
  <si>
    <t>NIHMS882962</t>
  </si>
  <si>
    <t>10.1039/c6lc00038j</t>
  </si>
  <si>
    <t>2016 Apr 26</t>
  </si>
  <si>
    <t>Diagnosis, Treatment, and Prevention of Lyme Disease, Human Granulocytic Anaplasmosis, and Babesiosis: A Review</t>
  </si>
  <si>
    <t>Sanchez E, Vannier E, Wormser GP, Hu LT.</t>
  </si>
  <si>
    <t>JAMA. 2016 Apr 26;315(16):1767-77. doi: 10.1001/jama.2016.2884.</t>
  </si>
  <si>
    <t>Sanchez E</t>
  </si>
  <si>
    <t>JAMA</t>
  </si>
  <si>
    <t>PMC7758915</t>
  </si>
  <si>
    <t>NIHMS884992</t>
  </si>
  <si>
    <t>10.1001/jama.2016.2884</t>
  </si>
  <si>
    <t>Immunogenicity of Outer Membrane Proteins VirB9-1 and VirB9-2, a Novel Nanovaccine against Anaplasma marginale</t>
  </si>
  <si>
    <t>Zhao L, Mahony D, Cavallaro AS, Zhang B, Zhang J, Deringer JR, Zhao CX, Brown WC, Yu C, Mitter N, Middelberg AP.</t>
  </si>
  <si>
    <t>PLoS One. 2016 Apr 26;11(4):e0154295. doi: 10.1371/journal.pone.0154295. eCollection 2016.</t>
  </si>
  <si>
    <t>Zhao L</t>
  </si>
  <si>
    <t>PMC4846087</t>
  </si>
  <si>
    <t>10.1371/journal.pone.0154295</t>
  </si>
  <si>
    <t>Transmission mechanisms of an emerging insect-borne rickettsial pathogen</t>
  </si>
  <si>
    <t>Brown LD, Banajee KH, Foil LD, Macaluso KR.</t>
  </si>
  <si>
    <t>Parasit Vectors. 2016 Apr 26;9:237. doi: 10.1186/s13071-016-1511-8.</t>
  </si>
  <si>
    <t>PMC4847369</t>
  </si>
  <si>
    <t>10.1186/s13071-016-1511-8</t>
  </si>
  <si>
    <t>A Novel Extracellular Gut Symbiont in the Marine Worm Priapulus caudatus (Priapulida) Reveals an Alphaproteobacterial Symbiont Clade of the Ecdysozoa</t>
  </si>
  <si>
    <t>Kroer P, Kjeldsen KU, Nyengaard JR, Schramm A, Funch P.</t>
  </si>
  <si>
    <t>Front Microbiol. 2016 Apr 26;7:539. doi: 10.3389/fmicb.2016.00539. eCollection 2016.</t>
  </si>
  <si>
    <t>Kroer P</t>
  </si>
  <si>
    <t>PMC4844607</t>
  </si>
  <si>
    <t>10.3389/fmicb.2016.00539</t>
  </si>
  <si>
    <t>The wMel Strain of Wolbachia Reduces Transmission of Chikungunya Virus in Aedes aegypti</t>
  </si>
  <si>
    <t>Aliota MT, Walker EC, Uribe Yepes A, Velez ID, Christensen BM, Osorio JE.</t>
  </si>
  <si>
    <t>PLoS Negl Trop Dis. 2016 Apr 28;10(4):e0004677. doi: 10.1371/journal.pntd.0004677. eCollection 2016 Apr.</t>
  </si>
  <si>
    <t>PMC4849757</t>
  </si>
  <si>
    <t>10.1371/journal.pntd.0004677</t>
  </si>
  <si>
    <t>2016 Apr 28</t>
  </si>
  <si>
    <t>Wolbachia mosquito control: Tested</t>
  </si>
  <si>
    <t>O'Neill SL.</t>
  </si>
  <si>
    <t>Science. 2016 Apr 29;352(6285):526. doi: 10.1126/science.352.6285.526-a.</t>
  </si>
  <si>
    <t>O'Neill SL</t>
  </si>
  <si>
    <t>10.1126/science.352.6285.526-a</t>
  </si>
  <si>
    <t>2016 Apr 29</t>
  </si>
  <si>
    <t>Wolbachia mosquito control: Regulated</t>
  </si>
  <si>
    <t>Dobson SL, Bordenstein SR, Rose RI.</t>
  </si>
  <si>
    <t>Science. 2016 Apr 29;352(6285):526-7. doi: 10.1126/science.352.6285.526-b.</t>
  </si>
  <si>
    <t>Dobson SL</t>
  </si>
  <si>
    <t>10.1126/science.352.6285.526-b</t>
  </si>
  <si>
    <t>A lack of Wolbachia-specific DNA in samples from apollo butterfly (Parnassius apollo, Lepidoptera: Papilionidae) individuals with deformed or reduced wings</t>
  </si>
  <si>
    <t>Łukasiewicz K, Sanak M, Węgrzyn G.</t>
  </si>
  <si>
    <t>J Appl Genet. 2016 May;57(2):271-4. doi: 10.1007/s13353-015-0318-1. Epub 2015 Sep 30.</t>
  </si>
  <si>
    <t>Łukasiewicz K</t>
  </si>
  <si>
    <t>J Appl Genet</t>
  </si>
  <si>
    <t>PMC4830866</t>
  </si>
  <si>
    <t>10.1007/s13353-015-0318-1</t>
  </si>
  <si>
    <t>2016 May</t>
  </si>
  <si>
    <t>Corticosteroid therapy and airflow obstruction influence the bronchial microbiome, which is distinct from that of bronchoalveolar lavage in asthmatic airways</t>
  </si>
  <si>
    <t>Denner DR, Sangwan N, Becker JB, Hogarth DK, Oldham J, Castillo J, Sperling AI, Solway J, Naureckas ET, Gilbert JA, White SR.</t>
  </si>
  <si>
    <t>J Allergy Clin Immunol. 2016 May;137(5):1398-1405.e3. doi: 10.1016/j.jaci.2015.10.017. Epub 2015 Nov 25.</t>
  </si>
  <si>
    <t>Denner DR</t>
  </si>
  <si>
    <t>J Allergy Clin Immunol</t>
  </si>
  <si>
    <t>PMC4860110</t>
  </si>
  <si>
    <t>NIHMS735847</t>
  </si>
  <si>
    <t>10.1016/j.jaci.2015.10.017</t>
  </si>
  <si>
    <t>Panola Mountain Ehrlichia in Amblyomma maculatum From the United States and Amblyomma variegatum (Acari: Ixodidae) From the Caribbean and Africa</t>
  </si>
  <si>
    <t>Loftis AD, Kelly PJ, Paddock CD, Blount K, Johnson JW, Gleim ER, Yabsley MJ, Levin ML, Beati L.</t>
  </si>
  <si>
    <t>J Med Entomol. 2016 May;53(3):696-698. doi: 10.1093/jme/tjv240. Epub 2016 Jan 7.</t>
  </si>
  <si>
    <t>10.1093/jme/tjv240</t>
  </si>
  <si>
    <t>Dynamics of Exposure to Rickettsia parkeri in Cattle in the Paraná River Delta, Argentina</t>
  </si>
  <si>
    <t>Monje LD, Costa FB, Colombo VC, Labruna MB, Antoniazzi LR, Gamietea I, Nava S, Beldomenico PM.</t>
  </si>
  <si>
    <t>J Med Entomol. 2016 May;53(3):660-665. doi: 10.1093/jme/tjv250. Epub 2016 Jan 21.</t>
  </si>
  <si>
    <t>10.1093/jme/tjv250</t>
  </si>
  <si>
    <t>An Expanded Reverse Line Blot Hybridization Protocol for the Simultaneous Detection of Numerous Tick-Borne Pathogens in North America</t>
  </si>
  <si>
    <t>Fredericks LP, Forgacs D, Yu J, Allan BF.</t>
  </si>
  <si>
    <t>J Med Entomol. 2016 May;53(3):721-726. doi: 10.1093/jme/tjv251. Epub 2016 Jan 27.</t>
  </si>
  <si>
    <t>Fredericks LP</t>
  </si>
  <si>
    <t>10.1093/jme/tjv251</t>
  </si>
  <si>
    <t>Inter-Population Variability of Endosymbiont Densities in the Asian Citrus Psyllid (Diaphorina citri Kuwayama)</t>
  </si>
  <si>
    <t>Chu CC, Gill TA, Hoffmann M, Pelz-Stelinski KS.</t>
  </si>
  <si>
    <t>Microb Ecol. 2016 May;71(4):999-1007. doi: 10.1007/s00248-016-0733-9. Epub 2016 Feb 4.</t>
  </si>
  <si>
    <t>Chu CC</t>
  </si>
  <si>
    <t>PMC4944574</t>
  </si>
  <si>
    <t>10.1007/s00248-016-0733-9</t>
  </si>
  <si>
    <t>Ticks and tick-borne pathogens in wild birds in Greece</t>
  </si>
  <si>
    <t>Diakou A, Norte AC, Lopes de Carvalho I, Núncio S, Nováková M, Kautman M, Alivizatos H, Kazantzidis S, Sychra O, Literák I.</t>
  </si>
  <si>
    <t>Parasitol Res. 2016 May;115(5):2011-6. doi: 10.1007/s00436-016-4943-3. Epub 2016 Feb 4.</t>
  </si>
  <si>
    <t>Diakou A</t>
  </si>
  <si>
    <t>10.1007/s00436-016-4943-3</t>
  </si>
  <si>
    <t>Molecular Detection of Tick-Borne Rickettsiales in Goats and Sheep from Southeastern China</t>
  </si>
  <si>
    <t>Ge Y, Yin H, Rikihisa Y, Pan W, Yin H.</t>
  </si>
  <si>
    <t>Vector Borne Zoonotic Dis. 2016 May;16(5):309-16. doi: 10.1089/vbz.2015.1884. Epub 2016 Feb 12.</t>
  </si>
  <si>
    <t>Ge Y</t>
  </si>
  <si>
    <t>10.1089/vbz.2015.1884</t>
  </si>
  <si>
    <t>Molecular Detection of Rickettsia felis in Humans, Cats, and Cat Fleas in Bangladesh, 2013-2014</t>
  </si>
  <si>
    <t>Ahmed R, Paul SK, Hossain MA, Ahmed S, Mahmud MC, Nasreen SA, Ferdouse F, Sharmi RH, Ahamed F, Ghosh S, Urushibara N, Aung MS, Kobayashi N.</t>
  </si>
  <si>
    <t>Vector Borne Zoonotic Dis. 2016 May;16(5):356-8. doi: 10.1089/vbz.2015.1886. Epub 2016 Feb 22.</t>
  </si>
  <si>
    <t>Ahmed R</t>
  </si>
  <si>
    <t>10.1089/vbz.2015.1886</t>
  </si>
  <si>
    <t>A new method for studying the evolutionary origin of the SAR11 clade marine bacteria</t>
  </si>
  <si>
    <t>Zhao X, Wan X, He RL, Yau SS.</t>
  </si>
  <si>
    <t>Mol Phylogenet Evol. 2016 May;98:271-9. doi: 10.1016/j.ympev.2016.02.015. Epub 2016 Feb 27.</t>
  </si>
  <si>
    <t>Zhao X</t>
  </si>
  <si>
    <t>Mol Phylogenet Evol</t>
  </si>
  <si>
    <t>10.1016/j.ympev.2016.02.015</t>
  </si>
  <si>
    <t>Alpha proteobacteria of genus Anaplasma (Rickettsiales: Anaplasmataceae): Epidemiology and characteristics of Anaplasma species related to veterinary and public health importance</t>
  </si>
  <si>
    <t>Parasitology. 2016 May;143(6):659-85. doi: 10.1017/S0031182016000238. Epub 2016 Mar 2.</t>
  </si>
  <si>
    <t>10.1017/S0031182016000238</t>
  </si>
  <si>
    <t>Persisting Rickettsia typhi Causes Fatal Central Nervous System Inflammation</t>
  </si>
  <si>
    <t>Osterloh A, Papp S, Moderzynski K, Kuehl S, Richardt U, Fleischer B.</t>
  </si>
  <si>
    <t>Infect Immun. 2016 Apr 22;84(5):1615-1632. doi: 10.1128/IAI.00034-16. Print 2016 May.</t>
  </si>
  <si>
    <t>Osterloh A</t>
  </si>
  <si>
    <t>PMC4862704</t>
  </si>
  <si>
    <t>10.1128/IAI.00034-16</t>
  </si>
  <si>
    <t>2016 Apr 22</t>
  </si>
  <si>
    <t>First molecular survey and identification of Anaplasma spp. in white yaks (Bos grunniens) in China</t>
  </si>
  <si>
    <t>Yang J, Liu Z, Niu Q, Liu J, Guan G, Xie J, Luo J, Wang S, Wang S, Yin H.</t>
  </si>
  <si>
    <t>Parasitology. 2016 May;143(6):686-91. doi: 10.1017/S003118201600041X. Epub 2016 Mar 22.</t>
  </si>
  <si>
    <t>10.1017/S003118201600041X</t>
  </si>
  <si>
    <t>Host origin and tissue microhabitat shaping the microbiota of the terrestrial isopod Armadillidium vulgare</t>
  </si>
  <si>
    <t>Dittmer J, Lesobre J, Moumen B, Bouchon D.</t>
  </si>
  <si>
    <t>FEMS Microbiol Ecol. 2016 May;92(5):fiw063. doi: 10.1093/femsec/fiw063. Epub 2016 Mar 21.</t>
  </si>
  <si>
    <t>10.1093/femsec/fiw063</t>
  </si>
  <si>
    <t>Incident Tick-Borne Infections in a Cohort of North Carolina Outdoor Workers</t>
  </si>
  <si>
    <t>Wallace JW, Nicholson WL, Perniciaro JL, Vaughn MF, Funkhouser S, Juliano JJ, Lee S, Kakumanu ML, Ponnusamy L, Apperson CS, Meshnick SR.</t>
  </si>
  <si>
    <t>Vector Borne Zoonotic Dis. 2016 May;16(5):302-8. doi: 10.1089/vbz.2015.1887. Epub 2016 Mar 23.</t>
  </si>
  <si>
    <t>Wallace JW</t>
  </si>
  <si>
    <t>10.1089/vbz.2015.1887</t>
  </si>
  <si>
    <t>Wolbachia pipientis should not be split into multiple species: A response to Ramírez-Puebla et al., "Species in Wolbachia? Proposal for the designation of 'Candidatus Wolbachia bourtzisii', 'Candidatus Wolbachia onchocercicola', 'Candidatus Wolbachia blaxteri', 'Candidatus Wolbachia brugii', 'Candidatus Wolbachia taylori', 'Candidatus Wolbachia collembolicola' and 'Candidatus Wolbachia multihospitum' for the different species within Wolbachia supergroups"</t>
  </si>
  <si>
    <t>Lindsey ARI, Bordenstein SR, Newton ILG, Rasgon JL.</t>
  </si>
  <si>
    <t>Syst Appl Microbiol. 2016 May;39(3):220-222. doi: 10.1016/j.syapm.2016.03.001. Epub 2016 Mar 12.</t>
  </si>
  <si>
    <t>Lindsey ARI</t>
  </si>
  <si>
    <t>PMC5167362</t>
  </si>
  <si>
    <t>NIHMS836025</t>
  </si>
  <si>
    <t>10.1016/j.syapm.2016.03.001</t>
  </si>
  <si>
    <t>A response to Lindsey et al. "Wolbachia pipientis should not be split into multiple species: A response to Ramírez-Puebla et al."</t>
  </si>
  <si>
    <t>Syst Appl Microbiol. 2016 May;39(3):223-225. doi: 10.1016/j.syapm.2016.03.004. Epub 2016 Mar 16.</t>
  </si>
  <si>
    <t>10.1016/j.syapm.2016.03.004</t>
  </si>
  <si>
    <t>Persistence of a Wolbachia infection frequency cline in Drosophila melanogaster and the possible role of reproductive dormancy</t>
  </si>
  <si>
    <t>Kriesner P, Conner WR, Weeks AR, Turelli M, Hoffmann AA.</t>
  </si>
  <si>
    <t>Evolution. 2016 May;70(5):979-97. doi: 10.1111/evo.12923. Epub 2016 May 5.</t>
  </si>
  <si>
    <t>PMC4874875</t>
  </si>
  <si>
    <t>NIHMS779498</t>
  </si>
  <si>
    <t>10.1111/evo.12923</t>
  </si>
  <si>
    <t>Fatal Monocytic Ehrlichiosis in Woman, Mexico, 2013</t>
  </si>
  <si>
    <t>Sosa-Gutierrez CG, Solorzano-Santos F, Walker DH, Torres J, Serrano CA, Gordillo-Perez G.</t>
  </si>
  <si>
    <t>Emerg Infect Dis. 2016 May;22(5):871-4. doi: 10.3201/eid2205.151217.</t>
  </si>
  <si>
    <t>Sosa-Gutierrez CG</t>
  </si>
  <si>
    <t>PMC4861511</t>
  </si>
  <si>
    <t>10.3201/eid2205.151217</t>
  </si>
  <si>
    <t>Rickettsia sibirica mongolitimonae Infection, France, 2010-2014</t>
  </si>
  <si>
    <t>Angelakis E, Richet H, Raoult D.</t>
  </si>
  <si>
    <t>Emerg Infect Dis. 2016 May;22(5):880-2. doi: 10.3201/eid2205.141989.</t>
  </si>
  <si>
    <t>PMC4861502</t>
  </si>
  <si>
    <t>10.3201/eid2205.141989</t>
  </si>
  <si>
    <t>Q Fever, Scrub Typhus, and Rickettsial Diseases in Children, Kenya, 2011-2012</t>
  </si>
  <si>
    <t>Maina AN, Farris CM, Odhiambo A, Jiang J, Laktabai J, Armstrong J, Holland T, Richards AL, O'Meara WP.</t>
  </si>
  <si>
    <t>Emerg Infect Dis. 2016 May;22(5):883-6. doi: 10.3201/eid2205.150953.</t>
  </si>
  <si>
    <t>PMC4861507</t>
  </si>
  <si>
    <t>10.3201/eid2205.150953</t>
  </si>
  <si>
    <t>Expanded Geographic Distribution and Clinical Characteristics of Ehrlichia ewingii Infections, United States</t>
  </si>
  <si>
    <t>Harris RM, Couturier BA, Sample SC, Coulter KS, Casey KK, Schlaberg R.</t>
  </si>
  <si>
    <t>Emerg Infect Dis. 2016 May;22(5):862-5. doi: 10.3201/eid2205.152009.</t>
  </si>
  <si>
    <t>Harris RM</t>
  </si>
  <si>
    <t>PMC4861533</t>
  </si>
  <si>
    <t>10.3201/eid2205.152009</t>
  </si>
  <si>
    <t>Rickettsia parkeri Rickettsiosis, Arizona, USA</t>
  </si>
  <si>
    <t>Herrick KL, Pena SA, Yaglom HD, Layton BJ, Moors A, Loftis AD, Condit ME, Singleton J, Kato CY, Denison AM, Ng D, Mertins JW, Paddock CD.</t>
  </si>
  <si>
    <t>Emerg Infect Dis. 2016 May;22(5):780-5. doi: 10.3201/eid2205.151824.</t>
  </si>
  <si>
    <t>Herrick KL</t>
  </si>
  <si>
    <t>PMC4861524</t>
  </si>
  <si>
    <t>10.3201/eid2205.151824</t>
  </si>
  <si>
    <t>[Spatial analysis of autumn-winter type scrub typhus in Shandong province, 2006-2014]</t>
  </si>
  <si>
    <t>Yang H, Bi ZW, Kou ZQ, Zheng L, Zhao ZT.</t>
  </si>
  <si>
    <t>Zhonghua Liu Xing Bing Xue Za Zhi. 2016 May;37(5):682-5. doi: 10.3760/cma.j.issn.0254-6450.2016.05.019.</t>
  </si>
  <si>
    <t>Yang H</t>
  </si>
  <si>
    <t>10.3760/cma.j.issn.0254-6450.2016.05.019</t>
  </si>
  <si>
    <t>Rickettsia species in human-parasitizing ticks in Greece</t>
  </si>
  <si>
    <t>Papa A, Xanthopoulou K, Kotriotsiou T, Papaioakim M, Sotiraki S, Chaligiannis I, Maltezos E.</t>
  </si>
  <si>
    <t>Trans R Soc Trop Med Hyg. 2016 May;110(5):299-304. doi: 10.1093/trstmh/trw022.</t>
  </si>
  <si>
    <t>Papa A</t>
  </si>
  <si>
    <t>PMC4914872</t>
  </si>
  <si>
    <t>10.1093/trstmh/trw022</t>
  </si>
  <si>
    <t>Serological Evidence of Scrub Typhus among Cases of PUO in the Kashmir Valley- A Hospital Based Study</t>
  </si>
  <si>
    <t>Farhana A, Bali N, Kanth F, Farooq R, Haq IU, Shah P.</t>
  </si>
  <si>
    <t>J Clin Diagn Res. 2016 May;10(5):DC24-6. doi: 10.7860/JCDR/2016/18471.7825. Epub 2016 May 1.</t>
  </si>
  <si>
    <t>Farhana A</t>
  </si>
  <si>
    <t>PMC4948392</t>
  </si>
  <si>
    <t>10.7860/JCDR/2016/18471.7825</t>
  </si>
  <si>
    <t>Scrub Typhus: An Emerging Neglected Tropical Disease in Nepal</t>
  </si>
  <si>
    <t>Upadhyaya BP, Shakya G, Adhikari S, Rijal N, Acharya J, Maharjan L, Marasini BR.</t>
  </si>
  <si>
    <t>J Nepal Health Res Counc. 2016 May;14(33):122-127.</t>
  </si>
  <si>
    <t>Upadhyaya BP</t>
  </si>
  <si>
    <t>J Nepal Health Res Counc</t>
  </si>
  <si>
    <t>Seroprevalence of Q Fever in Patients Undergoing Heart Valve Replacement Surgery</t>
  </si>
  <si>
    <t>Seddon O, Ashrafi R, Duggan J, Rees R, Tan C, Williams J, Carson G, Healy B.</t>
  </si>
  <si>
    <t>J Heart Valve Dis. 2016 May;25(3):375-379.</t>
  </si>
  <si>
    <t>Seddon O</t>
  </si>
  <si>
    <t>J Heart Valve Dis</t>
  </si>
  <si>
    <t>[PROCUREMENT OF SANITARY AND EPIDEMIOLOGICAL WELFARE IN THE REGION OF-CITY-RESORT SOCHI FOR DANGEROUS AND NATURAL-FOCI INFECTIOUS DIS- EASES IN 2015]</t>
  </si>
  <si>
    <t>Popova AY, Kulichenko AN, Maletskaya OV, Dubyansky VM, Ryazanova AG, Prislegina DA, Shaposhnikova LI, Manin EA, Yunicheva YV, Vasilenko LE, Agaptiov DS, Saveliev VN, Degtyarev DY, Gerasimenko EV, Lazarenko EV, Zhiltsova AY, Volynkina AS, Kotenev ES, Savelieva IV, Khachaturova AA, Kuznetsova IV, Zharnikova IV, Evchenko YM, Zaitsev AA, Antonenko AD, Orobey VG.</t>
  </si>
  <si>
    <t>Zh Mikrobiol Epidemiol Immunobiol. 2016 May;(3):74-80.</t>
  </si>
  <si>
    <t>Popova AY</t>
  </si>
  <si>
    <t>Human pathogens associated with the blacklegged tick Ixodes scapularis: a systematic review</t>
  </si>
  <si>
    <t>Nelder MP, Russell CB, Sheehan NJ, Sander B, Moore S, Li Y, Johnson S, Patel SN, Sider D.</t>
  </si>
  <si>
    <t>Parasit Vectors. 2016 May 5;9:265. doi: 10.1186/s13071-016-1529-y.</t>
  </si>
  <si>
    <t>PMC4857413</t>
  </si>
  <si>
    <t>10.1186/s13071-016-1529-y</t>
  </si>
  <si>
    <t>2016 May 5</t>
  </si>
  <si>
    <t>Molecular detection of Leishmania infantum, filariae and Wolbachia spp. in dogs from southern Portugal</t>
  </si>
  <si>
    <t>Maia C, Altet L, Serrano L, Cristóvão JM, Tabar MD, Francino O, Cardoso L, Campino L, Roura X.</t>
  </si>
  <si>
    <t>Parasit Vectors. 2016 May 10;9(1):170. doi: 10.1186/s13071-016-1452-2.</t>
  </si>
  <si>
    <t>PMC4862134</t>
  </si>
  <si>
    <t>10.1186/s13071-016-1452-2</t>
  </si>
  <si>
    <t>2016 May 10</t>
  </si>
  <si>
    <t>Seroprevalence of vector-borne pathogens and molecular detection of Borrelia afzelii in military dogs from Portugal</t>
  </si>
  <si>
    <t>Alho AM, Pita J, Amaro A, Amaro F, Schnyder M, Grimm F, Custódio AC, Cardoso L, Deplazes P, de Carvalho LM.</t>
  </si>
  <si>
    <t>Parasit Vectors. 2016 May 10;9(1):225. doi: 10.1186/s13071-016-1509-2.</t>
  </si>
  <si>
    <t>Alho AM</t>
  </si>
  <si>
    <t>PMC4862202</t>
  </si>
  <si>
    <t>10.1186/s13071-016-1509-2</t>
  </si>
  <si>
    <t>Detection of vector-borne pathogens in cats and their ectoparasites in southern Italy</t>
  </si>
  <si>
    <t>Persichetti MF, Solano-Gallego L, Serrano L, Altet L, Reale S, Masucci M, Pennisi MG.</t>
  </si>
  <si>
    <t>Parasit Vectors. 2016 May 10;9(1):247. doi: 10.1186/s13071-016-1534-1.</t>
  </si>
  <si>
    <t>Persichetti MF</t>
  </si>
  <si>
    <t>PMC4862052</t>
  </si>
  <si>
    <t>10.1186/s13071-016-1534-1</t>
  </si>
  <si>
    <t>Molecular detection of tick-borne bacteria and protozoa in cervids and wild boars from Portugal</t>
  </si>
  <si>
    <t>Pereira A, Parreira R, Nunes M, Casadinho A, Vieira ML, Campino L, Maia C.</t>
  </si>
  <si>
    <t>Parasit Vectors. 2016 May 10;9(1):251. doi: 10.1186/s13071-016-1535-0.</t>
  </si>
  <si>
    <t>Pereira A</t>
  </si>
  <si>
    <t>PMC4862153</t>
  </si>
  <si>
    <t>10.1186/s13071-016-1535-0</t>
  </si>
  <si>
    <t>Molecular investigation of tick-borne pathogens in dogs from Luanda, Angola</t>
  </si>
  <si>
    <t>Cardoso L, Oliveira AC, Granada S, Nachum-Biala Y, Gilad M, Lopes AP, Sousa SR, Vilhena H, Baneth G.</t>
  </si>
  <si>
    <t>Parasit Vectors. 2016 May 10;9(1):252. doi: 10.1186/s13071-016-1536-z.</t>
  </si>
  <si>
    <t>PMC4862159</t>
  </si>
  <si>
    <t>10.1186/s13071-016-1536-z</t>
  </si>
  <si>
    <t>Vertical transmission of Anaplasma platys and Leishmania infantum in dogs during the first half of gestation</t>
  </si>
  <si>
    <t>Latrofa MS, Dantas-Torres F, de Caprariis D, Cantacessi C, Capelli G, Lia RP, Breitschwerdt EB, Otranto D.</t>
  </si>
  <si>
    <t>Parasit Vectors. 2016 May 10;9(1):269. doi: 10.1186/s13071-016-1545-y.</t>
  </si>
  <si>
    <t>PMC4862140</t>
  </si>
  <si>
    <t>10.1186/s13071-016-1545-y</t>
  </si>
  <si>
    <t>Canine vector-borne pathogens in semi-domesticated dogs residing in northern Cambodia</t>
  </si>
  <si>
    <t>Inpankaew T, Hii SF, Chimnoi W, Traub RJ.</t>
  </si>
  <si>
    <t>Parasit Vectors. 2016 May 10;9(1):253. doi: 10.1186/s13071-016-1552-z.</t>
  </si>
  <si>
    <t>Inpankaew T</t>
  </si>
  <si>
    <t>PMC4862146</t>
  </si>
  <si>
    <t>10.1186/s13071-016-1552-z</t>
  </si>
  <si>
    <t>Frequency of Epstein - Barr Virus in Patients Presenting with Acute Febrile Illness in Kenya</t>
  </si>
  <si>
    <t>Masakhwe C, Ochanda H, Nyakoe N, Ochiel D, Waitumbi J.</t>
  </si>
  <si>
    <t>PLoS One. 2016 May 10;11(5):e0155308. doi: 10.1371/journal.pone.0155308. eCollection 2016.</t>
  </si>
  <si>
    <t>Masakhwe C</t>
  </si>
  <si>
    <t>PMC4862666</t>
  </si>
  <si>
    <t>10.1371/journal.pone.0155308</t>
  </si>
  <si>
    <t>Diagnostic evaluation of rapid tests for scrub typhus in the Indian population is needed</t>
  </si>
  <si>
    <t>Shivalli S.</t>
  </si>
  <si>
    <t>Infect Dis Poverty. 2016 May 12;5(1):40. doi: 10.1186/s40249-016-0137-6.</t>
  </si>
  <si>
    <t>Shivalli S</t>
  </si>
  <si>
    <t>Infect Dis Poverty</t>
  </si>
  <si>
    <t>PMC4865024</t>
  </si>
  <si>
    <t>10.1186/s40249-016-0137-6</t>
  </si>
  <si>
    <t>2016 May 12</t>
  </si>
  <si>
    <t>Diagnosis and Management of Tickborne Rickettsial Diseases: Rocky Mountain Spotted Fever and Other Spotted Fever Group Rickettsioses, Ehrlichioses, and Anaplasmosis - United States</t>
  </si>
  <si>
    <t>Biggs HM, Behravesh CB, Bradley KK, Dahlgren FS, Drexler NA, Dumler JS, Folk SM, Kato CY, Lash RR, Levin ML, Massung RF, Nadelman RB, Nicholson WL, Paddock CD, Pritt BS, Traeger MS.</t>
  </si>
  <si>
    <t>MMWR Recomm Rep. 2016 May 13;65(2):1-44. doi: 10.15585/mmwr.rr6502a1.</t>
  </si>
  <si>
    <t>Biggs HM</t>
  </si>
  <si>
    <t>MMWR Recomm Rep</t>
  </si>
  <si>
    <t>10.15585/mmwr.rr6502a1</t>
  </si>
  <si>
    <t>2016 May 13</t>
  </si>
  <si>
    <t>Wolbachia Modulates Lipid Metabolism in Aedes albopictus Mosquito Cells</t>
  </si>
  <si>
    <t>Molloy JC, Sommer U, Viant MR, Sinkins SP.</t>
  </si>
  <si>
    <t>Appl Environ Microbiol. 2016 May 2;82(10):3109-3120. doi: 10.1128/AEM.00275-16. Print 2016 May 15.</t>
  </si>
  <si>
    <t>PMC4959074</t>
  </si>
  <si>
    <t>10.1128/AEM.00275-16</t>
  </si>
  <si>
    <t>2016 May 2</t>
  </si>
  <si>
    <t>The influence of larval competition on Brazilian Wolbachia-infected Aedes aegypti mosquitoes</t>
  </si>
  <si>
    <t>Dutra HL, Lopes da Silva V, da Rocha Fernandes M, Logullo C, Maciel-de-Freitas R, Moreira LA.</t>
  </si>
  <si>
    <t>Parasit Vectors. 2016 May 16;9(1):282. doi: 10.1186/s13071-016-1559-5.</t>
  </si>
  <si>
    <t>PMC4869337</t>
  </si>
  <si>
    <t>10.1186/s13071-016-1559-5</t>
  </si>
  <si>
    <t>2016 May 16</t>
  </si>
  <si>
    <t>Candidatus Rickettsia tarasevichiae Infection in Eastern Central China: A Case Series</t>
  </si>
  <si>
    <t>Liu W, Li H, Lu QB, Cui N, Yang ZD, Hu JG, Fan YD, Guo CT, Li XK, Wang YW, Liu K, Zhang XA, Yuan L, Zhao PY, Qin SL, Cao WC.</t>
  </si>
  <si>
    <t>Ann Intern Med. 2016 May 17;164(10):641-8. doi: 10.7326/M15-2572. Epub 2016 Mar 29.</t>
  </si>
  <si>
    <t>Liu W</t>
  </si>
  <si>
    <t>10.7326/M15-2572</t>
  </si>
  <si>
    <t>2016 May 17</t>
  </si>
  <si>
    <t>The Correlation of Endoscopic Findings and Clinical Features in Korean Patients with Scrub Typhus: A Cohort Study</t>
  </si>
  <si>
    <t>Lee J, Kim DM, Yun NR, Kim YD, Park CG, Kim MW.</t>
  </si>
  <si>
    <t>PLoS One. 2016 May 19;11(5):e0155810. doi: 10.1371/journal.pone.0155810. eCollection 2016.</t>
  </si>
  <si>
    <t>Lee J</t>
  </si>
  <si>
    <t>PMC4873011</t>
  </si>
  <si>
    <t>10.1371/journal.pone.0155810</t>
  </si>
  <si>
    <t>2016 May 19</t>
  </si>
  <si>
    <t>Rickettsia parkeri colonization in Amblyomma maculatum: the role of superoxide dismutases</t>
  </si>
  <si>
    <t>Crispell G, Budachetri K, Karim S.</t>
  </si>
  <si>
    <t>Parasit Vectors. 2016 May 20;9(1):291. doi: 10.1186/s13071-016-1579-1.</t>
  </si>
  <si>
    <t>Crispell G</t>
  </si>
  <si>
    <t>PMC4873992</t>
  </si>
  <si>
    <t>10.1186/s13071-016-1579-1</t>
  </si>
  <si>
    <t>2016 May 20</t>
  </si>
  <si>
    <t>Spotted fever group rickettsiae in ticks of migratory birds in Romania</t>
  </si>
  <si>
    <t>Mărcuţan ID, Kalmár Z, Ionică AM, D'Amico G, Mihalca AD, Vasile C, Sándor AD.</t>
  </si>
  <si>
    <t>Parasit Vectors. 2016 May 20;9(1):294. doi: 10.1186/s13071-016-1565-7.</t>
  </si>
  <si>
    <t>Mărcuţan ID</t>
  </si>
  <si>
    <t>PMC4875720</t>
  </si>
  <si>
    <t>10.1186/s13071-016-1565-7</t>
  </si>
  <si>
    <t>Detection of dengue, west Nile virus, rickettsiosis and leptospirosis by a new real-time PCR strategy</t>
  </si>
  <si>
    <t>García-Ruíz D, Martínez-Guzmán MA, Cárdenas-Vargas A, Marino-Marmolejo E, Gutiérrez-Ortega A, González-Díaz E, Morfin-Otero R, Rodríguez-Noriega E, Pérez-Gómez H, Elizondo-Quiroga D.</t>
  </si>
  <si>
    <t>Springerplus. 2016 May 20;5(1):671. doi: 10.1186/s40064-016-2318-y. eCollection 2016.</t>
  </si>
  <si>
    <t>García-Ruíz D</t>
  </si>
  <si>
    <t>PMC4899400</t>
  </si>
  <si>
    <t>10.1186/s40064-016-2318-y</t>
  </si>
  <si>
    <t>US reviews plan to infect mosquitoes with bacteria to stop disease</t>
  </si>
  <si>
    <t>Waltz E.</t>
  </si>
  <si>
    <t>Nature. 2016 May 26;533(7604):450-1. doi: 10.1038/533450a.</t>
  </si>
  <si>
    <t>Waltz E</t>
  </si>
  <si>
    <t>10.1038/533450a</t>
  </si>
  <si>
    <t>2016 May 26</t>
  </si>
  <si>
    <t>Molecular identification of Anaplasma marginale in two autochthonous South American wild species revealed an identical new genotype and its phylogenetic relationship with those of bovines</t>
  </si>
  <si>
    <t>Guillemi EC, de la Fourniere S, Orozco M, Peña Martinez J, Correa E, Fernandez J, Lopez Arias L, Paoletta M, Corona B, Pinarello V, Wilkowsky SE, Farber MD.</t>
  </si>
  <si>
    <t>Parasit Vectors. 2016 May 26;9(1):305. doi: 10.1186/s13071-016-1555-9.</t>
  </si>
  <si>
    <t>PMC4882842</t>
  </si>
  <si>
    <t>10.1186/s13071-016-1555-9</t>
  </si>
  <si>
    <t>Evidence for common horizontal transmission of Wolbachia among butterflies and moths</t>
  </si>
  <si>
    <t>Ahmed MZ, Breinholt JW, Kawahara AY.</t>
  </si>
  <si>
    <t>BMC Evol Biol. 2016 May 27;16(1):118. doi: 10.1186/s12862-016-0660-x.</t>
  </si>
  <si>
    <t>PMC4882834</t>
  </si>
  <si>
    <t>10.1186/s12862-016-0660-x</t>
  </si>
  <si>
    <t>2016 May 27</t>
  </si>
  <si>
    <t>Environmental factors influencing tick densities over seven years in a French suburban forest</t>
  </si>
  <si>
    <t>Paul RE, Cote M, Le Naour E, Bonnet SI.</t>
  </si>
  <si>
    <t>Parasit Vectors. 2016 May 27;9(1):309. doi: 10.1186/s13071-016-1591-5.</t>
  </si>
  <si>
    <t>Paul RE</t>
  </si>
  <si>
    <t>PMC4884405</t>
  </si>
  <si>
    <t>10.1186/s13071-016-1591-5</t>
  </si>
  <si>
    <t>Efficacy of sarolaner in the prevention of Borrelia burgdorferi and Anaplasma phagocytophilum transmission from infected Ixodes scapularis to dogs</t>
  </si>
  <si>
    <t>Honsberger NA, Six RH, Heinz TJ, Weber A, Mahabir SP, Berg TC.</t>
  </si>
  <si>
    <t>Vet Parasitol. 2016 May 30;222:67-72. doi: 10.1016/j.vetpar.2016.02.010. Epub 2016 Feb 20.</t>
  </si>
  <si>
    <t>Honsberger NA</t>
  </si>
  <si>
    <t>10.1016/j.vetpar.2016.02.010</t>
  </si>
  <si>
    <t>2016 May 30</t>
  </si>
  <si>
    <t>Wolbachia infections in natural Anopheles populations affect egg laying and negatively correlate with Plasmodium development</t>
  </si>
  <si>
    <t>Shaw WR, Marcenac P, Childs LM, Buckee CO, Baldini F, Sawadogo SP, Dabiré RK, Diabaté A, Catteruccia F.</t>
  </si>
  <si>
    <t>Nat Commun. 2016 May 31;7:11772. doi: 10.1038/ncomms11772.</t>
  </si>
  <si>
    <t>Shaw WR</t>
  </si>
  <si>
    <t>PMC4895022</t>
  </si>
  <si>
    <t>10.1038/ncomms11772</t>
  </si>
  <si>
    <t>2016 May 31</t>
  </si>
  <si>
    <t>Hacker within! Ehrlichia chaffeensis Effector Driven Phagocyte Reprogramming Strategy</t>
  </si>
  <si>
    <t>Lina TT, Farris T, Luo T, Mitra S, Zhu B, McBride JW.</t>
  </si>
  <si>
    <t>Front Cell Infect Microbiol. 2016 May 31;6:58. doi: 10.3389/fcimb.2016.00058. eCollection 2016.</t>
  </si>
  <si>
    <t>Lina TT</t>
  </si>
  <si>
    <t>PMC4885862</t>
  </si>
  <si>
    <t>10.3389/fcimb.2016.00058</t>
  </si>
  <si>
    <t>Unifying view of stem-loop hairpin RNA as origin of current and ancient parasitic and non-parasitic RNAs, including in giant viruses</t>
  </si>
  <si>
    <t>Seligmann H, Raoult D.</t>
  </si>
  <si>
    <t>Curr Opin Microbiol. 2016 Jun;31:1-8. doi: 10.1016/j.mib.2015.11.004. Epub 2015 Dec 21.</t>
  </si>
  <si>
    <t>Seligmann H</t>
  </si>
  <si>
    <t>10.1016/j.mib.2015.11.004</t>
  </si>
  <si>
    <t>2016 Jun</t>
  </si>
  <si>
    <t>Exploring the immune signalling pathway-related genes of the cattle tick Rhipicephalus microplus: From molecular characterization to transcriptional profile upon microbial challenge</t>
  </si>
  <si>
    <t>Rosa RD, Capelli-Peixoto J, Mesquita RD, Kalil SP, Pohl PC, Braz GR, Fogaça AC, Daffre S.</t>
  </si>
  <si>
    <t>Dev Comp Immunol. 2016 Jun;59:1-14. doi: 10.1016/j.dci.2015.12.018. Epub 2015 Dec 24.</t>
  </si>
  <si>
    <t>Rosa RD</t>
  </si>
  <si>
    <t>Dev Comp Immunol</t>
  </si>
  <si>
    <t>10.1016/j.dci.2015.12.018</t>
  </si>
  <si>
    <t>Impaired cellular immune response to injected bacteria after knockdown of ferritin genes in the hard tick Haemaphysalis longicornis</t>
  </si>
  <si>
    <t>Galay RL, Takechi R, Umemiya-Shirafuji R, Talactac MR, Maeda H, Kusakisako K, Mochizuki M, Fujisaki K, Tanaka T.</t>
  </si>
  <si>
    <t>Parasitol Int. 2016 Jun;65(3):251-7. doi: 10.1016/j.parint.2016.01.007. Epub 2016 Jan 12.</t>
  </si>
  <si>
    <t>Galay RL</t>
  </si>
  <si>
    <t>10.1016/j.parint.2016.01.007</t>
  </si>
  <si>
    <t>Growth of Ehrlichia canis, the causative agent of canine monocytic ehrlichiosis, in vector and non-vector ixodid tick cell lines</t>
  </si>
  <si>
    <t>Ferrolho J, Simpson J, Hawes P, Zweygarth E, Bell-Sakyi L.</t>
  </si>
  <si>
    <t>Ticks Tick Borne Dis. 2016 Jun;7(4):631-7. doi: 10.1016/j.ttbdis.2016.01.013. Epub 2016 Jan 23.</t>
  </si>
  <si>
    <t>PMC4910358</t>
  </si>
  <si>
    <t>10.1016/j.ttbdis.2016.01.013</t>
  </si>
  <si>
    <t>Scrub Typhus: A Clinico-Laboratory Differentiation of Children with and without Meningitis</t>
  </si>
  <si>
    <t>Bhat NK, Pandita N, Saini M, Dhar M, Ahmed S, Shirazi N, Wasim S, Shirke R, Chandar V.</t>
  </si>
  <si>
    <t>J Trop Pediatr. 2016 Jun;62(3):194-9. doi: 10.1093/tropej/fmv097. Epub 2016 Feb 6.</t>
  </si>
  <si>
    <t>Bhat NK</t>
  </si>
  <si>
    <t>10.1093/tropej/fmv097</t>
  </si>
  <si>
    <t>Absence of the Filarial Endosymbiont Wolbachia in Seal Heartworm (Acanthocheilonema spirocauda) but Evidence of Ancient Lateral Gene Transfer</t>
  </si>
  <si>
    <t>Keroack CD, Wurster JI, Decker CG, Williams KM, Slatko BE, Foster JM, Williams SA.</t>
  </si>
  <si>
    <t>J Parasitol. 2016 Jun;102(3):312-8. doi: 10.1645/15-872. Epub 2016 Feb 9.</t>
  </si>
  <si>
    <t>Keroack CD</t>
  </si>
  <si>
    <t>10.1645/15-872</t>
  </si>
  <si>
    <t>Molecular evidence for bacterial pathogens in Ixodes ricinus ticks infesting Shetland ponies</t>
  </si>
  <si>
    <t>Skotarczak B, Wodecka B, Rymaszewska A, Adamska M.</t>
  </si>
  <si>
    <t>Exp Appl Acarol. 2016 Jun;69(2):179-89. doi: 10.1007/s10493-016-0027-4. Epub 2016 Feb 26.</t>
  </si>
  <si>
    <t>Skotarczak B</t>
  </si>
  <si>
    <t>PMC4844639</t>
  </si>
  <si>
    <t>10.1007/s10493-016-0027-4</t>
  </si>
  <si>
    <t>Molecular epidemiological surveillance to assess emergence and re-emergence of tick-borne infections in tick samples from China evaluated by nested PCRs</t>
  </si>
  <si>
    <t>Yu PF, Niu QL, Liu ZJ, Yang JF, Chen Z, Guan GQ, Liu GY, Luo JX, Yin H.</t>
  </si>
  <si>
    <t>Acta Trop. 2016 Jun;158:181-188. doi: 10.1016/j.actatropica.2016.02.027. Epub 2016 Mar 2.</t>
  </si>
  <si>
    <t>Yu PF</t>
  </si>
  <si>
    <t>10.1016/j.actatropica.2016.02.027</t>
  </si>
  <si>
    <t>Influence of experimental Anaplasma marginale infection and splenectomy on NTPDase and 5'nucleotidase activities in platelets of cattle</t>
  </si>
  <si>
    <t>Doyle RL, Oliveira CB, França RT, Doleski PH, Souza VC, Leal DBR, Martins JR, Lopes STA, Machado G, Da Silva AS, Andrade CM.</t>
  </si>
  <si>
    <t>Microb Pathog. 2016 Jun;95:49-53. doi: 10.1016/j.micpath.2016.02.019. Epub 2016 Mar 2.</t>
  </si>
  <si>
    <t>Doyle RL</t>
  </si>
  <si>
    <t>10.1016/j.micpath.2016.02.019</t>
  </si>
  <si>
    <t>Impact of ERK activation on fly survival and Wolbachia-mediated protection during virus infection</t>
  </si>
  <si>
    <t>J Gen Virol. 2016 Jun;97(6):1446-1452. doi: 10.1099/jgv.0.000456. Epub 2016 Mar 14.</t>
  </si>
  <si>
    <t>10.1099/jgv.0.000456</t>
  </si>
  <si>
    <t>The ecological niche of Dermacentor marginatus in Germany</t>
  </si>
  <si>
    <t>Walter M, Brugger K, Rubel F.</t>
  </si>
  <si>
    <t>Parasitol Res. 2016 Jun;115(6):2165-74. doi: 10.1007/s00436-016-4958-9. Epub 2016 Mar 19.</t>
  </si>
  <si>
    <t>Walter M</t>
  </si>
  <si>
    <t>PMC4863919</t>
  </si>
  <si>
    <t>10.1007/s00436-016-4958-9</t>
  </si>
  <si>
    <t>Superinfection Exclusion of the Ruminant Pathogen Anaplasma marginale in Its Tick Vector Is Dependent on the Time between Exposures to the Strains</t>
  </si>
  <si>
    <t>Noh SM, Dark MJ, Reif KE, Ueti MW, Kappmeyer LS, Scoles GA, Palmer GH, Brayton KA.</t>
  </si>
  <si>
    <t>Appl Environ Microbiol. 2016 May 16;82(11):3217-3224. doi: 10.1128/AEM.00190-16. Print 2016 Jun 1.</t>
  </si>
  <si>
    <t>PMC4959236</t>
  </si>
  <si>
    <t>10.1128/AEM.00190-16</t>
  </si>
  <si>
    <t>Two Bacterial Genera, Sodalis and Rickettsia, Associated with the Seal Louse Proechinophthirus fluctus (Phthiraptera: Anoplura)</t>
  </si>
  <si>
    <t>Boyd BM, Allen JM, Koga R, Fukatsu T, Sweet AD, Johnson KP, Reed DL.</t>
  </si>
  <si>
    <t>Appl Environ Microbiol. 2016 May 16;82(11):3185-97. doi: 10.1128/AEM.00282-16. Print 2016 Jun 1.</t>
  </si>
  <si>
    <t>Boyd BM</t>
  </si>
  <si>
    <t>PMC4959230</t>
  </si>
  <si>
    <t>10.1128/AEM.00282-16</t>
  </si>
  <si>
    <t>Influence of oxidative homeostasis on bacterial density and cost of infection in Drosophila-Wolbachia symbioses</t>
  </si>
  <si>
    <t>Monnin D, Kremer N, Berny C, Henri H, Dumet A, Voituron Y, Desouhant E, Vavre F.</t>
  </si>
  <si>
    <t>J Evol Biol. 2016 Jun;29(6):1211-22. doi: 10.1111/jeb.12863. Epub 2016 Apr 1.</t>
  </si>
  <si>
    <t>Monnin D</t>
  </si>
  <si>
    <t>10.1111/jeb.12863</t>
  </si>
  <si>
    <t>An outbreak of scrub typhus in military personnel despite protocols for antibiotic prophylaxis: doxycycline resistance excluded by a quantitative PCR-based susceptibility assay</t>
  </si>
  <si>
    <t>Harris PNA, Oltvolgyi C, Islam A, Hussain-Yusuf H, Loewenthal MR, Vincent G, Stenos J, Graves S.</t>
  </si>
  <si>
    <t>Microbes Infect. 2016 Jun;18(6):406-411. doi: 10.1016/j.micinf.2016.03.006. Epub 2016 Mar 19.</t>
  </si>
  <si>
    <t>Harris PNA</t>
  </si>
  <si>
    <t>10.1016/j.micinf.2016.03.006</t>
  </si>
  <si>
    <t>Optimal Cutoff and Accuracy of an IgM Enzyme-Linked Immunosorbent Assay for Diagnosis of Acute Scrub Typhus in Northern Thailand: an Alternative Reference Method to the IgM Immunofluorescence Assay</t>
  </si>
  <si>
    <t>Blacksell SD, Lim C, Tanganuchitcharnchai A, Jintaworn S, Kantipong P, Richards AL, Paris DH, Limmathurotsakul D, Day NPJ.</t>
  </si>
  <si>
    <t>J Clin Microbiol. 2016 Jun;54(6):1472-1478. doi: 10.1128/JCM.02744-15. Epub 2016 Mar 23.</t>
  </si>
  <si>
    <t>PMC4879268</t>
  </si>
  <si>
    <t>10.1128/JCM.02744-15</t>
  </si>
  <si>
    <t>Human Infections by Multiple Spotted Fever Group Rickettsiae in Tennessee</t>
  </si>
  <si>
    <t>Delisle J, Mendell NL, Stull-Lane A, Bloch KC, Bouyer DH, Moncayo AC.</t>
  </si>
  <si>
    <t>Am J Trop Med Hyg. 2016 Jun 1;94(6):1212-7. doi: 10.4269/ajtmh.15-0372. Epub 2016 Mar 28.</t>
  </si>
  <si>
    <t>Delisle J</t>
  </si>
  <si>
    <t>PMC4889736</t>
  </si>
  <si>
    <t>10.4269/ajtmh.15-0372</t>
  </si>
  <si>
    <t>2016 Jun 1</t>
  </si>
  <si>
    <t>Phylogenetic distribution and evolutionary pattern of an α-proteobacterial small RNA gene that controls polyhydroxybutyrate accumulation in Sinorhizobium meliloti</t>
  </si>
  <si>
    <t>Lagares A Jr, Roux I, Valverde C.</t>
  </si>
  <si>
    <t>Mol Phylogenet Evol. 2016 Jun;99:182-193. doi: 10.1016/j.ympev.2016.03.026. Epub 2016 Mar 24.</t>
  </si>
  <si>
    <t>Lagares A Jr</t>
  </si>
  <si>
    <t>10.1016/j.ympev.2016.03.026</t>
  </si>
  <si>
    <t>The Tick Protein Sialostatin L2 Binds to Annexin A2 and Inhibits NLRC4-Mediated Inflammasome Activation</t>
  </si>
  <si>
    <t>Wang X, Shaw DK, Sakhon OS, Snyder GA, Sundberg EJ, Santambrogio L, Sutterwala FS, Dumler JS, Shirey KA, Perkins DJ, Richard K, Chagas AC, Calvo E, Kopecký J, Kotsyfakis M, Pedra JHF.</t>
  </si>
  <si>
    <t>Infect Immun. 2016 May 24;84(6):1796-1805. doi: 10.1128/IAI.01526-15. Print 2016 Jun.</t>
  </si>
  <si>
    <t>Wang X</t>
  </si>
  <si>
    <t>PMC4907130</t>
  </si>
  <si>
    <t>10.1128/IAI.01526-15</t>
  </si>
  <si>
    <t>2016 May 24</t>
  </si>
  <si>
    <t>Use of Peptide-Based Enzyme-Linked Immunosorbent Assay followed by Immunofluorescence Assay To Document Ehrlichia chaffeensis as a Cause of Febrile Illness in Nicaragua</t>
  </si>
  <si>
    <t>Chikeka I, Matute AJ, Dumler JS, Woods CW, Mayorga O, Reller ME.</t>
  </si>
  <si>
    <t>J Clin Microbiol. 2016 Jun;54(6):1581-1585. doi: 10.1128/JCM.03331-15. Epub 2016 Apr 6.</t>
  </si>
  <si>
    <t>PMC4879277</t>
  </si>
  <si>
    <t>10.1128/JCM.03331-15</t>
  </si>
  <si>
    <t>Cattle experimentally infected by Anaplasma marginale: Influence of splenectomy on disease pathogenesis, oxidative profile, and antioxidant status</t>
  </si>
  <si>
    <t>Doyle RL, França RT, Oliveira CB, Rezer JFP, Klafke GM, Martins JR, Santos AP, do Nascimento NC, Mesick JB, Lopes STA, Leal DBR, Da Silva AS, Andrade CM.</t>
  </si>
  <si>
    <t>Microb Pathog. 2016 Jun;95:193-199. doi: 10.1016/j.micpath.2016.04.011. Epub 2016 Apr 7.</t>
  </si>
  <si>
    <t>10.1016/j.micpath.2016.04.011</t>
  </si>
  <si>
    <t>Distribution of Spotted Fever Group Rickettsiae in Hard Ticks (Ixodida: Ixodidae) from Panamanian Urban and Rural Environments (2007-2013)</t>
  </si>
  <si>
    <t>Bermúdez SE, Castro AM, Trejos D, García GG, Gabster A, Miranda RJ, Zaldívar Y, Paternina LE.</t>
  </si>
  <si>
    <t>Ecohealth. 2016 Jun;13(2):274-84. doi: 10.1007/s10393-016-1118-8. Epub 2016 Apr 11.</t>
  </si>
  <si>
    <t>10.1007/s10393-016-1118-8</t>
  </si>
  <si>
    <t>Vector-Borne Infections in Tornado-Displaced and Owner-Relinquished Dogs in Oklahoma, USA</t>
  </si>
  <si>
    <t>Barrett AW, Little SE.</t>
  </si>
  <si>
    <t>Vector Borne Zoonotic Dis. 2016 Jun;16(6):428-30. doi: 10.1089/vbz.2015.1923. Epub 2016 Apr 27.</t>
  </si>
  <si>
    <t>Barrett AW</t>
  </si>
  <si>
    <t>10.1089/vbz.2015.1923</t>
  </si>
  <si>
    <t>Detection of a Novel Ehrlichia Species in Haemaphysalis longicornis Tick from China</t>
  </si>
  <si>
    <t>Luo L, Sun J, Yan J, Wang C, Zhang Z, Zhao L, Han H, Tong Z, Liu M, Wu Y, Wen H, Zhang R, Xue Z, Sun X, Li K, Ma D, Liu J, Huang Y, Ye L, Li W, Jiang J, Yu XJ.</t>
  </si>
  <si>
    <t>Vector Borne Zoonotic Dis. 2016 Jun;16(6):363-7. doi: 10.1089/vbz.2015.1898. Epub 2016 May 2.</t>
  </si>
  <si>
    <t>Luo L</t>
  </si>
  <si>
    <t>PMC4884337</t>
  </si>
  <si>
    <t>10.1089/vbz.2015.1898</t>
  </si>
  <si>
    <t>Quantitative and qualitative leukocyte abnormalities in dogs with experimental and naturally occurring acute canine monocytic ehrlichiosis</t>
  </si>
  <si>
    <t>Gianopoulos A, Mylonakis ME, Theodorou K, Christopher MM.</t>
  </si>
  <si>
    <t>Vet Clin Pathol. 2016 Jun;45(2):281-90. doi: 10.1111/vcp.12359. Epub 2016 May 3.</t>
  </si>
  <si>
    <t>Gianopoulos A</t>
  </si>
  <si>
    <t>10.1111/vcp.12359</t>
  </si>
  <si>
    <t>Possible Case of Novel Spotted Fever Group Rickettsiosis in Traveler Returning to Japan from India</t>
  </si>
  <si>
    <t>Takajo I, Sekizuka T, Fujita H, Kawano A, Kawaguchi T, Matsuda M, Kubo K, Miyauchi S, Umekita K, Nagatomo Y, Kuroda M, Takasaki T, Okayama A, Ando S.</t>
  </si>
  <si>
    <t>Emerg Infect Dis. 2016 Jun;22(6):1079-82. doi: 10.3201/eid2206.151985.</t>
  </si>
  <si>
    <t>Takajo I</t>
  </si>
  <si>
    <t>PMC4880103</t>
  </si>
  <si>
    <t>10.3201/eid2206.151985</t>
  </si>
  <si>
    <t>Diversity of rickettsial pathogens in Columbian black-tailed deer and their associated keds (Diptera: Hippoboscidae) and ticks (Acari: Ixodidae)</t>
  </si>
  <si>
    <t>Foley JE, Hasty JM, Lane RS.</t>
  </si>
  <si>
    <t>J Vector Ecol. 2016 Jun;41(1):41-7. doi: 10.1111/jvec.12192.</t>
  </si>
  <si>
    <t>Foley JE</t>
  </si>
  <si>
    <t>10.1111/jvec.12192</t>
  </si>
  <si>
    <t>Antigenic Relationships among Human Pathogenic Orientia tsutsugamushi Isolates from Thailand</t>
  </si>
  <si>
    <t>James SL, Blacksell SD, Nawtaisong P, Tanganuchitcharnchai A, Smith DJ, Day NP, Paris DH.</t>
  </si>
  <si>
    <t>PLoS Negl Trop Dis. 2016 Jun 1;10(6):e0004723. doi: 10.1371/journal.pntd.0004723. eCollection 2016 Jun.</t>
  </si>
  <si>
    <t>James SL</t>
  </si>
  <si>
    <t>PMC4889052</t>
  </si>
  <si>
    <t>10.1371/journal.pntd.0004723</t>
  </si>
  <si>
    <t>Dermacentor reticulatus: a vector on the rise</t>
  </si>
  <si>
    <t>Földvári G, Široký P, Szekeres S, Majoros G, Sprong H.</t>
  </si>
  <si>
    <t>Parasit Vectors. 2016 Jun 1;9(1):314. doi: 10.1186/s13071-016-1599-x.</t>
  </si>
  <si>
    <t>PMC4888597</t>
  </si>
  <si>
    <t>10.1186/s13071-016-1599-x</t>
  </si>
  <si>
    <t>High prevalence of "Candidatus Rickettsia amblyommii" in Amblyomma ticks from a Spotted Fever Endemic Region in North Argentina</t>
  </si>
  <si>
    <t>Mastropaolo M, Tarragona EL, Silaghi C, Pfister K, Thiel C, Nava S.</t>
  </si>
  <si>
    <t>Comp Immunol Microbiol Infect Dis. 2016 Jun;46:73-6. doi: 10.1016/j.cimid.2016.05.001. Epub 2016 May 18.</t>
  </si>
  <si>
    <t>Mastropaolo M</t>
  </si>
  <si>
    <t>10.1016/j.cimid.2016.05.001</t>
  </si>
  <si>
    <t>New way of purification of pathogenic rickettsiae reducing health risks</t>
  </si>
  <si>
    <t>Valáriková J, Sekeyová Z, Škultéty L, Bohácsová M, Quevedo-Diaz M.</t>
  </si>
  <si>
    <t>Acta Virol. 2016 Jun;60(2):206-10. doi: 10.4149/av_2016_02_206.</t>
  </si>
  <si>
    <t>Valáriková J</t>
  </si>
  <si>
    <t>10.4149/av_2016_02_206</t>
  </si>
  <si>
    <t>Emerging Tick-Borne Bacterial Pathogens</t>
  </si>
  <si>
    <t>Kernif T, Leulmi H, Raoult D, Parola P.</t>
  </si>
  <si>
    <t>Microbiol Spectr. 2016 Jun;4(3). doi: 10.1128/microbiolspec.EI10-0012-2016.</t>
  </si>
  <si>
    <t>10.1128/microbiolspec.EI10-0012-2016</t>
  </si>
  <si>
    <t>Human Rickettsia aeschlimannii infection: first case with acute hepatitis and review of the literature</t>
  </si>
  <si>
    <t>Tosoni A, Mirijello A, Ciervo A, Mancini F, Rezza G, Damiano F, Cauda R, Gasbarrini A, Addolorato G; Internal Medicine Sepsis Study Group.</t>
  </si>
  <si>
    <t>Eur Rev Med Pharmacol Sci. 2016 Jun;20(12):2630-3.</t>
  </si>
  <si>
    <t>Tosoni A</t>
  </si>
  <si>
    <t>Eur Rev Med Pharmacol Sci</t>
  </si>
  <si>
    <t>Finding Wolbachia in Filarial larvae and Culicidae Mosquitoes in Upper Egypt Governorate</t>
  </si>
  <si>
    <t>Dyab AK, Galal LA, Mahmoud AE, Mokhtar Y.</t>
  </si>
  <si>
    <t>Korean J Parasitol. 2016 Jun;54(3):265-72. doi: 10.3347/kjp.2016.54.3.265. Epub 2016 Jun 30.</t>
  </si>
  <si>
    <t>Dyab AK</t>
  </si>
  <si>
    <t>PMC4977788</t>
  </si>
  <si>
    <t>10.3347/kjp.2016.54.3.265</t>
  </si>
  <si>
    <t>Antifilarial and Antibiotic Activities of Methanolic Extracts of Melaleuca cajuputi Flowers</t>
  </si>
  <si>
    <t>Al-Abd NM, Nor ZM, Mansor M, Hasan MS, Kassim M.</t>
  </si>
  <si>
    <t>Korean J Parasitol. 2016 Jun;54(3):273-80. doi: 10.3347/kjp.2016.54.3.273. Epub 2016 Jun 30.</t>
  </si>
  <si>
    <t>Al-Abd NM</t>
  </si>
  <si>
    <t>PMC4977777</t>
  </si>
  <si>
    <t>10.3347/kjp.2016.54.3.273</t>
  </si>
  <si>
    <t>Seroepidemiological Survey of Zoonotic Diseases in Small Mammals with PCR Detection of Orientia tsutsugamushi in Chiggers, Gwangju, Korea</t>
  </si>
  <si>
    <t>Park JW, Chung JK, Kim SH, Cho SJ, Ha YD, Jung SH, Park HJ, Song HJ, Lee JY, Kim DM, Pyus J, Ha DR, Kim ES, Lee JI.</t>
  </si>
  <si>
    <t>Korean J Parasitol. 2016 Jun;54(3):307-13. doi: 10.3347/kjp.2016.54.3.307. Epub 2016 Jun 30.</t>
  </si>
  <si>
    <t>Park JW</t>
  </si>
  <si>
    <t>PMC4977789</t>
  </si>
  <si>
    <t>10.3347/kjp.2016.54.3.307</t>
  </si>
  <si>
    <t>Advancing vector biology research: a community survey for future directions, research applications and infrastructure requirements</t>
  </si>
  <si>
    <t>Kohl A, Pondeville E, Schnettler E, Crisanti A, Supparo C, Christophides GK, Kersey PJ, Maslen GL, Takken W, Koenraadt CJ, Oliva CF, Busquets N, Abad FX, Failloux AB, Levashina EA, Wilson AJ, Veronesi E, Pichard M, Arnaud Marsh S, Simard F, Vernick KD.</t>
  </si>
  <si>
    <t>Pathog Glob Health. 2016 Jun-Jul;110(4-5):164-72. doi: 10.1080/20477724.2016.1211475. Epub 2016 Aug 11.</t>
  </si>
  <si>
    <t>Kohl A</t>
  </si>
  <si>
    <t>PMC5072118</t>
  </si>
  <si>
    <t>10.1080/20477724.2016.1211475</t>
  </si>
  <si>
    <t>2016 Jun-Jul</t>
  </si>
  <si>
    <t>African tick bite fever</t>
  </si>
  <si>
    <t>Rae N, Nathwani D.</t>
  </si>
  <si>
    <t>J R Coll Physicians Edinb. 2016 Jun;46(2):100. doi: 10.4997/JRCPE.2016.207.</t>
  </si>
  <si>
    <t>Rae N</t>
  </si>
  <si>
    <t>J R Coll Physicians Edinb</t>
  </si>
  <si>
    <t>10.4997/JRCPE.2016.207</t>
  </si>
  <si>
    <t>Molecular identity of cat fleas (Ctenocephalides felis) from cats in Georgia, USA carrying Bartonella clarridgeiae, Bartonella henselae and Rickettsia sp. RF2125</t>
  </si>
  <si>
    <t>Šlapeta Š, Šlapeta J.</t>
  </si>
  <si>
    <t>Vet Parasitol Reg Stud Reports. 2016 Jun;3-4:36-40. doi: 10.1016/j.vprsr.2016.06.005. Epub 2016 Jul 2.</t>
  </si>
  <si>
    <t>Šlapeta Š</t>
  </si>
  <si>
    <t>10.1016/j.vprsr.2016.06.005</t>
  </si>
  <si>
    <t>Ticks (Acari: Ixodidae, Argasidae) from humans, domestic and wild animals in the state of Espírito Santo, Brazil, with notes on rickettsial infection</t>
  </si>
  <si>
    <t>Acosta ICL, Martins TF, Marcili A, Soares HS, Krawczak FS, Vieira FT, Labruna MB.</t>
  </si>
  <si>
    <t>Vet Parasitol Reg Stud Reports. 2016 Jun;3-4:66-69. doi: 10.1016/j.vprsr.2016.08.001. Epub 2016 Aug 4.</t>
  </si>
  <si>
    <t>Acosta ICL</t>
  </si>
  <si>
    <t>10.1016/j.vprsr.2016.08.001</t>
  </si>
  <si>
    <t>Comparative Genomics of Two Closely Related Wolbachia with Different Reproductive Effects on Hosts</t>
  </si>
  <si>
    <t>Newton IL, Clark ME, Kent BN, Bordenstein SR, Qu J, Richards S, Kelkar YD, Werren JH.</t>
  </si>
  <si>
    <t>Genome Biol Evol. 2016 Jun 3;8(5):1526-42. doi: 10.1093/gbe/evw096.</t>
  </si>
  <si>
    <t>PMC4898810</t>
  </si>
  <si>
    <t>10.1093/gbe/evw096</t>
  </si>
  <si>
    <t>2016 Jun 3</t>
  </si>
  <si>
    <t>Bacterial Community Diversity Harboured by Interacting Species</t>
  </si>
  <si>
    <t>Bili M, Cortesero AM, Mougel C, Gauthier JP, Ermel G, Simon JC, Outreman Y, Terrat S, Mahéo F, Poinsot D.</t>
  </si>
  <si>
    <t>PLoS One. 2016 Jun 3;11(6):e0155392. doi: 10.1371/journal.pone.0155392. eCollection 2016.</t>
  </si>
  <si>
    <t>Bili M</t>
  </si>
  <si>
    <t>PMC4892616</t>
  </si>
  <si>
    <t>10.1371/journal.pone.0155392</t>
  </si>
  <si>
    <t>RepeatAnalyzer: a tool for analysing and managing short-sequence repeat data</t>
  </si>
  <si>
    <t>Catanese HN, Brayton KA, Gebremedhin AH.</t>
  </si>
  <si>
    <t>BMC Genomics. 2016 Jun 3;17:422. doi: 10.1186/s12864-016-2686-2.</t>
  </si>
  <si>
    <t>Catanese HN</t>
  </si>
  <si>
    <t>PMC4891823</t>
  </si>
  <si>
    <t>10.1186/s12864-016-2686-2</t>
  </si>
  <si>
    <t>Molecular detection of Bartonella spp. in terrestrial leeches (Haemadipsa rjukjuana) feeding on human and animal blood in Gageo-do, Republic of Korea</t>
  </si>
  <si>
    <t>Kang JG, Won S, Kim HW, Kim BJ, Park BK, Park TS, Seo HY, Chae JS.</t>
  </si>
  <si>
    <t>Parasit Vectors. 2016 Jun 7;9(1):326. doi: 10.1186/s13071-016-1613-3.</t>
  </si>
  <si>
    <t>PMC4897879</t>
  </si>
  <si>
    <t>10.1186/s13071-016-1613-3</t>
  </si>
  <si>
    <t>2016 Jun 7</t>
  </si>
  <si>
    <t>First detection of Candidatus Rickettsia barbariae in the flea Vermipsylla alakurt from north-western China</t>
  </si>
  <si>
    <t>Zhao SS, Li HY, Yin XP, Liu ZQ, Chen CF, Wang YZ.</t>
  </si>
  <si>
    <t>Parasit Vectors. 2016 Jun 7;9(1):325. doi: 10.1186/s13071-016-1614-2.</t>
  </si>
  <si>
    <t>Zhao SS</t>
  </si>
  <si>
    <t>PMC4895814</t>
  </si>
  <si>
    <t>10.1186/s13071-016-1614-2</t>
  </si>
  <si>
    <t>The ghost sex-life of the paedogenetic beetle Micromalthus debilis</t>
  </si>
  <si>
    <t>Perotti MA, Young DK, Braig HR.</t>
  </si>
  <si>
    <t>Sci Rep. 2016 Jun 7;6:27364. doi: 10.1038/srep27364.</t>
  </si>
  <si>
    <t>Perotti MA</t>
  </si>
  <si>
    <t>PMC4895236</t>
  </si>
  <si>
    <t>10.1038/srep27364</t>
  </si>
  <si>
    <t>Serological evidence of exposure to tick-borne agents in opossums (Didelphis spp.) in the state of São Paulo, Brazil</t>
  </si>
  <si>
    <t>Melo AL, Aguiar DM, Spolidorio MG, Yoshinari NH, Matushima ER, Labruna MB, Horta MC.</t>
  </si>
  <si>
    <t>Rev Bras Parasitol Vet. 2016 Jun 7;25(3):348-352. doi: 10.1590/S1984-29612016028.</t>
  </si>
  <si>
    <t>10.1590/S1984-29612016028</t>
  </si>
  <si>
    <t>Wolbachia Blocks Currently Circulating Zika Virus Isolates in Brazilian Aedes aegypti Mosquitoes</t>
  </si>
  <si>
    <t>Dutra HL, Rocha MN, Dias FB, Mansur SB, Caragata EP, Moreira LA.</t>
  </si>
  <si>
    <t>Cell Host Microbe. 2016 Jun 8;19(6):771-4. doi: 10.1016/j.chom.2016.04.021. Epub 2016 May 4.</t>
  </si>
  <si>
    <t>Cell Host Microbe</t>
  </si>
  <si>
    <t>PMC4906366</t>
  </si>
  <si>
    <t>10.1016/j.chom.2016.04.021</t>
  </si>
  <si>
    <t>2016 Jun 8</t>
  </si>
  <si>
    <t>Rickettsia Detected in the Reptile Tick Bothriocroton hydrosauri from the Lizard Tiliqua rugosa in South Australia</t>
  </si>
  <si>
    <t>Whiley H, Custance G, Graves S, Stenos J, Taylor M, Ross K, Gardner MG.</t>
  </si>
  <si>
    <t>Pathogens. 2016 Jun 8;5(2):41. doi: 10.3390/pathogens5020041.</t>
  </si>
  <si>
    <t>Whiley H</t>
  </si>
  <si>
    <t>PMC4931392</t>
  </si>
  <si>
    <t>10.3390/pathogens5020041</t>
  </si>
  <si>
    <t>Identification and Characterization of Novel Small RNAs in Rickettsia prowazekii</t>
  </si>
  <si>
    <t>Schroeder CL, Narra HP, Sahni A, Rojas M, Khanipov K, Patel J, Shah R, Fofanov Y, Sahni SK.</t>
  </si>
  <si>
    <t>Front Microbiol. 2016 Jun 8;7:859. doi: 10.3389/fmicb.2016.00859. eCollection 2016.</t>
  </si>
  <si>
    <t>PMC4896933</t>
  </si>
  <si>
    <t>10.3389/fmicb.2016.00859</t>
  </si>
  <si>
    <t>Virulence genes of Rickettsia rickettsii are differentially modulated by either temperature upshift or blood-feeding in tick midgut and salivary glands</t>
  </si>
  <si>
    <t>Galletti MF, Fujita A, Rosa RD, Martins LA, Soares HS, Labruna MB, Daffre S, Fogaça AC.</t>
  </si>
  <si>
    <t>Parasit Vectors. 2016 Jun 10;9(1):331. doi: 10.1186/s13071-016-1581-7.</t>
  </si>
  <si>
    <t>PMC4902979</t>
  </si>
  <si>
    <t>10.1186/s13071-016-1581-7</t>
  </si>
  <si>
    <t>2016 Jun 10</t>
  </si>
  <si>
    <t>Screening of spider mites (Acari: Tetranychidae) for reproductive endosymbionts reveals links between co-infection and evolutionary history</t>
  </si>
  <si>
    <t>Zhang YK, Chen YT, Yang K, Qiao GX, Hong XY.</t>
  </si>
  <si>
    <t>Sci Rep. 2016 Jun 13;6:27900. doi: 10.1038/srep27900.</t>
  </si>
  <si>
    <t>PMC4904281</t>
  </si>
  <si>
    <t>10.1038/srep27900</t>
  </si>
  <si>
    <t>2016 Jun 13</t>
  </si>
  <si>
    <t>Rangelia vitalii, Babesia spp. and Ehrlichia spp. in dogs in Passo Fundo, state of Rio Grande do Sul, Brazil</t>
  </si>
  <si>
    <t>Gottlieb J, André MR, Soares JF, Gonçalves LR, Tonial de Oliveira M, Costa MM, Labruna MB, Bortolini CE, Machado RZ, Vieira MI.</t>
  </si>
  <si>
    <t>Rev Bras Parasitol Vet. 2016 Jun 14;25(2):172-8. doi: 10.1590/S1984-29612016041.</t>
  </si>
  <si>
    <t>Gottlieb J</t>
  </si>
  <si>
    <t>10.1590/S1984-29612016041</t>
  </si>
  <si>
    <t>2016 Jun 14</t>
  </si>
  <si>
    <t>A Nightmare for Males? A Maternally Transmitted Male-Killing Bacterium and Strong Female Bias in a Green Lacewing Population</t>
  </si>
  <si>
    <t>Hayashi M, Watanabe M, Yukuhiro F, Nomura M, Kageyama D.</t>
  </si>
  <si>
    <t>PLoS One. 2016 Jun 15;11(6):e0155794. doi: 10.1371/journal.pone.0155794. eCollection 2016.</t>
  </si>
  <si>
    <t>Hayashi M</t>
  </si>
  <si>
    <t>PMC4909225</t>
  </si>
  <si>
    <t>10.1371/journal.pone.0155794</t>
  </si>
  <si>
    <t>2016 Jun 15</t>
  </si>
  <si>
    <t>Comparative efficacy of oral administrated afoxolaner (NexGard™) and fluralaner (Bravecto™) with topically applied permethrin/imidacloprid (Advantix(®)) against transmission of Ehrlichia canis by infected Rhipicephalus sanguineus ticks to dogs</t>
  </si>
  <si>
    <t>Jongejan F, Crafford D, Erasmus H, Fourie JJ, Schunack B.</t>
  </si>
  <si>
    <t>Parasit Vectors. 2016 Jun 17;9(1):348. doi: 10.1186/s13071-016-1636-9.</t>
  </si>
  <si>
    <t>PMC4912781</t>
  </si>
  <si>
    <t>10.1186/s13071-016-1636-9</t>
  </si>
  <si>
    <t>2016 Jun 17</t>
  </si>
  <si>
    <t>Detection of selected pathogens in ticks collected from cats and dogs in the Wrocław Agglomeration, South-West Poland</t>
  </si>
  <si>
    <t>Król N, Obiegala A, Pfeffer M, Lonc E, Kiewra D.</t>
  </si>
  <si>
    <t>Parasit Vectors. 2016 Jun 21;9(1):351. doi: 10.1186/s13071-016-1632-0.</t>
  </si>
  <si>
    <t>Król N</t>
  </si>
  <si>
    <t>PMC4915085</t>
  </si>
  <si>
    <t>10.1186/s13071-016-1632-0</t>
  </si>
  <si>
    <t>2016 Jun 21</t>
  </si>
  <si>
    <t>Ehrlichia ruminantium infects Rhipicephalus microplus in West Africa</t>
  </si>
  <si>
    <t>Biguezoton A, Noel V, Adehan S, Adakal H, Dayo GK, Zoungrana S, Farougou S, Chevillon C.</t>
  </si>
  <si>
    <t>Parasit Vectors. 2016 Jun 22;9(1):354. doi: 10.1186/s13071-016-1651-x.</t>
  </si>
  <si>
    <t>Biguezoton A</t>
  </si>
  <si>
    <t>PMC4918008</t>
  </si>
  <si>
    <t>10.1186/s13071-016-1651-x</t>
  </si>
  <si>
    <t>2016 Jun 22</t>
  </si>
  <si>
    <t>Addicted? Reduced host resistance in populations with defensive symbionts</t>
  </si>
  <si>
    <t>Martinez J, Cogni R, Cao C, Smith S, Illingworth CJ, Jiggins FM.</t>
  </si>
  <si>
    <t>Proc Biol Sci. 2016 Jun 29;283(1833):20160778. doi: 10.1098/rspb.2016.0778.</t>
  </si>
  <si>
    <t>PMC4936038</t>
  </si>
  <si>
    <t>10.1098/rspb.2016.0778</t>
  </si>
  <si>
    <t>2016 Jun 29</t>
  </si>
  <si>
    <t>Exposure to vector-borne pathogens in candidate blood donor and free-roaming dogs of northeast Italy</t>
  </si>
  <si>
    <t>Vascellari M, Ravagnan S, Carminato A, Cazzin S, Carli E, Da Rold G, Lucchese L, Natale A, Otranto D, Capelli G.</t>
  </si>
  <si>
    <t>Parasit Vectors. 2016 Jun 29;9(1):369. doi: 10.1186/s13071-016-1639-6.</t>
  </si>
  <si>
    <t>Vascellari M</t>
  </si>
  <si>
    <t>PMC4928314</t>
  </si>
  <si>
    <t>10.1186/s13071-016-1639-6</t>
  </si>
  <si>
    <t>Prevalence of Anaplasma, Bartonella and Borrelia Species in Haemaphysalis longicornis collected from goats in North Korea</t>
  </si>
  <si>
    <t>Kang JG, Ko S, Smith WB, Kim HC, Lee IY, Chae JS.</t>
  </si>
  <si>
    <t>J Vet Sci. 2016 Jun 30;17(2):207-16. doi: 10.4142/jvs.2016.17.2.207.</t>
  </si>
  <si>
    <t>PMC4921669</t>
  </si>
  <si>
    <t>10.4142/jvs.2016.17.2.207</t>
  </si>
  <si>
    <t>2016 Jun 30</t>
  </si>
  <si>
    <t>Rickettsia australis Activates Inflammasome in Human and Murine Macrophages</t>
  </si>
  <si>
    <t>Smalley C, Bechelli J, Rockx-Brouwer D, Saito T, Azar SR, Ismail N, Walker DH, Fang R.</t>
  </si>
  <si>
    <t>PLoS One. 2016 Jun 30;11(6):e0157231. doi: 10.1371/journal.pone.0157231. eCollection 2016.</t>
  </si>
  <si>
    <t>Smalley C</t>
  </si>
  <si>
    <t>PMC4928923</t>
  </si>
  <si>
    <t>10.1371/journal.pone.0157231</t>
  </si>
  <si>
    <t>Rapid and Non-destructive Detection and Identification of Two Strains of Wolbachia in Aedes aegypti by Near-Infrared Spectroscopy</t>
  </si>
  <si>
    <t>Sikulu-Lord MT, Maia MF, Milali MP, Henry M, Mkandawile G, Kho EA, Wirtz RA, Hugo LE, Dowell FE, Devine GJ.</t>
  </si>
  <si>
    <t>PLoS Negl Trop Dis. 2016 Jun 30;10(6):e0004759. doi: 10.1371/journal.pntd.0004759. eCollection 2016 Jun.</t>
  </si>
  <si>
    <t>Sikulu-Lord MT</t>
  </si>
  <si>
    <t>PMC4928868</t>
  </si>
  <si>
    <t>10.1371/journal.pntd.0004759</t>
  </si>
  <si>
    <t>Draft Genome Sequence of a New Zealand Rickettsia-Like Organism Isolated from Farmed Chinook Salmon</t>
  </si>
  <si>
    <t>Gias E, Draper J, Brosnahan CL, Orr D, McFadden A, Jones B.</t>
  </si>
  <si>
    <t>Genome Announc. 2016 Jun 30;4(3):e00503-16. doi: 10.1128/genomeA.00503-16.</t>
  </si>
  <si>
    <t>Gias E</t>
  </si>
  <si>
    <t>PMC4929508</t>
  </si>
  <si>
    <t>10.1128/genomeA.00503-16</t>
  </si>
  <si>
    <t>Apoptosis and necrosis during the circadian cycle in the centipede midgut</t>
  </si>
  <si>
    <t>Rost-Roszkowska MM, Chajec Ł, Vilimova J, Tajovský K.</t>
  </si>
  <si>
    <t>Protoplasma. 2016 Jul;253(4):1051-61. doi: 10.1007/s00709-015-0864-8. Epub 2015 Aug 16.</t>
  </si>
  <si>
    <t>Rost-Roszkowska MM</t>
  </si>
  <si>
    <t>10.1007/s00709-015-0864-8</t>
  </si>
  <si>
    <t>2016 Jul</t>
  </si>
  <si>
    <t>Scrub typhus in pregnancy: a case series</t>
  </si>
  <si>
    <t>Meena M, Rohilla M, Jain V, Kalra J, Prasad G.</t>
  </si>
  <si>
    <t>Trop Doct. 2016 Jul;46(3):153-6. doi: 10.1177/0049475515612303. Epub 2015 Oct 29.</t>
  </si>
  <si>
    <t>Meena M</t>
  </si>
  <si>
    <t>10.1177/0049475515612303</t>
  </si>
  <si>
    <t>Scrub typhus presenting as acute respiratory distress syndrome: case report</t>
  </si>
  <si>
    <t>Baruah U, Sachdeva HC, Sahni A.</t>
  </si>
  <si>
    <t>Trop Doct. 2016 Jul;46(3):170-2. doi: 10.1177/0049475515619512. Epub 2015 Dec 8.</t>
  </si>
  <si>
    <t>Baruah U</t>
  </si>
  <si>
    <t>10.1177/0049475515619512</t>
  </si>
  <si>
    <t>CNS Manifestations in Orientia tsutsugamushi Disease (Scrub Typhus) in North India</t>
  </si>
  <si>
    <t>Sood AK, Chauhan L, Gupta H.</t>
  </si>
  <si>
    <t>Indian J Pediatr. 2016 Jul;83(7):634-9. doi: 10.1007/s12098-015-2001-2. Epub 2016 Jan 28.</t>
  </si>
  <si>
    <t>Sood AK</t>
  </si>
  <si>
    <t>10.1007/s12098-015-2001-2</t>
  </si>
  <si>
    <t>Molecular diagnosis of Rickettsia infection in patients from Tunisia</t>
  </si>
  <si>
    <t>Khrouf F, Sellami H, Elleuch E, Hattab Z, Ammari L, Khalfaoui M, Souissi J, Harrabi H, M'ghirbi Y, Tiouiri H, Ben Jemaa M, Hammami A, Letaief A, Bouattour A, Znazen A.</t>
  </si>
  <si>
    <t>Ticks Tick Borne Dis. 2016 Jul;7(5):653-656. doi: 10.1016/j.ttbdis.2016.02.010. Epub 2016 Feb 8.</t>
  </si>
  <si>
    <t>10.1016/j.ttbdis.2016.02.010</t>
  </si>
  <si>
    <t>Prevalence of antibodies to Rickettsia conorii in human beings and dogs from Catalonia: a 20-year perspective</t>
  </si>
  <si>
    <t>Espejo E, Andrés M, Pérez J, Prat J, Guerrero C, Muñoz MT, Alegre MD, Lite J, Bella F.</t>
  </si>
  <si>
    <t>Epidemiol Infect. 2016 Jul;144(9):1889-94. doi: 10.1017/S0950268816000261. Epub 2016 Feb 22.</t>
  </si>
  <si>
    <t>Espejo E</t>
  </si>
  <si>
    <t>PMC9150624</t>
  </si>
  <si>
    <t>10.1017/S0950268816000261</t>
  </si>
  <si>
    <t>Severe Israeli spotted fever with multiorgan failure in a child</t>
  </si>
  <si>
    <t>Bota S, de Sousa R, Santos M, Varandas L, Gouveia CF.</t>
  </si>
  <si>
    <t>Ticks Tick Borne Dis. 2016 Jul;7(5):663-664. doi: 10.1016/j.ttbdis.2016.02.013. Epub 2016 Feb 12.</t>
  </si>
  <si>
    <t>Bota S</t>
  </si>
  <si>
    <t>10.1016/j.ttbdis.2016.02.013</t>
  </si>
  <si>
    <t>Cross-Regulation of Proinflammatory Cytokines by Interleukin-10 and miR-155 in Orientia tsutsugamushi-Infected Human Macrophages Prevents Cytokine Storm</t>
  </si>
  <si>
    <t>Tsai MH, Chang CH, Tsai RK, Hong YR, Chuang TH, Fan KT, Peng CW, Wu CY, Hsu WL, Wang LS, Chen LK, Yu HS.</t>
  </si>
  <si>
    <t>J Invest Dermatol. 2016 Jul;136(7):1398-1407. doi: 10.1016/j.jid.2015.11.034. Epub 2016 Feb 24.</t>
  </si>
  <si>
    <t>Tsai MH</t>
  </si>
  <si>
    <t>J Invest Dermatol</t>
  </si>
  <si>
    <t>10.1016/j.jid.2015.11.034</t>
  </si>
  <si>
    <t>Molecular detection of Rickettsia, Anaplasma, Coxiella and Francisella bacteria in ticks collected from Artiodactyla in Thailand</t>
  </si>
  <si>
    <t>Sumrandee C, Baimai V, Trinachartvanit W, Ahantarig A.</t>
  </si>
  <si>
    <t>Ticks Tick Borne Dis. 2016 Jul;7(5):678-689. doi: 10.1016/j.ttbdis.2016.02.015. Epub 2016 Feb 23.</t>
  </si>
  <si>
    <t>10.1016/j.ttbdis.2016.02.015</t>
  </si>
  <si>
    <t>Serological and molecular investigation of Ehrlichia spp. and Anaplasma spp. in ticks and blood of dogs, in the Thrace Region of Turkey</t>
  </si>
  <si>
    <t>Çetinkaya H, Matur E, Akyazi İ, Ekiz EE, Aydin L, Toparlak M.</t>
  </si>
  <si>
    <t>Ticks Tick Borne Dis. 2016 Jul;7(5):706-714. doi: 10.1016/j.ttbdis.2016.02.021. Epub 2016 Mar 2.</t>
  </si>
  <si>
    <t>Çetinkaya H</t>
  </si>
  <si>
    <t>10.1016/j.ttbdis.2016.02.021</t>
  </si>
  <si>
    <t>Absence of serological evidence of Rickettsia spp., Bartonella spp., Ehrlichia spp. and Coxiella burnetii infections in American Samoa</t>
  </si>
  <si>
    <t>Lau C, Musso D, Fournier PE, Parola P, Raoult D, Weinstein P.</t>
  </si>
  <si>
    <t>Ticks Tick Borne Dis. 2016 Jul;7(5):703-705. doi: 10.1016/j.ttbdis.2016.02.019. Epub 2016 Feb 27.</t>
  </si>
  <si>
    <t>Lau C</t>
  </si>
  <si>
    <t>10.1016/j.ttbdis.2016.02.019</t>
  </si>
  <si>
    <t>Diversity of spotted fever group Rickettsia infection in hard ticks from Suifenhe, Chinese-Russian border</t>
  </si>
  <si>
    <t>Cheng C, Fu W, Ju W, Yang L, Xu N, Wang YM, Li H, Wang YL, Hu MX, Wen J, Jiao D, Geng C, Sun Y.</t>
  </si>
  <si>
    <t>Ticks Tick Borne Dis. 2016 Jul;7(5):715-719. doi: 10.1016/j.ttbdis.2016.02.023. Epub 2016 Mar 3.</t>
  </si>
  <si>
    <t>10.1016/j.ttbdis.2016.02.023</t>
  </si>
  <si>
    <t>First report of Rickettsia raoultii in field collected Dermacentor reticulatus ticks from Austria</t>
  </si>
  <si>
    <t>Duscher GG, Hodžić A, Weiler M, Vaux AGC, Rudolf I, Sixl W, Medlock JM, Versteirt V, Hubálek Z.</t>
  </si>
  <si>
    <t>Ticks Tick Borne Dis. 2016 Jul;7(5):720-722. doi: 10.1016/j.ttbdis.2016.02.022. Epub 2016 Mar 2.</t>
  </si>
  <si>
    <t>10.1016/j.ttbdis.2016.02.022</t>
  </si>
  <si>
    <t>Exposure of dogs to spotted fever group rickettsiae in urban sites associated with human rickettsioses in Costa Rica</t>
  </si>
  <si>
    <t>Moreira-Soto A, Carranza MV, Taylor L, Calderón-Arguedas O, Hun L, Troyo A.</t>
  </si>
  <si>
    <t>Ticks Tick Borne Dis. 2016 Jul;7(5):748-753. doi: 10.1016/j.ttbdis.2016.03.007. Epub 2016 Mar 10.</t>
  </si>
  <si>
    <t>Moreira-Soto A</t>
  </si>
  <si>
    <t>10.1016/j.ttbdis.2016.03.007</t>
  </si>
  <si>
    <t>Discovery of a new Wolbachia supergroup in cave spider species and the lateral transfer of phage WO among distant hosts</t>
  </si>
  <si>
    <t>Wang GH, Jia LY, Xiao JH, Huang DW.</t>
  </si>
  <si>
    <t>Infect Genet Evol. 2016 Jul;41:1-7. doi: 10.1016/j.meegid.2016.03.015. Epub 2016 Mar 18.</t>
  </si>
  <si>
    <t>10.1016/j.meegid.2016.03.015</t>
  </si>
  <si>
    <t>Wolbachia infections in mosquitoes and their predators inhabiting rice field communities in Thailand and China</t>
  </si>
  <si>
    <t>Wiwatanaratanabutr I, Zhang C.</t>
  </si>
  <si>
    <t>Acta Trop. 2016 Jul;159:153-60. doi: 10.1016/j.actatropica.2016.03.026. Epub 2016 Mar 22.</t>
  </si>
  <si>
    <t>10.1016/j.actatropica.2016.03.026</t>
  </si>
  <si>
    <t>Detection of Anaplasma phagocytophilum genotypes that are potentially virulent for human in wild ruminants and Ixodes ricinus in Central Italy</t>
  </si>
  <si>
    <t>Di Domenico M, Pascucci I, Curini V, Cocco A, Dall'Acqua F, Pompilii C, Cammà C.</t>
  </si>
  <si>
    <t>Ticks Tick Borne Dis. 2016 Jul;7(5):782-787. doi: 10.1016/j.ttbdis.2016.03.012. Epub 2016 Mar 19.</t>
  </si>
  <si>
    <t>Di Domenico M</t>
  </si>
  <si>
    <t>10.1016/j.ttbdis.2016.03.012</t>
  </si>
  <si>
    <t>Rickettsia massiliae infection and SENLAT syndrome in Romania</t>
  </si>
  <si>
    <t>Zaharia M, Popescu CP, Florescu SA, Ceausu E, Raoult D, Parola P, Socolovschi C.</t>
  </si>
  <si>
    <t>Ticks Tick Borne Dis. 2016 Jul;7(5):759-762. doi: 10.1016/j.ttbdis.2016.03.008. Epub 2016 Mar 18.</t>
  </si>
  <si>
    <t>Zaharia M</t>
  </si>
  <si>
    <t>10.1016/j.ttbdis.2016.03.008</t>
  </si>
  <si>
    <t>First molecular evidence for the presence of Anaplasma DNA in milk from sheep and goats in China</t>
  </si>
  <si>
    <t>Zhang Y, Lv Y, Cui Y, Wang J, Cao S, Jian F, Wang R, Zhang L, Ning C.</t>
  </si>
  <si>
    <t>Parasitol Res. 2016 Jul;115(7):2789-95. doi: 10.1007/s00436-016-5028-z. Epub 2016 Apr 2.</t>
  </si>
  <si>
    <t>10.1007/s00436-016-5028-z</t>
  </si>
  <si>
    <t>The numbers game: quantitative analysis of Neorickettsia sp. propagation through complex life cycle of its digenean host using real-time qPCR</t>
  </si>
  <si>
    <t>Greiman SE, Tkach VV.</t>
  </si>
  <si>
    <t>Parasitol Res. 2016 Jul;115(7):2779-88. doi: 10.1007/s00436-016-5027-0. Epub 2016 Apr 4.</t>
  </si>
  <si>
    <t>10.1007/s00436-016-5027-0</t>
  </si>
  <si>
    <t>Amblyomma mixtum Koch, 1844 (Acari: Ixodidae): First record confirmation in Colombia using morphological and molecular analyses</t>
  </si>
  <si>
    <t>Rivera-Páez FA, Labruna MB, Martins TF, Sampieri BR, Camargo-Mathias MI.</t>
  </si>
  <si>
    <t>Ticks Tick Borne Dis. 2016 Jul;7(5):842-848. doi: 10.1016/j.ttbdis.2016.03.020. Epub 2016 Apr 1.</t>
  </si>
  <si>
    <t>Rivera-Páez FA</t>
  </si>
  <si>
    <t>10.1016/j.ttbdis.2016.03.020</t>
  </si>
  <si>
    <t>Minimum infection rate of Ehrlichia minasensis in Rhipicephalus microplus and Amblyomma sculptum ticks in Brazil</t>
  </si>
  <si>
    <t>Carvalho ITS, Melo ALT, Freitas LC, Verçoza RV, Alves AS, Costa JS, Chitarra CS, Nakazato L, Dutra V, Pacheco RC, Aguiar DM.</t>
  </si>
  <si>
    <t>Ticks Tick Borne Dis. 2016 Jul;7(5):849-852. doi: 10.1016/j.ttbdis.2016.04.004. Epub 2016 Apr 8.</t>
  </si>
  <si>
    <t>Carvalho ITS</t>
  </si>
  <si>
    <t>10.1016/j.ttbdis.2016.04.004</t>
  </si>
  <si>
    <t>Ehrlichiosis Induced Aseptic Meningitis and Second-Degree Heart Block in an Adolescent Male</t>
  </si>
  <si>
    <t>Ta H, Reid B, Bhatia D, Levorson R.</t>
  </si>
  <si>
    <t>Pediatr Infect Dis J. 2016 Jul;35(7):807-9. doi: 10.1097/INF.0000000000001161.</t>
  </si>
  <si>
    <t>Ta H</t>
  </si>
  <si>
    <t>10.1097/INF.0000000000001161</t>
  </si>
  <si>
    <t>Effects of Larval Nutrition on Wolbachia-Based Dengue Virus Interference in Aedes aegypti (Diptera: Culicidae)</t>
  </si>
  <si>
    <t>Kho EA, Hugo LE, Lu G, Smith DD, Kay BH.</t>
  </si>
  <si>
    <t>J Med Entomol. 2016 Jul;53(4):894-901. doi: 10.1093/jme/tjw029. Epub 2016 Apr 22.</t>
  </si>
  <si>
    <t>Kho EA</t>
  </si>
  <si>
    <t>10.1093/jme/tjw029</t>
  </si>
  <si>
    <t>Host-Parasite Associations in Small Mammal Communities in Semiarid Savanna Ecosystems of East Africa</t>
  </si>
  <si>
    <t>Guerra AS, Eckerlin RP, Dowling AP, Durden LA, Robbins RG, Dittmar K, Helgen KM, Agwanda B, Allan BF, Hedlund T, Young HS.</t>
  </si>
  <si>
    <t>J Med Entomol. 2016 Jul;53(4):851-860. doi: 10.1093/jme/tjw048. Epub 2016 Apr 25.</t>
  </si>
  <si>
    <t>Guerra AS</t>
  </si>
  <si>
    <t>10.1093/jme/tjw048</t>
  </si>
  <si>
    <t>Prevalence of Tick-Borne Pathogens in Host-Seeking Amblyomma americanum (Acari: Ixodidae) and Odocoileus virginianus (Artiodactyla: Cervidae) in Florida</t>
  </si>
  <si>
    <t>Sayler KA, Loftis AD, Beatty SK, Boyce CL, Garrison E, Clemons B, Cunningham M, Alleman AR, Barbet AF.</t>
  </si>
  <si>
    <t>J Med Entomol. 2016 Jul;53(4):949-956. doi: 10.1093/jme/tjw054. Epub 2016 Apr 26.</t>
  </si>
  <si>
    <t>10.1093/jme/tjw054</t>
  </si>
  <si>
    <t>First molecular detection and phylogenetic analysis of Anaplasma phagocytophilum in shelter dogs in Seoul, Korea</t>
  </si>
  <si>
    <t>Lee S, Lee SH, VanBik D, Kim NH, Kim KT, Goo YK, Rhee MH, Kwon OD, Kwak D.</t>
  </si>
  <si>
    <t>Ticks Tick Borne Dis. 2016 Jul;7(5):945-950. doi: 10.1016/j.ttbdis.2016.04.011. Epub 2016 Apr 21.</t>
  </si>
  <si>
    <t>10.1016/j.ttbdis.2016.04.011</t>
  </si>
  <si>
    <t>Molecular detection of spotted fever group rickettsiae in ticks removed from humans in Turkey</t>
  </si>
  <si>
    <t>Keskin A, Bursali A, Keskin A, Tekin S.</t>
  </si>
  <si>
    <t>Ticks Tick Borne Dis. 2016 Jul;7(5):951-953. doi: 10.1016/j.ttbdis.2016.04.015. Epub 2016 Apr 23.</t>
  </si>
  <si>
    <t>10.1016/j.ttbdis.2016.04.015</t>
  </si>
  <si>
    <t>Molecular detection and characterization of Anaplasma platys in dogs and ticks in Cuba</t>
  </si>
  <si>
    <t>Silva CBD, Santos HA, Navarrete MG, Ribeiro CCDU, Gonzalez BC, Zaldivar MF, Pires MS, Peckle M, Costa RLD, Vitari GLV, Massard CL.</t>
  </si>
  <si>
    <t>Ticks Tick Borne Dis. 2016 Jul;7(5):938-944. doi: 10.1016/j.ttbdis.2016.04.012. Epub 2016 Apr 22.</t>
  </si>
  <si>
    <t>Silva CBD</t>
  </si>
  <si>
    <t>10.1016/j.ttbdis.2016.04.012</t>
  </si>
  <si>
    <t>Bacterial community in Haemaphysalis ticks of domesticated animals from the Orang Asli communities in Malaysia</t>
  </si>
  <si>
    <t>Khoo JJ, Chen F, Kho KL, Ahmad Shanizza AI, Lim FS, Tan KK, Chang LY, AbuBakar S.</t>
  </si>
  <si>
    <t>Ticks Tick Borne Dis. 2016 Jul;7(5):929-937. doi: 10.1016/j.ttbdis.2016.04.013. Epub 2016 Apr 21.</t>
  </si>
  <si>
    <t>Khoo JJ</t>
  </si>
  <si>
    <t>10.1016/j.ttbdis.2016.04.013</t>
  </si>
  <si>
    <t>Detection of Borrelia, Ehrlichia, and Rickettsia spp. in ticks in northeast Missouri</t>
  </si>
  <si>
    <t>Hudman DA, Sargentini NJ.</t>
  </si>
  <si>
    <t>Ticks Tick Borne Dis. 2016 Jul;7(5):915-921. doi: 10.1016/j.ttbdis.2016.04.010. Epub 2016 Apr 20.</t>
  </si>
  <si>
    <t>Hudman DA</t>
  </si>
  <si>
    <t>10.1016/j.ttbdis.2016.04.010</t>
  </si>
  <si>
    <t>Isolation of the Pathogen Rickettsia sp. Strain Atlantic Rainforest From Its Presumed Tick Vector, Amblyomma ovale (Acari: Ixodidae), From Two Areas of Brazil</t>
  </si>
  <si>
    <t>Nieri-Bastos FA, Horta MC, Barros-Battesti DM, Moraes-Filho J, Ramirez DG, Martins TF, Labruna MB.</t>
  </si>
  <si>
    <t>J Med Entomol. 2016 Jul;53(4):977-981. doi: 10.1093/jme/tjw062. Epub 2016 May 4.</t>
  </si>
  <si>
    <t>10.1093/jme/tjw062</t>
  </si>
  <si>
    <t>Tick repellents and acaricides of botanical origin: a green roadmap to control tick-borne diseases?</t>
  </si>
  <si>
    <t>Benelli G, Pavela R, Canale A, Mehlhorn H.</t>
  </si>
  <si>
    <t>Parasitol Res. 2016 Jul;115(7):2545-60. doi: 10.1007/s00436-016-5095-1. Epub 2016 May 5.</t>
  </si>
  <si>
    <t>Benelli G</t>
  </si>
  <si>
    <t>10.1007/s00436-016-5095-1</t>
  </si>
  <si>
    <t>First detection of Cytauxzoon spp. infection in European wildcats (Felis silvestris silvestris) of Italy</t>
  </si>
  <si>
    <t>Veronesi F, Ravagnan S, Cerquetella M, Carli E, Olivieri E, Santoro A, Pesaro S, Berardi S, Rossi G, Ragni B, Beraldo P, Capelli G.</t>
  </si>
  <si>
    <t>Ticks Tick Borne Dis. 2016 Jul;7(5):853-858. doi: 10.1016/j.ttbdis.2016.04.003. Epub 2016 Apr 11.</t>
  </si>
  <si>
    <t>10.1016/j.ttbdis.2016.04.003</t>
  </si>
  <si>
    <t>Molecular detection of spotted fever group rickettsiae in Amblyomma variegatum ticks from Benin</t>
  </si>
  <si>
    <t>Adjou Moumouni PF, Terkawi MA, Jirapattharasate C, Cao S, Liu M, Nakao R, Umemiya-Shirafuji R, Yokoyama N, Sugimoto C, Fujisaki K, Suzuki H, Xuan X.</t>
  </si>
  <si>
    <t>Ticks Tick Borne Dis. 2016 Jul;7(5):828-833. doi: 10.1016/j.ttbdis.2016.03.016. Epub 2016 Apr 9.</t>
  </si>
  <si>
    <t>10.1016/j.ttbdis.2016.03.016</t>
  </si>
  <si>
    <t>Rickettsia felis: The Complex Journey of an Emergent Human Pathogen</t>
  </si>
  <si>
    <t>Angelakis E, Mediannikov O, Parola P, Raoult D.</t>
  </si>
  <si>
    <t>Trends Parasitol. 2016 Jul;32(7):554-564. doi: 10.1016/j.pt.2016.04.009. Epub 2016 May 4.</t>
  </si>
  <si>
    <t>10.1016/j.pt.2016.04.009</t>
  </si>
  <si>
    <t>Zoonotic and Vector-Borne Infections Among Urban Homeless and Marginalized People in the United States and Europe, 1990-2014</t>
  </si>
  <si>
    <t>Leibler JH, Zakhour CM, Gadhoke P, Gaeta JM.</t>
  </si>
  <si>
    <t>Vector Borne Zoonotic Dis. 2016 Jul;16(7):435-44. doi: 10.1089/vbz.2015.1863. Epub 2016 May 9.</t>
  </si>
  <si>
    <t>Leibler JH</t>
  </si>
  <si>
    <t>10.1089/vbz.2015.1863</t>
  </si>
  <si>
    <t>Dynamics, co-infections and characteristics of zoonotic tick-borne pathogens in Hokkaido small mammals, Japan</t>
  </si>
  <si>
    <t>Moustafa MAM, Taylor K, Nakao R, Shimozuru M, Sashika M, Rosà R, Thu MJ, Rizzoli A, Tsubota T.</t>
  </si>
  <si>
    <t>Ticks Tick Borne Dis. 2016 Jul;7(5):922-928. doi: 10.1016/j.ttbdis.2016.04.014. Epub 2016 Apr 26.</t>
  </si>
  <si>
    <t>10.1016/j.ttbdis.2016.04.014</t>
  </si>
  <si>
    <t>Molecular detection of Anaplasma platys, Ehrlichia canis, Hepatozoon canis and Rickettsia monacensis in dogs from Maio Island of Cape Verde archipelago</t>
  </si>
  <si>
    <t>Lauzi S, Maia JP, Epis S, Marcos R, Pereira C, Luzzago C, Santos M, Puente-Payo P, Giordano A, Pajoro M, Sironi G, Faustino A.</t>
  </si>
  <si>
    <t>Ticks Tick Borne Dis. 2016 Jul;7(5):964-969. doi: 10.1016/j.ttbdis.2016.05.001. Epub 2016 May 3.</t>
  </si>
  <si>
    <t>Lauzi S</t>
  </si>
  <si>
    <t>10.1016/j.ttbdis.2016.05.001</t>
  </si>
  <si>
    <t>High serum CXCL10 in Rickettsia conorii infection is endothelial cell mediated subsequent to whole blood activation</t>
  </si>
  <si>
    <t>Otterdal K, Portillo A, Astrup E, Ludviksen J, Davì G, Holm S, Santilli F, Vitale G, Raoult D, Olano JP, Schjalm C, Halvorsen B, Oteo JA, Mollnes TE, Aukrust P, Nilsson PH.</t>
  </si>
  <si>
    <t>Cytokine. 2016 Jul;83:269-274. doi: 10.1016/j.cyto.2016.05.006. Epub 2016 May 12.</t>
  </si>
  <si>
    <t>Otterdal K</t>
  </si>
  <si>
    <t>Cytokine</t>
  </si>
  <si>
    <t>10.1016/j.cyto.2016.05.006</t>
  </si>
  <si>
    <t>In Vitro Activity of Tigecycline Against Orientia tsutsugamushi</t>
  </si>
  <si>
    <t>Lee SM, Kwon HY, Im JH, Baek JH, Hwang SS, Kang JS, Chung MH, Lee JS.</t>
  </si>
  <si>
    <t>Yonsei Med J. 2016 Jul;57(4):1034-7. doi: 10.3349/ymj.2016.57.4.1034.</t>
  </si>
  <si>
    <t>Yonsei Med J</t>
  </si>
  <si>
    <t>PMC4951447</t>
  </si>
  <si>
    <t>10.3349/ymj.2016.57.4.1034</t>
  </si>
  <si>
    <t>Molecular analysis of Crimean-Congo hemorrhagic fever virus and Rickettsia in Hyalomma marginatum ticks removed from patients (Spain) and birds (Spain and Morocco), 2009-2015</t>
  </si>
  <si>
    <t>Palomar AM, Portillo A, Mazuelas D, Roncero L, Arizaga J, Crespo A, Gutiérrez Ó, Márquez FJ, Cuadrado JF, Eiros JM, Oteo JA.</t>
  </si>
  <si>
    <t>Ticks Tick Borne Dis. 2016 Jul;7(5):983-987. doi: 10.1016/j.ttbdis.2016.05.004. Epub 2016 May 11.</t>
  </si>
  <si>
    <t>10.1016/j.ttbdis.2016.05.004</t>
  </si>
  <si>
    <t>Isolation and Short-Term Persistence of Ehrlichia ewingii in Cell Culture</t>
  </si>
  <si>
    <t>Killmaster LF, Levin ML.</t>
  </si>
  <si>
    <t>Vector Borne Zoonotic Dis. 2016 Jul;16(7):445-8. doi: 10.1089/vbz.2015.1938. Epub 2016 May 26.</t>
  </si>
  <si>
    <t>PMC5672333</t>
  </si>
  <si>
    <t>NIHMS914397</t>
  </si>
  <si>
    <t>10.1089/vbz.2015.1938</t>
  </si>
  <si>
    <t>Characterization of Genetic Variability and Population Structure of the Tick Amblyomma aureolatum (Acari: Ixodidae)</t>
  </si>
  <si>
    <t>Ogrzewalska M, Schwarcz K, Bajay MM, Bajay SK, Pinheiro JB, Zucchi MI, Pinter A, Labruna MB.</t>
  </si>
  <si>
    <t>J Med Entomol. 2016 Jul;53(4):843-850. doi: 10.1093/jme/tjw049. Epub 2016 May 26.</t>
  </si>
  <si>
    <t>10.1093/jme/tjw049</t>
  </si>
  <si>
    <t>Molecular characterization of Ehrlichia canis infecting dogs, Buenos Aires</t>
  </si>
  <si>
    <t>Cicuttin GL, De Salvo MN, Gury Dohmen FE.</t>
  </si>
  <si>
    <t>Ticks Tick Borne Dis. 2016 Jul;7(5):954-957. doi: 10.1016/j.ttbdis.2016.04.017. Epub 2016 May 13.</t>
  </si>
  <si>
    <t>10.1016/j.ttbdis.2016.04.017</t>
  </si>
  <si>
    <t>Identification of vector-borne pathogens in dogs and cats from Southern Brazil</t>
  </si>
  <si>
    <t>Malheiros J, Costa MM, do Amaral RB, de Sousa KCM, André MR, Machado RZ, Vieira MIB.</t>
  </si>
  <si>
    <t>Ticks Tick Borne Dis. 2016 Jul;7(5):893-900. doi: 10.1016/j.ttbdis.2016.04.007. Epub 2016 Apr 13.</t>
  </si>
  <si>
    <t>Malheiros J</t>
  </si>
  <si>
    <t>10.1016/j.ttbdis.2016.04.007</t>
  </si>
  <si>
    <t>Prevalence of Anaplasma phagocytophilum in small rodents in France</t>
  </si>
  <si>
    <t>Chastagner A, Moinet M, Perez G, Roy E, McCoy KD, Plantard O, Agoulon A, Bastian S, Butet A, Rantier Y, Verheyden H, Cèbe N, Leblond A, Vourc'h G.</t>
  </si>
  <si>
    <t>Ticks Tick Borne Dis. 2016 Jul;7(5):988-991. doi: 10.1016/j.ttbdis.2016.05.005. Epub 2016 May 20.</t>
  </si>
  <si>
    <t>10.1016/j.ttbdis.2016.05.005</t>
  </si>
  <si>
    <t>Endosymbiotic bacteria in honey bees: Arsenophonus spp. are not transmitted transovarially</t>
  </si>
  <si>
    <t>Yañez O, Gauthier L, Chantawannakul P, Neumann P.</t>
  </si>
  <si>
    <t>FEMS Microbiol Lett. 2016 Jul;363(14):fnw147. doi: 10.1093/femsle/fnw147. Epub 2016 Jun 7.</t>
  </si>
  <si>
    <t>Yañez O</t>
  </si>
  <si>
    <t>PMC4941583</t>
  </si>
  <si>
    <t>10.1093/femsle/fnw147</t>
  </si>
  <si>
    <t>Comparative value of blood and skin samples for diagnosis of spotted fever group rickettsial infection in model animals</t>
  </si>
  <si>
    <t>Levin ML, Snellgrove AN, Zemtsova GE.</t>
  </si>
  <si>
    <t>Ticks Tick Borne Dis. 2016 Jul;7(5):1029-1034. doi: 10.1016/j.ttbdis.2016.05.011. Epub 2016 May 26.</t>
  </si>
  <si>
    <t>PMC5661872</t>
  </si>
  <si>
    <t>NIHMS914393</t>
  </si>
  <si>
    <t>10.1016/j.ttbdis.2016.05.011</t>
  </si>
  <si>
    <t>Emerging infectious diseases with cutaneous manifestations: Viral and bacterial infections</t>
  </si>
  <si>
    <t>Nawas ZY, Tong Y, Kollipara R, Peranteau AJ, Woc-Colburn L, Yan AC, Lupi O, Tyring SK.</t>
  </si>
  <si>
    <t>J Am Acad Dermatol. 2016 Jul;75(1):1-16. doi: 10.1016/j.jaad.2016.04.033.</t>
  </si>
  <si>
    <t>Nawas ZY</t>
  </si>
  <si>
    <t>10.1016/j.jaad.2016.04.033</t>
  </si>
  <si>
    <t>Prevalence of Rickettsia species in Dermacentor variabilis ticks from Ontario, Canada</t>
  </si>
  <si>
    <t>Wood H, Dillon L, Patel SN, Ralevski F.</t>
  </si>
  <si>
    <t>Ticks Tick Borne Dis. 2016 Jul;7(5):1044-1046. doi: 10.1016/j.ttbdis.2016.06.001. Epub 2016 Jun 4.</t>
  </si>
  <si>
    <t>10.1016/j.ttbdis.2016.06.001</t>
  </si>
  <si>
    <t>The wMel strain of Wolbachia Reduces Transmission of Zika virus by Aedes aegypti</t>
  </si>
  <si>
    <t>Aliota MT, Peinado SA, Velez ID, Osorio JE.</t>
  </si>
  <si>
    <t>Sci Rep. 2016 Jul 1;6:28792. doi: 10.1038/srep28792.</t>
  </si>
  <si>
    <t>PMC4929456</t>
  </si>
  <si>
    <t>10.1038/srep28792</t>
  </si>
  <si>
    <t>2016 Jul 1</t>
  </si>
  <si>
    <t>Molecular detection and characterization of spotted fever group rickettsiae in ticks from Central Italy</t>
  </si>
  <si>
    <t>Scarpulla M, Barlozzari G, Marcario A, Salvato L, Blanda V, De Liberato C, D'Agostini C, Torina A, Macrì G.</t>
  </si>
  <si>
    <t>Ticks Tick Borne Dis. 2016 Jul;7(5):1052-1056. doi: 10.1016/j.ttbdis.2016.06.003. Epub 2016 Jun 15.</t>
  </si>
  <si>
    <t>Scarpulla M</t>
  </si>
  <si>
    <t>10.1016/j.ttbdis.2016.06.003</t>
  </si>
  <si>
    <t>First report of spotted fever group Rickettsia in Cuba</t>
  </si>
  <si>
    <t>Noda AA, Rodríguez I, Miranda J, Mattar S, Cabezas-Cruz A.</t>
  </si>
  <si>
    <t>Ticks Tick Borne Dis. 2016 Jul;7(5):1057-1058. doi: 10.1016/j.ttbdis.2016.06.004. Epub 2016 Jun 21.</t>
  </si>
  <si>
    <t>Noda AA</t>
  </si>
  <si>
    <t>10.1016/j.ttbdis.2016.06.004</t>
  </si>
  <si>
    <t>Scrub typhus and spotted fever among hospitalised children in South India: Clinical profile and serological epidemiology</t>
  </si>
  <si>
    <t>Kalal BS, Puranik P, Nagaraj S, Rego S, Shet A.</t>
  </si>
  <si>
    <t>Indian J Med Microbiol. 2016 Jul-Sep;34(3):293-8. doi: 10.4103/0255-0857.188315.</t>
  </si>
  <si>
    <t>Kalal BS</t>
  </si>
  <si>
    <t>10.4103/0255-0857.188315</t>
  </si>
  <si>
    <t>2016 Jul-Sep</t>
  </si>
  <si>
    <t>Rickettsial infection in ticks infesting wild birds from two eco-regions of Argentina</t>
  </si>
  <si>
    <t>Flores FS, Costa FB, Nava S, Diaz LA, Labruna MB.</t>
  </si>
  <si>
    <t>Rev Bras Parasitol Vet. 2016 Jul-Sep;25(3):378-82. doi: 10.1590/S1984-29612016045. Epub 2016 Aug 25.</t>
  </si>
  <si>
    <t>Flores FS</t>
  </si>
  <si>
    <t>10.1590/S1984-29612016045</t>
  </si>
  <si>
    <t>Wolbachia: A biological control strategy against arboviral diseases</t>
  </si>
  <si>
    <t>Mohanty I, Rath A, Mahapatra N, Hazra RK.</t>
  </si>
  <si>
    <t>J Vector Borne Dis. 2016 Jul-Sep;53(3):199-207.</t>
  </si>
  <si>
    <t>Mohanty I</t>
  </si>
  <si>
    <t>Evaluation of ImmuneMed scrub typhus rapid test kit, for diagnosis of scrub typhus</t>
  </si>
  <si>
    <t>Stephen S, Kim SH, Pradeep J, Kim YJ, Kim EY, Park S, Kim MW, Kim YW.</t>
  </si>
  <si>
    <t>J Vector Borne Dis. 2016 Jul-Sep;53(3):283-7.</t>
  </si>
  <si>
    <t>Stephen S</t>
  </si>
  <si>
    <t>Scrub typhus in hilly regions of north east India</t>
  </si>
  <si>
    <t>Khan SA, Khamo V, Uriah HJ, Bora T, Dutta P.</t>
  </si>
  <si>
    <t>Indian J Med Res. 2016 Jul;144(1):138-140. doi: 10.4103/0971-5916.193302.</t>
  </si>
  <si>
    <t>PMC5116888</t>
  </si>
  <si>
    <t>10.4103/0971-5916.193302</t>
  </si>
  <si>
    <t>Corrigendum to "Anaplasma phagocytophilum and Rickettsia spp. infections in hard ticks (Ixodes ricinus) in the city of Hanover (Germany): Revisited" [Ticks Tick Borne Dis. 4 (2013) 432-438]</t>
  </si>
  <si>
    <t>Ticks Tick Borne Dis. 2016 Jul;7(5):1059-1060. doi: 10.1016/j.ttbdis.2016.03.004. Epub 2016 Mar 21.</t>
  </si>
  <si>
    <t>10.1016/j.ttbdis.2016.03.004</t>
  </si>
  <si>
    <t>Comparative genomics reveals multiple pathways to mutualism for tick-borne pathogens</t>
  </si>
  <si>
    <t>Lockwood S, Brayton KA, Broschat SL.</t>
  </si>
  <si>
    <t>BMC Genomics. 2016 Jul 2;17:481. doi: 10.1186/s12864-016-2744-9.</t>
  </si>
  <si>
    <t>Lockwood S</t>
  </si>
  <si>
    <t>PMC4930560</t>
  </si>
  <si>
    <t>10.1186/s12864-016-2744-9</t>
  </si>
  <si>
    <t>2016 Jul 2</t>
  </si>
  <si>
    <t>Human Granulocytic Anaplasmosis and Lyme Disease</t>
  </si>
  <si>
    <t>Wormser GP.</t>
  </si>
  <si>
    <t>JAMA. 2016 Jul 5;316(1):98-9. doi: 10.1001/jama.2016.4292.</t>
  </si>
  <si>
    <t>10.1001/jama.2016.4292</t>
  </si>
  <si>
    <t>2016 Jul 5</t>
  </si>
  <si>
    <t>Human Granulocytic Anaplasmosis and Lyme Disease--Reply</t>
  </si>
  <si>
    <t>Liu Y, Yu XJ.</t>
  </si>
  <si>
    <t>JAMA. 2016 Jul 5;316(1):99. doi: 10.1001/jama.2016.4295.</t>
  </si>
  <si>
    <t>10.1001/jama.2016.4295</t>
  </si>
  <si>
    <t>Ehrlichia chaffeensis TRP120 Activates Canonical Notch Signaling To Downregulate TLR2/4 Expression and Promote Intracellular Survival</t>
  </si>
  <si>
    <t>Lina TT, Dunphy PS, Luo T, McBride JW.</t>
  </si>
  <si>
    <t>mBio. 2016 Jul 5;7(4):e00672-16. doi: 10.1128/mBio.00672-16.</t>
  </si>
  <si>
    <t>PMC4958247</t>
  </si>
  <si>
    <t>10.1128/mBio.00672-16</t>
  </si>
  <si>
    <t>Identification and Characterization of a Candidate Wolbachia pipientis Type IV Effector That Interacts with the Actin Cytoskeleton</t>
  </si>
  <si>
    <t>Sheehan KB, Martin M, Lesser CF, Isberg RR, Newton IL.</t>
  </si>
  <si>
    <t>mBio. 2016 Jul 5;7(4):e00622-16. doi: 10.1128/mBio.00622-16.</t>
  </si>
  <si>
    <t>Sheehan KB</t>
  </si>
  <si>
    <t>PMC4958246</t>
  </si>
  <si>
    <t>10.1128/mBio.00622-16</t>
  </si>
  <si>
    <t>Epidemiology and Genetic Diversity of Anaplasma phagocytophilum in the San Francisco Bay Area, California</t>
  </si>
  <si>
    <t>Nieto NC, Salkeld DJ.</t>
  </si>
  <si>
    <t>Am J Trop Med Hyg. 2016 Jul 6;95(1):50-4. doi: 10.4269/ajtmh.15-0707. Epub 2016 May 2.</t>
  </si>
  <si>
    <t>Nieto NC</t>
  </si>
  <si>
    <t>PMC4944708</t>
  </si>
  <si>
    <t>10.4269/ajtmh.15-0707</t>
  </si>
  <si>
    <t>2016 Jul 6</t>
  </si>
  <si>
    <t>Sennetsu Neorickettsiosis, Spotted Fever Group, and Typhus Group Rickettsioses in Three Provinces in Thailand</t>
  </si>
  <si>
    <t>Bhengsri S, Baggett HC, Edouard S, Dowell SF, Dasch GA, Fisk TL, Raoult D, Parola P.</t>
  </si>
  <si>
    <t>Am J Trop Med Hyg. 2016 Jul 6;95(1):43-49. doi: 10.4269/ajtmh.15-0752. Epub 2016 May 2.</t>
  </si>
  <si>
    <t>Bhengsri S</t>
  </si>
  <si>
    <t>PMC4944706</t>
  </si>
  <si>
    <t>10.4269/ajtmh.15-0752</t>
  </si>
  <si>
    <t>Endemic Q Fever in New South Wales, Australia: A Case Series (2005-2013)</t>
  </si>
  <si>
    <t>Graves SR, Islam A.</t>
  </si>
  <si>
    <t>Am J Trop Med Hyg. 2016 Jul 6;95(1):55-9. doi: 10.4269/ajtmh.15-0828. Epub 2016 May 2.</t>
  </si>
  <si>
    <t>Graves SR</t>
  </si>
  <si>
    <t>PMC4944709</t>
  </si>
  <si>
    <t>10.4269/ajtmh.15-0828</t>
  </si>
  <si>
    <t>Comparative Genomics of a Parthenogenesis-Inducing Wolbachia Symbiont</t>
  </si>
  <si>
    <t>Lindsey AR, Werren JH, Richards S, Stouthamer R.</t>
  </si>
  <si>
    <t>G3 (Bethesda). 2016 Jul 7;6(7):2113-23. doi: 10.1534/g3.116.028449.</t>
  </si>
  <si>
    <t>Lindsey AR</t>
  </si>
  <si>
    <t>PMC4938664</t>
  </si>
  <si>
    <t>10.1534/g3.116.028449</t>
  </si>
  <si>
    <t>2016 Jul 7</t>
  </si>
  <si>
    <t>Phylogenetic Variants of Rickettsia africae, and Incidental Identification of "Candidatus Rickettsia Moyalensis" in Kenya</t>
  </si>
  <si>
    <t>Kimita G, Mutai B, Nyanjom SG, Wamunyokoli F, Waitumbi J.</t>
  </si>
  <si>
    <t>PLoS Negl Trop Dis. 2016 Jul 7;10(7):e0004788. doi: 10.1371/journal.pntd.0004788. eCollection 2016 Jul.</t>
  </si>
  <si>
    <t>Kimita G</t>
  </si>
  <si>
    <t>PMC4936727</t>
  </si>
  <si>
    <t>10.1371/journal.pntd.0004788</t>
  </si>
  <si>
    <t>Rickettsial Disease in the Peruvian Amazon Basin</t>
  </si>
  <si>
    <t>Kocher C, Morrison AC, Leguia M, Loyola S, Castillo RM, Galvez HA, Astete H, Flores-Mendoza C, Ampuero JS, Bausch DG, Halsey ES, Cespedes M, Zevallos K, Jiang J, Richards AL.</t>
  </si>
  <si>
    <t>PLoS Negl Trop Dis. 2016 Jul 14;10(7):e0004843. doi: 10.1371/journal.pntd.0004843. eCollection 2016 Jul.</t>
  </si>
  <si>
    <t>Kocher C</t>
  </si>
  <si>
    <t>PMC4944934</t>
  </si>
  <si>
    <t>10.1371/journal.pntd.0004843</t>
  </si>
  <si>
    <t>2016 Jul 14</t>
  </si>
  <si>
    <t>Vector-borne pathogens in dogs and red foxes from the federal state of Brandenburg, Germany</t>
  </si>
  <si>
    <t>Liesner JM, Krücken J, Schaper R, Pachnicke S, Kohn B, Müller E, Schulze C, von Samson-Himmelstjerna G.</t>
  </si>
  <si>
    <t>Vet Parasitol. 2016 Jul 15;224:44-51. doi: 10.1016/j.vetpar.2016.05.012. Epub 2016 May 11.</t>
  </si>
  <si>
    <t>Liesner JM</t>
  </si>
  <si>
    <t>10.1016/j.vetpar.2016.05.012</t>
  </si>
  <si>
    <t>2016 Jul 15</t>
  </si>
  <si>
    <t>16S rRNA Amplicon Sequencing for Epidemiological Surveys of Bacteria in Wildlife</t>
  </si>
  <si>
    <t>Galan M, Razzauti M, Bard E, Bernard M, Brouat C, Charbonnel N, Dehne-Garcia A, Loiseau A, Tatard C, Tamisier L, Vayssier-Taussat M, Vignes H, Cosson JF.</t>
  </si>
  <si>
    <t>mSystems. 2016 Jul 19;1(4):e00032-16. doi: 10.1128/mSystems.00032-16. eCollection 2016 Jul-Aug.</t>
  </si>
  <si>
    <t>Galan M</t>
  </si>
  <si>
    <t>mSystems</t>
  </si>
  <si>
    <t>PMC5069956</t>
  </si>
  <si>
    <t>10.1128/mSystems.00032-16</t>
  </si>
  <si>
    <t>2016 Jul 19</t>
  </si>
  <si>
    <t>Isolation of Chlamydia abortus from a laboratory worker diagnosed with atypical pneumonia</t>
  </si>
  <si>
    <t>Ortega N, Caro MR, Gallego MC, Murcia-Belmonte A, Álvarez D, Del Río L, Cuello F, Buendía AJ, Salinas J.</t>
  </si>
  <si>
    <t>Ir Vet J. 2016 Jul 20;69:8. doi: 10.1186/s13620-016-0067-4. eCollection 2015.</t>
  </si>
  <si>
    <t>Ortega N</t>
  </si>
  <si>
    <t>Ir Vet J</t>
  </si>
  <si>
    <t>PMC4955219</t>
  </si>
  <si>
    <t>10.1186/s13620-016-0067-4</t>
  </si>
  <si>
    <t>2016 Jul 20</t>
  </si>
  <si>
    <t>The Molecular Basis for Ubiquitin and Ubiquitin-like Specificities in Bacterial Effector Proteases</t>
  </si>
  <si>
    <t>Pruneda JN, Durkin CH, Geurink PP, Ovaa H, Santhanam B, Holden DW, Komander D.</t>
  </si>
  <si>
    <t>Mol Cell. 2016 Jul 21;63(2):261-276. doi: 10.1016/j.molcel.2016.06.015. Epub 2016 Jul 14.</t>
  </si>
  <si>
    <t>Pruneda JN</t>
  </si>
  <si>
    <t>Mol Cell</t>
  </si>
  <si>
    <t>PMC4961225</t>
  </si>
  <si>
    <t>10.1016/j.molcel.2016.06.015</t>
  </si>
  <si>
    <t>2016 Jul 21</t>
  </si>
  <si>
    <t>Possible Rickettsia massiliae Infection in Greece: an Imported Case</t>
  </si>
  <si>
    <t>Chochlakis D, Bongiorni C, Partalis N, Tselentis Y, Psaroulaki A.</t>
  </si>
  <si>
    <t>Jpn J Infect Dis. 2016 Jul 22;69(4):328-30. doi: 10.7883/yoken.JJID.2015.195. Epub 2015 Sep 11.</t>
  </si>
  <si>
    <t>Chochlakis D</t>
  </si>
  <si>
    <t>10.7883/yoken.JJID.2015.195</t>
  </si>
  <si>
    <t>2016 Jul 22</t>
  </si>
  <si>
    <t>A Case of Human Infection by Rickettsia slovaca in Greece</t>
  </si>
  <si>
    <t>Kostopoulou V, Chochlakis D, Kanta C, Katsanou A, Rossiou K, Rammos A, Papadopoulos SF, Katsarou T, Tselentis Y, Psaroulaki A, Boukas C.</t>
  </si>
  <si>
    <t>Jpn J Infect Dis. 2016 Jul 22;69(4):335-7. doi: 10.7883/yoken.JJID.2015.194. Epub 2015 Sep 11.</t>
  </si>
  <si>
    <t>Kostopoulou V</t>
  </si>
  <si>
    <t>10.7883/yoken.JJID.2015.194</t>
  </si>
  <si>
    <t>Notes from the Field: Rickettsia parkeri Rickettsiosis - Georgia, 2012-2014</t>
  </si>
  <si>
    <t>Straily A, Feldpausch A, Ulbrich C, Schell K, Casillas S, Zaki SR, Denison AM, Condit M, Gabel J, Paddock CD.</t>
  </si>
  <si>
    <t>MMWR Morb Mortal Wkly Rep. 2016 Jul 22;65(28):718-9. doi: 10.15585/mmwr.mm6528a3.</t>
  </si>
  <si>
    <t>Straily A</t>
  </si>
  <si>
    <t>MMWR Morb Mortal Wkly Rep</t>
  </si>
  <si>
    <t>10.15585/mmwr.mm6528a3</t>
  </si>
  <si>
    <t>A case of African tick-bite fever in a returning traveler</t>
  </si>
  <si>
    <t>Hauser N, Arzomand Z, Fournier J, Breen C, Jamali L, Cossman J, Tandon R.</t>
  </si>
  <si>
    <t>IDCases. 2016 Jul 25;5:78-9. doi: 10.1016/j.idcr.2016.07.004. eCollection 2016.</t>
  </si>
  <si>
    <t>Hauser N</t>
  </si>
  <si>
    <t>IDCases</t>
  </si>
  <si>
    <t>PMC4978202</t>
  </si>
  <si>
    <t>10.1016/j.idcr.2016.07.004</t>
  </si>
  <si>
    <t>2016 Jul 25</t>
  </si>
  <si>
    <t>Heat Sensitivity of wMel Wolbachia during Aedes aegypti Development</t>
  </si>
  <si>
    <t>Ulrich JN, Beier JC, Devine GJ, Hugo LE.</t>
  </si>
  <si>
    <t>PLoS Negl Trop Dis. 2016 Jul 26;10(7):e0004873. doi: 10.1371/journal.pntd.0004873. eCollection 2016 Jul.</t>
  </si>
  <si>
    <t>Ulrich JN</t>
  </si>
  <si>
    <t>PMC4961373</t>
  </si>
  <si>
    <t>10.1371/journal.pntd.0004873</t>
  </si>
  <si>
    <t>2016 Jul 26</t>
  </si>
  <si>
    <t>A Novel Strategy for TNF-Alpha Production by 2-APB Induced Downregulated SOCE and Upregulated HSP70 in O. tsutsugamushi-Infected Human Macrophages</t>
  </si>
  <si>
    <t>Wu CY, Hsu WL, Wang CH, Liang JL, Tsai MH, Yen CJ, Li HW, Chiu SJ, Chang CH, Huang YB, Lin MW, Yoshioka T.</t>
  </si>
  <si>
    <t>PLoS One. 2016 Jul 29;11(7):e0159299. doi: 10.1371/journal.pone.0159299. eCollection 2016.</t>
  </si>
  <si>
    <t>Wu CY</t>
  </si>
  <si>
    <t>PMC4966960</t>
  </si>
  <si>
    <t>10.1371/journal.pone.0159299</t>
  </si>
  <si>
    <t>2016 Jul 29</t>
  </si>
  <si>
    <t>Countrywide serological evaluation of canine prevalence for Anaplasma spp., Borrelia burgdorferi (sensu lato), Dirofilaria immitis and Ehrlichia canis in Mexico</t>
  </si>
  <si>
    <t>Movilla R, García C, Siebert S, Roura X.</t>
  </si>
  <si>
    <t>Parasit Vectors. 2016 Jul 29;9(1):421. doi: 10.1186/s13071-016-1686-z.</t>
  </si>
  <si>
    <t>Movilla R</t>
  </si>
  <si>
    <t>PMC4966591</t>
  </si>
  <si>
    <t>10.1186/s13071-016-1686-z</t>
  </si>
  <si>
    <t>Differences in Intracellular Fate of Two Spotted Fever Group Rickettsia in Macrophage-Like Cells</t>
  </si>
  <si>
    <t>Curto P, Simões I, Riley SP, Martinez JJ.</t>
  </si>
  <si>
    <t>Front Cell Infect Microbiol. 2016 Jul 29;6:80. doi: 10.3389/fcimb.2016.00080. eCollection 2016.</t>
  </si>
  <si>
    <t>Curto P</t>
  </si>
  <si>
    <t>PMC4965480</t>
  </si>
  <si>
    <t>10.3389/fcimb.2016.00080</t>
  </si>
  <si>
    <t>The bacterial microbiome of Dermacentor andersoni ticks influences pathogen susceptibility</t>
  </si>
  <si>
    <t>Gall CA, Reif KE, Scoles GA, Mason KL, Mousel M, Noh SM, Brayton KA.</t>
  </si>
  <si>
    <t>ISME J. 2016 Aug;10(8):1846-55. doi: 10.1038/ismej.2015.266. Epub 2016 Feb 16.</t>
  </si>
  <si>
    <t>Gall CA</t>
  </si>
  <si>
    <t>PMC5029153</t>
  </si>
  <si>
    <t>10.1038/ismej.2015.266</t>
  </si>
  <si>
    <t>2016 Aug</t>
  </si>
  <si>
    <t>Roles of the Laodelphax striatellus Down syndrome cell adhesion molecule in Rice stripe virus infection of its insect vector</t>
  </si>
  <si>
    <t>Zhang F, Li Q, Chen X, Huo Y, Guo H, Song Z, Cui F, Zhang L, Fang R.</t>
  </si>
  <si>
    <t>Insect Mol Biol. 2016 Aug;25(4):413-21. doi: 10.1111/imb.12226. Epub 2016 Mar 14.</t>
  </si>
  <si>
    <t>Zhang F</t>
  </si>
  <si>
    <t>10.1111/imb.12226</t>
  </si>
  <si>
    <t>Hidden suppression of sex ratio distortion suggests Red queen dynamics between Wolbachia and its dwarf spider host</t>
  </si>
  <si>
    <t>J Evol Biol. 2016 Aug;29(8):1488-94. doi: 10.1111/jeb.12861. Epub 2016 Jun 15.</t>
  </si>
  <si>
    <t>10.1111/jeb.12861</t>
  </si>
  <si>
    <t>Seroprevalence of antibodies to Rickettsia typhi in the Waikato region of New Zealand</t>
  </si>
  <si>
    <t>Lim MY, Weinstein P, Bell A, Hambling T, Tompkins DM, Slaney D.</t>
  </si>
  <si>
    <t>Epidemiol Infect. 2016 Aug;144(11):2283-9. doi: 10.1017/S0950268816000698. Epub 2016 Apr 4.</t>
  </si>
  <si>
    <t>Lim MY</t>
  </si>
  <si>
    <t>PMC9150537</t>
  </si>
  <si>
    <t>10.1017/S0950268816000698</t>
  </si>
  <si>
    <t>The first report of Anaplasma phagocytophilum and a novel Theileria spp. co-infection in a South African giraffe</t>
  </si>
  <si>
    <t>Zhang Y, Li T, Cui Y, Wang J, Lv Y, Wang R, Jian F, Zhang L, Wang J, Yang G, Ning C.</t>
  </si>
  <si>
    <t>Parasitol Int. 2016 Aug;65(4):347-51. doi: 10.1016/j.parint.2016.04.006. Epub 2016 Apr 20.</t>
  </si>
  <si>
    <t>10.1016/j.parint.2016.04.006</t>
  </si>
  <si>
    <t>Wolbachia from Drosophila incompta: just a hitchhiker shared by Drosophila in the New and Old World?</t>
  </si>
  <si>
    <t>Wallau GL, da Rosa MT, De Ré FC, Loreto EL.</t>
  </si>
  <si>
    <t>Insect Mol Biol. 2016 Aug;25(4):487-99. doi: 10.1111/imb.12237. Epub 2016 Apr 28.</t>
  </si>
  <si>
    <t>Wallau GL</t>
  </si>
  <si>
    <t>10.1111/imb.12237</t>
  </si>
  <si>
    <t>Evaluation of oxidant/antioxidant status, trace mineral levels, and erythrocyte osmotic fragility in goats naturally infected with Anaplasma ovis</t>
  </si>
  <si>
    <t>Jalali SM, Bahrami S, Rasooli A, Hasanvand S.</t>
  </si>
  <si>
    <t>Trop Anim Health Prod. 2016 Aug;48(6):1175-81. doi: 10.1007/s11250-016-1071-0. Epub 2016 May 3.</t>
  </si>
  <si>
    <t>Jalali SM</t>
  </si>
  <si>
    <t>10.1007/s11250-016-1071-0</t>
  </si>
  <si>
    <t>Molecular survey of canine vector-borne diseases in stray dogs in Thailand</t>
  </si>
  <si>
    <t>Liu M, Ruttayaporn N, Saechan V, Jirapattharasate C, Vudriko P, Moumouni PF, Cao S, Inpankaew T, Ybañez AP, Suzuki H, Xuan X.</t>
  </si>
  <si>
    <t>Parasitol Int. 2016 Aug;65(4):357-61. doi: 10.1016/j.parint.2016.04.011. Epub 2016 Apr 30.</t>
  </si>
  <si>
    <t>Liu M</t>
  </si>
  <si>
    <t>10.1016/j.parint.2016.04.011</t>
  </si>
  <si>
    <t>The gut microbiota of the pine weevil is similar across Europe and resembles that of other conifer-feeding beetles</t>
  </si>
  <si>
    <t>Berasategui A, Axelsson K, Nordlander G, Schmidt A, Borg-Karlson AK, Gershenzon J, Terenius O, Kaltenpoth M.</t>
  </si>
  <si>
    <t>Mol Ecol. 2016 Aug;25(16):4014-31. doi: 10.1111/mec.13702. Epub 2016 Aug 9.</t>
  </si>
  <si>
    <t>Berasategui A</t>
  </si>
  <si>
    <t>10.1111/mec.13702</t>
  </si>
  <si>
    <t>Rickettsia conorii is a potent complement activator in vivo and combined inhibition of complement and CD14 is required for attenuation of the cytokine response ex vivo</t>
  </si>
  <si>
    <t>Otterdal K, Portillo A, Astrup E, Ludviksen JK, Schjalm C, Raoult D, Olano JP, Halvorsen B, Oteo JA, Aukrust P, Mollnes TE, Nilsson PH.</t>
  </si>
  <si>
    <t>Clin Microbiol Infect. 2016 Aug;22(8):734.e1-6. doi: 10.1016/j.cmi.2016.05.010. Epub 2016 May 20.</t>
  </si>
  <si>
    <t>10.1016/j.cmi.2016.05.010</t>
  </si>
  <si>
    <t>Anaplasma marginale Actively Modulates Vacuolar Maturation during Intracellular Infection of Its Tick Vector, Dermacentor andersoni</t>
  </si>
  <si>
    <t>Magunda F, Thompson CW, Schneider DA, Noh SM.</t>
  </si>
  <si>
    <t>Appl Environ Microbiol. 2016 Jul 15;82(15):4715-4731. doi: 10.1128/AEM.01030-16. Print 2016 Aug 1.</t>
  </si>
  <si>
    <t>Magunda F</t>
  </si>
  <si>
    <t>PMC4984302</t>
  </si>
  <si>
    <t>10.1128/AEM.01030-16</t>
  </si>
  <si>
    <t>First characterization of three cyclophilin family proteins in the oyster, Crassostrea ariakensis Gould</t>
  </si>
  <si>
    <t>Xu T, Xie J, Yang S, Ye S, Luo M, Wu X.</t>
  </si>
  <si>
    <t>Fish Shellfish Immunol. 2016 Aug;55:257-66. doi: 10.1016/j.fsi.2016.05.037. Epub 2016 May 27.</t>
  </si>
  <si>
    <t>10.1016/j.fsi.2016.05.037</t>
  </si>
  <si>
    <t>Sequencing and comparison of the Rickettsia genomes from the whitefly Bemisia tabaci Middle East Asia Minor I</t>
  </si>
  <si>
    <t>Zhu DT, Xia WQ, Rao Q, Liu SS, Ghanim M, Wang XW.</t>
  </si>
  <si>
    <t>Insect Sci. 2016 Aug;23(4):531-42. doi: 10.1111/1744-7917.12367. Epub 2016 Jun 30.</t>
  </si>
  <si>
    <t>Zhu DT</t>
  </si>
  <si>
    <t>10.1111/1744-7917.12367</t>
  </si>
  <si>
    <t>Tropical Drosophila pandora carry Wolbachia infections causing cytoplasmic incompatibility or male killing</t>
  </si>
  <si>
    <t>Richardson KM, Schiffer M, Griffin PC, Lee SF, Hoffmann AA.</t>
  </si>
  <si>
    <t>Evolution. 2016 Aug;70(8):1791-802. doi: 10.1111/evo.12981. Epub 2016 Jul 1.</t>
  </si>
  <si>
    <t>Richardson KM</t>
  </si>
  <si>
    <t>PMC4980230</t>
  </si>
  <si>
    <t>NIHMS794371</t>
  </si>
  <si>
    <t>10.1111/evo.12981</t>
  </si>
  <si>
    <t>Imidocarb dipropionate in the treatment of Anaplasma marginale in cattle: Effects on enzymes of the antioxidant, cholinergic, and adenosinergic systems</t>
  </si>
  <si>
    <t>Doyle RL, Fritzen A, Bottari NB, Alves MS, da Silva AD, Morsch VM, Schetinger MR, Martins JR, Santos JS, Machado G, da Silva AS.</t>
  </si>
  <si>
    <t>Microb Pathog. 2016 Aug;97:226-30. doi: 10.1016/j.micpath.2016.06.001. Epub 2016 Jun 11.</t>
  </si>
  <si>
    <t>10.1016/j.micpath.2016.06.001</t>
  </si>
  <si>
    <t>The Rickettsia type IV secretion system: unrealized complexity mired by gene family expansion</t>
  </si>
  <si>
    <t>Gillespie JJ, Phan IQ, Driscoll TP, Guillotte ML, Lehman SS, Rennoll-Bankert KE, Subramanian S, Beier-Sexton M, Myler PJ, Rahman MS, Azad AF.</t>
  </si>
  <si>
    <t>Pathog Dis. 2016 Aug;74(6):ftw058. doi: 10.1093/femspd/ftw058. Epub 2016 Jun 14.</t>
  </si>
  <si>
    <t>PMC5505475</t>
  </si>
  <si>
    <t>10.1093/femspd/ftw058</t>
  </si>
  <si>
    <t>The centenary of the discovery of trench fever, an emerging infectious disease of World War 1</t>
  </si>
  <si>
    <t>Anstead GM.</t>
  </si>
  <si>
    <t>Lancet Infect Dis. 2016 Aug;16(8):e164-72. doi: 10.1016/S1473-3099(16)30003-2. Epub 2016 Jun 30.</t>
  </si>
  <si>
    <t>Anstead GM</t>
  </si>
  <si>
    <t>PMC7106389</t>
  </si>
  <si>
    <t>10.1016/S1473-3099(16)30003-2</t>
  </si>
  <si>
    <t>Survival and Growth of Orientia tsutsugamushi in Conventional Hemocultures</t>
  </si>
  <si>
    <t>Dittrich S, Card E, Phuklia W, Rudgard WE, Silousok J, Phoumin P, Bouthasavong L, Azarian S, Davong V, Dance DA, Vongsouvath M, Phetsouvanh R, Newton PN.</t>
  </si>
  <si>
    <t>Emerg Infect Dis. 2016 Aug;22(8):1460-3. doi: 10.3201/eid2208.151259.</t>
  </si>
  <si>
    <t>PMC4982155</t>
  </si>
  <si>
    <t>10.3201/eid2208.151259</t>
  </si>
  <si>
    <t>Seroconversions for Coxiella and Rickettsial Pathogens among US Marines Deployed to Afghanistan, 2001-2010</t>
  </si>
  <si>
    <t>Farris CM, Pho N, Myers TE, Richards AL.</t>
  </si>
  <si>
    <t>Emerg Infect Dis. 2016 Aug;22(8):1491-3. doi: 10.3201/eid2208.160221.</t>
  </si>
  <si>
    <t>Farris CM</t>
  </si>
  <si>
    <t>PMC4982193</t>
  </si>
  <si>
    <t>10.3201/eid2208.160221</t>
  </si>
  <si>
    <t>Molecular survey on the presence of zoonotic arthropod-borne pathogens in wild red deer (Cervus elaphus)</t>
  </si>
  <si>
    <t>Ebani VV, Rocchigiani G, Bertelloni F, Nardoni S, Leoni A, Nicoloso S, Mancianti F.</t>
  </si>
  <si>
    <t>Comp Immunol Microbiol Infect Dis. 2016 Aug;47:77-80. doi: 10.1016/j.cimid.2016.06.003. Epub 2016 Jun 23.</t>
  </si>
  <si>
    <t>10.1016/j.cimid.2016.06.003</t>
  </si>
  <si>
    <t>Clinical Evaluation of Rapid Diagnostic Test Kit for Scrub Typhus with Improved Performance</t>
  </si>
  <si>
    <t>Kim YJ, Park S, Premaratna R, Selvaraj S, Park SJ, Kim S, Kim D, Kim MS, Shin DH, Choi KC, Kwon SH, Seo W, Lee NT, Kim SH, Kang HK, Kim YW.</t>
  </si>
  <si>
    <t>J Korean Med Sci. 2016 Aug;31(8):1190-6. doi: 10.3346/jkms.2016.31.8.1190. Epub 2016 Jun 7.</t>
  </si>
  <si>
    <t>PMC4951546</t>
  </si>
  <si>
    <t>10.3346/jkms.2016.31.8.1190</t>
  </si>
  <si>
    <t>Using Wolbachia Releases to Estimate Aedes aegypti (Diptera: Culicidae) Population Size and Survival</t>
  </si>
  <si>
    <t>Garcia Gde A, Dos Santos LM, Villela DA, Maciel-de-Freitas R.</t>
  </si>
  <si>
    <t>PLoS One. 2016 Aug 1;11(8):e0160196. doi: 10.1371/journal.pone.0160196. eCollection 2016.</t>
  </si>
  <si>
    <t>Garcia Gde A</t>
  </si>
  <si>
    <t>PMC4968812</t>
  </si>
  <si>
    <t>10.1371/journal.pone.0160196</t>
  </si>
  <si>
    <t>2016 Aug 1</t>
  </si>
  <si>
    <t>Spatiotemporal Dynamics of Scrub Typhus Transmission in Mainland China, 2006-2014</t>
  </si>
  <si>
    <t>Wu YC, Qian Q, Soares Magalhaes RJ, Han ZH, Hu WB, Haque U, Weppelmann TA, Wang Y, Liu YX, Li XL, Sun HL, Sun YS, Clements AC, Li SL, Zhang WY.</t>
  </si>
  <si>
    <t>PLoS Negl Trop Dis. 2016 Aug 1;10(8):e0004875. doi: 10.1371/journal.pntd.0004875. eCollection 2016 Aug.</t>
  </si>
  <si>
    <t>Wu YC</t>
  </si>
  <si>
    <t>PMC4968795</t>
  </si>
  <si>
    <t>10.1371/journal.pntd.0004875</t>
  </si>
  <si>
    <t>An Intradermal Inoculation Mouse Model for Immunological Investigations of Acute Scrub Typhus and Persistent Infection</t>
  </si>
  <si>
    <t>Soong L, Mendell NL, Olano JP, Rockx-Brouwer D, Xu G, Goez-Rivillas Y, Drom C, Shelite TR, Valbuena G, Walker DH, Bouyer DH.</t>
  </si>
  <si>
    <t>PLoS Negl Trop Dis. 2016 Aug 1;10(8):e0004884. doi: 10.1371/journal.pntd.0004884. eCollection 2016 Aug.</t>
  </si>
  <si>
    <t>PMC4968841</t>
  </si>
  <si>
    <t>10.1371/journal.pntd.0004884</t>
  </si>
  <si>
    <t>Molecular diagnosis of African tick bite fever using eschar swabs in a traveller returning from Tanzania</t>
  </si>
  <si>
    <t>Harrison N, Burgmann H, Forstner C, Ramharter M, Széll M, Schötta AM, Stanek G, Markowicz M.</t>
  </si>
  <si>
    <t>Wien Klin Wochenschr. 2016 Aug;128(15-16):602-5. doi: 10.1007/s00508-016-1047-0. Epub 2016 Aug 3.</t>
  </si>
  <si>
    <t>Harrison N</t>
  </si>
  <si>
    <t>PMC5010599</t>
  </si>
  <si>
    <t>10.1007/s00508-016-1047-0</t>
  </si>
  <si>
    <t>Comparative growth of spotted fever group Rickettsia spp. strains in Vero cells</t>
  </si>
  <si>
    <t>Silva AB, Duarte MM, Vizzoni VF, Duré AÍ, Lopéz DM, Nogueira Rde M, Soares CA, Machado-Ferreira E, Gazêta GS.</t>
  </si>
  <si>
    <t>Mem Inst Oswaldo Cruz. 2016 Aug;111(8):528-31. doi: 10.1590/0074-02760160093.</t>
  </si>
  <si>
    <t>Silva AB</t>
  </si>
  <si>
    <t>PMC4981112</t>
  </si>
  <si>
    <t>10.1590/0074-02760160093</t>
  </si>
  <si>
    <t>Seroepidemiology of rickettsial infections in Northeast India</t>
  </si>
  <si>
    <t>Khan SA, Bora T, Chattopadhyay S, Jiang J, Richards AL, Dutta P.</t>
  </si>
  <si>
    <t>Trans R Soc Trop Med Hyg. 2016 Aug;110(8):487-94. doi: 10.1093/trstmh/trw052. Epub 2016 Sep 12.</t>
  </si>
  <si>
    <t>10.1093/trstmh/trw052</t>
  </si>
  <si>
    <t>The History of Epidemic Typhus</t>
  </si>
  <si>
    <t>Angelakis E, Bechah Y, Raoult D.</t>
  </si>
  <si>
    <t>Microbiol Spectr. 2016 Aug;4(4). doi: 10.1128/microbiolspec.PoH-0010-2015.</t>
  </si>
  <si>
    <t>10.1128/microbiolspec.PoH-0010-2015</t>
  </si>
  <si>
    <t>The Prostaglandin E2-EP3 Receptor Axis Regulates Anaplasma phagocytophilum-Mediated NLRC4 Inflammasome Activation</t>
  </si>
  <si>
    <t>Wang X, Shaw DK, Hammond HL, Sutterwala FS, Rayamajhi M, Shirey KA, Perkins DJ, Bonventre JV, Velayutham TS, Evans SM, Rodino KG, VieBrock L, Scanlon KM, Carbonetti NH, Carlyon JA, Miao EA, McBride JW, Kotsyfakis M, Pedra JH.</t>
  </si>
  <si>
    <t>PLoS Pathog. 2016 Aug 2;12(8):e1005803. doi: 10.1371/journal.ppat.1005803. eCollection 2016 Aug.</t>
  </si>
  <si>
    <t>PMC4970705</t>
  </si>
  <si>
    <t>10.1371/journal.ppat.1005803</t>
  </si>
  <si>
    <t>2016 Aug 2</t>
  </si>
  <si>
    <t>Elevated Values of Clinically Relevant Transferases Induced by Imported Infectious Diseases: A Controlled Cross-Sectional Study of 14,559 Diseased German Travelers Returning from the Tropics and Subtropics</t>
  </si>
  <si>
    <t>Herbinger KH, Hanus I, Felbinger TW, Weber C, Beissner M, von Sonnenburg F, Löscher T, Bretzel G, Nothdurft HD, Hoelscher M, Alberer M.</t>
  </si>
  <si>
    <t>Am J Trop Med Hyg. 2016 Aug 3;95(2):481-7. doi: 10.4269/ajtmh.16-0224. Epub 2016 May 23.</t>
  </si>
  <si>
    <t>Herbinger KH</t>
  </si>
  <si>
    <t>PMC4973204</t>
  </si>
  <si>
    <t>10.4269/ajtmh.16-0224</t>
  </si>
  <si>
    <t>2016 Aug 3</t>
  </si>
  <si>
    <t>Opossums and Cat Fleas: New Insights in the Ecology of Murine Typhus in Galveston, Texas</t>
  </si>
  <si>
    <t>Blanton LS, Idowu BM, Tatsch TN, Henderson JM, Bouyer DH, Walker DH.</t>
  </si>
  <si>
    <t>Am J Trop Med Hyg. 2016 Aug 3;95(2):457-61. doi: 10.4269/ajtmh.16-0197. Epub 2016 Jun 6.</t>
  </si>
  <si>
    <t>PMC4973200</t>
  </si>
  <si>
    <t>10.4269/ajtmh.16-0197</t>
  </si>
  <si>
    <t>Evidence of Rickettsia and Orientia Infections Among Abattoir Workers in Djibouti</t>
  </si>
  <si>
    <t>Horton KC, Jiang J, Maina A, Dueger E, Zayed A, Ahmed AA, Pimentel G, Richards AL.</t>
  </si>
  <si>
    <t>Am J Trop Med Hyg. 2016 Aug 3;95(2):462-5. doi: 10.4269/ajtmh.15-0775. Epub 2016 Jun 6.</t>
  </si>
  <si>
    <t>Horton KC</t>
  </si>
  <si>
    <t>PMC4973201</t>
  </si>
  <si>
    <t>10.4269/ajtmh.15-0775</t>
  </si>
  <si>
    <t>Scrub Typhus in a Tertiary Care Hospital in North India</t>
  </si>
  <si>
    <t>Sharma N, Biswal M, Kumar A, Zaman K, Jain S, Bhalla A.</t>
  </si>
  <si>
    <t>Am J Trop Med Hyg. 2016 Aug 3;95(2):447-51. doi: 10.4269/ajtmh.16-0086. Epub 2016 Jun 13.</t>
  </si>
  <si>
    <t>Sharma N</t>
  </si>
  <si>
    <t>PMC4973198</t>
  </si>
  <si>
    <t>10.4269/ajtmh.16-0086</t>
  </si>
  <si>
    <t>A Mixed Outbreak of Epidemic Typhus Fever and Trench Fever in a Youth Rehabilitation Center: Risk Factors for Illness from a Case-Control Study, Rwanda, 2012</t>
  </si>
  <si>
    <t>Umulisa I, Omolo J, Muldoon KA, Condo J, Habiyaremye F, Uwimana JM, Muhimpundu MA, Galgalo T, Rwunganira S, Dahourou AG, Tongren E, Koama JB, McQuiston J, Raghunathan PL, Massung R, Gatei W, Boer K, Nyatanyi T, Mills EJ, Binagwaho A.</t>
  </si>
  <si>
    <t>Am J Trop Med Hyg. 2016 Aug 3;95(2):452-6. doi: 10.4269/ajtmh.15-0643. Epub 2016 Jun 27.</t>
  </si>
  <si>
    <t>Umulisa I</t>
  </si>
  <si>
    <t>PMC4973199</t>
  </si>
  <si>
    <t>10.4269/ajtmh.15-0643</t>
  </si>
  <si>
    <t>Environmental Factors Affecting Microbiota Dynamics during Traditional Solid-state Fermentation of Chinese Daqu Starter</t>
  </si>
  <si>
    <t>Li P, Lin W, Liu X, Wang X, Luo L.</t>
  </si>
  <si>
    <t>Front Microbiol. 2016 Aug 4;7:1237. doi: 10.3389/fmicb.2016.01237. eCollection 2016.</t>
  </si>
  <si>
    <t>Li P</t>
  </si>
  <si>
    <t>PMC4972817</t>
  </si>
  <si>
    <t>10.3389/fmicb.2016.01237</t>
  </si>
  <si>
    <t>2016 Aug 4</t>
  </si>
  <si>
    <t>[Study on the epidemiological characteristics and influencing factors of scrub typhus in the autumn-winter natural foci, from 2006 to 2013]</t>
  </si>
  <si>
    <t>Sun Y, Fang LQ, Cao WC.</t>
  </si>
  <si>
    <t>Zhonghua Liu Xing Bing Xue Za Zhi. 2016 Aug 10;37(8):1112-6. doi: 10.3760/cma.j.issn.0254-6450.2016.08.012.</t>
  </si>
  <si>
    <t>Sun Y</t>
  </si>
  <si>
    <t>10.3760/cma.j.issn.0254-6450.2016.08.012</t>
  </si>
  <si>
    <t>2016 Aug 10</t>
  </si>
  <si>
    <t>Ixodes holocyclus Tick-Transmitted Human Pathogens in North-Eastern New South Wales, Australia</t>
  </si>
  <si>
    <t>Graves SR, Jackson C, Hussain-Yusuf H, Vincent G, Nguyen C, Stenos J, Webster M.</t>
  </si>
  <si>
    <t>Trop Med Infect Dis. 2016 Aug 11;1(1):4. doi: 10.3390/tropicalmed1010004.</t>
  </si>
  <si>
    <t>Trop Med Infect Dis</t>
  </si>
  <si>
    <t>PMC6082046</t>
  </si>
  <si>
    <t>10.3390/tropicalmed1010004</t>
  </si>
  <si>
    <t>2016 Aug 11</t>
  </si>
  <si>
    <t>Limited sharing of tick-borne hemoparasites between sympatric wild and domestic ungulates</t>
  </si>
  <si>
    <t>Ghai RR, Mutinda M, Ezenwa VO.</t>
  </si>
  <si>
    <t>Vet Parasitol. 2016 Aug 15;226:167-73. doi: 10.1016/j.vetpar.2016.07.005. Epub 2016 Jul 6.</t>
  </si>
  <si>
    <t>Ghai RR</t>
  </si>
  <si>
    <t>10.1016/j.vetpar.2016.07.005</t>
  </si>
  <si>
    <t>2016 Aug 15</t>
  </si>
  <si>
    <t>Molecular diagnosis and genetic diversity of tick-borne Anaplasmataceae agents infecting the African buffalo Syncerus caffer from Marromeu Reserve in Mozambique</t>
  </si>
  <si>
    <t>Machado RZ, Teixeira MM, Rodrigues AC, André MR, Gonçalves LR, Barbosa da Silva J, Pereira CL.</t>
  </si>
  <si>
    <t>Parasit Vectors. 2016 Aug 17;9:454. doi: 10.1186/s13071-016-1715-y.</t>
  </si>
  <si>
    <t>PMC4987998</t>
  </si>
  <si>
    <t>10.1186/s13071-016-1715-y</t>
  </si>
  <si>
    <t>2016 Aug 17</t>
  </si>
  <si>
    <t>Human Exposure to Anaplasma phagocytophilum in Two Cities of Northwestern Morocco</t>
  </si>
  <si>
    <t>Elhamiani Khatat S, Sahibi H, Hing M, Alaoui Moustain I, El Amri H, Benajiba M, Kachani M, Duchateau L, Daminet S.</t>
  </si>
  <si>
    <t>PLoS One. 2016 Aug 17;11(8):e0160880. doi: 10.1371/journal.pone.0160880. eCollection 2016.</t>
  </si>
  <si>
    <t>Elhamiani Khatat S</t>
  </si>
  <si>
    <t>PMC4988626</t>
  </si>
  <si>
    <t>10.1371/journal.pone.0160880</t>
  </si>
  <si>
    <t>New Foci of Spotted Fever Group Rickettsiae Including Rickettsia honei in Western Australia</t>
  </si>
  <si>
    <t>Raby E, Pearn T, Marangou AG, Merritt AJ, Murray RJ, Dyer JR, Graves SR.</t>
  </si>
  <si>
    <t>Trop Med Infect Dis. 2016 Aug 17;1(1):5. doi: 10.3390/tropicalmed1010005.</t>
  </si>
  <si>
    <t>PMC6082045</t>
  </si>
  <si>
    <t>10.3390/tropicalmed1010005</t>
  </si>
  <si>
    <t>Rickettsial Infections among Ctenocephalides felis and Host Animals during a Flea-Borne Rickettsioses Outbreak in Orange County, California</t>
  </si>
  <si>
    <t>Maina AN, Fogarty C, Krueger L, Macaluso KR, Odhiambo A, Nguyen K, Farris CM, Luce-Fedrow A, Bennett S, Jiang J, Sun S, Cummings RF, Richards AL.</t>
  </si>
  <si>
    <t>PLoS One. 2016 Aug 18;11(8):e0160604. doi: 10.1371/journal.pone.0160604. eCollection 2016.</t>
  </si>
  <si>
    <t>PMC4990410</t>
  </si>
  <si>
    <t>10.1371/journal.pone.0160604</t>
  </si>
  <si>
    <t>2016 Aug 18</t>
  </si>
  <si>
    <t>Liver Necrosis and Lethal Systemic Inflammation in a Murine Model of Rickettsia typhi Infection: Role of Neutrophils, Macrophages and NK Cells</t>
  </si>
  <si>
    <t>Papp S, Moderzynski K, Rauch J, Heine L, Kuehl S, Richardt U, Mueller H, Fleischer B, Osterloh A.</t>
  </si>
  <si>
    <t>PLoS Negl Trop Dis. 2016 Aug 22;10(8):e0004935. doi: 10.1371/journal.pntd.0004935. eCollection 2016 Aug.</t>
  </si>
  <si>
    <t>Papp S</t>
  </si>
  <si>
    <t>PMC4993389</t>
  </si>
  <si>
    <t>10.1371/journal.pntd.0004935</t>
  </si>
  <si>
    <t>2016 Aug 22</t>
  </si>
  <si>
    <t>A retrospective chart review study to describe selected zoonotic and arboviral etiologies in hospitalized febrile patients in the Republic of Armenia</t>
  </si>
  <si>
    <t>Paronyan L, Zardaryan E, Bakunts V, Gevorgyan Z, Asoyan V, Apresyan H, Hovhannisyan A, Palayan K, Bautista CT, Kuchuloria T, Rivard RG.</t>
  </si>
  <si>
    <t>BMC Infect Dis. 2016 Aug 24;16(1):445. doi: 10.1186/s12879-016-1764-z.</t>
  </si>
  <si>
    <t>Paronyan L</t>
  </si>
  <si>
    <t>PMC4995752</t>
  </si>
  <si>
    <t>10.1186/s12879-016-1764-z</t>
  </si>
  <si>
    <t>2016 Aug 24</t>
  </si>
  <si>
    <t>The intracellular bacterium Anaplasma phagocytophilum selectively manipulates the levels of vertebrate host proteins in the tick vector Ixodes scapularis</t>
  </si>
  <si>
    <t>Villar M, López V, Ayllón N, Cabezas-Cruz A, López JA, Vázquez J, Alberdi P, de la Fuente J.</t>
  </si>
  <si>
    <t>Parasit Vectors. 2016 Aug 25;9(1):467. doi: 10.1186/s13071-016-1747-3.</t>
  </si>
  <si>
    <t>PMC5000436</t>
  </si>
  <si>
    <t>10.1186/s13071-016-1747-3</t>
  </si>
  <si>
    <t>2016 Aug 25</t>
  </si>
  <si>
    <t>Economic Game Theory to Model the Attenuation of Virulence of an Obligate Intracellular Bacterium</t>
  </si>
  <si>
    <t>Tago D, Meyer DF.</t>
  </si>
  <si>
    <t>Front Cell Infect Microbiol. 2016 Aug 25;6:86. doi: 10.3389/fcimb.2016.00086. eCollection 2016.</t>
  </si>
  <si>
    <t>Tago D</t>
  </si>
  <si>
    <t>PMC4997789</t>
  </si>
  <si>
    <t>10.3389/fcimb.2016.00086</t>
  </si>
  <si>
    <t>Distinct Bacterial Microbiomes in Sexual and Asexual Potamopyrgus antipodarum, a New Zealand Freshwater Snail</t>
  </si>
  <si>
    <t>Takacs-Vesbach C, King K, Van Horn D, Larkin K, Neiman M.</t>
  </si>
  <si>
    <t>PLoS One. 2016 Aug 26;11(8):e0161050. doi: 10.1371/journal.pone.0161050. eCollection 2016.</t>
  </si>
  <si>
    <t>Takacs-Vesbach C</t>
  </si>
  <si>
    <t>PMC5001651</t>
  </si>
  <si>
    <t>10.1371/journal.pone.0161050</t>
  </si>
  <si>
    <t>2016 Aug 26</t>
  </si>
  <si>
    <t>Rickettsia vini n. sp. (Rickettsiaceae) infecting the tick Ixodes arboricola (Acari: Ixodidae)</t>
  </si>
  <si>
    <t>Novakova M, Costa FB, Krause F, Literak I, Labruna MB.</t>
  </si>
  <si>
    <t>Parasit Vectors. 2016 Aug 26;9(1):469. doi: 10.1186/s13071-016-1742-8.</t>
  </si>
  <si>
    <t>PMC5000463</t>
  </si>
  <si>
    <t>10.1186/s13071-016-1742-8</t>
  </si>
  <si>
    <t>Molecular detection of Anaplasma spp. in pangolins (Manis javanica) and wild boars (Sus scrofa) in Peninsular Malaysia</t>
  </si>
  <si>
    <t>Koh FX, Kho KL, Panchadcharam C, Sitam FT, Tay ST.</t>
  </si>
  <si>
    <t>Vet Parasitol. 2016 Aug 30;227:73-6. doi: 10.1016/j.vetpar.2016.05.025. Epub 2016 May 19.</t>
  </si>
  <si>
    <t>10.1016/j.vetpar.2016.05.025</t>
  </si>
  <si>
    <t>2016 Aug 30</t>
  </si>
  <si>
    <t>Cellular immune responses induced in vitro by Ehrlichia ruminantium secreted proteins and identification of vaccine candidate peptides</t>
  </si>
  <si>
    <t>Thema N, Pretorius A, Tshilwane SI, Liebenberg J, Steyn H, Van Kleef M.</t>
  </si>
  <si>
    <t>Onderstepoort J Vet Res. 2016 Aug 30;83(1):e1-e11. doi: 10.4102/ojvr.v83i1.1170.</t>
  </si>
  <si>
    <t>Thema N</t>
  </si>
  <si>
    <t>PMC6238801</t>
  </si>
  <si>
    <t>10.4102/ojvr.v83i1.1170</t>
  </si>
  <si>
    <t>Myocarditis in Mediterranean spotted fever: a case report and a review of the literature</t>
  </si>
  <si>
    <t>Colomba C, Siracusa L, Trizzino M, Gioè C, Giammanco A, Cascio A.</t>
  </si>
  <si>
    <t>JMM Case Rep. 2016 Aug 30;3(4):e005039. doi: 10.1099/jmmcr.0.005039. eCollection 2016 Aug.</t>
  </si>
  <si>
    <t>JMM Case Rep</t>
  </si>
  <si>
    <t>PMC5330236</t>
  </si>
  <si>
    <t>10.1099/jmmcr.0.005039</t>
  </si>
  <si>
    <t>[Guillan-Barré syndrome following scrub typus: two case reports]</t>
  </si>
  <si>
    <t>Sakai K, Ishii N, Ebihara Y, Mochizuki H, Shiomi K, Nakazato M.</t>
  </si>
  <si>
    <t>Rinsho Shinkeigaku. 2016 Aug 31;56(8):577-9. doi: 10.5692/clinicalneurol.cn-000864. Epub 2016 Jul 29.</t>
  </si>
  <si>
    <t>Sakai K</t>
  </si>
  <si>
    <t>Rinsho Shinkeigaku</t>
  </si>
  <si>
    <t>10.5692/clinicalneurol.cn-000864</t>
  </si>
  <si>
    <t>2016 Aug 31</t>
  </si>
  <si>
    <t>A Rickettsiales symbiont of amoebae with ancient features</t>
  </si>
  <si>
    <t>Schulz F, Martijn J, Wascher F, Lagkouvardos I, Kostanjšek R, Ettema TJ, Horn M.</t>
  </si>
  <si>
    <t>Environ Microbiol. 2016 Sep;18(8):2326-42. doi: 10.1111/1462-2920.12881. Epub 2015 Jun 5.</t>
  </si>
  <si>
    <t>10.1111/1462-2920.12881</t>
  </si>
  <si>
    <t>2016 Sep</t>
  </si>
  <si>
    <t>Effects of transport, fasting and anaesthesia on the faecal microbiota of healthy adult horses</t>
  </si>
  <si>
    <t>Schoster A, Mosing M, Jalali M, Staempfli HR, Weese JS.</t>
  </si>
  <si>
    <t>Equine Vet J. 2016 Sep;48(5):595-602. doi: 10.1111/evj.12479. Epub 2015 Aug 18.</t>
  </si>
  <si>
    <t>Schoster A</t>
  </si>
  <si>
    <t>Equine Vet J</t>
  </si>
  <si>
    <t>10.1111/evj.12479</t>
  </si>
  <si>
    <t>Regulatory (pan-)genome of an obligate intracellular pathogen in the PVC superphylum</t>
  </si>
  <si>
    <t>de Barsy M, Frandi A, Panis G, Théraulaz L, Pillonel T, Greub G, Viollier PH.</t>
  </si>
  <si>
    <t>ISME J. 2016 Sep;10(9):2129-44. doi: 10.1038/ismej.2016.23. Epub 2016 Mar 8.</t>
  </si>
  <si>
    <t>PMC4989314</t>
  </si>
  <si>
    <t>10.1038/ismej.2016.23</t>
  </si>
  <si>
    <t>Molecular detection and groEL typing of Rickettsia aeschlimannii in Sardinian ticks</t>
  </si>
  <si>
    <t>Chisu V, Zobba R, Foxi C, Pisu D, Masala G, Alberti A.</t>
  </si>
  <si>
    <t>Parasitol Res. 2016 Sep;115(9):3323-8. doi: 10.1007/s00436-016-5091-5. Epub 2016 Apr 30.</t>
  </si>
  <si>
    <t>10.1007/s00436-016-5091-5</t>
  </si>
  <si>
    <t>Rickettsia helvetica and R. monacensis infections in immature Ixodes ricinus ticks derived from sylvatic passerine birds in west-central Poland</t>
  </si>
  <si>
    <t>Biernat B, Stańczak J, Michalik J, Sikora B, Cieniuch S.</t>
  </si>
  <si>
    <t>Parasitol Res. 2016 Sep;115(9):3469-77. doi: 10.1007/s00436-016-5110-6. Epub 2016 May 11.</t>
  </si>
  <si>
    <t>PMC4980418</t>
  </si>
  <si>
    <t>10.1007/s00436-016-5110-6</t>
  </si>
  <si>
    <t>Assessment of antibodies against surface and outer membrane proteins of Anaplasma phagocytophilum in Lyme borreliosis and tick-borne encephalitis paediatric patients</t>
  </si>
  <si>
    <t>Krbková L, Homola L, Hlaváčová A, Mikolášek P, Bednářová J, Čermáková Z.</t>
  </si>
  <si>
    <t>Epidemiol Infect. 2016 Sep;144(12):2597-604. doi: 10.1017/S0950268816000972. Epub 2016 May 16.</t>
  </si>
  <si>
    <t>Krbková L</t>
  </si>
  <si>
    <t>PMC9150475</t>
  </si>
  <si>
    <t>10.1017/S0950268816000972</t>
  </si>
  <si>
    <t>Classification of Wolbachia (Alphaproteobacteria, Rickettsiales): No evidence for a distinct supergroup in cave spiders</t>
  </si>
  <si>
    <t>Gerth M.</t>
  </si>
  <si>
    <t>Infect Genet Evol. 2016 Sep;43:378-80. doi: 10.1016/j.meegid.2016.05.034. Epub 2016 May 27.</t>
  </si>
  <si>
    <t>10.1016/j.meegid.2016.05.034</t>
  </si>
  <si>
    <t>Molecular detection of Wolbachia pipientis in natural populations of mosquito vectors of Dirofilaria immitis from continental Portugal: first detection in Culex theileri</t>
  </si>
  <si>
    <t>DE Pinho Mixão V, Mendes AM, Maurício IL, Calado MM, Novo MT, Belo S, Almeida AP.</t>
  </si>
  <si>
    <t>Med Vet Entomol. 2016 Sep;30(3):301-9. doi: 10.1111/mve.12179. Epub 2016 Jun 9.</t>
  </si>
  <si>
    <t>DE Pinho Mixão V</t>
  </si>
  <si>
    <t>10.1111/mve.12179</t>
  </si>
  <si>
    <t>Ecology of Bats, Their Ectoparasites, and Associated Pathogens on Saint Kitts Island</t>
  </si>
  <si>
    <t>Reeves WK, Beck J, Orlova MV, Daly JL, Pippin K, Revan F, Loftis AD.</t>
  </si>
  <si>
    <t>J Med Entomol. 2016 Sep 1;53(5):1218-1225. doi: 10.1093/jme/tjw078.</t>
  </si>
  <si>
    <t>10.1093/jme/tjw078</t>
  </si>
  <si>
    <t>2016 Sep 1</t>
  </si>
  <si>
    <t>Novel genotypes of Coxiella burnetii identified in isolates from Australian Q fever patients</t>
  </si>
  <si>
    <t>Vincent G, Stenos J, Latham J, Fenwick S, Graves S.</t>
  </si>
  <si>
    <t>Int J Med Microbiol. 2016 Sep;306(6):463-70. doi: 10.1016/j.ijmm.2016.05.014. Epub 2016 May 25.</t>
  </si>
  <si>
    <t>Vincent G</t>
  </si>
  <si>
    <t>10.1016/j.ijmm.2016.05.014</t>
  </si>
  <si>
    <t>Anaplasma platys Immunoblot Test Using Major Surface Antigens</t>
  </si>
  <si>
    <t>Lai TH, Parraga ME, Alvarez E, Rikihisa Y.</t>
  </si>
  <si>
    <t>Vector Borne Zoonotic Dis. 2016 Sep;16(9):581-7. doi: 10.1089/vbz.2016.1964. Epub 2016 Jun 21.</t>
  </si>
  <si>
    <t>Lai TH</t>
  </si>
  <si>
    <t>10.1089/vbz.2016.1964</t>
  </si>
  <si>
    <t>Wolbachia Endosymbionts Modify Drosophila Ovary Protein Levels in a Context-Dependent Manner</t>
  </si>
  <si>
    <t>Christensen S, Pérez Dulzaides R, Hedrick VE, Momtaz AJ, Nakayasu ES, Paul LN, Serbus LR.</t>
  </si>
  <si>
    <t>Appl Environ Microbiol. 2016 Aug 15;82(17):5354-63. doi: 10.1128/AEM.01255-16. Print 2016 Sep 1.</t>
  </si>
  <si>
    <t>PMC4988175</t>
  </si>
  <si>
    <t>10.1128/AEM.01255-16</t>
  </si>
  <si>
    <t>Integrative analyses unveil speciation linked to host plant shift in Spialia butterflies</t>
  </si>
  <si>
    <t>Hernández-Roldán JL, Dapporto L, Dincă V, Vicente JC, Hornett EA, Šíchová J, Lukhtanov VA, Talavera G, Vila R.</t>
  </si>
  <si>
    <t>Mol Ecol. 2016 Sep;25(17):4267-84. doi: 10.1111/mec.13756. Epub 2016 Aug 10.</t>
  </si>
  <si>
    <t>Hernández-Roldán JL</t>
  </si>
  <si>
    <t>10.1111/mec.13756</t>
  </si>
  <si>
    <t>Anaplasma marginale and Theileria annulata in questing ticks from Portugal</t>
  </si>
  <si>
    <t>Antunes S, Ferrolho J, Domingues N, Santos AS, Santos-Silva MM, Domingos A.</t>
  </si>
  <si>
    <t>Exp Appl Acarol. 2016 Sep;70(1):79-88. doi: 10.1007/s10493-016-0057-y. Epub 2016 Jul 9.</t>
  </si>
  <si>
    <t>10.1007/s10493-016-0057-y</t>
  </si>
  <si>
    <t>Rickettsiae and rickettsial diseases in Croatia: Implications for travel medicine</t>
  </si>
  <si>
    <t>Dzelalija B, Punda-Polic V, Medic A, Dobec M.</t>
  </si>
  <si>
    <t>Travel Med Infect Dis. 2016 Sep-Oct;14(5):436-443. doi: 10.1016/j.tmaid.2016.06.010. Epub 2016 Jul 9.</t>
  </si>
  <si>
    <t>Dzelalija B</t>
  </si>
  <si>
    <t>10.1016/j.tmaid.2016.06.010</t>
  </si>
  <si>
    <t>2016 Sep-Oct</t>
  </si>
  <si>
    <t>A new quantitative PCR method for the detection of Anaplasma platys in dogs based on the citrate synthase gene</t>
  </si>
  <si>
    <t>da Silva CB, Pires MS, Vilela JA, Peckle M, da Costa RL, Vitari GL, Santos LA, Santos HA, Massard CL.</t>
  </si>
  <si>
    <t>J Vet Diagn Invest. 2016 Sep;28(5):529-35. doi: 10.1177/1040638716659101. Epub 2016 Jul 16.</t>
  </si>
  <si>
    <t>da Silva CB</t>
  </si>
  <si>
    <t>10.1177/1040638716659101</t>
  </si>
  <si>
    <t>Heterogeneous Associations of Ecological Attributes with Tick-Borne Rickettsial Pathogens in a Periurban Landscape</t>
  </si>
  <si>
    <t>Raghavan RK, Goodin DG, Dryden MW, Hroobi A, Gordon DM, Cheng C, Nair AD, Jakkula LU, Hanzlicek GA, Anderson GA, Ganta RR.</t>
  </si>
  <si>
    <t>Vector Borne Zoonotic Dis. 2016 Sep;16(9):569-76. doi: 10.1089/vbz.2016.1975. Epub 2016 Jul 25.</t>
  </si>
  <si>
    <t>Raghavan RK</t>
  </si>
  <si>
    <t>PMC5011634</t>
  </si>
  <si>
    <t>10.1089/vbz.2016.1975</t>
  </si>
  <si>
    <t>Large-Scale Survey for Tickborne Bacteria, Khammouan Province, Laos</t>
  </si>
  <si>
    <t>Taylor AJ, Vongphayloth K, Vongsouvath M, Grandadam M, Brey PT, Newton PN, Sutherland IW, Dittrich S.</t>
  </si>
  <si>
    <t>Emerg Infect Dis. 2016 Sep;22(9):1635-9. doi: 10.3201/eid2209.151969.</t>
  </si>
  <si>
    <t>PMC4994350</t>
  </si>
  <si>
    <t>10.3201/eid2209.151969</t>
  </si>
  <si>
    <t>Rickettsiologist Pavel F. Zdrodovskii: larger than life, and not just for his famous book</t>
  </si>
  <si>
    <t>Eremeeva ME, Shpynov SN, Tarasevich IV.</t>
  </si>
  <si>
    <t>New Microbes New Infect. 2016 Jul 16;13:89-91. doi: 10.1016/j.nmni.2016.06.016. eCollection 2016 Sep.</t>
  </si>
  <si>
    <t>PMC4983639</t>
  </si>
  <si>
    <t>10.1016/j.nmni.2016.06.016</t>
  </si>
  <si>
    <t>2016 Jul 16</t>
  </si>
  <si>
    <t>Rickettsioses and travel: Be alert to new vectors including mosquitoes</t>
  </si>
  <si>
    <t>Parola P.</t>
  </si>
  <si>
    <t>Travel Med Infect Dis. 2016 Sep-Oct;14(5):433. doi: 10.1016/j.tmaid.2016.08.007. Epub 2016 Aug 26.</t>
  </si>
  <si>
    <t>10.1016/j.tmaid.2016.08.007</t>
  </si>
  <si>
    <t>Decreased small mammal and on-host tick abundance in association with invasive red imported fire ants (Solenopsis invicta)</t>
  </si>
  <si>
    <t>Castellanos AA, Medeiros MC, Hamer GL, Morrow ME, Eubanks MD, Teel PD, Hamer SA, Light JE.</t>
  </si>
  <si>
    <t>Biol Lett. 2016 Sep;12(9):20160463. doi: 10.1098/rsbl.2016.0463.</t>
  </si>
  <si>
    <t>Castellanos AA</t>
  </si>
  <si>
    <t>PMC5046925</t>
  </si>
  <si>
    <t>10.1098/rsbl.2016.0463</t>
  </si>
  <si>
    <t>Antibodies for Rickettsia spp. in patients with negative serology for dengue virus, leptospirosis, and meningococcal disease in municipalities of São Paulo State, Brazil</t>
  </si>
  <si>
    <t>Prata JA, Souza CE, Angerami RN, Barbosa TM, Santos FC, Colombo S, Guercio VM, Donalísio MR.</t>
  </si>
  <si>
    <t>Rev Soc Bras Med Trop. 2016 Sep-Oct;49(5):567-571. doi: 10.1590/0037-8682-0023-2016.</t>
  </si>
  <si>
    <t>Prata JA</t>
  </si>
  <si>
    <t>10.1590/0037-8682-0023-2016</t>
  </si>
  <si>
    <t>A fatal case of Brazilian spotted fever in a non-endemic area in Brazil: the importance of having health professionals who understand the disease and its areas of transmission</t>
  </si>
  <si>
    <t>Oliveira SV, Caldas EP, Colombo S, Gazeta GS, Labruna MB, Santos FC, Angerami RN.</t>
  </si>
  <si>
    <t>Rev Soc Bras Med Trop. 2016 Sep-Oct;49(5):653-655. doi: 10.1590/0037-8682-0088-2016.</t>
  </si>
  <si>
    <t>Oliveira SV</t>
  </si>
  <si>
    <t>10.1590/0037-8682-0088-2016</t>
  </si>
  <si>
    <t>First Human Case of Rickettsia sibirica mongolotimonae Infection in Northern Greece</t>
  </si>
  <si>
    <t>Chochlakis D, Mantadakis E, Thomaidis S, Tselenti Y, Chatzimichael A, Psaroulaki A.</t>
  </si>
  <si>
    <t>Isr Med Assoc J. 2016 Sep;18(9):544-546.</t>
  </si>
  <si>
    <t>Rickettsia spp. in small mammals and their parasitizing ectoparasites from Saxony, Germany</t>
  </si>
  <si>
    <t>Obiegala A, Oltersdorf C, Silaghi C, Kiefer D, Kiefer M, Woll D, Pfeffer M.</t>
  </si>
  <si>
    <t>Vet Parasitol Reg Stud Reports. 2016 Sep;5:19-24. doi: 10.1016/j.vprsr.2016.08.008. Epub 2016 Sep 1.</t>
  </si>
  <si>
    <t>10.1016/j.vprsr.2016.08.008</t>
  </si>
  <si>
    <t>The prevalence of Dirofilaria repens in cats, healthy dogs and dogs with concurrent babesiosis in an expansion zone in central Europe</t>
  </si>
  <si>
    <t>Bajer A, Rodo A, Mierzejewska EJ, Tołkacz K, Welc-Faleciak R.</t>
  </si>
  <si>
    <t>BMC Vet Res. 2016 Sep 5;12(1):183. doi: 10.1186/s12917-016-0816-3.</t>
  </si>
  <si>
    <t>PMC5011868</t>
  </si>
  <si>
    <t>10.1186/s12917-016-0816-3</t>
  </si>
  <si>
    <t>2016 Sep 5</t>
  </si>
  <si>
    <t>Rickettsia sp. Strain Atlantic Rainforest Infection in a Patient from a Spotted Fever-Endemic Area in Southern Brazil</t>
  </si>
  <si>
    <t>Krawczak FS, Muñoz-Leal S, Guztzazky AC, Oliveira SV, Santos FC, Angerami RN, Moraes-Filho J, de Souza JC Jr, Labruna MB.</t>
  </si>
  <si>
    <t>Am J Trop Med Hyg. 2016 Sep 7;95(3):551-3. doi: 10.4269/ajtmh.16-0192. Epub 2016 Jun 20.</t>
  </si>
  <si>
    <t>PMC5014257</t>
  </si>
  <si>
    <t>10.4269/ajtmh.16-0192</t>
  </si>
  <si>
    <t>2016 Sep 7</t>
  </si>
  <si>
    <t>Scrub Typhus - Scientific Neglect, Ever-Widening Impact</t>
  </si>
  <si>
    <t>Walker DH.</t>
  </si>
  <si>
    <t>N Engl J Med. 2016 Sep 8;375(10):913-5. doi: 10.1056/NEJMp1608499.</t>
  </si>
  <si>
    <t>10.1056/NEJMp1608499</t>
  </si>
  <si>
    <t>2016 Sep 8</t>
  </si>
  <si>
    <t>Endemic Scrub Typhus in South America</t>
  </si>
  <si>
    <t>Weitzel T, Dittrich S, López J, Phuklia W, Martinez-Valdebenito C, Velásquez K, Blacksell SD, Paris DH, Abarca K.</t>
  </si>
  <si>
    <t>N Engl J Med. 2016 Sep 8;375(10):954-61. doi: 10.1056/NEJMoa1603657.</t>
  </si>
  <si>
    <t>Weitzel T</t>
  </si>
  <si>
    <t>10.1056/NEJMoa1603657</t>
  </si>
  <si>
    <t>Protective and Pathogenic Roles of CD8+ T Lymphocytes in Murine Orientia tsutsugamushi Infection</t>
  </si>
  <si>
    <t>Hauptmann M, Kolbaum J, Lilla S, Wozniak D, Gharaibeh M, Fleischer B, Keller CA.</t>
  </si>
  <si>
    <t>PLoS Negl Trop Dis. 2016 Sep 8;10(9):e0004991. doi: 10.1371/journal.pntd.0004991. eCollection 2016 Sep.</t>
  </si>
  <si>
    <t>Hauptmann M</t>
  </si>
  <si>
    <t>PMC5015871</t>
  </si>
  <si>
    <t>10.1371/journal.pntd.0004991</t>
  </si>
  <si>
    <t>Wolbachia Has Two Different Localization Patterns in Whitefly Bemisia tabaci AsiaII7 Species</t>
  </si>
  <si>
    <t>Shi P, He Z, Li S, An X, Lv N, Ghanim M, Cuthbertson AG, Ren SX, Qiu BL.</t>
  </si>
  <si>
    <t>PLoS One. 2016 Sep 9;11(9):e0162558. doi: 10.1371/journal.pone.0162558. eCollection 2016.</t>
  </si>
  <si>
    <t>Shi P</t>
  </si>
  <si>
    <t>PMC5017708</t>
  </si>
  <si>
    <t>10.1371/journal.pone.0162558</t>
  </si>
  <si>
    <t>2016 Sep 9</t>
  </si>
  <si>
    <t>Wolbachia Protein TomO Targets nanos mRNA and Restores Germ Stem Cells in Drosophila Sex-lethal Mutants</t>
  </si>
  <si>
    <t>Ote M, Ueyama M, Yamamoto D.</t>
  </si>
  <si>
    <t>Curr Biol. 2016 Sep 12;26(17):2223-32. doi: 10.1016/j.cub.2016.06.054. Epub 2016 Aug 4.</t>
  </si>
  <si>
    <t>Ote M</t>
  </si>
  <si>
    <t>10.1016/j.cub.2016.06.054</t>
  </si>
  <si>
    <t>2016 Sep 12</t>
  </si>
  <si>
    <t>Endosymbiosis: The Remarkable Healing Powers of Wolbachia</t>
  </si>
  <si>
    <t>Curr Biol. 2016 Sep 12;26(17):R797-9. doi: 10.1016/j.cub.2016.07.045.</t>
  </si>
  <si>
    <t>10.1016/j.cub.2016.07.045</t>
  </si>
  <si>
    <t>Characterization of rickettsiae in ticks in northeastern China</t>
  </si>
  <si>
    <t>Liu H, Li Q, Zhang X, Li Z, Wang Z, Song M, Wei F, Wang S, Liu Q.</t>
  </si>
  <si>
    <t>Parasit Vectors. 2016 Sep 13;9(1):498. doi: 10.1186/s13071-016-1764-2.</t>
  </si>
  <si>
    <t>PMC5022169</t>
  </si>
  <si>
    <t>10.1186/s13071-016-1764-2</t>
  </si>
  <si>
    <t>2016 Sep 13</t>
  </si>
  <si>
    <t>Experimental infection of horses with Rickettsia rickettsii</t>
  </si>
  <si>
    <t>Ueno TE, Costa FB, Moraes-Filho J, Agostinho WC, Fernandes WR, Labruna MB.</t>
  </si>
  <si>
    <t>Parasit Vectors. 2016 Sep 13;9(1):499. doi: 10.1186/s13071-016-1784-y.</t>
  </si>
  <si>
    <t>Ueno TE</t>
  </si>
  <si>
    <t>PMC5022194</t>
  </si>
  <si>
    <t>10.1186/s13071-016-1784-y</t>
  </si>
  <si>
    <t>Canine and ovine tick-borne pathogens in camels, Nigeria</t>
  </si>
  <si>
    <t>Lorusso V, Wijnveld M, Latrofa MS, Fajinmi A, Majekodunmi AO, Dogo AG, Igweh AC, Otranto D, Jongejan F, Welburn SC, Picozzi K.</t>
  </si>
  <si>
    <t>Vet Parasitol. 2016 Sep 15;228:90-92. doi: 10.1016/j.vetpar.2016.08.014. Epub 2016 Aug 20.</t>
  </si>
  <si>
    <t>PMC5061551</t>
  </si>
  <si>
    <t>10.1016/j.vetpar.2016.08.014</t>
  </si>
  <si>
    <t>2016 Sep 15</t>
  </si>
  <si>
    <t>Structural Insights into Substrate Recognition and Catalysis in Outer Membrane Protein B (OmpB) by Protein-lysine Methyltransferases from Rickettsia</t>
  </si>
  <si>
    <t>Abeykoon AH, Noinaj N, Choi BE, Wise L, He Y, Chao CC, Wang G, Gucek M, Ching WM, Chock PB, Buchanan SK, Yang DC.</t>
  </si>
  <si>
    <t>J Biol Chem. 2016 Sep 16;291(38):19962-74. doi: 10.1074/jbc.M116.723460. Epub 2016 Jul 29.</t>
  </si>
  <si>
    <t>PMC5025683</t>
  </si>
  <si>
    <t>10.1074/jbc.M116.723460</t>
  </si>
  <si>
    <t>2016 Sep 16</t>
  </si>
  <si>
    <t>Genome-Wide Anaplasma phagocytophilum AnkA-DNA Interactions Are Enriched in Intergenic Regions and Gene Promoters and Correlate with Infection-Induced Differential Gene Expression</t>
  </si>
  <si>
    <t>Dumler JS, Sinclair SH, Pappas-Brown V, Shetty AC.</t>
  </si>
  <si>
    <t>Front Cell Infect Microbiol. 2016 Sep 20;6:97. doi: 10.3389/fcimb.2016.00097. eCollection 2016.</t>
  </si>
  <si>
    <t>Dumler JS</t>
  </si>
  <si>
    <t>PMC5028410</t>
  </si>
  <si>
    <t>10.3389/fcimb.2016.00097</t>
  </si>
  <si>
    <t>2016 Sep 20</t>
  </si>
  <si>
    <t>A Case of Scrub Typhus Imported from South Korea to Yamagata, Japan</t>
  </si>
  <si>
    <t>Suzuki Y, Shimanuki M, Seto J, Yahagi K, Mizuta K.</t>
  </si>
  <si>
    <t>Jpn J Infect Dis. 2016 Sep 21;69(5):454-6. doi: 10.7883/yoken.JJID.2016.121. Epub 2016 Jun 30.</t>
  </si>
  <si>
    <t>Suzuki Y</t>
  </si>
  <si>
    <t>10.7883/yoken.JJID.2016.121</t>
  </si>
  <si>
    <t>2016 Sep 21</t>
  </si>
  <si>
    <t>Anaplasma phagocytophilum APH0032 Is Exposed on the Cytosolic Face of the Pathogen-Occupied Vacuole and Co-opts Host Cell SUMOylation</t>
  </si>
  <si>
    <t>Oki AT, Huang B, Beyer AR, May LJ, Truchan HK, Walker NJ, Galloway NL, Borjesson DL, Carlyon JA.</t>
  </si>
  <si>
    <t>Front Cell Infect Microbiol. 2016 Sep 22;6:108. doi: 10.3389/fcimb.2016.00108. eCollection 2016.</t>
  </si>
  <si>
    <t>PMC5031783</t>
  </si>
  <si>
    <t>10.3389/fcimb.2016.00108</t>
  </si>
  <si>
    <t>2016 Sep 22</t>
  </si>
  <si>
    <t>Differential Rickettsial Transcription in Bloodfeeding and Non-Bloodfeeding Arthropod Hosts</t>
  </si>
  <si>
    <t>Verhoeve VI, Jirakanwisal K, Utsuki T, Macaluso KR.</t>
  </si>
  <si>
    <t>PLoS One. 2016 Sep 23;11(9):e0163769. doi: 10.1371/journal.pone.0163769. eCollection 2016.</t>
  </si>
  <si>
    <t>Verhoeve VI</t>
  </si>
  <si>
    <t>PMC5035074</t>
  </si>
  <si>
    <t>10.1371/journal.pone.0163769</t>
  </si>
  <si>
    <t>2016 Sep 23</t>
  </si>
  <si>
    <t>Recombination Is a Major Driving Force of Genetic Diversity in the Anaplasmataceae Ehrlichia ruminantium</t>
  </si>
  <si>
    <t>Cangi N, Gordon JL, Bournez L, Pinarello V, Aprelon R, Huber K, Lefrançois T, Neves L, Meyer DF, Vachiéry N.</t>
  </si>
  <si>
    <t>Front Cell Infect Microbiol. 2016 Sep 29;6:111. doi: 10.3389/fcimb.2016.00111. eCollection 2016.</t>
  </si>
  <si>
    <t>Cangi N</t>
  </si>
  <si>
    <t>PMC5040723</t>
  </si>
  <si>
    <t>10.3389/fcimb.2016.00111</t>
  </si>
  <si>
    <t>2016 Sep 29</t>
  </si>
  <si>
    <t>Tick-borne rickettsial pathogens in questing ticks, removed from humans and animals in Mexico</t>
  </si>
  <si>
    <t>Sosa-Gutierrez CG, Vargas-Sandoval M, Torres J, Gordillo-Pérez G.</t>
  </si>
  <si>
    <t>J Vet Sci. 2016 Sep 30;17(3):353-60. doi: 10.4142/jvs.2016.17.3.353.</t>
  </si>
  <si>
    <t>PMC5037303</t>
  </si>
  <si>
    <t>10.4142/jvs.2016.17.3.353</t>
  </si>
  <si>
    <t>2016 Sep 30</t>
  </si>
  <si>
    <t>The effect of Wolbachia on dengue dynamics in the presence of two serotypes of dengue: symmetric and asymmetric epidemiological characteristics</t>
  </si>
  <si>
    <t>Ndii MZ, Allingham D, Hickson RI, Glass K.</t>
  </si>
  <si>
    <t>Epidemiol Infect. 2016 Oct;144(13):2874-82. doi: 10.1017/S0950268816000753. Epub 2016 Apr 21.</t>
  </si>
  <si>
    <t>PMC9150425</t>
  </si>
  <si>
    <t>10.1017/S0950268816000753</t>
  </si>
  <si>
    <t>2016 Oct</t>
  </si>
  <si>
    <t>Distribution of Eschar in Pediatric Scrub Typhus</t>
  </si>
  <si>
    <t>Rose W, Rajan RJ, Punnen A, Ghosh U.</t>
  </si>
  <si>
    <t>J Trop Pediatr. 2016 Oct;62(5):415-20. doi: 10.1093/tropej/fmw027. Epub 2016 Apr 27.</t>
  </si>
  <si>
    <t>Rose W</t>
  </si>
  <si>
    <t>10.1093/tropej/fmw027</t>
  </si>
  <si>
    <t>Wolbachia-mediated protection against viruses in the invasive pest Drosophila suzukii</t>
  </si>
  <si>
    <t>Cattel J, Martinez J, Jiggins F, Mouton L, Gibert P.</t>
  </si>
  <si>
    <t>Insect Mol Biol. 2016 Oct;25(5):595-603. doi: 10.1111/imb.12245. Epub 2016 May 4.</t>
  </si>
  <si>
    <t>10.1111/imb.12245</t>
  </si>
  <si>
    <t>The effect of Wolbachia on dengue outbreaks when dengue is repeatedly introduced</t>
  </si>
  <si>
    <t>Theor Popul Biol. 2016 Oct;111:9-15. doi: 10.1016/j.tpb.2016.05.003. Epub 2016 May 20.</t>
  </si>
  <si>
    <t>10.1016/j.tpb.2016.05.003</t>
  </si>
  <si>
    <t>Geography has a greater effect than Wolbachia infection on population genetic structure in the spider mite, Tetranychus pueraricola</t>
  </si>
  <si>
    <t>Chen YT, Zhang YK, Du WX, Jin PY, Hong XY.</t>
  </si>
  <si>
    <t>Bull Entomol Res. 2016 Oct;106(5):685-94. doi: 10.1017/S0007485316000444. Epub 2016 Jun 14.</t>
  </si>
  <si>
    <t>Chen YT</t>
  </si>
  <si>
    <t>10.1017/S0007485316000444</t>
  </si>
  <si>
    <t>Molecular survey of arthropod-borne pathogens in sheep keds (Melophagus ovinus), Central Europe</t>
  </si>
  <si>
    <t>Rudolf I, Betášová L, Bischof V, Venclíková K, Blažejová H, Mendel J, Hubálek Z, Kosoy M.</t>
  </si>
  <si>
    <t>Parasitol Res. 2016 Oct;115(10):3679-82. doi: 10.1007/s00436-016-5175-2. Epub 2016 Jun 20.</t>
  </si>
  <si>
    <t>Rudolf I</t>
  </si>
  <si>
    <t>10.1007/s00436-016-5175-2</t>
  </si>
  <si>
    <t>Genetic identification of Rickettsia sp. strain Atlantic rainforest in an endemic area of a mild spotted fever in Rio Grande do Sul state, Southern Brazil</t>
  </si>
  <si>
    <t>Figueiredo Voizzoni V, Barbosa Silva A, Medeiros Cardoso K, Barbosa Dos Santos F, Stenzel B, Amorim M, Vilges de Oliveira S, Salles Gazeta G.</t>
  </si>
  <si>
    <t>Acta Trop. 2016 Oct;162:142-145. doi: 10.1016/j.actatropica.2016.06.018. Epub 2016 Jun 20.</t>
  </si>
  <si>
    <t>Figueiredo Voizzoni V</t>
  </si>
  <si>
    <t>10.1016/j.actatropica.2016.06.018</t>
  </si>
  <si>
    <t>Ecology of a tick-borne spotted fever in southern Brazil</t>
  </si>
  <si>
    <t>Krawczak FS, Binder LC, Oliveira CS, Costa FB, Moraes-Filho J, Martins TF, Sponchiado J, Melo GL, Gregori F, Polo G, Oliveira SV, Labruna MB.</t>
  </si>
  <si>
    <t>Exp Appl Acarol. 2016 Oct;70(2):219-29. doi: 10.1007/s10493-016-0070-1. Epub 2016 Jul 8.</t>
  </si>
  <si>
    <t>10.1007/s10493-016-0070-1</t>
  </si>
  <si>
    <t>Structural Basis for Recombinatorial Permissiveness in the Generation of Anaplasma marginale Msp2 Antigenic Variants</t>
  </si>
  <si>
    <t>Graça T, Silva MG, Kostyukova AS, Palmer GH.</t>
  </si>
  <si>
    <t>Infect Immun. 2016 Sep 19;84(10):2740-7. doi: 10.1128/IAI.00391-16. Print 2016 Oct.</t>
  </si>
  <si>
    <t>PMC5038088</t>
  </si>
  <si>
    <t>10.1128/IAI.00391-16</t>
  </si>
  <si>
    <t>2016 Sep 19</t>
  </si>
  <si>
    <t>Liolaemus lizards (Squamata: Liolaemidae) as hosts for the nymph of Amblyomma parvitarsum (Acari: Ixodidae), with notes on Rickettsia infection</t>
  </si>
  <si>
    <t>Muñoz-Leal S, Tarragona EL, Martins TF, Martín CM, Burgos-Gallardo F, Nava S, Labruna MB, González-Acuña D.</t>
  </si>
  <si>
    <t>Exp Appl Acarol. 2016 Oct;70(2):253-9. doi: 10.1007/s10493-016-0071-0. Epub 2016 Jul 12.</t>
  </si>
  <si>
    <t>Muñoz-Leal S</t>
  </si>
  <si>
    <t>10.1007/s10493-016-0071-0</t>
  </si>
  <si>
    <t>Anaplasma, Ehrlichia and rickettsial pathogens in ixodid ticks infesting cattle and sheep in western Oromia, Ethiopia</t>
  </si>
  <si>
    <t>Teshale S, Kumsa B, Menandro ML, Cassini R, Martini M.</t>
  </si>
  <si>
    <t>Exp Appl Acarol. 2016 Oct;70(2):231-7. doi: 10.1007/s10493-016-0067-9. Epub 2016 Jul 13.</t>
  </si>
  <si>
    <t>10.1007/s10493-016-0067-9</t>
  </si>
  <si>
    <t>Host, habitat and climate preferences of Ixodes angustus (Acari: Ixodidae) and infection with Borrelia burgdorferi and Anaplasma phagocytophilum in California, USA</t>
  </si>
  <si>
    <t>Stephenson N, Wong J, Foley J.</t>
  </si>
  <si>
    <t>Exp Appl Acarol. 2016 Oct;70(2):239-52. doi: 10.1007/s10493-016-0068-8. Epub 2016 Jul 14.</t>
  </si>
  <si>
    <t>10.1007/s10493-016-0068-8</t>
  </si>
  <si>
    <t>Genetic variability of Rickettsia spp. in Ixodes persulcatus ticks from continental and island areas of the Russian Far East</t>
  </si>
  <si>
    <t>Igolkina Y, Bondarenko E, Rar V, Epikhina T, Vysochina N, Pukhovskaya N, Tikunov A, Ivanov L, Golovljova I, Ivanov М, Tikunova N.</t>
  </si>
  <si>
    <t>Ticks Tick Borne Dis. 2016 Oct;7(6):1284-1289. doi: 10.1016/j.ttbdis.2016.06.005. Epub 2016 Jun 24.</t>
  </si>
  <si>
    <t>Igolkina Y</t>
  </si>
  <si>
    <t>10.1016/j.ttbdis.2016.06.005</t>
  </si>
  <si>
    <t>Clinical and laboratory features of canine Anaplasma platys infection in 32 naturally infected dogs in the Mediterranean basin</t>
  </si>
  <si>
    <t>Bouzouraa T, René-Martellet M, Chêne J, Attipa C, Lebert I, Chalvet-Monfray K, Cadoré JL, Halos L, Chabanne L.</t>
  </si>
  <si>
    <t>Ticks Tick Borne Dis. 2016 Oct;7(6):1256-1264. doi: 10.1016/j.ttbdis.2016.07.004. Epub 2016 Jul 5.</t>
  </si>
  <si>
    <t>Bouzouraa T</t>
  </si>
  <si>
    <t>10.1016/j.ttbdis.2016.07.004</t>
  </si>
  <si>
    <t>Surveillance of ticks and associated pathogens in free-ranging Formosan pangolins (Manis pentadactyla pentadactyla)</t>
  </si>
  <si>
    <t>Khatri-Chhetri R, Wang HC, Chen CC, Shih HC, Liao HC, Sun CM, Khatri-Chhetri N, Wu HY, Pei KJ.</t>
  </si>
  <si>
    <t>Ticks Tick Borne Dis. 2016 Oct;7(6):1238-1244. doi: 10.1016/j.ttbdis.2016.07.007. Epub 2016 Jul 10.</t>
  </si>
  <si>
    <t>Khatri-Chhetri R</t>
  </si>
  <si>
    <t>10.1016/j.ttbdis.2016.07.007</t>
  </si>
  <si>
    <t>State of the art of diagnosis of rickettsial diseases: the use of blood specimens for diagnosis of scrub typhus, spotted fever group rickettsiosis, and murine typhus</t>
  </si>
  <si>
    <t>Paris DH, Dumler JS.</t>
  </si>
  <si>
    <t>Curr Opin Infect Dis. 2016 Oct;29(5):433-9. doi: 10.1097/QCO.0000000000000298.</t>
  </si>
  <si>
    <t>PMC5029442</t>
  </si>
  <si>
    <t>10.1097/QCO.0000000000000298</t>
  </si>
  <si>
    <t>Cooperation of PD-1 and LAG-3 Contributes to T-Cell Exhaustion in Anaplasma marginale-Infected Cattle</t>
  </si>
  <si>
    <t>Okagawa T, Konnai S, Deringer JR, Ueti MW, Scoles GA, Murata S, Ohashi K, Brown WC.</t>
  </si>
  <si>
    <t>Infect Immun. 2016 Sep 19;84(10):2779-90. doi: 10.1128/IAI.00278-16. Print 2016 Oct.</t>
  </si>
  <si>
    <t>Okagawa T</t>
  </si>
  <si>
    <t>PMC5038070</t>
  </si>
  <si>
    <t>10.1128/IAI.00278-16</t>
  </si>
  <si>
    <t>Detection of Rickettsia helvetica in Ixodes ricinus infesting wild and domestic animals and in a botfly larva (Cephenemyia stimulator) infesting roe deer in Germany</t>
  </si>
  <si>
    <t>Scheid P, Speck S, Schwarzenberger R, Litzinger M, Balczun C, Dobler G.</t>
  </si>
  <si>
    <t>Ticks Tick Borne Dis. 2016 Oct;7(6):1268-1273. doi: 10.1016/j.ttbdis.2016.07.002. Epub 2016 Jul 5.</t>
  </si>
  <si>
    <t>Scheid P</t>
  </si>
  <si>
    <t>10.1016/j.ttbdis.2016.07.002</t>
  </si>
  <si>
    <t>Infection of Amblyomma ovale with Rickettsia species Atlantic rainforest in Serra do Mar, São Paulo State, Brazil</t>
  </si>
  <si>
    <t>Luz HR, McIntosh D, Furusawa GP, Flausino W, Rozental T, Lemos ER, Landulfo GA, Faccini JL.</t>
  </si>
  <si>
    <t>Ticks Tick Borne Dis. 2016 Oct;7(6):1265-1267. doi: 10.1016/j.ttbdis.2016.07.003. Epub 2016 Jul 7.</t>
  </si>
  <si>
    <t>Luz HR</t>
  </si>
  <si>
    <t>10.1016/j.ttbdis.2016.07.003</t>
  </si>
  <si>
    <t>Serology, molecular detection and risk factors of Ehrlichia canis infection in dogs in Costa Rica</t>
  </si>
  <si>
    <t>Barrantes-González AV, Jiménez-Rocha AE, Romero-Zuñiga JJ, Dolz G.</t>
  </si>
  <si>
    <t>Ticks Tick Borne Dis. 2016 Oct;7(6):1245-1251. doi: 10.1016/j.ttbdis.2016.07.006. Epub 2016 Jul 10.</t>
  </si>
  <si>
    <t>Barrantes-González AV</t>
  </si>
  <si>
    <t>10.1016/j.ttbdis.2016.07.006</t>
  </si>
  <si>
    <t>Characterization of Anaplasma marginale subsp. centrale Strains by Use of msp1aS Genotyping Reveals a Wildlife Reservoir</t>
  </si>
  <si>
    <t>Khumalo ZT, Catanese HN, Liesching N, Hove P, Collins NE, Chaisi ME, Gebremedhin AH, Oosthuizen MC, Brayton KA.</t>
  </si>
  <si>
    <t>J Clin Microbiol. 2016 Oct;54(10):2503-12. doi: 10.1128/JCM.01029-16. Epub 2016 Jul 20.</t>
  </si>
  <si>
    <t>Khumalo ZT</t>
  </si>
  <si>
    <t>PMC5035423</t>
  </si>
  <si>
    <t>10.1128/JCM.01029-16</t>
  </si>
  <si>
    <t>A snapshot of the microbiome of Amblyomma tuberculatum ticks infesting the gopher tortoise, an endangered species</t>
  </si>
  <si>
    <t>Budachetri K, Gaillard D, Williams J, Mukherjee N, Karim S.</t>
  </si>
  <si>
    <t>Ticks Tick Borne Dis. 2016 Oct;7(6):1225-1229. doi: 10.1016/j.ttbdis.2016.07.010. Epub 2016 Jul 20.</t>
  </si>
  <si>
    <t>PMC5048529</t>
  </si>
  <si>
    <t>NIHMS805493</t>
  </si>
  <si>
    <t>10.1016/j.ttbdis.2016.07.010</t>
  </si>
  <si>
    <t>Phylogenetic characterisation of two novel Anaplasmataceae from Australian Ixodes holocyclus ticks: 'Candidatus Neoehrlichia australis' and 'Candidatus Neoehrlichia arcana'</t>
  </si>
  <si>
    <t>Gofton AW, Doggett S, Ratchford A, Ryan U, Irwin P.</t>
  </si>
  <si>
    <t>Int J Syst Evol Microbiol. 2016 Oct;66(10):4256-4261. doi: 10.1099/ijsem.0.001344. Epub 2016 Jul 27.</t>
  </si>
  <si>
    <t>10.1099/ijsem.0.001344</t>
  </si>
  <si>
    <t>First report of Rickettsia raoultii and Rickettsia helvetica in Dermacentor reticulatus ticks from the Czech Republic</t>
  </si>
  <si>
    <t>Rudolf I, Venclíková K, Blažejová H, Betášová L, Mendel J, Hubálek Z, Parola P.</t>
  </si>
  <si>
    <t>Ticks Tick Borne Dis. 2016 Oct;7(6):1222-1224. doi: 10.1016/j.ttbdis.2016.07.011. Epub 2016 Jul 21.</t>
  </si>
  <si>
    <t>10.1016/j.ttbdis.2016.07.011</t>
  </si>
  <si>
    <t>An Ecotype of Neorickettsia risticii Causing Potomac Horse Fever in Canada</t>
  </si>
  <si>
    <t>Xiong Q, Bekebrede H, Sharma P, Arroyo LG, Baird JD, Rikihisa Y.</t>
  </si>
  <si>
    <t>Appl Environ Microbiol. 2016 Sep 16;82(19):6030-6. doi: 10.1128/AEM.01366-16. Print 2016 Oct 1.</t>
  </si>
  <si>
    <t>PMC5038023</t>
  </si>
  <si>
    <t>10.1128/AEM.01366-16</t>
  </si>
  <si>
    <t>Situation of Sri Lanka, where autochthonous malaria is no longer a problem, and other infections dominate, such as dengue, leptospirosis and rickettsioses</t>
  </si>
  <si>
    <t>Agampodi S, Wijerathne B, Weerakoon K.</t>
  </si>
  <si>
    <t>Curr Opin Infect Dis. 2016 Oct;29(5):446-52. doi: 10.1097/QCO.0000000000000303.</t>
  </si>
  <si>
    <t>Agampodi S</t>
  </si>
  <si>
    <t>10.1097/QCO.0000000000000303</t>
  </si>
  <si>
    <t>Prevalence of Anaplasma phagocytophilum in North Carolina Eastern Black Bears ( Ursus americanus )</t>
  </si>
  <si>
    <t>Westmoreland LS, Stoskopf MK, Maggi RG.</t>
  </si>
  <si>
    <t>J Wildl Dis. 2016 Oct;52(4):968-970. doi: 10.7589/2016-02-036. Epub 2016 Aug 1.</t>
  </si>
  <si>
    <t>Westmoreland LS</t>
  </si>
  <si>
    <t>10.7589/2016-02-036</t>
  </si>
  <si>
    <t>Molecular detection and identification of Rickettsiales pathogens in dog ticks from Costa Rica</t>
  </si>
  <si>
    <t>Campos-Calderón L, Ábrego-Sánchez L, Solórzano-Morales A, Alberti A, Tore G, Zobba R, Jiménez-Rocha AE, Dolz G.</t>
  </si>
  <si>
    <t>Ticks Tick Borne Dis. 2016 Oct;7(6):1198-1202. doi: 10.1016/j.ttbdis.2016.07.015. Epub 2016 Jul 25.</t>
  </si>
  <si>
    <t>Campos-Calderón L</t>
  </si>
  <si>
    <t>10.1016/j.ttbdis.2016.07.015</t>
  </si>
  <si>
    <t>Molecular screening for Midichloria in hard and soft ticks reveals variable prevalence levels and bacterial loads in different tick species</t>
  </si>
  <si>
    <t>Cafiso A, Bazzocchi C, De Marco L, Opara MN, Sassera D, Plantard O.</t>
  </si>
  <si>
    <t>Ticks Tick Borne Dis. 2016 Oct;7(6):1186-1192. doi: 10.1016/j.ttbdis.2016.07.017. Epub 2016 Aug 1.</t>
  </si>
  <si>
    <t>10.1016/j.ttbdis.2016.07.017</t>
  </si>
  <si>
    <t>A novel ehrlichial agent detected in tick in French Polynesia</t>
  </si>
  <si>
    <t>Laroche M, Marie J, Mediannikov O, Almeras L, Berenger JM, Musso D, Raoult D, Parola P.</t>
  </si>
  <si>
    <t>Ticks Tick Borne Dis. 2016 Oct;7(6):1203-1208. doi: 10.1016/j.ttbdis.2016.07.014. Epub 2016 Aug 2.</t>
  </si>
  <si>
    <t>Laroche M</t>
  </si>
  <si>
    <t>10.1016/j.ttbdis.2016.07.014</t>
  </si>
  <si>
    <t>Emerging spotted fever group rickettsiae in ticks, northwestern China</t>
  </si>
  <si>
    <t>Guo LP, Jiang SH, Liu D, Wang SW, Chen CF, Wang YZ.</t>
  </si>
  <si>
    <t>Ticks Tick Borne Dis. 2016 Oct;7(6):1146-1150. doi: 10.1016/j.ttbdis.2016.08.006. Epub 2016 Aug 16.</t>
  </si>
  <si>
    <t>10.1016/j.ttbdis.2016.08.006</t>
  </si>
  <si>
    <t>First detection of Hyalomma rufipes in Germany</t>
  </si>
  <si>
    <t>Chitimia-Dobler L, Nava S, Bestehorn M, Dobler G, Wölfel S.</t>
  </si>
  <si>
    <t>Ticks Tick Borne Dis. 2016 Oct;7(6):1135-1138. doi: 10.1016/j.ttbdis.2016.08.008. Epub 2016 Aug 17.</t>
  </si>
  <si>
    <t>Chitimia-Dobler L</t>
  </si>
  <si>
    <t>10.1016/j.ttbdis.2016.08.008</t>
  </si>
  <si>
    <t>Microbiome changes through ontogeny of a tick pathogen vector</t>
  </si>
  <si>
    <t>Zolnik CP, Prill RJ, Falco RC, Daniels TJ, Kolokotronis SO.</t>
  </si>
  <si>
    <t>Mol Ecol. 2016 Oct;25(19):4963-77. doi: 10.1111/mec.13832. Epub 2016 Sep 18.</t>
  </si>
  <si>
    <t>10.1111/mec.13832</t>
  </si>
  <si>
    <t>Prevalence and genetic characterization of Anaplasma marginale in zebu cattle (Bos indicus) and their ticks (Amblyomma variegatum, Rhipicephalus microplus) from Madagascar</t>
  </si>
  <si>
    <t>Pothmann D, Poppert S, Rakotozandrindrainy R, Hogan B, Mastropaolo M, Thiel C, Silaghi C.</t>
  </si>
  <si>
    <t>Ticks Tick Borne Dis. 2016 Oct;7(6):1116-1123. doi: 10.1016/j.ttbdis.2016.08.013. Epub 2016 Aug 27.</t>
  </si>
  <si>
    <t>Pothmann D</t>
  </si>
  <si>
    <t>10.1016/j.ttbdis.2016.08.013</t>
  </si>
  <si>
    <t>Detection of rickettsiae in fleas and ticks from areas of Costa Rica with history of spotted fever group rickettsioses</t>
  </si>
  <si>
    <t>Troyo A, Moreira-Soto RD, Calderon-Arguedas Ó, Mata-Somarribas C, Ortiz-Tello J, Barbieri AR, Avendaño A, Vargas-Castro LE, Labruna MB, Hun L, Taylor L.</t>
  </si>
  <si>
    <t>Ticks Tick Borne Dis. 2016 Oct;7(6):1128-1134. doi: 10.1016/j.ttbdis.2016.08.009. Epub 2016 Aug 24.</t>
  </si>
  <si>
    <t>10.1016/j.ttbdis.2016.08.009</t>
  </si>
  <si>
    <t>Challenges and options for disease vector control: The outbreak of Zika virus in South America and increasing insecticide resistance among mosquitoes have rekindled efforts for controlling disease vectors</t>
  </si>
  <si>
    <t>Hunter P.</t>
  </si>
  <si>
    <t>EMBO Rep. 2016 Oct;17(10):1370-1373. doi: 10.15252/embr.201643233. Epub 2016 Sep 5.</t>
  </si>
  <si>
    <t>Hunter P</t>
  </si>
  <si>
    <t>EMBO Rep</t>
  </si>
  <si>
    <t>PMC5048382</t>
  </si>
  <si>
    <t>10.15252/embr.201643233</t>
  </si>
  <si>
    <t>Isolation and attempted cultivation of an Anaplasma marginale strain from Brazilian brown brocket deer (Mazama gouazoubira, Fisher, 1814) in the tick cell line IDE8</t>
  </si>
  <si>
    <t>Silveira JA, Silvestre BT, Bastos CV, Ribeiro MF.</t>
  </si>
  <si>
    <t>Ticks Tick Borne Dis. 2016 Oct;7(6):1102-1108. doi: 10.1016/j.ttbdis.2016.09.001. Epub 2016 Sep 3.</t>
  </si>
  <si>
    <t>10.1016/j.ttbdis.2016.09.001</t>
  </si>
  <si>
    <t>Emerging Tick-borne Rickettsia and Ehrlichia at Joint Base Langley-Eustis, Fort Eustis, Virginia</t>
  </si>
  <si>
    <t>Miller MK, Jiang J, Truong M, Yarina T, Evans H, Christensen TP, Richards AL.</t>
  </si>
  <si>
    <t>US Army Med Dep J. 2016 Oct-Dec;(3-16):22-8.</t>
  </si>
  <si>
    <t>Miller MK</t>
  </si>
  <si>
    <t>US Army Med Dep J</t>
  </si>
  <si>
    <t>2016 Oct-Dec</t>
  </si>
  <si>
    <t>First report of "Candidatus Rickettsia amblyommii" in west coast of Mexico</t>
  </si>
  <si>
    <t>Sánchez-Montes S, Ríos-Muñoz CA, Espinosa-Martínez DV, Guzmán-Cornejo C, Berzunza-Cruz M, Becker I.</t>
  </si>
  <si>
    <t>Ticks Tick Borne Dis. 2016 Oct;7(6):1139-1145. doi: 10.1016/j.ttbdis.2016.08.007. Epub 2016 Sep 3.</t>
  </si>
  <si>
    <t>Sánchez-Montes S</t>
  </si>
  <si>
    <t>10.1016/j.ttbdis.2016.08.007</t>
  </si>
  <si>
    <t>Tick species, tick-borne pathogens and symbionts in an insular environment off the coast of Western France</t>
  </si>
  <si>
    <t>Michelet L, Joncour G, Devillers E, Torina A, Vayssier-Taussat M, Bonnet SI, Moutailler S.</t>
  </si>
  <si>
    <t>Ticks Tick Borne Dis. 2016 Oct;7(6):1109-1115. doi: 10.1016/j.ttbdis.2016.08.014. Epub 2016 Aug 29.</t>
  </si>
  <si>
    <t>10.1016/j.ttbdis.2016.08.014</t>
  </si>
  <si>
    <t>Hyperparasitism by the bacteriophage (Caudovirales) infecting Candidatus Xenohaliotis californiensis (Rickettsiales-like prokaryote) parasite of wild abalone Haliotis fulgens and Haliotis corrugata from the Peninsula of Baja California, Mexico</t>
  </si>
  <si>
    <t>Cruz-Flores R, Cáceres-Martínez J, Muñoz-Flores M, Vásquez-Yeomans R, Hernández Rodriguez M, Ángel Del Río-Portilla M, Rocha-Olivares A, Castro-Longoria E.</t>
  </si>
  <si>
    <t>J Invertebr Pathol. 2016 Oct;140:58-67. doi: 10.1016/j.jip.2016.09.001. Epub 2016 Sep 10.</t>
  </si>
  <si>
    <t>10.1016/j.jip.2016.09.001</t>
  </si>
  <si>
    <t>Use of Extracorporeal Support in Hemophagocytic Lymphohistiocytosis Secondary to Ehrlichiosis</t>
  </si>
  <si>
    <t>Cheng A, Williams F, Fortenberry J, Preissig C, Salinas S, Kamat P.</t>
  </si>
  <si>
    <t>Pediatrics. 2016 Oct;138(4):e20154176. doi: 10.1542/peds.2015-4176. Epub 2016 Sep 15.</t>
  </si>
  <si>
    <t>Cheng A</t>
  </si>
  <si>
    <t>Pediatrics</t>
  </si>
  <si>
    <t>10.1542/peds.2015-4176</t>
  </si>
  <si>
    <t>Ehrlichia sp. infection in carthorses of low-income owners, Southern Brazil</t>
  </si>
  <si>
    <t>Vieira TS, Vieira RF, Krawczak FS, Soares HS, Guimarães AM, Barros-Filho IR, Marcondes M, Labruna MB, Biondo AW, Vidotto O.</t>
  </si>
  <si>
    <t>Comp Immunol Microbiol Infect Dis. 2016 Oct;48:1-5. doi: 10.1016/j.cimid.2016.07.002. Epub 2016 Jul 12.</t>
  </si>
  <si>
    <t>Vieira TS</t>
  </si>
  <si>
    <t>10.1016/j.cimid.2016.07.002</t>
  </si>
  <si>
    <t>New Rickettsia species in soft ticks Ornithodoros hasei collected from bats in French Guiana</t>
  </si>
  <si>
    <t>Tahir D, Socolovschi C, Marié JL, Ganay G, Berenger JM, Bompar JM, Blanchet D, Cheuret M, Mediannikov O, Raoult D, Davoust B, Parola P.</t>
  </si>
  <si>
    <t>Ticks Tick Borne Dis. 2016 Oct;7(6):1089-1096. doi: 10.1016/j.ttbdis.2016.09.004. Epub 2016 Sep 11.</t>
  </si>
  <si>
    <t>Tahir D</t>
  </si>
  <si>
    <t>10.1016/j.ttbdis.2016.09.004</t>
  </si>
  <si>
    <t>Rickettsia lusitaniae associated with Ornithodoros yumatensis (Acari: Argasidae) from two caves in Yucatan, Mexico</t>
  </si>
  <si>
    <t>Sánchez-Montes S, Guzmán-Cornejo C, Martínez-Nájera Y, Becker I, Venzal JM, Labruna MB.</t>
  </si>
  <si>
    <t>Ticks Tick Borne Dis. 2016 Oct;7(6):1097-1101. doi: 10.1016/j.ttbdis.2016.09.003. Epub 2016 Sep 11.</t>
  </si>
  <si>
    <t>10.1016/j.ttbdis.2016.09.003</t>
  </si>
  <si>
    <t>Detection of Rickettsia aeschlimannii and Rickettsia africae in ixodid ticks from Burkina Faso and Somali Region of Ethiopia by new real-time PCR assays</t>
  </si>
  <si>
    <t>Tomassone L, De Meneghi D, Adakal H, Rodighiero P, Pressi G, Grego E.</t>
  </si>
  <si>
    <t>Ticks Tick Borne Dis. 2016 Oct;7(6):1082-1088. doi: 10.1016/j.ttbdis.2016.09.005. Epub 2016 Sep 12.</t>
  </si>
  <si>
    <t>10.1016/j.ttbdis.2016.09.005</t>
  </si>
  <si>
    <t>Macrophagic activation syndrome related to an infection by Rickettsia conorii in a child</t>
  </si>
  <si>
    <t>Hsairi M, Ben Ameur S, Alibi S, Belfitouri Y, Maaloul I, Znazen A, Chabchoub I, Hammami A, Hachicha M.</t>
  </si>
  <si>
    <t>Arch Pediatr. 2016 Oct;23(10):1076-1079. doi: 10.1016/j.arcped.2016.07.008. Epub 2016 Sep 15.</t>
  </si>
  <si>
    <t>Hsairi M</t>
  </si>
  <si>
    <t>10.1016/j.arcped.2016.07.008</t>
  </si>
  <si>
    <t>Accuracy of Diagnosis of Human Granulocytic Anaplasmosis in China</t>
  </si>
  <si>
    <t>Emerg Infect Dis. 2016 Oct;22(10):1728-31. doi: 10.3201/eid2210.160161.</t>
  </si>
  <si>
    <t>PMC5038411</t>
  </si>
  <si>
    <t>10.3201/eid2210.160161</t>
  </si>
  <si>
    <t>African Tick-Bite Fever in Traveler Returning to Slovenia from Uganda</t>
  </si>
  <si>
    <t>Bogovic P, Lotric-Furlan S, Korva M, Avsic-Zupanc T.</t>
  </si>
  <si>
    <t>Emerg Infect Dis. 2016 Oct;22(10):1848-9. doi: 10.3201/eid2210.160650.</t>
  </si>
  <si>
    <t>Bogovic P</t>
  </si>
  <si>
    <t>PMC5038416</t>
  </si>
  <si>
    <t>10.3201/eid2210.160650</t>
  </si>
  <si>
    <t>Rickettsia felis: the next mosquito-borne outbreak?</t>
  </si>
  <si>
    <t>Parola P, Musso D, Raoult D.</t>
  </si>
  <si>
    <t>Lancet Infect Dis. 2016 Oct;16(10):1112-1113. doi: 10.1016/S1473-3099(16)30331-0. Epub 2016 Sep 19.</t>
  </si>
  <si>
    <t>10.1016/S1473-3099(16)30331-0</t>
  </si>
  <si>
    <t>Detection of 'Candidatus Neoehrlichia mikurensis' and other Anaplasmataceae and Rickettsiaceae in Canidae in Switzerland and Mediterranean countries</t>
  </si>
  <si>
    <t>Hofmann-Lehmann R, Wagmann N, Meli ML, Riond B, Novacco M, Joekel D, Gentilini F, Marsilio F, Pennisi MG, Lloret A, Carrapiço T, Boretti FS.</t>
  </si>
  <si>
    <t>Schweiz Arch Tierheilkd. 2016 Oct;158(10):691-700. doi: 10.17236/sat00087.</t>
  </si>
  <si>
    <t>Hofmann-Lehmann R</t>
  </si>
  <si>
    <t>10.17236/sat00087</t>
  </si>
  <si>
    <t>Wolbachia increases the susceptibility of a parasitoid wasp to hyperparasitism</t>
  </si>
  <si>
    <t>van Nouhuys S, Kohonen M, Duplouy A.</t>
  </si>
  <si>
    <t>J Exp Biol. 2016 Oct 1;219(Pt 19):2984-2990. doi: 10.1242/jeb.140699.</t>
  </si>
  <si>
    <t>van Nouhuys S</t>
  </si>
  <si>
    <t>J Exp Biol</t>
  </si>
  <si>
    <t>10.1242/jeb.140699</t>
  </si>
  <si>
    <t>2016 Oct 1</t>
  </si>
  <si>
    <t>Modeling the Effects of Augmentation Strategies on the Control of Dengue Fever With an Impulsive Differential Equation</t>
  </si>
  <si>
    <t>Zhang X, Tang S, Cheke RA, Zhu H.</t>
  </si>
  <si>
    <t>Bull Math Biol. 2016 Oct;78(10):1968-2010. doi: 10.1007/s11538-016-0208-7. Epub 2016 Oct 12.</t>
  </si>
  <si>
    <t>10.1007/s11538-016-0208-7</t>
  </si>
  <si>
    <t>Enzootic instability for bovine anaplasmosis on family farms located in southwestern Paraná, Brazil</t>
  </si>
  <si>
    <t>Sott T, Franciscato C, Silva AF Neto, Nascif IA Júnior, Freitas FL.</t>
  </si>
  <si>
    <t>Rev Bras Parasitol Vet. 2016 Oct-Dec;25(4):497-500. doi: 10.1590/S1984-29612016061. Epub 2016 Oct 13.</t>
  </si>
  <si>
    <t>Sott T</t>
  </si>
  <si>
    <t>10.1590/S1984-29612016061</t>
  </si>
  <si>
    <t>Morphological and molecular identification of the brown dog tick Rhipicephalus sanguineus and the camel tick Hyalomma dromedarii (Acari: Ixodidae) vectors of Rickettsioses in Egypt</t>
  </si>
  <si>
    <t>Abdullah HH, El-Molla A, Salib FA, Allam NA, Ghazy AA, Abdel-Shafy S.</t>
  </si>
  <si>
    <t>Vet World. 2016 Oct;9(10):1087-1101. doi: 10.14202/vetworld.2016.1087-1101. Epub 2016 Oct 18.</t>
  </si>
  <si>
    <t>Abdullah HH</t>
  </si>
  <si>
    <t>PMC5104717</t>
  </si>
  <si>
    <t>10.14202/vetworld.2016.1087-1101</t>
  </si>
  <si>
    <t>Probability of occurrence of the Brazilian spotted fever in northeast of Paraná state, Brazil</t>
  </si>
  <si>
    <t>Otomura FH, Truppel JH, Moraes J Filho, Labruna MB, Rossoni DF, Massafera R, Soccol VT, Teodoro U.</t>
  </si>
  <si>
    <t>Rev Bras Parasitol Vet. 2016 Oct-Dec;25(4):394-400. doi: 10.1590/S1984-29612016060. Epub 2016 Dec 1.</t>
  </si>
  <si>
    <t>Otomura FH</t>
  </si>
  <si>
    <t>10.1590/S1984-29612016060</t>
  </si>
  <si>
    <t>Molecular detection of Anaplasma species in dogs in Colombia</t>
  </si>
  <si>
    <t>Vargas-Hernandez G, André MR, Cendales DM, Sousa KC, Gonçalves LR, Rondelli MC, Machado RZ, Tinucci-Costa M.</t>
  </si>
  <si>
    <t>Rev Bras Parasitol Vet. 2016 Oct-Dec;25(4):459-464. doi: 10.1590/S1984-29612016066. Epub 2016 Dec 1.</t>
  </si>
  <si>
    <t>Vargas-Hernandez G</t>
  </si>
  <si>
    <t>10.1590/S1984-29612016066</t>
  </si>
  <si>
    <t>Emerging Vector-Borne Diseases</t>
  </si>
  <si>
    <t>Huntington MK, Allison J, Nair D.</t>
  </si>
  <si>
    <t>Am Fam Physician. 2016 Oct 1;94(7):551-557.</t>
  </si>
  <si>
    <t>Huntington MK</t>
  </si>
  <si>
    <t>Am Fam Physician</t>
  </si>
  <si>
    <t>The incidence of Borrelia burgdorferi, Anaplasma phagocytophilum and Babesia microti coinfections among foresters and farmers in eastern Poland</t>
  </si>
  <si>
    <t>Pañczuk A, Tokarska-Rodak M, Kozioł-Montewka M, Plewik D.</t>
  </si>
  <si>
    <t>J Vector Borne Dis. 2016 Oct-Dec;53(4):348-354.</t>
  </si>
  <si>
    <t>Pañczuk A</t>
  </si>
  <si>
    <t>Molecular characterization of Orientia tsutsugamushi serotypes causing scrub typhus outbreak in southern region of Andhra Pradesh, India</t>
  </si>
  <si>
    <t>Indian J Med Res. 2016 Oct;144(4):597-603. doi: 10.4103/0971-5916.200886.</t>
  </si>
  <si>
    <t>PMC5345308</t>
  </si>
  <si>
    <t>10.4103/0971-5916.200886</t>
  </si>
  <si>
    <t>Spotted Fever Group Rickettsioses and Murine Typhus in a Malaysian Teaching Hospital</t>
  </si>
  <si>
    <t>Kho KL, Koh FX, Singh HK, Zan HA, Kukreja A, Ponnampalavanar S, Tay ST.</t>
  </si>
  <si>
    <t>Am J Trop Med Hyg. 2016 Oct 5;95(4):765-768. doi: 10.4269/ajtmh.16-0199. Epub 2016 Jul 11.</t>
  </si>
  <si>
    <t>PMC5062770</t>
  </si>
  <si>
    <t>10.4269/ajtmh.16-0199</t>
  </si>
  <si>
    <t>2016 Oct 5</t>
  </si>
  <si>
    <t>Elevated Values of C-Reactive Protein Induced by Imported Infectious Diseases: A Controlled Cross-Sectional Study of 11,079 Diseased German Travelers Returning from the Tropics and Subtropics</t>
  </si>
  <si>
    <t>Herbinger KH, Hanus I, Schunk M, Beissner M, von Sonnenburg F, Löscher T, Bretzel G, Hoelscher M, Nothdurft HD, Huber KL.</t>
  </si>
  <si>
    <t>Am J Trop Med Hyg. 2016 Oct 5;95(4):938-944. doi: 10.4269/ajtmh.16-0387. Epub 2016 Aug 15.</t>
  </si>
  <si>
    <t>PMC5062804</t>
  </si>
  <si>
    <t>10.4269/ajtmh.16-0387</t>
  </si>
  <si>
    <t>Scrub Typhus in Northeastern Thailand: Eschar Distribution, Abnormal Electrocardiographic Findings, and Predictors of Fatal Outcome</t>
  </si>
  <si>
    <t>Thipmontree W, Tantibhedhyangkul W, Silpasakorn S, Wongsawat E, Waywa D, Suputtamongkol Y.</t>
  </si>
  <si>
    <t>Am J Trop Med Hyg. 2016 Oct 5;95(4):769-773. doi: 10.4269/ajtmh.16-0088. Epub 2016 Aug 29.</t>
  </si>
  <si>
    <t>PMC5062771</t>
  </si>
  <si>
    <t>10.4269/ajtmh.16-0088</t>
  </si>
  <si>
    <t>Molecular Detection of Tick-Borne Pathogens in Humans with Tick Bites and Erythema Migrans, in the Netherlands</t>
  </si>
  <si>
    <t>Jahfari S, Hofhuis A, Fonville M, van der Giessen J, van Pelt W, Sprong H.</t>
  </si>
  <si>
    <t>PLoS Negl Trop Dis. 2016 Oct 5;10(10):e0005042. doi: 10.1371/journal.pntd.0005042. eCollection 2016 Oct.</t>
  </si>
  <si>
    <t>PMC5051699</t>
  </si>
  <si>
    <t>10.1371/journal.pntd.0005042</t>
  </si>
  <si>
    <t>The Eco-epidemiology of Pacific Coast Tick Fever in California</t>
  </si>
  <si>
    <t>Padgett KA, Bonilla D, Eremeeva ME, Glaser C, Lane RS, Porse CC, Castro MB, Messenger S, Espinosa A, Hacker J, Kjemtrup A, Ryan B, Scott JJ, Hu R, Yoshimizu MH, Dasch GA, Kramer V.</t>
  </si>
  <si>
    <t>PLoS Negl Trop Dis. 2016 Oct 5;10(10):e0005020. doi: 10.1371/journal.pntd.0005020. eCollection 2016 Oct.</t>
  </si>
  <si>
    <t>Padgett KA</t>
  </si>
  <si>
    <t>PMC5051964</t>
  </si>
  <si>
    <t>10.1371/journal.pntd.0005020</t>
  </si>
  <si>
    <t>Clinical and paraclinical profile, and predictors of outcome in 90 cases of scrub typhus, Meghalaya, India</t>
  </si>
  <si>
    <t>Sivarajan S, Shivalli S, Bhuyan D, Mawlong M, Barman R.</t>
  </si>
  <si>
    <t>Infect Dis Poverty. 2016 Oct 5;5(1):91. doi: 10.1186/s40249-016-0186-x.</t>
  </si>
  <si>
    <t>Sivarajan S</t>
  </si>
  <si>
    <t>PMC5051022</t>
  </si>
  <si>
    <t>10.1186/s40249-016-0186-x</t>
  </si>
  <si>
    <t>Severe human monocytic ehrlichiosis presenting with altered mental status and seizures</t>
  </si>
  <si>
    <t>Geier C, Davis J, Siegel M.</t>
  </si>
  <si>
    <t>BMJ Case Rep. 2016 Oct 6;2016:bcr2016215967. doi: 10.1136/bcr-2016-215967.</t>
  </si>
  <si>
    <t>Geier C</t>
  </si>
  <si>
    <t>PMC5073573</t>
  </si>
  <si>
    <t>10.1136/bcr-2016-215967</t>
  </si>
  <si>
    <t>2016 Oct 6</t>
  </si>
  <si>
    <t>Efficient Enrichment of Bacterial mRNA from Host-Bacteria Total RNA Samples</t>
  </si>
  <si>
    <t>Kumar N, Lin M, Zhao X, Ott S, Santana-Cruz I, Daugherty S, Rikihisa Y, Sadzewicz L, Tallon LJ, Fraser CM, Dunning Hotopp JC.</t>
  </si>
  <si>
    <t>Sci Rep. 2016 Oct 7;6:34850. doi: 10.1038/srep34850.</t>
  </si>
  <si>
    <t>PMC5054355</t>
  </si>
  <si>
    <t>10.1038/srep34850</t>
  </si>
  <si>
    <t>2016 Oct 7</t>
  </si>
  <si>
    <t>Eukaryotic association module in phage WO genomes from Wolbachia</t>
  </si>
  <si>
    <t>Bordenstein SR, Bordenstein SR.</t>
  </si>
  <si>
    <t>Nat Commun. 2016 Oct 11;7:13155. doi: 10.1038/ncomms13155.</t>
  </si>
  <si>
    <t>Bordenstein SR</t>
  </si>
  <si>
    <t>PMC5062602</t>
  </si>
  <si>
    <t>10.1038/ncomms13155</t>
  </si>
  <si>
    <t>2016 Oct 11</t>
  </si>
  <si>
    <t>Rickettsia in mosquitoes, Yangzhou, China</t>
  </si>
  <si>
    <t>Zhang J, John Kelly P, Lu G, Cruz-Martinez L, Wang C.</t>
  </si>
  <si>
    <t>Emerg Microbes Infect. 2016 Oct 12;5(10):e108. doi: 10.1038/emi.2016.107.</t>
  </si>
  <si>
    <t>PMC5117729</t>
  </si>
  <si>
    <t>10.1038/emi.2016.107</t>
  </si>
  <si>
    <t>2016 Oct 12</t>
  </si>
  <si>
    <t>Genomes of Candidatus Wolbachia bourtzisii wDacA and Candidatus Wolbachia pipientis wDacB from the Cochineal Insect Dactylopius coccus (Hemiptera: Dactylopiidae)</t>
  </si>
  <si>
    <t>Ramírez-Puebla ST, Ormeño-Orrillo E, Vera-Ponce de León A, Lozano L, Sanchez-Flores A, Rosenblueth M, Martínez-Romero E.</t>
  </si>
  <si>
    <t>G3 (Bethesda). 2016 Oct 13;6(10):3343-3349. doi: 10.1534/g3.116.031237.</t>
  </si>
  <si>
    <t>PMC5068953</t>
  </si>
  <si>
    <t>10.1534/g3.116.031237</t>
  </si>
  <si>
    <t>2016 Oct 13</t>
  </si>
  <si>
    <t>Genomic evidence for plant-parasitic nematodes as the earliest Wolbachia hosts</t>
  </si>
  <si>
    <t>Brown AM, Wasala SK, Howe DK, Peetz AB, Zasada IA, Denver DR.</t>
  </si>
  <si>
    <t>Sci Rep. 2016 Oct 13;6:34955. doi: 10.1038/srep34955.</t>
  </si>
  <si>
    <t>Brown AM</t>
  </si>
  <si>
    <t>PMC5062116</t>
  </si>
  <si>
    <t>10.1038/srep34955</t>
  </si>
  <si>
    <t>A prospective study of the importance of enteric fever as a cause of non-malarial febrile illness in patients admitted to Chittagong Medical College Hospital, Bangladesh</t>
  </si>
  <si>
    <t>Maude RR, Ghose A, Samad R, de Jong HK, Fukushima M, Wijedoru L, Hassan MU, Hossain MA, Karim MR, Sayeed AA, van den Ende S, Pal S, Zahed AS, Rahman W, Karnain R, Islam R, Tran DT, Ha TT, Pham AH, Campbell JI, van Doorn HR, Maude RJ, van der Poll T, Wiersinga WJ, Day NP, Baker S, Dondorp AM, Parry CM, Faiz MA.</t>
  </si>
  <si>
    <t>BMC Infect Dis. 2016 Oct 13;16(1):567. doi: 10.1186/s12879-016-1886-3.</t>
  </si>
  <si>
    <t>PMC5064917</t>
  </si>
  <si>
    <t>10.1186/s12879-016-1886-3</t>
  </si>
  <si>
    <t>Winged warriors</t>
  </si>
  <si>
    <t>Servick K.</t>
  </si>
  <si>
    <t>Science. 2016 Oct 14;354(6309):164-167. doi: 10.1126/science.354.6309.164.</t>
  </si>
  <si>
    <t>Servick K</t>
  </si>
  <si>
    <t>10.1126/science.354.6309.164</t>
  </si>
  <si>
    <t>2016 Oct 14</t>
  </si>
  <si>
    <t>Assessment of Domestic Goats as Models for Experimental and Natural Infection with the North American Isolate of Rickettsia slovaca</t>
  </si>
  <si>
    <t>Lukovsky-Akhsanov N, Keating MK, Spivey P, Lathrop GW Jr, Powell N, Levin ML.</t>
  </si>
  <si>
    <t>PLoS One. 2016 Oct 14;11(10):e0165007. doi: 10.1371/journal.pone.0165007. eCollection 2016.</t>
  </si>
  <si>
    <t>Lukovsky-Akhsanov N</t>
  </si>
  <si>
    <t>PMC5065209</t>
  </si>
  <si>
    <t>10.1371/journal.pone.0165007</t>
  </si>
  <si>
    <t>Nanophyetus salmincola, vector of the salmon poisoning disease agent Neorickettsia helminthoeca, harbors a second pathogenic Neorickettsia species</t>
  </si>
  <si>
    <t>Greiman SE, Kent ML, Betts J, Cochell D, Sigler T, Tkach VV.</t>
  </si>
  <si>
    <t>Vet Parasitol. 2016 Oct 15;229:107-109. doi: 10.1016/j.vetpar.2016.10.003. Epub 2016 Oct 4.</t>
  </si>
  <si>
    <t>PMC5123816</t>
  </si>
  <si>
    <t>NIHMS822083</t>
  </si>
  <si>
    <t>10.1016/j.vetpar.2016.10.003</t>
  </si>
  <si>
    <t>2016 Oct 15</t>
  </si>
  <si>
    <t>High Ozone (O(3)) Affects the Fitness Associated with the Microbial Composition and Abundance of Q Biotype Bemisia tabaci</t>
  </si>
  <si>
    <t>Hong Y, Yi T, Tan X, Zhao Z, Ge F.</t>
  </si>
  <si>
    <t>Front Microbiol. 2016 Oct 17;7:1593. doi: 10.3389/fmicb.2016.01593. eCollection 2016.</t>
  </si>
  <si>
    <t>Hong Y</t>
  </si>
  <si>
    <t>PMC5065991</t>
  </si>
  <si>
    <t>10.3389/fmicb.2016.01593</t>
  </si>
  <si>
    <t>2016 Oct 17</t>
  </si>
  <si>
    <t>Wolbachia endosymbionts induce neutrophil extracellular trap formation in human onchocerciasis</t>
  </si>
  <si>
    <t>Tamarozzi F, Turner JD, Pionnier N, Midgley A, Guimaraes AF, Johnston KL, Edwards SW, Taylor MJ.</t>
  </si>
  <si>
    <t>Sci Rep. 2016 Oct 18;6:35559. doi: 10.1038/srep35559.</t>
  </si>
  <si>
    <t>PMC5067710</t>
  </si>
  <si>
    <t>10.1038/srep35559</t>
  </si>
  <si>
    <t>2016 Oct 18</t>
  </si>
  <si>
    <t>Identification of Aedes aegypti Long Intergenic Non-coding RNAs and Their Association with Wolbachia and Dengue Virus Infection</t>
  </si>
  <si>
    <t>Etebari K, Asad S, Zhang G, Asgari S.</t>
  </si>
  <si>
    <t>PLoS Negl Trop Dis. 2016 Oct 19;10(10):e0005069. doi: 10.1371/journal.pntd.0005069. eCollection 2016 Oct.</t>
  </si>
  <si>
    <t>Etebari K</t>
  </si>
  <si>
    <t>PMC5070814</t>
  </si>
  <si>
    <t>10.1371/journal.pntd.0005069</t>
  </si>
  <si>
    <t>2016 Oct 19</t>
  </si>
  <si>
    <t>Open questions: how does Wolbachia do what it does?</t>
  </si>
  <si>
    <t>Jiggins FM.</t>
  </si>
  <si>
    <t>BMC Biol. 2016 Oct 19;14(1):92. doi: 10.1186/s12915-016-0312-z.</t>
  </si>
  <si>
    <t>Jiggins FM</t>
  </si>
  <si>
    <t>BMC Biol</t>
  </si>
  <si>
    <t>PMC5069934</t>
  </si>
  <si>
    <t>10.1186/s12915-016-0312-z</t>
  </si>
  <si>
    <t>Anaplasma marginale and A. phagocytophilum in cattle in Tunisia</t>
  </si>
  <si>
    <t>M'ghirbi Y, Bèji M, Oporto B, Khrouf F, Hurtado A, Bouattour A.</t>
  </si>
  <si>
    <t>Parasit Vectors. 2016 Oct 20;9(1):556. doi: 10.1186/s13071-016-1840-7.</t>
  </si>
  <si>
    <t>PMC5072335</t>
  </si>
  <si>
    <t>10.1186/s13071-016-1840-7</t>
  </si>
  <si>
    <t>2016 Oct 20</t>
  </si>
  <si>
    <t>Rickettsia Sca4 Reduces Vinculin-Mediated Intercellular Tension to Promote Spread</t>
  </si>
  <si>
    <t>Lamason RL, Bastounis E, Kafai NM, Serrano R, Del Álamo JC, Theriot JA, Welch MD.</t>
  </si>
  <si>
    <t>Cell. 2016 Oct 20;167(3):670-683.e10. doi: 10.1016/j.cell.2016.09.023.</t>
  </si>
  <si>
    <t>Lamason RL</t>
  </si>
  <si>
    <t>Cell</t>
  </si>
  <si>
    <t>PMC5097866</t>
  </si>
  <si>
    <t>NIHMS817471</t>
  </si>
  <si>
    <t>10.1016/j.cell.2016.09.023</t>
  </si>
  <si>
    <t>Near-Infrared Spectroscopy, a Rapid Method for Predicting the Age of Male and Female Wild-Type and Wolbachia Infected Aedes aegypti</t>
  </si>
  <si>
    <t>Sikulu-Lord MT, Milali MP, Henry M, Wirtz RA, Hugo LE, Dowell FE, Devine GJ.</t>
  </si>
  <si>
    <t>PLoS Negl Trop Dis. 2016 Oct 21;10(10):e0005040. doi: 10.1371/journal.pntd.0005040. eCollection 2016 Oct.</t>
  </si>
  <si>
    <t>PMC5074478</t>
  </si>
  <si>
    <t>10.1371/journal.pntd.0005040</t>
  </si>
  <si>
    <t>2016 Oct 21</t>
  </si>
  <si>
    <t>Hungarosoma bokori Verhoeff, 1928 (Diplopoda: Chordeumatida): new insights into its taxonomy, systematics, molecular genetics, biogeography and ecology</t>
  </si>
  <si>
    <t>Mock A, Tajovský K, Žurovcová M, Jarošová A, Kocourek P, Gruber J, Angyal D, Spelda J.</t>
  </si>
  <si>
    <t>Zootaxa. 2016 Oct 24;4178(2):234-256. doi: 10.11646/zootaxa.4178.2.4.</t>
  </si>
  <si>
    <t>Mock A</t>
  </si>
  <si>
    <t>Zootaxa</t>
  </si>
  <si>
    <t>10.11646/zootaxa.4178.2.4</t>
  </si>
  <si>
    <t>2016 Oct 24</t>
  </si>
  <si>
    <t>Retraction: First human case of Rickettsia sibirica mongolotimonae infection in Northern Greece in a teenager from Thrace</t>
  </si>
  <si>
    <t>Chochlakis D, Mantadakis E, Thomaidis S, Tselentis Y, Chatzimichael A, Psaroulaki A.</t>
  </si>
  <si>
    <t>Jpn J Infect Dis. 2016 Oct 31. doi: 10.7883/yoken.JJID.2016.302. Online ahead of print.</t>
  </si>
  <si>
    <t>10.7883/yoken.JJID.2016.302</t>
  </si>
  <si>
    <t>2016 Oct 31</t>
  </si>
  <si>
    <t>Longevity-modulating effects of symbiosis: insights from Drosophila-Wolbachia interaction</t>
  </si>
  <si>
    <t>Maistrenko OM, Serga SV, Vaiserman AM, Kozeretska IA.</t>
  </si>
  <si>
    <t>Biogerontology. 2016 Nov;17(5-6):785-803. doi: 10.1007/s10522-016-9653-9. Epub 2016 May 26.</t>
  </si>
  <si>
    <t>Maistrenko OM</t>
  </si>
  <si>
    <t>Biogerontology</t>
  </si>
  <si>
    <t>10.1007/s10522-016-9653-9</t>
  </si>
  <si>
    <t>2016 Nov</t>
  </si>
  <si>
    <t>Scrub Typhus Causing Unilateral Optic Neuritis</t>
  </si>
  <si>
    <t>Jessani LG, Gopalakrishnan R, Kumaran M, Devaraj V, Vishwanathan L.</t>
  </si>
  <si>
    <t>Indian J Pediatr. 2016 Nov;83(11):1359-1360. doi: 10.1007/s12098-016-2169-0. Epub 2016 Jun 6.</t>
  </si>
  <si>
    <t>Jessani LG</t>
  </si>
  <si>
    <t>10.1007/s12098-016-2169-0</t>
  </si>
  <si>
    <t>Prevalence and infection intensity of Rickettsia massiliae in Rhipicephalus sanguineus sensu lato ticks from Mendoza, Argentina</t>
  </si>
  <si>
    <t>Monje LD, Linares MC, Beldomenico PM.</t>
  </si>
  <si>
    <t>Microbes Infect. 2016 Nov;18(11):701-705. doi: 10.1016/j.micinf.2016.06.008. Epub 2016 Jul 7.</t>
  </si>
  <si>
    <t>10.1016/j.micinf.2016.06.008</t>
  </si>
  <si>
    <t>Detection of the bacterial endosymbiont Neorickettsia in a New Zealand digenean</t>
  </si>
  <si>
    <t>Lawrence SA, Poulin R.</t>
  </si>
  <si>
    <t>Parasitol Res. 2016 Nov;115(11):4275-4279. doi: 10.1007/s00436-016-5208-x. Epub 2016 Jul 27.</t>
  </si>
  <si>
    <t>Lawrence SA</t>
  </si>
  <si>
    <t>10.1007/s00436-016-5208-x</t>
  </si>
  <si>
    <t>Development of a Rickettsia bellii-Specific TaqMan Assay Targeting the Citrate Synthase Gene</t>
  </si>
  <si>
    <t>Hecht JA, Allerdice ME, Krawczak FS, Labruna MB, Paddock CD, Karpathy SE.</t>
  </si>
  <si>
    <t>J Med Entomol. 2016 Nov;53(6):1492-1495. doi: 10.1093/jme/tjw111. Epub 2016 Jul 29.</t>
  </si>
  <si>
    <t>Hecht JA</t>
  </si>
  <si>
    <t>10.1093/jme/tjw111</t>
  </si>
  <si>
    <t>Rickettsia (Rickettsiales: Rickettsiaceae) Vector Biodiversity in High Altitude Atlantic Forest Fragments Within a Semiarid Climate: A New Endemic Area of Spotted-Fever in Brazil</t>
  </si>
  <si>
    <t>Moerbeck L, Vizzoni VF, Machado-Ferreira E, Cavalcante RC, Oliveira SV, Soares CA, Amorim M, Gazêta GS.</t>
  </si>
  <si>
    <t>J Med Entomol. 2016 Nov;53(6):1458-1466. doi: 10.1093/jme/tjw121. Epub 2016 Aug 1.</t>
  </si>
  <si>
    <t>Moerbeck L</t>
  </si>
  <si>
    <t>10.1093/jme/tjw121</t>
  </si>
  <si>
    <t>Isolation and characterization of a novel Rickettsia species (Rickettsia asembonensis sp. nov.) obtained from cat fleas (Ctenocephalides felis)</t>
  </si>
  <si>
    <t>Maina AN, Luce-Fedrow A, Omulo S, Hang J, Chan TC, Ade F, Jima DD, Ogola E, Ge H, Breiman RF, Njenga MK, Richards AL.</t>
  </si>
  <si>
    <t>Int J Syst Evol Microbiol. 2016 Nov;66(11):4512-4517. doi: 10.1099/ijsem.0.001382. Epub 2016 Aug 8.</t>
  </si>
  <si>
    <t>10.1099/ijsem.0.001382</t>
  </si>
  <si>
    <t>Infection Rates of Wolbachia sp. and Bartonella sp. in Different Populations of Fleas</t>
  </si>
  <si>
    <t>Zurita A, Gutiérrez SG, Cutillas C.</t>
  </si>
  <si>
    <t>Curr Microbiol. 2016 Nov;73(5):704-713. doi: 10.1007/s00284-016-1119-4. Epub 2016 Aug 11.</t>
  </si>
  <si>
    <t>Zurita A</t>
  </si>
  <si>
    <t>10.1007/s00284-016-1119-4</t>
  </si>
  <si>
    <t>Effect of Amblyomma maculatum (Acari: Ixodidae) Saliva on the Acute Cutaneous Immune Response to Rickettsia parkeri Infection in a Murine Model</t>
  </si>
  <si>
    <t>Banajee KH, Verhoeve VI, Harris EK, Macaluso KR.</t>
  </si>
  <si>
    <t>J Med Entomol. 2016 Nov;53(6):1252-1260. doi: 10.1093/jme/tjw125. Epub 2016 Aug 13.</t>
  </si>
  <si>
    <t>PMC5106825</t>
  </si>
  <si>
    <t>10.1093/jme/tjw125</t>
  </si>
  <si>
    <t>Molecular survey of Ehrlichia canis and Coxiella burnetii infections in wild mammals of southern Italy</t>
  </si>
  <si>
    <t>Santoro M, Veneziano V, D'Alessio N, Di Prisco F, Lucibelli MG, Borriello G, Cerrone A, Dantas-Torres F, Latrofa MS, Otranto D, Galiero G.</t>
  </si>
  <si>
    <t>Parasitol Res. 2016 Nov;115(11):4427-4431. doi: 10.1007/s00436-016-5213-0. Epub 2016 Aug 17.</t>
  </si>
  <si>
    <t>Santoro M</t>
  </si>
  <si>
    <t>10.1007/s00436-016-5213-0</t>
  </si>
  <si>
    <t>Fleas and Ticks in Carnivores From a Domestic-Wildlife Interface: Implications for Public Health and Wildlife</t>
  </si>
  <si>
    <t>Poo-Muñoz DA, Elizondo-Patrone C, Escobar LE, Astorga F, Bermúdez SE, Martínez-Valdebenito C, Abarca K, Medina-Vogel G.</t>
  </si>
  <si>
    <t>J Med Entomol. 2016 Nov;53(6):1433-1443. doi: 10.1093/jme/tjw124. Epub 2016 Aug 18.</t>
  </si>
  <si>
    <t>Poo-Muñoz DA</t>
  </si>
  <si>
    <t>10.1093/jme/tjw124</t>
  </si>
  <si>
    <t>Ehrlichia secretes Etf-1 to induce autophagy and capture nutrients for its growth through RAB5 and class III phosphatidylinositol 3-kinase</t>
  </si>
  <si>
    <t>Lin M, Liu H, Xiong Q, Niu H, Cheng Z, Yamamoto A, Rikihisa Y.</t>
  </si>
  <si>
    <t>Autophagy. 2016 Nov;12(11):2145-2166. doi: 10.1080/15548627.2016.1217369. Epub 2016 Aug 19.</t>
  </si>
  <si>
    <t>Lin M</t>
  </si>
  <si>
    <t>PMC5103349</t>
  </si>
  <si>
    <t>10.1080/15548627.2016.1217369</t>
  </si>
  <si>
    <t>Live imaging of the genetically intractable obligate intracellular bacteria Orientia tsutsugamushi using a panel of fluorescent dyes</t>
  </si>
  <si>
    <t>Atwal S, Giengkam S, VanNieuwenhze M, Salje J.</t>
  </si>
  <si>
    <t>J Microbiol Methods. 2016 Nov;130:169-176. doi: 10.1016/j.mimet.2016.08.022. Epub 2016 Aug 28.</t>
  </si>
  <si>
    <t>Atwal S</t>
  </si>
  <si>
    <t>PMC5073074</t>
  </si>
  <si>
    <t>10.1016/j.mimet.2016.08.022</t>
  </si>
  <si>
    <t>Kampinos National Park: a risk area for spotted fever group rickettsioses, central Poland?</t>
  </si>
  <si>
    <t>Stańczak J, Biernat B, Matyjasek A, Racewicz M, Zalewska M, Lewandowska D.</t>
  </si>
  <si>
    <t>Exp Appl Acarol. 2016 Nov;70(3):395-410. doi: 10.1007/s10493-016-0083-9. Epub 2016 Sep 8.</t>
  </si>
  <si>
    <t>PMC5061876</t>
  </si>
  <si>
    <t>10.1007/s10493-016-0083-9</t>
  </si>
  <si>
    <t>Actin-based motility of bacterial pathogens: mechanistic diversity and its impact on virulence</t>
  </si>
  <si>
    <t>Choe JE, Welch MD.</t>
  </si>
  <si>
    <t>Pathog Dis. 2016 Nov 1;74(8):ftw099. doi: 10.1093/femspd/ftw099. Epub 2016 Sep 20.</t>
  </si>
  <si>
    <t>Choe JE</t>
  </si>
  <si>
    <t>PMC5968334</t>
  </si>
  <si>
    <t>10.1093/femspd/ftw099</t>
  </si>
  <si>
    <t>2016 Nov 1</t>
  </si>
  <si>
    <t>Wolbachia restricts insect-specific flavivirus infection in Aedes aegypti cells</t>
  </si>
  <si>
    <t>Schnettler E, Sreenu VB, Mottram T, McFarlane M.</t>
  </si>
  <si>
    <t>J Gen Virol. 2016 Nov;97(11):3024-3029. doi: 10.1099/jgv.0.000617. Epub 2016 Sep 28.</t>
  </si>
  <si>
    <t>Schnettler E</t>
  </si>
  <si>
    <t>PMC5120408</t>
  </si>
  <si>
    <t>10.1099/jgv.0.000617</t>
  </si>
  <si>
    <t>Acute Paraparesis Due to Lumbosacral Radiculopathy With Concomitant Meningitis: Unusual Presentation of Scrub Typhus</t>
  </si>
  <si>
    <t>Muranjan M, Karande S.</t>
  </si>
  <si>
    <t>Pediatr Infect Dis J. 2016 Nov;35(11):1279-1280. doi: 10.1097/INF.0000000000001293.</t>
  </si>
  <si>
    <t>Muranjan M</t>
  </si>
  <si>
    <t>10.1097/INF.0000000000001293</t>
  </si>
  <si>
    <t>Impacts of temperature and crowding on sex ratio, fecundity and Wolbachia infection intensity in the copepod, Mesocyclops thermocyclopoides</t>
  </si>
  <si>
    <t>Wiwatanaratanabutr I, Grandjean F.</t>
  </si>
  <si>
    <t>J Invertebr Pathol. 2016 Nov;141:18-23. doi: 10.1016/j.jip.2016.10.003. Epub 2016 Oct 15.</t>
  </si>
  <si>
    <t>10.1016/j.jip.2016.10.003</t>
  </si>
  <si>
    <t>Current Scenario of Pediatric Rickettsial Diseases</t>
  </si>
  <si>
    <t>Rathi N.</t>
  </si>
  <si>
    <t>Indian J Pediatr. 2016 Nov;83(12-13):1365-1366. doi: 10.1007/s12098-016-2238-4. Epub 2016 Oct 19.</t>
  </si>
  <si>
    <t>Rathi N</t>
  </si>
  <si>
    <t>10.1007/s12098-016-2238-4</t>
  </si>
  <si>
    <t>Severe Fever with Thrombocytopenia Syndrome in Patients Suspected of Having Scrub Typhus</t>
  </si>
  <si>
    <t>Wi YM, Woo HI, Park D, Lee KH, Kang CI, Chung DR, Peck KR, Song JH.</t>
  </si>
  <si>
    <t>Emerg Infect Dis. 2016 Nov;22(11):1992-1995. doi: 10.3201/eid2211.160597.</t>
  </si>
  <si>
    <t>Wi YM</t>
  </si>
  <si>
    <t>PMC5088014</t>
  </si>
  <si>
    <t>10.3201/eid2211.160597</t>
  </si>
  <si>
    <t>Spotted Fever Group Rickettsia in the Pampa Biome, Brazil, 2015-2016</t>
  </si>
  <si>
    <t>Weck B, Dall'Agnol B, Souza U, Webster A, Stenzel B, Klafke G, Martins JR, Reck J.</t>
  </si>
  <si>
    <t>Emerg Infect Dis. 2016 Nov;22(11):2014-2016. doi: 10.3201/eid2211.160859.</t>
  </si>
  <si>
    <t>Weck B</t>
  </si>
  <si>
    <t>PMC5088030</t>
  </si>
  <si>
    <t>10.3201/eid2211.160859</t>
  </si>
  <si>
    <t>Severe Fever with Thrombocytopenia Syndrome Complicated by Co-infection with Spotted Fever Group Rickettsiae, China</t>
  </si>
  <si>
    <t>Lu QB, Li H, Zhang PH, Cui N, Yang ZD, Fan YD, Cui XM, Hu JG, Guo CT, Zhang XA, Liu W, Cao WC.</t>
  </si>
  <si>
    <t>Emerg Infect Dis. 2016 Nov;22(11):1957-1960. doi: 10.3201/eid2211.161021.</t>
  </si>
  <si>
    <t>Lu QB</t>
  </si>
  <si>
    <t>PMC5088031</t>
  </si>
  <si>
    <t>10.3201/eid2211.161021</t>
  </si>
  <si>
    <t>Sixty seconds on . . . Wolbachia</t>
  </si>
  <si>
    <t>Mayor S.</t>
  </si>
  <si>
    <t>BMJ. 2016 Nov 1;355:i5847. doi: 10.1136/bmj.i5847.</t>
  </si>
  <si>
    <t>Mayor S</t>
  </si>
  <si>
    <t>BMJ</t>
  </si>
  <si>
    <t>10.1136/bmj.i5847</t>
  </si>
  <si>
    <t>Cardiac troponin I concentrations, electrocardiographic and echocardiographic variables remained unchanged in dogs experimentally infected with Ehrlichia canis</t>
  </si>
  <si>
    <t>Kalogianni L, Koutinas CK, Theodorou K, Xenoulis PG, Suchodolski JS, Harrus S, Steiner JM, Siarkou VI, Mylonakis ME.</t>
  </si>
  <si>
    <t>Vet J. 2016 Nov;217:109-111. doi: 10.1016/j.tvjl.2016.09.007. Epub 2016 Sep 28.</t>
  </si>
  <si>
    <t>Kalogianni L</t>
  </si>
  <si>
    <t>10.1016/j.tvjl.2016.09.007</t>
  </si>
  <si>
    <t>[Complications and cause of death in mexican children with rocky mountain spotted fever]</t>
  </si>
  <si>
    <t>Martínez-Medina MÁ, Rascón-Alcantar A.</t>
  </si>
  <si>
    <t>Gac Med Mex. 2016 Nov-Dec;152(6):789-795.</t>
  </si>
  <si>
    <t>Martínez-Medina MÁ</t>
  </si>
  <si>
    <t>2016 Nov-Dec</t>
  </si>
  <si>
    <t>Analysis of scrub typhus involvement of the lung by bronchoalveolar lavage: A case report</t>
  </si>
  <si>
    <t>Lin SY, Matsuno Y, Yokosawa M, Suzuki T, Morishima Y, Sakamoto T, Sumida T, Hizawa N.</t>
  </si>
  <si>
    <t>Respir Investig. 2016 Nov;54(6):487-489. doi: 10.1016/j.resinv.2016.06.004. Epub 2016 Aug 7.</t>
  </si>
  <si>
    <t>Lin SY</t>
  </si>
  <si>
    <t>Respir Investig</t>
  </si>
  <si>
    <t>10.1016/j.resinv.2016.06.004</t>
  </si>
  <si>
    <t>Anaplasma species of veterinary importance in Japan</t>
  </si>
  <si>
    <t>Ybañez AP, Inokuma H.</t>
  </si>
  <si>
    <t>Vet World. 2016 Nov;9(11):1190-1196. doi: 10.14202/vetworld.2016.1190-1196. Epub 2016 Nov 4.</t>
  </si>
  <si>
    <t>PMC5146296</t>
  </si>
  <si>
    <t>10.14202/vetworld.2016.1190-1196</t>
  </si>
  <si>
    <t>Comparison of Preferred Bite Sites Between Mites and Ticks on Humans in Korea</t>
  </si>
  <si>
    <t>Jang MS, Kim CM, Kim DM, Yoon NR, Han MA, Kim HK, Oh WS, Yoon HJ, Wie SH, Hur J.</t>
  </si>
  <si>
    <t>Am J Trop Med Hyg. 2016 Nov 2;95(5):1021-1025. doi: 10.4269/ajtmh.16-0186. Epub 2016 Sep 19.</t>
  </si>
  <si>
    <t>Jang MS</t>
  </si>
  <si>
    <t>PMC5094210</t>
  </si>
  <si>
    <t>10.4269/ajtmh.16-0186</t>
  </si>
  <si>
    <t>2016 Nov 2</t>
  </si>
  <si>
    <t>Rio fights Zika with biggest release yet of bacteria-infected mosquitoes</t>
  </si>
  <si>
    <t>Callaway E.</t>
  </si>
  <si>
    <t>Nature. 2016 Nov 3;539(7627):17-18. doi: 10.1038/nature.2016.20878.</t>
  </si>
  <si>
    <t>Callaway E</t>
  </si>
  <si>
    <t>10.1038/nature.2016.20878</t>
  </si>
  <si>
    <t>2016 Nov 3</t>
  </si>
  <si>
    <t>Novel Rickettsia raoultii strain isolated and propagated from Austrian Dermacentor reticulatus ticks</t>
  </si>
  <si>
    <t>Wijnveld M, Schötta AM, Pintér A, Stockinger H, Stanek G.</t>
  </si>
  <si>
    <t>Parasit Vectors. 2016 Nov 3;9(1):567. doi: 10.1186/s13071-016-1858-x.</t>
  </si>
  <si>
    <t>Wijnveld M</t>
  </si>
  <si>
    <t>PMC5093946</t>
  </si>
  <si>
    <t>10.1186/s13071-016-1858-x</t>
  </si>
  <si>
    <t>Diagnosis of Persistent Fever in the Tropics: Set of Standard Operating Procedures Used in the NIDIAG Febrile Syndrome Study</t>
  </si>
  <si>
    <t>Alirol E, Horie NS, Barbé B, Lejon V, Verdonck K, Gillet P, Jacobs J, Büscher P, Kanal B, Bhattarai NR, El Safi S, Phe T, Lim K, Leng L, Lutumba P, Mukendi D, Bottieau E, Boelaert M, Rijal S, Chappuis F.</t>
  </si>
  <si>
    <t>PLoS Negl Trop Dis. 2016 Nov 3;10(11):e0004749. doi: 10.1371/journal.pntd.0004749. eCollection 2016 Nov.</t>
  </si>
  <si>
    <t>Alirol E</t>
  </si>
  <si>
    <t>PMC5094701</t>
  </si>
  <si>
    <t>10.1371/journal.pntd.0004749</t>
  </si>
  <si>
    <t>Diversity of bacteriome associated with Phlebotomus chinensis (Diptera: Psychodidae) sand flies in two wild populations from China</t>
  </si>
  <si>
    <t>Li K, Chen H, Jiang J, Li X, Xu J, Ma Y.</t>
  </si>
  <si>
    <t>Sci Rep. 2016 Nov 7;6:36406. doi: 10.1038/srep36406.</t>
  </si>
  <si>
    <t>Li K</t>
  </si>
  <si>
    <t>PMC5098245</t>
  </si>
  <si>
    <t>10.1038/srep36406</t>
  </si>
  <si>
    <t>2016 Nov 7</t>
  </si>
  <si>
    <t>Predicting Wolbachia invasion dynamics in Aedes aegypti populations using models of density-dependent demographic traits</t>
  </si>
  <si>
    <t>Hancock PA, White VL, Ritchie SA, Hoffmann AA, Godfray HC.</t>
  </si>
  <si>
    <t>BMC Biol. 2016 Nov 8;14(1):96. doi: 10.1186/s12915-016-0319-5.</t>
  </si>
  <si>
    <t>PMC5100186</t>
  </si>
  <si>
    <t>10.1186/s12915-016-0319-5</t>
  </si>
  <si>
    <t>2016 Nov 8</t>
  </si>
  <si>
    <t>Downregulation of Aedes aegypti chromodomain helicase DNA binding protein 7/Kismet by Wolbachia and its effect on dengue virus replication</t>
  </si>
  <si>
    <t>Asad S, Hall-Mendelin S, Asgari S.</t>
  </si>
  <si>
    <t>Sci Rep. 2016 Nov 9;6:36850. doi: 10.1038/srep36850.</t>
  </si>
  <si>
    <t>Asad S</t>
  </si>
  <si>
    <t>PMC5101808</t>
  </si>
  <si>
    <t>10.1038/srep36850</t>
  </si>
  <si>
    <t>2016 Nov 9</t>
  </si>
  <si>
    <t>Rickettsia Evades a Tense Situation</t>
  </si>
  <si>
    <t>Cell Host Microbe. 2016 Nov 9;20(5):549-550. doi: 10.1016/j.chom.2016.10.017.</t>
  </si>
  <si>
    <t>10.1016/j.chom.2016.10.017</t>
  </si>
  <si>
    <t>Small Regulatory RNAs of Rickettsia conorii</t>
  </si>
  <si>
    <t>Narra HP, Schroeder CL, Sahni A, Rojas M, Khanipov K, Fofanov Y, Sahni SK.</t>
  </si>
  <si>
    <t>Sci Rep. 2016 Nov 11;6:36728. doi: 10.1038/srep36728.</t>
  </si>
  <si>
    <t>Narra HP</t>
  </si>
  <si>
    <t>PMC5105140</t>
  </si>
  <si>
    <t>10.1038/srep36728</t>
  </si>
  <si>
    <t>2016 Nov 11</t>
  </si>
  <si>
    <t>Physiological characterization of the hematophagy of Ornithodoros rostratus (Acari: Argasidae) on live hosts</t>
  </si>
  <si>
    <t>Costa GC, Soares AC, Pereira MH, Gontijo NF, Sant'Anna MR, Araujo RN.</t>
  </si>
  <si>
    <t>J Exp Biol. 2016 Nov 15;219(Pt 22):3656-3664. doi: 10.1242/jeb.144246. Epub 2016 Sep 13.</t>
  </si>
  <si>
    <t>Costa GC</t>
  </si>
  <si>
    <t>10.1242/jeb.144246</t>
  </si>
  <si>
    <t>2016 Nov 15</t>
  </si>
  <si>
    <t>Prevalence of Rickettsia spp. in Ticks and Serological and Clinical Outcomes in Tick-Bitten Individuals in Sweden and on the Åland Islands</t>
  </si>
  <si>
    <t>Lindblom A, Wallménius K, Sjöwall J, Fryland L, Wilhelmsson P, Lindgren PE, Forsberg P, Nilsson K.</t>
  </si>
  <si>
    <t>PLoS One. 2016 Nov 15;11(11):e0166653. doi: 10.1371/journal.pone.0166653. eCollection 2016.</t>
  </si>
  <si>
    <t>PMC5113005</t>
  </si>
  <si>
    <t>10.1371/journal.pone.0166653</t>
  </si>
  <si>
    <t>Wolbachia-Based Dengue Virus Inhibition Is Not Tissue-Specific in Aedes aegypti</t>
  </si>
  <si>
    <t>Amuzu HE, McGraw EA.</t>
  </si>
  <si>
    <t>PLoS Negl Trop Dis. 2016 Nov 17;10(11):e0005145. doi: 10.1371/journal.pntd.0005145. eCollection 2016 Nov.</t>
  </si>
  <si>
    <t>PMC5113870</t>
  </si>
  <si>
    <t>10.1371/journal.pntd.0005145</t>
  </si>
  <si>
    <t>2016 Nov 17</t>
  </si>
  <si>
    <t>Fluorescent Protein Expressing Rickettsia buchneri and Rickettsia peacockii for Tracking Symbiont-Tick Cell Interactions</t>
  </si>
  <si>
    <t>Kurtti TJ, Burkhardt NY, Heu CC, Munderloh UG.</t>
  </si>
  <si>
    <t>Vet Sci. 2016 Nov 17;3(4):34. doi: 10.3390/vetsci3040034.</t>
  </si>
  <si>
    <t>Vet Sci</t>
  </si>
  <si>
    <t>PMC5606589</t>
  </si>
  <si>
    <t>10.3390/vetsci3040034</t>
  </si>
  <si>
    <t>Analyses of density-dependent effects are needed to understand how and when Wolbachia can control dengue vectors</t>
  </si>
  <si>
    <t>Cheke RA.</t>
  </si>
  <si>
    <t>BMC Biol. 2016 Nov 18;14(1):99. doi: 10.1186/s12915-016-0328-4.</t>
  </si>
  <si>
    <t>Cheke RA</t>
  </si>
  <si>
    <t>PMC5114778</t>
  </si>
  <si>
    <t>10.1186/s12915-016-0328-4</t>
  </si>
  <si>
    <t>2016 Nov 18</t>
  </si>
  <si>
    <t>The genome of Onchocerca volvulus, agent of river blindness</t>
  </si>
  <si>
    <t>Cotton JA, Bennuru S, Grote A, Harsha B, Tracey A, Beech R, Doyle SR, Dunn M, Hotopp JC, Holroyd N, Kikuchi T, Lambert O, Mhashilkar A, Mutowo P, Nursimulu N, Ribeiro JM, Rogers MB, Stanley E, Swapna LS, Tsai IJ, Unnasch TR, Voronin D, Parkinson J, Nutman TB, Ghedin E, Berriman M, Lustigman S.</t>
  </si>
  <si>
    <t>Nat Microbiol. 2016 Nov 21;2:16216. doi: 10.1038/nmicrobiol.2016.216.</t>
  </si>
  <si>
    <t>Cotton JA</t>
  </si>
  <si>
    <t>Nat Microbiol</t>
  </si>
  <si>
    <t>PMC5310847</t>
  </si>
  <si>
    <t>NIHMS848855</t>
  </si>
  <si>
    <t>10.1038/nmicrobiol.2016.216</t>
  </si>
  <si>
    <t>2016 Nov 21</t>
  </si>
  <si>
    <t>Genomic diversity in Onchocerca volvulus and its Wolbachia endosymbiont</t>
  </si>
  <si>
    <t>Choi YJ, Tyagi R, McNulty SN, Rosa BA, Ozersky P, Martin J, Hallsworth-Pepin K, Unnasch TR, Norice CT, Nutman TB, Weil GJ, Fischer PU, Mitreva M.</t>
  </si>
  <si>
    <t>Nat Microbiol. 2016 Nov 21;2:16207. doi: 10.1038/nmicrobiol.2016.207.</t>
  </si>
  <si>
    <t>Choi YJ</t>
  </si>
  <si>
    <t>PMC5512550</t>
  </si>
  <si>
    <t>NIHMS875180</t>
  </si>
  <si>
    <t>10.1038/nmicrobiol.2016.207</t>
  </si>
  <si>
    <t>Anaplasma phagocytophilum in sheep and goats in central and southeastern China</t>
  </si>
  <si>
    <t>Yang J, Liu Z, Niu Q, Liu J, Han R, Guan G, Li Y, Liu G, Luo J, Yin H.</t>
  </si>
  <si>
    <t>Parasit Vectors. 2016 Nov 21;9(1):593. doi: 10.1186/s13071-016-1880-z.</t>
  </si>
  <si>
    <t>PMC5117546</t>
  </si>
  <si>
    <t>10.1186/s13071-016-1880-z</t>
  </si>
  <si>
    <t>CD4+ T Cells Are as Protective as CD8+ T Cells against Rickettsia typhi Infection by Activating Macrophage Bactericidal Activity</t>
  </si>
  <si>
    <t>Moderzynski K, Papp S, Rauch J, Heine L, Kuehl S, Richardt U, Fleischer B, Osterloh A.</t>
  </si>
  <si>
    <t>PLoS Negl Trop Dis. 2016 Nov 22;10(11):e0005089. doi: 10.1371/journal.pntd.0005089. eCollection 2016 Nov.</t>
  </si>
  <si>
    <t>Moderzynski K</t>
  </si>
  <si>
    <t>PMC5119731</t>
  </si>
  <si>
    <t>10.1371/journal.pntd.0005089</t>
  </si>
  <si>
    <t>2016 Nov 22</t>
  </si>
  <si>
    <t>Multiple-locus variable-number tandem repeat analysis potentially reveals the existence of two groups of Anaplasma phagocytophilum circulating in cattle in France with different wild reservoirs</t>
  </si>
  <si>
    <t>Dugat T, Zanella G, Véran L, Lesage C, Girault G, Durand B, Lagrée AC, Boulouis HJ, Haddad N.</t>
  </si>
  <si>
    <t>Parasit Vectors. 2016 Nov 22;9(1):596. doi: 10.1186/s13071-016-1888-4.</t>
  </si>
  <si>
    <t>PMC5120488</t>
  </si>
  <si>
    <t>10.1186/s13071-016-1888-4</t>
  </si>
  <si>
    <t>Stage-Specific Transcriptome and Proteome Analyses of the Filarial Parasite Onchocerca volvulus and Its Wolbachia Endosymbiont</t>
  </si>
  <si>
    <t>Bennuru S, Cotton JA, Ribeiro JM, Grote A, Harsha B, Holroyd N, Mhashilkar A, Molina DM, Randall AZ, Shandling AD, Unnasch TR, Ghedin E, Berriman M, Lustigman S, Nutman TB.</t>
  </si>
  <si>
    <t>mBio. 2016 Nov 23;7(6):e02028-16. doi: 10.1128/mBio.02028-16.</t>
  </si>
  <si>
    <t>Bennuru S</t>
  </si>
  <si>
    <t>PMC5137501</t>
  </si>
  <si>
    <t>10.1128/mBio.02028-16</t>
  </si>
  <si>
    <t>2016 Nov 23</t>
  </si>
  <si>
    <t>Notes from the Field: Community-Based Prevention of Rocky Mountain Spotted Fever - Sonora, Mexico, 2016</t>
  </si>
  <si>
    <t>Straily A, Drexler N, Cruz-Loustaunau D, Paddock CD, Alvarez-Hernandez G.</t>
  </si>
  <si>
    <t>MMWR Morb Mortal Wkly Rep. 2016 Nov 25;65(46):1302-1303. doi: 10.15585/mmwr.mm6546a6.</t>
  </si>
  <si>
    <t>10.15585/mmwr.mm6546a6</t>
  </si>
  <si>
    <t>2016 Nov 25</t>
  </si>
  <si>
    <t>First report of Rickettsia raoultii and R. slovaca in Melophagus ovinus, the sheep ked</t>
  </si>
  <si>
    <t>Liu D, Wang YZ, Zhang H, Liu ZQ, Wureli HZ, Wang SW, Tu CC, Chen CF.</t>
  </si>
  <si>
    <t>Parasit Vectors. 2016 Nov 25;9(1):600. doi: 10.1186/s13071-016-1885-7.</t>
  </si>
  <si>
    <t>Liu D</t>
  </si>
  <si>
    <t>PMC5123371</t>
  </si>
  <si>
    <t>10.1186/s13071-016-1885-7</t>
  </si>
  <si>
    <t>Molecular survey and characterization of a novel Anaplasma species closely related to Anaplasma capra in ticks, northwestern China</t>
  </si>
  <si>
    <t>Yang J, Liu Z, Niu Q, Liu J, Han R, Liu G, Shi Y, Luo J, Yin H.</t>
  </si>
  <si>
    <t>Parasit Vectors. 2016 Nov 25;9(1):603. doi: 10.1186/s13071-016-1886-6.</t>
  </si>
  <si>
    <t>PMC5123347</t>
  </si>
  <si>
    <t>10.1186/s13071-016-1886-6</t>
  </si>
  <si>
    <t>Generation of protective immunity against Orientia tsutsugamushi infection by immunization with a zinc oxide nanoparticle combined with ScaA antigen</t>
  </si>
  <si>
    <t>Ha NY, Shin HM, Sharma P, Cho HA, Min CK, Kim HI, Yen NT, Kang JS, Kim IS, Choi MS, Kim YK, Cho NH.</t>
  </si>
  <si>
    <t>J Nanobiotechnology. 2016 Nov 26;14(1):76. doi: 10.1186/s12951-016-0229-2.</t>
  </si>
  <si>
    <t>J Nanobiotechnology</t>
  </si>
  <si>
    <t>PMC5124320</t>
  </si>
  <si>
    <t>10.1186/s12951-016-0229-2</t>
  </si>
  <si>
    <t>2016 Nov 26</t>
  </si>
  <si>
    <t>Diet-Induced Nutritional Stress and Pathogen Interference in Wolbachia-Infected Aedes aegypti</t>
  </si>
  <si>
    <t>Caragata EP, Rezende FO, Simões TC, Moreira LA.</t>
  </si>
  <si>
    <t>PLoS Negl Trop Dis. 2016 Nov 28;10(11):e0005158. doi: 10.1371/journal.pntd.0005158. eCollection 2016 Nov.</t>
  </si>
  <si>
    <t>PMC5125575</t>
  </si>
  <si>
    <t>10.1371/journal.pntd.0005158</t>
  </si>
  <si>
    <t>2016 Nov 28</t>
  </si>
  <si>
    <t>Is there any association between Sarcoidosis and infectious agents?: a systematic review and meta-analysis</t>
  </si>
  <si>
    <t>Esteves T, Aparicio G, Garcia-Patos V.</t>
  </si>
  <si>
    <t>BMC Pulm Med. 2016 Nov 28;16(1):165. doi: 10.1186/s12890-016-0332-z.</t>
  </si>
  <si>
    <t>Esteves T</t>
  </si>
  <si>
    <t>BMC Pulm Med</t>
  </si>
  <si>
    <t>PMC5126827</t>
  </si>
  <si>
    <t>10.1186/s12890-016-0332-z</t>
  </si>
  <si>
    <t>Associated factors and clinical implications of serum aminotransferase elevation in scrub typhus</t>
  </si>
  <si>
    <t>Su TH, Liu CJ, Shu PY, Fu YH, Chang CH, Jao P, Kao JH.</t>
  </si>
  <si>
    <t>J Microbiol Immunol Infect. 2016 Dec;49(6):941-946. doi: 10.1016/j.jmii.2014.10.005. Epub 2014 Nov 11.</t>
  </si>
  <si>
    <t>Su TH</t>
  </si>
  <si>
    <t>10.1016/j.jmii.2014.10.005</t>
  </si>
  <si>
    <t>2016 Dec</t>
  </si>
  <si>
    <t>Molecular Survey of Anaplasma and Ehrlichia of Red Deer and Sika Deer in Gansu, China in 2013</t>
  </si>
  <si>
    <t>Li Y, Chen Z, Liu Z, Liu J, Yang J, Li Q, Li Y, Luo J, Yin H.</t>
  </si>
  <si>
    <t>Transbound Emerg Dis. 2016 Dec;63(6):e228-e236. doi: 10.1111/tbed.12335. Epub 2015 Feb 7.</t>
  </si>
  <si>
    <t>10.1111/tbed.12335</t>
  </si>
  <si>
    <t>Development of a Quantitative PCR Assay for Differentiating the Agent of Heartwater Disease, Ehrlichia ruminantium, from the Panola Mountain Ehrlichia</t>
  </si>
  <si>
    <t>Sayler KA, Loftis AD, Mahan SM, Barbet AF.</t>
  </si>
  <si>
    <t>Transbound Emerg Dis. 2016 Dec;63(6):e260-e269. doi: 10.1111/tbed.12339. Epub 2015 Mar 24.</t>
  </si>
  <si>
    <t>10.1111/tbed.12339</t>
  </si>
  <si>
    <t>Rickettsia retinitis cases in India: a few comments</t>
  </si>
  <si>
    <t>Tripathy K, Chawla R, Sharma YR, Vohra R.</t>
  </si>
  <si>
    <t>J Ophthalmic Inflamm Infect. 2016 Dec;6(1):7. doi: 10.1186/s12348-016-0076-1. Epub 2016 Feb 27.</t>
  </si>
  <si>
    <t>Tripathy K</t>
  </si>
  <si>
    <t>PMC4769237</t>
  </si>
  <si>
    <t>10.1186/s12348-016-0076-1</t>
  </si>
  <si>
    <t>Author's reply to 'Rickettsia retinitis cases in India: a few comments'</t>
  </si>
  <si>
    <t>Kawali AA, Mahendradas P, Gupta K, Srinivasan P, Avadhani K, Yadav NK, Shetty R.</t>
  </si>
  <si>
    <t>J Ophthalmic Inflamm Infect. 2016 Dec;6(1):19. doi: 10.1186/s12348-016-0086-z. Epub 2016 Jun 7.</t>
  </si>
  <si>
    <t>Kawali AA</t>
  </si>
  <si>
    <t>PMC4896890</t>
  </si>
  <si>
    <t>10.1186/s12348-016-0086-z</t>
  </si>
  <si>
    <t>Molecular mimicry and autoimmune thyroid disease</t>
  </si>
  <si>
    <t>Benvenga S, Guarneri F.</t>
  </si>
  <si>
    <t>Rev Endocr Metab Disord. 2016 Dec;17(4):485-498. doi: 10.1007/s11154-016-9363-2.</t>
  </si>
  <si>
    <t>Benvenga S</t>
  </si>
  <si>
    <t>Rev Endocr Metab Disord</t>
  </si>
  <si>
    <t>10.1007/s11154-016-9363-2</t>
  </si>
  <si>
    <t>Mediterranean spotted fever-like illness in Sardinia, Italy: a clinical and microbiological study</t>
  </si>
  <si>
    <t>Madeddu G, Fiore V, Mancini F, Caddeo A, Ciervo A, Babudieri S, Masala G, Bagella P, Nunnari G, Rezza G, Mura MS.</t>
  </si>
  <si>
    <t>Infection. 2016 Dec;44(6):733-738. doi: 10.1007/s15010-016-0921-z. Epub 2016 Jul 5.</t>
  </si>
  <si>
    <t>10.1007/s15010-016-0921-z</t>
  </si>
  <si>
    <t>Selective sweep of Wolbachia and parthenogenetic host genomes - the example of the weevil Eusomus ovulum</t>
  </si>
  <si>
    <t>Mazur MA, Holecová M, Lachowska-Cierlik D, Lis A, Kubisz D, Kajtoch Ł.</t>
  </si>
  <si>
    <t>Insect Mol Biol. 2016 Dec;25(6):701-711. doi: 10.1111/imb.12255. Epub 2016 Jul 20.</t>
  </si>
  <si>
    <t>Mazur MA</t>
  </si>
  <si>
    <t>10.1111/imb.12255</t>
  </si>
  <si>
    <t>Rickettsia raoultii in Dermacentor reticulatus Ticks, Chernobyl Exclusion Zone, Ukraine, 2010</t>
  </si>
  <si>
    <t>Karbowiak G, Slivinska K, Chmielewski T, Barszcz K, Tylewska-Wierzbanowska S, Werszko J, Szewczyk T, Wróblewski P.</t>
  </si>
  <si>
    <t>Emerg Infect Dis. 2016 Dec;22(12):2214-2215. doi: 10.3201/eid2212.160678. Epub 2016 Dec 15.</t>
  </si>
  <si>
    <t>PMC5189152</t>
  </si>
  <si>
    <t>10.3201/eid2212.160678</t>
  </si>
  <si>
    <t>The rich somatic life of Wolbachia</t>
  </si>
  <si>
    <t>Pietri JE, DeBruhl H, Sullivan W.</t>
  </si>
  <si>
    <t>Microbiologyopen. 2016 Dec;5(6):923-936. doi: 10.1002/mbo3.390. Epub 2016 Jul 26.</t>
  </si>
  <si>
    <t>Pietri JE</t>
  </si>
  <si>
    <t>Microbiologyopen</t>
  </si>
  <si>
    <t>PMC5221451</t>
  </si>
  <si>
    <t>10.1002/mbo3.390</t>
  </si>
  <si>
    <t>Transmission modes and the evolution of feminizing symbionts</t>
  </si>
  <si>
    <t>Ferdy JB, Liu N, Sicard M.</t>
  </si>
  <si>
    <t>J Evol Biol. 2016 Dec;29(12):2395-2409. doi: 10.1111/jeb.12963. Epub 2016 Sep 9.</t>
  </si>
  <si>
    <t>Ferdy JB</t>
  </si>
  <si>
    <t>10.1111/jeb.12963</t>
  </si>
  <si>
    <t>Molecular data reveal a cryptic species within the Culex pipiens mosquito complex</t>
  </si>
  <si>
    <t>Dumas E, Atyame CM, Malcolm CA, Le Goff G, Unal S, Makoundou P, Pasteur N, Weill M, Duron O.</t>
  </si>
  <si>
    <t>Insect Mol Biol. 2016 Dec;25(6):800-809. doi: 10.1111/imb.12264. Epub 2016 Sep 3.</t>
  </si>
  <si>
    <t>10.1111/imb.12264</t>
  </si>
  <si>
    <t>16S rRNA gene-based comprehensive analysis of microbial community compositions in a full-scale leachate treatment system</t>
  </si>
  <si>
    <t>Dao HT, Kuroda K, Nakahara N, Danshita T, Hatamoto M, Yamaguchi T.</t>
  </si>
  <si>
    <t>J Biosci Bioeng. 2016 Dec;122(6):708-715. doi: 10.1016/j.jbiosc.2016.06.003. Epub 2016 Sep 1.</t>
  </si>
  <si>
    <t>Dao HT</t>
  </si>
  <si>
    <t>J Biosci Bioeng</t>
  </si>
  <si>
    <t>10.1016/j.jbiosc.2016.06.003</t>
  </si>
  <si>
    <t>Toll-Like Receptor 2 Recognizes Orientia tsutsugamushi and Increases Susceptibility to Murine Experimental Scrub Typhus</t>
  </si>
  <si>
    <t>Gharaibeh M, Hagedorn M, Lilla S, Hauptmann M, Heine H, Fleischer B, Keller C.</t>
  </si>
  <si>
    <t>Infect Immun. 2016 Nov 18;84(12):3379-3387. doi: 10.1128/IAI.00185-16. Print 2016 Dec.</t>
  </si>
  <si>
    <t>Gharaibeh M</t>
  </si>
  <si>
    <t>PMC5116716</t>
  </si>
  <si>
    <t>10.1128/IAI.00185-16</t>
  </si>
  <si>
    <t>Rickettsia amblyommatis sp. nov., a spotted fever group Rickettsia associated with multiple species of Amblyomma ticks in North, Central and South America</t>
  </si>
  <si>
    <t>Karpathy SE, Slater KS, Goldsmith CS, Nicholson WL, Paddock CD.</t>
  </si>
  <si>
    <t>Int J Syst Evol Microbiol. 2016 Dec;66(12):5236-5243. doi: 10.1099/ijsem.0.001502. Epub 2016 Sep 13.</t>
  </si>
  <si>
    <t>PMC5893998</t>
  </si>
  <si>
    <t>NIHMS954851</t>
  </si>
  <si>
    <t>10.1099/ijsem.0.001502</t>
  </si>
  <si>
    <t>Vectorial competence of Amblyomma tonelliae to transmit Rickettsia rickettsii</t>
  </si>
  <si>
    <t>Tarragona EL, Soares JF, Costa FB, Labruna MB, Nava S.</t>
  </si>
  <si>
    <t>Med Vet Entomol. 2016 Dec;30(4):410-415. doi: 10.1111/mve.12189. Epub 2016 Sep 28.</t>
  </si>
  <si>
    <t>10.1111/mve.12189</t>
  </si>
  <si>
    <t>RalF-Mediated Activation of Arf6 Controls Rickettsia typhi Invasion by Co-Opting Phosphoinositol Metabolism</t>
  </si>
  <si>
    <t>Rennoll-Bankert KE, Rahman MS, Guillotte ML, Lehman SS, Beier-Sexton M, Gillespie JJ, Azad AF.</t>
  </si>
  <si>
    <t>Infect Immun. 2016 Nov 18;84(12):3496-3506. doi: 10.1128/IAI.00638-16. Print 2016 Dec.</t>
  </si>
  <si>
    <t>PMC5116726</t>
  </si>
  <si>
    <t>10.1128/IAI.00638-16</t>
  </si>
  <si>
    <t>Phylogeographic analyses of bacterial endosymbionts in fig homotomids (Hemiptera: Psylloidea) reveal codiversification of both primary and secondary endosymbionts</t>
  </si>
  <si>
    <t>Fromont C, Riegler M, Cook JM.</t>
  </si>
  <si>
    <t>FEMS Microbiol Ecol. 2016 Dec;92(12):fiw205. doi: 10.1093/femsec/fiw205. Epub 2016 Oct 3.</t>
  </si>
  <si>
    <t>Fromont C</t>
  </si>
  <si>
    <t>10.1093/femsec/fiw205</t>
  </si>
  <si>
    <t>wPip Wolbachia contribution to Aedes albopictus SIT performance: Advantages under intensive rearing</t>
  </si>
  <si>
    <t>Puggioli A, Calvitti M, Moretti R, Bellini R.</t>
  </si>
  <si>
    <t>Acta Trop. 2016 Dec;164:473-481. doi: 10.1016/j.actatropica.2016.10.014. Epub 2016 Oct 23.</t>
  </si>
  <si>
    <t>Puggioli A</t>
  </si>
  <si>
    <t>10.1016/j.actatropica.2016.10.014</t>
  </si>
  <si>
    <t>The PCR and nested PCR detection of Borrelia burgdorferi sensu lato, Anaplasma phagocytophilum and Babesia microti in Dermacentor reticulatus F. collected in a new location in Poland (Trzciel, Western Poland)</t>
  </si>
  <si>
    <t>Opalińska P, Wierzbicka A, Asman M.</t>
  </si>
  <si>
    <t>Acta Parasitol. 2016 Dec 1;61(4):849-854. doi: 10.1515/ap-2016-0117.</t>
  </si>
  <si>
    <t>Opalińska P</t>
  </si>
  <si>
    <t>10.1515/ap-2016-0117</t>
  </si>
  <si>
    <t>2016 Dec 1</t>
  </si>
  <si>
    <t>Critical analysis of vector-borne infections in dogs: Babesia vogeli, Babesia gibsoni, Ehrlichia canis and Hepatozoon canis in Punjab, India</t>
  </si>
  <si>
    <t>Singla LD, Sumbria D, Mandhotra A, Bal MS, Kaur P.</t>
  </si>
  <si>
    <t>Acta Parasitol. 2016 Dec 1;61(4):697-706. doi: 10.1515/ap-2016-0098.</t>
  </si>
  <si>
    <t>Singla LD</t>
  </si>
  <si>
    <t>10.1515/ap-2016-0098</t>
  </si>
  <si>
    <t>Molecular diagnosis of the tick-borne pathogen Anaplasma marginale in cattle blood samples from Nigeria using qPCR</t>
  </si>
  <si>
    <t>Elelu N, Ferrolho J, Couto J, Domingos A, Eisler MC.</t>
  </si>
  <si>
    <t>Exp Appl Acarol. 2016 Dec;70(4):501-510. doi: 10.1007/s10493-016-0081-y. Epub 2016 Oct 27.</t>
  </si>
  <si>
    <t>Elelu N</t>
  </si>
  <si>
    <t>10.1007/s10493-016-0081-y</t>
  </si>
  <si>
    <t>Anaplasma phagocytophilum in questing Ixodes ricinus ticks in southwestern Finland</t>
  </si>
  <si>
    <t>Sormunen JJ, Penttinen R, Klemola T, Vesterinen EJ, Hänninen J.</t>
  </si>
  <si>
    <t>Exp Appl Acarol. 2016 Dec;70(4):491-500. doi: 10.1007/s10493-016-0093-7. Epub 2016 Nov 3.</t>
  </si>
  <si>
    <t>10.1007/s10493-016-0093-7</t>
  </si>
  <si>
    <t>Bacterial pathogenesis: Rickettsia releases the tension</t>
  </si>
  <si>
    <t>Hofer U.</t>
  </si>
  <si>
    <t>Nat Rev Microbiol. 2016 Dec;14(12):728-729. doi: 10.1038/nrmicro.2016.166. Epub 2016 Nov 7.</t>
  </si>
  <si>
    <t>Hofer U</t>
  </si>
  <si>
    <t>10.1038/nrmicro.2016.166</t>
  </si>
  <si>
    <t>Zika control through the bacterium Wolbachia pipientis</t>
  </si>
  <si>
    <t>Caragata EP, Dutra HL, O'Neill SL, Moreira LA.</t>
  </si>
  <si>
    <t>Future Microbiol. 2016 Dec;11:1499-1502. doi: 10.2217/fmb-2016-0177. Epub 2016 Nov 10.</t>
  </si>
  <si>
    <t>10.2217/fmb-2016-0177</t>
  </si>
  <si>
    <t>Detection of Lyme disease and anaplasmosis pathogens via PCR in Pennsylvania deer ked</t>
  </si>
  <si>
    <t>Buss M, Case L, Kearney B, Coleman C, Henning JD.</t>
  </si>
  <si>
    <t>J Vector Ecol. 2016 Dec;41(2):292-294. doi: 10.1111/jvec.12225.</t>
  </si>
  <si>
    <t>Buss M</t>
  </si>
  <si>
    <t>10.1111/jvec.12225</t>
  </si>
  <si>
    <t>Molecular assessment of the transplacental transmission of Toxoplasma gondii, Neospora caninum, Brucella canis and Ehrlichia canis in dogs</t>
  </si>
  <si>
    <t>Taques IIGG, Barbosa TR, Martini AC, Pitchenin LC, Braga ÍA, de Melo ALT, Nakazato L, Dutra V, de Aguiar DM.</t>
  </si>
  <si>
    <t>Comp Immunol Microbiol Infect Dis. 2016 Dec;49:47-50. doi: 10.1016/j.cimid.2016.09.002. Epub 2016 Sep 15.</t>
  </si>
  <si>
    <t>Taques IIGG</t>
  </si>
  <si>
    <t>10.1016/j.cimid.2016.09.002</t>
  </si>
  <si>
    <t>Human Infection with Novel Spotted Fever Group Rickettsia Genotype, China, 2015</t>
  </si>
  <si>
    <t>Li H, Cui XM, Cui N, Yang ZD, Hu JG, Fan YD, Fan XJ, Zhang L, Zhang PH, Liu W, Cao WC.</t>
  </si>
  <si>
    <t>Emerg Infect Dis. 2016 Dec;22(12):2153-2156. doi: 10.3201/eid2212.160962.</t>
  </si>
  <si>
    <t>PMC5189162</t>
  </si>
  <si>
    <t>10.3201/eid2212.160962</t>
  </si>
  <si>
    <t>First molecular detection and genetic analysis of Anaplasma phagocytophilum in shelter cats in Seoul, Korea</t>
  </si>
  <si>
    <t>Lee SH, VanBik D, Kim NH, Park SJ, Kwon OD, Kim TH, Kwak D.</t>
  </si>
  <si>
    <t>Infect Genet Evol. 2016 Dec;46:71-73. doi: 10.1016/j.meegid.2016.10.025. Epub 2016 Oct 29.</t>
  </si>
  <si>
    <t>10.1016/j.meegid.2016.10.025</t>
  </si>
  <si>
    <t>Application of ethnobotanical repellents and acaricides in prevention, control and management of livestock ticks: A review</t>
  </si>
  <si>
    <t>Pavela R, Canale A, Mehlhorn H, Benelli G.</t>
  </si>
  <si>
    <t>Res Vet Sci. 2016 Dec;109:1-9. doi: 10.1016/j.rvsc.2016.09.001. Epub 2016 Sep 9.</t>
  </si>
  <si>
    <t>Pavela R</t>
  </si>
  <si>
    <t>10.1016/j.rvsc.2016.09.001</t>
  </si>
  <si>
    <t>Wolbachia suppresses cell fusing agent virus in mosquito cells</t>
  </si>
  <si>
    <t>Zhang G, Etebari K, Asgari S.</t>
  </si>
  <si>
    <t>J Gen Virol. 2016 Dec;97(12):3427-3432. doi: 10.1099/jgv.0.000653. Epub 2016 Nov 8.</t>
  </si>
  <si>
    <t>10.1099/jgv.0.000653</t>
  </si>
  <si>
    <t>Wolbachia in Parasitoids Attacking Native European and Introduced Eastern Cherry Fruit Flies in Europe</t>
  </si>
  <si>
    <t>Schuler H, Kern P, Arthofer W, Vogt H, Fischer M, Stauffer C, Riegler M.</t>
  </si>
  <si>
    <t>Environ Entomol. 2016 Dec;45(6):1424-1431. doi: 10.1093/ee/nvw137. Epub 2016 Oct 15.</t>
  </si>
  <si>
    <t>10.1093/ee/nvw137</t>
  </si>
  <si>
    <t>Abundance &amp; distribution of trombiculid mites &amp; Orientia tsutsugamushi, the vectors &amp; pathogen of scrub typhus in rodents &amp; shrews collected from Puducherry &amp; Tamil Nadu, India</t>
  </si>
  <si>
    <t>Candasamy S, Ayyanar E, Paily K, Karthikeyan PA, Sundararajan A, Purushothaman J.</t>
  </si>
  <si>
    <t>Indian J Med Res. 2016 Dec;144(6):893-900. doi: 10.4103/ijmr.IJMR_1390_15.</t>
  </si>
  <si>
    <t>Candasamy S</t>
  </si>
  <si>
    <t>PMC5433282</t>
  </si>
  <si>
    <t>10.4103/ijmr.IJMR_1390_15</t>
  </si>
  <si>
    <t>Scrub typhus in Uttarakhand &amp; adjoining Uttar Pradesh: Seasonality, clinical presentations &amp; predictors of mortality</t>
  </si>
  <si>
    <t>Bhargava A, Kaushik R, Kaushik RM, Sharma A, Ahmad S, Dhar M, Mittal G, Khanduri S, Pant P, Kakkar R.</t>
  </si>
  <si>
    <t>Indian J Med Res. 2016 Dec;144(6):901-909. doi: 10.4103/ijmr.IJMR_1764_15.</t>
  </si>
  <si>
    <t>Bhargava A</t>
  </si>
  <si>
    <t>PMC5433283</t>
  </si>
  <si>
    <t>10.4103/ijmr.IJMR_1764_15</t>
  </si>
  <si>
    <t>Evidence of exposure to Rickettsia felis in Australian patients</t>
  </si>
  <si>
    <t>Teoh YT, Hii SF, Graves S, Rees R, Stenos J, Traub RJ.</t>
  </si>
  <si>
    <t>One Health. 2016 Jun 4;2:95-98. doi: 10.1016/j.onehlt.2016.06.001. eCollection 2016 Dec.</t>
  </si>
  <si>
    <t>Teoh YT</t>
  </si>
  <si>
    <t>One Health</t>
  </si>
  <si>
    <t>PMC5441329</t>
  </si>
  <si>
    <t>10.1016/j.onehlt.2016.06.001</t>
  </si>
  <si>
    <t>2016 Jun 4</t>
  </si>
  <si>
    <t>Amblyomma sculptum (Amblyomma cajennense complex) tick population maintained solely by domestic pigs</t>
  </si>
  <si>
    <t>Osava CF, Ramos VDN, Rodrigues AC, Dos Reis Neto HV, Martins MM, Pascoal JO, Yokosawa J, Szabó MPJ.</t>
  </si>
  <si>
    <t>Vet Parasitol Reg Stud Reports. 2016 Dec;6:9-13. doi: 10.1016/j.vprsr.2016.11.002. Epub 2016 Nov 29.</t>
  </si>
  <si>
    <t>Osava CF</t>
  </si>
  <si>
    <t>10.1016/j.vprsr.2016.11.002</t>
  </si>
  <si>
    <t>PCR-DGGE test for direct identification of intestinal bacterial flora in blood feeding ticks in China</t>
  </si>
  <si>
    <t>Cheng TY, Li ZB, Zou AD, Liu GH.</t>
  </si>
  <si>
    <t>Trop Biomed. 2016 Dec 1;33(4):663-667.</t>
  </si>
  <si>
    <t>Cheng TY</t>
  </si>
  <si>
    <t>[Late diagnosis of fatal invasive rickettsial disease in the Intensive Care Unit]</t>
  </si>
  <si>
    <t>Ghezala HB, Feriani N.</t>
  </si>
  <si>
    <t>Pan Afr Med J. 2016 Dec 6;25:211. doi: 10.11604/pamj.2016.25.211.10452. eCollection 2016.</t>
  </si>
  <si>
    <t>Ghezala HB</t>
  </si>
  <si>
    <t>Pan Afr Med J</t>
  </si>
  <si>
    <t>PMC5326238</t>
  </si>
  <si>
    <t>10.11604/pamj.2016.25.211.10452</t>
  </si>
  <si>
    <t>2016 Dec 6</t>
  </si>
  <si>
    <t>Seroconversion to Causes of Febrile Illness in Mongolian Peacekeepers Deployed to South Sudan</t>
  </si>
  <si>
    <t>Enkhtsetseg A, Davadoorj R, Fernandez S, Mongkolsirichaikul D, Altantuul D, Elbegdorj E, Ganchimeg L, Yingst SL.</t>
  </si>
  <si>
    <t>Am J Trop Med Hyg. 2016 Dec 7;95(6):1469-1471. doi: 10.4269/ajtmh.16-0174. Epub 2016 Oct 24.</t>
  </si>
  <si>
    <t>Enkhtsetseg A</t>
  </si>
  <si>
    <t>PMC5154469</t>
  </si>
  <si>
    <t>10.4269/ajtmh.16-0174</t>
  </si>
  <si>
    <t>2016 Dec 7</t>
  </si>
  <si>
    <t>Extensive genetic diversity of Rickettsiales bacteria in multiple mosquito species</t>
  </si>
  <si>
    <t>Guo WP, Tian JH, Lin XD, Ni XB, Chen XP, Liao Y, Yang SY, Dumler JS, Holmes EC, Zhang YZ.</t>
  </si>
  <si>
    <t>Sci Rep. 2016 Dec 9;6:38770. doi: 10.1038/srep38770.</t>
  </si>
  <si>
    <t>Guo WP</t>
  </si>
  <si>
    <t>PMC5146937</t>
  </si>
  <si>
    <t>10.1038/srep38770</t>
  </si>
  <si>
    <t>2016 Dec 9</t>
  </si>
  <si>
    <t>Bacterial Communities Differ among Drosophila melanogaster Populations and Affect Host Resistance against Parasitoids</t>
  </si>
  <si>
    <t>Chaplinska M, Gerritsma S, Dini-Andreote F, Falcao Salles J, Wertheim B.</t>
  </si>
  <si>
    <t>PLoS One. 2016 Dec 14;11(12):e0167726. doi: 10.1371/journal.pone.0167726. eCollection 2016.</t>
  </si>
  <si>
    <t>Chaplinska M</t>
  </si>
  <si>
    <t>PMC5156416</t>
  </si>
  <si>
    <t>10.1371/journal.pone.0167726</t>
  </si>
  <si>
    <t>2016 Dec 14</t>
  </si>
  <si>
    <t>Disentangling the Taxonomy of Rickettsiales and Description of Two Novel Symbionts ("Candidatus Bealeia paramacronuclearis" and "Candidatus Fokinia cryptica") Sharing the Cytoplasm of the Ciliate Protist Paramecium biaurelia</t>
  </si>
  <si>
    <t>Szokoli F, Castelli M, Sabaneyeva E, Schrallhammer M, Krenek S, Doak TG, Berendonk TU, Petroni G.</t>
  </si>
  <si>
    <t>Appl Environ Microbiol. 2016 Nov 21;82(24):7236-7247. doi: 10.1128/AEM.02284-16. Print 2016 Dec 15.</t>
  </si>
  <si>
    <t>PMC5118934</t>
  </si>
  <si>
    <t>10.1128/AEM.02284-16</t>
  </si>
  <si>
    <t>Chronic inflammatory demyelinating polyneuropathy associated with Rickettsia conorii: First case report</t>
  </si>
  <si>
    <t>Tzanetakos D, Papadopoulou M, Kanellopoulos D, Mamali M, Safarikas M, Katsianos D, Zisimopoulou V.</t>
  </si>
  <si>
    <t>J Neurol Sci. 2016 Dec 15;371:60-61. doi: 10.1016/j.jns.2016.10.015. Epub 2016 Oct 14.</t>
  </si>
  <si>
    <t>Tzanetakos D</t>
  </si>
  <si>
    <t>J Neurol Sci</t>
  </si>
  <si>
    <t>10.1016/j.jns.2016.10.015</t>
  </si>
  <si>
    <t>2016 Dec 15</t>
  </si>
  <si>
    <t>Tick-Borne Diseases in Turkey: A Review Based on One Health Perspective</t>
  </si>
  <si>
    <t>Inci A, Yildirim A, Duzlu O, Doganay M, Aksoy S.</t>
  </si>
  <si>
    <t>PLoS Negl Trop Dis. 2016 Dec 15;10(12):e0005021. doi: 10.1371/journal.pntd.0005021. eCollection 2016 Dec.</t>
  </si>
  <si>
    <t>Inci A</t>
  </si>
  <si>
    <t>PMC5158090</t>
  </si>
  <si>
    <t>10.1371/journal.pntd.0005021</t>
  </si>
  <si>
    <t>Detection of Mycoplasma haemocanis, Mycoplasma haematoparvum, Mycoplasma suis and other vector-borne pathogens in dogs from Córdoba and Santa Fé, Argentina</t>
  </si>
  <si>
    <t>Mascarelli PE, Tartara GP, Pereyra NB, Maggi RG.</t>
  </si>
  <si>
    <t>Parasit Vectors. 2016 Dec 15;9(1):642. doi: 10.1186/s13071-016-1920-8.</t>
  </si>
  <si>
    <t>PMC5160022</t>
  </si>
  <si>
    <t>10.1186/s13071-016-1920-8</t>
  </si>
  <si>
    <t>Establishment of the cytoplasmic incompatibility-inducing Wolbachia strain wMel in an important agricultural pest insect</t>
  </si>
  <si>
    <t>Zhou XF, Li ZX.</t>
  </si>
  <si>
    <t>Sci Rep. 2016 Dec 16;6:39200. doi: 10.1038/srep39200.</t>
  </si>
  <si>
    <t>Zhou XF</t>
  </si>
  <si>
    <t>PMC5159839</t>
  </si>
  <si>
    <t>10.1038/srep39200</t>
  </si>
  <si>
    <t>2016 Dec 16</t>
  </si>
  <si>
    <t>Impact of El Niño Southern Oscillation on infectious disease hospitalization risk in the United States</t>
  </si>
  <si>
    <t>Fisman DN, Tuite AR, Brown KA.</t>
  </si>
  <si>
    <t>Proc Natl Acad Sci U S A. 2016 Dec 20;113(51):14589-14594. doi: 10.1073/pnas.1604980113. Epub 2016 Oct 24.</t>
  </si>
  <si>
    <t>Fisman DN</t>
  </si>
  <si>
    <t>PMC5187703</t>
  </si>
  <si>
    <t>10.1073/pnas.1604980113</t>
  </si>
  <si>
    <t>2016 Dec 20</t>
  </si>
  <si>
    <t>Isolation of Tasmanian Rickettsia-like organism (RLO) from farmed salmonids: identification of multiple serotypes and confirmation of pathogenicity</t>
  </si>
  <si>
    <t>Morrison RN, Young ND, Knowles G, Cornish MC, Carson J.</t>
  </si>
  <si>
    <t>Dis Aquat Organ. 2016 Dec 21;122(2):85-103. doi: 10.3354/dao03057.</t>
  </si>
  <si>
    <t>Morrison RN</t>
  </si>
  <si>
    <t>10.3354/dao03057</t>
  </si>
  <si>
    <t>2016 Dec 21</t>
  </si>
  <si>
    <t>Parasites, pathological conditions and resistance to Marteilia cochillia in lagoon cockle Cerastoderma glaucum from Galicia (NW Spain)</t>
  </si>
  <si>
    <t>Carballal MJ, Iglesias D, Darriba S, Cao A, Mariño JC, Ramilo A, No E, Villalba A.</t>
  </si>
  <si>
    <t>Dis Aquat Organ. 2016 Dec 21;122(2):137-152. doi: 10.3354/dao03070.</t>
  </si>
  <si>
    <t>Carballal MJ</t>
  </si>
  <si>
    <t>10.3354/dao03070</t>
  </si>
  <si>
    <t>Fitness Impact of Obligate Intranuclear Bacterial Symbionts Depends on Host Growth Phase</t>
  </si>
  <si>
    <t>Bella C, Koehler L, Grosser K, Berendonk TU, Petroni G, Schrallhammer M.</t>
  </si>
  <si>
    <t>Front Microbiol. 2016 Dec 22;7:2084. doi: 10.3389/fmicb.2016.02084. eCollection 2016.</t>
  </si>
  <si>
    <t>Bella C</t>
  </si>
  <si>
    <t>PMC5177645</t>
  </si>
  <si>
    <t>10.3389/fmicb.2016.02084</t>
  </si>
  <si>
    <t>2016 Dec 22</t>
  </si>
  <si>
    <t>Modularity and determinants of a (bi-)polarization control system from free-living and obligate intracellular bacteria</t>
  </si>
  <si>
    <t>Bergé M, Campagne S, Mignolet J, Holden S, Théraulaz L, Manley S, Allain FH, Viollier PH.</t>
  </si>
  <si>
    <t>Elife. 2016 Dec 23;5:e20640. doi: 10.7554/eLife.20640.</t>
  </si>
  <si>
    <t>Bergé M</t>
  </si>
  <si>
    <t>PMC5182065</t>
  </si>
  <si>
    <t>10.7554/eLife.20640</t>
  </si>
  <si>
    <t>2016 Dec 23</t>
  </si>
  <si>
    <t>Birth of a W sex chromosome by horizontal transfer of Wolbachia bacterial symbiont genome</t>
  </si>
  <si>
    <t>Leclercq S, Thézé J, Chebbi MA, Giraud I, Moumen B, Ernenwein L, Grève P, Gilbert C, Cordaux R.</t>
  </si>
  <si>
    <t>Proc Natl Acad Sci U S A. 2016 Dec 27;113(52):15036-15041. doi: 10.1073/pnas.1608979113. Epub 2016 Dec 6.</t>
  </si>
  <si>
    <t>Leclercq S</t>
  </si>
  <si>
    <t>PMC5206520</t>
  </si>
  <si>
    <t>10.1073/pnas.1608979113</t>
  </si>
  <si>
    <t>2016 Dec 27</t>
  </si>
  <si>
    <t>Molecular and phylogenetic analysis of Anaplasma spp. in sheep and goats from six provinces of China</t>
  </si>
  <si>
    <t>Zhang Y, Lv Y, Zhang F, Zhang W, Wang J, Cui Y, Wang R, Jian F, Zhang L, Ning C.</t>
  </si>
  <si>
    <t>J Vet Sci. 2016 Dec 30;17(4):523-529. doi: 10.4142/jvs.2016.17.4.523.</t>
  </si>
  <si>
    <t>PMC5204030</t>
  </si>
  <si>
    <t>10.4142/jvs.2016.17.4.523</t>
  </si>
  <si>
    <t>2016 Dec 30</t>
  </si>
  <si>
    <t>First Identification and Description of Rickettsioses and Q Fever as Causes of Acute Febrile Illness in Nicaragua</t>
  </si>
  <si>
    <t>Reller ME, Chikeka I, Miles JJ, Dumler JS, Woods CW, Mayorga O, Matute AJ.</t>
  </si>
  <si>
    <t>PLoS Negl Trop Dis. 2016 Dec 30;10(12):e0005185. doi: 10.1371/journal.pntd.0005185. eCollection 2016 Dec.</t>
  </si>
  <si>
    <t>PMC5201229</t>
  </si>
  <si>
    <t>10.1371/journal.pntd.0005185</t>
  </si>
  <si>
    <t>Neurological manifestations of scrub typhus in adults</t>
  </si>
  <si>
    <t>Rana A, Mahajan SK, Sharma A, Sharma S, Verma BS, Sharma A.</t>
  </si>
  <si>
    <t>Trop Doct. 2017 Jan;47(1):22-25. doi: 10.1177/0049475516636543. Epub 2016 Apr 7.</t>
  </si>
  <si>
    <t>Rana A</t>
  </si>
  <si>
    <t>10.1177/0049475516636543</t>
  </si>
  <si>
    <t>2017 Jan</t>
  </si>
  <si>
    <t>Restricted distribution and lateralization of mutualistic Wolbachia in the Drosophila brain</t>
  </si>
  <si>
    <t>Strunov A, Schneider DI, Albertson R, Miller WJ.</t>
  </si>
  <si>
    <t>Cell Microbiol. 2017 Jan;19(1). doi: 10.1111/cmi.12639. Epub 2016 Jul 22.</t>
  </si>
  <si>
    <t>10.1111/cmi.12639</t>
  </si>
  <si>
    <t>Multiple eschars in scrub typhus: a case report</t>
  </si>
  <si>
    <t>Koraluru M, Nandigam M, Bairy I, Vidyasagar S, Varma M.</t>
  </si>
  <si>
    <t>Trop Doct. 2017 Jan;47(1):67-69. doi: 10.1177/0049475516658400. Epub 2016 Jul 13.</t>
  </si>
  <si>
    <t>Koraluru M</t>
  </si>
  <si>
    <t>10.1177/0049475516658400</t>
  </si>
  <si>
    <t>Acute pancreatitis associated with scrub typhus</t>
  </si>
  <si>
    <t>Sv PD, M A, Kumar AC, Krishna Reddy H, Bl S, Siva Kumar V.</t>
  </si>
  <si>
    <t>Trop Doct. 2017 Jan;47(1):65-67. doi: 10.1177/0049475516657759. Epub 2016 Jul 13.</t>
  </si>
  <si>
    <t>Sv PD</t>
  </si>
  <si>
    <t>10.1177/0049475516657759</t>
  </si>
  <si>
    <t>Natural Anaplasmataceae infection in Rhipicephalus bursa ticks collected from sheep in the French Basque Country</t>
  </si>
  <si>
    <t>Dahmani M, Davoust B, Rousseau F, Raoult D, Fenollar F, Mediannikov O.</t>
  </si>
  <si>
    <t>Ticks Tick Borne Dis. 2017 Jan;8(1):18-24. doi: 10.1016/j.ttbdis.2016.09.009. Epub 2016 Sep 19.</t>
  </si>
  <si>
    <t>10.1016/j.ttbdis.2016.09.009</t>
  </si>
  <si>
    <t>Novel genotype of Ehrlichia canis detected in samples of human blood bank donors in Costa Rica</t>
  </si>
  <si>
    <t>Bouza-Mora L, Dolz G, Solórzano-Morales A, Romero-Zuñiga JJ, Salazar-Sánchez L, Labruna MB, Aguiar DM.</t>
  </si>
  <si>
    <t>Ticks Tick Borne Dis. 2017 Jan;8(1):36-40. doi: 10.1016/j.ttbdis.2016.09.012. Epub 2016 Sep 23.</t>
  </si>
  <si>
    <t>Bouza-Mora L</t>
  </si>
  <si>
    <t>10.1016/j.ttbdis.2016.09.012</t>
  </si>
  <si>
    <t>Bacterial pathogens and endosymbionts in ticks</t>
  </si>
  <si>
    <t>Papa A, Tsioka K, Kontana A, Papadopoulos C, Giadinis N.</t>
  </si>
  <si>
    <t>Ticks Tick Borne Dis. 2017 Jan;8(1):31-35. doi: 10.1016/j.ttbdis.2016.09.011. Epub 2016 Sep 23.</t>
  </si>
  <si>
    <t>10.1016/j.ttbdis.2016.09.011</t>
  </si>
  <si>
    <t>Molecular analysis of Ixodes rugicollis, Candidatus Neoehrlichia sp. (FU98) and a novel Babesia genotype from a European badger (Meles meles)</t>
  </si>
  <si>
    <t>Hornok S, Trauttwein K, Takács N, Hodžić A, Duscher GG, Kontschán J.</t>
  </si>
  <si>
    <t>Ticks Tick Borne Dis. 2017 Jan;8(1):41-44. doi: 10.1016/j.ttbdis.2016.09.014. Epub 2016 Sep 24.</t>
  </si>
  <si>
    <t>10.1016/j.ttbdis.2016.09.014</t>
  </si>
  <si>
    <t>Borrelia burgdorferi DNA absent, multiple Rickettsia spp. DNA present in ticks collected from a teaching forest in North Central Florida</t>
  </si>
  <si>
    <t>Sayler K, Rowland J, Boyce C, Weeks E.</t>
  </si>
  <si>
    <t>Ticks Tick Borne Dis. 2017 Jan;8(1):53-59. doi: 10.1016/j.ttbdis.2016.09.016. Epub 2016 Sep 24.</t>
  </si>
  <si>
    <t>Sayler K</t>
  </si>
  <si>
    <t>10.1016/j.ttbdis.2016.09.016</t>
  </si>
  <si>
    <t>Detection of Candidatus Neoehrlichia mikurensis and Ehrlichia muris in Estonian ticks</t>
  </si>
  <si>
    <t>Ivanova A, Geller J, Katargina O, Värv K, Lundkvist Å, Golovljova I.</t>
  </si>
  <si>
    <t>Ticks Tick Borne Dis. 2017 Jan;8(1):13-17. doi: 10.1016/j.ttbdis.2016.08.010. Epub 2016 Aug 24.</t>
  </si>
  <si>
    <t>Ivanova A</t>
  </si>
  <si>
    <t>10.1016/j.ttbdis.2016.08.010</t>
  </si>
  <si>
    <t>Amblyomma americanum ticks infected with in vitro cultured wild-type and mutants of Ehrlichia chaffeensis are competent to produce infection in naïve deer and dogs</t>
  </si>
  <si>
    <t>Jaworski DC, Cheng C, Nair ADS, Ganta RR.</t>
  </si>
  <si>
    <t>Ticks Tick Borne Dis. 2017 Jan;8(1):60-64. doi: 10.1016/j.ttbdis.2016.09.017. Epub 2016 Sep 28.</t>
  </si>
  <si>
    <t>PMC5268845</t>
  </si>
  <si>
    <t>NIHMS822077</t>
  </si>
  <si>
    <t>10.1016/j.ttbdis.2016.09.017</t>
  </si>
  <si>
    <t>Bacteriological analysis of saliva from partially or fully engorged female adult Rhipicephalus microplus by next-generation sequencing</t>
  </si>
  <si>
    <t>Xiang L, Poźniak B, Cheng TY.</t>
  </si>
  <si>
    <t>Antonie Van Leeuwenhoek. 2017 Jan;110(1):105-113. doi: 10.1007/s10482-016-0780-8. Epub 2016 Oct 15.</t>
  </si>
  <si>
    <t>Xiang L</t>
  </si>
  <si>
    <t>Antonie Van Leeuwenhoek</t>
  </si>
  <si>
    <t>10.1007/s10482-016-0780-8</t>
  </si>
  <si>
    <t>Molecular detection of Rickettsia rhipicephali and other spotted fever group Rickettsia species in Amblyomma ticks infesting wild birds in the state of Minas Gerais, Brazil</t>
  </si>
  <si>
    <t>Zeringóta V, Maturano R, Luz HR, Senra TOS, Daemon E, Faccini JLH, McIntosh D.</t>
  </si>
  <si>
    <t>Ticks Tick Borne Dis. 2017 Jan;8(1):81-89. doi: 10.1016/j.ttbdis.2016.10.001. Epub 2016 Oct 6.</t>
  </si>
  <si>
    <t>Zeringóta V</t>
  </si>
  <si>
    <t>10.1016/j.ttbdis.2016.10.001</t>
  </si>
  <si>
    <t>Host nuclear genotype influences phenotype of a conditional mutualist symbiont</t>
  </si>
  <si>
    <t>Hunter MS, Asiimwe P, Himler AG, Kelly SE.</t>
  </si>
  <si>
    <t>J Evol Biol. 2017 Jan;30(1):141-149. doi: 10.1111/jeb.12993. Epub 2016 Nov 10.</t>
  </si>
  <si>
    <t>Hunter MS</t>
  </si>
  <si>
    <t>10.1111/jeb.12993</t>
  </si>
  <si>
    <t>Microorganisms in ticks (Acari: Ixodidae) collected on marsupials and rodents from Santa Catarina, Paraná and Mato Grosso do Sul states, Brazil</t>
  </si>
  <si>
    <t>Blanco CM, Teixeira BR, da Silva AG, de Oliveira RC, Strecht L, Ogrzewalska M, de Lemos ERS.</t>
  </si>
  <si>
    <t>Ticks Tick Borne Dis. 2017 Jan;8(1):90-98. doi: 10.1016/j.ttbdis.2016.10.003. Epub 2016 Oct 15.</t>
  </si>
  <si>
    <t>Blanco CM</t>
  </si>
  <si>
    <t>10.1016/j.ttbdis.2016.10.003</t>
  </si>
  <si>
    <t>Risk of encountering ticks and tick-borne pathogens in a rapidly growing metropolitan area in the U.S. Great Plains</t>
  </si>
  <si>
    <t>Noden BH, Loss SR, Maichak C, Williams F.</t>
  </si>
  <si>
    <t>Ticks Tick Borne Dis. 2017 Jan;8(1):119-124. doi: 10.1016/j.ttbdis.2016.10.007. Epub 2016 Oct 14.</t>
  </si>
  <si>
    <t>10.1016/j.ttbdis.2016.10.007</t>
  </si>
  <si>
    <t>Seroprevalence of Babesia bovis, B. bigemina, Trypanosoma evansi, and Anaplasma marginale antibodies in cattle in southern Egypt</t>
  </si>
  <si>
    <t>Fereig RM, Mohamed SGA, Mahmoud HYAH, AbouLaila MR, Guswanto A, Nguyen TT, Ahmed Mohamed AE, Inoue N, Igarashi I, Nishikawa Y.</t>
  </si>
  <si>
    <t>Ticks Tick Borne Dis. 2017 Jan;8(1):125-131. doi: 10.1016/j.ttbdis.2016.10.008. Epub 2016 Oct 20.</t>
  </si>
  <si>
    <t>Fereig RM</t>
  </si>
  <si>
    <t>10.1016/j.ttbdis.2016.10.008</t>
  </si>
  <si>
    <t>High seroprevalence for indigenous spotted fever group rickettsiae in forestry workers from the federal state of Brandenburg, Eastern Germany</t>
  </si>
  <si>
    <t>Wölfel S, Speck S, Essbauer S, Thoma BR, Mertens M, Werdermann S, Niederstrasser O, Petri E, Ulrich RG, Wölfel R, Dobler G.</t>
  </si>
  <si>
    <t>Ticks Tick Borne Dis. 2017 Jan;8(1):132-138. doi: 10.1016/j.ttbdis.2016.10.009. Epub 2016 Oct 22.</t>
  </si>
  <si>
    <t>Wölfel S</t>
  </si>
  <si>
    <t>10.1016/j.ttbdis.2016.10.009</t>
  </si>
  <si>
    <t>The microbiome of neotropical ticks parasitizing on passerine migratory birds</t>
  </si>
  <si>
    <t>Budachetri K, Williams J, Mukherjee N, Sellers M, Moore F, Karim S.</t>
  </si>
  <si>
    <t>Ticks Tick Borne Dis. 2017 Jan;8(1):170-173. doi: 10.1016/j.ttbdis.2016.10.014. Epub 2016 Oct 28.</t>
  </si>
  <si>
    <t>PMC5472101</t>
  </si>
  <si>
    <t>NIHMS860577</t>
  </si>
  <si>
    <t>10.1016/j.ttbdis.2016.10.014</t>
  </si>
  <si>
    <t>Common Themes in Cytoskeletal Remodeling by Intracellular Bacterial Effectors</t>
  </si>
  <si>
    <t>Van Nhieu GT, Romero S.</t>
  </si>
  <si>
    <t>Handb Exp Pharmacol. 2017;235:207-235. doi: 10.1007/164_2016_42.</t>
  </si>
  <si>
    <t>Van Nhieu GT</t>
  </si>
  <si>
    <t>Handb Exp Pharmacol</t>
  </si>
  <si>
    <t>10.1007/164_2016_42</t>
  </si>
  <si>
    <t>Bacteria of the genera Ehrlichia and Rickettsia in ticks of the family Ixodidae with medical importance in Argentina</t>
  </si>
  <si>
    <t>Sebastian PS, Tarragona EL, Bottero MN, Mangold AJ, Mackenstedt U, Nava S.</t>
  </si>
  <si>
    <t>Exp Appl Acarol. 2017 Jan;71(1):87-96. doi: 10.1007/s10493-016-0096-4. Epub 2016 Nov 3.</t>
  </si>
  <si>
    <t>Sebastian PS</t>
  </si>
  <si>
    <t>10.1007/s10493-016-0096-4</t>
  </si>
  <si>
    <t>Wolbachia in the Drosophila yakuba Complex: Pervasive Frequency Variation and Weak Cytoplasmic Incompatibility, but No Apparent Effect on Reproductive Isolation</t>
  </si>
  <si>
    <t>Cooper BS, Ginsberg PS, Turelli M, Matute DR.</t>
  </si>
  <si>
    <t>Genetics. 2017 Jan;205(1):333-351. doi: 10.1534/genetics.116.196238. Epub 2016 Nov 7.</t>
  </si>
  <si>
    <t>Cooper BS</t>
  </si>
  <si>
    <t>PMC5223512</t>
  </si>
  <si>
    <t>10.1534/genetics.116.196238</t>
  </si>
  <si>
    <t>Ferritin 1 silencing effect in Rhipicephalus sanguineus sensu lato (Acari: Ixodidae) during experimental infection with Ehrlichia canis</t>
  </si>
  <si>
    <t>Ferrolho J, Antunes S, Sanches GS, Couto J, Évora PM, Rosa C, André MR, Machado RZ, Bechara GH, Domingos A.</t>
  </si>
  <si>
    <t>Ticks Tick Borne Dis. 2017 Jan;8(1):174-184. doi: 10.1016/j.ttbdis.2016.10.015. Epub 2016 Oct 29.</t>
  </si>
  <si>
    <t>10.1016/j.ttbdis.2016.10.015</t>
  </si>
  <si>
    <t>A comparison of DNA extraction protocols from blood spotted on FTA cards for the detection of tick-borne pathogens by Reverse Line Blot hybridization</t>
  </si>
  <si>
    <t>Hailemariam Z, Ahmed JS, Clausen PH, Nijhof AM.</t>
  </si>
  <si>
    <t>Ticks Tick Borne Dis. 2017 Jan;8(1):185-189. doi: 10.1016/j.ttbdis.2016.10.016. Epub 2016 Nov 3.</t>
  </si>
  <si>
    <t>Hailemariam Z</t>
  </si>
  <si>
    <t>10.1016/j.ttbdis.2016.10.016</t>
  </si>
  <si>
    <t>Initial development and preliminary evaluation of a multiplex bead assay to detect antibodies to Ehrlichia canis, Anaplasma platys, and Ehrlichia chaffeensis outer membrane peptides in naturally infected dogs from Grenada, West Indies</t>
  </si>
  <si>
    <t>Wilkerson MJ, Black KE, Lanza-Perea M, Sharma B, Gibson K, Stone DM, George A, Nair AD, Ganta RR.</t>
  </si>
  <si>
    <t>J Vet Diagn Invest. 2017 Jan;29(1):109-114. doi: 10.1177/1040638716671979. Epub 2016 Nov 16.</t>
  </si>
  <si>
    <t>Wilkerson MJ</t>
  </si>
  <si>
    <t>PMC8354009</t>
  </si>
  <si>
    <t>NIHMS1720458</t>
  </si>
  <si>
    <t>10.1177/1040638716671979</t>
  </si>
  <si>
    <t xml:space="preserve">Sex ratio of mirid populations shifts in response to hostplant co-infestation or altered cytokinin signaling </t>
  </si>
  <si>
    <t>Adam N, Erler T, Kallenbach M, Kaltenpoth M, Kunert G, Baldwin IT, Schuman MC.</t>
  </si>
  <si>
    <t>J Integr Plant Biol. 2017 Jan;59(1):44-59. doi: 10.1111/jipb.12507.</t>
  </si>
  <si>
    <t>Adam N</t>
  </si>
  <si>
    <t>J Integr Plant Biol</t>
  </si>
  <si>
    <t>PMC5234700</t>
  </si>
  <si>
    <t>EMS70563</t>
  </si>
  <si>
    <t>10.1111/jipb.12507</t>
  </si>
  <si>
    <t>Scrub Typhus Leading to Acute Encephalitis Syndrome, Assam, India</t>
  </si>
  <si>
    <t>Khan SA, Bora T, Laskar B, Khan AM, Dutta P.</t>
  </si>
  <si>
    <t>Emerg Infect Dis. 2017 Jan;23(1):148-150. doi: 10.3201/eid2301.161038. Epub 2017 Jan 15.</t>
  </si>
  <si>
    <t>PMC5176214</t>
  </si>
  <si>
    <t>10.3201/eid2301.161038</t>
  </si>
  <si>
    <t>Multigenetic characterization of 'Candidatus Xenohaliotis californiensis'</t>
  </si>
  <si>
    <t>Cicala F, Moore JD, Cáceres-Martínez J, Del Río-Portilla MA, Hernández-Rodríguez M, Vásquez-Yeomans R, Rocha-Olivares A.</t>
  </si>
  <si>
    <t>Int J Syst Evol Microbiol. 2017 Jan;67(1):42-49. doi: 10.1099/ijsem.0.001563. Epub 2017 Feb 20.</t>
  </si>
  <si>
    <t>Cicala F</t>
  </si>
  <si>
    <t>10.1099/ijsem.0.001563</t>
  </si>
  <si>
    <t>Wolbachia strains in cryptic species of the Anastrepha fraterculus complex (Diptera, Tephritidae) along the Neotropical Region</t>
  </si>
  <si>
    <t>Prezotto LF, Perondini AL, Hernández-Ortiz V, Marino CL, Selivon D.</t>
  </si>
  <si>
    <t>Syst Appl Microbiol. 2017 Jan;40(1):59-67. doi: 10.1016/j.syapm.2016.11.002. Epub 2016 Nov 24.</t>
  </si>
  <si>
    <t>Prezotto LF</t>
  </si>
  <si>
    <t>10.1016/j.syapm.2016.11.002</t>
  </si>
  <si>
    <t>Fever after a safari in Africa</t>
  </si>
  <si>
    <t>Gökburun Y, Yildiz H.</t>
  </si>
  <si>
    <t>Emerg Med J. 2017 Jan;34(1):7. doi: 10.1136/emermed-2015-205605.</t>
  </si>
  <si>
    <t>Gökburun Y</t>
  </si>
  <si>
    <t>Emerg Med J</t>
  </si>
  <si>
    <t>10.1136/emermed-2015-205605</t>
  </si>
  <si>
    <t>The excreted microbiota of bats: evidence of niche specialisation based on multiple body habitats</t>
  </si>
  <si>
    <t>Dietrich M, Kearney T, Seamark EC, Markotter W.</t>
  </si>
  <si>
    <t>FEMS Microbiol Lett. 2017 Jan;364(1):fnw284. doi: 10.1093/femsle/fnw284. Epub 2016 Dec 15.</t>
  </si>
  <si>
    <t>10.1093/femsle/fnw284</t>
  </si>
  <si>
    <t>Does complement Factor H-Related protein 5 Nephropathy (Troodos Nephropathy) protect from rickettsial infections?</t>
  </si>
  <si>
    <t>Kousios A.</t>
  </si>
  <si>
    <t>Med Hypotheses. 2017 Jan;98:76-80. doi: 10.1016/j.mehy.2016.11.018. Epub 2016 Nov 27.</t>
  </si>
  <si>
    <t>Kousios A</t>
  </si>
  <si>
    <t>10.1016/j.mehy.2016.11.018</t>
  </si>
  <si>
    <t>Guidelines for the Detection of Rickettsia spp</t>
  </si>
  <si>
    <t>Portillo A, de Sousa R, Santibáñez S, Duarte A, Edouard S, Fonseca IP, Marques C, Novakova M, Palomar AM, Santos M, Silaghi C, Tomassone L, Zúquete S, Oteo JA.</t>
  </si>
  <si>
    <t>Vector Borne Zoonotic Dis. 2017 Jan;17(1):23-32. doi: 10.1089/vbz.2016.1966.</t>
  </si>
  <si>
    <t>10.1089/vbz.2016.1966</t>
  </si>
  <si>
    <t>Guidelines for the Direct Detection of Anaplasma spp. in Diagnosis and Epidemiological Studies</t>
  </si>
  <si>
    <t>Silaghi C, Santos AS, Gomes J, Christova I, Matei IA, Walder G, Domingos A, Bell-Sakyi L, Sprong H, von Loewenich FD, Oteo JA, de la Fuente J, Dumler JS.</t>
  </si>
  <si>
    <t>Vector Borne Zoonotic Dis. 2017 Jan;17(1):12-22. doi: 10.1089/vbz.2016.1960.</t>
  </si>
  <si>
    <t>10.1089/vbz.2016.1960</t>
  </si>
  <si>
    <t>Extremely Low Genomic Diversity of Rickettsia japonica Distributed in Japan</t>
  </si>
  <si>
    <t>Akter A, Ooka T, Gotoh Y, Yamamoto S, Fujita H, Terasoma F, Kida K, Taira M, Nakadouzono F, Gokuden M, Hirano M, Miyashiro M, Inari K, Shimazu Y, Tabara K, Toyoda A, Yoshimura D, Itoh T, Kitano T, Sato MP, Katsura K, Mondal SI, Ogura Y, Ando S, Hayashi T.</t>
  </si>
  <si>
    <t>Genome Biol Evol. 2017 Jan 1;9(1):124-133. doi: 10.1093/gbe/evw304.</t>
  </si>
  <si>
    <t>Akter A</t>
  </si>
  <si>
    <t>PMC5381555</t>
  </si>
  <si>
    <t>10.1093/gbe/evw304</t>
  </si>
  <si>
    <t>2017 Jan 1</t>
  </si>
  <si>
    <t>Limited Evidence for Rickettsia felis as a Cause of Zoonotic Flea-Borne Rickettsiosis in Southern California</t>
  </si>
  <si>
    <t>Billeter SA, Metzger ME.</t>
  </si>
  <si>
    <t>J Med Entomol. 2017 Jan;54(1):4-7. doi: 10.1093/jme/tjw179. Epub 2016 Nov 4.</t>
  </si>
  <si>
    <t>10.1093/jme/tjw179</t>
  </si>
  <si>
    <t>Neonatal Anaplasma platys infection in puppies: Further evidence for possible vertical transmission</t>
  </si>
  <si>
    <t>Matei IA, Stuen S, Modrý D, Degan A, D'Amico G, Mihalca AD.</t>
  </si>
  <si>
    <t>Vet J. 2017 Jan;219:40-41. doi: 10.1016/j.tvjl.2016.12.005. Epub 2016 Dec 12.</t>
  </si>
  <si>
    <t>10.1016/j.tvjl.2016.12.005</t>
  </si>
  <si>
    <t>Retrospective survey of severe fever with thrombocytopenia syndrome in patients with suspected rickettsiosis in Japan</t>
  </si>
  <si>
    <t>Satoh M, Akashi S, Ogawa M, Wakeyama T, Ogawa H, Fukuma A, Taniguchi S, Tani H, Kurosu T, Fukushi S, Shimojima M, Ando S, Saijo M.</t>
  </si>
  <si>
    <t>J Infect Chemother. 2017 Jan;23(1):45-50. doi: 10.1016/j.jiac.2016.09.011. Epub 2016 Oct 26.</t>
  </si>
  <si>
    <t>Satoh M</t>
  </si>
  <si>
    <t>10.1016/j.jiac.2016.09.011</t>
  </si>
  <si>
    <t>Molecular detection of Orientia tsutsugamushi from suspected scrub typhus cases</t>
  </si>
  <si>
    <t>Srinivasan S, Menon T.</t>
  </si>
  <si>
    <t>Indian J Pathol Microbiol. 2017 Jan-Mar;60(1):70-73. doi: 10.4103/0377-4929.200043.</t>
  </si>
  <si>
    <t>Srinivasan S</t>
  </si>
  <si>
    <t>Indian J Pathol Microbiol</t>
  </si>
  <si>
    <t>10.4103/0377-4929.200043</t>
  </si>
  <si>
    <t>2017 Jan-Mar</t>
  </si>
  <si>
    <t>Indian Tick Typhus Presenting as Purpura Fulminans with Review on Rickettsial Infections</t>
  </si>
  <si>
    <t>Hulmani M, Alekya P, Kumar VJ.</t>
  </si>
  <si>
    <t>Indian J Dermatol. 2017 Jan-Feb;62(1):1-6. doi: 10.4103/0019-5154.198030.</t>
  </si>
  <si>
    <t>Hulmani M</t>
  </si>
  <si>
    <t>Indian J Dermatol</t>
  </si>
  <si>
    <t>PMC5286740</t>
  </si>
  <si>
    <t>10.4103/0019-5154.198030</t>
  </si>
  <si>
    <t>2017 Jan-Feb</t>
  </si>
  <si>
    <t>Rev Bras Parasitol Vet. 2017 Jan-Mar;26(1):1. doi: 10.1590/S1984-29612017018.</t>
  </si>
  <si>
    <t>10.1590/S1984-29612017018</t>
  </si>
  <si>
    <t>Seroprevalence of Bartonella Species in Patients with Ocular Inflammation</t>
  </si>
  <si>
    <t>Brydak-Godowska J, Kopacz D, Borkowski PK, Fiecek B, Hevelke A, Rabczenko D, Tylewska-Wierzbanowska S, Kęcik D, Chmielewski T.</t>
  </si>
  <si>
    <t>Adv Exp Med Biol. 2017;1020:33-42. doi: 10.1007/5584_2017_19.</t>
  </si>
  <si>
    <t>Brydak-Godowska J</t>
  </si>
  <si>
    <t>Adv Exp Med Biol</t>
  </si>
  <si>
    <t>10.1007/5584_2017_19</t>
  </si>
  <si>
    <t>Molecular survey of Anaplasma platys and Ehrlichia canis in dogs from Campo Grande, Mato Grosso do Sul, Brazil</t>
  </si>
  <si>
    <t>Soares R, Ramos CA, Pedroso T, Babo-Terra V, Cleveland H, Araújo F.</t>
  </si>
  <si>
    <t>An Acad Bras Cienc. 2017 Jan-Mar;89(1):301-306. doi: 10.1590/0001-3765201720150556.</t>
  </si>
  <si>
    <t>Soares R</t>
  </si>
  <si>
    <t>An Acad Bras Cienc</t>
  </si>
  <si>
    <t>10.1590/0001-3765201720150556</t>
  </si>
  <si>
    <t>[Epidemiological and molecular profile of Rickettsiosis in peruvian border locations]</t>
  </si>
  <si>
    <t>Palacios-Salvatierra R, Anaya-Ramírez E, Juscamayta-López J, Cáceres-Rey O, Mendoza-Uribe L, Mosquera-Visaloth P, Conceição-Silva F.</t>
  </si>
  <si>
    <t>Rev Peru Med Exp Salud Publica. 2017 Jan-Mar;34(1):76-84. doi: 10.17843/rpmesp.2017.341.2769.</t>
  </si>
  <si>
    <t>Palacios-Salvatierra R</t>
  </si>
  <si>
    <t>10.17843/rpmesp.2017.341.2769</t>
  </si>
  <si>
    <t>Detection and Differentiation of Lyme Spirochetes and Other Tick-Borne Pathogens from Blood Using Real-Time PCR with Molecular Beacons</t>
  </si>
  <si>
    <t>Schlachter S, Chan K, Marras SAE, Parveen N.</t>
  </si>
  <si>
    <t>Methods Mol Biol. 2017;1616:155-170. doi: 10.1007/978-1-4939-7037-7_10.</t>
  </si>
  <si>
    <t>Schlachter S</t>
  </si>
  <si>
    <t>10.1007/978-1-4939-7037-7_10</t>
  </si>
  <si>
    <t>The Complexity of Zoonotic Filariasis Episystem and Its Consequences: A Multidisciplinary View</t>
  </si>
  <si>
    <t>Simón F, González-Miguel J, Diosdado A, Gómez PJ, Morchón R, Kartashev V.</t>
  </si>
  <si>
    <t>Biomed Res Int. 2017;2017:6436130. doi: 10.1155/2017/6436130. Epub 2017 May 31.</t>
  </si>
  <si>
    <t>PMC5469992</t>
  </si>
  <si>
    <t>10.1155/2017/6436130</t>
  </si>
  <si>
    <t>Direct evidence of Rickettsia typhi infection in Rhipicephalus sanguineus ticks and their canine hosts</t>
  </si>
  <si>
    <t>Dzul-Rosado K, Lugo-Caballero C, Tello-Martin R, López-Avila K, Zavala-Castro J.</t>
  </si>
  <si>
    <t>Open Vet J. 2017;7(2):165-169. doi: 10.4314/ovj.v7i2.14. Epub 2017 Jun 11.</t>
  </si>
  <si>
    <t>PMC5475241</t>
  </si>
  <si>
    <t>10.4314/ovj.v7i2.14</t>
  </si>
  <si>
    <t>Two mice models for transferability of zoonotic bacteria via tick vector</t>
  </si>
  <si>
    <t>Sallay B, Vaculová T, Derdáková M, Rusňáková Tarageľová V, Špitalská E, Škultéty Ľ.</t>
  </si>
  <si>
    <t>Acta Virol. 2017;61(3):372-376. doi: 10.4149/av_2017_319.</t>
  </si>
  <si>
    <t>Sallay B</t>
  </si>
  <si>
    <t>10.4149/av_2017_319</t>
  </si>
  <si>
    <t>Epidemiological survey of ticks and tick-borne pathogens in pet dogs in south-eastern China</t>
  </si>
  <si>
    <t>Zhang J, Liu Q, Wang D, Li W, Beugnet F, Zhou J.</t>
  </si>
  <si>
    <t>Parasite. 2017;24:35. doi: 10.1051/parasite/2017036. Epub 2017 Oct 3.</t>
  </si>
  <si>
    <t>PMC5625356</t>
  </si>
  <si>
    <t>10.1051/parasite/2017036</t>
  </si>
  <si>
    <t>Seroprevalence against Rickettsia and Borrelia Species in Patients with Uveitis: A Prospective Survey</t>
  </si>
  <si>
    <t>Madsen KB, Wallménius K, Fridman Å, Påhlson C, Nilsson K.</t>
  </si>
  <si>
    <t>J Ophthalmol. 2017;2017:9247465. doi: 10.1155/2017/9247465. Epub 2017 Nov 26.</t>
  </si>
  <si>
    <t>Madsen KB</t>
  </si>
  <si>
    <t>J Ophthalmol</t>
  </si>
  <si>
    <t>PMC5727782</t>
  </si>
  <si>
    <t>10.1155/2017/9247465</t>
  </si>
  <si>
    <t>Borrelia miyamotoi - new etiologic agent of neuroborreliosis?</t>
  </si>
  <si>
    <t>Fiecek B, Chmielewski T, Tylewska-Wierzbanowska S.</t>
  </si>
  <si>
    <t>Przegl Epidemiol. 2017;71(4):531-538.</t>
  </si>
  <si>
    <t>Role and Function of the Type IV Secretion System in Anaplasma and Ehrlichia Species</t>
  </si>
  <si>
    <t>Curr Top Microbiol Immunol. 2017;413:297-321. doi: 10.1007/978-3-319-75241-9_12.</t>
  </si>
  <si>
    <t>Curr Top Microbiol Immunol</t>
  </si>
  <si>
    <t>10.1007/978-3-319-75241-9_12</t>
  </si>
  <si>
    <t>[EPIZOOTOLOGIC MONITORING OF NATURAL-FOCAL INFECTIONS IN THE SOUTH OF RUSSIA IN 2015]</t>
  </si>
  <si>
    <t>Vasilenko NF, Maletskaya OV, Manin EA, Prislegina DA, Dubyansky VM, Shaposhnikova LI, Volynkina AS, Lisitskaya YV, Kotenev ES, Kulichenko AN.</t>
  </si>
  <si>
    <t>Zh Mikrobiol Epidemiol Immunobiol. 2017 Jan;(1):29-35.</t>
  </si>
  <si>
    <t>Vasilenko NF</t>
  </si>
  <si>
    <t>[(THE FAUNA OF BLOODSUCKING MOSQUITOES IN THE NIZHNY NOVGOROD REGION, THEIR INFECTION WITH DIROFILARIA AND ENDOSYMBIOTIC BACTERIA)]</t>
  </si>
  <si>
    <t>Bogacheva AS, Shaikevich EV, Rakova VM, Ganushkina LA.</t>
  </si>
  <si>
    <t>Med Parazitol (Mosk). 2017 Jan;1(1):43-47.</t>
  </si>
  <si>
    <t>Bogacheva AS</t>
  </si>
  <si>
    <t>[The molecular biological methods of express-detection of pathogens in ticks taken way from patients as a basis of preventive therapy of tick transmissible infections.]</t>
  </si>
  <si>
    <t>Rudakova SA, Rudakov NV, Petrova YA, Berezkina GV, Okolelova NA, Kolomeetz AN.</t>
  </si>
  <si>
    <t>Klin Lab Diagn. 2017;62(10):615-618. doi: 10.18821/0869-2084-2017-62-10-615-618.</t>
  </si>
  <si>
    <t>Rudakova SA</t>
  </si>
  <si>
    <t>10.18821/0869-2084-2017-62-10-615-618</t>
  </si>
  <si>
    <t>Bartonella henselae, Bartonella koehlerae and Rickettsia rickettsii seroconversion and seroreversion in a dog with acute-onset fever, lameness, and lymphadenopathy followed by a protracted disease course</t>
  </si>
  <si>
    <t>Golly E, Breitschwerdt EB, Balakrishnan N, Moore D, Bizikova P.</t>
  </si>
  <si>
    <t>Vet Parasitol Reg Stud Reports. 2017 Jan;7:19-24. doi: 10.1016/j.vprsr.2016.12.002. Epub 2016 Dec 9.</t>
  </si>
  <si>
    <t>Golly E</t>
  </si>
  <si>
    <t>10.1016/j.vprsr.2016.12.002</t>
  </si>
  <si>
    <t>Molecular identification of selected tick-borne pathogens in wild deer and raccoon dogs from the Republic of Korea</t>
  </si>
  <si>
    <t>Han YJ, Park J, Lee YS, Chae JS, Yu DH, Park BK, Kim HC, Choi KS.</t>
  </si>
  <si>
    <t>Vet Parasitol Reg Stud Reports. 2017 Jan;7:25-31. doi: 10.1016/j.vprsr.2016.12.001. Epub 2016 Dec 9.</t>
  </si>
  <si>
    <t>Han YJ</t>
  </si>
  <si>
    <t>10.1016/j.vprsr.2016.12.001</t>
  </si>
  <si>
    <t>Herbicide toxicity, selectivity and hormesis of nicosulfuron on 10 Trichogrammatidae (Hymenoptera) species parasitizing Anagasta ( = Ephestia) kuehniella (Lepidoptera: Pyralidae) eggs</t>
  </si>
  <si>
    <t>Leite GL, de Paulo PD, Zanuncio JC, Tavares WS, Alvarenga AC, Dourado LR, Bispo EP, Soares MA.</t>
  </si>
  <si>
    <t>J Environ Sci Health B. 2017 Jan 2;52(1):70-76. doi: 10.1080/03601234.2016.1229476. Epub 2016 Oct 11.</t>
  </si>
  <si>
    <t>Leite GL</t>
  </si>
  <si>
    <t>J Environ Sci Health B</t>
  </si>
  <si>
    <t>10.1080/03601234.2016.1229476</t>
  </si>
  <si>
    <t>2017 Jan 2</t>
  </si>
  <si>
    <t>A partially purified outer membrane protein VirB9-1 for low-cost nanovaccines against Anaplasma marginale</t>
  </si>
  <si>
    <t>Zhao L, Cavallaro AS, Wibowo D, Zhang B, Zhang J, Mitter N, Yu C, Zhao CX, Middelberg AP.</t>
  </si>
  <si>
    <t>Vaccine. 2017 Jan 3;35(1):77-83. doi: 10.1016/j.vaccine.2016.11.037. Epub 2016 Nov 24.</t>
  </si>
  <si>
    <t>10.1016/j.vaccine.2016.11.037</t>
  </si>
  <si>
    <t>2017 Jan 3</t>
  </si>
  <si>
    <t>The transcriptome of the mosquito Aedes fluviatilis (Diptera: Culicidae), and transcriptional changes associated with its native Wolbachia infection</t>
  </si>
  <si>
    <t>Caragata EP, Pais FS, Baton LA, Silva JB, Sorgine MH, Moreira LA.</t>
  </si>
  <si>
    <t>BMC Genomics. 2017 Jan 3;18(1):6. doi: 10.1186/s12864-016-3441-4.</t>
  </si>
  <si>
    <t>PMC5210266</t>
  </si>
  <si>
    <t>10.1186/s12864-016-3441-4</t>
  </si>
  <si>
    <t>Comparison of Stable and Transient Wolbachia Infection Models in Aedes aegypti to Block Dengue and West Nile Viruses</t>
  </si>
  <si>
    <t>Joubert DA, O'Neill SL.</t>
  </si>
  <si>
    <t>PLoS Negl Trop Dis. 2017 Jan 4;11(1):e0005275. doi: 10.1371/journal.pntd.0005275. eCollection 2017 Jan.</t>
  </si>
  <si>
    <t>PMC5241016</t>
  </si>
  <si>
    <t>10.1371/journal.pntd.0005275</t>
  </si>
  <si>
    <t>2017 Jan 4</t>
  </si>
  <si>
    <t>Identification of a T-Cell Epitope That Is Globally Conserved among Outer Membrane Proteins (OMPs) OMP7, OMP8, and OMP9 of Anaplasma marginale Strains and with OMP7 from the A. marginale subsp. centrale Vaccine Strain</t>
  </si>
  <si>
    <t>Deringer JR, Forero-Becerra EG, Ueti MW, Turse JE, Futse JE, Noh SM, Palmer GH, Brown WC.</t>
  </si>
  <si>
    <t>Clin Vaccine Immunol. 2017 Jan 5;24(1):e00406-16. doi: 10.1128/CVI.00406-16. Print 2017 Jan.</t>
  </si>
  <si>
    <t>Deringer JR</t>
  </si>
  <si>
    <t>PMC5216429</t>
  </si>
  <si>
    <t>10.1128/CVI.00406-16</t>
  </si>
  <si>
    <t>2017 Jan 5</t>
  </si>
  <si>
    <t>Wolbachia Infections in Aedes aegypti Differ Markedly in Their Response to Cyclical Heat Stress</t>
  </si>
  <si>
    <t>Ross PA, Wiwatanaratanabutr I, Axford JK, White VL, Endersby-Harshman NM, Hoffmann AA.</t>
  </si>
  <si>
    <t>PLoS Pathog. 2017 Jan 5;13(1):e1006006. doi: 10.1371/journal.ppat.1006006. eCollection 2017 Jan.</t>
  </si>
  <si>
    <t>PMC5215852</t>
  </si>
  <si>
    <t>10.1371/journal.ppat.1006006</t>
  </si>
  <si>
    <t>Evaluation of a broad-ranging and convenient enzyme-linked immunosorbent assay using the lysate of infected cells with five serotypes of Orientia tsutsugamushi, a causative agent of scrub typhus</t>
  </si>
  <si>
    <t>Ogawa M, Satoh M, Saijo M, Ando S.</t>
  </si>
  <si>
    <t>BMC Microbiol. 2017 Jan 5;17(1):7. doi: 10.1186/s12866-016-0910-5.</t>
  </si>
  <si>
    <t>PMC5217197</t>
  </si>
  <si>
    <t>10.1186/s12866-016-0910-5</t>
  </si>
  <si>
    <t>Genomes of Fasciola hepatica from the Americas Reveal Colonization with Neorickettsia Endobacteria Related to the Agents of Potomac Horse and Human Sennetsu Fevers</t>
  </si>
  <si>
    <t>McNulty SN, Tort JF, Rinaldi G, Fischer K, Rosa BA, Smircich P, Fontenla S, Choi YJ, Tyagi R, Hallsworth-Pepin K, Mann VH, Kammili L, Latham PS, Dell'Oca N, Dominguez F, Carmona C, Fischer PU, Brindley PJ, Mitreva M.</t>
  </si>
  <si>
    <t>PLoS Genet. 2017 Jan 6;13(1):e1006537. doi: 10.1371/journal.pgen.1006537. eCollection 2017 Jan.</t>
  </si>
  <si>
    <t>PMC5257007</t>
  </si>
  <si>
    <t>10.1371/journal.pgen.1006537</t>
  </si>
  <si>
    <t>2017 Jan 6</t>
  </si>
  <si>
    <t>Synanthropic Mammals as Potential Hosts of Tick-Borne Pathogens in Panama</t>
  </si>
  <si>
    <t>Bermúdez SE, Gottdenker N, Krishnvajhala A, Fox A, Wilder HK, González K, Smith D, López M, Perea M, Rigg C, Montilla S, Calzada JE, Saldaña A, Caballero CM, Lopez JE.</t>
  </si>
  <si>
    <t>PLoS One. 2017 Jan 6;12(1):e0169047. doi: 10.1371/journal.pone.0169047. eCollection 2017.</t>
  </si>
  <si>
    <t>PMC5218486</t>
  </si>
  <si>
    <t>10.1371/journal.pone.0169047</t>
  </si>
  <si>
    <t>The Fleas (Siphonaptera) in Iran: Diversity, Host Range, and Medical Importance</t>
  </si>
  <si>
    <t>Maleki-Ravasan N, Solhjouy-Fard S, Beaucournu JC, Laudisoit A, Mostafavi E.</t>
  </si>
  <si>
    <t>PLoS Negl Trop Dis. 2017 Jan 9;11(1):e0005260. doi: 10.1371/journal.pntd.0005260. eCollection 2017 Jan.</t>
  </si>
  <si>
    <t>Maleki-Ravasan N</t>
  </si>
  <si>
    <t>PMC5249249</t>
  </si>
  <si>
    <t>10.1371/journal.pntd.0005260</t>
  </si>
  <si>
    <t>2017 Jan 9</t>
  </si>
  <si>
    <t>Molecular detection of Rickettsia species in ticks collected from the southwestern provinces of the Republic of Korea</t>
  </si>
  <si>
    <t>Noh Y, Lee YS, Kim HC, Chong ST, Klein TA, Jiang J, Richards AL, Lee HK, Kim SY.</t>
  </si>
  <si>
    <t>Parasit Vectors. 2017 Jan 10;10(1):20. doi: 10.1186/s13071-016-1955-x.</t>
  </si>
  <si>
    <t>Noh Y</t>
  </si>
  <si>
    <t>PMC5223493</t>
  </si>
  <si>
    <t>10.1186/s13071-016-1955-x</t>
  </si>
  <si>
    <t>2017 Jan 10</t>
  </si>
  <si>
    <t>Flea-Borne Rickettsioses and Rickettsiae</t>
  </si>
  <si>
    <t>Blanton LS, Walker DH.</t>
  </si>
  <si>
    <t>Am J Trop Med Hyg. 2017 Jan 11;96(1):53-56. doi: 10.4269/ajtmh.16-0537. Epub 2016 Oct 31.</t>
  </si>
  <si>
    <t>PMC5239709</t>
  </si>
  <si>
    <t>10.4269/ajtmh.16-0537</t>
  </si>
  <si>
    <t>2017 Jan 11</t>
  </si>
  <si>
    <t>Detection of Wolbachia in Aedes albopictus and Their Effects on Chikungunya Virus</t>
  </si>
  <si>
    <t>Ahmad NA, Vythilingam I, Lim YAL, Zabari NZAM, Lee HL.</t>
  </si>
  <si>
    <t>Am J Trop Med Hyg. 2017 Jan 11;96(1):148-156. doi: 10.4269/ajtmh.16-0516. Epub 2016 Dec 5.</t>
  </si>
  <si>
    <t>Ahmad NA</t>
  </si>
  <si>
    <t>PMC5239683</t>
  </si>
  <si>
    <t>10.4269/ajtmh.16-0516</t>
  </si>
  <si>
    <t>Mediterranean Spotted Fever: A Rare Non-Endemic Disease in the USA</t>
  </si>
  <si>
    <t>Oaks JB, Lasam G, LaCapra G.</t>
  </si>
  <si>
    <t>Cureus. 2017 Jan 12;9(1):e974. doi: 10.7759/cureus.974.</t>
  </si>
  <si>
    <t>Oaks JB</t>
  </si>
  <si>
    <t>Cureus</t>
  </si>
  <si>
    <t>PMC5298912</t>
  </si>
  <si>
    <t>10.7759/cureus.974</t>
  </si>
  <si>
    <t>2017 Jan 12</t>
  </si>
  <si>
    <t>Genotypic characterization of Orientia tsutsugamushi from patients in two geographical locations in Sri Lanka</t>
  </si>
  <si>
    <t>Premaratna R, Blanton LS, Samaraweera DN, de Silva GN, Chandrasena NT, Walker DH, de Silva HJ.</t>
  </si>
  <si>
    <t>BMC Infect Dis. 2017 Jan 13;17(1):67. doi: 10.1186/s12879-016-2165-z.</t>
  </si>
  <si>
    <t>PMC5237229</t>
  </si>
  <si>
    <t>10.1186/s12879-016-2165-z</t>
  </si>
  <si>
    <t>2017 Jan 13</t>
  </si>
  <si>
    <t>Detection of a Potential New Bartonella Species "Candidatus Bartonella rondoniensis" in Human Biting Kissing Bugs (Reduviidae; Triatominae)</t>
  </si>
  <si>
    <t>Laroche M, Berenger JM, Mediannikov O, Raoult D, Parola P.</t>
  </si>
  <si>
    <t>PLoS Negl Trop Dis. 2017 Jan 17;11(1):e0005297. doi: 10.1371/journal.pntd.0005297. eCollection 2017 Jan.</t>
  </si>
  <si>
    <t>PMC5271407</t>
  </si>
  <si>
    <t>10.1371/journal.pntd.0005297</t>
  </si>
  <si>
    <t>2017 Jan 17</t>
  </si>
  <si>
    <t>Does pupal communication influence Wolbachia-mediated cytoplasmic incompatibility?</t>
  </si>
  <si>
    <t>Jacquet A, Horard B, Loppin B.</t>
  </si>
  <si>
    <t>Curr Biol. 2017 Jan 23;27(2):R53-R55. doi: 10.1016/j.cub.2016.12.012.</t>
  </si>
  <si>
    <t>Jacquet A</t>
  </si>
  <si>
    <t>10.1016/j.cub.2016.12.012</t>
  </si>
  <si>
    <t>2017 Jan 23</t>
  </si>
  <si>
    <t>Response to "Does pupal communication influence Wolbachia-mediated cytoplasmic incompatibility?"</t>
  </si>
  <si>
    <t>Curr Biol. 2017 Jan 23;27(2):R55-R56. doi: 10.1016/j.cub.2016.12.013.</t>
  </si>
  <si>
    <t>10.1016/j.cub.2016.12.013</t>
  </si>
  <si>
    <t>Comparison of three nucleic acid-based tests for detecting Anaplasma marginale and Anaplasma centrale in cattle</t>
  </si>
  <si>
    <t>Chaisi ME, Baxter JR, Hove P, Choopa CN, Oosthuizen MC, Brayton KA, Khumalo ZT, Mutshembele AM, Mtshali MS, Collins NE.</t>
  </si>
  <si>
    <t>Onderstepoort J Vet Res. 2017 Jan 23;84(1):e1-e9. doi: 10.4102/ojvr.v84i1.1262.</t>
  </si>
  <si>
    <t>Chaisi ME</t>
  </si>
  <si>
    <t>PMC6238773</t>
  </si>
  <si>
    <t>10.4102/ojvr.v84i1.1262</t>
  </si>
  <si>
    <t>Development of a Novel Loop-Mediated Isothermal Amplification (LAMP) Assay for the Detection of Rickettsia spp</t>
  </si>
  <si>
    <t>Hanaoka N, Matsutani M, Satoh M, Ogawa M, Shirai M, Ando S.</t>
  </si>
  <si>
    <t>Jpn J Infect Dis. 2017 Jan 24;70(1):119-123. doi: 10.7883/yoken.JJID.2015.579. Epub 2016 Jun 30.</t>
  </si>
  <si>
    <t>Hanaoka N</t>
  </si>
  <si>
    <t>10.7883/yoken.JJID.2015.579</t>
  </si>
  <si>
    <t>2017 Jan 24</t>
  </si>
  <si>
    <t>Humans from Wuchereria bancrofti endemic area elicit substantial immune response to proteins of the filarial parasite Brugia malayi and its endosymbiont Wolbachia</t>
  </si>
  <si>
    <t>Jha R, Gangwar M, Chahar D, Setty Balakrishnan A, Negi MP, Misra-Bhattacharya S.</t>
  </si>
  <si>
    <t>Parasit Vectors. 2017 Jan 24;10(1):40. doi: 10.1186/s13071-016-1963-x.</t>
  </si>
  <si>
    <t>Jha R</t>
  </si>
  <si>
    <t>PMC5259955</t>
  </si>
  <si>
    <t>10.1186/s13071-016-1963-x</t>
  </si>
  <si>
    <t>Comparative Genomics of the Zoonotic Pathogen Ehrlichia chaffeensis Reveals Candidate Type IV Effectors and Putative Host Cell Targets</t>
  </si>
  <si>
    <t>Noroy C, Meyer DF.</t>
  </si>
  <si>
    <t>Front Cell Infect Microbiol. 2017 Jan 25;6:204. doi: 10.3389/fcimb.2016.00204. eCollection 2016.</t>
  </si>
  <si>
    <t>Noroy C</t>
  </si>
  <si>
    <t>PMC5263134</t>
  </si>
  <si>
    <t>10.3389/fcimb.2016.00204</t>
  </si>
  <si>
    <t>2017 Jan 25</t>
  </si>
  <si>
    <t>Still's-like Disease Induced by Breast Implants in a Middle-Aged Female Health Professional</t>
  </si>
  <si>
    <t>Lavranos G, Kouma D, Deveros A, Pigiotou G, Samanis G, Zintilis C.</t>
  </si>
  <si>
    <t>Eur J Case Rep Intern Med. 2017 Jan 27;4(1):000513. doi: 10.12890/2016_000513. eCollection 2017.</t>
  </si>
  <si>
    <t>Lavranos G</t>
  </si>
  <si>
    <t>Eur J Case Rep Intern Med</t>
  </si>
  <si>
    <t>PMC6346920</t>
  </si>
  <si>
    <t>10.12890/2016_000513</t>
  </si>
  <si>
    <t>2017 Jan 27</t>
  </si>
  <si>
    <t>Experimental evaluation of Peromyscus leucopus as a reservoir host of the Ehrlichia muris-like agent</t>
  </si>
  <si>
    <t>Lynn GE, Oliver JD, Cornax I, O'Sullivan MG, Munderloh UG.</t>
  </si>
  <si>
    <t>Parasit Vectors. 2017 Jan 28;10(1):48. doi: 10.1186/s13071-017-1980-4.</t>
  </si>
  <si>
    <t>PMC5273795</t>
  </si>
  <si>
    <t>10.1186/s13071-017-1980-4</t>
  </si>
  <si>
    <t>2017 Jan 28</t>
  </si>
  <si>
    <t>Cat fleas (Ctenocephalides felis) from cats and dogs in New Zealand: Molecular characterisation, presence of Rickettsia felis and Bartonella clarridgeiae and comparison with Australia</t>
  </si>
  <si>
    <t>Chandra S, Forsyth M, Lawrence AL, Emery D, Šlapeta J.</t>
  </si>
  <si>
    <t>Vet Parasitol. 2017 Jan 30;234:25-30. doi: 10.1016/j.vetpar.2016.12.017. Epub 2016 Dec 28.</t>
  </si>
  <si>
    <t>Chandra S</t>
  </si>
  <si>
    <t>10.1016/j.vetpar.2016.12.017</t>
  </si>
  <si>
    <t>2017 Jan 30</t>
  </si>
  <si>
    <t>Molecular surveillance of spotted fever group rickettsioses in wildlife and detection of Rickettsia sibirica in a Topi (Damaliscus lunatus ssp. jimela) in Kenya</t>
  </si>
  <si>
    <t>Ndeereh D, Thaiyah A, Muchemi G, Miyunga AA.</t>
  </si>
  <si>
    <t>Onderstepoort J Vet Res. 2017 Jan 30;84(1):e1-e7. doi: 10.4102/ojvr.v84i1.1265.</t>
  </si>
  <si>
    <t>Ndeereh D</t>
  </si>
  <si>
    <t>PMC6238814</t>
  </si>
  <si>
    <t>10.4102/ojvr.v84i1.1265</t>
  </si>
  <si>
    <t>Pathogen-mediated manipulation of arthropod microbiota to promote infection</t>
  </si>
  <si>
    <t>Abraham NM, Liu L, Jutras BL, Yadav AK, Narasimhan S, Gopalakrishnan V, Ansari JM, Jefferson KK, Cava F, Jacobs-Wagner C, Fikrig E.</t>
  </si>
  <si>
    <t>Proc Natl Acad Sci U S A. 2017 Jan 31;114(5):E781-E790. doi: 10.1073/pnas.1613422114. Epub 2017 Jan 17.</t>
  </si>
  <si>
    <t>Abraham NM</t>
  </si>
  <si>
    <t>PMC5293115</t>
  </si>
  <si>
    <t>10.1073/pnas.1613422114</t>
  </si>
  <si>
    <t>2017 Jan 31</t>
  </si>
  <si>
    <t>Intestinal parasites and vector-borne pathogens in stray and free-roaming cats living in continental and insular Greece</t>
  </si>
  <si>
    <t>Diakou A, Di Cesare A, Accettura PM, Barros L, Iorio R, Paoletti B, Frangipane di Regalbono A, Halos L, Beugnet F, Traversa D.</t>
  </si>
  <si>
    <t>PLoS Negl Trop Dis. 2017 Jan 31;11(1):e0005335. doi: 10.1371/journal.pntd.0005335. eCollection 2017 Jan.</t>
  </si>
  <si>
    <t>PMC5302838</t>
  </si>
  <si>
    <t>10.1371/journal.pntd.0005335</t>
  </si>
  <si>
    <t>A Survey of Zoonotic Pathogens Carried by Non-Indigenous Rodents at the Interface of the Wet Tropics of North Queensland, Australia</t>
  </si>
  <si>
    <t>Chakma S, Picard J, Duffy R, Constantinoiu C, Gummow B.</t>
  </si>
  <si>
    <t>Transbound Emerg Dis. 2017 Feb;64(1):185-193. doi: 10.1111/tbed.12360. Epub 2015 Apr 22.</t>
  </si>
  <si>
    <t>Chakma S</t>
  </si>
  <si>
    <t>10.1111/tbed.12360</t>
  </si>
  <si>
    <t>2017 Feb</t>
  </si>
  <si>
    <t>High Prevalence of Anaplasma spp. in Small Ruminants in Morocco</t>
  </si>
  <si>
    <t>Ait Lbacha H, Alali S, Zouagui Z, El Mamoun L, Rhalem A, Petit E, Haddad N, Gandoin C, Boulouis HJ, Maillard R.</t>
  </si>
  <si>
    <t>Transbound Emerg Dis. 2017 Feb;64(1):250-263. doi: 10.1111/tbed.12366. Epub 2015 Apr 27.</t>
  </si>
  <si>
    <t>Ait Lbacha H</t>
  </si>
  <si>
    <t>10.1111/tbed.12366</t>
  </si>
  <si>
    <t>A new case of the enigmatic Candidatus Neoehrlichia sp. (FU98) in a fox from the Czech Republic</t>
  </si>
  <si>
    <t>Hodžić A, Mitkovà B, Modrý D, Juránková J, Frgelecová L, Forejtek P, Steinbauer V, Duscher GG.</t>
  </si>
  <si>
    <t>Mol Cell Probes. 2017 Feb;31:59-60. doi: 10.1016/j.mcp.2016.02.005. Epub 2016 Feb 11.</t>
  </si>
  <si>
    <t>Mol Cell Probes</t>
  </si>
  <si>
    <t>10.1016/j.mcp.2016.02.005</t>
  </si>
  <si>
    <t>[Rickettsiosis after tick bite: A subtle clinic picture on many occasions, we must be vigilant]</t>
  </si>
  <si>
    <t>Monterde-Álvarez ML, Calbet-Ferré C, Rius-Gordillo N, Pujol-Bajador I, Ballester-Bastardie F, Escribano-Subías J.</t>
  </si>
  <si>
    <t>Enferm Infecc Microbiol Clin. 2017 Feb;35(2):100-103. doi: 10.1016/j.eimc.2016.01.013. Epub 2016 Mar 11.</t>
  </si>
  <si>
    <t>Monterde-Álvarez ML</t>
  </si>
  <si>
    <t>10.1016/j.eimc.2016.01.013</t>
  </si>
  <si>
    <t>Survey for zoonotic pathogens in Norway rat populations from Europe</t>
  </si>
  <si>
    <t>Heuser E, Fischer S, Ryll R, Mayer-Scholl A, Hoffmann D, Spahr C, Imholt C, Alfa DM, Fröhlich A, Lüschow D, Johne R, Ehlers B, Essbauer S, Nöckler K, Ulrich RG.</t>
  </si>
  <si>
    <t>Pest Manag Sci. 2017 Feb;73(2):341-348. doi: 10.1002/ps.4339. Epub 2016 Jul 29.</t>
  </si>
  <si>
    <t>Heuser E</t>
  </si>
  <si>
    <t>10.1002/ps.4339</t>
  </si>
  <si>
    <t>Molecular analysis of Anaplasma phagocytophilum and Babesia divergens in red deer (Cervus elaphus) in Western Austria</t>
  </si>
  <si>
    <t>Cézanne R, Mrowietz N, Eigner B, Duscher GG, Glawischnig W, Fuehrer HP.</t>
  </si>
  <si>
    <t>Mol Cell Probes. 2017 Feb;31:55-58. doi: 10.1016/j.mcp.2016.07.003. Epub 2016 Jul 11.</t>
  </si>
  <si>
    <t>Cézanne R</t>
  </si>
  <si>
    <t>10.1016/j.mcp.2016.07.003</t>
  </si>
  <si>
    <t>Real-time PCR detection and phylogenetic relationships of Neorickettsia spp. in digeneans from Egypt, Philippines, Thailand, Vietnam and the United States</t>
  </si>
  <si>
    <t>Greiman SE, Vaughan JA, Elmahy R, Adisakwattana P, Van Ha N, Fayton TJ, Khalil AI, Tkach VV.</t>
  </si>
  <si>
    <t>Parasitol Int. 2017 Feb;66(1):1003-1007. doi: 10.1016/j.parint.2016.08.002. Epub 2016 Aug 7.</t>
  </si>
  <si>
    <t>PMC5125851</t>
  </si>
  <si>
    <t>NIHMS817649</t>
  </si>
  <si>
    <t>10.1016/j.parint.2016.08.002</t>
  </si>
  <si>
    <t>Anaplasma phagocytophilum and Babesia spp. in roe deer (Capreolus capreolus), fallow deer (Dama dama) and mouflon (Ovis musimon) in Germany</t>
  </si>
  <si>
    <t>Kauffmann M, Rehbein S, Hamel D, Lutz W, Heddergott M, Pfister K, Silaghi C.</t>
  </si>
  <si>
    <t>Mol Cell Probes. 2017 Feb;31:46-54. doi: 10.1016/j.mcp.2016.08.008. Epub 2016 Aug 19.</t>
  </si>
  <si>
    <t>Kauffmann M</t>
  </si>
  <si>
    <t>10.1016/j.mcp.2016.08.008</t>
  </si>
  <si>
    <t>Prediction of post translation modifications at the contact site between Anaplasma phagocytophilum and human host during autophagosome induction using a bioinformatic approach</t>
  </si>
  <si>
    <t>Basharat Z, Qazi SR, Yasmin A, Ali SA, Baig DN.</t>
  </si>
  <si>
    <t>Mol Cell Probes. 2017 Feb;31:76-84. doi: 10.1016/j.mcp.2016.09.002. Epub 2016 Sep 13.</t>
  </si>
  <si>
    <t>Basharat Z</t>
  </si>
  <si>
    <t>10.1016/j.mcp.2016.09.002</t>
  </si>
  <si>
    <t>Comparative evaluation of two Rickettsia typhi-specific quantitative real-time PCRs for research and diagnostic purposes</t>
  </si>
  <si>
    <t>Papp S, Rauch J, Kuehl S, Richardt U, Keller C, Osterloh A.</t>
  </si>
  <si>
    <t>Med Microbiol Immunol. 2017 Feb;206(1):41-51. doi: 10.1007/s00430-016-0480-z. Epub 2016 Oct 1.</t>
  </si>
  <si>
    <t>10.1007/s00430-016-0480-z</t>
  </si>
  <si>
    <t>Effect of bioaugmented inoculation on microbiota dynamics during solid-state fermentation of Daqu starter using autochthonous of Bacillus, Pediococcus, Wickerhamomyces and Saccharomycopsis</t>
  </si>
  <si>
    <t>Li P, Lin W, Liu X, Wang X, Gan X, Luo L, Lin WT.</t>
  </si>
  <si>
    <t>Food Microbiol. 2017 Feb;61:83-92. doi: 10.1016/j.fm.2016.09.004. Epub 2016 Sep 6.</t>
  </si>
  <si>
    <t>Food Microbiol</t>
  </si>
  <si>
    <t>10.1016/j.fm.2016.09.004</t>
  </si>
  <si>
    <t>Meteorological factors affecting scrub typhus occurrence: a retrospective study of Yamagata Prefecture, Japan, 1984-2014</t>
  </si>
  <si>
    <t>Seto J, Suzuki Y, Nakao R, Otani K, Yahagi K, Mizuta K.</t>
  </si>
  <si>
    <t>Epidemiol Infect. 2017 Feb;145(3):462-470. doi: 10.1017/S0950268816002430. Epub 2016 Oct 28.</t>
  </si>
  <si>
    <t>PMC9507639</t>
  </si>
  <si>
    <t>10.1017/S0950268816002430</t>
  </si>
  <si>
    <t>Seroprevalence of Borrelia burgdorferi, Anaplasma phagocytophilum, and Francisella tularensis Infections in Belgium: Results of Three Population-Based Samples</t>
  </si>
  <si>
    <t>De Keukeleire M, Vanwambeke SO, Cochez C, Heyman P, Fretin D, Deneys V, Luyasu V, Kabamba B, Robert A.</t>
  </si>
  <si>
    <t>Vector Borne Zoonotic Dis. 2017 Feb;17(2):108-115. doi: 10.1089/vbz.2016.1954. Epub 2016 Nov 9.</t>
  </si>
  <si>
    <t>De Keukeleire M</t>
  </si>
  <si>
    <t>10.1089/vbz.2016.1954</t>
  </si>
  <si>
    <t>Altitude-Dependent Prevalence of Canine Granulocytic Anaplasmosis in Romania</t>
  </si>
  <si>
    <t>Matei IA, Ionică AM, D'Amico G, Corduneanu A, Daskalaki AA, Lefkaditis M, Mihalca AD.</t>
  </si>
  <si>
    <t>Vector Borne Zoonotic Dis. 2017 Feb;17(2):147-151. doi: 10.1089/vbz.2016.1998. Epub 2016 Nov 14.</t>
  </si>
  <si>
    <t>10.1089/vbz.2016.1998</t>
  </si>
  <si>
    <t>The potential role of Wolbachia in controlling the transmission of emerging human arboviral infections</t>
  </si>
  <si>
    <t>Kamtchum-Tatuene J, Makepeace BL, Benjamin L, Baylis M, Solomon T.</t>
  </si>
  <si>
    <t>Curr Opin Infect Dis. 2017 Feb;30(1):108-116. doi: 10.1097/QCO.0000000000000342.</t>
  </si>
  <si>
    <t>Kamtchum-Tatuene J</t>
  </si>
  <si>
    <t>PMC5325245</t>
  </si>
  <si>
    <t>10.1097/QCO.0000000000000342</t>
  </si>
  <si>
    <t>Artificial selection on ant female caste ratio uncovers a link between female-biased sex ratios and infection by Wolbachia endosymbionts</t>
  </si>
  <si>
    <t>Pontieri L, Schmidt AM, Singh R, Pedersen JS, Linksvayer TA.</t>
  </si>
  <si>
    <t>J Evol Biol. 2017 Feb;30(2):225-234. doi: 10.1111/jeb.13012. Epub 2016 Nov 25.</t>
  </si>
  <si>
    <t>Pontieri L</t>
  </si>
  <si>
    <t>10.1111/jeb.13012</t>
  </si>
  <si>
    <t>Gut microbiota in Drosophila melanogaster interacts with Wolbachia but does not contribute to Wolbachia-mediated antiviral protection</t>
  </si>
  <si>
    <t>Ye YH, Seleznev A, Flores HA, Woolfit M, McGraw EA.</t>
  </si>
  <si>
    <t>J Invertebr Pathol. 2017 Feb;143:18-25. doi: 10.1016/j.jip.2016.11.011. Epub 2016 Nov 18.</t>
  </si>
  <si>
    <t>10.1016/j.jip.2016.11.011</t>
  </si>
  <si>
    <t>Seroprevalence of Anaplasma marginale and Babesia bigemina infections and associated risk factors in Machakos County, Kenya</t>
  </si>
  <si>
    <t>Wesonga FD, Gachohi JM, Kitala PM, Gathuma JM, Njenga MJ.</t>
  </si>
  <si>
    <t>Trop Anim Health Prod. 2017 Feb;49(2):265-272. doi: 10.1007/s11250-016-1187-2. Epub 2016 Nov 22.</t>
  </si>
  <si>
    <t>Wesonga FD</t>
  </si>
  <si>
    <t>10.1007/s11250-016-1187-2</t>
  </si>
  <si>
    <t>Association of the occurrence of Brazilian spotted fever and Atlantic rain forest fragmentation in the São Paulo metropolitan region, Brazil</t>
  </si>
  <si>
    <t>Scinachi CA, Takeda GACG, Mucci LF, Pinter A.</t>
  </si>
  <si>
    <t>Acta Trop. 2017 Feb;166:225-233. doi: 10.1016/j.actatropica.2016.11.025. Epub 2016 Nov 21.</t>
  </si>
  <si>
    <t>Scinachi CA</t>
  </si>
  <si>
    <t>10.1016/j.actatropica.2016.11.025</t>
  </si>
  <si>
    <t>Multiple paternity in a wild population of Armadillidium vulgare: influence of infection with Wolbachia?</t>
  </si>
  <si>
    <t>Valette V, Durand S, Bech N, Grandjean F, Beltran-Bech S.</t>
  </si>
  <si>
    <t>J Evol Biol. 2017 Feb;30(2):235-243. doi: 10.1111/jeb.13009. Epub 2016 Dec 1.</t>
  </si>
  <si>
    <t>10.1111/jeb.13009</t>
  </si>
  <si>
    <t>Eschar: A Stepping Stone to Scrub Typhus</t>
  </si>
  <si>
    <t>Weng SC, Lee HC, Chen JJ, Cheng YJ, Chi H, Lin CY.</t>
  </si>
  <si>
    <t>J Pediatr. 2017 Feb;181:320-320.e1. doi: 10.1016/j.jpeds.2016.10.084. Epub 2016 Nov 28.</t>
  </si>
  <si>
    <t>Weng SC</t>
  </si>
  <si>
    <t>J Pediatr</t>
  </si>
  <si>
    <t>10.1016/j.jpeds.2016.10.084</t>
  </si>
  <si>
    <t>Molecular detection and genetic characterization of Babesia, Theileria and Anaplasma amongst apparently healthy sheep and goats in the central region of Turkey</t>
  </si>
  <si>
    <t>Zhou M, Cao S, Sevinc F, Sevinc M, Ceylan O, Ekici S, Jirapattharasate C, Moumouni PF, Liu M, Wang G, Iguchi A, Vudriko P, Suzuki H, Xuan X.</t>
  </si>
  <si>
    <t>Ticks Tick Borne Dis. 2017 Feb;8(2):246-252. doi: 10.1016/j.ttbdis.2016.11.006. Epub 2016 Nov 16.</t>
  </si>
  <si>
    <t>10.1016/j.ttbdis.2016.11.006</t>
  </si>
  <si>
    <t>Anaplasma platys in dogs from Uruguay</t>
  </si>
  <si>
    <t>Carvalho L, Armua-Fernandez MT, Sosa N, Félix ML, Venzal JM.</t>
  </si>
  <si>
    <t>Ticks Tick Borne Dis. 2017 Feb;8(2):241-245. doi: 10.1016/j.ttbdis.2016.11.005. Epub 2016 Nov 17.</t>
  </si>
  <si>
    <t>Carvalho L</t>
  </si>
  <si>
    <t>10.1016/j.ttbdis.2016.11.005</t>
  </si>
  <si>
    <t>Piroplasms in brown hyaenas (Parahyaena brunnea) and spotted hyaenas (Crocuta crocuta) in Namibia and South Africa are closely related to Babesia lengau</t>
  </si>
  <si>
    <t>Burroughs REJ, Penzhorn BL, Wiesel I, Barker N, Vorster I, Oosthuizen MC.</t>
  </si>
  <si>
    <t>Parasitol Res. 2017 Feb;116(2):685-692. doi: 10.1007/s00436-016-5334-5. Epub 2016 Dec 2.</t>
  </si>
  <si>
    <t>Burroughs REJ</t>
  </si>
  <si>
    <t>10.1007/s00436-016-5334-5</t>
  </si>
  <si>
    <t>Evaluation of NF-κB concentration in patients with tick-borne encephalitis, neuroborreliosis, anaplasmosis and Anaplasma phagocythophilum with tick-borne encephalitis virus co-infection</t>
  </si>
  <si>
    <t>Moniuszko-Malinowska A, Czupryna P, Dunaj J, Swierzbinska R, Guziejko K, Rutkowski R, Zajkowska J, Grygorczuk S, Kondrusik M, Pancewicz S.</t>
  </si>
  <si>
    <t>Cytokine. 2017 Feb;90:155-160. doi: 10.1016/j.cyto.2016.10.014. Epub 2016 Dec 3.</t>
  </si>
  <si>
    <t>Moniuszko-Malinowska A</t>
  </si>
  <si>
    <t>10.1016/j.cyto.2016.10.014</t>
  </si>
  <si>
    <t>Urban Breeding Corvids as Disseminators of Ticks and Emerging Tick-Borne Pathogens</t>
  </si>
  <si>
    <t>Sándor AD, Kalmár Z, Matei I, Ionică AM, Mărcuţan ID.</t>
  </si>
  <si>
    <t>Vector Borne Zoonotic Dis. 2017 Feb;17(2):152-154. doi: 10.1089/vbz.2016.2054. Epub 2016 Dec 6.</t>
  </si>
  <si>
    <t>Sándor AD</t>
  </si>
  <si>
    <t>10.1089/vbz.2016.2054</t>
  </si>
  <si>
    <t>Emergence of tick-borne pathogens (Borrelia burgdorferi sensu lato, Anaplasma phagocytophilum, Ricketsia raoultii and Babesia microti) in the Kyiv urban parks, Ukraine</t>
  </si>
  <si>
    <t>Didyk YM, Blaňárová L, Pogrebnyak S, Akimov I, Peťko B, Víchová B.</t>
  </si>
  <si>
    <t>Ticks Tick Borne Dis. 2017 Feb;8(2):219-225. doi: 10.1016/j.ttbdis.2016.10.002. Epub 2016 Oct 11.</t>
  </si>
  <si>
    <t>Didyk YM</t>
  </si>
  <si>
    <t>10.1016/j.ttbdis.2016.10.002</t>
  </si>
  <si>
    <t>First molecular evidence of mixed infections of Anaplasma species in dogs in Henan, China</t>
  </si>
  <si>
    <t>Cui Y, Yan Y, Wang X, Cao S, Zhang Y, Jian F, Zhang L, Wang R, Shi K, Ning C.</t>
  </si>
  <si>
    <t>Ticks Tick Borne Dis. 2017 Feb;8(2):283-289. doi: 10.1016/j.ttbdis.2016.12.001. Epub 2016 Dec 6.</t>
  </si>
  <si>
    <t>Cui Y</t>
  </si>
  <si>
    <t>10.1016/j.ttbdis.2016.12.001</t>
  </si>
  <si>
    <t>Clinical and laboratory characteristics, epidemiology, and outcomes of murine typhus: A systematic review</t>
  </si>
  <si>
    <t>Tsioutis C, Zafeiri M, Avramopoulos A, Prousali E, Miligkos M, Karageorgos SA.</t>
  </si>
  <si>
    <t>Acta Trop. 2017 Feb;166:16-24. doi: 10.1016/j.actatropica.2016.10.018. Epub 2016 Oct 29.</t>
  </si>
  <si>
    <t>10.1016/j.actatropica.2016.10.018</t>
  </si>
  <si>
    <t>Comparative proteomic analysis of hemolymph from uninfected and Candidatus Liberibacter asiaticus-infected Diaphorina citri</t>
  </si>
  <si>
    <t>Gill TA, Chu C, Pelz-Stelinski KS.</t>
  </si>
  <si>
    <t>Amino Acids. 2017 Feb;49(2):389-406. doi: 10.1007/s00726-016-2373-2. Epub 2016 Dec 19.</t>
  </si>
  <si>
    <t>Gill TA</t>
  </si>
  <si>
    <t>Amino Acids</t>
  </si>
  <si>
    <t>10.1007/s00726-016-2373-2</t>
  </si>
  <si>
    <t>Novel Rickettsia and emergent tick-borne pathogens: A molecular survey of ticks and tick-borne pathogens in Shimba Hills National Reserve, Kenya</t>
  </si>
  <si>
    <t>Mwamuye MM, Kariuki E, Omondi D, Kabii J, Odongo D, Masiga D, Villinger J.</t>
  </si>
  <si>
    <t>Ticks Tick Borne Dis. 2017 Feb;8(2):208-218. doi: 10.1016/j.ttbdis.2016.09.002. Epub 2016 Sep 5.</t>
  </si>
  <si>
    <t>Mwamuye MM</t>
  </si>
  <si>
    <t>10.1016/j.ttbdis.2016.09.002</t>
  </si>
  <si>
    <t>The re-emerging arboviral threat: Hidden enemies: The emergence of obscure arboviral diseases, and the potential use of Wolbachia in their control</t>
  </si>
  <si>
    <t>Dutra HL, Caragata EP, Moreira LA.</t>
  </si>
  <si>
    <t>Bioessays. 2017 Feb;39(2). doi: 10.1002/bies.201600175. Epub 2016 Dec 27.</t>
  </si>
  <si>
    <t>10.1002/bies.201600175</t>
  </si>
  <si>
    <t>Symbiosis: New horizons for Wolbachia</t>
  </si>
  <si>
    <t>Nat Rev Microbiol. 2017 Feb;15(2):66-67. doi: 10.1038/nrmicro.2016.194. Epub 2016 Dec 28.</t>
  </si>
  <si>
    <t>10.1038/nrmicro.2016.194</t>
  </si>
  <si>
    <t>Molecular detection and genetic diversity of bovine Babesia spp., Theileria orientalis, and Anaplasma marginale in beef cattle in Thailand</t>
  </si>
  <si>
    <t>Jirapattharasate C, Adjou Moumouni PF, Cao S, Iguchi A, Liu M, Wang G, Zhou M, Vudriko P, Efstratiou A, Changbunjong T, Sungpradit S, Ratanakorn P, Moonarmart W, Sedwisai P, Weluwanarak T, Wongsawang W, Suzuki H, Xuan X.</t>
  </si>
  <si>
    <t>Parasitol Res. 2017 Feb;116(2):751-762. doi: 10.1007/s00436-016-5345-2. Epub 2016 Dec 27.</t>
  </si>
  <si>
    <t>10.1007/s00436-016-5345-2</t>
  </si>
  <si>
    <t>Prevalence of Severe Febrile and Thrombocytopenic Syndrome Virus, Anaplasma spp. and Babesia microti in Hard Ticks (Acari: Ixodidae) from Jiaodong Peninsula, Shandong Province</t>
  </si>
  <si>
    <t>Zhang H, Sun Y, Jiang H, Huo X.</t>
  </si>
  <si>
    <t>Vector Borne Zoonotic Dis. 2017 Feb;17(2):134-140. doi: 10.1089/vbz.2016.1978. Epub 2017 Jan 3.</t>
  </si>
  <si>
    <t>Zhang H</t>
  </si>
  <si>
    <t>10.1089/vbz.2016.1978</t>
  </si>
  <si>
    <t>Description of Hyalodiscus flabellus sp. nov. (Vampyrellida, Rhizaria) and Identification of its Bacterial Endosymbiont, "Candidatus Megaira polyxenophila" (Rickettsiales, Alphaproteobacteria)</t>
  </si>
  <si>
    <t>Hess S.</t>
  </si>
  <si>
    <t>Protist. 2017 Feb;168(1):109-133. doi: 10.1016/j.protis.2016.11.003. Epub 2016 Dec 7.</t>
  </si>
  <si>
    <t>10.1016/j.protis.2016.11.003</t>
  </si>
  <si>
    <t>Rickettsia prowazekii methionine aminopeptidase as a promising target for the development of antibacterial agents</t>
  </si>
  <si>
    <t>Helgren TR, Chen C, Wangtrakuldee P, Edwards TE, Staker BL, Abendroth J, Sankaran B, Housley NA, Myler PJ, Audia JP, Horn JR, Hagen TJ.</t>
  </si>
  <si>
    <t>Bioorg Med Chem. 2017 Feb 1;25(3):813-824. doi: 10.1016/j.bmc.2016.11.013. Epub 2016 Nov 10.</t>
  </si>
  <si>
    <t>Helgren TR</t>
  </si>
  <si>
    <t>Bioorg Med Chem</t>
  </si>
  <si>
    <t>PMC5319851</t>
  </si>
  <si>
    <t>NIHMS843186</t>
  </si>
  <si>
    <t>10.1016/j.bmc.2016.11.013</t>
  </si>
  <si>
    <t>2017 Feb 1</t>
  </si>
  <si>
    <t>[Fatal case of rickettsiosis in a toddler from southeastern Mexico]</t>
  </si>
  <si>
    <t>Lugo-Caballero C, Dzul-Rosado K, Rodríguez-Moreno G, Tello-Martín R, López-Ávila K, Zavala-Castro J.</t>
  </si>
  <si>
    <t>Arch Argent Pediatr. 2017 Feb 1;115(1):e5-e8. doi: 10.5546/aap.2017.e5.</t>
  </si>
  <si>
    <t>Lugo-Caballero C</t>
  </si>
  <si>
    <t>Arch Argent Pediatr</t>
  </si>
  <si>
    <t>10.5546/aap.2017.e5</t>
  </si>
  <si>
    <t>Molecular evidence of tick-borne hemoprotozoan-parasites (Theileria ovis and Babesia ovis) and bacteria in ticks and blood from small ruminants in Northern Algeria</t>
  </si>
  <si>
    <t>Aouadi A, Leulmi H, Boucheikhchoukh M, Benakhla A, Raoult D, Parola P.</t>
  </si>
  <si>
    <t>Comp Immunol Microbiol Infect Dis. 2017 Feb;50:34-39. doi: 10.1016/j.cimid.2016.11.008. Epub 2016 Nov 18.</t>
  </si>
  <si>
    <t>Aouadi A</t>
  </si>
  <si>
    <t>10.1016/j.cimid.2016.11.008</t>
  </si>
  <si>
    <t>Transmission differentials for multiple pathogens as inferred from their prevalence in larva, nymph and adult of Ixodes ricinus (Acari: Ixodidae)</t>
  </si>
  <si>
    <t>Jensen PM, Christoffersen CS, Moutailler S, Michelet L, Klitgaard K, Bødker R.</t>
  </si>
  <si>
    <t>Exp Appl Acarol. 2017 Feb;71(2):171-182. doi: 10.1007/s10493-017-0110-5. Epub 2017 Mar 2.</t>
  </si>
  <si>
    <t>Jensen PM</t>
  </si>
  <si>
    <t>10.1007/s10493-017-0110-5</t>
  </si>
  <si>
    <t>What's eating you? lone star tick (Amblyomma americanum)</t>
  </si>
  <si>
    <t>Reynolds HH, Elston DM.</t>
  </si>
  <si>
    <t>Cutis. 2017 Feb;99(2):111-114.</t>
  </si>
  <si>
    <t>Reynolds HH</t>
  </si>
  <si>
    <t>Clinical manifestations of scrub typhus</t>
  </si>
  <si>
    <t>Rajapakse S, Weeratunga P, Sivayoganathan S, Fernando SD.</t>
  </si>
  <si>
    <t>Trans R Soc Trop Med Hyg. 2017 Feb 1;111(2):43-54. doi: 10.1093/trstmh/trx017.</t>
  </si>
  <si>
    <t>10.1093/trstmh/trx017</t>
  </si>
  <si>
    <t>Dengue virus serotype 2 infection alters midgut and carcass gene expression in the Asian tiger mosquito, Aedes albopictus</t>
  </si>
  <si>
    <t>Tsujimoto H, Hanley KA, Sundararajan A, Devitt NP, Schilkey FD, Hansen IA.</t>
  </si>
  <si>
    <t>PLoS One. 2017 Feb 2;12(2):e0171345. doi: 10.1371/journal.pone.0171345. eCollection 2017.</t>
  </si>
  <si>
    <t>Tsujimoto H</t>
  </si>
  <si>
    <t>PMC5289563</t>
  </si>
  <si>
    <t>10.1371/journal.pone.0171345</t>
  </si>
  <si>
    <t>2017 Feb 2</t>
  </si>
  <si>
    <t>Distribution and molecular characteristics of rickettsiae found in ticks across Central Mongolia</t>
  </si>
  <si>
    <t>Boldbaatar B, Jiang RR, von Fricken ME, Lkhagvatseren S, Nymadawa P, Baigalmaa B, Wang YW, Anderson BD, Jiang JF, Gray GC.</t>
  </si>
  <si>
    <t>Parasit Vectors. 2017 Feb 2;10(1):61. doi: 10.1186/s13071-017-1981-3.</t>
  </si>
  <si>
    <t>Boldbaatar B</t>
  </si>
  <si>
    <t>PMC5289011</t>
  </si>
  <si>
    <t>10.1186/s13071-017-1981-3</t>
  </si>
  <si>
    <t>First molecular detection of tick-borne pathogens in dogs from Jiangxi, China</t>
  </si>
  <si>
    <t>Zheng W, Liu M, Moumouni PF, Liu X, Efstratiou A, Liu Z, Liu Y, Tao H, Guo H, Wang G, Gao Y, Li Z, Ringo AE, Jirapattharasate C, Chen H, Xuan X.</t>
  </si>
  <si>
    <t>J Vet Med Sci. 2017 Feb 4;79(2):248-254. doi: 10.1292/jvms.16-0484. Epub 2016 Nov 26.</t>
  </si>
  <si>
    <t>Zheng W</t>
  </si>
  <si>
    <t>PMC5326926</t>
  </si>
  <si>
    <t>10.1292/jvms.16-0484</t>
  </si>
  <si>
    <t>2017 Feb 4</t>
  </si>
  <si>
    <t>"Candidatus anaplasma camelii" in one-humped camels (Camelus dromedarius) in Morocco: a novel and emerging anaplasma species?</t>
  </si>
  <si>
    <t>Ait Lbacha H, Zouagui Z, Alali S, Rhalem A, Petit E, Ducrotoy MJ, Boulouis HJ, Maillard R.</t>
  </si>
  <si>
    <t>Infect Dis Poverty. 2017 Feb 5;6(1):1. doi: 10.1186/s40249-016-0216-8.</t>
  </si>
  <si>
    <t>PMC5292149</t>
  </si>
  <si>
    <t>10.1186/s40249-016-0216-8</t>
  </si>
  <si>
    <t>2017 Feb 5</t>
  </si>
  <si>
    <t>Anaplasma phagocytophilum Infection Subverts Carbohydrate Metabolic Pathways in the Tick Vector, Ixodes scapularis</t>
  </si>
  <si>
    <t>Cabezas-Cruz A, Alberdi P, Valdés JJ, Villar M, de la Fuente J.</t>
  </si>
  <si>
    <t>Front Cell Infect Microbiol. 2017 Feb 7;7:23. doi: 10.3389/fcimb.2017.00023. eCollection 2017.</t>
  </si>
  <si>
    <t>PMC5293764</t>
  </si>
  <si>
    <t>10.3389/fcimb.2017.00023</t>
  </si>
  <si>
    <t>2017 Feb 7</t>
  </si>
  <si>
    <t>Diversity and Universality of Endosymbiotic Rickettsia in the Fish Parasite Ichthyophthirius multifiliis</t>
  </si>
  <si>
    <t>Zaila KE, Doak TG, Ellerbrock H, Tung CH, Martins ML, Kolbin D, Yao MC, Cassidy-Hanley DM, Clark TG, Chang WJ.</t>
  </si>
  <si>
    <t>Front Microbiol. 2017 Feb 9;8:189. doi: 10.3389/fmicb.2017.00189. eCollection 2017.</t>
  </si>
  <si>
    <t>Zaila KE</t>
  </si>
  <si>
    <t>PMC5299013</t>
  </si>
  <si>
    <t>10.3389/fmicb.2017.00189</t>
  </si>
  <si>
    <t>2017 Feb 9</t>
  </si>
  <si>
    <t>Prevalence and clinical presentation of Rickettsia, Coxiella, Leptospira, Bartonella and chikungunya virus infections among hospital-based febrile patients from December 2008 to November 2009 in Bangladesh</t>
  </si>
  <si>
    <t>Faruque LI, Zaman RU, Gurley ES, Massung RF, Alamgir AS, Galloway RL, Powers AM, Bai Y, Kosoy M, Nicholson WL, Rahman M, Luby SP.</t>
  </si>
  <si>
    <t>BMC Infect Dis. 2017 Feb 13;17(1):141. doi: 10.1186/s12879-017-2239-6.</t>
  </si>
  <si>
    <t>Faruque LI</t>
  </si>
  <si>
    <t>PMC5307764</t>
  </si>
  <si>
    <t>10.1186/s12879-017-2239-6</t>
  </si>
  <si>
    <t>2017 Feb 13</t>
  </si>
  <si>
    <t>Infection-derived lipids elicit an immune deficiency circuit in arthropods</t>
  </si>
  <si>
    <t>Shaw DK, Wang X, Brown LJ, Chávez AS, Reif KE, Smith AA, Scott AJ, McClure EE, Boradia VM, Hammond HL, Sundberg EJ, Snyder GA, Liu L, DePonte K, Villar M, Ueti MW, de la Fuente J, Ernst RK, Pal U, Fikrig E, Pedra JH.</t>
  </si>
  <si>
    <t>Nat Commun. 2017 Feb 14;8:14401. doi: 10.1038/ncomms14401.</t>
  </si>
  <si>
    <t>Shaw DK</t>
  </si>
  <si>
    <t>PMC5316886</t>
  </si>
  <si>
    <t>10.1038/ncomms14401</t>
  </si>
  <si>
    <t>2017 Feb 14</t>
  </si>
  <si>
    <t>Borrelia Diversity and Co-infection with Other Tick Borne Pathogens in Ticks</t>
  </si>
  <si>
    <t>Raileanu C, Moutailler S, Pavel I, Porea D, Mihalca AD, Savuta G, Vayssier-Taussat M.</t>
  </si>
  <si>
    <t>Front Cell Infect Microbiol. 2017 Feb 14;7:36. doi: 10.3389/fcimb.2017.00036. eCollection 2017.</t>
  </si>
  <si>
    <t>Raileanu C</t>
  </si>
  <si>
    <t>PMC5306127</t>
  </si>
  <si>
    <t>10.3389/fcimb.2017.00036</t>
  </si>
  <si>
    <t>Tick-borne pathogens induce differential expression of genes promoting cell survival and host resistance in Ixodes ricinus cells</t>
  </si>
  <si>
    <t>Mansfield KL, Cook C, Ellis RJ, Bell-Sakyi L, Johnson N, Alberdi P, de la Fuente J, Fooks AR.</t>
  </si>
  <si>
    <t>Parasit Vectors. 2017 Feb 15;10(1):81. doi: 10.1186/s13071-017-2011-1.</t>
  </si>
  <si>
    <t>Mansfield KL</t>
  </si>
  <si>
    <t>PMC5312269</t>
  </si>
  <si>
    <t>10.1186/s13071-017-2011-1</t>
  </si>
  <si>
    <t>2017 Feb 15</t>
  </si>
  <si>
    <t>[Rickettsiosis associated with cerebral infarction: a new case study]</t>
  </si>
  <si>
    <t>Boulahri T, Taous A, Berri MA, Traibi I, Elbenaye J, Rouimi A.</t>
  </si>
  <si>
    <t>Pan Afr Med J. 2017 Feb 20;26:80. doi: 10.11604/pamj.2017.26.80.11434. eCollection 2017.</t>
  </si>
  <si>
    <t>Boulahri T</t>
  </si>
  <si>
    <t>PMC5409985</t>
  </si>
  <si>
    <t>10.11604/pamj.2017.26.80.11434</t>
  </si>
  <si>
    <t>2017 Feb 20</t>
  </si>
  <si>
    <t>Cytotoxic effector functions of T cells are not required for protective immunity against fatal Rickettsia typhi infection in a murine model of infection: Role of TH1 and TH17 cytokines in protection and pathology</t>
  </si>
  <si>
    <t>Moderzynski K, Heine L, Rauch J, Papp S, Kuehl S, Richardt U, Fleischer B, Osterloh A.</t>
  </si>
  <si>
    <t>PLoS Negl Trop Dis. 2017 Feb 21;11(2):e0005404. doi: 10.1371/journal.pntd.0005404. eCollection 2017 Feb.</t>
  </si>
  <si>
    <t>PMC5336310</t>
  </si>
  <si>
    <t>10.1371/journal.pntd.0005404</t>
  </si>
  <si>
    <t>2017 Feb 21</t>
  </si>
  <si>
    <t>Use of eschar swabbing for the molecular diagnosis and genotyping of Orientia tsutsugamushi causing scrub typhus in Quang Nam province, Vietnam</t>
  </si>
  <si>
    <t>Le Viet N, Laroche M, Thi Pham HL, Viet NL, Mediannikov O, Raoult D, Parola P.</t>
  </si>
  <si>
    <t>PLoS Negl Trop Dis. 2017 Feb 27;11(2):e0005397. doi: 10.1371/journal.pntd.0005397. eCollection 2017 Feb.</t>
  </si>
  <si>
    <t>Le Viet N</t>
  </si>
  <si>
    <t>PMC5344524</t>
  </si>
  <si>
    <t>10.1371/journal.pntd.0005397</t>
  </si>
  <si>
    <t>2017 Feb 27</t>
  </si>
  <si>
    <t>Genetic profiling for Anaplasma and Ehrlichia species in ticks collected in the Eastern Cape Province of South Africa</t>
  </si>
  <si>
    <t>Iweriebor BC, Mmbaga EJ, Adegborioye A, Igwaran A, Obi LC, Okoh AI.</t>
  </si>
  <si>
    <t>BMC Microbiol. 2017 Feb 27;17(1):45. doi: 10.1186/s12866-017-0955-0.</t>
  </si>
  <si>
    <t>Iweriebor BC</t>
  </si>
  <si>
    <t>PMC5327538</t>
  </si>
  <si>
    <t>10.1186/s12866-017-0955-0</t>
  </si>
  <si>
    <t>Molecular detection and identification of Wolbachia in three species of the genus Lutzomyia on the Colombian Caribbean coast</t>
  </si>
  <si>
    <t>Vivero RJ, Cadavid-Restrepo G, Herrera CX, Soto SI.</t>
  </si>
  <si>
    <t>Parasit Vectors. 2017 Feb 28;10(1):110. doi: 10.1186/s13071-017-2031-x.</t>
  </si>
  <si>
    <t>Vivero RJ</t>
  </si>
  <si>
    <t>PMC5329942</t>
  </si>
  <si>
    <t>10.1186/s13071-017-2031-x</t>
  </si>
  <si>
    <t>2017 Feb 28</t>
  </si>
  <si>
    <t>Two-sex mosquito model for the persistence of Wolbachia</t>
  </si>
  <si>
    <t>Xue L, Manore CA, Thongsripong P, Hyman JM.</t>
  </si>
  <si>
    <t>J Biol Dyn. 2017 Mar;11(sup1):216-237. doi: 10.1080/17513758.2016.1229051. Epub 2016 Sep 14.</t>
  </si>
  <si>
    <t>Xue L</t>
  </si>
  <si>
    <t>J Biol Dyn</t>
  </si>
  <si>
    <t>10.1080/17513758.2016.1229051</t>
  </si>
  <si>
    <t>2017 Mar</t>
  </si>
  <si>
    <t>Incomplete offspring sex bias in Australian populations of the butterfly Eurema hecabe</t>
  </si>
  <si>
    <t>Kemp DJ, Thomson FE, Edwards W, Iturbe-Ormaetxe I.</t>
  </si>
  <si>
    <t>Heredity (Edinb). 2017 Mar;118(3):284-292. doi: 10.1038/hdy.2016.85. Epub 2016 Oct 12.</t>
  </si>
  <si>
    <t>Kemp DJ</t>
  </si>
  <si>
    <t>PMC5315524</t>
  </si>
  <si>
    <t>10.1038/hdy.2016.85</t>
  </si>
  <si>
    <t>Rickettsia parkeri and "Candidatus Rickettsia andeanae" in Questing Amblyomma maculatum (Acari: Ixodidae) From Mississippi</t>
  </si>
  <si>
    <t>Lee JK, Moraru GM, Stokes JV, Wills RW, Mitchell E, Unz E, Moore-Henderson B, Harper AB, Varela-Stokes AS.</t>
  </si>
  <si>
    <t>J Med Entomol. 2017 Mar 1;54(2):476-480. doi: 10.1093/jme/tjw175.</t>
  </si>
  <si>
    <t>Lee JK</t>
  </si>
  <si>
    <t>PMC5850715</t>
  </si>
  <si>
    <t>10.1093/jme/tjw175</t>
  </si>
  <si>
    <t>2017 Mar 1</t>
  </si>
  <si>
    <t>Phylogenetic relationship and genotypic variability in Anaplasma marginale strains causing anaplasmosis in India</t>
  </si>
  <si>
    <t>George N, Bhandari V, Sharma P.</t>
  </si>
  <si>
    <t>Infect Genet Evol. 2017 Mar;48:71-75. doi: 10.1016/j.meegid.2016.11.028. Epub 2016 Dec 6.</t>
  </si>
  <si>
    <t>George N</t>
  </si>
  <si>
    <t>10.1016/j.meegid.2016.11.028</t>
  </si>
  <si>
    <t>"Candidatus Rickettsia asemboensis" in Rhipicephalus sanguineus ticks, Brazil</t>
  </si>
  <si>
    <t>Dall'Agnol B, Souza U, Webster A, Weck B, Stenzel B, Labruna M, Klafke G, Martins JR, Ferreira CAS, Reck J.</t>
  </si>
  <si>
    <t>Acta Trop. 2017 Mar;167:18-20. doi: 10.1016/j.actatropica.2016.12.008. Epub 2016 Dec 13.</t>
  </si>
  <si>
    <t>Dall'Agnol B</t>
  </si>
  <si>
    <t>10.1016/j.actatropica.2016.12.008</t>
  </si>
  <si>
    <t>Molecular epidemiological survey of bacterial and parasitic pathogens in hard ticks from eastern China</t>
  </si>
  <si>
    <t>Liu XY, Gong XY, Zheng C, Song QY, Chen T, Wang J, Zheng J, Deng HK, Zheng KY.</t>
  </si>
  <si>
    <t>Acta Trop. 2017 Mar;167:26-30. doi: 10.1016/j.actatropica.2016.12.010. Epub 2016 Dec 13.</t>
  </si>
  <si>
    <t>Liu XY</t>
  </si>
  <si>
    <t>10.1016/j.actatropica.2016.12.010</t>
  </si>
  <si>
    <t>Survey for Rickettsiae Within Fleas of Great Gerbils, Almaty Oblast, Kazakhstan</t>
  </si>
  <si>
    <t>Sansyzbayev Y, Nurmakhanov T, Berdibekov A, Vilkova A, Yeskhodzhayev O, St John HK, Jiang J, Farris CM, Richards AL.</t>
  </si>
  <si>
    <t>Vector Borne Zoonotic Dis. 2017 Mar;17(3):172-178. doi: 10.1089/vbz.2016.2049. Epub 2016 Dec 19.</t>
  </si>
  <si>
    <t>Sansyzbayev Y</t>
  </si>
  <si>
    <t>10.1089/vbz.2016.2049</t>
  </si>
  <si>
    <t>Molecular Characterization of Anaplasma sp. in Free-Living Gray Brockets (Mazama gouazoubira)</t>
  </si>
  <si>
    <t>Mongruel AC, Benevenute JL, André MR, Carrasco AO, Machado RZ, Seki MC.</t>
  </si>
  <si>
    <t>Vector Borne Zoonotic Dis. 2017 Mar;17(3):165-171. doi: 10.1089/vbz.2016.2026. Epub 2016 Dec 19.</t>
  </si>
  <si>
    <t>Mongruel AC</t>
  </si>
  <si>
    <t>10.1089/vbz.2016.2026</t>
  </si>
  <si>
    <t>Anaplasma marginale Outer Membrane Protein A Is an Adhesin That Recognizes Sialylated and Fucosylated Glycans and Functionally Depends on an Essential Binding Domain</t>
  </si>
  <si>
    <t>Hebert KS, Seidman D, Oki AT, Izac J, Emani S, Oliver LD Jr,, Miller DP, Tegels BK, Kannagi R, Marconi RT, Carlyon JA.</t>
  </si>
  <si>
    <t>Infect Immun. 2017 Feb 23;85(3):e00968-16. doi: 10.1128/IAI.00968-16. Print 2017 Mar.</t>
  </si>
  <si>
    <t>Hebert KS</t>
  </si>
  <si>
    <t>PMC5328490</t>
  </si>
  <si>
    <t>10.1128/IAI.00968-16</t>
  </si>
  <si>
    <t>2017 Feb 23</t>
  </si>
  <si>
    <t>Evaluation of Doxycycline-Laden Oral Bait and Topical Fipronil Delivered in a Single Bait Box to Control Ixodes scapularis (Acari: Ixodidae) and Reduce Borrelia burgdorferi and Anaplasma phagocytophilum Infection in Small Mammal Reservoirs and Host-Seeking Ticks</t>
  </si>
  <si>
    <t>Dolan MC, Schulze TL, Jordan RA, Schulze CJ, Ullmann AJ, Hojgaard A, Williams MA, Piesman J.</t>
  </si>
  <si>
    <t>J Med Entomol. 2017 Mar 1;54(2):403-410. doi: 10.1093/jme/tjw194.</t>
  </si>
  <si>
    <t>Dolan MC</t>
  </si>
  <si>
    <t>PMC5968630</t>
  </si>
  <si>
    <t>10.1093/jme/tjw194</t>
  </si>
  <si>
    <t>Multiple-host pathogens in domestic hunting dogs in Nicaragua's Bosawás Biosphere Reserve</t>
  </si>
  <si>
    <t>Fiorello CV, Straub MH, Schwartz LM, Liu J, Campbell A, Kownacki AK, Foley JE.</t>
  </si>
  <si>
    <t>Acta Trop. 2017 Mar;167:183-190. doi: 10.1016/j.actatropica.2016.12.020. Epub 2016 Dec 21.</t>
  </si>
  <si>
    <t>Fiorello CV</t>
  </si>
  <si>
    <t>10.1016/j.actatropica.2016.12.020</t>
  </si>
  <si>
    <t>By their own devices: invasive Argentine ants have shifted diet without clear aid from symbiotic microbes</t>
  </si>
  <si>
    <t>Hu Y, Holway DA, Łukasik P, Chau L, Kay AD, LeBrun EG, Miller KA, Sanders JG, Suarez AV, Russell JA.</t>
  </si>
  <si>
    <t>Mol Ecol. 2017 Mar;26(6):1608-1630. doi: 10.1111/mec.13991. Epub 2017 Jan 27.</t>
  </si>
  <si>
    <t>Hu Y</t>
  </si>
  <si>
    <t>10.1111/mec.13991</t>
  </si>
  <si>
    <t>Effects of predation and nutrient enrichment on the success and microbiome of a foundational coral</t>
  </si>
  <si>
    <t>Shaver EC, Shantz AA, McMinds R, Burkepile DE, Vega Thurber RL, Silliman BR.</t>
  </si>
  <si>
    <t>Ecology. 2017 Mar;98(3):830-839. doi: 10.1002/ecy.1709.</t>
  </si>
  <si>
    <t>Shaver EC</t>
  </si>
  <si>
    <t>10.1002/ecy.1709</t>
  </si>
  <si>
    <t>A Molecular Survey for Francisella tularensis and Rickettsia spp. in Haemaphysalis leporispalustris (Acari: Ixodidae) in Northern California</t>
  </si>
  <si>
    <t>Roth T, Lane RS, Foley J.</t>
  </si>
  <si>
    <t>J Med Entomol. 2017 Mar 1;54(2):492-495. doi: 10.1093/jme/tjw202.</t>
  </si>
  <si>
    <t>Roth T</t>
  </si>
  <si>
    <t>10.1093/jme/tjw202</t>
  </si>
  <si>
    <t>Evaluation of Gulf Coast Ticks (Acari: Ixodidae) for Ehrlichia and Anaplasma Species</t>
  </si>
  <si>
    <t>Allerdice ME, Hecht JA, Karpathy SE, Paddock CD.</t>
  </si>
  <si>
    <t>J Med Entomol. 2017 Mar 1;54(2):481-484. doi: 10.1093/jme/tjw176.</t>
  </si>
  <si>
    <t>Allerdice ME</t>
  </si>
  <si>
    <t>10.1093/jme/tjw176</t>
  </si>
  <si>
    <t>Scrub typhus: radiological and clinical findings in abdominopelvic involvement</t>
  </si>
  <si>
    <t>Kim KY, Song JS, Park EH, Jin GY.</t>
  </si>
  <si>
    <t>Jpn J Radiol. 2017 Mar;35(3):101-108. doi: 10.1007/s11604-016-0607-6. Epub 2017 Jan 2.</t>
  </si>
  <si>
    <t>Kim KY</t>
  </si>
  <si>
    <t>Jpn J Radiol</t>
  </si>
  <si>
    <t>10.1007/s11604-016-0607-6</t>
  </si>
  <si>
    <t>The risk of exposure to rickettsial infections and human granulocytic anaplasmosis associated with Ixodes ricinus tick bites in humans in Romania: A multiannual study</t>
  </si>
  <si>
    <t>Matei IA, Kalmár Z, Lupşe M, D'Amico G, Ionică AM, Dumitrache MO, Gherman CM, Mihalca AD.</t>
  </si>
  <si>
    <t>Ticks Tick Borne Dis. 2017 Mar;8(3):375-378. doi: 10.1016/j.ttbdis.2016.12.013. Epub 2016 Dec 29.</t>
  </si>
  <si>
    <t>10.1016/j.ttbdis.2016.12.013</t>
  </si>
  <si>
    <t>Canine tick-borne pathogens in Cyprus and a unique canine case of multiple co-infections</t>
  </si>
  <si>
    <t>Attipa C, Hicks CAE, Barker EN, Christodoulou V, Neofytou K, Mylonakis ME, Siarkou VI, Vingopoulou EI, Soutter F, Chochlakis D, Psaroulaki A, Papasouliotis K, Tasker S.</t>
  </si>
  <si>
    <t>Ticks Tick Borne Dis. 2017 Mar;8(3):341-346. doi: 10.1016/j.ttbdis.2016.12.006. Epub 2016 Dec 26.</t>
  </si>
  <si>
    <t>Attipa C</t>
  </si>
  <si>
    <t>PMC5315763</t>
  </si>
  <si>
    <t>10.1016/j.ttbdis.2016.12.006</t>
  </si>
  <si>
    <t>Molecular typing and diagnosis of Anaplasma spp. closely related to Anaplasma phagocytophilum in ruminants from Tunisia</t>
  </si>
  <si>
    <t>Ben Said M, Belkahia H, El Mabrouk N, Saidani M, Ben Hassen M, Alberti A, Zobba R, Bouattour S, Bouattour A, Messadi L.</t>
  </si>
  <si>
    <t>Ticks Tick Borne Dis. 2017 Mar;8(3):412-422. doi: 10.1016/j.ttbdis.2017.01.005. Epub 2017 Jan 16.</t>
  </si>
  <si>
    <t>10.1016/j.ttbdis.2017.01.005</t>
  </si>
  <si>
    <t>Detection of Rickettsia hoogstraalii, Rickettsia helvetica, Rickettsia massiliae, Rickettsia slovaca and Rickettsia aeschlimannii in ticks from Sardinia, Italy</t>
  </si>
  <si>
    <t>Chisu V, Leulmi H, Masala G, Piredda M, Foxi C, Parola P.</t>
  </si>
  <si>
    <t>Ticks Tick Borne Dis. 2017 Mar;8(3):347-352. doi: 10.1016/j.ttbdis.2016.12.007. Epub 2016 Dec 15.</t>
  </si>
  <si>
    <t>10.1016/j.ttbdis.2016.12.007</t>
  </si>
  <si>
    <t>Pyrosequencing based assessment of bacterial diversity in Turkish Rhipicephalus annulatus and Dermacentor marginatus ticks (Acari: Ixodidae)</t>
  </si>
  <si>
    <t>Tekin S, Dowd SE, Davinic M, Bursali A, Keskin A.</t>
  </si>
  <si>
    <t>Parasitol Res. 2017 Mar;116(3):1055-1061. doi: 10.1007/s00436-017-5387-0. Epub 2017 Jan 22.</t>
  </si>
  <si>
    <t>Tekin S</t>
  </si>
  <si>
    <t>10.1007/s00436-017-5387-0</t>
  </si>
  <si>
    <t>Successfully Managed Acute Transverse Myelitis Related to Scrub Typhus and Serial Image Findings</t>
  </si>
  <si>
    <t>Yun JS, Song JS, Choi EJ, Hwang JH, Lee CS, Park EH.</t>
  </si>
  <si>
    <t>Am J Trop Med Hyg. 2017 Mar;96(3):557-560. doi: 10.4269/ajtmh.16-0524. Epub 2017 Apr 6.</t>
  </si>
  <si>
    <t>Yun JS</t>
  </si>
  <si>
    <t>PMC5361527</t>
  </si>
  <si>
    <t>10.4269/ajtmh.16-0524</t>
  </si>
  <si>
    <t>Detection of Borrelia miyamotoi and other tick-borne pathogens in human clinical specimens and Ixodes scapularis ticks in New York State, 2012-2015</t>
  </si>
  <si>
    <t>Wroblewski D, Gebhardt L, Prusinski MA, Meehan LJ, Halse TA, Musser KA.</t>
  </si>
  <si>
    <t>Ticks Tick Borne Dis. 2017 Mar;8(3):407-411. doi: 10.1016/j.ttbdis.2017.01.004. Epub 2017 Jan 16.</t>
  </si>
  <si>
    <t>Wroblewski D</t>
  </si>
  <si>
    <t>10.1016/j.ttbdis.2017.01.004</t>
  </si>
  <si>
    <t>First detection of tick-borne pathogens of dogs from Malta</t>
  </si>
  <si>
    <t>Licari E, Takács N, Solymosi N, Farkas R.</t>
  </si>
  <si>
    <t>Ticks Tick Borne Dis. 2017 Mar;8(3):396-399. doi: 10.1016/j.ttbdis.2017.01.002. Epub 2017 Jan 18.</t>
  </si>
  <si>
    <t>Licari E</t>
  </si>
  <si>
    <t>10.1016/j.ttbdis.2017.01.002</t>
  </si>
  <si>
    <t>Molecular characterisation of Anaplasma species from African buffalo (Syncerus caffer) in Kruger National Park, South Africa</t>
  </si>
  <si>
    <t>Sisson D, Hufschmid J, Jolles A, Beechler B, Jabbar A.</t>
  </si>
  <si>
    <t>Ticks Tick Borne Dis. 2017 Mar;8(3):400-406. doi: 10.1016/j.ttbdis.2017.01.003. Epub 2017 Jan 17.</t>
  </si>
  <si>
    <t>Sisson D</t>
  </si>
  <si>
    <t>10.1016/j.ttbdis.2017.01.003</t>
  </si>
  <si>
    <t>Seasonally biased or single-habitat sampling is not informative on the real prevalence of Dermacentor reticulatus-borne rickettsiae - A pilot study</t>
  </si>
  <si>
    <t>Acta Vet Hung. 2017 Mar;65(1):81-88. doi: 10.1556/004.2017.008.</t>
  </si>
  <si>
    <t>10.1556/004.2017.008</t>
  </si>
  <si>
    <t>A Wolbachia deubiquitylating enzyme induces cytoplasmic incompatibility</t>
  </si>
  <si>
    <t>Beckmann JF, Ronau JA, Hochstrasser M.</t>
  </si>
  <si>
    <t>Nat Microbiol. 2017 Mar 1;2:17007. doi: 10.1038/nmicrobiol.2017.7.</t>
  </si>
  <si>
    <t>PMC5336136</t>
  </si>
  <si>
    <t>NIHMS842725</t>
  </si>
  <si>
    <t>10.1038/nmicrobiol.2017.7</t>
  </si>
  <si>
    <t>First identification of Rickettsia helvetica in questing ticks from a French Northern Brittany Forest</t>
  </si>
  <si>
    <t>Bonnet SI, Paul RE, Bischoff E, Cote M, Le Naour E.</t>
  </si>
  <si>
    <t>PLoS Negl Trop Dis. 2017 Mar 1;11(3):e0005416. doi: 10.1371/journal.pntd.0005416. eCollection 2017 Mar.</t>
  </si>
  <si>
    <t>Bonnet SI</t>
  </si>
  <si>
    <t>PMC5348082</t>
  </si>
  <si>
    <t>10.1371/journal.pntd.0005416</t>
  </si>
  <si>
    <t>Diversification of Orientia tsutsugamushi genotypes by intragenic recombination and their potential expansion in endemic areas</t>
  </si>
  <si>
    <t>Kim G, Ha NY, Min CK, Kim HI, Yen NT, Lee KH, Oh I, Kang JS, Choi MS, Kim IS, Cho NH.</t>
  </si>
  <si>
    <t>PLoS Negl Trop Dis. 2017 Mar 1;11(3):e0005408. doi: 10.1371/journal.pntd.0005408. eCollection 2017 Mar.</t>
  </si>
  <si>
    <t>Kim G</t>
  </si>
  <si>
    <t>PMC5348041</t>
  </si>
  <si>
    <t>10.1371/journal.pntd.0005408</t>
  </si>
  <si>
    <t>Association of Ehrlichia canis, Hemotropic Mycoplasma spp. and Anaplasma platys and severe anemia in dogs in Thailand</t>
  </si>
  <si>
    <t>Kaewmongkol G, Lukkana N, Yangtara S, Kaewmongkol S, Thengchaisri N, Sirinarumitr T, Jittapalapong S, Fenwick SG.</t>
  </si>
  <si>
    <t>Vet Microbiol. 2017 Mar;201:195-200. doi: 10.1016/j.vetmic.2017.01.022. Epub 2017 Jan 21.</t>
  </si>
  <si>
    <t>10.1016/j.vetmic.2017.01.022</t>
  </si>
  <si>
    <t>The genetic characteristics and evolution of Tembusu virus</t>
  </si>
  <si>
    <t>Lei W, Guo X, Fu S, Feng Y, Tao X, Gao X, Song J, Yang Z, Zhou H, Liang G.</t>
  </si>
  <si>
    <t>Vet Microbiol. 2017 Mar;201:32-41. doi: 10.1016/j.vetmic.2017.01.003. Epub 2017 Jan 4.</t>
  </si>
  <si>
    <t>10.1016/j.vetmic.2017.01.003</t>
  </si>
  <si>
    <t>Lateral Flow Rapid Test for Accurate and Early Diagnosis of Scrub Typhus: A Febrile Illness of Historically Military Importance in the Pacific Rim</t>
  </si>
  <si>
    <t>Chao CC, Zhangm Z, Weissenberger G, Chen HW, Ching WM.</t>
  </si>
  <si>
    <t>Mil Med. 2017 Mar;182(S1):369-375. doi: 10.7205/MILMED-D-16-00091.</t>
  </si>
  <si>
    <t>Mil Med</t>
  </si>
  <si>
    <t>10.7205/MILMED-D-16-00091</t>
  </si>
  <si>
    <t>The Rickettsia conorii Adr1 Interacts with the C-Terminus of Human Vitronectin in a Salt-Sensitive Manner</t>
  </si>
  <si>
    <t>Fish AI, Riley SP, Singh B, Riesbeck K, Martinez JJ.</t>
  </si>
  <si>
    <t>Front Cell Infect Microbiol. 2017 Mar 1;7:61. doi: 10.3389/fcimb.2017.00061. eCollection 2017.</t>
  </si>
  <si>
    <t>Fish AI</t>
  </si>
  <si>
    <t>PMC5331051</t>
  </si>
  <si>
    <t>10.3389/fcimb.2017.00061</t>
  </si>
  <si>
    <t>Protein aggregation in Ehrlichia chaffeensis during infection of mammalian cells</t>
  </si>
  <si>
    <t>Kuczynska-Wisnik D, Cheng C, Ganta RR, Zolkiewski M.</t>
  </si>
  <si>
    <t>FEMS Microbiol Lett. 2017 Mar 1;364(6):fnx059. doi: 10.1093/femsle/fnx059.</t>
  </si>
  <si>
    <t>Kuczynska-Wisnik D</t>
  </si>
  <si>
    <t>PMC5399918</t>
  </si>
  <si>
    <t>10.1093/femsle/fnx059</t>
  </si>
  <si>
    <t>The genotypes of Orientia tsutsugamushi, identified in scrub typhus patients in northern Vietnam</t>
  </si>
  <si>
    <t>Nguyen HLK, Pham HTT, Nguyen TV, Hoang PV, Le MTQ, Takemura T, Hasebe F, Hayasaka D, Yamada A, Hotta K.</t>
  </si>
  <si>
    <t>Trans R Soc Trop Med Hyg. 2017 Mar 1;111(3):137-139. doi: 10.1093/trstmh/trx022.</t>
  </si>
  <si>
    <t>Nguyen HLK</t>
  </si>
  <si>
    <t>10.1093/trstmh/trx022</t>
  </si>
  <si>
    <t>Biosynthesis of Oxytetracycline by Streptomyces rimosus: Past, Present and Future Directions in the Development of Tetracycline Antibiotics</t>
  </si>
  <si>
    <t>Petković H, Lukežič T, Šušković J.</t>
  </si>
  <si>
    <t>Food Technol Biotechnol. 2017 Mar;55(1):3-13. doi: 10.17113/ftb.55.01.17.4617.</t>
  </si>
  <si>
    <t>Petković H</t>
  </si>
  <si>
    <t>Food Technol Biotechnol</t>
  </si>
  <si>
    <t>PMC5434370</t>
  </si>
  <si>
    <t>10.17113/ftb.55.01.17.4617</t>
  </si>
  <si>
    <t>Scrub typhus: A prospective, observational study during an outbreak in Rajasthan, India</t>
  </si>
  <si>
    <t>Takhar RP, Bunkar ML, Arya S, Mirdha N, Mohd A.</t>
  </si>
  <si>
    <t>Natl Med J India. 2017 Mar-Apr;30(2):69-72.</t>
  </si>
  <si>
    <t>Takhar RP</t>
  </si>
  <si>
    <t>Natl Med J India</t>
  </si>
  <si>
    <t>2017 Mar-Apr</t>
  </si>
  <si>
    <t>A comparison of nonlinear mixed models and response to selection of tick-infestation on lambs</t>
  </si>
  <si>
    <t>Sae-Lim P, Grøva L, Olesen I, Varona L.</t>
  </si>
  <si>
    <t>PLoS One. 2017 Mar 3;12(3):e0172711. doi: 10.1371/journal.pone.0172711. eCollection 2017.</t>
  </si>
  <si>
    <t>Sae-Lim P</t>
  </si>
  <si>
    <t>PMC5336382</t>
  </si>
  <si>
    <t>10.1371/journal.pone.0172711</t>
  </si>
  <si>
    <t>2017 Mar 3</t>
  </si>
  <si>
    <t>Molecular and serological evidence of flea-associated typhus group and spotted fever group rickettsial infections in Madagascar</t>
  </si>
  <si>
    <t>Rakotonanahary RJ, Harrison A, Maina AN, Jiang J, Richards AL, Rajerison M, Telfer S.</t>
  </si>
  <si>
    <t>Parasit Vectors. 2017 Mar 4;10(1):125. doi: 10.1186/s13071-017-2061-4.</t>
  </si>
  <si>
    <t>Rakotonanahary RJ</t>
  </si>
  <si>
    <t>PMC5336680</t>
  </si>
  <si>
    <t>10.1186/s13071-017-2061-4</t>
  </si>
  <si>
    <t>2017 Mar 4</t>
  </si>
  <si>
    <t>[Study of epidemic area on Tsutsugamushi disease in Taizhou from 2013 to 2014]</t>
  </si>
  <si>
    <t>He YL, Yang HY, Yu CX, Zhang X, Yi QH, Ma ZL, Cha J, Xu XB, Zhang Q, Dai WJ, Qian WJ, Yin J, Zhu SJ, Xu Z.</t>
  </si>
  <si>
    <t>Zhonghua Yu Fang Yi Xue Za Zhi. 2017 Mar 6;51(3):252-256. doi: 10.3760/cma.j.issn.0253-9624.2017.03.012.</t>
  </si>
  <si>
    <t>He YL</t>
  </si>
  <si>
    <t>10.3760/cma.j.issn.0253-9624.2017.03.012</t>
  </si>
  <si>
    <t>2017 Mar 6</t>
  </si>
  <si>
    <t>The RNAi pathway plays a small part in Wolbachia-mediated blocking of dengue virus in mosquito cells</t>
  </si>
  <si>
    <t>Terradas G, Joubert DA, McGraw EA.</t>
  </si>
  <si>
    <t>Sci Rep. 2017 Mar 6;7:43847. doi: 10.1038/srep43847.</t>
  </si>
  <si>
    <t>Terradas G</t>
  </si>
  <si>
    <t>PMC5338330</t>
  </si>
  <si>
    <t>10.1038/srep43847</t>
  </si>
  <si>
    <t>Significance of major international seaports in the distribution of murine typhus in Taiwan</t>
  </si>
  <si>
    <t>Kuo CC, Wardrop N, Chang CT, Wang HC, Atkinson PM.</t>
  </si>
  <si>
    <t>PLoS Negl Trop Dis. 2017 Mar 6;11(3):e0005430. doi: 10.1371/journal.pntd.0005430. eCollection 2017 Mar.</t>
  </si>
  <si>
    <t>PMC5354449</t>
  </si>
  <si>
    <t>10.1371/journal.pntd.0005430</t>
  </si>
  <si>
    <t>Host FIH-Mediated Asparaginyl Hydroxylation of Translocated Legionella pneumophila Effectors</t>
  </si>
  <si>
    <t>Price C, Merchant M, Jones S, Best A, Von Dwingelo J, Lawrenz MB, Alam N, Schueler-Furman O, Kwaik YA.</t>
  </si>
  <si>
    <t>Front Cell Infect Microbiol. 2017 Mar 6;7:54. doi: 10.3389/fcimb.2017.00054. eCollection 2017.</t>
  </si>
  <si>
    <t>Price C</t>
  </si>
  <si>
    <t>PMC5337513</t>
  </si>
  <si>
    <t>10.3389/fcimb.2017.00054</t>
  </si>
  <si>
    <t>Incomplete removal of Wolbachia with tetracycline has two-edged reproductive effects in the thelytokous wasp Encarsia formosa (Hymenoptera: Aphelinidae)</t>
  </si>
  <si>
    <t>Wang XX, Qi LD, Jiang R, Du YZ, Li YX.</t>
  </si>
  <si>
    <t>Sci Rep. 2017 Mar 7;7:44014. doi: 10.1038/srep44014.</t>
  </si>
  <si>
    <t>Wang XX</t>
  </si>
  <si>
    <t>PMC5339822</t>
  </si>
  <si>
    <t>10.1038/srep44014</t>
  </si>
  <si>
    <t>2017 Mar 7</t>
  </si>
  <si>
    <t>The microbiome composition of Aedes aegypti is not critical for Wolbachia-mediated inhibition of dengue virus</t>
  </si>
  <si>
    <t>Audsley MD, Ye YH, McGraw EA.</t>
  </si>
  <si>
    <t>PLoS Negl Trop Dis. 2017 Mar 7;11(3):e0005426. doi: 10.1371/journal.pntd.0005426. eCollection 2017 Mar.</t>
  </si>
  <si>
    <t>Audsley MD</t>
  </si>
  <si>
    <t>PMC5357062</t>
  </si>
  <si>
    <t>10.1371/journal.pntd.0005426</t>
  </si>
  <si>
    <t>The Eurasian otter (Lutra lutra) as a potential host for rickettsial pathogens in southern Italy</t>
  </si>
  <si>
    <t>Santoro M, D'Alessio N, Cerrone A, Lucibelli MG, Borriello G, Aloise G, Auriemma C, Riccone N, Galiero G.</t>
  </si>
  <si>
    <t>PLoS One. 2017 Mar 7;12(3):e0173556. doi: 10.1371/journal.pone.0173556. eCollection 2017.</t>
  </si>
  <si>
    <t>PMC5340359</t>
  </si>
  <si>
    <t>10.1371/journal.pone.0173556</t>
  </si>
  <si>
    <t>Melting pot of tick-borne zoonoses: the European hedgehog contributes to the maintenance of various tick-borne diseases in natural cycles urban and suburban areas</t>
  </si>
  <si>
    <t>Jahfari S, Ruyts SC, Frazer-Mendelewska E, Jaarsma R, Verheyen K, Sprong H.</t>
  </si>
  <si>
    <t>Parasit Vectors. 2017 Mar 7;10(1):134. doi: 10.1186/s13071-017-2065-0.</t>
  </si>
  <si>
    <t>PMC5341398</t>
  </si>
  <si>
    <t>10.1186/s13071-017-2065-0</t>
  </si>
  <si>
    <t>Prophage WO genes recapitulate and enhance Wolbachia-induced cytoplasmic incompatibility</t>
  </si>
  <si>
    <t>LePage DP, Metcalf JA, Bordenstein SR, On J, Perlmutter JI, Shropshire JD, Layton EM, Funkhouser-Jones LJ, Beckmann JF, Bordenstein SR.</t>
  </si>
  <si>
    <t>Nature. 2017 Mar 9;543(7644):243-247. doi: 10.1038/nature21391. Epub 2017 Feb 27.</t>
  </si>
  <si>
    <t>LePage DP</t>
  </si>
  <si>
    <t>PMC5358093</t>
  </si>
  <si>
    <t>NIHMS843527</t>
  </si>
  <si>
    <t>10.1038/nature21391</t>
  </si>
  <si>
    <t>2017 Mar 9</t>
  </si>
  <si>
    <t>A Bayesian spatio-temporal model for forecasting the prevalence of antibodies to Ehrlichia species in domestic dogs within the contiguous United States</t>
  </si>
  <si>
    <t>Liu Y, Lund RB, Nordone SK, Yabsley MJ, McMahan CS.</t>
  </si>
  <si>
    <t>Parasit Vectors. 2017 Mar 9;10(1):138. doi: 10.1186/s13071-017-2068-x.</t>
  </si>
  <si>
    <t>PMC5343545</t>
  </si>
  <si>
    <t>10.1186/s13071-017-2068-x</t>
  </si>
  <si>
    <t>Murine models of scrub typhus associated with host control of Orientia tsutsugamushi infection</t>
  </si>
  <si>
    <t>Mendell NL, Bouyer DH, Walker DH.</t>
  </si>
  <si>
    <t>PLoS Negl Trop Dis. 2017 Mar 10;11(3):e0005453. doi: 10.1371/journal.pntd.0005453. eCollection 2017 Mar.</t>
  </si>
  <si>
    <t>Mendell NL</t>
  </si>
  <si>
    <t>PMC5362142</t>
  </si>
  <si>
    <t>10.1371/journal.pntd.0005453</t>
  </si>
  <si>
    <t>2017 Mar 10</t>
  </si>
  <si>
    <t>Molecular detection of vector-borne pathogens in blood and splenic samples from dogs with splenic disease</t>
  </si>
  <si>
    <t>Movilla R, Altet L, Serrano L, Tabar MD, Roura X.</t>
  </si>
  <si>
    <t>Parasit Vectors. 2017 Mar 13;10(1):131. doi: 10.1186/s13071-017-2074-z.</t>
  </si>
  <si>
    <t>PMC5346854</t>
  </si>
  <si>
    <t>10.1186/s13071-017-2074-z</t>
  </si>
  <si>
    <t>2017 Mar 13</t>
  </si>
  <si>
    <t>Searching for Lyme borreliosis in Australia: results of a canine sentinel study</t>
  </si>
  <si>
    <t>Irwin PJ, Robertson ID, Westman ME, Perkins M, Straubinger RK.</t>
  </si>
  <si>
    <t>Parasit Vectors. 2017 Mar 13;10(1):114. doi: 10.1186/s13071-017-2058-z.</t>
  </si>
  <si>
    <t>Irwin PJ</t>
  </si>
  <si>
    <t>PMC5346834</t>
  </si>
  <si>
    <t>10.1186/s13071-017-2058-z</t>
  </si>
  <si>
    <t>Serological evidence of exposure to Rickettsia felis and Rickettsia typhi in Australian veterinarians</t>
  </si>
  <si>
    <t>Teoh YT, Hii SF, Stevenson MA, Graves S, Rees R, Stenos J, Traub RJ.</t>
  </si>
  <si>
    <t>Parasit Vectors. 2017 Mar 13;10(1):129. doi: 10.1186/s13071-017-2075-y.</t>
  </si>
  <si>
    <t>PMC5346837</t>
  </si>
  <si>
    <t>10.1186/s13071-017-2075-y</t>
  </si>
  <si>
    <t>The enzootic life-cycle of Borrelia burgdorferi (sensu lato) and tick-borne rickettsiae: an epidemiological study on wild-living small mammals and their ticks from Saxony, Germany</t>
  </si>
  <si>
    <t>Obiegala A, Król N, Oltersdorf C, Nader J, Pfeffer M.</t>
  </si>
  <si>
    <t>Parasit Vectors. 2017 Mar 13;10(1):115. doi: 10.1186/s13071-017-2053-4.</t>
  </si>
  <si>
    <t>PMC5346851</t>
  </si>
  <si>
    <t>10.1186/s13071-017-2053-4</t>
  </si>
  <si>
    <t>Prevalence study and risk factor analysis of selected bacterial, protozoal and viral, including vector-borne, pathogens in cats from Cyprus</t>
  </si>
  <si>
    <t>Attipa C, Papasouliotis K, Solano-Gallego L, Baneth G, Nachum-Biala Y, Sarvani E, Knowles TG, Mengi S, Morris D, Helps C, Tasker S.</t>
  </si>
  <si>
    <t>Parasit Vectors. 2017 Mar 13;10(1):130. doi: 10.1186/s13071-017-2063-2.</t>
  </si>
  <si>
    <t>PMC5346881</t>
  </si>
  <si>
    <t>10.1186/s13071-017-2063-2</t>
  </si>
  <si>
    <t>Symbiosis: Wolbachia's matchmaking secret revealed</t>
  </si>
  <si>
    <t>Nat Rev Microbiol. 2017 Mar 13;15(4):194-195. doi: 10.1038/nrmicro.2017.25.</t>
  </si>
  <si>
    <t>10.1038/nrmicro.2017.25</t>
  </si>
  <si>
    <t>Tick-Pathogen Ensembles: Do Molecular Interactions Lead Ecological Innovation?</t>
  </si>
  <si>
    <t>Cabezas-Cruz A, Estrada-Peña A, Rego RO, De la Fuente J.</t>
  </si>
  <si>
    <t>Front Cell Infect Microbiol. 2017 Mar 13;7:74. doi: 10.3389/fcimb.2017.00074. eCollection 2017.</t>
  </si>
  <si>
    <t>PMC5346557</t>
  </si>
  <si>
    <t>10.3389/fcimb.2017.00074</t>
  </si>
  <si>
    <t>Child Neurology: Rocky Mountain spotted fever encephalitis</t>
  </si>
  <si>
    <t>Bradshaw MJ, Lalor KB, Vu N, Pruthi S, Bloch KC.</t>
  </si>
  <si>
    <t>Neurology. 2017 Mar 14;88(11):e92-e95. doi: 10.1212/WNL.0000000000003722.</t>
  </si>
  <si>
    <t>Bradshaw MJ</t>
  </si>
  <si>
    <t>Neurology</t>
  </si>
  <si>
    <t>10.1212/WNL.0000000000003722</t>
  </si>
  <si>
    <t>2017 Mar 14</t>
  </si>
  <si>
    <t>Removing the needle from the haystack: Enrichment of Wolbachia endosymbiont transcripts from host nematode RNA by Cappable-seq™</t>
  </si>
  <si>
    <t>Luck AN, Slatko BE, Foster JM.</t>
  </si>
  <si>
    <t>PLoS One. 2017 Mar 14;12(3):e0173186. doi: 10.1371/journal.pone.0173186. eCollection 2017.</t>
  </si>
  <si>
    <t>PMC5349465</t>
  </si>
  <si>
    <t>10.1371/journal.pone.0173186</t>
  </si>
  <si>
    <t>Proteolytic Cleavage of the Immunodominant Outer Membrane Protein rOmpA in Rickettsia rickettsii</t>
  </si>
  <si>
    <t>Noriea NF, Clark TR, Mead D, Hackstadt T.</t>
  </si>
  <si>
    <t>J Bacteriol. 2017 Feb 28;199(6):e00826-16. doi: 10.1128/JB.00826-16. Print 2017 Mar 15.</t>
  </si>
  <si>
    <t>PMC5331673</t>
  </si>
  <si>
    <t>10.1128/JB.00826-16</t>
  </si>
  <si>
    <t>Serological detection of antibodies to Anaplasma spp., Borrelia burgdorferi sensu lato and Ehrlichia canis and of Dirofilaria immitis antigen in dogs from Costa Rica</t>
  </si>
  <si>
    <t>Montenegro VM, Bonilla MC, Kaminsky D, Romero-Zúñiga JJ, Siebert S, Krämer F.</t>
  </si>
  <si>
    <t>Vet Parasitol. 2017 Mar 15;236:97-107. doi: 10.1016/j.vetpar.2017.02.009. Epub 2017 Feb 14.</t>
  </si>
  <si>
    <t>Montenegro VM</t>
  </si>
  <si>
    <t>10.1016/j.vetpar.2017.02.009</t>
  </si>
  <si>
    <t>2017 Mar 15</t>
  </si>
  <si>
    <t>IAP Guidelines on Rickettsial Diseases in Children</t>
  </si>
  <si>
    <t>Rathi N, Kulkarni A, Yewale V; For Indian Academy of Pediatrics Guidelines on Rickettsial Diseases in Children Committee.</t>
  </si>
  <si>
    <t>Indian Pediatr. 2017 Mar 15;54(3):223-229. doi: 10.1007/s13312-017-1035-0.</t>
  </si>
  <si>
    <t>10.1007/s13312-017-1035-0</t>
  </si>
  <si>
    <t>Preparing for biological threats: Addressing the needs of pregnant women</t>
  </si>
  <si>
    <t>Watson AK, Ellington S, Nelson C, Treadwell T, Jamieson DJ, Meaney-Delman DM.</t>
  </si>
  <si>
    <t>Birth Defects Res. 2017 Mar 15;109(5):391-398. doi: 10.1002/bdr2.1016.</t>
  </si>
  <si>
    <t>Watson AK</t>
  </si>
  <si>
    <t>Birth Defects Res</t>
  </si>
  <si>
    <t>10.1002/bdr2.1016</t>
  </si>
  <si>
    <t>Serological and molecular prevalence of canine vector-borne diseases (CVBDs) in Korea</t>
  </si>
  <si>
    <t>Suh GH, Ahn KS, Ahn JH, Kim HJ, Leutenegger C, Shin S.</t>
  </si>
  <si>
    <t>Parasit Vectors. 2017 Mar 16;10(1):146. doi: 10.1186/s13071-017-2076-x.</t>
  </si>
  <si>
    <t>Suh GH</t>
  </si>
  <si>
    <t>PMC5353868</t>
  </si>
  <si>
    <t>10.1186/s13071-017-2076-x</t>
  </si>
  <si>
    <t>2017 Mar 16</t>
  </si>
  <si>
    <t>Short-Course, High-Dose Rifampicin Achieves Wolbachia Depletion Predictive of Curative Outcomes in Preclinical Models of Lymphatic Filariasis and Onchocerciasis</t>
  </si>
  <si>
    <t>Aljayyoussi G, Tyrer HE, Ford L, Sjoberg H, Pionnier N, Waterhouse D, Davies J, Gamble J, Metuge H, Cook DAN, Steven A, Sharma R, Guimaraes AF, Clare RH, Cassidy A, Johnston KL, Myhill L, Hayward L, Wanji S, Turner JD, Taylor MJ, Ward SA.</t>
  </si>
  <si>
    <t>Sci Rep. 2017 Mar 16;7(1):210. doi: 10.1038/s41598-017-00322-5.</t>
  </si>
  <si>
    <t>Aljayyoussi G</t>
  </si>
  <si>
    <t>PMC5428297</t>
  </si>
  <si>
    <t>10.1038/s41598-017-00322-5</t>
  </si>
  <si>
    <t>Complicated Lemierre Syndrome Caused by Streptococcus gordonii and Possible Rickettsial Co-Infection in a Patient with Thrombophilia Predisposition</t>
  </si>
  <si>
    <t>Ioannou A, Dimitriou D, Dimitriou P, Katsios A, Petrikkos G.</t>
  </si>
  <si>
    <t>Eur J Case Rep Intern Med. 2017 Mar 17;4(5):000606. doi: 10.12890/2017_000606. eCollection 2017.</t>
  </si>
  <si>
    <t>Ioannou A</t>
  </si>
  <si>
    <t>PMC6346786</t>
  </si>
  <si>
    <t>10.12890/2017_000606</t>
  </si>
  <si>
    <t>2017 Mar 17</t>
  </si>
  <si>
    <t>Prevalence of infections and co-infections with 6 pathogens in Dermacentor reticulatus ticks collected in eastern Poland</t>
  </si>
  <si>
    <t>Zając V, Wójcik-Fatla A, Sawczyn A, Cisak E, Sroka J, Kloc A, Zając Z, Buczek A, Dutkiewicz J, Bartosik K.</t>
  </si>
  <si>
    <t>Ann Agric Environ Med. 2017 Mar 21;24(1):26-32. doi: 10.5604/12321966.1233893.</t>
  </si>
  <si>
    <t>10.5604/12321966.1233893</t>
  </si>
  <si>
    <t>2017 Mar 21</t>
  </si>
  <si>
    <t>Serological evidence of exposure to zoonotic tick-borne bacteria in pheasants (Phasianus colchicus)</t>
  </si>
  <si>
    <t>Ann Agric Environ Med. 2017 Mar 22;24(1):82-85. doi: 10.5604/12321966.1234004.</t>
  </si>
  <si>
    <t>10.5604/12321966.1234004</t>
  </si>
  <si>
    <t>2017 Mar 22</t>
  </si>
  <si>
    <t>Molecular evidence of Rickettsia spp. in ixodid ticks and rodents in suburban, natural and rural habitats in Slovakia</t>
  </si>
  <si>
    <t>Minichová L, Hamšíková Z, Mahríková L, Slovák M, Kocianová E, Kazimírová M, Škultéty Ľ, Štefanidesová K, Špitalská E.</t>
  </si>
  <si>
    <t>Parasit Vectors. 2017 Mar 24;10(1):158. doi: 10.1186/s13071-017-2094-8.</t>
  </si>
  <si>
    <t>Minichová L</t>
  </si>
  <si>
    <t>PMC5366151</t>
  </si>
  <si>
    <t>10.1186/s13071-017-2094-8</t>
  </si>
  <si>
    <t>2017 Mar 24</t>
  </si>
  <si>
    <t>Mediterranean spotted fever in Spain, 1997-2014: Epidemiological situation based on hospitalization records</t>
  </si>
  <si>
    <t>Herrador Z, Fernandez-Martinez A, Gomez-Barroso D, León I, Vieira C, Muro A, Benito A.</t>
  </si>
  <si>
    <t>PLoS One. 2017 Mar 29;12(3):e0174745. doi: 10.1371/journal.pone.0174745. eCollection 2017.</t>
  </si>
  <si>
    <t>Herrador Z</t>
  </si>
  <si>
    <t>PMC5371374</t>
  </si>
  <si>
    <t>10.1371/journal.pone.0174745</t>
  </si>
  <si>
    <t>2017 Mar 29</t>
  </si>
  <si>
    <t>Defining Brugia malayi and Wolbachia symbiosis by stage-specific dual RNA-seq</t>
  </si>
  <si>
    <t>Grote A, Voronin D, Ding T, Twaddle A, Unnasch TR, Lustigman S, Ghedin E.</t>
  </si>
  <si>
    <t>PLoS Negl Trop Dis. 2017 Mar 30;11(3):e0005357. doi: 10.1371/journal.pntd.0005357. eCollection 2017 Mar.</t>
  </si>
  <si>
    <t>Grote A</t>
  </si>
  <si>
    <t>PMC5373514</t>
  </si>
  <si>
    <t>10.1371/journal.pntd.0005357</t>
  </si>
  <si>
    <t>2017 Mar 30</t>
  </si>
  <si>
    <t>Spotted Fever: Epidemiology and Vector-Rickettsia-Host Relationship in Rio de Janeiro State</t>
  </si>
  <si>
    <t>Montenegro DC, Bitencourth K, de Oliveira SV, Borsoi AP, Cardoso KM, Sousa MSB, Giordano-Dias C, Amorim M, Serra-Freire NM, Gazêta GS, Brazil RP.</t>
  </si>
  <si>
    <t>Front Microbiol. 2017 Mar 30;8:505. doi: 10.3389/fmicb.2017.00505. eCollection 2017.</t>
  </si>
  <si>
    <t>Montenegro DC</t>
  </si>
  <si>
    <t>PMC5371726</t>
  </si>
  <si>
    <t>10.3389/fmicb.2017.00505</t>
  </si>
  <si>
    <t>Bacterial Microbiota Associated with the Glacier Ice Worm Is Dominated by Both Worm-Specific and Glacier-Derived Facultative Lineages</t>
  </si>
  <si>
    <t>Murakami T, Segawa T, Dial R, Takeuchi N, Kohshima S, Hongoh Y.</t>
  </si>
  <si>
    <t>Microbes Environ. 2017 Mar 31;32(1):32-39. doi: 10.1264/jsme2.ME16158. Epub 2017 Mar 9.</t>
  </si>
  <si>
    <t>Murakami T</t>
  </si>
  <si>
    <t>Microbes Environ</t>
  </si>
  <si>
    <t>PMC5371072</t>
  </si>
  <si>
    <t>10.1264/jsme2.ME16158</t>
  </si>
  <si>
    <t>2017 Mar 31</t>
  </si>
  <si>
    <t>Epidemiological evaluation of Mediterranean spotted fever in children of the Karak province in south Jordan</t>
  </si>
  <si>
    <t>Nafi O, Tarawnah Y, Tarawnah A.</t>
  </si>
  <si>
    <t>J Infect Dev Ctries. 2017 Mar 31;11(3):242-246. doi: 10.3855/jidc.8154.</t>
  </si>
  <si>
    <t>Nafi O</t>
  </si>
  <si>
    <t>10.3855/jidc.8154</t>
  </si>
  <si>
    <t>Plantmediated horizontal transmission of Wolbachia between whiteflies</t>
  </si>
  <si>
    <t>Li SJ, Ahmed MZ, Lv N, Shi PQ, Wang XM, Huang JL, Qiu BL.</t>
  </si>
  <si>
    <t>ISME J. 2017 Apr;11(4):1019-1028. doi: 10.1038/ismej.2016.164. Epub 2016 Dec 9.</t>
  </si>
  <si>
    <t>Li SJ</t>
  </si>
  <si>
    <t>PMC5364347</t>
  </si>
  <si>
    <t>10.1038/ismej.2016.164</t>
  </si>
  <si>
    <t>2017 Apr</t>
  </si>
  <si>
    <t>Determination of the microbial community features of Haemaphysalis flava in different developmental stages by high-throughput sequencing</t>
  </si>
  <si>
    <t>Duan D, Cheng T.</t>
  </si>
  <si>
    <t>J Basic Microbiol. 2017 Apr;57(4):302-308. doi: 10.1002/jobm.201600557. Epub 2016 Dec 14.</t>
  </si>
  <si>
    <t>Duan D</t>
  </si>
  <si>
    <t>J Basic Microbiol</t>
  </si>
  <si>
    <t>10.1002/jobm.201600557</t>
  </si>
  <si>
    <t>Purpura from a Tick Bite</t>
  </si>
  <si>
    <t>Iyer AS, O'Horo JC, Thompson R.</t>
  </si>
  <si>
    <t>Am J Med. 2017 Apr;130(4):e131-e132. doi: 10.1016/j.amjmed.2016.11.024. Epub 2016 Dec 21.</t>
  </si>
  <si>
    <t>Iyer AS</t>
  </si>
  <si>
    <t>Am J Med</t>
  </si>
  <si>
    <t>10.1016/j.amjmed.2016.11.024</t>
  </si>
  <si>
    <t>Early diagnosis of Ehrlichia ewingii infection in a lung transplant recipient by peripheral blood smear</t>
  </si>
  <si>
    <t>Regunath H, Rojas-Moreno C, Olano JP, Hammer RD, Salzer W.</t>
  </si>
  <si>
    <t>Transpl Infect Dis. 2017 Apr;19(2). doi: 10.1111/tid.12652. Epub 2017 Feb 15.</t>
  </si>
  <si>
    <t>Regunath H</t>
  </si>
  <si>
    <t>10.1111/tid.12652</t>
  </si>
  <si>
    <t>Prevalence and Distribution of Human and Tick Infections with the Ehrlichia muris-Like Agent and Anaplasma phagocytophilum in Wisconsin, 2009-2015</t>
  </si>
  <si>
    <t>Murphy DS, Lee X, Larson SR, Johnson DK, Loo T, Paskewitz SM.</t>
  </si>
  <si>
    <t>Vector Borne Zoonotic Dis. 2017 Apr;17(4):229-236. doi: 10.1089/vbz.2016.2055. Epub 2017 Jan 5.</t>
  </si>
  <si>
    <t>Murphy DS</t>
  </si>
  <si>
    <t>10.1089/vbz.2016.2055</t>
  </si>
  <si>
    <t>Differences in Clinical and Laboratory Features for Different Genotypes of Orientia tsutsugamushi in Guangzhou, Southern China</t>
  </si>
  <si>
    <t>Wei Y, Ma Y, Luo L, Wu X, Huang Y, Li X, Yang Z.</t>
  </si>
  <si>
    <t>Vector Borne Zoonotic Dis. 2017 Apr;17(4):260-267. doi: 10.1089/vbz.2016.2045. Epub 2017 Jan 5.</t>
  </si>
  <si>
    <t>Wei Y</t>
  </si>
  <si>
    <t>10.1089/vbz.2016.2045</t>
  </si>
  <si>
    <t>Presence of Pathogenic Rickettsiae and Protozoan in Samples of Raw Milk from Cows, Goats, and Sheep</t>
  </si>
  <si>
    <t>Cisak E, Zając V, Sroka J, Sawczyn A, Kloc A, Dutkiewicz J, Wójcik-Fatla A.</t>
  </si>
  <si>
    <t>Foodborne Pathog Dis. 2017 Apr;14(4):189-194. doi: 10.1089/fpd.2016.2203. Epub 2017 Jan 10.</t>
  </si>
  <si>
    <t>Foodborne Pathog Dis</t>
  </si>
  <si>
    <t>10.1089/fpd.2016.2203</t>
  </si>
  <si>
    <t>Zoonotic pathogens in Atlantic Forest wild rodents in Brazil: Bartonella and Coxiella infections</t>
  </si>
  <si>
    <t>Rozental T, Ferreira MS, Guterres A, Mares-Guia MA, Teixeira BR, Gonçalves J, Bonvicino CR, D'Andrea PS, de Lemos ER.</t>
  </si>
  <si>
    <t>Acta Trop. 2017 Apr;168:64-73. doi: 10.1016/j.actatropica.2017.01.003. Epub 2017 Jan 8.</t>
  </si>
  <si>
    <t>10.1016/j.actatropica.2017.01.003</t>
  </si>
  <si>
    <t>Molecular diversity of Wolbachia in Lepidoptera: Prevalent allelic content and high recombination of MLST genes</t>
  </si>
  <si>
    <t>Ilinsky Y, Kosterin OE.</t>
  </si>
  <si>
    <t>Mol Phylogenet Evol. 2017 Apr;109:164-179. doi: 10.1016/j.ympev.2016.12.034. Epub 2017 Jan 8.</t>
  </si>
  <si>
    <t>10.1016/j.ympev.2016.12.034</t>
  </si>
  <si>
    <t>Mechanisms of Horizontal Cell-to-Cell Transfer of Wolbachia spp. in Drosophila melanogaster</t>
  </si>
  <si>
    <t>White PM, Pietri JE, Debec A, Russell S, Patel B, Sullivan W.</t>
  </si>
  <si>
    <t>Appl Environ Microbiol. 2017 Mar 17;83(7):e03425-16. doi: 10.1128/AEM.03425-16. Print 2017 Apr 1.</t>
  </si>
  <si>
    <t>White PM</t>
  </si>
  <si>
    <t>PMC5359480</t>
  </si>
  <si>
    <t>10.1128/AEM.03425-16</t>
  </si>
  <si>
    <t>Rickettsia felis Infection in Febrile Children, Ghana</t>
  </si>
  <si>
    <t>Sothmann P, Keller C, Krumkamp R, Kreuels B, Aldrich C, Sarpong N, Steierberg S, Winter D, Boahen KG, Owusu-Dabo E, May J, Eibach D.</t>
  </si>
  <si>
    <t>Am J Trop Med Hyg. 2017 Apr;96(4):783-785. doi: 10.4269/ajtmh.16-0754. Epub 2017 Jan 23.</t>
  </si>
  <si>
    <t>Sothmann P</t>
  </si>
  <si>
    <t>PMC5392620</t>
  </si>
  <si>
    <t>10.4269/ajtmh.16-0754</t>
  </si>
  <si>
    <t>A Loop-Mediated Isothermal Amplification Assay Targeting 16S rRNA Gene for Rapid Detection of Anaplasma phagocytophilum Infection in Sheep and Goats</t>
  </si>
  <si>
    <t>Wang J, Zhang Y, Wang X, Cui Y, Yan Y, Wang R, Jian F, Zhang L, Ning C.</t>
  </si>
  <si>
    <t>J Parasitol. 2017 Apr;103(2):187-192. doi: 10.1645/16-158. Epub 2017 Jan 24.</t>
  </si>
  <si>
    <t>10.1645/16-158</t>
  </si>
  <si>
    <t>Genetic diversity and molecular epidemiology of Anaplasma</t>
  </si>
  <si>
    <t>Battilani M, De Arcangeli S, Balboni A, Dondi F.</t>
  </si>
  <si>
    <t>Infect Genet Evol. 2017 Apr;49:195-211. doi: 10.1016/j.meegid.2017.01.021. Epub 2017 Jan 22.</t>
  </si>
  <si>
    <t>Battilani M</t>
  </si>
  <si>
    <t>10.1016/j.meegid.2017.01.021</t>
  </si>
  <si>
    <t>Anaplasma platys-like strains in ruminants from Tunisia</t>
  </si>
  <si>
    <t>Ben Said M, Belkahia H, El Mabrouk N, Saidani M, Alberti A, Zobba R, Cherif A, Mahjoub T, Bouattour A, Messadi L.</t>
  </si>
  <si>
    <t>Infect Genet Evol. 2017 Apr;49:226-233. doi: 10.1016/j.meegid.2017.01.023. Epub 2017 Jan 24.</t>
  </si>
  <si>
    <t>10.1016/j.meegid.2017.01.023</t>
  </si>
  <si>
    <t>HEALTH SURVEY OF FREE-RANGING RACCOONS (PROCYON LOTOR) IN CENTRAL PARK, NEW YORK, NEW YORK, USA: IMPLICATIONS FOR HUMAN AND DOMESTIC ANIMAL HEALTH</t>
  </si>
  <si>
    <t>Rainwater KL, Marchese K, Slavinski S, Humberg LA, Dubovi EJ, Jarvis JA, McAloose D, Calle PP.</t>
  </si>
  <si>
    <t>J Wildl Dis. 2017 Apr;53(2):272-284. doi: 10.7589/2016-05-096. Epub 2017 Jan 30.</t>
  </si>
  <si>
    <t>Rainwater KL</t>
  </si>
  <si>
    <t>10.7589/2016-05-096</t>
  </si>
  <si>
    <t>Molecular Detection of Anaplasma phagocytophilum in Wild Cervids and Hares in China</t>
  </si>
  <si>
    <t>Yang J, Liu Z, Niu Q, Luo J, Wang X, Yin H.</t>
  </si>
  <si>
    <t>J Wildl Dis. 2017 Apr;53(2):420-423. doi: 10.7589/2016-09-215. Epub 2017 Feb 2.</t>
  </si>
  <si>
    <t>10.7589/2016-09-215</t>
  </si>
  <si>
    <t>Zika virus infection and Wolbachia (comment on DOI: 10.1002/bies.201600175)</t>
  </si>
  <si>
    <t>Joob B, Wiwanitkit V.</t>
  </si>
  <si>
    <t>Bioessays. 2017 Apr;39(4). doi: 10.1002/bies.201600267. Epub 2017 Feb 3.</t>
  </si>
  <si>
    <t>Joob B</t>
  </si>
  <si>
    <t>10.1002/bies.201600267</t>
  </si>
  <si>
    <t>Reliance of Wolbachia on High Rates of Host Proteolysis Revealed by a Genome-Wide RNAi Screen of Drosophila Cells</t>
  </si>
  <si>
    <t>White PM, Serbus LR, Debec A, Codina A, Bray W, Guichet A, Lokey RS, Sullivan W.</t>
  </si>
  <si>
    <t>Genetics. 2017 Apr;205(4):1473-1488. doi: 10.1534/genetics.116.198903. Epub 2017 Feb 3.</t>
  </si>
  <si>
    <t>PMC5378107</t>
  </si>
  <si>
    <t>10.1534/genetics.116.198903</t>
  </si>
  <si>
    <t>Independent cytoplasmic incompatibility induced by Cardinium and Wolbachia maintains endosymbiont coinfections in haplodiploid thrips populations</t>
  </si>
  <si>
    <t>Nguyen DT, Morrow JL, Spooner-Hart RN, Riegler M.</t>
  </si>
  <si>
    <t>Evolution. 2017 Apr;71(4):995-1008. doi: 10.1111/evo.13197. Epub 2017 Mar 11.</t>
  </si>
  <si>
    <t>10.1111/evo.13197</t>
  </si>
  <si>
    <t>Typhus Group Rickettsiosis, Texas, USA, 2003-2013</t>
  </si>
  <si>
    <t>Murray KO, Evert N, Mayes B, Fonken E, Erickson T, Garcia MN, Sidwa T.</t>
  </si>
  <si>
    <t>Emerg Infect Dis. 2017 Apr;23(4):645-648. doi: 10.3201/eid2304.160958.</t>
  </si>
  <si>
    <t>Murray KO</t>
  </si>
  <si>
    <t>PMC5367421</t>
  </si>
  <si>
    <t>10.3201/eid2304.160958</t>
  </si>
  <si>
    <t>Ticks and tick-borne pathogens of dogs along an elevational and land-use gradient in Chiriquí province, Panamá</t>
  </si>
  <si>
    <t>Ferrell AM, Brinkerhoff RJ, Bernal J, Bermúdez SE.</t>
  </si>
  <si>
    <t>Exp Appl Acarol. 2017 Apr;71(4):371-385. doi: 10.1007/s10493-017-0116-z. Epub 2017 Apr 17.</t>
  </si>
  <si>
    <t>Ferrell AM</t>
  </si>
  <si>
    <t>10.1007/s10493-017-0116-z</t>
  </si>
  <si>
    <t>Zoonotic intestinal parasites and vector-borne pathogens in Italian shelter and kennel dogs</t>
  </si>
  <si>
    <t>Traversa D, Di Cesare A, Simonato G, Cassini R, Merola C, Diakou A, Halos L, Beugnet F, Frangipane di Regalbono A.</t>
  </si>
  <si>
    <t>Comp Immunol Microbiol Infect Dis. 2017 Apr;51:69-75. doi: 10.1016/j.cimid.2017.04.003. Epub 2017 Apr 21.</t>
  </si>
  <si>
    <t>Traversa D</t>
  </si>
  <si>
    <t>10.1016/j.cimid.2017.04.003</t>
  </si>
  <si>
    <t>Ehrlichia canis and Rickettsia spp. in dogs from urban areas in Paraiba state, northeastern Brazil</t>
  </si>
  <si>
    <t>Rotondano TEF, Krawczak FDS, Barbosa WO, Moraes-Filho J, Bastos FN, Labruna MB, Azevedo SS, Melo MA, Almeida AMP.</t>
  </si>
  <si>
    <t>Rev Bras Parasitol Vet. 2017 Apr-Jun;26(2):211-215. doi: 10.1590/S1984-29612017030. Epub 2017 Jun 22.</t>
  </si>
  <si>
    <t>Rotondano TEF</t>
  </si>
  <si>
    <t>10.1590/S1984-29612017030</t>
  </si>
  <si>
    <t>2017 Apr-Jun</t>
  </si>
  <si>
    <t>Spotted fever rickettsiae and tuberculous meningitis dual infection presenting as acute encephalitis syndrome: A fatal case report</t>
  </si>
  <si>
    <t>Khan SA, Bora T, Ahmed S, Malang SMIS, Devi U, Kakati S, Dutta P.</t>
  </si>
  <si>
    <t>J Vector Borne Dis. 2017 Apr-Jun;54(2):194-196.</t>
  </si>
  <si>
    <t>[Prevalence of antibodies to rickettsias and ehrlichias in four border departments of Peru]</t>
  </si>
  <si>
    <t>Anaya-Ramírez E, Palacios-Salvatierra R, Mosquera P, Álvarez C, Peralta C, Gonzales R, Sakuray S.</t>
  </si>
  <si>
    <t>Rev Peru Med Exp Salud Publica. 2017 Apr-Jun;34(2):268-272. doi: 10.17843/rpmesp.2017.342.1812.</t>
  </si>
  <si>
    <t>Anaya-Ramírez E</t>
  </si>
  <si>
    <t>10.17843/rpmesp.2017.342.1812</t>
  </si>
  <si>
    <t>Microbial composition of spiny ants (Hymenoptera: Formicidae: Polyrhachis) across their geographic range</t>
  </si>
  <si>
    <t>Ramalho MO, Bueno OC, Moreau CS.</t>
  </si>
  <si>
    <t>BMC Evol Biol. 2017 Apr 5;17(1):96. doi: 10.1186/s12862-017-0945-8.</t>
  </si>
  <si>
    <t>Ramalho MO</t>
  </si>
  <si>
    <t>PMC5382451</t>
  </si>
  <si>
    <t>10.1186/s12862-017-0945-8</t>
  </si>
  <si>
    <t>2017 Apr 5</t>
  </si>
  <si>
    <t>Tick-Pathogen Interactions and Vector Competence: Identification of Molecular Drivers for Tick-Borne Diseases</t>
  </si>
  <si>
    <t>de la Fuente J, Antunes S, Bonnet S, Cabezas-Cruz A, Domingos AG, Estrada-Peña A, Johnson N, Kocan KM, Mansfield KL, Nijhof AM, Papa A, Rudenko N, Villar M, Alberdi P, Torina A, Ayllón N, Vancova M, Golovchenko M, Grubhoffer L, Caracappa S, Fooks AR, Gortazar C, Rego ROM.</t>
  </si>
  <si>
    <t>Front Cell Infect Microbiol. 2017 Apr 7;7:114. doi: 10.3389/fcimb.2017.00114. eCollection 2017.</t>
  </si>
  <si>
    <t>PMC5383669</t>
  </si>
  <si>
    <t>10.3389/fcimb.2017.00114</t>
  </si>
  <si>
    <t>2017 Apr 7</t>
  </si>
  <si>
    <t>Rickettsial seropositivity in the indigenous community and animal farm workers, and vector surveillance in Peninsular Malaysia</t>
  </si>
  <si>
    <t>Kho KL, Koh FX, Hasan LI, Wong LP, Kisomi MG, Bulgiba A, Nizam QN, Tay ST.</t>
  </si>
  <si>
    <t>Emerg Microbes Infect. 2017 Apr 12;6(4):e18. doi: 10.1038/emi.2017.4.</t>
  </si>
  <si>
    <t>PMC5457682</t>
  </si>
  <si>
    <t>10.1038/emi.2017.4</t>
  </si>
  <si>
    <t>2017 Apr 12</t>
  </si>
  <si>
    <t>Wolbachia density changes seasonally amongst populations of the pale grass blue butterfly, Zizeeria maha (Lepidoptera: Lycaenidae)</t>
  </si>
  <si>
    <t>Sumi T, Miura K, Miyatake T.</t>
  </si>
  <si>
    <t>PLoS One. 2017 Apr 12;12(4):e0175373. doi: 10.1371/journal.pone.0175373. eCollection 2017.</t>
  </si>
  <si>
    <t>Sumi T</t>
  </si>
  <si>
    <t>PMC5389786</t>
  </si>
  <si>
    <t>10.1371/journal.pone.0175373</t>
  </si>
  <si>
    <t>Targeted Enrichment and Sequencing of Recent Endosymbiont-Host Lateral Gene Transfers</t>
  </si>
  <si>
    <t>Dunning Hotopp JC, Slatko BE, Foster JM.</t>
  </si>
  <si>
    <t>Sci Rep. 2017 Apr 12;7(1):857. doi: 10.1038/s41598-017-00814-4.</t>
  </si>
  <si>
    <t>Dunning Hotopp JC</t>
  </si>
  <si>
    <t>PMC5429809</t>
  </si>
  <si>
    <t>10.1038/s41598-017-00814-4</t>
  </si>
  <si>
    <t>Acute-phase diagnosis of murine and scrub typhus in Belgian travelers by polymerase chain reaction: a case report</t>
  </si>
  <si>
    <t>Theunissen C, Cnops L, Van Esbroeck M, Huits R, Bottieau E.</t>
  </si>
  <si>
    <t>BMC Infect Dis. 2017 Apr 13;17(1):273. doi: 10.1186/s12879-017-2385-x.</t>
  </si>
  <si>
    <t>Theunissen C</t>
  </si>
  <si>
    <t>PMC5390359</t>
  </si>
  <si>
    <t>10.1186/s12879-017-2385-x</t>
  </si>
  <si>
    <t>2017 Apr 13</t>
  </si>
  <si>
    <t>Ultrastructure and localization of Neorickettsia in adult digenean trematodes provides novel insights into helminth-endobacteria interaction</t>
  </si>
  <si>
    <t>Fischer K, Tkach VV, Curtis KC, Fischer PU.</t>
  </si>
  <si>
    <t>Parasit Vectors. 2017 Apr 13;10(1):177. doi: 10.1186/s13071-017-2123-7.</t>
  </si>
  <si>
    <t>PMC5390476</t>
  </si>
  <si>
    <t>10.1186/s13071-017-2123-7</t>
  </si>
  <si>
    <t>Endosymbiont interference and microbial diversity of the Pacific coast tick, Dermacentor occidentalis, in San Diego County, California</t>
  </si>
  <si>
    <t>Gurfield N, Grewal S, Cua LS, Torres PJ, Kelley ST.</t>
  </si>
  <si>
    <t>PeerJ. 2017 Apr 13;5:e3202. doi: 10.7717/peerj.3202. eCollection 2017.</t>
  </si>
  <si>
    <t>Gurfield N</t>
  </si>
  <si>
    <t>PMC5426561</t>
  </si>
  <si>
    <t>10.7717/peerj.3202</t>
  </si>
  <si>
    <t>Epidemiology and Characteristics of Rickettsia australis (Queensland Tick Typhus) Infection in Hospitalized Patients in North Brisbane, Australia</t>
  </si>
  <si>
    <t>Stewart A, Armstrong M, Graves S, Hajkowicz K.</t>
  </si>
  <si>
    <t>Trop Med Infect Dis. 2017 Apr 15;2(2):10. doi: 10.3390/tropicalmed2020010.</t>
  </si>
  <si>
    <t>Stewart A</t>
  </si>
  <si>
    <t>PMC6082070</t>
  </si>
  <si>
    <t>10.3390/tropicalmed2020010</t>
  </si>
  <si>
    <t>2017 Apr 15</t>
  </si>
  <si>
    <t>Tick-borne infectious diseases in Australia</t>
  </si>
  <si>
    <t>Graves SR, Stenos J.</t>
  </si>
  <si>
    <t>Med J Aust. 2017 Apr 17;206(7):320-324. doi: 10.5694/mja17.00090.</t>
  </si>
  <si>
    <t>10.5694/mja17.00090</t>
  </si>
  <si>
    <t>2017 Apr 17</t>
  </si>
  <si>
    <t>Widespread subcutaneous necrosis in spotted fever group Rickettsioses from the coastal belt of Sri Lanka- a case report</t>
  </si>
  <si>
    <t>Luke N, Munasinghe H, Balasooriya L, Premaratna R.</t>
  </si>
  <si>
    <t>BMC Infect Dis. 2017 Apr 17;17(1):278. doi: 10.1186/s12879-017-2375-z.</t>
  </si>
  <si>
    <t>Luke N</t>
  </si>
  <si>
    <t>PMC5392909</t>
  </si>
  <si>
    <t>10.1186/s12879-017-2375-z</t>
  </si>
  <si>
    <t>Occurrence of Leishmania infantum in the central nervous system of naturally infected dogs: Parasite load, viability, co-infections and histological alterations</t>
  </si>
  <si>
    <t>Oliveira VDC, Boechat VC, Mendes Junior AAV, Madeira MF, Ferreira LC, Figueiredo FB, Campos MP, de Carvalho Rodrigues FDC, Carvalhaes de Oliveira RV, Amendoeira MRR, Menezes RC.</t>
  </si>
  <si>
    <t>PLoS One. 2017 Apr 18;12(4):e0175588. doi: 10.1371/journal.pone.0175588. eCollection 2017.</t>
  </si>
  <si>
    <t>Oliveira VDC</t>
  </si>
  <si>
    <t>PMC5395170</t>
  </si>
  <si>
    <t>10.1371/journal.pone.0175588</t>
  </si>
  <si>
    <t>2017 Apr 18</t>
  </si>
  <si>
    <t>Clinical significance of NGAL and KIM-1 for acute kidney injury in patients with scrub typhus</t>
  </si>
  <si>
    <t>Sun IO, Shin SH, Cho AY, Yoon HJ, Chang MY, Lee KY.</t>
  </si>
  <si>
    <t>PLoS One. 2017 Apr 18;12(4):e0175890. doi: 10.1371/journal.pone.0175890. eCollection 2017.</t>
  </si>
  <si>
    <t>PMC5395225</t>
  </si>
  <si>
    <t>10.1371/journal.pone.0175890</t>
  </si>
  <si>
    <t>Significant heterogeneity in Wolbachia copy number within and between populations of Onchocerca volvulus</t>
  </si>
  <si>
    <t>Armoo S, Doyle SR, Osei-Atweneboana MY, Grant WN.</t>
  </si>
  <si>
    <t>Parasit Vectors. 2017 Apr 18;10(1):188. doi: 10.1186/s13071-017-2126-4.</t>
  </si>
  <si>
    <t>Armoo S</t>
  </si>
  <si>
    <t>PMC5395808</t>
  </si>
  <si>
    <t>10.1186/s13071-017-2126-4</t>
  </si>
  <si>
    <t>Impact of Wolbachia on oxidative stress sensitivity in the parasitic wasp Asobara japonica</t>
  </si>
  <si>
    <t>Monnin D, Kremer N, Desouhant E, Vavre F.</t>
  </si>
  <si>
    <t>PLoS One. 2017 Apr 20;12(4):e0175974. doi: 10.1371/journal.pone.0175974. eCollection 2017.</t>
  </si>
  <si>
    <t>PMC5398613</t>
  </si>
  <si>
    <t>10.1371/journal.pone.0175974</t>
  </si>
  <si>
    <t>2017 Apr 20</t>
  </si>
  <si>
    <t>Parasites, pathogens and commensals in the "low-impact" non-native amphipod host Gammarus roeselii</t>
  </si>
  <si>
    <t>Bojko J, Bącela-Spychalska K, Stebbing PD, Dunn AM, Grabowski M, Rachalewski M, Stentiford GD.</t>
  </si>
  <si>
    <t>Parasit Vectors. 2017 Apr 20;10(1):193. doi: 10.1186/s13071-017-2108-6.</t>
  </si>
  <si>
    <t>Bojko J</t>
  </si>
  <si>
    <t>PMC5397875</t>
  </si>
  <si>
    <t>10.1186/s13071-017-2108-6</t>
  </si>
  <si>
    <t>Anaplasma spp. in dogs and owners in north-western Morocco</t>
  </si>
  <si>
    <t>Elhamiani Khatat S, Daminet S, Kachani M, Leutenegger CM, Duchateau L, El Amri H, Hing M, Azrib R, Sahibi H.</t>
  </si>
  <si>
    <t>Parasit Vectors. 2017 Apr 24;10(1):202. doi: 10.1186/s13071-017-2148-y.</t>
  </si>
  <si>
    <t>PMC5404288</t>
  </si>
  <si>
    <t>10.1186/s13071-017-2148-y</t>
  </si>
  <si>
    <t>2017 Apr 24</t>
  </si>
  <si>
    <t>The Distinct Transcriptional Response of the Midgut of Amblyomma sculptum and Amblyomma aureolatum Ticks to Rickettsia rickettsii Correlates to Their Differences in Susceptibility to Infection</t>
  </si>
  <si>
    <t>Martins LA, Galletti MFBM, Ribeiro JM, Fujita A, Costa FB, Labruna MB, Daffre S, Fogaça AC.</t>
  </si>
  <si>
    <t>Front Cell Infect Microbiol. 2017 Apr 28;7:129. doi: 10.3389/fcimb.2017.00129. eCollection 2017.</t>
  </si>
  <si>
    <t>Martins LA</t>
  </si>
  <si>
    <t>PMC5409265</t>
  </si>
  <si>
    <t>10.3389/fcimb.2017.00129</t>
  </si>
  <si>
    <t>2017 Apr 28</t>
  </si>
  <si>
    <t>Evaluation of an association of alpha-cypermethrin and flufenoxuron for tick control in an area at risk of Brazilian spotted fever</t>
  </si>
  <si>
    <t>Brites-Neto J, Brasil J, de Andrade J, Saqui GL.</t>
  </si>
  <si>
    <t>Vet Parasitol. 2017 Apr 30;238:1-4. doi: 10.1016/j.vetpar.2017.03.002. Epub 2017 Mar 27.</t>
  </si>
  <si>
    <t>10.1016/j.vetpar.2017.03.002</t>
  </si>
  <si>
    <t>2017 Apr 30</t>
  </si>
  <si>
    <t>Probable case of spotted fever group rickettsial infection in a new suspected endemic area, Colombia</t>
  </si>
  <si>
    <t>Gómez-Quintero CH, Faccini-Martínez ÁA, Botero-García CA, Lozano M, Sánchez-Lerma L, Miranda J, Mattar S, Hidalgo M.</t>
  </si>
  <si>
    <t>J Infect Public Health. 2017 May-Jun;10(3):353-356. doi: 10.1016/j.jiph.2016.08.012. Epub 2016 Sep 7.</t>
  </si>
  <si>
    <t>Gómez-Quintero CH</t>
  </si>
  <si>
    <t>J Infect Public Health</t>
  </si>
  <si>
    <t>10.1016/j.jiph.2016.08.012</t>
  </si>
  <si>
    <t>2017 May-Jun</t>
  </si>
  <si>
    <t>Occurrence of Amblyomma americanum (Acari: Ixodidae) and Human Infection With Ehrlichia chaffeensis in Wisconsin, 2008-2015</t>
  </si>
  <si>
    <t>Christenson M, Lee X, Larson S, Johnson DH, Jensen J, Meller M, Paskewitz S.</t>
  </si>
  <si>
    <t>J Med Entomol. 2017 May 1;54(3):752-756. doi: 10.1093/jme/tjw218.</t>
  </si>
  <si>
    <t>Christenson M</t>
  </si>
  <si>
    <t>10.1093/jme/tjw218</t>
  </si>
  <si>
    <t>2017 May 1</t>
  </si>
  <si>
    <t>Prevalence and Diversity of Tick-Borne Pathogens in Nymphal Ixodes scapularis (Acari: Ixodidae) in Eastern National Parks</t>
  </si>
  <si>
    <t>Johnson TL, Graham CB, Boegler KA, Cherry CC, Maes SE, Pilgard MA, Hojgaard A, Buttke DE, Eisen RJ.</t>
  </si>
  <si>
    <t>J Med Entomol. 2017 May 1;54(3):742-751. doi: 10.1093/jme/tjw213.</t>
  </si>
  <si>
    <t>Johnson TL</t>
  </si>
  <si>
    <t>PMC5657145</t>
  </si>
  <si>
    <t>NIHMS913815</t>
  </si>
  <si>
    <t>10.1093/jme/tjw213</t>
  </si>
  <si>
    <t>The Detection of Spotted Fever Group Rickettsia DNA in Tick Samples From Pastoral Communities in Kenya</t>
  </si>
  <si>
    <t>Koka H, Sang R, Kutima HL, Musila L.</t>
  </si>
  <si>
    <t>J Med Entomol. 2017 May 1;54(3):774-780. doi: 10.1093/jme/tjw238.</t>
  </si>
  <si>
    <t>Koka H</t>
  </si>
  <si>
    <t>PMC5850802</t>
  </si>
  <si>
    <t>10.1093/jme/tjw238</t>
  </si>
  <si>
    <t>Development of duplex PCR for simultaneous detection of Theileria spp. and Anaplasma spp. in sheep and goats</t>
  </si>
  <si>
    <t>Cui Y, Zhang Y, Jian F, Zhang L, Wang R, Cao S, Wang X, Yan Y, Ning C.</t>
  </si>
  <si>
    <t>Exp Parasitol. 2017 May;176:1-7. doi: 10.1016/j.exppara.2017.01.011. Epub 2017 Jan 31.</t>
  </si>
  <si>
    <t>10.1016/j.exppara.2017.01.011</t>
  </si>
  <si>
    <t>2017 May</t>
  </si>
  <si>
    <t>Prevalence and risk factors for scrub typhus in South India</t>
  </si>
  <si>
    <t>Trowbridge P, P D, Premkumar PS, Varghese GM.</t>
  </si>
  <si>
    <t>Trop Med Int Health. 2017 May;22(5):576-582. doi: 10.1111/tmi.12853. Epub 2017 Mar 2.</t>
  </si>
  <si>
    <t>Trowbridge P</t>
  </si>
  <si>
    <t>10.1111/tmi.12853</t>
  </si>
  <si>
    <t>How Long Does Wolbachia Remain on Board?</t>
  </si>
  <si>
    <t>Bailly-Bechet M, Martins-Simões P, Szöllosi GJ, Mialdea G, Sagot MF, Charlat S.</t>
  </si>
  <si>
    <t>Mol Biol Evol. 2017 May 1;34(5):1183-1193. doi: 10.1093/molbev/msx073.</t>
  </si>
  <si>
    <t>Bailly-Bechet M</t>
  </si>
  <si>
    <t>10.1093/molbev/msx073</t>
  </si>
  <si>
    <t>Use of Multiplex Real-Time PCR To Diagnose Scrub Typhus</t>
  </si>
  <si>
    <t>Tantibhedhyangkul W, Wongsawat E, Silpasakorn S, Waywa D, Saenyasiri N, Suesuay J, Thipmontree W, Suputtamongkol Y.</t>
  </si>
  <si>
    <t>J Clin Microbiol. 2017 May;55(5):1377-1387. doi: 10.1128/JCM.02181-16. Epub 2017 Feb 15.</t>
  </si>
  <si>
    <t>PMC5405255</t>
  </si>
  <si>
    <t>10.1128/JCM.02181-16</t>
  </si>
  <si>
    <t>Unique Strain of Rickettsia parkeri Associated with the Hard Tick Dermacentor parumapertus Neumann in the Western United States</t>
  </si>
  <si>
    <t>Paddock CD, Allerdice MEJ, Karpathy SE, Nicholson WL, Levin ML, Smith TC, Becker T, Delph RJ, Knight RN, Ritter JM, Sanders JH, Goddard J.</t>
  </si>
  <si>
    <t>Appl Environ Microbiol. 2017 Apr 17;83(9):e03463-16. doi: 10.1128/AEM.03463-16. Print 2017 May 1.</t>
  </si>
  <si>
    <t>PMC5394329</t>
  </si>
  <si>
    <t>10.1128/AEM.03463-16</t>
  </si>
  <si>
    <t>Intracellular Symbiotic Bacteria of Camponotus textor, Forel (Hymenoptera, Formicidae)</t>
  </si>
  <si>
    <t>Ramalho MO, Martins C, Silva LM, Martins VG, Bueno OC.</t>
  </si>
  <si>
    <t>Curr Microbiol. 2017 May;74(5):589-597. doi: 10.1007/s00284-017-1201-6. Epub 2017 Mar 6.</t>
  </si>
  <si>
    <t>10.1007/s00284-017-1201-6</t>
  </si>
  <si>
    <t>Patterns and mechanisms in instances of endosymbiont-induced parthenogenesis</t>
  </si>
  <si>
    <t>Ma WJ, Schwander T.</t>
  </si>
  <si>
    <t>J Evol Biol. 2017 May;30(5):868-888. doi: 10.1111/jeb.13069. Epub 2017 Apr 19.</t>
  </si>
  <si>
    <t>10.1111/jeb.13069</t>
  </si>
  <si>
    <t>Detection of a Novel Rickettsia From Leptotrombidium scutellare Mites (Acari: Trombiculidae) From Shandong of China</t>
  </si>
  <si>
    <t>Huang Y, Zhao L, Zhang Z, Liu M, Xue Z, Ma D, Sun X, Sun Y, Zhou C, Qin X, Zhu Y, Li W, Yu H, Yu XJ.</t>
  </si>
  <si>
    <t>J Med Entomol. 2017 May 1;54(3):544-549. doi: 10.1093/jme/tjw234.</t>
  </si>
  <si>
    <t>Huang Y</t>
  </si>
  <si>
    <t>10.1093/jme/tjw234</t>
  </si>
  <si>
    <t>Anaplasma, Ehrlichia and Rickettsia species infections in cats: European guidelines from the ABCD on prevention and management</t>
  </si>
  <si>
    <t>Pennisi MG, Hofmann-Lehmann R, Radford AD, Tasker S, Belák S, Addie DD, Boucraut-Baralon C, Egberink H, Frymus T, Gruffydd-Jones T, Hartmann K, Horzinek MC, Hosie MJ, Lloret A, Lutz H, Marsilio F, Thiry E, Truyen U, Möstl K.</t>
  </si>
  <si>
    <t>J Feline Med Surg. 2017 May;19(5):542-548. doi: 10.1177/1098612X17706462.</t>
  </si>
  <si>
    <t>10.1177/1098612X17706462</t>
  </si>
  <si>
    <t>[Branch retinal artery occlusion in a child: A typical manifestation of rickettsiosis]</t>
  </si>
  <si>
    <t>Gargouri S, Kaibi I, Zone I, Ben Jemaa M, Feki J.</t>
  </si>
  <si>
    <t>J Fr Ophtalmol. 2017 May;40(5):444-446. doi: 10.1016/j.jfo.2016.11.021. Epub 2017 May 4.</t>
  </si>
  <si>
    <t>Gargouri S</t>
  </si>
  <si>
    <t>J Fr Ophtalmol</t>
  </si>
  <si>
    <t>10.1016/j.jfo.2016.11.021</t>
  </si>
  <si>
    <t>Rickettsia spp. in Dermacentor marginatus ticks: analysis of the host-vector-pathogen interactions in a northern Mediterranean area</t>
  </si>
  <si>
    <t>Selmi M, Ballardini M, Salvato L, Ricci E.</t>
  </si>
  <si>
    <t>Exp Appl Acarol. 2017 May;72(1):79-91. doi: 10.1007/s10493-017-0132-z. Epub 2017 May 12.</t>
  </si>
  <si>
    <t>Selmi M</t>
  </si>
  <si>
    <t>10.1007/s10493-017-0132-z</t>
  </si>
  <si>
    <t>Fatal Flea-Borne Typhus in Texas: A Retrospective Case Series, 1985-2015</t>
  </si>
  <si>
    <t>Pieracci EG, Evert N, Drexler NA, Mayes B, Vilcins I, Huang P, Campbell J, Behravesh CB, Paddock CD.</t>
  </si>
  <si>
    <t>Am J Trop Med Hyg. 2017 May;96(5):1088-1093. doi: 10.4269/ajtmh.16-0465.</t>
  </si>
  <si>
    <t>Pieracci EG</t>
  </si>
  <si>
    <t>PMC5417200</t>
  </si>
  <si>
    <t>10.4269/ajtmh.16-0465</t>
  </si>
  <si>
    <t>Seroprevalence of Scrub Typhus, Typhus, and Spotted Fever Among Rural and Urban Populations of Northern Vietnam</t>
  </si>
  <si>
    <t>Trung NV, Hoi LT, Thuong NTH, Toan TK, Huong TTK, Hoa TM, Fox A, Kinh NV, van Doorn HR, Wertheim HFL, Bryant JE, Nadjm B.</t>
  </si>
  <si>
    <t>Am J Trop Med Hyg. 2017 May;96(5):1084-1087. doi: 10.4269/ajtmh.16-0399.</t>
  </si>
  <si>
    <t>Trung NV</t>
  </si>
  <si>
    <t>PMC5417199</t>
  </si>
  <si>
    <t>10.4269/ajtmh.16-0399</t>
  </si>
  <si>
    <t>Wolbachia-induced meiotic drive and feminization is associated with an independent occurrence of selective mitochondrial sweep in a butterfly</t>
  </si>
  <si>
    <t>Miyata M, Konagaya T, Yukuhiro K, Nomura M, Kageyama D.</t>
  </si>
  <si>
    <t>Biol Lett. 2017 May;13(5):20170153. doi: 10.1098/rsbl.2017.0153.</t>
  </si>
  <si>
    <t>Miyata M</t>
  </si>
  <si>
    <t>PMC5454243</t>
  </si>
  <si>
    <t>10.1098/rsbl.2017.0153</t>
  </si>
  <si>
    <t>Seropositivity for Rickettsia spp. and Ehrlichia spp. in the human population of Mato Grosso, Central-Western Brazil</t>
  </si>
  <si>
    <t>Bezerra MCF, Melo ALT, Taques IIGG, Aguiar DM, Pacheco RC, Slhessarenko RD.</t>
  </si>
  <si>
    <t>Rev Soc Bras Med Trop. 2017 May-Jun;50(3):399-403. doi: 10.1590/0037-8682-0318-2016.</t>
  </si>
  <si>
    <t>Bezerra MCF</t>
  </si>
  <si>
    <t>10.1590/0037-8682-0318-2016</t>
  </si>
  <si>
    <t>Seroprevalence of spotted fever group (SFG) rickettsiae infection in domestic ruminants in Khartoum State, Sudan</t>
  </si>
  <si>
    <t>Eisawi NM, Hassan DA, Hussien MO, Musa AB, El Hussein ARM.</t>
  </si>
  <si>
    <t>Vet Med Sci. 2017 Feb 21;3(2):91-98. doi: 10.1002/vms3.59. eCollection 2017 May.</t>
  </si>
  <si>
    <t>Eisawi NM</t>
  </si>
  <si>
    <t>Vet Med Sci</t>
  </si>
  <si>
    <t>PMC5488242</t>
  </si>
  <si>
    <t>10.1002/vms3.59</t>
  </si>
  <si>
    <t>[Knowledge of vector-borne diseases (dengue, rickettsiosis and Chagas disease) in physicians]</t>
  </si>
  <si>
    <t>Lugo-Caballero CI, Dzul-Rosado K, Dzul-Tut I, Balam-May Á, Zavala-Castro J.</t>
  </si>
  <si>
    <t>Gac Med Mex. 2017 May-Jun;153(3):321-328.</t>
  </si>
  <si>
    <t>Lugo-Caballero CI</t>
  </si>
  <si>
    <t>Eschar is associated with poor prognosis in scrub typhus</t>
  </si>
  <si>
    <t>Chauhan V, Thakur A, Thakur S.</t>
  </si>
  <si>
    <t>Indian J Med Res. 2017 May;145(5):693-696. doi: 10.4103/ijmr.IJMR_1888_15.</t>
  </si>
  <si>
    <t>Chauhan V</t>
  </si>
  <si>
    <t>PMC5644306</t>
  </si>
  <si>
    <t>10.4103/ijmr.IJMR_1888_15</t>
  </si>
  <si>
    <t>A Comparison of Wolbachia Infection Frequencies in Varroa With Prevalence of Deformed Wing Virus</t>
  </si>
  <si>
    <t>Grau T, Brandt A, DeLeon S, Meixner MD, Strauß JF, Joop G, Telschow A.</t>
  </si>
  <si>
    <t>J Insect Sci. 2017 May 1;17(3):72. doi: 10.1093/jisesa/iex039.</t>
  </si>
  <si>
    <t>Grau T</t>
  </si>
  <si>
    <t>PMC5538322</t>
  </si>
  <si>
    <t>10.1093/jisesa/iex039</t>
  </si>
  <si>
    <t>Isolation of Rickettsia rickettsii from the tick Amblyomma sculptum from a Brazilian spotted fever-endemic area in the Pampulha Lake region, southeastern Brazil</t>
  </si>
  <si>
    <t>Labruna MB, Krawczak FS, Gerardi M, Binder LC, Barbieri ARM, Paz GF, Rodrigues DS, Araújo RN, Bernardes ML, Leite RC.</t>
  </si>
  <si>
    <t>Vet Parasitol Reg Stud Reports. 2017 May;8:82-85. doi: 10.1016/j.vprsr.2017.02.007. Epub 2017 Feb 23.</t>
  </si>
  <si>
    <t>10.1016/j.vprsr.2017.02.007</t>
  </si>
  <si>
    <t>Manipulation of Host Cholesterol by Obligate Intracellular Bacteria</t>
  </si>
  <si>
    <t>Samanta D, Mulye M, Clemente TM, Justis AV, Gilk SD.</t>
  </si>
  <si>
    <t>Front Cell Infect Microbiol. 2017 May 5;7:165. doi: 10.3389/fcimb.2017.00165. eCollection 2017.</t>
  </si>
  <si>
    <t>Samanta D</t>
  </si>
  <si>
    <t>PMC5418226</t>
  </si>
  <si>
    <t>10.3389/fcimb.2017.00165</t>
  </si>
  <si>
    <t>2017 May 5</t>
  </si>
  <si>
    <t>The Microbiome-Mitochondrion Connection: Common Ancestries, Common Mechanisms, Common Goals</t>
  </si>
  <si>
    <t>Franco-Obregón A, Gilbert JA.</t>
  </si>
  <si>
    <t>mSystems. 2017 May 9;2(3):e00018-17. doi: 10.1128/mSystems.00018-17. eCollection 2017 May-Jun.</t>
  </si>
  <si>
    <t>Franco-Obregón A</t>
  </si>
  <si>
    <t>PMC5425687</t>
  </si>
  <si>
    <t>10.1128/mSystems.00018-17</t>
  </si>
  <si>
    <t>2017 May 9</t>
  </si>
  <si>
    <t>Distribution and phylogeny of Wolbachia strains in wild mosquito populations in Sri Lanka</t>
  </si>
  <si>
    <t>Nugapola NWNP, De Silva WAPP, Karunaratne SHPP.</t>
  </si>
  <si>
    <t>Parasit Vectors. 2017 May 10;10(1):230. doi: 10.1186/s13071-017-2174-9.</t>
  </si>
  <si>
    <t>Nugapola NWNP</t>
  </si>
  <si>
    <t>PMC5424329</t>
  </si>
  <si>
    <t>10.1186/s13071-017-2174-9</t>
  </si>
  <si>
    <t>2017 May 10</t>
  </si>
  <si>
    <t>Ehrlichia chaffeensis Tandem Repeat Effector Targets Differentially Influence Infection</t>
  </si>
  <si>
    <t>Luo T, Dunphy PS, McBride JW.</t>
  </si>
  <si>
    <t>Front Cell Infect Microbiol. 2017 May 12;7:178. doi: 10.3389/fcimb.2017.00178. eCollection 2017.</t>
  </si>
  <si>
    <t>PMC5427065</t>
  </si>
  <si>
    <t>10.3389/fcimb.2017.00178</t>
  </si>
  <si>
    <t>2017 May 12</t>
  </si>
  <si>
    <t>[Tick-borne infections in Denmark]</t>
  </si>
  <si>
    <t>Jensen BB, Ocias LF, Andersen NS, Dessau RB, Krogfelt KA, Skarphedinsson S.</t>
  </si>
  <si>
    <t>Ugeskr Laeger. 2017 May 15;179(20):V01170027.</t>
  </si>
  <si>
    <t>Jensen BB</t>
  </si>
  <si>
    <t>2017 May 15</t>
  </si>
  <si>
    <t>Screening of Wolbachia Endosymbiont Infection in Aedes aegypti Mosquitoes Using Attenuated Total Reflection Mid-Infrared Spectroscopy</t>
  </si>
  <si>
    <t>Khoshmanesh A, Christensen D, Perez-Guaita D, Iturbe-Ormaetxe I, O'Neill SL, McNaughton D, Wood BR.</t>
  </si>
  <si>
    <t>Anal Chem. 2017 May 16;89(10):5285-5293. doi: 10.1021/acs.analchem.6b04827. Epub 2017 Apr 8.</t>
  </si>
  <si>
    <t>Khoshmanesh A</t>
  </si>
  <si>
    <t>Anal Chem</t>
  </si>
  <si>
    <t>10.1021/acs.analchem.6b04827</t>
  </si>
  <si>
    <t>2017 May 16</t>
  </si>
  <si>
    <t>Enzymatic activity necessary to restore the lethality due to Escherichia coli RNase E deficiency is distributed among bacteria lacking RNase E homologues</t>
  </si>
  <si>
    <t>Tamura M, Kageyama D, Honda N, Fujimoto H, Kato A.</t>
  </si>
  <si>
    <t>PLoS One. 2017 May 18;12(5):e0177915. doi: 10.1371/journal.pone.0177915. eCollection 2017.</t>
  </si>
  <si>
    <t>Tamura M</t>
  </si>
  <si>
    <t>PMC5436854</t>
  </si>
  <si>
    <t>10.1371/journal.pone.0177915</t>
  </si>
  <si>
    <t>2017 May 18</t>
  </si>
  <si>
    <t>Canine infection with Borrelia burgdorferi, Dirofilaria immitis, Anaplasma spp. and Ehrlichia spp. in Canada, 2013-2014</t>
  </si>
  <si>
    <t>Herrin BH, Peregrine AS, Goring J, Beall MJ, Little SE.</t>
  </si>
  <si>
    <t>Parasit Vectors. 2017 May 19;10(1):244. doi: 10.1186/s13071-017-2184-7.</t>
  </si>
  <si>
    <t>PMC5437676</t>
  </si>
  <si>
    <t>10.1186/s13071-017-2184-7</t>
  </si>
  <si>
    <t>2017 May 19</t>
  </si>
  <si>
    <t>wMel limits zika and chikungunya virus infection in a Singapore Wolbachia-introgressed Ae. aegypti strain, wMel-Sg</t>
  </si>
  <si>
    <t>Tan CH, Wong PJ, Li MI, Yang H, Ng LC, O'Neill SL.</t>
  </si>
  <si>
    <t>PLoS Negl Trop Dis. 2017 May 19;11(5):e0005496. doi: 10.1371/journal.pntd.0005496. eCollection 2017 May.</t>
  </si>
  <si>
    <t>Tan CH</t>
  </si>
  <si>
    <t>PMC5460886</t>
  </si>
  <si>
    <t>10.1371/journal.pntd.0005496</t>
  </si>
  <si>
    <t>Occurrence of Coxiella burnetii, Ehrlichia canis, Rickettsia species and Anaplasma phagocytophilum-like bacterium in ticks collected from dogs and cats in South Africa</t>
  </si>
  <si>
    <t>Mtshali K, Nakao R, Sugimoto C, Thekisoe O.</t>
  </si>
  <si>
    <t>J S Afr Vet Assoc. 2017 May 19;88(0):e1-e6. doi: 10.4102/jsava.v88i0.1390.</t>
  </si>
  <si>
    <t>PMC6138182</t>
  </si>
  <si>
    <t>10.4102/jsava.v88i0.1390</t>
  </si>
  <si>
    <t>Geographical Distribution of Japanese Spotted Fever and Tsutsugamushi Disease in Japan - Possible Effect of Environmental Temperature</t>
  </si>
  <si>
    <t>Yoshikura H.</t>
  </si>
  <si>
    <t>Jpn J Infect Dis. 2017 May 24;70(3):349-351. doi: 10.7883/yoken.JJID.2016.274. Epub 2017 Feb 28.</t>
  </si>
  <si>
    <t>Yoshikura H</t>
  </si>
  <si>
    <t>10.7883/yoken.JJID.2016.274</t>
  </si>
  <si>
    <t>2017 May 24</t>
  </si>
  <si>
    <t>Molecular Detection and Characterization of Anaplasma Species in Wild Deer and Boars in Gifu Prefecture, Japan</t>
  </si>
  <si>
    <t>Matsuo K, Moribe J, Abe N.</t>
  </si>
  <si>
    <t>Jpn J Infect Dis. 2017 May 24;70(3):354-356. doi: 10.7883/yoken.JJID.2016.368. Epub 2017 Feb 28.</t>
  </si>
  <si>
    <t>Matsuo K</t>
  </si>
  <si>
    <t>10.7883/yoken.JJID.2016.368</t>
  </si>
  <si>
    <t>Aetiology of acute meningoencephalitis in Cambodian children, 2010-2013</t>
  </si>
  <si>
    <t>Horwood PF, Duong V, Laurent D, Mey C, Sothy H, Santy K, Richner B, Heng S, Hem S, Cheval J, Gorman C, Dussart P, de Jong MD, Kerleguer A, Guillard B, Murgue B, Lecuit M, de Lamballerie X, Farrar JJ, Tarantola A, Eloit M, Buchy P.</t>
  </si>
  <si>
    <t>Emerg Microbes Infect. 2017 May 24;6(5):e35. doi: 10.1038/emi.2017.15.</t>
  </si>
  <si>
    <t>Horwood PF</t>
  </si>
  <si>
    <t>PMC5520480</t>
  </si>
  <si>
    <t>10.1038/emi.2017.15</t>
  </si>
  <si>
    <t>Detection and genetic characterization of a wide range of infectious agents in Ixodes pavlovskyi ticks in Western Siberia, Russia</t>
  </si>
  <si>
    <t>Rar V, Livanova N, Tkachev S, Kaverina G, Tikunov A, Sabitova Y, Igolkina Y, Panov V, Livanov S, Fomenko N, Babkin I, Tikunova N.</t>
  </si>
  <si>
    <t>Parasit Vectors. 2017 May 25;10(1):258. doi: 10.1186/s13071-017-2186-5.</t>
  </si>
  <si>
    <t>Rar V</t>
  </si>
  <si>
    <t>PMC5445278</t>
  </si>
  <si>
    <t>10.1186/s13071-017-2186-5</t>
  </si>
  <si>
    <t>2017 May 25</t>
  </si>
  <si>
    <t>Symbiont dynamics of the Tibetan tick Haemaphysalis tibetensis (Acari: Ixodidae)</t>
  </si>
  <si>
    <t>Wang R, Li N, Liu J, Li T, Liu M, Yu Z, Liu J.</t>
  </si>
  <si>
    <t>Parasit Vectors. 2017 May 25;10(1):259. doi: 10.1186/s13071-017-2199-0.</t>
  </si>
  <si>
    <t>Wang R</t>
  </si>
  <si>
    <t>PMC5445347</t>
  </si>
  <si>
    <t>10.1186/s13071-017-2199-0</t>
  </si>
  <si>
    <t>Detection of Anaplasma spp. and Ehrlichia spp. anibodies, and Dirofilaria immitis antigens in dogs from seven locations of Morocco</t>
  </si>
  <si>
    <t>Elhamiani Khatat S, Khallaayoune K, Errafyk N, Van Gool F, Duchateau L, Daminet S, Kachani M, El Amri H, Azrib R, Sahibi H.</t>
  </si>
  <si>
    <t>Vet Parasitol. 2017 May 30;239:86-89. doi: 10.1016/j.vetpar.2017.04.004. Epub 2017 Apr 4.</t>
  </si>
  <si>
    <t>10.1016/j.vetpar.2017.04.004</t>
  </si>
  <si>
    <t>2017 May 30</t>
  </si>
  <si>
    <t>Local introduction and heterogeneous spatial spread of dengue-suppressing Wolbachia through an urban population of Aedes aegypti</t>
  </si>
  <si>
    <t>Schmidt TL, Barton NH, Rašić G, Turley AP, Montgomery BL, Iturbe-Ormaetxe I, Cook PE, Ryan PA, Ritchie SA, Hoffmann AA, O'Neill SL, Turelli M.</t>
  </si>
  <si>
    <t>PLoS Biol. 2017 May 30;15(5):e2001894. doi: 10.1371/journal.pbio.2001894. eCollection 2017 May.</t>
  </si>
  <si>
    <t>Schmidt TL</t>
  </si>
  <si>
    <t>PMC5448718</t>
  </si>
  <si>
    <t>10.1371/journal.pbio.2001894</t>
  </si>
  <si>
    <t>A novel zoonotic Anaplasma species is prevalent in small ruminants: potential public health implications</t>
  </si>
  <si>
    <t>Yang J, Liu Z, Niu Q, Liu J, Han R, Guan G, Hassan MA, Liu G, Luo J, Yin H.</t>
  </si>
  <si>
    <t>Parasit Vectors. 2017 May 30;10(1):264. doi: 10.1186/s13071-017-2182-9.</t>
  </si>
  <si>
    <t>PMC5450374</t>
  </si>
  <si>
    <t>10.1186/s13071-017-2182-9</t>
  </si>
  <si>
    <t>Serological and molecular detection of spotted fever group Rickettsia in a group of pet dogs from Luanda, Angola</t>
  </si>
  <si>
    <t>Barradas PF, Vilhena H, Oliveira AC, Granada S, Amorim I, Ferreira P, Cardoso L, Gärtner F, de Sousa R.</t>
  </si>
  <si>
    <t>Parasit Vectors. 2017 May 31;10(1):271. doi: 10.1186/s13071-017-2216-3.</t>
  </si>
  <si>
    <t>Barradas PF</t>
  </si>
  <si>
    <t>PMC5450355</t>
  </si>
  <si>
    <t>10.1186/s13071-017-2216-3</t>
  </si>
  <si>
    <t>2017 May 31</t>
  </si>
  <si>
    <t>Diversity, frequency, and geographic distribution of facultative bacterial endosymbionts in introduced aphid pests</t>
  </si>
  <si>
    <t>Sepúlveda DA, Zepeda-Paulo F, Ramírez CC, Lavandero B, Figueroa CC.</t>
  </si>
  <si>
    <t>Insect Sci. 2017 Jun;24(3):511-521. doi: 10.1111/1744-7917.12313. Epub 2016 May 17.</t>
  </si>
  <si>
    <t>Sepúlveda DA</t>
  </si>
  <si>
    <t>10.1111/1744-7917.12313</t>
  </si>
  <si>
    <t>2017 Jun</t>
  </si>
  <si>
    <t>Serum acute phase proteins in Dirofilaria immitis and Wolbachia seropositive cats</t>
  </si>
  <si>
    <t>Silvestre-Ferreira AC, Vieira L, Vilhena H, Cerón JJ, Tvarijonaviciute A, Montoya-Alonso JA, Carretón E, Pastor J.</t>
  </si>
  <si>
    <t>J Feline Med Surg. 2017 Jun;19(6):693-696. doi: 10.1177/1098612X15625435. Epub 2016 Jan 18.</t>
  </si>
  <si>
    <t>Silvestre-Ferreira AC</t>
  </si>
  <si>
    <t>10.1177/1098612X15625435</t>
  </si>
  <si>
    <t>Establishment of in vitro soybean aphids, Aphis glycines (Hemiptera: Aphididae): a tool to facilitate studies of aphid symbionts, plant-insect interactions and insecticide efficacy</t>
  </si>
  <si>
    <t>Gunadi A, Bansal R, Finer JJ, Michel A.</t>
  </si>
  <si>
    <t>Pest Manag Sci. 2017 Jun;73(6):1229-1235. doi: 10.1002/ps.4448. Epub 2016 Dec 16.</t>
  </si>
  <si>
    <t>Gunadi A</t>
  </si>
  <si>
    <t>10.1002/ps.4448</t>
  </si>
  <si>
    <t>Clinical Predictors of Multiple Organ Dysfunction Syndromes in Pediatric patients with Scrub Typhus</t>
  </si>
  <si>
    <t>Zhao D, Zhang Y, Yin Z, Zhao J, Yang D, Zhou Q.</t>
  </si>
  <si>
    <t>J Trop Pediatr. 2017 Jun 1;63(3):167-173. doi: 10.1093/tropej/fmw066.</t>
  </si>
  <si>
    <t>Zhao D</t>
  </si>
  <si>
    <t>10.1093/tropej/fmw066</t>
  </si>
  <si>
    <t>2017 Jun 1</t>
  </si>
  <si>
    <t>Species of ticks and carried pathogens in owned dogs in Spain: Results of a one-year national survey</t>
  </si>
  <si>
    <t>Estrada-Peña A, Roura X, Sainz A, Miró G, Solano-Gallego L.</t>
  </si>
  <si>
    <t>Ticks Tick Borne Dis. 2017 Jun;8(4):443-452. doi: 10.1016/j.ttbdis.2017.02.001. Epub 2017 Feb 3.</t>
  </si>
  <si>
    <t>Estrada-Peña A</t>
  </si>
  <si>
    <t>10.1016/j.ttbdis.2017.02.001</t>
  </si>
  <si>
    <t>First clinical case of canine granulocytic anaplasmosis in Korea and genotypic analyses of Anaplasma phagocytophilum</t>
  </si>
  <si>
    <t>Lee SH, Kim N, Kwak D.</t>
  </si>
  <si>
    <t>Ticks Tick Borne Dis. 2017 Jun;8(4):462-465. doi: 10.1016/j.ttbdis.2017.02.003. Epub 2017 Feb 3.</t>
  </si>
  <si>
    <t>10.1016/j.ttbdis.2017.02.003</t>
  </si>
  <si>
    <t>Human prevalence of the spotted fever group (SFG) rickettsiae in endemic zones of Northwestern Colombia</t>
  </si>
  <si>
    <t>Londoño AF, Acevedo-Gutiérrez LY, Marín D, Contreras V, Díaz FJ, Valbuena G, Labruna MB, Hidalgo M, Arboleda M, Mattar S, Solari S, Rodas JD.</t>
  </si>
  <si>
    <t>Ticks Tick Borne Dis. 2017 Jun;8(4):477-482. doi: 10.1016/j.ttbdis.2017.02.006. Epub 2017 Feb 9.</t>
  </si>
  <si>
    <t>10.1016/j.ttbdis.2017.02.006</t>
  </si>
  <si>
    <t>Detection of Borrelia burgdorferi sensu lato and Anaplasma phagocytophilum in questing ticks Ixodes ricinus from the Czech Republic</t>
  </si>
  <si>
    <t>Kybicová K, Baštová K, Malý M.</t>
  </si>
  <si>
    <t>Ticks Tick Borne Dis. 2017 Jun;8(4):483-487. doi: 10.1016/j.ttbdis.2017.02.007. Epub 2017 Feb 20.</t>
  </si>
  <si>
    <t>Kybicová K</t>
  </si>
  <si>
    <t>10.1016/j.ttbdis.2017.02.007</t>
  </si>
  <si>
    <t>'Candidatus Rickettsia nicoyana': A novel Rickettsia species isolated from Ornithodoros knoxjonesi in Costa Rica</t>
  </si>
  <si>
    <t>Moreira-Soto RD, Moreira-Soto A, Corrales-Aguilar E, Calderón-Arguedas Ó, Troyo A.</t>
  </si>
  <si>
    <t>Ticks Tick Borne Dis. 2017 Jun;8(4):532-536. doi: 10.1016/j.ttbdis.2017.02.015. Epub 2017 Feb 27.</t>
  </si>
  <si>
    <t>Moreira-Soto RD</t>
  </si>
  <si>
    <t>10.1016/j.ttbdis.2017.02.015</t>
  </si>
  <si>
    <t>Diversity of rickettsiae in a rural community in northern California</t>
  </si>
  <si>
    <t>Stephenson N, Blaney A, Clifford D, Gabriel M, Wengert G, Foley P, Brown RN, Higley M, Buckenberger-Mantovani S, Foley J.</t>
  </si>
  <si>
    <t>Ticks Tick Borne Dis. 2017 Jun;8(4):526-531. doi: 10.1016/j.ttbdis.2017.02.014. Epub 2017 Feb 27.</t>
  </si>
  <si>
    <t>10.1016/j.ttbdis.2017.02.014</t>
  </si>
  <si>
    <t>GFPuv-Expressing Recombinant Rickettsia typhi: a Useful Tool for the Study of Pathogenesis and CD8(+) T Cell Immunology in R. typhi Infection</t>
  </si>
  <si>
    <t>Hauptmann M, Burkhardt N, Munderloh U, Kuehl S, Richardt U, Krasemann S, Hartmann K, Krech T, Fleischer B, Keller C, Osterloh A.</t>
  </si>
  <si>
    <t>Infect Immun. 2017 May 23;85(6):e00156-17. doi: 10.1128/IAI.00156-17. Print 2017 Jun.</t>
  </si>
  <si>
    <t>PMC5442613</t>
  </si>
  <si>
    <t>10.1128/IAI.00156-17</t>
  </si>
  <si>
    <t>2017 May 23</t>
  </si>
  <si>
    <t>Rocky Mountain spotted fever in Mexico: past, present, and future</t>
  </si>
  <si>
    <t>Álvarez-Hernández G, Roldán JFG, Milan NSH, Lash RR, Behravesh CB, Paddock CD.</t>
  </si>
  <si>
    <t>Lancet Infect Dis. 2017 Jun;17(6):e189-e196. doi: 10.1016/S1473-3099(17)30173-1. Epub 2017 Mar 30.</t>
  </si>
  <si>
    <t>Álvarez-Hernández G</t>
  </si>
  <si>
    <t>10.1016/S1473-3099(17)30173-1</t>
  </si>
  <si>
    <t>Why is Aedes aegypti Linnaeus so Successful as a Species?</t>
  </si>
  <si>
    <t>Carvalho FD, Moreira LA.</t>
  </si>
  <si>
    <t>Neotrop Entomol. 2017 Jun;46(3):243-255. doi: 10.1007/s13744-017-0520-4. Epub 2017 Apr 11.</t>
  </si>
  <si>
    <t>Carvalho FD</t>
  </si>
  <si>
    <t>Neotrop Entomol</t>
  </si>
  <si>
    <t>10.1007/s13744-017-0520-4</t>
  </si>
  <si>
    <t>Remodeling of tick cytoskeleton in response to infection with Anaplasma phagocytophilum</t>
  </si>
  <si>
    <t>Cabezas-Cruz A, Alberdi P, Valdes JJ, Villar M, de la Fuente J.</t>
  </si>
  <si>
    <t>Front Biosci (Landmark Ed). 2017 Jun 1;22(11):1830-1844. doi: 10.2741/4574.</t>
  </si>
  <si>
    <t>Front Biosci (Landmark Ed)</t>
  </si>
  <si>
    <t>10.2741/4574</t>
  </si>
  <si>
    <t>Extensive diversity of rickettsiales bacteria in ticks from Wuhan, China</t>
  </si>
  <si>
    <t>Lu M, Tian JH, Yu B, Guo WP, Holmes EC, Zhang YZ.</t>
  </si>
  <si>
    <t>Ticks Tick Borne Dis. 2017 Jun;8(4):574-580. doi: 10.1016/j.ttbdis.2017.03.006. Epub 2017 Mar 24.</t>
  </si>
  <si>
    <t>Lu M</t>
  </si>
  <si>
    <t>10.1016/j.ttbdis.2017.03.006</t>
  </si>
  <si>
    <t>Deploying dengue-suppressing Wolbachia : Robust models predict slow but effective spatial spread in Aedes aegypti</t>
  </si>
  <si>
    <t>Turelli M, Barton NH.</t>
  </si>
  <si>
    <t>Theor Popul Biol. 2017 Jun;115:45-60. doi: 10.1016/j.tpb.2017.03.003. Epub 2017 Apr 12.</t>
  </si>
  <si>
    <t>Turelli M</t>
  </si>
  <si>
    <t>PMC5476474</t>
  </si>
  <si>
    <t>NIHMS868121</t>
  </si>
  <si>
    <t>10.1016/j.tpb.2017.03.003</t>
  </si>
  <si>
    <t>Nitric oxide enhanced the growth of an obligated intracellular bacterium Orientia tsutsugamushi in murine macrophages</t>
  </si>
  <si>
    <t>Ogawa M, Satoh M, Kataoka M, Ando S, Saijo M.</t>
  </si>
  <si>
    <t>Microb Pathog. 2017 Jun;107:335-340. doi: 10.1016/j.micpath.2017.04.012. Epub 2017 Apr 12.</t>
  </si>
  <si>
    <t>10.1016/j.micpath.2017.04.012</t>
  </si>
  <si>
    <t>Wolbachia-induced loss of male fertility is likely related to branch chain amino acid biosynthesis and iLvE in Laodelphax striatellus</t>
  </si>
  <si>
    <t>Ju JF, Hoffmann AA, Zhang YK, Duan XZ, Guo Y, Gong JT, Zhu WC, Hong XY.</t>
  </si>
  <si>
    <t>Insect Biochem Mol Biol. 2017 Jun;85:11-20. doi: 10.1016/j.ibmb.2017.04.002. Epub 2017 Apr 15.</t>
  </si>
  <si>
    <t>Ju JF</t>
  </si>
  <si>
    <t>10.1016/j.ibmb.2017.04.002</t>
  </si>
  <si>
    <t>PCR denaturing gradient gel electrophoresis as a useful method to identify of intestinal bacteria flora in Haemaphysalis flava ticks</t>
  </si>
  <si>
    <t>Cheng TY, Liu GH.</t>
  </si>
  <si>
    <t>Acta Parasitol. 2017 Jun 1;62(2):269-272. doi: 10.1515/ap-2017-0034.</t>
  </si>
  <si>
    <t>10.1515/ap-2017-0034</t>
  </si>
  <si>
    <t>Vector competence of Amblyomma americanum (Acari: Ixodidae) for Rickettsia rickettsii</t>
  </si>
  <si>
    <t>Levin ML, Zemtsova GE, Killmaster LF, Snellgrove A, Schumacher LBM.</t>
  </si>
  <si>
    <t>Ticks Tick Borne Dis. 2017 Jun;8(4):615-622. doi: 10.1016/j.ttbdis.2017.04.006. Epub 2017 Apr 12.</t>
  </si>
  <si>
    <t>PMC5657001</t>
  </si>
  <si>
    <t>NIHMS914386</t>
  </si>
  <si>
    <t>10.1016/j.ttbdis.2017.04.006</t>
  </si>
  <si>
    <t>Comparative vertical transmission of Rickettsia by Dermacentor variabilis and Amblyomma maculatum</t>
  </si>
  <si>
    <t>Harris EK, Verhoeve VI, Banajee KH, Macaluso JA, Azad AF, Macaluso KR.</t>
  </si>
  <si>
    <t>Ticks Tick Borne Dis. 2017 Jun;8(4):598-604. doi: 10.1016/j.ttbdis.2017.04.003. Epub 2017 Apr 6.</t>
  </si>
  <si>
    <t>Harris EK</t>
  </si>
  <si>
    <t>PMC5702269</t>
  </si>
  <si>
    <t>NIHMS869957</t>
  </si>
  <si>
    <t>10.1016/j.ttbdis.2017.04.003</t>
  </si>
  <si>
    <t>Detection of Rickettsia helvetica and Candidatus R. tarasevichiae DNA in Ixodes persulcatus ticks collected in Northeastern European Russia (Komi Republic)</t>
  </si>
  <si>
    <t>Kartashov MY, Glushkova LI, Mikryukova TP, Korabelnikov IV, Egorova YI, Tupota NL, Protopopova EV, Konovalova SN, Ternovoi VA, Loktev VB.</t>
  </si>
  <si>
    <t>Ticks Tick Borne Dis. 2017 Jun;8(4):588-592. doi: 10.1016/j.ttbdis.2017.04.001. Epub 2017 Apr 6.</t>
  </si>
  <si>
    <t>10.1016/j.ttbdis.2017.04.001</t>
  </si>
  <si>
    <t>Tick-Borne Emerging Infections: Ehrlichiosis and Anaplasmosis</t>
  </si>
  <si>
    <t>Ismail N, McBride JW.</t>
  </si>
  <si>
    <t>Clin Lab Med. 2017 Jun;37(2):317-340. doi: 10.1016/j.cll.2017.01.006. Epub 2017 Mar 25.</t>
  </si>
  <si>
    <t>Ismail N</t>
  </si>
  <si>
    <t>Clin Lab Med</t>
  </si>
  <si>
    <t>10.1016/j.cll.2017.01.006</t>
  </si>
  <si>
    <t>Rickettsiae as Emerging Infectious Agents</t>
  </si>
  <si>
    <t>Fang R, Blanton LS, Walker DH.</t>
  </si>
  <si>
    <t>Clin Lab Med. 2017 Jun;37(2):383-400. doi: 10.1016/j.cll.2017.01.009.</t>
  </si>
  <si>
    <t>10.1016/j.cll.2017.01.009</t>
  </si>
  <si>
    <t>A retrospective study of the characterization of Rickettsia species in ticks collected from humans</t>
  </si>
  <si>
    <t>Blanda V, Torina A, La Russa F, D'Agostino R, Randazzo K, Scimeca S, Giudice E, Caracappa S, Cascio A, de la Fuente J.</t>
  </si>
  <si>
    <t>Ticks Tick Borne Dis. 2017 Jun;8(4):610-614. doi: 10.1016/j.ttbdis.2017.04.005. Epub 2017 Apr 12.</t>
  </si>
  <si>
    <t>Blanda V</t>
  </si>
  <si>
    <t>10.1016/j.ttbdis.2017.04.005</t>
  </si>
  <si>
    <t>Assessment of a quantitative 5' nuclease real-time polymerase chain reaction using groEL gene for Ehrlichia and Anaplasma species in rodents in Brazil</t>
  </si>
  <si>
    <t>Benevenute JL, Dumler JS, Ogrzewalska M, Roque ALR, Mello VVC, de Sousa KCM, Gonçalves LR, D'Andrea PS, de Sampaio Lemos ER, Machado RZ, André MR.</t>
  </si>
  <si>
    <t>Ticks Tick Borne Dis. 2017 Jun;8(4):646-656. doi: 10.1016/j.ttbdis.2017.04.011. Epub 2017 Apr 23.</t>
  </si>
  <si>
    <t>Benevenute JL</t>
  </si>
  <si>
    <t>10.1016/j.ttbdis.2017.04.011</t>
  </si>
  <si>
    <t>Molecular analyses reveal an abundant diversity of ticks and rickettsial agents associated with wild birds in two regions of primary Brazilian Atlantic Rainforest</t>
  </si>
  <si>
    <t>Luz HR, Faccini JLH, McIntosh D.</t>
  </si>
  <si>
    <t>Ticks Tick Borne Dis. 2017 Jun;8(4):657-665. doi: 10.1016/j.ttbdis.2017.04.012. Epub 2017 Apr 27.</t>
  </si>
  <si>
    <t>10.1016/j.ttbdis.2017.04.012</t>
  </si>
  <si>
    <t>The presence of Rhipicephalus muhsamae north of the Sahara</t>
  </si>
  <si>
    <t>Langguth J, Chitimia-Dobler L, Nava S, Pfeffer M.</t>
  </si>
  <si>
    <t>Ticks Tick Borne Dis. 2017 Jun;8(4):605-609. doi: 10.1016/j.ttbdis.2017.04.004. Epub 2017 Apr 7.</t>
  </si>
  <si>
    <t>Langguth J</t>
  </si>
  <si>
    <t>10.1016/j.ttbdis.2017.04.004</t>
  </si>
  <si>
    <t>Species composition and temporal distribution of adult ixodid ticks and prevalence of Borrelia burgdorferi sensu lato and Rickettsia species in Orange County, California</t>
  </si>
  <si>
    <t>Billeter SA, Yoshimizu MH, Hu R.</t>
  </si>
  <si>
    <t>J Vector Ecol. 2017 Jun;42(1):189-192. doi: 10.1111/jvec.12255.</t>
  </si>
  <si>
    <t>10.1111/jvec.12255</t>
  </si>
  <si>
    <t>Anaplasma phagocytophilum, Babesia microti, Borrelia burgdorferi sensu lato, and Toxoplasma gondii in Ixodes ricinus (Acari, Ixodida) ticks collected from Slowinski National Park (Northern Poland)</t>
  </si>
  <si>
    <t>Asman M, Nowak-Chmura M, Solarz K, Szilman E, Semla M, Zyśk B.</t>
  </si>
  <si>
    <t>J Vector Ecol. 2017 Jun;42(1):200-202. doi: 10.1111/jvec.12258.</t>
  </si>
  <si>
    <t>10.1111/jvec.12258</t>
  </si>
  <si>
    <t>Relative Risk for Ehrlichiosis and Lyme Disease in an Area Where Vectors for Both Are Sympatric, New Jersey, USA</t>
  </si>
  <si>
    <t>Egizi A, Fefferman NH, Jordan RA.</t>
  </si>
  <si>
    <t>Emerg Infect Dis. 2017 Jun;23(6). doi: 10.3201/eid2306.160528.</t>
  </si>
  <si>
    <t>Egizi A</t>
  </si>
  <si>
    <t>10.3201/eid2306.160528</t>
  </si>
  <si>
    <t>The spread of Wolbachia through mosquito populations</t>
  </si>
  <si>
    <t>PLoS Biol. 2017 Jun 1;15(6):e2002780. doi: 10.1371/journal.pbio.2002780. eCollection 2017 Jun.</t>
  </si>
  <si>
    <t>PMC5453404</t>
  </si>
  <si>
    <t>10.1371/journal.pbio.2002780</t>
  </si>
  <si>
    <t>New strategies for the eradication of Aedes aegypti: what challenges do we face in Latin America?</t>
  </si>
  <si>
    <t>Torres-Román JS, Bazalar-Palacios J, Ruiz EF, Avilez JL, Rodríguez-Morales AJ.</t>
  </si>
  <si>
    <t>Infez Med. 2017 Jun 1;25(2):193-194.</t>
  </si>
  <si>
    <t>Torres-Román JS</t>
  </si>
  <si>
    <t>Impact of a freeway on the dispersal of ticks and Ixodes ricinus-borne pathogens: forested resting areas may become Lyme disease hotspots</t>
  </si>
  <si>
    <t>Hornok S, Mulvihill M, Szőke K, Gönczi E, Sulyok KM, Gyuranecz M, Hofmann-Lehmann R.</t>
  </si>
  <si>
    <t>Acta Vet Hung. 2017 Jun;65(2):242-252. doi: 10.1556/004.2017.024.</t>
  </si>
  <si>
    <t>10.1556/004.2017.024</t>
  </si>
  <si>
    <t>Molecular Detection of Tick-Borne Pathogen Diversities in Ticks from Livestock and Reptiles along the Shores and Adjacent Islands of Lake Victoria and Lake Baringo, Kenya</t>
  </si>
  <si>
    <t>Omondi D, Masiga DK, Fielding BC, Kariuki E, Ajamma YU, Mwamuye MM, Ouso DO, Villinger J.</t>
  </si>
  <si>
    <t>Front Vet Sci. 2017 Jun 1;4:73. doi: 10.3389/fvets.2017.00073. eCollection 2017.</t>
  </si>
  <si>
    <t>Omondi D</t>
  </si>
  <si>
    <t>Front Vet Sci</t>
  </si>
  <si>
    <t>PMC5451513</t>
  </si>
  <si>
    <t>10.3389/fvets.2017.00073</t>
  </si>
  <si>
    <t>Neorickettsia risticii, Rickettsia sp. and Bartonella sp. in Tadarida brasiliensis bats from Buenos Aires, Argentina</t>
  </si>
  <si>
    <t>Cicuttin GL, De Salvo MN, La Rosa I, Dohmen FEG.</t>
  </si>
  <si>
    <t>Comp Immunol Microbiol Infect Dis. 2017 Jun;52:1-5. doi: 10.1016/j.cimid.2017.04.004. Epub 2017 May 4.</t>
  </si>
  <si>
    <t>10.1016/j.cimid.2017.04.004</t>
  </si>
  <si>
    <t>SURVEY OF ANAPLASMA PHAGOCYTOPHILUM ANTIBODIES IN CAPTIVE PRZEWALSKI'S HORSES (EQUUS FERUS PRZEWALSKII)</t>
  </si>
  <si>
    <t>Sim RR, Padilla LR, Joyner PH, Anikis P, Aitken-Palmer C.</t>
  </si>
  <si>
    <t>J Zoo Wildl Med. 2017 Jun;48(2):506-509. doi: 10.1638/2016-0248R.1.</t>
  </si>
  <si>
    <t>Sim RR</t>
  </si>
  <si>
    <t>10.1638/2016-0248R.1</t>
  </si>
  <si>
    <t>CLINICAL DISEASE ASSOCIATED WITH ANAPLASMA PHAGOCYTOPHILUM INFECTION IN CAPTIVE PRZEWALSKI'S HORSES (EQUUS FERUS PRZEWALSKII)</t>
  </si>
  <si>
    <t>Sim RR, Joyner PH, Padilla LR, Anikis P, Aitken-Palmer C.</t>
  </si>
  <si>
    <t>J Zoo Wildl Med. 2017 Jun;48(2):497-505. doi: 10.1638/2016-0247R.1.</t>
  </si>
  <si>
    <t>10.1638/2016-0247R.1</t>
  </si>
  <si>
    <t>Seroepidemiology of Spotted Fever Rickettsiosis in Uttar Pradesh: A Prospective Study</t>
  </si>
  <si>
    <t>Tripathi CDP, Singh M, Agarwal J, Kanta C, Atam V.</t>
  </si>
  <si>
    <t>J Clin Diagn Res. 2017 Jun;11(6):DC04-DC09. doi: 10.7860/JCDR/2017/25926.10029. Epub 2017 Jun 1.</t>
  </si>
  <si>
    <t>Tripathi CDP</t>
  </si>
  <si>
    <t>PMC5535350</t>
  </si>
  <si>
    <t>10.7860/JCDR/2017/25926.10029</t>
  </si>
  <si>
    <t>Identification of sympatric cryptic species of Aedes albopictus subgroup in Vietnam: new perspectives in phylosymbiosis of insect vector</t>
  </si>
  <si>
    <t>Minard G, Tran Van V, Tran FH, Melaun C, Klimpel S, Koch LK, Ly Huynh Kim K, Huynh Thi Thuy T, Tran Ngoc H, Potier P, Mavingui P, Valiente Moro C.</t>
  </si>
  <si>
    <t>Parasit Vectors. 2017 Jun 2;10(1):276. doi: 10.1186/s13071-017-2202-9.</t>
  </si>
  <si>
    <t>Minard G</t>
  </si>
  <si>
    <t>PMC5457575</t>
  </si>
  <si>
    <t>10.1186/s13071-017-2202-9</t>
  </si>
  <si>
    <t>2017 Jun 2</t>
  </si>
  <si>
    <t>Transmission dynamics and control of Rickettsia rickettsii in populations of Hydrochoerus hydrochaeris and Amblyomma sculptum</t>
  </si>
  <si>
    <t>Polo G, Mera Acosta C, Labruna MB, Ferreira F.</t>
  </si>
  <si>
    <t>PLoS Negl Trop Dis. 2017 Jun 5;11(6):e0005613. doi: 10.1371/journal.pntd.0005613. eCollection 2017 Jun.</t>
  </si>
  <si>
    <t>PMC5472331</t>
  </si>
  <si>
    <t>10.1371/journal.pntd.0005613</t>
  </si>
  <si>
    <t>2017 Jun 5</t>
  </si>
  <si>
    <t>Unique clade of alphaproteobacterial endosymbionts induces complete cytoplasmic incompatibility in the coconut beetle</t>
  </si>
  <si>
    <t>Takano SI, Tuda M, Takasu K, Furuya N, Imamura Y, Kim S, Tashiro K, Iiyama K, Tavares M, Amaral AC.</t>
  </si>
  <si>
    <t>Proc Natl Acad Sci U S A. 2017 Jun 6;114(23):6110-6115. doi: 10.1073/pnas.1618094114. Epub 2017 May 22.</t>
  </si>
  <si>
    <t>Takano SI</t>
  </si>
  <si>
    <t>PMC5468645</t>
  </si>
  <si>
    <t>10.1073/pnas.1618094114</t>
  </si>
  <si>
    <t>2017 Jun 6</t>
  </si>
  <si>
    <t>Symbionts in waiting: the dynamics of incipient endosymbiont complementation and replacement in minimal bacterial communities of psyllids</t>
  </si>
  <si>
    <t>Morrow JL, Hall AAG, Riegler M.</t>
  </si>
  <si>
    <t>Microbiome. 2017 Jun 6;5(1):58. doi: 10.1186/s40168-017-0276-4.</t>
  </si>
  <si>
    <t>PMC5461708</t>
  </si>
  <si>
    <t>10.1186/s40168-017-0276-4</t>
  </si>
  <si>
    <t>Peptide Nucleic Acid Knockdown and Intra-host Cell Complementation of Ehrlichia Type IV Secretion System Effector</t>
  </si>
  <si>
    <t>Sharma P, Teymournejad O, Rikihisa Y.</t>
  </si>
  <si>
    <t>Front Cell Infect Microbiol. 2017 Jun 7;7:228. doi: 10.3389/fcimb.2017.00228. eCollection 2017.</t>
  </si>
  <si>
    <t>Sharma P</t>
  </si>
  <si>
    <t>PMC5461285</t>
  </si>
  <si>
    <t>10.3389/fcimb.2017.00228</t>
  </si>
  <si>
    <t>2017 Jun 7</t>
  </si>
  <si>
    <t>Rickettsia amblyommatis infecting ticks and exposure of domestic dogs to Rickettsia spp. in an Amazon-Cerrado transition region of northeastern Brazil</t>
  </si>
  <si>
    <t>Costa FB, da Costa AP, Moraes-Filho J, Martins TF, Soares HS, Ramirez DG, Dias RA, Labruna MB.</t>
  </si>
  <si>
    <t>PLoS One. 2017 Jun 8;12(6):e0179163. doi: 10.1371/journal.pone.0179163. eCollection 2017.</t>
  </si>
  <si>
    <t>Costa FB</t>
  </si>
  <si>
    <t>PMC5464615</t>
  </si>
  <si>
    <t>10.1371/journal.pone.0179163</t>
  </si>
  <si>
    <t>2017 Jun 8</t>
  </si>
  <si>
    <t>The Tick Microbiome: Why Non-pathogenic Microorganisms Matter in Tick Biology and Pathogen Transmission</t>
  </si>
  <si>
    <t>Bonnet SI, Binetruy F, Hernández-Jarguín AM, Duron O.</t>
  </si>
  <si>
    <t>Front Cell Infect Microbiol. 2017 Jun 8;7:236. doi: 10.3389/fcimb.2017.00236. eCollection 2017.</t>
  </si>
  <si>
    <t>PMC5462901</t>
  </si>
  <si>
    <t>10.3389/fcimb.2017.00236</t>
  </si>
  <si>
    <t>An ELISA assay using a combination of recombinant proteins from multiple strains of Orientia tsutsugamushi offers an accurate diagnosis for scrub typhus</t>
  </si>
  <si>
    <t>Chao CC, Zhang Z, Belinskaya T, Thipmontree W, Tantibhedyangkul W, Silpasakorn S, Wongsawat E, Suputtamongkol Y, Ching WM.</t>
  </si>
  <si>
    <t>BMC Infect Dis. 2017 Jun 10;17(1):413. doi: 10.1186/s12879-017-2512-8.</t>
  </si>
  <si>
    <t>PMC5466769</t>
  </si>
  <si>
    <t>10.1186/s12879-017-2512-8</t>
  </si>
  <si>
    <t>2017 Jun 10</t>
  </si>
  <si>
    <t>Are sex ratio distorting endosymbionts responsible for mating system variation among dance flies (Diptera: Empidinae)?</t>
  </si>
  <si>
    <t>Murray RL, Herridge EJ, Ness RW, Bussière LF.</t>
  </si>
  <si>
    <t>PLoS One. 2017 Jun 13;12(6):e0178364. doi: 10.1371/journal.pone.0178364. eCollection 2017.</t>
  </si>
  <si>
    <t>Murray RL</t>
  </si>
  <si>
    <t>PMC5469461</t>
  </si>
  <si>
    <t>10.1371/journal.pone.0178364</t>
  </si>
  <si>
    <t>2017 Jun 13</t>
  </si>
  <si>
    <t>The route of infection determines Wolbachia antibacterial protection in Drosophila</t>
  </si>
  <si>
    <t>Gupta V, Vasanthakrishnan RB, Siva-Jothy J, Monteith KM, Brown SP, Vale PF.</t>
  </si>
  <si>
    <t>Proc Biol Sci. 2017 Jun 14;284(1856):20170809. doi: 10.1098/rspb.2017.0809.</t>
  </si>
  <si>
    <t>Gupta V</t>
  </si>
  <si>
    <t>PMC5474083</t>
  </si>
  <si>
    <t>10.1098/rspb.2017.0809</t>
  </si>
  <si>
    <t>2017 Jun 14</t>
  </si>
  <si>
    <t>Prevalence and genetic variability of Anaplasma phagocytophilum in wild rodents from the Italian alps</t>
  </si>
  <si>
    <t>Rosso F, Tagliapietra V, Baráková I, Derdáková M, Konečný A, Hauffe HC, Rizzoli A.</t>
  </si>
  <si>
    <t>Parasit Vectors. 2017 Jun 14;10(1):293. doi: 10.1186/s13071-017-2221-6.</t>
  </si>
  <si>
    <t>Rosso F</t>
  </si>
  <si>
    <t>PMC5471728</t>
  </si>
  <si>
    <t>10.1186/s13071-017-2221-6</t>
  </si>
  <si>
    <t>Wolbachia elevates host methyltransferase expression to block an RNA virus early during infection</t>
  </si>
  <si>
    <t>Bhattacharya T, Newton ILG, Hardy RW.</t>
  </si>
  <si>
    <t>PLoS Pathog. 2017 Jun 15;13(6):e1006427. doi: 10.1371/journal.ppat.1006427. eCollection 2017 Jun.</t>
  </si>
  <si>
    <t>Bhattacharya T</t>
  </si>
  <si>
    <t>PMC5472326</t>
  </si>
  <si>
    <t>10.1371/journal.ppat.1006427</t>
  </si>
  <si>
    <t>2017 Jun 15</t>
  </si>
  <si>
    <t>The impact of Wolbachia infection on the rate of vertical transmission of dengue virus in Brazilian Aedes aegypti</t>
  </si>
  <si>
    <t>Pacidônio EC, Caragata EP, Alves DM, Marques JT, Moreira LA.</t>
  </si>
  <si>
    <t>Parasit Vectors. 2017 Jun 17;10(1):296. doi: 10.1186/s13071-017-2236-z.</t>
  </si>
  <si>
    <t>Pacidônio EC</t>
  </si>
  <si>
    <t>PMC5474007</t>
  </si>
  <si>
    <t>10.1186/s13071-017-2236-z</t>
  </si>
  <si>
    <t>2017 Jun 17</t>
  </si>
  <si>
    <t>Molecular detection of vector-borne pathogens in dogs and cats from Qatar</t>
  </si>
  <si>
    <t>Alho AM, Lima C, Latrofa MS, Colella V, Ravagnan S, Capelli G, Madeira de Carvalho L, Cardoso L, Otranto D.</t>
  </si>
  <si>
    <t>Parasit Vectors. 2017 Jun 20;10(1):298. doi: 10.1186/s13071-017-2237-y.</t>
  </si>
  <si>
    <t>PMC5479033</t>
  </si>
  <si>
    <t>10.1186/s13071-017-2237-y</t>
  </si>
  <si>
    <t>2017 Jun 20</t>
  </si>
  <si>
    <t>Clinical Manifestations and Outcomes of Rickettsia australis Infection: A 15-Year Retrospective Study of Hospitalized Patients</t>
  </si>
  <si>
    <t>Trop Med Infect Dis. 2017 Jun 20;2(2):19. doi: 10.3390/tropicalmed2020019.</t>
  </si>
  <si>
    <t>PMC6082078</t>
  </si>
  <si>
    <t>10.3390/tropicalmed2020019</t>
  </si>
  <si>
    <t>Molecular investigation and phylogeny of Anaplasmataceae species infecting domestic animals and ticks in Corsica, France</t>
  </si>
  <si>
    <t>Dahmani M, Davoust B, Tahir D, Raoult D, Fenollar F, Mediannikov O.</t>
  </si>
  <si>
    <t>Parasit Vectors. 2017 Jun 23;10(1):302. doi: 10.1186/s13071-017-2233-2.</t>
  </si>
  <si>
    <t>PMC5481957</t>
  </si>
  <si>
    <t>10.1186/s13071-017-2233-2</t>
  </si>
  <si>
    <t>2017 Jun 23</t>
  </si>
  <si>
    <t>Ticks and associated pathogens in dogs from Greece</t>
  </si>
  <si>
    <t>Latrofa MS, Angelou A, Giannelli A, Annoscia G, Ravagnan S, Dantas-Torres F, Capelli G, Halos L, Beugnet F, Papadopoulos E, Otranto D.</t>
  </si>
  <si>
    <t>Parasit Vectors. 2017 Jun 23;10(1):301. doi: 10.1186/s13071-017-2225-2.</t>
  </si>
  <si>
    <t>PMC5481936</t>
  </si>
  <si>
    <t>10.1186/s13071-017-2225-2</t>
  </si>
  <si>
    <t>A study of ticks and tick-borne livestock pathogens in Pakistan</t>
  </si>
  <si>
    <t>Karim S, Budachetri K, Mukherjee N, Williams J, Kausar A, Hassan MJ, Adamson S, Dowd SE, Apanskevich D, Arijo A, Sindhu ZU, Kakar MA, Khan RMD, Ullah S, Sajid MS, Ali A, Iqbal Z.</t>
  </si>
  <si>
    <t>PLoS Negl Trop Dis. 2017 Jun 26;11(6):e0005681. doi: 10.1371/journal.pntd.0005681. eCollection 2017 Jun.</t>
  </si>
  <si>
    <t>PMC5501686</t>
  </si>
  <si>
    <t>10.1371/journal.pntd.0005681</t>
  </si>
  <si>
    <t>2017 Jun 26</t>
  </si>
  <si>
    <t>Expression of Rickettsia Adr2 protein in E. coli is sufficient to promote resistance to complement-mediated killing, but not adherence to mammalian cells</t>
  </si>
  <si>
    <t>Garza DA, Riley SP, Martinez JJ.</t>
  </si>
  <si>
    <t>PLoS One. 2017 Jun 29;12(6):e0179544. doi: 10.1371/journal.pone.0179544. eCollection 2017.</t>
  </si>
  <si>
    <t>Garza DA</t>
  </si>
  <si>
    <t>PMC5491016</t>
  </si>
  <si>
    <t>10.1371/journal.pone.0179544</t>
  </si>
  <si>
    <t>2017 Jun 29</t>
  </si>
  <si>
    <t>The clinical usefulness of serum procalcitonin level in patients with scrub typhus</t>
  </si>
  <si>
    <t>Lee CS, Hwang JH, Lee JM, Lee JH.</t>
  </si>
  <si>
    <t>Korean J Intern Med. 2017 Jul;32(4):761-763. doi: 10.3904/kjim.2015.142. Epub 2016 Feb 4.</t>
  </si>
  <si>
    <t>Lee CS</t>
  </si>
  <si>
    <t>PMC5511929</t>
  </si>
  <si>
    <t>10.3904/kjim.2015.142</t>
  </si>
  <si>
    <t>2017 Jul</t>
  </si>
  <si>
    <t>RNA interference of an antimicrobial peptide, Btdef, reduces Tomato yellow leaf curl China virus accumulation in the whitefly Bemisia tabaci</t>
  </si>
  <si>
    <t>Wang ZZ, Bing XL, Liu SS, Chen XX.</t>
  </si>
  <si>
    <t>Pest Manag Sci. 2017 Jul;73(7):1421-1427. doi: 10.1002/ps.4472. Epub 2016 Dec 22.</t>
  </si>
  <si>
    <t>Wang ZZ</t>
  </si>
  <si>
    <t>10.1002/ps.4472</t>
  </si>
  <si>
    <t>Ultrastructural and biomolecular detection of Rickettsiales-like organisms in tissues of rainbow trout with Red Mark Syndrome</t>
  </si>
  <si>
    <t>Galeotti M, Manzano M, Beraldo P, Bulfon C, Rossi G, Volpatti D, Magi GE.</t>
  </si>
  <si>
    <t>J Fish Dis. 2017 Jul;40(7):907-917. doi: 10.1111/jfd.12571. Epub 2016 Nov 24.</t>
  </si>
  <si>
    <t>Galeotti M</t>
  </si>
  <si>
    <t>10.1111/jfd.12571</t>
  </si>
  <si>
    <t>Orientia tsutsugamushi Ank9 is a multifunctional effector that utilizes a novel GRIP-like Golgi localization domain for Golgi-to-endoplasmic reticulum trafficking and interacts with host COPB2</t>
  </si>
  <si>
    <t>Beyer AR, Rodino KG, VieBrock L, Green RS, Tegels BK, Oliver LD Jr, Marconi RT, Carlyon JA.</t>
  </si>
  <si>
    <t>Cell Microbiol. 2017 Jul;19(7):10.1111/cmi.12727. doi: 10.1111/cmi.12727. Epub 2017 Feb 3.</t>
  </si>
  <si>
    <t>PMC5469707</t>
  </si>
  <si>
    <t>NIHMS844915</t>
  </si>
  <si>
    <t>10.1111/cmi.12727</t>
  </si>
  <si>
    <t>Genetic characterization of spotted fever group rickettsiae in questing ixodid ticks collected in Israel and environmental risk factors for their infection</t>
  </si>
  <si>
    <t>Rose J, Nachum-Biala Y, Mumcuoglu KY, Alkhamis MA, Ben-Nun A, Lensky I, Klement E, Nasereddin A, Abdeen ZA, Harrus S.</t>
  </si>
  <si>
    <t>Parasitology. 2017 Jul;144(8):1088-1101. doi: 10.1017/S0031182017000336. Epub 2017 Mar 23.</t>
  </si>
  <si>
    <t>Rose J</t>
  </si>
  <si>
    <t>10.1017/S0031182017000336</t>
  </si>
  <si>
    <t>Erratum to "Genetic identification of Rickettsia sp. strain Atlantic rainforest in an endemic area of a mild spotted fever in Rio Grande do Sul state, Southern Brazil" [Acta Trop. 162 (2016) 142-145]</t>
  </si>
  <si>
    <t>Vizzoni VF, Silva AB, Cardoso KM, Dos Santos FB, Stenzel B, Amorim M, de Oliveira SV, Gazeta GS.</t>
  </si>
  <si>
    <t>Acta Trop. 2017 Jul;171:240. doi: 10.1016/j.actatropica.2017.03.015. Epub 2017 Mar 27.</t>
  </si>
  <si>
    <t>Vizzoni VF</t>
  </si>
  <si>
    <t>10.1016/j.actatropica.2017.03.015</t>
  </si>
  <si>
    <t>Rickettsia parkeri in Amblyomma dubitatum ticks in a spotted fever focus from the Brazilian Pampa</t>
  </si>
  <si>
    <t>Acta Trop. 2017 Jul;171:182-185. doi: 10.1016/j.actatropica.2017.03.028. Epub 2017 Mar 28.</t>
  </si>
  <si>
    <t>10.1016/j.actatropica.2017.03.028</t>
  </si>
  <si>
    <t>First Detection of Rickettsia typhi and Rickettsia felis in Fleas Collected From Client-Owned Companion Animals in the Southern Great Plains</t>
  </si>
  <si>
    <t>Noden BH, Davidson S, Smith JL, Williams F.</t>
  </si>
  <si>
    <t>J Med Entomol. 2017 Jul 1;54(4):1093-1097. doi: 10.1093/jme/tjx069.</t>
  </si>
  <si>
    <t>10.1093/jme/tjx069</t>
  </si>
  <si>
    <t>2017 Jul 1</t>
  </si>
  <si>
    <t>Effect of Rickettsia felis Strain Variation on Infection, Transmission, and Fitness in the Cat Flea (Siphonaptera: Pulicidae)</t>
  </si>
  <si>
    <t>Healy SP, Brown LD, Hagstrom MR, Foil LD, Macaluso KR.</t>
  </si>
  <si>
    <t>J Med Entomol. 2017 Jul 1;54(4):1037-1043. doi: 10.1093/jme/tjx046.</t>
  </si>
  <si>
    <t>Healy SP</t>
  </si>
  <si>
    <t>PMC5850810</t>
  </si>
  <si>
    <t>10.1093/jme/tjx046</t>
  </si>
  <si>
    <t>High Prevalence of Rickettsia spp. in Dog Fleas (Siphonaptera: Pulicidae) in Rural Uganda</t>
  </si>
  <si>
    <t>Palomar AM, Cevidanes A, Portillo A, Kalema-Zikusoka G, Chirife AD, Romero L, Muro J, Mugisha L, Oteo JA, Millán J.</t>
  </si>
  <si>
    <t>J Med Entomol. 2017 Jul 1;54(4):1076-1079. doi: 10.1093/jme/tjx048.</t>
  </si>
  <si>
    <t>10.1093/jme/tjx048</t>
  </si>
  <si>
    <t>Approaches for Reverse Line Blot-Based Detection of Microbial Pathogens in Ixodes ricinus Ticks Collected in Austria and Impact of the Chosen Method</t>
  </si>
  <si>
    <t>Schötta AM, Wijnveld M, Stockinger H, Stanek G.</t>
  </si>
  <si>
    <t>Appl Environ Microbiol. 2017 Jun 16;83(13):e00489-17. doi: 10.1128/AEM.00489-17. Print 2017 Jul 1.</t>
  </si>
  <si>
    <t>Schötta AM</t>
  </si>
  <si>
    <t>PMC5478998</t>
  </si>
  <si>
    <t>10.1128/AEM.00489-17</t>
  </si>
  <si>
    <t>2017 Jun 16</t>
  </si>
  <si>
    <t>Bacterial microbiota in small brown planthopper populations with different rice viruses</t>
  </si>
  <si>
    <t>Li S, Zhou C, Chen G, Zhou Y.</t>
  </si>
  <si>
    <t>J Basic Microbiol. 2017 Jul;57(7):590-596. doi: 10.1002/jobm.201700004. Epub 2017 May 4.</t>
  </si>
  <si>
    <t>Li S</t>
  </si>
  <si>
    <t>10.1002/jobm.201700004</t>
  </si>
  <si>
    <t>Comparative evaluation of 2 rapid immunochromatographic assays for Orientia tsutsugamushi in northeastern Thailand</t>
  </si>
  <si>
    <t>Thipmontree W, Chao CC, Suputtamongkol Y, Zhang Z, Ching WM.</t>
  </si>
  <si>
    <t>Diagn Microbiol Infect Dis. 2017 Jul;88(3):290-291. doi: 10.1016/j.diagmicrobio.2017.04.010. Epub 2017 May 3.</t>
  </si>
  <si>
    <t>10.1016/j.diagmicrobio.2017.04.010</t>
  </si>
  <si>
    <t>Identification of an Early Male-Killing Agent in the Oriental Tea Tortrix, Homona magnanima</t>
  </si>
  <si>
    <t>Tsugeno Y, Koyama H, Takamatsu T, Nakai M, Kunimi Y, Inoue MN.</t>
  </si>
  <si>
    <t>J Hered. 2017 Jul 1;108(5):553-560. doi: 10.1093/jhered/esx049.</t>
  </si>
  <si>
    <t>Tsugeno Y</t>
  </si>
  <si>
    <t>10.1093/jhered/esx049</t>
  </si>
  <si>
    <t>Direct detection of Anaplasma phagocytophilum by polymerase chain reaction followed by electrospray ionization mass spectrometry from human blood</t>
  </si>
  <si>
    <t>Lagler H, Harrison N, Kussmann M, Obermüller M, Burgmann H, Makristathis A, Ramharter M.</t>
  </si>
  <si>
    <t>Int J Infect Dis. 2017 Jul;60:61-63. doi: 10.1016/j.ijid.2017.05.006. Epub 2017 May 16.</t>
  </si>
  <si>
    <t>Lagler H</t>
  </si>
  <si>
    <t>10.1016/j.ijid.2017.05.006</t>
  </si>
  <si>
    <t>Fever and Multiple Eschars After an African Safari: Report of Three Cases</t>
  </si>
  <si>
    <t>Albízuri Prado F, Sánchez A, Feito M, Mayor A, Rodriguez A, de Lucas R.</t>
  </si>
  <si>
    <t>Pediatr Dermatol. 2017 Jul;34(4):e179-e181. doi: 10.1111/pde.13163. Epub 2017 May 25.</t>
  </si>
  <si>
    <t>Albízuri Prado F</t>
  </si>
  <si>
    <t>Pediatr Dermatol</t>
  </si>
  <si>
    <t>10.1111/pde.13163</t>
  </si>
  <si>
    <t>Prevalence of Vector-Borne Pathogens in Southern California Dogs With Clinical and Laboratory Abnormalities Consistent With Immune-Mediated Disease</t>
  </si>
  <si>
    <t>Kidd L, Qurollo B, Lappin M, Richter K, Hart JR, Hill S, Osmond C, Breitschwerdt EB.</t>
  </si>
  <si>
    <t>J Vet Intern Med. 2017 Jul;31(4):1081-1090. doi: 10.1111/jvim.14735. Epub 2017 May 30.</t>
  </si>
  <si>
    <t>Kidd L</t>
  </si>
  <si>
    <t>PMC5508353</t>
  </si>
  <si>
    <t>10.1111/jvim.14735</t>
  </si>
  <si>
    <t>Analysis of complete genome sequence and major surface antigens of Neorickettsia helminthoeca, causative agent of salmon poisoning disease</t>
  </si>
  <si>
    <t>Lin M, Bachman K, Cheng Z, Daugherty SC, Nagaraj S, Sengamalay N, Ott S, Godinez A, Tallon LJ, Sadzewicz L, Fraser C, Dunning Hotopp JC, Rikihisa Y.</t>
  </si>
  <si>
    <t>Microb Biotechnol. 2017 Jul;10(4):933-957. doi: 10.1111/1751-7915.12731. Epub 2017 Jun 6.</t>
  </si>
  <si>
    <t>Microb Biotechnol</t>
  </si>
  <si>
    <t>PMC5481527</t>
  </si>
  <si>
    <t>10.1111/1751-7915.12731</t>
  </si>
  <si>
    <t>First isolation of Rickettsia monacensis from a patient in South Korea</t>
  </si>
  <si>
    <t>Kim YS, Choi YJ, Lee KM, Ahn KJ, Kim HC, Klein T, Jiang J, Richards A, Park KH, Jang WJ.</t>
  </si>
  <si>
    <t>Microbiol Immunol. 2017 Jul;61(7):258-263. doi: 10.1111/1348-0421.12496.</t>
  </si>
  <si>
    <t>Kim YS</t>
  </si>
  <si>
    <t>10.1111/1348-0421.12496</t>
  </si>
  <si>
    <t>Rickettsia sibirica mongolitimonae Infection, Turkey, 2016</t>
  </si>
  <si>
    <t>Kuscu F, Orkun O, Ulu A, Kurtaran B, Komur S, Inal AS, Erdogan D, Tasova Y, Aksu HSZ.</t>
  </si>
  <si>
    <t>Emerg Infect Dis. 2017 Jul;23(7):1214-1216. doi: 10.3201/eid2307.170188.</t>
  </si>
  <si>
    <t>Kuscu F</t>
  </si>
  <si>
    <t>PMC5512508</t>
  </si>
  <si>
    <t>10.3201/eid2307.170188</t>
  </si>
  <si>
    <t>Neuropsychiatric Manifestations of Scrub Typhus</t>
  </si>
  <si>
    <t>Mahajan SK, Mahajan SK.</t>
  </si>
  <si>
    <t>J Neurosci Rural Pract. 2017 Jul-Sep;8(3):421-426. doi: 10.4103/jnrp.jnrp_44_17.</t>
  </si>
  <si>
    <t>J Neurosci Rural Pract</t>
  </si>
  <si>
    <t>PMC5488565</t>
  </si>
  <si>
    <t>10.4103/jnrp.jnrp_44_17</t>
  </si>
  <si>
    <t>2017 Jul-Sep</t>
  </si>
  <si>
    <t>Proposal to reclassify Ehrlichia muris as Ehrlichia muris subsp. muris subsp. nov. and description of Ehrlichia muris subsp. eauclairensis subsp. nov., a newly recognized tick-borne pathogen of humans</t>
  </si>
  <si>
    <t>Pritt BS, Allerdice MEJ, Sloan LM, Paddock CD, Munderloh UG, Rikihisa Y, Tajima T, Paskewitz SM, Neitzel DF, Hoang Johnson DK, Schiffman E, Davis JP, Goldsmith CS, Nelson CM, Karpathy SE.</t>
  </si>
  <si>
    <t>Int J Syst Evol Microbiol. 2017 Jul;67(7):2121-2126. doi: 10.1099/ijsem.0.001896. Epub 2017 Jul 12.</t>
  </si>
  <si>
    <t>Pritt BS</t>
  </si>
  <si>
    <t>PMC5775894</t>
  </si>
  <si>
    <t>10.1099/ijsem.0.001896</t>
  </si>
  <si>
    <t>Rickettsia australis and Queensland Tick Typhus: A Rickettsial Spotted Fever Group Infection in Australia</t>
  </si>
  <si>
    <t>Am J Trop Med Hyg. 2017 Jul;97(1):24-29. doi: 10.4269/ajtmh.16-0915.</t>
  </si>
  <si>
    <t>PMC5508907</t>
  </si>
  <si>
    <t>10.4269/ajtmh.16-0915</t>
  </si>
  <si>
    <t>A Recombinant 47-kDa Outer Membrane Protein Induces an Immune Response against Orientia tsutsugamushi Strain Boryong</t>
  </si>
  <si>
    <t>Choi S, Jeong HJ, Hwang KJ, Gill B, Ju YR, Lee YS, Lee J.</t>
  </si>
  <si>
    <t>Am J Trop Med Hyg. 2017 Jul;97(1):30-37. doi: 10.4269/ajtmh.15-0771.</t>
  </si>
  <si>
    <t>PMC5508880</t>
  </si>
  <si>
    <t>10.4269/ajtmh.15-0771</t>
  </si>
  <si>
    <t>Large-Scale Identification of Wolbachia pipientis Effectors</t>
  </si>
  <si>
    <t>Rice DW, Sheehan KB, Newton ILG.</t>
  </si>
  <si>
    <t>Genome Biol Evol. 2017 Jul 1;9(7):1925-1937. doi: 10.1093/gbe/evx139.</t>
  </si>
  <si>
    <t>Rice DW</t>
  </si>
  <si>
    <t>PMC5544941</t>
  </si>
  <si>
    <t>10.1093/gbe/evx139</t>
  </si>
  <si>
    <t>Life inside a gall: closeness does not favour horizontal transmission of Rickettsia between a gall wasp and its parasitoid</t>
  </si>
  <si>
    <t>Gualtieri L, Nugnes F, Nappo AG, Gebiola M, Bernardo U.</t>
  </si>
  <si>
    <t>FEMS Microbiol Ecol. 2017 Jul 1;93(7). doi: 10.1093/femsec/fix087.</t>
  </si>
  <si>
    <t>Gualtieri L</t>
  </si>
  <si>
    <t>10.1093/femsec/fix087</t>
  </si>
  <si>
    <t>Zoonotic surveillance for rickettsiae in rodents and mapping of vectors of rickettsial diseases in India: A multi-centric study</t>
  </si>
  <si>
    <t>Tilak R, Kunwar R, Tyagi PK, Khera A, Joshi RK, Wankhade UB.</t>
  </si>
  <si>
    <t>Indian J Public Health. 2017 Jul-Sep;61(3):174-181. doi: 10.4103/ijph.IJPH_156_17.</t>
  </si>
  <si>
    <t>Tilak R</t>
  </si>
  <si>
    <t>10.4103/ijph.IJPH_156_17</t>
  </si>
  <si>
    <t>Challenging the Wigglesworthia, Sodalis, Wolbachia symbiosis dogma in tsetse flies: Spiroplasma is present in both laboratory and natural populations</t>
  </si>
  <si>
    <t>Doudoumis V, Blow F, Saridaki A, Augustinos A, Dyer NA, Goodhead I, Solano P, Rayaisse JB, Takac P, Mekonnen S, Parker AG, Abd-Alla AMM, Darby A, Bourtzis K, Tsiamis G.</t>
  </si>
  <si>
    <t>Sci Rep. 2017 Jul 5;7(1):4699. doi: 10.1038/s41598-017-04740-3.</t>
  </si>
  <si>
    <t>PMC5498494</t>
  </si>
  <si>
    <t>10.1038/s41598-017-04740-3</t>
  </si>
  <si>
    <t>2017 Jul 5</t>
  </si>
  <si>
    <t>Anaplasma phagocytophilum MSP4 and HSP70 Proteins Are Involved in Interactions with Host Cells during Pathogen Infection</t>
  </si>
  <si>
    <t>Contreras M, Alberdi P, Mateos-Hernández L, Fernández de Mera IG, García-Pérez AL, Vancová M, Villar M, Ayllón N, Cabezas-Cruz A, Valdés JJ, Stuen S, Gortazar C, de la Fuente J.</t>
  </si>
  <si>
    <t>Front Cell Infect Microbiol. 2017 Jul 5;7:307. doi: 10.3389/fcimb.2017.00307. eCollection 2017.</t>
  </si>
  <si>
    <t>PMC5496961</t>
  </si>
  <si>
    <t>10.3389/fcimb.2017.00307</t>
  </si>
  <si>
    <t>Bactericidal Activity of Octenidine to Various Genospecies of Borrelia burgdorferi, Sensu Lato Spirochetes in Vitro and in Vivo</t>
  </si>
  <si>
    <t>Tylewska-Wierzbanowska S, Rogulska U, Lewandowska G, Chmielewski T.</t>
  </si>
  <si>
    <t>Pol J Microbiol. 2017 Jul 6;66(2):259-263. doi: 10.5604/01.3001.0010.7874.</t>
  </si>
  <si>
    <t>Tylewska-Wierzbanowska S</t>
  </si>
  <si>
    <t>10.5604/01.3001.0010.7874</t>
  </si>
  <si>
    <t>2017 Jul 6</t>
  </si>
  <si>
    <t>MicroRNA Signature of Human Microvascular Endothelium Infected with Rickettsia rickettsii</t>
  </si>
  <si>
    <t>Sahni A, Narra HP, Patel J, Sahni SK.</t>
  </si>
  <si>
    <t>Int J Mol Sci. 2017 Jul 9;18(7):1471. doi: 10.3390/ijms18071471.</t>
  </si>
  <si>
    <t>Sahni A</t>
  </si>
  <si>
    <t>Int J Mol Sci</t>
  </si>
  <si>
    <t>PMC5535962</t>
  </si>
  <si>
    <t>10.3390/ijms18071471</t>
  </si>
  <si>
    <t>2017 Jul 9</t>
  </si>
  <si>
    <t>Effects of Kluyveromyces marxianus supplementation on immune responses, intestinal structure and microbiota in broiler chickens</t>
  </si>
  <si>
    <t>Wang W, Li Z, Lv Z, Zhang B, Lv H, Guo Y.</t>
  </si>
  <si>
    <t>PLoS One. 2017 Jul 10;12(7):e0180884. doi: 10.1371/journal.pone.0180884. eCollection 2017.</t>
  </si>
  <si>
    <t>Wang W</t>
  </si>
  <si>
    <t>PMC5507273</t>
  </si>
  <si>
    <t>10.1371/journal.pone.0180884</t>
  </si>
  <si>
    <t>2017 Jul 10</t>
  </si>
  <si>
    <t>Interferon-γ-dependent control of Anaplasma phagocytophilum by murine neutrophil granulocytes</t>
  </si>
  <si>
    <t>Gussmann K, Kirschnek S, von Loewenich FD.</t>
  </si>
  <si>
    <t>Parasit Vectors. 2017 Jul 12;10(1):329. doi: 10.1186/s13071-017-2274-6.</t>
  </si>
  <si>
    <t>PMC5506630</t>
  </si>
  <si>
    <t>10.1186/s13071-017-2274-6</t>
  </si>
  <si>
    <t>2017 Jul 12</t>
  </si>
  <si>
    <t>swga: a primer design toolkit for selective whole genome amplification</t>
  </si>
  <si>
    <t>Clarke EL, Sundararaman SA, Seifert SN, Bushman FD, Hahn BH, Brisson D.</t>
  </si>
  <si>
    <t>Bioinformatics. 2017 Jul 15;33(14):2071-2077. doi: 10.1093/bioinformatics/btx118.</t>
  </si>
  <si>
    <t>Clarke EL</t>
  </si>
  <si>
    <t>Bioinformatics</t>
  </si>
  <si>
    <t>PMC5870857</t>
  </si>
  <si>
    <t>10.1093/bioinformatics/btx118</t>
  </si>
  <si>
    <t>2017 Jul 15</t>
  </si>
  <si>
    <t>Variable Inhibition of Zika Virus Replication by Different Wolbachia Strains in Mosquito Cell Cultures</t>
  </si>
  <si>
    <t>Schultz MJ, Isern S, Michael SF, Corley RB, Connor JH, Frydman HM.</t>
  </si>
  <si>
    <t>J Virol. 2017 Jun 26;91(14):e00339-17. doi: 10.1128/JVI.00339-17. Print 2017 Jul 15.</t>
  </si>
  <si>
    <t>Schultz MJ</t>
  </si>
  <si>
    <t>PMC5487579</t>
  </si>
  <si>
    <t>10.1128/JVI.00339-17</t>
  </si>
  <si>
    <t>Evidence of infection with Leptospira interrogans and spotted fever group rickettsiae among rodents in an urban area of Osaka City, Japan</t>
  </si>
  <si>
    <t>Shimizu K, Isozumi R, Takami K, Kimata I, Shiokawa K, Yoshimatsu K, Tsuda Y, Nishio S, Arikawa J.</t>
  </si>
  <si>
    <t>J Vet Med Sci. 2017 Jul 19;79(7):1261-1263. doi: 10.1292/jvms.17-0067. Epub 2017 May 22.</t>
  </si>
  <si>
    <t>Shimizu K</t>
  </si>
  <si>
    <t>PMC5559374</t>
  </si>
  <si>
    <t>10.1292/jvms.17-0067</t>
  </si>
  <si>
    <t>2017 Jul 19</t>
  </si>
  <si>
    <t>CD8+ T cells provide immune protection against murine disseminated endotheliotropic Orientia tsutsugamushi infection</t>
  </si>
  <si>
    <t>Xu G, Mendell NL, Liang Y, Shelite TR, Goez-Rivillas Y, Soong L, Bouyer DH, Walker DH.</t>
  </si>
  <si>
    <t>PLoS Negl Trop Dis. 2017 Jul 19;11(7):e0005763. doi: 10.1371/journal.pntd.0005763. eCollection 2017 Jul.</t>
  </si>
  <si>
    <t>Xu G</t>
  </si>
  <si>
    <t>PMC5536391</t>
  </si>
  <si>
    <t>10.1371/journal.pntd.0005763</t>
  </si>
  <si>
    <t>Multi-omics Analysis Sheds Light on the Evolution and the Intracellular Lifestyle Strategies of Spotted Fever Group Rickettsia spp</t>
  </si>
  <si>
    <t>El Karkouri K, Kowalczewska M, Armstrong N, Azza S, Fournier PE, Raoult D.</t>
  </si>
  <si>
    <t>Front Microbiol. 2017 Jul 20;8:1363. doi: 10.3389/fmicb.2017.01363. eCollection 2017.</t>
  </si>
  <si>
    <t>PMC5517468</t>
  </si>
  <si>
    <t>10.3389/fmicb.2017.01363</t>
  </si>
  <si>
    <t>2017 Jul 20</t>
  </si>
  <si>
    <t>Wolbachia and dengue virus infection in the mosquito Aedes fluviatilis (Diptera: Culicidae)</t>
  </si>
  <si>
    <t>Silva JBL, Magalhães Alves D, Bottino-Rojas V, Pereira TN, Sorgine MHF, Caragata EP, Moreira LA.</t>
  </si>
  <si>
    <t>PLoS One. 2017 Jul 21;12(7):e0181678. doi: 10.1371/journal.pone.0181678. eCollection 2017.</t>
  </si>
  <si>
    <t>Silva JBL</t>
  </si>
  <si>
    <t>PMC5521830</t>
  </si>
  <si>
    <t>10.1371/journal.pone.0181678</t>
  </si>
  <si>
    <t>2017 Jul 21</t>
  </si>
  <si>
    <t>A Bayesian spatio-temporal model for forecasting Anaplasma species seroprevalence in domestic dogs within the contiguous United States</t>
  </si>
  <si>
    <t>Liu Y, Watson SC, Gettings JR, Lund RB, Nordone SK, Yabsley MJ, McMahan CS.</t>
  </si>
  <si>
    <t>PLoS One. 2017 Jul 24;12(7):e0182028. doi: 10.1371/journal.pone.0182028. eCollection 2017.</t>
  </si>
  <si>
    <t>PMC5524335</t>
  </si>
  <si>
    <t>10.1371/journal.pone.0182028</t>
  </si>
  <si>
    <t>2017 Jul 24</t>
  </si>
  <si>
    <t>Type 1-skewed neuroinflammation and vascular damage associated with Orientia tsutsugamushi infection in mice</t>
  </si>
  <si>
    <t>Soong L, Shelite TR, Xing Y, Kodakandla H, Liang Y, Trent BJ, Horton P, Smith KC, Zhao Z, Sun J, Bouyer DH, Cai J.</t>
  </si>
  <si>
    <t>PLoS Negl Trop Dis. 2017 Jul 24;11(7):e0005765. doi: 10.1371/journal.pntd.0005765. eCollection 2017 Jul.</t>
  </si>
  <si>
    <t>PMC5542690</t>
  </si>
  <si>
    <t>10.1371/journal.pntd.0005765</t>
  </si>
  <si>
    <t>Molecular and MALDI-TOF identification of ticks and tick-associated bacteria in Mali</t>
  </si>
  <si>
    <t>Diarra AZ, Almeras L, Laroche M, Berenger JM, Koné AK, Bocoum Z, Dabo A, Doumbo O, Raoult D, Parola P.</t>
  </si>
  <si>
    <t>PLoS Negl Trop Dis. 2017 Jul 24;11(7):e0005762. doi: 10.1371/journal.pntd.0005762. eCollection 2017 Jul.</t>
  </si>
  <si>
    <t>Diarra AZ</t>
  </si>
  <si>
    <t>PMC5542699</t>
  </si>
  <si>
    <t>10.1371/journal.pntd.0005762</t>
  </si>
  <si>
    <t>Phenotypic shift in Wolbachia virulence towards its native host across serial horizontal passages</t>
  </si>
  <si>
    <t>Le Clec'h W, Dittmer J, Raimond M, Bouchon D, Sicard M.</t>
  </si>
  <si>
    <t>Proc Biol Sci. 2017 Jul 26;284(1859):20171076. doi: 10.1098/rspb.2017.1076.</t>
  </si>
  <si>
    <t>PMC5543228</t>
  </si>
  <si>
    <t>10.1098/rspb.2017.1076</t>
  </si>
  <si>
    <t>2017 Jul 26</t>
  </si>
  <si>
    <t>Increased level and interferon-γ production of circulating natural killer cells in patients with scrub typhus</t>
  </si>
  <si>
    <t>Kang SJ, Jin HM, Cho YN, Kim SE, Kim UJ, Park KH, Jang HC, Jung SI, Kee SJ, Park YW.</t>
  </si>
  <si>
    <t>PLoS Negl Trop Dis. 2017 Jul 27;11(7):e0005815. doi: 10.1371/journal.pntd.0005815. eCollection 2017 Jul.</t>
  </si>
  <si>
    <t>Kang SJ</t>
  </si>
  <si>
    <t>PMC5549767</t>
  </si>
  <si>
    <t>10.1371/journal.pntd.0005815</t>
  </si>
  <si>
    <t>2017 Jul 27</t>
  </si>
  <si>
    <t>Cerebral haemorrhage as a clinical manifestation of human ehrlichiosis</t>
  </si>
  <si>
    <t>Garc Ía-Baena C, Cárdenas MF, Ramón JF.</t>
  </si>
  <si>
    <t>BMJ Case Rep. 2017 Jul 27;2017:bcr2016219054. doi: 10.1136/bcr-2016-219054.</t>
  </si>
  <si>
    <t>Garc Ía-Baena C</t>
  </si>
  <si>
    <t>PMC5612296</t>
  </si>
  <si>
    <t>10.1136/bcr-2016-219054</t>
  </si>
  <si>
    <t>Disease sleuths unmask deadly encephalitis culprit</t>
  </si>
  <si>
    <t>Pulla P.</t>
  </si>
  <si>
    <t>Science. 2017 Jul 28;357(6349):344. doi: 10.1126/science.357.6349.344.</t>
  </si>
  <si>
    <t>Pulla P</t>
  </si>
  <si>
    <t>10.1126/science.357.6349.344</t>
  </si>
  <si>
    <t>2017 Jul 28</t>
  </si>
  <si>
    <t>Identification of Anaplasma ovis appendage-associated protein (AAAP) for development of an indirect ELISA and its application</t>
  </si>
  <si>
    <t>Wang Z, Yang J, Niu Q, Brayton KA, Luo J, Liu G, Yin H, Liu Z.</t>
  </si>
  <si>
    <t>Parasit Vectors. 2017 Jul 28;10(1):359. doi: 10.1186/s13071-017-2297-z.</t>
  </si>
  <si>
    <t>PMC5534110</t>
  </si>
  <si>
    <t>10.1186/s13071-017-2297-z</t>
  </si>
  <si>
    <t>First Molecular Evidence of Zoonotic Bacteria in Ticks in Bosnia and Herzegovina</t>
  </si>
  <si>
    <t>Hodžić A, Fuehrer HP, Duscher GG.</t>
  </si>
  <si>
    <t>Transbound Emerg Dis. 2017 Aug;64(4):1313-1316. doi: 10.1111/tbed.12473. Epub 2016 Jan 22.</t>
  </si>
  <si>
    <t>10.1111/tbed.12473</t>
  </si>
  <si>
    <t>2017 Aug</t>
  </si>
  <si>
    <t>Decrease of memory retention in a parasitic wasp: an effect of host manipulation by Wolbachia?</t>
  </si>
  <si>
    <t>Kishani Farahani H, Ashouri A, Goldansaz SH, Shapiro MS, Pierre JS, van Baaren J.</t>
  </si>
  <si>
    <t>Insect Sci. 2017 Aug;24(4):569-583. doi: 10.1111/1744-7917.12348. Epub 2016 Jun 21.</t>
  </si>
  <si>
    <t>Kishani Farahani H</t>
  </si>
  <si>
    <t>10.1111/1744-7917.12348</t>
  </si>
  <si>
    <t>Queensland tick typhus in rural New South Wales</t>
  </si>
  <si>
    <t>Fergie B, Basha J, McRae M, McCrossin I.</t>
  </si>
  <si>
    <t>Australas J Dermatol. 2017 Aug;58(3):224-227. doi: 10.1111/ajd.12508. Epub 2016 Jun 10.</t>
  </si>
  <si>
    <t>Fergie B</t>
  </si>
  <si>
    <t>Australas J Dermatol</t>
  </si>
  <si>
    <t>10.1111/ajd.12508</t>
  </si>
  <si>
    <t>Wolbachia Infections Responsible for Thelytoky in Dryinid Wasps. The Case of Gonatopus bonaerensis Virla (Hymenoptera: Dryinidae)</t>
  </si>
  <si>
    <t>Espinosa MS, Virla EG, Cuozzo S.</t>
  </si>
  <si>
    <t>Neotrop Entomol. 2017 Aug;46(4):409-413. doi: 10.1007/s13744-016-0475-x. Epub 2016 Dec 17.</t>
  </si>
  <si>
    <t>Espinosa MS</t>
  </si>
  <si>
    <t>10.1007/s13744-016-0475-x</t>
  </si>
  <si>
    <t>Catalase is a determinant of the colonization and transovarial transmission of Rickettsia parkeri in the Gulf Coast tick Amblyomma maculatum</t>
  </si>
  <si>
    <t>Budachetri K, Kumar D, Karim S.</t>
  </si>
  <si>
    <t>Insect Mol Biol. 2017 Aug;26(4):414-419. doi: 10.1111/imb.12304. Epub 2017 Apr 1.</t>
  </si>
  <si>
    <t>PMC5496812</t>
  </si>
  <si>
    <t>NIHMS859894</t>
  </si>
  <si>
    <t>10.1111/imb.12304</t>
  </si>
  <si>
    <t>Israeli Spotted Fever in Sicily. Description of two cases and minireview</t>
  </si>
  <si>
    <t>Colomba C, Trizzino M, Giammanco A, Bonura C, Di Bona D, Tolomeo M, Cascio A.</t>
  </si>
  <si>
    <t>Int J Infect Dis. 2017 Aug;61:7-12. doi: 10.1016/j.ijid.2017.04.003. Epub 2017 Apr 10.</t>
  </si>
  <si>
    <t>10.1016/j.ijid.2017.04.003</t>
  </si>
  <si>
    <t>First report of a Rickettsia asembonensis related infecting fleas in Brazil</t>
  </si>
  <si>
    <t>Silva AB, Vizzoni VF, Costa AP, Costa FB, Moraes-Filho J, Labruna MB, Gazêta GS, de Maria Seabra Nogueira R.</t>
  </si>
  <si>
    <t>Acta Trop. 2017 Aug;172:44-49. doi: 10.1016/j.actatropica.2017.04.004. Epub 2017 Apr 17.</t>
  </si>
  <si>
    <t>10.1016/j.actatropica.2017.04.004</t>
  </si>
  <si>
    <t>Symbiont strain is the main determinant of variation in Wolbachia-mediated protection against viruses across Drosophila species</t>
  </si>
  <si>
    <t>Martinez J, Tolosana I, Ok S, Smith S, Snoeck K, Day JP, Jiggins FM.</t>
  </si>
  <si>
    <t>Mol Ecol. 2017 Aug;26(15):4072-4084. doi: 10.1111/mec.14164. Epub 2017 May 30.</t>
  </si>
  <si>
    <t>PMC5966720</t>
  </si>
  <si>
    <t>10.1111/mec.14164</t>
  </si>
  <si>
    <t>Analysis of Species, Subgroups, and Endosymbionts of Bemisia tabaci (Hemiptera: Aleyrodidae) From Southwestern Cotton Fields in Turkey</t>
  </si>
  <si>
    <t>Karut K, Mete Karaca M, Döker I, Kazak C.</t>
  </si>
  <si>
    <t>Environ Entomol. 2017 Aug 1;46(4):1035-1040. doi: 10.1093/ee/nvx093.</t>
  </si>
  <si>
    <t>Karut K</t>
  </si>
  <si>
    <t>10.1093/ee/nvx093</t>
  </si>
  <si>
    <t>2017 Aug 1</t>
  </si>
  <si>
    <t>Life-shortening Wolbachia infection reduces population growth of Aedes aegypti</t>
  </si>
  <si>
    <t>Suh E, Mercer DR, Dobson SL.</t>
  </si>
  <si>
    <t>Acta Trop. 2017 Aug;172:232-239. doi: 10.1016/j.actatropica.2017.05.015. Epub 2017 May 12.</t>
  </si>
  <si>
    <t>PMC5533176</t>
  </si>
  <si>
    <t>NIHMS878412</t>
  </si>
  <si>
    <t>10.1016/j.actatropica.2017.05.015</t>
  </si>
  <si>
    <t>Evidence for a peptidoglycan-like structure in Orientia tsutsugamushi</t>
  </si>
  <si>
    <t>Atwal S, Giengkam S, Chaemchuen S, Dorling J, Kosaisawe N, VanNieuwenhze M, Sampattavanich S, Schumann P, Salje J.</t>
  </si>
  <si>
    <t>Mol Microbiol. 2017 Aug;105(3):440-452. doi: 10.1111/mmi.13709. Epub 2017 Jun 19.</t>
  </si>
  <si>
    <t>PMC5523937</t>
  </si>
  <si>
    <t>NIHMS877720</t>
  </si>
  <si>
    <t>10.1111/mmi.13709</t>
  </si>
  <si>
    <t>Candidatus Neoehrlichia mikurensis and Borrelia burgdorferi sensu lato detected in the blood of Norwegian patients with erythema migrans</t>
  </si>
  <si>
    <t>Quarsten H, Grankvist A, Høyvoll L, Myre IB, Skarpaas T, Kjelland V, Wenneras C, Noraas S.</t>
  </si>
  <si>
    <t>Ticks Tick Borne Dis. 2017 Aug;8(5):715-720. doi: 10.1016/j.ttbdis.2017.05.004. Epub 2017 May 13.</t>
  </si>
  <si>
    <t>10.1016/j.ttbdis.2017.05.004</t>
  </si>
  <si>
    <t>Investigating the Adult Ixodid Tick Populations and Their Associated Anaplasma, Ehrlichia, and Rickettsia Bacteria at a Rocky Mountain Spotted Fever Hotspot in Western Tennessee</t>
  </si>
  <si>
    <t>Trout Fryxell RT, Hendricks BM, Pompo K, Mays SE, Paulsen DJ, Operario DJ, Houston AE.</t>
  </si>
  <si>
    <t>Vector Borne Zoonotic Dis. 2017 Aug;17(8):527-538. doi: 10.1089/vbz.2016.2091. Epub 2017 Jun 9.</t>
  </si>
  <si>
    <t>10.1089/vbz.2016.2091</t>
  </si>
  <si>
    <t>Detection and phylogenetic characterisation of novel Anaplasma and Ehrlichia species in Amblyomma triguttatum subsp. from four allopatric populations in Australia</t>
  </si>
  <si>
    <t>Gofton AW, Waudby HP, Petit S, Greay TL, Ryan UM, Irwin PJ.</t>
  </si>
  <si>
    <t>Ticks Tick Borne Dis. 2017 Aug;8(5):749-756. doi: 10.1016/j.ttbdis.2017.05.009. Epub 2017 May 27.</t>
  </si>
  <si>
    <t>10.1016/j.ttbdis.2017.05.009</t>
  </si>
  <si>
    <t>Primordial-like enzymes from bacteria with reduced genomes</t>
  </si>
  <si>
    <t>Ferla MP, Brewster JL, Hall KR, Evans GB, Patrick WM.</t>
  </si>
  <si>
    <t>Mol Microbiol. 2017 Aug;105(4):508-524. doi: 10.1111/mmi.13737. Epub 2017 Jul 6.</t>
  </si>
  <si>
    <t>10.1111/mmi.13737</t>
  </si>
  <si>
    <t>The burden of tick-borne diseases in the Altai region of Russia</t>
  </si>
  <si>
    <t>Dedkov VG, Simonova EG, Beshlebova OV, Safonova MV, Stukolova OA, Verigina EV, Savinov GV, Karaseva IP, Blinova EA, Granitov VM, Arsenjeva IV, Shipulin GA.</t>
  </si>
  <si>
    <t>Ticks Tick Borne Dis. 2017 Aug;8(5):787-794. doi: 10.1016/j.ttbdis.2017.06.004. Epub 2017 Jun 19.</t>
  </si>
  <si>
    <t>Dedkov VG</t>
  </si>
  <si>
    <t>10.1016/j.ttbdis.2017.06.004</t>
  </si>
  <si>
    <t>Wolbachia infection in Aedes aegypti mosquitoes alters blood meal excretion and delays oviposition without affecting trypsin activity</t>
  </si>
  <si>
    <t>Pimenta de Oliveira S, Dantas de Oliveira C, Viana Sant'Anna MR, Carneiro Dutra HL, Caragata EP, Moreira LA.</t>
  </si>
  <si>
    <t>Insect Biochem Mol Biol. 2017 Aug;87:65-74. doi: 10.1016/j.ibmb.2017.06.010. Epub 2017 Jun 24.</t>
  </si>
  <si>
    <t>Pimenta de Oliveira S</t>
  </si>
  <si>
    <t>10.1016/j.ibmb.2017.06.010</t>
  </si>
  <si>
    <t>Molecular Epidemiological Survey and Genetic Characterization of Anaplasma Species in Mongolian Livestock</t>
  </si>
  <si>
    <t>Ochirkhuu N, Konnai S, Odbileg R, Murata S, Ohashi K.</t>
  </si>
  <si>
    <t>Vector Borne Zoonotic Dis. 2017 Aug;17(8):539-549. doi: 10.1089/vbz.2017.2111. Epub 2017 Jul 5.</t>
  </si>
  <si>
    <t>Ochirkhuu N</t>
  </si>
  <si>
    <t>10.1089/vbz.2017.2111</t>
  </si>
  <si>
    <t>Retrospective Analysis of Canine Vector-borne Diseases (CVBD) in Germany with Emphasis on the Endemicity and Risk Factors of Leishmaniosis</t>
  </si>
  <si>
    <t>Vrhovec MG, Pantchev N, Failing K, Bauer C, Travers-Martin N, Zahner H.</t>
  </si>
  <si>
    <t>Parasitol Res. 2017 Aug;116(Suppl 1):131-144. doi: 10.1007/s00436-017-5499-6.</t>
  </si>
  <si>
    <t>Vrhovec MG</t>
  </si>
  <si>
    <t>10.1007/s00436-017-5499-6</t>
  </si>
  <si>
    <t>Serological Evidence of Rickettsia spp. in Western Australian Dogs</t>
  </si>
  <si>
    <t>Bennett MD, Abdad MY, Stenos J.</t>
  </si>
  <si>
    <t>Am J Trop Med Hyg. 2017 Aug;97(2):407-412. doi: 10.4269/ajtmh.16-0998. Epub 2017 Jul 19.</t>
  </si>
  <si>
    <t>Bennett MD</t>
  </si>
  <si>
    <t>PMC5544087</t>
  </si>
  <si>
    <t>10.4269/ajtmh.16-0998</t>
  </si>
  <si>
    <t>Scrub Typhus Outbreak in a Remote Primary School, Bhutan, 2014</t>
  </si>
  <si>
    <t>Tshokey T, Graves S, Tshering D, Phuntsho K, Tshering K, Stenos J.</t>
  </si>
  <si>
    <t>Emerg Infect Dis. 2017 Aug;23(8):1412-1414. doi: 10.3201/eid2308.162021.</t>
  </si>
  <si>
    <t>Tshokey T</t>
  </si>
  <si>
    <t>PMC5547789</t>
  </si>
  <si>
    <t>10.3201/eid2308.162021</t>
  </si>
  <si>
    <t>Acute Febrile Illness and Complications Due to Murine Typhus, Texas, USA1,2</t>
  </si>
  <si>
    <t>Afzal Z, Kallumadanda S, Wang F, Hemmige V, Musher D.</t>
  </si>
  <si>
    <t>Emerg Infect Dis. 2017 Aug;23(8):1268-1273. doi: 10.3201/eid2308.161861.</t>
  </si>
  <si>
    <t>Afzal Z</t>
  </si>
  <si>
    <t>PMC5547806</t>
  </si>
  <si>
    <t>10.3201/eid2308.161861</t>
  </si>
  <si>
    <t>Scrub Typhus as a Cause of Acute Encephalitis Syndrome, Gorakhpur, Uttar Pradesh, India</t>
  </si>
  <si>
    <t>Mittal M, Thangaraj JWV, Rose W, Verghese VP, Kumar CPG, Mittal M, Sabarinathan R, Bondre V, Gupta N, Murhekar MV.</t>
  </si>
  <si>
    <t>Emerg Infect Dis. 2017 Aug;23(8):1414-1416. doi: 10.3201/eid2308.170025.</t>
  </si>
  <si>
    <t>Mittal M</t>
  </si>
  <si>
    <t>PMC5547812</t>
  </si>
  <si>
    <t>10.3201/eid2308.170025</t>
  </si>
  <si>
    <t>Serologic Evidence of Scrub Typhus in the Peruvian Amazon</t>
  </si>
  <si>
    <t>Kocher C, Jiang J, Morrison AC, Castillo R, Leguia M, Loyola S, Ampuero JS, Cespedes M, Halsey ES, Bausch DG, Richards AL.</t>
  </si>
  <si>
    <t>Emerg Infect Dis. 2017 Aug;23(8):1389-1391. doi: 10.3201/eid2308.170050.</t>
  </si>
  <si>
    <t>PMC5547797</t>
  </si>
  <si>
    <t>10.3201/eid2308.170050</t>
  </si>
  <si>
    <t>Acute Encephalitis Syndrome and Scrub Typhus in India</t>
  </si>
  <si>
    <t>Murhekar MV.</t>
  </si>
  <si>
    <t>Emerg Infect Dis. 2017 Aug;23(8):1434. doi: 10.3201/eid2308.162028.</t>
  </si>
  <si>
    <t>Murhekar MV</t>
  </si>
  <si>
    <t>PMC5547807</t>
  </si>
  <si>
    <t>10.3201/eid2308.162028</t>
  </si>
  <si>
    <t>Microscopic and molecular identification of hemotropic mycoplasmas in South American coatis (Nasua nasua)</t>
  </si>
  <si>
    <t>Cubilla MP, Santos LC, de Moraes W, Cubas ZS, Leutenegger CM, Estrada M, Lindsay LL, Trindade ES, Franco CRC, Vieira RFC, Biondo AW, Sykes JE.</t>
  </si>
  <si>
    <t>Comp Immunol Microbiol Infect Dis. 2017 Aug;53:19-25. doi: 10.1016/j.cimid.2017.06.004. Epub 2017 Jun 23.</t>
  </si>
  <si>
    <t>Cubilla MP</t>
  </si>
  <si>
    <t>10.1016/j.cimid.2017.06.004</t>
  </si>
  <si>
    <t>Human head lice and pubic lice reveal the presence of several Acinetobacter species in Algiers, Algeria</t>
  </si>
  <si>
    <t>Mana N, Louni M, Parola P, Bitam I.</t>
  </si>
  <si>
    <t>Comp Immunol Microbiol Infect Dis. 2017 Aug;53:33-39. doi: 10.1016/j.cimid.2017.06.003. Epub 2017 Jun 28.</t>
  </si>
  <si>
    <t>Mana N</t>
  </si>
  <si>
    <t>10.1016/j.cimid.2017.06.003</t>
  </si>
  <si>
    <t>Two novel Ehrlichia strains detected in Amblyomma tigrinum ticks associated to dogs in peri-urban areas of Argentina</t>
  </si>
  <si>
    <t>Cicuttin GL, De Salvo MN, Nava S.</t>
  </si>
  <si>
    <t>Comp Immunol Microbiol Infect Dis. 2017 Aug;53:40-44. doi: 10.1016/j.cimid.2017.07.001. Epub 2017 Jul 12.</t>
  </si>
  <si>
    <t>10.1016/j.cimid.2017.07.001</t>
  </si>
  <si>
    <t>Bacteria could be key to freeing South Pacific of mosquitoes</t>
  </si>
  <si>
    <t>Marris E.</t>
  </si>
  <si>
    <t>Nature. 2017 Aug 1;548(7665):17-18. doi: 10.1038/548017a.</t>
  </si>
  <si>
    <t>Marris E</t>
  </si>
  <si>
    <t>10.1038/548017a</t>
  </si>
  <si>
    <t>Rickettsial Infections in Goa-Not Just Scrub Typhus!</t>
  </si>
  <si>
    <t>Narvencar K, Kaur G, Rodrigues S.</t>
  </si>
  <si>
    <t>J Assoc Physicians India. 2017 Aug;65(8):24-27.</t>
  </si>
  <si>
    <t>Narvencar K</t>
  </si>
  <si>
    <t>Wolbachia-mediated virus blocking in the mosquito vector Aedes aegypti</t>
  </si>
  <si>
    <t>Terradas G, McGraw EA.</t>
  </si>
  <si>
    <t>Curr Opin Insect Sci. 2017 Aug;22:37-44. doi: 10.1016/j.cois.2017.05.005. Epub 2017 May 10.</t>
  </si>
  <si>
    <t>Curr Opin Insect Sci</t>
  </si>
  <si>
    <t>10.1016/j.cois.2017.05.005</t>
  </si>
  <si>
    <t>Case Report: Polymerase Chain Reaction Testing of Tick Bite Site Samples for the Diagnosis of Human Granulocytic Anaplasmosis</t>
  </si>
  <si>
    <t>Kim CM, Kim SW, Kim DM, Yoon NR, Jha P, Jang SJ, Ahn YJ, Lim D, Lee SH, Hwang SD, Lee YS.</t>
  </si>
  <si>
    <t>Am J Trop Med Hyg. 2017 Aug;97(2):403-406. doi: 10.4269/ajtmh.16-0570.</t>
  </si>
  <si>
    <t>PMC5544070</t>
  </si>
  <si>
    <t>10.4269/ajtmh.16-0570</t>
  </si>
  <si>
    <t>Serologic responses to peptides of Anaplasma phagocytophilum and Borrelia burgdorferi in dogs infested with wild-caught Ixodes scapularis</t>
  </si>
  <si>
    <t>Chandrashekar R, Beall MJ, Thatcher B, Saucier JM, Tyrrell P, Lappin MR.</t>
  </si>
  <si>
    <t>Vet J. 2017 Aug;226:6-11. doi: 10.1016/j.tvjl.2017.06.005. Epub 2017 Jun 27.</t>
  </si>
  <si>
    <t>Chandrashekar R</t>
  </si>
  <si>
    <t>10.1016/j.tvjl.2017.06.005</t>
  </si>
  <si>
    <t>Scrub Typhus in a New Born</t>
  </si>
  <si>
    <t>Jajoo M, Kumar D, Manchanda S.</t>
  </si>
  <si>
    <t>J Clin Diagn Res. 2017 Aug;11(8):SD05-SD06. doi: 10.7860/JCDR/2017/26607.10500. Epub 2017 Aug 1.</t>
  </si>
  <si>
    <t>Jajoo M</t>
  </si>
  <si>
    <t>PMC5620873</t>
  </si>
  <si>
    <t>10.7860/JCDR/2017/26607.10500</t>
  </si>
  <si>
    <t>One particular Anaplasma phagocytophilum ecotype infects cattle in the Camargue, France</t>
  </si>
  <si>
    <t>Dugat T, Leblond A, Keck N, Lagrée AC, Desjardins I, Joulié A, Pradier S, Durand B, Boulouis HJ, Haddad N.</t>
  </si>
  <si>
    <t>Parasit Vectors. 2017 Aug 2;10(1):371. doi: 10.1186/s13071-017-2305-3.</t>
  </si>
  <si>
    <t>PMC5540577</t>
  </si>
  <si>
    <t>10.1186/s13071-017-2305-3</t>
  </si>
  <si>
    <t>2017 Aug 2</t>
  </si>
  <si>
    <t>African tick bite fever in returning Swedish travellers. Report of two cases and aspects of diagnostics</t>
  </si>
  <si>
    <t>Nilsson K, Wallménius K, Rundlöf-Nygren P, Strömdahl S, Påhlson C.</t>
  </si>
  <si>
    <t>Infect Ecol Epidemiol. 2017 Aug 2;7(1):1343081. doi: 10.1080/20008686.2017.1343081. eCollection 2017.</t>
  </si>
  <si>
    <t>Infect Ecol Epidemiol</t>
  </si>
  <si>
    <t>PMC5549825</t>
  </si>
  <si>
    <t>10.1080/20008686.2017.1343081</t>
  </si>
  <si>
    <t>AmiD Is a Novel Peptidoglycan Amidase in Wolbachia Endosymbionts of Drosophila melanogaster</t>
  </si>
  <si>
    <t>Wilmes M, Meier K, Schiefer A, Josten M, Otten CF, Klöckner A, Henrichfreise B, Vollmer W, Hoerauf A, Pfarr K.</t>
  </si>
  <si>
    <t>Front Cell Infect Microbiol. 2017 Aug 4;7:353. doi: 10.3389/fcimb.2017.00353. eCollection 2017.</t>
  </si>
  <si>
    <t>Wilmes M</t>
  </si>
  <si>
    <t>PMC5543032</t>
  </si>
  <si>
    <t>10.3389/fcimb.2017.00353</t>
  </si>
  <si>
    <t>2017 Aug 4</t>
  </si>
  <si>
    <t>Cytonuclear Epistasis Controls the Density of Symbiont Wolbachia pipientis in Nongonadal Tissues of Mosquito Culex quinquefasciatus</t>
  </si>
  <si>
    <t>Emerson KJ, Glaser RL.</t>
  </si>
  <si>
    <t>G3 (Bethesda). 2017 Aug 7;7(8):2627-2635. doi: 10.1534/g3.117.043422.</t>
  </si>
  <si>
    <t>Emerson KJ</t>
  </si>
  <si>
    <t>PMC5555468</t>
  </si>
  <si>
    <t>10.1534/g3.117.043422</t>
  </si>
  <si>
    <t>2017 Aug 7</t>
  </si>
  <si>
    <t>Retrotransposons Are the Major Contributors to the Expansion of the Drosophila ananassae Muller F Element</t>
  </si>
  <si>
    <t>Leung W, Shaffer CD, Chen EJ, Quisenberry TJ, Ko K, Braverman JM, Giarla TC, Mortimer NT, Reed LK, Smith ST, Robic S, McCartha SR, Perry DR, Prescod LM, Sheppard ZA, Saville KJ, McClish A, Morlock EA, Sochor VR, Stanton B, Veysey-White IC, Revie D, Jimenez LA, Palomino JJ, Patao MD, Patao SM, Himelblau ET, Campbell JD, Hertz AL, McEvilly MF, Wagner AR, Youngblom J, Bedi B, Bettincourt J, Duso E, Her M, Hilton W, House S, Karimi M, Kumimoto K, Lee R, Lopez D, Odisho G, Prasad R, Robbins HL, Sandhu T, Selfridge T, Tsukashima K, Yosif H, Kokan NP, Britt L, Zoellner A, Spana EP, Chlebina BT, Chong I, Friedman H, Mammo DA, Ng CL, Nikam VS, Schwartz NU, Xu TQ, Burg MG, Batten SM, Corbeill LM, Enoch E, Ensign JJ, Franks ME, Haiker B, Ingles JA, Kirkland LD, Lorenz-Guertin JM, Matthews J, Mittig CM, Monsma N, Olson KJ, Perez-Aragon G, Ramic A, Ramirez JR, Scheiber C, Schneider PA, Schultz DE, Simon M, Spencer E, Wernette AC, Wykle ME, Zavala-Arellano E, McDonald MJ, Ostby K, Wendland P, DiAngelo JR, Ceasrine AM, Cox AH, Docherty JEB, Gingras RM, Grieb SM, Pavia MJ, Personius CL, Polak GL, Beach DL, Cerritos HL, et al.</t>
  </si>
  <si>
    <t>G3 (Bethesda). 2017 Aug 7;7(8):2439-2460. doi: 10.1534/g3.117.040907.</t>
  </si>
  <si>
    <t>Leung W</t>
  </si>
  <si>
    <t>PMC5555453</t>
  </si>
  <si>
    <t>10.1534/g3.117.040907</t>
  </si>
  <si>
    <t>Detecting and characterizing mixed infections with genetic variants of Anaplasma phagocytophilum in roe deer (Capreolus capreolus) by developing an ankA cluster-specific nested PCR</t>
  </si>
  <si>
    <t>Jouglin M, Chagneau S, Faille F, Verheyden H, Bastian S, Malandrin L.</t>
  </si>
  <si>
    <t>Parasit Vectors. 2017 Aug 7;10(1):377. doi: 10.1186/s13071-017-2316-0.</t>
  </si>
  <si>
    <t>Jouglin M</t>
  </si>
  <si>
    <t>PMC5547487</t>
  </si>
  <si>
    <t>10.1186/s13071-017-2316-0</t>
  </si>
  <si>
    <t>Vaccinomics Approach to the Identification of Candidate Protective Antigens for the Control of Tick Vector Infestations and Anaplasma phagocytophilum Infection</t>
  </si>
  <si>
    <t>Contreras M, Alberdi P, Fernández De Mera IG, Krull C, Nijhof A, Villar M, De La Fuente J.</t>
  </si>
  <si>
    <t>Front Cell Infect Microbiol. 2017 Aug 9;7:360. doi: 10.3389/fcimb.2017.00360. eCollection 2017.</t>
  </si>
  <si>
    <t>PMC5552662</t>
  </si>
  <si>
    <t>10.3389/fcimb.2017.00360</t>
  </si>
  <si>
    <t>2017 Aug 9</t>
  </si>
  <si>
    <t>Anaplasma</t>
  </si>
  <si>
    <t>Anaplasma phagocytophilum infection modulates expression of megakaryocyte cell cycle genes through phosphatidylinositol-3-kinase signaling</t>
  </si>
  <si>
    <t>Khanal S, Sultana H, Catravas JD, Carlyon JA, Neelakanta G.</t>
  </si>
  <si>
    <t>PLoS One. 2017 Aug 10;12(8):e0182898. doi: 10.1371/journal.pone.0182898. eCollection 2017.</t>
  </si>
  <si>
    <t>Khanal S</t>
  </si>
  <si>
    <t>PMC5552339</t>
  </si>
  <si>
    <t>10.1371/journal.pone.0182898</t>
  </si>
  <si>
    <t>2017 Aug 10</t>
  </si>
  <si>
    <t>Modeling the transmission and control of Zika in Brazil</t>
  </si>
  <si>
    <t>Wang L, Zhao H, Oliva SM, Zhu H.</t>
  </si>
  <si>
    <t>Sci Rep. 2017 Aug 10;7(1):7721. doi: 10.1038/s41598-017-07264-y.</t>
  </si>
  <si>
    <t>Wang L</t>
  </si>
  <si>
    <t>PMC5552773</t>
  </si>
  <si>
    <t>10.1038/s41598-017-07264-y</t>
  </si>
  <si>
    <t>Revisiting clinico-epidemiological pattern of human rickettsial infections in the central region of Sri Lanka: a hospital based descriptive study</t>
  </si>
  <si>
    <t>Weerakoon KG, Kularatne SAM, Rajapakse J, Adikari S, Udayawarna K.</t>
  </si>
  <si>
    <t>BMC Res Notes. 2017 Aug 11;10(1):400. doi: 10.1186/s13104-017-2727-1.</t>
  </si>
  <si>
    <t>Weerakoon KG</t>
  </si>
  <si>
    <t>PMC5553752</t>
  </si>
  <si>
    <t>10.1186/s13104-017-2727-1</t>
  </si>
  <si>
    <t>2017 Aug 11</t>
  </si>
  <si>
    <t>Fibroblast growth factor receptor-1 mediates internalization of pathogenic spotted fever rickettsiae into host endothelium</t>
  </si>
  <si>
    <t>Sahni A, Patel J, Narra HP, Schroeder CLC, Walker DH, Sahni SK.</t>
  </si>
  <si>
    <t>PLoS One. 2017 Aug 14;12(8):e0183181. doi: 10.1371/journal.pone.0183181. eCollection 2017.</t>
  </si>
  <si>
    <t>PMC5555671</t>
  </si>
  <si>
    <t>10.1371/journal.pone.0183181</t>
  </si>
  <si>
    <t>2017 Aug 14</t>
  </si>
  <si>
    <t>Green lacewings (Neuroptera: Chrysopidae) are commonly associated with a diversity of rickettsial endosymbionts</t>
  </si>
  <si>
    <t>Gerth M, Wolf R, Bleidorn C, Richter J, Sontowski R, Unrein J, Schlegel M, Gruppe A.</t>
  </si>
  <si>
    <t>Zoological Lett. 2017 Aug 14;3:12. doi: 10.1186/s40851-017-0072-9. eCollection 2017.</t>
  </si>
  <si>
    <t>Zoological Lett</t>
  </si>
  <si>
    <t>PMC5557424</t>
  </si>
  <si>
    <t>10.1186/s40851-017-0072-9</t>
  </si>
  <si>
    <t>Maintaining Aedes aegypti Mosquitoes Infected with Wolbachia</t>
  </si>
  <si>
    <t>Ross PA, Axford JK, Richardson KM, Endersby-Harshman NM, Hoffmann AA.</t>
  </si>
  <si>
    <t>J Vis Exp. 2017 Aug 14;(126):56124. doi: 10.3791/56124.</t>
  </si>
  <si>
    <t>J Vis Exp</t>
  </si>
  <si>
    <t>PMC5614331</t>
  </si>
  <si>
    <t>10.3791/56124</t>
  </si>
  <si>
    <t>Vector-borne and zoonotic diseases of dogs in North-west New South Wales and the Northern Territory, Australia</t>
  </si>
  <si>
    <t>Shapiro AJ, Brown G, Norris JM, Bosward KL, Marriot DJ, Balakrishnan N, Breitschwerdt EB, Malik R.</t>
  </si>
  <si>
    <t>BMC Vet Res. 2017 Aug 15;13(1):238. doi: 10.1186/s12917-017-1169-2.</t>
  </si>
  <si>
    <t>Shapiro AJ</t>
  </si>
  <si>
    <t>PMC5558717</t>
  </si>
  <si>
    <t>10.1186/s12917-017-1169-2</t>
  </si>
  <si>
    <t>2017 Aug 15</t>
  </si>
  <si>
    <t>Efficacy of sarolaner (Simparic™) against induced infestations of Amblyomma cajennense on dogs</t>
  </si>
  <si>
    <t>Scott F, Franz L, Campos DR, Azevedo TRC, Cunha D, Six RH, Maeder S, Cree T.</t>
  </si>
  <si>
    <t>Parasit Vectors. 2017 Aug 17;10(1):390. doi: 10.1186/s13071-017-2324-0.</t>
  </si>
  <si>
    <t>Scott F</t>
  </si>
  <si>
    <t>PMC5559851</t>
  </si>
  <si>
    <t>10.1186/s13071-017-2324-0</t>
  </si>
  <si>
    <t>2017 Aug 17</t>
  </si>
  <si>
    <t>Ixodes scapularis Tick Cells Control Anaplasma phagocytophilum Infection by Increasing the Synthesis of Phosphoenolpyruvate from Tyrosine</t>
  </si>
  <si>
    <t>Cabezas-Cruz A, Espinosa PJ, Obregón DA, Alberdi P, de la Fuente J.</t>
  </si>
  <si>
    <t>Front Cell Infect Microbiol. 2017 Aug 17;7:375. doi: 10.3389/fcimb.2017.00375. eCollection 2017.</t>
  </si>
  <si>
    <t>PMC5562928</t>
  </si>
  <si>
    <t>10.3389/fcimb.2017.00375</t>
  </si>
  <si>
    <t>Comprehensive proteome profiling in Aedes albopictus to decipher Wolbachia-arbovirus interference phenomenon</t>
  </si>
  <si>
    <t>Saucereau Y, Valiente Moro C, Dieryckx C, Dupuy JW, Tran FH, Girard V, Potier P, Mavingui P.</t>
  </si>
  <si>
    <t>BMC Genomics. 2017 Aug 18;18(1):635. doi: 10.1186/s12864-017-3985-y.</t>
  </si>
  <si>
    <t>Saucereau Y</t>
  </si>
  <si>
    <t>PMC5563009</t>
  </si>
  <si>
    <t>10.1186/s12864-017-3985-y</t>
  </si>
  <si>
    <t>2017 Aug 18</t>
  </si>
  <si>
    <t>Epidemiologic characteristics of scrub typhus on Jeju Island</t>
  </si>
  <si>
    <t>Lee SU.</t>
  </si>
  <si>
    <t>Epidemiol Health. 2017 Aug 18;39:e2017039. doi: 10.4178/epih.e2017039. eCollection 2017.</t>
  </si>
  <si>
    <t>Lee SU</t>
  </si>
  <si>
    <t>Epidemiol Health</t>
  </si>
  <si>
    <t>PMC5675983</t>
  </si>
  <si>
    <t>10.4178/epih.e2017039</t>
  </si>
  <si>
    <t>Evaluation of changes to the Rickettsia rickettsii transcriptome during mammalian infection</t>
  </si>
  <si>
    <t>Riley SP, Pruneau L, Martinez JJ.</t>
  </si>
  <si>
    <t>PLoS One. 2017 Aug 23;12(8):e0182290. doi: 10.1371/journal.pone.0182290. eCollection 2017.</t>
  </si>
  <si>
    <t>PMC5568294</t>
  </si>
  <si>
    <t>10.1371/journal.pone.0182290</t>
  </si>
  <si>
    <t>2017 Aug 23</t>
  </si>
  <si>
    <t>Filarial breast lump</t>
  </si>
  <si>
    <t>Panda DK, Mohapatra DP, Mohapatra MM.</t>
  </si>
  <si>
    <t>BMJ Case Rep. 2017 Aug 23;2017:bcr2017221536. doi: 10.1136/bcr-2017-221536.</t>
  </si>
  <si>
    <t>Panda DK</t>
  </si>
  <si>
    <t>PMC5624070</t>
  </si>
  <si>
    <t>10.1136/bcr-2017-221536</t>
  </si>
  <si>
    <t>Effects of Wolbachia on ovarian apoptosis in Culex quinquefasciatus (Say, 1823) during the previtellogenic and vitellogenic periods</t>
  </si>
  <si>
    <t>Almeida F, Suesdek L.</t>
  </si>
  <si>
    <t>Parasit Vectors. 2017 Aug 25;10(1):398. doi: 10.1186/s13071-017-2332-0.</t>
  </si>
  <si>
    <t>Almeida F</t>
  </si>
  <si>
    <t>PMC5574119</t>
  </si>
  <si>
    <t>10.1186/s13071-017-2332-0</t>
  </si>
  <si>
    <t>2017 Aug 25</t>
  </si>
  <si>
    <t>The microbial biosphere of the coral Acropora cervicornis in Northeastern Puerto Rico</t>
  </si>
  <si>
    <t>Godoy-Vitorino F, Ruiz-Diaz CP, Rivera-Seda A, Ramírez-Lugo JS, Toledo-Hernández C.</t>
  </si>
  <si>
    <t>PeerJ. 2017 Aug 29;5:e3717. doi: 10.7717/peerj.3717. eCollection 2017.</t>
  </si>
  <si>
    <t>Godoy-Vitorino F</t>
  </si>
  <si>
    <t>PMC5580386</t>
  </si>
  <si>
    <t>10.7717/peerj.3717</t>
  </si>
  <si>
    <t>2017 Aug 29</t>
  </si>
  <si>
    <t>Exposure to vector-borne pathogens in privately owned dogs living in different socioeconomic settings in Brazil</t>
  </si>
  <si>
    <t>Figueredo LA, Sales KGDS, Deuster K, Pollmeier M, Otranto D, Dantas-Torres F.</t>
  </si>
  <si>
    <t>Vet Parasitol. 2017 Aug 30;243:18-23. doi: 10.1016/j.vetpar.2017.05.020. Epub 2017 May 22.</t>
  </si>
  <si>
    <t>Figueredo LA</t>
  </si>
  <si>
    <t>10.1016/j.vetpar.2017.05.020</t>
  </si>
  <si>
    <t>2017 Aug 30</t>
  </si>
  <si>
    <t>DNA barcoding of crickets, katydids and grasshoppers (Orthoptera) from Central Europe with focus on Austria, Germany and Switzerland</t>
  </si>
  <si>
    <t>Hawlitschek O, Morinière J, Lehmann GUC, Lehmann AW, Kropf M, Dunz A, Glaw F, Detcharoen M, Schmidt S, Hausmann A, Szucsich NU, Caetano-Wyler SA, Haszprunar G.</t>
  </si>
  <si>
    <t>Mol Ecol Resour. 2017 Sep;17(5):1037-1053. doi: 10.1111/1755-0998.12638. Epub 2016 Dec 5.</t>
  </si>
  <si>
    <t>Hawlitschek O</t>
  </si>
  <si>
    <t>10.1111/1755-0998.12638</t>
  </si>
  <si>
    <t>2017 Sep</t>
  </si>
  <si>
    <t>Identifying the plant-associated microbiome across aquatic and terrestrial environments: the effects of amplification method on taxa discovery</t>
  </si>
  <si>
    <t>Jackrel SL, Owens SM, Gilbert JA, Pfister CA.</t>
  </si>
  <si>
    <t>Mol Ecol Resour. 2017 Sep;17(5):931-942. doi: 10.1111/1755-0998.12645. Epub 2017 Jan 25.</t>
  </si>
  <si>
    <t>Jackrel SL</t>
  </si>
  <si>
    <t>10.1111/1755-0998.12645</t>
  </si>
  <si>
    <t>Modelling Wolbachia infection in a sex-structured mosquito population carrying West Nile virus</t>
  </si>
  <si>
    <t>Farkas JZ, Gourley SA, Liu R, Yakubu AA.</t>
  </si>
  <si>
    <t>J Math Biol. 2017 Sep;75(3):621-647. doi: 10.1007/s00285-017-1096-7. Epub 2017 Jan 17.</t>
  </si>
  <si>
    <t>Farkas JZ</t>
  </si>
  <si>
    <t>J Math Biol</t>
  </si>
  <si>
    <t>PMC5532452</t>
  </si>
  <si>
    <t>10.1007/s00285-017-1096-7</t>
  </si>
  <si>
    <t>Undifferentiated tropical febrile illness in Cordoba, Colombia: Not everything is dengue</t>
  </si>
  <si>
    <t>Mattar S, Tique V, Miranda J, Montes E, Garzon D.</t>
  </si>
  <si>
    <t>J Infect Public Health. 2017 Sep-Oct;10(5):507-512. doi: 10.1016/j.jiph.2016.09.014. Epub 2017 Feb 3.</t>
  </si>
  <si>
    <t>10.1016/j.jiph.2016.09.014</t>
  </si>
  <si>
    <t>2017 Sep-Oct</t>
  </si>
  <si>
    <t>The transcription factor Relish controls Anaplasma marginale infection in the bovine tick Rhipicephalus microplus</t>
  </si>
  <si>
    <t>Capelli-Peixoto J, Carvalho DD, Johnson WC, Scoles GA, Fogaça AC, Daffre S, Ueti MW.</t>
  </si>
  <si>
    <t>Dev Comp Immunol. 2017 Sep;74:32-39. doi: 10.1016/j.dci.2017.04.005. Epub 2017 Apr 10.</t>
  </si>
  <si>
    <t>Capelli-Peixoto J</t>
  </si>
  <si>
    <t>10.1016/j.dci.2017.04.005</t>
  </si>
  <si>
    <t>Proteomic analysis of a mosquito host cell response to persistent Wolbachia infection</t>
  </si>
  <si>
    <t>Baldridge G, Higgins L, Witthuhn B, Markowski T, Baldridge A, Armien A, Fallon A.</t>
  </si>
  <si>
    <t>Res Microbiol. 2017 Sep;168(7):609-625. doi: 10.1016/j.resmic.2017.04.005. Epub 2017 Apr 21.</t>
  </si>
  <si>
    <t>Baldridge G</t>
  </si>
  <si>
    <t>PMC5603376</t>
  </si>
  <si>
    <t>NIHMS870089</t>
  </si>
  <si>
    <t>10.1016/j.resmic.2017.04.005</t>
  </si>
  <si>
    <t>Validation of an improved Anaplasma antibody competitive ELISA for detection of Anaplasma ovis antibody in domestic sheep</t>
  </si>
  <si>
    <t>Mason KL, Gonzalez MV, Chung C, Mousel MR, White SN, Taylor JB, Scoles GA.</t>
  </si>
  <si>
    <t>J Vet Diagn Invest. 2017 Sep;29(5):763-766. doi: 10.1177/1040638717709494. Epub 2017 May 8.</t>
  </si>
  <si>
    <t>Mason KL</t>
  </si>
  <si>
    <t>10.1177/1040638717709494</t>
  </si>
  <si>
    <t>Rickettsia rickettsii infecting Rhipicephalus sanguineus sensu lato (Latreille 1806), in high altitude atlantic forest fragments, Ceara State, Brazil</t>
  </si>
  <si>
    <t>Silva AB, Duarte MM, da Costa Cavalcante R, de Oliveira SV, Vizzoni VF, de Lima Duré AÍ, de Melo Iani FC, Machado-Ferreira E, Gazêta GS.</t>
  </si>
  <si>
    <t>Acta Trop. 2017 Sep;173:30-33. doi: 10.1016/j.actatropica.2017.05.018. Epub 2017 May 20.</t>
  </si>
  <si>
    <t>10.1016/j.actatropica.2017.05.018</t>
  </si>
  <si>
    <t>Implication, clinical and biological impact of vector-borne haemopathogens in anaemic dogs in France: a prospective study</t>
  </si>
  <si>
    <t>Bouzouraa T, Cadore JL, Chene J, Goy-Thollot I, Ponce F, Chalvet-Monfray K, Rannou B, Chabanne L.</t>
  </si>
  <si>
    <t>J Small Anim Pract. 2017 Sep;58(9):510-518. doi: 10.1111/jsap.12690. Epub 2017 May 23.</t>
  </si>
  <si>
    <t>10.1111/jsap.12690</t>
  </si>
  <si>
    <t>Effects of different temperature regimes on survival of Diaphorina citri and its endosymbiotic bacterial communities</t>
  </si>
  <si>
    <t>Hussain M, Akutse KS, Ravindran K, Lin Y, Bamisile BS, Qasim M, Dash CK, Wang L.</t>
  </si>
  <si>
    <t>Environ Microbiol. 2017 Sep;19(9):3439-3449. doi: 10.1111/1462-2920.13821. Epub 2017 Jul 21.</t>
  </si>
  <si>
    <t>10.1111/1462-2920.13821</t>
  </si>
  <si>
    <t>Engineering of obligate intracellular bacteria: progress, challenges and paradigms</t>
  </si>
  <si>
    <t>McClure EE, Chávez ASO, Shaw DK, Carlyon JA, Ganta RR, Noh SM, Wood DO, Bavoil PM, Brayton KA, Martinez JJ, McBride JW, Valdivia RH, Munderloh UG, Pedra JHF.</t>
  </si>
  <si>
    <t>Nat Rev Microbiol. 2017 Sep;15(9):544-558. doi: 10.1038/nrmicro.2017.59. Epub 2017 Jun 19.</t>
  </si>
  <si>
    <t>McClure EE</t>
  </si>
  <si>
    <t>PMC5557331</t>
  </si>
  <si>
    <t>NIHMS888695</t>
  </si>
  <si>
    <t>10.1038/nrmicro.2017.59</t>
  </si>
  <si>
    <t>Ehrlichia chaffeensis TRP120 Moonlights as a HECT E3 Ligase Involved in Self- and Host Ubiquitination To Influence Protein Interactions and Stability for Intracellular Survival</t>
  </si>
  <si>
    <t>Zhu B, Das S, Mitra S, Farris TR, McBride JW.</t>
  </si>
  <si>
    <t>Infect Immun. 2017 Aug 18;85(9):e00290-17. doi: 10.1128/IAI.00290-17. Print 2017 Sep.</t>
  </si>
  <si>
    <t>Zhu B</t>
  </si>
  <si>
    <t>PMC5563569</t>
  </si>
  <si>
    <t>10.1128/IAI.00290-17</t>
  </si>
  <si>
    <t>Vector competence of Malaysian Aedes albopictus with and without Wolbachia to four dengue virus serotypes</t>
  </si>
  <si>
    <t>Joanne S, Vythilingam I, Teoh BT, Leong CS, Tan KK, Wong ML, Yugavathy N, AbuBakar S.</t>
  </si>
  <si>
    <t>Trop Med Int Health. 2017 Sep;22(9):1154-1165. doi: 10.1111/tmi.12918. Epub 2017 Jul 17.</t>
  </si>
  <si>
    <t>10.1111/tmi.12918</t>
  </si>
  <si>
    <t>First report of Ehrlichia infection in goats, China</t>
  </si>
  <si>
    <t>Zhang H, Chang Z, Mehmood K, Wang Y, Rehman MU, Nabi F, Sabir AJ, Liu X, Wu X, Tian X, Zhou D.</t>
  </si>
  <si>
    <t>Microb Pathog. 2017 Sep;110:275-278. doi: 10.1016/j.micpath.2017.07.012. Epub 2017 Jul 11.</t>
  </si>
  <si>
    <t>10.1016/j.micpath.2017.07.012</t>
  </si>
  <si>
    <t>Epidemiology of Spotted Fever Group Rickettsioses and Acute Undifferentiated Febrile Illness in Villeta, Colombia</t>
  </si>
  <si>
    <t>Faccini-Martínez ÁA, Ramírez-Hernández A, Barreto C, Forero-Becerra E, Millán D, Valbuena E, Sánchez-Alfonso AC, Imbacuán-Pantoja WO, Cortés-Vecino JA, Polo-Terán LJ, Yaya-Lancheros N, Jácome J, Palomar AM, Santibáñez S, Portillo A, Oteo JA, Hidalgo M.</t>
  </si>
  <si>
    <t>Am J Trop Med Hyg. 2017 Sep;97(3):782-788. doi: 10.4269/ajtmh.16-0442. Epub 2017 Jul 19.</t>
  </si>
  <si>
    <t>PMC5590559</t>
  </si>
  <si>
    <t>10.4269/ajtmh.16-0442</t>
  </si>
  <si>
    <t>Rocky Mountain Spotted Fever and Pregnancy: Four Cases from Sonora, Mexico</t>
  </si>
  <si>
    <t>Licona-Enriquez JD, Delgado-de la Mora J, Paddock CD, Ramirez-Rodriguez CA, Candia-Plata MDC, Hernández GÁ.</t>
  </si>
  <si>
    <t>Am J Trop Med Hyg. 2017 Sep;97(3):795-798. doi: 10.4269/ajtmh.16-0917. Epub 2017 Jul 19.</t>
  </si>
  <si>
    <t>Licona-Enriquez JD</t>
  </si>
  <si>
    <t>PMC5590584</t>
  </si>
  <si>
    <t>10.4269/ajtmh.16-0917</t>
  </si>
  <si>
    <t>Evaluation of a Spotted Fever Group Rickettsia Public Health Surveillance System in Tennessee</t>
  </si>
  <si>
    <t>Fill MA, Moncayo AC, Bloch KC, Dunn JR, Schaffner W, Jones TF.</t>
  </si>
  <si>
    <t>Am J Trop Med Hyg. 2017 Sep;97(3):789-794. doi: 10.4269/ajtmh.16-0765. Epub 2017 Jul 19.</t>
  </si>
  <si>
    <t>Fill MA</t>
  </si>
  <si>
    <t>PMC5590572</t>
  </si>
  <si>
    <t>10.4269/ajtmh.16-0765</t>
  </si>
  <si>
    <t>Amblyomma maculatum SECIS binding protein 2 and putative selenoprotein P are indispensable for pathogen replication and tick fecundity</t>
  </si>
  <si>
    <t>Budachetri K, Crispell G, Karim S.</t>
  </si>
  <si>
    <t>Insect Biochem Mol Biol. 2017 Sep;88:37-47. doi: 10.1016/j.ibmb.2017.07.006. Epub 2017 Jul 21.</t>
  </si>
  <si>
    <t>PMC5583717</t>
  </si>
  <si>
    <t>NIHMS897136</t>
  </si>
  <si>
    <t>10.1016/j.ibmb.2017.07.006</t>
  </si>
  <si>
    <t>Spotted Fever Group Rickettsioses (SFGR): weather and incidence in Illinois</t>
  </si>
  <si>
    <t>Kerins JL, Dorevitch S, Dworkin MS.</t>
  </si>
  <si>
    <t>Epidemiol Infect. 2017 Sep;145(12):2466-2472. doi: 10.1017/S0950268817001492. Epub 2017 Jul 26.</t>
  </si>
  <si>
    <t>Kerins JL</t>
  </si>
  <si>
    <t>PMC9148806</t>
  </si>
  <si>
    <t>10.1017/S0950268817001492</t>
  </si>
  <si>
    <t>Suspected Mycoplasma Contamination in the Study "Toll-Like Receptor 2 Recognizes Orientia tsutsugamushi and Increases Susceptibility to Murine Experimental Scrub Typhus"</t>
  </si>
  <si>
    <t>Tantibhedhyangkul W, Inthasin N, Wongprompitak P, Ekpo P.</t>
  </si>
  <si>
    <t>Infect Immun. 2017 Aug 18;85(9):e00269-17. doi: 10.1128/IAI.00269-17. Print 2017 Sep.</t>
  </si>
  <si>
    <t>PMC5563574</t>
  </si>
  <si>
    <t>10.1128/IAI.00269-17</t>
  </si>
  <si>
    <t>Reply to Tantibhedhyangkul et al., 'Suspected Mycoplasma Contamination in the Study "Toll-Like Receptor 2 Recognizes Orientia tsutsugamushi and Increases Susceptibility to Murine Experimental Scrub Typhus"'</t>
  </si>
  <si>
    <t>Infect Immun. 2017 Aug 18;85(9):e00326-17. doi: 10.1128/IAI.00326-17. Print 2017 Sep.</t>
  </si>
  <si>
    <t>PMC5563565</t>
  </si>
  <si>
    <t>10.1128/IAI.00326-17</t>
  </si>
  <si>
    <t>Nationwide prevalence of Rickettsia felis infections in patients with febrile illness in Bangladesh</t>
  </si>
  <si>
    <t>Chowdhury NF, Paul SK, Aung MS, Hossain MA, Ahamed F, Ahmed S, Haque N, Nasreen SA, Khan SI, Rahman SMM, Rahman ASMM, Ferdouse F, Ahmed R, Sultan SM, Ahmed MU, Urushibara N, Kobayashi N.</t>
  </si>
  <si>
    <t>New Microbes New Infect. 2017 Jul 15;19:123-125. doi: 10.1016/j.nmni.2017.07.005. eCollection 2017 Sep.</t>
  </si>
  <si>
    <t>Chowdhury NF</t>
  </si>
  <si>
    <t>PMC5552056</t>
  </si>
  <si>
    <t>10.1016/j.nmni.2017.07.005</t>
  </si>
  <si>
    <t>Molecular detection of pathogens in ticks infesting cattle in Nampula province, Mozambique</t>
  </si>
  <si>
    <t>Matsimbe AM, Magaia V, Sanches GS, Neves L, Noormahomed E, Antunes S, Domingos A.</t>
  </si>
  <si>
    <t>Exp Appl Acarol. 2017 Sep;73(1):91-102. doi: 10.1007/s10493-017-0155-5. Epub 2017 Aug 30.</t>
  </si>
  <si>
    <t>Matsimbe AM</t>
  </si>
  <si>
    <t>PMC5705812</t>
  </si>
  <si>
    <t>NIHMS921445</t>
  </si>
  <si>
    <t>10.1007/s10493-017-0155-5</t>
  </si>
  <si>
    <t>Rickettsia gravesii sp. nov.: a novel spotted fever group rickettsia in Western Australian Amblyomma triguttatum triguttatum ticks</t>
  </si>
  <si>
    <t>Abdad MY, Abdallah RA, Karkouri KE, Beye M, Stenos J, Owen H, Unsworth N, Robertson I, Blacksell SD, Nguyen TT, Nappez C, Raoult D, Fenwick S, Fournier PE.</t>
  </si>
  <si>
    <t>Int J Syst Evol Microbiol. 2017 Sep;67(9):3156-3161. doi: 10.1099/ijsem.0.001865. Epub 2017 Aug 31.</t>
  </si>
  <si>
    <t>10.1099/ijsem.0.001865</t>
  </si>
  <si>
    <t>Suspect the Unexpected: A 45-Year-Old Man with Fevers, Rash, and Multiorgan Failure</t>
  </si>
  <si>
    <t>Heath JK, Courtright KR.</t>
  </si>
  <si>
    <t>Ann Am Thorac Soc. 2017 Sep;14(9):1469-1474. doi: 10.1513/AnnalsATS.201703-235CC.</t>
  </si>
  <si>
    <t>Heath JK</t>
  </si>
  <si>
    <t>Ann Am Thorac Soc</t>
  </si>
  <si>
    <t>10.1513/AnnalsATS.201703-235CC</t>
  </si>
  <si>
    <t>Spatio-temporal variations and genetic diversity of Anaplasma spp. in cattle from the North of Tunisia</t>
  </si>
  <si>
    <t>Belkahia H, Ben Said M, El Mabrouk N, Saidani M, Cherni C, Ben Hassen M, Bouattour A, Messadi L.</t>
  </si>
  <si>
    <t>Vet Microbiol. 2017 Sep;208:223-230. doi: 10.1016/j.vetmic.2017.08.004. Epub 2017 Aug 7.</t>
  </si>
  <si>
    <t>10.1016/j.vetmic.2017.08.004</t>
  </si>
  <si>
    <t>Identification and characterization of bacterial symbionts in three species of filth fly parasitoids</t>
  </si>
  <si>
    <t>Betelman K, Caspi-Fluger A, Shamir M, Chiel E.</t>
  </si>
  <si>
    <t>FEMS Microbiol Ecol. 2017 Sep 1;93(9). doi: 10.1093/femsec/fix107.</t>
  </si>
  <si>
    <t>Betelman K</t>
  </si>
  <si>
    <t>10.1093/femsec/fix107</t>
  </si>
  <si>
    <t>2017 Sep 1</t>
  </si>
  <si>
    <t>Scrub Typhus: An Emerging Threat</t>
  </si>
  <si>
    <t>Chakraborty S, Sarma N.</t>
  </si>
  <si>
    <t>Indian J Dermatol. 2017 Sep-Oct;62(5):478-485. doi: 10.4103/ijd.IJD_388_17.</t>
  </si>
  <si>
    <t>Chakraborty S</t>
  </si>
  <si>
    <t>PMC5618834</t>
  </si>
  <si>
    <t>10.4103/ijd.IJD_388_17</t>
  </si>
  <si>
    <t>Scrub Typhus in Southern Districts of West Bengal</t>
  </si>
  <si>
    <t>Sarma N, Chakraborty S.</t>
  </si>
  <si>
    <t>Indian J Dermatol. 2017 Sep-Oct;62(5):512-514. doi: 10.4103/ijd.IJD_382_17.</t>
  </si>
  <si>
    <t>Sarma N</t>
  </si>
  <si>
    <t>PMC5618840</t>
  </si>
  <si>
    <t>10.4103/ijd.IJD_382_17</t>
  </si>
  <si>
    <t>Aligner optimization increases accuracy and decreases compute times in multi-species sequence data</t>
  </si>
  <si>
    <t>Robinson KM, Hawkins AS, Santana-Cruz I, Adkins RS, Shetty AC, Nagaraj S, Sadzewicz L, Tallon LJ, Rasko DA, Fraser CM, Mahurkar A, Silva JC, Dunning Hotopp JC.</t>
  </si>
  <si>
    <t>Microb Genom. 2017 Jul 8;3(9):e000122. doi: 10.1099/mgen.0.000122. eCollection 2017 Sep.</t>
  </si>
  <si>
    <t>Microb Genom</t>
  </si>
  <si>
    <t>PMC5643015</t>
  </si>
  <si>
    <t>10.1099/mgen.0.000122</t>
  </si>
  <si>
    <t>2017 Jul 8</t>
  </si>
  <si>
    <t>Microbial Invasion vs. Tick Immune Regulation</t>
  </si>
  <si>
    <t>Sonenshine DE, Macaluso KR.</t>
  </si>
  <si>
    <t>Front Cell Infect Microbiol. 2017 Sep 5;7:390. doi: 10.3389/fcimb.2017.00390. eCollection 2017.</t>
  </si>
  <si>
    <t>Sonenshine DE</t>
  </si>
  <si>
    <t>PMC5591838</t>
  </si>
  <si>
    <t>10.3389/fcimb.2017.00390</t>
  </si>
  <si>
    <t>2017 Sep 5</t>
  </si>
  <si>
    <t>Rickettsia sibirica mongolitimonae infection, Sri Lanka</t>
  </si>
  <si>
    <t>Cordier C, Tattevin P, Leyer C, Cailleaux M, Raoult D, Angelakis E.</t>
  </si>
  <si>
    <t>J Infect Dev Ctries. 2017 Sep 5;11(8):668-671. doi: 10.3855/jidc.8743.</t>
  </si>
  <si>
    <t>Cordier C</t>
  </si>
  <si>
    <t>10.3855/jidc.8743</t>
  </si>
  <si>
    <t>Spotted fever rickettsiae in wild-living rodents from south-western Poland</t>
  </si>
  <si>
    <t>Gajda E, Hildebrand J, Sprong H, Buńkowska-Gawlik K, Perec-Matysiak A, Coipan EC.</t>
  </si>
  <si>
    <t>Parasit Vectors. 2017 Sep 6;10(1):413. doi: 10.1186/s13071-017-2356-5.</t>
  </si>
  <si>
    <t>Gajda E</t>
  </si>
  <si>
    <t>PMC5585920</t>
  </si>
  <si>
    <t>10.1186/s13071-017-2356-5</t>
  </si>
  <si>
    <t>2017 Sep 6</t>
  </si>
  <si>
    <t>Infections of Wolbachia may destabilize mosquito population dynamics</t>
  </si>
  <si>
    <t>Telschow A, Grziwotz F, Crain P, Miki T, Mains JW, Sugihara G, Dobson SL, Hsieh CH.</t>
  </si>
  <si>
    <t>J Theor Biol. 2017 Sep 7;428:98-105. doi: 10.1016/j.jtbi.2017.05.016. Epub 2017 Jun 1.</t>
  </si>
  <si>
    <t>10.1016/j.jtbi.2017.05.016</t>
  </si>
  <si>
    <t>2017 Sep 7</t>
  </si>
  <si>
    <t>Bacterial microbiota associated with Rhipicephalus sanguineus (s.l.) ticks from France, Senegal and Arizona</t>
  </si>
  <si>
    <t>René-Martellet M, Minard G, Massot R, Tran Van V, Valiente Moro C, Chabanne L, Mavingui P.</t>
  </si>
  <si>
    <t>Parasit Vectors. 2017 Sep 7;10(1):416. doi: 10.1186/s13071-017-2352-9.</t>
  </si>
  <si>
    <t>PMC5591579</t>
  </si>
  <si>
    <t>10.1186/s13071-017-2352-9</t>
  </si>
  <si>
    <t>Strong interferon-gamma mediated cellular immunity to scrub typhus demonstrated using a novel whole cell antigen ELISpot assay in rhesus macaques and humans</t>
  </si>
  <si>
    <t>Sumonwiriya M, Paris DH, Sunyakumthorn P, Anantatat T, Jenjaroen K, Chumseng S, Im-Erbsin R, Tanganuchitcharnchai A, Jintaworn S, Blacksell SD, Chowdhury FR, Kronsteiner B, Teparrukkul P, Burke RL, Lombardini ED, Richards AL, Mason CJ, Jones JW, Day NPJ, Dunachie SJ.</t>
  </si>
  <si>
    <t>PLoS Negl Trop Dis. 2017 Sep 11;11(9):e0005846. doi: 10.1371/journal.pntd.0005846. eCollection 2017 Sep.</t>
  </si>
  <si>
    <t>Sumonwiriya M</t>
  </si>
  <si>
    <t>PMC5608426</t>
  </si>
  <si>
    <t>10.1371/journal.pntd.0005846</t>
  </si>
  <si>
    <t>2017 Sep 11</t>
  </si>
  <si>
    <t>Response to: Comment on Rohrscheib et al. 2016 "Intensity of mutualism breakdown is determined by temperature not amplification of Wolbachia genes"</t>
  </si>
  <si>
    <t>Rohrscheib CE, Frentiu FD, Horn E, Ritchie FK, van Swinderen B, Weible MW 2nd, O'Neill SL, Brownlie JC.</t>
  </si>
  <si>
    <t>PLoS Pathog. 2017 Sep 11;13(9):e1006521. doi: 10.1371/journal.ppat.1006521. eCollection 2017 Sep.</t>
  </si>
  <si>
    <t>PMC5593257</t>
  </si>
  <si>
    <t>10.1371/journal.ppat.1006521</t>
  </si>
  <si>
    <t>The prevalence of Anaplasma platys and a potential novel Anaplasma species exceed that of Ehrlichia canis in asymptomatic dogs and Rhipicephalus sanguineus in Taiwan</t>
  </si>
  <si>
    <t>Yuasa Y, Tsai YL, Chang CC, Hsu TH, Chou CC.</t>
  </si>
  <si>
    <t>J Vet Med Sci. 2017 Sep 12;79(9):1494-1502. doi: 10.1292/jvms.17-0224. Epub 2017 Aug 6.</t>
  </si>
  <si>
    <t>PMC5627318</t>
  </si>
  <si>
    <t>10.1292/jvms.17-0224</t>
  </si>
  <si>
    <t>2017 Sep 12</t>
  </si>
  <si>
    <t>Interacting effects of wildlife loss and climate on ticks and tick-borne disease</t>
  </si>
  <si>
    <t>Titcomb G, Allan BF, Ainsworth T, Henson L, Hedlund T, Pringle RM, Palmer TM, Njoroge L, Campana MG, Fleischer RC, Mantas JN, Young HS.</t>
  </si>
  <si>
    <t>Proc Biol Sci. 2017 Sep 13;284(1862):20170475. doi: 10.1098/rspb.2017.0475.</t>
  </si>
  <si>
    <t>Titcomb G</t>
  </si>
  <si>
    <t>PMC5597820</t>
  </si>
  <si>
    <t>10.1098/rspb.2017.0475</t>
  </si>
  <si>
    <t>2017 Sep 13</t>
  </si>
  <si>
    <t>Cytological analysis of cytoplasmic incompatibility induced by Cardinium suggests convergent evolution with its distant cousin Wolbachia</t>
  </si>
  <si>
    <t>Gebiola M, Giorgini M, Kelly SE, Doremus MR, Ferree PM, Hunter MS.</t>
  </si>
  <si>
    <t>Proc Biol Sci. 2017 Sep 13;284(1862):20171433. doi: 10.1098/rspb.2017.1433.</t>
  </si>
  <si>
    <t>PMC5597839</t>
  </si>
  <si>
    <t>10.1098/rspb.2017.1433</t>
  </si>
  <si>
    <t>Perturbed cholesterol and vesicular trafficking associated with dengue blocking in Wolbachia-infected Aedes aegypti cells</t>
  </si>
  <si>
    <t>Geoghegan V, Stainton K, Rainey SM, Ant TH, Dowle AA, Larson T, Hester S, Charles PD, Thomas B, Sinkins SP.</t>
  </si>
  <si>
    <t>Nat Commun. 2017 Sep 13;8(1):526. doi: 10.1038/s41467-017-00610-8.</t>
  </si>
  <si>
    <t>Geoghegan V</t>
  </si>
  <si>
    <t>PMC5597582</t>
  </si>
  <si>
    <t>10.1038/s41467-017-00610-8</t>
  </si>
  <si>
    <t>Francisella-Like Endosymbionts and Rickettsia Species in Local and Imported Hyalomma Ticks</t>
  </si>
  <si>
    <t>Azagi T, Klement E, Perlman G, Lustig Y, Mumcuoglu KY, Apanaskevich DA, Gottlieb Y.</t>
  </si>
  <si>
    <t>Appl Environ Microbiol. 2017 Aug 31;83(18):e01302-17. doi: 10.1128/AEM.01302-17. Print 2017 Sep 15.</t>
  </si>
  <si>
    <t>Azagi T</t>
  </si>
  <si>
    <t>PMC5583492</t>
  </si>
  <si>
    <t>10.1128/AEM.01302-17</t>
  </si>
  <si>
    <t>2017 Aug 31</t>
  </si>
  <si>
    <t>Eco-epidemiological analysis of rickettsial seropositivity in rural areas of Colombia: A multilevel approach</t>
  </si>
  <si>
    <t>Quintero V JC, Paternina T LE, Uribe Y A, Muskus C, Hidalgo M, Gil J, Cienfuegos G AV, Osorio Q L, Rojas A C.</t>
  </si>
  <si>
    <t>PLoS Negl Trop Dis. 2017 Sep 18;11(9):e0005892. doi: 10.1371/journal.pntd.0005892. eCollection 2017 Sep.</t>
  </si>
  <si>
    <t>Quintero V JC</t>
  </si>
  <si>
    <t>PMC5619838</t>
  </si>
  <si>
    <t>10.1371/journal.pntd.0005892</t>
  </si>
  <si>
    <t>2017 Sep 18</t>
  </si>
  <si>
    <t>[Fever of unknown origin in a multiple sclerosis patient on immunomodulatory therapy was due to neoehrlichiosis]</t>
  </si>
  <si>
    <t>Dadgar A, Grankvist A, Wernbro L, Wennerås C.</t>
  </si>
  <si>
    <t>Lakartidningen. 2017 Sep 18;114:EM6L.</t>
  </si>
  <si>
    <t>Dadgar A</t>
  </si>
  <si>
    <t>Lakartidningen</t>
  </si>
  <si>
    <t>Cultivation of Anaplasma ovis in the HL-60 human promyelocytic leukemia cell line</t>
  </si>
  <si>
    <t>Wei R, Liu HB, Jongejan F, Jiang BG, Chang QC, Fu X, Jiang JF, Jia N, Cao WC.</t>
  </si>
  <si>
    <t>Emerg Microbes Infect. 2017 Sep 20;6(9):e83. doi: 10.1038/emi.2017.70.</t>
  </si>
  <si>
    <t>Wei R</t>
  </si>
  <si>
    <t>PMC5625320</t>
  </si>
  <si>
    <t>10.1038/emi.2017.70</t>
  </si>
  <si>
    <t>2017 Sep 20</t>
  </si>
  <si>
    <t>Rare occurrence of heart lesions in Pacific oysters Crassostrea gigas caused by an unknown bacterial infection</t>
  </si>
  <si>
    <t>Meyer GR, Lowe GJ, Bower SM.</t>
  </si>
  <si>
    <t>Dis Aquat Organ. 2017 Sep 20;126(1):83-87. doi: 10.3354/dao03151.</t>
  </si>
  <si>
    <t>Meyer GR</t>
  </si>
  <si>
    <t>10.3354/dao03151</t>
  </si>
  <si>
    <t>Detection of bacterial pathogens including potential new species in human head lice from Mali</t>
  </si>
  <si>
    <t>Amanzougaghene N, Fenollar F, Sangaré AK, Sissoko MS, Doumbo OK, Raoult D, Mediannikov O.</t>
  </si>
  <si>
    <t>PLoS One. 2017 Sep 20;12(9):e0184621. doi: 10.1371/journal.pone.0184621. eCollection 2017.</t>
  </si>
  <si>
    <t>Amanzougaghene N</t>
  </si>
  <si>
    <t>PMC5606924</t>
  </si>
  <si>
    <t>10.1371/journal.pone.0184621</t>
  </si>
  <si>
    <t>Estimating the burden of scrub typhus: A systematic review</t>
  </si>
  <si>
    <t>Bonell A, Lubell Y, Newton PN, Crump JA, Paris DH.</t>
  </si>
  <si>
    <t>PLoS Negl Trop Dis. 2017 Sep 25;11(9):e0005838. doi: 10.1371/journal.pntd.0005838. eCollection 2017 Sep.</t>
  </si>
  <si>
    <t>Bonell A</t>
  </si>
  <si>
    <t>PMC5634655</t>
  </si>
  <si>
    <t>10.1371/journal.pntd.0005838</t>
  </si>
  <si>
    <t>2017 Sep 25</t>
  </si>
  <si>
    <t>Metagenomic-based Surveillance of Pacific Coast tick Dermacentor occidentalis Identifies Two Novel Bunyaviruses and an Emerging Human Ricksettsial Pathogen</t>
  </si>
  <si>
    <t>Bouquet J, Melgar M, Swei A, Delwart E, Lane RS, Chiu CY.</t>
  </si>
  <si>
    <t>Sci Rep. 2017 Sep 25;7(1):12234. doi: 10.1038/s41598-017-12047-6.</t>
  </si>
  <si>
    <t>Bouquet J</t>
  </si>
  <si>
    <t>PMC5612965</t>
  </si>
  <si>
    <t>10.1038/s41598-017-12047-6</t>
  </si>
  <si>
    <t>Family-wide Analysis of the Inhibition of Arf Guanine Nucleotide Exchange Factors with Small Molecules: Evidence of Unique Inhibitory Profiles</t>
  </si>
  <si>
    <t>Benabdi S, Peurois F, Nawrotek A, Chikireddy J, Cañeque T, Yamori T, Shiina I, Ohashi Y, Dan S, Rodriguez R, Cherfils J, Zeghouf M.</t>
  </si>
  <si>
    <t>Biochemistry. 2017 Sep 26;56(38):5125-5133. doi: 10.1021/acs.biochem.7b00706. Epub 2017 Sep 13.</t>
  </si>
  <si>
    <t>Benabdi S</t>
  </si>
  <si>
    <t>Biochemistry</t>
  </si>
  <si>
    <t>10.1021/acs.biochem.7b00706</t>
  </si>
  <si>
    <t>2017 Sep 26</t>
  </si>
  <si>
    <t>Wholly Rickettsia! Reconstructed Metabolic Profile of the Quintessential Bacterial Parasite of Eukaryotic Cells</t>
  </si>
  <si>
    <t>Driscoll TP, Verhoeve VI, Guillotte ML, Lehman SS, Rennoll SA, Beier-Sexton M, Rahman MS, Azad AF, Gillespie JJ.</t>
  </si>
  <si>
    <t>mBio. 2017 Sep 26;8(5):e00859-17. doi: 10.1128/mBio.00859-17.</t>
  </si>
  <si>
    <t>Driscoll TP</t>
  </si>
  <si>
    <t>PMC5615194</t>
  </si>
  <si>
    <t>10.1128/mBio.00859-17</t>
  </si>
  <si>
    <t>Identification and prioritization of novel anti-Wolbachia chemotypes from screening a 10,000-compound diversity library</t>
  </si>
  <si>
    <t>Johnston KL, Cook DAN, Berry NG, David Hong W, Clare RH, Goddard M, Ford L, Nixon GL, O'Neill PM, Ward SA, Taylor MJ.</t>
  </si>
  <si>
    <t>Sci Adv. 2017 Sep 27;3(9):eaao1551. doi: 10.1126/sciadv.aao1551. eCollection 2017 Sep.</t>
  </si>
  <si>
    <t>Sci Adv</t>
  </si>
  <si>
    <t>PMC5617373</t>
  </si>
  <si>
    <t>10.1126/sciadv.aao1551</t>
  </si>
  <si>
    <t>2017 Sep 27</t>
  </si>
  <si>
    <t>A glycosylated recombinant subunit candidate vaccine consisting of Ehrlichia ruminantium major antigenic protein1 induces specific humoral and Th1 type cell responses in sheep</t>
  </si>
  <si>
    <t>Faburay B, McGill J, Jongejan F.</t>
  </si>
  <si>
    <t>PLoS One. 2017 Sep 28;12(9):e0185495. doi: 10.1371/journal.pone.0185495. eCollection 2017.</t>
  </si>
  <si>
    <t>Faburay B</t>
  </si>
  <si>
    <t>PMC5619772</t>
  </si>
  <si>
    <t>10.1371/journal.pone.0185495</t>
  </si>
  <si>
    <t>2017 Sep 28</t>
  </si>
  <si>
    <t>Characterization of Anaplasma ovis strains using the major surface protein 1a repeat sequences</t>
  </si>
  <si>
    <t>Han R, Yang J, Liu Z, Gao S, Niu Q, Hassan MA, Luo J, Yin H.</t>
  </si>
  <si>
    <t>Parasit Vectors. 2017 Sep 29;10(1):447. doi: 10.1186/s13071-017-2363-6.</t>
  </si>
  <si>
    <t>Han R</t>
  </si>
  <si>
    <t>PMC5622584</t>
  </si>
  <si>
    <t>10.1186/s13071-017-2363-6</t>
  </si>
  <si>
    <t>2017 Sep 29</t>
  </si>
  <si>
    <t>Rickettsia infection could be the missing piece of the Buerger's disease puzzle</t>
  </si>
  <si>
    <t>Fazeli B, Ravari H, Ghazvini K.</t>
  </si>
  <si>
    <t>Int Angiol. 2017 Oct;36(5):410-416. doi: 10.23736/S0392-9590.17.03420-4. Epub 2015 Sep 4.</t>
  </si>
  <si>
    <t>Int Angiol</t>
  </si>
  <si>
    <t>10.23736/S0392-9590.17.03420-4</t>
  </si>
  <si>
    <t>2017 Oct</t>
  </si>
  <si>
    <t>Short Report: Identification of a Potential Marker of Anaplasma Phagocytophilum Associated with Cattle Abortion</t>
  </si>
  <si>
    <t>Dugat T, Haciane D, Durand B, Lagrée AC, Haddad N, Boulouis HJ.</t>
  </si>
  <si>
    <t>Transbound Emerg Dis. 2017 Oct;64(5):e1-e3. doi: 10.1111/tbed.12508. Epub 2016 Apr 19.</t>
  </si>
  <si>
    <t>10.1111/tbed.12508</t>
  </si>
  <si>
    <t>Case with cellulitis, lymphangitis and subcutaneous nodule suspected due to Rickettsia japonica carrying tick bite</t>
  </si>
  <si>
    <t>Kondo M, Akachi S, Yamazoe N, Yamanaka K, Mizutani H.</t>
  </si>
  <si>
    <t>J Dermatol. 2017 Oct;44(10):1182-1183. doi: 10.1111/1346-8138.13666. Epub 2016 Oct 27.</t>
  </si>
  <si>
    <t>10.1111/1346-8138.13666</t>
  </si>
  <si>
    <t>Chromosomal localization of Wolbachia inserts in the genomes of two subspecies of Chorthippus parallelus forming a Pyrenean hybrid zone</t>
  </si>
  <si>
    <t>Toribio-Fernández R, Bella JL, Martínez-Rodríguez P, Funkhouser-Jones LJ, Bordenstein SR, Pita M.</t>
  </si>
  <si>
    <t>Chromosome Res. 2017 Oct;25(3-4):215-225. doi: 10.1007/s10577-017-9557-9. Epub 2017 May 5.</t>
  </si>
  <si>
    <t>Toribio-Fernández R</t>
  </si>
  <si>
    <t>Chromosome Res</t>
  </si>
  <si>
    <t>PMC5664193</t>
  </si>
  <si>
    <t>NIHMS874235</t>
  </si>
  <si>
    <t>10.1007/s10577-017-9557-9</t>
  </si>
  <si>
    <t>Seasonal dynamics, spatial distribution and genetic analysis of Anaplasma species infecting small ruminants from Northern Tunisia</t>
  </si>
  <si>
    <t>Infect Genet Evol. 2017 Oct;54:66-73. doi: 10.1016/j.meegid.2017.06.016. Epub 2017 Jun 17.</t>
  </si>
  <si>
    <t>10.1016/j.meegid.2017.06.016</t>
  </si>
  <si>
    <t>PREVALENCE OF BABESIA SPP., EHRLICHIA SPP., AND TICK INFESTATIONS IN OKLAHOMA BLACK BEARS (URSUS AMERICANUS)</t>
  </si>
  <si>
    <t>Skinner D, Mitcham JR, Starkey LA, Noden BH, Fairbanks WS, Little SE.</t>
  </si>
  <si>
    <t>J Wildl Dis. 2017 Oct;53(4):781-787. doi: 10.7589/2017-02-029. Epub 2017 Jun 28.</t>
  </si>
  <si>
    <t>Skinner D</t>
  </si>
  <si>
    <t>10.7589/2017-02-029</t>
  </si>
  <si>
    <t>Rickettsiosis: a rare challenge in ICU</t>
  </si>
  <si>
    <t>Carvalho R, Vazquez D, Silveira P, Lencastre L.</t>
  </si>
  <si>
    <t>Intensive Care Med. 2017 Oct;43(10):1514-1515. doi: 10.1007/s00134-017-4876-z. Epub 2017 Jul 1.</t>
  </si>
  <si>
    <t>Carvalho R</t>
  </si>
  <si>
    <t>Intensive Care Med</t>
  </si>
  <si>
    <t>10.1007/s00134-017-4876-z</t>
  </si>
  <si>
    <t>Novel Anaplasma and Ehrlichia organisms infecting the wildlife of two regions of the Brazilian Amazon</t>
  </si>
  <si>
    <t>Soares HS, Marcili A, Barbieri ARM, Minervino AHH, Malheiros AF, Gennari SM, Labruna MB.</t>
  </si>
  <si>
    <t>Acta Trop. 2017 Oct;174:82-87. doi: 10.1016/j.actatropica.2017.07.006. Epub 2017 Jul 6.</t>
  </si>
  <si>
    <t>10.1016/j.actatropica.2017.07.006</t>
  </si>
  <si>
    <t>Transcriptional profiling of Rickettsia prowazekii coding and non-coding transcripts during in vitro host-pathogen and vector-pathogen interactions</t>
  </si>
  <si>
    <t>Schroeder CLC, Narra HP, Sahni A, Khanipov K, Patel J, Fofanov Y, Sahni SK.</t>
  </si>
  <si>
    <t>Ticks Tick Borne Dis. 2017 Oct;8(6):827-836. doi: 10.1016/j.ttbdis.2017.06.008. Epub 2017 Jun 29.</t>
  </si>
  <si>
    <t>Schroeder CLC</t>
  </si>
  <si>
    <t>PMC5749920</t>
  </si>
  <si>
    <t>NIHMS892308</t>
  </si>
  <si>
    <t>10.1016/j.ttbdis.2017.06.008</t>
  </si>
  <si>
    <t>Hemophagocytic lymphohistiocytosis (HLH) secondary to Ehrlichia chaffeensis with bone marrow involvement</t>
  </si>
  <si>
    <t>Naqash AR, Yogarajah M, Vallangeon BD, Hafiz M, Patel D, Kolychev E, Lebron DA, Liles D.</t>
  </si>
  <si>
    <t>Ann Hematol. 2017 Oct;96(10):1755-1758. doi: 10.1007/s00277-017-3085-8. Epub 2017 Jul 31.</t>
  </si>
  <si>
    <t>Naqash AR</t>
  </si>
  <si>
    <t>Ann Hematol</t>
  </si>
  <si>
    <t>10.1007/s00277-017-3085-8</t>
  </si>
  <si>
    <t>Wild and domestic animals likely involved in rickettsial endemic zones of Northwestern Colombia</t>
  </si>
  <si>
    <t>Ticks Tick Borne Dis. 2017 Oct;8(6):887-894. doi: 10.1016/j.ttbdis.2017.07.007. Epub 2017 Jul 21.</t>
  </si>
  <si>
    <t>10.1016/j.ttbdis.2017.07.007</t>
  </si>
  <si>
    <t>Seroprevalence and risk factors associated with Ehrlichia canis, Anaplasma spp., Borrelia burgdorferi sensu lato, and D. immitis in hunting dogs from southern Italy</t>
  </si>
  <si>
    <t>Piantedosi D, Neola B, D'Alessio N, Di Prisco F, Santoro M, Pacifico L, Sgroi G, Auletta L, Buch J, Chandrashekar R, Breitschwerdt EB, Veneziano V.</t>
  </si>
  <si>
    <t>Parasitol Res. 2017 Oct;116(10):2651-2660. doi: 10.1007/s00436-017-5574-z. Epub 2017 Aug 4.</t>
  </si>
  <si>
    <t>Piantedosi D</t>
  </si>
  <si>
    <t>10.1007/s00436-017-5574-z</t>
  </si>
  <si>
    <t>Artificial acceleration of mammalian cell reprogramming by bacterial proteins</t>
  </si>
  <si>
    <t>Ikeda T, Uchiyama I, Iwasaki M, Sasaki T, Nakagawa M, Okita K, Masui S.</t>
  </si>
  <si>
    <t>Genes Cells. 2017 Oct;22(10):918-928. doi: 10.1111/gtc.12519. Epub 2017 Aug 4.</t>
  </si>
  <si>
    <t>Ikeda T</t>
  </si>
  <si>
    <t>10.1111/gtc.12519</t>
  </si>
  <si>
    <t>Ecological factors influencing small mammal infection by Anaplasma phagocytophilum and Borrelia burgdorferi s.l. in agricultural and forest landscapes</t>
  </si>
  <si>
    <t>Perez G, Bastian S, Chastagner A, Agoulon A, Plantard O, Vourc'h G, Butet A.</t>
  </si>
  <si>
    <t>Environ Microbiol. 2017 Oct;19(10):4205-4219. doi: 10.1111/1462-2920.13885. Epub 2017 Sep 14.</t>
  </si>
  <si>
    <t>Perez G</t>
  </si>
  <si>
    <t>10.1111/1462-2920.13885</t>
  </si>
  <si>
    <t>Torix group Rickettsia are widespread in Culicoides biting midges (Diptera: Ceratopogonidae), reach high frequency and carry unique genomic features</t>
  </si>
  <si>
    <t>Pilgrim J, Ander M, Garros C, Baylis M, Hurst GDD, Siozios S.</t>
  </si>
  <si>
    <t>Environ Microbiol. 2017 Oct;19(10):4238-4255. doi: 10.1111/1462-2920.13887. Epub 2017 Sep 18.</t>
  </si>
  <si>
    <t>Pilgrim J</t>
  </si>
  <si>
    <t>PMC5656822</t>
  </si>
  <si>
    <t>10.1111/1462-2920.13887</t>
  </si>
  <si>
    <t>Central Nervous System Infection Associated with Orientia tsutsugamushi in South Korea</t>
  </si>
  <si>
    <t>Lee HS, Sunwoo JS, Ahn SJ, Moon J, Lim JA, Jun JS, Lee WJ, Lee ST, Jung KH, Park KI, Jung KY, Lee SK, Chu K.</t>
  </si>
  <si>
    <t>Am J Trop Med Hyg. 2017 Oct;97(4):1094-1098. doi: 10.4269/ajtmh.17-0077. Epub 2017 Aug 18.</t>
  </si>
  <si>
    <t>Lee HS</t>
  </si>
  <si>
    <t>PMC5637598</t>
  </si>
  <si>
    <t>10.4269/ajtmh.17-0077</t>
  </si>
  <si>
    <t>Co-infection with Babesia divergens and Anaplasma phagocytophilum in cattle (Bos taurus), Sweden</t>
  </si>
  <si>
    <t>Andersson MO, Víchová B, Tolf C, Krzyzanowska S, Waldenström J, Karlsson ME.</t>
  </si>
  <si>
    <t>Ticks Tick Borne Dis. 2017 Oct;8(6):933-935. doi: 10.1016/j.ttbdis.2017.08.005. Epub 2017 Aug 24.</t>
  </si>
  <si>
    <t>Andersson MO</t>
  </si>
  <si>
    <t>10.1016/j.ttbdis.2017.08.005</t>
  </si>
  <si>
    <t>African tick-bite fever - a tantalizing souvenir from South Africa</t>
  </si>
  <si>
    <t>Menzer C, Fink C, Enk A, Haenssle HA.</t>
  </si>
  <si>
    <t>J Dtsch Dermatol Ges. 2017 Oct;15(10):1027-1028. doi: 10.1111/ddg.13322. Epub 2017 Sep 5.</t>
  </si>
  <si>
    <t>Menzer C</t>
  </si>
  <si>
    <t>J Dtsch Dermatol Ges</t>
  </si>
  <si>
    <t>10.1111/ddg.13322</t>
  </si>
  <si>
    <t>Molecular evidence of tick-borne pathogens in Hyalomma anatolicum ticks infesting cattle in Xinjiang Uygur Autonomous Region, Northwestern China</t>
  </si>
  <si>
    <t>Yu P, Liu Z, Niu Q, Yang J, Abdallah MO, Chen Z, Liu G, Luo J, Yin H.</t>
  </si>
  <si>
    <t>Exp Appl Acarol. 2017 Oct;73(2):269-281. doi: 10.1007/s10493-017-0162-6. Epub 2017 Sep 5.</t>
  </si>
  <si>
    <t>Yu P</t>
  </si>
  <si>
    <t>10.1007/s10493-017-0162-6</t>
  </si>
  <si>
    <t>Enhanced detection of Rickettsia species in Ixodes pacificus using highly sensitive fluorescence in situ hybridization coupled with Tyramide Signal Amplification</t>
  </si>
  <si>
    <t>Bagheri G, Lehner JD, Zhong J.</t>
  </si>
  <si>
    <t>Ticks Tick Borne Dis. 2017 Oct;8(6):915-921. doi: 10.1016/j.ttbdis.2017.08.001. Epub 2017 Aug 9.</t>
  </si>
  <si>
    <t>Bagheri G</t>
  </si>
  <si>
    <t>PMC5607475</t>
  </si>
  <si>
    <t>NIHMS904325</t>
  </si>
  <si>
    <t>10.1016/j.ttbdis.2017.08.001</t>
  </si>
  <si>
    <t>Microbial diversity of the Tibetan tick Haemaphysalis tibetensis (Acari: Ixodidae)</t>
  </si>
  <si>
    <t>Yu Z, Wang R, Li N, Zhang C, Liu J.</t>
  </si>
  <si>
    <t>Exp Appl Acarol. 2017 Oct;73(2):237-244. doi: 10.1007/s10493-017-0179-x. Epub 2017 Sep 8.</t>
  </si>
  <si>
    <t>Yu Z</t>
  </si>
  <si>
    <t>10.1007/s10493-017-0179-x</t>
  </si>
  <si>
    <t>Detection of Anaplasma sp. phylogenetically related to A. phagocytophilum in a free-living bird in Brazil</t>
  </si>
  <si>
    <t>Mongruel ACB, Benevenute JL, Ikeda P, André MR, Machado RZ, Carrasco AOT, Seki MC.</t>
  </si>
  <si>
    <t>Rev Bras Parasitol Vet. 2017 Oct-Dec;26(4):505-510. doi: 10.1590/S1984-29612017042. Epub 2017 Aug 24.</t>
  </si>
  <si>
    <t>Mongruel ACB</t>
  </si>
  <si>
    <t>10.1590/S1984-29612017042</t>
  </si>
  <si>
    <t>2017 Oct-Dec</t>
  </si>
  <si>
    <t>Outbreak of anaplasmosis associated with novel genetic variants of Anaplasma marginale in a dairy cattle</t>
  </si>
  <si>
    <t>Comp Immunol Microbiol Infect Dis. 2017 Oct;54:20-26. doi: 10.1016/j.cimid.2017.07.008. Epub 2017 Aug 4.</t>
  </si>
  <si>
    <t>10.1016/j.cimid.2017.07.008</t>
  </si>
  <si>
    <t>Fatal Rocky Mountain Spotted Fever along the United States-Mexico Border, 2013-2016</t>
  </si>
  <si>
    <t>Drexler NA, Yaglom H, Casal M, Fierro M, Kriner P, Murphy B, Kjemtrup A, Paddock CD.</t>
  </si>
  <si>
    <t>Emerg Infect Dis. 2017 Oct;23(10):1621-1626. doi: 10.3201/eid2310.170309.</t>
  </si>
  <si>
    <t>PMC5621527</t>
  </si>
  <si>
    <t>10.3201/eid2310.170309</t>
  </si>
  <si>
    <t>Maternally transmitted non-bacterial male killer in Drosophila biauraria</t>
  </si>
  <si>
    <t>Kageyama D, Yoshimura K, Sugimoto TN, Katoh TK, Watada M.</t>
  </si>
  <si>
    <t>Biol Lett. 2017 Oct;13(10):20170476. doi: 10.1098/rsbl.2017.0476.</t>
  </si>
  <si>
    <t>Kageyama D</t>
  </si>
  <si>
    <t>PMC5665774</t>
  </si>
  <si>
    <t>10.1098/rsbl.2017.0476</t>
  </si>
  <si>
    <t>Rickettsial retinitis: Direct bacterial infection or an immune-mediated response?</t>
  </si>
  <si>
    <t>Chawla R, Pundlik GA, Chaudhry R, Thakur C.</t>
  </si>
  <si>
    <t>Indian J Ophthalmol. 2017 Oct;65(10):1038-1041. doi: 10.4103/ijo.IJO_369_17.</t>
  </si>
  <si>
    <t>Chawla R</t>
  </si>
  <si>
    <t>Indian J Ophthalmol</t>
  </si>
  <si>
    <t>PMC5678310</t>
  </si>
  <si>
    <t>10.4103/ijo.IJO_369_17</t>
  </si>
  <si>
    <t>Commentary: Rickettsial retinitis - Direct bacterial infection or an immune-mediated response?</t>
  </si>
  <si>
    <t>Ayachit A, Ayachit G, Joshi S, Sameera VV.</t>
  </si>
  <si>
    <t>Indian J Ophthalmol. 2017 Oct;65(10):1041-1043. doi: 10.4103/ijo.IJO_681_17.</t>
  </si>
  <si>
    <t>Ayachit A</t>
  </si>
  <si>
    <t>PMC5678311</t>
  </si>
  <si>
    <t>10.4103/ijo.IJO_681_17</t>
  </si>
  <si>
    <t>Antifilarial activity of caffeic acid phenethyl ester on Brugia pahangi in vitro and in vivo</t>
  </si>
  <si>
    <t>Al-Abd NM, Nor ZM, Junaid QO, Mansor M, Hasan MS, Kassim M.</t>
  </si>
  <si>
    <t>Pathog Glob Health. 2017 Oct;111(7):388-394. doi: 10.1080/20477724.2017.1380946. Epub 2017 Oct 25.</t>
  </si>
  <si>
    <t>PMC5694892</t>
  </si>
  <si>
    <t>10.1080/20477724.2017.1380946</t>
  </si>
  <si>
    <t>Atypical Presentation Of Rickettsial Spotted Fever</t>
  </si>
  <si>
    <t>Prabhakar U, Singh A.</t>
  </si>
  <si>
    <t>J Ayub Med Coll Abbottabad. 2017 Oct-Dec;29(4):692-693.</t>
  </si>
  <si>
    <t>Prabhakar U</t>
  </si>
  <si>
    <t>J Ayub Med Coll Abbottabad</t>
  </si>
  <si>
    <t>Immunogenicity of OmpA and OmpB antigens from Rickettsia rickettsii on mononuclear cells from Rickettsia positive Mexican patients</t>
  </si>
  <si>
    <t>Dzul-Rosado K, Balam-Romero J, Valencia-Pacheco G, Lugo-Caballero C, Arias-León J, Peniche-Lara G, Zavala-Castro J.</t>
  </si>
  <si>
    <t>J Vector Borne Dis. 2017 Oct-Dec;54(4):317-327. doi: 10.4103/0972-9062.225836.</t>
  </si>
  <si>
    <t>10.4103/0972-9062.225836</t>
  </si>
  <si>
    <t>Scrub typhus in Mizoram, India</t>
  </si>
  <si>
    <t>Lalrinkima H, Lalremruata R, Lalchhandama C, Khiangte L, Siamthara FH, Lalnunpuia C, Borthakur SK, Patra G.</t>
  </si>
  <si>
    <t>J Vector Borne Dis. 2017 Oct-Dec;54(4):369-371. doi: 10.4103/0972-9062.225844.</t>
  </si>
  <si>
    <t>Lalrinkima H</t>
  </si>
  <si>
    <t>10.4103/0972-9062.225844</t>
  </si>
  <si>
    <t>How does competition among wild type mosquitoes influence the performance of Aedes aegypti and dissemination of Wolbachia pipientis?</t>
  </si>
  <si>
    <t>de Oliveira S, Villela DAM, Dias FBS, Moreira LA, Maciel de Freitas R.</t>
  </si>
  <si>
    <t>PLoS Negl Trop Dis. 2017 Oct 9;11(10):e0005947. doi: 10.1371/journal.pntd.0005947. eCollection 2017 Oct.</t>
  </si>
  <si>
    <t>de Oliveira S</t>
  </si>
  <si>
    <t>PMC5648260</t>
  </si>
  <si>
    <t>10.1371/journal.pntd.0005947</t>
  </si>
  <si>
    <t>2017 Oct 9</t>
  </si>
  <si>
    <t>Pathogens in ectoparasites from free-ranging animals: Infection with Rickettsia asembonensis in ticks, and a potentially new species of Dipylidium in fleas and lice</t>
  </si>
  <si>
    <t>Low VL, Prakash BK, Tan TK, Sofian-Azirun M, Anwar FHK, Vinnie-Siow WY, AbuBakar S.</t>
  </si>
  <si>
    <t>Vet Parasitol. 2017 Oct 15;245:102-105. doi: 10.1016/j.vetpar.2017.08.015. Epub 2017 Aug 25.</t>
  </si>
  <si>
    <t>Low VL</t>
  </si>
  <si>
    <t>10.1016/j.vetpar.2017.08.015</t>
  </si>
  <si>
    <t>2017 Oct 15</t>
  </si>
  <si>
    <t>Therapeutic trial of doxycyclin plus ivermectin for the treatment of Brugia malayi naturally infected cats</t>
  </si>
  <si>
    <t>Khowawisetsut L, Sarasombath PT, Thammapalo S, Loymek S, Korbarsa T, Nochote H, Phuakrod A, Choochote W, Wongkamchai S.</t>
  </si>
  <si>
    <t>Vet Parasitol. 2017 Oct 15;245:42-47. doi: 10.1016/j.vetpar.2017.08.009. Epub 2017 Aug 18.</t>
  </si>
  <si>
    <t>Khowawisetsut L</t>
  </si>
  <si>
    <t>10.1016/j.vetpar.2017.08.009</t>
  </si>
  <si>
    <t>Brugia malayi</t>
  </si>
  <si>
    <t>African Tick Bite Fever Treated Successfully With Rifampin in a Patient With Doxycycline Intolerance</t>
  </si>
  <si>
    <t>Strand A, Paddock CD, Rinehart AR, Condit ME, Marus JR, Gillani S, Chung IH, Fowler VG Jr.</t>
  </si>
  <si>
    <t>Clin Infect Dis. 2017 Oct 16;65(9):1582-1584. doi: 10.1093/cid/cix363.</t>
  </si>
  <si>
    <t>Strand A</t>
  </si>
  <si>
    <t>PMC5850440</t>
  </si>
  <si>
    <t>10.1093/cid/cix363</t>
  </si>
  <si>
    <t>2017 Oct 16</t>
  </si>
  <si>
    <t>Human rickettsial pathogen modulates arthropod organic anion transporting polypeptide and tryptophan pathway for its survival in ticks</t>
  </si>
  <si>
    <t>Taank V, Dutta S, Dasgupta A, Steeves TK, Fish D, Anderson JF, Sultana H, Neelakanta G.</t>
  </si>
  <si>
    <t>Sci Rep. 2017 Oct 16;7(1):13256. doi: 10.1038/s41598-017-13559-x.</t>
  </si>
  <si>
    <t>Taank V</t>
  </si>
  <si>
    <t>PMC5643405</t>
  </si>
  <si>
    <t>10.1038/s41598-017-13559-x</t>
  </si>
  <si>
    <t>[Occurrence of Ehrlichia canis in dogs living in Germany and comparison of direct and indirect diagnostic methods]</t>
  </si>
  <si>
    <t>Csokai J, Klas EM, Heusinger A, Müller E.</t>
  </si>
  <si>
    <t>Tierarztl Prax Ausg K Kleintiere Heimtiere. 2017 Oct 17;45(5):301-307. doi: 10.15654/TPK-170065. Epub 2017 Sep 13.</t>
  </si>
  <si>
    <t>Csokai J</t>
  </si>
  <si>
    <t>10.15654/TPK-170065</t>
  </si>
  <si>
    <t>2017 Oct 17</t>
  </si>
  <si>
    <t>Population genomics of Wolbachia and mtDNA in Drosophila simulans from California</t>
  </si>
  <si>
    <t>Signor S.</t>
  </si>
  <si>
    <t>Sci Rep. 2017 Oct 17;7(1):13369. doi: 10.1038/s41598-017-13901-3.</t>
  </si>
  <si>
    <t>Signor S</t>
  </si>
  <si>
    <t>PMC5645465</t>
  </si>
  <si>
    <t>10.1038/s41598-017-13901-3</t>
  </si>
  <si>
    <t>Pathogen communities of songbird-derived ticks in Europe's low countries</t>
  </si>
  <si>
    <t>Heylen D, Fonville M, Docters van Leeuwen A, Stroo A, Duisterwinkel M, van Wieren S, Diuk-Wasser M, de Bruin A, Sprong H.</t>
  </si>
  <si>
    <t>Parasit Vectors. 2017 Oct 18;10(1):497. doi: 10.1186/s13071-017-2423-y.</t>
  </si>
  <si>
    <t>PMC5648423</t>
  </si>
  <si>
    <t>10.1186/s13071-017-2423-y</t>
  </si>
  <si>
    <t>2017 Oct 18</t>
  </si>
  <si>
    <t>MyD88-dependent inflammasome activation and autophagy inhibition contributes to Ehrlichia-induced liver injury and toxic shock</t>
  </si>
  <si>
    <t>Kader M, Alaoui-El-Azher M, Vorhauer J, Kode BB, Wells JZ, Stolz D, Michalopoulos G, Wells A, Scott M, Ismail N.</t>
  </si>
  <si>
    <t>PLoS Pathog. 2017 Oct 19;13(10):e1006644. doi: 10.1371/journal.ppat.1006644. eCollection 2017 Oct.</t>
  </si>
  <si>
    <t>Kader M</t>
  </si>
  <si>
    <t>PMC5663626</t>
  </si>
  <si>
    <t>10.1371/journal.ppat.1006644</t>
  </si>
  <si>
    <t>2017 Oct 19</t>
  </si>
  <si>
    <t>Diversity and Phylogenetic Analyses of Bacterial Symbionts in Three Whitefly Species from Southeast Europe</t>
  </si>
  <si>
    <t>Skaljac M, Kanakala S, Zanic K, Puizina J, Pleic IL, Ghanim M.</t>
  </si>
  <si>
    <t>Insects. 2017 Oct 20;8(4):113. doi: 10.3390/insects8040113.</t>
  </si>
  <si>
    <t>PMC5746796</t>
  </si>
  <si>
    <t>10.3390/insects8040113</t>
  </si>
  <si>
    <t>2017 Oct 20</t>
  </si>
  <si>
    <t>Multiscale modelling the effects of CI genetic evolution in mosquito population on the control of dengue fever</t>
  </si>
  <si>
    <t>He S, Zhang X, Liang J, Tang S.</t>
  </si>
  <si>
    <t>Sci Rep. 2017 Oct 24;7(1):13895. doi: 10.1038/s41598-017-13896-x.</t>
  </si>
  <si>
    <t>He S</t>
  </si>
  <si>
    <t>PMC5655163</t>
  </si>
  <si>
    <t>10.1038/s41598-017-13896-x</t>
  </si>
  <si>
    <t>2017 Oct 24</t>
  </si>
  <si>
    <t>Wolbachia effects on Rift Valley fever virus infection in Culex tarsalis mosquitoes</t>
  </si>
  <si>
    <t>Dodson BL, Andrews ES, Turell MJ, Rasgon JL.</t>
  </si>
  <si>
    <t>PLoS Negl Trop Dis. 2017 Oct 30;11(10):e0006050. doi: 10.1371/journal.pntd.0006050. eCollection 2017 Oct.</t>
  </si>
  <si>
    <t>PMC5693443</t>
  </si>
  <si>
    <t>10.1371/journal.pntd.0006050</t>
  </si>
  <si>
    <t>2017 Oct 30</t>
  </si>
  <si>
    <t>Microbes affected the TYLCCNV transmission rate by the Q biotype whitefly under high O(3)</t>
  </si>
  <si>
    <t>Hong Y, Yi T, Tan X, Su J, Ge F.</t>
  </si>
  <si>
    <t>Sci Rep. 2017 Oct 31;7(1):14412. doi: 10.1038/s41598-017-14023-6.</t>
  </si>
  <si>
    <t>PMC5663716</t>
  </si>
  <si>
    <t>10.1038/s41598-017-14023-6</t>
  </si>
  <si>
    <t>2017 Oct 31</t>
  </si>
  <si>
    <t>Effects of Wolbachia on mitochondrial DNA variation in populations of Athetis lepigone (Lepidoptera: Noctuidae) in China</t>
  </si>
  <si>
    <t>Chen F, Coates B, He KL, Bai SX, Zhang TT, Wang ZY.</t>
  </si>
  <si>
    <t>Mitochondrial DNA A DNA Mapp Seq Anal. 2017 Nov;28(6):826-834. doi: 10.1080/24701394.2016.1197216. Epub 2016 Aug 23.</t>
  </si>
  <si>
    <t>Chen F</t>
  </si>
  <si>
    <t>Mitochondrial DNA A DNA Mapp Seq Anal</t>
  </si>
  <si>
    <t>10.1080/24701394.2016.1197216</t>
  </si>
  <si>
    <t>2017 Nov</t>
  </si>
  <si>
    <t>Predictive Factors for Fatal Tick-Borne Spotted Fever in Brazil</t>
  </si>
  <si>
    <t>de Oliveira SV, Willemann MCA, Gazeta GS, Angerami RN, Gurgel-Gonçalves R.</t>
  </si>
  <si>
    <t>Zoonoses Public Health. 2017 Nov;64(7):e44-e50. doi: 10.1111/zph.12345. Epub 2017 Feb 7.</t>
  </si>
  <si>
    <t>de Oliveira SV</t>
  </si>
  <si>
    <t>10.1111/zph.12345</t>
  </si>
  <si>
    <t>Fatal human anaplasmosis associated with macrophage activation syndrome in Greece and the Public Health response</t>
  </si>
  <si>
    <t>Tsiodras S, Spanakis N, Spanakos G, Pervanidou D, Georgakopoulou T, Campos E, Petra T, Kanellopoulos P, Georgiadis G, Antalis E, Kontos V, Giannopoulos LA, Tselentis Y, Papa A, Tsakris A, Saroglou G.</t>
  </si>
  <si>
    <t>J Infect Public Health. 2017 Nov-Dec;10(6):819-823. doi: 10.1016/j.jiph.2017.01.002. Epub 2017 Feb 8.</t>
  </si>
  <si>
    <t>Tsiodras S</t>
  </si>
  <si>
    <t>10.1016/j.jiph.2017.01.002</t>
  </si>
  <si>
    <t>2017 Nov-Dec</t>
  </si>
  <si>
    <t>Morphology and Phylogeny of the Soil Ciliate Metopus yantaiensis n. sp. (Ciliophora, Metopida), with Identification of the Intracellular Bacteria</t>
  </si>
  <si>
    <t>Omar A, Zhang Q, Zou S, Gong J.</t>
  </si>
  <si>
    <t>J Eukaryot Microbiol. 2017 Nov;64(6):792-805. doi: 10.1111/jeu.12411. Epub 2017 Apr 10.</t>
  </si>
  <si>
    <t>Omar A</t>
  </si>
  <si>
    <t>J Eukaryot Microbiol</t>
  </si>
  <si>
    <t>10.1111/jeu.12411</t>
  </si>
  <si>
    <t>More bark than bite: Comparative studies are needed to determine the importance of canine zoonoses in Aboriginal communities. A critical review of published research</t>
  </si>
  <si>
    <t>Smout F, Schrieber L, Speare R, Skerratt LF.</t>
  </si>
  <si>
    <t>Zoonoses Public Health. 2017 Nov;64(7):495-504. doi: 10.1111/zph.12354. Epub 2017 Mar 25.</t>
  </si>
  <si>
    <t>Smout F</t>
  </si>
  <si>
    <t>PMC7159129</t>
  </si>
  <si>
    <t>10.1111/zph.12354</t>
  </si>
  <si>
    <t>Importance of Common Wall Lizards in the Transmission Dynamics of Tick-Borne Pathogens in the Northern Apennine Mountains, Italy</t>
  </si>
  <si>
    <t>Tomassone L, Ceballos LA, Ragagli C, Martello E, De Sousa R, Stella MC, Mannelli A.</t>
  </si>
  <si>
    <t>Microb Ecol. 2017 Nov;74(4):961-968. doi: 10.1007/s00248-017-0994-y. Epub 2017 May 24.</t>
  </si>
  <si>
    <t>10.1007/s00248-017-0994-y</t>
  </si>
  <si>
    <t>Characteristics and diversity of endophytic bacteria in moso bamboo (Phyllostachys edulis) based on 16S rDNA sequencing</t>
  </si>
  <si>
    <t>Liu F, Yuan Z, Zhang X, Zhang G, Xie B.</t>
  </si>
  <si>
    <t>Arch Microbiol. 2017 Nov;199(9):1259-1266. doi: 10.1007/s00203-017-1397-7. Epub 2017 Jun 10.</t>
  </si>
  <si>
    <t>Liu F</t>
  </si>
  <si>
    <t>10.1007/s00203-017-1397-7</t>
  </si>
  <si>
    <t>Natural IgM antibodies in the immune defence against neoehrlichiosis</t>
  </si>
  <si>
    <t>Wennerås C, Goldblatt D, Zancolli M, Mattsson M, Wass L, Hörkkö S, Rosén A.</t>
  </si>
  <si>
    <t>Infect Dis (Lond). 2017 Nov-Dec;49(11-12):809-816. doi: 10.1080/23744235.2017.1347815. Epub 2017 Jul 6.</t>
  </si>
  <si>
    <t>10.1080/23744235.2017.1347815</t>
  </si>
  <si>
    <t>Wolbachia infections of the butterfly Eurema mandarina interfere with embryonic development of the sawfly Athalia rosae</t>
  </si>
  <si>
    <t>Kageyama D, Wang CH, Hatakeyama M.</t>
  </si>
  <si>
    <t>J Invertebr Pathol. 2017 Nov;150:76-81. doi: 10.1016/j.jip.2017.08.003. Epub 2017 Aug 5.</t>
  </si>
  <si>
    <t>10.1016/j.jip.2017.08.003</t>
  </si>
  <si>
    <t>Host specificity, pathogen exposure, and superinfections impact the distribution of Anaplasma phagocytophilum genotypes in ticks, roe deer, and livestock in a fragmented agricultural landscape</t>
  </si>
  <si>
    <t>Chastagner A, Pion A, Verheyden H, Lourtet B, Cargnelutti B, Picot D, Poux V, Bard É, Plantard O, McCoy KD, Leblond A, Vourc'h G, Bailly X.</t>
  </si>
  <si>
    <t>Infect Genet Evol. 2017 Nov;55:31-44. doi: 10.1016/j.meegid.2017.08.010. Epub 2017 Aug 12.</t>
  </si>
  <si>
    <t>10.1016/j.meegid.2017.08.010</t>
  </si>
  <si>
    <t>Scrub Typhus as an Etiology of Acute Febrile Illness in Gorakhpur, Uttar Pradesh, India, 2016</t>
  </si>
  <si>
    <t>Vivian Thangaraj JW, Mittal M, Verghese VP, Kumar CPG, Rose W, Sabarinathan R, Pandey AK, Gupta N, Murhekar M.</t>
  </si>
  <si>
    <t>Am J Trop Med Hyg. 2017 Nov;97(5):1313-1315. doi: 10.4269/ajtmh.17-0135. Epub 2017 Aug 18.</t>
  </si>
  <si>
    <t>Vivian Thangaraj JW</t>
  </si>
  <si>
    <t>PMC5817754</t>
  </si>
  <si>
    <t>10.4269/ajtmh.17-0135</t>
  </si>
  <si>
    <t>Comparative analysis of germ cells and DNA of the genus Amblyomma: adding new data on Amblyomma maculatum and Amblyomma ovale species (Acari: Ixodidae)</t>
  </si>
  <si>
    <t>Rivera-Páez FA, Sampieri BR, Labruna MB, da Silva Matos R, Martins TF, Camargo-Mathias MI.</t>
  </si>
  <si>
    <t>Parasitol Res. 2017 Nov;116(11):2883-2892. doi: 10.1007/s00436-017-5592-x. Epub 2017 Aug 18.</t>
  </si>
  <si>
    <t>10.1007/s00436-017-5592-x</t>
  </si>
  <si>
    <t>First insight into the heritable variation of the resistance to infection with the bacteria causing the withering syndrome disease in Haliotis rufescens abalone</t>
  </si>
  <si>
    <t>Brokordt K, González R, Farías W, Winkler FE, Lohrmann KB.</t>
  </si>
  <si>
    <t>J Invertebr Pathol. 2017 Nov;150:15-20. doi: 10.1016/j.jip.2017.08.014. Epub 2017 Sep 1.</t>
  </si>
  <si>
    <t>Brokordt K</t>
  </si>
  <si>
    <t>10.1016/j.jip.2017.08.014</t>
  </si>
  <si>
    <t>Molecular detection of Anaplasma platys, Anaplasma phagocytophilum and Wolbachia sp. but not Ehrlichia canis in Croatian dogs</t>
  </si>
  <si>
    <t>Huber D, Reil I, Duvnjak S, Jurković D, Lukačević D, Pilat M, Beck A, Mihaljević Ž, Vojta L, Polkinghorne A, Beck R.</t>
  </si>
  <si>
    <t>Parasitol Res. 2017 Nov;116(11):3019-3026. doi: 10.1007/s00436-017-5611-y. Epub 2017 Sep 14.</t>
  </si>
  <si>
    <t>Huber D</t>
  </si>
  <si>
    <t>10.1007/s00436-017-5611-y</t>
  </si>
  <si>
    <t>Prevalence and Phylogenetic Analysis of Orientia tsutsugamushi in Rodents and Mites from Central India</t>
  </si>
  <si>
    <t>Bhate R, Pansare N, Chaudhari SP, Barbuddhe SB, Choudhary VK, Kurkure NV, Kolte SW.</t>
  </si>
  <si>
    <t>Vector Borne Zoonotic Dis. 2017 Nov;17(11):749-754. doi: 10.1089/vbz.2017.2159. Epub 2017 Sep 21.</t>
  </si>
  <si>
    <t>Bhate R</t>
  </si>
  <si>
    <t>10.1089/vbz.2017.2159</t>
  </si>
  <si>
    <t>First detection of Rickettsia conorii ssp. caspia in Rhipicephalus sanguineus in Zambia</t>
  </si>
  <si>
    <t>Chitimia-Dobler L, Dobler G, Schaper S, Küpper T, Kattner S, Wölfel S.</t>
  </si>
  <si>
    <t>Parasitol Res. 2017 Nov;116(11):3249-3251. doi: 10.1007/s00436-017-5639-z. Epub 2017 Oct 7.</t>
  </si>
  <si>
    <t>10.1007/s00436-017-5639-z</t>
  </si>
  <si>
    <t>Innate immune transcriptomic evaluation of PBMC isolated from sheep after infection with E. ruminantium Welgevonden strain</t>
  </si>
  <si>
    <t>Nefefe T, Liebenberg J, van Kleef M, Steyn HC, Pretorius A.</t>
  </si>
  <si>
    <t>Mol Immunol. 2017 Nov;91:238-248. doi: 10.1016/j.molimm.2017.09.018. Epub 2017 Oct 5.</t>
  </si>
  <si>
    <t>Nefefe T</t>
  </si>
  <si>
    <t>Mol Immunol</t>
  </si>
  <si>
    <t>10.1016/j.molimm.2017.09.018</t>
  </si>
  <si>
    <t>Molecular Survey on Rickettsia spp., Anaplasma phagocytophilum, Borrelia burgdorferi Sensu Lato, and Babesia spp. in Ixodes ricinus Ticks Infesting Dogs in Central Italy</t>
  </si>
  <si>
    <t>Morganti G, Gavaudan S, Canonico C, Ravagnan S, Olivieri E, Diaferia M, Marenzoni ML, Antognoni MT, Capelli G, Silaghi C, Veronesi F.</t>
  </si>
  <si>
    <t>Vector Borne Zoonotic Dis. 2017 Nov;17(11):743-748. doi: 10.1089/vbz.2017.2154. Epub 2017 Oct 12.</t>
  </si>
  <si>
    <t>Morganti G</t>
  </si>
  <si>
    <t>10.1089/vbz.2017.2154</t>
  </si>
  <si>
    <t>Broad-range survey of vector-borne pathogens and tick host identification of Ixodes ricinus from Southern Czech Republic</t>
  </si>
  <si>
    <t>Honig V, Carolan HE, Vavruskova Z, Massire C, Mosel MR, Crowder CD, Rounds MA, Ecker DJ, Ruzek D, Grubhoffer L, Luft BJ, Eshoo MW.</t>
  </si>
  <si>
    <t>FEMS Microbiol Ecol. 2017 Nov 1;93(11):fix129. doi: 10.1093/femsec/fix129.</t>
  </si>
  <si>
    <t>Honig V</t>
  </si>
  <si>
    <t>PMC5812510</t>
  </si>
  <si>
    <t>10.1093/femsec/fix129</t>
  </si>
  <si>
    <t>2017 Nov 1</t>
  </si>
  <si>
    <t>Bartonella quintana and Typhus Group Rickettsiae Exposure among Homeless Persons, Bogotá, Colombia</t>
  </si>
  <si>
    <t>Faccini-Martínez ÁA, Márquez AC, Bravo-Estupiñan DM, Calixto OJ, López-Castillo CA, Botero-García CA, Hidalgo M, Cuervo C.</t>
  </si>
  <si>
    <t>Emerg Infect Dis. 2017 Nov;23(11):1876-1879. doi: 10.3201/eid2311.170341.</t>
  </si>
  <si>
    <t>PMC5652414</t>
  </si>
  <si>
    <t>10.3201/eid2311.170341</t>
  </si>
  <si>
    <t>Detection of Spotted Fever Group Rickettsia DNA by Deep Sequencing</t>
  </si>
  <si>
    <t>Graham RMA, Donohue S, McMahon J, Jennison AV.</t>
  </si>
  <si>
    <t>Emerg Infect Dis. 2017 Nov;23(11):1911-1913. doi: 10.3201/eid2311.170474.</t>
  </si>
  <si>
    <t>Graham RMA</t>
  </si>
  <si>
    <t>PMC5652451</t>
  </si>
  <si>
    <t>10.3201/eid2311.170474</t>
  </si>
  <si>
    <t>Anaplasmosis in pediatric patients: Case report and review</t>
  </si>
  <si>
    <t>Sigurjonsdottir VK, Feder HM Jr, Wormser GP.</t>
  </si>
  <si>
    <t>Diagn Microbiol Infect Dis. 2017 Nov;89(3):230-234. doi: 10.1016/j.diagmicrobio.2017.08.003. Epub 2017 Aug 10.</t>
  </si>
  <si>
    <t>Sigurjonsdottir VK</t>
  </si>
  <si>
    <t>10.1016/j.diagmicrobio.2017.08.003</t>
  </si>
  <si>
    <t>Insertion sequence polymorphism and genomic rearrangements uncover hidden Wolbachia diversity in Drosophila suzukii and D. subpulchrella</t>
  </si>
  <si>
    <t>Kaur R, Siozios S, Miller WJ, Rota-Stabelli O.</t>
  </si>
  <si>
    <t>Sci Rep. 2017 Nov 1;7(1):14815. doi: 10.1038/s41598-017-13808-z.</t>
  </si>
  <si>
    <t>Kaur R</t>
  </si>
  <si>
    <t>PMC5665950</t>
  </si>
  <si>
    <t>10.1038/s41598-017-13808-z</t>
  </si>
  <si>
    <t>Midgut Bacterial Diversity of Wild Populations of Phlebotomus (P.) papatasi, the Vector of Zoonotic Cutaneous Leishmaniasis (ZCL) in Turkey</t>
  </si>
  <si>
    <t>Karakuş M, Karabey B, Orçun Kalkan Ş, Özdemir G, Oğuz G, Erişöz Kasap Ö, Alten B, Töz S, Özbel Y.</t>
  </si>
  <si>
    <t>Sci Rep. 2017 Nov 1;7(1):14812. doi: 10.1038/s41598-017-13948-2.</t>
  </si>
  <si>
    <t>Karakuş M</t>
  </si>
  <si>
    <t>PMC5665960</t>
  </si>
  <si>
    <t>10.1038/s41598-017-13948-2</t>
  </si>
  <si>
    <t>Rickettsia typhi and Haemophagocytic Syndrome</t>
  </si>
  <si>
    <t>Iaria C, Colomba C, Di Carlo P, Scarlata F, Tolomeo M, Cascio A.</t>
  </si>
  <si>
    <t>Am J Trop Med Hyg. 2017 Nov;97(5):1632. doi: 10.4269/ajtmh.17-0606.</t>
  </si>
  <si>
    <t>Iaria C</t>
  </si>
  <si>
    <t>PMC5817786</t>
  </si>
  <si>
    <t>10.4269/ajtmh.17-0606</t>
  </si>
  <si>
    <t>Are the estrogenic hormonal effects of environmental toxins affecting small intestinal bacterial and microfilaria overgrowth?</t>
  </si>
  <si>
    <t>Lichten E.</t>
  </si>
  <si>
    <t>Med Hypotheses. 2017 Nov;109:90-94. doi: 10.1016/j.mehy.2017.09.022. Epub 2017 Sep 28.</t>
  </si>
  <si>
    <t>Lichten E</t>
  </si>
  <si>
    <t>10.1016/j.mehy.2017.09.022</t>
  </si>
  <si>
    <t>Comparative Genomic Analysis of Acanthamoeba Endosymbionts Highlights the Role of Amoebae as a "Melting Pot" Shaping the Rickettsiales Evolution</t>
  </si>
  <si>
    <t>Genome Biol Evol. 2017 Nov 1;9(11):3214-3224. doi: 10.1093/gbe/evx246.</t>
  </si>
  <si>
    <t>PMC5751055</t>
  </si>
  <si>
    <t>10.1093/gbe/evx246</t>
  </si>
  <si>
    <t>The effect of Wolbachia on diapause, fecundity, and clock gene expression in Trichogramma brassicae (Hymenoptera: Trichogrammatidae)</t>
  </si>
  <si>
    <t>Rahimi-Kaldeh S, Ashouri A, Bandani A, Tomioka K.</t>
  </si>
  <si>
    <t>Dev Genes Evol. 2017 Nov;227(6):401-410. doi: 10.1007/s00427-017-0597-0. Epub 2017 Nov 29.</t>
  </si>
  <si>
    <t>Rahimi-Kaldeh S</t>
  </si>
  <si>
    <t>Dev Genes Evol</t>
  </si>
  <si>
    <t>10.1007/s00427-017-0597-0</t>
  </si>
  <si>
    <t>Canine Monocytic Ehrlichiosis among working dogs of organised kennels in India: A comprehensive analyses of clinico-pathology, serological and molecular epidemiological approach</t>
  </si>
  <si>
    <t>Mittal M, Kundu K, Chakravarti S, Mohapatra JK, Nehra K, Sinha VK, Sanjeeth BS, Churamani CP, Kumar A.</t>
  </si>
  <si>
    <t>Prev Vet Med. 2017 Nov 1;147:26-33. doi: 10.1016/j.prevetmed.2017.08.012. Epub 2017 Aug 25.</t>
  </si>
  <si>
    <t>PMC7125896</t>
  </si>
  <si>
    <t>10.1016/j.prevetmed.2017.08.012</t>
  </si>
  <si>
    <t>A review of the global epidemiology of scrub typhus</t>
  </si>
  <si>
    <t>Xu G, Walker DH, Jupiter D, Melby PC, Arcari CM.</t>
  </si>
  <si>
    <t>PLoS Negl Trop Dis. 2017 Nov 3;11(11):e0006062. doi: 10.1371/journal.pntd.0006062. eCollection 2017 Nov.</t>
  </si>
  <si>
    <t>PMC5687757</t>
  </si>
  <si>
    <t>10.1371/journal.pntd.0006062</t>
  </si>
  <si>
    <t>2017 Nov 3</t>
  </si>
  <si>
    <t>Range Expansion and Increasing Borrelia burgdorferi Infection of the Tick Ixodes scapularis (Acari: Ixodidae) in Iowa, 1990-2013</t>
  </si>
  <si>
    <t>Oliver JD, Bennett SW, Beati L, Bartholomay LC.</t>
  </si>
  <si>
    <t>J Med Entomol. 2017 Nov 7;54(6):1727-1734. doi: 10.1093/jme/tjx121.</t>
  </si>
  <si>
    <t>10.1093/jme/tjx121</t>
  </si>
  <si>
    <t>2017 Nov 7</t>
  </si>
  <si>
    <t>Molecular Detection and Identification of Rickettsia Species in Ticks (Acari: Ixodidae) Collected From Belize, Central America</t>
  </si>
  <si>
    <t>Polsomboon S, Hoel DF, Murphy JR, Linton YM, Motoki M, Robbins RG, Bautista K, Bricen O I, Achee NL, Grieco JP, Ching WM, Chao CC.</t>
  </si>
  <si>
    <t>J Med Entomol. 2017 Nov 7;54(6):1718-1726. doi: 10.1093/jme/tjx141.</t>
  </si>
  <si>
    <t>Polsomboon S</t>
  </si>
  <si>
    <t>10.1093/jme/tjx141</t>
  </si>
  <si>
    <t>Rickettsia parkeri (Rickettsiales: Rickettsiaceae) Detected in Ticks of the Amblyomma maculatum (Acari: Ixodidae) Group Collected from Multiple Locations in Southern Arizona</t>
  </si>
  <si>
    <t>Allerdice MEJ, Beati L, Yaglom H, Lash RR, Delgado-de la Mora J, Licona-Enriquez JD, Delgado-de la Mora D, Paddock CD.</t>
  </si>
  <si>
    <t>J Med Entomol. 2017 Nov 7;54(6):1743-1749. doi: 10.1093/jme/tjx138.</t>
  </si>
  <si>
    <t>10.1093/jme/tjx138</t>
  </si>
  <si>
    <t>Characterization of a Sodium Channel Mutation in Permethrin-Resistant Rhipicephalus sanguineus (Acari: Ixodidae)</t>
  </si>
  <si>
    <t>Tucker NSG, Kaufman PE, Weeks ENI, Rowland J, Tidwell J, Miller RJ.</t>
  </si>
  <si>
    <t>J Med Entomol. 2017 Nov 7;54(6):1633-1638. doi: 10.1093/jme/tjx127.</t>
  </si>
  <si>
    <t>Tucker NSG</t>
  </si>
  <si>
    <t>10.1093/jme/tjx127</t>
  </si>
  <si>
    <t>Albendazole and antibiotics synergize to deliver short-course anti-Wolbachia curative treatments in preclinical models of filariasis</t>
  </si>
  <si>
    <t>Turner JD, Sharma R, Al Jayoussi G, Tyrer HE, Gamble J, Hayward L, Priestley RS, Murphy EA, Davies J, Waterhouse D, Cook DAN, Clare RH, Cassidy A, Steven A, Johnston KL, McCall J, Ford L, Hemingway J, Ward SA, Taylor MJ.</t>
  </si>
  <si>
    <t>Proc Natl Acad Sci U S A. 2017 Nov 7;114(45):E9712-E9721. doi: 10.1073/pnas.1710845114. Epub 2017 Oct 23.</t>
  </si>
  <si>
    <t>Turner JD</t>
  </si>
  <si>
    <t>PMC5692564</t>
  </si>
  <si>
    <t>10.1073/pnas.1710845114</t>
  </si>
  <si>
    <t>The impact of temperature and Wolbachia infection on vector competence of potential dengue vectors Aedes aegypti and Aedes albopictus in the transmission of dengue virus serotype 1 in southern Taiwan</t>
  </si>
  <si>
    <t>Tsai CH, Chen TH, Lin C, Shu PY, Su CL, Teng HJ.</t>
  </si>
  <si>
    <t>Parasit Vectors. 2017 Nov 7;10(1):551. doi: 10.1186/s13071-017-2493-x.</t>
  </si>
  <si>
    <t>Tsai CH</t>
  </si>
  <si>
    <t>PMC5678766</t>
  </si>
  <si>
    <t>10.1186/s13071-017-2493-x</t>
  </si>
  <si>
    <t>Prevalence of tick-borne pathogens in questing Ixodes ricinus ticks in urban and suburban areas of Switzerland</t>
  </si>
  <si>
    <t>Oechslin CP, Heutschi D, Lenz N, Tischhauser W, Péter O, Rais O, Beuret CM, Leib SL, Bankoul S, Ackermann-Gäumann R.</t>
  </si>
  <si>
    <t>Parasit Vectors. 2017 Nov 9;10(1):558. doi: 10.1186/s13071-017-2500-2.</t>
  </si>
  <si>
    <t>Oechslin CP</t>
  </si>
  <si>
    <t>PMC5680829</t>
  </si>
  <si>
    <t>10.1186/s13071-017-2500-2</t>
  </si>
  <si>
    <t>2017 Nov 9</t>
  </si>
  <si>
    <t>Clinical benefits of incorporating doxycycline into a canine heartworm treatment protocol</t>
  </si>
  <si>
    <t>Nelson CT, Myrick ES, Nelson TA.</t>
  </si>
  <si>
    <t>Parasit Vectors. 2017 Nov 9;10(Suppl 2):515. doi: 10.1186/s13071-017-2446-4.</t>
  </si>
  <si>
    <t>Nelson CT</t>
  </si>
  <si>
    <t>PMC5688473</t>
  </si>
  <si>
    <t>10.1186/s13071-017-2446-4</t>
  </si>
  <si>
    <t>Considerations for using minocycline vs doxycycline for treatment of canine heartworm disease</t>
  </si>
  <si>
    <t>Papich MG.</t>
  </si>
  <si>
    <t>Parasit Vectors. 2017 Nov 9;10(Suppl 2):493. doi: 10.1186/s13071-017-2449-1.</t>
  </si>
  <si>
    <t>Papich MG</t>
  </si>
  <si>
    <t>PMC5688484</t>
  </si>
  <si>
    <t>10.1186/s13071-017-2449-1</t>
  </si>
  <si>
    <t>Survey of vector-borne agents in feral cats and first report of Babesia gibsoni in cats on St Kitts, West Indies</t>
  </si>
  <si>
    <t>Kelly PJ, Köster L, Li J, Zhang J, Huang K, Branford GC, Marchi S, Vandenplas M, Wang C.</t>
  </si>
  <si>
    <t>BMC Vet Res. 2017 Nov 13;13(1):331. doi: 10.1186/s12917-017-1230-1.</t>
  </si>
  <si>
    <t>PMC5683591</t>
  </si>
  <si>
    <t>10.1186/s12917-017-1230-1</t>
  </si>
  <si>
    <t>2017 Nov 13</t>
  </si>
  <si>
    <t>Efficient high-throughput molecular method to detect Ehrlichia ruminantium in ticks</t>
  </si>
  <si>
    <t>Cangi N, Pinarello V, Bournez L, Lefrançois T, Albina E, Neves L, Vachiéry N.</t>
  </si>
  <si>
    <t>Parasit Vectors. 2017 Nov 13;10(1):566. doi: 10.1186/s13071-017-2490-0.</t>
  </si>
  <si>
    <t>PMC5683323</t>
  </si>
  <si>
    <t>10.1186/s13071-017-2490-0</t>
  </si>
  <si>
    <t>Insight into the genetic diversity of Anaplasma marginale in cattle from ten provinces of China</t>
  </si>
  <si>
    <t>Yang J, Han R, Liu Z, Niu Q, Guan G, Liu G, Luo J, Yin H.</t>
  </si>
  <si>
    <t>Parasit Vectors. 2017 Nov 13;10(1):565. doi: 10.1186/s13071-017-2485-x.</t>
  </si>
  <si>
    <t>PMC5683237</t>
  </si>
  <si>
    <t>10.1186/s13071-017-2485-x</t>
  </si>
  <si>
    <t>Establishment of a medium-scale mosquito facility: optimization of the larval mass-rearing unit for Aedes albopictus (Diptera: Culicidae)</t>
  </si>
  <si>
    <t>Zhang D, Zhang M, Wu Y, Gilles JRL, Yamada H, Wu Z, Xi Z, Zheng X.</t>
  </si>
  <si>
    <t>Parasit Vectors. 2017 Nov 13;10(1):569. doi: 10.1186/s13071-017-2511-z.</t>
  </si>
  <si>
    <t>PMC5683581</t>
  </si>
  <si>
    <t>10.1186/s13071-017-2511-z</t>
  </si>
  <si>
    <t>Detection of relapsing fever Borrelia spp., Bartonella spp. and Anaplasmataceae bacteria in argasid ticks in Algeria</t>
  </si>
  <si>
    <t>Lafri I, El Hamzaoui B, Bitam I, Leulmi H, Lalout R, Mediannikov O, Chergui M, Karakellah M, Raoult D, Parola P.</t>
  </si>
  <si>
    <t>PLoS Negl Trop Dis. 2017 Nov 16;11(11):e0006064. doi: 10.1371/journal.pntd.0006064. eCollection 2017 Nov.</t>
  </si>
  <si>
    <t>PMC5708834</t>
  </si>
  <si>
    <t>10.1371/journal.pntd.0006064</t>
  </si>
  <si>
    <t>2017 Nov 16</t>
  </si>
  <si>
    <t>Development and physiological effects of an artificial diet for Wolbachia-infected Aedes aegypti</t>
  </si>
  <si>
    <t>Dutra HLC, Rodrigues SL, Mansur SB, de Oliveira SP, Caragata EP, Moreira LA.</t>
  </si>
  <si>
    <t>Sci Rep. 2017 Nov 16;7(1):15687. doi: 10.1038/s41598-017-16045-6.</t>
  </si>
  <si>
    <t>Dutra HLC</t>
  </si>
  <si>
    <t>PMC5691197</t>
  </si>
  <si>
    <t>10.1038/s41598-017-16045-6</t>
  </si>
  <si>
    <t>A genetic system for targeted mutations to disrupt and restore genes in the obligate bacterium, Ehrlichia chaffeensis</t>
  </si>
  <si>
    <t>Wang Y, Wei L, Liu H, Cheng C, Ganta RR.</t>
  </si>
  <si>
    <t>Sci Rep. 2017 Nov 17;7(1):15801. doi: 10.1038/s41598-017-16023-y.</t>
  </si>
  <si>
    <t>PMC5693922</t>
  </si>
  <si>
    <t>10.1038/s41598-017-16023-y</t>
  </si>
  <si>
    <t>2017 Nov 17</t>
  </si>
  <si>
    <t>Molecular detection of tick-borne pathogens in cattle from Southwestern Ethiopia</t>
  </si>
  <si>
    <t>Hailemariam Z, Krücken J, Baumann M, Ahmed JS, Clausen PH, Nijhof AM.</t>
  </si>
  <si>
    <t>PLoS One. 2017 Nov 20;12(11):e0188248. doi: 10.1371/journal.pone.0188248. eCollection 2017.</t>
  </si>
  <si>
    <t>PMC5695778</t>
  </si>
  <si>
    <t>10.1371/journal.pone.0188248</t>
  </si>
  <si>
    <t>2017 Nov 20</t>
  </si>
  <si>
    <t>Molecular characterization of novel mosquito-borne Rickettsia spp. from mosquitoes collected at the Demilitarized Zone of the Republic of Korea</t>
  </si>
  <si>
    <t>Maina AN, Klein TA, Kim HC, Chong ST, Yang Y, Mullins K, Jiang J, St John H, Jarman RG, Hang J, Richards AL.</t>
  </si>
  <si>
    <t>PLoS One. 2017 Nov 20;12(11):e0188327. doi: 10.1371/journal.pone.0188327. eCollection 2017.</t>
  </si>
  <si>
    <t>PMC5695765</t>
  </si>
  <si>
    <t>10.1371/journal.pone.0188327</t>
  </si>
  <si>
    <t>Effect of naturally occurring Wolbachia in Anopheles gambiae s.l. mosquitoes from Mali on Plasmodium falciparum malaria transmission</t>
  </si>
  <si>
    <t>Gomes FM, Hixson BL, Tyner MDW, Ramirez JL, Canepa GE, Alves E Silva TL, Molina-Cruz A, Keita M, Kane F, Traoré B, Sogoba N, Barillas-Mury C.</t>
  </si>
  <si>
    <t>Proc Natl Acad Sci U S A. 2017 Nov 21;114(47):12566-12571. doi: 10.1073/pnas.1716181114. Epub 2017 Nov 7.</t>
  </si>
  <si>
    <t>Gomes FM</t>
  </si>
  <si>
    <t>PMC5703331</t>
  </si>
  <si>
    <t>10.1073/pnas.1716181114</t>
  </si>
  <si>
    <t>2017 Nov 21</t>
  </si>
  <si>
    <t>Ehrlichia chaffeensis and Its Invasin EtpE Block Reactive Oxygen Species Generation by Macrophages in a DNase X-Dependent Manner</t>
  </si>
  <si>
    <t>Teymournejad O, Lin M, Rikihisa Y.</t>
  </si>
  <si>
    <t>mBio. 2017 Nov 21;8(6):e01551-17. doi: 10.1128/mBio.01551-17.</t>
  </si>
  <si>
    <t>Teymournejad O</t>
  </si>
  <si>
    <t>PMC5698551</t>
  </si>
  <si>
    <t>10.1128/mBio.01551-17</t>
  </si>
  <si>
    <t>Analysis of the Salivary Gland Transcriptome of Unfed and Partially Fed Amblyomma sculptum Ticks and Descriptive Proteome of the Saliva</t>
  </si>
  <si>
    <t>Esteves E, Maruyama SR, Kawahara R, Fujita A, Martins LA, Righi AA, Costa FB, Palmisano G, Labruna MB, Sá-Nunes A, Ribeiro JMC, Fogaça AC.</t>
  </si>
  <si>
    <t>Front Cell Infect Microbiol. 2017 Nov 21;7:476. doi: 10.3389/fcimb.2017.00476. eCollection 2017.</t>
  </si>
  <si>
    <t>PMC5702332</t>
  </si>
  <si>
    <t>10.3389/fcimb.2017.00476</t>
  </si>
  <si>
    <t>First detection of Wolbachia-infected Culicoides (Diptera: Ceratopogonidae) in Europe: Wolbachia and Cardinium infection across Culicoides communities revealed in Spain</t>
  </si>
  <si>
    <t>Pagès N, Muñoz-Muñoz F, Verdún M, Pujol N, Talavera S.</t>
  </si>
  <si>
    <t>Parasit Vectors. 2017 Nov 23;10(1):582. doi: 10.1186/s13071-017-2486-9.</t>
  </si>
  <si>
    <t>Pagès N</t>
  </si>
  <si>
    <t>PMC5701505</t>
  </si>
  <si>
    <t>10.1186/s13071-017-2486-9</t>
  </si>
  <si>
    <t>2017 Nov 23</t>
  </si>
  <si>
    <t>Tick-borne pathogens in ticks collected from birds in Taiwan</t>
  </si>
  <si>
    <t>Kuo CC, Lin YF, Yao CT, Shih HC, Chung LH, Liao HC, Hsu YC, Wang HC.</t>
  </si>
  <si>
    <t>Parasit Vectors. 2017 Nov 25;10(1):587. doi: 10.1186/s13071-017-2535-4.</t>
  </si>
  <si>
    <t>PMC5702202</t>
  </si>
  <si>
    <t>10.1186/s13071-017-2535-4</t>
  </si>
  <si>
    <t>2017 Nov 25</t>
  </si>
  <si>
    <t>Seroprevalence of rickettsial infections and Q fever in Bhutan</t>
  </si>
  <si>
    <t>Tshokey T, Stenos J, Durrheim DN, Eastwood K, Nguyen C, Graves SR.</t>
  </si>
  <si>
    <t>PLoS Negl Trop Dis. 2017 Nov 27;11(11):e0006107. doi: 10.1371/journal.pntd.0006107. eCollection 2017 Nov.</t>
  </si>
  <si>
    <t>PMC5720829</t>
  </si>
  <si>
    <t>10.1371/journal.pntd.0006107</t>
  </si>
  <si>
    <t>2017 Nov 27</t>
  </si>
  <si>
    <t>A 10-year surveillance of Rickettsiales (Rickettsia spp. and Anaplasma phagocytophilum) in the city of Hanover, Germany, reveals Rickettsia spp. as emerging pathogens in ticks</t>
  </si>
  <si>
    <t>Blazejak K, Janecek E, Strube C.</t>
  </si>
  <si>
    <t>Parasit Vectors. 2017 Nov 28;10(1):588. doi: 10.1186/s13071-017-2537-2.</t>
  </si>
  <si>
    <t>Blazejak K</t>
  </si>
  <si>
    <t>PMC5704456</t>
  </si>
  <si>
    <t>10.1186/s13071-017-2537-2</t>
  </si>
  <si>
    <t>2017 Nov 28</t>
  </si>
  <si>
    <t>Horizontal Transmission of Intracellular Insect Symbionts via Plants</t>
  </si>
  <si>
    <t>Chrostek E, Pelz-Stelinski K, Hurst GDD, Hughes GL.</t>
  </si>
  <si>
    <t>Front Microbiol. 2017 Nov 28;8:2237. doi: 10.3389/fmicb.2017.02237. eCollection 2017.</t>
  </si>
  <si>
    <t>PMC5712413</t>
  </si>
  <si>
    <t>10.3389/fmicb.2017.02237</t>
  </si>
  <si>
    <t>Severe illness caused by Rickettsia sibirica subspecies sibirica BJ-90 infection, China</t>
  </si>
  <si>
    <t>Li H, Fu XY, Jiang JF, Liu RX, Li R, Zheng YC, Qi WJ, Liu W, Cao WC.</t>
  </si>
  <si>
    <t>Emerg Microbes Infect. 2017 Nov 29;6(11):e107. doi: 10.1038/emi.2017.95.</t>
  </si>
  <si>
    <t>PMC5717096</t>
  </si>
  <si>
    <t>10.1038/emi.2017.95</t>
  </si>
  <si>
    <t>2017 Nov 29</t>
  </si>
  <si>
    <t>Ticks and Tick-Borne Pathogens of the Caribbean: Current Understanding and Future Directions for More Comprehensive Surveillance</t>
  </si>
  <si>
    <t>Gondard M, Cabezas-Cruz A, Charles RA, Vayssier-Taussat M, Albina E, Moutailler S.</t>
  </si>
  <si>
    <t>Front Cell Infect Microbiol. 2017 Nov 29;7:490. doi: 10.3389/fcimb.2017.00490. eCollection 2017.</t>
  </si>
  <si>
    <t>Gondard M</t>
  </si>
  <si>
    <t>PMC5713125</t>
  </si>
  <si>
    <t>10.3389/fcimb.2017.00490</t>
  </si>
  <si>
    <t>Interaction between Wolbachia and the fibrinolytic system as a possible pathological mechanism in cardiopulmonary dirofilariosis</t>
  </si>
  <si>
    <t>Diosdado A, Gómez PJ, Morchón R, Simón F, González-Miguel J.</t>
  </si>
  <si>
    <t>Vet Parasitol. 2017 Nov 30;247:64-69. doi: 10.1016/j.vetpar.2017.10.001. Epub 2017 Oct 6.</t>
  </si>
  <si>
    <t>Diosdado A</t>
  </si>
  <si>
    <t>10.1016/j.vetpar.2017.10.001</t>
  </si>
  <si>
    <t>2017 Nov 30</t>
  </si>
  <si>
    <t>Usefulness of the early molecular diagnosis of Q fever and rickettsial diseases in patients with fever of intermediate duration</t>
  </si>
  <si>
    <t>Bolaños-Rivero M, Carranza-Rodríguez C, Hernández-Cabrera M, Pisos-Álamo E, Jaén-Sánchez N, Pérez-Arellano JL.</t>
  </si>
  <si>
    <t>Enferm Infecc Microbiol Clin. 2017 Dec;35(10):655-658. doi: 10.1016/j.eimc.2016.02.026. Epub 2016 Mar 26.</t>
  </si>
  <si>
    <t>Bolaños-Rivero M</t>
  </si>
  <si>
    <t>10.1016/j.eimc.2016.02.026</t>
  </si>
  <si>
    <t>2017 Dec</t>
  </si>
  <si>
    <t>The hologenome concept: we need to incorporate function</t>
  </si>
  <si>
    <t>Catania F, Krohs U, Chittò M, Ferro D, Ferro K, Lepennetier G, Görtz HD, Schreiber RS, Kurtz J, Gadau J.</t>
  </si>
  <si>
    <t>Theory Biosci. 2017 Dec;136(3-4):89-98. doi: 10.1007/s12064-016-0240-z. Epub 2016 Dec 19.</t>
  </si>
  <si>
    <t>Catania F</t>
  </si>
  <si>
    <t>Theory Biosci</t>
  </si>
  <si>
    <t>10.1007/s12064-016-0240-z</t>
  </si>
  <si>
    <t>First report of Red Mark Syndrome (RMS) in farmed rainbow trout in Slovenia</t>
  </si>
  <si>
    <t>Galeotti M, Ronza P, Beraldo P, Bulfon C, Magi GE, Manzano M, Volpatti D.</t>
  </si>
  <si>
    <t>J Fish Dis. 2017 Dec;40(12):1935-1939. doi: 10.1111/jfd.12652. Epub 2017 May 26.</t>
  </si>
  <si>
    <t>10.1111/jfd.12652</t>
  </si>
  <si>
    <t>Thermal sensitivity of bacteriocytes constrains the persistence of intracellular bacteria in whitefly symbiosis under heat stress</t>
  </si>
  <si>
    <t>Shan HW, Deng WH, Luan JB, Zhang MJ, Zhang Z, Liu SS, Liu YQ.</t>
  </si>
  <si>
    <t>Environ Microbiol Rep. 2017 Dec;9(6):706-716. doi: 10.1111/1758-2229.12554. Epub 2017 Jul 21.</t>
  </si>
  <si>
    <t>10.1111/1758-2229.12554</t>
  </si>
  <si>
    <t>Amblyomma sculptum: genetic diversity and rickettsias in the Brazilian Cerrado biome</t>
  </si>
  <si>
    <t>Bitencourth K, Amorim M, DE Oliveira SV, Caetano RL, Voloch CM, Gazêta GS.</t>
  </si>
  <si>
    <t>Med Vet Entomol. 2017 Dec;31(4):427-437. doi: 10.1111/mve.12249. Epub 2017 Jul 28.</t>
  </si>
  <si>
    <t>Bitencourth K</t>
  </si>
  <si>
    <t>10.1111/mve.12249</t>
  </si>
  <si>
    <t>Immune response against rickettsiae: lessons from murine infection models</t>
  </si>
  <si>
    <t>Osterloh A.</t>
  </si>
  <si>
    <t>Med Microbiol Immunol. 2017 Dec;206(6):403-417. doi: 10.1007/s00430-017-0514-1. Epub 2017 Aug 2.</t>
  </si>
  <si>
    <t>PMC5664416</t>
  </si>
  <si>
    <t>10.1007/s00430-017-0514-1</t>
  </si>
  <si>
    <t>The effects of outbreeding on a parasitoid wasp fixed for infection with a parthenogenesis-inducing Wolbachia symbiont</t>
  </si>
  <si>
    <t>Lindsey ARI, Stouthamer R.</t>
  </si>
  <si>
    <t>Heredity (Edinb). 2017 Dec;119(6):411-417. doi: 10.1038/hdy.2017.53. Epub 2017 Sep 13.</t>
  </si>
  <si>
    <t>PMC5677995</t>
  </si>
  <si>
    <t>10.1038/hdy.2017.53</t>
  </si>
  <si>
    <t>Molecular typing and phylogeny of Wolbachia: A study from Assam, North-Eastern part of India</t>
  </si>
  <si>
    <t>Soni M, Bhattacharya C, Sharma J, Khan SA, Dutta P.</t>
  </si>
  <si>
    <t>Acta Trop. 2017 Dec;176:421-426. doi: 10.1016/j.actatropica.2017.09.005. Epub 2017 Sep 19.</t>
  </si>
  <si>
    <t>Soni M</t>
  </si>
  <si>
    <t>10.1016/j.actatropica.2017.09.005</t>
  </si>
  <si>
    <t>Murine typhus masquerading as retiform purpura-like rashes</t>
  </si>
  <si>
    <t>Kuan LY, Ng HL, Ang B, Heng YK, Pan JY.</t>
  </si>
  <si>
    <t>Clin Exp Dermatol. 2017 Dec;42(8):928-930. doi: 10.1111/ced.13239. Epub 2017 Sep 22.</t>
  </si>
  <si>
    <t>Kuan LY</t>
  </si>
  <si>
    <t>Clin Exp Dermatol</t>
  </si>
  <si>
    <t>10.1111/ced.13239</t>
  </si>
  <si>
    <t>The global impact of Wolbachia on mitochondrial diversity and evolution</t>
  </si>
  <si>
    <t>Cariou M, Duret L, Charlat S.</t>
  </si>
  <si>
    <t>J Evol Biol. 2017 Dec;30(12):2204-2210. doi: 10.1111/jeb.13186. Epub 2017 Oct 23.</t>
  </si>
  <si>
    <t>Cariou M</t>
  </si>
  <si>
    <t>10.1111/jeb.13186</t>
  </si>
  <si>
    <t>A Tale of Black Eschar in a Returning Traveller</t>
  </si>
  <si>
    <t>Liao E, Carr D.</t>
  </si>
  <si>
    <t>J Emerg Med. 2017 Dec;53(6):904-906. doi: 10.1016/j.jemermed.2017.08.002. Epub 2017 Oct 5.</t>
  </si>
  <si>
    <t>Liao E</t>
  </si>
  <si>
    <t>10.1016/j.jemermed.2017.08.002</t>
  </si>
  <si>
    <t>Ehrlichia Activation of Wnt-PI3K-mTOR Signaling Inhibits Autolysosome Generation and Autophagic Destruction by the Mononuclear Phagocyte</t>
  </si>
  <si>
    <t>Lina TT, Luo T, Velayutham TS, Das S, McBride JW.</t>
  </si>
  <si>
    <t>Infect Immun. 2017 Nov 17;85(12):e00690-17. doi: 10.1128/IAI.00690-17. Print 2017 Dec.</t>
  </si>
  <si>
    <t>PMC5695117</t>
  </si>
  <si>
    <t>10.1128/IAI.00690-17</t>
  </si>
  <si>
    <t>Orientia tsutsugamushi infection in rodents in Anhui Province of China</t>
  </si>
  <si>
    <t>Latif A, Liu BY, Chen Z, Sun Y, Shi YL, Zong J, Li JJ, Ren CP, Zhang XC, Liu XN, Yu XJ, Liu Y.</t>
  </si>
  <si>
    <t>Infect Genet Evol. 2017 Dec;56:14-18. doi: 10.1016/j.meegid.2017.10.014. Epub 2017 Oct 14.</t>
  </si>
  <si>
    <t>Latif A</t>
  </si>
  <si>
    <t>10.1016/j.meegid.2017.10.014</t>
  </si>
  <si>
    <t>Changes in serum proteins in dogs with Ehrlichia canis infection</t>
  </si>
  <si>
    <t>Escribano D, Cihan H, Martínez-Subiela S, Levent P, Kocaturk M, Aytug N, Cerón JJ, Tvarijonaviciute A, Yilmaz Z.</t>
  </si>
  <si>
    <t>Microb Pathog. 2017 Dec;113:34-39. doi: 10.1016/j.micpath.2017.10.024. Epub 2017 Oct 16.</t>
  </si>
  <si>
    <t>Escribano D</t>
  </si>
  <si>
    <t>10.1016/j.micpath.2017.10.024</t>
  </si>
  <si>
    <t>Plant-mediated horizontal transmission of Rickettsia endosymbiont between different whitefly species</t>
  </si>
  <si>
    <t>Li YH, Ahmed MZ, Li SJ, Lv N, Shi PQ, Chen XS, Qiu BL.</t>
  </si>
  <si>
    <t>FEMS Microbiol Ecol. 2017 Dec 1;93(12). doi: 10.1093/femsec/fix138.</t>
  </si>
  <si>
    <t>Li YH</t>
  </si>
  <si>
    <t>10.1093/femsec/fix138</t>
  </si>
  <si>
    <t>2017 Dec 1</t>
  </si>
  <si>
    <t>Bacterial community of a spider, Marpiss magister (Salticidae)</t>
  </si>
  <si>
    <t>Zhang L, Zhang G, Yun Y, Peng Y.</t>
  </si>
  <si>
    <t>3 Biotech. 2017 Dec;7(6):371. doi: 10.1007/s13205-017-0994-0. Epub 2017 Oct 12.</t>
  </si>
  <si>
    <t>3 Biotech</t>
  </si>
  <si>
    <t>PMC5639805</t>
  </si>
  <si>
    <t>10.1007/s13205-017-0994-0</t>
  </si>
  <si>
    <t>Anaplasmataceae agents among wild mammals and ectoparasites in Brazil</t>
  </si>
  <si>
    <t>DE Sousa KCM, Calchi AC, Herrera HM, Dumler JS, Barros-Battesti DM, Machado RZ, André MR.</t>
  </si>
  <si>
    <t>Epidemiol Infect. 2017 Dec;145(16):3424-3437. doi: 10.1017/S095026881700245X. Epub 2017 Nov 6.</t>
  </si>
  <si>
    <t>DE Sousa KCM</t>
  </si>
  <si>
    <t>PMC9148752</t>
  </si>
  <si>
    <t>10.1017/S095026881700245X</t>
  </si>
  <si>
    <t>Lipids and Pathogen Blocking by Wolbachia</t>
  </si>
  <si>
    <t>Frentiu FD.</t>
  </si>
  <si>
    <t>Trends Parasitol. 2017 Dec;33(12):916-917. doi: 10.1016/j.pt.2017.10.007. Epub 2017 Nov 6.</t>
  </si>
  <si>
    <t>10.1016/j.pt.2017.10.007</t>
  </si>
  <si>
    <t>Assessment of bacterial diversity in Hyalomma aegyptium, H. marginatum and H. excavatum ticks through tag-encoded pyrosequencing</t>
  </si>
  <si>
    <t>Keskin A, Bursali A, Snow DE, Dowd SE, Tekin S.</t>
  </si>
  <si>
    <t>Exp Appl Acarol. 2017 Dec;73(3-4):461-475. doi: 10.1007/s10493-017-0186-y. Epub 2017 Nov 9.</t>
  </si>
  <si>
    <t>10.1007/s10493-017-0186-y</t>
  </si>
  <si>
    <t>First report of the endobacteria Wolbachia in natural populations of Culex pipiens in Morocco</t>
  </si>
  <si>
    <t>Tmimi FZ, Bkhache M, Mounaji K, Failloux AB, Sarih M.</t>
  </si>
  <si>
    <t>J Vector Ecol. 2017 Dec;42(2):349-351. doi: 10.1111/jvec.12275.</t>
  </si>
  <si>
    <t>Tmimi FZ</t>
  </si>
  <si>
    <t>10.1111/jvec.12275</t>
  </si>
  <si>
    <t>Arthropod-borne agents in wild Orinoco geese (Neochen jubata) in Brazil</t>
  </si>
  <si>
    <t>Werther K, Luzzi MC, Gonçalves LR, de Oliveira JP, Alves Junior JRF, Machado RZ, André MR.</t>
  </si>
  <si>
    <t>Comp Immunol Microbiol Infect Dis. 2017 Dec;55:30-41. doi: 10.1016/j.cimid.2017.09.003. Epub 2017 Oct 2.</t>
  </si>
  <si>
    <t>Werther K</t>
  </si>
  <si>
    <t>10.1016/j.cimid.2017.09.003</t>
  </si>
  <si>
    <t>Clinical Isolation of Anaplasma phagocytophilum in South Korea</t>
  </si>
  <si>
    <t>Lee SH, Park SY, Jang MJ, Choi KJ, Lee HK, Cho YU, Lee YS, Kim SH, Hwang SD.</t>
  </si>
  <si>
    <t>Am J Trop Med Hyg. 2017 Dec;97(6):1686-1690. doi: 10.4269/ajtmh.16-0529. Epub 2017 Oct 26.</t>
  </si>
  <si>
    <t>PMC5805025</t>
  </si>
  <si>
    <t>10.4269/ajtmh.16-0529</t>
  </si>
  <si>
    <t>Newly Recognized Pediatric Cases of Typhus Group Rickettsiosis, Houston, Texas, USA</t>
  </si>
  <si>
    <t>Erickson T, da Silva J, Nolan MS, Marquez L, Munoz FM, Murray KO.</t>
  </si>
  <si>
    <t>Emerg Infect Dis. 2017 Dec;23(12):2068-2071. doi: 10.3201/eid2312.170631.</t>
  </si>
  <si>
    <t>Erickson T</t>
  </si>
  <si>
    <t>PMC5708246</t>
  </si>
  <si>
    <t>10.3201/eid2312.170631</t>
  </si>
  <si>
    <t>Identification of Dermacentor reticulatus Ticks Carrying Rickettsia raoultii on Migrating Jackal, Denmark</t>
  </si>
  <si>
    <t>Klitgaard K, Chriél M, Isbrand A, Jensen TK, Bødker R.</t>
  </si>
  <si>
    <t>Emerg Infect Dis. 2017 Dec;23(12):2072-2074. doi: 10.3201/eid2312.170919.</t>
  </si>
  <si>
    <t>Klitgaard K</t>
  </si>
  <si>
    <t>PMC5708226</t>
  </si>
  <si>
    <t>10.3201/eid2312.170919</t>
  </si>
  <si>
    <t>Acute Myopericarditis Associated with Tickborne Rickettsia sibirica mongolitimonae</t>
  </si>
  <si>
    <t>Revilla-Martí P, Cecilio-Irazola Á, Gayán-Ordás J, Sanjoaquín-Conde I, Linares-Vicente JA, Oteo JA.</t>
  </si>
  <si>
    <t>Emerg Infect Dis. 2017 Dec;23(12):2091-2093. doi: 10.3201/eid2312.170293.</t>
  </si>
  <si>
    <t>Revilla-Martí P</t>
  </si>
  <si>
    <t>PMC5708254</t>
  </si>
  <si>
    <t>10.3201/eid2312.170293</t>
  </si>
  <si>
    <t>A travelling camper with a spiking fever, headache, myalgia, hepatitis, and intracellular inclusions</t>
  </si>
  <si>
    <t>Vikse J, Klos J, Berg A.</t>
  </si>
  <si>
    <t>Lancet Infect Dis. 2017 Dec;17(12):1318. doi: 10.1016/S1473-3099(17)30305-5.</t>
  </si>
  <si>
    <t>Vikse J</t>
  </si>
  <si>
    <t>10.1016/S1473-3099(17)30305-5</t>
  </si>
  <si>
    <t>Vertical vs. horizontal transmission of the microbiome in a key disease vector, Ixodes pacificus</t>
  </si>
  <si>
    <t>Kwan JY, Griggs R, Chicana B, Miller C, Swei A.</t>
  </si>
  <si>
    <t>Mol Ecol. 2017 Dec;26(23):6578-6589. doi: 10.1111/mec.14391. Epub 2017 Nov 27.</t>
  </si>
  <si>
    <t>Kwan JY</t>
  </si>
  <si>
    <t>10.1111/mec.14391</t>
  </si>
  <si>
    <t>Ticks and bacterial tick-borne pathogens in Piemonte region, Northwest Italy</t>
  </si>
  <si>
    <t>Pistone D, Pajoro M, Novakova E, Vicari N, Gaiardelli C, Viganò R, Luzzago C, Montagna M, Lanfranchi P.</t>
  </si>
  <si>
    <t>Exp Appl Acarol. 2017 Dec;73(3-4):477-491. doi: 10.1007/s10493-017-0202-2. Epub 2017 Nov 30.</t>
  </si>
  <si>
    <t>10.1007/s10493-017-0202-2</t>
  </si>
  <si>
    <t>Cross-sectional survey of health management and prevalence of vector-borne diseases, endoparasites and ectoparasites in Samoan dogs</t>
  </si>
  <si>
    <t>Carslake RJ, Hill KE, Sjölander K, Hii SF, Prattley D, Acke E.</t>
  </si>
  <si>
    <t>Aust Vet J. 2017 Dec;95(12):462-468. doi: 10.1111/avj.12647.</t>
  </si>
  <si>
    <t>Carslake RJ</t>
  </si>
  <si>
    <t>10.1111/avj.12647</t>
  </si>
  <si>
    <t>[Concurrent malaria and rickettsiosis in a patient returning from the Republic of South Africa]</t>
  </si>
  <si>
    <t>Pellantová V, Kosina P, Prášil P, Zelená H, Čermáková Z, Plíšek S.</t>
  </si>
  <si>
    <t>Klin Mikrobiol Infekc Lek. 2017 Dec;23(4):142-147.</t>
  </si>
  <si>
    <t>Pellantová V</t>
  </si>
  <si>
    <t>Klin Mikrobiol Infekc Lek</t>
  </si>
  <si>
    <t>Molecular survey of Rickettsial organisms in ectoparasites from a dog shelter in Northern Mexico</t>
  </si>
  <si>
    <t>González-Álvarez VH, Fernández de Mera IG, Cabezas-Cruz A, de la Fuente J, Ortega-Morales AI, Almazán C.</t>
  </si>
  <si>
    <t>Vet Parasitol Reg Stud Reports. 2017 Dec;10:143-148. doi: 10.1016/j.vprsr.2017.10.005. Epub 2017 Oct 17.</t>
  </si>
  <si>
    <t>González-Álvarez VH</t>
  </si>
  <si>
    <t>10.1016/j.vprsr.2017.10.005</t>
  </si>
  <si>
    <t>Novel Wolbachia-transinfected Aedes aegypti mosquitoes possess diverse fitness and vector competence phenotypes</t>
  </si>
  <si>
    <t>Fraser JE, De Bruyne JT, Iturbe-Ormaetxe I, Stepnell J, Burns RL, Flores HA, O'Neill SL.</t>
  </si>
  <si>
    <t>PLoS Pathog. 2017 Dec 7;13(12):e1006751. doi: 10.1371/journal.ppat.1006751. eCollection 2017 Dec.</t>
  </si>
  <si>
    <t>Fraser JE</t>
  </si>
  <si>
    <t>PMC5736235</t>
  </si>
  <si>
    <t>10.1371/journal.ppat.1006751</t>
  </si>
  <si>
    <t>2017 Dec 7</t>
  </si>
  <si>
    <t>Orientia tsutsugamushi: A neglected but fascinating obligate intracellular bacterial pathogen</t>
  </si>
  <si>
    <t>Salje J.</t>
  </si>
  <si>
    <t>PLoS Pathog. 2017 Dec 7;13(12):e1006657. doi: 10.1371/journal.ppat.1006657. eCollection 2017 Dec.</t>
  </si>
  <si>
    <t>Salje J</t>
  </si>
  <si>
    <t>PMC5720522</t>
  </si>
  <si>
    <t>10.1371/journal.ppat.1006657</t>
  </si>
  <si>
    <t>A man in his sixties from Southern Norway with intermittent fever</t>
  </si>
  <si>
    <t>Frivik JO, Noraas S, Grankvist A, Wennerås C, Quarsten H.</t>
  </si>
  <si>
    <t>Tidsskr Nor Laegeforen. 2017 Dec 12;137(23-24). doi: 10.4045/tidsskr.17.0353. Print 2017 Dec 12.</t>
  </si>
  <si>
    <t>Frivik JO</t>
  </si>
  <si>
    <t>10.4045/tidsskr.17.0353</t>
  </si>
  <si>
    <t>2017 Dec 12</t>
  </si>
  <si>
    <t>Distribution and prevalence of vector-borne diseases in California chipmunks (Tamias spp.)</t>
  </si>
  <si>
    <t>Straub MH, Roy AN, Martin A, Sholty KE, Stephenson N, Foley JE.</t>
  </si>
  <si>
    <t>PLoS One. 2017 Dec 12;12(12):e0189352. doi: 10.1371/journal.pone.0189352. eCollection 2017.</t>
  </si>
  <si>
    <t>Straub MH</t>
  </si>
  <si>
    <t>PMC5726628</t>
  </si>
  <si>
    <t>10.1371/journal.pone.0189352</t>
  </si>
  <si>
    <t>Ticks circulate Anaplasma, Ehrlichia, Babesia and Theileria parasites in North of Iran</t>
  </si>
  <si>
    <t>Bekloo AJ, Bakhshi H, Soufizadeh A, Sedaghat MM, Bekloo RJ, Ramzgouyan MR, Chegeni AH, Faghihi F, Telmadarraiy Z.</t>
  </si>
  <si>
    <t>Vet Parasitol. 2017 Dec 15;248:21-24. doi: 10.1016/j.vetpar.2017.10.015. Epub 2017 Nov 6.</t>
  </si>
  <si>
    <t>Bekloo AJ</t>
  </si>
  <si>
    <t>10.1016/j.vetpar.2017.10.015</t>
  </si>
  <si>
    <t>2017 Dec 15</t>
  </si>
  <si>
    <t>PCR-diagnosis of Anaplasma marginale in cattle populations of Ecuador and its molecular identification through sequencing of ribosomal 16S fragments</t>
  </si>
  <si>
    <t>Tana-Hernández L, Navarrete-Arroyo K, Ron-Román J, Reyna-Bello A, Chávez-Larrea MA.</t>
  </si>
  <si>
    <t>BMC Vet Res. 2017 Dec 15;13(1):392. doi: 10.1186/s12917-017-1311-1.</t>
  </si>
  <si>
    <t>Tana-Hernández L</t>
  </si>
  <si>
    <t>PMC5732445</t>
  </si>
  <si>
    <t>10.1186/s12917-017-1311-1</t>
  </si>
  <si>
    <t>The Historical Case for and the Future Study of Antibiotic-Resistant Scrub Typhus</t>
  </si>
  <si>
    <t>Kelly DJ, Fuerst PA, Richards AL.</t>
  </si>
  <si>
    <t>Trop Med Infect Dis. 2017 Dec 15;2(4):63. doi: 10.3390/tropicalmed2040063.</t>
  </si>
  <si>
    <t>Kelly DJ</t>
  </si>
  <si>
    <t>PMC6082054</t>
  </si>
  <si>
    <t>10.3390/tropicalmed2040063</t>
  </si>
  <si>
    <t>Th1 epitope peptides induce protective immunity against Rickettsia rickettsii infection in C3H/HeN mice</t>
  </si>
  <si>
    <t>Wang P, Xiong X, Jiao J, Yang X, Jiang Y, Wen B, Gong W.</t>
  </si>
  <si>
    <t>Vaccine. 2017 Dec 18;35(51):7204-7212. doi: 10.1016/j.vaccine.2017.09.068. Epub 2017 Oct 10.</t>
  </si>
  <si>
    <t>Wang P</t>
  </si>
  <si>
    <t>10.1016/j.vaccine.2017.09.068</t>
  </si>
  <si>
    <t>2017 Dec 18</t>
  </si>
  <si>
    <t>Immune-related redox metabolism of embryonic cells of the tick Rhipicephalus microplus (BME26) in response to infection with Anaplasma marginale</t>
  </si>
  <si>
    <t>Kalil SP, Rosa RDD, Capelli-Peixoto J, Pohl PC, Oliveira PL, Fogaça AC, Daffre S.</t>
  </si>
  <si>
    <t>Parasit Vectors. 2017 Dec 19;10(1):613. doi: 10.1186/s13071-017-2575-9.</t>
  </si>
  <si>
    <t>Kalil SP</t>
  </si>
  <si>
    <t>PMC5738103</t>
  </si>
  <si>
    <t>10.1186/s13071-017-2575-9</t>
  </si>
  <si>
    <t>2017 Dec 19</t>
  </si>
  <si>
    <t>Rickettsia felis: A Review of Transmission Mechanisms of an Emerging Pathogen</t>
  </si>
  <si>
    <t>Legendre KP, Macaluso KR.</t>
  </si>
  <si>
    <t>Trop Med Infect Dis. 2017 Dec 19;2(4):64. doi: 10.3390/tropicalmed2040064.</t>
  </si>
  <si>
    <t>Legendre KP</t>
  </si>
  <si>
    <t>PMC6082062</t>
  </si>
  <si>
    <t>10.3390/tropicalmed2040064</t>
  </si>
  <si>
    <t>Longevity of antibody and T-cell responses against outer membrane antigens of Orientia tsutsugamushi in scrub typhus patients</t>
  </si>
  <si>
    <t>Ha NY, Kim Y, Min CK, Kim HI, Yen NTH, Choi MS, Kang JS, Kim YS, Cho NH.</t>
  </si>
  <si>
    <t>Emerg Microbes Infect. 2017 Dec 20;6(12):e116. doi: 10.1038/emi.2017.106.</t>
  </si>
  <si>
    <t>PMC5750460</t>
  </si>
  <si>
    <t>10.1038/emi.2017.106</t>
  </si>
  <si>
    <t>2017 Dec 20</t>
  </si>
  <si>
    <t>Reptile-associated Borrelia species in the goanna tick (Bothriocroton undatum) from Sydney, Australia</t>
  </si>
  <si>
    <t>Panetta JL, Šíma R, Calvani NED, Hajdušek O, Chandra S, Panuccio J, Šlapeta J.</t>
  </si>
  <si>
    <t>Parasit Vectors. 2017 Dec 20;10(1):616. doi: 10.1186/s13071-017-2579-5.</t>
  </si>
  <si>
    <t>Panetta JL</t>
  </si>
  <si>
    <t>PMC5738880</t>
  </si>
  <si>
    <t>10.1186/s13071-017-2579-5</t>
  </si>
  <si>
    <t>Comparison of Zoonotic Bacterial Agents in Fleas Collected from Small Mammals or Host-Seeking Fleas from a Ugandan Region Where Plague Is Endemic</t>
  </si>
  <si>
    <t>Bai Y, Osikowicz LM, Kosoy MY, Eisen RJ, Atiku LA, Mpanga JT, Boegler KA, Enscore RE, Gage KL.</t>
  </si>
  <si>
    <t>mSphere. 2017 Dec 20;2(6):e00402-17. doi: 10.1128/mSphere.00402-17. eCollection 2017 Nov-Dec.</t>
  </si>
  <si>
    <t>Bai Y</t>
  </si>
  <si>
    <t>mSphere</t>
  </si>
  <si>
    <t>PMC5737051</t>
  </si>
  <si>
    <t>10.1128/mSphere.00402-17</t>
  </si>
  <si>
    <t>The Re-Emergence and Emergence of Vector-Borne Rickettsioses in Taiwan</t>
  </si>
  <si>
    <t>Minahan NT, Chao CC, Tsai KH.</t>
  </si>
  <si>
    <t>Trop Med Infect Dis. 2017 Dec 21;3(1):1. doi: 10.3390/tropicalmed3010001.</t>
  </si>
  <si>
    <t>Minahan NT</t>
  </si>
  <si>
    <t>PMC6136612</t>
  </si>
  <si>
    <t>10.3390/tropicalmed3010001</t>
  </si>
  <si>
    <t>2017 Dec 21</t>
  </si>
  <si>
    <t>Family level variation in Wolbachia-mediated dengue virus blocking in Aedes aegypti</t>
  </si>
  <si>
    <t>Terradas G, Allen SL, Chenoweth SF, McGraw EA.</t>
  </si>
  <si>
    <t>Parasit Vectors. 2017 Dec 28;10(1):622. doi: 10.1186/s13071-017-2589-3.</t>
  </si>
  <si>
    <t>PMC5746003</t>
  </si>
  <si>
    <t>10.1186/s13071-017-2589-3</t>
  </si>
  <si>
    <t>2017 Dec 28</t>
  </si>
  <si>
    <t>Various Wolbachia genotypes differently influence host Drosophila dopamine metabolism and survival under heat stress conditions</t>
  </si>
  <si>
    <t>Gruntenko NЕ, Ilinsky YY, Adonyeva NV, Burdina EV, Bykov RA, Menshanov PN, Rauschenbach IY.</t>
  </si>
  <si>
    <t>BMC Evol Biol. 2017 Dec 28;17(Suppl 2):252. doi: 10.1186/s12862-017-1104-y.</t>
  </si>
  <si>
    <t>Gruntenko NЕ</t>
  </si>
  <si>
    <t>PMC5751659</t>
  </si>
  <si>
    <t>10.1186/s12862-017-1104-y</t>
  </si>
  <si>
    <t>Draft genome sequence of the Wolbachia endosymbiont of Wuchereria bancrofti wWb</t>
  </si>
  <si>
    <t>Chung M, Small ST, Serre D, Zimmerman PA, Dunning Hotopp JC.</t>
  </si>
  <si>
    <t>Pathog Dis. 2017 Dec 29;75(9):ftx115. doi: 10.1093/femspd/ftx115.</t>
  </si>
  <si>
    <t>Chung M</t>
  </si>
  <si>
    <t>PMC5827699</t>
  </si>
  <si>
    <t>10.1093/femspd/ftx115</t>
  </si>
  <si>
    <t>2017 Dec 29</t>
  </si>
  <si>
    <t>A diagnostic and epidemiologic investigation of acute febrile illness (AFI) in Kilombero, Tanzania</t>
  </si>
  <si>
    <t>Hercik C, Cosmas L, Mogeni OD, Wamola N, Kohi W, Omballa V, Ochieng M, Lidechi S, Bonventure J, Ochieng C, Onyango C, Fields BS, Mfinanga S, Montgomery JM.</t>
  </si>
  <si>
    <t>PLoS One. 2017 Dec 29;12(12):e0189712. doi: 10.1371/journal.pone.0189712. eCollection 2017.</t>
  </si>
  <si>
    <t>Hercik C</t>
  </si>
  <si>
    <t>PMC5747442</t>
  </si>
  <si>
    <t>10.1371/journal.pone.0189712</t>
  </si>
  <si>
    <t>A highly stable blood meal alternative for rearing Aedes and Anopheles mosquitoes</t>
  </si>
  <si>
    <t>Baughman T, Peterson C, Ortega C, Preston SR, Paton C, Williams J, Guy A, Omodei G, Johnson B, Williams H, O'Neill SL, Ritchie SA, Dobson SL, Madan D.</t>
  </si>
  <si>
    <t>PLoS Negl Trop Dis. 2017 Dec 29;11(12):e0006142. doi: 10.1371/journal.pntd.0006142. eCollection 2017 Dec.</t>
  </si>
  <si>
    <t>Baughman T</t>
  </si>
  <si>
    <t>PMC5764435</t>
  </si>
  <si>
    <t>10.1371/journal.pntd.0006142</t>
  </si>
  <si>
    <t>Wolbachia spreading dynamics in mosquitoes with imperfect maternal transmission</t>
  </si>
  <si>
    <t>Zheng B, Tang M, Yu J, Qiu J.</t>
  </si>
  <si>
    <t>J Math Biol. 2018 Jan;76(1-2):235-263. doi: 10.1007/s00285-017-1142-5. Epub 2017 Jun 1.</t>
  </si>
  <si>
    <t>Zheng B</t>
  </si>
  <si>
    <t>10.1007/s00285-017-1142-5</t>
  </si>
  <si>
    <t>2018 Jan</t>
  </si>
  <si>
    <t>Wolbachia in the Genus Bicyclus: a Forgotten Player</t>
  </si>
  <si>
    <t>Duplouy A, Brattström O.</t>
  </si>
  <si>
    <t>Microb Ecol. 2018 Jan;75(1):255-263. doi: 10.1007/s00248-017-1024-9. Epub 2017 Jul 12.</t>
  </si>
  <si>
    <t>PMC5742604</t>
  </si>
  <si>
    <t>10.1007/s00248-017-1024-9</t>
  </si>
  <si>
    <t>First detection of gas bubble disease and Rickettsia-like organisms in Paphies ventricosa, a New Zealand surf clam</t>
  </si>
  <si>
    <t>Ross PM, Pande A, Jones JB, Cope J, Flowers G.</t>
  </si>
  <si>
    <t>J Fish Dis. 2018 Jan;41(1):187-190. doi: 10.1111/jfd.12684. Epub 2017 Jul 14.</t>
  </si>
  <si>
    <t>Ross PM</t>
  </si>
  <si>
    <t>10.1111/jfd.12684</t>
  </si>
  <si>
    <t>First confirmed report of outbreak of theileriosis/anaplasmosis in a cattle farm in Henan, China</t>
  </si>
  <si>
    <t>Cui Y, Wang X, Zhang Y, Yan Y, Dong H, Jian F, Shi K, Zhang L, Wang R, Ning C.</t>
  </si>
  <si>
    <t>Acta Trop. 2018 Jan;177:207-210. doi: 10.1016/j.actatropica.2017.08.029. Epub 2017 Aug 30.</t>
  </si>
  <si>
    <t>10.1016/j.actatropica.2017.08.029</t>
  </si>
  <si>
    <t>An Unsuspected Zoonotic Infection Presenting as Sepsis</t>
  </si>
  <si>
    <t>Epstein R, Ristau J, Ellner JJ.</t>
  </si>
  <si>
    <t>Am J Med. 2018 Jan;131(1):e17-e18. doi: 10.1016/j.amjmed.2017.07.040. Epub 2017 Aug 30.</t>
  </si>
  <si>
    <t>Epstein R</t>
  </si>
  <si>
    <t>10.1016/j.amjmed.2017.07.040</t>
  </si>
  <si>
    <t>A cascade of destabilizations: Combining Wolbachia and Allee effects to eradicate insect pests</t>
  </si>
  <si>
    <t>Blackwood JC, Vargas R Jr, Fauvergue X.</t>
  </si>
  <si>
    <t>J Anim Ecol. 2018 Jan;87(1):59-72. doi: 10.1111/1365-2656.12756. Epub 2017 Oct 23.</t>
  </si>
  <si>
    <t>Blackwood JC</t>
  </si>
  <si>
    <t>J Anim Ecol</t>
  </si>
  <si>
    <t>10.1111/1365-2656.12756</t>
  </si>
  <si>
    <t>Prevalence, risk factors and vectors identification of bovine anaplasmosis and babesiosis in and around Jimma town, Southwestern Ethiopia</t>
  </si>
  <si>
    <t>Abdela N, Ibrahim N, Begna F.</t>
  </si>
  <si>
    <t>Acta Trop. 2018 Jan;177:9-18. doi: 10.1016/j.actatropica.2017.09.010. Epub 2017 Sep 19.</t>
  </si>
  <si>
    <t>Abdela N</t>
  </si>
  <si>
    <t>10.1016/j.actatropica.2017.09.010</t>
  </si>
  <si>
    <t>MOLECULAR SURVEILLANCE FOR BARTONELLA, BORRELIA, AND RICKETTSIA SPECIES IN TICKS FROM DESERT BIGHORN SHEEP ( OVIS CANADENSIS) AND MULE DEER ( ODOCOILEUS HEMIONUS) IN SOUTHERN CALIFORNIA, USA</t>
  </si>
  <si>
    <t>Billeter SA, Osikowicz LM, Burns JE, Konde L, Gonzales BJ, Hu R, Kosoy MY.</t>
  </si>
  <si>
    <t>J Wildl Dis. 2018 Jan;54(1):161-164. doi: 10.7589/2017-02-047. Epub 2017 Oct 4.</t>
  </si>
  <si>
    <t>10.7589/2017-02-047</t>
  </si>
  <si>
    <t>Transcriptomic analysis of Ehrlichia ruminantium during the developmental stages in bovine and tick cell culture</t>
  </si>
  <si>
    <t>Tjale MA, Pretorius A, Josemans A, Kleef MV, Liebenberg J.</t>
  </si>
  <si>
    <t>Ticks Tick Borne Dis. 2018 Jan;9(1):126-134. doi: 10.1016/j.ttbdis.2017.09.014. Epub 2017 Sep 22.</t>
  </si>
  <si>
    <t>Tjale MA</t>
  </si>
  <si>
    <t>10.1016/j.ttbdis.2017.09.014</t>
  </si>
  <si>
    <t>Occurrence of four Anaplasma species with veterinary and public health significance in sheep, northwestern China</t>
  </si>
  <si>
    <t>Yang J, Han R, Niu Q, Liu Z, Guan G, Liu G, Luo J, Yin H.</t>
  </si>
  <si>
    <t>Ticks Tick Borne Dis. 2018 Jan;9(1):82-85. doi: 10.1016/j.ttbdis.2017.10.005. Epub 2017 Oct 12.</t>
  </si>
  <si>
    <t>10.1016/j.ttbdis.2017.10.005</t>
  </si>
  <si>
    <t>Coxiella burnetii and Rickettsia conorii: Two zoonotic pathogens in peridomestic rodents and their ectoparasites in Nigeria</t>
  </si>
  <si>
    <t>Kamani J, Baneth G, Gutiérrez R, Nachum-Biala Y, Mumcuoglu KY, Harrus S.</t>
  </si>
  <si>
    <t>Ticks Tick Borne Dis. 2018 Jan;9(1):86-92. doi: 10.1016/j.ttbdis.2017.10.004. Epub 2017 Oct 12.</t>
  </si>
  <si>
    <t>10.1016/j.ttbdis.2017.10.004</t>
  </si>
  <si>
    <t>Influence of microhabitat use and behavior of Amblyomma sculptum and Amblyomma dubitatum nymphs (Acari: Ixodidae) on human risk for tick exposure, with notes on Rickettsia infection</t>
  </si>
  <si>
    <t>Pajuaba Neto AA, Ramos VDN, Martins MM, Osava CF, Pascoal JO, Suzin A, Yokosawa J, Szabó MPJ.</t>
  </si>
  <si>
    <t>Ticks Tick Borne Dis. 2018 Jan;9(1):67-71. doi: 10.1016/j.ttbdis.2017.10.007. Epub 2017 Oct 16.</t>
  </si>
  <si>
    <t>Pajuaba Neto AA</t>
  </si>
  <si>
    <t>10.1016/j.ttbdis.2017.10.007</t>
  </si>
  <si>
    <t>Identification and molecular characterization of spotted fever group rickettsiae in ticks collected from farm ruminants in Lebanon</t>
  </si>
  <si>
    <t>Fernández de Mera IG, Blanda V, Torina A, Dabaja MF, El Romeh A, Cabezas-Cruz A, de la Fuente J.</t>
  </si>
  <si>
    <t>Ticks Tick Borne Dis. 2018 Jan;9(1):104-108. doi: 10.1016/j.ttbdis.2017.10.001. Epub 2017 Oct 12.</t>
  </si>
  <si>
    <t>10.1016/j.ttbdis.2017.10.001</t>
  </si>
  <si>
    <t>Estimated seroprevalence of Anaplasma spp. and spotted fever group Rickettsia exposure among herders and livestock in Mongolia</t>
  </si>
  <si>
    <t>von Fricken ME, Lkhagvatseren S, Boldbaatar B, Nymadawa P, Weppelmann TA, Baigalmaa BO, Anderson BD, Reller ME, Lantos PM, Gray GC.</t>
  </si>
  <si>
    <t>Acta Trop. 2018 Jan;177:179-185. doi: 10.1016/j.actatropica.2017.10.015. Epub 2017 Oct 17.</t>
  </si>
  <si>
    <t>von Fricken ME</t>
  </si>
  <si>
    <t>PMC5671362</t>
  </si>
  <si>
    <t>NIHMS914864</t>
  </si>
  <si>
    <t>10.1016/j.actatropica.2017.10.015</t>
  </si>
  <si>
    <t>Molecular detection and characterization of zoonotic Anaplasma species in domestic dogs in Lusaka, Zambia</t>
  </si>
  <si>
    <t>Vlahakis PA, Chitanga S, Simuunza MC, Simulundu E, Qiu Y, Changula K, Chambaro HM, Kajihara M, Nakao R, Takada A, Mweene AS.</t>
  </si>
  <si>
    <t>Ticks Tick Borne Dis. 2018 Jan;9(1):39-43. doi: 10.1016/j.ttbdis.2017.10.010. Epub 2017 Oct 17.</t>
  </si>
  <si>
    <t>Vlahakis PA</t>
  </si>
  <si>
    <t>10.1016/j.ttbdis.2017.10.010</t>
  </si>
  <si>
    <t>The Cat Flea (Ctenocephalides felis) Immune Deficiency Signaling Pathway Regulates Rickettsia typhi Infection</t>
  </si>
  <si>
    <t>Rennoll SA, Rennoll-Bankert KE, Guillotte ML, Lehman SS, Driscoll TP, Beier-Sexton M, Rahman MS, Gillespie JJ, Azad AF.</t>
  </si>
  <si>
    <t>Infect Immun. 2017 Dec 19;86(1):e00562-17. doi: 10.1128/IAI.00562-17. Print 2018 Jan.</t>
  </si>
  <si>
    <t>Rennoll SA</t>
  </si>
  <si>
    <t>PMC5736803</t>
  </si>
  <si>
    <t>10.1128/IAI.00562-17</t>
  </si>
  <si>
    <t>GroEL typing and phylogeny of Anaplasma species in ticks from domestic and wild vertebrates</t>
  </si>
  <si>
    <t>Chisu V, Zobba R, Lecis R, Sotgiu F, Masala G, Foxi C, Pisu D, Alberti A.</t>
  </si>
  <si>
    <t>Ticks Tick Borne Dis. 2018 Jan;9(1):31-36. doi: 10.1016/j.ttbdis.2017.10.012. Epub 2017 Oct 26.</t>
  </si>
  <si>
    <t>10.1016/j.ttbdis.2017.10.012</t>
  </si>
  <si>
    <t>The bacterium Wolbachia exploits host innate immunity to establish a symbiotic relationship with the dengue vector mosquito Aedes aegypti</t>
  </si>
  <si>
    <t>Pan X, Pike A, Joshi D, Bian G, McFadden MJ, Lu P, Liang X, Zhang F, Raikhel AS, Xi Z.</t>
  </si>
  <si>
    <t>ISME J. 2018 Jan;12(1):277-288. doi: 10.1038/ismej.2017.174. Epub 2017 Nov 3.</t>
  </si>
  <si>
    <t>Pan X</t>
  </si>
  <si>
    <t>PMC5739022</t>
  </si>
  <si>
    <t>10.1038/ismej.2017.174</t>
  </si>
  <si>
    <t>Experimental infection of Rickettsia parkeri in the Rhipicephalus microplus tick</t>
  </si>
  <si>
    <t>Cordeiro MD, de Azevedo Baêta B, Cepeda PB, Teixeira RC, Ribeiro CCDU, de Almeida Valim JR, Pinter A, da Fonseca AH.</t>
  </si>
  <si>
    <t>Ticks Tick Borne Dis. 2018 Jan;9(1):93-96. doi: 10.1016/j.ttbdis.2017.10.003. Epub 2017 Oct 7.</t>
  </si>
  <si>
    <t>Cordeiro MD</t>
  </si>
  <si>
    <t>10.1016/j.ttbdis.2017.10.003</t>
  </si>
  <si>
    <t>Association of Borrelia and Rickettsia spp. and bacterial loads in Ixodes ricinus ticks</t>
  </si>
  <si>
    <t>Raulf MK, Jordan D, Fingerle V, Strube C.</t>
  </si>
  <si>
    <t>Ticks Tick Borne Dis. 2018 Jan;9(1):18-24. doi: 10.1016/j.ttbdis.2017.10.014. Epub 2017 Oct 27.</t>
  </si>
  <si>
    <t>Raulf MK</t>
  </si>
  <si>
    <t>10.1016/j.ttbdis.2017.10.014</t>
  </si>
  <si>
    <t>Molecular prevalence of spotted fever group rickettsiae in ticks from Qinghai Province, northwestern China</t>
  </si>
  <si>
    <t>Han R, Yang J, Niu Q, Liu Z, Chen Z, Kan W, Hu G, Liu G, Luo J, Yin H.</t>
  </si>
  <si>
    <t>Infect Genet Evol. 2018 Jan;57:1-7. doi: 10.1016/j.meegid.2017.10.025. Epub 2017 Oct 28.</t>
  </si>
  <si>
    <t>10.1016/j.meegid.2017.10.025</t>
  </si>
  <si>
    <t>Orientia tsutsugamushi Modulates Endoplasmic Reticulum-Associated Degradation To Benefit Its Growth</t>
  </si>
  <si>
    <t>Rodino KG, VieBrock L, Evans SM, Ge H, Richards AL, Carlyon JA.</t>
  </si>
  <si>
    <t>Infect Immun. 2017 Dec 19;86(1):e00596-17. doi: 10.1128/IAI.00596-17. Print 2018 Jan.</t>
  </si>
  <si>
    <t>Rodino KG</t>
  </si>
  <si>
    <t>PMC5736817</t>
  </si>
  <si>
    <t>10.1128/IAI.00596-17</t>
  </si>
  <si>
    <t>Rickettsia spp. among wild mammals and their respective ectoparasites in Pantanal wetland, Brazil</t>
  </si>
  <si>
    <t>de Sousa KCM, Herrera HM, Rocha FL, Costa FB, Martins TF, Labruna MB, Machado RZ, André MR.</t>
  </si>
  <si>
    <t>Ticks Tick Borne Dis. 2018 Jan;9(1):10-17. doi: 10.1016/j.ttbdis.2017.10.015. Epub 2017 Oct 27.</t>
  </si>
  <si>
    <t>de Sousa KCM</t>
  </si>
  <si>
    <t>10.1016/j.ttbdis.2017.10.015</t>
  </si>
  <si>
    <t>Histology and Serum Cytokine Responses in an Imported Rickettsia slovaca Infection, Germany</t>
  </si>
  <si>
    <t>Tappe D, Booken N, Böer-Auer A, Rauch J, Schmiedel S, Reich K.</t>
  </si>
  <si>
    <t>Am J Trop Med Hyg. 2018 Jan;98(1):248-251. doi: 10.4269/ajtmh.17-0392.</t>
  </si>
  <si>
    <t>Tappe D</t>
  </si>
  <si>
    <t>PMC5928713</t>
  </si>
  <si>
    <t>10.4269/ajtmh.17-0392</t>
  </si>
  <si>
    <t>Molecular Detection and Characterization of Wolbachia pipientis from Culex quinquefasciatus Collected from Lahore, Pakistan</t>
  </si>
  <si>
    <t>Sarwar MS, Jahan N, Shahbaz F.</t>
  </si>
  <si>
    <t>Am J Trop Med Hyg. 2018 Jan;98(1):154-161. doi: 10.4269/ajtmh.17-0329.</t>
  </si>
  <si>
    <t>Sarwar MS</t>
  </si>
  <si>
    <t>PMC5928706</t>
  </si>
  <si>
    <t>10.4269/ajtmh.17-0329</t>
  </si>
  <si>
    <t>Upregulation of Aedes aegypti Vago1 by Wolbachia and its effect on dengue virus replication</t>
  </si>
  <si>
    <t>Asad S, Parry R, Asgari S.</t>
  </si>
  <si>
    <t>Insect Biochem Mol Biol. 2018 Jan;92:45-52. doi: 10.1016/j.ibmb.2017.11.008. Epub 2017 Nov 21.</t>
  </si>
  <si>
    <t>10.1016/j.ibmb.2017.11.008</t>
  </si>
  <si>
    <t>Wolbachia infection alters the relative abundance of resident bacteria in adult Aedes aegypti mosquitoes, but not larvae</t>
  </si>
  <si>
    <t>Audsley MD, Seleznev A, Joubert DA, Woolfit M, O'Neill SL, McGraw EA.</t>
  </si>
  <si>
    <t>Mol Ecol. 2018 Jan;27(1):297-309. doi: 10.1111/mec.14436. Epub 2017 Dec 9.</t>
  </si>
  <si>
    <t>10.1111/mec.14436</t>
  </si>
  <si>
    <t>Peptidoglycan in obligate intracellular bacteria</t>
  </si>
  <si>
    <t>Otten C, Brilli M, Vollmer W, Viollier PH, Salje J.</t>
  </si>
  <si>
    <t>Mol Microbiol. 2018 Jan;107(2):142-163. doi: 10.1111/mmi.13880. Epub 2017 Dec 12.</t>
  </si>
  <si>
    <t>Otten C</t>
  </si>
  <si>
    <t>PMC5814848</t>
  </si>
  <si>
    <t>10.1111/mmi.13880</t>
  </si>
  <si>
    <t>Withering syndrome susceptibility of northeastern Pacific abalones: A complex relationship with phylogeny and thermal experience</t>
  </si>
  <si>
    <t>Crosson LM, Friedman CS.</t>
  </si>
  <si>
    <t>J Invertebr Pathol. 2018 Jan;151:91-101. doi: 10.1016/j.jip.2017.11.005. Epub 2017 Nov 24.</t>
  </si>
  <si>
    <t>10.1016/j.jip.2017.11.005</t>
  </si>
  <si>
    <t>A critical re-evaluation of multilocus sequence typing (MLST) efforts in Wolbachia</t>
  </si>
  <si>
    <t>Bleidorn C, Gerth M.</t>
  </si>
  <si>
    <t>FEMS Microbiol Ecol. 2018 Jan 1;94(1). doi: 10.1093/femsec/fix163.</t>
  </si>
  <si>
    <t>Bleidorn C</t>
  </si>
  <si>
    <t>10.1093/femsec/fix163</t>
  </si>
  <si>
    <t>2018 Jan 1</t>
  </si>
  <si>
    <t>Efficacy of Minocycline in Naturally Occurring Nonacute Ehrlichia canis Infection in Dogs</t>
  </si>
  <si>
    <t>Jenkins S, Ketzis JK, Dundas J, Scorpio D.</t>
  </si>
  <si>
    <t>J Vet Intern Med. 2018 Jan;32(1):217-221. doi: 10.1111/jvim.14842. Epub 2017 Dec 2.</t>
  </si>
  <si>
    <t>Jenkins S</t>
  </si>
  <si>
    <t>PMC5787154</t>
  </si>
  <si>
    <t>10.1111/jvim.14842</t>
  </si>
  <si>
    <t>Bartonella Seroepidemiology in Dogs from North America, 2008-2014</t>
  </si>
  <si>
    <t>Lashnits E, Correa M, Hegarty BC, Birkenheuer A, Breitschwerdt EB.</t>
  </si>
  <si>
    <t>J Vet Intern Med. 2018 Jan;32(1):222-231. doi: 10.1111/jvim.14890. Epub 2017 Dec 2.</t>
  </si>
  <si>
    <t>Lashnits E</t>
  </si>
  <si>
    <t>PMC5787158</t>
  </si>
  <si>
    <t>10.1111/jvim.14890</t>
  </si>
  <si>
    <t>Group B Wolbachia Strain-Dependent Inhibition of Arboviruses</t>
  </si>
  <si>
    <t>Schultz MJ, Connor JH, Frydman HM.</t>
  </si>
  <si>
    <t>DNA Cell Biol. 2018 Jan;37(1):2-6. doi: 10.1089/dna.2017.4025. Epub 2018 Jan 3.</t>
  </si>
  <si>
    <t>DNA Cell Biol</t>
  </si>
  <si>
    <t>PMC5770089</t>
  </si>
  <si>
    <t>10.1089/dna.2017.4025</t>
  </si>
  <si>
    <t>Highlights from the 66th annual ASTMH meeting</t>
  </si>
  <si>
    <t>De Ambrogi M.</t>
  </si>
  <si>
    <t>Lancet Infect Dis. 2018 Jan;18(1):32. doi: 10.1016/S1473-3099(17)30717-X. Epub 2017 Dec 20.</t>
  </si>
  <si>
    <t>De Ambrogi M</t>
  </si>
  <si>
    <t>10.1016/S1473-3099(17)30717-X</t>
  </si>
  <si>
    <t>Isolation of Rickettsia amblyommatis in HUVEC line</t>
  </si>
  <si>
    <t>Santibáñez S, Portillo A, Palomar AM, Oteo JA.</t>
  </si>
  <si>
    <t>New Microbes New Infect. 2017 Dec 9;21:117-121. doi: 10.1016/j.nmni.2017.12.002. eCollection 2018 Jan.</t>
  </si>
  <si>
    <t>PMC5756052</t>
  </si>
  <si>
    <t>10.1016/j.nmni.2017.12.002</t>
  </si>
  <si>
    <t>2017 Dec 9</t>
  </si>
  <si>
    <t>Fitness costs associated with infections of secondary endosymbionts in the cassava whitefly species Bemisia tabaci</t>
  </si>
  <si>
    <t>Ghosh S, Bouvaine S, Richardson SCW, Ghanim M, Maruthi MN.</t>
  </si>
  <si>
    <t>J Pest Sci (2004). 2018;91(1):17-28. doi: 10.1007/s10340-017-0910-8. Epub 2017 Aug 22.</t>
  </si>
  <si>
    <t>J Pest Sci (2004)</t>
  </si>
  <si>
    <t>PMC5750334</t>
  </si>
  <si>
    <t>10.1007/s10340-017-0910-8</t>
  </si>
  <si>
    <t>Solution NMR structures of oxidized and reduced Ehrlichia chaffeensis thioredoxin: NMR-invisible structure owing to backbone dynamics</t>
  </si>
  <si>
    <t>Buchko GW, Hewitt SN, Van Voorhis WC, Myler PJ.</t>
  </si>
  <si>
    <t>Acta Crystallogr F Struct Biol Commun. 2018 Jan 1;74(Pt 1):46-56. doi: 10.1107/S2053230X1701799X. Epub 2018 Jan 1.</t>
  </si>
  <si>
    <t>Buchko GW</t>
  </si>
  <si>
    <t>Acta Crystallogr F Struct Biol Commun</t>
  </si>
  <si>
    <t>PMC5947692</t>
  </si>
  <si>
    <t>10.1107/S2053230X1701799X</t>
  </si>
  <si>
    <t>Epidemiologic profile and clinical course of four confirmed rickettsiosis cases in Southern Mexico during 2016</t>
  </si>
  <si>
    <t>Dzul-Rosado KR, Mendez N, Lugo-Caballero C, Zavala-Castro JE, Gomez-Carro S.</t>
  </si>
  <si>
    <t>Clin Case Rep. 2017 Nov 29;6(1):119-124. doi: 10.1002/ccr3.1303. eCollection 2018 Jan.</t>
  </si>
  <si>
    <t>Dzul-Rosado KR</t>
  </si>
  <si>
    <t>Clin Case Rep</t>
  </si>
  <si>
    <t>PMC5771939</t>
  </si>
  <si>
    <t>10.1002/ccr3.1303</t>
  </si>
  <si>
    <t>Ticks infesting cattle and humans in the Yungas Biogeographic Province of Argentina, with notes on the presence of tick-borne bacteria</t>
  </si>
  <si>
    <t>Saracho-Bottero MN, Tarragona EL, Sebastian PS, Venzal JM, Mangold AJ, Guglielmone AA, Nava S.</t>
  </si>
  <si>
    <t>Exp Appl Acarol. 2018 Jan;74(1):107-116. doi: 10.1007/s10493-018-0208-4. Epub 2018 Jan 27.</t>
  </si>
  <si>
    <t>Saracho-Bottero MN</t>
  </si>
  <si>
    <t>10.1007/s10493-018-0208-4</t>
  </si>
  <si>
    <t>Rickettsia sibirica mongolitimonae infection in a woman travelling from Cameroon: a case report and review of the literature</t>
  </si>
  <si>
    <t>Nouchi A, Monsel G, Jaspard M, Jannic A, Angelakis E, Caumes E.</t>
  </si>
  <si>
    <t>J Travel Med. 2018 Jan 1;25(1). doi: 10.1093/jtm/tax074.</t>
  </si>
  <si>
    <t>Nouchi A</t>
  </si>
  <si>
    <t>10.1093/jtm/tax074</t>
  </si>
  <si>
    <t>Prevalence of scrub typhus in pyrexia of unknown origin and assessment of interleukin-8, tumor necrosis factor-alpha, and interferon-gamma levels in scrub typhus-positive patients</t>
  </si>
  <si>
    <t>Rizvi M, Sultan A, Chowdhry M, Azam M, Khan F, Shukla I, Khan HM.</t>
  </si>
  <si>
    <t>Indian J Pathol Microbiol. 2018 Jan-Mar;61(1):76-80. doi: 10.4103/IJPM.IJPM_644_16.</t>
  </si>
  <si>
    <t>Rizvi M</t>
  </si>
  <si>
    <t>10.4103/IJPM.IJPM_644_16</t>
  </si>
  <si>
    <t>2018 Jan-Mar</t>
  </si>
  <si>
    <t>Genetic diversity of Orientia tsutsugamushi strains circulating in Northeast India</t>
  </si>
  <si>
    <t>Bora T, Khan SA, Jampa L, Laskar B.</t>
  </si>
  <si>
    <t>Trans R Soc Trop Med Hyg. 2018 Jan 1;112(1):22-30. doi: 10.1093/trstmh/try019.</t>
  </si>
  <si>
    <t>Bora T</t>
  </si>
  <si>
    <t>10.1093/trstmh/try019</t>
  </si>
  <si>
    <t>Molecular and serological prevalence of Toxoplasma gondii and Anaplasma spp. infection in goats from Chongqing Municipality, China</t>
  </si>
  <si>
    <t>Zhou Z, Wu Y, Chen Y, Wang Z, Hu S, Zhou R, Dong C, Lin H, Nie K.</t>
  </si>
  <si>
    <t>Parasite. 2018;25:20. doi: 10.1051/parasite/2018024. Epub 2018 Apr 10.</t>
  </si>
  <si>
    <t>Zhou Z</t>
  </si>
  <si>
    <t>PMC5892175</t>
  </si>
  <si>
    <t>10.1051/parasite/2018024</t>
  </si>
  <si>
    <t>Molecular detection of Anaplasmataceae agents in Dasyprocta azarae in northeastern Brazil</t>
  </si>
  <si>
    <t>Braga MDSCO, Pereira JG, Fernandes SJ, Marques ICL, Jesus RP, Ferreira GS, Xavier DR, Benevenute JL, Machado RZ, André MR.</t>
  </si>
  <si>
    <t>Rev Bras Parasitol Vet. 2018 Jan-Mar;27(1):99-105. doi: 10.1590/S1984-29612017071. Epub 2018 Feb 19.</t>
  </si>
  <si>
    <t>Braga MDSCO</t>
  </si>
  <si>
    <t>10.1590/S1984-29612017071</t>
  </si>
  <si>
    <t>Diagnostic performance of serological tests to detect antibodies against acute scrub typhus infection in central India</t>
  </si>
  <si>
    <t>Pote K, Narang R, Deshmukh P.</t>
  </si>
  <si>
    <t>Indian J Med Microbiol. 2018 Jan-Mar;36(1):108-112. doi: 10.4103/ijmm.IJMM_17_405.</t>
  </si>
  <si>
    <t>Pote K</t>
  </si>
  <si>
    <t>10.4103/ijmm.IJMM_17_405</t>
  </si>
  <si>
    <t>Unique sex determination system in the silkworm, Bombyx mori: current status and beyond</t>
  </si>
  <si>
    <t>Katsuma S, Kiuchi T, Kawamoto M, Fujimoto T, Sahara K.</t>
  </si>
  <si>
    <t>Proc Jpn Acad Ser B Phys Biol Sci. 2018;94(5):205-216. doi: 10.2183/pjab.94.014.</t>
  </si>
  <si>
    <t>Katsuma S</t>
  </si>
  <si>
    <t>Proc Jpn Acad Ser B Phys Biol Sci</t>
  </si>
  <si>
    <t>PMC6021594</t>
  </si>
  <si>
    <t>10.2183/pjab.94.014</t>
  </si>
  <si>
    <t>Self-reported Animal and Ectoparasite Exposure among Urban Homeless People</t>
  </si>
  <si>
    <t>Leibler JH, Robb K, Joh E, Gaeta JM, Rosenbaum M.</t>
  </si>
  <si>
    <t>J Health Care Poor Underserved. 2018;29(2):664-675. doi: 10.1353/hpu.2018.0050.</t>
  </si>
  <si>
    <t>J Health Care Poor Underserved</t>
  </si>
  <si>
    <t>10.1353/hpu.2018.0050</t>
  </si>
  <si>
    <t>The Use of Wolbachia by the World Mosquito Program to Interrupt Transmission of Aedes aegypti Transmitted Viruses</t>
  </si>
  <si>
    <t>Adv Exp Med Biol. 2018;1062:355-360. doi: 10.1007/978-981-10-8727-1_24.</t>
  </si>
  <si>
    <t>10.1007/978-981-10-8727-1_24</t>
  </si>
  <si>
    <t>Fatal case of spotted fever in a patient from Northeastern Brazil</t>
  </si>
  <si>
    <t>Oliveira SV, Costa RMF, Ferreira G, Pereira SVC, Amorim M, Monteiro MFM, Alves LC, Gazeta GS.</t>
  </si>
  <si>
    <t>Rev Inst Med Trop Sao Paulo. 2018;60:e21. doi: 10.1590/s1678-9946201860021. Epub 2018 May 28.</t>
  </si>
  <si>
    <t>PMC5975566</t>
  </si>
  <si>
    <t>10.1590/s1678-9946201860021</t>
  </si>
  <si>
    <t>Clinical profile and risk factors associated with severe scrub typhus infection among non-ICU patients in semi-urban south India</t>
  </si>
  <si>
    <t>Premraj SS, Mayilananthi K, Krishnan D, Padmanabhan K, Rajasekaran D.</t>
  </si>
  <si>
    <t>J Vector Borne Dis. 2018 Jan-Mar;55(1):47-51. doi: 10.4103/0972-9062.234626.</t>
  </si>
  <si>
    <t>Premraj SS</t>
  </si>
  <si>
    <t>10.4103/0972-9062.234626</t>
  </si>
  <si>
    <t>Antinuclear antibodies in scrub typhus: Transient occurrence during acute illness</t>
  </si>
  <si>
    <t>Koshy M, Mathew J, Alex R, Jude JA, Ralph R, Sudarsanam TD, Sathyendra S, Visalakshi J, Peter JV.</t>
  </si>
  <si>
    <t>J Vector Borne Dis. 2018 Jan-Mar;55(1):52-57. doi: 10.4103/0972-9062.234627.</t>
  </si>
  <si>
    <t>Koshy M</t>
  </si>
  <si>
    <t>10.4103/0972-9062.234627</t>
  </si>
  <si>
    <t>[Autochthonous case of spotted fever caused by Rickettsia parkeri in Ensenada, Buenos Aires]</t>
  </si>
  <si>
    <t>Villalba Apestegui P, Nava S, Brignone J, Sen C, Esposto A, Angeletti V.</t>
  </si>
  <si>
    <t>Medicina (B Aires). 2018;78(3):203-206.</t>
  </si>
  <si>
    <t>Villalba Apestegui P</t>
  </si>
  <si>
    <t>Surveillance for Scrub Typhus, Rickettsial Diseases, and Leptospirosis in US and Multinational Military Training Exercise Cobra Gold Sites in Thailand</t>
  </si>
  <si>
    <t>Linsuwanon P, Krairojananan P, Rodkvamtook W, Leepitakrat S, Davidson S, Wanja E.</t>
  </si>
  <si>
    <t>US Army Med Dep J. 2018 Jan-Jun;(1-18):29-39.</t>
  </si>
  <si>
    <t>Linsuwanon P</t>
  </si>
  <si>
    <t>2018 Jan-Jun</t>
  </si>
  <si>
    <t>Wolbachia and the near cessation of dengue outbreaks in Northern Australia despite continued dengue importations via travellers</t>
  </si>
  <si>
    <t>Ritchie SA.</t>
  </si>
  <si>
    <t>J Travel Med. 2018 Jan 1;25(1). doi: 10.1093/jtm/tay084.</t>
  </si>
  <si>
    <t>10.1093/jtm/tay084</t>
  </si>
  <si>
    <t>[Fiebre manchada de montañas rocosas: experiencia en 5 años de vigilancia activa en un hospital pediátrico de segundo nivel en el noreste de México]</t>
  </si>
  <si>
    <t>López-Castillo DC, Vaquera-Aparicio D, González-Soto MA, Martínez-Ramírez R, Rodríguez-Muñoz L, Solórzano-Santos F.</t>
  </si>
  <si>
    <t>Bol Med Hosp Infant Mex. 2018;75(5):303-308. doi: 10.24875/BMHIM.M18000034.</t>
  </si>
  <si>
    <t>López-Castillo DC</t>
  </si>
  <si>
    <t>Bol Med Hosp Infant Mex</t>
  </si>
  <si>
    <t>10.24875/BMHIM.M18000034</t>
  </si>
  <si>
    <t>[Fatal spotted fever in Salta province]</t>
  </si>
  <si>
    <t>Sánchez AP, Herrera Verduguez M, Asis E, Barrojo G, Ortega M, León De La Fuente RA.</t>
  </si>
  <si>
    <t>Medicina (B Aires). 2018;78(5):356-359.</t>
  </si>
  <si>
    <t>Sánchez AP</t>
  </si>
  <si>
    <t>Leptospirosis in Poland in the years 2014-2017 – characteristics of infections and epidemiological surveillance data</t>
  </si>
  <si>
    <t>Fiecek B, Lewandowska G, Rogulska U, Chmielewski T.</t>
  </si>
  <si>
    <t>Przegl Epidemiol. 2018;72(3):303-312. doi: 10.32394/pe.72.3.7.</t>
  </si>
  <si>
    <t>10.32394/pe.72.3.7</t>
  </si>
  <si>
    <t>Feline bartonellosis key issues and possible vectors</t>
  </si>
  <si>
    <t>Mazurek Ł, Winiarczyk S, Adaszek Ł.</t>
  </si>
  <si>
    <t>Ann Parasitol. 2018;64(4):309-315. doi: 10.17420/ap6404.165.</t>
  </si>
  <si>
    <t>Mazurek Ł</t>
  </si>
  <si>
    <t>10.17420/ap6404.165</t>
  </si>
  <si>
    <t>[Clinical and laboratory diagnosis of tick-borne rickettsioses in areas of low risk of infection Rickettsia sibirica.]</t>
  </si>
  <si>
    <t>Rudakov NV, Abramova NV, Shtrek SV, Shalamova EV, Penyevskaya NA, Rudakova SA, Samoylenko IE, Berezkina GV, Zelikman SY, Kumpan LV, Matushenko EV, Naumkina EV.</t>
  </si>
  <si>
    <t>Klin Lab Diagn. 2018;63(11):717-721. doi: 10.18821/0869-2084-2018-63-11-717-721.</t>
  </si>
  <si>
    <t>10.18821/0869-2084-2018-63-11-717-721</t>
  </si>
  <si>
    <t>[Evaluation of the effectiveness of the serological methods for the identification of antibodies in patients with tissue ricketsiosis on the territories of a different risk of Rickettsia sibirica infection.]</t>
  </si>
  <si>
    <t>Shtrek SV, Rudakov NV, Abramova NV, Samoylenko IE, Berezkina GV, Zelikman SY, Kumpan LV, Matuschenko EV.</t>
  </si>
  <si>
    <t>Klin Lab Diagn. 2018;63(12):777-782. doi: 10.18821/0869-2084-2018-63-12-777-782.</t>
  </si>
  <si>
    <t>Shtrek SV</t>
  </si>
  <si>
    <t>10.18821/0869-2084-2018-63-12-777-782</t>
  </si>
  <si>
    <t>Survey for selected pathogens in Philippine deer (Rusa marianna) from Guam, Marianna Islands, USA</t>
  </si>
  <si>
    <t>Mehrpad S, Cleveland CA, DeNicola A, Dubey JP, Yabsley MJ.</t>
  </si>
  <si>
    <t>Vet Parasitol Reg Stud Reports. 2018 Jan;11:36-40. doi: 10.1016/j.vprsr.2017.11.010. Epub 2017 Nov 26.</t>
  </si>
  <si>
    <t>Mehrpad S</t>
  </si>
  <si>
    <t>10.1016/j.vprsr.2017.11.010</t>
  </si>
  <si>
    <t>Detection and identification of blood-borne infections in dogs in Nigeria using light microscopy and the polymerase chain reaction</t>
  </si>
  <si>
    <t>Happi AN, Toepp AJ, Ugwu CA, Petersen CA, Sykes JE.</t>
  </si>
  <si>
    <t>Vet Parasitol Reg Stud Reports. 2018 Jan;11:55-60. doi: 10.1016/j.vprsr.2017.12.002. Epub 2017 Dec 19.</t>
  </si>
  <si>
    <t>Happi AN</t>
  </si>
  <si>
    <t>PMC6529161</t>
  </si>
  <si>
    <t>NIHMS1029063</t>
  </si>
  <si>
    <t>10.1016/j.vprsr.2017.12.002</t>
  </si>
  <si>
    <t>[Scrub typhus, an emerging infectious disease in Chile]</t>
  </si>
  <si>
    <t>Abarca K, Weitzel T, Martínez-Valdebenito C, Acosta-Jamett G.</t>
  </si>
  <si>
    <t>Rev Chilena Infectol. 2018;35(6):696-699. doi: 10.4067/S0716-10182018000600696.</t>
  </si>
  <si>
    <t>10.4067/S0716-10182018000600696</t>
  </si>
  <si>
    <t>Strong responses of Drosophila melanogaster microbiota to developmental temperature</t>
  </si>
  <si>
    <t>Moghadam NN, Thorshauge PM, Kristensen TN, de Jonge N, Bahrndorff S, Kjeldal H, Nielsen JL.</t>
  </si>
  <si>
    <t>Fly (Austin). 2018 Jan 2;12(1):1-12. doi: 10.1080/19336934.2017.1394558. Epub 2017 Dec 7.</t>
  </si>
  <si>
    <t>Moghadam NN</t>
  </si>
  <si>
    <t>PMC5927714</t>
  </si>
  <si>
    <t>10.1080/19336934.2017.1394558</t>
  </si>
  <si>
    <t>2018 Jan 2</t>
  </si>
  <si>
    <t>Co-infections with multiple genotypes of Anaplasma marginale in cattle indicate pathogen diversity</t>
  </si>
  <si>
    <t>Hove P, Chaisi ME, Brayton KA, Ganesan H, Catanese HN, Mtshali MS, Mutshembele AM, Oosthuizen MC, Collins NE.</t>
  </si>
  <si>
    <t>Parasit Vectors. 2018 Jan 3;11(1):5. doi: 10.1186/s13071-017-2595-5.</t>
  </si>
  <si>
    <t>Hove P</t>
  </si>
  <si>
    <t>PMC5753507</t>
  </si>
  <si>
    <t>10.1186/s13071-017-2595-5</t>
  </si>
  <si>
    <t>2018 Jan 3</t>
  </si>
  <si>
    <t>Suspected and Confirmed Vector-Borne Rickettsioses of North America Associated with Human Diseases</t>
  </si>
  <si>
    <t>Hardstone Yoshimizu M, Billeter SA.</t>
  </si>
  <si>
    <t>Trop Med Infect Dis. 2018 Jan 3;3(1):2. doi: 10.3390/tropicalmed3010002.</t>
  </si>
  <si>
    <t>Hardstone Yoshimizu M</t>
  </si>
  <si>
    <t>PMC6136625</t>
  </si>
  <si>
    <t>10.3390/tropicalmed3010002</t>
  </si>
  <si>
    <t>Tick-, Flea-, and Louse-Borne Diseases of Public Health and Veterinary Significance in Nigeria</t>
  </si>
  <si>
    <t>Oguntomole O, Nwaeze U, Eremeeva ME.</t>
  </si>
  <si>
    <t>Trop Med Infect Dis. 2018 Jan 3;3(1):3. doi: 10.3390/tropicalmed3010003.</t>
  </si>
  <si>
    <t>Oguntomole O</t>
  </si>
  <si>
    <t>PMC6136614</t>
  </si>
  <si>
    <t>10.3390/tropicalmed3010003</t>
  </si>
  <si>
    <t>Combinations of registered drugs reduce treatment times required to deplete Wolbachia in the Litomosoides sigmodontis mouse model</t>
  </si>
  <si>
    <t>Specht S, Pfarr KM, Arriens S, Hübner MP, Klarmann-Schulz U, Koschel M, Sternberg S, Martin C, Ford L, Taylor MJ, Hoerauf A.</t>
  </si>
  <si>
    <t>PLoS Negl Trop Dis. 2018 Jan 4;12(1):e0006116. doi: 10.1371/journal.pntd.0006116. eCollection 2018 Jan.</t>
  </si>
  <si>
    <t>Specht S</t>
  </si>
  <si>
    <t>PMC5771630</t>
  </si>
  <si>
    <t>10.1371/journal.pntd.0006116</t>
  </si>
  <si>
    <t>2018 Jan 4</t>
  </si>
  <si>
    <t>The Complexities and Nuances of Analyzing the Genome of Drosophila ananassae and Its Wolbachia Endosymbiont</t>
  </si>
  <si>
    <t>Dunning Hotopp JC, Klasson L.</t>
  </si>
  <si>
    <t>G3 (Bethesda). 2018 Jan 4;8(1):373-374. doi: 10.1534/g3.117.300164.</t>
  </si>
  <si>
    <t>PMC5765364</t>
  </si>
  <si>
    <t>10.1534/g3.117.300164</t>
  </si>
  <si>
    <t>Anaplasma phagocytophilum in the highly endangered Père David's deer Elaphurus davidianus</t>
  </si>
  <si>
    <t>Yang Y, Yang Z, Kelly P, Li J, Ren Y, Wang C.</t>
  </si>
  <si>
    <t>Parasit Vectors. 2018 Jan 8;11(1):25. doi: 10.1186/s13071-017-2599-1.</t>
  </si>
  <si>
    <t>Yang Y</t>
  </si>
  <si>
    <t>PMC5759283</t>
  </si>
  <si>
    <t>10.1186/s13071-017-2599-1</t>
  </si>
  <si>
    <t>2018 Jan 8</t>
  </si>
  <si>
    <t>Epidemiology, genetic variants and clinical course of natural infections with Anaplasma phagocytophilum in a dairy cattle herd</t>
  </si>
  <si>
    <t>Silaghi C, Nieder M, Sauter-Louis C, Knubben-Schweizer G, Pfister K, Pfeffer M.</t>
  </si>
  <si>
    <t>Parasit Vectors. 2018 Jan 8;11(1):20. doi: 10.1186/s13071-017-2570-1.</t>
  </si>
  <si>
    <t>PMC5759301</t>
  </si>
  <si>
    <t>10.1186/s13071-017-2570-1</t>
  </si>
  <si>
    <t>Expression, purification, and biological characterization of Anaplasma phagocytophilum enolase</t>
  </si>
  <si>
    <t>Gao X, Zheng C, Liu X.</t>
  </si>
  <si>
    <t>Biosci Trends. 2018 Jan 9;11(6):651-657. doi: 10.5582/bst.2017.01195. Epub 2017 Dec 17.</t>
  </si>
  <si>
    <t>Gao X</t>
  </si>
  <si>
    <t>Biosci Trends</t>
  </si>
  <si>
    <t>10.5582/bst.2017.01195</t>
  </si>
  <si>
    <t>2018 Jan 9</t>
  </si>
  <si>
    <t>Field- and clinically derived estimates of Wolbachia-mediated blocking of dengue virus transmission potential in Aedes aegypti mosquitoes</t>
  </si>
  <si>
    <t>Carrington LB, Tran BCN, Le NTH, Luong TTH, Nguyen TT, Nguyen PT, Nguyen CVV, Nguyen HTC, Vu TT, Vo LT, Le DT, Vu NT, Nguyen GT, Luu HQ, Dang AD, Hurst TP, O'Neill SL, Tran VT, Kien DTH, Nguyen NM, Wolbers M, Wills B, Simmons CP.</t>
  </si>
  <si>
    <t>Proc Natl Acad Sci U S A. 2018 Jan 9;115(2):361-366. doi: 10.1073/pnas.1715788115. Epub 2017 Dec 26.</t>
  </si>
  <si>
    <t>Carrington LB</t>
  </si>
  <si>
    <t>PMC5777059</t>
  </si>
  <si>
    <t>10.1073/pnas.1715788115</t>
  </si>
  <si>
    <t>[Epidemiology of scrub typhus and influencing factors in Yunnan province, 2006-2013]</t>
  </si>
  <si>
    <t>Sun Y, Shi C, Li XL, Fang LQ, Cao WC.</t>
  </si>
  <si>
    <t>Zhonghua Liu Xing Bing Xue Za Zhi. 2018 Jan 10;39(1):54-57. doi: 10.3760/cma.j.issn.0254-6450.2018.01.011.</t>
  </si>
  <si>
    <t>10.3760/cma.j.issn.0254-6450.2018.01.011</t>
  </si>
  <si>
    <t>2018 Jan 10</t>
  </si>
  <si>
    <t>Ehrlichia chaffeensis TRP32 Nucleomodulin Function and Localization Is Regulated by NEDD4L-Mediated Ubiquitination</t>
  </si>
  <si>
    <t>Farris TR, Zhu B, Wang JY, McBride JW.</t>
  </si>
  <si>
    <t>Front Cell Infect Microbiol. 2018 Jan 11;7:534. doi: 10.3389/fcimb.2017.00534. eCollection 2017.</t>
  </si>
  <si>
    <t>Farris TR</t>
  </si>
  <si>
    <t>PMC5768648</t>
  </si>
  <si>
    <t>10.3389/fcimb.2017.00534</t>
  </si>
  <si>
    <t>2018 Jan 11</t>
  </si>
  <si>
    <t>Prediction of Disseminated Intravascular Coagulation by Liver Function Tests in Patients with Japanese Spotted Fever</t>
  </si>
  <si>
    <t>Miyashima Y, Iwamuro M, Shibata M, Miyabe Y, Kawai Y, Kaihara M, Mitogawa T, Harada M.</t>
  </si>
  <si>
    <t>Intern Med. 2018 Jan 15;57(2):197-202. doi: 10.2169/internalmedicine.8420-16. Epub 2017 Oct 11.</t>
  </si>
  <si>
    <t>Miyashima Y</t>
  </si>
  <si>
    <t>Intern Med</t>
  </si>
  <si>
    <t>PMC5820036</t>
  </si>
  <si>
    <t>10.2169/internalmedicine.8420-16</t>
  </si>
  <si>
    <t>2018 Jan 15</t>
  </si>
  <si>
    <t>Tick-borne infections in dogs and horses in the state of Espírito Santo, Southeast Brazil</t>
  </si>
  <si>
    <t>Vieira FT, Acosta ICL, Martins TF, Filho JM, Krawczak FDS, Barbieri ARM, Egert L, Fernandes DR, Braga FR, Labruna MB, Dietze R.</t>
  </si>
  <si>
    <t>Vet Parasitol. 2018 Jan 15;249:43-48. doi: 10.1016/j.vetpar.2017.11.005. Epub 2017 Nov 13.</t>
  </si>
  <si>
    <t>Vieira FT</t>
  </si>
  <si>
    <t>10.1016/j.vetpar.2017.11.005</t>
  </si>
  <si>
    <t>A Review of Scrub Typhus (Orientia tsutsugamushi and Related Organisms): Then, Now, and Tomorrow</t>
  </si>
  <si>
    <t>Luce-Fedrow A, Lehman ML, Kelly DJ, Mullins K, Maina AN, Stewart RL, Ge H, John HS, Jiang J, Richards AL.</t>
  </si>
  <si>
    <t>Trop Med Infect Dis. 2018 Jan 17;3(1):8. doi: 10.3390/tropicalmed3010008.</t>
  </si>
  <si>
    <t>PMC6136631</t>
  </si>
  <si>
    <t>10.3390/tropicalmed3010008</t>
  </si>
  <si>
    <t>2018 Jan 17</t>
  </si>
  <si>
    <t>Within host selection for faster replicating bacterial symbionts</t>
  </si>
  <si>
    <t>PLoS One. 2018 Jan 18;13(1):e0191530. doi: 10.1371/journal.pone.0191530. eCollection 2018.</t>
  </si>
  <si>
    <t>PMC5773213</t>
  </si>
  <si>
    <t>10.1371/journal.pone.0191530</t>
  </si>
  <si>
    <t>2018 Jan 18</t>
  </si>
  <si>
    <t>A hybrid protein containing MSP1a repeats and Omp7, Omp8 and Omp9 epitopes protect immunized BALB/c mice against anaplasmosis</t>
  </si>
  <si>
    <t>Cangussu ASR, Mariúba LAM, Lalwani P, Pereira KDES, Astolphi-Filho S, Orlandi PP, Epiphanio S, Viana KF, Ribeiro MFB, Silva HM, Marinho CRF, Nogueira PA.</t>
  </si>
  <si>
    <t>Vet Res. 2018 Jan 19;49(1):6. doi: 10.1186/s13567-018-0503-4.</t>
  </si>
  <si>
    <t>Cangussu ASR</t>
  </si>
  <si>
    <t>PMC5775529</t>
  </si>
  <si>
    <t>10.1186/s13567-018-0503-4</t>
  </si>
  <si>
    <t>2018 Jan 19</t>
  </si>
  <si>
    <t>Iron Starvation Conditions Upregulate Ehrlichia ruminantium Type IV Secretion System, tr1 Transcription Factor and map1 Genes Family through the Master Regulatory Protein ErxR</t>
  </si>
  <si>
    <t>Moumène A, Gonzalez-Rizzo S, Lefrançois T, Vachiéry N, Meyer DF.</t>
  </si>
  <si>
    <t>Front Cell Infect Microbiol. 2018 Jan 19;7:535. doi: 10.3389/fcimb.2017.00535. eCollection 2017.</t>
  </si>
  <si>
    <t>PMC5780451</t>
  </si>
  <si>
    <t>10.3389/fcimb.2017.00535</t>
  </si>
  <si>
    <t>Culex pipiens crossing type diversity is governed by an amplified and polymorphic operon of Wolbachia</t>
  </si>
  <si>
    <t>Bonneau M, Atyame C, Beji M, Justy F, Cohen-Gonsaud M, Sicard M, Weill M.</t>
  </si>
  <si>
    <t>Nat Commun. 2018 Jan 22;9(1):319. doi: 10.1038/s41467-017-02749-w.</t>
  </si>
  <si>
    <t>Bonneau M</t>
  </si>
  <si>
    <t>PMC5778026</t>
  </si>
  <si>
    <t>10.1038/s41467-017-02749-w</t>
  </si>
  <si>
    <t>2018 Jan 22</t>
  </si>
  <si>
    <t>Multiflora rose invasion amplifies prevalence of Lyme disease pathogen, but not necessarily Lyme disease risk</t>
  </si>
  <si>
    <t>Adalsteinsson SA, Shriver WG, Hojgaard A, Bowman JL, Brisson D, D'Amico V, Buler JJ.</t>
  </si>
  <si>
    <t>Parasit Vectors. 2018 Jan 23;11(1):54. doi: 10.1186/s13071-018-2623-0.</t>
  </si>
  <si>
    <t>Adalsteinsson SA</t>
  </si>
  <si>
    <t>PMC5781316</t>
  </si>
  <si>
    <t>10.1186/s13071-018-2623-0</t>
  </si>
  <si>
    <t>2018 Jan 23</t>
  </si>
  <si>
    <t>The Wolbachia strain wAu provides highly efficient virus transmission blocking in Aedes aegypti</t>
  </si>
  <si>
    <t>Ant TH, Herd CS, Geoghegan V, Hoffmann AA, Sinkins SP.</t>
  </si>
  <si>
    <t>PLoS Pathog. 2018 Jan 25;14(1):e1006815. doi: 10.1371/journal.ppat.1006815. eCollection 2018 Jan.</t>
  </si>
  <si>
    <t>Ant TH</t>
  </si>
  <si>
    <t>PMC5784998</t>
  </si>
  <si>
    <t>10.1371/journal.ppat.1006815</t>
  </si>
  <si>
    <t>2018 Jan 25</t>
  </si>
  <si>
    <t>Rickettsial Infections and Q Fever Amongst Febrile Patients in Bhutan</t>
  </si>
  <si>
    <t>Tshokey T, Stenos J, Durrheim DN, Eastwood K, Nguyen C, Vincent G, Graves SR.</t>
  </si>
  <si>
    <t>Trop Med Infect Dis. 2018 Jan 25;3(1):12. doi: 10.3390/tropicalmed3010012.</t>
  </si>
  <si>
    <t>PMC6136613</t>
  </si>
  <si>
    <t>10.3390/tropicalmed3010012</t>
  </si>
  <si>
    <t>Development and Clinical Validation of a Multiplex Real-Time Quantitative PCR Assay for Human Infection by Anaplasma phagocytophilum and Ehrlichia chaffeensis</t>
  </si>
  <si>
    <t>Reller ME, Dumler JS.</t>
  </si>
  <si>
    <t>Trop Med Infect Dis. 2018 Jan 29;3(1):14. doi: 10.3390/tropicalmed3010014.</t>
  </si>
  <si>
    <t>PMC6136628</t>
  </si>
  <si>
    <t>10.3390/tropicalmed3010014</t>
  </si>
  <si>
    <t>2018 Jan 29</t>
  </si>
  <si>
    <t>Estimates of repeatability and correlations of hemoparasites infection levels for cattle reared in endemic areas for Rhipicephalus microplus</t>
  </si>
  <si>
    <t>Giglioti R, de Oliveira HN, Bilhassi TB, Portilho AI, Okino CH, Marcondes CR, de Sena Oliveira MC.</t>
  </si>
  <si>
    <t>Vet Parasitol. 2018 Jan 30;250:78-84. doi: 10.1016/j.vetpar.2017.12.010. Epub 2017 Dec 12.</t>
  </si>
  <si>
    <t>Giglioti R</t>
  </si>
  <si>
    <t>10.1016/j.vetpar.2017.12.010</t>
  </si>
  <si>
    <t>2018 Jan 30</t>
  </si>
  <si>
    <t>Detection of tick-borne bacteria and babesia with zoonotic potential in Argas (Carios) vespertilionis (Latreille, 1802) ticks from British bats</t>
  </si>
  <si>
    <t>Lv J, Fernández de Marco MDM, Goharriz H, Phipps LP, McElhinney LM, Hernández-Triana LM, Wu S, Lin X, Fooks AR, Johnson N.</t>
  </si>
  <si>
    <t>Sci Rep. 2018 Jan 30;8(1):1865. doi: 10.1038/s41598-018-20138-1.</t>
  </si>
  <si>
    <t>Lv J</t>
  </si>
  <si>
    <t>PMC5789838</t>
  </si>
  <si>
    <t>10.1038/s41598-018-20138-1</t>
  </si>
  <si>
    <t>A rapid, simple and sensitive loop-mediated isothermal amplification method to detect Anaplasma bovis in sheep and goats samples</t>
  </si>
  <si>
    <t>Wang J, Zhang Y, Cui Y, Yan Y, Wang X, Wang R, Jian F, Zhang L, Ning C.</t>
  </si>
  <si>
    <t>Parasitol Int. 2018 Feb;67(1):70-73. doi: 10.1016/j.parint.2017.03.005. Epub 2017 Mar 27.</t>
  </si>
  <si>
    <t>10.1016/j.parint.2017.03.005</t>
  </si>
  <si>
    <t>2018 Feb</t>
  </si>
  <si>
    <t>Detection of causative agents of tick-borne rickettsioses in Western Siberia, Russia: identification of Rickettsia raoultii and Rickettsia sibirica DNA in clinical samples</t>
  </si>
  <si>
    <t>Igolkina Y, Krasnova E, Rar V, Savelieva M, Epikhina T, Tikunov A, Khokhlova N, Provorova V, Tikunova N.</t>
  </si>
  <si>
    <t>Clin Microbiol Infect. 2018 Feb;24(2):199.e9-199.e12. doi: 10.1016/j.cmi.2017.06.003. Epub 2017 Jun 9.</t>
  </si>
  <si>
    <t>10.1016/j.cmi.2017.06.003</t>
  </si>
  <si>
    <t>Epidemiology of Babesia, Anaplasma and Trypanosoma species using a new expanded reverse line blot hybridization assay</t>
  </si>
  <si>
    <t>Paoletta MS, López Arias L, de la Fournière S, Guillemi EC, Luciani C, Sarmiento NF, Mosqueda J, Farber MD, Wilkowsky SE.</t>
  </si>
  <si>
    <t>Ticks Tick Borne Dis. 2018 Feb;9(2):155-163. doi: 10.1016/j.ttbdis.2017.08.011. Epub 2017 Sep 1.</t>
  </si>
  <si>
    <t>Paoletta MS</t>
  </si>
  <si>
    <t>10.1016/j.ttbdis.2017.08.011</t>
  </si>
  <si>
    <t>Tick-borne pathogens and their reservoir hosts in northern Italy</t>
  </si>
  <si>
    <t>Baráková I, Derdáková M, Selyemová D, Chvostáč M, Špitalská E, Rosso F, Collini M, Rosà R, Tagliapietra V, Girardi M, Ramponi C, Hauffe HC, Rizzoli A.</t>
  </si>
  <si>
    <t>Ticks Tick Borne Dis. 2018 Feb;9(2):164-170. doi: 10.1016/j.ttbdis.2017.08.012. Epub 2017 Sep 1.</t>
  </si>
  <si>
    <t>10.1016/j.ttbdis.2017.08.012</t>
  </si>
  <si>
    <t>Ixodes inopinatus - Occurring also outside the Mediterranean region</t>
  </si>
  <si>
    <t>Chitimia-Dobler L, Rieß R, Kahl O, Wölfel S, Dobler G, Nava S, Estrada-Peña A.</t>
  </si>
  <si>
    <t>Ticks Tick Borne Dis. 2018 Feb;9(2):196-200. doi: 10.1016/j.ttbdis.2017.09.004. Epub 2017 Sep 9.</t>
  </si>
  <si>
    <t>10.1016/j.ttbdis.2017.09.004</t>
  </si>
  <si>
    <t>Molecular detection and phylogenetic analysis of Ehrlichia canis in a Philippine dog</t>
  </si>
  <si>
    <t>Maekawa N, Konnai S, Balbin MM, Mingala CN, Gicana KRB, Bernando FAEM, Murata S, Ohashi K.</t>
  </si>
  <si>
    <t>Ticks Tick Borne Dis. 2018 Feb;9(2):266-269. doi: 10.1016/j.ttbdis.2017.09.012. Epub 2017 Sep 20.</t>
  </si>
  <si>
    <t>Maekawa N</t>
  </si>
  <si>
    <t>10.1016/j.ttbdis.2017.09.012</t>
  </si>
  <si>
    <t>Natural history of Amblyomma maculatum in Virginia</t>
  </si>
  <si>
    <t>Nadolny RM, Gaff HD.</t>
  </si>
  <si>
    <t>Ticks Tick Borne Dis. 2018 Feb;9(2):188-195. doi: 10.1016/j.ttbdis.2017.09.003. Epub 2017 Sep 5.</t>
  </si>
  <si>
    <t>PMC5803413</t>
  </si>
  <si>
    <t>NIHMS908418</t>
  </si>
  <si>
    <t>10.1016/j.ttbdis.2017.09.003</t>
  </si>
  <si>
    <t>Tick-borne bacteria and protozoa detected in ticks collected from domestic animals and wildlife in central and southern Portugal</t>
  </si>
  <si>
    <t>Pereira A, Parreira R, Cotão AJ, Nunes M, Vieira ML, Azevedo F, Campino L, Maia C.</t>
  </si>
  <si>
    <t>Ticks Tick Borne Dis. 2018 Feb;9(2):225-234. doi: 10.1016/j.ttbdis.2017.09.008. Epub 2017 Sep 20.</t>
  </si>
  <si>
    <t>10.1016/j.ttbdis.2017.09.008</t>
  </si>
  <si>
    <t>Spotted fever group rickettsiae associated with ixodid ticks in wild environment in Southern Italy</t>
  </si>
  <si>
    <t>Raele DA, Galante D, Pugliese N, Salandra G, Cafiero MA.</t>
  </si>
  <si>
    <t>Microbiologyopen. 2018 Feb;7(1):e00527. doi: 10.1002/mbo3.527. Epub 2017 Oct 18.</t>
  </si>
  <si>
    <t>Raele DA</t>
  </si>
  <si>
    <t>PMC5822307</t>
  </si>
  <si>
    <t>10.1002/mbo3.527</t>
  </si>
  <si>
    <t>Culex quinquefasciatus mosquitoes do not support replication of Zika virus</t>
  </si>
  <si>
    <t>Lourenço-de-Oliveira R, Marques JT, Sreenu VB, Atyame Nten C, Aguiar ERGR, Varjak M, Kohl A, Failloux AB.</t>
  </si>
  <si>
    <t>J Gen Virol. 2018 Feb;99(2):258-264. doi: 10.1099/jgv.0.000949. Epub 2017 Oct 27.</t>
  </si>
  <si>
    <t>Lourenço-de-Oliveira R</t>
  </si>
  <si>
    <t>PMC5882084</t>
  </si>
  <si>
    <t>10.1099/jgv.0.000949</t>
  </si>
  <si>
    <t>Potential exposure of humans to Rickettsia felis in Greece</t>
  </si>
  <si>
    <t>Chochlakis D, Germanakis A, Chaliotis G, Kapetanaki S, Kalogeraki L, Gkika E, Partalis N, Polymili G, Tselentis Y, Psaroulaki A.</t>
  </si>
  <si>
    <t>Acta Trop. 2018 Feb;178:40-45. doi: 10.1016/j.actatropica.2017.10.020. Epub 2017 Oct 24.</t>
  </si>
  <si>
    <t>10.1016/j.actatropica.2017.10.020</t>
  </si>
  <si>
    <t>The epidemic typhus and trench fever are risk for public health due to increased migration in southeast of Turkey</t>
  </si>
  <si>
    <t>Ulutasdemir N, Eroglu F, Tanrıverdi M, Dagli EI, Koltas IS.</t>
  </si>
  <si>
    <t>Acta Trop. 2018 Feb;178:115-118. doi: 10.1016/j.actatropica.2017.11.003. Epub 2017 Nov 7.</t>
  </si>
  <si>
    <t>Ulutasdemir N</t>
  </si>
  <si>
    <t>10.1016/j.actatropica.2017.11.003</t>
  </si>
  <si>
    <t>Sex ratios of the tick Ixodes arboricola are strongly female-biased, but there are no indications of sex-distorting bacteria</t>
  </si>
  <si>
    <t>Van Oosten AR, Duron O, Heylen DJA.</t>
  </si>
  <si>
    <t>Ticks Tick Borne Dis. 2018 Feb;9(2):307-313. doi: 10.1016/j.ttbdis.2017.11.004. Epub 2017 Nov 11.</t>
  </si>
  <si>
    <t>Van Oosten AR</t>
  </si>
  <si>
    <t>10.1016/j.ttbdis.2017.11.004</t>
  </si>
  <si>
    <t>Molecular Characterization of an Endozoicomonas-Like Organism Causing Infection in the King Scallop (Pecten maximus L.)</t>
  </si>
  <si>
    <t>Cano I, van Aerle R, Ross S, Verner-Jeffreys DW, Paley RK, Rimmer GSE, Ryder D, Hooper P, Stone D, Feist SW.</t>
  </si>
  <si>
    <t>Appl Environ Microbiol. 2018 Jan 17;84(3):e00952-17. doi: 10.1128/AEM.00952-17. Print 2018 Feb 1.</t>
  </si>
  <si>
    <t>Cano I</t>
  </si>
  <si>
    <t>PMC5772249</t>
  </si>
  <si>
    <t>10.1128/AEM.00952-17</t>
  </si>
  <si>
    <t>Granulocytic anaplasmosis in 63 dogs: clinical signs, laboratory results, therapy and course of disease</t>
  </si>
  <si>
    <t>Chirek A, Silaghi C, Pfister K, Kohn B.</t>
  </si>
  <si>
    <t>J Small Anim Pract. 2018 Feb;59(2):112-120. doi: 10.1111/jsap.12787. Epub 2017 Nov 24.</t>
  </si>
  <si>
    <t>Chirek A</t>
  </si>
  <si>
    <t>10.1111/jsap.12787</t>
  </si>
  <si>
    <t>Rickettsia diversity in southern Africa: A small mammal perspective</t>
  </si>
  <si>
    <t>Essbauer S, Hofmann M, Kleinemeier C, Wölfel S, Matthee S.</t>
  </si>
  <si>
    <t>Ticks Tick Borne Dis. 2018 Feb;9(2):288-301. doi: 10.1016/j.ttbdis.2017.11.002. Epub 2017 Nov 14.</t>
  </si>
  <si>
    <t>Essbauer S</t>
  </si>
  <si>
    <t>10.1016/j.ttbdis.2017.11.002</t>
  </si>
  <si>
    <t>Using Wolbachia for Dengue Control: Insights from Modelling</t>
  </si>
  <si>
    <t>Dorigatti I, McCormack C, Nedjati-Gilani G, Ferguson NM.</t>
  </si>
  <si>
    <t>Trends Parasitol. 2018 Feb;34(2):102-113. doi: 10.1016/j.pt.2017.11.002. Epub 2017 Nov 25.</t>
  </si>
  <si>
    <t>Dorigatti I</t>
  </si>
  <si>
    <t>PMC5807169</t>
  </si>
  <si>
    <t>NIHMS919166</t>
  </si>
  <si>
    <t>10.1016/j.pt.2017.11.002</t>
  </si>
  <si>
    <t>Evaluating acarological risk for exposure to Ixodes scapularis and Ixodes scapularis-borne pathogens in recreational and residential settings in Washington County, Minnesota</t>
  </si>
  <si>
    <t>Hahn MB, Bjork JKH, Neitzel DF, Dorr FM, Whitemarsh T, Boegler KA, Graham CB, Johnson TL, Maes SE, Eisen RJ.</t>
  </si>
  <si>
    <t>Ticks Tick Borne Dis. 2018 Feb;9(2):340-348. doi: 10.1016/j.ttbdis.2017.11.010. Epub 2017 Nov 22.</t>
  </si>
  <si>
    <t>Hahn MB</t>
  </si>
  <si>
    <t>PMC9372921</t>
  </si>
  <si>
    <t>NIHMS1827778</t>
  </si>
  <si>
    <t>10.1016/j.ttbdis.2017.11.010</t>
  </si>
  <si>
    <t>Diversity of Borrelia spirochetes and other zoonotic agents in ticks from Kyiv, Ukraine</t>
  </si>
  <si>
    <t>Rogovskyy A, Batool M, Gillis DC, Holman PJ, Nebogatkin IV, Rogovska YV, Rogovskyy MS.</t>
  </si>
  <si>
    <t>Ticks Tick Borne Dis. 2018 Feb;9(2):404-409. doi: 10.1016/j.ttbdis.2017.12.006. Epub 2017 Dec 15.</t>
  </si>
  <si>
    <t>Rogovskyy A</t>
  </si>
  <si>
    <t>10.1016/j.ttbdis.2017.12.006</t>
  </si>
  <si>
    <t>A molecular algorithm to detect and differentiate human pathogens infecting Ixodes scapularis and Ixodes pacificus (Acari: Ixodidae)</t>
  </si>
  <si>
    <t>Graham CB, Maes SE, Hojgaard A, Fleshman AC, Sheldon SW, Eisen RJ.</t>
  </si>
  <si>
    <t>Ticks Tick Borne Dis. 2018 Feb;9(2):390-403. doi: 10.1016/j.ttbdis.2017.12.005. Epub 2017 Dec 10.</t>
  </si>
  <si>
    <t>Graham CB</t>
  </si>
  <si>
    <t>PMC6452875</t>
  </si>
  <si>
    <t>NIHMS1017553</t>
  </si>
  <si>
    <t>10.1016/j.ttbdis.2017.12.005</t>
  </si>
  <si>
    <t>A historical snapshot of Ixodes scapularis-borne pathogens in New Jersey ticks reflects a changing disease landscape</t>
  </si>
  <si>
    <t>Egizi A, Roegner V, Faraji A, Healy SP, Schulze TL, Jordan RA.</t>
  </si>
  <si>
    <t>Ticks Tick Borne Dis. 2018 Feb;9(2):418-426. doi: 10.1016/j.ttbdis.2017.12.009. Epub 2017 Dec 15.</t>
  </si>
  <si>
    <t>10.1016/j.ttbdis.2017.12.009</t>
  </si>
  <si>
    <t>A novel Ehrlichia species in blood and Ixodes ornithorhynchi ticks from platypuses (Ornithorhynchus anatinus) in Queensland and Tasmania, Australia</t>
  </si>
  <si>
    <t>Gofton AW, Loh SM, Barbosa AD, Paparini A, Gillett A, Macgregor J, Oskam CL, Ryan UM, Irwin PJ.</t>
  </si>
  <si>
    <t>Ticks Tick Borne Dis. 2018 Feb;9(2):435-442. doi: 10.1016/j.ttbdis.2017.12.011. Epub 2017 Dec 24.</t>
  </si>
  <si>
    <t>10.1016/j.ttbdis.2017.12.011</t>
  </si>
  <si>
    <t>Host and symbiont intraspecific variability: The case of Paramecium calkinsi and "Candidatus Trichorickettsia mobilis"</t>
  </si>
  <si>
    <t>Sabaneyeva E, Castelli M, Szokoli F, Benken K, Lebedeva N, Salvetti A, Schweikert M, Fokin S, Petroni G.</t>
  </si>
  <si>
    <t>Eur J Protistol. 2018 Feb;62:79-94. doi: 10.1016/j.ejop.2017.12.002. Epub 2017 Dec 9.</t>
  </si>
  <si>
    <t>Sabaneyeva E</t>
  </si>
  <si>
    <t>Eur J Protistol</t>
  </si>
  <si>
    <t>10.1016/j.ejop.2017.12.002</t>
  </si>
  <si>
    <t>Prevalence of different Rickettsia spp. in Ixodes ricinus and Dermacentor reticulatus ticks (Acari: Ixodidae) in north-eastern Poland</t>
  </si>
  <si>
    <t>Stańczak J, Biernat B, Racewicz M, Zalewska M, Matyjasek A.</t>
  </si>
  <si>
    <t>Ticks Tick Borne Dis. 2018 Feb;9(2):427-434. doi: 10.1016/j.ttbdis.2017.12.010. Epub 2017 Dec 21.</t>
  </si>
  <si>
    <t>10.1016/j.ttbdis.2017.12.010</t>
  </si>
  <si>
    <t>Molecular Epidemiology of an Orientia tsutsugamushi Gene Encoding a 56-kDa Type-Specific Antigen in Chiggers, Small Mammals, and Patients from the Southwest Region of Korea</t>
  </si>
  <si>
    <t>Park JW, Kim SH, Park DW, Jung SH, Park HJ, Seo MH, Song HJ, Lee JY, Kim DM, Kim CM, Gill BC, Jeong HJ, Lee JM, Ha DR, Kim ES, Chung JK.</t>
  </si>
  <si>
    <t>Am J Trop Med Hyg. 2018 Feb;98(2):616-624. doi: 10.4269/ajtmh.17-0070. Epub 2018 Jan 4.</t>
  </si>
  <si>
    <t>PMC5929175</t>
  </si>
  <si>
    <t>10.4269/ajtmh.17-0070</t>
  </si>
  <si>
    <t>Molecular Evidence of Rickettsia slovaca in Wild Boar Lice, in Northeastern Algeria</t>
  </si>
  <si>
    <t>Zeroual F, Leulmi H, Benakhla A, Raoult D, Parola P, Bitam I.</t>
  </si>
  <si>
    <t>Vector Borne Zoonotic Dis. 2018 Feb;18(2):114-116. doi: 10.1089/vbz.2017.2165. Epub 2018 Jan 10.</t>
  </si>
  <si>
    <t>Zeroual F</t>
  </si>
  <si>
    <t>10.1089/vbz.2017.2165</t>
  </si>
  <si>
    <t>Scrub Typhus Outbreak in Chonburi Province, Central Thailand, 2013</t>
  </si>
  <si>
    <t>Rodkvamtook W, Kuttasingkee N, Linsuwanon P, Sudsawat Y, Richards AL, Somsri M, Sangjun N, Chao CC, Davidson S, Wanja E, Gaywee J.</t>
  </si>
  <si>
    <t>Emerg Infect Dis. 2018 Feb;24(2):361-365. doi: 10.3201/eid2402.171172.</t>
  </si>
  <si>
    <t>PMC5782907</t>
  </si>
  <si>
    <t>10.3201/eid2402.171172</t>
  </si>
  <si>
    <t>Rickettsia africae and Novel Rickettsial Strain in Amblyomma spp. Ticks, Nicaragua, 2013</t>
  </si>
  <si>
    <t>Vogel H, Foley J, Fiorello CV.</t>
  </si>
  <si>
    <t>Emerg Infect Dis. 2018 Feb;24(2):385-387. doi: 10.3201/eid2402.161901.</t>
  </si>
  <si>
    <t>Vogel H</t>
  </si>
  <si>
    <t>PMC5782909</t>
  </si>
  <si>
    <t>10.3201/eid2402.161901</t>
  </si>
  <si>
    <t>Evolutionary Genetics of Cytoplasmic Incompatibility Genes cifA and cifB in Prophage WO of Wolbachia</t>
  </si>
  <si>
    <t>Lindsey ARI, Rice DW, Bordenstein SR, Brooks AW, Bordenstein SR, Newton ILG.</t>
  </si>
  <si>
    <t>Genome Biol Evol. 2018 Feb 1;10(2):434-451. doi: 10.1093/gbe/evy012.</t>
  </si>
  <si>
    <t>PMC5793819</t>
  </si>
  <si>
    <t>10.1093/gbe/evy012</t>
  </si>
  <si>
    <t>2018 Feb 1</t>
  </si>
  <si>
    <t>Bilateral arterial occlusions masking retinitis in a HIV-positive male</t>
  </si>
  <si>
    <t>Babu K, Sudheer B, Murthy KR.</t>
  </si>
  <si>
    <t>Indian J Ophthalmol. 2018 Feb;66(2):332-334. doi: 10.4103/ijo.IJO_563_17.</t>
  </si>
  <si>
    <t>Babu K</t>
  </si>
  <si>
    <t>PMC5819135</t>
  </si>
  <si>
    <t>10.4103/ijo.IJO_563_17</t>
  </si>
  <si>
    <t>Development of a loop-mediated isothermal amplification (LAMP) assay for rapid screening of ticks and fleas for spotted fever group rickettsia</t>
  </si>
  <si>
    <t>Noden BH, Martin J, Carrillo Y, Talley JL, Ochoa-Corona FM.</t>
  </si>
  <si>
    <t>PLoS One. 2018 Feb 1;13(2):e0192331. doi: 10.1371/journal.pone.0192331. eCollection 2018.</t>
  </si>
  <si>
    <t>PMC5794167</t>
  </si>
  <si>
    <t>10.1371/journal.pone.0192331</t>
  </si>
  <si>
    <t>Molecular diagnosis of skin infections using paraffin-embedded tissue - review and interdisciplinary consensus</t>
  </si>
  <si>
    <t>Sunderkötter C, Becker K, Kutzner H, Meyer T, Blödorn-Schlicht N, Reischl U, Nenoff P, Geißdörfer W, Gräser Y, Herrmann M, Kühn J, Bogdan C.</t>
  </si>
  <si>
    <t>J Dtsch Dermatol Ges. 2018 Feb;16(2):139-147. doi: 10.1111/ddg.13438.</t>
  </si>
  <si>
    <t>Sunderkötter C</t>
  </si>
  <si>
    <t>10.1111/ddg.13438</t>
  </si>
  <si>
    <t>Identification of spider-mite species and their endosymbionts using multiplex PCR</t>
  </si>
  <si>
    <t>Zélé F, Weill M, Magalhães S.</t>
  </si>
  <si>
    <t>Exp Appl Acarol. 2018 Feb;74(2):123-138. doi: 10.1007/s10493-018-0224-4. Epub 2018 Feb 12.</t>
  </si>
  <si>
    <t>10.1007/s10493-018-0224-4</t>
  </si>
  <si>
    <t>Alternative Splicing of Differentiated Myeloid Cell Transcripts after Infection by Anaplasma phagocytophilum Impacts a Selective Group of Cellular Programs</t>
  </si>
  <si>
    <t>Dumler JS, Sinclair SH, Shetty AC.</t>
  </si>
  <si>
    <t>Front Cell Infect Microbiol. 2018 Feb 2;8:14. doi: 10.3389/fcimb.2018.00014. eCollection 2018.</t>
  </si>
  <si>
    <t>PMC5801399</t>
  </si>
  <si>
    <t>10.3389/fcimb.2018.00014</t>
  </si>
  <si>
    <t>2018 Feb 2</t>
  </si>
  <si>
    <t>Diversity and metabolic potential of the microbiota associated with a soil arthropod</t>
  </si>
  <si>
    <t>Bahrndorff S, de Jonge N, Hansen JK, Lauritzen JMS, Spanggaard LH, Sørensen MH, Yde M, Nielsen JL.</t>
  </si>
  <si>
    <t>Sci Rep. 2018 Feb 6;8(1):2491. doi: 10.1038/s41598-018-20967-0.</t>
  </si>
  <si>
    <t>Bahrndorff S</t>
  </si>
  <si>
    <t>PMC5802828</t>
  </si>
  <si>
    <t>10.1038/s41598-018-20967-0</t>
  </si>
  <si>
    <t>2018 Feb 6</t>
  </si>
  <si>
    <t>In vitro studies of Rickettsia-host cell interactions: Confocal laser scanning microscopy of Rickettsia helvetica-infected eukaryotic cell lines</t>
  </si>
  <si>
    <t>Speck S, Kern T, Aistleitner K, Dilcher M, Dobler G, Essbauer S.</t>
  </si>
  <si>
    <t>PLoS Negl Trop Dis. 2018 Feb 12;12(2):e0006151. doi: 10.1371/journal.pntd.0006151. eCollection 2018 Feb.</t>
  </si>
  <si>
    <t>PMC5825168</t>
  </si>
  <si>
    <t>10.1371/journal.pntd.0006151</t>
  </si>
  <si>
    <t>2018 Feb 12</t>
  </si>
  <si>
    <t>Assessment of bacterial endosymbionts and the host, Bemisia tabaci (Hemiptera: Aleyrodidae), using rRNA and mitochondrial cytochrome oxidase I gene sequences</t>
  </si>
  <si>
    <t>Hashmi TR, Devi SR, Meshram NM, Prasad R.</t>
  </si>
  <si>
    <t>Commun Integr Biol. 2018 Feb 12;11(1):e1433442. doi: 10.1080/19420889.2018.1433442. eCollection 2018.</t>
  </si>
  <si>
    <t>Hashmi TR</t>
  </si>
  <si>
    <t>PMC5824966</t>
  </si>
  <si>
    <t>10.1080/19420889.2018.1433442</t>
  </si>
  <si>
    <t>Development of an electrochemical immunosensor for the diagnostic testing of spotted fever using synthetic peptides</t>
  </si>
  <si>
    <t>Prado IC, Chino META, Dos Santos AL, Souza ALA, Pinho LG, Lemos ERS, De-Simone SG.</t>
  </si>
  <si>
    <t>Biosens Bioelectron. 2018 Feb 15;100:115-121. doi: 10.1016/j.bios.2017.08.029. Epub 2017 Aug 16.</t>
  </si>
  <si>
    <t>Prado IC</t>
  </si>
  <si>
    <t>10.1016/j.bios.2017.08.029</t>
  </si>
  <si>
    <t>2018 Feb 15</t>
  </si>
  <si>
    <t>Neglected vector-borne zoonoses in Europe: Into the wild</t>
  </si>
  <si>
    <t>Tomassone L, Berriatua E, De Sousa R, Duscher GG, Mihalca AD, Silaghi C, Sprong H, Zintl A.</t>
  </si>
  <si>
    <t>Vet Parasitol. 2018 Feb 15;251:17-26. doi: 10.1016/j.vetpar.2017.12.018. Epub 2017 Dec 25.</t>
  </si>
  <si>
    <t>10.1016/j.vetpar.2017.12.018</t>
  </si>
  <si>
    <t>A multiplex serologic platform for diagnosis of tick-borne diseases</t>
  </si>
  <si>
    <t>Tokarz R, Mishra N, Tagliafierro T, Sameroff S, Caciula A, Chauhan L, Patel J, Sullivan E, Gucwa A, Fallon B, Golightly M, Molins C, Schriefer M, Marques A, Briese T, Lipkin WI.</t>
  </si>
  <si>
    <t>Sci Rep. 2018 Feb 16;8(1):3158. doi: 10.1038/s41598-018-21349-2.</t>
  </si>
  <si>
    <t>Tokarz R</t>
  </si>
  <si>
    <t>PMC5816631</t>
  </si>
  <si>
    <t>10.1038/s41598-018-21349-2</t>
  </si>
  <si>
    <t>2018 Feb 16</t>
  </si>
  <si>
    <t>Environmental Metagenomic Assemblies Reveal Seven New Highly Divergent Chlamydial Lineages and Hallmarks of a Conserved Intracellular Lifestyle</t>
  </si>
  <si>
    <t>Pillonel T, Bertelli C, Greub G.</t>
  </si>
  <si>
    <t>Front Microbiol. 2018 Feb 20;9:79. doi: 10.3389/fmicb.2018.00079. eCollection 2018.</t>
  </si>
  <si>
    <t>Pillonel T</t>
  </si>
  <si>
    <t>PMC5826181</t>
  </si>
  <si>
    <t>10.3389/fmicb.2018.00079</t>
  </si>
  <si>
    <t>2018 Feb 20</t>
  </si>
  <si>
    <t>Endosymbiont-based immunity in Drosophila melanogaster against parasitic nematode infection</t>
  </si>
  <si>
    <t>Yadav S, Frazer J, Banga A, Pruitt K, Harsh S, Jaenike J, Eleftherianos I.</t>
  </si>
  <si>
    <t>PLoS One. 2018 Feb 21;13(2):e0192183. doi: 10.1371/journal.pone.0192183. eCollection 2018.</t>
  </si>
  <si>
    <t>Yadav S</t>
  </si>
  <si>
    <t>PMC5821453</t>
  </si>
  <si>
    <t>10.1371/journal.pone.0192183</t>
  </si>
  <si>
    <t>2018 Feb 21</t>
  </si>
  <si>
    <t>Patterns of Midichloria infection in avian-borne African ticks and their trans-Saharan migratory hosts</t>
  </si>
  <si>
    <t>Di Lecce I, Bazzocchi C, Cecere JG, Epis S, Sassera D, Villani BM, Bazzi G, Negri A, Saino N, Spina F, Bandi C, Rubolini D.</t>
  </si>
  <si>
    <t>Parasit Vectors. 2018 Feb 22;11(1):106. doi: 10.1186/s13071-018-2669-z.</t>
  </si>
  <si>
    <t>Di Lecce I</t>
  </si>
  <si>
    <t>PMC5824480</t>
  </si>
  <si>
    <t>10.1186/s13071-018-2669-z</t>
  </si>
  <si>
    <t>2018 Feb 22</t>
  </si>
  <si>
    <t>In tune with nature: Wolbachia does not prevent pre-copula acoustic communication in Aedes aegypti</t>
  </si>
  <si>
    <t>Gesto JSM, Araki AS, Caragata EP, de Oliveira CD, Martins AJ, Bruno RV, Moreira LA.</t>
  </si>
  <si>
    <t>Parasit Vectors. 2018 Feb 22;11(1):109. doi: 10.1186/s13071-018-2695-x.</t>
  </si>
  <si>
    <t>Gesto JSM</t>
  </si>
  <si>
    <t>PMC5824586</t>
  </si>
  <si>
    <t>10.1186/s13071-018-2695-x</t>
  </si>
  <si>
    <t>QCM-based rapid detection of PCR amplification products of Ehrlichia canis</t>
  </si>
  <si>
    <t>Bunroddith K, Viseshakul N, Chansiri K, Lieberzeit P.</t>
  </si>
  <si>
    <t>Anal Chim Acta. 2018 Feb 25;1001:106-111. doi: 10.1016/j.aca.2017.10.037. Epub 2017 Nov 9.</t>
  </si>
  <si>
    <t>Bunroddith K</t>
  </si>
  <si>
    <t>Anal Chim Acta</t>
  </si>
  <si>
    <t>10.1016/j.aca.2017.10.037</t>
  </si>
  <si>
    <t>2018 Feb 25</t>
  </si>
  <si>
    <t>A New Collection of Amblyomma parvitarsum (Acari: Ixodidae) in Peru, With Description of a Gynandromorph and Report of Rickettsia Detection</t>
  </si>
  <si>
    <t>Muñoz-Leal S, Martins TF, Luna LR, Rodriguez A, Labruna MB.</t>
  </si>
  <si>
    <t>J Med Entomol. 2018 Feb 28;55(2):464-467. doi: 10.1093/jme/tjx194.</t>
  </si>
  <si>
    <t>10.1093/jme/tjx194</t>
  </si>
  <si>
    <t>2018 Feb 28</t>
  </si>
  <si>
    <t>A Molecular Survey of Rickettsias in Shelter Dogs and Distribution of Rhipicephalus sanguineus (Acari: Ixodidae) sensu lato in Southeast Turkey</t>
  </si>
  <si>
    <t>Ozubek S, Ipek DNS, Aktas M.</t>
  </si>
  <si>
    <t>J Med Entomol. 2018 Feb 28;55(2):459-463. doi: 10.1093/jme/tjx213.</t>
  </si>
  <si>
    <t>Ozubek S</t>
  </si>
  <si>
    <t>10.1093/jme/tjx213</t>
  </si>
  <si>
    <t>Ehrlichia and Anaplasma Infections: Serological Evidence and Tick Surveillance in Peninsular Malaysia</t>
  </si>
  <si>
    <t>Koh FX, Kho KL, Kisomi MG, Wong LP, Bulgiba A, Tan PE, Lim YAL, Nizam QNH, Panchadcharam C, Tay ST.</t>
  </si>
  <si>
    <t>J Med Entomol. 2018 Feb 28;55(2):269-276. doi: 10.1093/jme/tjx204.</t>
  </si>
  <si>
    <t>10.1093/jme/tjx204</t>
  </si>
  <si>
    <t>Molecular Evidence for Transstadial Transmission of Ehrlichia canis by Rhipicephalus sanguineus sensu lato Under Field Conditions</t>
  </si>
  <si>
    <t>Ipek NDS, Özübek S, Aktas M.</t>
  </si>
  <si>
    <t>J Med Entomol. 2018 Feb 28;55(2):440-444. doi: 10.1093/jme/tjx217.</t>
  </si>
  <si>
    <t>Ipek NDS</t>
  </si>
  <si>
    <t>10.1093/jme/tjx217</t>
  </si>
  <si>
    <t>Rickettsia conorii: Unusual cause of diarrhoea</t>
  </si>
  <si>
    <t>Magaz Martínez M, Ramos A, Masegosa J, Abreu L.</t>
  </si>
  <si>
    <t>Gastroenterol Hepatol. 2018 Mar;41(3):165-166. doi: 10.1016/j.gastrohep.2017.02.011. Epub 2017 Apr 17.</t>
  </si>
  <si>
    <t>Magaz Martínez M</t>
  </si>
  <si>
    <t>Gastroenterol Hepatol</t>
  </si>
  <si>
    <t>10.1016/j.gastrohep.2017.02.011</t>
  </si>
  <si>
    <t>2018 Mar</t>
  </si>
  <si>
    <t>Eschar of Scrub Typhus Hidden in Umbilicus</t>
  </si>
  <si>
    <t>Bhat NK, Jindal R, Dhar M.</t>
  </si>
  <si>
    <t>Indian J Pediatr. 2018 Mar;85(3):247-248. doi: 10.1007/s12098-017-2417-y. Epub 2017 Jul 28.</t>
  </si>
  <si>
    <t>10.1007/s12098-017-2417-y</t>
  </si>
  <si>
    <t>Molecular detection of Wolbachia pipientis in natural populations of sandfly vectors of Leishmania infantum in endemic areas: first detection in Lutzomyia longipalpis</t>
  </si>
  <si>
    <t>DA Rocha NO, Lambert SM, Dias-Lima AG, Julião FS, Souza BMPS.</t>
  </si>
  <si>
    <t>Med Vet Entomol. 2018 Mar;32(1):111-114. doi: 10.1111/mve.12255. Epub 2017 Aug 11.</t>
  </si>
  <si>
    <t>DA Rocha NO</t>
  </si>
  <si>
    <t>10.1111/mve.12255</t>
  </si>
  <si>
    <t>Molecular evidence for trans-stadial transmission of Anaplasma platys by Rhipicephalus sanguineus sensu lato under field conditions</t>
  </si>
  <si>
    <t>Aktas M, Ozubek S.</t>
  </si>
  <si>
    <t>Med Vet Entomol. 2018 Mar;32(1):78-83. doi: 10.1111/mve.12261. Epub 2017 Aug 16.</t>
  </si>
  <si>
    <t>10.1111/mve.12261</t>
  </si>
  <si>
    <t>Occurrence and diversity of arthropod-transmitted pathogens in red foxes (Vulpes vulpes) in western Austria, and possible vertical (transplacental) transmission of Hepatozoon canis</t>
  </si>
  <si>
    <t>Hodžić A, Mrowietz N, Cézanne R, Bruckschwaiger P, Punz S, Habler VE, Tomsik V, Lazar J, Duscher GG, Glawischnig W, Fuehrer HP.</t>
  </si>
  <si>
    <t>Parasitology. 2018 Mar;145(3):335-344. doi: 10.1017/S0031182017001536. Epub 2017 Aug 24.</t>
  </si>
  <si>
    <t>10.1017/S0031182017001536</t>
  </si>
  <si>
    <t>Culex torrentium mosquitoes from Germany are negative for Wolbachia</t>
  </si>
  <si>
    <t>Leggewie M, Krumkamp R, Badusche M, Heitmann A, Jansen S, Schmidt-Chanasit J, Tannich E, Becker SC.</t>
  </si>
  <si>
    <t>Med Vet Entomol. 2018 Mar;32(1):115-120. doi: 10.1111/mve.12270. Epub 2017 Sep 14.</t>
  </si>
  <si>
    <t>Leggewie M</t>
  </si>
  <si>
    <t>10.1111/mve.12270</t>
  </si>
  <si>
    <t>Haematospirillum and insect Wolbachia DNA in avian blood</t>
  </si>
  <si>
    <t>Hornok S, Ágh N, Takács N, Kontschán J, Hofmann-Lehmann R.</t>
  </si>
  <si>
    <t>Antonie Van Leeuwenhoek. 2018 Mar;111(3):479-483. doi: 10.1007/s10482-017-0961-0. Epub 2017 Oct 23.</t>
  </si>
  <si>
    <t>10.1007/s10482-017-0961-0</t>
  </si>
  <si>
    <t>Endosymbiosis and its significance in dermatology</t>
  </si>
  <si>
    <t>Kubiak K, Sielawa H, Chen W, Dzika E.</t>
  </si>
  <si>
    <t>J Eur Acad Dermatol Venereol. 2018 Mar;32(3):347-354. doi: 10.1111/jdv.14721. Epub 2017 Dec 28.</t>
  </si>
  <si>
    <t>Kubiak K</t>
  </si>
  <si>
    <t>J Eur Acad Dermatol Venereol</t>
  </si>
  <si>
    <t>10.1111/jdv.14721</t>
  </si>
  <si>
    <t>Sensitivity and specificity levels of two rapid assays for antibodies to Anaplasma spp. in dogs</t>
  </si>
  <si>
    <t>Liu J, Eberts M, Bewsey H, O'Connor TP, Chandrashekar R, Breitschwerdt EB.</t>
  </si>
  <si>
    <t>J Vet Diagn Invest. 2018 Mar;30(2):290-293. doi: 10.1177/1040638717745932. Epub 2017 Dec 4.</t>
  </si>
  <si>
    <t>PMC6505878</t>
  </si>
  <si>
    <t>10.1177/1040638717745932</t>
  </si>
  <si>
    <t>Metagenomics in pooled plasma, with identification of potential emerging infectious pathogens</t>
  </si>
  <si>
    <t>Xu M, Yang Y, Zhou Y, Liu Z, Liu Y, He M.</t>
  </si>
  <si>
    <t>Transfusion. 2018 Mar;58(3):633-637. doi: 10.1111/trf.14455. Epub 2017 Dec 17.</t>
  </si>
  <si>
    <t>Xu M</t>
  </si>
  <si>
    <t>10.1111/trf.14455</t>
  </si>
  <si>
    <t>Development of a pan-rickettsial molecular diagnostic test based on recombinase polymerase amplification assay</t>
  </si>
  <si>
    <t>Kissenkötter J, Hansen S, Böhlken-Fascher S, Ademowo OG, Oyinloye OE, Bakarey AS, Dobler G, Tappe D, Patel P, Czerny CP, Abd El Wahed A.</t>
  </si>
  <si>
    <t>Anal Biochem. 2018 Mar 1;544:29-33. doi: 10.1016/j.ab.2017.12.018. Epub 2017 Dec 16.</t>
  </si>
  <si>
    <t>Kissenkötter J</t>
  </si>
  <si>
    <t>Anal Biochem</t>
  </si>
  <si>
    <t>10.1016/j.ab.2017.12.018</t>
  </si>
  <si>
    <t>2018 Mar 1</t>
  </si>
  <si>
    <t>Species delimitation within the Bothryorrhynchapion weevils: Multiple evidence from genetics, morphology and ecological associations</t>
  </si>
  <si>
    <t>Kajtoch Ł, Montagna M, Wanat M.</t>
  </si>
  <si>
    <t>Mol Phylogenet Evol. 2018 Mar;120:354-363. doi: 10.1016/j.ympev.2017.12.022. Epub 2017 Dec 20.</t>
  </si>
  <si>
    <t>Kajtoch Ł</t>
  </si>
  <si>
    <t>10.1016/j.ympev.2017.12.022</t>
  </si>
  <si>
    <t>The folA gene from the Rickettsia endosymbiont of Ixodes pacificus encodes a functional dihydrofolate reductase enzyme</t>
  </si>
  <si>
    <t>Bodnar JL, Fitch S, Rosati A, Zhong J.</t>
  </si>
  <si>
    <t>Ticks Tick Borne Dis. 2018 Mar;9(3):443-449. doi: 10.1016/j.ttbdis.2017.12.013. Epub 2017 Dec 24.</t>
  </si>
  <si>
    <t>Bodnar JL</t>
  </si>
  <si>
    <t>PMC5857425</t>
  </si>
  <si>
    <t>NIHMS930755</t>
  </si>
  <si>
    <t>10.1016/j.ttbdis.2017.12.013</t>
  </si>
  <si>
    <t>Prevalence, risk factors, and genetic diversity of veterinary important tick-borne pathogens in cattle from Rhipicephalus microplus-invaded and non-invaded areas of Benin</t>
  </si>
  <si>
    <t>Adjou Moumouni PF, Aplogan GL, Katahira H, Gao Y, Guo H, Efstratiou A, Jirapattharasate C, Wang G, Liu M, Ringo AE, Umemiya-Shirafuji R, Suzuki H, Xuan X.</t>
  </si>
  <si>
    <t>Ticks Tick Borne Dis. 2018 Mar;9(3):450-464. doi: 10.1016/j.ttbdis.2017.12.015. Epub 2017 Dec 28.</t>
  </si>
  <si>
    <t>10.1016/j.ttbdis.2017.12.015</t>
  </si>
  <si>
    <t>A Molecular Survey of Tick-Borne Pathogens from Ticks Collected in Central Queensland, Australia</t>
  </si>
  <si>
    <t>Chalada MJ, Stenos J, Vincent G, Barker D, Bradbury RS.</t>
  </si>
  <si>
    <t>Vector Borne Zoonotic Dis. 2018 Mar;18(3):151-163. doi: 10.1089/vbz.2017.2182. Epub 2018 Jan 16.</t>
  </si>
  <si>
    <t>Chalada MJ</t>
  </si>
  <si>
    <t>10.1089/vbz.2017.2182</t>
  </si>
  <si>
    <t>Case Report: Family Cluster of Japanese Spotted Fever</t>
  </si>
  <si>
    <t>Matsuura H, Yokota K.</t>
  </si>
  <si>
    <t>Am J Trop Med Hyg. 2018 Mar;98(3):835-837. doi: 10.4269/ajtmh.17-0199. Epub 2018 Jan 18.</t>
  </si>
  <si>
    <t>Matsuura H</t>
  </si>
  <si>
    <t>PMC5930880</t>
  </si>
  <si>
    <t>10.4269/ajtmh.17-0199</t>
  </si>
  <si>
    <t>Confirming Rickettsia rickettsii as the etiological agent of lethal spotted fever group rickettsiosis in human patients from Espírito Santo state, Brazil</t>
  </si>
  <si>
    <t>Faccini-Martínez ÁA, Muñoz-Leal S, Acosta ICL, de Oliveira SV, de Lima Duré AÍ, Cerutti C Junior, Labruna MB.</t>
  </si>
  <si>
    <t>Ticks Tick Borne Dis. 2018 Mar;9(3):496-499. doi: 10.1016/j.ttbdis.2018.01.005. Epub 2018 Jan 19.</t>
  </si>
  <si>
    <t>10.1016/j.ttbdis.2018.01.005</t>
  </si>
  <si>
    <t>Isolated populations of Ixodes lividus ticks in the Czech Republic and Belgium host genetically homogeneous Rickettsia vini</t>
  </si>
  <si>
    <t>Nováková M, Heneberg P, Heylen DJA, Medvecký M, Muñoz-Leal S, Šmajs D, Literák I.</t>
  </si>
  <si>
    <t>Ticks Tick Borne Dis. 2018 Mar;9(3):479-484. doi: 10.1016/j.ttbdis.2017.12.018. Epub 2018 Jan 11.</t>
  </si>
  <si>
    <t>Nováková M</t>
  </si>
  <si>
    <t>10.1016/j.ttbdis.2017.12.018</t>
  </si>
  <si>
    <t>Experimental infection in Cavia porcellus by infected Amblyomma ovale nymphs with Rickettsia sp. (Atlantic rainforest strain)</t>
  </si>
  <si>
    <t>Brustolin JM, da Silva Krawczak F, Alves MEM, Weiller MA, de Souza CL, Rosa FB, Cadore GC, Dos Anjos Lopes ST, Labruna MB, Vogel FSF, de Avila Botton S, Sangioni LA.</t>
  </si>
  <si>
    <t>Parasitol Res. 2018 Mar;117(3):713-720. doi: 10.1007/s00436-017-5741-2. Epub 2018 Jan 27.</t>
  </si>
  <si>
    <t>Brustolin JM</t>
  </si>
  <si>
    <t>10.1007/s00436-017-5741-2</t>
  </si>
  <si>
    <t>Mission Accomplished? We Need a Guide to the 'Post Release' World of Wolbachia for Aedes-borne Disease Control</t>
  </si>
  <si>
    <t>Ritchie SA, van den Hurk AF, Smout MJ, Staunton KM, Hoffmann AA.</t>
  </si>
  <si>
    <t>Trends Parasitol. 2018 Mar;34(3):217-226. doi: 10.1016/j.pt.2017.11.011. Epub 2018 Jan 23.</t>
  </si>
  <si>
    <t>10.1016/j.pt.2017.11.011</t>
  </si>
  <si>
    <t>Anaplasma spp. in North Africa: A review on molecular epidemiology, associated risk factors and genetic characteristics</t>
  </si>
  <si>
    <t>Ben Said M, Belkahia H, Messadi L.</t>
  </si>
  <si>
    <t>Ticks Tick Borne Dis. 2018 Mar;9(3):543-555. doi: 10.1016/j.ttbdis.2018.01.003. Epub 2018 Feb 3.</t>
  </si>
  <si>
    <t>10.1016/j.ttbdis.2018.01.003</t>
  </si>
  <si>
    <t>Pathogen transmission in relation to duration of attachment by Ixodes scapularis ticks</t>
  </si>
  <si>
    <t>Eisen L.</t>
  </si>
  <si>
    <t>Ticks Tick Borne Dis. 2018 Mar;9(3):535-542. doi: 10.1016/j.ttbdis.2018.01.002. Epub 2018 Jan 31.</t>
  </si>
  <si>
    <t>Eisen L</t>
  </si>
  <si>
    <t>PMC5857464</t>
  </si>
  <si>
    <t>NIHMS934534</t>
  </si>
  <si>
    <t>10.1016/j.ttbdis.2018.01.002</t>
  </si>
  <si>
    <t>High prevalence of Rickettsia helvetica in wild small mammal populations in Germany</t>
  </si>
  <si>
    <t>Fischer S, Spierling NG, Heuser E, Kling C, Schmidt S, Rosenfeld UM, Reil D, Imholt C, Jacob J, Ulrich RG, Essbauer S.</t>
  </si>
  <si>
    <t>Ticks Tick Borne Dis. 2018 Mar;9(3):500-505. doi: 10.1016/j.ttbdis.2018.01.009. Epub 2018 Feb 3.</t>
  </si>
  <si>
    <t>Fischer S</t>
  </si>
  <si>
    <t>10.1016/j.ttbdis.2018.01.009</t>
  </si>
  <si>
    <t>Rickettsioses in Denmark: A retrospective survey of clinical features and travel history</t>
  </si>
  <si>
    <t>Ocias LF, Jensen BB, Villumsen S, Lebech AM, Skarphedinsson S, Dessau RB, Krogfelt KA.</t>
  </si>
  <si>
    <t>Ticks Tick Borne Dis. 2018 Mar;9(3):573-579. doi: 10.1016/j.ttbdis.2018.01.016. Epub 2018 Feb 1.</t>
  </si>
  <si>
    <t>Ocias LF</t>
  </si>
  <si>
    <t>10.1016/j.ttbdis.2018.01.016</t>
  </si>
  <si>
    <t>Molecular detection and phylogenetic analysis of Anaplasma marginale and Anaplasma centrale amongst transhumant cattle in north-eastern Uganda</t>
  </si>
  <si>
    <t>Byaruhanga C, Collins NE, Knobel DL, Khumalo ZTH, Chaisi ME, Oosthuizen MC.</t>
  </si>
  <si>
    <t>Ticks Tick Borne Dis. 2018 Mar;9(3):580-588. doi: 10.1016/j.ttbdis.2018.01.012. Epub 2018 Feb 1.</t>
  </si>
  <si>
    <t>Byaruhanga C</t>
  </si>
  <si>
    <t>10.1016/j.ttbdis.2018.01.012</t>
  </si>
  <si>
    <t>Detection and molecular characterization of tick-borne pathogens infecting sheep and goats in Blue Nile and West Kordofan states in Sudan</t>
  </si>
  <si>
    <t>Lee SH, Mossaad E, Ibrahim AM, Ismail AA, Adjou Moumouni PF, Liu M, Ringo AE, Gao Y, Guo H, Li J, Efstratiou A, Musinguzi P, Angara TEE, Suganuma K, Inoue N, Xuan X.</t>
  </si>
  <si>
    <t>Ticks Tick Borne Dis. 2018 Mar;9(3):598-604. doi: 10.1016/j.ttbdis.2018.01.014. Epub 2018 Feb 1.</t>
  </si>
  <si>
    <t>10.1016/j.ttbdis.2018.01.014</t>
  </si>
  <si>
    <t>Rickettsial infection in ticks (Acari: Ixodidae) from reptiles in the Colombian Caribbean</t>
  </si>
  <si>
    <t>Santodomingo A, Cotes-Perdomo A, Foley J, Castro LR.</t>
  </si>
  <si>
    <t>Ticks Tick Borne Dis. 2018 Mar;9(3):623-628. doi: 10.1016/j.ttbdis.2018.02.003. Epub 2018 Feb 8.</t>
  </si>
  <si>
    <t>Santodomingo A</t>
  </si>
  <si>
    <t>10.1016/j.ttbdis.2018.02.003</t>
  </si>
  <si>
    <t>Detection of Rickettsia massiliae/Bar29 and Rickettsia conorii in red foxes (Vulpes vulpes) and their Rhipicephalus sanguineus complex ticks</t>
  </si>
  <si>
    <t>Ortuño A, Sanfeliu I, Nogueras MM, Pons I, López-Claessens S, Castellà J, Antón E, Segura F.</t>
  </si>
  <si>
    <t>Ticks Tick Borne Dis. 2018 Mar;9(3):629-631. doi: 10.1016/j.ttbdis.2018.02.002. Epub 2018 Feb 8.</t>
  </si>
  <si>
    <t>10.1016/j.ttbdis.2018.02.002</t>
  </si>
  <si>
    <t>A five-year survey of tick species and identification of tick-borne bacteria in Sardinia, Italy</t>
  </si>
  <si>
    <t>Chisu V, Foxi C, Mannu R, Satta G, Masala G.</t>
  </si>
  <si>
    <t>Ticks Tick Borne Dis. 2018 Mar;9(3):678-681. doi: 10.1016/j.ttbdis.2018.02.008. Epub 2018 Feb 17.</t>
  </si>
  <si>
    <t>10.1016/j.ttbdis.2018.02.008</t>
  </si>
  <si>
    <t>An autochthonous confirmed case of Rickettsia parkeri rickettsiosis in Uruguay</t>
  </si>
  <si>
    <t>Faccini-Martínez ÁA, Félix ML, Armua-Fernandez MT, Venzal JM.</t>
  </si>
  <si>
    <t>Ticks Tick Borne Dis. 2018 Mar;9(3):718-719. doi: 10.1016/j.ttbdis.2018.02.015. Epub 2018 Feb 21.</t>
  </si>
  <si>
    <t>10.1016/j.ttbdis.2018.02.015</t>
  </si>
  <si>
    <t>Occurrence of tick-borne haemoparasites in cattle in the Mungwi District, Northern Province, Zambia</t>
  </si>
  <si>
    <t>Tembo S, Collins NE, Sibeko-Matjila KP, Troskie M, Vorster I, Byaruhanga C, Oosthuizen MC.</t>
  </si>
  <si>
    <t>Ticks Tick Borne Dis. 2018 Mar;9(3):707-717. doi: 10.1016/j.ttbdis.2018.02.004. Epub 2018 Feb 16.</t>
  </si>
  <si>
    <t>Tembo S</t>
  </si>
  <si>
    <t>10.1016/j.ttbdis.2018.02.004</t>
  </si>
  <si>
    <t>Wolbachia-mediated virus blocking in mosquito cells is dependent on XRN1-mediated viral RNA degradation and influenced by viral replication rate</t>
  </si>
  <si>
    <t>Thomas S, Verma J, Woolfit M, O'Neill SL.</t>
  </si>
  <si>
    <t>PLoS Pathog. 2018 Mar 1;14(3):e1006879. doi: 10.1371/journal.ppat.1006879. eCollection 2018 Mar.</t>
  </si>
  <si>
    <t>PMC5833283</t>
  </si>
  <si>
    <t>10.1371/journal.ppat.1006879</t>
  </si>
  <si>
    <t>Non-traumatic splenic rupture in a patient with human granulocytic anaplasmosis and focused review of the literature</t>
  </si>
  <si>
    <t>Khan R, Ali A.</t>
  </si>
  <si>
    <t>Ticks Tick Borne Dis. 2018 Mar;9(3):735-737. doi: 10.1016/j.ttbdis.2018.02.017. Epub 2018 Feb 22.</t>
  </si>
  <si>
    <t>Khan R</t>
  </si>
  <si>
    <t>10.1016/j.ttbdis.2018.02.017</t>
  </si>
  <si>
    <t>Assessment of oxytetracycline baths as therapeutic treatment for the control of the agent of withering syndrome (WS) in red abalone (Haliotis rufescens)</t>
  </si>
  <si>
    <t>Winkler FM, García R, Valdivia MV, Lohrmann KB.</t>
  </si>
  <si>
    <t>J Invertebr Pathol. 2018 Mar;153:109-116. doi: 10.1016/j.jip.2018.02.019. Epub 2018 Mar 6.</t>
  </si>
  <si>
    <t>Winkler FM</t>
  </si>
  <si>
    <t>10.1016/j.jip.2018.02.019</t>
  </si>
  <si>
    <t>Widespread distribution of ticks and selected tick-borne pathogens in Kentucky (USA)</t>
  </si>
  <si>
    <t>Lockwood BH, Stasiak I, Pfaff MA, Cleveland CA, Yabsley MJ.</t>
  </si>
  <si>
    <t>Ticks Tick Borne Dis. 2018 Mar;9(3):738-741. doi: 10.1016/j.ttbdis.2018.02.016. Epub 2018 Mar 2.</t>
  </si>
  <si>
    <t>Lockwood BH</t>
  </si>
  <si>
    <t>10.1016/j.ttbdis.2018.02.016</t>
  </si>
  <si>
    <t>Natural infection of questing ixodid ticks with protozoa and bacteria in Chonburi Province, Thailand</t>
  </si>
  <si>
    <t>Wattanamethanont J, Kaewthamasorn M, Tiawsirisup S.</t>
  </si>
  <si>
    <t>Ticks Tick Borne Dis. 2018 Mar;9(3):749-758. doi: 10.1016/j.ttbdis.2018.02.020. Epub 2018 Mar 5.</t>
  </si>
  <si>
    <t>Wattanamethanont J</t>
  </si>
  <si>
    <t>10.1016/j.ttbdis.2018.02.020</t>
  </si>
  <si>
    <t>First detection of Rickettsia helvetica in small mammals in Lithuania</t>
  </si>
  <si>
    <t>Mardosaitė-Busaitienė D, Radzijevskaja J, Balčiauskas L, Paulauskas A.</t>
  </si>
  <si>
    <t>New Microbes New Infect. 2018 Jan 6;22:19-23. doi: 10.1016/j.nmni.2017.12.012. eCollection 2018 Mar.</t>
  </si>
  <si>
    <t>Mardosaitė-Busaitienė D</t>
  </si>
  <si>
    <t>PMC5857161</t>
  </si>
  <si>
    <t>10.1016/j.nmni.2017.12.012</t>
  </si>
  <si>
    <t>2018 Jan 6</t>
  </si>
  <si>
    <t>Detection and molecular characterisation of Ehrlichia canis in naturally infected dogs in South West Nigeria</t>
  </si>
  <si>
    <t>Daramola OO, Takeet MI, Oyewusi IK, Oyekunle MA, Talabi AO.</t>
  </si>
  <si>
    <t>Acta Vet Hung. 2018 Mar;66(1):85-95. doi: 10.1556/004.2018.008.</t>
  </si>
  <si>
    <t>Daramola OO</t>
  </si>
  <si>
    <t>10.1556/004.2018.008</t>
  </si>
  <si>
    <t>Francisella tularensis/Rickettsia spp. co-infections in patients with skin changes and lymphadenopathy</t>
  </si>
  <si>
    <t>Chmielewski T, Fiecek B, Lewandowska G, Rastawicki W, Tylewska-Wierzbanowska S.</t>
  </si>
  <si>
    <t>Arch Med Sci. 2018 Mar;14(2):357-360. doi: 10.5114/aoms.2016.60505. Epub 2016 Jun 13.</t>
  </si>
  <si>
    <t>Arch Med Sci</t>
  </si>
  <si>
    <t>PMC5868664</t>
  </si>
  <si>
    <t>10.5114/aoms.2016.60505</t>
  </si>
  <si>
    <t>Medical knowledge related to Rocky Mountain spotted fever in Sonora, Mexico</t>
  </si>
  <si>
    <t>Alvarez-Hernandez G, Ernst K, Acuña-Melendrez NH, Vargas-Ortega AP, Candia-Plata MDC.</t>
  </si>
  <si>
    <t>Trans R Soc Trop Med Hyg. 2018 Mar 1;112(3):109-114. doi: 10.1093/trstmh/try030.</t>
  </si>
  <si>
    <t>Alvarez-Hernandez G</t>
  </si>
  <si>
    <t>10.1093/trstmh/try030</t>
  </si>
  <si>
    <t>Skin manifestations of tick bites in humans</t>
  </si>
  <si>
    <t>Haddad V Jr, Haddad MR, Santos M, Cardoso JLC.</t>
  </si>
  <si>
    <t>An Bras Dermatol. 2018 Mar;93(2):251-255. doi: 10.1590/abd1806-4841.20186378.</t>
  </si>
  <si>
    <t>Haddad V Jr</t>
  </si>
  <si>
    <t>PMC5916399</t>
  </si>
  <si>
    <t>10.1590/abd1806-4841.20186378</t>
  </si>
  <si>
    <t>Prevalence of Tick-Borne Pathogens in Northeast Missouri</t>
  </si>
  <si>
    <t>Mo Med. 2018 Mar-Apr;115(2):162-168.</t>
  </si>
  <si>
    <t>Mo Med</t>
  </si>
  <si>
    <t>PMC6139867</t>
  </si>
  <si>
    <t>2018 Mar-Apr</t>
  </si>
  <si>
    <t>Alignment-free clustering of large data sets of unannotated protein conserved regions using minhashing</t>
  </si>
  <si>
    <t>Abnousi A, Broschat SL, Kalyanaraman A.</t>
  </si>
  <si>
    <t>BMC Bioinformatics. 2018 Mar 5;19(1):83. doi: 10.1186/s12859-018-2080-y.</t>
  </si>
  <si>
    <t>Abnousi A</t>
  </si>
  <si>
    <t>PMC5838936</t>
  </si>
  <si>
    <t>10.1186/s12859-018-2080-y</t>
  </si>
  <si>
    <t>2018 Mar 5</t>
  </si>
  <si>
    <t>Spotted Fever Rickettsiosis in a Wildlife Researcher in Sabah, Malaysia: A Case Study</t>
  </si>
  <si>
    <t>Salgado Lynn M, William T, Tanganuchitcharnchai A, Jintaworn S, Thaipadungpanit J, Lee MH, Jalius C, Daszak P, Goossens B, Hughes T, Blacksell SD.</t>
  </si>
  <si>
    <t>Trop Med Infect Dis. 2018 Mar 6;3(1):29. doi: 10.3390/tropicalmed3010029.</t>
  </si>
  <si>
    <t>Salgado Lynn M</t>
  </si>
  <si>
    <t>PMC6136627</t>
  </si>
  <si>
    <t>10.3390/tropicalmed3010029</t>
  </si>
  <si>
    <t>2018 Mar 6</t>
  </si>
  <si>
    <t>Assessing the efficiency of Wolbachia driven Aedes mosquito suppression by delay differential equations</t>
  </si>
  <si>
    <t>Huang M, Luo J, Hu L, Zheng B, Yu J.</t>
  </si>
  <si>
    <t>J Theor Biol. 2018 Mar 7;440:1-11. doi: 10.1016/j.jtbi.2017.12.012. Epub 2017 Dec 14.</t>
  </si>
  <si>
    <t>Huang M</t>
  </si>
  <si>
    <t>10.1016/j.jtbi.2017.12.012</t>
  </si>
  <si>
    <t>2018 Mar 7</t>
  </si>
  <si>
    <t>Vector species-specific association between natural Wolbachia infections and avian malaria in black fly populations</t>
  </si>
  <si>
    <t>Woodford L, Bianco G, Ivanova Y, Dale M, Elmer K, Rae F, Larcombe SD, Helm B, Ferguson HM, Baldini F.</t>
  </si>
  <si>
    <t>Sci Rep. 2018 Mar 8;8(1):4188. doi: 10.1038/s41598-018-22550-z.</t>
  </si>
  <si>
    <t>Woodford L</t>
  </si>
  <si>
    <t>PMC5843599</t>
  </si>
  <si>
    <t>10.1038/s41598-018-22550-z</t>
  </si>
  <si>
    <t>2018 Mar 8</t>
  </si>
  <si>
    <t>The first transcriptomes from field-collected individual whiteflies ( Bemisia tabaci, Hemiptera: Aleyrodidae):  a case study of the endosymbiont composition</t>
  </si>
  <si>
    <t>Sseruwagi P, Wainaina J, Ndunguru J, Tumuhimbise R, Tairo F, Guo JY, Vrielink A, Blythe A, Kinene T, De Marchi B, Kehoe MA, Tanz S, Boykin LM.</t>
  </si>
  <si>
    <t>Gates Open Res. 2018 Mar 8;1:16. doi: 10.12688/gatesopenres.12783.3. eCollection 2017.</t>
  </si>
  <si>
    <t>Sseruwagi P</t>
  </si>
  <si>
    <t>Gates Open Res</t>
  </si>
  <si>
    <t>PMC5872585</t>
  </si>
  <si>
    <t>10.12688/gatesopenres.12783.3</t>
  </si>
  <si>
    <t>Characterization of the rhesus macaque (Macaca mulatta) scrub typhus model: Susceptibility to intradermal challenge with the human pathogen Orientia tsutsugamushi Karp</t>
  </si>
  <si>
    <t>Sunyakumthorn P, Somponpun SJ, Im-Erbsin R, Anantatat T, Jenjaroen K, Dunachie SJ, Lombardini ED, Burke RL, Blacksell SD, Jones JW, Mason CJ, Richards AL, Day NPJ, Paris DH.</t>
  </si>
  <si>
    <t>PLoS Negl Trop Dis. 2018 Mar 9;12(3):e0006305. doi: 10.1371/journal.pntd.0006305. eCollection 2018 Mar.</t>
  </si>
  <si>
    <t>PMC5862536</t>
  </si>
  <si>
    <t>10.1371/journal.pntd.0006305</t>
  </si>
  <si>
    <t>2018 Mar 9</t>
  </si>
  <si>
    <t>Co-circulation of different A. phagocytophilum variants within cattle herds and possible reservoir role for cattle</t>
  </si>
  <si>
    <t>Lagrée AC, Rouxel C, Kevin M, Dugat T, Girault G, Durand B, Pfeffer M, Silaghi C, Nieder M, Boulouis HJ, Haddad N.</t>
  </si>
  <si>
    <t>Parasit Vectors. 2018 Mar 9;11(1):163. doi: 10.1186/s13071-018-2661-7.</t>
  </si>
  <si>
    <t>Lagrée AC</t>
  </si>
  <si>
    <t>PMC5845262</t>
  </si>
  <si>
    <t>10.1186/s13071-018-2661-7</t>
  </si>
  <si>
    <t>Survey of Anaplasma phagocytophilum and Anaplasma sp. 'Omatjenne' infection in cattle in Africa with special reference to Ethiopia</t>
  </si>
  <si>
    <t>Teshale S, Geysen D, Ameni G, Dorny P, Berkvens D.</t>
  </si>
  <si>
    <t>Parasit Vectors. 2018 Mar 9;11(1):162. doi: 10.1186/s13071-018-2633-y.</t>
  </si>
  <si>
    <t>PMC5845267</t>
  </si>
  <si>
    <t>10.1186/s13071-018-2633-y</t>
  </si>
  <si>
    <t>Molecular detection of Anaplasma bovis in Holstein cattle in the Republic of Korea</t>
  </si>
  <si>
    <t>Park J, Han DG, Ryu JH, Chae JB, Chae JS, Yu DH, Park BK, Kim HC, Choi KS.</t>
  </si>
  <si>
    <t>Acta Vet Scand. 2018 Mar 12;60(1):15. doi: 10.1186/s13028-018-0370-z.</t>
  </si>
  <si>
    <t>Park J</t>
  </si>
  <si>
    <t>PMC5848521</t>
  </si>
  <si>
    <t>10.1186/s13028-018-0370-z</t>
  </si>
  <si>
    <t>2018 Mar 12</t>
  </si>
  <si>
    <t>Incidence of Facultative Bacterial Endosymbionts in Spider Mites Associated with Local Environments and Host Plants</t>
  </si>
  <si>
    <t>Zhu YX, Song YL, Zhang YK, Hoffmann AA, Zhou JC, Sun JT, Hong XY.</t>
  </si>
  <si>
    <t>Appl Environ Microbiol. 2018 Mar 1;84(6):e02546-17. doi: 10.1128/AEM.02546-17. Print 2018 Mar 15.</t>
  </si>
  <si>
    <t>Zhu YX</t>
  </si>
  <si>
    <t>PMC5835729</t>
  </si>
  <si>
    <t>10.1128/AEM.02546-17</t>
  </si>
  <si>
    <t>[A fatal case series of Rocky Mountain spotted fever in Sonora, México]</t>
  </si>
  <si>
    <t>Delgado-De la Mora J, Licona-Enríquez JD, Leyva-Gastélum M, Delgado-De la Mora D, Rascón-Alcantar A, Álvarez-Hernández G.</t>
  </si>
  <si>
    <t>Biomedica. 2018 Mar 15;38(1):69-76. doi: 10.7705/biomedica.v38i0.3507.</t>
  </si>
  <si>
    <t>Delgado-De la Mora J</t>
  </si>
  <si>
    <t>10.7705/biomedica.v38i0.3507</t>
  </si>
  <si>
    <t>2018 Mar 15</t>
  </si>
  <si>
    <t>A cross-sectional study of small mammals for tick-borne pathogen infection in northern Mongolia</t>
  </si>
  <si>
    <t>Pulscher LA, Moore TC, Caddell L, Sukhbaatar L, von Fricken ME, Anderson BD, Gonchigoo B, Gray GC.</t>
  </si>
  <si>
    <t>Infect Ecol Epidemiol. 2018 Mar 16;8(1):1450591. doi: 10.1080/20008686.2018.1450591. eCollection 2018.</t>
  </si>
  <si>
    <t>Pulscher LA</t>
  </si>
  <si>
    <t>PMC5912330</t>
  </si>
  <si>
    <t>10.1080/20008686.2018.1450591</t>
  </si>
  <si>
    <t>2018 Mar 16</t>
  </si>
  <si>
    <t>Isolation and Identification of Rickettsia raoultii in Human Cases: A Surveillance Study in 3 Medical Centers in China</t>
  </si>
  <si>
    <t>Li H, Zhang PH, Huang Y, Du J, Cui N, Yang ZD, Tang F, Fu FX, Li XM, Cui XM, Fan YD, Xing B, Li XK, Tong YG, Cao WC, Liu W.</t>
  </si>
  <si>
    <t>Clin Infect Dis. 2018 Mar 19;66(7):1109-1115. doi: 10.1093/cid/cix917.</t>
  </si>
  <si>
    <t>10.1093/cid/cix917</t>
  </si>
  <si>
    <t>2018 Mar 19</t>
  </si>
  <si>
    <t>Rapid Global Spread of wRi-like Wolbachia across Multiple Drosophila</t>
  </si>
  <si>
    <t>Turelli M, Cooper BS, Richardson KM, Ginsberg PS, Peckenpaugh B, Antelope CX, Kim KJ, May MR, Abrieux A, Wilson DA, Bronski MJ, Moore BR, Gao JJ, Eisen MB, Chiu JC, Conner WR, Hoffmann AA.</t>
  </si>
  <si>
    <t>Curr Biol. 2018 Mar 19;28(6):963-971.e8. doi: 10.1016/j.cub.2018.02.015. Epub 2018 Mar 8.</t>
  </si>
  <si>
    <t>PMC5882237</t>
  </si>
  <si>
    <t>NIHMS949817</t>
  </si>
  <si>
    <t>10.1016/j.cub.2018.02.015</t>
  </si>
  <si>
    <t>Mathematical Modeling for Scrub Typhus and Its Implications for Disease Control</t>
  </si>
  <si>
    <t>Min KD, Cho SI.</t>
  </si>
  <si>
    <t>J Korean Med Sci. 2018 Mar 19;33(12):e98. doi: 10.3346/jkms.2018.33.e98.</t>
  </si>
  <si>
    <t>Min KD</t>
  </si>
  <si>
    <t>PMC5852423</t>
  </si>
  <si>
    <t>10.3346/jkms.2018.33.e98</t>
  </si>
  <si>
    <t>Symbiosis: Wolbachia Host Shifts in the Fast Lane</t>
  </si>
  <si>
    <t>Siozios S, Gerth M, Griffin JS, Hurst GDD.</t>
  </si>
  <si>
    <t>Curr Biol. 2018 Mar 19;28(6):R269-R271. doi: 10.1016/j.cub.2018.02.008.</t>
  </si>
  <si>
    <t>10.1016/j.cub.2018.02.008</t>
  </si>
  <si>
    <t>Tick- and fly-borne bacteria in ungulates: the prevalence of Anaplasma phagocytophilum, haemoplasmas and rickettsiae in water buffalo and deer species in Central Europe, Hungary</t>
  </si>
  <si>
    <t>Hornok S, Sugár L, Fernández de Mera IG, de la Fuente J, Horváth G, Kovács T, Micsutka A, Gönczi E, Flaisz B, Takács N, Farkas R, Meli ML, Hofmann-Lehmann R.</t>
  </si>
  <si>
    <t>BMC Vet Res. 2018 Mar 20;14(1):98. doi: 10.1186/s12917-018-1403-6.</t>
  </si>
  <si>
    <t>PMC5859536</t>
  </si>
  <si>
    <t>10.1186/s12917-018-1403-6</t>
  </si>
  <si>
    <t>2018 Mar 20</t>
  </si>
  <si>
    <t>Does co-infection with vector-borne pathogens play a role in clinical canine leishmaniosis?</t>
  </si>
  <si>
    <t>Baxarias M, Álvarez-Fernández A, Martínez-Orellana P, Montserrat-Sangrà S, Ordeix L, Rojas A, Nachum-Biala Y, Baneth G, Solano-Gallego L.</t>
  </si>
  <si>
    <t>Parasit Vectors. 2018 Mar 20;11(1):135. doi: 10.1186/s13071-018-2724-9.</t>
  </si>
  <si>
    <t>Baxarias M</t>
  </si>
  <si>
    <t>PMC5859550</t>
  </si>
  <si>
    <t>10.1186/s13071-018-2724-9</t>
  </si>
  <si>
    <t>The diversity of tick-borne bacteria and parasites in ticks collected from the Strandja Nature Park in south-eastern Bulgaria</t>
  </si>
  <si>
    <t>Nader J, Król N, Pfeffer M, Ohlendorf V, Marklewitz M, Drosten C, Junglen S, Obiegala A.</t>
  </si>
  <si>
    <t>Parasit Vectors. 2018 Mar 20;11(1):165. doi: 10.1186/s13071-018-2721-z.</t>
  </si>
  <si>
    <t>Nader J</t>
  </si>
  <si>
    <t>PMC5859726</t>
  </si>
  <si>
    <t>10.1186/s13071-018-2721-z</t>
  </si>
  <si>
    <t>Clinical evaluation of outdoor cats exposed to ectoparasites and associated risk for vector-borne infections in southern Italy</t>
  </si>
  <si>
    <t>Persichetti MF, Pennisi MG, Vullo A, Masucci M, Migliazzo A, Solano-Gallego L.</t>
  </si>
  <si>
    <t>Parasit Vectors. 2018 Mar 20;11(1):136. doi: 10.1186/s13071-018-2725-8.</t>
  </si>
  <si>
    <t>PMC5859451</t>
  </si>
  <si>
    <t>10.1186/s13071-018-2725-8</t>
  </si>
  <si>
    <t>Association between canine leishmaniosis and Ehrlichia canis co-infection: a prospective case-control study</t>
  </si>
  <si>
    <t>Attipa C, Solano-Gallego L, Papasouliotis K, Soutter F, Morris D, Helps C, Carver S, Tasker S.</t>
  </si>
  <si>
    <t>Parasit Vectors. 2018 Mar 20;11(1):184. doi: 10.1186/s13071-018-2717-8.</t>
  </si>
  <si>
    <t>PMC5859779</t>
  </si>
  <si>
    <t>10.1186/s13071-018-2717-8</t>
  </si>
  <si>
    <t>Occurrence of Hepatozoon canis (Adeleorina: Hepatozoidae) and Anaplasma spp. (Rickettsiales: Anaplasmataceae) in black-backed jackals (Canis mesomelas) in South Africa</t>
  </si>
  <si>
    <t>Penzhorn BL, Netherlands EC, Cook CA, Smit NJ, Vorster I, Harrison-White RF, Oosthuizen MC.</t>
  </si>
  <si>
    <t>Parasit Vectors. 2018 Mar 20;11(1):158. doi: 10.1186/s13071-018-2714-y.</t>
  </si>
  <si>
    <t>Penzhorn BL</t>
  </si>
  <si>
    <t>PMC5859442</t>
  </si>
  <si>
    <t>10.1186/s13071-018-2714-y</t>
  </si>
  <si>
    <t>Molecular detection of Anaplasma bovis, Ehrlichia canis and Hepatozoon felis in cats from Luanda, Angola</t>
  </si>
  <si>
    <t>Oliveira AC, Luz MF, Granada S, Vilhena H, Nachum-Biala Y, Lopes AP, Cardoso L, Baneth G.</t>
  </si>
  <si>
    <t>Parasit Vectors. 2018 Mar 20;11(1):167. doi: 10.1186/s13071-018-2767-y.</t>
  </si>
  <si>
    <t>Oliveira AC</t>
  </si>
  <si>
    <t>PMC5859530</t>
  </si>
  <si>
    <t>10.1186/s13071-018-2767-y</t>
  </si>
  <si>
    <t>Molecular survey of neglected bacterial pathogens reveals an abundant diversity of species and genotypes in ticks collected from animal hosts across Romania</t>
  </si>
  <si>
    <t>Andersson MO, Tolf C, Tamba P, Stefanache M, Radbea G, Frangoulidis D, Tomaso H, Waldenström J, Dobler G, Chitimia-Dobler L.</t>
  </si>
  <si>
    <t>Parasit Vectors. 2018 Mar 20;11(1):144. doi: 10.1186/s13071-018-2756-1.</t>
  </si>
  <si>
    <t>PMC5859542</t>
  </si>
  <si>
    <t>10.1186/s13071-018-2756-1</t>
  </si>
  <si>
    <t>The epidemiology of Rickettsia felis infecting fleas of companion animals in eastern Australia</t>
  </si>
  <si>
    <t>Parasit Vectors. 2018 Mar 20;11(1):138. doi: 10.1186/s13071-018-2737-4.</t>
  </si>
  <si>
    <t>PMC5859732</t>
  </si>
  <si>
    <t>10.1186/s13071-018-2737-4</t>
  </si>
  <si>
    <t>Ehrlichia spp. infection in rural dogs from remote indigenous villages in north-eastern Brazil</t>
  </si>
  <si>
    <t>Dantas-Torres F, da Silva YY, de Oliveira Miranda DE, da Silva Sales KG, Figueredo LA, Otranto D.</t>
  </si>
  <si>
    <t>Parasit Vectors. 2018 Mar 20;11(1):139. doi: 10.1186/s13071-018-2738-3.</t>
  </si>
  <si>
    <t>Dantas-Torres F</t>
  </si>
  <si>
    <t>PMC5859461</t>
  </si>
  <si>
    <t>10.1186/s13071-018-2738-3</t>
  </si>
  <si>
    <t>Infection by Mycoplasma spp., feline immunodeficiency virus and feline leukemia virus in cats from an area endemic for visceral leishmaniasis</t>
  </si>
  <si>
    <t>Marcondes M, Hirata KY, Vides JP, Sobrinho LSV, Azevedo JS, Vieira TSWJ, Vieira RFC.</t>
  </si>
  <si>
    <t>Parasit Vectors. 2018 Mar 20;11(1):131. doi: 10.1186/s13071-018-2716-9.</t>
  </si>
  <si>
    <t>Marcondes M</t>
  </si>
  <si>
    <t>PMC5859654</t>
  </si>
  <si>
    <t>10.1186/s13071-018-2716-9</t>
  </si>
  <si>
    <t>Ticks are more suitable than red foxes for monitoring zoonotic tick-borne pathogens in northeastern Italy</t>
  </si>
  <si>
    <t>Da Rold G, Ravagnan S, Soppelsa F, Porcellato E, Soppelsa M, Obber F, Citterio CV, Carlin S, Danesi P, Montarsi F, Capelli G.</t>
  </si>
  <si>
    <t>Parasit Vectors. 2018 Mar 20;11(1):137. doi: 10.1186/s13071-018-2726-7.</t>
  </si>
  <si>
    <t>Da Rold G</t>
  </si>
  <si>
    <t>PMC5859681</t>
  </si>
  <si>
    <t>10.1186/s13071-018-2726-7</t>
  </si>
  <si>
    <t>Model-based inference from multiple dose, time course data reveals Wolbachia effects on infection profiles of type 1 dengue virus in Aedes aegypti</t>
  </si>
  <si>
    <t>Souto-Maior C, Sylvestre G, Braga Stehling Dias F, Gomes MGM, Maciel-de-Freitas R.</t>
  </si>
  <si>
    <t>PLoS Negl Trop Dis. 2018 Mar 20;12(3):e0006339. doi: 10.1371/journal.pntd.0006339. eCollection 2018 Mar.</t>
  </si>
  <si>
    <t>Souto-Maior C</t>
  </si>
  <si>
    <t>PMC5877886</t>
  </si>
  <si>
    <t>10.1371/journal.pntd.0006339</t>
  </si>
  <si>
    <t>Wolbachia diversity and cytoplasmic incompatibility patterns in Culex pipiens populations in Turkey</t>
  </si>
  <si>
    <t>Altinli M, Gunay F, Alten B, Weill M, Sicard M.</t>
  </si>
  <si>
    <t>Parasit Vectors. 2018 Mar 20;11(1):198. doi: 10.1186/s13071-018-2777-9.</t>
  </si>
  <si>
    <t>Altinli M</t>
  </si>
  <si>
    <t>PMC5859491</t>
  </si>
  <si>
    <t>10.1186/s13071-018-2777-9</t>
  </si>
  <si>
    <t>New records for Anaplasma phagocytophilum infection in small mammal species</t>
  </si>
  <si>
    <t>Matei IA, D'Amico G, Ionică AM, Kalmár Z, Corduneanu A, Sándor AD, Fiţ N, Bogdan L, Gherman CM, Mihalca AD.</t>
  </si>
  <si>
    <t>Parasit Vectors. 2018 Mar 20;11(1):193. doi: 10.1186/s13071-018-2791-y.</t>
  </si>
  <si>
    <t>PMC5859413</t>
  </si>
  <si>
    <t>10.1186/s13071-018-2791-y</t>
  </si>
  <si>
    <t>Anaplasma phagocytophilum, Bartonella spp., haemoplasma species and Hepatozoon spp. in ticks infesting cats: a large-scale survey</t>
  </si>
  <si>
    <t>Duplan F, Davies S, Filler S, Abdullah S, Keyte S, Newbury H, Helps CR, Wall R, Tasker S.</t>
  </si>
  <si>
    <t>Parasit Vectors. 2018 Mar 20;11(1):201. doi: 10.1186/s13071-018-2789-5.</t>
  </si>
  <si>
    <t>Duplan F</t>
  </si>
  <si>
    <t>PMC5861659</t>
  </si>
  <si>
    <t>10.1186/s13071-018-2789-5</t>
  </si>
  <si>
    <t>Conflict in the Intracellular Lives of Endosymbionts and Viruses: A Mechanistic Look at Wolbachia-Mediated Pathogen-blocking</t>
  </si>
  <si>
    <t>Lindsey ARI, Bhattacharya T, Newton ILG, Hardy RW.</t>
  </si>
  <si>
    <t>Viruses. 2018 Mar 21;10(4):141. doi: 10.3390/v10040141.</t>
  </si>
  <si>
    <t>PMC5923435</t>
  </si>
  <si>
    <t>10.3390/v10040141</t>
  </si>
  <si>
    <t>2018 Mar 21</t>
  </si>
  <si>
    <t>Case of Human Infection with Anaplasma phagocytophilum in Inner Mongolia, China</t>
  </si>
  <si>
    <t>Gaowa, Wulantuya, Yin X, Cao M, Guo S, Ding C, Lu Y, Luo J, Kawabata H, Ando S, Su H, Shimada M, Takamoto N, Shimamura Y, Masuda S, Ohashi N.</t>
  </si>
  <si>
    <t>Jpn J Infect Dis. 2018 Mar 22;71(2):155-157. doi: 10.7883/yoken.JJID.2017.450. Epub 2018 Feb 28.</t>
  </si>
  <si>
    <t>10.7883/yoken.JJID.2017.450</t>
  </si>
  <si>
    <t>2018 Mar 22</t>
  </si>
  <si>
    <t>First Molecular Evidence of Anaplasma phagocytophilum in Rodent Populations of Nanchang, China</t>
  </si>
  <si>
    <t>Zheng W, Liu Y, Tao H, Li Z, Xuan X, Liu X, Adjou Moumouni PF, Wu Y, Liu W, Chen H.</t>
  </si>
  <si>
    <t>Jpn J Infect Dis. 2018 Mar 22;71(2):129-133. doi: 10.7883/yoken.JJID.2017.301. Epub 2018 Feb 28.</t>
  </si>
  <si>
    <t>10.7883/yoken.JJID.2017.301</t>
  </si>
  <si>
    <t>Biological characterization of Aedes albopictus (Diptera: Culicidae) in Argentina: implications for arbovirus transmission</t>
  </si>
  <si>
    <t>Chuchuy A, Rodriguero MS, Ferrari W, Ciota AT, Kramer LD, Micieli MV.</t>
  </si>
  <si>
    <t>Sci Rep. 2018 Mar 22;8(1):5041. doi: 10.1038/s41598-018-23401-7.</t>
  </si>
  <si>
    <t>Chuchuy A</t>
  </si>
  <si>
    <t>PMC5864732</t>
  </si>
  <si>
    <t>10.1038/s41598-018-23401-7</t>
  </si>
  <si>
    <t>Polar cell fate stimulates Wolbachia intracellular growth</t>
  </si>
  <si>
    <t>Kamath AD, Deehan MA, Frydman HM.</t>
  </si>
  <si>
    <t>Development. 2018 Mar 23;145(6):dev158097. doi: 10.1242/dev.158097.</t>
  </si>
  <si>
    <t>Kamath AD</t>
  </si>
  <si>
    <t>Development</t>
  </si>
  <si>
    <t>PMC5897597</t>
  </si>
  <si>
    <t>10.1242/dev.158097</t>
  </si>
  <si>
    <t>2018 Mar 23</t>
  </si>
  <si>
    <t>A serological study of antibodies to Anaplasma phagocytophilum and Borrelia burgdorferi sensu lato in the sera of healthy individuals collected two decades apart</t>
  </si>
  <si>
    <t>Kříž B, Malý M, Balátová P, Kodym P, Kurzová Z, Daniel M, Kybicová K.</t>
  </si>
  <si>
    <t>Acta Parasitol. 2018 Mar 26;63(1):33-39. doi: 10.1515/ap-2018-0004.</t>
  </si>
  <si>
    <t>Kříž B</t>
  </si>
  <si>
    <t>10.1515/ap-2018-0004</t>
  </si>
  <si>
    <t>2018 Mar 26</t>
  </si>
  <si>
    <t>Scrub typhus point-of-care testing: A systematic review and meta-analysis</t>
  </si>
  <si>
    <t>Saraswati K, Day NPJ, Mukaka M, Blacksell SD.</t>
  </si>
  <si>
    <t>PLoS Negl Trop Dis. 2018 Mar 26;12(3):e0006330. doi: 10.1371/journal.pntd.0006330. eCollection 2018 Mar.</t>
  </si>
  <si>
    <t>Saraswati K</t>
  </si>
  <si>
    <t>PMC5892940</t>
  </si>
  <si>
    <t>10.1371/journal.pntd.0006330</t>
  </si>
  <si>
    <t>Human granulocytic anaplasmosis acquired from a blacklegged tick in Ontario</t>
  </si>
  <si>
    <t>Edginton S, Guan TH, Evans G, Srivastava S.</t>
  </si>
  <si>
    <t>CMAJ. 2018 Mar 26;190(12):E363-E366. doi: 10.1503/cmaj.171243.</t>
  </si>
  <si>
    <t>Edginton S</t>
  </si>
  <si>
    <t>CMAJ</t>
  </si>
  <si>
    <t>PMC5871440</t>
  </si>
  <si>
    <t>10.1503/cmaj.171243</t>
  </si>
  <si>
    <t>A Review of Laboratory-Acquired Infections in the Asia-Pacific: Understanding Risk and the Need for Improved Biosafety for Veterinary and Zoonotic Diseases</t>
  </si>
  <si>
    <t>Siengsanan-Lamont J, Blacksell SD.</t>
  </si>
  <si>
    <t>Trop Med Infect Dis. 2018 Mar 26;3(2):36. doi: 10.3390/tropicalmed3020036.</t>
  </si>
  <si>
    <t>Siengsanan-Lamont J</t>
  </si>
  <si>
    <t>PMC6073996</t>
  </si>
  <si>
    <t>10.3390/tropicalmed3020036</t>
  </si>
  <si>
    <t>Diversity and distribution of Wolbachia in relation to geography, host plant affiliation and life cycle of a heterogonic gall wasp</t>
  </si>
  <si>
    <t>Schuler H, Egan SP, Hood GR, Busbee RW, Driscoe AL, Ott JR.</t>
  </si>
  <si>
    <t>BMC Evol Biol. 2018 Mar 27;18(1):37. doi: 10.1186/s12862-018-1151-z.</t>
  </si>
  <si>
    <t>PMC5870337</t>
  </si>
  <si>
    <t>10.1186/s12862-018-1151-z</t>
  </si>
  <si>
    <t>2018 Mar 27</t>
  </si>
  <si>
    <t>Common and unique strategies of male killing evolved in two distinct Drosophila symbionts</t>
  </si>
  <si>
    <t>Harumoto T, Fukatsu T, Lemaitre B.</t>
  </si>
  <si>
    <t>Proc Biol Sci. 2018 Mar 28;285(1875):20172167. doi: 10.1098/rspb.2017.2167.</t>
  </si>
  <si>
    <t>Harumoto T</t>
  </si>
  <si>
    <t>PMC5897628</t>
  </si>
  <si>
    <t>10.1098/rspb.2017.2167</t>
  </si>
  <si>
    <t>2018 Mar 28</t>
  </si>
  <si>
    <t>Emergence of Orientia tsutsugamushi as an important cause of Acute Encephalitis Syndrome in India</t>
  </si>
  <si>
    <t>Jain P, Prakash S, Tripathi PK, Chauhan A, Gupta S, Sharma U, Jaiswal AK, Sharma D, Jain A.</t>
  </si>
  <si>
    <t>PLoS Negl Trop Dis. 2018 Mar 28;12(3):e0006346. doi: 10.1371/journal.pntd.0006346. eCollection 2018 Mar.</t>
  </si>
  <si>
    <t>Jain P</t>
  </si>
  <si>
    <t>PMC5891077</t>
  </si>
  <si>
    <t>10.1371/journal.pntd.0006346</t>
  </si>
  <si>
    <t>A Lethal Fungus Infects the Chinese White Wax Scale Insect and Causes Dramatic Changes in the Host Microbiota</t>
  </si>
  <si>
    <t>Sun T, Wang XQ, Zhao ZL, Yu SH, Yang P, Chen XM.</t>
  </si>
  <si>
    <t>Sci Rep. 2018 Mar 28;8(1):5324. doi: 10.1038/s41598-018-23671-1.</t>
  </si>
  <si>
    <t>Sun T</t>
  </si>
  <si>
    <t>PMC5871785</t>
  </si>
  <si>
    <t>10.1038/s41598-018-23671-1</t>
  </si>
  <si>
    <t>Anaplasma phagocytophilum infection in thrombocytopenic dogs</t>
  </si>
  <si>
    <t>De Arcangeli S, Balboni A, Serafini F, Battilani M, Dondi F.</t>
  </si>
  <si>
    <t>Vet Ital. 2018 Mar 31;54(1):73-78. doi: 10.12834/VetIt.1070.5796.2.</t>
  </si>
  <si>
    <t>De Arcangeli S</t>
  </si>
  <si>
    <t>10.12834/VetIt.1070.5796.2</t>
  </si>
  <si>
    <t>2018 Mar 31</t>
  </si>
  <si>
    <t>Ensuring successful introduction of Wolbachia in natural populations of Aedes aegypti by means of feedback control</t>
  </si>
  <si>
    <t>Bliman PA, Aronna MS, Coelho FC, da Silva MAHB.</t>
  </si>
  <si>
    <t>J Math Biol. 2018 Apr;76(5):1269-1300. doi: 10.1007/s00285-017-1174-x. Epub 2017 Aug 30.</t>
  </si>
  <si>
    <t>Bliman PA</t>
  </si>
  <si>
    <t>10.1007/s00285-017-1174-x</t>
  </si>
  <si>
    <t>2018 Apr</t>
  </si>
  <si>
    <t>Molecular survey and genetic characterization of Anaplasma centrale, A. marginale and A. bovis in cattle from Algeria</t>
  </si>
  <si>
    <t>Rjeibi MR, Ayadi O, Rekik M, Gharbi M.</t>
  </si>
  <si>
    <t>Transbound Emerg Dis. 2018 Apr;65(2):456-464. doi: 10.1111/tbed.12725. Epub 2017 Oct 16.</t>
  </si>
  <si>
    <t>Rjeibi MR</t>
  </si>
  <si>
    <t>10.1111/tbed.12725</t>
  </si>
  <si>
    <t>Molecular identification of tick-borne pathogens infecting cattle in Mymensingh district of Bangladesh reveals emerging species of Anaplasma and Babesia</t>
  </si>
  <si>
    <t>Roy BC, Krücken J, Ahmed JS, Majumder S, Baumann MP, Clausen PH, Nijhof AM.</t>
  </si>
  <si>
    <t>Transbound Emerg Dis. 2018 Apr;65(2):e231-e242. doi: 10.1111/tbed.12745. Epub 2017 Nov 8.</t>
  </si>
  <si>
    <t>Roy BC</t>
  </si>
  <si>
    <t>10.1111/tbed.12745</t>
  </si>
  <si>
    <t>Rickettsia parkeri in free-ranging wild canids from Brazilian Pampa</t>
  </si>
  <si>
    <t>Dall'Agnol B, Souza UA, Weck B, Trigo TC, Jardim MMA, Costa FB, Labruna MB, Peters FB, Favarini MO, Mazim FD, Ferreira CAS, Reck J.</t>
  </si>
  <si>
    <t>Transbound Emerg Dis. 2018 Apr;65(2):e224-e230. doi: 10.1111/tbed.12743. Epub 2017 Nov 8.</t>
  </si>
  <si>
    <t>10.1111/tbed.12743</t>
  </si>
  <si>
    <t>Molecular analysis of tick-borne protozoan and rickettsial pathogens in small ruminants from two South African provinces</t>
  </si>
  <si>
    <t>Ringo AE, Adjou Moumouni PF, Taioe M, Jirapattharasate C, Liu M, Wang G, Gao Y, Guo H, Lee SH, Zheng W, Efstratiou A, Li J, Inoue N, Suzuki H, Thekisoe O, Xuan X.</t>
  </si>
  <si>
    <t>Parasitol Int. 2018 Apr;67(2):144-149. doi: 10.1016/j.parint.2017.11.002. Epub 2017 Nov 15.</t>
  </si>
  <si>
    <t>Ringo AE</t>
  </si>
  <si>
    <t>10.1016/j.parint.2017.11.002</t>
  </si>
  <si>
    <t>Complex wolbachia infection dynamics in mosquitoes with imperfect maternal transmission</t>
  </si>
  <si>
    <t>Zheng B, Guo W, Hu L, Huang M, Yu J.</t>
  </si>
  <si>
    <t>Math Biosci Eng. 2018 Apr 1;15(2):523-541. doi: 10.3934/mbe.2018024.</t>
  </si>
  <si>
    <t>10.3934/mbe.2018024</t>
  </si>
  <si>
    <t>2018 Apr 1</t>
  </si>
  <si>
    <t>Historical review and insights on the livestock tick-borne disease research of a developing country: The Philippine scenario</t>
  </si>
  <si>
    <t>Ybañez AP, Mingala CN, Ybañez RHD.</t>
  </si>
  <si>
    <t>Parasitol Int. 2018 Apr;67(2):262-266. doi: 10.1016/j.parint.2017.11.009. Epub 2017 Nov 29.</t>
  </si>
  <si>
    <t>10.1016/j.parint.2017.11.009</t>
  </si>
  <si>
    <t>End-in-Sight: Cell Polarization by the Polygamic Organizer PopZ</t>
  </si>
  <si>
    <t>Bergé M, Viollier PH.</t>
  </si>
  <si>
    <t>Trends Microbiol. 2018 Apr;26(4):363-375. doi: 10.1016/j.tim.2017.11.007. Epub 2017 Nov 29.</t>
  </si>
  <si>
    <t>10.1016/j.tim.2017.11.007</t>
  </si>
  <si>
    <t>A Severe Case of Murine Typhus Presenting With Anemia and Severe Thrombocytopenia</t>
  </si>
  <si>
    <t>Wulff J, Margolin J, Coleman NE, Demmler-Harrison G, Lam F, Shah MD.</t>
  </si>
  <si>
    <t>J Pediatr Hematol Oncol. 2018 Apr;40(3):e185-e190. doi: 10.1097/MPH.0000000000001024.</t>
  </si>
  <si>
    <t>Wulff J</t>
  </si>
  <si>
    <t>10.1097/MPH.0000000000001024</t>
  </si>
  <si>
    <t>Comparative genomics reveals the presence of putative toxin-antitoxin system in Wolbachia genomes</t>
  </si>
  <si>
    <t>Singhal K, Mohanty S.</t>
  </si>
  <si>
    <t>Mol Genet Genomics. 2018 Apr;293(2):525-540. doi: 10.1007/s00438-017-1402-5. Epub 2017 Dec 6.</t>
  </si>
  <si>
    <t>Singhal K</t>
  </si>
  <si>
    <t>10.1007/s00438-017-1402-5</t>
  </si>
  <si>
    <t>Context-dependent vertical transmission shapes strong endosymbiont community structure in the pea aphid, Acyrthosiphon pisum</t>
  </si>
  <si>
    <t>Rock DI, Smith AH, Joffe J, Albertus A, Wong N, O'Connor M, Oliver KM, Russell JA.</t>
  </si>
  <si>
    <t>Mol Ecol. 2018 Apr;27(8):2039-2056. doi: 10.1111/mec.14449. Epub 2017 Dec 27.</t>
  </si>
  <si>
    <t>Rock DI</t>
  </si>
  <si>
    <t>10.1111/mec.14449</t>
  </si>
  <si>
    <t>Cat fleas (Ctenocephalides felis) carrying Rickettsia felis and Bartonella species in Hong Kong</t>
  </si>
  <si>
    <t>Šlapeta J, Lawrence A, Reichel MP.</t>
  </si>
  <si>
    <t>Parasitol Int. 2018 Apr;67(2):209-212. doi: 10.1016/j.parint.2017.12.001. Epub 2017 Dec 5.</t>
  </si>
  <si>
    <t>Šlapeta J</t>
  </si>
  <si>
    <t>10.1016/j.parint.2017.12.001</t>
  </si>
  <si>
    <t>Rickettsia sp. Strain NOD Infecting Ticks ( Amblyomma nodosum) in an Endemic Area of Spotted Fever in Brazil</t>
  </si>
  <si>
    <t>Moerbeck L, Vizzoni VF, de Oliveira SV, Cavalcante R, Coelho GCB, Duarte NFH, Amorim M, Gazêta GS.</t>
  </si>
  <si>
    <t>J Wildl Dis. 2018 Apr;54(2):406-409. doi: 10.7589/2017-06-137. Epub 2017 Dec 20.</t>
  </si>
  <si>
    <t>10.7589/2017-06-137</t>
  </si>
  <si>
    <t>First molecular evidence of equine granulocytic anaplasmosis in Pakistan</t>
  </si>
  <si>
    <t>Saleem S, Ijaz M, Farooqi SH, Rashid MI, Khan A, Masud A, Aqib AI, Hussain K, Mehmood K, Zhang H.</t>
  </si>
  <si>
    <t>Acta Trop. 2018 Apr;180:18-25. doi: 10.1016/j.actatropica.2017.12.032. Epub 2018 Jan 5.</t>
  </si>
  <si>
    <t>Saleem S</t>
  </si>
  <si>
    <t>10.1016/j.actatropica.2017.12.032</t>
  </si>
  <si>
    <t>Complete genome sequence of a phage hyperparasite of Candidatus Xenohaliotis californiensis (Rickettsiales) - a pathogen of Haliotis spp (Gasteropoda)</t>
  </si>
  <si>
    <t>Cruz-Flores R, Cáceres-Martínez J, Del Río-Portilla MÁ, Licea-Navarro AF, Gonzales-Sánchez R, Guerrero A.</t>
  </si>
  <si>
    <t>Arch Virol. 2018 Apr;163(4):1101-1104. doi: 10.1007/s00705-018-3703-3. Epub 2018 Jan 11.</t>
  </si>
  <si>
    <t>Arch Virol</t>
  </si>
  <si>
    <t>10.1007/s00705-018-3703-3</t>
  </si>
  <si>
    <t>PCR evaluation of selected vector-borne pathogens in dogs with pericardial effusion</t>
  </si>
  <si>
    <t>Tabar MD, Movilla R, Serrano L, Altet L, Francino O, Roura X.</t>
  </si>
  <si>
    <t>J Small Anim Pract. 2018 Apr;59(4):248-252. doi: 10.1111/jsap.12817. Epub 2018 Jan 22.</t>
  </si>
  <si>
    <t>10.1111/jsap.12817</t>
  </si>
  <si>
    <t>Orientia tsutsugamushi Is Highly Susceptible to the RNA Polymerase Switch Region Inhibitor Corallopyronin A In Vitro and In Vivo</t>
  </si>
  <si>
    <t>Kock F, Hauptmann M, Osterloh A, Schäberle TF, Poppert S, Frickmann H, Menzel KD, Peschel G, Pfarr K, Schiefer A, König GM, Hoerauf A, Fleischer B, Keller C.</t>
  </si>
  <si>
    <t>Antimicrob Agents Chemother. 2018 Mar 27;62(4):e01732-17. doi: 10.1128/AAC.01732-17. Print 2018 Apr.</t>
  </si>
  <si>
    <t>Kock F</t>
  </si>
  <si>
    <t>PMC5913972</t>
  </si>
  <si>
    <t>10.1128/AAC.01732-17</t>
  </si>
  <si>
    <t>Ehrlichia chaffeensis TRP120 Effector Targets and Recruits Host Polycomb Group Proteins for Degradation To Promote Intracellular Infection</t>
  </si>
  <si>
    <t>Mitra S, Dunphy PS, Das S, Zhu B, Luo T, McBride JW.</t>
  </si>
  <si>
    <t>Infect Immun. 2018 Mar 22;86(4):e00845-17. doi: 10.1128/IAI.00845-17. Print 2018 Apr.</t>
  </si>
  <si>
    <t>Mitra S</t>
  </si>
  <si>
    <t>PMC5865042</t>
  </si>
  <si>
    <t>10.1128/IAI.00845-17</t>
  </si>
  <si>
    <t>"Candidatus Neoehrlichia chilensis" sp. nov.: Molecular detection and characterization of a novel Anaplasmataceae in wild rodents from Valdivia, southern Chile</t>
  </si>
  <si>
    <t>Müller A, Monti G, Otth C, Sepúlveda P, Bittencourt P, Nachum-Biala Y, Gutiérrez R, Harrus S.</t>
  </si>
  <si>
    <t>Transbound Emerg Dis. 2018 Apr;65(2):357-362. doi: 10.1111/tbed.12815. Epub 2018 Jan 24.</t>
  </si>
  <si>
    <t>Müller A</t>
  </si>
  <si>
    <t>10.1111/tbed.12815</t>
  </si>
  <si>
    <t>An Update on Host-Pathogen Interplay and Modulation of Immune Responses during Orientia tsutsugamushi Infection</t>
  </si>
  <si>
    <t>Díaz FE, Abarca K, Kalergis AM.</t>
  </si>
  <si>
    <t>Clin Microbiol Rev. 2018 Jan 31;31(2):e00076-17. doi: 10.1128/CMR.00076-17. Print 2018 Apr.</t>
  </si>
  <si>
    <t>Díaz FE</t>
  </si>
  <si>
    <t>PMC5967693</t>
  </si>
  <si>
    <t>10.1128/CMR.00076-17</t>
  </si>
  <si>
    <t>2018 Jan 31</t>
  </si>
  <si>
    <t>Endosymbiont diversity and prevalence in herbivorous spider mite populations in South-Western Europe</t>
  </si>
  <si>
    <t>Zélé F, Santos I, Olivieri I, Weill M, Duron O, Magalhães S.</t>
  </si>
  <si>
    <t>FEMS Microbiol Ecol. 2018 Apr 1;94(4). doi: 10.1093/femsec/fiy015.</t>
  </si>
  <si>
    <t>10.1093/femsec/fiy015</t>
  </si>
  <si>
    <t>Correction to: Complete genome sequence of a phage hyperparasite of Candidatus Xenohaliotis californiensis (Rickettsiales) - a pathogen of Haliotis spp (Gasteropoda)</t>
  </si>
  <si>
    <t>Arch Virol. 2018 Apr;163(4):1105. doi: 10.1007/s00705-018-3727-8.</t>
  </si>
  <si>
    <t>10.1007/s00705-018-3727-8</t>
  </si>
  <si>
    <t>Molecular Detection of Anaplasma, Bartonella, and Borrelia theileri in Raccoon Dogs (Nyctereutes procyonoides) in Korea</t>
  </si>
  <si>
    <t>Kang JG, Chae JB, Cho YK, Jo YS, Shin NS, Lee H, Choi KS, Yu DH, Park J, Park BK, Chae JS.</t>
  </si>
  <si>
    <t>Am J Trop Med Hyg. 2018 Apr;98(4):1061-1068. doi: 10.4269/ajtmh.17-0380. Epub 2018 Feb 8.</t>
  </si>
  <si>
    <t>PMC5928811</t>
  </si>
  <si>
    <t>10.4269/ajtmh.17-0380</t>
  </si>
  <si>
    <t>New records and host associations of the tick Ixodes apronophorus and the first detection of Ehrlichia sp. HF in Romania</t>
  </si>
  <si>
    <t>Andersson MO, Radbea G, Frangoulidis D, Tomaso H, Rubel F, Nava S, Chitimia-Dobler L.</t>
  </si>
  <si>
    <t>Parasitol Res. 2018 Apr;117(4):1285-1289. doi: 10.1007/s00436-018-5800-3. Epub 2018 Feb 16.</t>
  </si>
  <si>
    <t>10.1007/s00436-018-5800-3</t>
  </si>
  <si>
    <t>Molecular identification of tick-borne pathogens in ticks collected from dogs and small ruminants from Greece</t>
  </si>
  <si>
    <t>Chaligiannis Ι, Fernández de Mera IG, Papa A, Sotiraki S, de la Fuente J.</t>
  </si>
  <si>
    <t>Exp Appl Acarol. 2018 Apr;74(4):443-453. doi: 10.1007/s10493-018-0237-z. Epub 2018 Mar 7.</t>
  </si>
  <si>
    <t>Chaligiannis Ι</t>
  </si>
  <si>
    <t>10.1007/s10493-018-0237-z</t>
  </si>
  <si>
    <t>Rickettsial Illnesses as Important Causes of Febrile Illness in Chittagong, Bangladesh</t>
  </si>
  <si>
    <t>Kingston HW, Hossain M, Leopold S, Anantatat T, Tanganuchitcharnchai A, Sinha I, Plewes K, Maude RJ, Chowdhury MAH, Paul S, Uddin RAME, Siddiqui MAN, Zahed AS, Abu Sayeed A, Rahman MH, Barua A, Uddin MJ, Sattar MA, Dondorp AM, Blacksell SD, Day NPJ, Ghose A, Hossain A, Paris DH.</t>
  </si>
  <si>
    <t>Emerg Infect Dis. 2018 Apr;24(4):638-45. doi: 10.3201/eid2404.170190.</t>
  </si>
  <si>
    <t>PMC5875266</t>
  </si>
  <si>
    <t>10.3201/eid2404.170190</t>
  </si>
  <si>
    <t>Variations in the relative abundance of Wolbachia in the gut of Nasutitermes arborum across life stages and castes</t>
  </si>
  <si>
    <t>Diouf M, Miambi E, Mora P, Frechault S, Robert A, Rouland-Lefèvre C, Hervé V.</t>
  </si>
  <si>
    <t>FEMS Microbiol Lett. 2018 Apr 1;365(7). doi: 10.1093/femsle/fny046.</t>
  </si>
  <si>
    <t>Diouf M</t>
  </si>
  <si>
    <t>10.1093/femsle/fny046</t>
  </si>
  <si>
    <t>Anaplasma ovis genetic diversity detected by major surface protein 1a and its prevalence in small ruminants</t>
  </si>
  <si>
    <t>Vet Microbiol. 2018 Apr;217:13-17. doi: 10.1016/j.vetmic.2018.02.026. Epub 2018 Feb 24.</t>
  </si>
  <si>
    <t>10.1016/j.vetmic.2018.02.026</t>
  </si>
  <si>
    <t>Antimicrobial Resistance in Chlamydiales, Rickettsia, Coxiella, and Other Intracellular Pathogens</t>
  </si>
  <si>
    <t>Vanrompay D, Nguyen TLA, Cutler SJ, Butaye P.</t>
  </si>
  <si>
    <t>Microbiol Spectr. 2018 Apr;6(2). doi: 10.1128/microbiolspec.ARBA-0003-2017.</t>
  </si>
  <si>
    <t>Vanrompay D</t>
  </si>
  <si>
    <t>10.1128/microbiolspec.ARBA-0003-2017</t>
  </si>
  <si>
    <t>The Genome Sequence of "Candidatus Fokinia solitaria": Insights on Reductive Evolution in Rickettsiales</t>
  </si>
  <si>
    <t>Floriano AM, Castelli M, Krenek S, Berendonk TU, Bazzocchi C, Petroni G, Sassera D.</t>
  </si>
  <si>
    <t>Genome Biol Evol. 2018 Apr 1;10(4):1120-1126. doi: 10.1093/gbe/evy072.</t>
  </si>
  <si>
    <t>Floriano AM</t>
  </si>
  <si>
    <t>PMC5905368</t>
  </si>
  <si>
    <t>10.1093/gbe/evy072</t>
  </si>
  <si>
    <t>Immune response and biochemistry of calves immunized with rMSP1a ( Anaplasma marginale) using carbon nanotubes as carrier molecules</t>
  </si>
  <si>
    <t>Silvestre BT, Silveira JAGD, Facury-Filho EJ, Carvalho AÚ, Versiani AF, Estevam LGTM, Araújo MSS, Martins-Filho OA, Negrão-Corrêa DA, Ribeiro MFB.</t>
  </si>
  <si>
    <t>Rev Bras Parasitol Vet. 2018 Apr-Jun;27(2):191-202. doi: 10.1590/s1984-296120180029. Epub 2018 May 24.</t>
  </si>
  <si>
    <t>10.1590/s1984-296120180029</t>
  </si>
  <si>
    <t>2018 Apr-Jun</t>
  </si>
  <si>
    <t>MALDI-TOF MS identification of ticks of domestic and wild animals in Algeria and molecular detection of associated microorganisms</t>
  </si>
  <si>
    <t>Boucheikhchoukh M, Laroche M, Aouadi A, Dib L, Benakhla A, Raoult D, Parola P.</t>
  </si>
  <si>
    <t>Comp Immunol Microbiol Infect Dis. 2018 Apr;57:39-49. doi: 10.1016/j.cimid.2018.05.002. Epub 2018 May 16.</t>
  </si>
  <si>
    <t>Boucheikhchoukh M</t>
  </si>
  <si>
    <t>10.1016/j.cimid.2018.05.002</t>
  </si>
  <si>
    <t>Serological evidence of spotted fever group rickettsiosis in and around Puducherry, south India-A three years study</t>
  </si>
  <si>
    <t>Stephen S, Ambroise S, Gunasekaran D, Hanifah M, Sangeetha B, Pradeep J, Sarangapani K.</t>
  </si>
  <si>
    <t>J Vector Borne Dis. 2018 Apr-Jun;55(2):144-150. doi: 10.4103/0972-9062.242562.</t>
  </si>
  <si>
    <t>10.4103/0972-9062.242562</t>
  </si>
  <si>
    <t>Diagnostic validation of IgM and IgG ELISA and real-time PCR in detecting scrub typhus infection in endemic regions</t>
  </si>
  <si>
    <t>Rawat V, Singh RK, Kumar A, Singh Y, Chaturvedi P, Saxena SR, Varshney U.</t>
  </si>
  <si>
    <t>J Vector Borne Dis. 2018 Apr-Jun;55(2):165-167. doi: 10.4103/0972-9062.242565.</t>
  </si>
  <si>
    <t>Rawat V</t>
  </si>
  <si>
    <t>10.4103/0972-9062.242565</t>
  </si>
  <si>
    <t>Molecular evidence for new sympatric cryptic species of Aedes albopictus (Diptera: Culicidae) in China: A new threat from Aedes albopictus subgroup?</t>
  </si>
  <si>
    <t>Guo Y, Song Z, Luo L, Wang Q, Zhou G, Yang D, Zhong D, Zheng X.</t>
  </si>
  <si>
    <t>Parasit Vectors. 2018 Apr 4;11(1):228. doi: 10.1186/s13071-018-2814-8.</t>
  </si>
  <si>
    <t>Guo Y</t>
  </si>
  <si>
    <t>PMC5885320</t>
  </si>
  <si>
    <t>10.1186/s13071-018-2814-8</t>
  </si>
  <si>
    <t>2018 Apr 4</t>
  </si>
  <si>
    <t>Genotypic Characterization of Rickettsia bellii Reveals Distinct Lineages in the United States and South America</t>
  </si>
  <si>
    <t>Krawczak FS, Labruna MB, Hecht JA, Paddock CD, Karpathy SE.</t>
  </si>
  <si>
    <t>Biomed Res Int. 2018 Apr 8;2018:8505483. doi: 10.1155/2018/8505483. eCollection 2018.</t>
  </si>
  <si>
    <t>PMC5911327</t>
  </si>
  <si>
    <t>10.1155/2018/8505483</t>
  </si>
  <si>
    <t>2018 Apr 8</t>
  </si>
  <si>
    <t>Anaplasma phagocytophilum-Related Defects in CD8, NKT, and NK Lymphocyte Cytotoxicity</t>
  </si>
  <si>
    <t>Scorpio DG, Choi KS, Dumler JS.</t>
  </si>
  <si>
    <t>Front Immunol. 2018 Apr 9;9:710. doi: 10.3389/fimmu.2018.00710. eCollection 2018.</t>
  </si>
  <si>
    <t>Scorpio DG</t>
  </si>
  <si>
    <t>Front Immunol</t>
  </si>
  <si>
    <t>PMC5900440</t>
  </si>
  <si>
    <t>10.3389/fimmu.2018.00710</t>
  </si>
  <si>
    <t>2018 Apr 9</t>
  </si>
  <si>
    <t>Genetic modification of Anopheles stephensi for resistance to multiple Plasmodium falciparum strains does not influence susceptibility to o'nyong'nyong virus or insecticides, or Wolbachia-mediated resistance to the malaria parasite</t>
  </si>
  <si>
    <t>Pike A, Dimopoulos G.</t>
  </si>
  <si>
    <t>PLoS One. 2018 Apr 10;13(4):e0195720. doi: 10.1371/journal.pone.0195720. eCollection 2018.</t>
  </si>
  <si>
    <t>Pike A</t>
  </si>
  <si>
    <t>PMC5892925</t>
  </si>
  <si>
    <t>10.1371/journal.pone.0195720</t>
  </si>
  <si>
    <t>2018 Apr 10</t>
  </si>
  <si>
    <t>Deciphering viral presences: two novel partial giant viruses detected in marine metagenome and in a mine drainage metagenome</t>
  </si>
  <si>
    <t>Andreani J, Verneau J, Raoult D, Levasseur A, La Scola B.</t>
  </si>
  <si>
    <t>Virol J. 2018 Apr 10;15(1):66. doi: 10.1186/s12985-018-0976-9.</t>
  </si>
  <si>
    <t>Andreani J</t>
  </si>
  <si>
    <t>Virol J</t>
  </si>
  <si>
    <t>PMC5891951</t>
  </si>
  <si>
    <t>10.1186/s12985-018-0976-9</t>
  </si>
  <si>
    <t>Suppression of the pelo protein by Wolbachia and its effect on dengue virus in Aedes aegypti</t>
  </si>
  <si>
    <t>Asad S, Hussain M, Hugo L, Osei-Amo S, Zhang G, Watterson D, Asgari S.</t>
  </si>
  <si>
    <t>PLoS Negl Trop Dis. 2018 Apr 11;12(4):e0006405. doi: 10.1371/journal.pntd.0006405. eCollection 2018 Apr.</t>
  </si>
  <si>
    <t>PMC5912784</t>
  </si>
  <si>
    <t>10.1371/journal.pntd.0006405</t>
  </si>
  <si>
    <t>2018 Apr 11</t>
  </si>
  <si>
    <t>Ehrlichia chaffeensis TRP120 nucleomodulin binds DNA with disordered tandem repeat domain</t>
  </si>
  <si>
    <t>Klema VJ, Sepuru KM, Füllbrunn N, Farris TR, Dunphy PS, McBride JW, Rajarathnam K, Choi KH.</t>
  </si>
  <si>
    <t>PLoS One. 2018 Apr 11;13(4):e0194891. doi: 10.1371/journal.pone.0194891. eCollection 2018.</t>
  </si>
  <si>
    <t>Klema VJ</t>
  </si>
  <si>
    <t>PMC5895000</t>
  </si>
  <si>
    <t>10.1371/journal.pone.0194891</t>
  </si>
  <si>
    <t>Effect of Climate and Land Use on the Spatio-Temporal Variability of Tick-Borne Bacteria in Europe</t>
  </si>
  <si>
    <t>Rosà R, Andreo V, Tagliapietra V, Baráková I, Arnoldi D, Hauffe HC, Manica M, Rosso F, Blaňarová L, Bona M, Derdáková M, Hamšíková Z, Kazimírová M, Kraljik J, Kocianová E, Mahríková L, Minichová L, Mošanský L, Slovák M, Stanko M, Špitalská E, Ducheyne E, Neteler M, Hubálek Z, Rudolf I, Venclikova K, Silaghi C, Overzier E, Farkas R, Földvári G, Hornok S, Takács N, Rizzoli A.</t>
  </si>
  <si>
    <t>Int J Environ Res Public Health. 2018 Apr 12;15(4):732. doi: 10.3390/ijerph15040732.</t>
  </si>
  <si>
    <t>Rosà R</t>
  </si>
  <si>
    <t>PMC5923774</t>
  </si>
  <si>
    <t>10.3390/ijerph15040732</t>
  </si>
  <si>
    <t>2018 Apr 12</t>
  </si>
  <si>
    <t>Bacterial and protozoal pathogens found in ticks collected from humans in Corum province of Turkey</t>
  </si>
  <si>
    <t>Karasartova D, Gureser AS, Gokce T, Celebi B, Yapar D, Keskin A, Celik S, Ece Y, Erenler AK, Usluca S, Mumcuoglu KY, Taylan-Ozkan A.</t>
  </si>
  <si>
    <t>PLoS Negl Trop Dis. 2018 Apr 12;12(4):e0006395. doi: 10.1371/journal.pntd.0006395. eCollection 2018 Apr.</t>
  </si>
  <si>
    <t>Karasartova D</t>
  </si>
  <si>
    <t>PMC5916866</t>
  </si>
  <si>
    <t>10.1371/journal.pntd.0006395</t>
  </si>
  <si>
    <t>A lifelong study of a pack Rhodesian ridgeback dogs reveals subclinical and clinical tick-borne Anaplasma phagocytophilum infections with possible reinfection or persistence</t>
  </si>
  <si>
    <t>Hovius E, de Bruin A, Schouls L, Hovius J, Dekker N, Sprong H.</t>
  </si>
  <si>
    <t>Parasit Vectors. 2018 Apr 12;11(1):238. doi: 10.1186/s13071-018-2806-8.</t>
  </si>
  <si>
    <t>Hovius E</t>
  </si>
  <si>
    <t>PMC5898011</t>
  </si>
  <si>
    <t>10.1186/s13071-018-2806-8</t>
  </si>
  <si>
    <t>Effects of antibiotic treatment on the fecundity of Rhipicephalus haemaphysaloides ticks</t>
  </si>
  <si>
    <t>Li LH, Zhang Y, Zhu D.</t>
  </si>
  <si>
    <t>Parasit Vectors. 2018 Apr 13;11(1):242. doi: 10.1186/s13071-018-2807-7.</t>
  </si>
  <si>
    <t>Li LH</t>
  </si>
  <si>
    <t>PMC5899350</t>
  </si>
  <si>
    <t>10.1186/s13071-018-2807-7</t>
  </si>
  <si>
    <t>2018 Apr 13</t>
  </si>
  <si>
    <t>Phylogenetic Evidence for the Existence of Multiple Strains of Rickettsia parkeri in the New World</t>
  </si>
  <si>
    <t>Nieri-Bastos FA, Marcili A, De Sousa R, Paddock CD, Labruna MB.</t>
  </si>
  <si>
    <t>Appl Environ Microbiol. 2018 Apr 2;84(8):e02872-17. doi: 10.1128/AEM.02872-17. Print 2018 Apr 15.</t>
  </si>
  <si>
    <t>PMC5881050</t>
  </si>
  <si>
    <t>10.1128/AEM.02872-17</t>
  </si>
  <si>
    <t>2018 Apr 2</t>
  </si>
  <si>
    <t>Comparative Genomic Analysis of Holospora spp., Intranuclear Symbionts of Paramecia</t>
  </si>
  <si>
    <t>Garushyants SK, Beliavskaia AY, Malko DB, Logacheva MD, Rautian MS, Gelfand MS.</t>
  </si>
  <si>
    <t>Front Microbiol. 2018 Apr 16;9:738. doi: 10.3389/fmicb.2018.00738. eCollection 2018.</t>
  </si>
  <si>
    <t>Garushyants SK</t>
  </si>
  <si>
    <t>PMC5911502</t>
  </si>
  <si>
    <t>10.3389/fmicb.2018.00738</t>
  </si>
  <si>
    <t>2018 Apr 16</t>
  </si>
  <si>
    <t>Body lice of homeless people reveal the presence of several emerging bacterial pathogens in northern Algeria</t>
  </si>
  <si>
    <t>Louni M, Mana N, Bitam I, Dahmani M, Parola P, Fenollar F, Raoult D, Mediannikov O.</t>
  </si>
  <si>
    <t>PLoS Negl Trop Dis. 2018 Apr 17;12(4):e0006397. doi: 10.1371/journal.pntd.0006397. eCollection 2018 Apr.</t>
  </si>
  <si>
    <t>Louni M</t>
  </si>
  <si>
    <t>PMC5922582</t>
  </si>
  <si>
    <t>10.1371/journal.pntd.0006397</t>
  </si>
  <si>
    <t>2018 Apr 17</t>
  </si>
  <si>
    <t>Impact of Three Different Mutations in Ehrlichia chaffeensis in Altering the Global Gene Expression Patterns</t>
  </si>
  <si>
    <t>Kondethimmanahalli C, Ganta R.</t>
  </si>
  <si>
    <t>Sci Rep. 2018 Apr 18;8(1):6162. doi: 10.1038/s41598-018-24471-3.</t>
  </si>
  <si>
    <t>Kondethimmanahalli C</t>
  </si>
  <si>
    <t>PMC5906474</t>
  </si>
  <si>
    <t>10.1038/s41598-018-24471-3</t>
  </si>
  <si>
    <t>2018 Apr 18</t>
  </si>
  <si>
    <t>First report of Anaplasma ovis in pupal and adult Melophagus ovinus (sheep ked) collected in South Xinjiang, China</t>
  </si>
  <si>
    <t>Zhao L, He B, Li KR, Li F, Zhang LY, Li XQ, Liu YH.</t>
  </si>
  <si>
    <t>Parasit Vectors. 2018 Apr 19;11(1):258. doi: 10.1186/s13071-018-2788-6.</t>
  </si>
  <si>
    <t>PMC5909264</t>
  </si>
  <si>
    <t>10.1186/s13071-018-2788-6</t>
  </si>
  <si>
    <t>2018 Apr 19</t>
  </si>
  <si>
    <t>A 2015 outbreak of flea-borne rickettsiosis in San Gabriel Valley, Los Angeles County, California</t>
  </si>
  <si>
    <t>Nelson K, Maina AN, Brisco A, Foo C, Croker C, Ngo V, Civen R, Richards AL, Fujioka K, Wekesa JW.</t>
  </si>
  <si>
    <t>PLoS Negl Trop Dis. 2018 Apr 20;12(4):e0006385. doi: 10.1371/journal.pntd.0006385. eCollection 2018 Apr.</t>
  </si>
  <si>
    <t>Nelson K</t>
  </si>
  <si>
    <t>PMC5931684</t>
  </si>
  <si>
    <t>10.1371/journal.pntd.0006385</t>
  </si>
  <si>
    <t>2018 Apr 20</t>
  </si>
  <si>
    <t>Wolbachia Control Stem Cell Behavior and Stimulate Germline Proliferation in Filarial Nematodes</t>
  </si>
  <si>
    <t>Foray V, Pérez-Jiménez MM, Fattouh N, Landmann F.</t>
  </si>
  <si>
    <t>Dev Cell. 2018 Apr 23;45(2):198-211.e3. doi: 10.1016/j.devcel.2018.03.017.</t>
  </si>
  <si>
    <t>Foray V</t>
  </si>
  <si>
    <t>Dev Cell</t>
  </si>
  <si>
    <t>10.1016/j.devcel.2018.03.017</t>
  </si>
  <si>
    <t>2018 Apr 23</t>
  </si>
  <si>
    <t>Neglected aspects of tick-borne rickettsioses</t>
  </si>
  <si>
    <t>Tomassone L, Portillo A, Nováková M, de Sousa R, Oteo JA.</t>
  </si>
  <si>
    <t>Parasit Vectors. 2018 Apr 24;11(1):263. doi: 10.1186/s13071-018-2856-y.</t>
  </si>
  <si>
    <t>PMC5937841</t>
  </si>
  <si>
    <t>10.1186/s13071-018-2856-y</t>
  </si>
  <si>
    <t>2018 Apr 24</t>
  </si>
  <si>
    <t>Clinical evaluation of Morgellons disease in a cohort of North American patients</t>
  </si>
  <si>
    <t>Fesler MC, Middelveen MJ, Stricker RB.</t>
  </si>
  <si>
    <t>Dermatol Reports. 2018 Apr 24;10(1):7660. doi: 10.4081/dr.2018.7660. eCollection 2018 Apr 23.</t>
  </si>
  <si>
    <t>Fesler MC</t>
  </si>
  <si>
    <t>Dermatol Reports</t>
  </si>
  <si>
    <t>PMC5941186</t>
  </si>
  <si>
    <t>10.4081/dr.2018.7660</t>
  </si>
  <si>
    <t>Ehrlichia chaffeensis TRP75 Interacts with Host Cell Targets Involved in Homeostasis, Cytoskeleton Organization, and Apoptosis Regulation To Promote Infection</t>
  </si>
  <si>
    <t>Luo T, Mitra S, McBride JW.</t>
  </si>
  <si>
    <t>mSphere. 2018 Apr 11;3(2):e00147-18. doi: 10.1128/mSphere.00147-18. Print 2018 Apr 25.</t>
  </si>
  <si>
    <t>PMC5909120</t>
  </si>
  <si>
    <t>10.1128/mSphere.00147-18</t>
  </si>
  <si>
    <t>First detection of Wolbachia in the New Zealand biota</t>
  </si>
  <si>
    <t>Bridgeman B, Morgan-Richards M, Wheeler D, Trewick SA.</t>
  </si>
  <si>
    <t>PLoS One. 2018 Apr 25;13(4):e0195517. doi: 10.1371/journal.pone.0195517. eCollection 2018.</t>
  </si>
  <si>
    <t>Bridgeman B</t>
  </si>
  <si>
    <t>PMC5918756</t>
  </si>
  <si>
    <t>10.1371/journal.pone.0195517</t>
  </si>
  <si>
    <t>2018 Apr 25</t>
  </si>
  <si>
    <t>Complexity of type-specific 56 kDa antigen CD4 T-cell epitopes of Orientia tsutsugamushi strains causing scrub typhus in India</t>
  </si>
  <si>
    <t>Ramaiah A, Koralur MC, Dasch GA.</t>
  </si>
  <si>
    <t>PLoS One. 2018 Apr 26;13(4):e0196240. doi: 10.1371/journal.pone.0196240. eCollection 2018.</t>
  </si>
  <si>
    <t>Ramaiah A</t>
  </si>
  <si>
    <t>PMC5919512</t>
  </si>
  <si>
    <t>10.1371/journal.pone.0196240</t>
  </si>
  <si>
    <t>2018 Apr 26</t>
  </si>
  <si>
    <t>An imaging-based treatment algorithm for posterior focal retinitis</t>
  </si>
  <si>
    <t>Chawla R, Tripathy K, Temkar S, Venkatesh P, Kumar A.</t>
  </si>
  <si>
    <t>Ther Adv Ophthalmol. 2018 Apr 26;10:2515841418774423. doi: 10.1177/2515841418774423. eCollection 2018 Jan-Dec.</t>
  </si>
  <si>
    <t>Ther Adv Ophthalmol</t>
  </si>
  <si>
    <t>PMC6016964</t>
  </si>
  <si>
    <t>10.1177/2515841418774423</t>
  </si>
  <si>
    <t>Dust at Various Workplaces-Microbiological and Toxicological Threats</t>
  </si>
  <si>
    <t>Gutarowska B, Szulc J, Nowak A, Otlewska A, Okrasa M, Jachowicz A, Majchrzycka K.</t>
  </si>
  <si>
    <t>Int J Environ Res Public Health. 2018 Apr 27;15(5):877. doi: 10.3390/ijerph15050877.</t>
  </si>
  <si>
    <t>Gutarowska B</t>
  </si>
  <si>
    <t>PMC5981916</t>
  </si>
  <si>
    <t>10.3390/ijerph15050877</t>
  </si>
  <si>
    <t>2018 Apr 27</t>
  </si>
  <si>
    <t>Update on flea and tick associated diseases of cats</t>
  </si>
  <si>
    <t>Lappin MR.</t>
  </si>
  <si>
    <t>Vet Parasitol. 2018 Apr 30;254:26-29. doi: 10.1016/j.vetpar.2018.02.022. Epub 2018 Mar 5.</t>
  </si>
  <si>
    <t>10.1016/j.vetpar.2018.02.022</t>
  </si>
  <si>
    <t>2018 Apr 30</t>
  </si>
  <si>
    <t>Wolbachia, doxycycline and macrocyclic lactones: New prospects in the treatment of canine heartworm disease</t>
  </si>
  <si>
    <t>Kramer L, Crosara S, Gnudi G, Genchi M, Mangia C, Viglietti A, Quintavalla C.</t>
  </si>
  <si>
    <t>Vet Parasitol. 2018 Apr 30;254:95-97. doi: 10.1016/j.vetpar.2018.03.005. Epub 2018 Mar 9.</t>
  </si>
  <si>
    <t>10.1016/j.vetpar.2018.03.005</t>
  </si>
  <si>
    <t>Dissemination of Orientia tsutsugamushi, a Causative Agent of Scrub Typhus, and Immunological Responses in the Humanized DRAGA Mouse</t>
  </si>
  <si>
    <t>Jiang L, Morris EK, Aguilera-Olvera R, Zhang Z, Chan TC, Shashikumar S, Chao CC, Casares SA, Ching WM.</t>
  </si>
  <si>
    <t>Front Immunol. 2018 Apr 30;9:816. doi: 10.3389/fimmu.2018.00816. eCollection 2018.</t>
  </si>
  <si>
    <t>Jiang L</t>
  </si>
  <si>
    <t>PMC5936984</t>
  </si>
  <si>
    <t>10.3389/fimmu.2018.00816</t>
  </si>
  <si>
    <t>Mediterranean Spotted Fever in Children: Study of a Portuguese Endemic Region</t>
  </si>
  <si>
    <t>Peixoto S, Ferreira J, Carvalho J, Martins V.</t>
  </si>
  <si>
    <t>Acta Med Port. 2018 Apr 30;31(4):196-200. doi: 10.20344/amp.9713.</t>
  </si>
  <si>
    <t>Peixoto S</t>
  </si>
  <si>
    <t>Acta Med Port</t>
  </si>
  <si>
    <t>10.20344/amp.9713</t>
  </si>
  <si>
    <t>Can Wolbachia modulate the fecundity costs of Plasmodium in mosquitoes?</t>
  </si>
  <si>
    <t>Zélé F, Denoyelle J, Duron O, Rivero A.</t>
  </si>
  <si>
    <t>Parasitology. 2018 May;145(6):775-782. doi: 10.1017/S0031182017001330. Epub 2017 Aug 8.</t>
  </si>
  <si>
    <t>10.1017/S0031182017001330</t>
  </si>
  <si>
    <t>2018 May</t>
  </si>
  <si>
    <t>Hindrances to bistable front propagation: application to Wolbachia invasion</t>
  </si>
  <si>
    <t>Nadin G, Strugarek M, Vauchelet N.</t>
  </si>
  <si>
    <t>J Math Biol. 2018 May;76(6):1489-1533. doi: 10.1007/s00285-017-1181-y. Epub 2017 Sep 22.</t>
  </si>
  <si>
    <t>Nadin G</t>
  </si>
  <si>
    <t>10.1007/s00285-017-1181-y</t>
  </si>
  <si>
    <t>Doxycycline treatment efficacy in dogs with naturally occurring Anaplasma phagocytophilum infection</t>
  </si>
  <si>
    <t>Yancey CB, Diniz PPVP, Breitschwerdt EB, Hegarty BC, Wiesen C, Qurollo BA.</t>
  </si>
  <si>
    <t>J Small Anim Pract. 2018 May;59(5):286-293. doi: 10.1111/jsap.12799. Epub 2017 Dec 27.</t>
  </si>
  <si>
    <t>10.1111/jsap.12799</t>
  </si>
  <si>
    <t>Fine-scale landscape genomics helps explain the slow spatial spread of Wolbachia through the Aedes aegypti population in Cairns, Australia</t>
  </si>
  <si>
    <t>Schmidt TL, Filipović I, Hoffmann AA, Rašić G.</t>
  </si>
  <si>
    <t>Heredity (Edinb). 2018 May;120(5):386-395. doi: 10.1038/s41437-017-0039-9. Epub 2018 Jan 23.</t>
  </si>
  <si>
    <t>PMC5889405</t>
  </si>
  <si>
    <t>10.1038/s41437-017-0039-9</t>
  </si>
  <si>
    <t>Wolbachia affects sleep behavior in Drosophila melanogaster</t>
  </si>
  <si>
    <t>Bi J, Sehgal A, Williams JA, Wang YF.</t>
  </si>
  <si>
    <t>J Insect Physiol. 2018 May-Jun;107:81-88. doi: 10.1016/j.jinsphys.2018.02.011. Epub 2018 Feb 27.</t>
  </si>
  <si>
    <t>Bi J</t>
  </si>
  <si>
    <t>10.1016/j.jinsphys.2018.02.011</t>
  </si>
  <si>
    <t>2018 May-Jun</t>
  </si>
  <si>
    <t>Tick borne illness - Anaplasmosis</t>
  </si>
  <si>
    <t>McFee RB.</t>
  </si>
  <si>
    <t>Dis Mon. 2018 May;64(5):181-184. doi: 10.1016/j.disamonth.2018.01.005. Epub 2018 Mar 1.</t>
  </si>
  <si>
    <t>McFee RB</t>
  </si>
  <si>
    <t>10.1016/j.disamonth.2018.01.005</t>
  </si>
  <si>
    <t>Tick microbial communities within enriched extracts of Amblyomma maculatum</t>
  </si>
  <si>
    <t>Varela-Stokes AS, Park SH, Stokes JV, Gavron NA, Lee SI, Moraru GM, Ricke SC.</t>
  </si>
  <si>
    <t>Ticks Tick Borne Dis. 2018 May;9(4):798-805. doi: 10.1016/j.ttbdis.2018.02.022. Epub 2018 Mar 1.</t>
  </si>
  <si>
    <t>Varela-Stokes AS</t>
  </si>
  <si>
    <t>PMC5962414</t>
  </si>
  <si>
    <t>NIHMS952493</t>
  </si>
  <si>
    <t>10.1016/j.ttbdis.2018.02.022</t>
  </si>
  <si>
    <t>Models to assess the effects of non-identical sex ratio augmentations of Wolbachia-carrying mosquitoes on the control of dengue disease</t>
  </si>
  <si>
    <t>Zhang X, Tang S, Liu Q, Cheke RA, Zhu H.</t>
  </si>
  <si>
    <t>Math Biosci. 2018 May;299:58-72. doi: 10.1016/j.mbs.2018.03.003. Epub 2018 Mar 9.</t>
  </si>
  <si>
    <t>10.1016/j.mbs.2018.03.003</t>
  </si>
  <si>
    <t>Molecular survey of ITS1 spacer and Rickettsia infection in human flea, Pulex irritans</t>
  </si>
  <si>
    <t>Ghavami MB, Mirzadeh H, Mohammadi J, Fazaeli A.</t>
  </si>
  <si>
    <t>Parasitol Res. 2018 May;117(5):1433-1442. doi: 10.1007/s00436-018-5768-z. Epub 2018 Mar 14.</t>
  </si>
  <si>
    <t>Ghavami MB</t>
  </si>
  <si>
    <t>10.1007/s00436-018-5768-z</t>
  </si>
  <si>
    <t>Detection and characterization of a novel spotted fever group Rickettsia genotype in Haemaphysalis leporispalustris from California, USA</t>
  </si>
  <si>
    <t>Eremeeva ME, Weiner LM, Zambrano ML, Dasch GA, Hu R, Vilcins I, Castro MB, Bonilla DL, Padgett KA.</t>
  </si>
  <si>
    <t>Ticks Tick Borne Dis. 2018 May;9(4):814-818. doi: 10.1016/j.ttbdis.2018.02.023. Epub 2018 Mar 1.</t>
  </si>
  <si>
    <t>10.1016/j.ttbdis.2018.02.023</t>
  </si>
  <si>
    <t>Development of a rapid and visual nucleotide detection method for a Chinese epidemic strain of Orientia tsutsugamushi based on recombinase polymerase amplification assay and lateral flow test</t>
  </si>
  <si>
    <t>Qi Y, Yin Q, Shao Y, Cao M, Li S, Chen H, Shen W, Rao J, Li J, Li X, Sun Y, Lin Y, Deng Y, Zeng W, Zheng S, Liu S, Li Y.</t>
  </si>
  <si>
    <t>Int J Infect Dis. 2018 May;70:42-50. doi: 10.1016/j.ijid.2018.03.003. Epub 2018 Mar 13.</t>
  </si>
  <si>
    <t>10.1016/j.ijid.2018.03.003</t>
  </si>
  <si>
    <t>Tick borne illness - Rocky mountain spotted fever</t>
  </si>
  <si>
    <t>Dis Mon. 2018 May;64(5):185-194. doi: 10.1016/j.disamonth.2018.01.006. Epub 2018 Mar 15.</t>
  </si>
  <si>
    <t>10.1016/j.disamonth.2018.01.006</t>
  </si>
  <si>
    <t>Detection of Rickettsia spp. in ticks (Acari: Ixodidae) of domestic animals in Colombia</t>
  </si>
  <si>
    <t>Rivera-Páez FA, Martins TF, Ossa-López PA, Sampieri BR, Camargo-Mathias MI.</t>
  </si>
  <si>
    <t>Ticks Tick Borne Dis. 2018 May;9(4):819-823. doi: 10.1016/j.ttbdis.2018.03.006. Epub 2018 Mar 9.</t>
  </si>
  <si>
    <t>10.1016/j.ttbdis.2018.03.006</t>
  </si>
  <si>
    <t>The identification of inhibitory compounds of Rickettsia prowazekii methionine aminopeptidase for antibacterial applications</t>
  </si>
  <si>
    <t>Helgren TR, Seven ES, Chen C, Edwards TE, Staker BL, Abendroth J, Myler PJ, Horn JR, Hagen TJ.</t>
  </si>
  <si>
    <t>Bioorg Med Chem Lett. 2018 May 1;28(8):1376-1380. doi: 10.1016/j.bmcl.2018.03.002. Epub 2018 Mar 15.</t>
  </si>
  <si>
    <t>PMC5908248</t>
  </si>
  <si>
    <t>NIHMS951902</t>
  </si>
  <si>
    <t>10.1016/j.bmcl.2018.03.002</t>
  </si>
  <si>
    <t>2018 May 1</t>
  </si>
  <si>
    <t>Anaplasma species detected in Haemaphysalis longicornis tick from China</t>
  </si>
  <si>
    <t>Qin XR, Han FJ, Luo LM, Zhao FM, Han HJ, Zhang ZT, Liu JW, Xue ZF, Liu MM, Ma DQ, Huang YT, Yue Sun, Sun XF, Li WQ, Zhao L, Hao Yu, Yu XJ.</t>
  </si>
  <si>
    <t>Ticks Tick Borne Dis. 2018 May;9(4):840-843. doi: 10.1016/j.ttbdis.2018.03.014. Epub 2018 Mar 15.</t>
  </si>
  <si>
    <t>Qin XR</t>
  </si>
  <si>
    <t>10.1016/j.ttbdis.2018.03.014</t>
  </si>
  <si>
    <t>Monomorphic pathogens: The case of Candidatus Xenohaliotis californiensis from abalone in California, USA and Baja California, Mexico</t>
  </si>
  <si>
    <t>J Invertebr Pathol. 2018 May;154:19-23. doi: 10.1016/j.jip.2018.03.012. Epub 2018 Mar 23.</t>
  </si>
  <si>
    <t>10.1016/j.jip.2018.03.012</t>
  </si>
  <si>
    <t>Molecular Characterization and Phylogenetic Analysis of Anaplasma spp. and Ehrlichia spp. Isolated from Various Ticks in Southeastern and Northwestern Regions of Iran</t>
  </si>
  <si>
    <t>Jafar Bekloo A, Ramzgouyan MR, Shirian S, Faghihi F, Bakhshi H, Naseri F, Sedaghat M, Telmadarraiy Z.</t>
  </si>
  <si>
    <t>Vector Borne Zoonotic Dis. 2018 May;18(5):252-257. doi: 10.1089/vbz.2017.2219. Epub 2018 Mar 20.</t>
  </si>
  <si>
    <t>Jafar Bekloo A</t>
  </si>
  <si>
    <t>10.1089/vbz.2017.2219</t>
  </si>
  <si>
    <t>Tick-borne pathogens in tick species infesting humans in Sibiu County, central Romania</t>
  </si>
  <si>
    <t>Andersson MO, Marga G, Banu T, Dobler G, Chitimia-Dobler L.</t>
  </si>
  <si>
    <t>Parasitol Res. 2018 May;117(5):1591-1597. doi: 10.1007/s00436-018-5848-0. Epub 2018 Mar 28.</t>
  </si>
  <si>
    <t>10.1007/s00436-018-5848-0</t>
  </si>
  <si>
    <t>A novel bacterial symbiont association in the hispid beetle, Octodonta nipae (Coleoptera: Chrysomelidae), their dynamics and phylogeny</t>
  </si>
  <si>
    <t>Ali H, Muhammad A, Islam SU, Islam W, Hou Y.</t>
  </si>
  <si>
    <t>Microb Pathog. 2018 May;118:378-386. doi: 10.1016/j.micpath.2018.03.046. Epub 2018 Mar 27.</t>
  </si>
  <si>
    <t>Ali H</t>
  </si>
  <si>
    <t>10.1016/j.micpath.2018.03.046</t>
  </si>
  <si>
    <t>The occurrence of Anaplasmataceae in European populations of invasive carnivores</t>
  </si>
  <si>
    <t>Hildebrand J, Buńkowska-Gawlik K, Adamczyk M, Gajda E, Merta D, Popiołek M, Perec-Matysiak A.</t>
  </si>
  <si>
    <t>Ticks Tick Borne Dis. 2018 May;9(4):934-937. doi: 10.1016/j.ttbdis.2018.03.018. Epub 2018 Mar 16.</t>
  </si>
  <si>
    <t>Hildebrand J</t>
  </si>
  <si>
    <t>10.1016/j.ttbdis.2018.03.018</t>
  </si>
  <si>
    <t>Phylogenetic studies of bacteria (Rickettsia, Coxiella, and Anaplasma) in Amblyomma and Dermacentor ticks in Thailand and their co-infection</t>
  </si>
  <si>
    <t>Nooroong P, Trinachartvanit W, Baimai V, Ahantarig A.</t>
  </si>
  <si>
    <t>Ticks Tick Borne Dis. 2018 May;9(4):963-971. doi: 10.1016/j.ttbdis.2018.03.027. Epub 2018 Mar 27.</t>
  </si>
  <si>
    <t>Nooroong P</t>
  </si>
  <si>
    <t>10.1016/j.ttbdis.2018.03.027</t>
  </si>
  <si>
    <t>Descriptions of two new cases of Rocky Mountain spotted fever in Panama, and coincident infection with Rickettsia rickettsii in Rhipicephalus sanguineus s.l. in an urban locality of Panama City, Panama</t>
  </si>
  <si>
    <t>Martínez-Caballero A, Moreno B, González C, Martínez G, Adames M, Pachar JV, Varela-Petrucelli JB, Martínez-Mandiche J, Suárez JA, Domínguez L, Zaldívar Y, Bermúdez S.</t>
  </si>
  <si>
    <t>Epidemiol Infect. 2018 May;146(7):875-878. doi: 10.1017/S0950268818000730. Epub 2018 Apr 5.</t>
  </si>
  <si>
    <t>Martínez-Caballero A</t>
  </si>
  <si>
    <t>PMC9184943</t>
  </si>
  <si>
    <t>10.1017/S0950268818000730</t>
  </si>
  <si>
    <t>Tick-borne haemoparasites and Anaplasmataceae in domestic dogs in Zambia</t>
  </si>
  <si>
    <t>Qiu Y, Kaneko C, Kajihara M, Ngonda S, Simulundu E, Muleya W, Thu MJ, Hang'ombe MB, Katakura K, Takada A, Sawa H, Simuunza M, Nakao R.</t>
  </si>
  <si>
    <t>Ticks Tick Borne Dis. 2018 May;9(4):988-995. doi: 10.1016/j.ttbdis.2018.03.025. Epub 2018 Mar 26.</t>
  </si>
  <si>
    <t>10.1016/j.ttbdis.2018.03.025</t>
  </si>
  <si>
    <t>New records of tick-associated spotted fever group Rickettsia in an Amazon-Savannah ecotone, Brazil</t>
  </si>
  <si>
    <t>Aguirre AAR, Garcia MV, Costa IND, Csordas BG, Rodrigues VDS, Medeiros JF, Andreotti R.</t>
  </si>
  <si>
    <t>Ticks Tick Borne Dis. 2018 May;9(4):1038-1044. doi: 10.1016/j.ttbdis.2018.03.015. Epub 2018 Mar 22.</t>
  </si>
  <si>
    <t>Aguirre AAR</t>
  </si>
  <si>
    <t>10.1016/j.ttbdis.2018.03.015</t>
  </si>
  <si>
    <t>Molecular detection of spotted fever group rickettsiae in ticks from Cameroon</t>
  </si>
  <si>
    <t>Vanegas A, Keller C, Krüger A, Manchang TK, Hagen RM, Frickmann H, Veit A, Achukwi MD, Krücken J, Poppert S.</t>
  </si>
  <si>
    <t>Ticks Tick Borne Dis. 2018 May;9(4):1049-1056. doi: 10.1016/j.ttbdis.2018.03.022. Epub 2018 Mar 29.</t>
  </si>
  <si>
    <t>Vanegas A</t>
  </si>
  <si>
    <t>10.1016/j.ttbdis.2018.03.022</t>
  </si>
  <si>
    <t>Prophylaxis in case of tick bite in Provence-Alpes-Côte d'Azur</t>
  </si>
  <si>
    <t>Del Giudice P.</t>
  </si>
  <si>
    <t>Arch Pediatr. 2018 May;25(4):302. doi: 10.1016/j.arcped.2018.03.008. Epub 2018 Apr 11.</t>
  </si>
  <si>
    <t>Del Giudice P</t>
  </si>
  <si>
    <t>10.1016/j.arcped.2018.03.008</t>
  </si>
  <si>
    <t>Rickettsia asembonensis Characterization by Multilocus Sequence Typing of Complete Genes, Peru</t>
  </si>
  <si>
    <t>Loyola S, Flores-Mendoza C, Torre A, Kocher C, Melendrez M, Luce-Fedrow A, Maina AN, Richards AL, Leguia M.</t>
  </si>
  <si>
    <t>Emerg Infect Dis. 2018 May;24(5):931-933. doi: 10.3201/eid2405.170323.</t>
  </si>
  <si>
    <t>Loyola S</t>
  </si>
  <si>
    <t>PMC5938772</t>
  </si>
  <si>
    <t>10.3201/eid2405.170323</t>
  </si>
  <si>
    <t>Two Cases of Israeli Spotted Fever with Purpura Fulminans, Sharon District, Israel</t>
  </si>
  <si>
    <t>Cohen R, Babushkin F, Shapiro M, Uda M, Atiya-Nasagi Y, Klein D, Finn T.</t>
  </si>
  <si>
    <t>Emerg Infect Dis. 2018 May;24(5):835-840. doi: 10.3201/eid2405.171992.</t>
  </si>
  <si>
    <t>Cohen R</t>
  </si>
  <si>
    <t>PMC5938761</t>
  </si>
  <si>
    <t>10.3201/eid2405.171992</t>
  </si>
  <si>
    <t>Potentially Same Novel Ehrlichia Species in Horses in Nicaragua and Brazil</t>
  </si>
  <si>
    <t>Vieira TSWJ, Qurollo BA, Mongruel ACB, Baggio RA, Vidotto O, Breitschwerdt EB, Vieira RFC.</t>
  </si>
  <si>
    <t>Emerg Infect Dis. 2018 May;24(5):953. doi: 10.3201/eid2405.172076.</t>
  </si>
  <si>
    <t>Vieira TSWJ</t>
  </si>
  <si>
    <t>PMC5938758</t>
  </si>
  <si>
    <t>10.3201/eid2405.172076</t>
  </si>
  <si>
    <t>Bartonella henselae and Rickettsia felis Detected in Cat Fleas (Ctenocephalides felis) Derived from Eastern Austrian Cats</t>
  </si>
  <si>
    <t>Duscher GG, Hodžić A, Potkonjak A, Leschnik MW, Spergser J.</t>
  </si>
  <si>
    <t>Vector Borne Zoonotic Dis. 2018 May;18(5):282-284. doi: 10.1089/vbz.2017.2215. Epub 2018 Apr 18.</t>
  </si>
  <si>
    <t>10.1089/vbz.2017.2215</t>
  </si>
  <si>
    <t>New approaches in the systematics of rickettsiae</t>
  </si>
  <si>
    <t>Shpynov SN, Fournier PE, Pozdnichenko NN, Gumenuk AS, Skiba AA.</t>
  </si>
  <si>
    <t>New Microbes New Infect. 2018 Mar 30;23:93-102. doi: 10.1016/j.nmni.2018.02.012. eCollection 2018 May.</t>
  </si>
  <si>
    <t>Shpynov SN</t>
  </si>
  <si>
    <t>PMC5913362</t>
  </si>
  <si>
    <t>10.1016/j.nmni.2018.02.012</t>
  </si>
  <si>
    <t>2018 Mar 30</t>
  </si>
  <si>
    <t>First report of Coxiella burnetii and Borrelia burgdorferi sensu lato in poultry red mites, Dermanyssus gallinae (Mesostigmata, Acari), related to urban outbreaks of dermatitis in Italy</t>
  </si>
  <si>
    <t>Raele DA, Galante D, Pugliese N, La Salandra G, Lomuto M, Cafiero MA.</t>
  </si>
  <si>
    <t>New Microbes New Infect. 2018 Feb 22;23:103-109. doi: 10.1016/j.nmni.2018.01.004. eCollection 2018 May.</t>
  </si>
  <si>
    <t>PMC5913367</t>
  </si>
  <si>
    <t>10.1016/j.nmni.2018.01.004</t>
  </si>
  <si>
    <t>Inventory and update on argasid ticks and associated pathogens in Algeria</t>
  </si>
  <si>
    <t>Lafri I, Benredjem W, Neffah-Baaziz F, Lalout R, Abdelouahed K, Gassen B, Bakhouch S, Chergui M, Karakellah M, Adjmi-Hamoudi H, Bitam I.</t>
  </si>
  <si>
    <t>New Microbes New Infect. 2018 Feb 27;23:110-114. doi: 10.1016/j.nmni.2018.02.009. eCollection 2018 May.</t>
  </si>
  <si>
    <t>PMC5913355</t>
  </si>
  <si>
    <t>10.1016/j.nmni.2018.02.009</t>
  </si>
  <si>
    <t>2018 Feb 27</t>
  </si>
  <si>
    <t>Deep mitochondrial origin outside the sampled alphaproteobacteria</t>
  </si>
  <si>
    <t>Martijn J, Vosseberg J, Guy L, Offre P, Ettema TJG.</t>
  </si>
  <si>
    <t>Nature. 2018 May;557(7703):101-105. doi: 10.1038/s41586-018-0059-5. Epub 2018 Apr 25.</t>
  </si>
  <si>
    <t>10.1038/s41586-018-0059-5</t>
  </si>
  <si>
    <t>wsp-based analysis of Wolbachia strains associated with Phlebotomus papatasi and P. sergenti (Diptera: Psychodidae) main cutaneous leishmaniasis vectors, introduction of a new subgroup wSerg</t>
  </si>
  <si>
    <t>Karimian F, Vatandoost H, Rassi Y, Maleki-Ravasan N, Choubdar N, Koosha M, Arzamani K, Moradi-Asl E, Veysi A, Alipour H, Shirani M, Oshaghi MA.</t>
  </si>
  <si>
    <t>Pathog Glob Health. 2018 May;112(3):152-160. doi: 10.1080/20477724.2018.1471438. Epub 2018 May 10.</t>
  </si>
  <si>
    <t>Karimian F</t>
  </si>
  <si>
    <t>PMC6056827</t>
  </si>
  <si>
    <t>10.1080/20477724.2018.1471438</t>
  </si>
  <si>
    <t>Reproductive Manipulators in the Bark Beetle Pityogenes chalcographus (Coleoptera: Curculionidae)-The Role of Cardinium, Rickettsia, Spiroplasma, and Wolbachia</t>
  </si>
  <si>
    <t>Schebeck M, Feldkirchner L, Marín B, Krumböck S, Schuler H, Stauffer C.</t>
  </si>
  <si>
    <t>J Insect Sci. 2018 May 1;18(3):4. doi: 10.1093/jisesa/iey044.</t>
  </si>
  <si>
    <t>Schebeck M</t>
  </si>
  <si>
    <t>PMC5952938</t>
  </si>
  <si>
    <t>10.1093/jisesa/iey044</t>
  </si>
  <si>
    <t>[Intraocular manifestations of Rickettsia conorii infection: A case report]</t>
  </si>
  <si>
    <t>Levy N, Aziz A, Alessi G, Coupier L, Hamdan J, Matonti F, Denis D.</t>
  </si>
  <si>
    <t>J Fr Ophtalmol. 2018 May;41(5):e231-e234. doi: 10.1016/j.jfo.2017.08.022.</t>
  </si>
  <si>
    <t>Levy N</t>
  </si>
  <si>
    <t>10.1016/j.jfo.2017.08.022</t>
  </si>
  <si>
    <t>Spatial spread of Wolbachia in Rhagoletis cerasi populations</t>
  </si>
  <si>
    <t>Bakovic V, Schebeck M, Telschow A, Stauffer C, Schuler H.</t>
  </si>
  <si>
    <t>Biol Lett. 2018 May;14(5):20180161. doi: 10.1098/rsbl.2018.0161.</t>
  </si>
  <si>
    <t>Bakovic V</t>
  </si>
  <si>
    <t>PMC6012700</t>
  </si>
  <si>
    <t>10.1098/rsbl.2018.0161</t>
  </si>
  <si>
    <t>Molecular detection of Ehrlichia canis in dogs from three districts in Punjab (Pakistan)</t>
  </si>
  <si>
    <t>Malik MI, Qamar M, Ain Q, Hussain MF, Dahmani M, Ayaz M, Mahmood AK, Davoust B, Shaikh RS, Iqbal F.</t>
  </si>
  <si>
    <t>Vet Med Sci. 2018 May;4(2):126-132. doi: 10.1002/vms3.94. Epub 2018 Feb 7.</t>
  </si>
  <si>
    <t>Malik MI</t>
  </si>
  <si>
    <t>PMC5979635</t>
  </si>
  <si>
    <t>10.1002/vms3.94</t>
  </si>
  <si>
    <t>Prevalence of Anaplasmataceae and Filariidae species in unowned and military dogs in New Caledonia</t>
  </si>
  <si>
    <t>Dahmani M, Tahir D, Cabre O, Raoult D, Fenollar F, Davoust B, Mediannikov O.</t>
  </si>
  <si>
    <t>Vet Med Sci. 2018 May;4(2):140-149. doi: 10.1002/vms3.97. Epub 2018 Mar 8.</t>
  </si>
  <si>
    <t>PMC5979777</t>
  </si>
  <si>
    <t>10.1002/vms3.97</t>
  </si>
  <si>
    <t>Insights into the bacterial symbiont diversity in spiders</t>
  </si>
  <si>
    <t>Zhang L, Yun Y, Hu G, Peng Y.</t>
  </si>
  <si>
    <t>Ecol Evol. 2018 Apr 19;8(10):4899-4906. doi: 10.1002/ece3.4051. eCollection 2018 May.</t>
  </si>
  <si>
    <t>Ecol Evol</t>
  </si>
  <si>
    <t>PMC5980269</t>
  </si>
  <si>
    <t>10.1002/ece3.4051</t>
  </si>
  <si>
    <t>Factors for Severe Outcome in Scrub Typhus: A Hospital Based Study in Sub Himalayan Region</t>
  </si>
  <si>
    <t>Kumar R, Thakur S, Bhawani R, Kanga A, Ranjan A.</t>
  </si>
  <si>
    <t>J Assoc Physicians India. 2018 May;66(5):36-8.</t>
  </si>
  <si>
    <t>Kumar R</t>
  </si>
  <si>
    <t>Socio-demographic and Clinico-Epidemiological Study of Scrub Typhus in Two Tertiary Care Hospitals of Kolkata</t>
  </si>
  <si>
    <t>Saha B, Chatterji S, Mitra K, Ghosh S, Naskar A, Ghosh MK, Parui S, Thakur A, Bhattacharya B, Majumdar D, Chakraborty S.</t>
  </si>
  <si>
    <t>J Assoc Physicians India. 2018 May;66(5):22-5.</t>
  </si>
  <si>
    <t>Saha B</t>
  </si>
  <si>
    <t>Anaplasma infection prevalence in beef and dairy cattle in the south east region of Botswana</t>
  </si>
  <si>
    <t>Ramabu SS, Kgwatalala PM, Nsoso SJ, Gasebonwe S, Kgosiesele E.</t>
  </si>
  <si>
    <t>Vet Parasitol Reg Stud Reports. 2018 May;12:4-8. doi: 10.1016/j.vprsr.2017.12.003. Epub 2017 Dec 26.</t>
  </si>
  <si>
    <t>Ramabu SS</t>
  </si>
  <si>
    <t>10.1016/j.vprsr.2017.12.003</t>
  </si>
  <si>
    <t>Wolbachia significantly impacts the vector competence of Aedes aegypti for Mayaro virus</t>
  </si>
  <si>
    <t>Pereira TN, Rocha MN, Sucupira PHF, Carvalho FD, Moreira LA.</t>
  </si>
  <si>
    <t>Sci Rep. 2018 May 2;8(1):6889. doi: 10.1038/s41598-018-25236-8.</t>
  </si>
  <si>
    <t>Pereira TN</t>
  </si>
  <si>
    <t>PMC5932050</t>
  </si>
  <si>
    <t>10.1038/s41598-018-25236-8</t>
  </si>
  <si>
    <t>2018 May 2</t>
  </si>
  <si>
    <t>A streamlined method for transposon mutagenesis of Rickettsia parkeri yields numerous mutations that impact infection</t>
  </si>
  <si>
    <t>Lamason RL, Kafai NM, Welch MD.</t>
  </si>
  <si>
    <t>PLoS One. 2018 May 3;13(5):e0197012. doi: 10.1371/journal.pone.0197012. eCollection 2018.</t>
  </si>
  <si>
    <t>PMC5933787</t>
  </si>
  <si>
    <t>10.1371/journal.pone.0197012</t>
  </si>
  <si>
    <t>2018 May 3</t>
  </si>
  <si>
    <t>Feminizing Wolbachia influence microbiota composition in the terrestrial isopod Armadillidium vulgare</t>
  </si>
  <si>
    <t>Dittmer J, Bouchon D.</t>
  </si>
  <si>
    <t>Sci Rep. 2018 May 3;8(1):6998. doi: 10.1038/s41598-018-25450-4.</t>
  </si>
  <si>
    <t>PMC5934373</t>
  </si>
  <si>
    <t>10.1038/s41598-018-25450-4</t>
  </si>
  <si>
    <t>Acute Encephalitis Syndrome in Eastern Uttar Pradesh, India: Changing Etiological Understanding</t>
  </si>
  <si>
    <t>Murhekar M, Vivian Thangaraj JW, Mittal M, Gupta N.</t>
  </si>
  <si>
    <t>J Med Entomol. 2018 May 4;55(3):523-526. doi: 10.1093/jme/tjy042.</t>
  </si>
  <si>
    <t>Murhekar M</t>
  </si>
  <si>
    <t>10.1093/jme/tjy042</t>
  </si>
  <si>
    <t>2018 May 4</t>
  </si>
  <si>
    <t>Identification of tick-borne pathogen diversity by metagenomic analysis in Haemaphysalis longicornis from Xinyang, China</t>
  </si>
  <si>
    <t>Zhuang L, Du J, Cui XM, Li H, Tang F, Zhang PH, Hu JG, Tong YG, Feng ZC, Liu W.</t>
  </si>
  <si>
    <t>Infect Dis Poverty. 2018 May 7;7(1):45. doi: 10.1186/s40249-018-0417-4.</t>
  </si>
  <si>
    <t>PMC5937033</t>
  </si>
  <si>
    <t>10.1186/s40249-018-0417-4</t>
  </si>
  <si>
    <t>2018 May 7</t>
  </si>
  <si>
    <t>Green crab Carcinus maenas symbiont profiles along a North Atlantic invasion route</t>
  </si>
  <si>
    <t>Bojko J, Stebbing PD, Dunn AM, Bateman KS, Clark F, Kerr RC, Stewart-Clark S, Johannesen Á, Stentiford GD.</t>
  </si>
  <si>
    <t>Dis Aquat Organ. 2018 May 7;128(2):147-168. doi: 10.3354/dao03216.</t>
  </si>
  <si>
    <t>10.3354/dao03216</t>
  </si>
  <si>
    <t>Orientia tsutsugamushi uses two Ank effectors to modulate NF-κB p65 nuclear transport and inhibit NF-κB transcriptional activation</t>
  </si>
  <si>
    <t>Evans SM, Rodino KG, Adcox HE, Carlyon JA.</t>
  </si>
  <si>
    <t>PLoS Pathog. 2018 May 7;14(5):e1007023. doi: 10.1371/journal.ppat.1007023. eCollection 2018 May.</t>
  </si>
  <si>
    <t>Evans SM</t>
  </si>
  <si>
    <t>PMC5957444</t>
  </si>
  <si>
    <t>10.1371/journal.ppat.1007023</t>
  </si>
  <si>
    <t>One prophage WO gene rescues cytoplasmic incompatibility in Drosophila melanogaster</t>
  </si>
  <si>
    <t>Shropshire JD, On J, Layton EM, Zhou H, Bordenstein SR.</t>
  </si>
  <si>
    <t>Proc Natl Acad Sci U S A. 2018 May 8;115(19):4987-4991. doi: 10.1073/pnas.1800650115. Epub 2018 Apr 23.</t>
  </si>
  <si>
    <t>Shropshire JD</t>
  </si>
  <si>
    <t>PMC5948995</t>
  </si>
  <si>
    <t>10.1073/pnas.1800650115</t>
  </si>
  <si>
    <t>2018 May 8</t>
  </si>
  <si>
    <t>Case 14-2018: A 68-Year-Old Woman with a Rash, Hyponatremia, and Uveitis</t>
  </si>
  <si>
    <t>Paras ML, Hyle EP, Foreman RK, Coffey KC.</t>
  </si>
  <si>
    <t>N Engl J Med. 2018 May 10;378(19):1825-1833. doi: 10.1056/NEJMcpc1800337.</t>
  </si>
  <si>
    <t>Paras ML</t>
  </si>
  <si>
    <t>10.1056/NEJMcpc1800337</t>
  </si>
  <si>
    <t>2018 May 10</t>
  </si>
  <si>
    <t>A Wolbachia triple-strain infection generates self-incompatibility in Aedes albopictus and transmission instability in Aedes aegypti</t>
  </si>
  <si>
    <t>Ant TH, Sinkins SP.</t>
  </si>
  <si>
    <t>Parasit Vectors. 2018 May 11;11(1):295. doi: 10.1186/s13071-018-2870-0.</t>
  </si>
  <si>
    <t>PMC5948879</t>
  </si>
  <si>
    <t>10.1186/s13071-018-2870-0</t>
  </si>
  <si>
    <t>2018 May 11</t>
  </si>
  <si>
    <t>Tissue Localization and Variation of Major Symbionts in Haemaphysalis longicornis, Rhipicephalus haemaphysaloides, and Dermacentor silvarum in China</t>
  </si>
  <si>
    <t>Wang M, Zhu D, Dai J, Zhong Z, Zhang Y, Wang J.</t>
  </si>
  <si>
    <t>Appl Environ Microbiol. 2018 May 1;84(10):e00029-18. doi: 10.1128/AEM.00029-18. Print 2018 May 15.</t>
  </si>
  <si>
    <t>Wang M</t>
  </si>
  <si>
    <t>PMC5930374</t>
  </si>
  <si>
    <t>10.1128/AEM.00029-18</t>
  </si>
  <si>
    <t>Seasonal Patterns in the Prevalence and Diversity of Tick-Borne Borrelia burgdorferi Sensu Lato, Anaplasma phagocytophilum and Rickettsia spp. in an Urban Temperate Forest in South Western Slovakia</t>
  </si>
  <si>
    <t>Chvostáč M, Špitalská E, Václav R, Vaculová T, Minichová L, Derdáková M.</t>
  </si>
  <si>
    <t>Int J Environ Res Public Health. 2018 May 15;15(5):994. doi: 10.3390/ijerph15050994.</t>
  </si>
  <si>
    <t>Chvostáč M</t>
  </si>
  <si>
    <t>PMC5982033</t>
  </si>
  <si>
    <t>10.3390/ijerph15050994</t>
  </si>
  <si>
    <t>2018 May 15</t>
  </si>
  <si>
    <t>First report of African tick-bite fever in a South American traveler</t>
  </si>
  <si>
    <t>Angerami RN, Krawczak FS, Nieri-Bastos FA, Santos F, Medorima C, Resende MR, Labruna MB.</t>
  </si>
  <si>
    <t>SAGE Open Med Case Rep. 2018 May 15;6:2050313X18775301. doi: 10.1177/2050313X18775301. eCollection 2018.</t>
  </si>
  <si>
    <t>SAGE Open Med Case Rep</t>
  </si>
  <si>
    <t>PMC5956635</t>
  </si>
  <si>
    <t>10.1177/2050313X18775301</t>
  </si>
  <si>
    <t>Comparative Transcriptome Profiling of Virulent and Attenuated Ehrlichia ruminantium Strains Highlighted Strong Regulation of map1- and Metabolism Related Genes</t>
  </si>
  <si>
    <t>Pruneau L, Lebrigand K, Mari B, Lefrançois T, Meyer DF, Vachiery N.</t>
  </si>
  <si>
    <t>Front Cell Infect Microbiol. 2018 May 15;8:153. doi: 10.3389/fcimb.2018.00153. eCollection 2018.</t>
  </si>
  <si>
    <t>PMC5962694</t>
  </si>
  <si>
    <t>10.3389/fcimb.2018.00153</t>
  </si>
  <si>
    <t>Range-wide genetic analysis of Dermacentor variabilis and its Francisella-like endosymbionts demonstrates phylogeographic concordance between both taxa</t>
  </si>
  <si>
    <t>Kaufman EL, Stone NE, Scoles GA, Hepp CM, Busch JD, Wagner DM.</t>
  </si>
  <si>
    <t>Parasit Vectors. 2018 May 18;11(1):306. doi: 10.1186/s13071-018-2886-5.</t>
  </si>
  <si>
    <t>Kaufman EL</t>
  </si>
  <si>
    <t>PMC5960137</t>
  </si>
  <si>
    <t>10.1186/s13071-018-2886-5</t>
  </si>
  <si>
    <t>2018 May 18</t>
  </si>
  <si>
    <t>Shifts in Borrelia burgdorferi (s.l.) geno-species infections in Ixodes ricinus over a 10-year surveillance period in the city of Hanover (Germany) and Borrelia miyamotoi-specific Reverse Line Blot detection</t>
  </si>
  <si>
    <t>Blazejak K, Raulf MK, Janecek E, Jordan D, Fingerle V, Strube C.</t>
  </si>
  <si>
    <t>Parasit Vectors. 2018 May 18;11(1):304. doi: 10.1186/s13071-018-2882-9.</t>
  </si>
  <si>
    <t>PMC5960134</t>
  </si>
  <si>
    <t>10.1186/s13071-018-2882-9</t>
  </si>
  <si>
    <t>Molecular identification of tick-borne pathogens in asymptomatic individuals with human immunodeficiency virus type 1 (HIV-1) infection: a retrospective study</t>
  </si>
  <si>
    <t>Welc-Falęciak R, Kowalska JD, Bednarska M, Szatan M, Pawełczyk A.</t>
  </si>
  <si>
    <t>BMC Infect Dis. 2018 May 18;18(1):227. doi: 10.1186/s12879-018-3140-7.</t>
  </si>
  <si>
    <t>PMC5960136</t>
  </si>
  <si>
    <t>10.1186/s12879-018-3140-7</t>
  </si>
  <si>
    <t>Ocular manifestations of rickettsia in children: common but frequently overlooked</t>
  </si>
  <si>
    <t>Marques SHM, Guerra MG, Almeida C, Ribeiro M.</t>
  </si>
  <si>
    <t>BMJ Case Rep. 2018 May 18;2018:bcr2017222809. doi: 10.1136/bcr-2017-222809.</t>
  </si>
  <si>
    <t>Marques SHM</t>
  </si>
  <si>
    <t>PMC5965803</t>
  </si>
  <si>
    <t>10.1136/bcr-2017-222809</t>
  </si>
  <si>
    <t>Tick abundance, pathogen prevalence, and disease incidence in two contrasting regions at the northern distribution range of Europe</t>
  </si>
  <si>
    <t>Mysterud A, Stigum VM, Seland IV, Herland A, Easterday WR, Jore S, Østerås O, Viljugrein H.</t>
  </si>
  <si>
    <t>Parasit Vectors. 2018 May 22;11(1):309. doi: 10.1186/s13071-018-2890-9.</t>
  </si>
  <si>
    <t>PMC5964723</t>
  </si>
  <si>
    <t>10.1186/s13071-018-2890-9</t>
  </si>
  <si>
    <t>2018 May 22</t>
  </si>
  <si>
    <t>Wolbachia wStri Blocks Zika Virus Growth at Two Independent Stages of Viral Replication</t>
  </si>
  <si>
    <t>Schultz MJ, Tan AL, Gray CN, Isern S, Michael SF, Frydman HM, Connor JH.</t>
  </si>
  <si>
    <t>mBio. 2018 May 22;9(3):e00738-18. doi: 10.1128/mBio.00738-18.</t>
  </si>
  <si>
    <t>PMC5964347</t>
  </si>
  <si>
    <t>10.1128/mBio.00738-18</t>
  </si>
  <si>
    <t>Update on Tick-Borne Bacterial Diseases in Travelers</t>
  </si>
  <si>
    <t>Curr Infect Dis Rep. 2018 May 22;20(7):17. doi: 10.1007/s11908-018-0624-y.</t>
  </si>
  <si>
    <t>Curr Infect Dis Rep</t>
  </si>
  <si>
    <t>10.1007/s11908-018-0624-y</t>
  </si>
  <si>
    <t>Case 16-2018: A 45-Year-Old Man with Fever, Thrombocytopenia, and Elevated Aminotransferase Levels</t>
  </si>
  <si>
    <t>Kobayashi KJ, Weil AA, Branda JA.</t>
  </si>
  <si>
    <t>N Engl J Med. 2018 May 24;378(21):2023-2029. doi: 10.1056/NEJMcpc1712227.</t>
  </si>
  <si>
    <t>Kobayashi KJ</t>
  </si>
  <si>
    <t>10.1056/NEJMcpc1712227</t>
  </si>
  <si>
    <t>2018 May 24</t>
  </si>
  <si>
    <t>Modeling trophic dependencies and exchanges among insects' bacterial symbionts in a host-simulated environment</t>
  </si>
  <si>
    <t>Opatovsky I, Santos-Garcia D, Ruan Z, Lahav T, Ofaim S, Mouton L, Barbe V, Jiang J, Zchori-Fein E, Freilich S.</t>
  </si>
  <si>
    <t>BMC Genomics. 2018 May 25;19(1):402. doi: 10.1186/s12864-018-4786-7.</t>
  </si>
  <si>
    <t>Opatovsky I</t>
  </si>
  <si>
    <t>PMC5970531</t>
  </si>
  <si>
    <t>10.1186/s12864-018-4786-7</t>
  </si>
  <si>
    <t>2018 May 25</t>
  </si>
  <si>
    <t>Rare presentation of rickettsial infection as purpura fulminans: a case report</t>
  </si>
  <si>
    <t>Dalugama C, Gawarammana IB.</t>
  </si>
  <si>
    <t>J Med Case Rep. 2018 May 26;12(1):145. doi: 10.1186/s13256-018-1672-5.</t>
  </si>
  <si>
    <t>Dalugama C</t>
  </si>
  <si>
    <t>J Med Case Rep</t>
  </si>
  <si>
    <t>PMC5970498</t>
  </si>
  <si>
    <t>10.1186/s13256-018-1672-5</t>
  </si>
  <si>
    <t>2018 May 26</t>
  </si>
  <si>
    <t>In vivo growth and genomic characterization of rickettsia-like organisms isolated from farmed Chinook salmon (Oncorhynchus tshawytscha) in New Zealand</t>
  </si>
  <si>
    <t>Gias E, Brosnahan CL, Orr D, Binney B, Ha HJ, Preece MA, Jones B.</t>
  </si>
  <si>
    <t>J Fish Dis. 2018 May 28. doi: 10.1111/jfd.12817. Online ahead of print.</t>
  </si>
  <si>
    <t>10.1111/jfd.12817</t>
  </si>
  <si>
    <t>2018 May 28</t>
  </si>
  <si>
    <t>Infection Density Dynamics and Phylogeny of Wolbachia Associated with Coconut Hispine Beetle, Brontispa longissima (Gestro) (Coleoptera: Chrysomelidae), by Multilocus Sequence Type (MLST) Genotyping</t>
  </si>
  <si>
    <t>Ali H, Muhammad A, Hou Y.</t>
  </si>
  <si>
    <t>J Microbiol Biotechnol. 2018 May 28;28(5):796-808. doi: 10.4014/jmb.1712.12019.</t>
  </si>
  <si>
    <t>10.4014/jmb.1712.12019</t>
  </si>
  <si>
    <t>Cryptic Plutella species show deep divergence despite the capacity to hybridize</t>
  </si>
  <si>
    <t>Perry KD, Baker GJ, Powis KJ, Kent JK, Ward CM, Baxter SW.</t>
  </si>
  <si>
    <t>BMC Evol Biol. 2018 May 29;18(1):77. doi: 10.1186/s12862-018-1183-4.</t>
  </si>
  <si>
    <t>Perry KD</t>
  </si>
  <si>
    <t>PMC5975261</t>
  </si>
  <si>
    <t>10.1186/s12862-018-1183-4</t>
  </si>
  <si>
    <t>2018 May 29</t>
  </si>
  <si>
    <t>Babesia vesperuginis in insectivorous bats from China</t>
  </si>
  <si>
    <t>Han HJ, Liu JW, Wen HL, Qin XR, Zhao M, Wang LJ, Zhou CM, Qi R, Yu H, Yu XJ.</t>
  </si>
  <si>
    <t>Parasit Vectors. 2018 May 29;11(1):317. doi: 10.1186/s13071-018-2902-9.</t>
  </si>
  <si>
    <t>Han HJ</t>
  </si>
  <si>
    <t>PMC5975495</t>
  </si>
  <si>
    <t>10.1186/s13071-018-2902-9</t>
  </si>
  <si>
    <t>Causes of acute undifferentiated fever and the utility of biomarkers in Chiangrai, northern Thailand</t>
  </si>
  <si>
    <t>Wangrangsimakul T, Althaus T, Mukaka M, Kantipong P, Wuthiekanun V, Chierakul W, Blacksell SD, Day NP, Laongnualpanich A, Paris DH.</t>
  </si>
  <si>
    <t>PLoS Negl Trop Dis. 2018 May 31;12(5):e0006477. doi: 10.1371/journal.pntd.0006477. eCollection 2018 May.</t>
  </si>
  <si>
    <t>Wangrangsimakul T</t>
  </si>
  <si>
    <t>PMC5978881</t>
  </si>
  <si>
    <t>10.1371/journal.pntd.0006477</t>
  </si>
  <si>
    <t>2018 May 31</t>
  </si>
  <si>
    <t>The AWED trial (Applying Wolbachia to Eliminate Dengue) to assess the efficacy of Wolbachia-infected mosquito deployments to reduce dengue incidence in Yogyakarta, Indonesia: study protocol for a cluster randomised controlled trial</t>
  </si>
  <si>
    <t>Anders KL, Indriani C, Ahmad RA, Tantowijoyo W, Arguni E, Andari B, Jewell NP, Rances E, O'Neill SL, Simmons CP, Utarini A.</t>
  </si>
  <si>
    <t>Trials. 2018 May 31;19(1):302. doi: 10.1186/s13063-018-2670-z.</t>
  </si>
  <si>
    <t>Anders KL</t>
  </si>
  <si>
    <t>Trials</t>
  </si>
  <si>
    <t>PMC5984439</t>
  </si>
  <si>
    <t>10.1186/s13063-018-2670-z</t>
  </si>
  <si>
    <t>Two cases of Japanese spotted fever infected in Rokko mountain near urban area of southern Hyogo Prefecture</t>
  </si>
  <si>
    <t>Kanzaki A, Natsuaki M, Matsutani S, Mase K, Nakajima E, Kataoka S, Konya H, Takeda A, Nishiura T, Takada N.</t>
  </si>
  <si>
    <t>J Dermatol. 2018 Jun;45(6):e146-e147. doi: 10.1111/1346-8138.14208. Epub 2018 Jan 6.</t>
  </si>
  <si>
    <t>Kanzaki A</t>
  </si>
  <si>
    <t>10.1111/1346-8138.14208</t>
  </si>
  <si>
    <t>2018 Jun</t>
  </si>
  <si>
    <t>The Infectious and Noninfectious Etiology, Clinical Picture and Outcome of Neutropenia in Immunocompetent Hospitalized Children</t>
  </si>
  <si>
    <t>David O, Fruchtman Y, Sergienko R, Kapelushnik J, Leibovitz E.</t>
  </si>
  <si>
    <t>Pediatr Infect Dis J. 2018 Jun;37(6):570-575. doi: 10.1097/INF.0000000000001893.</t>
  </si>
  <si>
    <t>David O</t>
  </si>
  <si>
    <t>10.1097/INF.0000000000001893</t>
  </si>
  <si>
    <t>Wolbachia-induced transcription factor GATA4 suppresses ovary-specific genes blastoderm-specific protein 25D and imaginal disc growth factor</t>
  </si>
  <si>
    <t>Osei-Amo S, Hussein M, Asad S, Hugo L, Asgari S.</t>
  </si>
  <si>
    <t>Insect Mol Biol. 2018 Jun;27(3):295-304. doi: 10.1111/imb.12371. Epub 2018 Jan 16.</t>
  </si>
  <si>
    <t>Osei-Amo S</t>
  </si>
  <si>
    <t>10.1111/imb.12371</t>
  </si>
  <si>
    <t>Neospora caninum and Ehrlichia canis co-infection in a dog with meningoencephalitis</t>
  </si>
  <si>
    <t>Aroch I, Baneth G, Salant H, Nachum-Biala Y, Berkowitz A, Shamir M, Chai O.</t>
  </si>
  <si>
    <t>Vet Clin Pathol. 2018 Jun;47(2):289-293. doi: 10.1111/vcp.12582. Epub 2018 Feb 6.</t>
  </si>
  <si>
    <t>Aroch I</t>
  </si>
  <si>
    <t>10.1111/vcp.12582</t>
  </si>
  <si>
    <t>Evolution of Hypolimnas butterflies (Nymphalidae): Out-of-Africa origin and Wolbachia-mediated introgression</t>
  </si>
  <si>
    <t>Sahoo RK, Lohman DJ, Wahlberg N, Müller CJ, Brattström O, Collins SC, Peggie D, Aduse-Poku K, Kodandaramaiah U.</t>
  </si>
  <si>
    <t>Mol Phylogenet Evol. 2018 Jun;123:50-58. doi: 10.1016/j.ympev.2018.02.001. Epub 2018 Feb 8.</t>
  </si>
  <si>
    <t>Sahoo RK</t>
  </si>
  <si>
    <t>10.1016/j.ympev.2018.02.001</t>
  </si>
  <si>
    <t>Optimal control approach for establishing wMelPop Wolbachia infection among wild Aedes aegypti populations</t>
  </si>
  <si>
    <t>Campo-Duarte DE, Vasilieva O, Cardona-Salgado D, Svinin M.</t>
  </si>
  <si>
    <t>J Math Biol. 2018 Jun;76(7):1907-1950. doi: 10.1007/s00285-018-1213-2. Epub 2018 Feb 10.</t>
  </si>
  <si>
    <t>Campo-Duarte DE</t>
  </si>
  <si>
    <t>10.1007/s00285-018-1213-2</t>
  </si>
  <si>
    <t>Comparative genomic analysis of Rickettsia rickettsii for identification of drug and vaccine targets: tolC as a proposed candidate for case study</t>
  </si>
  <si>
    <t>Maurya PK, Singh S, Mani A.</t>
  </si>
  <si>
    <t>Acta Trop. 2018 Jun;182:100-110. doi: 10.1016/j.actatropica.2018.02.021. Epub 2018 Feb 21.</t>
  </si>
  <si>
    <t>Maurya PK</t>
  </si>
  <si>
    <t>10.1016/j.actatropica.2018.02.021</t>
  </si>
  <si>
    <t>Rickettsia amblyommatis infecting Amblyomma pseudoconcolor in area of new focus of spotted fever in northeast Brazil</t>
  </si>
  <si>
    <t>Silva AB, Cardoso KM, de Oliveira SV, Costa RMF, Oliveira G, Amorim M, Alves LC, Monteiro MFM, Gazeta GS.</t>
  </si>
  <si>
    <t>Acta Trop. 2018 Jun;182:305-308. doi: 10.1016/j.actatropica.2018.03.005. Epub 2018 Mar 12.</t>
  </si>
  <si>
    <t>10.1016/j.actatropica.2018.03.005</t>
  </si>
  <si>
    <t>Variations in Endosymbiont Infection Between Buprofezin-Resistant and Susceptible Strains of Laodelphax striatellus (Fallén)</t>
  </si>
  <si>
    <t>Li Y, Liu X, Guo H.</t>
  </si>
  <si>
    <t>Curr Microbiol. 2018 Jun;75(6):709-715. doi: 10.1007/s00284-018-1436-x. Epub 2018 Mar 22.</t>
  </si>
  <si>
    <t>10.1007/s00284-018-1436-x</t>
  </si>
  <si>
    <t>Localization and dynamics of Wolbachia infection in Asian citrus psyllid Diaphorina citri, the insect vector of the causal pathogens of Huanglongbing</t>
  </si>
  <si>
    <t>Ren SL, Li YH, Ou D, Guo YJ, Qureshi JA, Stansly PA, Qiu BL.</t>
  </si>
  <si>
    <t>Microbiologyopen. 2018 Jun;7(3):e00561. doi: 10.1002/mbo3.561. Epub 2018 Mar 23.</t>
  </si>
  <si>
    <t>Ren SL</t>
  </si>
  <si>
    <t>PMC6011985</t>
  </si>
  <si>
    <t>10.1002/mbo3.561</t>
  </si>
  <si>
    <t>Role of Sca2 and RickA in the Dissemination of Rickettsia parkeri in Amblyomma maculatum</t>
  </si>
  <si>
    <t>Harris EK, Jirakanwisal K, Verhoeve VI, Fongsaran C, Suwanbongkot C, Welch MD, Macaluso KR.</t>
  </si>
  <si>
    <t>Infect Immun. 2018 May 22;86(6):e00123-18. doi: 10.1128/IAI.00123-18. Print 2018 Jun.</t>
  </si>
  <si>
    <t>PMC5964526</t>
  </si>
  <si>
    <t>10.1128/IAI.00123-18</t>
  </si>
  <si>
    <t>Immunity against the Obligate Intracellular Bacterial Pathogen Rickettsia australis Requires a Functional Complement System</t>
  </si>
  <si>
    <t>Riley SP, Fish AI, Del Piero F, Martinez JJ.</t>
  </si>
  <si>
    <t>Infect Immun. 2018 May 22;86(6):e00139-18. doi: 10.1128/IAI.00139-18. Print 2018 Jun.</t>
  </si>
  <si>
    <t>PMC5964522</t>
  </si>
  <si>
    <t>10.1128/IAI.00139-18</t>
  </si>
  <si>
    <t>Equine Granulocytic Anaplasmosis 28 years later</t>
  </si>
  <si>
    <t>Saleem S, Ijaz M, Farooqi SH, Ghaffar A, Ali A, Iqbal K, Mehmood K, Zhang H.</t>
  </si>
  <si>
    <t>Microb Pathog. 2018 Jun;119:1-8. doi: 10.1016/j.micpath.2018.04.001. Epub 2018 Apr 4.</t>
  </si>
  <si>
    <t>10.1016/j.micpath.2018.04.001</t>
  </si>
  <si>
    <t>Analysis of Health-Care Charges in Murine Typhus: Need for Improved Clinical Recognition and Diagnostics for Acute Disease</t>
  </si>
  <si>
    <t>Vohra RF, Walker DH, Blanton LS.</t>
  </si>
  <si>
    <t>Am J Trop Med Hyg. 2018 Jun;98(6):1594-1598. doi: 10.4269/ajtmh.17-0411. Epub 2018 Apr 5.</t>
  </si>
  <si>
    <t>Vohra RF</t>
  </si>
  <si>
    <t>PMC6086180</t>
  </si>
  <si>
    <t>10.4269/ajtmh.17-0411</t>
  </si>
  <si>
    <t>Kinetics of IgM and IgG antibodies after scrub typhus infection and the clinical implications</t>
  </si>
  <si>
    <t>Varghese GM, Rajagopal VM, Trowbridge P, Purushothaman D, Martin SJ.</t>
  </si>
  <si>
    <t>Int J Infect Dis. 2018 Jun;71:53-55. doi: 10.1016/j.ijid.2018.03.018. Epub 2018 Apr 10.</t>
  </si>
  <si>
    <t>PMC5985369</t>
  </si>
  <si>
    <t>10.1016/j.ijid.2018.03.018</t>
  </si>
  <si>
    <t>Prevalence of Selected Zoonotic Diseases and Risk Factors at a Human-Wildlife-Livestock Interface in Mpumalanga Province, South Africa</t>
  </si>
  <si>
    <t>Simpson GJG, Quan V, Frean J, Knobel DL, Rossouw J, Weyer J, Marcotty T, Godfroid J, Blumberg LH.</t>
  </si>
  <si>
    <t>Vector Borne Zoonotic Dis. 2018 Jun;18(6):303-310. doi: 10.1089/vbz.2017.2158. Epub 2018 Apr 17.</t>
  </si>
  <si>
    <t>Simpson GJG</t>
  </si>
  <si>
    <t>10.1089/vbz.2017.2158</t>
  </si>
  <si>
    <t>Wolbachia-mediated protection of Drosophila melanogaster against systemic infection with its natural viral pathogen Drosophila C virus does not involve changes in levels of highly abundant miRNAs</t>
  </si>
  <si>
    <t>Monsanto-Hearne V, Johnson KN.</t>
  </si>
  <si>
    <t>J Gen Virol. 2018 Jun;99(6):827-831. doi: 10.1099/jgv.0.001064. Epub 2018 Apr 20.</t>
  </si>
  <si>
    <t>Monsanto-Hearne V</t>
  </si>
  <si>
    <t>10.1099/jgv.0.001064</t>
  </si>
  <si>
    <t>Tick infestation and occurrence of Anaplasma phagocytophilum and piroplasms in cattle in the Republic of Serbia</t>
  </si>
  <si>
    <t>Vasić A, Nieder M, Zdravković N, Bojkovski J, Bugarski D, Pavlović I, Silaghi C.</t>
  </si>
  <si>
    <t>Parasitol Res. 2018 Jun;117(6):1813-1818. doi: 10.1007/s00436-018-5867-x. Epub 2018 Apr 20.</t>
  </si>
  <si>
    <t>Vasić A</t>
  </si>
  <si>
    <t>10.1007/s00436-018-5867-x</t>
  </si>
  <si>
    <t>Molecular Evidence of Rickettsia in Human and Dog Blood in Bangkok</t>
  </si>
  <si>
    <t>Mongkol N, Suputtamongkol Y, Taweethavonsawat P, Foongladda S.</t>
  </si>
  <si>
    <t>Vector Borne Zoonotic Dis. 2018 Jun;18(6):297-302. doi: 10.1089/vbz.2017.2180. Epub 2018 Apr 23.</t>
  </si>
  <si>
    <t>Mongkol N</t>
  </si>
  <si>
    <t>10.1089/vbz.2017.2180</t>
  </si>
  <si>
    <t>Mitochondria and Wolbachia titers are positively correlated during maternal transmission</t>
  </si>
  <si>
    <t>Henry LP, Newton ILG.</t>
  </si>
  <si>
    <t>Mol Ecol. 2018 Jun;27(11):2634-2646. doi: 10.1111/mec.14700. Epub 2018 May 12.</t>
  </si>
  <si>
    <t>Henry LP</t>
  </si>
  <si>
    <t>10.1111/mec.14700</t>
  </si>
  <si>
    <t>Scrub typhus diagnosis on acute specimens using serological and molecular assays - a 3-year prospective study</t>
  </si>
  <si>
    <t>Koralur M, Singh R, Varma M, Shenoy S, Acharya V, Kamath A, Stenos J, Athan E, Bairy I.</t>
  </si>
  <si>
    <t>Diagn Microbiol Infect Dis. 2018 Jun;91(2):112-117. doi: 10.1016/j.diagmicrobio.2018.01.018. Epub 2018 Feb 24.</t>
  </si>
  <si>
    <t>Koralur M</t>
  </si>
  <si>
    <t>10.1016/j.diagmicrobio.2018.01.018</t>
  </si>
  <si>
    <t>Stochastic processes govern bacterial communities from the blood of pikas and from their arthropod vectors</t>
  </si>
  <si>
    <t>Li H, Li T, Qu J.</t>
  </si>
  <si>
    <t>FEMS Microbiol Ecol. 2018 Jun 1;94(6). doi: 10.1093/femsec/fiy082.</t>
  </si>
  <si>
    <t>10.1093/femsec/fiy082</t>
  </si>
  <si>
    <t>2018 Jun 1</t>
  </si>
  <si>
    <t>Evidence of natural Wolbachia infections and molecular identification of field populations of Culex pipiens complex (Diptera: Culicidae) mosquitoes in western Turkey</t>
  </si>
  <si>
    <t>Morçiçek B, Taskin BG, Doğaç E, Doğaroğlu T, Taskin V.</t>
  </si>
  <si>
    <t>J Vector Ecol. 2018 Jun;43(1):44-51. doi: 10.1111/jvec.12281.</t>
  </si>
  <si>
    <t>Morçiçek B</t>
  </si>
  <si>
    <t>10.1111/jvec.12281</t>
  </si>
  <si>
    <t>Rickettsia parkeri in Dermacentor parumapertus Ticks, Mexico</t>
  </si>
  <si>
    <t>Sánchez-Montes S, López-Pérez AM, Guzmán-Cornejo C, Colunga-Salas P, Becker I, Delgado-de la Mora J, Licona-Enríquez JD, Delgado-de la Mora D, Karpathy SE, Paddock CD, Suzán G.</t>
  </si>
  <si>
    <t>Emerg Infect Dis. 2018 Jun;24(6):1108-1111. doi: 10.3201/eid2406.180058.</t>
  </si>
  <si>
    <t>PMC6004873</t>
  </si>
  <si>
    <t>10.3201/eid2406.180058</t>
  </si>
  <si>
    <t>Ehrlichia muris in Ixodes cookei Ticks, Northeastern United States, 2016-2017</t>
  </si>
  <si>
    <t>Xu G, Pearson P, Rich SM.</t>
  </si>
  <si>
    <t>Emerg Infect Dis. 2018 Jun;24(6):1143-1144. doi: 10.3201/eid2406.171755.</t>
  </si>
  <si>
    <t>PMC6004831</t>
  </si>
  <si>
    <t>10.3201/eid2406.171755</t>
  </si>
  <si>
    <t>Granulocytic anaplasmosis in 2 dogs from Quebec</t>
  </si>
  <si>
    <t>Khatat SE, Culang D, Gara-Boivin C.</t>
  </si>
  <si>
    <t>Can Vet J. 2018 Jun;59(6):663-667.</t>
  </si>
  <si>
    <t>Khatat SE</t>
  </si>
  <si>
    <t>PMC5949946</t>
  </si>
  <si>
    <t>Queensland tick typhus (Rickettsia australis) in a man after hiking in rural Queensland</t>
  </si>
  <si>
    <t>Thomas SA, Wu J.</t>
  </si>
  <si>
    <t>Aust J Gen Pract. 2018 Jun;47(6):359-360. doi: 10.31128/AJGP-10-17-4352.</t>
  </si>
  <si>
    <t>Thomas SA</t>
  </si>
  <si>
    <t>Aust J Gen Pract</t>
  </si>
  <si>
    <t>10.31128/AJGP-10-17-4352</t>
  </si>
  <si>
    <t>Serological Detection of Antibodies against Anaplasma spp. in Cattle Reared in the Gyeongsangbuk-do, Korea</t>
  </si>
  <si>
    <t>Seo MG, Ouh IO, Lee SH, Son UH, Geraldino PJL, Rhee MH, Kwon OD, Kim TH, Kwak D.</t>
  </si>
  <si>
    <t>Korean J Parasitol. 2018 Jun;56(3):287-290. doi: 10.3347/kjp.2018.56.3.287. Epub 2018 Jun 30.</t>
  </si>
  <si>
    <t>Seo MG</t>
  </si>
  <si>
    <t>PMC6046556</t>
  </si>
  <si>
    <t>10.3347/kjp.2018.56.3.287</t>
  </si>
  <si>
    <t>Prevalence of Tick-Borne Pathogens from Ticks Collected from Cattle and Wild Animals in Tanzania in 2012</t>
  </si>
  <si>
    <t>Kim TY, Kwak YS, Kim JY, Nam SH, Lee IY, Mduma S, Keyyu J, Fyumagwa R, Yong TS.</t>
  </si>
  <si>
    <t>Korean J Parasitol. 2018 Jun;56(3):305-308. doi: 10.3347/kjp.2018.56.3.305. Epub 2018 Jun 30.</t>
  </si>
  <si>
    <t>Kim TY</t>
  </si>
  <si>
    <t>PMC6046555</t>
  </si>
  <si>
    <t>10.3347/kjp.2018.56.3.305</t>
  </si>
  <si>
    <t>Case of Rickettsia typhi-induced Brain Abscess Mimicking Brain Tumor</t>
  </si>
  <si>
    <t>Jang Y, Moon J, Jun JS, Kim TJ, Park KI, Lee ST, Jung KH, Lee SK, Chu K.</t>
  </si>
  <si>
    <t>Osong Public Health Res Perspect. 2018 Jun;9(3):122-125. doi: 10.24171/j.phrp.2018.9.3.07.</t>
  </si>
  <si>
    <t>Jang Y</t>
  </si>
  <si>
    <t>Osong Public Health Res Perspect</t>
  </si>
  <si>
    <t>PMC6037395</t>
  </si>
  <si>
    <t>10.24171/j.phrp.2018.9.3.07</t>
  </si>
  <si>
    <t>Evaluation of potential predictor variables for PCR assay diagnosis of Anaplasma phagocytophilum infection in equids in Northern California</t>
  </si>
  <si>
    <t>Fielding CL, Rhodes DM, Howard EJ, Mayer JR.</t>
  </si>
  <si>
    <t>Am J Vet Res. 2018 Jun;79(6):637-642. doi: 10.2460/ajvr.79.6.637.</t>
  </si>
  <si>
    <t>Fielding CL</t>
  </si>
  <si>
    <t>10.2460/ajvr.79.6.637</t>
  </si>
  <si>
    <t>Evidence for Clinical Anaplasmosis and Borreliosis in Cats in Maine</t>
  </si>
  <si>
    <t>Hoyt K, Chandrashekar R, Beall M, Leutenegger C, Lappin MR.</t>
  </si>
  <si>
    <t>Top Companion Anim Med. 2018 Jun;33(2):40-44. doi: 10.1053/j.tcam.2018.05.002. Epub 2018 Jun 20.</t>
  </si>
  <si>
    <t>Hoyt K</t>
  </si>
  <si>
    <t>Top Companion Anim Med</t>
  </si>
  <si>
    <t>10.1053/j.tcam.2018.05.002</t>
  </si>
  <si>
    <t>Prevalence of Canine Monocytic Ehrlichiosis in Canine Population Across India</t>
  </si>
  <si>
    <t>Kukreti K, Pandey L, Das M, Rastogi A, Dubey R, Sharma P.</t>
  </si>
  <si>
    <t>Arch Razi Inst. 2018 Jun;73(2):87-93. doi: 10.22092/ari.2018.116616. Epub 2018 Mar 1.</t>
  </si>
  <si>
    <t>Kukreti K</t>
  </si>
  <si>
    <t>Arch Razi Inst</t>
  </si>
  <si>
    <t>10.22092/ari.2018.116616</t>
  </si>
  <si>
    <t>Identification of rickettsial immunoreactive proteins using a proximity ligation assay Western blotting and the traditional immunoproteomic approach</t>
  </si>
  <si>
    <t>Kowalczewska M, N'Djatchi A, Nappez C, Alwassouf S, Decloquement P, Armstrong N, El Karkouri K, Edouard S, Raoult D.</t>
  </si>
  <si>
    <t>Comp Immunol Microbiol Infect Dis. 2018 Jun;58:17-25. doi: 10.1016/j.cimid.2018.06.004. Epub 2018 Jun 15.</t>
  </si>
  <si>
    <t>Kowalczewska M</t>
  </si>
  <si>
    <t>10.1016/j.cimid.2018.06.004</t>
  </si>
  <si>
    <t>Investigation of the tick-borne pathogens Rickettsia helvetica and Anaplasma phagocytophilum in the blood of the domestic goat (Capra hircus)</t>
  </si>
  <si>
    <t>Pol J Vet Sci. 2018 Jun;21(2):415-417. doi: 10.24425/122607.</t>
  </si>
  <si>
    <t>Pol J Vet Sci</t>
  </si>
  <si>
    <t>10.24425/122607</t>
  </si>
  <si>
    <t>Increasing incidence of Rickettsial infection in patients of Pyrexia of Unknown Origin</t>
  </si>
  <si>
    <t>Goyal PK, Babu R, Agarwal S, Behal KA, Behal K.</t>
  </si>
  <si>
    <t>J Assoc Physicians India. 2018 Jun;66(6):46-48.</t>
  </si>
  <si>
    <t>Goyal PK</t>
  </si>
  <si>
    <t>The Maternal Effect Gene Wds Controls Wolbachia Titer in Nasonia</t>
  </si>
  <si>
    <t>Funkhouser-Jones LJ, van Opstal EJ, Sharma A, Bordenstein SR.</t>
  </si>
  <si>
    <t>Curr Biol. 2018 Jun 4;28(11):1692-1702.e6. doi: 10.1016/j.cub.2018.04.010. Epub 2018 May 17.</t>
  </si>
  <si>
    <t>Funkhouser-Jones LJ</t>
  </si>
  <si>
    <t>PMC5988964</t>
  </si>
  <si>
    <t>NIHMS958349</t>
  </si>
  <si>
    <t>10.1016/j.cub.2018.04.010</t>
  </si>
  <si>
    <t>2018 Jun 4</t>
  </si>
  <si>
    <t>Isolation of a natural DNA virus of Drosophila melanogaster, and characterisation of host resistance and immune responses</t>
  </si>
  <si>
    <t>Palmer WH, Medd NC, Beard PM, Obbard DJ.</t>
  </si>
  <si>
    <t>PLoS Pathog. 2018 Jun 4;14(6):e1007050. doi: 10.1371/journal.ppat.1007050. eCollection 2018 Jun.</t>
  </si>
  <si>
    <t>Palmer WH</t>
  </si>
  <si>
    <t>PMC6002114</t>
  </si>
  <si>
    <t>10.1371/journal.ppat.1007050</t>
  </si>
  <si>
    <t>Molecular detection of Bartonella spp. and Rickettsia spp. in bat ectoparasites in Brazil</t>
  </si>
  <si>
    <t>do Amaral RB, Lourenço EC, Famadas KM, Garcia AB, Machado RZ, André MR.</t>
  </si>
  <si>
    <t>PLoS One. 2018 Jun 5;13(6):e0198629. doi: 10.1371/journal.pone.0198629. eCollection 2018.</t>
  </si>
  <si>
    <t>do Amaral RB</t>
  </si>
  <si>
    <t>PMC5988283</t>
  </si>
  <si>
    <t>10.1371/journal.pone.0198629</t>
  </si>
  <si>
    <t>2018 Jun 5</t>
  </si>
  <si>
    <t>Presence of Rickettsia Species in a Marginalized Area of Yucatan, Mexico</t>
  </si>
  <si>
    <t>Peniche-Lara G, Jimenez-Delgadillo B, Munoz-Zanzi C, Cárdenas-Marrufo M, Pérez-Osorio C, Arias-León J.</t>
  </si>
  <si>
    <t>J Trop Med. 2018 Jun 5;2018:7675828. doi: 10.1155/2018/7675828. eCollection 2018.</t>
  </si>
  <si>
    <t>J Trop Med</t>
  </si>
  <si>
    <t>PMC6008815</t>
  </si>
  <si>
    <t>10.1155/2018/7675828</t>
  </si>
  <si>
    <t>Long-read whole genome sequencing and comparative analysis of six strains of the human pathogen Orientia tsutsugamushi</t>
  </si>
  <si>
    <t>Batty EM, Chaemchuen S, Blacksell S, Richards AL, Paris D, Bowden R, Chan C, Lachumanan R, Day N, Donnelly P, Chen S, Salje J.</t>
  </si>
  <si>
    <t>PLoS Negl Trop Dis. 2018 Jun 6;12(6):e0006566. doi: 10.1371/journal.pntd.0006566. eCollection 2018 Jun.</t>
  </si>
  <si>
    <t>Batty EM</t>
  </si>
  <si>
    <t>PMC6005640</t>
  </si>
  <si>
    <t>10.1371/journal.pntd.0006566</t>
  </si>
  <si>
    <t>2018 Jun 6</t>
  </si>
  <si>
    <t>Co-speciation in bedbug Wolbachia parallel the pattern in nematode hosts</t>
  </si>
  <si>
    <t>Balvín O, Roth S, Talbot B, Reinhardt K.</t>
  </si>
  <si>
    <t>Sci Rep. 2018 Jun 11;8(1):8797. doi: 10.1038/s41598-018-25545-y.</t>
  </si>
  <si>
    <t>Balvín O</t>
  </si>
  <si>
    <t>PMC5995804</t>
  </si>
  <si>
    <t>10.1038/s41598-018-25545-y</t>
  </si>
  <si>
    <t>2018 Jun 11</t>
  </si>
  <si>
    <t>Outer Membrane Protein A Conservation among Orientia tsutsugamushi Isolates Suggests Its Potential as a Protective Antigen and Diagnostic Target</t>
  </si>
  <si>
    <t>Evans SM, Adcox HE, VieBrock L, Green RS, Luce-Fedrow A, Chattopadhyay S, Jiang J, Marconi RT, Paris D, Richards AL, Carlyon JA.</t>
  </si>
  <si>
    <t>Trop Med Infect Dis. 2018 Jun 11;3(2):63. doi: 10.3390/tropicalmed3020063.</t>
  </si>
  <si>
    <t>PMC6073748</t>
  </si>
  <si>
    <t>10.3390/tropicalmed3020063</t>
  </si>
  <si>
    <t>Detection of Ehrlichia ruminantium infection in cattle in Cameroon</t>
  </si>
  <si>
    <t>Esemu SN, Ndip RN, Ndip LM.</t>
  </si>
  <si>
    <t>BMC Res Notes. 2018 Jun 14;11(1):388. doi: 10.1186/s13104-018-3479-2.</t>
  </si>
  <si>
    <t>PMC6001016</t>
  </si>
  <si>
    <t>10.1186/s13104-018-3479-2</t>
  </si>
  <si>
    <t>2018 Jun 14</t>
  </si>
  <si>
    <t>Ticks from cats in the United States: Patterns of infestation and infection with pathogens</t>
  </si>
  <si>
    <t>Little SE, Barrett AW, Nagamori Y, Herrin BH, Normile D, Heaney K, Armstrong R.</t>
  </si>
  <si>
    <t>Vet Parasitol. 2018 Jun 15;257:15-20. doi: 10.1016/j.vetpar.2018.05.002. Epub 2018 May 5.</t>
  </si>
  <si>
    <t>10.1016/j.vetpar.2018.05.002</t>
  </si>
  <si>
    <t>2018 Jun 15</t>
  </si>
  <si>
    <t>Molecular screening for bacterial pathogens in ticks (Ixodes ricinus) collected on migratory birds captured in northern Italy</t>
  </si>
  <si>
    <t>Pajoro M, Pistone D, Varotto Boccazzi I, Mereghetti V, Bandi C, Fabbi M, Scattorin F, Sassera D, Montagna M.</t>
  </si>
  <si>
    <t>Folia Parasitol (Praha). 2018 Jun 15;65:2018.008. doi: 10.14411/fp.2018.008.</t>
  </si>
  <si>
    <t>Pajoro M</t>
  </si>
  <si>
    <t>10.14411/fp.2018.008</t>
  </si>
  <si>
    <t>Tick-Bacteria Mutualism Depends on B Vitamin Synthesis Pathways</t>
  </si>
  <si>
    <t>Duron O, Morel O, Noël V, Buysse M, Binetruy F, Lancelot R, Loire E, Ménard C, Bouchez O, Vavre F, Vial L.</t>
  </si>
  <si>
    <t>Curr Biol. 2018 Jun 18;28(12):1896-1902.e5. doi: 10.1016/j.cub.2018.04.038. Epub 2018 May 31.</t>
  </si>
  <si>
    <t>10.1016/j.cub.2018.04.038</t>
  </si>
  <si>
    <t>2018 Jun 18</t>
  </si>
  <si>
    <t>Foreign tick smuggling rickettsia evades Australian border control</t>
  </si>
  <si>
    <t>Khan SF, Tadepalli M, Stenos J, Graves SR, Korman TM.</t>
  </si>
  <si>
    <t>Med J Aust. 2018 Jun 18;208(11):505. doi: 10.5694/mja17.01201.</t>
  </si>
  <si>
    <t>Khan SF</t>
  </si>
  <si>
    <t>10.5694/mja17.01201</t>
  </si>
  <si>
    <t>A new TaqMan method for the reliable diagnosis of Ehrlichia spp. in canine whole blood</t>
  </si>
  <si>
    <t>Thomson K, Yaaran T, Belshaw A, Curson L, Tisi L, Maurice S, Kiddle G.</t>
  </si>
  <si>
    <t>Parasit Vectors. 2018 Jun 18;11(1):350. doi: 10.1186/s13071-018-2914-5.</t>
  </si>
  <si>
    <t>Thomson K</t>
  </si>
  <si>
    <t>PMC6006785</t>
  </si>
  <si>
    <t>10.1186/s13071-018-2914-5</t>
  </si>
  <si>
    <t>Protein and DNA synthesis demonstrated in cell-free Ehrlichia chaffeensis organisms in axenic medium</t>
  </si>
  <si>
    <t>Eedunuri VK, Zhang Y, Cheng C, Chen L, Liu H, Omsland A, Boyle D, Ganta RR.</t>
  </si>
  <si>
    <t>Sci Rep. 2018 Jun 18;8(1):9293. doi: 10.1038/s41598-018-27574-z.</t>
  </si>
  <si>
    <t>Eedunuri VK</t>
  </si>
  <si>
    <t>PMC6006305</t>
  </si>
  <si>
    <t>10.1038/s41598-018-27574-z</t>
  </si>
  <si>
    <t>Differing responses of red abalone (Haliotis rufescens) and white abalone (H. sorenseni) to infection with phage-associated Candidatus Xenohaliotis californiensis</t>
  </si>
  <si>
    <t>Vater A, Byrne BA, Marshman BC, Ashlock LW, Moore JD.</t>
  </si>
  <si>
    <t>PeerJ. 2018 Jun 25;6:e5104. doi: 10.7717/peerj.5104. eCollection 2018.</t>
  </si>
  <si>
    <t>Vater A</t>
  </si>
  <si>
    <t>PMC6022723</t>
  </si>
  <si>
    <t>10.7717/peerj.5104</t>
  </si>
  <si>
    <t>2018 Jun 25</t>
  </si>
  <si>
    <t>Detection of Dirofilaria immitis antigen and antibodies against Anaplasma phagocytophilum, Borrelia burgdorferi and Ehrlichia canis in dogs from ten provinces of China</t>
  </si>
  <si>
    <t>Wang J, Kelly P, Zhang J, Shi Z, Song C, Zheng X, Zhang Y, Hao Y, Dong H, El-Mahallawy HS, Xiong W, Wang H, Li J, Zhang X, Wang C.</t>
  </si>
  <si>
    <t>Acta Parasitol. 2018 Jun 26;63(2):412-415. doi: 10.1515/ap-2018-0047.</t>
  </si>
  <si>
    <t>10.1515/ap-2018-0047</t>
  </si>
  <si>
    <t>2018 Jun 26</t>
  </si>
  <si>
    <t>The Rickettsial Ankyrin Repeat Protein 2 Is a Type IV Secreted Effector That Associates with the Endoplasmic Reticulum</t>
  </si>
  <si>
    <t>Lehman SS, Noriea NF, Aistleitner K, Clark TR, Dooley CA, Nair V, Kaur SJ, Rahman MS, Gillespie JJ, Azad AF, Hackstadt T.</t>
  </si>
  <si>
    <t>mBio. 2018 Jun 26;9(3):e00975-18. doi: 10.1128/mBio.00975-18.</t>
  </si>
  <si>
    <t>Lehman SS</t>
  </si>
  <si>
    <t>PMC6020290</t>
  </si>
  <si>
    <t>10.1128/mBio.00975-18</t>
  </si>
  <si>
    <t>Endosymbionts Alter Larva-to-Nymph Transstadial Transmission of Babesia microti in Rhipicephalus haemaphysaloides Ticks</t>
  </si>
  <si>
    <t>Li LH, Zhang Y, Zhu D, Zhou XN.</t>
  </si>
  <si>
    <t>Front Microbiol. 2018 Jun 27;9:1415. doi: 10.3389/fmicb.2018.01415. eCollection 2018.</t>
  </si>
  <si>
    <t>PMC6036257</t>
  </si>
  <si>
    <t>10.3389/fmicb.2018.01415</t>
  </si>
  <si>
    <t>2018 Jun 27</t>
  </si>
  <si>
    <t>Morphometric Analysis of Adult Dermacentor parumapertus Neumann (Acari: Ixodidae) From Various Locations Within its Geographical Range</t>
  </si>
  <si>
    <t>Moraru GM, Portugal JS, Bednarova A, Mcinnis SJ, Paddock CD, Becker T, Smith TC, Svobodova Z, Goddard J.</t>
  </si>
  <si>
    <t>J Med Entomol. 2018 Jun 28;55(4):871-876. doi: 10.1093/jme/tjy009.</t>
  </si>
  <si>
    <t>10.1093/jme/tjy009</t>
  </si>
  <si>
    <t>2018 Jun 28</t>
  </si>
  <si>
    <t>Prevalence of Tick-Borne Pathogens in Two Species of Peromyscus Mice Common in Northern Wisconsin</t>
  </si>
  <si>
    <t>Larson SR, Lee X, Paskewitz SM.</t>
  </si>
  <si>
    <t>J Med Entomol. 2018 Jun 28;55(4):1002-1010. doi: 10.1093/jme/tjy027.</t>
  </si>
  <si>
    <t>Larson SR</t>
  </si>
  <si>
    <t>10.1093/jme/tjy027</t>
  </si>
  <si>
    <t>Prevalence and diversity of Rickettsia species in ectoparasites collected from small rodents in Lithuania</t>
  </si>
  <si>
    <t>Radzijevskaja J, Kaminskienė E, Lipatova I, Mardosaitė-Busaitienė D, Balčiauskas L, Stanko M, Paulauskas A.</t>
  </si>
  <si>
    <t>Parasit Vectors. 2018 Jun 28;11(1):375. doi: 10.1186/s13071-018-2947-9.</t>
  </si>
  <si>
    <t>PMC6025725</t>
  </si>
  <si>
    <t>10.1186/s13071-018-2947-9</t>
  </si>
  <si>
    <t>A review of the genus Rickettsia in Central America</t>
  </si>
  <si>
    <t>Bermúdez CSE, Troyo A.</t>
  </si>
  <si>
    <t>Res Rep Trop Med. 2018 Jun 29;9:103-112. doi: 10.2147/RRTM.S160951. eCollection 2018.</t>
  </si>
  <si>
    <t>Bermúdez CSE</t>
  </si>
  <si>
    <t>PMC6047601</t>
  </si>
  <si>
    <t>10.2147/RRTM.S160951</t>
  </si>
  <si>
    <t>2018 Jun 29</t>
  </si>
  <si>
    <t>Decision-making in a bisexual line and a thelytokous Wolbachia-infected line of Trichogramma dendrolimi Matsumura (Hymenoptera: Trichogrammatidae) regarding behavior toward their hosts</t>
  </si>
  <si>
    <t>Liu QQ, Zhang TS, Li CX, Gu JW, Hou JB, Dong H.</t>
  </si>
  <si>
    <t>Pest Manag Sci. 2018 Jul;74(7):1720-1727. doi: 10.1002/ps.4867. Epub 2018 Mar 12.</t>
  </si>
  <si>
    <t>Liu QQ</t>
  </si>
  <si>
    <t>10.1002/ps.4867</t>
  </si>
  <si>
    <t>2018 Jul</t>
  </si>
  <si>
    <t>Transovarian Transmission of Blochmannia and Wolbachia Endosymbionts in the Neotropical Weaver Ant Camponotus textor (Hymenoptera, Formicidae)</t>
  </si>
  <si>
    <t>Ramalho MO, Vieira AS, Pereira MC, Moreau CS, Bueno OC.</t>
  </si>
  <si>
    <t>Curr Microbiol. 2018 Jul;75(7):866-873. doi: 10.1007/s00284-018-1459-3. Epub 2018 Feb 21.</t>
  </si>
  <si>
    <t>10.1007/s00284-018-1459-3</t>
  </si>
  <si>
    <t>Molecular and Serological Evidence of the Presence of Midichloria mitochondrii in Roe Deer ( Capreolus capreolus) in France</t>
  </si>
  <si>
    <t>Serra V, Cafiso A, Formenti N, Verheyden H, Plantard O, Bazzocchi C, Sassera D.</t>
  </si>
  <si>
    <t>J Wildl Dis. 2018 Jul;54(3):597-600. doi: 10.7589/2017-09-241. Epub 2018 Mar 16.</t>
  </si>
  <si>
    <t>Serra V</t>
  </si>
  <si>
    <t>10.7589/2017-09-241</t>
  </si>
  <si>
    <t>First report of Anaplasma phagocytophilum infection in Holstein cattle in the Republic of Korea</t>
  </si>
  <si>
    <t>Han DG, Ryu JH, Chae JB, Kim DW, Kwon CH, Choi KS.</t>
  </si>
  <si>
    <t>Acta Trop. 2018 Jul;183:110-113. doi: 10.1016/j.actatropica.2018.04.014. Epub 2018 Apr 11.</t>
  </si>
  <si>
    <t>Han DG</t>
  </si>
  <si>
    <t>10.1016/j.actatropica.2018.04.014</t>
  </si>
  <si>
    <t>Golden jackals (Canis aureus) as hosts for ticks and tick-borne pathogens in Serbia</t>
  </si>
  <si>
    <t>Sukara R, Chochlakis D, Ćirović D, Penezić A, Mihaljica D, Ćakić S, Valčić M, Tselentis Y, Psaroulaki A, Tomanović S.</t>
  </si>
  <si>
    <t>Ticks Tick Borne Dis. 2018 Jul;9(5):1090-1097. doi: 10.1016/j.ttbdis.2018.04.003. Epub 2018 Apr 10.</t>
  </si>
  <si>
    <t>Sukara R</t>
  </si>
  <si>
    <t>10.1016/j.ttbdis.2018.04.003</t>
  </si>
  <si>
    <t>Tick-borne encephalitis virus, Borrelia burgdorferi sensu lato, Borrelia miyamotoi, Anaplasma phagocytophilum and Candidatus Neoehrlichia mikurensis in Ixodes ricinus ticks collected from recreational islands in southern Norway</t>
  </si>
  <si>
    <t>Kjelland V, Paulsen KM, Rollum R, Jenkins A, Stuen S, Soleng A, Edgar KS, Lindstedt HH, Vaino K, Gibory M, Andreassen ÅK.</t>
  </si>
  <si>
    <t>Ticks Tick Borne Dis. 2018 Jul;9(5):1098-1102. doi: 10.1016/j.ttbdis.2018.04.005. Epub 2018 Apr 12.</t>
  </si>
  <si>
    <t>Kjelland V</t>
  </si>
  <si>
    <t>10.1016/j.ttbdis.2018.04.005</t>
  </si>
  <si>
    <t>The Evaluation and Management of Rocky Mountain Spotted Fever in the Emergency Department: a Review of the Literature</t>
  </si>
  <si>
    <t>Gottlieb M, Long B, Koyfman A.</t>
  </si>
  <si>
    <t>J Emerg Med. 2018 Jul;55(1):42-50. doi: 10.1016/j.jemermed.2018.02.043. Epub 2018 Apr 22.</t>
  </si>
  <si>
    <t>Gottlieb M</t>
  </si>
  <si>
    <t>10.1016/j.jemermed.2018.02.043</t>
  </si>
  <si>
    <t>Enhancing Nanos expression via the bacterial TomO protein is a conserved strategy used by the symbiont Wolbachia to fuel germ stem cell maintenance in infected Drosophila females</t>
  </si>
  <si>
    <t>Ote M, Yamamoto D.</t>
  </si>
  <si>
    <t>Arch Insect Biochem Physiol. 2018 Jul;98(3):e21471. doi: 10.1002/arch.21471. Epub 2018 Apr 27.</t>
  </si>
  <si>
    <t>Arch Insect Biochem Physiol</t>
  </si>
  <si>
    <t>10.1002/arch.21471</t>
  </si>
  <si>
    <t>The rice rat Euryoryzomys russatus, a competent amplifying host of Rickettsia parkeri strain Atlantic rainforest for the tick Amblyomma ovale</t>
  </si>
  <si>
    <t>Krawczak FS, Labruna MB.</t>
  </si>
  <si>
    <t>Ticks Tick Borne Dis. 2018 Jul;9(5):1133-1136. doi: 10.1016/j.ttbdis.2018.04.013. Epub 2018 Apr 20.</t>
  </si>
  <si>
    <t>10.1016/j.ttbdis.2018.04.013</t>
  </si>
  <si>
    <t>Characteristics of hemostasis during experimental Ehrlichia canis infection</t>
  </si>
  <si>
    <t>Shropshire S, Olver C, Lappin M.</t>
  </si>
  <si>
    <t>J Vet Intern Med. 2018 Jul;32(4):1334-1342. doi: 10.1111/jvim.15130. Epub 2018 Apr 27.</t>
  </si>
  <si>
    <t>Shropshire S</t>
  </si>
  <si>
    <t>PMC6060328</t>
  </si>
  <si>
    <t>10.1111/jvim.15130</t>
  </si>
  <si>
    <t>Can Wolbachia save the day?</t>
  </si>
  <si>
    <t>Pance A.</t>
  </si>
  <si>
    <t>Nat Rev Microbiol. 2018 Jul;16(7):396. doi: 10.1038/s41579-018-0021-4.</t>
  </si>
  <si>
    <t>Pance A</t>
  </si>
  <si>
    <t>10.1038/s41579-018-0021-4</t>
  </si>
  <si>
    <t>Timeliness in the notification of spotted fever in Brazil: Evaluating compulsory reporting strategies and digital disease detection</t>
  </si>
  <si>
    <t>Vilges de Oliveira S, Nogueira Angerami R.</t>
  </si>
  <si>
    <t>Int J Infect Dis. 2018 Jul;72:16-18. doi: 10.1016/j.ijid.2018.04.4317. Epub 2018 May 3.</t>
  </si>
  <si>
    <t>Vilges de Oliveira S</t>
  </si>
  <si>
    <t>10.1016/j.ijid.2018.04.4317</t>
  </si>
  <si>
    <t>Molecular Evidence of Rickettsia spp., Anaplasma phagocytophilum, and "Candidatus Neoehrlichia mikurensis" in Ticks from Natural and Urban Habitats in Eastern Romania</t>
  </si>
  <si>
    <t>Raileanu C, Moutailler S, Porea D, Oslobanu L, Anita D, Anita A, Vayssier-Taussat M, Savuta G.</t>
  </si>
  <si>
    <t>Vector Borne Zoonotic Dis. 2018 Jul;18(7):343-349. doi: 10.1089/vbz.2017.2221. Epub 2018 May 7.</t>
  </si>
  <si>
    <t>10.1089/vbz.2017.2221</t>
  </si>
  <si>
    <t>Diversity of Coxiella-like and Francisella-like endosymbionts, and Rickettsia spp., Coxiella burnetii as pathogens in the tick populations of Slovakia, Central Europe</t>
  </si>
  <si>
    <t>Špitalská E, Sparagano O, Stanko M, Schwarzová K, Špitalský Z, Škultéty Ľ, Havlíková SF.</t>
  </si>
  <si>
    <t>Ticks Tick Borne Dis. 2018 Jul;9(5):1207-1211. doi: 10.1016/j.ttbdis.2018.05.002. Epub 2018 May 3.</t>
  </si>
  <si>
    <t>10.1016/j.ttbdis.2018.05.002</t>
  </si>
  <si>
    <t>The microbiome of Haemaphysalis lemuris (Acari: Ixodidae), a possible vector of pathogens of endangered lemur species in Madagascar</t>
  </si>
  <si>
    <t>Lado P, Qurollo B, Williams C, Junge R, Klompen H.</t>
  </si>
  <si>
    <t>Ticks Tick Borne Dis. 2018 Jul;9(5):1252-1260. doi: 10.1016/j.ttbdis.2018.05.003. Epub 2018 May 2.</t>
  </si>
  <si>
    <t>10.1016/j.ttbdis.2018.05.003</t>
  </si>
  <si>
    <t>Molecular detection of the human pathogen Rickettsia parkeri strain Atlantic rainforest in Amblyomma ovale ticks in Argentina</t>
  </si>
  <si>
    <t>Lamattina D, Tarragona EL, Nava S.</t>
  </si>
  <si>
    <t>Ticks Tick Borne Dis. 2018 Jul;9(5):1261-1263. doi: 10.1016/j.ttbdis.2018.05.007. Epub 2018 May 5.</t>
  </si>
  <si>
    <t>10.1016/j.ttbdis.2018.05.007</t>
  </si>
  <si>
    <t>Molecular epidemiology of parasitic protozoa and Ehrlichia canis in wildlife in Madrid (central Spain)</t>
  </si>
  <si>
    <t>Criado-Fornelio A, Martín-Pérez T, Verdú-Expósito C, Reinoso-Ortiz SA, Pérez-Serrano J.</t>
  </si>
  <si>
    <t>Parasitol Res. 2018 Jul;117(7):2291-2298. doi: 10.1007/s00436-018-5919-2. Epub 2018 May 18.</t>
  </si>
  <si>
    <t>Criado-Fornelio A</t>
  </si>
  <si>
    <t>10.1007/s00436-018-5919-2</t>
  </si>
  <si>
    <t>Genetic characterization of Anaplasma marginale strains from Tunisia using single and multiple gene typing reveals novel variants with an extensive genetic diversity</t>
  </si>
  <si>
    <t>Ben Said M, Ben Asker A, Belkahia H, Ghribi R, Selmi R, Messadi L.</t>
  </si>
  <si>
    <t>Ticks Tick Borne Dis. 2018 Jul;9(5):1275-1285. doi: 10.1016/j.ttbdis.2018.05.008. Epub 2018 May 12.</t>
  </si>
  <si>
    <t>10.1016/j.ttbdis.2018.05.008</t>
  </si>
  <si>
    <t>Genetic, host and environmental factors associated with a high prevalence of Anaplasma marginale</t>
  </si>
  <si>
    <t>Jaimes-Dueñez J, Triana-Chávez O, Mejía-Jaramillo AM.</t>
  </si>
  <si>
    <t>Ticks Tick Borne Dis. 2018 Jul;9(5):1286-1295. doi: 10.1016/j.ttbdis.2018.05.009. Epub 2018 May 21.</t>
  </si>
  <si>
    <t>Jaimes-Dueñez J</t>
  </si>
  <si>
    <t>10.1016/j.ttbdis.2018.05.009</t>
  </si>
  <si>
    <t>Molecular detection of Anaplasma phagocytophilum DNA in the lesser horseshoe bat (Rhinolophus hipposideros) guano</t>
  </si>
  <si>
    <t>Afonso E, Goydadin AC.</t>
  </si>
  <si>
    <t>Epidemiol Infect. 2018 Jul;146(10):1253-1258. doi: 10.1017/S0950268818001279. Epub 2018 May 30.</t>
  </si>
  <si>
    <t>Afonso E</t>
  </si>
  <si>
    <t>PMC9134284</t>
  </si>
  <si>
    <t>10.1017/S0950268818001279</t>
  </si>
  <si>
    <t>First molecular detection of Rickettsia sp. strain Atlantic rainforest in Amblyomma ovale ticks from Espírito Santo state, Brazil</t>
  </si>
  <si>
    <t>Acosta IDCL, Luz HR, Faccini-Martínez ÁA, Muñoz-Leal S, Cerutti Junior C, Labruna MB.</t>
  </si>
  <si>
    <t>Rev Bras Parasitol Vet. 2018 Jul-Sep;27(3):420-422. doi: 10.1590/s1984-296120180017. Epub 2018 May 24.</t>
  </si>
  <si>
    <t>Acosta IDCL</t>
  </si>
  <si>
    <t>10.1590/s1984-296120180017</t>
  </si>
  <si>
    <t>2018 Jul-Sep</t>
  </si>
  <si>
    <t>Detection of Rickettsia spp. in ticks parasitizing toads (Rhinella marina) in the northern Brazilian Amazon</t>
  </si>
  <si>
    <t>Luz HR, Silva-Santos E, Costa-Campos CE, Acosta I, Martins TF, Muñoz-Leal S, McIntosh D, Faccini JLH, Labruna MB.</t>
  </si>
  <si>
    <t>Exp Appl Acarol. 2018 Jul;75(3):309-318. doi: 10.1007/s10493-018-0270-y. Epub 2018 May 30.</t>
  </si>
  <si>
    <t>10.1007/s10493-018-0270-y</t>
  </si>
  <si>
    <t>Diagnosis of Spotted Fever Group Rickettsioses in U.S. Travelers Returning from Africa, 2007-2016</t>
  </si>
  <si>
    <t>Cherry CC, Denison AM, Kato CY, Thornton K, Paddock CD.</t>
  </si>
  <si>
    <t>Am J Trop Med Hyg. 2018 Jul;99(1):136-142. doi: 10.4269/ajtmh.17-0882. Epub 2018 May 24.</t>
  </si>
  <si>
    <t>Cherry CC</t>
  </si>
  <si>
    <t>PMC6085799</t>
  </si>
  <si>
    <t>10.4269/ajtmh.17-0882</t>
  </si>
  <si>
    <t>Molecular evidence of a badger-associated Ehrlichia sp., a Candidatus Neoehrlichia lotoris-like genotype and Anaplasma marginale in dogs</t>
  </si>
  <si>
    <t>Hornok S, Horváth G, Takács N, Farkas R, Szőke K, Kontschán J.</t>
  </si>
  <si>
    <t>Ticks Tick Borne Dis. 2018 Jul;9(5):1302-1309. doi: 10.1016/j.ttbdis.2018.05.012. Epub 2018 May 22.</t>
  </si>
  <si>
    <t>10.1016/j.ttbdis.2018.05.012</t>
  </si>
  <si>
    <t>Typhus Group Rickettsiosis, Germany, 2010-2017(1)</t>
  </si>
  <si>
    <t>Rauch J, Eisermann P, Noack B, Mehlhoop U, Muntau B, Schäfer J, Tappe D.</t>
  </si>
  <si>
    <t>Emerg Infect Dis. 2018 Jul;24(7):1213-1220. doi: 10.3201/eid2407.180093.</t>
  </si>
  <si>
    <t>Rauch J</t>
  </si>
  <si>
    <t>PMC6038764</t>
  </si>
  <si>
    <t>10.3201/eid2407.180093</t>
  </si>
  <si>
    <t>Molecular evidence of Rickettsia slovaca in spleen of wild boars in northeastern Algeria</t>
  </si>
  <si>
    <t>Zeroual F, Leulmi H, Bitam I, Benakhla A.</t>
  </si>
  <si>
    <t>New Microbes New Infect. 2018 Mar 29;24:17-20. doi: 10.1016/j.nmni.2018.03.008. eCollection 2018 Jul.</t>
  </si>
  <si>
    <t>PMC6005159</t>
  </si>
  <si>
    <t>10.1016/j.nmni.2018.03.008</t>
  </si>
  <si>
    <t>2018 Mar 29</t>
  </si>
  <si>
    <t>Readapting to DCV Infection without Wolbachia: Frequency Changes of Drosophila Antiviral Alleles Can Replace Endosymbiont Protection</t>
  </si>
  <si>
    <t>Faria VG, Martins NE, Schlötterer C, Sucena É.</t>
  </si>
  <si>
    <t>Genome Biol Evol. 2018 Jul 1;10(7):1783-1791. doi: 10.1093/gbe/evy137.</t>
  </si>
  <si>
    <t>PMC6054199</t>
  </si>
  <si>
    <t>10.1093/gbe/evy137</t>
  </si>
  <si>
    <t>2018 Jul 1</t>
  </si>
  <si>
    <t>Challenges and opportunities in controlling mosquito-borne infections</t>
  </si>
  <si>
    <t>Ferguson NM.</t>
  </si>
  <si>
    <t>Nature. 2018 Jul;559(7715):490-497. doi: 10.1038/s41586-018-0318-5. Epub 2018 Jul 25.</t>
  </si>
  <si>
    <t>10.1038/s41586-018-0318-5</t>
  </si>
  <si>
    <t>[Identification of the etiological agent of human granulocytic anaplasmosis in the brown dog tick in Chihuahua, Mexico]</t>
  </si>
  <si>
    <t>Prado-Ávila SR, Rascón-Cruz Q, Beristain-Ruiz DM, Adame-Gallegos JR.</t>
  </si>
  <si>
    <t>Salud Publica Mex. 2018 Jul-Ago;60(4):377-378. doi: 10.21149/9153.</t>
  </si>
  <si>
    <t>Prado-Ávila SR</t>
  </si>
  <si>
    <t>10.21149/9153</t>
  </si>
  <si>
    <t>2018 Jul-Ago</t>
  </si>
  <si>
    <t>Ago</t>
  </si>
  <si>
    <t>Blankaartia sinnamaryi (Trombidiformes: Trombiculidae) parasitizing birds in southeastern Brazil, with notes on Rickettsia detection</t>
  </si>
  <si>
    <t>Bassini-Silva R, Jacinavicius FC, Maturano R, Muñoz-Leal S, Ochoa R, Bauchan G, Labruna MB, Barros-Battesti DM.</t>
  </si>
  <si>
    <t>Rev Bras Parasitol Vet. 2018 Jul-Sep;27(3):354-362. doi: 10.1590/S1984-296120180057. Epub 2018 Aug 30.</t>
  </si>
  <si>
    <t>Bassini-Silva R</t>
  </si>
  <si>
    <t>10.1590/S1984-296120180057</t>
  </si>
  <si>
    <t>Exposure to Ticks and their Pathogens in Northeast Missouri</t>
  </si>
  <si>
    <t>Hudman DA.</t>
  </si>
  <si>
    <t>Mo Med. 2018 Jul-Aug;115(4):374-379.</t>
  </si>
  <si>
    <t>PMC6140261</t>
  </si>
  <si>
    <t>2018 Jul-Aug</t>
  </si>
  <si>
    <t>Use of eschar for the molecular diagnosis and genotypic characterisation of Orientia tsutsugamushi causing scrub typhus</t>
  </si>
  <si>
    <t>Biswal M, Zaman K, Suri V, Rao H, Kumar A, Kapur G, Sharma N, Bhalla A, Jayashree M.</t>
  </si>
  <si>
    <t>Indian J Med Microbiol. 2018 Jul-Sep;36(3):422-425. doi: 10.4103/ijmm.IJMM_18_8.</t>
  </si>
  <si>
    <t>Biswal M</t>
  </si>
  <si>
    <t>10.4103/ijmm.IJMM_18_8</t>
  </si>
  <si>
    <t>Attempt to uncover reservoirs of human spotted fever rickettsiosis on the Fleurieu Peninsula, South Australia</t>
  </si>
  <si>
    <t>Taggart PL, Traub R, Fui S, Weinstein P.</t>
  </si>
  <si>
    <t>J Vector Borne Dis. 2018 Jul-Sep;55(3):239-241. doi: 10.4103/0972-9062.249483.</t>
  </si>
  <si>
    <t>Taggart PL</t>
  </si>
  <si>
    <t>10.4103/0972-9062.249483</t>
  </si>
  <si>
    <t>The spleen microbiota of small wild mammals reveals distinct patterns with tick-borne bacteria</t>
  </si>
  <si>
    <t>Ge Y, Guo G, Ge B, Yin H, Yin H.</t>
  </si>
  <si>
    <t>PLoS Negl Trop Dis. 2018 Jul 5;12(7):e0006499. doi: 10.1371/journal.pntd.0006499. eCollection 2018 Jul.</t>
  </si>
  <si>
    <t>PMC6033388</t>
  </si>
  <si>
    <t>10.1371/journal.pntd.0006499</t>
  </si>
  <si>
    <t>2018 Jul 5</t>
  </si>
  <si>
    <t>Serological Cross-Reactivity among Orientia tsutsugamushi Serotypes but Not with Rickettsia japonica in Japan</t>
  </si>
  <si>
    <t>Sando E, Ariyoshi K, Fujita H.</t>
  </si>
  <si>
    <t>Trop Med Infect Dis. 2018 Jul 5;3(3):74. doi: 10.3390/tropicalmed3030074.</t>
  </si>
  <si>
    <t>Sando E</t>
  </si>
  <si>
    <t>PMC6161089</t>
  </si>
  <si>
    <t>10.3390/tropicalmed3030074</t>
  </si>
  <si>
    <t>Canine seroprevalence to Orientia species in southern Chile: A cross-sectional survey on the Chiloé Island</t>
  </si>
  <si>
    <t>Weitzel T, Jiang J, Acosta-Jamett G, Martínez-Valdebenito C, López J, Richards AL, Abarca K.</t>
  </si>
  <si>
    <t>PLoS One. 2018 Jul 6;13(7):e0200362. doi: 10.1371/journal.pone.0200362. eCollection 2018.</t>
  </si>
  <si>
    <t>PMC6034878</t>
  </si>
  <si>
    <t>10.1371/journal.pone.0200362</t>
  </si>
  <si>
    <t>2018 Jul 6</t>
  </si>
  <si>
    <t>A sex-structured model with birth pulse and release strategy for the spread of Wolbachia in mosquito population</t>
  </si>
  <si>
    <t>Li Y, Liu X.</t>
  </si>
  <si>
    <t>J Theor Biol. 2018 Jul 7;448:53-65. doi: 10.1016/j.jtbi.2018.04.001. Epub 2018 Apr 3.</t>
  </si>
  <si>
    <t>10.1016/j.jtbi.2018.04.001</t>
  </si>
  <si>
    <t>2018 Jul 7</t>
  </si>
  <si>
    <t>Evidence of rickettsiae in Danish patients tested for Lyme neuroborreliosis: a retrospective study of archival samples</t>
  </si>
  <si>
    <t>Ocias LF, Dessau RB, Lebech AM, Jørgensen CS, Petersen RF, Krogfelt KA.</t>
  </si>
  <si>
    <t>BMC Infect Dis. 2018 Jul 11;18(1):325. doi: 10.1186/s12879-018-3210-x.</t>
  </si>
  <si>
    <t>PMC6042448</t>
  </si>
  <si>
    <t>10.1186/s12879-018-3210-x</t>
  </si>
  <si>
    <t>2018 Jul 11</t>
  </si>
  <si>
    <t>Antigen-Specific CD4(+)CD8(+) Double-Positive T Cells Are Increased in the Blood and Spleen During Ehrlichia chaffeensis Infection in the Canine Host</t>
  </si>
  <si>
    <t>McGill JL, Wang Y, Ganta CK, Boorgula GDY, Ganta RR.</t>
  </si>
  <si>
    <t>Front Immunol. 2018 Jul 11;9:1585. doi: 10.3389/fimmu.2018.01585. eCollection 2018.</t>
  </si>
  <si>
    <t>PMC6050357</t>
  </si>
  <si>
    <t>10.3389/fimmu.2018.01585</t>
  </si>
  <si>
    <t>Investigation of Wolbachia spp. and Spiroplasma spp. in Phlebotomus species by molecular methods</t>
  </si>
  <si>
    <t>Karatepe B, Aksoy S, Karatepe M.</t>
  </si>
  <si>
    <t>Sci Rep. 2018 Jul 13;8(1):10616. doi: 10.1038/s41598-018-29031-3.</t>
  </si>
  <si>
    <t>Karatepe B</t>
  </si>
  <si>
    <t>PMC6045589</t>
  </si>
  <si>
    <t>10.1038/s41598-018-29031-3</t>
  </si>
  <si>
    <t>2018 Jul 13</t>
  </si>
  <si>
    <t>Giant viruses as protein-coated amoeban mitochondria?</t>
  </si>
  <si>
    <t>Seligmann H.</t>
  </si>
  <si>
    <t>Virus Res. 2018 Jul 15;253:77-86. doi: 10.1016/j.virusres.2018.06.004. Epub 2018 Jun 18.</t>
  </si>
  <si>
    <t>Virus Res</t>
  </si>
  <si>
    <t>10.1016/j.virusres.2018.06.004</t>
  </si>
  <si>
    <t>2018 Jul 15</t>
  </si>
  <si>
    <t>Heterogeneity of Orientia tsutsugamushi genotypes in field-collected trombiculid mites from wild-caught small mammals in Thailand</t>
  </si>
  <si>
    <t>Takhampunya R, Korkusol A, Promsathaporn S, Tippayachai B, Leepitakrat S, Richards AL, Davidson SA.</t>
  </si>
  <si>
    <t>PLoS Negl Trop Dis. 2018 Jul 16;12(7):e0006632. doi: 10.1371/journal.pntd.0006632. eCollection 2018 Jul.</t>
  </si>
  <si>
    <t>PMC6062101</t>
  </si>
  <si>
    <t>10.1371/journal.pntd.0006632</t>
  </si>
  <si>
    <t>2018 Jul 16</t>
  </si>
  <si>
    <t>Combining Wolbachia-induced sterility and virus protection to fight Aedes albopictus-borne viruses</t>
  </si>
  <si>
    <t>Moretti R, Yen PS, Houé V, Lampazzi E, Desiderio A, Failloux AB, Calvitti M.</t>
  </si>
  <si>
    <t>PLoS Negl Trop Dis. 2018 Jul 18;12(7):e0006626. doi: 10.1371/journal.pntd.0006626. eCollection 2018 Jul.</t>
  </si>
  <si>
    <t>PMC6066253</t>
  </si>
  <si>
    <t>10.1371/journal.pntd.0006626</t>
  </si>
  <si>
    <t>2018 Jul 18</t>
  </si>
  <si>
    <t>Evaluation of Diagnostic Assay for Rickettsioses Using Duplex Real-Time PCR in Multiple Laboratories in Japan</t>
  </si>
  <si>
    <t>Kawamori F, Shimazu Y, Sato H, Monma N, Ikegaya A, Yamamoto S, Fujita H, Morita H, Tamaki Y, Takamoto N, Su H, Shimada M, Shimamura Y, Masuda S, Ando S, Ohashi N.</t>
  </si>
  <si>
    <t>Jpn J Infect Dis. 2018 Jul 24;71(4):267-273. doi: 10.7883/yoken.JJID.2017.447. Epub 2018 Apr 27.</t>
  </si>
  <si>
    <t>Kawamori F</t>
  </si>
  <si>
    <t>10.7883/yoken.JJID.2017.447</t>
  </si>
  <si>
    <t>2018 Jul 24</t>
  </si>
  <si>
    <t>First Molecular Detection and Phylogenetic Analysis of Anaplasma phagocytophilum from a Clinical Case of Canine Granulocytic Anaplasmosis in Japan</t>
  </si>
  <si>
    <t>Fukui Y, Ohkawa S, Inokuma H.</t>
  </si>
  <si>
    <t>Jpn J Infect Dis. 2018 Jul 24;71(4):302-305. doi: 10.7883/yoken.JJID.2017.558. Epub 2018 Apr 27.</t>
  </si>
  <si>
    <t>Fukui Y</t>
  </si>
  <si>
    <t>10.7883/yoken.JJID.2017.558</t>
  </si>
  <si>
    <t>T-Bet(+) IgM Memory Cells Generate Multi-lineage Effector B Cells</t>
  </si>
  <si>
    <t>Kenderes KJ, Levack RC, Papillion AM, Cabrera-Martinez B, Dishaw LM, Winslow GM.</t>
  </si>
  <si>
    <t>Cell Rep. 2018 Jul 24;24(4):824-837.e3. doi: 10.1016/j.celrep.2018.06.074.</t>
  </si>
  <si>
    <t>Kenderes KJ</t>
  </si>
  <si>
    <t>Cell Rep</t>
  </si>
  <si>
    <t>PMC6141031</t>
  </si>
  <si>
    <t>NIHMS1503255</t>
  </si>
  <si>
    <t>10.1016/j.celrep.2018.06.074</t>
  </si>
  <si>
    <t>No detectable effect of Wolbachia wMel on the prevalence and abundance of the RNA virome of Drosophila melanogaster</t>
  </si>
  <si>
    <t>Shi M, White VL, Schlub T, Eden JS, Hoffmann AA, Holmes EC.</t>
  </si>
  <si>
    <t>Proc Biol Sci. 2018 Jul 25;285(1883):20181165. doi: 10.1098/rspb.2018.1165.</t>
  </si>
  <si>
    <t>Shi M</t>
  </si>
  <si>
    <t>PMC6083246</t>
  </si>
  <si>
    <t>10.1098/rspb.2018.1165</t>
  </si>
  <si>
    <t>2018 Jul 25</t>
  </si>
  <si>
    <t>Comparing the effectiveness of different strains of Wolbachia for controlling chikungunya, dengue fever, and zika</t>
  </si>
  <si>
    <t>Xue L, Fang X, Hyman JM.</t>
  </si>
  <si>
    <t>PLoS Negl Trop Dis. 2018 Jul 30;12(7):e0006666. doi: 10.1371/journal.pntd.0006666. eCollection 2018 Jul.</t>
  </si>
  <si>
    <t>PMC6085076</t>
  </si>
  <si>
    <t>10.1371/journal.pntd.0006666</t>
  </si>
  <si>
    <t>2018 Jul 30</t>
  </si>
  <si>
    <t>Arthropod transcriptional activator protein-1 (AP-1) aids tick-rickettsial pathogen survival in the cold</t>
  </si>
  <si>
    <t>Khanal S, Taank V, Anderson JF, Sultana H, Neelakanta G.</t>
  </si>
  <si>
    <t>Sci Rep. 2018 Jul 30;8(1):11409. doi: 10.1038/s41598-018-29654-6.</t>
  </si>
  <si>
    <t>PMC6065373</t>
  </si>
  <si>
    <t>10.1038/s41598-018-29654-6</t>
  </si>
  <si>
    <t>Growth kinetics of endosymbiont Wolbachia in the common bed bug, Cimex lectularius</t>
  </si>
  <si>
    <t>Fisher ML, Watson DW, Osborne JA, Mochizuki H, Breen M, Schal C.</t>
  </si>
  <si>
    <t>Sci Rep. 2018 Jul 30;8(1):11444. doi: 10.1038/s41598-018-29682-2.</t>
  </si>
  <si>
    <t>Fisher ML</t>
  </si>
  <si>
    <t>PMC6065412</t>
  </si>
  <si>
    <t>10.1038/s41598-018-29682-2</t>
  </si>
  <si>
    <t>Establishment and optimization of a liquid bead array for the simultaneous detection of ten insect-borne pathogens</t>
  </si>
  <si>
    <t>Wang HY, Wu SQ, Jiang L, Xiao RH, Li T, Mei L, Lv JZ, Liu JJ, Lin XM, Han XQ.</t>
  </si>
  <si>
    <t>Parasit Vectors. 2018 Jul 31;11(1):442. doi: 10.1186/s13071-018-2996-0.</t>
  </si>
  <si>
    <t>Wang HY</t>
  </si>
  <si>
    <t>PMC6069843</t>
  </si>
  <si>
    <t>10.1186/s13071-018-2996-0</t>
  </si>
  <si>
    <t>2018 Jul 31</t>
  </si>
  <si>
    <t>Diversity of the Most Commonly Reported Facultative Symbionts in Two Closely-Related Aphids with Different Host Ranges</t>
  </si>
  <si>
    <t>Neotrop Entomol. 2018 Aug;47(4):440-446. doi: 10.1007/s13744-017-0532-0. Epub 2017 Jun 15.</t>
  </si>
  <si>
    <t>10.1007/s13744-017-0532-0</t>
  </si>
  <si>
    <t>2018 Aug</t>
  </si>
  <si>
    <t>Infections and the kidney: a tale from the tropics</t>
  </si>
  <si>
    <t>Kamath N, Iyengar A.</t>
  </si>
  <si>
    <t>Pediatr Nephrol. 2018 Aug;33(8):1317-1326. doi: 10.1007/s00467-017-3785-2. Epub 2017 Sep 6.</t>
  </si>
  <si>
    <t>Kamath N</t>
  </si>
  <si>
    <t>Pediatr Nephrol</t>
  </si>
  <si>
    <t>10.1007/s00467-017-3785-2</t>
  </si>
  <si>
    <t>Patterns of genetic differentiation among populations of Amrasca biguttula biguttula (Shiraki) (Cicadellidae: Hemiptera)</t>
  </si>
  <si>
    <t>Akmal M, Freed S, Dietrich CH, Mehmood M, Razaq M.</t>
  </si>
  <si>
    <t>Mitochondrial DNA A DNA Mapp Seq Anal. 2018 Aug;29(6):897-904. doi: 10.1080/24701394.2017.1383405. Epub 2017 Oct 5.</t>
  </si>
  <si>
    <t>Akmal M</t>
  </si>
  <si>
    <t>10.1080/24701394.2017.1383405</t>
  </si>
  <si>
    <t>Phylogeny of the Trichogramma endosymbiont Wolbachia, an alpha-proteobacteria (Rickettsiae)</t>
  </si>
  <si>
    <t>Braz J Biol. 2018 Aug;78(3):421-428. doi: 10.1590/1519-6984.166671. Epub 2017 Nov 9.</t>
  </si>
  <si>
    <t>10.1590/1519-6984.166671</t>
  </si>
  <si>
    <t>Chlamydiales, Anaplasma and Bartonella: persistence and immune escape of intracellular bacteria</t>
  </si>
  <si>
    <t>Scherler A, Jacquier N, Greub G.</t>
  </si>
  <si>
    <t>Microbes Infect. 2018 Aug-Sep;20(7-8):416-423. doi: 10.1016/j.micinf.2017.11.002. Epub 2017 Nov 21.</t>
  </si>
  <si>
    <t>Scherler A</t>
  </si>
  <si>
    <t>10.1016/j.micinf.2017.11.002</t>
  </si>
  <si>
    <t>2018 Aug-Sep</t>
  </si>
  <si>
    <t>Rickettsial genomics and the paradigm of genome reduction associated with increased virulence</t>
  </si>
  <si>
    <t>Diop A, Raoult D, Fournier PE.</t>
  </si>
  <si>
    <t>Microbes Infect. 2018 Aug-Sep;20(7-8):401-409. doi: 10.1016/j.micinf.2017.11.009. Epub 2017 Dec 27.</t>
  </si>
  <si>
    <t>Diop A</t>
  </si>
  <si>
    <t>10.1016/j.micinf.2017.11.009</t>
  </si>
  <si>
    <t>The Microbial Community of Tardigrades: Environmental Influence and Species Specificity of Microbiome Structure and Composition</t>
  </si>
  <si>
    <t>Vecchi M, Newton ILG, Cesari M, Rebecchi L, Guidetti R.</t>
  </si>
  <si>
    <t>Microb Ecol. 2018 Aug;76(2):467-481. doi: 10.1007/s00248-017-1134-4. Epub 2018 Jan 15.</t>
  </si>
  <si>
    <t>Vecchi M</t>
  </si>
  <si>
    <t>10.1007/s00248-017-1134-4</t>
  </si>
  <si>
    <t>Rickettsia parkeri infections diagnosed by eschar biopsy, Virginia, USA</t>
  </si>
  <si>
    <t>Kelman P, Thompson CW, Hynes W, Bergman C, Lenahan C, Brenner JS, Brenner MG, Goodman B, Borges D, Filak M, Gaff H.</t>
  </si>
  <si>
    <t>Infection. 2018 Aug;46(4):559-563. doi: 10.1007/s15010-018-1120-x. Epub 2018 Jan 31.</t>
  </si>
  <si>
    <t>Kelman P</t>
  </si>
  <si>
    <t>10.1007/s15010-018-1120-x</t>
  </si>
  <si>
    <t>High diversity and variability in the bacterial microbiota of the coffee berry borer (Coleoptera: Curculionidae), with emphasis on Wolbachia</t>
  </si>
  <si>
    <t>Mariño YA, Ospina OE, Verle Rodrigues JC, Bayman P.</t>
  </si>
  <si>
    <t>J Appl Microbiol. 2018 Aug;125(2):528-543. doi: 10.1111/jam.13768. Epub 2018 May 23.</t>
  </si>
  <si>
    <t>Mariño YA</t>
  </si>
  <si>
    <t>J Appl Microbiol</t>
  </si>
  <si>
    <t>10.1111/jam.13768</t>
  </si>
  <si>
    <t>Rickettsia helvetica in Human-Parasitizing and Free-Living Ixodes ricinus from Urban and Wild Green Areas in the Metropolitan City of Rome, Italy</t>
  </si>
  <si>
    <t>Scarpulla M, Barlozzari G, Salvato L, De Liberato C, Lorenzetti R, Macrì G.</t>
  </si>
  <si>
    <t>Vector Borne Zoonotic Dis. 2018 Aug;18(8):404-407. doi: 10.1089/vbz.2017.2235. Epub 2018 Apr 17.</t>
  </si>
  <si>
    <t>PMC6067101</t>
  </si>
  <si>
    <t>10.1089/vbz.2017.2235</t>
  </si>
  <si>
    <t>Graft loss attributed to possible transfusion-transmitted ehrlichiosis following cord blood stem cell transplant</t>
  </si>
  <si>
    <t>Mah A, Viola GM, Ariza Heredia E, Rezvani K, Kebriaei P, Bhatti MM, Han X, Shpall EJ, Mulanovich VE.</t>
  </si>
  <si>
    <t>Transpl Infect Dis. 2018 Aug;20(4):e12899. doi: 10.1111/tid.12899. Epub 2018 May 7.</t>
  </si>
  <si>
    <t>Mah A</t>
  </si>
  <si>
    <t>10.1111/tid.12899</t>
  </si>
  <si>
    <t>Serum cytokine responses in Rickettsia felis infected febrile children, Ghana</t>
  </si>
  <si>
    <t>Rauch J, Sothmann P, Aldrich C, Hogan B, Owusu-Dabo E, May J, Eibach D, Tappe D.</t>
  </si>
  <si>
    <t>Med Microbiol Immunol. 2018 Aug;207(3-4):243-248. doi: 10.1007/s00430-018-0544-3. Epub 2018 May 8.</t>
  </si>
  <si>
    <t>PMC6096778</t>
  </si>
  <si>
    <t>10.1007/s00430-018-0544-3</t>
  </si>
  <si>
    <t>A Concise Review of the Epidemiology and Diagnostics of Rickettsioses: Rickettsia and Orientia spp</t>
  </si>
  <si>
    <t>Abdad MY, Abou Abdallah R, Fournier PE, Stenos J, Vasoo S.</t>
  </si>
  <si>
    <t>J Clin Microbiol. 2018 Jul 26;56(8):e01728-17. doi: 10.1128/JCM.01728-17. Print 2018 Aug.</t>
  </si>
  <si>
    <t>PMC6062794</t>
  </si>
  <si>
    <t>10.1128/JCM.01728-17</t>
  </si>
  <si>
    <t>2018 Jul 26</t>
  </si>
  <si>
    <t>Epidemiology of acute febrile illness in Latin America</t>
  </si>
  <si>
    <t>Moreira J, Bressan CS, Brasil P, Siqueira AM.</t>
  </si>
  <si>
    <t>Clin Microbiol Infect. 2018 Aug;24(8):827-835. doi: 10.1016/j.cmi.2018.05.001. Epub 2018 May 17.</t>
  </si>
  <si>
    <t>Moreira J</t>
  </si>
  <si>
    <t>PMC7172187</t>
  </si>
  <si>
    <t>10.1016/j.cmi.2018.05.001</t>
  </si>
  <si>
    <t>Enrichment of low-density symbiont DNA from minute insects</t>
  </si>
  <si>
    <t>Stouthamer CM, Kelly S, Hunter MS.</t>
  </si>
  <si>
    <t>J Microbiol Methods. 2018 Aug;151:16-19. doi: 10.1016/j.mimet.2018.05.013. Epub 2018 May 21.</t>
  </si>
  <si>
    <t>Stouthamer CM</t>
  </si>
  <si>
    <t>10.1016/j.mimet.2018.05.013</t>
  </si>
  <si>
    <t>Development of a tick-borne pathogen QPCR panel for detection of Anaplasma, Ehrlichia, Rickettsia, and Lyme disease Borrelia in animals</t>
  </si>
  <si>
    <t>Shen Z, Zhang MZ, Stich RW, Mitchell WJ, Zhang S.</t>
  </si>
  <si>
    <t>J Microbiol Methods. 2018 Aug;151:83-89. doi: 10.1016/j.mimet.2018.05.019. Epub 2018 May 23.</t>
  </si>
  <si>
    <t>Shen Z</t>
  </si>
  <si>
    <t>10.1016/j.mimet.2018.05.019</t>
  </si>
  <si>
    <t>Parallel Decline of Malaria and Rickettsia felis Infections in Senegal</t>
  </si>
  <si>
    <t>Mediannikov O, Abat C, Sokhna C, Raoult D.</t>
  </si>
  <si>
    <t>Am J Trop Med Hyg. 2018 Aug;99(2):360-361. doi: 10.4269/ajtmh.17-0194. Epub 2018 May 31.</t>
  </si>
  <si>
    <t>PMC6090351</t>
  </si>
  <si>
    <t>10.4269/ajtmh.17-0194</t>
  </si>
  <si>
    <t>Rickettsial Infections among Cats and Cat Fleas in Riverside County, California</t>
  </si>
  <si>
    <t>Mullins KE, Maina AN, Krueger L, Jiang J, Cummings R, Drusys A, Williams G, Dhillon M, Richards AL.</t>
  </si>
  <si>
    <t>Am J Trop Med Hyg. 2018 Aug;99(2):291-296. doi: 10.4269/ajtmh.17-0706. Epub 2018 May 31.</t>
  </si>
  <si>
    <t>Mullins KE</t>
  </si>
  <si>
    <t>PMC6090355</t>
  </si>
  <si>
    <t>10.4269/ajtmh.17-0706</t>
  </si>
  <si>
    <t>Evidence confirming the phylogenetic position of Anaplasma centrale (ex Theiler 1911) Ristic and Kreier 1984</t>
  </si>
  <si>
    <t>Khumalo ZTH, Brayton KA, Collins NE, Chaisi ME, Quan M, Oosthuizen MC.</t>
  </si>
  <si>
    <t>Int J Syst Evol Microbiol. 2018 Aug;68(8):2682-2691. doi: 10.1099/ijsem.0.002832. Epub 2018 Jun 19.</t>
  </si>
  <si>
    <t>Khumalo ZTH</t>
  </si>
  <si>
    <t>10.1099/ijsem.0.002832</t>
  </si>
  <si>
    <t>Molecular Characterization of Tandem Repeat Protein 36 Gene of Ehrlichia canis Detected in Naturally Infected Dogs from Peru</t>
  </si>
  <si>
    <t>Geiger J, Morton BA, Vasconcelos EJR, Tngrian M, Kachani M, Barrón EA, Gavidia CM, Gilman RH, Angulo NP, Lerner R, Scott T, Mirrashed NH, Oakley B, Diniz PPVP.</t>
  </si>
  <si>
    <t>Am J Trop Med Hyg. 2018 Aug;99(2):297-302. doi: 10.4269/ajtmh.17-0776. Epub 2018 Jun 21.</t>
  </si>
  <si>
    <t>Geiger J</t>
  </si>
  <si>
    <t>PMC6090345</t>
  </si>
  <si>
    <t>10.4269/ajtmh.17-0776</t>
  </si>
  <si>
    <t>Mixed Infection with Severe Fever with Thrombocytopenia Syndrome Virus and Two Genotypes of Scrub Typhus in a Patient, South Korea, 2017</t>
  </si>
  <si>
    <t>Yoo JR, Heo ST, Kang JH, Park D, Kim JS, Bae JH, Woo JJ, Kim S, Lee KH.</t>
  </si>
  <si>
    <t>Am J Trop Med Hyg. 2018 Aug;99(2):287-290. doi: 10.4269/ajtmh.18-0088. Epub 2018 Jun 21.</t>
  </si>
  <si>
    <t>PMC6090323</t>
  </si>
  <si>
    <t>10.4269/ajtmh.18-0088</t>
  </si>
  <si>
    <t>Characterization of Divalent Metal Transporter 1 (DMT1) in Brugia malayi suggests an intestinal-associated pathway for iron absorption</t>
  </si>
  <si>
    <t>Ballesteros C, Geary JF, Mackenzie CD, Geary TG.</t>
  </si>
  <si>
    <t>Int J Parasitol Drugs Drug Resist. 2018 Aug;8(2):341-349. doi: 10.1016/j.ijpddr.2018.06.003. Epub 2018 Jun 20.</t>
  </si>
  <si>
    <t>Ballesteros C</t>
  </si>
  <si>
    <t>Int J Parasitol Drugs Drug Resist</t>
  </si>
  <si>
    <t>PMC6038845</t>
  </si>
  <si>
    <t>10.1016/j.ijpddr.2018.06.003</t>
  </si>
  <si>
    <t>Important Clinical Features of Japanese Spotted Fever</t>
  </si>
  <si>
    <t>Noguchi M, Oshita S, Yamazoe N, Miyazaki M, Takemura YC.</t>
  </si>
  <si>
    <t>Am J Trop Med Hyg. 2018 Aug;99(2):466-469. doi: 10.4269/ajtmh.17-0576. Epub 2018 Jun 28.</t>
  </si>
  <si>
    <t>Noguchi M</t>
  </si>
  <si>
    <t>PMC6090369</t>
  </si>
  <si>
    <t>10.4269/ajtmh.17-0576</t>
  </si>
  <si>
    <t>Hemogregarine and Rickettsial infection in ticks of toads from northeastern Colombia</t>
  </si>
  <si>
    <t>Cotes-Perdomo A, Santodomingo A, Castro LR.</t>
  </si>
  <si>
    <t>Int J Parasitol Parasites Wildl. 2018 Jun 19;7(2):237-242. doi: 10.1016/j.ijppaw.2018.06.003. eCollection 2018 Aug.</t>
  </si>
  <si>
    <t>Cotes-Perdomo A</t>
  </si>
  <si>
    <t>Int J Parasitol Parasites Wildl</t>
  </si>
  <si>
    <t>PMC6032028</t>
  </si>
  <si>
    <t>10.1016/j.ijppaw.2018.06.003</t>
  </si>
  <si>
    <t>2018 Jun 19</t>
  </si>
  <si>
    <t>[Haemophagocytic syndrome secondary to Mediterranean spotted fever]</t>
  </si>
  <si>
    <t>Bertrand AS, Fondain M, Rullier P, Fontaine C, Guillot B.</t>
  </si>
  <si>
    <t>Ann Dermatol Venereol. 2018 Aug-Sep;145(8-9):516-520. doi: 10.1016/j.annder.2017.10.017. Epub 2018 Jul 10.</t>
  </si>
  <si>
    <t>Bertrand AS</t>
  </si>
  <si>
    <t>10.1016/j.annder.2017.10.017</t>
  </si>
  <si>
    <t>Dual Genotype Orientia tsutsugamushi Infection in Patient with Rash and Eschar, Vietnam, 2016</t>
  </si>
  <si>
    <t>Le-Viet N, Phan DT, Le-Viet N, Trinh S, To M, Raoult D, Parola P.</t>
  </si>
  <si>
    <t>Emerg Infect Dis. 2018 Aug;24(8):1520-1523. doi: 10.3201/eid2408.171622.</t>
  </si>
  <si>
    <t>Le-Viet N</t>
  </si>
  <si>
    <t>PMC6056126</t>
  </si>
  <si>
    <t>10.3201/eid2408.171622</t>
  </si>
  <si>
    <t>Death from Transfusion-Transmitted Anaplasmosis, New York, USA, 2017</t>
  </si>
  <si>
    <t>Goel R, Westblade LF, Kessler DA, Sfeir M, Slavinski S, Backenson B, Gebhardt L, Kane K, Laurence J, Scherr D, Bussel J, Dumler JS, Cushing MM.</t>
  </si>
  <si>
    <t>Emerg Infect Dis. 2018 Aug;24(8):1548-1550. doi: 10.3201/eid2408.172048.</t>
  </si>
  <si>
    <t>Goel R</t>
  </si>
  <si>
    <t>PMC6056119</t>
  </si>
  <si>
    <t>10.3201/eid2408.172048</t>
  </si>
  <si>
    <t>[A complicated clinical course of tick-borne rickettsiosis after safari in South Africa]</t>
  </si>
  <si>
    <t>Lang SM, Bergmann T, Kuschel DM, Schiffl H.</t>
  </si>
  <si>
    <t>Dtsch Med Wochenschr. 2018 Aug;143(15):1116-1119. doi: 10.1055/a-0622-7606. Epub 2018 Jul 30.</t>
  </si>
  <si>
    <t>Lang SM</t>
  </si>
  <si>
    <t>10.1055/a-0622-7606</t>
  </si>
  <si>
    <t>Detection of Anaplasmataceae agents and co-infection with other tick-borne protozoa in dogs and Rhipicephalus sanguineus sensu lato ticks</t>
  </si>
  <si>
    <t>Low VL, Prakash BK, Lim YA, Tan TK, Vinnie-Siow WY, Sofian-Azirun M, AbuBakar S.</t>
  </si>
  <si>
    <t>Exp Appl Acarol. 2018 Aug;75(4):429-435. doi: 10.1007/s10493-018-0280-9. Epub 2018 Aug 2.</t>
  </si>
  <si>
    <t>10.1007/s10493-018-0280-9</t>
  </si>
  <si>
    <t>A woman with persistent fever and a skin lesion</t>
  </si>
  <si>
    <t>Tai KS, D Gupta E.</t>
  </si>
  <si>
    <t>Aust J Gen Pract. 2018 Aug;47(8):535-536. doi: 10.31128/AJGP-01-18-4465.</t>
  </si>
  <si>
    <t>Tai KS</t>
  </si>
  <si>
    <t>10.31128/AJGP-01-18-4465</t>
  </si>
  <si>
    <t>First molecular detection of Anaplasma phagocytophilum in the hard tick Rhipicephalus haemaphysaloides in Taiwan</t>
  </si>
  <si>
    <t>Kuo CC, Huang JL, Chien CH, Shih HC, Wang HC.</t>
  </si>
  <si>
    <t>Exp Appl Acarol. 2018 Aug;75(4):437-443. doi: 10.1007/s10493-018-0283-6. Epub 2018 Aug 16.</t>
  </si>
  <si>
    <t>10.1007/s10493-018-0283-6</t>
  </si>
  <si>
    <t>Chlamydia, rickettsia and other intracellular bacteria</t>
  </si>
  <si>
    <t>Greub G.</t>
  </si>
  <si>
    <t>Microbes Infect. 2018 Aug-Sep;20(7-8):391. doi: 10.1016/j.micinf.2018.08.002. Epub 2018 Aug 23.</t>
  </si>
  <si>
    <t>Greub G</t>
  </si>
  <si>
    <t>10.1016/j.micinf.2018.08.002</t>
  </si>
  <si>
    <t>Molecular Identification of Bartonella melophagi and Wolbachia Supergroup F from Sheep Keds in Xinjiang, China</t>
  </si>
  <si>
    <t>Liu Y, He B, Li F, Li K, Zhang L, Li X, Zhao L.</t>
  </si>
  <si>
    <t>Korean J Parasitol. 2018 Aug;56(4):365-370. doi: 10.3347/kjp.2018.56.4.365. Epub 2018 Aug 31.</t>
  </si>
  <si>
    <t>PMC6137304</t>
  </si>
  <si>
    <t>10.3347/kjp.2018.56.4.365</t>
  </si>
  <si>
    <t>ESCCAR international congress on Rickettsiae and other intracellular bacteria</t>
  </si>
  <si>
    <t>Fournier PE, Kebbi-Beghdadi C, Greub G.</t>
  </si>
  <si>
    <t>Microbes Infect. 2018 Aug-Sep;20(7-8):392-400. doi: 10.1016/j.micinf.2018.08.001. Epub 2018 Oct 10.</t>
  </si>
  <si>
    <t>10.1016/j.micinf.2018.08.001</t>
  </si>
  <si>
    <t>Quantifying the survival uncertainty of Wolbachia-infected mosquitoes in a spatial model</t>
  </si>
  <si>
    <t>Strugarek M, Vauchelet N, Zubelli JP.</t>
  </si>
  <si>
    <t>Math Biosci Eng. 2018 Aug 1;15(4):961-991. doi: 10.3934/mbe.2018043.</t>
  </si>
  <si>
    <t>Strugarek M</t>
  </si>
  <si>
    <t>10.3934/mbe.2018043</t>
  </si>
  <si>
    <t>2018 Aug 1</t>
  </si>
  <si>
    <t>A surface antigen of Orientia tsutsugamushi activates human monocyte-derived dendritic cells via nuclear factor-kB &amp; p38 mitogen-activated protein kinase pathways</t>
  </si>
  <si>
    <t>Jan RH, Chen CJ, Hong YR, Lin YL, Chen LK.</t>
  </si>
  <si>
    <t>Indian J Med Res. 2018 Aug;148(2):215-224. doi: 10.4103/ijmr.IJMR_1417_16.</t>
  </si>
  <si>
    <t>Jan RH</t>
  </si>
  <si>
    <t>PMC6206779</t>
  </si>
  <si>
    <t>10.4103/ijmr.IJMR_1417_16</t>
  </si>
  <si>
    <t>Prevalence of Coxiella burnetii in unpasteurized dairy products using nested PCR assay</t>
  </si>
  <si>
    <t>Abdali F, Hosseinzadeh S, Berizi E, Shams S.</t>
  </si>
  <si>
    <t>Iran J Microbiol. 2018 Aug;10(4):220-226.</t>
  </si>
  <si>
    <t>Abdali F</t>
  </si>
  <si>
    <t>Iran J Microbiol</t>
  </si>
  <si>
    <t>PMC6243153</t>
  </si>
  <si>
    <t>Molecular investigation of Anaplasma spp. in domestic and wildlife animals in Peninsular Malaysia</t>
  </si>
  <si>
    <t>Koh FX, Panchadcharam C, Sitam FT, Tay ST.</t>
  </si>
  <si>
    <t>Vet Parasitol Reg Stud Reports. 2018 Aug;13:141-147. doi: 10.1016/j.vprsr.2018.05.006. Epub 2018 Jun 1.</t>
  </si>
  <si>
    <t>10.1016/j.vprsr.2018.05.006</t>
  </si>
  <si>
    <t>Molecular evidence of haemoparasites in ixodid ticks of dogs- first report in India</t>
  </si>
  <si>
    <t>Jain Jose K, Lakshmanan B, Wahlang L, Syamala K, Aravindakshan TV.</t>
  </si>
  <si>
    <t>Vet Parasitol Reg Stud Reports. 2018 Aug;13:177-179. doi: 10.1016/j.vprsr.2018.06.006. Epub 2018 Jun 19.</t>
  </si>
  <si>
    <t>Jain Jose K</t>
  </si>
  <si>
    <t>10.1016/j.vprsr.2018.06.006</t>
  </si>
  <si>
    <t>Molecular evidence of the reservoir competence of water buffalo (Bubalus bubalis) for Anaplasma marginale in Cuba</t>
  </si>
  <si>
    <t>Obregón D, Corona BG, de la Fuente J, Cabezas-Cruz A, Gonçalves LR, Matos CA, Armas Y, Hinojosa Y, Alfonso P, Oliveira MCS, Machado RZ.</t>
  </si>
  <si>
    <t>Vet Parasitol Reg Stud Reports. 2018 Aug;13:180-187. doi: 10.1016/j.vprsr.2018.06.007. Epub 2018 Jun 23.</t>
  </si>
  <si>
    <t>Obregón D</t>
  </si>
  <si>
    <t>10.1016/j.vprsr.2018.06.007</t>
  </si>
  <si>
    <t>Cats as potential mammalian reservoirs for Rickettsia sp. genotype RF2125 in Bangkok, Thailand</t>
  </si>
  <si>
    <t>Phoosangwalthong P, Hii SF, Kamyingkird K, Kengradomkij C, Pinyopanuwat N, Chimnoi W, Traub RJ, Inpankaew T.</t>
  </si>
  <si>
    <t>Vet Parasitol Reg Stud Reports. 2018 Aug;13:188-192. doi: 10.1016/j.vprsr.2018.07.001. Epub 2018 Jul 3.</t>
  </si>
  <si>
    <t>Phoosangwalthong P</t>
  </si>
  <si>
    <t>10.1016/j.vprsr.2018.07.001</t>
  </si>
  <si>
    <t>Factors associated with Seroprevalence of Anaplasma marginale in Kentucky cattle</t>
  </si>
  <si>
    <t>Okafor CC, Collins SL, Daniel JA, Harvey B, Sun X, Coetzee JF, Whitlock BK.</t>
  </si>
  <si>
    <t>Vet Parasitol Reg Stud Reports. 2018 Aug;13:212-219. doi: 10.1016/j.vprsr.2018.07.003. Epub 2018 Jul 7.</t>
  </si>
  <si>
    <t>Okafor CC</t>
  </si>
  <si>
    <t>10.1016/j.vprsr.2018.07.003</t>
  </si>
  <si>
    <t>A Headache of a Diagnosis</t>
  </si>
  <si>
    <t>Stern RM, Luskin MR, Clark RP, Miller AL, Loscalzo J.</t>
  </si>
  <si>
    <t>N Engl J Med. 2018 Aug 2;379(5):475-479. doi: 10.1056/NEJMcps1803584.</t>
  </si>
  <si>
    <t>Stern RM</t>
  </si>
  <si>
    <t>10.1056/NEJMcps1803584</t>
  </si>
  <si>
    <t>2018 Aug 2</t>
  </si>
  <si>
    <t>Use of Graph Theory to Characterize Human and Arthropod Vector Cell Protein Response to Infection With Anaplasma phagocytophilum</t>
  </si>
  <si>
    <t>Estrada-Peña A, Villar M, Artigas-Jerónimo S, López V, Alberdi P, Cabezas-Cruz A, de la Fuente J.</t>
  </si>
  <si>
    <t>Front Cell Infect Microbiol. 2018 Aug 3;8:265. doi: 10.3389/fcimb.2018.00265. eCollection 2018.</t>
  </si>
  <si>
    <t>PMC6086010</t>
  </si>
  <si>
    <t>10.3389/fcimb.2018.00265</t>
  </si>
  <si>
    <t>2018 Aug 3</t>
  </si>
  <si>
    <t>Molecular evidence of Rickettsia raoultii, "Candidatus Rickettsia barbariae" and a novel Babesia genotype in marbled polecats (Vormela peregusna) at the China-Kazakhstan border</t>
  </si>
  <si>
    <t>Liu X, Yang M, Liu G, Zhao S, Yuan W, Xiao R, Hazihan W, Hornok S, Wang Y.</t>
  </si>
  <si>
    <t>Parasit Vectors. 2018 Aug 4;11(1):450. doi: 10.1186/s13071-018-3033-z.</t>
  </si>
  <si>
    <t>PMC6090811</t>
  </si>
  <si>
    <t>10.1186/s13071-018-3033-z</t>
  </si>
  <si>
    <t>2018 Aug 4</t>
  </si>
  <si>
    <t>Type I IFNs drive hematopoietic stem and progenitor cell collapse via impaired proliferation and increased RIPK1-dependent cell death during shock-like ehrlichial infection</t>
  </si>
  <si>
    <t>Smith JNP, Zhang Y, Li JJ, McCabe A, Jo HJ, Maloney J, MacNamara KC.</t>
  </si>
  <si>
    <t>PLoS Pathog. 2018 Aug 6;14(8):e1007234. doi: 10.1371/journal.ppat.1007234. eCollection 2018 Aug.</t>
  </si>
  <si>
    <t>Smith JNP</t>
  </si>
  <si>
    <t>PMC6095620</t>
  </si>
  <si>
    <t>10.1371/journal.ppat.1007234</t>
  </si>
  <si>
    <t>2018 Aug 6</t>
  </si>
  <si>
    <t>A Phosphatidylinositol 3-Kinase Effector Alters Phagosomal Maturation to Promote Intracellular Growth of Francisella</t>
  </si>
  <si>
    <t>Ledvina HE, Kelly KA, Eshraghi A, Plemel RL, Peterson SB, Lee B, Steele S, Adler M, Kawula TH, Merz AJ, Skerrett SJ, Celli J, Mougous JD.</t>
  </si>
  <si>
    <t>Cell Host Microbe. 2018 Aug 8;24(2):285-295.e8. doi: 10.1016/j.chom.2018.07.003. Epub 2018 Jul 26.</t>
  </si>
  <si>
    <t>Ledvina HE</t>
  </si>
  <si>
    <t>PMC6394229</t>
  </si>
  <si>
    <t>NIHMS1517736</t>
  </si>
  <si>
    <t>10.1016/j.chom.2018.07.003</t>
  </si>
  <si>
    <t>2018 Aug 8</t>
  </si>
  <si>
    <t>Glutathione S-transferases play a role in the detoxification of flumethrin and chlorpyrifos in Haemaphysalis longicornis</t>
  </si>
  <si>
    <t>Hernandez EP, Kusakisako K, Talactac MR, Galay RL, Hatta T, Fujisaki K, Tsuji N, Tanaka T.</t>
  </si>
  <si>
    <t>Parasit Vectors. 2018 Aug 9;11(1):460. doi: 10.1186/s13071-018-3044-9.</t>
  </si>
  <si>
    <t>Hernandez EP</t>
  </si>
  <si>
    <t>PMC6085608</t>
  </si>
  <si>
    <t>10.1186/s13071-018-3044-9</t>
  </si>
  <si>
    <t>2018 Aug 9</t>
  </si>
  <si>
    <t>Black spot or «tache noire» in mediterranean spotted fever</t>
  </si>
  <si>
    <t>García-Fernández-Bravo I, Demelo-Rodríguez P, Alejandre de Oña Á, Del Toro Cervera J.</t>
  </si>
  <si>
    <t>Med Clin (Barc). 2018 Aug 10;151(3):130. doi: 10.1016/j.medcli.2017.09.024. Epub 2017 Nov 22.</t>
  </si>
  <si>
    <t>García-Fernández-Bravo I</t>
  </si>
  <si>
    <t>Med Clin (Barc)</t>
  </si>
  <si>
    <t>10.1016/j.medcli.2017.09.024</t>
  </si>
  <si>
    <t>2018 Aug 10</t>
  </si>
  <si>
    <t>First report of Anaplasma marginale infection in goats, Brazil</t>
  </si>
  <si>
    <t>da Silva NB, Taus NS, Johnson WC, Mira A, Schnittger L, Valente JDM, Vidotto O, Masterson HE, Vieira TSWJ, Ueti MW, Vieira RFC.</t>
  </si>
  <si>
    <t>PLoS One. 2018 Aug 13;13(8):e0202140. doi: 10.1371/journal.pone.0202140. eCollection 2018.</t>
  </si>
  <si>
    <t>da Silva NB</t>
  </si>
  <si>
    <t>PMC6089441</t>
  </si>
  <si>
    <t>10.1371/journal.pone.0202140</t>
  </si>
  <si>
    <t>2018 Aug 13</t>
  </si>
  <si>
    <t>The tick endosymbiont Candidatus Midichloria mitochondrii and selenoproteins are essential for the growth of Rickettsia parkeri in the Gulf Coast tick vector</t>
  </si>
  <si>
    <t>Budachetri K, Kumar D, Crispell G, Beck C, Dasch G, Karim S.</t>
  </si>
  <si>
    <t>Microbiome. 2018 Aug 13;6(1):141. doi: 10.1186/s40168-018-0524-2.</t>
  </si>
  <si>
    <t>PMC6090677</t>
  </si>
  <si>
    <t>10.1186/s40168-018-0524-2</t>
  </si>
  <si>
    <t>Quinolone-fused cyclic sulfonamide as a novel benign antifilarial agent</t>
  </si>
  <si>
    <t>Mukherjee S, Joardar N, Mondal S, Schiefer A, Hoerauf A, Pfarr K, Babu SPS.</t>
  </si>
  <si>
    <t>Sci Rep. 2018 Aug 13;8(1):12073. doi: 10.1038/s41598-018-30610-7.</t>
  </si>
  <si>
    <t>Mukherjee S</t>
  </si>
  <si>
    <t>PMC6089915</t>
  </si>
  <si>
    <t>10.1038/s41598-018-30610-7</t>
  </si>
  <si>
    <t>Wolbachia and host germline components compete for kinesin-mediated transport to the posterior pole of the Drosophila oocyte</t>
  </si>
  <si>
    <t>Russell SL, Lemseffer N, White PM, Sullivan WT.</t>
  </si>
  <si>
    <t>PLoS Pathog. 2018 Aug 15;14(8):e1007216. doi: 10.1371/journal.ppat.1007216. eCollection 2018 Aug.</t>
  </si>
  <si>
    <t>Russell SL</t>
  </si>
  <si>
    <t>PMC6110520</t>
  </si>
  <si>
    <t>10.1371/journal.ppat.1007216</t>
  </si>
  <si>
    <t>2018 Aug 15</t>
  </si>
  <si>
    <t>Manifestation of anaplasmosis as cerebral infarction: a case report</t>
  </si>
  <si>
    <t>Kim SW, Kim CM, Kim DM, Yun NR.</t>
  </si>
  <si>
    <t>BMC Infect Dis. 2018 Aug 17;18(1):409. doi: 10.1186/s12879-018-3321-4.</t>
  </si>
  <si>
    <t>Kim SW</t>
  </si>
  <si>
    <t>PMC6098650</t>
  </si>
  <si>
    <t>10.1186/s12879-018-3321-4</t>
  </si>
  <si>
    <t>2018 Aug 17</t>
  </si>
  <si>
    <t>Intra-aural tick bite causing unilateral facial nerve palsy in 29 cases over 16 years in Kandy, Sri Lanka: is rickettsial aetiology possible?</t>
  </si>
  <si>
    <t>Kularatne SAM, Fernando R, Selvaratnam S, Narampanawa C, Weerakoon K, Wickramasinghe S, Pathirage M, Weerasinghe V, Bandara A, Rajapakse J.</t>
  </si>
  <si>
    <t>BMC Infect Dis. 2018 Aug 22;18(1):418. doi: 10.1186/s12879-018-3338-8.</t>
  </si>
  <si>
    <t>Kularatne SAM</t>
  </si>
  <si>
    <t>PMC6106839</t>
  </si>
  <si>
    <t>10.1186/s12879-018-3338-8</t>
  </si>
  <si>
    <t>2018 Aug 22</t>
  </si>
  <si>
    <t>The microbiota of hematophagous ectoparasites collected from migratory birds</t>
  </si>
  <si>
    <t>Cerutti F, Modesto P, Rizzo F, Cravero A, Jurman I, Costa S, Giammarino M, Mandola ML, Goria M, Radovic S, Cattonaro F, Acutis PL, Peletto S.</t>
  </si>
  <si>
    <t>PLoS One. 2018 Aug 27;13(8):e0202270. doi: 10.1371/journal.pone.0202270. eCollection 2018.</t>
  </si>
  <si>
    <t>Cerutti F</t>
  </si>
  <si>
    <t>PMC6110481</t>
  </si>
  <si>
    <t>10.1371/journal.pone.0202270</t>
  </si>
  <si>
    <t>2018 Aug 27</t>
  </si>
  <si>
    <t>Evidence for transovarial transmission of tick-borne rickettsiae circulating in Northern Mongolia</t>
  </si>
  <si>
    <t>Moore TC, Pulscher LA, Caddell L, von Fricken ME, Anderson BD, Gonchigoo B, Gray GC.</t>
  </si>
  <si>
    <t>PLoS Negl Trop Dis. 2018 Aug 27;12(8):e0006696. doi: 10.1371/journal.pntd.0006696. eCollection 2018 Aug.</t>
  </si>
  <si>
    <t>Moore TC</t>
  </si>
  <si>
    <t>PMC6128658</t>
  </si>
  <si>
    <t>10.1371/journal.pntd.0006696</t>
  </si>
  <si>
    <t>Prevalence of Rickettsia Species (Rickettsiales: Rickettsiaceae) in Dermacentor variabilis Ticks (Acari: Ixodidae) in North Carolina</t>
  </si>
  <si>
    <t>Kakumanu ML, Ponnusamy L, Sutton H, Meshnick SR, Nicholson WL, Apperson CS.</t>
  </si>
  <si>
    <t>J Med Entomol. 2018 Aug 29;55(5):1284-1291. doi: 10.1093/jme/tjy074.</t>
  </si>
  <si>
    <t>10.1093/jme/tjy074</t>
  </si>
  <si>
    <t>2018 Aug 29</t>
  </si>
  <si>
    <t>Lack of Evidence for Natural Wolbachia Infections in Aedes aegypti (Diptera: Culicidae)</t>
  </si>
  <si>
    <t>Gloria-Soria A, Chiodo TG, Powell JR.</t>
  </si>
  <si>
    <t>J Med Entomol. 2018 Aug 29;55(5):1354-1356. doi: 10.1093/jme/tjy084.</t>
  </si>
  <si>
    <t>Gloria-Soria A</t>
  </si>
  <si>
    <t>PMC6113644</t>
  </si>
  <si>
    <t>10.1093/jme/tjy084</t>
  </si>
  <si>
    <t>Microbiome composition within a sympatric species complex of intertidal isopods (Jaera albifrons)</t>
  </si>
  <si>
    <t>Wenzel MA, Douglas A, Piertney SB.</t>
  </si>
  <si>
    <t>PLoS One. 2018 Aug 29;13(8):e0202212. doi: 10.1371/journal.pone.0202212. eCollection 2018.</t>
  </si>
  <si>
    <t>Wenzel MA</t>
  </si>
  <si>
    <t>PMC6114722</t>
  </si>
  <si>
    <t>10.1371/journal.pone.0202212</t>
  </si>
  <si>
    <t>Direct nucleic acid analysis of mosquitoes for high fidelity species identification and detection of Wolbachia using a cellphone</t>
  </si>
  <si>
    <t>Bhadra S, Riedel TE, Saldaña MA, Hegde S, Pederson N, Hughes GL, Ellington AD.</t>
  </si>
  <si>
    <t>PLoS Negl Trop Dis. 2018 Aug 30;12(8):e0006671. doi: 10.1371/journal.pntd.0006671. eCollection 2018 Aug.</t>
  </si>
  <si>
    <t>Bhadra S</t>
  </si>
  <si>
    <t>PMC6116922</t>
  </si>
  <si>
    <t>10.1371/journal.pntd.0006671</t>
  </si>
  <si>
    <t>2018 Aug 30</t>
  </si>
  <si>
    <t>Detection and Phylogenetic Characterization of Anaplasma capra: An Emerging Pathogen in Sheep and Goats in China</t>
  </si>
  <si>
    <t>Peng Y, Wang K, Zhao S, Yan Y, Wang H, Jing J, Jian F, Wang R, Zhang L, Ning C.</t>
  </si>
  <si>
    <t>Front Cell Infect Microbiol. 2018 Aug 30;8:283. doi: 10.3389/fcimb.2018.00283. eCollection 2018.</t>
  </si>
  <si>
    <t>Peng Y</t>
  </si>
  <si>
    <t>PMC6126426</t>
  </si>
  <si>
    <t>10.3389/fcimb.2018.00283</t>
  </si>
  <si>
    <t>Assessing bat droppings and predatory bird pellets for vector-borne bacteria: molecular evidence of bat-associated Neorickettsia sp. in Europe</t>
  </si>
  <si>
    <t>Hornok S, Szőke K, Estók P, Krawczyk A, Haarsma AJ, Kováts D, Boldogh SA, Morandini P, Szekeres S, Takács N, Kontschán J, Meli ML, Fernández de Mera IG, de la Fuente J, Gyuranecz M, Sulyok KM, Weibel B, Gönczi E, de Bruin A, Sprong H, Hofmann-Lehmann R.</t>
  </si>
  <si>
    <t>Antonie Van Leeuwenhoek. 2018 Sep;111(9):1707-1717. doi: 10.1007/s10482-018-1043-7. Epub 2018 Feb 28.</t>
  </si>
  <si>
    <t>10.1007/s10482-018-1043-7</t>
  </si>
  <si>
    <t>2018 Sep</t>
  </si>
  <si>
    <t>Symbiotic cornucopia of the monophagous planthopper Ommatidiotus dissimilis (Fallén, 1806) (Hemiptera: Fulgoromorpha: Caliscelidae)</t>
  </si>
  <si>
    <t>Michalik A, Szwedo J, Stroiński A, Świerczewski D, Szklarzewicz T.</t>
  </si>
  <si>
    <t>Protoplasma. 2018 Sep;255(5):1317-1329. doi: 10.1007/s00709-018-1234-0. Epub 2018 Mar 7.</t>
  </si>
  <si>
    <t>Michalik A</t>
  </si>
  <si>
    <t>PMC6133087</t>
  </si>
  <si>
    <t>10.1007/s00709-018-1234-0</t>
  </si>
  <si>
    <t>The Simplest Explanation: Pancytopenia</t>
  </si>
  <si>
    <t>Varshney A, Barkoudah E.</t>
  </si>
  <si>
    <t>Am J Med. 2018 Sep;131(9):1052-1054. doi: 10.1016/j.amjmed.2018.03.017. Epub 2018 Apr 9.</t>
  </si>
  <si>
    <t>Varshney A</t>
  </si>
  <si>
    <t>10.1016/j.amjmed.2018.03.017</t>
  </si>
  <si>
    <t>Molecular detection of Anaplasma phagocytophilum-like Anaplasma spp. and pathogenic A. Phagocytophilum in cattle from South Korea</t>
  </si>
  <si>
    <t>Seo MG, Ouh IO, Kwon OD, Kwak D.</t>
  </si>
  <si>
    <t>Mol Phylogenet Evol. 2018 Sep;126:23-30. doi: 10.1016/j.ympev.2018.04.012. Epub 2018 Apr 10.</t>
  </si>
  <si>
    <t>10.1016/j.ympev.2018.04.012</t>
  </si>
  <si>
    <t>High-throughput sequencing reveals microbial communities in drinking water treatment sludge from six geographically distributed plants, including potentially toxic cyanobacteria and pathogens</t>
  </si>
  <si>
    <t>Xu H, Pei H, Jin Y, Ma C, Wang Y, Sun J, Li H.</t>
  </si>
  <si>
    <t>Sci Total Environ. 2018 Sep 1;634:769-779. doi: 10.1016/j.scitotenv.2018.04.008. Epub 2018 Apr 10.</t>
  </si>
  <si>
    <t>Xu H</t>
  </si>
  <si>
    <t>Sci Total Environ</t>
  </si>
  <si>
    <t>10.1016/j.scitotenv.2018.04.008</t>
  </si>
  <si>
    <t>2018 Sep 1</t>
  </si>
  <si>
    <t>Differential susceptibility of whitefly-associated bacteria to antibiotic as revealed by metagenomics analysis</t>
  </si>
  <si>
    <t>Lv ZH, Wei XY, Tao YL, Chu D.</t>
  </si>
  <si>
    <t>Infect Genet Evol. 2018 Sep;63:24-29. doi: 10.1016/j.meegid.2018.04.024. Epub 2018 Apr 24.</t>
  </si>
  <si>
    <t>Lv ZH</t>
  </si>
  <si>
    <t>10.1016/j.meegid.2018.04.024</t>
  </si>
  <si>
    <t>The Wolbachia protein TomO interacts with a host RNA to induce polarization defects in Drosophila oocytes</t>
  </si>
  <si>
    <t>Arch Insect Biochem Physiol. 2018 Sep;99(1):e21475. doi: 10.1002/arch.21475. Epub 2018 May 30.</t>
  </si>
  <si>
    <t>10.1002/arch.21475</t>
  </si>
  <si>
    <t>Two different genogroups of Ehrlichia canis from dogs in Thailand using immunodominant protein genes</t>
  </si>
  <si>
    <t>Nambooppha B, Rittipornlertrak A, Tattiyapong M, Tangtrongsup S, Tiwananthagorn S, Chung YT, Sthitmatee N.</t>
  </si>
  <si>
    <t>Infect Genet Evol. 2018 Sep;63:116-125. doi: 10.1016/j.meegid.2018.05.027. Epub 2018 May 28.</t>
  </si>
  <si>
    <t>Nambooppha B</t>
  </si>
  <si>
    <t>10.1016/j.meegid.2018.05.027</t>
  </si>
  <si>
    <t>A gene transfer event suggests a long-term partnership between eustigmatophyte algae and a novel lineage of endosymbiotic bacteria</t>
  </si>
  <si>
    <t>Yurchenko T, Ševčíková T, Přibyl P, El Karkouri K, Klimeš V, Amaral R, Zbránková V, Kim E, Raoult D, Santos LMA, Eliáš M.</t>
  </si>
  <si>
    <t>ISME J. 2018 Sep;12(9):2163-2175. doi: 10.1038/s41396-018-0177-y. Epub 2018 Jun 7.</t>
  </si>
  <si>
    <t>Yurchenko T</t>
  </si>
  <si>
    <t>PMC6092422</t>
  </si>
  <si>
    <t>10.1038/s41396-018-0177-y</t>
  </si>
  <si>
    <t>Assessing Cat Flea Microbiomes in Northern and Southern California by 16S rRNA Next-Generation Sequencing</t>
  </si>
  <si>
    <t>Vasconcelos EJR, Billeter SA, Jett LA, Meinersmann RJ, Barr MC, Diniz PPVP, Oakley BB.</t>
  </si>
  <si>
    <t>Vector Borne Zoonotic Dis. 2018 Sep;18(9):491-499. doi: 10.1089/vbz.2018.2282. Epub 2018 Jun 12.</t>
  </si>
  <si>
    <t>Vasconcelos EJR</t>
  </si>
  <si>
    <t>10.1089/vbz.2018.2282</t>
  </si>
  <si>
    <t>Screening of natural Wolbachia infection in Aedes aegypti, Aedes taeniorhynchus and Culex quinquefasciatus from Guadeloupe (French West Indies)</t>
  </si>
  <si>
    <t>Goindin D, Cannet A, Delannay C, Ramdini C, Gustave J, Atyame C, Vega-Rúa A.</t>
  </si>
  <si>
    <t>Acta Trop. 2018 Sep;185:314-317. doi: 10.1016/j.actatropica.2018.06.011. Epub 2018 Jun 13.</t>
  </si>
  <si>
    <t>Goindin D</t>
  </si>
  <si>
    <t>10.1016/j.actatropica.2018.06.011</t>
  </si>
  <si>
    <t>Serological reactivity to Anaplasma phagocytophilum in neoehrlichiosis patients</t>
  </si>
  <si>
    <t>Wass L, Grankvist A, Mattsson M, Gustafsson H, Krogfelt K, Olsen B, Nilsson K, Mårtensson A, Quarsten H, Henningsson AJ, Wennerås C.</t>
  </si>
  <si>
    <t>Eur J Clin Microbiol Infect Dis. 2018 Sep;37(9):1673-1678. doi: 10.1007/s10096-018-3298-3. Epub 2018 Jun 14.</t>
  </si>
  <si>
    <t>Wass L</t>
  </si>
  <si>
    <t>PMC6133046</t>
  </si>
  <si>
    <t>10.1007/s10096-018-3298-3</t>
  </si>
  <si>
    <t>Aedes Anphevirus: an Insect-Specific Virus Distributed Worldwide in Aedes aegypti Mosquitoes That Has Complex Interplays with Wolbachia and Dengue Virus Infection in Cells</t>
  </si>
  <si>
    <t>Parry R, Asgari S.</t>
  </si>
  <si>
    <t>J Virol. 2018 Aug 16;92(17):e00224-18. doi: 10.1128/JVI.00224-18. Print 2018 Sep 1.</t>
  </si>
  <si>
    <t>Parry R</t>
  </si>
  <si>
    <t>PMC6096813</t>
  </si>
  <si>
    <t>10.1128/JVI.00224-18</t>
  </si>
  <si>
    <t>2018 Aug 16</t>
  </si>
  <si>
    <t>Molecular heterogeneity of Rhipicephalus sanguineus sensu lato and screening for Ehrlichia canis in mainland Portugal</t>
  </si>
  <si>
    <t>Sanches GS, Couto J, Silva-Pedrosa R, Ferrolho J, Santos AS, Santos-Silva MM, Antunes S, Domingos A.</t>
  </si>
  <si>
    <t>Ticks Tick Borne Dis. 2018 Sep;9(6):1383-1390. doi: 10.1016/j.ttbdis.2018.06.002. Epub 2018 Jun 11.</t>
  </si>
  <si>
    <t>Sanches GS</t>
  </si>
  <si>
    <t>10.1016/j.ttbdis.2018.06.002</t>
  </si>
  <si>
    <t>Spotted fever group Rickettsiae in Ticks from Missouri</t>
  </si>
  <si>
    <t>Santanello C, Barwari R, Troyo A.</t>
  </si>
  <si>
    <t>Ticks Tick Borne Dis. 2018 Sep;9(6):1395-1399. doi: 10.1016/j.ttbdis.2018.06.008. Epub 2018 Jun 25.</t>
  </si>
  <si>
    <t>Santanello C</t>
  </si>
  <si>
    <t>10.1016/j.ttbdis.2018.06.008</t>
  </si>
  <si>
    <t>The Effect of Nonrandom Mating on Wolbachia Dynamics: Implications for Population Replacement and Sterile Releases in Aedes Mosquitoes</t>
  </si>
  <si>
    <t>Yeap HL, Endersby-Harshman NM, Hoffmann AA.</t>
  </si>
  <si>
    <t>Am J Trop Med Hyg. 2018 Sep;99(3):608-617. doi: 10.4269/ajtmh.18-0178. Epub 2018 Jun 28.</t>
  </si>
  <si>
    <t>PMC6169187</t>
  </si>
  <si>
    <t>10.4269/ajtmh.18-0178</t>
  </si>
  <si>
    <t>Detection of tick-borne pathogens in ticks from dogs and cats in different European countries</t>
  </si>
  <si>
    <t>Geurden T, Becskei C, Six RH, Maeder S, Latrofa MS, Otranto D, Farkas R.</t>
  </si>
  <si>
    <t>Ticks Tick Borne Dis. 2018 Sep;9(6):1431-1436. doi: 10.1016/j.ttbdis.2018.06.013. Epub 2018 Jul 3.</t>
  </si>
  <si>
    <t>Geurden T</t>
  </si>
  <si>
    <t>10.1016/j.ttbdis.2018.06.013</t>
  </si>
  <si>
    <t>Molecular investigations of cat fleas (Ctenocephalides felis) provide the first evidence of Rickettsia felis in Malta and Candidatus Rickettsia senegalensis in Israel</t>
  </si>
  <si>
    <t>Hornok S, Baneth G, Grima A, Takács N, Kontschán J, Meli ML, Suter V, Salant H, Farkas R, Hofmann-Lehmann R.</t>
  </si>
  <si>
    <t>New Microbes New Infect. 2018 May 22;25:3-6. doi: 10.1016/j.nmni.2018.05.001. eCollection 2018 Sep.</t>
  </si>
  <si>
    <t>PMC6031890</t>
  </si>
  <si>
    <t>10.1016/j.nmni.2018.05.001</t>
  </si>
  <si>
    <t>Molecular epidemiology of Babesia species, Theileria parva, and Anaplasma marginale infecting cattle and the tick control malpractices in Central and Eastern Uganda</t>
  </si>
  <si>
    <t>Tayebwa DS, Vudriko P, Tuvshintulga B, Guswanto A, Nugraha AB, Gantuya S, Batiha GE, Musinguzi SP, Komugisha M, Bbira JS, Okwee-Acai J, Tweyongyere R, Wampande EM, Byaruhanga J, Adjou Moumouni PF, Sivakumar T, Yokoyama N, Igarashi I.</t>
  </si>
  <si>
    <t>Ticks Tick Borne Dis. 2018 Sep;9(6):1475-1483. doi: 10.1016/j.ttbdis.2018.06.012. Epub 2018 Jun 28.</t>
  </si>
  <si>
    <t>Tayebwa DS</t>
  </si>
  <si>
    <t>10.1016/j.ttbdis.2018.06.012</t>
  </si>
  <si>
    <t>Isolation of a divergent strain of Rickettsia japonica from Dew's Australian bat Argasid ticks (Argas (Carios) dewae) in Victoria, Australia</t>
  </si>
  <si>
    <t>Izzard L, Chung M, Dunning Hotopp J, Vincent G, Paris D, Graves S, Stenos J.</t>
  </si>
  <si>
    <t>Ticks Tick Borne Dis. 2018 Sep;9(6):1484-1488. doi: 10.1016/j.ttbdis.2018.07.007. Epub 2018 Jul 11.</t>
  </si>
  <si>
    <t>Izzard L</t>
  </si>
  <si>
    <t>PMC6135670</t>
  </si>
  <si>
    <t>NIHMS1500447</t>
  </si>
  <si>
    <t>10.1016/j.ttbdis.2018.07.007</t>
  </si>
  <si>
    <t>Comparative pan-genomic analyses of Orientia tsutsugamushi reveal an exceptional model of bacterial evolution driving genomic diversity</t>
  </si>
  <si>
    <t>Fleshman A, Mullins K, Sahl J, Hepp C, Nieto N, Wiggins K, Hornstra H, Kelly D, Chan TC, Phetsouvanh R, Dittrich S, Panyanivong P, Paris D, Newton P, Richards A, Pearson T.</t>
  </si>
  <si>
    <t>Microb Genom. 2018 Sep;4(9):e000199. doi: 10.1099/mgen.0.000199. Epub 2018 Jul 23.</t>
  </si>
  <si>
    <t>Fleshman A</t>
  </si>
  <si>
    <t>PMC6202447</t>
  </si>
  <si>
    <t>10.1099/mgen.0.000199</t>
  </si>
  <si>
    <t>Geographical distribution of Orientia tsutsugamushi strains in chiggers from three provinces in Korea</t>
  </si>
  <si>
    <t>Choi YJ, Lee IY, Song HJ, Kim J, Park HJ, Song D, Jang WJ.</t>
  </si>
  <si>
    <t>Microbiol Immunol. 2018 Sep;62(9):547-553. doi: 10.1111/1348-0421.12639. Epub 2018 Aug 22.</t>
  </si>
  <si>
    <t>10.1111/1348-0421.12639</t>
  </si>
  <si>
    <t>Prevalence and distribution of seven human pathogens in host-seeking Ixodes scapularis (Acari: Ixodidae) nymphs in Minnesota, USA</t>
  </si>
  <si>
    <t>Johnson TL, Graham CB, Maes SE, Hojgaard A, Fleshman A, Boegler KA, Delory MJ, Slater KS, Karpathy SE, Bjork JK, Neitzel DF, Schiffman EK, Eisen RJ.</t>
  </si>
  <si>
    <t>Ticks Tick Borne Dis. 2018 Sep;9(6):1499-1507. doi: 10.1016/j.ttbdis.2018.07.009. Epub 2018 Jul 20.</t>
  </si>
  <si>
    <t>PMC6594169</t>
  </si>
  <si>
    <t>NIHMS1025117</t>
  </si>
  <si>
    <t>10.1016/j.ttbdis.2018.07.009</t>
  </si>
  <si>
    <t>A Tangled Web: Origins of Reproductive Parasitism</t>
  </si>
  <si>
    <t>Gillespie JJ, Driscoll TP, Verhoeve VI, Rahman MS, Macaluso KR, Azad AF.</t>
  </si>
  <si>
    <t>Genome Biol Evol. 2018 Sep 1;10(9):2292-2309. doi: 10.1093/gbe/evy159.</t>
  </si>
  <si>
    <t>PMC6133264</t>
  </si>
  <si>
    <t>10.1093/gbe/evy159</t>
  </si>
  <si>
    <t>Three genetically distinct clades of Anaplasma phagocytophilum in Ixodes scapularis</t>
  </si>
  <si>
    <t>Trost CN, Lindsay LR, Dibernardo A, Chilton NB.</t>
  </si>
  <si>
    <t>Ticks Tick Borne Dis. 2018 Sep;9(6):1518-1527. doi: 10.1016/j.ttbdis.2018.07.002. Epub 2018 Jul 5.</t>
  </si>
  <si>
    <t>Trost CN</t>
  </si>
  <si>
    <t>10.1016/j.ttbdis.2018.07.002</t>
  </si>
  <si>
    <t>Prevalence of Anaplasma bovis in Canadian populations of the Rocky Mountain wood tick, Dermacentor andersoni</t>
  </si>
  <si>
    <t>Chilton NB, Dergousoff SJ, Lysyk TJ.</t>
  </si>
  <si>
    <t>Ticks Tick Borne Dis. 2018 Sep;9(6):1528-1531. doi: 10.1016/j.ttbdis.2018.07.003. Epub 2018 Jul 29.</t>
  </si>
  <si>
    <t>Chilton NB</t>
  </si>
  <si>
    <t>10.1016/j.ttbdis.2018.07.003</t>
  </si>
  <si>
    <t>Strain-specific response to ampicillin in Wolbachia-infected mosquito cell lines</t>
  </si>
  <si>
    <t>In Vitro Cell Dev Biol Anim. 2018 Sep;54(8):580-588. doi: 10.1007/s11626-018-0279-x. Epub 2018 Aug 1.</t>
  </si>
  <si>
    <t>10.1007/s11626-018-0279-x</t>
  </si>
  <si>
    <t>Detection of Anaplasma phagocytophilum, Candidatus Neoehrlichia sp., Coxiella burnetii and Rickettsia spp. in questing ticks from a recreational park, Portugal</t>
  </si>
  <si>
    <t>Santos AS, de Bruin A, Veloso AR, Marques C, Pereira da Fonseca I, de Sousa R, Sprong H, Santos-Silva MM.</t>
  </si>
  <si>
    <t>Ticks Tick Borne Dis. 2018 Sep;9(6):1555-1564. doi: 10.1016/j.ttbdis.2018.07.010. Epub 2018 Jul 26.</t>
  </si>
  <si>
    <t>Santos AS</t>
  </si>
  <si>
    <t>10.1016/j.ttbdis.2018.07.010</t>
  </si>
  <si>
    <t>Detection of Rickettsia monacensis and Rickettsia amblyommatis in ticks collected from dogs in Costa Rica and Nicaragua</t>
  </si>
  <si>
    <t>Springer A, Montenegro VM, Schicht S, Wölfel S, Schaper SR, Chitimia-Dobler L, Siebert S, Strube C.</t>
  </si>
  <si>
    <t>Ticks Tick Borne Dis. 2018 Sep;9(6):1565-1572. doi: 10.1016/j.ttbdis.2018.08.002. Epub 2018 Aug 6.</t>
  </si>
  <si>
    <t>Springer A</t>
  </si>
  <si>
    <t>10.1016/j.ttbdis.2018.08.002</t>
  </si>
  <si>
    <t>Molecular characterization of Haemaphysalis longicornis-borne rickettsiae, Republic of Korea and China</t>
  </si>
  <si>
    <t>Jiang J, An H, Lee JS, O'Guinn ML, Kim HC, Chong ST, Zhang Y, Song D, Burrus RG, Bao Y, Klein TA, Richards AL.</t>
  </si>
  <si>
    <t>Ticks Tick Borne Dis. 2018 Sep;9(6):1606-1613. doi: 10.1016/j.ttbdis.2018.07.013. Epub 2018 Jul 29.</t>
  </si>
  <si>
    <t>10.1016/j.ttbdis.2018.07.013</t>
  </si>
  <si>
    <t>'One Health' solutions for ticks and tick-borne diseases, and rickettsial pathogens of humans, domestic animals and wildlife</t>
  </si>
  <si>
    <t>Tabor AE, Graves SR, Rodriguez Valle M, Stenos J.</t>
  </si>
  <si>
    <t>Ticks Tick Borne Dis. 2018 Sep;9(6):1604-1605. doi: 10.1016/j.ttbdis.2018.08.006. Epub 2018 Aug 8.</t>
  </si>
  <si>
    <t>Tabor AE</t>
  </si>
  <si>
    <t>10.1016/j.ttbdis.2018.08.006</t>
  </si>
  <si>
    <t>Genetic variability of Rickettsia spp. in Dermacentor and Haemaphysalis ticks from the Russian Far East</t>
  </si>
  <si>
    <t>Igolkina Y, Rar V, Vysochina N, Ivanov L, Tikunov A, Pukhovskaya N, Epikhina T, Golovljova I, Tikunova N.</t>
  </si>
  <si>
    <t>Ticks Tick Borne Dis. 2018 Sep;9(6):1594-1603. doi: 10.1016/j.ttbdis.2018.07.015. Epub 2018 Aug 1.</t>
  </si>
  <si>
    <t>10.1016/j.ttbdis.2018.07.015</t>
  </si>
  <si>
    <t>Distinguishing Japanese Spotted Fever and Scrub Typhus, Central Japan, 2004- 2015</t>
  </si>
  <si>
    <t>Sando E, Suzuki M, Katoh S, Fujita H, Taira M, Yaegashi M, Ariyoshi K.</t>
  </si>
  <si>
    <t>Emerg Infect Dis. 2018 Sep;24(9):1633-1641. doi: 10.3201/eid2409.171436.</t>
  </si>
  <si>
    <t>PMC6106405</t>
  </si>
  <si>
    <t>10.3201/eid2409.171436</t>
  </si>
  <si>
    <t>Molecular Confirmation of Rocky Mountain Spotted Fever Epidemic Agent in Mexicali, Mexico</t>
  </si>
  <si>
    <t>Tinoco-Gracia L, Lomelí MR, Hori-Oshima S, Stephenson N, Foley J.</t>
  </si>
  <si>
    <t>Emerg Infect Dis. 2018 Sep;24(9):1723-1725. doi: 10.3201/eid2409.171523.</t>
  </si>
  <si>
    <t>Tinoco-Gracia L</t>
  </si>
  <si>
    <t>PMC6106411</t>
  </si>
  <si>
    <t>10.3201/eid2409.171523</t>
  </si>
  <si>
    <t>Carcinogenic Pesticide Control via Hijacking Endosymbiosis; The Paradigm of DSB-A from Wolbachia pipientis for the Management of Otiorhynchus singularis</t>
  </si>
  <si>
    <t>Kostaropoulos T, Papageorgiou L, Champeris Tsaniras S, Vlachakis D, Eliopoulos E.</t>
  </si>
  <si>
    <t>In Vivo. 2018 Sep-Oct;32(5):1051-1062. doi: 10.21873/invivo.11346.</t>
  </si>
  <si>
    <t>Kostaropoulos T</t>
  </si>
  <si>
    <t>In Vivo</t>
  </si>
  <si>
    <t>PMC6199590</t>
  </si>
  <si>
    <t>10.21873/invivo.11346</t>
  </si>
  <si>
    <t>2018 Sep-Oct</t>
  </si>
  <si>
    <t>Molecular evidence and diversity of the spotted-fever group Rickettsia spp. in small mammals from natural, suburban and urban areas of Eastern Slovakia</t>
  </si>
  <si>
    <t>Heglasová I, Víchová B, Kraljik J, Mošanský L, Miklisová D, Stanko M.</t>
  </si>
  <si>
    <t>Ticks Tick Borne Dis. 2018 Sep;9(6):1400-1406. doi: 10.1016/j.ttbdis.2018.06.011. Epub 2018 Jun 23.</t>
  </si>
  <si>
    <t>Heglasová I</t>
  </si>
  <si>
    <t>10.1016/j.ttbdis.2018.06.011</t>
  </si>
  <si>
    <t>Molecular detection and characterization of tick-borne protozoan and rickettsial pathogens isolated from cattle on Pemba Island, Tanzania</t>
  </si>
  <si>
    <t>Ringo AE, Adjou Moumouni PF, Lee SH, Liu M, Khamis YH, Gao Y, Guo H, Zheng W, Efstratiou A, Galon EM, Li J, Tiwananthagorn S, Inoue N, Suzuki H, Thekisoe O, Xuan X.</t>
  </si>
  <si>
    <t>Ticks Tick Borne Dis. 2018 Sep;9(6):1437-1445. doi: 10.1016/j.ttbdis.2018.06.014. Epub 2018 Jul 4.</t>
  </si>
  <si>
    <t>10.1016/j.ttbdis.2018.06.014</t>
  </si>
  <si>
    <t>IMMUNOHISTOCHEMICAL AND MOLECULAR EVIDENCE OF PUTATIVE NEORICKETTSIA INFECTION IN COATIS ( NASUA NASUA) FROM SOUTHERN BRAZIL</t>
  </si>
  <si>
    <t>Headley SA, de Oliveira TES, de Mello Zanim Michelazzo M, Fritzen JTT, Cubas ZS, de Moraes W, Alfieri AA, Vidotto O.</t>
  </si>
  <si>
    <t>J Zoo Wildl Med. 2018 Sep;49(3):535-541. doi: 10.1638/2017-0151.1.</t>
  </si>
  <si>
    <t>Headley SA</t>
  </si>
  <si>
    <t>10.1638/2017-0151.1</t>
  </si>
  <si>
    <t>Babesia conradae infection in coyote hunting dogs infected with multiple blood-borne pathogens</t>
  </si>
  <si>
    <t>Dear JD, Owens SD, Lindsay LL, Biondo AW, Chomel BB, Marcondes M, Sykes JE.</t>
  </si>
  <si>
    <t>J Vet Intern Med. 2018 Sep;32(5):1609-1617. doi: 10.1111/jvim.15233. Epub 2018 Oct 11.</t>
  </si>
  <si>
    <t>Dear JD</t>
  </si>
  <si>
    <t>PMC6189381</t>
  </si>
  <si>
    <t>10.1111/jvim.15233</t>
  </si>
  <si>
    <t>Diverse tick-borne microorganisms identified in free-living ungulates in Slovakia</t>
  </si>
  <si>
    <t>Kazimírová M, Hamšíková Z, Špitalská E, Minichová L, Mahríková L, Caban R, Sprong H, Fonville M, Schnittger L, Kocianová E.</t>
  </si>
  <si>
    <t>Parasit Vectors. 2018 Sep 3;11(1):495. doi: 10.1186/s13071-018-3068-1.</t>
  </si>
  <si>
    <t>Kazimírová M</t>
  </si>
  <si>
    <t>PMC6122462</t>
  </si>
  <si>
    <t>10.1186/s13071-018-3068-1</t>
  </si>
  <si>
    <t>2018 Sep 3</t>
  </si>
  <si>
    <t>Transmission of Rickettsia raoultii and Rickettsia massiliae DNA by Dermacentor reticulatus and Rhipicephalus sanguineus (s.l.) ticks during artificial feeding</t>
  </si>
  <si>
    <t>Olivieri E, Wijnveld M, Bonga M, Berger L, Manfredi MT, Veronesi F, Jongejan F.</t>
  </si>
  <si>
    <t>Parasit Vectors. 2018 Sep 3;11(1):494. doi: 10.1186/s13071-018-3075-2.</t>
  </si>
  <si>
    <t>Olivieri E</t>
  </si>
  <si>
    <t>PMC6122679</t>
  </si>
  <si>
    <t>10.1186/s13071-018-3075-2</t>
  </si>
  <si>
    <t>A Type I Interferon and IL-10 Induced by Orientia tsutsugamushi Infection Suppresses Antigen-Specific T Cells and Their Memory Responses</t>
  </si>
  <si>
    <t>Min CK, Kim HI, Ha NY, Kim Y, Kwon EK, Yen NTH, Youn JI, Jeon YK, Inn KS, Choi MS, Cho NH.</t>
  </si>
  <si>
    <t>Front Immunol. 2018 Sep 4;9:2022. doi: 10.3389/fimmu.2018.02022. eCollection 2018.</t>
  </si>
  <si>
    <t>PMC6131522</t>
  </si>
  <si>
    <t>10.3389/fimmu.2018.02022</t>
  </si>
  <si>
    <t>2018 Sep 4</t>
  </si>
  <si>
    <t>Verily project releases millions of factory-reared mosquitoes</t>
  </si>
  <si>
    <t>Gilbert JA, Melton L.</t>
  </si>
  <si>
    <t>Nat Biotechnol. 2018 Sep 6;36(9):781-782. doi: 10.1038/nbt0918-781a.</t>
  </si>
  <si>
    <t>Nat Biotechnol</t>
  </si>
  <si>
    <t>10.1038/nbt0918-781a</t>
  </si>
  <si>
    <t>2018 Sep 6</t>
  </si>
  <si>
    <t>Targeted enrichment outperforms other enrichment techniques and enables more multi-species RNA-Seq analyses</t>
  </si>
  <si>
    <t>Chung M, Teigen L, Liu H, Libro S, Shetty A, Kumar N, Zhao X, Bromley RE, Tallon LJ, Sadzewicz L, Fraser CM, Rasko DA, Filler SG, Foster JM, Michalski ML, Bruno VM, Dunning Hotopp JC.</t>
  </si>
  <si>
    <t>Sci Rep. 2018 Sep 6;8(1):13377. doi: 10.1038/s41598-018-31420-7.</t>
  </si>
  <si>
    <t>PMC6127098</t>
  </si>
  <si>
    <t>10.1038/s41598-018-31420-7</t>
  </si>
  <si>
    <t>Candidatus Liberibacter asiaticus Minimally Alters Expression of Immunity and Metabolism Proteins in Hemolymph of Diaphorina citri, the Insect Vector of Huanglongbing</t>
  </si>
  <si>
    <t>Kruse A, Ramsey JS, Johnson R, Hall DG, MacCoss MJ, Heck M.</t>
  </si>
  <si>
    <t>J Proteome Res. 2018 Sep 7;17(9):2995-3011. doi: 10.1021/acs.jproteome.8b00183. Epub 2018 Aug 27.</t>
  </si>
  <si>
    <t>Kruse A</t>
  </si>
  <si>
    <t>10.1021/acs.jproteome.8b00183</t>
  </si>
  <si>
    <t>2018 Sep 7</t>
  </si>
  <si>
    <t>Coxiella and Bartonella spp. in bats (Chiroptera) captured in the Brazilian Atlantic Forest biome</t>
  </si>
  <si>
    <t>Ferreira MS, Guterres A, Rozental T, Novaes RLM, Vilar EM, Oliveira RC, Fernandes J, Forneas D, Junior AA, Brandão ML, Cordeiro JLP, Del Valle Alvarez MR, Althoff SL, Moratelli R, Cordeiro-Estrela P, Silva RCD, Lemos ERS.</t>
  </si>
  <si>
    <t>BMC Vet Res. 2018 Sep 10;14(1):279. doi: 10.1186/s12917-018-1603-0.</t>
  </si>
  <si>
    <t>Ferreira MS</t>
  </si>
  <si>
    <t>PMC6131887</t>
  </si>
  <si>
    <t>10.1186/s12917-018-1603-0</t>
  </si>
  <si>
    <t>2018 Sep 10</t>
  </si>
  <si>
    <t>Tick-borne zoonoses in the Order Rickettsiales and Legionellales in Iran: A systematic review</t>
  </si>
  <si>
    <t>Khamesipour F, Dida GO, Anyona DN, Razavi SM, Rakhshandehroo E.</t>
  </si>
  <si>
    <t>PLoS Negl Trop Dis. 2018 Sep 11;12(9):e0006722. doi: 10.1371/journal.pntd.0006722. eCollection 2018 Sep.</t>
  </si>
  <si>
    <t>Khamesipour F</t>
  </si>
  <si>
    <t>PMC6181433</t>
  </si>
  <si>
    <t>10.1371/journal.pntd.0006722</t>
  </si>
  <si>
    <t>2018 Sep 11</t>
  </si>
  <si>
    <t>Ehrlichia type IV secretion system effector Etf-2 binds to active RAB5 and delays endosome maturation</t>
  </si>
  <si>
    <t>Yan Q, Lin M, Huang W, Teymournejad O, Johnson JM, Hays FA, Liang Z, Li G, Rikihisa Y.</t>
  </si>
  <si>
    <t>Proc Natl Acad Sci U S A. 2018 Sep 18;115(38):E8977-E8986. doi: 10.1073/pnas.1806904115. Epub 2018 Sep 4.</t>
  </si>
  <si>
    <t>PMC6156607</t>
  </si>
  <si>
    <t>10.1073/pnas.1806904115</t>
  </si>
  <si>
    <t>2018 Sep 18</t>
  </si>
  <si>
    <t>Detection and distribution of Sca autotransporter protein antigens in diverse isolates of Orientia tsutsugamushi</t>
  </si>
  <si>
    <t>Koralur MC, Ramaiah A, Dasch GA.</t>
  </si>
  <si>
    <t>PLoS Negl Trop Dis. 2018 Sep 20;12(9):e0006784. doi: 10.1371/journal.pntd.0006784. eCollection 2018 Sep.</t>
  </si>
  <si>
    <t>Koralur MC</t>
  </si>
  <si>
    <t>PMC6168176</t>
  </si>
  <si>
    <t>10.1371/journal.pntd.0006784</t>
  </si>
  <si>
    <t>2018 Sep 20</t>
  </si>
  <si>
    <t>Murine Typhus with Marked Thrombocytopenia in a Child in Northern Greece and Literature Review</t>
  </si>
  <si>
    <t>Sarikloglou E, Goula A, Sidiropoulos C, Tsolia M, Papa A.</t>
  </si>
  <si>
    <t>Jpn J Infect Dis. 2018 Sep 21;71(5):368-369. doi: 10.7883/yoken.JJID.2018.091. Epub 2018 May 31.</t>
  </si>
  <si>
    <t>Sarikloglou E</t>
  </si>
  <si>
    <t>10.7883/yoken.JJID.2018.091</t>
  </si>
  <si>
    <t>2018 Sep 21</t>
  </si>
  <si>
    <t>Tick galactosyltransferases are involved in α-Gal synthesis and play a role during Anaplasma phagocytophilum infection and Ixodes scapularis tick vector development</t>
  </si>
  <si>
    <t>Cabezas-Cruz A, Espinosa PJ, Alberdi P, Šimo L, Valdés JJ, Mateos-Hernández L, Contreras M, Rayo MV, de la Fuente J.</t>
  </si>
  <si>
    <t>Sci Rep. 2018 Sep 21;8(1):14224. doi: 10.1038/s41598-018-32664-z.</t>
  </si>
  <si>
    <t>PMC6154994</t>
  </si>
  <si>
    <t>10.1038/s41598-018-32664-z</t>
  </si>
  <si>
    <t>Dogs (Canis familiaris) as Sentinels for Human Infectious Disease and Application to Canadian Populations: A Systematic Review</t>
  </si>
  <si>
    <t>Bowser NH, Anderson NE.</t>
  </si>
  <si>
    <t>Vet Sci. 2018 Sep 21;5(4):83. doi: 10.3390/vetsci5040083.</t>
  </si>
  <si>
    <t>Bowser NH</t>
  </si>
  <si>
    <t>PMC6313866</t>
  </si>
  <si>
    <t>10.3390/vetsci5040083</t>
  </si>
  <si>
    <t>A novel candidate species of Anaplasma that infects avian erythrocytes</t>
  </si>
  <si>
    <t>Vanstreels RET, Yabsley MJ, Parsons NJ, Swanepoel L, Pistorius PA.</t>
  </si>
  <si>
    <t>Parasit Vectors. 2018 Sep 24;11(1):525. doi: 10.1186/s13071-018-3089-9.</t>
  </si>
  <si>
    <t>Vanstreels RET</t>
  </si>
  <si>
    <t>PMC6154407</t>
  </si>
  <si>
    <t>10.1186/s13071-018-3089-9</t>
  </si>
  <si>
    <t>2018 Sep 24</t>
  </si>
  <si>
    <t>Molecular detection and phylogenetic analysis of tick-borne pathogens in wild Korean water deer and farmed elk in Gyeongbuk and Gangwon Provinces of Korea</t>
  </si>
  <si>
    <t>Lee M, Seo MG, Lee SH, Ouh IO, Kim YH, Kim JK, Goo YK, Rhee MH, Kim TH, Kwon OD, Kwak D.</t>
  </si>
  <si>
    <t>J Vet Med Sci. 2018 Sep 26;80(9):1473-1478. doi: 10.1292/jvms.18-0307. Epub 2018 Aug 10.</t>
  </si>
  <si>
    <t>Lee M</t>
  </si>
  <si>
    <t>PMC6160884</t>
  </si>
  <si>
    <t>10.1292/jvms.18-0307</t>
  </si>
  <si>
    <t>2018 Sep 26</t>
  </si>
  <si>
    <t>First insight into microbiome profile of fungivorous thrips Hoplothrips carpathicus (Insecta: Thysanoptera) at different developmental stages: molecular evidence of Wolbachia endosymbiosis</t>
  </si>
  <si>
    <t>Kaczmarczyk A, Kucharczyk H, Kucharczyk M, Kapusta P, Sell J, Zielińska S.</t>
  </si>
  <si>
    <t>Sci Rep. 2018 Sep 26;8(1):14376. doi: 10.1038/s41598-018-32747-x.</t>
  </si>
  <si>
    <t>Kaczmarczyk A</t>
  </si>
  <si>
    <t>PMC6158184</t>
  </si>
  <si>
    <t>10.1038/s41598-018-32747-x</t>
  </si>
  <si>
    <t>Identification of putative effectors of the Type IV secretion system from the Wolbachia endosymbiont of Brugia malayi</t>
  </si>
  <si>
    <t>Carpinone EM, Li Z, Mills MK, Foltz C, Brannon ER, Carlow CKS, Starai VJ.</t>
  </si>
  <si>
    <t>PLoS One. 2018 Sep 27;13(9):e0204736. doi: 10.1371/journal.pone.0204736. eCollection 2018.</t>
  </si>
  <si>
    <t>Carpinone EM</t>
  </si>
  <si>
    <t>PMC6160203</t>
  </si>
  <si>
    <t>10.1371/journal.pone.0204736</t>
  </si>
  <si>
    <t>2018 Sep 27</t>
  </si>
  <si>
    <t>Does Wolbachia Infection Change the Overwintering Ability of Trichogramma brassicae (Hymenoptera: Trichogrammatidae)?</t>
  </si>
  <si>
    <t>Rahimi-Kaldeh S, Ashouri A, Bandani A.</t>
  </si>
  <si>
    <t>Neotrop Entomol. 2018 Oct;47(5):583-590. doi: 10.1007/s13744-017-0549-4. Epub 2017 Aug 12.</t>
  </si>
  <si>
    <t>10.1007/s13744-017-0549-4</t>
  </si>
  <si>
    <t>2018 Oct</t>
  </si>
  <si>
    <t>Bovine anaplasmosis and tick-borne pathogens in cattle of the Galapagos Islands</t>
  </si>
  <si>
    <t>Gioia GV, Vinueza RL, Marsot M, Devillers E, Cruz M, Petit E, Boulouis HJ, Moutailler S, Monroy F, Coello MA, Gondard M, Bournez L, Haddad N, Zanella G.</t>
  </si>
  <si>
    <t>Transbound Emerg Dis. 2018 Oct;65(5):1262-1271. doi: 10.1111/tbed.12866. Epub 2018 Mar 22.</t>
  </si>
  <si>
    <t>Gioia GV</t>
  </si>
  <si>
    <t>10.1111/tbed.12866</t>
  </si>
  <si>
    <t>Turning one into five: Integrative taxonomy uncovers complex evolution of cryptic species in the harvester ant Messor "structor"</t>
  </si>
  <si>
    <t>Steiner FM, Csősz S, Markó B, Gamisch A, Rinnhofer L, Folterbauer C, Hammerle S, Stauffer C, Arthofer W, Schlick-Steiner BC.</t>
  </si>
  <si>
    <t>Mol Phylogenet Evol. 2018 Oct;127:387-404. doi: 10.1016/j.ympev.2018.04.005. Epub 2018 Apr 27.</t>
  </si>
  <si>
    <t>Steiner FM</t>
  </si>
  <si>
    <t>10.1016/j.ympev.2018.04.005</t>
  </si>
  <si>
    <t>Molecular epidemiology of bovine anaplasmosis in Khyber Pakhtunkhwa, Pakistan</t>
  </si>
  <si>
    <t>Farooqi SH, Ijaz M, Rashid MI, Nabi H, Islam S, Aqib AI, Hussain K, Khan A, Rizvi SNB, Mahmood S, Mehmood K, Zhang H.</t>
  </si>
  <si>
    <t>Trop Anim Health Prod. 2018 Oct;50(7):1591-1598. doi: 10.1007/s11250-018-1599-2. Epub 2018 May 8.</t>
  </si>
  <si>
    <t>Farooqi SH</t>
  </si>
  <si>
    <t>10.1007/s11250-018-1599-2</t>
  </si>
  <si>
    <t>Murine Typhus Mimicking Kawasaki Disease in a Preadolescent Girl</t>
  </si>
  <si>
    <t>Karalexi MA, Mitrogiorgou M, Atsali E, Theodorakopoulos A, Attilakos A, Tsagris V.</t>
  </si>
  <si>
    <t>Pediatr Infect Dis J. 2018 Oct;37(10):e260-e261. doi: 10.1097/INF.0000000000001950.</t>
  </si>
  <si>
    <t>Karalexi MA</t>
  </si>
  <si>
    <t>10.1097/INF.0000000000001950</t>
  </si>
  <si>
    <t>Investigation on Ehrlichia Infection in Small Mammals and Ticks from Tengchong, Yunnan Province, Southern China</t>
  </si>
  <si>
    <t>Du CH, Liu HB, Wei R, Jongejan F, Gao ZH, Shao ZT, Duan XD, Jiang BG, Liu YX, Jiang JF, Jia N, Cao WC.</t>
  </si>
  <si>
    <t>Vector Borne Zoonotic Dis. 2018 Oct;18(10):563-566. doi: 10.1089/vbz.2017.2205. Epub 2018 Jun 13.</t>
  </si>
  <si>
    <t>Du CH</t>
  </si>
  <si>
    <t>10.1089/vbz.2017.2205</t>
  </si>
  <si>
    <t>Molecular survey of Rickettsia spp. in the Neotropical deer tick Haemaphysalis juxtakochi from Brazilian Pampa</t>
  </si>
  <si>
    <t>Souza U, Dall'Agnol B, Michel T, Webster A, Weck B, Doyle R, Kasper CB, Soares J, Martins JR, Trigo TC, Ott R, Jardim MMA, Reck J.</t>
  </si>
  <si>
    <t>Parasitol Res. 2018 Oct;117(10):3293-3298. doi: 10.1007/s00436-018-5996-2. Epub 2018 Jul 6.</t>
  </si>
  <si>
    <t>Souza U</t>
  </si>
  <si>
    <t>10.1007/s00436-018-5996-2</t>
  </si>
  <si>
    <t>Genomic evaluations of Wolbachia and mtDNA in the population of coconut hispine beetle, Brontispa longissima (Coleoptera: Chrysomelidae)</t>
  </si>
  <si>
    <t>Ali H, Muhammad A, Bala NS, Wang G, Chen Z, Peng Z, Hou Y.</t>
  </si>
  <si>
    <t>Mol Phylogenet Evol. 2018 Oct;127:1000-1009. doi: 10.1016/j.ympev.2018.07.003. Epub 2018 Jul 6.</t>
  </si>
  <si>
    <t>10.1016/j.ympev.2018.07.003</t>
  </si>
  <si>
    <t>Rickettsia Lipid A Biosynthesis Utilizes the Late Acyltransferase LpxJ for Secondary Fatty Acid Addition</t>
  </si>
  <si>
    <t>Guillotte ML, Gillespie JJ, Chandler CE, Rahman MS, Ernst RK, Azad AF.</t>
  </si>
  <si>
    <t>J Bacteriol. 2018 Sep 10;200(19):e00334-18. doi: 10.1128/JB.00334-18. Print 2018 Oct 1.</t>
  </si>
  <si>
    <t>Guillotte ML</t>
  </si>
  <si>
    <t>PMC6148475</t>
  </si>
  <si>
    <t>10.1128/JB.00334-18</t>
  </si>
  <si>
    <t>Occurrence of Orientia tsutsugamushi, the Etiological Agent of Scrub Typhus in Animal Hosts and Mite Vectors in Areas Reporting Human Cases of Acute Encephalitis Syndrome in the Gorakhpur Region of Uttar Pradesh, India</t>
  </si>
  <si>
    <t>Sadanandane C, Jambulingam P, Paily KP, Kumar NP, Elango A, Mary KA, Agatheswaran S, Sankari T, Mishra BB.</t>
  </si>
  <si>
    <t>Vector Borne Zoonotic Dis. 2018 Oct;18(10):539-547. doi: 10.1089/vbz.2017.2246. Epub 2018 Jul 17.</t>
  </si>
  <si>
    <t>Sadanandane C</t>
  </si>
  <si>
    <t>10.1089/vbz.2017.2246</t>
  </si>
  <si>
    <t>Molecular epidemiology, associated risk factors, and phylogenetic analysis of anaplasmosis in camel</t>
  </si>
  <si>
    <t>Azmat M, Ijaz M, Farooqi SH, Ghaffar A, Ali A, Masud A, Saleem S, Rehman A, Ali MM, Mehmood K, Khan A, Zhang H.</t>
  </si>
  <si>
    <t>Microb Pathog. 2018 Oct;123:377-384. doi: 10.1016/j.micpath.2018.07.034. Epub 2018 Jul 24.</t>
  </si>
  <si>
    <t>Azmat M</t>
  </si>
  <si>
    <t>10.1016/j.micpath.2018.07.034</t>
  </si>
  <si>
    <t>Arthropods and associated pathogens from native and introduced rodents in Northeastern Italy</t>
  </si>
  <si>
    <t>Mori E, Pisanu B, Zozzoli R, Solano E, Olivieri E, Sassera D, Montagna M.</t>
  </si>
  <si>
    <t>Parasitol Res. 2018 Oct;117(10):3237-3243. doi: 10.1007/s00436-018-6022-4. Epub 2018 Jul 30.</t>
  </si>
  <si>
    <t>Mori E</t>
  </si>
  <si>
    <t>10.1007/s00436-018-6022-4</t>
  </si>
  <si>
    <t>Case Report: Typhoid Fever and Spotted Fever Group Rickettsiosis Presenting Concomitantly in an Indian Immigrant</t>
  </si>
  <si>
    <t>Cohen R, Babushkin F, Shapiro M, Uda M, Atiya-Nasagi Y, Finn T.</t>
  </si>
  <si>
    <t>Am J Trop Med Hyg. 2018 Oct;99(4):864-866. doi: 10.4269/ajtmh.17-0770.</t>
  </si>
  <si>
    <t>PMC6159590</t>
  </si>
  <si>
    <t>10.4269/ajtmh.17-0770</t>
  </si>
  <si>
    <t>Transmission of Amblyomma maculatum-Associated Rickettsia spp. During Cofeeding on Cattle</t>
  </si>
  <si>
    <t>Lee JK, Stokes JV, Moraru GM, Harper AB, Smith CL, Wills RW, Varela-Stokes AS.</t>
  </si>
  <si>
    <t>Vector Borne Zoonotic Dis. 2018 Oct;18(10):511-518. doi: 10.1089/vbz.2017.2228. Epub 2018 Jul 31.</t>
  </si>
  <si>
    <t>PMC6167612</t>
  </si>
  <si>
    <t>10.1089/vbz.2017.2228</t>
  </si>
  <si>
    <t>Evaluation of oxidative stress and antioxidant status, serum trace mineral levels and cholinesterases activity in cattle infected with Anaplasma marginale</t>
  </si>
  <si>
    <t>Esmaeilnejad B, Tavassoli M, Samiei A, Hajipour N, Imani-Baran A, Farhang-Pajuh F.</t>
  </si>
  <si>
    <t>Microb Pathog. 2018 Oct;123:402-409. doi: 10.1016/j.micpath.2018.07.039. Epub 2018 Jul 29.</t>
  </si>
  <si>
    <t>Esmaeilnejad B</t>
  </si>
  <si>
    <t>10.1016/j.micpath.2018.07.039</t>
  </si>
  <si>
    <t>Wolbachia's role in mediating its flea's reproductive success differs according to flea origin</t>
  </si>
  <si>
    <t>Flatau R, Segoli M, Khokhlova I, Hawlena H.</t>
  </si>
  <si>
    <t>FEMS Microbiol Ecol. 2018 Oct 1;94(10). doi: 10.1093/femsec/fiy157.</t>
  </si>
  <si>
    <t>Flatau R</t>
  </si>
  <si>
    <t>10.1093/femsec/fiy157</t>
  </si>
  <si>
    <t>2018 Oct 1</t>
  </si>
  <si>
    <t>Parasites in two coexisting bivalves of the Patagonia coast, southwestern Atlantic Ocean: The Puelche oyster (Ostrea puelchana) and false oyster (Pododesmus rudis)</t>
  </si>
  <si>
    <t>Vázquez N, Aranguren R, Dungan CF, Cremonte F.</t>
  </si>
  <si>
    <t>J Invertebr Pathol. 2018 Oct;158:6-15. doi: 10.1016/j.jip.2018.08.011. Epub 2018 Aug 18.</t>
  </si>
  <si>
    <t>Vázquez N</t>
  </si>
  <si>
    <t>10.1016/j.jip.2018.08.011</t>
  </si>
  <si>
    <t>Clinicopathological study on rickettsial spotted fever from south India</t>
  </si>
  <si>
    <t>Dincy PC, Susanne PA, Leni G, T S, Meera T, Aj PJ.</t>
  </si>
  <si>
    <t>Trop Doct. 2018 Oct;48(4):325-329. doi: 10.1177/0049475518794580. Epub 2018 Aug 23.</t>
  </si>
  <si>
    <t>Dincy PC</t>
  </si>
  <si>
    <t>10.1177/0049475518794580</t>
  </si>
  <si>
    <t>Influence of the symbiont Wolbachia on life history traits of the cabbage root fly (Delia radicum)</t>
  </si>
  <si>
    <t>Lopez V, Cortesero AM, Poinsot D.</t>
  </si>
  <si>
    <t>J Invertebr Pathol. 2018 Oct;158:24-31. doi: 10.1016/j.jip.2018.09.002. Epub 2018 Sep 5.</t>
  </si>
  <si>
    <t>Lopez V</t>
  </si>
  <si>
    <t>10.1016/j.jip.2018.09.002</t>
  </si>
  <si>
    <t>[Rickettsiosis in a child after a safari holiday]</t>
  </si>
  <si>
    <t>Walter A, von Braunmühl T, Flaig MJ, Wollenberg A.</t>
  </si>
  <si>
    <t>Hautarzt. 2018 Oct;69(Suppl 1):65-67. doi: 10.1007/s00105-018-4181-y.</t>
  </si>
  <si>
    <t>Walter A</t>
  </si>
  <si>
    <t>10.1007/s00105-018-4181-y</t>
  </si>
  <si>
    <t>Distribution and phylogenetics of whiteflies and their endosymbiont relationships after the Mediterranean species invasion in Brazil</t>
  </si>
  <si>
    <t>de Moraes LA, Muller C, Bueno RCOF, Santos A, Bello VH, De Marchi BR, Watanabe LFM, Marubayashi JM, Santos BR, Yuki VA, Takada HM, de Barros DR, Neves CG, da Silva FN, Gonçalves MJ, Ghanim M, Boykin L, Pavan MA, Krause-Sakate R.</t>
  </si>
  <si>
    <t>Sci Rep. 2018 Oct 1;8(1):14589. doi: 10.1038/s41598-018-32913-1.</t>
  </si>
  <si>
    <t>de Moraes LA</t>
  </si>
  <si>
    <t>PMC6167372</t>
  </si>
  <si>
    <t>10.1038/s41598-018-32913-1</t>
  </si>
  <si>
    <t>Differential expression analysis for subolesin in Rhipicephalus microplus infected with Anaplasma marginale</t>
  </si>
  <si>
    <t>Carvajal-de la Fuente V, Merino-Charrez O, Tovar-Carman E, Rodríguez-Camarillo SD, Lagunes-Quintanilla RE, Muñoz-Tenería FA, Contreras M, de la Fuente J.</t>
  </si>
  <si>
    <t>Exp Appl Acarol. 2018 Oct;76(2):229-241. doi: 10.1007/s10493-018-0302-7. Epub 2018 Oct 9.</t>
  </si>
  <si>
    <t>Carvajal-de la Fuente V</t>
  </si>
  <si>
    <t>10.1007/s10493-018-0302-7</t>
  </si>
  <si>
    <t>Insects and the Transmission of Bacterial Agents</t>
  </si>
  <si>
    <t>Laroche M, Raoult D, Parola P.</t>
  </si>
  <si>
    <t>Microbiol Spectr. 2018 Oct;6(5). doi: 10.1128/microbiolspec.MTBP-0017-2016.</t>
  </si>
  <si>
    <t>10.1128/microbiolspec.MTBP-0017-2016</t>
  </si>
  <si>
    <t>Critical Illness Scoring Systems: Sequential Organ Failure Assessment, Acute Physiology and Chronic Health Evaluation II, and Quick Sequential Organ Failure Assessment to Predict the Clinical Outcomes in Scrub Typhus Patients with Organ Dysfunctions</t>
  </si>
  <si>
    <t>Balasubramanian P, Sharma N, Biswal M, Bhalla A, Kumar S, Kumar V.</t>
  </si>
  <si>
    <t>Indian J Crit Care Med. 2018 Oct;22(10):706-710. doi: 10.4103/ijccm.IJCCM_254_18.</t>
  </si>
  <si>
    <t>Balasubramanian P</t>
  </si>
  <si>
    <t>PMC6201639</t>
  </si>
  <si>
    <t>10.4103/ijccm.IJCCM_254_18</t>
  </si>
  <si>
    <t>Survey and Phylogenetic Analysis of Rodents and Important Rodent-Borne Zoonotic Pathogens in Gedu, Bhutan</t>
  </si>
  <si>
    <t>Phuentshok Y, Dorji K, Zangpo T, Davidson SA, Takhampunya R, Tenzinla T, Dorjee C, Morris RS, Jolly PD, Dorjee S, McKenzie JS.</t>
  </si>
  <si>
    <t>Korean J Parasitol. 2018 Oct;56(5):521-525. doi: 10.3347/kjp.2018.56.5.521. Epub 2018 Oct 31.</t>
  </si>
  <si>
    <t>Phuentshok Y</t>
  </si>
  <si>
    <t>PMC6243181</t>
  </si>
  <si>
    <t>10.3347/kjp.2018.56.5.521</t>
  </si>
  <si>
    <t>Molecular detection of vector borne pathogens in anemic and thrombocytopenic dogs in southern Brazil</t>
  </si>
  <si>
    <t>Mongruel ACB, Ikeda P, Sousa KCM, Benevenute JL, Falbo MK, Machado RZ, Carrasco AOT, André MR, Seki MC.</t>
  </si>
  <si>
    <t>Rev Bras Parasitol Vet. 2018 Oct-Dec;27(4):505-513. doi: 10.1590/S1984-296120180069. Epub 2018 Nov 14.</t>
  </si>
  <si>
    <t>10.1590/S1984-296120180069</t>
  </si>
  <si>
    <t>2018 Oct-Dec</t>
  </si>
  <si>
    <t>Serological survey of canine vector-borne diseases in Saskatchewan, Canada</t>
  </si>
  <si>
    <t>Gaunt MC, Carr AP, Taylor SM.</t>
  </si>
  <si>
    <t>Can Vet J. 2018 Oct;59(10):1109-1111.</t>
  </si>
  <si>
    <t>Gaunt MC</t>
  </si>
  <si>
    <t>PMC6135302</t>
  </si>
  <si>
    <t>[A Rickettsia case caused by Rickettsia conorii]</t>
  </si>
  <si>
    <t>Çelebi B, Yeşilyurt M, Kılıç S.</t>
  </si>
  <si>
    <t>Mikrobiyol Bul. 2018 Oct;52(4):431-438. doi: 10.5578/mb.67139.</t>
  </si>
  <si>
    <t>Çelebi B</t>
  </si>
  <si>
    <t>Mikrobiyol Bul</t>
  </si>
  <si>
    <t>10.5578/mb.67139</t>
  </si>
  <si>
    <t>[Rickettsial species in human cases with non-specific acute febrile syndrome in Peru]</t>
  </si>
  <si>
    <t>Palacios-Salvatierra R, Cáceres-Rey O, Vásquez-Domínguez A, Mosquera-Visaloth P, Anaya-Ramírez E.</t>
  </si>
  <si>
    <t>Rev Peru Med Exp Salud Publica. 2018 Oct-Dec;35(4):630-635. doi: 10.17843/rpmesp.2018.354.3646.</t>
  </si>
  <si>
    <t>10.17843/rpmesp.2018.354.3646</t>
  </si>
  <si>
    <t>Approaches for the successful isolation and cell culture of American Rickettsia species</t>
  </si>
  <si>
    <t>Tello-Martin R, Dzul-Rosado K, Zavala-Castro J, Lugo-Caballero C.</t>
  </si>
  <si>
    <t>J Vector Borne Dis. 2018 Oct-Dec;55(4):258-264. doi: 10.4103/0972-9062.256560.</t>
  </si>
  <si>
    <t>Tello-Martin R</t>
  </si>
  <si>
    <t>10.4103/0972-9062.256560</t>
  </si>
  <si>
    <t>Detection and distribution of Wolbachia endobacteria in Culex quinquefasciatus populations (Diptera : Culicidae) from Metropolitan Manila, Philippines</t>
  </si>
  <si>
    <t>Carvajal TM, Capistrano JDR, Hashimoto K, Go KJD, Cruz MAIJ, Martinez MJLB, Tiopianco VSP, Amalin DM, Watanabe K.</t>
  </si>
  <si>
    <t>J Vector Borne Dis. 2018 Oct-Dec;55(4):265-270. doi: 10.4103/0972-9062.256561.</t>
  </si>
  <si>
    <t>Carvajal TM</t>
  </si>
  <si>
    <t>10.4103/0972-9062.256561</t>
  </si>
  <si>
    <t>Ehrlichiosis masquerading as thrombotic thrombocytopenic purpura</t>
  </si>
  <si>
    <t>Chen D, Cholin L, Jalil BA, El-Kersh K.</t>
  </si>
  <si>
    <t>BMJ Case Rep. 2018 Oct 2;2018:bcr2018226665. doi: 10.1136/bcr-2018-226665.</t>
  </si>
  <si>
    <t>Chen D</t>
  </si>
  <si>
    <t>PMC6169694</t>
  </si>
  <si>
    <t>10.1136/bcr-2018-226665</t>
  </si>
  <si>
    <t>2018 Oct 2</t>
  </si>
  <si>
    <t>Report from the 'One Health' 9(th) Tick and Tick-Borne Pathogen Conference and the 1(st) Asia-Pacific Rickettsia Conference, Cairns, Australia, 27(th) August-1(st) September 2017</t>
  </si>
  <si>
    <t>Tabor A, Valle MR.</t>
  </si>
  <si>
    <t>Vet Sci. 2018 Oct 2;5(4):85. doi: 10.3390/vetsci5040085.</t>
  </si>
  <si>
    <t>Tabor A</t>
  </si>
  <si>
    <t>PMC6313921</t>
  </si>
  <si>
    <t>10.3390/vetsci5040085</t>
  </si>
  <si>
    <t>Laboratory evaluation of the efficacy of lotilaner (Credelio™) against Amblyomma cajennense (sensu lato) infestations of dogs</t>
  </si>
  <si>
    <t>Lasmar PVF, Murphy M, Nanchen S, Drake J, Coumendouros K, Borges DA, de Oliveira PC, Scott FB.</t>
  </si>
  <si>
    <t>Parasit Vectors. 2018 Oct 3;11(1):537. doi: 10.1186/s13071-018-3116-x.</t>
  </si>
  <si>
    <t>Lasmar PVF</t>
  </si>
  <si>
    <t>PMC6171179</t>
  </si>
  <si>
    <t>10.1186/s13071-018-3116-x</t>
  </si>
  <si>
    <t>2018 Oct 3</t>
  </si>
  <si>
    <t>Community-based prevalence of typhoid fever, typhus, brucellosis and malaria among symptomatic individuals in Afar Region, Ethiopia</t>
  </si>
  <si>
    <t>Zerfu B, Medhin G, Mamo G, Getahun G, Tschopp R, Legesse M.</t>
  </si>
  <si>
    <t>PLoS Negl Trop Dis. 2018 Oct 4;12(10):e0006749. doi: 10.1371/journal.pntd.0006749. eCollection 2018 Oct.</t>
  </si>
  <si>
    <t>Zerfu B</t>
  </si>
  <si>
    <t>PMC6191156</t>
  </si>
  <si>
    <t>10.1371/journal.pntd.0006749</t>
  </si>
  <si>
    <t>2018 Oct 4</t>
  </si>
  <si>
    <t>Prevalence of canine Babesia and Ehrlichia co-infection and the predictive value of haematology</t>
  </si>
  <si>
    <t>Rautenbach Y, Schoeman J, Goddard A.</t>
  </si>
  <si>
    <t>Onderstepoort J Vet Res. 2018 Oct 9;85(1):e1-e5. doi: 10.4102/ojvr.v85i1.1626.</t>
  </si>
  <si>
    <t>Rautenbach Y</t>
  </si>
  <si>
    <t>PMC6324083</t>
  </si>
  <si>
    <t>10.4102/ojvr.v85i1.1626</t>
  </si>
  <si>
    <t>2018 Oct 9</t>
  </si>
  <si>
    <t>Multi-scale characterization of symbiont diversity in the pea aphid complex through metagenomic approaches</t>
  </si>
  <si>
    <t>Guyomar C, Legeai F, Jousselin E, Mougel C, Lemaitre C, Simon JC.</t>
  </si>
  <si>
    <t>Microbiome. 2018 Oct 10;6(1):181. doi: 10.1186/s40168-018-0562-9.</t>
  </si>
  <si>
    <t>Guyomar C</t>
  </si>
  <si>
    <t>PMC6180509</t>
  </si>
  <si>
    <t>10.1186/s40168-018-0562-9</t>
  </si>
  <si>
    <t>2018 Oct 10</t>
  </si>
  <si>
    <t>Serological evidence of exposure to some zoonotic microorganisms in cattle and humans with occupational exposure to livestock in Antioquia, Colombia</t>
  </si>
  <si>
    <t>Eraso-Cadena MP, Molina-Guzmán LP, Cardona X, Cardona-Arias JA, Ríos-Osorio LA, Gutierrez-Builes LA.</t>
  </si>
  <si>
    <t>Cad Saude Publica. 2018 Oct 11;34(10):e00193617. doi: 10.1590/0102-311X00193617.</t>
  </si>
  <si>
    <t>Eraso-Cadena MP</t>
  </si>
  <si>
    <t>Cad Saude Publica</t>
  </si>
  <si>
    <t>10.1590/0102-311X00193617</t>
  </si>
  <si>
    <t>2018 Oct 11</t>
  </si>
  <si>
    <t>The cellular phenotype of cytoplasmic incompatibility in Culex pipiens in the light of cidB diversity</t>
  </si>
  <si>
    <t>Bonneau M, Landmann F, Labbé P, Justy F, Weill M, Sicard M.</t>
  </si>
  <si>
    <t>PLoS Pathog. 2018 Oct 15;14(10):e1007364. doi: 10.1371/journal.ppat.1007364. eCollection 2018 Oct.</t>
  </si>
  <si>
    <t>PMC6201942</t>
  </si>
  <si>
    <t>10.1371/journal.ppat.1007364</t>
  </si>
  <si>
    <t>2018 Oct 15</t>
  </si>
  <si>
    <t>Acute multifocal retinitis: a retrospective review of 35 cases</t>
  </si>
  <si>
    <t>Khochtali S, Gargouri S, Zina S, Ksiaa I, Abroug N, Zaouali S, Jelliti B, Attia S, Khairallah M.</t>
  </si>
  <si>
    <t>J Ophthalmic Inflamm Infect. 2018 Oct 17;8(1):18. doi: 10.1186/s12348-018-0160-9.</t>
  </si>
  <si>
    <t>Khochtali S</t>
  </si>
  <si>
    <t>PMC6192942</t>
  </si>
  <si>
    <t>10.1186/s12348-018-0160-9</t>
  </si>
  <si>
    <t>2018 Oct 17</t>
  </si>
  <si>
    <t>Nighttime activities and peripheral clock oscillations depend on Wolbachia endosymbionts in flies</t>
  </si>
  <si>
    <t>Morioka E, Oida M, Tsuchida T, Ikeda M.</t>
  </si>
  <si>
    <t>Sci Rep. 2018 Oct 18;8(1):15432. doi: 10.1038/s41598-018-33522-8.</t>
  </si>
  <si>
    <t>Morioka E</t>
  </si>
  <si>
    <t>PMC6194088</t>
  </si>
  <si>
    <t>10.1038/s41598-018-33522-8</t>
  </si>
  <si>
    <t>2018 Oct 18</t>
  </si>
  <si>
    <t>Recent advances in threshold-dependent gene drives for mosquitoes</t>
  </si>
  <si>
    <t>Leftwich PT, Edgington MP, Harvey-Samuel T, Carabajal Paladino LZ, Norman VC, Alphey L.</t>
  </si>
  <si>
    <t>Biochem Soc Trans. 2018 Oct 19;46(5):1203-1212. doi: 10.1042/BST20180076. Epub 2018 Sep 6.</t>
  </si>
  <si>
    <t>Leftwich PT</t>
  </si>
  <si>
    <t>PMC6195636</t>
  </si>
  <si>
    <t>10.1042/BST20180076</t>
  </si>
  <si>
    <t>2018 Oct 19</t>
  </si>
  <si>
    <t>Dysfunction of Circulating Natural Killer T Cells in Patients With Scrub Typhus</t>
  </si>
  <si>
    <t>Kang SJ, Jin HM, Cho YN, Oh TH, Kim SE, Kim UJ, Park KH, Jang HC, Jung SI, Kee SJ, Park YW.</t>
  </si>
  <si>
    <t>J Infect Dis. 2018 Oct 20;218(11):1813-1821. doi: 10.1093/infdis/jiy402.</t>
  </si>
  <si>
    <t>10.1093/infdis/jiy402</t>
  </si>
  <si>
    <t>2018 Oct 20</t>
  </si>
  <si>
    <t>Tick-borne pathogens in Finland: comparison of Ixodes ricinus and I. persulcatus in sympatric and parapatric areas</t>
  </si>
  <si>
    <t>Laaksonen M, Klemola T, Feuth E, Sormunen JJ, Puisto A, Mäkelä S, Penttinen R, Ruohomäki K, Hänninen J, Sääksjärvi IE, Vuorinen I, Sprong H, Hytönen J, Vesterinen EJ.</t>
  </si>
  <si>
    <t>Parasit Vectors. 2018 Oct 24;11(1):556. doi: 10.1186/s13071-018-3131-y.</t>
  </si>
  <si>
    <t>Laaksonen M</t>
  </si>
  <si>
    <t>PMC6201636</t>
  </si>
  <si>
    <t>10.1186/s13071-018-3131-y</t>
  </si>
  <si>
    <t>2018 Oct 24</t>
  </si>
  <si>
    <t>Rickettsia Species Isolated from Dermacentor occidentalis (Acari: Ixodidae) from California</t>
  </si>
  <si>
    <t>Paddock CD, Yoshimizu MH, Zambrano ML, Lane RS, Ryan BM, Espinosa A, Hacker JK, Karpathy SE, Padgett KA.</t>
  </si>
  <si>
    <t>J Med Entomol. 2018 Oct 25;55(6):1555-1560. doi: 10.1093/jme/tjy100.</t>
  </si>
  <si>
    <t>10.1093/jme/tjy100</t>
  </si>
  <si>
    <t>2018 Oct 25</t>
  </si>
  <si>
    <t>Landscape Features Associated With Blacklegged Tick (Acari: Ixodidae) Density and Tick-Borne Pathogen Prevalence at Multiple Spatial Scales in Central New York State</t>
  </si>
  <si>
    <t>Piedmonte NP, Shaw SB, Prusinski MA, Fierke MK.</t>
  </si>
  <si>
    <t>J Med Entomol. 2018 Oct 25;55(6):1496-1508. doi: 10.1093/jme/tjy111.</t>
  </si>
  <si>
    <t>Piedmonte NP</t>
  </si>
  <si>
    <t>10.1093/jme/tjy111</t>
  </si>
  <si>
    <t>Questing Behavior and Analysis of Tick-Borne Bacteria in Ixodes scapularis (Acari: Ixodidae) in Oklahoma</t>
  </si>
  <si>
    <t>Dubie TR, Turner J, Noden BH.</t>
  </si>
  <si>
    <t>J Med Entomol. 2018 Oct 25;55(6):1569-1574. doi: 10.1093/jme/tjy133.</t>
  </si>
  <si>
    <t>Dubie TR</t>
  </si>
  <si>
    <t>10.1093/jme/tjy133</t>
  </si>
  <si>
    <t>Occurrence and Genetic Diversity of Bartonella spp. (Rhizobiales: Bartonellaceae) and Rickettsia spp. (Rickettsiales: Rickettsiaceae) in Cat Fleas (Siphonaptera: Pulicidae) From Chile</t>
  </si>
  <si>
    <t>Müller A, Rodríguez E, Walker R, Bittencourt P, Pérez-Macchi S, Gonçalves LR, Machado RZ, André MR.</t>
  </si>
  <si>
    <t>J Med Entomol. 2018 Oct 25;55(6):1627-1632. doi: 10.1093/jme/tjy124.</t>
  </si>
  <si>
    <t>10.1093/jme/tjy124</t>
  </si>
  <si>
    <t>Corrigendum to "Rickettsia Species Isolated From Dermacentor occidentalis (Acari: Ixodidae) From California"</t>
  </si>
  <si>
    <t>J Med Entomol. 2018 Oct 25;55(6):1664. doi: 10.1093/jme/tjy149.</t>
  </si>
  <si>
    <t>10.1093/jme/tjy149</t>
  </si>
  <si>
    <t>Molecular Detection of Vector-Borne Pathogens in Rural Dogs and Associated Ctenocephalides felis Fleas (Siphonaptera: Pulicidae) in Easter Island (Chile)</t>
  </si>
  <si>
    <t>Cevidanes A, Di Cataldo S, Vera F, Lillo P, Millán J.</t>
  </si>
  <si>
    <t>J Med Entomol. 2018 Oct 25;55(6):1659-1663. doi: 10.1093/jme/tjy141.</t>
  </si>
  <si>
    <t>Cevidanes A</t>
  </si>
  <si>
    <t>10.1093/jme/tjy141</t>
  </si>
  <si>
    <t>Correction: Sando E. et al. Serological Cross-Reactivity among Orientia tsutsugamushi Serotypes but Not with Rickettsia japonica in Japan. Trop. Med. Infect. Dis. 2018, 3, 74</t>
  </si>
  <si>
    <t>Trop Med Infect Dis. 2018 Oct 25;3(4):113. doi: 10.3390/tropicalmed3040113.</t>
  </si>
  <si>
    <t>PMC6306715</t>
  </si>
  <si>
    <t>10.3390/tropicalmed3040113</t>
  </si>
  <si>
    <t>Epidemiological characterization of incident cases of Rickettsia infection in rural areas of Urabá region, Colombia</t>
  </si>
  <si>
    <t>Quintero Vélez JC, Aguirre-Acevedo DC, Rodas JD, Arboleda M, Troyo A, Vega Aguilar F, Osorio Quintero L, Rojas Arbeláez C.</t>
  </si>
  <si>
    <t>PLoS Negl Trop Dis. 2018 Oct 31;12(10):e0006911. doi: 10.1371/journal.pntd.0006911. eCollection 2018 Oct.</t>
  </si>
  <si>
    <t>Quintero Vélez JC</t>
  </si>
  <si>
    <t>PMC6242695</t>
  </si>
  <si>
    <t>10.1371/journal.pntd.0006911</t>
  </si>
  <si>
    <t>2018 Oct 31</t>
  </si>
  <si>
    <t>Clinically-diagnosed Mediterranean Spotted Fever in Malta</t>
  </si>
  <si>
    <t>Torpiano P, Pace D.</t>
  </si>
  <si>
    <t>Travel Med Infect Dis. 2018 Nov-Dec;26:16-24. doi: 10.1016/j.tmaid.2018.02.005. Epub 2018 Feb 17.</t>
  </si>
  <si>
    <t>Torpiano P</t>
  </si>
  <si>
    <t>10.1016/j.tmaid.2018.02.005</t>
  </si>
  <si>
    <t>2018 Nov-Dec</t>
  </si>
  <si>
    <t>Murine Typhus in South Texas Children: An 18-year Review</t>
  </si>
  <si>
    <t>Howard A, Fergie J.</t>
  </si>
  <si>
    <t>Pediatr Infect Dis J. 2018 Nov;37(11):1071-1076. doi: 10.1097/INF.0000000000001954.</t>
  </si>
  <si>
    <t>Howard A</t>
  </si>
  <si>
    <t>10.1097/INF.0000000000001954</t>
  </si>
  <si>
    <t>2018 Nov</t>
  </si>
  <si>
    <t>Under-diagnosis of rickettsial disease in clinical practice: A systematic review</t>
  </si>
  <si>
    <t>van Eekeren LE, de Vries SG, Wagenaar JFP, Spijker R, Grobusch MP, Goorhuis A.</t>
  </si>
  <si>
    <t>Travel Med Infect Dis. 2018 Nov-Dec;26:7-15. doi: 10.1016/j.tmaid.2018.02.006. Epub 2018 Mar 2.</t>
  </si>
  <si>
    <t>van Eekeren LE</t>
  </si>
  <si>
    <t>10.1016/j.tmaid.2018.02.006</t>
  </si>
  <si>
    <t>Seek and Find! PCR analyses of skin infections in West-European travelers returning from abroad with an eschar</t>
  </si>
  <si>
    <t>Morand A, Angelakis E, Ben Chaabane M, Parola P, Raoult D, Gautret P.</t>
  </si>
  <si>
    <t>Travel Med Infect Dis. 2018 Nov-Dec;26:32-36. doi: 10.1016/j.tmaid.2018.02.009. Epub 2018 Mar 2.</t>
  </si>
  <si>
    <t>Morand A</t>
  </si>
  <si>
    <t>10.1016/j.tmaid.2018.02.009</t>
  </si>
  <si>
    <t>Acute Encephalitis Syndrome in Gorakhpur, Uttar Pradesh, 2016: Clinical and Laboratory Findings</t>
  </si>
  <si>
    <t>Mittal M, Bondre V, Murhekar M, Deval H, Rose W, Verghese VP, Mittal M, Patil G, Sabarinathan R, Vivian Thangaraj JW, Kanagasabai K, Prakash JAJ, Gupta N, Gupte MM, Gupte MD.</t>
  </si>
  <si>
    <t>Pediatr Infect Dis J. 2018 Nov;37(11):1101-1106. doi: 10.1097/INF.0000000000002099.</t>
  </si>
  <si>
    <t>10.1097/INF.0000000000002099</t>
  </si>
  <si>
    <t>Dogs as sentinels for distribution of spotted-fever group rickettsiae in Slovakia</t>
  </si>
  <si>
    <t>Lieskovská N, Minichová L, Šorf R, Gacíková E, Vrbová E, Kazimírová M, Sekeyová Z.</t>
  </si>
  <si>
    <t>Travel Med Infect Dis. 2018 Nov-Dec;26:64-65. doi: 10.1016/j.tmaid.2018.05.011. Epub 2018 May 23.</t>
  </si>
  <si>
    <t>Lieskovská N</t>
  </si>
  <si>
    <t>10.1016/j.tmaid.2018.05.011</t>
  </si>
  <si>
    <t>Serological Evidence of Borrelia burgdorferi, Anaplasma phagocytophilum and Ehrlichia Spp. Infections in Horses from Southeastern Bulgaria</t>
  </si>
  <si>
    <t>Tsachev I, Pantchev N, Marutsov P, Petrov V, Gundasheva D, Baymakova M.</t>
  </si>
  <si>
    <t>Vector Borne Zoonotic Dis. 2018 Nov;18(11):588-594. doi: 10.1089/vbz.2018.2293. Epub 2018 Jul 3.</t>
  </si>
  <si>
    <t>Tsachev I</t>
  </si>
  <si>
    <t>10.1089/vbz.2018.2293</t>
  </si>
  <si>
    <t>Rickettsia sibirica mongolitimonae human infection: A diagnostic challenge</t>
  </si>
  <si>
    <t>Rajoelison P, Mediannikov O, Javelle E, Raoult D, Parola P, Aoun O.</t>
  </si>
  <si>
    <t>Travel Med Infect Dis. 2018 Nov-Dec;26:72-73. doi: 10.1016/j.tmaid.2018.07.002. Epub 2018 Jul 14.</t>
  </si>
  <si>
    <t>Rajoelison P</t>
  </si>
  <si>
    <t>10.1016/j.tmaid.2018.07.002</t>
  </si>
  <si>
    <t>Fleas and Ticks of Red Foxes as Vectors of Canine Bacterial and Parasitic Pathogens, in Slovakia, Central Europe</t>
  </si>
  <si>
    <t>Víchová B, Bona M, Miterpáková M, Kraljik J, Čabanová V, Nemčíková G, Hurníková Z, Oravec M.</t>
  </si>
  <si>
    <t>Vector Borne Zoonotic Dis. 2018 Nov;18(11):611-619. doi: 10.1089/vbz.2018.2314. Epub 2018 Jul 17.</t>
  </si>
  <si>
    <t>10.1089/vbz.2018.2314</t>
  </si>
  <si>
    <t>Seroepidemiological survey of human exposure to Dirofilaria spp. in Romania and Moldova</t>
  </si>
  <si>
    <t>Ciuca L, Simòn F, Rinaldi L, Kramer L, Genchi M, Cringoli G, Acatrinei D, Miron L, Morchon R.</t>
  </si>
  <si>
    <t>Acta Trop. 2018 Nov;187:169-174. doi: 10.1016/j.actatropica.2018.07.012. Epub 2018 Jul 26.</t>
  </si>
  <si>
    <t>Ciuca L</t>
  </si>
  <si>
    <t>10.1016/j.actatropica.2018.07.012</t>
  </si>
  <si>
    <t>Zoonotic Anaplasma phagocytophilum, Ehrlichia canis, Dirofilaria immitis, Borrelia burgdorferi, and spotted fever group rickettsiae (SFGR) in different types of dogs</t>
  </si>
  <si>
    <t>Obaidat MM, Alshehabat MA.</t>
  </si>
  <si>
    <t>Parasitol Res. 2018 Nov;117(11):3407-3412. doi: 10.1007/s00436-018-6033-1. Epub 2018 Jul 31.</t>
  </si>
  <si>
    <t>Obaidat MM</t>
  </si>
  <si>
    <t>10.1007/s00436-018-6033-1</t>
  </si>
  <si>
    <t>First molecular detection of the human pathogen Rickettsia raoultii and other spotted fever group rickettsiae in Ixodid ticks from wild and domestic mammals</t>
  </si>
  <si>
    <t>Chisu V, Foxi C, Masala G.</t>
  </si>
  <si>
    <t>Parasitol Res. 2018 Nov;117(11):3421-3429. doi: 10.1007/s00436-018-6036-y. Epub 2018 Aug 4.</t>
  </si>
  <si>
    <t>10.1007/s00436-018-6036-y</t>
  </si>
  <si>
    <t>Effects of Rickettsia amblyommatis Infection on the Vector Competence of Amblyomma americanum Ticks for Rickettsia rickettsii</t>
  </si>
  <si>
    <t>Levin ML, Schumacher LBM, Snellgrove A.</t>
  </si>
  <si>
    <t>Vector Borne Zoonotic Dis. 2018 Nov;18(11):579-587. doi: 10.1089/vbz.2018.2284. Epub 2018 Aug 10.</t>
  </si>
  <si>
    <t>PMC6506849</t>
  </si>
  <si>
    <t>NIHMS1022903</t>
  </si>
  <si>
    <t>10.1089/vbz.2018.2284</t>
  </si>
  <si>
    <t>Rickettsia massiliae infection after a tick bite on the eyelid</t>
  </si>
  <si>
    <t>Eldin C, Virgili G, Attard L, Edouard S, Viale P, Raoult D, Parola P.</t>
  </si>
  <si>
    <t>Travel Med Infect Dis. 2018 Nov-Dec;26:66-68. doi: 10.1016/j.tmaid.2018.08.002. Epub 2018 Aug 13.</t>
  </si>
  <si>
    <t>10.1016/j.tmaid.2018.08.002</t>
  </si>
  <si>
    <t>Infection dynamics of endosymbionts reveal three novel localization patterns of Rickettsia during the development of whitefly Bemisia tabaci</t>
  </si>
  <si>
    <t>Shi PQ, Wang L, Liu Y, An X, Chen XS, Ahmed MZ, Qiu BL, Sang W.</t>
  </si>
  <si>
    <t>FEMS Microbiol Ecol. 2018 Nov 1;94(11). doi: 10.1093/femsec/fiy165.</t>
  </si>
  <si>
    <t>Shi PQ</t>
  </si>
  <si>
    <t>10.1093/femsec/fiy165</t>
  </si>
  <si>
    <t>2018 Nov 1</t>
  </si>
  <si>
    <t>Prospective Cohort Study of Single-Day Doxycycline Therapy for Mediterranean Spotted Fever</t>
  </si>
  <si>
    <t>Espejo E, Andrés M, Garcia MC, Fajardo A, Pérez J, Bella F.</t>
  </si>
  <si>
    <t>Antimicrob Agents Chemother. 2018 Oct 24;62(11):e00978-18. doi: 10.1128/AAC.00978-18. Print 2018 Nov.</t>
  </si>
  <si>
    <t>PMC6201067</t>
  </si>
  <si>
    <t>10.1128/AAC.00978-18</t>
  </si>
  <si>
    <t>Evidence of locally acquired spotted fever group rickettsioses in Southeast Texas, 2008-2016</t>
  </si>
  <si>
    <t>Erickson T, Gunter SM, Starke J, Murray KO.</t>
  </si>
  <si>
    <t>Zoonoses Public Health. 2018 Nov;65(7):897-901. doi: 10.1111/zph.12518. Epub 2018 Aug 27.</t>
  </si>
  <si>
    <t>10.1111/zph.12518</t>
  </si>
  <si>
    <t>Some aspects on tick species in Mongolia and their potential role in the transmission of equine piroplasms, Anaplasma phagocytophilum and Borrelia burgdorferi L</t>
  </si>
  <si>
    <t>Narankhajid M, Yeruult C, Gurbadam A, Battsetseg J, Aberle SW, Bayartogtokh B, Joachim A, Duscher GG.</t>
  </si>
  <si>
    <t>Parasitol Res. 2018 Nov;117(11):3557-3566. doi: 10.1007/s00436-018-6053-x. Epub 2018 Sep 3.</t>
  </si>
  <si>
    <t>Narankhajid M</t>
  </si>
  <si>
    <t>10.1007/s00436-018-6053-x</t>
  </si>
  <si>
    <t>Tick-borne pathogens in removed ticks Veneto, northeastern Italy: A cross-sectional investigation</t>
  </si>
  <si>
    <t>Beltrame A, Laroche M, Degani M, Perandin F, Bisoffi Z, Raoult D, Parola P.</t>
  </si>
  <si>
    <t>Travel Med Infect Dis. 2018 Nov-Dec;26:58-61. doi: 10.1016/j.tmaid.2018.08.008. Epub 2018 Sep 6.</t>
  </si>
  <si>
    <t>10.1016/j.tmaid.2018.08.008</t>
  </si>
  <si>
    <t>Baseline Characterization of Dengue Epidemiology in Yogyakarta City, Indonesia, before a Randomized Controlled Trial of Wolbachia for Arboviral Disease Control</t>
  </si>
  <si>
    <t>Indriani C, Ahmad RA, Wiratama BS, Arguni E, Supriyati E, Sasmono RT, Kisworini FY, Ryan PA, O'Neill SL, Simmons CP, Utarini A, Anders KL.</t>
  </si>
  <si>
    <t>Am J Trop Med Hyg. 2018 Nov;99(5):1299-1307. doi: 10.4269/ajtmh.18-0315.</t>
  </si>
  <si>
    <t>Indriani C</t>
  </si>
  <si>
    <t>PMC6221224</t>
  </si>
  <si>
    <t>10.4269/ajtmh.18-0315</t>
  </si>
  <si>
    <t>Travel and tick-borne diseases: Lyme disease and beyond</t>
  </si>
  <si>
    <t>Parola P, Paddock CD.</t>
  </si>
  <si>
    <t>Travel Med Infect Dis. 2018 Nov-Dec;26:1-2. doi: 10.1016/j.tmaid.2018.09.010. Epub 2018 Sep 26.</t>
  </si>
  <si>
    <t>10.1016/j.tmaid.2018.09.010</t>
  </si>
  <si>
    <t>Microbe Profile: Wolbachia: a sex selector, a viral protector and a target to treat filarial nematodes</t>
  </si>
  <si>
    <t>Taylor MJ, Bordenstein SR, Slatko B.</t>
  </si>
  <si>
    <t>Microbiology (Reading). 2018 Nov;164(11):1345-1347. doi: 10.1099/mic.0.000724. Epub 2018 Oct 12.</t>
  </si>
  <si>
    <t>PMC7008210</t>
  </si>
  <si>
    <t>10.1099/mic.0.000724</t>
  </si>
  <si>
    <t>Detection of zoonotic agents and a new Rickettsia strain in ticks from donkeys from South Africa: Implications for travel medicine</t>
  </si>
  <si>
    <t>Halajian A, Palomar AM, Portillo A, Heyne H, Romero L, Oteo JA.</t>
  </si>
  <si>
    <t>Travel Med Infect Dis. 2018 Nov-Dec;26:43-50. doi: 10.1016/j.tmaid.2018.10.007. Epub 2018 Oct 9.</t>
  </si>
  <si>
    <t>10.1016/j.tmaid.2018.10.007</t>
  </si>
  <si>
    <t>Epidemiology of Ehrlichia canis in healthy dogs from the Southeastern region of the state of Rio de Janeiro, Brazil</t>
  </si>
  <si>
    <t>Paulino PG, Pires MS, da Silva CB, Peckle M, da Costa RL, Vitari GV, Vilela JAR, de Abreu APM, Massard CL, Santos HA.</t>
  </si>
  <si>
    <t>Prev Vet Med. 2018 Nov 1;159:135-142. doi: 10.1016/j.prevetmed.2018.09.012. Epub 2018 Sep 14.</t>
  </si>
  <si>
    <t>Paulino PG</t>
  </si>
  <si>
    <t>10.1016/j.prevetmed.2018.09.012</t>
  </si>
  <si>
    <t>The effect of wild thyme and bergamot essential oils on the growth of Rickettsia slovaca and Rickettsia conorii caspia in Vero cell line</t>
  </si>
  <si>
    <t>Štefanidesová K, Škultéty Ľ, Friedländerová V, Šáner A, Špitalská E.</t>
  </si>
  <si>
    <t>Travel Med Infect Dis. 2018 Nov-Dec;26:69-71. doi: 10.1016/j.tmaid.2018.10.009. Epub 2018 Oct 11.</t>
  </si>
  <si>
    <t>Štefanidesová K</t>
  </si>
  <si>
    <t>10.1016/j.tmaid.2018.10.009</t>
  </si>
  <si>
    <t>Ticks (Acari: Ixodidae) in the Serra da Canastra National Park in Minas Gerais, Brazil: species, abundance, ecological and seasonal aspects with notes on rickettsial infection</t>
  </si>
  <si>
    <t>Szabó MPJ, Martins MM, de Castro MB, Pacheco RC, Tolesano-Pascoli GV, Dos Santos KT, Martins TF, de Souza LGA, May-Junior JA, Yokosawa J, Labruna MB.</t>
  </si>
  <si>
    <t>Exp Appl Acarol. 2018 Nov;76(3):381-397. doi: 10.1007/s10493-018-0300-9. Epub 2018 Oct 13.</t>
  </si>
  <si>
    <t>Szabó MPJ</t>
  </si>
  <si>
    <t>10.1007/s10493-018-0300-9</t>
  </si>
  <si>
    <t>Rickettsia rickettsii Co-feeding Transmission among Amblyomma aureolatum Ticks</t>
  </si>
  <si>
    <t>Moraes-Filho J, Costa FB, Gerardi M, Soares HS, Labruna MB.</t>
  </si>
  <si>
    <t>Emerg Infect Dis. 2018 Nov;24(11):2041-2048. doi: 10.3201/eid2411.180451.</t>
  </si>
  <si>
    <t>PMC6200015</t>
  </si>
  <si>
    <t>10.3201/eid2411.180451</t>
  </si>
  <si>
    <t>Rickettsia japonica Infections in Humans, Zhejiang Province, China, 2015</t>
  </si>
  <si>
    <t>Lu Q, Yu J, Yu L, Zhang Y, Chen Y, Lin M, Fang X.</t>
  </si>
  <si>
    <t>Emerg Infect Dis. 2018 Nov;24(11):2077-2079. doi: 10.3201/eid2411.170044.</t>
  </si>
  <si>
    <t>PMC6200003</t>
  </si>
  <si>
    <t>10.3201/eid2411.170044</t>
  </si>
  <si>
    <t>Japanese Spotted Fever in Eastern China, 2013</t>
  </si>
  <si>
    <t>Li J, Hu W, Wu T, Li HB, Hu W, Sun Y, Chen Z, Shi Y, Zong J, Latif A, Wang L, Yu L, Yu XJ, Liu BY, Liu Y.</t>
  </si>
  <si>
    <t>Emerg Infect Dis. 2018 Nov;24(11):2107-2109. doi: 10.3201/eid2411.170264.</t>
  </si>
  <si>
    <t>Li J</t>
  </si>
  <si>
    <t>PMC6199993</t>
  </si>
  <si>
    <t>10.3201/eid2411.170264</t>
  </si>
  <si>
    <t>Spotted Fever Group Rickettsiae in Inner Mongolia, China, 2015-2016</t>
  </si>
  <si>
    <t>Yin X, Guo S, Ding C, Cao M, Kawabata H, Sato K, Ando S, Fujita H, Kawamori F, Su H, Shimada M, Shimamura Y, Masuda S, Ohashi N.</t>
  </si>
  <si>
    <t>Emerg Infect Dis. 2018 Nov;24(11):2105-2107. doi: 10.3201/eid2411.162094.</t>
  </si>
  <si>
    <t>Yin X</t>
  </si>
  <si>
    <t>PMC6200000</t>
  </si>
  <si>
    <t>10.3201/eid2411.162094</t>
  </si>
  <si>
    <t>Rickettsia typhi as Cause of Fatal Encephalitic Typhus in Hospitalized Patients, Hamburg, Germany, 1940-1944</t>
  </si>
  <si>
    <t>Rauch J, Muntau B, Eggert P, Tappe D.</t>
  </si>
  <si>
    <t>Emerg Infect Dis. 2018 Nov;24(11):1982-1987. doi: 10.3201/eid2411.171373.</t>
  </si>
  <si>
    <t>PMC6200005</t>
  </si>
  <si>
    <t>10.3201/eid2411.171373</t>
  </si>
  <si>
    <t>Ehrlichia Infections, North Carolina, USA, 2016</t>
  </si>
  <si>
    <t>Boyce RM, Sanfilippo AM, Boulos JM, Cleinmark M, Schmitz J, Meshnick S.</t>
  </si>
  <si>
    <t>Emerg Infect Dis. 2018 Nov;24(11):2087-2090. doi: 10.3201/eid2411.180496.</t>
  </si>
  <si>
    <t>Boyce RM</t>
  </si>
  <si>
    <t>PMC6200012</t>
  </si>
  <si>
    <t>10.3201/eid2411.180496</t>
  </si>
  <si>
    <t>Diagnosis and molecular characteristics of human infections caused by Anaplasma phagocytophilum in South Korea</t>
  </si>
  <si>
    <t>Lee SH, Park S, Lee YS, Lee HK, Hwang SD.</t>
  </si>
  <si>
    <t>J Microbiol. 2018 Nov;56(11):847-853. doi: 10.1007/s12275-018-8385-8. Epub 2018 Oct 24.</t>
  </si>
  <si>
    <t>10.1007/s12275-018-8385-8</t>
  </si>
  <si>
    <t>Differential identification of Anaplasma in cattle and potential of cattle to serve as reservoirs of Anaplasma capra, an emerging tick-borne zoonotic pathogen</t>
  </si>
  <si>
    <t>Seo MG, Ouh IO, Lee H, Geraldino PJL, Rhee MH, Kwon OD, Kwak D.</t>
  </si>
  <si>
    <t>Vet Microbiol. 2018 Nov;226:15-22. doi: 10.1016/j.vetmic.2018.10.008. Epub 2018 Oct 11.</t>
  </si>
  <si>
    <t>10.1016/j.vetmic.2018.10.008</t>
  </si>
  <si>
    <t>Emerging infectious diseases in Africa in the 21st century</t>
  </si>
  <si>
    <t>Fenollar F, Mediannikov O.</t>
  </si>
  <si>
    <t>New Microbes New Infect. 2018 Sep 21;26:S10-S18. doi: 10.1016/j.nmni.2018.09.004. eCollection 2018 Nov.</t>
  </si>
  <si>
    <t>Fenollar F</t>
  </si>
  <si>
    <t>PMC6205565</t>
  </si>
  <si>
    <t>10.1016/j.nmni.2018.09.004</t>
  </si>
  <si>
    <t>Neglected vector-borne bacterial diseases and arboviruses in the Mediterranean area</t>
  </si>
  <si>
    <t>Charrel RN, Berenger JM, Laroche M, Ayhan N, Bitam I, Delaunay P, Parola P.</t>
  </si>
  <si>
    <t>New Microbes New Infect. 2018 Aug 30;26:S31-S36. doi: 10.1016/j.nmni.2018.08.015. eCollection 2018 Nov.</t>
  </si>
  <si>
    <t>Charrel RN</t>
  </si>
  <si>
    <t>PMC6205580</t>
  </si>
  <si>
    <t>10.1016/j.nmni.2018.08.015</t>
  </si>
  <si>
    <t>Tick- and flea-borne rickettsioses in Tizi-Ouzou, Algeria: Implications for travel medicine</t>
  </si>
  <si>
    <t>Bouchaib H, Eldin C, Laroche M, Raoult D, Parola P.</t>
  </si>
  <si>
    <t>Travel Med Infect Dis. 2018 Nov-Dec;26:51-57. doi: 10.1016/j.tmaid.2018.11.005. Epub 2018 Nov 9.</t>
  </si>
  <si>
    <t>Bouchaib H</t>
  </si>
  <si>
    <t>10.1016/j.tmaid.2018.11.005</t>
  </si>
  <si>
    <t>Adult Hyalomma marginatum tick positive for Rickettsia aeschlimannii in Austria, October 2018</t>
  </si>
  <si>
    <t>Duscher GG, Hodžić A, Hufnagl P, Wille-Piazzai W, Schötta AM, Markowicz MA, Estrada-Peña A, Stanek G, Allerberger F.</t>
  </si>
  <si>
    <t>Euro Surveill. 2018 Nov;23(48):1800595. doi: 10.2807/1560-7917.ES.2018.23.48.1800595.</t>
  </si>
  <si>
    <t>Euro Surveill</t>
  </si>
  <si>
    <t>PMC6280420</t>
  </si>
  <si>
    <t>10.2807/1560-7917.ES.2018.23.48.1800595</t>
  </si>
  <si>
    <t>First report of natural Wolbachia infection in wild Anopheles funestus population in Senegal</t>
  </si>
  <si>
    <t>Niang EHA, Bassene H, Makoundou P, Fenollar F, Weill M, Mediannikov O.</t>
  </si>
  <si>
    <t>Malar J. 2018 Nov 6;17(1):408. doi: 10.1186/s12936-018-2559-z.</t>
  </si>
  <si>
    <t>Niang EHA</t>
  </si>
  <si>
    <t>Malar J</t>
  </si>
  <si>
    <t>PMC6219158</t>
  </si>
  <si>
    <t>10.1186/s12936-018-2559-z</t>
  </si>
  <si>
    <t>2018 Nov 6</t>
  </si>
  <si>
    <t>A case report of scrub typhus complicated with myocarditis and rhabdomyolysis</t>
  </si>
  <si>
    <t>Ki YJ, Kim DM, Yoon NR, Kim SS, Kim CM.</t>
  </si>
  <si>
    <t>BMC Infect Dis. 2018 Nov 7;18(1):551. doi: 10.1186/s12879-018-3458-1.</t>
  </si>
  <si>
    <t>Ki YJ</t>
  </si>
  <si>
    <t>PMC6223005</t>
  </si>
  <si>
    <t>10.1186/s12879-018-3458-1</t>
  </si>
  <si>
    <t>2018 Nov 7</t>
  </si>
  <si>
    <t>Ehrlichia chaffeensis TRP47 enters the nucleus via a MYND-binding domain-dependent mechanism and predominantly binds enhancers of host genes associated with signal transduction, cytoskeletal organization, and immune response</t>
  </si>
  <si>
    <t>Kibler CE, Milligan SL, Farris TR, Zhu B, Mitra S, McBride JW.</t>
  </si>
  <si>
    <t>PLoS One. 2018 Nov 8;13(11):e0205983. doi: 10.1371/journal.pone.0205983. eCollection 2018.</t>
  </si>
  <si>
    <t>Kibler CE</t>
  </si>
  <si>
    <t>PMC6224051</t>
  </si>
  <si>
    <t>10.1371/journal.pone.0205983</t>
  </si>
  <si>
    <t>2018 Nov 8</t>
  </si>
  <si>
    <t>Human-pathogenic Anaplasma spp., and Rickettsia spp. in animals in Xi'an, China</t>
  </si>
  <si>
    <t>Guo WP, Huang B, Zhao Q, Xu G, Liu B, Wang YH, Zhou EM.</t>
  </si>
  <si>
    <t>PLoS Negl Trop Dis. 2018 Nov 12;12(11):e0006916. doi: 10.1371/journal.pntd.0006916. eCollection 2018 Nov.</t>
  </si>
  <si>
    <t>PMC6258427</t>
  </si>
  <si>
    <t>10.1371/journal.pntd.0006916</t>
  </si>
  <si>
    <t>2018 Nov 12</t>
  </si>
  <si>
    <t>Seroprevalence and current infections of canine vector-borne diseases in Nicaragua</t>
  </si>
  <si>
    <t>Springer A, Montenegro VM, Schicht S, Pantchev N, Strube C.</t>
  </si>
  <si>
    <t>Parasit Vectors. 2018 Nov 12;11(1):585. doi: 10.1186/s13071-018-3173-1.</t>
  </si>
  <si>
    <t>PMC6233566</t>
  </si>
  <si>
    <t>10.1186/s13071-018-3173-1</t>
  </si>
  <si>
    <t>Whole genome screen reveals a novel relationship between Wolbachia levels and Drosophila host translation</t>
  </si>
  <si>
    <t>Grobler Y, Yun CY, Kahler DJ, Bergman CM, Lee H, Oliver B, Lehmann R.</t>
  </si>
  <si>
    <t>PLoS Pathog. 2018 Nov 13;14(11):e1007445. doi: 10.1371/journal.ppat.1007445. eCollection 2018 Nov.</t>
  </si>
  <si>
    <t>Grobler Y</t>
  </si>
  <si>
    <t>PMC6258568</t>
  </si>
  <si>
    <t>10.1371/journal.ppat.1007445</t>
  </si>
  <si>
    <t>2018 Nov 13</t>
  </si>
  <si>
    <t>A bite so sweet: the glycobiology interface of tick-host-pathogen interactions</t>
  </si>
  <si>
    <t>Vechtova P, Sterbova J, Sterba J, Vancova M, Rego ROM, Selinger M, Strnad M, Golovchenko M, Rudenko N, Grubhoffer L.</t>
  </si>
  <si>
    <t>Parasit Vectors. 2018 Nov 14;11(1):594. doi: 10.1186/s13071-018-3062-7.</t>
  </si>
  <si>
    <t>Vechtova P</t>
  </si>
  <si>
    <t>PMC6236881</t>
  </si>
  <si>
    <t>10.1186/s13071-018-3062-7</t>
  </si>
  <si>
    <t>2018 Nov 14</t>
  </si>
  <si>
    <t>Dog survey in Russian veterinary hospitals: tick identification and molecular detection of tick-borne pathogens</t>
  </si>
  <si>
    <t>Livanova NN, Fomenko NV, Akimov IA, Ivanov MJ, Tikunova NV, Armstrong R, Konyaev SV.</t>
  </si>
  <si>
    <t>Parasit Vectors. 2018 Nov 14;11(1):591. doi: 10.1186/s13071-018-3161-5.</t>
  </si>
  <si>
    <t>Livanova NN</t>
  </si>
  <si>
    <t>PMC6234536</t>
  </si>
  <si>
    <t>10.1186/s13071-018-3161-5</t>
  </si>
  <si>
    <t>Infection of anopheline mosquitoes with Wolbachia: Implications for malaria control</t>
  </si>
  <si>
    <t>Gomes FM, Barillas-Mury C.</t>
  </si>
  <si>
    <t>PLoS Pathog. 2018 Nov 15;14(11):e1007333. doi: 10.1371/journal.ppat.1007333. eCollection 2018 Nov.</t>
  </si>
  <si>
    <t>PMC6237385</t>
  </si>
  <si>
    <t>10.1371/journal.ppat.1007333</t>
  </si>
  <si>
    <t>2018 Nov 15</t>
  </si>
  <si>
    <t>Role of mustelids in the life-cycle of ixodid ticks and transmission cycles of four tick-borne pathogens</t>
  </si>
  <si>
    <t>Hofmeester TR, Krawczyk AI, van Leeuwen AD, Fonville M, Montizaan MGE, van den Berge K, Gouwy J, Ruyts SC, Verheyen K, Sprong H.</t>
  </si>
  <si>
    <t>Parasit Vectors. 2018 Nov 20;11(1):600. doi: 10.1186/s13071-018-3126-8.</t>
  </si>
  <si>
    <t>PMC6245527</t>
  </si>
  <si>
    <t>10.1186/s13071-018-3126-8</t>
  </si>
  <si>
    <t>2018 Nov 20</t>
  </si>
  <si>
    <t>What can a weevil teach a fly, and reciprocally? Interaction of host immune systems with endosymbionts in Glossina and Sitophilus</t>
  </si>
  <si>
    <t>Zaidman-Rémy A, Vigneron A, Weiss BL, Heddi A.</t>
  </si>
  <si>
    <t>BMC Microbiol. 2018 Nov 23;18(Suppl 1):150. doi: 10.1186/s12866-018-1278-5.</t>
  </si>
  <si>
    <t>Zaidman-Rémy A</t>
  </si>
  <si>
    <t>PMC6251153</t>
  </si>
  <si>
    <t>10.1186/s12866-018-1278-5</t>
  </si>
  <si>
    <t>2018 Nov 23</t>
  </si>
  <si>
    <t>Prevalence of symbionts and trypanosome infections in tsetse flies of two villages of the "Faro and Déo" division of the Adamawa region of Cameroon</t>
  </si>
  <si>
    <t>Kame-Ngasse GI, Njiokou F, Melachio-Tanekou TT, Farikou O, Simo G, Geiger A.</t>
  </si>
  <si>
    <t>BMC Microbiol. 2018 Nov 23;18(Suppl 1):159. doi: 10.1186/s12866-018-1286-5.</t>
  </si>
  <si>
    <t>Kame-Ngasse GI</t>
  </si>
  <si>
    <t>PMC6251084</t>
  </si>
  <si>
    <t>10.1186/s12866-018-1286-5</t>
  </si>
  <si>
    <t>High-sensitivity detection of cryptic Wolbachia in the African tsetse fly (Glossina spp.)</t>
  </si>
  <si>
    <t>Schneider DI, Parker AG, Abd-Alla AM, Miller WJ.</t>
  </si>
  <si>
    <t>BMC Microbiol. 2018 Nov 23;18(Suppl 1):140. doi: 10.1186/s12866-018-1291-8.</t>
  </si>
  <si>
    <t>PMC6251158</t>
  </si>
  <si>
    <t>10.1186/s12866-018-1291-8</t>
  </si>
  <si>
    <t>Prevalence of trypanosomes, salivary gland hypertrophy virus and Wolbachia in wild populations of tsetse flies from West Africa</t>
  </si>
  <si>
    <t>Ouedraogo GMS, Demirbas-Uzel G, Rayaisse JB, Gimonneau G, Traore AC, Avgoustinos A, Parker AG, Sidibe I, Ouedraogo AG, Traore A, Bayala B, Vreysen MJB, Bourtzis K, Abd-Alla AMM.</t>
  </si>
  <si>
    <t>BMC Microbiol. 2018 Nov 23;18(Suppl 1):153. doi: 10.1186/s12866-018-1287-4.</t>
  </si>
  <si>
    <t>Ouedraogo GMS</t>
  </si>
  <si>
    <t>PMC6251090</t>
  </si>
  <si>
    <t>10.1186/s12866-018-1287-4</t>
  </si>
  <si>
    <t>Nuclear and Wolbachia-based multimarker approach for the rapid and accurate identification of tsetse species</t>
  </si>
  <si>
    <t>Augustinos AA, Meki IK, Demirbas-Uzel G, Ouédraogo GMS, Saridaki A, Tsiamis G, Parker AG, Abd-Alla AMM, Bourtzis K.</t>
  </si>
  <si>
    <t>BMC Microbiol. 2018 Nov 23;18(Suppl 1):147. doi: 10.1186/s12866-018-1295-4.</t>
  </si>
  <si>
    <t>PMC6251096</t>
  </si>
  <si>
    <t>10.1186/s12866-018-1295-4</t>
  </si>
  <si>
    <t>Different laboratory populations similar bacterial profile? The case of Glossina palpalis gambiensis</t>
  </si>
  <si>
    <t>Doudoumis V, Augustinos A, Saridaki A, Parker A, Abd-Alla AMM, Bourtzis K, Tsiamis G.</t>
  </si>
  <si>
    <t>BMC Microbiol. 2018 Nov 23;18(Suppl 1):148. doi: 10.1186/s12866-018-1290-9.</t>
  </si>
  <si>
    <t>PMC6251098</t>
  </si>
  <si>
    <t>10.1186/s12866-018-1290-9</t>
  </si>
  <si>
    <t>Diversity of Anaplasma and Ehrlichia/Neoehrlichia Agents in Terrestrial Wild Carnivores Worldwide: Implications for Human and Domestic Animal Health and Wildlife Conservation</t>
  </si>
  <si>
    <t>André MR.</t>
  </si>
  <si>
    <t>Front Vet Sci. 2018 Nov 23;5:293. doi: 10.3389/fvets.2018.00293. eCollection 2018.</t>
  </si>
  <si>
    <t>PMC6265506</t>
  </si>
  <si>
    <t>10.3389/fvets.2018.00293</t>
  </si>
  <si>
    <t>Development of a rapid and visual detection method for Rickettsia rickettsii combining recombinase polymerase assay with lateral flow test</t>
  </si>
  <si>
    <t>Qi Y, Shao Y, Rao J, Shen W, Yin Q, Li X, Chen H, Li J, Zeng W, Zheng S, Liu S, Li Y.</t>
  </si>
  <si>
    <t>PLoS One. 2018 Nov 26;13(11):e0207811. doi: 10.1371/journal.pone.0207811. eCollection 2018.</t>
  </si>
  <si>
    <t>PMC6257923</t>
  </si>
  <si>
    <t>10.1371/journal.pone.0207811</t>
  </si>
  <si>
    <t>2018 Nov 26</t>
  </si>
  <si>
    <t>Ultrastructural visualization of Orientia tsutsugamushi in biopsied eschars and monocytes from scrub typhus patients in South Korea</t>
  </si>
  <si>
    <t>Ro HJ, Lee H, Park EC, Lee CS, Il Kim S, Jun S.</t>
  </si>
  <si>
    <t>Sci Rep. 2018 Nov 26;8(1):17373. doi: 10.1038/s41598-018-35775-9.</t>
  </si>
  <si>
    <t>Ro HJ</t>
  </si>
  <si>
    <t>PMC6255831</t>
  </si>
  <si>
    <t>10.1038/s41598-018-35775-9</t>
  </si>
  <si>
    <t>Ancestrality and Mosaicism of Giant Viruses Supporting the Definition of the Fourth TRUC of Microbes</t>
  </si>
  <si>
    <t>Colson P, Levasseur A, La Scola B, Sharma V, Nasir A, Pontarotti P, Caetano-Anollés G, Raoult D.</t>
  </si>
  <si>
    <t>Front Microbiol. 2018 Nov 27;9:2668. doi: 10.3389/fmicb.2018.02668. eCollection 2018.</t>
  </si>
  <si>
    <t>Colson P</t>
  </si>
  <si>
    <t>PMC6277510</t>
  </si>
  <si>
    <t>10.3389/fmicb.2018.02668</t>
  </si>
  <si>
    <t>2018 Nov 27</t>
  </si>
  <si>
    <t>The importance of study duration and spatial scale in pathogen detection-evidence from a tick-infested island</t>
  </si>
  <si>
    <t>Sormunen JJ, Klemola T, Hänninen J, Mäkelä S, Vuorinen I, Penttinen R, Sääksjärvi IE, Vesterinen EJ.</t>
  </si>
  <si>
    <t>Emerg Microbes Infect. 2018 Nov 28;7(1):189. doi: 10.1038/s41426-018-0188-9.</t>
  </si>
  <si>
    <t>PMC6258729</t>
  </si>
  <si>
    <t>10.1038/s41426-018-0188-9</t>
  </si>
  <si>
    <t>2018 Nov 28</t>
  </si>
  <si>
    <t>Diverse novel resident Wolbachia strains in Culicine mosquitoes from Madagascar</t>
  </si>
  <si>
    <t>Jeffries CL, Tantely LM, Raharimalala FN, Hurn E, Boyer S, Walker T.</t>
  </si>
  <si>
    <t>Sci Rep. 2018 Nov 29;8(1):17456. doi: 10.1038/s41598-018-35658-z.</t>
  </si>
  <si>
    <t>PMC6265278</t>
  </si>
  <si>
    <t>10.1038/s41598-018-35658-z</t>
  </si>
  <si>
    <t>2018 Nov 29</t>
  </si>
  <si>
    <t>Improved Biosafety and Biosecurity Measures and/or Strategies to Tackle Laboratory-Acquired Infections and Related Risks</t>
  </si>
  <si>
    <t>Peng H, Bilal M, Iqbal HMN.</t>
  </si>
  <si>
    <t>Int J Environ Res Public Health. 2018 Nov 29;15(12):2697. doi: 10.3390/ijerph15122697.</t>
  </si>
  <si>
    <t>Peng H</t>
  </si>
  <si>
    <t>PMC6313313</t>
  </si>
  <si>
    <t>10.3390/ijerph15122697</t>
  </si>
  <si>
    <t>Clinical Profile of Scrub Typhus Meningoencephalitis among South Indian Children</t>
  </si>
  <si>
    <t>Dinesh Kumar N, Arun Babu T, Vijayadevagaran V, Ananthakrishnan S, Kittu D.</t>
  </si>
  <si>
    <t>J Trop Pediatr. 2018 Dec 1;64(6):472-478. doi: 10.1093/tropej/fmx096.</t>
  </si>
  <si>
    <t>Dinesh Kumar N</t>
  </si>
  <si>
    <t>10.1093/tropej/fmx096</t>
  </si>
  <si>
    <t>2018 Dec 1</t>
  </si>
  <si>
    <t>Detection of Babesia spp., Theileria spp. and Anaplasma ovis in Border Regions, northwestern China</t>
  </si>
  <si>
    <t>Song R, Wang Q, Guo F, Liu X, Song S, Chen C, Tu C, Wureli H, Wang Y.</t>
  </si>
  <si>
    <t>Transbound Emerg Dis. 2018 Dec;65(6):1537-1544. doi: 10.1111/tbed.12894. Epub 2018 Jun 22.</t>
  </si>
  <si>
    <t>Song R</t>
  </si>
  <si>
    <t>10.1111/tbed.12894</t>
  </si>
  <si>
    <t>2018 Dec</t>
  </si>
  <si>
    <t>Molecular survey and characterization of Theileria annulata and Ehrlichia ruminantium in cattle from Northwest China</t>
  </si>
  <si>
    <t>Guo H, Yin C, Galon EM, Du J, Gao Y, Adjou Moumouni PF, Liu M, Efstratiou A, Lee SH, Li J, Ringo AE, Wang G, Li Y, Tumwebaze MA, Xuan X.</t>
  </si>
  <si>
    <t>Parasitol Int. 2018 Dec;67(6):679-683. doi: 10.1016/j.parint.2018.06.011. Epub 2018 Jun 27.</t>
  </si>
  <si>
    <t>10.1016/j.parint.2018.06.011</t>
  </si>
  <si>
    <t>Epidemiology and risk factors associated with Anaplasma marginale infection of cattle in Peninsular Malaysia</t>
  </si>
  <si>
    <t>Ola-Fadunsin SD, Gimba FI, Abdullah DA, Sharma RSK, Abdullah FJF, Sani RA.</t>
  </si>
  <si>
    <t>Parasitol Int. 2018 Dec;67(6):659-665. doi: 10.1016/j.parint.2018.06.013. Epub 2018 Jun 28.</t>
  </si>
  <si>
    <t>Ola-Fadunsin SD</t>
  </si>
  <si>
    <t>10.1016/j.parint.2018.06.013</t>
  </si>
  <si>
    <t>Diversity of rickettsiae and potential vectors of spotted fever in an area of epidemiological interest in the Cerrado biome, midwestern Brazil</t>
  </si>
  <si>
    <t>Machado IB, Bitencourth K, Cardoso KM, Oliveira SV, Santalucia M, Marques SFF, Amorim M, GazêTa GS.</t>
  </si>
  <si>
    <t>Med Vet Entomol. 2018 Dec;32(4):481-489. doi: 10.1111/mve.12315. Epub 2018 Jul 3.</t>
  </si>
  <si>
    <t>Machado IB</t>
  </si>
  <si>
    <t>10.1111/mve.12315</t>
  </si>
  <si>
    <t>Wolbachia-induced apoptosis associated with increased fecundity in Laodelphax striatellus (Hemiptera: Delphacidae)</t>
  </si>
  <si>
    <t>Guo Y, Hoffmann AA, Xu XQ, Zhang X, Huang HJ, Ju JF, Gong JT, Hong XY.</t>
  </si>
  <si>
    <t>Insect Mol Biol. 2018 Dec;27(6):796-807. doi: 10.1111/imb.12518. Epub 2018 Sep 12.</t>
  </si>
  <si>
    <t>10.1111/imb.12518</t>
  </si>
  <si>
    <t>Characterization of Wolbachia enhancing domain in mosquitoes with imperfect maternal transmission</t>
  </si>
  <si>
    <t>Zheng B, Yu J.</t>
  </si>
  <si>
    <t>J Biol Dyn. 2018 Dec;12(1):596-610. doi: 10.1080/17513758.2018.1499969.</t>
  </si>
  <si>
    <t>10.1080/17513758.2018.1499969</t>
  </si>
  <si>
    <t>Exploring the diversity, infectivity and metabolomic landscape of Rickettsial infections for developing novel therapeutic intervention strategies</t>
  </si>
  <si>
    <t>Quiroz-Castañeda RE, Cobaxin-Cárdenas M, Cuervo-Soto LI.</t>
  </si>
  <si>
    <t>Cytokine. 2018 Dec;112:63-74. doi: 10.1016/j.cyto.2018.07.024. Epub 2018 Jul 31.</t>
  </si>
  <si>
    <t>10.1016/j.cyto.2018.07.024</t>
  </si>
  <si>
    <t>Influence of Wolbachia infection on mitochondrial DNA variation in the genus Polytremis (Lepidoptera: Hesperiidae)</t>
  </si>
  <si>
    <t>Jiang W, Zhu J, Wu Y, Li L, Li Y, Ge C, Wang Y, Endersby NM, Hoffmann AA, Yu W.</t>
  </si>
  <si>
    <t>Mol Phylogenet Evol. 2018 Dec;129:158-170. doi: 10.1016/j.ympev.2018.08.001. Epub 2018 Aug 6.</t>
  </si>
  <si>
    <t>10.1016/j.ympev.2018.08.001</t>
  </si>
  <si>
    <t>Molecular Identification of Rickettsia Species in Haemaphysalis Ticks Collected from Southwest China</t>
  </si>
  <si>
    <t>Zhang X, Geng J, Du J, Wang Y, Qian W, Zheng A, Zou Z.</t>
  </si>
  <si>
    <t>Vector Borne Zoonotic Dis. 2018 Dec;18(12):663-668. doi: 10.1089/vbz.2017.2231. Epub 2018 Aug 21.</t>
  </si>
  <si>
    <t>10.1089/vbz.2017.2231</t>
  </si>
  <si>
    <t>Exposure of Owned Dogs and Feeding Ticks to Spotted Fever Group Rickettsioses in Central Italy</t>
  </si>
  <si>
    <t>Stefanetti V, Morganti G, Veronesi F, Gavaudan S, Capelli G, Ravagnan S, Antognoni MT, Bianchi F, Passamonti F.</t>
  </si>
  <si>
    <t>Vector Borne Zoonotic Dis. 2018 Dec;18(12):704-708. doi: 10.1089/vbz.2018.2303. Epub 2018 Aug 21.</t>
  </si>
  <si>
    <t>Stefanetti V</t>
  </si>
  <si>
    <t>10.1089/vbz.2018.2303</t>
  </si>
  <si>
    <t>Serologic assessment for exposure to spotted fever group rickettsiae in dogs in the Arizona-Sonora border region</t>
  </si>
  <si>
    <t>Yaglom HD, Nicholson WL, Casal M, Nieto NC, Adams L.</t>
  </si>
  <si>
    <t>Zoonoses Public Health. 2018 Dec;65(8):984-992. doi: 10.1111/zph.12517. Epub 2018 Aug 21.</t>
  </si>
  <si>
    <t>Yaglom HD</t>
  </si>
  <si>
    <t>PMC6217800</t>
  </si>
  <si>
    <t>NIHMS992964</t>
  </si>
  <si>
    <t>10.1111/zph.12517</t>
  </si>
  <si>
    <t>Evaluation of multiplex PCR assay for detection of Babesia spp, Ehrlichia canis and Trypanosoma evansi in dogs</t>
  </si>
  <si>
    <t>Azhahianambi P, G J, Gr B, M A, R RN, Latha BR, M R.</t>
  </si>
  <si>
    <t>Acta Trop. 2018 Dec;188:58-67. doi: 10.1016/j.actatropica.2018.08.028. Epub 2018 Aug 26.</t>
  </si>
  <si>
    <t>Azhahianambi P</t>
  </si>
  <si>
    <t>10.1016/j.actatropica.2018.08.028</t>
  </si>
  <si>
    <t>What bacteria want</t>
  </si>
  <si>
    <t>Galperin MY.</t>
  </si>
  <si>
    <t>Environ Microbiol. 2018 Dec;20(12):4221-4229. doi: 10.1111/1462-2920.14398. Epub 2018 Oct 25.</t>
  </si>
  <si>
    <t>Galperin MY</t>
  </si>
  <si>
    <t>PMC7020242</t>
  </si>
  <si>
    <t>NIHMS1555427</t>
  </si>
  <si>
    <t>10.1111/1462-2920.14398</t>
  </si>
  <si>
    <t>Transcriptomic analysis of immune-related genes in the lipopolysaccharide-stimulated hepatopancreas of the mudflat crab Helice tientsinensis</t>
  </si>
  <si>
    <t>Liu Y, Xin ZZ, Zhu XY, Wang Y, Zhang DZ, Jiang SH, Zhang HB, Zhou CL, Liu QN, Tang BP.</t>
  </si>
  <si>
    <t>Fish Shellfish Immunol. 2018 Dec;83:272-282. doi: 10.1016/j.fsi.2018.09.030. Epub 2018 Sep 12.</t>
  </si>
  <si>
    <t>10.1016/j.fsi.2018.09.030</t>
  </si>
  <si>
    <t>Identification of novel immunoreactive proteins and delineation of a specific epitope of Anaplasma phagocytophilum</t>
  </si>
  <si>
    <t>He M, Xu W, Zhang L, Liu Z, Zhu J, Li Y, Wu S, Niu H.</t>
  </si>
  <si>
    <t>Microb Pathog. 2018 Dec;125:183-188. doi: 10.1016/j.micpath.2018.09.017. Epub 2018 Sep 11.</t>
  </si>
  <si>
    <t>He M</t>
  </si>
  <si>
    <t>10.1016/j.micpath.2018.09.017</t>
  </si>
  <si>
    <t>Wolbachia both aids and hampers the performance of spider mites on different host plants</t>
  </si>
  <si>
    <t>Zélé F, Santos JL, Godinho DP, Magalhães S.</t>
  </si>
  <si>
    <t>FEMS Microbiol Ecol. 2018 Dec 1;94(12). doi: 10.1093/femsec/fiy187.</t>
  </si>
  <si>
    <t>10.1093/femsec/fiy187</t>
  </si>
  <si>
    <t>Short-term impacts of anthropogenic stressors on Aedes albopictus mosquito vector microbiota</t>
  </si>
  <si>
    <t>Guégan M, Minard G, Tran FH, Tran Van V, Dubost A, Valiente Moro C.</t>
  </si>
  <si>
    <t>FEMS Microbiol Ecol. 2018 Dec 1;94(12). doi: 10.1093/femsec/fiy188.</t>
  </si>
  <si>
    <t>Guégan M</t>
  </si>
  <si>
    <t>10.1093/femsec/fiy188</t>
  </si>
  <si>
    <t>Prolonged coma in a scrub typhus patient</t>
  </si>
  <si>
    <t>Huang MH, Juan YH, Chen YT.</t>
  </si>
  <si>
    <t>Int J Infect Dis. 2018 Dec;77:5-7. doi: 10.1016/j.ijid.2018.09.015. Epub 2018 Sep 21.</t>
  </si>
  <si>
    <t>Huang MH</t>
  </si>
  <si>
    <t>10.1016/j.ijid.2018.09.015</t>
  </si>
  <si>
    <t>Molecular Detection of Novel Genetic Variants Associated to Anaplasma ovis among Dromedary Camels in Iran</t>
  </si>
  <si>
    <t>Noaman V.</t>
  </si>
  <si>
    <t>Arch Razi Inst. 2018 Dec;73(1):11-18. doi: 10.22092/ARI.2018.114055. Epub 2017 Mar 7.</t>
  </si>
  <si>
    <t>Noaman V</t>
  </si>
  <si>
    <t>10.22092/ARI.2018.114055</t>
  </si>
  <si>
    <t>Low-cost light-induced therapy to treat rickettsial infection</t>
  </si>
  <si>
    <t>Špitalská E, Špitalský Z, Markovic Z, Štefanidesová K, Škultéty Ľ.</t>
  </si>
  <si>
    <t>Photodiagnosis Photodyn Ther. 2018 Dec;24:150-152. doi: 10.1016/j.pdpdt.2018.09.018. Epub 2018 Sep 29.</t>
  </si>
  <si>
    <t>Photodiagnosis Photodyn Ther</t>
  </si>
  <si>
    <t>10.1016/j.pdpdt.2018.09.018</t>
  </si>
  <si>
    <t>Identification and Characterization of Orientia chuto in Trombiculid Chigger Mites Collected from Wild Rodents in Kenya</t>
  </si>
  <si>
    <t>Masakhwe C, Linsuwanon P, Kimita G, Mutai B, Leepitakrat S, Yalwala S, Abuom D, Auysawasi N, Gilbreath T, Wanja E, Waitumbi J.</t>
  </si>
  <si>
    <t>J Clin Microbiol. 2018 Nov 27;56(12):e01124-18. doi: 10.1128/JCM.01124-18. Print 2018 Dec.</t>
  </si>
  <si>
    <t>PMC6258837</t>
  </si>
  <si>
    <t>10.1128/JCM.01124-18</t>
  </si>
  <si>
    <t>Case Report: Concurrent Sympatric Scrub Typhus and Japanese Spotted Fever in Japan</t>
  </si>
  <si>
    <t>Sando E, Oshikawa Y, Tanaka A, Katoh S, Taira M, Ogawa T, Fujita H, Yaegashi M, Paris DH, Ariyoshi K.</t>
  </si>
  <si>
    <t>Am J Trop Med Hyg. 2018 Dec;99(6):1386-1389. doi: 10.4269/ajtmh.18-0258.</t>
  </si>
  <si>
    <t>PMC6283490</t>
  </si>
  <si>
    <t>10.4269/ajtmh.18-0258</t>
  </si>
  <si>
    <t>Rickettsia fournieri sp. nov., a novel spotted fever group rickettsia from Argas lagenoplastis ticks in Australia</t>
  </si>
  <si>
    <t>Diop A, Barker SC, Eberhard M, Barker D, Nguyen TT, Di Pinto F, Raoult D, Mediannikov O.</t>
  </si>
  <si>
    <t>Int J Syst Evol Microbiol. 2018 Dec;68(12):3781-3784. doi: 10.1099/ijsem.0.003057. Epub 2018 Oct 11.</t>
  </si>
  <si>
    <t>10.1099/ijsem.0.003057</t>
  </si>
  <si>
    <t>Diet, Gut Microbes and Host Mate Choice: Understanding the significance of microbiome effects on host mate choice requires a case by case evaluation</t>
  </si>
  <si>
    <t>Leftwich PT, Hutchings MI, Chapman T.</t>
  </si>
  <si>
    <t>Bioessays. 2018 Dec;40(12):e1800053. doi: 10.1002/bies.201800053. Epub 2018 Oct 12.</t>
  </si>
  <si>
    <t>10.1002/bies.201800053</t>
  </si>
  <si>
    <t>Bartonella henselae in a dog with ear tip vasculitis</t>
  </si>
  <si>
    <t>Southern BL, Neupane P, Ericson ME, Dencklau JC, Linder KE, Bradley JM, McKeon GP, Long CT, Breitschwerdt EB.</t>
  </si>
  <si>
    <t>Vet Dermatol. 2018 Dec;29(6):537-e180. doi: 10.1111/vde.12695. Epub 2018 Oct 14.</t>
  </si>
  <si>
    <t>Southern BL</t>
  </si>
  <si>
    <t>Vet Dermatol</t>
  </si>
  <si>
    <t>10.1111/vde.12695</t>
  </si>
  <si>
    <t>Ticks, rickettsial and erlichial infection in small mammals from Atlantic forest remnants in northeastern Brazil</t>
  </si>
  <si>
    <t>Lopes MG, Muñoz-Leal S, de Lima JTR, Fournier GFDSR, Acosta IDCL, Martins TF, Ramirez DG, Gennari SM, Labruna MB.</t>
  </si>
  <si>
    <t>Int J Parasitol Parasites Wildl. 2018 Oct 9;7(3):380-385. doi: 10.1016/j.ijppaw.2018.10.001. eCollection 2018 Dec.</t>
  </si>
  <si>
    <t>PMC6199183</t>
  </si>
  <si>
    <t>10.1016/j.ijppaw.2018.10.001</t>
  </si>
  <si>
    <t>The relationship between ehrlichiosis and the development of hematologic malignancies</t>
  </si>
  <si>
    <t>Schwartz C, Katz DA, Larson M, Licciardi N, Kallick C, Kuzel TM.</t>
  </si>
  <si>
    <t>Med Hypotheses. 2018 Dec;121:57-59. doi: 10.1016/j.mehy.2018.09.026. Epub 2018 Sep 14.</t>
  </si>
  <si>
    <t>Schwartz C</t>
  </si>
  <si>
    <t>10.1016/j.mehy.2018.09.026</t>
  </si>
  <si>
    <t>Conjugative Transposons and Their Cargo Genes Vary across Natural Populations of Rickettsia buchneri Infecting the Tick Ixodes scapularis</t>
  </si>
  <si>
    <t>Hagen R, Verhoeve VI, Gillespie JJ, Driscoll TP.</t>
  </si>
  <si>
    <t>Genome Biol Evol. 2018 Dec 1;10(12):3218-3229. doi: 10.1093/gbe/evy247.</t>
  </si>
  <si>
    <t>Hagen R</t>
  </si>
  <si>
    <t>PMC6300072</t>
  </si>
  <si>
    <t>10.1093/gbe/evy247</t>
  </si>
  <si>
    <t>Detection of Rickettsia spp. in ticks associated to wild mammals in Northeastern Brazil, with notes on an undetermined Ornithodoros sp. collected from marsupials</t>
  </si>
  <si>
    <t>Maia MO, Koppe VC, Muñoz-Leal S, Martins TF, Marcili A, Labruna MB, Pacheco RC.</t>
  </si>
  <si>
    <t>Exp Appl Acarol. 2018 Dec;76(4):523-535. doi: 10.1007/s10493-018-0323-2. Epub 2018 Nov 15.</t>
  </si>
  <si>
    <t>Maia MO</t>
  </si>
  <si>
    <t>10.1007/s10493-018-0323-2</t>
  </si>
  <si>
    <t>Ocular manifestations of Rickettsia conorii in South India</t>
  </si>
  <si>
    <t>Balasundaram MB, Manjunath M, Baliga G, Kapadi F.</t>
  </si>
  <si>
    <t>Indian J Ophthalmol. 2018 Dec;66(12):1840-1844. doi: 10.4103/ijo.IJO_420_18.</t>
  </si>
  <si>
    <t>Balasundaram MB</t>
  </si>
  <si>
    <t>PMC6256869</t>
  </si>
  <si>
    <t>10.4103/ijo.IJO_420_18</t>
  </si>
  <si>
    <t>Risk Factors for Acquiring Scrub Typhus among Children in Deoria and Gorakhpur Districts, Uttar Pradesh, India, 2017</t>
  </si>
  <si>
    <t>Thangaraj JWV, Vasanthapuram R, Machado L, Arunkumar G, Sodha SV, Zaman K, Bhatnagar T, Hameed SKS, Kumar A, Abdulmajeed J, Velayudhan A, Deoshatwar A, Desai AS, Kumar KH, Gupta N, Laserson K, Murhekar M; Scrub Typhus Risk Factor Study Group.</t>
  </si>
  <si>
    <t>Emerg Infect Dis. 2018 Dec;24(12):2364-2367. doi: 10.3201/eid2412.180695.</t>
  </si>
  <si>
    <t>Thangaraj JWV</t>
  </si>
  <si>
    <t>PMC6256400</t>
  </si>
  <si>
    <t>10.3201/eid2412.180695</t>
  </si>
  <si>
    <t>Comparative Evaluation of 2 In-Clinic Assays for Vector-Borne Disease Testing in Dogs</t>
  </si>
  <si>
    <t>Liu J, Drexel J, Andrews B, Eberts M, Breitschwerdt E, Chandrashekar R.</t>
  </si>
  <si>
    <t>Top Companion Anim Med. 2018 Dec;33(4):114-118. doi: 10.1053/j.tcam.2018.09.003. Epub 2018 Sep 13.</t>
  </si>
  <si>
    <t>10.1053/j.tcam.2018.09.003</t>
  </si>
  <si>
    <t>Clinical and Laboratory Effects of Doxycycline and Prednisolone in Ixodes scapularis-Exposed Dogs With Chronic Anaplasma phagocytophilum Infection</t>
  </si>
  <si>
    <t>Contreras ET, Dowers KL, Moroff S, Lappin MR.</t>
  </si>
  <si>
    <t>Top Companion Anim Med. 2018 Dec;33(4):147-149. doi: 10.1053/j.tcam.2018.08.001. Epub 2018 Aug 20.</t>
  </si>
  <si>
    <t>Contreras ET</t>
  </si>
  <si>
    <t>10.1053/j.tcam.2018.08.001</t>
  </si>
  <si>
    <t>MicroRNA-Regulated Rickettsial Invasion into Host Endothelium via Fibroblast Growth Factor 2 and Its Receptor FGFR1</t>
  </si>
  <si>
    <t>Cells. 2018 Dec 1;7(12):240. doi: 10.3390/cells7120240.</t>
  </si>
  <si>
    <t>Cells</t>
  </si>
  <si>
    <t>PMC6315532</t>
  </si>
  <si>
    <t>10.3390/cells7120240</t>
  </si>
  <si>
    <t>Rickettsioses: Cutaneous findings frequently lead to diagnosis - a review</t>
  </si>
  <si>
    <t>Fischer M.</t>
  </si>
  <si>
    <t>J Dtsch Dermatol Ges. 2018 Dec;16(12):1459-1476. doi: 10.1111/ddg.13712.</t>
  </si>
  <si>
    <t>10.1111/ddg.13712</t>
  </si>
  <si>
    <t>Molecular Detection and Phylogenetic Analysis of Anaplasma phagocytophilum in Horses in Korea</t>
  </si>
  <si>
    <t>Seo MG, Ouh IO, Choi E, Kwon OD, Kwak D.</t>
  </si>
  <si>
    <t>Korean J Parasitol. 2018 Dec;56(6):559-565. doi: 10.3347/kjp.2018.56.6.559. Epub 2018 Dec 31.</t>
  </si>
  <si>
    <t>PMC6327205</t>
  </si>
  <si>
    <t>10.3347/kjp.2018.56.6.559</t>
  </si>
  <si>
    <t>Tick-Borne Pathogens in Ixodid Ticks from Poyang Lake Region, Southeastern China</t>
  </si>
  <si>
    <t>Zheng WQ, Xuan XN, Fu RL, Tao HY, Liu YQ, Liu XQ, Li DM, Ma HM, Chen HY.</t>
  </si>
  <si>
    <t>Korean J Parasitol. 2018 Dec;56(6):589-596. doi: 10.3347/kjp.2018.56.6.589. Epub 2018 Dec 31.</t>
  </si>
  <si>
    <t>Zheng WQ</t>
  </si>
  <si>
    <t>PMC6327193</t>
  </si>
  <si>
    <t>10.3347/kjp.2018.56.6.589</t>
  </si>
  <si>
    <t>Potential models of the geographic and climatic distribution of the Amblyomma cajennense complex (Acari: Ixodidae), a potential vector of Rickettsia rickettsii in Colombia</t>
  </si>
  <si>
    <t>Acevedo-Gutiérrez LY, Paternina LE, Londoño AF, Parra-Henao G, Rodas JD.</t>
  </si>
  <si>
    <t>Biomedica. 2018 Dec 1;38(4):534-544. doi: 10.7705/biomedica.v38i4.3916.</t>
  </si>
  <si>
    <t>Acevedo-Gutiérrez LY</t>
  </si>
  <si>
    <t>10.7705/biomedica.v38i4.3916</t>
  </si>
  <si>
    <t>Parasitic fauna of Polish konik horses (Equus caballus gmelini Antonius) and their impact on breeding: a review</t>
  </si>
  <si>
    <t>Slivinska K, Karbowiak G, Gawor J, Wróblewski Z, Jaworski Z, Jastrzębska E, Demeshkant V.</t>
  </si>
  <si>
    <t>Anim Health Res Rev. 2018 Dec;19(2):162-165. doi: 10.1017/S1466252318000099.</t>
  </si>
  <si>
    <t>Anim Health Res Rev</t>
  </si>
  <si>
    <t>10.1017/S1466252318000099</t>
  </si>
  <si>
    <t>Molecular and Serological Prevalence of Anaplasma phagocytophilum, A. platys, Ehrlichia canis, E. chaffeenses, E. ewingii, Borrelia burgdorferi, Babesia canis, B. gibsoni and B. vogeli among Clinically Healthy Outdoor Dogs in Serbia</t>
  </si>
  <si>
    <t>Kovačević Filipović MM, Beletić AD, Ilić Božović AV, Milanović Z, Tyrrell P, Buch J, Breitschwerdt EB, Birkenheuer AJ, Chandrashekar R.</t>
  </si>
  <si>
    <t>Vet Parasitol Reg Stud Reports. 2018 Dec;14:117-122. doi: 10.1016/j.vprsr.2018.10.001. Epub 2018 Oct 6.</t>
  </si>
  <si>
    <t>Kovačević Filipović MM</t>
  </si>
  <si>
    <t>10.1016/j.vprsr.2018.10.001</t>
  </si>
  <si>
    <t>Identification and genetic characterization of Piroplasmida and Anaplasmataceae agents in feeding Amblyomma variegatum ticks from Benin</t>
  </si>
  <si>
    <t>Adjou Moumouni PF, Guo H, Gao Y, Liu M, Ringo AE, Galon EM, Vudriko P, Umemiya-Shirafuji R, Inoue N, Suzuki H, Xuan X.</t>
  </si>
  <si>
    <t>Vet Parasitol Reg Stud Reports. 2018 Dec;14:137-143. doi: 10.1016/j.vprsr.2018.10.006. Epub 2018 Oct 29.</t>
  </si>
  <si>
    <t>10.1016/j.vprsr.2018.10.006</t>
  </si>
  <si>
    <t>Serological and molecular diagnosis of Ehrlichia canis and associated risk factors in dogs domiciled in western Cuba</t>
  </si>
  <si>
    <t>Navarrete MG, Cordeiro MD, Silva CB, Massard CL, López ER, Rodríguez JCA, Ribeiro CCDU, Rodríguez OF, Fonseca AH.</t>
  </si>
  <si>
    <t>Vet Parasitol Reg Stud Reports. 2018 Dec;14:170-175. doi: 10.1016/j.vprsr.2018.10.005. Epub 2018 Oct 29.</t>
  </si>
  <si>
    <t>Navarrete MG</t>
  </si>
  <si>
    <t>10.1016/j.vprsr.2018.10.005</t>
  </si>
  <si>
    <t>Factors associated with seroprevalence of bovine anaplasmosis in Texas</t>
  </si>
  <si>
    <t>Okafor CC, Collins SL, Daniel JA, Harvey B, Coetzee JF, Whitlock BK.</t>
  </si>
  <si>
    <t>Vet Parasitol Reg Stud Reports. 2018 Dec;14:32-40. doi: 10.1016/j.vprsr.2018.08.004. Epub 2018 Aug 25.</t>
  </si>
  <si>
    <t>10.1016/j.vprsr.2018.08.004</t>
  </si>
  <si>
    <t>Genetics and Genomics of an Unusual Selfish Sex Ratio Distortion in an Insect</t>
  </si>
  <si>
    <t>Hamilton PT, Hodson CN, Curtis CI, Perlman SJ.</t>
  </si>
  <si>
    <t>Curr Biol. 2018 Dec 3;28(23):3864-3870.e4. doi: 10.1016/j.cub.2018.10.035. Epub 2018 Nov 15.</t>
  </si>
  <si>
    <t>10.1016/j.cub.2018.10.035</t>
  </si>
  <si>
    <t>2018 Dec 3</t>
  </si>
  <si>
    <t>Acute severe monarthritis: a rare manifestation of scrub typhus</t>
  </si>
  <si>
    <t>Handattu K, Bhat Yellanthoor R, Konda KC, Kini S.</t>
  </si>
  <si>
    <t>BMJ Case Rep. 2018 Dec 3;11(1):bcr2018227002. doi: 10.1136/bcr-2018-227002.</t>
  </si>
  <si>
    <t>Handattu K</t>
  </si>
  <si>
    <t>PMC6301600</t>
  </si>
  <si>
    <t>10.1136/bcr-2018-227002</t>
  </si>
  <si>
    <t>Molecular detection and clinical characteristics of Bartonella bacilliformis, Leptospira spp., and Rickettsia spp. in the Southeastern Peruvian Amazon basin</t>
  </si>
  <si>
    <t>Ricapa-Antay F, Diaz-Melon K, Silva-Caso W, Del Valle LJ, Aguilar-Luis MA, Vasquez-Achaya F, Palomares-Reyes C, Weilg P, Li D, Manrique C, Del Valle-Mendoza J.</t>
  </si>
  <si>
    <t>BMC Infect Dis. 2018 Dec 4;18(1):618. doi: 10.1186/s12879-018-3541-7.</t>
  </si>
  <si>
    <t>Ricapa-Antay F</t>
  </si>
  <si>
    <t>PMC6280516</t>
  </si>
  <si>
    <t>10.1186/s12879-018-3541-7</t>
  </si>
  <si>
    <t>2018 Dec 4</t>
  </si>
  <si>
    <t>"Candidatus Neoehrlichia mikurensis" in Ixodes ricinus ticks collected near the Arctic Circle in Norway</t>
  </si>
  <si>
    <t>Larsson C, Hvidsten D, Stuen S, Henningsson AJ, Wilhelmsson P.</t>
  </si>
  <si>
    <t>Parasit Vectors. 2018 Dec 4;11(1):620. doi: 10.1186/s13071-018-3168-y.</t>
  </si>
  <si>
    <t>Larsson C</t>
  </si>
  <si>
    <t>PMC6278014</t>
  </si>
  <si>
    <t>10.1186/s13071-018-3168-y</t>
  </si>
  <si>
    <t>Abiotic and biotic factors influence diapause induction in sexual and asexual strains of Trichogramma brassicae (Hym: Trichogrammatidae)</t>
  </si>
  <si>
    <t>Rahimi-Kaldeh S, Ashouri A, Bandani A, Ris N.</t>
  </si>
  <si>
    <t>Sci Rep. 2018 Dec 4;8(1):17600. doi: 10.1038/s41598-018-35626-7.</t>
  </si>
  <si>
    <t>PMC6279735</t>
  </si>
  <si>
    <t>10.1038/s41598-018-35626-7</t>
  </si>
  <si>
    <t>Using Core Genome Alignments To Assign Bacterial Species</t>
  </si>
  <si>
    <t>Chung M, Munro JB, Tettelin H, Dunning Hotopp JC.</t>
  </si>
  <si>
    <t>mSystems. 2018 Dec 4;3(6):e00236-18. doi: 10.1128/mSystems.00236-18. eCollection 2018 Nov-Dec.</t>
  </si>
  <si>
    <t>PMC6280431</t>
  </si>
  <si>
    <t>10.1128/mSystems.00236-18</t>
  </si>
  <si>
    <t>Bacterial microbiome of the chigger mite Leptotrombidium imphalum varies by life stage and infection with the scrub typhus pathogen Orientia tsutsugamushi</t>
  </si>
  <si>
    <t>Ponnusamy L, Willcox AC, Roe RM, Davidson SA, Linsuwanon P, Schuster AL, Richards AL, Meshnick SR, Apperson CS.</t>
  </si>
  <si>
    <t>PLoS One. 2018 Dec 6;13(12):e0208327. doi: 10.1371/journal.pone.0208327. eCollection 2018.</t>
  </si>
  <si>
    <t>PMC6283546</t>
  </si>
  <si>
    <t>10.1371/journal.pone.0208327</t>
  </si>
  <si>
    <t>2018 Dec 6</t>
  </si>
  <si>
    <t>Basic reproduction number for the Brazilian Spotted Fever</t>
  </si>
  <si>
    <t>J Theor Biol. 2018 Dec 7;458:119-124. doi: 10.1016/j.jtbi.2018.09.011. Epub 2018 Sep 15.</t>
  </si>
  <si>
    <t>10.1016/j.jtbi.2018.09.011</t>
  </si>
  <si>
    <t>2018 Dec 7</t>
  </si>
  <si>
    <t>Prevalence of Borrelia Burgdorferi Sensu Lato in Ticks from the Ternopil Region in Ukraine</t>
  </si>
  <si>
    <t>Weiner M, Żukiewicz-Sobczak W, Tokarska-Rodak M, Plewik D, Pańczuk A, Siłuch M, Zagórski J, Sobczak P, Chmielewski T, Tylewska-Wierzbanowska S, Shkilna M, Korda M, Klisch I, Andreychyn M, Pavliuk M.</t>
  </si>
  <si>
    <t>J Vet Res. 2018 Dec 10;62(3):275-280. doi: 10.2478/jvetres-2018-0039. eCollection 2018 Sep.</t>
  </si>
  <si>
    <t>Weiner M</t>
  </si>
  <si>
    <t>J Vet Res</t>
  </si>
  <si>
    <t>PMC6296004</t>
  </si>
  <si>
    <t>10.2478/jvetres-2018-0039</t>
  </si>
  <si>
    <t>2018 Dec 10</t>
  </si>
  <si>
    <t>A novel genotype of "Anaplasma capra" in wildlife and its phylogenetic relationship with the human genotypes</t>
  </si>
  <si>
    <t>Yang J, Liu Z, Niu Q, Mukhtar MU, Guan G, Liu G, Luo J, Yin H.</t>
  </si>
  <si>
    <t>Emerg Microbes Infect. 2018 Dec 12;7(1):210. doi: 10.1038/s41426-018-0212-0.</t>
  </si>
  <si>
    <t>PMC6290010</t>
  </si>
  <si>
    <t>10.1038/s41426-018-0212-0</t>
  </si>
  <si>
    <t>2018 Dec 12</t>
  </si>
  <si>
    <t>Detection of Wolbachia and different trypanosome species in Glossina palpalis palpalis populations from three sleeping sickness foci of southern Cameroon</t>
  </si>
  <si>
    <t>Kanté ST, Melachio T, Ofon E, Njiokou F, Simo G.</t>
  </si>
  <si>
    <t>Parasit Vectors. 2018 Dec 12;11(1):630. doi: 10.1186/s13071-018-3229-2.</t>
  </si>
  <si>
    <t>Kanté ST</t>
  </si>
  <si>
    <t>PMC6292098</t>
  </si>
  <si>
    <t>10.1186/s13071-018-3229-2</t>
  </si>
  <si>
    <t>Diversity of Rickettsia species in border regions of northwestern China</t>
  </si>
  <si>
    <t>Song S, Chen C, Yang M, Zhao S, Wang B, Hornok S, Makhatov B, Rizabek K, Wang Y.</t>
  </si>
  <si>
    <t>Parasit Vectors. 2018 Dec 13;11(1):634. doi: 10.1186/s13071-018-3233-6.</t>
  </si>
  <si>
    <t>Song S</t>
  </si>
  <si>
    <t>PMC6293579</t>
  </si>
  <si>
    <t>10.1186/s13071-018-3233-6</t>
  </si>
  <si>
    <t>2018 Dec 13</t>
  </si>
  <si>
    <t>First report of natural Wolbachia infection in the malaria mosquito Anopheles arabiensis in Tanzania</t>
  </si>
  <si>
    <t>Baldini F, Rougé J, Kreppel K, Mkandawile G, Mapua SA, Sikulu-Lord M, Ferguson HM, Govella N, Okumu FO.</t>
  </si>
  <si>
    <t>Parasit Vectors. 2018 Dec 13;11(1):635. doi: 10.1186/s13071-018-3249-y.</t>
  </si>
  <si>
    <t>PMC6293665</t>
  </si>
  <si>
    <t>10.1186/s13071-018-3249-y</t>
  </si>
  <si>
    <t>FIRST MOLECULAR DETECTION OF ANAPLASMA PHAGOCYTOPHILUM IN DROMEDARIES ( CAMELUS DROMEDARIUS)</t>
  </si>
  <si>
    <t>Bahrami S, Hamidinejat H, Tafreshi ARG.</t>
  </si>
  <si>
    <t>J Zoo Wildl Med. 2018 Dec 13;49(4):844-848. doi: 10.1638/2017-0165.1.</t>
  </si>
  <si>
    <t>Bahrami S</t>
  </si>
  <si>
    <t>10.1638/2017-0165.1</t>
  </si>
  <si>
    <t>Behavioral and Biological Effects of Exposure to Tuta absoluta (Lepidoptera: Gelechiidae) Sex Pheromone on Several Trichogramma (Hymenoptera: Trichogrammatidae) Populations</t>
  </si>
  <si>
    <t>Ahmadi S, Poorjavad N.</t>
  </si>
  <si>
    <t>J Econ Entomol. 2018 Dec 14;111(6):2667-2675. doi: 10.1093/jee/toy212.</t>
  </si>
  <si>
    <t>Ahmadi S</t>
  </si>
  <si>
    <t>10.1093/jee/toy212</t>
  </si>
  <si>
    <t>2018 Dec 14</t>
  </si>
  <si>
    <t>The Endosymbiotic Wolbachia and Host COI Gene Enables to Distinguish Between Two Invasive Palm Pests; Coconut Leaf Beetle, Brontispa longissima and Hispid Leaf Beetle, Octodonta nipae</t>
  </si>
  <si>
    <t>Ali H, Muhammad A, Sanda Bala N, Hou Y.</t>
  </si>
  <si>
    <t>J Econ Entomol. 2018 Dec 14;111(6):2894-2902. doi: 10.1093/jee/toy233.</t>
  </si>
  <si>
    <t>PMC6294240</t>
  </si>
  <si>
    <t>10.1093/jee/toy233</t>
  </si>
  <si>
    <t>Molecular detection of tick-borne pathogens in canine population and Rhipicephalus sanguineus (sensu lato) ticks from southern Metro Manila and Laguna, Philippines</t>
  </si>
  <si>
    <t>Galay RL, Manalo AAL, Dolores SLD, Aguilar IPM, Sandalo KAC, Cruz KB, Divina BP, Andoh M, Masatani T, Tanaka T.</t>
  </si>
  <si>
    <t>Parasit Vectors. 2018 Dec 17;11(1):643. doi: 10.1186/s13071-018-3192-y.</t>
  </si>
  <si>
    <t>PMC6296069</t>
  </si>
  <si>
    <t>10.1186/s13071-018-3192-y</t>
  </si>
  <si>
    <t>2018 Dec 17</t>
  </si>
  <si>
    <t>Murine Typhus: A Life-Threatening Presentation of a Case in Galveston, Texas</t>
  </si>
  <si>
    <t>Perez C, Hamouda D, Karnath B.</t>
  </si>
  <si>
    <t>Am J Case Rep. 2018 Dec 18;19:1503-1506. doi: 10.12659/AJCR.909369.</t>
  </si>
  <si>
    <t>Perez C</t>
  </si>
  <si>
    <t>Am J Case Rep</t>
  </si>
  <si>
    <t>PMC6320554</t>
  </si>
  <si>
    <t>10.12659/AJCR.909369</t>
  </si>
  <si>
    <t>2018 Dec 18</t>
  </si>
  <si>
    <t>VirB10 vaccination for protection against Anaplasma phagocytophilum</t>
  </si>
  <si>
    <t>Crosby FL, Lundgren AM, Hoffman C, Pascual DW, Barbet AF.</t>
  </si>
  <si>
    <t>BMC Microbiol. 2018 Dec 18;18(1):217. doi: 10.1186/s12866-018-1346-x.</t>
  </si>
  <si>
    <t>PMC6299599</t>
  </si>
  <si>
    <t>10.1186/s12866-018-1346-x</t>
  </si>
  <si>
    <t>Development of multiplex PCR assay for concurrent detection of tick borne haemoparasitic infections in bovines</t>
  </si>
  <si>
    <t>Kundave VR, Ram H, Banerjee PS, Garg R, Mahendran K, Ravikumar GVPPS, Tiwari AK.</t>
  </si>
  <si>
    <t>Acta Parasitol. 2018 Dec 19;63(4):759-765. doi: 10.1515/ap-2018-0090.</t>
  </si>
  <si>
    <t>Kundave VR</t>
  </si>
  <si>
    <t>10.1515/ap-2018-0090</t>
  </si>
  <si>
    <t>2018 Dec 19</t>
  </si>
  <si>
    <t>Cytoplasmic incompatibility management to support Incompatible Insect Technique against Aedes albopictus</t>
  </si>
  <si>
    <t>Moretti R, Marzo GA, Lampazzi E, Calvitti M.</t>
  </si>
  <si>
    <t>Parasit Vectors. 2018 Dec 24;11(Suppl 2):649. doi: 10.1186/s13071-018-3208-7.</t>
  </si>
  <si>
    <t>PMC6304776</t>
  </si>
  <si>
    <t>10.1186/s13071-018-3208-7</t>
  </si>
  <si>
    <t>2018 Dec 24</t>
  </si>
  <si>
    <t>Combined sterile insect technique and incompatible insect technique: sex separation and quality of sterile Aedes aegypti male mosquitoes released in a pilot population suppression trial in Thailand</t>
  </si>
  <si>
    <t>Kittayapong P, Kaeothaisong NO, Ninphanomchai S, Limohpasmanee W.</t>
  </si>
  <si>
    <t>Parasit Vectors. 2018 Dec 24;11(Suppl 2):657. doi: 10.1186/s13071-018-3214-9.</t>
  </si>
  <si>
    <t>Kittayapong P</t>
  </si>
  <si>
    <t>PMC6304762</t>
  </si>
  <si>
    <t>10.1186/s13071-018-3214-9</t>
  </si>
  <si>
    <t>Hosts mobility and spatial spread of Rickettsia rickettsii</t>
  </si>
  <si>
    <t>Polo G, Mera Acosta C, Labruna MB, Ferreira F, Brockmann D.</t>
  </si>
  <si>
    <t>PLoS Comput Biol. 2018 Dec 26;14(12):e1006636. doi: 10.1371/journal.pcbi.1006636. eCollection 2018 Dec.</t>
  </si>
  <si>
    <t>PMC6324817</t>
  </si>
  <si>
    <t>10.1371/journal.pcbi.1006636</t>
  </si>
  <si>
    <t>2018 Dec 26</t>
  </si>
  <si>
    <t>A survey of argasid ticks and tick-associated pathogens in the Peripheral Oases around Tarim Basin and the first record of Argas japonicus in Xinjiang, China</t>
  </si>
  <si>
    <t>Zhao L, Lin XM, Li F, Li KR, He B, Zhang LY, Pan JJ, Wang QR, Gao JM, Johnson N, Yuan XF, Lv JZ, Wu SQ, Liu YH.</t>
  </si>
  <si>
    <t>PLoS One. 2018 Dec 26;13(12):e0208615. doi: 10.1371/journal.pone.0208615. eCollection 2018.</t>
  </si>
  <si>
    <t>PMC6306169</t>
  </si>
  <si>
    <t>10.1371/journal.pone.0208615</t>
  </si>
  <si>
    <t>Efficacy and side effects of doxycycline versus minocycline in the three-dose melarsomine canine adulticidal heartworm treatment protocol</t>
  </si>
  <si>
    <t>Savadelis MD, Day KM, Bradner JL, Wolstenholme AJ, Dzimianski MT, Moorhead AR.</t>
  </si>
  <si>
    <t>Parasit Vectors. 2018 Dec 27;11(1):671. doi: 10.1186/s13071-018-3264-z.</t>
  </si>
  <si>
    <t>Savadelis MD</t>
  </si>
  <si>
    <t>PMC6307258</t>
  </si>
  <si>
    <t>10.1186/s13071-018-3264-z</t>
  </si>
  <si>
    <t>2018 Dec 27</t>
  </si>
  <si>
    <t>First detection and identification of Candidatus Neoehrlichia mikurensis in South Korea</t>
  </si>
  <si>
    <t>Jha P, Kim CM, Kim DM, Yoon NR, Jha B, Park JW, Chung JK.</t>
  </si>
  <si>
    <t>PLoS One. 2018 Dec 28;13(12):e0209685. doi: 10.1371/journal.pone.0209685. eCollection 2018.</t>
  </si>
  <si>
    <t>Jha P</t>
  </si>
  <si>
    <t>PMC6310361</t>
  </si>
  <si>
    <t>10.1371/journal.pone.0209685</t>
  </si>
  <si>
    <t>2018 Dec 28</t>
  </si>
  <si>
    <t>Spotted fever rickettsioses causing myocarditis and ARDS: a case from Sri Lanka</t>
  </si>
  <si>
    <t>Herath HMLY, Jayasundara JMHD, Senadhira SDN, Kularatne SAM, Kularatne WKS.</t>
  </si>
  <si>
    <t>BMC Infect Dis. 2018 Dec 29;18(1):705. doi: 10.1186/s12879-018-3631-6.</t>
  </si>
  <si>
    <t>Herath HMLY</t>
  </si>
  <si>
    <t>PMC6311067</t>
  </si>
  <si>
    <t>10.1186/s12879-018-3631-6</t>
  </si>
  <si>
    <t>2018 Dec 29</t>
  </si>
  <si>
    <t>How do familiarity and relatedness influence mate choice in Armadillidium vulgare?</t>
  </si>
  <si>
    <t>Fortin M, Vitet C, Souty-Grosset C, Richard FJ.</t>
  </si>
  <si>
    <t>PLoS One. 2018 Dec 31;13(12):e0209893. doi: 10.1371/journal.pone.0209893. eCollection 2018.</t>
  </si>
  <si>
    <t>Fortin M</t>
  </si>
  <si>
    <t>PMC6312335</t>
  </si>
  <si>
    <t>10.1371/journal.pone.0209893</t>
  </si>
  <si>
    <t>2018 Dec 31</t>
  </si>
  <si>
    <t>Epidemiology of zoonotic tick-borne diseases in Latin America: Are we just seeing the tip of the iceberg?</t>
  </si>
  <si>
    <t>Rodriguez-Morales AJ, Bonilla-Aldana DK, Idarraga-Bedoya SE, Garcia-Bustos JJ, Cardona-Ospina JA, Faccini-Martínez ÁA.</t>
  </si>
  <si>
    <t>F1000Res. 2018 Dec 31;7:1988. doi: 10.12688/f1000research.17649.2. eCollection 2018.</t>
  </si>
  <si>
    <t>Rodriguez-Morales AJ</t>
  </si>
  <si>
    <t>F1000Res</t>
  </si>
  <si>
    <t>PMC6707394</t>
  </si>
  <si>
    <t>10.12688/f1000research.17649.2</t>
  </si>
  <si>
    <t>Epidemic Retinitis</t>
  </si>
  <si>
    <t>Kawali A, Mahendradas P, Mohan A, Mallavarapu M, Shetty B.</t>
  </si>
  <si>
    <t>Ocul Immunol Inflamm. 2019;27(4):571-577. doi: 10.1080/09273948.2017.1421670. Epub 2018 Jan 25.</t>
  </si>
  <si>
    <t>10.1080/09273948.2017.1421670</t>
  </si>
  <si>
    <t>Pseudothrombocytopenia and Usefulness of Platelet Aggregates in Peripheral Smear in the Diagnosis of Scrub Typhus</t>
  </si>
  <si>
    <t>Rajajee S, Subbiah E, Krishnamurthy N, Paranjothi S, Lohiya N.</t>
  </si>
  <si>
    <t>Indian J Pediatr. 2019 Jan;86(1):93-94. doi: 10.1007/s12098-018-2712-2. Epub 2018 Jun 2.</t>
  </si>
  <si>
    <t>Rajajee S</t>
  </si>
  <si>
    <t>10.1007/s12098-018-2712-2</t>
  </si>
  <si>
    <t>2019 Jan</t>
  </si>
  <si>
    <t>Multiple Infection and Reproductive Manipulations of Wolbachia in Homona magnanima (Lepidoptera: Tortricidae)</t>
  </si>
  <si>
    <t>Arai H, Hirano T, Akizuki N, Abe A, Nakai M, Kunimi Y, Inoue MN.</t>
  </si>
  <si>
    <t>Microb Ecol. 2019 Jan;77(1):257-266. doi: 10.1007/s00248-018-1210-4. Epub 2018 Jun 21.</t>
  </si>
  <si>
    <t>Arai H</t>
  </si>
  <si>
    <t>10.1007/s00248-018-1210-4</t>
  </si>
  <si>
    <t>Molecular detection of Mycoplasma ovis in an outbreak of hemolytic anemia in sheep from Veracruz, Mexico</t>
  </si>
  <si>
    <t>Martínez-Hernández JM, Ballados-González GG, Fernández-Bandala D, Martínez-Soto S, Velázquez-Osorio V, Martínez-Rodríguez PB, Cruz-Romero A, Grostieta E, Lozano-Sardaneta Y, Colunga Salas P, Becker I, Sánchez-Montes S.</t>
  </si>
  <si>
    <t>Trop Anim Health Prod. 2019 Jan;51(1):243-248. doi: 10.1007/s11250-018-1648-x. Epub 2018 Jun 22.</t>
  </si>
  <si>
    <t>Martínez-Hernández JM</t>
  </si>
  <si>
    <t>10.1007/s11250-018-1648-x</t>
  </si>
  <si>
    <t>Ticks infesting dogs in rural communities of Yucatan, Mexico and molecular diagnosis of rickettsial infection</t>
  </si>
  <si>
    <t>Ojeda-Chi MM, Rodriguez-Vivas RI, Esteve-Gasent MD, Pérez de León AA, Modarelli JJ, Villegas-Perez SL.</t>
  </si>
  <si>
    <t>Transbound Emerg Dis. 2019 Jan;66(1):102-110. doi: 10.1111/tbed.12990. Epub 2018 Aug 31.</t>
  </si>
  <si>
    <t>Ojeda-Chi MM</t>
  </si>
  <si>
    <t>10.1111/tbed.12990</t>
  </si>
  <si>
    <t>Vector biology meets disease control: using basic research to fight vector-borne diseases</t>
  </si>
  <si>
    <t>Shaw WR, Catteruccia F.</t>
  </si>
  <si>
    <t>Nat Microbiol. 2019 Jan;4(1):20-34. doi: 10.1038/s41564-018-0214-7. Epub 2018 Aug 27.</t>
  </si>
  <si>
    <t>PMC6437764</t>
  </si>
  <si>
    <t>NIHMS1012676</t>
  </si>
  <si>
    <t>10.1038/s41564-018-0214-7</t>
  </si>
  <si>
    <t>Midichloria mitochondrii, endosymbiont of Ixodes ricinus: evidence for the transmission to the vertebrate host during the tick blood meal</t>
  </si>
  <si>
    <t>Cafiso A, Sassera D, Romeo C, Serra V, Hervet C, Bandi C, Plantard O, Bazzocchi C.</t>
  </si>
  <si>
    <t>Ticks Tick Borne Dis. 2019 Jan;10(1):5-12. doi: 10.1016/j.ttbdis.2018.08.008. Epub 2018 Aug 17.</t>
  </si>
  <si>
    <t>10.1016/j.ttbdis.2018.08.008</t>
  </si>
  <si>
    <t>Multi-locus sequence typing of Ixodes ricinus and its symbiont Candidatus Midichloria mitochondrii across Europe reveals evidence of local co-cladogenesis in Scotland</t>
  </si>
  <si>
    <t>Al-Khafaji AM, Clegg SR, Pinder AC, Luu L, Hansford KM, Seelig F, Dinnis RE, Margos G, Medlock JM, Feil EJ, Darby AC, McGarry JW, Gilbert L, Plantard O, Sassera D, Makepeace BL.</t>
  </si>
  <si>
    <t>Ticks Tick Borne Dis. 2019 Jan;10(1):52-62. doi: 10.1016/j.ttbdis.2018.08.016. Epub 2018 Aug 31.</t>
  </si>
  <si>
    <t>Al-Khafaji AM</t>
  </si>
  <si>
    <t>10.1016/j.ttbdis.2018.08.016</t>
  </si>
  <si>
    <t>Mediterranean spotted fever rickettsiosis in Italy, 2001-2015: Spatio-temporal distribution based on hospitalization records</t>
  </si>
  <si>
    <t>Gomez-Barroso D, Vescio MF, Bella A, Ciervo A, Busani L, Rizzo C, Rezza G, Pezzotti P.</t>
  </si>
  <si>
    <t>Ticks Tick Borne Dis. 2019 Jan;10(1):43-50. doi: 10.1016/j.ttbdis.2018.09.001. Epub 2018 Sep 3.</t>
  </si>
  <si>
    <t>Gomez-Barroso D</t>
  </si>
  <si>
    <t>10.1016/j.ttbdis.2018.09.001</t>
  </si>
  <si>
    <t>Tick infestations of wildlife and companion animals in Ontario, Canada, with detection of human pathogens in Ixodes scapularis ticks</t>
  </si>
  <si>
    <t>Smith KA, Oesterle PT, Jardine CM, Dibernardo A, Huynh C, Lindsay R, Pearl DL, Nemeth NM.</t>
  </si>
  <si>
    <t>Ticks Tick Borne Dis. 2019 Jan;10(1):72-76. doi: 10.1016/j.ttbdis.2018.08.018. Epub 2018 Sep 3.</t>
  </si>
  <si>
    <t>Smith KA</t>
  </si>
  <si>
    <t>10.1016/j.ttbdis.2018.08.018</t>
  </si>
  <si>
    <t>Road-killed mammals provide insight into tick-borne bacterial pathogen communities within urban habitats</t>
  </si>
  <si>
    <t>Szekeres S, Docters van Leeuwen A, Tóth E, Majoros G, Sprong H, Földvári G.</t>
  </si>
  <si>
    <t>Transbound Emerg Dis. 2019 Jan;66(1):277-286. doi: 10.1111/tbed.13019. Epub 2018 Oct 11.</t>
  </si>
  <si>
    <t>10.1111/tbed.13019</t>
  </si>
  <si>
    <t>Detection of Ehrlichia sp. strain San Luis and Candidatus Rickettsia andeanae in Amblyomma parvum ticks</t>
  </si>
  <si>
    <t>Monje LD, Fernandez C, Percara A.</t>
  </si>
  <si>
    <t>Ticks Tick Borne Dis. 2019 Jan;10(1):111-114. doi: 10.1016/j.ttbdis.2018.09.008. Epub 2018 Sep 15.</t>
  </si>
  <si>
    <t>10.1016/j.ttbdis.2018.09.008</t>
  </si>
  <si>
    <t>Novel Cardinium strains in non-marine ostracod (Crustacea) hosts from natural populations</t>
  </si>
  <si>
    <t>Schön I, Kamiya T, Van den Berghe T, Van den Broecke L, Martens K.</t>
  </si>
  <si>
    <t>Mol Phylogenet Evol. 2019 Jan;130:406-415. doi: 10.1016/j.ympev.2018.09.008. Epub 2018 Sep 21.</t>
  </si>
  <si>
    <t>Schön I</t>
  </si>
  <si>
    <t>10.1016/j.ympev.2018.09.008</t>
  </si>
  <si>
    <t>Continued expansion of tick-borne pathogens: Tick-borne encephalitis virus complex and Anaplasma phagocytophilum in Denmark</t>
  </si>
  <si>
    <t>Andersen NS, Larsen SL, Olesen CR, Stiasny K, Kolmos HJ, Jensen PM, Skarphédinsson S.</t>
  </si>
  <si>
    <t>Ticks Tick Borne Dis. 2019 Jan;10(1):115-123. doi: 10.1016/j.ttbdis.2018.09.007. Epub 2018 Sep 17.</t>
  </si>
  <si>
    <t>Andersen NS</t>
  </si>
  <si>
    <t>10.1016/j.ttbdis.2018.09.007</t>
  </si>
  <si>
    <t>Ocular Flutter in Scrub Typhus</t>
  </si>
  <si>
    <t>Kasinathan A, Suthar R, Sahu JK, Sankhyan N, Nallasamy K.</t>
  </si>
  <si>
    <t>J Pediatr. 2019 Jan;204:315. doi: 10.1016/j.jpeds.2018.08.025. Epub 2018 Sep 25.</t>
  </si>
  <si>
    <t>Kasinathan A</t>
  </si>
  <si>
    <t>10.1016/j.jpeds.2018.08.025</t>
  </si>
  <si>
    <t>Novel high-throughput screening method using quantitative PCR to determine the antimicrobial susceptibility of Orientia tsutsugamushi clinical isolates</t>
  </si>
  <si>
    <t>Phuklia W, Panyanivong P, Sengdetka D, Sonthayanon P, Newton PN, Paris DH, Day NPJ, Dittrich S.</t>
  </si>
  <si>
    <t>J Antimicrob Chemother. 2019 Jan 1;74(1):74-81. doi: 10.1093/jac/dky402.</t>
  </si>
  <si>
    <t>Phuklia W</t>
  </si>
  <si>
    <t>PMC6293087</t>
  </si>
  <si>
    <t>10.1093/jac/dky402</t>
  </si>
  <si>
    <t>2019 Jan 1</t>
  </si>
  <si>
    <t>Atg5 Supports Rickettsia australis Infection in Macrophages In Vitro and In Vivo</t>
  </si>
  <si>
    <t>Bechelli J, Vergara L, Smalley C, Buzhdygan TP, Bender S, Zhang W, Liu Y, Popov VL, Wang J, Garg N, Hwang S, Walker DH, Fang R.</t>
  </si>
  <si>
    <t>Infect Immun. 2018 Dec 19;87(1):e00651-18. doi: 10.1128/IAI.00651-18. Print 2019 Jan.</t>
  </si>
  <si>
    <t>PMC6300621</t>
  </si>
  <si>
    <t>10.1128/IAI.00651-18</t>
  </si>
  <si>
    <t>Vector Tick Transmission Model of Spotted Fever Rickettsiosis</t>
  </si>
  <si>
    <t>Saito TB, Bechelli J, Smalley C, Karim S, Walker DH.</t>
  </si>
  <si>
    <t>Am J Pathol. 2019 Jan;189(1):115-123. doi: 10.1016/j.ajpath.2018.09.005. Epub 2018 Oct 11.</t>
  </si>
  <si>
    <t>PMC6593257</t>
  </si>
  <si>
    <t>10.1016/j.ajpath.2018.09.005</t>
  </si>
  <si>
    <t>Hemophagocytic lymphohistiocytosis with neurological manifestations in an infant with scrub typhus: a rare fatal occurrence</t>
  </si>
  <si>
    <t>Agrwal S, Dabas A, Mantan M, Yadav S.</t>
  </si>
  <si>
    <t>Trop Doct. 2019 Jan;49(1):52-53. doi: 10.1177/0049475518804696. Epub 2018 Oct 26.</t>
  </si>
  <si>
    <t>Agrwal S</t>
  </si>
  <si>
    <t>10.1177/0049475518804696</t>
  </si>
  <si>
    <t>Seroprevalence of vector-borne pathogens in dogs from Croatia</t>
  </si>
  <si>
    <t>Jurković D, Beck A, Huber D, Mihaljević Ž, Polkinghorne A, Martinković F, Lukačević D, Pilat M, Brezak R, Bosnić S, Beck R.</t>
  </si>
  <si>
    <t>Parasitol Res. 2019 Jan;118(1):347-352. doi: 10.1007/s00436-018-6129-7. Epub 2018 Oct 31.</t>
  </si>
  <si>
    <t>Jurković D</t>
  </si>
  <si>
    <t>10.1007/s00436-018-6129-7</t>
  </si>
  <si>
    <t>Epidemiology of tick-borne pathogens in the semi-arid and the arid agro-ecological zones of Punjab province, Pakistan</t>
  </si>
  <si>
    <t>Rehman A, Conraths FJ, Sauter-Louis C, Krücken J, Nijhof AM.</t>
  </si>
  <si>
    <t>Transbound Emerg Dis. 2019 Jan;66(1):526-536. doi: 10.1111/tbed.13059. Epub 2018 Nov 19.</t>
  </si>
  <si>
    <t>Rehman A</t>
  </si>
  <si>
    <t>10.1111/tbed.13059</t>
  </si>
  <si>
    <t>Dermacentor reticulatus in Berlin/Brandenburg (Germany): Activity patterns and associated pathogens</t>
  </si>
  <si>
    <t>Kohn M, Krücken J, McKay-Demeler J, Pachnicke S, Krieger K, von Samson-Himmelstjerna G.</t>
  </si>
  <si>
    <t>Ticks Tick Borne Dis. 2019 Jan;10(1):191-206. doi: 10.1016/j.ttbdis.2018.10.003. Epub 2018 Oct 18.</t>
  </si>
  <si>
    <t>Kohn M</t>
  </si>
  <si>
    <t>10.1016/j.ttbdis.2018.10.003</t>
  </si>
  <si>
    <t>New Zealand rickettsia-like organism (NZ-RLO) and Tenacibaculum maritimum: Distribution and phylogeny in farmed Chinook salmon (Oncorhynchus tshawytscha)</t>
  </si>
  <si>
    <t>Brosnahan CL, Munday JS, Ha HJ, Preece M, Jones JB.</t>
  </si>
  <si>
    <t>J Fish Dis. 2019 Jan;42(1):85-95. doi: 10.1111/jfd.12909. Epub 2018 Nov 8.</t>
  </si>
  <si>
    <t>Brosnahan CL</t>
  </si>
  <si>
    <t>10.1111/jfd.12909</t>
  </si>
  <si>
    <t>Target-Enriched Endosymbiont Sequencing (TEEseq): A New High-Throughput Sequencing Approach Applied to the Comprehensive Characterization of Endosymbionts</t>
  </si>
  <si>
    <t>Schuler H, Lopez JA, Doellman MM, Hood GR, Egan SP, Feder JL.</t>
  </si>
  <si>
    <t>Methods Mol Biol. 2019;1858:195-212. doi: 10.1007/978-1-4939-8775-7_14.</t>
  </si>
  <si>
    <t>10.1007/978-1-4939-8775-7_14</t>
  </si>
  <si>
    <t>Ticks and associated pathogens from dogs in northern Vietnam</t>
  </si>
  <si>
    <t>Nguyen VL, Colella V, Iatta R, Bui KL, Dantas-Torres F, Otranto D.</t>
  </si>
  <si>
    <t>Parasitol Res. 2019 Jan;118(1):139-142. doi: 10.1007/s00436-018-6138-6. Epub 2018 Nov 13.</t>
  </si>
  <si>
    <t>Nguyen VL</t>
  </si>
  <si>
    <t>10.1007/s00436-018-6138-6</t>
  </si>
  <si>
    <t>Detection of a putative novel genotype of Ehrlichia sp. from opossums (Didelphis aurita) from Brazil</t>
  </si>
  <si>
    <t>Guimarães A, Raimundo JM, Silva ATD, Carpintero FM, Pires JR, Benevenute JL, Machado RZ, André MR, Baldani CD.</t>
  </si>
  <si>
    <t>Rev Bras Parasitol Vet. 2019 Jan-Mar;28(1):140-144. doi: 10.1590/S1984-296120180068. Epub 2018 Nov 8.</t>
  </si>
  <si>
    <t>Guimarães A</t>
  </si>
  <si>
    <t>10.1590/S1984-296120180068</t>
  </si>
  <si>
    <t>2019 Jan-Mar</t>
  </si>
  <si>
    <t>Symbiont-Driven Male Mating Success in the Neotropical Drosophila paulistorum Superspecies</t>
  </si>
  <si>
    <t>Schneider DI, Ehrman L, Engl T, Kaltenpoth M, Hua-Van A, Le Rouzic A, Miller WJ.</t>
  </si>
  <si>
    <t>Behav Genet. 2019 Jan;49(1):83-98. doi: 10.1007/s10519-018-9937-8. Epub 2018 Nov 19.</t>
  </si>
  <si>
    <t>Behav Genet</t>
  </si>
  <si>
    <t>PMC6327003</t>
  </si>
  <si>
    <t>10.1007/s10519-018-9937-8</t>
  </si>
  <si>
    <t>Occurrence of Ehrlichia canis and Hepatozoon canis and probable exposure to Rickettsia amblyommatis in dogs and cats in Natal, RN</t>
  </si>
  <si>
    <t>Lopes MG, Krawczak FDS, Lima JTR, Fournier GFDSR, Acosta IDCL, Ramirez DG, Marcili A, Labruna MB, Gennari SM.</t>
  </si>
  <si>
    <t>Rev Bras Parasitol Vet. 2019 Jan-Mar;28(1):151-156. doi: 10.1590/S1984-296120180065. Epub 2018 Nov 14.</t>
  </si>
  <si>
    <t>10.1590/S1984-296120180065</t>
  </si>
  <si>
    <t>Development of a loop-mediated isothermal amplification (LAMP) assay for the detection of Anaplasma marginale</t>
  </si>
  <si>
    <t>Giglioti R, Bassetto CC, Okino CH, de Oliveira HN, de Sena Oliveira MC.</t>
  </si>
  <si>
    <t>Exp Appl Acarol. 2019 Jan;77(1):65-72. doi: 10.1007/s10493-018-0327-y. Epub 2018 Nov 26.</t>
  </si>
  <si>
    <t>10.1007/s10493-018-0327-y</t>
  </si>
  <si>
    <t>Repeated cross-sectional study of Trypanosoma cruzi in shelter dogs in Texas, in the context of Dirofilaria immitis and tick-borne pathogen prevalence</t>
  </si>
  <si>
    <t>Hodo CL, Rodriguez JY, Curtis-Robles R, Zecca IB, Snowden KF, Cummings KJ, Hamer SA.</t>
  </si>
  <si>
    <t>J Vet Intern Med. 2019 Jan;33(1):158-166. doi: 10.1111/jvim.15352. Epub 2018 Nov 29.</t>
  </si>
  <si>
    <t>Hodo CL</t>
  </si>
  <si>
    <t>PMC6335532</t>
  </si>
  <si>
    <t>10.1111/jvim.15352</t>
  </si>
  <si>
    <t>Inflammatory arthritis: a unique presentation of human anaplasmosis</t>
  </si>
  <si>
    <t>El Khoury L, Furie R.</t>
  </si>
  <si>
    <t>Clin Rheumatol. 2019 Jan;38(1):257-259. doi: 10.1007/s10067-018-4395-5. Epub 2018 Dec 11.</t>
  </si>
  <si>
    <t>El Khoury L</t>
  </si>
  <si>
    <t>Clin Rheumatol</t>
  </si>
  <si>
    <t>10.1007/s10067-018-4395-5</t>
  </si>
  <si>
    <t>Ehrlichia ruminantium antigens and peptides induce cytotoxic T cell responses in vitro</t>
  </si>
  <si>
    <t>Thema N, Tshilwane SI, Son L, Smith RM, Faber FE, Steyn HC, van Kleef M, Liebenberg J, Pretorius A.</t>
  </si>
  <si>
    <t>Vet Immunol Immunopathol. 2019 Jan;207:1-9. doi: 10.1016/j.vetimm.2018.11.012. Epub 2018 Nov 19.</t>
  </si>
  <si>
    <t>10.1016/j.vetimm.2018.11.012</t>
  </si>
  <si>
    <t>Atypical Renal Presentation in Severe Leptospirosis</t>
  </si>
  <si>
    <t>Małecki M, Gołembiewska E, Muraszko AM, Fiecek B, Lewandowska M, Urasińska E, Stępniewska J, Fijałkowski M, Ciechanowski K.</t>
  </si>
  <si>
    <t>Kidney Int Rep. 2018 Aug 29;4(1):168-170. doi: 10.1016/j.ekir.2018.08.007. eCollection 2019 Jan.</t>
  </si>
  <si>
    <t>Małecki M</t>
  </si>
  <si>
    <t>Kidney Int Rep</t>
  </si>
  <si>
    <t>PMC6308378</t>
  </si>
  <si>
    <t>10.1016/j.ekir.2018.08.007</t>
  </si>
  <si>
    <t>The Case | A 71-year-old man with fever, acute kidney injury, and a black crustaceous lesion</t>
  </si>
  <si>
    <t>Kuo MJ, Kuo CP, Chu SY, Tarng DC, Tseng WC.</t>
  </si>
  <si>
    <t>Kidney Int. 2019 Jan;95(1):239-240. doi: 10.1016/j.kint.2018.09.008.</t>
  </si>
  <si>
    <t>Kuo MJ</t>
  </si>
  <si>
    <t>Kidney Int</t>
  </si>
  <si>
    <t>10.1016/j.kint.2018.09.008</t>
  </si>
  <si>
    <t>Seasonal distribution of Rickettsia spp. in ticks in northeast Algeria</t>
  </si>
  <si>
    <t>Dib L, Lafri I, Boucheikhchoukh M, Dendani Z, Bitam I, Benakhla A.</t>
  </si>
  <si>
    <t>New Microbes New Infect. 2018 Nov 2;27:48-52. doi: 10.1016/j.nmni.2018.10.008. eCollection 2019 Jan.</t>
  </si>
  <si>
    <t>Dib L</t>
  </si>
  <si>
    <t>PMC6304374</t>
  </si>
  <si>
    <t>10.1016/j.nmni.2018.10.008</t>
  </si>
  <si>
    <t>2018 Nov 2</t>
  </si>
  <si>
    <t>Molecular characterization of Ehrlichia canis from naturally infected dogs from the state of Rio de Janeiro</t>
  </si>
  <si>
    <t>da Costa RL, Paulino PG, da Silva CB, Vitari GLV, Peixoto MP, de Abreu APM, Santos HA, Massard CL.</t>
  </si>
  <si>
    <t>Braz J Microbiol. 2019 Jan;50(1):1-12. doi: 10.1007/s42770-018-0020-7. Epub 2018 Dec 11.</t>
  </si>
  <si>
    <t>da Costa RL</t>
  </si>
  <si>
    <t>PMC6863331</t>
  </si>
  <si>
    <t>10.1007/s42770-018-0020-7</t>
  </si>
  <si>
    <t>Dirofilaria and Wolbachia in mosquitoes (Diptera: Culicidae) in central European Russia and on the Black Sea coast</t>
  </si>
  <si>
    <t>Shaikevich E, Bogacheva A, Ganushkina L.</t>
  </si>
  <si>
    <t>Parasite. 2019;26:2. doi: 10.1051/parasite/2019002. Epub 2019 Jan 15.</t>
  </si>
  <si>
    <t>Shaikevich E</t>
  </si>
  <si>
    <t>PMC6333102</t>
  </si>
  <si>
    <t>10.1051/parasite/2019002</t>
  </si>
  <si>
    <t>Molecular detection of spotted fever group rickettsiae in ticks parasitizing pet dogs in Shihezi City, northwestern China</t>
  </si>
  <si>
    <t>Hazihan W, Dong Z, Guo L, Rizabek K, Askar D, Gulzhan K, Kudaibergen M, Kenjebaevich AN, Talgat T, Kairullayev K, Wang Y.</t>
  </si>
  <si>
    <t>Exp Appl Acarol. 2019 Jan;77(1):73-81. doi: 10.1007/s10493-018-00337-1. Epub 2019 Jan 16.</t>
  </si>
  <si>
    <t>Hazihan W</t>
  </si>
  <si>
    <t>PMC6341051</t>
  </si>
  <si>
    <t>10.1007/s10493-018-00337-1</t>
  </si>
  <si>
    <t>Rickettsia parkeri spotted fever and toxicosis by Ornithodoros: other tick bite-related entities to be known by dermatologists</t>
  </si>
  <si>
    <t>Oliveira SV, Faccini-Martínez ÁA.</t>
  </si>
  <si>
    <t>An Bras Dermatol. 2019 Jan-Feb;94(1):122-123. doi: 10.1590/abd1806-4841.20198389.</t>
  </si>
  <si>
    <t>PMC6360985</t>
  </si>
  <si>
    <t>10.1590/abd1806-4841.20198389</t>
  </si>
  <si>
    <t>2019 Jan-Feb</t>
  </si>
  <si>
    <t>Molecular identification of Wolbachia and Sodalis glossinidius in the midgut of Glossina fuscipes quanzensis from the Democratic Republic of Congo</t>
  </si>
  <si>
    <t>Simo G, Kanté ST, Madinga J, Kame G, Farikou O, Ilombe G, Geiger A, Lutumba P, Njiokou F.</t>
  </si>
  <si>
    <t>Parasite. 2019;26:5. doi: 10.1051/parasite/2019005. Epub 2019 Feb 7.</t>
  </si>
  <si>
    <t>Simo G</t>
  </si>
  <si>
    <t>PMC6366345</t>
  </si>
  <si>
    <t>10.1051/parasite/2019005</t>
  </si>
  <si>
    <t>Promising Role of Wolbachia as Anti-parasitic Drug Target and Eco-Friendly Biocontrol Agent</t>
  </si>
  <si>
    <t>Chegeni TN, Fakhar M.</t>
  </si>
  <si>
    <t>Recent Pat Antiinfect Drug Discov. 2019;14(1):69-79. doi: 10.2174/1574891X14666190211162403.</t>
  </si>
  <si>
    <t>Chegeni TN</t>
  </si>
  <si>
    <t>Recent Pat Antiinfect Drug Discov</t>
  </si>
  <si>
    <t>10.2174/1574891X14666190211162403</t>
  </si>
  <si>
    <t>An Improved Specimen Handling Procedure for Pathogen Detection of the Cerebrospinal Fluid by Microscope</t>
  </si>
  <si>
    <t>Wang HC, Wang LN, Ou-Yang YF, Zhang YF.</t>
  </si>
  <si>
    <t>Clin Lab. 2019 Jan 1;65(1). doi: 10.7754/Clin.Lab.2018.180706.</t>
  </si>
  <si>
    <t>Wang HC</t>
  </si>
  <si>
    <t>Clin Lab</t>
  </si>
  <si>
    <t>10.7754/Clin.Lab.2018.180706</t>
  </si>
  <si>
    <t>Prospective case-control analysis of the aetiologies of acute undifferentiated fever in Vietnam</t>
  </si>
  <si>
    <t>Le-Viet N, Le VN, Chung H, Phan DT, Phan QD, Cao TV, Abat C, Raoult D, Parola P.</t>
  </si>
  <si>
    <t>Emerg Microbes Infect. 2019;8(1):339-352. doi: 10.1080/22221751.2019.1580539.</t>
  </si>
  <si>
    <t>PMC6455186</t>
  </si>
  <si>
    <t>10.1080/22221751.2019.1580539</t>
  </si>
  <si>
    <t>Cultivation of the causative agent of human neoehrlichiosis from clinical isolates identifies vascular endothelium as a target of infection</t>
  </si>
  <si>
    <t>Wass L, Grankvist A, Bell-Sakyi L, Bergström M, Ulfhammer E, Lingblom C, Wennerås C.</t>
  </si>
  <si>
    <t>Emerg Microbes Infect. 2019;8(1):413-425. doi: 10.1080/22221751.2019.1584017.</t>
  </si>
  <si>
    <t>PMC6455172</t>
  </si>
  <si>
    <t>10.1080/22221751.2019.1584017</t>
  </si>
  <si>
    <t>Morphological and physiological, biological and epidemiological features of acariana of the genus ixodes (latreille, 1795) - human ectoparasites in biogeocenoses of ternopil region</t>
  </si>
  <si>
    <t>Fedoniuk LY, Podobivskyi SS, Kamyshnyi AM, Saturska АS, Khavtur VО, Marchuk ОМ, Zahrychuk ОМ, Furka ОB, Cherniashova VМ.</t>
  </si>
  <si>
    <t>Wiad Lek. 2019;72(2):224-228.</t>
  </si>
  <si>
    <t>Fedoniuk LY</t>
  </si>
  <si>
    <t>Wiad Lek</t>
  </si>
  <si>
    <t>An annotated checklist of tick-borne pathogens of dogs in Nigeria</t>
  </si>
  <si>
    <t>Kamani J, Baneth G, Harrus S.</t>
  </si>
  <si>
    <t>Vet Parasitol Reg Stud Reports. 2019 Jan;15:100255. doi: 10.1016/j.vprsr.2018.12.001. Epub 2018 Dec 3.</t>
  </si>
  <si>
    <t>10.1016/j.vprsr.2018.12.001</t>
  </si>
  <si>
    <t>Seroprevalence of bovine Anaplasmosis in Georgia</t>
  </si>
  <si>
    <t>Okafor CC, Collins SL, Daniel JA, Coetzee JF, Whitlock BK.</t>
  </si>
  <si>
    <t>Vet Parasitol Reg Stud Reports. 2019 Jan;15:100258. doi: 10.1016/j.vprsr.2018.100258. Epub 2018 Dec 21.</t>
  </si>
  <si>
    <t>10.1016/j.vprsr.2018.100258</t>
  </si>
  <si>
    <t>Detection of tick-borne pathogens in questing Ixodes ricinus in the French Pyrenees and first identification of Rickettsia monacensis in France</t>
  </si>
  <si>
    <t>Akl T, Bourgoin G, Souq ML, Appolinaire J, Poirel MT, Gibert P, Abi Rizk G, Garel M, Zenner L.</t>
  </si>
  <si>
    <t>Parasite. 2019;26:20. doi: 10.1051/parasite/2019019. Epub 2019 Apr 3.</t>
  </si>
  <si>
    <t>Akl T</t>
  </si>
  <si>
    <t>PMC6447091</t>
  </si>
  <si>
    <t>10.1051/parasite/2019019</t>
  </si>
  <si>
    <t>Rickettsia typhi infection in severe fever with thrombocytopenia patients, China</t>
  </si>
  <si>
    <t>Zhang SF, Du J, Mi XM, Lu QB, Bai JY, Cui N, Yang ZD, Wang ZB, Zhang XA, Zhang PH, Li H, Liu W.</t>
  </si>
  <si>
    <t>Emerg Microbes Infect. 2019;8(1):579-584. doi: 10.1080/22221751.2019.1599696.</t>
  </si>
  <si>
    <t>Zhang SF</t>
  </si>
  <si>
    <t>PMC6455236</t>
  </si>
  <si>
    <t>10.1080/22221751.2019.1599696</t>
  </si>
  <si>
    <t>[Retrospective serological diagnostics of spotted fever group rickettsioses in high risk areas of Rickettsia conorii subsp. Caspia infection.]</t>
  </si>
  <si>
    <t>Chekanova TA, Netalieva SZ, Shpynov SN, Babaeva MA, Кostarnoy AV.</t>
  </si>
  <si>
    <t>Klin Lab Diagn. 2019;64(6):354-359. doi: 10.18821/0869-2084-2019-64-6-354-359.</t>
  </si>
  <si>
    <t>Chekanova TA</t>
  </si>
  <si>
    <t>10.18821/0869-2084-2019-64-6-354-359</t>
  </si>
  <si>
    <t>The scrub typhus in mainland China: spatiotemporal expansion and risk prediction underpinned by complex factors</t>
  </si>
  <si>
    <t>Yao H, Wang Y, Mi X, Sun Y, Liu K, Li X, Ren X, Geng M, Yang Y, Wang L, Liu W, Fang L.</t>
  </si>
  <si>
    <t>Emerg Microbes Infect. 2019;8(1):909-919. doi: 10.1080/22221751.2019.1631719.</t>
  </si>
  <si>
    <t>Yao H</t>
  </si>
  <si>
    <t>PMC6598543</t>
  </si>
  <si>
    <t>10.1080/22221751.2019.1631719</t>
  </si>
  <si>
    <t>Immunization with a recombinant antigen composed of conserved blocks from TSA56 provides broad genotype protection against scrub typhus</t>
  </si>
  <si>
    <t>Kim HI, Ha NY, Kim G, Min CK, Kim Y, Yen NTH, Choi MS, Cho NH.</t>
  </si>
  <si>
    <t>Emerg Microbes Infect. 2019;8(1):946-958. doi: 10.1080/22221751.2019.1632676.</t>
  </si>
  <si>
    <t>Kim HI</t>
  </si>
  <si>
    <t>PMC6598529</t>
  </si>
  <si>
    <t>10.1080/22221751.2019.1632676</t>
  </si>
  <si>
    <t>Comparison of nested polymerase chain reaction and real-time polymerase chain reaction targeting 47kda gene for the diagnosis of scrub typhus</t>
  </si>
  <si>
    <t>Srinivasan S, Kalaimani S, Jude Prakash JA, Menon T.</t>
  </si>
  <si>
    <t>Indian J Med Microbiol. 2019 Jan-Mar;37(1):50-53. doi: 10.4103/ijmm.IJMM_19_170.</t>
  </si>
  <si>
    <t>10.4103/ijmm.IJMM_19_170</t>
  </si>
  <si>
    <t>Eschar and IgM ELISA in the diagnosis of scrub typhus</t>
  </si>
  <si>
    <t>Perumalla SK, Paul S, Abhilash KPP, Gunasekaran K, Rose W, Mahasampath G, Jude PJ.</t>
  </si>
  <si>
    <t>Indian J Med Microbiol. 2019 Jan-Mar;37(1):113-115. doi: 10.4103/0255-0857.264495.</t>
  </si>
  <si>
    <t>Perumalla SK</t>
  </si>
  <si>
    <t>10.4103/0255-0857.264495</t>
  </si>
  <si>
    <t>[Possibilities of serological verification of siberian tick borne type with use of test system for identification of antibodies to Rickettsia conorii.]</t>
  </si>
  <si>
    <t>Rudakov NV, Shtrek SV, Blokh AI, Penjevskaya NA, Shchuchinova LD.</t>
  </si>
  <si>
    <t>Klin Lab Diagn. 2019;64(9):553-559. doi: 10.18821/0869-2084-2019-64-9-553-559.</t>
  </si>
  <si>
    <t>10.18821/0869-2084-2019-64-9-553-559</t>
  </si>
  <si>
    <t>First report of human ehrlichiosis in Turkey</t>
  </si>
  <si>
    <t>Emiroğlu M, Çelebi B.</t>
  </si>
  <si>
    <t>Turk J Pediatr. 2019;61(2):267-270. doi: 10.24953/turkjped.2019.02.017.</t>
  </si>
  <si>
    <t>Emiroğlu M</t>
  </si>
  <si>
    <t>Turk J Pediatr</t>
  </si>
  <si>
    <t>10.24953/turkjped.2019.02.017</t>
  </si>
  <si>
    <t>Tick-borne rickettsioses in Europe – a review</t>
  </si>
  <si>
    <t>Borawski K, Dunaj J, Pancewicz S, Król M, Czupryna P, Moniuszko-Malinowska A.</t>
  </si>
  <si>
    <t>Przegl Epidemiol. 2019;73(4):523-530. doi: 10.32394/pe.73.49.</t>
  </si>
  <si>
    <t>Borawski K</t>
  </si>
  <si>
    <t>10.32394/pe.73.49</t>
  </si>
  <si>
    <t>Dynamics of two pathogens in a single tick population</t>
  </si>
  <si>
    <t>White A, Schaefer E, Thompson CW, Kribs CM, Gaff H.</t>
  </si>
  <si>
    <t>Lett Biomath. 2019;6(1):50-66. doi: 10.1080/23737867.2019.1682473.</t>
  </si>
  <si>
    <t>White A</t>
  </si>
  <si>
    <t>Lett Biomath</t>
  </si>
  <si>
    <t>PMC7531760</t>
  </si>
  <si>
    <t>NIHMS1541444</t>
  </si>
  <si>
    <t>10.1080/23737867.2019.1682473</t>
  </si>
  <si>
    <t>p47 licenses activation of the immune deficiency pathway in the tick Ixodes scapularis</t>
  </si>
  <si>
    <t>McClure Carroll EE, Wang X, Shaw DK, O'Neal AJ, Oliva Chávez AS, Brown LJ, Boradia VM, Hammond HL, Pedra JHF.</t>
  </si>
  <si>
    <t>Proc Natl Acad Sci U S A. 2019 Jan 2;116(1):205-210. doi: 10.1073/pnas.1808905116. Epub 2018 Dec 17.</t>
  </si>
  <si>
    <t>McClure Carroll EE</t>
  </si>
  <si>
    <t>PMC6320499</t>
  </si>
  <si>
    <t>10.1073/pnas.1808905116</t>
  </si>
  <si>
    <t>2019 Jan 2</t>
  </si>
  <si>
    <t>Industrial scale high-throughput screening delivers multiple fast acting macrofilaricides</t>
  </si>
  <si>
    <t>Clare RH, Bardelle C, Harper P, Hong WD, Börjesson U, Johnston KL, Collier M, Myhill L, Cassidy A, Plant D, Plant H, Clark R, Cook DAN, Steven A, Archer J, McGillan P, Charoensutthivarakul S, Bibby J, Sharma R, Nixon GL, Slatko BE, Cantin L, Wu B, Turner J, Ford L, Rich K, Wigglesworth M, Berry NG, O'Neill PM, Taylor MJ, Ward SA.</t>
  </si>
  <si>
    <t>Nat Commun. 2019 Jan 2;10(1):11. doi: 10.1038/s41467-018-07826-2.</t>
  </si>
  <si>
    <t>PMC6315057</t>
  </si>
  <si>
    <t>10.1038/s41467-018-07826-2</t>
  </si>
  <si>
    <t>Infection prevalence and ecotypes of Anaplasma phagocytophilum in moose Alces alces, red deer Cervus elaphus, roe deer Capreolus capreolus and Ixodes ricinus ticks from Norway</t>
  </si>
  <si>
    <t>Stigum VM, Jaarsma RI, Sprong H, Rolandsen CM, Mysterud A.</t>
  </si>
  <si>
    <t>Parasit Vectors. 2019 Jan 3;12(1):1. doi: 10.1186/s13071-018-3256-z.</t>
  </si>
  <si>
    <t>Stigum VM</t>
  </si>
  <si>
    <t>PMC6318929</t>
  </si>
  <si>
    <t>10.1186/s13071-018-3256-z</t>
  </si>
  <si>
    <t>2019 Jan 3</t>
  </si>
  <si>
    <t>Epidemiology and genetic diversity of Anaplasma ovis in goats in Corsica, France</t>
  </si>
  <si>
    <t>Cabezas-Cruz A, Gallois M, Fontugne M, Allain E, Denoual M, Moutailler S, Devillers E, Zientara S, Memmi M, Chauvin A, Agoulon A, Vayssier-Taussat M, Chartier C.</t>
  </si>
  <si>
    <t>Parasit Vectors. 2019 Jan 3;12(1):3. doi: 10.1186/s13071-018-3269-7.</t>
  </si>
  <si>
    <t>PMC6318933</t>
  </si>
  <si>
    <t>10.1186/s13071-018-3269-7</t>
  </si>
  <si>
    <t>Combination of microbiome analysis and serodiagnostics to assess the risk of pathogen transmission by ticks to humans and animals in central Germany</t>
  </si>
  <si>
    <t>Regier Y, Komma K, Weigel M, Kraiczy P, Laisi A, Pulliainen AT, Hain T, Kempf VAJ.</t>
  </si>
  <si>
    <t>Parasit Vectors. 2019 Jan 7;12(1):11. doi: 10.1186/s13071-018-3240-7.</t>
  </si>
  <si>
    <t>Regier Y</t>
  </si>
  <si>
    <t>PMC6322329</t>
  </si>
  <si>
    <t>10.1186/s13071-018-3240-7</t>
  </si>
  <si>
    <t>2019 Jan 7</t>
  </si>
  <si>
    <t>Low genetic diversity of Ehrlichia canis associated with high co-infection rates in Rhipicephalus sanguineus (s.l.)</t>
  </si>
  <si>
    <t>Cabezas-Cruz A, Allain E, Ahmad AS, Saeed MA, Rashid I, Ashraf K, Yousfi L, Shehzad W, Indjein L, Rodriguez-Valle M, Estrada-Peña A, Obregón D, Jabbar A, Moutailler S.</t>
  </si>
  <si>
    <t>Parasit Vectors. 2019 Jan 7;12(1):12. doi: 10.1186/s13071-018-3194-9.</t>
  </si>
  <si>
    <t>PMC6322249</t>
  </si>
  <si>
    <t>10.1186/s13071-018-3194-9</t>
  </si>
  <si>
    <t>Broad, Multi-Year Sampling Effort Highlights Complex Dynamics of the Tick-Borne Pathogen Ehrlichia chaffeensis (Rickettsiales: Anaplasmatacae)</t>
  </si>
  <si>
    <t>Simpson DT, Teague MS, Weeks JK, Lewis AD, D'Addio PM, Moore JD, Thompson JA, Harris AC, Cannella RT, Kaup BZ, Kerscher O, Leu M.</t>
  </si>
  <si>
    <t>J Med Entomol. 2019 Jan 8;56(1):162-168. doi: 10.1093/jme/tjy171.</t>
  </si>
  <si>
    <t>Simpson DT</t>
  </si>
  <si>
    <t>10.1093/jme/tjy171</t>
  </si>
  <si>
    <t>2019 Jan 8</t>
  </si>
  <si>
    <t>Matching the genetics of released and local Aedes aegypti populations is critical to assure Wolbachia invasion</t>
  </si>
  <si>
    <t>Garcia GA, Sylvestre G, Aguiar R, da Costa GB, Martins AJ, Lima JBP, Petersen MT, Lourenço-de-Oliveira R, Shadbolt MF, Rašić G, Hoffmann AA, Villela DAM, Dias FBS, Dong Y, O'Neill SL, Moreira LA, Maciel-de-Freitas R.</t>
  </si>
  <si>
    <t>PLoS Negl Trop Dis. 2019 Jan 8;13(1):e0007023. doi: 10.1371/journal.pntd.0007023. eCollection 2019 Jan.</t>
  </si>
  <si>
    <t>Garcia GA</t>
  </si>
  <si>
    <t>PMC6338382</t>
  </si>
  <si>
    <t>10.1371/journal.pntd.0007023</t>
  </si>
  <si>
    <t>Worldwide Presence and Features of Flea-Borne Rickettsia asembonensis</t>
  </si>
  <si>
    <t>Maina AN, Jiang J, Luce-Fedrow A, St John HK, Farris CM, Richards AL.</t>
  </si>
  <si>
    <t>Front Vet Sci. 2019 Jan 8;5:334. doi: 10.3389/fvets.2018.00334. eCollection 2018.</t>
  </si>
  <si>
    <t>PMC6338025</t>
  </si>
  <si>
    <t>10.3389/fvets.2018.00334</t>
  </si>
  <si>
    <t>Wolbachia Infection Associated with Increased Recombination in Drosophila</t>
  </si>
  <si>
    <t>Singh ND.</t>
  </si>
  <si>
    <t>G3 (Bethesda). 2019 Jan 9;9(1):229-237. doi: 10.1534/g3.118.200827.</t>
  </si>
  <si>
    <t>Singh ND</t>
  </si>
  <si>
    <t>PMC6325905</t>
  </si>
  <si>
    <t>10.1534/g3.118.200827</t>
  </si>
  <si>
    <t>2019 Jan 9</t>
  </si>
  <si>
    <t>Microbiota variations in Culex nigripalpus disease vector mosquito of West Nile virus and Saint Louis Encephalitis from different geographic origins</t>
  </si>
  <si>
    <t>Duguma D, Hall MW, Smartt CT, Debboun M, Neufeld JD.</t>
  </si>
  <si>
    <t>PeerJ. 2019 Jan 9;6:e6168. doi: 10.7717/peerj.6168. eCollection 2019.</t>
  </si>
  <si>
    <t>Duguma D</t>
  </si>
  <si>
    <t>PMC6330035</t>
  </si>
  <si>
    <t>10.7717/peerj.6168</t>
  </si>
  <si>
    <t>Enhancer Associated Long Non-coding RNA Transcription and Gene Regulation in Experimental Models of Rickettsial Infection</t>
  </si>
  <si>
    <t>Chowdhury IH, Narra HP, Sahni A, Khanipov K, Fofanov Y, Sahni SK.</t>
  </si>
  <si>
    <t>Front Immunol. 2019 Jan 9;9:3014. doi: 10.3389/fimmu.2018.03014. eCollection 2018.</t>
  </si>
  <si>
    <t>Chowdhury IH</t>
  </si>
  <si>
    <t>PMC6333757</t>
  </si>
  <si>
    <t>10.3389/fimmu.2018.03014</t>
  </si>
  <si>
    <t>Severe leptospirosis in a patient with positive serological test for spotted fever rickettsiosis</t>
  </si>
  <si>
    <t>Harada Y, Hayashi M.</t>
  </si>
  <si>
    <t>BMJ Case Rep. 2019 Jan 10;12(1):bcr-2018-226514. doi: 10.1136/bcr-2018-226514.</t>
  </si>
  <si>
    <t>Harada Y</t>
  </si>
  <si>
    <t>PMC6340506</t>
  </si>
  <si>
    <t>10.1136/bcr-2018-226514</t>
  </si>
  <si>
    <t>2019 Jan 10</t>
  </si>
  <si>
    <t>A cross-sectional screening by next-generation sequencing reveals Rickettsia, Coxiella, Francisella, Borrelia, Babesia, Theileria and Hemolivia species in ticks from Anatolia</t>
  </si>
  <si>
    <t>Brinkmann A, Hekimoğlu O, Dinçer E, Hagedorn P, Nitsche A, Ergünay K.</t>
  </si>
  <si>
    <t>Parasit Vectors. 2019 Jan 11;12(1):26. doi: 10.1186/s13071-018-3277-7.</t>
  </si>
  <si>
    <t>Brinkmann A</t>
  </si>
  <si>
    <t>PMC6329055</t>
  </si>
  <si>
    <t>10.1186/s13071-018-3277-7</t>
  </si>
  <si>
    <t>2019 Jan 11</t>
  </si>
  <si>
    <t>Metagenomic profiling of ticks: Identification of novel rickettsial genomes and detection of tick-borne canine parvovirus</t>
  </si>
  <si>
    <t>Ravi A, Ereqat S, Al-Jawabreh A, Abdeen Z, Abu Shamma O, Hall H, Pallen MJ, Nasereddin A.</t>
  </si>
  <si>
    <t>PLoS Negl Trop Dis. 2019 Jan 14;13(1):e0006805. doi: 10.1371/journal.pntd.0006805. eCollection 2019 Jan.</t>
  </si>
  <si>
    <t>Ravi A</t>
  </si>
  <si>
    <t>PMC6347332</t>
  </si>
  <si>
    <t>10.1371/journal.pntd.0006805</t>
  </si>
  <si>
    <t>2019 Jan 14</t>
  </si>
  <si>
    <t>Differential suppression of persistent insect specific viruses in trans-infected wMel and wMelPop-CLA Aedes-derived mosquito lines</t>
  </si>
  <si>
    <t>McLean BJ, Dainty KR, Flores HA, O'Neill SL.</t>
  </si>
  <si>
    <t>Virology. 2019 Jan 15;527:141-145. doi: 10.1016/j.virol.2018.11.012. Epub 2018 Nov 30.</t>
  </si>
  <si>
    <t>McLean BJ</t>
  </si>
  <si>
    <t>Virology</t>
  </si>
  <si>
    <t>PMC6340807</t>
  </si>
  <si>
    <t>10.1016/j.virol.2018.11.012</t>
  </si>
  <si>
    <t>2019 Jan 15</t>
  </si>
  <si>
    <t>Wolbachia introduction into Lutzomyia longipalpis (Diptera: Psychodidae) cell lines and its effects on immune-related gene expression and interaction with Leishmania infantum</t>
  </si>
  <si>
    <t>da Silva Gonçalves D, Iturbe-Ormaetxe I, Martins-da-Silva A, Telleria EL, Rocha MN, Traub-Csekö YM, O'Neill SL, Sant'Anna MRV, Moreira LA.</t>
  </si>
  <si>
    <t>Parasit Vectors. 2019 Jan 15;12(1):33. doi: 10.1186/s13071-018-3227-4.</t>
  </si>
  <si>
    <t>da Silva Gonçalves D</t>
  </si>
  <si>
    <t>PMC6332621</t>
  </si>
  <si>
    <t>10.1186/s13071-018-3227-4</t>
  </si>
  <si>
    <t>A Role for the Insulin Receptor in the Suppression of Dengue Virus and Zika Virus in Wolbachia-Infected Mosquito Cells</t>
  </si>
  <si>
    <t>Haqshenas G, Terradas G, Paradkar PN, Duchemin JB, McGraw EA, Doerig C.</t>
  </si>
  <si>
    <t>Cell Rep. 2019 Jan 15;26(3):529-535.e3. doi: 10.1016/j.celrep.2018.12.068.</t>
  </si>
  <si>
    <t>Haqshenas G</t>
  </si>
  <si>
    <t>10.1016/j.celrep.2018.12.068</t>
  </si>
  <si>
    <t>Distribution of Orientia tsutsugamushi in rodents and mites collected from Central India</t>
  </si>
  <si>
    <t>Akhunji B, Bhate R, Pansare N, Chaudhari SP, Khan W, Kurkure NV, Kolte SW, Barbuddhe SB.</t>
  </si>
  <si>
    <t>Environ Monit Assess. 2019 Jan 18;191(2):82. doi: 10.1007/s10661-019-7208-7.</t>
  </si>
  <si>
    <t>Akhunji B</t>
  </si>
  <si>
    <t>Environ Monit Assess</t>
  </si>
  <si>
    <t>10.1007/s10661-019-7208-7</t>
  </si>
  <si>
    <t>2019 Jan 18</t>
  </si>
  <si>
    <t>Immunogenicity and protective efficacy of Recombinase A from Wolbachia endosymbiont of filarial nematode Brugia malayi (wBmRecA)</t>
  </si>
  <si>
    <t>Gangwar M, Jha R, Goyal M, Srivastava M.</t>
  </si>
  <si>
    <t>Vaccine. 2019 Jan 21;37(4):571-580. doi: 10.1016/j.vaccine.2018.12.015. Epub 2018 Dec 27.</t>
  </si>
  <si>
    <t>Gangwar M</t>
  </si>
  <si>
    <t>10.1016/j.vaccine.2018.12.015</t>
  </si>
  <si>
    <t>2019 Jan 21</t>
  </si>
  <si>
    <t>The Anaplasma ovis genome reveals a high proportion of pseudogenes</t>
  </si>
  <si>
    <t>Liu Z, Peasley AM, Yang J, Li Y, Guan G, Luo J, Yin H, Brayton KA.</t>
  </si>
  <si>
    <t>BMC Genomics. 2019 Jan 21;20(1):69. doi: 10.1186/s12864-018-5374-6.</t>
  </si>
  <si>
    <t>Liu Z</t>
  </si>
  <si>
    <t>PMC6341658</t>
  </si>
  <si>
    <t>10.1186/s12864-018-5374-6</t>
  </si>
  <si>
    <t>AWZ1066S, a highly specific anti-Wolbachia drug candidate for a short-course treatment of filariasis</t>
  </si>
  <si>
    <t>Hong WD, Benayoud F, Nixon GL, Ford L, Johnston KL, Clare RH, Cassidy A, Cook DAN, Siu A, Shiotani M, Webborn PJH, Kavanagh S, Aljayyoussi G, Murphy E, Steven A, Archer J, Struever D, Frohberger SJ, Ehrens A, Hübner MP, Hoerauf A, Roberts AP, Hubbard ATM, Tate EW, Serwa RA, Leung SC, Qie L, Berry NG, Gusovsky F, Hemingway J, Turner JD, Taylor MJ, Ward SA, O'Neill PM.</t>
  </si>
  <si>
    <t>Proc Natl Acad Sci U S A. 2019 Jan 22;116(4):1414-1419. doi: 10.1073/pnas.1816585116. Epub 2019 Jan 7.</t>
  </si>
  <si>
    <t>Hong WD</t>
  </si>
  <si>
    <t>PMC6347715</t>
  </si>
  <si>
    <t>10.1073/pnas.1816585116</t>
  </si>
  <si>
    <t>2019 Jan 22</t>
  </si>
  <si>
    <t>Molecular detection of vector-borne bacteria in bat ticks (Acari: Ixodidae, Argasidae) from eight countries of the Old and New Worlds</t>
  </si>
  <si>
    <t>Hornok S, Szőke K, Meli ML, Sándor AD, Görföl T, Estók P, Wang Y, Tu VT, Kováts D, Boldogh SA, Corduneanu A, Sulyok KM, Gyuranecz M, Kontschán J, Takács N, Halajian A, Epis S, Hofmann-Lehmann R.</t>
  </si>
  <si>
    <t>Parasit Vectors. 2019 Jan 22;12(1):50. doi: 10.1186/s13071-019-3303-4.</t>
  </si>
  <si>
    <t>PMC6343265</t>
  </si>
  <si>
    <t>10.1186/s13071-019-3303-4</t>
  </si>
  <si>
    <t>Development of a novel fusion protein with Anaplasma marginale and A. centrale MSP5 improved performance of Anaplasma antibody detection by cELISA in infected and vaccinated cattle</t>
  </si>
  <si>
    <t>Primo ME, Thompson CS, Valentini BS, Sarli M, Novoa MB, Mangold AJ, de Echaide ST.</t>
  </si>
  <si>
    <t>PLoS One. 2019 Jan 23;14(1):e0211149. doi: 10.1371/journal.pone.0211149. eCollection 2019.</t>
  </si>
  <si>
    <t>Primo ME</t>
  </si>
  <si>
    <t>PMC6344023</t>
  </si>
  <si>
    <t>10.1371/journal.pone.0211149</t>
  </si>
  <si>
    <t>2019 Jan 23</t>
  </si>
  <si>
    <t>Pathogenesis of Rickettsial Diseases: Pathogenic and Immune Mechanisms of an Endotheliotropic Infection</t>
  </si>
  <si>
    <t>Sahni A, Fang R, Sahni SK, Walker DH.</t>
  </si>
  <si>
    <t>Annu Rev Pathol. 2019 Jan 24;14:127-152. doi: 10.1146/annurev-pathmechdis-012418-012800. Epub 2018 Aug 27.</t>
  </si>
  <si>
    <t>Annu Rev Pathol</t>
  </si>
  <si>
    <t>PMC6505701</t>
  </si>
  <si>
    <t>NIHMS1021784</t>
  </si>
  <si>
    <t>10.1146/annurev-pathmechdis-012418-012800</t>
  </si>
  <si>
    <t>2019 Jan 24</t>
  </si>
  <si>
    <t>A Short Report on the Lack of a Pyrogenic Response of Australian Genomic Group IV Isolates of Coxiella burnetii in Guinea Pigs</t>
  </si>
  <si>
    <t>Islam A, Stenos J, Vincent G, Graves S.</t>
  </si>
  <si>
    <t>Trop Med Infect Dis. 2019 Jan 25;4(1):18. doi: 10.3390/tropicalmed4010018.</t>
  </si>
  <si>
    <t>Islam A</t>
  </si>
  <si>
    <t>PMC6473353</t>
  </si>
  <si>
    <t>10.3390/tropicalmed4010018</t>
  </si>
  <si>
    <t>2019 Jan 25</t>
  </si>
  <si>
    <t>Prevalence of Borrelia burgdorferi, Anaplasma spp., Ehrlichia spp. and Dirofilaria immitis in Canadian dogs, 2008 to 2015: a repeat cross-sectional study</t>
  </si>
  <si>
    <t>Evason M, Stull JW, Pearl DL, Peregrine AS, Jardine C, Buch JS, Lailer Z, O'Connor T, Chandrashekar R, Weese JS.</t>
  </si>
  <si>
    <t>Parasit Vectors. 2019 Jan 28;12(1):64. doi: 10.1186/s13071-019-3299-9.</t>
  </si>
  <si>
    <t>Evason M</t>
  </si>
  <si>
    <t>PMC6350403</t>
  </si>
  <si>
    <t>10.1186/s13071-019-3299-9</t>
  </si>
  <si>
    <t>2019 Jan 28</t>
  </si>
  <si>
    <t>Human Tick-Borne Diseases in Australia</t>
  </si>
  <si>
    <t>Dehhaghi M, Kazemi Shariat Panahi H, Holmes EC, Hudson BJ, Schloeffel R, Guillemin GJ.</t>
  </si>
  <si>
    <t>Front Cell Infect Microbiol. 2019 Jan 28;9:3. doi: 10.3389/fcimb.2019.00003. eCollection 2019.</t>
  </si>
  <si>
    <t>Dehhaghi M</t>
  </si>
  <si>
    <t>PMC6360175</t>
  </si>
  <si>
    <t>10.3389/fcimb.2019.00003</t>
  </si>
  <si>
    <t>Using host species traits to understand the Wolbachia infection distribution across terrestrial beetles</t>
  </si>
  <si>
    <t>Kajtoch Ł, Kolasa M, Kubisz D, Gutowski JM, Ścibior R, Mazur MA, Holecová M.</t>
  </si>
  <si>
    <t>Sci Rep. 2019 Jan 29;9(1):847. doi: 10.1038/s41598-018-38155-5.</t>
  </si>
  <si>
    <t>PMC6351630</t>
  </si>
  <si>
    <t>10.1038/s41598-018-38155-5</t>
  </si>
  <si>
    <t>2019 Jan 29</t>
  </si>
  <si>
    <t>Recombination and purifying and balancing selection determine the evolution of major antigenic protein 1 (map 1) family genes in Ehrlichia ruminantium</t>
  </si>
  <si>
    <t>Salim B, Amin M, Igarashi M, Ito K, Jongejan F, Katakura K, Sugimoto C, Nakao R.</t>
  </si>
  <si>
    <t>Gene. 2019 Jan 30;683:216-224. doi: 10.1016/j.gene.2018.10.028. Epub 2018 Oct 11.</t>
  </si>
  <si>
    <t>Salim B</t>
  </si>
  <si>
    <t>10.1016/j.gene.2018.10.028</t>
  </si>
  <si>
    <t>2019 Jan 30</t>
  </si>
  <si>
    <t>Postfebrile telogen effluvium: hair fall after Rickettsia conorii infection</t>
  </si>
  <si>
    <t>Rebora A, Ciccarese G, Drago F.</t>
  </si>
  <si>
    <t>G Ital Dermatol Venereol. 2019 Feb;154(1):94-95. doi: 10.23736/S0392-0488.17.05643-7. Epub 2017 Jul 11.</t>
  </si>
  <si>
    <t>Rebora A</t>
  </si>
  <si>
    <t>10.23736/S0392-0488.17.05643-7</t>
  </si>
  <si>
    <t>2019 Feb</t>
  </si>
  <si>
    <t>Graft-versus-host disease after an infection by Rickettsia conorii induced by a tick's bite</t>
  </si>
  <si>
    <t>Torrent A, Ferrá C, Ribera JM.</t>
  </si>
  <si>
    <t>Med Clin (Barc). 2019 Feb 1;152(3):119-120. doi: 10.1016/j.medcli.2018.03.019. Epub 2018 May 3.</t>
  </si>
  <si>
    <t>Torrent A</t>
  </si>
  <si>
    <t>10.1016/j.medcli.2018.03.019</t>
  </si>
  <si>
    <t>2019 Feb 1</t>
  </si>
  <si>
    <t>Serological Evidence of Rickettsia, Orientia, and Coxiella in Domestic Animals from Bhutan: Preliminary Findings</t>
  </si>
  <si>
    <t>Tshokey T, Stenos J, Tenzin T, Drukpa K, Gurung RB, Graves SR.</t>
  </si>
  <si>
    <t>Vector Borne Zoonotic Dis. 2019 Feb;19(2):95-101. doi: 10.1089/vbz.2018.2336. Epub 2018 Aug 27.</t>
  </si>
  <si>
    <t>10.1089/vbz.2018.2336</t>
  </si>
  <si>
    <t>A new Cardinium group of bacteria found in Achipteria coleoptrata (Acari: Oribatida)</t>
  </si>
  <si>
    <t>Mol Phylogenet Evol. 2019 Feb;131:64-71. doi: 10.1016/j.ympev.2018.10.043. Epub 2018 Nov 1.</t>
  </si>
  <si>
    <t>10.1016/j.ympev.2018.10.043</t>
  </si>
  <si>
    <t>Seroprevalence of spotted fever group and typhus group rickettsiae in individuals with acute febrile illness from Gorakhpur, India</t>
  </si>
  <si>
    <t>Mane A, Kamble S, Singh MK, Ratnaparakhi M, Nirmalkar A, Gangakhedkar R.</t>
  </si>
  <si>
    <t>Int J Infect Dis. 2019 Feb;79:195-198. doi: 10.1016/j.ijid.2018.10.024. Epub 2018 Nov 2.</t>
  </si>
  <si>
    <t>Mane A</t>
  </si>
  <si>
    <t>10.1016/j.ijid.2018.10.024</t>
  </si>
  <si>
    <t>Rickettsia rickettsii Whole-Cell Antigens Offer Protection against Rocky Mountain Spotted Fever in the Canine Host</t>
  </si>
  <si>
    <t>Alhassan A, Liu H, McGill J, Cerezo A, Jakkula LUMR, Nair ADS, Winkley E, Olson S, Marlow D, Sahni A, Narra HP, Sahni S, Henningson J, Ganta RR.</t>
  </si>
  <si>
    <t>Infect Immun. 2019 Jan 24;87(2):e00628-18. doi: 10.1128/IAI.00628-18. Print 2019 Feb.</t>
  </si>
  <si>
    <t>Alhassan A</t>
  </si>
  <si>
    <t>PMC6346123</t>
  </si>
  <si>
    <t>10.1128/IAI.00628-18</t>
  </si>
  <si>
    <t>Wolbachia Population in Vectors and Non-vectors: A Sustainable Approach Towards Dengue Control</t>
  </si>
  <si>
    <t>Mohanty I, Rath A, Swain SP, Pradhan N, Hazra RK.</t>
  </si>
  <si>
    <t>Curr Microbiol. 2019 Feb;76(2):133-143. doi: 10.1007/s00284-018-1596-8. Epub 2018 Nov 13.</t>
  </si>
  <si>
    <t>10.1007/s00284-018-1596-8</t>
  </si>
  <si>
    <t>Molecular survey and genetic characterization of Anaplasma marginale isolates in cattle from two regions of Russia</t>
  </si>
  <si>
    <t>Fedorina EA, Arkhipova AL, Kosovskiy GY, Kovalchuk SN.</t>
  </si>
  <si>
    <t>Ticks Tick Borne Dis. 2019 Feb;10(2):251-257. doi: 10.1016/j.ttbdis.2018.10.011. Epub 2018 Oct 26.</t>
  </si>
  <si>
    <t>Fedorina EA</t>
  </si>
  <si>
    <t>10.1016/j.ttbdis.2018.10.011</t>
  </si>
  <si>
    <t>Paradoxical evolution of rickettsial genomes</t>
  </si>
  <si>
    <t>Ticks Tick Borne Dis. 2019 Feb;10(2):462-469. doi: 10.1016/j.ttbdis.2018.11.007. Epub 2018 Nov 12.</t>
  </si>
  <si>
    <t>10.1016/j.ttbdis.2018.11.007</t>
  </si>
  <si>
    <t>Recovering host cell-free Anaplasma phagocytophilum from HL-60 cells by using rock tumbler grit in comparison to the syringe lysis method</t>
  </si>
  <si>
    <t>Nguyen Trong TP, Wang J, Majzoub-Altweck M, Fell S, Straubinger RK.</t>
  </si>
  <si>
    <t>Ticks Tick Borne Dis. 2019 Feb;10(2):280-285. doi: 10.1016/j.ttbdis.2018.11.001. Epub 2018 Nov 13.</t>
  </si>
  <si>
    <t>Nguyen Trong TP</t>
  </si>
  <si>
    <t>10.1016/j.ttbdis.2018.11.001</t>
  </si>
  <si>
    <t>Segmental Variation in a Duplicated msp2 Pseudogene Generates Anaplasma marginale Antigenic Variants</t>
  </si>
  <si>
    <t>Graça T, Ku PS, Silva MG, Turse JE, Hammac GK, Brown WC, Palmer GH, Brayton KA.</t>
  </si>
  <si>
    <t>Infect Immun. 2019 Jan 24;87(2):e00727-18. doi: 10.1128/IAI.00727-18. Print 2019 Feb.</t>
  </si>
  <si>
    <t>PMC6346141</t>
  </si>
  <si>
    <t>10.1128/IAI.00727-18</t>
  </si>
  <si>
    <t>Mutational analysis of gene function in the Anaplasmataceae: Challenges and perspectives</t>
  </si>
  <si>
    <t>Oliva Chávez AS, Herron MJ, Nelson CM, Felsheim RF, Oliver JD, Burkhardt NY, Kurtti TJ, Munderloh UG.</t>
  </si>
  <si>
    <t>Ticks Tick Borne Dis. 2019 Feb;10(2):482-494. doi: 10.1016/j.ttbdis.2018.11.006. Epub 2018 Nov 15.</t>
  </si>
  <si>
    <t>PMC6342664</t>
  </si>
  <si>
    <t>NIHMS1513095</t>
  </si>
  <si>
    <t>10.1016/j.ttbdis.2018.11.006</t>
  </si>
  <si>
    <t>Risk factors associated with the carriage of Ixodes scapularis relative to other tick species in a population of pet dogs from southeastern Ontario, Canada</t>
  </si>
  <si>
    <t>James CA, Pearl DL, Lindsay LR, Peregrine AS, Jardine CM.</t>
  </si>
  <si>
    <t>Ticks Tick Borne Dis. 2019 Feb;10(2):290-298. doi: 10.1016/j.ttbdis.2018.10.004. Epub 2018 Oct 17.</t>
  </si>
  <si>
    <t>James CA</t>
  </si>
  <si>
    <t>10.1016/j.ttbdis.2018.10.004</t>
  </si>
  <si>
    <t>Occupational risk for personnel working in veterinary clinics through exposure to vectors of rickettsial pathogens</t>
  </si>
  <si>
    <t>Escárcega-Ávila AM, de la Mora-Covarrubias A, Quezada-Casasola A, Jiménez-Vega F.</t>
  </si>
  <si>
    <t>Ticks Tick Borne Dis. 2019 Feb;10(2):299-304. doi: 10.1016/j.ttbdis.2018.10.012. Epub 2018 Oct 31.</t>
  </si>
  <si>
    <t>Escárcega-Ávila AM</t>
  </si>
  <si>
    <t>10.1016/j.ttbdis.2018.10.012</t>
  </si>
  <si>
    <t>Characterization of the bacterial microbiota in wild-caught Ixodes ventalloi</t>
  </si>
  <si>
    <t>Díaz-Sánchez S, Hernández-Jarguín A, Torina A, de Mera IGF, Blanda V, Caracappa S, Gortazar C, de la Fuente J.</t>
  </si>
  <si>
    <t>Ticks Tick Borne Dis. 2019 Feb;10(2):336-343. doi: 10.1016/j.ttbdis.2018.11.014. Epub 2018 Nov 19.</t>
  </si>
  <si>
    <t>Díaz-Sánchez S</t>
  </si>
  <si>
    <t>10.1016/j.ttbdis.2018.11.014</t>
  </si>
  <si>
    <t>Isolation and molecular detection of Ehrlichia species from ticks in western, central, and eastern Japan</t>
  </si>
  <si>
    <t>Taira M, Ando S, Kawabata H, Fujita H, Kadosaka T, Sato H, Monma N, Ohashi N, Saijo M.</t>
  </si>
  <si>
    <t>Ticks Tick Borne Dis. 2019 Feb;10(2):344-351. doi: 10.1016/j.ttbdis.2018.11.010. Epub 2018 Nov 13.</t>
  </si>
  <si>
    <t>Taira M</t>
  </si>
  <si>
    <t>10.1016/j.ttbdis.2018.11.010</t>
  </si>
  <si>
    <t>Geometric morphometrics of the scutum for differentiation of trombiculid mites within the genus Walchia (Acariformes: Prostigmata: Trombiculidae), a probable vector of scrub typhus</t>
  </si>
  <si>
    <t>Sungvornyothin S, Kumlert R, Paris DH, Prasartvit A, Sonthayanon P, Apiwathnasorn C, Morand S, Stekolnikov AA, Sumruayphol S.</t>
  </si>
  <si>
    <t>Ticks Tick Borne Dis. 2019 Feb;10(2):495-503. doi: 10.1016/j.ttbdis.2018.11.013. Epub 2018 Nov 16.</t>
  </si>
  <si>
    <t>Sungvornyothin S</t>
  </si>
  <si>
    <t>10.1016/j.ttbdis.2018.11.013</t>
  </si>
  <si>
    <t>Development of loop-mediated isothermal amplification (LAMP) assay for detection of Hepatozoon canis infection in dogs</t>
  </si>
  <si>
    <t>Singh MD, Singh H, Singh NK, Singh NK, Kashyap N, Sood NK, Rath SS.</t>
  </si>
  <si>
    <t>Ticks Tick Borne Dis. 2019 Feb;10(2):371-376. doi: 10.1016/j.ttbdis.2018.11.016. Epub 2018 Nov 27.</t>
  </si>
  <si>
    <t>Singh MD</t>
  </si>
  <si>
    <t>10.1016/j.ttbdis.2018.11.016</t>
  </si>
  <si>
    <t>Molecular detection of rickettsial tick-borne agents in white-tailed deer (Odocoileus virginianus yucatanensis), mazama deer (Mazama temama), and the ticks they host in Yucatan, Mexico</t>
  </si>
  <si>
    <t>Ojeda-Chi MM, Rodriguez-Vivas RI, Esteve-Gasent MD, Pérez de León A, Modarelli JJ, Villegas-Perez S.</t>
  </si>
  <si>
    <t>Ticks Tick Borne Dis. 2019 Feb;10(2):365-370. doi: 10.1016/j.ttbdis.2018.11.018. Epub 2018 Nov 27.</t>
  </si>
  <si>
    <t>10.1016/j.ttbdis.2018.11.018</t>
  </si>
  <si>
    <t>High-throughput 96-well solid-phase extraction for preparation of tetracycline followed by liquid chromatography and mass spectrometry analysis</t>
  </si>
  <si>
    <t>Chen K, Wang J, Li S, Wang Y, Zhang Y, Shen Q.</t>
  </si>
  <si>
    <t>Electrophoresis. 2019 Feb;40(4):555-562. doi: 10.1002/elps.201800473. Epub 2018 Dec 13.</t>
  </si>
  <si>
    <t>Chen K</t>
  </si>
  <si>
    <t>Electrophoresis</t>
  </si>
  <si>
    <t>10.1002/elps.201800473</t>
  </si>
  <si>
    <t>Bacteriome-associated Wolbachia of the parthenogenetic termite Cavitermes tuberosus</t>
  </si>
  <si>
    <t>Hellemans S, Kaczmarek N, Marynowska M, Calusinska M, Roisin Y, Fournier D.</t>
  </si>
  <si>
    <t>FEMS Microbiol Ecol. 2019 Feb 1;95(2). doi: 10.1093/femsec/fiy235.</t>
  </si>
  <si>
    <t>Hellemans S</t>
  </si>
  <si>
    <t>10.1093/femsec/fiy235</t>
  </si>
  <si>
    <t>Molecular characterization of South Indian field isolates of bovine Babesia spp. and Anaplasma spp</t>
  </si>
  <si>
    <t>Pradeep RK, Nimisha M, Sruthi MK, Vidya P, Amrutha BM, Kurbet PS, Kumar KGA, Varghese A, Deepa CK, Dinesh CN, Chandrasekhar L, Juliet S, Pradeepkumar PR, Ravishankar C, Ghosh S, Ravindran R.</t>
  </si>
  <si>
    <t>Parasitol Res. 2019 Feb;118(2):617-630. doi: 10.1007/s00436-018-6172-4. Epub 2018 Dec 17.</t>
  </si>
  <si>
    <t>Pradeep RK</t>
  </si>
  <si>
    <t>10.1007/s00436-018-6172-4</t>
  </si>
  <si>
    <t>Density-dependent enhanced replication of a densovirus in Wolbachia-infected Aedes cells is associated with production of piRNAs and higher virus-derived siRNAs</t>
  </si>
  <si>
    <t>Parry R, Bishop C, De Hayr L, Asgari S.</t>
  </si>
  <si>
    <t>Virology. 2019 Feb;528:89-100. doi: 10.1016/j.virol.2018.12.006. Epub 2018 Dec 22.</t>
  </si>
  <si>
    <t>10.1016/j.virol.2018.12.006</t>
  </si>
  <si>
    <t>Species richness and seasonal dynamics of ticks with notes on rickettsial infection in a Natural Park of the Cerrado biome in Brazil</t>
  </si>
  <si>
    <t>Barbieri ARM, Szabó MPJ, Costa FB, Martins TF, Soares HS, Pascoli G, Torga K, Saraiva DG, Ramos VN, Osava C, Gerardi M, Dias RA, Moraes EA Jr, Ferreira F, Castro MB, Labruna MB.</t>
  </si>
  <si>
    <t>Ticks Tick Borne Dis. 2019 Feb;10(2):442-453. doi: 10.1016/j.ttbdis.2018.12.010. Epub 2018 Dec 31.</t>
  </si>
  <si>
    <t>Barbieri ARM</t>
  </si>
  <si>
    <t>10.1016/j.ttbdis.2018.12.010</t>
  </si>
  <si>
    <t>Plastid Genomes and Proteins Illuminate the Evolution of Eustigmatophyte Algae and Their Bacterial Endosymbionts</t>
  </si>
  <si>
    <t>Ševcíková T, Yurchenko T, Fawley KP, Amaral R, Strnad H, Santos LMA, Fawley MW, Eliáš M.</t>
  </si>
  <si>
    <t>Genome Biol Evol. 2019 Feb 1;11(2):362-379. doi: 10.1093/gbe/evz004.</t>
  </si>
  <si>
    <t>Ševcíková T</t>
  </si>
  <si>
    <t>PMC6367104</t>
  </si>
  <si>
    <t>10.1093/gbe/evz004</t>
  </si>
  <si>
    <t>31-Year-Old South African Man With Fever and Headache</t>
  </si>
  <si>
    <t>Johnson KR, Schupack DA, Virk A.</t>
  </si>
  <si>
    <t>Mayo Clin Proc. 2019 Feb;94(2):336-340. doi: 10.1016/j.mayocp.2018.03.034. Epub 2019 Jan 10.</t>
  </si>
  <si>
    <t>Johnson KR</t>
  </si>
  <si>
    <t>10.1016/j.mayocp.2018.03.034</t>
  </si>
  <si>
    <t>First molecular detection of Rickettsia africae in a tropical bont tick, Amblyomma variegatum, collected in Corsica, France</t>
  </si>
  <si>
    <t>Cicculli V, de Lamballerie X, Charrel R, Falchi A.</t>
  </si>
  <si>
    <t>Exp Appl Acarol. 2019 Feb;77(2):207-214. doi: 10.1007/s10493-018-00336-2. Epub 2019 Jan 17.</t>
  </si>
  <si>
    <t>Cicculli V</t>
  </si>
  <si>
    <t>10.1007/s10493-018-00336-2</t>
  </si>
  <si>
    <t>Optical coherence tomography angiography features of retinitis post-rickettsial fever</t>
  </si>
  <si>
    <t>Shanmugam M, Konana VK, Ramanjulu R, Divyansh Mishra KC, Sagar P, Kumar D.</t>
  </si>
  <si>
    <t>Indian J Ophthalmol. 2019 Feb;67(2):297-300. doi: 10.4103/ijo.IJO_799_18.</t>
  </si>
  <si>
    <t>Shanmugam M</t>
  </si>
  <si>
    <t>PMC6376812</t>
  </si>
  <si>
    <t>10.4103/ijo.IJO_799_18</t>
  </si>
  <si>
    <t>Conditions facilitating infection of mosquito cell lines with Wolbachia, an obligate intracellular bacterium</t>
  </si>
  <si>
    <t>In Vitro Cell Dev Biol Anim. 2019 Feb;55(2):120-129. doi: 10.1007/s11626-019-00319-6. Epub 2019 Jan 23.</t>
  </si>
  <si>
    <t>10.1007/s11626-019-00319-6</t>
  </si>
  <si>
    <t>Prevalence, molecular characterization and risk factor analysis of Ehrlichia canis and Anaplasma platys in domestic dogs from Paraguay</t>
  </si>
  <si>
    <t>Pérez-Macchi S, Pedrozo R, Bittencourt P, Müller A.</t>
  </si>
  <si>
    <t>Comp Immunol Microbiol Infect Dis. 2019 Feb;62:31-39. doi: 10.1016/j.cimid.2018.11.015. Epub 2018 Nov 30.</t>
  </si>
  <si>
    <t>Pérez-Macchi S</t>
  </si>
  <si>
    <t>10.1016/j.cimid.2018.11.015</t>
  </si>
  <si>
    <t>The power of a trained eye: fatal transfusion-transmitted anaplasmosis and a case study in investigative work</t>
  </si>
  <si>
    <t>Goel R, Vasovic LV, Westblade LF, Harris R, D'Ambrosio D, Emmons F, Lo D, Hsu YS, Jenkins SG, Cushing MM.</t>
  </si>
  <si>
    <t>Transfusion. 2019 Feb;59(2):444-445. doi: 10.1111/trf.14899.</t>
  </si>
  <si>
    <t>10.1111/trf.14899</t>
  </si>
  <si>
    <t>Scrub Typhus and Abnormal Electrocardiography</t>
  </si>
  <si>
    <t>Choi SW, Yun NR, Choi DH, Ki YJ, Kim SW, Kim CM, Kim DM.</t>
  </si>
  <si>
    <t>Am J Trop Med Hyg. 2019 Feb;100(2):399-404. doi: 10.4269/ajtmh.17-0565.</t>
  </si>
  <si>
    <t>Choi SW</t>
  </si>
  <si>
    <t>PMC6367634</t>
  </si>
  <si>
    <t>10.4269/ajtmh.17-0565</t>
  </si>
  <si>
    <t>Amblyomma maculatum-associated rickettsiae in vector tissues and vertebrate hosts during tick feeding</t>
  </si>
  <si>
    <t>Lee JK, Moraru GM, Stokes JV, Benton AN, Wills RW, Nabors HP, Smith CL, Lawrence AM, Willeford BV, Varela-Stokes AS.</t>
  </si>
  <si>
    <t>Exp Appl Acarol. 2019 Feb;77(2):187-205. doi: 10.1007/s10493-019-00343-x. Epub 2019 Feb 15.</t>
  </si>
  <si>
    <t>PMC6402582</t>
  </si>
  <si>
    <t>NIHMS1521880</t>
  </si>
  <si>
    <t>10.1007/s10493-019-00343-x</t>
  </si>
  <si>
    <t>Dissemination of Orientia tsutsugamushi in a Case of Scrub Typhus</t>
  </si>
  <si>
    <t>Han YH, Hwang JH, Lee CS.</t>
  </si>
  <si>
    <t>Am J Trop Med Hyg. 2019 Feb;100(2):235-236. doi: 10.4269/ajtmh.18-0689.</t>
  </si>
  <si>
    <t>Han YH</t>
  </si>
  <si>
    <t>PMC6367607</t>
  </si>
  <si>
    <t>10.4269/ajtmh.18-0689</t>
  </si>
  <si>
    <t>A high gene flow in populations of Amblyomma ovale ticks found in distinct fragments of Brazilian Atlantic rainforest</t>
  </si>
  <si>
    <t>Fournier GFSR, Pinter A, Santiago R, Muñoz-Leal S, Martins TF, Lopes MG, McCoy KD, Toty C, Horta MC, Labruna MB, Dias RA.</t>
  </si>
  <si>
    <t>Exp Appl Acarol. 2019 Feb;77(2):215-228. doi: 10.1007/s10493-019-00350-y. Epub 2019 Feb 25.</t>
  </si>
  <si>
    <t>Fournier GFSR</t>
  </si>
  <si>
    <t>10.1007/s10493-019-00350-y</t>
  </si>
  <si>
    <t>Identification of Two Genotypes of Argas persicus and Associated Rickettsia-Specific Genes from Different Regions of Inner Mongolia</t>
  </si>
  <si>
    <t>Feng J, Wu M, Wulan, Huang T, Zhang J, Renbatu N, Riletu G.</t>
  </si>
  <si>
    <t>J Parasitol. 2019 Feb;105(1):92-101.</t>
  </si>
  <si>
    <t>Feng J</t>
  </si>
  <si>
    <t>Anaplasma marginale and A. platys Characterized from Dairy and Indigenous Cattle and Dogs in Northern Vietnam</t>
  </si>
  <si>
    <t>Chien NTH, Nguyen TL, Bui KL, Nguyen TV, Le TH.</t>
  </si>
  <si>
    <t>Korean J Parasitol. 2019 Feb;57(1):43-47. doi: 10.3347/kjp.2019.57.1.43. Epub 2019 Feb 26.</t>
  </si>
  <si>
    <t>Chien NTH</t>
  </si>
  <si>
    <t>PMC6409224</t>
  </si>
  <si>
    <t>10.3347/kjp.2019.57.1.43</t>
  </si>
  <si>
    <t>Diversity and environmental distribution of the cosmopolitan endosymbiont "Candidatus Megaira"</t>
  </si>
  <si>
    <t>Lanzoni O, Sabaneyeva E, Modeo L, Castelli M, Lebedeva N, Verni F, Schrallhammer M, Potekhin A, Petroni G.</t>
  </si>
  <si>
    <t>Sci Rep. 2019 Feb 4;9(1):1179. doi: 10.1038/s41598-018-37629-w.</t>
  </si>
  <si>
    <t>Lanzoni O</t>
  </si>
  <si>
    <t>PMC6362216</t>
  </si>
  <si>
    <t>10.1038/s41598-018-37629-w</t>
  </si>
  <si>
    <t>2019 Feb 4</t>
  </si>
  <si>
    <t>Amblyomma sculptum Salivary PGE(2) Modulates the Dendritic Cell-Rickettsia rickettsii Interactions in vitro and in vivo</t>
  </si>
  <si>
    <t>Esteves E, Bizzarro B, Costa FB, Ramírez-Hernández A, Peti APF, Cataneo AHD, Wowk PF, Timóteo RP, Labruna MB, Silva Junior PI, Silva CL, Faccioli LH, Fogaça AC, Sorgi CA, Sá-Nunes A.</t>
  </si>
  <si>
    <t>Front Immunol. 2019 Feb 4;10:118. doi: 10.3389/fimmu.2019.00118. eCollection 2019.</t>
  </si>
  <si>
    <t>PMC6369204</t>
  </si>
  <si>
    <t>10.3389/fimmu.2019.00118</t>
  </si>
  <si>
    <t>Rickettsia Sca2 Recruits Two Actin Subunits for Nucleation but Lacks WH2 Domains</t>
  </si>
  <si>
    <t>Alqassim SS, Lee IG, Dominguez R.</t>
  </si>
  <si>
    <t>Biophys J. 2019 Feb 5;116(3):540-550. doi: 10.1016/j.bpj.2018.12.009. Epub 2018 Dec 18.</t>
  </si>
  <si>
    <t>Alqassim SS</t>
  </si>
  <si>
    <t>Biophys J</t>
  </si>
  <si>
    <t>PMC6369429</t>
  </si>
  <si>
    <t>10.1016/j.bpj.2018.12.009</t>
  </si>
  <si>
    <t>2019 Feb 5</t>
  </si>
  <si>
    <t>Genome expansion of an obligate parthenogenesis-associated Wolbachia poses an exception to the symbiont reduction model</t>
  </si>
  <si>
    <t>Kampfraath AA, Klasson L, Anvar SY, Vossen RHAM, Roelofs D, Kraaijeveld K, Ellers J.</t>
  </si>
  <si>
    <t>BMC Genomics. 2019 Feb 6;20(1):106. doi: 10.1186/s12864-019-5492-9.</t>
  </si>
  <si>
    <t>Kampfraath AA</t>
  </si>
  <si>
    <t>PMC6364476</t>
  </si>
  <si>
    <t>10.1186/s12864-019-5492-9</t>
  </si>
  <si>
    <t>2019 Feb 6</t>
  </si>
  <si>
    <t>Diversity of spotted fever group rickettsiae and their association with host ticks in Japan</t>
  </si>
  <si>
    <t>Thu MJ, Qiu Y, Matsuno K, Kajihara M, Mori-Kajihara A, Omori R, Monma N, Chiba K, Seto J, Gokuden M, Andoh M, Oosako H, Katakura K, Takada A, Sugimoto C, Isoda N, Nakao R.</t>
  </si>
  <si>
    <t>Sci Rep. 2019 Feb 6;9(1):1500. doi: 10.1038/s41598-018-37836-5.</t>
  </si>
  <si>
    <t>Thu MJ</t>
  </si>
  <si>
    <t>PMC6365641</t>
  </si>
  <si>
    <t>10.1038/s41598-018-37836-5</t>
  </si>
  <si>
    <t>Wolbachia spread dynamics in multi-regimes of environmental conditions</t>
  </si>
  <si>
    <t>J Theor Biol. 2019 Feb 7;462:247-258. doi: 10.1016/j.jtbi.2018.11.009. Epub 2018 Nov 16.</t>
  </si>
  <si>
    <t>10.1016/j.jtbi.2018.11.009</t>
  </si>
  <si>
    <t>2019 Feb 7</t>
  </si>
  <si>
    <t>Molecular detection of Anaplasma infections in ixodid ticks from the Qinghai-Tibet Plateau</t>
  </si>
  <si>
    <t>Han R, Yang JF, Mukhtar MU, Chen Z, Niu QL, Lin YQ, Liu GY, Luo JX, Yin H, Liu ZJ.</t>
  </si>
  <si>
    <t>Infect Dis Poverty. 2019 Feb 7;8(1):12. doi: 10.1186/s40249-019-0522-z.</t>
  </si>
  <si>
    <t>PMC6366118</t>
  </si>
  <si>
    <t>10.1186/s40249-019-0522-z</t>
  </si>
  <si>
    <t>Roll with the fear: environment and state dependence of pill bug (Armadillidium vulgare) personalities</t>
  </si>
  <si>
    <t>Horváth G, Garamszegi LZ, Bereczki J, Urszán TJ, Balázs G, Herczeg G.</t>
  </si>
  <si>
    <t>Naturwissenschaften. 2019 Feb 7;106(3-4):7. doi: 10.1007/s00114-019-1602-4.</t>
  </si>
  <si>
    <t>Horváth G</t>
  </si>
  <si>
    <t>Naturwissenschaften</t>
  </si>
  <si>
    <t>10.1007/s00114-019-1602-4</t>
  </si>
  <si>
    <t>Bacterial Endosymbionts Are Common Among, but not Necessarily Within, Insect Species</t>
  </si>
  <si>
    <t>Sazama EJ, Ouellette SP, Wesner JS.</t>
  </si>
  <si>
    <t>Environ Entomol. 2019 Feb 13;48(1):127-133. doi: 10.1093/ee/nvy188.</t>
  </si>
  <si>
    <t>Sazama EJ</t>
  </si>
  <si>
    <t>10.1093/ee/nvy188</t>
  </si>
  <si>
    <t>2019 Feb 13</t>
  </si>
  <si>
    <t>Seroprevalence of six pathogens transmitted by the Ixodes ricinus ticks in asymptomatic individuals with HIV infection and in blood donors</t>
  </si>
  <si>
    <t>Pawełczyk A, Bednarska M, Kowalska JD, Uszyńska-Kałuża B, Radkowski M, Welc-Falęciak R.</t>
  </si>
  <si>
    <t>Sci Rep. 2019 Feb 14;9(1):2117. doi: 10.1038/s41598-019-38755-9.</t>
  </si>
  <si>
    <t>Pawełczyk A</t>
  </si>
  <si>
    <t>PMC6376038</t>
  </si>
  <si>
    <t>10.1038/s41598-019-38755-9</t>
  </si>
  <si>
    <t>2019 Feb 14</t>
  </si>
  <si>
    <t>A Prospective, Open-label, Randomized Trial of Doxycycline Versus Azithromycin for the Treatment of Uncomplicated Murine Typhus</t>
  </si>
  <si>
    <t>Newton PN, Keolouangkhot V, Lee SJ, Choumlivong K, Sisouphone S, Choumlivong K, Vongsouvath M, Mayxay M, Chansamouth V, Davong V, Phommasone K, Sirisouk J, Blacksell SD, Nawtaisong P, Moore CE, Castonguay-Vanier J, Dittrich S, Rattanavong S, Chang K, Darasavath C, Rattanavong O, Paris DH, Phetsouvanh R.</t>
  </si>
  <si>
    <t>Clin Infect Dis. 2019 Feb 15;68(5):738-747. doi: 10.1093/cid/ciy563.</t>
  </si>
  <si>
    <t>Newton PN</t>
  </si>
  <si>
    <t>PMC6376095</t>
  </si>
  <si>
    <t>10.1093/cid/ciy563</t>
  </si>
  <si>
    <t>2019 Feb 15</t>
  </si>
  <si>
    <t>Precision medicine: retrospective chart review and data analysis of 200 patients on dapsone combination therapy for chronic Lyme disease/post-treatment Lyme disease syndrome: part 1</t>
  </si>
  <si>
    <t>Horowitz RI, Freeman PR.</t>
  </si>
  <si>
    <t>Int J Gen Med. 2019 Feb 18;12:101-119. doi: 10.2147/IJGM.S193608. eCollection 2019.</t>
  </si>
  <si>
    <t>Horowitz RI</t>
  </si>
  <si>
    <t>PMC6388746</t>
  </si>
  <si>
    <t>10.2147/IJGM.S193608</t>
  </si>
  <si>
    <t>2019 Feb 18</t>
  </si>
  <si>
    <t>Severe fever with thrombocytopenia syndrome: comparison with scrub typhus and clinical diagnostic prediction</t>
  </si>
  <si>
    <t>Park SW, Lee CS, Kim JH, Bae IG, Moon C, Kwak YG, Kim BN, Lee JH, Ryu SY, Jang HC, Hur J, Jun JB, Jung Y, Chang HH, Kim YK, Hwang JH, Kim YS, Jeong HW, Song KH, Park WB, Kim ES, Oh MD.</t>
  </si>
  <si>
    <t>BMC Infect Dis. 2019 Feb 19;19(1):174. doi: 10.1186/s12879-019-3773-1.</t>
  </si>
  <si>
    <t>PMC6381645</t>
  </si>
  <si>
    <t>10.1186/s12879-019-3773-1</t>
  </si>
  <si>
    <t>2019 Feb 19</t>
  </si>
  <si>
    <t>Drug-induced paraspinal myositis mimicking acute bilateral sciatica</t>
  </si>
  <si>
    <t>Pearse R, Visagan R, Reddy K, Dev S.</t>
  </si>
  <si>
    <t>BMJ Case Rep. 2019 Feb 21;12(2):e224480. doi: 10.1136/bcr-2018-224480.</t>
  </si>
  <si>
    <t>Pearse R</t>
  </si>
  <si>
    <t>PMC6388902</t>
  </si>
  <si>
    <t>10.1136/bcr-2018-224480</t>
  </si>
  <si>
    <t>2019 Feb 21</t>
  </si>
  <si>
    <t>Circulation of spotted fever group rickettsiae among dogs seropositive for Leishmania spp. in an urban area of Brazil</t>
  </si>
  <si>
    <t>Campos SDE, Nadal NV, Toma HK, Almeida AB, Cordeiro MD, Fonseca AHD, Figueiredo FB, Verícimo MA, Cunha NCD, Almosny NRP.</t>
  </si>
  <si>
    <t>Rev Soc Bras Med Trop. 2019 Feb 21;52:e20180133. doi: 10.1590/0037-8682-0133-2018.</t>
  </si>
  <si>
    <t>Campos SDE</t>
  </si>
  <si>
    <t>10.1590/0037-8682-0133-2018</t>
  </si>
  <si>
    <t>Drosophila female fertility and juvenile hormone metabolism depends on the type of Wolbachia infection</t>
  </si>
  <si>
    <t>Gruntenko NE, Karpova EK, Adonyeva NV, Andreenkova OV, Burdina EV, Ilinsky YY, Bykov RA, Menshanov PN, Rauschenbach IY.</t>
  </si>
  <si>
    <t>J Exp Biol. 2019 Feb 22;222(Pt 4):jeb195347. doi: 10.1242/jeb.195347.</t>
  </si>
  <si>
    <t>Gruntenko NE</t>
  </si>
  <si>
    <t>10.1242/jeb.195347</t>
  </si>
  <si>
    <t>2019 Feb 22</t>
  </si>
  <si>
    <t>Using a Bacterial Pathogen to Probe for Cellular and Organismic-level Host Responses</t>
  </si>
  <si>
    <t>Gayle P, Freitag NE, Strbo N, Schesser K.</t>
  </si>
  <si>
    <t>J Vis Exp. 2019 Feb 22;(144). doi: 10.3791/58775.</t>
  </si>
  <si>
    <t>Gayle P</t>
  </si>
  <si>
    <t>10.3791/58775</t>
  </si>
  <si>
    <t>Diversity of Rickettsiae in Feeding and Questing Ticks Collected From a Malaysian Forest Reserve Area</t>
  </si>
  <si>
    <t>Kho KL, Tan PE, Tay ST.</t>
  </si>
  <si>
    <t>J Med Entomol. 2019 Feb 25;56(2):547-552. doi: 10.1093/jme/tjy168.</t>
  </si>
  <si>
    <t>10.1093/jme/tjy168</t>
  </si>
  <si>
    <t>2019 Feb 25</t>
  </si>
  <si>
    <t>Identification of Rickettsial Infections (Rickettsia sp. TH2014) in Ctenocephalides orientis Fleas (Siphonaptera: Pulicidae)</t>
  </si>
  <si>
    <t>Kho KL, Tay ST.</t>
  </si>
  <si>
    <t>J Med Entomol. 2019 Feb 25;56(2):526-532. doi: 10.1093/jme/tjy169.</t>
  </si>
  <si>
    <t>10.1093/jme/tjy169</t>
  </si>
  <si>
    <t>An updated phylogeny of the Alphaproteobacteria reveals that the parasitic Rickettsiales and Holosporales have independent origins</t>
  </si>
  <si>
    <t>Muñoz-Gómez SA, Hess S, Burger G, Lang BF, Susko E, Slamovits CH, Roger AJ.</t>
  </si>
  <si>
    <t>Elife. 2019 Feb 25;8:e42535. doi: 10.7554/eLife.42535.</t>
  </si>
  <si>
    <t>Muñoz-Gómez SA</t>
  </si>
  <si>
    <t>PMC6447387</t>
  </si>
  <si>
    <t>10.7554/eLife.42535</t>
  </si>
  <si>
    <t>Hospitalisations and outpatient visits for undifferentiated fever attributable to scrub typhus in rural South India: Retrospective cohort and nested case-control study</t>
  </si>
  <si>
    <t>Devamani CS, Prakash JAJ, Alexander N, Suzuki M, Schmidt WP.</t>
  </si>
  <si>
    <t>PLoS Negl Trop Dis. 2019 Feb 25;13(2):e0007160. doi: 10.1371/journal.pntd.0007160. eCollection 2019 Feb.</t>
  </si>
  <si>
    <t>Devamani CS</t>
  </si>
  <si>
    <t>PMC6405239</t>
  </si>
  <si>
    <t>10.1371/journal.pntd.0007160</t>
  </si>
  <si>
    <t>Engineered resistance to Zika virus in transgenic Aedes aegypti expressing a polycistronic cluster of synthetic small RNAs</t>
  </si>
  <si>
    <t>Buchman A, Gamez S, Li M, Antoshechkin I, Li HH, Wang HW, Chen CH, Klein MJ, Duchemin JB, Paradkar PN, Akbari OS.</t>
  </si>
  <si>
    <t>Proc Natl Acad Sci U S A. 2019 Feb 26;116(9):3656-3661. doi: 10.1073/pnas.1810771116. Epub 2019 Feb 5.</t>
  </si>
  <si>
    <t>Buchman A</t>
  </si>
  <si>
    <t>PMC6397566</t>
  </si>
  <si>
    <t>10.1073/pnas.1810771116</t>
  </si>
  <si>
    <t>2019 Feb 26</t>
  </si>
  <si>
    <t>Prevalence and genetic diversity of Wolbachia endosymbiont and mtDNA in Palearctic populations of Drosophila melanogaster</t>
  </si>
  <si>
    <t>Bykov RА, Yudina MA, Gruntenko NE, Zakharov IK, Voloshina MA, Melashchenko ES, Danilova MV, Mazunin IO, Ilinsky YY.</t>
  </si>
  <si>
    <t>BMC Evol Biol. 2019 Feb 26;19(Suppl 1):48. doi: 10.1186/s12862-019-1372-9.</t>
  </si>
  <si>
    <t>Bykov RА</t>
  </si>
  <si>
    <t>PMC6391860</t>
  </si>
  <si>
    <t>10.1186/s12862-019-1372-9</t>
  </si>
  <si>
    <t>Metagenomic Approach to Characterizing Disease Epidemiology in a Disease-Endemic Environment in Northern Thailand</t>
  </si>
  <si>
    <t>Takhampunya R, Korkusol A, Pongpichit C, Yodin K, Rungrojn A, Chanarat N, Promsathaporn S, Monkanna T, Thaloengsok S, Tippayachai B, Kumfao N, Richards AL, Davidson SA.</t>
  </si>
  <si>
    <t>Front Microbiol. 2019 Feb 26;10:319. doi: 10.3389/fmicb.2019.00319. eCollection 2019.</t>
  </si>
  <si>
    <t>PMC6399164</t>
  </si>
  <si>
    <t>10.3389/fmicb.2019.00319</t>
  </si>
  <si>
    <t>Discovery of ABBV-4083, a novel analog of Tylosin A that has potent anti-Wolbachia and anti-filarial activity</t>
  </si>
  <si>
    <t>von Geldern TW, Morton HE, Clark RF, Brown BS, Johnston KL, Ford L, Specht S, Carr RA, Stolarik DF, Ma J, Rieser MJ, Struever D, Frohberger SJ, Koschel M, Ehrens A, Turner JD, Hübner MP, Hoerauf A, Taylor MJ, Ward SA, Marsh K, Kempf DJ.</t>
  </si>
  <si>
    <t>PLoS Negl Trop Dis. 2019 Feb 28;13(2):e0007159. doi: 10.1371/journal.pntd.0007159. eCollection 2019 Feb.</t>
  </si>
  <si>
    <t>von Geldern TW</t>
  </si>
  <si>
    <t>PMC6413952</t>
  </si>
  <si>
    <t>10.1371/journal.pntd.0007159</t>
  </si>
  <si>
    <t>2019 Feb 28</t>
  </si>
  <si>
    <t>Joint effects of group sex-ratio and Wolbachia infection on female reproductive success in the terrestrial isopod Armadillidium vulgare</t>
  </si>
  <si>
    <t>Fortin M, Meunier J, Laverré T, Souty-Grosset C, Richard FJ.</t>
  </si>
  <si>
    <t>BMC Evol Biol. 2019 Feb 28;19(1):65. doi: 10.1186/s12862-019-1391-6.</t>
  </si>
  <si>
    <t>PMC6394025</t>
  </si>
  <si>
    <t>10.1186/s12862-019-1391-6</t>
  </si>
  <si>
    <t>[A "new" look at "old" borreliosis]</t>
  </si>
  <si>
    <t>Płusa T.</t>
  </si>
  <si>
    <t>Pol Merkur Lekarski. 2019 Feb 28;46(272):55-59.</t>
  </si>
  <si>
    <t>Płusa T</t>
  </si>
  <si>
    <t>Detection of pathogens in Dermacentor reticulatus in northwestern Europe: evaluation of a high-throughput array</t>
  </si>
  <si>
    <t>Sprong H, Fonville M, Docters van Leeuwen A, Devillers E, Ibañez-Justicia A, Stroo A, Hansford K, Cull B, Medlock J, Heyman P, Cochez C, Weis L, Silaghi C, Moutailler S.</t>
  </si>
  <si>
    <t>Heliyon. 2019 Feb 28;5(2):e01270. doi: 10.1016/j.heliyon.2019.e01270. eCollection 2019 Feb.</t>
  </si>
  <si>
    <t>Sprong H</t>
  </si>
  <si>
    <t>Heliyon</t>
  </si>
  <si>
    <t>PMC6401523</t>
  </si>
  <si>
    <t>10.1016/j.heliyon.2019.e01270</t>
  </si>
  <si>
    <t>Zoonotic pathogens in fluctuating common vole (Microtus arvalis) populations: occurrence and dynamics</t>
  </si>
  <si>
    <t>Rodríguez-Pastor R, Escudero R, Lambin X, Vidal MD, Gil H, Jado I, Rodríguez-Vargas M, Luque-Larena JJ, Mougeot F.</t>
  </si>
  <si>
    <t>Parasitology. 2019 Mar;146(3):389-398. doi: 10.1017/S0031182018001543. Epub 2018 Sep 24.</t>
  </si>
  <si>
    <t>Rodríguez-Pastor R</t>
  </si>
  <si>
    <t>10.1017/S0031182018001543</t>
  </si>
  <si>
    <t>2019 Mar</t>
  </si>
  <si>
    <t>Fleas from domestic dogs and rodents in Rwanda carry Rickettsia asembonensis and Bartonella tribocorum</t>
  </si>
  <si>
    <t>Nziza J, Tumushime JC, Cranfield M, Ntwari AE, Modrý D, Mudakikwa A, Gilardi K, Šlapeta J.</t>
  </si>
  <si>
    <t>Med Vet Entomol. 2019 Mar;33(1):177-184. doi: 10.1111/mve.12340. Epub 2018 Nov 3.</t>
  </si>
  <si>
    <t>Nziza J</t>
  </si>
  <si>
    <t>10.1111/mve.12340</t>
  </si>
  <si>
    <t>Wolbachia infection may improve learning and memory capacity of Drosophila by altering host gene expression through microRNA</t>
  </si>
  <si>
    <t>Bi J, Zheng Y, Wang RF, Ai H, Haynes PR, Brownlie JC, Yu XQ, Wang YF.</t>
  </si>
  <si>
    <t>Insect Biochem Mol Biol. 2019 Mar;106:47-54. doi: 10.1016/j.ibmb.2018.11.007. Epub 2018 Nov 20.</t>
  </si>
  <si>
    <t>10.1016/j.ibmb.2018.11.007</t>
  </si>
  <si>
    <t>Microorganisms in the ticks Amblyomma dissimile Koch 1844 and Amblyomma rotundatum Koch 1844 collected from snakes in Brazil</t>
  </si>
  <si>
    <t>Ogrzewalska M, Machado C, Rozental T, Forneas D, Cunha LE, de Lemos ERS.</t>
  </si>
  <si>
    <t>Med Vet Entomol. 2019 Mar;33(1):154-161. doi: 10.1111/mve.12341. Epub 2018 Nov 28.</t>
  </si>
  <si>
    <t>10.1111/mve.12341</t>
  </si>
  <si>
    <t>Evaluation of Enzyme-Linked Immunosorbent Assay Using Recombinant 56-kDa Type-Specific Antigens Derived from Multiple Orientia tsutsugamushi Strains for Detection of Scrub Typhus Infection</t>
  </si>
  <si>
    <t>Yang SL, Tsai KH, Chen HF, Luo JY, Shu PY.</t>
  </si>
  <si>
    <t>Am J Trop Med Hyg. 2019 Mar;100(3):532-539. doi: 10.4269/ajtmh.18-0391.</t>
  </si>
  <si>
    <t>Yang SL</t>
  </si>
  <si>
    <t>PMC6402918</t>
  </si>
  <si>
    <t>10.4269/ajtmh.18-0391</t>
  </si>
  <si>
    <t>Contrasting Patterns of Virus Protection and Functional Incompatibility Genes in Two Conspecific Wolbachia Strains from Drosophila pandora</t>
  </si>
  <si>
    <t>Asselin AK, Villegas-Ospina S, Hoffmann AA, Brownlie JC, Johnson KN.</t>
  </si>
  <si>
    <t>Appl Environ Microbiol. 2019 Feb 20;85(5):e02290-18. doi: 10.1128/AEM.02290-18. Print 2019 Mar 1.</t>
  </si>
  <si>
    <t>Asselin AK</t>
  </si>
  <si>
    <t>PMC6384105</t>
  </si>
  <si>
    <t>10.1128/AEM.02290-18</t>
  </si>
  <si>
    <t>2019 Feb 20</t>
  </si>
  <si>
    <t>The Obligate Intracellular Bacterium Orientia tsutsugamushi Targets NLRC5 To Modulate the Major Histocompatibility Complex Class I Pathway</t>
  </si>
  <si>
    <t>Rodino KG, Adcox HE, Martin RK, Patel V, Conrad DH, Carlyon JA.</t>
  </si>
  <si>
    <t>Infect Immun. 2019 Feb 21;87(3):e00876-18. doi: 10.1128/IAI.00876-18. Print 2019 Mar.</t>
  </si>
  <si>
    <t>PMC6386551</t>
  </si>
  <si>
    <t>10.1128/IAI.00876-18</t>
  </si>
  <si>
    <t>Molecular detection, genotyping and phylogeny of Anaplasma spp. in Rhipicephalus ticks from Tunisia</t>
  </si>
  <si>
    <t>Belkahia H, Ben Said M, Ghribi R, Selmi R, Ben Asker A, Yahiaoui M, Bousrih M, Daaloul-Jedidi M, Messadi L.</t>
  </si>
  <si>
    <t>Acta Trop. 2019 Mar;191:38-49. doi: 10.1016/j.actatropica.2018.12.034. Epub 2018 Dec 21.</t>
  </si>
  <si>
    <t>10.1016/j.actatropica.2018.12.034</t>
  </si>
  <si>
    <t>Clinicopathological findings in 41 dogs (2008-2018) naturally infected with Ehrlichia ewingii</t>
  </si>
  <si>
    <t>Qurollo BA, Buch J, Chandrashekar R, Beall MJ, Breitschwerdt EB, Yancey CB, Caudill AH, Comyn A.</t>
  </si>
  <si>
    <t>J Vet Intern Med. 2019 Mar;33(2):618-629. doi: 10.1111/jvim.15354. Epub 2019 Jan 2.</t>
  </si>
  <si>
    <t>PMC6430920</t>
  </si>
  <si>
    <t>10.1111/jvim.15354</t>
  </si>
  <si>
    <t>Molecular detection, characterization of Anaplasma spp. in domestic cats from Rio de Janeiro state</t>
  </si>
  <si>
    <t>Guimarães A, Raimundo JM, Peixoto MP, da Silva CB, Pires MS, Santos HA, Baldani CD.</t>
  </si>
  <si>
    <t>Acta Trop. 2019 Mar;191:239-242. doi: 10.1016/j.actatropica.2019.01.003. Epub 2019 Jan 4.</t>
  </si>
  <si>
    <t>10.1016/j.actatropica.2019.01.003</t>
  </si>
  <si>
    <t>Molecular identification of Ehrlichia ewingii in a polyarthritic Texas dog</t>
  </si>
  <si>
    <t>Modarelli JJ, Borst MM, Piccione J, Esteve-Gasent MD.</t>
  </si>
  <si>
    <t>Vet Clin Pathol. 2019 Mar;48(1):96-99. doi: 10.1111/vcp.12690. Epub 2019 Jan 9.</t>
  </si>
  <si>
    <t>Modarelli JJ</t>
  </si>
  <si>
    <t>10.1111/vcp.12690</t>
  </si>
  <si>
    <t>Molecular detection and characterization of Ehrlichia ruminantium from cattle in Mozambique</t>
  </si>
  <si>
    <t>Matos CA, Gonçalves LR, de Souza Ramos IA, Mendes NS, Zanatto DCS, André MR, Machado RZ.</t>
  </si>
  <si>
    <t>Acta Trop. 2019 Mar;191:198-203. doi: 10.1016/j.actatropica.2019.01.007. Epub 2019 Jan 9.</t>
  </si>
  <si>
    <t>Matos CA</t>
  </si>
  <si>
    <t>10.1016/j.actatropica.2019.01.007</t>
  </si>
  <si>
    <t>PCR detection of Ehrlichia ruminantium and Babesia bigemina in cattle from Kwara State, Nigeria: unexpected absence of infection</t>
  </si>
  <si>
    <t>Hector E, Elelu N, Ferrolho J, Couto J, Sanches G, Antunes S, Domingos A, Eisler M.</t>
  </si>
  <si>
    <t>Parasitol Res. 2019 Mar;118(3):1025-1029. doi: 10.1007/s00436-019-06204-1. Epub 2019 Jan 17.</t>
  </si>
  <si>
    <t>Hector E</t>
  </si>
  <si>
    <t>10.1007/s00436-019-06204-1</t>
  </si>
  <si>
    <t>Simultaneous Occurrence of Borrelia miyamotoi, Borrelia burgdorferi Sensu Lato, Anaplasma phagocytophilum and Rickettsia helvetica in Ixodes ricinus Ticks in Urban Foci in Bratislava, Slovakia</t>
  </si>
  <si>
    <t>Vaculová T, Derdáková M, Špitalská E, Václav R, Chvostáč M, Rusňáková Tarageľová V.</t>
  </si>
  <si>
    <t>Acta Parasitol. 2019 Mar;64(1):19-30. doi: 10.2478/s11686-018-00004-w. Epub 2019 Jan 22.</t>
  </si>
  <si>
    <t>Vaculová T</t>
  </si>
  <si>
    <t>10.2478/s11686-018-00004-w</t>
  </si>
  <si>
    <t>Seroprevalence of Dengue Virus and Rickettsial Infections in Cambodian Children</t>
  </si>
  <si>
    <t>Fox-Lewis A, Hopkins J, Sar P, Sao S, Pheaktra N, Day NPJ, Blacksell SD, Turner P.</t>
  </si>
  <si>
    <t>Am J Trop Med Hyg. 2019 Mar;100(3):635-638. doi: 10.4269/ajtmh.18-0865.</t>
  </si>
  <si>
    <t>Fox-Lewis A</t>
  </si>
  <si>
    <t>PMC6402902</t>
  </si>
  <si>
    <t>10.4269/ajtmh.18-0865</t>
  </si>
  <si>
    <t>The Toxin-Antidote Model of Cytoplasmic Incompatibility: Genetics and Evolutionary Implications</t>
  </si>
  <si>
    <t>Beckmann JF, Bonneau M, Chen H, Hochstrasser M, Poinsot D, Merçot H, Weill M, Sicard M, Charlat S.</t>
  </si>
  <si>
    <t>Trends Genet. 2019 Mar;35(3):175-185. doi: 10.1016/j.tig.2018.12.004. Epub 2019 Jan 23.</t>
  </si>
  <si>
    <t>Trends Genet</t>
  </si>
  <si>
    <t>PMC6519454</t>
  </si>
  <si>
    <t>NIHMS1023814</t>
  </si>
  <si>
    <t>10.1016/j.tig.2018.12.004</t>
  </si>
  <si>
    <t>High co-infection rates of Babesia bovis, Babesia bigemina, and Anaplasma marginale in water buffalo in Western Cuba</t>
  </si>
  <si>
    <t>Obregón D, Cabezas-Cruz A, Armas Y, Silva JB, Fonseca AH, André MR, Alfonso P, Oliveira MCS, Machado RZ, Corona-González B.</t>
  </si>
  <si>
    <t>Parasitol Res. 2019 Mar;118(3):955-967. doi: 10.1007/s00436-018-06194-6. Epub 2019 Jan 28.</t>
  </si>
  <si>
    <t>10.1007/s00436-018-06194-6</t>
  </si>
  <si>
    <t>Identification and characterisation of conserved epitopes of E. ruminantium that activate Th1 CD4(+) T cells: Towards the development of a multi-epitope vaccine</t>
  </si>
  <si>
    <t>Thema N, Tshilwane SI, Pretorius A, Son L, Smith RM, Steyn HC, Liebenberg J, van Kleef M.</t>
  </si>
  <si>
    <t>Mol Immunol. 2019 Mar;107:106-114. doi: 10.1016/j.molimm.2018.12.012. Epub 2019 Jan 31.</t>
  </si>
  <si>
    <t>10.1016/j.molimm.2018.12.012</t>
  </si>
  <si>
    <t>The Rickettsioses: A Practical Update</t>
  </si>
  <si>
    <t>Infect Dis Clin North Am. 2019 Mar;33(1):213-229. doi: 10.1016/j.idc.2018.10.010.</t>
  </si>
  <si>
    <t>PMC6364315</t>
  </si>
  <si>
    <t>NIHMS1509918</t>
  </si>
  <si>
    <t>10.1016/j.idc.2018.10.010</t>
  </si>
  <si>
    <t>Complete Genome Sequence of the Wolbachia wAlbB Endosymbiont of Aedes albopictus</t>
  </si>
  <si>
    <t>Sinha A, Li Z, Sun L, Carlow CKS.</t>
  </si>
  <si>
    <t>Genome Biol Evol. 2019 Mar 1;11(3):706-720. doi: 10.1093/gbe/evz025.</t>
  </si>
  <si>
    <t>Sinha A</t>
  </si>
  <si>
    <t>PMC6414309</t>
  </si>
  <si>
    <t>10.1093/gbe/evz025</t>
  </si>
  <si>
    <t>2019 Mar 1</t>
  </si>
  <si>
    <t>Anaplasma ovis as the suspected cause of mortality in a neonatal elk calf</t>
  </si>
  <si>
    <t>Hendrix GK, Brayton KA, Burcham GN.</t>
  </si>
  <si>
    <t>J Vet Diagn Invest. 2019 Mar;31(2):267-270. doi: 10.1177/1040638719830456. Epub 2019 Feb 8.</t>
  </si>
  <si>
    <t>Hendrix GK</t>
  </si>
  <si>
    <t>PMC6838839</t>
  </si>
  <si>
    <t>10.1177/1040638719830456</t>
  </si>
  <si>
    <t>Rickettsia raoultii and Rickettsia sibirica in ticks from the long-tailed ground squirrel near the China-Kazakhstan border</t>
  </si>
  <si>
    <t>Zhao S, Yang M, Jiang M, Yan B, Zhao S, Yuan W, Wang B, Hornok S, Wang Y.</t>
  </si>
  <si>
    <t>Exp Appl Acarol. 2019 Mar;77(3):425-433. doi: 10.1007/s10493-019-00349-5. Epub 2019 Feb 25.</t>
  </si>
  <si>
    <t>Zhao S</t>
  </si>
  <si>
    <t>10.1007/s10493-019-00349-5</t>
  </si>
  <si>
    <t>Case 4: Acute Onset of Fever, Jaundice, and Hyponatremia in a 17-year-old Boy</t>
  </si>
  <si>
    <t>Kovaric K, Allen CH.</t>
  </si>
  <si>
    <t>Pediatr Rev. 2019 Mar;40(3):148-150. doi: 10.1542/pir.2017-0127. Epub 2019 Mar 1.</t>
  </si>
  <si>
    <t>Kovaric K</t>
  </si>
  <si>
    <t>Pediatr Rev</t>
  </si>
  <si>
    <t>10.1542/pir.2017-0127</t>
  </si>
  <si>
    <t>Evidence for the natural occurrence of Wolbachia in Aedes aegypti mosquitoes</t>
  </si>
  <si>
    <t>Balaji S, Jayachandran S, Prabagaran SR.</t>
  </si>
  <si>
    <t>FEMS Microbiol Lett. 2019 Mar 1;366(6):fnz055. doi: 10.1093/femsle/fnz055.</t>
  </si>
  <si>
    <t>Balaji S</t>
  </si>
  <si>
    <t>10.1093/femsle/fnz055</t>
  </si>
  <si>
    <t>First report of Neotrombicula inopinata infestation in domestic cats from Portugal</t>
  </si>
  <si>
    <t>Ramilo DW, Monteiro C, Carreira M, Pereira da Fonseca I, Cardoso L.</t>
  </si>
  <si>
    <t>Vet Parasitol. 2019 Mar;267:1-3. doi: 10.1016/j.vetpar.2019.01.007. Epub 2019 Jan 30.</t>
  </si>
  <si>
    <t>Ramilo DW</t>
  </si>
  <si>
    <t>10.1016/j.vetpar.2019.01.007</t>
  </si>
  <si>
    <t>Molecular detection of Rickettsia spp., Anaplasma platys and Theileria equi in ticks collected from horses in Tayrona National Park, Colombia</t>
  </si>
  <si>
    <t>Santodomingo A, Sierra-Orozco K, Cotes-Perdomo A, Castro LR.</t>
  </si>
  <si>
    <t>Exp Appl Acarol. 2019 Mar;77(3):411-423. doi: 10.1007/s10493-019-00354-8. Epub 2019 Mar 28.</t>
  </si>
  <si>
    <t>10.1007/s10493-019-00354-8</t>
  </si>
  <si>
    <t>The atypical thiol-disulfide exchange protein α-DsbA2 from Wolbachia pipientis is a homotrimeric disulfide isomerase</t>
  </si>
  <si>
    <t>Walden PM, Whitten AE, Premkumar L, Halili MA, Heras B, King GJ, Martin JL.</t>
  </si>
  <si>
    <t>Acta Crystallogr D Struct Biol. 2019 Mar 1;75(Pt 3):283-295. doi: 10.1107/S2059798318018442. Epub 2019 Feb 26.</t>
  </si>
  <si>
    <t>Acta Crystallogr D Struct Biol</t>
  </si>
  <si>
    <t>PMC6450060</t>
  </si>
  <si>
    <t>10.1107/S2059798318018442</t>
  </si>
  <si>
    <t>The Wolbachia Endosymbionts</t>
  </si>
  <si>
    <t>Landmann F.</t>
  </si>
  <si>
    <t>Microbiol Spectr. 2019 Mar;7(2). doi: 10.1128/microbiolspec.BAI-0018-2019.</t>
  </si>
  <si>
    <t>10.1128/microbiolspec.BAI-0018-2019</t>
  </si>
  <si>
    <t>Molecular Detection of Anaplasma Phagocytophilum as a Zoonotic Agent in Owned and Stray Dogs in Tehran, Iran</t>
  </si>
  <si>
    <t>Yousefi A, Chaechi Nosrati MR, Golmohammadi A, Azami S.</t>
  </si>
  <si>
    <t>Arch Razi Inst. 2019 Mar;74(1):33-38. doi: 10.22092/ari.2018.114893.1142. Epub 2019 Mar 1.</t>
  </si>
  <si>
    <t>Yousefi A</t>
  </si>
  <si>
    <t>10.22092/ari.2018.114893.1142</t>
  </si>
  <si>
    <t>Scrub typhus: Overview of demographic variables, clinical profile, and diagnostic issues in the sub-Himalayan region of India and its comparison to other Indian and Asian studies</t>
  </si>
  <si>
    <t>Pathania M, Amisha, Malik P, Rathaur VK.</t>
  </si>
  <si>
    <t>J Family Med Prim Care. 2019 Mar;8(3):1189-1195. doi: 10.4103/jfmpc.jfmpc_124_19.</t>
  </si>
  <si>
    <t>Pathania M</t>
  </si>
  <si>
    <t>J Family Med Prim Care</t>
  </si>
  <si>
    <t>PMC6482722</t>
  </si>
  <si>
    <t>10.4103/jfmpc.jfmpc_124_19</t>
  </si>
  <si>
    <t>Long term neurologic sequelae in a Mexican rocky mountain spotted fever case</t>
  </si>
  <si>
    <t>Dzul-Rosado KR, Lugo-Caballero C, Salcedo-Parra A, López-Soto RD, Faccini-Martínez ÁA.</t>
  </si>
  <si>
    <t>Braz J Infect Dis. 2019 Mar-Apr;23(2):121-123. doi: 10.1016/j.bjid.2019.04.006. Epub 2019 May 16.</t>
  </si>
  <si>
    <t>PMC9425664</t>
  </si>
  <si>
    <t>10.1016/j.bjid.2019.04.006</t>
  </si>
  <si>
    <t>2019 Mar-Apr</t>
  </si>
  <si>
    <t>Investigation of possible rickettsial infection in patients with malaria</t>
  </si>
  <si>
    <t>Tay ST, Kho KL, Vythilingam I, Ooi CH, Lau YL.</t>
  </si>
  <si>
    <t>Trop Biomed. 2019 Mar 1;36(1):257-262.</t>
  </si>
  <si>
    <t>The Wolbachia mobilome in Culex pipiens includes a putative plasmid</t>
  </si>
  <si>
    <t>Reveillaud J, Bordenstein SR, Cruaud C, Shaiber A, Esen ÖC, Weill M, Makoundou P, Lolans K, Watson AR, Rakotoarivony I, Bordenstein SR, Eren AM.</t>
  </si>
  <si>
    <t>Nat Commun. 2019 Mar 5;10(1):1051. doi: 10.1038/s41467-019-08973-w.</t>
  </si>
  <si>
    <t>Reveillaud J</t>
  </si>
  <si>
    <t>PMC6401122</t>
  </si>
  <si>
    <t>10.1038/s41467-019-08973-w</t>
  </si>
  <si>
    <t>2019 Mar 5</t>
  </si>
  <si>
    <t>Potential role of weather, soil and plant microbial communities in rapid decline of apple trees</t>
  </si>
  <si>
    <t>Singh J, Silva KJP, Fuchs M, Khan A.</t>
  </si>
  <si>
    <t>PLoS One. 2019 Mar 6;14(3):e0213293. doi: 10.1371/journal.pone.0213293. eCollection 2019.</t>
  </si>
  <si>
    <t>Singh J</t>
  </si>
  <si>
    <t>PMC6402675</t>
  </si>
  <si>
    <t>10.1371/journal.pone.0213293</t>
  </si>
  <si>
    <t>2019 Mar 6</t>
  </si>
  <si>
    <t>A Pathogen and a Non-pathogen Spotted Fever Group Rickettsia Trigger Differential Proteome Signatures in Macrophages</t>
  </si>
  <si>
    <t>Curto P, Santa C, Allen P, Manadas B, Simões I, Martinez JJ.</t>
  </si>
  <si>
    <t>Front Cell Infect Microbiol. 2019 Mar 6;9:43. doi: 10.3389/fcimb.2019.00043. eCollection 2019.</t>
  </si>
  <si>
    <t>PMC6414445</t>
  </si>
  <si>
    <t>10.3389/fcimb.2019.00043</t>
  </si>
  <si>
    <t>African Tick-Bite Fever</t>
  </si>
  <si>
    <t>Mack I, Ritz N.</t>
  </si>
  <si>
    <t>N Engl J Med. 2019 Mar 7;380(10):960. doi: 10.1056/NEJMicm1810093.</t>
  </si>
  <si>
    <t>Mack I</t>
  </si>
  <si>
    <t>10.1056/NEJMicm1810093</t>
  </si>
  <si>
    <t>2019 Mar 7</t>
  </si>
  <si>
    <t>Infection pattern and negative effects of a facultative endosymbiont on its insect host are environment-dependent</t>
  </si>
  <si>
    <t>Liu XD, Lei HX, Chen FF.</t>
  </si>
  <si>
    <t>Sci Rep. 2019 Mar 8;9(1):4013. doi: 10.1038/s41598-019-40607-5.</t>
  </si>
  <si>
    <t>Liu XD</t>
  </si>
  <si>
    <t>PMC6408509</t>
  </si>
  <si>
    <t>10.1038/s41598-019-40607-5</t>
  </si>
  <si>
    <t>2019 Mar 8</t>
  </si>
  <si>
    <t>Global Transcriptomic Profiling of Pulmonary Gene Expression in an Experimental Murine Model of Rickettsia conorii Infection</t>
  </si>
  <si>
    <t>Narra HP, Sahni A, Khanipov K, Fofanov Y, Sahni SK.</t>
  </si>
  <si>
    <t>Genes (Basel). 2019 Mar 8;10(3):204. doi: 10.3390/genes10030204.</t>
  </si>
  <si>
    <t>Genes (Basel)</t>
  </si>
  <si>
    <t>PMC6470625</t>
  </si>
  <si>
    <t>10.3390/genes10030204</t>
  </si>
  <si>
    <t>Murine typhus in Mexico City: report of an imported case</t>
  </si>
  <si>
    <t>Sánchez-Montes S, Colunga-Salas P, Fernández-Figueroa EA, Medel MLH, Benítez CR, Becker I.</t>
  </si>
  <si>
    <t>Rev Inst Med Trop Sao Paulo. 2019 Mar 11;61:e16. doi: 10.1590/S1678-9946201961016.</t>
  </si>
  <si>
    <t>PMC6413773</t>
  </si>
  <si>
    <t>10.1590/S1678-9946201961016</t>
  </si>
  <si>
    <t>2019 Mar 11</t>
  </si>
  <si>
    <t>Development of TEM-1 β-lactamase based protein translocation assay for identification of Anaplasma phagocytophilum type IV secretion system effector proteins</t>
  </si>
  <si>
    <t>Zhu J, He M, Xu W, Li Y, Huang R, Wu S, Niu H.</t>
  </si>
  <si>
    <t>Sci Rep. 2019 Mar 12;9(1):4235. doi: 10.1038/s41598-019-40682-8.</t>
  </si>
  <si>
    <t>Zhu J</t>
  </si>
  <si>
    <t>PMC6414681</t>
  </si>
  <si>
    <t>10.1038/s41598-019-40682-8</t>
  </si>
  <si>
    <t>2019 Mar 12</t>
  </si>
  <si>
    <t>Preclinical development of an oral anti-Wolbachia macrolide drug for the treatment of lymphatic filariasis and onchocerciasis</t>
  </si>
  <si>
    <t>Taylor MJ, von Geldern TW, Ford L, Hübner MP, Marsh K, Johnston KL, Sjoberg HT, Specht S, Pionnier N, Tyrer HE, Clare RH, Cook DAN, Murphy E, Steven A, Archer J, Bloemker D, Lenz F, Koschel M, Ehrens A, Metuge HM, Chunda VC, Ndongmo Chounna PW, Njouendou AJ, Fombad FF, Carr R, Morton HE, Aljayyoussi G, Hoerauf A, Wanji S, Kempf DJ, Turner JD, Ward SA.</t>
  </si>
  <si>
    <t>Sci Transl Med. 2019 Mar 13;11(483):eaau2086. doi: 10.1126/scitranslmed.aau2086.</t>
  </si>
  <si>
    <t>10.1126/scitranslmed.aau2086</t>
  </si>
  <si>
    <t>2019 Mar 13</t>
  </si>
  <si>
    <t>Boron-Pleuromutilins as Anti- Wolbachia Agents with Potential for Treatment of Onchocerciasis and Lymphatic Filariasis</t>
  </si>
  <si>
    <t>Jacobs RT, Lunde CS, Freund YR, Hernandez V, Li X, Xia Y, Carter DS, Berry PW, Halladay J, Rock F, Stefanakis R, Easom E, Plattner JJ, Ford L, Johnston KL, Cook DAN, Clare R, Cassidy A, Myhill L, Tyrer H, Gamble J, Guimaraes AF, Steven A, Lenz F, Ehrens A, Frohberger SJ, Koschel M, Hoerauf A, Hübner MP, McNamara CW, Bakowski MA, Turner JD, Taylor MJ, Ward SA.</t>
  </si>
  <si>
    <t>J Med Chem. 2019 Mar 14;62(5):2521-2540. doi: 10.1021/acs.jmedchem.8b01854. Epub 2019 Feb 26.</t>
  </si>
  <si>
    <t>Jacobs RT</t>
  </si>
  <si>
    <t>PMC6421521</t>
  </si>
  <si>
    <t>10.1021/acs.jmedchem.8b01854</t>
  </si>
  <si>
    <t>2019 Mar 14</t>
  </si>
  <si>
    <t>Establishment of Viral Infection and Analysis of Host-Virus Interaction in Drosophila Melanogaster</t>
  </si>
  <si>
    <t>Yang S, Zhao Y, Yu J, Fan Z, Gong ST, Tang H, Pan L.</t>
  </si>
  <si>
    <t>J Vis Exp. 2019 Mar 14;(145). doi: 10.3791/58845.</t>
  </si>
  <si>
    <t>Yang S</t>
  </si>
  <si>
    <t>10.3791/58845</t>
  </si>
  <si>
    <t>Diagnostic Methods Used to Classify Confirmed and Probable Cases of Spotted Fever Rickettsioses - United States, 2010-2015</t>
  </si>
  <si>
    <t>Binder AM, Nichols Heitman K, Drexler NA.</t>
  </si>
  <si>
    <t>MMWR Morb Mortal Wkly Rep. 2019 Mar 15;68(10):243-246. doi: 10.15585/mmwr.mm6810a3.</t>
  </si>
  <si>
    <t>Binder AM</t>
  </si>
  <si>
    <t>PMC6421962</t>
  </si>
  <si>
    <t>10.15585/mmwr.mm6810a3</t>
  </si>
  <si>
    <t>2019 Mar 15</t>
  </si>
  <si>
    <t>Assessment of the Exposure of People to Questing Ticks Carrying Agents of Zoonoses in Aosta Valley, Italy</t>
  </si>
  <si>
    <t>Millet I, Ragionieri M, Tomassone L, Trentin C, Mannelli A.</t>
  </si>
  <si>
    <t>Vet Sci. 2019 Mar 17;6(1):28. doi: 10.3390/vetsci6010028.</t>
  </si>
  <si>
    <t>Millet I</t>
  </si>
  <si>
    <t>PMC6466159</t>
  </si>
  <si>
    <t>10.3390/vetsci6010028</t>
  </si>
  <si>
    <t>2019 Mar 17</t>
  </si>
  <si>
    <t>Gram-Positive Bacteria-Like DNA Binding Machineries Involved in Replication Initiation and Termination Mechanisms of Mimivirus</t>
  </si>
  <si>
    <t>Akashi M, Takemura M.</t>
  </si>
  <si>
    <t>Viruses. 2019 Mar 17;11(3):267. doi: 10.3390/v11030267.</t>
  </si>
  <si>
    <t>Akashi M</t>
  </si>
  <si>
    <t>PMC6466248</t>
  </si>
  <si>
    <t>10.3390/v11030267</t>
  </si>
  <si>
    <t>Proteome Analysis Revealed Changes in Protein Expression Patterns Caused by Mutations in Ehrlichia chaffeensis</t>
  </si>
  <si>
    <t>Kondethimmanahalli C, Liu H, Ganta RR.</t>
  </si>
  <si>
    <t>Front Cell Infect Microbiol. 2019 Mar 18;9:58. doi: 10.3389/fcimb.2019.00058. eCollection 2019.</t>
  </si>
  <si>
    <t>PMC6431617</t>
  </si>
  <si>
    <t>10.3389/fcimb.2019.00058</t>
  </si>
  <si>
    <t>2019 Mar 18</t>
  </si>
  <si>
    <t>Global genetic diversity and geographical distribution of Bemisia tabaci and its bacterial endosymbionts</t>
  </si>
  <si>
    <t>Kanakala S, Ghanim M.</t>
  </si>
  <si>
    <t>PLoS One. 2019 Mar 19;14(3):e0213946. doi: 10.1371/journal.pone.0213946. eCollection 2019.</t>
  </si>
  <si>
    <t>Kanakala S</t>
  </si>
  <si>
    <t>PMC6424426</t>
  </si>
  <si>
    <t>10.1371/journal.pone.0213946</t>
  </si>
  <si>
    <t>2019 Mar 19</t>
  </si>
  <si>
    <t>Exploring the bacteriome in anthropophilic ticks: To investigate the vectors for diagnosis</t>
  </si>
  <si>
    <t>Portillo A, Palomar AM, de Toro M, Santibáñez S, Santibáñez P, Oteo JA.</t>
  </si>
  <si>
    <t>PLoS One. 2019 Mar 19;14(3):e0213384. doi: 10.1371/journal.pone.0213384. eCollection 2019.</t>
  </si>
  <si>
    <t>PMC6424421</t>
  </si>
  <si>
    <t>10.1371/journal.pone.0213384</t>
  </si>
  <si>
    <t>Viruses and Evolution - Viruses First? A Personal Perspective</t>
  </si>
  <si>
    <t>Moelling K, Broecker F.</t>
  </si>
  <si>
    <t>Front Microbiol. 2019 Mar 19;10:523. doi: 10.3389/fmicb.2019.00523. eCollection 2019.</t>
  </si>
  <si>
    <t>Moelling K</t>
  </si>
  <si>
    <t>PMC6433886</t>
  </si>
  <si>
    <t>10.3389/fmicb.2019.00523</t>
  </si>
  <si>
    <t>Wolbachia endosymbionts subvert the endoplasmic reticulum to acquire host membranes without triggering ER stress</t>
  </si>
  <si>
    <t>Fattouh N, Cazevieille C, Landmann F.</t>
  </si>
  <si>
    <t>PLoS Negl Trop Dis. 2019 Mar 20;13(3):e0007218. doi: 10.1371/journal.pntd.0007218. eCollection 2019 Mar.</t>
  </si>
  <si>
    <t>Fattouh N</t>
  </si>
  <si>
    <t>PMC6426186</t>
  </si>
  <si>
    <t>10.1371/journal.pntd.0007218</t>
  </si>
  <si>
    <t>2019 Mar 20</t>
  </si>
  <si>
    <t>Comparative screening of endosymbiotic bacteria associated with the asexual and sexual lineages of the termite Glyptotermes nakajimai</t>
  </si>
  <si>
    <t>Yashiro T, Lo N.</t>
  </si>
  <si>
    <t>Commun Integr Biol. 2019 Mar 20;12(1):55-58. doi: 10.1080/19420889.2019.1592418. eCollection 2019.</t>
  </si>
  <si>
    <t>Yashiro T</t>
  </si>
  <si>
    <t>PMC6527188</t>
  </si>
  <si>
    <t>10.1080/19420889.2019.1592418</t>
  </si>
  <si>
    <t>Effects of Wolbachia/Cardinium Infection on the Mitochondrial Phylogeny of Oligonychus castaneae (Acari: Tetranychidae)</t>
  </si>
  <si>
    <t>Sakamoto H, Suzuki R, Nishizawa N, Matsuda T, Gotoh T.</t>
  </si>
  <si>
    <t>J Econ Entomol. 2019 Mar 21;112(2):883-893. doi: 10.1093/jee/toy354.</t>
  </si>
  <si>
    <t>Sakamoto H</t>
  </si>
  <si>
    <t>10.1093/jee/toy354</t>
  </si>
  <si>
    <t>2019 Mar 21</t>
  </si>
  <si>
    <t>Diversity and Phylogenetic Analyses Reveal Horizontal Transmission of Endosymbionts Between Whiteflies and Their Parasitoids</t>
  </si>
  <si>
    <t>Qi LD, Sun JT, Hong XY, Li YX.</t>
  </si>
  <si>
    <t>J Econ Entomol. 2019 Mar 21;112(2):894-905. doi: 10.1093/jee/toy367.</t>
  </si>
  <si>
    <t>Qi LD</t>
  </si>
  <si>
    <t>10.1093/jee/toy367</t>
  </si>
  <si>
    <t>Mediterranean spotted fever as a cause of septic shock</t>
  </si>
  <si>
    <t>Abdeljelil M, Sakly H, Kooli I, Marrakchi W, Aouam A, Loussaief C, Toumi A, Ben Brahim H, Chakroun M.</t>
  </si>
  <si>
    <t>IDCases. 2019 Mar 21;15:e00528. doi: 10.1016/j.idcr.2019.e00528. eCollection 2019.</t>
  </si>
  <si>
    <t>Abdeljelil M</t>
  </si>
  <si>
    <t>PMC6441820</t>
  </si>
  <si>
    <t>10.1016/j.idcr.2019.e00528</t>
  </si>
  <si>
    <t>Climate change models predict southerly shift of the cat flea (Ctenocephalides felis) distribution in Australia</t>
  </si>
  <si>
    <t>Crkvencic N, Šlapeta J.</t>
  </si>
  <si>
    <t>Parasit Vectors. 2019 Mar 22;12(1):137. doi: 10.1186/s13071-019-3399-6.</t>
  </si>
  <si>
    <t>Crkvencic N</t>
  </si>
  <si>
    <t>PMC6431004</t>
  </si>
  <si>
    <t>10.1186/s13071-019-3399-6</t>
  </si>
  <si>
    <t>2019 Mar 22</t>
  </si>
  <si>
    <t>Predominant Shift of Different P44-Expressing Anaplasma phagocytophilum in Infected HL-60, THP-1, NB4, and RF/6A Cell Lines</t>
  </si>
  <si>
    <t>Shimada M, Takamoto N, Su H, Sasahara H, Shimamura Y, Ando S, Ohashi N.</t>
  </si>
  <si>
    <t>Jpn J Infect Dis. 2019 Mar 25;72(2):73-80. doi: 10.7883/yoken.JJID.2018.230. Epub 2018 Oct 31.</t>
  </si>
  <si>
    <t>Shimada M</t>
  </si>
  <si>
    <t>10.7883/yoken.JJID.2018.230</t>
  </si>
  <si>
    <t>2019 Mar 25</t>
  </si>
  <si>
    <t>Evaluation of the possible use of genus Mentha derived essential oils in the prevention of SENLAT syndrome caused by Rickettsia slovaca</t>
  </si>
  <si>
    <t>Štefanidesová K, Špitalská E, Csicsay F, Friedländerová V, Šáner A, Škultéty Ľ.</t>
  </si>
  <si>
    <t>J Ethnopharmacol. 2019 Mar 25;232:55-61. doi: 10.1016/j.jep.2018.12.005. Epub 2018 Dec 6.</t>
  </si>
  <si>
    <t>J Ethnopharmacol</t>
  </si>
  <si>
    <t>10.1016/j.jep.2018.12.005</t>
  </si>
  <si>
    <t>Indicators of severe prognosis of scrub typhus: prognostic factors of scrub typhus severity</t>
  </si>
  <si>
    <t>Kim HL, Park HR, Kim CM, Cha YJ, Yun NR, Kim DM.</t>
  </si>
  <si>
    <t>BMC Infect Dis. 2019 Mar 25;19(1):283. doi: 10.1186/s12879-019-3903-9.</t>
  </si>
  <si>
    <t>Kim HL</t>
  </si>
  <si>
    <t>PMC6434784</t>
  </si>
  <si>
    <t>10.1186/s12879-019-3903-9</t>
  </si>
  <si>
    <t>Recent Increase of Human Granulocytic Anaplasmosis and Co-Infection with Scrub Typhus or Korean Hemorrhagic Fever with Renal Syndrome in Korea</t>
  </si>
  <si>
    <t>Heo DH, Hwang JH, Choi SH, Jeon M, Lee JH, Lee JH, Hwang SD, Lee KA, Lee SH, Lee CS.</t>
  </si>
  <si>
    <t>J Korean Med Sci. 2019 Mar 12;34(11):e87. doi: 10.3346/jkms.2019.34.e87. eCollection 2019 Mar 25.</t>
  </si>
  <si>
    <t>Heo DH</t>
  </si>
  <si>
    <t>PMC6427050</t>
  </si>
  <si>
    <t>10.3346/jkms.2019.34.e87</t>
  </si>
  <si>
    <t>Bilateral Sensorineural Deafness in a Young Pregnant Female Presenting with a Fever: A Rare Complication of a Reemerging Disease-Spotted Fever Group Rickettsioses</t>
  </si>
  <si>
    <t>Kariyawasam AGTA, Palangasinghe DR, Fonseka CL, De Silva PUT, Kanakkahewa TE, Dahanayaka NJ.</t>
  </si>
  <si>
    <t>Case Rep Infect Dis. 2019 Mar 25;2019:5923146. doi: 10.1155/2019/5923146. eCollection 2019.</t>
  </si>
  <si>
    <t>Kariyawasam AGTA</t>
  </si>
  <si>
    <t>PMC6452535</t>
  </si>
  <si>
    <t>10.1155/2019/5923146</t>
  </si>
  <si>
    <t>"Tekenscanner": a novel smartphone application for companion animal owners and veterinarians to engage in tick and tick-borne pathogen surveillance in the Netherlands</t>
  </si>
  <si>
    <t>Jongejan F, de Jong S, Voskuilen T, van den Heuvel L, Bouman R, Heesen H, Ijzermans C, Berger L.</t>
  </si>
  <si>
    <t>Parasit Vectors. 2019 Mar 26;12(1):116. doi: 10.1186/s13071-019-3373-3.</t>
  </si>
  <si>
    <t>PMC6434828</t>
  </si>
  <si>
    <t>10.1186/s13071-019-3373-3</t>
  </si>
  <si>
    <t>2019 Mar 26</t>
  </si>
  <si>
    <t>Detection of Rickettsia spp. in Rhipicephalus sanguineus (sensu lato) collected from free-roaming dogs in Coahuila state, northern Mexico</t>
  </si>
  <si>
    <t>Ortega-Morales AI, Nava-Reyna E, Ávila-Rodríguez V, González-Álvarez VH, Castillo-Martínez A, Siller-Rodríguez QK, Cabezas-Cruz A, Dantas-Torres F, Almazán C.</t>
  </si>
  <si>
    <t>Parasit Vectors. 2019 Mar 26;12(1):130. doi: 10.1186/s13071-019-3377-z.</t>
  </si>
  <si>
    <t>Ortega-Morales AI</t>
  </si>
  <si>
    <t>PMC6434777</t>
  </si>
  <si>
    <t>10.1186/s13071-019-3377-z</t>
  </si>
  <si>
    <t>Long-term trends of tick-borne pathogens in regard to small mammal and tick populations from Saxony, Germany</t>
  </si>
  <si>
    <t>Galfsky D, Król N, Pfeffer M, Obiegala A.</t>
  </si>
  <si>
    <t>Parasit Vectors. 2019 Mar 26;12(1):131. doi: 10.1186/s13071-019-3382-2.</t>
  </si>
  <si>
    <t>Galfsky D</t>
  </si>
  <si>
    <t>PMC6434846</t>
  </si>
  <si>
    <t>10.1186/s13071-019-3382-2</t>
  </si>
  <si>
    <t>Imported Hyalomma ticks in Germany in 2018</t>
  </si>
  <si>
    <t>Chitimia-Dobler L, Schaper S, Rieß R, Bitterwolf K, Frangoulidis D, Bestehorn M, Springer A, Oehme R, Drehmann M, Lindau A, Mackenstedt U, Strube C, Dobler G.</t>
  </si>
  <si>
    <t>Parasit Vectors. 2019 Mar 26;12(1):134. doi: 10.1186/s13071-019-3380-4.</t>
  </si>
  <si>
    <t>PMC6434826</t>
  </si>
  <si>
    <t>10.1186/s13071-019-3380-4</t>
  </si>
  <si>
    <t>Transmission of Anaplasma phagocytophilum (Foggie, 1949) by Ixodes ricinus (Linnaeus, 1758) ticks feeding on dogs and artificial membranes</t>
  </si>
  <si>
    <t>Fourie JJ, Evans A, Labuschagne M, Crafford D, Madder M, Pollmeier M, Schunack B.</t>
  </si>
  <si>
    <t>Parasit Vectors. 2019 Mar 26;12(1):136. doi: 10.1186/s13071-019-3396-9.</t>
  </si>
  <si>
    <t>PMC6434881</t>
  </si>
  <si>
    <t>10.1186/s13071-019-3396-9</t>
  </si>
  <si>
    <t>Infection by Anaplasma phagocytophilum Requires Recruitment of Low-Density Lipoprotein Cholesterol by Flotillins</t>
  </si>
  <si>
    <t>Xiong Q, Lin M, Huang W, Rikihisa Y.</t>
  </si>
  <si>
    <t>mBio. 2019 Mar 26;10(2):e02783-18. doi: 10.1128/mBio.02783-18.</t>
  </si>
  <si>
    <t>PMC6437059</t>
  </si>
  <si>
    <t>10.1128/mBio.02783-18</t>
  </si>
  <si>
    <t>High Incidence of a Novel Rickettsia Genotype in Parasitic Haemaphysalis longicornis from China-North Korea Border</t>
  </si>
  <si>
    <t>Xu H, Zhang Q, Guan H, Zhong Y, Jiang F, Chen Z, Han X.</t>
  </si>
  <si>
    <t>Sci Rep. 2019 Mar 29;9(1):5373. doi: 10.1038/s41598-019-41879-7.</t>
  </si>
  <si>
    <t>PMC6440996</t>
  </si>
  <si>
    <t>10.1038/s41598-019-41879-7</t>
  </si>
  <si>
    <t>2019 Mar 29</t>
  </si>
  <si>
    <t>Infection by Rickettsia felis in Ctenocephalides felis felis Fleas from North of Colombia</t>
  </si>
  <si>
    <t>Contreras V, Londoño AF, Miranda J, Mattar S, Acevedo-Gutiérrez LY, Diaz FJ, Rodas JD.</t>
  </si>
  <si>
    <t>J Arthropod Borne Dis. 2019 Mar 30;13(1):1-8. eCollection 2019 Mar.</t>
  </si>
  <si>
    <t>Contreras V</t>
  </si>
  <si>
    <t>J Arthropod Borne Dis</t>
  </si>
  <si>
    <t>PMC6643012</t>
  </si>
  <si>
    <t>2019 Mar 30</t>
  </si>
  <si>
    <t>Molecular Detection and Phylogenetic Analysis of Endosymbiont Wolbachia pipientis (Rickettsiales: Anaplasmataceae) Isolated from Dirofilaria immitis in Northwest of Iran</t>
  </si>
  <si>
    <t>Khanmohammadi M, Falak R, Meamar AR, Arshadi M, Akhlaghi L, Razmjou E.</t>
  </si>
  <si>
    <t>J Arthropod Borne Dis. 2019 Mar 30;13(1):83-93. eCollection 2019 Mar.</t>
  </si>
  <si>
    <t>Khanmohammadi M</t>
  </si>
  <si>
    <t>PMC6643019</t>
  </si>
  <si>
    <t>Analysis of cluster-randomized test-negative designs: cluster-level methods</t>
  </si>
  <si>
    <t>Jewell NP, Dufault S, Cutcher Z, Simmons CP, Anders KL.</t>
  </si>
  <si>
    <t>Biostatistics. 2019 Apr 1;20(2):332-346. doi: 10.1093/biostatistics/kxy005.</t>
  </si>
  <si>
    <t>Jewell NP</t>
  </si>
  <si>
    <t>Biostatistics</t>
  </si>
  <si>
    <t>PMC7967700</t>
  </si>
  <si>
    <t>10.1093/biostatistics/kxy005</t>
  </si>
  <si>
    <t>2019 Apr 1</t>
  </si>
  <si>
    <t>Clinical Profile and Therapeutic Response of Scrub Typhus in Children: A Recent Trend from Eastern India</t>
  </si>
  <si>
    <t>Basu S, Saha A, Sarkar S, Sinha MK, Das MK, Datta R, Hazra A, Datta Kanjilal S, Datta S.</t>
  </si>
  <si>
    <t>J Trop Pediatr. 2019 Apr 1;65(2):139-146. doi: 10.1093/tropej/fmy027.</t>
  </si>
  <si>
    <t>Basu S</t>
  </si>
  <si>
    <t>10.1093/tropej/fmy027</t>
  </si>
  <si>
    <t>Wolbachia pipientis grows in Saccharomyces cerevisiae evoking early death of the host and deregulation of mitochondrial metabolism</t>
  </si>
  <si>
    <t>Uribe-Alvarez C, Chiquete-Félix N, Morales-García L, Bohórquez-Hernández A, Delgado-Buenrostro NL, Vaca L, Peña A, Uribe-Carvajal S.</t>
  </si>
  <si>
    <t>Microbiologyopen. 2019 Apr;8(4):e00675. doi: 10.1002/mbo3.675. Epub 2018 Jun 13.</t>
  </si>
  <si>
    <t>Uribe-Alvarez C</t>
  </si>
  <si>
    <t>PMC6460262</t>
  </si>
  <si>
    <t>10.1002/mbo3.675</t>
  </si>
  <si>
    <t>2019 Apr</t>
  </si>
  <si>
    <t>The Hidden World of Rickettsiales Symbionts: "Candidatus Spectririckettsia obscura," a Novel Bacterium Found in Brazilian and Indian Paramecium caudatum</t>
  </si>
  <si>
    <t>Castelli M, Serra V, Senra MVX, Basuri CK, Soares CAG, Fokin SI, Modeo L, Petroni G.</t>
  </si>
  <si>
    <t>Microb Ecol. 2019 Apr;77(3):748-758. doi: 10.1007/s00248-018-1243-8. Epub 2018 Aug 13.</t>
  </si>
  <si>
    <t>Castelli M</t>
  </si>
  <si>
    <t>10.1007/s00248-018-1243-8</t>
  </si>
  <si>
    <t>A Wolbachia infection from Drosophila that causes cytoplasmic incompatibility despite low prevalence and densities in males</t>
  </si>
  <si>
    <t>Richardson KM, Griffin PC, Lee SF, Ross PA, Endersby-Harshman NM, Schiffer M, Hoffmann AA.</t>
  </si>
  <si>
    <t>Heredity (Edinb). 2019 Apr;122(4):428-440. doi: 10.1038/s41437-018-0133-7. Epub 2018 Aug 23.</t>
  </si>
  <si>
    <t>PMC6460763</t>
  </si>
  <si>
    <t>10.1038/s41437-018-0133-7</t>
  </si>
  <si>
    <t>Time spent in an endemic area is a crucial clue to diagnose scrub typhus without eschar</t>
  </si>
  <si>
    <t>Julanon N, Chularojanamontri L.</t>
  </si>
  <si>
    <t>Clin Exp Dermatol. 2019 Apr;44(3):331-333. doi: 10.1111/ced.13722. Epub 2018 Aug 24.</t>
  </si>
  <si>
    <t>Julanon N</t>
  </si>
  <si>
    <t>10.1111/ced.13722</t>
  </si>
  <si>
    <t>Bartonella and Rickettsia Infections in Haematophagous Spinturnix myoti Mites (Acari: Mesostigmata) and their Bat Host, Myotis myotis (Yangochiroptera: Vespertilionidae), from Poland</t>
  </si>
  <si>
    <t>Szubert-Kruszyńska A, Stańczak J, Cieniuch S, Podsiadły E, Postawa T, Michalik J.</t>
  </si>
  <si>
    <t>Microb Ecol. 2019 Apr;77(3):759-768. doi: 10.1007/s00248-018-1246-5. Epub 2018 Aug 27.</t>
  </si>
  <si>
    <t>Szubert-Kruszyńska A</t>
  </si>
  <si>
    <t>PMC6469609</t>
  </si>
  <si>
    <t>10.1007/s00248-018-1246-5</t>
  </si>
  <si>
    <t>Correction to: Bartonella and Rickettsia Infections in Haematophagous Spinturnix myoti Mites (Acari: Mesostigmata) and their Bat Host, Myotis myotis (Yangochiroptera: Vespertilionidae), from Poland</t>
  </si>
  <si>
    <t>Microb Ecol. 2019 Apr;77(3):769. doi: 10.1007/s00248-018-1259-0.</t>
  </si>
  <si>
    <t>PMC6828106</t>
  </si>
  <si>
    <t>10.1007/s00248-018-1259-0</t>
  </si>
  <si>
    <t>Identification of B- and T-cell epitopes on HtrA protein of Orientia tsutsugamushi</t>
  </si>
  <si>
    <t>Sankar S, Saravanan N, Rajendiran P, Ramamurthy M, Nandagopal B, Sridharan G.</t>
  </si>
  <si>
    <t>J Cell Biochem. 2019 Apr;120(4):5869-5879. doi: 10.1002/jcb.27872. Epub 2018 Oct 15.</t>
  </si>
  <si>
    <t>Sankar S</t>
  </si>
  <si>
    <t>J Cell Biochem</t>
  </si>
  <si>
    <t>10.1002/jcb.27872</t>
  </si>
  <si>
    <t>Current Status of Tick-Borne Diseases in South Korea</t>
  </si>
  <si>
    <t>Im JH, Baek J, Durey A, Kwon HY, Chung MH, Lee JS.</t>
  </si>
  <si>
    <t>Vector Borne Zoonotic Dis. 2019 Apr;19(4):225-233. doi: 10.1089/vbz.2018.2298. Epub 2018 Oct 17.</t>
  </si>
  <si>
    <t>10.1089/vbz.2018.2298</t>
  </si>
  <si>
    <t>Targeting metabolic pathways proteins of Orientia tsutsugamushi using combined hierarchical approach to combat scrub typhus</t>
  </si>
  <si>
    <t>Sharma D, Sharma A, Verma SK, Singh B.</t>
  </si>
  <si>
    <t>J Mol Recognit. 2019 Apr;32(4):e2766. doi: 10.1002/jmr.2766. Epub 2018 Oct 21.</t>
  </si>
  <si>
    <t>Sharma D</t>
  </si>
  <si>
    <t>J Mol Recognit</t>
  </si>
  <si>
    <t>10.1002/jmr.2766</t>
  </si>
  <si>
    <t>Genetic Status and Endosymbionts Diversity of Bemisia tabaci (Gennadius) on Hosts Belonging to Family Malvaceae in India</t>
  </si>
  <si>
    <t>Hashmi TR, Devi SR, Ahmad A, Meshram NM, Prasad R.</t>
  </si>
  <si>
    <t>Neotrop Entomol. 2019 Apr;48(2):207-218. doi: 10.1007/s13744-018-0639-y. Epub 2018 Oct 29.</t>
  </si>
  <si>
    <t>10.1007/s13744-018-0639-y</t>
  </si>
  <si>
    <t>Molecular detection of Anaplasma ovis in small ruminants and ixodid ticks from Mongolia</t>
  </si>
  <si>
    <t>Enkhtaivan B, Narantsatsral S, Davaasuren B, Otgonsuren D, Amgalanbaatar T, Uuganbayar E, Zoljargal M, Myagmarsuren P, Suganuma K, Molefe NI, Sivakumar T, Inoue N, Battur B, Battsetseg B, Yokoyama N.</t>
  </si>
  <si>
    <t>Parasitol Int. 2019 Apr;69:47-53. doi: 10.1016/j.parint.2018.11.004. Epub 2018 Nov 17.</t>
  </si>
  <si>
    <t>Enkhtaivan B</t>
  </si>
  <si>
    <t>10.1016/j.parint.2018.11.004</t>
  </si>
  <si>
    <t>Game of clones: Is Wolbachia inducing speciation in a weevil with a mixed reproductive mode?</t>
  </si>
  <si>
    <t>Elias-Costa AJ, Confalonieri VA, Lanteri AA, Rodriguero MS.</t>
  </si>
  <si>
    <t>Mol Phylogenet Evol. 2019 Apr;133:42-53. doi: 10.1016/j.ympev.2018.12.027. Epub 2018 Dec 21.</t>
  </si>
  <si>
    <t>Elias-Costa AJ</t>
  </si>
  <si>
    <t>10.1016/j.ympev.2018.12.027</t>
  </si>
  <si>
    <t>Assessing the natural circulation of canine vector-borne pathogens in foxes, ticks and fleas in protected areas of Argentine Patagonia with negligible dog participation</t>
  </si>
  <si>
    <t>Millán J, Travaini A, Cevidanes A, Sacristán I, Rodríguez A.</t>
  </si>
  <si>
    <t>Int J Parasitol Parasites Wildl. 2018 Dec 28;8:63-70. doi: 10.1016/j.ijppaw.2018.11.007. eCollection 2019 Apr.</t>
  </si>
  <si>
    <t>PMC6319024</t>
  </si>
  <si>
    <t>10.1016/j.ijppaw.2018.11.007</t>
  </si>
  <si>
    <t>Spotted Fever Group Rickettsia Infection and Transmission Dynamics in Amblyomma maculatum</t>
  </si>
  <si>
    <t>Suwanbongkot C, Langohr IM, Harris EK, Dittmar W, Christofferson RC, Macaluso KR.</t>
  </si>
  <si>
    <t>Infect Immun. 2019 Mar 25;87(4):e00804-18. doi: 10.1128/IAI.00804-18. Print 2019 Apr.</t>
  </si>
  <si>
    <t>Suwanbongkot C</t>
  </si>
  <si>
    <t>PMC6434108</t>
  </si>
  <si>
    <t>10.1128/IAI.00804-18</t>
  </si>
  <si>
    <t>The Genome of Armadillidium vulgare (Crustacea, Isopoda) Provides Insights into Sex Chromosome Evolution in the Context of Cytoplasmic Sex Determination</t>
  </si>
  <si>
    <t>Chebbi MA, Becking T, Moumen B, Giraud I, Gilbert C, Peccoud J, Cordaux R.</t>
  </si>
  <si>
    <t>Mol Biol Evol. 2019 Apr 1;36(4):727-741. doi: 10.1093/molbev/msz010.</t>
  </si>
  <si>
    <t>Chebbi MA</t>
  </si>
  <si>
    <t>10.1093/molbev/msz010</t>
  </si>
  <si>
    <t>Prevalence of Anaplasma species in India and the World in dairy animals: A systematic review and meta-analysis</t>
  </si>
  <si>
    <t>Paramanandham K, Mohankumar A, Puttahonnappa Suresh K, Susan Jacob S, Roy P.</t>
  </si>
  <si>
    <t>Res Vet Sci. 2019 Apr;123:159-170. doi: 10.1016/j.rvsc.2019.01.013. Epub 2019 Jan 15.</t>
  </si>
  <si>
    <t>Paramanandham K</t>
  </si>
  <si>
    <t>10.1016/j.rvsc.2019.01.013</t>
  </si>
  <si>
    <t>Molecular detection of a novel Babesia sp. and pathogenic spotted fever group rickettsiae in ticks collected from hedgehogs in Turkey: Haemaphysalis erinacei, a novel candidate vector for the genus Babesia</t>
  </si>
  <si>
    <t>Orkun Ö, Çakmak A, Nalbantoğlu S, Karaer Z.</t>
  </si>
  <si>
    <t>Infect Genet Evol. 2019 Apr;69:190-198. doi: 10.1016/j.meegid.2019.01.028. Epub 2019 Jan 22.</t>
  </si>
  <si>
    <t>10.1016/j.meegid.2019.01.028</t>
  </si>
  <si>
    <t>Screening for multiple tick-borne pathogens in Ixodes ricinus ticks from birds in Denmark during spring and autumn migration seasons</t>
  </si>
  <si>
    <t>Klitgaard K, Højgaard J, Isbrand A, Madsen JJ, Thorup K, Bødker R.</t>
  </si>
  <si>
    <t>Ticks Tick Borne Dis. 2019 Apr;10(3):546-552. doi: 10.1016/j.ttbdis.2019.01.007. Epub 2019 Jan 24.</t>
  </si>
  <si>
    <t>10.1016/j.ttbdis.2019.01.007</t>
  </si>
  <si>
    <t>Ticks and Rickettsia on anteaters from Southeast and Central-West Brazil</t>
  </si>
  <si>
    <t>Szabó MPJ, Pascoal JO, Martins MM, Ramos VDN, Osava CF, Santos ALQ, Yokosawa J, Rezende LM, Tolesano-Pascoli GV, Torga K, de Castro MB, Suzin A, Barbieri ARM, Werther K, Silva JMM, Labruna MB.</t>
  </si>
  <si>
    <t>Ticks Tick Borne Dis. 2019 Apr;10(3):540-545. doi: 10.1016/j.ttbdis.2019.01.008. Epub 2019 Jan 24.</t>
  </si>
  <si>
    <t>10.1016/j.ttbdis.2019.01.008</t>
  </si>
  <si>
    <t>Tick-Pathogen Interactions: The Metabolic Perspective</t>
  </si>
  <si>
    <t>Cabezas-Cruz A, Espinosa P, Alberdi P, de la Fuente J.</t>
  </si>
  <si>
    <t>Trends Parasitol. 2019 Apr;35(4):316-328. doi: 10.1016/j.pt.2019.01.006. Epub 2019 Jan 30.</t>
  </si>
  <si>
    <t>10.1016/j.pt.2019.01.006</t>
  </si>
  <si>
    <t>Correlation and causation between the microbiome, Wolbachia and host functional traits in natural populations of drosophilid flies</t>
  </si>
  <si>
    <t>Fromont C, Adair KL, Douglas AE.</t>
  </si>
  <si>
    <t>Mol Ecol. 2019 Apr;28(7):1826-1841. doi: 10.1111/mec.15041. Epub 2019 Apr 13.</t>
  </si>
  <si>
    <t>10.1111/mec.15041</t>
  </si>
  <si>
    <t>Anaplasmataceae, Borrelia and Hepatozoon agents in ticks (Acari: Argasidae, Ixodidae) from Chile</t>
  </si>
  <si>
    <t>Muñoz-Leal S, Lopes MG, Marcili A, Martins TF, González-Acuña D, Labruna MB.</t>
  </si>
  <si>
    <t>Acta Trop. 2019 Apr;192:91-103. doi: 10.1016/j.actatropica.2019.02.002. Epub 2019 Feb 5.</t>
  </si>
  <si>
    <t>10.1016/j.actatropica.2019.02.002</t>
  </si>
  <si>
    <t>High Morbidity Due to Murine Typhus Upsurge in Urban Neighborhoods in Central Israel</t>
  </si>
  <si>
    <t>Rogozin E, Lazarovitch T, Weinberger M.</t>
  </si>
  <si>
    <t>Am J Trop Med Hyg. 2019 Apr;100(4):952-956. doi: 10.4269/ajtmh.18-0076.</t>
  </si>
  <si>
    <t>Rogozin E</t>
  </si>
  <si>
    <t>PMC6447134</t>
  </si>
  <si>
    <t>10.4269/ajtmh.18-0076</t>
  </si>
  <si>
    <t>Combined infection with Tomato yellow leaf curl virus and Rickettsia influences fecundity, attraction to infected plants and expression of immunity-related genes in the whitefly Bemisia tabaci</t>
  </si>
  <si>
    <t>Kliot A, Kontsedalov S, Lebedev G, Czosnek H, Ghanim M.</t>
  </si>
  <si>
    <t>J Gen Virol. 2019 Apr;100(4):721-731. doi: 10.1099/jgv.0.001233. Epub 2019 Feb 14.</t>
  </si>
  <si>
    <t>10.1099/jgv.0.001233</t>
  </si>
  <si>
    <t>Tick-borne pathogens in the European polecat, Mustela putorius and in attached Ixodes hexagonus ticks from Germany</t>
  </si>
  <si>
    <t>Król N, Obiegala A, Kretschmar FM, Hamel D, Pfeffer M.</t>
  </si>
  <si>
    <t>Ticks Tick Borne Dis. 2019 Apr;10(3):594-597. doi: 10.1016/j.ttbdis.2019.02.004. Epub 2019 Feb 11.</t>
  </si>
  <si>
    <t>10.1016/j.ttbdis.2019.02.004</t>
  </si>
  <si>
    <t>Molecular investigation of tick-borne pathogens in ixodid ticks infesting domestic animals (cattle and sheep) and small rodents (black rats) of Corsica, France</t>
  </si>
  <si>
    <t>Cicculli V, Capai L, Quilichini Y, Masse S, Fernández-Alvarez A, Minodier L, Bompard P, Charrel R, Falchi A.</t>
  </si>
  <si>
    <t>Ticks Tick Borne Dis. 2019 Apr;10(3):606-613. doi: 10.1016/j.ttbdis.2019.02.007. Epub 2019 Feb 13.</t>
  </si>
  <si>
    <t>10.1016/j.ttbdis.2019.02.007</t>
  </si>
  <si>
    <t>Isolation of known and potentially pathogenic tick-borne microorganisms from European ixodid ticks using tick cell lines</t>
  </si>
  <si>
    <t>Palomar AM, Premchand-Branker S, Alberdi P, Belova OA, Moniuszko-Malinowska A, Kahl O, Bell-Sakyi L.</t>
  </si>
  <si>
    <t>Ticks Tick Borne Dis. 2019 Apr;10(3):628-638. doi: 10.1016/j.ttbdis.2019.02.008. Epub 2019 Feb 19.</t>
  </si>
  <si>
    <t>PMC6446187</t>
  </si>
  <si>
    <t>10.1016/j.ttbdis.2019.02.008</t>
  </si>
  <si>
    <t>Diversity of Anaplasma species in cattle in Mozambique</t>
  </si>
  <si>
    <t>Fernandes SJ, Matos CA, Freschi CR, de Souza Ramos IA, Machado RZ, André MR.</t>
  </si>
  <si>
    <t>Ticks Tick Borne Dis. 2019 Apr;10(3):651-664. doi: 10.1016/j.ttbdis.2019.02.012. Epub 2019 Feb 26.</t>
  </si>
  <si>
    <t>Fernandes SJ</t>
  </si>
  <si>
    <t>10.1016/j.ttbdis.2019.02.012</t>
  </si>
  <si>
    <t>Babesia odocoilei and zoonotic pathogens identified from Ixodes scapularis ticks in southern Ontario, Canada</t>
  </si>
  <si>
    <t>Milnes EL, Thornton G, Léveillé AN, Delnatte P, Barta JR, Smith DA, Nemeth N.</t>
  </si>
  <si>
    <t>Ticks Tick Borne Dis. 2019 Apr;10(3):670-676. doi: 10.1016/j.ttbdis.2019.02.016. Epub 2019 Feb 27.</t>
  </si>
  <si>
    <t>Milnes EL</t>
  </si>
  <si>
    <t>10.1016/j.ttbdis.2019.02.016</t>
  </si>
  <si>
    <t>Hyalomma rufipes on an untraveled horse: Is this the first evidence of Hyalomma nymphs successfully moulting in the United Kingdom?</t>
  </si>
  <si>
    <t>Hansford KM, Carter D, Gillingham EL, Hernandez-Triana LM, Chamberlain J, Cull B, McGinley L, Paul Phipps L, Medlock JM.</t>
  </si>
  <si>
    <t>Ticks Tick Borne Dis. 2019 Apr;10(3):704-708. doi: 10.1016/j.ttbdis.2019.03.003. Epub 2019 Mar 9.</t>
  </si>
  <si>
    <t>10.1016/j.ttbdis.2019.03.003</t>
  </si>
  <si>
    <t>Co-infection with tick-borne disease agents in cattle in Russia</t>
  </si>
  <si>
    <t>Bursakov SA, Kovalchuk SN.</t>
  </si>
  <si>
    <t>Ticks Tick Borne Dis. 2019 Apr;10(3):709-713. doi: 10.1016/j.ttbdis.2019.03.004. Epub 2019 Mar 9.</t>
  </si>
  <si>
    <t>Bursakov SA</t>
  </si>
  <si>
    <t>10.1016/j.ttbdis.2019.03.004</t>
  </si>
  <si>
    <t>Rickettsia parkeri and Candidatus Rickettsia andeanae in Tick of the Amblyomma maculatum Group, Mexico</t>
  </si>
  <si>
    <t>Delgado-de la Mora J, Sánchez-Montes S, Licona-Enríquez JD, Delgado-de la Mora D, Paddock CD, Beati L, Colunga-Salas P, Guzmán-Cornejo C, Zambrano ML, Karpathy SE, López-Pérez AM, Álvarez-Hernández G.</t>
  </si>
  <si>
    <t>Emerg Infect Dis. 2019 Apr;25(4):836-838. doi: 10.3201/eid2504.181507.</t>
  </si>
  <si>
    <t>Delgado-de la Mora J</t>
  </si>
  <si>
    <t>PMC6433039</t>
  </si>
  <si>
    <t>10.3201/eid2504.181507</t>
  </si>
  <si>
    <t>An update on the treatment of canine monocytic ehrlichiosis (Ehrlichia canis)</t>
  </si>
  <si>
    <t>Mylonakis ME, Harrus S, Breitschwerdt EB.</t>
  </si>
  <si>
    <t>Vet J. 2019 Apr;246:45-53. doi: 10.1016/j.tvjl.2019.01.015. Epub 2019 Feb 4.</t>
  </si>
  <si>
    <t>10.1016/j.tvjl.2019.01.015</t>
  </si>
  <si>
    <t>Impacts of the toxic benthic dinoflagellate Prorocentrum lima on the brown mussel Perna perna: Shell-valve closure response, immunology, and histopathology</t>
  </si>
  <si>
    <t>Neves RAF, Santiago TC, Carvalho WF, Silva EDS, da Silva PM, Nascimento SM.</t>
  </si>
  <si>
    <t>Mar Environ Res. 2019 Apr;146:35-45. doi: 10.1016/j.marenvres.2019.03.006. Epub 2019 Mar 19.</t>
  </si>
  <si>
    <t>Neves RAF</t>
  </si>
  <si>
    <t>Mar Environ Res</t>
  </si>
  <si>
    <t>10.1016/j.marenvres.2019.03.006</t>
  </si>
  <si>
    <t>Sequencing the Obligate Intracellular Rhabdochlamydia helvetica within Its Tick Host Ixodes ricinus to Investigate Their Symbiotic Relationship</t>
  </si>
  <si>
    <t>Pillonel T, Bertelli C, Aeby S, de Barsy M, Jacquier N, Kebbi-Beghdadi C, Mueller L, Vouga M, Greub G.</t>
  </si>
  <si>
    <t>Genome Biol Evol. 2019 Apr 1;11(4):1334-1344. doi: 10.1093/gbe/evz072.</t>
  </si>
  <si>
    <t>PMC6490308</t>
  </si>
  <si>
    <t>10.1093/gbe/evz072</t>
  </si>
  <si>
    <t>Molecular identification of tick-borne bacteria in wild animals and their ticks in Central Anatolia, Turkey</t>
  </si>
  <si>
    <t>Orkun Ö, Çakmak A.</t>
  </si>
  <si>
    <t>Comp Immunol Microbiol Infect Dis. 2019 Apr;63:58-65. doi: 10.1016/j.cimid.2018.12.007. Epub 2019 Jan 9.</t>
  </si>
  <si>
    <t>10.1016/j.cimid.2018.12.007</t>
  </si>
  <si>
    <t>Determining the Egg Fertilization Rate of Bemisia tabaci Using a Cytogenetic Technique</t>
  </si>
  <si>
    <t>Bondy EC, Hunter MS.</t>
  </si>
  <si>
    <t>J Vis Exp. 2019 Apr 1;(146). doi: 10.3791/59213.</t>
  </si>
  <si>
    <t>Bondy EC</t>
  </si>
  <si>
    <t>10.3791/59213</t>
  </si>
  <si>
    <t>Molecular characterization of the msp1 α AmRio1 strain of Anaplasma marginale in calves and experimentally infected ticks</t>
  </si>
  <si>
    <t>Dos Santos PN, de Almeida Valim JR, Matos PCM, da Silva JB, da Fonseca AH.</t>
  </si>
  <si>
    <t>Vet Parasitol Reg Stud Reports. 2019 Apr;16:100268. doi: 10.1016/j.vprsr.2019.100268. Epub 2019 Feb 18.</t>
  </si>
  <si>
    <t>Dos Santos PN</t>
  </si>
  <si>
    <t>10.1016/j.vprsr.2019.100268</t>
  </si>
  <si>
    <t>Distribution of Rickettsia spp. in Ticks from Northwestern and Southwestern Provinces, Republic of Korea</t>
  </si>
  <si>
    <t>Jiang J, Choi YJ, Kim J, Kim HC, Klein TA, Chong ST, Richards AL, Park HJ, Shin SH, Song D, Park KH, Jang WJ.</t>
  </si>
  <si>
    <t>Korean J Parasitol. 2019 Apr;57(2):161-166. doi: 10.3347/kjp.2019.57.2.161. Epub 2019 Apr 30.</t>
  </si>
  <si>
    <t>PMC6526208</t>
  </si>
  <si>
    <t>10.3347/kjp.2019.57.2.161</t>
  </si>
  <si>
    <t>Survey of Rickettsia spp. and Orientia tsutsugamushi Pathogens Found in Animal Vectors (Ticks, Fleas, Chiggers) in Bangkaew District, Phatthalung Province, Thailand</t>
  </si>
  <si>
    <t>Sanprick A, Yooyen T, Rodkvamtook W.</t>
  </si>
  <si>
    <t>Korean J Parasitol. 2019 Apr;57(2):167-173. doi: 10.3347/kjp.2019.57.2.167. Epub 2019 Apr 30.</t>
  </si>
  <si>
    <t>Sanprick A</t>
  </si>
  <si>
    <t>PMC6526216</t>
  </si>
  <si>
    <t>10.3347/kjp.2019.57.2.167</t>
  </si>
  <si>
    <t>[Isolation of Rickettsia slovaca by shell-vial cell culture method from Dermacentor marginatus ticks]</t>
  </si>
  <si>
    <t>Çelebi B, Karademirtok H, Kılıç S.</t>
  </si>
  <si>
    <t>Mikrobiyol Bul. 2019 Apr;53(2):224-232. doi: 10.5578/mb.67985.</t>
  </si>
  <si>
    <t>10.5578/mb.67985</t>
  </si>
  <si>
    <t>[Cytogenetic, kariopathological and morphological abnormalities of spermatozoa and urothelial cells in human granulocytic anaplasmosis depending on polymorphism of the gene of DNA ligase IV]</t>
  </si>
  <si>
    <t>Ilyinskikh NN, Ilyinskikh EN, Subbotin AM, Kostromeeva MS.</t>
  </si>
  <si>
    <t>Urologiia. 2019 Apr;(1):84-89.</t>
  </si>
  <si>
    <t>Ilyinskikh NN</t>
  </si>
  <si>
    <t>Urologiia</t>
  </si>
  <si>
    <t>Detection of tick-borne pathogens in ticks collected in the suburban area of Monte Romano, Lazio Region, Central Italy</t>
  </si>
  <si>
    <t>Mancini F, Vescio MF, Toma L, Di Luca M, Severini F, Cacciò SM, Mariano C, Nicolai G, Laghezza Masci V, Fausto AM, Pezzotti P, Ciervo A.</t>
  </si>
  <si>
    <t>Ann Ist Super Sanita. 2019 Apr-Jun;55(2):143-150. doi: 10.4415/ANN_19_02_06.</t>
  </si>
  <si>
    <t>10.4415/ANN_19_02_06</t>
  </si>
  <si>
    <t>2019 Apr-Jun</t>
  </si>
  <si>
    <t>Pilot survey of mosquitoes (Diptera: Culicidae) from southeastern Georgia, USA for Wolbachia and Rickettsia felis (Rickettsiales: Rickettsiaceae)</t>
  </si>
  <si>
    <t>Anderson ML, Rustin RC, Eremeeva ME.</t>
  </si>
  <si>
    <t>J Vector Borne Dis. 2019 Apr-Jun;56(2):92-97. doi: 10.4103/0972-9062.263714.</t>
  </si>
  <si>
    <t>Anderson ML</t>
  </si>
  <si>
    <t>10.4103/0972-9062.263714</t>
  </si>
  <si>
    <t>Tick-borne pathogen detection in midgut and salivary glands of adult Ixodes ricinus</t>
  </si>
  <si>
    <t>Lejal E, Moutailler S, Šimo L, Vayssier-Taussat M, Pollet T.</t>
  </si>
  <si>
    <t>Parasit Vectors. 2019 Apr 2;12(1):152. doi: 10.1186/s13071-019-3418-7.</t>
  </si>
  <si>
    <t>Lejal E</t>
  </si>
  <si>
    <t>PMC6444572</t>
  </si>
  <si>
    <t>10.1186/s13071-019-3418-7</t>
  </si>
  <si>
    <t>2019 Apr 2</t>
  </si>
  <si>
    <t>Wolbachia (Alphaproteobacteria: Rickettsiales) Infections in Isolated Aphid Populations from Oceanic Islands of the Azores Archipelago: Revisiting the Supergroups M and N</t>
  </si>
  <si>
    <t>Moreira M, Aguiar AMF, Bourtzis K, Latorre A, Khadem M.</t>
  </si>
  <si>
    <t>Environ Entomol. 2019 Apr 3;48(2):326-334. doi: 10.1093/ee/nvy189.</t>
  </si>
  <si>
    <t>Moreira M</t>
  </si>
  <si>
    <t>10.1093/ee/nvy189</t>
  </si>
  <si>
    <t>2019 Apr 3</t>
  </si>
  <si>
    <t>Genome Sequence of "Candidatus Rickettsia colombianensi," a Novel Tick-Associated Bacterium Distributed in Colombia</t>
  </si>
  <si>
    <t>Miranda J, Mattar S, Puerta-González A, Muskus C, Oteo JA.</t>
  </si>
  <si>
    <t>Microbiol Resour Announc. 2019 Apr 4;8(14):e01433-18. doi: 10.1128/MRA.01433-18.</t>
  </si>
  <si>
    <t>Microbiol Resour Announc</t>
  </si>
  <si>
    <t>PMC6449560</t>
  </si>
  <si>
    <t>10.1128/MRA.01433-18</t>
  </si>
  <si>
    <t>2019 Apr 4</t>
  </si>
  <si>
    <t>Laboratory-acquired Scrub Typhus and Murine Typhus Infections: The Argument for a Risk-based Approach to Biosafety Requirements for Orientia tsutsugamushi and Rickettsia typhi Laboratory Activities</t>
  </si>
  <si>
    <t>Blacksell SD, Robinson MT, Newton PN, Day NPJ.</t>
  </si>
  <si>
    <t>Clin Infect Dis. 2019 Apr 8;68(8):1413-1419. doi: 10.1093/cid/ciy675.</t>
  </si>
  <si>
    <t>PMC6451999</t>
  </si>
  <si>
    <t>10.1093/cid/ciy675</t>
  </si>
  <si>
    <t>2019 Apr 8</t>
  </si>
  <si>
    <t>Ehrlichia species in pond-farmed leeches (Hirudinaria sp.) in Hubei Province, China</t>
  </si>
  <si>
    <t>Zhou SH, Xiao X, Sun YN, Xu XH, Ding X, Zhang SY, Zhang M, Lv WL, Gao QH.</t>
  </si>
  <si>
    <t>PLoS One. 2019 Apr 8;14(4):e0215082. doi: 10.1371/journal.pone.0215082. eCollection 2019.</t>
  </si>
  <si>
    <t>Zhou SH</t>
  </si>
  <si>
    <t>PMC6453479</t>
  </si>
  <si>
    <t>10.1371/journal.pone.0215082</t>
  </si>
  <si>
    <t>Macrophages Infected by a Pathogen and a Non-pathogen Spotted Fever Group Rickettsia Reveal Differential Reprogramming Signatures Early in Infection</t>
  </si>
  <si>
    <t>Curto P, Riley SP, Simões I, Martinez JJ.</t>
  </si>
  <si>
    <t>Front Cell Infect Microbiol. 2019 Apr 10;9:97. doi: 10.3389/fcimb.2019.00097. eCollection 2019.</t>
  </si>
  <si>
    <t>PMC6467950</t>
  </si>
  <si>
    <t>10.3389/fcimb.2019.00097</t>
  </si>
  <si>
    <t>2019 Apr 10</t>
  </si>
  <si>
    <t>Seasonal and Gender Differences in Presence of Rickettsia felis and Blood meals Provide Additional Evidence of a Vector Role for Mosquitoes</t>
  </si>
  <si>
    <t>Zhang J, Lu G, Kelly PJ, Wang C.</t>
  </si>
  <si>
    <t>Can J Infect Dis Med Microbiol. 2019 Apr 10;2019:8543460. doi: 10.1155/2019/8543460. eCollection 2019.</t>
  </si>
  <si>
    <t>Can J Infect Dis Med Microbiol</t>
  </si>
  <si>
    <t>PMC6481102</t>
  </si>
  <si>
    <t>10.1155/2019/8543460</t>
  </si>
  <si>
    <t>Tetracyclines</t>
  </si>
  <si>
    <t>2019 Apr 10. LiverTox: Clinical and Research Information on Drug-Induced Liver Injury [Internet]. Bethesda (MD): National Institute of Diabetes and Digestive and Kidney Diseases; 2012–.</t>
  </si>
  <si>
    <t>LiverTox: Clinical and Research Information on Drug-Induced Liver Injury</t>
  </si>
  <si>
    <t>2019 Apr 9</t>
  </si>
  <si>
    <t>Molecular detection of Rickettsia felis in dogs, rodents and cat fleas in Zambia</t>
  </si>
  <si>
    <t>Moonga LC, Hayashida K, Nakao R, Lisulo M, Kaneko C, Nakamura I, Eshita Y, Mweene AS, Namangala B, Sugimoto C, Yamagishi J.</t>
  </si>
  <si>
    <t>Parasit Vectors. 2019 Apr 11;12(1):168. doi: 10.1186/s13071-019-3435-6.</t>
  </si>
  <si>
    <t>Moonga LC</t>
  </si>
  <si>
    <t>PMC6460736</t>
  </si>
  <si>
    <t>10.1186/s13071-019-3435-6</t>
  </si>
  <si>
    <t>2019 Apr 11</t>
  </si>
  <si>
    <t>Large Enriched Fragment Targeted Sequencing (LEFT-SEQ) Applied to Capture of Wolbachia Genomes</t>
  </si>
  <si>
    <t>Lefoulon E, Vaisman N, Frydman HM, Sun L, Voland L, Foster JM, Slatko BE.</t>
  </si>
  <si>
    <t>Sci Rep. 2019 Apr 11;9(1):5939. doi: 10.1038/s41598-019-42454-w.</t>
  </si>
  <si>
    <t>PMC6459864</t>
  </si>
  <si>
    <t>10.1038/s41598-019-42454-w</t>
  </si>
  <si>
    <t>Development of a Low-Density DNA Microarray for Detecting Tick-Borne Bacterial and Piroplasmid Pathogens in African Cattle</t>
  </si>
  <si>
    <t>Abanda B, Paguem A, Achukwi MD, Renz A, Eisenbarth A.</t>
  </si>
  <si>
    <t>Trop Med Infect Dis. 2019 Apr 12;4(2):64. doi: 10.3390/tropicalmed4020064.</t>
  </si>
  <si>
    <t>Abanda B</t>
  </si>
  <si>
    <t>PMC6630218</t>
  </si>
  <si>
    <t>10.3390/tropicalmed4020064</t>
  </si>
  <si>
    <t>2019 Apr 12</t>
  </si>
  <si>
    <t>Murine Typhus Presenting with Acute Psychosis and Disseminated Intravascular Coagulation: A Case Report</t>
  </si>
  <si>
    <t>Pervaiz AM, Tariq R, Bangash SA, Lal Y.</t>
  </si>
  <si>
    <t>Cureus. 2019 Apr 13;11(4):e4450. doi: 10.7759/cureus.4450.</t>
  </si>
  <si>
    <t>Pervaiz AM</t>
  </si>
  <si>
    <t>PMC6561526</t>
  </si>
  <si>
    <t>10.7759/cureus.4450</t>
  </si>
  <si>
    <t>2019 Apr 13</t>
  </si>
  <si>
    <t>Bifurcation analysis of a wild and sterile mosquito model</t>
  </si>
  <si>
    <t>Wang LX, Shi PJ, Zhang HG.</t>
  </si>
  <si>
    <t>Math Biosci Eng. 2019 Apr 15;16(5):3215-3234. doi: 10.3934/mbe.2019160.</t>
  </si>
  <si>
    <t>Wang LX</t>
  </si>
  <si>
    <t>10.3934/mbe.2019160</t>
  </si>
  <si>
    <t>2019 Apr 15</t>
  </si>
  <si>
    <t>Prevalence of Ehrlichia canis (Rickettsiales: Ehrlichieae) DNA in Tissues From Rhipicephalus sanguineus (Acari: Ixodidae) Ticks in Areas Endemic for Canine Monocytic Ehrlichiosis in Brazil</t>
  </si>
  <si>
    <t>Oliveira BCM, Ferrari ED, Viol MA, André MR, Machado RZ, Costa de Aquino MC, Inácio SV, Gomes JF, Guerrero FD, Bresciani KDS.</t>
  </si>
  <si>
    <t>J Med Entomol. 2019 Apr 16;56(3):828-831. doi: 10.1093/jme/tjy220.</t>
  </si>
  <si>
    <t>Oliveira BCM</t>
  </si>
  <si>
    <t>10.1093/jme/tjy220</t>
  </si>
  <si>
    <t>2019 Apr 16</t>
  </si>
  <si>
    <t>Molecular Detection of Anaplasma phagocytophilum in Blood-Sucking Flies (Diptera: Tabanidae) in Poland</t>
  </si>
  <si>
    <t>Werszko J, Szewczyk T, Steiner-Bogdaszewska Ż, Laskowski Z, Karbowiak G.</t>
  </si>
  <si>
    <t>J Med Entomol. 2019 Apr 16;56(3):822-827. doi: 10.1093/jme/tjy217.</t>
  </si>
  <si>
    <t>Werszko J</t>
  </si>
  <si>
    <t>10.1093/jme/tjy217</t>
  </si>
  <si>
    <t>The first draft genomes of the ant Formica exsecta, and its Wolbachia endosymbiont reveal extensive gene transfer from endosymbiont to host</t>
  </si>
  <si>
    <t>Dhaygude K, Nair A, Johansson H, Wurm Y, Sundström L.</t>
  </si>
  <si>
    <t>BMC Genomics. 2019 Apr 16;20(1):301. doi: 10.1186/s12864-019-5665-6.</t>
  </si>
  <si>
    <t>Dhaygude K</t>
  </si>
  <si>
    <t>PMC6469114</t>
  </si>
  <si>
    <t>10.1186/s12864-019-5665-6</t>
  </si>
  <si>
    <t>Dirofilaria repens in dogs and humans in Lithuania</t>
  </si>
  <si>
    <t>Sabūnas V, Radzijevskaja J, Sakalauskas P, Petkevičius S, Karvelienė B, Žiliukienė J, Lipatova I, Paulauskas A.</t>
  </si>
  <si>
    <t>Parasit Vectors. 2019 Apr 18;12(1):177. doi: 10.1186/s13071-019-3406-y.</t>
  </si>
  <si>
    <t>Sabūnas V</t>
  </si>
  <si>
    <t>PMC6472076</t>
  </si>
  <si>
    <t>10.1186/s13071-019-3406-y</t>
  </si>
  <si>
    <t>2019 Apr 18</t>
  </si>
  <si>
    <t>Loss of cytoplasmic incompatibility in Wolbachia-infected Aedes aegypti under field conditions</t>
  </si>
  <si>
    <t>Ross PA, Ritchie SA, Axford JK, Hoffmann AA.</t>
  </si>
  <si>
    <t>PLoS Negl Trop Dis. 2019 Apr 19;13(4):e0007357. doi: 10.1371/journal.pntd.0007357. eCollection 2019 Apr.</t>
  </si>
  <si>
    <t>PMC6493766</t>
  </si>
  <si>
    <t>10.1371/journal.pntd.0007357</t>
  </si>
  <si>
    <t>2019 Apr 19</t>
  </si>
  <si>
    <t>Insight into the microbial world of Bemisia tabaci cryptic species complex and its relationships with its host</t>
  </si>
  <si>
    <t>Wang HL, Lei T, Xia WQ, Cameron SL, Liu YQ, Zhang Z, Gowda MMN, De Barro P, Navas-Castillo J, Omongo CA, Delatte H, Lee KY, Patel MV, Krause-Sakate R, Ng J, Wu SL, Fiallo-Olivé E, Liu SS, Colvin J, Wang XW.</t>
  </si>
  <si>
    <t>Sci Rep. 2019 Apr 25;9(1):6568. doi: 10.1038/s41598-019-42793-8.</t>
  </si>
  <si>
    <t>Wang HL</t>
  </si>
  <si>
    <t>PMC6484021</t>
  </si>
  <si>
    <t>10.1038/s41598-019-42793-8</t>
  </si>
  <si>
    <t>2019 Apr 25</t>
  </si>
  <si>
    <t>Anti-Ehrlichia properties of the essential oil of Ageratum conyzoides L. and its interaction with doxycycline</t>
  </si>
  <si>
    <t>do Rosário CJRM, da Rocha CQ, de Aguiar DM, Lima CAA, Silveira DPB, Leite JAC, Coutinho DF, Melo FA.</t>
  </si>
  <si>
    <t>AMB Express. 2019 Apr 29;9(1):58. doi: 10.1186/s13568-019-0780-y.</t>
  </si>
  <si>
    <t>do Rosário CJRM</t>
  </si>
  <si>
    <t>AMB Express</t>
  </si>
  <si>
    <t>PMC6488629</t>
  </si>
  <si>
    <t>10.1186/s13568-019-0780-y</t>
  </si>
  <si>
    <t>2019 Apr 29</t>
  </si>
  <si>
    <t>Effects of temperature on bacterial microbiome composition in Ixodes scapularis ticks</t>
  </si>
  <si>
    <t>Thapa S, Zhang Y, Allen MS.</t>
  </si>
  <si>
    <t>Microbiologyopen. 2019 May;8(5):e00719. doi: 10.1002/mbo3.719. Epub 2018 Sep 21.</t>
  </si>
  <si>
    <t>Thapa S</t>
  </si>
  <si>
    <t>PMC6528569</t>
  </si>
  <si>
    <t>10.1002/mbo3.719</t>
  </si>
  <si>
    <t>2019 May</t>
  </si>
  <si>
    <t>Rickettsiales Occurrence and Co-occurrence in Ixodes ricinus Ticks in Natural and Urban Areas</t>
  </si>
  <si>
    <t>Kowalec M, Szewczyk T, Welc-Falęciak R, Siński E, Karbowiak G, Bajer A.</t>
  </si>
  <si>
    <t>Microb Ecol. 2019 May;77(4):890-904. doi: 10.1007/s00248-018-1269-y. Epub 2018 Oct 16.</t>
  </si>
  <si>
    <t>Kowalec M</t>
  </si>
  <si>
    <t>PMC6478632</t>
  </si>
  <si>
    <t>10.1007/s00248-018-1269-y</t>
  </si>
  <si>
    <t>High Seroprevalence Against Typhus Group and Spotted Fever Group Rickettsiae in Rural Indigenous Populations of Peninsular Malaysia</t>
  </si>
  <si>
    <t>Tappe D, Gross Y, Ngui R, Rauch J, Tay ST, Lim YAL.</t>
  </si>
  <si>
    <t>Vector Borne Zoonotic Dis. 2019 May;19(5):323-327. doi: 10.1089/vbz.2018.2391. Epub 2018 Dec 12.</t>
  </si>
  <si>
    <t>10.1089/vbz.2018.2391</t>
  </si>
  <si>
    <t>"Candidatus Hafkinia simulans" gen. nov., sp. nov., a Novel Holospora-Like Bacterium from the Macronucleus of the Rare Brackish Water Ciliate Frontonia salmastra (Oligohymenophorea, Ciliophora): Multidisciplinary Characterization of the New Endosymbiont and Its Host</t>
  </si>
  <si>
    <t>Fokin SI, Serra V, Ferrantini F, Modeo L, Petroni G.</t>
  </si>
  <si>
    <t>Microb Ecol. 2019 May;77(4):1092-1106. doi: 10.1007/s00248-018-1311-0. Epub 2019 Jan 9.</t>
  </si>
  <si>
    <t>Fokin SI</t>
  </si>
  <si>
    <t>10.1007/s00248-018-1311-0</t>
  </si>
  <si>
    <t>First detection of Ehrlichia minasensis in Hyalomma marginatum ticks collected from cattle in Corsica, France</t>
  </si>
  <si>
    <t>Cicculli V, Masse S, Capai L, de Lamballerie X, Charrel R, Falchi A.</t>
  </si>
  <si>
    <t>Vet Med Sci. 2019 May;5(2):243-248. doi: 10.1002/vms3.140. Epub 2019 Jan 21.</t>
  </si>
  <si>
    <t>PMC6498527</t>
  </si>
  <si>
    <t>10.1002/vms3.140</t>
  </si>
  <si>
    <t>Wolbachia symbionts in mosquitoes: Intra- and intersupergroup recombinations, horizontal transmission and evolution</t>
  </si>
  <si>
    <t>Shaikevich E, Bogacheva A, Rakova V, Ganushkina L, Ilinsky Y.</t>
  </si>
  <si>
    <t>Mol Phylogenet Evol. 2019 May;134:24-34. doi: 10.1016/j.ympev.2019.01.020. Epub 2019 Jan 29.</t>
  </si>
  <si>
    <t>10.1016/j.ympev.2019.01.020</t>
  </si>
  <si>
    <t>Geographic and Temporal Variation of Distinct Intracellular Endosymbiont Strains of Wolbachia sp. in the Grasshopper Chorthippus parallelus: a Frequency-Dependent Mechanism?</t>
  </si>
  <si>
    <t>Martínez-Rodríguez P, Rolán-Alvarez E, Del Mar Pérez-Ruiz M, Arroyo-Yebras F, Carpena-Catoira C, Carvajal-Rodríguez A, Bella JL.</t>
  </si>
  <si>
    <t>Microb Ecol. 2019 May;77(4):1036-1047. doi: 10.1007/s00248-019-01338-2. Epub 2019 Feb 14.</t>
  </si>
  <si>
    <t>10.1007/s00248-019-01338-2</t>
  </si>
  <si>
    <t>Molecular characterization of Anaplasma and Ehrlichia in ixodid ticks and reservoir hosts from Palestine: a pilot survey</t>
  </si>
  <si>
    <t>Zaid T, Ereqat S, Nasereddin A, Al-Jawabreh A, Abdelkader A, Abdeen Z.</t>
  </si>
  <si>
    <t>Vet Med Sci. 2019 May;5(2):230-242. doi: 10.1002/vms3.150. Epub 2019 Feb 14.</t>
  </si>
  <si>
    <t>Zaid T</t>
  </si>
  <si>
    <t>PMC6498520</t>
  </si>
  <si>
    <t>10.1002/vms3.150</t>
  </si>
  <si>
    <t>Wolbachia induce cytoplasmic incompatibility and affect mate preference in Habrobracon hebetor to increase the chance of its transmission to the next generation</t>
  </si>
  <si>
    <t>Bagheri Z, Talebi AA, Asgari S, Mehrabadi M.</t>
  </si>
  <si>
    <t>J Invertebr Pathol. 2019 May;163:1-7. doi: 10.1016/j.jip.2019.02.005. Epub 2019 Feb 23.</t>
  </si>
  <si>
    <t>Bagheri Z</t>
  </si>
  <si>
    <t>10.1016/j.jip.2019.02.005</t>
  </si>
  <si>
    <t>Potential role of dogs as sentinels and reservoirs for piroplasms infecting equine and cattle in Riyadh City, Saudi Arabia</t>
  </si>
  <si>
    <t>Salim B, Alanazi AD, Omori R, Alyousif MS, Alanazi IO, Katakura K, Nakao R.</t>
  </si>
  <si>
    <t>Acta Trop. 2019 May;193:78-83. doi: 10.1016/j.actatropica.2019.02.029. Epub 2019 Mar 1.</t>
  </si>
  <si>
    <t>10.1016/j.actatropica.2019.02.029</t>
  </si>
  <si>
    <t>Determination of Optimal Diagnostic Cut-Offs for the Naval Medical Research Center Scrub Typhus IgM ELISA in Chiang Rai, Thailand</t>
  </si>
  <si>
    <t>Phanichkrivalkosil M, Tanganuchitcharnchai A, Jintaworn S, Kantipong P, Laongnualpanich A, Chierakul W, Paris DH, Richards AL, Wangrangsimakul T, Day NPJ, Blacksell SD.</t>
  </si>
  <si>
    <t>Am J Trop Med Hyg. 2019 May;100(5):1134-1140. doi: 10.4269/ajtmh.18-0675.</t>
  </si>
  <si>
    <t>Phanichkrivalkosil M</t>
  </si>
  <si>
    <t>PMC6493932</t>
  </si>
  <si>
    <t>10.4269/ajtmh.18-0675</t>
  </si>
  <si>
    <t>Functional Replacement of the BioC and BioH Proteins of Escherichia coli Biotin Precursor Biosynthesis by Ehrlichia chaffeensis Novel Proteins</t>
  </si>
  <si>
    <t>Hang X, Zeng Q, Zeng L, Jia J, Bi H.</t>
  </si>
  <si>
    <t>Curr Microbiol. 2019 May;76(5):626-636. doi: 10.1007/s00284-019-01669-w. Epub 2019 Mar 26.</t>
  </si>
  <si>
    <t>Hang X</t>
  </si>
  <si>
    <t>10.1007/s00284-019-01669-w</t>
  </si>
  <si>
    <t>Case Report: Scrub Typhus and Q Fever Coinfection</t>
  </si>
  <si>
    <t>Jeong HJ, Choi S, Lee J, Gill B, Lee KM, Lee YS, Kim CM, Yun NR, Kim DM.</t>
  </si>
  <si>
    <t>Am J Trop Med Hyg. 2019 May;100(5):1130-1133. doi: 10.4269/ajtmh.18-0092.</t>
  </si>
  <si>
    <t>Jeong HJ</t>
  </si>
  <si>
    <t>PMC6493945</t>
  </si>
  <si>
    <t>10.4269/ajtmh.18-0092</t>
  </si>
  <si>
    <t>National Surveillance Data Show Increase in Spotted Fever Rickettsiosis: United States, 2016-2017</t>
  </si>
  <si>
    <t>Heitman KN, Drexler NA, Cherry-Brown D, Peterson AE, Armstrong PA, Kersh GJ.</t>
  </si>
  <si>
    <t>Am J Public Health. 2019 May;109(5):719-721. doi: 10.2105/AJPH.2019.305038.</t>
  </si>
  <si>
    <t>Heitman KN</t>
  </si>
  <si>
    <t>Am J Public Health</t>
  </si>
  <si>
    <t>PMC6459631</t>
  </si>
  <si>
    <t>10.2105/AJPH.2019.305038</t>
  </si>
  <si>
    <t>Anaplasma spp. in dairy ruminants in Jordan: high individual and herd-level seroprevalence and association with abortions</t>
  </si>
  <si>
    <t>Obaidat MM, Salman AEB.</t>
  </si>
  <si>
    <t>J Vet Diagn Invest. 2019 May;31(3):481-484. doi: 10.1177/1040638719843171. Epub 2019 Apr 11.</t>
  </si>
  <si>
    <t>PMC6838719</t>
  </si>
  <si>
    <t>10.1177/1040638719843171</t>
  </si>
  <si>
    <t>Rickettsiales in Ticks Removed from Outdoor Workers, Southwest Georgia and Northwest Florida, USA</t>
  </si>
  <si>
    <t>Gleim ER, Conner LM, Zemtsova GE, Levin ML, Wong P, Pfaff MA, Yabsley MJ.</t>
  </si>
  <si>
    <t>Emerg Infect Dis. 2019 May;25(5):1019-1021. doi: 10.3201/eid2505.180438.</t>
  </si>
  <si>
    <t>PMC6478216</t>
  </si>
  <si>
    <t>10.3201/eid2505.180438</t>
  </si>
  <si>
    <t>Rickettsia japonica and Novel Rickettsia Species in Ticks, China</t>
  </si>
  <si>
    <t>Qin XR, Han HJ, Han FJ, Zhao FM, Zhang ZT, Xue ZF, Ma DQ, Qi R, Zhao M, Wang LJ, Zhao L, Yu H, Liu JW, Yu XJ.</t>
  </si>
  <si>
    <t>Emerg Infect Dis. 2019 May;25(5):992-995. doi: 10.3201/eid2505.171745.</t>
  </si>
  <si>
    <t>PMC6478201</t>
  </si>
  <si>
    <t>10.3201/eid2505.171745</t>
  </si>
  <si>
    <t>Management of Central Nervous System Infections, Vientiane, Laos, 2003-2011</t>
  </si>
  <si>
    <t>Dubot-Pérès A, Mayxay M, Phetsouvanh R, Lee SJ, Rattanavong S, Vongsouvath M, Davong V, Chansamouth V, Phommasone K, Moore C, Dittrich S, Lattana O, Sirisouk J, Phoumin P, Panyanivong P, Sengduangphachanh A, Sibounheuang B, Chanthongthip A, Simmalavong M, Sengdatka D, Seubsanith A, Keoluangkot V, Phimmasone P, Sisout K, Detleuxay K, Luangxay K, Phouangsouvanh I, Craig SB, Tulsiani SM, Burns MA, Dance DAB, Blacksell SD, de Lamballerie X, Newton PN.</t>
  </si>
  <si>
    <t>Emerg Infect Dis. 2019 May;25(5):898-910. doi: 10.3201/eid2505.180914.</t>
  </si>
  <si>
    <t>Dubot-Pérès A</t>
  </si>
  <si>
    <t>PMC6478220</t>
  </si>
  <si>
    <t>10.3201/eid2505.180914</t>
  </si>
  <si>
    <t>Value of PCR, Serology, and Blood Smears for Human Granulocytic Anaplasmosis Diagnosis, France</t>
  </si>
  <si>
    <t>Hansmann Y, Jaulhac B, Kieffer P, Martinot M, Wurtz E, Dukic R, Boess G, Michel A, Strady C, Sagez JF, Lefebvre N, Talagrand-Reboul E, Argemi X, De Martino S.</t>
  </si>
  <si>
    <t>Emerg Infect Dis. 2019 May;25(5):996-998. doi: 10.3201/eid2505.171751.</t>
  </si>
  <si>
    <t>Hansmann Y</t>
  </si>
  <si>
    <t>PMC6478229</t>
  </si>
  <si>
    <t>10.3201/eid2505.171751</t>
  </si>
  <si>
    <t>Emerging and re-emerging rickettsial infections</t>
  </si>
  <si>
    <t>Adem PV.</t>
  </si>
  <si>
    <t>Semin Diagn Pathol. 2019 May;36(3):146-151. doi: 10.1053/j.semdp.2019.04.005. Epub 2019 Apr 16.</t>
  </si>
  <si>
    <t>Adem PV</t>
  </si>
  <si>
    <t>Semin Diagn Pathol</t>
  </si>
  <si>
    <t>10.1053/j.semdp.2019.04.005</t>
  </si>
  <si>
    <t>Prevalence and Diversity of Endosymbionts in Cassava Whiteflies (Hemiptera: Aleyrodidae) From Colombia</t>
  </si>
  <si>
    <t>Gómez-Díaz JS, Montoya-Lerma J, Muñoz Valencia V.</t>
  </si>
  <si>
    <t>J Insect Sci. 2019 May 1;19(3):12. doi: 10.1093/jisesa/iez047.</t>
  </si>
  <si>
    <t>Gómez-Díaz JS</t>
  </si>
  <si>
    <t>PMC6529905</t>
  </si>
  <si>
    <t>10.1093/jisesa/iez047</t>
  </si>
  <si>
    <t>2019 May 1</t>
  </si>
  <si>
    <t>Emerging feline vector-borne pathogens in Italy</t>
  </si>
  <si>
    <t>Morganti G, Veronesi F, Stefanetti V, Di Muccio T, Fiorentino E, Diaferia M, Santoro A, Passamonti F, Gramiccia M.</t>
  </si>
  <si>
    <t>Parasit Vectors. 2019 May 2;12(1):193. doi: 10.1186/s13071-019-3409-8.</t>
  </si>
  <si>
    <t>PMC6498675</t>
  </si>
  <si>
    <t>10.1186/s13071-019-3409-8</t>
  </si>
  <si>
    <t>2019 May 2</t>
  </si>
  <si>
    <t>Prevalence of Rickettsia species in ticks including identification of unknown species in two regions in Kazakhstan</t>
  </si>
  <si>
    <t>Turebekov N, Abdiyeva K, Yegemberdiyeva R, Dmitrovsky A, Yeraliyeva L, Shapiyeva Z, Amirbekov A, Oradova A, Kachiyeva Z, Ziyadina L, Hoelscher M, Froeschl G, Dobler G, Zinner J, Frey S, Essbauer S.</t>
  </si>
  <si>
    <t>Parasit Vectors. 2019 May 3;12(1):197. doi: 10.1186/s13071-019-3440-9.</t>
  </si>
  <si>
    <t>Turebekov N</t>
  </si>
  <si>
    <t>PMC6500025</t>
  </si>
  <si>
    <t>10.1186/s13071-019-3440-9</t>
  </si>
  <si>
    <t>2019 May 3</t>
  </si>
  <si>
    <t>Report of the human body louse (Pediculus humanus) from clothes sold in a market in central Italy</t>
  </si>
  <si>
    <t>De Liberato C, Magliano A, Romiti F, Menegon M, Mancini F, Ciervo A, Di Luca M, Toma L.</t>
  </si>
  <si>
    <t>Parasit Vectors. 2019 May 3;12(1):201. doi: 10.1186/s13071-019-3458-z.</t>
  </si>
  <si>
    <t>De Liberato C</t>
  </si>
  <si>
    <t>PMC6500014</t>
  </si>
  <si>
    <t>10.1186/s13071-019-3458-z</t>
  </si>
  <si>
    <t>The Transcriptome of the Salivary Glands of Amblyomma aureolatum Reveals the Antimicrobial Peptide Microplusin as an Important Factor for the Tick Protection Against Rickettsia rickettsii Infection</t>
  </si>
  <si>
    <t>Martins LA, Malossi CD, Galletti MFBM, Ribeiro JM, Fujita A, Esteves E, Costa FB, Labruna MB, Daffre S, Fogaça AC.</t>
  </si>
  <si>
    <t>Front Physiol. 2019 May 3;10:529. doi: 10.3389/fphys.2019.00529. eCollection 2019.</t>
  </si>
  <si>
    <t>Front Physiol</t>
  </si>
  <si>
    <t>PMC6509419</t>
  </si>
  <si>
    <t>10.3389/fphys.2019.00529</t>
  </si>
  <si>
    <t>Embryonic development and egg viability of wMel-infected Aedes aegypti</t>
  </si>
  <si>
    <t>Farnesi LC, Belinato TA, Gesto JSM, Martins AJ, Bruno RV, Moreira LA.</t>
  </si>
  <si>
    <t>Parasit Vectors. 2019 May 6;12(1):211. doi: 10.1186/s13071-019-3474-z.</t>
  </si>
  <si>
    <t>Farnesi LC</t>
  </si>
  <si>
    <t>PMC6503365</t>
  </si>
  <si>
    <t>10.1186/s13071-019-3474-z</t>
  </si>
  <si>
    <t>2019 May 6</t>
  </si>
  <si>
    <t>Endoparasites and vector-borne pathogens in dogs from Greek islands: Pathogen distribution and zoonotic implications</t>
  </si>
  <si>
    <t>Diakou A, Di Cesare A, Morelli S, Colombo M, Halos L, Simonato G, Tamvakis A, Beugnet F, Paoletti B, Traversa D.</t>
  </si>
  <si>
    <t>PLoS Negl Trop Dis. 2019 May 8;13(5):e0007003. doi: 10.1371/journal.pntd.0007003. eCollection 2019 May.</t>
  </si>
  <si>
    <t>PMC6527238</t>
  </si>
  <si>
    <t>10.1371/journal.pntd.0007003</t>
  </si>
  <si>
    <t>2019 May 8</t>
  </si>
  <si>
    <t>Discovery of short-course antiwolbachial quinazolines for elimination of filarial worm infections</t>
  </si>
  <si>
    <t>Bakowski MA, Shiroodi RK, Liu R, Olejniczak J, Yang B, Gagaring K, Guo H, White PM, Chappell L, Debec A, Landmann F, Dubben B, Lenz F, Struever D, Ehrens A, Frohberger SJ, Sjoberg H, Pionnier N, Murphy E, Archer J, Steven A, Chunda VC, Fombad FF, Chounna PW, Njouendou AJ, Metuge HM, Ndzeshang BL, Gandjui NV, Akumtoh DN, Kwenti TDB, Woods AK, Joseph SB, Hull MV, Xiong W, Kuhen KL, Taylor MJ, Wanji S, Turner JD, Hübner MP, Hoerauf A, Chatterjee AK, Roland J, Tremblay MS, Schultz PG, Sullivan W, Chu XJ, Petrassi HM, McNamara CW.</t>
  </si>
  <si>
    <t>Sci Transl Med. 2019 May 8;11(491):eaav3523. doi: 10.1126/scitranslmed.aav3523.</t>
  </si>
  <si>
    <t>Bakowski MA</t>
  </si>
  <si>
    <t>10.1126/scitranslmed.aav3523</t>
  </si>
  <si>
    <t>[Effects of Wetland Reclamation on Soil Microbial Community Structure in the Sanjiang Plain]</t>
  </si>
  <si>
    <t>Wang N, Gao J, Wei J, Liu Y, Zhuang XL, Zhuang GQ.</t>
  </si>
  <si>
    <t>Huan Jing Ke Xue. 2019 May 8;40(5):2375-2381. doi: 10.13227/j.hjkx.201809204.</t>
  </si>
  <si>
    <t>Wang N</t>
  </si>
  <si>
    <t>Huan Jing Ke Xue</t>
  </si>
  <si>
    <t>10.13227/j.hjkx.201809204</t>
  </si>
  <si>
    <t>Emerging Roles of Autophagy and Inflammasome in Ehrlichiosis</t>
  </si>
  <si>
    <t>Tominello TR, Oliveira ERA, Hussain SS, Elfert A, Wells J, Golden B, Ismail N.</t>
  </si>
  <si>
    <t>Front Immunol. 2019 May 8;10:1011. doi: 10.3389/fimmu.2019.01011. eCollection 2019.</t>
  </si>
  <si>
    <t>Tominello TR</t>
  </si>
  <si>
    <t>PMC6517498</t>
  </si>
  <si>
    <t>10.3389/fimmu.2019.01011</t>
  </si>
  <si>
    <t>Counterattacking the tick bite: towards a rational design of anti-tick vaccines targeting pathogen transmission</t>
  </si>
  <si>
    <t>Rego ROM, Trentelman JJA, Anguita J, Nijhof AM, Sprong H, Klempa B, Hajdusek O, Tomás-Cortázar J, Azagi T, Strnad M, Knorr S, Sima R, Jalovecka M, Fumačová Havlíková S, Ličková M, Sláviková M, Kopacek P, Grubhoffer L, Hovius JW.</t>
  </si>
  <si>
    <t>Parasit Vectors. 2019 May 14;12(1):229. doi: 10.1186/s13071-019-3468-x.</t>
  </si>
  <si>
    <t>Rego ROM</t>
  </si>
  <si>
    <t>PMC6518728</t>
  </si>
  <si>
    <t>10.1186/s13071-019-3468-x</t>
  </si>
  <si>
    <t>2019 May 14</t>
  </si>
  <si>
    <t>Prevalence and Distribution of Dengue Virus in Aedes aegypti in Yogyakarta City before Deployment of Wolbachia Infected Aedes aegypti</t>
  </si>
  <si>
    <t>Rahayu A, Saraswati U, Supriyati E, Kumalawati DA, Hermantara R, Rovik A, Daniwijaya EW, Fitriana I, Setyawan S, Ahmad RA, Wardana DS, Indriani C, Utarini A, Tantowijoyo W, Arguni E.</t>
  </si>
  <si>
    <t>Int J Environ Res Public Health. 2019 May 16;16(10):1742. doi: 10.3390/ijerph16101742.</t>
  </si>
  <si>
    <t>Rahayu A</t>
  </si>
  <si>
    <t>PMC6571630</t>
  </si>
  <si>
    <t>10.3390/ijerph16101742</t>
  </si>
  <si>
    <t>2019 May 16</t>
  </si>
  <si>
    <t>Molecular identification and characterization of Anaplasma capra and Anaplasma platys-like in Rhipicephalus microplus in Ankang, Northwest China</t>
  </si>
  <si>
    <t>Guo WP, Zhang B, Wang YH, Xu G, Wang X, Ni X, Zhou EM.</t>
  </si>
  <si>
    <t>BMC Infect Dis. 2019 May 17;19(1):434. doi: 10.1186/s12879-019-4075-3.</t>
  </si>
  <si>
    <t>PMC6525361</t>
  </si>
  <si>
    <t>10.1186/s12879-019-4075-3</t>
  </si>
  <si>
    <t>2019 May 17</t>
  </si>
  <si>
    <t>Pathogen blocking in Wolbachia-infected Aedes aegypti is not affected by Zika and dengue virus co-infection</t>
  </si>
  <si>
    <t>Caragata EP, Rocha MN, Pereira TN, Mansur SB, Dutra HLC, Moreira LA.</t>
  </si>
  <si>
    <t>PLoS Negl Trop Dis. 2019 May 20;13(5):e0007443. doi: 10.1371/journal.pntd.0007443. eCollection 2019 May.</t>
  </si>
  <si>
    <t>PMC6544317</t>
  </si>
  <si>
    <t>10.1371/journal.pntd.0007443</t>
  </si>
  <si>
    <t>2019 May 20</t>
  </si>
  <si>
    <t>Establishing Wolbachia in the wild mosquito population: The effects of wind and critical patch size</t>
  </si>
  <si>
    <t>Liu YF, Sun GW, Wang L, Guo ZM.</t>
  </si>
  <si>
    <t>Math Biosci Eng. 2019 May 20;16(5):4399-4414. doi: 10.3934/mbe.2019219.</t>
  </si>
  <si>
    <t>Liu YF</t>
  </si>
  <si>
    <t>10.3934/mbe.2019219</t>
  </si>
  <si>
    <t>Subclinical Infections of Anaplasma phagocytophilum and Anaplasma bovis in Dogs from Ibaraki, Japan</t>
  </si>
  <si>
    <t>Fukui Y, Inokuma H.</t>
  </si>
  <si>
    <t>Jpn J Infect Dis. 2019 May 23;72(3):168-172. doi: 10.7883/yoken.JJID.2018.470. Epub 2019 Jan 31.</t>
  </si>
  <si>
    <t>10.7883/yoken.JJID.2018.470</t>
  </si>
  <si>
    <t>2019 May 23</t>
  </si>
  <si>
    <t>Molecular Detection and Characterization of p44/msp2 Multigene Family of Anaplasma phagocytophilum from Haemaphysalis longicornis in Mie Prefecture, Japan</t>
  </si>
  <si>
    <t>Su H, Sato A, Onoda E, Fujita H, Sakabe S, Akachi S, Oishi S, Abe F, Kanda T, Shimamura Y, Masuda S, Ohashi N.</t>
  </si>
  <si>
    <t>Jpn J Infect Dis. 2019 May 23;72(3):199-202. doi: 10.7883/yoken.JJID.2018.485. Epub 2019 Jan 31.</t>
  </si>
  <si>
    <t>Su H</t>
  </si>
  <si>
    <t>10.7883/yoken.JJID.2018.485</t>
  </si>
  <si>
    <t>Pathogenicity of the bacterium New Zealand rickettsia-like organism (NZ-RLO2) in Chinook salmon Oncorhynchus tshawytscha smolt</t>
  </si>
  <si>
    <t>Brosnahan CL, Munday JS, Davie PS, Kennedy L, Preece M, Barnes S, Jones JB, McDonald WL.</t>
  </si>
  <si>
    <t>Dis Aquat Organ. 2019 May 23;134(3):175-187. doi: 10.3354/dao03364.</t>
  </si>
  <si>
    <t>10.3354/dao03364</t>
  </si>
  <si>
    <t>Shedding and survival of an intracellular pathogenic Endozoicomonas-like organism infecting king scallop Pecten maximus</t>
  </si>
  <si>
    <t>Hooper PM, Ross SH, Feist SW, Cano I.</t>
  </si>
  <si>
    <t>Dis Aquat Organ. 2019 May 23;134(2):167-173. doi: 10.3354/dao03375.</t>
  </si>
  <si>
    <t>Hooper PM</t>
  </si>
  <si>
    <t>10.3354/dao03375</t>
  </si>
  <si>
    <t>Evaluation of heart rate variability and behavior of electrocardiographic parameters in dogs affected by chronic Monocytic Ehrlichiosis</t>
  </si>
  <si>
    <t>Gianfranchesco Filippi M, de Castro Ferreira Lima M, Paes AC, Sarita Cruz Aleixo A, Oba E, Ferreira de Souza F, Kiomi Takahira R, Gomes Lourenço ML.</t>
  </si>
  <si>
    <t>PLoS One. 2019 May 24;14(5):e0216552. doi: 10.1371/journal.pone.0216552. eCollection 2019.</t>
  </si>
  <si>
    <t>Gianfranchesco Filippi M</t>
  </si>
  <si>
    <t>PMC6534309</t>
  </si>
  <si>
    <t>10.1371/journal.pone.0216552</t>
  </si>
  <si>
    <t>2019 May 24</t>
  </si>
  <si>
    <t>The impact of mating competitiveness and incomplete cytoplasmic incompatibility on Wolbachia-driven mosquito population suppressio</t>
  </si>
  <si>
    <t>Huang MG, Tang MX, Yu JS, Zheng B.</t>
  </si>
  <si>
    <t>Math Biosci Eng. 2019 May 27;16(5):4741-4757. doi: 10.3934/mbe.2019238.</t>
  </si>
  <si>
    <t>Huang MG</t>
  </si>
  <si>
    <t>10.3934/mbe.2019238</t>
  </si>
  <si>
    <t>2019 May 27</t>
  </si>
  <si>
    <t>The Prevalence of Bartonella Bacteria in Cattle Lice Collected from Three Provinces of Thailand</t>
  </si>
  <si>
    <t>Promrangsee C, Khositharattanakool P, Somwang P, Sunantaraporn S, Phumee A, Preativatanyou K, Tawatsin A, Brownell N, Siriyasatien P.</t>
  </si>
  <si>
    <t>Insects. 2019 May 28;10(6):152. doi: 10.3390/insects10060152.</t>
  </si>
  <si>
    <t>Promrangsee C</t>
  </si>
  <si>
    <t>PMC6628184</t>
  </si>
  <si>
    <t>10.3390/insects10060152</t>
  </si>
  <si>
    <t>2019 May 28</t>
  </si>
  <si>
    <t>Comparative Susceptibility of Different Populations of Amblyomma sculptum to Rickettsia rickettsii</t>
  </si>
  <si>
    <t>Gerardi M, Ramírez-Hernández A, Binder LC, Krawczak FS, Gregori F, Labruna MB.</t>
  </si>
  <si>
    <t>Front Physiol. 2019 May 28;10:653. doi: 10.3389/fphys.2019.00653. eCollection 2019.</t>
  </si>
  <si>
    <t>PMC6546895</t>
  </si>
  <si>
    <t>10.3389/fphys.2019.00653</t>
  </si>
  <si>
    <t>Ticks and serosurvey of anti-Rickettsia spp. antibodies in wild boars (Sus scrofa), hunting dogs and hunters of Brazil</t>
  </si>
  <si>
    <t>Kmetiuk LB, Krawczak FS, Machado FP, Paploski IAD, Martins TF, Teider-Junior PI, Serpa MCA, Barbieri ARM, Bach RVW, Barros-Filho IR, Lipinski LC, P Dos Santos A, Labruna MB, Biondo AW.</t>
  </si>
  <si>
    <t>PLoS Negl Trop Dis. 2019 May 30;13(5):e0007405. doi: 10.1371/journal.pntd.0007405. eCollection 2019 May.</t>
  </si>
  <si>
    <t>Kmetiuk LB</t>
  </si>
  <si>
    <t>PMC6542515</t>
  </si>
  <si>
    <t>10.1371/journal.pntd.0007405</t>
  </si>
  <si>
    <t>2019 May 30</t>
  </si>
  <si>
    <t>Positive rates of anti-acari-borne disease antibodies of rural inhabitants in Japan</t>
  </si>
  <si>
    <t>Takeda T, Fujita H, Iwasaki M, Kasai M, Tatori N, Endo T, Kodera Y, Yamabata N.</t>
  </si>
  <si>
    <t>J Vet Med Sci. 2019 May 31;81(5):758-763. doi: 10.1292/jvms.18-0572. Epub 2019 Mar 20.</t>
  </si>
  <si>
    <t>Takeda T</t>
  </si>
  <si>
    <t>PMC6541844</t>
  </si>
  <si>
    <t>10.1292/jvms.18-0572</t>
  </si>
  <si>
    <t>2019 May 31</t>
  </si>
  <si>
    <t>Multiple factors correlating with wing malformations in the population of Parnassius apollo (Lepidoptera: Papilionidae) restituted from a low number of individuals: A mini review</t>
  </si>
  <si>
    <t>Pierzynowska K, Skowron Volponi M, Węgrzyn G.</t>
  </si>
  <si>
    <t>Insect Sci. 2019 Jun;26(3):380-387. doi: 10.1111/1744-7917.12554. Epub 2017 Dec 26.</t>
  </si>
  <si>
    <t>Pierzynowska K</t>
  </si>
  <si>
    <t>10.1111/1744-7917.12554</t>
  </si>
  <si>
    <t>2019 Jun</t>
  </si>
  <si>
    <t>A change in the bacterial community of spider mites decreases fecundity on multiple host plants</t>
  </si>
  <si>
    <t>Zhu YX, Song YL, Hoffmann AA, Jin PY, Huo SM, Hong XY.</t>
  </si>
  <si>
    <t>Microbiologyopen. 2019 Jun;8(6):e00743. doi: 10.1002/mbo3.743. Epub 2018 Oct 11.</t>
  </si>
  <si>
    <t>PMC6562136</t>
  </si>
  <si>
    <t>10.1002/mbo3.743</t>
  </si>
  <si>
    <t>Matrix-assisted laser desorption/ionization time-of-flight mass spectrometry as a useful tool for the rapid identification of wild flea vectors preserved in alcohol</t>
  </si>
  <si>
    <t>Zurita A, Djeghar R, Callejón R, Cutillas C, Parola P, Laroche M.</t>
  </si>
  <si>
    <t>Med Vet Entomol. 2019 Jun;33(2):185-194. doi: 10.1111/mve.12351. Epub 2018 Dec 5.</t>
  </si>
  <si>
    <t>10.1111/mve.12351</t>
  </si>
  <si>
    <t>Phylogenetic analysis based on the 16S rDNA, gltA, gatB, and hcpA gene sequences of Wolbachia from the novel host Ceratozetes thienemanni (Acari: Oribatida)</t>
  </si>
  <si>
    <t>Infect Genet Evol. 2019 Jun;70:175-181. doi: 10.1016/j.meegid.2019.01.032. Epub 2019 Jan 29.</t>
  </si>
  <si>
    <t>10.1016/j.meegid.2019.01.032</t>
  </si>
  <si>
    <t>Endosymbionts interaction with trypanosomes in Palpalis group of Glossina captured in southwest Nigeria</t>
  </si>
  <si>
    <t>Odeniran PO, Macleod ET, Ademola IO, Welburn SC.</t>
  </si>
  <si>
    <t>Parasitol Int. 2019 Jun;70:64-69. doi: 10.1016/j.parint.2019.01.011. Epub 2019 Feb 1.</t>
  </si>
  <si>
    <t>Odeniran PO</t>
  </si>
  <si>
    <t>10.1016/j.parint.2019.01.011</t>
  </si>
  <si>
    <t>Genetic diversity, population structure and rickettsias in Amblyomma ovale in areas of epidemiological interest for spotted fever in Brazil</t>
  </si>
  <si>
    <t>Bitencourth K, Amorim M, de Oliveira SV, Voloch CM, Gazêta GS.</t>
  </si>
  <si>
    <t>Med Vet Entomol. 2019 Jun;33(2):256-268. doi: 10.1111/mve.12363. Epub 2019 Feb 11.</t>
  </si>
  <si>
    <t>10.1111/mve.12363</t>
  </si>
  <si>
    <t>Scrub Typhus in Continental Chile, 2016-2018(1)</t>
  </si>
  <si>
    <t>Weitzel T, Martínez-Valdebenito C, Acosta-Jamett G, Jiang J, Richards AL, Abarca K.</t>
  </si>
  <si>
    <t>Emerg Infect Dis. 2019 Jun;25(6):1214-1217. doi: 10.3201/eid2506.181860. Epub 2019 Jun 17.</t>
  </si>
  <si>
    <t>PMC6537721</t>
  </si>
  <si>
    <t>10.3201/eid2506.181860</t>
  </si>
  <si>
    <t>Rickettsia species in ticks collected from wild pigs (Sus scrofa) and Philippine deer (Rusa marianna) on Guam, Marianna Islands, USA</t>
  </si>
  <si>
    <t>Cleveland CA, Swanepoel L, Box EK, De Nicola A, Yabsley MJ.</t>
  </si>
  <si>
    <t>Acta Trop. 2019 Jun;194:89-92. doi: 10.1016/j.actatropica.2019.03.010. Epub 2019 Mar 18.</t>
  </si>
  <si>
    <t>Cleveland CA</t>
  </si>
  <si>
    <t>10.1016/j.actatropica.2019.03.010</t>
  </si>
  <si>
    <t>Asian isolates of Anaplasma phagocytophilum: Multilocus sequence typing</t>
  </si>
  <si>
    <t>Mukhacheva TA, Shaikhova DR, Kovalev SY.</t>
  </si>
  <si>
    <t>Ticks Tick Borne Dis. 2019 Jun;10(4):775-780. doi: 10.1016/j.ttbdis.2019.03.011. Epub 2019 Mar 18.</t>
  </si>
  <si>
    <t>Mukhacheva TA</t>
  </si>
  <si>
    <t>10.1016/j.ttbdis.2019.03.011</t>
  </si>
  <si>
    <t>Wolbachia of phylogenetic supergroup E identified in oribatid mite Gustavia microcephala (Acari: Oribatida)</t>
  </si>
  <si>
    <t>Konecka E, Olszanowski Z, Koczura R.</t>
  </si>
  <si>
    <t>Mol Phylogenet Evol. 2019 Jun;135:230-235. doi: 10.1016/j.ympev.2019.03.019. Epub 2019 Mar 23.</t>
  </si>
  <si>
    <t>10.1016/j.ympev.2019.03.019</t>
  </si>
  <si>
    <t>Genetic diversity of Anaplasma marginale in beef cattle in the Brazilian Pantanal</t>
  </si>
  <si>
    <t>de Souza Ramos IA, Herrera HM, Fernandes SJ, do Amaral RB, Zanatto DCS, da Silva TMV, Horta BLS, Campos JBV, Alves JVA, de Macedo GC, Machado RZ, André MR.</t>
  </si>
  <si>
    <t>Ticks Tick Borne Dis. 2019 Jun;10(4):805-814. doi: 10.1016/j.ttbdis.2019.03.015. Epub 2019 Mar 22.</t>
  </si>
  <si>
    <t>de Souza Ramos IA</t>
  </si>
  <si>
    <t>10.1016/j.ttbdis.2019.03.015</t>
  </si>
  <si>
    <t>Seroprevalence and Risk Factors for Rickettsia and Leptospira Infection in Four Ecologically Distinct Regions of Peru</t>
  </si>
  <si>
    <t>Salmon-Mulanovich G, Simons MP, Flores-Mendoza C, Loyola S, Silva M, Kasper M, Rázuri HR, Canal LE, Leguia M, Bausch DG, Richards AL.</t>
  </si>
  <si>
    <t>Am J Trop Med Hyg. 2019 Jun;100(6):1391-1400. doi: 10.4269/ajtmh.18-0029.</t>
  </si>
  <si>
    <t>Salmon-Mulanovich G</t>
  </si>
  <si>
    <t>PMC6553916</t>
  </si>
  <si>
    <t>10.4269/ajtmh.18-0029</t>
  </si>
  <si>
    <t>Ehrlichia minasensis, an old demon with a new name</t>
  </si>
  <si>
    <t>Cabezas-Cruz A, Zweygarth E, Aguiar DM.</t>
  </si>
  <si>
    <t>Ticks Tick Borne Dis. 2019 Jun;10(4):828-829. doi: 10.1016/j.ttbdis.2019.03.018. Epub 2019 Mar 27.</t>
  </si>
  <si>
    <t>10.1016/j.ttbdis.2019.03.018</t>
  </si>
  <si>
    <t>Backward Bifurcation as a Desirable Phenomenon: Increased Fecundity Through Infection</t>
  </si>
  <si>
    <t>Barradas I, Vázquez V.</t>
  </si>
  <si>
    <t>Bull Math Biol. 2019 Jun;81(6):2029-2050. doi: 10.1007/s11538-019-00604-1. Epub 2019 Apr 2.</t>
  </si>
  <si>
    <t>Barradas I</t>
  </si>
  <si>
    <t>10.1007/s11538-019-00604-1</t>
  </si>
  <si>
    <t>First molecular detection and characterization of tick-borne pathogens in water buffaloes in Bohol, Philippines</t>
  </si>
  <si>
    <t>Galon EMS, Adjou Moumouni PF, Ybañez RHD, Ringo AE, Efstratiou A, Lee SH, Liu M, Guo H, Gao Y, Li J, Salces CB, Maurillo BCA, Boldbaatar D, Ybañez AP, Xuan X.</t>
  </si>
  <si>
    <t>Ticks Tick Borne Dis. 2019 Jun;10(4):815-821. doi: 10.1016/j.ttbdis.2019.03.016. Epub 2019 Mar 23.</t>
  </si>
  <si>
    <t>Galon EMS</t>
  </si>
  <si>
    <t>10.1016/j.ttbdis.2019.03.016</t>
  </si>
  <si>
    <t>Development of a High-Throughput Cytometric Screen to Identify Anti- Wolbachia Compounds: The Power of Public-Private Partnership</t>
  </si>
  <si>
    <t>Clare RH, Clark R, Bardelle C, Harper P, Collier M, Johnston KL, Plant H, Plant D, McCall E, Slatko BE, Cantin L, Wu B, Ford L, Murray D, Rich K, Wigglesworth M, Taylor MJ, Ward SA.</t>
  </si>
  <si>
    <t>SLAS Discov. 2019 Jun;24(5):537-547. doi: 10.1177/2472555219838341. Epub 2019 Apr 8.</t>
  </si>
  <si>
    <t>SLAS Discov</t>
  </si>
  <si>
    <t>PMC6537165</t>
  </si>
  <si>
    <t>10.1177/2472555219838341</t>
  </si>
  <si>
    <t>Floc-size effects of the pathogenic bacteria in a membrane bioreactor plant</t>
  </si>
  <si>
    <t>Zhang S, He Z, Meng F.</t>
  </si>
  <si>
    <t>Environ Int. 2019 Jun;127:645-652. doi: 10.1016/j.envint.2019.04.002. Epub 2019 Apr 13.</t>
  </si>
  <si>
    <t>Zhang S</t>
  </si>
  <si>
    <t>Environ Int</t>
  </si>
  <si>
    <t>10.1016/j.envint.2019.04.002</t>
  </si>
  <si>
    <t>Detected microorganisms and new geographic records of Ornithodoros rietcorreai (Acari: Argasidae) from northern Brazil</t>
  </si>
  <si>
    <t>Muñoz-Leal S, Macedo C, Gonçalves TC, Dias Barreira J, Labruna MB, de Lemos ERS, Ogrzewalska M.</t>
  </si>
  <si>
    <t>Ticks Tick Borne Dis. 2019 Jun;10(4):853-861. doi: 10.1016/j.ttbdis.2019.04.004. Epub 2019 Apr 10.</t>
  </si>
  <si>
    <t>10.1016/j.ttbdis.2019.04.004</t>
  </si>
  <si>
    <t>Ixodes scapularis Src tyrosine kinase facilitates Anaplasma phagocytophilum survival in its arthropod vector</t>
  </si>
  <si>
    <t>Turck JW, Taank V, Neelakanta G, Sultana H.</t>
  </si>
  <si>
    <t>Ticks Tick Borne Dis. 2019 Jun;10(4):838-847. doi: 10.1016/j.ttbdis.2019.04.002. Epub 2019 Apr 6.</t>
  </si>
  <si>
    <t>Turck JW</t>
  </si>
  <si>
    <t>PMC6613393</t>
  </si>
  <si>
    <t>NIHMS1527112</t>
  </si>
  <si>
    <t>10.1016/j.ttbdis.2019.04.002</t>
  </si>
  <si>
    <t>Loss of cytoplasmic incompatibility and minimal fecundity effects explain relatively low Wolbachia frequencies in Drosophila mauritiana</t>
  </si>
  <si>
    <t>Meany MK, Conner WR, Richter SV, Bailey JA, Turelli M, Cooper BS.</t>
  </si>
  <si>
    <t>Evolution. 2019 Jun;73(6):1278-1295. doi: 10.1111/evo.13745. Epub 2019 Apr 29.</t>
  </si>
  <si>
    <t>Meany MK</t>
  </si>
  <si>
    <t>PMC6554066</t>
  </si>
  <si>
    <t>NIHMS1027307</t>
  </si>
  <si>
    <t>10.1111/evo.13745</t>
  </si>
  <si>
    <t>A stochastic epidemic model for the dynamics of two pathogens in a single tick population</t>
  </si>
  <si>
    <t>Maliyoni M, Chirove F, Gaff HD, Govinder KS.</t>
  </si>
  <si>
    <t>Theor Popul Biol. 2019 Jun;127:75-90. doi: 10.1016/j.tpb.2019.04.004. Epub 2019 Apr 16.</t>
  </si>
  <si>
    <t>Maliyoni M</t>
  </si>
  <si>
    <t>10.1016/j.tpb.2019.04.004</t>
  </si>
  <si>
    <t>Murine typhus presenting with status epilepticus</t>
  </si>
  <si>
    <t>Shafi H, Hipolito LG.</t>
  </si>
  <si>
    <t>Int J Infect Dis. 2019 Jun;83:145-147. doi: 10.1016/j.ijid.2019.04.012. Epub 2019 Apr 16.</t>
  </si>
  <si>
    <t>Shafi H</t>
  </si>
  <si>
    <t>10.1016/j.ijid.2019.04.012</t>
  </si>
  <si>
    <t>Endosymbionts carried by ticks feeding on dogs in Spain</t>
  </si>
  <si>
    <t>Vila A, Estrada-Peña A, Altet L, Cusco A, Dandreano S, Francino O, Halos L, Roura X.</t>
  </si>
  <si>
    <t>Ticks Tick Borne Dis. 2019 Jun;10(4):848-852. doi: 10.1016/j.ttbdis.2019.04.003. Epub 2019 Apr 6.</t>
  </si>
  <si>
    <t>Vila A</t>
  </si>
  <si>
    <t>10.1016/j.ttbdis.2019.04.003</t>
  </si>
  <si>
    <t>Genetic characterization of tick-borne pathogens in ticks infesting cattle and sheep from three South African provinces</t>
  </si>
  <si>
    <t>Guo H, Adjou Moumouni PF, Thekisoe O, Gao Y, Liu M, Li J, Galon EM, Efstratiou A, Wang G, Jirapattharasate C, Ringo AE, Mtshali K, Inoue N, Suzuki H, Xuan X.</t>
  </si>
  <si>
    <t>Ticks Tick Borne Dis. 2019 Jun;10(4):875-882. doi: 10.1016/j.ttbdis.2019.04.008. Epub 2019 Apr 15.</t>
  </si>
  <si>
    <t>10.1016/j.ttbdis.2019.04.008</t>
  </si>
  <si>
    <t>Borrelia burgdorferi sensu lato and spotted fever group rickettsiae in small rodents and attached ticks in the Northern Apennines, Italy</t>
  </si>
  <si>
    <t>Martello E, Mannelli A, Grego E, Ceballos LA, Ragagli C, Stella MC, Tomassone L.</t>
  </si>
  <si>
    <t>Ticks Tick Borne Dis. 2019 Jun;10(4):862-867. doi: 10.1016/j.ttbdis.2019.04.005. Epub 2019 Apr 14.</t>
  </si>
  <si>
    <t>10.1016/j.ttbdis.2019.04.005</t>
  </si>
  <si>
    <t>Microbiome analysis of Ixodes scapularis ticks from New York and Connecticut</t>
  </si>
  <si>
    <t>Tokarz R, Tagliafierro T, Sameroff S, Cucura DM, Oleynik A, Che X, Jain K, Lipkin WI.</t>
  </si>
  <si>
    <t>Ticks Tick Borne Dis. 2019 Jun;10(4):894-900. doi: 10.1016/j.ttbdis.2019.04.011. Epub 2019 Apr 15.</t>
  </si>
  <si>
    <t>10.1016/j.ttbdis.2019.04.011</t>
  </si>
  <si>
    <t>Rapid and sensitive detection of Anaplasma phagocytophilum using a newly developed recombinase polymerase amplification assay</t>
  </si>
  <si>
    <t>Zhao S, Cui Y, Jing J, Yan Y, Peng Y, Shi K, Wang K, Zhou Y, Jian F, Zhang L, Wang R, Ning C.</t>
  </si>
  <si>
    <t>Exp Parasitol. 2019 Jun;201:21-25. doi: 10.1016/j.exppara.2019.04.010. Epub 2019 Apr 25.</t>
  </si>
  <si>
    <t>10.1016/j.exppara.2019.04.010</t>
  </si>
  <si>
    <t>Isolation and characterization of a Rickettsia from the ovary of a Western black-legged tick, Ixodes pacificus</t>
  </si>
  <si>
    <t>Alowaysi M, Chen J, Stark S, Teague K, LaCourse M, Proctor J, Vigil K, Corrigan J, Harding A, Li J, Kurtti T, Zhong J.</t>
  </si>
  <si>
    <t>Ticks Tick Borne Dis. 2019 Jun;10(4):918-923. doi: 10.1016/j.ttbdis.2019.04.017. Epub 2019 Apr 30.</t>
  </si>
  <si>
    <t>Alowaysi M</t>
  </si>
  <si>
    <t>PMC6550347</t>
  </si>
  <si>
    <t>NIHMS1529466</t>
  </si>
  <si>
    <t>10.1016/j.ttbdis.2019.04.017</t>
  </si>
  <si>
    <t>Presence of Rickettsia aeschlimannii, 'Candidatus Rickettsia barbariae' and Coxiella burnetii in ticks from livestock in Northwestern Algeria</t>
  </si>
  <si>
    <t>Abdelkadir K, Palomar AM, Portillo A, Oteo JA, Ait-Oudhia K, Khelef D.</t>
  </si>
  <si>
    <t>Ticks Tick Borne Dis. 2019 Jun;10(4):924-928. doi: 10.1016/j.ttbdis.2019.04.018. Epub 2019 Apr 27.</t>
  </si>
  <si>
    <t>Abdelkadir K</t>
  </si>
  <si>
    <t>10.1016/j.ttbdis.2019.04.018</t>
  </si>
  <si>
    <t>Rickettsia japonica Infection after Land Leech Bite, Japan</t>
  </si>
  <si>
    <t>Sando E, Suzuki M, Katayama M, Taira M, Fujita H, Ariyoshi K.</t>
  </si>
  <si>
    <t>Emerg Infect Dis. 2019 Jun;25(6):1243-1245. doi: 10.3201/eid2506.181985.</t>
  </si>
  <si>
    <t>PMC6537741</t>
  </si>
  <si>
    <t>10.3201/eid2506.181985</t>
  </si>
  <si>
    <t>The role of juvenile Dermacentor reticulatus ticks as vectors of microorganisms and the problem of 'meal contamination'</t>
  </si>
  <si>
    <t>Dwużnik D, Mierzejewska EJ, Drabik P, Kloch A, Alsarraf M, Behnke JM, Bajer A.</t>
  </si>
  <si>
    <t>Exp Appl Acarol. 2019 Jun;78(2):181-202. doi: 10.1007/s10493-019-00380-6. Epub 2019 May 22.</t>
  </si>
  <si>
    <t>Dwużnik D</t>
  </si>
  <si>
    <t>10.1007/s10493-019-00380-6</t>
  </si>
  <si>
    <t>Conventional and Holter Electrocardiographic Assessment of Dogs Infected Naturally With Acute Canine Monocytic Ehrlichiosis</t>
  </si>
  <si>
    <t>de Castro Ferreira Lima M, Bornhousen Cardoso de Araújo J, Paes AC, Gianfrancesco Filippi M, Cruz-Aleixo AS, Kiomi Takahira R, Gomes Lourenço ML.</t>
  </si>
  <si>
    <t>Top Companion Anim Med. 2019 Jun;35:31-37. doi: 10.1053/j.tcam.2019.03.005. Epub 2019 Mar 23.</t>
  </si>
  <si>
    <t>de Castro Ferreira Lima M</t>
  </si>
  <si>
    <t>10.1053/j.tcam.2019.03.005</t>
  </si>
  <si>
    <t>Genetic diversity of Ehrlichia canis in dogs from Turkey inferred by TRP36 sequence analysis and phylogeny</t>
  </si>
  <si>
    <t>Comp Immunol Microbiol Infect Dis. 2019 Jun;64:20-24. doi: 10.1016/j.cimid.2019.02.003. Epub 2019 Feb 10.</t>
  </si>
  <si>
    <t>10.1016/j.cimid.2019.02.003</t>
  </si>
  <si>
    <t>Molecular detection and characterization of Anaplasma platys and Ehrlichia canis in dogs from northern Colombia</t>
  </si>
  <si>
    <t>Pesapane R, Foley J, Thomas R, Castro LR.</t>
  </si>
  <si>
    <t>Vet Microbiol. 2019 Jun;233:184-189. doi: 10.1016/j.vetmic.2019.05.002. Epub 2019 May 4.</t>
  </si>
  <si>
    <t>Pesapane R</t>
  </si>
  <si>
    <t>10.1016/j.vetmic.2019.05.002</t>
  </si>
  <si>
    <t>Anaplasma bovis infection in a horse: First clinical report and molecular analysis</t>
  </si>
  <si>
    <t>Seo MG, Kwon OD, Kwak D.</t>
  </si>
  <si>
    <t>Vet Microbiol. 2019 Jun;233:47-51. doi: 10.1016/j.vetmic.2019.04.024. Epub 2019 Apr 18.</t>
  </si>
  <si>
    <t>10.1016/j.vetmic.2019.04.024</t>
  </si>
  <si>
    <t>Seroprevalence and risk factors associated with Ehrlichia canis in a hospital canine population</t>
  </si>
  <si>
    <t>Chochlios TA, Angelidou E, Kritsepi-Konstantinou M, Koutinas CK, Mylonakis ME.</t>
  </si>
  <si>
    <t>Vet Clin Pathol. 2019 Jun;48(2):305-309. doi: 10.1111/vcp.12736. Epub 2019 Jun 9.</t>
  </si>
  <si>
    <t>Chochlios TA</t>
  </si>
  <si>
    <t>10.1111/vcp.12736</t>
  </si>
  <si>
    <t>Scalp eschar and neck lymphadenopathy after tick bite in Argentina</t>
  </si>
  <si>
    <t>Faccini-Martínez ÁA, Echazarreta S, Fernández M, Cortés T, de Mayorga Muñoz ED, Orduna T.</t>
  </si>
  <si>
    <t>Infez Med. 2019 Jun 1;27(2):183-186.</t>
  </si>
  <si>
    <t>2019 Jun 1</t>
  </si>
  <si>
    <t>When to Think of Rickettsia</t>
  </si>
  <si>
    <t>Galanakis E, Bitsori M.</t>
  </si>
  <si>
    <t>Pediatr Infect Dis J. 2019 Jun;38(6S Suppl 1):S20-S23. doi: 10.1097/INF.0000000000002320.</t>
  </si>
  <si>
    <t>Galanakis E</t>
  </si>
  <si>
    <t>10.1097/INF.0000000000002320</t>
  </si>
  <si>
    <t>Seroprevalence of Anaplasma phagocytophilum, Ehrlichia spp. and Borrelia burgdorferi infections in horses: first report from Northern Bulgaria - Short communication</t>
  </si>
  <si>
    <t>Tsachev I, Baymakova M, Pantchev N.</t>
  </si>
  <si>
    <t>Acta Vet Hung. 2019 Jun;67(2):197-203. doi: 10.1556/004.2019.021.</t>
  </si>
  <si>
    <t>10.1556/004.2019.021</t>
  </si>
  <si>
    <t>[Wolbachia bacteria inhibits mosquito infection by various human pathogens]</t>
  </si>
  <si>
    <t>Naciri M.</t>
  </si>
  <si>
    <t>Med Sci (Paris). 2019 Jun-Jul;35(6-7):584-585. doi: 10.1051/medsci/2019115. Epub 2019 Jul 5.</t>
  </si>
  <si>
    <t>Naciri M</t>
  </si>
  <si>
    <t>Med Sci (Paris)</t>
  </si>
  <si>
    <t>10.1051/medsci/2019115</t>
  </si>
  <si>
    <t>2019 Jun-Jul</t>
  </si>
  <si>
    <t>Importance of endosymbionts Wolbachia and Rickettsia in insect resistance development</t>
  </si>
  <si>
    <t>Liu XD, Guo HF.</t>
  </si>
  <si>
    <t>Curr Opin Insect Sci. 2019 Jun;33:84-90. doi: 10.1016/j.cois.2019.05.003. Epub 2019 May 11.</t>
  </si>
  <si>
    <t>10.1016/j.cois.2019.05.003</t>
  </si>
  <si>
    <t>Seropositivity to Midichloria mitochondrii (order Rickettsiales) as a marker to determine the exposure of humans to tick bite</t>
  </si>
  <si>
    <t>Serra V, Krey V, Daschkin C, Cafiso A, Sassera D, Maxeiner HG, Modeo L, Nicolaus C, Bandi C, Bazzocchi C.</t>
  </si>
  <si>
    <t>Pathog Glob Health. 2019 Jun;113(4):167-172. doi: 10.1080/20477724.2019.1651568. Epub 2019 Aug 9.</t>
  </si>
  <si>
    <t>PMC6758646</t>
  </si>
  <si>
    <t>10.1080/20477724.2019.1651568</t>
  </si>
  <si>
    <t>Anti-Wolbachia therapy for onchocerciasis &amp; lymphatic filariasis: Current perspectives</t>
  </si>
  <si>
    <t>Wan Sulaiman WA, Kamtchum-Tatuene J, Mohamed MH, Ramachandran V, Ching SM, Sazlly Lim SM, Hashim HZ, Inche Mat LN, Hoo FK, Basri H.</t>
  </si>
  <si>
    <t>Indian J Med Res. 2019 Jun;149(6):706-714. doi: 10.4103/ijmr.IJMR_454_17.</t>
  </si>
  <si>
    <t>Wan Sulaiman WA</t>
  </si>
  <si>
    <t>PMC6755775</t>
  </si>
  <si>
    <t>10.4103/ijmr.IJMR_454_17</t>
  </si>
  <si>
    <t>Mortality due to scrub typhus - report of five cases</t>
  </si>
  <si>
    <t>Chaudhry R, Thakur CK, Gupta N, Sagar T, Bahadur T, Wig N, Sood R, Misra MC.</t>
  </si>
  <si>
    <t>Indian J Med Res. 2019 Jun;149(6):790-794. doi: 10.4103/ijmr.IJMR_1314_18.</t>
  </si>
  <si>
    <t>Chaudhry R</t>
  </si>
  <si>
    <t>PMC6755786</t>
  </si>
  <si>
    <t>10.4103/ijmr.IJMR_1314_18</t>
  </si>
  <si>
    <t>Prevalence and risk factors for selected canine vector-borne diseases in Greece</t>
  </si>
  <si>
    <t>Angelou A, Gelasakis AI, Verde N, Pantchev N, Schaper R, Chandrashekar R, Papadopoulos E.</t>
  </si>
  <si>
    <t>Parasit Vectors. 2019 Jun 3;12(1):283. doi: 10.1186/s13071-019-3543-3.</t>
  </si>
  <si>
    <t>Angelou A</t>
  </si>
  <si>
    <t>PMC6547445</t>
  </si>
  <si>
    <t>10.1186/s13071-019-3543-3</t>
  </si>
  <si>
    <t>2019 Jun 3</t>
  </si>
  <si>
    <t>Seroprevalence and Current Infections of Canine Vector-Borne Diseases in Costa Rica</t>
  </si>
  <si>
    <t>Springer A, Montenegro VM, Schicht S, Globokar Vrohvec M, Pantchev N, Balzer J, Strube C.</t>
  </si>
  <si>
    <t>Front Vet Sci. 2019 Jun 4;6:164. doi: 10.3389/fvets.2019.00164. eCollection 2019.</t>
  </si>
  <si>
    <t>PMC6558105</t>
  </si>
  <si>
    <t>10.3389/fvets.2019.00164</t>
  </si>
  <si>
    <t>2019 Jun 4</t>
  </si>
  <si>
    <t>Health and zoonotic Infections of snow leopards Panthera unica in the South Gobi desert of Mongolia</t>
  </si>
  <si>
    <t>Esson C, Skerratt LF, Berger L, Malmsten J, Strand T, Lundkvist Å, Järhult JD, Michaux J, Mijiddorj TN, Bayrakçısmith R, Mishra C, Johansson Ö.</t>
  </si>
  <si>
    <t>Infect Ecol Epidemiol. 2019 Jun 5;9(1):1604063. doi: 10.1080/20008686.2019.1604063. eCollection 2019.</t>
  </si>
  <si>
    <t>Esson C</t>
  </si>
  <si>
    <t>PMC6567154</t>
  </si>
  <si>
    <t>10.1080/20008686.2019.1604063</t>
  </si>
  <si>
    <t>2019 Jun 5</t>
  </si>
  <si>
    <t>First description of a clinical case of murine typhus in Campeche, Mexico</t>
  </si>
  <si>
    <t>Blum-Domínguez S, Sánchez-Montes S, Núñez-Oreza LA, Mendoza-Zamudio J, Becker I, Berzunza-Cruz M, Tamay-Segovia P.</t>
  </si>
  <si>
    <t>Rev Soc Bras Med Trop. 2019 Jun 6;52:e20190009. doi: 10.1590/0037-8682-0009-2019.</t>
  </si>
  <si>
    <t>Blum-Domínguez S</t>
  </si>
  <si>
    <t>10.1590/0037-8682-0009-2019</t>
  </si>
  <si>
    <t>2019 Jun 6</t>
  </si>
  <si>
    <t>Hemoparasites in ticks of wild birds of Serra dos Órgãos National Park, state of Rio de Janeiro, Brazil</t>
  </si>
  <si>
    <t>Pacheco A, Cordeiro MD, Cepeda MB, Luz HR, Cardozo SV, Berto BP, Guterres A, Fonseca AHD.</t>
  </si>
  <si>
    <t>Rev Bras Parasitol Vet. 2019 Jun 6;28(2):238-244. doi: 10.1590/S1984-29612019017.</t>
  </si>
  <si>
    <t>Pacheco A</t>
  </si>
  <si>
    <t>10.1590/S1984-29612019017</t>
  </si>
  <si>
    <t>Comparison of Drosophila melanogaster Embryo and Adult Proteome by SWATH-MS Reveals Differential Regulation of Protein Synthesis, Degradation Machinery, and Metabolism Modules</t>
  </si>
  <si>
    <t>Fabre B, Korona D, Lees JG, Lazar I, Livneh I, Brunet M, Orengo CA, Russell S, Lilley KS.</t>
  </si>
  <si>
    <t>J Proteome Res. 2019 Jun 7;18(6):2525-2534. doi: 10.1021/acs.jproteome.9b00076. Epub 2019 May 22.</t>
  </si>
  <si>
    <t>Fabre B</t>
  </si>
  <si>
    <t>10.1021/acs.jproteome.9b00076</t>
  </si>
  <si>
    <t>2019 Jun 7</t>
  </si>
  <si>
    <t>The effect of Wolbachia on gene expression in Drosophila paulistorum and its implications for symbiont-induced host speciation</t>
  </si>
  <si>
    <t>Baião GC, Schneider DI, Miller WJ, Klasson L.</t>
  </si>
  <si>
    <t>BMC Genomics. 2019 Jun 7;20(1):465. doi: 10.1186/s12864-019-5816-9.</t>
  </si>
  <si>
    <t>Baião GC</t>
  </si>
  <si>
    <t>PMC6555960</t>
  </si>
  <si>
    <t>10.1186/s12864-019-5816-9</t>
  </si>
  <si>
    <t>Genetic diversity of human head lice and molecular detection of associated bacterial pathogens in Democratic Republic of Congo</t>
  </si>
  <si>
    <t>Boumbanda Koyo CS, Amanzougaghene N, Davoust B, Tshilolo L, Lekana-Douki JB, Raoult D, Mediannikov O, Fenollar F.</t>
  </si>
  <si>
    <t>Parasit Vectors. 2019 Jun 7;12(1):290. doi: 10.1186/s13071-019-3540-6.</t>
  </si>
  <si>
    <t>Boumbanda Koyo CS</t>
  </si>
  <si>
    <t>PMC6555951</t>
  </si>
  <si>
    <t>10.1186/s13071-019-3540-6</t>
  </si>
  <si>
    <t>Molecular detection of Hepatozoon felis in cats from Maio Island, Republic of Cape Verde and global distribution of feline hepatozoonosis</t>
  </si>
  <si>
    <t>Pereira C, Maia JP, Marcos R, Luzzago C, Puente-Payo P, Dall'Ara P, Faustino A, Lauzi S.</t>
  </si>
  <si>
    <t>Parasit Vectors. 2019 Jun 11;12(1):294. doi: 10.1186/s13071-019-3551-3.</t>
  </si>
  <si>
    <t>Pereira C</t>
  </si>
  <si>
    <t>PMC6560739</t>
  </si>
  <si>
    <t>10.1186/s13071-019-3551-3</t>
  </si>
  <si>
    <t>2019 Jun 11</t>
  </si>
  <si>
    <t>Is Anopheles gambiae a Natural Host of Wolbachia?</t>
  </si>
  <si>
    <t>Chrostek E, Gerth M.</t>
  </si>
  <si>
    <t>mBio. 2019 Jun 11;10(3):e00784-19. doi: 10.1128/mBio.00784-19.</t>
  </si>
  <si>
    <t>PMC6561020</t>
  </si>
  <si>
    <t>10.1128/mBio.00784-19</t>
  </si>
  <si>
    <t>Molecular detection and identification of tick-borne bacteria and protozoans in goats and wild Siberian roe deer (Capreolus pygargus) from Heilongjiang Province, northeastern China</t>
  </si>
  <si>
    <t>Wang H, Yang J, Mukhtar MU, Liu Z, Zhang M, Wang X.</t>
  </si>
  <si>
    <t>Parasit Vectors. 2019 Jun 13;12(1):296. doi: 10.1186/s13071-019-3553-1.</t>
  </si>
  <si>
    <t>Wang H</t>
  </si>
  <si>
    <t>PMC6567649</t>
  </si>
  <si>
    <t>10.1186/s13071-019-3553-1</t>
  </si>
  <si>
    <t>2019 Jun 13</t>
  </si>
  <si>
    <t>Molecular detection and genetic characterisation of pathogenic Theileria, Anaplasma and Ehrlichia species among apparently healthy sheep in central and western Kenya</t>
  </si>
  <si>
    <t>Ringo AE, Aboge GO, Adjou Moumouni PF, Hun Lee S, Jirapattharasate C, Liu M, Gao Y, Guo H, Zheng W, Efstratiou A, Galon EM, Li J, Thekisoe O, Inoue N, Suzuki H, Xuan X.</t>
  </si>
  <si>
    <t>Onderstepoort J Vet Res. 2019 Jun 13;86(1):e1-e8. doi: 10.4102/ojvr.v86i1.1630.</t>
  </si>
  <si>
    <t>PMC6620505</t>
  </si>
  <si>
    <t>10.4102/ojvr.v86i1.1630</t>
  </si>
  <si>
    <t>Analyzing the control of dengue by releasing Wolbachia-infected male mosquitoes through a delay differential equation model</t>
  </si>
  <si>
    <t>Zheng B, Chen LH, Sun QW.</t>
  </si>
  <si>
    <t>Math Biosci Eng. 2019 Jun 14;16(5):5531-5550. doi: 10.3934/mbe.2019275.</t>
  </si>
  <si>
    <t>10.3934/mbe.2019275</t>
  </si>
  <si>
    <t>2019 Jun 14</t>
  </si>
  <si>
    <t>Host feeding behaviour of Dermacentor reticulatus males in relation to the transmission of pathogens</t>
  </si>
  <si>
    <t>Bartosik K, Buczek A, Buczek W, Buczek AM, Kulina D, Koman-Iżko A.</t>
  </si>
  <si>
    <t>Ann Agric Environ Med. 2019 Jun 17;26(2):227-230. doi: 10.26444/aaem/105402. Epub 2019 Apr 4.</t>
  </si>
  <si>
    <t>Bartosik K</t>
  </si>
  <si>
    <t>10.26444/aaem/105402</t>
  </si>
  <si>
    <t>2019 Jun 17</t>
  </si>
  <si>
    <t>A biosafety level-2 dose-dependent lethal mouse model of spotted fever rickettsiosis: Rickettsia parkeri Atlantic Rainforest strain</t>
  </si>
  <si>
    <t>Londoño AF, Mendell NL, Walker DH, Bouyer DH.</t>
  </si>
  <si>
    <t>PLoS Negl Trop Dis. 2019 Jun 19;13(6):e0007054. doi: 10.1371/journal.pntd.0007054. eCollection 2019 Jun.</t>
  </si>
  <si>
    <t>PMC6602283</t>
  </si>
  <si>
    <t>10.1371/journal.pntd.0007054</t>
  </si>
  <si>
    <t>2019 Jun 19</t>
  </si>
  <si>
    <t>Effect of heritable symbionts on maternally-derived embryo transcripts</t>
  </si>
  <si>
    <t>Mateos M, Silva NO, Ramirez P, Higareda-Alvear VM, Aramayo R, Erickson JW.</t>
  </si>
  <si>
    <t>Sci Rep. 2019 Jun 20;9(1):8847. doi: 10.1038/s41598-019-45371-0.</t>
  </si>
  <si>
    <t>Mateos M</t>
  </si>
  <si>
    <t>PMC6586653</t>
  </si>
  <si>
    <t>10.1038/s41598-019-45371-0</t>
  </si>
  <si>
    <t>2019 Jun 20</t>
  </si>
  <si>
    <t>Discovery of Kirromycins with Anti- Wolbachia Activity from Streptomyces sp. CB00686</t>
  </si>
  <si>
    <t>Xu Z, Fang SM, Bakowski MA, Rateb ME, Yang D, Zhu X, Huang Y, Zhao LX, Jiang Y, Duan Y, Hull MV, McNamara CW, Shen B.</t>
  </si>
  <si>
    <t>ACS Chem Biol. 2019 Jun 21;14(6):1174-1182. doi: 10.1021/acschembio.9b00086. Epub 2019 May 10.</t>
  </si>
  <si>
    <t>ACS Chem Biol</t>
  </si>
  <si>
    <t>10.1021/acschembio.9b00086</t>
  </si>
  <si>
    <t>2019 Jun 21</t>
  </si>
  <si>
    <t>Bacterial microbiomes of Ixodes scapularis ticks collected from Massachusetts and Texas, USA</t>
  </si>
  <si>
    <t>BMC Microbiol. 2019 Jun 24;19(1):138. doi: 10.1186/s12866-019-1514-7.</t>
  </si>
  <si>
    <t>PMC6591839</t>
  </si>
  <si>
    <t>10.1186/s12866-019-1514-7</t>
  </si>
  <si>
    <t>2019 Jun 24</t>
  </si>
  <si>
    <t>Comparative proteomics of the vector Dermacentor reticulatus revealed differentially regulated proteins associated with pathogen transmission in response to laboratory infection with Rickettsia slovaca</t>
  </si>
  <si>
    <t>Flores-Ramirez G, Sallay B, Danchenko M, Lakhneko O, Špitalská E, Skultety L.</t>
  </si>
  <si>
    <t>Parasit Vectors. 2019 Jun 24;12(1):318. doi: 10.1186/s13071-019-3564-y.</t>
  </si>
  <si>
    <t>Flores-Ramirez G</t>
  </si>
  <si>
    <t>PMC6591964</t>
  </si>
  <si>
    <t>10.1186/s13071-019-3564-y</t>
  </si>
  <si>
    <t>Angiogenic response in an in vitro model of dog microvascular endothelial cells stimulated with antigenic extracts from Dirofilaria immitis adult worms</t>
  </si>
  <si>
    <t>Zueva T, Morchón R, Carretón E, Montoya-Alonso JA, Santana A, Bargues MD, Mas-Coma S, Rodríguez-Barbero A, Simón F.</t>
  </si>
  <si>
    <t>Parasit Vectors. 2019 Jun 24;12(1):315. doi: 10.1186/s13071-019-3570-0.</t>
  </si>
  <si>
    <t>Zueva T</t>
  </si>
  <si>
    <t>PMC6591997</t>
  </si>
  <si>
    <t>10.1186/s13071-019-3570-0</t>
  </si>
  <si>
    <t>Anaplasma phagocytophilum modifies tick cell microRNA expression and upregulates isc-mir-79 to facilitate infection by targeting the Roundabout protein 2 pathway</t>
  </si>
  <si>
    <t>Artigas-Jerónimo S, Alberdi P, Villar Rayo M, Cabezas-Cruz A, Prados PJE, Mateos-Hernández L, de la Fuente J.</t>
  </si>
  <si>
    <t>Sci Rep. 2019 Jun 24;9(1):9073. doi: 10.1038/s41598-019-45658-2.</t>
  </si>
  <si>
    <t>Artigas-Jerónimo S</t>
  </si>
  <si>
    <t>PMC6591238</t>
  </si>
  <si>
    <t>10.1038/s41598-019-45658-2</t>
  </si>
  <si>
    <t>Reflections from an old Queenslander: can rear and release strategies be the next great era of vector control?</t>
  </si>
  <si>
    <t>Ritchie SA, Staunton KM.</t>
  </si>
  <si>
    <t>Proc Biol Sci. 2019 Jun 26;286(1905):20190973. doi: 10.1098/rspb.2019.0973. Epub 2019 Jun 26.</t>
  </si>
  <si>
    <t>PMC6599993</t>
  </si>
  <si>
    <t>10.1098/rspb.2019.0973</t>
  </si>
  <si>
    <t>2019 Jun 26</t>
  </si>
  <si>
    <t>Two-By-One model of cytoplasmic incompatibility: Synthetic recapitulation by transgenic expression of cifA and cifB in Drosophila</t>
  </si>
  <si>
    <t>Shropshire JD, Bordenstein SR.</t>
  </si>
  <si>
    <t>PLoS Genet. 2019 Jun 26;15(6):e1008221. doi: 10.1371/journal.pgen.1008221. eCollection 2019 Jun.</t>
  </si>
  <si>
    <t>PMC6594578</t>
  </si>
  <si>
    <t>10.1371/journal.pgen.1008221</t>
  </si>
  <si>
    <t>Serological Evidence of Anaplasma phagocytophilum and Spotted Fever Group Rickettsia spp. Exposure in Horses from Central Italy</t>
  </si>
  <si>
    <t>Ebani VV.</t>
  </si>
  <si>
    <t>Pathogens. 2019 Jun 26;8(3):88. doi: 10.3390/pathogens8030088.</t>
  </si>
  <si>
    <t>PMC6789761</t>
  </si>
  <si>
    <t>10.3390/pathogens8030088</t>
  </si>
  <si>
    <t>South African Tick Bite Fever: An Overview</t>
  </si>
  <si>
    <t>Frean J, Grayson W.</t>
  </si>
  <si>
    <t>Dermatopathology (Basel). 2019 Jun 26;6(2):70-76. doi: 10.1159/000495475. eCollection 2019 Apr-Jun.</t>
  </si>
  <si>
    <t>Frean J</t>
  </si>
  <si>
    <t>Dermatopathology (Basel)</t>
  </si>
  <si>
    <t>PMC6827444</t>
  </si>
  <si>
    <t>10.1159/000495475</t>
  </si>
  <si>
    <t>Environmental Concentrations of Antibiotics May Diminish Wolbachia infections in Aedes aegypti (Diptera: Culicidae)</t>
  </si>
  <si>
    <t>Endersby-Harshman NM, Axford JK, Hoffmann AA.</t>
  </si>
  <si>
    <t>J Med Entomol. 2019 Jun 27;56(4):1078-1086. doi: 10.1093/jme/tjz023.</t>
  </si>
  <si>
    <t>Endersby-Harshman NM</t>
  </si>
  <si>
    <t>10.1093/jme/tjz023</t>
  </si>
  <si>
    <t>2019 Jun 27</t>
  </si>
  <si>
    <t>The bacterial microbiome of field-collected Dermacentor marginatus and Dermacentor reticulatus from Slovakia</t>
  </si>
  <si>
    <t>Zhang YK, Yu ZJ, Wang D, Bronislava V, Branislav P, Liu JZ.</t>
  </si>
  <si>
    <t>Parasit Vectors. 2019 Jun 27;12(1):325. doi: 10.1186/s13071-019-3582-9.</t>
  </si>
  <si>
    <t>PMC6598266</t>
  </si>
  <si>
    <t>10.1186/s13071-019-3582-9</t>
  </si>
  <si>
    <t>Anaplasma phagocytophilum evolves in geographical and biotic niches of vertebrates and ticks</t>
  </si>
  <si>
    <t>Jaarsma RI, Sprong H, Takumi K, Kazimirova M, Silaghi C, Mysterud A, Rudolf I, Beck R, Földvári G, Tomassone L, Groenevelt M, Everts RR, Rijks JM, Ecke F, Hörnfeldt B, Modrý D, Majerová K, Votýpka J, Estrada-Peña A.</t>
  </si>
  <si>
    <t>Parasit Vectors. 2019 Jun 28;12(1):328. doi: 10.1186/s13071-019-3583-8.</t>
  </si>
  <si>
    <t>Jaarsma RI</t>
  </si>
  <si>
    <t>PMC6599317</t>
  </si>
  <si>
    <t>10.1186/s13071-019-3583-8</t>
  </si>
  <si>
    <t>2019 Jun 28</t>
  </si>
  <si>
    <t>Evaluation of scrub typhus diagnosis in China: analysis of nationwide surveillance data from 2006 to 2016</t>
  </si>
  <si>
    <t>Xin HL, Yu JX, Hu MG, Jiang FC, Li XJ, Wang LP, Huang JL, Wang JF, Sun JL, Li ZJ.</t>
  </si>
  <si>
    <t>Infect Dis Poverty. 2019 Jun 29;8(1):59. doi: 10.1186/s40249-019-0566-0.</t>
  </si>
  <si>
    <t>Xin HL</t>
  </si>
  <si>
    <t>PMC6599364</t>
  </si>
  <si>
    <t>10.1186/s40249-019-0566-0</t>
  </si>
  <si>
    <t>2019 Jun 29</t>
  </si>
  <si>
    <t>Distribution and Variation of Bacterial Endosymbiont and "Candidatus Liberibacter asiaticus" Titer in the Huanglongbing Insect Vector, Diaphorina citri Kuwayama</t>
  </si>
  <si>
    <t>Hosseinzadeh S, Shams-Bakhsh M, Mann M, Fattah-Hosseini S, Bagheri A, Mehrabadi M, Heck M.</t>
  </si>
  <si>
    <t>Microb Ecol. 2019 Jul;78(1):206-222. doi: 10.1007/s00248-018-1290-1. Epub 2018 Nov 24.</t>
  </si>
  <si>
    <t>Hosseinzadeh S</t>
  </si>
  <si>
    <t>10.1007/s00248-018-1290-1</t>
  </si>
  <si>
    <t>2019 Jul</t>
  </si>
  <si>
    <t>Fever and Headache in a Fully Vaccinated Adolescent</t>
  </si>
  <si>
    <t>Rochat RH, Palazzi DL.</t>
  </si>
  <si>
    <t>J Pediatric Infect Dis Soc. 2019 Jul 1;8(3):279-281. doi: 10.1093/jpids/piy132.</t>
  </si>
  <si>
    <t>Rochat RH</t>
  </si>
  <si>
    <t>10.1093/jpids/piy132</t>
  </si>
  <si>
    <t>2019 Jul 1</t>
  </si>
  <si>
    <t>Isolation of Rickettsia, Rickettsiella, and Spiroplasma from Questing Ticks in Japan Using Arthropod Cells</t>
  </si>
  <si>
    <t>Thu MJ, Qiu Y, Kataoka-Nakamura C, Sugimoto C, Katakura K, Isoda N, Nakao R.</t>
  </si>
  <si>
    <t>Vector Borne Zoonotic Dis. 2019 Jul;19(7):474-485. doi: 10.1089/vbz.2018.2373. Epub 2019 Feb 18.</t>
  </si>
  <si>
    <t>10.1089/vbz.2018.2373</t>
  </si>
  <si>
    <t>Genome organisation and comparative genomics of four novel Wolbachia genome assemblies from Indian Drosophila host</t>
  </si>
  <si>
    <t>Funct Integr Genomics. 2019 Jul;19(4):617-632. doi: 10.1007/s10142-019-00664-5. Epub 2019 Feb 23.</t>
  </si>
  <si>
    <t>Funct Integr Genomics</t>
  </si>
  <si>
    <t>10.1007/s10142-019-00664-5</t>
  </si>
  <si>
    <t>Evaluation of Th1 and Th2 immune response in clinical and sub-clinical scrub typhus infection</t>
  </si>
  <si>
    <t>Bora T, Khan SA.</t>
  </si>
  <si>
    <t>Hum Immunol. 2019 Jul;80(7):503-509. doi: 10.1016/j.humimm.2019.03.013. Epub 2019 Mar 20.</t>
  </si>
  <si>
    <t>Hum Immunol</t>
  </si>
  <si>
    <t>10.1016/j.humimm.2019.03.013</t>
  </si>
  <si>
    <t>Molecular detection of spotted fever group rickettsiae in hard ticks, northern China</t>
  </si>
  <si>
    <t>Guo WP, Wang YH, Lu Q, Xu G, Luo Y, Ni X, Zhou EM.</t>
  </si>
  <si>
    <t>Transbound Emerg Dis. 2019 Jul;66(4):1587-1596. doi: 10.1111/tbed.13184. Epub 2019 Apr 11.</t>
  </si>
  <si>
    <t>10.1111/tbed.13184</t>
  </si>
  <si>
    <t>Giant viruses: spore-like missing links between Rickettsia and mitochondria?</t>
  </si>
  <si>
    <t>Ann N Y Acad Sci. 2019 Jul;1447(1):69-79. doi: 10.1111/nyas.14022. Epub 2019 Mar 28.</t>
  </si>
  <si>
    <t>Ann N Y Acad Sci</t>
  </si>
  <si>
    <t>10.1111/nyas.14022</t>
  </si>
  <si>
    <t>Feline Vector-Borne Diseases in North America</t>
  </si>
  <si>
    <t>Qurollo B.</t>
  </si>
  <si>
    <t>Vet Clin North Am Small Anim Pract. 2019 Jul;49(4):687-702. doi: 10.1016/j.cvsm.2019.02.012. Epub 2019 Apr 5.</t>
  </si>
  <si>
    <t>Qurollo B</t>
  </si>
  <si>
    <t>Vet Clin North Am Small Anim Pract</t>
  </si>
  <si>
    <t>10.1016/j.cvsm.2019.02.012</t>
  </si>
  <si>
    <t>Mediterranean spotted fever in the elderly: a prospective cohort study</t>
  </si>
  <si>
    <t>Espejo E, Andrés M, Garcia MC, Fajardo A, Mauri M, Pérez J, Bella F.</t>
  </si>
  <si>
    <t>Eur J Clin Microbiol Infect Dis. 2019 Jul;38(7):1333-1337. doi: 10.1007/s10096-019-03558-3. Epub 2019 Apr 11.</t>
  </si>
  <si>
    <t>10.1007/s10096-019-03558-3</t>
  </si>
  <si>
    <t>Serological and molecular evidence of Bartonella henselae in cats from Luanda city, Angola</t>
  </si>
  <si>
    <t>Barradas PF, de Sousa R, Vilhena H, Oliveira AC, Luz MF, Granada S, Cardoso L, Lopes AP, Gonçalves H, Mesquita JR, Ferreira P, Amorim I, Gärtner F.</t>
  </si>
  <si>
    <t>Acta Trop. 2019 Jul;195:142-144. doi: 10.1016/j.actatropica.2019.04.012. Epub 2019 Apr 14.</t>
  </si>
  <si>
    <t>10.1016/j.actatropica.2019.04.012</t>
  </si>
  <si>
    <t>Scrub typhus caused by Shimokoshi type Orientia tsutsugamushi showing variant 56-kDa type-specific antigen gene sequence in Tohoku region, Japan</t>
  </si>
  <si>
    <t>Seto J, Tanaka S, Murakata T, Sato H, Monma N, Arai R, Ikeda T, Mizuta K.</t>
  </si>
  <si>
    <t>Microbiol Immunol. 2019 Jul;63(7):280-284. doi: 10.1111/1348-0421.12690. Epub 2019 Jun 21.</t>
  </si>
  <si>
    <t>10.1111/1348-0421.12690</t>
  </si>
  <si>
    <t>Unbiased Assessment of Abundance of Rhipicephalus sanguineus sensu lato Ticks, Canine Exposure to Spotted Fever Group Rickettsia, and Risk Factors in Mexicali, México</t>
  </si>
  <si>
    <t>Foley J, Tinoco-Gracia L, Rodriguez-Lomelí M, Estrada-Guzmán J, Fierro M, Mattar-Lopez E, Peterson A, Pascoe E, Gonzalez Y, Hori-Oshima S, Armstrong PA, Lopez G, Jacome-Ibarra M, Paddock CD, Zazueta OE.</t>
  </si>
  <si>
    <t>Am J Trop Med Hyg. 2019 Jul;101(1):22-32. doi: 10.4269/ajtmh.18-0878.</t>
  </si>
  <si>
    <t>PMC6609199</t>
  </si>
  <si>
    <t>10.4269/ajtmh.18-0878</t>
  </si>
  <si>
    <t>Genetic diversity of Orientia tsutsugamushi strains from patients in north India</t>
  </si>
  <si>
    <t>Kumar A, Biswal M, Zaman K, Sharma N, Suri V, Bhalla A.</t>
  </si>
  <si>
    <t>Int J Infect Dis. 2019 Jul;84:131-135. doi: 10.1016/j.ijid.2019.04.030. Epub 2019 May 13.</t>
  </si>
  <si>
    <t>Kumar A</t>
  </si>
  <si>
    <t>10.1016/j.ijid.2019.04.030</t>
  </si>
  <si>
    <t>Microbial communities and volatile metabolites in different traditional fermentation starters used for Hong Qu glutinous rice wine</t>
  </si>
  <si>
    <t>Huang ZR, Guo WL, Zhou WB, Li L, Xu JX, Hong JL, Liu HP, Zeng F, Bai WD, Liu B, Ni L, Rao PF, Lv XC.</t>
  </si>
  <si>
    <t>Food Res Int. 2019 Jul;121:593-603. doi: 10.1016/j.foodres.2018.12.024. Epub 2018 Dec 21.</t>
  </si>
  <si>
    <t>Huang ZR</t>
  </si>
  <si>
    <t>Food Res Int</t>
  </si>
  <si>
    <t>10.1016/j.foodres.2018.12.024</t>
  </si>
  <si>
    <t>Borrelia and Other Zoonotic Pathogens in Ixodes ricinus and Dermacentor reticulatus Ticks Collected from the Chernobyl Exclusion Zone on the 30th Anniversary of the Nuclear Disaster</t>
  </si>
  <si>
    <t>Rogovskyy AS, Threadgill DW, Akimov IA, Nebogatkin IV, Rogovska YV, Melnyk MV, Rogovskyy SP.</t>
  </si>
  <si>
    <t>Vector Borne Zoonotic Dis. 2019 Jul;19(7):466-473. doi: 10.1089/vbz.2018.2318. Epub 2019 May 21.</t>
  </si>
  <si>
    <t>Rogovskyy AS</t>
  </si>
  <si>
    <t>10.1089/vbz.2018.2318</t>
  </si>
  <si>
    <t>Evidence for vertical transmission of Mycoplasma haemocanis, but not Ehrlichia ewingii, in a dog</t>
  </si>
  <si>
    <t>Lashnits E, Grant S, Thomas B, Qurollo B, Breitschwerdt EB.</t>
  </si>
  <si>
    <t>J Vet Intern Med. 2019 Jul;33(4):1747-1752. doi: 10.1111/jvim.15517. Epub 2019 May 24.</t>
  </si>
  <si>
    <t>PMC6639480</t>
  </si>
  <si>
    <t>10.1111/jvim.15517</t>
  </si>
  <si>
    <t>Wolbachia localization during Laodelphax striatellus embryogenesis</t>
  </si>
  <si>
    <t>Guo Y, Gong JT, Mo PW, Huang HJ, Hong XY.</t>
  </si>
  <si>
    <t>J Insect Physiol. 2019 Jul;116:125-133. doi: 10.1016/j.jinsphys.2019.05.006. Epub 2019 May 22.</t>
  </si>
  <si>
    <t>10.1016/j.jinsphys.2019.05.006</t>
  </si>
  <si>
    <t>Vaginal microbiome profiles of pregnant women in Korea using a 16S metagenomics approach</t>
  </si>
  <si>
    <t>You YA, Kwon EJ, Choi SJ, Hwang HS, Choi SK, Lee SM, Kim YJ.</t>
  </si>
  <si>
    <t>Am J Reprod Immunol. 2019 Jul;82(1):e13124. doi: 10.1111/aji.13124. Epub 2019 May 27.</t>
  </si>
  <si>
    <t>You YA</t>
  </si>
  <si>
    <t>Am J Reprod Immunol</t>
  </si>
  <si>
    <t>10.1111/aji.13124</t>
  </si>
  <si>
    <t>The Threshold Infection Level for [Formula: see text] Invasion in a Two-Sex Mosquito Population Model</t>
  </si>
  <si>
    <t>Li D, Wan H.</t>
  </si>
  <si>
    <t>Bull Math Biol. 2019 Jul;81(7):2596-2624. doi: 10.1007/s11538-019-00620-1. Epub 2019 Jun 3.</t>
  </si>
  <si>
    <t>Li D</t>
  </si>
  <si>
    <t>10.1007/s11538-019-00620-1</t>
  </si>
  <si>
    <t>A relapsing fever Borrelia and spotted fever Rickettsia in ticks from an Andean valley, central Chile</t>
  </si>
  <si>
    <t>Muñoz-Leal S, Marcili A, Fuentes-Castillo D, Ayala M, Labruna MB.</t>
  </si>
  <si>
    <t>Exp Appl Acarol. 2019 Jul;78(3):403-420. doi: 10.1007/s10493-019-00389-x. Epub 2019 Jun 5.</t>
  </si>
  <si>
    <t>10.1007/s10493-019-00389-x</t>
  </si>
  <si>
    <t>Molecular identification of spotted fever group Rickettsia in ticks collected from dogs and small ruminants in Greece</t>
  </si>
  <si>
    <t>Moraga-Fernández A, Chaligiannis Ι, Cabezas-Cruz A, Papa A, Sotiraki S, de la Fuente J, G Fernández de Mera I.</t>
  </si>
  <si>
    <t>Exp Appl Acarol. 2019 Jul;78(3):421-430. doi: 10.1007/s10493-019-00392-2. Epub 2019 Jun 7.</t>
  </si>
  <si>
    <t>Moraga-Fernández A</t>
  </si>
  <si>
    <t>10.1007/s10493-019-00392-2</t>
  </si>
  <si>
    <t>A Suspected Case of Rocky Mountain Spotted Fever in an Adult Horse in the Southeastern United States</t>
  </si>
  <si>
    <t>Freese S, Sheats MK.</t>
  </si>
  <si>
    <t>J Equine Vet Sci. 2019 Jul;78:134-137. doi: 10.1016/j.jevs.2019.05.003. Epub 2019 May 11.</t>
  </si>
  <si>
    <t>Freese S</t>
  </si>
  <si>
    <t>J Equine Vet Sci</t>
  </si>
  <si>
    <t>10.1016/j.jevs.2019.05.003</t>
  </si>
  <si>
    <t>Increase in Reports of Tick-Borne Rickettsial Diseases in the United States</t>
  </si>
  <si>
    <t>Binder AM, Armstrong PA.</t>
  </si>
  <si>
    <t>Am J Nurs. 2019 Jul;119(7):20-21. doi: 10.1097/01.NAJ.0000569428.81917.6c.</t>
  </si>
  <si>
    <t>Am J Nurs</t>
  </si>
  <si>
    <t>PMC7053124</t>
  </si>
  <si>
    <t>NIHMS1561566</t>
  </si>
  <si>
    <t>10.1097/01.NAJ.0000569428.81917.6c</t>
  </si>
  <si>
    <t>Serologic and molecular survey of Rickettsia spp. in dogs, horses and ticks from the Atlantic rainforest of the state of Bahia, Brazil</t>
  </si>
  <si>
    <t>de Oliveira PB, Harvey TV, Fehlberg HF, Rocha JM, Martins TF, da Acosta ICL, Labruna MB, Faccini JLH, Albuquerque GR.</t>
  </si>
  <si>
    <t>Exp Appl Acarol. 2019 Jul;78(3):431-442. doi: 10.1007/s10493-019-00397-x. Epub 2019 Jul 3.</t>
  </si>
  <si>
    <t>de Oliveira PB</t>
  </si>
  <si>
    <t>10.1007/s10493-019-00397-x</t>
  </si>
  <si>
    <t>Ex oriente lux - Light comes from the east-and so does Orienta tsutsugamushi?</t>
  </si>
  <si>
    <t>Stürchler D.</t>
  </si>
  <si>
    <t>Travel Med Infect Dis. 2019 Jul-Aug;30:146. doi: 10.1016/j.tmaid.2019.07.014. Epub 2019 Jul 19.</t>
  </si>
  <si>
    <t>Stürchler D</t>
  </si>
  <si>
    <t>10.1016/j.tmaid.2019.07.014</t>
  </si>
  <si>
    <t>2019 Jul-Aug</t>
  </si>
  <si>
    <t>Drivers and patterns of microbial community assembly in a Lyme disease vector</t>
  </si>
  <si>
    <t>Couper LI, Kwan JY, Ma J, Swei A.</t>
  </si>
  <si>
    <t>Ecol Evol. 2019 Jun 13;9(13):7768-7779. doi: 10.1002/ece3.5361. eCollection 2019 Jul.</t>
  </si>
  <si>
    <t>Couper LI</t>
  </si>
  <si>
    <t>PMC6635933</t>
  </si>
  <si>
    <t>10.1002/ece3.5361</t>
  </si>
  <si>
    <t>Tick-borne pathogens Bartonella spp., Borrelia burgdorferi sensu lato, Coxiella burnetii and Rickettsia spp. may trigger endocarditis</t>
  </si>
  <si>
    <t>Chmielewski T, Kuśmierczyk M, Fiecek B, Roguska U, Lewandowska G, Parulski A, Cielecka-Kuszyk J, Tylewska-Wierzbanowska S.</t>
  </si>
  <si>
    <t>Adv Clin Exp Med. 2019 Jul;28(7):937-943. doi: 10.17219/acem/94159.</t>
  </si>
  <si>
    <t>Adv Clin Exp Med</t>
  </si>
  <si>
    <t>10.17219/acem/94159</t>
  </si>
  <si>
    <t>Phylogenetic diversity of Orientia tsutsugamushi isolates in patients with scrub typhus in Bengaluru, India</t>
  </si>
  <si>
    <t>Chunchanur SK, Venugopal SJ, Ambica R, Dakshayani B.</t>
  </si>
  <si>
    <t>Indian J Med Microbiol. 2019 Jul-Sep;37(3):438-441. doi: 10.4103/ijmm.IJMM_19_267.</t>
  </si>
  <si>
    <t>Chunchanur SK</t>
  </si>
  <si>
    <t>10.4103/ijmm.IJMM_19_267</t>
  </si>
  <si>
    <t>2019 Jul-Sep</t>
  </si>
  <si>
    <t>Highly prevalent bartonellae and other vector-borne pathogens in small mammal species from the Czech Republic and Germany</t>
  </si>
  <si>
    <t>Obiegala A, Jeske K, Augustin M, Król N, Fischer S, Mertens-Scholz K, Imholt C, Suchomel J, Heroldova M, Tomaso H, Ulrich RG, Pfeffer M.</t>
  </si>
  <si>
    <t>Parasit Vectors. 2019 Jul 3;12(1):332. doi: 10.1186/s13071-019-3576-7.</t>
  </si>
  <si>
    <t>PMC6610854</t>
  </si>
  <si>
    <t>10.1186/s13071-019-3576-7</t>
  </si>
  <si>
    <t>2019 Jul 3</t>
  </si>
  <si>
    <t>First detection and molecular identification of the zoonotic Anaplasma capra in deer in France</t>
  </si>
  <si>
    <t>Jouglin M, Blanc B, de la Cotte N, Bastian S, Ortiz K, Malandrin L.</t>
  </si>
  <si>
    <t>PLoS One. 2019 Jul 5;14(7):e0219184. doi: 10.1371/journal.pone.0219184. eCollection 2019.</t>
  </si>
  <si>
    <t>PMC6611577</t>
  </si>
  <si>
    <t>10.1371/journal.pone.0219184</t>
  </si>
  <si>
    <t>2019 Jul 5</t>
  </si>
  <si>
    <t>Mosquito population control strategies for fighting against arboviruses</t>
  </si>
  <si>
    <t>Almeida L, Duprez MG, Privat Y, Vauchelet N.</t>
  </si>
  <si>
    <t>Math Biosci Eng. 2019 Jul 5;16(6):6274-6297. doi: 10.3934/mbe.2019313.</t>
  </si>
  <si>
    <t>Almeida L</t>
  </si>
  <si>
    <t>10.3934/mbe.2019313</t>
  </si>
  <si>
    <t>Use of age-stage structural models to seek optimal Wolbachia-infected male mosquito releases for mosquito-borne disease control</t>
  </si>
  <si>
    <t>Zheng B, Liu X, Tang M, Xi Z, Yu J.</t>
  </si>
  <si>
    <t>J Theor Biol. 2019 Jul 7;472:95-109. doi: 10.1016/j.jtbi.2019.04.010. Epub 2019 Apr 13.</t>
  </si>
  <si>
    <t>10.1016/j.jtbi.2019.04.010</t>
  </si>
  <si>
    <t>2019 Jul 7</t>
  </si>
  <si>
    <t>Development of multiplex PCR for neglected infectious diseases</t>
  </si>
  <si>
    <t>Sea-Liang N, Sereemaspun A, Patarakul K, Gaywee J, Rodkvamtook W, Srisawat N, Wacharaplusadee S, Hemachudha T.</t>
  </si>
  <si>
    <t>PLoS Negl Trop Dis. 2019 Jul 8;13(7):e0007440. doi: 10.1371/journal.pntd.0007440. eCollection 2019 Jul.</t>
  </si>
  <si>
    <t>Sea-Liang N</t>
  </si>
  <si>
    <t>PMC6613674</t>
  </si>
  <si>
    <t>10.1371/journal.pntd.0007440</t>
  </si>
  <si>
    <t>2019 Jul 8</t>
  </si>
  <si>
    <t>An Atypical Case of Rickettsial Spotted Fever Myocarditis Mimicking Weil's Disease</t>
  </si>
  <si>
    <t>Ehelepola NDB, Kumara GDNR, Sapurugala SACS, Buddhadasa WMNP, Dissanayake WP.</t>
  </si>
  <si>
    <t>Case Rep Infect Dis. 2019 Jul 8;2019:9620245. doi: 10.1155/2019/9620245. eCollection 2019.</t>
  </si>
  <si>
    <t>Ehelepola NDB</t>
  </si>
  <si>
    <t>PMC6644265</t>
  </si>
  <si>
    <t>10.1155/2019/9620245</t>
  </si>
  <si>
    <t>Seroprevalence of typhus group and spotted fever group Rickettsia exposures on Reunion island</t>
  </si>
  <si>
    <t>Gérardin P, Zemali N, Bactora M, Camuset G, Balleydier E, Pascalis H, Guernier V, Mussard C, Bertolotti A, Koumar Y, Naze F, Picot S, Filleul L, Pages F, Tortosa P, Jaubert J.</t>
  </si>
  <si>
    <t>BMC Res Notes. 2019 Jul 9;12(1):387. doi: 10.1186/s13104-019-4416-8.</t>
  </si>
  <si>
    <t>Gérardin P</t>
  </si>
  <si>
    <t>PMC6617902</t>
  </si>
  <si>
    <t>10.1186/s13104-019-4416-8</t>
  </si>
  <si>
    <t>2019 Jul 9</t>
  </si>
  <si>
    <t>A large-scale screening for the taiga tick, Ixodes persulcatus, and the meadow tick, Dermacentor reticulatus, in southern Scandinavia, 2016</t>
  </si>
  <si>
    <t>Kjær LJ, Soleng A, Edgar KS, Lindstedt HEH, Paulsen KM, Andreassen ÅK, Korslund L, Kjelland V, Slettan A, Stuen S, Kjellander P, Christensson M, Teräväinen M, Baum A, Isbrand A, Jensen LM, Klitgaard K, Bødker R.</t>
  </si>
  <si>
    <t>Parasit Vectors. 2019 Jul 9;12(1):338. doi: 10.1186/s13071-019-3596-3.</t>
  </si>
  <si>
    <t>Kjær LJ</t>
  </si>
  <si>
    <t>PMC6617640</t>
  </si>
  <si>
    <t>10.1186/s13071-019-3596-3</t>
  </si>
  <si>
    <t>Identification of a Ribosomal Protein RpsB as a Surface-Exposed Protein and Adhesin of Rickettsia heilongjiangensis</t>
  </si>
  <si>
    <t>Qi Y, Rao J, Shen W, Li J, Zeng W, Zheng S, Liu S, Li Y, Wang B, Wu F, Li Y, Li Y.</t>
  </si>
  <si>
    <t>Biomed Res Int. 2019 Jul 9;2019:9297129. doi: 10.1155/2019/9297129. eCollection 2019.</t>
  </si>
  <si>
    <t>PMC6652061</t>
  </si>
  <si>
    <t>10.1155/2019/9297129</t>
  </si>
  <si>
    <t>Detection of Crimean-Congo Haemorrhagic Fever cases in a severe undifferentiated febrile illness outbreak in the Federal Republic of Sudan: A retrospective epidemiological and diagnostic cohort study</t>
  </si>
  <si>
    <t>Bower H, El Karsany M, Alzain M, Gannon B, Mohamed R, Mahmoud I, Eldegail M, Taha R, Osman A, Mohamednour S, Semper A, Atkinson B, Carter D, Dowall S, Furneaux J, Graham V, Mellors J, Osborne J, Pullan ST, Slack GS, Brooks T, Hewson R, Beeching NJ, Whitworth J, Bausch DG, Fletcher TE.</t>
  </si>
  <si>
    <t>PLoS Negl Trop Dis. 2019 Jul 10;13(7):e0007571. doi: 10.1371/journal.pntd.0007571. eCollection 2019 Jul.</t>
  </si>
  <si>
    <t>Bower H</t>
  </si>
  <si>
    <t>PMC6645580</t>
  </si>
  <si>
    <t>10.1371/journal.pntd.0007571</t>
  </si>
  <si>
    <t>2019 Jul 10</t>
  </si>
  <si>
    <t>Sequence and immunologic conservation of Anaplasma marginale OmpA within strains from Ghana as compared to the predominant OmpA variant</t>
  </si>
  <si>
    <t>Futse JE, Buami G, Kayang BB, Koku R, Palmer GH, Graça T, Noh SM.</t>
  </si>
  <si>
    <t>PLoS One. 2019 Jul 10;14(7):e0217661. doi: 10.1371/journal.pone.0217661. eCollection 2019.</t>
  </si>
  <si>
    <t>Futse JE</t>
  </si>
  <si>
    <t>PMC6619652</t>
  </si>
  <si>
    <t>10.1371/journal.pone.0217661</t>
  </si>
  <si>
    <t>Frequent Prescribed Fires Can Reduce Risk of Tick-borne Diseases</t>
  </si>
  <si>
    <t>Gleim ER, Zemtsova GE, Berghaus RD, Levin ML, Conner M, Yabsley MJ.</t>
  </si>
  <si>
    <t>Sci Rep. 2019 Jul 10;9(1):9974. doi: 10.1038/s41598-019-46377-4.</t>
  </si>
  <si>
    <t>PMC6620321</t>
  </si>
  <si>
    <t>10.1038/s41598-019-46377-4</t>
  </si>
  <si>
    <t>Japanese Spotted Fever: A Rare Cause of Arthritis</t>
  </si>
  <si>
    <t>Fujita S, Akagi T, Yamamoto T, Morita Y.</t>
  </si>
  <si>
    <t>Intern Med. 2019 Jul 15;58(14):2117-2118. doi: 10.2169/internalmedicine.2600-19. Epub 2019 Mar 28.</t>
  </si>
  <si>
    <t>Fujita S</t>
  </si>
  <si>
    <t>PMC6702003</t>
  </si>
  <si>
    <t>10.2169/internalmedicine.2600-19</t>
  </si>
  <si>
    <t>2019 Jul 15</t>
  </si>
  <si>
    <t>Ehrlichia Isolate from a Minnesota Tick: Characterization and Genetic Transformation</t>
  </si>
  <si>
    <t>Lynn GE, Burkhardt NY, Felsheim RF, Nelson CM, Oliver JD, Kurtti TJ, Cornax I, O'Sullivan MG, Munderloh UG.</t>
  </si>
  <si>
    <t>Appl Environ Microbiol. 2019 Jul 1;85(14):e00866-19. doi: 10.1128/AEM.00866-19. Print 2019 Jul 15.</t>
  </si>
  <si>
    <t>PMC6606880</t>
  </si>
  <si>
    <t>10.1128/AEM.00866-19</t>
  </si>
  <si>
    <t>Molecular epidemiology and risk factors of Anaplasma spp., Babesia spp. and Theileria spp. infection in cattle in Chongqing, China</t>
  </si>
  <si>
    <t>Zhou Z, Li K, Sun Y, Shi J, Li H, Chen Y, Yang H, Li X, Wu B, Li X, Wang Z, Cheng F, Hu S.</t>
  </si>
  <si>
    <t>PLoS One. 2019 Jul 15;14(7):e0215585. doi: 10.1371/journal.pone.0215585. eCollection 2019.</t>
  </si>
  <si>
    <t>PMC6629066</t>
  </si>
  <si>
    <t>10.1371/journal.pone.0215585</t>
  </si>
  <si>
    <t>A multi-epitope DNA vaccine co-administered with monophosphoryl lipid A adjuvant provides protection against tick transmitted Ehrlichia ruminantium in sheep</t>
  </si>
  <si>
    <t>Tshilwane SI, Thema N, Steyn HC, van Kleef M, Pretorius A.</t>
  </si>
  <si>
    <t>Vaccine. 2019 Jul 18;37(31):4354-4363. doi: 10.1016/j.vaccine.2019.06.027. Epub 2019 Jun 25.</t>
  </si>
  <si>
    <t>Tshilwane SI</t>
  </si>
  <si>
    <t>10.1016/j.vaccine.2019.06.027</t>
  </si>
  <si>
    <t>2019 Jul 18</t>
  </si>
  <si>
    <t>Symbiotic microbiota may reflect host adaptation by resident to invasive ant species</t>
  </si>
  <si>
    <t>Cheng D, Chen S, Huang Y, Pierce NE, Riegler M, Yang F, Zeng L, Lu Y, Liang G, Xu Y.</t>
  </si>
  <si>
    <t>PLoS Pathog. 2019 Jul 19;15(7):e1007942. doi: 10.1371/journal.ppat.1007942. eCollection 2019 Jul.</t>
  </si>
  <si>
    <t>PMC6668852</t>
  </si>
  <si>
    <t>10.1371/journal.ppat.1007942</t>
  </si>
  <si>
    <t>2019 Jul 19</t>
  </si>
  <si>
    <t>Symbionts of the ciliate Euplotes: diversity, patterns and potential as models for bacteria-eukaryote endosymbioses</t>
  </si>
  <si>
    <t>Boscaro V, Husnik F, Vannini C, Keeling PJ.</t>
  </si>
  <si>
    <t>Proc Biol Sci. 2019 Jul 24;286(1907):20190693. doi: 10.1098/rspb.2019.0693. Epub 2019 Jul 17.</t>
  </si>
  <si>
    <t>PMC6661354</t>
  </si>
  <si>
    <t>10.1098/rspb.2019.0693</t>
  </si>
  <si>
    <t>2019 Jul 24</t>
  </si>
  <si>
    <t>How do Wolbachia modify the Drosophila ovary? New evidences support the "titration-restitution" model for the mechanisms of Wolbachia-induced CI</t>
  </si>
  <si>
    <t>He Z, Zheng Y, Yu WJ, Fang Y, Mao B, Wang YF.</t>
  </si>
  <si>
    <t>BMC Genomics. 2019 Jul 24;20(1):608. doi: 10.1186/s12864-019-5977-6.</t>
  </si>
  <si>
    <t>He Z</t>
  </si>
  <si>
    <t>PMC6657171</t>
  </si>
  <si>
    <t>10.1186/s12864-019-5977-6</t>
  </si>
  <si>
    <t>Detection of Wolbachia in field-collected Aedes aegypti mosquitoes in metropolitan Manila, Philippines</t>
  </si>
  <si>
    <t>Carvajal TM, Hashimoto K, Harnandika RK, Amalin DM, Watanabe K.</t>
  </si>
  <si>
    <t>Parasit Vectors. 2019 Jul 24;12(1):361. doi: 10.1186/s13071-019-3629-y.</t>
  </si>
  <si>
    <t>PMC6657204</t>
  </si>
  <si>
    <t>10.1186/s13071-019-3629-y</t>
  </si>
  <si>
    <t>Novel variants of the newly emerged Anaplasma capra from Korean water deer (Hydropotes inermis argyropus) in South Korea</t>
  </si>
  <si>
    <t>Amer S, Kim S, Yun Y, Na KJ.</t>
  </si>
  <si>
    <t>Parasit Vectors. 2019 Jul 25;12(1):365. doi: 10.1186/s13071-019-3622-5.</t>
  </si>
  <si>
    <t>Amer S</t>
  </si>
  <si>
    <t>PMC6659236</t>
  </si>
  <si>
    <t>10.1186/s13071-019-3622-5</t>
  </si>
  <si>
    <t>2019 Jul 25</t>
  </si>
  <si>
    <t>Risk factors for acquisition of scrub typhus in children admitted to a tertiary centre and its surrounding districts in South India: a case control study</t>
  </si>
  <si>
    <t>Rose W, Kang G, Verghese VP, Candassamy S, Samuel P, Prakash JJA, Muliyil J.</t>
  </si>
  <si>
    <t>BMC Infect Dis. 2019 Jul 26;19(1):665. doi: 10.1186/s12879-019-4299-2.</t>
  </si>
  <si>
    <t>PMC6660696</t>
  </si>
  <si>
    <t>10.1186/s12879-019-4299-2</t>
  </si>
  <si>
    <t>2019 Jul 26</t>
  </si>
  <si>
    <t>Informed consent and community engagement in open field research: lessons for gene drive science</t>
  </si>
  <si>
    <t>Singh JA.</t>
  </si>
  <si>
    <t>BMC Med Ethics. 2019 Jul 27;20(1):54. doi: 10.1186/s12910-019-0389-3.</t>
  </si>
  <si>
    <t>Singh JA</t>
  </si>
  <si>
    <t>BMC Med Ethics</t>
  </si>
  <si>
    <t>PMC6660705</t>
  </si>
  <si>
    <t>10.1186/s12910-019-0389-3</t>
  </si>
  <si>
    <t>2019 Jul 27</t>
  </si>
  <si>
    <t>Prevalence and phylogenetic analysis of hemoplasma species in domestic pigs in Korea</t>
  </si>
  <si>
    <t>Parasit Vectors. 2019 Jul 29;12(1):378. doi: 10.1186/s13071-019-3638-x.</t>
  </si>
  <si>
    <t>PMC6664717</t>
  </si>
  <si>
    <t>10.1186/s13071-019-3638-x</t>
  </si>
  <si>
    <t>2019 Jul 29</t>
  </si>
  <si>
    <t>Genetic variation and potential coinfection of Wolbachia among widespread Asian citrus psyllid (Diaphorina citri Kuwayama) populations</t>
  </si>
  <si>
    <t>Chu CC, Hoffmann M, Braswell WE, Pelz-Stelinski KS.</t>
  </si>
  <si>
    <t>Insect Sci. 2019 Aug;26(4):671-682. doi: 10.1111/1744-7917.12566. Epub 2018 Feb 13.</t>
  </si>
  <si>
    <t>PMC7379232</t>
  </si>
  <si>
    <t>10.1111/1744-7917.12566</t>
  </si>
  <si>
    <t>2019 Aug</t>
  </si>
  <si>
    <t>Prevalence of Anaplasma phagocytophilum in humans in Belgium for the period 2013-2016</t>
  </si>
  <si>
    <t>Hing M, Van Den Bossche D, Lernout T, Cochez C, Pirnay JP, Heuninckx W.</t>
  </si>
  <si>
    <t>Acta Clin Belg. 2019 Aug;74(4):280-285. doi: 10.1080/17843286.2018.1491928. Epub 2018 Jul 20.</t>
  </si>
  <si>
    <t>Hing M</t>
  </si>
  <si>
    <t>Acta Clin Belg</t>
  </si>
  <si>
    <t>10.1080/17843286.2018.1491928</t>
  </si>
  <si>
    <t>Seroprevalence of Tick-Borne Anaplasma phagocytophilum Infection in Healthy Adult Population and Patients with Acute Undifferentiated Fever from the Yunnan Province of China</t>
  </si>
  <si>
    <t>Wang F, Ma M, Luo S, Yan M, Tao L, Liu A, Yang J, Peng Y, Dai X, Bai R, Ji Z, Jian M, Bao F.</t>
  </si>
  <si>
    <t>Vector Borne Zoonotic Dis. 2019 Aug;19(8):576-581. doi: 10.1089/vbz.2018.2389. Epub 2019 Jan 7.</t>
  </si>
  <si>
    <t>Wang F</t>
  </si>
  <si>
    <t>10.1089/vbz.2018.2389</t>
  </si>
  <si>
    <t>Transcriptional profiles of cytokines and chemokines reveal important pro-inflammatory response from endothelial cells during Orientia tsutsugamushi infection</t>
  </si>
  <si>
    <t>Ge H, Farris CM, Tong M, Maina A, Richards AL.</t>
  </si>
  <si>
    <t>Microbes Infect. 2019 Aug-Sep;21(7):313-320. doi: 10.1016/j.micinf.2019.01.002. Epub 2019 Jan 23.</t>
  </si>
  <si>
    <t>Ge H</t>
  </si>
  <si>
    <t>10.1016/j.micinf.2019.01.002</t>
  </si>
  <si>
    <t>2019 Aug-Sep</t>
  </si>
  <si>
    <t>Risk factors for bacterial zoonotic pathogens in acutely febrile patients in Mpumalanga Province, South Africa</t>
  </si>
  <si>
    <t>Berrian AM, Martínez-López B, Quan V, Conrad PA, van Rooyen J, Simpson GJG, Frean J, Weyer J, Rossouw J, Knobel D, Blumberg L.</t>
  </si>
  <si>
    <t>Zoonoses Public Health. 2019 Aug;66(5):458-469. doi: 10.1111/zph.12577. Epub 2019 Mar 11.</t>
  </si>
  <si>
    <t>Berrian AM</t>
  </si>
  <si>
    <t>10.1111/zph.12577</t>
  </si>
  <si>
    <t>Detection and geographic distribution of seven facultative endosymbionts in two Rhopalosiphum aphid species</t>
  </si>
  <si>
    <t>Guo J, Liu X, Poncelet N, He K, Francis F, Wang Z.</t>
  </si>
  <si>
    <t>Microbiologyopen. 2019 Aug;8(8):e00817. doi: 10.1002/mbo3.817. Epub 2019 Mar 25.</t>
  </si>
  <si>
    <t>Guo J</t>
  </si>
  <si>
    <t>PMC6692527</t>
  </si>
  <si>
    <t>10.1002/mbo3.817</t>
  </si>
  <si>
    <t>Discrepancies between self-reported tick bites and evidence of tick-borne disease exposure among nomadic Mongolian herders</t>
  </si>
  <si>
    <t>Lkhagvatseren S, Hogan KM, Boldbaatar B, von Fricken ME, Anderson BD, Pulscher LA, Caddell L, Nymadawa P, Gray GC.</t>
  </si>
  <si>
    <t>Zoonoses Public Health. 2019 Aug;66(5):480-486. doi: 10.1111/zph.12579. Epub 2019 Apr 10.</t>
  </si>
  <si>
    <t>Lkhagvatseren S</t>
  </si>
  <si>
    <t>PMC6629472</t>
  </si>
  <si>
    <t>NIHMS1018719</t>
  </si>
  <si>
    <t>10.1111/zph.12579</t>
  </si>
  <si>
    <t>Molecular evidence of coinfection of Anaplasma species in small ruminants from Anhui Province, China</t>
  </si>
  <si>
    <t>Yang B, Sun E, Wen Y, Ye C, Liu F, Jiang P, Tao X.</t>
  </si>
  <si>
    <t>Parasitol Int. 2019 Aug;71:143-146. doi: 10.1016/j.parint.2019.04.004. Epub 2019 Apr 13.</t>
  </si>
  <si>
    <t>Yang B</t>
  </si>
  <si>
    <t>10.1016/j.parint.2019.04.004</t>
  </si>
  <si>
    <t>Differentiation of Rickettsia felis and Rickettsia felis-Like Organisms via Restriction Fragment Length Polymorphism Analysis</t>
  </si>
  <si>
    <t>Blanton LS, Quade BR, Bouyer DH.</t>
  </si>
  <si>
    <t>Vector Borne Zoonotic Dis. 2019 Aug;19(8):637-639. doi: 10.1089/vbz.2018.2428. Epub 2019 Apr 25.</t>
  </si>
  <si>
    <t>PMC7366258</t>
  </si>
  <si>
    <t>10.1089/vbz.2018.2428</t>
  </si>
  <si>
    <t>Infection of Aedes albopictus Mosquito C6/36 Cells with the wMelpop Strain of Wolbachia Modulates Dengue Virus-Induced Host Cellular Transcripts and Induces Critical Sequence Alterations in the Dengue Viral Genome</t>
  </si>
  <si>
    <t>Teramoto T, Huang X, Armbruster PA, Padmanabhan R.</t>
  </si>
  <si>
    <t>J Virol. 2019 Jul 17;93(15):e00581-19. doi: 10.1128/JVI.00581-19. Print 2019 Aug 1.</t>
  </si>
  <si>
    <t>Teramoto T</t>
  </si>
  <si>
    <t>PMC6639269</t>
  </si>
  <si>
    <t>10.1128/JVI.00581-19</t>
  </si>
  <si>
    <t>2019 Jul 17</t>
  </si>
  <si>
    <t>Autophagy and Apoptosis in the Midgut Epithelium of Millipedes</t>
  </si>
  <si>
    <t>Rost-Roszkowska MM, Vilimová J, Tajovský K, Chachulska-Żymełka A, Sosinka A, Kszuk-Jendrysik M, Ostróżka A, Kaszuba F.</t>
  </si>
  <si>
    <t>Microsc Microanal. 2019 Aug;25(4):1004-1016. doi: 10.1017/S143192761900059X. Epub 2019 May 20.</t>
  </si>
  <si>
    <t>Microsc Microanal</t>
  </si>
  <si>
    <t>10.1017/S143192761900059X</t>
  </si>
  <si>
    <t>Evaluation of rickettsial infection in free-range capybaras (Hydrochoerus hydrochaeris Linnaeus, 1766) (Rodentia: Caviidae) and ticks (Acari: Ixodidae) in the Western Amazon, Brazil</t>
  </si>
  <si>
    <t>Gruhn KD, Ogrzewalska M, Rozental T, Farikoski IO, Blanco C, de Souza Freitas L, de Lemos ERS, Ribeiro VMF.</t>
  </si>
  <si>
    <t>Ticks Tick Borne Dis. 2019 Aug;10(5):981-986. doi: 10.1016/j.ttbdis.2019.04.007. Epub 2019 Apr 16.</t>
  </si>
  <si>
    <t>Gruhn KD</t>
  </si>
  <si>
    <t>10.1016/j.ttbdis.2019.04.007</t>
  </si>
  <si>
    <t>Rickettsia species in ticks that parasitize amphibians and reptiles: Novel report from Mexico and review of the worldwide record</t>
  </si>
  <si>
    <t>Sánchez-Montes S, Isaak-Delgado AB, Guzmán-Cornejo C, Rendón-Franco E, Muñoz-García CI, Bermúdez S, Morales-Diaz J, Cruz-Romero A, Romero-Salas D, Dzul-Rosado K, Lugo-Caballero C, Colunga-Salas P, Becker I.</t>
  </si>
  <si>
    <t>Ticks Tick Borne Dis. 2019 Aug;10(5):987-994. doi: 10.1016/j.ttbdis.2019.04.013. Epub 2019 Apr 17.</t>
  </si>
  <si>
    <t>10.1016/j.ttbdis.2019.04.013</t>
  </si>
  <si>
    <t>More than just Borrelia? A study of co-infection and etiology in erythema migrans patients from southernmost Sweden</t>
  </si>
  <si>
    <t>Ocias LF, Dessau RB, Jørgensen CS, Krogfelt KA, Ornstein K.</t>
  </si>
  <si>
    <t>Infect Dis (Lond). 2019 Aug;51(8):618-621. doi: 10.1080/23744235.2019.1617436. Epub 2019 May 25.</t>
  </si>
  <si>
    <t>10.1080/23744235.2019.1617436</t>
  </si>
  <si>
    <t>Fatal Rickettsia rickettsii infection in a child, Northwestern Colombia, 2017</t>
  </si>
  <si>
    <t>Quintero Vélez JC, Faccini-Martínez ÁA, Rodas González JD, Díaz FJ, Ramírez García R, Somoyar Ordosgoitia P, Parra Saad EA, Osorio Quintero L, Rojas Arbeláez C.</t>
  </si>
  <si>
    <t>Ticks Tick Borne Dis. 2019 Aug;10(5):995-996. doi: 10.1016/j.ttbdis.2019.05.009. Epub 2019 May 24.</t>
  </si>
  <si>
    <t>10.1016/j.ttbdis.2019.05.009</t>
  </si>
  <si>
    <t>Field samplings of Ixodes ricinus ticks from a tick-borne encephalitis virus micro-focus in Northern Zealand, Denmark</t>
  </si>
  <si>
    <t>Petersen A, Rosenstierne MW, Rasmussen M, Fuursted K, Nielsen HV, O'Brien Andersen L, Bødker R, Fomsgaard A.</t>
  </si>
  <si>
    <t>Ticks Tick Borne Dis. 2019 Aug;10(5):1028-1032. doi: 10.1016/j.ttbdis.2019.05.005. Epub 2019 May 19.</t>
  </si>
  <si>
    <t>Petersen A</t>
  </si>
  <si>
    <t>10.1016/j.ttbdis.2019.05.005</t>
  </si>
  <si>
    <t>A Cluster of Cases of Rocky Mountain Spotted Fever in an Area Of Colombia Not Known to be Endemic for This Disease</t>
  </si>
  <si>
    <t>Londoño AF, Arango-Ferreira C, Acevedo-Gutiérrez LY, Paternina LE, Montes C, Ruiz I, Labruna MB, Díaz FJ, Walker DH, Rodas JD.</t>
  </si>
  <si>
    <t>Am J Trop Med Hyg. 2019 Aug;101(2):336-342. doi: 10.4269/ajtmh.18-1007.</t>
  </si>
  <si>
    <t>PMC6685563</t>
  </si>
  <si>
    <t>10.4269/ajtmh.18-1007</t>
  </si>
  <si>
    <t>Simultaneous infection of cattle with different Anaplasma phagocytophilum variants</t>
  </si>
  <si>
    <t>Tegtmeyer P, Ganter M, von Loewenich FD.</t>
  </si>
  <si>
    <t>Ticks Tick Borne Dis. 2019 Aug;10(5):1051-1056. doi: 10.1016/j.ttbdis.2019.05.011. Epub 2019 May 30.</t>
  </si>
  <si>
    <t>Tegtmeyer P</t>
  </si>
  <si>
    <t>10.1016/j.ttbdis.2019.05.011</t>
  </si>
  <si>
    <t>Curious entanglements: interactions between mosquitoes, their microbiota, and arboviruses</t>
  </si>
  <si>
    <t>Caragata EP, Tikhe CV, Dimopoulos G.</t>
  </si>
  <si>
    <t>Curr Opin Virol. 2019 Aug;37:26-36. doi: 10.1016/j.coviro.2019.05.005. Epub 2019 Jun 5.</t>
  </si>
  <si>
    <t>Curr Opin Virol</t>
  </si>
  <si>
    <t>PMC6768729</t>
  </si>
  <si>
    <t>NIHMS1531069</t>
  </si>
  <si>
    <t>10.1016/j.coviro.2019.05.005</t>
  </si>
  <si>
    <t>Tissue tropism and metabolic pathways of Midichloria mitochondrii suggest tissue-specific functions in the symbiosis with Ixodes ricinus</t>
  </si>
  <si>
    <t>Olivieri E, Epis S, Castelli M, Varotto Boccazzi I, Romeo C, Desirò A, Bazzocchi C, Bandi C, Sassera D.</t>
  </si>
  <si>
    <t>Ticks Tick Borne Dis. 2019 Aug;10(5):1070-1077. doi: 10.1016/j.ttbdis.2019.05.019. Epub 2019 Jun 3.</t>
  </si>
  <si>
    <t>10.1016/j.ttbdis.2019.05.019</t>
  </si>
  <si>
    <t>Rickettsia parkeri and "Candidatus Rickettsia andeanae" in Amblyomma maculatum (Acari: Ixodidae) collected from the Atlanta metropolitan area, Georgia, United States</t>
  </si>
  <si>
    <t>Allerdice MEJ, Hecht JA, Lash RR, Karpathy SE, Paddock CD.</t>
  </si>
  <si>
    <t>Ticks Tick Borne Dis. 2019 Aug;10(5):1066-1069. doi: 10.1016/j.ttbdis.2019.05.013. Epub 2019 Jun 1.</t>
  </si>
  <si>
    <t>10.1016/j.ttbdis.2019.05.013</t>
  </si>
  <si>
    <t>Multiple infections in questing nymphs and adult female Ixodes ricinus ticks collected in a recreational forest in Denmark</t>
  </si>
  <si>
    <t>Klitgaard K, Kjær LJ, Isbrand A, Hansen MF, Bødker R.</t>
  </si>
  <si>
    <t>Ticks Tick Borne Dis. 2019 Aug;10(5):1060-1065. doi: 10.1016/j.ttbdis.2019.05.016. Epub 2019 May 31.</t>
  </si>
  <si>
    <t>10.1016/j.ttbdis.2019.05.016</t>
  </si>
  <si>
    <t>Molecular detection of Rickettsia rickettsii in ticks associated with the bobcat (Lynx rufus) in northeast Mexico</t>
  </si>
  <si>
    <t>Guzmán-Cornejo C, Sánchez-Montes S, Caso A, Rendón-Franco E, Muñoz-García CI.</t>
  </si>
  <si>
    <t>Ticks Tick Borne Dis. 2019 Aug;10(5):1105-1108. doi: 10.1016/j.ttbdis.2019.06.008. Epub 2019 Jun 10.</t>
  </si>
  <si>
    <t>Guzmán-Cornejo C</t>
  </si>
  <si>
    <t>10.1016/j.ttbdis.2019.06.008</t>
  </si>
  <si>
    <t>Strain diversity of Rickettsia amblyommatis in ticks infesting birds in the North Huetar conservation area of Costa Rica</t>
  </si>
  <si>
    <t>Dolz G, Castro R, Jiménez-Rocha AE, Retamosa M, Alberti A.</t>
  </si>
  <si>
    <t>Ticks Tick Borne Dis. 2019 Aug;10(5):1109-1112. doi: 10.1016/j.ttbdis.2019.06.007. Epub 2019 Jun 10.</t>
  </si>
  <si>
    <t>Dolz G</t>
  </si>
  <si>
    <t>10.1016/j.ttbdis.2019.06.007</t>
  </si>
  <si>
    <t>Molecular evidence of Borrelia burgdorferi sensu stricto and Rickettsia massiliae in ticks collected from a domestic-wild carnivore interface in Chihuahua, Mexico</t>
  </si>
  <si>
    <t>López-Pérez AM, Sánchez-Montes S, Foley J, Guzmán-Cornejo C, Colunga-Salas P, Pascoe E, Becker I, Delgado-de la Mora J, Licona-Enriquez JD, Suzan G.</t>
  </si>
  <si>
    <t>Ticks Tick Borne Dis. 2019 Aug;10(5):1118-1123. doi: 10.1016/j.ttbdis.2019.05.018. Epub 2019 Jun 2.</t>
  </si>
  <si>
    <t>López-Pérez AM</t>
  </si>
  <si>
    <t>10.1016/j.ttbdis.2019.05.018</t>
  </si>
  <si>
    <t>Detection and isolation of tick-borne bacteria (Anaplasma spp., Rickettsia spp., and Borrelia spp.) in Amblyomma varanense ticks on lizard (Varanus salvator)</t>
  </si>
  <si>
    <t>Supriyono, Takano A, Kuwata R, Shimoda H, Hadi UK, Setiyono A, Agungpriyono S, Maeda K.</t>
  </si>
  <si>
    <t>Microbiol Immunol. 2019 Aug;63(8):328-333. doi: 10.1111/1348-0421.12721. Epub 2019 Aug 2.</t>
  </si>
  <si>
    <t>Supriyono</t>
  </si>
  <si>
    <t>10.1111/1348-0421.12721</t>
  </si>
  <si>
    <t>Cellulitis of the face associated with SENLAT caused by Rickettsia slovaca detected by qPCR on scalp eschar swab sample: An unusual case report and review of literature</t>
  </si>
  <si>
    <t>Hocquart M, Drouet H, Levet P, Raoult D, Parola P, Eldin C.</t>
  </si>
  <si>
    <t>Ticks Tick Borne Dis. 2019 Aug;10(5):1142-1145. doi: 10.1016/j.ttbdis.2019.06.010. Epub 2019 Jun 12.</t>
  </si>
  <si>
    <t>Hocquart M</t>
  </si>
  <si>
    <t>10.1016/j.ttbdis.2019.06.010</t>
  </si>
  <si>
    <t>Anaplasma phagocytophilum presenting with orchitis in a renal transplant recipient</t>
  </si>
  <si>
    <t>Khatri A, Lloji A, Doobay R, Wang G, Knoll B, Dhand A, Nog R.</t>
  </si>
  <si>
    <t>Transpl Infect Dis. 2019 Aug;21(4):e13129. doi: 10.1111/tid.13129. Epub 2019 Jul 2.</t>
  </si>
  <si>
    <t>Khatri A</t>
  </si>
  <si>
    <t>10.1111/tid.13129</t>
  </si>
  <si>
    <t>Case Report: Coinfection with Rickettsia monacensis and Orientia tsutsugamushi</t>
  </si>
  <si>
    <t>Am J Trop Med Hyg. 2019 Aug;101(2):332-335. doi: 10.4269/ajtmh.18-0631.</t>
  </si>
  <si>
    <t>PMC6685553</t>
  </si>
  <si>
    <t>10.4269/ajtmh.18-0631</t>
  </si>
  <si>
    <t>Wolbachia Acquisition by Drosophila yakuba-Clade Hosts and Transfer of Incompatibility Loci Between Distantly Related Wolbachia</t>
  </si>
  <si>
    <t>Cooper BS, Vanderpool D, Conner WR, Matute DR, Turelli M.</t>
  </si>
  <si>
    <t>Genetics. 2019 Aug;212(4):1399-1419. doi: 10.1534/genetics.119.302349. Epub 2019 Jun 21.</t>
  </si>
  <si>
    <t>PMC6707468</t>
  </si>
  <si>
    <t>10.1534/genetics.119.302349</t>
  </si>
  <si>
    <t>Wolbachia prevalence, diversity, and ability to induce cytoplasmic incompatibility in mosquitoes</t>
  </si>
  <si>
    <t>Sicard M, Bonneau M, Weill M.</t>
  </si>
  <si>
    <t>Curr Opin Insect Sci. 2019 Aug;34:12-20. doi: 10.1016/j.cois.2019.02.005. Epub 2019 Mar 8.</t>
  </si>
  <si>
    <t>10.1016/j.cois.2019.02.005</t>
  </si>
  <si>
    <t>New and old hotspots for rickettsial spotted fever acquired in Tasmania, 2012-2017</t>
  </si>
  <si>
    <t>Willis G, Lodo K, McGregor A, Howes F, Williams S, Veitch M.</t>
  </si>
  <si>
    <t>Aust N Z J Public Health. 2019 Aug;43(4):389-394. doi: 10.1111/1753-6405.12918. Epub 2019 Jul 3.</t>
  </si>
  <si>
    <t>Willis G</t>
  </si>
  <si>
    <t>Aust N Z J Public Health</t>
  </si>
  <si>
    <t>10.1111/1753-6405.12918</t>
  </si>
  <si>
    <t>Molecular evidence of bacteria in Melophagus ovinus sheep keds and Hippobosca equina forest flies collected from sheep and horses in northeastern Algeria</t>
  </si>
  <si>
    <t>Boucheikhchoukh M, Mechouk N, Benakhla A, Raoult D, Parola P.</t>
  </si>
  <si>
    <t>Comp Immunol Microbiol Infect Dis. 2019 Aug;65:103-109. doi: 10.1016/j.cimid.2019.05.010. Epub 2019 May 10.</t>
  </si>
  <si>
    <t>10.1016/j.cimid.2019.05.010</t>
  </si>
  <si>
    <t>Vector-borne bacteria in blood of camels in Iran: New data and literature review</t>
  </si>
  <si>
    <t>Sazmand A, Harl J, Eigner B, Hodžić A, Beck R, Hekmatimoghaddam S, Mirzaei M, Fuehrer HP, Joachim A.</t>
  </si>
  <si>
    <t>Comp Immunol Microbiol Infect Dis. 2019 Aug;65:48-53. doi: 10.1016/j.cimid.2019.04.004. Epub 2019 Apr 16.</t>
  </si>
  <si>
    <t>Sazmand A</t>
  </si>
  <si>
    <t>PMC7112553</t>
  </si>
  <si>
    <t>10.1016/j.cimid.2019.04.004</t>
  </si>
  <si>
    <t>Retrospective study of canine infectious haemolytic anaemia cases reveals the importance of molecular investigation in accurate postmortal diagnostic protocols</t>
  </si>
  <si>
    <t>Beck A, Huber D, Antolić M, Anzulović Ž, Reil I, Polkinghorne A, Baneth G, Beck R.</t>
  </si>
  <si>
    <t>Comp Immunol Microbiol Infect Dis. 2019 Aug;65:81-87. doi: 10.1016/j.cimid.2019.05.006. Epub 2019 May 9.</t>
  </si>
  <si>
    <t>Beck A</t>
  </si>
  <si>
    <t>10.1016/j.cimid.2019.05.006</t>
  </si>
  <si>
    <t>Incompatible and sterile insect techniques combined eliminate mosquitoes</t>
  </si>
  <si>
    <t>Zheng X, Zhang D, Li Y, Yang C, Wu Y, Liang X, Liang Y, Pan X, Hu L, Sun Q, Wang X, Wei Y, Zhu J, Qian W, Yan Z, Parker AG, Gilles JRL, Bourtzis K, Bouyer J, Tang M, Zheng B, Yu J, Liu J, Zhuang J, Hu Z, Zhang M, Gong JT, Hong XY, Zhang Z, Lin L, Liu Q, Hu Z, Wu Z, Baton LA, Hoffmann AA, Xi Z.</t>
  </si>
  <si>
    <t>Nature. 2019 Aug;572(7767):56-61. doi: 10.1038/s41586-019-1407-9. Epub 2019 Jul 17.</t>
  </si>
  <si>
    <t>Zheng X</t>
  </si>
  <si>
    <t>10.1038/s41586-019-1407-9</t>
  </si>
  <si>
    <t>A Fly on the Cave Wall: Parasite Genetics Reveal Fine-scale Dispersal Patterns of Bats</t>
  </si>
  <si>
    <t>Speer KA, Luetke E, Bush E, Sheth B, Gerace A, Quicksall Z, Miyamoto M, Dick CW, Dittmar K, Albury N, Reed DL.</t>
  </si>
  <si>
    <t>J Parasitol. 2019 Aug;105(4):555-566.</t>
  </si>
  <si>
    <t>Speer KA</t>
  </si>
  <si>
    <t>Spatio-temporal distribution of Spiroplasma infections in the tsetse fly (Glossina fuscipes fuscipes) in northern Uganda</t>
  </si>
  <si>
    <t>Schneider DI, Saarman N, Onyango MG, Hyseni C, Opiro R, Echodu R, O'Neill M, Bloch D, Vigneron A, Johnson TJ, Dion K, Weiss BL, Opiyo E, Caccone A, Aksoy S.</t>
  </si>
  <si>
    <t>PLoS Negl Trop Dis. 2019 Aug 1;13(8):e0007340. doi: 10.1371/journal.pntd.0007340. eCollection 2019 Aug.</t>
  </si>
  <si>
    <t>PMC6692048</t>
  </si>
  <si>
    <t>10.1371/journal.pntd.0007340</t>
  </si>
  <si>
    <t>2019 Aug 1</t>
  </si>
  <si>
    <t>Phylogeography of msp4 genotypes of Anaplasma marginale in beef cattle from the Brazilian Pantanal</t>
  </si>
  <si>
    <t>Ramos IAS, Herrera HM, Mendes NS, Fernandes SJ, Campos JBV, Alves JVA, Macedo GC, Machado RZ, André MR.</t>
  </si>
  <si>
    <t>Rev Bras Parasitol Vet. 2019 Aug 1;28(3):451-457. doi: 10.1590/S1984-29612019049.</t>
  </si>
  <si>
    <t>Ramos IAS</t>
  </si>
  <si>
    <t>10.1590/S1984-29612019049</t>
  </si>
  <si>
    <t>First Report of the Introduction of an Exotic Tick, Amblyomma coelebs (Acari: Ixodidae), Feeding on a Human Traveler Returning to the United States from Central America</t>
  </si>
  <si>
    <t>Molaei G, Karpathy SE, Andreadis TG.</t>
  </si>
  <si>
    <t>J Parasitol. 2019 Aug;105(4):571-575.</t>
  </si>
  <si>
    <t>Molaei G</t>
  </si>
  <si>
    <t>PMC7053249</t>
  </si>
  <si>
    <t>NIHMS1565223</t>
  </si>
  <si>
    <t>Historical review: Rickettsial diseases and their impact on U.S. military forces</t>
  </si>
  <si>
    <t>Clark L, Williams VF.</t>
  </si>
  <si>
    <t>MSMR. 2019 Aug;26(8):28-33.</t>
  </si>
  <si>
    <t>Clark L</t>
  </si>
  <si>
    <t>Surveillance snapshot: Incidence of rickettsial diseases among active and reserve component service members, U.S. Armed Forces, 2010-2018</t>
  </si>
  <si>
    <t>MSMR. 2019 Aug;26(8):34.</t>
  </si>
  <si>
    <t>Seroprevalence of typhus group rickettsial infections in the north-east region of India</t>
  </si>
  <si>
    <t>Khan SA, Bora T, Saikia J, Shah A, Richards AL, Chattopadhyay S, Kakati S, Rahi M, Kaur H.</t>
  </si>
  <si>
    <t>Indian J Med Res. 2019 Aug;150(2):203-205. doi: 10.4103/ijmr.IJMR_332_19.</t>
  </si>
  <si>
    <t>PMC6829774</t>
  </si>
  <si>
    <t>10.4103/ijmr.IJMR_332_19</t>
  </si>
  <si>
    <t>The impact of large-scale deployment of Wolbachia mosquitoes on dengue and other Aedes-borne diseases in Rio de Janeiro and Niterói, Brazil: study protocol for a controlled interrupted time series analysis using routine disease surveillance data</t>
  </si>
  <si>
    <t>Durovni B, Saraceni V, Eppinghaus A, Riback TIS, Moreira LA, Jewell NP, Dufault SM, O'Neill SL, Simmons CP, Tanamas SK, Anders KL.</t>
  </si>
  <si>
    <t>F1000Res. 2019 Aug 1;8:1328. doi: 10.12688/f1000research.19859.2. eCollection 2019.</t>
  </si>
  <si>
    <t>Durovni B</t>
  </si>
  <si>
    <t>PMC7780340</t>
  </si>
  <si>
    <t>10.12688/f1000research.19859.2</t>
  </si>
  <si>
    <t>Sequence Determinants Spanning -10 Motif and Spacer Region Implicated in Unique Ehrlichia chaffeensis Sigma 32-Dependent Promoter Activity of dnaK Gene</t>
  </si>
  <si>
    <t>Liu H, Ganta RR.</t>
  </si>
  <si>
    <t>Front Microbiol. 2019 Aug 2;10:1772. doi: 10.3389/fmicb.2019.01772. eCollection 2019.</t>
  </si>
  <si>
    <t>PMC6687850</t>
  </si>
  <si>
    <t>10.3389/fmicb.2019.01772</t>
  </si>
  <si>
    <t>2019 Aug 2</t>
  </si>
  <si>
    <t>Laboratory Hybridization Between the Green Lacewings Chrysoperla comanche (Neuroptera: Chrysopidae) and Chrysoperla rufilabris, Predators of the Asian Citrus Psyllid</t>
  </si>
  <si>
    <t>Gebiola M, Stouthamer R.</t>
  </si>
  <si>
    <t>J Econ Entomol. 2019 Aug 3;112(4):1575-1580. doi: 10.1093/jee/toz081.</t>
  </si>
  <si>
    <t>10.1093/jee/toz081</t>
  </si>
  <si>
    <t>2019 Aug 3</t>
  </si>
  <si>
    <t>In vivo kinetics of Wolbachia depletion by ABBV-4083 in L. sigmodontis adult worms and microfilariae</t>
  </si>
  <si>
    <t>Hübner MP, Koschel M, Struever D, Nikolov V, Frohberger SJ, Ehrens A, Fendler M, Johannes I, von Geldern TW, Marsh K, Turner JD, Taylor MJ, Ward SA, Pfarr K, Kempf DJ, Hoerauf A.</t>
  </si>
  <si>
    <t>PLoS Negl Trop Dis. 2019 Aug 5;13(8):e0007636. doi: 10.1371/journal.pntd.0007636. eCollection 2019 Aug.</t>
  </si>
  <si>
    <t>Hübner MP</t>
  </si>
  <si>
    <t>PMC6695197</t>
  </si>
  <si>
    <t>10.1371/journal.pntd.0007636</t>
  </si>
  <si>
    <t>2019 Aug 5</t>
  </si>
  <si>
    <t>Assessment of a metabarcoding approach for the characterisation of vector-borne bacteria in canines from Bangkok, Thailand</t>
  </si>
  <si>
    <t>Huggins LG, Koehler AV, Ng-Nguyen D, Wilcox S, Schunack B, Inpankaew T, Traub RJ.</t>
  </si>
  <si>
    <t>Parasit Vectors. 2019 Aug 8;12(1):394. doi: 10.1186/s13071-019-3651-0.</t>
  </si>
  <si>
    <t>Huggins LG</t>
  </si>
  <si>
    <t>PMC6686542</t>
  </si>
  <si>
    <t>10.1186/s13071-019-3651-0</t>
  </si>
  <si>
    <t>2019 Aug 8</t>
  </si>
  <si>
    <t>Detecting wMel Wolbachia in field-collected Aedes aegypti mosquitoes using loop-mediated isothermal amplification (LAMP)</t>
  </si>
  <si>
    <t>Gonçalves DDS, Hooker DJ, Dong Y, Baran N, Kyrylos P, Iturbe-Ormaetxe I, Simmons CP, O'Neill SL.</t>
  </si>
  <si>
    <t>Parasit Vectors. 2019 Aug 15;12(1):404. doi: 10.1186/s13071-019-3666-6.</t>
  </si>
  <si>
    <t>Gonçalves DDS</t>
  </si>
  <si>
    <t>PMC6694616</t>
  </si>
  <si>
    <t>10.1186/s13071-019-3666-6</t>
  </si>
  <si>
    <t>2019 Aug 15</t>
  </si>
  <si>
    <t>Widespread Wolbachia infection in an insular radiation of damselflies (Odonata, Coenagrionidae)</t>
  </si>
  <si>
    <t>Lorenzo-Carballa MO, Torres-Cambas Y, Heaton K, Hurst GDD, Charlat S, Sherratt TN, Van Gossum H, Cordero-Rivera A, Beatty CD.</t>
  </si>
  <si>
    <t>Sci Rep. 2019 Aug 15;9(1):11933. doi: 10.1038/s41598-019-47954-3.</t>
  </si>
  <si>
    <t>Lorenzo-Carballa MO</t>
  </si>
  <si>
    <t>PMC6695491</t>
  </si>
  <si>
    <t>10.1038/s41598-019-47954-3</t>
  </si>
  <si>
    <t>Cutaneous crust as a key sign in the diagnosis of a patient with fever</t>
  </si>
  <si>
    <t>Nieto Benito LM, Rosell Díaz ÁM, Parra Blanco V, Pulido Pérez A.</t>
  </si>
  <si>
    <t>Med Clin (Barc). 2019 Aug 16;153(4):182. doi: 10.1016/j.medcli.2018.12.002. Epub 2019 Jan 2.</t>
  </si>
  <si>
    <t>Nieto Benito LM</t>
  </si>
  <si>
    <t>10.1016/j.medcli.2018.12.002</t>
  </si>
  <si>
    <t>2019 Aug 16</t>
  </si>
  <si>
    <t>Prevalence of Orientia tsutsugamushi, Anaplasma phagocytophilum and Leptospira interrogans in striped field mice in Gwangju, Republic of Korea</t>
  </si>
  <si>
    <t>Bang MS, Kim CM, Park JW, Chung JK, Kim DM, Yun NR.</t>
  </si>
  <si>
    <t>PLoS One. 2019 Aug 16;14(8):e0215526. doi: 10.1371/journal.pone.0215526. eCollection 2019.</t>
  </si>
  <si>
    <t>Bang MS</t>
  </si>
  <si>
    <t>PMC6697328</t>
  </si>
  <si>
    <t>10.1371/journal.pone.0215526</t>
  </si>
  <si>
    <t>Dynamics and diversity of bacteria associated with the disease vectors Aedes aegypti and Aedes albopictus</t>
  </si>
  <si>
    <t>Bennett KL, Gómez-Martínez C, Chin Y, Saltonstall K, McMillan WO, Rovira JR, Loaiza JR.</t>
  </si>
  <si>
    <t>Sci Rep. 2019 Aug 21;9(1):12160. doi: 10.1038/s41598-019-48414-8.</t>
  </si>
  <si>
    <t>Bennett KL</t>
  </si>
  <si>
    <t>PMC6704126</t>
  </si>
  <si>
    <t>10.1038/s41598-019-48414-8</t>
  </si>
  <si>
    <t>2019 Aug 21</t>
  </si>
  <si>
    <t>Anti-Mycoplasma Activity of Daptomycin and Its Use for Mycoplasma Elimination in Cell Cultures of Rickettsiae</t>
  </si>
  <si>
    <t>Tantibhedhyangkul W, Wongsawat E, Matamnan S, Inthasin N, Sueasuay J, Suputtamongkol Y.</t>
  </si>
  <si>
    <t>Antibiotics (Basel). 2019 Aug 21;8(3):123. doi: 10.3390/antibiotics8030123.</t>
  </si>
  <si>
    <t>Antibiotics (Basel)</t>
  </si>
  <si>
    <t>PMC6784056</t>
  </si>
  <si>
    <t>10.3390/antibiotics8030123</t>
  </si>
  <si>
    <t>Detection of Candidatus Neoehrlichia mikurensis in Norway up to the northern limit of Ixodes ricinus distribution using a novel real time PCR test targeting the groEL gene</t>
  </si>
  <si>
    <t>Jenkins A, Raasok C, Pedersen BN, Jensen K, Andreassen Å, Soleng A, Edgar KS, Lindstedt HH, Kjelland V, Stuen S, Hvidsten D, Kristiansen BE.</t>
  </si>
  <si>
    <t>BMC Microbiol. 2019 Aug 28;19(1):199. doi: 10.1186/s12866-019-1502-y.</t>
  </si>
  <si>
    <t>PMC6714093</t>
  </si>
  <si>
    <t>10.1186/s12866-019-1502-y</t>
  </si>
  <si>
    <t>2019 Aug 28</t>
  </si>
  <si>
    <t>Rickettsial infections of the central nervous system</t>
  </si>
  <si>
    <t>Sekeyová Z, Danchenko M, Filipčík P, Fournier PE.</t>
  </si>
  <si>
    <t>PLoS Negl Trop Dis. 2019 Aug 29;13(8):e0007469. doi: 10.1371/journal.pntd.0007469. eCollection 2019 Aug.</t>
  </si>
  <si>
    <t>PMC6715168</t>
  </si>
  <si>
    <t>10.1371/journal.pntd.0007469</t>
  </si>
  <si>
    <t>2019 Aug 29</t>
  </si>
  <si>
    <t>Emergence of Rickettsial Infection in Rainbow Trout (Oncorhynchus mykiss) Fry Displaying the Appearance of Red Mark Syndrome in Korea</t>
  </si>
  <si>
    <t>Oh WT, Giri SS, Yun S, Kim HJ, Kim SG, Kim SW, Kang JW, Han SJ, Kwon J, Jun JW, Park SC.</t>
  </si>
  <si>
    <t>Microorganisms. 2019 Aug 29;7(9):302. doi: 10.3390/microorganisms7090302.</t>
  </si>
  <si>
    <t>Oh WT</t>
  </si>
  <si>
    <t>Microorganisms</t>
  </si>
  <si>
    <t>PMC6780055</t>
  </si>
  <si>
    <t>10.3390/microorganisms7090302</t>
  </si>
  <si>
    <t>Wolbachia, Cardinium and climate: an analysis of global data</t>
  </si>
  <si>
    <t>Charlesworth J, Weinert LA, Araujo EV Jr, Welch JJ.</t>
  </si>
  <si>
    <t>Biol Lett. 2019 Aug 30;15(8):20190273. doi: 10.1098/rsbl.2019.0273. Epub 2019 Aug 21.</t>
  </si>
  <si>
    <t>Charlesworth J</t>
  </si>
  <si>
    <t>PMC6731486</t>
  </si>
  <si>
    <t>10.1098/rsbl.2019.0273</t>
  </si>
  <si>
    <t>2019 Aug 30</t>
  </si>
  <si>
    <t>A systems biology approach for studying Wolbachia metabolism reveals points of interaction with its host in the context of arboviral infection</t>
  </si>
  <si>
    <t>Jiménez NE, Gerdtzen ZP, Olivera-Nappa Á, Salgado JC, Conca C.</t>
  </si>
  <si>
    <t>PLoS Negl Trop Dis. 2019 Aug 30;13(8):e0007678. doi: 10.1371/journal.pntd.0007678. eCollection 2019 Aug.</t>
  </si>
  <si>
    <t>Jiménez NE</t>
  </si>
  <si>
    <t>PMC6742412</t>
  </si>
  <si>
    <t>10.1371/journal.pntd.0007678</t>
  </si>
  <si>
    <t>Analysis of the 56-kDa type specific antigen gene of Orientia tsutsugamushi from northern Vietnam</t>
  </si>
  <si>
    <t>Trung NV, Hoi LT, Cuong DD, Ha DT, Hoa TM, Lien VN, Hoa NT, Hoa LNM, Huong DT, Bich VTN, van Doorn HR, Nadjm B, Richards AL.</t>
  </si>
  <si>
    <t>PLoS One. 2019 Aug 30;14(8):e0221588. doi: 10.1371/journal.pone.0221588. eCollection 2019.</t>
  </si>
  <si>
    <t>PMC6716651</t>
  </si>
  <si>
    <t>10.1371/journal.pone.0221588</t>
  </si>
  <si>
    <t>Subversion of RAB5-regulated autophagy by the intracellular pathogen Ehrlichia chaffeensis</t>
  </si>
  <si>
    <t>Small GTPases. 2019 Sep;10(5):343-349. doi: 10.1080/21541248.2017.1332506. Epub 2017 Jul 5.</t>
  </si>
  <si>
    <t>Small GTPases</t>
  </si>
  <si>
    <t>PMC6748376</t>
  </si>
  <si>
    <t>10.1080/21541248.2017.1332506</t>
  </si>
  <si>
    <t>2019 Sep</t>
  </si>
  <si>
    <t>Rickettsiae Within the Fleas of Feral Cats in Galveston, Texas</t>
  </si>
  <si>
    <t>Blanton LS, Vohra RF, Fistein L, Quade B, Walker DH, Bouyer DH.</t>
  </si>
  <si>
    <t>Vector Borne Zoonotic Dis. 2019 Sep;19(9):647-651. doi: 10.1089/vbz.2018.2402. Epub 2019 Mar 5.</t>
  </si>
  <si>
    <t>PMC6716191</t>
  </si>
  <si>
    <t>10.1089/vbz.2018.2402</t>
  </si>
  <si>
    <t>Microbial diversity in the tick Argas japonicus (Acari: Argasidae) with a focus on Rickettsia pathogens</t>
  </si>
  <si>
    <t>Yan P, Qiu Z, Zhang T, Li Y, Wang W, Li M, Yu Z, Liu J.</t>
  </si>
  <si>
    <t>Med Vet Entomol. 2019 Sep;33(3):327-335. doi: 10.1111/mve.12373. Epub 2019 Mar 6.</t>
  </si>
  <si>
    <t>Yan P</t>
  </si>
  <si>
    <t>10.1111/mve.12373</t>
  </si>
  <si>
    <t>Prevalence and Strains of Colorado Tick Fever Virus in Rocky Mountain Wood Ticks in the Bitterroot Valley, Montana</t>
  </si>
  <si>
    <t>Williamson BN, Fischer RJ, Lopez JE, Ebihara H, Schwan TG.</t>
  </si>
  <si>
    <t>Vector Borne Zoonotic Dis. 2019 Sep;19(9):694-702. doi: 10.1089/vbz.2018.2407. Epub 2019 Apr 2.</t>
  </si>
  <si>
    <t>Williamson BN</t>
  </si>
  <si>
    <t>PMC6716194</t>
  </si>
  <si>
    <t>10.1089/vbz.2018.2407</t>
  </si>
  <si>
    <t>Multistate Survey of American Dog Ticks (Dermacentor variabilis) for Rickettsia Species</t>
  </si>
  <si>
    <t>Hecht JA, Allerdice MEJ, Dykstra EA, Mastel L, Eisen RJ, Johnson TL, Gaff HD, Varela-Stokes AS, Goddard J, Pagac BB, Paddock CD, Karpathy SE.</t>
  </si>
  <si>
    <t>Vector Borne Zoonotic Dis. 2019 Sep;19(9):652-657. doi: 10.1089/vbz.2018.2415. Epub 2019 Apr 3.</t>
  </si>
  <si>
    <t>PMC7805563</t>
  </si>
  <si>
    <t>NIHMS1562156</t>
  </si>
  <si>
    <t>10.1089/vbz.2018.2415</t>
  </si>
  <si>
    <t>Immunity of fleas (Order Siphonaptera)</t>
  </si>
  <si>
    <t>Brown LD.</t>
  </si>
  <si>
    <t>Dev Comp Immunol. 2019 Sep;98:76-79. doi: 10.1016/j.dci.2019.03.019. Epub 2019 Apr 16.</t>
  </si>
  <si>
    <t>10.1016/j.dci.2019.03.019</t>
  </si>
  <si>
    <t>Comparison of microbial community and metabolites in spontaneous fermentation of two types Daqu starter for traditional Chinese vinegar production</t>
  </si>
  <si>
    <t>Tang H, Liang H, Song J, Lin W, Luo L.</t>
  </si>
  <si>
    <t>J Biosci Bioeng. 2019 Sep;128(3):307-315. doi: 10.1016/j.jbiosc.2019.03.011. Epub 2019 Apr 22.</t>
  </si>
  <si>
    <t>Tang H</t>
  </si>
  <si>
    <t>10.1016/j.jbiosc.2019.03.011</t>
  </si>
  <si>
    <t>Deianiraea, an extracellular bacterium associated with the ciliate Paramecium, suggests an alternative scenario for the evolution of Rickettsiales</t>
  </si>
  <si>
    <t>Castelli M, Sabaneyeva E, Lanzoni O, Lebedeva N, Floriano AM, Gaiarsa S, Benken K, Modeo L, Bandi C, Potekhin A, Sassera D, Petroni G.</t>
  </si>
  <si>
    <t>ISME J. 2019 Sep;13(9):2280-2294. doi: 10.1038/s41396-019-0433-9. Epub 2019 May 9.</t>
  </si>
  <si>
    <t>PMC6776064</t>
  </si>
  <si>
    <t>10.1038/s41396-019-0433-9</t>
  </si>
  <si>
    <t>The Causes of Canine Myocarditis and Myocardial Fibrosis Are Elusive by Targeted Molecular Testing: Retrospective Analysis and Literature Review</t>
  </si>
  <si>
    <t>Molesan A, Goodman L, Ford J, Lovering SJ, Kelly K.</t>
  </si>
  <si>
    <t>Vet Pathol. 2019 Sep;56(5):761-777. doi: 10.1177/0300985819839241. Epub 2019 May 19.</t>
  </si>
  <si>
    <t>Molesan A</t>
  </si>
  <si>
    <t>Vet Pathol</t>
  </si>
  <si>
    <t>10.1177/0300985819839241</t>
  </si>
  <si>
    <t>HLA-B27 spondyloarthritis and spotted fever rickettsiosis: case-based review</t>
  </si>
  <si>
    <t>Redford AH, Trost JR, Sibbitt WL Jr, Fangtham M, Emil NS, Singh S, Bankhurst AD.</t>
  </si>
  <si>
    <t>Rheumatol Int. 2019 Sep;39(9):1643-1650. doi: 10.1007/s00296-019-04330-8. Epub 2019 May 27.</t>
  </si>
  <si>
    <t>Redford AH</t>
  </si>
  <si>
    <t>Rheumatol Int</t>
  </si>
  <si>
    <t>10.1007/s00296-019-04330-8</t>
  </si>
  <si>
    <t>Recombinant expression and characterization of major surface protein 4 from Anaplasma marginale</t>
  </si>
  <si>
    <t>Watthanadirek A, Chawengkirttikul R, Poolsawat N, Junsiri W, Boonmekam D, Reamtong O, Anuracpreeda P.</t>
  </si>
  <si>
    <t>Acta Trop. 2019 Sep;197:105047. doi: 10.1016/j.actatropica.2019.105047. Epub 2019 May 31.</t>
  </si>
  <si>
    <t>Watthanadirek A</t>
  </si>
  <si>
    <t>10.1016/j.actatropica.2019.105047</t>
  </si>
  <si>
    <t>Two intracellular and cell type-specific bacterial symbionts in the placozoan Trichoplax H2</t>
  </si>
  <si>
    <t>Gruber-Vodicka HR, Leisch N, Kleiner M, Hinzke T, Liebeke M, McFall-Ngai M, Hadfield MG, Dubilier N.</t>
  </si>
  <si>
    <t>Nat Microbiol. 2019 Sep;4(9):1465-1474. doi: 10.1038/s41564-019-0475-9. Epub 2019 Jun 10.</t>
  </si>
  <si>
    <t>Gruber-Vodicka HR</t>
  </si>
  <si>
    <t>PMC6784892</t>
  </si>
  <si>
    <t>10.1038/s41564-019-0475-9</t>
  </si>
  <si>
    <t>High prevalence of vector-borne pathogens in domestic and wild carnivores in Iraq</t>
  </si>
  <si>
    <t>Otranto D, Iatta R, Baneth G, Cavalera MA, Bianco A, Parisi A, Dantas-Torres F, Colella V, McMillan-Cole AC, Chomel B.</t>
  </si>
  <si>
    <t>Acta Trop. 2019 Sep;197:105058. doi: 10.1016/j.actatropica.2019.105058. Epub 2019 Jun 8.</t>
  </si>
  <si>
    <t>10.1016/j.actatropica.2019.105058</t>
  </si>
  <si>
    <t>First Evidence of Intracellular Bacteria Cardinium in Thermophilic Mite Microzetorchestes emeryi (Acari: Oribatida): Molecular Screening of Bacterial Endosymbiont Species</t>
  </si>
  <si>
    <t>Curr Microbiol. 2019 Sep;76(9):1038-1044. doi: 10.1007/s00284-019-01717-5. Epub 2019 Jun 18.</t>
  </si>
  <si>
    <t>PMC6663925</t>
  </si>
  <si>
    <t>10.1007/s00284-019-01717-5</t>
  </si>
  <si>
    <t>Optimal control of a multi-patch Dengue model under the influence of Wolbachia bacterium</t>
  </si>
  <si>
    <t>Bock W, Jayathunga Y.</t>
  </si>
  <si>
    <t>Math Biosci. 2019 Sep;315:108219. doi: 10.1016/j.mbs.2019.108219. Epub 2019 Jun 21.</t>
  </si>
  <si>
    <t>Bock W</t>
  </si>
  <si>
    <t>10.1016/j.mbs.2019.108219</t>
  </si>
  <si>
    <t>Prevalence of Babesia spp. and clinical characteristics of Babesia vulpes infections in North American dogs</t>
  </si>
  <si>
    <t>Barash NR, Thomas B, Birkenheuer AJ, Breitschwerdt EB, Lemler E, Qurollo BA.</t>
  </si>
  <si>
    <t>J Vet Intern Med. 2019 Sep;33(5):2075-2081. doi: 10.1111/jvim.15560. Epub 2019 Jul 23.</t>
  </si>
  <si>
    <t>Barash NR</t>
  </si>
  <si>
    <t>PMC6766513</t>
  </si>
  <si>
    <t>10.1111/jvim.15560</t>
  </si>
  <si>
    <t>Combining Sterile and Incompatible Insect Techniques for Aedes albopictus Suppression</t>
  </si>
  <si>
    <t>Dimopoulos G.</t>
  </si>
  <si>
    <t>Trends Parasitol. 2019 Sep;35(9):671-673. doi: 10.1016/j.pt.2019.07.006. Epub 2019 Jul 31.</t>
  </si>
  <si>
    <t>Dimopoulos G</t>
  </si>
  <si>
    <t>10.1016/j.pt.2019.07.006</t>
  </si>
  <si>
    <t>Screening of wild ruminants from the Kaunertal and other alpine regions of Tyrol (Austria) for vector-borne pathogens</t>
  </si>
  <si>
    <t>Messner M, Kayikci FN, Shahi-Barogh B, Harl J, Messner C, Fuehrer HP.</t>
  </si>
  <si>
    <t>Parasitol Res. 2019 Sep;118(9):2735-2740. doi: 10.1007/s00436-019-06412-9. Epub 2019 Aug 3.</t>
  </si>
  <si>
    <t>Messner M</t>
  </si>
  <si>
    <t>PMC6700037</t>
  </si>
  <si>
    <t>10.1007/s00436-019-06412-9</t>
  </si>
  <si>
    <t>A molecular survey of Anaplasma, Ehrlichia, Bartonella and Theileria in ticks collected from southeastern China</t>
  </si>
  <si>
    <t>Hou J, Ling F, Liu Y, Zhang R, Song X, Huang R, Wu Y, Wang J, Sun J, Gong Z.</t>
  </si>
  <si>
    <t>Exp Appl Acarol. 2019 Sep;79(1):125-135. doi: 10.1007/s10493-019-00411-2. Epub 2019 Aug 8.</t>
  </si>
  <si>
    <t>Hou J</t>
  </si>
  <si>
    <t>10.1007/s10493-019-00411-2</t>
  </si>
  <si>
    <t>Rickettsia japonica Infections in Humans, Xinyang, China, 2014-2017</t>
  </si>
  <si>
    <t>Li H, Zhang PH, Du J, Yang ZD, Cui N, Xing B, Zhang XA, Liu W.</t>
  </si>
  <si>
    <t>Emerg Infect Dis. 2019 Sep;25(9):1719-1722. doi: 10.3201/eid2509.171421.</t>
  </si>
  <si>
    <t>PMC6711240</t>
  </si>
  <si>
    <t>10.3201/eid2509.171421</t>
  </si>
  <si>
    <t>Detection of Rickettsia conorii israelensis DNA in the Blood of a Cat and a Dog From Southern Portugal</t>
  </si>
  <si>
    <t>Maia C, Cristóvão JM, Pereira A, Parreira R, Campino L.</t>
  </si>
  <si>
    <t>Top Companion Anim Med. 2019 Sep;36:12-15. doi: 10.1053/j.tcam.2019.06.001. Epub 2019 Jun 25.</t>
  </si>
  <si>
    <t>10.1053/j.tcam.2019.06.001</t>
  </si>
  <si>
    <t>Molecular investigation of the natural transovarial transmission of tick-borne pathogens in Turkey</t>
  </si>
  <si>
    <t>Orkun Ö.</t>
  </si>
  <si>
    <t>Vet Parasitol. 2019 Sep;273:97-104. doi: 10.1016/j.vetpar.2019.08.013. Epub 2019 Aug 24.</t>
  </si>
  <si>
    <t>10.1016/j.vetpar.2019.08.013</t>
  </si>
  <si>
    <t>Ticks and accompanying pathogens of domestic and wild animals of Kerala, South India</t>
  </si>
  <si>
    <t>Nimisha M, Devassy JK, Pradeep RK, Pakideery V, Sruthi MK, Pious A, Kurbet PS, Amrutha BM, Chandrasekhar L, Deepa CK, Ajithkumar KG, Varghese A, Juliet S, Dinesh CN, Nair SN, Chandy G, Ghosh S, Ravindran R.</t>
  </si>
  <si>
    <t>Exp Appl Acarol. 2019 Sep;79(1):137-155. doi: 10.1007/s10493-019-00414-z. Epub 2019 Sep 5.</t>
  </si>
  <si>
    <t>Nimisha M</t>
  </si>
  <si>
    <t>10.1007/s10493-019-00414-z</t>
  </si>
  <si>
    <t>Q fever in Bulgaria: Laboratory and epidemiological findings on human cases and outbreaks, 2011 to 2017</t>
  </si>
  <si>
    <t>Genova-Kalou P, Vladimirova N, Stoitsova S, Krumova S, Kurchatova A, Kantardjiev T.</t>
  </si>
  <si>
    <t>Euro Surveill. 2019 Sep;24(37):1900119. doi: 10.2807/1560-7917.ES.2019.24.37.1900119.</t>
  </si>
  <si>
    <t>Genova-Kalou P</t>
  </si>
  <si>
    <t>PMC6749771</t>
  </si>
  <si>
    <t>10.2807/1560-7917.ES.2019.24.37.1900119</t>
  </si>
  <si>
    <t>Molecular identification of ticks infesting camels and the detection of their natural infections with Rickettsia and Borrelia in Riyadh province, Saudi Arabia</t>
  </si>
  <si>
    <t>Alajmi RA, Ayaad TH, Al-Harbi HT, Shaurub EH, Al-Musawi ZM.</t>
  </si>
  <si>
    <t>Trop Biomed. 2019 Sep 1;36(3):758-765.</t>
  </si>
  <si>
    <t>Alajmi RA</t>
  </si>
  <si>
    <t>2019 Sep 1</t>
  </si>
  <si>
    <t>Comparative genomic analysis of six Glossina genomes, vectors of African trypanosomes</t>
  </si>
  <si>
    <t>Attardo GM, Abd-Alla AMM, Acosta-Serrano A, Allen JE, Bateta R, Benoit JB, Bourtzis K, Caers J, Caljon G, Christensen MB, Farrow DW, Friedrich M, Hua-Van A, Jennings EC, Larkin DM, Lawson D, Lehane MJ, Lenis VP, Lowy-Gallego E, Macharia RW, Malacrida AR, Marco HG, Masiga D, Maslen GL, Matetovici I, Meisel RP, Meki I, Michalkova V, Miller WJ, Minx P, Mireji PO, Ometto L, Parker AG, Rio R, Rose C, Rosendale AJ, Rota-Stabelli O, Savini G, Schoofs L, Scolari F, Swain MT, Takáč P, Tomlinson C, Tsiamis G, Van Den Abbeele J, Vigneron A, Wang J, Warren WC, Waterhouse RM, Weirauch MT, Weiss BL, Wilson RK, Zhao X, Aksoy S.</t>
  </si>
  <si>
    <t>Genome Biol. 2019 Sep 2;20(1):187. doi: 10.1186/s13059-019-1768-2.</t>
  </si>
  <si>
    <t>Attardo GM</t>
  </si>
  <si>
    <t>Genome Biol</t>
  </si>
  <si>
    <t>PMC6721284</t>
  </si>
  <si>
    <t>10.1186/s13059-019-1768-2</t>
  </si>
  <si>
    <t>2019 Sep 2</t>
  </si>
  <si>
    <t>Localized Control of Aedes aegypti (Diptera: Culicidae) in Miami, FL, via Inundative Releases of Wolbachia-Infected Male Mosquitoes</t>
  </si>
  <si>
    <t>Mains JW, Kelly PH, Dobson KL, Petrie WD, Dobson SL.</t>
  </si>
  <si>
    <t>J Med Entomol. 2019 Sep 3;56(5):1296-1303. doi: 10.1093/jme/tjz051.</t>
  </si>
  <si>
    <t>10.1093/jme/tjz051</t>
  </si>
  <si>
    <t>2019 Sep 3</t>
  </si>
  <si>
    <t>Collaborative-Tick Surveillance Works: An Academic and Government Partnership for Tick Surveillance in the Southeastern United States (Acari: Ixodidae)</t>
  </si>
  <si>
    <t>Trout Fryxell RT, Vogt JT.</t>
  </si>
  <si>
    <t>J Med Entomol. 2019 Sep 3;56(5):1411-1419. doi: 10.1093/jme/tjz055.</t>
  </si>
  <si>
    <t>10.1093/jme/tjz055</t>
  </si>
  <si>
    <t>Quantitative methods for assessing local and bodywide contributions to Wolbachia titer in maternal germline cells of Drosophila</t>
  </si>
  <si>
    <t>Christensen S, Camacho M, Sharmin Z, Momtaz AJMZ, Perez L, Navarro G, Triana J, Samarah H, Turelli M, Serbus LR.</t>
  </si>
  <si>
    <t>BMC Microbiol. 2019 Sep 3;19(1):206. doi: 10.1186/s12866-019-1579-3.</t>
  </si>
  <si>
    <t>PMC6724367</t>
  </si>
  <si>
    <t>10.1186/s12866-019-1579-3</t>
  </si>
  <si>
    <t>Molecular Detection of Bartonella spp. in China and St. Kitts</t>
  </si>
  <si>
    <t>Huang K, Kelly PJ, Zhang J, Yang Y, Liu W, Kalalah A, Wang C.</t>
  </si>
  <si>
    <t>Can J Infect Dis Med Microbiol. 2019 Sep 3;2019:3209013. doi: 10.1155/2019/3209013. eCollection 2019.</t>
  </si>
  <si>
    <t>Huang K</t>
  </si>
  <si>
    <t>PMC6745129</t>
  </si>
  <si>
    <t>10.1155/2019/3209013</t>
  </si>
  <si>
    <t>Molecular Detection of Spotted-Fever Group Rickettsiae in Ticks Collected from Domestic and Wild Animals in Corsica, France</t>
  </si>
  <si>
    <t>Cicculli V, Oscar M, Casabianca F, Villechenaud N, Charrel R, de Lamballerie X, Falchi A.</t>
  </si>
  <si>
    <t>Pathogens. 2019 Sep 4;8(3):138. doi: 10.3390/pathogens8030138.</t>
  </si>
  <si>
    <t>PMC6789605</t>
  </si>
  <si>
    <t>10.3390/pathogens8030138</t>
  </si>
  <si>
    <t>2019 Sep 4</t>
  </si>
  <si>
    <t>Epidemiology of capybara-associated Brazilian spotted fever</t>
  </si>
  <si>
    <t>Luz HR, Costa FB, Benatti HR, Ramos VN, de A Serpa MC, Martins TF, Acosta ICL, Ramirez DG, Muñoz-Leal S, Ramirez-Hernandez A, Binder LC, Carvalho MP, Rocha V, Dias TC, Simeoni CL, Brites-Neto J, Brasil J, Nievas AM, Monticelli PF, Moro MEG, Lopes B, Aguiar DM, Pacheco RC, Souza CE, Piovezan U, Juliano R, Ferraz KMPMB, Szabó MPJ, Labruna MB.</t>
  </si>
  <si>
    <t>PLoS Negl Trop Dis. 2019 Sep 6;13(9):e0007734. doi: 10.1371/journal.pntd.0007734. eCollection 2019 Sep.</t>
  </si>
  <si>
    <t>PMC6750615</t>
  </si>
  <si>
    <t>10.1371/journal.pntd.0007734</t>
  </si>
  <si>
    <t>2019 Sep 6</t>
  </si>
  <si>
    <t>Impact of vertebrate communities on Ixodes ricinus-borne disease risk in forest areas</t>
  </si>
  <si>
    <t>Takumi K, Sprong H, Hofmeester TR.</t>
  </si>
  <si>
    <t>Parasit Vectors. 2019 Sep 6;12(1):434. doi: 10.1186/s13071-019-3700-8.</t>
  </si>
  <si>
    <t>Takumi K</t>
  </si>
  <si>
    <t>PMC6731612</t>
  </si>
  <si>
    <t>10.1186/s13071-019-3700-8</t>
  </si>
  <si>
    <t>Estimating the burden of dengue and the impact of release of wMel Wolbachia-infected mosquitoes in Indonesia: a modelling study</t>
  </si>
  <si>
    <t>O'Reilly KM, Hendrickx E, Kharisma DD, Wilastonegoro NN, Carrington LB, Elyazar IRF, Kucharski AJ, Lowe R, Flasche S, Pigott DM, Reiner RC Jr, Edmunds WJ, Hay SI, Yakob L, Shepard DS, Brady OJ.</t>
  </si>
  <si>
    <t>BMC Med. 2019 Sep 9;17(1):172. doi: 10.1186/s12916-019-1396-4.</t>
  </si>
  <si>
    <t>O'Reilly KM</t>
  </si>
  <si>
    <t>BMC Med</t>
  </si>
  <si>
    <t>PMC6732838</t>
  </si>
  <si>
    <t>10.1186/s12916-019-1396-4</t>
  </si>
  <si>
    <t>2019 Sep 9</t>
  </si>
  <si>
    <t>Lack of influence by endosymbiont Wolbachia on virus titer in the common bed bug, Cimex lectularius</t>
  </si>
  <si>
    <t>Fisher ML, Levine JF, Guy JS, Mochizuki H, Breen M, Schal C, Watson DW.</t>
  </si>
  <si>
    <t>Parasit Vectors. 2019 Sep 9;12(1):436. doi: 10.1186/s13071-019-3694-2.</t>
  </si>
  <si>
    <t>PMC6734260</t>
  </si>
  <si>
    <t>10.1186/s13071-019-3694-2</t>
  </si>
  <si>
    <t>The phage gene wmk is a candidate for male killing by a bacterial endosymbiont</t>
  </si>
  <si>
    <t>Perlmutter JI, Bordenstein SR, Unckless RL, LePage DP, Metcalf JA, Hill T, Martinez J, Jiggins FM, Bordenstein SR.</t>
  </si>
  <si>
    <t>PLoS Pathog. 2019 Sep 10;15(9):e1007936. doi: 10.1371/journal.ppat.1007936. eCollection 2019 Sep.</t>
  </si>
  <si>
    <t>Perlmutter JI</t>
  </si>
  <si>
    <t>PMC6736233</t>
  </si>
  <si>
    <t>10.1371/journal.ppat.1007936</t>
  </si>
  <si>
    <t>2019 Sep 10</t>
  </si>
  <si>
    <t>Polymicrobial Nature of Tick-Borne Diseases</t>
  </si>
  <si>
    <t>Sanchez-Vicente S, Tagliafierro T, Coleman JL, Benach JL, Tokarz R.</t>
  </si>
  <si>
    <t>mBio. 2019 Sep 10;10(5):e02055-19. doi: 10.1128/mBio.02055-19.</t>
  </si>
  <si>
    <t>Sanchez-Vicente S</t>
  </si>
  <si>
    <t>PMC6737246</t>
  </si>
  <si>
    <t>10.1128/mBio.02055-19</t>
  </si>
  <si>
    <t>A case with neurological abnormalities caused by Rickettsia raoultii in northwestern China</t>
  </si>
  <si>
    <t>Dong Z, Yang Y, Wang Q, Xie S, Zhao S, Tan W, Yuan W, Wang Y.</t>
  </si>
  <si>
    <t>BMC Infect Dis. 2019 Sep 11;19(1):796. doi: 10.1186/s12879-019-4414-4.</t>
  </si>
  <si>
    <t>Dong Z</t>
  </si>
  <si>
    <t>PMC6737699</t>
  </si>
  <si>
    <t>10.1186/s12879-019-4414-4</t>
  </si>
  <si>
    <t>2019 Sep 11</t>
  </si>
  <si>
    <t>Molecular identification and prevalence of tick-borne pathogens in zebu and taurine cattle in North Cameroon</t>
  </si>
  <si>
    <t>Abanda B, Paguem A, Abdoulmoumini M, Kingsley MT, Renz A, Eisenbarth A.</t>
  </si>
  <si>
    <t>Parasit Vectors. 2019 Sep 11;12(1):448. doi: 10.1186/s13071-019-3699-x.</t>
  </si>
  <si>
    <t>PMC6737592</t>
  </si>
  <si>
    <t>10.1186/s13071-019-3699-x</t>
  </si>
  <si>
    <t>Epidemiology and Diversity of Rickettsiales Bacteria in Humans and Animals in Jiangsu and Jiangxi provinces, China</t>
  </si>
  <si>
    <t>Lu M, Li F, Liao Y, Shen JJ, Xu JM, Chen YZ, Li JH, Holmes EC, Zhang YZ.</t>
  </si>
  <si>
    <t>Sci Rep. 2019 Sep 11;9(1):13176. doi: 10.1038/s41598-019-49059-3.</t>
  </si>
  <si>
    <t>PMC6739303</t>
  </si>
  <si>
    <t>10.1038/s41598-019-49059-3</t>
  </si>
  <si>
    <t>Complete Genome Sequence of Rickettsia asiatica Strain Maytaro1284, a Member of Spotted Fever Group Rickettsiae Isolated from an Ixodes ovatus Tick in Japan</t>
  </si>
  <si>
    <t>Thu MJ, Qiu Y, Yamagishi J, Kusakisako K, Ogata S, Moustafa MAM, Isoda N, Sugimoto C, Katakura K, Nonaka N, Nakao R.</t>
  </si>
  <si>
    <t>Microbiol Resour Announc. 2019 Sep 12;8(37):e00886-19. doi: 10.1128/MRA.00886-19.</t>
  </si>
  <si>
    <t>PMC6742798</t>
  </si>
  <si>
    <t>10.1128/MRA.00886-19</t>
  </si>
  <si>
    <t>2019 Sep 12</t>
  </si>
  <si>
    <t>Spatiotemporal Patterns and Risk Factors for Scrub Typhus From 2007 to 2017 in Southern China</t>
  </si>
  <si>
    <t>Zheng C, Jiang D, Ding F, Fu J, Hao M.</t>
  </si>
  <si>
    <t>Clin Infect Dis. 2019 Sep 13;69(7):1205-1211. doi: 10.1093/cid/ciy1050.</t>
  </si>
  <si>
    <t>Zheng C</t>
  </si>
  <si>
    <t>10.1093/cid/ciy1050</t>
  </si>
  <si>
    <t>2019 Sep 13</t>
  </si>
  <si>
    <t>Fever in travellers returning from the tropics</t>
  </si>
  <si>
    <t>Jiménez-Morillas F, Gil-Mosquera M, García-Lamberechts EJ; en representación de la sección de enfermedades tropicales de INFURG-SEMES; Sección de enfermedades tropicales de INFURG-SEMES.</t>
  </si>
  <si>
    <t>Med Clin (Barc). 2019 Sep 13;153(5):205-212. doi: 10.1016/j.medcli.2019.03.017. Epub 2019 May 31.</t>
  </si>
  <si>
    <t>Jiménez-Morillas F</t>
  </si>
  <si>
    <t>PMC7094574</t>
  </si>
  <si>
    <t>10.1016/j.medcli.2019.03.017</t>
  </si>
  <si>
    <t>The redox metabolic pathways function to limit Anaplasma phagocytophilum infection and multiplication while preserving fitness in tick vector cells</t>
  </si>
  <si>
    <t>Alberdi P, Cabezas-Cruz A, Prados PE, Rayo MV, Artigas-Jerónimo S, de la Fuente J.</t>
  </si>
  <si>
    <t>Sci Rep. 2019 Sep 13;9(1):13236. doi: 10.1038/s41598-019-49766-x.</t>
  </si>
  <si>
    <t>PMC6744499</t>
  </si>
  <si>
    <t>10.1038/s41598-019-49766-x</t>
  </si>
  <si>
    <t>A Survey of Tick-Borne Bacterial Pathogens in Florida</t>
  </si>
  <si>
    <t>De Jesus CE, Ganser C, Kessler WH, White ZS, Bhosale CR, Glass GE, Wisely SM.</t>
  </si>
  <si>
    <t>Insects. 2019 Sep 13;10(9):297. doi: 10.3390/insects10090297.</t>
  </si>
  <si>
    <t>De Jesus CE</t>
  </si>
  <si>
    <t>PMC6780285</t>
  </si>
  <si>
    <t>10.3390/insects10090297</t>
  </si>
  <si>
    <t>Discovery of the Lyme Disease Agent</t>
  </si>
  <si>
    <t>Barbour AG, Benach JL.</t>
  </si>
  <si>
    <t>mBio. 2019 Sep 17;10(5):e02166-19. doi: 10.1128/mBio.02166-19.</t>
  </si>
  <si>
    <t>Barbour AG</t>
  </si>
  <si>
    <t>PMC6751065</t>
  </si>
  <si>
    <t>10.1128/mBio.02166-19</t>
  </si>
  <si>
    <t>2019 Sep 17</t>
  </si>
  <si>
    <t>Associations between clinical canine leishmaniosis and multiple vector-borne co-infections: a case-control serological study</t>
  </si>
  <si>
    <t>Attipa C, Solano-Gallego L, Leutenegger CM, Papasouliotis K, Soutter F, Balzer J, Carver S, Buch JS, Tasker S.</t>
  </si>
  <si>
    <t>BMC Vet Res. 2019 Sep 18;15(1):331. doi: 10.1186/s12917-019-2083-6.</t>
  </si>
  <si>
    <t>PMC6749678</t>
  </si>
  <si>
    <t>10.1186/s12917-019-2083-6</t>
  </si>
  <si>
    <t>2019 Sep 18</t>
  </si>
  <si>
    <t>Human granulocytic anaplasmosis in Kinmen, an offshore island of Taiwan</t>
  </si>
  <si>
    <t>Tsai KH, Chung LH, Chien CH, Tung YJ, Wei HY, Yen TY, Shu PY, Wang HC.</t>
  </si>
  <si>
    <t>PLoS Negl Trop Dis. 2019 Sep 20;13(9):e0007728. doi: 10.1371/journal.pntd.0007728. eCollection 2019 Sep.</t>
  </si>
  <si>
    <t>PMC6774531</t>
  </si>
  <si>
    <t>10.1371/journal.pntd.0007728</t>
  </si>
  <si>
    <t>2019 Sep 20</t>
  </si>
  <si>
    <t>Rickettsia typhi infection presenting as severe ARDS</t>
  </si>
  <si>
    <t>Tran LT, Helms JL, Sierra-Hoffman M, Stevens ML, Deliz-Aguirre R, Castro-Lainez MT, Deliz RJ.</t>
  </si>
  <si>
    <t>IDCases. 2019 Sep 21;18:e00645. doi: 10.1016/j.idcr.2019.e00645. eCollection 2019.</t>
  </si>
  <si>
    <t>Tran LT</t>
  </si>
  <si>
    <t>PMC6838484</t>
  </si>
  <si>
    <t>10.1016/j.idcr.2019.e00645</t>
  </si>
  <si>
    <t>2019 Sep 21</t>
  </si>
  <si>
    <t>Rickettsia conorii O antigen is the target of bactericidal Weil-Felix antibodies</t>
  </si>
  <si>
    <t>Kim HK, Premaratna R, Missiakas DM, Schneewind O.</t>
  </si>
  <si>
    <t>Proc Natl Acad Sci U S A. 2019 Sep 24;116(39):19659-19664. doi: 10.1073/pnas.1911922116. Epub 2019 Aug 14.</t>
  </si>
  <si>
    <t>Kim HK</t>
  </si>
  <si>
    <t>PMC6765297</t>
  </si>
  <si>
    <t>10.1073/pnas.1911922116</t>
  </si>
  <si>
    <t>2019 Sep 24</t>
  </si>
  <si>
    <t>Detection of Rickettsiae, Borreliae, and Ehrlichiae in Ticks Collected from Walker County, Texas, 2017-2018</t>
  </si>
  <si>
    <t>Mendell NL, Reynolds ES, Blanton LS, Hermance ME, Londoño AF, Hart CE, Quade BR, Esterly AT, Hendrix CB, Teel PD, Bouyer DH, Thangamani S.</t>
  </si>
  <si>
    <t>Insects. 2019 Sep 25;10(10):315. doi: 10.3390/insects10100315.</t>
  </si>
  <si>
    <t>PMC6836155</t>
  </si>
  <si>
    <t>10.3390/insects10100315</t>
  </si>
  <si>
    <t>2019 Sep 25</t>
  </si>
  <si>
    <t>Whole-Genome Sequence of Rickettsia parkeri Strain Atlantic Rainforest, Isolated from a Colombian Tick</t>
  </si>
  <si>
    <t>Londoño AF, Mendell NL, Valbuena GA, Routh AL, Wood TG, Widen SG, Rodas JD, Walker DH, Bouyer DH.</t>
  </si>
  <si>
    <t>Microbiol Resour Announc. 2019 Sep 26;8(39):e00684-19. doi: 10.1128/MRA.00684-19.</t>
  </si>
  <si>
    <t>PMC6763642</t>
  </si>
  <si>
    <t>10.1128/MRA.00684-19</t>
  </si>
  <si>
    <t>2019 Sep 26</t>
  </si>
  <si>
    <t>Microbiome profiling of the onion thrips, Thrips tabaci Lindeman (Thysanoptera: Thripidae)</t>
  </si>
  <si>
    <t>Gawande SJ, Anandhan S, Ingle A, Roylawar P, Khandagale K, Gawai T, Jacobson A, Asokan R, Singh M.</t>
  </si>
  <si>
    <t>PLoS One. 2019 Sep 30;14(9):e0223281. doi: 10.1371/journal.pone.0223281. eCollection 2019.</t>
  </si>
  <si>
    <t>Gawande SJ</t>
  </si>
  <si>
    <t>PMC6768462</t>
  </si>
  <si>
    <t>10.1371/journal.pone.0223281</t>
  </si>
  <si>
    <t>2019 Sep 30</t>
  </si>
  <si>
    <t>Pyruvate produced by Brugia spp. via glycolysis is essential for maintaining the mutualistic association between the parasite and its endosymbiont, Wolbachia</t>
  </si>
  <si>
    <t>Voronin D, Schnall E, Grote A, Jawahar S, Ali W, Unnasch TR, Ghedin E, Lustigman S.</t>
  </si>
  <si>
    <t>PLoS Pathog. 2019 Sep 30;15(9):e1008085. doi: 10.1371/journal.ppat.1008085. eCollection 2019 Sep.</t>
  </si>
  <si>
    <t>PMC6791551</t>
  </si>
  <si>
    <t>10.1371/journal.ppat.1008085</t>
  </si>
  <si>
    <t>Exposure of humans to the zoonotic nematode Dirofilaria immitis in Northern Portugal</t>
  </si>
  <si>
    <t>Fontes-Sousa AP, Silvestre-Ferreira AC, Carretón E, Esteves-Guimarães J, Maia-Rocha C, Oliveira P, Lobo L, Morchón R, Araújo F, Simón F, Montoya-Alonso JA.</t>
  </si>
  <si>
    <t>Epidemiol Infect. 2019 Sep 30;147:e282. doi: 10.1017/S0950268819001687.</t>
  </si>
  <si>
    <t>Fontes-Sousa AP</t>
  </si>
  <si>
    <t>PMC6805740</t>
  </si>
  <si>
    <t>10.1017/S0950268819001687</t>
  </si>
  <si>
    <t>SWEPT-SOURCE OPTICAL COHERENCE TOMOGRAPHY ANGIOGRAPHY IN RICKETTSIAL RETINITIS</t>
  </si>
  <si>
    <t>Kahloun R, Jelliti B, Ksiaa I, Ben Amor H, Zaouali S, Lupidi M, Ben Yahia S, Khairallah M.</t>
  </si>
  <si>
    <t>Retin Cases Brief Rep. 2019 Fall;13(4):348-351. doi: 10.1097/ICB.0000000000000603.</t>
  </si>
  <si>
    <t>10.1097/ICB.0000000000000603</t>
  </si>
  <si>
    <t>2019 Fall</t>
  </si>
  <si>
    <t>Fall</t>
  </si>
  <si>
    <t>[Spotted fever in Argentina. Description of two clinical cases]</t>
  </si>
  <si>
    <t>Armitano RI, Guillemi E, Escalada V, Govedic F, Lopez JL, Farber M, Borras P, Prieto M.</t>
  </si>
  <si>
    <t>Rev Argent Microbiol. 2019 Oct-Dec;51(4):339-344. doi: 10.1016/j.ram.2018.11.001. Epub 2019 Mar 27.</t>
  </si>
  <si>
    <t>Armitano RI</t>
  </si>
  <si>
    <t>Rev Argent Microbiol</t>
  </si>
  <si>
    <t>10.1016/j.ram.2018.11.001</t>
  </si>
  <si>
    <t>2019 Oct-Dec</t>
  </si>
  <si>
    <t>PATHOGEN PREVALANCE IN AMERICAN BLACK BEARS (URSUS AMERICANUS AMBLYCEPS) OF THE JEMEZ MOUNTAINS, NEW MEXICO, USA</t>
  </si>
  <si>
    <t>Bard SM, Cain JW 3rd.</t>
  </si>
  <si>
    <t>J Wildl Dis. 2019 Oct;55(4):745-754. Epub 2019 May 21.</t>
  </si>
  <si>
    <t>Bard SM</t>
  </si>
  <si>
    <t>2019 Oct</t>
  </si>
  <si>
    <t>The Dynamics of Ticks and Capybaras in a Residential Park Area in Southeastern Brazil: Implications for the Risk of Rickettsia rickettsii Infection</t>
  </si>
  <si>
    <t>Passos Nunes FB, da Silva SC, Cieto AD, Labruna MB.</t>
  </si>
  <si>
    <t>Vector Borne Zoonotic Dis. 2019 Oct;19(10):711-716. doi: 10.1089/vbz.2019.2479. Epub 2019 May 23.</t>
  </si>
  <si>
    <t>Passos Nunes FB</t>
  </si>
  <si>
    <t>10.1089/vbz.2019.2479</t>
  </si>
  <si>
    <t>Insight of diagnostic performance using B-cell epitope antigens derived from triple P44-related proteins of Anaplasma phagocytophilum</t>
  </si>
  <si>
    <t>Su H, Ito K, Kawarasaki Y, Morita H, Nose H, Ikeda K, Nakadouzono F, Gokuden M, Kamiyama S, Tokaji A, Rikitake Y, Kawaguchi T, Umekita K, Oishi S, Abe F, Kanda T, Kawabata H, Ando S, Ohashi N.</t>
  </si>
  <si>
    <t>Diagn Microbiol Infect Dis. 2019 Oct;95(2):125-130. doi: 10.1016/j.diagmicrobio.2019.05.008. Epub 2019 May 18.</t>
  </si>
  <si>
    <t>10.1016/j.diagmicrobio.2019.05.008</t>
  </si>
  <si>
    <t>[Clinical features and etiologies of acute neuroretinitis in southern Tunisia]</t>
  </si>
  <si>
    <t>Zone Abid I, Gargouri S, Kaibi I, Feki J.</t>
  </si>
  <si>
    <t>J Fr Ophtalmol. 2019 Oct;42(8):839-843. doi: 10.1016/j.jfo.2019.05.003. Epub 2019 Jun 7.</t>
  </si>
  <si>
    <t>Zone Abid I</t>
  </si>
  <si>
    <t>10.1016/j.jfo.2019.05.003</t>
  </si>
  <si>
    <t>GroEL gene typing and genetic diversity of Anaplasma bovis in ticks in Shaanxi, China</t>
  </si>
  <si>
    <t>Guo WP, Wang X, Li YN, Xu G, Wang YH, Zhou EM.</t>
  </si>
  <si>
    <t>Infect Genet Evol. 2019 Oct;74:103927. doi: 10.1016/j.meegid.2019.103927. Epub 2019 Jun 18.</t>
  </si>
  <si>
    <t>10.1016/j.meegid.2019.103927</t>
  </si>
  <si>
    <t>Novel Ehrlichia sp. detected in Magellanic penguins (Sphenicus magellanicus) and in the seabird tick Ixodes uriae from Magdalena Island, southern Chile</t>
  </si>
  <si>
    <t>Muñoz-Leal S, Clemes YS, Lopes MG, Acosta ICL, Serpa MCA, Mayorga LFSP, Gennari SM, González-Acuña D, Labruna MB.</t>
  </si>
  <si>
    <t>Ticks Tick Borne Dis. 2019 Oct;10(6):101256. doi: 10.1016/j.ttbdis.2019.06.015. Epub 2019 Jun 25.</t>
  </si>
  <si>
    <t>10.1016/j.ttbdis.2019.06.015</t>
  </si>
  <si>
    <t>Co-infection of bacteria and protozoan parasites in Ixodes ricinus nymphs collected in the Alsace region, France</t>
  </si>
  <si>
    <t>Nebbak A, Dahmana H, Almeras L, Raoult D, Boulanger N, Jaulhac B, Mediannikov O, Parola P.</t>
  </si>
  <si>
    <t>Ticks Tick Borne Dis. 2019 Oct;10(6):101241. doi: 10.1016/j.ttbdis.2019.06.001. Epub 2019 Jun 8.</t>
  </si>
  <si>
    <t>Nebbak A</t>
  </si>
  <si>
    <t>10.1016/j.ttbdis.2019.06.001</t>
  </si>
  <si>
    <t>Ixodes persulcatus/pavlovskyi natural hybrids in Siberia: Occurrence in sympatric areas and infection by a wide range of tick-transmitted agents</t>
  </si>
  <si>
    <t>Rar V, Livanova N, Sabitova Y, Igolkina Y, Tkachev S, Tikunov A, Babkin I, Golovljova I, Panov V, Tikunova N.</t>
  </si>
  <si>
    <t>Ticks Tick Borne Dis. 2019 Oct;10(6):101254. doi: 10.1016/j.ttbdis.2019.05.020. Epub 2019 Jun 21.</t>
  </si>
  <si>
    <t>10.1016/j.ttbdis.2019.05.020</t>
  </si>
  <si>
    <t>Improving specific detection and updating phylogenetic data related to Anaplasma platys-like strains infecting camels (Camelus dromedarius) and their ticks</t>
  </si>
  <si>
    <t>Selmi R, Ben Said M, Dhibi M, Ben Yahia H, Messadi L.</t>
  </si>
  <si>
    <t>Ticks Tick Borne Dis. 2019 Oct;10(6):101260. doi: 10.1016/j.ttbdis.2019.07.004. Epub 2019 Jul 12.</t>
  </si>
  <si>
    <t>Selmi R</t>
  </si>
  <si>
    <t>10.1016/j.ttbdis.2019.07.004</t>
  </si>
  <si>
    <t>Phenology of Amblyomma sculptum in a degraded area of Atlantic rainforest in north-eastern Brazil</t>
  </si>
  <si>
    <t>Dantas-Torres F, Melo MF, Sales KGDS, da Silva FJ, Figueredo LA, Labruna MB.</t>
  </si>
  <si>
    <t>Ticks Tick Borne Dis. 2019 Oct;10(6):101263. doi: 10.1016/j.ttbdis.2019.07.007. Epub 2019 Jul 15.</t>
  </si>
  <si>
    <t>10.1016/j.ttbdis.2019.07.007</t>
  </si>
  <si>
    <t>Limited female dispersal predicts the incidence of Wolbachia across ants (Hymenoptera: Formicidae)</t>
  </si>
  <si>
    <t>Treanor D, Hughes WOH.</t>
  </si>
  <si>
    <t>J Evol Biol. 2019 Oct;32(10):1163-1170. doi: 10.1111/jeb.13510. Epub 2019 Aug 30.</t>
  </si>
  <si>
    <t>Treanor D</t>
  </si>
  <si>
    <t>10.1111/jeb.13510</t>
  </si>
  <si>
    <t>Multi-locus phylogenetic analysis groups the New World bacterium Rickettsia sp. strain ApPR with the Old World species R. africae; proposal of "Candidatus Rickettsia paranaensis"</t>
  </si>
  <si>
    <t>Peckle M, Luz HR, Labruna MB, Serpa MCA, Lima S, Maturano R, Faccini JLH, McIntosh D.</t>
  </si>
  <si>
    <t>Ticks Tick Borne Dis. 2019 Oct;10(6):101261. doi: 10.1016/j.ttbdis.2019.07.005. Epub 2019 Jul 12.</t>
  </si>
  <si>
    <t>Peckle M</t>
  </si>
  <si>
    <t>10.1016/j.ttbdis.2019.07.005</t>
  </si>
  <si>
    <t>Mosquito-Borne Viruses and Insect-Specific Viruses Revealed in Field-Collected Mosquitoes by a Monitoring Tool Adapted from a Microbial Detection Array</t>
  </si>
  <si>
    <t>Martin E, Borucki MK, Thissen J, Garcia-Luna S, Hwang M, Wise de Valdez M, Jaing CJ, Hamer GL, Frank M.</t>
  </si>
  <si>
    <t>Appl Environ Microbiol. 2019 Sep 17;85(19):e01202-19. doi: 10.1128/AEM.01202-19. Print 2019 Oct 1.</t>
  </si>
  <si>
    <t>Martin E</t>
  </si>
  <si>
    <t>PMC6752009</t>
  </si>
  <si>
    <t>10.1128/AEM.01202-19</t>
  </si>
  <si>
    <t>Molecular Detection and Phylogenetic Analysis of Anaplasma spp. in Korean Native Goats from Ulsan Metropolitan City, Korea</t>
  </si>
  <si>
    <t>Seo HJ, Jin BC, Kim KH, Yoo MS, Seong KW, Jeong SJ, Hyun BH, Cho YS.</t>
  </si>
  <si>
    <t>Vector Borne Zoonotic Dis. 2019 Oct;19(10):773-776. doi: 10.1089/vbz.2018.2374. Epub 2019 Jul 29.</t>
  </si>
  <si>
    <t>Seo HJ</t>
  </si>
  <si>
    <t>10.1089/vbz.2018.2374</t>
  </si>
  <si>
    <t>Quantitative Serodiagnosis of Scrub Typhus Using Surface-Enhanced Raman Scattering-Based Lateral Flow Assay Platforms</t>
  </si>
  <si>
    <t>Lee SH, Hwang J, Kim K, Jeon J, Lee S, Ko J, Lee J, Kang M, Chung DR, Choo J.</t>
  </si>
  <si>
    <t>Anal Chem. 2019 Oct 1;91(19):12275-12282. doi: 10.1021/acs.analchem.9b02363. Epub 2019 Aug 12.</t>
  </si>
  <si>
    <t>10.1021/acs.analchem.9b02363</t>
  </si>
  <si>
    <t>2019 Oct 1</t>
  </si>
  <si>
    <t>Two for the price of one: Co-infection with Rickettsia bellii and spotted fever group Rickettsia in Amblyomma (Acari: Ixodidae) ticks recovered from wild birds in Brazil</t>
  </si>
  <si>
    <t>Abreu DPB, Peixoto MP, Luz HR, Zeringóta V, Santolin ÍDAC, Famadas KM, Faccini JLH, McIntosh D.</t>
  </si>
  <si>
    <t>Ticks Tick Borne Dis. 2019 Oct;10(6):101266. doi: 10.1016/j.ttbdis.2019.101266. Epub 2019 Aug 2.</t>
  </si>
  <si>
    <t>Abreu DPB</t>
  </si>
  <si>
    <t>10.1016/j.ttbdis.2019.101266</t>
  </si>
  <si>
    <t>Proteomic analysis of Laodelphax striatellus gonads reveals proteins that may manipulate host reproduction by Wolbachia</t>
  </si>
  <si>
    <t>Huang HJ, Cui JR, Chen J, Bing XL, Hong XY.</t>
  </si>
  <si>
    <t>Insect Biochem Mol Biol. 2019 Oct;113:103211. doi: 10.1016/j.ibmb.2019.103211. Epub 2019 Aug 16.</t>
  </si>
  <si>
    <t>Huang HJ</t>
  </si>
  <si>
    <t>10.1016/j.ibmb.2019.103211</t>
  </si>
  <si>
    <t>High Seroprevalence of Mycoplasma pneumoniae and Chlamydia pneumoniae among Scrub Typhus Patients in South Korea</t>
  </si>
  <si>
    <t>Hwang JH, Jeon M, Kim CH, Lee CS.</t>
  </si>
  <si>
    <t>Am J Trop Med Hyg. 2019 Oct;101(4):859-862. doi: 10.4269/ajtmh.19-0064.</t>
  </si>
  <si>
    <t>PMC6779216</t>
  </si>
  <si>
    <t>10.4269/ajtmh.19-0064</t>
  </si>
  <si>
    <t>Case Report: Early Doxycycline Therapy for Potential Rickettsiosis in Critically Ill Patients in Flea-Borne Typhus-Endemic Areas</t>
  </si>
  <si>
    <t>Chueng TA, Koch KR, Anstead GM, Agarwal AN, Dayton CL.</t>
  </si>
  <si>
    <t>Am J Trop Med Hyg. 2019 Oct;101(4):863-869. doi: 10.4269/ajtmh.19-0118.</t>
  </si>
  <si>
    <t>Chueng TA</t>
  </si>
  <si>
    <t>PMC6779210</t>
  </si>
  <si>
    <t>10.4269/ajtmh.19-0118</t>
  </si>
  <si>
    <t>Exposure of client-owned cats to zoonotic vector-borne pathogens: Clinic-pathological alterations and infection risk analysis</t>
  </si>
  <si>
    <t>Morelli S, Crisi PE, Di Cesare A, De Santis F, Barlaam A, Santoprete G, Parrinello C, Palermo S, Mancini P, Traversa D.</t>
  </si>
  <si>
    <t>Comp Immunol Microbiol Infect Dis. 2019 Oct;66:101344. doi: 10.1016/j.cimid.2019.101344. Epub 2019 Aug 9.</t>
  </si>
  <si>
    <t>Morelli S</t>
  </si>
  <si>
    <t>10.1016/j.cimid.2019.101344</t>
  </si>
  <si>
    <t>Genetic characterization of Anaplasma phagocytophilum strains from goats (Capra aegagrus hircus) and water buffalo (Bubalus bubalis) by 16S rRNA gene, ankA gene and multilocus sequence typing</t>
  </si>
  <si>
    <t>Langenwalder DB, Schmidt S, Gilli U, Pantchev N, Ganter M, Silaghi C, Aardema ML, von Loewenich FD.</t>
  </si>
  <si>
    <t>Ticks Tick Borne Dis. 2019 Oct;10(6):101267. doi: 10.1016/j.ttbdis.2019.101267. Epub 2019 Aug 13.</t>
  </si>
  <si>
    <t>Langenwalder DB</t>
  </si>
  <si>
    <t>10.1016/j.ttbdis.2019.101267</t>
  </si>
  <si>
    <t>Hard ticks and tick-borne pathogens in Mongolia-A review</t>
  </si>
  <si>
    <t>Černý J, Buyannemekh B, Needham T, Gankhuyag G, Oyuntsetseg D.</t>
  </si>
  <si>
    <t>Ticks Tick Borne Dis. 2019 Oct;10(6):101268. doi: 10.1016/j.ttbdis.2019.101268. Epub 2019 Aug 15.</t>
  </si>
  <si>
    <t>Černý J</t>
  </si>
  <si>
    <t>10.1016/j.ttbdis.2019.101268</t>
  </si>
  <si>
    <t>A fatal case of tick-borne rickettsiosis caused by mixed Rickettsia sibirica subsp. sibirica and "Candidatus Rickettsia tarasevichiae" infection in Russia</t>
  </si>
  <si>
    <t>Rudakov N, Samoylenko I, Shtrek S, Igolkina Y, Rar V, Zhirakovskaia E, Tkachev S, Kostrykina T, Blokhina I, Lentz P, Tikunova N.</t>
  </si>
  <si>
    <t>Ticks Tick Borne Dis. 2019 Oct;10(6):101278. doi: 10.1016/j.ttbdis.2019.101278. Epub 2019 Aug 24.</t>
  </si>
  <si>
    <t>Rudakov N</t>
  </si>
  <si>
    <t>10.1016/j.ttbdis.2019.101278</t>
  </si>
  <si>
    <t>Assessing the role of migratory birds in the introduction of ticks and tick-borne pathogens from African countries: An Italian experience</t>
  </si>
  <si>
    <t>Pascucci I, Di Domenico M, Capobianco Dondona G, Di Gennaro A, Polci A, Capobianco Dondona A, Mancuso E, Cammà C, Savini G, Cecere JG, Spina F, Monaco F.</t>
  </si>
  <si>
    <t>Ticks Tick Borne Dis. 2019 Oct;10(6):101272. doi: 10.1016/j.ttbdis.2019.101272. Epub 2019 Aug 16.</t>
  </si>
  <si>
    <t>Pascucci I</t>
  </si>
  <si>
    <t>10.1016/j.ttbdis.2019.101272</t>
  </si>
  <si>
    <t>Small RNA analysis provides new insights into cytoplasmic incompatibility in Drosophila melanogaster induced by Wolbachia</t>
  </si>
  <si>
    <t>Zheng Y, Shen W, Bi J, Chen MY, Wang RF, Ai H, Wang YF.</t>
  </si>
  <si>
    <t>J Insect Physiol. 2019 Oct;118:103938. doi: 10.1016/j.jinsphys.2019.103938. Epub 2019 Sep 3.</t>
  </si>
  <si>
    <t>Zheng Y</t>
  </si>
  <si>
    <t>10.1016/j.jinsphys.2019.103938</t>
  </si>
  <si>
    <t>Pathological changes by Eosinophilic Rickettsia-like organism in Japanese oyster, Crassostrea gigas</t>
  </si>
  <si>
    <t>Carvalho-Saucedo L, Racotta IS, Guerra-Danielsen C.</t>
  </si>
  <si>
    <t>J Invertebr Pathol. 2019 Oct;167:107248. doi: 10.1016/j.jip.2019.107248. Epub 2019 Sep 13.</t>
  </si>
  <si>
    <t>Carvalho-Saucedo L</t>
  </si>
  <si>
    <t>10.1016/j.jip.2019.107248</t>
  </si>
  <si>
    <t>mTORC1-mediated polarization of M1 macrophages and their accumulation in the liver correlate with immunopathology in fatal ehrlichiosis</t>
  </si>
  <si>
    <t>Haloul M, Oliveira ERA, Kader M, Wells JZ, Tominello TR, El Andaloussi A, Yates CC, Ismail N.</t>
  </si>
  <si>
    <t>Sci Rep. 2019 Oct 1;9(1):14050. doi: 10.1038/s41598-019-50320-y.</t>
  </si>
  <si>
    <t>Haloul M</t>
  </si>
  <si>
    <t>PMC6773708</t>
  </si>
  <si>
    <t>10.1038/s41598-019-50320-y</t>
  </si>
  <si>
    <t>Molecular detection of Rickettsia genus in chigger mites (Trombidiformes: Trombiculidae) collected on small mammals in southeastern brazilian</t>
  </si>
  <si>
    <t>Jacinavicius FC, Bassini-Silva R, Muñoz-Leal S, Welbourn C, Ochoa R, Labruna MB, Barros-Battesti DM.</t>
  </si>
  <si>
    <t>Rev Bras Parasitol Vet. 2019 Oct-Dec;28(4):563-568. doi: 10.1590/S1984-29612019069.</t>
  </si>
  <si>
    <t>Jacinavicius FC</t>
  </si>
  <si>
    <t>10.1590/S1984-29612019069</t>
  </si>
  <si>
    <t>Genetic diversity of Haemaphysalis longicornis from China and molecular detection of Rickettsia</t>
  </si>
  <si>
    <t>Liu T, Feng X, Zhang Y, Liu J, Bao R.</t>
  </si>
  <si>
    <t>Exp Appl Acarol. 2019 Oct;79(2):221-231. doi: 10.1007/s10493-019-00423-y. Epub 2019 Oct 5.</t>
  </si>
  <si>
    <t>Liu T</t>
  </si>
  <si>
    <t>10.1007/s10493-019-00423-y</t>
  </si>
  <si>
    <t>Molecular detection of vector-borne agents in cats in Southern Brazil</t>
  </si>
  <si>
    <t>Pedrassani D, Biolchi J, Gonçalves LR, Mendes NS, Zanatto DCS, Calchi AC, Machado RZ, André MR.</t>
  </si>
  <si>
    <t>Rev Bras Parasitol Vet. 2019 Oct-Dec;28(4):632-643. doi: 10.1590/S1984-29612019077.</t>
  </si>
  <si>
    <t>Pedrassani D</t>
  </si>
  <si>
    <t>10.1590/S1984-29612019077</t>
  </si>
  <si>
    <t>Genome Assembly of the A-Group Wolbachia in Nasonia oneida Using Linked-Reads Technology</t>
  </si>
  <si>
    <t>Wang X, Xiong X, Cao W, Zhang C, Werren JH, Wang X.</t>
  </si>
  <si>
    <t>Genome Biol Evol. 2019 Oct 1;11(10):3008-3013. doi: 10.1093/gbe/evz223.</t>
  </si>
  <si>
    <t>PMC6821208</t>
  </si>
  <si>
    <t>10.1093/gbe/evz223</t>
  </si>
  <si>
    <t>Prevalence and molecular characterization of Rickettsia spp. in questing ticks from north-western Spain</t>
  </si>
  <si>
    <t>Remesar S, Díaz P, Portillo A, Santibáñez S, Prieto A, Díaz-Cao JM, López CM, Panadero R, Fernández G, Díez-Baños P, Oteo JA, Morrondo P.</t>
  </si>
  <si>
    <t>Exp Appl Acarol. 2019 Oct;79(2):267-278. doi: 10.1007/s10493-019-00426-9. Epub 2019 Oct 26.</t>
  </si>
  <si>
    <t>Remesar S</t>
  </si>
  <si>
    <t>10.1007/s10493-019-00426-9</t>
  </si>
  <si>
    <t>Bartonella rochalimae, B. grahamii, B. elizabethae, and Wolbachia spp. in Fleas from Wild Rodents near the China-Kazakhstan Border</t>
  </si>
  <si>
    <t>Yin X, Zhao S, Yan B, Tian Y, Ba T, Zhang J, Wang Y.</t>
  </si>
  <si>
    <t>Korean J Parasitol. 2019 Oct;57(5):553-559. doi: 10.3347/kjp.2019.57.5.553. Epub 2019 Oct 31.</t>
  </si>
  <si>
    <t>PMC6851259</t>
  </si>
  <si>
    <t>10.3347/kjp.2019.57.5.553</t>
  </si>
  <si>
    <t>Molecular detection of Bartonella, Ehrlichia and Mycoplasma in feral dogs of El Pedregal de San Angel Ecological Reserve in Mexico City</t>
  </si>
  <si>
    <t>Arenas P, Gil-Alarcón G, Sánchez-Montes S, Soto-Trujillo MP, Fernández-Figueroa E, Rangel-Escareño C.</t>
  </si>
  <si>
    <t>Rev Bras Parasitol Vet. 2019 Oct-Dec;28(4):728-734. doi: 10.1590/S1984-29612019085.</t>
  </si>
  <si>
    <t>Arenas P</t>
  </si>
  <si>
    <t>10.1590/S1984-29612019085</t>
  </si>
  <si>
    <t>Serosurvey of Rickettsia spp. in cats from a Brazilian spotted fever-endemic area</t>
  </si>
  <si>
    <t>Mendes JCR, Kmetiuk LB, Martins CM, Canavessi AMO, Jimenez T, Pellizzaro M, Martins TF, Morikawa VM, Santos APD, Labruna MB, Biondo AW.</t>
  </si>
  <si>
    <t>Rev Bras Parasitol Vet. 2019 Oct-Dec;28(4):713-721. doi: 10.1590/S1984-29612019092.</t>
  </si>
  <si>
    <t>Mendes JCR</t>
  </si>
  <si>
    <t>10.1590/S1984-29612019092</t>
  </si>
  <si>
    <t>Molecular survey of tick-borne pathogens in small mammals from Brazilian Amazonia</t>
  </si>
  <si>
    <t>Colle AC, Mendonça RFB, Maia MO, Freitas LDC, Witter R, Marcili A, Aguiar DM, Muñoz-Leal S, Labruna MB, Rossi RV, Pacheco RC.</t>
  </si>
  <si>
    <t>Rev Bras Parasitol Vet. 2019 Oct-Dec;28(4):592-604. doi: 10.1590/S1984-29612019086.</t>
  </si>
  <si>
    <t>Colle AC</t>
  </si>
  <si>
    <t>10.1590/S1984-29612019086</t>
  </si>
  <si>
    <t>Integrated tick control on a farm with the presence of capybaras in a Brazilian spotted fever endemic region</t>
  </si>
  <si>
    <t>Araújo SB, Sampaio PHS, Duarte FC, Anjos KAD, Fiorini LC, Godoi FEM, Mendes MC.</t>
  </si>
  <si>
    <t>Rev Bras Parasitol Vet. 2019 Oct-Dec;28(4):671-676. doi: 10.1590/S1984-29612019096.</t>
  </si>
  <si>
    <t>Araújo SB</t>
  </si>
  <si>
    <t>10.1590/S1984-29612019096</t>
  </si>
  <si>
    <t>[Effectivity of diagnostic methods for the detection of human and canine monocytic ehrlichiosis]</t>
  </si>
  <si>
    <t>Franco-Zetina M, Adame-Gallegos J, Dzul-Rosado K.</t>
  </si>
  <si>
    <t>Rev Chilena Infectol. 2019 Oct;36(5):650-655. doi: 10.4067/S0716-10182019000500650.</t>
  </si>
  <si>
    <t>Franco-Zetina M</t>
  </si>
  <si>
    <t>10.4067/S0716-10182019000500650</t>
  </si>
  <si>
    <t>Molecular prevalence of Anaplasma phagocytophilum in sheep from Iraq</t>
  </si>
  <si>
    <t>Hamzah KJ, Hasso SA.</t>
  </si>
  <si>
    <t>Open Vet J. 2019 Oct;9(3):238-245. doi: 10.4314/ovj.v9i3.8. Epub 2019 Aug 25.</t>
  </si>
  <si>
    <t>Hamzah KJ</t>
  </si>
  <si>
    <t>PMC6794391</t>
  </si>
  <si>
    <t>10.4314/ovj.v9i3.8</t>
  </si>
  <si>
    <t>Clinical outcome and predictors of severity in scrub typhus patients at a tertiary care hospital in Chandigarh, India</t>
  </si>
  <si>
    <t>Gaba S, Gupta M, Singla N, Singh R.</t>
  </si>
  <si>
    <t>J Vector Borne Dis. 2019 Oct-Dec;56(4):367-372. doi: 10.4103/0972-9062.302041.</t>
  </si>
  <si>
    <t>Gaba S</t>
  </si>
  <si>
    <t>10.4103/0972-9062.302041</t>
  </si>
  <si>
    <t>Diagnosis of spotted fever group Rickettsia infections: the Asian perspective</t>
  </si>
  <si>
    <t>Robinson MT, Satjanadumrong J, Hughes T, Stenos J, Blacksell SD.</t>
  </si>
  <si>
    <t>Epidemiol Infect. 2019 Oct 7;147:e286. doi: 10.1017/S0950268819001390.</t>
  </si>
  <si>
    <t>Robinson MT</t>
  </si>
  <si>
    <t>PMC6805790</t>
  </si>
  <si>
    <t>10.1017/S0950268819001390</t>
  </si>
  <si>
    <t>2019 Oct 7</t>
  </si>
  <si>
    <t>Molecular detection of Anaplasma phagocytophilum in wild carnivores in north-eastern Poland</t>
  </si>
  <si>
    <t>Szewczyk T, Werszko J, Myczka AW, Laskowski Z, Karbowiak G.</t>
  </si>
  <si>
    <t>Parasit Vectors. 2019 Oct 7;12(1):465. doi: 10.1186/s13071-019-3734-y.</t>
  </si>
  <si>
    <t>Szewczyk T</t>
  </si>
  <si>
    <t>PMC6781336</t>
  </si>
  <si>
    <t>10.1186/s13071-019-3734-y</t>
  </si>
  <si>
    <t>The beginning of an era of functional genomics in Rickettsiology is steeped in history</t>
  </si>
  <si>
    <t>Munderloh UG.</t>
  </si>
  <si>
    <t>Proc Natl Acad Sci U S A. 2019 Oct 8;116(41):20252-20253. doi: 10.1073/pnas.1913411116. Epub 2019 Sep 17.</t>
  </si>
  <si>
    <t>Munderloh UG</t>
  </si>
  <si>
    <t>PMC6789924</t>
  </si>
  <si>
    <t>10.1073/pnas.1913411116</t>
  </si>
  <si>
    <t>2019 Oct 8</t>
  </si>
  <si>
    <t>Sex chromosomes control vertical transmission of feminizing Wolbachia symbionts in an isopod</t>
  </si>
  <si>
    <t>Becking T, Chebbi MA, Giraud I, Moumen B, Laverré T, Caubet Y, Peccoud J, Gilbert C, Cordaux R.</t>
  </si>
  <si>
    <t>PLoS Biol. 2019 Oct 10;17(10):e3000438. doi: 10.1371/journal.pbio.3000438. eCollection 2019 Oct.</t>
  </si>
  <si>
    <t>Becking T</t>
  </si>
  <si>
    <t>PMC6805007</t>
  </si>
  <si>
    <t>10.1371/journal.pbio.3000438</t>
  </si>
  <si>
    <t>2019 Oct 10</t>
  </si>
  <si>
    <t>A human case of spotted fever caused by Rickettsia parkeri strain Atlantic rainforest and its association to the tick Amblyomma ovale</t>
  </si>
  <si>
    <t>da Paixão Sevá A, Martins TF, Muñoz-Leal S, Rodrigues AC, Pinter A, Luz HR, Angerami RN, Labruna MB.</t>
  </si>
  <si>
    <t>Parasit Vectors. 2019 Oct 11;12(1):471. doi: 10.1186/s13071-019-3730-2.</t>
  </si>
  <si>
    <t>da Paixão Sevá A</t>
  </si>
  <si>
    <t>PMC6790035</t>
  </si>
  <si>
    <t>10.1186/s13071-019-3730-2</t>
  </si>
  <si>
    <t>2019 Oct 11</t>
  </si>
  <si>
    <t>Co-Infection of Scrub Typhus and Human Granulocytic Anaplasmosis in Korea, 2006</t>
  </si>
  <si>
    <t>Kim JH, Lee CS, Moon C, Kwak YG, Kim BN, Kim ES, Kang JM, Park WB, Oh MD, Park SW.</t>
  </si>
  <si>
    <t>J Korean Med Sci. 2019 Oct 14;34(39):e257. doi: 10.3346/jkms.2019.34.e257.</t>
  </si>
  <si>
    <t>Kim JH</t>
  </si>
  <si>
    <t>PMC6786965</t>
  </si>
  <si>
    <t>10.3346/jkms.2019.34.e257</t>
  </si>
  <si>
    <t>2019 Oct 14</t>
  </si>
  <si>
    <t>Trends in canine seroprevalence to Borrelia burgdorferi and Anaplasma spp. in the eastern USA, 2010-2017</t>
  </si>
  <si>
    <t>Dewage BG, Little S, Payton M, Beall M, Braff J, Szlosek D, Buch J, Knupp A.</t>
  </si>
  <si>
    <t>Parasit Vectors. 2019 Oct 14;12(1):476. doi: 10.1186/s13071-019-3735-x.</t>
  </si>
  <si>
    <t>Dewage BG</t>
  </si>
  <si>
    <t>PMC6791011</t>
  </si>
  <si>
    <t>10.1186/s13071-019-3735-x</t>
  </si>
  <si>
    <t>Transfection of Culicoides sonorensis biting midge cell lines with Wolbachia pipientis</t>
  </si>
  <si>
    <t>Ghosh A, Jasperson D, Cohnstaedt LW, Brelsfoard CL.</t>
  </si>
  <si>
    <t>Parasit Vectors. 2019 Oct 15;12(1):483. doi: 10.1186/s13071-019-3716-0.</t>
  </si>
  <si>
    <t>Ghosh A</t>
  </si>
  <si>
    <t>PMC6792224</t>
  </si>
  <si>
    <t>10.1186/s13071-019-3716-0</t>
  </si>
  <si>
    <t>2019 Oct 15</t>
  </si>
  <si>
    <t>Optimized fixation of actin filaments for improved indirect immunofluorescence staining of rickettsiae</t>
  </si>
  <si>
    <t>Danchenko M, Csaderova L, Fournier PE, Sekeyova Z.</t>
  </si>
  <si>
    <t>BMC Res Notes. 2019 Oct 16;12(1):657. doi: 10.1186/s13104-019-4699-9.</t>
  </si>
  <si>
    <t>Danchenko M</t>
  </si>
  <si>
    <t>PMC6794859</t>
  </si>
  <si>
    <t>10.1186/s13104-019-4699-9</t>
  </si>
  <si>
    <t>2019 Oct 16</t>
  </si>
  <si>
    <t>Molecular investigation and phylogeny of species of the Anaplasmataceae infecting animals and ticks in Senegal</t>
  </si>
  <si>
    <t>Dahmani M, Davoust B, Sambou M, Bassene H, Scandola P, Ameur T, Raoult D, Fenollar F, Mediannikov O.</t>
  </si>
  <si>
    <t>Parasit Vectors. 2019 Oct 22;12(1):495. doi: 10.1186/s13071-019-3742-y.</t>
  </si>
  <si>
    <t>PMC6805679</t>
  </si>
  <si>
    <t>10.1186/s13071-019-3742-y</t>
  </si>
  <si>
    <t>2019 Oct 22</t>
  </si>
  <si>
    <t>Combined sterile insect technique and incompatible insect technique: The first proof-of-concept to suppress Aedes aegypti vector populations in semi-rural settings in Thailand</t>
  </si>
  <si>
    <t>Kittayapong P, Ninphanomchai S, Limohpasmanee W, Chansang C, Chansang U, Mongkalangoon P.</t>
  </si>
  <si>
    <t>PLoS Negl Trop Dis. 2019 Oct 28;13(10):e0007771. doi: 10.1371/journal.pntd.0007771. eCollection 2019 Oct.</t>
  </si>
  <si>
    <t>PMC6837763</t>
  </si>
  <si>
    <t>10.1371/journal.pntd.0007771</t>
  </si>
  <si>
    <t>2019 Oct 28</t>
  </si>
  <si>
    <t>A Wolbachia nuclease and its binding partner provide a distinct mechanism for cytoplasmic incompatibility</t>
  </si>
  <si>
    <t>Chen H, Ronau JA, Beckmann JF, Hochstrasser M.</t>
  </si>
  <si>
    <t>Proc Natl Acad Sci U S A. 2019 Oct 29;116(44):22314-22321. doi: 10.1073/pnas.1914571116. Epub 2019 Oct 15.</t>
  </si>
  <si>
    <t>Chen H</t>
  </si>
  <si>
    <t>PMC6825299</t>
  </si>
  <si>
    <t>10.1073/pnas.1914571116</t>
  </si>
  <si>
    <t>2019 Oct 29</t>
  </si>
  <si>
    <t>Molecular detection and identification of Wolbachia endosymbiont in fleas (Insecta: Siphonaptera)</t>
  </si>
  <si>
    <t>Onder Z, Ciloglu A, Duzlu O, Yildirim A, Okur M, Yetismis G, Inci A.</t>
  </si>
  <si>
    <t>Folia Microbiol (Praha). 2019 Nov;64(6):789-796. doi: 10.1007/s12223-019-00692-5. Epub 2019 Feb 28.</t>
  </si>
  <si>
    <t>Onder Z</t>
  </si>
  <si>
    <t>10.1007/s12223-019-00692-5</t>
  </si>
  <si>
    <t>2019 Nov</t>
  </si>
  <si>
    <t>Immunogenicity of Potomac horse fever vaccine when simultaneously co-administered with rabies vaccine in a multivalent vaccine or as two monovalent vaccines at separate sites</t>
  </si>
  <si>
    <t>McKenzie HC, Funk RA, Trager L, Werre SR, Crisman M.</t>
  </si>
  <si>
    <t>Equine Vet J. 2019 Nov;51(6):774-778. doi: 10.1111/evj.13096. Epub 2019 Apr 5.</t>
  </si>
  <si>
    <t>McKenzie HC</t>
  </si>
  <si>
    <t>PMC6850380</t>
  </si>
  <si>
    <t>10.1111/evj.13096</t>
  </si>
  <si>
    <t>How Hosts Taxonomy, Trophy, and Endosymbionts Shape Microbiome Diversity in Beetles</t>
  </si>
  <si>
    <t>Kolasa M, Ścibior R, Mazur MA, Kubisz D, Dudek K, Kajtoch Ł.</t>
  </si>
  <si>
    <t>Microb Ecol. 2019 Nov;78(4):995-1013. doi: 10.1007/s00248-019-01358-y. Epub 2019 Mar 27.</t>
  </si>
  <si>
    <t>Kolasa M</t>
  </si>
  <si>
    <t>PMC6842344</t>
  </si>
  <si>
    <t>10.1007/s00248-019-01358-y</t>
  </si>
  <si>
    <t>Arthropod-Borne Bacteria Cause Nonmalarial Fever in Rural Ethiopia: A Cross-Sectional Study in 394 Patients</t>
  </si>
  <si>
    <t>Ramos JM, Pérez-Tanoira R, Martín-Martín I, Prieto-Pérez L, Tefasmariam A, Tiziano G, Escudero R, Gil-Zamorano J, Gil-Gil H, Górgolas M, Jado I.</t>
  </si>
  <si>
    <t>Vector Borne Zoonotic Dis. 2019 Nov;19(11):815-820. doi: 10.1089/vbz.2018.2396. Epub 2019 Jun 10.</t>
  </si>
  <si>
    <t>PMC6939579</t>
  </si>
  <si>
    <t>10.1089/vbz.2018.2396</t>
  </si>
  <si>
    <t>In vitro evaluation of minimum inhibitory concentration of several antibacterial agents against Rickettsia japonica using a plaque reduction assay system</t>
  </si>
  <si>
    <t>Satoh M, Kato H, Takayama-Ito M, Ogawa M, Ando S, Saijo M.</t>
  </si>
  <si>
    <t>J Infect Chemother. 2019 Nov;25(11):917-919. doi: 10.1016/j.jiac.2019.05.019. Epub 2019 Jun 8.</t>
  </si>
  <si>
    <t>10.1016/j.jiac.2019.05.019</t>
  </si>
  <si>
    <t>Acute Kidney Injury Associated With Human Granulocytic Anaplasmosis: A Case Report</t>
  </si>
  <si>
    <t>Zhuo M, Calev H, Saunders SJ, Li J, Stillman IE, Danziger J.</t>
  </si>
  <si>
    <t>Am J Kidney Dis. 2019 Nov;74(5):696-699. doi: 10.1053/j.ajkd.2019.03.428. Epub 2019 Jun 11.</t>
  </si>
  <si>
    <t>Zhuo M</t>
  </si>
  <si>
    <t>Am J Kidney Dis</t>
  </si>
  <si>
    <t>10.1053/j.ajkd.2019.03.428</t>
  </si>
  <si>
    <t>Prevalence of Anaplasma phagocytophilum in Ixodes ricinus and Dermacentor reticulatus and Coinfection with Borrelia burgdorferi and Tick-Borne Encephalitis Virus in Western Ukraine</t>
  </si>
  <si>
    <t>Ben I, Lozynskyi I.</t>
  </si>
  <si>
    <t>Vector Borne Zoonotic Dis. 2019 Nov;19(11):793-801. doi: 10.1089/vbz.2019.2450. Epub 2019 Jun 18.</t>
  </si>
  <si>
    <t>Ben I</t>
  </si>
  <si>
    <t>PMC6818487</t>
  </si>
  <si>
    <t>10.1089/vbz.2019.2450</t>
  </si>
  <si>
    <t>Natural Ehrlichia ruminantium infection in two captive Arabian tahrs (Arabitragus jayakari) in Oman</t>
  </si>
  <si>
    <t>El-Neweshy MS, Al Mawly JH, Aboollo SH, El-Manakhly EM.</t>
  </si>
  <si>
    <t>Trop Anim Health Prod. 2019 Nov;51(8):2539-2545. doi: 10.1007/s11250-019-01970-7. Epub 2019 Jun 19.</t>
  </si>
  <si>
    <t>El-Neweshy MS</t>
  </si>
  <si>
    <t>10.1007/s11250-019-01970-7</t>
  </si>
  <si>
    <t>A new role for host annexin A2 in establishing bacterial adhesion to vascular endothelial cells: lines of evidence from atomic force microscopy and an in vivo study</t>
  </si>
  <si>
    <t>He X, Zhang W, Chang Q, Su Z, Gong D, Zhou Y, Xiao J, Drelich A, Liu Y, Popov V, Zhao X, Wakamiya M, Gaitas A, Lu F, Gong B.</t>
  </si>
  <si>
    <t>Lab Invest. 2019 Nov;99(11):1650-1660. doi: 10.1038/s41374-019-0284-z. Epub 2019 Jun 28.</t>
  </si>
  <si>
    <t>He X</t>
  </si>
  <si>
    <t>Lab Invest</t>
  </si>
  <si>
    <t>PMC6913097</t>
  </si>
  <si>
    <t>NIHMS1062353</t>
  </si>
  <si>
    <t>10.1038/s41374-019-0284-z</t>
  </si>
  <si>
    <t>Diversity of Wolbachia Associated with the Giant Turtle Ant, Cephalotes atratus</t>
  </si>
  <si>
    <t>Kelly M, Price SL, de Oliveira Ramalho M, Moreau CS.</t>
  </si>
  <si>
    <t>Curr Microbiol. 2019 Nov;76(11):1330-1337. doi: 10.1007/s00284-019-01722-8. Epub 2019 Jun 28.</t>
  </si>
  <si>
    <t>Kelly M</t>
  </si>
  <si>
    <t>10.1007/s00284-019-01722-8</t>
  </si>
  <si>
    <t>Molecular Detection of Rickettsia felis and Rickettsia bellii in Mosquitoes</t>
  </si>
  <si>
    <t>Zhang J, Lu G, Li J, Kelly P, Li M, Wang J, Huang K, Qiu H, You J, Zhang R, Wang Y, Zhang Y, Wu H, Wang C.</t>
  </si>
  <si>
    <t>Vector Borne Zoonotic Dis. 2019 Nov;19(11):802-809. doi: 10.1089/vbz.2019.2456. Epub 2019 Jul 15.</t>
  </si>
  <si>
    <t>10.1089/vbz.2019.2456</t>
  </si>
  <si>
    <t>Molecular detection and genetic characterization of the potentially pathogenic Coxiella burnetii and the endosymbiotic Candidatus Midichloria mitochondrii in ticks infesting camels (Camelus dromedarius) from Tunisia</t>
  </si>
  <si>
    <t>Selmi R, Ben Said M, Mamlouk A, Ben Yahia H, Messadi L.</t>
  </si>
  <si>
    <t>Microb Pathog. 2019 Nov;136:103655. doi: 10.1016/j.micpath.2019.103655. Epub 2019 Aug 6.</t>
  </si>
  <si>
    <t>10.1016/j.micpath.2019.103655</t>
  </si>
  <si>
    <t>Serologic Evidence for Orientia Exposure in the Democratic Republic of Sao Tome and Principe</t>
  </si>
  <si>
    <t>Yen TY, Zhang Z, Chao CC, Ching WM, Shu PY, Tseng LF, Carvalho AVA, Tsai KH.</t>
  </si>
  <si>
    <t>Vector Borne Zoonotic Dis. 2019 Nov;19(11):821-827. doi: 10.1089/vbz.2018.2426. Epub 2019 Aug 13.</t>
  </si>
  <si>
    <t>Yen TY</t>
  </si>
  <si>
    <t>10.1089/vbz.2018.2426</t>
  </si>
  <si>
    <t>De novo transcriptome sequencing and comparative analysis of Haemaphysalis flava Neumann, 1897 at larvae and nymph stages</t>
  </si>
  <si>
    <t>Guo J, Sun Y, Luo X, Li M, He P, He L, Zhao J.</t>
  </si>
  <si>
    <t>Infect Genet Evol. 2019 Nov;75:104008. doi: 10.1016/j.meegid.2019.104008. Epub 2019 Aug 19.</t>
  </si>
  <si>
    <t>10.1016/j.meegid.2019.104008</t>
  </si>
  <si>
    <t>Selection on Aedes aegypti alters Wolbachia-mediated dengue virus blocking and fitness</t>
  </si>
  <si>
    <t>Ford SA, Allen SL, Ohm JR, Sigle LT, Sebastian A, Albert I, Chenoweth SF, McGraw EA.</t>
  </si>
  <si>
    <t>Nat Microbiol. 2019 Nov;4(11):1832-1839. doi: 10.1038/s41564-019-0533-3. Epub 2019 Aug 26.</t>
  </si>
  <si>
    <t>Ford SA</t>
  </si>
  <si>
    <t>PMC6990461</t>
  </si>
  <si>
    <t>NIHMS1067320</t>
  </si>
  <si>
    <t>10.1038/s41564-019-0533-3</t>
  </si>
  <si>
    <t>Population Dynamics of Wolbachia in Laodelphax striatellus (Fallén) Under Successive Stress of Antibiotics</t>
  </si>
  <si>
    <t>Curr Microbiol. 2019 Nov;76(11):1306-1312. doi: 10.1007/s00284-019-01762-0. Epub 2019 Aug 30.</t>
  </si>
  <si>
    <t>10.1007/s00284-019-01762-0</t>
  </si>
  <si>
    <t>Detection of "Candidatus Rickettsia wissemanii" in ticks parasitizing bats (Mammalia: Chiroptera) in the northern Brazilian Amazon</t>
  </si>
  <si>
    <t>Luz HR, Muñoz-Leal S, de Carvalho WD, Castro IJ, Xavier BS, Toledo JJ, Hilário R, Acosta ICL, Faccini JLH, Labruna MB.</t>
  </si>
  <si>
    <t>Parasitol Res. 2019 Nov;118(11):3185-3189. doi: 10.1007/s00436-019-06442-3. Epub 2019 Aug 31.</t>
  </si>
  <si>
    <t>10.1007/s00436-019-06442-3</t>
  </si>
  <si>
    <t>Severe Fever with Thrombocytopenia Syndrome Virus Infection or Mixed Infection with Scrub Typhus in South Korea in 2000-2003</t>
  </si>
  <si>
    <t>Thi Hai Yen N, Kim C, Jeong S, Jeon K, Choi H, Ro HJ, Kim HI, Kim Y, Kang JG, Park D, Choi MS, Lee KH, Cho NH.</t>
  </si>
  <si>
    <t>Am J Trop Med Hyg. 2019 Nov;101(5):1096-1099. doi: 10.4269/ajtmh.19-0392.</t>
  </si>
  <si>
    <t>Thi Hai Yen N</t>
  </si>
  <si>
    <t>PMC6838595</t>
  </si>
  <si>
    <t>10.4269/ajtmh.19-0392</t>
  </si>
  <si>
    <t>Evaluation of a Novel Multiplex High-Definition PCR Assay for Detection of Tick-Borne Pathogens in Whole-Blood Specimens</t>
  </si>
  <si>
    <t>Buchan BW, Jobe DA, Mashock M, Gerstbrein D, Faron ML, Ledeboer NA, Callister SM.</t>
  </si>
  <si>
    <t>J Clin Microbiol. 2019 Oct 23;57(11):e00513-19. doi: 10.1128/JCM.00513-19. Print 2019 Nov.</t>
  </si>
  <si>
    <t>Buchan BW</t>
  </si>
  <si>
    <t>PMC6812998</t>
  </si>
  <si>
    <t>10.1128/JCM.00513-19</t>
  </si>
  <si>
    <t>2019 Oct 23</t>
  </si>
  <si>
    <t>Exposure of dogs to Rickettsia spp. in Costa Rica: Risk factors for PCR-positive ectoparasites and seropositivity</t>
  </si>
  <si>
    <t>Pacheco-Solano K, Barrantes-González A, Dolz G, Troyo A, Jiménez-Rocha AE, Romero-Zuñiga JJ, Taylor L.</t>
  </si>
  <si>
    <t>Parasite Epidemiol Control. 2019 Aug 16;7:e00118. doi: 10.1016/j.parepi.2019.e00118. eCollection 2019 Nov.</t>
  </si>
  <si>
    <t>Pacheco-Solano K</t>
  </si>
  <si>
    <t>Parasite Epidemiol Control</t>
  </si>
  <si>
    <t>PMC6717101</t>
  </si>
  <si>
    <t>10.1016/j.parepi.2019.e00118</t>
  </si>
  <si>
    <t>Prevalence of Spotted Fever Group Rickettsia in North-Eastern Poland</t>
  </si>
  <si>
    <t>Borawski K, Dunaj J, Czupryna P, Pancewicz S, Świerzbińska R, Żebrowska A, Moniuszko-Malinowska A.</t>
  </si>
  <si>
    <t>Infect Dis (Lond). 2019 Nov-Dec;51(11-12):810-814. doi: 10.1080/23744235.2019.1660800. Epub 2019 Sep 9.</t>
  </si>
  <si>
    <t>10.1080/23744235.2019.1660800</t>
  </si>
  <si>
    <t>2019 Nov-Dec</t>
  </si>
  <si>
    <t>Susceptibility of Rickettsia rickettsii to Tigecycline in a Cell Culture Assay and Animal Model for Rocky Mountain Spotted Fever</t>
  </si>
  <si>
    <t>Blanton LS, Wilson NM, Quade BR, Walker DH.</t>
  </si>
  <si>
    <t>Am J Trop Med Hyg. 2019 Nov;101(5):1091-1095. doi: 10.4269/ajtmh.19-0445.</t>
  </si>
  <si>
    <t>PMC6838591</t>
  </si>
  <si>
    <t>10.4269/ajtmh.19-0445</t>
  </si>
  <si>
    <t>Detection of Antibodies to Spotted Fever Group Rickettsiae and Arboviral Coinfections in Febrile Individuals in 2014-2015 in Southern Coastal Ecuador</t>
  </si>
  <si>
    <t>Farovitch L, Sippy R, Beltrán-Ayala E, Endy TP, Stewart-Ibarra AM, Leydet BF.</t>
  </si>
  <si>
    <t>Am J Trop Med Hyg. 2019 Nov;101(5):1087-1090. doi: 10.4269/ajtmh.19-0157.</t>
  </si>
  <si>
    <t>Farovitch L</t>
  </si>
  <si>
    <t>PMC6838566</t>
  </si>
  <si>
    <t>10.4269/ajtmh.19-0157</t>
  </si>
  <si>
    <t>Variation in Wolbachia cidB gene, but not cidA, is associated with cytoplasmic incompatibility mod phenotype diversity in Culex pipiens</t>
  </si>
  <si>
    <t>Bonneau M, Caputo B, Ligier A, Caparros R, Unal S, Perriat-Sanguinet M, Arnoldi D, Sicard M, Weill M.</t>
  </si>
  <si>
    <t>Mol Ecol. 2019 Nov;28(21):4725-4736. doi: 10.1111/mec.15252. Epub 2019 Oct 15.</t>
  </si>
  <si>
    <t>PMC6899686</t>
  </si>
  <si>
    <t>10.1111/mec.15252</t>
  </si>
  <si>
    <t>Syntenies Between Cohosted Mitochondrial, Chloroplast, and Phycodnavirus Genomes: Functional Mimicry and/or Common Ancestry?</t>
  </si>
  <si>
    <t>DNA Cell Biol. 2019 Nov;38(11):1257-1268. doi: 10.1089/dna.2019.4858. Epub 2019 Sep 25.</t>
  </si>
  <si>
    <t>10.1089/dna.2019.4858</t>
  </si>
  <si>
    <t>Wolbachia megadiversity: 99% of these microorganismic manipulators unknown</t>
  </si>
  <si>
    <t>Detcharoen M, Arthofer W, Schlick-Steiner BC, Steiner FM.</t>
  </si>
  <si>
    <t>FEMS Microbiol Ecol. 2019 Nov 1;95(11):fiz151. doi: 10.1093/femsec/fiz151.</t>
  </si>
  <si>
    <t>Detcharoen M</t>
  </si>
  <si>
    <t>10.1093/femsec/fiz151</t>
  </si>
  <si>
    <t>2019 Nov 1</t>
  </si>
  <si>
    <t>Mitochondrial cytochrome oxidase C subunit III (cox3) gene as a sensitive and specific target for molecular detection of Babesia gibsoni infection in dogs</t>
  </si>
  <si>
    <t>Betgiri AA, Jadhav SN, Pawde M, Shukla A, Mote C, Pawar PD, Shanmugam D, Kundu K.</t>
  </si>
  <si>
    <t>Exp Parasitol. 2019 Nov;206:107771. doi: 10.1016/j.exppara.2019.107771. Epub 2019 Oct 1.</t>
  </si>
  <si>
    <t>Betgiri AA</t>
  </si>
  <si>
    <t>10.1016/j.exppara.2019.107771</t>
  </si>
  <si>
    <t>Wolbachia-mediated antiviral protection is cell-autonomous</t>
  </si>
  <si>
    <t>Nainu F, Trenerry A, Johnson KN.</t>
  </si>
  <si>
    <t>J Gen Virol. 2019 Nov;100(11):1587-1592. doi: 10.1099/jgv.0.001342. Epub 2019 Oct 10.</t>
  </si>
  <si>
    <t>Nainu F</t>
  </si>
  <si>
    <t>10.1099/jgv.0.001342</t>
  </si>
  <si>
    <t>2019 AAFP Feline Zoonoses Guidelines</t>
  </si>
  <si>
    <t>Lappin MR, Elston T, Evans L, Glaser C, Jarboe L, Karczmar P, Lund C, Ray M.</t>
  </si>
  <si>
    <t>J Feline Med Surg. 2019 Nov;21(11):1008-1021. doi: 10.1177/1098612X19880436. Epub 2019 Oct 15.</t>
  </si>
  <si>
    <t>10.1177/1098612X19880436</t>
  </si>
  <si>
    <t>Human Case of Ehrlichia chaffeensis Infection, Taiwan</t>
  </si>
  <si>
    <t>Peng SH, Yang SL, Ho YN, Chen HF, Shu PY.</t>
  </si>
  <si>
    <t>Emerg Infect Dis. 2019 Nov;25(11):2141-2143. doi: 10.3201/eid2511.190665.</t>
  </si>
  <si>
    <t>Peng SH</t>
  </si>
  <si>
    <t>PMC6810210</t>
  </si>
  <si>
    <t>10.3201/eid2511.190665</t>
  </si>
  <si>
    <t>Comparison of chest radiographic findings between severe fever with thrombocytopenia syndrome and scrub typhus: Single center observational cross-sectional study in South Korea</t>
  </si>
  <si>
    <t>Yun JH, Hwang HJ, Jung J, Kim MJ, Chong YP, Lee SO, Choi SH, Kim YS, Woo JH, Kim MY, Kim SH.</t>
  </si>
  <si>
    <t>Medicine (Baltimore). 2019 Nov;98(46):e17701. doi: 10.1097/MD.0000000000017701.</t>
  </si>
  <si>
    <t>Yun JH</t>
  </si>
  <si>
    <t>Medicine (Baltimore)</t>
  </si>
  <si>
    <t>PMC6867728</t>
  </si>
  <si>
    <t>10.1097/MD.0000000000017701</t>
  </si>
  <si>
    <t>Case report: A patient coinfected by Borrelia burgdorferi sensu lato and spotted fever group Rickettsiae in Urumqi, China</t>
  </si>
  <si>
    <t>Jiang Y, Hou X, Zhang L, Tan Y, Lu C, Xiao D, Li H, Hao Q, Wan K.</t>
  </si>
  <si>
    <t>Medicine (Baltimore). 2019 Nov;98(46):e17977. doi: 10.1097/MD.0000000000017977.</t>
  </si>
  <si>
    <t>Jiang Y</t>
  </si>
  <si>
    <t>PMC6867798</t>
  </si>
  <si>
    <t>10.1097/MD.0000000000017977</t>
  </si>
  <si>
    <t>The Developmental Stage Symbionts of the Pea Aphid-Feeding Chrysoperla sinica (Tjeder)</t>
  </si>
  <si>
    <t>Zhao C, Zhao H, Zhang S, Luo J, Zhu X, Wang L, Zhao P, Hua H, Cui J.</t>
  </si>
  <si>
    <t>Front Microbiol. 2019 Nov 1;10:2454. doi: 10.3389/fmicb.2019.02454. eCollection 2019.</t>
  </si>
  <si>
    <t>Zhao C</t>
  </si>
  <si>
    <t>PMC6839393</t>
  </si>
  <si>
    <t>10.3389/fmicb.2019.02454</t>
  </si>
  <si>
    <t>Scrub typhus ecology: a systematic review of Orientia in vectors and hosts</t>
  </si>
  <si>
    <t>Elliott I, Pearson I, Dahal P, Thomas NV, Roberts T, Newton PN.</t>
  </si>
  <si>
    <t>Parasit Vectors. 2019 Nov 4;12(1):513. doi: 10.1186/s13071-019-3751-x.</t>
  </si>
  <si>
    <t>Elliott I</t>
  </si>
  <si>
    <t>PMC6829833</t>
  </si>
  <si>
    <t>10.1186/s13071-019-3751-x</t>
  </si>
  <si>
    <t>2019 Nov 4</t>
  </si>
  <si>
    <t>Paternal Grandmother Age Affects the Strength of Wolbachia-Induced Cytoplasmic Incompatibility in Drosophila melanogaster</t>
  </si>
  <si>
    <t>Layton EM, On J, Perlmutter JI, Bordenstein SR, Shropshire JD.</t>
  </si>
  <si>
    <t>mBio. 2019 Nov 5;10(6):e01879-19. doi: 10.1128/mBio.01879-19.</t>
  </si>
  <si>
    <t>Layton EM</t>
  </si>
  <si>
    <t>PMC6831774</t>
  </si>
  <si>
    <t>10.1128/mBio.01879-19</t>
  </si>
  <si>
    <t>2019 Nov 5</t>
  </si>
  <si>
    <t>Virus evolution in Wolbachia-infected Drosophila</t>
  </si>
  <si>
    <t>Martinez J, Bruner-Montero G, Arunkumar R, Smith SCL, Day JP, Longdon B, Jiggins FM.</t>
  </si>
  <si>
    <t>Proc Biol Sci. 2019 Nov 6;286(1914):20192117. doi: 10.1098/rspb.2019.2117. Epub 2019 Oct 30.</t>
  </si>
  <si>
    <t>PMC6823055</t>
  </si>
  <si>
    <t>EMS84731</t>
  </si>
  <si>
    <t>10.1098/rspb.2019.2117</t>
  </si>
  <si>
    <t>2019 Nov 6</t>
  </si>
  <si>
    <t>[Investigation and research on ticks carrying spotted fever group rickettsia in the border area of Tumen River Basin]</t>
  </si>
  <si>
    <t>Li JX, Jong-Yul R, Won-Ll P, Piao W, Jin GJ, Wu ZG, Song ZH, Quan SH, Piao GM, Song H, Shin-Hyeong C.</t>
  </si>
  <si>
    <t>Zhonghua Yu Fang Yi Xue Za Zhi. 2019 Nov 6;53(11):1130-1135. doi: 10.3760/cma.j.issn.0253-9624.2019.11.011.</t>
  </si>
  <si>
    <t>Li JX</t>
  </si>
  <si>
    <t>10.3760/cma.j.issn.0253-9624.2019.11.011</t>
  </si>
  <si>
    <t>Tick-borne pathogens in ticks collected from dogs, Latvia, 2011-2016</t>
  </si>
  <si>
    <t>Namina A, Capligina V, Seleznova M, Krumins R, Aleinikova D, Kivrane A, Akopjana S, Lazovska M, Berzina I, Ranka R.</t>
  </si>
  <si>
    <t>BMC Vet Res. 2019 Nov 6;15(1):398. doi: 10.1186/s12917-019-2149-5.</t>
  </si>
  <si>
    <t>Namina A</t>
  </si>
  <si>
    <t>PMC6836430</t>
  </si>
  <si>
    <t>10.1186/s12917-019-2149-5</t>
  </si>
  <si>
    <t>The molecular detection of Anaplasma phagocytophilum and Rickettsia spp. in cat and dog fleas collected from companion animals</t>
  </si>
  <si>
    <t>Pawelczyk O, Asman M, Solarz K.</t>
  </si>
  <si>
    <t>Folia Parasitol (Praha). 2019 Nov 12;66:2019.020. doi: 10.14411/fp.2019.020.</t>
  </si>
  <si>
    <t>Pawelczyk O</t>
  </si>
  <si>
    <t>10.14411/fp.2019.020</t>
  </si>
  <si>
    <t>2019 Nov 12</t>
  </si>
  <si>
    <t>A Metabolic Dependency for Host Isoprenoids in the Obligate Intracellular Pathogen Rickettsia parkeri Underlies a Sensitivity to the Statin Class of Host-Targeted Therapeutics</t>
  </si>
  <si>
    <t>Ahyong V, Berdan CA, Burke TP, Nomura DK, Welch MD.</t>
  </si>
  <si>
    <t>mSphere. 2019 Nov 13;4(6):e00536-19. doi: 10.1128/mSphere.00536-19.</t>
  </si>
  <si>
    <t>Ahyong V</t>
  </si>
  <si>
    <t>PMC6854040</t>
  </si>
  <si>
    <t>10.1128/mSphere.00536-19</t>
  </si>
  <si>
    <t>2019 Nov 13</t>
  </si>
  <si>
    <t>Screening of Forestry Workers in Guadalajara Province (Spain) for Antibodies to Lymphocytic Choriomeningitis Virus, Hantavirus, Rickettsia spp. and Borrelia burgdorferi</t>
  </si>
  <si>
    <t>Lledó L, Giménez-Pardo C, Gegúndez MI.</t>
  </si>
  <si>
    <t>Int J Environ Res Public Health. 2019 Nov 15;16(22):4500. doi: 10.3390/ijerph16224500.</t>
  </si>
  <si>
    <t>PMC6888197</t>
  </si>
  <si>
    <t>10.3390/ijerph16224500</t>
  </si>
  <si>
    <t>2019 Nov 15</t>
  </si>
  <si>
    <t>A LAMP assay for the rapid and robust assessment of Wolbachia infection in Aedes aegypti under field and laboratory conditions</t>
  </si>
  <si>
    <t>Jasper ME, Yang Q, Ross PA, Endersby-Harshman N, Bell N, Hoffmann AA.</t>
  </si>
  <si>
    <t>PLoS One. 2019 Nov 20;14(11):e0225321. doi: 10.1371/journal.pone.0225321. eCollection 2019.</t>
  </si>
  <si>
    <t>Jasper ME</t>
  </si>
  <si>
    <t>PMC6867633</t>
  </si>
  <si>
    <t>10.1371/journal.pone.0225321</t>
  </si>
  <si>
    <t>2019 Nov 20</t>
  </si>
  <si>
    <t>Molecular Detection of Anaplasma phagocytophilum from Larvae of Haemaphysalis longicornis in Ibaraki, Japan</t>
  </si>
  <si>
    <t>Jpn J Infect Dis. 2019 Nov 21;72(6):423-425. doi: 10.7883/yoken.JJID.2019.076. Epub 2019 Jun 28.</t>
  </si>
  <si>
    <t>10.7883/yoken.JJID.2019.076</t>
  </si>
  <si>
    <t>2019 Nov 21</t>
  </si>
  <si>
    <t>Prevalence of pathogens in ticks collected from humans through citizen science in Belgium</t>
  </si>
  <si>
    <t>Lernout T, De Regge N, Tersago K, Fonville M, Suin V, Sprong H.</t>
  </si>
  <si>
    <t>Parasit Vectors. 2019 Nov 21;12(1):550. doi: 10.1186/s13071-019-3806-z.</t>
  </si>
  <si>
    <t>Lernout T</t>
  </si>
  <si>
    <t>PMC6873681</t>
  </si>
  <si>
    <t>10.1186/s13071-019-3806-z</t>
  </si>
  <si>
    <t>A three-years assessment of Ixodes ricinus-borne pathogens in a French peri-urban forest</t>
  </si>
  <si>
    <t>Lejal E, Marsot M, Chalvet-Monfray K, Cosson JF, Moutailler S, Vayssier-Taussat M, Pollet T.</t>
  </si>
  <si>
    <t>Parasit Vectors. 2019 Nov 21;12(1):551. doi: 10.1186/s13071-019-3799-7.</t>
  </si>
  <si>
    <t>PMC6873405</t>
  </si>
  <si>
    <t>10.1186/s13071-019-3799-7</t>
  </si>
  <si>
    <t>Combined cultivation and single-cell approaches to the phylogenomics of nucleariid amoebae, close relatives of fungi</t>
  </si>
  <si>
    <t>Galindo LJ, Torruella G, Moreira D, Eglit Y, Simpson AGB, Völcker E, Clauß S, López-García P.</t>
  </si>
  <si>
    <t>Philos Trans R Soc Lond B Biol Sci. 2019 Nov 25;374(1786):20190094. doi: 10.1098/rstb.2019.0094. Epub 2019 Oct 7.</t>
  </si>
  <si>
    <t>Galindo LJ</t>
  </si>
  <si>
    <t>PMC6792443</t>
  </si>
  <si>
    <t>10.1098/rstb.2019.0094</t>
  </si>
  <si>
    <t>2019 Nov 25</t>
  </si>
  <si>
    <t>Co-occurrence of thelytokous and bisexual Trichogramma dendrolimi Matsumura (Hymenoptera: Trichogrammatidae) in a natural population</t>
  </si>
  <si>
    <t>Liu QQ, Zhou JC, Zhang C, Ning SF, Duan LJ, Dong H.</t>
  </si>
  <si>
    <t>Sci Rep. 2019 Nov 25;9(1):17480. doi: 10.1038/s41598-019-53992-8.</t>
  </si>
  <si>
    <t>PMC6877646</t>
  </si>
  <si>
    <t>10.1038/s41598-019-53992-8</t>
  </si>
  <si>
    <t>Genome analyses of a placozoan rickettsial endosymbiont show a combination of mutualistic and parasitic traits</t>
  </si>
  <si>
    <t>Kamm K, Osigus HJ, Stadler PF, DeSalle R, Schierwater B.</t>
  </si>
  <si>
    <t>Sci Rep. 2019 Nov 26;9(1):17561. doi: 10.1038/s41598-019-54037-w.</t>
  </si>
  <si>
    <t>Kamm K</t>
  </si>
  <si>
    <t>PMC6879607</t>
  </si>
  <si>
    <t>10.1038/s41598-019-54037-w</t>
  </si>
  <si>
    <t>2019 Nov 26</t>
  </si>
  <si>
    <t>Dogs as New Hosts for the Emerging Zoonotic Pathogen Anaplasma capra in China</t>
  </si>
  <si>
    <t>Shi K, Li J, Yan Y, Chen Q, Wang K, Zhou Y, Li D, Chen Y, Yu F, Peng Y, Zhang L, Ning C.</t>
  </si>
  <si>
    <t>Front Cell Infect Microbiol. 2019 Nov 26;9:394. doi: 10.3389/fcimb.2019.00394. eCollection 2019.</t>
  </si>
  <si>
    <t>Shi K</t>
  </si>
  <si>
    <t>PMC6901931</t>
  </si>
  <si>
    <t>10.3389/fcimb.2019.00394</t>
  </si>
  <si>
    <t>The Wolbachia cytoplasmic incompatibility enzyme CidB targets nuclear import and protamine-histone exchange factors</t>
  </si>
  <si>
    <t>Beckmann JF, Sharma GD, Mendez L, Chen H, Hochstrasser M.</t>
  </si>
  <si>
    <t>Elife. 2019 Nov 27;8:e50026. doi: 10.7554/eLife.50026.</t>
  </si>
  <si>
    <t>PMC6881146</t>
  </si>
  <si>
    <t>10.7554/eLife.50026</t>
  </si>
  <si>
    <t>2019 Nov 27</t>
  </si>
  <si>
    <t>Erratum for Ahyong et al., "A Metabolic Dependency for Host Isoprenoids in the Obligate Intracellular Pathogen Rickettsia parkeri Underlies a Sensitivity to the Statin Class of Host-Targeted Therapeutics"</t>
  </si>
  <si>
    <t>mSphere. 2019 Nov 27;4(6):e00848-19. doi: 10.1128/mSphere.00848-19.</t>
  </si>
  <si>
    <t>PMC6881724</t>
  </si>
  <si>
    <t>10.1128/mSphere.00848-19</t>
  </si>
  <si>
    <t>Presence of Roe Deer Affects the Occurrence of Anaplasma phagocytophilum Ecotypes in Questing Ixodes ricinus in Different Habitat Types of Central Europe</t>
  </si>
  <si>
    <t>Hamšíková Z, Silaghi C, Takumi K, Rudolf I, Gunár K, Sprong H, Kazimírová M.</t>
  </si>
  <si>
    <t>Int J Environ Res Public Health. 2019 Nov 27;16(23):4725. doi: 10.3390/ijerph16234725.</t>
  </si>
  <si>
    <t>Hamšíková Z</t>
  </si>
  <si>
    <t>PMC6926711</t>
  </si>
  <si>
    <t>10.3390/ijerph16234725</t>
  </si>
  <si>
    <t>First records of tick-borne pathogens in populations of the taiga tick Ixodes persulcatus in Sweden</t>
  </si>
  <si>
    <t>Jaenson TGT, Wilhelmsson P.</t>
  </si>
  <si>
    <t>Parasit Vectors. 2019 Nov 28;12(1):559. doi: 10.1186/s13071-019-3813-0.</t>
  </si>
  <si>
    <t>Jaenson TGT</t>
  </si>
  <si>
    <t>PMC6882324</t>
  </si>
  <si>
    <t>10.1186/s13071-019-3813-0</t>
  </si>
  <si>
    <t>2019 Nov 28</t>
  </si>
  <si>
    <t>Wild specimens of sand fly phlebotomine Lutzomyia evansi, vector of leishmaniasis, show high abundance of Methylobacterium and natural carriage of Wolbachia and Cardinium types in the midgut microbiome</t>
  </si>
  <si>
    <t>Vivero RJ, Villegas-Plazas M, Cadavid-Restrepo GE, Herrera CXM, Uribe SI, Junca H.</t>
  </si>
  <si>
    <t>Sci Rep. 2019 Nov 28;9(1):17746. doi: 10.1038/s41598-019-53769-z.</t>
  </si>
  <si>
    <t>PMC6883041</t>
  </si>
  <si>
    <t>10.1038/s41598-019-53769-z</t>
  </si>
  <si>
    <t>Epidemiological survey of Anaplasma marginale in cattle and buffalo in Sri Lanka</t>
  </si>
  <si>
    <t>Zhyldyz A, Sivakumar T, Igarashi I, Gunasekara E, Kothalawala H, Silva SSP, Yokoyama N.</t>
  </si>
  <si>
    <t>J Vet Med Sci. 2019 Nov 29;81(11):1601-1605. doi: 10.1292/jvms.19-0242. Epub 2019 Sep 20.</t>
  </si>
  <si>
    <t>Zhyldyz A</t>
  </si>
  <si>
    <t>PMC6895639</t>
  </si>
  <si>
    <t>10.1292/jvms.19-0242</t>
  </si>
  <si>
    <t>2019 Nov 29</t>
  </si>
  <si>
    <t>Bacteria-armed mosquitoes make dent in dengue</t>
  </si>
  <si>
    <t>Science. 2019 Nov 29;366(6469):1056. doi: 10.1126/science.366.6469.1056.</t>
  </si>
  <si>
    <t>10.1126/science.366.6469.1056</t>
  </si>
  <si>
    <t>A glimpse of the bacteriome of Hyalomma dromedarii ticks infesting camels reveals human Helicobacter pylori pathogen</t>
  </si>
  <si>
    <t>Elbir H, Almathen F, Alhumam NA.</t>
  </si>
  <si>
    <t>J Infect Dev Ctries. 2019 Nov 30;13(11):1001-1012. doi: 10.3855/jidc.11604.</t>
  </si>
  <si>
    <t>Elbir H</t>
  </si>
  <si>
    <t>10.3855/jidc.11604</t>
  </si>
  <si>
    <t>2019 Nov 30</t>
  </si>
  <si>
    <t>Old residents and new arrivals of Rhagoletis species in Europe</t>
  </si>
  <si>
    <t>Augustinos AA, Moraiti CA, Drosopoulou E, Kounatidis I, Mavragani-Tsipidou P, Bourtzis K, Papadopoulos NT.</t>
  </si>
  <si>
    <t>Bull Entomol Res. 2019 Dec;109(6):701-712. doi: 10.1017/S0007485319000063. Epub 2019 Feb 12.</t>
  </si>
  <si>
    <t>10.1017/S0007485319000063</t>
  </si>
  <si>
    <t>2019 Dec</t>
  </si>
  <si>
    <t>Detection of Rickettsia spp. and Bartonella spp. in Ctenocephalides felis fleas from free-ranging crab-eating foxes (Cerdocyon thous)</t>
  </si>
  <si>
    <t>Schott D, Souza UA, Dall'Agnol B, Webster A, Doyle R, Peters F, Favarini M, Mazim F, Rosa AO, Jardim MMA, Trigo TC, Reck J.</t>
  </si>
  <si>
    <t>Med Vet Entomol. 2019 Dec;33(4):536-540. doi: 10.1111/mve.12371. Epub 2019 Mar 8.</t>
  </si>
  <si>
    <t>Schott D</t>
  </si>
  <si>
    <t>10.1111/mve.12371</t>
  </si>
  <si>
    <t>Molecular Assessment of Anaplasma marginale in Bovine and Rhipicephalus (Boophilus) microplus Tick of Endemic Tribal Belt of Coastal South Gujarat, India</t>
  </si>
  <si>
    <t>Kumar N, Solanki JB, Varghese A, Jadav MM, Das B, Patel MD, Patel DC.</t>
  </si>
  <si>
    <t>Acta Parasitol. 2019 Dec;64(4):700-709. doi: 10.2478/s11686-019-00041-z. Epub 2019 Mar 26.</t>
  </si>
  <si>
    <t>10.2478/s11686-019-00041-z</t>
  </si>
  <si>
    <t>Distribution and Ecological Drivers of Spotted Fever Group Rickettsia in Asia</t>
  </si>
  <si>
    <t>Satjanadumrong J, Robinson MT, Hughes T, Blacksell SD.</t>
  </si>
  <si>
    <t>Ecohealth. 2019 Dec;16(4):611-626. doi: 10.1007/s10393-019-01409-3. Epub 2019 Apr 15.</t>
  </si>
  <si>
    <t>Satjanadumrong J</t>
  </si>
  <si>
    <t>PMC6910891</t>
  </si>
  <si>
    <t>10.1007/s10393-019-01409-3</t>
  </si>
  <si>
    <t>Cross-Sectional Serosurvey and Factors Associated with Exposure of Dogs to Vector-Borne Pathogens in Greece</t>
  </si>
  <si>
    <t>Athanasiou LV, Kontos VI, Kritsepi Konstantinou M, Polizopoulou ZS, Rousou XA, Christodoulopoulos G.</t>
  </si>
  <si>
    <t>Vector Borne Zoonotic Dis. 2019 Dec;19(12):923-928. doi: 10.1089/vbz.2019.2471. Epub 2019 Jun 18.</t>
  </si>
  <si>
    <t>Athanasiou LV</t>
  </si>
  <si>
    <t>10.1089/vbz.2019.2471</t>
  </si>
  <si>
    <t>Seroprevalences of Rickettsia conorii, Ehrlichia canis and Coxiella burnetii in Dogs from Montenegro</t>
  </si>
  <si>
    <t>Laušević D, Ilić T, Nenadović K, Bacić D, Obrenović S.</t>
  </si>
  <si>
    <t>Acta Parasitol. 2019 Dec;64(4):769-778. doi: 10.2478/s11686-019-00098-w. Epub 2019 Dec 6.</t>
  </si>
  <si>
    <t>Laušević D</t>
  </si>
  <si>
    <t>10.2478/s11686-019-00098-w</t>
  </si>
  <si>
    <t>Human Seroprevalence of Tick-Borne Anaplasma phagocytophilum, Borrelia burgdorferi, and Rickettsia Species in Northern California</t>
  </si>
  <si>
    <t>Pascoe EL, Stephenson N, Abigana A, Clifford D, Gabriel M, Wengert G, Brown R, Higley M, Bloch EM, Foley JE.</t>
  </si>
  <si>
    <t>Vector Borne Zoonotic Dis. 2019 Dec;19(12):871-878. doi: 10.1089/vbz.2019.2489. Epub 2019 Jul 11.</t>
  </si>
  <si>
    <t>Pascoe EL</t>
  </si>
  <si>
    <t>10.1089/vbz.2019.2489</t>
  </si>
  <si>
    <t>Phylogenetic, genomic, and biogeographic characterization of a novel and ubiquitous marine invertebrate-associated Rickettsiales parasite, Candidatus Aquarickettsia rohweri, gen. nov., sp. nov</t>
  </si>
  <si>
    <t>Klinges JG, Rosales SM, McMinds R, Shaver EC, Shantz AA, Peters EC, Eitel M, Wörheide G, Sharp KH, Burkepile DE, Silliman BR, Vega Thurber RL.</t>
  </si>
  <si>
    <t>ISME J. 2019 Dec;13(12):2938-2953. doi: 10.1038/s41396-019-0482-0. Epub 2019 Aug 5.</t>
  </si>
  <si>
    <t>Klinges JG</t>
  </si>
  <si>
    <t>PMC6863919</t>
  </si>
  <si>
    <t>10.1038/s41396-019-0482-0</t>
  </si>
  <si>
    <t>Nonrandom associations of maternally transmitted symbionts in insects: The roles of drift versus biased cotransmission and selection</t>
  </si>
  <si>
    <t>Mathé-Hubert H, Kaech H, Hertaeg C, Jaenike J, Vorburger C.</t>
  </si>
  <si>
    <t>Mol Ecol. 2019 Dec;28(24):5330-5346. doi: 10.1111/mec.15206. Epub 2019 Sep 18.</t>
  </si>
  <si>
    <t>Mathé-Hubert H</t>
  </si>
  <si>
    <t>10.1111/mec.15206</t>
  </si>
  <si>
    <t>Seroprevalence of spotted fever group rickettsiae in canines along the United States-Mexico border</t>
  </si>
  <si>
    <t>Pieracci EG, De La Rosa JDP, Rubio DL, Perales MES, Contreras MV, Drexler NA, Nicholson WL, De La Rosa JJP, Chung IH, Kato C, Barton Behravesh C, Enríquez MAG, Roldan JFG, Villarino ME.</t>
  </si>
  <si>
    <t>Zoonoses Public Health. 2019 Dec;66(8):918-926. doi: 10.1111/zph.12642. Epub 2019 Aug 23.</t>
  </si>
  <si>
    <t>PMC7042707</t>
  </si>
  <si>
    <t>NIHMS1561775</t>
  </si>
  <si>
    <t>10.1111/zph.12642</t>
  </si>
  <si>
    <t>Molecular identification of vector-borne organisms in Ehrlichia seropositive Nicaraguan horses and first report of Rickettsia felis infection in the horse</t>
  </si>
  <si>
    <t>Tyrrell JD, Qurollo BA, Tornquist SJ, Schlaich KG, Kelsey J, Chandrashekar R, Breitschwerdt EB.</t>
  </si>
  <si>
    <t>Acta Trop. 2019 Dec;200:105170. doi: 10.1016/j.actatropica.2019.105170. Epub 2019 Sep 10.</t>
  </si>
  <si>
    <t>Tyrrell JD</t>
  </si>
  <si>
    <t>10.1016/j.actatropica.2019.105170</t>
  </si>
  <si>
    <t>Ehrlichia canis in dogs of Mexico: Prevalence, incidence, co-infection and factors associated</t>
  </si>
  <si>
    <t>Comp Immunol Microbiol Infect Dis. 2019 Dec;67:101351. doi: 10.1016/j.cimid.2019.101351. Epub 2019 Sep 5.</t>
  </si>
  <si>
    <t>10.1016/j.cimid.2019.101351</t>
  </si>
  <si>
    <t>Clinical case of spotted fever group rickettsiae</t>
  </si>
  <si>
    <t>Volchkova E, Umbetova K, Karan L, Konnova Y, Gorobchenko A, Belaia O, Burdova E.</t>
  </si>
  <si>
    <t>Int J Infect Dis. 2019 Dec;89:27-29. doi: 10.1016/j.ijid.2019.09.015. Epub 2019 Sep 18.</t>
  </si>
  <si>
    <t>Volchkova E</t>
  </si>
  <si>
    <t>10.1016/j.ijid.2019.09.015</t>
  </si>
  <si>
    <t>Ehrlichia chaffeensis Outer Membrane Protein 1-Specific Human Antibody-Mediated Immunity Is Defined by Intracellular TRIM21-Dependent Innate Immune Activation and Extracellular Neutralization</t>
  </si>
  <si>
    <t>Velayutham TS, Kumar S, Zhang X, Kose N, Walker DH, Winslow G, Crowe JE Jr, McBride JW.</t>
  </si>
  <si>
    <t>Infect Immun. 2019 Nov 18;87(12):e00383-19. doi: 10.1128/IAI.00383-19. Print 2019 Dec.</t>
  </si>
  <si>
    <t>Velayutham TS</t>
  </si>
  <si>
    <t>PMC6867850</t>
  </si>
  <si>
    <t>10.1128/IAI.00383-19</t>
  </si>
  <si>
    <t>2019 Nov 18</t>
  </si>
  <si>
    <t>Coinfection of Severe Fever with Thrombocytopenia Syndrome and Scrub Typhus in Patients with Tick-Borne Illness</t>
  </si>
  <si>
    <t>Ra SH, Kim JY, Cha HH, Kwon JS, Lee HJ, Jeon NY, Kim MJ, Chong YP, Lee SO, Choi SH, Kim YS, Woo JH, Kim SH.</t>
  </si>
  <si>
    <t>Am J Trop Med Hyg. 2019 Dec;101(6):1259-1262. doi: 10.4269/ajtmh.19-0242.</t>
  </si>
  <si>
    <t>Ra SH</t>
  </si>
  <si>
    <t>PMC6896869</t>
  </si>
  <si>
    <t>10.4269/ajtmh.19-0242</t>
  </si>
  <si>
    <t>Computational selection of minimum length groESL operon required for Anaplasma species attribution and strain diversity analysis</t>
  </si>
  <si>
    <t>Ben Said M, Belkahia H, Selmi R, Messadi L.</t>
  </si>
  <si>
    <t>Mol Cell Probes. 2019 Dec;48:101467. doi: 10.1016/j.mcp.2019.101467. Epub 2019 Sep 25.</t>
  </si>
  <si>
    <t>10.1016/j.mcp.2019.101467</t>
  </si>
  <si>
    <t>Assessing the clinical and bacteriological outcomes of vaccination with recombinant Asp14 and OmpA against A. phagocytophilum in sheep</t>
  </si>
  <si>
    <t>Eskeland S, Stuen S, Crosby FL, Lybeck K, Barbet AF, Lindgren PE, Tollefsen S, Wilhelmsson P, Tollersrud TS, Makvandi-Nejad S, Granquist EG.</t>
  </si>
  <si>
    <t>Vet Immunol Immunopathol. 2019 Dec;218:109936. doi: 10.1016/j.vetimm.2019.109936. Epub 2019 Sep 11.</t>
  </si>
  <si>
    <t>Eskeland S</t>
  </si>
  <si>
    <t>10.1016/j.vetimm.2019.109936</t>
  </si>
  <si>
    <t>Evasion of autophagy mediated by Rickettsia surface protein OmpB is critical for virulence</t>
  </si>
  <si>
    <t>Engström P, Burke TP, Mitchell G, Ingabire N, Mark KG, Golovkine G, Iavarone AT, Rape M, Cox JS, Welch MD.</t>
  </si>
  <si>
    <t>Nat Microbiol. 2019 Dec;4(12):2538-2551. doi: 10.1038/s41564-019-0583-6. Epub 2019 Oct 14.</t>
  </si>
  <si>
    <t>Engström P</t>
  </si>
  <si>
    <t>PMC6988571</t>
  </si>
  <si>
    <t>NIHMS1539630</t>
  </si>
  <si>
    <t>10.1038/s41564-019-0583-6</t>
  </si>
  <si>
    <t>Recent Emergence of Anaplasma phagocytophilum in Ontario, Canada: Early Serological and Entomological Indicators</t>
  </si>
  <si>
    <t>Nelder MP, Russell CB, Lindsay LR, Dibernardo A, Brandon NC, Pritchard J, Johnson S, Cronin K, Patel SN.</t>
  </si>
  <si>
    <t>Am J Trop Med Hyg. 2019 Dec;101(6):1249-1258. doi: 10.4269/ajtmh.19-0166.</t>
  </si>
  <si>
    <t>PMC6896876</t>
  </si>
  <si>
    <t>10.4269/ajtmh.19-0166</t>
  </si>
  <si>
    <t>Tick- borne infection revealing human immunodeficiency virus (HIV) positivity in a young adult</t>
  </si>
  <si>
    <t>Hasanreisoglu M, Mahajan S, Ozdal PC, Hizel K, Ucgul AY, Onol M, Nguyen QD.</t>
  </si>
  <si>
    <t>Am J Ophthalmol Case Rep. 2019 Sep 25;16:100559. doi: 10.1016/j.ajoc.2019.100559. eCollection 2019 Dec.</t>
  </si>
  <si>
    <t>Hasanreisoglu M</t>
  </si>
  <si>
    <t>Am J Ophthalmol Case Rep</t>
  </si>
  <si>
    <t>PMC6804791</t>
  </si>
  <si>
    <t>10.1016/j.ajoc.2019.100559</t>
  </si>
  <si>
    <t>Antibody response following scrub typhus infection: clinical cohort study</t>
  </si>
  <si>
    <t>Schmidt WP, Devamani CS, Rose W, Alexander N, Prakash JAJ.</t>
  </si>
  <si>
    <t>Trop Med Int Health. 2019 Dec;24(12):1455-1464. doi: 10.1111/tmi.13322. Epub 2019 Nov 27.</t>
  </si>
  <si>
    <t>Schmidt WP</t>
  </si>
  <si>
    <t>10.1111/tmi.13322</t>
  </si>
  <si>
    <t>Ixodes inopinatus in northern Germany: occurrence and potential vector role for Borrelia spp., Rickettsia spp., and Anaplasma phagocytophilum in comparison with Ixodes ricinus</t>
  </si>
  <si>
    <t>Hauck D, Springer A, Pachnicke S, Schunack B, Fingerle V, Strube C.</t>
  </si>
  <si>
    <t>Parasitol Res. 2019 Dec;118(12):3205-3216. doi: 10.1007/s00436-019-06506-4. Epub 2019 Nov 12.</t>
  </si>
  <si>
    <t>Hauck D</t>
  </si>
  <si>
    <t>10.1007/s00436-019-06506-4</t>
  </si>
  <si>
    <t>Cross-kingdom analysis of nymphal-stage Ixodes scapularis microbial communities in relation to Borrelia burgdorferi infection and load</t>
  </si>
  <si>
    <t>Landesman WJ, Mulder K, Fredericks LP, Allan BF.</t>
  </si>
  <si>
    <t>FEMS Microbiol Ecol. 2019 Dec 1;95(12):fiz167. doi: 10.1093/femsec/fiz167.</t>
  </si>
  <si>
    <t>Landesman WJ</t>
  </si>
  <si>
    <t>PMC6859517</t>
  </si>
  <si>
    <t>10.1093/femsec/fiz167</t>
  </si>
  <si>
    <t>2019 Dec 1</t>
  </si>
  <si>
    <t>Molecular Confirmation of Rickettsia parkeri in Amblyomma ovale Ticks, Veracruz, Mexico</t>
  </si>
  <si>
    <t>Sánchez-Montes S, Ballados-González GG, Hernández-Velasco A, Zazueta-Islas HM, Solis-Cortés M, Miranda-Ortiz H, Canseco-Méndez JC, Fernández-Figueroa EA, Colunga-Salas P, López-Pérez AM, Delgado-de la Mora J, Licona-Enriquez JD, Delgado-de la Mora D, Karpathy SE, Paddock CD, Rangel-Escareño C.</t>
  </si>
  <si>
    <t>Emerg Infect Dis. 2019 Dec;25(12):2315-2317. doi: 10.3201/eid2512.190964.</t>
  </si>
  <si>
    <t>PMC6874242</t>
  </si>
  <si>
    <t>10.3201/eid2512.190964</t>
  </si>
  <si>
    <t>Human Parasitism by Amblyomma parkeri Ticks Infected with Candidatus Rickettsia paranaensis, Brazil</t>
  </si>
  <si>
    <t>Borsoi ABP, Bitencourth K, de Oliveira SV, Amorim M, Gazêta GS.</t>
  </si>
  <si>
    <t>Emerg Infect Dis. 2019 Dec;25(12):2339-2341. doi: 10.3201/eid2512.190988.</t>
  </si>
  <si>
    <t>Borsoi ABP</t>
  </si>
  <si>
    <t>PMC6874247</t>
  </si>
  <si>
    <t>10.3201/eid2512.190988</t>
  </si>
  <si>
    <t>Fatal Brazilian Spotted Fever Associated with Dogs and Amblyomma aureolatum Ticks, Brazil, 2013</t>
  </si>
  <si>
    <t>Savani ESMM, Costa FB, Silva EA, Couto ACF, Gutjahr M, Alves JNMO, Santos FCP, Labruna MB.</t>
  </si>
  <si>
    <t>Emerg Infect Dis. 2019 Dec;25(12):2322-2323. doi: 10.3201/eid2512.191146.</t>
  </si>
  <si>
    <t>Savani ESMM</t>
  </si>
  <si>
    <t>PMC6874244</t>
  </si>
  <si>
    <t>10.3201/eid2512.191146</t>
  </si>
  <si>
    <t>Titer regulation in arthropod-Wolbachia symbioses</t>
  </si>
  <si>
    <t>López-Madrigal S, Duarte EH.</t>
  </si>
  <si>
    <t>FEMS Microbiol Lett. 2019 Dec 1;366(23):fnz232. doi: 10.1093/femsle/fnz232.</t>
  </si>
  <si>
    <t>López-Madrigal S</t>
  </si>
  <si>
    <t>10.1093/femsle/fnz232</t>
  </si>
  <si>
    <t>Survey on tick-borne pathogens in ticks removed from humans in Northwestern Italy</t>
  </si>
  <si>
    <t>Battisti E, Zanet S, Boraso F, Minniti D, Giacometti M, Duscher GG, Ferroglio E.</t>
  </si>
  <si>
    <t>Vet Parasitol Reg Stud Reports. 2019 Dec;18:100352. doi: 10.1016/j.vprsr.2019.100352. Epub 2019 Nov 18.</t>
  </si>
  <si>
    <t>Battisti E</t>
  </si>
  <si>
    <t>10.1016/j.vprsr.2019.100352</t>
  </si>
  <si>
    <t>Wolbachia Infection in Two Species: Novel Views on the Colonization Ability of Wolbachia in Aphids</t>
  </si>
  <si>
    <t>Chen R, Su X, Chen J, Jiang L, Qiao GX.</t>
  </si>
  <si>
    <t>Environ Entomol. 2019 Dec 2;48(6):1388-1393. doi: 10.1093/ee/nvz122.</t>
  </si>
  <si>
    <t>Chen R</t>
  </si>
  <si>
    <t>10.1093/ee/nvz122</t>
  </si>
  <si>
    <t>2019 Dec 2</t>
  </si>
  <si>
    <t>Effects of temperature and superparasitism on quality and characteristics of thelytokous Wolbachia-infected Trichogramma dendrolimi Matsumura (Hymenoptera: Trichogrammatidae) during mass rearing</t>
  </si>
  <si>
    <t>Zhou JC, Li YY, Liu QQ, Ning SF, Che WN, Cong B, Dong H.</t>
  </si>
  <si>
    <t>Sci Rep. 2019 Dec 2;9(1):18114. doi: 10.1038/s41598-019-54719-5.</t>
  </si>
  <si>
    <t>Zhou JC</t>
  </si>
  <si>
    <t>PMC6888808</t>
  </si>
  <si>
    <t>10.1038/s41598-019-54719-5</t>
  </si>
  <si>
    <t>Evolutionary Ecology of Wolbachia Releases for Disease Control</t>
  </si>
  <si>
    <t>Ross PA, Turelli M, Hoffmann AA.</t>
  </si>
  <si>
    <t>Annu Rev Genet. 2019 Dec 3;53:93-116. doi: 10.1146/annurev-genet-112618-043609. Epub 2019 Sep 10.</t>
  </si>
  <si>
    <t>Annu Rev Genet</t>
  </si>
  <si>
    <t>PMC6944334</t>
  </si>
  <si>
    <t>NIHMS1064915</t>
  </si>
  <si>
    <t>10.1146/annurev-genet-112618-043609</t>
  </si>
  <si>
    <t>2019 Dec 3</t>
  </si>
  <si>
    <t>Symbionts do not affect the mating incompatibility between the Brazilian-1 and Peruvian morphotypes of the Anastrepha fraterculus cryptic species complex</t>
  </si>
  <si>
    <t>Devescovi F, Conte CA, Augustinos A, Martinez EIC, Segura DF, Caceres C, Lanzavecchia SB, Bourtzis K.</t>
  </si>
  <si>
    <t>Sci Rep. 2019 Dec 4;9(1):18319. doi: 10.1038/s41598-019-54704-y.</t>
  </si>
  <si>
    <t>Devescovi F</t>
  </si>
  <si>
    <t>PMC6893037</t>
  </si>
  <si>
    <t>10.1038/s41598-019-54704-y</t>
  </si>
  <si>
    <t>2019 Dec 4</t>
  </si>
  <si>
    <t>Bracing for the Worst - Range Expansion of the Lone Star Tick in the Northeastern United States</t>
  </si>
  <si>
    <t>Molaei G, Little EAH, Williams SC, Stafford KC.</t>
  </si>
  <si>
    <t>N Engl J Med. 2019 Dec 5;381(23):2189-2192. doi: 10.1056/NEJMp1911661.</t>
  </si>
  <si>
    <t>10.1056/NEJMp1911661</t>
  </si>
  <si>
    <t>2019 Dec 5</t>
  </si>
  <si>
    <t>Molecular identification of Ehrlichia, Anaplasma, Babesia and Theileria in African elephants and their ticks</t>
  </si>
  <si>
    <t>King'ori E, Obanda V, Chiyo PI, Soriguer RC, Morrondo P, Angelone S.</t>
  </si>
  <si>
    <t>PLoS One. 2019 Dec 5;14(12):e0226083. doi: 10.1371/journal.pone.0226083. eCollection 2019.</t>
  </si>
  <si>
    <t>King'ori E</t>
  </si>
  <si>
    <t>PMC6894798</t>
  </si>
  <si>
    <t>10.1371/journal.pone.0226083</t>
  </si>
  <si>
    <t>Genomic Features of Rickettsia heilongjiangensis Revealed by Intraspecies Comparison and Detailed Comparison With Rickettsia japonica</t>
  </si>
  <si>
    <t>Kasama K, Fujita H, Yamamoto S, Ooka T, Gotoh Y, Ogura Y, Ando S, Hayashi T.</t>
  </si>
  <si>
    <t>Front Microbiol. 2019 Dec 6;10:2787. doi: 10.3389/fmicb.2019.02787. eCollection 2019.</t>
  </si>
  <si>
    <t>Kasama K</t>
  </si>
  <si>
    <t>PMC6908463</t>
  </si>
  <si>
    <t>10.3389/fmicb.2019.02787</t>
  </si>
  <si>
    <t>2019 Dec 6</t>
  </si>
  <si>
    <t>Scrub typhus with multi-organ dysfunction syndrome and immune thrombocytopenia: a case report and review of the literature</t>
  </si>
  <si>
    <t>Li W, Huang L, Zhang W.</t>
  </si>
  <si>
    <t>J Med Case Rep. 2019 Dec 7;13(1):358. doi: 10.1186/s13256-019-2299-x.</t>
  </si>
  <si>
    <t>PMC6898947</t>
  </si>
  <si>
    <t>10.1186/s13256-019-2299-x</t>
  </si>
  <si>
    <t>2019 Dec 7</t>
  </si>
  <si>
    <t>New Data on the Range Expansion of the Thaumetopoea pityocampa (Lepidoptera: Notodontidae) 'ENA clade' in Greece: The Role of Bacterial Endosymbionts</t>
  </si>
  <si>
    <t>Avtzis DN, Schebeck M, Petsopoulos D, Memtsas GI, Stauffer C, Kavallieratos NG, Athanassiou CG, Boukouvala MC.</t>
  </si>
  <si>
    <t>J Econ Entomol. 2019 Dec 9;112(6):2761-2766. doi: 10.1093/jee/toz216.</t>
  </si>
  <si>
    <t>10.1093/jee/toz216</t>
  </si>
  <si>
    <t>2019 Dec 9</t>
  </si>
  <si>
    <t>Biosafety and biosecurity requirements for Orientia spp. diagnosis and research: recommendations for risk-based biocontainment, work practices and the case for reclassification to risk group 2</t>
  </si>
  <si>
    <t>Blacksell SD, Robinson MT, Newton PN, Ruanchaimun S, Salje J, Wangrangsimakul T, Wegner MD, Abdad MY, Bennett AM, Richards AL, Stenos J, Day NPJ.</t>
  </si>
  <si>
    <t>BMC Infect Dis. 2019 Dec 10;19(1):1044. doi: 10.1186/s12879-019-4653-4.</t>
  </si>
  <si>
    <t>PMC6902544</t>
  </si>
  <si>
    <t>10.1186/s12879-019-4653-4</t>
  </si>
  <si>
    <t>2019 Dec 10</t>
  </si>
  <si>
    <t>Insight into diversity of bacteria belonging to the order Rickettsiales in 9 arthropods species collected in Serbia</t>
  </si>
  <si>
    <t>Li K, Stanojević M, Stamenković G, Ilić B, Paunović M, Lu M, Pešić B, Đurić Maslovara I, Siljic M, Cirkovic V, Zhang Y.</t>
  </si>
  <si>
    <t>Sci Rep. 2019 Dec 10;9(1):18680. doi: 10.1038/s41598-019-55077-y.</t>
  </si>
  <si>
    <t>PMC6904564</t>
  </si>
  <si>
    <t>10.1038/s41598-019-55077-y</t>
  </si>
  <si>
    <t>Diversity of Rickettsia in Ticks Collected in Abruzzi and Molise Regions (Central Italy)</t>
  </si>
  <si>
    <t>Pascucci I, Di Domenico M, Curini V, Cocco A, Averaimo D, D'Alterio N, Cammà C.</t>
  </si>
  <si>
    <t>Microorganisms. 2019 Dec 13;7(12):696. doi: 10.3390/microorganisms7120696.</t>
  </si>
  <si>
    <t>PMC6956140</t>
  </si>
  <si>
    <t>10.3390/microorganisms7120696</t>
  </si>
  <si>
    <t>2019 Dec 13</t>
  </si>
  <si>
    <t>Establishment of Wolbachia Strain wAlbB in Malaysian Populations of Aedes aegypti for Dengue Control</t>
  </si>
  <si>
    <t>Nazni WA, Hoffmann AA, NoorAfizah A, Cheong YL, Mancini MV, Golding N, Kamarul GMR, Arif MAK, Thohir H, NurSyamimi H, ZatilAqmar MZ, NurRuqqayah M, NorSyazwani A, Faiz A, Irfan FMN, Rubaaini S, Nuradila N, Nizam NMN, Irwan SM, Endersby-Harshman NM, White VL, Ant TH, Herd CS, Hasnor AH, AbuBakar R, Hapsah DM, Khadijah K, Kamilan D, Lee SC, Paid YM, Fadzilah K, Topek O, Gill BS, Lee HL, Sinkins SP.</t>
  </si>
  <si>
    <t>Curr Biol. 2019 Dec 16;29(24):4241-4248.e5. doi: 10.1016/j.cub.2019.11.007. Epub 2019 Nov 21.</t>
  </si>
  <si>
    <t>Nazni WA</t>
  </si>
  <si>
    <t>PMC6926472</t>
  </si>
  <si>
    <t>10.1016/j.cub.2019.11.007</t>
  </si>
  <si>
    <t>2019 Dec 16</t>
  </si>
  <si>
    <t>Liver Is a Generative Site for the B Cell Response to Ehrlichia muris</t>
  </si>
  <si>
    <t>Trivedi N, Weisel F, Smita S, Joachim S, Kader M, Radhakrishnan A, Clouser C, Rosenfeld AM, Chikina M, Vigneault F, Hershberg U, Ismail N, Shlomchik MJ.</t>
  </si>
  <si>
    <t>Immunity. 2019 Dec 17;51(6):1088-1101.e5. doi: 10.1016/j.immuni.2019.10.004. Epub 2019 Nov 12.</t>
  </si>
  <si>
    <t>Trivedi N</t>
  </si>
  <si>
    <t>Immunity</t>
  </si>
  <si>
    <t>PMC6955021</t>
  </si>
  <si>
    <t>NIHMS1543508</t>
  </si>
  <si>
    <t>10.1016/j.immuni.2019.10.004</t>
  </si>
  <si>
    <t>2019 Dec 17</t>
  </si>
  <si>
    <t>Molecular and serological survey of carnivore pathogens in free-roaming domestic cats of rural communities in southern Chile</t>
  </si>
  <si>
    <t>Sacristán I, Sieg M, Acuña F, Aguilar E, García S, López MJ, Cevidanes A, Hidalgo-Hermoso E, Cabello J, Vahlenkamp TW, Millán J, Poulin E, Napolitano C.</t>
  </si>
  <si>
    <t>J Vet Med Sci. 2019 Dec 18;81(12):1740-1748. doi: 10.1292/jvms.19-0208. Epub 2019 Oct 15.</t>
  </si>
  <si>
    <t>Sacristán I</t>
  </si>
  <si>
    <t>PMC6943315</t>
  </si>
  <si>
    <t>10.1292/jvms.19-0208</t>
  </si>
  <si>
    <t>2019 Dec 18</t>
  </si>
  <si>
    <t>Gene drive: progress and prospects</t>
  </si>
  <si>
    <t>Wedell N, Price TAR, Lindholm AK.</t>
  </si>
  <si>
    <t>Proc Biol Sci. 2019 Dec 18;286(1917):20192709. doi: 10.1098/rspb.2019.2709. Epub 2019 Dec 18.</t>
  </si>
  <si>
    <t>Wedell N</t>
  </si>
  <si>
    <t>PMC6939923</t>
  </si>
  <si>
    <t>10.1098/rspb.2019.2709</t>
  </si>
  <si>
    <t>Medfly-Wolbachia symbiosis: genotype x genotype interactions determine host's life history traits under mass rearing conditions</t>
  </si>
  <si>
    <t>Kyritsis GA, Augustinos AA, Livadaras I, Cáceres C, Bourtzis K, Papadopoulos NT.</t>
  </si>
  <si>
    <t>BMC Biotechnol. 2019 Dec 18;19(Suppl 2):96. doi: 10.1186/s12896-019-0586-7.</t>
  </si>
  <si>
    <t>Kyritsis GA</t>
  </si>
  <si>
    <t>BMC Biotechnol</t>
  </si>
  <si>
    <t>PMC6918550</t>
  </si>
  <si>
    <t>10.1186/s12896-019-0586-7</t>
  </si>
  <si>
    <t>Experimental infection of lambs with tick-borne encephalitis virus and co-infection with Anaplasma phagocytophilum</t>
  </si>
  <si>
    <t>Paulsen KM, Granquist EG, Okstad W, Vikse R, Stiasny K, Andreassen ÅK, Stuen S.</t>
  </si>
  <si>
    <t>PLoS One. 2019 Dec 19;14(12):e0226836. doi: 10.1371/journal.pone.0226836. eCollection 2019.</t>
  </si>
  <si>
    <t>Paulsen KM</t>
  </si>
  <si>
    <t>PMC6922421</t>
  </si>
  <si>
    <t>10.1371/journal.pone.0226836</t>
  </si>
  <si>
    <t>2019 Dec 19</t>
  </si>
  <si>
    <t>Occurrence of Borrelia burgdorferi sensu lato, Anaplasma phagocytophilum and Babesia microti in Ixodes ricinus ticks collected from selected areas of Opolskie Province in south-west Poland</t>
  </si>
  <si>
    <t>Asman M, Witecka J, Solarz K, Zwonik A, Szilman P.</t>
  </si>
  <si>
    <t>Ann Agric Environ Med. 2019 Dec 19;26(4):544-547. doi: 10.26444/aaem/110214. Epub 2019 Jul 17.</t>
  </si>
  <si>
    <t>10.26444/aaem/110214</t>
  </si>
  <si>
    <t>New Spotted Fever Group Rickettsia Isolate, Identified by Sequence Analysis of Conserved Genomic Regions</t>
  </si>
  <si>
    <t>Klein D, Beth-Din A, Cohen R, Lazar S, Glinert I, Zayyad H, Atiya-Nasagi Y.</t>
  </si>
  <si>
    <t>Pathogens. 2019 Dec 20;9(1):11. doi: 10.3390/pathogens9010011.</t>
  </si>
  <si>
    <t>Klein D</t>
  </si>
  <si>
    <t>PMC7168670</t>
  </si>
  <si>
    <t>10.3390/pathogens9010011</t>
  </si>
  <si>
    <t>2019 Dec 20</t>
  </si>
  <si>
    <t>A review on the eco-epidemiology and clinical management of human granulocytic anaplasmosis and its agent in Europe</t>
  </si>
  <si>
    <t>Matei IA, Estrada-Peña A, Cutler SJ, Vayssier-Taussat M, Varela-Castro L, Potkonjak A, Zeller H, Mihalca AD.</t>
  </si>
  <si>
    <t>Parasit Vectors. 2019 Dec 21;12(1):599. doi: 10.1186/s13071-019-3852-6.</t>
  </si>
  <si>
    <t>PMC6925858</t>
  </si>
  <si>
    <t>10.1186/s13071-019-3852-6</t>
  </si>
  <si>
    <t>2019 Dec 21</t>
  </si>
  <si>
    <t>A Novel TaqMan Assay for Detection of Rickettsia 364D, the Etiologic Agent of Pacific Coast Tick Fever</t>
  </si>
  <si>
    <t>Karpathy SE, Espinosa A, Yoshimizu MH, Hacker JK, Padgett KA, Paddock CD.</t>
  </si>
  <si>
    <t>J Clin Microbiol. 2019 Dec 23;58(1):e01106-19. doi: 10.1128/JCM.01106-19. Print 2019 Dec 23.</t>
  </si>
  <si>
    <t>PMC6935940</t>
  </si>
  <si>
    <t>10.1128/JCM.01106-19</t>
  </si>
  <si>
    <t>2019 Dec 23</t>
  </si>
  <si>
    <t>Wolbachia infection in Argentinean populations of Anastrepha fraterculus sp1: preliminary evidence of sex ratio distortion by one of two strains</t>
  </si>
  <si>
    <t>Conte CA, Segura DF, Milla FH, Augustinos A, Cladera JL, Bourtzis K, Lanzavecchia SB.</t>
  </si>
  <si>
    <t>BMC Microbiol. 2019 Dec 24;19(Suppl 1):289. doi: 10.1186/s12866-019-1652-y.</t>
  </si>
  <si>
    <t>Conte CA</t>
  </si>
  <si>
    <t>PMC6929328</t>
  </si>
  <si>
    <t>10.1186/s12866-019-1652-y</t>
  </si>
  <si>
    <t>2019 Dec 24</t>
  </si>
  <si>
    <t>Dominance of Wolbachia sp. in the deep-sea sediment bacterial metataxonomic sequencing analysis in the Bay of Bengal, Indian Ocean</t>
  </si>
  <si>
    <t>Parvathi A, Jasna V, Aswathy VK, Aparna S, Nathan VK, Jyothibabu R.</t>
  </si>
  <si>
    <t>Genomics. 2020 Jan;112(1):1030-1041. doi: 10.1016/j.ygeno.2019.06.019. Epub 2019 Jun 21.</t>
  </si>
  <si>
    <t>Parvathi A</t>
  </si>
  <si>
    <t>Genomics</t>
  </si>
  <si>
    <t>10.1016/j.ygeno.2019.06.019</t>
  </si>
  <si>
    <t>2020 Jan</t>
  </si>
  <si>
    <t>AI- modelling of molecular identification and feminization of wolbachia infected Aedes aegypti</t>
  </si>
  <si>
    <t>Iftikhar M, Iftikhar S, Sohail A, Javed S.</t>
  </si>
  <si>
    <t>Prog Biophys Mol Biol. 2020 Jan;150:104-111. doi: 10.1016/j.pbiomolbio.2019.07.001. Epub 2019 Jul 11.</t>
  </si>
  <si>
    <t>Iftikhar M</t>
  </si>
  <si>
    <t>Prog Biophys Mol Biol</t>
  </si>
  <si>
    <t>10.1016/j.pbiomolbio.2019.07.001</t>
  </si>
  <si>
    <t>Association of the infectious triggers with childhood Henoch-Schonlein purpura in Anhui province, China</t>
  </si>
  <si>
    <t>Wang JJ, Xu Y, Liu FF, Wu Y, Samadli S, Wu YF, Luo HH, Zhang DD, Hu P.</t>
  </si>
  <si>
    <t>J Infect Public Health. 2020 Jan;13(1):110-117. doi: 10.1016/j.jiph.2019.07.004. Epub 2019 Jul 20.</t>
  </si>
  <si>
    <t>Wang JJ</t>
  </si>
  <si>
    <t>10.1016/j.jiph.2019.07.004</t>
  </si>
  <si>
    <t>Molecular Survey of Rickettsia spp., Anaplasma spp., Ehrlichia spp., Bartonella spp., and Borrelia spp. in Fleas and Lice in Ethiopia</t>
  </si>
  <si>
    <t>Pérez-Tanoira R, Ramos-Rincón JM, Martín-Martín I, Prieto-Pérez L, Tefasmariam A, Tiziano G, Anda P, González-Martín-Niño RM, Rodríguez-Vargas M, Górgolas M, Jado I.</t>
  </si>
  <si>
    <t>Vector Borne Zoonotic Dis. 2020 Jan;20(1):10-14. doi: 10.1089/vbz.2019.2500. Epub 2019 Aug 13.</t>
  </si>
  <si>
    <t>Pérez-Tanoira R</t>
  </si>
  <si>
    <t>10.1089/vbz.2019.2500</t>
  </si>
  <si>
    <t>Detection of 'Candidatus Ehrlichia khabarensis' in rodents and ticks removed from rodents in British Columbia, Canada</t>
  </si>
  <si>
    <t>Morshed MG, Hojgaard A, Lee MK, Osikowicz LM, Eisen L.</t>
  </si>
  <si>
    <t>Ticks Tick Borne Dis. 2020 Jan;11(1):101277. doi: 10.1016/j.ttbdis.2019.101277. Epub 2019 Aug 24.</t>
  </si>
  <si>
    <t>Morshed MG</t>
  </si>
  <si>
    <t>PMC8054322</t>
  </si>
  <si>
    <t>NIHMS1692199</t>
  </si>
  <si>
    <t>10.1016/j.ttbdis.2019.101277</t>
  </si>
  <si>
    <t>Rickettsia buchneri, symbiont of the deer tick Ixodes scapularis, can colonise the salivary glands of its host</t>
  </si>
  <si>
    <t>Al-Khafaji AM, Armstrong SD, Varotto Boccazzi I, Gaiarsa S, Sinha A, Li Z, Sassera D, Carlow CKS, Epis S, Makepeace BL.</t>
  </si>
  <si>
    <t>Ticks Tick Borne Dis. 2020 Jan;11(1):101299. doi: 10.1016/j.ttbdis.2019.101299. Epub 2019 Sep 9.</t>
  </si>
  <si>
    <t>10.1016/j.ttbdis.2019.101299</t>
  </si>
  <si>
    <t>Obligate intracellular bacteria diversity in unfed Leptotrombidium scutellare larvae highlights novel bacterial endosymbionts of mites</t>
  </si>
  <si>
    <t>Ogawa M, Takahashi M, Matsutani M, Takada N, Noda S, Saijo M.</t>
  </si>
  <si>
    <t>Microbiol Immunol. 2020 Jan;64(1):1-9. doi: 10.1111/1348-0421.12745. Epub 2019 Oct 23.</t>
  </si>
  <si>
    <t>10.1111/1348-0421.12745</t>
  </si>
  <si>
    <t>Correction: Phylogenetic, genomic, and biogeographic characterization of a novel and ubiquitous marine invertebrate-associated Rickettsiales parasite, Candidatus Aquarickettsia rohweri, gen. nov., sp. nov</t>
  </si>
  <si>
    <t>Klinges JG, Rosales SM, McMinds R, Shaver EC, Shantz AA, Peters EC, Eitel M, Wörheide G, Sharp KH, Burkepile DE, Silliman BR, Thurber RLV.</t>
  </si>
  <si>
    <t>ISME J. 2020 Jan;14(1):322. doi: 10.1038/s41396-019-0509-6.</t>
  </si>
  <si>
    <t>PMC6908730</t>
  </si>
  <si>
    <t>10.1038/s41396-019-0509-6</t>
  </si>
  <si>
    <t>A seven-legged tick: Report of a morphological anomaly in Ixodes scapularis (Acari: Ixodidae) biting a human host from the Northeastern United States</t>
  </si>
  <si>
    <t>Molaei G, Little EAH, Stafford KC 3rd, Gaff H.</t>
  </si>
  <si>
    <t>Ticks Tick Borne Dis. 2020 Jan;11(1):101304. doi: 10.1016/j.ttbdis.2019.101304. Epub 2019 Sep 23.</t>
  </si>
  <si>
    <t>10.1016/j.ttbdis.2019.101304</t>
  </si>
  <si>
    <t>Ehrlichia ruminantium in Russia? A call for attention to editors, reviewers and scientists</t>
  </si>
  <si>
    <t>Uilenberg G, Gray J, Kahl O.</t>
  </si>
  <si>
    <t>Ticks Tick Borne Dis. 2020 Jan;11(1):101302. doi: 10.1016/j.ttbdis.2019.101302. Epub 2019 Sep 21.</t>
  </si>
  <si>
    <t>Uilenberg G</t>
  </si>
  <si>
    <t>10.1016/j.ttbdis.2019.101302</t>
  </si>
  <si>
    <t>ARGAS (PERSICARGAS) GIGANTEUS SOFT TICK INFECTION WITH RICKETTSIA HOOGSTRAALI AND RELAPSING FEVER BORRELIA ON WILD AVIAN SPECIES OF THE DESERT SOUTHWEST, USA</t>
  </si>
  <si>
    <t>Latas P, Auckland LD, Teel PD, Hamer SA.</t>
  </si>
  <si>
    <t>J Wildl Dis. 2020 Jan;56(1):113-125. Epub 2019 Sep 30.</t>
  </si>
  <si>
    <t>Latas P</t>
  </si>
  <si>
    <t>Pathogenic Rickettsia in ticks of spur-thighed tortoise (Testudo graeca) sold in a Qatar live animal market</t>
  </si>
  <si>
    <t>Barradas PF, Mesquita JR, Lima C, Cardoso L, Alho AM, Ferreira P, Amorim I, de Sousa R, Gärtner F.</t>
  </si>
  <si>
    <t>Transbound Emerg Dis. 2020 Jan;67(1):461-465. doi: 10.1111/tbed.13375. Epub 2019 Oct 16.</t>
  </si>
  <si>
    <t>10.1111/tbed.13375</t>
  </si>
  <si>
    <t>First report of Candidatus Rickettsia mendelii in Ixodes brunneus from the United States</t>
  </si>
  <si>
    <t>Cumbie AN, Walters EL, Gaff HD, Hynes WL.</t>
  </si>
  <si>
    <t>Ticks Tick Borne Dis. 2020 Jan;11(1):101309. doi: 10.1016/j.ttbdis.2019.101309. Epub 2019 Sep 27.</t>
  </si>
  <si>
    <t>Cumbie AN</t>
  </si>
  <si>
    <t>PMC6913172</t>
  </si>
  <si>
    <t>NIHMS1545641</t>
  </si>
  <si>
    <t>10.1016/j.ttbdis.2019.101309</t>
  </si>
  <si>
    <t>Emerging tick-borne pathogens in the Nordic countries: A clinical and laboratory follow-up study of high-risk tick-bitten individuals</t>
  </si>
  <si>
    <t>Ocias LF, Wilhelmsson P, Sjöwall J, Henningsson AJ, Nordberg M, Jørgensen CS, Krogfelt KA, Forsberg P, Lindgren PE.</t>
  </si>
  <si>
    <t>Ticks Tick Borne Dis. 2020 Jan;11(1):101303. doi: 10.1016/j.ttbdis.2019.101303. Epub 2019 Sep 22.</t>
  </si>
  <si>
    <t>10.1016/j.ttbdis.2019.101303</t>
  </si>
  <si>
    <t>Metagenomic next-generation sequencing helped diagnose scrub typhus without eschar: A case report</t>
  </si>
  <si>
    <t>Wu J, Wu Y, Huang M.</t>
  </si>
  <si>
    <t>Int J Infect Dis. 2020 Jan;90:1-4. doi: 10.1016/j.ijid.2019.10.020. Epub 2019 Oct 21.</t>
  </si>
  <si>
    <t>Wu J</t>
  </si>
  <si>
    <t>10.1016/j.ijid.2019.10.020</t>
  </si>
  <si>
    <t>Genetic diversity of Anaplasma and Ehrlichia bacteria found in Dermacentor and Ixodes ticks in Mongolia</t>
  </si>
  <si>
    <t>von Fricken ME, Qurollo BA, Boldbaatar B, Wang YW, Jiang RR, Lkhagvatseren S, Koehler JW, Moore TC, Nymadawa P, Anderson BD, Matulis G, Jiang JF, Gray GC.</t>
  </si>
  <si>
    <t>Ticks Tick Borne Dis. 2020 Jan;11(1):101316. doi: 10.1016/j.ttbdis.2019.101316. Epub 2019 Oct 21.</t>
  </si>
  <si>
    <t>10.1016/j.ttbdis.2019.101316</t>
  </si>
  <si>
    <t>An optimized five-color/seven-parameter flow cytometry panel for immunophenotyping guinea pig peripheral blood lymphocytes</t>
  </si>
  <si>
    <t>Stokes JV, Crawford AE, Cross CE, Ross AL, Walker JD, Willeford BV, Varela-Stokes AS.</t>
  </si>
  <si>
    <t>J Immunol Methods. 2020 Jan;476:112682. doi: 10.1016/j.jim.2019.112682. Epub 2019 Nov 1.</t>
  </si>
  <si>
    <t>Stokes JV</t>
  </si>
  <si>
    <t>J Immunol Methods</t>
  </si>
  <si>
    <t>PMC6939130</t>
  </si>
  <si>
    <t>NIHMS1542177</t>
  </si>
  <si>
    <t>10.1016/j.jim.2019.112682</t>
  </si>
  <si>
    <t>A rickettsia infection from Saudi Arabia</t>
  </si>
  <si>
    <t>Elzein FE, Aloteibi M, Alanazi W, Alsaeed M, Almaghaslah M.</t>
  </si>
  <si>
    <t>Int J Infect Dis. 2020 Jan;90:167-169. doi: 10.1016/j.ijid.2019.10.042. Epub 2019 Nov 2.</t>
  </si>
  <si>
    <t>Elzein FE</t>
  </si>
  <si>
    <t>10.1016/j.ijid.2019.10.042</t>
  </si>
  <si>
    <t>Presence of diverse Rickettsia spp. and absence of Borrelia burgdorferi sensu lato in ticks in an East Texas forest with reduced tick density associated with controlled burns</t>
  </si>
  <si>
    <t>Hodo CL, Forgacs D, Auckland LD, Bass K, Lindsay C, Bingaman M, Sani T, Colwell K, Hamer GL, Hamer SA.</t>
  </si>
  <si>
    <t>Ticks Tick Borne Dis. 2020 Jan;11(1):101310. doi: 10.1016/j.ttbdis.2019.101310. Epub 2019 Oct 17.</t>
  </si>
  <si>
    <t>10.1016/j.ttbdis.2019.101310</t>
  </si>
  <si>
    <t>Pentaplex PCR assay for rapid differential detection of Babesia bigemina, Theileria annulata, Anaplasma marginale and Trypanosoma evansi in cattle</t>
  </si>
  <si>
    <t>Ganguly A, Maharana BR, Ganguly I.</t>
  </si>
  <si>
    <t>Biologicals. 2020 Jan;63:81-88. doi: 10.1016/j.biologicals.2019.10.011. Epub 2019 Nov 7.</t>
  </si>
  <si>
    <t>Ganguly A</t>
  </si>
  <si>
    <t>Biologicals</t>
  </si>
  <si>
    <t>10.1016/j.biologicals.2019.10.011</t>
  </si>
  <si>
    <t>Prevention of transmission of Borrelia burgdorferi sensu lato and Anaplasma phagocytophilum by Ixodes spp. ticks to dogs treated with the Seresto® collar (imidacloprid 10% + flumethrin 4.5%)</t>
  </si>
  <si>
    <t>Krämer F, Hüsken R, Krüdewagen EM, Deuster K, Blagburn B, Straubinger RK, Butler J, Fingerle V, Charles S, Settje T, Schunack B, Stanneck D.</t>
  </si>
  <si>
    <t>Parasitol Res. 2020 Jan;119(1):299-315. doi: 10.1007/s00436-019-06394-8. Epub 2019 Nov 16.</t>
  </si>
  <si>
    <t>PMC6942034</t>
  </si>
  <si>
    <t>10.1007/s00436-019-06394-8</t>
  </si>
  <si>
    <t>Measuring the Host-Seeking Ability of Aedes aegypti Destined for Field Release</t>
  </si>
  <si>
    <t>Lau MJ, Endersby-Harshman NM, Axford JK, Ritchie SA, Hoffmann AA, Ross PA.</t>
  </si>
  <si>
    <t>Am J Trop Med Hyg. 2020 Jan;102(1):223-231. doi: 10.4269/ajtmh.19-0510.</t>
  </si>
  <si>
    <t>Lau MJ</t>
  </si>
  <si>
    <t>PMC6947783</t>
  </si>
  <si>
    <t>10.4269/ajtmh.19-0510</t>
  </si>
  <si>
    <t>High Circulation of Malaria and Low Prevalence of Bacteremia in Febrile and Afebrile Children in Northeastern Gabon</t>
  </si>
  <si>
    <t>Boumbanda Koyo CS, Oyegue-Liabagui SL, Mediannikov O, Cortaredona S, Kouna LC, Raoult D, Lekana-Douki JB, Fenollar F.</t>
  </si>
  <si>
    <t>Am J Trop Med Hyg. 2020 Jan;102(1):121-129. doi: 10.4269/ajtmh.19-0368.</t>
  </si>
  <si>
    <t>PMC6947801</t>
  </si>
  <si>
    <t>10.4269/ajtmh.19-0368</t>
  </si>
  <si>
    <t>Development and evaluation of a double-antigen sandwich ELISA to identify Anaplasma marginale-infected and A. centrale-vaccinated cattle</t>
  </si>
  <si>
    <t>Sarli M, Thompson CS, Novoa MB, Valentini BS, Mastropaolo M, Echaide IE, de Echaide ST, Primo ME.</t>
  </si>
  <si>
    <t>J Vet Diagn Invest. 2020 Jan;32(1):70-76. doi: 10.1177/1040638719892953. Epub 2019 Nov 28.</t>
  </si>
  <si>
    <t>Sarli M</t>
  </si>
  <si>
    <t>PMC7003211</t>
  </si>
  <si>
    <t>10.1177/1040638719892953</t>
  </si>
  <si>
    <t>A single-pair method to screen Rickettsia-infected and uninfected whitefly Bemisia tabaci populations</t>
  </si>
  <si>
    <t>Liu Y, Fan ZY, An X, Shi PQ, Ahmed MZ, Qiu BL.</t>
  </si>
  <si>
    <t>J Microbiol Methods. 2020 Jan;168:105797. doi: 10.1016/j.mimet.2019.105797. Epub 2019 Dec 2.</t>
  </si>
  <si>
    <t>10.1016/j.mimet.2019.105797</t>
  </si>
  <si>
    <t>Histological features of Rickettsia-like organisms in the European flat oyster (Ostrea edulis L.)</t>
  </si>
  <si>
    <t>Tinelli A, Santacroce MP, Passantino G, Patruno R, Desantis S, Leone R, Gorgoni P, Zizzo N.</t>
  </si>
  <si>
    <t>Environ Sci Pollut Res Int. 2020 Jan;27(1):882-889. doi: 10.1007/s11356-019-07007-8. Epub 2019 Dec 9.</t>
  </si>
  <si>
    <t>Tinelli A</t>
  </si>
  <si>
    <t>Environ Sci Pollut Res Int</t>
  </si>
  <si>
    <t>10.1007/s11356-019-07007-8</t>
  </si>
  <si>
    <t>Co-infection with Wolbachia and Cardinium may promote the synthesis of fat and free amino acids in a small spider, Hylyphantes graminicola</t>
  </si>
  <si>
    <t>Li C, He M, Yun Y, Peng Y.</t>
  </si>
  <si>
    <t>J Invertebr Pathol. 2020 Jan;169:107307. doi: 10.1016/j.jip.2019.107307. Epub 2019 Dec 13.</t>
  </si>
  <si>
    <t>Li C</t>
  </si>
  <si>
    <t>10.1016/j.jip.2019.107307</t>
  </si>
  <si>
    <t>Evaluating the effectiveness of an integrated tick management approach on multiple pathogen infection in Ixodes scapularis questing nymphs and larvae parasitizing white-footed mice</t>
  </si>
  <si>
    <t>Little EAH, Williams SC, Stafford KC 3rd, Linske MA, Molaei G.</t>
  </si>
  <si>
    <t>Exp Appl Acarol. 2020 Jan;80(1):127-136. doi: 10.1007/s10493-019-00452-7. Epub 2019 Dec 18.</t>
  </si>
  <si>
    <t>Little EAH</t>
  </si>
  <si>
    <t>10.1007/s10493-019-00452-7</t>
  </si>
  <si>
    <t>The Pathology of Pathogenic Theileriosis in African Wild Artiodactyls</t>
  </si>
  <si>
    <t>Clift SJ, Collins NE, Oosthuizen MC, Steyl JCA, Lawrence JA, Mitchell EP.</t>
  </si>
  <si>
    <t>Vet Pathol. 2020 Jan;57(1):24-48. doi: 10.1177/0300985819879443. Epub 2019 Dec 19.</t>
  </si>
  <si>
    <t>Clift SJ</t>
  </si>
  <si>
    <t>10.1177/0300985819879443</t>
  </si>
  <si>
    <t>Detection of Bartonella spp. in dogs after infection with Rickettsia rickettsii</t>
  </si>
  <si>
    <t>Lashnits E, Neupane P, Maggi RG, Linder KE, Bradley JM, Balakrishnan N, Southern BL, McKeon GP, Chandrashekar R, Breitschwerdt EB.</t>
  </si>
  <si>
    <t>J Vet Intern Med. 2020 Jan;34(1):145-159. doi: 10.1111/jvim.15675. Epub 2019 Dec 31.</t>
  </si>
  <si>
    <t>PMC6979086</t>
  </si>
  <si>
    <t>10.1111/jvim.15675</t>
  </si>
  <si>
    <t>Role of vector-borne pathogens in the development of fever in cats: 1. Flea-associated diseases</t>
  </si>
  <si>
    <t>Lappin MR, Tasker S, Roura X.</t>
  </si>
  <si>
    <t>J Feline Med Surg. 2020 Jan;22(1):31-39. doi: 10.1177/1098612X19895941.</t>
  </si>
  <si>
    <t>10.1177/1098612X19895941</t>
  </si>
  <si>
    <t>Scrub typhus with meningoencephalitis - four cases</t>
  </si>
  <si>
    <t>Saxena A, Mohanty AP, Mohanty L, Saxena A.</t>
  </si>
  <si>
    <t>J Assoc Physicians India. 2020 Jan;68(1):84.</t>
  </si>
  <si>
    <t>Saxena A</t>
  </si>
  <si>
    <t>Clinical, demographic and biochemical profile of rickettsial infections from a tertiary care hospital</t>
  </si>
  <si>
    <t>Ramakrishna, Reddy M.</t>
  </si>
  <si>
    <t>J Assoc Physicians India. 2020 Jan;68(1):93.</t>
  </si>
  <si>
    <t>Ramakrishna</t>
  </si>
  <si>
    <t>Pancytopenia- A rare manifestation of scrub typhus</t>
  </si>
  <si>
    <t>Jatiya BL.</t>
  </si>
  <si>
    <t>Jatiya BL</t>
  </si>
  <si>
    <t>A study on clinical features and treatment outcome of scrub typhus a re-emerging disease in a tertiary care hospital in eastern India</t>
  </si>
  <si>
    <t>Majumder D, Mukhopadhyay P, Roychowdhury S.</t>
  </si>
  <si>
    <t>J Assoc Physicians India. 2020 Jan;68(1):94.</t>
  </si>
  <si>
    <t>Majumder D</t>
  </si>
  <si>
    <t>Study of Scrub Typhus in Rural Bangalore</t>
  </si>
  <si>
    <t>Reddy PSK, Kamath V, Bindu H.</t>
  </si>
  <si>
    <t>Reddy PSK</t>
  </si>
  <si>
    <t>Canine vector-borne disease in domestic dogs on Isla Santa Cruz, Galápagos</t>
  </si>
  <si>
    <t>Jimenez IA, Vega Mariño PA, Stapleton GS, Prieto JB, Bowman DD.</t>
  </si>
  <si>
    <t>Vet Parasitol Reg Stud Reports. 2020 Jan;19:100373. doi: 10.1016/j.vprsr.2020.100373. Epub 2020 Jan 17.</t>
  </si>
  <si>
    <t>Jimenez IA</t>
  </si>
  <si>
    <t>10.1016/j.vprsr.2020.100373</t>
  </si>
  <si>
    <t>Molecular confirmation &amp; characterization of Rickettsia conorii in north India: A report of three cases</t>
  </si>
  <si>
    <t>Biswal M, Zaman K, Suri V, Gopi S, Kumar A, Gopi T, Vig S, Sharma N, Bhalla A.</t>
  </si>
  <si>
    <t>Indian J Med Res. 2020 Jan;151(1):59-64. doi: 10.4103/ijmr.IJMR_92_18.</t>
  </si>
  <si>
    <t>PMC7055166</t>
  </si>
  <si>
    <t>10.4103/ijmr.IJMR_92_18</t>
  </si>
  <si>
    <t>Scrub typhus in rural areas &amp; suburbs of Vidarbha region of Maharashtra</t>
  </si>
  <si>
    <t>Bhise SM, Taiwade PD, Zodpey SS, Agarwal VA.</t>
  </si>
  <si>
    <t>Indian J Med Res. 2020 Jan;151(1):104-106. doi: 10.4103/ijmr.IJMR_2258_18.</t>
  </si>
  <si>
    <t>Bhise SM</t>
  </si>
  <si>
    <t>PMC7055162</t>
  </si>
  <si>
    <t>10.4103/ijmr.IJMR_2258_18</t>
  </si>
  <si>
    <t>Needlestick-Associated Rocky Mountain Spotted Fever, Brazil</t>
  </si>
  <si>
    <t>Vilges de Oliveira S, Faccini-Martínez ÁA, Adelino TER, de Lima Duré AÍ, Barbieri ARM, Labruna MB.</t>
  </si>
  <si>
    <t>Emerg Infect Dis. 2020;26(4):815-816. doi: 10.3201/eid2604.191251.</t>
  </si>
  <si>
    <t>PMC7101093</t>
  </si>
  <si>
    <t>10.3201/eid2604.191251</t>
  </si>
  <si>
    <t>Evidence of natural infection of Orientia tsutsugamushi in vectors and animal hosts - Risk of scrub typhus transmission to humans in Puducherry, South India</t>
  </si>
  <si>
    <t>Devaraju P, Arumugam B, Mohan I, Paraman M, Ashokkumar M, Kasinathan G, Purushothaman J.</t>
  </si>
  <si>
    <t>Indian J Public Health. 2020 Jan-Mar;64(1):27-31. doi: 10.4103/ijph.IJPH_130_19.</t>
  </si>
  <si>
    <t>Devaraju P</t>
  </si>
  <si>
    <t>10.4103/ijph.IJPH_130_19</t>
  </si>
  <si>
    <t>2020 Jan-Mar</t>
  </si>
  <si>
    <t>Tick-borne rickettsioses in Brazil: what lessons can be learned from the COVID-19 pandemic</t>
  </si>
  <si>
    <t>Faccini JLH, Luz HR, McIntosh D, Labruna MB.</t>
  </si>
  <si>
    <t>Rev Bras Parasitol Vet. 2020;29(3):e012220. doi: 10.1590/s1984-29612020056. Epub 2020 Jul 10.</t>
  </si>
  <si>
    <t>Faccini JLH</t>
  </si>
  <si>
    <t>10.1590/s1984-29612020056</t>
  </si>
  <si>
    <t>Detection of tick-borne rickettsial pathogens in naturally infected dogs and dog-associated ticks in Medellin, Colombia</t>
  </si>
  <si>
    <t>Arroyave E, Cornwell ER, McBride JW, Díaz CA, Labruna MB, Rodas JD.</t>
  </si>
  <si>
    <t>Rev Bras Parasitol Vet. 2020;29(3):e005320. doi: 10.1590/s1984-29612020060. Epub 2020 Aug 10.</t>
  </si>
  <si>
    <t>10.1590/s1984-29612020060</t>
  </si>
  <si>
    <t>Ehrlichiosis-Induced Atrial Flutter: An Unusual Cause of Atrial Flutter</t>
  </si>
  <si>
    <t>Kunnumpurath A, Kamoga GR.</t>
  </si>
  <si>
    <t>J Investig Med High Impact Case Rep. 2020 Jan-Dec;8:2324709620950128. doi: 10.1177/2324709620950128.</t>
  </si>
  <si>
    <t>Kunnumpurath A</t>
  </si>
  <si>
    <t>J Investig Med High Impact Case Rep</t>
  </si>
  <si>
    <t>PMC7427037</t>
  </si>
  <si>
    <t>10.1177/2324709620950128</t>
  </si>
  <si>
    <t>2020 Jan-Dec</t>
  </si>
  <si>
    <t>Associated risk factors and haematological presentation of Ehrlichia canis infected dogs in Phitsanulok, Thailand</t>
  </si>
  <si>
    <t>Piratae S, Dokkaew K, Inthapan B, Detput S, Phosri A.</t>
  </si>
  <si>
    <t>Ann Parasitol. 2020;66(3):385-390. doi: 10.17420/ap6603.277.</t>
  </si>
  <si>
    <t>10.17420/ap6603.277</t>
  </si>
  <si>
    <t>Trends in Symbiont-Induced Host Cellular Differentiation</t>
  </si>
  <si>
    <t>Russell SL, Castillo JR.</t>
  </si>
  <si>
    <t>Results Probl Cell Differ. 2020;69:137-176. doi: 10.1007/978-3-030-51849-3_5.</t>
  </si>
  <si>
    <t>Results Probl Cell Differ</t>
  </si>
  <si>
    <t>PMC8025664</t>
  </si>
  <si>
    <t>NIHMS1687621</t>
  </si>
  <si>
    <t>10.1007/978-3-030-51849-3_5</t>
  </si>
  <si>
    <t>The Wolbachia Symbiont: Here, There and Everywhere</t>
  </si>
  <si>
    <t>Lefoulon E, Foster JM, Truchon A, Carlow CKS, Slatko BE.</t>
  </si>
  <si>
    <t>Results Probl Cell Differ. 2020;69:423-451. doi: 10.1007/978-3-030-51849-3_16.</t>
  </si>
  <si>
    <t>10.1007/978-3-030-51849-3_16</t>
  </si>
  <si>
    <t>Bacterial Symbionts of Tsetse Flies: Relationships and Functional Interactions Between Tsetse Flies and Their Symbionts</t>
  </si>
  <si>
    <t>Attardo GM, Scolari F, Malacrida A.</t>
  </si>
  <si>
    <t>Results Probl Cell Differ. 2020;69:497-536. doi: 10.1007/978-3-030-51849-3_19.</t>
  </si>
  <si>
    <t>10.1007/978-3-030-51849-3_19</t>
  </si>
  <si>
    <t>Serologic evidence of rickettsial diseases associated with tick bites in workers of urban veterinary clinics</t>
  </si>
  <si>
    <t>Escarcega-Avila ALM, Jiménez-Vega F, Quezada-Casasola A, Mora-Covarrubias A.</t>
  </si>
  <si>
    <t>J Vector Borne Dis. 2020 Jan-Mar;57(1):40-46. doi: 10.4103/0972-9062.308799.</t>
  </si>
  <si>
    <t>Escarcega-Avila ALM</t>
  </si>
  <si>
    <t>10.4103/0972-9062.308799</t>
  </si>
  <si>
    <t>Scrub typhus with bilateral sensorineural hearing loss: A unique case report</t>
  </si>
  <si>
    <t>Dixit J, Jadon RS, Ray A, Ranjan P, Vikram NK, Sood R.</t>
  </si>
  <si>
    <t>J Vector Borne Dis. 2020 Jan-Mar;57(1):101-103. doi: 10.4103/0972-9062.308809.</t>
  </si>
  <si>
    <t>Dixit J</t>
  </si>
  <si>
    <t>10.4103/0972-9062.308809</t>
  </si>
  <si>
    <t>Description of Eschar-Associated Rickettsial Diseases Using Passive Surveillance Data - United States, 2010-2016</t>
  </si>
  <si>
    <t>Drexler N, Nichols Heitman K, Cherry C.</t>
  </si>
  <si>
    <t>MMWR Morb Mortal Wkly Rep. 2020 Jan 3;68(5152):1179-1182. doi: 10.15585/mmwr.mm685152a2.</t>
  </si>
  <si>
    <t>PMC6943966</t>
  </si>
  <si>
    <t>10.15585/mmwr.mm685152a2</t>
  </si>
  <si>
    <t>2020 Jan 3</t>
  </si>
  <si>
    <t>Bovine ticks harbour a diverse array of microorganisms in Pakistan</t>
  </si>
  <si>
    <t>Ghafar A, Cabezas-Cruz A, Galon C, Obregon D, Gasser RB, Moutailler S, Jabbar A.</t>
  </si>
  <si>
    <t>Parasit Vectors. 2020 Jan 3;13(1):1. doi: 10.1186/s13071-019-3862-4.</t>
  </si>
  <si>
    <t>Ghafar A</t>
  </si>
  <si>
    <t>PMC6942265</t>
  </si>
  <si>
    <t>10.1186/s13071-019-3862-4</t>
  </si>
  <si>
    <t>Temporal analysis of mRNA expression profiles in Orientia infected C3HeB/FeJ mouse</t>
  </si>
  <si>
    <t>Chao CC, Yang R, Zhang Z, Belinskaya T, Chan CT, Miller SA, Hammamieh R, Jett M, Ching WM.</t>
  </si>
  <si>
    <t>BMC Microbiol. 2020 Jan 6;20(1):3. doi: 10.1186/s12866-019-1684-3.</t>
  </si>
  <si>
    <t>PMC6945539</t>
  </si>
  <si>
    <t>10.1186/s12866-019-1684-3</t>
  </si>
  <si>
    <t>2020 Jan 6</t>
  </si>
  <si>
    <t>Infectious Diseases: Antiviral Wolbachia Limits Dengue in Malaysia</t>
  </si>
  <si>
    <t>Chrostek E, Hurst GDD, McGraw EA.</t>
  </si>
  <si>
    <t>Curr Biol. 2020 Jan 6;30(1):R30-R32. doi: 10.1016/j.cub.2019.11.046.</t>
  </si>
  <si>
    <t>10.1016/j.cub.2019.11.046</t>
  </si>
  <si>
    <t>Seroprevalence of viral and vector-borne bacterial pathogens in domestic dogs (Canis familiaris) in northern Botswana</t>
  </si>
  <si>
    <t>Thompson R, Adams H, Odoi A, Kennedy M.</t>
  </si>
  <si>
    <t>PLoS One. 2020 Jan 8;15(1):e0220593. doi: 10.1371/journal.pone.0220593. eCollection 2020.</t>
  </si>
  <si>
    <t>Thompson R</t>
  </si>
  <si>
    <t>PMC6949005</t>
  </si>
  <si>
    <t>10.1371/journal.pone.0220593</t>
  </si>
  <si>
    <t>2020 Jan 8</t>
  </si>
  <si>
    <t>Reported County-Level Distribution of the American Dog Tick (Acari: Ixodidae) in the Contiguous United States</t>
  </si>
  <si>
    <t>Lehane A, Parise C, Evans C, Beati L, Nicholson WL, Eisen RJ.</t>
  </si>
  <si>
    <t>J Med Entomol. 2020 Jan 9;57(1):131-155. doi: 10.1093/jme/tjz119.</t>
  </si>
  <si>
    <t>Lehane A</t>
  </si>
  <si>
    <t>PMC8911316</t>
  </si>
  <si>
    <t>NIHMS1785455</t>
  </si>
  <si>
    <t>10.1093/jme/tjz119</t>
  </si>
  <si>
    <t>2020 Jan 9</t>
  </si>
  <si>
    <t>Rickettsia rickettsii (Rickettsiales: Rickettsiaceae) Infecting Amblyomma sculptum (Acari: Ixodidae) Ticks and Capybaras in a Brazilian Spotted Fever-Endemic Area of Brazil</t>
  </si>
  <si>
    <t>Costa FB, Gerardi M, Binder LC, Benatti HR, Serpa MCA, Lopes B, Luz HR, Ferraz KMPMB, Labruna MB.</t>
  </si>
  <si>
    <t>J Med Entomol. 2020 Jan 9;57(1):308-311. doi: 10.1093/jme/tjz141.</t>
  </si>
  <si>
    <t>10.1093/jme/tjz141</t>
  </si>
  <si>
    <t>The Trick of the Hedgehog: Case Report and Short Review About Archaeopsylla erinacei (Siphonaptera: Pulicidae) in Human Health</t>
  </si>
  <si>
    <t>Greigert V, Brunet J, Ouarti B, Laroche M, Pfaff AW, Henon N, Lemoine JP, Mathieu B, Parola P, Candolfi E, Abou-Bacar A.</t>
  </si>
  <si>
    <t>J Med Entomol. 2020 Jan 9;57(1):318-323. doi: 10.1093/jme/tjz157.</t>
  </si>
  <si>
    <t>Greigert V</t>
  </si>
  <si>
    <t>10.1093/jme/tjz157</t>
  </si>
  <si>
    <t>Passive and Active Surveillance for Ixodes scapularis (Acari: Ixodidae) in Saskatchewan, Canada</t>
  </si>
  <si>
    <t>Chilton NB, Curry PS, Lindsay LR, Rochon K, Lysyk TJ, Dergousoff SJ.</t>
  </si>
  <si>
    <t>J Med Entomol. 2020 Jan 9;57(1):156-163. doi: 10.1093/jme/tjz155.</t>
  </si>
  <si>
    <t>10.1093/jme/tjz155</t>
  </si>
  <si>
    <t>Rickettsiae in the common pipistrelle Pipistrellus pipistrellus (Chiroptera: Vespertilionidae) and the bat soft tick Argas vespertilionis (Ixodida: Argasidae)</t>
  </si>
  <si>
    <t>Zhao S, Yang M, Liu G, Hornok S, Zhao S, Sang C, Tan W, Wang Y.</t>
  </si>
  <si>
    <t>Parasit Vectors. 2020 Jan 9;13(1):10. doi: 10.1186/s13071-020-3885-x.</t>
  </si>
  <si>
    <t>PMC6953312</t>
  </si>
  <si>
    <t>10.1186/s13071-020-3885-x</t>
  </si>
  <si>
    <t>Aedes aegypti insecticide resistance underlies the success (and failure) of Wolbachia population replacement</t>
  </si>
  <si>
    <t>Garcia GA, Hoffmann AA, Maciel-de-Freitas R, Villela DAM.</t>
  </si>
  <si>
    <t>Sci Rep. 2020 Jan 9;10(1):63. doi: 10.1038/s41598-019-56766-4.</t>
  </si>
  <si>
    <t>PMC6952458</t>
  </si>
  <si>
    <t>10.1038/s41598-019-56766-4</t>
  </si>
  <si>
    <t>Body lice and bed bug co-infestation in an emergency department patient, Ohio, USA</t>
  </si>
  <si>
    <t>Pietri JE, Yax JA, Agany DDM, Gnimpieba EZ, Sheele JM.</t>
  </si>
  <si>
    <t>IDCases. 2020 Jan 9;19:e00696. doi: 10.1016/j.idcr.2020.e00696. eCollection 2020.</t>
  </si>
  <si>
    <t>PMC6970161</t>
  </si>
  <si>
    <t>10.1016/j.idcr.2020.e00696</t>
  </si>
  <si>
    <t>An observational prospective cohort study of the epidemiology of hospitalized patients with acute febrile illness in Indonesia</t>
  </si>
  <si>
    <t>Gasem MH, Kosasih H, Tjitra E, Alisjahbana B, Karyana M, Lokida D, Neal A, Liang CJ, Aman AT, Arif M, Sudarmono P, Suharto, Merati TP, Lisdawati V, Siswanto, Siddiqui S, Lane HC; for INA-RESPOND.</t>
  </si>
  <si>
    <t>PLoS Negl Trop Dis. 2020 Jan 10;14(1):e0007927. doi: 10.1371/journal.pntd.0007927. eCollection 2020 Jan.</t>
  </si>
  <si>
    <t>Gasem MH</t>
  </si>
  <si>
    <t>PMC6977771</t>
  </si>
  <si>
    <t>10.1371/journal.pntd.0007927</t>
  </si>
  <si>
    <t>2020 Jan 10</t>
  </si>
  <si>
    <t>Identification and molecular characterization of Wolbachia strains in natural populations of Aedes albopictus in China</t>
  </si>
  <si>
    <t>Hu Y, Xi Z, Liu X, Wang J, Guo Y, Ren D, Wu H, Wang X, Chen B, Liu Q.</t>
  </si>
  <si>
    <t>Parasit Vectors. 2020 Jan 14;13(1):28. doi: 10.1186/s13071-020-3899-4.</t>
  </si>
  <si>
    <t>PMC6961339</t>
  </si>
  <si>
    <t>10.1186/s13071-020-3899-4</t>
  </si>
  <si>
    <t>2020 Jan 14</t>
  </si>
  <si>
    <t>Comparison of bacterial diversity and abundance between sexes of Leptocybe invasa Fisher &amp; La Salle (Hymenoptera: Eulophidae) from China</t>
  </si>
  <si>
    <t>Guo C, Peng X, Zheng X, Wang X, Wang R, Huang Z, Yang Z.</t>
  </si>
  <si>
    <t>PeerJ. 2020 Jan 15;8:e8411. doi: 10.7717/peerj.8411. eCollection 2020.</t>
  </si>
  <si>
    <t>Guo C</t>
  </si>
  <si>
    <t>PMC6969552</t>
  </si>
  <si>
    <t>10.7717/peerj.8411</t>
  </si>
  <si>
    <t>2020 Jan 15</t>
  </si>
  <si>
    <t>Quantitative analysis of Anaplasma marginale acquisition and transmission by Dermacentor andersoni fed in vitro</t>
  </si>
  <si>
    <t>Vimonish R, Johnson WC, Mousel MR, Brayton KA, Scoles GA, Noh SM, Ueti MW.</t>
  </si>
  <si>
    <t>Sci Rep. 2020 Jan 16;10(1):470. doi: 10.1038/s41598-019-57390-y.</t>
  </si>
  <si>
    <t>Vimonish R</t>
  </si>
  <si>
    <t>PMC6965182</t>
  </si>
  <si>
    <t>10.1038/s41598-019-57390-y</t>
  </si>
  <si>
    <t>2020 Jan 16</t>
  </si>
  <si>
    <t>Effect of rodent density on tick and tick-borne pathogen populations: consequences for infectious disease risk</t>
  </si>
  <si>
    <t>Krawczyk AI, van Duijvendijk GLA, Swart A, Heylen D, Jaarsma RI, Jacobs FHH, Fonville M, Sprong H, Takken W.</t>
  </si>
  <si>
    <t>Parasit Vectors. 2020 Jan 20;13(1):34. doi: 10.1186/s13071-020-3902-0.</t>
  </si>
  <si>
    <t>Krawczyk AI</t>
  </si>
  <si>
    <t>PMC6971888</t>
  </si>
  <si>
    <t>10.1186/s13071-020-3902-0</t>
  </si>
  <si>
    <t>2020 Jan 20</t>
  </si>
  <si>
    <t>Invasive plants facilitated by socioeconomic change harbor vectors of scrub typhus and spotted fever</t>
  </si>
  <si>
    <t>Wei CY, Wang JK, Shih HC, Wang HC, Kuo CC.</t>
  </si>
  <si>
    <t>PLoS Negl Trop Dis. 2020 Jan 21;14(1):e0007519. doi: 10.1371/journal.pntd.0007519. eCollection 2020 Jan.</t>
  </si>
  <si>
    <t>Wei CY</t>
  </si>
  <si>
    <t>PMC6994164</t>
  </si>
  <si>
    <t>10.1371/journal.pntd.0007519</t>
  </si>
  <si>
    <t>2020 Jan 21</t>
  </si>
  <si>
    <t>Molecular and Phylogenetic Analysis of Tick-Borne Pathogens in Ticks Parasitizing Native Korean Goats (Capra hircus coreanae) in South Korea</t>
  </si>
  <si>
    <t>Pathogens. 2020 Jan 21;9(2):71. doi: 10.3390/pathogens9020071.</t>
  </si>
  <si>
    <t>PMC7168648</t>
  </si>
  <si>
    <t>10.3390/pathogens9020071</t>
  </si>
  <si>
    <t>Clinical and serological evaluation of capybaras (Hydrochoerus hydrochaeris) successively exposed to an Amblyomma sculptum-derived strain of Rickettsia rickettsii</t>
  </si>
  <si>
    <t>Ramírez-Hernández A, Uchoa F, de Azevedo Serpa MC, Binder LC, Rodrigues AC, Szabó MPJ, Fogaça A, Souza CE, Labruna MB.</t>
  </si>
  <si>
    <t>Sci Rep. 2020 Jan 22;10(1):924. doi: 10.1038/s41598-020-57607-5.</t>
  </si>
  <si>
    <t>PMC6976648</t>
  </si>
  <si>
    <t>10.1038/s41598-020-57607-5</t>
  </si>
  <si>
    <t>2020 Jan 22</t>
  </si>
  <si>
    <t>Heatwaves cause fluctuations in wMel Wolbachia densities and frequencies in Aedes aegypti</t>
  </si>
  <si>
    <t>Ross PA, Axford JK, Yang Q, Staunton KM, Ritchie SA, Richardson KM, Hoffmann AA.</t>
  </si>
  <si>
    <t>PLoS Negl Trop Dis. 2020 Jan 23;14(1):e0007958. doi: 10.1371/journal.pntd.0007958. eCollection 2020 Jan.</t>
  </si>
  <si>
    <t>PMC6977724</t>
  </si>
  <si>
    <t>10.1371/journal.pntd.0007958</t>
  </si>
  <si>
    <t>2020 Jan 23</t>
  </si>
  <si>
    <t>Identification of trombiculid mites (Acari: Trombiculidae) on rodents from Chiloé Island and molecular evidence of infection with Orientia species</t>
  </si>
  <si>
    <t>Acosta-Jamett G, Martínez-Valdebenito C, Beltrami E, Silva-de La Fuente MC, Jiang J, Richards AL, Weitzel T, Abarca K.</t>
  </si>
  <si>
    <t>PLoS Negl Trop Dis. 2020 Jan 23;14(1):e0007619. doi: 10.1371/journal.pntd.0007619. eCollection 2020 Jan.</t>
  </si>
  <si>
    <t>Acosta-Jamett G</t>
  </si>
  <si>
    <t>PMC6999909</t>
  </si>
  <si>
    <t>10.1371/journal.pntd.0007619</t>
  </si>
  <si>
    <t>In vivo efficacy of the boron-pleuromutilin AN11251 against Wolbachia of the rodent filarial nematode Litomosoides sigmodontis</t>
  </si>
  <si>
    <t>Ehrens A, Lunde CS, Jacobs RT, Struever D, Koschel M, Frohberger SJ, Lenz F, Fendler M, Turner JD, Ward SA, Taylor MJ, Freund YR, Stefanakis R, Easom E, Li X, Plattner JJ, Hoerauf A, Hübner MP.</t>
  </si>
  <si>
    <t>PLoS Negl Trop Dis. 2020 Jan 27;14(1):e0007957. doi: 10.1371/journal.pntd.0007957. eCollection 2020 Jan.</t>
  </si>
  <si>
    <t>Ehrens A</t>
  </si>
  <si>
    <t>PMC7004383</t>
  </si>
  <si>
    <t>10.1371/journal.pntd.0007957</t>
  </si>
  <si>
    <t>2020 Jan 27</t>
  </si>
  <si>
    <t>Binding of Host Cell Surface Protein Disulfide Isomerase by Anaplasma phagocytophilum Asp14 Enables Pathogen Infection</t>
  </si>
  <si>
    <t>Green RS, Naimi WA, Oliver LD Jr, O'Bier N, Cho J, Conrad DH, Martin RK, Marconi RT, Carlyon JA.</t>
  </si>
  <si>
    <t>mBio. 2020 Jan 28;11(1):e03141-19. doi: 10.1128/mBio.03141-19.</t>
  </si>
  <si>
    <t>Green RS</t>
  </si>
  <si>
    <t>PMC6989111</t>
  </si>
  <si>
    <t>10.1128/mBio.03141-19</t>
  </si>
  <si>
    <t>2020 Jan 28</t>
  </si>
  <si>
    <t>The Jekyll and Hyde Symbiont: Could Wolbachia Be a Nutritional Mutualist?</t>
  </si>
  <si>
    <t>Newton ILG, Rice DW.</t>
  </si>
  <si>
    <t>J Bacteriol. 2020 Jan 29;202(4):e00589-19. doi: 10.1128/JB.00589-19. Print 2020 Jan 29.</t>
  </si>
  <si>
    <t>Newton ILG</t>
  </si>
  <si>
    <t>PMC6989794</t>
  </si>
  <si>
    <t>10.1128/JB.00589-19</t>
  </si>
  <si>
    <t>2020 Jan 29</t>
  </si>
  <si>
    <t>Ecology, histopathology, and microbial ecology of a white-band disease outbreak in the threatened staghorn coral Acropora cervicornis</t>
  </si>
  <si>
    <t>Gignoux-Wolfsohn SA, Precht WF, Peters EC, Gintert BE, Kaufman LS.</t>
  </si>
  <si>
    <t>Dis Aquat Organ. 2020 Jan 30;137(3):217-237. doi: 10.3354/dao03441.</t>
  </si>
  <si>
    <t>10.3354/dao03441</t>
  </si>
  <si>
    <t>2020 Jan 30</t>
  </si>
  <si>
    <t>Comparative structure, dynamics and evolution of acyl-carrier proteins from Borrelia burgdorferi, Brucella melitensis and Rickettsia prowazekii</t>
  </si>
  <si>
    <t>Barnwal RP, Kaur M, Heckert A, Gartia J, Varani G.</t>
  </si>
  <si>
    <t>Biochem J. 2020 Jan 31;477(2):491-508. doi: 10.1042/BCJ20190797.</t>
  </si>
  <si>
    <t>Barnwal RP</t>
  </si>
  <si>
    <t>Biochem J</t>
  </si>
  <si>
    <t>PMC7878103</t>
  </si>
  <si>
    <t>NIHMS1666574</t>
  </si>
  <si>
    <t>10.1042/BCJ20190797</t>
  </si>
  <si>
    <t>2020 Jan 31</t>
  </si>
  <si>
    <t>Molecular investigation of tick-borne infections in cattle from Xinjiang Uygur Autonomous Region, China</t>
  </si>
  <si>
    <t>Li Y, Li J, Chahan B, Guo Q, Zhang Y, Moumouni PFA, Lee SH, Liu M, Galon EM, Guo H, Gao Y, Song R, Li M, Tumwebaze MA, Benedicto B, Xuan X.</t>
  </si>
  <si>
    <t>Parasitol Int. 2020 Feb;74:101925. doi: 10.1016/j.parint.2019.05.003. Epub 2019 May 8.</t>
  </si>
  <si>
    <t>10.1016/j.parint.2019.05.003</t>
  </si>
  <si>
    <t>2020 Feb</t>
  </si>
  <si>
    <t>Wolbachia transinfections in Culex quinquefasciatus generate cytoplasmic incompatibility</t>
  </si>
  <si>
    <t>Ant TH, Herd C, Louis F, Failloux AB, Sinkins SP.</t>
  </si>
  <si>
    <t>Insect Mol Biol. 2020 Feb;29(1):1-8. doi: 10.1111/imb.12604. Epub 2019 Jul 3.</t>
  </si>
  <si>
    <t>PMC7027843</t>
  </si>
  <si>
    <t>10.1111/imb.12604</t>
  </si>
  <si>
    <t>Wolbachia dominate Spiroplasma in the co-infected spider mite Tetranychus truncatus</t>
  </si>
  <si>
    <t>Yang K, Xie K, Zhu YX, Huo SM, Hoffmann A, Hong XY.</t>
  </si>
  <si>
    <t>Insect Mol Biol. 2020 Feb;29(1):19-37. doi: 10.1111/imb.12607. Epub 2019 Jul 19.</t>
  </si>
  <si>
    <t>Yang K</t>
  </si>
  <si>
    <t>10.1111/imb.12607</t>
  </si>
  <si>
    <t>Endosymbiotic Bacteria Are Prevalent and Diverse in Agricultural Spiders</t>
  </si>
  <si>
    <t>White JA, Styer A, Rosenwald LC, Curry MM, Welch KD, Athey KJ, Chapman EG.</t>
  </si>
  <si>
    <t>Microb Ecol. 2020 Feb;79(2):472-481. doi: 10.1007/s00248-019-01411-w. Epub 2019 Jul 12.</t>
  </si>
  <si>
    <t>10.1007/s00248-019-01411-w</t>
  </si>
  <si>
    <t>Emergence of murine typhus in La Réunion, France, 2012-2017</t>
  </si>
  <si>
    <t>Grouteau G, Lancelot O, Bertolotti A, Poubeau P, Manaquin R, Foucher A, Jaubert J, Parola P, Pagès F, Camuset G.</t>
  </si>
  <si>
    <t>Med Mal Infect. 2020 Feb;50(1):22-27. doi: 10.1016/j.medmal.2019.06.003. Epub 2019 Aug 3.</t>
  </si>
  <si>
    <t>Grouteau G</t>
  </si>
  <si>
    <t>10.1016/j.medmal.2019.06.003</t>
  </si>
  <si>
    <t>What Goes Up Might Come Down: the Spectacular Spread of an Endosymbiont Is Followed by Its Decline a Decade Later</t>
  </si>
  <si>
    <t>Bockoven AA, Bondy EC, Flores MJ, Kelly SE, Ravenscraft AM, Hunter MS.</t>
  </si>
  <si>
    <t>Microb Ecol. 2020 Feb;79(2):482-494. doi: 10.1007/s00248-019-01417-4. Epub 2019 Aug 12.</t>
  </si>
  <si>
    <t>Bockoven AA</t>
  </si>
  <si>
    <t>10.1007/s00248-019-01417-4</t>
  </si>
  <si>
    <t>Comparison of Commercial Enzyme-Linked Immunosorbent Assay and Immunofluorescence Assay for Diagnosis of Acute Rickettsia typhi Infections</t>
  </si>
  <si>
    <t>Lokida D, Sudarmono P, Kosasih H, Butar-Butar DP, Salim G, Antonjaya U, Sari RA, Aman AT, Parwati I, Arif M, Lau CY, Karyana M.</t>
  </si>
  <si>
    <t>Vector Borne Zoonotic Dis. 2020 Feb;20(2):93-99. doi: 10.1089/vbz.2019.2451. Epub 2019 Aug 26.</t>
  </si>
  <si>
    <t>Lokida D</t>
  </si>
  <si>
    <t>PMC7041318</t>
  </si>
  <si>
    <t>10.1089/vbz.2019.2451</t>
  </si>
  <si>
    <t>First Confirmed Infection of Candidatus Rickettsia Tarasevichiae in Rodents Collected from Northeastern China</t>
  </si>
  <si>
    <t>Yuan TT, Ma L, Jiang BG, Fu WM, Sun Y, Jia N, Jiang JF.</t>
  </si>
  <si>
    <t>Vector Borne Zoonotic Dis. 2020 Feb;20(2):88-92. doi: 10.1089/vbz.2019.2443. Epub 2019 Aug 27.</t>
  </si>
  <si>
    <t>Yuan TT</t>
  </si>
  <si>
    <t>10.1089/vbz.2019.2443</t>
  </si>
  <si>
    <t>Genetic diversity of groEL and msp4 sequences of Anaplasma ovis infecting camels from Tunisia</t>
  </si>
  <si>
    <t>Selmi R, Ben Said M, Dhibi M, Ben Yahia H, Abdelaali H, Messadi L.</t>
  </si>
  <si>
    <t>Parasitol Int. 2020 Feb;74:101980. doi: 10.1016/j.parint.2019.101980. Epub 2019 Sep 10.</t>
  </si>
  <si>
    <t>10.1016/j.parint.2019.101980</t>
  </si>
  <si>
    <t>Australian case of scrub typhus contracted while hiking in northern Taiwan</t>
  </si>
  <si>
    <t>Minahan NT, Davis RJ, Graves SR, Tsai KH.</t>
  </si>
  <si>
    <t>J Formos Med Assoc. 2020 Feb;119(2):662-663. doi: 10.1016/j.jfma.2019.08.036. Epub 2019 Sep 12.</t>
  </si>
  <si>
    <t>J Formos Med Assoc</t>
  </si>
  <si>
    <t>10.1016/j.jfma.2019.08.036</t>
  </si>
  <si>
    <t>Expanding Recognition of Rickettsia parkeri Rickettsiosis in Southern Arizona, 2016-2017</t>
  </si>
  <si>
    <t>Yaglom HD, Casal M, Carson S, O'Grady CL, Dominguez V, Singleton J Jr, Chung I, Lodge H, Paddock CD.</t>
  </si>
  <si>
    <t>Vector Borne Zoonotic Dis. 2020 Feb;20(2):82-87. doi: 10.1089/vbz.2019.2491. Epub 2019 Oct 22.</t>
  </si>
  <si>
    <t>10.1089/vbz.2019.2491</t>
  </si>
  <si>
    <t>Impact of Wolbachia infection on Drosophila female germline stem cells</t>
  </si>
  <si>
    <t>Curr Opin Insect Sci. 2020 Feb;37:8-15. doi: 10.1016/j.cois.2019.10.001. Epub 2019 Oct 17.</t>
  </si>
  <si>
    <t>10.1016/j.cois.2019.10.001</t>
  </si>
  <si>
    <t>Duplex TaqMan real-time PCR assay for simultaneous detection and quantification of Anaplasma capra and Anaplasma phagocytophilum infection</t>
  </si>
  <si>
    <t>Song J, Zhao S, Li Y, Wang H, Zhang L, Wang J, Ning C, Peng Y.</t>
  </si>
  <si>
    <t>Mol Cell Probes. 2020 Feb;49:101487. doi: 10.1016/j.mcp.2019.101487. Epub 2019 Nov 12.</t>
  </si>
  <si>
    <t>Song J</t>
  </si>
  <si>
    <t>10.1016/j.mcp.2019.101487</t>
  </si>
  <si>
    <t>Review of infectious agent occurrence in wild salmonids in British Columbia, Canada</t>
  </si>
  <si>
    <t>Jia B, Delphino MKVC, Awosile B, Hewison T, Whittaker P, Morrison D, Kamaitis M, Siah A, Milligan B, Johnson SC, Gardner IA.</t>
  </si>
  <si>
    <t>J Fish Dis. 2020 Feb;43(2):153-175. doi: 10.1111/jfd.13084. Epub 2019 Nov 19.</t>
  </si>
  <si>
    <t>Jia B</t>
  </si>
  <si>
    <t>10.1111/jfd.13084</t>
  </si>
  <si>
    <t>An overview of rickettsiae in Southeast Asia: Vector-animal-human interface</t>
  </si>
  <si>
    <t>Low VL, Tan TK, Khoo JJ, Lim FS, AbuBakar S.</t>
  </si>
  <si>
    <t>Acta Trop. 2020 Feb;202:105282. doi: 10.1016/j.actatropica.2019.105282. Epub 2019 Nov 25.</t>
  </si>
  <si>
    <t>10.1016/j.actatropica.2019.105282</t>
  </si>
  <si>
    <t>Molecular epidemiology of Anaplasma spp. related to A. phagocytophilum in Mediterranean small ruminants</t>
  </si>
  <si>
    <t>Zobba R, Ben Said M, Belkahia H, Pittau M, Cacciotto C, Pinna Parpaglia ML, Messadi L, Alberti A.</t>
  </si>
  <si>
    <t>Acta Trop. 2020 Feb;202:105286. doi: 10.1016/j.actatropica.2019.105286. Epub 2019 Nov 29.</t>
  </si>
  <si>
    <t>10.1016/j.actatropica.2019.105286</t>
  </si>
  <si>
    <t>Oxford Nanopore MinION Sequencing Enables Rapid Whole Genome Assembly of Rickettsia typhi in a Resource-Limited Setting</t>
  </si>
  <si>
    <t>Elliott I, Batty EM, Ming D, Robinson MT, Nawtaisong P, de Cesare M, Newton PN, Bowden R.</t>
  </si>
  <si>
    <t>Am J Trop Med Hyg. 2020 Feb;102(2):408-414. doi: 10.4269/ajtmh.19-0383.</t>
  </si>
  <si>
    <t>PMC7008338</t>
  </si>
  <si>
    <t>10.4269/ajtmh.19-0383</t>
  </si>
  <si>
    <t>Effect of Wolbachia wAlbB on a positive-sense RNA negev-like virus: a novel virus persistently infecting Aedes albopictus mosquitoes and cells</t>
  </si>
  <si>
    <t>Bishop C, Parry R, Asgari S.</t>
  </si>
  <si>
    <t>J Gen Virol. 2020 Feb;101(2):216-225. doi: 10.1099/jgv.0.001361.</t>
  </si>
  <si>
    <t>Bishop C</t>
  </si>
  <si>
    <t>10.1099/jgv.0.001361</t>
  </si>
  <si>
    <t>Balanced Th1/Th2 immune response induced by MSP1a functional motif coupled to multiwalled carbon nanotubes as anti-anaplasmosis vaccine in murine model</t>
  </si>
  <si>
    <t>Pimentel LS, Turini CA, Santos PS, Morais MA, Souza AG, Barbosa MB, Martins EMDN, Coutinho LB, Furtado CA, Ladeira LO, Martins JR, Goulart LR, Faria PCB.</t>
  </si>
  <si>
    <t>Nanomedicine. 2020 Feb;24:102137. doi: 10.1016/j.nano.2019.102137. Epub 2019 Dec 16.</t>
  </si>
  <si>
    <t>Pimentel LS</t>
  </si>
  <si>
    <t>Nanomedicine</t>
  </si>
  <si>
    <t>10.1016/j.nano.2019.102137</t>
  </si>
  <si>
    <t>Molecular detection of avian spirochete Borrelia anserina in Argas persicus ticks in Algeria</t>
  </si>
  <si>
    <t>Ouchene N, Nebbak A, Ouchene-Khelifi NA, Dahmani A, Zeroual F, Khelef D, Bitam I, Benakhla A, Parola P.</t>
  </si>
  <si>
    <t>Comp Immunol Microbiol Infect Dis. 2020 Feb;68:101408. doi: 10.1016/j.cimid.2019.101408. Epub 2019 Dec 27.</t>
  </si>
  <si>
    <t>Ouchene N</t>
  </si>
  <si>
    <t>10.1016/j.cimid.2019.101408</t>
  </si>
  <si>
    <t>Ixodid tick species and two tick-borne pathogens in three areas in the Sudan</t>
  </si>
  <si>
    <t>Shuaib YA, Elhag AMW, Brima YA, Abdalla MA, Bakiet AO, Mohmed-Noor SE, Lemhöfer G, Bestehorn M, Poppert S, Schaper S, Dobler G, Bakkes DK, Chitimia-Dobler L.</t>
  </si>
  <si>
    <t>Parasitol Res. 2020 Feb;119(2):385-394. doi: 10.1007/s00436-019-06458-9. Epub 2020 Jan 3.</t>
  </si>
  <si>
    <t>Shuaib YA</t>
  </si>
  <si>
    <t>10.1007/s00436-019-06458-9</t>
  </si>
  <si>
    <t>The Diversity and Distribution of Wolbachia, Rhizobiales, and Ophiocordyceps Within the Widespread Neotropical Turtle Ant, Cephalotes atratus (Hymenoptera: Formicidae)</t>
  </si>
  <si>
    <t>Reeves DD, Price SL, Ramalho MO, Moreau CS.</t>
  </si>
  <si>
    <t>Neotrop Entomol. 2020 Feb;49(1):52-60. doi: 10.1007/s13744-019-00735-z. Epub 2020 Jan 7.</t>
  </si>
  <si>
    <t>Reeves DD</t>
  </si>
  <si>
    <t>10.1007/s13744-019-00735-z</t>
  </si>
  <si>
    <t>Variation in the microbiome of the spider mite Tetranychus truncatus with sex, instar and endosymbiont infection</t>
  </si>
  <si>
    <t>Zhu YX, Song ZR, Huo SM, Yang K, Hong XY.</t>
  </si>
  <si>
    <t>FEMS Microbiol Ecol. 2020 Feb 1;96(2):fiaa004. doi: 10.1093/femsec/fiaa004.</t>
  </si>
  <si>
    <t>10.1093/femsec/fiaa004</t>
  </si>
  <si>
    <t>2020 Feb 1</t>
  </si>
  <si>
    <t>First record of new rickettsia-like organism in the blue king crab Paralithodes platypus from the Sea of Okhotsk: Distribution, morphological evidence and genetic analysis</t>
  </si>
  <si>
    <t>Ryazanova TV, Eliseikina MG, Kukhlevsky AD.</t>
  </si>
  <si>
    <t>J Invertebr Pathol. 2020 Feb;170:107325. doi: 10.1016/j.jip.2020.107325. Epub 2020 Jan 13.</t>
  </si>
  <si>
    <t>Ryazanova TV</t>
  </si>
  <si>
    <t>10.1016/j.jip.2020.107325</t>
  </si>
  <si>
    <t>Identification of bacteria in the Rocky Mountain wood tick, Dermacentor andersoni, using single-strand conformation polymorphism (SSCP) and DNA sequencing</t>
  </si>
  <si>
    <t>Dergousoff SJ, Anstead CA, Chilton NB.</t>
  </si>
  <si>
    <t>Exp Appl Acarol. 2020 Feb;80(2):247-256. doi: 10.1007/s10493-019-00459-0. Epub 2020 Jan 17.</t>
  </si>
  <si>
    <t>Dergousoff SJ</t>
  </si>
  <si>
    <t>10.1007/s10493-019-00459-0</t>
  </si>
  <si>
    <t>Quantitative Proteomics of the Endothelial Secretome Identifies RC0497 as Diagnostic of Acute Rickettsial Spotted Fever Infections</t>
  </si>
  <si>
    <t>Zhao Y, Fang R, Zhang J, Zhang Y, Bechelli J, Smalley C, Valbuena G, Walker DH, Oteo JA, Brasier AR.</t>
  </si>
  <si>
    <t>Am J Pathol. 2020 Feb;190(2):306-322. doi: 10.1016/j.ajpath.2019.10.007. Epub 2020 Jan 16.</t>
  </si>
  <si>
    <t>PMC6983917</t>
  </si>
  <si>
    <t>10.1016/j.ajpath.2019.10.007</t>
  </si>
  <si>
    <t>Genomic Analysis of Wolbachia from Laodelphax striatellus (Delphacidae, Hemiptera) Reveals Insights into Its "Jekyll and Hyde" Mode of Infection Pattern</t>
  </si>
  <si>
    <t>Bing XL, Zhao DS, Sun JT, Zhang KJ, Hong XY.</t>
  </si>
  <si>
    <t>Genome Biol Evol. 2020 Feb 1;12(2):3818-3831. doi: 10.1093/gbe/evaa006.</t>
  </si>
  <si>
    <t>PMC7046167</t>
  </si>
  <si>
    <t>10.1093/gbe/evaa006</t>
  </si>
  <si>
    <t>Documentation of the Expansion of the Gulf Coast Tick (Amblyomma maculatum) and Rickettsia parkeri: First Report in Illinois</t>
  </si>
  <si>
    <t>Phillips VC, Zieman EA, Kim CH, Stone CM, Tuten HC, Jiménez FA.</t>
  </si>
  <si>
    <t>J Parasitol. 2020 Feb;106(1):9-13.</t>
  </si>
  <si>
    <t>Phillips VC</t>
  </si>
  <si>
    <t>Rickettsia parkeri and Candidatus Rickettsia andeanae in Amblyomma maculatum Group Ticks</t>
  </si>
  <si>
    <t>Noden BH, Roselli MA, Loss SR.</t>
  </si>
  <si>
    <t>Emerg Infect Dis. 2020 Feb;26(2):371-374. doi: 10.3201/eid2602.190664.</t>
  </si>
  <si>
    <t>PMC6986823</t>
  </si>
  <si>
    <t>10.3201/eid2602.190664</t>
  </si>
  <si>
    <t>Surge in Anaplasmosis Cases in Maine, USA, 2013-2017</t>
  </si>
  <si>
    <t>Elias SP, Bonthius J, Robinson S, Robich RM, Lubelczyk CB, Smith RP Jr.</t>
  </si>
  <si>
    <t>Emerg Infect Dis. 2020 Feb;26(2):327-331. doi: 10.3201/eid2602.190529.</t>
  </si>
  <si>
    <t>Elias SP</t>
  </si>
  <si>
    <t>PMC6986843</t>
  </si>
  <si>
    <t>10.3201/eid2602.190529</t>
  </si>
  <si>
    <t>Rickettsia mongolitimonae Encephalitis, Southern France, 2018</t>
  </si>
  <si>
    <t>Loarte MDC, Melenotte C, Cassir N, Cammilleri S, Dory-Lautrec P, Raoult D, Parola P.</t>
  </si>
  <si>
    <t>Emerg Infect Dis. 2020 Feb;26(2):362-364. doi: 10.3201/eid2602.181667.</t>
  </si>
  <si>
    <t>Loarte MDC</t>
  </si>
  <si>
    <t>PMC6986838</t>
  </si>
  <si>
    <t>10.3201/eid2602.181667</t>
  </si>
  <si>
    <t>Prevalence of Infection and Co-Infection and Presence of Rickettsial Endosymbionts in Ixodes Scapularis (Acari: Ixodidae) in Connecticut, USA</t>
  </si>
  <si>
    <t>Pokutnaya D, Molaei G, Weinberger DM, Vossbrinck CR, Diaz AJ.</t>
  </si>
  <si>
    <t>J Parasitol. 2020 Feb;106(1):30-37.</t>
  </si>
  <si>
    <t>Pokutnaya D</t>
  </si>
  <si>
    <t>Identification and Molecular Analysis of Ixodid Ticks (Acari: Ixodidae) Infesting Domestic Animals and Tick-Borne Pathogens at the Tarim Basin of Southern Xinjiang, China</t>
  </si>
  <si>
    <t>Zhao L, Lv J, Li F, Li K, He B, Zhang L, Han X, Wang H, Johnson N, Lin X, Wu S, Liu Y.</t>
  </si>
  <si>
    <t>Korean J Parasitol. 2020 Feb;58(1):37-46. doi: 10.3347/kjp.2020.58.1.37. Epub 2020 Feb 29.</t>
  </si>
  <si>
    <t>PMC7066438</t>
  </si>
  <si>
    <t>10.3347/kjp.2020.58.1.37</t>
  </si>
  <si>
    <t>Rev Prat. 2020 Feb;70(2):201-205.</t>
  </si>
  <si>
    <t>Rev Prat</t>
  </si>
  <si>
    <t>Detection of Ehrlichia spp. and Theileria spp. in Hyalomma anatolicum ticks collected in Tajikistan</t>
  </si>
  <si>
    <t>Kartashov MY, Kononova YV, Petrova ID, Tupota NL, Mikryukova TP, Ternovoi VA, Tishkova FH, Loktev VB.</t>
  </si>
  <si>
    <t>Vavilovskii Zhurnal Genet Selektsii. 2020 Feb;24(1):55-59. doi: 10.18699/VJ20.595.</t>
  </si>
  <si>
    <t>Vavilovskii Zhurnal Genet Selektsii</t>
  </si>
  <si>
    <t>PMC7716523</t>
  </si>
  <si>
    <t>10.18699/VJ20.595</t>
  </si>
  <si>
    <t>Discovery of in vivo Virulence Genes of Obligatory Intracellular Bacteria by Random Mutagenesis</t>
  </si>
  <si>
    <t>Bekebrede H, Lin M, Teymournejad O, Rikihisa Y.</t>
  </si>
  <si>
    <t>Front Cell Infect Microbiol. 2020 Feb 4;10:2. doi: 10.3389/fcimb.2020.00002. eCollection 2020.</t>
  </si>
  <si>
    <t>Bekebrede H</t>
  </si>
  <si>
    <t>PMC7010607</t>
  </si>
  <si>
    <t>10.3389/fcimb.2020.00002</t>
  </si>
  <si>
    <t>2020 Feb 4</t>
  </si>
  <si>
    <t>Description, molecular characteristics and Wolbachia endosymbionts of Onchocerca borneensis Uni, Mat Udin &amp; Takaoka n. sp. (Nematoda: Filarioidea) from the Bornean bearded pig Sus barbatus Müller (Cetartiodactyla: Suidae) of Sarawak, Malaysia</t>
  </si>
  <si>
    <t>Uni S, Mat Udin AS, Agatsuma T, Junker K, Saijuntha W, Bunchom N, Fukuda M, Martin C, Lefoulon E, Labat A, Khan FAA, Low VL, Cheah PL, Lim YA, Ramli R, Belabut DM, Zainuri NA, Matsubayashi M, Omar H, Bhassu S, Uga S, Hashim R, Takaoka H, Azirun MS.</t>
  </si>
  <si>
    <t>Parasit Vectors. 2020 Feb 6;13(1):50. doi: 10.1186/s13071-020-3907-8.</t>
  </si>
  <si>
    <t>PMC7006428</t>
  </si>
  <si>
    <t>10.1186/s13071-020-3907-8</t>
  </si>
  <si>
    <t>2020 Feb 6</t>
  </si>
  <si>
    <t>Tick-borne pathogens in Ixodidae ticks collected from privately-owned dogs in Italy: a country-wide molecular survey</t>
  </si>
  <si>
    <t>Zanet S, Battisti E, Pepe P, Ciuca L, Colombo L, Trisciuoglio A, Ferroglio E, Cringoli G, Rinaldi L, Maurelli MP.</t>
  </si>
  <si>
    <t>BMC Vet Res. 2020 Feb 7;16(1):46. doi: 10.1186/s12917-020-2263-4.</t>
  </si>
  <si>
    <t>Zanet S</t>
  </si>
  <si>
    <t>PMC7006417</t>
  </si>
  <si>
    <t>10.1186/s12917-020-2263-4</t>
  </si>
  <si>
    <t>2020 Feb 7</t>
  </si>
  <si>
    <t>Wolbachia strain wAlbB blocks replication of flaviviruses and alphaviruses in mosquito cell culture</t>
  </si>
  <si>
    <t>Ekwudu O, Devine GJ, Aaskov JG, Frentiu FD.</t>
  </si>
  <si>
    <t>Parasit Vectors. 2020 Feb 10;13(1):54. doi: 10.1186/s13071-020-3936-3.</t>
  </si>
  <si>
    <t>Ekwudu O</t>
  </si>
  <si>
    <t>PMC7011541</t>
  </si>
  <si>
    <t>10.1186/s13071-020-3936-3</t>
  </si>
  <si>
    <t>2020 Feb 10</t>
  </si>
  <si>
    <t>Molecular detection of Cercopithifilaria bainae and other tick-borne pathogens in Rhipicephalus sanguineus s.l. isolated from dogs in Midwest Brazil</t>
  </si>
  <si>
    <t>Soares RL, Silva AOD, Coelho ML, Echeverria JT, Souza ML, Babo-Terra VJ, Pasquatti TN, Ramos RAN, Ramos CADN.</t>
  </si>
  <si>
    <t>Rev Bras Parasitol Vet. 2020 Feb 10;29(1):e018019. doi: 10.1590/S1984-29612019109. eCollection 2020.</t>
  </si>
  <si>
    <t>Soares RL</t>
  </si>
  <si>
    <t>10.1590/S1984-29612019109</t>
  </si>
  <si>
    <t>What happens when we modify mosquitoes for disease prevention? A systematic review</t>
  </si>
  <si>
    <t>Nazareth T, Craveiro I, Moutinho A, Seixas G, Gonçalves C, Gonçalves L, Teodósio R, Sousa CA.</t>
  </si>
  <si>
    <t>Emerg Microbes Infect. 2020 Feb 11;9(1):348-365. doi: 10.1080/22221751.2020.1722035. eCollection 2020.</t>
  </si>
  <si>
    <t>Nazareth T</t>
  </si>
  <si>
    <t>PMC7034073</t>
  </si>
  <si>
    <t>10.1080/22221751.2020.1722035</t>
  </si>
  <si>
    <t>2020 Feb 11</t>
  </si>
  <si>
    <t>Diagnostic evaluation of IgM ELISA and IgM Immunofluorescence assay for the diagnosis of Acute Scrub Typhus in central Nepal</t>
  </si>
  <si>
    <t>Gautam R, Parajuli K, Tshokey T, Stenos J, Sherchand JB.</t>
  </si>
  <si>
    <t>BMC Infect Dis. 2020 Feb 13;20(1):138. doi: 10.1186/s12879-020-4861-y.</t>
  </si>
  <si>
    <t>Gautam R</t>
  </si>
  <si>
    <t>PMC7020552</t>
  </si>
  <si>
    <t>10.1186/s12879-020-4861-y</t>
  </si>
  <si>
    <t>2020 Feb 13</t>
  </si>
  <si>
    <t>Novel Rickettsia genotypes in ticks in French Guiana, South America</t>
  </si>
  <si>
    <t>Binetruy F, Buysse M, Barosi R, Duron O.</t>
  </si>
  <si>
    <t>Sci Rep. 2020 Feb 13;10(1):2537. doi: 10.1038/s41598-020-59488-0.</t>
  </si>
  <si>
    <t>Binetruy F</t>
  </si>
  <si>
    <t>PMC7018960</t>
  </si>
  <si>
    <t>10.1038/s41598-020-59488-0</t>
  </si>
  <si>
    <t>Rickettsia felis identified in two fatal cases of acute meningoencephalitis</t>
  </si>
  <si>
    <t>Mawuntu AHP, Johar E, Anggraeni R, Feliana F, Bernadus JBB, Safari D, Yudhaputri FA, Dhenni R, Dewi YP, Kato C, Powers AM, Rosenberg R, Soebandrio A, Myint KSA.</t>
  </si>
  <si>
    <t>PLoS Negl Trop Dis. 2020 Feb 18;14(2):e0007893. doi: 10.1371/journal.pntd.0007893. eCollection 2020 Feb.</t>
  </si>
  <si>
    <t>Mawuntu AHP</t>
  </si>
  <si>
    <t>PMC7048312</t>
  </si>
  <si>
    <t>10.1371/journal.pntd.0007893</t>
  </si>
  <si>
    <t>2020 Feb 18</t>
  </si>
  <si>
    <t>Detection of Rickettsia Endosymbiont Bemisia Tabaci in the Amputated Limbs of Three Buerger's Disease Patients</t>
  </si>
  <si>
    <t>Fazeli B, Mirhosseini A, Hashemi Z, Taheri H.</t>
  </si>
  <si>
    <t>Int Med Case Rep J. 2020 Feb 18;13:33-40. doi: 10.2147/IMCRJ.S225839. eCollection 2020.</t>
  </si>
  <si>
    <t>Int Med Case Rep J</t>
  </si>
  <si>
    <t>PMC7035904</t>
  </si>
  <si>
    <t>10.2147/IMCRJ.S225839</t>
  </si>
  <si>
    <t>Lactobacillus probiotics improved the gut microbiota profile of a Drosophila melanogaster Alzheimer's disease model and alleviated neurodegeneration in the eye</t>
  </si>
  <si>
    <t>Tan FHP, Liu G, Lau SA, Jaafar MH, Park YH, Azzam G, Li Y, Liong MT.</t>
  </si>
  <si>
    <t>Benef Microbes. 2020 Feb 19;11(1):79-89. doi: 10.3920/BM2019.0086. Epub 2020 Jan 14.</t>
  </si>
  <si>
    <t>Tan FHP</t>
  </si>
  <si>
    <t>Benef Microbes</t>
  </si>
  <si>
    <t>10.3920/BM2019.0086</t>
  </si>
  <si>
    <t>2020 Feb 19</t>
  </si>
  <si>
    <t>First Insight into Microbiome Profiles of Myrmecophilous Beetles and Their Host, Red Wood Ant Formica polyctena (Hymenoptera: Formicidae)-A Case Study</t>
  </si>
  <si>
    <t>Kaczmarczyk-Ziemba A, Zagaja M, Wagner GK, Pietrykowska-Tudruj E, Staniec B.</t>
  </si>
  <si>
    <t>Insects. 2020 Feb 19;11(2):134. doi: 10.3390/insects11020134.</t>
  </si>
  <si>
    <t>Kaczmarczyk-Ziemba A</t>
  </si>
  <si>
    <t>PMC7073670</t>
  </si>
  <si>
    <t>10.3390/insects11020134</t>
  </si>
  <si>
    <t>Wolbachia limits pathogen infections through induction of host innate immune responses</t>
  </si>
  <si>
    <t>Zhang D, Wang Y, He K, Yang Q, Gong M, Ji M, Chen L.</t>
  </si>
  <si>
    <t>PLoS One. 2020 Feb 20;15(2):e0226736. doi: 10.1371/journal.pone.0226736. eCollection 2020.</t>
  </si>
  <si>
    <t>PMC7032688</t>
  </si>
  <si>
    <t>10.1371/journal.pone.0226736</t>
  </si>
  <si>
    <t>2020 Feb 20</t>
  </si>
  <si>
    <t>A vaccine using Anaplasma marginale subdominant type IV secretion system recombinant proteins was not protective against a virulent challenge</t>
  </si>
  <si>
    <t>Sarli M, Novoa MB, Mazzucco MN, Signorini ML, Echaide IE, de Echaide ST, Primo ME.</t>
  </si>
  <si>
    <t>PLoS One. 2020 Feb 21;15(2):e0229301. doi: 10.1371/journal.pone.0229301. eCollection 2020.</t>
  </si>
  <si>
    <t>PMC7034839</t>
  </si>
  <si>
    <t>10.1371/journal.pone.0229301</t>
  </si>
  <si>
    <t>2020 Feb 21</t>
  </si>
  <si>
    <t>Evaluation of a Novel High-Definition PCR Multiplex Assay for Simultaneous Detection of Tick-Borne Pathogens in Human Clinical Specimens</t>
  </si>
  <si>
    <t>Shakir SM, Mansfield CR, Hays ED, Couturier MR, Hillyard DR.</t>
  </si>
  <si>
    <t>J Clin Microbiol. 2020 Feb 24;58(3):e01655-19. doi: 10.1128/JCM.01655-19. Print 2020 Feb 24.</t>
  </si>
  <si>
    <t>Shakir SM</t>
  </si>
  <si>
    <t>PMC7041590</t>
  </si>
  <si>
    <t>10.1128/JCM.01655-19</t>
  </si>
  <si>
    <t>2020 Feb 24</t>
  </si>
  <si>
    <t>Evaluation of Disease Causality of Rare Ixodes ricinus-Borne Infections in Europe</t>
  </si>
  <si>
    <t>Azagi T, Hoornstra D, Kremer K, Hovius JWR, Sprong H.</t>
  </si>
  <si>
    <t>Pathogens. 2020 Feb 24;9(2):150. doi: 10.3390/pathogens9020150.</t>
  </si>
  <si>
    <t>PMC7168666</t>
  </si>
  <si>
    <t>10.3390/pathogens9020150</t>
  </si>
  <si>
    <t>Evolution, purification, and characterization of RC0497: a peptidoglycan amidase from the prototypical spotted fever species Rickettsia conorii</t>
  </si>
  <si>
    <t>Patel JG, Narra HP, Sepuru KM, Sahni A, Golla SR, Sahni A, Singh A, Schroeder CLC, Chowdhury IH, Popov VL, Sahni SK.</t>
  </si>
  <si>
    <t>Biol Chem. 2020 Feb 25;401(2):249-262. doi: 10.1515/hsz-2018-0389.</t>
  </si>
  <si>
    <t>Patel JG</t>
  </si>
  <si>
    <t>Biol Chem</t>
  </si>
  <si>
    <t>10.1515/hsz-2018-0389</t>
  </si>
  <si>
    <t>2020 Feb 25</t>
  </si>
  <si>
    <t>Isolation and Molecular Analysis of a Novel Neorickettsia Species That Causes Potomac Horse Fever</t>
  </si>
  <si>
    <t>Teymournejad O, Lin M, Bekebrede H, Kamr A, Toribio RE, Arroyo LG, Baird JD, Rikihisa Y.</t>
  </si>
  <si>
    <t>mBio. 2020 Feb 25;11(1):e03429-19. doi: 10.1128/mBio.03429-19.</t>
  </si>
  <si>
    <t>PMC7042704</t>
  </si>
  <si>
    <t>10.1128/mBio.03429-19</t>
  </si>
  <si>
    <t>Molecular Detection of Spotted Fever Group Rickettsiae (Rickettsiales: Rickettsiaceae) in Dermacentor variabilis (Acari: Ixodidae) Collected Along the Platte River in South Central Nebraska</t>
  </si>
  <si>
    <t>Luedtke BE, Shaffer JJ, Monrroy E, Willicott CW, Bourret TJ.</t>
  </si>
  <si>
    <t>J Med Entomol. 2020 Feb 27;57(2):519-523. doi: 10.1093/jme/tjz167.</t>
  </si>
  <si>
    <t>Luedtke BE</t>
  </si>
  <si>
    <t>PMC7530562</t>
  </si>
  <si>
    <t>10.1093/jme/tjz167</t>
  </si>
  <si>
    <t>2020 Feb 27</t>
  </si>
  <si>
    <t>Candidatus Rickettsia senegalensis in Cat Fleas (Siphonaptera: Pulicidae) Collected from Dogs and Cats in Cauca, Colombia</t>
  </si>
  <si>
    <t>Betancourt-Ruiz P, Martínez-Díaz HC, Gil-Mora J, Ospina C, Olaya-M LA, Benavides E, Bolaños E, Cuervo C, Blanton L, Hidalgo M.</t>
  </si>
  <si>
    <t>J Med Entomol. 2020 Feb 27;57(2):382-387. doi: 10.1093/jme/tjz177.</t>
  </si>
  <si>
    <t>Betancourt-Ruiz P</t>
  </si>
  <si>
    <t>10.1093/jme/tjz177</t>
  </si>
  <si>
    <t>Minimal Duration of Tick Attachment Sufficient for Transmission of Infectious Rickettsia rickettsii (Rickettsiales: Rickettsiaceae) by Its Primary Vector Dermacentor variabilis (Acari: Ixodidae): Duration of Rickettsial Reactivation in the Vector Revisited</t>
  </si>
  <si>
    <t>Levin ML, Ford SL, Hartzer K, Krapiunaya L, Stanley H, Snellgrove AN.</t>
  </si>
  <si>
    <t>J Med Entomol. 2020 Feb 27;57(2):585-594. doi: 10.1093/jme/tjz191.</t>
  </si>
  <si>
    <t>PMC7171694</t>
  </si>
  <si>
    <t>NIHMS1583097</t>
  </si>
  <si>
    <t>10.1093/jme/tjz191</t>
  </si>
  <si>
    <t>Fleas of Shrews and Rodents in Rural Lowland Taiwan</t>
  </si>
  <si>
    <t>Wang HC, Lee PL, Kuo CC.</t>
  </si>
  <si>
    <t>J Med Entomol. 2020 Feb 27;57(2):595-600. doi: 10.1093/jme/tjz194.</t>
  </si>
  <si>
    <t>10.1093/jme/tjz194</t>
  </si>
  <si>
    <t>Identification and evaluation of UL36 protein from Dermacentor silvarum salivary gland and its interaction with Anaplasma ovis VirB10</t>
  </si>
  <si>
    <t>Mukhtar MU, Iqbal N, Yang J, Niu Q, Zhao S, Li Z, Zhao Y, Rashid M, Chen Z, Guan G, Liu Z, Yin H.</t>
  </si>
  <si>
    <t>Parasit Vectors. 2020 Feb 27;13(1):105. doi: 10.1186/s13071-020-3975-9.</t>
  </si>
  <si>
    <t>Mukhtar MU</t>
  </si>
  <si>
    <t>PMC7045605</t>
  </si>
  <si>
    <t>10.1186/s13071-020-3975-9</t>
  </si>
  <si>
    <t>Ticks and associated pathogens in camels (Camelus dromedarius) from Riyadh Province, Saudi Arabia</t>
  </si>
  <si>
    <t>Alanazi AD, Nguyen VL, Alyousif MS, Manoj RRS, Alouffi AS, Donato R, Sazmand A, Mendoza-Roldan JA, Dantas-Torres F, Otranto D.</t>
  </si>
  <si>
    <t>Parasit Vectors. 2020 Feb 28;13(1):110. doi: 10.1186/s13071-020-3973-y.</t>
  </si>
  <si>
    <t>Alanazi AD</t>
  </si>
  <si>
    <t>PMC7048137</t>
  </si>
  <si>
    <t>10.1186/s13071-020-3973-y</t>
  </si>
  <si>
    <t>2020 Feb 28</t>
  </si>
  <si>
    <t>Spotted fever rickettsiosis presenting with bilateral anterior uveitis and retinitis: A case report</t>
  </si>
  <si>
    <t>Das S, Ninan GA, Jasper S, George M, Iyadurai R.</t>
  </si>
  <si>
    <t>J Family Med Prim Care. 2020 Feb 28;9(2):1236-1239. doi: 10.4103/jfmpc.jfmpc_1009_19. eCollection 2020 Feb.</t>
  </si>
  <si>
    <t>Das S</t>
  </si>
  <si>
    <t>PMC7114010</t>
  </si>
  <si>
    <t>10.4103/jfmpc.jfmpc_1009_19</t>
  </si>
  <si>
    <t>Wolbachia strain wAlbA blocks Zika virus transmission in Aedes aegypti</t>
  </si>
  <si>
    <t>Chouin-Carneiro T, Ant TH, Herd C, Louis F, Failloux AB, Sinkins SP.</t>
  </si>
  <si>
    <t>Med Vet Entomol. 2020 Mar;34(1):116-119. doi: 10.1111/mve.12384. Epub 2019 May 23.</t>
  </si>
  <si>
    <t>Chouin-Carneiro T</t>
  </si>
  <si>
    <t>PMC7027442</t>
  </si>
  <si>
    <t>10.1111/mve.12384</t>
  </si>
  <si>
    <t>2020 Mar</t>
  </si>
  <si>
    <t>Passive Tick Surveillance: Exploring Spatiotemporal Associations of Borrelia burgdorferi (Spirochaetales: Spirochaetaceae), Babesia microti (Piroplasmida: Babesiidae), and Anaplasma phagocytophilum (Rickettsiales: Anaplasmataceae) Infection in Ixodes scapularis (Acari: Ixodidae)</t>
  </si>
  <si>
    <t>Little EAH, Molaei G.</t>
  </si>
  <si>
    <t>Vector Borne Zoonotic Dis. 2020 Mar;20(3):177-186. doi: 10.1089/vbz.2019.2509. Epub 2019 Oct 3.</t>
  </si>
  <si>
    <t>10.1089/vbz.2019.2509</t>
  </si>
  <si>
    <t>Molecular epidemiology and phylogeny of spotted fever group Rickettsia in camels (Camelus dromedarius) and their infesting ticks from Tunisia</t>
  </si>
  <si>
    <t>Selmi R, Ben Said M, Ben Yahia H, Abdelaali H, Messadi L.</t>
  </si>
  <si>
    <t>Transbound Emerg Dis. 2020 Mar;67(2):733-744. doi: 10.1111/tbed.13392. Epub 2019 Nov 15.</t>
  </si>
  <si>
    <t>10.1111/tbed.13392</t>
  </si>
  <si>
    <t>Tick-borne pathogens in ticks (Acari: Ixodidae) collected from various domestic and wild hosts in Corsica (France), a Mediterranean island environment</t>
  </si>
  <si>
    <t>Grech-Angelini S, Stachurski F, Vayssier-Taussat M, Devillers E, Casabianca F, Lancelot R, Uilenberg G, Moutailler S.</t>
  </si>
  <si>
    <t>Transbound Emerg Dis. 2020 Mar;67(2):745-757. doi: 10.1111/tbed.13393. Epub 2019 Nov 3.</t>
  </si>
  <si>
    <t>Grech-Angelini S</t>
  </si>
  <si>
    <t>10.1111/tbed.13393</t>
  </si>
  <si>
    <t>Secondary endosymbiont diversity of Bemisia tabaci and its parasitoids</t>
  </si>
  <si>
    <t>Karut K, Castle SJ, Karut ŞT, Karaca MM.</t>
  </si>
  <si>
    <t>Infect Genet Evol. 2020 Mar;78:104104. doi: 10.1016/j.meegid.2019.104104. Epub 2019 Nov 5.</t>
  </si>
  <si>
    <t>10.1016/j.meegid.2019.104104</t>
  </si>
  <si>
    <t>Distribution of Neoehrlichia mikurensis in Ixodes ricinus ticks along the coast of Norway: The western seaboard is a low-prevalence region</t>
  </si>
  <si>
    <t>Pedersen BN, Jenkins A, Paulsen KM, Okbaldet YB, Edgar KS, Lamsal A, Soleng A, Andreassen ÅK.</t>
  </si>
  <si>
    <t>Zoonoses Public Health. 2020 Mar;67(2):130-137. doi: 10.1111/zph.12662. Epub 2019 Nov 9.</t>
  </si>
  <si>
    <t>Pedersen BN</t>
  </si>
  <si>
    <t>10.1111/zph.12662</t>
  </si>
  <si>
    <t>Epidemiological aspects of Rickettsia parkeri in the Atlantic forest biome of Espírito Santo state, Brazil</t>
  </si>
  <si>
    <t>Faccini-Martínez ÁA, Muñoz-Leal S, Krawczak FS, Acosta ICL, Martins TF, Serpa MCA, Barbieri ARM, Tovar JR, Cerutti Junior C, Labruna MB.</t>
  </si>
  <si>
    <t>Ticks Tick Borne Dis. 2020 Mar;11(2):101319. doi: 10.1016/j.ttbdis.2019.101319. Epub 2019 Nov 6.</t>
  </si>
  <si>
    <t>10.1016/j.ttbdis.2019.101319</t>
  </si>
  <si>
    <t>A putative novel strain of Ehrlichia infecting Amblyomma tigrinum associated with Pampas fox (Lycalopex gymnocercus) in Esteros del Iberá ecoregion, Argentina</t>
  </si>
  <si>
    <t>Eberhardt AT, Fernandez C, Fargnoli L, Beldomenico PM, Monje LD.</t>
  </si>
  <si>
    <t>Ticks Tick Borne Dis. 2020 Mar;11(2):101318. doi: 10.1016/j.ttbdis.2019.101318. Epub 2019 Oct 25.</t>
  </si>
  <si>
    <t>Eberhardt AT</t>
  </si>
  <si>
    <t>10.1016/j.ttbdis.2019.101318</t>
  </si>
  <si>
    <t>Antinuclear antibodies in infectious diseases</t>
  </si>
  <si>
    <t>Im JH, Chung MH, Park YK, Kwon HY, Baek JH, Lee SY, Lee JS.</t>
  </si>
  <si>
    <t>Infect Dis (Lond). 2020 Mar;52(3):177-185. doi: 10.1080/23744235.2019.1690676. Epub 2019 Nov 12.</t>
  </si>
  <si>
    <t>10.1080/23744235.2019.1690676</t>
  </si>
  <si>
    <t>First Report Regarding the Simultaneous Molecular Detection of Anaplasma marginale and Theileria annulata in Equine Blood Samples Collected from Southern Punjab in Pakistan</t>
  </si>
  <si>
    <t>Asif M, Parveen A, Ashraf S, Hussain M, Aktas M, Ozubek S, Shaikh RS, Iqbal F.</t>
  </si>
  <si>
    <t>Acta Parasitol. 2020 Mar;65(1):259-263. doi: 10.2478/s11686-019-00141-w. Epub 2019 Nov 13.</t>
  </si>
  <si>
    <t>Asif M</t>
  </si>
  <si>
    <t>10.2478/s11686-019-00141-w</t>
  </si>
  <si>
    <t>Ticks biting humans in the Brazilian savannah: Attachment sites and exposure risk in relation to species, life stage and season</t>
  </si>
  <si>
    <t>Szabó MPJ, Martins TF, Barbieri ARM, Costa FB, Soares HS, Tolesano-Pascoli GV, Torga K, Saraiva DG, Ramos VDN, Osava CF, de Castro MB, Labruna MB.</t>
  </si>
  <si>
    <t>Ticks Tick Borne Dis. 2020 Mar;11(2):101328. doi: 10.1016/j.ttbdis.2019.101328. Epub 2019 Nov 8.</t>
  </si>
  <si>
    <t>10.1016/j.ttbdis.2019.101328</t>
  </si>
  <si>
    <t>Wolbachia supplement biotin and riboflavin to enhance reproduction in planthoppers</t>
  </si>
  <si>
    <t>Ju JF, Bing XL, Zhao DS, Guo Y, Xi Z, Hoffmann AA, Zhang KJ, Huang HJ, Gong JT, Zhang X, Hong XY.</t>
  </si>
  <si>
    <t>ISME J. 2020 Mar;14(3):676-687. doi: 10.1038/s41396-019-0559-9. Epub 2019 Nov 25.</t>
  </si>
  <si>
    <t>PMC7031331</t>
  </si>
  <si>
    <t>10.1038/s41396-019-0559-9</t>
  </si>
  <si>
    <t>Spotted fever group rickettsiae canine serosurveillance near the US-Mexico border in California</t>
  </si>
  <si>
    <t>Estrada I, Balagot C, Fierro M, Kriner P, Iniguez-Stevens E, Kjemtrup A, Foley J.</t>
  </si>
  <si>
    <t>Zoonoses Public Health. 2020 Mar;67(2):148-155. doi: 10.1111/zph.12666. Epub 2019 Nov 26.</t>
  </si>
  <si>
    <t>Estrada I</t>
  </si>
  <si>
    <t>10.1111/zph.12666</t>
  </si>
  <si>
    <t>Risk of cerebro- and cardiovascular disease in patients with scrub typhus</t>
  </si>
  <si>
    <t>Jung LY, Lee J, Jeon M, Hwang JH, Hong JY, Lee CS.</t>
  </si>
  <si>
    <t>Eur J Clin Microbiol Infect Dis. 2020 Mar;39(3):451-454. doi: 10.1007/s10096-019-03743-4. Epub 2019 Nov 27.</t>
  </si>
  <si>
    <t>Jung LY</t>
  </si>
  <si>
    <t>10.1007/s10096-019-03743-4</t>
  </si>
  <si>
    <t>Real-time PCR assay with an endogenous internal amplification control for detection and quantification of Anaplasma marginale in bovine blood</t>
  </si>
  <si>
    <t>Kovalchuk SN, Babii AV, Arkhipova AL.</t>
  </si>
  <si>
    <t>Ticks Tick Borne Dis. 2020 Mar;11(2):101334. doi: 10.1016/j.ttbdis.2019.101334. Epub 2019 Nov 18.</t>
  </si>
  <si>
    <t>Kovalchuk SN</t>
  </si>
  <si>
    <t>10.1016/j.ttbdis.2019.101334</t>
  </si>
  <si>
    <t>Molecular identification of protozoal and bacterial organisms in domestic animals and their infesting ticks from north-eastern Algeria</t>
  </si>
  <si>
    <t>Sadeddine R, Diarra AZ, Laroche M, Mediannikov O, Righi S, Benakhla A, Dahmana H, Raoult D, Parola P.</t>
  </si>
  <si>
    <t>Ticks Tick Borne Dis. 2020 Mar;11(2):101330. doi: 10.1016/j.ttbdis.2019.101330. Epub 2019 Nov 8.</t>
  </si>
  <si>
    <t>Sadeddine R</t>
  </si>
  <si>
    <t>10.1016/j.ttbdis.2019.101330</t>
  </si>
  <si>
    <t>Prevalence and molecular characterization of Anaplasma phagocytophilum in roe deer (Capreolus capreolus) from Spain</t>
  </si>
  <si>
    <t>Remesar S, Díaz P, Prieto A, García-Dios D, Fernández G, López CM, Panadero R, Díez-Baños P, Morrondo P.</t>
  </si>
  <si>
    <t>Ticks Tick Borne Dis. 2020 Mar;11(2):101351. doi: 10.1016/j.ttbdis.2019.101351. Epub 2019 Dec 3.</t>
  </si>
  <si>
    <t>10.1016/j.ttbdis.2019.101351</t>
  </si>
  <si>
    <t>Spatial and temporal trends of Mediterranean spotted fever in Spain, 2005-2015</t>
  </si>
  <si>
    <t>Romaní Vidal A, Fernández-Martínez B, Herrador Z, León Gómez I, Gómez Barroso D.</t>
  </si>
  <si>
    <t>Ticks Tick Borne Dis. 2020 Mar;11(2):101353. doi: 10.1016/j.ttbdis.2019.101353. Epub 2019 Dec 3.</t>
  </si>
  <si>
    <t>Romaní Vidal A</t>
  </si>
  <si>
    <t>10.1016/j.ttbdis.2019.101353</t>
  </si>
  <si>
    <t>Molecular detection and phylogenetic analysis of canine tick-borne pathogens from Korea</t>
  </si>
  <si>
    <t>Ticks Tick Borne Dis. 2020 Mar;11(2):101357. doi: 10.1016/j.ttbdis.2019.101357. Epub 2019 Dec 7.</t>
  </si>
  <si>
    <t>10.1016/j.ttbdis.2019.101357</t>
  </si>
  <si>
    <t>The Prevalence of Tick-Borne Pathogens in Ticks Collected from the Northernmost Province (Sinop) of Turkey</t>
  </si>
  <si>
    <t>Gunes T, Ataş M.</t>
  </si>
  <si>
    <t>Vector Borne Zoonotic Dis. 2020 Mar;20(3):171-176. doi: 10.1089/vbz.2019.2513. Epub 2019 Dec 16.</t>
  </si>
  <si>
    <t>Gunes T</t>
  </si>
  <si>
    <t>10.1089/vbz.2019.2513</t>
  </si>
  <si>
    <t>Correction to: Seroprevalences of Rickettsia conorii, Ehrlichia canis and Coxiella burnetii in Dogs from Montenegro</t>
  </si>
  <si>
    <t>Acta Parasitol. 2020 Mar;65(1):271. doi: 10.2478/s11686-019-00152-7.</t>
  </si>
  <si>
    <t>10.2478/s11686-019-00152-7</t>
  </si>
  <si>
    <t>Canine vector-borne pathogens from dogs and ticks from Tamil Nadu, India</t>
  </si>
  <si>
    <t>Manoj RRS, Iatta R, Latrofa MS, Capozzi L, Raman M, Colella V, Otranto D.</t>
  </si>
  <si>
    <t>Acta Trop. 2020 Mar;203:105308. doi: 10.1016/j.actatropica.2019.105308. Epub 2019 Dec 17.</t>
  </si>
  <si>
    <t>Manoj RRS</t>
  </si>
  <si>
    <t>10.1016/j.actatropica.2019.105308</t>
  </si>
  <si>
    <t>Bacterial communities in Haemaphysalis, Dermacentor and Amblyomma ticks collected from wild boar of an Orang Asli Community in Malaysia</t>
  </si>
  <si>
    <t>Lim FS, Khoo JJ, Tan KK, Zainal N, Loong SK, Khor CS, AbuBakar S.</t>
  </si>
  <si>
    <t>Ticks Tick Borne Dis. 2020 Mar;11(2):101352. doi: 10.1016/j.ttbdis.2019.101352. Epub 2019 Dec 14.</t>
  </si>
  <si>
    <t>Lim FS</t>
  </si>
  <si>
    <t>10.1016/j.ttbdis.2019.101352</t>
  </si>
  <si>
    <t>Development and application of a multiplex TaqMan® real-time qPCR assay for the simultaneous detection of Anaplasma marginale and Theileria annulata and molecular characterization of Anaplasma marginale from cattle in Western Cuba</t>
  </si>
  <si>
    <t>Díaz-Sánchez AA, Meli ML, Obregón Álvarez D, Fonseca-Rodríguez O, Cabezas-Cruz A, Hofmann-Lehmann R, Corona-González B.</t>
  </si>
  <si>
    <t>Ticks Tick Borne Dis. 2020 Mar;11(2):101356. doi: 10.1016/j.ttbdis.2019.101356. Epub 2019 Dec 16.</t>
  </si>
  <si>
    <t>Díaz-Sánchez AA</t>
  </si>
  <si>
    <t>10.1016/j.ttbdis.2019.101356</t>
  </si>
  <si>
    <t>Comparative survival of the engorged stages of Amblyomma dubitatum and Amblyomma sculptum in the laboratory: Implications for Brazilian spotted fever epidemiology</t>
  </si>
  <si>
    <t>Luz HR, Ramírez-Hernández A, Benatti HR, Ramirez DG, Szabó MPJ, Labruna MB.</t>
  </si>
  <si>
    <t>Ticks Tick Borne Dis. 2020 Mar;11(2):101360. doi: 10.1016/j.ttbdis.2019.101360. Epub 2019 Dec 23.</t>
  </si>
  <si>
    <t>10.1016/j.ttbdis.2019.101360</t>
  </si>
  <si>
    <t>A retrospective study of vector-borne disease prevalence in dogs with proteinuria: Southeastern United States</t>
  </si>
  <si>
    <t>Purswell EK, Lashnits EW, Breitschwerdt EB, Vaden SL.</t>
  </si>
  <si>
    <t>J Vet Intern Med. 2020 Mar;34(2):742-753. doi: 10.1111/jvim.15610. Epub 2020 Jan 8.</t>
  </si>
  <si>
    <t>Purswell EK</t>
  </si>
  <si>
    <t>PMC7096618</t>
  </si>
  <si>
    <t>10.1111/jvim.15610</t>
  </si>
  <si>
    <t>Molecular evidence of the spotted fever group Rickettsiae in ticks from Yunnan Province, Southwest China</t>
  </si>
  <si>
    <t>Liu H, Liang X, Wang H, Sun X, Bai X, Hu B, Shi N, Wang N, Zhang X, Huang L, Liao J, Huang F, Zhang H, Si X, Huang S, Jin N, Liu Q, Li L.</t>
  </si>
  <si>
    <t>Exp Appl Acarol. 2020 Mar;80(3):339-348. doi: 10.1007/s10493-020-00467-5. Epub 2020 Jan 10.</t>
  </si>
  <si>
    <t>10.1007/s10493-020-00467-5</t>
  </si>
  <si>
    <t>Ticks, fleas and endosymbionts in the ectoparasite fauna of the black-eared opossum Dipelphis aurita in Brazil</t>
  </si>
  <si>
    <t>Bezerra-Santos MA, Nogueira BCF, Yamatogi RS, Ramos RAN, Galhardo JA, Campos AK.</t>
  </si>
  <si>
    <t>Exp Appl Acarol. 2020 Mar;80(3):329-338. doi: 10.1007/s10493-020-00468-4. Epub 2020 Jan 11.</t>
  </si>
  <si>
    <t>Bezerra-Santos MA</t>
  </si>
  <si>
    <t>10.1007/s10493-020-00468-4</t>
  </si>
  <si>
    <t>Genome sequence-based criteria for demarcation and definition of species in the genus Rickettsia</t>
  </si>
  <si>
    <t>Diop A, El Karkouri K, Raoult D, Fournier PE.</t>
  </si>
  <si>
    <t>Int J Syst Evol Microbiol. 2020 Mar;70(3):1738-1750. doi: 10.1099/ijsem.0.003963.</t>
  </si>
  <si>
    <t>10.1099/ijsem.0.003963</t>
  </si>
  <si>
    <t>Molecular detection of Rickettsia infection in field-collected bed bugs</t>
  </si>
  <si>
    <t>Potts R, Molina I, Sheele JM, Pietri JE.</t>
  </si>
  <si>
    <t>New Microbes New Infect. 2020 Jan 7;34:100646. doi: 10.1016/j.nmni.2019.100646. eCollection 2020 Mar.</t>
  </si>
  <si>
    <t>Potts R</t>
  </si>
  <si>
    <t>PMC6997558</t>
  </si>
  <si>
    <t>10.1016/j.nmni.2019.100646</t>
  </si>
  <si>
    <t>2020 Jan 7</t>
  </si>
  <si>
    <t>Molecular epidemiology and associated risk factors of Anaplasma marginale and Theileria annulata in cattle from North-western Pakistan</t>
  </si>
  <si>
    <t>Zeb J, Shams S, Din IU, Ayaz S, Khan A, Nasreen N, Khan H, Khan MA, Senbill H.</t>
  </si>
  <si>
    <t>Vet Parasitol. 2020 Mar;279:109044. doi: 10.1016/j.vetpar.2020.109044. Epub 2020 Jan 31.</t>
  </si>
  <si>
    <t>Zeb J</t>
  </si>
  <si>
    <t>10.1016/j.vetpar.2020.109044</t>
  </si>
  <si>
    <t>Microbial community structure reveals instability of nutritional symbiosis during the evolutionary radiation of Amblyomma ticks</t>
  </si>
  <si>
    <t>Binetruy F, Buysse M, Lejarre Q, Barosi R, Villa M, Rahola N, Paupy C, Ayala D, Duron O.</t>
  </si>
  <si>
    <t>Mol Ecol. 2020 Mar;29(5):1016-1029. doi: 10.1111/mec.15373. Epub 2020 Feb 23.</t>
  </si>
  <si>
    <t>10.1111/mec.15373</t>
  </si>
  <si>
    <t>Newly recognized Anaplasma sp. in erythrocytes from Gopher Tortoises (Gopherus polyphemus)</t>
  </si>
  <si>
    <t>Raskin RE, Crosby FL, Jacobson ER.</t>
  </si>
  <si>
    <t>Vet Clin Pathol. 2020 Mar;49(1):17-22. doi: 10.1111/vcp.12823. Epub 2020 Feb 14.</t>
  </si>
  <si>
    <t>Raskin RE</t>
  </si>
  <si>
    <t>10.1111/vcp.12823</t>
  </si>
  <si>
    <t>A Novel Neorickettsial Infection in 3 Dogs in the Pacific Northwest</t>
  </si>
  <si>
    <t>Pastenkos G, Snekvik K, Bradway D, Cerchiaro I, Mehain S, Krytenberg D, Eckstrand C.</t>
  </si>
  <si>
    <t>Vet Pathol. 2020 Mar;57(2):286-289. doi: 10.1177/0300985820901331. Epub 2020 Feb 21.</t>
  </si>
  <si>
    <t>Pastenkos G</t>
  </si>
  <si>
    <t>10.1177/0300985820901331</t>
  </si>
  <si>
    <t>History, Rats, Fleas, and Opossums: The Ascendency of Flea-Borne Typhus in the United States, 1910-1944</t>
  </si>
  <si>
    <t>Trop Med Infect Dis. 2020 Mar 1;5(1):37. doi: 10.3390/tropicalmed5010037.</t>
  </si>
  <si>
    <t>PMC7157735</t>
  </si>
  <si>
    <t>10.3390/tropicalmed5010037</t>
  </si>
  <si>
    <t>2020 Mar 1</t>
  </si>
  <si>
    <t>Upscaling the Surveillance of Tick-borne Pathogens in the French Caribbean Islands</t>
  </si>
  <si>
    <t>Gondard M, Delannoy S, Pinarello V, Aprelon R, Devillers E, Galon C, Pradel J, Vayssier-Taussat M, Albina E, Moutailler S.</t>
  </si>
  <si>
    <t>Pathogens. 2020 Mar 1;9(3):176. doi: 10.3390/pathogens9030176.</t>
  </si>
  <si>
    <t>PMC7157729</t>
  </si>
  <si>
    <t>10.3390/pathogens9030176</t>
  </si>
  <si>
    <t>Novel anti-Wolbachia drugs, a new approach in the treatment and prevention of veterinary filariasis?</t>
  </si>
  <si>
    <t>Turner JD, Marriott AE, Hong D, O' Neill P, Ward SA, Taylor MJ.</t>
  </si>
  <si>
    <t>Vet Parasitol. 2020 Mar;279:109057. doi: 10.1016/j.vetpar.2020.109057. Epub 2020 Feb 15.</t>
  </si>
  <si>
    <t>10.1016/j.vetpar.2020.109057</t>
  </si>
  <si>
    <t>Genetic variability, community structure, and horizontal transfer of endosymbionts among three Asia II-Bemisia tabaci mitotypes in Pakistan</t>
  </si>
  <si>
    <t>Paredes-Montero JR, Zia-Ur-Rehman M, Hameed U, Haider MS, Herrmann HW, Brown JK.</t>
  </si>
  <si>
    <t>Ecol Evol. 2020 Feb 12;10(6):2928-2943. doi: 10.1002/ece3.6107. eCollection 2020 Mar.</t>
  </si>
  <si>
    <t>Paredes-Montero JR</t>
  </si>
  <si>
    <t>PMC7083670</t>
  </si>
  <si>
    <t>10.1002/ece3.6107</t>
  </si>
  <si>
    <t>2020 Feb 12</t>
  </si>
  <si>
    <t>Molecular Detection of Anaplasma marginale and Anaplasma ovis (Rickettsiales: Anaplasmataceae) in Ixodid Tick Species in Iran</t>
  </si>
  <si>
    <t>Hosseini-Chegeni A, Tavakoli M, Goudarzi G, Telmadarraiy Z, Sharifdini M, Faghihi F, Ghanbari MK.</t>
  </si>
  <si>
    <t>Arch Razi Inst. 2020 Mar;75(1):39-46. doi: 10.22092/ari.2019.122532.1259. Epub 2020 Mar 1.</t>
  </si>
  <si>
    <t>Hosseini-Chegeni A</t>
  </si>
  <si>
    <t>PMC8410167</t>
  </si>
  <si>
    <t>10.22092/ari.2019.122532.1259</t>
  </si>
  <si>
    <t>Clinical Profile and Outcome of Adult Patients with Scrub Typhus in a Tertiary Care Centre of Eastern Nepal</t>
  </si>
  <si>
    <t>Ghimire RH, Ghimire A, Dhungana S, Bista B, Shreewastav RK.</t>
  </si>
  <si>
    <t>JNMA J Nepal Med Assoc. 2020 Mar;58(223):165-169. doi: 10.31729/jnma.4777.</t>
  </si>
  <si>
    <t>Ghimire RH</t>
  </si>
  <si>
    <t>JNMA J Nepal Med Assoc</t>
  </si>
  <si>
    <t>PMC7580313</t>
  </si>
  <si>
    <t>10.31729/jnma.4777</t>
  </si>
  <si>
    <t>Prevalence of plasmodium, leptospira and rickettsia species in Northern Tanzania: a community based survey</t>
  </si>
  <si>
    <t>Chilongola JO, Sabuni EJ, Kapyolo EP.</t>
  </si>
  <si>
    <t>Afr Health Sci. 2020 Mar;20(1):199-207. doi: 10.4314/ahs.v20i1.25.</t>
  </si>
  <si>
    <t>Chilongola JO</t>
  </si>
  <si>
    <t>Afr Health Sci</t>
  </si>
  <si>
    <t>PMC7750093</t>
  </si>
  <si>
    <t>10.4314/ahs.v20i1.25</t>
  </si>
  <si>
    <t>Wolbachia Endosymbiont of the Horn Fly (Haematobia irritans irritans): a Supergroup A Strain with Multiple Horizontally Acquired Cytoplasmic Incompatibility Genes</t>
  </si>
  <si>
    <t>Madhav M, Parry R, Morgan JAT, James P, Asgari S.</t>
  </si>
  <si>
    <t>Appl Environ Microbiol. 2020 Mar 2;86(6):e02589-19. doi: 10.1128/AEM.02589-19. Print 2020 Mar 2.</t>
  </si>
  <si>
    <t>Madhav M</t>
  </si>
  <si>
    <t>PMC7054098</t>
  </si>
  <si>
    <t>10.1128/AEM.02589-19</t>
  </si>
  <si>
    <t>2020 Mar 2</t>
  </si>
  <si>
    <t>Polarized lung inflammation and Tie2/angiopoietin-mediated endothelial dysfunction during severe Orientia tsutsugamushi infection</t>
  </si>
  <si>
    <t>Trent B, Liang Y, Xing Y, Esqueda M, Wei Y, Cho NH, Kim HI, Kim YS, Shelite TR, Cai J, Sun J, Bouyer DH, Liu J, Soong L.</t>
  </si>
  <si>
    <t>PLoS Negl Trop Dis. 2020 Mar 2;14(3):e0007675. doi: 10.1371/journal.pntd.0007675. eCollection 2020 Mar.</t>
  </si>
  <si>
    <t>Trent B</t>
  </si>
  <si>
    <t>PMC7067486</t>
  </si>
  <si>
    <t>10.1371/journal.pntd.0007675</t>
  </si>
  <si>
    <t>Use of Routine Complete Blood Count Results to Rule Out Anaplasmosis Without the Need for Specific Diagnostic Testing</t>
  </si>
  <si>
    <t>Turbett SE, Anahtar MN, Pattanayak V, Azar MM, Coffey KC, Eng G, Rudolf JW, Lewandrowski KB, Baron J, Rosenberg ES, Branda JA.</t>
  </si>
  <si>
    <t>Clin Infect Dis. 2020 Mar 3;70(6):1215-1221. doi: 10.1093/cid/ciz346.</t>
  </si>
  <si>
    <t>Turbett SE</t>
  </si>
  <si>
    <t>PMC7346887</t>
  </si>
  <si>
    <t>10.1093/cid/ciz346</t>
  </si>
  <si>
    <t>2020 Mar 3</t>
  </si>
  <si>
    <t>First Report of Aleurocanthus spiniferus on Ailanthus altissima: Profiling of the Insect Microbiome and MicroRNAs</t>
  </si>
  <si>
    <t>Bubici G, Prigigallo MI, Garganese F, Nugnes F, Jansen M, Porcelli F.</t>
  </si>
  <si>
    <t>Insects. 2020 Mar 3;11(3):161. doi: 10.3390/insects11030161.</t>
  </si>
  <si>
    <t>Bubici G</t>
  </si>
  <si>
    <t>PMC7142546</t>
  </si>
  <si>
    <t>10.3390/insects11030161</t>
  </si>
  <si>
    <t>Bartonella spp. Prevalence (Serology, Culture, and PCR) in Sanitary Workers in La Rioja Spain</t>
  </si>
  <si>
    <t>Portillo A, Maggi R, Oteo JA, Bradley J, García-Álvarez L, San-Martín M, Roura X, Breitschwerdt E.</t>
  </si>
  <si>
    <t>Pathogens. 2020 Mar 4;9(3):189. doi: 10.3390/pathogens9030189.</t>
  </si>
  <si>
    <t>PMC7157737</t>
  </si>
  <si>
    <t>10.3390/pathogens9030189</t>
  </si>
  <si>
    <t>2020 Mar 4</t>
  </si>
  <si>
    <t>Domestic dogs are mammalian reservoirs for the emerging zoonosis flea-borne spotted fever, caused by Rickettsia felis</t>
  </si>
  <si>
    <t>Ng-Nguyen D, Hii SF, Hoang MT, Nguyen VT, Rees R, Stenos J, Traub RJ.</t>
  </si>
  <si>
    <t>Sci Rep. 2020 Mar 5;10(1):4151. doi: 10.1038/s41598-020-61122-y.</t>
  </si>
  <si>
    <t>Ng-Nguyen D</t>
  </si>
  <si>
    <t>PMC7058065</t>
  </si>
  <si>
    <t>10.1038/s41598-020-61122-y</t>
  </si>
  <si>
    <t>2020 Mar 5</t>
  </si>
  <si>
    <t>Chimeric symbionts expressing a Wolbachia protein stimulate mosquito immunity and inhibit filarial parasite development</t>
  </si>
  <si>
    <t>Epis S, Varotto-Boccazzi I, Crotti E, Damiani C, Giovati L, Mandrioli M, Biggiogera M, Gabrieli P, Genchi M, Polonelli L, Daffonchio D, Favia G, Bandi C.</t>
  </si>
  <si>
    <t>Commun Biol. 2020 Mar 6;3(1):105. doi: 10.1038/s42003-020-0835-2.</t>
  </si>
  <si>
    <t>Epis S</t>
  </si>
  <si>
    <t>Commun Biol</t>
  </si>
  <si>
    <t>PMC7060271</t>
  </si>
  <si>
    <t>10.1038/s42003-020-0835-2</t>
  </si>
  <si>
    <t>2020 Mar 6</t>
  </si>
  <si>
    <t>Highly Reduced Genomes of Protist Endosymbionts Show Evolutionary Convergence</t>
  </si>
  <si>
    <t>George EE, Husnik F, Tashyreva D, Prokopchuk G, Horák A, Kwong WK, Lukeš J, Keeling PJ.</t>
  </si>
  <si>
    <t>Curr Biol. 2020 Mar 9;30(5):925-933.e3. doi: 10.1016/j.cub.2019.12.070. Epub 2020 Jan 23.</t>
  </si>
  <si>
    <t>George EE</t>
  </si>
  <si>
    <t>10.1016/j.cub.2019.12.070</t>
  </si>
  <si>
    <t>2020 Mar 9</t>
  </si>
  <si>
    <t>Wolbachia strain wAu efficiently blocks arbovirus transmission in Aedes albopictus</t>
  </si>
  <si>
    <t>Mancini MV, Herd CS, Ant TH, Murdochy SM, Sinkins SP.</t>
  </si>
  <si>
    <t>PLoS Negl Trop Dis. 2020 Mar 10;14(3):e0007926. doi: 10.1371/journal.pntd.0007926. eCollection 2020 Mar.</t>
  </si>
  <si>
    <t>Mancini MV</t>
  </si>
  <si>
    <t>PMC7083328</t>
  </si>
  <si>
    <t>10.1371/journal.pntd.0007926</t>
  </si>
  <si>
    <t>2020 Mar 10</t>
  </si>
  <si>
    <t>Author Correction: Clinical and serological evaluation of capybaras (Hydrochoerus hydrochaeris) successively exposed to an Amblyomma sculptum-derived strain of Rickettsia rickettsii</t>
  </si>
  <si>
    <t>Ramírez-Hernández A, Uchoa F, Serpa MCA, Binder LC, Rodrigues AC, Szabó MPJ, Fogaça A, Souza CE, Labruna MB.</t>
  </si>
  <si>
    <t>Sci Rep. 2020 Mar 11;10(1):4848. doi: 10.1038/s41598-020-61342-2.</t>
  </si>
  <si>
    <t>PMC7064497</t>
  </si>
  <si>
    <t>10.1038/s41598-020-61342-2</t>
  </si>
  <si>
    <t>2020 Mar 11</t>
  </si>
  <si>
    <t>Bacterial Endosymbiont Diversity Among Bemisia tabaci (Hemiptera: Aleyrodidae) Populations in Florida</t>
  </si>
  <si>
    <t>Rossitto De Marchi B, Smith HA.</t>
  </si>
  <si>
    <t>Insects. 2020 Mar 11;11(3):179. doi: 10.3390/insects11030179.</t>
  </si>
  <si>
    <t>Rossitto De Marchi B</t>
  </si>
  <si>
    <t>PMC7142666</t>
  </si>
  <si>
    <t>10.3390/insects11030179</t>
  </si>
  <si>
    <t>Extracellular vesicle-associated antigens as a new vaccine platform against scrub typhus</t>
  </si>
  <si>
    <t>Cho H, Lee WH, Kim YK, Kim KS.</t>
  </si>
  <si>
    <t>Biochem Biophys Res Commun. 2020 Mar 12;523(3):602-607. doi: 10.1016/j.bbrc.2020.01.014. Epub 2020 Jan 12.</t>
  </si>
  <si>
    <t>Cho H</t>
  </si>
  <si>
    <t>Biochem Biophys Res Commun</t>
  </si>
  <si>
    <t>10.1016/j.bbrc.2020.01.014</t>
  </si>
  <si>
    <t>2020 Mar 12</t>
  </si>
  <si>
    <t>Scalp eschar and neck lymphadenopathy after tick bite (SENLAT) caused by Bartonella henselae in Korea: a case report</t>
  </si>
  <si>
    <t>Seo JW, Kim CM, Yun NR, Kim DM, Kim SS, Choi S, Chu H.</t>
  </si>
  <si>
    <t>BMC Infect Dis. 2020 Mar 12;20(1):216. doi: 10.1186/s12879-020-4940-0.</t>
  </si>
  <si>
    <t>Seo JW</t>
  </si>
  <si>
    <t>PMC7066777</t>
  </si>
  <si>
    <t>10.1186/s12879-020-4940-0</t>
  </si>
  <si>
    <t>Distinct epigenomic and transcriptomic modifications associated with Wolbachia-mediated asexuality</t>
  </si>
  <si>
    <t>Wu X, Lindsey ARI, Chatterjee P, Werren JH, Stouthamer R, Yi SV.</t>
  </si>
  <si>
    <t>PLoS Pathog. 2020 Mar 18;16(3):e1008397. doi: 10.1371/journal.ppat.1008397. eCollection 2020 Mar.</t>
  </si>
  <si>
    <t>Wu X</t>
  </si>
  <si>
    <t>PMC7105135</t>
  </si>
  <si>
    <t>10.1371/journal.ppat.1008397</t>
  </si>
  <si>
    <t>2020 Mar 18</t>
  </si>
  <si>
    <t>Effect of host fruit, temperature and Wolbachia infection on survival and development of Ceratitis capitata immature stages</t>
  </si>
  <si>
    <t>Dionysopoulou NK, Papanastasiou SA, Kyritsis GA, Papadopoulos NT.</t>
  </si>
  <si>
    <t>PLoS One. 2020 Mar 19;15(3):e0229727. doi: 10.1371/journal.pone.0229727. eCollection 2020.</t>
  </si>
  <si>
    <t>Dionysopoulou NK</t>
  </si>
  <si>
    <t>PMC7082022</t>
  </si>
  <si>
    <t>10.1371/journal.pone.0229727</t>
  </si>
  <si>
    <t>2020 Mar 19</t>
  </si>
  <si>
    <t>Cutaneous Immunoprofiles of Three Spotted Fever Group Rickettsia Cases</t>
  </si>
  <si>
    <t>Jia N, Liu HB, Zheng YC, Shi WQ, Wei R, Chu YL, Ning NZ, Jiang BG, Jiang RR, Li T, Huo QB, Bian C, Liu X, Sun Y, Li LF, Wang Q, Wei W, Wang YW, Jongejan F, Jiang JF, Song JL, Wang H, Cao WC.</t>
  </si>
  <si>
    <t>Infect Immun. 2020 Mar 23;88(4):e00686-19. doi: 10.1128/IAI.00686-19. Print 2020 Mar 23.</t>
  </si>
  <si>
    <t>PMC7093127</t>
  </si>
  <si>
    <t>10.1128/IAI.00686-19</t>
  </si>
  <si>
    <t>2020 Mar 23</t>
  </si>
  <si>
    <t>Activation of ASC Inflammasome Driven by Toll-Like Receptor 4 Contributes to Host Immunity against Rickettsial Infection</t>
  </si>
  <si>
    <t>Rumfield C, Hyseni I, McBride JW, Walker DH, Fang R.</t>
  </si>
  <si>
    <t>Infect Immun. 2020 Mar 23;88(4):e00886-19. doi: 10.1128/IAI.00886-19. Print 2020 Mar 23.</t>
  </si>
  <si>
    <t>Rumfield C</t>
  </si>
  <si>
    <t>PMC7093143</t>
  </si>
  <si>
    <t>10.1128/IAI.00886-19</t>
  </si>
  <si>
    <t>Validation of Bartonella henselae Western Immunoblotting for Serodiagnosis of Bartonelloses in Dogs</t>
  </si>
  <si>
    <t>Neupane P, Sevala S, Balakrishnan N, Marr H, Wilson J, Maggi R, Birkenheuer A, Lappin M, Chomel B, Breitschwerdt EB.</t>
  </si>
  <si>
    <t>J Clin Microbiol. 2020 Mar 25;58(4):e01335-19. doi: 10.1128/JCM.01335-19. Print 2020 Mar 25.</t>
  </si>
  <si>
    <t>Neupane P</t>
  </si>
  <si>
    <t>PMC7098778</t>
  </si>
  <si>
    <t>10.1128/JCM.01335-19</t>
  </si>
  <si>
    <t>2020 Mar 25</t>
  </si>
  <si>
    <t>Case 10-2020: An 83-Year-Old Man with Pancytopenia and Acute Renal Failure</t>
  </si>
  <si>
    <t>Sykes DB, Zhang EW, Karp Leaf RS, Nardi V, Turbett SE.</t>
  </si>
  <si>
    <t>N Engl J Med. 2020 Mar 26;382(13):1258-1266. doi: 10.1056/NEJMcpc1916250.</t>
  </si>
  <si>
    <t>Sykes DB</t>
  </si>
  <si>
    <t>10.1056/NEJMcpc1916250</t>
  </si>
  <si>
    <t>2020 Mar 26</t>
  </si>
  <si>
    <t>Probable African Tick Bite Fever in the United States</t>
  </si>
  <si>
    <t>Lowery K, Rosen T.</t>
  </si>
  <si>
    <t>Yale J Biol Med. 2020 Mar 27;93(1):49-54. eCollection 2020 Mar.</t>
  </si>
  <si>
    <t>Lowery K</t>
  </si>
  <si>
    <t>Yale J Biol Med</t>
  </si>
  <si>
    <t>PMC7087050</t>
  </si>
  <si>
    <t>2020 Mar 27</t>
  </si>
  <si>
    <t>Surveillance for Spotted Fever Group Rickettsial Infections: Problems, Pitfalls, and Potential Solutions</t>
  </si>
  <si>
    <t>McClain MT, Sexton DJ.</t>
  </si>
  <si>
    <t>J Infect Dis. 2020 Mar 28;221(8):1238-1240. doi: 10.1093/infdis/jiz317.</t>
  </si>
  <si>
    <t>McClain MT</t>
  </si>
  <si>
    <t>10.1093/infdis/jiz317</t>
  </si>
  <si>
    <t>2020 Mar 28</t>
  </si>
  <si>
    <t>Antibody Titers Reactive With Rickettsia rickettsii in Blood Donors and Implications for Surveillance of Spotted Fever Rickettsiosis in the United States</t>
  </si>
  <si>
    <t>Straily A, Stuck S, Singleton J, Brennan S, Marcum S, Condit M, Lee C, Kato C, Tonnetti L, Stramer SL, Paddock CD.</t>
  </si>
  <si>
    <t>J Infect Dis. 2020 Mar 28;221(8):1371-1378. doi: 10.1093/infdis/jiz316.</t>
  </si>
  <si>
    <t>10.1093/infdis/jiz316</t>
  </si>
  <si>
    <t>Human Spotted Fever Group Rickettsia Infecting Yaks (Bos grunniens) in the Qinghai-Tibetan Plateau Area</t>
  </si>
  <si>
    <t>Jian Y, Li J, Adjou Moumouni PF, Zhang X, Tumwebaze MA, Wang G, Cai Q, Li X, Wang G, Liu M, Li Y, Ma L, Xuan X.</t>
  </si>
  <si>
    <t>Pathogens. 2020 Mar 28;9(4):249. doi: 10.3390/pathogens9040249.</t>
  </si>
  <si>
    <t>Jian Y</t>
  </si>
  <si>
    <t>PMC7238049</t>
  </si>
  <si>
    <t>10.3390/pathogens9040249</t>
  </si>
  <si>
    <t>Co-infection, reinfection and superinfection with Anaplasma phagocytophilum strains in a cattle herd based on ankA gene and multilocus sequence typing</t>
  </si>
  <si>
    <t>Langenwalder DB, Silaghi C, Nieder M, Pfeffer M, von Loewenich FD.</t>
  </si>
  <si>
    <t>Parasit Vectors. 2020 Mar 30;13(1):157. doi: 10.1186/s13071-020-04032-2.</t>
  </si>
  <si>
    <t>PMC7106686</t>
  </si>
  <si>
    <t>10.1186/s13071-020-04032-2</t>
  </si>
  <si>
    <t>2020 Mar 30</t>
  </si>
  <si>
    <t>Local and regional temporal trends (2013-2019) of canine Ehrlichia spp. seroprevalence in the USA</t>
  </si>
  <si>
    <t>Gettings JR, Self SCW, McMahan CS, Brown DA, Nordone SK, Yabsley MJ.</t>
  </si>
  <si>
    <t>Parasit Vectors. 2020 Mar 30;13(1):153. doi: 10.1186/s13071-020-04022-4.</t>
  </si>
  <si>
    <t>Gettings JR</t>
  </si>
  <si>
    <t>PMC7106614</t>
  </si>
  <si>
    <t>10.1186/s13071-020-04022-4</t>
  </si>
  <si>
    <t>Implications of domestic dogs in the epidemiology of Rickettsia parkeri strain Atlantic rainforest and Rangelia vitalii in Southeastern Brazil</t>
  </si>
  <si>
    <t>Fournier GFDSR, Pinter A, Muñoz-Leal S, Labruna MB, Lopes MG, Martins TF, Colácio L, Môra CRS, Moraes-Filho J, Dias RA.</t>
  </si>
  <si>
    <t>Rev Bras Parasitol Vet. 2020 Mar 30;29(1):e022419. doi: 10.1590/S1984-29612020003. eCollection 2020.</t>
  </si>
  <si>
    <t>Fournier GFDSR</t>
  </si>
  <si>
    <t>10.1590/S1984-29612020003</t>
  </si>
  <si>
    <t>Bacterial Factors Targeting the Nucleus: The Growing Family of Nucleomodulins</t>
  </si>
  <si>
    <t>Bierne H, Pourpre R.</t>
  </si>
  <si>
    <t>Toxins (Basel). 2020 Mar 31;12(4):220. doi: 10.3390/toxins12040220.</t>
  </si>
  <si>
    <t>Bierne H</t>
  </si>
  <si>
    <t>Toxins (Basel)</t>
  </si>
  <si>
    <t>PMC7232420</t>
  </si>
  <si>
    <t>10.3390/toxins12040220</t>
  </si>
  <si>
    <t>2020 Mar 31</t>
  </si>
  <si>
    <t>Transcriptome of Tetranychus urticae embryos reveals insights into Wolbachia-induced cytoplasmic incompatibility</t>
  </si>
  <si>
    <t>Bing XL, Lu YJ, Xia CB, Xia X, Hong XY.</t>
  </si>
  <si>
    <t>Insect Mol Biol. 2020 Apr;29(2):193-204. doi: 10.1111/imb.12620. Epub 2019 Nov 2.</t>
  </si>
  <si>
    <t>10.1111/imb.12620</t>
  </si>
  <si>
    <t>2020 Apr</t>
  </si>
  <si>
    <t>A bacterium against the tiger: preliminary evidence of fertility reduction after release of Aedes albopictus males with manipulated Wolbachia infection in an Italian urban area</t>
  </si>
  <si>
    <t>Caputo B, Moretti R, Manica M, Serini P, Lampazzi E, Bonanni M, Fabbri G, Pichler V, Della Torre A, Calvitti M.</t>
  </si>
  <si>
    <t>Pest Manag Sci. 2020 Apr;76(4):1324-1332. doi: 10.1002/ps.5643. Epub 2019 Nov 17.</t>
  </si>
  <si>
    <t>Caputo B</t>
  </si>
  <si>
    <t>10.1002/ps.5643</t>
  </si>
  <si>
    <t>COYOTES (CANIS LATRANS) IN ARIZONA, USA, EXHIBIT IMMUNE AND GENETIC EVIDENCE OF RICKETTSIAL INFECTIONS</t>
  </si>
  <si>
    <t>Green EN, Porter WT, Howard AL, Yaglom H, Benford R, Busch JD, Nieto NC.</t>
  </si>
  <si>
    <t>J Wildl Dis. 2020 Apr;56(2):261-269. Epub 2019 Oct 28.</t>
  </si>
  <si>
    <t>Green EN</t>
  </si>
  <si>
    <t>Hospital based serological evidence of rickettsial diseases and assessment diagnostic tests of pyrexia of unknown origin</t>
  </si>
  <si>
    <t>Muzaheed, J Fatani A, D Divakar D, Rathod S, S Aloahd M.</t>
  </si>
  <si>
    <t>Trop Doct. 2020 Apr;50(2):122-124. doi: 10.1177/0049475519892086. Epub 2019 Dec 5.</t>
  </si>
  <si>
    <t>Muzaheed</t>
  </si>
  <si>
    <t>10.1177/0049475519892086</t>
  </si>
  <si>
    <t>Levels of the endosymbiont Rickettsia in the whitefly Bemisia tabaci are influenced by the expression of vitellogenin</t>
  </si>
  <si>
    <t>Brumin M, Lebedev G, Kontsedalov S, Ghanim M.</t>
  </si>
  <si>
    <t>Insect Mol Biol. 2020 Apr;29(2):241-255. doi: 10.1111/imb.12629. Epub 2019 Dec 28.</t>
  </si>
  <si>
    <t>10.1111/imb.12629</t>
  </si>
  <si>
    <t>Short-course quinazoline drug treatments are effective in the Litomosoides sigmodontis and Brugia pahangi jird models</t>
  </si>
  <si>
    <t>Hübner MP, Gunderson E, Vogel I, Bulman CA, Lim KC, Koschel M, Ehrens A, Frohberger SJ, Fendler M, Tricoche N, Voronin D, Steven A, Chi V, Bakowski MA, Woods AK, Petrassi HM, McNamara CW, Beerntsen B, Chappell L, Sullivan W, Taylor MJ, Turner JD, Hoerauf A, Lustigman S, Sakanari JA.</t>
  </si>
  <si>
    <t>Int J Parasitol Drugs Drug Resist. 2020 Apr;12:18-27. doi: 10.1016/j.ijpddr.2019.12.001. Epub 2019 Dec 10.</t>
  </si>
  <si>
    <t>PMC6931063</t>
  </si>
  <si>
    <t>10.1016/j.ijpddr.2019.12.001</t>
  </si>
  <si>
    <t>Integrative description of bisexual Paramacrobiotus experimentalis sp. nov. (Macrobiotidae) from republic of Madagascar (Africa) with microbiome analysis</t>
  </si>
  <si>
    <t>Kaczmarek Ł, Roszkowska M, Poprawa I, Janelt K, Kmita H, Gawlak M, Fiałkowska E, Mioduchowska M.</t>
  </si>
  <si>
    <t>Mol Phylogenet Evol. 2020 Apr;145:106730. doi: 10.1016/j.ympev.2019.106730. Epub 2020 Jan 3.</t>
  </si>
  <si>
    <t>Kaczmarek Ł</t>
  </si>
  <si>
    <t>10.1016/j.ympev.2019.106730</t>
  </si>
  <si>
    <t>Intracellular proliferation of Anaplasma phagocytophilum is promoted via modulation of endoplasmic reticulum stress signaling in host cells</t>
  </si>
  <si>
    <t>Yoshikawa Y, Sugimoto K, Ochiai Y, Ohashi N.</t>
  </si>
  <si>
    <t>Microbiol Immunol. 2020 Apr;64(4):270-279. doi: 10.1111/1348-0421.12770. Epub 2020 Jan 21.</t>
  </si>
  <si>
    <t>Yoshikawa Y</t>
  </si>
  <si>
    <t>10.1111/1348-0421.12770</t>
  </si>
  <si>
    <t>Modeling and control of mosquito-borne diseases with Wolbachia and insecticides</t>
  </si>
  <si>
    <t>Theor Popul Biol. 2020 Apr;132:82-91. doi: 10.1016/j.tpb.2019.12.007. Epub 2020 Jan 9.</t>
  </si>
  <si>
    <t>10.1016/j.tpb.2019.12.007</t>
  </si>
  <si>
    <t>Phylogenetic divergence between Rickettsia amblyommatis strains from Argentina</t>
  </si>
  <si>
    <t>Sebastian PS, Tarragona EL, Saracho Bottero MN, Nava S.</t>
  </si>
  <si>
    <t>Comp Immunol Microbiol Infect Dis. 2020 Apr;69:101418. doi: 10.1016/j.cimid.2020.101418. Epub 2020 Jan 8.</t>
  </si>
  <si>
    <t>10.1016/j.cimid.2020.101418</t>
  </si>
  <si>
    <t>A newly recorded Rickettsia of the Torix group is a recent intruder and an endosymbiont in the whitefly Bemisia tabaci</t>
  </si>
  <si>
    <t>Wang HL, Lei T, Wang XW, Maruthi MN, Zhu DT, Cameron SL, Rao Q, Shan HW, Colvin J, Liu YQ, Liu SS.</t>
  </si>
  <si>
    <t>Environ Microbiol. 2020 Apr;22(4):1207-1221. doi: 10.1111/1462-2920.14927. Epub 2020 Feb 5.</t>
  </si>
  <si>
    <t>10.1111/1462-2920.14927</t>
  </si>
  <si>
    <t>Prevalence of common tick-borne pathogens in white-tailed deer and coyotes in south Texas</t>
  </si>
  <si>
    <t>Yu S, Modarelli J, Tomeček JM, French JT, Hilton C, Esteve-Gasent MD.</t>
  </si>
  <si>
    <t>Int J Parasitol Parasites Wildl. 2020 Jan 18;11:129-135. doi: 10.1016/j.ijppaw.2020.01.005. eCollection 2020 Apr.</t>
  </si>
  <si>
    <t>Yu S</t>
  </si>
  <si>
    <t>PMC6997490</t>
  </si>
  <si>
    <t>10.1016/j.ijppaw.2020.01.005</t>
  </si>
  <si>
    <t>2020 Jan 18</t>
  </si>
  <si>
    <t>Endosymbiont diversity in natural populations of Tetranychus mites is rapidly lost under laboratory conditions</t>
  </si>
  <si>
    <t>Zélé F, Santos I, Matos M, Weill M, Vavre F, Magalhães S.</t>
  </si>
  <si>
    <t>Heredity (Edinb). 2020 Apr;124(4):603-617. doi: 10.1038/s41437-020-0297-9. Epub 2020 Feb 11.</t>
  </si>
  <si>
    <t>PMC7080723</t>
  </si>
  <si>
    <t>10.1038/s41437-020-0297-9</t>
  </si>
  <si>
    <t>Microbiome analysis of the saliva and midgut from partially or fully engorged female adult Dermacentor silvarum ticks in China</t>
  </si>
  <si>
    <t>Duan DY, Liu GH, Cheng TY.</t>
  </si>
  <si>
    <t>Exp Appl Acarol. 2020 Apr;80(4):543-558. doi: 10.1007/s10493-020-00478-2. Epub 2020 Mar 6.</t>
  </si>
  <si>
    <t>Duan DY</t>
  </si>
  <si>
    <t>10.1007/s10493-020-00478-2</t>
  </si>
  <si>
    <t>Ecology and Epidemiology of Tickborne Pathogens, Washington, USA, 2011-2016</t>
  </si>
  <si>
    <t>Dykstra EA, Oltean HN, Kangiser D, Marsden-Haug N, Rich SM, Xu G, Lee MK, Morshed MG, Graham CB, Eisen RJ.</t>
  </si>
  <si>
    <t>Emerg Infect Dis. 2020 Apr;26(4):648-657. doi: 10.3201/eid2604.191382.</t>
  </si>
  <si>
    <t>Dykstra EA</t>
  </si>
  <si>
    <t>PMC7101130</t>
  </si>
  <si>
    <t>10.3201/eid2604.191382</t>
  </si>
  <si>
    <t>Molecular detection of Rickettsia species in ticks collected in the Mexico-USA transboundary region</t>
  </si>
  <si>
    <t>Merino O, De la Cruz NI, Martinez J, de León AAP, Romero-Salas D, Esteve-Gassent MD, Lagunes-Quintanilla R.</t>
  </si>
  <si>
    <t>Exp Appl Acarol. 2020 Apr;80(4):559-567. doi: 10.1007/s10493-020-00483-5. Epub 2020 Apr 5.</t>
  </si>
  <si>
    <t>10.1007/s10493-020-00483-5</t>
  </si>
  <si>
    <t>Efficient production of male Wolbachia-infected Aedes aegypti mosquitoes enables large-scale suppression of wild populations</t>
  </si>
  <si>
    <t>Crawford JE, Clarke DW, Criswell V, Desnoyer M, Cornel D, Deegan B, Gong K, Hopkins KC, Howell P, Hyde JS, Livni J, Behling C, Benza R, Chen W, Dobson KL, Eldershaw C, Greeley D, Han Y, Hughes B, Kakani E, Karbowski J, Kitchell A, Lee E, Lin T, Liu J, Lozano M, MacDonald W, Mains JW, Metlitz M, Mitchell SN, Moore D, Ohm JR, Parkes K, Porshnikoff A, Robuck C, Sheridan M, Sobecki R, Smith P, Stevenson J, Sullivan J, Wasson B, Weakley AM, Wilhelm M, Won J, Yasunaga A, Chan WC, Holeman J, Snoad N, Upson L, Zha T, Dobson SL, Mulligan FS, Massaro P, White BJ.</t>
  </si>
  <si>
    <t>Nat Biotechnol. 2020 Apr;38(4):482-492. doi: 10.1038/s41587-020-0471-x. Epub 2020 Apr 6.</t>
  </si>
  <si>
    <t>Crawford JE</t>
  </si>
  <si>
    <t>10.1038/s41587-020-0471-x</t>
  </si>
  <si>
    <t>Molecular detection of Anaplasma spp. in dairy cattle in southern Xinjiang, China</t>
  </si>
  <si>
    <t>Yan Y, Jiang Y, Tao D, Zhao A, Qi M, Ning C.</t>
  </si>
  <si>
    <t>Vet Parasitol Reg Stud Reports. 2020 Apr;20:100406. doi: 10.1016/j.vprsr.2020.100406. Epub 2020 Mar 30.</t>
  </si>
  <si>
    <t>Yan Y</t>
  </si>
  <si>
    <t>10.1016/j.vprsr.2020.100406</t>
  </si>
  <si>
    <t>Molecular detection of Rickettsia, Hepatozoon, Ehrlichia and SFTSV in goat ticks</t>
  </si>
  <si>
    <t>Li J, Kelly P, Guo W, Zhang J, Yang Y, Liu W, Wang C.</t>
  </si>
  <si>
    <t>Vet Parasitol Reg Stud Reports. 2020 Apr;20:100407. doi: 10.1016/j.vprsr.2020.100407. Epub 2020 Apr 3.</t>
  </si>
  <si>
    <t>10.1016/j.vprsr.2020.100407</t>
  </si>
  <si>
    <t>Seroprevalence &amp; seroincidence of Orientia tsutsugamushi infection in Gorakhpur, Uttar Pradesh, India: A community-based serosurvey during lean (April-May) &amp; epidemic (October-November) periods for acute encephalitis syndrome</t>
  </si>
  <si>
    <t>Kamble S, Mane A, Sane S, Sonavale S, Vidhate P, Singh MK, Gangakhedkar R, Gupte M.</t>
  </si>
  <si>
    <t>Indian J Med Res. 2020 Apr;151(4):350-360. doi: 10.4103/ijmr.IJMR_1330_18.</t>
  </si>
  <si>
    <t>Kamble S</t>
  </si>
  <si>
    <t>PMC7371060</t>
  </si>
  <si>
    <t>10.4103/ijmr.IJMR_1330_18</t>
  </si>
  <si>
    <t>Clinical characteristics of Rocky Mountain spotted fever in the United States: A literature review</t>
  </si>
  <si>
    <t>Jay R, Armstrong PA.</t>
  </si>
  <si>
    <t>J Vector Borne Dis. 2020 Apr-Jun;57(2):114-120. doi: 10.4103/0972-9062.310863.</t>
  </si>
  <si>
    <t>Jay R</t>
  </si>
  <si>
    <t>10.4103/0972-9062.310863</t>
  </si>
  <si>
    <t>2020 Apr-Jun</t>
  </si>
  <si>
    <t>Scrub typhus in Puducherry, India: Application of nested PCR targeting three different genes - 56 kDa, 47 kDa and groEL of Orientia tsutsugamushi and comparison with ST IgM ELISA</t>
  </si>
  <si>
    <t>Anitharaj V, Stephen S, Pratheesh P.</t>
  </si>
  <si>
    <t>J Vector Borne Dis. 2020 Apr-Jun;57(2):147-152. doi: 10.4103/0972-9062.310866.</t>
  </si>
  <si>
    <t>Anitharaj V</t>
  </si>
  <si>
    <t>10.4103/0972-9062.310866</t>
  </si>
  <si>
    <t>Human Rickettsia felis infection in India</t>
  </si>
  <si>
    <t>Khan SA, Bora T, Richards AL.</t>
  </si>
  <si>
    <t>J Vector Borne Dis. 2020 Apr-Jun;57(2):187-188. doi: 10.4103/0972-9062.310873.</t>
  </si>
  <si>
    <t>10.4103/0972-9062.310873</t>
  </si>
  <si>
    <t>Persistent deleterious effects of a deleterious Wolbachia infection</t>
  </si>
  <si>
    <t>Ross PA, Axford JK, Callahan AG, Richardson KM, Hoffmann AA.</t>
  </si>
  <si>
    <t>PLoS Negl Trop Dis. 2020 Apr 3;14(4):e0008204. doi: 10.1371/journal.pntd.0008204. eCollection 2020 Apr.</t>
  </si>
  <si>
    <t>PMC7159649</t>
  </si>
  <si>
    <t>10.1371/journal.pntd.0008204</t>
  </si>
  <si>
    <t>2020 Apr 3</t>
  </si>
  <si>
    <t>Molecular Detection of Rickettsia Spp. and Coxiella Burnetii in Cattle, Water Buffalo, and Rhipicephalus (Boophilus) Microplus Ticks in Luzon Island of the Philippines</t>
  </si>
  <si>
    <t>Galay RL, Talactac MR, Ambita-Salem BV, Chu DMM, Costa LMOD, Salangsang CMA, Caracas DKB, Generoso FH, Babelonia JA, Vergano JL, Berana LC, Sandalo KAC, Divina BP, Alvarez CR, Mago ER, Andoh M, Tanaka T.</t>
  </si>
  <si>
    <t>Trop Med Infect Dis. 2020 Apr 4;5(2):54. doi: 10.3390/tropicalmed5020054.</t>
  </si>
  <si>
    <t>PMC7345074</t>
  </si>
  <si>
    <t>10.3390/tropicalmed5020054</t>
  </si>
  <si>
    <t>2020 Apr 4</t>
  </si>
  <si>
    <t>Spotted fever group rickettsial infection in dogs and their ticks from domestic-wildlife interface areas in southeastern Brazil</t>
  </si>
  <si>
    <t>Campos SDE, Cunha NCD, Machado CSC, Nadal NV, Seabra Junior ES, Telleria EL, Cordeiro MD, Toma HK, Almosny NRP.</t>
  </si>
  <si>
    <t>Rev Bras Parasitol Vet. 2020 Apr 6;29(1):e020219. doi: 10.1590/S1984-29612020012. eCollection 2020.</t>
  </si>
  <si>
    <t>10.1590/S1984-29612020012</t>
  </si>
  <si>
    <t>2020 Apr 6</t>
  </si>
  <si>
    <t>Host membrane lipids are trafficked to membranes of intravacuolar bacterium Ehrlichia chaffeensis</t>
  </si>
  <si>
    <t>Lin M, Grandinetti G, Hartnell LM, Bliss D, Subramaniam S, Rikihisa Y.</t>
  </si>
  <si>
    <t>Proc Natl Acad Sci U S A. 2020 Apr 7;117(14):8032-8043. doi: 10.1073/pnas.1921619117. Epub 2020 Mar 19.</t>
  </si>
  <si>
    <t>PMC7149431</t>
  </si>
  <si>
    <t>10.1073/pnas.1921619117</t>
  </si>
  <si>
    <t>2020 Apr 7</t>
  </si>
  <si>
    <t>Diagnosis of severe scrub typhus infection by next-generation sequencing:a case report</t>
  </si>
  <si>
    <t>Chen J, Zheng XD, Dai QH, Hong WL, Li YP, Chen R, Ye BB, Mo XJ, Cui P, Ruan ZW.</t>
  </si>
  <si>
    <t>BMC Infect Dis. 2020 Apr 7;20(1):270. doi: 10.1186/s12879-020-04991-y.</t>
  </si>
  <si>
    <t>Chen J</t>
  </si>
  <si>
    <t>PMC7137524</t>
  </si>
  <si>
    <t>10.1186/s12879-020-04991-y</t>
  </si>
  <si>
    <t>Transovarial transmission of Borrelia spp., Rickettsia spp. and Anaplasma phagocytophilum in Ixodes ricinus under field conditions extrapolated from DNA detection in questing larvae</t>
  </si>
  <si>
    <t>Hauck D, Jordan D, Springer A, Schunack B, Pachnicke S, Fingerle V, Strube C.</t>
  </si>
  <si>
    <t>Parasit Vectors. 2020 Apr 7;13(1):176. doi: 10.1186/s13071-020-04049-7.</t>
  </si>
  <si>
    <t>PMC7140504</t>
  </si>
  <si>
    <t>10.1186/s13071-020-04049-7</t>
  </si>
  <si>
    <t>A Multiplex PCR Detection Assay for the Identification of Clinically Relevant Anaplasma Species in Field Blood Samples</t>
  </si>
  <si>
    <t>Peng Y, Zhao S, Wang K, Song J, Yan Y, Zhou Y, Shi K, Jian F, Wang R, Zhang L, Ning C.</t>
  </si>
  <si>
    <t>Front Microbiol. 2020 Apr 7;11:606. doi: 10.3389/fmicb.2020.00606. eCollection 2020.</t>
  </si>
  <si>
    <t>PMC7154085</t>
  </si>
  <si>
    <t>10.3389/fmicb.2020.00606</t>
  </si>
  <si>
    <t>Sharing the Ride: Ixodes scapularis Symbionts and Their Interactions</t>
  </si>
  <si>
    <t>Stewart PE, Bloom ME.</t>
  </si>
  <si>
    <t>Front Cell Infect Microbiol. 2020 Apr 8;10:142. doi: 10.3389/fcimb.2020.00142. eCollection 2020.</t>
  </si>
  <si>
    <t>Stewart PE</t>
  </si>
  <si>
    <t>PMC7156593</t>
  </si>
  <si>
    <t>10.3389/fcimb.2020.00142</t>
  </si>
  <si>
    <t>2020 Apr 8</t>
  </si>
  <si>
    <t>Ticks and Associated Pathogens From Rescued Wild Animals in Rainforest Fragments of Northeastern Brazil</t>
  </si>
  <si>
    <t>Fonseca MS, Bahiense TC, Silva AAB, Onofrio VC, Barral TD, Souza BMP, Lira-da-Silva RM, Biondi I, Meyer R, Portela RW.</t>
  </si>
  <si>
    <t>Front Vet Sci. 2020 Apr 8;7:177. doi: 10.3389/fvets.2020.00177. eCollection 2020.</t>
  </si>
  <si>
    <t>Fonseca MS</t>
  </si>
  <si>
    <t>PMC7179698</t>
  </si>
  <si>
    <t>10.3389/fvets.2020.00177</t>
  </si>
  <si>
    <t>Tick-borne pathogens in Ixodes ricinus ticks collected from migratory birds in southern Norway</t>
  </si>
  <si>
    <t>Pedersen BN, Jenkins A, Kjelland V.</t>
  </si>
  <si>
    <t>PLoS One. 2020 Apr 9;15(4):e0230579. doi: 10.1371/journal.pone.0230579. eCollection 2020.</t>
  </si>
  <si>
    <t>PMC7145107</t>
  </si>
  <si>
    <t>10.1371/journal.pone.0230579</t>
  </si>
  <si>
    <t>2020 Apr 9</t>
  </si>
  <si>
    <t>Characterization of cattle tick fever in calves from the northwestern region of Minas Gerais, Brazil</t>
  </si>
  <si>
    <t>Bahia M, Silva JS, Gontijo IS, Cordeiro MD, Santos PND, Silva CBD, Nicolino RR, Mota DA, Silva JBD, Fonseca AH.</t>
  </si>
  <si>
    <t>Rev Bras Parasitol Vet. 2020 Apr 9;29(1):e017119. doi: 10.1590/S1984-29612020011. eCollection 2020.</t>
  </si>
  <si>
    <t>Bahia M</t>
  </si>
  <si>
    <t>10.1590/S1984-29612020011</t>
  </si>
  <si>
    <t>Macrofilaricides: An Unmet Medical Need for Filarial Diseases</t>
  </si>
  <si>
    <t>Hawryluk NA.</t>
  </si>
  <si>
    <t>ACS Infect Dis. 2020 Apr 10;6(4):662-671. doi: 10.1021/acsinfecdis.9b00469. Epub 2020 Mar 5.</t>
  </si>
  <si>
    <t>Hawryluk NA</t>
  </si>
  <si>
    <t>ACS Infect Dis</t>
  </si>
  <si>
    <t>10.1021/acsinfecdis.9b00469</t>
  </si>
  <si>
    <t>2020 Apr 10</t>
  </si>
  <si>
    <t>First Whole Genome Sequence of Anaplasma platys, an Obligate Intracellular Rickettsial Pathogen of Dogs</t>
  </si>
  <si>
    <t>Llanes A, Rajeev S.</t>
  </si>
  <si>
    <t>Pathogens. 2020 Apr 10;9(4):277. doi: 10.3390/pathogens9040277.</t>
  </si>
  <si>
    <t>Llanes A</t>
  </si>
  <si>
    <t>PMC7238063</t>
  </si>
  <si>
    <t>10.3390/pathogens9040277</t>
  </si>
  <si>
    <t>Multiple Wolbachia strains provide comparative levels of protection against dengue virus infection in Aedes aegypti</t>
  </si>
  <si>
    <t>Flores HA, Taneja de Bruyne J, O'Donnell TB, Tuyet Nhu V, Thi Giang N, Thi Xuan Trang H, Thi Thuy Van H, Thi Long V, Thi Dui L, Le Anh Huy H, Thi Le Duyen H, Thi Van Thuy N, Thanh Phong N, Van Vinh Chau N, Thi Hue Kien D, Thuy Vi T, Wills B, O'Neill SL, Simmons CP, Carrington LB.</t>
  </si>
  <si>
    <t>PLoS Pathog. 2020 Apr 13;16(4):e1008433. doi: 10.1371/journal.ppat.1008433. eCollection 2020 Apr.</t>
  </si>
  <si>
    <t>PMC7179939</t>
  </si>
  <si>
    <t>10.1371/journal.ppat.1008433</t>
  </si>
  <si>
    <t>2020 Apr 13</t>
  </si>
  <si>
    <t>Clinicoepidemiological and Genotyping Correlation of Pediatric Scrub Typhus from Chandigarh, India</t>
  </si>
  <si>
    <t>Singla N, Mahajan V, Chander J, Guglani V.</t>
  </si>
  <si>
    <t>Indian Pediatr. 2020 Apr 15;57(4):314-316.</t>
  </si>
  <si>
    <t>Singla N</t>
  </si>
  <si>
    <t>2020 Apr 15</t>
  </si>
  <si>
    <t>Rickettsial Diseases: Not Uncommon Causes of Acute Febrile Illness in India</t>
  </si>
  <si>
    <t>Biswal M, Krishnamoorthi S, Bisht K, Sehgal A, Kaur J, Sharma N, Suri V, Sethi S.</t>
  </si>
  <si>
    <t>Trop Med Infect Dis. 2020 Apr 15;5(2):59. doi: 10.3390/tropicalmed5020059.</t>
  </si>
  <si>
    <t>PMC7344935</t>
  </si>
  <si>
    <t>10.3390/tropicalmed5020059</t>
  </si>
  <si>
    <t>Stable establishment of wMel Wolbachia in Aedes aegypti populations in Yogyakarta, Indonesia</t>
  </si>
  <si>
    <t>Tantowijoyo W, Andari B, Arguni E, Budiwati N, Nurhayati I, Fitriana I, Ernesia I, Daniwijaya EW, Supriyati E, Yusdiana DH, Victorius M, Wardana DS, Ardiansyah H, Ahmad RA, Ryan PA, Simmons CP, Hoffmann AA, Rancès E, Turley AP, Johnson P, Utarini A, O'Neill SL.</t>
  </si>
  <si>
    <t>PLoS Negl Trop Dis. 2020 Apr 17;14(4):e0008157. doi: 10.1371/journal.pntd.0008157. eCollection 2020 Apr.</t>
  </si>
  <si>
    <t>PMC7190183</t>
  </si>
  <si>
    <t>10.1371/journal.pntd.0008157</t>
  </si>
  <si>
    <t>2020 Apr 17</t>
  </si>
  <si>
    <t>A case of Henoch-Schönlein purpura associated with scrub typhus</t>
  </si>
  <si>
    <t>Im JH, Choi SJ, Chung MH, Lee SY, Park YK, Kwon HY, Baek JH, Lee JS.</t>
  </si>
  <si>
    <t>BMC Infect Dis. 2020 Apr 17;20(1):286. doi: 10.1186/s12879-020-05001-x.</t>
  </si>
  <si>
    <t>PMC7165380</t>
  </si>
  <si>
    <t>10.1186/s12879-020-05001-x</t>
  </si>
  <si>
    <t>Molecular diagnosis of autochthonous human anaplasmosis in Austria - an infectious diseases case report</t>
  </si>
  <si>
    <t>Hoepler W, Markowicz M, Schoetta AM, Zoufaly A, Stanek G, Wenisch C.</t>
  </si>
  <si>
    <t>BMC Infect Dis. 2020 Apr 19;20(1):288. doi: 10.1186/s12879-020-04993-w.</t>
  </si>
  <si>
    <t>Hoepler W</t>
  </si>
  <si>
    <t>PMC7168824</t>
  </si>
  <si>
    <t>10.1186/s12879-020-04993-w</t>
  </si>
  <si>
    <t>2020 Apr 19</t>
  </si>
  <si>
    <t>Insecticidal Activity of Doxycycline against the Common Bedbug</t>
  </si>
  <si>
    <t>Pietri JE, Liang D.</t>
  </si>
  <si>
    <t>Antimicrob Agents Chemother. 2020 Apr 21;64(5):e00005-20. doi: 10.1128/AAC.00005-20. Print 2020 Apr 21.</t>
  </si>
  <si>
    <t>PMC7179621</t>
  </si>
  <si>
    <t>10.1128/AAC.00005-20</t>
  </si>
  <si>
    <t>2020 Apr 21</t>
  </si>
  <si>
    <t>Amblyomma hebraeum is the predominant tick species on goats in the Mnisi Community Area of Mpumalanga Province South Africa and is co-infected with Ehrlichia ruminantium and Rickettsia africae</t>
  </si>
  <si>
    <t>Jongejan F, Berger L, Busser S, Deetman I, Jochems M, Leenders T, de Sitter B, van der Steen F, Wentzel J, Stoltsz H.</t>
  </si>
  <si>
    <t>Parasit Vectors. 2020 Apr 21;13(1):172. doi: 10.1186/s13071-020-04059-5.</t>
  </si>
  <si>
    <t>PMC7171862</t>
  </si>
  <si>
    <t>10.1186/s13071-020-04059-5</t>
  </si>
  <si>
    <t>Survival of Rickettsia conorii in artificially contaminated whole and leukoreduced canine blood units during the storage period</t>
  </si>
  <si>
    <t>Lucchese L, Ravagnan S, Da Rold G, Toniolo F, Wurzburger W, Mion M, Carminato A, Fournier PE, Capelli G, Natale A, Vascellari M.</t>
  </si>
  <si>
    <t>Parasit Vectors. 2020 Apr 21;13(1):118. doi: 10.1186/s13071-020-3991-9.</t>
  </si>
  <si>
    <t>Lucchese L</t>
  </si>
  <si>
    <t>PMC7171768</t>
  </si>
  <si>
    <t>10.1186/s13071-020-3991-9</t>
  </si>
  <si>
    <t>A molecular survey of vector-borne pathogens and haemoplasmas in owned cats across Italy</t>
  </si>
  <si>
    <t>Latrofa MS, Iatta R, Toniolo F, Furlanello T, Ravagnan S, Capelli G, Schunack B, Chomel B, Zatelli A, Mendoza-Roldan J, Dantas-Torres F, Otranto D.</t>
  </si>
  <si>
    <t>Parasit Vectors. 2020 Apr 21;13(1):116. doi: 10.1186/s13071-020-3990-x.</t>
  </si>
  <si>
    <t>PMC7171850</t>
  </si>
  <si>
    <t>10.1186/s13071-020-3990-x</t>
  </si>
  <si>
    <t>Ehrlichia chaffeensis Uses an Invasin To Suppress Reactive Oxygen Species Generation by Macrophages via CD147-Dependent Inhibition of Vav1 To Block Rac1 Activation</t>
  </si>
  <si>
    <t>Teymournejad O, Rikihisa Y.</t>
  </si>
  <si>
    <t>mBio. 2020 Apr 21;11(2):e00267-20. doi: 10.1128/mBio.00267-20.</t>
  </si>
  <si>
    <t>PMC7175088</t>
  </si>
  <si>
    <t>10.1128/mBio.00267-20</t>
  </si>
  <si>
    <t>High-Content Screening, a Reliable System for Coxiella burnetii Isolation from Clinical Samples</t>
  </si>
  <si>
    <t>Francis R, Mioulane M, Le Bideau M, Mati MC, Fournier PE, Raoult D, Bou Khalil JY, La Scola B.</t>
  </si>
  <si>
    <t>J Clin Microbiol. 2020 Apr 23;58(5):e02081-19. doi: 10.1128/JCM.02081-19. Print 2020 Apr 23.</t>
  </si>
  <si>
    <t>Francis R</t>
  </si>
  <si>
    <t>PMC7180246</t>
  </si>
  <si>
    <t>10.1128/JCM.02081-19</t>
  </si>
  <si>
    <t>2020 Apr 23</t>
  </si>
  <si>
    <t>Development of a Sensitive and Rapid Recombinase Polymerase Amplification Assay for Detection of Anaplasma phagocytophilum</t>
  </si>
  <si>
    <t>Jiang L, Ching P, Chao CC, Dumler JS, Ching WM.</t>
  </si>
  <si>
    <t>J Clin Microbiol. 2020 Apr 23;58(5):e01777-19. doi: 10.1128/JCM.01777-19. Print 2020 Apr 23.</t>
  </si>
  <si>
    <t>PMC7180254</t>
  </si>
  <si>
    <t>10.1128/JCM.01777-19</t>
  </si>
  <si>
    <t>"Candidatus Trichorickettsia mobilis", a Rickettsiales bacterium, can be transiently transferred from the unicellular eukaryote Paramecium to the planarian Dugesia japonica</t>
  </si>
  <si>
    <t>Modeo L, Salvetti A, Rossi L, Castelli M, Szokoli F, Krenek S, Serra V, Sabaneyeva E, Di Giuseppe G, Fokin SI, Verni F, Petroni G.</t>
  </si>
  <si>
    <t>PeerJ. 2020 Apr 23;8:e8977. doi: 10.7717/peerj.8977. eCollection 2020.</t>
  </si>
  <si>
    <t>Modeo L</t>
  </si>
  <si>
    <t>PMC7183750</t>
  </si>
  <si>
    <t>10.7717/peerj.8977</t>
  </si>
  <si>
    <t>Comparison of tick-borne pathogen prevalence in Ixodes ricinus ticks collected in urban areas of Europe</t>
  </si>
  <si>
    <t>Grochowska A, Milewski R, Pancewicz S, Dunaj J, Czupryna P, Milewska AJ, Róg-Makal M, Grygorczuk S, Moniuszko-Malinowska A.</t>
  </si>
  <si>
    <t>Sci Rep. 2020 Apr 24;10(1):6975. doi: 10.1038/s41598-020-63883-y.</t>
  </si>
  <si>
    <t>Grochowska A</t>
  </si>
  <si>
    <t>PMC7181685</t>
  </si>
  <si>
    <t>10.1038/s41598-020-63883-y</t>
  </si>
  <si>
    <t>2020 Apr 24</t>
  </si>
  <si>
    <t>Disease Ecology of Rickettsial Species: A Data Science Approach</t>
  </si>
  <si>
    <t>Morand S, Chaisiri K, Kritiyakan A, Kumlert R.</t>
  </si>
  <si>
    <t>Trop Med Infect Dis. 2020 Apr 27;5(2):64. doi: 10.3390/tropicalmed5020064.</t>
  </si>
  <si>
    <t>Morand S</t>
  </si>
  <si>
    <t>PMC7344507</t>
  </si>
  <si>
    <t>10.3390/tropicalmed5020064</t>
  </si>
  <si>
    <t>2020 Apr 27</t>
  </si>
  <si>
    <t>Detection of Neorickettsia risticii, the agent of Potomac horse fever, in horses from Rio de Janeiro, Brazil</t>
  </si>
  <si>
    <t>Paulino PG, Almosny N, Oliveira R, Viscardi V, Müller A, Guimarães A, Baldani C, da Silva C, Peckle M, Massard C, Santos H.</t>
  </si>
  <si>
    <t>Sci Rep. 2020 Apr 29;10(1):7208. doi: 10.1038/s41598-020-64328-2.</t>
  </si>
  <si>
    <t>PMC7190851</t>
  </si>
  <si>
    <t>10.1038/s41598-020-64328-2</t>
  </si>
  <si>
    <t>2020 Apr 29</t>
  </si>
  <si>
    <t>Clinical Characteristics and Outcome of Children Hospitalized With Scrub Typhus in an Area of Endemicity</t>
  </si>
  <si>
    <t>Wangrangsimakul T, Greer RC, Chanta C, Nedsuwan S, Blacksell SD, Day NPJ, Paris DH.</t>
  </si>
  <si>
    <t>J Pediatric Infect Dis Soc. 2020 Apr 30;9(2):202-209. doi: 10.1093/jpids/piz014.</t>
  </si>
  <si>
    <t>PMC7192406</t>
  </si>
  <si>
    <t>10.1093/jpids/piz014</t>
  </si>
  <si>
    <t>2020 Apr 30</t>
  </si>
  <si>
    <t>Ehrlichia chaffeensis TRP120-mediated ubiquitination and proteasomal degradation of tumor suppressor FBW7 increases oncoprotein stability and promotes infection</t>
  </si>
  <si>
    <t>Wang JY, Zhu B, Patterson LL, Rogan MR, Kibler CE, McBride JW.</t>
  </si>
  <si>
    <t>PLoS Pathog. 2020 Apr 30;16(4):e1008541. doi: 10.1371/journal.ppat.1008541. eCollection 2020 Apr.</t>
  </si>
  <si>
    <t>Wang JY</t>
  </si>
  <si>
    <t>PMC7217479</t>
  </si>
  <si>
    <t>10.1371/journal.ppat.1008541</t>
  </si>
  <si>
    <t>Molecular detection of tick-borne pathogens in caracals (Caracal caracal) living in human-modified landscapes of South Africa</t>
  </si>
  <si>
    <t>Viljoen S, O'Riain MJ, Penzhorn BL, Drouilly M, Serieys LEK, Cristescu B, Teichman KJ, Bishop JM.</t>
  </si>
  <si>
    <t>Parasit Vectors. 2020 Apr 30;13(1):220. doi: 10.1186/s13071-020-04075-5.</t>
  </si>
  <si>
    <t>Viljoen S</t>
  </si>
  <si>
    <t>PMC7191760</t>
  </si>
  <si>
    <t>10.1186/s13071-020-04075-5</t>
  </si>
  <si>
    <t>[Fever and eruption in 2 neighbors]</t>
  </si>
  <si>
    <t>Isaula Jiménez OF, Delgado Bujanda A, Frias Lasheras C.</t>
  </si>
  <si>
    <t>Aten Primaria. 2020 May;52(5):355-356. doi: 10.1016/j.aprim.2018.10.006. Epub 2019 Sep 19.</t>
  </si>
  <si>
    <t>Isaula Jiménez OF</t>
  </si>
  <si>
    <t>Aten Primaria</t>
  </si>
  <si>
    <t>PMC7231886</t>
  </si>
  <si>
    <t>10.1016/j.aprim.2018.10.006</t>
  </si>
  <si>
    <t>2020 May</t>
  </si>
  <si>
    <t>Closely Related Male-Killing and Nonmale-Killing Wolbachia Strains in the Oriental Tea Tortrix Homona magnanima</t>
  </si>
  <si>
    <t>Arai H, Lin SR, Nakai M, Kunimi Y, Inoue MN.</t>
  </si>
  <si>
    <t>Microb Ecol. 2020 May;79(4):1011-1020. doi: 10.1007/s00248-019-01469-6. Epub 2019 Dec 10.</t>
  </si>
  <si>
    <t>10.1007/s00248-019-01469-6</t>
  </si>
  <si>
    <t>My Mother's Story: Tick Borne Ehrlichiosis and a Life Well-Lived</t>
  </si>
  <si>
    <t>Breitschwerdt EB, Maggi RG.</t>
  </si>
  <si>
    <t>Vector Borne Zoonotic Dis. 2020 May;20(5):319-324. doi: 10.1089/vbz.2019.2570. Epub 2019 Dec 16.</t>
  </si>
  <si>
    <t>10.1089/vbz.2019.2570</t>
  </si>
  <si>
    <t>Complex symbiotic systems of two treehopper species: Centrotus cornutus (Linnaeus, 1758) and Gargara genistae (Fabricius, 1775) (Hemiptera: Cicadomorpha: Membracoidea: Membracidae)</t>
  </si>
  <si>
    <t>Kobiałka M, Michalik A, Świerczewski D, Szklarzewicz T.</t>
  </si>
  <si>
    <t>Protoplasma. 2020 May;257(3):819-831. doi: 10.1007/s00709-019-01466-z. Epub 2019 Dec 17.</t>
  </si>
  <si>
    <t>Kobiałka M</t>
  </si>
  <si>
    <t>10.1007/s00709-019-01466-z</t>
  </si>
  <si>
    <t>Phylogenetic profiling for zoonotic Ehrlichia spp. from ixodid ticks in the Eastern Cape, South Africa</t>
  </si>
  <si>
    <t>Adelabu OA, Iweriebor BC, Okoh AI, Obi LC.</t>
  </si>
  <si>
    <t>Transbound Emerg Dis. 2020 May;67(3):1247-1256. doi: 10.1111/tbed.13460. Epub 2020 Jan 8.</t>
  </si>
  <si>
    <t>Adelabu OA</t>
  </si>
  <si>
    <t>10.1111/tbed.13460</t>
  </si>
  <si>
    <t>Experimental infection of Monodelphis domestica with Rickettsia parkeri</t>
  </si>
  <si>
    <t>Dias Cordeiro M, de Azevedo Baêta B, Barizon Cepeda M, da Fonseca AH.</t>
  </si>
  <si>
    <t>Ticks Tick Borne Dis. 2020 May;11(3):101366. doi: 10.1016/j.ttbdis.2019.101366. Epub 2019 Dec 24.</t>
  </si>
  <si>
    <t>Dias Cordeiro M</t>
  </si>
  <si>
    <t>10.1016/j.ttbdis.2019.101366</t>
  </si>
  <si>
    <t>Comparative analysis of the midgut microbiota of two natural tick vectors of Rickettsia rickettsii</t>
  </si>
  <si>
    <t>Pavanelo DB, Schröder NCH, Pin Viso ND, Martins LA, Malossi CD, Galletti MFBM, Labruna MB, Daffre S, Farber M, Fogaça AC.</t>
  </si>
  <si>
    <t>Dev Comp Immunol. 2020 May;106:103606. doi: 10.1016/j.dci.2019.103606. Epub 2020 Jan 2.</t>
  </si>
  <si>
    <t>Pavanelo DB</t>
  </si>
  <si>
    <t>10.1016/j.dci.2019.103606</t>
  </si>
  <si>
    <t>Simultaneous differential detection of canine blood parasites: Multiplex high-resolution melting analysis (mHRM)</t>
  </si>
  <si>
    <t>Buddhachat K, Meerod T, Pradit W, Siengdee P, Chomdej S, Nganvongpanit K.</t>
  </si>
  <si>
    <t>Ticks Tick Borne Dis. 2020 May;11(3):101370. doi: 10.1016/j.ttbdis.2020.101370. Epub 2020 Jan 3.</t>
  </si>
  <si>
    <t>Buddhachat K</t>
  </si>
  <si>
    <t>10.1016/j.ttbdis.2020.101370</t>
  </si>
  <si>
    <t>Molecular detection of Rickettsia spp., Borrelia spp., Bartonella spp. and Yersinia pestis in ectoparasites of endemic and domestic animals in southwest Madagascar</t>
  </si>
  <si>
    <t>Ehlers J, Krüger A, Rakotondranary SJ, Ratovonamana RY, Poppert S, Ganzhorn JU, Tappe D.</t>
  </si>
  <si>
    <t>Acta Trop. 2020 May;205:105339. doi: 10.1016/j.actatropica.2020.105339. Epub 2020 Jan 11.</t>
  </si>
  <si>
    <t>10.1016/j.actatropica.2020.105339</t>
  </si>
  <si>
    <t>Molecular detection and genetic diversity of Anaplasma marginale based on the major surface protein genes in Thailand</t>
  </si>
  <si>
    <t>Junsiri W, Watthanadirek A, Poolsawat N, Kaewmongkol S, Jittapalapong S, Chawengkirttikul R, Anuracpreeda P.</t>
  </si>
  <si>
    <t>Acta Trop. 2020 May;205:105338. doi: 10.1016/j.actatropica.2020.105338. Epub 2020 Jan 14.</t>
  </si>
  <si>
    <t>Junsiri W</t>
  </si>
  <si>
    <t>10.1016/j.actatropica.2020.105338</t>
  </si>
  <si>
    <t>Investigating the histopathological findings and immunolocalization of rickettsialpox infection in skin biopsies: A case series and review of the literature</t>
  </si>
  <si>
    <t>Vyas NS, Shieh WJ, Phelps RG.</t>
  </si>
  <si>
    <t>J Cutan Pathol. 2020 May;47(5):451-458. doi: 10.1111/cup.13649. Epub 2020 Feb 3.</t>
  </si>
  <si>
    <t>Vyas NS</t>
  </si>
  <si>
    <t>J Cutan Pathol</t>
  </si>
  <si>
    <t>10.1111/cup.13649</t>
  </si>
  <si>
    <t>Turkey tick news: A molecular investigation into the presence of tick-borne pathogens in host-seeking ticks in Anatolia; Initial evidence of putative vectors and pathogens, and footsteps of a secretly rising vector tick, Haemaphysalis parva</t>
  </si>
  <si>
    <t>Ticks Tick Borne Dis. 2020 May;11(3):101373. doi: 10.1016/j.ttbdis.2020.101373. Epub 2020 Jan 14.</t>
  </si>
  <si>
    <t>10.1016/j.ttbdis.2020.101373</t>
  </si>
  <si>
    <t>New record of Rickettsia vini in Ixodes lividus ticks from Lithuania</t>
  </si>
  <si>
    <t>Matulaityte V, Paulauskas A, Bratchikov M, Radzijevskaja J.</t>
  </si>
  <si>
    <t>Ticks Tick Borne Dis. 2020 May;11(3):101372. doi: 10.1016/j.ttbdis.2020.101372. Epub 2020 Jan 9.</t>
  </si>
  <si>
    <t>Matulaityte V</t>
  </si>
  <si>
    <t>10.1016/j.ttbdis.2020.101372</t>
  </si>
  <si>
    <t>Trends in clinical diagnoses of typhus group rickettsioses among a large U.S. insurance claims database</t>
  </si>
  <si>
    <t>Cherry CC, Binder AM.</t>
  </si>
  <si>
    <t>Zoonoses Public Health. 2020 May;67(3):291-299. doi: 10.1111/zph.12687. Epub 2020 Jan 26.</t>
  </si>
  <si>
    <t>PMC7480083</t>
  </si>
  <si>
    <t>NIHMS1626467</t>
  </si>
  <si>
    <t>10.1111/zph.12687</t>
  </si>
  <si>
    <t>Ehrlichia canis TRP36 diversity in naturally infected-dogs from an urban area of Colombia</t>
  </si>
  <si>
    <t>Arroyave E, Rodas-González JD, Zhang X, Labruna MB, González MS, Fernández-Silva JA, McBride JW.</t>
  </si>
  <si>
    <t>Ticks Tick Borne Dis. 2020 May;11(3):101367. doi: 10.1016/j.ttbdis.2019.101367. Epub 2020 Jan 7.</t>
  </si>
  <si>
    <t>10.1016/j.ttbdis.2019.101367</t>
  </si>
  <si>
    <t>Epidemiology and genetic diversity of Anaplasma marginale in Zamora-Chinchipe, Ecuador</t>
  </si>
  <si>
    <t>Guarnizo TRM, Alvarez DO, Díaz-Sánchez AA, Cabezas-Cruz A, Gutiérrez LZ, Marrero SM, Corona-González B.</t>
  </si>
  <si>
    <t>Ticks Tick Borne Dis. 2020 May;11(3):101380. doi: 10.1016/j.ttbdis.2020.101380. Epub 2020 Jan 21.</t>
  </si>
  <si>
    <t>Guarnizo TRM</t>
  </si>
  <si>
    <t>10.1016/j.ttbdis.2020.101380</t>
  </si>
  <si>
    <t>Two novel Rickettsia species of soft ticks in North Africa: 'Candidatus Rickettsia africaseptentrionalis' and 'Candidatus Rickettsia mauretanica'</t>
  </si>
  <si>
    <t>Buysse M, Duron O.</t>
  </si>
  <si>
    <t>Ticks Tick Borne Dis. 2020 May;11(3):101376. doi: 10.1016/j.ttbdis.2020.101376. Epub 2020 Jan 23.</t>
  </si>
  <si>
    <t>Buysse M</t>
  </si>
  <si>
    <t>10.1016/j.ttbdis.2020.101376</t>
  </si>
  <si>
    <t>Alternative evolutionary outcomes following endosymbiont-mediated selection on male mating preference alleles</t>
  </si>
  <si>
    <t>Hundertmark A, Goodacre SL, Brookfield JFY.</t>
  </si>
  <si>
    <t>J Evol Biol. 2020 May;33(5):653-667. doi: 10.1111/jeb.13602. Epub 2020 Feb 21.</t>
  </si>
  <si>
    <t>Hundertmark A</t>
  </si>
  <si>
    <t>PMC7318244</t>
  </si>
  <si>
    <t>10.1111/jeb.13602</t>
  </si>
  <si>
    <t>Bacterial and protozoan pathogens/symbionts in ticks infecting wild grasscutters (Thryonomys swinderianus) in Ghana</t>
  </si>
  <si>
    <t>Adenyo C, Ohya K, Qiu Y, Takashima Y, Ogawa H, Matsumoto T, Thu MJ, Sato K, Kawabata H, Katayama Y, Omatsu T, Mizutani T, Fukushi H, Katakura K, Nonaka N, Inoue-Murayama M, Kayang B, Nakao R.</t>
  </si>
  <si>
    <t>Acta Trop. 2020 May;205:105388. doi: 10.1016/j.actatropica.2020.105388. Epub 2020 Feb 5.</t>
  </si>
  <si>
    <t>Adenyo C</t>
  </si>
  <si>
    <t>10.1016/j.actatropica.2020.105388</t>
  </si>
  <si>
    <t>Detection of Ehrlichia spp. and Anaplasma phagocytophilum in whole blood specimens using a duplex real-time PCR assay on the ARIES instrument</t>
  </si>
  <si>
    <t>Wolf LA, Marimuthu S, Summersgill JT.</t>
  </si>
  <si>
    <t>Ticks Tick Borne Dis. 2020 May;11(3):101387. doi: 10.1016/j.ttbdis.2020.101387. Epub 2020 Feb 1.</t>
  </si>
  <si>
    <t>Wolf LA</t>
  </si>
  <si>
    <t>10.1016/j.ttbdis.2020.101387</t>
  </si>
  <si>
    <t>First records of adult Hyalomma marginatum and H. rufipes ticks (Acari: Ixodidae) in Sweden</t>
  </si>
  <si>
    <t>Grandi G, Chitimia-Dobler L, Choklikitumnuey P, Strube C, Springer A, Albihn A, Jaenson TGT, Omazic A.</t>
  </si>
  <si>
    <t>Ticks Tick Borne Dis. 2020 May;11(3):101403. doi: 10.1016/j.ttbdis.2020.101403. Epub 2020 Jan 30.</t>
  </si>
  <si>
    <t>Grandi G</t>
  </si>
  <si>
    <t>10.1016/j.ttbdis.2020.101403</t>
  </si>
  <si>
    <t>Interactions between cytoplasmic and nuclear genomes confer sex-specific effects on lifespan in Drosophila melanogaster</t>
  </si>
  <si>
    <t>Vaught RC, Voigt S, Dobler R, Clancy DJ, Reinhardt K, Dowling DK.</t>
  </si>
  <si>
    <t>J Evol Biol. 2020 May;33(5):694-713. doi: 10.1111/jeb.13605. Epub 2020 Mar 2.</t>
  </si>
  <si>
    <t>Vaught RC</t>
  </si>
  <si>
    <t>10.1111/jeb.13605</t>
  </si>
  <si>
    <t>Candidatus Neoehrlichia mikurensis is widespread in questing Ixodes ricinus ticks in the Czech Republic</t>
  </si>
  <si>
    <t>Ondruš J, Balážová A, Baláž V, Zechmeisterová K, Novobilský A, Široký P.</t>
  </si>
  <si>
    <t>Ticks Tick Borne Dis. 2020 May;11(3):101371. doi: 10.1016/j.ttbdis.2020.101371. Epub 2020 Jan 9.</t>
  </si>
  <si>
    <t>Ondruš J</t>
  </si>
  <si>
    <t>10.1016/j.ttbdis.2020.101371</t>
  </si>
  <si>
    <t>Inflammasome-mediated antagonism of type I interferon enhances Rickettsia pathogenesis</t>
  </si>
  <si>
    <t>Burke TP, Engström P, Chavez RA, Fonbuena JA, Vance RE, Welch MD.</t>
  </si>
  <si>
    <t>Nat Microbiol. 2020 May;5(5):688-696. doi: 10.1038/s41564-020-0673-5. Epub 2020 Mar 2.</t>
  </si>
  <si>
    <t>Burke TP</t>
  </si>
  <si>
    <t>PMC7239376</t>
  </si>
  <si>
    <t>NIHMS1551690</t>
  </si>
  <si>
    <t>10.1038/s41564-020-0673-5</t>
  </si>
  <si>
    <t>Microbial composition of enigmatic bird parasites: Wolbachia and Spiroplasma are the most important bacterial associates of quill mites (Acariformes: Syringophilidae)</t>
  </si>
  <si>
    <t>Glowska E, Filutowska ZK, Dabert M, Gerth M.</t>
  </si>
  <si>
    <t>Microbiologyopen. 2020 May;9(5):e964. doi: 10.1002/mbo3.964. Epub 2020 Mar 6.</t>
  </si>
  <si>
    <t>PMC7221428</t>
  </si>
  <si>
    <t>10.1002/mbo3.964</t>
  </si>
  <si>
    <t>Borrelia burgdorferi and Anaplasma phagocytophilum Genospecies in Northern California</t>
  </si>
  <si>
    <t>Sholty K, Pascoe EL, Foley J, Stephenson N, Hacker G, Straub M, Roy A, Brown R.</t>
  </si>
  <si>
    <t>Vector Borne Zoonotic Dis. 2020 May;20(5):325-333. doi: 10.1089/vbz.2019.2483. Epub 2020 Mar 9.</t>
  </si>
  <si>
    <t>Sholty K</t>
  </si>
  <si>
    <t>10.1089/vbz.2019.2483</t>
  </si>
  <si>
    <t>Parallel Sequencing of Wolbachia wCer2 from Donor and Novel Hosts Reveals Multiple Incompatibility Factors and Genome Stability after Host Transfers</t>
  </si>
  <si>
    <t>Morrow JL, Schneider DI, Klasson L, Janitz C, Miller WJ, Riegler M.</t>
  </si>
  <si>
    <t>Genome Biol Evol. 2020 May 1;12(5):720-735. doi: 10.1093/gbe/evaa050.</t>
  </si>
  <si>
    <t>PMC7259677</t>
  </si>
  <si>
    <t>10.1093/gbe/evaa050</t>
  </si>
  <si>
    <t>2020 May 1</t>
  </si>
  <si>
    <t>Association Between Exposure to Ehrlichia spp. and Risk of Developing Chronic Kidney Disease in Dogs</t>
  </si>
  <si>
    <t>Burton W, Drake C, Ogeer J, Buch J, Mack R, McCrann D, Coyne MJ.</t>
  </si>
  <si>
    <t>J Am Anim Hosp Assoc. 2020 May/Jun;56(3):159-164. doi: 10.5326/JAAHA-MS-7012. Epub 2020 Mar 17.</t>
  </si>
  <si>
    <t>Burton W</t>
  </si>
  <si>
    <t>J Am Anim Hosp Assoc</t>
  </si>
  <si>
    <t>10.5326/JAAHA-MS-7012</t>
  </si>
  <si>
    <t>2020 May/Jun</t>
  </si>
  <si>
    <t>Germ cells: a useful tool for the taxonomy of Rhipicephalus sanguineus s.l. and species of the Amblyomma cajennense complex (Acari: Ixodidae)</t>
  </si>
  <si>
    <t>Ospina-Pérez EM, Mancilla-Agrono LY, Rivera-Páez FA.</t>
  </si>
  <si>
    <t>Parasitol Res. 2020 May;119(5):1573-1582. doi: 10.1007/s00436-020-06662-y. Epub 2020 Apr 7.</t>
  </si>
  <si>
    <t>Ospina-Pérez EM</t>
  </si>
  <si>
    <t>10.1007/s00436-020-06662-y</t>
  </si>
  <si>
    <t>Ehrlichia canis in dogs experimentally infected, treated, and then immune suppressed during the acute or subclinical phases</t>
  </si>
  <si>
    <t>Sato M, Veir JK, Shropshire SB, Lappin MR.</t>
  </si>
  <si>
    <t>J Vet Intern Med. 2020 May;34(3):1214-1221. doi: 10.1111/jvim.15750. Epub 2020 Apr 8.</t>
  </si>
  <si>
    <t>Sato M</t>
  </si>
  <si>
    <t>PMC7255653</t>
  </si>
  <si>
    <t>10.1111/jvim.15750</t>
  </si>
  <si>
    <t>Sequelae Following Acute Encephalitis Syndrome Caused by Orientia Tsutsugamushi</t>
  </si>
  <si>
    <t>Prakash Gangwar S, Thangaraj JWV, Zaman K, Vairamani V, Mittal M, Murhekar M.</t>
  </si>
  <si>
    <t>Pediatr Infect Dis J. 2020 May;39(5):e52-e54. doi: 10.1097/INF.0000000000002595.</t>
  </si>
  <si>
    <t>Prakash Gangwar S</t>
  </si>
  <si>
    <t>10.1097/INF.0000000000002595</t>
  </si>
  <si>
    <t>Novel Ehrlichia Strain Infecting Cattle Tick Amblyomma neumanni, Argentina, 2018</t>
  </si>
  <si>
    <t>Fargnoli L, Fernandez C, Monje LD.</t>
  </si>
  <si>
    <t>Emerg Infect Dis. 2020 May;26(5):1027-1030. doi: 10.3201/eid2605.190940.</t>
  </si>
  <si>
    <t>Fargnoli L</t>
  </si>
  <si>
    <t>PMC7181906</t>
  </si>
  <si>
    <t>10.3201/eid2605.190940</t>
  </si>
  <si>
    <t>Candidatus Rickettsia xinyangensis as Cause of Spotted Fever Group Rickettsiosis, Xinyang, China, 2015</t>
  </si>
  <si>
    <t>Li H, Li XM, Du J, Zhang XA, Cui N, Yang ZD, Xue XJ, Zhang PH, Cao WC, Liu W.</t>
  </si>
  <si>
    <t>Emerg Infect Dis. 2020 May;26(5):985-988. doi: 10.3201/eid2605.170294.</t>
  </si>
  <si>
    <t>PMC7181907</t>
  </si>
  <si>
    <t>10.3201/eid2605.170294</t>
  </si>
  <si>
    <t>Rise in Murine Typhus in Galveston County, Texas, USA, 2018</t>
  </si>
  <si>
    <t>Ruiz K, Valcin R, Keiser P, Blanton LS.</t>
  </si>
  <si>
    <t>Emerg Infect Dis. 2020 May;26(5):1044-1046. doi: 10.3201/eid2605.191505.</t>
  </si>
  <si>
    <t>Ruiz K</t>
  </si>
  <si>
    <t>PMC7181902</t>
  </si>
  <si>
    <t>10.3201/eid2605.191505</t>
  </si>
  <si>
    <t>Anaplasma phagocytophilum infection in cats: A literature review to raise clinical awareness</t>
  </si>
  <si>
    <t>Schäfer I, Kohn B.</t>
  </si>
  <si>
    <t>J Feline Med Surg. 2020 May;22(5):428-441. doi: 10.1177/1098612X20917600.</t>
  </si>
  <si>
    <t>Schäfer I</t>
  </si>
  <si>
    <t>PMC7787687</t>
  </si>
  <si>
    <t>10.1177/1098612X20917600</t>
  </si>
  <si>
    <t>Wolbachia (Rickettsiales: Alphaproteobacteria) Infection in the Leafhopper Vector of Sugarcane White Leaf Disease</t>
  </si>
  <si>
    <t>Wangkeeree J, Tewaruxsa P, Roddee J, Hanboonsong Y.</t>
  </si>
  <si>
    <t>J Insect Sci. 2020 May 1;20(3):20. doi: 10.1093/jisesa/ieaa053.</t>
  </si>
  <si>
    <t>Wangkeeree J</t>
  </si>
  <si>
    <t>PMC7304560</t>
  </si>
  <si>
    <t>10.1093/jisesa/ieaa053</t>
  </si>
  <si>
    <t>What Is Going on With the Genus Dermacentor? Hybridizations, Introgressions, Oh My!</t>
  </si>
  <si>
    <t>Goddard J, Allerdice M, Portugal JS, Moraru GM, Paddock CD, King J.</t>
  </si>
  <si>
    <t>J Med Entomol. 2020 May 4;57(3):653-656. doi: 10.1093/jme/tjz219.</t>
  </si>
  <si>
    <t>10.1093/jme/tjz219</t>
  </si>
  <si>
    <t>2020 May 4</t>
  </si>
  <si>
    <t>Detection of Amblyomma mixtum (Acari: Ixodidae) in Germany on a Human Traveler Returning From Cuba</t>
  </si>
  <si>
    <t>Chitimia-Dobler L, Schaper S, Mansfeld P, Gonschorrek J, Bröker M, Nava S.</t>
  </si>
  <si>
    <t>J Med Entomol. 2020 May 4;57(3):962-964. doi: 10.1093/jme/tjz225.</t>
  </si>
  <si>
    <t>10.1093/jme/tjz225</t>
  </si>
  <si>
    <t>Rickettsia spp. Infecting Lone Star Ticks (Amblyomma americanum) (Acari: Ixodidae) in Monmouth County, New Jersey</t>
  </si>
  <si>
    <t>Egizi A, Gable S, Jordan RA.</t>
  </si>
  <si>
    <t>J Med Entomol. 2020 May 4;57(3):974-978. doi: 10.1093/jme/tjz251.</t>
  </si>
  <si>
    <t>10.1093/jme/tjz251</t>
  </si>
  <si>
    <t>Surveillance for Amblyomma maculatum (Acari: Ixodidae) and Rickettsia parkeri (Rickettsiales: Rickettsiaceae) in the State of Delaware, and Their Public Health Implications</t>
  </si>
  <si>
    <t>Maestas LP, Reeser SR, McGay PJ, Buoni MH.</t>
  </si>
  <si>
    <t>J Med Entomol. 2020 May 4;57(3):979-983. doi: 10.1093/jme/tjz255.</t>
  </si>
  <si>
    <t>Maestas LP</t>
  </si>
  <si>
    <t>10.1093/jme/tjz255</t>
  </si>
  <si>
    <t>The absence of the drhm gene is not a marker for human-pathogenicity in European Anaplasma phagocytophilum strains</t>
  </si>
  <si>
    <t>Langenwalder DB, Schmidt S, Silaghi C, Skuballa J, Pantchev N, Matei IA, Mihalca AD, Gilli U, Zajkowska J, Ganter M, Hoffman T, Salaneck E, Petrovec M, von Loewenich FD.</t>
  </si>
  <si>
    <t>Parasit Vectors. 2020 May 7;13(1):238. doi: 10.1186/s13071-020-04116-z.</t>
  </si>
  <si>
    <t>PMC7206706</t>
  </si>
  <si>
    <t>10.1186/s13071-020-04116-z</t>
  </si>
  <si>
    <t>2020 May 7</t>
  </si>
  <si>
    <t>First broad-range molecular screening of tick-borne pathogens in Ixodes (Pholeoixodes) kaiseri, with special emphasis on piroplasms</t>
  </si>
  <si>
    <t>Hornok S, Sándor AD, Földvári G, Ionică AM, Silaghi C, Takács N, Schötta AM, Wijnveld M.</t>
  </si>
  <si>
    <t>Acta Vet Hung. 2020 May 8;68(1):30-33. doi: 10.1556/004.2020.00003. Print 2020 Mar.</t>
  </si>
  <si>
    <t>10.1556/004.2020.00003</t>
  </si>
  <si>
    <t>2020 May 8</t>
  </si>
  <si>
    <t>Wolbachia-infected ant colonies have increased reproductive investment and an accelerated life cycle</t>
  </si>
  <si>
    <t>Singh R, Linksvayer TA.</t>
  </si>
  <si>
    <t>J Exp Biol. 2020 May 11;223(Pt 9):jeb220079. doi: 10.1242/jeb.220079.</t>
  </si>
  <si>
    <t>Singh R</t>
  </si>
  <si>
    <t>10.1242/jeb.220079</t>
  </si>
  <si>
    <t>2020 May 11</t>
  </si>
  <si>
    <t>A deubiquitylase with an unusually high-affinity ubiquitin-binding domain from the scrub typhus pathogen Orientia tsutsugamushi</t>
  </si>
  <si>
    <t>Berk JM, Lim C, Ronau JA, Chaudhuri A, Chen H, Beckmann JF, Loria JP, Xiong Y, Hochstrasser M.</t>
  </si>
  <si>
    <t>Nat Commun. 2020 May 11;11(1):2343. doi: 10.1038/s41467-020-15985-4.</t>
  </si>
  <si>
    <t>Berk JM</t>
  </si>
  <si>
    <t>PMC7214410</t>
  </si>
  <si>
    <t>10.1038/s41467-020-15985-4</t>
  </si>
  <si>
    <t>Serum C-reactive protein and procalcitonin values in acute Q fever, scrub typhus, and murine typhus</t>
  </si>
  <si>
    <t>Lin IF, Lin JN, Tsai CT, Wu YY, Chen YH, Lai CH.</t>
  </si>
  <si>
    <t>BMC Infect Dis. 2020 May 12;20(1):334. doi: 10.1186/s12879-020-05058-8.</t>
  </si>
  <si>
    <t>Lin IF</t>
  </si>
  <si>
    <t>PMC7216490</t>
  </si>
  <si>
    <t>10.1186/s12879-020-05058-8</t>
  </si>
  <si>
    <t>2020 May 12</t>
  </si>
  <si>
    <t>Genotypic Analysis of Piroplasms and Associated Pathogens from Ticks Infesting Cattle in Korea</t>
  </si>
  <si>
    <t>Microorganisms. 2020 May 13;8(5):728. doi: 10.3390/microorganisms8050728.</t>
  </si>
  <si>
    <t>PMC7284522</t>
  </si>
  <si>
    <t>10.3390/microorganisms8050728</t>
  </si>
  <si>
    <t>2020 May 13</t>
  </si>
  <si>
    <t>Cerebellitis as a rare manifestation of scrub typhus fever</t>
  </si>
  <si>
    <t>Gupta S, Grover S, Gupta M, Kaur D.</t>
  </si>
  <si>
    <t>BMJ Case Rep. 2020 May 14;13(5):e233993. doi: 10.1136/bcr-2019-233993.</t>
  </si>
  <si>
    <t>Gupta S</t>
  </si>
  <si>
    <t>PMC7232387</t>
  </si>
  <si>
    <t>10.1136/bcr-2019-233993</t>
  </si>
  <si>
    <t>2020 May 14</t>
  </si>
  <si>
    <t>Factors affecting the microbiome of Ixodes scapularis and Amblyomma americanum</t>
  </si>
  <si>
    <t>Brinkerhoff RJ, Clark C, Ocasio K, Gauthier DT, Hynes WL.</t>
  </si>
  <si>
    <t>PLoS One. 2020 May 15;15(5):e0232398. doi: 10.1371/journal.pone.0232398. eCollection 2020.</t>
  </si>
  <si>
    <t>Brinkerhoff RJ</t>
  </si>
  <si>
    <t>PMC7228056</t>
  </si>
  <si>
    <t>10.1371/journal.pone.0232398</t>
  </si>
  <si>
    <t>2020 May 15</t>
  </si>
  <si>
    <t>Selective fragmentation of the trans-Golgi apparatus by Rickettsia rickettsii</t>
  </si>
  <si>
    <t>Aistleitner K, Clark T, Dooley C, Hackstadt T.</t>
  </si>
  <si>
    <t>PLoS Pathog. 2020 May 18;16(5):e1008582. doi: 10.1371/journal.ppat.1008582. eCollection 2020 May.</t>
  </si>
  <si>
    <t>Aistleitner K</t>
  </si>
  <si>
    <t>PMC7259798</t>
  </si>
  <si>
    <t>10.1371/journal.ppat.1008582</t>
  </si>
  <si>
    <t>2020 May 18</t>
  </si>
  <si>
    <t>No evidence for Wolbachia as a nutritional co-obligate endosymbiont in the aphid Pentalonia nigronervosa</t>
  </si>
  <si>
    <t>Manzano-Marín A.</t>
  </si>
  <si>
    <t>Microbiome. 2020 May 22;8(1):72. doi: 10.1186/s40168-020-00865-2.</t>
  </si>
  <si>
    <t>Manzano-Marín A</t>
  </si>
  <si>
    <t>PMC7245037</t>
  </si>
  <si>
    <t>10.1186/s40168-020-00865-2</t>
  </si>
  <si>
    <t>2020 May 22</t>
  </si>
  <si>
    <t>Scrub Typhus and the Misconception of Doxycycline Resistance</t>
  </si>
  <si>
    <t>Wangrangsimakul T, Phuklia W, Newton PN, Richards AL, Day NPJ.</t>
  </si>
  <si>
    <t>Clin Infect Dis. 2020 May 23;70(11):2444-2449. doi: 10.1093/cid/ciz972.</t>
  </si>
  <si>
    <t>PMC7245148</t>
  </si>
  <si>
    <t>10.1093/cid/ciz972</t>
  </si>
  <si>
    <t>2020 May 23</t>
  </si>
  <si>
    <t>Underdiagnoses of Rickettsia in patients hospitalized with acute fever in Indonesia: observational study results</t>
  </si>
  <si>
    <t>Lokida D, Hadi U, Lau CY, Kosasih H, Liang CJ, Rusli M, Sudarmono P, Lukman N, Laras K, Asdie RH, Murniati D, Utama IMS, Mubin RH, Karyana M, Gasem MH, Alisjahbana B.</t>
  </si>
  <si>
    <t>BMC Infect Dis. 2020 May 24;20(1):364. doi: 10.1186/s12879-020-05057-9.</t>
  </si>
  <si>
    <t>PMC7245627</t>
  </si>
  <si>
    <t>10.1186/s12879-020-05057-9</t>
  </si>
  <si>
    <t>2020 May 24</t>
  </si>
  <si>
    <t>Update to the AWED (Applying Wolbachia to Eliminate Dengue) trial study protocol: a cluster randomised controlled trial in Yogyakarta, Indonesia</t>
  </si>
  <si>
    <t>Anders KL, Indriani C, Ahmad RA, Tantowijoyo W, Arguni E, Andari B, Jewell NP, Dufault SM, Ryan PA, Tanamas SK, Rancès E, O'Neill SL, Simmons CP, Utarini A.</t>
  </si>
  <si>
    <t>Trials. 2020 May 25;21(1):429. doi: 10.1186/s13063-020-04367-2.</t>
  </si>
  <si>
    <t>PMC7249400</t>
  </si>
  <si>
    <t>10.1186/s13063-020-04367-2</t>
  </si>
  <si>
    <t>2020 May 25</t>
  </si>
  <si>
    <t>Successful Detection of Unrecognized Rickettsia typhi in Pregnancy Using Cell-Free Next-Generation Sequencing</t>
  </si>
  <si>
    <t>Stafford IA, Centeno FH, Al Mohajer M, Parkerson G, Woc-Colburn L, Burgos-Lee AJ, Rac M, Dunn J, Muldrew K.</t>
  </si>
  <si>
    <t>Case Rep Obstet Gynecol. 2020 May 26;2020:6767351. doi: 10.1155/2020/6767351. eCollection 2020.</t>
  </si>
  <si>
    <t>Stafford IA</t>
  </si>
  <si>
    <t>Case Rep Obstet Gynecol</t>
  </si>
  <si>
    <t>PMC7271245</t>
  </si>
  <si>
    <t>10.1155/2020/6767351</t>
  </si>
  <si>
    <t>2020 May 26</t>
  </si>
  <si>
    <t>Rickettsia typhi central nervous system infection</t>
  </si>
  <si>
    <t>Talhelm CF, Helms JL, Tran LT, Contreras BX, Stevens ML, Sierra-Hoffman M, Castro-Lainez MT, Deliz RJ.</t>
  </si>
  <si>
    <t>IDCases. 2020 May 29;21:e00852. doi: 10.1016/j.idcr.2020.e00852. eCollection 2020.</t>
  </si>
  <si>
    <t>Talhelm CF</t>
  </si>
  <si>
    <t>PMC7265057</t>
  </si>
  <si>
    <t>10.1016/j.idcr.2020.e00852</t>
  </si>
  <si>
    <t>2020 May 29</t>
  </si>
  <si>
    <t>The temporal dynamics of humoral immunity to Rickettsia typhi infection in murine typhus patients</t>
  </si>
  <si>
    <t>Phakhounthong K, Mukaka M, Dittrich S, Tanganuchitcharnchai A, Day NPJ, White LJ, Newton PN, Blacksell SD.</t>
  </si>
  <si>
    <t>Clin Microbiol Infect. 2020 Jun;26(6):781.e9-781.e16. doi: 10.1016/j.cmi.2019.10.022. Epub 2019 Oct 31.</t>
  </si>
  <si>
    <t>Phakhounthong K</t>
  </si>
  <si>
    <t>PMC7284305</t>
  </si>
  <si>
    <t>10.1016/j.cmi.2019.10.022</t>
  </si>
  <si>
    <t>2020 Jun</t>
  </si>
  <si>
    <t>First description of Coxiella burnetii and Rickettsia spp. infection and molecular detection of piroplasma co-infecting horses in Xinjiang Uygur Autonomous Region, China</t>
  </si>
  <si>
    <t>Li J, Li Y, Moumouni PFA, Lee SH, Galon EM, Tumwebaze MA, Yang H, Huercha, Liu M, Guo H, Gao Y, Benedicto B, Zhang W, Fan X, Chahan B, Xuan X.</t>
  </si>
  <si>
    <t>Parasitol Int. 2020 Jun;76:102028. doi: 10.1016/j.parint.2019.102028. Epub 2019 Nov 20.</t>
  </si>
  <si>
    <t>10.1016/j.parint.2019.102028</t>
  </si>
  <si>
    <t>Scrub typhus in patients with acute febrile illness: a 5-year study from India</t>
  </si>
  <si>
    <t>Thakur CK, Chaudhry R, Gupta N, Vinayaraj EV, Singh V, Das BK, Jadon RS, Wig N, Lodha R, Kabra SK, Dey AB, Chhabra M.</t>
  </si>
  <si>
    <t>QJM. 2020 Jun 1;113(6):404-410. doi: 10.1093/qjmed/hcz308.</t>
  </si>
  <si>
    <t>Thakur CK</t>
  </si>
  <si>
    <t>QJM</t>
  </si>
  <si>
    <t>10.1093/qjmed/hcz308</t>
  </si>
  <si>
    <t>2020 Jun 1</t>
  </si>
  <si>
    <t>Development of a subcutaneous ear implant to deliver an anaplasmosis vaccine to dairy steers</t>
  </si>
  <si>
    <t>Curtis AK, Reif KE, Kleinhenz MD, Martin MS, Skinner B, Kelly SM, Jones DE, Schaut RG, Reppert EJ, Montgomery SR, Narasimhan B, Anantatat T, Jaberi-Douraki M, Coetzee JF.</t>
  </si>
  <si>
    <t>J Anim Sci. 2020 Jun 1;98(6):skz392. doi: 10.1093/jas/skz392.</t>
  </si>
  <si>
    <t>Curtis AK</t>
  </si>
  <si>
    <t>J Anim Sci</t>
  </si>
  <si>
    <t>PMC7271671</t>
  </si>
  <si>
    <t>10.1093/jas/skz392</t>
  </si>
  <si>
    <t>Detection of Babesia, Borrelia, Anaplasma, and Rickettsia spp. in Adult Black-Legged Ticks (Ixodes scapularis) from Pennsylvania, United States, with a Luminex Multiplex Bead Assay</t>
  </si>
  <si>
    <t>Livengood J, Hutchinson ML, Thirumalapura N, Tewari D.</t>
  </si>
  <si>
    <t>Vector Borne Zoonotic Dis. 2020 Jun;20(6):406-411. doi: 10.1089/vbz.2019.2551. Epub 2020 Jan 23.</t>
  </si>
  <si>
    <t>Livengood J</t>
  </si>
  <si>
    <t>10.1089/vbz.2019.2551</t>
  </si>
  <si>
    <t>Phylogeographical diversity of Anaplasma phagocytophilum in the Asian part of Russia based on multilocus sequence typing and analysis of the ankA gene</t>
  </si>
  <si>
    <t>Mukhacheva TA, Shaikhova DR, Kovalev SY, von Loewenich FD.</t>
  </si>
  <si>
    <t>Infect Genet Evol. 2020 Jun;80:104234. doi: 10.1016/j.meegid.2020.104234. Epub 2020 Feb 4.</t>
  </si>
  <si>
    <t>10.1016/j.meegid.2020.104234</t>
  </si>
  <si>
    <t>Molecular investigation of Anaplasma species in sheep from Heilongjiang Province, northeast China identified four Anaplasma species and a novel genotype of Anaplasma capra</t>
  </si>
  <si>
    <t>Shi Y, Yang J, Guan G, Liu Z, Luo J, Song M.</t>
  </si>
  <si>
    <t>Parasitol Int. 2020 Jun;76:102072. doi: 10.1016/j.parint.2020.102072. Epub 2020 Feb 8.</t>
  </si>
  <si>
    <t>Shi Y</t>
  </si>
  <si>
    <t>10.1016/j.parint.2020.102072</t>
  </si>
  <si>
    <t>New Records of Ticks of Genus Amblyomma Koch, 1844 (Acari: Ixodidae) for Ecuador</t>
  </si>
  <si>
    <t>Enríquez S, Guerrero R, Arrivillaga-Henríquez J, Araujo P, Villacrés E, Enríquez A, Benítez-Ortíz W.</t>
  </si>
  <si>
    <t>Acta Parasitol. 2020 Jun;65(2):430-440. doi: 10.2478/s11686-020-00173-7. Epub 2020 Feb 19.</t>
  </si>
  <si>
    <t>Enríquez S</t>
  </si>
  <si>
    <t>10.2478/s11686-020-00173-7</t>
  </si>
  <si>
    <t>The gut microbiota - brain axis of insects</t>
  </si>
  <si>
    <t>Liberti J, Engel P.</t>
  </si>
  <si>
    <t>Curr Opin Insect Sci. 2020 Jun;39:6-13. doi: 10.1016/j.cois.2020.01.004. Epub 2020 Jan 28.</t>
  </si>
  <si>
    <t>Liberti J</t>
  </si>
  <si>
    <t>10.1016/j.cois.2020.01.004</t>
  </si>
  <si>
    <t>First molecular evidence of Anaplasma spp. co-infection in stray dogs from Anhui, China</t>
  </si>
  <si>
    <t>Yang B, Ye C, Sun E, Wen Y, Qian D, Sun H.</t>
  </si>
  <si>
    <t>Acta Trop. 2020 Jun;206:105453. doi: 10.1016/j.actatropica.2020.105453. Epub 2020 Mar 19.</t>
  </si>
  <si>
    <t>10.1016/j.actatropica.2020.105453</t>
  </si>
  <si>
    <t>First Report on Molecular Characterization of Anaplasmosis in Small Ruminants in Pakistan</t>
  </si>
  <si>
    <t>Ghaffar A, Ijaz M, Ali A, Farooqi SH, Rehman A, Ali MM, Zafar MZ, Naeem MA.</t>
  </si>
  <si>
    <t>J Parasitol. 2020 Jun 1;106(3):360-368. doi: 10.1645/19-90.</t>
  </si>
  <si>
    <t>Ghaffar A</t>
  </si>
  <si>
    <t>10.1645/19-90</t>
  </si>
  <si>
    <t>Ancient dental pulp: Masterpiece tissue for paleomicrobiology</t>
  </si>
  <si>
    <t>Mai BHA, Drancourt M, Aboudharam G.</t>
  </si>
  <si>
    <t>Mol Genet Genomic Med. 2020 Jun;8(6):e1202. doi: 10.1002/mgg3.1202. Epub 2020 Mar 31.</t>
  </si>
  <si>
    <t>Mai BHA</t>
  </si>
  <si>
    <t>Mol Genet Genomic Med</t>
  </si>
  <si>
    <t>PMC7284042</t>
  </si>
  <si>
    <t>10.1002/mgg3.1202</t>
  </si>
  <si>
    <t>What is your diagnosis? Blood smear in a Hereford cow</t>
  </si>
  <si>
    <t>Galezowski AM.</t>
  </si>
  <si>
    <t>Vet Clin Pathol. 2020 Jun;49(2):359-361. doi: 10.1111/vcp.12841. Epub 2020 Apr 2.</t>
  </si>
  <si>
    <t>Galezowski AM</t>
  </si>
  <si>
    <t>10.1111/vcp.12841</t>
  </si>
  <si>
    <t>An integrative approach to symbiont-mediated vector control for agricultural pathogens</t>
  </si>
  <si>
    <t>Mendiola SY, Civitello DJ, Gerardo NM.</t>
  </si>
  <si>
    <t>Curr Opin Insect Sci. 2020 Jun;39:57-62. doi: 10.1016/j.cois.2020.02.007. Epub 2020 Feb 26.</t>
  </si>
  <si>
    <t>Mendiola SY</t>
  </si>
  <si>
    <t>10.1016/j.cois.2020.02.007</t>
  </si>
  <si>
    <t>Mitochondrial sequences of Rhipicephalus and Coxiella endosymbiont reveal evidence of lineages co-cladogenesis</t>
  </si>
  <si>
    <t>Coimbra-Dores MJ, Jaarsma RI, Carmo AO, Maia-Silva M, Fonville M, da Costa DFF, Brandão RML, Azevedo F, Casero M, Oliveira AC, Afonso SMS, Sprong H, Rosa F, Dias D.</t>
  </si>
  <si>
    <t>FEMS Microbiol Ecol. 2020 Jun 1;96(6):fiaa072. doi: 10.1093/femsec/fiaa072.</t>
  </si>
  <si>
    <t>Coimbra-Dores MJ</t>
  </si>
  <si>
    <t>10.1093/femsec/fiaa072</t>
  </si>
  <si>
    <t>New records of Haemaphysalis leporispalustris in the Transmexican Volcanic Belt province of Mexico with detection of rickettsial infection</t>
  </si>
  <si>
    <t>Sánchez-Montes S, Fernández-Figueroa E, González-Guzmán S, Cervantes VP, Ballados-González GG, Rangel-Escareño C, Cárdenas-Ovando RA, Becker I.</t>
  </si>
  <si>
    <t>Parasitol Res. 2020 Jun;119(6):1969-1973. doi: 10.1007/s00436-020-06684-6. Epub 2020 Apr 24.</t>
  </si>
  <si>
    <t>10.1007/s00436-020-06684-6</t>
  </si>
  <si>
    <t>Abalone Withering Syndrome Disease Dynamics: Infectious Dose and Temporal Stability in Seawater</t>
  </si>
  <si>
    <t>Crosson LM, Lottsfeldt NS, Weavil-Abueg ME, Friedman CS.</t>
  </si>
  <si>
    <t>J Aquat Anim Health. 2020 Jun;32(2):83-92. doi: 10.1002/aah.10102. Epub 2020 Apr 27.</t>
  </si>
  <si>
    <t>10.1002/aah.10102</t>
  </si>
  <si>
    <t>Kawasaki disease with tsutsugamushi disease: two case reports</t>
  </si>
  <si>
    <t>Hwang HS, Kim YJ, Song MS.</t>
  </si>
  <si>
    <t>Cardiol Young. 2020 Jun;30(6):877-879. doi: 10.1017/S1047951120000931. Epub 2020 May 6.</t>
  </si>
  <si>
    <t>Hwang HS</t>
  </si>
  <si>
    <t>Cardiol Young</t>
  </si>
  <si>
    <t>10.1017/S1047951120000931</t>
  </si>
  <si>
    <t>Age, tissue, genotype and virus infection regulate Wolbachia levels in Drosophila</t>
  </si>
  <si>
    <t>Kaur R, Martinez J, Rota-Stabelli O, Jiggins FM, Miller WJ.</t>
  </si>
  <si>
    <t>Mol Ecol. 2020 Jun;29(11):2063-2079. doi: 10.1111/mec.15462. Epub 2020 May 26.</t>
  </si>
  <si>
    <t>10.1111/mec.15462</t>
  </si>
  <si>
    <t>Molecular investigation of Rickettsia spp. and Francisella tularensis in ticks from three provinces of Turkey</t>
  </si>
  <si>
    <t>Demir S, Erkunt Alak S, Köseoğlu AE, Ün C, Nalçacı M, Can H.</t>
  </si>
  <si>
    <t>Exp Appl Acarol. 2020 Jun;81(2):239-253. doi: 10.1007/s10493-020-00498-y. Epub 2020 May 11.</t>
  </si>
  <si>
    <t>Demir S</t>
  </si>
  <si>
    <t>10.1007/s10493-020-00498-y</t>
  </si>
  <si>
    <t>Epidemiologic Changes of Scrub Typhus in China, 1952-2016</t>
  </si>
  <si>
    <t>Li Z, Xin H, Sun J, Lai S, Zeng L, Zheng C, Ray SE, Weaver ND, Wang L, Yu J, Feng Z, Hay SI, Gao GF.</t>
  </si>
  <si>
    <t>Emerg Infect Dis. 2020 Jun;26(6):1091-1101. doi: 10.3201/eid2606.191168.</t>
  </si>
  <si>
    <t>Li Z</t>
  </si>
  <si>
    <t>PMC7258452</t>
  </si>
  <si>
    <t>10.3201/eid2606.191168</t>
  </si>
  <si>
    <t>[Lymphadenopathy transmitted by tick. A pediatric case of rickettsiosis in primary care]</t>
  </si>
  <si>
    <t>Perales Martínez JI, Pina Marqués B, Ibáñez-Catalán P, Giménez López V, Morales Ferruz R, García Ventura M.</t>
  </si>
  <si>
    <t>Arch Argent Pediatr. 2020 Jun;118(3):e292-e295. doi: 10.5546/aap.2020.e295.</t>
  </si>
  <si>
    <t>Perales Martínez JI</t>
  </si>
  <si>
    <t>10.5546/aap.2020.e295</t>
  </si>
  <si>
    <t>Detection of Rickettsia felis in ectoparasites collected from domestic animals</t>
  </si>
  <si>
    <t>de Oliveira JCP, Reckziegel GH, Ramos CADN, Giannelli A, Alves LC, de Carvalho GA, Ramos RAN.</t>
  </si>
  <si>
    <t>Exp Appl Acarol. 2020 Jun;81(2):255-264. doi: 10.1007/s10493-020-00505-2. Epub 2020 May 29.</t>
  </si>
  <si>
    <t>de Oliveira JCP</t>
  </si>
  <si>
    <t>10.1007/s10493-020-00505-2</t>
  </si>
  <si>
    <t>Wolbachia, a bacterium fighting on our side</t>
  </si>
  <si>
    <t>Burki T.</t>
  </si>
  <si>
    <t>Lancet Infect Dis. 2020 Jun;20(6):662-663. doi: 10.1016/S1473-3099(20)30384-4.</t>
  </si>
  <si>
    <t>Burki T</t>
  </si>
  <si>
    <t>PMC7255110</t>
  </si>
  <si>
    <t>10.1016/S1473-3099(20)30384-4</t>
  </si>
  <si>
    <t>The prevalence of Rickettsia felis DNA in fleas collected from cats and dogs in the UK</t>
  </si>
  <si>
    <t>Abdullah S, Lait P, Helps C, Newbury H, Wall R.</t>
  </si>
  <si>
    <t>Vet Parasitol. 2020 Jun;282:109143. doi: 10.1016/j.vetpar.2020.109143. Epub 2020 May 19.</t>
  </si>
  <si>
    <t>Abdullah S</t>
  </si>
  <si>
    <t>10.1016/j.vetpar.2020.109143</t>
  </si>
  <si>
    <t>Detection of zoonotic human pathogens from Ixodes scapularis in Wisconsin</t>
  </si>
  <si>
    <t>Stauffer MT, Mandli J, Pritt BS, Stauffer W, Sloan LM, Zembsch T, Lee X, Paskewitz SM.</t>
  </si>
  <si>
    <t>J Vector Ecol. 2020 Jun;45(1):147-149. doi: 10.1111/jvec.12384.</t>
  </si>
  <si>
    <t>Stauffer MT</t>
  </si>
  <si>
    <t>PMC7995553</t>
  </si>
  <si>
    <t>NIHMS1679246</t>
  </si>
  <si>
    <t>10.1111/jvec.12384</t>
  </si>
  <si>
    <t>Host distribution and pathogen infection of fleas (Siphonaptera) recovered from small mammals in Pennsylvania</t>
  </si>
  <si>
    <t>Fedele K, Poh KC, Brown JE, Jones A, Durden LA, Tiffin HS, Pagac A, Li AY, Machtinger ET.</t>
  </si>
  <si>
    <t>J Vector Ecol. 2020 Jun;45(1):32-44. doi: 10.1111/jvec.12371.</t>
  </si>
  <si>
    <t>Fedele K</t>
  </si>
  <si>
    <t>10.1111/jvec.12371</t>
  </si>
  <si>
    <t>Cases of Mediterranean spotted fever in southeast of Iran</t>
  </si>
  <si>
    <t>Farrokhnia M, Ghalejoogh ZY, Rohani M, Ghasemi A, Esmaeili S, Mostafavi E.</t>
  </si>
  <si>
    <t>Iran J Microbiol. 2020 Jun;12(3):256-260.</t>
  </si>
  <si>
    <t>Farrokhnia M</t>
  </si>
  <si>
    <t>PMC7340602</t>
  </si>
  <si>
    <t>Recent research milestones in the pathogenesis of human rickettsioses and opportunities ahead</t>
  </si>
  <si>
    <t>Narra HP, Sahni A, Walker DH, Sahni SK.</t>
  </si>
  <si>
    <t>Future Microbiol. 2020 Jun;15(9):753-765. doi: 10.2217/fmb-2019-0266. Epub 2020 Jul 21.</t>
  </si>
  <si>
    <t>PMC7787141</t>
  </si>
  <si>
    <t>10.2217/fmb-2019-0266</t>
  </si>
  <si>
    <t>Transovarial Transmission of Bacteriome-Associated Symbionts in the Cicada Pycna repanda (Hemiptera: Cicadidae)</t>
  </si>
  <si>
    <t>Huang Z, Wang D, Li J, Wei C, He H.</t>
  </si>
  <si>
    <t>Appl Environ Microbiol. 2020 Jun 2;86(12):e02957-19. doi: 10.1128/AEM.02957-19. Print 2020 Jun 2.</t>
  </si>
  <si>
    <t>Huang Z</t>
  </si>
  <si>
    <t>PMC7267209</t>
  </si>
  <si>
    <t>10.1128/AEM.02957-19</t>
  </si>
  <si>
    <t>2020 Jun 2</t>
  </si>
  <si>
    <t>Distribution and molecular characterization of rickettsiae in ticks in Harbin area of Northeastern China</t>
  </si>
  <si>
    <t>Shao JW, Zhang XL, Li WJ, Huang HL, Yan J.</t>
  </si>
  <si>
    <t>PLoS Negl Trop Dis. 2020 Jun 4;14(6):e0008342. doi: 10.1371/journal.pntd.0008342. eCollection 2020 Jun.</t>
  </si>
  <si>
    <t>Shao JW</t>
  </si>
  <si>
    <t>PMC7272007</t>
  </si>
  <si>
    <t>10.1371/journal.pntd.0008342</t>
  </si>
  <si>
    <t>2020 Jun 4</t>
  </si>
  <si>
    <t>Mechanistic insights into the attenuation of intestinal inflammation and modulation of the gut microbiome by krill oil using in vitro and in vivo models</t>
  </si>
  <si>
    <t>Liu F, Smith AD, Solano-Aguilar G, Wang TTY, Pham Q, Beshah E, Tang Q, Urban JF Jr, Xue C, Li RW.</t>
  </si>
  <si>
    <t>Microbiome. 2020 Jun 4;8(1):83. doi: 10.1186/s40168-020-00843-8.</t>
  </si>
  <si>
    <t>PMC7273679</t>
  </si>
  <si>
    <t>10.1186/s40168-020-00843-8</t>
  </si>
  <si>
    <t>Detection of Wolbachia (Rickettsiales: Anaplasmataceae) and Candidatus Liberibacter asiaticus (Rhizobiales: Rhizobiaceae) Associated With Diaphorina citri (Hemiptera: Liviidae) Collected From Citrus reticulata (Sapindales: Rutaceae) and Alternate Host, Cordia myxa (Boraginales: Boraginaceae)</t>
  </si>
  <si>
    <t>Guz N, Arshad M, Cagatay NS, Dageri A, Ullah MI.</t>
  </si>
  <si>
    <t>J Econ Entomol. 2020 Jun 6;113(3):1486-1492. doi: 10.1093/jee/toaa043.</t>
  </si>
  <si>
    <t>Guz N</t>
  </si>
  <si>
    <t>10.1093/jee/toaa043</t>
  </si>
  <si>
    <t>2020 Jun 6</t>
  </si>
  <si>
    <t>Angiogenesis in cardiopulmonary dirofilariosis: does the Wolbachia surface protein have a pro- or anti-angiogenic effect?</t>
  </si>
  <si>
    <t>Zueva T, Morchón R, Carretón E, Ollauri-Ibáñez C, Pericacho M, Rodríguez-Barbero A, Simón F.</t>
  </si>
  <si>
    <t>J Helminthol. 2020 Jun 10;94:e162. doi: 10.1017/S0022149X20000450.</t>
  </si>
  <si>
    <t>10.1017/S0022149X20000450</t>
  </si>
  <si>
    <t>2020 Jun 10</t>
  </si>
  <si>
    <t>Transinfection of buffalo flies (Haematobia irritans exigua) with Wolbachia and effect on host biology</t>
  </si>
  <si>
    <t>Madhav M, Brown G, Morgan JAT, Asgari S, McGraw EA, James P.</t>
  </si>
  <si>
    <t>Parasit Vectors. 2020 Jun 10;13(1):296. doi: 10.1186/s13071-020-04161-8.</t>
  </si>
  <si>
    <t>PMC7285521</t>
  </si>
  <si>
    <t>10.1186/s13071-020-04161-8</t>
  </si>
  <si>
    <t>Evidence of Q Fever and Rickettsial Disease in Chile</t>
  </si>
  <si>
    <t>Tapia T, Stenos J, Flores R, Duery O, Iglesias R, Olivares MF, Gallegos D, Rosas C, Wood H, Acevedo J, Araya P, Graves SR, Hormazabal JC.</t>
  </si>
  <si>
    <t>Trop Med Infect Dis. 2020 Jun 11;5(2):99. doi: 10.3390/tropicalmed5020099.</t>
  </si>
  <si>
    <t>Tapia T</t>
  </si>
  <si>
    <t>PMC7344882</t>
  </si>
  <si>
    <t>10.3390/tropicalmed5020099</t>
  </si>
  <si>
    <t>2020 Jun 11</t>
  </si>
  <si>
    <t>Environmental influences on Aedes aegypti catches in Biogents Sentinel traps during a Californian "rear and release" program: Implications for designing surveillance programs</t>
  </si>
  <si>
    <t>Staunton KM, Crawford JE, Cornel D, Yeeles P, Desnoyer M, Livni J, Holeman J, Mulligan FS, Snoad N, Ritchie SA.</t>
  </si>
  <si>
    <t>PLoS Negl Trop Dis. 2020 Jun 12;14(6):e0008367. doi: 10.1371/journal.pntd.0008367. eCollection 2020 Jun.</t>
  </si>
  <si>
    <t>Staunton KM</t>
  </si>
  <si>
    <t>PMC7314095</t>
  </si>
  <si>
    <t>10.1371/journal.pntd.0008367</t>
  </si>
  <si>
    <t>2020 Jun 12</t>
  </si>
  <si>
    <t>An outbreak of bovine babesiosis in February, 2019, triggered by above average winter temperatures in southern England and co-infection with Babesia divergens and Anaplasma phagocytophilum</t>
  </si>
  <si>
    <t>Johnson N, Paul Phipps L, McFadzean H, Barlow AM.</t>
  </si>
  <si>
    <t>Parasit Vectors. 2020 Jun 12;13(1):305. doi: 10.1186/s13071-020-04174-3.</t>
  </si>
  <si>
    <t>Johnson N</t>
  </si>
  <si>
    <t>PMC7291436</t>
  </si>
  <si>
    <t>10.1186/s13071-020-04174-3</t>
  </si>
  <si>
    <t>Cost-Effectiveness of Dengue Vaccination in Indonesia: Considering Integrated Programs with Wolbachia-Infected Mosquitos and Health Education</t>
  </si>
  <si>
    <t>Suwantika AA, Kautsar AP, Supadmi W, Zakiyah N, Abdulah R, Ali M, Postma MJ.</t>
  </si>
  <si>
    <t>Int J Environ Res Public Health. 2020 Jun 12;17(12):4217. doi: 10.3390/ijerph17124217.</t>
  </si>
  <si>
    <t>Suwantika AA</t>
  </si>
  <si>
    <t>PMC7345186</t>
  </si>
  <si>
    <t>10.3390/ijerph17124217</t>
  </si>
  <si>
    <t>Tick infestation of the eyelid</t>
  </si>
  <si>
    <t>Varma RR, Varma P, Kumar A.</t>
  </si>
  <si>
    <t>Rev Soc Bras Med Trop. 2020 Jun 12;53:e20190599. doi: 10.1590/0037-8682-0599-2019. eCollection 2020.</t>
  </si>
  <si>
    <t>Varma RR</t>
  </si>
  <si>
    <t>PMC7294957</t>
  </si>
  <si>
    <t>10.1590/0037-8682-0599-2019</t>
  </si>
  <si>
    <t>Risk1, a Phosphatidylinositol 3-Kinase Effector, Promotes Rickettsia typhi Intracellular Survival</t>
  </si>
  <si>
    <t>Voss OH, Gillespie JJ, Lehman SS, Rennoll SA, Beier-Sexton M, Rahman MS, Azad AF.</t>
  </si>
  <si>
    <t>mBio. 2020 Jun 16;11(3):e00820-20. doi: 10.1128/mBio.00820-20.</t>
  </si>
  <si>
    <t>Voss OH</t>
  </si>
  <si>
    <t>PMC7298712</t>
  </si>
  <si>
    <t>10.1128/mBio.00820-20</t>
  </si>
  <si>
    <t>2020 Jun 16</t>
  </si>
  <si>
    <t>Interrupted Blood Feeding in Ticks: Causes and Consequences</t>
  </si>
  <si>
    <t>Tahir D, Meyer L, Fourie J, Jongejan F, Mather T, Choumet V, Blagburn B, Straubinger RK, Varloud M.</t>
  </si>
  <si>
    <t>Microorganisms. 2020 Jun 16;8(6):910. doi: 10.3390/microorganisms8060910.</t>
  </si>
  <si>
    <t>PMC7355616</t>
  </si>
  <si>
    <t>10.3390/microorganisms8060910</t>
  </si>
  <si>
    <t>Viral RNA is a target for Wolbachia-mediated pathogen blocking</t>
  </si>
  <si>
    <t>PLoS Pathog. 2020 Jun 18;16(6):e1008513. doi: 10.1371/journal.ppat.1008513. eCollection 2020 Jun.</t>
  </si>
  <si>
    <t>PMC7326284</t>
  </si>
  <si>
    <t>10.1371/journal.ppat.1008513</t>
  </si>
  <si>
    <t>2020 Jun 18</t>
  </si>
  <si>
    <t>Laboratory Diagnostics of Rickettsia Infections in Denmark 2008-2015</t>
  </si>
  <si>
    <t>Schjørring S, Jepsen MT, Sørensen CA, Valentiner-Branth P, Kantsø B, Petersen RF, Skovgaard O, Krogfelt KA.</t>
  </si>
  <si>
    <t>Biology (Basel). 2020 Jun 19;9(6):133. doi: 10.3390/biology9060133.</t>
  </si>
  <si>
    <t>Schjørring S</t>
  </si>
  <si>
    <t>Biology (Basel)</t>
  </si>
  <si>
    <t>PMC7345066</t>
  </si>
  <si>
    <t>10.3390/biology9060133</t>
  </si>
  <si>
    <t>2020 Jun 19</t>
  </si>
  <si>
    <t>Development of a multiplex qPCR-based approach for the diagnosis of Dirofilaria immitis, D. repens and Acanthocheilonema reconditum</t>
  </si>
  <si>
    <t>Laidoudi Y, Davoust B, Varloud M, Niang EHA, Fenollar F, Mediannikov O.</t>
  </si>
  <si>
    <t>Parasit Vectors. 2020 Jun 22;13(1):319. doi: 10.1186/s13071-020-04185-0.</t>
  </si>
  <si>
    <t>Laidoudi Y</t>
  </si>
  <si>
    <t>PMC7309989</t>
  </si>
  <si>
    <t>10.1186/s13071-020-04185-0</t>
  </si>
  <si>
    <t>2020 Jun 22</t>
  </si>
  <si>
    <t>An apparent, locally acquired case of rickettsialpox (Rickettsia akari) in Ontario, Canada</t>
  </si>
  <si>
    <t>A Szakacs T, Wood H, Russell CB, Nelder MP, Patel SN.</t>
  </si>
  <si>
    <t>J Assoc Med Microbiol Infect Dis Can. 2020 Jun 23;5(2):115-119. doi: 10.3138/jammi-2019-0028. eCollection 2020 Jun.</t>
  </si>
  <si>
    <t>A Szakacs T</t>
  </si>
  <si>
    <t>J Assoc Med Microbiol Infect Dis Can</t>
  </si>
  <si>
    <t>PMC9602889</t>
  </si>
  <si>
    <t>10.3138/jammi-2019-0028</t>
  </si>
  <si>
    <t>2020 Jun 23</t>
  </si>
  <si>
    <t>Meningoencephalitis due to Spotted Fever Rickettsioses, Including Rocky Mountain Spotted Fever</t>
  </si>
  <si>
    <t>Bradshaw MJ, Byrge KC, Ivey KS, Pruthi S, Bloch KC.</t>
  </si>
  <si>
    <t>Clin Infect Dis. 2020 Jun 24;71(1):188-195. doi: 10.1093/cid/ciz776.</t>
  </si>
  <si>
    <t>10.1093/cid/ciz776</t>
  </si>
  <si>
    <t>2020 Jun 24</t>
  </si>
  <si>
    <t>In vitro propagation and genome sequencing of three 'atypical' Ehrlichia ruminantium isolates</t>
  </si>
  <si>
    <t>Liebenberg J, Steyn HC, Josemans AI, Faber E, Zweygarth E.</t>
  </si>
  <si>
    <t>Onderstepoort J Vet Res. 2020 Jun 24;87(1):e1-e14. doi: 10.4102/ojvr.v87i1.1769.</t>
  </si>
  <si>
    <t>Liebenberg J</t>
  </si>
  <si>
    <t>PMC7343930</t>
  </si>
  <si>
    <t>10.4102/ojvr.v87i1.1769</t>
  </si>
  <si>
    <t>Genetic diversity of Ehrlichia ruminantium field strains from selected farms in South Africa</t>
  </si>
  <si>
    <t>Steyn HC, Pretorius A.</t>
  </si>
  <si>
    <t>Onderstepoort J Vet Res. 2020 Jun 25;87(1):e1-e12. doi: 10.4102/ojvr.v87i1.1741.</t>
  </si>
  <si>
    <t>Steyn HC</t>
  </si>
  <si>
    <t>PMC7343924</t>
  </si>
  <si>
    <t>10.4102/ojvr.v87i1.1741</t>
  </si>
  <si>
    <t>2020 Jun 25</t>
  </si>
  <si>
    <t>Serosurvey on rickettsiae of the spotted fever group and Rickettsia bellii among dogs in the state of Goiás, Brazil</t>
  </si>
  <si>
    <t>Neves LC, Barreto ALG, Souza MX, Martins DB, Barbieri ARM, Serpa MCA, Muñoz-Leal S, Labruna MB, Krawczak FDS.</t>
  </si>
  <si>
    <t>Rev Bras Parasitol Vet. 2020 Jun 26;29(2):e021419. doi: 10.1590/s1984-29612020018. eCollection 2020.</t>
  </si>
  <si>
    <t>Neves LC</t>
  </si>
  <si>
    <t>10.1590/s1984-29612020018</t>
  </si>
  <si>
    <t>2020 Jun 26</t>
  </si>
  <si>
    <t>Host Epigenetics in Intracellular Pathogen Infections</t>
  </si>
  <si>
    <t>Fol M, Włodarczyk M, Druszczyńska M.</t>
  </si>
  <si>
    <t>Int J Mol Sci. 2020 Jun 27;21(13):4573. doi: 10.3390/ijms21134573.</t>
  </si>
  <si>
    <t>Fol M</t>
  </si>
  <si>
    <t>PMC7369821</t>
  </si>
  <si>
    <t>10.3390/ijms21134573</t>
  </si>
  <si>
    <t>2020 Jun 27</t>
  </si>
  <si>
    <t>The shutting down of the insulin pathway: a developmental window for Wolbachia load and feminization</t>
  </si>
  <si>
    <t>Herran B, Geniez S, Delaunay C, Raimond M, Lesobre J, Bertaux J, Slatko B, Grève P.</t>
  </si>
  <si>
    <t>Sci Rep. 2020 Jun 29;10(1):10551. doi: 10.1038/s41598-020-67428-1.</t>
  </si>
  <si>
    <t>Herran B</t>
  </si>
  <si>
    <t>PMC7324399</t>
  </si>
  <si>
    <t>10.1038/s41598-020-67428-1</t>
  </si>
  <si>
    <t>2020 Jun 29</t>
  </si>
  <si>
    <t>Asymptomatic-anaplasmosis confirmation using genetic and serological tests and possible coinfection with spotted fever group Rickettsia: a case report</t>
  </si>
  <si>
    <t>Yoo J, Chung JH, Kim CM, Yun NR, Kim DM.</t>
  </si>
  <si>
    <t>BMC Infect Dis. 2020 Jun 30;20(1):458. doi: 10.1186/s12879-020-05170-9.</t>
  </si>
  <si>
    <t>Yoo J</t>
  </si>
  <si>
    <t>PMC7325360</t>
  </si>
  <si>
    <t>10.1186/s12879-020-05170-9</t>
  </si>
  <si>
    <t>2020 Jun 30</t>
  </si>
  <si>
    <t>Serosurvey of arthropod-borne diseases among shelter dogs in the Cumberland Gap Region of the United States</t>
  </si>
  <si>
    <t>Patterson G, Tanhauser M, Schmidt P, Spangler D, Faulkner C, Faulkner V, Kish D, Gruszynski K, Naikare H, Coarsey MD, Verma A.</t>
  </si>
  <si>
    <t>BMC Vet Res. 2020 Jun 30;16(1):221. doi: 10.1186/s12917-020-02440-1.</t>
  </si>
  <si>
    <t>Patterson G</t>
  </si>
  <si>
    <t>PMC7324960</t>
  </si>
  <si>
    <t>10.1186/s12917-020-02440-1</t>
  </si>
  <si>
    <t>Pseudoscorpion Wolbachia symbionts: diversity and evidence for a new supergroup S</t>
  </si>
  <si>
    <t>Lefoulon E, Clark T, Borveto F, Perriat-Sanguinet M, Moulia C, Slatko BE, Gavotte L.</t>
  </si>
  <si>
    <t>BMC Microbiol. 2020 Jun 30;20(1):188. doi: 10.1186/s12866-020-01863-y.</t>
  </si>
  <si>
    <t>PMC7325362</t>
  </si>
  <si>
    <t>10.1186/s12866-020-01863-y</t>
  </si>
  <si>
    <t>Molecular detection of Rickettsia africae in Amblyomma ticks collected in cattle from Southern and Central Mozambique</t>
  </si>
  <si>
    <t>Magaia V, Taviani E, Cangi N, Neves L.</t>
  </si>
  <si>
    <t>J Infect Dev Ctries. 2020 Jun 30;14(6):614-622. doi: 10.3855/jidc.11625.</t>
  </si>
  <si>
    <t>Magaia V</t>
  </si>
  <si>
    <t>10.3855/jidc.11625</t>
  </si>
  <si>
    <t>High prevalence of Anaplasma marginale in the Crioula Lageana cattle</t>
  </si>
  <si>
    <t>Casa MDS, Vettori JM, De Souza KM, Miletti LC, Vogel CIG, Lima ALF, Fonteque JH.</t>
  </si>
  <si>
    <t>J Infect Dev Ctries. 2020 Jun 30;14(6):623-630. doi: 10.3855/jidc.11691.</t>
  </si>
  <si>
    <t>Casa MDS</t>
  </si>
  <si>
    <t>10.3855/jidc.11691</t>
  </si>
  <si>
    <t>Acute transverse myelitis following scrub typhus: A case report and review of the literature</t>
  </si>
  <si>
    <t>Ryu HS, Moon BJ, Park JY, Kim SD, Seo SK, Lee JK.</t>
  </si>
  <si>
    <t>J Spinal Cord Med. 2020 Jul;43(4):548-551. doi: 10.1080/10790268.2017.1420538. Epub 2018 Jan 19.</t>
  </si>
  <si>
    <t>Ryu HS</t>
  </si>
  <si>
    <t>J Spinal Cord Med</t>
  </si>
  <si>
    <t>PMC7480440</t>
  </si>
  <si>
    <t>10.1080/10790268.2017.1420538</t>
  </si>
  <si>
    <t>2020 Jul</t>
  </si>
  <si>
    <t>Folate pathway modulation in Rhipicephalus ticks in response to infection</t>
  </si>
  <si>
    <t>Dias F, Couto J, Ferrolho J, Seron GS, Bell-Sakyi L, Antunes S, Domingos A.</t>
  </si>
  <si>
    <t>Transbound Emerg Dis. 2020 Jul;67 Suppl 2:94-99. doi: 10.1111/tbed.13231. Epub 2019 Jun 24.</t>
  </si>
  <si>
    <t>Dias F</t>
  </si>
  <si>
    <t>10.1111/tbed.13231</t>
  </si>
  <si>
    <t>Seroepidemiological and molecular investigation of spotted fever group rickettsiae and Coxiella burnetii in Sao Tome Island: A One Health approach</t>
  </si>
  <si>
    <t>Hsi TE, Hsiao SW, Minahan NT, Yen TY, de Assunção Carvalho AV, Raoult D, Fournier PE, Tsai KH.</t>
  </si>
  <si>
    <t>Transbound Emerg Dis. 2020 Jul;67 Suppl 2:36-43. doi: 10.1111/tbed.13191. Epub 2019 Jun 24.</t>
  </si>
  <si>
    <t>Hsi TE</t>
  </si>
  <si>
    <t>10.1111/tbed.13191</t>
  </si>
  <si>
    <t>Neorickettsia helminthoeca associated lymphoid, enteric, and pulmonary lesions in dogs from Southern Brazil: An immunohistochemical study</t>
  </si>
  <si>
    <t>Headley SA, Viana NE, Michelazzo MMZ, Xavier AAC, Costa CJS, de Pinho FHO, Dos Santos MD.</t>
  </si>
  <si>
    <t>Transbound Emerg Dis. 2020 Jul;67 Suppl 2:49-59. doi: 10.1111/tbed.13194. Epub 2019 Jun 24.</t>
  </si>
  <si>
    <t>10.1111/tbed.13194</t>
  </si>
  <si>
    <t>Molecular detection of tick-borne pathogens in bovine blood and ticks from Khentii, Mongolia</t>
  </si>
  <si>
    <t>Fischer T, Myalkhaa M, Krücken J, Battsetseg G, Batsukh Z, Baumann MPO, Clausen PH, Nijhof AM.</t>
  </si>
  <si>
    <t>Transbound Emerg Dis. 2020 Jul;67 Suppl 2:111-118. doi: 10.1111/tbed.13315. Epub 2019 Aug 28.</t>
  </si>
  <si>
    <t>Fischer T</t>
  </si>
  <si>
    <t>10.1111/tbed.13315</t>
  </si>
  <si>
    <t>Uncommon Ehrlichia canis infection associated with morulae in neutrophils from naturally infected dogs in Brazil</t>
  </si>
  <si>
    <t>Aguiar DM, Rodrigues FP, Ribeiro MG, Dos Santos B, Muraro LS, Taques IIGG, Campos ANS, Dutra V, Nakazato L, da Costa Vieira RF, Takahira RK.</t>
  </si>
  <si>
    <t>Transbound Emerg Dis. 2020 Jul;67 Suppl 2:135-141. doi: 10.1111/tbed.13390. Epub 2019 Nov 12.</t>
  </si>
  <si>
    <t>10.1111/tbed.13390</t>
  </si>
  <si>
    <t>A molecular prevalence survey on Anaplasma infection among domestic ruminants in Khartoum State, Sudan</t>
  </si>
  <si>
    <t>Eisawi NM, El Hussein ARM, Hassan DA, Musa AB, Hussien MO, Enan KA, Bakheit MA.</t>
  </si>
  <si>
    <t>Trop Anim Health Prod. 2020 Jul;52(4):1845-1852. doi: 10.1007/s11250-019-02176-7. Epub 2020 Jan 14.</t>
  </si>
  <si>
    <t>10.1007/s11250-019-02176-7</t>
  </si>
  <si>
    <t>Spatiotemporal and demographic characteristics of scrub typhus in Southwest China, 2006-2017: An analysis of population-based surveillance data</t>
  </si>
  <si>
    <t>Xin H, Sun J, Yu J, Huang J, Chen Q, Wang L, Lai S, Clements ACA, Hu W, Li Z.</t>
  </si>
  <si>
    <t>Transbound Emerg Dis. 2020 Jul;67(4):1585-1594. doi: 10.1111/tbed.13492. Epub 2020 Feb 6.</t>
  </si>
  <si>
    <t>Xin H</t>
  </si>
  <si>
    <t>10.1111/tbed.13492</t>
  </si>
  <si>
    <t>Wolbachia successfully replicate in a newly established horn fly, Haematobia irritans irritans (L.) (Diptera: Muscidae) cell line</t>
  </si>
  <si>
    <t>Madhav M, Brown G, Morgan JA, Asgari S, McGraw EA, Munderloh UG, Kurtti TJ, James P.</t>
  </si>
  <si>
    <t>Pest Manag Sci. 2020 Jul;76(7):2441-2452. doi: 10.1002/ps.5785. Epub 2020 Feb 24.</t>
  </si>
  <si>
    <t>10.1002/ps.5785</t>
  </si>
  <si>
    <t>Increased Incidence of Ehrlichia chaffeensis Infections in the United States, 2012 Through 2016</t>
  </si>
  <si>
    <t>Mogg M, Wang HH, Baker A, Derouen Z, Borski J, Grant WE.</t>
  </si>
  <si>
    <t>Vector Borne Zoonotic Dis. 2020 Jul;20(7):547-550. doi: 10.1089/vbz.2019.2595. Epub 2020 Feb 20.</t>
  </si>
  <si>
    <t>Mogg M</t>
  </si>
  <si>
    <t>10.1089/vbz.2019.2595</t>
  </si>
  <si>
    <t>Immuno-molecular prospecting for vector-borne diseases in central Mexico</t>
  </si>
  <si>
    <t>Aguilar-Tipacamu G, Carvajal-Gamez BI, García-Rejon J, Machain-Willians C, Mosqueda J.</t>
  </si>
  <si>
    <t>Transbound Emerg Dis. 2020 Jul;67 Suppl 2:185-192. doi: 10.1111/tbed.13504. Epub 2020 Feb 24.</t>
  </si>
  <si>
    <t>Aguilar-Tipacamu G</t>
  </si>
  <si>
    <t>10.1111/tbed.13504</t>
  </si>
  <si>
    <t>Molecular genetic analysis and clinical characterization of Rickettsia species isolated from the Republic of Korea in 2017</t>
  </si>
  <si>
    <t>Kim YS, Kim J, Choi YJ, Park HJ, Jang WJ.</t>
  </si>
  <si>
    <t>Transbound Emerg Dis. 2020 Jul;67(4):1447-1452. doi: 10.1111/tbed.13525. Epub 2020 Mar 6.</t>
  </si>
  <si>
    <t>10.1111/tbed.13525</t>
  </si>
  <si>
    <t>Tick-borne pathogens in dogs, wild small mammals and their ectoparasites in the semi-arid Caatinga biome, northeastern Brazil</t>
  </si>
  <si>
    <t>de Oliveira GMB, da Silva IWG, da Cruz Ferreira Evaristo AM, de Azevedo Serpa MC, Silva Campos AN, Dutra V, Nakazato L, de Aguiar DM, Bahia Labruna M, Horta MC.</t>
  </si>
  <si>
    <t>Ticks Tick Borne Dis. 2020 Jul;11(4):101409. doi: 10.1016/j.ttbdis.2020.101409. Epub 2020 Feb 22.</t>
  </si>
  <si>
    <t>de Oliveira GMB</t>
  </si>
  <si>
    <t>10.1016/j.ttbdis.2020.101409</t>
  </si>
  <si>
    <t>The distribution limit of the common tick, Ixodes ricinus, and some associated pathogens in north-western Europe</t>
  </si>
  <si>
    <t>Hvidsten D, Frafjord K, Gray JS, Henningsson AJ, Jenkins A, Kristiansen BE, Lager M, Rognerud B, Slåtsve AM, Stordal F, Stuen S, Wilhelmsson P.</t>
  </si>
  <si>
    <t>Ticks Tick Borne Dis. 2020 Jul;11(4):101388. doi: 10.1016/j.ttbdis.2020.101388. Epub 2020 Feb 3.</t>
  </si>
  <si>
    <t>Hvidsten D</t>
  </si>
  <si>
    <t>10.1016/j.ttbdis.2020.101388</t>
  </si>
  <si>
    <t>Background-dependent Wolbachia-mediated insecticide resistance in Laodelphax striatellus</t>
  </si>
  <si>
    <t>Li Y, Liu X, Wang N, Zhang Y, Hoffmann AA, Guo H.</t>
  </si>
  <si>
    <t>Environ Microbiol. 2020 Jul;22(7):2653-2663. doi: 10.1111/1462-2920.14974. Epub 2020 Mar 10.</t>
  </si>
  <si>
    <t>10.1111/1462-2920.14974</t>
  </si>
  <si>
    <t>Human seroprevalence of antibodies to tick-borne microbes in southern Norway</t>
  </si>
  <si>
    <t>Thortveit ET, Aase A, Petersen LB, Lorentzen ÅR, Mygland Å, Ljøstad U.</t>
  </si>
  <si>
    <t>Ticks Tick Borne Dis. 2020 Jul;11(4):101410. doi: 10.1016/j.ttbdis.2020.101410. Epub 2020 Mar 8.</t>
  </si>
  <si>
    <t>Thortveit ET</t>
  </si>
  <si>
    <t>10.1016/j.ttbdis.2020.101410</t>
  </si>
  <si>
    <t>Longitudinal Study of Bacterial Infectious Agents in a Community of Small Mammals in New Mexico</t>
  </si>
  <si>
    <t>Goodrich I, McKee C, Kosoy M.</t>
  </si>
  <si>
    <t>Vector Borne Zoonotic Dis. 2020 Jul;20(7):496-508. doi: 10.1089/vbz.2019.2550. Epub 2020 Mar 10.</t>
  </si>
  <si>
    <t>Goodrich I</t>
  </si>
  <si>
    <t>PMC9536245</t>
  </si>
  <si>
    <t>NIHMS1742752</t>
  </si>
  <si>
    <t>10.1089/vbz.2019.2550</t>
  </si>
  <si>
    <t>Prevalence of antibodies against Anaplasma spp., Borrelia burgdorferi sensu lato, Babesia gibsoni, and Ehrlichia spp. in dogs in the Republic of Korea</t>
  </si>
  <si>
    <t>Lee S, Lee H, Park JW, Yoon SS, Seo HJ, Noh J, Yoo MS, Kim KH, Park Y, Cho YS, So BJ.</t>
  </si>
  <si>
    <t>Ticks Tick Borne Dis. 2020 Jul;11(4):101412. doi: 10.1016/j.ttbdis.2020.101412. Epub 2020 Feb 26.</t>
  </si>
  <si>
    <t>10.1016/j.ttbdis.2020.101412</t>
  </si>
  <si>
    <t>Computational evidence for antitoxins associated with RelE/ParE, RatA, Fic, and AbiEii-family toxins in Wolbachia genomes</t>
  </si>
  <si>
    <t>Mol Genet Genomics. 2020 Jul;295(4):891-909. doi: 10.1007/s00438-020-01662-0. Epub 2020 Mar 18.</t>
  </si>
  <si>
    <t>10.1007/s00438-020-01662-0</t>
  </si>
  <si>
    <t>Infected Ixodes ricinus ticks are attracted by electromagnetic radiation of 900 MHz</t>
  </si>
  <si>
    <t>Frątczak M, Vargová B, Tryjanowski P, Majláth I, Jerzak L, Kurimský J, Cimbala R, Jankowiak Ł, Conka Z, Majláthová V.</t>
  </si>
  <si>
    <t>Ticks Tick Borne Dis. 2020 Jul;11(4):101416. doi: 10.1016/j.ttbdis.2020.101416. Epub 2020 Mar 19.</t>
  </si>
  <si>
    <t>Frątczak M</t>
  </si>
  <si>
    <t>10.1016/j.ttbdis.2020.101416</t>
  </si>
  <si>
    <t>Assessment of Anaplasma phagocytophilum presence in early Lyme borreliosis manifested by erythema migrans skin lesions</t>
  </si>
  <si>
    <t>Moniuszko-Malinowska A, Dunaj J, Andersson MO, Czupryna P, Zajkowska J, Guziejko K, Garkowski A, Grygorczuk S, Kondrusik M, Pancewicz S.</t>
  </si>
  <si>
    <t>Travel Med Infect Dis. 2020 Jul-Aug;36:101648. doi: 10.1016/j.tmaid.2020.101648. Epub 2020 Apr 1.</t>
  </si>
  <si>
    <t>10.1016/j.tmaid.2020.101648</t>
  </si>
  <si>
    <t>2020 Jul-Aug</t>
  </si>
  <si>
    <t>Detection of Flea-Borne Pathogens from Cats and Fleas in a Maltese Shelter</t>
  </si>
  <si>
    <t>Mifsud M, Takács N, Gyurkovszky M, Solymosi N, Farkas R.</t>
  </si>
  <si>
    <t>Vector Borne Zoonotic Dis. 2020 Jul;20(7):529-534. doi: 10.1089/vbz.2019.2553. Epub 2020 Apr 8.</t>
  </si>
  <si>
    <t>Mifsud M</t>
  </si>
  <si>
    <t>10.1089/vbz.2019.2553</t>
  </si>
  <si>
    <t>Rickettsia and Anaplasma species in Dermacentor andersoni ticks from Washington</t>
  </si>
  <si>
    <t>Francis L, Paddock CD, Dykstra EA, Karpathy SE.</t>
  </si>
  <si>
    <t>Ticks Tick Borne Dis. 2020 Jul;11(4):101422. doi: 10.1016/j.ttbdis.2020.101422. Epub 2020 Apr 6.</t>
  </si>
  <si>
    <t>Francis L</t>
  </si>
  <si>
    <t>PMC7430063</t>
  </si>
  <si>
    <t>NIHMS1617300</t>
  </si>
  <si>
    <t>10.1016/j.ttbdis.2020.101422</t>
  </si>
  <si>
    <t>Selection of Diagnostic Cutoffs for Murine Typhus IgM and IgG Immunofluorescence Assay: A Systematic Review</t>
  </si>
  <si>
    <t>Dhawan S, Robinson MT, Stenos J, Graves SR, Wangrangsimakul T, Newton PN, Day NPJ, Blacksell SD.</t>
  </si>
  <si>
    <t>Am J Trop Med Hyg. 2020 Jul;103(1):55-63. doi: 10.4269/ajtmh.19-0818. Epub 2020 Apr 2.</t>
  </si>
  <si>
    <t>Dhawan S</t>
  </si>
  <si>
    <t>PMC7356422</t>
  </si>
  <si>
    <t>10.4269/ajtmh.19-0818</t>
  </si>
  <si>
    <t>Rare case of severe rhabdomyolysis secondary to human granulocytic anaplasmosis</t>
  </si>
  <si>
    <t>Jawanda J.</t>
  </si>
  <si>
    <t>Am J Emerg Med. 2020 Jul;38(7):1543.e1-1543.e2. doi: 10.1016/j.ajem.2020.03.066. Epub 2020 Apr 2.</t>
  </si>
  <si>
    <t>Jawanda J</t>
  </si>
  <si>
    <t>Am J Emerg Med</t>
  </si>
  <si>
    <t>10.1016/j.ajem.2020.03.066</t>
  </si>
  <si>
    <t>Serological and molecular detection of Anaplasma phagocytophilum in Thoroughbred horses from Chilean racecourses</t>
  </si>
  <si>
    <t>Hurtado C, Torres R, Pérez-Macchi S, Sagredo K, Uberti B, de Souza Zanatto DC, Machado RZ, André MR, Bittencourt P, Müller A.</t>
  </si>
  <si>
    <t>Ticks Tick Borne Dis. 2020 Jul;11(4):101441. doi: 10.1016/j.ttbdis.2020.101441. Epub 2020 Apr 16.</t>
  </si>
  <si>
    <t>Hurtado C</t>
  </si>
  <si>
    <t>10.1016/j.ttbdis.2020.101441</t>
  </si>
  <si>
    <t>Long-term persistence of Anaplasma phagocytophilum and Ehrlichia muris in wild rodents</t>
  </si>
  <si>
    <t>Rar V, Yakimenko V, Tikunov A, Tancev A, Epikhina T, Tikunova N.</t>
  </si>
  <si>
    <t>Ticks Tick Borne Dis. 2020 Jul;11(4):101440. doi: 10.1016/j.ttbdis.2020.101440. Epub 2020 Apr 9.</t>
  </si>
  <si>
    <t>10.1016/j.ttbdis.2020.101440</t>
  </si>
  <si>
    <t>First detection of "Candidatus Rickettsia wissemanii" in Ornithodoros hasei (Schulze, 1935) (Acari: Argasidae) from Argentina</t>
  </si>
  <si>
    <t>Colombo VC, Montani ME, Pavé R, Antoniazzi LR, Gamboa MD, Fasano AA, Félix ML, Nava S, Venzal JM.</t>
  </si>
  <si>
    <t>Ticks Tick Borne Dis. 2020 Jul;11(4):101442. doi: 10.1016/j.ttbdis.2020.101442. Epub 2020 Apr 14.</t>
  </si>
  <si>
    <t>10.1016/j.ttbdis.2020.101442</t>
  </si>
  <si>
    <t>Mapping Brazilian spotted fever: Linking etiological agent, vectors, and hosts</t>
  </si>
  <si>
    <t>Donalisio MR, Souza CE, Angerami RN, Samy AM.</t>
  </si>
  <si>
    <t>Acta Trop. 2020 Jul;207:105496. doi: 10.1016/j.actatropica.2020.105496. Epub 2020 Apr 18.</t>
  </si>
  <si>
    <t>Donalisio MR</t>
  </si>
  <si>
    <t>10.1016/j.actatropica.2020.105496</t>
  </si>
  <si>
    <t>Anaplasmataceae closely related to Ehrlichia chaffeensis and Neorickettsia helminthoeca from birds in Central Europe, Hungary</t>
  </si>
  <si>
    <t>Hornok S, Boldogh SA, Takács N, Juhász A, Kontschán J, Földi D, Koleszár B, Morandini P, Gyuranecz M, Szekeres S.</t>
  </si>
  <si>
    <t>Antonie Van Leeuwenhoek. 2020 Jul;113(7):1067-1073. doi: 10.1007/s10482-020-01415-4. Epub 2020 Apr 21.</t>
  </si>
  <si>
    <t>PMC7272389</t>
  </si>
  <si>
    <t>10.1007/s10482-020-01415-4</t>
  </si>
  <si>
    <t>Anaplasma marginale outer membrane protein vaccine candidates are conserved in North American and South African strains</t>
  </si>
  <si>
    <t>Hove P, Brayton KA, Liebenberg J, Pretorius A, Oosthuizen MC, Noh SM, Collins NE.</t>
  </si>
  <si>
    <t>Ticks Tick Borne Dis. 2020 Jul;11(4):101444. doi: 10.1016/j.ttbdis.2020.101444. Epub 2020 Apr 18.</t>
  </si>
  <si>
    <t>10.1016/j.ttbdis.2020.101444</t>
  </si>
  <si>
    <t>Murine typhus. How does it affect us in the 21st century? The epidemiology of inpatients in Spain (1997-2015)</t>
  </si>
  <si>
    <t>Rodríguez-Alonso B, Almeida H, Alonso-Sardón M, Velasco-Tirado V, Robaina Bordón JM, Carranza Rodríguez C, Pérez Arellano JL, Belhassen-García M.</t>
  </si>
  <si>
    <t>Int J Infect Dis. 2020 Jul;96:165-171. doi: 10.1016/j.ijid.2020.04.054. Epub 2020 Apr 27.</t>
  </si>
  <si>
    <t>Rodríguez-Alonso B</t>
  </si>
  <si>
    <t>10.1016/j.ijid.2020.04.054</t>
  </si>
  <si>
    <t>Circulation of Rickettsia species and rickettsial endosymbionts among small mammals and their ectoparasites in Eastern Slovakia</t>
  </si>
  <si>
    <t>Špitalská E, Kraljik J, Miklisová D, Boldišová E, Sparagano OAE, Stanko M.</t>
  </si>
  <si>
    <t>Parasitol Res. 2020 Jul;119(7):2047-2057. doi: 10.1007/s00436-020-06701-8. Epub 2020 May 8.</t>
  </si>
  <si>
    <t>10.1007/s00436-020-06701-8</t>
  </si>
  <si>
    <t>Clinical and epidemiological comparison of Rickettsia parkeri rickettsiosis, related to Amblyomma triste and Amblyomma tigrinum, in Argentina</t>
  </si>
  <si>
    <t>Romer Y, Borrás P, Govedic F, Nava S, Carranza JI, Santini S, Armitano R, Lloveras S.</t>
  </si>
  <si>
    <t>Ticks Tick Borne Dis. 2020 Jul;11(4):101436. doi: 10.1016/j.ttbdis.2020.101436. Epub 2020 Apr 23.</t>
  </si>
  <si>
    <t>10.1016/j.ttbdis.2020.101436</t>
  </si>
  <si>
    <t>GTP cyclohydrolase I activity from Rickettsia monacensis strain Humboldt, a rickettsial endosymbiont of Ixodes pacificus</t>
  </si>
  <si>
    <t>Bodnar J, Fitch S, Sanchez J, Lesser M, Baston DS, Zhong J.</t>
  </si>
  <si>
    <t>Ticks Tick Borne Dis. 2020 Jul;11(4):101434. doi: 10.1016/j.ttbdis.2020.101434. Epub 2020 May 5.</t>
  </si>
  <si>
    <t>Bodnar J</t>
  </si>
  <si>
    <t>PMC7307577</t>
  </si>
  <si>
    <t>NIHMS1594364</t>
  </si>
  <si>
    <t>10.1016/j.ttbdis.2020.101434</t>
  </si>
  <si>
    <t>Bovine abortion, stillbirth and neonatal death associated with Babesia bovis and Anaplasma sp. infections in southern Brazil</t>
  </si>
  <si>
    <t>Henker LC, Lorenzett MP, Fagundes-Moreira R, Dalto AGC, Sonne L, Driemeier D, Soares JF, Pavarini SP.</t>
  </si>
  <si>
    <t>Ticks Tick Borne Dis. 2020 Jul;11(4):101443. doi: 10.1016/j.ttbdis.2020.101443. Epub 2020 Apr 15.</t>
  </si>
  <si>
    <t>Henker LC</t>
  </si>
  <si>
    <t>10.1016/j.ttbdis.2020.101443</t>
  </si>
  <si>
    <t>Novel PCR exclusion assay to detect spotted fever group rickettsiae in the lone star tick (Amblyomma americanum)</t>
  </si>
  <si>
    <t>Lydy SL, Williams-Newkirk AJ, Dugan EJ, Hensley JR, Dasch GA.</t>
  </si>
  <si>
    <t>Ticks Tick Borne Dis. 2020 Jul;11(4):101453. doi: 10.1016/j.ttbdis.2020.101453. Epub 2020 Apr 28.</t>
  </si>
  <si>
    <t>Lydy SL</t>
  </si>
  <si>
    <t>10.1016/j.ttbdis.2020.101453</t>
  </si>
  <si>
    <t>Modeling and dynamics of Wolbachia-infected male releases and mating competition on mosquito control</t>
  </si>
  <si>
    <t>Zhang X, Liu Q, Zhu H.</t>
  </si>
  <si>
    <t>J Math Biol. 2020 Jul;81(1):243-276. doi: 10.1007/s00285-020-01509-7. Epub 2020 May 26.</t>
  </si>
  <si>
    <t>10.1007/s00285-020-01509-7</t>
  </si>
  <si>
    <t>Risk Factors for Scrub Typhus, Murine Typhus, and Spotted Fever Seropositivity in Urban Areas, Rural Plains, and Peri-Forest Hill Villages in South India: A Cross-Sectional Study</t>
  </si>
  <si>
    <t>Devamani CS, Schmidt WP, Ariyoshi K, Anitha A, Kalaimani S, Prakash JAJ.</t>
  </si>
  <si>
    <t>Am J Trop Med Hyg. 2020 Jul;103(1):238-248. doi: 10.4269/ajtmh.19-0642. Epub 2020 May 21.</t>
  </si>
  <si>
    <t>PMC7356468</t>
  </si>
  <si>
    <t>10.4269/ajtmh.19-0642</t>
  </si>
  <si>
    <t>Evaluation of different dosages of doxycycline during the adulticide treatment of heartworm (Dirofilaria immitis) in dogs</t>
  </si>
  <si>
    <t>Carretón E, Morchón R, Falcón-Cordón Y, Falcón-Cordón S, Matos JI, Montoya-Alonso JA.</t>
  </si>
  <si>
    <t>Vet Parasitol. 2020 Jul;283:109141. doi: 10.1016/j.vetpar.2020.109141. Epub 2020 Jun 2.</t>
  </si>
  <si>
    <t>Carretón E</t>
  </si>
  <si>
    <t>10.1016/j.vetpar.2020.109141</t>
  </si>
  <si>
    <t>Infection of Aedes mosquitoes by native Wolbachia in urban cemeteries of Southern Mexico</t>
  </si>
  <si>
    <t>Torres-Monzón JA, Casas-Martínez M, López-Ordóñez T.</t>
  </si>
  <si>
    <t>Salud Publica Mex. 2020 Jul-Aug;62(4):447-449. doi: 10.21149/10163. Epub 2020 Jun 12.</t>
  </si>
  <si>
    <t>Torres-Monzón JA</t>
  </si>
  <si>
    <t>10.21149/10163</t>
  </si>
  <si>
    <t>Molecular characterization of Cardinium, Rickettsia, Spiroplasma and Wolbachia in mite species from citrus orchards</t>
  </si>
  <si>
    <t>Pina T, Sabater-Muñoz B, Cabedo-López M, Cruz-Miralles J, Jaques JA, Hurtado-Ruiz MA.</t>
  </si>
  <si>
    <t>Exp Appl Acarol. 2020 Jul;81(3):335-355. doi: 10.1007/s10493-020-00508-z. Epub 2020 Jun 11.</t>
  </si>
  <si>
    <t>Pina T</t>
  </si>
  <si>
    <t>10.1007/s10493-020-00508-z</t>
  </si>
  <si>
    <t>Exploring Tropical Infections: A Focus on Cutaneous Larva Migrans</t>
  </si>
  <si>
    <t>Gill N, Somayaji R, Vaughan S.</t>
  </si>
  <si>
    <t>Adv Skin Wound Care. 2020 Jul;33(7):356-359. doi: 10.1097/01.ASW.0000662248.18996.b5.</t>
  </si>
  <si>
    <t>Gill N</t>
  </si>
  <si>
    <t>Adv Skin Wound Care</t>
  </si>
  <si>
    <t>10.1097/01.ASW.0000662248.18996.b5</t>
  </si>
  <si>
    <t>[Detection of Rickettsia typhi in Rhipicephalus sanguineus s.l. and Amblyomma mixtum in South of Mexico]</t>
  </si>
  <si>
    <t>Ulloa-García A, Dzul-Rosado K, Bermúdez-Castillero SE, López-López N, Torres-Monzón JA.</t>
  </si>
  <si>
    <t>Salud Publica Mex. 2020 Jul-Aug;62(4):358-363. doi: 10.21149/10160.</t>
  </si>
  <si>
    <t>Ulloa-García A</t>
  </si>
  <si>
    <t>10.21149/10160</t>
  </si>
  <si>
    <t>Rickettsioses as Major Etiologies of Unrecognized Acute Febrile Illness, Sabah, East Malaysia</t>
  </si>
  <si>
    <t>Grigg MJ, William T, Clemens EG, Patel K, Chandna A, Wilkes CS, Barber BE, Anstey NM, Dumler JS, Yeo TW, Reller ME.</t>
  </si>
  <si>
    <t>Emerg Infect Dis. 2020 Jul;26(7):1409-19. doi: 10.3201/eid2607.191722.</t>
  </si>
  <si>
    <t>Grigg MJ</t>
  </si>
  <si>
    <t>PMC7323546</t>
  </si>
  <si>
    <t>10.3201/eid2607.191722</t>
  </si>
  <si>
    <t>Spotted fever group Rickettsia and Borrelia sp. cooccurrence in Amblyomma sculptum in the Midwest region of Brazil</t>
  </si>
  <si>
    <t>Higa LOS, Csordas BG, Garcia MV, Oshiro LM, Duarte PO, Barros JC, Andreotti R.</t>
  </si>
  <si>
    <t>Exp Appl Acarol. 2020 Jul;81(3):441-455. doi: 10.1007/s10493-020-00513-2. Epub 2020 Jun 22.</t>
  </si>
  <si>
    <t>Higa LOS</t>
  </si>
  <si>
    <t>10.1007/s10493-020-00513-2</t>
  </si>
  <si>
    <t>The role of Rhipicephalus sanguineus ticks parasitizing dogs in the spread of tick-borne rickettsial pathogens in the city of Sevastopol</t>
  </si>
  <si>
    <t>Alieva EE, Bondarenko EI, Maliy KD, Shvalov AN, Verbenets EA, Gafarova MT.</t>
  </si>
  <si>
    <t>New Microbes New Infect. 2020 Jun 3;36:100704. doi: 10.1016/j.nmni.2020.100704. eCollection 2020 Jul.</t>
  </si>
  <si>
    <t>Alieva EE</t>
  </si>
  <si>
    <t>PMC7303988</t>
  </si>
  <si>
    <t>10.1016/j.nmni.2020.100704</t>
  </si>
  <si>
    <t>2020 Jun 3</t>
  </si>
  <si>
    <t>Evaluation of the SNAP® 4Dx® plus test for the detection of Dirofilaria immitis antigen and characterization of exposure to tick-borne pathogens in wild canids in southern Ontario</t>
  </si>
  <si>
    <t>Kotwa JD, Jardine CM, Pearl DL, Berke O, Mercer NJ, Peregrine AS.</t>
  </si>
  <si>
    <t>Vet Parasitol. 2020 Jul;283:109176. doi: 10.1016/j.vetpar.2020.109176. Epub 2020 Jun 25.</t>
  </si>
  <si>
    <t>Kotwa JD</t>
  </si>
  <si>
    <t>10.1016/j.vetpar.2020.109176</t>
  </si>
  <si>
    <t>Immature ticks on wild birds and the molecular detection of a novel Rickettsia strain in the Ibitipoca State Park, southeastern Brazil</t>
  </si>
  <si>
    <t>Ramirez DG, Luz HR, Muñoz-Leal S, Flausino W, Acosta ICL, Martins TF, Peckle M, Santos HF, Furusawa GP, Labruna MB, Faccini JLH.</t>
  </si>
  <si>
    <t>Exp Appl Acarol. 2020 Jul;81(3):457-467. doi: 10.1007/s10493-020-00521-2. Epub 2020 Jul 8.</t>
  </si>
  <si>
    <t>Ramirez DG</t>
  </si>
  <si>
    <t>10.1007/s10493-020-00521-2</t>
  </si>
  <si>
    <t>Serological survey of vector-borne pathogens in stray dogs from Sofia area, Bulgaria</t>
  </si>
  <si>
    <t>Manev I.</t>
  </si>
  <si>
    <t>Vet Parasitol Reg Stud Reports. 2020 Jul;21:100441. doi: 10.1016/j.vprsr.2020.100441. Epub 2020 Jul 24.</t>
  </si>
  <si>
    <t>Manev I</t>
  </si>
  <si>
    <t>10.1016/j.vprsr.2020.100441</t>
  </si>
  <si>
    <t>Molecular detection and identification of Rickettsia felis in Polygenis (Siphonaptera, Rhopalopsyllidae, Rhopalopsyllinae) associated with cricetid rodents in a rural area from central Argentina</t>
  </si>
  <si>
    <t>Melis M, Espinoza-Carniglia M, Savchenko E, Nava S, Lareschi M.</t>
  </si>
  <si>
    <t>Vet Parasitol Reg Stud Reports. 2020 Jul;21:100445. doi: 10.1016/j.vprsr.2020.100445. Epub 2020 Aug 7.</t>
  </si>
  <si>
    <t>Melis M</t>
  </si>
  <si>
    <t>10.1016/j.vprsr.2020.100445</t>
  </si>
  <si>
    <t>The co-infection with Ehrlichia minasensis, Anaplasma marginale and Anaplasma platys is not associated with anemia in beef cattle in the Brazilian Pantanal</t>
  </si>
  <si>
    <t>André MR, Calchi AC, Herrera HM, Zanatto DCS, Horta BCLS, Tasso JB, de Souza Ramos IA, de Mello VVC, Machado RZ.</t>
  </si>
  <si>
    <t>Vet Parasitol Reg Stud Reports. 2020 Jul;21:100437. doi: 10.1016/j.vprsr.2020.100437. Epub 2020 Jul 18.</t>
  </si>
  <si>
    <t>10.1016/j.vprsr.2020.100437</t>
  </si>
  <si>
    <t>Rickettsia asembonensis: New records associated with the cat flea (Ctenocephalides felis felis) in Mexico</t>
  </si>
  <si>
    <t>Sánchez-Montes S, Salceda-Sánchez B, Ballados-González GG, Valtierra-Alzaga L, Soto-Gutiérrez JJ, Becker I.</t>
  </si>
  <si>
    <t>Vet Parasitol Reg Stud Reports. 2020 Jul;21:100433. doi: 10.1016/j.vprsr.2020.100433. Epub 2020 Jul 5.</t>
  </si>
  <si>
    <t>10.1016/j.vprsr.2020.100433</t>
  </si>
  <si>
    <t>Evaluation and quantification of the inhibition of biofilm and planktonic forms of Klebsiella pneumoniae by the polyphenolic extract of Pulicaria crispa</t>
  </si>
  <si>
    <t>Thinina AC, Karim H, Alia MM, Karim A.</t>
  </si>
  <si>
    <t>J Adv Pharm Technol Res. 2020 Jul-Sep;11(3):117-122. doi: 10.4103/japtr.JAPTR_165_19. Epub 2020 Jul 14.</t>
  </si>
  <si>
    <t>Thinina AC</t>
  </si>
  <si>
    <t>J Adv Pharm Technol Res</t>
  </si>
  <si>
    <t>PMC7574728</t>
  </si>
  <si>
    <t>10.4103/japtr.JAPTR_165_19</t>
  </si>
  <si>
    <t>2020 Jul-Sep</t>
  </si>
  <si>
    <t>Pulmonary parenchymal involvement: A rare manifestation of adult scrub typhus</t>
  </si>
  <si>
    <t>Thoyyib M, Moideen S, Uvais NA.</t>
  </si>
  <si>
    <t>J Vector Borne Dis. 2020 Jul-Sep;57(3):277-279. doi: 10.4103/0972-9062.310869.</t>
  </si>
  <si>
    <t>Thoyyib M</t>
  </si>
  <si>
    <t>10.4103/0972-9062.310869</t>
  </si>
  <si>
    <t>Application of ImmuneMed scrub typhus rapid test kit to diagnose scrub typhus cases</t>
  </si>
  <si>
    <t>Stephen S.</t>
  </si>
  <si>
    <t>J Vector Borne Dis. 2020 Jul-Sep;57(3):280. doi: 10.4103/0972-9062.311784.</t>
  </si>
  <si>
    <t>10.4103/0972-9062.311784</t>
  </si>
  <si>
    <t>Early Findings of Rickettsioses in Morocco</t>
  </si>
  <si>
    <t>Soughi M, Khibri H, Boujraf S, Bettioui A, Rabhi S.</t>
  </si>
  <si>
    <t>J Vector Borne Dis. 2020 Jul-Sep;57(3):281-283. doi: 10.4103/0972-9062.324664.</t>
  </si>
  <si>
    <t>Soughi M</t>
  </si>
  <si>
    <t>10.4103/0972-9062.324664</t>
  </si>
  <si>
    <t>Repression of tick microRNA-133 induces organic anion transporting polypeptide expression critical for Anaplasma phagocytophilum survival in the vector and transmission to the vertebrate host</t>
  </si>
  <si>
    <t>Ramasamy E, Taank V, Anderson JF, Sultana H, Neelakanta G.</t>
  </si>
  <si>
    <t>PLoS Genet. 2020 Jul 2;16(7):e1008856. doi: 10.1371/journal.pgen.1008856. eCollection 2020 Jul.</t>
  </si>
  <si>
    <t>Ramasamy E</t>
  </si>
  <si>
    <t>PMC7331985</t>
  </si>
  <si>
    <t>10.1371/journal.pgen.1008856</t>
  </si>
  <si>
    <t>2020 Jul 2</t>
  </si>
  <si>
    <t>Recent infection by Wolbachia alters microbial communities in wild Laodelphax striatellus populations</t>
  </si>
  <si>
    <t>Duan XZ, Sun JT, Wang LT, Shu XH, Guo Y, Keiichiro M, Zhu YX, Bing XL, Hoffmann AA, Hong XY.</t>
  </si>
  <si>
    <t>Microbiome. 2020 Jul 2;8(1):104. doi: 10.1186/s40168-020-00878-x.</t>
  </si>
  <si>
    <t>Duan XZ</t>
  </si>
  <si>
    <t>PMC7333401</t>
  </si>
  <si>
    <t>10.1186/s40168-020-00878-x</t>
  </si>
  <si>
    <t>Dual RNA-seq of Orientia tsutsugamushi informs on host-pathogen interactions for this neglected intracellular human pathogen</t>
  </si>
  <si>
    <t>Mika-Gospodorz B, Giengkam S, Westermann AJ, Wongsantichon J, Kion-Crosby W, Chuenklin S, Wang LC, Sunyakumthorn P, Sobota RM, Subbian S, Vogel J, Barquist L, Salje J.</t>
  </si>
  <si>
    <t>Nat Commun. 2020 Jul 3;11(1):3363. doi: 10.1038/s41467-020-17094-8.</t>
  </si>
  <si>
    <t>Mika-Gospodorz B</t>
  </si>
  <si>
    <t>PMC7335160</t>
  </si>
  <si>
    <t>10.1038/s41467-020-17094-8</t>
  </si>
  <si>
    <t>2020 Jul 3</t>
  </si>
  <si>
    <t>Cryptic Wolbachia (Rickettsiales: Rickettsiaceae) Detection and Prevalence in Culicoides (Diptera: Ceratopogonidae) Midge Populations in the United States</t>
  </si>
  <si>
    <t>Covey H, Hall RH, Krafsur A, Matthews ML, Shults PT, Brelsfoard CL.</t>
  </si>
  <si>
    <t>J Med Entomol. 2020 Jul 4;57(4):1262-1269. doi: 10.1093/jme/tjaa003.</t>
  </si>
  <si>
    <t>Covey H</t>
  </si>
  <si>
    <t>10.1093/jme/tjaa003</t>
  </si>
  <si>
    <t>2020 Jul 4</t>
  </si>
  <si>
    <t>Characterization of Microbial Communities in Ixodes persulcatus (Ixodida: Ixodidae), a Veterinary and Medical Important Tick Species in Northeastern China</t>
  </si>
  <si>
    <t>Li LF, Wei R, Liu HB, Jiang BG, Cui XM, Wei W, Yuan TT, Wang Q, Zhao L, Xia LY, Li J, Jiang JF, Jia N, Hu YL.</t>
  </si>
  <si>
    <t>J Med Entomol. 2020 Jul 4;57(4):1270-1276. doi: 10.1093/jme/tjaa013.</t>
  </si>
  <si>
    <t>Li LF</t>
  </si>
  <si>
    <t>10.1093/jme/tjaa013</t>
  </si>
  <si>
    <t>Preliminary Evaluation of Human Personal Protective Measures Against the Nymphal Stage of the Asian Longhorned Tick (Acari: Ixodidae)</t>
  </si>
  <si>
    <t>Foster E, Fleshman AC, Ford SL, Levin ML, Delorey MJ, Eisen RJ, Eisen L.</t>
  </si>
  <si>
    <t>J Med Entomol. 2020 Jul 4;57(4):1141-1148. doi: 10.1093/jme/tjaa008.</t>
  </si>
  <si>
    <t>Foster E</t>
  </si>
  <si>
    <t>PMC8056286</t>
  </si>
  <si>
    <t>NIHMS1692209</t>
  </si>
  <si>
    <t>10.1093/jme/tjaa008</t>
  </si>
  <si>
    <t>Detection of Rickettsia asembonensis in Fleas (Siphonaptera: Pulicidae, Ceratophyllidae) Collected in Five Counties in Georgia, United States</t>
  </si>
  <si>
    <t>Eremeeva ME, Capps D, McBride CL, Williams-Newkirk AJ, Dasch GA, Salzer JS, Beati L, Durden LA.</t>
  </si>
  <si>
    <t>J Med Entomol. 2020 Jul 4;57(4):1246-1253. doi: 10.1093/jme/tjaa029.</t>
  </si>
  <si>
    <t>10.1093/jme/tjaa029</t>
  </si>
  <si>
    <t>Clinical Features, Laboratory Characteristics and Prognostic Factors of Severity in Patients with Rickettsiaceae at Two Military Hospitals, Northern Vietnam</t>
  </si>
  <si>
    <t>Le Van N, Pham Van C, Nguyen Dang M, Dao Van T, Le T Do Q, Vu Hoang H, Tran Viet T, Nhu Do B.</t>
  </si>
  <si>
    <t>Infect Drug Resist. 2020 Jul 6;13:2129-2138. doi: 10.2147/IDR.S253540. eCollection 2020.</t>
  </si>
  <si>
    <t>Le Van N</t>
  </si>
  <si>
    <t>Infect Drug Resist</t>
  </si>
  <si>
    <t>PMC7351622</t>
  </si>
  <si>
    <t>10.2147/IDR.S253540</t>
  </si>
  <si>
    <t>2020 Jul 6</t>
  </si>
  <si>
    <t>Integrating population genetic structure, microbiome, and pathogens presence data in Dermacentor variabilis</t>
  </si>
  <si>
    <t>Lado P, Luan B, Allerdice MEJ, Paddock CD, Karpathy SE, Klompen H.</t>
  </si>
  <si>
    <t>PeerJ. 2020 Jul 7;8:e9367. doi: 10.7717/peerj.9367. eCollection 2020.</t>
  </si>
  <si>
    <t>PMC7350919</t>
  </si>
  <si>
    <t>10.7717/peerj.9367</t>
  </si>
  <si>
    <t>2020 Jul 7</t>
  </si>
  <si>
    <t>Endosymbiotic Rickettsiella causes cytoplasmic incompatibility in a spider host</t>
  </si>
  <si>
    <t>Rosenwald LC, Sitvarin MI, White JA.</t>
  </si>
  <si>
    <t>Proc Biol Sci. 2020 Jul 8;287(1930):20201107. doi: 10.1098/rspb.2020.1107. Epub 2020 Jul 8.</t>
  </si>
  <si>
    <t>Rosenwald LC</t>
  </si>
  <si>
    <t>PMC7423472</t>
  </si>
  <si>
    <t>10.1098/rspb.2020.1107</t>
  </si>
  <si>
    <t>2020 Jul 8</t>
  </si>
  <si>
    <t>The endosymbiont Wolbachia rebounds following antibiotic treatment</t>
  </si>
  <si>
    <t>Gunderson EL, Vogel I, Chappell L, Bulman CA, Lim KC, Luo M, Whitman JD, Franklin C, Choi YJ, Lefoulon E, Clark T, Beerntsen B, Slatko B, Mitreva M, Sullivan W, Sakanari JA.</t>
  </si>
  <si>
    <t>PLoS Pathog. 2020 Jul 8;16(7):e1008623. doi: 10.1371/journal.ppat.1008623. eCollection 2020 Jul.</t>
  </si>
  <si>
    <t>Gunderson EL</t>
  </si>
  <si>
    <t>PMC7371230</t>
  </si>
  <si>
    <t>10.1371/journal.ppat.1008623</t>
  </si>
  <si>
    <t>Proteomic analysis of Rickettsia akari proposes a 44 kDa-OMP as a potential biomarker for Rickettsialpox diagnosis</t>
  </si>
  <si>
    <t>Csicsay F, Flores-Ramirez G, Zuñiga-Navarrete F, Bartošová M, Fučíková A, Pajer P, Dresler J, Škultéty Ľ, Quevedo-Diaz M.</t>
  </si>
  <si>
    <t>BMC Microbiol. 2020 Jul 8;20(1):200. doi: 10.1186/s12866-020-01877-6.</t>
  </si>
  <si>
    <t>Csicsay F</t>
  </si>
  <si>
    <t>PMC7341715</t>
  </si>
  <si>
    <t>10.1186/s12866-020-01877-6</t>
  </si>
  <si>
    <t>The cost-effectiveness of controlling dengue in Indonesia using wMel Wolbachia released at scale: a modelling study</t>
  </si>
  <si>
    <t>Brady OJ, Kharisma DD, Wilastonegoro NN, O'Reilly KM, Hendrickx E, Bastos LS, Yakob L, Shepard DS.</t>
  </si>
  <si>
    <t>BMC Med. 2020 Jul 9;18(1):186. doi: 10.1186/s12916-020-01638-2.</t>
  </si>
  <si>
    <t>Brady OJ</t>
  </si>
  <si>
    <t>PMC7346418</t>
  </si>
  <si>
    <t>10.1186/s12916-020-01638-2</t>
  </si>
  <si>
    <t>2020 Jul 9</t>
  </si>
  <si>
    <t>Molecular survey of tick-borne pathogens infecting backyard cattle and water buffaloes in Quezon province, Philippines</t>
  </si>
  <si>
    <t>Galon EMS, YbaÑez RHD, Adjou Moumouni PF, Tumwebaze MA, Fabon RJA, Callanta MRR, Labutong KJE, Salazar GB, Liu M, Li J, Byamukama B, Li Y, Ji S, Lee SH, YbaÑez AP, Claveria FG, Xuan X.</t>
  </si>
  <si>
    <t>J Vet Med Sci. 2020 Jul 10;82(7):886-890. doi: 10.1292/jvms.19-0636. Epub 2020 May 15.</t>
  </si>
  <si>
    <t>PMC7399310</t>
  </si>
  <si>
    <t>10.1292/jvms.19-0636</t>
  </si>
  <si>
    <t>2020 Jul 10</t>
  </si>
  <si>
    <t>Parasites of veterinary importance from domestic animals in uMkhanyakude district of KwaZulu-Natal province</t>
  </si>
  <si>
    <t>Mofokeng LS, Taioe OM, Smit NJ, Thekisoe OMM.</t>
  </si>
  <si>
    <t>J S Afr Vet Assoc. 2020 Jul 13;91(0):e1-e11. doi: 10.4102/jsava.v91i0.2023.</t>
  </si>
  <si>
    <t>Mofokeng LS</t>
  </si>
  <si>
    <t>PMC7433224</t>
  </si>
  <si>
    <t>10.4102/jsava.v91i0.2023</t>
  </si>
  <si>
    <t>2020 Jul 13</t>
  </si>
  <si>
    <t>Large-scale countrywide screening for tick-borne pathogens in field-collected ticks in Latvia during 2017-2019</t>
  </si>
  <si>
    <t>Capligina V, Seleznova M, Akopjana S, Freimane L, Lazovska M, Krumins R, Kivrane A, Namina A, Aleinikova D, Kimsis J, Kazarina A, Igumnova V, Bormane A, Ranka R.</t>
  </si>
  <si>
    <t>Parasit Vectors. 2020 Jul 14;13(1):351. doi: 10.1186/s13071-020-04219-7.</t>
  </si>
  <si>
    <t>PMC7362577</t>
  </si>
  <si>
    <t>10.1186/s13071-020-04219-7</t>
  </si>
  <si>
    <t>2020 Jul 14</t>
  </si>
  <si>
    <t>The molecular identity of fleas (Siphonaptera) carrying Rickettsia felis, Bartonella clarridgeiae and Bartonella rochalimae from dogs and cats in Northern Laos</t>
  </si>
  <si>
    <t>Calvani NED, Bell L, Carney A, De La Fuente C, Stragliotto T, Tunstall M, Šlapeta J.</t>
  </si>
  <si>
    <t>Heliyon. 2020 Jul 15;6(7):e04385. doi: 10.1016/j.heliyon.2020.e04385. eCollection 2020 Jul.</t>
  </si>
  <si>
    <t>Calvani NED</t>
  </si>
  <si>
    <t>PMC7364039</t>
  </si>
  <si>
    <t>10.1016/j.heliyon.2020.e04385</t>
  </si>
  <si>
    <t>2020 Jul 15</t>
  </si>
  <si>
    <t>Sensing, Signaling, and Secretion: A Review and Analysis of Systems for Regulating Host Interaction in Wolbachia</t>
  </si>
  <si>
    <t>Lindsey ARI.</t>
  </si>
  <si>
    <t>Genes (Basel). 2020 Jul 16;11(7):813. doi: 10.3390/genes11070813.</t>
  </si>
  <si>
    <t>PMC7397232</t>
  </si>
  <si>
    <t>10.3390/genes11070813</t>
  </si>
  <si>
    <t>2020 Jul 16</t>
  </si>
  <si>
    <t>Assessing human exposure to spotted fever and typhus group rickettsiae in Ontario, Canada (2013-2018): a retrospective, cross-sectional study</t>
  </si>
  <si>
    <t>Nelder MP, Russell CB, Johnson S, Li Y, Cronin K, Warshawsky B, Brandon N, Patel SN.</t>
  </si>
  <si>
    <t>BMC Infect Dis. 2020 Jul 18;20(1):523. doi: 10.1186/s12879-020-05244-8.</t>
  </si>
  <si>
    <t>PMC7368706</t>
  </si>
  <si>
    <t>10.1186/s12879-020-05244-8</t>
  </si>
  <si>
    <t>2020 Jul 18</t>
  </si>
  <si>
    <t>Intracellular ion concentrations and cation-dependent remodelling of bacterial MreB assemblies</t>
  </si>
  <si>
    <t>Szatmári D, Sárkány P, Kocsis B, Nagy T, Miseta A, Barkó S, Longauer B, Robinson RC, Nyitrai M.</t>
  </si>
  <si>
    <t>Sci Rep. 2020 Jul 20;10(1):12002. doi: 10.1038/s41598-020-68960-w.</t>
  </si>
  <si>
    <t>Szatmári D</t>
  </si>
  <si>
    <t>PMC7371711</t>
  </si>
  <si>
    <t>10.1038/s41598-020-68960-w</t>
  </si>
  <si>
    <t>2020 Jul 20</t>
  </si>
  <si>
    <t>Annexin A2 depletion exacerbates the intracerebral microhemorrhage induced by acute rickettsia and Ebola virus infections</t>
  </si>
  <si>
    <t>Su Z, Chang Q, Drelich A, Shelite T, Judy B, Liu Y, Xiao J, Zhou C, He X, Jin Y, Saito T, Tang S, Soong L, Wakamiya M, Fang X, Bukreyev A, Ksiazek T, Russell WK, Gong B.</t>
  </si>
  <si>
    <t>PLoS Negl Trop Dis. 2020 Jul 20;14(7):e0007960. doi: 10.1371/journal.pntd.0007960. eCollection 2020 Jul.</t>
  </si>
  <si>
    <t>Su Z</t>
  </si>
  <si>
    <t>PMC7392349</t>
  </si>
  <si>
    <t>10.1371/journal.pntd.0007960</t>
  </si>
  <si>
    <t>Infection patterns of dengue, Zika and endosymbiont Wolbachia in the mosquito Aedes albopictus in Hong Kong</t>
  </si>
  <si>
    <t>Huang EYY, Wong AYP, Lee IHT, Qu Z, Yip HY, Leung CW, Yin SM, Hui JHL.</t>
  </si>
  <si>
    <t>Parasit Vectors. 2020 Jul 20;13(1):361. doi: 10.1186/s13071-020-04231-x.</t>
  </si>
  <si>
    <t>Huang EYY</t>
  </si>
  <si>
    <t>PMC7372788</t>
  </si>
  <si>
    <t>10.1186/s13071-020-04231-x</t>
  </si>
  <si>
    <t>Molecular detection and phylogenetic analyses of Wolbachia in natural populations of nine galling Aphid species</t>
  </si>
  <si>
    <t>Ren W, Wei H, Yang Y, Shao S, Wu H, Chen X, Yang Z.</t>
  </si>
  <si>
    <t>Sci Rep. 2020 Jul 21;10(1):12025. doi: 10.1038/s41598-020-68925-z.</t>
  </si>
  <si>
    <t>Ren W</t>
  </si>
  <si>
    <t>PMC7374581</t>
  </si>
  <si>
    <t>10.1038/s41598-020-68925-z</t>
  </si>
  <si>
    <t>2020 Jul 21</t>
  </si>
  <si>
    <t>The Biochemistry of Cytoplasmic Incompatibility Caused by Endosymbiotic Bacteria</t>
  </si>
  <si>
    <t>Chen H, Zhang M, Hochstrasser M.</t>
  </si>
  <si>
    <t>Genes (Basel). 2020 Jul 25;11(8):852. doi: 10.3390/genes11080852.</t>
  </si>
  <si>
    <t>PMC7465683</t>
  </si>
  <si>
    <t>10.3390/genes11080852</t>
  </si>
  <si>
    <t>2020 Jul 25</t>
  </si>
  <si>
    <t>One fly-one genome: chromosome-scale genome assembly of a single outbred Drosophila melanogaster</t>
  </si>
  <si>
    <t>Adams M, McBroome J, Maurer N, Pepper-Tunick E, Saremi NF, Green RE, Vollmers C, Corbett-Detig RB.</t>
  </si>
  <si>
    <t>Nucleic Acids Res. 2020 Jul 27;48(13):e75. doi: 10.1093/nar/gkaa450.</t>
  </si>
  <si>
    <t>Adams M</t>
  </si>
  <si>
    <t>PMC7367183</t>
  </si>
  <si>
    <t>10.1093/nar/gkaa450</t>
  </si>
  <si>
    <t>2020 Jul 27</t>
  </si>
  <si>
    <t>An Entry-Triggering Protein of Ehrlichia Is a New Vaccine Candidate against Tick-Borne Human Monocytic Ehrlichiosis</t>
  </si>
  <si>
    <t>Budachetri K, Teymournejad O, Lin M, Yan Q, Mestres-Villanueva M, Brock GN, Rikihisa Y.</t>
  </si>
  <si>
    <t>mBio. 2020 Jul 28;11(4):e00895-20. doi: 10.1128/mBio.00895-20.</t>
  </si>
  <si>
    <t>PMC7387794</t>
  </si>
  <si>
    <t>10.1128/mBio.00895-20</t>
  </si>
  <si>
    <t>2020 Jul 28</t>
  </si>
  <si>
    <t>Ehrlichia spp. and Anaplasma spp. in Xenarthra mammals from Brazil, with evidence of novel 'Candidatus Anaplasma spp.'</t>
  </si>
  <si>
    <t>Calchi AC, Vultão JG, Alves MH, Yogui DR, Desbiez ALJ, De Santi M, Santana MS, da Silva TMV, Werther K, Teixeira MMG, Machado RZ, André MR.</t>
  </si>
  <si>
    <t>Sci Rep. 2020 Jul 28;10(1):12615. doi: 10.1038/s41598-020-69263-w.</t>
  </si>
  <si>
    <t>Calchi AC</t>
  </si>
  <si>
    <t>PMC7387473</t>
  </si>
  <si>
    <t>10.1038/s41598-020-69263-w</t>
  </si>
  <si>
    <t>Application of 16S rRNA next generation sequencing in ticks in Greece</t>
  </si>
  <si>
    <t>Papa A, Tsioka K, Daskou MA, Minti F, Papadopoulou E, Melidou A, Giadinis N.</t>
  </si>
  <si>
    <t>Heliyon. 2020 Jul 28;6(7):e04542. doi: 10.1016/j.heliyon.2020.e04542. eCollection 2020 Jul.</t>
  </si>
  <si>
    <t>PMC7393430</t>
  </si>
  <si>
    <t>10.1016/j.heliyon.2020.e04542</t>
  </si>
  <si>
    <t>Novel phenotype of Wolbachia strain wPip in Aedes aegypti challenges assumptions on mechanisms of Wolbachia-mediated dengue virus inhibition</t>
  </si>
  <si>
    <t>Fraser JE, O'Donnell TB, Duyvestyn JM, O'Neill SL, Simmons CP, Flores HA.</t>
  </si>
  <si>
    <t>PLoS Pathog. 2020 Jul 29;16(7):e1008410. doi: 10.1371/journal.ppat.1008410. eCollection 2020 Jul.</t>
  </si>
  <si>
    <t>PMC7416964</t>
  </si>
  <si>
    <t>10.1371/journal.ppat.1008410</t>
  </si>
  <si>
    <t>2020 Jul 29</t>
  </si>
  <si>
    <t>Questing abundance of adult taiga ticks Ixodes persulcatus and their Borrelia prevalence at the north-western part of their distribution</t>
  </si>
  <si>
    <t>Pakanen VM, Sormunen JJ, Sippola E, Blomqvist D, Kallio ER.</t>
  </si>
  <si>
    <t>Parasit Vectors. 2020 Jul 29;13(1):384. doi: 10.1186/s13071-020-04259-z.</t>
  </si>
  <si>
    <t>Pakanen VM</t>
  </si>
  <si>
    <t>PMC7391513</t>
  </si>
  <si>
    <t>10.1186/s13071-020-04259-z</t>
  </si>
  <si>
    <t>Parinaud's Oculoglandular Syndrome: A Case in an Adult with Flea-Borne Typhus and a Review</t>
  </si>
  <si>
    <t>Dixon MK, Dayton CL, Anstead GM.</t>
  </si>
  <si>
    <t>Trop Med Infect Dis. 2020 Jul 29;5(3):126. doi: 10.3390/tropicalmed5030126.</t>
  </si>
  <si>
    <t>Dixon MK</t>
  </si>
  <si>
    <t>PMC7558689</t>
  </si>
  <si>
    <t>10.3390/tropicalmed5030126</t>
  </si>
  <si>
    <t>Innate Immune Response to Tick-Borne Pathogens: Cellular and Molecular Mechanisms Induced in the Hosts</t>
  </si>
  <si>
    <t>Torina A, Villari S, Blanda V, Vullo S, La Manna MP, Shekarkar Azgomi M, Di Liberto D, de la Fuente J, Sireci G.</t>
  </si>
  <si>
    <t>Int J Mol Sci. 2020 Jul 30;21(15):5437. doi: 10.3390/ijms21155437.</t>
  </si>
  <si>
    <t>PMC7432002</t>
  </si>
  <si>
    <t>10.3390/ijms21155437</t>
  </si>
  <si>
    <t>2020 Jul 30</t>
  </si>
  <si>
    <t>Detection of Ehrlichia chaffeensis in a febrile patient in Kinmen, an offshore island of Taiwan</t>
  </si>
  <si>
    <t>Yen TY, Tung YJ, Wang HC, Tsai KH.</t>
  </si>
  <si>
    <t>J Formos Med Assoc. 2020 Aug;119(8):1329-1330. doi: 10.1016/j.jfma.2019.11.019. Epub 2019 Dec 9.</t>
  </si>
  <si>
    <t>10.1016/j.jfma.2019.11.019</t>
  </si>
  <si>
    <t>2020 Aug</t>
  </si>
  <si>
    <t>16S rRNA Sequencing Detected Profftella, Liberibacter, Wolbachia, and Diplorickettsia from Relatives of the Asian Citrus Psyllid</t>
  </si>
  <si>
    <t>Nakabachi A, Malenovský I, Gjonov I, Hirose Y.</t>
  </si>
  <si>
    <t>Microb Ecol. 2020 Aug;80(2):410-422. doi: 10.1007/s00248-020-01491-z. Epub 2020 Feb 12.</t>
  </si>
  <si>
    <t>Nakabachi A</t>
  </si>
  <si>
    <t>10.1007/s00248-020-01491-z</t>
  </si>
  <si>
    <t>Optimal clutch size for quality control of bisexual and Wolbachia-infected thelytokous lines of Trichogramma dendrolimi Matsumura (Hymenoptera: Trichogrammatidae) mass reared on eggs of a substitutive host, Antheraea pernyi Guérin-Méneville (Lepidoptera: Saturniidae)</t>
  </si>
  <si>
    <t>Zhou JC, Liu QQ, Wang QR, Ning SF, Che WN, Dong H.</t>
  </si>
  <si>
    <t>Pest Manag Sci. 2020 Aug;76(8):2635-2644. doi: 10.1002/ps.5805. Epub 2020 Mar 11.</t>
  </si>
  <si>
    <t>10.1002/ps.5805</t>
  </si>
  <si>
    <t>Prevalence and Risk Factors of Antibodies to Anaplasma spp. in Chile: A Household-Based Cross-Sectional Study in Healthy Adults and Domestic Dogs</t>
  </si>
  <si>
    <t>Acosta-Jamett G, Weitzel T, López J, Alvarado D, Abarca K.</t>
  </si>
  <si>
    <t>Vector Borne Zoonotic Dis. 2020 Aug;20(8):572-579. doi: 10.1089/vbz.2019.2587. Epub 2020 Apr 1.</t>
  </si>
  <si>
    <t>10.1089/vbz.2019.2587</t>
  </si>
  <si>
    <t>Increased talin-vinculin spatial proximities in livers in response to spotted fever group rickettsial and Ebola virus infections</t>
  </si>
  <si>
    <t>Liu Y, Xiao J, Zhang B, Shelite TR, Su Z, Chang Q, Judy B, Li X, Drelich A, Bei J, Zhou Y, Zheng J, Jin Y, Rossi SL, Tang SJ, Wakamiya M, Saito T, Ksiazek T, Kaphalia B, Gong B.</t>
  </si>
  <si>
    <t>Lab Invest. 2020 Aug;100(8):1030-1041. doi: 10.1038/s41374-020-0420-9. Epub 2020 Apr 1.</t>
  </si>
  <si>
    <t>PMC7111589</t>
  </si>
  <si>
    <t>10.1038/s41374-020-0420-9</t>
  </si>
  <si>
    <t>Zoonotic and vector-borne pathogens in tigers from a wildlife safari park, Italy</t>
  </si>
  <si>
    <t>Iatta R, Natale A, Ravagnan S, Mendoza-Roldan J, Zatelli A, Cavalera MA, Nachum-Biala Y, Baneth G, Otranto D.</t>
  </si>
  <si>
    <t>Int J Parasitol Parasites Wildl. 2020 Mar 28;12:1-7. doi: 10.1016/j.ijppaw.2020.03.006. eCollection 2020 Aug.</t>
  </si>
  <si>
    <t>Iatta R</t>
  </si>
  <si>
    <t>PMC7139133</t>
  </si>
  <si>
    <t>10.1016/j.ijppaw.2020.03.006</t>
  </si>
  <si>
    <t>Prevalence and Coinfection of Three Tick-Borne Pathogens in Questing Adult Blacklegged Ticks Ixodes scapularis (Vilas County, Wisconsin)</t>
  </si>
  <si>
    <t>Westwood ML, Peters JL, Rooney TP.</t>
  </si>
  <si>
    <t>Vector Borne Zoonotic Dis. 2020 Aug;20(8):633-635. doi: 10.1089/vbz.2020.2619. Epub 2020 Apr 13.</t>
  </si>
  <si>
    <t>Westwood ML</t>
  </si>
  <si>
    <t>10.1089/vbz.2020.2619</t>
  </si>
  <si>
    <t>Friend turned foe: A curious case of disrupted endosymbiotic homeostasis promoting the Warburg effect in sepsis</t>
  </si>
  <si>
    <t>Vasanthakumar N, Bhakta-Guha D, Guha G, Arunachalam J.</t>
  </si>
  <si>
    <t>Med Hypotheses. 2020 Aug;141:109702. doi: 10.1016/j.mehy.2020.109702. Epub 2020 Mar 31.</t>
  </si>
  <si>
    <t>Vasanthakumar N</t>
  </si>
  <si>
    <t>10.1016/j.mehy.2020.109702</t>
  </si>
  <si>
    <t>Ehrlichiosis in a recent kidney transplant recipient: The repellent that did not repel! A case report and literature review of ehrlichiosis in solid organ transplant patients</t>
  </si>
  <si>
    <t>Masterson EM, Gupta S, Jakharia N, Peacock JE Jr.</t>
  </si>
  <si>
    <t>Transpl Infect Dis. 2020 Aug;22(4):e13299. doi: 10.1111/tid.13299. Epub 2020 May 5.</t>
  </si>
  <si>
    <t>Masterson EM</t>
  </si>
  <si>
    <t>10.1111/tid.13299</t>
  </si>
  <si>
    <t>Comparison of the Rhizosphere Soil Microbial Community Structure and Diversity Between Powdery Mildew-Infected and Noninfected Strawberry Plants in a Greenhouse by High-Throughput Sequencing Technology</t>
  </si>
  <si>
    <t>Yang J, Wei S, Su D, Zhang Z, Chen S, Luo Z, Shen X, Lai Y, Jamil A, Tong J, Cui X.</t>
  </si>
  <si>
    <t>Curr Microbiol. 2020 Aug;77(8):1724-1736. doi: 10.1007/s00284-020-01948-x. Epub 2020 Apr 20.</t>
  </si>
  <si>
    <t>10.1007/s00284-020-01948-x</t>
  </si>
  <si>
    <t>First detection and molecular identification of Anaplasma phagocytophilum in an introduced population of Reeve's muntjac (Muntiacus reevesi) in United Kingdom</t>
  </si>
  <si>
    <t>Duscher GG, Battisti E, Hodžić A, Wäber K, Steinbach P, Stubbe M, Heddergott M.</t>
  </si>
  <si>
    <t>Mol Cell Probes. 2020 Aug;52:101582. doi: 10.1016/j.mcp.2020.101582. Epub 2020 Apr 22.</t>
  </si>
  <si>
    <t>10.1016/j.mcp.2020.101582</t>
  </si>
  <si>
    <t>Personal and household factors involved in recent Rickettsia exposure in a rural population from Yucatán, Mexico</t>
  </si>
  <si>
    <t>Torres-Castro M, Reyes-Novelo E, Noh-Pech H, Tello-Martín R, Lugo-Caballero C, Dzul-Rosado K, Puerto-Manzano F, Rodríguez-Vivas RI.</t>
  </si>
  <si>
    <t>Zoonoses Public Health. 2020 Aug;67(5):506-515. doi: 10.1111/zph.12714. Epub 2020 May 4.</t>
  </si>
  <si>
    <t>Torres-Castro M</t>
  </si>
  <si>
    <t>10.1111/zph.12714</t>
  </si>
  <si>
    <t>Case of Japanese spotted fever infected 2 consecutive years</t>
  </si>
  <si>
    <t>Kondo M, Matsushima Y, Mizutani K, Iida S, Habe K, Yamanaka K.</t>
  </si>
  <si>
    <t>J Dermatol. 2020 Aug;47(8):e310-e311. doi: 10.1111/1346-8138.15430. Epub 2020 Jun 1.</t>
  </si>
  <si>
    <t>10.1111/1346-8138.15430</t>
  </si>
  <si>
    <t>Environmental and Genetic Contributions to Imperfect wMel-Like Wolbachia Transmission and Frequency Variation</t>
  </si>
  <si>
    <t>Hague MTJ, Mavengere H, Matute DR, Cooper BS.</t>
  </si>
  <si>
    <t>Genetics. 2020 Aug;215(4):1117-1132. doi: 10.1534/genetics.120.303330. Epub 2020 Jun 16.</t>
  </si>
  <si>
    <t>Hague MTJ</t>
  </si>
  <si>
    <t>PMC7404227</t>
  </si>
  <si>
    <t>10.1534/genetics.120.303330</t>
  </si>
  <si>
    <t>Insect vectors endosymbionts as solutions against diseases</t>
  </si>
  <si>
    <t>Ferreira AG, Fairlie S, Moreira LA.</t>
  </si>
  <si>
    <t>Curr Opin Insect Sci. 2020 Aug;40:56-61. doi: 10.1016/j.cois.2020.05.014. Epub 2020 Jun 4.</t>
  </si>
  <si>
    <t>Ferreira AG</t>
  </si>
  <si>
    <t>10.1016/j.cois.2020.05.014</t>
  </si>
  <si>
    <t>Detection of a putative novel genotype of Anaplasma in gray-brocket deer (Mazama gouazoubira) from Uruguay</t>
  </si>
  <si>
    <t>Félix ML, Armúa-Fernández MT, Parodi P, Bazzano V, Mangold AJ, Venzal JM.</t>
  </si>
  <si>
    <t>Exp Appl Acarol. 2020 Aug;81(4):575-583. doi: 10.1007/s10493-020-00523-0. Epub 2020 Jul 9.</t>
  </si>
  <si>
    <t>Félix ML</t>
  </si>
  <si>
    <t>10.1007/s10493-020-00523-0</t>
  </si>
  <si>
    <t>Molecular detection of Rickettsia species and host associations of Laelaps mites (Acari: Laelapidae) in Taiwan</t>
  </si>
  <si>
    <t>Kuo CC, Lee PL, Wang HC.</t>
  </si>
  <si>
    <t>Exp Appl Acarol. 2020 Aug;81(4):547-559. doi: 10.1007/s10493-020-00522-1. Epub 2020 Jul 9.</t>
  </si>
  <si>
    <t>PMC7346847</t>
  </si>
  <si>
    <t>10.1007/s10493-020-00522-1</t>
  </si>
  <si>
    <t>Correlation between Rhipicephalus microplus ticks and Anaplasma marginale infection in various cattle breeds in Brazil</t>
  </si>
  <si>
    <t>Martins KR, Garcia MV, Bonatte-Junior P, Duarte PO, de Higa LOS, Csordas BG, Barros JC, Andreotti R.</t>
  </si>
  <si>
    <t>Exp Appl Acarol. 2020 Aug;81(4):585-598. doi: 10.1007/s10493-020-00514-1. Epub 2020 Jul 17.</t>
  </si>
  <si>
    <t>Martins KR</t>
  </si>
  <si>
    <t>10.1007/s10493-020-00514-1</t>
  </si>
  <si>
    <t>Genotypic Heterogeneity of Orientia tsutsugamushi in Scrub Typhus Patients and Thrombocytopenia Syndrome Co-infection, Myanmar</t>
  </si>
  <si>
    <t>Win AM, Nguyen YTH, Kim Y, Ha NY, Kang JG, Kim H, San B, Kyaw O, Htike WW, Choi DO, Lee KH, Cho NH.</t>
  </si>
  <si>
    <t>Emerg Infect Dis. 2020 Aug;26(8):1878-1881. doi: 10.3201/eid2608.200135.</t>
  </si>
  <si>
    <t>Win AM</t>
  </si>
  <si>
    <t>PMC7392420</t>
  </si>
  <si>
    <t>10.3201/eid2608.200135</t>
  </si>
  <si>
    <t>Molecular screening of Anaplasmataceae in ticks collected from cattle in Corsica, France</t>
  </si>
  <si>
    <t>Cicculli V, DeCarreaux D, Ayhan N, Casabianca F, de Lamballerie X, Charrel R, Falchi A.</t>
  </si>
  <si>
    <t>Exp Appl Acarol. 2020 Aug;81(4):561-574. doi: 10.1007/s10493-020-00527-w. Epub 2020 Jul 29.</t>
  </si>
  <si>
    <t>10.1007/s10493-020-00527-w</t>
  </si>
  <si>
    <t>Spotted Fever Group Rickettsia Infection of Cats and Cat Fleas in Northeast Thailand</t>
  </si>
  <si>
    <t>Phomjareet S, Chaveerach P, Suksawat F, Jiang J, Richards AL.</t>
  </si>
  <si>
    <t>Vector Borne Zoonotic Dis. 2020 Aug;20(8):566-571. doi: 10.1089/vbz.2019.2564. Epub 2020 Apr 21.</t>
  </si>
  <si>
    <t>Phomjareet S</t>
  </si>
  <si>
    <t>10.1089/vbz.2019.2564</t>
  </si>
  <si>
    <t>Distribution of Haemaphysalis longicornis and associated pathogens: analysis of pooled data from a China field survey and global published data</t>
  </si>
  <si>
    <t>Zhao L, Li J, Cui X, Jia N, Wei J, Xia L, Wang H, Zhou Y, Wang Q, Liu X, Yin C, Pan Y, Wen H, Wang Q, Xue F, Sun Y, Jiang J, Li S, Cao W.</t>
  </si>
  <si>
    <t>Lancet Planet Health. 2020 Aug;4(8):e320-e329. doi: 10.1016/S2542-5196(20)30145-5.</t>
  </si>
  <si>
    <t>Lancet Planet Health</t>
  </si>
  <si>
    <t>10.1016/S2542-5196(20)30145-5</t>
  </si>
  <si>
    <t>Epidemiological Characteristics of Field Tick-Borne Pathogens in Gwang-ju Metropolitan Area, South Korea, from 2014 to 2018</t>
  </si>
  <si>
    <t>Park JW, Lee SH, Lee GS, Seo JJ, Chung JK.</t>
  </si>
  <si>
    <t>Osong Public Health Res Perspect. 2020 Aug;11(4):177-184. doi: 10.24171/j.phrp.2020.11.4.06.</t>
  </si>
  <si>
    <t>PMC7442441</t>
  </si>
  <si>
    <t>10.24171/j.phrp.2020.11.4.06</t>
  </si>
  <si>
    <t>Identification of Trombiculid Chigger Mites Collected on Rodents from Southern Vietnam and Molecular Detection of Rickettsiaceae Pathogen</t>
  </si>
  <si>
    <t>Binh MD, Truong SC, Thanh DL, Ba LC, Van NL, Nhu BD.</t>
  </si>
  <si>
    <t>Korean J Parasitol. 2020 Aug;58(4):445-450. doi: 10.3347/kjp.2020.58.4.445. Epub 2020 Aug 25.</t>
  </si>
  <si>
    <t>Binh MD</t>
  </si>
  <si>
    <t>PMC7462807</t>
  </si>
  <si>
    <t>10.3347/kjp.2020.58.4.445</t>
  </si>
  <si>
    <t>Rickettsia africae an Agent of African Tick Bite Fever in Ticks Collected from Domestic Animals in Eastern Cape, South Africa</t>
  </si>
  <si>
    <t>Iweriebor BC, Nqoro A, Obi CL.</t>
  </si>
  <si>
    <t>Pathogens. 2020 Aug 2;9(8):631. doi: 10.3390/pathogens9080631.</t>
  </si>
  <si>
    <t>PMC7459594</t>
  </si>
  <si>
    <t>10.3390/pathogens9080631</t>
  </si>
  <si>
    <t>2020 Aug 2</t>
  </si>
  <si>
    <t>Detection of Leishmania infantum DNA and antibodies against Anaplasma spp., Borrelia burgdorferi s.l. and Ehrlichia canis in a dog kennel in South-Central Romania</t>
  </si>
  <si>
    <t>Cazan CD, Ionică AM, Matei IA, D'Amico G, Muñoz C, Berriatua E, Dumitrache MO.</t>
  </si>
  <si>
    <t>Acta Vet Scand. 2020 Aug 3;62(1):42. doi: 10.1186/s13028-020-00540-4.</t>
  </si>
  <si>
    <t>Cazan CD</t>
  </si>
  <si>
    <t>PMC7398206</t>
  </si>
  <si>
    <t>10.1186/s13028-020-00540-4</t>
  </si>
  <si>
    <t>2020 Aug 3</t>
  </si>
  <si>
    <t>Expression and antigenic analysis of the recombinant TRP36 protein from Ehrlichia canis São Paulo strain for serologic tests</t>
  </si>
  <si>
    <t>Medeiros MÂDS, Silva MHD, Matta MADV, Ferreira EO, Machado SL, Soares JF, Labruna MB, Toma HK, Xavier MS, Meirelles MNSL, Almosny NRP.</t>
  </si>
  <si>
    <t>Rev Bras Parasitol Vet. 2020 Aug 3;29(3):e005820. doi: 10.1590/S1984-29612020051.</t>
  </si>
  <si>
    <t>Medeiros MÂDS</t>
  </si>
  <si>
    <t>10.1590/S1984-29612020051</t>
  </si>
  <si>
    <t>Nutritional Relationship between Bemisia tabaci and Its Primary Endosymbiont, Portiera aleyrodidarum, during Host Plant Acclimation</t>
  </si>
  <si>
    <t>Hu FY, Tsai CW.</t>
  </si>
  <si>
    <t>Insects. 2020 Aug 4;11(8):498. doi: 10.3390/insects11080498.</t>
  </si>
  <si>
    <t>Hu FY</t>
  </si>
  <si>
    <t>PMC7469222</t>
  </si>
  <si>
    <t>10.3390/insects11080498</t>
  </si>
  <si>
    <t>2020 Aug 4</t>
  </si>
  <si>
    <t>Host Plant Affects Symbiont Abundance in Bemisia tabaci (Hemiptera: Aleyrodidae)</t>
  </si>
  <si>
    <t>Liu YH, Shah MMR, Song Y, Liu TX.</t>
  </si>
  <si>
    <t>Insects. 2020 Aug 4;11(8):501. doi: 10.3390/insects11080501.</t>
  </si>
  <si>
    <t>Liu YH</t>
  </si>
  <si>
    <t>PMC7469152</t>
  </si>
  <si>
    <t>10.3390/insects11080501</t>
  </si>
  <si>
    <t>Genome Report: Whole Genome Sequence and Annotation of the Parasitoid Jewel Wasp Nasonia giraulti Laboratory Strain RV2X[u]</t>
  </si>
  <si>
    <t>Wang X, Kelkar YD, Xiong X, Martinson EO, Lynch J, Zhang C, Werren JH, Wang X.</t>
  </si>
  <si>
    <t>G3 (Bethesda). 2020 Aug 5;10(8):2565-2572. doi: 10.1534/g3.120.401200.</t>
  </si>
  <si>
    <t>PMC7407473</t>
  </si>
  <si>
    <t>10.1534/g3.120.401200</t>
  </si>
  <si>
    <t>2020 Aug 5</t>
  </si>
  <si>
    <t>Representative Genotyping, Recombination and Evolutionary Dynamics Analysis of TSA56 Gene Segment of Orientia tsutsugamushi</t>
  </si>
  <si>
    <t>Long J, Wei Y, Tao X, He P, Xu J, Wu X, Zhu W, Chen K, Yang Z.</t>
  </si>
  <si>
    <t>Front Cell Infect Microbiol. 2020 Aug 5;10:383. doi: 10.3389/fcimb.2020.00383. eCollection 2020.</t>
  </si>
  <si>
    <t>Long J</t>
  </si>
  <si>
    <t>PMC7438794</t>
  </si>
  <si>
    <t>10.3389/fcimb.2020.00383</t>
  </si>
  <si>
    <t>The RNAi Pathway Is Important to Control Mayaro Virus Infection in Aedes aegypti but not for Wolbachia-Mediated Protection</t>
  </si>
  <si>
    <t>Sucupira PHF, Ferreira ÁGA, Leite THJF, de Mendonça SF, Ferreira FV, Rezende FO, Marques JT, Moreira LA.</t>
  </si>
  <si>
    <t>Viruses. 2020 Aug 10;12(8):871. doi: 10.3390/v12080871.</t>
  </si>
  <si>
    <t>Sucupira PHF</t>
  </si>
  <si>
    <t>PMC7547387</t>
  </si>
  <si>
    <t>10.3390/v12080871</t>
  </si>
  <si>
    <t>2020 Aug 10</t>
  </si>
  <si>
    <t>Modeling the metabolic interplay between a parasitic worm and its bacterial endosymbiont allows the identification of novel drug targets</t>
  </si>
  <si>
    <t>Curran DM, Grote A, Nursimulu N, Geber A, Voronin D, Jones DR, Ghedin E, Parkinson J.</t>
  </si>
  <si>
    <t>Elife. 2020 Aug 11;9:e51850. doi: 10.7554/eLife.51850.</t>
  </si>
  <si>
    <t>Curran DM</t>
  </si>
  <si>
    <t>PMC7419141</t>
  </si>
  <si>
    <t>10.7554/eLife.51850</t>
  </si>
  <si>
    <t>2020 Aug 11</t>
  </si>
  <si>
    <t>Molecular identification of head lice collected in Franceville (Gabon) and their associated bacteria</t>
  </si>
  <si>
    <t>Boumbanda-Koyo CS, Mediannikov O, Amanzougaghene N, Oyegue-Liabagui SL, Imboumi-Limoukou RK, Raoult D, Lekana-Douki JB, Fenollar F.</t>
  </si>
  <si>
    <t>Parasit Vectors. 2020 Aug 11;13(1):410. doi: 10.1186/s13071-020-04293-x.</t>
  </si>
  <si>
    <t>Boumbanda-Koyo CS</t>
  </si>
  <si>
    <t>PMC7422577</t>
  </si>
  <si>
    <t>10.1186/s13071-020-04293-x</t>
  </si>
  <si>
    <t>Changes in renal parameters and their association with subclinical vector-borne infections in Bernese Mountain dogs</t>
  </si>
  <si>
    <t>Preyß-Jägeler C, Hartmann K, Dorsch R.</t>
  </si>
  <si>
    <t>BMC Vet Res. 2020 Aug 12;16(1):285. doi: 10.1186/s12917-020-02506-0.</t>
  </si>
  <si>
    <t>PMC7425059</t>
  </si>
  <si>
    <t>10.1186/s12917-020-02506-0</t>
  </si>
  <si>
    <t>2020 Aug 12</t>
  </si>
  <si>
    <t>Natural Wolbachia infection in field-collected Anopheles and other mosquito species from Malaysia</t>
  </si>
  <si>
    <t>Wong ML, Liew JWK, Wong WK, Pramasivan S, Mohamed Hassan N, Wan Sulaiman WY, Jeyaprakasam NK, Leong CS, Low VL, Vythilingam I.</t>
  </si>
  <si>
    <t>Parasit Vectors. 2020 Aug 12;13(1):414. doi: 10.1186/s13071-020-04277-x.</t>
  </si>
  <si>
    <t>Wong ML</t>
  </si>
  <si>
    <t>PMC7425011</t>
  </si>
  <si>
    <t>10.1186/s13071-020-04277-x</t>
  </si>
  <si>
    <t>Serologic Evidence for the Exposure of Eastern Coyotes (Canis latrans) in Pennsylvania to the Tick-Borne Pathogens Borreliella burgdorferi and Anaplasma phagocytophilum</t>
  </si>
  <si>
    <t>Izac JR, Camire AC, Schuler EJA, Hatke AL, O'Bier NS, Oliver LD Jr, Corondi A, Plocinski OC, Desmond RP, Naimi WA, Carlyon JA, Van Why KR, Shelly J, Marconi RT.</t>
  </si>
  <si>
    <t>mSphere. 2020 Aug 12;5(4):e00544-20. doi: 10.1128/mSphere.00544-20.</t>
  </si>
  <si>
    <t>Izac JR</t>
  </si>
  <si>
    <t>PMC7426170</t>
  </si>
  <si>
    <t>10.1128/mSphere.00544-20</t>
  </si>
  <si>
    <t>Cellular Localization of Two Rickettsia Symbionts in the Digestive System and within the Ovaries of the Mirid Bug, Macrolophous pygmaeus</t>
  </si>
  <si>
    <t>Dally M, Lalzar M, Belausov E, Gottlieb Y, Coll M, Zchori-Fein E.</t>
  </si>
  <si>
    <t>Insects. 2020 Aug 13;11(8):530. doi: 10.3390/insects11080530.</t>
  </si>
  <si>
    <t>Dally M</t>
  </si>
  <si>
    <t>PMC7469188</t>
  </si>
  <si>
    <t>10.3390/insects11080530</t>
  </si>
  <si>
    <t>2020 Aug 13</t>
  </si>
  <si>
    <t>The Anopheles coluzzii microbiome and its interaction with the intracellular parasite Wolbachia</t>
  </si>
  <si>
    <t>Straub TJ, Shaw WR, Marcenac P, Sawadogo SP, Dabiré RK, Diabaté A, Catteruccia F, Neafsey DE.</t>
  </si>
  <si>
    <t>Sci Rep. 2020 Aug 14;10(1):13847. doi: 10.1038/s41598-020-70745-0.</t>
  </si>
  <si>
    <t>Straub TJ</t>
  </si>
  <si>
    <t>PMC7427791</t>
  </si>
  <si>
    <t>10.1038/s41598-020-70745-0</t>
  </si>
  <si>
    <t>2020 Aug 14</t>
  </si>
  <si>
    <t>CD11c(+) T-bet(+) B Cells Require IL-21 and IFN-γ from Type 1 T Follicular Helper Cells and Intrinsic Bcl-6 Expression but Develop Normally in the Absence of T-bet</t>
  </si>
  <si>
    <t>Levack RC, Newell KL, Popescu M, Cabrera-Martinez B, Winslow GM.</t>
  </si>
  <si>
    <t>J Immunol. 2020 Aug 15;205(4):1050-1058. doi: 10.4049/jimmunol.2000206. Epub 2020 Jul 17.</t>
  </si>
  <si>
    <t>Levack RC</t>
  </si>
  <si>
    <t>PMC7556359</t>
  </si>
  <si>
    <t>NIHMS1606297</t>
  </si>
  <si>
    <t>10.4049/jimmunol.2000206</t>
  </si>
  <si>
    <t>2020 Aug 15</t>
  </si>
  <si>
    <t>Molecular detection of pathogens in ticks and fleas collected from companion dogs and cats in East and Southeast Asia</t>
  </si>
  <si>
    <t>Nguyen VL, Colella V, Greco G, Fang F, Nurcahyo W, Hadi UK, Venturina V, Tong KBY, Tsai YL, Taweethavonsawat P, Tiwananthagorn S, Tangtrongsup S, Le TQ, Bui KL, Do T, Watanabe M, Rani PAMA, Dantas-Torres F, Halos L, Beugnet F, Otranto D.</t>
  </si>
  <si>
    <t>Parasit Vectors. 2020 Aug 15;13(1):420. doi: 10.1186/s13071-020-04288-8.</t>
  </si>
  <si>
    <t>PMC7429691</t>
  </si>
  <si>
    <t>10.1186/s13071-020-04288-8</t>
  </si>
  <si>
    <t>Pathogens Manipulating Tick Behavior-Through a Glass, Darkly</t>
  </si>
  <si>
    <t>Benelli G.</t>
  </si>
  <si>
    <t>Pathogens. 2020 Aug 17;9(8):664. doi: 10.3390/pathogens9080664.</t>
  </si>
  <si>
    <t>PMC7459789</t>
  </si>
  <si>
    <t>10.3390/pathogens9080664</t>
  </si>
  <si>
    <t>2020 Aug 17</t>
  </si>
  <si>
    <t>Evolution-guided mutagenesis of the cytoplasmic incompatibility proteins: Identifying CifA's complex functional repertoire and new essential regions in CifB</t>
  </si>
  <si>
    <t>Shropshire JD, Kalra M, Bordenstein SR.</t>
  </si>
  <si>
    <t>PLoS Pathog. 2020 Aug 19;16(8):e1008794. doi: 10.1371/journal.ppat.1008794. eCollection 2020 Aug.</t>
  </si>
  <si>
    <t>PMC7458348</t>
  </si>
  <si>
    <t>10.1371/journal.ppat.1008794</t>
  </si>
  <si>
    <t>2020 Aug 19</t>
  </si>
  <si>
    <t>Optimization and Evaluation of a Multiplex Quantitative PCR Assay for Detection of Nucleic Acids in Human Blood Samples from Patients with Spotted Fever Rickettsiosis, Typhus Rickettsiosis, Scrub Typhus, Monocytic Ehrlichiosis, and Granulocytic Anaplasmosis</t>
  </si>
  <si>
    <t>J Clin Microbiol. 2020 Aug 24;58(9):e01802-19. doi: 10.1128/JCM.01802-19. Print 2020 Aug 24.</t>
  </si>
  <si>
    <t>PMC7448621</t>
  </si>
  <si>
    <t>10.1128/JCM.01802-19</t>
  </si>
  <si>
    <t>2020 Aug 24</t>
  </si>
  <si>
    <t>Frequency of kdr mutations in the voltage-sensitive sodium channel (V(SSC)) gene in Aedes aegypti from Yogyakarta and implications for Wolbachia-infected mosquito trials</t>
  </si>
  <si>
    <t>Wuliandari JR, Hoffmann AA, Tantowijoyo W, Endersby-Harshman NM.</t>
  </si>
  <si>
    <t>Parasit Vectors. 2020 Aug 24;13(1):429. doi: 10.1186/s13071-020-04304-x.</t>
  </si>
  <si>
    <t>Wuliandari JR</t>
  </si>
  <si>
    <t>PMC7444056</t>
  </si>
  <si>
    <t>10.1186/s13071-020-04304-x</t>
  </si>
  <si>
    <t>Prevalence and molecular characterization of ticks and tick-borne pathogens of one-humped camels (Camelus dromedarius) in Nigeria</t>
  </si>
  <si>
    <t>Onyiche TE, Răileanu C, Tauchmann O, Fischer S, Vasić A, Schäfer M, Biu AA, Ogo NI, Thekisoe O, Silaghi C.</t>
  </si>
  <si>
    <t>Parasit Vectors. 2020 Aug 24;13(1):428. doi: 10.1186/s13071-020-04272-2.</t>
  </si>
  <si>
    <t>Onyiche TE</t>
  </si>
  <si>
    <t>PMC7445909</t>
  </si>
  <si>
    <t>10.1186/s13071-020-04272-2</t>
  </si>
  <si>
    <t>Serological Evidence of Rickettsia Exposure among Patients with Unknown Fever Origin in Angola, 2016-2017</t>
  </si>
  <si>
    <t>Barradas PF, Neto Z, Mateus TL, Teodoro AC, Duarte L, Gonçalves H, Ferreira P, Gärtner F, Sousa R, Amorim I.</t>
  </si>
  <si>
    <t>Interdiscip Perspect Infect Dis. 2020 Aug 24;2020:4905783. doi: 10.1155/2020/4905783. eCollection 2020.</t>
  </si>
  <si>
    <t>Interdiscip Perspect Infect Dis</t>
  </si>
  <si>
    <t>PMC7463337</t>
  </si>
  <si>
    <t>10.1155/2020/4905783</t>
  </si>
  <si>
    <t>Spatial distribution of microbial communities among colonies and genotypes in nursery-reared Acropora cervicornis</t>
  </si>
  <si>
    <t>Miller N, Maneval P, Manfrino C, Frazer TK, Meyer JL.</t>
  </si>
  <si>
    <t>PeerJ. 2020 Aug 26;8:e9635. doi: 10.7717/peerj.9635. eCollection 2020.</t>
  </si>
  <si>
    <t>Miller N</t>
  </si>
  <si>
    <t>PMC7456258</t>
  </si>
  <si>
    <t>10.7717/peerj.9635</t>
  </si>
  <si>
    <t>2020 Aug 26</t>
  </si>
  <si>
    <t>Pathogens, endosymbionts, and blood-meal sources of host-seeking ticks in the fast-changing Maasai Mara wildlife ecosystem</t>
  </si>
  <si>
    <t>Oundo JW, Villinger J, Jeneby M, Ong'amo G, Otiende MY, Makhulu EE, Musa AA, Ouso DO, Wambua L.</t>
  </si>
  <si>
    <t>PLoS One. 2020 Aug 31;15(8):e0228366. doi: 10.1371/journal.pone.0228366. eCollection 2020.</t>
  </si>
  <si>
    <t>Oundo JW</t>
  </si>
  <si>
    <t>PMC7458302</t>
  </si>
  <si>
    <t>10.1371/journal.pone.0228366</t>
  </si>
  <si>
    <t>2020 Aug 31</t>
  </si>
  <si>
    <t>Molecular Detection, Phylogenetic Analysis, and Genetic Diversity of Theileria annulata, Babesia bigemina, and Anaplasma marginale in Cattle in Three Districts of Egypt</t>
  </si>
  <si>
    <t>El-Dakhly KM, Arafa WM, Soliman S, Abdel-Fatah OR, Wahba AA, Esteve-Gasent MD, Holman PJ.</t>
  </si>
  <si>
    <t>Acta Parasitol. 2020 Sep;65(3):620-627. doi: 10.2478/s11686-020-00189-z. Epub 2020 Mar 23.</t>
  </si>
  <si>
    <t>El-Dakhly KM</t>
  </si>
  <si>
    <t>10.2478/s11686-020-00189-z</t>
  </si>
  <si>
    <t>2020 Sep</t>
  </si>
  <si>
    <t>Epidemiological serosurvey of vector-borne and zoonotic pathogens among homeless people living in shelters in Marseille: cross-sectional one-day surveys (2005-2015)</t>
  </si>
  <si>
    <t>Ly TDA, Louni M, Hoang VT, Dao TL, Badiaga S, Brouqui P, Tissot-Dupont H, Raoult D, Fournier PE, Gautret P.</t>
  </si>
  <si>
    <t>Eur J Clin Microbiol Infect Dis. 2020 Sep;39(9):1663-1672. doi: 10.1007/s10096-020-03889-6. Epub 2020 Apr 21.</t>
  </si>
  <si>
    <t>Ly TDA</t>
  </si>
  <si>
    <t>10.1007/s10096-020-03889-6</t>
  </si>
  <si>
    <t>Fralish MS, Mangalindan KE, Farris CM, Jiang J, Green MC, Blaylock JM.</t>
  </si>
  <si>
    <t>Am J Med. 2020 Sep;133(9):1051-1053. doi: 10.1016/j.amjmed.2020.03.031. Epub 2020 Apr 20.</t>
  </si>
  <si>
    <t>Fralish MS</t>
  </si>
  <si>
    <t>10.1016/j.amjmed.2020.03.031</t>
  </si>
  <si>
    <t>Detection of Rickettsia spp. in Fleas Collected from Small Mammals in Slovakia, Central Europe</t>
  </si>
  <si>
    <t>Heglasová I, Víchová B, Stanko M.</t>
  </si>
  <si>
    <t>Vector Borne Zoonotic Dis. 2020 Sep;20(9):652-656. doi: 10.1089/vbz.2019.2567. Epub 2020 May 4.</t>
  </si>
  <si>
    <t>10.1089/vbz.2019.2567</t>
  </si>
  <si>
    <t>Molecular Detection and Assessment of Risk Factors for Tick-Borne Diseases in Sheep and Goats from Turkey</t>
  </si>
  <si>
    <t>Benedicto B, Ceylan O, Moumouni PFA, Lee SH, Tumwebaze MA, Li J, Galon EM, Liu M, Li Y, Ji S, Ringo A, Rizk M, Sevinc F, Xuan X.</t>
  </si>
  <si>
    <t>Acta Parasitol. 2020 Sep;65(3):723-732. doi: 10.2478/s11686-020-00207-0. Epub 2020 May 6.</t>
  </si>
  <si>
    <t>Benedicto B</t>
  </si>
  <si>
    <t>10.2478/s11686-020-00207-0</t>
  </si>
  <si>
    <t>Double infection of Wolbachia and Spiroplasma alters induced plant defense and spider mite fecundity</t>
  </si>
  <si>
    <t>Zhu YX, Song ZR, Song YL, Hong XY.</t>
  </si>
  <si>
    <t>Pest Manag Sci. 2020 Sep;76(9):3273-3281. doi: 10.1002/ps.5886. Epub 2020 May 22.</t>
  </si>
  <si>
    <t>10.1002/ps.5886</t>
  </si>
  <si>
    <t>Bacterial and protozoan agents found in Hyalomma aegyptium (L., 1758) (Ixodida: Ixodidae) collected from Testudo graeca L., 1758 (Reptilia: Testudines) in Corum Province of Turkey</t>
  </si>
  <si>
    <t>Akveran GA, Karasartova D, Keskin A, Comba A, Celebi B, Mumcuoglu KY, Taylan-Ozkan A.</t>
  </si>
  <si>
    <t>Ticks Tick Borne Dis. 2020 Sep;11(5):101458. doi: 10.1016/j.ttbdis.2020.101458. Epub 2020 May 1.</t>
  </si>
  <si>
    <t>Akveran GA</t>
  </si>
  <si>
    <t>10.1016/j.ttbdis.2020.101458</t>
  </si>
  <si>
    <t>Keds, the enigmatic flies and their role as vectors of pathogens</t>
  </si>
  <si>
    <t>Bezerra-Santos MA, Otranto D.</t>
  </si>
  <si>
    <t>Acta Trop. 2020 Sep;209:105521. doi: 10.1016/j.actatropica.2020.105521. Epub 2020 May 21.</t>
  </si>
  <si>
    <t>10.1016/j.actatropica.2020.105521</t>
  </si>
  <si>
    <t>Ticks and tick-borne pathogens in animals and humans in the island nations of Southeast Asia: A review</t>
  </si>
  <si>
    <t>Sharifah N, Heo CC, Ehlers J, Houssaini J, Tappe D.</t>
  </si>
  <si>
    <t>Acta Trop. 2020 Sep;209:105527. doi: 10.1016/j.actatropica.2020.105527. Epub 2020 May 22.</t>
  </si>
  <si>
    <t>Sharifah N</t>
  </si>
  <si>
    <t>10.1016/j.actatropica.2020.105527</t>
  </si>
  <si>
    <t>Confirmation that candidatus Coxiella cheraxi from redclaw crayfish (Cherax quadricarinatus) is a close relative of Coxiella burnetii, the agent of Q-fever</t>
  </si>
  <si>
    <t>Ruth Elliman J, Owens L.</t>
  </si>
  <si>
    <t>Lett Appl Microbiol. 2020 Sep;71(3):320-326. doi: 10.1111/lam.13336. Epub 2020 Jul 20.</t>
  </si>
  <si>
    <t>Ruth Elliman J</t>
  </si>
  <si>
    <t>Lett Appl Microbiol</t>
  </si>
  <si>
    <t>10.1111/lam.13336</t>
  </si>
  <si>
    <t>Molecular phylogeny and genetic diversity based on msp1a, groEL and gltA genes of Anaplasma ovis Tunisian isolates compared to available worldwide isolates and strains</t>
  </si>
  <si>
    <t>Ben Said M, Selmi R, Rhouma MH, Belkahia H, Messadi L.</t>
  </si>
  <si>
    <t>Ticks Tick Borne Dis. 2020 Sep;11(5):101447. doi: 10.1016/j.ttbdis.2020.101447. Epub 2020 Apr 30.</t>
  </si>
  <si>
    <t>10.1016/j.ttbdis.2020.101447</t>
  </si>
  <si>
    <t>The Intruding Wolbachia Strain from the Moth Fails to Establish Itself in the Fruit Fly Due to Immune and Exclusion Reactions</t>
  </si>
  <si>
    <t>Liu XC, Li YR, Dong B, Li ZX.</t>
  </si>
  <si>
    <t>Curr Microbiol. 2020 Sep;77(9):2441-2448. doi: 10.1007/s00284-020-02067-3. Epub 2020 Jun 6.</t>
  </si>
  <si>
    <t>Liu XC</t>
  </si>
  <si>
    <t>10.1007/s00284-020-02067-3</t>
  </si>
  <si>
    <t>Brazilian spotted fever: A spatial analysis of human cases and vectors in the state of São Paulo, Brazil</t>
  </si>
  <si>
    <t>Ribeiro CM, da Costa VM, de Carvalho JLB, Mendes RG, Bastos PAS, Katagiri S, Amaku M.</t>
  </si>
  <si>
    <t>Zoonoses Public Health. 2020 Sep;67(6):629-636. doi: 10.1111/zph.12742. Epub 2020 Jun 11.</t>
  </si>
  <si>
    <t>Ribeiro CM</t>
  </si>
  <si>
    <t>10.1111/zph.12742</t>
  </si>
  <si>
    <t>Secondary contact zones of closely-related Erebia butterflies overlap with narrow phenotypic and parasitic clines</t>
  </si>
  <si>
    <t>Lucek K, Butlin RK, Patsiou T.</t>
  </si>
  <si>
    <t>J Evol Biol. 2020 Sep;33(9):1152-1163. doi: 10.1111/jeb.13669. Epub 2020 Jul 31.</t>
  </si>
  <si>
    <t>Lucek K</t>
  </si>
  <si>
    <t>10.1111/jeb.13669</t>
  </si>
  <si>
    <t>Case Report: Renal Failure due to Focal Segmental Glomerulosclerosis in a Patient with Murine Typhus</t>
  </si>
  <si>
    <t>Blanton LS, Berman MA, Afrouzian M.</t>
  </si>
  <si>
    <t>Am J Trop Med Hyg. 2020 Sep;103(3):1017-1019. doi: 10.4269/ajtmh.20-0116.</t>
  </si>
  <si>
    <t>PMC7470532</t>
  </si>
  <si>
    <t>10.4269/ajtmh.20-0116</t>
  </si>
  <si>
    <t>New Jersey-Wide Survey of Spotted Fever Group Rickettsia (Proteobacteria: Rickettsiaceae) in Dermacentor variabilis and Amblyomma americanum (Acari: Ixodida: Ixodidae)</t>
  </si>
  <si>
    <t>Occi J, Egizi AM, Goncalves A, Fonseca DM.</t>
  </si>
  <si>
    <t>Am J Trop Med Hyg. 2020 Sep;103(3):1009-1016. doi: 10.4269/ajtmh.20-0145.</t>
  </si>
  <si>
    <t>Occi J</t>
  </si>
  <si>
    <t>PMC7470542</t>
  </si>
  <si>
    <t>10.4269/ajtmh.20-0145</t>
  </si>
  <si>
    <t>Ideal Criteria for Accurate Mouse Models of Vector-Borne Diseases with Emphasis on Scrub Typhus and Dengue</t>
  </si>
  <si>
    <t>Sarathy VV, Walker DH.</t>
  </si>
  <si>
    <t>Am J Trop Med Hyg. 2020 Sep;103(3):970-975. doi: 10.4269/ajtmh.19-0955.</t>
  </si>
  <si>
    <t>Sarathy VV</t>
  </si>
  <si>
    <t>PMC7470543</t>
  </si>
  <si>
    <t>10.4269/ajtmh.19-0955</t>
  </si>
  <si>
    <t>Genetic variability of Anaplasmataceae circulating in small mammals and ticks in an Ixodes persulcatus/Ixodes trianguliceps sympatric area in Russian Siberia</t>
  </si>
  <si>
    <t>Rar V, Yakimenko V, Tikunov A, Makenov M, Epikhina T, Tancev A, Tikunova N.</t>
  </si>
  <si>
    <t>Ticks Tick Borne Dis. 2020 Sep;11(5):101499. doi: 10.1016/j.ttbdis.2020.101499. Epub 2020 Jun 28.</t>
  </si>
  <si>
    <t>10.1016/j.ttbdis.2020.101499</t>
  </si>
  <si>
    <t>Phylogenetic analyses with systematic taxon sampling show that mitochondria branch within Alphaproteobacteria</t>
  </si>
  <si>
    <t>Fan L, Wu D, Goremykin V, Xiao J, Xu Y, Garg S, Zhang C, Martin WF, Zhu R.</t>
  </si>
  <si>
    <t>Nat Ecol Evol. 2020 Sep;4(9):1213-1219. doi: 10.1038/s41559-020-1239-x. Epub 2020 Jul 13.</t>
  </si>
  <si>
    <t>Fan L</t>
  </si>
  <si>
    <t>Nat Ecol Evol</t>
  </si>
  <si>
    <t>10.1038/s41559-020-1239-x</t>
  </si>
  <si>
    <t>Identification of tick-borne pathogens in ticks collected from wild animals in Turkey</t>
  </si>
  <si>
    <t>Orkun Ö, Emir H.</t>
  </si>
  <si>
    <t>Parasitol Res. 2020 Sep;119(9):3083-3091. doi: 10.1007/s00436-020-06812-2. Epub 2020 Jul 18.</t>
  </si>
  <si>
    <t>10.1007/s00436-020-06812-2</t>
  </si>
  <si>
    <t>A novel Ehrlichia strain (Rickettsiales: Anaplasmataceae) detected in Amblyomma triste (Acari: Ixodidae), a tick species of public health importance in the Southern Cone of America</t>
  </si>
  <si>
    <t>Cicuttin GL, De Salvo MN, Pérez PD, Silva D, Félix ML, Venzal JM, Nava S.</t>
  </si>
  <si>
    <t>Pathog Glob Health. 2020 Sep;114(6):318-322. doi: 10.1080/20477724.2020.1795579. Epub 2020 Jul 20.</t>
  </si>
  <si>
    <t>PMC7480433</t>
  </si>
  <si>
    <t>10.1080/20477724.2020.1795579</t>
  </si>
  <si>
    <t>Two cases of uveitis associated with severe transaminitis during a Rickettsia typhi outbreak in Los Angeles County</t>
  </si>
  <si>
    <t>Situ BA, Streit SJ, Tran TC, Nomura JH, Bababeygy SR, Rodger DC.</t>
  </si>
  <si>
    <t>Am J Ophthalmol Case Rep. 2020 Jul 11;19:100813. doi: 10.1016/j.ajoc.2020.100813. eCollection 2020 Sep.</t>
  </si>
  <si>
    <t>Situ BA</t>
  </si>
  <si>
    <t>PMC7374180</t>
  </si>
  <si>
    <t>10.1016/j.ajoc.2020.100813</t>
  </si>
  <si>
    <t>2020 Jul 11</t>
  </si>
  <si>
    <t>Capybaras (Hydrochoerus hydrochaeris) as amplifying hosts of Rickettsia rickettsii to Amblyomma sculptum ticks: Evaluation during primary and subsequent exposures to R. rickettsii infection</t>
  </si>
  <si>
    <t>Ramírez-Hernández A, Uchoa F, Serpa MCA, Binder LC, Souza CE, Labruna MB.</t>
  </si>
  <si>
    <t>Ticks Tick Borne Dis. 2020 Sep;11(5):101463. doi: 10.1016/j.ttbdis.2020.101463. Epub 2020 May 7.</t>
  </si>
  <si>
    <t>10.1016/j.ttbdis.2020.101463</t>
  </si>
  <si>
    <t>Extensive genetic diversity of Anaplasma bovis in ruminants in Xi'an, China</t>
  </si>
  <si>
    <t>Guo WP, Tie WF, Meng S, Li D, Wang JL, Du LY, Xie GC.</t>
  </si>
  <si>
    <t>Ticks Tick Borne Dis. 2020 Sep;11(5):101477. doi: 10.1016/j.ttbdis.2020.101477. Epub 2020 May 29.</t>
  </si>
  <si>
    <t>10.1016/j.ttbdis.2020.101477</t>
  </si>
  <si>
    <t>Ticks climb the mountains: Ixodid tick infestation and infection by tick-borne pathogens in the Western Alps</t>
  </si>
  <si>
    <t>Garcia-Vozmediano A, Krawczyk AI, Sprong H, Rossi L, Ramassa E, Tomassone L.</t>
  </si>
  <si>
    <t>Ticks Tick Borne Dis. 2020 Sep;11(5):101489. doi: 10.1016/j.ttbdis.2020.101489. Epub 2020 Jun 8.</t>
  </si>
  <si>
    <t>Garcia-Vozmediano A</t>
  </si>
  <si>
    <t>10.1016/j.ttbdis.2020.101489</t>
  </si>
  <si>
    <t>Molecular detection of tick-borne pathogens harbored by ticks collected from livestock in the Xinjiang Uygur Autonomous Region, China</t>
  </si>
  <si>
    <t>Li Y, Wen X, Li M, Moumouni PFA, Galon EM, Guo Q, Rizk MA, Liu M, Li J, Ji S, Tumwebaze MA, Byamukama B, Chahan B, Xuan X.</t>
  </si>
  <si>
    <t>Ticks Tick Borne Dis. 2020 Sep;11(5):101478. doi: 10.1016/j.ttbdis.2020.101478. Epub 2020 Jun 2.</t>
  </si>
  <si>
    <t>10.1016/j.ttbdis.2020.101478</t>
  </si>
  <si>
    <t>Monitoring of ticks and tick-borne pathogens through a nationwide research station network in Finland</t>
  </si>
  <si>
    <t>Sormunen JJ, Andersson T, Aspi J, Bäck J, Cederberg T, Haavisto N, Halonen H, Hänninen J, Inkinen J, Kulha N, Laaksonen M, Loehr J, Mäkelä S, Mäkinen K, Norkko J, Paavola R, Pajala P, Petäjä T, Puisto A, Sippola E, Snickars M, Sundell J, Tanski N, Uotila A, Vesilahti EM, Vesterinen EJ, Vuorenmaa S, Ylönen H, Ylönen J, Klemola T.</t>
  </si>
  <si>
    <t>Ticks Tick Borne Dis. 2020 Sep;11(5):101449. doi: 10.1016/j.ttbdis.2020.101449. Epub 2020 May 12.</t>
  </si>
  <si>
    <t>10.1016/j.ttbdis.2020.101449</t>
  </si>
  <si>
    <t>Identification and distribution of nine tick-borne spotted fever group Rickettsiae in the Country of Georgia</t>
  </si>
  <si>
    <t>Sukhiashvili R, Zhgenti E, Khmaladze E, Burjanadze I, Imnadze P, Jiang J, St John H, Farris CM, Gallagher T, Obiso RJ, Richards AL.</t>
  </si>
  <si>
    <t>Ticks Tick Borne Dis. 2020 Sep;11(5):101470. doi: 10.1016/j.ttbdis.2020.101470. Epub 2020 May 23.</t>
  </si>
  <si>
    <t>Sukhiashvili R</t>
  </si>
  <si>
    <t>10.1016/j.ttbdis.2020.101470</t>
  </si>
  <si>
    <t>First reports of indigenous lethal infection with Anaplasma marginale, Anaplasma bovis and Theileria orientalis in Croatian cattle</t>
  </si>
  <si>
    <t>Jurković D, Mihaljević Ž, Duvnjak S, Silaghi C, Beck R.</t>
  </si>
  <si>
    <t>Ticks Tick Borne Dis. 2020 Sep;11(5):101469. doi: 10.1016/j.ttbdis.2020.101469. Epub 2020 May 24.</t>
  </si>
  <si>
    <t>10.1016/j.ttbdis.2020.101469</t>
  </si>
  <si>
    <t>Molecular screening of cattle ticks, tick-borne pathogens and amitraz resistance in ticks of Santo Domingo de los Tsáchilas province in Ecuador</t>
  </si>
  <si>
    <t>Maya-Delgado A, Madder M, Benítez-Ortíz W, Saegerman C, Berkvens D, Ron-Garrido L.</t>
  </si>
  <si>
    <t>Ticks Tick Borne Dis. 2020 Sep;11(5):101492. doi: 10.1016/j.ttbdis.2020.101492. Epub 2020 Jun 21.</t>
  </si>
  <si>
    <t>Maya-Delgado A</t>
  </si>
  <si>
    <t>10.1016/j.ttbdis.2020.101492</t>
  </si>
  <si>
    <t>The role of different species of wild ungulates and Ixodes ricinus ticks in the circulation of genetic variants of Anaplasma phagocytophilum in a forest biotope in north-western Poland</t>
  </si>
  <si>
    <t>Adamska M.</t>
  </si>
  <si>
    <t>Ticks Tick Borne Dis. 2020 Sep;11(5):101465. doi: 10.1016/j.ttbdis.2020.101465. Epub 2020 May 16.</t>
  </si>
  <si>
    <t>Adamska M</t>
  </si>
  <si>
    <t>10.1016/j.ttbdis.2020.101465</t>
  </si>
  <si>
    <t>Duplex qPCR assay for detection and quantification of Anaplasma phagocytophilum and Rickettsia spp</t>
  </si>
  <si>
    <t>Balážová A, Baláž V, Ondruš J, Široký P.</t>
  </si>
  <si>
    <t>Ticks Tick Borne Dis. 2020 Sep;11(5):101462. doi: 10.1016/j.ttbdis.2020.101462. Epub 2020 May 5.</t>
  </si>
  <si>
    <t>Balážová A</t>
  </si>
  <si>
    <t>10.1016/j.ttbdis.2020.101462</t>
  </si>
  <si>
    <t>Molecular characterization of tick-borne bacteria and protozoans in yaks (Bos grunniens), Tibetan sheep (Ovis aries) and Bactrian camels (Camelus bactrianus) in the Qinghai-Tibetan Plateau Area, China</t>
  </si>
  <si>
    <t>Li J, Jian Y, Jia L, Galon EM, Benedicto B, Wang G, Cai Q, Liu M, Li Y, Ji S, Tumwebaze MA, Ma L, Xuan X.</t>
  </si>
  <si>
    <t>Ticks Tick Borne Dis. 2020 Sep;11(5):101466. doi: 10.1016/j.ttbdis.2020.101466. Epub 2020 May 24.</t>
  </si>
  <si>
    <t>10.1016/j.ttbdis.2020.101466</t>
  </si>
  <si>
    <t>Two-year monitoring of tick abundance and influencing factors in an urban area (city of Hanover, Germany)</t>
  </si>
  <si>
    <t>Hauck D, Springer A, Chitimia-Dobler L, Strube C.</t>
  </si>
  <si>
    <t>Ticks Tick Borne Dis. 2020 Sep;11(5):101464. doi: 10.1016/j.ttbdis.2020.101464. Epub 2020 May 7.</t>
  </si>
  <si>
    <t>10.1016/j.ttbdis.2020.101464</t>
  </si>
  <si>
    <t>Ehrlichia canis infection in the cerebrospinal fluid of a dog characterized by morulae within monocytes and neutrophils</t>
  </si>
  <si>
    <t>Lukács RM, Peters IR, Eminaga S, Buckeridge DM.</t>
  </si>
  <si>
    <t>Vet Clin Pathol. 2020 Sep;49(3):470-475. doi: 10.1111/vcp.12882. Epub 2020 Aug 5.</t>
  </si>
  <si>
    <t>Lukács RM</t>
  </si>
  <si>
    <t>10.1111/vcp.12882</t>
  </si>
  <si>
    <t>Orientia tsutsugamushi</t>
  </si>
  <si>
    <t>Wongsantichon J, Jaiyen Y, Dittrich S, Salje J.</t>
  </si>
  <si>
    <t>Trends Microbiol. 2020 Sep;28(9):780-781. doi: 10.1016/j.tim.2020.02.014. Epub 2020 Mar 23.</t>
  </si>
  <si>
    <t>Wongsantichon J</t>
  </si>
  <si>
    <t>10.1016/j.tim.2020.02.014</t>
  </si>
  <si>
    <t>Avidity of IgG to Rickettsia prowazekii and the presence of specific IgM in blood sera for retrospective analysis of the 1998 epidemic typhus outbreak in Russia</t>
  </si>
  <si>
    <t>Chekanova T, Shpynov S.</t>
  </si>
  <si>
    <t>J Microbiol Methods. 2020 Sep;176:106034. doi: 10.1016/j.mimet.2020.106034. Epub 2020 Aug 15.</t>
  </si>
  <si>
    <t>Chekanova T</t>
  </si>
  <si>
    <t>10.1016/j.mimet.2020.106034</t>
  </si>
  <si>
    <t>Molecular Description of a Novel Orientia Species Causing Scrub Typhus in Chile</t>
  </si>
  <si>
    <t>Abarca K, Martínez-Valdebenito C, Angulo J, Jiang J, Farris CM, Richards AL, Acosta-Jamett G, Weitzel T.</t>
  </si>
  <si>
    <t>Emerg Infect Dis. 2020 Sep;26(9):2148-2156. doi: 10.3201/eid2609.200918.</t>
  </si>
  <si>
    <t>PMC7454112</t>
  </si>
  <si>
    <t>10.3201/eid2609.200918</t>
  </si>
  <si>
    <t>Lyme Borreliosis with Scalp Eschar Mimicking Rickettsial Infection, Austria</t>
  </si>
  <si>
    <t>Emerg Infect Dis. 2020 Sep;26(9):2193-2195. doi: 10.3201/eid2609.191256.</t>
  </si>
  <si>
    <t>PMC7454068</t>
  </si>
  <si>
    <t>10.3201/eid2609.191256</t>
  </si>
  <si>
    <t>Typhus Group Rickettsiosis, Brazilian Amazon</t>
  </si>
  <si>
    <t>Minervino AHH, Labruna MB, Dias SR, Costa FB, Martins TF, da Silva PNS, Faccini-Martínez ÁA.</t>
  </si>
  <si>
    <t>Emerg Infect Dis. 2020 Sep;26(9):2294-2296. doi: 10.3201/eid2609.201305.</t>
  </si>
  <si>
    <t>Minervino AHH</t>
  </si>
  <si>
    <t>PMC7454102</t>
  </si>
  <si>
    <t>10.3201/eid2609.201305</t>
  </si>
  <si>
    <t>Post-fever retinitis - Newer concepts</t>
  </si>
  <si>
    <t>Mahendradas P, Kawali A, Luthra S, Srinivasan S, Curi AL, Maheswari S, Ksiaa I, Khairallah M.</t>
  </si>
  <si>
    <t>Indian J Ophthalmol. 2020 Sep;68(9):1775-1786. doi: 10.4103/ijo.IJO_1352_20.</t>
  </si>
  <si>
    <t>Mahendradas P</t>
  </si>
  <si>
    <t>PMC7690479</t>
  </si>
  <si>
    <t>10.4103/ijo.IJO_1352_20</t>
  </si>
  <si>
    <t>Epidemic retinitis and community outbreaks</t>
  </si>
  <si>
    <t>Kawali A, Srinivasan S, Mahendradas P, Shetty B.</t>
  </si>
  <si>
    <t>Indian J Ophthalmol. 2020 Sep;68(9):1916-1919. doi: 10.4103/ijo.IJO_1327_20.</t>
  </si>
  <si>
    <t>PMC7690480</t>
  </si>
  <si>
    <t>10.4103/ijo.IJO_1327_20</t>
  </si>
  <si>
    <t>Maintenance of the infection by Rickettsia amblyommatis in Amblyomma cajennense sensu stricto ticks and evaluation of vector competence</t>
  </si>
  <si>
    <t>Benatti HR, Binder LC, Costa FB, Soares HS, Luz HR, Labruna MB.</t>
  </si>
  <si>
    <t>Exp Appl Acarol. 2020 Sep;82(1):151-159. doi: 10.1007/s10493-020-00537-8. Epub 2020 Aug 31.</t>
  </si>
  <si>
    <t>Benatti HR</t>
  </si>
  <si>
    <t>10.1007/s10493-020-00537-8</t>
  </si>
  <si>
    <t>Molecular detection of Anaplasma spp. in domestics dogs from urban areas of Soledad, Atlantico, Colombia</t>
  </si>
  <si>
    <t>Bonilla-Aldana DK, Pomares-Cantillo LH, Beltrán-Sánchez CA, Bettin-Martínez AC, Campo-Urbina ML, Rodriguez-Morales AJ, Pérez-Doria A.</t>
  </si>
  <si>
    <t>Infez Med. 2020 Sep 1;28(3):373-383.</t>
  </si>
  <si>
    <t>Bonilla-Aldana DK</t>
  </si>
  <si>
    <t>2020 Sep 1</t>
  </si>
  <si>
    <t>Epidemiology, Clinical Aspects, Laboratory Diagnosis and Treatment of Rickettsial Diseases in the Mediterranean Area During COVID-19 Pandemic: A Review of the Literature</t>
  </si>
  <si>
    <t>De Vito A, Geremia N, Mameli SM, Fiore V, Serra PA, Rocchitta G, Nuvoli S, Spanu A, Lobrano R, Cossu A, Babudieri S, Madeddu G.</t>
  </si>
  <si>
    <t>Mediterr J Hematol Infect Dis. 2020 Sep 1;12(1):e2020056. doi: 10.4084/MJHID.2020.056. eCollection 2020.</t>
  </si>
  <si>
    <t>De Vito A</t>
  </si>
  <si>
    <t>Mediterr J Hematol Infect Dis</t>
  </si>
  <si>
    <t>PMC7485464</t>
  </si>
  <si>
    <t>10.4084/MJHID.2020.056</t>
  </si>
  <si>
    <t>Surveillance of spotted fever rickettsioses at Army installations in the U.S. Central and Atlantic regions, 2012-2018</t>
  </si>
  <si>
    <t>Kebisek J, Mancuso JD, Scatliffe-Carrion K, Stidham RA, Doyel S, Rice AD, Ambrose JF.</t>
  </si>
  <si>
    <t>MSMR. 2020 Sep;27(9):17-23.</t>
  </si>
  <si>
    <t>Kebisek J</t>
  </si>
  <si>
    <t>Mediterranean spotted fever in child and adult patients: investigation from an endemic region in Bulgaria</t>
  </si>
  <si>
    <t>Baltadzhiev I, Kevorkyan A, Popivanova N.</t>
  </si>
  <si>
    <t>Cent Eur J Public Health. 2020 Sep;28(3):187-192. doi: 10.21101/cejph.a5608.</t>
  </si>
  <si>
    <t>Baltadzhiev I</t>
  </si>
  <si>
    <t>Cent Eur J Public Health</t>
  </si>
  <si>
    <t>10.21101/cejph.a5608</t>
  </si>
  <si>
    <t>Scrub Typhus Leading to Acute Liver Failure in a Pregnant Patient</t>
  </si>
  <si>
    <t>Gaba S, Sharma S, Gaba N, Gupta M.</t>
  </si>
  <si>
    <t>Cureus. 2020 Sep 1;12(9):e10191. doi: 10.7759/cureus.10191.</t>
  </si>
  <si>
    <t>PMC7532875</t>
  </si>
  <si>
    <t>10.7759/cureus.10191</t>
  </si>
  <si>
    <t>Wolbachia in Native Populations of Aedes albopictus (Diptera: Culicidae) From Yucatan Peninsula, Mexico</t>
  </si>
  <si>
    <t>Puerta-Guardo H, Contreras-Perera Y, Perez-Carrillo S, Che-Mendoza A, Ayora-Talavera G, Vazquez-Prokopec G, Martin-Park A, Zhang D, Manrique-Saide P; UCBE-LCB Team.</t>
  </si>
  <si>
    <t>J Insect Sci. 2020 Sep 1;20(5):16. doi: 10.1093/jisesa/ieaa096.</t>
  </si>
  <si>
    <t>Puerta-Guardo H</t>
  </si>
  <si>
    <t>PMC7583270</t>
  </si>
  <si>
    <t>10.1093/jisesa/ieaa096</t>
  </si>
  <si>
    <t>What's eating you? oriental rat flea (Xenopsylla cheopis)</t>
  </si>
  <si>
    <t>Wells LE, Elston DM.</t>
  </si>
  <si>
    <t>Cutis. 2020 Sep;106(3):124-126. doi: 10.12788/cutis.0072.</t>
  </si>
  <si>
    <t>Wells LE</t>
  </si>
  <si>
    <t>10.12788/cutis.0072</t>
  </si>
  <si>
    <t>Candidatus Rickettsia colombianensi in ticks from reptiles in Córdoba, Colombia</t>
  </si>
  <si>
    <t>Miranda J, Violet-Lozano L, Barrera S, Mattar S, Monsalve-Buriticá S, Rodas J, Contreras V.</t>
  </si>
  <si>
    <t>Vet World. 2020 Sep;13(9):1764-1770. doi: 10.14202/vetworld.2020.1764-1770. Epub 2020 Sep 3.</t>
  </si>
  <si>
    <t>PMC7566242</t>
  </si>
  <si>
    <t>10.14202/vetworld.2020.1764-1770</t>
  </si>
  <si>
    <t>Characterization of serum protein fractions of dogs naturally infected with Ehrlichia canis or Anaplasma platys associated with uveitis</t>
  </si>
  <si>
    <t>Nimsuphan B, Prasroedsang S, Kengradomkij C, Thayananuphat A, Kromkhun P.</t>
  </si>
  <si>
    <t>Trop Biomed. 2020 Sep 1;37(3):551-559. doi: 10.47665/tb.37.3.551.</t>
  </si>
  <si>
    <t>Nimsuphan B</t>
  </si>
  <si>
    <t>10.47665/tb.37.3.551</t>
  </si>
  <si>
    <t>Molecular detection of Candidatus Anaplasma camelii in camels (Camelus dromedarius) from Asir Province, Saudi Arabia</t>
  </si>
  <si>
    <t>Alshahrani MY, Alanazi AD, Alouffi AS, Abdullah HHAM, Allam AM, Mahmoud MS, Abdel-Shafy S, Alfaifi MH, Alkhathami AG.</t>
  </si>
  <si>
    <t>Trop Biomed. 2020 Sep 1;37(3):587-598. doi: 10.47665/tb.37.3.587.</t>
  </si>
  <si>
    <t>Alshahrani MY</t>
  </si>
  <si>
    <t>10.47665/tb.37.3.587</t>
  </si>
  <si>
    <t>A Meta-Analysis of Wolbachia Transcriptomics Reveals a Stage-Specific Wolbachia Transcriptional Response Shared Across Different Hosts</t>
  </si>
  <si>
    <t>Chung M, Basting PJ, Patkus RS, Grote A, Luck AN, Ghedin E, Slatko BE, Michalski M, Foster JM, Bergman CM, Hotopp JCD.</t>
  </si>
  <si>
    <t>G3 (Bethesda). 2020 Sep 2;10(9):3243-3260. doi: 10.1534/g3.120.401534.</t>
  </si>
  <si>
    <t>PMC7467002</t>
  </si>
  <si>
    <t>10.1534/g3.120.401534</t>
  </si>
  <si>
    <t>2020 Sep 2</t>
  </si>
  <si>
    <t>Toward implementation of combined incompatible and sterile insect techniques for mosquito control: Optimized chilling conditions for handling Aedes albopictus male adults prior to release</t>
  </si>
  <si>
    <t>Zhang D, Xi Z, Li Y, Wang X, Yamada H, Qiu J, Liang Y, Zhang M, Wu Y, Zheng X.</t>
  </si>
  <si>
    <t>PLoS Negl Trop Dis. 2020 Sep 3;14(9):e0008561. doi: 10.1371/journal.pntd.0008561. eCollection 2020 Sep.</t>
  </si>
  <si>
    <t>PMC7470329</t>
  </si>
  <si>
    <t>10.1371/journal.pntd.0008561</t>
  </si>
  <si>
    <t>2020 Sep 3</t>
  </si>
  <si>
    <t>Rickettsia parkeri (Rickettsiales: Rickettsiaceae) in the Sky Islands of West Texas</t>
  </si>
  <si>
    <t>Paddock CD, Hecht JA, Green AN, Waldrup KA, Teel PD, Karpathy SE, Johnson TL.</t>
  </si>
  <si>
    <t>J Med Entomol. 2020 Sep 7;57(5):1582-1587. doi: 10.1093/jme/tjaa059.</t>
  </si>
  <si>
    <t>10.1093/jme/tjaa059</t>
  </si>
  <si>
    <t>2020 Sep 7</t>
  </si>
  <si>
    <t>Impacts of Low Temperatures on Wolbachia (Rickettsiales: Rickettsiaceae)-Infected Aedes aegypti (Diptera: Culicidae)</t>
  </si>
  <si>
    <t>Lau MJ, Ross PA, Endersby-Harshman NM, Hoffmann AA.</t>
  </si>
  <si>
    <t>J Med Entomol. 2020 Sep 7;57(5):1567-1574. doi: 10.1093/jme/tjaa074.</t>
  </si>
  <si>
    <t>PMC7566743</t>
  </si>
  <si>
    <t>10.1093/jme/tjaa074</t>
  </si>
  <si>
    <t>Rickettsia spp. in Five Tick Species Collected in Central California</t>
  </si>
  <si>
    <t>Osborne CJ, Wakeman-Hill AJ, Loa SE, Crosbie PR, Van Laar TA.</t>
  </si>
  <si>
    <t>J Med Entomol. 2020 Sep 7;57(5):1596-1603. doi: 10.1093/jme/tjaa080.</t>
  </si>
  <si>
    <t>Osborne CJ</t>
  </si>
  <si>
    <t>10.1093/jme/tjaa080</t>
  </si>
  <si>
    <t>The Ability of the Invasive Asian Longhorned Tick Haemaphysalis longicornis (Acari: Ixodidae) to Acquire and Transmit Rickettsia rickettsii (Rickettsiales: Rickettsiaceae), the Agent of Rocky Mountain Spotted Fever, Under Laboratory Conditions</t>
  </si>
  <si>
    <t>Stanley HM, Ford SL, Snellgrove AN, Hartzer K, Smith EB, Krapiunaya I, Levin ML.</t>
  </si>
  <si>
    <t>J Med Entomol. 2020 Sep 7;57(5):1635-1639. doi: 10.1093/jme/tjaa076.</t>
  </si>
  <si>
    <t>Stanley HM</t>
  </si>
  <si>
    <t>10.1093/jme/tjaa076</t>
  </si>
  <si>
    <t>Prospects and Pitfalls: Next-Generation Tools to Control Mosquito-Transmitted Disease</t>
  </si>
  <si>
    <t>Caragata EP, Dong S, Dong Y, Simões ML, Tikhe CV, Dimopoulos G.</t>
  </si>
  <si>
    <t>Annu Rev Microbiol. 2020 Sep 8;74:455-475. doi: 10.1146/annurev-micro-011320-025557.</t>
  </si>
  <si>
    <t>10.1146/annurev-micro-011320-025557</t>
  </si>
  <si>
    <t>2020 Sep 8</t>
  </si>
  <si>
    <t>Comparative Analysis of Infection by Rickettsia rickettsii Sheila Smith and Taiaçu Strains in a Murine Model</t>
  </si>
  <si>
    <t>Esteves E, Fongsaran C, Langohr IM, Riley SP, Labruna MB, Daffre S, Fogaça AC, Macaluso KR.</t>
  </si>
  <si>
    <t>Pathogens. 2020 Sep 10;9(9):744. doi: 10.3390/pathogens9090744.</t>
  </si>
  <si>
    <t>PMC7557639</t>
  </si>
  <si>
    <t>10.3390/pathogens9090744</t>
  </si>
  <si>
    <t>2020 Sep 10</t>
  </si>
  <si>
    <t>Microbiota of the Digestive Gland of Red Abalone (Haliotis rufescens) Is Affected by Withering Syndrome</t>
  </si>
  <si>
    <t>Villasante A, Catalán N, Rojas R, Lohrmann KB, Romero J.</t>
  </si>
  <si>
    <t>Microorganisms. 2020 Sep 13;8(9):1411. doi: 10.3390/microorganisms8091411.</t>
  </si>
  <si>
    <t>Villasante A</t>
  </si>
  <si>
    <t>PMC7565822</t>
  </si>
  <si>
    <t>10.3390/microorganisms8091411</t>
  </si>
  <si>
    <t>2020 Sep 13</t>
  </si>
  <si>
    <t>A systematic review of the untreated mortality of murine typhus</t>
  </si>
  <si>
    <t>Doppler JF, Newton PN.</t>
  </si>
  <si>
    <t>PLoS Negl Trop Dis. 2020 Sep 14;14(9):e0008641. doi: 10.1371/journal.pntd.0008641. eCollection 2020 Sep.</t>
  </si>
  <si>
    <t>Doppler JF</t>
  </si>
  <si>
    <t>PMC7515178</t>
  </si>
  <si>
    <t>10.1371/journal.pntd.0008641</t>
  </si>
  <si>
    <t>2020 Sep 14</t>
  </si>
  <si>
    <t>Serosurvey of IgG Antibodies against Bartonella henselae and Rickettsia typhi in the Population of Attica, Greece</t>
  </si>
  <si>
    <t>Dougas G, Mavrouli M, Tsakris A, Billinis C, Papaparaskevas J.</t>
  </si>
  <si>
    <t>Trop Med Infect Dis. 2020 Sep 16;5(3):145. doi: 10.3390/tropicalmed5030145.</t>
  </si>
  <si>
    <t>Dougas G</t>
  </si>
  <si>
    <t>PMC7559870</t>
  </si>
  <si>
    <t>10.3390/tropicalmed5030145</t>
  </si>
  <si>
    <t>2020 Sep 16</t>
  </si>
  <si>
    <t>Burden of scrub typhus among patients with acute febrile illness attending tertiary care hospital in Chitwan, Nepal</t>
  </si>
  <si>
    <t>Thapa S, Hamal P, Chaudhary NK, Sapkota LB, Singh JP.</t>
  </si>
  <si>
    <t>BMJ Open. 2020 Sep 17;10(9):e034727. doi: 10.1136/bmjopen-2019-034727.</t>
  </si>
  <si>
    <t>BMJ Open</t>
  </si>
  <si>
    <t>PMC7500310</t>
  </si>
  <si>
    <t>10.1136/bmjopen-2019-034727</t>
  </si>
  <si>
    <t>2020 Sep 17</t>
  </si>
  <si>
    <t>An Assessment of the Molecular Diversity of Ticks and Tick-Borne Microorganisms of Small Ruminants in Pakistan</t>
  </si>
  <si>
    <t>Ghafar A, Khan A, Cabezas-Cruz A, Gauci CG, Niaz S, Ayaz S, Mateos-Hernández L, Galon C, Nasreen N, Moutailler S, Gasser RB, Jabbar A.</t>
  </si>
  <si>
    <t>Microorganisms. 2020 Sep 17;8(9):1428. doi: 10.3390/microorganisms8091428.</t>
  </si>
  <si>
    <t>PMC7563897</t>
  </si>
  <si>
    <t>10.3390/microorganisms8091428</t>
  </si>
  <si>
    <t>Detection of potentially pathogenic bacteria from Ixodes ricinus carried by pets in Tuscany, Italy</t>
  </si>
  <si>
    <t>Chisu V, Foxi C, Masu G, D' Amaddio B, Masala G.</t>
  </si>
  <si>
    <t>Vet Rec Open. 2020 Sep 17;7(1):e000395. doi: 10.1136/vetreco-2020-000395. eCollection 2020.</t>
  </si>
  <si>
    <t>Vet Rec Open</t>
  </si>
  <si>
    <t>PMC7500295</t>
  </si>
  <si>
    <t>10.1136/vetreco-2020-000395</t>
  </si>
  <si>
    <t>Verification of mono- and mixed contaminations transmitting agents tick-borne infections</t>
  </si>
  <si>
    <t>Shutikova AL, Lubova VA, Leonova GN.</t>
  </si>
  <si>
    <t>Klin Lab Diagn. 2020 Sep 17;65(10):659-664. doi: 10.18821/0869-2084-2020-65-10-659-664.</t>
  </si>
  <si>
    <t>Shutikova AL</t>
  </si>
  <si>
    <t>10.18821/0869-2084-2020-65-10-659-664</t>
  </si>
  <si>
    <t>Immunization against Anaplasma phagocytophilum Adhesin Binding Domains Confers Protection against Infection in the Mouse Model</t>
  </si>
  <si>
    <t>Naimi WA, Gumpf JJ, Green RS, Izac JR, Zellner MP, Conrad DH, Marconi RT, Martin RK, Carlyon JA.</t>
  </si>
  <si>
    <t>Infect Immun. 2020 Sep 18;88(10):e00106-20. doi: 10.1128/IAI.00106-20. Print 2020 Sep 18.</t>
  </si>
  <si>
    <t>Naimi WA</t>
  </si>
  <si>
    <t>PMC7504939</t>
  </si>
  <si>
    <t>10.1128/IAI.00106-20</t>
  </si>
  <si>
    <t>2020 Sep 18</t>
  </si>
  <si>
    <t>Multiple Ehrlichia chaffeensis Genes Critical for Its Persistent Infection in a Vertebrate Host Are Identified by Random Mutagenesis Coupled with In Vivo Infection Assessment</t>
  </si>
  <si>
    <t>Wang Y, Nair ADS, Alhassan A, Jaworski DC, Liu H, Trinkl K, Hove P, Ganta CK, Burkhardt N, Munderloh UG, Ganta RR.</t>
  </si>
  <si>
    <t>Infect Immun. 2020 Sep 18;88(10):e00316-20. doi: 10.1128/IAI.00316-20. Print 2020 Sep 18.</t>
  </si>
  <si>
    <t>PMC7504954</t>
  </si>
  <si>
    <t>10.1128/IAI.00316-20</t>
  </si>
  <si>
    <t>Dengue virus dominates lipid metabolism modulations in Wolbachia-coinfected Aedes aegypti</t>
  </si>
  <si>
    <t>Koh C, Islam MN, Ye YH, Chotiwan N, Graham B, Belisle JT, Kouremenos KA, Dayalan S, Tull DL, Klatt S, Perera R, McGraw EA.</t>
  </si>
  <si>
    <t>Commun Biol. 2020 Sep 18;3(1):518. doi: 10.1038/s42003-020-01254-z.</t>
  </si>
  <si>
    <t>Koh C</t>
  </si>
  <si>
    <t>PMC7501868</t>
  </si>
  <si>
    <t>10.1038/s42003-020-01254-z</t>
  </si>
  <si>
    <t>When fever is not malaria in Latin America: a systematic review</t>
  </si>
  <si>
    <t>Moreira J, Barros J, Lapouble O, Lacerda MVG, Felger I, Brasil P, Dittrich S, Siqueira AM.</t>
  </si>
  <si>
    <t>BMC Med. 2020 Sep 21;18(1):294. doi: 10.1186/s12916-020-01746-z.</t>
  </si>
  <si>
    <t>PMC7504635</t>
  </si>
  <si>
    <t>10.1186/s12916-020-01746-z</t>
  </si>
  <si>
    <t>2020 Sep 21</t>
  </si>
  <si>
    <t>Tick populations from endemic and non-endemic areas in Germany show differential susceptibility to TBEV</t>
  </si>
  <si>
    <t>Liebig K, Boelke M, Grund D, Schicht S, Springer A, Strube C, Chitimia-Dobler L, Dobler G, Jung K, Becker S.</t>
  </si>
  <si>
    <t>Sci Rep. 2020 Sep 23;10(1):15478. doi: 10.1038/s41598-020-71920-z.</t>
  </si>
  <si>
    <t>Liebig K</t>
  </si>
  <si>
    <t>PMC7511395</t>
  </si>
  <si>
    <t>10.1038/s41598-020-71920-z</t>
  </si>
  <si>
    <t>2020 Sep 23</t>
  </si>
  <si>
    <t>Ehrlichia chaffeensis EplA Interaction With Host Cell Protein Disulfide Isomerase Promotes Infection</t>
  </si>
  <si>
    <t>Green RS, Izac JR, Naimi WA, O'Bier N, Breitschwerdt EB, Marconi RT, Carlyon JA.</t>
  </si>
  <si>
    <t>Front Cell Infect Microbiol. 2020 Sep 23;10:500. doi: 10.3389/fcimb.2020.00500. eCollection 2020.</t>
  </si>
  <si>
    <t>PMC7538545</t>
  </si>
  <si>
    <t>10.3389/fcimb.2020.00500</t>
  </si>
  <si>
    <t>Evaluation of Recombinant Type-Specific Antigens of Orientia tsutsugamushi Expressed by a Baculovirus-Insect Cell System as Antigens for Indirect Immunofluorescence Assay in the Serological Diagnosis of Scrub Typhus</t>
  </si>
  <si>
    <t>Ogawa M, Ando S, Saijo M.</t>
  </si>
  <si>
    <t>Jpn J Infect Dis. 2020 Sep 24;73(5):330-335. doi: 10.7883/yoken.JJID.2019.334. Epub 2020 Apr 30.</t>
  </si>
  <si>
    <t>10.7883/yoken.JJID.2019.334</t>
  </si>
  <si>
    <t>2020 Sep 24</t>
  </si>
  <si>
    <t>Metagenomic analysis of human-biting cat fleas in urban northeastern United States of America reveals an emerging zoonotic pathogen</t>
  </si>
  <si>
    <t>Ferreira FC, Fonseca DM, Hamilton G, Price D.</t>
  </si>
  <si>
    <t>Sci Rep. 2020 Sep 24;10(1):15611. doi: 10.1038/s41598-020-72956-x.</t>
  </si>
  <si>
    <t>Ferreira FC</t>
  </si>
  <si>
    <t>PMC7519146</t>
  </si>
  <si>
    <t>10.1038/s41598-020-72956-x</t>
  </si>
  <si>
    <t>Comparative transcriptomic analysis of Rickettsia conorii during in vitro infection of human and tick host cells</t>
  </si>
  <si>
    <t>Narra HP, Sahni A, Alsing J, Schroeder CLC, Golovko G, Nia AM, Fofanov Y, Khanipov K, Sahni SK.</t>
  </si>
  <si>
    <t>BMC Genomics. 2020 Sep 25;21(1):665. doi: 10.1186/s12864-020-07077-w.</t>
  </si>
  <si>
    <t>PMC7519539</t>
  </si>
  <si>
    <t>10.1186/s12864-020-07077-w</t>
  </si>
  <si>
    <t>2020 Sep 25</t>
  </si>
  <si>
    <t>New Real-Time PCRs to Differentiate Rickettsia spp. and Rickettsia conorii</t>
  </si>
  <si>
    <t>Blanda V, D'Agostino R, Giudice E, Randazzo K, La Russa F, Villari S, Vullo S, Torina A.</t>
  </si>
  <si>
    <t>Molecules. 2020 Sep 27;25(19):4431. doi: 10.3390/molecules25194431.</t>
  </si>
  <si>
    <t>Molecules</t>
  </si>
  <si>
    <t>PMC7582818</t>
  </si>
  <si>
    <t>10.3390/molecules25194431</t>
  </si>
  <si>
    <t>2020 Sep 27</t>
  </si>
  <si>
    <t>[Tick-borne CandidatusNeoehrlichiamikurensis was the cause of fever in a haematological patient]</t>
  </si>
  <si>
    <t>Porskrog A, Himmelstrup BM.</t>
  </si>
  <si>
    <t>Ugeskr Laeger. 2020 Sep 28;182(40):V05200387.</t>
  </si>
  <si>
    <t>Porskrog A</t>
  </si>
  <si>
    <t>2020 Sep 28</t>
  </si>
  <si>
    <t>Ultrastructure of intracytoplasmic Rickettsia-like infection of the gills of the teleost Archosargus probatocephalus (Sparidae) in northeastern Brazil</t>
  </si>
  <si>
    <t>Silva TJ, Casal G, Soares EC, Rocha S, Santos EL, Oliveira E, Azevedo C.</t>
  </si>
  <si>
    <t>Rev Bras Parasitol Vet. 2020 Sep 28;29(3):e010020. doi: 10.1590/S1984-29612020067. eCollection 2020.</t>
  </si>
  <si>
    <t>Silva TJ</t>
  </si>
  <si>
    <t>10.1590/S1984-29612020067</t>
  </si>
  <si>
    <t>Modulation of acyl-carnitines, the broad mechanism behind Wolbachia-mediated inhibition of medically important flaviviruses in Aedes aegypti</t>
  </si>
  <si>
    <t>Manokaran G, Flores HA, Dickson CT, Narayana VK, Kanojia K, Dayalan S, Tull D, McConville MJ, Mackenzie JM, Simmons CP.</t>
  </si>
  <si>
    <t>Proc Natl Acad Sci U S A. 2020 Sep 29;117(39):24475-24483. doi: 10.1073/pnas.1914814117. Epub 2020 Sep 10.</t>
  </si>
  <si>
    <t>Manokaran G</t>
  </si>
  <si>
    <t>PMC7533870</t>
  </si>
  <si>
    <t>10.1073/pnas.1914814117</t>
  </si>
  <si>
    <t>2020 Sep 29</t>
  </si>
  <si>
    <t>Molecular prevalence of emerging Anaplasma and Ehrlichia pathogens in apparently healthy dairy cattle in peri-urban Nairobi, Kenya</t>
  </si>
  <si>
    <t>Peter SG, Aboge GO, Kariuki HW, Kanduma EG, Gakuya DW, Maingi N, Mulei CM, Mainga AO.</t>
  </si>
  <si>
    <t>BMC Vet Res. 2020 Sep 29;16(1):364. doi: 10.1186/s12917-020-02584-0.</t>
  </si>
  <si>
    <t>Peter SG</t>
  </si>
  <si>
    <t>PMC7526178</t>
  </si>
  <si>
    <t>10.1186/s12917-020-02584-0</t>
  </si>
  <si>
    <t>Epidemiology and genotyping of Anaplasma marginale and co-infection with piroplasms and other Anaplasmataceae in cattle and buffaloes from Egypt</t>
  </si>
  <si>
    <t>Al-Hosary A, Răileanu C, Tauchmann O, Fischer S, Nijhof AM, Silaghi C.</t>
  </si>
  <si>
    <t>Parasit Vectors. 2020 Sep 29;13(1):495. doi: 10.1186/s13071-020-04372-z.</t>
  </si>
  <si>
    <t>Al-Hosary A</t>
  </si>
  <si>
    <t>PMC7526245</t>
  </si>
  <si>
    <t>10.1186/s13071-020-04372-z</t>
  </si>
  <si>
    <t>Putative morphology of Neoehrlichia mikurensis in salivary glands of Ixodes ricinus</t>
  </si>
  <si>
    <t>Ondruš J, Kulich P, Sychra O, Široký P.</t>
  </si>
  <si>
    <t>Sci Rep. 2020 Sep 29;10(1):15987. doi: 10.1038/s41598-020-72953-0.</t>
  </si>
  <si>
    <t>PMC7525475</t>
  </si>
  <si>
    <t>10.1038/s41598-020-72953-0</t>
  </si>
  <si>
    <t>An efficient microinjection method to generate human anaplasmosis agent Anaplasma phagocytophilum-infected ticks</t>
  </si>
  <si>
    <t>Taank V, Ramasamy E, Sultana H, Neelakanta G.</t>
  </si>
  <si>
    <t>Sci Rep. 2020 Sep 29;10(1):15994. doi: 10.1038/s41598-020-73061-9.</t>
  </si>
  <si>
    <t>PMC7524789</t>
  </si>
  <si>
    <t>10.1038/s41598-020-73061-9</t>
  </si>
  <si>
    <t>Activation of Mechanistic Target of Rapamycin (mTOR) in Human Endothelial Cells Infected with Pathogenic Spotted Fever Group Rickettsiae</t>
  </si>
  <si>
    <t>Sahni A, Narra HP, Sahni SK.</t>
  </si>
  <si>
    <t>Int J Mol Sci. 2020 Sep 29;21(19):7179. doi: 10.3390/ijms21197179.</t>
  </si>
  <si>
    <t>PMC7582468</t>
  </si>
  <si>
    <t>10.3390/ijms21197179</t>
  </si>
  <si>
    <t>Co-infection of Wolbachia and Spiroplasma in spider mite Tetranychus truncatus increases male fitness</t>
  </si>
  <si>
    <t>Xie K, Lu YJ, Yang K, Huo SM, Hong XY.</t>
  </si>
  <si>
    <t>Insect Sci. 2020 Oct;27(5):921-937. doi: 10.1111/1744-7917.12696. Epub 2019 Jun 28.</t>
  </si>
  <si>
    <t>Xie K</t>
  </si>
  <si>
    <t>PMC7497181</t>
  </si>
  <si>
    <t>10.1111/1744-7917.12696</t>
  </si>
  <si>
    <t>2020 Oct</t>
  </si>
  <si>
    <t>Transcriptome responses to elevated CO(2) level and Wolbachia-infection stress in Hylyphantes graminicola (Araneae: Linyphiidae)</t>
  </si>
  <si>
    <t>Su QC, Wang X, Deng C, Yun YL, Zhao Y, Peng Y.</t>
  </si>
  <si>
    <t>Insect Sci. 2020 Oct;27(5):908-920. doi: 10.1111/1744-7917.12701. Epub 2019 Jul 21.</t>
  </si>
  <si>
    <t>Su QC</t>
  </si>
  <si>
    <t>10.1111/1744-7917.12701</t>
  </si>
  <si>
    <t>Selective and stable elimination of endosymbionts from multiple-infected whitefly Bemisia tabaci by feeding on a cotton plant cultured in antibiotic solutions</t>
  </si>
  <si>
    <t>Zhao DX, Zhang ZC, Niu HT, Guo HF.</t>
  </si>
  <si>
    <t>Insect Sci. 2020 Oct;27(5):964-974. doi: 10.1111/1744-7917.12703. Epub 2019 Jul 17.</t>
  </si>
  <si>
    <t>10.1111/1744-7917.12703</t>
  </si>
  <si>
    <t>Wolbachia-induced expression of kenny gene in testes affects male fertility in Drosophila melanogaster</t>
  </si>
  <si>
    <t>Biwot JC, Zhang HB, Liu C, Qiao JX, Yu XQ, Wang YF.</t>
  </si>
  <si>
    <t>Insect Sci. 2020 Oct;27(5):869-882. doi: 10.1111/1744-7917.12730. Epub 2019 Nov 12.</t>
  </si>
  <si>
    <t>Biwot JC</t>
  </si>
  <si>
    <t>10.1111/1744-7917.12730</t>
  </si>
  <si>
    <t>The effect of the endosymbiont Wolbachia on the behavior of insect hosts</t>
  </si>
  <si>
    <t>Bi J, Wang YF.</t>
  </si>
  <si>
    <t>Insect Sci. 2020 Oct;27(5):846-858. doi: 10.1111/1744-7917.12731. Epub 2019 Nov 11.</t>
  </si>
  <si>
    <t>PMC7496987</t>
  </si>
  <si>
    <t>10.1111/1744-7917.12731</t>
  </si>
  <si>
    <t>Rickettsialpox caused by Rickettsia africae in an elderly woman</t>
  </si>
  <si>
    <t>Ganjuur N, Abu Rached N, Doerler M, Gambichler T.</t>
  </si>
  <si>
    <t>Clin Exp Dermatol. 2020 Oct;45(7):905-907. doi: 10.1111/ced.14221. Epub 2020 Jun 29.</t>
  </si>
  <si>
    <t>Ganjuur N</t>
  </si>
  <si>
    <t>10.1111/ced.14221</t>
  </si>
  <si>
    <t>Similarities and spatial variations of bacterial and fungal communities in field rice planthopper (Hemiptera: Delphacidae) populations</t>
  </si>
  <si>
    <t>Bing XL, Zhao DS, Peng CW, Huang HJ, Hong XY.</t>
  </si>
  <si>
    <t>Insect Sci. 2020 Oct;27(5):947-963. doi: 10.1111/1744-7917.12782. Epub 2020 Jul 22.</t>
  </si>
  <si>
    <t>10.1111/1744-7917.12782</t>
  </si>
  <si>
    <t>Ehrlichiosis infection mimicking thrombotic microangiopathy syndrome early after kidney transplantation</t>
  </si>
  <si>
    <t>Hassan W, Talwar M, Balaraman V, Molnar MZ.</t>
  </si>
  <si>
    <t>Transpl Infect Dis. 2020 Oct;22(5):e13305. doi: 10.1111/tid.13305. Epub 2020 May 26.</t>
  </si>
  <si>
    <t>Hassan W</t>
  </si>
  <si>
    <t>10.1111/tid.13305</t>
  </si>
  <si>
    <t>Etiologic Agents of Fever of Unknown Origin Among Patients Attending Mnazi Mmoja Hospital, Zanzibar</t>
  </si>
  <si>
    <t>Ali MA, James OC, Mohamed AA, Joachim A, Mubi M, Omodior O.</t>
  </si>
  <si>
    <t>J Community Health. 2020 Oct;45(5):1073-1080. doi: 10.1007/s10900-020-00832-w.</t>
  </si>
  <si>
    <t>Ali MA</t>
  </si>
  <si>
    <t>J Community Health</t>
  </si>
  <si>
    <t>10.1007/s10900-020-00832-w</t>
  </si>
  <si>
    <t>MOLECULAR INVESTIGATION OF VECTOR-BORNE PATHOGENS IN RED FOXES (VULPES VULPES) FROM SOUTHERN FRANCE</t>
  </si>
  <si>
    <t>Medkour H, Laidoudi Y, Marié JL, Fenollar F, Davoust B, Mediannikov O.</t>
  </si>
  <si>
    <t>J Wildl Dis. 2020 Oct 1;56(4):837-850. doi: 10.7589/2019-09-234.</t>
  </si>
  <si>
    <t>Medkour H</t>
  </si>
  <si>
    <t>10.7589/2019-09-234</t>
  </si>
  <si>
    <t>2020 Oct 1</t>
  </si>
  <si>
    <t>First detection of Anaplasma ovis in sheep and Anaplasma platys-like variants from cattle in Menoufia governorate, Egypt</t>
  </si>
  <si>
    <t>Tumwebaze MA, Lee SH, Adjou Moumouni PF, Mohammed-Geba K, Sheir SK, Galal-Khallaf A, Abd El Latif HM, Morsi DS, Bishr NM, Galon EM, Byamukama B, Liu M, Li J, Li Y, Ji S, Ringo AE, Rizk MA, Suzuki H, Ibrahim HM, Xuan X.</t>
  </si>
  <si>
    <t>Parasitol Int. 2020 Oct;78:102150. doi: 10.1016/j.parint.2020.102150. Epub 2020 May 30.</t>
  </si>
  <si>
    <t>Tumwebaze MA</t>
  </si>
  <si>
    <t>10.1016/j.parint.2020.102150</t>
  </si>
  <si>
    <t>Effects, interactions, and localization of Rickettsia and Wolbachia in the house fly parasitoid, Spalangia endius</t>
  </si>
  <si>
    <t>Semiatizki A, Weiss B, Bagim S, Rohkin-Shalom S, Kaltenpoth M, Chiel E.</t>
  </si>
  <si>
    <t>Microb Ecol. 2020 Oct;80(3):718-728. doi: 10.1007/s00248-020-01520-x. Epub 2020 Jun 2.</t>
  </si>
  <si>
    <t>Semiatizki A</t>
  </si>
  <si>
    <t>10.1007/s00248-020-01520-x</t>
  </si>
  <si>
    <t>Establishment of Recombinase Polymerase Amplification assay for rapid and sensitive detection of Orientia tsutsugamushi in Southeast Asia</t>
  </si>
  <si>
    <t>Nguyen CT, Nguyen UD, Le TT, Bui HT, Nguyen ANT, Thi Nguyen AN, Trieu NT, Trieu LP, Bui ST, Nguyen C, Van Hoang L, Ho SA, Van Nguyen B, Stenman J, Ho TH.</t>
  </si>
  <si>
    <t>Acta Trop. 2020 Oct;210:105541. doi: 10.1016/j.actatropica.2020.105541. Epub 2020 May 31.</t>
  </si>
  <si>
    <t>Nguyen CT</t>
  </si>
  <si>
    <t>10.1016/j.actatropica.2020.105541</t>
  </si>
  <si>
    <t>Rickettsia conorii retinitis: an emerging infection in the southeast of the Iberian Peninsula</t>
  </si>
  <si>
    <t>Pérez-Rueda A.</t>
  </si>
  <si>
    <t>Arch Soc Esp Oftalmol (Engl Ed). 2020 Oct;95(10):507-511. doi: 10.1016/j.oftal.2020.05.011. Epub 2020 Jun 16.</t>
  </si>
  <si>
    <t>Pérez-Rueda A</t>
  </si>
  <si>
    <t>Arch Soc Esp Oftalmol (Engl Ed)</t>
  </si>
  <si>
    <t>10.1016/j.oftal.2020.05.011</t>
  </si>
  <si>
    <t>Molecular detection of rickettsial bacteria in ticks of the genus Ixodes from the Southern Cone of America</t>
  </si>
  <si>
    <t>Sebastian PS, Flores FS, Saracho-Bottero MN, Tarragona EL, Venzal JM, Nava S.</t>
  </si>
  <si>
    <t>Acta Trop. 2020 Oct;210:105588. doi: 10.1016/j.actatropica.2020.105588. Epub 2020 Jun 15.</t>
  </si>
  <si>
    <t>10.1016/j.actatropica.2020.105588</t>
  </si>
  <si>
    <t>Rickettsial pathogen uses arthropod tryptophan pathway metabolites to evade reactive oxygen species in tick cells</t>
  </si>
  <si>
    <t>Dahmani M, Anderson JF, Sultana H, Neelakanta G.</t>
  </si>
  <si>
    <t>Cell Microbiol. 2020 Oct;22(10):e13237. doi: 10.1111/cmi.13237. Epub 2020 Jul 27.</t>
  </si>
  <si>
    <t>PMC7483324</t>
  </si>
  <si>
    <t>NIHMS1605031</t>
  </si>
  <si>
    <t>10.1111/cmi.13237</t>
  </si>
  <si>
    <t>Prediction Rule for Scrub Typhus Meningoencephalitis in Children: Emerging Disease in North India</t>
  </si>
  <si>
    <t>Alam A, Agarwal P, Prabha J, Jain A, Kalyan RK, Kumar C, Kumar R.</t>
  </si>
  <si>
    <t>J Child Neurol. 2020 Oct;35(12):820-827. doi: 10.1177/0883073820933148. Epub 2020 Jun 25.</t>
  </si>
  <si>
    <t>Alam A</t>
  </si>
  <si>
    <t>J Child Neurol</t>
  </si>
  <si>
    <t>10.1177/0883073820933148</t>
  </si>
  <si>
    <t>Identification of Zoonotic Tick-Borne Pathogens from Korean Water Deer (Hydropotes inermis argyropus)</t>
  </si>
  <si>
    <t>Shin SU, Park YJ, Ryu JH, Jang DH, Hwang S, Cho HC, Park J, Han JI, Choi KS.</t>
  </si>
  <si>
    <t>Vector Borne Zoonotic Dis. 2020 Oct;20(10):745-754. doi: 10.1089/vbz.2019.2609. Epub 2020 Jun 25.</t>
  </si>
  <si>
    <t>Shin SU</t>
  </si>
  <si>
    <t>10.1089/vbz.2019.2609</t>
  </si>
  <si>
    <t>Anaplasma platys-Like Infection in Goats, Beijing, China</t>
  </si>
  <si>
    <t>Wei W, Li J, Wang YW, Jiang BG, Liu HB, Wei R, Jiang RR, Cui XM, Li LF, Yuan TT, Wang Q, Zhao L, Xia LY, Jiang JF, Qiu YF, Jia N, Cao WC, Hu YL.</t>
  </si>
  <si>
    <t>Vector Borne Zoonotic Dis. 2020 Oct;20(10):755-762. doi: 10.1089/vbz.2019.2597. Epub 2020 Jul 15.</t>
  </si>
  <si>
    <t>Wei W</t>
  </si>
  <si>
    <t>10.1089/vbz.2019.2597</t>
  </si>
  <si>
    <t>Incidence and treatment of hemophagocytic lymphohistiocytosis in hospitalized children with Ehrlichia infection</t>
  </si>
  <si>
    <t>Cabler SS, Hogan PG, Fritz SA, Bednarski JJ, Hunstad DA.</t>
  </si>
  <si>
    <t>Pediatr Blood Cancer. 2020 Oct;67(10):e28436. doi: 10.1002/pbc.28436. Epub 2020 Jul 24.</t>
  </si>
  <si>
    <t>Cabler SS</t>
  </si>
  <si>
    <t>Pediatr Blood Cancer</t>
  </si>
  <si>
    <t>10.1002/pbc.28436</t>
  </si>
  <si>
    <t>Dynamics of a two-sex model for the population ecology of dengue mosquitoes in the presence of Wolbachia</t>
  </si>
  <si>
    <t>Taghikhani R, Sharomi O, Gumel AB.</t>
  </si>
  <si>
    <t>Math Biosci. 2020 Oct;328:108426. doi: 10.1016/j.mbs.2020.108426. Epub 2020 Jul 23.</t>
  </si>
  <si>
    <t>Taghikhani R</t>
  </si>
  <si>
    <t>10.1016/j.mbs.2020.108426</t>
  </si>
  <si>
    <t>A tick cell line as a powerful tool to screen the antimicrobial susceptibility of the tick-borne pathogen Anaplasma marginale</t>
  </si>
  <si>
    <t>Alonso BI, Ventura ES, Esteves E, Galletti MFBM, Dall'Agnol B, Martins JR, Klafke G, Reck J, Fogaça AC, Daffre S.</t>
  </si>
  <si>
    <t>Exp Parasitol. 2020 Oct;217:107958. doi: 10.1016/j.exppara.2020.107958. Epub 2020 Jul 27.</t>
  </si>
  <si>
    <t>Alonso BI</t>
  </si>
  <si>
    <t>10.1016/j.exppara.2020.107958</t>
  </si>
  <si>
    <t>Parasite-bacteria interrelationship</t>
  </si>
  <si>
    <t>Ashour DS, Othman AA.</t>
  </si>
  <si>
    <t>Parasitol Res. 2020 Oct;119(10):3145-3164. doi: 10.1007/s00436-020-06804-2. Epub 2020 Aug 4.</t>
  </si>
  <si>
    <t>Ashour DS</t>
  </si>
  <si>
    <t>10.1007/s00436-020-06804-2</t>
  </si>
  <si>
    <t>Identification and characterization of an actin filament-associated Anaplasma phagocytophilum protein</t>
  </si>
  <si>
    <t>Tang H, Zhu J, Wu S, Niu H.</t>
  </si>
  <si>
    <t>Microb Pathog. 2020 Oct;147:104439. doi: 10.1016/j.micpath.2020.104439. Epub 2020 Aug 5.</t>
  </si>
  <si>
    <t>10.1016/j.micpath.2020.104439</t>
  </si>
  <si>
    <t>Tissue Tropisms and Transstadial Transmission of a Rickettsia Endosymbiont in the Highland Midge, Culicoides impunctatus (Diptera: Ceratopogonidae)</t>
  </si>
  <si>
    <t>Pilgrim J, Siozios S, Baylis M, Hurst GDD.</t>
  </si>
  <si>
    <t>Appl Environ Microbiol. 2020 Oct 1;86(20):e01492-20. doi: 10.1128/AEM.01492-20. Print 2020 Oct 1.</t>
  </si>
  <si>
    <t>PMC7531967</t>
  </si>
  <si>
    <t>10.1128/AEM.01492-20</t>
  </si>
  <si>
    <t>Molecular evidence of Anaplasma infection in naturally affected domestic cats of Pakistan</t>
  </si>
  <si>
    <t>Ahmed A, Ijaz M, Ghauri HN, Aziz MU, Ghaffar A, Naveed M, Javed MU.</t>
  </si>
  <si>
    <t>Comp Immunol Microbiol Infect Dis. 2020 Oct;72:101524. doi: 10.1016/j.cimid.2020.101524. Epub 2020 Aug 7.</t>
  </si>
  <si>
    <t>Ahmed A</t>
  </si>
  <si>
    <t>10.1016/j.cimid.2020.101524</t>
  </si>
  <si>
    <t>Wolbachia modulates prevalence and viral load of Culex pipiens densoviruses in natural populations</t>
  </si>
  <si>
    <t>Altinli M, Lequime S, Atyame C, Justy F, Weill M, Sicard M.</t>
  </si>
  <si>
    <t>Mol Ecol. 2020 Oct;29(20):4000-4013. doi: 10.1111/mec.15609. Epub 2020 Sep 12.</t>
  </si>
  <si>
    <t>10.1111/mec.15609</t>
  </si>
  <si>
    <t>Scrub typhus: a reemerging infection</t>
  </si>
  <si>
    <t>John R, Varghese GM.</t>
  </si>
  <si>
    <t>Curr Opin Infect Dis. 2020 Oct;33(5):365-371. doi: 10.1097/QCO.0000000000000664.</t>
  </si>
  <si>
    <t>John R</t>
  </si>
  <si>
    <t>10.1097/QCO.0000000000000664</t>
  </si>
  <si>
    <t>Epidemiological study on Anaplasma phagocytophilum in cattle: Molecular prevalence and risk factors assessment in different ecological zones in Iran</t>
  </si>
  <si>
    <t>Prev Vet Med. 2020 Oct;183:105118. doi: 10.1016/j.prevetmed.2020.105118. Epub 2020 Aug 13.</t>
  </si>
  <si>
    <t>10.1016/j.prevetmed.2020.105118</t>
  </si>
  <si>
    <t>Comparative sequences of the Wolbachia genomes of drug-sensitive and resistant isolates of Dirofilaria immitis</t>
  </si>
  <si>
    <t>Shin PT, Baptista RP, O'Neill CM, Wallis C, Reaves BJ, Wolstenholme AJ.</t>
  </si>
  <si>
    <t>Vet Parasitol. 2020 Oct;286:109225. doi: 10.1016/j.vetpar.2020.109225. Epub 2020 Sep 5.</t>
  </si>
  <si>
    <t>Shin PT</t>
  </si>
  <si>
    <t>PMC7584739</t>
  </si>
  <si>
    <t>NIHMS1630422</t>
  </si>
  <si>
    <t>10.1016/j.vetpar.2020.109225</t>
  </si>
  <si>
    <t>Exploring Tropical Infections: A Focus on Scrub Typhus</t>
  </si>
  <si>
    <t>Gill N, Vaughan S, Somayaji R.</t>
  </si>
  <si>
    <t>Adv Skin Wound Care. 2020 Oct;33(10):550-552. doi: 10.1097/01.ASW.0000694148.60567.cf.</t>
  </si>
  <si>
    <t>10.1097/01.ASW.0000694148.60567.cf</t>
  </si>
  <si>
    <t>High Prevalence of Rickettsia raoultii and Associated Pathogens in Canine Ticks, South Korea</t>
  </si>
  <si>
    <t>Emerg Infect Dis. 2020 Oct;26(10):2530-2532. doi: 10.3201/eid2610.191649.</t>
  </si>
  <si>
    <t>PMC7510725</t>
  </si>
  <si>
    <t>10.3201/eid2610.191649</t>
  </si>
  <si>
    <t>Tabanids as possible pathogen vectors in Senegal (West Africa)</t>
  </si>
  <si>
    <t>Keita ML, Medkour H, Sambou M, Dahmana H, Mediannikov O.</t>
  </si>
  <si>
    <t>Parasit Vectors. 2020 Oct 1;13(1):500. doi: 10.1186/s13071-020-04375-w.</t>
  </si>
  <si>
    <t>Keita ML</t>
  </si>
  <si>
    <t>PMC7528383</t>
  </si>
  <si>
    <t>10.1186/s13071-020-04375-w</t>
  </si>
  <si>
    <t>Discover the Microbes Within! The Wolbachia Project: Citizen Science and Student-Based Discoveries for 15 Years and Counting</t>
  </si>
  <si>
    <t>Lemon A, Bordenstein SR, Bordenstein SR.</t>
  </si>
  <si>
    <t>Genetics. 2020 Oct;216(2):263-268. doi: 10.1534/genetics.120.303649.</t>
  </si>
  <si>
    <t>Lemon A</t>
  </si>
  <si>
    <t>PMC7536856</t>
  </si>
  <si>
    <t>10.1534/genetics.120.303649</t>
  </si>
  <si>
    <t>Molecular Detection of Spotted Fever Group Rickettsia (Rickettsiales: Rickettsiaceae) in Ticks of Iran</t>
  </si>
  <si>
    <t>Hosseini-Chegeni A, Tavakoli M, Telmadarraiy Z, Faghihi F.</t>
  </si>
  <si>
    <t>Arch Razi Inst. 2020 Oct;75(3):317-325. doi: 10.22092/ari.2019.125746.1317. Epub 2020 Oct 1.</t>
  </si>
  <si>
    <t>PMC8418809</t>
  </si>
  <si>
    <t>10.22092/ari.2019.125746.1317</t>
  </si>
  <si>
    <t>A Case of Hemophagocytic Lymphohistiocytosis Associated With Mediterranean Spotted Fever in a Healthy 29-Year-Old Female</t>
  </si>
  <si>
    <t>Karra N, Dolinski R, Akria L, Yampoulski Y, Awad J.</t>
  </si>
  <si>
    <t>Open Forum Infect Dis. 2020 Aug 13;7(10):ofaa355. doi: 10.1093/ofid/ofaa355. eCollection 2020 Oct.</t>
  </si>
  <si>
    <t>Karra N</t>
  </si>
  <si>
    <t>Open Forum Infect Dis</t>
  </si>
  <si>
    <t>PMC7545116</t>
  </si>
  <si>
    <t>10.1093/ofid/ofaa355</t>
  </si>
  <si>
    <t>Rickettsia hoogstraalii and a Rickettsiella from the Bat Tick Argas transgariepinus, in Namibia</t>
  </si>
  <si>
    <t>Reeves WK, Mans BJ, Durden LA, Miller MM, Gratton EM, Laverty TM.</t>
  </si>
  <si>
    <t>J Parasitol. 2020 Oct 1;106(5):663-669. doi: 10.1645/20-46.</t>
  </si>
  <si>
    <t>10.1645/20-46</t>
  </si>
  <si>
    <t>Enduring Challenge of Invasive Ticks: Introduction of Amblyomma oblongoguttatum (Acari: Ixodidae) into the United States on a Human Traveler Returning from Central America</t>
  </si>
  <si>
    <t>Molaei G, Mertins JW, Stafford KC.</t>
  </si>
  <si>
    <t>J Parasitol. 2020 Oct 1;106(5):670-674. doi: 10.1645/20-85.</t>
  </si>
  <si>
    <t>10.1645/20-85</t>
  </si>
  <si>
    <t>Epidemiological Characteristics of Rodents and Chiggers with Orientia Tsutsugamushi in the Republic of Korea</t>
  </si>
  <si>
    <t>Park JW, Yu DS, Lee GS, Seo JJ, Chung JK, Lee JI.</t>
  </si>
  <si>
    <t>Korean J Parasitol. 2020 Oct;58(5):559-564. doi: 10.3347/kjp.2020.58.5.559. Epub 2020 Oct 22.</t>
  </si>
  <si>
    <t>PMC7672239</t>
  </si>
  <si>
    <t>10.3347/kjp.2020.58.5.559</t>
  </si>
  <si>
    <t>Wolbachia, Spiroplasma, and Rickettsia symbiotic bacteria in aphids (Aphidoidea)</t>
  </si>
  <si>
    <t>Romanov DA, Zakharov IA, Shaikevich EV.</t>
  </si>
  <si>
    <t>Vavilovskii Zhurnal Genet Selektsii. 2020 Oct;24(6):673-682. doi: 10.18699/VJ20.661.</t>
  </si>
  <si>
    <t>Romanov DA</t>
  </si>
  <si>
    <t>PMC7716544</t>
  </si>
  <si>
    <t>10.18699/VJ20.661</t>
  </si>
  <si>
    <t>Clinical profile and determinants of scrub typhus presenting with sepsis based on Sepsis-3 criteria</t>
  </si>
  <si>
    <t>Bhattacharya PK, Murti VS, Jamil M, Barman B.</t>
  </si>
  <si>
    <t>J Vector Borne Dis. 2020 Oct-Dec;57(4):307-313. doi: 10.4103/0972-9062.313963.</t>
  </si>
  <si>
    <t>Bhattacharya PK</t>
  </si>
  <si>
    <t>10.4103/0972-9062.313963</t>
  </si>
  <si>
    <t>2020 Oct-Dec</t>
  </si>
  <si>
    <t>Scrub typhus cholecystitis</t>
  </si>
  <si>
    <t>Pannu AK, Smitha S, Ravi N, Chander Y, Biswal M, Suri V, Kumari S.</t>
  </si>
  <si>
    <t>J Vector Borne Dis. 2020 Oct-Dec;57(4):375-377. doi: 10.4103/0972-9062.313960.</t>
  </si>
  <si>
    <t>Pannu AK</t>
  </si>
  <si>
    <t>10.4103/0972-9062.313960</t>
  </si>
  <si>
    <t>Hoffmann A.</t>
  </si>
  <si>
    <t>Curr Biol. 2020 Oct 5;30(19):R1113-R1114. doi: 10.1016/j.cub.2020.08.039.</t>
  </si>
  <si>
    <t>Hoffmann A</t>
  </si>
  <si>
    <t>10.1016/j.cub.2020.08.039</t>
  </si>
  <si>
    <t>2020 Oct 5</t>
  </si>
  <si>
    <t>Unidentified dengue serotypes in DENV positive samples and detection of other pathogens responsible for an acute febrile illness outbreak 2016 in Cajamarca, Peru</t>
  </si>
  <si>
    <t>Del Valle-Mendoza J, Vasquez-Achaya F, Aguilar-Luis MA, Martins-Luna J, Bazán-Mayra J, Zavaleta-Gavidia V, Silva-Caso W, Carrillo-Ng H, Tarazona-Castro Y, Aquino-Ortega R, Del Valle LJ.</t>
  </si>
  <si>
    <t>BMC Res Notes. 2020 Oct 6;13(1):467. doi: 10.1186/s13104-020-05318-5.</t>
  </si>
  <si>
    <t>Del Valle-Mendoza J</t>
  </si>
  <si>
    <t>PMC7541171</t>
  </si>
  <si>
    <t>10.1186/s13104-020-05318-5</t>
  </si>
  <si>
    <t>2020 Oct 6</t>
  </si>
  <si>
    <t>Pervasive Effects of Wolbachia on Host Temperature Preference</t>
  </si>
  <si>
    <t>Hague MTJ, Caldwell CN, Cooper BS.</t>
  </si>
  <si>
    <t>mBio. 2020 Oct 6;11(5):e01768-20. doi: 10.1128/mBio.01768-20.</t>
  </si>
  <si>
    <t>PMC7542361</t>
  </si>
  <si>
    <t>10.1128/mBio.01768-20</t>
  </si>
  <si>
    <t>Serological prevalence of six vector-borne pathogens in dogs presented for elective ovariohysterectomy or castration in the South central region of Texas</t>
  </si>
  <si>
    <t>Fudge JM, Boyanowski B, Page B, Liu S, Rogovskyy AS.</t>
  </si>
  <si>
    <t>BMC Vet Res. 2020 Oct 8;16(1):381. doi: 10.1186/s12917-020-02607-w.</t>
  </si>
  <si>
    <t>Fudge JM</t>
  </si>
  <si>
    <t>PMC7545558</t>
  </si>
  <si>
    <t>10.1186/s12917-020-02607-w</t>
  </si>
  <si>
    <t>2020 Oct 8</t>
  </si>
  <si>
    <t>Molecular detection and genetic characterization of Anaplasma marginale and Anaplasma platys-like (Rickettsiales: Anaplasmataceae) in water buffalo from eight provinces of Thailand</t>
  </si>
  <si>
    <t>Nguyen AHL, Tiawsirisup S, Kaewthamasorn M.</t>
  </si>
  <si>
    <t>BMC Vet Res. 2020 Oct 8;16(1):380. doi: 10.1186/s12917-020-02585-z.</t>
  </si>
  <si>
    <t>Nguyen AHL</t>
  </si>
  <si>
    <t>PMC7542745</t>
  </si>
  <si>
    <t>10.1186/s12917-020-02585-z</t>
  </si>
  <si>
    <t>Modeling the potential of wAu-Wolbachia strain invasion in mosquitoes to control Aedes-borne arboviral infections</t>
  </si>
  <si>
    <t>Ogunlade ST, Adekunle AI, Meehan MT, Rojas DP, McBryde ES.</t>
  </si>
  <si>
    <t>Sci Rep. 2020 Oct 8;10(1):16812. doi: 10.1038/s41598-020-73819-1.</t>
  </si>
  <si>
    <t>Ogunlade ST</t>
  </si>
  <si>
    <t>PMC7544821</t>
  </si>
  <si>
    <t>10.1038/s41598-020-73819-1</t>
  </si>
  <si>
    <t>Widespread Torix Rickettsia in New Zealand amphipods and the use of blocking primers to rescue host COI sequences</t>
  </si>
  <si>
    <t>Park E, Poulin R.</t>
  </si>
  <si>
    <t>Sci Rep. 2020 Oct 8;10(1):16842. doi: 10.1038/s41598-020-73986-1.</t>
  </si>
  <si>
    <t>Park E</t>
  </si>
  <si>
    <t>PMC7546637</t>
  </si>
  <si>
    <t>10.1038/s41598-020-73986-1</t>
  </si>
  <si>
    <t>Wolbachia and Sirtuin-4 interaction is associated with alterations in host glucose metabolism and bacterial titer</t>
  </si>
  <si>
    <t>Carneiro Dutra HL, Deehan MA, Frydman H.</t>
  </si>
  <si>
    <t>PLoS Pathog. 2020 Oct 13;16(10):e1008996. doi: 10.1371/journal.ppat.1008996. eCollection 2020 Oct.</t>
  </si>
  <si>
    <t>Carneiro Dutra HL</t>
  </si>
  <si>
    <t>PMC7584242</t>
  </si>
  <si>
    <t>10.1371/journal.ppat.1008996</t>
  </si>
  <si>
    <t>2020 Oct 13</t>
  </si>
  <si>
    <t>Epidemiology of tsutsugamushi disease and its relationship with meteorological factors in Xiamen city, China</t>
  </si>
  <si>
    <t>Luo L, Guo Z, Lei Z, Hu Q, Chen M, Chen F, Zhao Z, Rui J, Liu X, Zhu Y, Wang Y, Yang M, Chen T.</t>
  </si>
  <si>
    <t>PLoS Negl Trop Dis. 2020 Oct 15;14(10):e0008772. doi: 10.1371/journal.pntd.0008772. eCollection 2020 Oct.</t>
  </si>
  <si>
    <t>PMC7591240</t>
  </si>
  <si>
    <t>10.1371/journal.pntd.0008772</t>
  </si>
  <si>
    <t>2020 Oct 15</t>
  </si>
  <si>
    <t>Demonstrating the presence of Ehrlichia canis DNA from different tissues of dogs with suspected subclinical ehrlichiosis</t>
  </si>
  <si>
    <t>Rodríguez-Alarcón CA, Beristain-Ruiz DM, Olivares-Muñoz A, Quezada-Casasola A, Pérez-Casio F, Álvarez-Martínez JA, Tapia-Alanís J, Lira-Amaya JJ, Rivera-Barreno R, Cera-Hurtado OS, Ibancovichi-Camarillo JA, Soon-Gómez L, Adame-Gallegos JR, Figueroa-Millán JV.</t>
  </si>
  <si>
    <t>Parasit Vectors. 2020 Oct 15;13(1):518. doi: 10.1186/s13071-020-04363-0.</t>
  </si>
  <si>
    <t>Rodríguez-Alarcón CA</t>
  </si>
  <si>
    <t>PMC7561240</t>
  </si>
  <si>
    <t>10.1186/s13071-020-04363-0</t>
  </si>
  <si>
    <t>Survey of Zoonotic and Non-zoonotic Vector-Borne Pathogens in Military Horses in Lisbon, Portugal</t>
  </si>
  <si>
    <t>Fuehrer HP, Alho AM, Kayikci FN, Shahi Barogh B, Rosa H, Tomás J, Rocha H, Harl J, Madeira de Carvalho L.</t>
  </si>
  <si>
    <t>Front Vet Sci. 2020 Oct 15;7:591943. doi: 10.3389/fvets.2020.591943. eCollection 2020.</t>
  </si>
  <si>
    <t>Fuehrer HP</t>
  </si>
  <si>
    <t>PMC7593411</t>
  </si>
  <si>
    <t>10.3389/fvets.2020.591943</t>
  </si>
  <si>
    <t>Large scale genome reconstructions illuminate Wolbachia evolution</t>
  </si>
  <si>
    <t>Scholz M, Albanese D, Tuohy K, Donati C, Segata N, Rota-Stabelli O.</t>
  </si>
  <si>
    <t>Nat Commun. 2020 Oct 16;11(1):5235. doi: 10.1038/s41467-020-19016-0.</t>
  </si>
  <si>
    <t>Scholz M</t>
  </si>
  <si>
    <t>PMC7568565</t>
  </si>
  <si>
    <t>10.1038/s41467-020-19016-0</t>
  </si>
  <si>
    <t>2020 Oct 16</t>
  </si>
  <si>
    <t>Dermacentor marginatus and Dermacentor reticulatus, and Their Infection by SFG Rickettsiae and Francisella-Like Endosymbionts, in Mountain and Periurban Habitats of Northwestern Italy</t>
  </si>
  <si>
    <t>Garcia-Vozmediano A, Giglio G, Ramassa E, Nobili F, Rossi L, Tomassone L.</t>
  </si>
  <si>
    <t>Vet Sci. 2020 Oct 16;7(4):157. doi: 10.3390/vetsci7040157.</t>
  </si>
  <si>
    <t>PMC7712301</t>
  </si>
  <si>
    <t>10.3390/vetsci7040157</t>
  </si>
  <si>
    <t>[Genes associated with Wolbachia-induced cytoplasmic incompatibility in natural populations of Culex pipiens pallens: a preliminary study]</t>
  </si>
  <si>
    <t>Wang YF, He K, Guo W, Wang HF, Zhang DH, Gong MQ, Ji MJ, Chen L.</t>
  </si>
  <si>
    <t>Zhongguo Xue Xi Chong Bing Fang Zhi Za Zhi. 2020 Oct 16;32(5):517-521. doi: 10.16250/j.32.1374.2019197.</t>
  </si>
  <si>
    <t>Wang YF</t>
  </si>
  <si>
    <t>10.16250/j.32.1374.2019197</t>
  </si>
  <si>
    <t>Molecular detection of Rickettsia in fleas from micromammals in Chile</t>
  </si>
  <si>
    <t>Moreno-Salas L, Espinoza-Carniglia M, Lizama-Schmeisser N, Torres-Fuentes LG, Silva-de La Fuente MC, Lareschi M, González-Acuña D.</t>
  </si>
  <si>
    <t>Parasit Vectors. 2020 Oct 17;13(1):523. doi: 10.1186/s13071-020-04388-5.</t>
  </si>
  <si>
    <t>Moreno-Salas L</t>
  </si>
  <si>
    <t>PMC7568392</t>
  </si>
  <si>
    <t>10.1186/s13071-020-04388-5</t>
  </si>
  <si>
    <t>2020 Oct 17</t>
  </si>
  <si>
    <t>Towards unravelling Wolbachia global exchange: a contribution from the Bicyclus and Mylothris butterflies in the Afrotropics</t>
  </si>
  <si>
    <t>Duplouy A, Pranter R, Warren-Gash H, Tropek R, Wahlberg N.</t>
  </si>
  <si>
    <t>BMC Microbiol. 2020 Oct 20;20(1):319. doi: 10.1186/s12866-020-02011-2.</t>
  </si>
  <si>
    <t>PMC7576836</t>
  </si>
  <si>
    <t>10.1186/s12866-020-02011-2</t>
  </si>
  <si>
    <t>2020 Oct 20</t>
  </si>
  <si>
    <t>Bacterial Communities of Ixodes scapularis from Central Pennsylvania, USA</t>
  </si>
  <si>
    <t>Sakamoto JM, Silva Diaz GE, Wagner EA.</t>
  </si>
  <si>
    <t>Insects. 2020 Oct 20;11(10):718. doi: 10.3390/insects11100718.</t>
  </si>
  <si>
    <t>Sakamoto JM</t>
  </si>
  <si>
    <t>PMC7593946</t>
  </si>
  <si>
    <t>10.3390/insects11100718</t>
  </si>
  <si>
    <t>Rickettsial pathogens circulating in urban districts of Rio de Janeiro, without report of human Brazilian Spotted Fever</t>
  </si>
  <si>
    <t>Campos SDE, Cunha NCD, Machado CSC, Telleria EL, Cordeiro MD, Fonseca AHD, Toma HK, Santos JPCD, Almosny NRP.</t>
  </si>
  <si>
    <t>Rev Bras Parasitol Vet. 2020 Oct 21;29(4):e014220. doi: 10.1590/S1984-29612020082. eCollection 2020.</t>
  </si>
  <si>
    <t>10.1590/S1984-29612020082</t>
  </si>
  <si>
    <t>2020 Oct 21</t>
  </si>
  <si>
    <t>The neglected challenge: Vaccination against rickettsiae</t>
  </si>
  <si>
    <t>PLoS Negl Trop Dis. 2020 Oct 22;14(10):e0008704. doi: 10.1371/journal.pntd.0008704. eCollection 2020 Oct.</t>
  </si>
  <si>
    <t>PMC7581008</t>
  </si>
  <si>
    <t>10.1371/journal.pntd.0008704</t>
  </si>
  <si>
    <t>2020 Oct 22</t>
  </si>
  <si>
    <t>The economic impact and cost-effectiveness of combined vector-control and dengue vaccination strategies in Thailand: results from a dynamic transmission model</t>
  </si>
  <si>
    <t>Knerer G, Currie CSM, Brailsford SC.</t>
  </si>
  <si>
    <t>PLoS Negl Trop Dis. 2020 Oct 23;14(10):e0008805. doi: 10.1371/journal.pntd.0008805. eCollection 2020 Oct.</t>
  </si>
  <si>
    <t>Knerer G</t>
  </si>
  <si>
    <t>PMC7654761</t>
  </si>
  <si>
    <t>10.1371/journal.pntd.0008805</t>
  </si>
  <si>
    <t>2020 Oct 23</t>
  </si>
  <si>
    <t>A Brief History of the Major Rickettsioses in the Asia-Australia-Pacific Region: A Capstone Review for the Special Issue of TMID</t>
  </si>
  <si>
    <t>Paris DH, Kelly DJ, Fuerst PA, Day NPJ, Richards AL.</t>
  </si>
  <si>
    <t>Trop Med Infect Dis. 2020 Oct 27;5(4):165. doi: 10.3390/tropicalmed5040165.</t>
  </si>
  <si>
    <t>PMC7709643</t>
  </si>
  <si>
    <t>10.3390/tropicalmed5040165</t>
  </si>
  <si>
    <t>2020 Oct 27</t>
  </si>
  <si>
    <t>Identification and Characterization of "Candidatus Rickettsia Thierseensis", a Novel Spotted Fever Group Rickettsia Species Detected in Austria</t>
  </si>
  <si>
    <t>Schötta AM, Wijnveld M, Höss D, Stanek G, Stockinger H, Markowicz M.</t>
  </si>
  <si>
    <t>Microorganisms. 2020 Oct 28;8(11):1670. doi: 10.3390/microorganisms8111670.</t>
  </si>
  <si>
    <t>PMC7692616</t>
  </si>
  <si>
    <t>10.3390/microorganisms8111670</t>
  </si>
  <si>
    <t>2020 Oct 28</t>
  </si>
  <si>
    <t>Molecular Diagnosis, Prevalence and Importance of Zoonotic Vector-Borne Pathogens in Cuban Shelter Dogs-A Preliminary Study</t>
  </si>
  <si>
    <t>Díaz-Sánchez AA, Corona-González B, Meli ML, Roblejo-Arias L, Fonseca-Rodríguez O, Pérez Castillo A, Vega Cañizares E, Lobo Rivero E, Hofmann-Lehmann R.</t>
  </si>
  <si>
    <t>Pathogens. 2020 Oct 28;9(11):901. doi: 10.3390/pathogens9110901.</t>
  </si>
  <si>
    <t>PMC7692765</t>
  </si>
  <si>
    <t>10.3390/pathogens9110901</t>
  </si>
  <si>
    <t>An Earliest Endosymbiont, Wolbachia massiliensis sp. nov., Strain PL13 from the Bed Bug (Cimex hemipterus), Type Strain of a New Supergroup T</t>
  </si>
  <si>
    <t>Laidoudi Y, Levasseur A, Medkour H, Maaloum M, Ben Khedher M, Sambou M, Bassene H, Davoust B, Fenollar F, Raoult D, Mediannikov O.</t>
  </si>
  <si>
    <t>Int J Mol Sci. 2020 Oct 29;21(21):8064. doi: 10.3390/ijms21218064.</t>
  </si>
  <si>
    <t>PMC7662661</t>
  </si>
  <si>
    <t>10.3390/ijms21218064</t>
  </si>
  <si>
    <t>2020 Oct 29</t>
  </si>
  <si>
    <t>Cosmopolitan Distribution of Endozoicomonas-Like Organisms and Other Intracellular Microcolonies of Bacteria Causing Infection in Marine Mollusks</t>
  </si>
  <si>
    <t>Cano I, Ryder D, Webb SC, Jones BJ, Brosnahan CL, Carrasco N, Bodinier B, Furones D, Pretto T, Carella F, Chollet B, Arzul I, Cheslett D, Collins E, Lohrmann KB, Valdivia AL, Ward G, Carballal MJ, Villalba A, Marigómez I, Mortensen S, Christison K, Kevin WC, Bustos E, Christie L, Green M, Feist SW.</t>
  </si>
  <si>
    <t>Front Microbiol. 2020 Oct 30;11:577481. doi: 10.3389/fmicb.2020.577481. eCollection 2020.</t>
  </si>
  <si>
    <t>PMC7661492</t>
  </si>
  <si>
    <t>10.3389/fmicb.2020.577481</t>
  </si>
  <si>
    <t>2020 Oct 30</t>
  </si>
  <si>
    <t>Anaplasma phagocytophilum Activates NF-κB Signaling via Redundant Pathways</t>
  </si>
  <si>
    <t>Dumler JS, Lichay M, Chen WH, Rennoll-Bankert KE, Park JH.</t>
  </si>
  <si>
    <t>Front Public Health. 2020 Oct 30;8:558283. doi: 10.3389/fpubh.2020.558283. eCollection 2020.</t>
  </si>
  <si>
    <t>PMC7661751</t>
  </si>
  <si>
    <t>10.3389/fpubh.2020.558283</t>
  </si>
  <si>
    <t>Flea-borne Rickettsia species in fleas, Caldas department, Colombia</t>
  </si>
  <si>
    <t>Colonia CB, Ramírez-Hernández A, Gil-Mora J, Agudelo JC, Castaño Villa GJ, Pino C, Betancourt-Ruiz P, Pérez Cárdenas JE, Blanton LS, Hidalgo M.</t>
  </si>
  <si>
    <t>J Infect Dev Ctries. 2020 Oct 31;14(10):1155-1163. doi: 10.3855/jidc.12524.</t>
  </si>
  <si>
    <t>Colonia CB</t>
  </si>
  <si>
    <t>10.3855/jidc.12524</t>
  </si>
  <si>
    <t>2020 Oct 31</t>
  </si>
  <si>
    <t>Rickettsioses in Children - A Review</t>
  </si>
  <si>
    <t>Sood AK, Sachdeva A.</t>
  </si>
  <si>
    <t>Indian J Pediatr. 2020 Nov;87(11):930-936. doi: 10.1007/s12098-020-03216-z. Epub 2020 Feb 28.</t>
  </si>
  <si>
    <t>10.1007/s12098-020-03216-z</t>
  </si>
  <si>
    <t>2020 Nov</t>
  </si>
  <si>
    <t>Molecular Evidence of Bacteria in Clothes Lice Collected from Homeless People Living in Shelters in Marseille</t>
  </si>
  <si>
    <t>Ly TDA, Amanzougaghene N, Hoang VT, Dao TL, Louni M, Mediannikov O, Gautret P.</t>
  </si>
  <si>
    <t>Vector Borne Zoonotic Dis. 2020 Nov;20(11):872-874. doi: 10.1089/vbz.2019.2603. Epub 2020 May 4.</t>
  </si>
  <si>
    <t>10.1089/vbz.2019.2603</t>
  </si>
  <si>
    <t>First record of natural infection with Anaplasma marginale in sucking lice infesting the water buffalo (Bubalus bubalis) in Mexico</t>
  </si>
  <si>
    <t>Hernández-Velasco A, Sánchez-Montes S, Romero-Salas D, Cruz-Romero A, Jiménez-Hernández JA, Becker I, Aguilar-Domínguez M, de León AP.</t>
  </si>
  <si>
    <t>Parasitol Res. 2020 Nov;119(11):3853-3856. doi: 10.1007/s00436-020-06772-7. Epub 2020 Jun 25.</t>
  </si>
  <si>
    <t>Hernández-Velasco A</t>
  </si>
  <si>
    <t>10.1007/s00436-020-06772-7</t>
  </si>
  <si>
    <t>Molecular detection and characterization of tick-borne haemoparasites among cattle on Zanzibar Island, Tanzania</t>
  </si>
  <si>
    <t>Ringo AE, Rizk MA, Adjou Moumouni PF, Liu M, Galon EM, Li Y, Ji S, Tumwebaze M, Byamukama B, Thekisoe O, Xuan X.</t>
  </si>
  <si>
    <t>Acta Trop. 2020 Nov;211:105598. doi: 10.1016/j.actatropica.2020.105598. Epub 2020 Jun 24.</t>
  </si>
  <si>
    <t>10.1016/j.actatropica.2020.105598</t>
  </si>
  <si>
    <t>Untreated swine wastes changed antibiotic resistance and microbial community in the soils and impacted abundances of antibiotic resistance genes in the vegetables</t>
  </si>
  <si>
    <t>Gao FZ, He LY, He LX, Zou HY, Zhang M, Wu DL, Liu YS, Shi YJ, Bai H, Ying GG.</t>
  </si>
  <si>
    <t>Sci Total Environ. 2020 Nov 1;741:140482. doi: 10.1016/j.scitotenv.2020.140482. Epub 2020 Jun 23.</t>
  </si>
  <si>
    <t>Gao FZ</t>
  </si>
  <si>
    <t>10.1016/j.scitotenv.2020.140482</t>
  </si>
  <si>
    <t>2020 Nov 1</t>
  </si>
  <si>
    <t>Infection-induced myeloperoxidase specific antineutrophil cytoplasmic antibody (MPO-ANCA) associated vasculitis: A systematic review</t>
  </si>
  <si>
    <t>Kakoullis L, Parperis K, Papachristodoulou E, Panos G.</t>
  </si>
  <si>
    <t>Clin Immunol. 2020 Nov;220:108595. doi: 10.1016/j.clim.2020.108595. Epub 2020 Sep 19.</t>
  </si>
  <si>
    <t>Kakoullis L</t>
  </si>
  <si>
    <t>Clin Immunol</t>
  </si>
  <si>
    <t>10.1016/j.clim.2020.108595</t>
  </si>
  <si>
    <t>First serological evidence of infections with selected vector-borne pathogens in dogs in Kosovo</t>
  </si>
  <si>
    <t>Sinani A, Aliu H, Latifi F, Haziri I, Xhekaj B, Kampen H, Sherifi K.</t>
  </si>
  <si>
    <t>Parasitol Res. 2020 Nov;119(11):3863-3868. doi: 10.1007/s00436-020-06894-y. Epub 2020 Sep 24.</t>
  </si>
  <si>
    <t>Sinani A</t>
  </si>
  <si>
    <t>10.1007/s00436-020-06894-y</t>
  </si>
  <si>
    <t>Survey of Rickettsia parkeri and Amblyomma maculatum associated with small mammals in southeastern Virginia</t>
  </si>
  <si>
    <t>Cumbie AN, Espada CD, Nadolny RM, Rose RK, Dueser RD, Hynes WL, Gaff HD.</t>
  </si>
  <si>
    <t>Ticks Tick Borne Dis. 2020 Nov;11(6):101550. doi: 10.1016/j.ttbdis.2020.101550. Epub 2020 Sep 2.</t>
  </si>
  <si>
    <t>PMC7534852</t>
  </si>
  <si>
    <t>NIHMS1628813</t>
  </si>
  <si>
    <t>10.1016/j.ttbdis.2020.101550</t>
  </si>
  <si>
    <t>Human seroepidemiology of Rickettsia and Orientia species in Chile - A cross-sectional study in five regions</t>
  </si>
  <si>
    <t>Weitzel T, Acosta-Jamett G, Jiang J, Martínez-Valdebenito C, Farris CM, Richards AL, Abarca K.</t>
  </si>
  <si>
    <t>Ticks Tick Borne Dis. 2020 Nov;11(6):101503. doi: 10.1016/j.ttbdis.2020.101503. Epub 2020 Jul 1.</t>
  </si>
  <si>
    <t>10.1016/j.ttbdis.2020.101503</t>
  </si>
  <si>
    <t>Evaluation of a novel multiplex PCR amplicon sequencing assay for detection of human pathogens in Ixodes ticks</t>
  </si>
  <si>
    <t>Hojgaard A, Osikowicz LM, Eisen L, Eisen RJ.</t>
  </si>
  <si>
    <t>Ticks Tick Borne Dis. 2020 Nov;11(6):101504. doi: 10.1016/j.ttbdis.2020.101504. Epub 2020 Jul 2.</t>
  </si>
  <si>
    <t>10.1016/j.ttbdis.2020.101504</t>
  </si>
  <si>
    <t>Isolation of Candidatus Rickettsia vini from Belgian Ixodes arboricola ticks and propagation in tick cell lines</t>
  </si>
  <si>
    <t>Al-Khafaji AM, Bell-Sakyi L, Fracasso G, Luu L, Heylen D, Matthysen E, Oteo JA, Palomar AM.</t>
  </si>
  <si>
    <t>Ticks Tick Borne Dis. 2020 Nov;11(6):101511. doi: 10.1016/j.ttbdis.2020.101511. Epub 2020 Jul 10.</t>
  </si>
  <si>
    <t>PMC7545694</t>
  </si>
  <si>
    <t>10.1016/j.ttbdis.2020.101511</t>
  </si>
  <si>
    <t>Vector competence of Rhipicephalus sanguineus sensu stricto for Anaplasma platys</t>
  </si>
  <si>
    <t>Snellgrove AN, Krapiunaya I, Ford SL, Stanley HM, Wickson AG, Hartzer KL, Levin ML.</t>
  </si>
  <si>
    <t>Ticks Tick Borne Dis. 2020 Nov;11(6):101517. doi: 10.1016/j.ttbdis.2020.101517. Epub 2020 Jul 24.</t>
  </si>
  <si>
    <t>Snellgrove AN</t>
  </si>
  <si>
    <t>PMC7571858</t>
  </si>
  <si>
    <t>NIHMS1616724</t>
  </si>
  <si>
    <t>10.1016/j.ttbdis.2020.101517</t>
  </si>
  <si>
    <t>Detection of tick-borne pathogens in Rhipicephalus sanguineus sensu lato and dogs from different districts of Portugal</t>
  </si>
  <si>
    <t>Barradas PF, Mesquita JR, Ferreira P, Amorim I, Gärtner F.</t>
  </si>
  <si>
    <t>Ticks Tick Borne Dis. 2020 Nov;11(6):101536. doi: 10.1016/j.ttbdis.2020.101536. Epub 2020 Aug 4.</t>
  </si>
  <si>
    <t>10.1016/j.ttbdis.2020.101536</t>
  </si>
  <si>
    <t>The guinea pig model for tick-borne spotted fever rickettsioses: A second look</t>
  </si>
  <si>
    <t>Stokes JV, Walker DH, Varela-Stokes AS.</t>
  </si>
  <si>
    <t>Ticks Tick Borne Dis. 2020 Nov;11(6):101538. doi: 10.1016/j.ttbdis.2020.101538. Epub 2020 Aug 7.</t>
  </si>
  <si>
    <t>PMC7530330</t>
  </si>
  <si>
    <t>NIHMS1620512</t>
  </si>
  <si>
    <t>10.1016/j.ttbdis.2020.101538</t>
  </si>
  <si>
    <t>Collection of immature Dermacentor reticulatus (Fabricius, 1794) ticks from vegetation and detection of Rickettsia raoultii in them</t>
  </si>
  <si>
    <t>Schmuck HM, Chitimia-Dobler L, Król N, Kacza J, Pfeffer M.</t>
  </si>
  <si>
    <t>Ticks Tick Borne Dis. 2020 Nov;11(6):101543. doi: 10.1016/j.ttbdis.2020.101543. Epub 2020 Aug 24.</t>
  </si>
  <si>
    <t>Schmuck HM</t>
  </si>
  <si>
    <t>10.1016/j.ttbdis.2020.101543</t>
  </si>
  <si>
    <t>Molecular epidemiology of Rickettsia sp. and Coxiella burnetii collected from Hyalomma asiaticum in Bactrian camels (Camelus bactrianus) in inner Mongolia of China</t>
  </si>
  <si>
    <t>Batu N, Wang Y, Liu Z, Huang T, Bao W, He H, Geri L.</t>
  </si>
  <si>
    <t>Ticks Tick Borne Dis. 2020 Nov;11(6):101548. doi: 10.1016/j.ttbdis.2020.101548. Epub 2020 Aug 24.</t>
  </si>
  <si>
    <t>Batu N</t>
  </si>
  <si>
    <t>10.1016/j.ttbdis.2020.101548</t>
  </si>
  <si>
    <t>Rickettsia parkeri (Rickettsiales: Rickettsiaceae) detected in Amblyomma maculatum ticks collected on dogs in Tabasco, Mexico</t>
  </si>
  <si>
    <t>Torres-Chable OM, Jimenez-Delgadillo BG, Alvarado-Kantún YN, Zaragoza-Vera CV, Arjona-Jimenez G, Zaragoza-Vera M, Baak-Baak CM, Cigarroa-Toledo N, Brito-Argaez LG, Machain-Williams C, Garcia-Rejon JE.</t>
  </si>
  <si>
    <t>Exp Appl Acarol. 2020 Nov;82(3):431-440. doi: 10.1007/s10493-020-00524-z. Epub 2020 Oct 6.</t>
  </si>
  <si>
    <t>Torres-Chable OM</t>
  </si>
  <si>
    <t>10.1007/s10493-020-00524-z</t>
  </si>
  <si>
    <t>Effect of Wolbachia infection states on the life history and reproductive traits of the leafhopper Yamatotettix flavovittatus Matsumura</t>
  </si>
  <si>
    <t>Wangkeeree J, Suwanchaisri K, Roddee J, Hanboonsong Y.</t>
  </si>
  <si>
    <t>J Invertebr Pathol. 2020 Nov;177:107490. doi: 10.1016/j.jip.2020.107490. Epub 2020 Oct 17.</t>
  </si>
  <si>
    <t>10.1016/j.jip.2020.107490</t>
  </si>
  <si>
    <t>Tularemia: A Case Series of Patients Diagnosed at the National Reference Center for Rickettsioses From 2008 to 2017</t>
  </si>
  <si>
    <t>Darmon-Curti A, Darmon F, Edouard S, Hennebique A, Guimard T, Martin-Blondel G, Klopfenstein T, Talarmin JP, Raoult D, Maurin M, Fournier PE.</t>
  </si>
  <si>
    <t>Open Forum Infect Dis. 2020 Sep 19;7(11):ofaa440. doi: 10.1093/ofid/ofaa440. eCollection 2020 Nov.</t>
  </si>
  <si>
    <t>Darmon-Curti A</t>
  </si>
  <si>
    <t>PMC7651688</t>
  </si>
  <si>
    <t>10.1093/ofid/ofaa440</t>
  </si>
  <si>
    <t>2020 Sep 19</t>
  </si>
  <si>
    <t>What's eating you? human flea (Pulex irritans)</t>
  </si>
  <si>
    <t>O'Donnell M, Elston DM.</t>
  </si>
  <si>
    <t>Cutis. 2020 Nov;106(5):233-235. doi: 10.12788/cutis.0107.</t>
  </si>
  <si>
    <t>O'Donnell M</t>
  </si>
  <si>
    <t>10.12788/cutis.0107</t>
  </si>
  <si>
    <t>MOLECULAR PREVALENCE OF SELECTED VECTOR-BORNE ORGANISMS IN CAPTIVE RED WOLVES (CANIS RUFUS)</t>
  </si>
  <si>
    <t>Tyrrell JD, Qurollo BA, Mowat FM, Kennedy-Stoskopf S.</t>
  </si>
  <si>
    <t>J Zoo Wildl Med. 2020 Nov;51(3):663-667. doi: 10.1638/2019-0162.</t>
  </si>
  <si>
    <t>10.1638/2019-0162</t>
  </si>
  <si>
    <t>Neurological Manifestations of Scrub Typhus: A Case Series from Tertiary Care Hospital in Southern East Rajasthan</t>
  </si>
  <si>
    <t>Sardana V, Shringi P.</t>
  </si>
  <si>
    <t>Ann Indian Acad Neurol. 2020 Nov-Dec;23(6):808-811. doi: 10.4103/aian.AIAN_97_19. Epub 2019 May 23.</t>
  </si>
  <si>
    <t>Sardana V</t>
  </si>
  <si>
    <t>PMC7900736</t>
  </si>
  <si>
    <t>10.4103/aian.AIAN_97_19</t>
  </si>
  <si>
    <t>2020 Nov-Dec</t>
  </si>
  <si>
    <t>Development of a Multiplex Loop-Mediated Isothermal Amplification (LAMP) Method for Simultaneous Detection of Spotted Fever Group Rickettsiae and Malaria Parasites by Dipstick DNA Chromatography</t>
  </si>
  <si>
    <t>Moonga LC, Hayashida K, Kawai N, Nakao R, Sugimoto C, Namangala B, Yamagishi J.</t>
  </si>
  <si>
    <t>Diagnostics (Basel). 2020 Nov 2;10(11):897. doi: 10.3390/diagnostics10110897.</t>
  </si>
  <si>
    <t>Diagnostics (Basel)</t>
  </si>
  <si>
    <t>PMC7694008</t>
  </si>
  <si>
    <t>10.3390/diagnostics10110897</t>
  </si>
  <si>
    <t>2020 Nov 2</t>
  </si>
  <si>
    <t>Murine typhus mistaken for COVID-19 in a young man</t>
  </si>
  <si>
    <t>Patel HM.</t>
  </si>
  <si>
    <t>BMJ Case Rep. 2020 Nov 3;13(11):e239471. doi: 10.1136/bcr-2020-239471.</t>
  </si>
  <si>
    <t>Patel HM</t>
  </si>
  <si>
    <t>PMC7640496</t>
  </si>
  <si>
    <t>10.1136/bcr-2020-239471</t>
  </si>
  <si>
    <t>2020 Nov 3</t>
  </si>
  <si>
    <t>Disruption of VirB6 Paralogs in Anaplasma phagocytophilum Attenuates Its Growth</t>
  </si>
  <si>
    <t>Crosby FL, Munderloh UG, Nelson CM, Herron MJ, Lundgren AM, Xiao YP, Allred DR, Barbet AF.</t>
  </si>
  <si>
    <t>J Bacteriol. 2020 Nov 4;202(23):e00301-20. doi: 10.1128/JB.00301-20. Print 2020 Nov 4.</t>
  </si>
  <si>
    <t>PMC7648143</t>
  </si>
  <si>
    <t>10.1128/JB.00301-20</t>
  </si>
  <si>
    <t>2020 Nov 4</t>
  </si>
  <si>
    <t>Broad Range Screening of Vector-Borne Pathogens in Arctic Foxes (Vulpes lagopus) in Iceland</t>
  </si>
  <si>
    <t>Hornok S, Mühldorfer K, Takács N, Hofmann-Lehmann R, Meli ML, Gyuranecz M, Unnsteinsdóttir ER, Greenwood AD, Czirják GÁ.</t>
  </si>
  <si>
    <t>Animals (Basel). 2020 Nov 4;10(11):2031. doi: 10.3390/ani10112031.</t>
  </si>
  <si>
    <t>Animals (Basel)</t>
  </si>
  <si>
    <t>PMC7694187</t>
  </si>
  <si>
    <t>10.3390/ani10112031</t>
  </si>
  <si>
    <t>Modelling the Wolbachia incompatible insect technique: strategies for effective mosquito population elimination</t>
  </si>
  <si>
    <t>Pagendam DE, Trewin BJ, Snoad N, Ritchie SA, Hoffmann AA, Staunton KM, Paton C, Beebe N.</t>
  </si>
  <si>
    <t>BMC Biol. 2020 Nov 6;18(1):161. doi: 10.1186/s12915-020-00887-0.</t>
  </si>
  <si>
    <t>Pagendam DE</t>
  </si>
  <si>
    <t>PMC7646074</t>
  </si>
  <si>
    <t>10.1186/s12915-020-00887-0</t>
  </si>
  <si>
    <t>2020 Nov 6</t>
  </si>
  <si>
    <t>Spatial patterns of pathogen prevalence in questing Ixodes ricinus nymphs in southern Scandinavia, 2016</t>
  </si>
  <si>
    <t>Kjær LJ, Klitgaard K, Soleng A, Edgar KS, Lindstedt HEH, Paulsen KM, Andreassen ÅK, Korslund L, Kjelland V, Slettan A, Stuen S, Kjellander P, Christensson M, Teräväinen M, Baum A, Jensen LM, Bødker R.</t>
  </si>
  <si>
    <t>Sci Rep. 2020 Nov 9;10(1):19376. doi: 10.1038/s41598-020-76334-5.</t>
  </si>
  <si>
    <t>PMC7652892</t>
  </si>
  <si>
    <t>10.1038/s41598-020-76334-5</t>
  </si>
  <si>
    <t>2020 Nov 9</t>
  </si>
  <si>
    <t>Evaluation of pathogen specific urinary peptides in tick-borne illnesses</t>
  </si>
  <si>
    <t>Magni R, Almofee R, Yusuf S, Mueller C, Vuong N, Almosuli M, Hoang MT, Meade K, Sethi I, Mohammed N, Araujo R, McDonald TK, Marcelli P, Espina V, Kim B, Garritsen A, Green C, Russo P, Zhou W, Vaisman I, Petricoin EF 3rd, Hoadley D, Molestina RE, McIntyre H, Liotta LA, Luchini A.</t>
  </si>
  <si>
    <t>Sci Rep. 2020 Nov 9;10(1):19340. doi: 10.1038/s41598-020-75051-3.</t>
  </si>
  <si>
    <t>Magni R</t>
  </si>
  <si>
    <t>PMC7653918</t>
  </si>
  <si>
    <t>10.1038/s41598-020-75051-3</t>
  </si>
  <si>
    <t>Analysis of 262 Children with Scrub Typhus Infection: A Single-Center Experience</t>
  </si>
  <si>
    <t>Kispotta R, Kasinathan A, Kumar Kommu PP, Mani M.</t>
  </si>
  <si>
    <t>Am J Trop Med Hyg. 2020 Nov 9;104(2):622-627. doi: 10.4269/ajtmh.20-1019.</t>
  </si>
  <si>
    <t>Kispotta R</t>
  </si>
  <si>
    <t>PMC7866334</t>
  </si>
  <si>
    <t>10.4269/ajtmh.20-1019</t>
  </si>
  <si>
    <t>Wolbachia in mosquitoes from the Central Valley of California, USA</t>
  </si>
  <si>
    <t>Torres R, Hernandez E, Flores V, Ramirez JL, Joyce AL.</t>
  </si>
  <si>
    <t>Parasit Vectors. 2020 Nov 10;13(1):558. doi: 10.1186/s13071-020-04429-z.</t>
  </si>
  <si>
    <t>Torres R</t>
  </si>
  <si>
    <t>PMC7653878</t>
  </si>
  <si>
    <t>10.1186/s13071-020-04429-z</t>
  </si>
  <si>
    <t>2020 Nov 10</t>
  </si>
  <si>
    <t>First identification of Anaplasma phagocytophilum in both a biting tick Ixodes nipponensis and a patient in Korea: a case report</t>
  </si>
  <si>
    <t>Lee SH, Shin NR, Kim CM, Park S, Yun NR, Kim DM, Jung DS.</t>
  </si>
  <si>
    <t>BMC Infect Dis. 2020 Nov 11;20(1):826. doi: 10.1186/s12879-020-05522-5.</t>
  </si>
  <si>
    <t>PMC7656494</t>
  </si>
  <si>
    <t>10.1186/s12879-020-05522-5</t>
  </si>
  <si>
    <t>2020 Nov 11</t>
  </si>
  <si>
    <t>Performance of molecular and serologic tests for the diagnosis of scrub typhus</t>
  </si>
  <si>
    <t>Kannan K, John R, Kundu D, Dayanand D, Abhilash KPP, Mathuram AJ, Zachariah A, Sathyendra S, Hansdak SG, Abraham OC, Gunasekaran K, Iyadurai R, Abraham AM, Prakash JAJ, Yesudhason BL, Veeraraghavan B, Kavitha ML, Jose LR, Sumana MN, Saravu K, Varghese GM.</t>
  </si>
  <si>
    <t>PLoS Negl Trop Dis. 2020 Nov 12;14(11):e0008747. doi: 10.1371/journal.pntd.0008747. eCollection 2020 Nov.</t>
  </si>
  <si>
    <t>Kannan K</t>
  </si>
  <si>
    <t>PMC7660479</t>
  </si>
  <si>
    <t>10.1371/journal.pntd.0008747</t>
  </si>
  <si>
    <t>2020 Nov 12</t>
  </si>
  <si>
    <t>Distribution and Occurrence of Amblyomma maculatum sensu lato (Acari: Ixodidae) and Rickettsia parkeri (Rickettsiales: Rickettsiaceae), Arizona and New Mexico, 2017-2019</t>
  </si>
  <si>
    <t>Hecht JA, Allerdice MEJ, Karpathy SE, Yaglom HD, Casal M, Lash RR, Delgado-de la Mora J, Licona-Enriquez JD, Delgado-de la Mora D, Groschupf K, Mertins JW, Moors A, Swann DE, Paddock CD.</t>
  </si>
  <si>
    <t>J Med Entomol. 2020 Nov 13;57(6):2030-2034. doi: 10.1093/jme/tjaa130.</t>
  </si>
  <si>
    <t>PMC7780643</t>
  </si>
  <si>
    <t>NIHMS1656286</t>
  </si>
  <si>
    <t>10.1093/jme/tjaa130</t>
  </si>
  <si>
    <t>2020 Nov 13</t>
  </si>
  <si>
    <t>A proteomic approach reveals possible molecular mechanisms and roles for endosymbiotic bacteria in begomovirus transmission by whiteflies</t>
  </si>
  <si>
    <t>Kliot A, Johnson RS, MacCoss MJ, Kontsedalov S, Lebedev G, Czosnek H, Heck M, Ghanim M.</t>
  </si>
  <si>
    <t>Gigascience. 2020 Nov 13;9(11):giaa124. doi: 10.1093/gigascience/giaa124.</t>
  </si>
  <si>
    <t>Gigascience</t>
  </si>
  <si>
    <t>PMC7662926</t>
  </si>
  <si>
    <t>10.1093/gigascience/giaa124</t>
  </si>
  <si>
    <t>Molecular Characteristics of Rickettsia in Ticks Collected along the Southern Border of Mongolia</t>
  </si>
  <si>
    <t>von Fricken ME, Voorhees MA, Koehler JW, Asbun C, Lam B, Qurollo B, Hogan KM, Baasandagva U, Jigjav B, Schoepp RJ.</t>
  </si>
  <si>
    <t>Pathogens. 2020 Nov 13;9(11):943. doi: 10.3390/pathogens9110943.</t>
  </si>
  <si>
    <t>PMC7696098</t>
  </si>
  <si>
    <t>10.3390/pathogens9110943</t>
  </si>
  <si>
    <t>Molecular identification of native Wolbachia pipientis in Anopheles minimus in a low-malaria transmission area of Umphang Valley along the Thailand-Myanmar border</t>
  </si>
  <si>
    <t>Tongkrajang N, Ruenchit P, Tananchai C, Chareonviriyaphap T, Kulkeaw K.</t>
  </si>
  <si>
    <t>Parasit Vectors. 2020 Nov 16;13(1):579. doi: 10.1186/s13071-020-04459-7.</t>
  </si>
  <si>
    <t>Tongkrajang N</t>
  </si>
  <si>
    <t>PMC7670599</t>
  </si>
  <si>
    <t>10.1186/s13071-020-04459-7</t>
  </si>
  <si>
    <t>2020 Nov 16</t>
  </si>
  <si>
    <t>Safety and efficacy of an attenuated heartwater (Ehrlichia ruminantium) vaccine administered by the intramuscular route in cattle, sheep and Angora goats</t>
  </si>
  <si>
    <t>Latif AA, Steyn HC, Josemans AI, Marumo RD, Pretorius A, Christo Troskie P, Combrink MP, Molepo LC, Haw A, Mbizeni S, Zweygarth E, Mans BJ.</t>
  </si>
  <si>
    <t>Vaccine. 2020 Nov 17;38(49):7780-7788. doi: 10.1016/j.vaccine.2020.10.032. Epub 2020 Oct 24.</t>
  </si>
  <si>
    <t>Latif AA</t>
  </si>
  <si>
    <t>10.1016/j.vaccine.2020.10.032</t>
  </si>
  <si>
    <t>2020 Nov 17</t>
  </si>
  <si>
    <t>The Isolation of Orientia tsutsugamushi and Rickettsia typhi from Human Blood through Mammalian Cell Culture: a Descriptive Series of 3,227 Samples and Outcomes in the Lao People's Democratic Republic</t>
  </si>
  <si>
    <t>Ming DK, Phommadeechack V, Panyanivong P, Sengdatka D, Phuklia W, Chansamouth V, Roberts T, Blacksell SD, Newton PN, Robinson MT.</t>
  </si>
  <si>
    <t>J Clin Microbiol. 2020 Nov 18;58(12):e01553-20. doi: 10.1128/JCM.01553-20. Print 2020 Nov 18.</t>
  </si>
  <si>
    <t>Ming DK</t>
  </si>
  <si>
    <t>PMC7685894</t>
  </si>
  <si>
    <t>10.1128/JCM.01553-20</t>
  </si>
  <si>
    <t>2020 Nov 18</t>
  </si>
  <si>
    <t>Identification of Rickettsia felis DNA in the blood of domestic cats and dogs in the USA</t>
  </si>
  <si>
    <t>Hoque MM, Barua S, Kelly PJ, Chenoweth K, Kaltenboeck B, Wang C.</t>
  </si>
  <si>
    <t>Parasit Vectors. 2020 Nov 18;13(1):581. doi: 10.1186/s13071-020-04464-w.</t>
  </si>
  <si>
    <t>Hoque MM</t>
  </si>
  <si>
    <t>PMC7672164</t>
  </si>
  <si>
    <t>10.1186/s13071-020-04464-w</t>
  </si>
  <si>
    <t>Anaplasma and Theileria Pathogens in Cattle of Lambwe Valley, Kenya: A Case for Pro-Active Surveillance in the Wildlife-Livestock Interface</t>
  </si>
  <si>
    <t>Okal MN, Odhiambo BK, Otieno P, Bargul JL, Masiga D, Villinger J, Kalayou S.</t>
  </si>
  <si>
    <t>Microorganisms. 2020 Nov 20;8(11):1830. doi: 10.3390/microorganisms8111830.</t>
  </si>
  <si>
    <t>Okal MN</t>
  </si>
  <si>
    <t>PMC7699859</t>
  </si>
  <si>
    <t>10.3390/microorganisms8111830</t>
  </si>
  <si>
    <t>2020 Nov 20</t>
  </si>
  <si>
    <t>Rickettsial infection in equids, opossums and ticks in the municipality of Monte Mor, state of São Paulo, Brazil</t>
  </si>
  <si>
    <t>Ueno TEH, Cutolo AA, Martins TF, Moraes-Filho J, Azevedo SS, Labruna MB.</t>
  </si>
  <si>
    <t>Rev Bras Parasitol Vet. 2020 Nov 23;29(4):e015420. doi: 10.1590/S1984-29612020073. eCollection 2020.</t>
  </si>
  <si>
    <t>Ueno TEH</t>
  </si>
  <si>
    <t>10.1590/S1984-29612020073</t>
  </si>
  <si>
    <t>2020 Nov 23</t>
  </si>
  <si>
    <t>Human Granulocytic Anaplasmosis Diagnosed Based on a Peripheral Blood Smear Test in South Korea: a Case Report</t>
  </si>
  <si>
    <t>Park HS, Shin KS, Son BR, Kim DM, Kim HS, Jeong HW.</t>
  </si>
  <si>
    <t>Jpn J Infect Dis. 2020 Nov 24;73(6):469-472. doi: 10.7883/yoken.JJID.2020.013. Epub 2020 May 29.</t>
  </si>
  <si>
    <t>Park HS</t>
  </si>
  <si>
    <t>10.7883/yoken.JJID.2020.013</t>
  </si>
  <si>
    <t>2020 Nov 24</t>
  </si>
  <si>
    <t>A Robust Symbiotic Relationship Between the Ciliate Paramecium multimicronucleatum and the Bacterium Ca. Trichorickettsia Mobilis</t>
  </si>
  <si>
    <t>Mironov T, Sabaneyeva E.</t>
  </si>
  <si>
    <t>Front Microbiol. 2020 Nov 24;11:603335. doi: 10.3389/fmicb.2020.603335. eCollection 2020.</t>
  </si>
  <si>
    <t>Mironov T</t>
  </si>
  <si>
    <t>PMC7721670</t>
  </si>
  <si>
    <t>10.3389/fmicb.2020.603335</t>
  </si>
  <si>
    <t>High-Quality Draft Genome Sequence of a Rickettsiales Bacterium Found in Acropora tenuis Coral from Okinawa, Japan</t>
  </si>
  <si>
    <t>Ide K, Nishikawa Y, Kogawa M, Iwamoto E, Samuel AZ, Nakano Y, Takeyama H.</t>
  </si>
  <si>
    <t>Microbiol Resour Announc. 2020 Nov 25;9(48):e00848-20. doi: 10.1128/MRA.00848-20.</t>
  </si>
  <si>
    <t>Ide K</t>
  </si>
  <si>
    <t>PMC7686419</t>
  </si>
  <si>
    <t>10.1128/MRA.00848-20</t>
  </si>
  <si>
    <t>2020 Nov 25</t>
  </si>
  <si>
    <t>Genomic islands and the evolution of livestock-associated Staphylococcus aureus genomes</t>
  </si>
  <si>
    <t>Rao RT, Sharma S, Sivakumar N, Jayakumar K.</t>
  </si>
  <si>
    <t>Biosci Rep. 2020 Nov 27;40(11):BSR20202287. doi: 10.1042/BSR20202287.</t>
  </si>
  <si>
    <t>Rao RT</t>
  </si>
  <si>
    <t>Biosci Rep</t>
  </si>
  <si>
    <t>PMC7689654</t>
  </si>
  <si>
    <t>10.1042/BSR20202287</t>
  </si>
  <si>
    <t>2020 Nov 27</t>
  </si>
  <si>
    <t>Enhancement of Aedes aegypti susceptibility to dengue by Wolbachia is not supported</t>
  </si>
  <si>
    <t>Ant TH, Mancini MV, Martinez J, Sinkins SP.</t>
  </si>
  <si>
    <t>Nat Commun. 2020 Nov 30;11(1):6111. doi: 10.1038/s41467-020-19830-6.</t>
  </si>
  <si>
    <t>PMC7705685</t>
  </si>
  <si>
    <t>10.1038/s41467-020-19830-6</t>
  </si>
  <si>
    <t>2020 Nov 30</t>
  </si>
  <si>
    <t>Reply to: "Enhancement of Aedes aegypti susceptibility to dengue by Wolbachia is not supported"</t>
  </si>
  <si>
    <t>Souto-Maior C, King JG, Sartori LM, Maciel-de-Freitas R, Gomes MGM.</t>
  </si>
  <si>
    <t>Nat Commun. 2020 Nov 30;11(1):6113. doi: 10.1038/s41467-020-19831-5.</t>
  </si>
  <si>
    <t>PMC7705658</t>
  </si>
  <si>
    <t>10.1038/s41467-020-19831-5</t>
  </si>
  <si>
    <t>Expansion of Tick-Borne Rickettsioses in the World</t>
  </si>
  <si>
    <t>Piotrowski M, Rymaszewska A.</t>
  </si>
  <si>
    <t>Microorganisms. 2020 Nov 30;8(12):1906. doi: 10.3390/microorganisms8121906.</t>
  </si>
  <si>
    <t>Piotrowski M</t>
  </si>
  <si>
    <t>PMC7760173</t>
  </si>
  <si>
    <t>10.3390/microorganisms8121906</t>
  </si>
  <si>
    <t>Clinical Features of Rickettsial Infection in Children in Tropical Australia-A Report of 15 Cases</t>
  </si>
  <si>
    <t>Stewart AGA, Smith S, Binotto E, Hanson J.</t>
  </si>
  <si>
    <t>J Trop Pediatr. 2020 Dec 1;66(6):655-660. doi: 10.1093/tropej/fmaa015.</t>
  </si>
  <si>
    <t>Stewart AGA</t>
  </si>
  <si>
    <t>10.1093/tropej/fmaa015</t>
  </si>
  <si>
    <t>2020 Dec 1</t>
  </si>
  <si>
    <t>First report of Rickettsia felis in mosquitoes, USA</t>
  </si>
  <si>
    <t>Barua S, Hoque MM, Kelly PJ, Poudel A, Adekanmbi F, Kalalah A, Yang Y, Wang C.</t>
  </si>
  <si>
    <t>Emerg Microbes Infect. 2020 Dec;9(1):1008-1010. doi: 10.1080/22221751.2020.1760736.</t>
  </si>
  <si>
    <t>Barua S</t>
  </si>
  <si>
    <t>PMC7301703</t>
  </si>
  <si>
    <t>10.1080/22221751.2020.1760736</t>
  </si>
  <si>
    <t>2020 Dec</t>
  </si>
  <si>
    <t>Tubular acute lymphangitis caused by Rickettsia sibirica mongolitimonae</t>
  </si>
  <si>
    <t>Miguélez Ferreiro S, Navalpotro Rodríguez D.</t>
  </si>
  <si>
    <t>Enferm Infecc Microbiol Clin (Engl Ed). 2020 Dec;38(10):506-507. doi: 10.1016/j.eimc.2020.03.002. Epub 2020 Apr 30.</t>
  </si>
  <si>
    <t>Miguélez Ferreiro S</t>
  </si>
  <si>
    <t>Enferm Infecc Microbiol Clin (Engl Ed)</t>
  </si>
  <si>
    <t>10.1016/j.eimc.2020.03.002</t>
  </si>
  <si>
    <t>Molecular detection of Candidatus Rickettsia asembonensis in fleas collected from pets and domestic animals in Puducherry, India</t>
  </si>
  <si>
    <t>Nataraj N, Muthuraman K, Sundaram D, Ayyanar E, Ashokkumar M, Kasinathan G, Devaraju P.</t>
  </si>
  <si>
    <t>Med Vet Entomol. 2020 Dec;34(4):498-502. doi: 10.1111/mve.12449. Epub 2020 May 20.</t>
  </si>
  <si>
    <t>Nataraj N</t>
  </si>
  <si>
    <t>10.1111/mve.12449</t>
  </si>
  <si>
    <t>Understanding risk perception from traditional knowledge of Mayan farmers on Rickettsioses</t>
  </si>
  <si>
    <t>Dzul-Rosado K, Lugo-Caballero C, Juárez-Ramírez C, Gómez-Dantés H, Montalvo-Nah E, Cituk-Cob S, Puerto-Manzano F.</t>
  </si>
  <si>
    <t>Glob Public Health. 2020 Dec;15(12):1857-1870. doi: 10.1080/17441692.2020.1782450. Epub 2020 Jun 19.</t>
  </si>
  <si>
    <t>Glob Public Health</t>
  </si>
  <si>
    <t>10.1080/17441692.2020.1782450</t>
  </si>
  <si>
    <t>Coexistence of Tick-Borne Pathogens in Ticks Collected from their Hosts in Sardinia: an Update</t>
  </si>
  <si>
    <t>Chisu V, Loi F, Foxi C, Chessa G, Masu G, Rolesu S, Masala G.</t>
  </si>
  <si>
    <t>Acta Parasitol. 2020 Dec;65(4):999-1004. doi: 10.1007/s11686-020-00240-z. Epub 2020 Jun 15.</t>
  </si>
  <si>
    <t>10.1007/s11686-020-00240-z</t>
  </si>
  <si>
    <t>A Wolbachia infection model with free boundary</t>
  </si>
  <si>
    <t>Liu Y, Guo Z, El Smaily M, Wang L.</t>
  </si>
  <si>
    <t>J Biol Dyn. 2020 Dec;14(1):515-542. doi: 10.1080/17513758.2020.1784474.</t>
  </si>
  <si>
    <t>10.1080/17513758.2020.1784474</t>
  </si>
  <si>
    <t>Screening of ectoparasites from domesticated dogs for bacterial pathogens in Vientiane, Lao PDR</t>
  </si>
  <si>
    <t>Nguyen HM, Theppannga W, Vongphayloth K, Douangngeun B, Blacksell SD, Robinson MT.</t>
  </si>
  <si>
    <t>Zoonoses Public Health. 2020 Dec;67(8):862-868. doi: 10.1111/zph.12753. Epub 2020 Jul 10.</t>
  </si>
  <si>
    <t>Nguyen HM</t>
  </si>
  <si>
    <t>PMC7983881</t>
  </si>
  <si>
    <t>10.1111/zph.12753</t>
  </si>
  <si>
    <t>Comparison of the etiologic, microbiologic, clinical and outcome characteristics of febrile vs. non-febrile neutropenia in hospitalized immunocompetent children</t>
  </si>
  <si>
    <t>Leibovitz E, Kapelushnik J, Alsanaa S, Tschernin D, Sergienko R, Leibovitz R, Mazar J, Fruchtman Y.</t>
  </si>
  <si>
    <t>Eur J Clin Microbiol Infect Dis. 2020 Dec;39(12):2415-2426. doi: 10.1007/s10096-020-03938-0. Epub 2020 Jul 27.</t>
  </si>
  <si>
    <t>Leibovitz E</t>
  </si>
  <si>
    <t>PMC7384562</t>
  </si>
  <si>
    <t>10.1007/s10096-020-03938-0</t>
  </si>
  <si>
    <t>Unveiling mosquito cryptic species and their reproductive isolation</t>
  </si>
  <si>
    <t>Zheng XL.</t>
  </si>
  <si>
    <t>Insect Mol Biol. 2020 Dec;29(6):499-510. doi: 10.1111/imb.12666. Epub 2020 Aug 18.</t>
  </si>
  <si>
    <t>Zheng XL</t>
  </si>
  <si>
    <t>PMC7754467</t>
  </si>
  <si>
    <t>10.1111/imb.12666</t>
  </si>
  <si>
    <t>Wolbachia infection enhancing and decaying domains in mosquito population based on discrete models</t>
  </si>
  <si>
    <t>Shi Y, Yu J.</t>
  </si>
  <si>
    <t>J Biol Dyn. 2020 Dec;14(1):679-695. doi: 10.1080/17513758.2020.1805035.</t>
  </si>
  <si>
    <t>10.1080/17513758.2020.1805035</t>
  </si>
  <si>
    <t>Rickettsiae exposure related to habitats of the oriental house rat (Rattus tanezumi, Temminck, 1844) in Salaya suburb, Thailand</t>
  </si>
  <si>
    <t>Prompiram P, Poltep K, Pamonsupornvichit S, Wongwadhunyoo W, Chamsai T, Rodkvamtook W.</t>
  </si>
  <si>
    <t>Int J Parasitol Parasites Wildl. 2020 Aug 1;13:22-26. doi: 10.1016/j.ijppaw.2020.07.015. eCollection 2020 Dec.</t>
  </si>
  <si>
    <t>Prompiram P</t>
  </si>
  <si>
    <t>PMC7415620</t>
  </si>
  <si>
    <t>10.1016/j.ijppaw.2020.07.015</t>
  </si>
  <si>
    <t>2020 Aug 1</t>
  </si>
  <si>
    <t>Characterization of the Aedes albopictus (Diptera: Culicidae) holobiome: bacterial composition across land use type and mosquito sex in Malaysia</t>
  </si>
  <si>
    <t>Lee JM, Yek SH, Wilson RF, Rahman S.</t>
  </si>
  <si>
    <t>Acta Trop. 2020 Dec;212:105683. doi: 10.1016/j.actatropica.2020.105683. Epub 2020 Sep 1.</t>
  </si>
  <si>
    <t>Lee JM</t>
  </si>
  <si>
    <t>10.1016/j.actatropica.2020.105683</t>
  </si>
  <si>
    <t>Molecular investigation of zoonotic intracellular bacteria in Chilean bats</t>
  </si>
  <si>
    <t>Müller A, Sepúlveda P, Di Cataldo S, Cevidanes A, Lisón F, Millán J.</t>
  </si>
  <si>
    <t>Comp Immunol Microbiol Infect Dis. 2020 Dec;73:101541. doi: 10.1016/j.cimid.2020.101541. Epub 2020 Aug 29.</t>
  </si>
  <si>
    <t>10.1016/j.cimid.2020.101541</t>
  </si>
  <si>
    <t>Development and application of multiplex PCR assay for the simultaneous detection of Babesia vogeli, Ehrlichia canis and Hepatozoon canis in dogs</t>
  </si>
  <si>
    <t>Kaur N, Singh H, Sharma P, Singh NK, Kashyap N, Singh NK.</t>
  </si>
  <si>
    <t>Acta Trop. 2020 Dec;212:105713. doi: 10.1016/j.actatropica.2020.105713. Epub 2020 Sep 16.</t>
  </si>
  <si>
    <t>Kaur N</t>
  </si>
  <si>
    <t>10.1016/j.actatropica.2020.105713</t>
  </si>
  <si>
    <t>An outbreak of relapsing fever unmasked by microbial paleoserology, 16th century, France</t>
  </si>
  <si>
    <t>Oumarou Hama H, Barbieri R, Guirou J, Chenal T, Mayer A, Ardagna Y, Signoli M, Aboudharam G, Raoult D, Drancourt M.</t>
  </si>
  <si>
    <t>Am J Phys Anthropol. 2020 Dec;173(4):784-789. doi: 10.1002/ajpa.24138. Epub 2020 Sep 21.</t>
  </si>
  <si>
    <t>Oumarou Hama H</t>
  </si>
  <si>
    <t>Am J Phys Anthropol</t>
  </si>
  <si>
    <t>10.1002/ajpa.24138</t>
  </si>
  <si>
    <t>Case Report: Anaplasmosis in Canada: Locally Acquired Anaplasma phagocytophilum Infection in Alberta</t>
  </si>
  <si>
    <t>Stokes W, Lisboa LF, Lindsay LR, Fonseca K.</t>
  </si>
  <si>
    <t>Am J Trop Med Hyg. 2020 Dec;103(6):2478-2480. doi: 10.4269/ajtmh.20-0603. Epub 2020 Sep 17.</t>
  </si>
  <si>
    <t>Stokes W</t>
  </si>
  <si>
    <t>PMC7695074</t>
  </si>
  <si>
    <t>10.4269/ajtmh.20-0603</t>
  </si>
  <si>
    <t>Wolbachia increase germ cell mitosis to enhance the fecundity of Laodelphax striatellus</t>
  </si>
  <si>
    <t>Guo Y, Khan J, Zheng XY, Wu Y.</t>
  </si>
  <si>
    <t>Insect Biochem Mol Biol. 2020 Dec;127:103471. doi: 10.1016/j.ibmb.2020.103471. Epub 2020 Sep 20.</t>
  </si>
  <si>
    <t>10.1016/j.ibmb.2020.103471</t>
  </si>
  <si>
    <t>Case Report: A Fatal Case of Scrub Typhus Complicated by Heatstroke</t>
  </si>
  <si>
    <t>Kikuchi H, Narita M, Chida Y, Ishida T, Shinohara K.</t>
  </si>
  <si>
    <t>Am J Trop Med Hyg. 2020 Dec;103(6):2469-2471. doi: 10.4269/ajtmh.20-0577. Epub 2020 Sep 17.</t>
  </si>
  <si>
    <t>Kikuchi H</t>
  </si>
  <si>
    <t>PMC7695101</t>
  </si>
  <si>
    <t>10.4269/ajtmh.20-0577</t>
  </si>
  <si>
    <t>Tickbite-associated chronic pruritic lesions in an Afro-descendant population in the Cauca Department, Colombia. I. Clinical features and impact on health</t>
  </si>
  <si>
    <t>Weber N, Trujillo-Trujillo J, Krücken J, Michl C, Hidalgo ME, Appráez-Ippolito G, Castillo F, Feldmeier H, Sunderkötter C.</t>
  </si>
  <si>
    <t>Int J Dermatol. 2020 Dec;59(12):1491-1501. doi: 10.1111/ijd.15184. Epub 2020 Sep 25.</t>
  </si>
  <si>
    <t>Weber N</t>
  </si>
  <si>
    <t>10.1111/ijd.15184</t>
  </si>
  <si>
    <t>Rickettsia parkeri strain Atlantic rainforest in ticks (Acari: Ixodidae) of wild birds in Arauca, Orinoquia region of Colombia</t>
  </si>
  <si>
    <t>Cardona-Romero M, Martínez-Sánchez ET, Alvarez Londoño J, Tobón-Escobar WD, Ossa-López PA, Pérez-Cárdenas JE, Ramírez-Chaves HE, Blandón-Marín G, Cuervo LA, Castaño-Villa GJ, Rivera-Páez FA.</t>
  </si>
  <si>
    <t>Int J Parasitol Parasites Wildl. 2020 Sep 12;13:106-113. doi: 10.1016/j.ijppaw.2020.09.001. eCollection 2020 Dec.</t>
  </si>
  <si>
    <t>Cardona-Romero M</t>
  </si>
  <si>
    <t>PMC7502793</t>
  </si>
  <si>
    <t>10.1016/j.ijppaw.2020.09.001</t>
  </si>
  <si>
    <t>2020 Sep 12</t>
  </si>
  <si>
    <t>Serological cross-reactivity using a SARS-CoV-2 ELISA test in acute Zika virus infection, Colombia</t>
  </si>
  <si>
    <t>Faccini-Martínez ÁA, Rivero R, Garay E, García A, Mattar S, Botero Y, Galeano K, Miranda J, Martínez C, Guzmán C, Arrieta G, Contreras H, Kerguelen H, Moscote M, Brango E, Contreras V.</t>
  </si>
  <si>
    <t>Int J Infect Dis. 2020 Dec;101:191-193. doi: 10.1016/j.ijid.2020.09.1451. Epub 2020 Sep 28.</t>
  </si>
  <si>
    <t>PMC7521368</t>
  </si>
  <si>
    <t>10.1016/j.ijid.2020.09.1451</t>
  </si>
  <si>
    <t>Genetic diversity of Rickettsia africae isolates from Amblyomma hebraeum and blood from cattle in the Eastern Cape province of South Africa</t>
  </si>
  <si>
    <t>Pillay AD, Mukaratirwa S.</t>
  </si>
  <si>
    <t>Exp Appl Acarol. 2020 Dec;82(4):529-541. doi: 10.1007/s10493-020-00555-6. Epub 2020 Oct 6.</t>
  </si>
  <si>
    <t>Pillay AD</t>
  </si>
  <si>
    <t>10.1007/s10493-020-00555-6</t>
  </si>
  <si>
    <t>Reproductive incompatibility between Amblyomma maculatum (Acari: Ixodidae) group ticks from two disjunct geographical regions within the USA</t>
  </si>
  <si>
    <t>Allerdice MEJ, Snellgrove AN, Hecht JA, Hartzer K, Jones ES, Biggerstaff BJ, Ford SL, Karpathy SE, Delgado-de la Mora J, Delgado-de la Mora D, Licona-Enriquez JD, Goddard J, Levin ML, Paddock CD.</t>
  </si>
  <si>
    <t>Exp Appl Acarol. 2020 Dec;82(4):543-557. doi: 10.1007/s10493-020-00557-4. Epub 2020 Oct 22.</t>
  </si>
  <si>
    <t>10.1007/s10493-020-00557-4</t>
  </si>
  <si>
    <t>Molecular detection of tick-borne haemopathogens in shelter dogs and Rhipicephalus sanguineus (sensu lato) ticks from Peninsular Malaysia</t>
  </si>
  <si>
    <t>Sipin Q, Mustaffa Kamal F, Watanabe M, Megat Abdul Rani PA, Low VL, Abdul Aziz NA.</t>
  </si>
  <si>
    <t>Comp Immunol Microbiol Infect Dis. 2020 Dec;73:101563. doi: 10.1016/j.cimid.2020.101563. Epub 2020 Oct 16.</t>
  </si>
  <si>
    <t>Sipin Q</t>
  </si>
  <si>
    <t>10.1016/j.cimid.2020.101563</t>
  </si>
  <si>
    <t>Detection of Bartonella sp. and a novel spotted fever group Rickettsia sp. in Neotropical fleas of wild rodents (Cricetidae) from Southern Brazil</t>
  </si>
  <si>
    <t>Schott D, Umeno K, Dall'Agnol B, Souza UA, Webster A, Michel T, Peters F, Christoff AU, André MR, Ott R, Jardim M, Reck J.</t>
  </si>
  <si>
    <t>Comp Immunol Microbiol Infect Dis. 2020 Dec;73:101568. doi: 10.1016/j.cimid.2020.101568. Epub 2020 Oct 22.</t>
  </si>
  <si>
    <t>10.1016/j.cimid.2020.101568</t>
  </si>
  <si>
    <t>Quantification of antibody avidities and accurate detection of SARS-CoV-2 antibodies in serum and saliva on plasmonic substrates</t>
  </si>
  <si>
    <t>Liu T, Hsiung J, Zhao S, Kost J, Sreedhar D, Hanson CV, Olson K, Keare D, Chang ST, Bliden KP, Gurbel PA, Tantry US, Roche J, Press C, Boggs J, Rodriguez-Soto JP, Montoya JG, Tang M, Dai H.</t>
  </si>
  <si>
    <t>Nat Biomed Eng. 2020 Dec;4(12):1188-1196. doi: 10.1038/s41551-020-00642-4. Epub 2020 Oct 29.</t>
  </si>
  <si>
    <t>Nat Biomed Eng</t>
  </si>
  <si>
    <t>10.1038/s41551-020-00642-4</t>
  </si>
  <si>
    <t>Canonical correlative analyses among an enzyme-linked immunosorbent assay using synthetic peptides, an indirect fluorescent antibody test, and hematologic measurements in dogs infected with Ehrlichia canis</t>
  </si>
  <si>
    <t>Taques IIGG, Koiyama MFG, Campos ANS, Costa JS, Hongyu K, Aguiar DM.</t>
  </si>
  <si>
    <t>Vet Clin Pathol. 2020 Dec;49(4):574-582. doi: 10.1111/vcp.12908. Epub 2020 Nov 2.</t>
  </si>
  <si>
    <t>10.1111/vcp.12908</t>
  </si>
  <si>
    <t>Investigation of Ctenocephalides felis on domestic dogs and Rickettsia felis infection in the Democratic Republic of Sao Tome and Principe</t>
  </si>
  <si>
    <t>Tsai KH, Yen TY, Wu WJ, Carvalho R, Raoult D, Fournier PE.</t>
  </si>
  <si>
    <t>Zoonoses Public Health. 2020 Dec;67(8):892-902. doi: 10.1111/zph.12776. Epub 2020 Nov 4.</t>
  </si>
  <si>
    <t>10.1111/zph.12776</t>
  </si>
  <si>
    <t>Molecular Detection of Microorganisms Associated with Small Mammals and Their Ectoparasites in Mali</t>
  </si>
  <si>
    <t>Diarra AZ, Kone AK, Doumbo Niare S, Laroche M, Diatta G, Atteynine SA, Coulibaly M, Sangare AK, Kouriba B, Djimde A, Dabo A, Sagara I, Davoust B, Ranque S, Thera MA, Raoult D, Doumbo OK, Parola P.</t>
  </si>
  <si>
    <t>Am J Trop Med Hyg. 2020 Dec;103(6):2542-2551. doi: 10.4269/ajtmh.19-0727. Epub 2020 Oct 29.</t>
  </si>
  <si>
    <t>PMC7695096</t>
  </si>
  <si>
    <t>10.4269/ajtmh.19-0727</t>
  </si>
  <si>
    <t>Crystal structure of a guanine nucleotide exchange factor encoded by the scrub typhus pathogen Orientia tsutsugamushi</t>
  </si>
  <si>
    <t>Lim C, Berk JM, Blaise A, Bircher J, Koleske AJ, Hochstrasser M, Xiong Y.</t>
  </si>
  <si>
    <t>Proc Natl Acad Sci U S A. 2020 Dec 1;117(48):30380-30390. doi: 10.1073/pnas.2018163117. Epub 2020 Nov 12.</t>
  </si>
  <si>
    <t>PMC7720168</t>
  </si>
  <si>
    <t>10.1073/pnas.2018163117</t>
  </si>
  <si>
    <t>Behavioral characteristics and endosymbionts of two potential tularemia and Rocky Mountain spotted fever tick vectors</t>
  </si>
  <si>
    <t>Lefcort H, Tsybulnik DY, Browning RJ, Eagle HP, Eggleston TE, Magori K, Andrade CC.</t>
  </si>
  <si>
    <t>J Vector Ecol. 2020 Dec;45(2):321-332. doi: 10.1111/jvec.12403.</t>
  </si>
  <si>
    <t>Lefcort H</t>
  </si>
  <si>
    <t>10.1111/jvec.12403</t>
  </si>
  <si>
    <t>Detection of Anaplasma spp. and Bartonella spp. from wild-caught rodents and their ectoparasites in Nakhon Ratchasima Province, Thailand</t>
  </si>
  <si>
    <t>Panthawong A, Grieco JP, Ngoen-Klan R, Chao CC, Chareonviriyaphap T.</t>
  </si>
  <si>
    <t>J Vector Ecol. 2020 Dec;45(2):241-253. doi: 10.1111/jvec.12395.</t>
  </si>
  <si>
    <t>Panthawong A</t>
  </si>
  <si>
    <t>10.1111/jvec.12395</t>
  </si>
  <si>
    <t>Molecular detection of Bartonella henselae, Bartonella clarridgeiae and Rickettsia felis in cat and dog fleas in Tenerife, Canary Islands, Spain</t>
  </si>
  <si>
    <t>Abreu-Yanes E, Abreu-Acosta N, Kosoy M, Foronda P.</t>
  </si>
  <si>
    <t>J Vector Ecol. 2020 Dec;45(2):233-240. doi: 10.1111/jvec.12394.</t>
  </si>
  <si>
    <t>Abreu-Yanes E</t>
  </si>
  <si>
    <t>10.1111/jvec.12394</t>
  </si>
  <si>
    <t>Zoonotic Pathogens in Ticks from Migratory Birds, Italy</t>
  </si>
  <si>
    <t>Battisti E, Urach K, Hodžić A, Fusani L, Hufnagl P, Felsberger G, Ferroglio E, Duscher GG.</t>
  </si>
  <si>
    <t>Emerg Infect Dis. 2020 Dec;26(12):2986-2988. doi: 10.3201/eid2612.181686.</t>
  </si>
  <si>
    <t>PMC7706978</t>
  </si>
  <si>
    <t>10.3201/eid2612.181686</t>
  </si>
  <si>
    <t>Novel Rickettsia Species Infecting Dogs, United States</t>
  </si>
  <si>
    <t>Wilson JM, Breitschwerdt EB, Juhasz NB, Marr HS, de Brito Galvão JF, Pratt CL, Qurollo BA.</t>
  </si>
  <si>
    <t>Emerg Infect Dis. 2020 Dec;26(12):3011-3015. doi: 10.3201/eid2612.200272.</t>
  </si>
  <si>
    <t>Wilson JM</t>
  </si>
  <si>
    <t>PMC7706976</t>
  </si>
  <si>
    <t>10.3201/eid2612.200272</t>
  </si>
  <si>
    <t>Human Monocytic Ehrlichiosis, Mexico City, Mexico</t>
  </si>
  <si>
    <t>Alcántara-Rodríguez VE, Sánchez-Montes S, Contreras H, Colunga-Salas P, Fierro-Flores L, Avalos S, Rodríguez-Rangel F, Becker I, Walker DH.</t>
  </si>
  <si>
    <t>Emerg Infect Dis. 2020 Dec;26(12):3016-3019. doi: 10.3201/eid2612.200520.</t>
  </si>
  <si>
    <t>Alcántara-Rodríguez VE</t>
  </si>
  <si>
    <t>PMC7706933</t>
  </si>
  <si>
    <t>10.3201/eid2612.200520</t>
  </si>
  <si>
    <t>Human Rickettsiosis Caused by Rickettsia parkeri Strain Atlantic Rainforest, Urabá, Colombia</t>
  </si>
  <si>
    <t>Arboleda M, Acevedo-Gutiérrez LY, Ávila A, Ospina D, Díaz FJ, Walker DH, Rodas JD.</t>
  </si>
  <si>
    <t>Emerg Infect Dis. 2020 Dec;26(12):3048-3050. doi: 10.3201/eid2612.200388.</t>
  </si>
  <si>
    <t>Arboleda M</t>
  </si>
  <si>
    <t>PMC7706929</t>
  </si>
  <si>
    <t>10.3201/eid2612.200388</t>
  </si>
  <si>
    <t>Transmission Electron Microscopy Confirmation of Orientia tsutsugamushi in Human Bile</t>
  </si>
  <si>
    <t>Lee Y, Kim SI, Yi YS, Lee H, Hwang JH, Park EC, Jun S, Lee CS.</t>
  </si>
  <si>
    <t>Emerg Infect Dis. 2020 Dec;26(12):3101-3103. doi: 10.3201/eid2612.202188.</t>
  </si>
  <si>
    <t>Lee Y</t>
  </si>
  <si>
    <t>PMC7706943</t>
  </si>
  <si>
    <t>10.3201/eid2612.202188</t>
  </si>
  <si>
    <t>Wolbachia: A tool for livestock ectoparasite control</t>
  </si>
  <si>
    <t>Madhav M, Baker D, Morgan JAT, Asgari S, James P.</t>
  </si>
  <si>
    <t>Vet Parasitol. 2020 Dec;288:109297. doi: 10.1016/j.vetpar.2020.109297. Epub 2020 Nov 4.</t>
  </si>
  <si>
    <t>10.1016/j.vetpar.2020.109297</t>
  </si>
  <si>
    <t>The intracellular bacterium Rickettsia rickettsii exerts an inhibitory effect on the apoptosis of tick cells</t>
  </si>
  <si>
    <t>Martins LA, Palmisano G, Cortez M, Kawahara R, de Freitas Balanco JM, Fujita A, Alonso BI, Barros-Battesti DM, Braz GRC, Tirloni L, Esteves E, Daffre S, Fogaça AC.</t>
  </si>
  <si>
    <t>Parasit Vectors. 2020 Dec 1;13(1):603. doi: 10.1186/s13071-020-04477-5.</t>
  </si>
  <si>
    <t>PMC7706286</t>
  </si>
  <si>
    <t>10.1186/s13071-020-04477-5</t>
  </si>
  <si>
    <t>Molecular screening for rickettsial bacteria and piroplasms in ixodid ticks surveyed from white-tailed deer (Odocoileus virginianus) and nilgai antelope (Boselaphus tragocamelus) in southern Texas</t>
  </si>
  <si>
    <t>Olafson PU, Buckmeier BG, May MA, Thomas DB.</t>
  </si>
  <si>
    <t>Int J Parasitol Parasites Wildl. 2020 Nov 17;13:252-260. doi: 10.1016/j.ijppaw.2020.11.002. eCollection 2020 Dec.</t>
  </si>
  <si>
    <t>Olafson PU</t>
  </si>
  <si>
    <t>PMC7691163</t>
  </si>
  <si>
    <t>10.1016/j.ijppaw.2020.11.002</t>
  </si>
  <si>
    <t>Diminutive, degraded but dissimilar: Wolbachia genomes from filarial nematodes do not conform to a single paradigm</t>
  </si>
  <si>
    <t>Lefoulon E, Clark T, Guerrero R, Cañizales I, Cardenas-Callirgos JM, Junker K, Vallarino-Lhermitte N, Makepeace BL, Darby AC, Foster JM, Martin C, Slatko BE.</t>
  </si>
  <si>
    <t>Microb Genom. 2020 Dec;6(12):mgen000487. doi: 10.1099/mgen.0.000487. Epub 2020 Dec 9.</t>
  </si>
  <si>
    <t>PMC8116671</t>
  </si>
  <si>
    <t>10.1099/mgen.0.000487</t>
  </si>
  <si>
    <t>Rickettsia parkeri in the Pampa biome of southern Brazil: Isolation, molecular characterization, and serological evidence of canine infection</t>
  </si>
  <si>
    <t>Weck B, Krawczak FS, Costa FB, Dall'Agnol B, Marcili A, Reck J, Labruna MB.</t>
  </si>
  <si>
    <t>Vet Parasitol Reg Stud Reports. 2020 Dec;22:100448. doi: 10.1016/j.vprsr.2020.100448. Epub 2020 Aug 15.</t>
  </si>
  <si>
    <t>10.1016/j.vprsr.2020.100448</t>
  </si>
  <si>
    <t>Infection rate and molecular characterization of Echidnophaga gallinacea in chickens from Matrouh Governorate, Egypt</t>
  </si>
  <si>
    <t>AbouLaila M, Menshawy S.</t>
  </si>
  <si>
    <t>Vet Parasitol Reg Stud Reports. 2020 Dec;22:100457. doi: 10.1016/j.vprsr.2020.100457. Epub 2020 Aug 30.</t>
  </si>
  <si>
    <t>AbouLaila M</t>
  </si>
  <si>
    <t>10.1016/j.vprsr.2020.100457</t>
  </si>
  <si>
    <t>Identification and molecular analysis of Ixodid ticks (Acari: Ixodidae) infesting wild boars (Sus scrofa) and tick-borne pathogens at the Meihua mountain of southwestern Fujian, China</t>
  </si>
  <si>
    <t>Wang X, Sun X, Sun Y, Chen K, Zhang K, Xu W, Fan K, Lin W, Chen T, Lin X, Lin K, Chiu HC, Huang C.</t>
  </si>
  <si>
    <t>Vet Parasitol Reg Stud Reports. 2020 Dec;22:100492. doi: 10.1016/j.vprsr.2020.100492. Epub 2020 Nov 10.</t>
  </si>
  <si>
    <t>10.1016/j.vprsr.2020.100492</t>
  </si>
  <si>
    <t>Recent reports of winter tick, Dermacentor albipictus, from dogs and cats in North America</t>
  </si>
  <si>
    <t>Duncan KT, Clow KM, Sundstrom KD, Saleh MN, Reichard MV, Little SE.</t>
  </si>
  <si>
    <t>Vet Parasitol Reg Stud Reports. 2020 Dec;22:100490. doi: 10.1016/j.vprsr.2020.100490. Epub 2020 Nov 2.</t>
  </si>
  <si>
    <t>Duncan KT</t>
  </si>
  <si>
    <t>10.1016/j.vprsr.2020.100490</t>
  </si>
  <si>
    <t>Molecular detection of Anaplasma platys among camels (Camelus dromedarius) in Yazd, Iran</t>
  </si>
  <si>
    <t>Rassouli M, Ardekani AO, Mojaver MJ, Roozbeh M, Beikha M, Sani SER.</t>
  </si>
  <si>
    <t>Vet Parasitol Reg Stud Reports. 2020 Dec;22:100462. doi: 10.1016/j.vprsr.2020.100462. Epub 2020 Sep 8.</t>
  </si>
  <si>
    <t>Rassouli M</t>
  </si>
  <si>
    <t>10.1016/j.vprsr.2020.100462</t>
  </si>
  <si>
    <t>Meningoencephalitis Due to Spotted Fever Rickettsioses, Including Rocky Mountain Spotted Fever</t>
  </si>
  <si>
    <t>Pediatr Infect Dis J. 2020 Dec 1;39(12):1080. doi: 10.1097/INF.0000000000002868.</t>
  </si>
  <si>
    <t>10.1097/INF.0000000000002868</t>
  </si>
  <si>
    <t>Hemoprotozoa and Anaplasma spp. in rodents and shrews of Bangladesh</t>
  </si>
  <si>
    <t>Islam S, Rahman MK, Ferdous J, Rahman M, Akter S, Faraque MO, Chowdhury MNU, Hossain MA, Hassan MM, Islam A, Islam A.</t>
  </si>
  <si>
    <t>Trop Biomed. 2020 Dec 1;37(4):842-851. doi: 10.47665/tb.37.4.842.</t>
  </si>
  <si>
    <t>Islam S</t>
  </si>
  <si>
    <t>10.47665/tb.37.4.842</t>
  </si>
  <si>
    <t>Molecular evidence of Anaplasma phagocytophilumin aborted goat fetuses and placenta</t>
  </si>
  <si>
    <t>Chochlakis D, Giadinis N, Petridou E, Filioussis G, Tselentis Y, Psaroulaki A, Ioannidou E, Papanikolopoulou V, Karatzias H.</t>
  </si>
  <si>
    <t>Vet Ital. 2020 Dec 1;56(4):302-303. doi: 10.12834/VetIt.1173.6516.2.</t>
  </si>
  <si>
    <t>10.12834/VetIt.1173.6516.2</t>
  </si>
  <si>
    <t>Splenic infarction and infectious diseases in Korea</t>
  </si>
  <si>
    <t>Im JH, Chung MH, Lee HJ, Kwon HY, Baek JH, Jang JH, Lee JS.</t>
  </si>
  <si>
    <t>BMC Infect Dis. 2020 Dec 2;20(1):915. doi: 10.1186/s12879-020-05645-9.</t>
  </si>
  <si>
    <t>PMC7708890</t>
  </si>
  <si>
    <t>10.1186/s12879-020-05645-9</t>
  </si>
  <si>
    <t>2020 Dec 2</t>
  </si>
  <si>
    <t>Screening for Rickettsia, Coxiella and Borrelia Species in Ticks from Queensland, Australia</t>
  </si>
  <si>
    <t>Hussain-Yusuf H, Stenos J, Vincent G, Shima A, Abell S, Preece ND, Tadepalli M, Hii SF, Bowie N, Mitram K, Graves S.</t>
  </si>
  <si>
    <t>Pathogens. 2020 Dec 2;9(12):1016. doi: 10.3390/pathogens9121016.</t>
  </si>
  <si>
    <t>Hussain-Yusuf H</t>
  </si>
  <si>
    <t>PMC7761571</t>
  </si>
  <si>
    <t>10.3390/pathogens9121016</t>
  </si>
  <si>
    <t>Ixodes scapularis microbiome correlates with life stage, not the presence of human pathogens, in ticks submitted for diagnostic testing</t>
  </si>
  <si>
    <t>Gil JC, Helal ZH, Risatti G, Hird SM.</t>
  </si>
  <si>
    <t>PeerJ. 2020 Dec 2;8:e10424. doi: 10.7717/peerj.10424. eCollection 2020.</t>
  </si>
  <si>
    <t>Gil JC</t>
  </si>
  <si>
    <t>PMC7718787</t>
  </si>
  <si>
    <t>10.7717/peerj.10424</t>
  </si>
  <si>
    <t>Genome Sequence of the Banana Aphid, Pentalonia nigronervosa Coquerel (Hemiptera: Aphididae) and Its Symbionts</t>
  </si>
  <si>
    <t>Mathers TC, Mugford ST, Hogenhout SA, Tripathi L.</t>
  </si>
  <si>
    <t>G3 (Bethesda). 2020 Dec 3;10(12):4315-4321. doi: 10.1534/g3.120.401358.</t>
  </si>
  <si>
    <t>Mathers TC</t>
  </si>
  <si>
    <t>PMC7718742</t>
  </si>
  <si>
    <t>10.1534/g3.120.401358</t>
  </si>
  <si>
    <t>2020 Dec 3</t>
  </si>
  <si>
    <t>Associations between Japanese spotted fever (JSF) cases and wildlife distribution on the Boso Peninsula, Central Japan (2006-2017)</t>
  </si>
  <si>
    <t>Matsuyama H, Taira M, Suzuki M, Sando E.</t>
  </si>
  <si>
    <t>J Vet Med Sci. 2020 Dec 5;82(11):1666-1670. doi: 10.1292/jvms.20-0377. Epub 2020 Oct 2.</t>
  </si>
  <si>
    <t>Matsuyama H</t>
  </si>
  <si>
    <t>PMC7719884</t>
  </si>
  <si>
    <t>10.1292/jvms.20-0377</t>
  </si>
  <si>
    <t>2020 Dec 5</t>
  </si>
  <si>
    <t>Phylogenomic Analysis of Wolbachia Strains Reveals Patterns of Genome Evolution and Recombination</t>
  </si>
  <si>
    <t>Genome Biol Evol. 2020 Dec 6;12(12):2508-2520. doi: 10.1093/gbe/evaa219.</t>
  </si>
  <si>
    <t>PMC7719230</t>
  </si>
  <si>
    <t>10.1093/gbe/evaa219</t>
  </si>
  <si>
    <t>2020 Dec 6</t>
  </si>
  <si>
    <t>Corallopyronin A for short-course anti-wolbachial, macrofilaricidal treatment of filarial infections</t>
  </si>
  <si>
    <t>Schiefer A, Hübner MP, Krome A, Lämmer C, Ehrens A, Aden T, Koschel M, Neufeld H, Chaverra-Muñoz L, Jansen R, Kehraus S, König GM, Pogorevc D, Müller R, Stadler M, Hüttel S, Hesterkamp T, Wagner K, Pfarr K, Hoerauf A.</t>
  </si>
  <si>
    <t>PLoS Negl Trop Dis. 2020 Dec 7;14(12):e0008930. doi: 10.1371/journal.pntd.0008930. eCollection 2020 Dec.</t>
  </si>
  <si>
    <t>PMC7746275</t>
  </si>
  <si>
    <t>10.1371/journal.pntd.0008930</t>
  </si>
  <si>
    <t>2020 Dec 7</t>
  </si>
  <si>
    <t>Infection Patterns and Fitness Effects of Rickettsia and Sodalis Symbionts in the Green Lacewing Chrysoperla carnea</t>
  </si>
  <si>
    <t>Sontowski R, Gerth M, Richter S, Gruppe A, Schlegel M, van Dam NM, Bleidorn C.</t>
  </si>
  <si>
    <t>Insects. 2020 Dec 7;11(12):867. doi: 10.3390/insects11120867.</t>
  </si>
  <si>
    <t>Sontowski R</t>
  </si>
  <si>
    <t>PMC7762206</t>
  </si>
  <si>
    <t>10.3390/insects11120867</t>
  </si>
  <si>
    <t>Spatial Distribution of Whitefly Species (Hemiptera: Aleyrodidae) and Identification of Secondary Bacterial Endosymbionts in Tomato Fields in Costa Rica</t>
  </si>
  <si>
    <t>Can-Vargas X, Barboza N, Fuchs EJ, Hernández EJ.</t>
  </si>
  <si>
    <t>J Econ Entomol. 2020 Dec 9;113(6):2900-2910. doi: 10.1093/jee/toaa215.</t>
  </si>
  <si>
    <t>Can-Vargas X</t>
  </si>
  <si>
    <t>PMC7724748</t>
  </si>
  <si>
    <t>10.1093/jee/toaa215</t>
  </si>
  <si>
    <t>2020 Dec 9</t>
  </si>
  <si>
    <t>Wolbachia infection in wild mosquitoes (Diptera: Culicidae): implications for transmission modes and host-endosymbiont associations in Singapore</t>
  </si>
  <si>
    <t>Ding H, Yeo H, Puniamoorthy N.</t>
  </si>
  <si>
    <t>Parasit Vectors. 2020 Dec 9;13(1):612. doi: 10.1186/s13071-020-04466-8.</t>
  </si>
  <si>
    <t>Ding H</t>
  </si>
  <si>
    <t>PMC7724734</t>
  </si>
  <si>
    <t>10.1186/s13071-020-04466-8</t>
  </si>
  <si>
    <t>A review on Hyalomma species infestations on human and animals and progress on management strategies</t>
  </si>
  <si>
    <t>Kumar B, Manjunathachar HV, Ghosh S.</t>
  </si>
  <si>
    <t>Heliyon. 2020 Dec 9;6(12):e05675. doi: 10.1016/j.heliyon.2020.e05675. eCollection 2020 Dec.</t>
  </si>
  <si>
    <t>Kumar B</t>
  </si>
  <si>
    <t>PMC7726666</t>
  </si>
  <si>
    <t>10.1016/j.heliyon.2020.e05675</t>
  </si>
  <si>
    <t>Zoonotic Tick-Borne Pathogens in Temperate and Cold Regions of Europe-A Review on the Prevalence in Domestic Animals</t>
  </si>
  <si>
    <t>Springer A, Glass A, Topp AK, Strube C.</t>
  </si>
  <si>
    <t>Front Vet Sci. 2020 Dec 10;7:604910. doi: 10.3389/fvets.2020.604910. eCollection 2020.</t>
  </si>
  <si>
    <t>PMC7758354</t>
  </si>
  <si>
    <t>10.3389/fvets.2020.604910</t>
  </si>
  <si>
    <t>2020 Dec 10</t>
  </si>
  <si>
    <t>Transition of Serum Cytokine Concentration in Rickettsia japonica Infection</t>
  </si>
  <si>
    <t>Infect Dis Rep. 2020 Dec 11;12(3):127-131. doi: 10.3390/idr12030023.</t>
  </si>
  <si>
    <t>PMC7768425</t>
  </si>
  <si>
    <t>10.3390/idr12030023</t>
  </si>
  <si>
    <t>2020 Dec 11</t>
  </si>
  <si>
    <t>Tick Fauna and Associated Rickettsia, Theileria, and Babesia spp. in Domestic Animals in Sudan (North Kordofan and Kassala States)</t>
  </si>
  <si>
    <t>Springer A, Shuaib YA, Isaa MH, Ezz-Eldin MI, Osman AY, Yagoub IA, Abdalla MA, Bakiet AO, Mohmed-Noor SE, Schaper S, Rieß R, Dobler G, Strube C, Bakkes DK, Chitimia-Dobler L.</t>
  </si>
  <si>
    <t>Microorganisms. 2020 Dec 11;8(12):1969. doi: 10.3390/microorganisms8121969.</t>
  </si>
  <si>
    <t>PMC7763929</t>
  </si>
  <si>
    <t>10.3390/microorganisms8121969</t>
  </si>
  <si>
    <t>Food Resource Sharing of Alder Leaf Beetle Specialists (Coleoptera: Chrysomelidae) as Potential Insect-Plant Interface for Horizontal Transmission of Endosymbionts</t>
  </si>
  <si>
    <t>Cardoso A, Gómez-Zurita J.</t>
  </si>
  <si>
    <t>Environ Entomol. 2020 Dec 14;49(6):1402-1414. doi: 10.1093/ee/nvaa111.</t>
  </si>
  <si>
    <t>Cardoso A</t>
  </si>
  <si>
    <t>PMC7734963</t>
  </si>
  <si>
    <t>10.1093/ee/nvaa111</t>
  </si>
  <si>
    <t>2020 Dec 14</t>
  </si>
  <si>
    <t>Detection of Immunoglobulin M and Immunoglobulin G Antibodies Against Orientia tsutsugamushi for Scrub Typhus Diagnosis and Serosurvey in Endemic Regions</t>
  </si>
  <si>
    <t>Gupte MD, Gupte M, Kamble S, Mane A, Sane S, Bondre V, Deshpande J, Gadkari D, Murhekar MV.</t>
  </si>
  <si>
    <t>Indian Pediatr. 2020 Dec 15;57(12):1131-1134. Epub 2020 Sep 7.</t>
  </si>
  <si>
    <t>Gupte MD</t>
  </si>
  <si>
    <t>2020 Dec 15</t>
  </si>
  <si>
    <t>Evolution of Wolbachia mutualism and reproductive parasitism: insight from two novel strains that co-infect cat fleas</t>
  </si>
  <si>
    <t>Driscoll TP, Verhoeve VI, Brockway C, Shrewsberry DL, Plumer M, Sevdalis SE, Beckmann JF, Krueger LM, Macaluso KR, Azad AF, Gillespie JJ.</t>
  </si>
  <si>
    <t>PeerJ. 2020 Dec 17;8:e10646. doi: 10.7717/peerj.10646. eCollection 2020.</t>
  </si>
  <si>
    <t>PMC7750005</t>
  </si>
  <si>
    <t>10.7717/peerj.10646</t>
  </si>
  <si>
    <t>2020 Dec 17</t>
  </si>
  <si>
    <t>Fatal murine typhus with hemophagocytic lymphohistiocytosis in a child</t>
  </si>
  <si>
    <t>Leal-López VF, Arias-León JJ, Faccini-Martínez ÁA, Lugo-Caballero C, Quiñones-Vega C, Erosa-Gonzalez JM, Dzul-Rosado KR.</t>
  </si>
  <si>
    <t>Rev Inst Med Trop Sao Paulo. 2020 Dec 18;62:e99. doi: 10.1590/S1678-9946202062099. eCollection 2020.</t>
  </si>
  <si>
    <t>Leal-López VF</t>
  </si>
  <si>
    <t>PMC7748055</t>
  </si>
  <si>
    <t>10.1590/S1678-9946202062099</t>
  </si>
  <si>
    <t>2020 Dec 18</t>
  </si>
  <si>
    <t>Flea Communities on Small Rodents in Eastern Poland</t>
  </si>
  <si>
    <t>Zając Z, Kulisz J, Woźniak A.</t>
  </si>
  <si>
    <t>Insects. 2020 Dec 18;11(12):894. doi: 10.3390/insects11120894.</t>
  </si>
  <si>
    <t>Zając Z</t>
  </si>
  <si>
    <t>PMC7766464</t>
  </si>
  <si>
    <t>10.3390/insects11120894</t>
  </si>
  <si>
    <t>A Cross Sectional Study on Serological Prevalence of Ehrlichia canis and Rickettsia conorii in Different Canine Population of Sicily (South-Italy) during 2017-2019</t>
  </si>
  <si>
    <t>Migliore S, Gargano V, De Maria C, Gambino D, Gentile A, Vitale Badaco V, Schirò G, Mira F, Galluzzo P, Vicari D, Di Bella S.</t>
  </si>
  <si>
    <t>Animals (Basel). 2020 Dec 20;10(12):2444. doi: 10.3390/ani10122444.</t>
  </si>
  <si>
    <t>Migliore S</t>
  </si>
  <si>
    <t>PMC7767218</t>
  </si>
  <si>
    <t>10.3390/ani10122444</t>
  </si>
  <si>
    <t>2020 Dec 20</t>
  </si>
  <si>
    <t>Stable Introduction of Plant-Virus-Inhibiting Wolbachia into Planthoppers for Rice Protection</t>
  </si>
  <si>
    <t>Gong JT, Li Y, Li TP, Liang Y, Hu L, Zhang D, Zhou CY, Yang C, Zhang X, Zha SS, Duan XZ, Baton LA, Hong XY, Hoffmann AA, Xi Z.</t>
  </si>
  <si>
    <t>Curr Biol. 2020 Dec 21;30(24):4837-4845.e5. doi: 10.1016/j.cub.2020.09.033. Epub 2020 Oct 8.</t>
  </si>
  <si>
    <t>Gong JT</t>
  </si>
  <si>
    <t>10.1016/j.cub.2020.09.033</t>
  </si>
  <si>
    <t>2020 Dec 21</t>
  </si>
  <si>
    <t>Vector Control: Wolbachia Expands Its Protective Reach from Humans to Plants</t>
  </si>
  <si>
    <t>Curr Biol. 2020 Dec 21;30(24):R1489-R1491. doi: 10.1016/j.cub.2020.11.005.</t>
  </si>
  <si>
    <t>10.1016/j.cub.2020.11.005</t>
  </si>
  <si>
    <t>Spotted fever group rickettsiae transmitted by Dermacentor ticks and determinants of their spread in Europe</t>
  </si>
  <si>
    <t>Buczek W, Koman-Iżko A, Buczek AM, Buczek A, Bartosik K, Kulina D, Ciura D.</t>
  </si>
  <si>
    <t>Ann Agric Environ Med. 2020 Dec 22;27(4):505-511. doi: 10.26444/aaem/120602. Epub 2020 May 7.</t>
  </si>
  <si>
    <t>Buczek W</t>
  </si>
  <si>
    <t>10.26444/aaem/120602</t>
  </si>
  <si>
    <t>2020 Dec 22</t>
  </si>
  <si>
    <t>Molecular detection of Anaplasma phagocytophilum in roe deer (Capreolus capreolus) in eastern Poland</t>
  </si>
  <si>
    <t>Teodorowski O, Radzki R, Kalinowski M, WIniarczyk S, Garcia Bocanegra I, Winiarczyk D, Adaszek L.</t>
  </si>
  <si>
    <t>Ann Agric Environ Med. 2020 Dec 22;27(4):702-705. doi: 10.26444/aaem/124902. Epub 2020 Jul 17.</t>
  </si>
  <si>
    <t>Teodorowski O</t>
  </si>
  <si>
    <t>10.26444/aaem/124902</t>
  </si>
  <si>
    <t>Transmission, Tropism, and Biological Impacts of Torix Rickettsia in the Common Bed Bug Cimex lectularius (Hemiptera: Cimicidae)</t>
  </si>
  <si>
    <t>Thongprem P, Evison SEF, Hurst GDD, Otti O.</t>
  </si>
  <si>
    <t>Front Microbiol. 2020 Dec 23;11:608763. doi: 10.3389/fmicb.2020.608763. eCollection 2020.</t>
  </si>
  <si>
    <t>Thongprem P</t>
  </si>
  <si>
    <t>PMC7785988</t>
  </si>
  <si>
    <t>10.3389/fmicb.2020.608763</t>
  </si>
  <si>
    <t>2020 Dec 23</t>
  </si>
  <si>
    <t>History, Rats, Fleas, and Opossums. II. The Decline and Resurgence of Flea-Borne Typhus in the United States, 1945-2019</t>
  </si>
  <si>
    <t>Trop Med Infect Dis. 2020 Dec 28;6(1):2. doi: 10.3390/tropicalmed6010002.</t>
  </si>
  <si>
    <t>PMC7839051</t>
  </si>
  <si>
    <t>10.3390/tropicalmed6010002</t>
  </si>
  <si>
    <t>2020 Dec 28</t>
  </si>
  <si>
    <t>Coexistence of Two Male-Killers and Their Impact on the Development of Oriental Tea Tortrix Homona magnanima</t>
  </si>
  <si>
    <t>Takamatsu T, Arai H, Abe N, Nakai M, Kunimi Y, Inoue MN.</t>
  </si>
  <si>
    <t>Microb Ecol. 2021 Jan;81(1):193-202. doi: 10.1007/s00248-020-01566-x. Epub 2020 Aug 1.</t>
  </si>
  <si>
    <t>Takamatsu T</t>
  </si>
  <si>
    <t>10.1007/s00248-020-01566-x</t>
  </si>
  <si>
    <t>2021 Jan</t>
  </si>
  <si>
    <t>Incidence and Diversity of Torix Rickettsia-Odonata Symbioses</t>
  </si>
  <si>
    <t>Thongprem P, Davison HR, Thompson DJ, Lorenzo-Carballa MO, Hurst GDD.</t>
  </si>
  <si>
    <t>Microb Ecol. 2021 Jan;81(1):203-212. doi: 10.1007/s00248-020-01568-9. Epub 2020 Aug 7.</t>
  </si>
  <si>
    <t>PMC7794209</t>
  </si>
  <si>
    <t>10.1007/s00248-020-01568-9</t>
  </si>
  <si>
    <t>Comparative Efficacy of Doxycycline vs. Azithromycin in Pediatric Scrub Typhus</t>
  </si>
  <si>
    <t>Arun Babu T, Narayanasamy DK, Mathiyalagen P.</t>
  </si>
  <si>
    <t>Indian J Pediatr. 2021 Jan;88(1):93. doi: 10.1007/s12098-020-03469-8. Epub 2020 Aug 14.</t>
  </si>
  <si>
    <t>Arun Babu T</t>
  </si>
  <si>
    <t>10.1007/s12098-020-03469-8</t>
  </si>
  <si>
    <t>An Inducible Expression System for Recombinant Sca Proteins with an Autotransporter Domain from Orientia Tsutsugamushi in Escherichia coli</t>
  </si>
  <si>
    <t>Cho H, Kim KS.</t>
  </si>
  <si>
    <t>Protein Pept Lett. 2021;28(3):241-248. doi: 10.2174/0929866527666200924144908.</t>
  </si>
  <si>
    <t>Protein Pept Lett</t>
  </si>
  <si>
    <t>10.2174/0929866527666200924144908</t>
  </si>
  <si>
    <t>Ixodes spp. from Dogs and Cats in the United States: Diversity, Seasonality, and Prevalence of Borrelia burgdorferi and Anaplasma phagocytophilum</t>
  </si>
  <si>
    <t>Ghosh P, Saleh MN, Sundstrom KD, Ientile M, Little SE.</t>
  </si>
  <si>
    <t>Vector Borne Zoonotic Dis. 2021 Jan;21(1):11-19. doi: 10.1089/vbz.2020.2637. Epub 2020 Sep 28.</t>
  </si>
  <si>
    <t>Ghosh P</t>
  </si>
  <si>
    <t>PMC9469741</t>
  </si>
  <si>
    <t>10.1089/vbz.2020.2637</t>
  </si>
  <si>
    <t>First detection of Amblyomma variegatum and molecular finding of Rickettsia africae in Sardinia, Italy</t>
  </si>
  <si>
    <t>Pintore E, Olivieri E, Floriano AM, Sassera D, Sanna N, Garippa G.</t>
  </si>
  <si>
    <t>Ticks Tick Borne Dis. 2021 Jan;12(1):101561. doi: 10.1016/j.ttbdis.2020.101561. Epub 2020 Sep 25.</t>
  </si>
  <si>
    <t>Pintore E</t>
  </si>
  <si>
    <t>10.1016/j.ttbdis.2020.101561</t>
  </si>
  <si>
    <t>First report of human exposure to Hyalomma marginatum in England: Further evidence of a Hyalomma moulting event in north-western Europe?</t>
  </si>
  <si>
    <t>McGinley L, Hansford KM, Cull B, Gillingham EL, Carter DP, Chamberlain JF, Hernandez-Triana LM, Phipps LP, Medlock JM.</t>
  </si>
  <si>
    <t>Ticks Tick Borne Dis. 2021 Jan;12(1):101541. doi: 10.1016/j.ttbdis.2020.101541. Epub 2020 Sep 10.</t>
  </si>
  <si>
    <t>McGinley L</t>
  </si>
  <si>
    <t>10.1016/j.ttbdis.2020.101541</t>
  </si>
  <si>
    <t>Wild boar as a potential reservoir of zoonotic tick-borne pathogens</t>
  </si>
  <si>
    <t>Hrazdilová K, Lesiczka PM, Bardoň J, Vyroubalová Š, Šimek B, Zurek L, Modrý D.</t>
  </si>
  <si>
    <t>Ticks Tick Borne Dis. 2021 Jan;12(1):101558. doi: 10.1016/j.ttbdis.2020.101558. Epub 2020 Sep 25.</t>
  </si>
  <si>
    <t>Hrazdilová K</t>
  </si>
  <si>
    <t>10.1016/j.ttbdis.2020.101558</t>
  </si>
  <si>
    <t>Genetic diversity of Anaplasma marginale in calves with anaplasmosis on farms in Minas Gerais, Brazil</t>
  </si>
  <si>
    <t>Bahia M, Silva LTD, Silva BMD, Cordeiro MD, Guterres A, Silva CBD, Silva JBD, Fonseca AH.</t>
  </si>
  <si>
    <t>Ticks Tick Borne Dis. 2021 Jan;12(1):101552. doi: 10.1016/j.ttbdis.2020.101552. Epub 2020 Sep 14.</t>
  </si>
  <si>
    <t>10.1016/j.ttbdis.2020.101552</t>
  </si>
  <si>
    <t>Detection of pathogens in ixodid ticks collected from animals and vegetation in five regions of Ukraine</t>
  </si>
  <si>
    <t>Levytska VA, Mushinsky AB, Zubrikova D, Blanarova L, Długosz E, Vichova B, Slivinska KA, Gajewski Z, Gizinski S, Liu S, Zhou L, Rogovskyy AS.</t>
  </si>
  <si>
    <t>Ticks Tick Borne Dis. 2021 Jan;12(1):101586. doi: 10.1016/j.ttbdis.2020.101586. Epub 2020 Oct 4.</t>
  </si>
  <si>
    <t>Levytska VA</t>
  </si>
  <si>
    <t>10.1016/j.ttbdis.2020.101586</t>
  </si>
  <si>
    <t>Prompt defervescence after initiation of treatment for rickettsial infections - time to dispense with the dogma?</t>
  </si>
  <si>
    <t>Stewart AGA, Smith S, Hanson J.</t>
  </si>
  <si>
    <t>Int J Infect Dis. 2021 Jan;102:132-135. doi: 10.1016/j.ijid.2020.10.023. Epub 2020 Oct 16.</t>
  </si>
  <si>
    <t>10.1016/j.ijid.2020.10.023</t>
  </si>
  <si>
    <t>Rickettsia amblyommatis isolated from Amblyomma mixtum (Acari: Ixodida) from two sites in Panama</t>
  </si>
  <si>
    <t>Bermúdez C S, Zaldívar Y, Domínguez A L, Hernández M, de Antinori MEB, Krawczak FS.</t>
  </si>
  <si>
    <t>Ticks Tick Borne Dis. 2021 Jan;12(1):101597. doi: 10.1016/j.ttbdis.2020.101597. Epub 2020 Oct 20.</t>
  </si>
  <si>
    <t>Bermúdez C S</t>
  </si>
  <si>
    <t>10.1016/j.ttbdis.2020.101597</t>
  </si>
  <si>
    <t>Anaplasma marginale in goats from a multispecies grazing system in northeastern Brazil</t>
  </si>
  <si>
    <t>Barbosa IC, André MR, Amaral RBD, Valente JDM, Vasconcelos PC, Oliveira CJB, Jusi MMG, Machado RZ, Vieira TSWJ, Ueti MW, Vieira RFC.</t>
  </si>
  <si>
    <t>Ticks Tick Borne Dis. 2021 Jan;12(1):101592. doi: 10.1016/j.ttbdis.2020.101592. Epub 2020 Oct 17.</t>
  </si>
  <si>
    <t>Barbosa IC</t>
  </si>
  <si>
    <t>10.1016/j.ttbdis.2020.101592</t>
  </si>
  <si>
    <t>The Prevalence of Different Human Pathogenic Microorganisms Transmitted by Ixodes Tick Vectors in Belarus</t>
  </si>
  <si>
    <t>Kniazeva V, Pogotskaya Y, Higgs S, Krasko A.</t>
  </si>
  <si>
    <t>Vector Borne Zoonotic Dis. 2021 Jan;21(1):6-10. doi: 10.1089/vbz.2020.2675. Epub 2020 Oct 27.</t>
  </si>
  <si>
    <t>Kniazeva V</t>
  </si>
  <si>
    <t>10.1089/vbz.2020.2675</t>
  </si>
  <si>
    <t>Molecular detection of vector-borne agents in ectoparasites and reptiles from Brazil</t>
  </si>
  <si>
    <t>Mendoza-Roldan JA, Ribeiro SR, Castilho-Onofrio V, Marcili A, Simonato BB, Latrofa MS, Benelli G, Otranto D, Barros-Battesti DM.</t>
  </si>
  <si>
    <t>Ticks Tick Borne Dis. 2021 Jan;12(1):101585. doi: 10.1016/j.ttbdis.2020.101585. Epub 2020 Oct 6.</t>
  </si>
  <si>
    <t>Mendoza-Roldan JA</t>
  </si>
  <si>
    <t>10.1016/j.ttbdis.2020.101585</t>
  </si>
  <si>
    <t>Ticks (Acari: Ixodidae) on birds migrating to the island of Ponza, Italy, and the tick-borne pathogens they carry</t>
  </si>
  <si>
    <t>Rollins RE, Schaper S, Kahlhofer C, Frangoulidis D, Strauß AFT, Cardinale M, Springer A, Strube C, Bakkes DK, Becker NS, Chitimia-Dobler L.</t>
  </si>
  <si>
    <t>Ticks Tick Borne Dis. 2021 Jan;12(1):101590. doi: 10.1016/j.ttbdis.2020.101590. Epub 2020 Oct 9.</t>
  </si>
  <si>
    <t>Rollins RE</t>
  </si>
  <si>
    <t>10.1016/j.ttbdis.2020.101590</t>
  </si>
  <si>
    <t>A Report on Molecular Detection and Phylogenetic Evaluation of Anaplasma marginale in Ticks and Blood Samples Collected from Cattle in District Layyah in Punjab (Pakistan)</t>
  </si>
  <si>
    <t>Ashraf S, Parveen A, Muhammad Awais M, Gillani Q, Aktas M, Ozubek S, Iqbal F.</t>
  </si>
  <si>
    <t>Curr Microbiol. 2021 Jan;78(1):274-281. doi: 10.1007/s00284-020-02256-0. Epub 2020 Oct 30.</t>
  </si>
  <si>
    <t>Ashraf S</t>
  </si>
  <si>
    <t>10.1007/s00284-020-02256-0</t>
  </si>
  <si>
    <t>Epidemiology and Clinical Features of Rocky Mountain Spotted Fever from Enhanced Surveillance, Sonora, Mexico: 2015-2018</t>
  </si>
  <si>
    <t>Álvarez-López DI, Ochoa-Mora E, Nichols Heitman K, Binder AM, Álvarez-Hernández G, Armstrong PA.</t>
  </si>
  <si>
    <t>Am J Trop Med Hyg. 2021 Jan;104(1):190-197. doi: 10.4269/ajtmh.20-0854.</t>
  </si>
  <si>
    <t>Álvarez-López DI</t>
  </si>
  <si>
    <t>PMC7790062</t>
  </si>
  <si>
    <t>10.4269/ajtmh.20-0854</t>
  </si>
  <si>
    <t>A Space-Time Permutation Scan Statistic for Evaluating County-Level Tickborne Disease Clusters in Indiana, 2009-2016</t>
  </si>
  <si>
    <t>Omodior O.</t>
  </si>
  <si>
    <t>Health Secur. 2021 Jan-Feb;19(1):108-115. doi: 10.1089/hs.2019.0159. Epub 2020 Nov 6.</t>
  </si>
  <si>
    <t>Omodior O</t>
  </si>
  <si>
    <t>Health Secur</t>
  </si>
  <si>
    <t>10.1089/hs.2019.0159</t>
  </si>
  <si>
    <t>2021 Jan-Feb</t>
  </si>
  <si>
    <t>Rickettsia spp. in ticks (Acari: Ixodidae) from wild birds in Caldas, Colombia</t>
  </si>
  <si>
    <t>Martínez-Sánchez ET, Cardona-Romero M, Ortiz-Giraldo M, Tobón-Escobar WD, Moreno-López D, Ossa-López PA, Pérez-Cárdenas JE, Labruna MB, Martins TF, Castaño-Villa GJ, Rivera-Páez FA.</t>
  </si>
  <si>
    <t>Acta Trop. 2021 Jan;213:105733. doi: 10.1016/j.actatropica.2020.105733. Epub 2020 Nov 4.</t>
  </si>
  <si>
    <t>Martínez-Sánchez ET</t>
  </si>
  <si>
    <t>10.1016/j.actatropica.2020.105733</t>
  </si>
  <si>
    <t>Molecular identification and characterization of Rickettsia spp. and other tick-borne pathogens in cattle and their ticks from Huambo, Angola</t>
  </si>
  <si>
    <t>Barradas PF, Mesquita JR, Ferreira P, Gärtner F, Carvalho M, Inácio E, Chivinda E, Katimba A, Amorim I.</t>
  </si>
  <si>
    <t>Ticks Tick Borne Dis. 2021 Jan;12(1):101583. doi: 10.1016/j.ttbdis.2020.101583. Epub 2020 Oct 10.</t>
  </si>
  <si>
    <t>10.1016/j.ttbdis.2020.101583</t>
  </si>
  <si>
    <t>Molecular detection and phylogeny of Anaplasma spp. in cattle reveals the presence of novel strains closely related to A. phagocytophilum in Turkey</t>
  </si>
  <si>
    <t>Aktas M, Çolak S.</t>
  </si>
  <si>
    <t>Ticks Tick Borne Dis. 2021 Jan;12(1):101604. doi: 10.1016/j.ttbdis.2020.101604. Epub 2020 Nov 2.</t>
  </si>
  <si>
    <t>10.1016/j.ttbdis.2020.101604</t>
  </si>
  <si>
    <t>Comparative population genetics of Amblyomma maculatum and Amblyomma americanum in the mid-Atlantic United States</t>
  </si>
  <si>
    <t>Benham SA, Gaff HD, Bement ZJ, Blaise C, Cummins HK, Ferrara R, Moreno J, Parker E, Phan A, Rose T, Azher S, Price D, Gauthier DT.</t>
  </si>
  <si>
    <t>Ticks Tick Borne Dis. 2021 Jan;12(1):101600. doi: 10.1016/j.ttbdis.2020.101600. Epub 2020 Oct 22.</t>
  </si>
  <si>
    <t>Benham SA</t>
  </si>
  <si>
    <t>PMC7780746</t>
  </si>
  <si>
    <t>NIHMS1646086</t>
  </si>
  <si>
    <t>10.1016/j.ttbdis.2020.101600</t>
  </si>
  <si>
    <t>Molecular detection and genetic identification of Wolbachia endosymbiont in Rhipicephalus sanguineus (Acari: Ixodidae) ticks of Taiwan</t>
  </si>
  <si>
    <t>Chao LL, Castillo CT, Shih CM.</t>
  </si>
  <si>
    <t>Exp Appl Acarol. 2021 Jan;83(1):115-130. doi: 10.1007/s10493-020-00574-3. Epub 2020 Nov 16.</t>
  </si>
  <si>
    <t>Chao LL</t>
  </si>
  <si>
    <t>10.1007/s10493-020-00574-3</t>
  </si>
  <si>
    <t>Molecular Detection and Phylogenetic Analysis of Anaplasma and Borrelia Species in Ticks Collected from Migratory Birds at Heuksan, Hong, and Nan Islands, Republic of Korea</t>
  </si>
  <si>
    <t>Seo HJ, Noh J, Kim HC, Chong ST, Klein TA, Park CU, Choi CY, Kwon YS, Kim M, Min S, Park Y, Yoo MS, Cho YS.</t>
  </si>
  <si>
    <t>Vector Borne Zoonotic Dis. 2021 Jan;21(1):20-31. doi: 10.1089/vbz.2020.2629. Epub 2020 Nov 17.</t>
  </si>
  <si>
    <t>10.1089/vbz.2020.2629</t>
  </si>
  <si>
    <t>Molecular detection of Rickettsia felis in common fleas in Greece and comparative evaluation of genotypic methods</t>
  </si>
  <si>
    <t>Dougas G, Tsakris A, Billinis C, Beleri S, Patsoula E, Papaparaskevas J.</t>
  </si>
  <si>
    <t>J Microbiol Methods. 2021 Jan;180:106104. doi: 10.1016/j.mimet.2020.106104. Epub 2020 Nov 18.</t>
  </si>
  <si>
    <t>10.1016/j.mimet.2020.106104</t>
  </si>
  <si>
    <t>Tick-borne diseases and co-infection: Current considerations</t>
  </si>
  <si>
    <t>Cutler SJ, Vayssier-Taussat M, Estrada-Peña A, Potkonjak A, Mihalca AD, Zeller H.</t>
  </si>
  <si>
    <t>Ticks Tick Borne Dis. 2021 Jan;12(1):101607. doi: 10.1016/j.ttbdis.2020.101607. Epub 2020 Nov 9.</t>
  </si>
  <si>
    <t>10.1016/j.ttbdis.2020.101607</t>
  </si>
  <si>
    <t>Molecular detection and characterization of tick-borne hemoparasites and Anaplasmataceae in dogs in major cities of Malawi</t>
  </si>
  <si>
    <t>Chatanga E, Kainga H, Razemba T, Ssuna R, Swennen L, Hayashida K, Sugimoto C, Katakura K, Nonaka N, Nakao R.</t>
  </si>
  <si>
    <t>Parasitol Res. 2021 Jan;120(1):267-276. doi: 10.1007/s00436-020-06967-y. Epub 2020 Nov 22.</t>
  </si>
  <si>
    <t>Chatanga E</t>
  </si>
  <si>
    <t>10.1007/s00436-020-06967-y</t>
  </si>
  <si>
    <t>Validation of a multiplex PCR assay to detect Babesia spp. and Anaplasma marginale in cattle in Uruguay in the absence of a gold standard test</t>
  </si>
  <si>
    <t>Parodi P, Corbellini LG, Leotti VB, Rivero R, Miraballes C, Riet-Correa F, Venzal JM, Armúa-Fernández MT.</t>
  </si>
  <si>
    <t>J Vet Diagn Invest. 2021 Jan;33(1):73-79. doi: 10.1177/1040638720975742. Epub 2020 Nov 30.</t>
  </si>
  <si>
    <t>Parodi P</t>
  </si>
  <si>
    <t>PMC7758682</t>
  </si>
  <si>
    <t>10.1177/1040638720975742</t>
  </si>
  <si>
    <t>Is cerebrospinal fluid lactate useful in differentiating scrub typhus meningitis from aseptic, bacterial and tuberculous meningitis?</t>
  </si>
  <si>
    <t>Arora S, Abhilash KPP, Mitra S, Hazra D, Gunasekharan K, Yesudass P.</t>
  </si>
  <si>
    <t>Trop Doct. 2021 Jan;51(1):64-71. doi: 10.1177/0049475520975957. Epub 2020 Dec 1.</t>
  </si>
  <si>
    <t>Arora S</t>
  </si>
  <si>
    <t>10.1177/0049475520975957</t>
  </si>
  <si>
    <t>Clinical and immunological responses in sheep after inoculation with Himar1-transformed Anaplasma phagocytophilum and subsequent challenge with a virulent strain of the bacterium</t>
  </si>
  <si>
    <t>Eskeland S, Stuen S, Munderloh UG, Barbet A, Crosby L, Lybeck K, Wilhelmsson P, Lindgren PE, Makvandi-Nejad S, Tollefsen S, Granquist EG.</t>
  </si>
  <si>
    <t>Vet Immunol Immunopathol. 2021 Jan;231:110165. doi: 10.1016/j.vetimm.2020.110165. Epub 2020 Dec 2.</t>
  </si>
  <si>
    <t>10.1016/j.vetimm.2020.110165</t>
  </si>
  <si>
    <t>Orientia tsutsugamushi: The dangerous yet neglected foe from the East</t>
  </si>
  <si>
    <t>Banerjee A, Kulkarni S.</t>
  </si>
  <si>
    <t>Int J Med Microbiol. 2021 Jan;311(1):151467. doi: 10.1016/j.ijmm.2020.151467. Epub 2020 Dec 9.</t>
  </si>
  <si>
    <t>Banerjee A</t>
  </si>
  <si>
    <t>10.1016/j.ijmm.2020.151467</t>
  </si>
  <si>
    <t>Comparison of Anaplasma and Ehrlichia species-specific peptide ELISAs with whole organism-based immunofluorescent assays for serologic diagnosis of anaplasmosis and ehrlichiosis in dogs</t>
  </si>
  <si>
    <t>Qurollo BA, Stillman BA, Beall MJ, Foster P, Hegarty BC, Breitschwerdt EB, Chandrashekar R.</t>
  </si>
  <si>
    <t>Am J Vet Res. 2021 Jan;82(1):71-80. doi: 10.2460/ajvr.82.1.71.</t>
  </si>
  <si>
    <t>10.2460/ajvr.82.1.71</t>
  </si>
  <si>
    <t>Molecular prevalence, characterization and associated risk factors of Anaplasma spp. and Theileria spp. in small ruminants in Northern Pakistan</t>
  </si>
  <si>
    <t>Niaz S, Ur Rahman Z, Ali I, Cossío-Bayúgar R, Amaro-Estrada I, Alanazi AD, Khattak I, Zeb J, Nasreen N, Khan A.</t>
  </si>
  <si>
    <t>Parasite. 2021;28:3. doi: 10.1051/parasite/2020075. Epub 2021 Jan 8.</t>
  </si>
  <si>
    <t>Niaz S</t>
  </si>
  <si>
    <t>PMC7792498</t>
  </si>
  <si>
    <t>10.1051/parasite/2020075</t>
  </si>
  <si>
    <t>Interferon Type I Regulates Inflammasome Activation and High Mobility Group Box 1 Translocation in Hepatocytes During Ehrlichia-Induced Acute Liver Injury</t>
  </si>
  <si>
    <t>Kader M, El Andaloussi A, Vorhaour J, Tamama K, Nieto N, Scott MJ, Ismail N.</t>
  </si>
  <si>
    <t>Hepatol Commun. 2020 Sep 27;5(1):33-51. doi: 10.1002/hep4.1608. eCollection 2021 Jan.</t>
  </si>
  <si>
    <t>Hepatol Commun</t>
  </si>
  <si>
    <t>PMC7789844</t>
  </si>
  <si>
    <t>10.1002/hep4.1608</t>
  </si>
  <si>
    <t>Scrub typhus in Chile</t>
  </si>
  <si>
    <t>Concha-Rogazy M, Kinzel-Maluje F, Pinto-Santana C, Sánchez-Sánchez N, Abarca K.</t>
  </si>
  <si>
    <t>Cutis. 2021 Jan;107(1):E35-E38. doi: 10.12788/cutis.0181.</t>
  </si>
  <si>
    <t>Concha-Rogazy M</t>
  </si>
  <si>
    <t>10.12788/cutis.0181</t>
  </si>
  <si>
    <t>Efficacy of long-acting oxytetracycline and imidocarb dipropionate for the chemosterilization of Anaplasma marginale in experimentally infected carrier cattle in Argentina</t>
  </si>
  <si>
    <t>Sarli M, Novoa MB, Mazzucco MN, Morel N, Primo ME, de Echaide ST, Echaide IE.</t>
  </si>
  <si>
    <t>Vet Parasitol Reg Stud Reports. 2021 Jan;23:100513. doi: 10.1016/j.vprsr.2020.100513. Epub 2020 Dec 7.</t>
  </si>
  <si>
    <t>10.1016/j.vprsr.2020.100513</t>
  </si>
  <si>
    <t>First report of the presence of Anaplasma marginale in different tissues of the stable-fly Stomoxys calcitrans (Linnaeus, 1758) in Rio de Janeiro state, Brazil</t>
  </si>
  <si>
    <t>Rezende Araújo T, Leite Mota Júnior MA, Sampaio Vilela T, Bittecourt AJ, Azevedo Santos H, Fampa P.</t>
  </si>
  <si>
    <t>Vet Parasitol Reg Stud Reports. 2021 Jan;23:100515. doi: 10.1016/j.vprsr.2020.100515. Epub 2020 Dec 13.</t>
  </si>
  <si>
    <t>Rezende Araújo T</t>
  </si>
  <si>
    <t>10.1016/j.vprsr.2020.100515</t>
  </si>
  <si>
    <t>Molecular and serological detection of arthropod-borne pathogens in carnivorous birds from Brazil</t>
  </si>
  <si>
    <t>Sacchi ABV, André MR, Calchi AC, de Santi M, Guimarães A, Pires JR, Baldani CD, Werther K, Machado RZ.</t>
  </si>
  <si>
    <t>Vet Parasitol Reg Stud Reports. 2021 Jan;23:100539. doi: 10.1016/j.vprsr.2021.100539. Epub 2021 Jan 23.</t>
  </si>
  <si>
    <t>Sacchi ABV</t>
  </si>
  <si>
    <t>10.1016/j.vprsr.2021.100539</t>
  </si>
  <si>
    <t>Parasites and health status of free-ranging capybaras (Hydrochoerus hydrochaeris) in the Atlantic Forest and Caatinga biomes of Brazil</t>
  </si>
  <si>
    <t>Souza DS, Yang SGNS, Alves ACA, Pontes RM, Carvalho CCD, Soares PC, Oliveira JB.</t>
  </si>
  <si>
    <t>Vet Parasitol Reg Stud Reports. 2021 Jan;23:100503. doi: 10.1016/j.vprsr.2020.100503. Epub 2020 Dec 3.</t>
  </si>
  <si>
    <t>Souza DS</t>
  </si>
  <si>
    <t>10.1016/j.vprsr.2020.100503</t>
  </si>
  <si>
    <t>A Case of Anaplasmosis during a Warm Minnesota Fall</t>
  </si>
  <si>
    <t>Khera KD, Southerland DM, Miller NE, Garrison GM.</t>
  </si>
  <si>
    <t>J Prim Care Community Health. 2021 Jan-Dec;12:21501327211005895. doi: 10.1177/21501327211005895.</t>
  </si>
  <si>
    <t>Khera KD</t>
  </si>
  <si>
    <t>J Prim Care Community Health</t>
  </si>
  <si>
    <t>PMC8772355</t>
  </si>
  <si>
    <t>10.1177/21501327211005895</t>
  </si>
  <si>
    <t>2021 Jan-Dec</t>
  </si>
  <si>
    <t>Renal Involvement in Mediterranean Spotted Fever: Clinical and Histopathological Data</t>
  </si>
  <si>
    <t>Baltadzhiev I, Zaprianov Z, Baltadjiev A.</t>
  </si>
  <si>
    <t>Med Princ Pract. 2021;30(4):369-375. doi: 10.1159/000516167. Epub 2021 Mar 29.</t>
  </si>
  <si>
    <t>Med Princ Pract</t>
  </si>
  <si>
    <t>PMC8436609</t>
  </si>
  <si>
    <t>10.1159/000516167</t>
  </si>
  <si>
    <t>Clinical features of patients with Rocky Mountain spotted fever, dengue and chikungunya infection</t>
  </si>
  <si>
    <t>Mora JD, Licona-Enríquez JD, Álvarez-López DI, Aguilar-León DE, Álvarez-Hernández G.</t>
  </si>
  <si>
    <t>Gac Med Mex. 2021;157(1):58-63. doi: 10.24875/GMM.20000105.</t>
  </si>
  <si>
    <t>Mora JD</t>
  </si>
  <si>
    <t>10.24875/GMM.20000105</t>
  </si>
  <si>
    <t>THE RESULTS OF THE STUDY OF THE EPIDEMIOLOGICAL STATUS AND SPREAD OF DERMACENTOR RETICULATUS TICKS IN UKRAINE OVER THE LAST 10 YEARS</t>
  </si>
  <si>
    <t>Fedoniuk LY, Podobivskiy SS, Pryvrotska IB, Miklashevska OA, Marchuk OM.</t>
  </si>
  <si>
    <t>Wiad Lek. 2021;74(8):1952-1959.</t>
  </si>
  <si>
    <t>Indoor and Outdoor Rodent Hosts of Orientia tsutsugamushi, Shandong Province, China</t>
  </si>
  <si>
    <t>Li F, Zhang ZT, Fang LZ, Yu H, Qin XR, Yu XJ.</t>
  </si>
  <si>
    <t>Emerg Infect Dis. 2021;27(10):2731-2734. doi: 10.3201/eid2710.210393.</t>
  </si>
  <si>
    <t>Li F</t>
  </si>
  <si>
    <t>PMC8462322</t>
  </si>
  <si>
    <t>10.3201/eid2710.210393</t>
  </si>
  <si>
    <t>Ticks and tick-borne diseases of bovines in a smallholder livestock context: The Pakistani example</t>
  </si>
  <si>
    <t>Ghafar A, Gasser RB, Abbas T, Rehman A, Gauci CG, Jabbar A.</t>
  </si>
  <si>
    <t>Adv Parasitol. 2021;114:167-244. doi: 10.1016/bs.apar.2021.08.009. Epub 2021 Oct 9.</t>
  </si>
  <si>
    <t>Adv Parasitol</t>
  </si>
  <si>
    <t>10.1016/bs.apar.2021.08.009</t>
  </si>
  <si>
    <t>Investigation of multiple infections with zoonotic pathogens of rodents in northern Vietnam</t>
  </si>
  <si>
    <t>Anh LTL, Balakirev AE, Chau NV.</t>
  </si>
  <si>
    <t>J Vector Borne Dis. 2021 Jan-Mar;58(1):47-53. doi: 10.4103/0972-9062.321750.</t>
  </si>
  <si>
    <t>Anh LTL</t>
  </si>
  <si>
    <t>10.4103/0972-9062.321750</t>
  </si>
  <si>
    <t>2021 Jan-Mar</t>
  </si>
  <si>
    <t>Determination of cut-off of diagnostic ELISA for Scrub typhus in endemic setup: Central India</t>
  </si>
  <si>
    <t>Manjunathachar HV, Barde PV, Raut CG, Tiwari P, Chouksey V, Gowda K, Kumar R, Das A.</t>
  </si>
  <si>
    <t>J Vector Borne Dis. 2021 Jan-Mar;58(1):90-93. doi: 10.4103/0972-9062.316272.</t>
  </si>
  <si>
    <t>Manjunathachar HV</t>
  </si>
  <si>
    <t>10.4103/0972-9062.316272</t>
  </si>
  <si>
    <t>Comparison of the body mass of Dermacentor reticulatus ticks from two ecologically varied habitats located in a close vicinity</t>
  </si>
  <si>
    <t>Kulisz J.</t>
  </si>
  <si>
    <t>Ann Parasitol. 2021;67(3):531-536. doi: 10.17420/ap6703.367.</t>
  </si>
  <si>
    <t>Kulisz J</t>
  </si>
  <si>
    <t>10.17420/ap6703.367</t>
  </si>
  <si>
    <t>Drug resistance in blood parasitic infections in cattle: a review</t>
  </si>
  <si>
    <t>Seangseerattanakulchai K, Piratae S.</t>
  </si>
  <si>
    <t>Ann Parasitol. 2021;67(4):583-590. doi: 10.17420/ap6704.374.</t>
  </si>
  <si>
    <t>Seangseerattanakulchai K</t>
  </si>
  <si>
    <t>10.17420/ap6704.374</t>
  </si>
  <si>
    <t>Pattern Recognition Receptors in Innate Immunity to Obligate Intracellular Bacteria</t>
  </si>
  <si>
    <t>Fisher JR, Chroust ZD, Onyoni F, Soong L.</t>
  </si>
  <si>
    <t>Zoonoses (Burlingt). 2021;1(1):10. doi: 10.15212/zoonoses-2021-0011. Epub 2021 Oct 25.</t>
  </si>
  <si>
    <t>Fisher JR</t>
  </si>
  <si>
    <t>Zoonoses (Burlingt)</t>
  </si>
  <si>
    <t>PMC8909792</t>
  </si>
  <si>
    <t>NIHMS1759910</t>
  </si>
  <si>
    <t>10.15212/zoonoses-2021-0011</t>
  </si>
  <si>
    <t>[Osugoroshi virus, a male-killer virus]</t>
  </si>
  <si>
    <t>Fujita R.</t>
  </si>
  <si>
    <t>Uirusu. 2021;71(1):63-70. doi: 10.2222/jsv.71.63.</t>
  </si>
  <si>
    <t>Fujita R</t>
  </si>
  <si>
    <t>Uirusu</t>
  </si>
  <si>
    <t>10.2222/jsv.71.63</t>
  </si>
  <si>
    <t>Life and Death of Selfish Genes: Comparative Genomics Reveals the Dynamic Evolution of Cytoplasmic Incompatibility</t>
  </si>
  <si>
    <t>Martinez J, Klasson L, Welch JJ, Jiggins FM.</t>
  </si>
  <si>
    <t>Mol Biol Evol. 2021 Jan 4;38(1):2-15. doi: 10.1093/molbev/msaa209.</t>
  </si>
  <si>
    <t>PMC7783169</t>
  </si>
  <si>
    <t>10.1093/molbev/msaa209</t>
  </si>
  <si>
    <t>2021 Jan 4</t>
  </si>
  <si>
    <t>Prevalence of tick-transmitted pathogens in cattle reveals that Theileria parva, Babesia bigemina and Anaplasma marginale are endemic in Burundi</t>
  </si>
  <si>
    <t>Nyabongo L, Kanduma EG, Bishop RP, Machuka E, Njeri A, Bimenyimana AV, Nkundwanayo C, Odongo DO, Pelle R.</t>
  </si>
  <si>
    <t>Parasit Vectors. 2021 Jan 5;14(1):6. doi: 10.1186/s13071-020-04531-2.</t>
  </si>
  <si>
    <t>Nyabongo L</t>
  </si>
  <si>
    <t>PMC7786990</t>
  </si>
  <si>
    <t>10.1186/s13071-020-04531-2</t>
  </si>
  <si>
    <t>2021 Jan 5</t>
  </si>
  <si>
    <t>Molecular Evidence of Novel Spotted Fever Group Rickettsia Species in Amblyomma albolimbatum Ticks from the Shingleback Skink (Tiliqua rugosa) in Southern Western Australia</t>
  </si>
  <si>
    <t>Tadepalli M, Vincent G, Hii SF, Watharow S, Graves S, Stenos J.</t>
  </si>
  <si>
    <t>Pathogens. 2021 Jan 5;10(1):35. doi: 10.3390/pathogens10010035.</t>
  </si>
  <si>
    <t>Tadepalli M</t>
  </si>
  <si>
    <t>PMC7824790</t>
  </si>
  <si>
    <t>10.3390/pathogens10010035</t>
  </si>
  <si>
    <t>Functional inhibition or genetic deletion of acid sphingomyelinase bacteriostatically inhibits Anaplasma phagocytophilum infection in vivo</t>
  </si>
  <si>
    <t>Naimi WA, Gumpf JJ, Cockburn CL, Camus S, Chalfant CE, Li PL, Carlyon JA.</t>
  </si>
  <si>
    <t>Pathog Dis. 2021 Jan 6;79(1):ftaa072. doi: 10.1093/femspd/ftaa072.</t>
  </si>
  <si>
    <t>PMC7787905</t>
  </si>
  <si>
    <t>10.1093/femspd/ftaa072</t>
  </si>
  <si>
    <t>2021 Jan 6</t>
  </si>
  <si>
    <t>Dual RNAseq analyses at soma and germline levels reveal evolutionary innovations in the elephantiasis-agent Brugia malayi, and adaptation of its Wolbachia endosymbionts</t>
  </si>
  <si>
    <t>Chevignon G, Foray V, Pérez-Jiménez MM, Libro S, Chung M, Foster JM, Landmann F.</t>
  </si>
  <si>
    <t>PLoS Negl Trop Dis. 2021 Jan 6;15(1):e0008935. doi: 10.1371/journal.pntd.0008935. eCollection 2021 Jan.</t>
  </si>
  <si>
    <t>Chevignon G</t>
  </si>
  <si>
    <t>PMC7787461</t>
  </si>
  <si>
    <t>10.1371/journal.pntd.0008935</t>
  </si>
  <si>
    <t>Comparative Analysis of Genome of Ehrlichia sp. HF, a Model Bacterium to Study Fatal Human Ehrlichiosis</t>
  </si>
  <si>
    <t>Lin M, Xiong Q, Chung M, Daugherty SC, Nagaraj S, Sengamalay N, Ott S, Godinez A, Tallon LJ, Sadzewicz L, Fraser C, Dunning Hotopp JC, Rikihisa Y.</t>
  </si>
  <si>
    <t>BMC Genomics. 2021 Jan 6;22(1):11. doi: 10.1186/s12864-020-07309-z.</t>
  </si>
  <si>
    <t>PMC7789307</t>
  </si>
  <si>
    <t>10.1186/s12864-020-07309-z</t>
  </si>
  <si>
    <t>Canine infection with Dirofilaria immitis, Borrelia burgdorferi, Anaplasma spp., and Ehrlichia spp. in the United States, 2013-2019</t>
  </si>
  <si>
    <t>Little S, Braff J, Place J, Buch J, Dewage BG, Knupp A, Beall M.</t>
  </si>
  <si>
    <t>Parasit Vectors. 2021 Jan 6;14(1):10. doi: 10.1186/s13071-020-04514-3.</t>
  </si>
  <si>
    <t>Little S</t>
  </si>
  <si>
    <t>PMC7789229</t>
  </si>
  <si>
    <t>10.1186/s13071-020-04514-3</t>
  </si>
  <si>
    <t>The influence of different sources of blood meals on the physiology of Aedes aegypti harboring Wolbachia wMel: mouse blood as an alternative for mosquito rearing</t>
  </si>
  <si>
    <t>Farnesi LC, Carvalho FD, Lacerda APC, Moreira LA, Bruno RV.</t>
  </si>
  <si>
    <t>Parasit Vectors. 2021 Jan 6;14(1):21. doi: 10.1186/s13071-020-04465-9.</t>
  </si>
  <si>
    <t>PMC7787405</t>
  </si>
  <si>
    <t>10.1186/s13071-020-04465-9</t>
  </si>
  <si>
    <t>Comparative Genomics of Strictly Vertically Transmitted, Feminizing Microsporidia Endosymbionts of Amphipod Crustaceans</t>
  </si>
  <si>
    <t>Cormier A, Chebbi MA, Giraud I, Wattier R, Teixeira M, Gilbert C, Rigaud T, Cordaux R.</t>
  </si>
  <si>
    <t>Genome Biol Evol. 2021 Jan 7;13(1):evaa245. doi: 10.1093/gbe/evaa245.</t>
  </si>
  <si>
    <t>Cormier A</t>
  </si>
  <si>
    <t>PMC7851584</t>
  </si>
  <si>
    <t>10.1093/gbe/evaa245</t>
  </si>
  <si>
    <t>2021 Jan 7</t>
  </si>
  <si>
    <t>Next-generation tools to control biting midge populations and reduce pathogen transmission</t>
  </si>
  <si>
    <t>Shults P, Cohnstaedt LW, Adelman ZN, Brelsfoard C.</t>
  </si>
  <si>
    <t>Parasit Vectors. 2021 Jan 7;14(1):31. doi: 10.1186/s13071-020-04524-1.</t>
  </si>
  <si>
    <t>Shults P</t>
  </si>
  <si>
    <t>PMC7788963</t>
  </si>
  <si>
    <t>10.1186/s13071-020-04524-1</t>
  </si>
  <si>
    <t>Distribution and Host Selection of Tropical Rat Mite, Ornithonyssus bacoti, in Yunnan Province of Southwest China</t>
  </si>
  <si>
    <t>Yin PW, Guo XG, Jin DC, Fan R, Zhao CF, Zhang ZW, Huang XB, Mao KY.</t>
  </si>
  <si>
    <t>Animals (Basel). 2021 Jan 7;11(1):110. doi: 10.3390/ani11010110.</t>
  </si>
  <si>
    <t>Yin PW</t>
  </si>
  <si>
    <t>PMC7826691</t>
  </si>
  <si>
    <t>10.3390/ani11010110</t>
  </si>
  <si>
    <t>Housing Conditions Linked to Tick (Ixodida: Ixodidae) Infestation in Rural Areas of Colombia: A Potential Risk for Rickettsial Transmission</t>
  </si>
  <si>
    <t>Quintero V JC, Mignone J, Osorio Q L, Cienfuegos-Gallet AV, Rojas A C.</t>
  </si>
  <si>
    <t>J Med Entomol. 2021 Jan 12;58(1):439-449. doi: 10.1093/jme/tjaa159.</t>
  </si>
  <si>
    <t>10.1093/jme/tjaa159</t>
  </si>
  <si>
    <t>2021 Jan 12</t>
  </si>
  <si>
    <t>Intracellular Density of Wolbachia Is Mediated by Host Autophagy and the Bacterial Cytoplasmic Incompatibility Gene cifB in a Cell Type-Dependent Manner in Drosophila melanogaster</t>
  </si>
  <si>
    <t>Deehan M, Lin W, Blum B, Emili A, Frydman H.</t>
  </si>
  <si>
    <t>mBio. 2021 Jan 12;12(1):e02205-20. doi: 10.1128/mBio.02205-20.</t>
  </si>
  <si>
    <t>Deehan M</t>
  </si>
  <si>
    <t>PMC7844536</t>
  </si>
  <si>
    <t>10.1128/mBio.02205-20</t>
  </si>
  <si>
    <t>Diversity unearthed by the estimated molecular phylogeny and ecologically quantitative characteristics of uncultured Ehrlichia bacteria in Haemaphysalis ticks, Japan</t>
  </si>
  <si>
    <t>Su H, Onoda E, Tai H, Fujita H, Sakabe S, Azuma K, Akachi S, Oishi S, Abe F, Ando S, Ohashi N.</t>
  </si>
  <si>
    <t>Sci Rep. 2021 Jan 12;11(1):687. doi: 10.1038/s41598-020-80690-7.</t>
  </si>
  <si>
    <t>PMC7804854</t>
  </si>
  <si>
    <t>10.1038/s41598-020-80690-7</t>
  </si>
  <si>
    <t>Follow-up investigation of antibody titers and diagnostic antibody cutoff values in patients with scrub typhus in South Korea</t>
  </si>
  <si>
    <t>Kim CM, Kim DM, Yun NR.</t>
  </si>
  <si>
    <t>BMC Infect Dis. 2021 Jan 13;21(1):69. doi: 10.1186/s12879-020-05735-8.</t>
  </si>
  <si>
    <t>PMC7807423</t>
  </si>
  <si>
    <t>10.1186/s12879-020-05735-8</t>
  </si>
  <si>
    <t>2021 Jan 13</t>
  </si>
  <si>
    <t>Culex quinquefasciatus carrying Wolbachia is less susceptible to entomopathogenic bacteria</t>
  </si>
  <si>
    <t>Díaz-Nieto LM, Gil MF, Lazarte JN, Perotti MA, Berón CM.</t>
  </si>
  <si>
    <t>Sci Rep. 2021 Jan 13;11(1):1094. doi: 10.1038/s41598-020-80034-5.</t>
  </si>
  <si>
    <t>Díaz-Nieto LM</t>
  </si>
  <si>
    <t>PMC7806911</t>
  </si>
  <si>
    <t>10.1038/s41598-020-80034-5</t>
  </si>
  <si>
    <t>The bacterial community of the lone star tick (Amblyomma americanum)</t>
  </si>
  <si>
    <t>Maldonado-Ruiz LP, Neupane S, Park Y, Zurek L.</t>
  </si>
  <si>
    <t>Parasit Vectors. 2021 Jan 14;14(1):49. doi: 10.1186/s13071-020-04550-z.</t>
  </si>
  <si>
    <t>Maldonado-Ruiz LP</t>
  </si>
  <si>
    <t>PMC7807426</t>
  </si>
  <si>
    <t>10.1186/s13071-020-04550-z</t>
  </si>
  <si>
    <t>2021 Jan 14</t>
  </si>
  <si>
    <t>Growth Dynamics and Antibiotic Elimination of Symbiotic Rickettsia buchneri in the Tick Ixodes scapularis (Acari: Ixodidae)</t>
  </si>
  <si>
    <t>Oliver JD, Price LD, Burkhardt NY, Heu CC, Khoo BS, Thorpe CJ, Kurtti TJ, Munderloh UG.</t>
  </si>
  <si>
    <t>Appl Environ Microbiol. 2021 Jan 15;87(3):e01672-20. doi: 10.1128/AEM.01672-20. Print 2021 Jan 15.</t>
  </si>
  <si>
    <t>PMC7848900</t>
  </si>
  <si>
    <t>10.1128/AEM.01672-20</t>
  </si>
  <si>
    <t>2021 Jan 15</t>
  </si>
  <si>
    <t>High throughput estimates of Wolbachia, Zika and chikungunya infection in Aedes aegypti by near-infrared spectroscopy to improve arbovirus surveillance</t>
  </si>
  <si>
    <t>Santos LMB, Mutsaers M, Garcia GA, David MR, Pavan MG, Petersen MT, Corrêa-Antônio J, Couto-Lima D, Maes L, Dowell F, Lord A, Sikulu-Lord M, Maciel-de-Freitas R.</t>
  </si>
  <si>
    <t>Commun Biol. 2021 Jan 15;4(1):67. doi: 10.1038/s42003-020-01601-0.</t>
  </si>
  <si>
    <t>Santos LMB</t>
  </si>
  <si>
    <t>PMC7810739</t>
  </si>
  <si>
    <t>10.1038/s42003-020-01601-0</t>
  </si>
  <si>
    <t>The Need for Geographic Location Specific Optical Density Cut-offs for IgM ELISA Serology to Diagnose Scrub Typhus in Children</t>
  </si>
  <si>
    <t>Babu TA, Narayanasamy DK.</t>
  </si>
  <si>
    <t>Indian Pediatr. 2021 Jan 15;58(1):95-96. doi: 10.1007/s13312-021-2118-5.</t>
  </si>
  <si>
    <t>Babu TA</t>
  </si>
  <si>
    <t>PMC7840382</t>
  </si>
  <si>
    <t>10.1007/s13312-021-2118-5</t>
  </si>
  <si>
    <t>The Need for Geographic Location Specific Optical Density Cut-offs for IgM ELISA Serology to Diagnose Scrub Typhus in Children: Authors' Reply</t>
  </si>
  <si>
    <t>Murhekar M, Gupte M.</t>
  </si>
  <si>
    <t>Indian Pediatr. 2021 Jan 15;58(1):96.</t>
  </si>
  <si>
    <t>Red and fallow deer determine the density of Ixodes ricinus nymphs containing Anaplasma phagocytophilum</t>
  </si>
  <si>
    <t>Takumi K, Hofmeester TR, Sprong H.</t>
  </si>
  <si>
    <t>Parasit Vectors. 2021 Jan 19;14(1):59. doi: 10.1186/s13071-020-04567-4.</t>
  </si>
  <si>
    <t>PMC7814456</t>
  </si>
  <si>
    <t>10.1186/s13071-020-04567-4</t>
  </si>
  <si>
    <t>2021 Jan 19</t>
  </si>
  <si>
    <t>Rickettsia spp. in rodent-attached ticks in Estonia and first evidence of spotted fever group Rickettsia species Candidatus Rickettsia uralica in Europe</t>
  </si>
  <si>
    <t>Vikentjeva M, Geller J, Remm J, Golovljova I.</t>
  </si>
  <si>
    <t>Parasit Vectors. 2021 Jan 20;14(1):65. doi: 10.1186/s13071-020-04564-7.</t>
  </si>
  <si>
    <t>Vikentjeva M</t>
  </si>
  <si>
    <t>PMC7818765</t>
  </si>
  <si>
    <t>10.1186/s13071-020-04564-7</t>
  </si>
  <si>
    <t>2021 Jan 20</t>
  </si>
  <si>
    <t>Beyond the IFA: Revisiting the ELISA as a More Sensitive, Objective, and Quantitative Evaluation of Spotted Fever Group Rickettsia Exposure</t>
  </si>
  <si>
    <t>Alugubelly N, Stokes JV, Cross CE, Ross AL, Crawford AE, Fiihr GF, Varela-Stokes AS.</t>
  </si>
  <si>
    <t>Pathogens. 2021 Jan 20;10(2):88. doi: 10.3390/pathogens10020088.</t>
  </si>
  <si>
    <t>Alugubelly N</t>
  </si>
  <si>
    <t>PMC7909427</t>
  </si>
  <si>
    <t>10.3390/pathogens10020088</t>
  </si>
  <si>
    <t>Scalp eschar and neck lymphadenopathy by Rickettsia slovaca after Dermacentor marginatus tick bite case report: multidisciplinary approach to a tick-borne disease</t>
  </si>
  <si>
    <t>Barlozzari G, Romiti F, Zini M, Magliano A, De Liberato C, Corrias F, Capponi G, Galli L, Scarpulla M, Montagnani C.</t>
  </si>
  <si>
    <t>BMC Infect Dis. 2021 Jan 22;21(1):103. doi: 10.1186/s12879-021-05807-3.</t>
  </si>
  <si>
    <t>Barlozzari G</t>
  </si>
  <si>
    <t>PMC7820535</t>
  </si>
  <si>
    <t>10.1186/s12879-021-05807-3</t>
  </si>
  <si>
    <t>2021 Jan 22</t>
  </si>
  <si>
    <t>Detection of Multiple Intracellular Bacterial Pathogens in Haemaphysalis flava Ticks Collected from Hedgehogs in Central China</t>
  </si>
  <si>
    <t>Fang LZ, Lei SC, Yan ZJ, Xiao X, Liu JW, Gong XQ, Yu H, Yu XJ.</t>
  </si>
  <si>
    <t>Pathogens. 2021 Jan 23;10(2):115. doi: 10.3390/pathogens10020115.</t>
  </si>
  <si>
    <t>Fang LZ</t>
  </si>
  <si>
    <t>PMC7911675</t>
  </si>
  <si>
    <t>10.3390/pathogens10020115</t>
  </si>
  <si>
    <t>2021 Jan 23</t>
  </si>
  <si>
    <t>Silence of the killers: discovery of male-killing suppression in a rearing strain of the small brown planthopper, Laodelphax striatellus</t>
  </si>
  <si>
    <t>Yoshida K, Sanada-Morimura S, Huang SH, Tokuda M.</t>
  </si>
  <si>
    <t>Proc Biol Sci. 2021 Jan 27;288(1943):20202125. doi: 10.1098/rspb.2020.2125. Epub 2021 Jan 20.</t>
  </si>
  <si>
    <t>Yoshida K</t>
  </si>
  <si>
    <t>PMC7893285</t>
  </si>
  <si>
    <t>10.1098/rspb.2020.2125</t>
  </si>
  <si>
    <t>2021 Jan 27</t>
  </si>
  <si>
    <t>Intracellular bacteria in New Zealand shellfish are identified as Endozoicomonas species</t>
  </si>
  <si>
    <t>Howells J, Jaramillo D, Brosnahan CL, Pande A, Lane HS.</t>
  </si>
  <si>
    <t>Dis Aquat Organ. 2021 Jan 28;143:27-37. doi: 10.3354/dao03547.</t>
  </si>
  <si>
    <t>Howells J</t>
  </si>
  <si>
    <t>10.3354/dao03547</t>
  </si>
  <si>
    <t>2021 Jan 28</t>
  </si>
  <si>
    <t>Spotted fever group rickettsiae (SFGR) detection in ticks following reported human case of Japanese spotted fever in Niigata Prefecture, Japan</t>
  </si>
  <si>
    <t>Arai R, Sato M, Kato M, Aoki J, Nishida A, Watanabe K, Hirokawa C, Ikeda S, Watanabe K, Regilme MAF, Sato MO, Tamura T.</t>
  </si>
  <si>
    <t>Sci Rep. 2021 Jan 28;11(1):2595. doi: 10.1038/s41598-021-81587-9.</t>
  </si>
  <si>
    <t>Arai R</t>
  </si>
  <si>
    <t>PMC7844008</t>
  </si>
  <si>
    <t>10.1038/s41598-021-81587-9</t>
  </si>
  <si>
    <t>Ehrlichia spp. close to Ehrlichia ruminantium, Ehrlichia canis, and "Candidatus Ehrlichia regneryi" linked to heartwater-like disease in Kenyan camels (Camelus dromedarius)</t>
  </si>
  <si>
    <t>Younan M, Ouso DO, Bodha B, Keitany EK, Wesonga HO, Sitawa R, Kimutai J, Kuria W, Sake WS, Svitek N, Landmann T, Wako DD, Villinger J.</t>
  </si>
  <si>
    <t>Trop Anim Health Prod. 2021 Jan 29;53(1):147. doi: 10.1007/s11250-020-02524-y.</t>
  </si>
  <si>
    <t>Younan M</t>
  </si>
  <si>
    <t>10.1007/s11250-020-02524-y</t>
  </si>
  <si>
    <t>2021 Jan 29</t>
  </si>
  <si>
    <t>The Antiviral Effects of the Symbiont Bacteria Wolbachia in Insects</t>
  </si>
  <si>
    <t>Pimentel AC, Cesar CS, Martins M, Cogni R.</t>
  </si>
  <si>
    <t>Front Immunol. 2021 Jan 29;11:626329. doi: 10.3389/fimmu.2020.626329. eCollection 2020.</t>
  </si>
  <si>
    <t>Pimentel AC</t>
  </si>
  <si>
    <t>PMC7878553</t>
  </si>
  <si>
    <t>10.3389/fimmu.2020.626329</t>
  </si>
  <si>
    <t>Comparative Proteomic Analysis of Rhipicephalus sanguineus sensu lato (Acari: Ixodidae) Tropical and Temperate Lineages: Uncovering Differences During Ehrlichia canis Infection</t>
  </si>
  <si>
    <t>Sanches GS, Villar M, Couto J, Ferrolho J, Fernández de Mera IG, André MR, Barros-Battesti DM, Machado RZ, Bechara GH, Mateos-Hernández L, de la Fuente J, Antunes S, Domingos A.</t>
  </si>
  <si>
    <t>Front Cell Infect Microbiol. 2021 Jan 29;10:611113. doi: 10.3389/fcimb.2020.611113. eCollection 2020.</t>
  </si>
  <si>
    <t>PMC7879575</t>
  </si>
  <si>
    <t>10.3389/fcimb.2020.611113</t>
  </si>
  <si>
    <t>Antibiotic Response to Pediatric Scrub Typhus in South India: Is Clinical Failure to Azithromycin to be Worried?</t>
  </si>
  <si>
    <t>Veerappan I, Ramar R, Palanisamy S.</t>
  </si>
  <si>
    <t>J Trop Pediatr. 2021 Jan 29;67(1):fmab013. doi: 10.1093/tropej/fmab013.</t>
  </si>
  <si>
    <t>Veerappan I</t>
  </si>
  <si>
    <t>10.1093/tropej/fmab013</t>
  </si>
  <si>
    <t>Molecular Mechanisms of Intercellular Dissemination of Bacterial Pathogens</t>
  </si>
  <si>
    <t>Dowd GC, Mortuza R, Ireton K.</t>
  </si>
  <si>
    <t>Trends Microbiol. 2021 Feb;29(2):127-141. doi: 10.1016/j.tim.2020.06.008. Epub 2020 Jul 15.</t>
  </si>
  <si>
    <t>Dowd GC</t>
  </si>
  <si>
    <t>10.1016/j.tim.2020.06.008</t>
  </si>
  <si>
    <t>2021 Feb</t>
  </si>
  <si>
    <t>Hemophagocytic Lymphohistiocytosis Secondary to Ehrlichia Chaffeensis in Adults: A Case Series From Oklahoma</t>
  </si>
  <si>
    <t>Agudelo Higuita NI, Yuen C.</t>
  </si>
  <si>
    <t>Am J Med Sci. 2021 Feb;361(2):269-273. doi: 10.1016/j.amjms.2020.08.029. Epub 2020 Aug 29.</t>
  </si>
  <si>
    <t>Agudelo Higuita NI</t>
  </si>
  <si>
    <t>10.1016/j.amjms.2020.08.029</t>
  </si>
  <si>
    <t>Wolbachia affects reproduction in the spider mite Tetranychus truncatus (Acari: Tetranychidae) by regulating chorion protein S38-like and Rop</t>
  </si>
  <si>
    <t>Xia X, Peng CW, Cui JR, Jin PY, Yang K, Hong XY.</t>
  </si>
  <si>
    <t>Insect Mol Biol. 2021 Feb;30(1):18-29. doi: 10.1111/imb.12669. Epub 2020 Sep 28.</t>
  </si>
  <si>
    <t>Xia X</t>
  </si>
  <si>
    <t>10.1111/imb.12669</t>
  </si>
  <si>
    <t>Win by Quantity: a Striking Rickettsia-Bias Symbiont Community Revealed by Seasonal Tracking in the Whitefly Bemisia tabaci</t>
  </si>
  <si>
    <t>Zhao D, Zhang Z, Niu H, Guo H.</t>
  </si>
  <si>
    <t>Microb Ecol. 2021 Feb;81(2):523-534. doi: 10.1007/s00248-020-01607-5. Epub 2020 Sep 23.</t>
  </si>
  <si>
    <t>10.1007/s00248-020-01607-5</t>
  </si>
  <si>
    <t>Wolbachia influence on the fitness of Anagyrus vladimiri (Hymenoptera: Encyrtidae), a bio-control agent of mealybugs</t>
  </si>
  <si>
    <t>Izraeli Y, Lalzar M, Netanel N, Mozes-Daube N, Steinberg S, Chiel E, Zchori-Fein E.</t>
  </si>
  <si>
    <t>Pest Manag Sci. 2021 Feb;77(2):1023-1034. doi: 10.1002/ps.6117. Epub 2020 Oct 24.</t>
  </si>
  <si>
    <t>Izraeli Y</t>
  </si>
  <si>
    <t>10.1002/ps.6117</t>
  </si>
  <si>
    <t>The role of louse-transmitted diseases in historical plague pandemics</t>
  </si>
  <si>
    <t>Barbieri R, Drancourt M, Raoult D.</t>
  </si>
  <si>
    <t>Lancet Infect Dis. 2021 Feb;21(2):e17-e25. doi: 10.1016/S1473-3099(20)30487-4. Epub 2020 Oct 6.</t>
  </si>
  <si>
    <t>Barbieri R</t>
  </si>
  <si>
    <t>10.1016/S1473-3099(20)30487-4</t>
  </si>
  <si>
    <t>Molecular detection of pathogens from ectoparasites recovered from peri-domestic animals, and the first description of a Candidatus Midichloria sp. from Haemaphysalis wellingtoni from rural communities in Malaysia</t>
  </si>
  <si>
    <t>Khoo JJ, Husin NA, Lim FS, Oslan SNH, Mohd Azami SNI, To SW, Abd Majid MA, Lee HY, Loong SK, Khor CS, AbuBakar S.</t>
  </si>
  <si>
    <t>Parasitol Int. 2021 Feb;80:102202. doi: 10.1016/j.parint.2020.102202. Epub 2020 Oct 8.</t>
  </si>
  <si>
    <t>10.1016/j.parint.2020.102202</t>
  </si>
  <si>
    <t>Amblyomma testudinarium infestation on a brown bear (Ursus arctos yesoensis) captured in Hokkaido, a northern island of Japan</t>
  </si>
  <si>
    <t>Nakao R, Shinjo K, Sakiyama T, Ogata S, Kusakisako K, Kinoshita G, Naguib D, Chatanga E, Mohamed WMA, Moustafa MAM, Matsuno K, Ito T, Nonaka N, Sashika M, Tsubota T, Shimozuru M.</t>
  </si>
  <si>
    <t>Parasitol Int. 2021 Feb;80:102209. doi: 10.1016/j.parint.2020.102209. Epub 2020 Oct 21.</t>
  </si>
  <si>
    <t>10.1016/j.parint.2020.102209</t>
  </si>
  <si>
    <t>Immune priming depends on age, sex and Wolbachia in the interaction between Armadillidium vulgare and Salmonella</t>
  </si>
  <si>
    <t>Prigot-Maurice C, de Cerqueira De Araujo A, Beltran-Bech S, Braquart-Varnier C.</t>
  </si>
  <si>
    <t>J Evol Biol. 2021 Feb;34(2):256-269. doi: 10.1111/jeb.13721. Epub 2020 Nov 13.</t>
  </si>
  <si>
    <t>Prigot-Maurice C</t>
  </si>
  <si>
    <t>10.1111/jeb.13721</t>
  </si>
  <si>
    <t>Association of the invasive Haemaphysalis longicornis tick with vertebrate hosts, other native tick vectors, and tick-borne pathogens in New York City, USA</t>
  </si>
  <si>
    <t>Tufts DM, Goodman LB, Benedict MC, Davis AD, VanAcker MC, Diuk-Wasser M.</t>
  </si>
  <si>
    <t>Int J Parasitol. 2021 Feb;51(2-3):149-157. doi: 10.1016/j.ijpara.2020.08.008. Epub 2020 Oct 29.</t>
  </si>
  <si>
    <t>Tufts DM</t>
  </si>
  <si>
    <t>10.1016/j.ijpara.2020.08.008</t>
  </si>
  <si>
    <t>Urban foci of murine typhus involving cat fleas (Ctenocephalides felis felis) collected from opossums in Mexico City</t>
  </si>
  <si>
    <t>Santoyo-Colín V, Sánchez-Montes S, Salceda-Sánchez B, Huerta-Jiménez H, Alcántara-Rodríguez V, Becker I, Gual-Sill F, López-Pérez AM.</t>
  </si>
  <si>
    <t>Zoonoses Public Health. 2021 Feb;68(1):1-7. doi: 10.1111/zph.12770. Epub 2020 Dec 6.</t>
  </si>
  <si>
    <t>Santoyo-Colín V</t>
  </si>
  <si>
    <t>10.1111/zph.12770</t>
  </si>
  <si>
    <t>Serological evidence indicates widespread distribution of rickettsioses in Myanmar</t>
  </si>
  <si>
    <t>Elders PND, Swe MMM, Phyo AP, McLean ARD, Lin HN, Soe K, Htay WYA, Tanganuchitcharnchai A, Hla TK, Tun NN, Nwe TT, Moe MM, Thein WM, Zaw NN, Kyaw WM, Linn H, Htwe YY, Smithuis FM, Blacksell SD, Ashley EA.</t>
  </si>
  <si>
    <t>Int J Infect Dis. 2021 Feb;103:494-501. doi: 10.1016/j.ijid.2020.12.013. Epub 2020 Dec 11.</t>
  </si>
  <si>
    <t>Elders PND</t>
  </si>
  <si>
    <t>PMC7862081</t>
  </si>
  <si>
    <t>10.1016/j.ijid.2020.12.013</t>
  </si>
  <si>
    <t>Epidemiological link between canine monocytic ehrlichiosis caused by Ehrlichia canis and the presence of Rhipicephalus sanguineus sensu stricto in Argentina</t>
  </si>
  <si>
    <t>Sebastian PS, Mera Y Sierra R, Neira G, Hadid J, Flores FS, Nava S.</t>
  </si>
  <si>
    <t>Parasitol Res. 2021 Feb;120(2):725-729. doi: 10.1007/s00436-020-07005-7. Epub 2021 Jan 8.</t>
  </si>
  <si>
    <t>10.1007/s00436-020-07005-7</t>
  </si>
  <si>
    <t>Wolbachia and Spiroplasma could influence bacterial communities of the spider mite Tetranychus truncatus</t>
  </si>
  <si>
    <t>Yang K, Chen H, Bing XL, Xia X, Zhu YX, Hong XY.</t>
  </si>
  <si>
    <t>Exp Appl Acarol. 2021 Feb;83(2):197-210. doi: 10.1007/s10493-021-00589-4. Epub 2021 Jan 23.</t>
  </si>
  <si>
    <t>10.1007/s10493-021-00589-4</t>
  </si>
  <si>
    <t>Murine Typhus in Canary Islands, Spain, 1999-2015</t>
  </si>
  <si>
    <t>Robaina-Bordón JM, Carranza-Rodríguez C, Hernández-Cabrera M, Bolaños-Rivero M, Pisos-Álamo E, Jaén-Sánchez N, Hernández-Betancor A, Suárez-Hormiga L, Pérez-Arellano JL.</t>
  </si>
  <si>
    <t>Emerg Infect Dis. 2021 Feb;27(2):570-573. doi: 10.3201/eid2702.191695.</t>
  </si>
  <si>
    <t>Robaina-Bordón JM</t>
  </si>
  <si>
    <t>PMC7853564</t>
  </si>
  <si>
    <t>10.3201/eid2702.191695</t>
  </si>
  <si>
    <t>Issues with combining incompatible and sterile insect techniques</t>
  </si>
  <si>
    <t>Nature. 2021 Feb;590(7844):E1-E2. doi: 10.1038/s41586-020-03164-w. Epub 2021 Feb 3.</t>
  </si>
  <si>
    <t>10.1038/s41586-020-03164-w</t>
  </si>
  <si>
    <t>Reply to: Issues with combining incompatible and sterile insect techniques</t>
  </si>
  <si>
    <t>Li Y, Baton LA, Zhang D, Bouyer J, Parker AG, Hoffmann AA, Ng LC, Tan CH, Xi Z.</t>
  </si>
  <si>
    <t>Nature. 2021 Feb;590(7844):E3-E5. doi: 10.1038/s41586-020-03165-9.</t>
  </si>
  <si>
    <t>10.1038/s41586-020-03165-9</t>
  </si>
  <si>
    <t>Rickettsia honei Infection in a Traveler Returning From India</t>
  </si>
  <si>
    <t>Denison AM, Leitgeb B, Obadiah JM, Schwindt A, Ladd-Wilson SG, Paddock CD, Matkovic E.</t>
  </si>
  <si>
    <t>Open Forum Infect Dis. 2020 Dec 22;8(2):ofaa636. doi: 10.1093/ofid/ofaa636. eCollection 2021 Feb.</t>
  </si>
  <si>
    <t>PMC7863863</t>
  </si>
  <si>
    <t>10.1093/ofid/ofaa636</t>
  </si>
  <si>
    <t>Crystal structure of acetoacetyl-CoA reductase from Rickettsia felis</t>
  </si>
  <si>
    <t>Rodarte JV, Abendroth J, Edwards TE, Lorimer DD, Staker BL, Zhang S, Myler PJ, McLaughlin KJ.</t>
  </si>
  <si>
    <t>Acta Crystallogr F Struct Biol Commun. 2021 Feb 1;77(Pt 2):54-60. doi: 10.1107/S2053230X21001497. Epub 2021 Feb 16.</t>
  </si>
  <si>
    <t>Rodarte JV</t>
  </si>
  <si>
    <t>PMC7900926</t>
  </si>
  <si>
    <t>10.1107/S2053230X21001497</t>
  </si>
  <si>
    <t>2021 Feb 1</t>
  </si>
  <si>
    <t>Wolbachia affects mitochondrial population structure in two systems of closely related Palaearctic blue butterflies</t>
  </si>
  <si>
    <t>Sucháčková Bartoňová A, Konvička M, Marešová J, Wiemers M, Ignatev N, Wahlberg N, Schmitt T, Faltýnek Fric Z.</t>
  </si>
  <si>
    <t>Sci Rep. 2021 Feb 4;11(1):3019. doi: 10.1038/s41598-021-82433-8.</t>
  </si>
  <si>
    <t>Sucháčková Bartoňová A</t>
  </si>
  <si>
    <t>PMC7862691</t>
  </si>
  <si>
    <t>10.1038/s41598-021-82433-8</t>
  </si>
  <si>
    <t>2021 Feb 4</t>
  </si>
  <si>
    <t>Amblyomma sculptum Salivary Protease Inhibitors as Potential Anti-Tick Vaccines</t>
  </si>
  <si>
    <t>Costa GCA, Ribeiro ICT, Melo-Junior O, Gontijo NF, Sant'Anna MRV, Pereira MH, Pessoa GCD, Koerich LB, Oliveira F, Valenzuela JG, Giunchetti RC, Fujiwara RT, Bartholomeu DC, Araujo RN.</t>
  </si>
  <si>
    <t>Front Immunol. 2021 Feb 4;11:611104. doi: 10.3389/fimmu.2020.611104. eCollection 2020.</t>
  </si>
  <si>
    <t>Costa GCA</t>
  </si>
  <si>
    <t>PMC7901972</t>
  </si>
  <si>
    <t>10.3389/fimmu.2020.611104</t>
  </si>
  <si>
    <t>Manifestations and Management of Flea-Borne Rickettsioses</t>
  </si>
  <si>
    <t>Caravedo Martinez MA, Ramírez-Hernández A, Blanton LS.</t>
  </si>
  <si>
    <t>Res Rep Trop Med. 2021 Feb 5;12:1-14. doi: 10.2147/RRTM.S274724. eCollection 2021.</t>
  </si>
  <si>
    <t>Caravedo Martinez MA</t>
  </si>
  <si>
    <t>PMC7873028</t>
  </si>
  <si>
    <t>10.2147/RRTM.S274724</t>
  </si>
  <si>
    <t>2021 Feb 5</t>
  </si>
  <si>
    <t>Rickettsiales in Italy</t>
  </si>
  <si>
    <t>Guccione C, Colomba C, Tolomeo M, Trizzino M, Iaria C, Cascio A.</t>
  </si>
  <si>
    <t>Pathogens. 2021 Feb 8;10(2):181. doi: 10.3390/pathogens10020181.</t>
  </si>
  <si>
    <t>Guccione C</t>
  </si>
  <si>
    <t>PMC7915787</t>
  </si>
  <si>
    <t>10.3390/pathogens10020181</t>
  </si>
  <si>
    <t>2021 Feb 8</t>
  </si>
  <si>
    <t>Molecular Prevalence and Identification of Ehrlichia canis and Anaplasma platys from Dogs in Nay Pyi Taw Area, Myanmar</t>
  </si>
  <si>
    <t>Hmoon MM, Htun LL, Thu MJ, Chel HM, Thaw YN, Win SY, Chan Soe N, Khaing Y, Thein SS, Bawm S.</t>
  </si>
  <si>
    <t>Vet Med Int. 2021 Feb 8;2021:8827206. doi: 10.1155/2021/8827206. eCollection 2021.</t>
  </si>
  <si>
    <t>Hmoon MM</t>
  </si>
  <si>
    <t>Vet Med Int</t>
  </si>
  <si>
    <t>PMC7884172</t>
  </si>
  <si>
    <t>10.1155/2021/8827206</t>
  </si>
  <si>
    <t>Cytoplasmic Incompatibility Variations in Relation with Wolbachia cid Genes Divergence in Culex pipiens</t>
  </si>
  <si>
    <t>Sicard M, Namias A, Perriat-Sanguinet M, Carron E, Unal S, Altinli M, Landmann F, Weill M.</t>
  </si>
  <si>
    <t>mBio. 2021 Feb 9;12(1):e02797-20. doi: 10.1128/mBio.02797-20.</t>
  </si>
  <si>
    <t>PMC7885119</t>
  </si>
  <si>
    <t>10.1128/mBio.02797-20</t>
  </si>
  <si>
    <t>2021 Feb 9</t>
  </si>
  <si>
    <t>Wolbachia and Virus Alter the Host Transcriptome at the Interface of Nucleotide Metabolism Pathways</t>
  </si>
  <si>
    <t>Lindsey ARI, Bhattacharya T, Hardy RW, Newton ILG.</t>
  </si>
  <si>
    <t>mBio. 2021 Feb 9;12(1):e03472-20. doi: 10.1128/mBio.03472-20.</t>
  </si>
  <si>
    <t>PMC7885120</t>
  </si>
  <si>
    <t>10.1128/mBio.03472-20</t>
  </si>
  <si>
    <t>Rickettsia spp. in bats of Romania: high prevalence of Rickettsia monacensis in two insectivorous bat species</t>
  </si>
  <si>
    <t>Matei IA, Corduneanu A, Sándor AD, Ionică AM, Panait L, Kalmár Z, Ivan T, Papuc I, Bouari C, Fit N, Mihalca AD.</t>
  </si>
  <si>
    <t>Parasit Vectors. 2021 Feb 10;14(1):107. doi: 10.1186/s13071-021-04592-x.</t>
  </si>
  <si>
    <t>PMC7873661</t>
  </si>
  <si>
    <t>10.1186/s13071-021-04592-x</t>
  </si>
  <si>
    <t>2021 Feb 10</t>
  </si>
  <si>
    <t>Rickettsioses in Brazil: distinct diseases and new paradigms for epidemiological surveillance</t>
  </si>
  <si>
    <t>Faccini-Martínez ÁA, Krawczak FDS, Oliveira SV, Labruna MB, Angerami RN.</t>
  </si>
  <si>
    <t>Rev Soc Bras Med Trop. 2021 Feb 10;54:e07322020. doi: 10.1590/0037-8682-0732-2020. eCollection 2021.</t>
  </si>
  <si>
    <t>PMC7891565</t>
  </si>
  <si>
    <t>10.1590/0037-8682-0732-2020</t>
  </si>
  <si>
    <t>Genetic and endosymbiotic diversity of Greek populations of Philaenus spumarius, Philaenus signatus and Neophilaenus campestris, vectors of Xylella fastidiosa</t>
  </si>
  <si>
    <t>Kapantaidaki DE, Antonatos S, Evangelou V, Papachristos DP, Milonas P.</t>
  </si>
  <si>
    <t>Sci Rep. 2021 Feb 12;11(1):3752. doi: 10.1038/s41598-021-83109-z.</t>
  </si>
  <si>
    <t>PMC7881138</t>
  </si>
  <si>
    <t>10.1038/s41598-021-83109-z</t>
  </si>
  <si>
    <t>2021 Feb 12</t>
  </si>
  <si>
    <t>Wolbachia strain wAlbB maintains high density and dengue inhibition following introduction into a field population of Aedes aegypti</t>
  </si>
  <si>
    <t>Ahmad NA, Mancini MV, Ant TH, Martinez J, Kamarul GMR, Nazni WA, Hoffmann AA, Sinkins SP.</t>
  </si>
  <si>
    <t>Philos Trans R Soc Lond B Biol Sci. 2021 Feb 15;376(1818):20190809. doi: 10.1098/rstb.2019.0809. Epub 2020 Dec 28.</t>
  </si>
  <si>
    <t>PMC7776933</t>
  </si>
  <si>
    <t>10.1098/rstb.2019.0809</t>
  </si>
  <si>
    <t>2021 Feb 15</t>
  </si>
  <si>
    <t>Infertility and fecundity loss of Wolbachia-infected Aedes aegypti hatched from quiescent eggs is expected to alter invasion dynamics</t>
  </si>
  <si>
    <t>Lau MJ, Ross PA, Hoffmann AA.</t>
  </si>
  <si>
    <t>PLoS Negl Trop Dis. 2021 Feb 16;15(2):e0009179. doi: 10.1371/journal.pntd.0009179. eCollection 2021 Feb.</t>
  </si>
  <si>
    <t>PMC7909672</t>
  </si>
  <si>
    <t>10.1371/journal.pntd.0009179</t>
  </si>
  <si>
    <t>2021 Feb 16</t>
  </si>
  <si>
    <t>Amplicon-Based Next Generation Sequencing for Rapid Identification of Rickettsia and Ectoparasite Species from Entomological Surveillance in Thailand</t>
  </si>
  <si>
    <t>Chaorattanakawee S, Korkusol A, Tippayachai B, Promsathaporn S, Poole-Smith BK, Takhampunya R.</t>
  </si>
  <si>
    <t>Pathogens. 2021 Feb 16;10(2):215. doi: 10.3390/pathogens10020215.</t>
  </si>
  <si>
    <t>Chaorattanakawee S</t>
  </si>
  <si>
    <t>PMC7920428</t>
  </si>
  <si>
    <t>10.3390/pathogens10020215</t>
  </si>
  <si>
    <t>Role of reptiles and associated arthropods in the epidemiology of rickettsioses: A one health paradigm</t>
  </si>
  <si>
    <t>Mendoza-Roldan JA, Ravindran Santhakumari Manoj R, Latrofa MS, Iatta R, Annoscia G, Lovreglio P, Stufano A, Dantas-Torres F, Davoust B, Laidoudi Y, Mediannikov O, Otranto D.</t>
  </si>
  <si>
    <t>PLoS Negl Trop Dis. 2021 Feb 17;15(2):e0009090. doi: 10.1371/journal.pntd.0009090. eCollection 2021 Feb.</t>
  </si>
  <si>
    <t>PMC7888606</t>
  </si>
  <si>
    <t>10.1371/journal.pntd.0009090</t>
  </si>
  <si>
    <t>2021 Feb 17</t>
  </si>
  <si>
    <t>Scoping review of distribution models for selected Amblyomma ticks and rickettsial group pathogens</t>
  </si>
  <si>
    <t>Lippi CA, Gaff HD, White AL, Ryan SJ.</t>
  </si>
  <si>
    <t>PeerJ. 2021 Feb 17;9:e10596. doi: 10.7717/peerj.10596. eCollection 2021.</t>
  </si>
  <si>
    <t>Lippi CA</t>
  </si>
  <si>
    <t>PMC7896504</t>
  </si>
  <si>
    <t>10.7717/peerj.10596</t>
  </si>
  <si>
    <t>An outbreak investigation of scrub typhus in Nepal: confirmation of local transmission</t>
  </si>
  <si>
    <t>Dhimal M, Dumre SP, Sharma GN, Khanal P, Ranabhat K, Shah LP, Lal BK, Jha R, Upadhyaya BP, Acharya B, Shrestha SK, Davidson SA, Charoensinphon P, Karki KB.</t>
  </si>
  <si>
    <t>BMC Infect Dis. 2021 Feb 18;21(1):193. doi: 10.1186/s12879-021-05866-6.</t>
  </si>
  <si>
    <t>Dhimal M</t>
  </si>
  <si>
    <t>PMC7893900</t>
  </si>
  <si>
    <t>10.1186/s12879-021-05866-6</t>
  </si>
  <si>
    <t>2021 Feb 18</t>
  </si>
  <si>
    <t>Murine Typhus Infection in Pregnancy: Case Series and Literature Review</t>
  </si>
  <si>
    <t>Tanabe MB, Blanton LS, La Rosa M, Webb CM.</t>
  </si>
  <si>
    <t>Pathogens. 2021 Feb 18;10(2):219. doi: 10.3390/pathogens10020219.</t>
  </si>
  <si>
    <t>Tanabe MB</t>
  </si>
  <si>
    <t>PMC7922808</t>
  </si>
  <si>
    <t>10.3390/pathogens10020219</t>
  </si>
  <si>
    <t>Significant Growth by Rickettsia Species within Human Macrophage-Like Cells Is a Phenotype Correlated with the Ability to Cause Disease in Mammals</t>
  </si>
  <si>
    <t>Kristof MN, Allen PE, Yutzy LD, Thibodaux B, Paddock CD, Martinez JJ.</t>
  </si>
  <si>
    <t>Pathogens. 2021 Feb 19;10(2):228. doi: 10.3390/pathogens10020228.</t>
  </si>
  <si>
    <t>Kristof MN</t>
  </si>
  <si>
    <t>PMC7934685</t>
  </si>
  <si>
    <t>10.3390/pathogens10020228</t>
  </si>
  <si>
    <t>2021 Feb 19</t>
  </si>
  <si>
    <t>Primary Tick-Borne Protozoan and Rickettsial Infections of Animals in Turkey</t>
  </si>
  <si>
    <t>Ceylan O, Xuan X, Sevinc F.</t>
  </si>
  <si>
    <t>Pathogens. 2021 Feb 19;10(2):231. doi: 10.3390/pathogens10020231.</t>
  </si>
  <si>
    <t>Ceylan O</t>
  </si>
  <si>
    <t>PMC7923091</t>
  </si>
  <si>
    <t>10.3390/pathogens10020231</t>
  </si>
  <si>
    <t>Interaction of Arsenophonus with Wolbachia in Nilaparvata lugens</t>
  </si>
  <si>
    <t>Guo H, Wang N, Niu H, Zhao D, Zhang Z.</t>
  </si>
  <si>
    <t>BMC Ecol Evol. 2021 Feb 20;21(1):31. doi: 10.1186/s12862-021-01766-0.</t>
  </si>
  <si>
    <t>BMC Ecol Evol</t>
  </si>
  <si>
    <t>PMC7896400</t>
  </si>
  <si>
    <t>10.1186/s12862-021-01766-0</t>
  </si>
  <si>
    <t>2021 Feb 20</t>
  </si>
  <si>
    <t>Mechanical competition triggered by innate immune signaling drives the collective extrusion of bacterially infected epithelial cells</t>
  </si>
  <si>
    <t>Bastounis EE, Serrano-Alcalde F, Radhakrishnan P, Engström P, Gómez-Benito MJ, Oswald MS, Yeh YT, Smith JG, Welch MD, García-Aznar JM, Theriot JA.</t>
  </si>
  <si>
    <t>Dev Cell. 2021 Feb 22;56(4):443-460.e11. doi: 10.1016/j.devcel.2021.01.012.</t>
  </si>
  <si>
    <t>Bastounis EE</t>
  </si>
  <si>
    <t>PMC7982222</t>
  </si>
  <si>
    <t>NIHMS1669182</t>
  </si>
  <si>
    <t>10.1016/j.devcel.2021.01.012</t>
  </si>
  <si>
    <t>2021 Feb 22</t>
  </si>
  <si>
    <t>Vector-Borne Pathogens with Veterinary and Public Health Significance in Melophagus ovinus (Sheep Ked) from the Qinghai-Tibet Plateau</t>
  </si>
  <si>
    <t>Zhang QX, Wang Y, Li Y, Han SY, Wang B, Yuan GH, Zhang PY, Yang ZW, Wang SL, Chen JY, Zhong HS, Han XQ, He HX.</t>
  </si>
  <si>
    <t>Pathogens. 2021 Feb 22;10(2):249. doi: 10.3390/pathogens10020249.</t>
  </si>
  <si>
    <t>Zhang QX</t>
  </si>
  <si>
    <t>PMC7926330</t>
  </si>
  <si>
    <t>10.3390/pathogens10020249</t>
  </si>
  <si>
    <t>Pathogenic, but Not Nonpathogenic, Rickettsia spp. Evade Inflammasome-Dependent IL-1 Responses To Establish an Intracytosolic Replication Niche</t>
  </si>
  <si>
    <t>Voss OH, Cobb J, Gaytan H, Rivera Díaz N, Sanchez R, DeTolla L, Rahman MS, Azad AF.</t>
  </si>
  <si>
    <t>mBio. 2021 Feb 22;13(1):e0291821. doi: 10.1128/mbio.02918-21. Epub 2022 Feb 8.</t>
  </si>
  <si>
    <t>PMC8822360</t>
  </si>
  <si>
    <t>10.1128/mbio.02918-21</t>
  </si>
  <si>
    <t>Mediterranean spotted fever associated with leucocytoclastic vasculitis and acute pancraeatitis</t>
  </si>
  <si>
    <t>Schattner A, Dubin I.</t>
  </si>
  <si>
    <t>BMJ Case Rep. 2021 Feb 23;14(2):e238440. doi: 10.1136/bcr-2020-238440.</t>
  </si>
  <si>
    <t>Schattner A</t>
  </si>
  <si>
    <t>PMC7907886</t>
  </si>
  <si>
    <t>10.1136/bcr-2020-238440</t>
  </si>
  <si>
    <t>2021 Feb 23</t>
  </si>
  <si>
    <t>The Eagle effect in the Wolbachia-worm symbiosis</t>
  </si>
  <si>
    <t>Bulman CA, Chappell L, Gunderson E, Vogel I, Beerntsen B, Slatko BE, Sullivan W, Sakanari JA.</t>
  </si>
  <si>
    <t>Parasit Vectors. 2021 Feb 24;14(1):118. doi: 10.1186/s13071-020-04545-w.</t>
  </si>
  <si>
    <t>Bulman CA</t>
  </si>
  <si>
    <t>PMC7905570</t>
  </si>
  <si>
    <t>10.1186/s13071-020-04545-w</t>
  </si>
  <si>
    <t>2021 Feb 24</t>
  </si>
  <si>
    <t>Retrospective evaluation of vector-borne pathogens in cats living in Germany (2012-2020)</t>
  </si>
  <si>
    <t>Schäfer I, Kohn B, Volkmann M, Müller E.</t>
  </si>
  <si>
    <t>Parasit Vectors. 2021 Feb 25;14(1):123. doi: 10.1186/s13071-021-04628-2.</t>
  </si>
  <si>
    <t>PMC7905428</t>
  </si>
  <si>
    <t>10.1186/s13071-021-04628-2</t>
  </si>
  <si>
    <t>2021 Feb 25</t>
  </si>
  <si>
    <t>Presence of Rickettsia Species in Ticks Collected from Companion Animals in Northeastern Georgia, United States</t>
  </si>
  <si>
    <t>Stanley H, Rhodes DVL.</t>
  </si>
  <si>
    <t>Vet Sci. 2021 Feb 26;8(3):37. doi: 10.3390/vetsci8030037.</t>
  </si>
  <si>
    <t>Stanley H</t>
  </si>
  <si>
    <t>PMC7996843</t>
  </si>
  <si>
    <t>10.3390/vetsci8030037</t>
  </si>
  <si>
    <t>2021 Feb 26</t>
  </si>
  <si>
    <t>Molecular detection and identification of piroplasms (Babesia spp. and Theileria spp.) and Anaplasma phagocytophilum in questing ticks from northwest Spain</t>
  </si>
  <si>
    <t>Remesar S, Díaz P, Prieto A, García-Dios D, Panadero R, Fernández G, Brianti E, Díez-Baños P, Morrondo P, López CM.</t>
  </si>
  <si>
    <t>Med Vet Entomol. 2021 Mar;35(1):51-58. doi: 10.1111/mve.12468. Epub 2020 Aug 5.</t>
  </si>
  <si>
    <t>10.1111/mve.12468</t>
  </si>
  <si>
    <t>2021 Mar</t>
  </si>
  <si>
    <t>Risk of Development of Chronic Kidney Disease After Exposure to Borrelia burgdorferi and Anaplasma spp</t>
  </si>
  <si>
    <t>Drake C, Coyne M, McCrann DJ, Buch J, Mack R.</t>
  </si>
  <si>
    <t>Top Companion Anim Med. 2021 Mar;42:100491. doi: 10.1016/j.tcam.2020.100491. Epub 2020 Nov 2.</t>
  </si>
  <si>
    <t>Drake C</t>
  </si>
  <si>
    <t>10.1016/j.tcam.2020.100491</t>
  </si>
  <si>
    <t>Humans infested with Ixodes ricinus are exposed to a diverse array of tick-borne pathogens in Serbia</t>
  </si>
  <si>
    <t>Banović P, Díaz-Sánchez AA, Galon C, Simin V, Mijatović D, Obregón D, Moutailler S, Cabezas-Cruz A.</t>
  </si>
  <si>
    <t>Ticks Tick Borne Dis. 2021 Mar;12(2):101609. doi: 10.1016/j.ttbdis.2020.101609. Epub 2020 Nov 23.</t>
  </si>
  <si>
    <t>Banović P</t>
  </si>
  <si>
    <t>10.1016/j.ttbdis.2020.101609</t>
  </si>
  <si>
    <t>Characteristics of in vitro infection of human monocytes, by Rickettsia helvetica</t>
  </si>
  <si>
    <t>Påhlson C, Lu X, Ott M, Nilsson K.</t>
  </si>
  <si>
    <t>Microbes Infect. 2021 Mar-Apr;23(2-3):104776. doi: 10.1016/j.micinf.2020.11.003. Epub 2020 Dec 1.</t>
  </si>
  <si>
    <t>Påhlson C</t>
  </si>
  <si>
    <t>10.1016/j.micinf.2020.11.003</t>
  </si>
  <si>
    <t>2021 Mar-Apr</t>
  </si>
  <si>
    <t>Orientia tsutsugamushi DNA load and genotypes in blood as a marker of severity</t>
  </si>
  <si>
    <t>Kim SW, Kim CM, Kim DM, Yun NR, Neupane GP, Pyun SH, Yu BJ.</t>
  </si>
  <si>
    <t>Acta Trop. 2021 Mar;215:105786. doi: 10.1016/j.actatropica.2020.105786. Epub 2020 Dec 9.</t>
  </si>
  <si>
    <t>10.1016/j.actatropica.2020.105786</t>
  </si>
  <si>
    <t>Tick-borne rickettsiae in Midwestern region of Republic of Korea</t>
  </si>
  <si>
    <t>Park HJ, Kim J, Choi YJ, Kim HC, Klein TA, Chong ST, Jiang J, Richards AL, Jang WJ.</t>
  </si>
  <si>
    <t>Acta Trop. 2021 Mar;215:105794. doi: 10.1016/j.actatropica.2020.105794. Epub 2020 Dec 10.</t>
  </si>
  <si>
    <t>Park HJ</t>
  </si>
  <si>
    <t>10.1016/j.actatropica.2020.105794</t>
  </si>
  <si>
    <t>Prevalence of Multiple Tick-Borne Pathogens in Various Tick Vectors in Northeastern China</t>
  </si>
  <si>
    <t>Wang Q, Pan YS, Jiang BG, Ye RZ, Chang QC, Shao HZ, Cui XM, Xu DL, Li LF, Wei W, Xia LY, Li J, Zhao L, Guo WB, Zhou YH, Jiang JF, Jia N, Cao WC.</t>
  </si>
  <si>
    <t>Vector Borne Zoonotic Dis. 2021 Mar;21(3):162-171. doi: 10.1089/vbz.2020.2712. Epub 2020 Dec 21.</t>
  </si>
  <si>
    <t>Wang Q</t>
  </si>
  <si>
    <t>10.1089/vbz.2020.2712</t>
  </si>
  <si>
    <t>Haemaphysalis longicornis</t>
  </si>
  <si>
    <t>Jia N, Wang J, Shi W, Du L, Ye RZ, Zhao F, Cao WC.</t>
  </si>
  <si>
    <t>Trends Genet. 2021 Mar;37(3):292-293. doi: 10.1016/j.tig.2020.11.008. Epub 2020 Dec 24.</t>
  </si>
  <si>
    <t>10.1016/j.tig.2020.11.008</t>
  </si>
  <si>
    <t>Survey of ticks and tick-borne agents in maned wolves (Chrysocyon brachyurus) from a natural landscape in Brazil</t>
  </si>
  <si>
    <t>Arrais RC, Paula RC, Martins TF, Nieri-Bastos FA, Marcili A, Labruna MB.</t>
  </si>
  <si>
    <t>Ticks Tick Borne Dis. 2021 Mar;12(2):101639. doi: 10.1016/j.ttbdis.2020.101639. Epub 2020 Dec 17.</t>
  </si>
  <si>
    <t>Arrais RC</t>
  </si>
  <si>
    <t>10.1016/j.ttbdis.2020.101639</t>
  </si>
  <si>
    <t>Prevalence of single and coinfections of human pathogens in Ixodes ticks from five geographical regions in the United States, 2013-2019</t>
  </si>
  <si>
    <t>Lehane A, Maes SE, Graham CB, Jones E, Delorey M, Eisen RJ.</t>
  </si>
  <si>
    <t>Ticks Tick Borne Dis. 2021 Mar;12(2):101637. doi: 10.1016/j.ttbdis.2020.101637. Epub 2020 Dec 17.</t>
  </si>
  <si>
    <t>10.1016/j.ttbdis.2020.101637</t>
  </si>
  <si>
    <t>Rickettsia spp. and Ehrlichia spp. in Amblyomma ticks parasitizing wild amphibious sea kraits and yellow-margined box turtles in Okinawa, Japan</t>
  </si>
  <si>
    <t>Qiu Y, Kidera N, Hayashi M, Fujishima K, Tamura H.</t>
  </si>
  <si>
    <t>Ticks Tick Borne Dis. 2021 Mar;12(2):101636. doi: 10.1016/j.ttbdis.2020.101636. Epub 2020 Dec 13.</t>
  </si>
  <si>
    <t>10.1016/j.ttbdis.2020.101636</t>
  </si>
  <si>
    <t>Pathogenic microorganisms in ticks removed from Slovakian residents over the years 2008-2018</t>
  </si>
  <si>
    <t>Špitalská E, Boldišová E, Štefanidesová K, Kocianová E, Majerčíková Z, Tarageľová VR, Selyemová D, Chvostáč M, Derdáková M, Škultéty Ľ.</t>
  </si>
  <si>
    <t>Ticks Tick Borne Dis. 2021 Mar;12(2):101626. doi: 10.1016/j.ttbdis.2020.101626. Epub 2020 Dec 13.</t>
  </si>
  <si>
    <t>10.1016/j.ttbdis.2020.101626</t>
  </si>
  <si>
    <t>African Tick Bite Fever: First imported cases diagnosed by PCR in Argentina</t>
  </si>
  <si>
    <t>Armitano RI, Borras PJ, Govedic F, Prieto MA, Guillemi E.</t>
  </si>
  <si>
    <t>Travel Med Infect Dis. 2021 Mar-Apr;40:101959. doi: 10.1016/j.tmaid.2020.101959. Epub 2020 Dec 31.</t>
  </si>
  <si>
    <t>10.1016/j.tmaid.2020.101959</t>
  </si>
  <si>
    <t>The genus Rickettsia in Mexico: Current knowledge and perspectives</t>
  </si>
  <si>
    <t>Sánchez-Montes S, Colunga-Salas P, Lozano-Sardaneta YN, Zazueta-Islas HM, Ballados-González GG, Salceda-Sánchez B, Huerta-Jiménez H, Torres-Castro M, Panti-May JA, Peniche-Lara G, Muñoz-García CI, Rendón-Franco E, Ojeda-Chi MM, Rodríguez-Vivas RI, Zavala-Castro J, Dzul-Rosado K, Lugo-Caballero C, Alcántara-Rodríguez VE, Delgado-de la Mora J, Licona-Enríquez JD, Delgado-de la Mora D, López-Pérez AM, Álvarez-Hernández G, Tinoco-Gracia L, Rodríguez-Lomelí M, Ulloa-García A, Blum-Domínguez S, Tamay-Segovia P, Aguilar-Tipacamú G, Cruz-Romero A, Romero-Salas D, Martínez-Medina MA, Becker I.</t>
  </si>
  <si>
    <t>Ticks Tick Borne Dis. 2021 Mar;12(2):101633. doi: 10.1016/j.ttbdis.2020.101633. Epub 2020 Dec 14.</t>
  </si>
  <si>
    <t>10.1016/j.ttbdis.2020.101633</t>
  </si>
  <si>
    <t>Ticks and tick-borne pathogens infecting livestock and dogs in Tchicala-Tcholoanga, Huambo Province, Angola</t>
  </si>
  <si>
    <t>Sili G, Byaruhanga C, Horak I, Steyn H, Chaisi M, Oosthuizen MC, Neves L.</t>
  </si>
  <si>
    <t>Parasitol Res. 2021 Mar;120(3):1097-1102. doi: 10.1007/s00436-020-07009-3. Epub 2021 Jan 8.</t>
  </si>
  <si>
    <t>Sili G</t>
  </si>
  <si>
    <t>10.1007/s00436-020-07009-3</t>
  </si>
  <si>
    <t>Identification of Anaplasma marginale in long-eared hedgehogs (Hemiechinus auritus) and their Rhipicephalus turanicus ticks in Iran</t>
  </si>
  <si>
    <t>Khodadadi N, Nabavi R, Sarani A, Saadati D, Ganjali M, Mihalca AD, Otranto D, Sazmand A.</t>
  </si>
  <si>
    <t>Ticks Tick Borne Dis. 2021 Mar;12(2):101641. doi: 10.1016/j.ttbdis.2020.101641. Epub 2020 Dec 28.</t>
  </si>
  <si>
    <t>Khodadadi N</t>
  </si>
  <si>
    <t>10.1016/j.ttbdis.2020.101641</t>
  </si>
  <si>
    <t>Follow-up of a Rickettsia felis encephalitis: Some new insights into clinical and imaging features</t>
  </si>
  <si>
    <t>Zeng Z, Wang C, Liu C, Wang B, Meng X, Chen Y, Guo S.</t>
  </si>
  <si>
    <t>Int J Infect Dis. 2021 Mar;104:300-302. doi: 10.1016/j.ijid.2020.12.090. Epub 2021 Jan 11.</t>
  </si>
  <si>
    <t>Zeng Z</t>
  </si>
  <si>
    <t>10.1016/j.ijid.2020.12.090</t>
  </si>
  <si>
    <t>Absence of blood parasites and other vector-borne pathogens in Alpine marmots (Marmota marmota) in Western Austria</t>
  </si>
  <si>
    <t>Fuehrer HP, Soukup I, Shahi-Barogh B, Glawischnig W.</t>
  </si>
  <si>
    <t>Parasitol Res. 2021 Mar;120(3):1125-1129. doi: 10.1007/s00436-020-07006-6. Epub 2021 Jan 16.</t>
  </si>
  <si>
    <t>PMC7889533</t>
  </si>
  <si>
    <t>10.1007/s00436-020-07006-6</t>
  </si>
  <si>
    <t>Assessment of tick-borne pathogens presence in Dermacentor reticulatus ticks in north-eastern Poland</t>
  </si>
  <si>
    <t>Dunaj J, Trzeszczkowski A, Moniuszko-Malinowska A, Rutkowski K, Pancewicz S.</t>
  </si>
  <si>
    <t>Adv Med Sci. 2021 Mar;66(1):113-118. doi: 10.1016/j.advms.2021.01.002. Epub 2021 Jan 16.</t>
  </si>
  <si>
    <t>Dunaj J</t>
  </si>
  <si>
    <t>Adv Med Sci</t>
  </si>
  <si>
    <t>10.1016/j.advms.2021.01.002</t>
  </si>
  <si>
    <t>'Candidatus Sarmatiella mevalonica' endosymbiont of the ciliate Paramecium provides insights on evolutionary plasticity among Rickettsiales</t>
  </si>
  <si>
    <t>Castelli M, Lanzoni O, Nardi T, Lometto S, Modeo L, Potekhin A, Sassera D, Petroni G.</t>
  </si>
  <si>
    <t>Environ Microbiol. 2021 Mar;23(3):1684-1701. doi: 10.1111/1462-2920.15396. Epub 2021 Jan 26.</t>
  </si>
  <si>
    <t>10.1111/1462-2920.15396</t>
  </si>
  <si>
    <t>MicroRNA-424 regulates the expression of CX3CL1 (fractalkine) in human microvascular endothelial cells during Rickettsia rickettsii infection</t>
  </si>
  <si>
    <t>Biochem Biophys Rep. 2021 Jan 6;25:100897. doi: 10.1016/j.bbrep.2020.100897. eCollection 2021 Mar.</t>
  </si>
  <si>
    <t>Biochem Biophys Rep</t>
  </si>
  <si>
    <t>PMC7806877</t>
  </si>
  <si>
    <t>10.1016/j.bbrep.2020.100897</t>
  </si>
  <si>
    <t>DNA recombination and repair in Wolbachia: RecA and related proteins</t>
  </si>
  <si>
    <t>Mol Genet Genomics. 2021 Mar;296(2):437-456. doi: 10.1007/s00438-020-01760-z. Epub 2021 Jan 28.</t>
  </si>
  <si>
    <t>10.1007/s00438-020-01760-z</t>
  </si>
  <si>
    <t>Climatic requirements of the eastern paralysis tick, Ixodes holocyclus, with a consideration of its possible geographic range up to 2090</t>
  </si>
  <si>
    <t>Teo EJM, Vial MN, Hailu S, Kelava S, Zalucki MP, Furlong MJ, Barker D, Barker SC.</t>
  </si>
  <si>
    <t>Int J Parasitol. 2021 Mar;51(4):241-249. doi: 10.1016/j.ijpara.2020.08.011. Epub 2021 Jan 26.</t>
  </si>
  <si>
    <t>Teo EJM</t>
  </si>
  <si>
    <t>10.1016/j.ijpara.2020.08.011</t>
  </si>
  <si>
    <t>Seroprevalence and evaluation of risk factors associated with seropositivity for Borrelia burgdorferi in Ontario horses</t>
  </si>
  <si>
    <t>Neely M, Arroyo LG, Jardine C, Moore A, Hazlett M, Clow K, Archer H, Weese JS.</t>
  </si>
  <si>
    <t>Equine Vet J. 2021 Mar;53(2):331-338. doi: 10.1111/evj.13317. Epub 2020 Jul 29.</t>
  </si>
  <si>
    <t>Neely M</t>
  </si>
  <si>
    <t>10.1111/evj.13317</t>
  </si>
  <si>
    <t>Multi-country investigation of the diversity and associated microorganisms isolated from tick species from domestic animals, wildlife and vegetation in selected african countries</t>
  </si>
  <si>
    <t>Olivieri E, Kariuki E, Floriano AM, Castelli M, Tafesse YM, Magoga G, Kumsa B, Montagna M, Sassera D.</t>
  </si>
  <si>
    <t>Exp Appl Acarol. 2021 Mar;83(3):427-448. doi: 10.1007/s10493-021-00598-3. Epub 2021 Mar 1.</t>
  </si>
  <si>
    <t>PMC7940270</t>
  </si>
  <si>
    <t>10.1007/s10493-021-00598-3</t>
  </si>
  <si>
    <t>Multi-Locus Sequence Typing of Ehrlichia chaffeensis Reveals Extensive Genotypic Variation across the United States</t>
  </si>
  <si>
    <t>Zambrano ML, Paddock CD, Karpathy SE.</t>
  </si>
  <si>
    <t>Am J Trop Med Hyg. 2021 Mar 1;104(4):1297-1304. doi: 10.4269/ajtmh.20-1363.</t>
  </si>
  <si>
    <t>Zambrano ML</t>
  </si>
  <si>
    <t>PMC8045645</t>
  </si>
  <si>
    <t>10.4269/ajtmh.20-1363</t>
  </si>
  <si>
    <t>2021 Mar 1</t>
  </si>
  <si>
    <t>Molecular Detection of Pathogens in Negative Blood Cultures in the Lao People's Democratic Republic</t>
  </si>
  <si>
    <t>Ter SK, Rattanavong S, Roberts T, Sengduangphachanh A, Sihalath S, Panapruksachat S, Vongsouvath M, Newton PN, Simpson AJH, Robinson MT.</t>
  </si>
  <si>
    <t>Am J Trop Med Hyg. 2021 Mar 1;104(4):1582-1585. doi: 10.4269/ajtmh.20-1348.</t>
  </si>
  <si>
    <t>Ter SK</t>
  </si>
  <si>
    <t>PMC8045604</t>
  </si>
  <si>
    <t>10.4269/ajtmh.20-1348</t>
  </si>
  <si>
    <t>Splenomegaly, Non-Traumatic Splenic Rupture, and Pancytopenia in Patient with Human Granulocytic Anaplasmosis</t>
  </si>
  <si>
    <t>Hsia K, Johnson J, Rice D.</t>
  </si>
  <si>
    <t>R I Med J (2013). 2021 Mar 1;104(2):60-62.</t>
  </si>
  <si>
    <t>Hsia K</t>
  </si>
  <si>
    <t>R I Med J (2013)</t>
  </si>
  <si>
    <t>The potential risk of exposure to Borrelia garinii, Anaplasma phagocytophilum and Babesia microti in the Wolinski National Park (north-western Poland)</t>
  </si>
  <si>
    <t>Asman M, Witecka J, Korbecki J, Solarz K.</t>
  </si>
  <si>
    <t>Sci Rep. 2021 Mar 1;11(1):4860. doi: 10.1038/s41598-021-84263-0.</t>
  </si>
  <si>
    <t>PMC7921447</t>
  </si>
  <si>
    <t>10.1038/s41598-021-84263-0</t>
  </si>
  <si>
    <t>Molecular detection of Rickettsia spp. in ticks and fleas collected from rescued hedgehogs (Erinaceus europaeus) in Portugal</t>
  </si>
  <si>
    <t>Barradas PF, Mesquita JR, Mateus TL, Ferreira P, Amorim I, Gärtner F, de Sousa R.</t>
  </si>
  <si>
    <t>Exp Appl Acarol. 2021 Mar;83(3):449-460. doi: 10.1007/s10493-021-00600-y. Epub 2021 Mar 2.</t>
  </si>
  <si>
    <t>10.1007/s10493-021-00600-y</t>
  </si>
  <si>
    <t>Serological survey of canine vector-borne diseases in two animal shelters in central Peninsular Malaysia</t>
  </si>
  <si>
    <t>Vinnie-Siow WY, Low VL, Tan TK, Teoh YB, Prakash BK, Lim YAL.</t>
  </si>
  <si>
    <t>Trop Biomed. 2021 Mar 1;38(1):145-149. doi: 10.47665/tb.38.1.025.</t>
  </si>
  <si>
    <t>Vinnie-Siow WY</t>
  </si>
  <si>
    <t>10.47665/tb.38.1.025</t>
  </si>
  <si>
    <t>MOLECULAR INVESTIGATION AND PHYLOGENETIC ANALYSIS OF ANAPLASMOSIS IN DOGS</t>
  </si>
  <si>
    <t>Ghauri HN, Ijaz M, Ahmed A, Muhammad Naveed MUA, Nawab Y, Javed MU, Ghaffar A.</t>
  </si>
  <si>
    <t>J Parasitol. 2021 Mar 1;107(2):295-303. doi: 10.1645/20-50.</t>
  </si>
  <si>
    <t>Ghauri HN</t>
  </si>
  <si>
    <t>10.1645/20-50</t>
  </si>
  <si>
    <t>Journey towards National Institute of One Health in India</t>
  </si>
  <si>
    <t>Chaudhari SP, Kalorey DR, Awandkar SP, Kurkure NV, Narang R, Kashyap RS, Rahi M, Barbuddhe SB.</t>
  </si>
  <si>
    <t>Indian J Med Res. 2021 Mar;153(3):320-326. doi: 10.4103/ijmr.IJMR_636_21.</t>
  </si>
  <si>
    <t>Chaudhari SP</t>
  </si>
  <si>
    <t>PMC8204833</t>
  </si>
  <si>
    <t>10.4103/ijmr.IJMR_636_21</t>
  </si>
  <si>
    <t>Investigations of seasonal outbreaks of acute encephalitis syndrome due to Orientia tsutsugamushi in Gorakhpur region, India: A One Health case study</t>
  </si>
  <si>
    <t>Murhekar MV, Vivian Thangaraj JW, Sadanandane C, Mittal M, Gupta N, Rose W, Sahay S, Kant R, Gupte MD.</t>
  </si>
  <si>
    <t>Indian J Med Res. 2021 Mar;153(3):375-381. doi: 10.4103/ijmr.IJMR_625_21.</t>
  </si>
  <si>
    <t>PMC8204837</t>
  </si>
  <si>
    <t>10.4103/ijmr.IJMR_625_21</t>
  </si>
  <si>
    <t>Molecular identification of zoonotic Rickettsia species closely related to R. typhi, R. felis, &amp; R. rickettsii in bats from Mexico</t>
  </si>
  <si>
    <t>Lugo-Caballero C, Torres-Castro M, López-Ávila K, Hernández-Betancourt S, Noh-Pech H, Tello-Martín R, Puerto-Manzano F, Dzul-Rosado K.</t>
  </si>
  <si>
    <t>Indian J Med Res. 2021 Mar;154(3):536-538. doi: 10.4103/ijmr.IJMR_1083_19.</t>
  </si>
  <si>
    <t>PMC9131801</t>
  </si>
  <si>
    <t>10.4103/ijmr.IJMR_1083_19</t>
  </si>
  <si>
    <t>Rickettsia felis, the agent of flea-borne spotted fever, in mosquitoes on St Kitts, West Indies</t>
  </si>
  <si>
    <t>Valentine MJ, Hoque MM, Wang C, Kelly PJ.</t>
  </si>
  <si>
    <t>Lancet Microbe. 2021 Mar;2(3):e93. doi: 10.1016/S2666-5247(21)00026-4.</t>
  </si>
  <si>
    <t>Valentine MJ</t>
  </si>
  <si>
    <t>Lancet Microbe</t>
  </si>
  <si>
    <t>10.1016/S2666-5247(21)00026-4</t>
  </si>
  <si>
    <t>International Rickettsia Disease Surveillance: An Example of Cooperative Research to Increase Laboratory Capability and Capacity for Risk Assessment of Rickettsial Outbreaks Worldwide</t>
  </si>
  <si>
    <t>Jiang J, Farris CM, Yeh KB, Richards AL.</t>
  </si>
  <si>
    <t>Front Med (Lausanne). 2021 Mar 2;8:622015. doi: 10.3389/fmed.2021.622015. eCollection 2021.</t>
  </si>
  <si>
    <t>Front Med (Lausanne)</t>
  </si>
  <si>
    <t>PMC7960665</t>
  </si>
  <si>
    <t>10.3389/fmed.2021.622015</t>
  </si>
  <si>
    <t>2021 Mar 2</t>
  </si>
  <si>
    <t>The impacts of cytoplasmic incompatibility factor (cifA and cifB) genetic variation on phenotypes</t>
  </si>
  <si>
    <t>Shropshire JD, Rosenberg R, Bordenstein SR.</t>
  </si>
  <si>
    <t>Genetics. 2021 Mar 3;217(1):1-13. doi: 10.1093/genetics/iyaa007.</t>
  </si>
  <si>
    <t>PMC8218869</t>
  </si>
  <si>
    <t>10.1093/genetics/iyaa007</t>
  </si>
  <si>
    <t>2021 Mar 3</t>
  </si>
  <si>
    <t>Anaplasma phagocytophilum Induces TLR- and MyD88-Dependent Signaling in In Vitro Generated Murine Neutrophils</t>
  </si>
  <si>
    <t>Müller BJ, Westheider A, Birkner K, Seelig B, Kirschnek S, Bogdan C, von Loewenich FD.</t>
  </si>
  <si>
    <t>Front Cell Infect Microbiol. 2021 Mar 4;11:627630. doi: 10.3389/fcimb.2021.627630. eCollection 2021.</t>
  </si>
  <si>
    <t>Müller BJ</t>
  </si>
  <si>
    <t>PMC7970703</t>
  </si>
  <si>
    <t>10.3389/fcimb.2021.627630</t>
  </si>
  <si>
    <t>2021 Mar 4</t>
  </si>
  <si>
    <t>Ticks infesting humans and associated pathogens: a cross-sectional study in a 3-year period (2017-2019) in northwest Italy</t>
  </si>
  <si>
    <t>Audino T, Pautasso A, Bellavia V, Carta V, Ferrari A, Verna F, Grattarola C, Iulini B, Pintore MD, Bardelli M, Cassina G, Tomassone L, Peletto S, Blanda V, Torina A, Caramelli M, Casalone C, Desiato R.</t>
  </si>
  <si>
    <t>Parasit Vectors. 2021 Mar 5;14(1):136. doi: 10.1186/s13071-021-04603-x.</t>
  </si>
  <si>
    <t>Audino T</t>
  </si>
  <si>
    <t>PMC7934501</t>
  </si>
  <si>
    <t>10.1186/s13071-021-04603-x</t>
  </si>
  <si>
    <t>2021 Mar 5</t>
  </si>
  <si>
    <t>Molecular detection and genetic diversity of Rickettsia spp. in pet dogs and their infesting ticks in Harbin, northeastern China</t>
  </si>
  <si>
    <t>Shao JW, Yao XY, Song XD, Li WJ, Huang HL, Huang SJ, Zhang XL.</t>
  </si>
  <si>
    <t>BMC Vet Res. 2021 Mar 7;17(1):113. doi: 10.1186/s12917-021-02823-y.</t>
  </si>
  <si>
    <t>PMC7938463</t>
  </si>
  <si>
    <t>10.1186/s12917-021-02823-y</t>
  </si>
  <si>
    <t>2021 Mar 7</t>
  </si>
  <si>
    <t>High Diversity, Prevalence, and Co-infection Rates of Tick-Borne Pathogens in Ticks and Wildlife Hosts in an Urban Area in Romania</t>
  </si>
  <si>
    <t>Borşan SD, Ionică AM, Galon C, Toma-Naic A, Peştean C, Sándor AD, Moutailler S, Mihalca AD.</t>
  </si>
  <si>
    <t>Front Microbiol. 2021 Mar 9;12:645002. doi: 10.3389/fmicb.2021.645002. eCollection 2021.</t>
  </si>
  <si>
    <t>Borşan SD</t>
  </si>
  <si>
    <t>PMC7985354</t>
  </si>
  <si>
    <t>10.3389/fmicb.2021.645002</t>
  </si>
  <si>
    <t>2021 Mar 9</t>
  </si>
  <si>
    <t>Molecular Detection of Selected Pathogens with Zoonotic Potential in Deer Keds (Lipoptena fortisetosa)</t>
  </si>
  <si>
    <t>Gałęcki R, Jaroszewski J, Bakuła T, Galon EM, Xuan X.</t>
  </si>
  <si>
    <t>Pathogens. 2021 Mar 10;10(3):324. doi: 10.3390/pathogens10030324.</t>
  </si>
  <si>
    <t>Gałęcki R</t>
  </si>
  <si>
    <t>PMC7999563</t>
  </si>
  <si>
    <t>10.3390/pathogens10030324</t>
  </si>
  <si>
    <t>2021 Mar 10</t>
  </si>
  <si>
    <t>Tick Microbiomes in Neotropical Forest Fragments Are Best Explained by Tick-Associated and Environmental Factors Rather than Host Blood Source</t>
  </si>
  <si>
    <t>Kueneman JG, Esser HJ, Weiss SJ, Jansen PA, Foley JE.</t>
  </si>
  <si>
    <t>Appl Environ Microbiol. 2021 Mar 11;87(7):e02668-20. doi: 10.1128/AEM.02668-20. Print 2021 Mar 11.</t>
  </si>
  <si>
    <t>Kueneman JG</t>
  </si>
  <si>
    <t>PMC8091620</t>
  </si>
  <si>
    <t>10.1128/AEM.02668-20</t>
  </si>
  <si>
    <t>2021 Mar 11</t>
  </si>
  <si>
    <t>Frequency of co-seropositivities for certain pathogens and their relationship with clinical and histopathological changes and parasite load in dogs infected with Leishmania infantum</t>
  </si>
  <si>
    <t>Oliveira VDC, Junior AAVM, Ferreira LC, Calvet TMQ, Dos Santos SA, Figueiredo FB, Campos MP, Rodrigues FDCC, de Oliveira RVC, de Lemos ERS, Rozental T, da Silva RG, Amendoeira MRR, Teles-de-Freitas R, Bruno RV, Morgado FN, Miranda LFC, Menezes RC.</t>
  </si>
  <si>
    <t>PLoS One. 2021 Mar 11;16(3):e0247560. doi: 10.1371/journal.pone.0247560. eCollection 2021.</t>
  </si>
  <si>
    <t>PMC7951870</t>
  </si>
  <si>
    <t>10.1371/journal.pone.0247560</t>
  </si>
  <si>
    <t>Sunbathing, a possible risk factor of murine typhus infection in Greece</t>
  </si>
  <si>
    <t>Labropoulou S, Charvalos E, Chatzipanagiotou S, Ioannidis A, Sylignakis P, Τaka S, Karageorgou I, Linou M, Mpizta G, Mentis A, Edouard S, Raoult D, Angelakis E.</t>
  </si>
  <si>
    <t>PLoS Negl Trop Dis. 2021 Mar 12;15(3):e0009186. doi: 10.1371/journal.pntd.0009186. eCollection 2021 Mar.</t>
  </si>
  <si>
    <t>Labropoulou S</t>
  </si>
  <si>
    <t>PMC7990230</t>
  </si>
  <si>
    <t>10.1371/journal.pntd.0009186</t>
  </si>
  <si>
    <t>2021 Mar 12</t>
  </si>
  <si>
    <t>Granulocytic anaplasmosis in captive ring-tailed lemur (Lemur catta) in Poland</t>
  </si>
  <si>
    <t>Adaszek Ł, Wilczyńska A, Ziętek J, Kalinowski M, Teodorowski O, Winiarczyk D, Skrzypczak M, Winiarczyk S.</t>
  </si>
  <si>
    <t>BMC Vet Res. 2021 Mar 12;17(1):118. doi: 10.1186/s12917-021-02827-8.</t>
  </si>
  <si>
    <t>PMC7953603</t>
  </si>
  <si>
    <t>10.1186/s12917-021-02827-8</t>
  </si>
  <si>
    <t>Biodiversity of Potential Vectors of Rickettsiae and Epidemiological Mosaic of Spotted Fever in the State of Paraná, Brazil</t>
  </si>
  <si>
    <t>Durães LS, Bitencourth K, Ramalho FR, Nogueira MC, Nunes EC, Gazêta GS.</t>
  </si>
  <si>
    <t>Front Public Health. 2021 Mar 12;9:577789. doi: 10.3389/fpubh.2021.577789. eCollection 2021.</t>
  </si>
  <si>
    <t>Durães LS</t>
  </si>
  <si>
    <t>PMC7994328</t>
  </si>
  <si>
    <t>10.3389/fpubh.2021.577789</t>
  </si>
  <si>
    <t>Mitochondrion-Dependent Apoptosis Is Essential for Rickettsia parkeri Infection and Replication in Vector Cells</t>
  </si>
  <si>
    <t>Wang XR, Burkhardt NY, Kurtti TJ, Oliver JD, Price LD, Cull B, Thorpe CJ, Thiel MS, Munderloh UG.</t>
  </si>
  <si>
    <t>mSystems. 2021 Mar 16;6(2):e01209-20. doi: 10.1128/mSystems.01209-20.</t>
  </si>
  <si>
    <t>Wang XR</t>
  </si>
  <si>
    <t>PMC8546998</t>
  </si>
  <si>
    <t>10.1128/mSystems.01209-20</t>
  </si>
  <si>
    <t>2021 Mar 16</t>
  </si>
  <si>
    <t>Protein and DNA Biosynthesis Demonstrated in Host Cell-Free Phagosomes Containing Anaplasma phagocytophilum or Ehrlichia chaffeensis in Axenic Media</t>
  </si>
  <si>
    <t>Zhang Y, Chen L, Kondethimmanahalli C, Liu H, Ganta RR.</t>
  </si>
  <si>
    <t>Infect Immun. 2021 Mar 17;89(4):e00638-20. doi: 10.1128/IAI.00638-20. Print 2021 Mar 17.</t>
  </si>
  <si>
    <t>PMC8090944</t>
  </si>
  <si>
    <t>10.1128/IAI.00638-20</t>
  </si>
  <si>
    <t>2021 Mar 17</t>
  </si>
  <si>
    <t>Isolate-Dependent Differences in Clinical, Pathological, and Transcriptional Profiles following In Vitro and In Vivo Infections with Rickettsia rickettsii</t>
  </si>
  <si>
    <t>Galletti MFBM, Paddock CD, Hecht JA, Biggerstaff BJ, Ritter JM, Karpathy SE.</t>
  </si>
  <si>
    <t>Infect Immun. 2021 Mar 17;89(4):e00626-20. doi: 10.1128/IAI.00626-20. Print 2021 Mar 17.</t>
  </si>
  <si>
    <t>Galletti MFBM</t>
  </si>
  <si>
    <t>PMC8090960</t>
  </si>
  <si>
    <t>10.1128/IAI.00626-20</t>
  </si>
  <si>
    <t>Isothermal Detection of Canine Blood Parasite (Ehrlichia canis) Utilizing Recombinase Polymerase Amplification Coupled with Graphene Oxide Quenching-Based Pyrrolidinyl Peptide Nucleic Acid</t>
  </si>
  <si>
    <t>Yukhet P, Buddhachat K, Vilaivan T, Suparpprom C.</t>
  </si>
  <si>
    <t>Bioconjug Chem. 2021 Mar 17;32(3):523-532. doi: 10.1021/acs.bioconjchem.0c00639. Epub 2021 Mar 2.</t>
  </si>
  <si>
    <t>Yukhet P</t>
  </si>
  <si>
    <t>Bioconjug Chem</t>
  </si>
  <si>
    <t>10.1021/acs.bioconjchem.0c00639</t>
  </si>
  <si>
    <t>High initial IgG antibody levels against Orientia tsutsugamushi are associated with an increased risk of severe scrub typhus infection</t>
  </si>
  <si>
    <t>Devamani CS, Prakash JAJ, Alexander N, Stone W, Gunasekaran K, Rose W, Schmidt WP.</t>
  </si>
  <si>
    <t>PLoS Negl Trop Dis. 2021 Mar 18;15(3):e0009283. doi: 10.1371/journal.pntd.0009283. eCollection 2021 Mar.</t>
  </si>
  <si>
    <t>PMC8009433</t>
  </si>
  <si>
    <t>10.1371/journal.pntd.0009283</t>
  </si>
  <si>
    <t>2021 Mar 18</t>
  </si>
  <si>
    <t>First metagenomic report of Borrelia americana and Borrelia carolinensis in Poland - a preliminary study</t>
  </si>
  <si>
    <t>Dunaj J, Drewnowska J, Moniuszko-Malinowska A, Swiecicka I, Pancewicz S.</t>
  </si>
  <si>
    <t>Ann Agric Environ Med. 2021 Mar 18;28(1):49-55. doi: 10.26444/aaem/118134. Epub 2020 Mar 5.</t>
  </si>
  <si>
    <t>10.26444/aaem/118134</t>
  </si>
  <si>
    <t>Seroprevalence and Factors Associated with Scrub Typhus Infection among Forestry Workers in National Park Offices in South Korea</t>
  </si>
  <si>
    <t>Park JH, Gill B, Acharya D, Yoo SJ, Lee K, Lee J.</t>
  </si>
  <si>
    <t>Int J Environ Res Public Health. 2021 Mar 18;18(6):3131. doi: 10.3390/ijerph18063131.</t>
  </si>
  <si>
    <t>Park JH</t>
  </si>
  <si>
    <t>PMC8003109</t>
  </si>
  <si>
    <t>10.3390/ijerph18063131</t>
  </si>
  <si>
    <t>High-Throughput Microfluidic Real-Time PCR for the Detection of Multiple Microorganisms in Ixodid Cattle Ticks in Northeast Algeria</t>
  </si>
  <si>
    <t>Boularias G, Azzag N, Galon C, Šimo L, Boulouis HJ, Moutailler S.</t>
  </si>
  <si>
    <t>Pathogens. 2021 Mar 18;10(3):362. doi: 10.3390/pathogens10030362.</t>
  </si>
  <si>
    <t>Boularias G</t>
  </si>
  <si>
    <t>PMC8002991</t>
  </si>
  <si>
    <t>10.3390/pathogens10030362</t>
  </si>
  <si>
    <t>Abducens nerve palsy with associated retinal involvement secondary to rickettsia typhi infection</t>
  </si>
  <si>
    <t>Abderrahim K, Zina S, Khairallah M, Ben Amor H, Khochtali S, Khairallah M.</t>
  </si>
  <si>
    <t>J Ophthalmic Inflamm Infect. 2021 Mar 22;11(1):9. doi: 10.1186/s12348-021-00239-1.</t>
  </si>
  <si>
    <t>Abderrahim K</t>
  </si>
  <si>
    <t>PMC7982369</t>
  </si>
  <si>
    <t>10.1186/s12348-021-00239-1</t>
  </si>
  <si>
    <t>2021 Mar 22</t>
  </si>
  <si>
    <t>Seroprevalence and Genotypic Analysis of Ehrlichia canis Infection in Dogs and Humans in Cauca, Colombia</t>
  </si>
  <si>
    <t>Forero-Becerra E, Patel J, Martínez-Díaz HC, Betancourt-Ruiz P, Benavides E, Durán S, Olaya-Másmela LA, Bolaños E, Hidalgo M, McBride JW.</t>
  </si>
  <si>
    <t>Am J Trop Med Hyg. 2021 Mar 22;104(5):1771-1776. doi: 10.4269/ajtmh.20-0965.</t>
  </si>
  <si>
    <t>Forero-Becerra E</t>
  </si>
  <si>
    <t>PMC8103471</t>
  </si>
  <si>
    <t>10.4269/ajtmh.20-0965</t>
  </si>
  <si>
    <t>A new focus of Brazilian spotted fever in the central-west region of São Paulo state, Brazil</t>
  </si>
  <si>
    <t>Fornazari F, Freirias CD, Lima HC, Rodrigues MM, Langoni H, Teixeira CR.</t>
  </si>
  <si>
    <t>Rev Soc Bras Med Trop. 2021 Mar 22;54:e0391-2020. doi: 10.1590/0037-8682-0391-2020. eCollection 2021.</t>
  </si>
  <si>
    <t>Fornazari F</t>
  </si>
  <si>
    <t>PMC8008845</t>
  </si>
  <si>
    <t>10.1590/0037-8682-0391-2020</t>
  </si>
  <si>
    <t>Vector Competence for DENV-2 Among Aedes albopictus (Diptera: Culicidae) Populations in China</t>
  </si>
  <si>
    <t>Wei Y, Wang J, Wei YH, Song Z, Hu K, Chen Y, Zhou G, Zhong D, Zheng X.</t>
  </si>
  <si>
    <t>Front Cell Infect Microbiol. 2021 Mar 23;11:649975. doi: 10.3389/fcimb.2021.649975. eCollection 2021.</t>
  </si>
  <si>
    <t>PMC8021855</t>
  </si>
  <si>
    <t>10.3389/fcimb.2021.649975</t>
  </si>
  <si>
    <t>2021 Mar 23</t>
  </si>
  <si>
    <t>Growth Characteristics of Rickettsia Species LON Strains Closely Related to Rickettsia japonica Isolated from Haemaphysalis longicornis Ticks in Mouse Derived L929 and Human-Derived THP-1 Host Cell Lines</t>
  </si>
  <si>
    <t>Tai H, Su H, Takamoto N, Fujita H, Takano A, Oishi S, Abe F, Ando S, Ohashi N.</t>
  </si>
  <si>
    <t>Jpn J Infect Dis. 2021 Mar 24;74(2):102-109. doi: 10.7883/yoken.JJID.2020.444. Epub 2020 Aug 31.</t>
  </si>
  <si>
    <t>Tai H</t>
  </si>
  <si>
    <t>10.7883/yoken.JJID.2020.444</t>
  </si>
  <si>
    <t>2021 Mar 24</t>
  </si>
  <si>
    <t>Detection of Tick-Borne Pathogens in Ticks from Dogs and Cats in the Yamagata Prefecture of Japan in 2018</t>
  </si>
  <si>
    <t>Seto J, Tanaka S, Kawabata H, Ito Y, Ikeda T, Mizuta K.</t>
  </si>
  <si>
    <t>Jpn J Infect Dis. 2021 Mar 24;74(2):122-128. doi: 10.7883/yoken.JJID.2020.462. Epub 2020 Aug 31.</t>
  </si>
  <si>
    <t>10.7883/yoken.JJID.2020.462</t>
  </si>
  <si>
    <t>Wolbachia impairs post-eclosion host preference in a parasitoid wasp</t>
  </si>
  <si>
    <t>Abrun P, Ashouri A, Duplouy A, Farahani HK.</t>
  </si>
  <si>
    <t>Naturwissenschaften. 2021 Mar 24;108(2):13. doi: 10.1007/s00114-021-01727-z.</t>
  </si>
  <si>
    <t>Abrun P</t>
  </si>
  <si>
    <t>10.1007/s00114-021-01727-z</t>
  </si>
  <si>
    <t>Torix Rickettsia are widespread in arthropods and reflect a neglected symbiosis</t>
  </si>
  <si>
    <t>Pilgrim J, Thongprem P, Davison HR, Siozios S, Baylis M, Zakharov EV, Ratnasingham S, deWaard JR, Macadam CR, Smith MA, Hurst GDD.</t>
  </si>
  <si>
    <t>Gigascience. 2021 Mar 25;10(3):giab021. doi: 10.1093/gigascience/giab021.</t>
  </si>
  <si>
    <t>PMC7992394</t>
  </si>
  <si>
    <t>10.1093/gigascience/giab021</t>
  </si>
  <si>
    <t>2021 Mar 25</t>
  </si>
  <si>
    <t>Novel Genotypes of Nidicolous Argas Ticks and Their Associated Microorganisms From Spain</t>
  </si>
  <si>
    <t>Palomar AM, Veiga J, Portillo A, Santibáñez S, Václav R, Santibáñez P, Oteo JA, Valera F.</t>
  </si>
  <si>
    <t>Front Vet Sci. 2021 Mar 29;8:637837. doi: 10.3389/fvets.2021.637837. eCollection 2021.</t>
  </si>
  <si>
    <t>PMC8039128</t>
  </si>
  <si>
    <t>10.3389/fvets.2021.637837</t>
  </si>
  <si>
    <t>2021 Mar 29</t>
  </si>
  <si>
    <t>Optimal release programs for dengue prevention using Aedes aegypti mosquitoes transinfected with wMel or wMelPop Wolbachia strains</t>
  </si>
  <si>
    <t>Cardona-Salgado D, Campo-Duarte DE, Sepulveda-Salcedo LS, Vasilieva O, Svinin M.</t>
  </si>
  <si>
    <t>Math Biosci Eng. 2021 Mar 29;18(3):2952-2990. doi: 10.3934/mbe.2021149.</t>
  </si>
  <si>
    <t>Cardona-Salgado D</t>
  </si>
  <si>
    <t>10.3934/mbe.2021149</t>
  </si>
  <si>
    <t>Misdiagnosis of scrub typhus as hemorrhagic fever with renal syndrome and potential co-infection of both diseases in patients in Shandong Province, China, 2013-2014</t>
  </si>
  <si>
    <t>Gu XL, Qi R, Li WQ, Jiao YJ, Yu H, Yu XJ.</t>
  </si>
  <si>
    <t>PLoS Negl Trop Dis. 2021 Mar 30;15(3):e0009270. doi: 10.1371/journal.pntd.0009270. eCollection 2021 Mar.</t>
  </si>
  <si>
    <t>Gu XL</t>
  </si>
  <si>
    <t>PMC8009391</t>
  </si>
  <si>
    <t>10.1371/journal.pntd.0009270</t>
  </si>
  <si>
    <t>2021 Mar 30</t>
  </si>
  <si>
    <t>Rickettsia increases its infection and spread in whitefly populations by manipulating the defense patterns of the host plant</t>
  </si>
  <si>
    <t>Shi PQ, Chen XY, Chen XS, Lv N, Liu Y, Qiu BL.</t>
  </si>
  <si>
    <t>FEMS Microbiol Ecol. 2021 Mar 31;97(4):fiab032. doi: 10.1093/femsec/fiab032.</t>
  </si>
  <si>
    <t>10.1093/femsec/fiab032</t>
  </si>
  <si>
    <t>2021 Mar 31</t>
  </si>
  <si>
    <t>Acute disseminated encephalomyelitis due to Rickettsia conorii infection</t>
  </si>
  <si>
    <t>Woolf D, Jordaan M, Maartens G.</t>
  </si>
  <si>
    <t>S Afr Med J. 2021 Mar 31;111(4):307-308. doi: 10.7196/SAMJ.2021.v111i4.15308.</t>
  </si>
  <si>
    <t>Woolf D</t>
  </si>
  <si>
    <t>S Afr Med J</t>
  </si>
  <si>
    <t>10.7196/SAMJ.2021.v111i4.15308</t>
  </si>
  <si>
    <t>Antagonistic interaction between male-killing and cytoplasmic incompatibility induced by Cardinium and Wolbachia in the whitefly, Bemisia tabaci</t>
  </si>
  <si>
    <t>Lv N, Peng J, Chen XY, Guo CF, Sang W, Wang XM, Ahmed MZ, Xu YY, Qiu BL.</t>
  </si>
  <si>
    <t>Insect Sci. 2021 Apr;28(2):330-346. doi: 10.1111/1744-7917.12793. Epub 2020 Aug 14.</t>
  </si>
  <si>
    <t>Lv N</t>
  </si>
  <si>
    <t>10.1111/1744-7917.12793</t>
  </si>
  <si>
    <t>2021 Apr</t>
  </si>
  <si>
    <t>Impact of a novel Rickettsia symbiont on the life history and virus transmission capacity of its host whitefly (Bemisia tabaci)</t>
  </si>
  <si>
    <t>Lei T, Zhao J, Wang HL, Liu YQ, Liu SS.</t>
  </si>
  <si>
    <t>Insect Sci. 2021 Apr;28(2):377-391. doi: 10.1111/1744-7917.12797. Epub 2020 Jul 25.</t>
  </si>
  <si>
    <t>Lei T</t>
  </si>
  <si>
    <t>10.1111/1744-7917.12797</t>
  </si>
  <si>
    <t>Stye Can Lie! - A Rare Presentation of Scrub Typhus Eschar</t>
  </si>
  <si>
    <t>Narayanasamy DK, Arun Babu T.</t>
  </si>
  <si>
    <t>Indian J Pediatr. 2021 Apr;88(4):417. doi: 10.1007/s12098-020-03303-1. Epub 2020 Jun 3.</t>
  </si>
  <si>
    <t>Narayanasamy DK</t>
  </si>
  <si>
    <t>10.1007/s12098-020-03303-1</t>
  </si>
  <si>
    <t>Wolbachia enhances expression of NlCYP4CE1 in Nilaparvata lugens in response to imidacloprid stress</t>
  </si>
  <si>
    <t>Cai T, Zhang Y, Liu Y, Deng X, He S, Li J, Wan H.</t>
  </si>
  <si>
    <t>Insect Sci. 2021 Apr;28(2):355-362. doi: 10.1111/1744-7917.12834. Epub 2020 Jul 21.</t>
  </si>
  <si>
    <t>Cai T</t>
  </si>
  <si>
    <t>10.1111/1744-7917.12834</t>
  </si>
  <si>
    <t>Changes in Bacterial Diversity, Composition and Interactions During the Development of the Seabird Tick Ornithodoros maritimus (Argasidae)</t>
  </si>
  <si>
    <t>Gomard Y, Flores O, Vittecoq M, Blanchon T, Toty C, Duron O, Mavingui P, Tortosa P, McCoy KD.</t>
  </si>
  <si>
    <t>Microb Ecol. 2021 Apr;81(3):770-783. doi: 10.1007/s00248-020-01611-9. Epub 2020 Oct 7.</t>
  </si>
  <si>
    <t>Gomard Y</t>
  </si>
  <si>
    <t>10.1007/s00248-020-01611-9</t>
  </si>
  <si>
    <t>Diversity of bacterial symbionts associated with Myzus persicae (Sulzer) (Hemiptera: Aphididae: Aphidinae) revealed by 16S rRNA Illumina sequencing</t>
  </si>
  <si>
    <t>Xu S, Jiang L, Qiao G, Chen J.</t>
  </si>
  <si>
    <t>Microb Ecol. 2021 Apr;81(3):784-794. doi: 10.1007/s00248-020-01622-6. Epub 2020 Oct 17.</t>
  </si>
  <si>
    <t>Xu S</t>
  </si>
  <si>
    <t>PMC7982390</t>
  </si>
  <si>
    <t>10.1007/s00248-020-01622-6</t>
  </si>
  <si>
    <t>Horizontal Transmission of Microbial Symbionts Within a Guild of Fly Parasitoids</t>
  </si>
  <si>
    <t>Tzuri N, Caspi-Fluger A, Betelman K, Rohkin Shalom S, Chiel E.</t>
  </si>
  <si>
    <t>Microb Ecol. 2021 Apr;81(3):818-827. doi: 10.1007/s00248-020-01618-2. Epub 2020 Oct 29.</t>
  </si>
  <si>
    <t>Tzuri N</t>
  </si>
  <si>
    <t>10.1007/s00248-020-01618-2</t>
  </si>
  <si>
    <t>Wolbachia host shifts: routes, mechanisms, constraints and evolutionary consequences</t>
  </si>
  <si>
    <t>Sanaei E, Charlat S, Engelstädter J.</t>
  </si>
  <si>
    <t>Biol Rev Camb Philos Soc. 2021 Apr;96(2):433-453. doi: 10.1111/brv.12663. Epub 2020 Oct 30.</t>
  </si>
  <si>
    <t>Sanaei E</t>
  </si>
  <si>
    <t>10.1111/brv.12663</t>
  </si>
  <si>
    <t>Prevalence of serum antibodies of tick-borne diseases and the presence of Rhipicephalus microplus in communal grazing cattle in the north-eastern region of the Eastern Cape Province of South Africa</t>
  </si>
  <si>
    <t>Yawa M, Nyangiwe N, Jaja IF, Kadzere CT, Marufu MC.</t>
  </si>
  <si>
    <t>Parasitol Res. 2021 Apr;120(4):1183-1191. doi: 10.1007/s00436-020-07024-4. Epub 2021 Jan 6.</t>
  </si>
  <si>
    <t>Yawa M</t>
  </si>
  <si>
    <t>10.1007/s00436-020-07024-4</t>
  </si>
  <si>
    <t>The heart microbiome of insectivorous bats from Central and South Eastern Europe</t>
  </si>
  <si>
    <t>Corduneanu A, Mihalca AD, Sándor AD, Hornok S, Malmberg M, Viso NP, Bongcam-Rudloff E.</t>
  </si>
  <si>
    <t>Comp Immunol Microbiol Infect Dis. 2021 Apr;75:101605. doi: 10.1016/j.cimid.2020.101605. Epub 2021 Jan 7.</t>
  </si>
  <si>
    <t>Corduneanu A</t>
  </si>
  <si>
    <t>10.1016/j.cimid.2020.101605</t>
  </si>
  <si>
    <t>Urban ecology of hosts and vectors of Rickettsia in a rickettsiosis-endemic city of the Yucatan peninsula, Mexico</t>
  </si>
  <si>
    <t>Dzul-Rosado KR, Reyes-Novelo E, Lugo-Caballero C, Cuxim-Koyoc AD, Collí-Padrón F, Tello-Martín R, López-Ávila KB, Palma-Chan A, Peniche-Lara G, Ruiz-Piña HA.</t>
  </si>
  <si>
    <t>Acta Trop. 2021 Apr;216:105832. doi: 10.1016/j.actatropica.2021.105832. Epub 2021 Jan 16.</t>
  </si>
  <si>
    <t>10.1016/j.actatropica.2021.105832</t>
  </si>
  <si>
    <t>Genetic diversity of major surface protein 1a of Anaplasma marginale in dairy cattle</t>
  </si>
  <si>
    <t>Infect Genet Evol. 2021 Apr;89:104608. doi: 10.1016/j.meegid.2020.104608. Epub 2020 Oct 23.</t>
  </si>
  <si>
    <t>10.1016/j.meegid.2020.104608</t>
  </si>
  <si>
    <t>Prevalence of Borrelia burgdorferi and Anaplasma phagocytophilum in Ixodid Ticks from Southeastern Ukraine</t>
  </si>
  <si>
    <t>Kovryha N, Tsyhankova A, Zelenuchina O, Mashchak O, Terekhov R, Rogovskyy AS.</t>
  </si>
  <si>
    <t>Vector Borne Zoonotic Dis. 2021 Apr;21(4):242-246. doi: 10.1089/vbz.2020.2716. Epub 2021 Jan 21.</t>
  </si>
  <si>
    <t>Kovryha N</t>
  </si>
  <si>
    <t>PMC7997714</t>
  </si>
  <si>
    <t>10.1089/vbz.2020.2716</t>
  </si>
  <si>
    <t>Pathogen Carriage by Peri-Domestic Fleas in Western Kenya</t>
  </si>
  <si>
    <t>Otiang E, Chen D, Jiang J, Maina AN, Farris CM, Luce-Fedrow A, Richards AL.</t>
  </si>
  <si>
    <t>Vector Borne Zoonotic Dis. 2021 Apr;21(4):256-263. doi: 10.1089/vbz.2020.2709. Epub 2021 Jan 22.</t>
  </si>
  <si>
    <t>Otiang E</t>
  </si>
  <si>
    <t>10.1089/vbz.2020.2709</t>
  </si>
  <si>
    <t>Discriminant value of automated leucocyte VCS parameters in the detection of tropical infections</t>
  </si>
  <si>
    <t>Muthunatarajan S, Basavaiah SH, Shenoy SM, Natarajan A, Mithra P, Suresh PK, Sreeram S.</t>
  </si>
  <si>
    <t>J Clin Lab Anal. 2021 Apr;35(4):e23723. doi: 10.1002/jcla.23723. Epub 2021 Feb 4.</t>
  </si>
  <si>
    <t>Muthunatarajan S</t>
  </si>
  <si>
    <t>J Clin Lab Anal</t>
  </si>
  <si>
    <t>PMC8059744</t>
  </si>
  <si>
    <t>10.1002/jcla.23723</t>
  </si>
  <si>
    <t>Assessment of the Pathogenicity of Rickettsia amblyommatis, Rickettsia bellii, and Rickettsia montanensis in a Guinea Pig Model</t>
  </si>
  <si>
    <t>Snellgrove AN, Krapiunaya I, Scott P, Levin ML.</t>
  </si>
  <si>
    <t>Vector Borne Zoonotic Dis. 2021 Apr;21(4):232-241. doi: 10.1089/vbz.2020.2695. Epub 2021 Feb 17.</t>
  </si>
  <si>
    <t>PMC8875296</t>
  </si>
  <si>
    <t>NIHMS1775809</t>
  </si>
  <si>
    <t>10.1089/vbz.2020.2695</t>
  </si>
  <si>
    <t>Flea-borne pathogens in the cat flea Ctenocephalides felis and their association with mtDNA diversity of the flea host</t>
  </si>
  <si>
    <t>Azrizal-Wahid N, Sofian-Azirun M, Low VL.</t>
  </si>
  <si>
    <t>Comp Immunol Microbiol Infect Dis. 2021 Apr;75:101621. doi: 10.1016/j.cimid.2021.101621. Epub 2021 Feb 12.</t>
  </si>
  <si>
    <t>Azrizal-Wahid N</t>
  </si>
  <si>
    <t>10.1016/j.cimid.2021.101621</t>
  </si>
  <si>
    <t>Descriptive epidemiology of rickettsial infections in Japan: Scrub typhus and Japanese spotted fever, 2007-2016</t>
  </si>
  <si>
    <t>Kinoshita H, Arima Y, Shigematsu M, Sunagawa T, Saijo M, Oishi K, Ando S.</t>
  </si>
  <si>
    <t>Int J Infect Dis. 2021 Apr;105:560-566. doi: 10.1016/j.ijid.2021.02.069. Epub 2021 Feb 18.</t>
  </si>
  <si>
    <t>Kinoshita H</t>
  </si>
  <si>
    <t>10.1016/j.ijid.2021.02.069</t>
  </si>
  <si>
    <t>Unique Wolbachia strain wMelPlus increases heat stress resistance in Drosophila melanogaster</t>
  </si>
  <si>
    <t>Burdina EV, Bykov RA, Menshanov PN, Ilinsky YY, Gruntenko NЕ.</t>
  </si>
  <si>
    <t>Arch Insect Biochem Physiol. 2021 Apr;106(4):e21776. doi: 10.1002/arch.21776. Epub 2021 Feb 28.</t>
  </si>
  <si>
    <t>Burdina EV</t>
  </si>
  <si>
    <t>10.1002/arch.21776</t>
  </si>
  <si>
    <t>Phylogeny and Strain Typing of Wolbachia from Yamatotettix flavovittatus Matsumura Leafhoppers</t>
  </si>
  <si>
    <t>Wangkeeree J, Sanit P, Roddee J, Hanboonsong Y.</t>
  </si>
  <si>
    <t>Curr Microbiol. 2021 Apr;78(4):1367-1376. doi: 10.1007/s00284-021-02405-z. Epub 2021 Mar 1.</t>
  </si>
  <si>
    <t>10.1007/s00284-021-02405-z</t>
  </si>
  <si>
    <t>Genetic variability of Ehrlichia canis TRP36 in ticks, dogs, and red foxes from Eurasia</t>
  </si>
  <si>
    <t>Bezerra-Santos MA, Nguyen VL, Iatta R, Manoj RRS, Latrofa MS, Hodžić A, Dantas-Torres F, Mendoza-Roldan JA, Otranto D.</t>
  </si>
  <si>
    <t>Vet Microbiol. 2021 Apr;255:109037. doi: 10.1016/j.vetmic.2021.109037. Epub 2021 Mar 10.</t>
  </si>
  <si>
    <t>10.1016/j.vetmic.2021.109037</t>
  </si>
  <si>
    <t>Co-infection with Severe Fever with Thrombocytopenia Syndrome Virus and Rickettsia japonica after Tick Bite, Japan</t>
  </si>
  <si>
    <t>Fujikawa T, Yoshikawa T, Kurosu T, Shimojima M, Saijo M, Yokota K.</t>
  </si>
  <si>
    <t>Emerg Infect Dis. 2021 Apr;27(4):1247-1249. doi: 10.3201/eid2704.203610.</t>
  </si>
  <si>
    <t>Fujikawa T</t>
  </si>
  <si>
    <t>PMC8007316</t>
  </si>
  <si>
    <t>10.3201/eid2704.203610</t>
  </si>
  <si>
    <t>Isolation of Rickettsia rickettsii in Rocky Mountain Spotted Fever Outbreak, Panama</t>
  </si>
  <si>
    <t>Zaldívar Y, Hernández M, Domínguez L, Saénz L, Montilla S, de Antinori MEB, Krawczak FS, Bermúdez S.</t>
  </si>
  <si>
    <t>Emerg Infect Dis. 2021 Apr;27(4):1245-1247. doi: 10.3201/eid2704.201606.</t>
  </si>
  <si>
    <t>Zaldívar Y</t>
  </si>
  <si>
    <t>PMC8007289</t>
  </si>
  <si>
    <t>10.3201/eid2704.201606</t>
  </si>
  <si>
    <t>Infections with Tickborne Pathogens after Tick Bite, Austria, 2015-2018</t>
  </si>
  <si>
    <t>Markowicz M, Schötta AM, Höss D, Kundi M, Schray C, Stockinger H, Stanek G.</t>
  </si>
  <si>
    <t>Emerg Infect Dis. 2021 Apr;27(4):1048-56. doi: 10.3201/eid2704.203366.</t>
  </si>
  <si>
    <t>PMC8007293</t>
  </si>
  <si>
    <t>10.3201/eid2704.203366</t>
  </si>
  <si>
    <t>Ticks and tick-borne Rickettsia in El Salvador</t>
  </si>
  <si>
    <t>Romero L, Costa FB, Labruna MB.</t>
  </si>
  <si>
    <t>Exp Appl Acarol. 2021 Apr;83(4):545-554. doi: 10.1007/s10493-021-00610-w. Epub 2021 Mar 29.</t>
  </si>
  <si>
    <t>Romero L</t>
  </si>
  <si>
    <t>10.1007/s10493-021-00610-w</t>
  </si>
  <si>
    <t>Diversity of free-living ticks and serological evidence of spotted fever group Rickettsia and ticks associated to dogs, Porto Velho, Western Amazon, Brazil</t>
  </si>
  <si>
    <t>da Costa IN, de Abreu Rangel Aguirre A, de Paulo PFM, de Souza Rodrigues MM, da Silva Rodrigues V, Suzin A, Szabó MPJ, Andreotti R, Medeiros JF, Garcia MV.</t>
  </si>
  <si>
    <t>Exp Appl Acarol. 2021 Apr;83(4):555-573. doi: 10.1007/s10493-021-00604-8. Epub 2021 Mar 29.</t>
  </si>
  <si>
    <t>da Costa IN</t>
  </si>
  <si>
    <t>10.1007/s10493-021-00604-8</t>
  </si>
  <si>
    <t>Prevalence and distribution of Anaplasma phagocytophilum in ticks collected from dogs in the United Kingdom</t>
  </si>
  <si>
    <t>Keyte S, Abdullah S, James K, Newbury H, Helps C, Tasker S, Wall R.</t>
  </si>
  <si>
    <t>Vet Rec. 2021 Apr;188(8):e12. doi: 10.1002/vetr.12. Epub 2021 Apr 5.</t>
  </si>
  <si>
    <t>Keyte S</t>
  </si>
  <si>
    <t>10.1002/vetr.12</t>
  </si>
  <si>
    <t>Eschar: An indispensable clue for the diagnosis of scrub typhus and COVID-19 co-infection during the ongoing pandemic</t>
  </si>
  <si>
    <t>Hazra D, Abhilash KP, Gunasekharan K, Prakash JA.</t>
  </si>
  <si>
    <t>J Postgrad Med. 2021 Apr-Jun;67(2):117-118. doi: 10.4103/jpgm.JPGM_1151_20.</t>
  </si>
  <si>
    <t>Hazra D</t>
  </si>
  <si>
    <t>PMC8253321</t>
  </si>
  <si>
    <t>10.4103/jpgm.JPGM_1151_20</t>
  </si>
  <si>
    <t>2021 Apr-Jun</t>
  </si>
  <si>
    <t>Molecular and serological detection of Anaplasma infection in carrier cattle in north India</t>
  </si>
  <si>
    <t>Bisen S, Aftab A, Jeeva K, Silamparasan M, Yadav S, Chandra D, Sankar M, Garg R, Raina OK.</t>
  </si>
  <si>
    <t>Vet Parasitol Reg Stud Reports. 2021 Apr;24:100550. doi: 10.1016/j.vprsr.2021.100550. Epub 2021 Mar 3.</t>
  </si>
  <si>
    <t>Bisen S</t>
  </si>
  <si>
    <t>10.1016/j.vprsr.2021.100550</t>
  </si>
  <si>
    <t>Ehrlichia canis morulae in peripheral blood lymphocytes of two naturally-infected puppies in Israel</t>
  </si>
  <si>
    <t>Rahamim M, Harrus S, Nachum-Biala Y, Baneth G, Aroch I.</t>
  </si>
  <si>
    <t>Vet Parasitol Reg Stud Reports. 2021 Apr;24:100554. doi: 10.1016/j.vprsr.2021.100554. Epub 2021 Mar 10.</t>
  </si>
  <si>
    <t>Rahamim M</t>
  </si>
  <si>
    <t>10.1016/j.vprsr.2021.100554</t>
  </si>
  <si>
    <t>Ectoparasites of wild rabbit (Oryctolagus cuniculus) in Southern Italy</t>
  </si>
  <si>
    <t>Napoli E, Remesar S, Gaglio G, Giannetto S, Spadola F, Díaz P, Morrondo P, Brianti E.</t>
  </si>
  <si>
    <t>Vet Parasitol Reg Stud Reports. 2021 Apr;24:100555. doi: 10.1016/j.vprsr.2021.100555. Epub 2021 Mar 11.</t>
  </si>
  <si>
    <t>Napoli E</t>
  </si>
  <si>
    <t>10.1016/j.vprsr.2021.100555</t>
  </si>
  <si>
    <t>Exotic tick detected in Argentina on a tourist returning from South Africa</t>
  </si>
  <si>
    <t>Tarragona EL, Sebastian PS, Guglielmone AA, Nava S.</t>
  </si>
  <si>
    <t>Vet Parasitol Reg Stud Reports. 2021 Apr;24:100544. doi: 10.1016/j.vprsr.2021.100544. Epub 2021 Feb 12.</t>
  </si>
  <si>
    <t>10.1016/j.vprsr.2021.100544</t>
  </si>
  <si>
    <t>[Severe encephalitis caused by infection of Rickettsia felis: a case report]</t>
  </si>
  <si>
    <t>Zhang L, Zhang J, Hu M, Feng X.</t>
  </si>
  <si>
    <t>Zhonghua Wei Zhong Bing Ji Jiu Yi Xue. 2021 Apr;33(4):491-493. doi: 10.3760/cma.j.cn121430-20201110-00709.</t>
  </si>
  <si>
    <t>Zhonghua Wei Zhong Bing Ji Jiu Yi Xue</t>
  </si>
  <si>
    <t>10.3760/cma.j.cn121430-20201110-00709</t>
  </si>
  <si>
    <t>First seroprevalence report of scrub typhus from the tribal belts of the Nilgiris district, Tamil Nadu, India</t>
  </si>
  <si>
    <t>Paulraj PS, Renu G, Ranganathan K, Leo VJ, Veeramanoharan R.</t>
  </si>
  <si>
    <t>Indian J Med Res. 2021 Apr;153(4):503-507. doi: 10.4103/ijmr.IJMR_1223_19.</t>
  </si>
  <si>
    <t>Paulraj PS</t>
  </si>
  <si>
    <t>PMC8354048</t>
  </si>
  <si>
    <t>10.4103/ijmr.IJMR_1223_19</t>
  </si>
  <si>
    <t>First molecular survey of Anaplasma phagocytophilum in hard ticks (Ixodidae) from Southwestern Iran</t>
  </si>
  <si>
    <t>Hamidinejat H, Jallali MH, Bahrami S, Bagheri M.</t>
  </si>
  <si>
    <t>J Vector Borne Dis. 2021 Apr-Jun;58(2):115-118. doi: 10.4103/0972-9062.316273.</t>
  </si>
  <si>
    <t>Hamidinejat H</t>
  </si>
  <si>
    <t>10.4103/0972-9062.316273</t>
  </si>
  <si>
    <t>A comparative study to evaluate wonder and Sherman traps for the surveillance of ectoparasitic chigger vector mites of the scrub typhus</t>
  </si>
  <si>
    <t>Paulraj PS, Renu G, Ranganathan K, Veeramanoharan R.</t>
  </si>
  <si>
    <t>J Vector Borne Dis. 2021 Apr-Jun;58(2):141-147. doi: 10.4103/0972-9062.321752.</t>
  </si>
  <si>
    <t>10.4103/0972-9062.321752</t>
  </si>
  <si>
    <t>Serological evidence of Rickettsia in horses from a semi-arid Brazilian region</t>
  </si>
  <si>
    <t>Farias IF, Souza EAR, Serpa MCA, Palha FS, Oliveira GMB, Labruna MB, Horta MC.</t>
  </si>
  <si>
    <t>Rev Bras Parasitol Vet. 2021 Apr 2;30(1):e026220. doi: 10.1590/S1984-29612021011. eCollection 2021.</t>
  </si>
  <si>
    <t>Farias IF</t>
  </si>
  <si>
    <t>10.1590/S1984-29612021011</t>
  </si>
  <si>
    <t>2021 Apr 2</t>
  </si>
  <si>
    <t>A pre- and during Pandemic Survey of Sars-Cov-2 Infection in Stray Colony and Shelter Cats from a High Endemic Area of Northern Italy</t>
  </si>
  <si>
    <t>Spada E, Vitale F, Bruno F, Castelli G, Reale S, Perego R, Baggiani L, Proverbio D.</t>
  </si>
  <si>
    <t>Viruses. 2021 Apr 3;13(4):618. doi: 10.3390/v13040618.</t>
  </si>
  <si>
    <t>PMC8066308</t>
  </si>
  <si>
    <t>10.3390/v13040618</t>
  </si>
  <si>
    <t>2021 Apr 3</t>
  </si>
  <si>
    <t>Rickettsia-host interaction: strategies of intracytosolic host colonization</t>
  </si>
  <si>
    <t>Voss OH, Rahman MS.</t>
  </si>
  <si>
    <t>Pathog Dis. 2021 Apr 5;79(4):ftab015. doi: 10.1093/femspd/ftab015.</t>
  </si>
  <si>
    <t>PMC8023194</t>
  </si>
  <si>
    <t>10.1093/femspd/ftab015</t>
  </si>
  <si>
    <t>2021 Apr 5</t>
  </si>
  <si>
    <t>Effect of Temperature on Host Preference in Two Lineages of the Brown Dog Tick, Rhipicephalus sanguineus</t>
  </si>
  <si>
    <t>Backus LH, López Pérez AM, Foley JE.</t>
  </si>
  <si>
    <t>Am J Trop Med Hyg. 2021 Apr 5;104(6):2305-2311. doi: 10.4269/ajtmh.20-1376.</t>
  </si>
  <si>
    <t>Backus LH</t>
  </si>
  <si>
    <t>PMC8176482</t>
  </si>
  <si>
    <t>10.4269/ajtmh.20-1376</t>
  </si>
  <si>
    <t>Publisher Correction to: Rickettsia spp. in bats of Romania: high prevalence of Rickettsia monacensis in two insectivorous bat species</t>
  </si>
  <si>
    <t>Matei IA, Corduneanu A, Sándor A, Ionica AM, Panait L, Kalmár Z, Ivan T, Papuc I, Bouari C, Fit N, Mihalca AD.</t>
  </si>
  <si>
    <t>Parasit Vectors. 2021 Apr 6;14(1):187. doi: 10.1186/s13071-021-04702-9.</t>
  </si>
  <si>
    <t>PMC8025519</t>
  </si>
  <si>
    <t>10.1186/s13071-021-04702-9</t>
  </si>
  <si>
    <t>2021 Apr 6</t>
  </si>
  <si>
    <t>First report of the molecular detection of human pathogen Rickettsia raoultii in ticks from the Republic of Korea</t>
  </si>
  <si>
    <t>Tariq M, Seo JW, Kim DY, Panchali MJL, Yun NR, Lee YM, Kim CM, Kim DM.</t>
  </si>
  <si>
    <t>Parasit Vectors. 2021 Apr 7;14(1):191. doi: 10.1186/s13071-021-04695-5.</t>
  </si>
  <si>
    <t>Tariq M</t>
  </si>
  <si>
    <t>PMC8025568</t>
  </si>
  <si>
    <t>10.1186/s13071-021-04695-5</t>
  </si>
  <si>
    <t>2021 Apr 7</t>
  </si>
  <si>
    <t>The first serological evidence of Anaplasma phagocytophilum in horses in Slovakia</t>
  </si>
  <si>
    <t>Drážovská M, Vojtek B, Mojžišová J, Koleničová S, Koľvek F, Prokeš M, Korytár Ľ, Csanady A, Ondrejková A, Vataščinová T, Bhide MR.</t>
  </si>
  <si>
    <t>Acta Vet Hung. 2021 Apr 7;69(1):31-37. doi: 10.1556/004.2021.00007.</t>
  </si>
  <si>
    <t>Drážovská M</t>
  </si>
  <si>
    <t>10.1556/004.2021.00007</t>
  </si>
  <si>
    <t>Searching and Finding the Hidden Treasure: A Retrospective Analysis of Rickettsial Disease Among Dutch International Travelers</t>
  </si>
  <si>
    <t>de Vries SG, van Eekeren LE, van der Linden H, Visser BJ, Grobusch MP, Wagenaar JFP, Goris MGA, Goorhuis A.</t>
  </si>
  <si>
    <t>Clin Infect Dis. 2021 Apr 8;72(7):1171-1178. doi: 10.1093/cid/ciaa091.</t>
  </si>
  <si>
    <t>de Vries SG</t>
  </si>
  <si>
    <t>PMC8028097</t>
  </si>
  <si>
    <t>10.1093/cid/ciaa091</t>
  </si>
  <si>
    <t>2021 Apr 8</t>
  </si>
  <si>
    <t>Rickettsioses: "A Treasure Is Hidden in This Garden"</t>
  </si>
  <si>
    <t>Raoult D.</t>
  </si>
  <si>
    <t>Clin Infect Dis. 2021 Apr 8;72(7):1179-1180. doi: 10.1093/cid/ciaa096.</t>
  </si>
  <si>
    <t>Raoult D</t>
  </si>
  <si>
    <t>10.1093/cid/ciaa096</t>
  </si>
  <si>
    <t>The enigmatic biology of rickettsiae: recent advances, open questions and outlook</t>
  </si>
  <si>
    <t>McGinn J, Lamason RL.</t>
  </si>
  <si>
    <t>Pathog Dis. 2021 Apr 9;79(4):ftab019. doi: 10.1093/femspd/ftab019.</t>
  </si>
  <si>
    <t>McGinn J</t>
  </si>
  <si>
    <t>PMC8035066</t>
  </si>
  <si>
    <t>10.1093/femspd/ftab019</t>
  </si>
  <si>
    <t>2021 Apr 9</t>
  </si>
  <si>
    <t>Subversion of Host Innate Immunity by Rickettsia australis via a Modified Autophagic Response in Macrophages</t>
  </si>
  <si>
    <t>Bechelli J, Rumfield CS, Walker DH, Widen S, Khanipov K, Fang R.</t>
  </si>
  <si>
    <t>Front Immunol. 2021 Apr 12;12:638469. doi: 10.3389/fimmu.2021.638469. eCollection 2021.</t>
  </si>
  <si>
    <t>PMC8071864</t>
  </si>
  <si>
    <t>10.3389/fimmu.2021.638469</t>
  </si>
  <si>
    <t>2021 Apr 12</t>
  </si>
  <si>
    <t>Anaplasmataceae: Dichotomous Autophagic Interplay for Infection</t>
  </si>
  <si>
    <t>Patterson LL, Byerly CD, McBride JW.</t>
  </si>
  <si>
    <t>Front Immunol. 2021 Apr 12;12:642771. doi: 10.3389/fimmu.2021.642771. eCollection 2021.</t>
  </si>
  <si>
    <t>Patterson LL</t>
  </si>
  <si>
    <t>PMC8075259</t>
  </si>
  <si>
    <t>10.3389/fimmu.2021.642771</t>
  </si>
  <si>
    <t>Rocky Mountain Spotted Fever Masquerading as Gastroenteritis: A Common but Overlooked Clinical Presentation</t>
  </si>
  <si>
    <t>Braun DS, Greenberg I, Pagadala M.</t>
  </si>
  <si>
    <t>Cureus. 2021 Apr 12;13(4):e14438. doi: 10.7759/cureus.14438.</t>
  </si>
  <si>
    <t>Braun DS</t>
  </si>
  <si>
    <t>PMC8159303</t>
  </si>
  <si>
    <t>10.7759/cureus.14438</t>
  </si>
  <si>
    <t>Host-Plant Induced Shifts in Microbial Community Structure in Small Brown Planthopper, Laodelphax striatellus (Homoptera: Delphacidae)</t>
  </si>
  <si>
    <t>Pan HB, Li MY, Wu W, Wang ZL, Yu XP.</t>
  </si>
  <si>
    <t>J Econ Entomol. 2021 Apr 13;114(2):937-946. doi: 10.1093/jee/toaa316.</t>
  </si>
  <si>
    <t>Pan HB</t>
  </si>
  <si>
    <t>10.1093/jee/toaa316</t>
  </si>
  <si>
    <t>2021 Apr 13</t>
  </si>
  <si>
    <t>Mosquito Control Based on Pesticides and Endosymbiotic Bacterium Wolbachia</t>
  </si>
  <si>
    <t>Hu L, Yang C, Hui Y, Yu J.</t>
  </si>
  <si>
    <t>Bull Math Biol. 2021 Apr 13;83(5):58. doi: 10.1007/s11538-021-00881-9.</t>
  </si>
  <si>
    <t>PMC8043933</t>
  </si>
  <si>
    <t>10.1007/s11538-021-00881-9</t>
  </si>
  <si>
    <t>Afebrile scrub typhus infection with cardiac manifestation</t>
  </si>
  <si>
    <t>Manappallil RG, Nambiar J, Anil R.</t>
  </si>
  <si>
    <t>BMJ Case Rep. 2021 Apr 13;14(4):e240223. doi: 10.1136/bcr-2020-240223.</t>
  </si>
  <si>
    <t>Manappallil RG</t>
  </si>
  <si>
    <t>PMC8051404</t>
  </si>
  <si>
    <t>10.1136/bcr-2020-240223</t>
  </si>
  <si>
    <t>Orientia tsutsugamushi modulates cellular levels of NF-κB inhibitor p105</t>
  </si>
  <si>
    <t>Wangsanut T, Brann KR, Adcox HE, Carlyon JA.</t>
  </si>
  <si>
    <t>PLoS Negl Trop Dis. 2021 Apr 15;15(4):e0009339. doi: 10.1371/journal.pntd.0009339. eCollection 2021 Apr.</t>
  </si>
  <si>
    <t>Wangsanut T</t>
  </si>
  <si>
    <t>PMC8078813</t>
  </si>
  <si>
    <t>10.1371/journal.pntd.0009339</t>
  </si>
  <si>
    <t>2021 Apr 15</t>
  </si>
  <si>
    <t>Scrub typhus meningitis: a clue so near</t>
  </si>
  <si>
    <t>Neelakandan S, Viswanathan S, Selvaraj J, Pillai V.</t>
  </si>
  <si>
    <t>BMJ Case Rep. 2021 Apr 15;14(4):e242377. doi: 10.1136/bcr-2021-242377.</t>
  </si>
  <si>
    <t>Neelakandan S</t>
  </si>
  <si>
    <t>PMC8055133</t>
  </si>
  <si>
    <t>10.1136/bcr-2021-242377</t>
  </si>
  <si>
    <t>One man, three tick-borne illnesses</t>
  </si>
  <si>
    <t>Grant L, Mohamedy I, Loertscher L.</t>
  </si>
  <si>
    <t>BMJ Case Rep. 2021 Apr 16;14(4):e241004. doi: 10.1136/bcr-2020-241004.</t>
  </si>
  <si>
    <t>Grant L</t>
  </si>
  <si>
    <t>PMC8055128</t>
  </si>
  <si>
    <t>10.1136/bcr-2020-241004</t>
  </si>
  <si>
    <t>2021 Apr 16</t>
  </si>
  <si>
    <t>Molecular survey on prevalence and risk factors of Anaplasma spp. infection in cattle and sheep in West of Iran</t>
  </si>
  <si>
    <t>Mohammadian B, Noaman V, Emami SJ.</t>
  </si>
  <si>
    <t>Trop Anim Health Prod. 2021 Apr 17;53(2):266. doi: 10.1007/s11250-021-02707-1.</t>
  </si>
  <si>
    <t>Mohammadian B</t>
  </si>
  <si>
    <t>10.1007/s11250-021-02707-1</t>
  </si>
  <si>
    <t>2021 Apr 17</t>
  </si>
  <si>
    <t>Neglected human Rickettsia felis infection in Taiwan: A retrospective seroepidemiological survey of patients with suspected rickettsioses</t>
  </si>
  <si>
    <t>Yang WH, Hsu MS, Shu PY, Tsai KH, Fang CT.</t>
  </si>
  <si>
    <t>PLoS Negl Trop Dis. 2021 Apr 19;15(4):e0009355. doi: 10.1371/journal.pntd.0009355. eCollection 2021 Apr.</t>
  </si>
  <si>
    <t>PMC8084327</t>
  </si>
  <si>
    <t>10.1371/journal.pntd.0009355</t>
  </si>
  <si>
    <t>2021 Apr 19</t>
  </si>
  <si>
    <t>Rickettsiae in red fox (Vulpes vulpes), marbled polecat (Vormela peregusna) and their ticks in northwestern China</t>
  </si>
  <si>
    <t>Liu G, Zhao S, Tan W, Hornok S, Yuan W, Mi L, Wang S, Liu Z, Zhang Y, Hazihan W, Gu X, Wang Y.</t>
  </si>
  <si>
    <t>Parasit Vectors. 2021 Apr 19;14(1):204. doi: 10.1186/s13071-021-04718-1.</t>
  </si>
  <si>
    <t>Liu G</t>
  </si>
  <si>
    <t>PMC8054388</t>
  </si>
  <si>
    <t>10.1186/s13071-021-04718-1</t>
  </si>
  <si>
    <t>In silico drug repurposing for filarial infection predicts nilotinib and paritaprevir as potential inhibitors of the Wolbachia 5'-aminolevulinic acid synthase</t>
  </si>
  <si>
    <t>Kwarteng A, Asiedu E, Sylverken A, Larbi A, Mubarik Y, Apprey C.</t>
  </si>
  <si>
    <t>Sci Rep. 2021 Apr 19;11(1):8455. doi: 10.1038/s41598-021-87976-4.</t>
  </si>
  <si>
    <t>Kwarteng A</t>
  </si>
  <si>
    <t>PMC8055890</t>
  </si>
  <si>
    <t>10.1038/s41598-021-87976-4</t>
  </si>
  <si>
    <t>Concomitant Mediterranean spotted fever and systemic lupus erythematosus: a rare case report</t>
  </si>
  <si>
    <t>Belhajsalah N, Brahim MB, Daada S, Brahim HB, Hammemi S.</t>
  </si>
  <si>
    <t>Pan Afr Med J. 2021 Apr 19;38:377. doi: 10.11604/pamj.2021.38.377.28762. eCollection 2021.</t>
  </si>
  <si>
    <t>Belhajsalah N</t>
  </si>
  <si>
    <t>PMC8308997</t>
  </si>
  <si>
    <t>10.11604/pamj.2021.38.377.28762</t>
  </si>
  <si>
    <t>Microbiome reduction and endosymbiont gain from a switch in sea urchin life history</t>
  </si>
  <si>
    <t>Carrier TJ, Leigh BA, Deaker DJ, Devens HR, Wray GA, Bordenstein SR, Byrne M, Reitzel AM.</t>
  </si>
  <si>
    <t>Proc Natl Acad Sci U S A. 2021 Apr 20;118(16):e2022023118. doi: 10.1073/pnas.2022023118.</t>
  </si>
  <si>
    <t>Carrier TJ</t>
  </si>
  <si>
    <t>PMC8072398</t>
  </si>
  <si>
    <t>10.1073/pnas.2022023118</t>
  </si>
  <si>
    <t>2021 Apr 20</t>
  </si>
  <si>
    <t>Tissue-specific modulation of gene expression in response to lowered insulin signalling in Drosophila</t>
  </si>
  <si>
    <t>Tain LS, Sehlke R, Meilenbrock RL, Leech T, Paulitz J, Chokkalingam M, Nagaraj N, Grönke S, Fröhlich J, Atanassov I, Mann M, Beyer A, Partridge L.</t>
  </si>
  <si>
    <t>Elife. 2021 Apr 21;10:e67275. doi: 10.7554/eLife.67275.</t>
  </si>
  <si>
    <t>Tain LS</t>
  </si>
  <si>
    <t>PMC8060030</t>
  </si>
  <si>
    <t>10.7554/eLife.67275</t>
  </si>
  <si>
    <t>2021 Apr 21</t>
  </si>
  <si>
    <t>Ehrlichia chaffeensis TRP120 Is a Wnt Ligand Mimetic That Interacts with Wnt Receptors and Contains a Novel Repetitive Short Linear Motif That Activates Wnt Signaling</t>
  </si>
  <si>
    <t>Rogan MR, Patterson LL, Byerly CD, Luo T, Paessler S, Veljkovic V, Quade B, McBride JW.</t>
  </si>
  <si>
    <t>mSphere. 2021 Apr 21;6(2):e00216-21. doi: 10.1128/mSphere.00216-21.</t>
  </si>
  <si>
    <t>Rogan MR</t>
  </si>
  <si>
    <t>PMC8546699</t>
  </si>
  <si>
    <t>10.1128/mSphere.00216-21</t>
  </si>
  <si>
    <t>Dynamic gene expression in salivary glands of the cat flea during Rickettsia felis infection</t>
  </si>
  <si>
    <t>Danchenko M, Laukaitis HJ, Macaluso KR.</t>
  </si>
  <si>
    <t>Pathog Dis. 2021 Apr 22;79(5):ftab020. doi: 10.1093/femspd/ftab020.</t>
  </si>
  <si>
    <t>PMC8062234</t>
  </si>
  <si>
    <t>10.1093/femspd/ftab020</t>
  </si>
  <si>
    <t>2021 Apr 22</t>
  </si>
  <si>
    <t>The genus Anaplasma: drawing back the curtain on tick-pathogen interactions</t>
  </si>
  <si>
    <t>O'Neal AJ, Singh N, Mendes MT, Pedra JHF.</t>
  </si>
  <si>
    <t>Pathog Dis. 2021 Apr 22;79(5):ftab022. doi: 10.1093/femspd/ftab022.</t>
  </si>
  <si>
    <t>O'Neal AJ</t>
  </si>
  <si>
    <t>PMC8062235</t>
  </si>
  <si>
    <t>10.1093/femspd/ftab022</t>
  </si>
  <si>
    <t>Distribution of Dermacentor silvarum and Associated Pathogens: Meta-Analysis of Global Published Data and a Field Survey in China</t>
  </si>
  <si>
    <t>Guo WB, Shi WQ, Wang Q, Pan YS, Chang QC, Jiang BG, Cheng JX, Cui XM, Zhou YH, Wei JT, Sun Y, Jiang JF, Jia N, Cao WC.</t>
  </si>
  <si>
    <t>Int J Environ Res Public Health. 2021 Apr 22;18(9):4430. doi: 10.3390/ijerph18094430.</t>
  </si>
  <si>
    <t>Guo WB</t>
  </si>
  <si>
    <t>PMC8122522</t>
  </si>
  <si>
    <t>10.3390/ijerph18094430</t>
  </si>
  <si>
    <t>Exposure to Major Vector-Borne Diseases in Dogs Subjected to Different Preventative Regimens in Endemic Areas of Italy</t>
  </si>
  <si>
    <t>Colombo M, Morelli S, Simonato G, Di Cesare A, Veronesi F, Frangipane di Regalbono A, Grassi L, Russi I, Tiscar PG, Morganti G, Hattab J, Rizzo V, Traversa D.</t>
  </si>
  <si>
    <t>Pathogens. 2021 Apr 23;10(5):507. doi: 10.3390/pathogens10050507.</t>
  </si>
  <si>
    <t>Colombo M</t>
  </si>
  <si>
    <t>PMC8146437</t>
  </si>
  <si>
    <t>10.3390/pathogens10050507</t>
  </si>
  <si>
    <t>2021 Apr 23</t>
  </si>
  <si>
    <t>Occurrence of Anti-Rickettsia spp. Antibodies in Hospitalized Patients with Undifferentiated Febrile Illness in the Southern Region of Kazakhstan</t>
  </si>
  <si>
    <t>Turebekov N, Abdiyeva K, Yegemberdiyeva R, Kuznetsov A, Dmitrovskiy A, Yeraliyeva L, Shapiyeva Z, Batyrbayeva D, Tukhanova N, Shin A, Musralina L, Hoelscher M, Froeschl G, Dobler G, Freimueller K, Wagner E, Frey S, Essbauer S.</t>
  </si>
  <si>
    <t>Am J Trop Med Hyg. 2021 Apr 26;104(6):2000-2008. doi: 10.4269/ajtmh.20-0388.</t>
  </si>
  <si>
    <t>PMC8176513</t>
  </si>
  <si>
    <t>10.4269/ajtmh.20-0388</t>
  </si>
  <si>
    <t>2021 Apr 26</t>
  </si>
  <si>
    <t>Molecular Evidence of Rickettsia felis in Phereoeca sp</t>
  </si>
  <si>
    <t>Araújo FS, Barcelos RM, Mendes TAO, Mafra C.</t>
  </si>
  <si>
    <t>Rev Bras Parasitol Vet. 2021 Apr 26;30(1):e015620. doi: 10.1590/S1984-29612021017. eCollection 2021.</t>
  </si>
  <si>
    <t>Araújo FS</t>
  </si>
  <si>
    <t>10.1590/S1984-29612021017</t>
  </si>
  <si>
    <t>Reducing dengue fever cases at the lowest budget: a constrained optimization approach applied to Thailand</t>
  </si>
  <si>
    <t>BMC Public Health. 2021 Apr 27;21(1):807. doi: 10.1186/s12889-021-10747-3.</t>
  </si>
  <si>
    <t>BMC Public Health</t>
  </si>
  <si>
    <t>PMC8080389</t>
  </si>
  <si>
    <t>10.1186/s12889-021-10747-3</t>
  </si>
  <si>
    <t>2021 Apr 27</t>
  </si>
  <si>
    <t>Encephalitis: A rare complication of mediterranean spotted fever</t>
  </si>
  <si>
    <t>Mendes JB, Gomes JF, Gonçalves T, Canhão B, Madaleno J.</t>
  </si>
  <si>
    <t>IDCases. 2021 Apr 27;24:e01136. doi: 10.1016/j.idcr.2021.e01136. eCollection 2021.</t>
  </si>
  <si>
    <t>Mendes JB</t>
  </si>
  <si>
    <t>PMC8122166</t>
  </si>
  <si>
    <t>10.1016/j.idcr.2021.e01136</t>
  </si>
  <si>
    <t>Secreted Wnt antagonists in scrub typhus</t>
  </si>
  <si>
    <t>Ueland T, Astrup E, Otterdal K, Lekva T, Janardhanan J, Prakash JAJ, Thomas K, Michelsen AE, Aukrust P, Varghese GM, Damås JK.</t>
  </si>
  <si>
    <t>PLoS Negl Trop Dis. 2021 Apr 29;15(4):e0009185. doi: 10.1371/journal.pntd.0009185. eCollection 2021 Apr.</t>
  </si>
  <si>
    <t>Ueland T</t>
  </si>
  <si>
    <t>PMC8112706</t>
  </si>
  <si>
    <t>10.1371/journal.pntd.0009185</t>
  </si>
  <si>
    <t>2021 Apr 29</t>
  </si>
  <si>
    <t>Evidence that microbes identified as tick-borne pathogens are nutritional endosymbionts</t>
  </si>
  <si>
    <t>Cell. 2021 Apr 29;184(9):2259-2260. doi: 10.1016/j.cell.2021.03.053.</t>
  </si>
  <si>
    <t>10.1016/j.cell.2021.03.053</t>
  </si>
  <si>
    <t>Reply to Evidence that microbes identified as tick-borne pathogens are nutritional endosymbionts</t>
  </si>
  <si>
    <t>Jia N, Wang J, Du L, Shi W, Zhao F, Cao WC.</t>
  </si>
  <si>
    <t>Cell. 2021 Apr 29;184(9):2261-2262. doi: 10.1016/j.cell.2021.03.054.</t>
  </si>
  <si>
    <t>10.1016/j.cell.2021.03.054</t>
  </si>
  <si>
    <t>Murine Typhus Presenting With Mucosal Involvement</t>
  </si>
  <si>
    <t>Rees R, Park C, Long B, Spencer S, Sutter D.</t>
  </si>
  <si>
    <t>J Pediatric Infect Dis Soc. 2021 Apr 30;10(4):540-542. doi: 10.1093/jpids/piaa138.</t>
  </si>
  <si>
    <t>Rees R</t>
  </si>
  <si>
    <t>10.1093/jpids/piaa138</t>
  </si>
  <si>
    <t>2021 Apr 30</t>
  </si>
  <si>
    <t>Landscape epidemiology of neglected tick-borne pathogens in central Europe</t>
  </si>
  <si>
    <t>Václavík T, Balážová A, Baláž V, Tkadlec E, Schichor M, Zechmeisterová K, Ondruš J, Široký P.</t>
  </si>
  <si>
    <t>Transbound Emerg Dis. 2021 May;68(3):1685-1696. doi: 10.1111/tbed.13845. Epub 2020 Oct 8.</t>
  </si>
  <si>
    <t>Václavík T</t>
  </si>
  <si>
    <t>10.1111/tbed.13845</t>
  </si>
  <si>
    <t>2021 May</t>
  </si>
  <si>
    <t>Molecular Detection and Genetic Identification of Wolbachia Endosymbiont in Wild-Caught Culex quinquefasciatus (Diptera: Culicidae) Mosquitoes from Sumatera Utara, Indonesia</t>
  </si>
  <si>
    <t>Shih CM, Ophine L, Chao LL.</t>
  </si>
  <si>
    <t>Microb Ecol. 2021 May;81(4):1064-1074. doi: 10.1007/s00248-020-01655-x. Epub 2021 Jan 5.</t>
  </si>
  <si>
    <t>Shih CM</t>
  </si>
  <si>
    <t>10.1007/s00248-020-01655-x</t>
  </si>
  <si>
    <t>A report on tick burden and molecular detection of tick-borne pathogens in cattle blood samples collected from four regions in Saudi Arabia</t>
  </si>
  <si>
    <t>Alanazi AD, Alouffi AS, Alshahrani MY, Alyousif MS, Abdullah HHAM, Allam AM, Elsawy BSM, Abdel-Shafy S, Alsulami MN, Khan A, Iqbal F.</t>
  </si>
  <si>
    <t>Ticks Tick Borne Dis. 2021 May;12(3):101652. doi: 10.1016/j.ttbdis.2021.101652. Epub 2021 Jan 13.</t>
  </si>
  <si>
    <t>10.1016/j.ttbdis.2021.101652</t>
  </si>
  <si>
    <t>Red mark syndrome (RMS) in farmed rainbow trout: First report of outbreaks in Bosnia and Herzegovina</t>
  </si>
  <si>
    <t>Galeotti M, Volpatti D, Byadgi O, Beraldo P, Orioles M, Sarti M, Ciulli S, Magi GE.</t>
  </si>
  <si>
    <t>J Fish Dis. 2021 May;44(5):627-631. doi: 10.1111/jfd.13336. Epub 2021 Jan 21.</t>
  </si>
  <si>
    <t>10.1111/jfd.13336</t>
  </si>
  <si>
    <t>Quantitative and Morphological Blood Cell Findings Associated with the Presence of Antigen and/or Antibodies Against Anaplasma phagocytophilum in Sheep</t>
  </si>
  <si>
    <t>Katsogiannou EG, Katsoulos PD, Christodoulopoulos G, Polizopoulou ZS, Papadakis SM, Kokkinaki KC, Billinis C, Boutsini S, Stougiou D, Athanasiou LV.</t>
  </si>
  <si>
    <t>Vector Borne Zoonotic Dis. 2021 May;21(5):321-329. doi: 10.1089/vbz.2020.2719. Epub 2021 Jan 27.</t>
  </si>
  <si>
    <t>Katsogiannou EG</t>
  </si>
  <si>
    <t>10.1089/vbz.2020.2719</t>
  </si>
  <si>
    <t>A new genetic approach to distinguish strains of Anaplasma phagocytophilum that appear not to cause human disease</t>
  </si>
  <si>
    <t>Liveris D, Aguero-Rosenfeld ME, Daniels TJ, Karpathy S, Paddock C, Adish S, Keesing F, Ostfeld RS, Wormser GP, Schwartz I.</t>
  </si>
  <si>
    <t>Ticks Tick Borne Dis. 2021 May;12(3):101659. doi: 10.1016/j.ttbdis.2021.101659. Epub 2021 Jan 19.</t>
  </si>
  <si>
    <t>Liveris D</t>
  </si>
  <si>
    <t>PMC7979512</t>
  </si>
  <si>
    <t>NIHMS1664480</t>
  </si>
  <si>
    <t>10.1016/j.ttbdis.2021.101659</t>
  </si>
  <si>
    <t>Ticks and rickettsial exposure in lowland tapirs (Tapirus terrestris) of three Brazilian biomes</t>
  </si>
  <si>
    <t>Labruna MB, Martins TF, Acosta ICL, Serpa MCA, Soares HS, Teixeira RHF, Fernandes-Santos RC, Medici EP.</t>
  </si>
  <si>
    <t>Ticks Tick Borne Dis. 2021 May;12(3):101648. doi: 10.1016/j.ttbdis.2021.101648. Epub 2021 Jan 7.</t>
  </si>
  <si>
    <t>10.1016/j.ttbdis.2021.101648</t>
  </si>
  <si>
    <t>Transcriptome analysis of Ehrlichia ruminantium in the ruminant host at the tick bite site and in the tick vector salivary glands</t>
  </si>
  <si>
    <t>Tjale MA, Liebenberg J, Steyn H, Van Kleef M, Pretorius A.</t>
  </si>
  <si>
    <t>Ticks Tick Borne Dis. 2021 May;12(3):101646. doi: 10.1016/j.ttbdis.2020.101646. Epub 2020 Dec 29.</t>
  </si>
  <si>
    <t>10.1016/j.ttbdis.2020.101646</t>
  </si>
  <si>
    <t>Regional, seasonal, biennial and landscape-associated distribution of Anaplasma phagocytophilum and Rickettsia spp. infections in Ixodes ticks in northern Germany and implications for risk assessment at larger spatial scales</t>
  </si>
  <si>
    <t>Knoll S, Springer A, Hauck D, Schunack B, Pachnicke S, Strube C.</t>
  </si>
  <si>
    <t>Ticks Tick Borne Dis. 2021 May;12(3):101657. doi: 10.1016/j.ttbdis.2021.101657. Epub 2021 Jan 19.</t>
  </si>
  <si>
    <t>Knoll S</t>
  </si>
  <si>
    <t>10.1016/j.ttbdis.2021.101657</t>
  </si>
  <si>
    <t>Effective control of the motile stages of Amblyomma americanum and reduced Ehrlichia spp. prevalence in adults via permethrin treatment of white-tailed deer in coastal Connecticut, USA</t>
  </si>
  <si>
    <t>Williams SC, Stafford KC 3rd, Linske MA, Brackney DE, LaBonte AM, Stuber HR, Cozens DW.</t>
  </si>
  <si>
    <t>Ticks Tick Borne Dis. 2021 May;12(3):101675. doi: 10.1016/j.ttbdis.2021.101675. Epub 2021 Jan 27.</t>
  </si>
  <si>
    <t>Williams SC</t>
  </si>
  <si>
    <t>10.1016/j.ttbdis.2021.101675</t>
  </si>
  <si>
    <t>Tick species identification and molecular detection of tick-borne pathogens in blood and ticks collected from cattle in Egypt</t>
  </si>
  <si>
    <t>Ticks Tick Borne Dis. 2021 May;12(3):101676. doi: 10.1016/j.ttbdis.2021.101676. Epub 2021 Jan 26.</t>
  </si>
  <si>
    <t>10.1016/j.ttbdis.2021.101676</t>
  </si>
  <si>
    <t>Detection of Rickettsia sp. strain Itinguçú in Ornithodoros faccinii (Acari: Argasidae) parasitizing the toad Rhinella ornata (Anura: Bufonidae) in Brazil</t>
  </si>
  <si>
    <t>Peixoto MP, Luz HR, de Abreu DPB, Faccini JLH, McIntosh D.</t>
  </si>
  <si>
    <t>Ticks Tick Borne Dis. 2021 May;12(3):101680. doi: 10.1016/j.ttbdis.2021.101680. Epub 2021 Jan 27.</t>
  </si>
  <si>
    <t>Peixoto MP</t>
  </si>
  <si>
    <t>10.1016/j.ttbdis.2021.101680</t>
  </si>
  <si>
    <t>Identification and evaluation of midgut protein RL12 of Dermacentor silvarum interacting with Anaplasma ovis VirD4</t>
  </si>
  <si>
    <t>Iqbal N, Mukhtar MU, Yang J, Niu Q, Li Z, Zhao S, Zhao Y, Guan G, Liu Z, Yin H.</t>
  </si>
  <si>
    <t>Ticks Tick Borne Dis. 2021 May;12(3):101677. doi: 10.1016/j.ttbdis.2021.101677. Epub 2021 Jan 27.</t>
  </si>
  <si>
    <t>Iqbal N</t>
  </si>
  <si>
    <t>10.1016/j.ttbdis.2021.101677</t>
  </si>
  <si>
    <t>Seasonal dynamics of Anaplasma spp. in goats in warm-temperate zone of China</t>
  </si>
  <si>
    <t>Wang K, Yan Y, Zhou Y, Zhao S, Jian F, Wang R, Zhang L, Ning C.</t>
  </si>
  <si>
    <t>Ticks Tick Borne Dis. 2021 May;12(3):101673. doi: 10.1016/j.ttbdis.2021.101673. Epub 2021 Jan 27.</t>
  </si>
  <si>
    <t>Wang K</t>
  </si>
  <si>
    <t>10.1016/j.ttbdis.2021.101673</t>
  </si>
  <si>
    <t>Detection of Ehrlichia sp. in Amblyomma sculptum parasitizing horses from Brazilian Pantanal wetland</t>
  </si>
  <si>
    <t>Muraro LS, Nogueira MF, Borges AMCM, Souza AO, Vieira TSWJ, de Aguiar DM.</t>
  </si>
  <si>
    <t>Ticks Tick Borne Dis. 2021 May;12(3):101658. doi: 10.1016/j.ttbdis.2021.101658. Epub 2021 Jan 19.</t>
  </si>
  <si>
    <t>Muraro LS</t>
  </si>
  <si>
    <t>10.1016/j.ttbdis.2021.101658</t>
  </si>
  <si>
    <t>Seasonal dynamics and rickettsial infection in free-living Amblyomma dubitatum in the Atlantic forest biome in north-eastern Brazil</t>
  </si>
  <si>
    <t>Dantas-Torres F, Melo MF, Sales KGDS, Sousa-Paula LC, da Silva FJ, Figueredo LA, Labruna MB.</t>
  </si>
  <si>
    <t>Acta Trop. 2021 May;217:105854. doi: 10.1016/j.actatropica.2021.105854. Epub 2021 Feb 6.</t>
  </si>
  <si>
    <t>10.1016/j.actatropica.2021.105854</t>
  </si>
  <si>
    <t>Molecular characterization of "Candidatus Anaplasma testudinis": An emerging pathogen in the threatened Florida gopher tortoise (Gopherus polyphemus)</t>
  </si>
  <si>
    <t>Crosby FL, Wellehan JFX, Pertierra L, Wendland LD, Lundgren AM, Barbet AF, Brown MB.</t>
  </si>
  <si>
    <t>Ticks Tick Borne Dis. 2021 May;12(3):101672. doi: 10.1016/j.ttbdis.2021.101672. Epub 2021 Jan 26.</t>
  </si>
  <si>
    <t>10.1016/j.ttbdis.2021.101672</t>
  </si>
  <si>
    <t>Molecular Characterization of Bartonella Species Discovered in Ectoparasites Collected from Domestic Animals, Cuzco, Peru</t>
  </si>
  <si>
    <t>Flores-Mendoza C, Loyola S, Jiang J, Farris CM, Mullins K, Estep AS, Fisher ML, Richards AL.</t>
  </si>
  <si>
    <t>Vector Borne Zoonotic Dis. 2021 May;21(5):330-341. doi: 10.1089/vbz.2020.2697. Epub 2021 Feb 9.</t>
  </si>
  <si>
    <t>10.1089/vbz.2020.2697</t>
  </si>
  <si>
    <t>Molecular evidence of Candidatus Rickettsia longicornii and a novel Rickettsia strain from ticks in Southern China</t>
  </si>
  <si>
    <t>Yuan TT, Du CH, Xia LY, Que TC, von Fricken ME, Jiang BG, Wei W, Li LF, Liu HB, Wang Q, Zhao L, Li J, Cui XM, Sun Y, Jia N, Cao WC, Jiang JF.</t>
  </si>
  <si>
    <t>Ticks Tick Borne Dis. 2021 May;12(3):101679. doi: 10.1016/j.ttbdis.2021.101679. Epub 2021 Jan 29.</t>
  </si>
  <si>
    <t>10.1016/j.ttbdis.2021.101679</t>
  </si>
  <si>
    <t>Epidemiology of Vector-Borne Pathogens Among U.S. Government Working Dogs</t>
  </si>
  <si>
    <t>Meyers AC, Auckland L, Meyers HF, Rodriguez CA, Kontowicz E, Petersen CA, Travi BL, Sanders JP, Hamer SA.</t>
  </si>
  <si>
    <t>Vector Borne Zoonotic Dis. 2021 May;21(5):358-368. doi: 10.1089/vbz.2020.2725. Epub 2021 Feb 18.</t>
  </si>
  <si>
    <t>Meyers AC</t>
  </si>
  <si>
    <t>PMC8086402</t>
  </si>
  <si>
    <t>10.1089/vbz.2020.2725</t>
  </si>
  <si>
    <t>An innovative and user-friendly smartphone-assisted molecular diagnostic approach for rapid detection of canine vector-borne diseases</t>
  </si>
  <si>
    <t>Upadhyay A, Waleed RM, Wang J, Zhao J, Guan Q, Liao C, Han Q.</t>
  </si>
  <si>
    <t>Parasitol Res. 2021 May;120(5):1799-1809. doi: 10.1007/s00436-021-07077-z. Epub 2021 Mar 2.</t>
  </si>
  <si>
    <t>Upadhyay A</t>
  </si>
  <si>
    <t>PMC7920752</t>
  </si>
  <si>
    <t>10.1007/s00436-021-07077-z</t>
  </si>
  <si>
    <t>Report of Amblyomma sculptum in a House in a Rickettsia rickettsii Circulation Area</t>
  </si>
  <si>
    <t>Alkmim MA, Ferreira LL, Bastianetto E, Bastos CVE, Silveira JAGD.</t>
  </si>
  <si>
    <t>Vector Borne Zoonotic Dis. 2021 May;21(5):388-390. doi: 10.1089/vbz.2020.2735. Epub 2021 Mar 10.</t>
  </si>
  <si>
    <t>Alkmim MA</t>
  </si>
  <si>
    <t>10.1089/vbz.2020.2735</t>
  </si>
  <si>
    <t>Recent advances in understanding tick and rickettsiae interactions</t>
  </si>
  <si>
    <t>Karim S, Kumar D, Budachetri K.</t>
  </si>
  <si>
    <t>Parasite Immunol. 2021 May;43(5):e12830. doi: 10.1111/pim.12830. Epub 2021 Apr 15.</t>
  </si>
  <si>
    <t>PMC8058325</t>
  </si>
  <si>
    <t>NIHMS1684536</t>
  </si>
  <si>
    <t>10.1111/pim.12830</t>
  </si>
  <si>
    <t>New Records of Bartonella spp. and Rickettsia spp. in Lice Collected from Small Rodents</t>
  </si>
  <si>
    <t>Aleksandravičienė A, Paulauskas A, Stanko M, Fričová J, Radzijevskaja J.</t>
  </si>
  <si>
    <t>Vector Borne Zoonotic Dis. 2021 May;21(5):342-350. doi: 10.1089/vbz.2020.2722. Epub 2021 Mar 15.</t>
  </si>
  <si>
    <t>Aleksandravičienė A</t>
  </si>
  <si>
    <t>10.1089/vbz.2020.2722</t>
  </si>
  <si>
    <t>Detection of Rickettsia amblyommatis and Ehrlichia chaffeensis in Amblyomma americanum Inhabiting Two Urban Parks in Oklahoma</t>
  </si>
  <si>
    <t>Small M, Brennan RE.</t>
  </si>
  <si>
    <t>Vector Borne Zoonotic Dis. 2021 May;21(5):385-387. doi: 10.1089/vbz.2020.2755. Epub 2021 Mar 17.</t>
  </si>
  <si>
    <t>Small M</t>
  </si>
  <si>
    <t>PMC8086404</t>
  </si>
  <si>
    <t>10.1089/vbz.2020.2755</t>
  </si>
  <si>
    <t>Rhipicephalus microplus and its vector-borne haemoparasites in Guinea: further species expansion in West Africa</t>
  </si>
  <si>
    <t>Makenov MT, Toure AH, Korneev MG, Sacko N, Porshakov AM, Yakovlev SA, Radyuk EV, Zakharov KS, Shipovalov AV, Boumbaly S, Zhurenkova OB, Grigoreva YE, Morozkin ES, Fyodorova MV, Boiro MY, Karan LS.</t>
  </si>
  <si>
    <t>Parasitol Res. 2021 May;120(5):1563-1570. doi: 10.1007/s00436-021-07122-x. Epub 2021 Mar 31.</t>
  </si>
  <si>
    <t>Makenov MT</t>
  </si>
  <si>
    <t>10.1007/s00436-021-07122-x</t>
  </si>
  <si>
    <t>Update on prevalence and distribution pattern of tick-borne diseases among humans in India: a review</t>
  </si>
  <si>
    <t>Negi T, Kandari LS, Arunachalam K.</t>
  </si>
  <si>
    <t>Parasitol Res. 2021 May;120(5):1523-1539. doi: 10.1007/s00436-021-07114-x. Epub 2021 Apr 2.</t>
  </si>
  <si>
    <t>Negi T</t>
  </si>
  <si>
    <t>10.1007/s00436-021-07114-x</t>
  </si>
  <si>
    <t>Screening and genotyping of Orientia tsutsugamushi from field-collected on-host chiggers (Acari: Prostigmata) recovered from a positive scrub typhus locality in Kelantan, Malaysia</t>
  </si>
  <si>
    <t>Ernieenor FCL, NorJaiza MJ, Fadillah A, Canedy J, Mariana A.</t>
  </si>
  <si>
    <t>Exp Appl Acarol. 2021 May;84(1):171-182. doi: 10.1007/s10493-021-00609-3. Epub 2021 Apr 7.</t>
  </si>
  <si>
    <t>Ernieenor FCL</t>
  </si>
  <si>
    <t>10.1007/s10493-021-00609-3</t>
  </si>
  <si>
    <t>Molecular detection of Rickettsia sp. cf. Rickettsia monacensis in Ixodes sp. cf. Ixodes affinis collected from white-tailed deer in Campeche, Mexico</t>
  </si>
  <si>
    <t>Sánchez-Montes S, Blum-Domínguez S, Lozano-Sardaneta YN, Zazueta-Islas HM, Solís-Cortés M, Ovando-Márquez O, Colunga-Salas P, Tamay-Segovia P, Becker I, Fernández-Figueroa E, Rangel-Escareño C.</t>
  </si>
  <si>
    <t>Parasitol Res. 2021 May;120(5):1891-1895. doi: 10.1007/s00436-021-07128-5. Epub 2021 Apr 8.</t>
  </si>
  <si>
    <t>10.1007/s00436-021-07128-5</t>
  </si>
  <si>
    <t>Seasonal dynamics of Amblyomma sculptum in two areas of the Cerrado biome midwestern Brazil, where human cases of rickettsiosis have been reported</t>
  </si>
  <si>
    <t>de Paula LGF, Zeringóta V, Sampaio ALN, Bezerra GP, Barreto ALG, Dos Santos AA, Miranda VC, Paula WVF, Neves LC, Secchis MV, Alves SDGA, Sevá ADP, Borges LMF, Monteiro C, Dantas-Torres F, Krawczak FDS.</t>
  </si>
  <si>
    <t>Exp Appl Acarol. 2021 May;84(1):215-225. doi: 10.1007/s10493-021-00615-5. Epub 2021 Apr 16.</t>
  </si>
  <si>
    <t>de Paula LGF</t>
  </si>
  <si>
    <t>10.1007/s10493-021-00615-5</t>
  </si>
  <si>
    <t>Transmission of the wMel Wolbachia strain is modulated by its titre and by immune genes in Drosophila melanogaster (Wolbachia density and transmission)</t>
  </si>
  <si>
    <t>Liu XC, Li ZX.</t>
  </si>
  <si>
    <t>J Invertebr Pathol. 2021 May;181:107591. doi: 10.1016/j.jip.2021.107591. Epub 2021 Apr 18.</t>
  </si>
  <si>
    <t>10.1016/j.jip.2021.107591</t>
  </si>
  <si>
    <t>Diversity of ticks and detection of Rickettsia amblyommatis infecting ticks on wild birds in anthropogenic landscapes in Bahia state, northeast Brazil</t>
  </si>
  <si>
    <t>Rocha JM, de Oliveira PB, Martins TF, Faccini JLH, P Sevá A, Luz HR, Albuquerque GR.</t>
  </si>
  <si>
    <t>Exp Appl Acarol. 2021 May;84(1):227-239. doi: 10.1007/s10493-021-00616-4. Epub 2021 Apr 23.</t>
  </si>
  <si>
    <t>Rocha JM</t>
  </si>
  <si>
    <t>10.1007/s10493-021-00616-4</t>
  </si>
  <si>
    <t>Severe Case of Rickettsiosis Identified by Metagenomic Sequencing, China</t>
  </si>
  <si>
    <t>Teng Z, Shi Y, Peng Y, Zhang H, Luo X, Lun X, Xia L, You Y, Li Z, Zhang W, Zhang Y, Dong S, Guo W, Kan B, Pang B, Xu J, Qin A.</t>
  </si>
  <si>
    <t>Emerg Infect Dis. 2021 May;27(5):1530-1532. doi: 10.3201/eid2705.203265.</t>
  </si>
  <si>
    <t>Teng Z</t>
  </si>
  <si>
    <t>PMC8084477</t>
  </si>
  <si>
    <t>10.3201/eid2705.203265</t>
  </si>
  <si>
    <t>Ocular manifestation of rickettsial disease in South Indian population</t>
  </si>
  <si>
    <t>Ganekal S, Singnal K, Rajappa S, Hegde S.</t>
  </si>
  <si>
    <t>Indian J Ophthalmol. 2021 May;69(5):1167-1171. doi: 10.4103/ijo.IJO_2748_20.</t>
  </si>
  <si>
    <t>Ganekal S</t>
  </si>
  <si>
    <t>PMC8186647</t>
  </si>
  <si>
    <t>10.4103/ijo.IJO_2748_20</t>
  </si>
  <si>
    <t>Commentary: Posterior segment manifestations of rickettsial disease</t>
  </si>
  <si>
    <t>Samanta R, Sood G, Agrawal A.</t>
  </si>
  <si>
    <t>Indian J Ophthalmol. 2021 May;69(5):1171-1172. doi: 10.4103/ijo.IJO_3112_20.</t>
  </si>
  <si>
    <t>Samanta R</t>
  </si>
  <si>
    <t>PMC8186594</t>
  </si>
  <si>
    <t>10.4103/ijo.IJO_3112_20</t>
  </si>
  <si>
    <t>Pervasive effects of Wolbachia on host activity</t>
  </si>
  <si>
    <t>Hague MTJ, Woods HA, Cooper BS.</t>
  </si>
  <si>
    <t>Biol Lett. 2021 May;17(5):20210052. doi: 10.1098/rsbl.2021.0052. Epub 2021 May 5.</t>
  </si>
  <si>
    <t>PMC8097217</t>
  </si>
  <si>
    <t>10.1098/rsbl.2021.0052</t>
  </si>
  <si>
    <t>Risk of transmittable blood-borne pathogens in blood units from blood donor dogs in Canada</t>
  </si>
  <si>
    <t>Nury C, Blais MC, Arsenault J.</t>
  </si>
  <si>
    <t>J Vet Intern Med. 2021 May;35(3):1316-1324. doi: 10.1111/jvim.16139. Epub 2021 May 7.</t>
  </si>
  <si>
    <t>Nury C</t>
  </si>
  <si>
    <t>PMC8162595</t>
  </si>
  <si>
    <t>10.1111/jvim.16139</t>
  </si>
  <si>
    <t>Defining important canine zoonotic pathogens within the Prairie Provinces of Canada</t>
  </si>
  <si>
    <t>Sims E, Epp T.</t>
  </si>
  <si>
    <t>Can Vet J. 2021 May;62(5):477-483.</t>
  </si>
  <si>
    <t>Sims E</t>
  </si>
  <si>
    <t>PMC8048239</t>
  </si>
  <si>
    <t>Characterization of microbiota diversity of engorged ticks collected from dogs in China</t>
  </si>
  <si>
    <t>Wang S, Hua X, Cui L.</t>
  </si>
  <si>
    <t>J Vet Sci. 2021 May;22(3):e37. doi: 10.4142/jvs.2021.22.e37.</t>
  </si>
  <si>
    <t>Wang S</t>
  </si>
  <si>
    <t>PMC8170221</t>
  </si>
  <si>
    <t>10.4142/jvs.2021.22.e37</t>
  </si>
  <si>
    <t>Analysis of the epidemiological and clinical characteristics of 65 patients with scrub typhus on the east coast of China</t>
  </si>
  <si>
    <t>Xu P, Mao G, Jiang H, Ren Y, Wang Y, Liang G, Liu W, Zhou Y, Huang Z, Zhang B, Chen X, Qi L.</t>
  </si>
  <si>
    <t>Ann Palliat Med. 2021 May;10(5):5694-5705. doi: 10.21037/apm-21-1100.</t>
  </si>
  <si>
    <t>Xu P</t>
  </si>
  <si>
    <t>Ann Palliat Med</t>
  </si>
  <si>
    <t>10.21037/apm-21-1100</t>
  </si>
  <si>
    <t>An intracellular nanobody targeting T4SS effector inhibits Ehrlichia infection</t>
  </si>
  <si>
    <t>Zhang W, Lin M, Yan Q, Budachetri K, Hou L, Sahni A, Liu H, Han NC, Lakritz J, Pei D, Rikihisa Y.</t>
  </si>
  <si>
    <t>Proc Natl Acad Sci U S A. 2021 May 4;118(18):e2024102118. doi: 10.1073/pnas.2024102118.</t>
  </si>
  <si>
    <t>Zhang W</t>
  </si>
  <si>
    <t>PMC8106314</t>
  </si>
  <si>
    <t>10.1073/pnas.2024102118</t>
  </si>
  <si>
    <t>2021 May 4</t>
  </si>
  <si>
    <t>Lipid A Structural Divergence in Rickettsia Pathogens</t>
  </si>
  <si>
    <t>Guillotte ML, Chandler CE, Verhoeve VI, Gillespie JJ, Driscoll TP, Rahman MS, Ernst RK, Azad AF.</t>
  </si>
  <si>
    <t>mSphere. 2021 May 5;6(3):e00184-21. doi: 10.1128/mSphere.00184-21.</t>
  </si>
  <si>
    <t>PMC8103985</t>
  </si>
  <si>
    <t>10.1128/mSphere.00184-21</t>
  </si>
  <si>
    <t>2021 May 5</t>
  </si>
  <si>
    <t>Tropical pyomyositis in scrub typhus: a rare association</t>
  </si>
  <si>
    <t>Chandra A, Ray AK, Hati A, Chakraborty U.</t>
  </si>
  <si>
    <t>BMJ Case Rep. 2021 May 6;14(5):e242565. doi: 10.1136/bcr-2021-242565.</t>
  </si>
  <si>
    <t>Chandra A</t>
  </si>
  <si>
    <t>PMC8103834</t>
  </si>
  <si>
    <t>10.1136/bcr-2021-242565</t>
  </si>
  <si>
    <t>2021 May 6</t>
  </si>
  <si>
    <t>Diversification, selective sweep, and body size in the invasive Palearctic alfalfa weevil infected with Wolbachia</t>
  </si>
  <si>
    <t>Tuda M, Iwase SI, Kébé K, Haran J, Skuhrovec J, Sanaei E, Tsuji N, Podlussány A, Merkl O, El-Heneidy AH, Morimoto K.</t>
  </si>
  <si>
    <t>Sci Rep. 2021 May 6;11(1):9664. doi: 10.1038/s41598-021-88770-y.</t>
  </si>
  <si>
    <t>Tuda M</t>
  </si>
  <si>
    <t>PMC8102540</t>
  </si>
  <si>
    <t>10.1038/s41598-021-88770-y</t>
  </si>
  <si>
    <t>Imported Hyalomma ticks in the Netherlands 2018-2020</t>
  </si>
  <si>
    <t>Uiterwijk M, Ibáñez-Justicia A, van de Vossenberg B, Jacobs F, Overgaauw P, Nijsse R, Dabekaussen C, Stroo A, Sprong H.</t>
  </si>
  <si>
    <t>Parasit Vectors. 2021 May 7;14(1):244. doi: 10.1186/s13071-021-04738-x.</t>
  </si>
  <si>
    <t>Uiterwijk M</t>
  </si>
  <si>
    <t>PMC8106226</t>
  </si>
  <si>
    <t>10.1186/s13071-021-04738-x</t>
  </si>
  <si>
    <t>2021 May 7</t>
  </si>
  <si>
    <t>Wolbachia: endosymbiont of onchocercid nematodes and their vectors</t>
  </si>
  <si>
    <t>Manoj RRS, Latrofa MS, Epis S, Otranto D.</t>
  </si>
  <si>
    <t>Parasit Vectors. 2021 May 7;14(1):245. doi: 10.1186/s13071-021-04742-1.</t>
  </si>
  <si>
    <t>PMC8105934</t>
  </si>
  <si>
    <t>10.1186/s13071-021-04742-1</t>
  </si>
  <si>
    <t>Using the Fluorescent Dye, Rhodamine B, to Study Mating Competitiveness in Male Aedes aegypti Mosquitoes</t>
  </si>
  <si>
    <t>Li I, Mak KW, Wong J, Tan CH.</t>
  </si>
  <si>
    <t>J Vis Exp. 2021 May 7;(171). doi: 10.3791/62432.</t>
  </si>
  <si>
    <t>Li I</t>
  </si>
  <si>
    <t>10.3791/62432</t>
  </si>
  <si>
    <t>Annotated world checklist of the Trombiculidae and Leeuwenhoekiidae (17582021) (Acari: Trombiculoidea), with notes on nomenclature, taxonomy, and distribution</t>
  </si>
  <si>
    <t>Nielsen DH, Robbins RG, Rueda LM.</t>
  </si>
  <si>
    <t>Zootaxa. 2021 May 7;4967(1):1243. doi: 10.11646/zootaxa.4967.1.1.</t>
  </si>
  <si>
    <t>Nielsen DH</t>
  </si>
  <si>
    <t>10.11646/zootaxa.4967.1.1</t>
  </si>
  <si>
    <t>Virulence potential of Rickettsia amblyommatis for spotted fever pathogenesis in mice</t>
  </si>
  <si>
    <t>Yen WY, Stern K, Mishra S, Helminiak L, Sanchez-Vicente S, Kim HK.</t>
  </si>
  <si>
    <t>Pathog Dis. 2021 May 10;79(5):ftab024. doi: 10.1093/femspd/ftab024.</t>
  </si>
  <si>
    <t>Yen WY</t>
  </si>
  <si>
    <t>PMC8110513</t>
  </si>
  <si>
    <t>10.1093/femspd/ftab024</t>
  </si>
  <si>
    <t>2021 May 10</t>
  </si>
  <si>
    <t>Ehrlichia TRP effectors: moonlighting, mimicry and infection</t>
  </si>
  <si>
    <t>Byerly CD, Patterson LL, McBride JW.</t>
  </si>
  <si>
    <t>Pathog Dis. 2021 May 11;79(5):ftab026. doi: 10.1093/femspd/ftab026.</t>
  </si>
  <si>
    <t>Byerly CD</t>
  </si>
  <si>
    <t>PMC8112483</t>
  </si>
  <si>
    <t>10.1093/femspd/ftab026</t>
  </si>
  <si>
    <t>2021 May 11</t>
  </si>
  <si>
    <t>Endothelial Exosome Plays a Functional Role during Rickettsial Infection</t>
  </si>
  <si>
    <t>Liu Y, Zhou C, Su Z, Chang Q, Qiu Y, Bei J, Gaitas A, Xiao J, Drelich A, Khanipov K, Jin Y, Golovko G, Saito TB, Gong B.</t>
  </si>
  <si>
    <t>mBio. 2021 May 11;12(3):e00769-21. doi: 10.1128/mBio.00769-21.</t>
  </si>
  <si>
    <t>PMC8262936</t>
  </si>
  <si>
    <t>10.1128/mBio.00769-21</t>
  </si>
  <si>
    <t>Reduced competence to arboviruses following the sustainable invasion of Wolbachia into native Aedes aegypti from Southeastern Brazil</t>
  </si>
  <si>
    <t>Gesto JSM, Ribeiro GS, Rocha MN, Dias FBS, Peixoto J, Carvalho FD, Pereira TN, Moreira LA.</t>
  </si>
  <si>
    <t>Sci Rep. 2021 May 11;11(1):10039. doi: 10.1038/s41598-021-89409-8.</t>
  </si>
  <si>
    <t>PMC8113270</t>
  </si>
  <si>
    <t>10.1038/s41598-021-89409-8</t>
  </si>
  <si>
    <t>Tick-Borne Pathogens in Ticks Collected from Wild Ungulates in North-Eastern Poland</t>
  </si>
  <si>
    <t>Michalski MM, Kubiak K, Szczotko M, Dmitryjuk M.</t>
  </si>
  <si>
    <t>Pathogens. 2021 May 11;10(5):587. doi: 10.3390/pathogens10050587.</t>
  </si>
  <si>
    <t>Michalski MM</t>
  </si>
  <si>
    <t>PMC8151034</t>
  </si>
  <si>
    <t>10.3390/pathogens10050587</t>
  </si>
  <si>
    <t>Rickettsial infections: A blind spot in our view of neglected tropical diseases</t>
  </si>
  <si>
    <t>Salje J, Weitzel T, Newton PN, Varghese GM, Day N.</t>
  </si>
  <si>
    <t>PLoS Negl Trop Dis. 2021 May 13;15(5):e0009353. doi: 10.1371/journal.pntd.0009353. eCollection 2021 May.</t>
  </si>
  <si>
    <t>PMC8118261</t>
  </si>
  <si>
    <t>10.1371/journal.pntd.0009353</t>
  </si>
  <si>
    <t>2021 May 13</t>
  </si>
  <si>
    <t>Inferring the Potential Distribution of an Emerging Rickettsiosis in America: The Case of Rickettsia parkeri</t>
  </si>
  <si>
    <t>Moo-Llanes DA, Oca-Aguilar ACM, Romero-Salas D, Sánchez-Montes S.</t>
  </si>
  <si>
    <t>Pathogens. 2021 May 13;10(5):592. doi: 10.3390/pathogens10050592.</t>
  </si>
  <si>
    <t>Moo-Llanes DA</t>
  </si>
  <si>
    <t>PMC8152739</t>
  </si>
  <si>
    <t>10.3390/pathogens10050592</t>
  </si>
  <si>
    <t>Tick-human interactions: from allergic klendusity to the α-Gal syndrome</t>
  </si>
  <si>
    <t>Cabezas-Cruz A, Hodžić A, Mateos-Hernández L, Contreras M, de la Fuente J.</t>
  </si>
  <si>
    <t>Biochem J. 2021 May 14;478(9):1783-1794. doi: 10.1042/BCJ20200915.</t>
  </si>
  <si>
    <t>10.1042/BCJ20200915</t>
  </si>
  <si>
    <t>2021 May 14</t>
  </si>
  <si>
    <t>Fleas (Siphonaptera) Parasitizing Peridomestic and Indigenous Mammals in Panamá and Screening of Selected Fleas for Vector-Borne Bacterial Pathogens</t>
  </si>
  <si>
    <t>Durden LA, Bermúdez S, Vargas GA, Sanjur BE, Gillen L, Brown LD, Greiman SE, Eremeeva ME.</t>
  </si>
  <si>
    <t>J Med Entomol. 2021 May 15;58(3):1316-1321. doi: 10.1093/jme/tjaa253.</t>
  </si>
  <si>
    <t>10.1093/jme/tjaa253</t>
  </si>
  <si>
    <t>2021 May 15</t>
  </si>
  <si>
    <t>Exploring the Niche of Rickettsia montanensis (Rickettsiales: Rickettsiaceae) Infection of the American Dog Tick (Acari: Ixodidae), Using Multiple Species Distribution Model Approaches</t>
  </si>
  <si>
    <t>Lippi CA, Gaff HD, White AL, St John HK, Richards AL, Ryan SJ.</t>
  </si>
  <si>
    <t>J Med Entomol. 2021 May 15;58(3):1083-1092. doi: 10.1093/jme/tjaa263.</t>
  </si>
  <si>
    <t>PMC8122238</t>
  </si>
  <si>
    <t>10.1093/jme/tjaa263</t>
  </si>
  <si>
    <t>Detection of Novel Spotted Fever Group Rickettsiae (Rickettsiales: Rickettsiaceae) in Ticks (Acari: Ixodidae) in Southwestern China</t>
  </si>
  <si>
    <t>Wang Q, Guo WB, Pan YS, Jiang BG, Du CH, Que TC, Zhan L, Wu JH, Yu MH, Cui XM, Zhao L, Xu DL, Xia LY, Ye RZ, Li J, Li LF, Wei W, Zhou YH, Jiang JF, Jia N, Cao WC.</t>
  </si>
  <si>
    <t>J Med Entomol. 2021 May 15;58(3):1363-1369. doi: 10.1093/jme/tjaa294.</t>
  </si>
  <si>
    <t>10.1093/jme/tjaa294</t>
  </si>
  <si>
    <t>Established Population of the Gulf Coast Tick, Amblyomma maculatum (Acari: Ixodidae), Infected with Rickettsia parkeri (Rickettsiales: Rickettsiaceae), in Connecticut</t>
  </si>
  <si>
    <t>Molaei G, Little EAH, Khalil N, Ayres BN, Nicholson WL, Paddock CD.</t>
  </si>
  <si>
    <t>J Med Entomol. 2021 May 15;58(3):1459-1462. doi: 10.1093/jme/tjaa299.</t>
  </si>
  <si>
    <t>10.1093/jme/tjaa299</t>
  </si>
  <si>
    <t>Impacts of Timber Harvest on Communities of Small Mammals, Ticks, and Tick-Borne Pathogens in a High-Risk Landscape in Northern California</t>
  </si>
  <si>
    <t>López-Pérez AM, Plourde B, Smith K, Rubino F, Pascoe E, Smith O, Foley J.</t>
  </si>
  <si>
    <t>J Med Entomol. 2021 May 15;58(3):1171-1187. doi: 10.1093/jme/tjaa297.</t>
  </si>
  <si>
    <t>10.1093/jme/tjaa297</t>
  </si>
  <si>
    <t>Abundance of Ticks (Acari: Ixodidae) and Presence of Rickettsia and Anaplasma in Ticks Infesting Domestic Animals From Northern India</t>
  </si>
  <si>
    <t>Misra BR, Kumar N, Kant R, Deval H, Singh R, Pandey AK, Behera SP, Bondre VP.</t>
  </si>
  <si>
    <t>J Med Entomol. 2021 May 15;58(3):1370-1375. doi: 10.1093/jme/tjaa296.</t>
  </si>
  <si>
    <t>Misra BR</t>
  </si>
  <si>
    <t>10.1093/jme/tjaa296</t>
  </si>
  <si>
    <t>Surveillance of Ticks and Tick-Borne Pathogens in Suburban Natural Habitats of Central Maryland</t>
  </si>
  <si>
    <t>Milholland MT, Eisen L, Nadolny RM, Hojgaard A, Machtinger ET, Mullinax JM, Li AY.</t>
  </si>
  <si>
    <t>J Med Entomol. 2021 May 15;58(3):1352-1362. doi: 10.1093/jme/tjaa291.</t>
  </si>
  <si>
    <t>Milholland MT</t>
  </si>
  <si>
    <t>10.1093/jme/tjaa291</t>
  </si>
  <si>
    <t>Incompetence of the Asian Longhorned Tick (Acari: Ixodidae) in Transmitting the Agent of Human Granulocytic Anaplasmosis in the United States</t>
  </si>
  <si>
    <t>Levin ML, Stanley HM, Hartzer K, Snellgrove AN.</t>
  </si>
  <si>
    <t>J Med Entomol. 2021 May 15;58(3):1419-1423. doi: 10.1093/jme/tjab015.</t>
  </si>
  <si>
    <t>PMC8383286</t>
  </si>
  <si>
    <t>NIHMS1734310</t>
  </si>
  <si>
    <t>10.1093/jme/tjab015</t>
  </si>
  <si>
    <t>Detection of Rickettsia lusitaniae Among Ornithodoros sawaii Soft Ticks Collected From Japanese Murrelet Seabird Nest Material From Gugul Island, Republic of Korea</t>
  </si>
  <si>
    <t>Kim HC, Jiang J, Hang J, Kim SY, Yun SM, Park CU, Kim M, Chong ST, Farris CM, Richards AL, Klein TA.</t>
  </si>
  <si>
    <t>J Med Entomol. 2021 May 15;58(3):1376-1383. doi: 10.1093/jme/tjab005.</t>
  </si>
  <si>
    <t>Kim HC</t>
  </si>
  <si>
    <t>10.1093/jme/tjab005</t>
  </si>
  <si>
    <t>Monitoring the patterns of submission and presence of tick-borne pathogens in Ixodes scapularis collected from humans and companion animals in Ontario, Canada (2011-2017)</t>
  </si>
  <si>
    <t>Nelder MP, Russell CB, Dibernardo A, Clow KM, Johnson S, Cronin K, Patel SN, Lindsay LR.</t>
  </si>
  <si>
    <t>Parasit Vectors. 2021 May 17;14(1):260. doi: 10.1186/s13071-021-04750-1.</t>
  </si>
  <si>
    <t>PMC8127263</t>
  </si>
  <si>
    <t>10.1186/s13071-021-04750-1</t>
  </si>
  <si>
    <t>2021 May 17</t>
  </si>
  <si>
    <t>Development of a real-time PCR method for rapid diagnosis of canine babesiosis and anaplasmosis</t>
  </si>
  <si>
    <t>Kivrane A, Namina A, Seleznova M, Akopjana S, Capligina V, Ranka R.</t>
  </si>
  <si>
    <t>Parasit Vectors. 2021 May 20;14(1):266. doi: 10.1186/s13071-021-04756-9.</t>
  </si>
  <si>
    <t>Kivrane A</t>
  </si>
  <si>
    <t>PMC8139040</t>
  </si>
  <si>
    <t>10.1186/s13071-021-04756-9</t>
  </si>
  <si>
    <t>2021 May 20</t>
  </si>
  <si>
    <t>Molecular investigation of bacterial and protozoal pathogens in ticks collected from different hosts in Turkey</t>
  </si>
  <si>
    <t>Köseoğlu AE, Can H, Güvendi M, Erkunt Alak S, Kandemir Ç, Taşkın T, Demir S, Akgül G, Değirmenci Döşkaya A, Karakavuk M, Döşkaya M, Gürüz AY, Ün C.</t>
  </si>
  <si>
    <t>Parasit Vectors. 2021 May 20;14(1):270. doi: 10.1186/s13071-021-04779-2.</t>
  </si>
  <si>
    <t>Köseoğlu AE</t>
  </si>
  <si>
    <t>PMC8138928</t>
  </si>
  <si>
    <t>10.1186/s13071-021-04779-2</t>
  </si>
  <si>
    <t>Prevalence and relationship of endosymbiotic Wolbachia in the butterfly genus Erebia</t>
  </si>
  <si>
    <t>Lucek K, Bouaouina S, Jospin A, Grill A, de Vos JM.</t>
  </si>
  <si>
    <t>BMC Ecol Evol. 2021 May 21;21(1):95. doi: 10.1186/s12862-021-01822-9.</t>
  </si>
  <si>
    <t>PMC8140509</t>
  </si>
  <si>
    <t>10.1186/s12862-021-01822-9</t>
  </si>
  <si>
    <t>2021 May 21</t>
  </si>
  <si>
    <t>Frequency and factors associated of potential zoonotic pathogens (Borrelia spp., Rickettsia spp., Leishmania spp., and Anaplasma phagocytophilum) in equids in the state of Bahia, Brazil</t>
  </si>
  <si>
    <t>Costa SCL, de Souza Freitas J, Carvalho FS, Pereira MJS, Cordeiro MD, da Fonseca AH, Gomes Jusi MM, Machado RZ, Munhoz AD.</t>
  </si>
  <si>
    <t>Parasit Vectors. 2021 May 22;14(1):275. doi: 10.1186/s13071-021-04777-4.</t>
  </si>
  <si>
    <t>Costa SCL</t>
  </si>
  <si>
    <t>PMC8140576</t>
  </si>
  <si>
    <t>10.1186/s13071-021-04777-4</t>
  </si>
  <si>
    <t>2021 May 22</t>
  </si>
  <si>
    <t>Two New Haplotypes of Bartonella sp. Isolated from Lipoptena fortisetosa (Diptera: Hippoboscidae) in SE Poland</t>
  </si>
  <si>
    <t>Bartosik K, Maślanko W, Buczek A, Asman M, Witecka J, Szwaj E, Błaszkiewicz PS, Świsłocka M.</t>
  </si>
  <si>
    <t>Insects. 2021 May 24;12(6):485. doi: 10.3390/insects12060485.</t>
  </si>
  <si>
    <t>PMC8225173</t>
  </si>
  <si>
    <t>10.3390/insects12060485</t>
  </si>
  <si>
    <t>2021 May 24</t>
  </si>
  <si>
    <t>Human granulocytic anaplasmosis in a Single University Hospital in the Republic of Korea</t>
  </si>
  <si>
    <t>Kim DY, Seo JW, Yun NR, Kim CM, Kim DM.</t>
  </si>
  <si>
    <t>Sci Rep. 2021 May 25;11(1):10860. doi: 10.1038/s41598-021-90327-y.</t>
  </si>
  <si>
    <t>Kim DY</t>
  </si>
  <si>
    <t>PMC8149831</t>
  </si>
  <si>
    <t>10.1038/s41598-021-90327-y</t>
  </si>
  <si>
    <t>2021 May 25</t>
  </si>
  <si>
    <t>Scrub Typhus among Febrile Children in a Tertiary Care Center of Central Nepal: A Descriptive Cross-sectional Study</t>
  </si>
  <si>
    <t>Bhandari I, Karmacharya Malla K, Ghimire P, Bhandari B.</t>
  </si>
  <si>
    <t>JNMA J Nepal Med Assoc. 2021 May 25;59(237):437-441. doi: 10.31729/jnma.6166.</t>
  </si>
  <si>
    <t>Bhandari I</t>
  </si>
  <si>
    <t>PMC8673454</t>
  </si>
  <si>
    <t>10.31729/jnma.6166</t>
  </si>
  <si>
    <t>A human respiratory tract-associated bacterium with an extremely small genome</t>
  </si>
  <si>
    <t>Fukuda K, Yamasaki K, Ogura Y, Kawanami T, Ikegami H, Noguchi S, Akata K, Katsura K, Yatera K, Mukae H, Hayashi T, Taniguchi H.</t>
  </si>
  <si>
    <t>Commun Biol. 2021 May 26;4(1):628. doi: 10.1038/s42003-021-02162-6.</t>
  </si>
  <si>
    <t>Fukuda K</t>
  </si>
  <si>
    <t>PMC8155191</t>
  </si>
  <si>
    <t>10.1038/s42003-021-02162-6</t>
  </si>
  <si>
    <t>2021 May 26</t>
  </si>
  <si>
    <t>Revisiting Ehrlichia ruminantium Replication Cycle Using Proteomics: The Host and the Bacterium Perspectives</t>
  </si>
  <si>
    <t>Marcelino I, Holzmuller P, Coelho A, Mazzucchelli G, Fernandez B, Vachiéry N.</t>
  </si>
  <si>
    <t>Microorganisms. 2021 May 26;9(6):1144. doi: 10.3390/microorganisms9061144.</t>
  </si>
  <si>
    <t>PMC8229282</t>
  </si>
  <si>
    <t>10.3390/microorganisms9061144</t>
  </si>
  <si>
    <t>Zoonotic Rickettsia Species in Small Ruminant Ticks From Tunisia</t>
  </si>
  <si>
    <t>Belkahia H, Selmi R, Zamiti S, Daaloul-Jedidi M, Messadi L, Ben Said M.</t>
  </si>
  <si>
    <t>Front Vet Sci. 2021 May 26;8:676896. doi: 10.3389/fvets.2021.676896. eCollection 2021.</t>
  </si>
  <si>
    <t>PMC8187766</t>
  </si>
  <si>
    <t>10.3389/fvets.2021.676896</t>
  </si>
  <si>
    <t>Identification of tick-borne pathogens by metagenomic next-generation sequencing in Dermacentor nuttalli and Ixodes persulcatus in Inner Mongolia, China</t>
  </si>
  <si>
    <t>Jiao J, Lu Z, Yu Y, Ou Y, Fu M, Zhao Y, Wu N, Zhao M, Liu Y, Sun Y, Wen B, Zhou D, Yuan Q, Xiong X.</t>
  </si>
  <si>
    <t>Parasit Vectors. 2021 May 27;14(1):287. doi: 10.1186/s13071-021-04740-3.</t>
  </si>
  <si>
    <t>PMC8161991</t>
  </si>
  <si>
    <t>10.1186/s13071-021-04740-3</t>
  </si>
  <si>
    <t>2021 May 27</t>
  </si>
  <si>
    <t>Knowledge, attitudes and practices on African tick bite fever of rural livestock communities living in a livestock-wildlife interface area in the Eastern Cape Province of South Africa</t>
  </si>
  <si>
    <t>Katswara T, Mukaratirwa S.</t>
  </si>
  <si>
    <t>BMC Infect Dis. 2021 May 28;21(1):497. doi: 10.1186/s12879-021-06174-9.</t>
  </si>
  <si>
    <t>Katswara T</t>
  </si>
  <si>
    <t>PMC8161941</t>
  </si>
  <si>
    <t>10.1186/s12879-021-06174-9</t>
  </si>
  <si>
    <t>2021 May 28</t>
  </si>
  <si>
    <t>Genomic analysis on Brazilian strains of Anaplasma marginale</t>
  </si>
  <si>
    <t>Dall'Agnol B, Webster A, Souza UA, Barbieri A, Mayer FQ, Cardoso GA, Torres TT, Machado RZ, Ferreira CAS, Reck J.</t>
  </si>
  <si>
    <t>Rev Bras Parasitol Vet. 2021 May 28;30(2):e000421. doi: 10.1590/S1984-29612021043. eCollection 2021.</t>
  </si>
  <si>
    <t>10.1590/S1984-29612021043</t>
  </si>
  <si>
    <t>Capybara (Hydrochoerus hydrochaeris) exposure to Rickettsia in the Federal District of Brazil, a non-endemic area for Brazilian spotted fever</t>
  </si>
  <si>
    <t>Quadros APN, Rêgo GMSD, Silva TFD, Carvalho AM, Martins TF, Binder LC, Castro MB, Mattos PSR, Labruna MB, Paludo GR.</t>
  </si>
  <si>
    <t>Rev Bras Parasitol Vet. 2021 May 28;30(2):e028720. doi: 10.1590/S1984-29612021035. eCollection 2021.</t>
  </si>
  <si>
    <t>Quadros APN</t>
  </si>
  <si>
    <t>10.1590/S1984-29612021035</t>
  </si>
  <si>
    <t>Ticking on Pandora's box: a prospective case-control study into 'other' tick-borne diseases</t>
  </si>
  <si>
    <t>Hoornstra D, Harms MG, Gauw SA, Wagemakers A, Azagi T, Kremer K, Sprong H, van den Wijngaard CC, Hovius JW.</t>
  </si>
  <si>
    <t>BMC Infect Dis. 2021 May 29;21(1):501. doi: 10.1186/s12879-021-06190-9.</t>
  </si>
  <si>
    <t>Hoornstra D</t>
  </si>
  <si>
    <t>PMC8164744</t>
  </si>
  <si>
    <t>10.1186/s12879-021-06190-9</t>
  </si>
  <si>
    <t>2021 May 29</t>
  </si>
  <si>
    <t>Evaluation of factors influencing tick bites and tick-borne infections: a longitudinal study</t>
  </si>
  <si>
    <t>Jensen BB, Bruun MT, Jensen PM, Pedersen AK, Fournier PE, Skarphedinsson S, Chen M.</t>
  </si>
  <si>
    <t>Parasit Vectors. 2021 May 29;14(1):289. doi: 10.1186/s13071-021-04751-0.</t>
  </si>
  <si>
    <t>PMC8164064</t>
  </si>
  <si>
    <t>10.1186/s13071-021-04751-0</t>
  </si>
  <si>
    <t>Scrub typhus and lateral rectus palsy: an uncommon presentation of a common illness</t>
  </si>
  <si>
    <t>Chauhan A, Jandial A, Mishra K, Sandal R.</t>
  </si>
  <si>
    <t>BMJ Case Rep. 2021 May 31;14(5):e240882. doi: 10.1136/bcr-2020-240882.</t>
  </si>
  <si>
    <t>Chauhan A</t>
  </si>
  <si>
    <t>PMC8169473</t>
  </si>
  <si>
    <t>10.1136/bcr-2020-240882</t>
  </si>
  <si>
    <t>2021 May 31</t>
  </si>
  <si>
    <t>Differential gene expression in Drosophila melanogaster and D. nigrosparsa infected with the same Wolbachia strain</t>
  </si>
  <si>
    <t>Detcharoen M, Schilling MP, Arthofer W, Schlick-Steiner BC, Steiner FM.</t>
  </si>
  <si>
    <t>Sci Rep. 2021 May 31;11(1):11336. doi: 10.1038/s41598-021-90857-5.</t>
  </si>
  <si>
    <t>PMC8166886</t>
  </si>
  <si>
    <t>10.1038/s41598-021-90857-5</t>
  </si>
  <si>
    <t>Prevalence and distribution of pathogen infection and permethrin resistance in tropical and temperate populations of Rhipicephalus sanguineus s.l. collected worldwide</t>
  </si>
  <si>
    <t>Tucker NSG, Weeks ENI, Beati L, Kaufman PE.</t>
  </si>
  <si>
    <t>Med Vet Entomol. 2021 Jun;35(2):147-157. doi: 10.1111/mve.12479. Epub 2020 Sep 12.</t>
  </si>
  <si>
    <t>10.1111/mve.12479</t>
  </si>
  <si>
    <t>2021 Jun</t>
  </si>
  <si>
    <t>Molecular detection and identification of spotted fever group rickettsiae in ticks collected from horses in Cuba</t>
  </si>
  <si>
    <t>Díaz-Sánchez AA, Chilton NB, Roblejo-Arias L, Fonseca-Rodríguez O, Marrero-Perera R, Diyes CP, Yunik MEM, Lobo-Rivero E, Corona-González B.</t>
  </si>
  <si>
    <t>Med Vet Entomol. 2021 Jun;35(2):207-212. doi: 10.1111/mve.12480. Epub 2020 Sep 16.</t>
  </si>
  <si>
    <t>10.1111/mve.12480</t>
  </si>
  <si>
    <t>Diversity and genotypic analysis of tick-borne pathogens carried by ticks infesting horses in Korea</t>
  </si>
  <si>
    <t>Med Vet Entomol. 2021 Jun;35(2):213-218. doi: 10.1111/mve.12483. Epub 2020 Sep 29.</t>
  </si>
  <si>
    <t>10.1111/mve.12483</t>
  </si>
  <si>
    <t>First Survey on the Presence and Distribution of Oxytetracycline-Resistance Genes in Anaplasma Species</t>
  </si>
  <si>
    <t>Shahbazi P, Nouri Gharajalar S, Mohebbi K, Taeb J, Hashemzadeh Farhang H, Nikvand AA, Norouzi R.</t>
  </si>
  <si>
    <t>Acta Parasitol. 2021 Jun;66(2):501-507. doi: 10.1007/s11686-020-00306-y. Epub 2020 Nov 12.</t>
  </si>
  <si>
    <t>Shahbazi P</t>
  </si>
  <si>
    <t>10.1007/s11686-020-00306-y</t>
  </si>
  <si>
    <t>Altered gene expression profile of Wolbachia pipientis wAlbB strain following transinfection from its native host Aedes albopictus to Aedes aegypti cells</t>
  </si>
  <si>
    <t>Bishop C, Asgari S.</t>
  </si>
  <si>
    <t>Mol Microbiol. 2021 Jun;115(6):1229-1243. doi: 10.1111/mmi.14668. Epub 2021 Jan 7.</t>
  </si>
  <si>
    <t>10.1111/mmi.14668</t>
  </si>
  <si>
    <t>Unleashing the literature: a scoping review of canine zoonotic and vectorborne disease research in Canis familiaris in North America</t>
  </si>
  <si>
    <t>Julien DA, Sargeant JM, Filejski C, Versluis AM, Waind V, Harper SL.</t>
  </si>
  <si>
    <t>Anim Health Res Rev. 2021 Jun;22(1):26-39. doi: 10.1017/S1466252320000237. Epub 2020 Dec 23.</t>
  </si>
  <si>
    <t>Julien DA</t>
  </si>
  <si>
    <t>10.1017/S1466252320000237</t>
  </si>
  <si>
    <t>The First Report for the Presence of Spiroplasma and Rickettsia in Red Palm Weevil Rhynchophorus ferrugineus (Coleoptera: Curculionidae) in Egypt</t>
  </si>
  <si>
    <t>Awad M, Sharaf A, Elrahman TA, El-Saadany HM, ElKraly OA, Elnagdy SM.</t>
  </si>
  <si>
    <t>Acta Parasitol. 2021 Jun;66(2):593-604. doi: 10.1007/s11686-020-00310-2. Epub 2021 Jan 3.</t>
  </si>
  <si>
    <t>Awad M</t>
  </si>
  <si>
    <t>10.1007/s11686-020-00310-2</t>
  </si>
  <si>
    <t>Rickettsial agents detected in the genus Psathyromyia (Diptera:Phlebotominae) from a Biosphere Reserve of Veracruz, Mexico</t>
  </si>
  <si>
    <t>Lozano-Sardaneta YN, Valderrama A, Sánchez-Montes S, Grostieta E, Colunga-Salas P, Sánchez-Cordero V, Becker I.</t>
  </si>
  <si>
    <t>Parasitol Int. 2021 Jun;82:102286. doi: 10.1016/j.parint.2021.102286. Epub 2021 Jan 21.</t>
  </si>
  <si>
    <t>Lozano-Sardaneta YN</t>
  </si>
  <si>
    <t>10.1016/j.parint.2021.102286</t>
  </si>
  <si>
    <t>Cells within cells: Rickettsiales and the obligate intracellular bacterial lifestyle</t>
  </si>
  <si>
    <t>Nat Rev Microbiol. 2021 Jun;19(6):375-390. doi: 10.1038/s41579-020-00507-2. Epub 2021 Feb 9.</t>
  </si>
  <si>
    <t>10.1038/s41579-020-00507-2</t>
  </si>
  <si>
    <t>Small Indian Mongooses (Herpestes auropunctatus) Serve As Reservoirs of Bartonella henselae and Rickettsia felis Vectored by Ctenocephalides felis</t>
  </si>
  <si>
    <t>Fang K, Philpot K, Chi X, Ketzis J, Du A, Yao C.</t>
  </si>
  <si>
    <t>Vector Borne Zoonotic Dis. 2021 Jun;21(6):422-431. doi: 10.1089/vbz.2020.2733. Epub 2021 Mar 1.</t>
  </si>
  <si>
    <t>Fang K</t>
  </si>
  <si>
    <t>10.1089/vbz.2020.2733</t>
  </si>
  <si>
    <t>Statewide Passive Surveillance of Ixodes scapularis and Associated Pathogens in Maine</t>
  </si>
  <si>
    <t>Rounsville TF, Dill GM, Bryant AM, Desjardins CC, Dill JF.</t>
  </si>
  <si>
    <t>Vector Borne Zoonotic Dis. 2021 Jun;21(6):406-412. doi: 10.1089/vbz.2020.2724. Epub 2021 Mar 3.</t>
  </si>
  <si>
    <t>Rounsville TF</t>
  </si>
  <si>
    <t>PMC8170722</t>
  </si>
  <si>
    <t>10.1089/vbz.2020.2724</t>
  </si>
  <si>
    <t>Current tools for the diagnosis and detection of spotted fever group Rickettsia</t>
  </si>
  <si>
    <t>Husin NA, AbuBakar S, Khoo JJ.</t>
  </si>
  <si>
    <t>Acta Trop. 2021 Jun;218:105887. doi: 10.1016/j.actatropica.2021.105887. Epub 2021 Mar 11.</t>
  </si>
  <si>
    <t>Husin NA</t>
  </si>
  <si>
    <t>10.1016/j.actatropica.2021.105887</t>
  </si>
  <si>
    <t>Rickettsial neuroretinitis: A report of 2 cases</t>
  </si>
  <si>
    <t>Awh CC, Thomas AS.</t>
  </si>
  <si>
    <t>Am J Ophthalmol Case Rep. 2021 Feb 27;22:101065. doi: 10.1016/j.ajoc.2021.101065. eCollection 2021 Jun.</t>
  </si>
  <si>
    <t>Awh CC</t>
  </si>
  <si>
    <t>PMC7937658</t>
  </si>
  <si>
    <t>10.1016/j.ajoc.2021.101065</t>
  </si>
  <si>
    <t>2021 Feb 27</t>
  </si>
  <si>
    <t>Incidence of human granulocytic anaplasmosis in returning travellers with fever</t>
  </si>
  <si>
    <t>Camprubí-Ferrer D, Portillo A, Santibáñez S, Almuedo-Riera A, Rodriguez-Valero N, Subirà C, Martinez MJ, Navero-Castillejos J, Fernandez-Pardos M, Genton B, Cobuccio L, Van Den Broucke S, Bottieau E, Muñoz J, Oteo JA.</t>
  </si>
  <si>
    <t>J Travel Med. 2021 Jun 1;28(4):taab056. doi: 10.1093/jtm/taab056.</t>
  </si>
  <si>
    <t>Camprubí-Ferrer D</t>
  </si>
  <si>
    <t>10.1093/jtm/taab056</t>
  </si>
  <si>
    <t>2021 Jun 1</t>
  </si>
  <si>
    <t>Trypanosoma cruzi co-infections with other vector borne diseases are frequent in dogs from the pacific coast of Ecuador</t>
  </si>
  <si>
    <t>Rivadeneira-Barreiro PE, Montes de Oca-Jiménez R, Vázquez-Chagoyán JC, Martínez-Subiela S, Morán-Loor A, Ochoa-García L, Zambrano-Rodríguez PC, Garg NJ, Varela-Guerrero JA.</t>
  </si>
  <si>
    <t>Microb Pathog. 2021 Jun;155:104884. doi: 10.1016/j.micpath.2021.104884. Epub 2021 Apr 20.</t>
  </si>
  <si>
    <t>Rivadeneira-Barreiro PE</t>
  </si>
  <si>
    <t>10.1016/j.micpath.2021.104884</t>
  </si>
  <si>
    <t>New records of bacteria in different species of fleas from France and Spain</t>
  </si>
  <si>
    <t>Zurita A, Benkacimi L, El Karkouri K, Cutillas C, Parola P, Laroche M.</t>
  </si>
  <si>
    <t>Comp Immunol Microbiol Infect Dis. 2021 Jun;76:101648. doi: 10.1016/j.cimid.2021.101648. Epub 2021 Apr 6.</t>
  </si>
  <si>
    <t>10.1016/j.cimid.2021.101648</t>
  </si>
  <si>
    <t>Tick species from cattle in the Adama Region of Ethiopia and pathogens detected</t>
  </si>
  <si>
    <t>Tufa TB, Wölfel S, Zubriková D, Víchová B, Andersson M, Rieß R, Rutaihwa L, Fuchs A, Orth HM, Häussinger D, Feldt T, Poppert S, Dobler G, Bakkes DK, Chitimia-Dobler L.</t>
  </si>
  <si>
    <t>Exp Appl Acarol. 2021 Jun;84(2):459-471. doi: 10.1007/s10493-021-00623-5. Epub 2021 Apr 28.</t>
  </si>
  <si>
    <t>Tufa TB</t>
  </si>
  <si>
    <t>PMC8190025</t>
  </si>
  <si>
    <t>10.1007/s10493-021-00623-5</t>
  </si>
  <si>
    <t>What is your diagnosis? Blood smear review in a Texas tortoise (Gopherus berlandieri)</t>
  </si>
  <si>
    <t>Broughton CA, Clark SD.</t>
  </si>
  <si>
    <t>Vet Clin Pathol. 2021 Jun;50(2):299-301. doi: 10.1111/vcp.12978. Epub 2021 May 2.</t>
  </si>
  <si>
    <t>Broughton CA</t>
  </si>
  <si>
    <t>10.1111/vcp.12978</t>
  </si>
  <si>
    <t>Rocky Mountain Spotted Fever in a Large Metropolitan Center, Mexico-United States Border, 2009-2019</t>
  </si>
  <si>
    <t>Zazueta OE, Armstrong PA, Márquez-Elguea A, Hernández Milán NS, Peterson AE, Ovalle-Marroquín DF, Fierro M, Arroyo-Machado R, Rodriguez-Lomeli M, Trejo-Dozal G, Paddock CD.</t>
  </si>
  <si>
    <t>Emerg Infect Dis. 2021 Jun;27(6):1567-76. doi: 10.3201/eid2706.191662.</t>
  </si>
  <si>
    <t>Zazueta OE</t>
  </si>
  <si>
    <t>PMC8153879</t>
  </si>
  <si>
    <t>10.3201/eid2706.191662</t>
  </si>
  <si>
    <t>Wolbachia manipulate fitness benefits of olfactory associative learning in a parasitoid wasp</t>
  </si>
  <si>
    <t>Farahani HK, Ashouri A, Abroon P, Pierre JS, van Baaren J.</t>
  </si>
  <si>
    <t>J Exp Biol. 2021 Jun 1;224(11):jeb240549. doi: 10.1242/jeb.240549. Epub 2021 Jun 4.</t>
  </si>
  <si>
    <t>Farahani HK</t>
  </si>
  <si>
    <t>10.1242/jeb.240549</t>
  </si>
  <si>
    <t>Monitoring Chigger Mites for Orientia tsutsugamushi in Field Small Mammals in Hwaseong-si, Gyeonggi-do, Korea, 2019-2020</t>
  </si>
  <si>
    <t>Bahk YY, Ahn SK, Lee J, Kwon HW, Hong SJ, Kim TS.</t>
  </si>
  <si>
    <t>Korean J Parasitol. 2021 Jun;59(3):319-324. doi: 10.3347/kjp.2021.59.3.319. Epub 2021 Jun 21.</t>
  </si>
  <si>
    <t>Bahk YY</t>
  </si>
  <si>
    <t>PMC8255491</t>
  </si>
  <si>
    <t>10.3347/kjp.2021.59.3.319</t>
  </si>
  <si>
    <t>Potomac horse fever in Ontario: Clinical, geographic, and diagnostic aspects</t>
  </si>
  <si>
    <t>Arroyo LG, Moore A, Bedford S, Gomez DE, Teymournejad O, Xiong Q, Budachetri K, Bekebrede H, Rikihisa Y, Baird JD.</t>
  </si>
  <si>
    <t>Can Vet J. 2021 Jun;62(6):622-628.</t>
  </si>
  <si>
    <t>Arroyo LG</t>
  </si>
  <si>
    <t>PMC8118184</t>
  </si>
  <si>
    <t>Clinical course of granulocytic anaplasmosis in hunting dogs</t>
  </si>
  <si>
    <t>Teodorowski O, Winiarczyk S, Debiak P, Skrzypczak M, Mazurek Ł, Adaszek Ł.</t>
  </si>
  <si>
    <t>Pol J Vet Sci. 2021 Jun;24(2):175-181. doi: 10.24425/pjvs.2021.136807.</t>
  </si>
  <si>
    <t>10.24425/pjvs.2021.136807</t>
  </si>
  <si>
    <t>Dermatologic Manifestations of Tick-borne Diseases in Travelers</t>
  </si>
  <si>
    <t>Cordero JH, Shepard Z, Schultz J, Scherrer S, Henao-Martinez AF, Saifee J, Franco-Paredes C, Suarez JA, Agudelo-Higuita N.</t>
  </si>
  <si>
    <t>Curr Trop Med Rep. 2021 Jun;8(2):99-103. doi: 10.1007/s40475-021-00230-9. Epub 2021 Feb 12.</t>
  </si>
  <si>
    <t>Cordero JH</t>
  </si>
  <si>
    <t>PMC8291748</t>
  </si>
  <si>
    <t>NIHMS1718678</t>
  </si>
  <si>
    <t>10.1007/s40475-021-00230-9</t>
  </si>
  <si>
    <t>Common Dermatologic Conditions in Returning Travelers</t>
  </si>
  <si>
    <t>Shepard Z, Rios M, Solis J, Wand T, Henao-Martínez AF, Franco-Paredes C, Suarez JA.</t>
  </si>
  <si>
    <t>Curr Trop Med Rep. 2021 Jun;8(2):104-111. doi: 10.1007/s40475-021-00231-8. Epub 2021 Feb 16.</t>
  </si>
  <si>
    <t>Shepard Z</t>
  </si>
  <si>
    <t>PMC8389143</t>
  </si>
  <si>
    <t>NIHMS1718680</t>
  </si>
  <si>
    <t>10.1007/s40475-021-00231-8</t>
  </si>
  <si>
    <t>Invasive woody plants as foci of tick-borne pathogens: eastern redcedar in the southern Great Plains</t>
  </si>
  <si>
    <t>Noden BH, Tanner EP, Polo JA, Fuhlendorf SD.</t>
  </si>
  <si>
    <t>J Vector Ecol. 2021 Jun;46(1):12-18. doi: 10.52707/1081-1710-46.1.12.</t>
  </si>
  <si>
    <t>10.52707/1081-1710-46.1.12</t>
  </si>
  <si>
    <t>Seropositivity to canine tick-borne pathogens in a population of sick dogs in Italy</t>
  </si>
  <si>
    <t>Mendoza-Roldan JA, Benelli G, Bezerra-Santos MA, Nguyen VL, Conte G, Iatta R, Furlanello T, Otranto D.</t>
  </si>
  <si>
    <t>Parasit Vectors. 2021 Jun 2;14(1):292. doi: 10.1186/s13071-021-04772-9.</t>
  </si>
  <si>
    <t>PMC8171035</t>
  </si>
  <si>
    <t>10.1186/s13071-021-04772-9</t>
  </si>
  <si>
    <t>2021 Jun 2</t>
  </si>
  <si>
    <t>Neurological presentations caused by Rickettsia felis infection</t>
  </si>
  <si>
    <t>Ye G, Yang L, Xu L, Pan Z, Dong Z.</t>
  </si>
  <si>
    <t>Br J Hosp Med (Lond). 2021 Jun 2;82(6):1-2. doi: 10.12968/hmed.2021.0212. Epub 2021 Jun 9.</t>
  </si>
  <si>
    <t>Ye G</t>
  </si>
  <si>
    <t>Br J Hosp Med (Lond)</t>
  </si>
  <si>
    <t>10.12968/hmed.2021.0212</t>
  </si>
  <si>
    <t>Dating Alphaproteobacteria evolution with eukaryotic fossils</t>
  </si>
  <si>
    <t>Wang S, Luo H.</t>
  </si>
  <si>
    <t>Nat Commun. 2021 Jun 3;12(1):3324. doi: 10.1038/s41467-021-23645-4.</t>
  </si>
  <si>
    <t>PMC8175736</t>
  </si>
  <si>
    <t>10.1038/s41467-021-23645-4</t>
  </si>
  <si>
    <t>2021 Jun 3</t>
  </si>
  <si>
    <t>Molecular screening for tick-borne bacteria and hematozoa in Ixodes cf. boliviensis and Ixodes tapirus (Ixodida: Ixodidae) from western highlands of Panama</t>
  </si>
  <si>
    <t>Bermúdez C SE, Félix ML, Domínguez A L, Kadoch N, Muñoz-Leal S, Venzal JM.</t>
  </si>
  <si>
    <t>Curr Res Parasitol Vector Borne Dis. 2021 Jun 3;1:100034. doi: 10.1016/j.crpvbd.2021.100034. eCollection 2021.</t>
  </si>
  <si>
    <t>Bermúdez C SE</t>
  </si>
  <si>
    <t>Curr Res Parasitol Vector Borne Dis</t>
  </si>
  <si>
    <t>PMC8906142</t>
  </si>
  <si>
    <t>10.1016/j.crpvbd.2021.100034</t>
  </si>
  <si>
    <t>Stable high-density and maternally inherited Wolbachia infections in Anopheles moucheti and Anopheles demeilloni mosquitoes</t>
  </si>
  <si>
    <t>Walker T, Quek S, Jeffries CL, Bandibabone J, Dhokiya V, Bamou R, Kristan M, Messenger LA, Gidley A, Hornett EA, Anderson ER, Cansado-Utrilla C, Hegde S, Bantuzeko C, Stevenson JC, Lobo NF, Wagstaff SC, Nkondjio CA, Irish SR, Heinz E, Hughes GL.</t>
  </si>
  <si>
    <t>Curr Biol. 2021 Jun 7;31(11):2310-2320.e5. doi: 10.1016/j.cub.2021.03.056. Epub 2021 Apr 14.</t>
  </si>
  <si>
    <t>Walker T</t>
  </si>
  <si>
    <t>PMC8210651</t>
  </si>
  <si>
    <t>10.1016/j.cub.2021.03.056</t>
  </si>
  <si>
    <t>2021 Jun 7</t>
  </si>
  <si>
    <t>Vector control: Discovery of Wolbachia in malaria vectors</t>
  </si>
  <si>
    <t>Ross PA, Hoffmann AA.</t>
  </si>
  <si>
    <t>Curr Biol. 2021 Jun 7;31(11):R738-R740. doi: 10.1016/j.cub.2021.04.038.</t>
  </si>
  <si>
    <t>10.1016/j.cub.2021.04.038</t>
  </si>
  <si>
    <t>Molecular Detection and Characterization of Rickettsia Species in Ixodid Ticks Collected From Cattle in Southern Zambia</t>
  </si>
  <si>
    <t>Chitanga S, Chibesa K, Sichibalo K, Mubemba B, Nalubamba KS, Muleya W, Changula K, Simulundu E.</t>
  </si>
  <si>
    <t>Front Vet Sci. 2021 Jun 7;8:684487. doi: 10.3389/fvets.2021.684487. eCollection 2021.</t>
  </si>
  <si>
    <t>PMC8215536</t>
  </si>
  <si>
    <t>10.3389/fvets.2021.684487</t>
  </si>
  <si>
    <t>Mutations in Ehrlichia chaffeensis Genes ECH_0660 and ECH_0665 Cause Transcriptional Changes in Response to Zinc or Iron Limitation</t>
  </si>
  <si>
    <t>Torres-Escobar A, Juárez-Rodríguez MD, Ganta RR.</t>
  </si>
  <si>
    <t>J Bacteriol. 2021 Jun 8;203(13):e0002721. doi: 10.1128/JB.00027-21. Epub 2021 Jun 8.</t>
  </si>
  <si>
    <t>Torres-Escobar A</t>
  </si>
  <si>
    <t>PMC8316085</t>
  </si>
  <si>
    <t>10.1128/JB.00027-21</t>
  </si>
  <si>
    <t>2021 Jun 8</t>
  </si>
  <si>
    <t>Iron robbery by intracellular pathogen via bacterial effector-induced ferritinophagy</t>
  </si>
  <si>
    <t>Yan Q, Zhang W, Lin M, Teymournejad O, Budachetri K, Lakritz J, Rikihisa Y.</t>
  </si>
  <si>
    <t>Proc Natl Acad Sci U S A. 2021 Jun 8;118(23):e2026598118. doi: 10.1073/pnas.2026598118.</t>
  </si>
  <si>
    <t>PMC8201858</t>
  </si>
  <si>
    <t>10.1073/pnas.2026598118</t>
  </si>
  <si>
    <t>Biostatistical prediction of genes essential for growth of Anaplasma phagocytophilum in a human promyelocytic cell line using a random transposon mutant library</t>
  </si>
  <si>
    <t>O'Conor MC, Herron MJ, Nelson CM, Barbet AF, Crosby FL, Burkhardt NY, Price LD, Brayton KA, Kurtti TJ, Munderloh UG.</t>
  </si>
  <si>
    <t>Pathog Dis. 2021 Jun 8;79(5):ftab029. doi: 10.1093/femspd/ftab029.</t>
  </si>
  <si>
    <t>O'Conor MC</t>
  </si>
  <si>
    <t>PMC8187696</t>
  </si>
  <si>
    <t>10.1093/femspd/ftab029</t>
  </si>
  <si>
    <t>Tick Ecdysteroid Hormone, Global Microbiota/Rickettsia Signaling in the Ovary versus Carcass during Vitellogenesis in Part-Fed (Virgin) American Dog Ticks, Dermacentor variabilis</t>
  </si>
  <si>
    <t>Ponnusamy L, Sutton H, Mitchell RD 3rd, Sonenshine DE, Apperson CS, Roe RM.</t>
  </si>
  <si>
    <t>Microorganisms. 2021 Jun 8;9(6):1242. doi: 10.3390/microorganisms9061242.</t>
  </si>
  <si>
    <t>PMC8228290</t>
  </si>
  <si>
    <t>10.3390/microorganisms9061242</t>
  </si>
  <si>
    <t>Living in the endosymbiotic world of Wolbachia: A centennial review</t>
  </si>
  <si>
    <t>Kaur R, Shropshire JD, Cross KL, Leigh B, Mansueto AJ, Stewart V, Bordenstein SR, Bordenstein SR.</t>
  </si>
  <si>
    <t>Cell Host Microbe. 2021 Jun 9;29(6):879-893. doi: 10.1016/j.chom.2021.03.006. Epub 2021 May 3.</t>
  </si>
  <si>
    <t>PMC8192442</t>
  </si>
  <si>
    <t>NIHMS1683231</t>
  </si>
  <si>
    <t>10.1016/j.chom.2021.03.006</t>
  </si>
  <si>
    <t>2021 Jun 9</t>
  </si>
  <si>
    <t>An integrated overview of the bacterial flora composition of Hyalomma anatolicum, the main vector of CCHF</t>
  </si>
  <si>
    <t>Choubdar N, Karimian F, Koosha M, Oshaghi MA.</t>
  </si>
  <si>
    <t>PLoS Negl Trop Dis. 2021 Jun 9;15(6):e0009480. doi: 10.1371/journal.pntd.0009480. eCollection 2021 Jun.</t>
  </si>
  <si>
    <t>Choubdar N</t>
  </si>
  <si>
    <t>PMC8216544</t>
  </si>
  <si>
    <t>10.1371/journal.pntd.0009480</t>
  </si>
  <si>
    <t>The effects of DENV serotype competition and co-infection on viral kinetics in Wolbachia-infected and uninfected Aedes aegypti mosquitoes</t>
  </si>
  <si>
    <t>Novelo M, Audsley MD, McGraw EA.</t>
  </si>
  <si>
    <t>Parasit Vectors. 2021 Jun 9;14(1):314. doi: 10.1186/s13071-021-04816-0.</t>
  </si>
  <si>
    <t>Novelo M</t>
  </si>
  <si>
    <t>PMC8190863</t>
  </si>
  <si>
    <t>10.1186/s13071-021-04816-0</t>
  </si>
  <si>
    <t>Using Wolbachia to Eliminate Dengue: Will the Virus Fight Back?</t>
  </si>
  <si>
    <t>Edenborough KM, Flores HA, Simmons CP, Fraser JE.</t>
  </si>
  <si>
    <t>J Virol. 2021 Jun 10;95(13):e0220320. doi: 10.1128/JVI.02203-20. Epub 2021 Jun 10.</t>
  </si>
  <si>
    <t>Edenborough KM</t>
  </si>
  <si>
    <t>PMC8253515</t>
  </si>
  <si>
    <t>10.1128/JVI.02203-20</t>
  </si>
  <si>
    <t>2021 Jun 10</t>
  </si>
  <si>
    <t>Efficacy of Wolbachia-Infected Mosquito Deployments for the Control of Dengue</t>
  </si>
  <si>
    <t>Utarini A, Indriani C, Ahmad RA, Tantowijoyo W, Arguni E, Ansari MR, Supriyati E, Wardana DS, Meitika Y, Ernesia I, Nurhayati I, Prabowo E, Andari B, Green BR, Hodgson L, Cutcher Z, Rancès E, Ryan PA, O'Neill SL, Dufault SM, Tanamas SK, Jewell NP, Anders KL, Simmons CP; AWED Study Group.</t>
  </si>
  <si>
    <t>N Engl J Med. 2021 Jun 10;384(23):2177-2186. doi: 10.1056/NEJMoa2030243.</t>
  </si>
  <si>
    <t>Utarini A</t>
  </si>
  <si>
    <t>PMC8103655</t>
  </si>
  <si>
    <t>10.1056/NEJMoa2030243</t>
  </si>
  <si>
    <t>GroEL is an immunodominant surface-exposed antigen of Rickettsia typhi</t>
  </si>
  <si>
    <t>Rauch J, Barton J, Kwiatkowski M, Wunderlich M, Steffen P, Moderzynski K, Papp S, Höhn K, Schwanke H, Witt S, Richardt U, Mehlhoop U, Schlüter H, Pianka V, Fleischer B, Tappe D, Osterloh A.</t>
  </si>
  <si>
    <t>PLoS One. 2021 Jun 10;16(6):e0253084. doi: 10.1371/journal.pone.0253084. eCollection 2021.</t>
  </si>
  <si>
    <t>PMC8191997</t>
  </si>
  <si>
    <t>10.1371/journal.pone.0253084</t>
  </si>
  <si>
    <t>Investigation of Tick-Borne Pathogens in Ixodes ricinus in a Peri-Urban Park in Lombardy (Italy) Reveals the Presence of Emerging Pathogens</t>
  </si>
  <si>
    <t>Cafiso A, Olivieri E, Floriano AM, Chiappa G, Serra V, Sassera D, Bazzocchi C.</t>
  </si>
  <si>
    <t>Pathogens. 2021 Jun 10;10(6):732. doi: 10.3390/pathogens10060732.</t>
  </si>
  <si>
    <t>PMC8230559</t>
  </si>
  <si>
    <t>10.3390/pathogens10060732</t>
  </si>
  <si>
    <t>Examining Prevalence and Diversity of Tick-Borne Pathogens in Questing Ixodes pacificus Ticks in California</t>
  </si>
  <si>
    <t>Salkeld DJ, Lagana DM, Wachara J, Porter WT, Nieto NC.</t>
  </si>
  <si>
    <t>Appl Environ Microbiol. 2021 Jun 11;87(13):e0031921. doi: 10.1128/AEM.00319-21. Epub 2021 Jun 11.</t>
  </si>
  <si>
    <t>Salkeld DJ</t>
  </si>
  <si>
    <t>PMC8316035</t>
  </si>
  <si>
    <t>10.1128/AEM.00319-21</t>
  </si>
  <si>
    <t>2021 Jun 11</t>
  </si>
  <si>
    <t>Illuminating the bacterial microbiome of Australian ticks with 16S and Rickettsia-specific next-generation sequencing</t>
  </si>
  <si>
    <t>Greay TL, Evasco KL, Evans ML, Oskam CL, Magni PA, Ryan UM, Irwin PJ.</t>
  </si>
  <si>
    <t>Curr Res Parasitol Vector Borne Dis. 2021 Jun 11;1:100037. doi: 10.1016/j.crpvbd.2021.100037. eCollection 2021.</t>
  </si>
  <si>
    <t>Greay TL</t>
  </si>
  <si>
    <t>PMC8906098</t>
  </si>
  <si>
    <t>10.1016/j.crpvbd.2021.100037</t>
  </si>
  <si>
    <t>Serological Evidence of Exposure to Spotted Fever Group and Typhus Group Rickettsiae in Australian Wildlife Rehabilitators</t>
  </si>
  <si>
    <t>Mathews KO, Phalen D, Norris JM, Stenos J, Toribio JA, Wood N, Graves S, Sheehy PA, Nguyen C, Bosward KL.</t>
  </si>
  <si>
    <t>Pathogens. 2021 Jun 12;10(6):745. doi: 10.3390/pathogens10060745.</t>
  </si>
  <si>
    <t>Mathews KO</t>
  </si>
  <si>
    <t>PMC8231516</t>
  </si>
  <si>
    <t>10.3390/pathogens10060745</t>
  </si>
  <si>
    <t>2021 Jun 12</t>
  </si>
  <si>
    <t>Molecular investigation of tick-borne pathogens in ticks removed from tick-bitten humans in the southwestern region of the Republic of Korea</t>
  </si>
  <si>
    <t>Bang MS, Kim CM, Pyun SH, Kim DM, Yun NR.</t>
  </si>
  <si>
    <t>PLoS One. 2021 Jun 15;16(6):e0252992. doi: 10.1371/journal.pone.0252992. eCollection 2021.</t>
  </si>
  <si>
    <t>PMC8205137</t>
  </si>
  <si>
    <t>10.1371/journal.pone.0252992</t>
  </si>
  <si>
    <t>2021 Jun 15</t>
  </si>
  <si>
    <t>Case report: first symptomatic Candidatus Neoehrlichia mikurensis infection in Slovenia</t>
  </si>
  <si>
    <t>Lenart M, Simoniti M, Strašek-Smrdel K, Špik VC, Selič-Kurinčič T, Avšič-Županc T.</t>
  </si>
  <si>
    <t>BMC Infect Dis. 2021 Jun 15;21(1):579. doi: 10.1186/s12879-021-06297-z.</t>
  </si>
  <si>
    <t>Lenart M</t>
  </si>
  <si>
    <t>PMC8207769</t>
  </si>
  <si>
    <t>10.1186/s12879-021-06297-z</t>
  </si>
  <si>
    <t>Epidemiology, haematology and molecular characterization of haemoprotozoon and rickettsial organisms causing infections in cattle of Jammu region, North India</t>
  </si>
  <si>
    <t>Kaur R, Yadav A, Rafiqi SI, Godara R, Sudan V, Chakraborty D, Katoch R.</t>
  </si>
  <si>
    <t>BMC Vet Res. 2021 Jun 15;17(1):219. doi: 10.1186/s12917-021-02915-9.</t>
  </si>
  <si>
    <t>PMC8207732</t>
  </si>
  <si>
    <t>10.1186/s12917-021-02915-9</t>
  </si>
  <si>
    <t>Genetic diversity of vector-borne pathogens in spotted and brown hyenas from Namibia and Tanzania relates to ecological conditions rather than host taxonomy</t>
  </si>
  <si>
    <t>Krücken J, Czirják GÁ, Ramünke S, Serocki M, Heinrich SK, Melzheimer J, Costa MC, Hofer H, Aschenborn OHK, Barker NA, Capodanno S, de Carvalho LM, von Samson-Himmelstjerna G, East ML, Wachter B.</t>
  </si>
  <si>
    <t>Parasit Vectors. 2021 Jun 16;14(1):328. doi: 10.1186/s13071-021-04835-x.</t>
  </si>
  <si>
    <t>PMC8207800</t>
  </si>
  <si>
    <t>10.1186/s13071-021-04835-x</t>
  </si>
  <si>
    <t>2021 Jun 16</t>
  </si>
  <si>
    <t>Molecular Detection and Genetic Identification of Rickettsia Infection in Ixodes granulatus Ticks, an Incriminated Vector for Geographical Transmission in Taiwan</t>
  </si>
  <si>
    <t>Shih CM, Yang PW, Chao LL.</t>
  </si>
  <si>
    <t>Microorganisms. 2021 Jun 16;9(6):1309. doi: 10.3390/microorganisms9061309.</t>
  </si>
  <si>
    <t>PMC8233880</t>
  </si>
  <si>
    <t>10.3390/microorganisms9061309</t>
  </si>
  <si>
    <t>Microbial Communities on Plastic Polymers in the Mediterranean Sea</t>
  </si>
  <si>
    <t>Vaksmaa A, Knittel K, Abdala Asbun A, Goudriaan M, Ellrott A, Witte HJ, Vollmer I, Meirer F, Lott C, Weber M, Engelmann JC, Niemann H.</t>
  </si>
  <si>
    <t>Front Microbiol. 2021 Jun 16;12:673553. doi: 10.3389/fmicb.2021.673553. eCollection 2021.</t>
  </si>
  <si>
    <t>Vaksmaa A</t>
  </si>
  <si>
    <t>PMC8243005</t>
  </si>
  <si>
    <t>10.3389/fmicb.2021.673553</t>
  </si>
  <si>
    <t>Tick extracellular vesicles enable arthropod feeding and promote distinct outcomes of bacterial infection</t>
  </si>
  <si>
    <t>Oliva Chávez AS, Wang X, Marnin L, Archer NK, Hammond HL, Carroll EEM, Shaw DK, Tully BG, Buskirk AD, Ford SL, Butler LR, Shahi P, Morozova K, Clement CC, Lawres L, Neal AJO, Mamoun CB, Mason KL, Hobbs BE, Scoles GA, Barry EM, Sonenshine DE, Pal U, Valenzuela JG, Sztein MB, Pasetti MF, Levin ML, Kotsyfakis M, Jay SM, Huntley JF, Miller LS, Santambrogio L, Pedra JHF.</t>
  </si>
  <si>
    <t>Nat Commun. 2021 Jun 17;12(1):3696. doi: 10.1038/s41467-021-23900-8.</t>
  </si>
  <si>
    <t>PMC8211691</t>
  </si>
  <si>
    <t>10.1038/s41467-021-23900-8</t>
  </si>
  <si>
    <t>2021 Jun 17</t>
  </si>
  <si>
    <t>Manipulation of Host Cell Organelles by Intracellular Pathogens</t>
  </si>
  <si>
    <t>Kellermann M, Scharte F, Hensel M.</t>
  </si>
  <si>
    <t>Int J Mol Sci. 2021 Jun 17;22(12):6484. doi: 10.3390/ijms22126484.</t>
  </si>
  <si>
    <t>Kellermann M</t>
  </si>
  <si>
    <t>PMC8235465</t>
  </si>
  <si>
    <t>10.3390/ijms22126484</t>
  </si>
  <si>
    <t>Evaluation of the Diagnostic Accuracy of Antibody Assays for Patients with Scrub Typhus</t>
  </si>
  <si>
    <t>J Clin Microbiol. 2021 Jun 18;59(7):e0294220. doi: 10.1128/JCM.02942-20. Epub 2021 Jun 18.</t>
  </si>
  <si>
    <t>PMC8218765</t>
  </si>
  <si>
    <t>10.1128/JCM.02942-20</t>
  </si>
  <si>
    <t>2021 Jun 18</t>
  </si>
  <si>
    <t>Forward genetics in Wolbachia: Regulation of Wolbachia proliferation by the amplification and deletion of an addictive genomic island</t>
  </si>
  <si>
    <t>Duarte EH, Carvalho A, López-Madrigal S, Costa J, Teixeira L.</t>
  </si>
  <si>
    <t>PLoS Genet. 2021 Jun 18;17(6):e1009612. doi: 10.1371/journal.pgen.1009612. eCollection 2021 Jun.</t>
  </si>
  <si>
    <t>Duarte EH</t>
  </si>
  <si>
    <t>PMC8244876</t>
  </si>
  <si>
    <t>10.1371/journal.pgen.1009612</t>
  </si>
  <si>
    <t>Wild Small Mammals and Ticks in Zoos-Reservoir of Agents with Zoonotic Potential?</t>
  </si>
  <si>
    <t>Pittermannová P, Žákovská A, Váňa P, Marková J, Treml F, Černíková L, Budíková M, Bártová E.</t>
  </si>
  <si>
    <t>Pathogens. 2021 Jun 21;10(6):777. doi: 10.3390/pathogens10060777.</t>
  </si>
  <si>
    <t>Pittermannová P</t>
  </si>
  <si>
    <t>PMC8235793</t>
  </si>
  <si>
    <t>10.3390/pathogens10060777</t>
  </si>
  <si>
    <t>2021 Jun 21</t>
  </si>
  <si>
    <t>Serological Survey on the Occurrence of Rickettsia spp., Neospora caninum, Bartonella henselae and Toxoplasma gondii in Cats from Tuscany (Central Italy)</t>
  </si>
  <si>
    <t>Ebani VV, Nardoni S, Maestrini M, Perrucci S, Mancianti F.</t>
  </si>
  <si>
    <t>Animals (Basel). 2021 Jun 21;11(6):1842. doi: 10.3390/ani11061842.</t>
  </si>
  <si>
    <t>PMC8234574</t>
  </si>
  <si>
    <t>10.3390/ani11061842</t>
  </si>
  <si>
    <t>Argasid Ticks of Palearctic Bats: Distribution, Host Selection, and Zoonotic Importance</t>
  </si>
  <si>
    <t>Sándor AD, Mihalca AD, Domşa C, Péter Á, Hornok S.</t>
  </si>
  <si>
    <t>Front Vet Sci. 2021 Jun 22;8:684737. doi: 10.3389/fvets.2021.684737. eCollection 2021.</t>
  </si>
  <si>
    <t>PMC8258102</t>
  </si>
  <si>
    <t>10.3389/fvets.2021.684737</t>
  </si>
  <si>
    <t>2021 Jun 22</t>
  </si>
  <si>
    <t>Intracellular Interactions Between Arboviruses and Wolbachia in Aedes aegypti</t>
  </si>
  <si>
    <t>Reyes JIL, Suzuki Y, Carvajal T, Muñoz MNM, Watanabe K.</t>
  </si>
  <si>
    <t>Front Cell Infect Microbiol. 2021 Jun 23;11:690087. doi: 10.3389/fcimb.2021.690087. eCollection 2021.</t>
  </si>
  <si>
    <t>Reyes JIL</t>
  </si>
  <si>
    <t>PMC8261290</t>
  </si>
  <si>
    <t>10.3389/fcimb.2021.690087</t>
  </si>
  <si>
    <t>2021 Jun 23</t>
  </si>
  <si>
    <t>Replication Kinetics of Rickettsia raoultii in Tick Cell Lines</t>
  </si>
  <si>
    <t>Husin NA, Khoo JJ, Zulkifli MMS, Bell-Sakyi L, AbuBakar S.</t>
  </si>
  <si>
    <t>Microorganisms. 2021 Jun 24;9(7):1370. doi: 10.3390/microorganisms9071370.</t>
  </si>
  <si>
    <t>PMC8303373</t>
  </si>
  <si>
    <t>10.3390/microorganisms9071370</t>
  </si>
  <si>
    <t>2021 Jun 24</t>
  </si>
  <si>
    <t>Lysine methylation shields an intracellular pathogen from ubiquitylation and autophagy</t>
  </si>
  <si>
    <t>Engström P, Burke TP, Tran CJ, Iavarone AT, Welch MD.</t>
  </si>
  <si>
    <t>Sci Adv. 2021 Jun 25;7(26):eabg2517. doi: 10.1126/sciadv.abg2517. Print 2021 Jun.</t>
  </si>
  <si>
    <t>PMC8232902</t>
  </si>
  <si>
    <t>10.1126/sciadv.abg2517</t>
  </si>
  <si>
    <t>2021 Jun 25</t>
  </si>
  <si>
    <t>Novel Protozoans in Austria Revealed through the Use of Dogs as Sentinels for Ticks and Tick-Borne Pathogens</t>
  </si>
  <si>
    <t>Wijnveld M, Schötta AM, Stelzer T, Duscher G, Leschnik M, Stockinger H, Lindgren PE, Stanek G.</t>
  </si>
  <si>
    <t>Microorganisms. 2021 Jun 28;9(7):1392. doi: 10.3390/microorganisms9071392.</t>
  </si>
  <si>
    <t>PMC8306317</t>
  </si>
  <si>
    <t>10.3390/microorganisms9071392</t>
  </si>
  <si>
    <t>2021 Jun 28</t>
  </si>
  <si>
    <t>iSeq 100 for metagenomic pathogen screening in ticks</t>
  </si>
  <si>
    <t>Kim JY, Yi MH, Mahdi AAS, Yong TS.</t>
  </si>
  <si>
    <t>Parasit Vectors. 2021 Jun 29;14(1):346. doi: 10.1186/s13071-021-04852-w.</t>
  </si>
  <si>
    <t>Kim JY</t>
  </si>
  <si>
    <t>PMC8244152</t>
  </si>
  <si>
    <t>10.1186/s13071-021-04852-w</t>
  </si>
  <si>
    <t>2021 Jun 29</t>
  </si>
  <si>
    <t>Leptospirosis and rickettsiosis, a diagnostic challenge for febrile syndrome in endemic areas</t>
  </si>
  <si>
    <t>Ramírez-García R, Quintero JC, Rosado AP, Arboleda M, González VA, Agudelo-Flórez P.</t>
  </si>
  <si>
    <t>Biomedica. 2021 Jun 29;41(2):208-217. doi: 10.7705/biomedica.5598.</t>
  </si>
  <si>
    <t>Ramírez-García R</t>
  </si>
  <si>
    <t>PMC8372841</t>
  </si>
  <si>
    <t>10.7705/biomedica.5598</t>
  </si>
  <si>
    <t>Ixodes tropicalis (Acari: Ixodidae) infesting a human and molecular detection of Rickettsia bellii, Colombia</t>
  </si>
  <si>
    <t>Quintero JC, Félix ML, Venzal JM, Nava S.</t>
  </si>
  <si>
    <t>Biomedica. 2021 Jun 29;41(2):347-352. doi: 10.7705/biomedica.5464.</t>
  </si>
  <si>
    <t>PMC8384465</t>
  </si>
  <si>
    <t>10.7705/biomedica.5464</t>
  </si>
  <si>
    <t>Friend, Not Foe: Unveiling Vector-Bacteria Symbiosis and Its Utility as an Arboviral Intervention Strategy in the Philippines</t>
  </si>
  <si>
    <t>Kee SL, Tan MJT.</t>
  </si>
  <si>
    <t>Front Cell Infect Microbiol. 2021 Jun 29;11:650277. doi: 10.3389/fcimb.2021.650277. eCollection 2021.</t>
  </si>
  <si>
    <t>Kee SL</t>
  </si>
  <si>
    <t>PMC8275988</t>
  </si>
  <si>
    <t>10.3389/fcimb.2021.650277</t>
  </si>
  <si>
    <t>Rickettsia parkeri with a Genetically Disrupted Phage Integrase Gene Exhibits Attenuated Virulence and Induces Protective Immunity against Fatal Rickettsioses in Mice</t>
  </si>
  <si>
    <t>Arroyave E, Hyseni I, Burkhardt N, Kuo YF, Wang T, Munderloh U, Fang R.</t>
  </si>
  <si>
    <t>Pathogens. 2021 Jun 30;10(7):819. doi: 10.3390/pathogens10070819.</t>
  </si>
  <si>
    <t>PMC8308654</t>
  </si>
  <si>
    <t>10.3390/pathogens10070819</t>
  </si>
  <si>
    <t>2021 Jun 30</t>
  </si>
  <si>
    <t>Ticks and Tick-Borne Pathogens Associated with Dromedary Camels (Camelus dromedarius) in Northern Kenya</t>
  </si>
  <si>
    <t>Getange D, Bargul JL, Kanduma E, Collins M, Bodha B, Denge D, Chiuya T, Githaka N, Younan M, Fèvre EM, Bell-Sakyi L, Villinger J.</t>
  </si>
  <si>
    <t>Microorganisms. 2021 Jun 30;9(7):1414. doi: 10.3390/microorganisms9071414.</t>
  </si>
  <si>
    <t>Getange D</t>
  </si>
  <si>
    <t>PMC8306667</t>
  </si>
  <si>
    <t>10.3390/microorganisms9071414</t>
  </si>
  <si>
    <t>Spotted fever group rickettsiae in Dermacentor marginatus from wild boars in Italy</t>
  </si>
  <si>
    <t>Sgroi G, Iatta R, Lia RP, D'Alessio N, Manoj RRS, Veneziano V, Otranto D.</t>
  </si>
  <si>
    <t>Transbound Emerg Dis. 2021 Jul;68(4):2111-2120. doi: 10.1111/tbed.13859. Epub 2020 Oct 11.</t>
  </si>
  <si>
    <t>Sgroi G</t>
  </si>
  <si>
    <t>10.1111/tbed.13859</t>
  </si>
  <si>
    <t>2021 Jul</t>
  </si>
  <si>
    <t>New insights into the transovarial transmission of the symbiont Rickettsia in whiteflies</t>
  </si>
  <si>
    <t>Shan H, Liu Y, Luan J, Liu S.</t>
  </si>
  <si>
    <t>Sci China Life Sci. 2021 Jul;64(7):1174-1186. doi: 10.1007/s11427-020-1801-7. Epub 2020 Sep 30.</t>
  </si>
  <si>
    <t>Shan H</t>
  </si>
  <si>
    <t>10.1007/s11427-020-1801-7</t>
  </si>
  <si>
    <t>Tick-borne pathogens, including Crimean-Congo haemorrhagic fever virus, at livestock markets and slaughterhouses in western Kenya</t>
  </si>
  <si>
    <t>Chiuya T, Masiga DK, Falzon LC, Bastos ADS, Fèvre EM, Villinger J.</t>
  </si>
  <si>
    <t>Transbound Emerg Dis. 2021 Jul;68(4):2429-2445. doi: 10.1111/tbed.13911. Epub 2020 Dec 5.</t>
  </si>
  <si>
    <t>Chiuya T</t>
  </si>
  <si>
    <t>PMC8359211</t>
  </si>
  <si>
    <t>10.1111/tbed.13911</t>
  </si>
  <si>
    <t>Molecular surveillance of tick-borne diseases affecting horses in Poland-Own observations</t>
  </si>
  <si>
    <t>Teodorowski O, Kalinowski M, Winiarczyk D, Janecki R, Winiarczyk S, Adaszek Ł.</t>
  </si>
  <si>
    <t>Vet Med Sci. 2021 Jul;7(4):1159-1165. doi: 10.1002/vms3.451. Epub 2021 Feb 23.</t>
  </si>
  <si>
    <t>PMC8294402</t>
  </si>
  <si>
    <t>10.1002/vms3.451</t>
  </si>
  <si>
    <t>Geographic distribution and modeling of ticks in the Republic of Korea and the application of tick models towards understanding the distribution of associated pathogenic agents</t>
  </si>
  <si>
    <t>St John HK, Masuoka P, Jiang J, Takhampunya R, Klein TA, Kim HC, Chong ST, Song JW, Kim YJ, Farris CM, Richards AL.</t>
  </si>
  <si>
    <t>Ticks Tick Borne Dis. 2021 Jul;12(4):101686. doi: 10.1016/j.ttbdis.2021.101686. Epub 2021 Feb 13.</t>
  </si>
  <si>
    <t>10.1016/j.ttbdis.2021.101686</t>
  </si>
  <si>
    <t>First detection of Borrelia and Rickettsia species from Ornithodoros ticks in the Republic of Korea</t>
  </si>
  <si>
    <t>Han SW, Chae JB, Jo YS, Cho YK, Kang JG, Shin NS, Youn HJ, Youn HY, Nam HM, Kim HJ, Kang HE, Chae JS.</t>
  </si>
  <si>
    <t>Ticks Tick Borne Dis. 2021 Jul;12(4):101689. doi: 10.1016/j.ttbdis.2021.101689. Epub 2021 Feb 19.</t>
  </si>
  <si>
    <t>Han SW</t>
  </si>
  <si>
    <t>10.1016/j.ttbdis.2021.101689</t>
  </si>
  <si>
    <t>Cross-sectional survey of cattle haemopathogens in Constantine, Northeast Algeria</t>
  </si>
  <si>
    <t>Foughali AA, Ziam H, Aiza A, Boulkrout H, Berber A, Bitam I, Gharbi M.</t>
  </si>
  <si>
    <t>Vet Med Sci. 2021 Jul;7(4):1237-1244. doi: 10.1002/vms3.459. Epub 2021 Mar 8.</t>
  </si>
  <si>
    <t>Foughali AA</t>
  </si>
  <si>
    <t>PMC8294368</t>
  </si>
  <si>
    <t>10.1002/vms3.459</t>
  </si>
  <si>
    <t>Ticks, mites, fleas, and vector-borne pathogens in free-ranging neotropical wild felids from southern Brazil</t>
  </si>
  <si>
    <t>Souza UA, Webster A, Dall'Agnol B, Peters FB, Favarini MO, Schott D, Zitelli LC, Mazim FD, Kasper CB, Ott R, Trigo TC, Reck J, Soares JF.</t>
  </si>
  <si>
    <t>Ticks Tick Borne Dis. 2021 Jul;12(4):101706. doi: 10.1016/j.ttbdis.2021.101706. Epub 2021 Mar 10.</t>
  </si>
  <si>
    <t>Souza UA</t>
  </si>
  <si>
    <t>10.1016/j.ttbdis.2021.101706</t>
  </si>
  <si>
    <t>Molecular detection and characterisation of protozoan and rickettsial pathogens in ticks from cattle in the pastoral area of Karamoja, Uganda</t>
  </si>
  <si>
    <t>Byaruhanga C, Akure PC, Lubembe DM, Sibeko-Matjila K, Troskie M, Oosthuizen MC, Stoltsz H.</t>
  </si>
  <si>
    <t>Ticks Tick Borne Dis. 2021 Jul;12(4):101709. doi: 10.1016/j.ttbdis.2021.101709. Epub 2021 Mar 13.</t>
  </si>
  <si>
    <t>10.1016/j.ttbdis.2021.101709</t>
  </si>
  <si>
    <t>Targeted capture and sequencing of Orientia tsutsugamushi genomes from chiggers and humans</t>
  </si>
  <si>
    <t>Elliott I, Thangnimitchok N, de Cesare M, Linsuwanon P, Paris DH, Day NPJ, Newton PN, Bowden R, Batty EM.</t>
  </si>
  <si>
    <t>Infect Genet Evol. 2021 Jul;91:104818. doi: 10.1016/j.meegid.2021.104818. Epub 2021 Mar 23.</t>
  </si>
  <si>
    <t>PMC8164161</t>
  </si>
  <si>
    <t>10.1016/j.meegid.2021.104818</t>
  </si>
  <si>
    <t>Babesia spp. and Anaplasma phagocytophilum in free-ranging wild ungulates in central Austria</t>
  </si>
  <si>
    <t>Kogler S, Gotthalmseder E, Shahi-Barogh B, Harl J, Fuehrer HP.</t>
  </si>
  <si>
    <t>Ticks Tick Borne Dis. 2021 Jul;12(4):101719. doi: 10.1016/j.ttbdis.2021.101719. Epub 2021 Mar 23.</t>
  </si>
  <si>
    <t>Kogler S</t>
  </si>
  <si>
    <t>10.1016/j.ttbdis.2021.101719</t>
  </si>
  <si>
    <t>Wolbachia supergroup E found in Hypochthonius rufulus (Acari: Oribatida) in Poland</t>
  </si>
  <si>
    <t>Infect Genet Evol. 2021 Jul;91:104829. doi: 10.1016/j.meegid.2021.104829. Epub 2021 Mar 29.</t>
  </si>
  <si>
    <t>10.1016/j.meegid.2021.104829</t>
  </si>
  <si>
    <t>Genetic diversity of Anaplasma bacteria: Twenty years later</t>
  </si>
  <si>
    <t>Rar V, Tkachev S, Tikunova N.</t>
  </si>
  <si>
    <t>Infect Genet Evol. 2021 Jul;91:104833. doi: 10.1016/j.meegid.2021.104833. Epub 2021 Mar 29.</t>
  </si>
  <si>
    <t>10.1016/j.meegid.2021.104833</t>
  </si>
  <si>
    <t>Symbiont dynamics during the blood meal of Ixodes ricinus nymphs differ according to their sex</t>
  </si>
  <si>
    <t>Daveu R, Laurence C, Bouju-Albert A, Sassera D, Plantard O.</t>
  </si>
  <si>
    <t>Ticks Tick Borne Dis. 2021 Jul;12(4):101707. doi: 10.1016/j.ttbdis.2021.101707. Epub 2021 Mar 18.</t>
  </si>
  <si>
    <t>Daveu R</t>
  </si>
  <si>
    <t>10.1016/j.ttbdis.2021.101707</t>
  </si>
  <si>
    <t>Molecular detection of Rickettsia raoultii, Rickettsia tamurae, and associated pathogens from ticks parasitizing water deer (Hydropotes inermis argyropus) in South Korea</t>
  </si>
  <si>
    <t>Ticks Tick Borne Dis. 2021 Jul;12(4):101712. doi: 10.1016/j.ttbdis.2021.101712. Epub 2021 Mar 22.</t>
  </si>
  <si>
    <t>10.1016/j.ttbdis.2021.101712</t>
  </si>
  <si>
    <t>Diversity of Rickettsia in ticks collected from wild animals in Panama</t>
  </si>
  <si>
    <t>Bermúdez S, Martínez-Mandiche J, Domínguez L, Gonzalez C, Chavarria O, Moreno A, Góndola J, Correa N, Rodríguez I, Castillo B, Smith D, Martínez AA.</t>
  </si>
  <si>
    <t>Ticks Tick Borne Dis. 2021 Jul;12(4):101723. doi: 10.1016/j.ttbdis.2021.101723. Epub 2021 Apr 6.</t>
  </si>
  <si>
    <t>10.1016/j.ttbdis.2021.101723</t>
  </si>
  <si>
    <t>Rediscovery and first genetic description of some poorly known tick species: Haemaphysalis kopetdaghica Kerbabaev, 1962 and Dermacentor raskemensis Pomerantzev, 1946</t>
  </si>
  <si>
    <t>Orkun Ö, Vatansever Z.</t>
  </si>
  <si>
    <t>Ticks Tick Borne Dis. 2021 Jul;12(4):101726. doi: 10.1016/j.ttbdis.2021.101726. Epub 2021 Apr 9.</t>
  </si>
  <si>
    <t>10.1016/j.ttbdis.2021.101726</t>
  </si>
  <si>
    <t>Imported scrub typhus in Europe: Report of three cases and a literature review</t>
  </si>
  <si>
    <t>Costa C, Ferrari A, Binazzi R, Beltrame A, Tacconi D, Moro L, Edouard S, Parola P, Buonfrate D, Gobbi F.</t>
  </si>
  <si>
    <t>Travel Med Infect Dis. 2021 Jul-Aug;42:102062. doi: 10.1016/j.tmaid.2021.102062. Epub 2021 Apr 17.</t>
  </si>
  <si>
    <t>Costa C</t>
  </si>
  <si>
    <t>10.1016/j.tmaid.2021.102062</t>
  </si>
  <si>
    <t>2021 Jul-Aug</t>
  </si>
  <si>
    <t>Molecular detection and characterization of Anaplasma platys and Ehrlichia canis in dogs from the Caribbean</t>
  </si>
  <si>
    <t>Alhassan A, Hove P, Sharma B, Matthew-Belmar V, Karasek I, Lanza-Perea M, Werners AH, Wilkerson MJ, Ganta RR.</t>
  </si>
  <si>
    <t>Ticks Tick Borne Dis. 2021 Jul;12(4):101727. doi: 10.1016/j.ttbdis.2021.101727. Epub 2021 Apr 9.</t>
  </si>
  <si>
    <t>PMC8171494</t>
  </si>
  <si>
    <t>NIHMS1704376</t>
  </si>
  <si>
    <t>10.1016/j.ttbdis.2021.101727</t>
  </si>
  <si>
    <t>Screening of tick-borne pathogens in argasid ticks in Zambia: Expansion of the geographic distribution of Rickettsia lusitaniae and Rickettsia hoogstraalii and detection of putative novel Anaplasma species</t>
  </si>
  <si>
    <t>Qiu Y, Simuunza M, Kajihara M, Chambaro H, Harima H, Eto Y, Simulundu E, Squarre D, Torii S, Takada A, Hang'ombe BM, Sawa H, Sugimoto C, Nakao R.</t>
  </si>
  <si>
    <t>Ticks Tick Borne Dis. 2021 Jul;12(4):101720. doi: 10.1016/j.ttbdis.2021.101720. Epub 2021 Apr 5.</t>
  </si>
  <si>
    <t>10.1016/j.ttbdis.2021.101720</t>
  </si>
  <si>
    <t>Development and validation of real-time PCR assays for the detection of Ehrlichia species and E. chaffeensis in clinical specimens</t>
  </si>
  <si>
    <t>Chung IH, Austin AL, Kato CY.</t>
  </si>
  <si>
    <t>J Microbiol Methods. 2021 Jul;186:106225. doi: 10.1016/j.mimet.2021.106225. Epub 2021 Apr 16.</t>
  </si>
  <si>
    <t>Chung IH</t>
  </si>
  <si>
    <t>10.1016/j.mimet.2021.106225</t>
  </si>
  <si>
    <t>Serological evidence of Ehrlichia minasensis infection in Brazilian dogs</t>
  </si>
  <si>
    <t>Melo ALT, Luo T, Zhang X, Muraro LS, Pereira NA, Cabezas-Cruz A, Dantas-Torres F, McBride JW, de Aguiar DM.</t>
  </si>
  <si>
    <t>Acta Trop. 2021 Jul;219:105931. doi: 10.1016/j.actatropica.2021.105931. Epub 2021 Apr 24.</t>
  </si>
  <si>
    <t>Melo ALT</t>
  </si>
  <si>
    <t>10.1016/j.actatropica.2021.105931</t>
  </si>
  <si>
    <t>Clinical profile and predictors of severity in paediatric scrub typhus with pulmonary involvement</t>
  </si>
  <si>
    <t>Narayanasamy DK, Babu TA, Mathiyalagen P.</t>
  </si>
  <si>
    <t>Trop Doct. 2021 Jul;51(3):382-386. doi: 10.1177/00494755211012585. Epub 2021 May 6.</t>
  </si>
  <si>
    <t>10.1177/00494755211012585</t>
  </si>
  <si>
    <t>Detection of Borrelia spp., Ehrlichia canis, Anaplasma phagocytophilum, and Dirofilaria immitis in Eastern Coyotes (Canis latrans) in Nova Scotia, Canada</t>
  </si>
  <si>
    <t>Zinck CB, Priest JM, Shutler D, Boudreau M, Lloyd VK.</t>
  </si>
  <si>
    <t>J Wildl Dis. 2021 Jul 1;57(3):678-682. doi: 10.7589/JWD-D-20-00188.</t>
  </si>
  <si>
    <t>Zinck CB</t>
  </si>
  <si>
    <t>10.7589/JWD-D-20-00188</t>
  </si>
  <si>
    <t>2021 Jul 1</t>
  </si>
  <si>
    <t>Detection of Rickettsia Species, and Coxiella-Like and Francisella-Like Endosymbionts in Amblyomma americanum and Amblyomma maculatum from a Shared Field Site in Georgia, United States of America</t>
  </si>
  <si>
    <t>Hensley JR, Zambrano ML, Williams-Newkirk AJ, Dasch GA.</t>
  </si>
  <si>
    <t>Vector Borne Zoonotic Dis. 2021 Jul;21(7):509-516. doi: 10.1089/vbz.2020.2683. Epub 2021 May 5.</t>
  </si>
  <si>
    <t>Hensley JR</t>
  </si>
  <si>
    <t>10.1089/vbz.2020.2683</t>
  </si>
  <si>
    <t>Cattle ticks and associated tick-borne pathogens in Burkina Faso and Benin: Apparent northern spread of Rhipicephalus microplus in Benin and first evidence of Theileria velifera and Theileria annulata</t>
  </si>
  <si>
    <t>Ouedraogo AS, Zannou OM, Biguezoton AS, Kouassi PY, Belem A, Farougou S, Oosthuizen M, Saegerman C, Lempereur L.</t>
  </si>
  <si>
    <t>Ticks Tick Borne Dis. 2021 Jul;12(4):101733. doi: 10.1016/j.ttbdis.2021.101733. Epub 2021 May 1.</t>
  </si>
  <si>
    <t>Ouedraogo AS</t>
  </si>
  <si>
    <t>10.1016/j.ttbdis.2021.101733</t>
  </si>
  <si>
    <t>Molecular detection of Anaplasma phagocytophilum in hair and spleen of cats revealed a possible underestimation of feline vector-borne pathogens</t>
  </si>
  <si>
    <t>Balboni A, Urbani L, Morini M, Dondi F, Battilani M.</t>
  </si>
  <si>
    <t>Res Vet Sci. 2021 Jul;137:144-149. doi: 10.1016/j.rvsc.2021.05.003. Epub 2021 May 5.</t>
  </si>
  <si>
    <t>Balboni A</t>
  </si>
  <si>
    <t>10.1016/j.rvsc.2021.05.003</t>
  </si>
  <si>
    <t>Clinical, epidemiological, and laboratory features of Rickettsia parkeri rickettsiosis: A systematic review</t>
  </si>
  <si>
    <t>Silva-Ramos CR, Hidalgo M, Faccini-Martínez ÁA.</t>
  </si>
  <si>
    <t>Ticks Tick Borne Dis. 2021 Jul;12(4):101734. doi: 10.1016/j.ttbdis.2021.101734. Epub 2021 May 1.</t>
  </si>
  <si>
    <t>Silva-Ramos CR</t>
  </si>
  <si>
    <t>10.1016/j.ttbdis.2021.101734</t>
  </si>
  <si>
    <t>Recognition and treatment of devastating vasculopathic systemic disorders: Coronavirus disease 2019 and rickettsioses</t>
  </si>
  <si>
    <t>Mittal A, Elias ML, Schwartz RA, Kapila R.</t>
  </si>
  <si>
    <t>Dermatol Ther. 2021 Jul;34(4):e14984. doi: 10.1111/dth.14984. Epub 2021 May 29.</t>
  </si>
  <si>
    <t>Mittal A</t>
  </si>
  <si>
    <t>Dermatol Ther</t>
  </si>
  <si>
    <t>PMC8209862</t>
  </si>
  <si>
    <t>10.1111/dth.14984</t>
  </si>
  <si>
    <t>Seroprevalence of Rickettsial Infections in Northeast India: A Population-Based Cross-Sectional Survey</t>
  </si>
  <si>
    <t>Khan SA, Murhekar MV, Bora T, Kumar S, Saikia J, Kamaraj P, Sabarinanthan R.</t>
  </si>
  <si>
    <t>Asia Pac J Public Health. 2021 Jul;33(5):516-522. doi: 10.1177/10105395211015864. Epub 2021 May 21.</t>
  </si>
  <si>
    <t>Asia Pac J Public Health</t>
  </si>
  <si>
    <t>10.1177/10105395211015864</t>
  </si>
  <si>
    <t>Assessing scrub typhus and rickettsioses transmission risks in the Chiang Rai province of northern Thailand</t>
  </si>
  <si>
    <t>Linsuwanon P, Auysawasdi N, Wongwairot S, Leepitakrat S, Rodkhamtook W, Wanja E, Monkanna T, Wegner M, Davidson S, Poovorawan Y, Poole-Smith B, Limsuwon C, McCardle P.</t>
  </si>
  <si>
    <t>Travel Med Infect Dis. 2021 Jul-Aug;42:102086. doi: 10.1016/j.tmaid.2021.102086. Epub 2021 May 24.</t>
  </si>
  <si>
    <t>10.1016/j.tmaid.2021.102086</t>
  </si>
  <si>
    <t>Cytoplasmic incompatibility between Old and New World populations of a tramp ant</t>
  </si>
  <si>
    <t>Ün Ç, Schultner E, Manzano-Marín A, Flórez LV, Seifert B, Heinze J, Oettler J.</t>
  </si>
  <si>
    <t>Evolution. 2021 Jul;75(7):1775-1791. doi: 10.1111/evo.14261. Epub 2021 Jun 9.</t>
  </si>
  <si>
    <t>Ün Ç</t>
  </si>
  <si>
    <t>10.1111/evo.14261</t>
  </si>
  <si>
    <t>Reactive Arthritis Update: Spotlight on New and Rare Infectious Agents Implicated as Pathogens</t>
  </si>
  <si>
    <t>Zeidler H, Hudson AP.</t>
  </si>
  <si>
    <t>Curr Rheumatol Rep. 2021 Jul 1;23(7):53. doi: 10.1007/s11926-021-01018-6.</t>
  </si>
  <si>
    <t>Zeidler H</t>
  </si>
  <si>
    <t>Curr Rheumatol Rep</t>
  </si>
  <si>
    <t>PMC8247622</t>
  </si>
  <si>
    <t>10.1007/s11926-021-01018-6</t>
  </si>
  <si>
    <t>Isolation and characterization of a novel bacteriophage WO from Allonemobius socius crickets in Missouri</t>
  </si>
  <si>
    <t>Kupritz J, Martin J, Fischer K, Curtis KC, Fauver JR, Huang Y, Choi YJ, Beatty WL, Mitreva M, Fischer PU.</t>
  </si>
  <si>
    <t>PLoS One. 2021 Jul 1;16(7):e0250051. doi: 10.1371/journal.pone.0250051. eCollection 2021.</t>
  </si>
  <si>
    <t>Kupritz J</t>
  </si>
  <si>
    <t>PMC8248633</t>
  </si>
  <si>
    <t>10.1371/journal.pone.0250051</t>
  </si>
  <si>
    <t>Characterization of a novel transitional group Rickettsia species (Rickettsia tillamookensis sp. nov.) from the western black-legged tick, Ixodes pacificus</t>
  </si>
  <si>
    <t>Gauthier DT, Karpathy SE, Grizzard SL, Batra D, Rowe LA, Paddock CD.</t>
  </si>
  <si>
    <t>Int J Syst Evol Microbiol. 2021 Jul;71(7):004880. doi: 10.1099/ijsem.0.004880.</t>
  </si>
  <si>
    <t>Gauthier DT</t>
  </si>
  <si>
    <t>PMC8489840</t>
  </si>
  <si>
    <t>10.1099/ijsem.0.004880</t>
  </si>
  <si>
    <t>Occurrence and dynamics of potentially pathogenic vibrios in the wet-dry tropics of northern Australia</t>
  </si>
  <si>
    <t>Padovan A, Siboni N, Kaestli M, King WL, Seymour JR, Gibb K.</t>
  </si>
  <si>
    <t>Mar Environ Res. 2021 Jul;169:105405. doi: 10.1016/j.marenvres.2021.105405. Epub 2021 Jun 29.</t>
  </si>
  <si>
    <t>Padovan A</t>
  </si>
  <si>
    <t>10.1016/j.marenvres.2021.105405</t>
  </si>
  <si>
    <t>Characteristics of Rickettsia typhi Infections Detected with Next-Generation Sequencing of Microbial Cell-Free Deoxyribonucleic Acid in a Tertiary Care Hospital</t>
  </si>
  <si>
    <t>Centeno FH, Lasco T, Ahmed AA, Al Mohajer M.</t>
  </si>
  <si>
    <t>Open Forum Infect Dis. 2021 Mar 26;8(7):ofab147. doi: 10.1093/ofid/ofab147. eCollection 2021 Jul.</t>
  </si>
  <si>
    <t>Centeno FH</t>
  </si>
  <si>
    <t>PMC8266567</t>
  </si>
  <si>
    <t>10.1093/ofid/ofab147</t>
  </si>
  <si>
    <t>2021 Mar 26</t>
  </si>
  <si>
    <t>Detection and distribution of zoonotic pathogens in wild Norway rats (Rattus norvegicus) from Tehran, Iran</t>
  </si>
  <si>
    <t>Azimi T, Azimi L, Fallah F, Pourmand MR, Peeri Dogaheh H, Rafiei Tabatabaei S.</t>
  </si>
  <si>
    <t>New Microbes New Infect. 2021 Jun 24;42:100908. doi: 10.1016/j.nmni.2021.100908. eCollection 2021 Jul.</t>
  </si>
  <si>
    <t>Azimi T</t>
  </si>
  <si>
    <t>PMC8318978</t>
  </si>
  <si>
    <t>10.1016/j.nmni.2021.100908</t>
  </si>
  <si>
    <t>Molecular survey and phylogenetic analysis of tick-borne pathogens in ticks infesting cattle from two South Indian states</t>
  </si>
  <si>
    <t>Krishnamoorthy P, Sudhagar S, Goudar AL, Jacob SS, Suresh KP.</t>
  </si>
  <si>
    <t>Vet Parasitol Reg Stud Reports. 2021 Jul;25:100595. doi: 10.1016/j.vprsr.2021.100595. Epub 2021 May 31.</t>
  </si>
  <si>
    <t>Krishnamoorthy P</t>
  </si>
  <si>
    <t>10.1016/j.vprsr.2021.100595</t>
  </si>
  <si>
    <t>Spotted Fever Group Rickettsiae among Children with Acute Febrile Illness, in Gorakhpur, India</t>
  </si>
  <si>
    <t>Khan SA, Bora T, Thangaraj JWV, Murhekar MV.</t>
  </si>
  <si>
    <t>J Trop Pediatr. 2021 Jul 2;67(3):fmaa031. doi: 10.1093/tropej/fmaa031.</t>
  </si>
  <si>
    <t>10.1093/tropej/fmaa031</t>
  </si>
  <si>
    <t>2021 Jul 2</t>
  </si>
  <si>
    <t>Temporal patterns in Ixodes ricinus microbial communities: an insight into tick-borne microbe interactions</t>
  </si>
  <si>
    <t>Lejal E, Chiquet J, Aubert J, Robin S, Estrada-Peña A, Rue O, Midoux C, Mariadassou M, Bailly X, Cougoul A, Gasqui P, Cosson JF, Chalvet-Monfray K, Vayssier-Taussat M, Pollet T.</t>
  </si>
  <si>
    <t>Microbiome. 2021 Jul 3;9(1):153. doi: 10.1186/s40168-021-01051-8.</t>
  </si>
  <si>
    <t>PMC8254910</t>
  </si>
  <si>
    <t>10.1186/s40168-021-01051-8</t>
  </si>
  <si>
    <t>2021 Jul 3</t>
  </si>
  <si>
    <t>Preliminary Evidence of Rickettsia slovaca and Rickettsia conorii Infection in the Sera of Sheep, Dogs and Deer from an Area of Northern Spain</t>
  </si>
  <si>
    <t>Lledó L, Giménez-Pardo C.</t>
  </si>
  <si>
    <t>Pathogens. 2021 Jul 3;10(7):836. doi: 10.3390/pathogens10070836.</t>
  </si>
  <si>
    <t>PMC8308561</t>
  </si>
  <si>
    <t>10.3390/pathogens10070836</t>
  </si>
  <si>
    <t>CCR2 Deficiency Impairs Ly6C(lo) and Ly6C(hi) Monocyte Responses in Orientia tsutsugamushi Infection</t>
  </si>
  <si>
    <t>Petermann M, Orfanos Z, Sellau J, Gharaibeh M, Lotter H, Fleischer B, Keller C.</t>
  </si>
  <si>
    <t>Front Immunol. 2021 Jul 5;12:670219. doi: 10.3389/fimmu.2021.670219. eCollection 2021.</t>
  </si>
  <si>
    <t>Petermann M</t>
  </si>
  <si>
    <t>PMC8287586</t>
  </si>
  <si>
    <t>10.3389/fimmu.2021.670219</t>
  </si>
  <si>
    <t>2021 Jul 5</t>
  </si>
  <si>
    <t>Comparative Genomics Reveals Factors Associated with Phenotypic Expression of Wolbachia</t>
  </si>
  <si>
    <t>Baião GC, Janice J, Galinou M, Klasson L.</t>
  </si>
  <si>
    <t>Genome Biol Evol. 2021 Jul 6;13(7):evab111. doi: 10.1093/gbe/evab111.</t>
  </si>
  <si>
    <t>PMC8290115</t>
  </si>
  <si>
    <t>10.1093/gbe/evab111</t>
  </si>
  <si>
    <t>2021 Jul 6</t>
  </si>
  <si>
    <t>Molecular detection and phylogenetic analyses of Anaplasma spp. in Haemaphysalis longicornis from goats in four provinces of China</t>
  </si>
  <si>
    <t>Yan Y, Wang K, Cui Y, Zhou Y, Zhao S, Zhang Y, Jian F, Wang R, Zhang L, Ning C.</t>
  </si>
  <si>
    <t>Sci Rep. 2021 Jul 8;11(1):14155. doi: 10.1038/s41598-021-93629-3.</t>
  </si>
  <si>
    <t>PMC8266805</t>
  </si>
  <si>
    <t>10.1038/s41598-021-93629-3</t>
  </si>
  <si>
    <t>2021 Jul 8</t>
  </si>
  <si>
    <t>Wild ungulate species differ in their contribution to the transmission of Ixodes ricinus-borne pathogens</t>
  </si>
  <si>
    <t>Fabri ND, Sprong H, Hofmeester TR, Heesterbeek H, Donnars BF, Widemo F, Ecke F, Cromsigt JPGM.</t>
  </si>
  <si>
    <t>Parasit Vectors. 2021 Jul 10;14(1):360. doi: 10.1186/s13071-021-04860-w.</t>
  </si>
  <si>
    <t>Fabri ND</t>
  </si>
  <si>
    <t>PMC8272276</t>
  </si>
  <si>
    <t>10.1186/s13071-021-04860-w</t>
  </si>
  <si>
    <t>2021 Jul 10</t>
  </si>
  <si>
    <t>Voltage-sensitive sodium channel (Vssc) mutations associated with pyrethroid insecticide resistance in Aedes aegypti (L.) from two districts of Jeddah, Kingdom of Saudi Arabia: baseline information for a Wolbachia release program</t>
  </si>
  <si>
    <t>Endersby-Harshman NM, Ali A, Alhumrani B, Alkuriji MA, Al-Fageeh MB, Al-Malik A, Alsuabeyl MS, Elfekih S, Hoffmann AA.</t>
  </si>
  <si>
    <t>Parasit Vectors. 2021 Jul 12;14(1):361. doi: 10.1186/s13071-021-04867-3.</t>
  </si>
  <si>
    <t>PMC8273952</t>
  </si>
  <si>
    <t>10.1186/s13071-021-04867-3</t>
  </si>
  <si>
    <t>2021 Jul 12</t>
  </si>
  <si>
    <t>The super repertoire of type IV effectors in the pangenome of Ehrlichia spp. provides insights into host-specificity and pathogenesis</t>
  </si>
  <si>
    <t>PLoS Comput Biol. 2021 Jul 12;17(7):e1008788. doi: 10.1371/journal.pcbi.1008788. eCollection 2021 Jul.</t>
  </si>
  <si>
    <t>PMC8274917</t>
  </si>
  <si>
    <t>10.1371/journal.pcbi.1008788</t>
  </si>
  <si>
    <t>Effectiveness of Wolbachia-infected mosquito deployments in reducing the incidence of dengue and other Aedes-borne diseases in Niterói, Brazil: A quasi-experimental study</t>
  </si>
  <si>
    <t>Pinto SB, Riback TIS, Sylvestre G, Costa G, Peixoto J, Dias FBS, Tanamas SK, Simmons CP, Dufault SM, Ryan PA, O'Neill SL, Muzzi FC, Kutcher S, Montgomery J, Green BR, Smithyman R, Eppinghaus A, Saraceni V, Durovni B, Anders KL, Moreira LA.</t>
  </si>
  <si>
    <t>PLoS Negl Trop Dis. 2021 Jul 12;15(7):e0009556. doi: 10.1371/journal.pntd.0009556. eCollection 2021 Jul.</t>
  </si>
  <si>
    <t>PMC8297942</t>
  </si>
  <si>
    <t>10.1371/journal.pntd.0009556</t>
  </si>
  <si>
    <t>Molecular Survey of Tick-Borne Pathogens Reveals Diversity and Novel Organisms With Veterinary and Public Health Significance in Wildlife From a National Nature Reserve of China</t>
  </si>
  <si>
    <t>Yang J, Wang X, Wang J, Liu Z, Niu Q, Mukhtar MU, Guan G, Yin H.</t>
  </si>
  <si>
    <t>Front Vet Sci. 2021 Jul 12;8:682963. doi: 10.3389/fvets.2021.682963. eCollection 2021.</t>
  </si>
  <si>
    <t>PMC8311164</t>
  </si>
  <si>
    <t>10.3389/fvets.2021.682963</t>
  </si>
  <si>
    <t>Risk factors associated with tick infestations on equids in Khyber Pakhtunkhwa, Pakistan, with notes on Rickettsia massiliae detection</t>
  </si>
  <si>
    <t>Ali A, Zahid H, Zeb I, Tufail M, Khan S, Haroon M, Tufail M, Bilal M, Hussain M, Alouffi AS, Muñoz-Leal S, Labruna MB.</t>
  </si>
  <si>
    <t>Parasit Vectors. 2021 Jul 13;14(1):363. doi: 10.1186/s13071-021-04836-w.</t>
  </si>
  <si>
    <t>Ali A</t>
  </si>
  <si>
    <t>PMC8276440</t>
  </si>
  <si>
    <t>10.1186/s13071-021-04836-w</t>
  </si>
  <si>
    <t>2021 Jul 13</t>
  </si>
  <si>
    <t>Low Risk Perception about Ticks and Tick-Borne Diseases in an Area Recently Invaded by Ticks in Northwestern Italy</t>
  </si>
  <si>
    <t>Vet Sci. 2021 Jul 13;8(7):131. doi: 10.3390/vetsci8070131.</t>
  </si>
  <si>
    <t>PMC8310202</t>
  </si>
  <si>
    <t>10.3390/vetsci8070131</t>
  </si>
  <si>
    <t>Detection of Tick-Borne Pathogens of the Genera Rickettsia, Anaplasma and Francisella in Ixodes ricinus Ticks in Pomerania (Poland)</t>
  </si>
  <si>
    <t>Kirczuk L, Piotrowski M, Rymaszewska A.</t>
  </si>
  <si>
    <t>Pathogens. 2021 Jul 15;10(7):901. doi: 10.3390/pathogens10070901.</t>
  </si>
  <si>
    <t>Kirczuk L</t>
  </si>
  <si>
    <t>PMC8308924</t>
  </si>
  <si>
    <t>10.3390/pathogens10070901</t>
  </si>
  <si>
    <t>2021 Jul 15</t>
  </si>
  <si>
    <t>Abundance and Seasonality of Aedes aegypti (Diptera: Culicidae) in Two Suburban Localities of South Mexico, With Implications for Wolbachia (Rickettsiales: Rickettsiaceae)-Carrying Male Releases for Population Suppression</t>
  </si>
  <si>
    <t>Che-Mendoza A, Martin-Park A, Chávez-Trava JM, Contreras-Perera Y, Delfín-González H, González-Olvera G, Leirana-Alcocer J, Guillermo-May G, Chan-Espinoza D, Pavia-Ruz N, Méndez-Vales RE, Alcocer-Gamboa A, Correa-Morales F, Palacio-Vargas J, Zhang D, Vazquez-Prokopec G, Xi Z, Manrique-Saide P.</t>
  </si>
  <si>
    <t>J Med Entomol. 2021 Jul 16;58(4):1817-1825. doi: 10.1093/jme/tjab052.</t>
  </si>
  <si>
    <t>Che-Mendoza A</t>
  </si>
  <si>
    <t>PMC8285091</t>
  </si>
  <si>
    <t>10.1093/jme/tjab052</t>
  </si>
  <si>
    <t>2021 Jul 16</t>
  </si>
  <si>
    <t>In Vitro Susceptibility of Rickettsia Species to Eravacycline, Omadacycline, and Tigecycline</t>
  </si>
  <si>
    <t>Quade BR, Ramírez-Hernández A, Blanton LS.</t>
  </si>
  <si>
    <t>Antimicrob Agents Chemother. 2021 Jul 16;65(8):e0066521. doi: 10.1128/AAC.00665-21. Epub 2021 Jul 16.</t>
  </si>
  <si>
    <t>Quade BR</t>
  </si>
  <si>
    <t>PMC8284447</t>
  </si>
  <si>
    <t>10.1128/AAC.00665-21</t>
  </si>
  <si>
    <t>A Survey of Tick Surveillance and Control Practices in the United States</t>
  </si>
  <si>
    <t>Mader EM, Ganser C, Geiger A, Harrington LC, Foley J, Smith RL, Mateus-Pinilla N, Teel PD, Eisen RJ.</t>
  </si>
  <si>
    <t>J Med Entomol. 2021 Jul 16;58(4):1503-1512. doi: 10.1093/jme/tjaa094.</t>
  </si>
  <si>
    <t>Mader EM</t>
  </si>
  <si>
    <t>PMC9379860</t>
  </si>
  <si>
    <t>NIHMS1785459</t>
  </si>
  <si>
    <t>10.1093/jme/tjaa094</t>
  </si>
  <si>
    <t>Public sentiments towards the use of Wolbachia-Aedes technology in Singapore</t>
  </si>
  <si>
    <t>Liew C, Soh LT, Chen I, Ng LC.</t>
  </si>
  <si>
    <t>BMC Public Health. 2021 Jul 18;21(1):1417. doi: 10.1186/s12889-021-11380-w.</t>
  </si>
  <si>
    <t>Liew C</t>
  </si>
  <si>
    <t>PMC8286613</t>
  </si>
  <si>
    <t>10.1186/s12889-021-11380-w</t>
  </si>
  <si>
    <t>2021 Jul 18</t>
  </si>
  <si>
    <t>Molecular detection of Theileria species, Anaplasma species, Candidatus Mycoplasma haemobos, Trypanosoma evansi and first evidence of Theileria sinensis-associated bovine anaemia in crossbred Kedah-Kelantan x Brahman cattle</t>
  </si>
  <si>
    <t>Agina OA, Shaari MR, Isa NMM, Ajat M, Zamri-Saad M, Mazlan M, Muhamad AS, Kassim AA, Ha LC, Rusli FH, Masaud D, Hamzah H.</t>
  </si>
  <si>
    <t>BMC Vet Res. 2021 Jul 18;17(1):246. doi: 10.1186/s12917-021-02902-0.</t>
  </si>
  <si>
    <t>Agina OA</t>
  </si>
  <si>
    <t>PMC8286590</t>
  </si>
  <si>
    <t>10.1186/s12917-021-02902-0</t>
  </si>
  <si>
    <t>Combating mosquito-borne diseases using genetic control technologies</t>
  </si>
  <si>
    <t>Wang GH, Gamez S, Raban RR, Marshall JM, Alphey L, Li M, Rasgon JL, Akbari OS.</t>
  </si>
  <si>
    <t>Nat Commun. 2021 Jul 19;12(1):4388. doi: 10.1038/s41467-021-24654-z.</t>
  </si>
  <si>
    <t>PMC8290041</t>
  </si>
  <si>
    <t>10.1038/s41467-021-24654-z</t>
  </si>
  <si>
    <t>2021 Jul 19</t>
  </si>
  <si>
    <t>Molecular Detection of Tick-borne Pathogens in Ticks Collected from Hainan Island, China</t>
  </si>
  <si>
    <t>Lu M, Tang GP, Bai XS, Qin XC, Wang W, Guo WP, Li K.</t>
  </si>
  <si>
    <t>Biomed Environ Sci. 2021 Jul 20;34(7):581-586. doi: 10.3967/bes2021.081.</t>
  </si>
  <si>
    <t>10.3967/bes2021.081</t>
  </si>
  <si>
    <t>2021 Jul 20</t>
  </si>
  <si>
    <t>Interspecific variation and functional traits of the gut microbiome in spiders from the wild: The largest effort so far</t>
  </si>
  <si>
    <t>Tyagi K, Tyagi I, Kumar V.</t>
  </si>
  <si>
    <t>PLoS One. 2021 Jul 21;16(7):e0251790. doi: 10.1371/journal.pone.0251790. eCollection 2021.</t>
  </si>
  <si>
    <t>Tyagi K</t>
  </si>
  <si>
    <t>PMC8294503</t>
  </si>
  <si>
    <t>10.1371/journal.pone.0251790</t>
  </si>
  <si>
    <t>2021 Jul 21</t>
  </si>
  <si>
    <t>Clinical Manifestations in a Fatal Case of Probable Rickettsia and Leptospira Coinfection in Yucatan, Mexico</t>
  </si>
  <si>
    <t>Dzul-Rosado KR, Cardenas-Marrufo MF, Lugo-Caballero C, Alvarez-Baeza A, Mendez-Dominguez N.</t>
  </si>
  <si>
    <t>Pathogens. 2021 Jul 21;10(8):914. doi: 10.3390/pathogens10080914.</t>
  </si>
  <si>
    <t>PMC8400463</t>
  </si>
  <si>
    <t>10.3390/pathogens10080914</t>
  </si>
  <si>
    <t>Microbes increase thermal sensitivity in the mosquito Aedes aegypti, with the potential to change disease distributions</t>
  </si>
  <si>
    <t>Ware-Gilmore F, Sgrò CM, Xi Z, Dutra HLC, Jones MJ, Shea K, Hall MD, Thomas MB, McGraw EA.</t>
  </si>
  <si>
    <t>PLoS Negl Trop Dis. 2021 Jul 22;15(7):e0009548. doi: 10.1371/journal.pntd.0009548. eCollection 2021 Jul.</t>
  </si>
  <si>
    <t>Ware-Gilmore F</t>
  </si>
  <si>
    <t>PMC8297775</t>
  </si>
  <si>
    <t>10.1371/journal.pntd.0009548</t>
  </si>
  <si>
    <t>2021 Jul 22</t>
  </si>
  <si>
    <t>Endothelial Activation in Orientia tsutsugamushi Infection Is Mediated by Cytokine Secretion From Infected Monocytes</t>
  </si>
  <si>
    <t>Tantibhedhyangkul W, Matamnan S, Longkunan A, Boonwong C, Khowawisetsut L.</t>
  </si>
  <si>
    <t>Front Cell Infect Microbiol. 2021 Jul 22;11:683017. doi: 10.3389/fcimb.2021.683017. eCollection 2021.</t>
  </si>
  <si>
    <t>PMC8340038</t>
  </si>
  <si>
    <t>10.3389/fcimb.2021.683017</t>
  </si>
  <si>
    <t>The impact of artificial selection for Wolbachia-mediated dengue virus blocking on phage WO</t>
  </si>
  <si>
    <t>Dutra HLC, Ford SA, Allen SL, Bordenstein SR, Chenoweth SF, Bordenstein SR, McGraw EA.</t>
  </si>
  <si>
    <t>PLoS Negl Trop Dis. 2021 Jul 27;15(7):e0009637. doi: 10.1371/journal.pntd.0009637. eCollection 2021 Jul.</t>
  </si>
  <si>
    <t>PMC8345842</t>
  </si>
  <si>
    <t>10.1371/journal.pntd.0009637</t>
  </si>
  <si>
    <t>2021 Jul 27</t>
  </si>
  <si>
    <t>A Pilot Study on the Microbiome of Amblyomma hebraeum Tick Stages Infected and Non-Infected with Rickettsia africae</t>
  </si>
  <si>
    <t>Kisten D, Brinkerhoff J, Tshilwane SI, Mukaratirwa S.</t>
  </si>
  <si>
    <t>Pathogens. 2021 Jul 27;10(8):941. doi: 10.3390/pathogens10080941.</t>
  </si>
  <si>
    <t>Kisten D</t>
  </si>
  <si>
    <t>PMC8398150</t>
  </si>
  <si>
    <t>10.3390/pathogens10080941</t>
  </si>
  <si>
    <t>Evidence of Adaptive Evolution in Wolbachia-Regulated Gene DNMT2 and Its Role in the Dipteran Immune Response and Pathogen Blocking</t>
  </si>
  <si>
    <t>Bhattacharya T, Rice DW, Crawford JM, Hardy RW, Newton ILG.</t>
  </si>
  <si>
    <t>Viruses. 2021 Jul 27;13(8):1464. doi: 10.3390/v13081464.</t>
  </si>
  <si>
    <t>PMC8402854</t>
  </si>
  <si>
    <t>10.3390/v13081464</t>
  </si>
  <si>
    <t>Liver Failure, Renal Failure, and a Rash: An Unusually Severe Case of Multi-Organ Failure Due to Murine Typhus</t>
  </si>
  <si>
    <t>Wachs S, Kuiper B.</t>
  </si>
  <si>
    <t>Cureus. 2021 Jul 27;13(7):e16661. doi: 10.7759/cureus.16661. eCollection 2021 Jul.</t>
  </si>
  <si>
    <t>Wachs S</t>
  </si>
  <si>
    <t>PMC8388311</t>
  </si>
  <si>
    <t>10.7759/cureus.16661</t>
  </si>
  <si>
    <t>Orientia tsutsugamushi selectively stimulates the C-type lectin receptor Mincle and type 1-skewed proinflammatory immune responses</t>
  </si>
  <si>
    <t>Fisher J, Card G, Liang Y, Trent B, Rosenzweig H, Soong L.</t>
  </si>
  <si>
    <t>PLoS Pathog. 2021 Jul 28;17(7):e1009782. doi: 10.1371/journal.ppat.1009782. eCollection 2021 Jul.</t>
  </si>
  <si>
    <t>Fisher J</t>
  </si>
  <si>
    <t>PMC8351992</t>
  </si>
  <si>
    <t>10.1371/journal.ppat.1009782</t>
  </si>
  <si>
    <t>2021 Jul 28</t>
  </si>
  <si>
    <t>Rapid Discovery and Detection of Haemaphysalis longicornis through the Use of Passive Surveillance and Collaboration: Building a State Tick-Surveillance Network</t>
  </si>
  <si>
    <t>Trout Fryxell RT, Vann DN, Butler RA, Paulsen DJ, Chandler JG, Willis MP, Wyrosdick HM, Schaefer JJ, Gerhold RW, Grove DM, Ivey JZ, Thompson KW, Applegate RD, Sweaney J, Daniels S, Beaty S, Balthaser D, Freye JD 2nd, Mertins JW, Bonilla DL, Lahmers K.</t>
  </si>
  <si>
    <t>Int J Environ Res Public Health. 2021 Jul 28;18(15):7980. doi: 10.3390/ijerph18157980.</t>
  </si>
  <si>
    <t>PMC8345789</t>
  </si>
  <si>
    <t>10.3390/ijerph18157980</t>
  </si>
  <si>
    <t>Microbiome of the wasp Vespula pensylvanica in native and invasive populations, and associations with Moku virus</t>
  </si>
  <si>
    <t>Rothman JA, Loope KJ, McFrederick QS, Wilson Rankin EE.</t>
  </si>
  <si>
    <t>PLoS One. 2021 Jul 29;16(7):e0255463. doi: 10.1371/journal.pone.0255463. eCollection 2021.</t>
  </si>
  <si>
    <t>Rothman JA</t>
  </si>
  <si>
    <t>PMC8321129</t>
  </si>
  <si>
    <t>10.1371/journal.pone.0255463</t>
  </si>
  <si>
    <t>2021 Jul 29</t>
  </si>
  <si>
    <t>The role of sheep ked (Melophagus ovinus) as potential vector of protozoa and bacterial pathogens</t>
  </si>
  <si>
    <t>Werszko J, Asman M, Witecka J, Steiner-Bogdaszewska Ż, Szewczyk T, Kuryło G, Wilamowski K, Karbowiak G.</t>
  </si>
  <si>
    <t>Sci Rep. 2021 Jul 29;11(1):15468. doi: 10.1038/s41598-021-94895-x.</t>
  </si>
  <si>
    <t>PMC8322267</t>
  </si>
  <si>
    <t>10.1038/s41598-021-94895-x</t>
  </si>
  <si>
    <t>Atelerix algirus, the North African Hedgehog: Suitable Wild Host for Infected Ticks and Fleas and Reservoir of Vector-Borne Pathogens in Tunisia</t>
  </si>
  <si>
    <t>Balti G, Galon C, Derghal M, Souguir H, Guerbouj S, Rhim A, Chemkhi J, Guizani I, Bouattour A, Moutailler S, M'ghirbi Y.</t>
  </si>
  <si>
    <t>Pathogens. 2021 Jul 29;10(8):953. doi: 10.3390/pathogens10080953.</t>
  </si>
  <si>
    <t>Balti G</t>
  </si>
  <si>
    <t>PMC8399139</t>
  </si>
  <si>
    <t>10.3390/pathogens10080953</t>
  </si>
  <si>
    <t>Cat fleas (Ctenocephalides felis clade 'Sydney') are dominant fleas on dogs and cats in New South Wales, Australia: Presence of flea-borne Rickettsia felis, Bartonella spp. but absence of Coxiella burnetii DNA</t>
  </si>
  <si>
    <t>Huang HHH, Power RI, Mathews KO, Ma GC, Bosward KL, Šlapeta J.</t>
  </si>
  <si>
    <t>Curr Res Parasitol Vector Borne Dis. 2021 Jul 30;1:100045. doi: 10.1016/j.crpvbd.2021.100045. eCollection 2021.</t>
  </si>
  <si>
    <t>Huang HHH</t>
  </si>
  <si>
    <t>PMC8906117</t>
  </si>
  <si>
    <t>10.1016/j.crpvbd.2021.100045</t>
  </si>
  <si>
    <t>2021 Jul 30</t>
  </si>
  <si>
    <t>Data analysis workflow for the detection of canine vector-borne pathogens using 16 S rRNA Next-Generation Sequencing</t>
  </si>
  <si>
    <t>Vasconcelos EJR, Roy C, Geiger JA, Oney KM, Koo M, Ren S, Oakley BB, Diniz PPVP.</t>
  </si>
  <si>
    <t>BMC Vet Res. 2021 Jul 31;17(1):262. doi: 10.1186/s12917-021-02969-9.</t>
  </si>
  <si>
    <t>PMC8325813</t>
  </si>
  <si>
    <t>10.1186/s12917-021-02969-9</t>
  </si>
  <si>
    <t>2021 Jul 31</t>
  </si>
  <si>
    <t>"Candidatus Mesenet longicola": Novel Endosymbionts of Brontispa longissima that Induce Cytoplasmic Incompatibility</t>
  </si>
  <si>
    <t>Takano SI, Gotoh Y, Hayashi T.</t>
  </si>
  <si>
    <t>Microb Ecol. 2021 Aug;82(2):512-522. doi: 10.1007/s00248-021-01686-y. Epub 2021 Jan 16.</t>
  </si>
  <si>
    <t>10.1007/s00248-021-01686-y</t>
  </si>
  <si>
    <t>2021 Aug</t>
  </si>
  <si>
    <t>Ehrlichia-induced hemophagocytic lymphohistiocytosis after autologous stem cell transplant</t>
  </si>
  <si>
    <t>Mitma AA, Burgess MJ, van Rhee F.</t>
  </si>
  <si>
    <t>Transpl Infect Dis. 2021 Aug;23(4):e13621. doi: 10.1111/tid.13621. Epub 2021 Apr 30.</t>
  </si>
  <si>
    <t>Mitma AA</t>
  </si>
  <si>
    <t>10.1111/tid.13621</t>
  </si>
  <si>
    <t>Molecular and recombinant characterization of major surface protein 5 from Anaplasma marginale</t>
  </si>
  <si>
    <t>Watthanadirek A, Junsiri W, Minsakorn S, Poolsawat N, Srionrod N, Khumpim P, Chawengkirttikul R, Anuracpreeda P.</t>
  </si>
  <si>
    <t>Acta Trop. 2021 Aug;220:105933. doi: 10.1016/j.actatropica.2021.105933. Epub 2021 Apr 22.</t>
  </si>
  <si>
    <t>10.1016/j.actatropica.2021.105933</t>
  </si>
  <si>
    <t>The presence of Tularemia infection in patients with Japanese spotted fever</t>
  </si>
  <si>
    <t>Kondo M, Matsushima Y, Umaoka A, Iida S, Nakanishi T, Habe K, Yamanaka K.</t>
  </si>
  <si>
    <t>J Dermatol. 2021 Aug;48(8):1277-1280. doi: 10.1111/1346-8138.15934. Epub 2021 May 5.</t>
  </si>
  <si>
    <t>10.1111/1346-8138.15934</t>
  </si>
  <si>
    <t>Ectoparasites of hedgehogs: From flea mite phoresy to their role as vectors of pathogens</t>
  </si>
  <si>
    <t>Bezerra-Santos MA, Sgroi G, Mendoza-Roldan JA, Khedri J, Camarda A, Iatta R, Sazmand A, Otranto D.</t>
  </si>
  <si>
    <t>Int J Parasitol Parasites Wildl. 2021 Apr 24;15:95-104. doi: 10.1016/j.ijppaw.2021.04.009. eCollection 2021 Aug.</t>
  </si>
  <si>
    <t>PMC8102208</t>
  </si>
  <si>
    <t>10.1016/j.ijppaw.2021.04.009</t>
  </si>
  <si>
    <t>2021 Apr 24</t>
  </si>
  <si>
    <t>Prevalence of Rickettsia rickettsii in Ticks: Systematic Review and Meta-Analysis</t>
  </si>
  <si>
    <t>Ribeiro CM, Carvalho JLB, Bastos PAS, Katagiri S, Batalha EY, Okano W, Costa VMD.</t>
  </si>
  <si>
    <t>Vector Borne Zoonotic Dis. 2021 Aug;21(8):557-565. doi: 10.1089/vbz.2021.0004. Epub 2021 May 19.</t>
  </si>
  <si>
    <t>10.1089/vbz.2021.0004</t>
  </si>
  <si>
    <t>Two parasites in one host: spatiotemporal dynamics and co-occurrence of Microsporidia and Rickettsia in an amphipod host</t>
  </si>
  <si>
    <t>Parasitology. 2021 Aug;148(9):1099-1106. doi: 10.1017/S0031182021000810. Epub 2021 May 24.</t>
  </si>
  <si>
    <t>10.1017/S0031182021000810</t>
  </si>
  <si>
    <t>Reptile vector-borne diseases of zoonotic concern</t>
  </si>
  <si>
    <t>Mendoza-Roldan JA, Mendoza-Roldan MA, Otranto D.</t>
  </si>
  <si>
    <t>Int J Parasitol Parasites Wildl. 2021 Apr 22;15:132-142. doi: 10.1016/j.ijppaw.2021.04.007. eCollection 2021 Aug.</t>
  </si>
  <si>
    <t>PMC8121771</t>
  </si>
  <si>
    <t>10.1016/j.ijppaw.2021.04.007</t>
  </si>
  <si>
    <t>Ticks and Tick-Borne Infections of Dogs in Two Jordanian Shelters</t>
  </si>
  <si>
    <t>Far D, Takács N, Gyurkovszky M, Solymosi N, Farkas R.</t>
  </si>
  <si>
    <t>Vector Borne Zoonotic Dis. 2021 Aug;21(8):573-578. doi: 10.1089/vbz.2021.0026. Epub 2021 Jun 2.</t>
  </si>
  <si>
    <t>Far D</t>
  </si>
  <si>
    <t>10.1089/vbz.2021.0026</t>
  </si>
  <si>
    <t>Detection and Identification of Wolbachia pipientis Strains in Mosquito Eggs Using Attenuated Total Reflection Fourier Transform Infrared (ATR FT-IR) Spectroscopy</t>
  </si>
  <si>
    <t>Christensen D, Khoshmanesh A, Perez-Guaita D, Iturbe-Ormaetxe I, O'Neill S, Wood BR.</t>
  </si>
  <si>
    <t>Appl Spectrosc. 2021 Aug;75(8):1003-1011. doi: 10.1177/00037028211027140. Epub 2021 Jul 9.</t>
  </si>
  <si>
    <t>Christensen D</t>
  </si>
  <si>
    <t>Appl Spectrosc</t>
  </si>
  <si>
    <t>10.1177/00037028211027140</t>
  </si>
  <si>
    <t>Anaplasma phagocytophilum AptA enhances the UPS, autophagy, and anti-apoptosis of host cells by PSMG3</t>
  </si>
  <si>
    <t>Ma Z, Li R, Hu R, Zheng W, Yu S, Cheng K, Zhang H, Xiao Y, Yi J, Wang Z, Wang Y, Chen C.</t>
  </si>
  <si>
    <t>Int J Biol Macromol. 2021 Aug 1;184:497-508. doi: 10.1016/j.ijbiomac.2021.06.039. Epub 2021 Jun 11.</t>
  </si>
  <si>
    <t>Ma Z</t>
  </si>
  <si>
    <t>Int J Biol Macromol</t>
  </si>
  <si>
    <t>10.1016/j.ijbiomac.2021.06.039</t>
  </si>
  <si>
    <t>2021 Aug 1</t>
  </si>
  <si>
    <t>Area-wide insecticide resistance and endosymbiont incidence in the whitefly Bemisia tabaci MEAM1 (B biotype): A Neotropical context</t>
  </si>
  <si>
    <t>Dângelo RAC, Michereff-Filho M, Inoue-Nagata AK, da Silva PS, Chediak M, Guedes RNC.</t>
  </si>
  <si>
    <t>Ecotoxicology. 2021 Aug;30(6):1056-1070. doi: 10.1007/s10646-021-02432-3. Epub 2021 Jun 21.</t>
  </si>
  <si>
    <t>Dângelo RAC</t>
  </si>
  <si>
    <t>10.1007/s10646-021-02432-3</t>
  </si>
  <si>
    <t>Wolbachia and host intrinsic reproductive barriers contribute additively to postmating isolation in spider mites</t>
  </si>
  <si>
    <t>Cruz MA, Magalhães S, Sucena É, Zélé F.</t>
  </si>
  <si>
    <t>Evolution. 2021 Aug;75(8):2085-2101. doi: 10.1111/evo.14286. Epub 2021 Jul 5.</t>
  </si>
  <si>
    <t>Cruz MA</t>
  </si>
  <si>
    <t>10.1111/evo.14286</t>
  </si>
  <si>
    <t>Unpacking the intricacies of Rickettsia-vector interactions</t>
  </si>
  <si>
    <t>Laukaitis HJ, Macaluso KR.</t>
  </si>
  <si>
    <t>Trends Parasitol. 2021 Aug;37(8):734-746. doi: 10.1016/j.pt.2021.05.008. Epub 2021 Jun 21.</t>
  </si>
  <si>
    <t>Laukaitis HJ</t>
  </si>
  <si>
    <t>PMC8344978</t>
  </si>
  <si>
    <t>NIHMS1717429</t>
  </si>
  <si>
    <t>10.1016/j.pt.2021.05.008</t>
  </si>
  <si>
    <t>Comparisons of hematologic results for juvenile versus adult shelter dogs presented for ovariohysterectomy or castration</t>
  </si>
  <si>
    <t>KuKanich KS, Springer NL, Klutzke JB, KuKanich B.</t>
  </si>
  <si>
    <t>J Am Vet Med Assoc. 2021 Aug 1;259(3):275-282. doi: 10.2460/javma.259.3.275.</t>
  </si>
  <si>
    <t>KuKanich KS</t>
  </si>
  <si>
    <t>10.2460/javma.259.3.275</t>
  </si>
  <si>
    <t>Delayed reduction of Anaplasma marginale parasitemia and packed cell volume normalization despite prolonged enrofloxacin treatment of cattle co-infected with Trypanosoma vivax</t>
  </si>
  <si>
    <t>Bastos TSA, Cruvinel LB, Ferreira LL, Nicaretta JE, Couto LFM, Zapa DMB, de Assis Cavalcante AS, Heller LM, Salvador VF, Leal LLLL, de Morais IML, Soares VE, Cadioli FA, Lopes WDZ.</t>
  </si>
  <si>
    <t>Parasitol Res. 2021 Aug;120(8):2929-2937. doi: 10.1007/s00436-021-07226-4. Epub 2021 Jul 12.</t>
  </si>
  <si>
    <t>Bastos TSA</t>
  </si>
  <si>
    <t>10.1007/s00436-021-07226-4</t>
  </si>
  <si>
    <t>The tick fauna in Istanbul, Turkey, from 2013 to 2017 and identification of their pathogens by multiplex PCR: an epidemiological study</t>
  </si>
  <si>
    <t>Polat E, Altinkum SM, Bagdatli Y, Baykara O.</t>
  </si>
  <si>
    <t>Exp Appl Acarol. 2021 Aug;84(4):825-834. doi: 10.1007/s10493-021-00642-2. Epub 2021 Jul 12.</t>
  </si>
  <si>
    <t>Polat E</t>
  </si>
  <si>
    <t>10.1007/s10493-021-00642-2</t>
  </si>
  <si>
    <t>Spotted Fever Group Rickettsioses in Israel, 2010-2019</t>
  </si>
  <si>
    <t>Cohen R, Finn T, Babushkin F, Paran Y, Ben Ami R, Atamna A, Reisfeld S, Weber G, Petersiel N, Zayyad H, Leshem E, Weinberger M, Maor Y, Makhoul N, Nesher L, Zaide G, Klein D, Beth-Din A, Atiya-Nasagi Y.</t>
  </si>
  <si>
    <t>Emerg Infect Dis. 2021 Aug;27(8):2117-2126. doi: 10.3201/eid2708.203661.</t>
  </si>
  <si>
    <t>PMC8314820</t>
  </si>
  <si>
    <t>10.3201/eid2708.203661</t>
  </si>
  <si>
    <t>Epidemiology and Spatial Emergence of Anaplasmosis, New York, USA, 2010‒2018</t>
  </si>
  <si>
    <t>Russell A, Prusinski M, Sommer J, O'Connor C, White J, Falco R, Kokas J, Vinci V, Gall W, Tober K, Haight J, Oliver J, Meehan L, Sporn LA, Brisson D, Backenson PB.</t>
  </si>
  <si>
    <t>Emerg Infect Dis. 2021 Aug;27(8):2154-2162. doi: 10.3201/eid2708.210133.</t>
  </si>
  <si>
    <t>Russell A</t>
  </si>
  <si>
    <t>PMC8314826</t>
  </si>
  <si>
    <t>10.3201/eid2708.210133</t>
  </si>
  <si>
    <t>Molecular Detection and Characterization of Rickettsia asembonensis in Human Blood, Zambia</t>
  </si>
  <si>
    <t>Moonga LC, Hayashida K, Mulunda NR, Nakamura Y, Chipeta J, Moonga HB, Namangala B, Sugimoto C, Mtonga Z, Mutengo M, Yamagishi J.</t>
  </si>
  <si>
    <t>Emerg Infect Dis. 2021 Aug;27(8):2237-2239. doi: 10.3201/eid2708.203467.</t>
  </si>
  <si>
    <t>PMC8314825</t>
  </si>
  <si>
    <t>10.3201/eid2708.203467</t>
  </si>
  <si>
    <t>Seasonal abundance of Leptotrombidium deliense, the vector of scrub typhus, in areas reporting acute encephalitis syndrome in Gorakhpur district, Uttar Pradesh, India</t>
  </si>
  <si>
    <t>Sadanandane C, Elango A, Panneer D, Mary KA, Kumar NP, P Paily K, Mishra BB, Sankari T, Jambulingam P.</t>
  </si>
  <si>
    <t>Exp Appl Acarol. 2021 Aug;84(4):795-808. doi: 10.1007/s10493-021-00650-2. Epub 2021 Jul 30.</t>
  </si>
  <si>
    <t>10.1007/s10493-021-00650-2</t>
  </si>
  <si>
    <t>Pathogens detected in the tick Haemaphysalis concinna in Western Poland: known and unknown threats</t>
  </si>
  <si>
    <t>Dwużnik-Szarek D, Mierzejewska EJ, Alsarraf M, Alsarraf M, Bajer A.</t>
  </si>
  <si>
    <t>Exp Appl Acarol. 2021 Aug;84(4):769-783. doi: 10.1007/s10493-021-00647-x. Epub 2021 Aug 11.</t>
  </si>
  <si>
    <t>Dwużnik-Szarek D</t>
  </si>
  <si>
    <t>PMC8367898</t>
  </si>
  <si>
    <t>10.1007/s10493-021-00647-x</t>
  </si>
  <si>
    <t>Species-Level Profiling of Ixodes pacificus Bacterial Microbiomes Reveals High Variability Across Short Spatial Scales at Different Taxonomic Resolutions</t>
  </si>
  <si>
    <t>Socarras KM, Earl JP, Krol JE, Bhat A, Pabilonia M, Harrison MH, Lang SP, Sen B, Ahmed A, Hester M, Mell JC, Vandegrift K, Ehrlich GD.</t>
  </si>
  <si>
    <t>Genet Test Mol Biomarkers. 2021 Aug;25(8):551-562. doi: 10.1089/gtmb.2021.0088.</t>
  </si>
  <si>
    <t>Socarras KM</t>
  </si>
  <si>
    <t>Genet Test Mol Biomarkers</t>
  </si>
  <si>
    <t>PMC8575062</t>
  </si>
  <si>
    <t>10.1089/gtmb.2021.0088</t>
  </si>
  <si>
    <t>[Detection of " Candidatus Rickettsia andeanae" in Rhipicephalus sanguineus sensu stricto (Acari: Ixodidae) from Rapa Nui-Easter Island]</t>
  </si>
  <si>
    <t>Troncoso-Toro I, Muñoz-Leal S, Thompson M, Salinas J, Varas E, González-Acuña D.</t>
  </si>
  <si>
    <t>Rev Chilena Infectol. 2021 Aug;38(4):548-554. doi: 10.4067/S0716-10182021000400548.</t>
  </si>
  <si>
    <t>Troncoso-Toro I</t>
  </si>
  <si>
    <t>10.4067/S0716-10182021000400548</t>
  </si>
  <si>
    <t>Seroprevalence of Spotted Fever Group Rickettsiae in extensively managed sheep and goats in Nigeria, West Africa</t>
  </si>
  <si>
    <t>Nnabuife HE, Matur B, Ogo NI, Goselle O, Dakul A, Egbuji A, Tekki IS, Kamani J.</t>
  </si>
  <si>
    <t>Trop Anim Health Prod. 2021 Aug 2;53(4):425. doi: 10.1007/s11250-021-02868-z.</t>
  </si>
  <si>
    <t>Nnabuife HE</t>
  </si>
  <si>
    <t>10.1007/s11250-021-02868-z</t>
  </si>
  <si>
    <t>2021 Aug 2</t>
  </si>
  <si>
    <t>Wolbachia spp. and Spiroplasma spp. in Musca spp.: Detection Using Molecular Approaches</t>
  </si>
  <si>
    <t>Karatepe M, Aksoy S, Karatepe B.</t>
  </si>
  <si>
    <t>Turkiye Parazitol Derg. 2021 Aug 4;45(3):211-215. doi: 10.4274/tpd.galenos.2021.35229.</t>
  </si>
  <si>
    <t>Karatepe M</t>
  </si>
  <si>
    <t>10.4274/tpd.galenos.2021.35229</t>
  </si>
  <si>
    <t>2021 Aug 4</t>
  </si>
  <si>
    <t>Recombinase polymerase amplification (RPA) with lateral flow detection for three Anaplasma species of importance to livestock health</t>
  </si>
  <si>
    <t>Salazar A, Ochoa-Corona FM, Talley JL, Noden BH.</t>
  </si>
  <si>
    <t>Sci Rep. 2021 Aug 5;11(1):15962. doi: 10.1038/s41598-021-95402-y.</t>
  </si>
  <si>
    <t>Salazar A</t>
  </si>
  <si>
    <t>PMC8342517</t>
  </si>
  <si>
    <t>10.1038/s41598-021-95402-y</t>
  </si>
  <si>
    <t>2021 Aug 5</t>
  </si>
  <si>
    <t>Functional Characterization of Multiple Ehrlichia chaffeensis Sodium (Cation)/Proton Antiporter Genes Involved in the Bacterial pH Homeostasis</t>
  </si>
  <si>
    <t>Wei L, Liu H, Alizadeh K, Juarez-Rodriguez MD, Ganta RR.</t>
  </si>
  <si>
    <t>Int J Mol Sci. 2021 Aug 5;22(16):8420. doi: 10.3390/ijms22168420.</t>
  </si>
  <si>
    <t>PMC8395091</t>
  </si>
  <si>
    <t>10.3390/ijms22168420</t>
  </si>
  <si>
    <t>Growth and Maintenance of Wolbachia in Insect Cell Lines</t>
  </si>
  <si>
    <t>Insects. 2021 Aug 6;12(8):706. doi: 10.3390/insects12080706.</t>
  </si>
  <si>
    <t>PMC8396524</t>
  </si>
  <si>
    <t>10.3390/insects12080706</t>
  </si>
  <si>
    <t>2021 Aug 6</t>
  </si>
  <si>
    <t>Historical Spatial Distribution of Zoonotic Diseases in Domestic, Synanthropic, and Wild Animals in the Mexican Territory of the Yucatan Peninsula</t>
  </si>
  <si>
    <t>Haro P, Trasviña-Muñoz E, May-Concha I, López-Valencia G, Monge-Navarro F, Herrera-Ramírez C, Mercado-Rodríguez JA, Villanueva-Alonzo H, Waleckx E.</t>
  </si>
  <si>
    <t>J Trop Med. 2021 Aug 7;2021:8699455. doi: 10.1155/2021/8699455. eCollection 2021.</t>
  </si>
  <si>
    <t>Haro P</t>
  </si>
  <si>
    <t>PMC8369176</t>
  </si>
  <si>
    <t>10.1155/2021/8699455</t>
  </si>
  <si>
    <t>2021 Aug 7</t>
  </si>
  <si>
    <t>Molecular population genetics of Sex-lethal (Sxl) in the Drosophila melanogaster species group: a locus that genetically interacts with Wolbachia pipientis in Drosophila melanogaster</t>
  </si>
  <si>
    <t>Bauer DuMont VL, White SL, Zinshteyn D, Aquadro CF.</t>
  </si>
  <si>
    <t>G3 (Bethesda). 2021 Aug 7;11(8):jkab197. doi: 10.1093/g3journal/jkab197.</t>
  </si>
  <si>
    <t>Bauer DuMont VL</t>
  </si>
  <si>
    <t>PMC8496275</t>
  </si>
  <si>
    <t>10.1093/g3journal/jkab197</t>
  </si>
  <si>
    <t>Epidemiology of Rickettsial Infection in the Municipality of Uramita, Colombia</t>
  </si>
  <si>
    <t>Quintero-Vélez JC, Cienfuegos-Gallet AV, Quintero LO, Úsuga AF, Cifuentes S, Solari S, Rodas JD, Diaz FJ, Rojas CA.</t>
  </si>
  <si>
    <t>Am J Trop Med Hyg. 2021 Aug 9;105(4):1013-1023. doi: 10.4269/ajtmh.20-0104.</t>
  </si>
  <si>
    <t>Quintero-Vélez JC</t>
  </si>
  <si>
    <t>PMC8592147</t>
  </si>
  <si>
    <t>10.4269/ajtmh.20-0104</t>
  </si>
  <si>
    <t>2021 Aug 9</t>
  </si>
  <si>
    <t>Rickettsial fever leading to upper disphagya: A rare neurovascular conflict between vertebral artery and glossopharyngeal nerve</t>
  </si>
  <si>
    <t>Lourenco J, Coelho J, Ribeiro P.</t>
  </si>
  <si>
    <t>IDCases. 2021 Aug 9;26:e01250. doi: 10.1016/j.idcr.2021.e01250. eCollection 2021.</t>
  </si>
  <si>
    <t>Lourenco J</t>
  </si>
  <si>
    <t>PMC8371192</t>
  </si>
  <si>
    <t>10.1016/j.idcr.2021.e01250</t>
  </si>
  <si>
    <t>Eight Years of Collaboration on Biosafety and Biosecurity Issues Between Kazakhstan and Germany as Part of the German Biosecurity Programme and the G7 Global Partnership Against the Spread of Weapons and Materials of Mass Destruction</t>
  </si>
  <si>
    <t>Peintner L, Wagner E, Shin A, Tukhanova N, Turebekov N, Abdiyeva K, Spaiser O, Serebrennikova Y, Tintrup E, Dmitrovskiy A, Zhalmagambetova A, Frey S, Essbauer SS.</t>
  </si>
  <si>
    <t>Front Public Health. 2021 Aug 9;9:649393. doi: 10.3389/fpubh.2021.649393. eCollection 2021.</t>
  </si>
  <si>
    <t>Peintner L</t>
  </si>
  <si>
    <t>PMC8381731</t>
  </si>
  <si>
    <t>10.3389/fpubh.2021.649393</t>
  </si>
  <si>
    <t>Design and Testing of Effective Primers for Amplification of the orf7 Gene of Phage WO Associated with Andricus hakonensis</t>
  </si>
  <si>
    <t>Su CY, Zhu DH, Yang XH.</t>
  </si>
  <si>
    <t>Insects. 2021 Aug 9;12(8):713. doi: 10.3390/insects12080713.</t>
  </si>
  <si>
    <t>Su CY</t>
  </si>
  <si>
    <t>PMC8397071</t>
  </si>
  <si>
    <t>10.3390/insects12080713</t>
  </si>
  <si>
    <t>Four Tick-Borne Microorganisms and Their Prevalence in Hyalomma Ticks Collected from Livestock in United Arab Emirates</t>
  </si>
  <si>
    <t>Perveen N, Muzaffar SB, Al-Deeb MA.</t>
  </si>
  <si>
    <t>Pathogens. 2021 Aug 9;10(8):1005. doi: 10.3390/pathogens10081005.</t>
  </si>
  <si>
    <t>Perveen N</t>
  </si>
  <si>
    <t>PMC8398371</t>
  </si>
  <si>
    <t>10.3390/pathogens10081005</t>
  </si>
  <si>
    <t>Macular infarction in presumed rickettsial retinitis with late vascular remodelling</t>
  </si>
  <si>
    <t>Aggarwal D, Takkar B, Basu S.</t>
  </si>
  <si>
    <t>BMJ Case Rep. 2021 Aug 11;14(8):e243188. doi: 10.1136/bcr-2021-243188.</t>
  </si>
  <si>
    <t>Aggarwal D</t>
  </si>
  <si>
    <t>PMC8359509</t>
  </si>
  <si>
    <t>10.1136/bcr-2021-243188</t>
  </si>
  <si>
    <t>2021 Aug 11</t>
  </si>
  <si>
    <t>Metabolomics provide new insights into mechanisms of Wolbachia-induced paternal defects in Drosophila melanogaster</t>
  </si>
  <si>
    <t>Zhang HB, Cao Z, Qiao JX, Zhong ZQ, Pan CC, Liu C, Zhang LM, Wang YF.</t>
  </si>
  <si>
    <t>PLoS Pathog. 2021 Aug 12;17(8):e1009859. doi: 10.1371/journal.ppat.1009859. eCollection 2021 Aug.</t>
  </si>
  <si>
    <t>Zhang HB</t>
  </si>
  <si>
    <t>PMC8384202</t>
  </si>
  <si>
    <t>10.1371/journal.ppat.1009859</t>
  </si>
  <si>
    <t>2021 Aug 12</t>
  </si>
  <si>
    <t>Vaccine Design and Vaccination Strategies against Rickettsiae</t>
  </si>
  <si>
    <t>Vaccines (Basel). 2021 Aug 12;9(8):896. doi: 10.3390/vaccines9080896.</t>
  </si>
  <si>
    <t>Vaccines (Basel)</t>
  </si>
  <si>
    <t>PMC8402588</t>
  </si>
  <si>
    <t>10.3390/vaccines9080896</t>
  </si>
  <si>
    <t>Genome analyses of four Wolbachia strains and associated mitochondria of Rhagoletis cerasi expose cumulative modularity of cytoplasmic incompatibility factors and cytoplasmic hitchhiking across host populations</t>
  </si>
  <si>
    <t>Morrow JL, Riegler M.</t>
  </si>
  <si>
    <t>BMC Genomics. 2021 Aug 13;22(1):616. doi: 10.1186/s12864-021-07906-6.</t>
  </si>
  <si>
    <t>PMC8361831</t>
  </si>
  <si>
    <t>10.1186/s12864-021-07906-6</t>
  </si>
  <si>
    <t>2021 Aug 13</t>
  </si>
  <si>
    <t>Transmission of 'Candidatus Anaplasma camelii' to mice and rabbits by camel-specific keds, Hippobosca camelina</t>
  </si>
  <si>
    <t>Bargul JL, Kidambasi KO, Getahun MN, Villinger J, Copeland RS, Muema JM, Carrington M, Masiga DK.</t>
  </si>
  <si>
    <t>PLoS Negl Trop Dis. 2021 Aug 16;15(8):e0009671. doi: 10.1371/journal.pntd.0009671. eCollection 2021 Aug.</t>
  </si>
  <si>
    <t>Bargul JL</t>
  </si>
  <si>
    <t>PMC8389426</t>
  </si>
  <si>
    <t>10.1371/journal.pntd.0009671</t>
  </si>
  <si>
    <t>2021 Aug 16</t>
  </si>
  <si>
    <t>Manifestation of acute peritonitis and pneumonedema in scrub typhus without eschar: A case report</t>
  </si>
  <si>
    <t>Zhou XL, Ye QL, Chen JQ, Li W, Dong HJ.</t>
  </si>
  <si>
    <t>World J Clin Cases. 2021 Aug 16;9(23):6900-6906. doi: 10.12998/wjcc.v9.i23.6900.</t>
  </si>
  <si>
    <t>Zhou XL</t>
  </si>
  <si>
    <t>World J Clin Cases</t>
  </si>
  <si>
    <t>PMC8362526</t>
  </si>
  <si>
    <t>10.12998/wjcc.v9.i23.6900</t>
  </si>
  <si>
    <t>Lymphangitis-Associated Rickettsiosis by Rickettsia sibirica mongolitimonae</t>
  </si>
  <si>
    <t>Echevarría-Zubero R, Porras-López E, Campelo-Gutiérrez C, Rivas-Crespo JC, Lucas AM, Cobo-Vázquez E.</t>
  </si>
  <si>
    <t>J Pediatric Infect Dis Soc. 2021 Aug 17;10(7):797-799. doi: 10.1093/jpids/piab018.</t>
  </si>
  <si>
    <t>Echevarría-Zubero R</t>
  </si>
  <si>
    <t>10.1093/jpids/piab018</t>
  </si>
  <si>
    <t>2021 Aug 17</t>
  </si>
  <si>
    <t>Molecular detection and prevalence of Theileria ovis and Anaplasma marginale in sheep blood samples collected from Layyah district in Punjab, Pakistan</t>
  </si>
  <si>
    <t>Abid K, Bukhari S, Asif M, Sattar A, Arshad M, Aktas M, Ozubek S, Shaikh RS, Iqbal F.</t>
  </si>
  <si>
    <t>Trop Anim Health Prod. 2021 Aug 17;53(4):439. doi: 10.1007/s11250-021-02870-5.</t>
  </si>
  <si>
    <t>Abid K</t>
  </si>
  <si>
    <t>10.1007/s11250-021-02870-5</t>
  </si>
  <si>
    <t>Survey of Ticks and Tick-Borne Rickettsial and Protozoan Pathogens in Eswatini</t>
  </si>
  <si>
    <t>Ledger KJ, Beati L, Wisely SM.</t>
  </si>
  <si>
    <t>Pathogens. 2021 Aug 17;10(8):1043. doi: 10.3390/pathogens10081043.</t>
  </si>
  <si>
    <t>Ledger KJ</t>
  </si>
  <si>
    <t>PMC8401679</t>
  </si>
  <si>
    <t>10.3390/pathogens10081043</t>
  </si>
  <si>
    <t>Clinical Decision Support Trees Can Help Optimize Utilization of Anaplasma phagocytophilum Nucleic Acid Amplification Testing</t>
  </si>
  <si>
    <t>Hamilton R, Pandora TR, Parsonnet J, Martin IW.</t>
  </si>
  <si>
    <t>J Clin Microbiol. 2021 Aug 18;59(9):e0079121. doi: 10.1128/JCM.00791-21. Epub 2021 Aug 18.</t>
  </si>
  <si>
    <t>Hamilton R</t>
  </si>
  <si>
    <t>PMC8373024</t>
  </si>
  <si>
    <t>10.1128/JCM.00791-21</t>
  </si>
  <si>
    <t>2021 Aug 18</t>
  </si>
  <si>
    <t>Mononucleosis-like illnesses due to co-infection with severe fever with thrombocytopenia syndrome virus and spotted fever group rickettsia:a case report</t>
  </si>
  <si>
    <t>Zhao B, Hou H, Gao R, Tian B, Deng B.</t>
  </si>
  <si>
    <t>BMC Infect Dis. 2021 Aug 18;21(1):829. doi: 10.1186/s12879-021-06434-8.</t>
  </si>
  <si>
    <t>Zhao B</t>
  </si>
  <si>
    <t>PMC8371423</t>
  </si>
  <si>
    <t>10.1186/s12879-021-06434-8</t>
  </si>
  <si>
    <t>Effect of Neonicotinoids on Bacterial Symbionts and Insecticide-Resistant Gene in Whitefly, Bemisia tabaci</t>
  </si>
  <si>
    <t>Barman M, Samanta S, Thakur H, Chakraborty S, Samanta A, Ghosh A, Tarafdar J.</t>
  </si>
  <si>
    <t>Insects. 2021 Aug 18;12(8):742. doi: 10.3390/insects12080742.</t>
  </si>
  <si>
    <t>Barman M</t>
  </si>
  <si>
    <t>PMC8397095</t>
  </si>
  <si>
    <t>10.3390/insects12080742</t>
  </si>
  <si>
    <t>Ecological and behavioural risk factors of scrub typhus in central Vietnam: a case-control study</t>
  </si>
  <si>
    <t>Tran HTD, Hattendorf J, Do HM, Hoang TT, Hoang HTH, Lam HN, Huynh MK, Vu LTH, Zinsstag J, Paris DH, Schelling E.</t>
  </si>
  <si>
    <t>Infect Dis Poverty. 2021 Aug 19;10(1):110. doi: 10.1186/s40249-021-00893-6.</t>
  </si>
  <si>
    <t>Tran HTD</t>
  </si>
  <si>
    <t>PMC8374119</t>
  </si>
  <si>
    <t>10.1186/s40249-021-00893-6</t>
  </si>
  <si>
    <t>2021 Aug 19</t>
  </si>
  <si>
    <t>Interferon receptor-deficient mice are susceptible to eschar-associated rickettsiosis</t>
  </si>
  <si>
    <t>Burke TP, Engström P, Tran CJ, Langohr IM, Glasner DR, Espinosa DA, Harris E, Welch MD.</t>
  </si>
  <si>
    <t>Elife. 2021 Aug 23;10:e67029. doi: 10.7554/eLife.67029.</t>
  </si>
  <si>
    <t>PMC8428839</t>
  </si>
  <si>
    <t>10.7554/eLife.67029</t>
  </si>
  <si>
    <t>2021 Aug 23</t>
  </si>
  <si>
    <t>A spatio-temporal analysis of scrub typhus and murine typhus in Laos; implications from changing landscapes and climate</t>
  </si>
  <si>
    <t>Roberts T, Parker DM, Bulterys PL, Rattanavong S, Elliott I, Phommasone K, Mayxay M, Chansamouth V, Robinson MT, Blacksell SD, Newton PN.</t>
  </si>
  <si>
    <t>PLoS Negl Trop Dis. 2021 Aug 25;15(8):e0009685. doi: 10.1371/journal.pntd.0009685. eCollection 2021 Aug.</t>
  </si>
  <si>
    <t>Roberts T</t>
  </si>
  <si>
    <t>PMC8386877</t>
  </si>
  <si>
    <t>10.1371/journal.pntd.0009685</t>
  </si>
  <si>
    <t>2021 Aug 25</t>
  </si>
  <si>
    <t>Wolbachia prevalence in the vector species Culex pipiens and Culex torrentium in a Sindbis virus-endemic region of Sweden</t>
  </si>
  <si>
    <t>Bergman A, Hesson JC.</t>
  </si>
  <si>
    <t>Parasit Vectors. 2021 Aug 26;14(1):428. doi: 10.1186/s13071-021-04937-6.</t>
  </si>
  <si>
    <t>Bergman A</t>
  </si>
  <si>
    <t>PMC8390198</t>
  </si>
  <si>
    <t>10.1186/s13071-021-04937-6</t>
  </si>
  <si>
    <t>2021 Aug 26</t>
  </si>
  <si>
    <t>Molecular detection and risk factors for Anaplasma platys infection in dogs from Egypt</t>
  </si>
  <si>
    <t>Selim A, Almohammed H, Abdelhady A, Alouffi A, Alshammari FA.</t>
  </si>
  <si>
    <t>Parasit Vectors. 2021 Aug 26;14(1):429. doi: 10.1186/s13071-021-04943-8.</t>
  </si>
  <si>
    <t>Selim A</t>
  </si>
  <si>
    <t>PMC8394565</t>
  </si>
  <si>
    <t>10.1186/s13071-021-04943-8</t>
  </si>
  <si>
    <t>Occurrence of tick-borne pathogens in questing Ixodes ricinus ticks from Wester Ross, Northwest Scotland</t>
  </si>
  <si>
    <t>Olsthoorn F, Sprong H, Fonville M, Rocchi M, Medlock J, Gilbert L, Ghazoul J.</t>
  </si>
  <si>
    <t>Parasit Vectors. 2021 Aug 26;14(1):430. doi: 10.1186/s13071-021-04946-5.</t>
  </si>
  <si>
    <t>Olsthoorn F</t>
  </si>
  <si>
    <t>PMC8393815</t>
  </si>
  <si>
    <t>10.1186/s13071-021-04946-5</t>
  </si>
  <si>
    <t>Presence of Human Pathogens of the Borrelia burgdorferi sensu lato Complex Shifts the Sequence Read Abundances of Tick Microbiomes in Two German Locations</t>
  </si>
  <si>
    <t>Hoffmann A, Müller T, Fingerle V, Noll M.</t>
  </si>
  <si>
    <t>Microorganisms. 2021 Aug 26;9(9):1814. doi: 10.3390/microorganisms9091814.</t>
  </si>
  <si>
    <t>PMC8469654</t>
  </si>
  <si>
    <t>10.3390/microorganisms9091814</t>
  </si>
  <si>
    <t>Spectrum of Multiorgan Dysfunction in Scrub Typhus Infection</t>
  </si>
  <si>
    <t>Mahajan V, Guglani V, Singla N, Chander J.</t>
  </si>
  <si>
    <t>J Trop Pediatr. 2021 Aug 27;67(4):fmab074. doi: 10.1093/tropej/fmab074.</t>
  </si>
  <si>
    <t>Mahajan V</t>
  </si>
  <si>
    <t>10.1093/tropej/fmab074</t>
  </si>
  <si>
    <t>2021 Aug 27</t>
  </si>
  <si>
    <t>Discovery of a Diverse Set of Bacteria That Build Their Cell Walls without the Canonical Peptidoglycan Polymerase aPBP</t>
  </si>
  <si>
    <t>Atwal S, Chuenklin S, Bonder EM, Flores J, Gillespie JJ, Driscoll TP, Salje J.</t>
  </si>
  <si>
    <t>mBio. 2021 Aug 31;12(4):e0134221. doi: 10.1128/mBio.01342-21. Epub 2021 Jul 27.</t>
  </si>
  <si>
    <t>PMC8406291</t>
  </si>
  <si>
    <t>10.1128/mBio.01342-21</t>
  </si>
  <si>
    <t>2021 Aug 31</t>
  </si>
  <si>
    <t>Orientia tsutsugamushi Nucleomodulin Ank13 Exploits the RaDAR Nuclear Import Pathway To Modulate Host Cell Transcription</t>
  </si>
  <si>
    <t>Adcox HE, Hatke AL, Andersen SE, Gupta S, Otto NB, Weber MM, Marconi RT, Carlyon JA.</t>
  </si>
  <si>
    <t>mBio. 2021 Aug 31;12(4):e0181621. doi: 10.1128/mBio.01816-21. Epub 2021 Aug 3.</t>
  </si>
  <si>
    <t>Adcox HE</t>
  </si>
  <si>
    <t>PMC8406279</t>
  </si>
  <si>
    <t>10.1128/mBio.01816-21</t>
  </si>
  <si>
    <t>Rickettsia africae: identifying gaps in the current knowledge on vector-pathogen-host interactions</t>
  </si>
  <si>
    <t>Mazhetese E, Magaia V, Taviani E, Neves L, Morar-Leather D.</t>
  </si>
  <si>
    <t>J Infect Dev Ctries. 2021 Aug 31;15(8):1039-1047. doi: 10.3855/jidc.13291.</t>
  </si>
  <si>
    <t>Mazhetese E</t>
  </si>
  <si>
    <t>10.3855/jidc.13291</t>
  </si>
  <si>
    <t>Protozoan and Microbial Pathogens of House Cats in the Province of Tekirdag in Western Turkey</t>
  </si>
  <si>
    <t>Muz MN, Erat S, Mumcuoglu KY.</t>
  </si>
  <si>
    <t>Pathogens. 2021 Aug 31;10(9):1114. doi: 10.3390/pathogens10091114.</t>
  </si>
  <si>
    <t>Muz MN</t>
  </si>
  <si>
    <t>PMC8466416</t>
  </si>
  <si>
    <t>10.3390/pathogens10091114</t>
  </si>
  <si>
    <t>Evaluation of a commercial microbial enrichment kit used prior DNA extraction to improve the molecular detection of vector-borne pathogens from naturally infected dogs</t>
  </si>
  <si>
    <t>Oney K, Koo M, Roy C, Ren S, Qurollo B, Juhasz NB, Vasconcelos EJR, Oakley B, Diniz PPVP.</t>
  </si>
  <si>
    <t>J Microbiol Methods. 2021 Sep;188:106163. doi: 10.1016/j.mimet.2021.106163. Epub 2021 Feb 11.</t>
  </si>
  <si>
    <t>Oney K</t>
  </si>
  <si>
    <t>10.1016/j.mimet.2021.106163</t>
  </si>
  <si>
    <t>2021 Sep</t>
  </si>
  <si>
    <t>The Occurrence of Zoonotic Anaplasma phagocytophilum Strains, in the Spleen and Liver of Wild Boars from North-West and Central Parts of Poland</t>
  </si>
  <si>
    <t>Myczka AW, Szewczyk T, Laskowski Z.</t>
  </si>
  <si>
    <t>Acta Parasitol. 2021 Sep;66(3):1082-1085. doi: 10.1007/s11686-021-00368-6. Epub 2021 Mar 26.</t>
  </si>
  <si>
    <t>Myczka AW</t>
  </si>
  <si>
    <t>PMC8390417</t>
  </si>
  <si>
    <t>10.1007/s11686-021-00368-6</t>
  </si>
  <si>
    <t>A Fatal Case of Rickettsiosis From South Africa</t>
  </si>
  <si>
    <t>Blumenthal R, Hoosen A, Skosana LB, Weyer J.</t>
  </si>
  <si>
    <t>Am J Forensic Med Pathol. 2021 Sep 1;42(3):e57-e58. doi: 10.1097/PAF.0000000000000671.</t>
  </si>
  <si>
    <t>Blumenthal R</t>
  </si>
  <si>
    <t>Am J Forensic Med Pathol</t>
  </si>
  <si>
    <t>10.1097/PAF.0000000000000671</t>
  </si>
  <si>
    <t>2021 Sep 1</t>
  </si>
  <si>
    <t>Identifying potential candidate Culicoides spp. for the study of interactions with Candidatus Cardinium hertigii</t>
  </si>
  <si>
    <t>Pilgrim J, Siozios S, Baylis M, Venter G, Garros C, Hurst GDD.</t>
  </si>
  <si>
    <t>Med Vet Entomol. 2021 Sep;35(3):501-506. doi: 10.1111/mve.12517. Epub 2021 May 6.</t>
  </si>
  <si>
    <t>10.1111/mve.12517</t>
  </si>
  <si>
    <t>Molecular detection of Theileria sergentii/orientalis/buffeli and Ehrlichia canis from aborted ovine and caprine products in Sardinia, Italy</t>
  </si>
  <si>
    <t>Chisu V, Loi F, Mura L, Tanda A, Chessa G, Masala G.</t>
  </si>
  <si>
    <t>Vet Med Sci. 2021 Sep;7(5):1762-1768. doi: 10.1002/vms3.510. Epub 2021 May 6.</t>
  </si>
  <si>
    <t>PMC8464253</t>
  </si>
  <si>
    <t>10.1002/vms3.510</t>
  </si>
  <si>
    <t>Molecular characterization of bacterial communities of two neotropical tick species (Amblyomma aureolatum and Ornithodoros brasiliensis) using rDNA 16S sequencing</t>
  </si>
  <si>
    <t>Dall'Agnol B, McCulloch JA, Mayer FQ, Souza U, Webster A, Antunes P, Doyle RL, Reck J, Ferreira CAS.</t>
  </si>
  <si>
    <t>Ticks Tick Borne Dis. 2021 Sep;12(5):101746. doi: 10.1016/j.ttbdis.2021.101746. Epub 2021 May 19.</t>
  </si>
  <si>
    <t>10.1016/j.ttbdis.2021.101746</t>
  </si>
  <si>
    <t>Exploring the ecological and evolutionary relationships between Rickettsia and hard ticks in the Neotropical region</t>
  </si>
  <si>
    <t>Estrada-Peña A, Binder LC, Nava S, Szabó MPJ, Labruna MB.</t>
  </si>
  <si>
    <t>Ticks Tick Borne Dis. 2021 Sep;12(5):101754. doi: 10.1016/j.ttbdis.2021.101754. Epub 2021 Jun 4.</t>
  </si>
  <si>
    <t>10.1016/j.ttbdis.2021.101754</t>
  </si>
  <si>
    <t>The first human case of Rickettsia slovaca from Turkey</t>
  </si>
  <si>
    <t>Emiroglu M, Celebi B, Alkan G, Yilmaz Y.</t>
  </si>
  <si>
    <t>Ticks Tick Borne Dis. 2021 Sep;12(5):101755. doi: 10.1016/j.ttbdis.2021.101755. Epub 2021 Jun 3.</t>
  </si>
  <si>
    <t>Emiroglu M</t>
  </si>
  <si>
    <t>10.1016/j.ttbdis.2021.101755</t>
  </si>
  <si>
    <t>Experimental infection and vector competence of Amblyomma patinoi, a member of the Amblyomma cajennense species complex, for the human pathogen Rickettsia rickettsii</t>
  </si>
  <si>
    <t>Martínez-Diaz HC, Forero-Becerra E, Hidalgo M, Labruna MB.</t>
  </si>
  <si>
    <t>Ticks Tick Borne Dis. 2021 Sep;12(5):101751. doi: 10.1016/j.ttbdis.2021.101751. Epub 2021 May 29.</t>
  </si>
  <si>
    <t>Martínez-Diaz HC</t>
  </si>
  <si>
    <t>10.1016/j.ttbdis.2021.101751</t>
  </si>
  <si>
    <t>Mapping the distribution and risk factors of Anaplasmataceae in wild and domestic canines in Chile and their association with Rhipicephalus sanguineus species complex lineages</t>
  </si>
  <si>
    <t>S DC, A C, C UC, E HH, V G, I S, N SP, D PM, D GA, C N, J V, G AJ, D V, J M.</t>
  </si>
  <si>
    <t>Ticks Tick Borne Dis. 2021 Sep;12(5):101752. doi: 10.1016/j.ttbdis.2021.101752. Epub 2021 Jun 4.</t>
  </si>
  <si>
    <t>S DC</t>
  </si>
  <si>
    <t>10.1016/j.ttbdis.2021.101752</t>
  </si>
  <si>
    <t>Assessment of the burden of malaria and bacteraemia by retrospective molecular diagnosis in febrile illnesses and first-line anti-infectives in Côte d'Ivoire</t>
  </si>
  <si>
    <t>Ehounoud BCH, Boumbanda Koyo CS, Doua Bongue L, Cortaredona S, N'Douba Kakou A, Konan DB, Kouassi Patrick Y, Amanzougaghene N, N'Guessan JD, Davoust B, Raoult D, Mediannikov O, Fenollar F.</t>
  </si>
  <si>
    <t>Travel Med Infect Dis. 2021 Sep-Oct;43:102105. doi: 10.1016/j.tmaid.2021.102105. Epub 2021 Jun 17.</t>
  </si>
  <si>
    <t>Ehounoud BCH</t>
  </si>
  <si>
    <t>10.1016/j.tmaid.2021.102105</t>
  </si>
  <si>
    <t>2021 Sep-Oct</t>
  </si>
  <si>
    <t>Are other tick-borne infections overlooked in patients investigated for Lyme neuroborreliosis? A large retrospective study from South-eastern Sweden</t>
  </si>
  <si>
    <t>Gyllemark P, Wilhelmsson P, Elm C, Hoornstra D, Hovius JW, Johansson M, Tjernberg I, Lindgren PE, Henningsson AJ, Sjöwall J.</t>
  </si>
  <si>
    <t>Ticks Tick Borne Dis. 2021 Sep;12(5):101759. doi: 10.1016/j.ttbdis.2021.101759. Epub 2021 Jun 4.</t>
  </si>
  <si>
    <t>Gyllemark P</t>
  </si>
  <si>
    <t>10.1016/j.ttbdis.2021.101759</t>
  </si>
  <si>
    <t>Stray Mexico origin cattle captured crossing into Southern Texas carry Babesia bovis and other tick-borne pathogens</t>
  </si>
  <si>
    <t>Scoles GA, Lohmeyer KH, Ueti MW, Bonilla D, Lahmers KK, Piccione J, Rogovskyy AS.</t>
  </si>
  <si>
    <t>Ticks Tick Borne Dis. 2021 Sep;12(5):101708. doi: 10.1016/j.ttbdis.2021.101708. Epub 2021 Mar 17.</t>
  </si>
  <si>
    <t>Scoles GA</t>
  </si>
  <si>
    <t>10.1016/j.ttbdis.2021.101708</t>
  </si>
  <si>
    <t>Clinical and laboratory evidence of Lyme disease in North India, 2016-2019</t>
  </si>
  <si>
    <t>Vinayaraj EV, Gupta N, Sreenath K, Thakur CK, Gulati S, Anand V, Tripathi M, Bhatia R, Vibha D, Dash D, Soneja M, Kumar U, Padma MV, Chaudhry R.</t>
  </si>
  <si>
    <t>Travel Med Infect Dis. 2021 Sep-Oct;43:102134. doi: 10.1016/j.tmaid.2021.102134. Epub 2021 Jun 30.</t>
  </si>
  <si>
    <t>Vinayaraj EV</t>
  </si>
  <si>
    <t>10.1016/j.tmaid.2021.102134</t>
  </si>
  <si>
    <t>A multi-seasonal study investigating the phenology, host and habitat associations, and pathogens of Haemaphysalis longicornis in Virginia, U.S.A</t>
  </si>
  <si>
    <t>Thompson AT, White SA, Shaw D, Garrett KB, Wyckoff ST, Doub EE, Ruder MG, Yabsley MJ.</t>
  </si>
  <si>
    <t>Ticks Tick Borne Dis. 2021 Sep;12(5):101773. doi: 10.1016/j.ttbdis.2021.101773. Epub 2021 Jun 17.</t>
  </si>
  <si>
    <t>Thompson AT</t>
  </si>
  <si>
    <t>10.1016/j.ttbdis.2021.101773</t>
  </si>
  <si>
    <t>Establishment and characterization of a cell line (RBME-6) of Rhipicephalus (Boophilus) microplus from Brazil</t>
  </si>
  <si>
    <t>Lima-Duarte L, Camargo JV, Castro-Santiago AC, Machado RZ, André MR, Cabral-de-Mello DC, Camargo-Mathias MI, Ikeda P, Anholeto LA, Pereira MC, da Costa AJ, Barros-Battesti DM.</t>
  </si>
  <si>
    <t>Ticks Tick Borne Dis. 2021 Sep;12(5):101770. doi: 10.1016/j.ttbdis.2021.101770. Epub 2021 Jun 25.</t>
  </si>
  <si>
    <t>Lima-Duarte L</t>
  </si>
  <si>
    <t>10.1016/j.ttbdis.2021.101770</t>
  </si>
  <si>
    <t>Long-term spatiotemporal genetic structure of an accidental parasitoid introduction, and local changes in prevalence of its associated Wolbachia symbiont</t>
  </si>
  <si>
    <t>Duplouy A, Nair A, Nyman T, van Nouhuys S.</t>
  </si>
  <si>
    <t>Mol Ecol. 2021 Sep;30(18):4368-4380. doi: 10.1111/mec.16065. Epub 2021 Jul 18.</t>
  </si>
  <si>
    <t>10.1111/mec.16065</t>
  </si>
  <si>
    <t>Scrub typhus: A new cause of acute undifferentiated febrile illness in Latin America?</t>
  </si>
  <si>
    <t>Silva-Ramos CR, Jacinavicius FC, Weitzel T, Walker DH, Faccini-Martínez ÁA.</t>
  </si>
  <si>
    <t>Travel Med Infect Dis. 2021 Sep-Oct;43:102138. doi: 10.1016/j.tmaid.2021.102138. Epub 2021 Jul 11.</t>
  </si>
  <si>
    <t>10.1016/j.tmaid.2021.102138</t>
  </si>
  <si>
    <t>Biochemical characterization of Recombinase A from Wolbachia endosymbiont of filarial nematode Brugia malayi (wBmRecA)</t>
  </si>
  <si>
    <t>Int J Parasitol. 2021 Sep;51(10):841-853. doi: 10.1016/j.ijpara.2021.02.007. Epub 2021 Jul 15.</t>
  </si>
  <si>
    <t>10.1016/j.ijpara.2021.02.007</t>
  </si>
  <si>
    <t>A survey on equine tick-borne diseases: The molecular detection of Babesia ovis DNA in Turkish racehorses</t>
  </si>
  <si>
    <t>Ceylan O, Benedicto B, Ceylan C, Tumwebaze M, Galon EM, Liu M, Xuan X, Sevinc F.</t>
  </si>
  <si>
    <t>Ticks Tick Borne Dis. 2021 Sep;12(5):101784. doi: 10.1016/j.ttbdis.2021.101784. Epub 2021 Jul 12.</t>
  </si>
  <si>
    <t>10.1016/j.ttbdis.2021.101784</t>
  </si>
  <si>
    <t>Cross border transhumance involvement in ticks and tick-borne pathogens dissemination and first evidence of Anaplasma centrale in Burkina Faso</t>
  </si>
  <si>
    <t>Ouedraogo AS, Zannou OM, Biguezoton AS, Yao KP, Belem AMG, Farougou S, Oosthuizen M, Saegerman C, Lempereur L.</t>
  </si>
  <si>
    <t>Ticks Tick Borne Dis. 2021 Sep;12(5):101781. doi: 10.1016/j.ttbdis.2021.101781. Epub 2021 Jul 12.</t>
  </si>
  <si>
    <t>10.1016/j.ttbdis.2021.101781</t>
  </si>
  <si>
    <t>Sensitivity of Anaplasma marginale genotypes to oxytetracycline assessed by analyzing the msp1α gene in experimentally infected cattle</t>
  </si>
  <si>
    <t>Primo ME, Sarli M, Thompson CS, Torioni SM, Echaide IE.</t>
  </si>
  <si>
    <t>Ticks Tick Borne Dis. 2021 Sep;12(5):101787. doi: 10.1016/j.ttbdis.2021.101787. Epub 2021 Jul 12.</t>
  </si>
  <si>
    <t>10.1016/j.ttbdis.2021.101787</t>
  </si>
  <si>
    <t>Molecular detection of Wolbachia endosymbiont in reptiles and their ectoparasites</t>
  </si>
  <si>
    <t>Manoj RRS, Latrofa MS, Mendoza-Roldan JA, Otranto D.</t>
  </si>
  <si>
    <t>Parasitol Res. 2021 Sep;120(9):3255-3261. doi: 10.1007/s00436-021-07237-1. Epub 2021 Jul 22.</t>
  </si>
  <si>
    <t>PMC8397688</t>
  </si>
  <si>
    <t>10.1007/s00436-021-07237-1</t>
  </si>
  <si>
    <t>Pan-proteome profiling of emerging and re-emerging zoonotic pathogen Orientia tsutsugamushi for getting insight into microbial pathogenesis</t>
  </si>
  <si>
    <t>Sharma D, Sharma A, Singh B, Verma SK.</t>
  </si>
  <si>
    <t>Microb Pathog. 2021 Sep;158:105103. doi: 10.1016/j.micpath.2021.105103. Epub 2021 Jul 21.</t>
  </si>
  <si>
    <t>10.1016/j.micpath.2021.105103</t>
  </si>
  <si>
    <t>Oxitec and MosquitoMate in the United States: lessons for the future of gene drive mosquito control</t>
  </si>
  <si>
    <t>Schairer CE, Najera J, James AA, Akbari OS, Bloss CS.</t>
  </si>
  <si>
    <t>Pathog Glob Health. 2021 Sep;115(6):365-376. doi: 10.1080/20477724.2021.1919378. Epub 2021 Jul 27.</t>
  </si>
  <si>
    <t>Schairer CE</t>
  </si>
  <si>
    <t>PMC8592615</t>
  </si>
  <si>
    <t>10.1080/20477724.2021.1919378</t>
  </si>
  <si>
    <t>Host-endoparasitoid-endosymbiont relationships: concealed Strepsiptera provide new twist to Wolbachia in Australian tephritid fruit flies</t>
  </si>
  <si>
    <t>Towett-Kirui S, Morrow JL, Close S, Royer JE, Riegler M.</t>
  </si>
  <si>
    <t>Environ Microbiol. 2021 Sep;23(9):5587-5604. doi: 10.1111/1462-2920.15715. Epub 2021 Sep 7.</t>
  </si>
  <si>
    <t>Towett-Kirui S</t>
  </si>
  <si>
    <t>10.1111/1462-2920.15715</t>
  </si>
  <si>
    <t>Exploring immunogenicity of tick salivary AV422 protein in persons exposed to ticks: prospects for utilization</t>
  </si>
  <si>
    <t>Mihaljica D, Marković D, Repac J, Božić B, Radulović Ž, Veinović G, Sukara R, Ristanović E, Chochlakis D, Nedeljković BB, Tomanović S.</t>
  </si>
  <si>
    <t>Exp Appl Acarol. 2021 Sep;85(1):83-99. doi: 10.1007/s10493-021-00653-z. Epub 2021 Aug 25.</t>
  </si>
  <si>
    <t>Mihaljica D</t>
  </si>
  <si>
    <t>10.1007/s10493-021-00653-z</t>
  </si>
  <si>
    <t>wMel Wolbachia genome remains stable after 7 years in Australian Aedes aegypti field populations</t>
  </si>
  <si>
    <t>Dainty KR, Hawkey J, Judd LM, Pacidônio EC, Duyvestyn JM, Gonçalves DS, Lin SY, O'Donnell TB, O'Neill SL, Simmons CP, Holt KE, Flores HA.</t>
  </si>
  <si>
    <t>Microb Genom. 2021 Sep;7(9):000641. doi: 10.1099/mgen.0.000641.</t>
  </si>
  <si>
    <t>Dainty KR</t>
  </si>
  <si>
    <t>PMC8715424</t>
  </si>
  <si>
    <t>10.1099/mgen.0.000641</t>
  </si>
  <si>
    <t>Potential co-infection of Wolbachia with Leishmania among sand fly vectors caught from endemic leishmaniasis foci in Fars province, southern Iran</t>
  </si>
  <si>
    <t>Alipour H, Izadpanah L, Azizi K, Shahriari-Namadi M, Kalantari M.</t>
  </si>
  <si>
    <t>J Parasit Dis. 2021 Sep;45(3):817-822. doi: 10.1007/s12639-021-01366-1. Epub 2021 Mar 1.</t>
  </si>
  <si>
    <t>Alipour H</t>
  </si>
  <si>
    <t>J Parasit Dis</t>
  </si>
  <si>
    <t>PMC8368175</t>
  </si>
  <si>
    <t>10.1007/s12639-021-01366-1</t>
  </si>
  <si>
    <t>Detection of Borrelia burgdorferi s.l., Anaplasma phagocytophilum and Babesia spp. in Dermacentor reticulatus ticks found within the city of Białystok, Poland-first data</t>
  </si>
  <si>
    <t>Grochowska A, Dunaj J, Pancewicz S, Czupryna P, Majewski P, Wondim M, Tryniszewska E, Moniuszko-Malinowska A.</t>
  </si>
  <si>
    <t>Exp Appl Acarol. 2021 Sep;85(1):63-73. doi: 10.1007/s10493-021-00655-x. Epub 2021 Sep 15.</t>
  </si>
  <si>
    <t>PMC8486709</t>
  </si>
  <si>
    <t>10.1007/s10493-021-00655-x</t>
  </si>
  <si>
    <t>Clinical Profile and Treatment Outcome in Scrub Typhus Patients in Central India</t>
  </si>
  <si>
    <t>Bansod YV, Aher AA, Bhole P, Rengaraj K, Jadhav P.</t>
  </si>
  <si>
    <t>J Assoc Physicians India. 2021 Sep;69(9):11-12.</t>
  </si>
  <si>
    <t>Bansod YV</t>
  </si>
  <si>
    <t>Atypical bacterial infections of the central nervous system transmitted by ticks: An unknown threat</t>
  </si>
  <si>
    <t>Azcona Sáenz J, Herrán de la Gala D, Arnáiz García AM, Salas Venero CA, Marco de Lucas E.</t>
  </si>
  <si>
    <t>Radiologia (Engl Ed). 2021 Sep-Oct;63(5):425-435. doi: 10.1016/j.rxeng.2021.07.002.</t>
  </si>
  <si>
    <t>Azcona Sáenz J</t>
  </si>
  <si>
    <t>Radiologia (Engl Ed)</t>
  </si>
  <si>
    <t>10.1016/j.rxeng.2021.07.002</t>
  </si>
  <si>
    <t>Rocky Mountain spotted fever, dengue and chikungunya, and other tropical vector borne infection</t>
  </si>
  <si>
    <t>Mungmunpuntipantip R, Wiwanitkit V.</t>
  </si>
  <si>
    <t>Gac Med Mex. 2021 Sep 1;157(5). doi: 10.24875/GMM.21000388.</t>
  </si>
  <si>
    <t>Mungmunpuntipantip R</t>
  </si>
  <si>
    <t>10.24875/GMM.21000388</t>
  </si>
  <si>
    <t>The spleen bacteriome of wild rodents and shrews from Marigat, Baringo County, Kenya</t>
  </si>
  <si>
    <t>Liyai R, Kimita G, Masakhwe C, Abuom D, Mutai B, Onyango DM, Waitumbi J.</t>
  </si>
  <si>
    <t>PeerJ. 2021 Sep 2;9:e12067. doi: 10.7717/peerj.12067. eCollection 2021.</t>
  </si>
  <si>
    <t>Liyai R</t>
  </si>
  <si>
    <t>PMC8418798</t>
  </si>
  <si>
    <t>10.7717/peerj.12067</t>
  </si>
  <si>
    <t>2021 Sep 2</t>
  </si>
  <si>
    <t>Prolonged coma in scrub typhus: consider non-convulsive status epilepticus</t>
  </si>
  <si>
    <t>Kalita J, Jadhav MS, Singh VK, Misra UK.</t>
  </si>
  <si>
    <t>Trans R Soc Trop Med Hyg. 2021 Sep 3;115(9):1091-1093. doi: 10.1093/trstmh/trab007.</t>
  </si>
  <si>
    <t>Kalita J</t>
  </si>
  <si>
    <t>10.1093/trstmh/trab007</t>
  </si>
  <si>
    <t>2021 Sep 3</t>
  </si>
  <si>
    <t>Association of leptospirosis and scrub typhus in acute encephalitis syndrome in a tertiary care hospital in Odisha, India</t>
  </si>
  <si>
    <t>Das BK, Mohanty S, Sahoo PK.</t>
  </si>
  <si>
    <t>Trans R Soc Trop Med Hyg. 2021 Sep 3;115(9):1088-1090. doi: 10.1093/trstmh/trab063.</t>
  </si>
  <si>
    <t>Das BK</t>
  </si>
  <si>
    <t>10.1093/trstmh/trab063</t>
  </si>
  <si>
    <t>High contiguity de novo genome assembly and DNA modification analyses for the fungus fly, Sciara coprophila, using single-molecule sequencing</t>
  </si>
  <si>
    <t>Urban JM, Foulk MS, Bliss JE, Coleman CM, Lu N, Mazloom R, Brown SJ, Spradling AC, Gerbi SA.</t>
  </si>
  <si>
    <t>BMC Genomics. 2021 Sep 6;22(1):643. doi: 10.1186/s12864-021-07926-2.</t>
  </si>
  <si>
    <t>Urban JM</t>
  </si>
  <si>
    <t>PMC8419958</t>
  </si>
  <si>
    <t>10.1186/s12864-021-07926-2</t>
  </si>
  <si>
    <t>2021 Sep 6</t>
  </si>
  <si>
    <t>Horizontal transmission and recombination of Wolbachia in the butterfly tribe Aeromachini Tutt, 1906 (Lepidoptera: Hesperiidae)</t>
  </si>
  <si>
    <t>Zhao Z, Zhu J, Hoffmann AA, Cao L, Shen L, Fang J, Ma S, Liu Q, Yu W, Tang L, Wang Y, Jiang W.</t>
  </si>
  <si>
    <t>G3 (Bethesda). 2021 Sep 6;11(9):jkab221. doi: 10.1093/g3journal/jkab221.</t>
  </si>
  <si>
    <t>Zhao Z</t>
  </si>
  <si>
    <t>PMC8496314</t>
  </si>
  <si>
    <t>10.1093/g3journal/jkab221</t>
  </si>
  <si>
    <t>Amblyomma aureolatum Genetic Diversity and Population Dynamics Are Not Related to Spotted Fever Epidemiological Scenarios in Brazil</t>
  </si>
  <si>
    <t>Bitencourth K, Amorim M, Oliveira SV, Gazêta GS.</t>
  </si>
  <si>
    <t>Pathogens. 2021 Sep 6;10(9):1146. doi: 10.3390/pathogens10091146.</t>
  </si>
  <si>
    <t>PMC8469259</t>
  </si>
  <si>
    <t>10.3390/pathogens10091146</t>
  </si>
  <si>
    <t>When More is Less: Mosquito Population Suppression Using Sterile, Incompatible and Genetically Modified Male Mosquitoes</t>
  </si>
  <si>
    <t>Dobson SL.</t>
  </si>
  <si>
    <t>J Med Entomol. 2021 Sep 7;58(5):1980-1986. doi: 10.1093/jme/tjab025.</t>
  </si>
  <si>
    <t>10.1093/jme/tjab025</t>
  </si>
  <si>
    <t>2021 Sep 7</t>
  </si>
  <si>
    <t>Assessment of fitness and vector competence of a New Caledonia wMel Aedes aegypti strain before field-release</t>
  </si>
  <si>
    <t>Pocquet N, O'Connor O, Flores HA, Tutagata J, Pol M, Hooker DJ, Inizan C, Russet S, Duyvestyn JM, Pacidônio EC, Girault D, da Silva Gonçalves D, Minier M, Touzain F, Chalus E, Lucien K, Cheilan F, Derycke T, Laumond S, Simmons CP, Dupont-Rouzeyrol M, Rossi N.</t>
  </si>
  <si>
    <t>PLoS Negl Trop Dis. 2021 Sep 7;15(9):e0009752. doi: 10.1371/journal.pntd.0009752. eCollection 2021 Sep.</t>
  </si>
  <si>
    <t>Pocquet N</t>
  </si>
  <si>
    <t>PMC8448375</t>
  </si>
  <si>
    <t>10.1371/journal.pntd.0009752</t>
  </si>
  <si>
    <t>Analysis of Microorganism Diversity in Haemaphysalis longicornis From Shaanxi, China, Based on Metagenomic Sequencing</t>
  </si>
  <si>
    <t>Cao R, Ren Q, Luo J, Tian Z, Liu W, Zhao B, Li J, Diao P, Tan Y, Qiu X, Zhang G, Wang Q, Guan G, Luo J, Yin H, Liu G.</t>
  </si>
  <si>
    <t>Front Genet. 2021 Sep 9;12:723773. doi: 10.3389/fgene.2021.723773. eCollection 2021.</t>
  </si>
  <si>
    <t>Cao R</t>
  </si>
  <si>
    <t>Front Genet</t>
  </si>
  <si>
    <t>PMC8458759</t>
  </si>
  <si>
    <t>10.3389/fgene.2021.723773</t>
  </si>
  <si>
    <t>2021 Sep 9</t>
  </si>
  <si>
    <t>Clinical, epidemiological, and laboratory features of Rickettsia africae infection, African tick-bite fever: A systematic review</t>
  </si>
  <si>
    <t>Silva-Ramos CR, Faccini-Martínez ÁA.</t>
  </si>
  <si>
    <t>Infez Med. 2021 Sep 10;29(3):366-377. doi: 10.53854/liim-2903-7. eCollection 2021.</t>
  </si>
  <si>
    <t>PMC8805502</t>
  </si>
  <si>
    <t>10.53854/liim-2903-7</t>
  </si>
  <si>
    <t>2021 Sep 10</t>
  </si>
  <si>
    <t>Occurrence and Identification of Ixodes ricinus Borne Pathogens in Northeastern Italy</t>
  </si>
  <si>
    <t>Bertola M, Montarsi F, Obber F, Da Rold G, Carlin S, Toniolo F, Porcellato E, Falcaro C, Mondardini V, Ormelli S, Ravagnan S.</t>
  </si>
  <si>
    <t>Pathogens. 2021 Sep 13;10(9):1181. doi: 10.3390/pathogens10091181.</t>
  </si>
  <si>
    <t>Bertola M</t>
  </si>
  <si>
    <t>PMC8470124</t>
  </si>
  <si>
    <t>10.3390/pathogens10091181</t>
  </si>
  <si>
    <t>2021 Sep 13</t>
  </si>
  <si>
    <t>Hyalomma spp. ticks and associated Anaplasma spp. and Ehrlichia spp. on the Iran-Pakistan border</t>
  </si>
  <si>
    <t>Choubdar N, Karimian F, Koosha M, Nejati J, Oshaghi MA.</t>
  </si>
  <si>
    <t>Parasit Vectors. 2021 Sep 14;14(1):469. doi: 10.1186/s13071-021-04956-3.</t>
  </si>
  <si>
    <t>PMC8439021</t>
  </si>
  <si>
    <t>10.1186/s13071-021-04956-3</t>
  </si>
  <si>
    <t>2021 Sep 14</t>
  </si>
  <si>
    <t>First Molecular Evidence of Pathogens in Fleas Collected from Dogs in Northern Vietnam</t>
  </si>
  <si>
    <t>Do T, Inpankaew T, Duong DH, Bui KL.</t>
  </si>
  <si>
    <t>Pathogens. 2021 Sep 14;10(9):1185. doi: 10.3390/pathogens10091185.</t>
  </si>
  <si>
    <t>Do T</t>
  </si>
  <si>
    <t>PMC8472576</t>
  </si>
  <si>
    <t>10.3390/pathogens10091185</t>
  </si>
  <si>
    <t>Molecular Detection of Coxiella burnetii, Rickettsia africae and Anaplasma Species in Ticks from Domestic Animals in Lesotho</t>
  </si>
  <si>
    <t>Mahlobo-Shwabede SIC, Zishiri OT, Thekisoe OMM, Makalo MJR.</t>
  </si>
  <si>
    <t>Pathogens. 2021 Sep 14;10(9):1186. doi: 10.3390/pathogens10091186.</t>
  </si>
  <si>
    <t>Mahlobo-Shwabede SIC</t>
  </si>
  <si>
    <t>PMC8468460</t>
  </si>
  <si>
    <t>10.3390/pathogens10091186</t>
  </si>
  <si>
    <t>Patient characteristics, treatment patterns, and outcomes of Rickettsial diseases among a commercially insured population in the United States, 2005-2017</t>
  </si>
  <si>
    <t>Sci Rep. 2021 Sep 15;11(1):18382. doi: 10.1038/s41598-021-96463-9.</t>
  </si>
  <si>
    <t>PMC8443668</t>
  </si>
  <si>
    <t>10.1038/s41598-021-96463-9</t>
  </si>
  <si>
    <t>2021 Sep 15</t>
  </si>
  <si>
    <t>Simultaneous Exposure to Angiostrongylus vasorum and Vector-Borne Pathogens in Dogs from Italy</t>
  </si>
  <si>
    <t>Morelli S, Gori F, Colombo M, Traversa D, Sarrocco G, Simonato G, Nespeca C, Di Cesare A, Frangipane di Regalbono A, Veronesi F, Russi I, Schnyder M.</t>
  </si>
  <si>
    <t>Pathogens. 2021 Sep 15;10(9):1200. doi: 10.3390/pathogens10091200.</t>
  </si>
  <si>
    <t>PMC8472057</t>
  </si>
  <si>
    <t>10.3390/pathogens10091200</t>
  </si>
  <si>
    <t>Cardinium inhibits Wolbachia in its mite host, Tyrophagus putrescentiae, and affects host fitness</t>
  </si>
  <si>
    <t>Hubert J, Nesvorna M, Pekar S, Green SJ, Klimov PB.</t>
  </si>
  <si>
    <t>FEMS Microbiol Ecol. 2021 Sep 16;97(10):fiab123. doi: 10.1093/femsec/fiab123.</t>
  </si>
  <si>
    <t>Hubert J</t>
  </si>
  <si>
    <t>10.1093/femsec/fiab123</t>
  </si>
  <si>
    <t>2021 Sep 16</t>
  </si>
  <si>
    <t>Identification of a Novel Antigen for Serological Diagnosis of Scrub Typhus</t>
  </si>
  <si>
    <t>Kim W, Lee SY, Kim SI, Sohng IK, Park SC, Jun S, Lee CS, Kim HY, Park EC.</t>
  </si>
  <si>
    <t>Am J Trop Med Hyg. 2021 Sep 20;105(5):1356-1361. doi: 10.4269/ajtmh.20-0129.</t>
  </si>
  <si>
    <t>Kim W</t>
  </si>
  <si>
    <t>PMC8592195</t>
  </si>
  <si>
    <t>10.4269/ajtmh.20-0129</t>
  </si>
  <si>
    <t>2021 Sep 20</t>
  </si>
  <si>
    <t>Prevalence of Vector-Borne Pathogens in Reproductive and Non-Reproductive Tissue Samples from Free-Roaming Domestic Cats in the South Atlantic USA</t>
  </si>
  <si>
    <t>Manvell C, Ferris K, Maggi R, Breitschwerdt EB, Lashnits E.</t>
  </si>
  <si>
    <t>Pathogens. 2021 Sep 21;10(9):1221. doi: 10.3390/pathogens10091221.</t>
  </si>
  <si>
    <t>Manvell C</t>
  </si>
  <si>
    <t>PMC8472639</t>
  </si>
  <si>
    <t>10.3390/pathogens10091221</t>
  </si>
  <si>
    <t>2021 Sep 21</t>
  </si>
  <si>
    <t>Identification of Tick-Borne Pathogens and Genotyping of Coxiella burnetii in Rhipicephalus microplus in Yunnan Province, China</t>
  </si>
  <si>
    <t>Jiao J, Zhang J, He P, OuYang X, Yu Y, Wen B, Sun Y, Yuan Q, Xiong X.</t>
  </si>
  <si>
    <t>Front Microbiol. 2021 Sep 21;12:736484. doi: 10.3389/fmicb.2021.736484. eCollection 2021.</t>
  </si>
  <si>
    <t>PMC8491607</t>
  </si>
  <si>
    <t>10.3389/fmicb.2021.736484</t>
  </si>
  <si>
    <t>Tick-borne zoonotic agents infecting horses from an urban area in Midwestern Brazil: epidemiological and hematological features</t>
  </si>
  <si>
    <t>Campos JBV, Martins FS, de Oliveira CE, Taveira AA, Oliveira JR, Gonçalves LR, Cordeiro MD, Calchi AC, de Campos Binder L, Serpa MCA, Barbieri ARM, Labruna MB, Machado RZ, de Andrade GB, André MR, Herrera HM.</t>
  </si>
  <si>
    <t>Trop Anim Health Prod. 2021 Sep 22;53(5):475. doi: 10.1007/s11250-021-02887-w.</t>
  </si>
  <si>
    <t>Campos JBV</t>
  </si>
  <si>
    <t>PMC8457776</t>
  </si>
  <si>
    <t>10.1007/s11250-021-02887-w</t>
  </si>
  <si>
    <t>2021 Sep 22</t>
  </si>
  <si>
    <t>Analysis of Orientia tsutsugamushi promoter activity</t>
  </si>
  <si>
    <t>Hunt JR, Carlyon JA.</t>
  </si>
  <si>
    <t>Pathog Dis. 2021 Sep 23;79(7):ftab044. doi: 10.1093/femspd/ftab044.</t>
  </si>
  <si>
    <t>Hunt JR</t>
  </si>
  <si>
    <t>PMC8460164</t>
  </si>
  <si>
    <t>10.1093/femspd/ftab044</t>
  </si>
  <si>
    <t>2021 Sep 23</t>
  </si>
  <si>
    <t>A diagnostic primer pair to distinguish between wMel and wAlbB Wolbachia infections</t>
  </si>
  <si>
    <t>Lau MJ, Hoffmann AA, Endersby-Harshman NM.</t>
  </si>
  <si>
    <t>PLoS One. 2021 Sep 23;16(9):e0257781. doi: 10.1371/journal.pone.0257781. eCollection 2021.</t>
  </si>
  <si>
    <t>PMC8459989</t>
  </si>
  <si>
    <t>10.1371/journal.pone.0257781</t>
  </si>
  <si>
    <t>The Presence of Ehrlichia Canis in Rhipicephalus Bursa Ticks Collected from Ungulates in Continental Eastern Europe</t>
  </si>
  <si>
    <t>Matei IA, Ionică AM, Corduneanu A, Domșa C, Sándor AD.</t>
  </si>
  <si>
    <t>J Vet Res. 2021 Sep 23;65(3):271-275. doi: 10.2478/jvetres-2021-0044. eCollection 2021 Sep.</t>
  </si>
  <si>
    <t>PMC8643095</t>
  </si>
  <si>
    <t>10.2478/jvetres-2021-0044</t>
  </si>
  <si>
    <t>Mediterranean Spotted Fever: Current Knowledge and Recent Advances</t>
  </si>
  <si>
    <t>Spernovasilis N, Markaki I, Papadakis M, Mazonakis N, Ierodiakonou D.</t>
  </si>
  <si>
    <t>Trop Med Infect Dis. 2021 Sep 24;6(4):172. doi: 10.3390/tropicalmed6040172.</t>
  </si>
  <si>
    <t>Spernovasilis N</t>
  </si>
  <si>
    <t>PMC8544691</t>
  </si>
  <si>
    <t>10.3390/tropicalmed6040172</t>
  </si>
  <si>
    <t>2021 Sep 24</t>
  </si>
  <si>
    <t>Wolbachia-driven selective sweep in a range expanding insect species</t>
  </si>
  <si>
    <t>Deng J, Assandri G, Chauhan P, Futahashi R, Galimberti A, Hansson B, Lancaster LT, Takahashi Y, Svensson EI, Duplouy A.</t>
  </si>
  <si>
    <t>BMC Ecol Evol. 2021 Sep 25;21(1):181. doi: 10.1186/s12862-021-01906-6.</t>
  </si>
  <si>
    <t>Deng J</t>
  </si>
  <si>
    <t>PMC8466699</t>
  </si>
  <si>
    <t>10.1186/s12862-021-01906-6</t>
  </si>
  <si>
    <t>2021 Sep 25</t>
  </si>
  <si>
    <t>Molecular epidemiology of certain vector-borne bacterial microorganisms in domestic animals and their ectoparasites in Egypt</t>
  </si>
  <si>
    <t>Abdullah HHAM, Elbayoumy MK, Allam AM, Ashry HM, Abdel-Shafy S.</t>
  </si>
  <si>
    <t>Trop Anim Health Prod. 2021 Sep 27;53(5):484. doi: 10.1007/s11250-021-02911-z.</t>
  </si>
  <si>
    <t>Abdullah HHAM</t>
  </si>
  <si>
    <t>10.1007/s11250-021-02911-z</t>
  </si>
  <si>
    <t>2021 Sep 27</t>
  </si>
  <si>
    <t>A wAlbB Wolbachia Transinfection Displays Stable Phenotypic Effects across Divergent Aedes aegypti Mosquito Backgrounds</t>
  </si>
  <si>
    <t>Ross PA, Gu X, Robinson KL, Yang Q, Cottingham E, Zhang Y, Yeap HL, Xu X, Endersby-Harshman NM, Hoffmann AA.</t>
  </si>
  <si>
    <t>Appl Environ Microbiol. 2021 Sep 28;87(20):e0126421. doi: 10.1128/AEM.01264-21. Epub 2021 Aug 11.</t>
  </si>
  <si>
    <t>PMC8478461</t>
  </si>
  <si>
    <t>10.1128/AEM.01264-21</t>
  </si>
  <si>
    <t>2021 Sep 28</t>
  </si>
  <si>
    <t>A single mutation weakens symbiont-induced reproductive manipulation through reductions in deubiquitylation efficiency</t>
  </si>
  <si>
    <t>Beckmann JF, Van Vaerenberghe K, Akwa DE, Cooper BS.</t>
  </si>
  <si>
    <t>Proc Natl Acad Sci U S A. 2021 Sep 28;118(39):e2113271118. doi: 10.1073/pnas.2113271118.</t>
  </si>
  <si>
    <t>PMC8488622</t>
  </si>
  <si>
    <t>10.1073/pnas.2113271118</t>
  </si>
  <si>
    <t>Morphological, molecular and MALDI-TOF MS identification of ticks and tick-associated pathogens in Vietnam</t>
  </si>
  <si>
    <t>Huynh LN, Diarra AZ, Pham QL, Le-Viet N, Berenger JM, Ho VH, Nguyen XQ, Parola P.</t>
  </si>
  <si>
    <t>PLoS Negl Trop Dis. 2021 Sep 28;15(9):e0009813. doi: 10.1371/journal.pntd.0009813. eCollection 2021 Sep.</t>
  </si>
  <si>
    <t>Huynh LN</t>
  </si>
  <si>
    <t>PMC8500424</t>
  </si>
  <si>
    <t>10.1371/journal.pntd.0009813</t>
  </si>
  <si>
    <t>Aedes fluviatilis cell lines as new tools to study metabolic and immune interactions in mosquito-Wolbachia symbiosis</t>
  </si>
  <si>
    <t>Conceição CC, da Silva JN, Arcanjo A, Nogueira CL, de Abreu LA, de Oliveira PL, Gondim KC, Moraes B, de Carvalho SS, da Silva RM, da Silva Vaz I Jr, Moreira LA, Logullo C.</t>
  </si>
  <si>
    <t>Sci Rep. 2021 Sep 28;11(1):19202. doi: 10.1038/s41598-021-98738-7.</t>
  </si>
  <si>
    <t>Conceição CC</t>
  </si>
  <si>
    <t>PMC8478883</t>
  </si>
  <si>
    <t>10.1038/s41598-021-98738-7</t>
  </si>
  <si>
    <t>Multiple vector-borne pathogens of domestic animals in Egypt</t>
  </si>
  <si>
    <t>Abdullah HHAM, Amanzougaghene N, Dahmana H, Louni M, Raoult D, Mediannikov O.</t>
  </si>
  <si>
    <t>PLoS Negl Trop Dis. 2021 Sep 29;15(9):e0009767. doi: 10.1371/journal.pntd.0009767. eCollection 2021 Sep.</t>
  </si>
  <si>
    <t>PMC8480906</t>
  </si>
  <si>
    <t>10.1371/journal.pntd.0009767</t>
  </si>
  <si>
    <t>2021 Sep 29</t>
  </si>
  <si>
    <t>Acute Macular Neuroretinopathy Secondary to Rickettsia typhi Infection</t>
  </si>
  <si>
    <t>Viswanath H, Raviskanthan S, Mortensen PW, Li HK, Lee AG.</t>
  </si>
  <si>
    <t>J Neuroophthalmol. 2021 Sep 30. doi: 10.1097/WNO.0000000000001360. Online ahead of print.</t>
  </si>
  <si>
    <t>Viswanath H</t>
  </si>
  <si>
    <t>J Neuroophthalmol</t>
  </si>
  <si>
    <t>10.1097/WNO.0000000000001360</t>
  </si>
  <si>
    <t>2021 Sep 30</t>
  </si>
  <si>
    <t>The Role of Peridomestic Animals in the Eco-Epidemiology of Anaplasma phagocytophilum</t>
  </si>
  <si>
    <t>Lesiczka PM, Hrazdilová K, Majerová K, Fonville M, Sprong H, Hönig V, Hofmannová L, Papežík P, Růžek D, Zurek L, Votýpka J, Modrý D.</t>
  </si>
  <si>
    <t>Microb Ecol. 2021 Oct;82(3):602-612. doi: 10.1007/s00248-021-01704-z. Epub 2021 Feb 5.</t>
  </si>
  <si>
    <t>Lesiczka PM</t>
  </si>
  <si>
    <t>10.1007/s00248-021-01704-z</t>
  </si>
  <si>
    <t>2021 Oct</t>
  </si>
  <si>
    <t>Association of Wolbachia with Gene Expression in Drosophila Testes</t>
  </si>
  <si>
    <t>Dou W, Miao Y, Xiao J, Huang D.</t>
  </si>
  <si>
    <t>Microb Ecol. 2021 Oct;82(3):805-817. doi: 10.1007/s00248-021-01703-0. Epub 2021 Feb 8.</t>
  </si>
  <si>
    <t>Dou W</t>
  </si>
  <si>
    <t>10.1007/s00248-021-01703-0</t>
  </si>
  <si>
    <t>Value of C-reactive protein in differentiating viral from bacterial aetiologies in patients with non-malaria acute undifferentiated fever in tropical areas: a meta-analysis and individual patient data study</t>
  </si>
  <si>
    <t>Otten T, de Mast Q, Koeneman B, Althaus T, Lubell Y, van der Ven A.</t>
  </si>
  <si>
    <t>Trans R Soc Trop Med Hyg. 2021 Oct 1;115(10):1130-1143. doi: 10.1093/trstmh/traa186.</t>
  </si>
  <si>
    <t>Otten T</t>
  </si>
  <si>
    <t>10.1093/trstmh/traa186</t>
  </si>
  <si>
    <t>2021 Oct 1</t>
  </si>
  <si>
    <t>Taxonomic classification of the bacterial endosymbiont Wolbachia based on next-generation sequencing: is there molecular evidence for its presence in tardigrades?</t>
  </si>
  <si>
    <t>Mioduchowska M, Nitkiewicz B, Roszkowska M, Kačarević U, Madanecki P, Pinceel T, Namiotko T, Gołdyn B, Kaczmarek Ł.</t>
  </si>
  <si>
    <t>Genome. 2021 Oct;64(10):951-958. doi: 10.1139/gen-2020-0036. Epub 2021 May 20.</t>
  </si>
  <si>
    <t>Mioduchowska M</t>
  </si>
  <si>
    <t>10.1139/gen-2020-0036</t>
  </si>
  <si>
    <t>Small joint polyarthritis - An unusual presentation of scrub typhus in a child</t>
  </si>
  <si>
    <t>Mohandoss V, Srinath MV, Kumar R, Dev Kumar V, Chaudary DG.</t>
  </si>
  <si>
    <t>Trop Doct. 2021 Oct;51(4):631-633. doi: 10.1177/00494755211019326. Epub 2021 May 31.</t>
  </si>
  <si>
    <t>Mohandoss V</t>
  </si>
  <si>
    <t>10.1177/00494755211019326</t>
  </si>
  <si>
    <t>Molecular Detection and Genetic Characterization of Orientia tsutsugamushi from Hospitalized Acute Encephalitis Syndrome Cases During Two Consecutive Outbreaks in Eastern Uttar Pradesh, India</t>
  </si>
  <si>
    <t>Behera SP, Kumar N, Singh R, Deval H, Zaman K, Misra B, Pandey A, Kant R, Kavathekar A, Kumar S, Nuthakki MR, Bondre VP.</t>
  </si>
  <si>
    <t>Vector Borne Zoonotic Dis. 2021 Oct;21(10):747-752. doi: 10.1089/vbz.2021.0003. Epub 2021 Jun 29.</t>
  </si>
  <si>
    <t>Behera SP</t>
  </si>
  <si>
    <t>10.1089/vbz.2021.0003</t>
  </si>
  <si>
    <t>Evaluation of nested PCR and loop mediated isothermal amplification assay (LAMP) targeting 47 ​kDa gene of Orientia tsutsugamushi for diagnosis of scrub typhus</t>
  </si>
  <si>
    <t>Roy S, Yadav S, Garg S, Deshmukh PR, Narang R.</t>
  </si>
  <si>
    <t>Indian J Med Microbiol. 2021 Oct-Dec;39(4):475-478. doi: 10.1016/j.ijmmb.2021.06.011. Epub 2021 Jun 30.</t>
  </si>
  <si>
    <t>Roy S</t>
  </si>
  <si>
    <t>10.1016/j.ijmmb.2021.06.011</t>
  </si>
  <si>
    <t>2021 Oct-Dec</t>
  </si>
  <si>
    <t>Molecular detection of zoonotic blood pathogens in ticks from illegally imported turtles in Italy</t>
  </si>
  <si>
    <t>Manoj RRS, Mendoza-Roldan JA, Latrofa MS, Remesar S, Brianti E, Otranto D.</t>
  </si>
  <si>
    <t>Acta Trop. 2021 Oct;222:106038. doi: 10.1016/j.actatropica.2021.106038. Epub 2021 Jul 3.</t>
  </si>
  <si>
    <t>10.1016/j.actatropica.2021.106038</t>
  </si>
  <si>
    <t>Designing effective Wolbachia release programs for mosquito and arbovirus control</t>
  </si>
  <si>
    <t>Ross PA.</t>
  </si>
  <si>
    <t>Acta Trop. 2021 Oct;222:106045. doi: 10.1016/j.actatropica.2021.106045. Epub 2021 Jul 15.</t>
  </si>
  <si>
    <t>10.1016/j.actatropica.2021.106045</t>
  </si>
  <si>
    <t>Native Wolbachia influence bacterial composition in the major vector mosquito Aedes aegypti</t>
  </si>
  <si>
    <t>Balaji S, Deepthi KNG, Prabagaran SR.</t>
  </si>
  <si>
    <t>Arch Microbiol. 2021 Oct;203(8):5225-5240. doi: 10.1007/s00203-021-02506-0. Epub 2021 Aug 5.</t>
  </si>
  <si>
    <t>10.1007/s00203-021-02506-0</t>
  </si>
  <si>
    <t>Genetic characterization and phylogenetic of Anaplasma capra in Persian onagers (Equus hemionus onager)</t>
  </si>
  <si>
    <t>Staji H, Yousefi M, Hamedani MA, Tamai IA, Khaligh SG.</t>
  </si>
  <si>
    <t>Vet Microbiol. 2021 Oct;261:109199. doi: 10.1016/j.vetmic.2021.109199. Epub 2021 Aug 8.</t>
  </si>
  <si>
    <t>Staji H</t>
  </si>
  <si>
    <t>10.1016/j.vetmic.2021.109199</t>
  </si>
  <si>
    <t>Evidence for multiple colonisations and Wolbachia infections shaping the genetic structure of the widespread butterfly Polyommatus icarus in the British Isles</t>
  </si>
  <si>
    <t>Arif S, Gerth M, Hone-Millard WG, Nunes MDS, Dapporto L, Shreeve TG.</t>
  </si>
  <si>
    <t>Mol Ecol. 2021 Oct;30(20):5196-5213. doi: 10.1111/mec.16126. Epub 2021 Sep 4.</t>
  </si>
  <si>
    <t>Arif S</t>
  </si>
  <si>
    <t>10.1111/mec.16126</t>
  </si>
  <si>
    <t>PREVALENCE AND RISK FACTORS OF ANAPLASMA INFECTIONS IN EASTERN MOOSE (ALCES ALCES AMERICANA) AND WINTER TICKS (DERMACENTOR ALBIPICTUS) IN MAINE, USA</t>
  </si>
  <si>
    <t>Elliott JA, Dickson CC, Kantar L, O'Neal MR, Lichtenwalner A, Bryant A, Jakubas WJ, Pekins PJ, De Urioste-Stone SM, Kamath PL.</t>
  </si>
  <si>
    <t>J Wildl Dis. 2021 Oct 1;57(4):844-855. doi: 10.7589/JWD-D-21-00020.</t>
  </si>
  <si>
    <t>Elliott JA</t>
  </si>
  <si>
    <t>10.7589/JWD-D-21-00020</t>
  </si>
  <si>
    <t>Anaplasma phagocytophilum in Multiple Tissue Samples of Wild Carnivores in Romania</t>
  </si>
  <si>
    <t>Matei IA, Ivan T, Ionică AM, D'Amico G, Deak G, Nadas GC, Novac CS, Gherman CM, Mihalca AD.</t>
  </si>
  <si>
    <t>J Wildl Dis. 2021 Oct 1;57(4):949-953. doi: 10.7589/JWD-D-20-00158.</t>
  </si>
  <si>
    <t>10.7589/JWD-D-20-00158</t>
  </si>
  <si>
    <t>Molecular detection of Rickettsia in ectoparasites (Siphonaptera and Phthiraptera) of domestic and feral pigs from Argentina</t>
  </si>
  <si>
    <t>Ruiz M, Acosta DB, Baricalla A, Sánchez JP.</t>
  </si>
  <si>
    <t>Parasitol Res. 2021 Oct;120(10):3611-3618. doi: 10.1007/s00436-021-07291-9. Epub 2021 Aug 26.</t>
  </si>
  <si>
    <t>Ruiz M</t>
  </si>
  <si>
    <t>10.1007/s00436-021-07291-9</t>
  </si>
  <si>
    <t>Confirmation of Rickettsia conorii Subspecies indica Infection by Next-Generation Sequencing, Shandong, China</t>
  </si>
  <si>
    <t>Xu N, Gai W, Zhang Y, Wang W, Wang G, Dasch GA, Eremeeva ME.</t>
  </si>
  <si>
    <t>Emerg Infect Dis. 2021 Oct;27(10):2691-2694. doi: 10.3201/eid2710.204764.</t>
  </si>
  <si>
    <t>Xu N</t>
  </si>
  <si>
    <t>PMC8462315</t>
  </si>
  <si>
    <t>10.3201/eid2710.204764</t>
  </si>
  <si>
    <t>Autochthonous Case of Rickettsia slovaca Infection in Russia</t>
  </si>
  <si>
    <t>Sayfullin RF, Perekopskaya NE, Karan LS, Zvereva NN, Sayfullin MA.</t>
  </si>
  <si>
    <t>Emerg Infect Dis. 2021 Oct;27(10):2736-2738. doi: 10.3201/eid2710.204621.</t>
  </si>
  <si>
    <t>Sayfullin RF</t>
  </si>
  <si>
    <t>PMC8462319</t>
  </si>
  <si>
    <t>10.3201/eid2710.204621</t>
  </si>
  <si>
    <t>RNA virome diversity and Wolbachia infection in individual Drosophila simulans flies</t>
  </si>
  <si>
    <t>Ortiz-Baez AS, Shi M, Hoffmann AA, Holmes EC.</t>
  </si>
  <si>
    <t>J Gen Virol. 2021 Oct;102(10):001639. doi: 10.1099/jgv.0.001639.</t>
  </si>
  <si>
    <t>Ortiz-Baez AS</t>
  </si>
  <si>
    <t>PMC8604192</t>
  </si>
  <si>
    <t>10.1099/jgv.0.001639</t>
  </si>
  <si>
    <t>Geographical Distribution and Epidemiologic Factors of Chigger Mites on Apodemus agrarius during Autumn in Korea</t>
  </si>
  <si>
    <t>Lee IY, Lim JW, Seo JH, Kim HC, Lee KJ, Yong TS, Lee WJ, Yu JR, Sim S.</t>
  </si>
  <si>
    <t>Korean J Parasitol. 2021 Oct;59(5):473-479. doi: 10.3347/kjp.2021.59.5.473. Epub 2021 Oct 22.</t>
  </si>
  <si>
    <t>PMC8561048</t>
  </si>
  <si>
    <t>10.3347/kjp.2021.59.5.473</t>
  </si>
  <si>
    <t>Microbiome of Haemaphysalis longicornis Tick in Korea</t>
  </si>
  <si>
    <t>Kim M, Kim JY, Yi MH, Lee IY, Yong D, Jeon BY, Yong TS.</t>
  </si>
  <si>
    <t>Korean J Parasitol. 2021 Oct;59(5):489-496. doi: 10.3347/kjp.2021.59.5.489. Epub 2021 Oct 22.</t>
  </si>
  <si>
    <t>Kim M</t>
  </si>
  <si>
    <t>PMC8561044</t>
  </si>
  <si>
    <t>10.3347/kjp.2021.59.5.489</t>
  </si>
  <si>
    <t>Risk factors associated with ticks and Rickettsia spp. exposure in wild boars (Sus scrofa), hunting dogs, and hunters of Brazil</t>
  </si>
  <si>
    <t>Kmetiuk LB, Martins TF, Bach RVW, Martins CM, de Barros-Filho IR, Lipinski LC, Fávero GM, Dos Santos AP, Biondo AW.</t>
  </si>
  <si>
    <t>Vet World. 2021 Oct;14(10):2745-2749. doi: 10.14202/vetworld.2021.2745-2749. Epub 2021 Oct 25.</t>
  </si>
  <si>
    <t>PMC8654740</t>
  </si>
  <si>
    <t>10.14202/vetworld.2021.2745-2749</t>
  </si>
  <si>
    <t>Prevalence and transmission potential of Wolbachia in Aedes albopictus population circulating in endemic coastal districts of Odisha, India</t>
  </si>
  <si>
    <t>Mohanty I, Rath A, Pradhan N, Panda BB, Mohapatra PK, Hazra RK.</t>
  </si>
  <si>
    <t>J Vector Borne Dis. 2021 Oct-Dec;58(4):297-305. doi: 10.4103/0972-9062.313967.</t>
  </si>
  <si>
    <t>10.4103/0972-9062.313967</t>
  </si>
  <si>
    <t>Scrub typhus: An under-reported and emerging threat - hospital based study from central and eastern Uttar Pradesh, India</t>
  </si>
  <si>
    <t>Mittal V, Singh P, Shukla S, Karoli R.</t>
  </si>
  <si>
    <t>J Vector Borne Dis. 2021 Oct-Dec;58(4):323-328. doi: 10.4103/0972-9062.318311.</t>
  </si>
  <si>
    <t>10.4103/0972-9062.318311</t>
  </si>
  <si>
    <t>Scrub typhus associated acute kidney injury: An emerging health problem in Odisha, India</t>
  </si>
  <si>
    <t>Bal M, Kar CR, Behera HK, Kar PC, Biswas S, Dixit S, Khuntia HK, Pati S, Ranjit M.</t>
  </si>
  <si>
    <t>J Vector Borne Dis. 2021 Oct-Dec;58(4):359-367. doi: 10.4103/0972-9062.318318.</t>
  </si>
  <si>
    <t>Bal M</t>
  </si>
  <si>
    <t>10.4103/0972-9062.318318</t>
  </si>
  <si>
    <t>The epidemiology, diagnosis and management of scrub typhus disease in China</t>
  </si>
  <si>
    <t>Musa TH, Ahmad T, Wana MN, Li W, Musa HH, Sharun K, Tiwari R, Dhama K, Chaicumpa W, Campbell MC, Wei P.</t>
  </si>
  <si>
    <t>Hum Vaccin Immunother. 2021 Oct 3;17(10):3795-3805. doi: 10.1080/21645515.2021.1934355. Epub 2021 Jun 14.</t>
  </si>
  <si>
    <t>Musa TH</t>
  </si>
  <si>
    <t>PMC8437466</t>
  </si>
  <si>
    <t>10.1080/21645515.2021.1934355</t>
  </si>
  <si>
    <t>2021 Oct 3</t>
  </si>
  <si>
    <t>Tick-borne Pathogens Detected in the Blood of Immunosuppressed Norwegian Patients Living in a Tick-endemic Area</t>
  </si>
  <si>
    <t>Quarsten H, Salte T, Lorentzen ÅR, Hansen IJW, Hamre R, Forselv KJN, Øines Ø, Wennerås C, Noraas S.</t>
  </si>
  <si>
    <t>Clin Infect Dis. 2021 Oct 5;73(7):e2364-e2371. doi: 10.1093/cid/ciaa971.</t>
  </si>
  <si>
    <t>10.1093/cid/ciaa971</t>
  </si>
  <si>
    <t>2021 Oct 5</t>
  </si>
  <si>
    <t>Vasculitis due to Candidatus Neoehrlichia mikurensis: A Cohort Study of 40 Swedish Patients</t>
  </si>
  <si>
    <t>Höper L, Skoog E, Stenson M, Grankvist A, Wass L, Olsen B, Nilsson K, Mårtensson A, Söderlind J, Sakinis A, Wennerås C.</t>
  </si>
  <si>
    <t>Clin Infect Dis. 2021 Oct 5;73(7):e2372-e2378. doi: 10.1093/cid/ciaa1217.</t>
  </si>
  <si>
    <t>Höper L</t>
  </si>
  <si>
    <t>10.1093/cid/ciaa1217</t>
  </si>
  <si>
    <t>Rickettsia burneti and Brucella melitensis co-infection: a case report and literature review</t>
  </si>
  <si>
    <t>Song J, Hu X, Li X, Chen Y, Yan X, Zhu W, Ding Y, Zhou J.</t>
  </si>
  <si>
    <t>BMC Microbiol. 2021 Oct 5;21(1):270. doi: 10.1186/s12866-021-02323-x.</t>
  </si>
  <si>
    <t>PMC8493673</t>
  </si>
  <si>
    <t>10.1186/s12866-021-02323-x</t>
  </si>
  <si>
    <t>Characterisation and distribution of the bacterial genus Endozoicomonas in a threatened surf clam</t>
  </si>
  <si>
    <t>Bennion M, Ross P, Howells J, McDonald IR, Lane H.</t>
  </si>
  <si>
    <t>Dis Aquat Organ. 2021 Oct 7;146:91-105. doi: 10.3354/dao03626.</t>
  </si>
  <si>
    <t>Bennion M</t>
  </si>
  <si>
    <t>10.3354/dao03626</t>
  </si>
  <si>
    <t>2021 Oct 7</t>
  </si>
  <si>
    <t>Tick-transmitted co-infections among erythema migrans patients in a general practice setting in Norway: a clinical and laboratory follow-up study</t>
  </si>
  <si>
    <t>Eliassen KE, Ocias LF, Krogfelt KA, Wilhelmsson P, Dudman SG, Andreassen Å, Lindbak M, Lindgren PE.</t>
  </si>
  <si>
    <t>BMC Infect Dis. 2021 Oct 8;21(1):1044. doi: 10.1186/s12879-021-06755-8.</t>
  </si>
  <si>
    <t>Eliassen KE</t>
  </si>
  <si>
    <t>PMC8501555</t>
  </si>
  <si>
    <t>10.1186/s12879-021-06755-8</t>
  </si>
  <si>
    <t>2021 Oct 8</t>
  </si>
  <si>
    <t>Commensal Rodent Habitat Expansion Enhances Arthropod Disease Vectors on a Tropical Volcanic Island</t>
  </si>
  <si>
    <t>Wu DL, Shih HC, Wang JK, Teng HJ, Kuo CC.</t>
  </si>
  <si>
    <t>Front Vet Sci. 2021 Oct 8;8:736216. doi: 10.3389/fvets.2021.736216. eCollection 2021.</t>
  </si>
  <si>
    <t>Wu DL</t>
  </si>
  <si>
    <t>PMC8531417</t>
  </si>
  <si>
    <t>10.3389/fvets.2021.736216</t>
  </si>
  <si>
    <t>Development of a Scrub Typhus Diagnostic Platform Incorporating Cell-Surface Display Technology</t>
  </si>
  <si>
    <t>Liao CC, Tsai CH, Lo HR, Lin PR, Lin CC, Chao YC.</t>
  </si>
  <si>
    <t>Front Immunol. 2021 Oct 11;12:761136. doi: 10.3389/fimmu.2021.761136. eCollection 2021.</t>
  </si>
  <si>
    <t>Liao CC</t>
  </si>
  <si>
    <t>PMC8542878</t>
  </si>
  <si>
    <t>10.3389/fimmu.2021.761136</t>
  </si>
  <si>
    <t>2021 Oct 11</t>
  </si>
  <si>
    <t>Releasing incompatible males drives strong suppression across populations of wild and Wolbachia-carrying Aedes aegypti in Australia</t>
  </si>
  <si>
    <t>Beebe NW, Pagendam D, Trewin BJ, Boomer A, Bradford M, Ford A, Liddington C, Bondarenco A, De Barro PJ, Gilchrist J, Paton C, Staunton KM, Johnson B, Maynard AJ, Devine GJ, Hugo LE, Rasic G, Cook H, Massaro P, Snoad N, Crawford JE, White BJ, Xi Z, Ritchie SA.</t>
  </si>
  <si>
    <t>Proc Natl Acad Sci U S A. 2021 Oct 12;118(41):e2106828118. doi: 10.1073/pnas.2106828118.</t>
  </si>
  <si>
    <t>Beebe NW</t>
  </si>
  <si>
    <t>PMC8521666</t>
  </si>
  <si>
    <t>10.1073/pnas.2106828118</t>
  </si>
  <si>
    <t>2021 Oct 12</t>
  </si>
  <si>
    <t>Structural and mechanistic insights into the complexes formed by Wolbachia cytoplasmic incompatibility factors</t>
  </si>
  <si>
    <t>Xiao Y, Chen H, Wang H, Zhang M, Chen X, Berk JM, Zhang L, Wei Y, Li W, Cui W, Wang F, Wang Q, Cui C, Li T, Chen C, Ye S, Zhang L, Ji X, Huang J, Wang W, Wang Z, Hochstrasser M, Yang H.</t>
  </si>
  <si>
    <t>Proc Natl Acad Sci U S A. 2021 Oct 12;118(41):e2107699118. doi: 10.1073/pnas.2107699118.</t>
  </si>
  <si>
    <t>Xiao Y</t>
  </si>
  <si>
    <t>PMC8522278</t>
  </si>
  <si>
    <t>10.1073/pnas.2107699118</t>
  </si>
  <si>
    <t>Host EPAC1 Modulates Rickettsial Adhesion to Vascular Endothelial Cells via Regulation of ANXA2 Y23 Phosphorylation</t>
  </si>
  <si>
    <t>Su Z, Shelite TR, Qiu Y, Chang Q, Wakamiya M, Bei J, He X, Zhou C, Liu Y, Nyong E, Liang Y, Gaitas A, Saito TB, Gong B.</t>
  </si>
  <si>
    <t>Pathogens. 2021 Oct 12;10(10):1307. doi: 10.3390/pathogens10101307.</t>
  </si>
  <si>
    <t>PMC8537355</t>
  </si>
  <si>
    <t>10.3390/pathogens10101307</t>
  </si>
  <si>
    <t>Rickettsia lusitaniae in Ornithodoros Porcinus Ticks, Zambia</t>
  </si>
  <si>
    <t>Chitanga S, Chambaro HM, Moonga LC, Hayashida K, Yamagishi J, Muleya W, Changula K, Mubemba B, Simbotwe M, Squarre D, Fandamu P, Nalubamba KS, Qiu Y, Hirofumi S, Simulundu E.</t>
  </si>
  <si>
    <t>Pathogens. 2021 Oct 12;10(10):1306. doi: 10.3390/pathogens10101306.</t>
  </si>
  <si>
    <t>PMC8540723</t>
  </si>
  <si>
    <t>10.3390/pathogens10101306</t>
  </si>
  <si>
    <t>Molecular Identification of Selected Tick-Borne Protozoan and Bacterial Pathogens in Thoroughbred Racehorses in Cavite, Philippines</t>
  </si>
  <si>
    <t>Galon EM, Macalanda AM, Garcia MM, Ibasco CJ, Garvida A, Ji S, Zafar I, Hasegawa Y, Liu M, Ybañez RH, Umemiya-Shirafuji R, Ybañez A, Claveria F, Xuan X.</t>
  </si>
  <si>
    <t>Pathogens. 2021 Oct 13;10(10):1318. doi: 10.3390/pathogens10101318.</t>
  </si>
  <si>
    <t>Galon EM</t>
  </si>
  <si>
    <t>PMC8537292</t>
  </si>
  <si>
    <t>10.3390/pathogens10101318</t>
  </si>
  <si>
    <t>2021 Oct 13</t>
  </si>
  <si>
    <t>An Update on the Laboratory Diagnosis of Rickettsia spp. Infection</t>
  </si>
  <si>
    <t>Stewart AG, Stewart AGA.</t>
  </si>
  <si>
    <t>Pathogens. 2021 Oct 13;10(10):1319. doi: 10.3390/pathogens10101319.</t>
  </si>
  <si>
    <t>Stewart AG</t>
  </si>
  <si>
    <t>PMC8541673</t>
  </si>
  <si>
    <t>10.3390/pathogens10101319</t>
  </si>
  <si>
    <t>Molecular Prevalence of Anaplasma marginale and Ehrlichia in Domestic Large Ruminants and Rhipicephalus (Boophilus) microplus Ticks From Southern Luzon, Philippines</t>
  </si>
  <si>
    <t>Galay RL, Llaneta CR, Monreal MKFB, Armero AL 3rd, Baluyut ABD, Regino CMF, Sandalo KAC, Divina BP, Talactac MR, Tapawan LP, Mojares MCL, Alvarez CR, Mago ER, Encarnacion ND, Andoh M, Tanaka T.</t>
  </si>
  <si>
    <t>Front Vet Sci. 2021 Oct 13;8:746705. doi: 10.3389/fvets.2021.746705. eCollection 2021.</t>
  </si>
  <si>
    <t>PMC8548686</t>
  </si>
  <si>
    <t>10.3389/fvets.2021.746705</t>
  </si>
  <si>
    <t>Impact of tick-borne Anaplasma phagocytophilum infections in calves of moose (Alces alces) in southern Norway</t>
  </si>
  <si>
    <t>Razanske I, Rosef O, Radzijevskaja J, Krikstolaitis R, Paulauskas A.</t>
  </si>
  <si>
    <t>Folia Parasitol (Praha). 2021 Oct 13;68:2021.023. doi: 10.14411/fp.2021.023.</t>
  </si>
  <si>
    <t>Razanske I</t>
  </si>
  <si>
    <t>10.14411/fp.2021.023</t>
  </si>
  <si>
    <t>Systematic review of the scrub typhus treatment landscape: Assessing the feasibility of an individual participant-level data (IPD) platform</t>
  </si>
  <si>
    <t>Saraswati K, Maguire BJ, McLean ARD, Singh-Phulgenda S, Ngu RC, Newton PN, Day NPJ, Guérin PJ.</t>
  </si>
  <si>
    <t>PLoS Negl Trop Dis. 2021 Oct 14;15(10):e0009858. doi: 10.1371/journal.pntd.0009858. eCollection 2021 Oct.</t>
  </si>
  <si>
    <t>PMC8547739</t>
  </si>
  <si>
    <t>10.1371/journal.pntd.0009858</t>
  </si>
  <si>
    <t>2021 Oct 14</t>
  </si>
  <si>
    <t>The structure of the cereal leaf beetle (Oulema melanopus) microbiome depends on the insect's developmental stage, host plant, and origin</t>
  </si>
  <si>
    <t>Wielkopolan B, Krawczyk K, Szabelska-Beręsewicz A, Obrępalska-Stęplowska A.</t>
  </si>
  <si>
    <t>Sci Rep. 2021 Oct 14;11(1):20496. doi: 10.1038/s41598-021-99411-9.</t>
  </si>
  <si>
    <t>Wielkopolan B</t>
  </si>
  <si>
    <t>PMC8516949</t>
  </si>
  <si>
    <t>10.1038/s41598-021-99411-9</t>
  </si>
  <si>
    <t>Both Coinfection and Superinfection Drive Complex Anaplasma marginale Strain Structure in a Natural Transmission Setting</t>
  </si>
  <si>
    <t>Koku R, Herndon DR, Avillan J, Morrison J, Futse JE, Palmer GH, Brayton KA, Noh SM.</t>
  </si>
  <si>
    <t>Infect Immun. 2021 Oct 15;89(11):e0016621. doi: 10.1128/IAI.00166-21. Epub 2021 Aug 2.</t>
  </si>
  <si>
    <t>Koku R</t>
  </si>
  <si>
    <t>PMC8519290</t>
  </si>
  <si>
    <t>10.1128/IAI.00166-21</t>
  </si>
  <si>
    <t>2021 Oct 15</t>
  </si>
  <si>
    <t>Immunoreactive Protein Repertoires of Ehrlichia chaffeensis and E. canis Reveal the Dominance of Hypothetical Proteins and Conformation-Dependent Antibody Epitopes</t>
  </si>
  <si>
    <t>Luo T, Patel JG, Zhang X, Walker DH, McBride JW.</t>
  </si>
  <si>
    <t>Infect Immun. 2021 Oct 15;89(11):e0022421. doi: 10.1128/IAI.00224-21. Epub 2021 Aug 2.</t>
  </si>
  <si>
    <t>PMC8519286</t>
  </si>
  <si>
    <t>10.1128/IAI.00224-21</t>
  </si>
  <si>
    <t>Frequency of antibodies and seroconversion against Rickettsia spp in patients consulting health institutions in the department of Caldas, Colombia, 2016-2019</t>
  </si>
  <si>
    <t>Pérez JE, Estrada GI, Zapata Y, Hidalgo M, Serna CC, Castro DC, González C.</t>
  </si>
  <si>
    <t>Biomedica. 2021 Oct 15;41(Sp. 2):103-117. doi: 10.7705/biomedica.5712.</t>
  </si>
  <si>
    <t>Pérez JE</t>
  </si>
  <si>
    <t>PMC8724692</t>
  </si>
  <si>
    <t>10.7705/biomedica.5712</t>
  </si>
  <si>
    <t>Rickettsia japonica infections in Huanggang, China, in 2021</t>
  </si>
  <si>
    <t>Li W, Liu SN.</t>
  </si>
  <si>
    <t>IDCases. 2021 Oct 16;26:e01309. doi: 10.1016/j.idcr.2021.e01309. eCollection 2021.</t>
  </si>
  <si>
    <t>PMC8529084</t>
  </si>
  <si>
    <t>10.1016/j.idcr.2021.e01309</t>
  </si>
  <si>
    <t>2021 Oct 16</t>
  </si>
  <si>
    <t>Characterization of "Candidatus Ehrlichia Pampeana" in Haemaphysalis juxtakochi Ticks and Gray Brocket Deer (Mazama gouazoubira) from Uruguay</t>
  </si>
  <si>
    <t>Félix ML, Muñoz-Leal S, Carvalho LA, Queirolo D, Remesar S, Armúa-Fernández MT, Venzal JM.</t>
  </si>
  <si>
    <t>Microorganisms. 2021 Oct 17;9(10):2165. doi: 10.3390/microorganisms9102165.</t>
  </si>
  <si>
    <t>PMC8538733</t>
  </si>
  <si>
    <t>10.3390/microorganisms9102165</t>
  </si>
  <si>
    <t>2021 Oct 17</t>
  </si>
  <si>
    <t>The Applicability of Commonly Used Severity of Illness Scores to Tropical Infections in Australia</t>
  </si>
  <si>
    <t>Salaveria K, Smith S, Liu YH, Bagshaw R, Ott M, Stewart A, Law M, Carter A, Hanson J.</t>
  </si>
  <si>
    <t>Am J Trop Med Hyg. 2021 Oct 18;106(1):257-267. doi: 10.4269/ajtmh.21-0615.</t>
  </si>
  <si>
    <t>Salaveria K</t>
  </si>
  <si>
    <t>PMC8733535</t>
  </si>
  <si>
    <t>10.4269/ajtmh.21-0615</t>
  </si>
  <si>
    <t>2021 Oct 18</t>
  </si>
  <si>
    <t>Orientia tsutsugamushi dynamics in vectors and hosts: ecology and risk factors for foci of scrub typhus transmission in northern Thailand</t>
  </si>
  <si>
    <t>Elliott I, Thangnimitchok N, Chaisiri K, Wangrangsimakul T, Jaiboon P, Day NPJ, Paris DH, Newton PN, Morand S.</t>
  </si>
  <si>
    <t>Parasit Vectors. 2021 Oct 18;14(1):540. doi: 10.1186/s13071-021-05042-4.</t>
  </si>
  <si>
    <t>PMC8524837</t>
  </si>
  <si>
    <t>10.1186/s13071-021-05042-4</t>
  </si>
  <si>
    <t>Genetic Evidence of the Black Death in the Abbey of San Leonardo (Apulia Region, Italy): Tracing the Cause of Death in Two Individuals Buried with Coins</t>
  </si>
  <si>
    <t>Raele DA, Panzarino G, Sarcinelli G, Cafiero MA, Maria Tunzi A, Dellù E.</t>
  </si>
  <si>
    <t>Pathogens. 2021 Oct 20;10(11):1354. doi: 10.3390/pathogens10111354.</t>
  </si>
  <si>
    <t>PMC8619915</t>
  </si>
  <si>
    <t>10.3390/pathogens10111354</t>
  </si>
  <si>
    <t>2021 Oct 20</t>
  </si>
  <si>
    <t>A single synonymous nucleotide change impacts the male-killing phenotype of prophage WO gene wmk</t>
  </si>
  <si>
    <t>Perlmutter JI, Meyers JE, Bordenstein SR.</t>
  </si>
  <si>
    <t>Elife. 2021 Oct 22;10:e67686. doi: 10.7554/eLife.67686.</t>
  </si>
  <si>
    <t>PMC8555981</t>
  </si>
  <si>
    <t>10.7554/eLife.67686</t>
  </si>
  <si>
    <t>2021 Oct 22</t>
  </si>
  <si>
    <t>Retrospective serological study of Rickettsia spp. and Borrelia spp. antibodies in patients with peripheral facial nerve palsy</t>
  </si>
  <si>
    <t>Wallménius K, Påhlson C, Nilsson K.</t>
  </si>
  <si>
    <t>Infect Ecol Epidemiol. 2021 Oct 25;11(1):1987058. doi: 10.1080/20008686.2021.1987058. eCollection 2021.</t>
  </si>
  <si>
    <t>PMC8547868</t>
  </si>
  <si>
    <t>10.1080/20008686.2021.1987058</t>
  </si>
  <si>
    <t>2021 Oct 25</t>
  </si>
  <si>
    <t>Wolbachia-Conferred Antiviral Protection Is Determined by Developmental Temperature</t>
  </si>
  <si>
    <t>Chrostek E, Martins N, Marialva MS, Teixeira L.</t>
  </si>
  <si>
    <t>mBio. 2021 Oct 26;12(5):e0292320. doi: 10.1128/mBio.02923-20. Epub 2021 Sep 7.</t>
  </si>
  <si>
    <t>PMC8546536</t>
  </si>
  <si>
    <t>10.1128/mBio.02923-20</t>
  </si>
  <si>
    <t>2021 Oct 26</t>
  </si>
  <si>
    <t>Anaplasma phagocytophilum Hijacks Flotillin and NPC1 Complex To Acquire Intracellular Cholesterol for Proliferation, Which Can Be Inhibited with Ezetimibe</t>
  </si>
  <si>
    <t>Huang W, Xiong Q, Lin M, Rikihisa Y.</t>
  </si>
  <si>
    <t>mBio. 2021 Oct 26;12(5):e0229921. doi: 10.1128/mBio.02299-21. Epub 2021 Sep 21.</t>
  </si>
  <si>
    <t>Huang W</t>
  </si>
  <si>
    <t>PMC8546544</t>
  </si>
  <si>
    <t>10.1128/mBio.02299-21</t>
  </si>
  <si>
    <t>Novel Symbiotic Genome-Scale Model Reveals Wolbachia's Arboviral Pathogen Blocking Mechanism in Aedes aegypti</t>
  </si>
  <si>
    <t>mBio. 2021 Oct 26;12(5):e0156321. doi: 10.1128/mBio.01563-21. Epub 2021 Oct 12.</t>
  </si>
  <si>
    <t>PMC8515829</t>
  </si>
  <si>
    <t>10.1128/mBio.01563-21</t>
  </si>
  <si>
    <t>Citizen Science Provides an Efficient Method for Broad-Scale Tick-Borne Pathogen Surveillance of Ixodes pacificus and Ixodes scapularis across the United States</t>
  </si>
  <si>
    <t>Porter WT, Wachara J, Barrand ZA, Nieto NC, Salkeld DJ.</t>
  </si>
  <si>
    <t>mSphere. 2021 Oct 27;6(5):e0068221. doi: 10.1128/mSphere.00682-21. Epub 2021 Sep 29.</t>
  </si>
  <si>
    <t>Porter WT</t>
  </si>
  <si>
    <t>PMC8550138</t>
  </si>
  <si>
    <t>10.1128/mSphere.00682-21</t>
  </si>
  <si>
    <t>2021 Oct 27</t>
  </si>
  <si>
    <t>Tick Cell Culture Analysis of Growth Dynamics and Cellular Tropism of Rickettsia buchneri, an Endosymbiont of the Blacklegged Tick, Ixodes scapularis</t>
  </si>
  <si>
    <t>Thorpe CJ, Wang XR, Munderloh UG, Kurtti TJ.</t>
  </si>
  <si>
    <t>Insects. 2021 Oct 27;12(11):968. doi: 10.3390/insects12110968.</t>
  </si>
  <si>
    <t>Thorpe CJ</t>
  </si>
  <si>
    <t>PMC8626015</t>
  </si>
  <si>
    <t>10.3390/insects12110968</t>
  </si>
  <si>
    <t>Two Newly Introduced Wolbachia Endosymbionts Induce Cell Host Differences in Competitiveness and Metabolic Responses</t>
  </si>
  <si>
    <t>Li TP, Zha SS, Zhou CY, Xia X, Hoffmann AA, Hong XY.</t>
  </si>
  <si>
    <t>Appl Environ Microbiol. 2021 Oct 28;87(22):e0147921. doi: 10.1128/AEM.01479-21. Epub 2021 Sep 8.</t>
  </si>
  <si>
    <t>Li TP</t>
  </si>
  <si>
    <t>PMC8552900</t>
  </si>
  <si>
    <t>10.1128/AEM.01479-21</t>
  </si>
  <si>
    <t>2021 Oct 28</t>
  </si>
  <si>
    <t>Prevalence and molecular characterization of Wolbachia in field-collected Aedes albopictus, Anopheles sinensis, Armigeres subalbatus, Culex pipiens and Cx. tritaeniorhynchus in China</t>
  </si>
  <si>
    <t>Yang Y, He Y, Zhu G, Zhang J, Gong Z, Huang S, Lu G, Peng Y, Meng Y, Hao X, Wang C, Sun J, Shang S.</t>
  </si>
  <si>
    <t>PLoS Negl Trop Dis. 2021 Oct 28;15(10):e0009911. doi: 10.1371/journal.pntd.0009911. eCollection 2021 Oct.</t>
  </si>
  <si>
    <t>PMC8577788</t>
  </si>
  <si>
    <t>10.1371/journal.pntd.0009911</t>
  </si>
  <si>
    <t>Label-free proteomic analysis reveals differentially expressed Wolbachia proteins in Tyrophagus putrescentiae: Mite allergens and markers reflecting population-related proteome differences</t>
  </si>
  <si>
    <t>Erban T, Klimov PB, Harant K, Talacko P, Nesvorna M, Hubert J.</t>
  </si>
  <si>
    <t>J Proteomics. 2021 Oct 30;249:104356. doi: 10.1016/j.jprot.2021.104356. Epub 2021 Aug 23.</t>
  </si>
  <si>
    <t>Erban T</t>
  </si>
  <si>
    <t>J Proteomics</t>
  </si>
  <si>
    <t>10.1016/j.jprot.2021.104356</t>
  </si>
  <si>
    <t>2021 Oct 30</t>
  </si>
  <si>
    <t>Greenhead (Tabanus nigrovittatus) Wolbachia and Its Microbiome: A Preliminary Study</t>
  </si>
  <si>
    <t>Lefoulon E, Truchon A, Clark T, Long C, Frey D, Slatko BE.</t>
  </si>
  <si>
    <t>Microbiol Spectr. 2021 Oct 31;9(2):e0051721. doi: 10.1128/Spectrum.00517-21. Epub 2021 Oct 13.</t>
  </si>
  <si>
    <t>PMC8515936</t>
  </si>
  <si>
    <t>10.1128/Spectrum.00517-21</t>
  </si>
  <si>
    <t>2021 Oct 31</t>
  </si>
  <si>
    <t>Phylogenetic Differentiation of Rickettsia parkeri Reveals Broad Dispersal and Distinct Clustering within North American Strains</t>
  </si>
  <si>
    <t>Allerdice MEJ, Paddock CD, Hecht JA, Goddard J, Karpathy SE.</t>
  </si>
  <si>
    <t>Microbiol Spectr. 2021 Oct 31;9(2):e0141721. doi: 10.1128/Spectrum.01417-21. Epub 2021 Oct 13.</t>
  </si>
  <si>
    <t>PMC8515929</t>
  </si>
  <si>
    <t>10.1128/Spectrum.01417-21</t>
  </si>
  <si>
    <t>Feminising Wolbachia disrupt Armadillidium vulgare insulin-like signalling pathway</t>
  </si>
  <si>
    <t>Herran B, Houdelet C, Raimond M, Delaunay C, Cerveau N, Debenest C, Grève P, Bertaux J.</t>
  </si>
  <si>
    <t>Cell Microbiol. 2021 Nov;23(11):e13381. doi: 10.1111/cmi.13381. Epub 2021 Aug 20.</t>
  </si>
  <si>
    <t>10.1111/cmi.13381</t>
  </si>
  <si>
    <t>2021 Nov</t>
  </si>
  <si>
    <t>Detection of emerging tick-borne disease agents in the Alpes-Maritimes region, southeastern France</t>
  </si>
  <si>
    <t>Sevestre J, Diarra AZ, Oumarou HA, Durant J, Delaunay P, Parola P.</t>
  </si>
  <si>
    <t>Ticks Tick Borne Dis. 2021 Nov;12(6):101800. doi: 10.1016/j.ttbdis.2021.101800. Epub 2021 Jul 30.</t>
  </si>
  <si>
    <t>Sevestre J</t>
  </si>
  <si>
    <t>10.1016/j.ttbdis.2021.101800</t>
  </si>
  <si>
    <t>The first reported outbreak of an undetermined species of human infection with spotted fever group Rickettsia in Lu'an, China</t>
  </si>
  <si>
    <t>Lyu Y, Shen Y, Hu CY, Xu PP, Qin W, Gong L, Zhou Y, Gong TQ, Sun J, Chen BL, Sun Y, Xie SY, Li KC, Chang HW.</t>
  </si>
  <si>
    <t>Acta Trop. 2021 Nov;223:106072. doi: 10.1016/j.actatropica.2021.106072. Epub 2021 Aug 3.</t>
  </si>
  <si>
    <t>Lyu Y</t>
  </si>
  <si>
    <t>10.1016/j.actatropica.2021.106072</t>
  </si>
  <si>
    <t>Small mammals, ticks and rickettsiae in natural and human-modified landscapes: Diversity and occurrence of Brazilian spotted fever in Brazil</t>
  </si>
  <si>
    <t>Serpa MCA, Luz HR, Costa FB, Weck BC, Benatti HR, Martins TF, Correa LS, Ramirez DG, Rocha V, Dias TC, Correa LR, Brasil J, Brites-Neto J, Nievas AM, Suzin A, Monticelli PF, Moro MEG, Lopes B, Pacheco RC, Aguiar DM, Piovezan U, Szabó MPJ, Ferraz KMPMB, Percequillo AR, Labruna MB, Ramos VN.</t>
  </si>
  <si>
    <t>Ticks Tick Borne Dis. 2021 Nov;12(6):101805. doi: 10.1016/j.ttbdis.2021.101805. Epub 2021 Aug 13.</t>
  </si>
  <si>
    <t>Serpa MCA</t>
  </si>
  <si>
    <t>10.1016/j.ttbdis.2021.101805</t>
  </si>
  <si>
    <t>Environmental determinants of Anaplasma phagocytophilum infection in cattle using a kernel density function</t>
  </si>
  <si>
    <t>Rousseau R, Delooz L, Dion E, Quinet C, Vanwambeke SO.</t>
  </si>
  <si>
    <t>Ticks Tick Borne Dis. 2021 Nov;12(6):101814. doi: 10.1016/j.ttbdis.2021.101814. Epub 2021 Aug 13.</t>
  </si>
  <si>
    <t>Rousseau R</t>
  </si>
  <si>
    <t>10.1016/j.ttbdis.2021.101814</t>
  </si>
  <si>
    <t>Zoonotic vector-borne bacteria in wild rodents and associated ectoparasites from Tunisia</t>
  </si>
  <si>
    <t>Selmi R, Belkahia H, Dhibi M, Abdelaali H, Lahmar S, Ben Said M, Messadi L.</t>
  </si>
  <si>
    <t>Infect Genet Evol. 2021 Nov;95:105039. doi: 10.1016/j.meegid.2021.105039. Epub 2021 Aug 23.</t>
  </si>
  <si>
    <t>10.1016/j.meegid.2021.105039</t>
  </si>
  <si>
    <t>Molecular identification of Theileria equi, Babesia caballi, and Rickettsia in adult ticks from North of Xinjiang, China</t>
  </si>
  <si>
    <t>Zhang Y, Wen X, Xiao P, Fan X, Li M, Chahan B.</t>
  </si>
  <si>
    <t>Vet Med Sci. 2021 Nov;7(6):2219-2224. doi: 10.1002/vms3.613. Epub 2021 Aug 26.</t>
  </si>
  <si>
    <t>PMC8604137</t>
  </si>
  <si>
    <t>10.1002/vms3.613</t>
  </si>
  <si>
    <t>Presence of two species of the Amblyomma cajennense complex (Acari: Ixodidae) and probable zones of sympatry in northwestern Colombia</t>
  </si>
  <si>
    <t>Acevedo-Gutiérrez LY, Paternina LE, Labruna MB, Rodas JD.</t>
  </si>
  <si>
    <t>Ticks Tick Borne Dis. 2021 Nov;12(6):101815. doi: 10.1016/j.ttbdis.2021.101815. Epub 2021 Aug 13.</t>
  </si>
  <si>
    <t>10.1016/j.ttbdis.2021.101815</t>
  </si>
  <si>
    <t>Rickettsia conorii survival in THP-1 macrophages involves host lipid droplet alterations and active rickettsial protein production</t>
  </si>
  <si>
    <t>Allen PE, Noland RC, Martinez JJ.</t>
  </si>
  <si>
    <t>Cell Microbiol. 2021 Nov;23(11):e13390. doi: 10.1111/cmi.13390. Epub 2021 Sep 13.</t>
  </si>
  <si>
    <t>Allen PE</t>
  </si>
  <si>
    <t>PMC8516730</t>
  </si>
  <si>
    <t>NIHMS1737001</t>
  </si>
  <si>
    <t>10.1111/cmi.13390</t>
  </si>
  <si>
    <t>Persistent Spodoptera frugiperda rhabdovirus infection in Sf9 cells is not restricted by Wolbachia wMelPop-CLA and wAlbB strains and is targeted by the RNAi machinery</t>
  </si>
  <si>
    <t>Parry R, de Malmanche H, Asgari S.</t>
  </si>
  <si>
    <t>Virology. 2021 Nov;563:82-87. doi: 10.1016/j.virol.2021.08.013. Epub 2021 Sep 2.</t>
  </si>
  <si>
    <t>10.1016/j.virol.2021.08.013</t>
  </si>
  <si>
    <t>Duration of tick attachment necessary for transmission of Anaplasma phagocytophilum by Ixodes scapularis (Acari: Ixodidae) nymphs</t>
  </si>
  <si>
    <t>Levin ML, Troughton DR, Loftis AD.</t>
  </si>
  <si>
    <t>Ticks Tick Borne Dis. 2021 Nov;12(6):101819. doi: 10.1016/j.ttbdis.2021.101819. Epub 2021 Sep 4.</t>
  </si>
  <si>
    <t>10.1016/j.ttbdis.2021.101819</t>
  </si>
  <si>
    <t>Domestic dogs as amplifying hosts of Rickettsia rickettsii for Amblyomma aureolatum ticks</t>
  </si>
  <si>
    <t>Binder LC, Ramírez-Hernández A, Serpa MCA, Moraes-Filho J, Pinter A, Scinachi CA, Labruna MB.</t>
  </si>
  <si>
    <t>Ticks Tick Borne Dis. 2021 Nov;12(6):101824. doi: 10.1016/j.ttbdis.2021.101824. Epub 2021 Sep 4.</t>
  </si>
  <si>
    <t>Binder LC</t>
  </si>
  <si>
    <t>10.1016/j.ttbdis.2021.101824</t>
  </si>
  <si>
    <t>Rediscovering an old friend: the case of Ixodes dampfi in a protected natural reserve in central Mexico</t>
  </si>
  <si>
    <t>Sánchez-Montes S, Santoyo-Colín V, Zapata-Marín A, López-Pérez AM, Gil-Alarcón G, Arenas P, Zazueta-Islas HM, Solís-Cortés M, Salceda-Sánchez B, Colunga-Salas P, Becker I, Gual-Sill F.</t>
  </si>
  <si>
    <t>Parasitol Res. 2021 Nov;120(11):3899-3904. doi: 10.1007/s00436-021-07318-1. Epub 2021 Sep 21.</t>
  </si>
  <si>
    <t>10.1007/s00436-021-07318-1</t>
  </si>
  <si>
    <t>Ticks (Acari: Ixodidae) on marsh deer (Blastocerus dichotomus) at a conservation center: infestation and Rickettsia parkeri infection dynamics along nine years</t>
  </si>
  <si>
    <t>Rezende LM, Martins MM, Tonelotto L, Maia RC, Rodrigues VDS, Osava CF, Martins TF, Labruna MB, Szabó MPJ.</t>
  </si>
  <si>
    <t>Ticks Tick Borne Dis. 2021 Nov;12(6):101826. doi: 10.1016/j.ttbdis.2021.101826. Epub 2021 Sep 23.</t>
  </si>
  <si>
    <t>Rezende LM</t>
  </si>
  <si>
    <t>10.1016/j.ttbdis.2021.101826</t>
  </si>
  <si>
    <t>Mortality and complications of scrub typhus in the paediatric population: a systematic review and meta-analysis</t>
  </si>
  <si>
    <t>Mukhopadhyay K, Chakrabarty S, Chatterjee C, Misra SC.</t>
  </si>
  <si>
    <t>Trans R Soc Trop Med Hyg. 2021 Nov 1;115(11):1234-1246. doi: 10.1093/trstmh/trab143.</t>
  </si>
  <si>
    <t>Mukhopadhyay K</t>
  </si>
  <si>
    <t>10.1093/trstmh/trab143</t>
  </si>
  <si>
    <t>2021 Nov 1</t>
  </si>
  <si>
    <t>Molecular characterization of Anaplasma marginale based on the msp1a and msp1b genes</t>
  </si>
  <si>
    <t>Junsiri W, Watthanadirek A, Poolsawat N, Minsakorn S, Nooroong P, Jittapalapong S, Chawengkirttikul R, Anuracpreeda P.</t>
  </si>
  <si>
    <t>Vet Microbiol. 2021 Nov;262:109236. doi: 10.1016/j.vetmic.2021.109236. Epub 2021 Sep 10.</t>
  </si>
  <si>
    <t>10.1016/j.vetmic.2021.109236</t>
  </si>
  <si>
    <t>Computational screening of potential inhibitors targeting MurF of Brugia malayi Wolbachia through multi-scale molecular docking, molecular dynamics and MM-GBSA analysis</t>
  </si>
  <si>
    <t>Poopandi S, Sundaraj R, Rajmichael R, Thangaraj S, Dhamodharan P, Biswal J, Malaisamy V, Jeyaraj Pandian C, Jeyaraman J.</t>
  </si>
  <si>
    <t>Mol Biochem Parasitol. 2021 Nov;246:111427. doi: 10.1016/j.molbiopara.2021.111427. Epub 2021 Oct 16.</t>
  </si>
  <si>
    <t>Poopandi S</t>
  </si>
  <si>
    <t>10.1016/j.molbiopara.2021.111427</t>
  </si>
  <si>
    <t>Serological and Molecular Detection of Anaplasma spp. in Blood From Healthy Horses: A Preliminary Study of Horses in East Texas</t>
  </si>
  <si>
    <t>Russell A, Shost N, Burch M, Salazara LL, Fikes K, Bechelli J, Suagee-Bedore J.</t>
  </si>
  <si>
    <t>J Equine Vet Sci. 2021 Nov;106:103757. doi: 10.1016/j.jevs.2021.103757. Epub 2021 Sep 6.</t>
  </si>
  <si>
    <t>10.1016/j.jevs.2021.103757</t>
  </si>
  <si>
    <t>Vesicular spotted fever due to Rickettsia parkeri simulates the clinicopathologic features of rickettsialpox</t>
  </si>
  <si>
    <t>Malik A, Kallis Skopis P, Enos C, Walker A, Motaparthi K.</t>
  </si>
  <si>
    <t>JAAD Case Rep. 2021 Oct 5;17:87-91. doi: 10.1016/j.jdcr.2021.09.024. eCollection 2021 Nov.</t>
  </si>
  <si>
    <t>Malik A</t>
  </si>
  <si>
    <t>JAAD Case Rep</t>
  </si>
  <si>
    <t>PMC8531452</t>
  </si>
  <si>
    <t>10.1016/j.jdcr.2021.09.024</t>
  </si>
  <si>
    <t>Wolbachia detection in Aedes aegypti using MALDI-TOF MS coupled to artificial intelligence</t>
  </si>
  <si>
    <t>Rakotonirina A, Caruzzo C, Ballan V, Kainiu M, Marin M, Colot J, Richard V, Dupont-Rouzeyrol M, Selmaoui-Folcher N, Pocquet N.</t>
  </si>
  <si>
    <t>Sci Rep. 2021 Nov 1;11(1):21355. doi: 10.1038/s41598-021-00888-1.</t>
  </si>
  <si>
    <t>Rakotonirina A</t>
  </si>
  <si>
    <t>PMC8560810</t>
  </si>
  <si>
    <t>10.1038/s41598-021-00888-1</t>
  </si>
  <si>
    <t>First report regarding molecular epidemiology and novel variant identification of Anaplasma centrale in cattle from Pakistan</t>
  </si>
  <si>
    <t>Ashraf S, Parveen A, Asif M, Alanazi AD, Alouffi A, Muhammad Awais M, Khan A, Aktas M, Ozubek S, Iqbal F.</t>
  </si>
  <si>
    <t>Saudi J Biol Sci. 2021 Nov;28(11):6488-6494. doi: 10.1016/j.sjbs.2021.07.026. Epub 2021 Jul 10.</t>
  </si>
  <si>
    <t>Saudi J Biol Sci</t>
  </si>
  <si>
    <t>PMC8570948</t>
  </si>
  <si>
    <t>10.1016/j.sjbs.2021.07.026</t>
  </si>
  <si>
    <t>Population Dynamics of Wolbachia in the Leafhopper Vector Yamatotettix flavovittatus (Hemiptera: Cicadellidae)</t>
  </si>
  <si>
    <t>J Insect Sci. 2021 Nov 1;21(6):16. doi: 10.1093/jisesa/ieab088.</t>
  </si>
  <si>
    <t>PMC8643989</t>
  </si>
  <si>
    <t>10.1093/jisesa/ieab088</t>
  </si>
  <si>
    <t>Murine Typhus Presenting as Septic Acute Cholangitis in a Young Woman From South Texas</t>
  </si>
  <si>
    <t>Xia J, Shrestha S, Saca JC.</t>
  </si>
  <si>
    <t>Cureus. 2021 Nov 2;13(11):e19209. doi: 10.7759/cureus.19209. eCollection 2021 Nov.</t>
  </si>
  <si>
    <t>Xia J</t>
  </si>
  <si>
    <t>PMC8638779</t>
  </si>
  <si>
    <t>10.7759/cureus.19209</t>
  </si>
  <si>
    <t>2021 Nov 2</t>
  </si>
  <si>
    <t>Real time micro-organisms PCR in 104 patients with polymorphic signs and symptoms that may be related to a tick bite</t>
  </si>
  <si>
    <t>Lacout A, Mas M, Pajaud J, Perronne V, Lequette Y, Franck M, Perronne C.</t>
  </si>
  <si>
    <t>Eur J Microbiol Immunol (Bp). 2021 Nov 3;11(3):62-75. doi: 10.1556/1886.2021.00011. Online ahead of print.</t>
  </si>
  <si>
    <t>Lacout A</t>
  </si>
  <si>
    <t>PMC8614493</t>
  </si>
  <si>
    <t>10.1556/1886.2021.00011</t>
  </si>
  <si>
    <t>2021 Nov 3</t>
  </si>
  <si>
    <t>Complete Genome Sequence of Rickettsia parkeri Strain Black Gap</t>
  </si>
  <si>
    <t>Karpathy SE, Paddock CD, Grizzard SL, Batra D, Rowe LA, Gauthier DT.</t>
  </si>
  <si>
    <t>Microbiol Resour Announc. 2021 Nov 4;10(44):e0062321. doi: 10.1128/MRA.00623-21. Epub 2021 Nov 4.</t>
  </si>
  <si>
    <t>PMC8567792</t>
  </si>
  <si>
    <t>10.1128/MRA.00623-21</t>
  </si>
  <si>
    <t>2021 Nov 4</t>
  </si>
  <si>
    <t>Molecular Detection of Tick-Borne Pathogens in American Bison (Bison bison) at El Uno Ecological Reserve, Janos, Chihuahua, Mexico</t>
  </si>
  <si>
    <t>Beristain-Ruiz DM, Vital-García C, Figueroa-Millán JV, Lira-Amaya JJ, Garza-Hernández JA, Sánchez-Ayala JR, Flores-Ceballos S, Rodríguez-Alarcón CA, Olivas-Sánchez MP, Pons-Monarrez G.</t>
  </si>
  <si>
    <t>Pathogens. 2021 Nov 4;10(11):1428. doi: 10.3390/pathogens10111428.</t>
  </si>
  <si>
    <t>Beristain-Ruiz DM</t>
  </si>
  <si>
    <t>PMC8621901</t>
  </si>
  <si>
    <t>10.3390/pathogens10111428</t>
  </si>
  <si>
    <t>Seroepidemiological Study of Spotted Fever Group Rickettsiae and Identification of a Putative New Species, Rickesttsia sp. Da-1, in Gongliao, Northeast Taiwan</t>
  </si>
  <si>
    <t>Yen TY, Wang HC, Chang YC, Su CL, Chang SF, Shu PY, Tsai KH.</t>
  </si>
  <si>
    <t>Pathogens. 2021 Nov 4;10(11):1434. doi: 10.3390/pathogens10111434.</t>
  </si>
  <si>
    <t>PMC8617620</t>
  </si>
  <si>
    <t>10.3390/pathogens10111434</t>
  </si>
  <si>
    <t>Carios kelleyi (Acari: Ixodida: Argasidae) Infected With Rickettsial Agents Documented Infesting Housing in Kansas, United States</t>
  </si>
  <si>
    <t>Nadolny RM, Kennedy AC, Rodgers JM, Vincent ZT, Cornman H, Haynes SA, Casal C, Robbins RG, Richards AL, Jiang J, Farris CM.</t>
  </si>
  <si>
    <t>J Med Entomol. 2021 Nov 9;58(6):2398-2405. doi: 10.1093/jme/tjab069.</t>
  </si>
  <si>
    <t>10.1093/jme/tjab069</t>
  </si>
  <si>
    <t>2021 Nov 9</t>
  </si>
  <si>
    <t>A Comparative Spatial and Climate Analysis of Human Granulocytic Anaplasmosis and Human Babesiosis in New York State (2013-2018)</t>
  </si>
  <si>
    <t>O'Connor C, Prusinski MA, Jiang S, Russell A, White J, Falco R, Kokas J, Vinci V, Gall W, Tober K, Haight J, Oliver J, Meehan L, Sporn LA, Brisson D, Backenson PB.</t>
  </si>
  <si>
    <t>J Med Entomol. 2021 Nov 9;58(6):2453-2466. doi: 10.1093/jme/tjab107.</t>
  </si>
  <si>
    <t>O'Connor C</t>
  </si>
  <si>
    <t>PMC8824452</t>
  </si>
  <si>
    <t>10.1093/jme/tjab107</t>
  </si>
  <si>
    <t>Molecular Evidence Suggests That Wolbachia pipientis (Rickettsiales: Anaplasmataceae) is Widely Associated With South American Sand Flies (Diptera: Psychodidae)</t>
  </si>
  <si>
    <t>Cruz LNPD, Carvalho-Costa LF, Rebêlo JMM.</t>
  </si>
  <si>
    <t>J Med Entomol. 2021 Nov 9;58(6):2186-2195. doi: 10.1093/jme/tjab130.</t>
  </si>
  <si>
    <t>Cruz LNPD</t>
  </si>
  <si>
    <t>10.1093/jme/tjab130</t>
  </si>
  <si>
    <t>Corrigendum to: Rickettsia parkeri and "Candidatus Rickettsia andeanae" in questing Amblyomma maculatum (Acari: Ixodidae) from Mississippi</t>
  </si>
  <si>
    <t>J Med Entomol. 2021 Nov 9;58(6):2548. doi: 10.1093/jme/tjab138.</t>
  </si>
  <si>
    <t>PMC8824422</t>
  </si>
  <si>
    <t>10.1093/jme/tjab138</t>
  </si>
  <si>
    <t>Comparative hologenomics of two Ixodes scapularis tick populations in New Jersey</t>
  </si>
  <si>
    <t>Price DC, Brennan JR, Wagner NE, Egizi AM.</t>
  </si>
  <si>
    <t>PeerJ. 2021 Nov 9;9:e12313. doi: 10.7717/peerj.12313. eCollection 2021.</t>
  </si>
  <si>
    <t>Price DC</t>
  </si>
  <si>
    <t>PMC8588856</t>
  </si>
  <si>
    <t>10.7717/peerj.12313</t>
  </si>
  <si>
    <t>Prevalence and Molecular Characterization of Rickettsia spp. from Wild Small Mammals in Public Parks and Urban Areas of Bangkok Metropolitan, Thailand</t>
  </si>
  <si>
    <t>Rungrojn A, Chaisiri K, Paladsing Y, Morand S, Junjhon J, Blacksell SD, Ekchariyawat P.</t>
  </si>
  <si>
    <t>Trop Med Infect Dis. 2021 Nov 11;6(4):199. doi: 10.3390/tropicalmed6040199.</t>
  </si>
  <si>
    <t>Rungrojn A</t>
  </si>
  <si>
    <t>PMC8628900</t>
  </si>
  <si>
    <t>10.3390/tropicalmed6040199</t>
  </si>
  <si>
    <t>2021 Nov 11</t>
  </si>
  <si>
    <t>The Early Diagnosis of Scrub Typhus by Metagenomic Next-Generation Sequencing</t>
  </si>
  <si>
    <t>Liu X, Zhang Y, Zhang J, Lou Z, Xia H, Lu Z.</t>
  </si>
  <si>
    <t>Front Public Health. 2021 Nov 11;9:755228. doi: 10.3389/fpubh.2021.755228. eCollection 2021.</t>
  </si>
  <si>
    <t>PMC8632043</t>
  </si>
  <si>
    <t>10.3389/fpubh.2021.755228</t>
  </si>
  <si>
    <t>Molecular detection of Borrelia burgdorferi (sensu lato) and Rickettsia spp. in hard ticks distributed in Tokachi District, eastern Hokkaido, Japan</t>
  </si>
  <si>
    <t>Okado K, Adjou Moumouni PF, Lee SH, Sivakumar T, Yokoyama N, Fujisaki K, Suzuki H, Xuan X, Umemiya-Shirafuji R.</t>
  </si>
  <si>
    <t>Curr Res Parasitol Vector Borne Dis. 2021 Nov 11;1:100059. doi: 10.1016/j.crpvbd.2021.100059. eCollection 2021.</t>
  </si>
  <si>
    <t>Okado K</t>
  </si>
  <si>
    <t>PMC8906132</t>
  </si>
  <si>
    <t>10.1016/j.crpvbd.2021.100059</t>
  </si>
  <si>
    <t>Molecular Evidence for Flea-Borne Rickettsiosis in Febrile Patients from Madagascar</t>
  </si>
  <si>
    <t>Keller C, Rakotozandrindrainy R, von Kalckreuth V, Heriniaina JN, Schwarz NG, Pak GD, Im J, Espinoza LMC, Hagen RM, Frickmann H, Rakotondrainiarivelo JP, Razafindrabe T, Dekker D, May J, Poppert S, Marks F.</t>
  </si>
  <si>
    <t>Pathogens. 2021 Nov 14;10(11):1482. doi: 10.3390/pathogens10111482.</t>
  </si>
  <si>
    <t>PMC8621948</t>
  </si>
  <si>
    <t>10.3390/pathogens10111482</t>
  </si>
  <si>
    <t>2021 Nov 14</t>
  </si>
  <si>
    <t>SERS-based serodiagnosis of acute febrile diseases using plasmonic nanopopcorn microarray platforms</t>
  </si>
  <si>
    <t>Das A, Kim K, Park SG, Choi N, Choo J.</t>
  </si>
  <si>
    <t>Biosens Bioelectron. 2021 Nov 15;192:113525. doi: 10.1016/j.bios.2021.113525. Epub 2021 Jul 21.</t>
  </si>
  <si>
    <t>Das A</t>
  </si>
  <si>
    <t>10.1016/j.bios.2021.113525</t>
  </si>
  <si>
    <t>2021 Nov 15</t>
  </si>
  <si>
    <t>A Household-Based Survey to Understand Factors Influencing Awareness, Attitudes and Knowledge towards Wolbachia-Aedes Technology</t>
  </si>
  <si>
    <t>Soh LT, Ong Z, Vasquez K, Chen I, Li X, Niah W, Panchapakesan C, Sheldenkar A, Sim S, Ng LC, Lwin MO.</t>
  </si>
  <si>
    <t>Int J Environ Res Public Health. 2021 Nov 15;18(22):11997. doi: 10.3390/ijerph182211997.</t>
  </si>
  <si>
    <t>Soh LT</t>
  </si>
  <si>
    <t>PMC8623221</t>
  </si>
  <si>
    <t>10.3390/ijerph182211997</t>
  </si>
  <si>
    <t>Nitric Oxide Inhibition of Rickettsia rickettsii</t>
  </si>
  <si>
    <t>Fitzsimmons LF, Clark TR, Hackstadt T.</t>
  </si>
  <si>
    <t>Infect Immun. 2021 Nov 16;89(12):e0037121. doi: 10.1128/IAI.00371-21. Epub 2021 Sep 7.</t>
  </si>
  <si>
    <t>Fitzsimmons LF</t>
  </si>
  <si>
    <t>PMC8594597</t>
  </si>
  <si>
    <t>10.1128/IAI.00371-21</t>
  </si>
  <si>
    <t>2021 Nov 16</t>
  </si>
  <si>
    <t>A community approach of pathogens and their arthropod vectors (ticks and fleas) in dogs of African Sub-Sahara</t>
  </si>
  <si>
    <t>Heylen D, Day M, Schunack B, Fourie J, Labuschange M, Johnson S, Githigia SM, Akande FA, Nzalawahe JS, Tayebwa DS, Aschenborn O, Marcondes M, Madder M.</t>
  </si>
  <si>
    <t>Parasit Vectors. 2021 Nov 16;14(1):576. doi: 10.1186/s13071-021-05014-8.</t>
  </si>
  <si>
    <t>PMC8594167</t>
  </si>
  <si>
    <t>10.1186/s13071-021-05014-8</t>
  </si>
  <si>
    <t>Detection of tick-borne pathogens in wild birds and their ticks in Western Siberia and high level of their mismatch</t>
  </si>
  <si>
    <t>Korobitsyn IG, Moskvitina NS, Tyutenkov OY, Gashkov SI, Kononova YV, Moskvitin SS, Romanenko VN, Mikryukova TP, Protopopova EV, Kartashov MY, Chausov EV, Konovalova SN, Tupota NL, Sementsova AO, Ternovoi VA, Loktev VB.</t>
  </si>
  <si>
    <t>Folia Parasitol (Praha). 2021 Nov 16;68:2021.024. doi: 10.14411/fp.2021.024.</t>
  </si>
  <si>
    <t>Korobitsyn IG</t>
  </si>
  <si>
    <t>10.14411/fp.2021.024</t>
  </si>
  <si>
    <t>HSV Esophagitis in an Immunocompetent 17-Year-Old</t>
  </si>
  <si>
    <t>Rajasekaran V, Rahaman V, Hou X, Steele RW.</t>
  </si>
  <si>
    <t>Glob Pediatr Health. 2021 Nov 22;8:2333794X211052914. doi: 10.1177/2333794X211052914. eCollection 2021.</t>
  </si>
  <si>
    <t>Rajasekaran V</t>
  </si>
  <si>
    <t>Glob Pediatr Health</t>
  </si>
  <si>
    <t>PMC8613879</t>
  </si>
  <si>
    <t>10.1177/2333794X211052914</t>
  </si>
  <si>
    <t>2021 Nov 22</t>
  </si>
  <si>
    <t>The Bacterial Community in Questing Ticks From Khao Yai National Park in Thailand</t>
  </si>
  <si>
    <t>Takhampunya R, Sakolvaree J, Chanarat N, Youngdech N, Phonjatturas K, Promsathaporn S, Tippayachai B, Tachavarong W, Srinoppawan K, Poole-Smith BK, McCardle PW, Chaorattanakawee S.</t>
  </si>
  <si>
    <t>Front Vet Sci. 2021 Nov 22;8:764763. doi: 10.3389/fvets.2021.764763. eCollection 2021.</t>
  </si>
  <si>
    <t>PMC8645651</t>
  </si>
  <si>
    <t>10.3389/fvets.2021.764763</t>
  </si>
  <si>
    <t>[An immunosuppressed woman in her seventies with night sweats and weight loss]</t>
  </si>
  <si>
    <t>Svendsen J, Tveita AA, Abry E, Carlsen AET, Brekke K, Rønning EJ.</t>
  </si>
  <si>
    <t>Tidsskr Nor Laegeforen. 2021 Nov 22;141(17). doi: 10.4045/tidsskr.21.0332. Print 2021 Nov 23.</t>
  </si>
  <si>
    <t>Svendsen J</t>
  </si>
  <si>
    <t>10.4045/tidsskr.21.0332</t>
  </si>
  <si>
    <t>A tick bite patient with fever and meningitis co-infected with Rickettsia raoultii and Tacheng tick virus 1: a case report</t>
  </si>
  <si>
    <t>Zhang Y, Jiang L, Yang Y, Xie S, Yuan W, Wang Y.</t>
  </si>
  <si>
    <t>BMC Infect Dis. 2021 Nov 25;21(1):1187. doi: 10.1186/s12879-021-06877-z.</t>
  </si>
  <si>
    <t>PMC8620164</t>
  </si>
  <si>
    <t>10.1186/s12879-021-06877-z</t>
  </si>
  <si>
    <t>2021 Nov 25</t>
  </si>
  <si>
    <t>Human granulocytic anaplasmosis combined with rhabdomyolysis: a case report</t>
  </si>
  <si>
    <t>Cho JM, Chang J, Kim DM, Kwak YG, Cho CR, Song JE.</t>
  </si>
  <si>
    <t>BMC Infect Dis. 2021 Nov 25;21(1):1184. doi: 10.1186/s12879-021-06869-z.</t>
  </si>
  <si>
    <t>Cho JM</t>
  </si>
  <si>
    <t>PMC8613920</t>
  </si>
  <si>
    <t>10.1186/s12879-021-06869-z</t>
  </si>
  <si>
    <t>A new primer pair for barcoding of bees (Hymenoptera: Anthophila) without amplifying the orthologous coxA gene of Wolbachia bacteria</t>
  </si>
  <si>
    <t>Bleidorn C, Henze K.</t>
  </si>
  <si>
    <t>BMC Res Notes. 2021 Nov 25;14(1):427. doi: 10.1186/s13104-021-05845-9.</t>
  </si>
  <si>
    <t>PMC8613946</t>
  </si>
  <si>
    <t>10.1186/s13104-021-05845-9</t>
  </si>
  <si>
    <t>Wolbachia reduces virus infection in a natural population of Drosophila</t>
  </si>
  <si>
    <t>Cogni R, Ding SD, Pimentel AC, Day JP, Jiggins FM.</t>
  </si>
  <si>
    <t>Commun Biol. 2021 Nov 25;4(1):1327. doi: 10.1038/s42003-021-02838-z.</t>
  </si>
  <si>
    <t>Cogni R</t>
  </si>
  <si>
    <t>PMC8617179</t>
  </si>
  <si>
    <t>10.1038/s42003-021-02838-z</t>
  </si>
  <si>
    <t>Septic shock by Rickettsia conorii</t>
  </si>
  <si>
    <t>Lozano Gómez H, Marín Casajús O, Obón Azuara B.</t>
  </si>
  <si>
    <t>Med Clin (Barc). 2021 Nov 26;157(10):498-499. doi: 10.1016/j.medcli.2020.11.016. Epub 2021 Jan 6.</t>
  </si>
  <si>
    <t>Lozano Gómez H</t>
  </si>
  <si>
    <t>10.1016/j.medcli.2020.11.016</t>
  </si>
  <si>
    <t>2021 Nov 26</t>
  </si>
  <si>
    <t>Molecular prevalence and risk factors associated with tick-borne pathogens in cattle in western Kenya</t>
  </si>
  <si>
    <t>Chiuya T, Villinger J, Masiga DK, Ondifu DO, Murungi MK, Wambua L, Bastos ADS, Fèvre EM, Falzon LC.</t>
  </si>
  <si>
    <t>BMC Vet Res. 2021 Nov 27;17(1):363. doi: 10.1186/s12917-021-03074-7.</t>
  </si>
  <si>
    <t>PMC8627057</t>
  </si>
  <si>
    <t>10.1186/s12917-021-03074-7</t>
  </si>
  <si>
    <t>2021 Nov 27</t>
  </si>
  <si>
    <t>Molecular and MALDI-TOF MS identification of swallow bugs Cimex hirundinis (Heteroptera: Cimicidae) and endosymbionts in France</t>
  </si>
  <si>
    <t>Hamlili FZ, Bérenger JM, Diarra AZ, Parola P.</t>
  </si>
  <si>
    <t>Parasit Vectors. 2021 Nov 27;14(1):587. doi: 10.1186/s13071-021-05073-x.</t>
  </si>
  <si>
    <t>Hamlili FZ</t>
  </si>
  <si>
    <t>PMC8627032</t>
  </si>
  <si>
    <t>10.1186/s13071-021-05073-x</t>
  </si>
  <si>
    <t>Impacts of fungal entomopathogens on survival and immune responses of Aedes albopictus and Culex pipiens mosquitoes in the context of native Wolbachia infections</t>
  </si>
  <si>
    <t>Ramirez JL, Schumacher MK, Ower G, Palmquist DE, Juliano SA.</t>
  </si>
  <si>
    <t>PLoS Negl Trop Dis. 2021 Nov 29;15(11):e0009984. doi: 10.1371/journal.pntd.0009984. eCollection 2021 Nov.</t>
  </si>
  <si>
    <t>Ramirez JL</t>
  </si>
  <si>
    <t>PMC8670716</t>
  </si>
  <si>
    <t>10.1371/journal.pntd.0009984</t>
  </si>
  <si>
    <t>2021 Nov 29</t>
  </si>
  <si>
    <t>Lysine provisioning by horizontally acquired genes promotes mutual dependence between whitefly and two intracellular symbionts</t>
  </si>
  <si>
    <t>Bao XY, Yan JY, Yao YL, Wang YB, Visendi P, Seal S, Luan JB.</t>
  </si>
  <si>
    <t>PLoS Pathog. 2021 Nov 29;17(11):e1010120. doi: 10.1371/journal.ppat.1010120. eCollection 2021 Nov.</t>
  </si>
  <si>
    <t>Bao XY</t>
  </si>
  <si>
    <t>PMC8659303</t>
  </si>
  <si>
    <t>10.1371/journal.ppat.1010120</t>
  </si>
  <si>
    <t>Parasitic and Vector-Borne Infections in HIV-Positive Patients in Slovakia-Evidence of an Unexpectedly High Occurrence of Anaplasma phagocytophilum</t>
  </si>
  <si>
    <t>Šimeková K, Soják Ľ, Víchová B, Balogová L, Jarošová J, Antolová D.</t>
  </si>
  <si>
    <t>Pathogens. 2021 Nov 29;10(12):1557. doi: 10.3390/pathogens10121557.</t>
  </si>
  <si>
    <t>Šimeková K</t>
  </si>
  <si>
    <t>PMC8704717</t>
  </si>
  <si>
    <t>10.3390/pathogens10121557</t>
  </si>
  <si>
    <t>The first detection of Anaplasma capra, an emerging zoonotic Anaplasma sp., in erythrocytes</t>
  </si>
  <si>
    <t>Peng Y, Lu C, Yan Y, Shi K, Chen Q, Zhao C, Wang R, Zhang L, Jian F, Ning C.</t>
  </si>
  <si>
    <t>Emerg Microbes Infect. 2021 Dec;10(1):226-234. doi: 10.1080/22221751.2021.1876532.</t>
  </si>
  <si>
    <t>PMC7894429</t>
  </si>
  <si>
    <t>10.1080/22221751.2021.1876532</t>
  </si>
  <si>
    <t>2021 Dec</t>
  </si>
  <si>
    <t>Vector-borne pathogens in dogs of different regions of Iran and Pakistan</t>
  </si>
  <si>
    <t>Iatta R, Sazmand A, Nguyen VL, Nemati F, Ayaz MM, Bahiraei Z, Zafari S, Giannico A, Greco G, Dantas-Torres F, Otranto D.</t>
  </si>
  <si>
    <t>Parasitol Res. 2021 Dec;120(12):4219-4228. doi: 10.1007/s00436-020-06992-x. Epub 2021 Jan 28.</t>
  </si>
  <si>
    <t>PMC8599219</t>
  </si>
  <si>
    <t>10.1007/s00436-020-06992-x</t>
  </si>
  <si>
    <t>Insights into the mechanism regulating the differential expression of the P28-OMP outer membrane proteins in obligatory intracellular pathogen Ehrlichia chaffeensis</t>
  </si>
  <si>
    <t>Duan N, Ma X, Cui H, Wang Z, Chai Z, Yan J, Li X, Feng Y, Cao Y, Jin Y, Bai F, Wu W, Rikihisa Y, Cheng Z.</t>
  </si>
  <si>
    <t>Emerg Microbes Infect. 2021 Dec;10(1):461-471. doi: 10.1080/22221751.2021.1899054.</t>
  </si>
  <si>
    <t>Duan N</t>
  </si>
  <si>
    <t>PMC7971322</t>
  </si>
  <si>
    <t>10.1080/22221751.2021.1899054</t>
  </si>
  <si>
    <t>Granulomatous mastitis caused by Rickettsia species</t>
  </si>
  <si>
    <t>Bauer A, Hofmeyer S, Gere M, Nilsson K, Tot T.</t>
  </si>
  <si>
    <t>Virchows Arch. 2021 Dec;479(6):1091-1094. doi: 10.1007/s00428-021-03098-2. Epub 2021 Apr 13.</t>
  </si>
  <si>
    <t>Bauer A</t>
  </si>
  <si>
    <t>Virchows Arch</t>
  </si>
  <si>
    <t>10.1007/s00428-021-03098-2</t>
  </si>
  <si>
    <t>Comparative genome sequencing reveals insights into the dynamics of Wolbachia in native and invasive cherry fruit flies</t>
  </si>
  <si>
    <t>Wolfe TM, Bruzzese DJ, Klasson L, Corretto E, Lečić S, Stauffer C, Feder JL, Schuler H.</t>
  </si>
  <si>
    <t>Mol Ecol. 2021 Dec;30(23):6259-6272. doi: 10.1111/mec.15923. Epub 2021 May 7.</t>
  </si>
  <si>
    <t>Wolfe TM</t>
  </si>
  <si>
    <t>PMC9290052</t>
  </si>
  <si>
    <t>10.1111/mec.15923</t>
  </si>
  <si>
    <t>Human Otoacariasis in Two Climatically Diverse Districts in Sri Lanka: Seasonality, Risk Factors, and Case Notes</t>
  </si>
  <si>
    <t>Bandaranayaka KO, Kularatne SAM, Rajapakse RPVJ, Abeysundara UB, Rajapaksha RMMA, Rajakaruna RS.</t>
  </si>
  <si>
    <t>Acta Parasitol. 2021 Dec;66(4):1326-1340. doi: 10.1007/s11686-021-00372-w. Epub 2021 May 16.</t>
  </si>
  <si>
    <t>Bandaranayaka KO</t>
  </si>
  <si>
    <t>10.1007/s11686-021-00372-w</t>
  </si>
  <si>
    <t>Determination of Serum Oxidative Stress, Antioxidant Capacity and Protein Profiles in Dogs Naturally Infected with Ehrlichia canis</t>
  </si>
  <si>
    <t>Çiftci G, Pekmezci D, Güzel M, Çenesiz S, Ural K, Aysul N, Kazak F.</t>
  </si>
  <si>
    <t>Acta Parasitol. 2021 Dec;66(4):1341-1348. doi: 10.1007/s11686-021-00411-6. Epub 2021 May 20.</t>
  </si>
  <si>
    <t>Çiftci G</t>
  </si>
  <si>
    <t>10.1007/s11686-021-00411-6</t>
  </si>
  <si>
    <t>Scrub typhus and antibiotic-resistant Orientia tsutsugamushi</t>
  </si>
  <si>
    <t>Lu CT, Wang LS, Hsueh PR.</t>
  </si>
  <si>
    <t>Expert Rev Anti Infect Ther. 2021 Dec;19(12):1519-1527. doi: 10.1080/14787210.2021.1941869. Epub 2021 Jun 21.</t>
  </si>
  <si>
    <t>Lu CT</t>
  </si>
  <si>
    <t>10.1080/14787210.2021.1941869</t>
  </si>
  <si>
    <t>Oral Ulcers Associated with Scrub Typhus</t>
  </si>
  <si>
    <t>Suzuki S, Hirahara L.</t>
  </si>
  <si>
    <t>Intern Med. 2021 Dec 1;60(23):3841-3842. doi: 10.2169/internalmedicine.7037-21. Epub 2021 Jun 12.</t>
  </si>
  <si>
    <t>Suzuki S</t>
  </si>
  <si>
    <t>PMC8710392</t>
  </si>
  <si>
    <t>10.2169/internalmedicine.7037-21</t>
  </si>
  <si>
    <t>2021 Dec 1</t>
  </si>
  <si>
    <t>A One Health approach to study the circulation of tick-borne pathogens: A preliminary study</t>
  </si>
  <si>
    <t>Banović P, Díaz-Sánchez AA, Galon C, Foucault-Simonin A, Simin V, Mijatović D, Papić L, Wu-Chuang A, Obregón D, Moutailler S, Cabezas-Cruz A.</t>
  </si>
  <si>
    <t>One Health. 2021 Jun 1;13:100270. doi: 10.1016/j.onehlt.2021.100270. eCollection 2021 Dec.</t>
  </si>
  <si>
    <t>PMC8188046</t>
  </si>
  <si>
    <t>10.1016/j.onehlt.2021.100270</t>
  </si>
  <si>
    <t>Distribution of Borrelia burgdorferi s.l. and Borrelia miyamotoi in Ixodes tick populations in Northern Germany, co-infections with Rickettsiales and assessment of potential influencing factors</t>
  </si>
  <si>
    <t>Knoll S, Springer A, Hauck D, Schunack B, Pachnicke S, Fingerle V, Strube C.</t>
  </si>
  <si>
    <t>Med Vet Entomol. 2021 Dec;35(4):595-606. doi: 10.1111/mve.12537. Epub 2021 Jun 27.</t>
  </si>
  <si>
    <t>10.1111/mve.12537</t>
  </si>
  <si>
    <t>Epidemiology and risk factors of scrub typhus in Taiwan: A nationwide database study from 1996 to 2014</t>
  </si>
  <si>
    <t>Chang YC, Sun W, Lin JN, Chen YH, Lai CH, Lee CH.</t>
  </si>
  <si>
    <t>Zoonoses Public Health. 2021 Dec;68(8):876-883. doi: 10.1111/zph.12876. Epub 2021 Jul 5.</t>
  </si>
  <si>
    <t>Chang YC</t>
  </si>
  <si>
    <t>10.1111/zph.12876</t>
  </si>
  <si>
    <t>Anti-Wolbachia drugs for filariasis</t>
  </si>
  <si>
    <t>Johnston KL, Hong WD, Turner JD, O'Neill PM, Ward SA, Taylor MJ.</t>
  </si>
  <si>
    <t>Trends Parasitol. 2021 Dec;37(12):1068-1081. doi: 10.1016/j.pt.2021.06.004. Epub 2021 Jul 3.</t>
  </si>
  <si>
    <t>10.1016/j.pt.2021.06.004</t>
  </si>
  <si>
    <t>Wolbachia as translational science: controlling mosquito-borne pathogens</t>
  </si>
  <si>
    <t>Caragata EP, Dutra HLC, Sucupira PHF, Ferreira AGA, Moreira LA.</t>
  </si>
  <si>
    <t>Trends Parasitol. 2021 Dec;37(12):1050-1067. doi: 10.1016/j.pt.2021.06.007. Epub 2021 Jul 21.</t>
  </si>
  <si>
    <t>10.1016/j.pt.2021.06.007</t>
  </si>
  <si>
    <t>Massive Tick Bites Causing Spotted Fever Rickettsial Infection: A Hazard in a Tea Plantation, Sri Lanka</t>
  </si>
  <si>
    <t>Warnasooriya S, Kularatne D, Kularatne S, Weerakoon K.</t>
  </si>
  <si>
    <t>Wilderness Environ Med. 2021 Dec;32(4):499-502. doi: 10.1016/j.wem.2021.05.003. Epub 2021 Jul 29.</t>
  </si>
  <si>
    <t>Warnasooriya S</t>
  </si>
  <si>
    <t>Wilderness Environ Med</t>
  </si>
  <si>
    <t>10.1016/j.wem.2021.05.003</t>
  </si>
  <si>
    <t>Detection of Anaplasma phagocytophilum in European brown hares (Lepus europaeus) using three different methods</t>
  </si>
  <si>
    <t>Lesiczka PM, Modry D, Sprong H, Fonville M, Pikula J, Piacek V, Heger T, Hrazdilova K.</t>
  </si>
  <si>
    <t>Zoonoses Public Health. 2021 Dec;68(8):917-925. doi: 10.1111/zph.12883. Epub 2021 Aug 11.</t>
  </si>
  <si>
    <t>10.1111/zph.12883</t>
  </si>
  <si>
    <t>Impact of a Severe Rocky Mountain Spotted Fever Case on Treatment Practices at an Academic Institution Within a Nonendemic Area</t>
  </si>
  <si>
    <t>Krawiec C, Ceneviva GD, Zhou S, Thomas NJ.</t>
  </si>
  <si>
    <t>Wilderness Environ Med. 2021 Dec;32(4):427-432. doi: 10.1016/j.wem.2021.05.005. Epub 2021 Aug 12.</t>
  </si>
  <si>
    <t>Krawiec C</t>
  </si>
  <si>
    <t>PMC8595490</t>
  </si>
  <si>
    <t>NIHMS1711141</t>
  </si>
  <si>
    <t>10.1016/j.wem.2021.05.005</t>
  </si>
  <si>
    <t>Serologic Diagnosis of Acute Rickettsiosis in Children in Southern Israel</t>
  </si>
  <si>
    <t>Sharabi S, Sagi O, Ben-Shimol S.</t>
  </si>
  <si>
    <t>Pediatr Infect Dis J. 2021 Dec 1;40(12):e521-e523. doi: 10.1097/INF.0000000000003303.</t>
  </si>
  <si>
    <t>Sharabi S</t>
  </si>
  <si>
    <t>10.1097/INF.0000000000003303</t>
  </si>
  <si>
    <t>The emerging tick-borne pathogen Neoehrlichia mikurensis: first French case series and vector epidemiology</t>
  </si>
  <si>
    <t>Boyer PH, Baldinger L, Degeilh B, Wirth X, Kamdem CM, Hansmann Y, Zilliox L, Boulanger N, Jaulhac B.</t>
  </si>
  <si>
    <t>Emerg Microbes Infect. 2021 Dec;10(1):1731-1738. doi: 10.1080/22221751.2021.1973347.</t>
  </si>
  <si>
    <t>Boyer PH</t>
  </si>
  <si>
    <t>PMC8425734</t>
  </si>
  <si>
    <t>10.1080/22221751.2021.1973347</t>
  </si>
  <si>
    <t>Development of a duplex PCR assay for detecting Theileria luwenshuni and Anaplasma phagocytophilum in sheep and goats</t>
  </si>
  <si>
    <t>Yan Y, Cui Y, Zhao S, Jing J, Shi K, Jian F, Zhang L, Wang R, Wang K, Zhou Y, Ning C.</t>
  </si>
  <si>
    <t>Exp Appl Acarol. 2021 Dec;85(2-4):319-330. doi: 10.1007/s10493-021-00662-y. Epub 2021 Sep 30.</t>
  </si>
  <si>
    <t>10.1007/s10493-021-00662-y</t>
  </si>
  <si>
    <t>Bacterial diversity of Leptocybe invasa Fisher &amp; La Salle (Hymenoptera: Eulophidae) from different geographical conditions in China</t>
  </si>
  <si>
    <t>Guo C, Peng X, Wang H, Zheng X, Hu P, Zhou J, Ding Z, Wang X, Yang Z.</t>
  </si>
  <si>
    <t>Arch Insect Biochem Physiol. 2021 Dec;108(4):e21847. doi: 10.1002/arch.21847. Epub 2021 Oct 1.</t>
  </si>
  <si>
    <t>10.1002/arch.21847</t>
  </si>
  <si>
    <t>Clinical characteristics of and antibody response to spotted fever group rickettsial infections in South India: Case series and serological cohort study</t>
  </si>
  <si>
    <t>Schmidt WP, Devamani CS, Elangovan D, Alexander N, Rose W, Prakash JAJ.</t>
  </si>
  <si>
    <t>Trop Med Int Health. 2021 Dec;26(12):1616-1623. doi: 10.1111/tmi.13682. Epub 2021 Oct 12.</t>
  </si>
  <si>
    <t>10.1111/tmi.13682</t>
  </si>
  <si>
    <t>Wilderness Medical Society Clinical Practice Guidelines for the Prevention and Management of Tick-Borne Illness in the United States</t>
  </si>
  <si>
    <t>Ho BM, Davis HE, Forrester JD, Sheele JM, Haston T, Sanders L, Lee MC, Lareau S, Caudell M, Davis CB.</t>
  </si>
  <si>
    <t>Wilderness Environ Med. 2021 Dec;32(4):474-494. doi: 10.1016/j.wem.2021.09.001. Epub 2021 Oct 9.</t>
  </si>
  <si>
    <t>Ho BM</t>
  </si>
  <si>
    <t>10.1016/j.wem.2021.09.001</t>
  </si>
  <si>
    <t>Onchocerciasis drug development: from preclinical models to humans</t>
  </si>
  <si>
    <t>Ngwewondo A, Scandale I, Specht S.</t>
  </si>
  <si>
    <t>Parasitol Res. 2021 Dec;120(12):3939-3964. doi: 10.1007/s00436-021-07307-4. Epub 2021 Oct 13.</t>
  </si>
  <si>
    <t>Ngwewondo A</t>
  </si>
  <si>
    <t>PMC8599318</t>
  </si>
  <si>
    <t>10.1007/s00436-021-07307-4</t>
  </si>
  <si>
    <t>The raccoon dog (Nyctereutes procyonoides) as a reservoir of zoonotic diseases in Denmark</t>
  </si>
  <si>
    <t>Kjær LJ, Jensen LM, Chriél M, Bødker R, Petersen HH.</t>
  </si>
  <si>
    <t>Int J Parasitol Parasites Wildl. 2021 Sep 30;16:175-182. doi: 10.1016/j.ijppaw.2021.09.008. eCollection 2021 Dec.</t>
  </si>
  <si>
    <t>PMC8502833</t>
  </si>
  <si>
    <t>10.1016/j.ijppaw.2021.09.008</t>
  </si>
  <si>
    <t>First detection and genetic identification of Rickettsia infection in Rhipicephalus sanguineus (Acari: Ixodidae) ticks collected from Southern Taiwan</t>
  </si>
  <si>
    <t>Shih CM, Chao LL.</t>
  </si>
  <si>
    <t>Exp Appl Acarol. 2021 Dec;85(2-4):291-304. doi: 10.1007/s10493-021-00669-5. Epub 2021 Oct 28.</t>
  </si>
  <si>
    <t>10.1007/s10493-021-00669-5</t>
  </si>
  <si>
    <t>Contribution of classical complement activation and IgM to the control of Rickettsia infection</t>
  </si>
  <si>
    <t>Dahmani M, Cook JH, Zhu JC, Riley SP.</t>
  </si>
  <si>
    <t>Mol Microbiol. 2021 Dec;116(6):1476-1488. doi: 10.1111/mmi.14839. Epub 2021 Nov 13.</t>
  </si>
  <si>
    <t>PMC8955150</t>
  </si>
  <si>
    <t>NIHMS1789435</t>
  </si>
  <si>
    <t>10.1111/mmi.14839</t>
  </si>
  <si>
    <t>Keeping the host alive - lessons from obligate intracellular bacterial pathogens</t>
  </si>
  <si>
    <t>Loterio RK, Zamboni DS, Newton HJ.</t>
  </si>
  <si>
    <t>Pathog Dis. 2021 Dec 1;79(9):ftab052. doi: 10.1093/femspd/ftab052.</t>
  </si>
  <si>
    <t>Loterio RK</t>
  </si>
  <si>
    <t>10.1093/femspd/ftab052</t>
  </si>
  <si>
    <t>Wolbachia cifB induces cytoplasmic incompatibility in the malaria mosquito vector</t>
  </si>
  <si>
    <t>Adams KL, Abernathy DG, Willett BC, Selland EK, Itoe MA, Catteruccia F.</t>
  </si>
  <si>
    <t>Nat Microbiol. 2021 Dec;6(12):1575-1582. doi: 10.1038/s41564-021-00998-6. Epub 2021 Nov 24.</t>
  </si>
  <si>
    <t>Adams KL</t>
  </si>
  <si>
    <t>PMC8612931</t>
  </si>
  <si>
    <t>10.1038/s41564-021-00998-6</t>
  </si>
  <si>
    <t>Multimodality Imaging Assessment and Follow-Up in a Case of Rickettsial Myocarditis: Echocardiographic and Cardiac Magnetic Resonance Features</t>
  </si>
  <si>
    <t>Ciabatti M, Pieroni M, Felici M, Bolognese L.</t>
  </si>
  <si>
    <t>Circ Cardiovasc Imaging. 2021 Dec;14(12):1151-1154. doi: 10.1161/CIRCIMAGING.121.013481. Epub 2021 Dec 8.</t>
  </si>
  <si>
    <t>Ciabatti M</t>
  </si>
  <si>
    <t>Circ Cardiovasc Imaging</t>
  </si>
  <si>
    <t>10.1161/CIRCIMAGING.121.013481</t>
  </si>
  <si>
    <t>Cattle anaplasmosis and babesiosis: Major tick-borne diseases affecting the cattle industry in Khartoum State, Sudan</t>
  </si>
  <si>
    <t>Satti RA, Awadelkareem EA, Suganuma K, Salim B, Inoue N, Xuan X, Rehan S, Mossaad E.</t>
  </si>
  <si>
    <t>Vet Parasitol Reg Stud Reports. 2021 Dec;26:100632. doi: 10.1016/j.vprsr.2021.100632. Epub 2021 Sep 8.</t>
  </si>
  <si>
    <t>Satti RA</t>
  </si>
  <si>
    <t>10.1016/j.vprsr.2021.100632</t>
  </si>
  <si>
    <t>Rickettsial infection in free-ranging capybaras (Hydrochoerus hydrochaeris) and their ticks (Acari, Ixodidae) in the Caatinga and Atlantic forest biomes, Northeastern Brazil</t>
  </si>
  <si>
    <t>Yang SGNDS, Souza DDSE, Santiago ACDS, Silva RBS, Melo MA, Souza EAR, Labruna MB, Horta MC, Oliveira JB.</t>
  </si>
  <si>
    <t>Vet Parasitol Reg Stud Reports. 2021 Dec;26:100649. doi: 10.1016/j.vprsr.2021.100649. Epub 2021 Sep 29.</t>
  </si>
  <si>
    <t>Yang SGNDS</t>
  </si>
  <si>
    <t>10.1016/j.vprsr.2021.100649</t>
  </si>
  <si>
    <t>The bacterial biome of ticks and their wildlife hosts at the urban-wildland interface</t>
  </si>
  <si>
    <t>Egan SL, Taylor CL, Banks PB, Northover AS, Ahlstrom LA, Ryan UM, Irwin PJ, Oskam CL.</t>
  </si>
  <si>
    <t>Microb Genom. 2021 Dec;7(12):000730. doi: 10.1099/mgen.0.000730.</t>
  </si>
  <si>
    <t>Egan SL</t>
  </si>
  <si>
    <t>PMC8767321</t>
  </si>
  <si>
    <t>10.1099/mgen.0.000730</t>
  </si>
  <si>
    <t>Identification of Rickettsia spp. and Babesia conradae in Dermacentor spp. Collected from Dogs and Cats Across the United States</t>
  </si>
  <si>
    <t>Duncan KT, Grant A, Johnson B, Sundstrom KD, Saleh MN, Little SE.</t>
  </si>
  <si>
    <t>Vector Borne Zoonotic Dis. 2021 Dec;21(12):911-920. doi: 10.1089/vbz.2021.0047.</t>
  </si>
  <si>
    <t>PMC8742288</t>
  </si>
  <si>
    <t>10.1089/vbz.2021.0047</t>
  </si>
  <si>
    <t>Culex quinquefasciatus larvae development arrested when fed on Neochloris aquatica</t>
  </si>
  <si>
    <t>Gil MF, Fassolari M, Battaglia ME, Berón CM.</t>
  </si>
  <si>
    <t>PLoS Negl Trop Dis. 2021 Dec 3;15(12):e0009988. doi: 10.1371/journal.pntd.0009988. eCollection 2021 Dec.</t>
  </si>
  <si>
    <t>Gil MF</t>
  </si>
  <si>
    <t>PMC8641890</t>
  </si>
  <si>
    <t>10.1371/journal.pntd.0009988</t>
  </si>
  <si>
    <t>2021 Dec 3</t>
  </si>
  <si>
    <t>A Comparative Study on the Biological Characteristics of Parthenogenetic and Bisexual Restored Trichogramma pretiosum Lines</t>
  </si>
  <si>
    <t>Xiao Z, Tao X, Xu X, Zhu C, Nian X, Han D, Wang D, He Y.</t>
  </si>
  <si>
    <t>J Econ Entomol. 2021 Dec 6;114(6):2355-2360. doi: 10.1093/jee/toab194.</t>
  </si>
  <si>
    <t>Xiao Z</t>
  </si>
  <si>
    <t>10.1093/jee/toab194</t>
  </si>
  <si>
    <t>2021 Dec 6</t>
  </si>
  <si>
    <t>Assessment of community support for Wolbachia-mediated population suppression as a control method for Aedes aegypti mosquitoes in a community cohort in Puerto Rico</t>
  </si>
  <si>
    <t>Sánchez-González L, Adams LE, Saavedra R, Little EM, Medina NA, Major CG, Bruck M, Miranda J, Rosado-Santiago C, Ryff K, Ortiz M, Brown G, Barrera R, Pérez-Guerra CL, Rivera-Amill V, Paz-Bailey G.</t>
  </si>
  <si>
    <t>PLoS Negl Trop Dis. 2021 Dec 6;15(12):e0009966. doi: 10.1371/journal.pntd.0009966. eCollection 2021 Dec.</t>
  </si>
  <si>
    <t>Sánchez-González L</t>
  </si>
  <si>
    <t>PMC8675917</t>
  </si>
  <si>
    <t>10.1371/journal.pntd.0009966</t>
  </si>
  <si>
    <t>mNGS helped diagnose scrub typhus presenting as a urinary tract infection with high D-dimer levels: a case report</t>
  </si>
  <si>
    <t>Liu MF, Liu Y, Xu DR, Wan LG, Zhao R.</t>
  </si>
  <si>
    <t>BMC Infect Dis. 2021 Dec 7;21(1):1219. doi: 10.1186/s12879-021-06889-9.</t>
  </si>
  <si>
    <t>Liu MF</t>
  </si>
  <si>
    <t>PMC8650249</t>
  </si>
  <si>
    <t>10.1186/s12879-021-06889-9</t>
  </si>
  <si>
    <t>2021 Dec 7</t>
  </si>
  <si>
    <t>Diverse wMel variants of Wolbachia pipientis differentially rescue fertility and cytological defects of the bag of marbles partial loss of function mutation in Drosophila melanogaster</t>
  </si>
  <si>
    <t>Bubnell JE, Fernandez-Begne P, Ulbing CKS, Aquadro CF.</t>
  </si>
  <si>
    <t>G3 (Bethesda). 2021 Dec 8;11(12):jkab312. doi: 10.1093/g3journal/jkab312.</t>
  </si>
  <si>
    <t>Bubnell JE</t>
  </si>
  <si>
    <t>PMC8664471</t>
  </si>
  <si>
    <t>10.1093/g3journal/jkab312</t>
  </si>
  <si>
    <t>2021 Dec 8</t>
  </si>
  <si>
    <t>Central nervous system involvement of anaplasmosis</t>
  </si>
  <si>
    <t>Mullholand JB, Tolman N, De Obaldia A, Hennrikus E.</t>
  </si>
  <si>
    <t>BMJ Case Rep. 2021 Dec 8;14(12):e243665. doi: 10.1136/bcr-2021-243665.</t>
  </si>
  <si>
    <t>Mullholand JB</t>
  </si>
  <si>
    <t>PMC8655545</t>
  </si>
  <si>
    <t>10.1136/bcr-2021-243665</t>
  </si>
  <si>
    <t>Ticks and Tick-Borne Pathogens Abound in the Cattle Population of the Rabat-Sale Kenitra Region, Morocco</t>
  </si>
  <si>
    <t>Elhachimi L, Rogiers C, Casaert S, Fellahi S, Van Leeuwen T, Dermauw W, Valcárcel F, Olmeda ÁS, Daminet S, Khatat SEH, Sahibi H, Duchateau L.</t>
  </si>
  <si>
    <t>Pathogens. 2021 Dec 9;10(12):1594. doi: 10.3390/pathogens10121594.</t>
  </si>
  <si>
    <t>Elhachimi L</t>
  </si>
  <si>
    <t>PMC8703448</t>
  </si>
  <si>
    <t>10.3390/pathogens10121594</t>
  </si>
  <si>
    <t>2021 Dec 9</t>
  </si>
  <si>
    <t>Anaplasma ovis infection in sheep from Iran: molecular prevalence, associated risk factors, and spatial clustering</t>
  </si>
  <si>
    <t>Noaman V, Sazmand A.</t>
  </si>
  <si>
    <t>Trop Anim Health Prod. 2021 Dec 10;54(1):6. doi: 10.1007/s11250-021-03007-4.</t>
  </si>
  <si>
    <t>10.1007/s11250-021-03007-4</t>
  </si>
  <si>
    <t>2021 Dec 10</t>
  </si>
  <si>
    <t>High genetic diversity of Anaplasma marginale infecting dairy cattle in northeastern Brazil</t>
  </si>
  <si>
    <t>Pereira JG, Garcia AB, Gonçalves LR, Ramos IAS, Braga MDSCO, Santos LSD, Melo FA, Santos HP, Carvalho Neta AV, Rosário CJRMD, Lima CAA, de Carvalho RFB, Silva LD, Lima MS, André MR, Machado RZ.</t>
  </si>
  <si>
    <t>Rev Bras Parasitol Vet. 2021 Dec 10;30(4):e014321. doi: 10.1590/S1984-29612021097. eCollection 2021.</t>
  </si>
  <si>
    <t>Pereira JG</t>
  </si>
  <si>
    <t>10.1590/S1984-29612021097</t>
  </si>
  <si>
    <t>Prevalence of Ticks Infesting Dairy Cattle and the Pathogens They Harbour in Smallholder Farms in Peri-Urban Areas of Nairobi, Kenya</t>
  </si>
  <si>
    <t>Peter SG, Kariuki HW, Aboge GO, Gakuya DW, Maingi N, Mulei CM.</t>
  </si>
  <si>
    <t>Vet Med Int. 2021 Dec 10;2021:9501648. doi: 10.1155/2021/9501648. eCollection 2021.</t>
  </si>
  <si>
    <t>PMC8683169</t>
  </si>
  <si>
    <t>10.1155/2021/9501648</t>
  </si>
  <si>
    <t>Genetic stability of Aedes aegypti populations following invasion by wMel Wolbachia</t>
  </si>
  <si>
    <t>Lau MJ, Schmidt TL, Yang Q, Chung J, Sankey L, Ross PA, Hoffmann AA.</t>
  </si>
  <si>
    <t>BMC Genomics. 2021 Dec 14;22(1):894. doi: 10.1186/s12864-021-08200-1.</t>
  </si>
  <si>
    <t>PMC8670162</t>
  </si>
  <si>
    <t>10.1186/s12864-021-08200-1</t>
  </si>
  <si>
    <t>2021 Dec 14</t>
  </si>
  <si>
    <t>Molecular evidence of Anaplasma phagocytophilum in olive baboons and vervet monkeys in Kenya</t>
  </si>
  <si>
    <t>Masika SJ, Muchemi GM, Okumu TA, Mutura S, Zimmerman D, Kamau J.</t>
  </si>
  <si>
    <t>BMC Vet Res. 2021 Dec 14;17(1):385. doi: 10.1186/s12917-021-03095-2.</t>
  </si>
  <si>
    <t>Masika SJ</t>
  </si>
  <si>
    <t>PMC8669034</t>
  </si>
  <si>
    <t>10.1186/s12917-021-03095-2</t>
  </si>
  <si>
    <t>Correlated Population Genetic Structure in a Three-Tiered Host-Parasite System: The Potential for Coevolution and Adaptive Divergence</t>
  </si>
  <si>
    <t>Colosimo G, Jackson AC, Benton A, Varela-Stokes A, Iverson J, Knapp CR, Welch M.</t>
  </si>
  <si>
    <t>J Hered. 2021 Dec 17;112(7):590-601. doi: 10.1093/jhered/esab058.</t>
  </si>
  <si>
    <t>Colosimo G</t>
  </si>
  <si>
    <t>10.1093/jhered/esab058</t>
  </si>
  <si>
    <t>2021 Dec 17</t>
  </si>
  <si>
    <t>Potential Role of Avian Populations in the Epidemiology of Rickettsia spp. and Babesia spp</t>
  </si>
  <si>
    <t>Ebani VV, Mancianti F.</t>
  </si>
  <si>
    <t>Vet Sci. 2021 Dec 17;8(12):334. doi: 10.3390/vetsci8120334.</t>
  </si>
  <si>
    <t>PMC8709085</t>
  </si>
  <si>
    <t>10.3390/vetsci8120334</t>
  </si>
  <si>
    <t>Molecular phylogeny of heritable symbionts and microbiota diversity analysis in phlebotominae sand flies and Culex nigripalpus from Colombia</t>
  </si>
  <si>
    <t>Vivero-Gomez RJ, Castañeda-Monsalve VA, Atencia MC, Hoyos-Lopez R, Hurst GD, Cadavid-Restrepo G, Moreno-Herrera CX.</t>
  </si>
  <si>
    <t>PLoS Negl Trop Dis. 2021 Dec 20;15(12):e0009942. doi: 10.1371/journal.pntd.0009942. eCollection 2021 Dec.</t>
  </si>
  <si>
    <t>Vivero-Gomez RJ</t>
  </si>
  <si>
    <t>PMC8722730</t>
  </si>
  <si>
    <t>10.1371/journal.pntd.0009942</t>
  </si>
  <si>
    <t>2021 Dec 20</t>
  </si>
  <si>
    <t>Rickettsioses and Q Fever in Tanzania: Estimating the Burden of Pervasive and Neglected Causes of Severe Febrile Illness in Sub-Saharan Africa</t>
  </si>
  <si>
    <t>Blair PW, Lamorde M, Dumler JS.</t>
  </si>
  <si>
    <t>Am J Trop Med Hyg. 2021 Dec 20;106(2):371-372. doi: 10.4269/ajtmh.21-0963.</t>
  </si>
  <si>
    <t>Blair PW</t>
  </si>
  <si>
    <t>PMC8832924</t>
  </si>
  <si>
    <t>10.4269/ajtmh.21-0963</t>
  </si>
  <si>
    <t>Incidence Estimates of Acute Q Fever and Spotted Fever Group Rickettsioses, Kilimanjaro, Tanzania, from 2007 to 2008 and from 2012 to 2014</t>
  </si>
  <si>
    <t>Pisharody S, Rubach MP, Carugati M, Nicholson WL, Perniciaro JL, Biggs HM, Maze MJ, Hertz JT, Halliday JEB, Allan KJ, Mmbaga BT, Saganda W, Lwezaula BF, Kazwala RR, Cleaveland S, Maro VP, Crump JA.</t>
  </si>
  <si>
    <t>Am J Trop Med Hyg. 2021 Dec 20;106(2):494-503. doi: 10.4269/ajtmh.20-1036.</t>
  </si>
  <si>
    <t>Pisharody S</t>
  </si>
  <si>
    <t>PMC8832940</t>
  </si>
  <si>
    <t>10.4269/ajtmh.20-1036</t>
  </si>
  <si>
    <t>Molecular Detection of Zoonotic and Non-Zoonotic Pathogens from Wild Boars and Their Ticks in the Corsican Wetlands</t>
  </si>
  <si>
    <t>Defaye B, Moutailler S, Pietri C, Galon C, Grech-Angelini S, Pasqualini V, Quilichini Y.</t>
  </si>
  <si>
    <t>Pathogens. 2021 Dec 20;10(12):1643. doi: 10.3390/pathogens10121643.</t>
  </si>
  <si>
    <t>Defaye B</t>
  </si>
  <si>
    <t>PMC8707423</t>
  </si>
  <si>
    <t>10.3390/pathogens10121643</t>
  </si>
  <si>
    <t>Molecular Detection and Identification of Candidatus Ehrlichia Hainanensis, A Novel Ehrlichia Species in Rodents from Hainan Province, China</t>
  </si>
  <si>
    <t>Zhao HQ, Liu PP, Xue F, Lu M, Qin XC, Li K.</t>
  </si>
  <si>
    <t>Biomed Environ Sci. 2021 Dec 20;34(12):1020-1023. doi: 10.3967/bes2021.138.</t>
  </si>
  <si>
    <t>Zhao HQ</t>
  </si>
  <si>
    <t>10.3967/bes2021.138</t>
  </si>
  <si>
    <t>High Temperature Cycles Result in Maternal Transmission and Dengue Infection Differences Between Wolbachia Strains in Aedes aegypti</t>
  </si>
  <si>
    <t>Mancini MV, Ant TH, Herd CS, Martinez J, Murdochy SM, Gingell DD, Mararo E, Johnson PCD, Sinkins SP.</t>
  </si>
  <si>
    <t>mBio. 2021 Dec 21;12(6):e0025021. doi: 10.1128/mBio.00250-21. Epub 2021 Nov 9.</t>
  </si>
  <si>
    <t>PMC8576525</t>
  </si>
  <si>
    <t>10.1128/mBio.00250-21</t>
  </si>
  <si>
    <t>2021 Dec 21</t>
  </si>
  <si>
    <t>The Retropepsin-Type Protease APRc as a Novel Ig-Binding Protein and Moonlighting Immune Evasion Factor of Rickettsia</t>
  </si>
  <si>
    <t>Curto P, Barro A, Almeida C, Vieira-Pires RS, Simões I.</t>
  </si>
  <si>
    <t>mBio. 2021 Dec 21;12(6):e0305921. doi: 10.1128/mBio.03059-21. Epub 2021 Dec 7.</t>
  </si>
  <si>
    <t>PMC8649778</t>
  </si>
  <si>
    <t>10.1128/mBio.03059-21</t>
  </si>
  <si>
    <t>Male Age and Wolbachia Dynamics: Investigating How Fast and Why Bacterial Densities and Cytoplasmic Incompatibility Strengths Vary</t>
  </si>
  <si>
    <t>Shropshire JD, Hamant E, Cooper BS.</t>
  </si>
  <si>
    <t>mBio. 2021 Dec 21;12(6):e0299821. doi: 10.1128/mBio.02998-21. Epub 2021 Dec 14.</t>
  </si>
  <si>
    <t>PMC8686834</t>
  </si>
  <si>
    <t>10.1128/mBio.02998-21</t>
  </si>
  <si>
    <t>Spotted Fever Group Rickettsia Trigger Species-Specific Alterations in Macrophage Proteome Signatures with Different Impacts in Host Innate Inflammatory Responses</t>
  </si>
  <si>
    <t>Curto P, Santa C, Cortes L, Manadas B, Simões I.</t>
  </si>
  <si>
    <t>Microbiol Spectr. 2021 Dec 22;9(3):e0081421. doi: 10.1128/spectrum.00814-21. Epub 2021 Dec 22.</t>
  </si>
  <si>
    <t>PMC8693926</t>
  </si>
  <si>
    <t>10.1128/spectrum.00814-21</t>
  </si>
  <si>
    <t>2021 Dec 22</t>
  </si>
  <si>
    <t>Multiple Data Demonstrate That Bacteria Regulating Reproduction Could Be Not the Cause for the Thelytoky of Diglyphus&amp;nbsp;wani (Hymenoptera: Eulophidae)</t>
  </si>
  <si>
    <t>Du S, Ye F, Wang Q, Liang Y, Wan W, Guo J, Liu W.</t>
  </si>
  <si>
    <t>Insects. 2021 Dec 22;13(1):9. doi: 10.3390/insects13010009.</t>
  </si>
  <si>
    <t>Du S</t>
  </si>
  <si>
    <t>PMC8777843</t>
  </si>
  <si>
    <t>10.3390/insects13010009</t>
  </si>
  <si>
    <t>Prediction of Novel Drug Targets and Vaccine Candidates against Human Lice (Insecta), Acari (Arachnida), and Their Associated Pathogens</t>
  </si>
  <si>
    <t>Ali A, Ahmad S, de Albuquerque PMM, Kamil A, Alshammari FA, Alouffi A, da Silva Vaz I Jr.</t>
  </si>
  <si>
    <t>Vaccines (Basel). 2021 Dec 22;10(1):8. doi: 10.3390/vaccines10010008.</t>
  </si>
  <si>
    <t>PMC8778234</t>
  </si>
  <si>
    <t>10.3390/vaccines10010008</t>
  </si>
  <si>
    <t>Determinants of stakeholders' attitudes and intentions toward supporting the use of Wolbachia-infected Aedes mosquitoes for dengue control</t>
  </si>
  <si>
    <t>Arham AF, Amin L, Mustapa MAC, Mahadi Z, Yaacob M, Ibrahim M.</t>
  </si>
  <si>
    <t>BMC Public Health. 2021 Dec 23;21(1):2314. doi: 10.1186/s12889-021-12166-w.</t>
  </si>
  <si>
    <t>Arham AF</t>
  </si>
  <si>
    <t>PMC8697497</t>
  </si>
  <si>
    <t>10.1186/s12889-021-12166-w</t>
  </si>
  <si>
    <t>2021 Dec 23</t>
  </si>
  <si>
    <t>Molecular detection of Anaplasma spp., Babesia spp. and Theileria spp. in yaks (Bos grunniens) and Tibetan sheep (Ovis aries) on the Qinghai-Tibetan Plateau, China</t>
  </si>
  <si>
    <t>He Y, Chen W, Ma P, Wei Y, Li R, Chen Z, Tian S, Qi T, Yang J, Sun Y, Li J, Kang M, Li Y.</t>
  </si>
  <si>
    <t>Parasit Vectors. 2021 Dec 23;14(1):613. doi: 10.1186/s13071-021-05109-2.</t>
  </si>
  <si>
    <t>He Y</t>
  </si>
  <si>
    <t>PMC8697493</t>
  </si>
  <si>
    <t>10.1186/s13071-021-05109-2</t>
  </si>
  <si>
    <t>The Impact of Deforestation, Urbanization, and Changing Land Use Patterns on the Ecology of Mosquito and Tick-Borne Diseases in Central America</t>
  </si>
  <si>
    <t>Ortiz DI, Piche-Ovares M, Romero-Vega LM, Wagman J, Troyo A.</t>
  </si>
  <si>
    <t>Insects. 2021 Dec 23;13(1):20. doi: 10.3390/insects13010020.</t>
  </si>
  <si>
    <t>Ortiz DI</t>
  </si>
  <si>
    <t>PMC8781098</t>
  </si>
  <si>
    <t>10.3390/insects13010020</t>
  </si>
  <si>
    <t>A dual endosymbiosis supports nutritional adaptation to hematophagy in the invasive tick Hyalomma marginatum</t>
  </si>
  <si>
    <t>Buysse M, Floriano AM, Gottlieb Y, Nardi T, Comandatore F, Olivieri E, Giannetto A, Palomar AM, Makepeace BL, Bazzocchi C, Cafiso A, Sassera D, Duron O.</t>
  </si>
  <si>
    <t>Elife. 2021 Dec 24;10:e72747. doi: 10.7554/eLife.72747.</t>
  </si>
  <si>
    <t>PMC8709577</t>
  </si>
  <si>
    <t>10.7554/eLife.72747</t>
  </si>
  <si>
    <t>2021 Dec 24</t>
  </si>
  <si>
    <t>One Health Approach to Rickettsiosis: A Five-Year Study on Spotted Fever Group Rickettsiae in Ticks Collected from Humans, Animals and Environment</t>
  </si>
  <si>
    <t>Pascucci I, Antognini E, Canonico C, Montalbano MG, Necci A, di Donato A, Moriconi M, Morandi B, Morganti G, Crotti S, Gavaudan S.</t>
  </si>
  <si>
    <t>Microorganisms. 2021 Dec 25;10(1):35. doi: 10.3390/microorganisms10010035.</t>
  </si>
  <si>
    <t>PMC8781306</t>
  </si>
  <si>
    <t>10.3390/microorganisms10010035</t>
  </si>
  <si>
    <t>2021 Dec 25</t>
  </si>
  <si>
    <t>Exploring bycatch diversity of organisms in whole genome sequencing of Erebidae moths (Lepidoptera)</t>
  </si>
  <si>
    <t>Ghanavi HR, Twort VG, Duplouy A.</t>
  </si>
  <si>
    <t>Sci Rep. 2021 Dec 30;11(1):24499. doi: 10.1038/s41598-021-03327-3.</t>
  </si>
  <si>
    <t>Ghanavi HR</t>
  </si>
  <si>
    <t>PMC8718532</t>
  </si>
  <si>
    <t>10.1038/s41598-021-03327-3</t>
  </si>
  <si>
    <t>2021 Dec 30</t>
  </si>
  <si>
    <t>Genetic innovations in animal-microbe symbioses</t>
  </si>
  <si>
    <t>Perreau J, Moran NA.</t>
  </si>
  <si>
    <t>Nat Rev Genet. 2022 Jan;23(1):23-39. doi: 10.1038/s41576-021-00395-z. Epub 2021 Aug 13.</t>
  </si>
  <si>
    <t>Perreau J</t>
  </si>
  <si>
    <t>Nat Rev Genet</t>
  </si>
  <si>
    <t>PMC8832400</t>
  </si>
  <si>
    <t>NIHMS1774060</t>
  </si>
  <si>
    <t>10.1038/s41576-021-00395-z</t>
  </si>
  <si>
    <t>2022 Jan</t>
  </si>
  <si>
    <t>Wolbachia promotes successful sex with siblings in the parasitoid Habrobracon hebetor</t>
  </si>
  <si>
    <t>Pest Manag Sci. 2022 Jan;78(1):362-368. doi: 10.1002/ps.6649. Epub 2021 Sep 30.</t>
  </si>
  <si>
    <t>10.1002/ps.6649</t>
  </si>
  <si>
    <t>Colonization and Development of the Fecal Microflora of South China Tiger Cubs (Panthera tigris amoyensis) by Sequencing of the 16S rRNA Gene</t>
  </si>
  <si>
    <t>Sun Y, Yao J, Zhang M, Chen T, Xu W, Fu W, Wu Q, Li Y, Chen X, Zhu Y, Zhang X, Liu L, Chen D, Wang Z, You Z, Zhang X, Liu Y, Lin K, Lin W.</t>
  </si>
  <si>
    <t>Microb Physiol. 2022;32(1-2):18-29. doi: 10.1159/000518395. Epub 2021 Sep 14.</t>
  </si>
  <si>
    <t>Microb Physiol</t>
  </si>
  <si>
    <t>10.1159/000518395</t>
  </si>
  <si>
    <t>Ticks and their epidemiological role in Slovakia: from the past till present</t>
  </si>
  <si>
    <t>Stanko M, Derdáková M, Špitalská E, Kazimírová M.</t>
  </si>
  <si>
    <t>Biologia (Bratisl). 2022;77(6):1575-1610. doi: 10.1007/s11756-021-00845-3. Epub 2021 Sep 17.</t>
  </si>
  <si>
    <t>Stanko M</t>
  </si>
  <si>
    <t>Biologia (Bratisl)</t>
  </si>
  <si>
    <t>PMC8446484</t>
  </si>
  <si>
    <t>10.1007/s11756-021-00845-3</t>
  </si>
  <si>
    <t>Tick fauna in non-anthropogenic areas in Mato Grosso do Sul, Brazil, with the presence of the Rickettsia parkeri strain Atlantic rainforest in Amblyomma ovale</t>
  </si>
  <si>
    <t>Garcia MV, Zimmermann NP, Rodrigues VDS, Aguirre AAR, Higa LOS, Matias J, Barbosa CDS, Piña FTB, Andreotti R.</t>
  </si>
  <si>
    <t>Ticks Tick Borne Dis. 2022 Jan;13(1):101831. doi: 10.1016/j.ttbdis.2021.101831. Epub 2021 Sep 23.</t>
  </si>
  <si>
    <t>Garcia MV</t>
  </si>
  <si>
    <t>10.1016/j.ttbdis.2021.101831</t>
  </si>
  <si>
    <t>Rickettsia parkeri strain Atlantic rainforest infecting Amblyomma ovale (Acari: Ixodidae) in the Amazon Biome (Acre state, Brazil)</t>
  </si>
  <si>
    <t>Aguirre AAR, da Costa IN, de Paulo PFM, Garcia MV, Medeiros JF.</t>
  </si>
  <si>
    <t>Ticks Tick Borne Dis. 2022 Jan;13(1):101836. doi: 10.1016/j.ttbdis.2021.101836. Epub 2021 Sep 23.</t>
  </si>
  <si>
    <t>10.1016/j.ttbdis.2021.101836</t>
  </si>
  <si>
    <t>Rickettsiaceae in two reptile-associated tick species, Amblyomma exornatum and Africaniella transversale: First evidence of Occidentia massiliensis in hard ticks (Acari: Ixodidae)</t>
  </si>
  <si>
    <t>Hornok S, Kontschán J, Takács N, Chaber AL, Halajian A, Szekeres S, Sándor AD, Plantard O.</t>
  </si>
  <si>
    <t>Ticks Tick Borne Dis. 2022 Jan;13(1):101830. doi: 10.1016/j.ttbdis.2021.101830. Epub 2021 Sep 23.</t>
  </si>
  <si>
    <t>10.1016/j.ttbdis.2021.101830</t>
  </si>
  <si>
    <t>gltA typing of Anaplasma strains related to A. platys: Taxonomical and one health implications</t>
  </si>
  <si>
    <t>Zobba R, Schianchi E, Ben Said M, Belkahia H, Messadi L, Piredda R, Pittau M, Alberti A.</t>
  </si>
  <si>
    <t>Ticks Tick Borne Dis. 2022 Jan;13(1):101850. doi: 10.1016/j.ttbdis.2021.101850. Epub 2021 Oct 10.</t>
  </si>
  <si>
    <t>10.1016/j.ttbdis.2021.101850</t>
  </si>
  <si>
    <t>Molecular detection of Rickettsia amblyommatis and Rickettsia parkeri in ticks collected from wild pigs in Campeche, Mexico</t>
  </si>
  <si>
    <t>López-Pérez AM, Sánchez-Montes S, Maya-Badillo BA, Orta-Pineda G, Reveles-Félix S, Becker I, Bárcenas-Barreto K, Torres-Monroy A, Ojeda-Flores R, Sánchez-Betancourt JI.</t>
  </si>
  <si>
    <t>Ticks Tick Borne Dis. 2022 Jan;13(1):101844. doi: 10.1016/j.ttbdis.2021.101844. Epub 2021 Oct 10.</t>
  </si>
  <si>
    <t>10.1016/j.ttbdis.2021.101844</t>
  </si>
  <si>
    <t>An elution independent collection device (EICD) for rapid collection of Anaplasma marginale DNA from blood samples</t>
  </si>
  <si>
    <t>Acta Trop. 2022 Jan;225:106201. doi: 10.1016/j.actatropica.2021.106201. Epub 2021 Oct 21.</t>
  </si>
  <si>
    <t>10.1016/j.actatropica.2021.106201</t>
  </si>
  <si>
    <t>Tracking tick-borne diseases in Mongolian livestock using next generation sequencing (NGS)</t>
  </si>
  <si>
    <t>Chaorattanakawee S, Wofford RN, Takhampunya R, Katherine Poole-Smith B, Boldbaatar B, Lkhagvatseren S, Altantogtokh D, Musih E, Nymadawa P, Davidson S, Hertz J, Fiorenzano J, Gray GC, von Fricken ME.</t>
  </si>
  <si>
    <t>Ticks Tick Borne Dis. 2022 Jan;13(1):101845. doi: 10.1016/j.ttbdis.2021.101845. Epub 2021 Oct 10.</t>
  </si>
  <si>
    <t>PMC8665119</t>
  </si>
  <si>
    <t>NIHMS1750110</t>
  </si>
  <si>
    <t>10.1016/j.ttbdis.2021.101845</t>
  </si>
  <si>
    <t>Clinical case report: Not all rickettsiosis are mediterranean spotted fever</t>
  </si>
  <si>
    <t>Salazar Alarcón E, Guillén-Martín S, Callejas-Caballero I, Valero-Arenas A.</t>
  </si>
  <si>
    <t>Enferm Infecc Microbiol Clin (Engl Ed). 2022 Jan;40(1):44-45. doi: 10.1016/j.eimce.2021.10.004. Epub 2021 Oct 31.</t>
  </si>
  <si>
    <t>Salazar Alarcón E</t>
  </si>
  <si>
    <t>10.1016/j.eimce.2021.10.004</t>
  </si>
  <si>
    <t>Rickettsiosis subcommittee report to the tick-borne disease working group</t>
  </si>
  <si>
    <t>Walker DH, Myers CTE, Blanton LS, Bloch KC, Fowler VG Jr, Gaines DN, Paddock CD, Yaglom HD.</t>
  </si>
  <si>
    <t>Ticks Tick Borne Dis. 2022 Jan;13(1):101855. doi: 10.1016/j.ttbdis.2021.101855. Epub 2021 Oct 29.</t>
  </si>
  <si>
    <t>10.1016/j.ttbdis.2021.101855</t>
  </si>
  <si>
    <t>Coinfection of cattle in Virginia with Theileria orientalis Ikeda genotype and Anaplasma marginale</t>
  </si>
  <si>
    <t>Oakes VJ, Todd SM, Carbonello AA, Michalak P, Lahmers KK.</t>
  </si>
  <si>
    <t>J Vet Diagn Invest. 2022 Jan;34(1):36-41. doi: 10.1177/10406387211057627. Epub 2021 Nov 11.</t>
  </si>
  <si>
    <t>Oakes VJ</t>
  </si>
  <si>
    <t>PMC8689038</t>
  </si>
  <si>
    <t>10.1177/10406387211057627</t>
  </si>
  <si>
    <t>First molecular detection of Anaplasma species in cattle from Kyrgyzstan; molecular identification of human pathogenic novel genotype Anaplasma capra and Anaplasma phagocytophilum related strain</t>
  </si>
  <si>
    <t>Altay K, Erol U, Sahin OF, Aytmirzakizi A.</t>
  </si>
  <si>
    <t>Ticks Tick Borne Dis. 2022 Jan;13(1):101861. doi: 10.1016/j.ttbdis.2021.101861. Epub 2021 Nov 3.</t>
  </si>
  <si>
    <t>Altay K</t>
  </si>
  <si>
    <t>10.1016/j.ttbdis.2021.101861</t>
  </si>
  <si>
    <t>Fatal cases of bovine anaplasmosis in a herd infected with different Anaplasma marginale genotypes in southern Spain</t>
  </si>
  <si>
    <t>Moraga Fernández A, Ortiz JA, Jabbar A, Ghafar A, Cabezas-Cruz A, de la Fuente G, de la Fuente J, Fernández de Mera IG.</t>
  </si>
  <si>
    <t>Ticks Tick Borne Dis. 2022 Jan;13(1):101864. doi: 10.1016/j.ttbdis.2021.101864. Epub 2021 Nov 3.</t>
  </si>
  <si>
    <t>Moraga Fernández A</t>
  </si>
  <si>
    <t>10.1016/j.ttbdis.2021.101864</t>
  </si>
  <si>
    <t>Ticks on humans in an Atlantic rainforest preserved ecosystem in Brazil: Species, life stages, attachment sites, and temporal pattern of infestation</t>
  </si>
  <si>
    <t>Suzin A, da Silva MX, Tognolli MH, Vogliotti A, Adami SF, Moraes MFD, Nunes PH, Szabó MPJ.</t>
  </si>
  <si>
    <t>Ticks Tick Borne Dis. 2022 Jan;13(1):101862. doi: 10.1016/j.ttbdis.2021.101862. Epub 2021 Nov 3.</t>
  </si>
  <si>
    <t>Suzin A</t>
  </si>
  <si>
    <t>10.1016/j.ttbdis.2021.101862</t>
  </si>
  <si>
    <t>High genetic diversity and superinfection by Anaplasma marginale strains in naturally infected Angus beef cattle during a clinical anaplasmosis outbreak in southeastern Brazil</t>
  </si>
  <si>
    <t>Garcia AB, Jusi MMG, Freschi CR, Ramos IAS, Mendes NS, Bressianini do Amaral R, Gonçalves LR, André MR, Machado RZ.</t>
  </si>
  <si>
    <t>Ticks Tick Borne Dis. 2022 Jan;13(1):101829. doi: 10.1016/j.ttbdis.2021.101829. Epub 2021 Sep 23.</t>
  </si>
  <si>
    <t>Garcia AB</t>
  </si>
  <si>
    <t>10.1016/j.ttbdis.2021.101829</t>
  </si>
  <si>
    <t>Pathogens in ticks collected in Israel: I. Bacteria and protozoa in Hyalomma aegyptium and Hyalomma dromedarii collected from tortoises and camels</t>
  </si>
  <si>
    <t>Mumcuoglu KY, Arslan-Akveran G, Aydogdu S, Karasartova D, Kosar N, Gureser AS, Shacham B, Taylan-Ozkan A.</t>
  </si>
  <si>
    <t>Ticks Tick Borne Dis. 2022 Jan;13(1):101866. doi: 10.1016/j.ttbdis.2021.101866. Epub 2021 Nov 11.</t>
  </si>
  <si>
    <t>Mumcuoglu KY</t>
  </si>
  <si>
    <t>10.1016/j.ttbdis.2021.101866</t>
  </si>
  <si>
    <t>Microbiome analysis of the midguts of different developmental stages of Argas persicus in China</t>
  </si>
  <si>
    <t>Duan DY, Liu YK, Liu L, Liu GH, Cheng TY.</t>
  </si>
  <si>
    <t>Ticks Tick Borne Dis. 2022 Jan;13(1):101868. doi: 10.1016/j.ttbdis.2021.101868. Epub 2021 Nov 11.</t>
  </si>
  <si>
    <t>10.1016/j.ttbdis.2021.101868</t>
  </si>
  <si>
    <t>Molecular and MALDI-TOF MS characterisation of Hyalomma aegyptium ticks collected from turtles and their associated microorganisms in Algeria</t>
  </si>
  <si>
    <t>Benyahia H, Diarra AZ, Gherissi DE, Bérenger JM, Benakhla A, Parola P.</t>
  </si>
  <si>
    <t>Ticks Tick Borne Dis. 2022 Jan;13(1):101858. doi: 10.1016/j.ttbdis.2021.101858. Epub 2021 Nov 5.</t>
  </si>
  <si>
    <t>Benyahia H</t>
  </si>
  <si>
    <t>10.1016/j.ttbdis.2021.101858</t>
  </si>
  <si>
    <t>PARASITES OF AN ENDANGERED HARVEST MOUSE (REITHRODONTOMYS RAVIVENTRIS HALICOETES) IN A NORTHERN CALIFORNIA MARSH</t>
  </si>
  <si>
    <t>Trombley SN, Barthman-Thompson LM, Riley MK, Estrella SA, Smith KR, Clifford DL, Foley P, Foley J, Kelt DA.</t>
  </si>
  <si>
    <t>J Wildl Dis. 2022 Jan 1;58(1):122-136. doi: 10.7589/JWD-D-21-00059.</t>
  </si>
  <si>
    <t>Trombley SN</t>
  </si>
  <si>
    <t>10.7589/JWD-D-21-00059</t>
  </si>
  <si>
    <t>2022 Jan 1</t>
  </si>
  <si>
    <t>Fundamental Tick Vaccinomic Approach to Evade Host Autoimmune Reaction</t>
  </si>
  <si>
    <t>Hendawy SHM, Alzan HF, Tanaka T, Mahmoud MS.</t>
  </si>
  <si>
    <t>Methods Mol Biol. 2022;2411:343-358. doi: 10.1007/978-1-0716-1888-2_20.</t>
  </si>
  <si>
    <t>Hendawy SHM</t>
  </si>
  <si>
    <t>10.1007/978-1-0716-1888-2_20</t>
  </si>
  <si>
    <t>Molecular detection and characterization of the endosymbiont Wolbachia in the European hedgehog flea, Archaeopsylla erinacei</t>
  </si>
  <si>
    <t>Manoj RRS, Latrofa MS, Bezerra-Santos MA, Sgroi G, Samarelli R, Mendoza-Roldan JA, Otranto D.</t>
  </si>
  <si>
    <t>Infect Genet Evol. 2022 Jan;97:105161. doi: 10.1016/j.meegid.2021.105161. Epub 2021 Nov 26.</t>
  </si>
  <si>
    <t>10.1016/j.meegid.2021.105161</t>
  </si>
  <si>
    <t>Current distribution of selected canine vector-borne diseases in domestic dogs from Barranquilla and Puerto Colombia, Atlántico, Colombia</t>
  </si>
  <si>
    <t>Otalora Ó, Couto G, Benavides J, Mucha C, Morchón R.</t>
  </si>
  <si>
    <t>Vet Med Sci. 2022 Jan;8(1):46-51. doi: 10.1002/vms3.673. Epub 2021 Dec 3.</t>
  </si>
  <si>
    <t>Otalora Ó</t>
  </si>
  <si>
    <t>PMC8788967</t>
  </si>
  <si>
    <t>10.1002/vms3.673</t>
  </si>
  <si>
    <t>A field sentinel study investigating withering syndrome transmission dynamics in California abalones</t>
  </si>
  <si>
    <t>Fuller AM, VanBlaricom GR, Neuman MJ, Witting DA, Friedman CS.</t>
  </si>
  <si>
    <t>Mar Environ Res. 2022 Jan;173:105540. doi: 10.1016/j.marenvres.2021.105540. Epub 2021 Nov 29.</t>
  </si>
  <si>
    <t>Fuller AM</t>
  </si>
  <si>
    <t>10.1016/j.marenvres.2021.105540</t>
  </si>
  <si>
    <t>Ticks on reptiles and amphibians in Central Amazonia, with notes on rickettsial infections</t>
  </si>
  <si>
    <t>Dantas-Torres F, Picelli AM, Sales KGDS, Sousa-Paula LC, Mejia P, Kaefer IL, Viana LA, Pessoa FAC.</t>
  </si>
  <si>
    <t>Exp Appl Acarol. 2022 Jan;86(1):129-144. doi: 10.1007/s10493-021-00682-8. Epub 2021 Dec 16.</t>
  </si>
  <si>
    <t>10.1007/s10493-021-00682-8</t>
  </si>
  <si>
    <t>Development of a SONIX Vaccine to Protect Against Ehrlichiosis</t>
  </si>
  <si>
    <t>Methods Mol Biol. 2022;2410:423-429. doi: 10.1007/978-1-0716-1884-4_22.</t>
  </si>
  <si>
    <t>10.1007/978-1-0716-1884-4_22</t>
  </si>
  <si>
    <t>Microorganisms associated with the North African hedgehog Atelerix algirus and its parasitizing arthropods in Algeria</t>
  </si>
  <si>
    <t>Aouadi N, Benkacimi L, Zan Diarra A, Laroche M, Bérenger JM, Bitam I, Parola P.</t>
  </si>
  <si>
    <t>Comp Immunol Microbiol Infect Dis. 2022 Jan;80:101726. doi: 10.1016/j.cimid.2021.101726. Epub 2021 Nov 27.</t>
  </si>
  <si>
    <t>Aouadi N</t>
  </si>
  <si>
    <t>10.1016/j.cimid.2021.101726</t>
  </si>
  <si>
    <t>Transcriptional response of Wolbachia-transinfected Aedes aegypti mosquito cells to dengue virus at early stages of infection</t>
  </si>
  <si>
    <t>Leitner M, Etebari K, Asgari S.</t>
  </si>
  <si>
    <t>J Gen Virol. 2022 Jan;103(1):001694. doi: 10.1099/jgv.0.001694.</t>
  </si>
  <si>
    <t>Leitner M</t>
  </si>
  <si>
    <t>PMC8895618</t>
  </si>
  <si>
    <t>10.1099/jgv.0.001694</t>
  </si>
  <si>
    <t>Rickettsia aeschlimannii Infection in a Woman from Xingjiang, Northwestern China</t>
  </si>
  <si>
    <t>Yang M, Jia Y, Dong Z, Zhang Y, Xie S, Liu Q, Wang Y.</t>
  </si>
  <si>
    <t>Vector Borne Zoonotic Dis. 2022 Jan;22(1):55-57. doi: 10.1089/vbz.2021.0071.</t>
  </si>
  <si>
    <t>Yang M</t>
  </si>
  <si>
    <t>10.1089/vbz.2021.0071</t>
  </si>
  <si>
    <t>Effect of Quorum Sensing Inducers and Inhibitors on Cytoplasmic Incompatibility Induced by Wolbachia (Rickettsiales: Anaplasmataceae) in American Serpentine Leafminer (Diptera: Agromyzidae): Potential Tool for the Incompatible Insect Technique</t>
  </si>
  <si>
    <t>Hidayanti AK, Gazali A, Tagami Y.</t>
  </si>
  <si>
    <t>J Insect Sci. 2022 Jan 1;22(1):8. doi: 10.1093/jisesa/ieab106.</t>
  </si>
  <si>
    <t>Hidayanti AK</t>
  </si>
  <si>
    <t>PMC8784088</t>
  </si>
  <si>
    <t>10.1093/jisesa/ieab106</t>
  </si>
  <si>
    <t>Rickettsial illnesses, a leading cause of acute febrile illness</t>
  </si>
  <si>
    <t>Premaratna R.</t>
  </si>
  <si>
    <t>Clin Med (Lond). 2022 Jan;22(1):2-5. doi: 10.7861/clinmed.2021-0790.</t>
  </si>
  <si>
    <t>Clin Med (Lond)</t>
  </si>
  <si>
    <t>PMC8813017</t>
  </si>
  <si>
    <t>10.7861/clinmed.2021-0790</t>
  </si>
  <si>
    <t>Neoehrlichiosis: A Case Study of the Tick-Borne Pathogen That Can Cause Thromboembolic Events</t>
  </si>
  <si>
    <t>Jauregui J, Maniago E.</t>
  </si>
  <si>
    <t>Adv Emerg Nurs J. 2022 Jan-Mar 01;44(1):19-22. doi: 10.1097/TME.0000000000000387.</t>
  </si>
  <si>
    <t>Jauregui J</t>
  </si>
  <si>
    <t>Adv Emerg Nurs J</t>
  </si>
  <si>
    <t>10.1097/TME.0000000000000387</t>
  </si>
  <si>
    <t>2022 Jan-Mar 01</t>
  </si>
  <si>
    <t>Genetic Diversity and Wolbachia (Rickettsiales: Anaplasmataceae) Prevalence Within a Remnant Population of Regal Fritillary, Argynnis idalia (Lepidoptera: Nymphalidae), in South-Central Pennsylvania</t>
  </si>
  <si>
    <t>Rutins I, Schannauer S, Orellana S, Laukhuff H, Lang E, Becker T, McKinney E, Thomas K, Tilden V, Swartz M, Blair JE.</t>
  </si>
  <si>
    <t>J Insect Sci. 2022 Jan 1;22(1):24. doi: 10.1093/jisesa/ieac006.</t>
  </si>
  <si>
    <t>Rutins I</t>
  </si>
  <si>
    <t>PMC8849233</t>
  </si>
  <si>
    <t>10.1093/jisesa/ieac006</t>
  </si>
  <si>
    <t>The effects of habitat type and pathogen infection on tick host-seeking behaviour</t>
  </si>
  <si>
    <t>Richardson EA, Taylor CE, Jabot B, Martin E, Keiser CN.</t>
  </si>
  <si>
    <t>Parasitology. 2022 Jan;149(1):59-64. doi: 10.1017/S0031182021001554. Epub 2021 Sep 6.</t>
  </si>
  <si>
    <t>Richardson EA</t>
  </si>
  <si>
    <t>PMC8862009</t>
  </si>
  <si>
    <t>10.1017/S0031182021001554</t>
  </si>
  <si>
    <t>Molecular discrimination and genetic diversity of three common tick-borne pathogens in dogs in Thailand</t>
  </si>
  <si>
    <t>Poolsawat N, Tazawa K, Junsiri W, Watthanadirek A, Srionrod N, Chawengkirttikul R, Anuracpreeda P.</t>
  </si>
  <si>
    <t>Parasitology. 2022 Jan;149(1):65-75. doi: 10.1017/S0031182021001566. Epub 2021 Sep 8.</t>
  </si>
  <si>
    <t>Poolsawat N</t>
  </si>
  <si>
    <t>10.1017/S0031182021001566</t>
  </si>
  <si>
    <t>Meningo-Encephalitis due to Spotted Fever Group Rickettsia--A Rare Case Report with Serial Follow up MRI</t>
  </si>
  <si>
    <t>Jena SS, Kar M, Soreng I, Acharrya S, Misra SR.</t>
  </si>
  <si>
    <t>Neurol India. 2022 Jan-Feb;70(1):412-414. doi: 10.4103/0028-3886.338705.</t>
  </si>
  <si>
    <t>Jena SS</t>
  </si>
  <si>
    <t>10.4103/0028-3886.338705</t>
  </si>
  <si>
    <t>2022 Jan-Feb</t>
  </si>
  <si>
    <t>Imported African Tick Bite Fever in Japan: A Literature Review and Report of Three Cases</t>
  </si>
  <si>
    <t>Ando N, Kutsuna S, Takaya S, Katanami Y, Ohmagari N.</t>
  </si>
  <si>
    <t>Intern Med. 2022;61(7):1093-1098. doi: 10.2169/internalmedicine.7109-21. Epub 2022 Apr 1.</t>
  </si>
  <si>
    <t>Ando N</t>
  </si>
  <si>
    <t>PMC9038472</t>
  </si>
  <si>
    <t>10.2169/internalmedicine.7109-21</t>
  </si>
  <si>
    <t>A review of public health important fleas (Insecta, Siphonaptera) and flea-borne diseases in India</t>
  </si>
  <si>
    <t>Rajamannar V, Govindarajan R, Kumar A, Samuel PP.</t>
  </si>
  <si>
    <t>J Vector Borne Dis. 2022 Jan-Mar;59(1):12-21. doi: 10.4103/0972-9062.328977.</t>
  </si>
  <si>
    <t>Rajamannar V</t>
  </si>
  <si>
    <t>10.4103/0972-9062.328977</t>
  </si>
  <si>
    <t>2022 Jan-Mar</t>
  </si>
  <si>
    <t>Rickettsia rickettsii and Rickettsia typhi in inhabitants from a rural community of southeast Mexico</t>
  </si>
  <si>
    <t>Torres-Castro M, Reyes-Novelo E, Noh-Pech H, Sánchez-Montes S, Colunga-Salas P, Lugo-Caballero C, Rodríguez-Vivas RI.</t>
  </si>
  <si>
    <t>Rev Peru Med Exp Salud Publica. 2022 Jan-Mar;39(1):124-125. doi: 10.17843/rpmesp.2022.391.10519. Epub 2022 Jun 24.</t>
  </si>
  <si>
    <t>10.17843/rpmesp.2022.391.10519</t>
  </si>
  <si>
    <t>Survey of tick species and molecular detection of selected tick-borne pathogens in Yanbian, China</t>
  </si>
  <si>
    <t>Li J, Zhang S, Liang W, Zhao S, Wang Z, Li H, Yang B, Zhang Z, Li J, Jia L.</t>
  </si>
  <si>
    <t>Parasite. 2022;29:38. doi: 10.1051/parasite/2022039. Epub 2022 Jul 21.</t>
  </si>
  <si>
    <t>PMC9302104</t>
  </si>
  <si>
    <t>10.1051/parasite/2022039</t>
  </si>
  <si>
    <t>Estimating the Divergence Times of Alphaproteobacteria Based on Mitochondrial Endosymbiosis and Eukaryotic Fossils</t>
  </si>
  <si>
    <t>Methods Mol Biol. 2022;2569:95-116. doi: 10.1007/978-1-0716-2691-7_5.</t>
  </si>
  <si>
    <t>10.1007/978-1-0716-2691-7_5</t>
  </si>
  <si>
    <t>High-resolution Microbiome Analyses of Nine Psyllid Species of the Family Triozidae Identified Previously Unrecognized but Major Bacterial Populations, including Liberibacter and Wolbachia of Supergroup O</t>
  </si>
  <si>
    <t>Nakabachi A, Inoue H, Hirose Y.</t>
  </si>
  <si>
    <t>Microbes Environ. 2022;37(4):ME22078. doi: 10.1264/jsme2.ME22078.</t>
  </si>
  <si>
    <t>PMC9763047</t>
  </si>
  <si>
    <t>10.1264/jsme2.ME22078</t>
  </si>
  <si>
    <t>Ticks infesting humans in Central America: A review of their relevance in public health</t>
  </si>
  <si>
    <t>Bermúdez C S, Domínguez A L, Troyo A, Montenegro H VM, Venzal JM.</t>
  </si>
  <si>
    <t>Curr Res Parasitol Vector Borne Dis. 2021 Dec 9;2:100065. doi: 10.1016/j.crpvbd.2021.100065. eCollection 2022.</t>
  </si>
  <si>
    <t>PMC9795346</t>
  </si>
  <si>
    <t>10.1016/j.crpvbd.2021.100065</t>
  </si>
  <si>
    <t>Rickettsiae among mustelids - new data from south-west Poland</t>
  </si>
  <si>
    <t>Jurczyk K, Buńkowska-Gawlik K, Perec-Matysiak A, Hildebrand J.</t>
  </si>
  <si>
    <t>Ann Parasitol. 2022;68(2):617-622. doi: 10.17420/ap6803.468.</t>
  </si>
  <si>
    <t>Jurczyk K</t>
  </si>
  <si>
    <t>10.17420/ap6803.468</t>
  </si>
  <si>
    <t>Indirect impact of COVID-19 on the incidence rates of vector-borne diseases in Mexico</t>
  </si>
  <si>
    <t>Cigarroa-Toledo N, Jiménez-Coello M, García-Rejón JE, Chan-Pérez JI, Acosta-Viana KY, Ortega-Pacheco A, Pietri JE, Baak-Baak CM.</t>
  </si>
  <si>
    <t>Gac Med Mex. 2022;158(6):349-354. doi: 10.24875/GMM.M22000712.</t>
  </si>
  <si>
    <t>Cigarroa-Toledo N</t>
  </si>
  <si>
    <t>10.24875/GMM.M22000712</t>
  </si>
  <si>
    <t>Small Mammals as Reservoir for Zoonotic Agents in Afghanistan</t>
  </si>
  <si>
    <t>Essbauer S, Baumann K, Schlegel M, Faulde MK, Lewitzki J, Sauer SC, Frangoulidis D, Riehm JM, Dobler G, Teifke JP, Meyer H, Ulrich RG.</t>
  </si>
  <si>
    <t>Mil Med. 2022 Jan 4;187(1-2):e189-e196. doi: 10.1093/milmed/usab008.</t>
  </si>
  <si>
    <t>10.1093/milmed/usab008</t>
  </si>
  <si>
    <t>2022 Jan 4</t>
  </si>
  <si>
    <t>Diet-induced changes in titer support a discrete response of Wolbachia-associated plastic recombination in Drosophila melanogaster</t>
  </si>
  <si>
    <t>Mostoufi SL, Singh ND.</t>
  </si>
  <si>
    <t>G3 (Bethesda). 2022 Jan 4;12(1):jkab375. doi: 10.1093/g3journal/jkab375.</t>
  </si>
  <si>
    <t>Mostoufi SL</t>
  </si>
  <si>
    <t>PMC8728003</t>
  </si>
  <si>
    <t>10.1093/g3journal/jkab375</t>
  </si>
  <si>
    <t>Human parasitism by the exotic tick Dermacentor variabilis (Parasitiformes: Ixodida) in Brazil: report of an imported case</t>
  </si>
  <si>
    <t>Martins TF, Pinter A.</t>
  </si>
  <si>
    <t>Rev Bras Parasitol Vet. 2022 Jan 5;31(1):e017121. doi: 10.1590/S1984-29612021093. eCollection 2022.</t>
  </si>
  <si>
    <t>PMC9901861</t>
  </si>
  <si>
    <t>10.1590/S1984-29612021093</t>
  </si>
  <si>
    <t>2022 Jan 5</t>
  </si>
  <si>
    <t>The Ixodes scapularis Symbiont Rickettsia buchneri Inhibits Growth of Pathogenic Rickettsiaceae in Tick Cells: Implications for Vector Competence</t>
  </si>
  <si>
    <t>Cull B, Burkhardt NY, Wang XR, Thorpe CJ, Oliver JD, Kurtti TJ, Munderloh UG.</t>
  </si>
  <si>
    <t>Front Vet Sci. 2022 Jan 6;8:748427. doi: 10.3389/fvets.2021.748427. eCollection 2021.</t>
  </si>
  <si>
    <t>Cull B</t>
  </si>
  <si>
    <t>PMC8770908</t>
  </si>
  <si>
    <t>10.3389/fvets.2021.748427</t>
  </si>
  <si>
    <t>2022 Jan 6</t>
  </si>
  <si>
    <t>Positive Selection and Horizontal Gene Transfer in the Genome of a Male-Killing Wolbachia</t>
  </si>
  <si>
    <t>Hill T, Unckless RL, Perlmutter JI.</t>
  </si>
  <si>
    <t>Mol Biol Evol. 2022 Jan 7;39(1):msab303. doi: 10.1093/molbev/msab303.</t>
  </si>
  <si>
    <t>Hill T</t>
  </si>
  <si>
    <t>PMC8763111</t>
  </si>
  <si>
    <t>10.1093/molbev/msab303</t>
  </si>
  <si>
    <t>2022 Jan 7</t>
  </si>
  <si>
    <t>Microbiome analyses of 12 psyllid species of the family Psyllidae identified various bacteria including Fukatsuia and Serratia symbiotica, known as secondary symbionts of aphids</t>
  </si>
  <si>
    <t>BMC Microbiol. 2022 Jan 7;22(1):15. doi: 10.1186/s12866-021-02429-2.</t>
  </si>
  <si>
    <t>PMC8740488</t>
  </si>
  <si>
    <t>10.1186/s12866-021-02429-2</t>
  </si>
  <si>
    <t>Complete de novo assembly of Wolbachia endosymbiont of Diaphorina citri Kuwayama (Hemiptera: Liviidae) using long-read genome sequencing</t>
  </si>
  <si>
    <t>Neupane S, Bonilla SI, Manalo AM, Pelz-Stelinski KS.</t>
  </si>
  <si>
    <t>Sci Rep. 2022 Jan 7;12(1):125. doi: 10.1038/s41598-021-03184-0.</t>
  </si>
  <si>
    <t>Neupane S</t>
  </si>
  <si>
    <t>PMC8741817</t>
  </si>
  <si>
    <t>10.1038/s41598-021-03184-0</t>
  </si>
  <si>
    <t>Substantial rearrangements, single nucleotide frameshift deletion and low diversity in mitogenome of Wolbachia-infected strepsipteran endoparasitoid in comparison to its tephritid hosts</t>
  </si>
  <si>
    <t>Towett-Kirui S, Morrow JL, Riegler M.</t>
  </si>
  <si>
    <t>Sci Rep. 2022 Jan 10;12(1):477. doi: 10.1038/s41598-021-04398-y.</t>
  </si>
  <si>
    <t>PMC8748643</t>
  </si>
  <si>
    <t>10.1038/s41598-021-04398-y</t>
  </si>
  <si>
    <t>2022 Jan 10</t>
  </si>
  <si>
    <t>Lab-scale characterization and semi-field trials of Wolbachia Strain wAlbB in a Taiwan Wolbachia introgressed Ae. aegypti strain</t>
  </si>
  <si>
    <t>Liu WL, Yu HY, Chen YX, Chen BY, Leaw SN, Lin CH, Su MP, Tsai LS, Chen Y, Shiao SH, Xi Z, Jang AC, Chen CH.</t>
  </si>
  <si>
    <t>PLoS Negl Trop Dis. 2022 Jan 11;16(1):e0010084. doi: 10.1371/journal.pntd.0010084. eCollection 2022 Jan.</t>
  </si>
  <si>
    <t>Liu WL</t>
  </si>
  <si>
    <t>PMC8752028</t>
  </si>
  <si>
    <t>10.1371/journal.pntd.0010084</t>
  </si>
  <si>
    <t>2022 Jan 11</t>
  </si>
  <si>
    <t>High Prevalence of Rickettsia bellii in Mosquitoes From Eastern China</t>
  </si>
  <si>
    <t>Li F, Tian J, Wang L, Yang Z, Lu M, Qin X, Zhao H, Chen J, Li K.</t>
  </si>
  <si>
    <t>J Med Entomol. 2022 Jan 12;59(1):390-393. doi: 10.1093/jme/tjab177.</t>
  </si>
  <si>
    <t>10.1093/jme/tjab177</t>
  </si>
  <si>
    <t>2022 Jan 12</t>
  </si>
  <si>
    <t>Narrow Genetic Diversity of Wolbachia Symbionts in Acrididae Grasshopper Hosts (Insecta, Orthoptera)</t>
  </si>
  <si>
    <t>Ilinsky Y, Demenkova M, Bykov R, Bugrov A.</t>
  </si>
  <si>
    <t>Int J Mol Sci. 2022 Jan 13;23(2):853. doi: 10.3390/ijms23020853.</t>
  </si>
  <si>
    <t>PMC8775660</t>
  </si>
  <si>
    <t>10.3390/ijms23020853</t>
  </si>
  <si>
    <t>2022 Jan 13</t>
  </si>
  <si>
    <t>Ecology of Ixodes pacificus Ticks and Associated Pathogens in the Western United States</t>
  </si>
  <si>
    <t>McVicar M, Rivera I, Reyes JB, Gulia-Nuss M.</t>
  </si>
  <si>
    <t>Pathogens. 2022 Jan 13;11(1):89. doi: 10.3390/pathogens11010089.</t>
  </si>
  <si>
    <t>McVicar M</t>
  </si>
  <si>
    <t>PMC8780575</t>
  </si>
  <si>
    <t>10.3390/pathogens11010089</t>
  </si>
  <si>
    <t>Cytoplasmic incompatibility in the semivoltine longicorn beetle Acalolepta fraudatrix (Coleoptera: Cerambycidae) double infected with Wolbachia</t>
  </si>
  <si>
    <t>Aikawa T, Maehara N, Ichihara Y, Masuya H, Nakamura K, Anbutsu H.</t>
  </si>
  <si>
    <t>PLoS One. 2022 Jan 14;17(1):e0261928. doi: 10.1371/journal.pone.0261928. eCollection 2022.</t>
  </si>
  <si>
    <t>Aikawa T</t>
  </si>
  <si>
    <t>PMC8759696</t>
  </si>
  <si>
    <t>10.1371/journal.pone.0261928</t>
  </si>
  <si>
    <t>2022 Jan 14</t>
  </si>
  <si>
    <t>Rickettsiosis with Pleural Effusion: A Systematic Review with a Focus on Rickettsiosis in Italy</t>
  </si>
  <si>
    <t>Guccione C, Rubino R, Colomba C, Anastasia A, Caputo V, Iaria C, Cascio A.</t>
  </si>
  <si>
    <t>Trop Med Infect Dis. 2022 Jan 14;7(1):11. doi: 10.3390/tropicalmed7010011.</t>
  </si>
  <si>
    <t>PMC8777742</t>
  </si>
  <si>
    <t>10.3390/tropicalmed7010011</t>
  </si>
  <si>
    <t>The "Biological Weapons" of Ehrlichia chaffeensis: Novel Molecules and Mechanisms to Subjugate Host Cells</t>
  </si>
  <si>
    <t>Front Cell Infect Microbiol. 2022 Jan 14;11:830180. doi: 10.3389/fcimb.2021.830180. eCollection 2021.</t>
  </si>
  <si>
    <t>PMC8834651</t>
  </si>
  <si>
    <t>10.3389/fcimb.2021.830180</t>
  </si>
  <si>
    <t>The Role of Ranged Horses in Eco-Epidemiology of Rickettsia raoultii Infection in China</t>
  </si>
  <si>
    <t>Chang QC, Hu Y, Wu TT, Ma XX, Jiang BG, Jia N, Wang AQ, Jiang JF.</t>
  </si>
  <si>
    <t>Front Microbiol. 2022 Jan 17;12:795500. doi: 10.3389/fmicb.2021.795500. eCollection 2021.</t>
  </si>
  <si>
    <t>Chang QC</t>
  </si>
  <si>
    <t>PMC8801739</t>
  </si>
  <si>
    <t>10.3389/fmicb.2021.795500</t>
  </si>
  <si>
    <t>2022 Jan 17</t>
  </si>
  <si>
    <t>Haemophagocytic Lymphohistiocytosis as a Complication of Israeli Spotted Fever</t>
  </si>
  <si>
    <t>Andrade MM, Gorgulho A, Magalhães RT, Valadas R, Pereira LM, Freire S, Cruz D.</t>
  </si>
  <si>
    <t>Eur J Case Rep Intern Med. 2022 Jan 17;9(1):003073. doi: 10.12890/2022_003073. eCollection 2022.</t>
  </si>
  <si>
    <t>Andrade MM</t>
  </si>
  <si>
    <t>PMC8833297</t>
  </si>
  <si>
    <t>10.12890/2022_003073</t>
  </si>
  <si>
    <t>Wolbachia Impacts Anaplasma Infection in Ixodes scapularis Tick Cells</t>
  </si>
  <si>
    <t>Skinner KM, Underwood J, Ghosh A, Oliva Chavez AS, Brelsfoard CL.</t>
  </si>
  <si>
    <t>Int J Environ Res Public Health. 2022 Jan 18;19(3):1051. doi: 10.3390/ijerph19031051.</t>
  </si>
  <si>
    <t>Skinner KM</t>
  </si>
  <si>
    <t>PMC8834366</t>
  </si>
  <si>
    <t>10.3390/ijerph19031051</t>
  </si>
  <si>
    <t>2022 Jan 18</t>
  </si>
  <si>
    <t>Intercostal Muscle Abscesses in Infective Endocarditis Associated With Migratory Deposition of Calcium Pyrophosphate</t>
  </si>
  <si>
    <t>Nakayama Y, Ohta R, Mouri N, Sano C.</t>
  </si>
  <si>
    <t>Cureus. 2022 Jan 18;14(1):e21396. doi: 10.7759/cureus.21396. eCollection 2022 Jan.</t>
  </si>
  <si>
    <t>Nakayama Y</t>
  </si>
  <si>
    <t>PMC8856648</t>
  </si>
  <si>
    <t>10.7759/cureus.21396</t>
  </si>
  <si>
    <t>No molecular detection of tick-borne pathogens in the blood of patients with erythema migrans in Belgium</t>
  </si>
  <si>
    <t>Geebelen L, Lernout T, Tersago K, Terryn S, Hovius JW, Docters van Leeuwen A, Van Gucht S, Speybroeck N, Sprong H.</t>
  </si>
  <si>
    <t>Parasit Vectors. 2022 Jan 20;15(1):27. doi: 10.1186/s13071-021-05139-w.</t>
  </si>
  <si>
    <t>Geebelen L</t>
  </si>
  <si>
    <t>PMC8772185</t>
  </si>
  <si>
    <t>10.1186/s13071-021-05139-w</t>
  </si>
  <si>
    <t>2022 Jan 20</t>
  </si>
  <si>
    <t>Skin in the Game: An Assay to Monitor Leukocyte Infiltration in Dermal Lesions of a Guinea Pig Model for Tick-Borne Rickettsiosis</t>
  </si>
  <si>
    <t>Cross CE, Stokes JV, Alugubelly N, Ross AL, Willeford BV, Walker JD, Varela-Stokes AS.</t>
  </si>
  <si>
    <t>Pathogens. 2022 Jan 20;11(2):119. doi: 10.3390/pathogens11020119.</t>
  </si>
  <si>
    <t>Cross CE</t>
  </si>
  <si>
    <t>PMC8878158</t>
  </si>
  <si>
    <t>10.3390/pathogens11020119</t>
  </si>
  <si>
    <t>Adenosine receptor 2a agonists target mouse CD11c(+)T-bet(+) B cells in infection and autoimmunity</t>
  </si>
  <si>
    <t>Levack RC, Newell KL, Cabrera-Martinez B, Cox J, Perl A, Bastacky SI, Winslow GM.</t>
  </si>
  <si>
    <t>Nat Commun. 2022 Jan 21;13(1):452. doi: 10.1038/s41467-022-28086-1.</t>
  </si>
  <si>
    <t>PMC8782827</t>
  </si>
  <si>
    <t>10.1038/s41467-022-28086-1</t>
  </si>
  <si>
    <t>2022 Jan 21</t>
  </si>
  <si>
    <t>Wolbachia Utilizes lncRNAs to Activate the Anti-Dengue Toll Pathway and Balance Reactive Oxygen Species Stress in Aedes aegypti Through a Competitive Endogenous RNA Network</t>
  </si>
  <si>
    <t>Mao W, Zeng Q, She L, Yuan H, Luo Y, Wang R, She Y, Wang W, Wang C, Pan X.</t>
  </si>
  <si>
    <t>Front Cell Infect Microbiol. 2022 Jan 21;11:823403. doi: 10.3389/fcimb.2021.823403. eCollection 2021.</t>
  </si>
  <si>
    <t>Mao W</t>
  </si>
  <si>
    <t>PMC8814319</t>
  </si>
  <si>
    <t>10.3389/fcimb.2021.823403</t>
  </si>
  <si>
    <t>An Exploratory Study on the Microbiome of Northern and Southern Populations of Ixodes scapularis Ticks Predicts Changes and Unique Bacterial Interactions</t>
  </si>
  <si>
    <t>Kumar D, Downs LP, Adegoke A, Machtinger E, Oggenfuss K, Ostfeld RS, Embers M, Karim S.</t>
  </si>
  <si>
    <t>Pathogens. 2022 Jan 21;11(2):130. doi: 10.3390/pathogens11020130.</t>
  </si>
  <si>
    <t>Kumar D</t>
  </si>
  <si>
    <t>PMC8880235</t>
  </si>
  <si>
    <t>10.3390/pathogens11020130</t>
  </si>
  <si>
    <t>Impact of Different Anthropogenic Environments on Ticks and Tick-Associated Pathogens in Alsace, a French Region Highly Endemic for Tick-Borne Diseases</t>
  </si>
  <si>
    <t>Boyer PH, Barthel C, Mohseni-Zadeh M, Talagrand-Reboul E, Frickert M, Jaulhac B, Boulanger N.</t>
  </si>
  <si>
    <t>Microorganisms. 2022 Jan 23;10(2):245. doi: 10.3390/microorganisms10020245.</t>
  </si>
  <si>
    <t>PMC8877010</t>
  </si>
  <si>
    <t>10.3390/microorganisms10020245</t>
  </si>
  <si>
    <t>2022 Jan 23</t>
  </si>
  <si>
    <t>A systematic review and meta-analysis of the aetiological agents of non-malarial febrile illnesses in Africa</t>
  </si>
  <si>
    <t>Wainaina M, Vey da Silva DA, Dohoo I, Mayer-Scholl A, Roesel K, Hofreuter D, Roesler U, Lindahl J, Bett B, Al Dahouk S.</t>
  </si>
  <si>
    <t>PLoS Negl Trop Dis. 2022 Jan 24;16(1):e0010144. doi: 10.1371/journal.pntd.0010144. eCollection 2022 Jan.</t>
  </si>
  <si>
    <t>Wainaina M</t>
  </si>
  <si>
    <t>PMC8812962</t>
  </si>
  <si>
    <t>10.1371/journal.pntd.0010144</t>
  </si>
  <si>
    <t>2022 Jan 24</t>
  </si>
  <si>
    <t>Prevalence, epidemiology, seasonality, and phylogeny of Anaplasma marginale in blood samples of goats collected from Punjab, Pakistan</t>
  </si>
  <si>
    <t>Aziz MN, Irfan M, Parveen A, Asif M, Ijaz M, Mumtaz S, Ozubek S, Aktas M, Iqbal RK, Iqbal F.</t>
  </si>
  <si>
    <t>Trop Anim Health Prod. 2022 Jan 24;54(1):74. doi: 10.1007/s11250-022-03080-3.</t>
  </si>
  <si>
    <t>Aziz MN</t>
  </si>
  <si>
    <t>10.1007/s11250-022-03080-3</t>
  </si>
  <si>
    <t>Clinical Aspects and Detection of Emerging Rickettsial Pathogens: A "One Health" Approach Study in Serbia, 2020</t>
  </si>
  <si>
    <t>Banović P, Díaz-Sánchez AA, Simin V, Foucault-Simonin A, Galon C, Wu-Chuang A, Mijatović D, Obregón D, Moutailler S, Cabezas-Cruz A.</t>
  </si>
  <si>
    <t>Front Microbiol. 2022 Jan 26;12:797399. doi: 10.3389/fmicb.2021.797399. eCollection 2021.</t>
  </si>
  <si>
    <t>PMC8825779</t>
  </si>
  <si>
    <t>10.3389/fmicb.2021.797399</t>
  </si>
  <si>
    <t>2022 Jan 26</t>
  </si>
  <si>
    <t>Molecular Survey and Spatial Distribution of Rickettsia spp. in Ticks Infesting Free-Ranging Wild Animals in Pakistan (2017-2021)</t>
  </si>
  <si>
    <t>Ali A, Shehla S, Zahid H, Ullah F, Zeb I, Ahmed H, da Silva Vaz I Jr, Tanaka T.</t>
  </si>
  <si>
    <t>Pathogens. 2022 Jan 26;11(2):162. doi: 10.3390/pathogens11020162.</t>
  </si>
  <si>
    <t>PMC8878123</t>
  </si>
  <si>
    <t>10.3390/pathogens11020162</t>
  </si>
  <si>
    <t>Apoptosis and Autophagy: Current Understanding in Tick-Pathogen Interactions</t>
  </si>
  <si>
    <t>Wang XR, Cull B.</t>
  </si>
  <si>
    <t>Front Cell Infect Microbiol. 2022 Jan 27;12:784430. doi: 10.3389/fcimb.2022.784430. eCollection 2022.</t>
  </si>
  <si>
    <t>PMC8829008</t>
  </si>
  <si>
    <t>10.3389/fcimb.2022.784430</t>
  </si>
  <si>
    <t>2022 Jan 27</t>
  </si>
  <si>
    <t>Intragenic codon usage in proteobacteria: Translational selection, IS expansion and genomic shrinkage</t>
  </si>
  <si>
    <t>Fuglsang A.</t>
  </si>
  <si>
    <t>Gene. 2022 Jan 30;809:146015. doi: 10.1016/j.gene.2021.146015. Epub 2021 Oct 13.</t>
  </si>
  <si>
    <t>Fuglsang A</t>
  </si>
  <si>
    <t>10.1016/j.gene.2021.146015</t>
  </si>
  <si>
    <t>2022 Jan 30</t>
  </si>
  <si>
    <t>Case Report: Rocky Mountain Spotted Fever with Adrenalectomy and a Hard-to-Find Tick</t>
  </si>
  <si>
    <t>Zhou C, Woods P, Abouzeid A, Brooks MN.</t>
  </si>
  <si>
    <t>Am J Case Rep. 2022 Jan 31;23:e934505. doi: 10.12659/AJCR.934505.</t>
  </si>
  <si>
    <t>Zhou C</t>
  </si>
  <si>
    <t>PMC8815320</t>
  </si>
  <si>
    <t>10.12659/AJCR.934505</t>
  </si>
  <si>
    <t>2022 Jan 31</t>
  </si>
  <si>
    <t>Environmental Temperature, but Not Male Age, Affects Wolbachia and Prophage WO Thereby Modulating Cytoplasmic Incompatibility in the Parasitoid Wasp, Habrobracon Hebetor</t>
  </si>
  <si>
    <t>Nasehi SF, Fathipour Y, Asgari S, Mehrabadi M.</t>
  </si>
  <si>
    <t>Microb Ecol. 2022 Feb;83(2):482-491. doi: 10.1007/s00248-021-01768-x. Epub 2021 May 10.</t>
  </si>
  <si>
    <t>Nasehi SF</t>
  </si>
  <si>
    <t>10.1007/s00248-021-01768-x</t>
  </si>
  <si>
    <t>2022 Feb</t>
  </si>
  <si>
    <t>Diversity and function of arthropod endosymbiont toxins</t>
  </si>
  <si>
    <t>Massey JH, Newton ILG.</t>
  </si>
  <si>
    <t>Trends Microbiol. 2022 Feb;30(2):185-198. doi: 10.1016/j.tim.2021.06.008. Epub 2021 Jul 9.</t>
  </si>
  <si>
    <t>Massey JH</t>
  </si>
  <si>
    <t>PMC8742837</t>
  </si>
  <si>
    <t>NIHMS1718629</t>
  </si>
  <si>
    <t>10.1016/j.tim.2021.06.008</t>
  </si>
  <si>
    <t>The coral symbiont Candidatus Aquarickettsia is variably abundant in threatened Caribbean acroporids and transmitted horizontally</t>
  </si>
  <si>
    <t>Baker LJ, Reich HG, Kitchen SA, Grace Klinges J, Koch HR, Baums IB, Muller EM, Thurber RV.</t>
  </si>
  <si>
    <t>ISME J. 2022 Feb;16(2):400-411. doi: 10.1038/s41396-021-01077-8. Epub 2021 Aug 6.</t>
  </si>
  <si>
    <t>Baker LJ</t>
  </si>
  <si>
    <t>PMC8776821</t>
  </si>
  <si>
    <t>10.1038/s41396-021-01077-8</t>
  </si>
  <si>
    <t>A severe case of Israeli spotted fever with pleural effusion in Italy</t>
  </si>
  <si>
    <t>Guccione C, Colomba C, Rubino R, Bonura C, Anastasia A, Agrenzano S, Caputo V, Giammanco GM, Cascio A.</t>
  </si>
  <si>
    <t>Infection. 2022 Feb;50(1):269-272. doi: 10.1007/s15010-021-01693-8. Epub 2021 Sep 9.</t>
  </si>
  <si>
    <t>PMC8803768</t>
  </si>
  <si>
    <t>10.1007/s15010-021-01693-8</t>
  </si>
  <si>
    <t>Novel phlebovirus-like-AYUT and Stenotrophomonas maltophilia bacterial co-infection in a Rhipicephalus sanguineus s.l. tick</t>
  </si>
  <si>
    <t>Trinachartvanit W, Kaenkan W, Nooma W, Jeangkhwoa P, Rakthong P, Baimai V, Ahantarig A.</t>
  </si>
  <si>
    <t>Vet Res Commun. 2022 Feb;46(1):277-282. doi: 10.1007/s11259-021-09855-7. Epub 2021 Nov 2.</t>
  </si>
  <si>
    <t>Trinachartvanit W</t>
  </si>
  <si>
    <t>PMC8560361</t>
  </si>
  <si>
    <t>10.1007/s11259-021-09855-7</t>
  </si>
  <si>
    <t>'Candidatus Gromoviella agglomerans', a novel intracellular Holosporaceae parasite of the ciliate Paramecium showing marked genome reduction</t>
  </si>
  <si>
    <t>Castelli M, Lanzoni O, Giovannini M, Lebedeva N, Gammuto L, Sassera D, Melekhin M, Potekhin A, Fokin S, Petroni G.</t>
  </si>
  <si>
    <t>Environ Microbiol Rep. 2022 Feb;14(1):34-49. doi: 10.1111/1758-2229.13021. Epub 2021 Nov 12.</t>
  </si>
  <si>
    <t>10.1111/1758-2229.13021</t>
  </si>
  <si>
    <t>Bacterial communities from Trichuris spp. A contribution to deciphering the role of parasitic nematodes as vector of pathogens</t>
  </si>
  <si>
    <t>García-Sánchez AM, Miller AZ, Caldeira AT, Cutillas C.</t>
  </si>
  <si>
    <t>Acta Trop. 2022 Feb;226:106277. doi: 10.1016/j.actatropica.2021.106277. Epub 2021 Dec 14.</t>
  </si>
  <si>
    <t>García-Sánchez AM</t>
  </si>
  <si>
    <t>10.1016/j.actatropica.2021.106277</t>
  </si>
  <si>
    <t>Cytoplasmic incompatibility in hybrid zones: infection dynamics and resistance evolution</t>
  </si>
  <si>
    <t>Røed ES, Engelstädter J.</t>
  </si>
  <si>
    <t>J Evol Biol. 2022 Feb;35(2):240-253. doi: 10.1111/jeb.13974. Epub 2022 Jan 11.</t>
  </si>
  <si>
    <t>Røed ES</t>
  </si>
  <si>
    <t>10.1111/jeb.13974</t>
  </si>
  <si>
    <t>Single-round multiplex PCR with species-specific mitochondrial primers of P. falciparum, P. vivax/P. simium and P. malariae/P. brasilianum: Comparison with standard techniques</t>
  </si>
  <si>
    <t>Domingues W, Dos Santos EH, Yamamoto L, Di Santi SM, Kanunfre KA, Okay TS.</t>
  </si>
  <si>
    <t>J Microbiol Methods. 2022 Feb;193:106398. doi: 10.1016/j.mimet.2021.106398. Epub 2021 Dec 22.</t>
  </si>
  <si>
    <t>Domingues W</t>
  </si>
  <si>
    <t>10.1016/j.mimet.2021.106398</t>
  </si>
  <si>
    <t>From Wolbachia genomics to phenotype: molecular models of cytoplasmic incompatibility must account for the multiplicity of compatibility types</t>
  </si>
  <si>
    <t>Namias A, Sicard M, Weill M, Charlat S.</t>
  </si>
  <si>
    <t>Curr Opin Insect Sci. 2022 Feb;49:78-84. doi: 10.1016/j.cois.2021.12.005. Epub 2021 Dec 23.</t>
  </si>
  <si>
    <t>Namias A</t>
  </si>
  <si>
    <t>10.1016/j.cois.2021.12.005</t>
  </si>
  <si>
    <t>Differential analysis of Orientia tsutsugamushi genomes for therapeutic target identification and possible intervention through natural product inhibitor screening</t>
  </si>
  <si>
    <t>Basharat Z, Akhtar U, Khan K, Alotaibi G, Jalal K, Abbas MN, Hayat A, Ahmad D, Hassan SS.</t>
  </si>
  <si>
    <t>Comput Biol Med. 2022 Feb;141:105165. doi: 10.1016/j.compbiomed.2021.105165. Epub 2021 Dec 23.</t>
  </si>
  <si>
    <t>Comput Biol Med</t>
  </si>
  <si>
    <t>10.1016/j.compbiomed.2021.105165</t>
  </si>
  <si>
    <t>Rickettsia spp., Ehrlichia sp. and Candidatus Midichloria sp. associated to ticks from a protected urban area in Buenos Aires City (Argentina)</t>
  </si>
  <si>
    <t>Cicuttin GL, De Salvo MN, Venzal JM, Nava S.</t>
  </si>
  <si>
    <t>Exp Appl Acarol. 2022 Feb;86(2):271-282. doi: 10.1007/s10493-022-00684-0. Epub 2022 Jan 13.</t>
  </si>
  <si>
    <t>10.1007/s10493-022-00684-0</t>
  </si>
  <si>
    <t>Detection of Wolbachia and Leishmania DNA in sand flies (Diptera: Psychodidae, Phlebotominae) from a focus of cutaneous leishmaniasis in Tabasco, Mexico</t>
  </si>
  <si>
    <t>Lozano-Sardaneta YN, Jacobo-Olvera E, Ruiz-Tovar K, Sánchez-Montes S, Rodríguez-Rojas JJ, Fernández-Figueroa EA, Roldán-Fernández SG, Rodriguez-Martinez LM, Dzul-Manzanilla F, Correa-Morales F, Treviño-Garza N, Díaz-Albíter HM, Zwetsch A, Valadas SYOB, Nilce-Silveira A, Becker I, Huerta H.</t>
  </si>
  <si>
    <t>Parasitol Res. 2022 Feb;121(2):513-520. doi: 10.1007/s00436-021-07412-4. Epub 2022 Jan 24.</t>
  </si>
  <si>
    <t>10.1007/s00436-021-07412-4</t>
  </si>
  <si>
    <t>Rickettsiosis Caused by Rickettsia parkeri, Mexico</t>
  </si>
  <si>
    <t>Peniche-Lara G, Lara-Perera V.</t>
  </si>
  <si>
    <t>Emerg Infect Dis. 2022 Feb;28(2):478-479. doi: 10.3201/eid2802.210454.</t>
  </si>
  <si>
    <t>PMC8798671</t>
  </si>
  <si>
    <t>10.3201/eid2802.210454</t>
  </si>
  <si>
    <t>Novel Anaplasmataceae agents Candidatus Ehrlichia hydrochoerus and Anaplasma spp. Infecting Capybaras, Brazil</t>
  </si>
  <si>
    <t>Vieira TSWJ, Collere FCM, Ferrari LDR, Baggio RA, Lange RR, Ferrari MV, Duque JCM, Sanches GS, Pereira NA, Aguiar DM, Labruna MB, Vieira RFC.</t>
  </si>
  <si>
    <t>Emerg Infect Dis. 2022 Feb;28(2):480-482. doi: 10.3201/eid2802.210705.</t>
  </si>
  <si>
    <t>PMC8798694</t>
  </si>
  <si>
    <t>10.3201/eid2802.210705</t>
  </si>
  <si>
    <t>Fatal Case of Mediterranean Spotted Fever Associated with Septic Shock, Iran</t>
  </si>
  <si>
    <t>Esmaeili S, Latifian M, Khalili M, Farrokhnia M, Stenos J, Shafiei M, Mostafavi E.</t>
  </si>
  <si>
    <t>Emerg Infect Dis. 2022 Feb;28(2):485-488. doi: 10.3201/eid2802.211023.</t>
  </si>
  <si>
    <t>Esmaeili S</t>
  </si>
  <si>
    <t>PMC8798672</t>
  </si>
  <si>
    <t>10.3201/eid2802.211023</t>
  </si>
  <si>
    <t>An unusual presentation of scrub typhus in a child: a case report</t>
  </si>
  <si>
    <t>Jatsho J.</t>
  </si>
  <si>
    <t>BMC Pediatr. 2022 Feb 3;22(1):77. doi: 10.1186/s12887-022-03139-y.</t>
  </si>
  <si>
    <t>Jatsho J</t>
  </si>
  <si>
    <t>BMC Pediatr</t>
  </si>
  <si>
    <t>PMC8812046</t>
  </si>
  <si>
    <t>10.1186/s12887-022-03139-y</t>
  </si>
  <si>
    <t>2022 Feb 3</t>
  </si>
  <si>
    <t>Current knowledge of vector-borne zoonotic pathogens in Zambia: A clarion call to scaling-up "One Health" research in the wake of emerging and re-emerging infectious diseases</t>
  </si>
  <si>
    <t>Mubemba B, Mburu MM, Changula K, Muleya W, Moonga LC, Chambaro HM, Kajihara M, Qiu Y, Orba Y, Hayashida K, Sutcliffe CG, Norris DE, Thuma PE, Ndubani P, Chitanga S, Sawa H, Takada A, Simulundu E.</t>
  </si>
  <si>
    <t>PLoS Negl Trop Dis. 2022 Feb 4;16(2):e0010193. doi: 10.1371/journal.pntd.0010193. eCollection 2022 Feb.</t>
  </si>
  <si>
    <t>Mubemba B</t>
  </si>
  <si>
    <t>PMC8849493</t>
  </si>
  <si>
    <t>10.1371/journal.pntd.0010193</t>
  </si>
  <si>
    <t>2022 Feb 4</t>
  </si>
  <si>
    <t>Diversity and dynamics of bacteria at the Chrysomya megacephala pupal stage revealed by third-generation sequencing</t>
  </si>
  <si>
    <t>Xu W, Wang Y, Wang YH, Zhang YN, Wang JF.</t>
  </si>
  <si>
    <t>Sci Rep. 2022 Feb 7;12(1):2006. doi: 10.1038/s41598-022-06311-7.</t>
  </si>
  <si>
    <t>Xu W</t>
  </si>
  <si>
    <t>PMC8821589</t>
  </si>
  <si>
    <t>10.1038/s41598-022-06311-7</t>
  </si>
  <si>
    <t>2022 Feb 7</t>
  </si>
  <si>
    <t>Spotted Fever Group Rickettsia Infecting Ticks (Acari: Ixodidae), Yak (Bos grunniens), and Tibetan Sheep (Ovis aries) in the Qinghai-Tibetan Plateau Area, China</t>
  </si>
  <si>
    <t>He YC, Li JX, Sun YL, Kang M, He HX, Guo YH, Ma P, Wei YP, Li RS, Chen WK, Chen ZH, Li J, Qi TS, Yang JF, Zhang QX, Wang Y, Cai JS, Zhao QB, Hu GW, Chen JY, Li Y.</t>
  </si>
  <si>
    <t>Front Vet Sci. 2022 Feb 8;8:779387. doi: 10.3389/fvets.2021.779387. eCollection 2021.</t>
  </si>
  <si>
    <t>He YC</t>
  </si>
  <si>
    <t>PMC8861378</t>
  </si>
  <si>
    <t>10.3389/fvets.2021.779387</t>
  </si>
  <si>
    <t>2022 Feb 8</t>
  </si>
  <si>
    <t>Prevalence of tick infestation and molecular characterization of spotted fever Rickettsia massiliae in Rhipicephalus species parasitizing domestic small ruminants in north-central Nigeria</t>
  </si>
  <si>
    <t>Elelu N, Ola-Fadunsin SD, Bankole AA, Raji MA, Ogo NI, Cutler SJ.</t>
  </si>
  <si>
    <t>PLoS One. 2022 Feb 14;17(2):e0263843. doi: 10.1371/journal.pone.0263843. eCollection 2022.</t>
  </si>
  <si>
    <t>PMC8843212</t>
  </si>
  <si>
    <t>10.1371/journal.pone.0263843</t>
  </si>
  <si>
    <t>2022 Feb 14</t>
  </si>
  <si>
    <t>Bacterial Endosymbionts of Bactericera maculipennis and Three Mitochondrial Haplotypes of B. cockerelli (Hemiptera: Psylloidea: Triozidae)</t>
  </si>
  <si>
    <t>Cooper WR, Horton DR, Swisher-Grimm K, Krey K, Wildung MR.</t>
  </si>
  <si>
    <t>Environ Entomol. 2022 Feb 16;51(1):94-107. doi: 10.1093/ee/nvab133.</t>
  </si>
  <si>
    <t>Cooper WR</t>
  </si>
  <si>
    <t>10.1093/ee/nvab133</t>
  </si>
  <si>
    <t>2022 Feb 16</t>
  </si>
  <si>
    <t>Developing a multiplex loop-mediated isothermal amplification assay (LAMP) to determine severe fever with thrombocytopenia syndrome (SFTS) and scrub typhus</t>
  </si>
  <si>
    <t>Jang WS, Lim DH, Choe YL, Nam J, Moon KC, Kim C, Choi M, Park I, Park DW, Lim CS.</t>
  </si>
  <si>
    <t>PLoS One. 2022 Feb 16;17(2):e0262302. doi: 10.1371/journal.pone.0262302. eCollection 2022.</t>
  </si>
  <si>
    <t>Jang WS</t>
  </si>
  <si>
    <t>PMC8849512</t>
  </si>
  <si>
    <t>10.1371/journal.pone.0262302</t>
  </si>
  <si>
    <t>Survey of rodent-borne pathogens in Singapore reveals the circulation of Leptospira spp., Seoul hantavirus, and Rickettsia typhi</t>
  </si>
  <si>
    <t>Griffiths J, Yeo HL, Yap G, Mailepessov D, Johansson P, Low HT, Siew CC, Lam P, Ng LC.</t>
  </si>
  <si>
    <t>Sci Rep. 2022 Feb 17;12(1):2692. doi: 10.1038/s41598-021-03954-w.</t>
  </si>
  <si>
    <t>Griffiths J</t>
  </si>
  <si>
    <t>PMC8854382</t>
  </si>
  <si>
    <t>10.1038/s41598-021-03954-w</t>
  </si>
  <si>
    <t>2022 Feb 17</t>
  </si>
  <si>
    <t>Development of a Freeze-Dried CRISPR-Cas12 Sensor for Detecting Wolbachia in the Secondary Science Classroom</t>
  </si>
  <si>
    <t>Rybnicky GA, Dixon RA, Kuhn RM, Karim AS, Jewett MC.</t>
  </si>
  <si>
    <t>ACS Synth Biol. 2022 Feb 18;11(2):835-842. doi: 10.1021/acssynbio.1c00503. Epub 2022 Jan 14.</t>
  </si>
  <si>
    <t>Rybnicky GA</t>
  </si>
  <si>
    <t>ACS Synth Biol</t>
  </si>
  <si>
    <t>10.1021/acssynbio.1c00503</t>
  </si>
  <si>
    <t>2022 Feb 18</t>
  </si>
  <si>
    <t>Tick-borne pathogens in neotropical animals in Trinidad, West Indies</t>
  </si>
  <si>
    <t>Sant C, Seunarine D, Holder N, Maharaj K, Vaughan M, Harrus S, Gutierrez R, Nachum-Biala Y, Baneth G, Charles R, Pow-Brown P, Suepaul R, Georges K.</t>
  </si>
  <si>
    <t>Parasit Vectors. 2022 Feb 19;15(1):62. doi: 10.1186/s13071-022-05184-z.</t>
  </si>
  <si>
    <t>Sant C</t>
  </si>
  <si>
    <t>PMC8858492</t>
  </si>
  <si>
    <t>10.1186/s13071-022-05184-z</t>
  </si>
  <si>
    <t>2022 Feb 19</t>
  </si>
  <si>
    <t>Moonlighting in Rickettsiales: Expanding Virulence Landscape</t>
  </si>
  <si>
    <t>Matos AL, Curto P, Simões I.</t>
  </si>
  <si>
    <t>Trop Med Infect Dis. 2022 Feb 19;7(2):32. doi: 10.3390/tropicalmed7020032.</t>
  </si>
  <si>
    <t>Matos AL</t>
  </si>
  <si>
    <t>PMC8877226</t>
  </si>
  <si>
    <t>10.3390/tropicalmed7020032</t>
  </si>
  <si>
    <t>The CinB Nuclease from wNo Wolbachia Is Sufficient for Induction of Cytoplasmic Incompatibility in Drosophila</t>
  </si>
  <si>
    <t>Sun G, Zhang M, Chen H, Hochstrasser M.</t>
  </si>
  <si>
    <t>mBio. 2022 Feb 22;13(1):e0317721. doi: 10.1128/mbio.03177-21. Epub 2022 Jan 25.</t>
  </si>
  <si>
    <t>Sun G</t>
  </si>
  <si>
    <t>PMC8787490</t>
  </si>
  <si>
    <t>10.1128/mbio.03177-21</t>
  </si>
  <si>
    <t>2022 Feb 22</t>
  </si>
  <si>
    <t>Proportion and seasonality of blood parasites in animals in Mosul using the Veterinary Teaching Hospital Lab data</t>
  </si>
  <si>
    <t>Alimam HMS, Moosa DA, Ajaj EA, Dahl MO, Al-Robaiee IA, Allah SFH, Al-Jumaa ZM, Hadi ED.</t>
  </si>
  <si>
    <t>PLoS One. 2022 Feb 22;17(2):e0264121. doi: 10.1371/journal.pone.0264121. eCollection 2022.</t>
  </si>
  <si>
    <t>Alimam HMS</t>
  </si>
  <si>
    <t>PMC8863285</t>
  </si>
  <si>
    <t>10.1371/journal.pone.0264121</t>
  </si>
  <si>
    <t>Sympatric occurrence of Ixodes ricinus with Dermacentor reticulatus and Haemaphysalis concinna and the associated tick-borne pathogens near the German Baltic coast</t>
  </si>
  <si>
    <t>Răileanu C, Tauchmann O, Silaghi C.</t>
  </si>
  <si>
    <t>Parasit Vectors. 2022 Feb 22;15(1):65. doi: 10.1186/s13071-022-05173-2.</t>
  </si>
  <si>
    <t>Răileanu C</t>
  </si>
  <si>
    <t>PMC8862291</t>
  </si>
  <si>
    <t>10.1186/s13071-022-05173-2</t>
  </si>
  <si>
    <t>A decade of stability for wMel Wolbachia in natural Aedes aegypti populations</t>
  </si>
  <si>
    <t>Ross PA, Robinson KL, Yang Q, Callahan AG, Schmidt TL, Axford JK, Coquilleau MP, Staunton KM, Townsend M, Ritchie SA, Lau MJ, Gu X, Hoffmann AA.</t>
  </si>
  <si>
    <t>PLoS Pathog. 2022 Feb 23;18(2):e1010256. doi: 10.1371/journal.ppat.1010256. eCollection 2022 Feb.</t>
  </si>
  <si>
    <t>PMC8901071</t>
  </si>
  <si>
    <t>10.1371/journal.ppat.1010256</t>
  </si>
  <si>
    <t>2022 Feb 23</t>
  </si>
  <si>
    <t>Increased biting rate and decreased Wolbachia density in irradiated Aedes mosquitoes</t>
  </si>
  <si>
    <t>Moretti R, Lampazzi E, Damiani C, Fabbri G, Lombardi G, Pioli C, Desiderio A, Serrao A, Calvitti M.</t>
  </si>
  <si>
    <t>Parasit Vectors. 2022 Feb 24;15(1):67. doi: 10.1186/s13071-022-05188-9.</t>
  </si>
  <si>
    <t>PMC8867665</t>
  </si>
  <si>
    <t>10.1186/s13071-022-05188-9</t>
  </si>
  <si>
    <t>2022 Feb 24</t>
  </si>
  <si>
    <t>Temperature effects on cellular host-microbe interactions explain continent-wide endosymbiont prevalence</t>
  </si>
  <si>
    <t>Hague MTJ, Shropshire JD, Caldwell CN, Statz JP, Stanek KA, Conner WR, Cooper BS.</t>
  </si>
  <si>
    <t>Curr Biol. 2022 Feb 28;32(4):878-888.e8. doi: 10.1016/j.cub.2021.11.065. Epub 2021 Dec 16.</t>
  </si>
  <si>
    <t>PMC8891084</t>
  </si>
  <si>
    <t>NIHMS1762542</t>
  </si>
  <si>
    <t>10.1016/j.cub.2021.11.065</t>
  </si>
  <si>
    <t>2022 Feb 28</t>
  </si>
  <si>
    <t>Occurrence of tick-borne pathogens in dogs in a coastal region of the state of Ceará, northeastern Brazil</t>
  </si>
  <si>
    <t>Fonsêca ADV, Oliveira LMB, Jorge FR, Cavalcante RO, Bevilaqua CML, Pinto FJM, Santos JMLD, Teixeira BM, Rodrigues AKPP, Braz GF, Viana GA, Costa EC, Serpa MCA, Weck BC, Labruna MB.</t>
  </si>
  <si>
    <t>Rev Bras Parasitol Vet. 2022 Feb 28;31(1):e021321. doi: 10.1590/S1984-29612022010. eCollection 2022.</t>
  </si>
  <si>
    <t>Fonsêca ADV</t>
  </si>
  <si>
    <t>PMC9901873</t>
  </si>
  <si>
    <t>10.1590/S1984-29612022010</t>
  </si>
  <si>
    <t>Integrated Microbiomic and Metabolomic Dynamics of Fermented Corn and Soybean By-Product Mixed Substrate</t>
  </si>
  <si>
    <t>Wang C, Wei S, Jin M, Liu B, Yue M, Wang Y.</t>
  </si>
  <si>
    <t>Front Nutr. 2022 Feb 28;9:831243. doi: 10.3389/fnut.2022.831243. eCollection 2022.</t>
  </si>
  <si>
    <t>Wang C</t>
  </si>
  <si>
    <t>Front Nutr</t>
  </si>
  <si>
    <t>PMC8922052</t>
  </si>
  <si>
    <t>10.3389/fnut.2022.831243</t>
  </si>
  <si>
    <t>A Case of African Tick-Bite Fever in a Returning Traveler from Southern Africa</t>
  </si>
  <si>
    <t>Lee W, Seong H, Kim JH, Choi H, Kim JH, Ahn JY, Jeong SJ, Ku NS, Choi JY, Kim CM, Kim DM, Yeom JS.</t>
  </si>
  <si>
    <t>Infect Chemother. 2022 Mar;54(1):202-207. doi: 10.3947/ic.2019.0073. Epub 2020 Jul 13.</t>
  </si>
  <si>
    <t>Lee W</t>
  </si>
  <si>
    <t>Infect Chemother</t>
  </si>
  <si>
    <t>PMC8987174</t>
  </si>
  <si>
    <t>10.3947/ic.2019.0073</t>
  </si>
  <si>
    <t>2022 Mar</t>
  </si>
  <si>
    <t>Zoonotic pathogen screening of striped field mice (Apodemus agrarius) from Austria</t>
  </si>
  <si>
    <t>Jeske K, Herzig-Straschil B, Răileanu C, Kunec D, Tauchmann O, Emirhar D, Schmidt S, Trimpert J, Silaghi C, Heckel G, Ulrich RG, Drewes S.</t>
  </si>
  <si>
    <t>Transbound Emerg Dis. 2022 Mar;69(2):886-890. doi: 10.1111/tbed.14015. Epub 2021 Feb 21.</t>
  </si>
  <si>
    <t>Jeske K</t>
  </si>
  <si>
    <t>10.1111/tbed.14015</t>
  </si>
  <si>
    <t>Diversity of rickettsiae in domestic, synanthropic, and sylvatic mammals and their ectoparasites in a spotted fever-epidemic region at the western US-Mexico border</t>
  </si>
  <si>
    <t>López-Pérez AM, Chaves A, Sánchez-Montes S, Foley P, Uhart M, Barrón-Rodríguez J, Becker I, Suzán G, Foley J.</t>
  </si>
  <si>
    <t>Transbound Emerg Dis. 2022 Mar;69(2):609-622. doi: 10.1111/tbed.14027. Epub 2021 Mar 5.</t>
  </si>
  <si>
    <t>10.1111/tbed.14027</t>
  </si>
  <si>
    <t>Ecology of fleas and their hosts in the trifinio of north-east Argentina: first detection of Rickettsia asembonensis in Ctenocephalides felis felis in Argentina</t>
  </si>
  <si>
    <t>Urdapilleta M, Pech-May A, Lamattina D, Burgos EF, Balcazar DE, Ferrari WAO, Lareschi M, Salomón OD.</t>
  </si>
  <si>
    <t>Med Vet Entomol. 2022 Mar;36(1):20-29. doi: 10.1111/mve.12546. Epub 2021 Aug 28.</t>
  </si>
  <si>
    <t>Urdapilleta M</t>
  </si>
  <si>
    <t>10.1111/mve.12546</t>
  </si>
  <si>
    <t>Available data do not suggest Rickettsia rickettsii has been found in Indonesia</t>
  </si>
  <si>
    <t>Richards AL.</t>
  </si>
  <si>
    <t>Ecohealth. 2022 Mar;19(1):3-4. doi: 10.1007/s10393-021-01551-x. Epub 2021 Aug 31.</t>
  </si>
  <si>
    <t>Richards AL</t>
  </si>
  <si>
    <t>10.1007/s10393-021-01551-x</t>
  </si>
  <si>
    <t>An outbreak of crayfish rickettsiosis caused by Coxiella cheraxi in redclaw crayfish (Cherax quadricarinatus) imported to Israel from Australia</t>
  </si>
  <si>
    <t>Davidovich N, Fiocchi E, Basso A, Budai J, Montesi F, Pretto T.</t>
  </si>
  <si>
    <t>Transbound Emerg Dis. 2022 Mar;69(2):204-212. doi: 10.1111/tbed.14375. Epub 2021 Nov 10.</t>
  </si>
  <si>
    <t>Davidovich N</t>
  </si>
  <si>
    <t>10.1111/tbed.14375</t>
  </si>
  <si>
    <t>Wolbachia in scale insects: a distinct pattern of infection frequencies and potential transfer routes via ant associates</t>
  </si>
  <si>
    <t>Sanaei E, Lin YP, Cook LG, Engelstädter J.</t>
  </si>
  <si>
    <t>Environ Microbiol. 2022 Mar;24(3):1326-1339. doi: 10.1111/1462-2920.15833. Epub 2021 Nov 18.</t>
  </si>
  <si>
    <t>10.1111/1462-2920.15833</t>
  </si>
  <si>
    <t>Seroprevalence of Anaplasma spp. and Ehrlichia spp. and molecular detection of Anaplasma phagocytophilum and Anaplasma platys in stray dogs in Bosnia and Herzegovina</t>
  </si>
  <si>
    <t>Maksimović Z, Dervišević M, Zahirović A, Rifatbegović M.</t>
  </si>
  <si>
    <t>Ticks Tick Borne Dis. 2022 Mar;13(2):101875. doi: 10.1016/j.ttbdis.2021.101875. Epub 2021 Dec 3.</t>
  </si>
  <si>
    <t>Maksimović Z</t>
  </si>
  <si>
    <t>10.1016/j.ttbdis.2021.101875</t>
  </si>
  <si>
    <t>Identification of Rickettsia spp., Anaplasma spp., and an Ehrlichia canis-like agent in Rhipicephalus microplus from Southwest and South-Central China</t>
  </si>
  <si>
    <t>Lu M, Tian J, Pan X, Qin X, Wang W, Chen J, Guo W, Li K.</t>
  </si>
  <si>
    <t>Ticks Tick Borne Dis. 2022 Mar;13(2):101884. doi: 10.1016/j.ttbdis.2021.101884. Epub 2021 Dec 5.</t>
  </si>
  <si>
    <t>10.1016/j.ttbdis.2021.101884</t>
  </si>
  <si>
    <t>Inter-annual variation in prevalence of Borrelia burgdorferi sensu stricto and Anaplasma phagocytophilum in host-seeking Ixodes scapularis (Acari: Ixodidae) at long-term surveillance sites in the upper midwestern United States: Implications for public health practice</t>
  </si>
  <si>
    <t>Foster E, Burtis J, Sidge JL, Tsao JI, Bjork J, Liu G, Neitzel DF, Lee X, Paskewitz S, Caporale D, Eisen RJ.</t>
  </si>
  <si>
    <t>Ticks Tick Borne Dis. 2022 Mar;13(2):101886. doi: 10.1016/j.ttbdis.2021.101886. Epub 2021 Dec 5.</t>
  </si>
  <si>
    <t>10.1016/j.ttbdis.2021.101886</t>
  </si>
  <si>
    <t>Detection of Rickettsia spp. in ring-tailed coatis (Nasua nasua) and ticks of the Iguaçu National Park, Brazilian Atlantic Rainforest</t>
  </si>
  <si>
    <t>Magalhães-Matos PC, Araújo IM, Valim JRA, Ogrzewalska M, Guterres A, Cordeiro MD, Cepeda MB, Fonseca AHD.</t>
  </si>
  <si>
    <t>Ticks Tick Borne Dis. 2022 Mar;13(2):101891. doi: 10.1016/j.ttbdis.2021.101891. Epub 2021 Dec 15.</t>
  </si>
  <si>
    <t>Magalhães-Matos PC</t>
  </si>
  <si>
    <t>10.1016/j.ttbdis.2021.101891</t>
  </si>
  <si>
    <t>Serological and molecular survey of tick-borne zoonotic pathogens including severe fever with thrombocytopenia syndrome virus in wild boars in Miyazaki Prefecture, Japan</t>
  </si>
  <si>
    <t>Kirino Y, Yamamoto S, Nomachi T, Mai TN, Sato Y, Sudaryatma PE, Norimine J, Fujii Y, Ando S, Okabayashi T.</t>
  </si>
  <si>
    <t>Vet Med Sci. 2022 Mar;8(2):877-885. doi: 10.1002/vms3.696. Epub 2021 Dec 24.</t>
  </si>
  <si>
    <t>Kirino Y</t>
  </si>
  <si>
    <t>PMC8959263</t>
  </si>
  <si>
    <t>10.1002/vms3.696</t>
  </si>
  <si>
    <t>First detection of human pathogenic variant of Anaplasma phagocytophilum in field-collected Haemaphysalis longicornis, Pennsylvania, USA</t>
  </si>
  <si>
    <t>Price KJ, Ayres BN, Maes SE, Witmier BJ, Chapman HA, Coder BL, Boyer CN, Eisen RJ, Nicholson WL.</t>
  </si>
  <si>
    <t>Zoonoses Public Health. 2022 Mar;69(2):143-148. doi: 10.1111/zph.12901. Epub 2021 Dec 27.</t>
  </si>
  <si>
    <t>Price KJ</t>
  </si>
  <si>
    <t>10.1111/zph.12901</t>
  </si>
  <si>
    <t>Established Populations of Rickettsia parkeri-Infected Amblyomma maculatum Ticks in New York City, New York, USA</t>
  </si>
  <si>
    <t>Ramírez-Garofalo JR, Curley SR, Field CE, Hart CE, Thangamani S.</t>
  </si>
  <si>
    <t>Vector Borne Zoonotic Dis. 2022 Mar;22(3):184-187. doi: 10.1089/vbz.2021.0085. Epub 2021 Dec 24.</t>
  </si>
  <si>
    <t>Ramírez-Garofalo JR</t>
  </si>
  <si>
    <t>10.1089/vbz.2021.0085</t>
  </si>
  <si>
    <t>No evidence for the evolution of mating behavior in spider mites due to Wolbachia-induced cytoplasmic incompatibility</t>
  </si>
  <si>
    <t>Rodrigues LR, Zélé F, Santos I, Magalhães S.</t>
  </si>
  <si>
    <t>Evolution. 2022 Mar;76(3):623-635. doi: 10.1111/evo.14429. Epub 2022 Feb 12.</t>
  </si>
  <si>
    <t>Rodrigues LR</t>
  </si>
  <si>
    <t>10.1111/evo.14429</t>
  </si>
  <si>
    <t>Endosymbionts moderate constrained sex allocation in a haplodiploid thrips species in a temperature-sensitive way</t>
  </si>
  <si>
    <t>Katlav A, Nguyen DT, Morrow JL, Spooner-Hart RN, Riegler M.</t>
  </si>
  <si>
    <t>Heredity (Edinb). 2022 Mar;128(3):169-177. doi: 10.1038/s41437-022-00505-5. Epub 2022 Feb 3.</t>
  </si>
  <si>
    <t>Katlav A</t>
  </si>
  <si>
    <t>PMC8897473</t>
  </si>
  <si>
    <t>10.1038/s41437-022-00505-5</t>
  </si>
  <si>
    <t>Abiotic factors affecting the prevalence of Wolbachia (Rickettsiaceae) in immature Aedes albopictus (Skuse) (Culicidae)</t>
  </si>
  <si>
    <t>Alonso AC, Stein M, Matías Hisgen C, Micieli MV.</t>
  </si>
  <si>
    <t>J Invertebr Pathol. 2022 Mar;189:107730. doi: 10.1016/j.jip.2022.107730. Epub 2022 Feb 4.</t>
  </si>
  <si>
    <t>Alonso AC</t>
  </si>
  <si>
    <t>10.1016/j.jip.2022.107730</t>
  </si>
  <si>
    <t>Quality over quantity: unraveling the contributions to cytoplasmic incompatibility caused by two coinfecting Cardinium symbionts</t>
  </si>
  <si>
    <t>Doremus MR, Stouthamer CM, Kelly SE, Schmitz-Esser S, Hunter MS.</t>
  </si>
  <si>
    <t>Heredity (Edinb). 2022 Mar;128(3):187-195. doi: 10.1038/s41437-022-00507-3. Epub 2022 Feb 5.</t>
  </si>
  <si>
    <t>Doremus MR</t>
  </si>
  <si>
    <t>PMC8897438</t>
  </si>
  <si>
    <t>10.1038/s41437-022-00507-3</t>
  </si>
  <si>
    <t>Fifty shades of bacterial endosymbionts and some of them still remain a mystery: Wolbachia and Cardinium in oribatid mites (Acari: Oribatida)</t>
  </si>
  <si>
    <t>Konecka E.</t>
  </si>
  <si>
    <t>J Invertebr Pathol. 2022 Mar;189:107733. doi: 10.1016/j.jip.2022.107733. Epub 2022 Feb 17.</t>
  </si>
  <si>
    <t>10.1016/j.jip.2022.107733</t>
  </si>
  <si>
    <t>Serological evidence of Anaplasma spp., Borrelia burgdorferi and Ehrlichia canis in dogs from the Republic of Korea by rapid diagnostic test kits</t>
  </si>
  <si>
    <t>Miranda EA, Han SW, Rim JM, Cho YK, Choi KS, Chae JS.</t>
  </si>
  <si>
    <t>J Vet Sci. 2022 Mar;23(2):e20. doi: 10.4142/jvs.21215. Epub 2022 Jan 7.</t>
  </si>
  <si>
    <t>Miranda EA</t>
  </si>
  <si>
    <t>PMC8977546</t>
  </si>
  <si>
    <t>10.4142/jvs.21215</t>
  </si>
  <si>
    <t>Rickettsia africae infection rates and transovarial transmission in Amblyomma hebraeum ticks in Mnisi, Bushbuckridge, South Africa</t>
  </si>
  <si>
    <t>Mazhetese E, Lukanji Z, Byaruhanga C, Neves L, Morar-Leather D.</t>
  </si>
  <si>
    <t>Exp Appl Acarol. 2022 Mar;86(3):407-418. doi: 10.1007/s10493-022-00696-w. Epub 2022 Feb 25.</t>
  </si>
  <si>
    <t>10.1007/s10493-022-00696-w</t>
  </si>
  <si>
    <t>Spatial distribution and community structure of microbiota associated with cowpea aphid (Aphis craccivora Koch)</t>
  </si>
  <si>
    <t>Pawar MM, Shivanna B, Prasannakumar MK, Parivallal PB, Suresh K, Meenakshi NH.</t>
  </si>
  <si>
    <t>3 Biotech. 2022 Mar;12(3):75. doi: 10.1007/s13205-022-03142-1. Epub 2022 Feb 21.</t>
  </si>
  <si>
    <t>Pawar MM</t>
  </si>
  <si>
    <t>PMC8861231</t>
  </si>
  <si>
    <t>10.1007/s13205-022-03142-1</t>
  </si>
  <si>
    <t>High Genetic Diversity and Rickettsia felis in Pediculus humanus Lice Infesting Mbuti (pygmy people), -Democratic Republic of Congo</t>
  </si>
  <si>
    <t>Amanzougaghene N, Drali R, Shako JC, Davoust B, Fenollar F, Raoult D, Mediannikov O.</t>
  </si>
  <si>
    <t>Front Cell Infect Microbiol. 2022 Mar 2;12:834388. doi: 10.3389/fcimb.2022.834388. eCollection 2022.</t>
  </si>
  <si>
    <t>PMC8924665</t>
  </si>
  <si>
    <t>10.3389/fcimb.2022.834388</t>
  </si>
  <si>
    <t>2022 Mar 2</t>
  </si>
  <si>
    <t>Bilateral optic disc edema with subconjunctival hemorrhage: Attributed to scrub typhus?</t>
  </si>
  <si>
    <t>Sen S, Nayak B, Parija S.</t>
  </si>
  <si>
    <t>Oman J Ophthalmol. 2022 Mar 2;15(1):99-101. doi: 10.4103/ojo.OJO_262_2019. eCollection 2022 Jan-Apr.</t>
  </si>
  <si>
    <t>Sen S</t>
  </si>
  <si>
    <t>Oman J Ophthalmol</t>
  </si>
  <si>
    <t>PMC8979387</t>
  </si>
  <si>
    <t>10.4103/ojo.OJO_262_2019</t>
  </si>
  <si>
    <t>Capture Sequencing Enables Sensitive Detection of Tick-Borne Agents in Human Blood</t>
  </si>
  <si>
    <t>Sanchez-Vicente S, Jain K, Tagliafierro T, Gokden A, Kapoor V, Guo C, Horn EJ, Lipkin WI, Tokarz R.</t>
  </si>
  <si>
    <t>Front Microbiol. 2022 Mar 7;13:837621. doi: 10.3389/fmicb.2022.837621. eCollection 2022.</t>
  </si>
  <si>
    <t>PMC8940530</t>
  </si>
  <si>
    <t>10.3389/fmicb.2022.837621</t>
  </si>
  <si>
    <t>2022 Mar 7</t>
  </si>
  <si>
    <t>A new focus of spotted fever caused by Rickettsia parkeri in Brazil</t>
  </si>
  <si>
    <t>Martiniano NOM, Sato TP, Vizzoni VF, Ventura SF, Oliveira SV, Amorim M, Gazêta GS.</t>
  </si>
  <si>
    <t>Rev Inst Med Trop Sao Paulo. 2022 Mar 11;64:e22. doi: 10.1590/S1678-9946202264022. eCollection 2022.</t>
  </si>
  <si>
    <t>Martiniano NOM</t>
  </si>
  <si>
    <t>PMC8916588</t>
  </si>
  <si>
    <t>10.1590/S1678-9946202264022</t>
  </si>
  <si>
    <t>2022 Mar 11</t>
  </si>
  <si>
    <t>Integrated analysis of the sialotranscriptome and sialoproteome of the rat flea Xenopsylla cheopis</t>
  </si>
  <si>
    <t>Lu S, Andersen JF, Bosio CF, Hinnebusch BJ, Ribeiro JMC.</t>
  </si>
  <si>
    <t>J Proteomics. 2022 Mar 15;254:104476. doi: 10.1016/j.jprot.2021.104476. Epub 2022 Jan 4.</t>
  </si>
  <si>
    <t>Lu S</t>
  </si>
  <si>
    <t>PMC8883501</t>
  </si>
  <si>
    <t>NIHMS1779707</t>
  </si>
  <si>
    <t>10.1016/j.jprot.2021.104476</t>
  </si>
  <si>
    <t>2022 Mar 15</t>
  </si>
  <si>
    <t>Profile of Neurological Manifestations in Children Presenting with Rickettsial Disease</t>
  </si>
  <si>
    <t>Chiranth SB, Ashwini KR, Gowda VK, Sanjay KS, Ahmed M, Basavaraja GV.</t>
  </si>
  <si>
    <t>Indian Pediatr. 2022 Mar 15;59(3):222-225. doi: 10.1007/s13312-022-2473-x. Epub 2022 Jan 9.</t>
  </si>
  <si>
    <t>Chiranth SB</t>
  </si>
  <si>
    <t>PMC8964390</t>
  </si>
  <si>
    <t>10.1007/s13312-022-2473-x</t>
  </si>
  <si>
    <t>The Symbiotic Continuum Within Ticks: Opportunities for Disease Control</t>
  </si>
  <si>
    <t>Hussain S, Perveen N, Hussain A, Song B, Aziz MU, Zeb J, Li J, George D, Cabezas-Cruz A, Sparagano O.</t>
  </si>
  <si>
    <t>Front Microbiol. 2022 Mar 17;13:854803. doi: 10.3389/fmicb.2022.854803. eCollection 2022.</t>
  </si>
  <si>
    <t>Hussain S</t>
  </si>
  <si>
    <t>PMC8969565</t>
  </si>
  <si>
    <t>10.3389/fmicb.2022.854803</t>
  </si>
  <si>
    <t>2022 Mar 17</t>
  </si>
  <si>
    <t>The "Other" Rickettsiales: an Overview of the Family "Candidatus Midichloriaceae"</t>
  </si>
  <si>
    <t>Giannotti D, Boscaro V, Husnik F, Vannini C, Keeling PJ.</t>
  </si>
  <si>
    <t>Appl Environ Microbiol. 2022 Mar 22;88(6):e0243221. doi: 10.1128/aem.02432-21. Epub 2022 Feb 2.</t>
  </si>
  <si>
    <t>Giannotti D</t>
  </si>
  <si>
    <t>PMC8939350</t>
  </si>
  <si>
    <t>10.1128/aem.02432-21</t>
  </si>
  <si>
    <t>2022 Mar 22</t>
  </si>
  <si>
    <t>Aedes albopictus Strain and Dengue Virus Serotype in the Dengue Fever Outbreaks in Japan: Implications of Wolbachia Infection</t>
  </si>
  <si>
    <t>Sasaki T, Moi ML, Saito K, Isawa H, Takasaki T, Sawabe K.</t>
  </si>
  <si>
    <t>Jpn J Infect Dis. 2022 Mar 24;75(2):140-143. doi: 10.7883/yoken.JJID.2021.376. Epub 2021 Aug 31.</t>
  </si>
  <si>
    <t>Sasaki T</t>
  </si>
  <si>
    <t>10.7883/yoken.JJID.2021.376</t>
  </si>
  <si>
    <t>2022 Mar 24</t>
  </si>
  <si>
    <t>Paternal transmission of the Wolbachia CidB toxin underlies cytoplasmic incompatibility</t>
  </si>
  <si>
    <t>Horard B, Terretaz K, Gosselin-Grenet AS, Sobry H, Sicard M, Landmann F, Loppin B.</t>
  </si>
  <si>
    <t>Curr Biol. 2022 Mar 28;32(6):1319-1331.e5. doi: 10.1016/j.cub.2022.01.052. Epub 2022 Feb 7.</t>
  </si>
  <si>
    <t>Horard B</t>
  </si>
  <si>
    <t>10.1016/j.cub.2022.01.052</t>
  </si>
  <si>
    <t>2022 Mar 28</t>
  </si>
  <si>
    <t>Anaplasma phagocytophilum in domestic cats from Germany, Austria and Switzerland and clinical/laboratory findings in 18 PCR-positive cats (2008-2020)</t>
  </si>
  <si>
    <t>Schäfer I, Kohn B, Müller E.</t>
  </si>
  <si>
    <t>J Feline Med Surg. 2022 Apr;24(4):290-297. doi: 10.1177/1098612X211017459. Epub 2021 Jun 2.</t>
  </si>
  <si>
    <t>10.1177/1098612X211017459</t>
  </si>
  <si>
    <t>2022 Apr</t>
  </si>
  <si>
    <t>Comparative evaluation of serological tests used for the diagnosis of rickettsial diseases prevalent in the temperate region of North India</t>
  </si>
  <si>
    <t>Fomda BA, Abdullah N, Mir YB, Bashir G, Khan A, Qadri SM, Shah S.</t>
  </si>
  <si>
    <t>Indian J Med Microbiol. 2022 Apr-Jun;40(2):294-298. doi: 10.1016/j.ijmmb.2021.12.004. Epub 2021 Dec 31.</t>
  </si>
  <si>
    <t>Fomda BA</t>
  </si>
  <si>
    <t>10.1016/j.ijmmb.2021.12.004</t>
  </si>
  <si>
    <t>2022 Apr-Jun</t>
  </si>
  <si>
    <t>Anaplasma phagocytophilum infection rates in questing and host-attached ticks: a global systematic review and meta-analysis</t>
  </si>
  <si>
    <t>Karshima SN, Ahmed MI, Kogi CA, Iliya PS.</t>
  </si>
  <si>
    <t>Acta Trop. 2022 Apr;228:106299. doi: 10.1016/j.actatropica.2021.106299. Epub 2022 Jan 7.</t>
  </si>
  <si>
    <t>Karshima SN</t>
  </si>
  <si>
    <t>10.1016/j.actatropica.2021.106299</t>
  </si>
  <si>
    <t>A qPCR to quantify Wolbachia from few Onchocerca volvulus microfilariae as a surrogate for adult worm histology in clinical trials of antiwolbachial drugs</t>
  </si>
  <si>
    <t>Schlabe S, Korir P, Lämmer C, Landmann F, Dubben B, Koschel M, Albers A, Debrah LB, Debrah AY, Hübner MP, Pfarr K, Klarmann-Schulz U, Hoerauf A.</t>
  </si>
  <si>
    <t>Parasitol Res. 2022 Apr;121(4):1199-1206. doi: 10.1007/s00436-021-07411-5. Epub 2022 Jan 10.</t>
  </si>
  <si>
    <t>Schlabe S</t>
  </si>
  <si>
    <t>PMC8986682</t>
  </si>
  <si>
    <t>10.1007/s00436-021-07411-5</t>
  </si>
  <si>
    <t>[Diplopia and fever]</t>
  </si>
  <si>
    <t>Bellas Z, Biurrarena M, Dumain C, Holubar J, Chastellan G, Broner J, Arnaud E, Goulabchand R, Ray V, Robin S, Le Collen L.</t>
  </si>
  <si>
    <t>Rev Med Interne. 2022 Apr;43(4):265-266. doi: 10.1016/j.revmed.2021.12.004. Epub 2022 Jan 14.</t>
  </si>
  <si>
    <t>Bellas Z</t>
  </si>
  <si>
    <t>Rev Med Interne</t>
  </si>
  <si>
    <t>10.1016/j.revmed.2021.12.004</t>
  </si>
  <si>
    <t>Mediterranean spotted fever and peripheral facial nerve palsy: a rare neurological complication</t>
  </si>
  <si>
    <t>Bouchaib H, Amrane A, Sevestre J, Bitam I, Parola P.</t>
  </si>
  <si>
    <t>Int J Infect Dis. 2022 Apr;117:15-17. doi: 10.1016/j.ijid.2022.01.050. Epub 2022 Jan 30.</t>
  </si>
  <si>
    <t>10.1016/j.ijid.2022.01.050</t>
  </si>
  <si>
    <t>Scrub Typhus and its co-infection with Leptospirosis at a tertiary care hospital in Uttar Pradesh</t>
  </si>
  <si>
    <t>Husain U, Kalyan RK, Jahan A, Gupta KK, Verma SK.</t>
  </si>
  <si>
    <t>Trop Doct. 2022 Apr;52(2):302-303. doi: 10.1177/00494755221077744. Epub 2022 Feb 14.</t>
  </si>
  <si>
    <t>Husain U</t>
  </si>
  <si>
    <t>10.1177/00494755221077744</t>
  </si>
  <si>
    <t>A serosurvey for spotted fever group Rickettsia and Coxiella burnetii antibodies in rural dogs and foxes, Chile</t>
  </si>
  <si>
    <t>Di Cataldo S, Cevidanes A, Ulloa-Contreras C, Hidalgo-Hermoso E, Gargano V, Cabello J, Sacristán I, Napolitano C, Gambino D, Vicari D, Millán J.</t>
  </si>
  <si>
    <t>Comp Immunol Microbiol Infect Dis. 2022 Apr;83:101769. doi: 10.1016/j.cimid.2022.101769. Epub 2022 Feb 13.</t>
  </si>
  <si>
    <t>Di Cataldo S</t>
  </si>
  <si>
    <t>10.1016/j.cimid.2022.101769</t>
  </si>
  <si>
    <t>Phylogenetic Studies of Coxiella-Like Bacteria and Spotted Fever Group Rickettsiae in Ticks Collected From Vegetation in Chaiyaphum Province, Thailand</t>
  </si>
  <si>
    <t>Usananan P, Kaenkan W, Sudsangiem R, Baimai V, Trinachartvanit W, Ahantarig A.</t>
  </si>
  <si>
    <t>Front Vet Sci. 2022 Apr 6;9:849893. doi: 10.3389/fvets.2022.849893. eCollection 2022.</t>
  </si>
  <si>
    <t>Usananan P</t>
  </si>
  <si>
    <t>PMC9020810</t>
  </si>
  <si>
    <t>10.3389/fvets.2022.849893</t>
  </si>
  <si>
    <t>2022 Apr 6</t>
  </si>
  <si>
    <t>Transmission patterns of tick-borne pathogens among birds and rodents in a forested park in southeastern Canada</t>
  </si>
  <si>
    <t>Dumas A, Bouchard C, Dibernardo A, Drapeau P, Lindsay LR, Ogden NH, Leighton PA.</t>
  </si>
  <si>
    <t>PLoS One. 2022 Apr 7;17(4):e0266527. doi: 10.1371/journal.pone.0266527. eCollection 2022.</t>
  </si>
  <si>
    <t>Dumas A</t>
  </si>
  <si>
    <t>PMC8989207</t>
  </si>
  <si>
    <t>10.1371/journal.pone.0266527</t>
  </si>
  <si>
    <t>2022 Apr 7</t>
  </si>
  <si>
    <t>Immunophenotypical and pathological changes in dogs experimentally infected with Ehrlichia canis</t>
  </si>
  <si>
    <t>Castro MB, Szabó MPJ, Aquino LPCT, Dagnoni AS, Alessi AC, Costa MT, Nakaghi ACH, Santi M, Calchi AC, André MR, Machado RZ.</t>
  </si>
  <si>
    <t>Rev Bras Parasitol Vet. 2022 Apr 8;31(2):e021621. doi: 10.1590/S1984-29612022020. eCollection 2022.</t>
  </si>
  <si>
    <t>Castro MB</t>
  </si>
  <si>
    <t>PMC9901872</t>
  </si>
  <si>
    <t>10.1590/S1984-29612022020</t>
  </si>
  <si>
    <t>2022 Apr 8</t>
  </si>
  <si>
    <t>Distinct Role of TNFR1 and TNFR2 in Protective Immunity Against Orientia tsutsugamushi Infection in Mice</t>
  </si>
  <si>
    <t>Liang Y, Fisher J, Gonzales C, Trent B, Card G, Sun J, Tumanov AV, Soong L.</t>
  </si>
  <si>
    <t>Front Immunol. 2022 Apr 11;13:867924. doi: 10.3389/fimmu.2022.867924. eCollection 2022.</t>
  </si>
  <si>
    <t>Liang Y</t>
  </si>
  <si>
    <t>PMC9035742</t>
  </si>
  <si>
    <t>10.3389/fimmu.2022.867924</t>
  </si>
  <si>
    <t>2022 Apr 11</t>
  </si>
  <si>
    <t>Novel symbionts and potential human pathogens excavated from argasid tick microbiomes that are shaped by dual or single symbiosis</t>
  </si>
  <si>
    <t>Moustafa MAM, Mohamed WMA, Lau ACC, Chatanga E, Qiu Y, Hayashi N, Naguib D, Sato K, Takano A, Matsuno K, Nonaka N, Taylor D, Kawabata H, Nakao R.</t>
  </si>
  <si>
    <t>Comput Struct Biotechnol J. 2022 Apr 19;20:1979-1992. doi: 10.1016/j.csbj.2022.04.020. eCollection 2022.</t>
  </si>
  <si>
    <t>Comput Struct Biotechnol J</t>
  </si>
  <si>
    <t>PMC9062450</t>
  </si>
  <si>
    <t>10.1016/j.csbj.2022.04.020</t>
  </si>
  <si>
    <t>2022 Apr 19</t>
  </si>
  <si>
    <t>A Retrospective Analysis of Metagenomic Next Generation Sequencing (mNGS) of Cerebrospinal Fluid from Patients with Suspected Encephalitis or Meningitis Infections</t>
  </si>
  <si>
    <t>Gu J, Chen L, Zeng C, Yang X, Pan D, Cao H, Qian Q.</t>
  </si>
  <si>
    <t>J Healthc Eng. 2022 Apr 21;2022:5641609. doi: 10.1155/2022/5641609. eCollection 2022.</t>
  </si>
  <si>
    <t>Gu J</t>
  </si>
  <si>
    <t>J Healthc Eng</t>
  </si>
  <si>
    <t>PMC9050255</t>
  </si>
  <si>
    <t>10.1155/2022/5641609</t>
  </si>
  <si>
    <t>2022 Apr 21</t>
  </si>
  <si>
    <t>An Efficient Tetraplex Surveillance Tool for Salmonid Pathogens</t>
  </si>
  <si>
    <t>von Ammon U, Averink T, Kumanan K, Brosnahan CL, Pochon X, Hutson KS, Symonds JE.</t>
  </si>
  <si>
    <t>Front Microbiol. 2022 Apr 21;13:885585. doi: 10.3389/fmicb.2022.885585. eCollection 2022.</t>
  </si>
  <si>
    <t>von Ammon U</t>
  </si>
  <si>
    <t>PMC9069008</t>
  </si>
  <si>
    <t>10.3389/fmicb.2022.885585</t>
  </si>
  <si>
    <t>Discovery of Early-Branching Wolbachia Reveals Functional Enrichment on Horizontally Transferred Genes</t>
  </si>
  <si>
    <t>Weyandt N, Aghdam SA, Brown AMV.</t>
  </si>
  <si>
    <t>Front Microbiol. 2022 Apr 25;13:867392. doi: 10.3389/fmicb.2022.867392. eCollection 2022.</t>
  </si>
  <si>
    <t>Weyandt N</t>
  </si>
  <si>
    <t>PMC9084900</t>
  </si>
  <si>
    <t>10.3389/fmicb.2022.867392</t>
  </si>
  <si>
    <t>2022 Apr 25</t>
  </si>
  <si>
    <t>Development of a New Genus-Specific Quantitative Real-Time PCR Assay for the Diagnosis of Scrub Typhus in South America</t>
  </si>
  <si>
    <t>Jiang J, Martínez-Valdebenito C, Weitzel T, Farris CM, Acosta-Jamett G, Abarca K, Richards AL.</t>
  </si>
  <si>
    <t>Front Med (Lausanne). 2022 Apr 27;9:831045. doi: 10.3389/fmed.2022.831045. eCollection 2022.</t>
  </si>
  <si>
    <t>PMC9095740</t>
  </si>
  <si>
    <t>10.3389/fmed.2022.831045</t>
  </si>
  <si>
    <t>2022 Apr 27</t>
  </si>
  <si>
    <t>Prevalence of selected tick-borne pathogens in wild ungulates and ticks in southern Spain</t>
  </si>
  <si>
    <t>Díaz-Cao JM, Adaszek Ł, Dzięgiel B, Paniagua J, Caballero-Gómez J, Winiarczyk S, Winiarczyk D, Cano-Terriza D, García-Bocanegra I.</t>
  </si>
  <si>
    <t>Transbound Emerg Dis. 2022 May;69(3):1084-1094. doi: 10.1111/tbed.14065. Epub 2021 Mar 30.</t>
  </si>
  <si>
    <t>Díaz-Cao JM</t>
  </si>
  <si>
    <t>10.1111/tbed.14065</t>
  </si>
  <si>
    <t>2022 May</t>
  </si>
  <si>
    <t>Insights into the mechanism of shortened developmental duration and accelerated weight gain associated with Wolbachia infection in Hylyphantes graminicola</t>
  </si>
  <si>
    <t>Li C, He M, Cui Y, Peng Y, Liu J, Yun Y.</t>
  </si>
  <si>
    <t>Integr Zool. 2022 May;17(3):420-429. doi: 10.1111/1749-4877.12550. Epub 2021 May 28.</t>
  </si>
  <si>
    <t>Integr Zool</t>
  </si>
  <si>
    <t>10.1111/1749-4877.12550</t>
  </si>
  <si>
    <t>Testing the potential contribution of Wolbachia to speciation when cytoplasmic incompatibility becomes associated with host-related reproductive isolation</t>
  </si>
  <si>
    <t>Bruzzese DJ, Schuler H, Wolfe TM, Glover MM, Mastroni JV, Doellman MM, Tait C, Yee WL, Rull J, Aluja M, Hood GR, Goughnour RB, Stauffer C, Nosil P, Feder JL.</t>
  </si>
  <si>
    <t>Mol Ecol. 2022 May;31(10):2935-2950. doi: 10.1111/mec.16157. Epub 2021 Sep 16.</t>
  </si>
  <si>
    <t>Bruzzese DJ</t>
  </si>
  <si>
    <t>PMC9290789</t>
  </si>
  <si>
    <t>10.1111/mec.16157</t>
  </si>
  <si>
    <t>Recently introduced Wolbachia reduces bacterial species richness and reshapes bacterial community structure in Nilaparvata lugens</t>
  </si>
  <si>
    <t>Li TP, Zhou CY, Gong JT, Xi Z, Hong XY.</t>
  </si>
  <si>
    <t>Pest Manag Sci. 2022 May;78(5):1881-1894. doi: 10.1002/ps.6806. Epub 2022 Feb 7.</t>
  </si>
  <si>
    <t>10.1002/ps.6806</t>
  </si>
  <si>
    <t>Comparative genomic analysis of the first Ehrlichia canis detections in Australia</t>
  </si>
  <si>
    <t>Neave MJ, Mileto P, Joseph A, Reid TJ, Scott A, Williams DT, Keyburn AL.</t>
  </si>
  <si>
    <t>Ticks Tick Borne Dis. 2022 May;13(3):101909. doi: 10.1016/j.ttbdis.2022.101909. Epub 2022 Jan 25.</t>
  </si>
  <si>
    <t>Neave MJ</t>
  </si>
  <si>
    <t>10.1016/j.ttbdis.2022.101909</t>
  </si>
  <si>
    <t>Rickettsia parkeri</t>
  </si>
  <si>
    <t>Scott AT, Vondrak CJ, Sanderlin AG, Lamason RL.</t>
  </si>
  <si>
    <t>Trends Microbiol. 2022 May;30(5):511-512. doi: 10.1016/j.tim.2022.01.001. Epub 2022 Feb 1.</t>
  </si>
  <si>
    <t>Scott AT</t>
  </si>
  <si>
    <t>10.1016/j.tim.2022.01.001</t>
  </si>
  <si>
    <t>Rickettsia spp. in ticks (Acari: Ixodidae) from wild birds: First detection of Candidatus Rickettsia vini in Hesse, Germany</t>
  </si>
  <si>
    <t>Wimbauer M, Bakkes DK, Wölfel S, Bröker M, Schaper S, Rieß R, Dobler G, Chitimia-Dobler L.</t>
  </si>
  <si>
    <t>Ticks Tick Borne Dis. 2022 May;13(3):101908. doi: 10.1016/j.ttbdis.2022.101908. Epub 2022 Jan 31.</t>
  </si>
  <si>
    <t>Wimbauer M</t>
  </si>
  <si>
    <t>10.1016/j.ttbdis.2022.101908</t>
  </si>
  <si>
    <t>Rickettsia spp. in ticks from a tropical dry forest reserve on Mexico's Pacific Coast</t>
  </si>
  <si>
    <t>Guzmán-Cornejo C, Rebollo-Hernández A, Herrera-Mares A, Muñoz-Leal S, Castillo-Martínez LD, López-Pérez AM, Cabrera-Garrido M, Oceguera-Figueroa A.</t>
  </si>
  <si>
    <t>Ticks Tick Borne Dis. 2022 May;13(3):101911. doi: 10.1016/j.ttbdis.2022.101911. Epub 2022 Jan 31.</t>
  </si>
  <si>
    <t>10.1016/j.ttbdis.2022.101911</t>
  </si>
  <si>
    <t>Molecular epidemiological survey, genetic characterization and phylogenetic analysis of Anaplasma ovis infecting sheep in Northern Egypt</t>
  </si>
  <si>
    <t>Said MB, Attia KA, Alsubki RA, Mohamed AA, Kimiko I, Selim A.</t>
  </si>
  <si>
    <t>Acta Trop. 2022 May;229:106370. doi: 10.1016/j.actatropica.2022.106370. Epub 2022 Feb 12.</t>
  </si>
  <si>
    <t>Said MB</t>
  </si>
  <si>
    <t>10.1016/j.actatropica.2022.106370</t>
  </si>
  <si>
    <t>Extension of the distribution of Amblyomma triste Koch, 1844: Morphological and molecular confirmation of Morphotype I in Colombia</t>
  </si>
  <si>
    <t>Ossa-López PA, Robayo-Sánchez LN, Uribe JE, Ramírez-Hernández A, Ramírez-Chaves HE, Cortés-Vecino JA, Rivera-Páez FA.</t>
  </si>
  <si>
    <t>Ticks Tick Borne Dis. 2022 May;13(3):101923. doi: 10.1016/j.ttbdis.2022.101923. Epub 2022 Feb 13.</t>
  </si>
  <si>
    <t>Ossa-López PA</t>
  </si>
  <si>
    <t>10.1016/j.ttbdis.2022.101923</t>
  </si>
  <si>
    <t>Occurrence and clinical manifestations of tick-borne rickettsioses in Western Siberia: First Russian cases of Rickettsia aeschlimannii and Rickettsia slovaca infections</t>
  </si>
  <si>
    <t>Igolkina Y, Rar V, Krasnova E, Filimonova E, Tikunov A, Epikhina T, Tikunova N.</t>
  </si>
  <si>
    <t>Ticks Tick Borne Dis. 2022 May;13(3):101927. doi: 10.1016/j.ttbdis.2022.101927. Epub 2022 Feb 16.</t>
  </si>
  <si>
    <t>10.1016/j.ttbdis.2022.101927</t>
  </si>
  <si>
    <t>The prevalence and distribution of Anaplasma phagocytophilum genotypes in Ixodes ricinus nymphs collected from farm- and woodland sites in Ireland</t>
  </si>
  <si>
    <t>Flattery A, McKiernan F, Browne J, Gray J, Zaid T, O'Connor J, Zintl A.</t>
  </si>
  <si>
    <t>Ticks Tick Borne Dis. 2022 May;13(3):101928. doi: 10.1016/j.ttbdis.2022.101928. Epub 2022 Feb 23.</t>
  </si>
  <si>
    <t>Flattery A</t>
  </si>
  <si>
    <t>10.1016/j.ttbdis.2022.101928</t>
  </si>
  <si>
    <t>"Candidatus Rickettsia uralica" and "Candidatus Rickettsia thierseensis" are genetic variants of one species</t>
  </si>
  <si>
    <t>Igolkina Y, Rar V, Yakimenko V, Tikunov A, Tikunova N.</t>
  </si>
  <si>
    <t>Ticks Tick Borne Dis. 2022 May;13(3):101933. doi: 10.1016/j.ttbdis.2022.101933. Epub 2022 Feb 23.</t>
  </si>
  <si>
    <t>10.1016/j.ttbdis.2022.101933</t>
  </si>
  <si>
    <t>Research of Rickettsia spp. and Borrelia spp. in dogs in Southeast Brazil</t>
  </si>
  <si>
    <t>Gonçalves ES, Cordeiro MD, Dos Santos LMR, Araújo IM, da Fonseca AH, Labruna MB, Guedes E.</t>
  </si>
  <si>
    <t>Vet Parasitol Reg Stud Reports. 2022 May;30:100706. doi: 10.1016/j.vprsr.2022.100706. Epub 2022 Feb 16.</t>
  </si>
  <si>
    <t>Gonçalves ES</t>
  </si>
  <si>
    <t>10.1016/j.vprsr.2022.100706</t>
  </si>
  <si>
    <t>Climate change influences on the geographic distributional potential of the spotted fever vectors Amblyomma maculatum and Dermacentor andersoni</t>
  </si>
  <si>
    <t>Alkishe A, Peterson AT.</t>
  </si>
  <si>
    <t>PeerJ. 2022 May 3;10:e13279. doi: 10.7717/peerj.13279. eCollection 2022.</t>
  </si>
  <si>
    <t>Alkishe A</t>
  </si>
  <si>
    <t>PMC9074859</t>
  </si>
  <si>
    <t>10.7717/peerj.13279</t>
  </si>
  <si>
    <t>2022 May 3</t>
  </si>
  <si>
    <t>Cryptic Genes for Interbacterial Antagonism Distinguish Rickettsia Species Infecting Blacklegged Ticks From Other Rickettsia Pathogens</t>
  </si>
  <si>
    <t>Verhoeve VI, Fauntleroy TD, Risteen RG, Driscoll TP, Gillespie JJ.</t>
  </si>
  <si>
    <t>Front Cell Infect Microbiol. 2022 May 3;12:880813. doi: 10.3389/fcimb.2022.880813. eCollection 2022.</t>
  </si>
  <si>
    <t>PMC9111745</t>
  </si>
  <si>
    <t>10.3389/fcimb.2022.880813</t>
  </si>
  <si>
    <t>Weil Felix Test</t>
  </si>
  <si>
    <t>Cox AL, Tadi P.</t>
  </si>
  <si>
    <t>2022 May 8. In: StatPearls [Internet]. Treasure Island (FL): StatPearls Publishing; 2022 Jan–.</t>
  </si>
  <si>
    <t>Cox ALTadi P</t>
  </si>
  <si>
    <t>StatPearls</t>
  </si>
  <si>
    <t>2022 May 8</t>
  </si>
  <si>
    <t>First insights into the microbiome of Tunisian Hyalomma ticks gained through next-generation sequencing with a special focus on H. scupense</t>
  </si>
  <si>
    <t>Benyedem H, Lekired A, Mhadhbi M, Dhibi M, Romdhane R, Chaari S, Rekik M, Ouzari HI, Hajji T, Darghouth MA.</t>
  </si>
  <si>
    <t>PLoS One. 2022 May 19;17(5):e0268172. doi: 10.1371/journal.pone.0268172. eCollection 2022.</t>
  </si>
  <si>
    <t>Benyedem H</t>
  </si>
  <si>
    <t>PMC9119559</t>
  </si>
  <si>
    <t>10.1371/journal.pone.0268172</t>
  </si>
  <si>
    <t>2022 May 19</t>
  </si>
  <si>
    <t>Murine typhus</t>
  </si>
  <si>
    <t>Lonergan S, Ganesan G, Titus SJ, Ahmed KW.</t>
  </si>
  <si>
    <t>Proc (Bayl Univ Med Cent). 2022 May 23;35(5):663-664. doi: 10.1080/08998280.2022.2078640. eCollection 2022.</t>
  </si>
  <si>
    <t>Lonergan S</t>
  </si>
  <si>
    <t>Proc (Bayl Univ Med Cent)</t>
  </si>
  <si>
    <t>PMC9373758</t>
  </si>
  <si>
    <t>10.1080/08998280.2022.2078640</t>
  </si>
  <si>
    <t>2022 May 23</t>
  </si>
  <si>
    <t>Anaplasma phagocytophilum Ankyrin A Protein (AnkA) Enters the Nucleus Using an Importin-β-, RanGTP-Dependent Mechanism</t>
  </si>
  <si>
    <t>Kim Y, Wang J, Clemens EG, Grab DJ, Dumler JS.</t>
  </si>
  <si>
    <t>Front Cell Infect Microbiol. 2022 May 26;12:828605. doi: 10.3389/fcimb.2022.828605. eCollection 2022.</t>
  </si>
  <si>
    <t>Kim Y</t>
  </si>
  <si>
    <t>PMC9204287</t>
  </si>
  <si>
    <t>10.3389/fcimb.2022.828605</t>
  </si>
  <si>
    <t>2022 May 26</t>
  </si>
  <si>
    <t>Diversity of tick species (Acari: Ixodidae) in military training areas in Southeastern Brazil</t>
  </si>
  <si>
    <t>Prado RFS, Araújo IM, Cordeiro MD, Baêta BA, Silva JBD, Fonseca AHD.</t>
  </si>
  <si>
    <t>Rev Bras Parasitol Vet. 2022 May 27;31(2):e001322. doi: 10.1590/S1984-29612022027. eCollection 2022.</t>
  </si>
  <si>
    <t>Prado RFS</t>
  </si>
  <si>
    <t>PMC9901875</t>
  </si>
  <si>
    <t>10.1590/S1984-29612022027</t>
  </si>
  <si>
    <t>2022 May 27</t>
  </si>
  <si>
    <t>Anaplasma marginale Infection of Dermacentor andersoni Primary Midgut Cell Culture Is Dependent on Fucosylated Glycans</t>
  </si>
  <si>
    <t>Vimonish R, Capelli-Peixoto J, Johnson WC, Hussein HE, Taus NS, Brayton KA, Munderloh UG, Noh SM, Ueti MW.</t>
  </si>
  <si>
    <t>Front Cell Infect Microbiol. 2022 May 31;12:877525. doi: 10.3389/fcimb.2022.877525. eCollection 2022.</t>
  </si>
  <si>
    <t>PMC9197492</t>
  </si>
  <si>
    <t>10.3389/fcimb.2022.877525</t>
  </si>
  <si>
    <t>2022 May 31</t>
  </si>
  <si>
    <t>Absence of complementary sex determination in two Leptopilina species (Figitidae, Hymenoptera) and a reconsideration of its incompatibility with endosymbiont-induced thelytoky</t>
  </si>
  <si>
    <t>Chen F, Schenkel M, Geuverink E, van de Zande L, Beukeboom LW.</t>
  </si>
  <si>
    <t>Insect Sci. 2022 Jun;29(3):900-914. doi: 10.1111/1744-7917.12969. Epub 2021 Oct 25.</t>
  </si>
  <si>
    <t>PMC9297927</t>
  </si>
  <si>
    <t>10.1111/1744-7917.12969</t>
  </si>
  <si>
    <t>2022 Jun</t>
  </si>
  <si>
    <t>Molecular identification of Rickettsia spp. in chigger mites in Taiwan</t>
  </si>
  <si>
    <t>Med Vet Entomol. 2022 Jun;36(2):223-229. doi: 10.1111/mve.12560. Epub 2021 Nov 30.</t>
  </si>
  <si>
    <t>10.1111/mve.12560</t>
  </si>
  <si>
    <t>Metagenomic next-generation sequencing to diagnose atypical severe scrub typhus</t>
  </si>
  <si>
    <t>Zhan Z, Li CF, Liu J, Cao CS, Huang L.</t>
  </si>
  <si>
    <t>J Microbiol Immunol Infect. 2022 Jun;55(3):556-557. doi: 10.1016/j.jmii.2021.12.002. Epub 2021 Dec 28.</t>
  </si>
  <si>
    <t>Zhan Z</t>
  </si>
  <si>
    <t>10.1016/j.jmii.2021.12.002</t>
  </si>
  <si>
    <t>[Neoehrlichiosis as a cause of feaver of unknown origin]</t>
  </si>
  <si>
    <t>Dumoulin B, Schriefer TC, Henes FO, Frenzel C, Schnoor U, Iking-Konert C.</t>
  </si>
  <si>
    <t>Z Rheumatol. 2022 Jun;81(5):427-429. doi: 10.1007/s00393-021-01156-3. Epub 2022 Jan 13.</t>
  </si>
  <si>
    <t>Dumoulin B</t>
  </si>
  <si>
    <t>Z Rheumatol</t>
  </si>
  <si>
    <t>10.1007/s00393-021-01156-3</t>
  </si>
  <si>
    <t>Bilateral Lateral Rectus Palsy in Children with Scrub Typhus</t>
  </si>
  <si>
    <t>C SK, R M, Nori H, K P, Nallasamy K, Angurana SK.</t>
  </si>
  <si>
    <t>Indian J Pediatr. 2022 Jun;89(6):632. doi: 10.1007/s12098-021-04066-z. Epub 2022 Jan 22.</t>
  </si>
  <si>
    <t>C SK</t>
  </si>
  <si>
    <t>10.1007/s12098-021-04066-z</t>
  </si>
  <si>
    <t>Diversity of bacterial pathogens and their antimicrobial resistance profile among commensal rodents in Qatar</t>
  </si>
  <si>
    <t>Islam MM, Farag E, Hassan MM, Enan KA, Mohammad Sabeel KV, Alhaddad MM, Smatti MK, Al-Marri AM, Al-Zeyara AA, Al-Romaihi H, Yassine HM, Sultan AA, Bansal D, Mkhize-Kwitshana Z.</t>
  </si>
  <si>
    <t>Vet Res Commun. 2022 Jun;46(2):487-498. doi: 10.1007/s11259-021-09876-2. Epub 2022 Jan 27.</t>
  </si>
  <si>
    <t>Islam MM</t>
  </si>
  <si>
    <t>10.1007/s11259-021-09876-2</t>
  </si>
  <si>
    <t>Molecular Detection of Tick-Borne Rickettsial Pathogens Associated with the Arabian Camel (Camelus dromedarius) in Riyadh and the Eastern Region, Saudi Arabia</t>
  </si>
  <si>
    <t>Al-Nabati E, Alajmi R, Metwally DM, Al-Turaiki IM, Tellez-Isaias G, Abdel-Gaber R.</t>
  </si>
  <si>
    <t>Acta Parasitol. 2022 Jun;67(2):794-801. doi: 10.1007/s11686-022-00520-w. Epub 2022 Feb 2.</t>
  </si>
  <si>
    <t>Al-Nabati E</t>
  </si>
  <si>
    <t>10.1007/s11686-022-00520-w</t>
  </si>
  <si>
    <t>Assessing Aedes aegypti candidate genes during viral infection and Wolbachia-mediated pathogen blocking</t>
  </si>
  <si>
    <t>Sigle LT, Jones M, Novelo M, Ford SA, Urakova N, Lymperopoulos K, Sayre RT, Xi Z, Rasgon JL, McGraw EA.</t>
  </si>
  <si>
    <t>Insect Mol Biol. 2022 Jun;31(3):356-368. doi: 10.1111/imb.12764. Epub 2022 Feb 14.</t>
  </si>
  <si>
    <t>Sigle LT</t>
  </si>
  <si>
    <t>PMC9081237</t>
  </si>
  <si>
    <t>NIHMS1777131</t>
  </si>
  <si>
    <t>10.1111/imb.12764</t>
  </si>
  <si>
    <t>Molecular confirmation of Rickettsia parkeri in humans from Southern Mexico</t>
  </si>
  <si>
    <t>Torres-Castro M, Sánchez-Montes S, Colunga-Salas P, Noh-Pech H, Reyes-Novelo E, Rodríguez-Vivas RI.</t>
  </si>
  <si>
    <t>Zoonoses Public Health. 2022 Jun;69(4):382-386. doi: 10.1111/zph.12927. Epub 2022 Feb 9.</t>
  </si>
  <si>
    <t>10.1111/zph.12927</t>
  </si>
  <si>
    <t>Microbial Interactions - Underexplored Links Between Public Health Relevant Bacteria and Protozoa in Coastal Environments</t>
  </si>
  <si>
    <t>Eriksson KIA, Thelaus J, Andersson A, Ahlinder J.</t>
  </si>
  <si>
    <t>Front Microbiol. 2022 Jun 13;13:877483. doi: 10.3389/fmicb.2022.877483. eCollection 2022.</t>
  </si>
  <si>
    <t>Eriksson KIA</t>
  </si>
  <si>
    <t>PMC9235517</t>
  </si>
  <si>
    <t>10.3389/fmicb.2022.877483</t>
  </si>
  <si>
    <t>2022 Jun 13</t>
  </si>
  <si>
    <t>Geographically driven differences in microbiomes of Acropora cervicornis originating from different regions of Florida's Coral Reef</t>
  </si>
  <si>
    <t>Williams SD, Klinges JG, Zinman S, Clark AS, Bartels E, Villoch Diaz Maurino M, Muller EM.</t>
  </si>
  <si>
    <t>PeerJ. 2022 Jun 16;10:e13574. doi: 10.7717/peerj.13574. eCollection 2022.</t>
  </si>
  <si>
    <t>Williams SD</t>
  </si>
  <si>
    <t>PMC9206844</t>
  </si>
  <si>
    <t>10.7717/peerj.13574</t>
  </si>
  <si>
    <t>2022 Jun 16</t>
  </si>
  <si>
    <t>Exosomally Targeting microRNA23a Ameliorates Microvascular Endothelial Barrier Dysfunction Following Rickettsial Infection</t>
  </si>
  <si>
    <t>Zhou C, Bei J, Qiu Y, Chang Q, Nyong E, Vasilakis N, Yang J, Krishnan B, Khanipov K, Jin Y, Fang X, Gaitas A, Gong B.</t>
  </si>
  <si>
    <t>Front Immunol. 2022 Jun 23;13:904679. doi: 10.3389/fimmu.2022.904679. eCollection 2022.</t>
  </si>
  <si>
    <t>PMC9260018</t>
  </si>
  <si>
    <t>10.3389/fimmu.2022.904679</t>
  </si>
  <si>
    <t>2022 Jun 23</t>
  </si>
  <si>
    <t>Unraveling the Basis of Neonicotinoid Resistance in Whitefly Species Complex: Role of Endosymbiotic Bacteria and Insecticide Resistance Genes</t>
  </si>
  <si>
    <t>Barman M, Samanta S, Upadhyaya G, Thakur H, Chakraborty S, Samanta A, Tarafdar J.</t>
  </si>
  <si>
    <t>Front Microbiol. 2022 Jun 23;13:901793. doi: 10.3389/fmicb.2022.901793. eCollection 2022.</t>
  </si>
  <si>
    <t>PMC9260502</t>
  </si>
  <si>
    <t>10.3389/fmicb.2022.901793</t>
  </si>
  <si>
    <t>Contribution of tick-borne diseases to mortality in juvenile free-living cervids</t>
  </si>
  <si>
    <t>Dwużnik-Szarek D, Kowalec M, Alsarraf M, Bajer A.</t>
  </si>
  <si>
    <t>Ann Agric Environ Med. 2022 Jun 24;29(2):215-219. doi: 10.26444/aaem/142513. Epub 2021 Oct 21.</t>
  </si>
  <si>
    <t>10.26444/aaem/142513</t>
  </si>
  <si>
    <t>2022 Jun 24</t>
  </si>
  <si>
    <t>Tigecycline antibacterial activity, clinical effectiveness, and mechanisms and epidemiology of resistance: narrative review</t>
  </si>
  <si>
    <t>Yaghoubi S, Zekiy AO, Krutova M, Gholami M, Kouhsari E, Sholeh M, Ghafouri Z, Maleki F.</t>
  </si>
  <si>
    <t>Eur J Clin Microbiol Infect Dis. 2022 Jul;41(7):1003-1022. doi: 10.1007/s10096-020-04121-1. Epub 2021 Jan 5.</t>
  </si>
  <si>
    <t>Yaghoubi S</t>
  </si>
  <si>
    <t>PMC7785128</t>
  </si>
  <si>
    <t>10.1007/s10096-020-04121-1</t>
  </si>
  <si>
    <t>2022 Jul</t>
  </si>
  <si>
    <t>A multipronged next-generation sequencing metabarcoding approach unearths hyperdiverse and abundant dog pathogen communities in Cambodia</t>
  </si>
  <si>
    <t>Huggins LG, Colella V, Koehler AV, Schunack B, Traub RJ.</t>
  </si>
  <si>
    <t>Transbound Emerg Dis. 2022 Jul;69(4):1933-1950. doi: 10.1111/tbed.14180. Epub 2021 Jul 3.</t>
  </si>
  <si>
    <t>10.1111/tbed.14180</t>
  </si>
  <si>
    <t>Diversity of microorganisms in Hyalomma aegyptium collected from spur-thighed tortoise (Testudo graeca) in North Africa and Anatolia</t>
  </si>
  <si>
    <t>Norte AC, Harris DJ, Silveira D, Nunes CS, Núncio MS, Martínez EG, Giménez A, de Sousa R, Lopes de Carvalho I, Perera A.</t>
  </si>
  <si>
    <t>Transbound Emerg Dis. 2022 Jul;69(4):1951-1962. doi: 10.1111/tbed.14188. Epub 2021 Jun 22.</t>
  </si>
  <si>
    <t>Norte AC</t>
  </si>
  <si>
    <t>10.1111/tbed.14188</t>
  </si>
  <si>
    <t>Ticks on wild boar in the metropolitan area of Barcelona (Spain) are infected with spotted fever group rickettsiae</t>
  </si>
  <si>
    <t>Castillo-Contreras R, Magen L, Birtles R, Varela-Castro L, Hall JL, Conejero C, Aguilar XF, Colom-Cadena A, Lavín S, Mentaberre G, López-Olvera JR.</t>
  </si>
  <si>
    <t>Transbound Emerg Dis. 2022 Jul;69(4):e82-e95. doi: 10.1111/tbed.14268. Epub 2021 Aug 11.</t>
  </si>
  <si>
    <t>Castillo-Contreras R</t>
  </si>
  <si>
    <t>10.1111/tbed.14268</t>
  </si>
  <si>
    <t>Species Identity, Life History, and Geographic Distance Influence Gut Bacterial Communities in Lab-Reared and European Field-Collected Culicoides Biting midges</t>
  </si>
  <si>
    <t>Möhlmann TWR, Ter Braak CJF, Te Beest DE, Hendriks M, Nijhuis EH, Warris S, Drolet BS, van Overbeek L, Koenraadt CJM.</t>
  </si>
  <si>
    <t>Microb Ecol. 2022 Jul;84(1):267-284. doi: 10.1007/s00248-021-01822-8. Epub 2021 Aug 26.</t>
  </si>
  <si>
    <t>Möhlmann TWR</t>
  </si>
  <si>
    <t>PMC9250918</t>
  </si>
  <si>
    <t>10.1007/s00248-021-01822-8</t>
  </si>
  <si>
    <t>Tick exposure and risk of tick-borne pathogens infection in hunters and hunting dogs: a citizen science approach</t>
  </si>
  <si>
    <t>Sgroi G, Iatta R, Lia RP, Napoli E, Buono F, Bezerra-Santos MA, Veneziano V, Otranto D.</t>
  </si>
  <si>
    <t>Transbound Emerg Dis. 2022 Jul;69(4):e386-e393. doi: 10.1111/tbed.14314. Epub 2021 Sep 16.</t>
  </si>
  <si>
    <t>PMC9546254</t>
  </si>
  <si>
    <t>10.1111/tbed.14314</t>
  </si>
  <si>
    <t>Diversity of Anaplasma species and importance of mixed infections in roe deer from Spain</t>
  </si>
  <si>
    <t>Remesar S, Prieto A, García-Dios D, López-Lorenzo G, Martínez-Calabuig N, Díaz-Cao JM, Panadero R, López CM, Fernández G, Díez-Baños P, Morrondo P, Díaz P.</t>
  </si>
  <si>
    <t>Transbound Emerg Dis. 2022 Jul;69(4):e374-e385. doi: 10.1111/tbed.14319. Epub 2021 Sep 29.</t>
  </si>
  <si>
    <t>10.1111/tbed.14319</t>
  </si>
  <si>
    <t>Molecular identification of zoonotic Rickettsia species in Ixodidae parasitizing wild lagomorphs from Mediterranean ecosystems</t>
  </si>
  <si>
    <t>Remesar S, Castro-Scholten S, Cano-Terriza D, Díaz P, Morrondo P, Jiménez-Martín D, Rouco C, García-Bocanegra I.</t>
  </si>
  <si>
    <t>Transbound Emerg Dis. 2022 Jul;69(4):e992-e1004. doi: 10.1111/tbed.14379. Epub 2021 Nov 13.</t>
  </si>
  <si>
    <t>10.1111/tbed.14379</t>
  </si>
  <si>
    <t>First detection of Anaplasma phagocytophilum and Babesia divergens and high infection rates of Anaplasma marginale and Babesia bigemina in cattle in extensive grazing systems of Central Spain</t>
  </si>
  <si>
    <t>Calleja-Bueno L, Sainz Á, García-Sancho M, González-Martín JV, Díaz-Regañón D, Rodríguez-Franco F, Agulla B, Tormo B, Villaescusa A.</t>
  </si>
  <si>
    <t>Transbound Emerg Dis. 2022 Jul;69(4):e1090-e1100. doi: 10.1111/tbed.14394. Epub 2021 Dec 1.</t>
  </si>
  <si>
    <t>Calleja-Bueno L</t>
  </si>
  <si>
    <t>10.1111/tbed.14394</t>
  </si>
  <si>
    <t>Investigation of pathogens injected into the human body by ticks</t>
  </si>
  <si>
    <t>Kondo M, Matsushima Y, Nakanishi T, Habe K, Yamanaka K.</t>
  </si>
  <si>
    <t>Exp Dermatol. 2022 Jul;31(7):1014-1015. doi: 10.1111/exd.14543. Epub 2022 Feb 23.</t>
  </si>
  <si>
    <t>Exp Dermatol</t>
  </si>
  <si>
    <t>10.1111/exd.14543</t>
  </si>
  <si>
    <t>Boutonneuse Fever</t>
  </si>
  <si>
    <t>MacConnachie K, Tishkowski K.</t>
  </si>
  <si>
    <t>2022 Jul 4. In: StatPearls [Internet]. Treasure Island (FL): StatPearls Publishing; 2022 Jan–.</t>
  </si>
  <si>
    <t>MacConnachie KTishkowski K</t>
  </si>
  <si>
    <t>2022 Jul 4</t>
  </si>
  <si>
    <t>Mapping potential risks for the transmission of spotted fever rickettsiosis: The case study from the Rio de Janeiro state, Brazil</t>
  </si>
  <si>
    <t>Rodrigues CM, Dourado F, Marinho DS, Gazêta GS, Geise L.</t>
  </si>
  <si>
    <t>PLoS One. 2022 Jul 6;17(7):e0270837. doi: 10.1371/journal.pone.0270837. eCollection 2022.</t>
  </si>
  <si>
    <t>Rodrigues CM</t>
  </si>
  <si>
    <t>PMC9258828</t>
  </si>
  <si>
    <t>10.1371/journal.pone.0270837</t>
  </si>
  <si>
    <t>2022 Jul 6</t>
  </si>
  <si>
    <t>Interspecies Isobaric Labeling-Based Quantitative Proteomics Reveals Protein Changes in the Ovary of Aedes aegypti Coinfected With ZIKV and Wolbachia</t>
  </si>
  <si>
    <t>Ramos LFC, Martins M, Murillo JR, Domont GB, de Oliveira DMP, Nogueira FCS, Maciel-de-Freitas R, Junqueira M.</t>
  </si>
  <si>
    <t>Front Cell Infect Microbiol. 2022 Jul 7;12:900608. doi: 10.3389/fcimb.2022.900608. eCollection 2022.</t>
  </si>
  <si>
    <t>Ramos LFC</t>
  </si>
  <si>
    <t>PMC9302590</t>
  </si>
  <si>
    <t>10.3389/fcimb.2022.900608</t>
  </si>
  <si>
    <t>2022 Jul 7</t>
  </si>
  <si>
    <t>Molecular Detection of Zoonotic and Veterinary Pathogenic Bacteria in Pet Dogs and Their Parasitizing Ticks in Junggar Basin, North-Western China</t>
  </si>
  <si>
    <t>Guo J, Song S, Cao S, Sun Z, Zhou Q, Deng X, Zhao T, Chai Y, Zhu D, Chen C, Baryshnikov PI, Blair HT, Wang Z, Wang Y, Zhang H.</t>
  </si>
  <si>
    <t>Front Vet Sci. 2022 Jul 8;9:895140. doi: 10.3389/fvets.2022.895140. eCollection 2022.</t>
  </si>
  <si>
    <t>PMC9311330</t>
  </si>
  <si>
    <t>10.3389/fvets.2022.895140</t>
  </si>
  <si>
    <t>2022 Jul 8</t>
  </si>
  <si>
    <t>Rickettsia Rickettsiae</t>
  </si>
  <si>
    <t>Snowden J, Simonsen KA.</t>
  </si>
  <si>
    <t>2022 Jul 18. In: StatPearls [Internet]. Treasure Island (FL): StatPearls Publishing; 2022 Jan–.</t>
  </si>
  <si>
    <t>Snowden JSimonsen KA</t>
  </si>
  <si>
    <t>2022 Jul 18</t>
  </si>
  <si>
    <t>Rickettsia conorii infection with fatal complication</t>
  </si>
  <si>
    <t>Chugh S, Kumari P, Goel S, Biswal M, Sehgal IS, Sekar A.</t>
  </si>
  <si>
    <t>Autops Case Rep. 2022 Jul 18;12:e2021392. doi: 10.4322/acr.2021.392. eCollection 2022.</t>
  </si>
  <si>
    <t>Chugh S</t>
  </si>
  <si>
    <t>Autops Case Rep</t>
  </si>
  <si>
    <t>PMC9341351</t>
  </si>
  <si>
    <t>10.4322/acr.2021.392</t>
  </si>
  <si>
    <t>Tardigrade Community Microbiomes in North American Orchards Include Putative Endosymbionts and Plant Pathogens</t>
  </si>
  <si>
    <t>Tibbs-Cortes LE, Tibbs-Cortes BW, Schmitz-Esser S.</t>
  </si>
  <si>
    <t>Front Microbiol. 2022 Jul 18;13:866930. doi: 10.3389/fmicb.2022.866930. eCollection 2022.</t>
  </si>
  <si>
    <t>Tibbs-Cortes LE</t>
  </si>
  <si>
    <t>PMC9340075</t>
  </si>
  <si>
    <t>10.3389/fmicb.2022.866930</t>
  </si>
  <si>
    <t>Rickettsial Infection</t>
  </si>
  <si>
    <t>Snowden J, Ladd M, King KC.</t>
  </si>
  <si>
    <t>2022 Jul 19. In: StatPearls [Internet]. Treasure Island (FL): StatPearls Publishing; 2022 Jan–.</t>
  </si>
  <si>
    <t>Snowden JLadd MKing KC</t>
  </si>
  <si>
    <t>2022 Jul 19</t>
  </si>
  <si>
    <t>High prevalence of Rickettsia spp. in ticks from wild hedgehogs rather than domestic bovine in Jiangsu province, Eastern China</t>
  </si>
  <si>
    <t>Qi Y, Ai L, Jiao J, Wang J, Wu D, Wang P, Zhang G, Qin Y, Hu C, Lv R, Lu N, Zhu C, Mao Y, Qi R, Li Y, Tan W.</t>
  </si>
  <si>
    <t>Front Cell Infect Microbiol. 2022 Jul 26;12:954785. doi: 10.3389/fcimb.2022.954785. eCollection 2022.</t>
  </si>
  <si>
    <t>PMC9360493</t>
  </si>
  <si>
    <t>10.3389/fcimb.2022.954785</t>
  </si>
  <si>
    <t>2022 Jul 26</t>
  </si>
  <si>
    <t>Local-scale virome depiction in Medellín, Colombia, supports significant differences between Aedes aegypti and Aedes albopictus</t>
  </si>
  <si>
    <t>Calle-Tobón A, Pérez-Pérez J, Forero-Pineda N, Chávez OT, Rojas-Montoya W, Rúa-Uribe G, Gómez-Palacio A.</t>
  </si>
  <si>
    <t>PLoS One. 2022 Jul 27;17(7):e0263143. doi: 10.1371/journal.pone.0263143. eCollection 2022.</t>
  </si>
  <si>
    <t>Calle-Tobón A</t>
  </si>
  <si>
    <t>PMC9328524</t>
  </si>
  <si>
    <t>10.1371/journal.pone.0263143</t>
  </si>
  <si>
    <t>2022 Jul 27</t>
  </si>
  <si>
    <t>High prevalence of spotted fever group rickettsiae in ticks collected from yaks (Bos grunniens) in Shiqu county, eastern Tibetan Plateau, China</t>
  </si>
  <si>
    <t>Lin B, Ta Y, Hao L.</t>
  </si>
  <si>
    <t>Front Microbiol. 2022 Jul 28;13:968793. doi: 10.3389/fmicb.2022.968793. eCollection 2022.</t>
  </si>
  <si>
    <t>Lin B</t>
  </si>
  <si>
    <t>PMC9366146</t>
  </si>
  <si>
    <t>10.3389/fmicb.2022.968793</t>
  </si>
  <si>
    <t>2022 Jul 28</t>
  </si>
  <si>
    <t>Does diet breadth affect the complexity of the phytophagous insect microbiota? The case study of Chrysomelidae</t>
  </si>
  <si>
    <t>Brunetti M, Magoga G, Gionechetti F, De Biase A, Montagna M.</t>
  </si>
  <si>
    <t>Environ Microbiol. 2022 Aug;24(8):3565-3579. doi: 10.1111/1462-2920.15847. Epub 2021 Nov 30.</t>
  </si>
  <si>
    <t>Brunetti M</t>
  </si>
  <si>
    <t>PMC9543054</t>
  </si>
  <si>
    <t>10.1111/1462-2920.15847</t>
  </si>
  <si>
    <t>2022 Aug</t>
  </si>
  <si>
    <t>Nasopharyngeal microbial profiles associated with the risk of airway allergies in early childhood</t>
  </si>
  <si>
    <t>Tsai MH, Shih HJ, Su KW, Liao SL, Hua MC, Yao TC, Lai SH, Yeh KW, Chen LC, Huang JL, Chiu CY.</t>
  </si>
  <si>
    <t>J Microbiol Immunol Infect. 2022 Aug;55(4):777-785. doi: 10.1016/j.jmii.2022.01.006. Epub 2022 Feb 23.</t>
  </si>
  <si>
    <t>10.1016/j.jmii.2022.01.006</t>
  </si>
  <si>
    <t>Cell Liquefactive Necrosis</t>
  </si>
  <si>
    <t>Adigun R, Basit H, Murray J.</t>
  </si>
  <si>
    <t>2022 Aug 8. In: StatPearls [Internet]. Treasure Island (FL): StatPearls Publishing; 2022 Jan–.</t>
  </si>
  <si>
    <t>Adigun RBasit HMurray J</t>
  </si>
  <si>
    <t>2022 Aug 8</t>
  </si>
  <si>
    <t>Rickettsia Prowazekii</t>
  </si>
  <si>
    <t>Akram SM, Ladd M, King KC.</t>
  </si>
  <si>
    <t>Akram SMLadd MKing KC</t>
  </si>
  <si>
    <t>Anaplasma Phagocytophilum</t>
  </si>
  <si>
    <t>Guzman N, Yarrarapu SNS, Beidas SO.</t>
  </si>
  <si>
    <t>Guzman NYarrarapu SNSBeidas SO</t>
  </si>
  <si>
    <t>Surgical sterilization of free-ranging capybaras (Hydrochoerus hydrochaeris): "Passos Nunes" uterine horn ligature</t>
  </si>
  <si>
    <t>Passos-Nunes FB, Jorge FMG, Nunes MP, Nunes AZ, Jorge-Neto PN, de Assis AC, Labruna MB, Pizzutto CS.</t>
  </si>
  <si>
    <t>Anim Reprod. 2022 Aug 8;19(2):e20220029. doi: 10.1590/1984-3143-AR2022-0029. eCollection 2022.</t>
  </si>
  <si>
    <t>Passos-Nunes FB</t>
  </si>
  <si>
    <t>Anim Reprod</t>
  </si>
  <si>
    <t>PMC9380902</t>
  </si>
  <si>
    <t>10.1590/1984-3143-AR2022-0029</t>
  </si>
  <si>
    <t>Metagenomic profiles of Dermacentor tick pathogens from across Mongolia, using next generation sequencing</t>
  </si>
  <si>
    <t>Altantogtokh D, Lilak AA, Takhampunya R, Sakolvaree J, Chanarat N, Matulis G, Poole-Smith BK, Boldbaatar B, Davidson S, Hertz J, Bolorchimeg B, Tsogbadrakh N, Fiorenzano JM, Lindroth EJ, von Fricken ME.</t>
  </si>
  <si>
    <t>Front Microbiol. 2022 Aug 10;13:946631. doi: 10.3389/fmicb.2022.946631. eCollection 2022.</t>
  </si>
  <si>
    <t>Altantogtokh D</t>
  </si>
  <si>
    <t>PMC9399792</t>
  </si>
  <si>
    <t>10.3389/fmicb.2022.946631</t>
  </si>
  <si>
    <t>2022 Aug 10</t>
  </si>
  <si>
    <t>Wolbachia infection and genetic diversity of Italian populations of Philaenus spumarius, the main vector of Xylella fastidiosa in Europe</t>
  </si>
  <si>
    <t>Formisano G, Iodice L, Cascone P, Sacco A, Quarto R, Cavalieri V, Bosco D, Guerrieri E, Giorgini M.</t>
  </si>
  <si>
    <t>PLoS One. 2022 Aug 29;17(8):e0272028. doi: 10.1371/journal.pone.0272028. eCollection 2022.</t>
  </si>
  <si>
    <t>Formisano G</t>
  </si>
  <si>
    <t>PMC9423658</t>
  </si>
  <si>
    <t>10.1371/journal.pone.0272028</t>
  </si>
  <si>
    <t>2022 Aug 29</t>
  </si>
  <si>
    <t>Evidence of new strains of Wolbachia symbiont colonising semiaquatic bugs (Hemiptera: Gerroidea) in mangrove environment of the Lesser Antilles</t>
  </si>
  <si>
    <t>Conjard S, Meyer DF, Aprelon R, Pagès N, Gros O.</t>
  </si>
  <si>
    <t>PLoS One. 2022 Aug 30;17(8):e0273668. doi: 10.1371/journal.pone.0273668. eCollection 2022.</t>
  </si>
  <si>
    <t>Conjard S</t>
  </si>
  <si>
    <t>PMC9426913</t>
  </si>
  <si>
    <t>10.1371/journal.pone.0273668</t>
  </si>
  <si>
    <t>2022 Aug 30</t>
  </si>
  <si>
    <t>Antibiotic resistance and potential bacterial pathogens identified in red deer's faecal DNA</t>
  </si>
  <si>
    <t>Dias D, Cruz A, Fonseca C, Mendo S, Caetano TS.</t>
  </si>
  <si>
    <t>Transbound Emerg Dis. 2022 Sep;69(5):e3425-e3429. doi: 10.1111/tbed.14448. Epub 2022 Jan 12.</t>
  </si>
  <si>
    <t>Dias D</t>
  </si>
  <si>
    <t>10.1111/tbed.14448</t>
  </si>
  <si>
    <t>2022 Sep</t>
  </si>
  <si>
    <t>First report of Rickettsia asembonensis in small ruminants</t>
  </si>
  <si>
    <t>Low VL, Azhar SS, Tan TK, Bathmanaban P, AbuBakar S, Chandrawathani P, Nizamuddin HNQ, Hanim MSF, Akma NH, Norlizan MN, Lim YAL.</t>
  </si>
  <si>
    <t>Vet Res Commun. 2022 Sep;46(3):979-983. doi: 10.1007/s11259-022-09904-9. Epub 2022 Feb 22.</t>
  </si>
  <si>
    <t>10.1007/s11259-022-09904-9</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</si>
  <si>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</si>
  <si>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</si>
  <si>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PLoS One. 2022 Sep 1;17(9):e0273902. doi: 10.1371/journal.pone.0273902. eCollection 2022.</t>
  </si>
  <si>
    <t>Das P</t>
  </si>
  <si>
    <t>PMC9436081</t>
  </si>
  <si>
    <t>10.1371/journal.pone.0273902</t>
  </si>
  <si>
    <t>2022 Sep 1</t>
  </si>
  <si>
    <t>Bacterial and fungal communities within and among geographic samples of the hemp pest Psylliodes attenuata from China</t>
  </si>
  <si>
    <t>Guo L, Tang C, Gao C, Li Z, Cheng Y, Chen J, Wang T, Xu J.</t>
  </si>
  <si>
    <t>Front Microbiol. 2022 Sep 6;13:964735. doi: 10.3389/fmicb.2022.964735. eCollection 2022.</t>
  </si>
  <si>
    <t>Guo L</t>
  </si>
  <si>
    <t>PMC9485832</t>
  </si>
  <si>
    <t>10.3389/fmicb.2022.964735</t>
  </si>
  <si>
    <t>2022 Sep 6</t>
  </si>
  <si>
    <t>Discovery of Rickettsia spp. in mosquitoes collected in Georgia by metagenomics analysis and molecular characterization</t>
  </si>
  <si>
    <t>Pollio AR, Jiang J, Lee SS, Gandhi JS, Knott BD, Chunashvili T, Conte MA, Walls SD, Hulseberg CE, Farris CM, Reinbold-Wasson DD, Hang J.</t>
  </si>
  <si>
    <t>Front Microbiol. 2022 Sep 8;13:961090. doi: 10.3389/fmicb.2022.961090. eCollection 2022.</t>
  </si>
  <si>
    <t>Pollio AR</t>
  </si>
  <si>
    <t>PMC9493313</t>
  </si>
  <si>
    <t>10.3389/fmicb.2022.961090</t>
  </si>
  <si>
    <t>2022 Sep 8</t>
  </si>
  <si>
    <t>High temperature mortality of Wolbachia impacts the sex ratio of the parasitoid Ooencyrtus mirus (Hymenoptera: Encyrtidae)</t>
  </si>
  <si>
    <t>Power NR, Rugman-Jones PF, Stouthamer R, Ganjisaffar F, Perring TM.</t>
  </si>
  <si>
    <t>PeerJ. 2022 Sep 13;10:e13912. doi: 10.7717/peerj.13912. eCollection 2022.</t>
  </si>
  <si>
    <t>Power NR</t>
  </si>
  <si>
    <t>PMC9480061</t>
  </si>
  <si>
    <t>10.7717/peerj.13912</t>
  </si>
  <si>
    <t>2022 Sep 13</t>
  </si>
  <si>
    <t>Serological exposure of spotted fever group Rickettsia in capybaras (Hydrochoerus hydrochaeris) from urban parks in Campo Grande, Brazilian Midwest</t>
  </si>
  <si>
    <t>Campos JBV, Martins FS, Macedo GC, Barreto WTG, Oliveira CE, Barbieri ARM, Labruna MB, Oliveira-Santos LGR, Herrera HM.</t>
  </si>
  <si>
    <t>Rev Soc Bras Med Trop. 2022 Sep 19;55:e0192. doi: 10.1590/0037-8682-0192-2022. eCollection 2022.</t>
  </si>
  <si>
    <t>PMC9491230</t>
  </si>
  <si>
    <t>10.1590/0037-8682-0192-2022</t>
  </si>
  <si>
    <t>2022 Sep 19</t>
  </si>
  <si>
    <t>Wolbachia pipientis: first detection in populations of Glycaspis brimblecombei (Hemiptera: Aphalaridae) and Psyllaephagus bliteus (Hymenoptera: Encyrtidae) in Brazil</t>
  </si>
  <si>
    <t>Favoreto AL, Carvalho VR, Domingues MM, Ribeiro MF, Cavallini G, Lawson SA, Silva WM, Zanuncio JC, Wilcken CF.</t>
  </si>
  <si>
    <t>Braz J Biol. 2022 Sep 23;82:e264475. doi: 10.1590/1519-6984.264475. eCollection 2022.</t>
  </si>
  <si>
    <t>Favoreto AL</t>
  </si>
  <si>
    <t>10.1590/1519-6984.264475</t>
  </si>
  <si>
    <t>2022 Sep 23</t>
  </si>
  <si>
    <t>Human Rickettsia felis infections in Mainland China</t>
  </si>
  <si>
    <t>Teng Z, Zhao N, Ren R, Zhang X, Du Z, Wang P, Qin T.</t>
  </si>
  <si>
    <t>Front Cell Infect Microbiol. 2022 Sep 23;12:997315. doi: 10.3389/fcimb.2022.997315. eCollection 2022.</t>
  </si>
  <si>
    <t>PMC9537614</t>
  </si>
  <si>
    <t>10.3389/fcimb.2022.997315</t>
  </si>
  <si>
    <t>Long-term persistence of anti-Rickettsia rickettsii antibodies in capybaras, with passive transfer to offspring</t>
  </si>
  <si>
    <t>Binder LC, Ramírez-Hernández A, Serpa MCA, Pinter A, Souza CE, Labruna MB.</t>
  </si>
  <si>
    <t>Rev Bras Parasitol Vet. 2022 Sep 26;31(3):e009922. doi: 10.1590/S1984-29612022052. eCollection 2022.</t>
  </si>
  <si>
    <t>10.1590/S1984-29612022052</t>
  </si>
  <si>
    <t>2022 Sep 26</t>
  </si>
  <si>
    <t>Pan-genomic analyses of 47 complete genomes of the Rickettsia genus and prediction of new vaccine targets and virulence factors of the species</t>
  </si>
  <si>
    <t>Felice AG, Alves LG, Freitas ASF, Rodrigues TCV, Jaiswal AK, Tiwari S, Gomes LGR, Miranda FM, Ramos RTJ, Azevedo V, Oliveira LC, Oliveira CJ, Soares SDC, Benevides LJ.</t>
  </si>
  <si>
    <t>J Biomol Struct Dyn. 2022 Oct;40(16):7496-7510. doi: 10.1080/07391102.2021.1898473. Epub 2021 Mar 15.</t>
  </si>
  <si>
    <t>Felice AG</t>
  </si>
  <si>
    <t>J Biomol Struct Dyn</t>
  </si>
  <si>
    <t>10.1080/07391102.2021.1898473</t>
  </si>
  <si>
    <t>2022 Oct</t>
  </si>
  <si>
    <t>Characterization of the first Wolbachia from the genus Scaptodrosophila, a male-killer from the rainforest species S. claytoni</t>
  </si>
  <si>
    <t>Richardson KM, Schiffer M, Ross PA, Thia JA, Hoffmann AA.</t>
  </si>
  <si>
    <t>Insect Sci. 2022 Oct;29(5):1401-1413. doi: 10.1111/1744-7917.13000. Epub 2022 Feb 20.</t>
  </si>
  <si>
    <t>10.1111/1744-7917.13000</t>
  </si>
  <si>
    <t>High diversity of Rickettsia spp., Anaplasma spp., and Ehrlichia spp. in ticks from Yunnan Province, Southwest China</t>
  </si>
  <si>
    <t>Lu M, Tian J, Wang W, Zhao H, Jiang H, Han J, Guo W, Li K.</t>
  </si>
  <si>
    <t>Front Microbiol. 2022 Oct 13;13:1008110. doi: 10.3389/fmicb.2022.1008110. eCollection 2022.</t>
  </si>
  <si>
    <t>PMC9606716</t>
  </si>
  <si>
    <t>10.3389/fmicb.2022.1008110</t>
  </si>
  <si>
    <t>2022 Oct 13</t>
  </si>
  <si>
    <t>Comparative analysis of microbial communities in different growth stages of Dermacentor nuttalli</t>
  </si>
  <si>
    <t>Zhao L, Ma YM, Yang B, Han WX, Zhao WH, Chai HL, Zhang ZS, Zhan YJ, Wang LF, Xing Y, Yu LF, Wang JL, Ding YL, Liu YH.</t>
  </si>
  <si>
    <t>Front Vet Sci. 2022 Oct 14;9:1021426. doi: 10.3389/fvets.2022.1021426. eCollection 2022.</t>
  </si>
  <si>
    <t>PMC9614212</t>
  </si>
  <si>
    <t>10.3389/fvets.2022.1021426</t>
  </si>
  <si>
    <t>2022 Oct 14</t>
  </si>
  <si>
    <t>How meteorological factors impacting on scrub typhus incidences in the main epidemic areas of 10 provinces, China, 2006-2018</t>
  </si>
  <si>
    <t>Luo Y, Zhang L, Lv H, Zhu C, Ai L, Qi Y, Yue N, Zhang L, Wu J, Tan W.</t>
  </si>
  <si>
    <t>Front Public Health. 2022 Oct 19;10:992555. doi: 10.3389/fpubh.2022.992555. eCollection 2022.</t>
  </si>
  <si>
    <t>Luo Y</t>
  </si>
  <si>
    <t>PMC9628745</t>
  </si>
  <si>
    <t>10.3389/fpubh.2022.992555</t>
  </si>
  <si>
    <t>2022 Oct 19</t>
  </si>
  <si>
    <t>Rickettsia Akari</t>
  </si>
  <si>
    <t>Akram SM, Jamil RT, Gossman W.</t>
  </si>
  <si>
    <t>2022 Oct 25. In: StatPearls [Internet]. Treasure Island (FL): StatPearls Publishing; 2022 Jan–.</t>
  </si>
  <si>
    <t>Akram SMJamil RTGossman W</t>
  </si>
  <si>
    <t>2022 Oct 25</t>
  </si>
  <si>
    <t>Subversion of host cell signaling: The arsenal of Rickettsial species</t>
  </si>
  <si>
    <t>Huang D, Luo J, OuYang X, Song L.</t>
  </si>
  <si>
    <t>Front Cell Infect Microbiol. 2022 Oct 31;12:995933. doi: 10.3389/fcimb.2022.995933. eCollection 2022.</t>
  </si>
  <si>
    <t>Huang D</t>
  </si>
  <si>
    <t>PMC9659576</t>
  </si>
  <si>
    <t>10.3389/fcimb.2022.995933</t>
  </si>
  <si>
    <t>2022 Oct 31</t>
  </si>
  <si>
    <t>A Phi29-based unbiased exponential amplification and genotyping approach improves pathogen detection in tick samples</t>
  </si>
  <si>
    <t>Zhang X, Chen J, Jiang P, Xu H, Zhang Q, Zhang H, Han X, Chen Z.</t>
  </si>
  <si>
    <t>Front Vet Sci. 2022 Nov 7;9:1025911. doi: 10.3389/fvets.2022.1025911. eCollection 2022.</t>
  </si>
  <si>
    <t>PMC9676648</t>
  </si>
  <si>
    <t>10.3389/fvets.2022.1025911</t>
  </si>
  <si>
    <t>2022 Nov 7</t>
  </si>
  <si>
    <t>Rickettsia parkeri infection modulates the sialome and ovariome of the Gulf coast tick, Amblyomma maculatum</t>
  </si>
  <si>
    <t>Guizzo MG, Budachetri K, Adegoke A, Ribeiro JMC, Karim S.</t>
  </si>
  <si>
    <t>Front Microbiol. 2022 Nov 10;13:1023980. doi: 10.3389/fmicb.2022.1023980. eCollection 2022.</t>
  </si>
  <si>
    <t>Guizzo MG</t>
  </si>
  <si>
    <t>PMC9684213</t>
  </si>
  <si>
    <t>10.3389/fmicb.2022.1023980</t>
  </si>
  <si>
    <t>2022 Nov 10</t>
  </si>
  <si>
    <t>Fatal Rickettsia Japonica Infection Complicating Disseminated Intravascular Coagulation in Yichang, China</t>
  </si>
  <si>
    <t>Gao S, Li L, Zhou X, Dai X, Lu L, Chen Y, Han J, Huang X, Xiao Q, He H, Liu Q.</t>
  </si>
  <si>
    <t>Infect Drug Resist. 2022 Nov 11;15:6613-6623. doi: 10.2147/IDR.S383917. eCollection 2022.</t>
  </si>
  <si>
    <t>Gao S</t>
  </si>
  <si>
    <t>PMC9664911</t>
  </si>
  <si>
    <t>10.2147/IDR.S383917</t>
  </si>
  <si>
    <t>2022 Nov 11</t>
  </si>
  <si>
    <t>Fatal Brazilian spotted fever in a healthy military man during field training in Rio de Janeiro city, southeastern Brazil</t>
  </si>
  <si>
    <t>Pacheco-Silva AB, Martins EB, López AJR, Detepo PJT, Mamani RF, Japiassú AM, Lupi O, Mendes TV, Pina-Costa A, Calvet GA, Bressan CDS, Silva MFBD, Ogino LL, Assis MRDS, Marques AM, Dias CMG, Borchert JM, Lemos ERS, Brasil P.</t>
  </si>
  <si>
    <t>Rev Inst Med Trop Sao Paulo. 2022 Nov 14;64:e77. doi: 10.1590/S1678-9946202264077. eCollection 2022.</t>
  </si>
  <si>
    <t>Pacheco-Silva AB</t>
  </si>
  <si>
    <t>PMC9673133</t>
  </si>
  <si>
    <t>10.1590/S1678-9946202264077</t>
  </si>
  <si>
    <t>2022 Nov 14</t>
  </si>
  <si>
    <t>What do we know about the microbiome of I. ricinus?</t>
  </si>
  <si>
    <t>Hodosi R, Kazimirova M, Soltys K.</t>
  </si>
  <si>
    <t>Front Cell Infect Microbiol. 2022 Nov 16;12:990889. doi: 10.3389/fcimb.2022.990889. eCollection 2022.</t>
  </si>
  <si>
    <t>Hodosi R</t>
  </si>
  <si>
    <t>PMC9709289</t>
  </si>
  <si>
    <t>10.3389/fcimb.2022.990889</t>
  </si>
  <si>
    <t>2022 Nov 16</t>
  </si>
  <si>
    <t>The filarial and the antibiotics: Single or combination therapy using antibiotics for filariasis</t>
  </si>
  <si>
    <t>Fordjour FA, Kwarteng A.</t>
  </si>
  <si>
    <t>Front Cell Infect Microbiol. 2022 Nov 17;12:1044412. doi: 10.3389/fcimb.2022.1044412. eCollection 2022.</t>
  </si>
  <si>
    <t>Fordjour FA</t>
  </si>
  <si>
    <t>PMC9712956</t>
  </si>
  <si>
    <t>10.3389/fcimb.2022.1044412</t>
  </si>
  <si>
    <t>2022 Nov 17</t>
  </si>
  <si>
    <t>Hematophagy and tick-borne Rickettsial pathogen shape the microbial community structure and predicted functions within the tick vector, Amblyomma maculatum</t>
  </si>
  <si>
    <t>Adegoke A, Kumar D, Budachetri K, Karim S.</t>
  </si>
  <si>
    <t>Front Cell Infect Microbiol. 2022 Nov 21;12:1037387. doi: 10.3389/fcimb.2022.1037387. eCollection 2022.</t>
  </si>
  <si>
    <t>Adegoke A</t>
  </si>
  <si>
    <t>PMC9719966</t>
  </si>
  <si>
    <t>10.3389/fcimb.2022.1037387</t>
  </si>
  <si>
    <t>2022 Nov 21</t>
  </si>
  <si>
    <t>Wolbachia infection in field-collected Aedes aegypti in Yunnan Province, southwestern China</t>
  </si>
  <si>
    <t>Zhang H, Gao J, Ma Z, Liu Y, Wang G, Liu Q, Du Y, Xing D, Li C, Zhao T, Jiang Y, Dong Y, Guo X, Zhao T.</t>
  </si>
  <si>
    <t>Front Cell Infect Microbiol. 2022 Nov 30;12:1082809. doi: 10.3389/fcimb.2022.1082809. eCollection 2022.</t>
  </si>
  <si>
    <t>PMC9748079</t>
  </si>
  <si>
    <t>10.3389/fcimb.2022.1082809</t>
  </si>
  <si>
    <t>2022 Nov 30</t>
  </si>
  <si>
    <t>Discrete dynamical models on Wolbachia infection frequency in mosquito populations with biased release ratios</t>
  </si>
  <si>
    <t>Shi Y, Zheng B.</t>
  </si>
  <si>
    <t>J Biol Dyn. 2022 Dec;16(1):320-339. doi: 10.1080/17513758.2021.1977400. Epub 2021 Sep 17.</t>
  </si>
  <si>
    <t>10.1080/17513758.2021.1977400</t>
  </si>
  <si>
    <t>2022 Dec</t>
  </si>
  <si>
    <t>Uniqueness and stability of periodic solutions for an interactive wild and Wolbachia-infected male mosquito model</t>
  </si>
  <si>
    <t>Yan R, Sun Q.</t>
  </si>
  <si>
    <t>J Biol Dyn. 2022 Dec;16(1):254-276. doi: 10.1080/17513758.2022.2037760. Epub 2022 Feb 15.</t>
  </si>
  <si>
    <t>Yan R</t>
  </si>
  <si>
    <t>10.1080/17513758.2022.2037760</t>
  </si>
  <si>
    <t>Salmon poisoning disease in dogs: clinical presentation, diagnosis and treatment</t>
  </si>
  <si>
    <t>Furtado AP, Cohen H, Handa A, Wardrop J, de Souza C.</t>
  </si>
  <si>
    <t>Braz J Vet Med. 2022 Dec 1;44:e004822. doi: 10.29374/2527-2179.bjvm004822. eCollection 2022.</t>
  </si>
  <si>
    <t>Furtado AP</t>
  </si>
  <si>
    <t>Braz J Vet Med</t>
  </si>
  <si>
    <t>PMC9718139</t>
  </si>
  <si>
    <t>10.29374/2527-2179.bjvm004822</t>
  </si>
  <si>
    <t>2022 Dec 1</t>
  </si>
  <si>
    <t>Molecular surveillance for Rickettsia spp. and Bartonella spp. in ticks from Northern Iran</t>
  </si>
  <si>
    <t>Ghasemi A, Latifian M, Esmaeili S, Naddaf SR, Mostafavi E.</t>
  </si>
  <si>
    <t>PLoS One. 2022 Dec 7;17(12):e0278579. doi: 10.1371/journal.pone.0278579. eCollection 2022.</t>
  </si>
  <si>
    <t>Ghasemi A</t>
  </si>
  <si>
    <t>PMC9728842</t>
  </si>
  <si>
    <t>10.1371/journal.pone.0278579</t>
  </si>
  <si>
    <t>2022 Dec 7</t>
  </si>
  <si>
    <t>CtrA activates the expression of glutathione S-transferase conferring oxidative stress resistance to Ehrlichia chaffeensis</t>
  </si>
  <si>
    <t>Liang Q, Yan J, Zhang S, Yang N, Li M, Jin Y, Bai F, Wu W, Cheng Z.</t>
  </si>
  <si>
    <t>Front Cell Infect Microbiol. 2022 Dec 12;12:1081614. doi: 10.3389/fcimb.2022.1081614. eCollection 2022.</t>
  </si>
  <si>
    <t>Liang Q</t>
  </si>
  <si>
    <t>PMC9791040</t>
  </si>
  <si>
    <t>10.3389/fcimb.2022.1081614</t>
  </si>
  <si>
    <t>2022 Dec 12</t>
  </si>
  <si>
    <t>Expression of Concern: Molecular Evidence for the Presence of Rickettsia Felis in the Feces of Wild-living African Apes</t>
  </si>
  <si>
    <t>PLOS ONE Editors.</t>
  </si>
  <si>
    <t>PLoS One. 2022 Dec 13;17(12):e0278003. doi: 10.1371/journal.pone.0278003. eCollection 2022.</t>
  </si>
  <si>
    <t>PLOS ONE Editors</t>
  </si>
  <si>
    <t>PMC9746937</t>
  </si>
  <si>
    <t>10.1371/journal.pone.0278003</t>
  </si>
  <si>
    <t>2022 Dec 13</t>
  </si>
  <si>
    <t>Expression of Concern: Rickettsia Species in African Anopheles Mosquitoes</t>
  </si>
  <si>
    <t>PLoS One. 2022 Dec 13;17(12):e0278001. doi: 10.1371/journal.pone.0278001. eCollection 2022.</t>
  </si>
  <si>
    <t>PMC9746942</t>
  </si>
  <si>
    <t>10.1371/journal.pone.0278001</t>
  </si>
  <si>
    <t>Internal and external microbiota of home-caught Anopheles coluzzii (Diptera: Culicidae) from Côte d'Ivoire, Africa: Mosquitoes are filthy</t>
  </si>
  <si>
    <t>Chen K, Ponnusamy L, Mouhamadou CS, Fodjo BK, Sadia GC, Affoue FPK, Deguenon JM, Roe RM.</t>
  </si>
  <si>
    <t>PLoS One. 2022 Dec 15;17(12):e0278912. doi: 10.1371/journal.pone.0278912. eCollection 2022.</t>
  </si>
  <si>
    <t>PMC9754230</t>
  </si>
  <si>
    <t>10.1371/journal.pone.0278912</t>
  </si>
  <si>
    <t>2022 Dec 15</t>
  </si>
  <si>
    <t>CCR7/dendritic cell axis mediates early bacterial dissemination in Orientia tsutsugamushi-infected mice</t>
  </si>
  <si>
    <t>Liang Y, Wang H, Gonzales C, Thiriot J, Sunyakumthorn P, Melby PC, Sun J, Soong L.</t>
  </si>
  <si>
    <t>Front Immunol. 2022 Dec 22;13:1061031. doi: 10.3389/fimmu.2022.1061031. eCollection 2022.</t>
  </si>
  <si>
    <t>PMC9813216</t>
  </si>
  <si>
    <t>10.3389/fimmu.2022.1061031</t>
  </si>
  <si>
    <t>2022 Dec 22</t>
  </si>
  <si>
    <t>Proteome analysis of Ehrlichia chaffeensis containing phagosome membranes revealed the presence of numerous bacterial and host proteins</t>
  </si>
  <si>
    <t>Kondethimmanahalli C, Ganta RR.</t>
  </si>
  <si>
    <t>Front Cell Infect Microbiol. 2022 Dec 23;12:1070356. doi: 10.3389/fcimb.2022.1070356. eCollection 2022.</t>
  </si>
  <si>
    <t>PMC9816426</t>
  </si>
  <si>
    <t>10.3389/fcimb.2022.1070356</t>
  </si>
  <si>
    <t>2022 Dec 23</t>
  </si>
  <si>
    <t>Single-cell Microbiomics Unveils Distribution and Patterns of Microbial Symbioses in the Natural Environment</t>
  </si>
  <si>
    <t>Boscaro V, Manassero V, Keeling PJ, Vannini C.</t>
  </si>
  <si>
    <t>Microb Ecol. 2023 Jan;85(1):307-316. doi: 10.1007/s00248-021-01938-x. Epub 2022 Jan 20.</t>
  </si>
  <si>
    <t>10.1007/s00248-021-01938-x</t>
  </si>
  <si>
    <t>2023 Jan</t>
  </si>
  <si>
    <t>Uncovering Active Bacterial Symbionts in Three Species of Pollen-feeding Beetles (Nitidulidae: Meligethinae)</t>
  </si>
  <si>
    <t>Mancini E, Sabatelli S, Hu Y, Frasca S, Di Giulio A, Audisio P, Brown CD, Russell JA, Trizzino M.</t>
  </si>
  <si>
    <t>Microb Ecol. 2023 Jan;85(1):335-339. doi: 10.1007/s00248-022-01964-3. Epub 2022 Jan 21.</t>
  </si>
  <si>
    <t>Mancini E</t>
  </si>
  <si>
    <t>10.1007/s00248-022-01964-3</t>
  </si>
  <si>
    <t>Parasitoid-mediated horizontal transmission of Rickettsia between whiteflies</t>
  </si>
  <si>
    <t>Liu Y, He ZQ, Wen Q, Peng J, Zhou YT, Mandour N, McKenzie CL, Ahmed MZ, Qiu BL.</t>
  </si>
  <si>
    <t>Front Cell Infect Microbiol. 2023 Jan 4;12:1077494. doi: 10.3389/fcimb.2022.1077494. eCollection 2022.</t>
  </si>
  <si>
    <t>PMC9846228</t>
  </si>
  <si>
    <t>10.3389/fcimb.2022.1077494</t>
  </si>
  <si>
    <t>2023 Jan 4</t>
  </si>
  <si>
    <t>Changes in the Ixodes ricinus microbiome associated with artificial tick feeding</t>
  </si>
  <si>
    <t>Militzer N, Pinecki Socias S, Nijhof AM.</t>
  </si>
  <si>
    <t>Front Microbiol. 2023 Jan 10;13:1050063. doi: 10.3389/fmicb.2022.1050063. eCollection 2022.</t>
  </si>
  <si>
    <t>Militzer N</t>
  </si>
  <si>
    <t>PMC9871825</t>
  </si>
  <si>
    <t>10.3389/fmicb.2022.1050063</t>
  </si>
  <si>
    <t>2023 Jan 10</t>
  </si>
  <si>
    <t>Transcription dynamics of heat-shock proteins (Hsps) and endosymbiont titres in response to thermal stress in whitefly, Bemisia tabaci (Asia-I)</t>
  </si>
  <si>
    <t>Barman M, Samanta S, Ahmed B, Dey S, Chakraborty S, Deeksha MG, Dutta S, Samanta A, Tarafdar J, Roy D.</t>
  </si>
  <si>
    <t>Front Physiol. 2023 Jan 13;13:1097459. doi: 10.3389/fphys.2022.1097459. eCollection 2022.</t>
  </si>
  <si>
    <t>PMC9880761</t>
  </si>
  <si>
    <t>10.3389/fphys.2022.1097459</t>
  </si>
  <si>
    <t>2023 Jan 13</t>
  </si>
  <si>
    <t>Population dynamics of Brachionus calyciflorus driven by the associated natural bacterioplankton</t>
  </si>
  <si>
    <t>Zhang Y, Feng S, Zhu L, Li M, Xiang X.</t>
  </si>
  <si>
    <t>Front Microbiol. 2023 Jan 16;13:1076620. doi: 10.3389/fmicb.2022.1076620. eCollection 2022.</t>
  </si>
  <si>
    <t>PMC9884981</t>
  </si>
  <si>
    <t>10.3389/fmicb.2022.1076620</t>
  </si>
  <si>
    <t>2023 Jan 16</t>
  </si>
  <si>
    <t>Low Endosymbiont Incidence in Drosophila Species Across Peninsula Thailand</t>
  </si>
  <si>
    <t>Detcharoen M, Nilsai A.</t>
  </si>
  <si>
    <t>Microb Ecol. 2023 Feb;85(2):730-736. doi: 10.1007/s00248-022-01982-1. Epub 2022 Feb 22.</t>
  </si>
  <si>
    <t>10.1007/s00248-022-01982-1</t>
  </si>
  <si>
    <t>2023 Feb</t>
  </si>
  <si>
    <t>Rickettsia association with two Macrolophus (Heteroptera: Miridae) species: A comparative study of phylogenies and within-host localization patterns</t>
  </si>
  <si>
    <t>Dally M, Izraeli Y, Belausov E, Mozes-Daube N, Coll M, Zchori-Fein E.</t>
  </si>
  <si>
    <t>Front Microbiol. 2023 Feb 23;13:1107153. doi: 10.3389/fmicb.2022.1107153. eCollection 2022.</t>
  </si>
  <si>
    <t>PMC9998071</t>
  </si>
  <si>
    <t>10.3389/fmicb.2022.1107153</t>
  </si>
  <si>
    <t>2023 Feb 23</t>
  </si>
  <si>
    <t>PMC10029828</t>
  </si>
  <si>
    <t>NIHMS1872277</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</si>
</sst>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sz val="11.0"/>
      <color theme="0"/>
      <name val="Calibri"/>
    </font>
    <font>
      <u/>
      <sz val="11.0"/>
      <color theme="1"/>
      <name val="Calibri"/>
    </font>
    <font>
      <sz val="14.0"/>
      <color rgb="FF595959"/>
      <name val="Calibri"/>
    </font>
    <font>
      <b/>
      <sz val="11.0"/>
      <color theme="1"/>
      <name val="Calibri"/>
    </font>
    <font>
      <b/>
      <sz val="11.0"/>
      <color rgb="FFC00000"/>
      <name val="Calibri"/>
    </font>
    <font>
      <b/>
      <sz val="11.0"/>
      <color rgb="FF7030A0"/>
      <name val="Calibri"/>
    </font>
    <font>
      <b/>
      <sz val="11.0"/>
      <color theme="4"/>
      <name val="Calibri"/>
    </font>
    <font>
      <b/>
      <sz val="11.0"/>
      <color theme="7"/>
      <name val="Calibri"/>
    </font>
    <font>
      <sz val="16.0"/>
      <color rgb="FF212121"/>
      <name val="Helvetica Neue"/>
    </font>
  </fonts>
  <fills count="12">
    <fill>
      <patternFill patternType="none"/>
    </fill>
    <fill>
      <patternFill patternType="lightGray"/>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AEABAB"/>
        <bgColor rgb="FFAEABAB"/>
      </patternFill>
    </fill>
    <fill>
      <patternFill patternType="solid">
        <fgColor rgb="FFD0CECE"/>
        <bgColor rgb="FFD0CECE"/>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s>
  <borders count="4">
    <border/>
    <border>
      <left/>
      <right/>
      <top/>
      <bottom/>
    </border>
    <border>
      <bottom style="thin">
        <color theme="1"/>
      </bottom>
    </border>
    <border>
      <top style="thin">
        <color theme="1"/>
      </top>
      <bottom style="thin">
        <color theme="1"/>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2" fontId="3" numFmtId="0" xfId="0" applyBorder="1" applyFont="1"/>
    <xf borderId="1" fillId="4" fontId="1" numFmtId="0" xfId="0" applyBorder="1" applyFill="1" applyFont="1"/>
    <xf borderId="1" fillId="4" fontId="4" numFmtId="0" xfId="0" applyAlignment="1" applyBorder="1" applyFont="1">
      <alignment horizontal="left" readingOrder="1" vertical="center"/>
    </xf>
    <xf borderId="1" fillId="4" fontId="1" numFmtId="0" xfId="0" applyAlignment="1" applyBorder="1" applyFont="1">
      <alignment horizontal="left" readingOrder="1" vertical="center"/>
    </xf>
    <xf borderId="1" fillId="5" fontId="1" numFmtId="0" xfId="0" applyAlignment="1" applyBorder="1" applyFill="1" applyFont="1">
      <alignment horizontal="left"/>
    </xf>
    <xf borderId="1" fillId="5" fontId="1" numFmtId="0" xfId="0" applyBorder="1" applyFont="1"/>
    <xf borderId="1" fillId="4" fontId="1" numFmtId="0" xfId="0" applyAlignment="1" applyBorder="1" applyFont="1">
      <alignment horizontal="left"/>
    </xf>
    <xf borderId="1" fillId="6" fontId="1" numFmtId="0" xfId="0" applyBorder="1" applyFill="1" applyFont="1"/>
    <xf borderId="1" fillId="7" fontId="1" numFmtId="0" xfId="0" applyBorder="1" applyFill="1" applyFont="1"/>
    <xf borderId="0" fillId="0" fontId="1" numFmtId="0" xfId="0" applyFont="1"/>
    <xf borderId="1" fillId="8" fontId="5" numFmtId="0" xfId="0" applyBorder="1" applyFill="1"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1" fillId="9" fontId="5" numFmtId="0" xfId="0" applyBorder="1" applyFill="1" applyFont="1"/>
    <xf borderId="0" fillId="0" fontId="1" numFmtId="0" xfId="0" applyAlignment="1" applyFont="1">
      <alignment horizontal="left"/>
    </xf>
    <xf borderId="0" fillId="0" fontId="1" numFmtId="0" xfId="0" applyFont="1"/>
    <xf borderId="2" fillId="10" fontId="5" numFmtId="0" xfId="0" applyAlignment="1" applyBorder="1" applyFill="1" applyFont="1">
      <alignment shrinkToFit="0" vertical="top" wrapText="1"/>
    </xf>
    <xf borderId="0" fillId="10" fontId="5" numFmtId="0" xfId="0" applyAlignment="1" applyFont="1">
      <alignment shrinkToFit="0" vertical="top" wrapText="1"/>
    </xf>
    <xf borderId="0" fillId="0" fontId="1" numFmtId="0" xfId="0" applyAlignment="1" applyFont="1">
      <alignment shrinkToFit="0" vertical="top" wrapText="1"/>
    </xf>
    <xf borderId="3" fillId="0" fontId="5" numFmtId="0" xfId="0" applyBorder="1" applyFont="1"/>
    <xf borderId="0" fillId="0" fontId="1" numFmtId="14" xfId="0" applyFont="1" applyNumberFormat="1"/>
    <xf borderId="0" fillId="0" fontId="1" numFmtId="0" xfId="0" applyFont="1"/>
    <xf borderId="1" fillId="11" fontId="1" numFmtId="0" xfId="0" applyBorder="1" applyFill="1" applyFont="1"/>
    <xf borderId="0" fillId="0" fontId="1" numFmtId="20" xfId="0" applyFont="1" applyNumberFormat="1"/>
    <xf borderId="0" fillId="0" fontId="7" numFmtId="0" xfId="0" applyFont="1"/>
    <xf borderId="0" fillId="0" fontId="1" numFmtId="46" xfId="0" applyFont="1" applyNumberFormat="1"/>
    <xf borderId="0" fillId="0" fontId="10" numFmtId="0" xfId="0" applyFont="1"/>
    <xf borderId="0" fillId="0" fontId="1" numFmtId="14" xfId="0" applyFont="1" applyNumberFormat="1"/>
  </cellXfs>
  <cellStyles count="1">
    <cellStyle xfId="0" name="Normal" builtinId="0"/>
  </cellStyles>
  <dxfs count="15">
    <dxf>
      <font/>
      <fill>
        <patternFill patternType="solid">
          <fgColor rgb="FFFFFF00"/>
          <bgColor rgb="FFFFFF00"/>
        </patternFill>
      </fill>
      <border/>
    </dxf>
    <dxf>
      <font/>
      <fill>
        <patternFill patternType="solid">
          <fgColor rgb="FF92D050"/>
          <bgColor rgb="FF92D050"/>
        </patternFill>
      </fill>
      <border/>
    </dxf>
    <dxf>
      <font>
        <b/>
        <color theme="9"/>
      </font>
      <fill>
        <patternFill patternType="solid">
          <fgColor theme="0"/>
          <bgColor theme="0"/>
        </patternFill>
      </fill>
      <border/>
    </dxf>
    <dxf>
      <font>
        <b/>
      </font>
      <fill>
        <patternFill patternType="solid">
          <fgColor theme="7"/>
          <bgColor theme="7"/>
        </patternFill>
      </fill>
      <border/>
    </dxf>
    <dxf>
      <font>
        <b/>
        <color rgb="FFC00000"/>
        <name val="Calibri"/>
      </font>
      <fill>
        <patternFill patternType="none"/>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fill>
        <patternFill patternType="solid">
          <fgColor theme="5"/>
          <bgColor theme="5"/>
        </patternFill>
      </fill>
      <border/>
    </dxf>
    <dxf>
      <font/>
      <fill>
        <patternFill patternType="solid">
          <fgColor rgb="FF00B0F0"/>
          <bgColor rgb="FF00B0F0"/>
        </patternFill>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D9E2F3"/>
          <bgColor rgb="FFD9E2F3"/>
        </patternFill>
      </fill>
      <border/>
    </dxf>
    <dxf>
      <font/>
      <fill>
        <patternFill patternType="solid">
          <fgColor rgb="FFFFC000"/>
          <bgColor rgb="FFFFC000"/>
        </patternFill>
      </fill>
      <border/>
    </dxf>
  </dxfs>
  <tableStyles count="1">
    <tableStyle count="3" pivot="0" name="2012-2022-style">
      <tableStyleElement dxfId="11" type="headerRow"/>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685092127303183"/>
          <c:y val="0.09224328440426428"/>
          <c:w val="0.9262981574539364"/>
          <c:h val="0.6318365142628776"/>
        </c:manualLayout>
      </c:layout>
      <c:barChart>
        <c:barDir val="col"/>
        <c:ser>
          <c:idx val="0"/>
          <c:order val="0"/>
          <c:tx>
            <c:v>Total</c:v>
          </c:tx>
          <c:spPr>
            <a:solidFill>
              <a:srgbClr val="4472C4"/>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TablasDinamicas!$E$3:$E$19</c:f>
            </c:strRef>
          </c:cat>
          <c:val>
            <c:numRef>
              <c:f>TablasDinamicas!$F$3:$F$19</c:f>
              <c:numCache/>
            </c:numRef>
          </c:val>
        </c:ser>
        <c:ser>
          <c:idx val="1"/>
          <c:order val="1"/>
          <c:cat>
            <c:strRef>
              <c:f>TablasDinamicas!$E$3:$E$19</c:f>
            </c:strRef>
          </c:cat>
          <c:val>
            <c:numRef>
              <c:f>TablasDinamicas!$G$1:$G$19</c:f>
              <c:numCache/>
            </c:numRef>
          </c:val>
        </c:ser>
        <c:axId val="918274246"/>
        <c:axId val="2040063928"/>
      </c:barChart>
      <c:catAx>
        <c:axId val="9182742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2040063928"/>
      </c:catAx>
      <c:valAx>
        <c:axId val="204006392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18274246"/>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Total</c:v>
          </c:tx>
          <c:spPr>
            <a:ln cmpd="sng" w="28575">
              <a:solidFill>
                <a:schemeClr val="accent1"/>
              </a:solidFill>
            </a:ln>
          </c:spPr>
          <c:marker>
            <c:symbol val="circle"/>
            <c:size val="5"/>
            <c:spPr>
              <a:solidFill>
                <a:schemeClr val="accent1"/>
              </a:solidFill>
              <a:ln cmpd="sng">
                <a:solidFill>
                  <a:schemeClr val="accent1"/>
                </a:solidFill>
              </a:ln>
            </c:spPr>
          </c:marker>
          <c:dLbls>
            <c:numFmt formatCode="General" sourceLinked="1"/>
            <c:txPr>
              <a:bodyPr/>
              <a:lstStyle/>
              <a:p>
                <a:pPr lvl="0">
                  <a:defRPr b="1" i="0" sz="1000">
                    <a:latin typeface="+mn-lt"/>
                  </a:defRPr>
                </a:pPr>
              </a:p>
            </c:txPr>
            <c:showLegendKey val="0"/>
            <c:showVal val="1"/>
            <c:showCatName val="0"/>
            <c:showSerName val="0"/>
            <c:showPercent val="0"/>
            <c:showBubbleSize val="0"/>
          </c:dLbls>
          <c:cat>
            <c:strRef>
              <c:f>TablasDinamicas!$B$2:$B$5</c:f>
            </c:strRef>
          </c:cat>
          <c:val>
            <c:numRef>
              <c:f>TablasDinamicas!$C$2:$C$5</c:f>
              <c:numCache/>
            </c:numRef>
          </c:val>
          <c:smooth val="0"/>
        </c:ser>
        <c:axId val="1914246669"/>
        <c:axId val="1020862103"/>
      </c:lineChart>
      <c:catAx>
        <c:axId val="19142466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000">
                <a:solidFill>
                  <a:srgbClr val="000000"/>
                </a:solidFill>
                <a:latin typeface="+mn-lt"/>
              </a:defRPr>
            </a:pPr>
          </a:p>
        </c:txPr>
        <c:crossAx val="1020862103"/>
      </c:catAx>
      <c:valAx>
        <c:axId val="102086210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1424666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0429989620443804"/>
          <c:y val="0.0680586951438148"/>
          <c:w val="0.8484187681834585"/>
          <c:h val="0.888631226128303"/>
        </c:manualLayout>
      </c:layout>
      <c:barChart>
        <c:barDir val="bar"/>
        <c:ser>
          <c:idx val="0"/>
          <c:order val="0"/>
          <c:tx>
            <c:v>Total</c:v>
          </c:tx>
          <c:spPr>
            <a:solidFill>
              <a:srgbClr val="4472C4"/>
            </a:solidFill>
            <a:ln cmpd="sng">
              <a:solidFill>
                <a:srgbClr val="000000"/>
              </a:solidFill>
            </a:ln>
          </c:spPr>
          <c:dLbls>
            <c:numFmt formatCode="General" sourceLinked="1"/>
            <c:txPr>
              <a:bodyPr/>
              <a:lstStyle/>
              <a:p>
                <a:pPr lvl="0">
                  <a:defRPr b="0" i="0" sz="900">
                    <a:latin typeface="+mn-lt"/>
                  </a:defRPr>
                </a:pPr>
              </a:p>
            </c:txPr>
            <c:showLegendKey val="0"/>
            <c:showVal val="1"/>
            <c:showCatName val="0"/>
            <c:showSerName val="0"/>
            <c:showPercent val="0"/>
            <c:showBubbleSize val="0"/>
          </c:dLbls>
          <c:cat>
            <c:strRef>
              <c:f>TablasDinamicas!$S$3:$S$17</c:f>
            </c:strRef>
          </c:cat>
          <c:val>
            <c:numRef>
              <c:f>TablasDinamicas!$T$3:$T$17</c:f>
              <c:numCache/>
            </c:numRef>
          </c:val>
        </c:ser>
        <c:axId val="630156323"/>
        <c:axId val="502421575"/>
      </c:barChart>
      <c:catAx>
        <c:axId val="6301563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502421575"/>
      </c:catAx>
      <c:valAx>
        <c:axId val="5024215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30156323"/>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
          <c:y val="0.05654716120644472"/>
          <c:w val="0.9940197896262656"/>
          <c:h val="0.9120950779723779"/>
        </c:manualLayout>
      </c:layout>
      <c:doughnutChart>
        <c:varyColors val="1"/>
        <c:ser>
          <c:idx val="0"/>
          <c:order val="0"/>
          <c:tx>
            <c:strRef>
              <c:f>TablasDinamicas!$W$2</c:f>
            </c:strRef>
          </c:tx>
          <c:dPt>
            <c:idx val="0"/>
            <c:spPr>
              <a:solidFill>
                <a:schemeClr val="accent1"/>
              </a:solidFill>
            </c:spPr>
          </c:dPt>
          <c:dPt>
            <c:idx val="1"/>
            <c:spPr>
              <a:solidFill>
                <a:schemeClr val="accent2"/>
              </a:solidFill>
            </c:spPr>
          </c:dPt>
          <c:dPt>
            <c:idx val="2"/>
            <c:spPr>
              <a:solidFill>
                <a:schemeClr val="accent3"/>
              </a:solidFill>
            </c:spPr>
          </c:dPt>
          <c:dPt>
            <c:idx val="3"/>
            <c:spPr>
              <a:solidFill>
                <a:schemeClr val="accent4"/>
              </a:solidFill>
            </c:spPr>
          </c:dPt>
          <c:dPt>
            <c:idx val="4"/>
            <c:spPr>
              <a:solidFill>
                <a:schemeClr val="accent5"/>
              </a:solidFill>
            </c:spPr>
          </c:dPt>
          <c:dPt>
            <c:idx val="5"/>
            <c:spPr>
              <a:solidFill>
                <a:schemeClr val="accent6"/>
              </a:solidFill>
            </c:spPr>
          </c:dPt>
          <c:dPt>
            <c:idx val="6"/>
            <c:spPr>
              <a:solidFill>
                <a:schemeClr val="accent1"/>
              </a:solidFill>
            </c:spPr>
          </c:dPt>
          <c:dPt>
            <c:idx val="7"/>
          </c:dPt>
          <c:dPt>
            <c:idx val="8"/>
          </c:dPt>
          <c:dLbls>
            <c:showLegendKey val="0"/>
            <c:showVal val="0"/>
            <c:showCatName val="0"/>
            <c:showSerName val="0"/>
            <c:showPercent val="0"/>
            <c:showBubbleSize val="0"/>
            <c:showLeaderLines val="1"/>
          </c:dLbls>
          <c:cat>
            <c:strRef>
              <c:f>TablasDinamicas!$V$3:$V$11</c:f>
            </c:strRef>
          </c:cat>
          <c:val>
            <c:numRef>
              <c:f>TablasDinamicas!$W$3:$W$11</c:f>
              <c:numCache/>
            </c:numRef>
          </c:val>
        </c:ser>
        <c:dLbls>
          <c:showLegendKey val="0"/>
          <c:showVal val="0"/>
          <c:showCatName val="0"/>
          <c:showSerName val="0"/>
          <c:showPercent val="0"/>
          <c:showBubbleSize val="0"/>
        </c:dLbls>
        <c:holeSize val="64"/>
      </c:doughnutChart>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20</xdr:row>
      <xdr:rowOff>104775</xdr:rowOff>
    </xdr:from>
    <xdr:ext cx="3971925" cy="1771650"/>
    <xdr:graphicFrame>
      <xdr:nvGraphicFramePr>
        <xdr:cNvPr id="161081527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76200</xdr:colOff>
      <xdr:row>7</xdr:row>
      <xdr:rowOff>76200</xdr:rowOff>
    </xdr:from>
    <xdr:ext cx="2828925" cy="600075"/>
    <xdr:graphicFrame>
      <xdr:nvGraphicFramePr>
        <xdr:cNvPr id="733592779"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5</xdr:row>
      <xdr:rowOff>28575</xdr:rowOff>
    </xdr:from>
    <xdr:ext cx="4019550" cy="2095500"/>
    <xdr:graphicFrame>
      <xdr:nvGraphicFramePr>
        <xdr:cNvPr id="1059960031"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76200</xdr:colOff>
      <xdr:row>14</xdr:row>
      <xdr:rowOff>28575</xdr:rowOff>
    </xdr:from>
    <xdr:ext cx="2838450" cy="3028950"/>
    <xdr:graphicFrame>
      <xdr:nvGraphicFramePr>
        <xdr:cNvPr id="1882370197"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X7032" displayName="Table_1" name="Table_1" id="1">
  <tableColumns count="24">
    <tableColumn name="PMID" id="1"/>
    <tableColumn name="Title" id="2"/>
    <tableColumn name="Authors" id="3"/>
    <tableColumn name="Citation" id="4"/>
    <tableColumn name="First Author" id="5"/>
    <tableColumn name="Journal/Book" id="6"/>
    <tableColumn name="Publication Year" id="7"/>
    <tableColumn name="Create Date" id="8"/>
    <tableColumn name="PMCID" id="9"/>
    <tableColumn name="NIHMS ID" id="10"/>
    <tableColumn name="DOI" id="11"/>
    <tableColumn name="Alerta" id="12"/>
    <tableColumn name="KeyWords" id="13"/>
    <tableColumn name="Categoria" id="14"/>
    <tableColumn name="subcategoria" id="15"/>
    <tableColumn name="fecha de publicación" id="16"/>
    <tableColumn name="Estado" id="17"/>
    <tableColumn name="PubYear" id="18"/>
    <tableColumn name="PubMonth" id="19"/>
    <tableColumn name="Abstract" id="20"/>
    <tableColumn name="1) Reporte de cepas resistentes?" id="21"/>
    <tableColumn name="2) Nuevos tratamientos " id="22"/>
    <tableColumn name="3) Inmunización" id="23"/>
    <tableColumn name="Justificacion (no mas de 140 caracteres)" id="24"/>
  </tableColumns>
  <tableStyleInfo name="2012-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29"/>
    <col customWidth="1" min="2" max="2" width="3.43"/>
    <col customWidth="1" min="3" max="4" width="11.29"/>
    <col customWidth="1" min="5" max="5" width="10.43"/>
    <col customWidth="1" min="6" max="6" width="27.29"/>
    <col customWidth="1" min="7" max="7" width="1.43"/>
    <col customWidth="1" min="8" max="11" width="11.43"/>
    <col customWidth="1" min="12" max="12" width="13.86"/>
    <col customWidth="1" min="13" max="13" width="1.43"/>
    <col customWidth="1" min="14" max="16" width="11.43"/>
    <col customWidth="1" min="17" max="17" width="8.43"/>
    <col customWidth="1" min="18" max="18" width="4.29"/>
    <col customWidth="1" min="19" max="19" width="11.43"/>
    <col customWidth="1" min="20" max="26" width="10.71"/>
  </cols>
  <sheetData>
    <row r="1" ht="3.75" customHeight="1">
      <c r="A1" s="1"/>
      <c r="B1" s="1"/>
      <c r="C1" s="1"/>
      <c r="D1" s="1"/>
      <c r="E1" s="1"/>
      <c r="F1" s="1"/>
      <c r="G1" s="1"/>
      <c r="H1" s="1"/>
      <c r="I1" s="1"/>
      <c r="J1" s="1"/>
      <c r="K1" s="1"/>
      <c r="L1" s="1"/>
      <c r="M1" s="1"/>
      <c r="N1" s="1"/>
      <c r="O1" s="1"/>
      <c r="P1" s="1"/>
      <c r="Q1" s="1"/>
      <c r="R1" s="1"/>
      <c r="S1" s="1"/>
      <c r="T1" s="1"/>
    </row>
    <row r="2">
      <c r="A2" s="1"/>
      <c r="B2" s="2"/>
      <c r="C2" s="2" t="s">
        <v>0</v>
      </c>
      <c r="D2" s="2"/>
      <c r="E2" s="1"/>
      <c r="F2" s="1"/>
      <c r="G2" s="1"/>
      <c r="H2" s="1"/>
      <c r="I2" s="3"/>
      <c r="J2" s="1"/>
      <c r="K2" s="1"/>
      <c r="L2" s="1"/>
      <c r="M2" s="1"/>
      <c r="N2" s="1"/>
      <c r="O2" s="1"/>
      <c r="P2" s="1"/>
      <c r="Q2" s="1"/>
      <c r="R2" s="1"/>
      <c r="S2" s="1"/>
      <c r="T2" s="1"/>
    </row>
    <row r="3">
      <c r="A3" s="1"/>
      <c r="B3" s="4"/>
      <c r="C3" s="5" t="s">
        <v>1</v>
      </c>
      <c r="D3" s="5"/>
      <c r="E3" s="5"/>
      <c r="F3" s="5" t="str">
        <f>C2</f>
        <v>Rickettsia spp 2012-2022</v>
      </c>
      <c r="G3" s="4" t="s">
        <v>2</v>
      </c>
      <c r="H3" s="6">
        <f>COUNTA('2012-2022'!A$1:A$873064)-1</f>
        <v>7031</v>
      </c>
      <c r="I3" s="4"/>
      <c r="J3" s="4"/>
      <c r="K3" s="4"/>
      <c r="L3" s="4"/>
      <c r="M3" s="4"/>
      <c r="N3" s="4"/>
      <c r="O3" s="4"/>
      <c r="P3" s="4"/>
      <c r="Q3" s="4"/>
      <c r="R3" s="4"/>
      <c r="S3" s="1"/>
      <c r="T3" s="1"/>
    </row>
    <row r="4" ht="9.0" customHeight="1">
      <c r="A4" s="1"/>
      <c r="B4" s="4"/>
      <c r="C4" s="4"/>
      <c r="D4" s="4"/>
      <c r="E4" s="4"/>
      <c r="F4" s="4"/>
      <c r="G4" s="4"/>
      <c r="H4" s="4"/>
      <c r="I4" s="4"/>
      <c r="J4" s="4"/>
      <c r="K4" s="4"/>
      <c r="L4" s="4"/>
      <c r="M4" s="4"/>
      <c r="N4" s="4"/>
      <c r="O4" s="4"/>
      <c r="P4" s="4"/>
      <c r="Q4" s="4"/>
      <c r="R4" s="4"/>
      <c r="S4" s="1"/>
      <c r="T4" s="1"/>
    </row>
    <row r="5">
      <c r="A5" s="1"/>
      <c r="B5" s="4"/>
      <c r="C5" s="7"/>
      <c r="D5" s="7" t="s">
        <v>3</v>
      </c>
      <c r="E5" s="8"/>
      <c r="F5" s="8"/>
      <c r="G5" s="4"/>
      <c r="H5" s="8"/>
      <c r="I5" s="8" t="s">
        <v>4</v>
      </c>
      <c r="J5" s="8"/>
      <c r="K5" s="8"/>
      <c r="L5" s="8"/>
      <c r="M5" s="4"/>
      <c r="N5" s="4"/>
      <c r="O5" s="4"/>
      <c r="P5" s="4"/>
      <c r="Q5" s="4"/>
      <c r="R5" s="4"/>
      <c r="S5" s="1"/>
      <c r="T5" s="1"/>
    </row>
    <row r="6">
      <c r="A6" s="1"/>
      <c r="B6" s="4"/>
      <c r="C6" s="4"/>
      <c r="D6" s="4"/>
      <c r="E6" s="4"/>
      <c r="F6" s="4"/>
      <c r="G6" s="4"/>
      <c r="H6" s="4"/>
      <c r="I6" s="4"/>
      <c r="J6" s="4"/>
      <c r="K6" s="4"/>
      <c r="L6" s="4"/>
      <c r="M6" s="4"/>
      <c r="N6" s="4"/>
      <c r="O6" s="4"/>
      <c r="P6" s="4"/>
      <c r="Q6" s="4"/>
      <c r="R6" s="4"/>
      <c r="S6" s="1"/>
      <c r="T6" s="1"/>
    </row>
    <row r="7">
      <c r="A7" s="1"/>
      <c r="B7" s="4"/>
      <c r="C7" s="4"/>
      <c r="D7" s="4"/>
      <c r="E7" s="4"/>
      <c r="F7" s="4"/>
      <c r="G7" s="4"/>
      <c r="H7" s="4"/>
      <c r="I7" s="4"/>
      <c r="J7" s="4"/>
      <c r="K7" s="4"/>
      <c r="L7" s="4"/>
      <c r="M7" s="4"/>
      <c r="N7" s="4"/>
      <c r="O7" s="4"/>
      <c r="P7" s="4"/>
      <c r="Q7" s="4"/>
      <c r="R7" s="4"/>
      <c r="S7" s="1"/>
      <c r="T7" s="1"/>
    </row>
    <row r="8">
      <c r="A8" s="1"/>
      <c r="B8" s="4"/>
      <c r="C8" s="4"/>
      <c r="D8" s="4"/>
      <c r="E8" s="4"/>
      <c r="F8" s="4"/>
      <c r="G8" s="4"/>
      <c r="H8" s="4"/>
      <c r="I8" s="4"/>
      <c r="J8" s="4"/>
      <c r="K8" s="4"/>
      <c r="L8" s="4"/>
      <c r="M8" s="4"/>
      <c r="N8" s="4"/>
      <c r="O8" s="4"/>
      <c r="P8" s="4"/>
      <c r="Q8" s="4"/>
      <c r="R8" s="4"/>
      <c r="S8" s="1"/>
      <c r="T8" s="1"/>
    </row>
    <row r="9">
      <c r="A9" s="1"/>
      <c r="B9" s="4"/>
      <c r="C9" s="4"/>
      <c r="D9" s="4"/>
      <c r="E9" s="4"/>
      <c r="F9" s="4"/>
      <c r="G9" s="4"/>
      <c r="H9" s="4"/>
      <c r="I9" s="4"/>
      <c r="J9" s="4"/>
      <c r="K9" s="4"/>
      <c r="L9" s="4"/>
      <c r="M9" s="4"/>
      <c r="N9" s="4"/>
      <c r="O9" s="4"/>
      <c r="P9" s="4"/>
      <c r="Q9" s="4"/>
      <c r="R9" s="4"/>
      <c r="S9" s="1"/>
      <c r="T9" s="1"/>
    </row>
    <row r="10">
      <c r="A10" s="1"/>
      <c r="B10" s="4"/>
      <c r="C10" s="4"/>
      <c r="D10" s="4"/>
      <c r="E10" s="4"/>
      <c r="F10" s="4"/>
      <c r="G10" s="4"/>
      <c r="H10" s="4"/>
      <c r="I10" s="4"/>
      <c r="J10" s="4"/>
      <c r="K10" s="4"/>
      <c r="L10" s="4"/>
      <c r="M10" s="4"/>
      <c r="N10" s="4"/>
      <c r="O10" s="4"/>
      <c r="P10" s="4"/>
      <c r="Q10" s="4"/>
      <c r="R10" s="4"/>
      <c r="S10" s="1"/>
      <c r="T10" s="1"/>
    </row>
    <row r="11">
      <c r="A11" s="1"/>
      <c r="B11" s="4"/>
      <c r="C11" s="4"/>
      <c r="D11" s="4"/>
      <c r="E11" s="4"/>
      <c r="F11" s="4"/>
      <c r="G11" s="4"/>
      <c r="H11" s="4"/>
      <c r="I11" s="4"/>
      <c r="J11" s="4"/>
      <c r="K11" s="4"/>
      <c r="L11" s="4"/>
      <c r="M11" s="4"/>
      <c r="N11" s="4"/>
      <c r="O11" s="4"/>
      <c r="P11" s="4"/>
      <c r="Q11" s="4"/>
      <c r="R11" s="4"/>
      <c r="S11" s="1"/>
      <c r="T11" s="1"/>
    </row>
    <row r="12">
      <c r="A12" s="1"/>
      <c r="B12" s="4"/>
      <c r="C12" s="4"/>
      <c r="D12" s="4"/>
      <c r="E12" s="4"/>
      <c r="F12" s="4"/>
      <c r="G12" s="4"/>
      <c r="H12" s="4"/>
      <c r="I12" s="4"/>
      <c r="J12" s="4"/>
      <c r="K12" s="4"/>
      <c r="L12" s="4"/>
      <c r="M12" s="4"/>
      <c r="N12" s="4"/>
      <c r="O12" s="4"/>
      <c r="P12" s="4"/>
      <c r="Q12" s="4"/>
      <c r="R12" s="4"/>
      <c r="S12" s="1"/>
      <c r="T12" s="1"/>
    </row>
    <row r="13">
      <c r="A13" s="1"/>
      <c r="B13" s="4"/>
      <c r="C13" s="4"/>
      <c r="D13" s="4"/>
      <c r="E13" s="4"/>
      <c r="F13" s="4"/>
      <c r="G13" s="4"/>
      <c r="H13" s="4"/>
      <c r="I13" s="4"/>
      <c r="J13" s="4"/>
      <c r="K13" s="4"/>
      <c r="L13" s="4"/>
      <c r="M13" s="4"/>
      <c r="N13" s="4"/>
      <c r="O13" s="4"/>
      <c r="P13" s="4"/>
      <c r="Q13" s="4"/>
      <c r="R13" s="4"/>
      <c r="S13" s="3"/>
      <c r="T13" s="1"/>
    </row>
    <row r="14">
      <c r="A14" s="1"/>
      <c r="B14" s="4"/>
      <c r="C14" s="5"/>
      <c r="D14" s="9"/>
      <c r="E14" s="4"/>
      <c r="F14" s="4"/>
      <c r="G14" s="4"/>
      <c r="H14" s="4"/>
      <c r="I14" s="4"/>
      <c r="J14" s="4"/>
      <c r="K14" s="4"/>
      <c r="L14" s="4"/>
      <c r="M14" s="4"/>
      <c r="N14" s="4"/>
      <c r="O14" s="4"/>
      <c r="P14" s="4"/>
      <c r="Q14" s="4"/>
      <c r="R14" s="4"/>
      <c r="S14" s="1"/>
      <c r="T14" s="1"/>
    </row>
    <row r="15">
      <c r="A15" s="1"/>
      <c r="B15" s="4"/>
      <c r="C15" s="4"/>
      <c r="D15" s="4"/>
      <c r="E15" s="4"/>
      <c r="F15" s="4"/>
      <c r="G15" s="4"/>
      <c r="H15" s="4"/>
      <c r="I15" s="4"/>
      <c r="J15" s="4"/>
      <c r="K15" s="4"/>
      <c r="L15" s="4"/>
      <c r="M15" s="4"/>
      <c r="N15" s="4"/>
      <c r="O15" s="4"/>
      <c r="P15" s="4"/>
      <c r="Q15" s="4"/>
      <c r="R15" s="4"/>
      <c r="S15" s="1"/>
      <c r="T15" s="1"/>
    </row>
    <row r="16">
      <c r="A16" s="1"/>
      <c r="B16" s="4"/>
      <c r="C16" s="4"/>
      <c r="D16" s="4"/>
      <c r="E16" s="4"/>
      <c r="F16" s="4"/>
      <c r="G16" s="4"/>
      <c r="H16" s="4"/>
      <c r="I16" s="4"/>
      <c r="J16" s="4"/>
      <c r="K16" s="4"/>
      <c r="L16" s="4"/>
      <c r="M16" s="4"/>
      <c r="N16" s="4"/>
      <c r="O16" s="4"/>
      <c r="P16" s="4"/>
      <c r="Q16" s="4"/>
      <c r="R16" s="4"/>
      <c r="S16" s="1"/>
      <c r="T16" s="1"/>
    </row>
    <row r="17">
      <c r="A17" s="1"/>
      <c r="B17" s="4"/>
      <c r="C17" s="8"/>
      <c r="D17" s="7" t="s">
        <v>5</v>
      </c>
      <c r="E17" s="8"/>
      <c r="F17" s="8"/>
      <c r="G17" s="4"/>
      <c r="H17" s="9"/>
      <c r="I17" s="4"/>
      <c r="J17" s="4"/>
      <c r="K17" s="4"/>
      <c r="L17" s="4"/>
      <c r="M17" s="4"/>
      <c r="N17" s="4"/>
      <c r="O17" s="4"/>
      <c r="P17" s="4"/>
      <c r="Q17" s="4"/>
      <c r="R17" s="4"/>
      <c r="S17" s="1"/>
      <c r="T17" s="1"/>
    </row>
    <row r="18">
      <c r="A18" s="1"/>
      <c r="B18" s="4"/>
      <c r="C18" s="4"/>
      <c r="D18" s="4"/>
      <c r="E18" s="4"/>
      <c r="F18" s="4"/>
      <c r="G18" s="4"/>
      <c r="H18" s="4"/>
      <c r="I18" s="4"/>
      <c r="J18" s="4"/>
      <c r="K18" s="4"/>
      <c r="L18" s="4"/>
      <c r="M18" s="4"/>
      <c r="N18" s="4"/>
      <c r="O18" s="4"/>
      <c r="P18" s="4"/>
      <c r="Q18" s="4"/>
      <c r="R18" s="4"/>
      <c r="S18" s="1"/>
      <c r="T18" s="1"/>
    </row>
    <row r="19">
      <c r="A19" s="1"/>
      <c r="B19" s="4"/>
      <c r="C19" s="4"/>
      <c r="D19" s="4"/>
      <c r="E19" s="4"/>
      <c r="F19" s="4"/>
      <c r="G19" s="4"/>
      <c r="H19" s="4"/>
      <c r="I19" s="4"/>
      <c r="J19" s="4"/>
      <c r="K19" s="4"/>
      <c r="L19" s="4"/>
      <c r="M19" s="4"/>
      <c r="N19" s="4"/>
      <c r="O19" s="4"/>
      <c r="P19" s="4"/>
      <c r="Q19" s="4"/>
      <c r="R19" s="4"/>
      <c r="S19" s="1"/>
      <c r="T19" s="1"/>
    </row>
    <row r="20">
      <c r="A20" s="1"/>
      <c r="B20" s="4"/>
      <c r="C20" s="4"/>
      <c r="D20" s="4"/>
      <c r="E20" s="4"/>
      <c r="F20" s="4"/>
      <c r="G20" s="4"/>
      <c r="H20" s="4"/>
      <c r="I20" s="4"/>
      <c r="J20" s="4"/>
      <c r="K20" s="4"/>
      <c r="L20" s="4"/>
      <c r="M20" s="4"/>
      <c r="N20" s="4"/>
      <c r="O20" s="4"/>
      <c r="P20" s="4"/>
      <c r="Q20" s="4"/>
      <c r="R20" s="4"/>
      <c r="S20" s="1"/>
      <c r="T20" s="1"/>
    </row>
    <row r="21" ht="15.75" customHeight="1">
      <c r="A21" s="1"/>
      <c r="B21" s="4"/>
      <c r="C21" s="4"/>
      <c r="D21" s="4"/>
      <c r="E21" s="4"/>
      <c r="F21" s="4"/>
      <c r="G21" s="4"/>
      <c r="H21" s="4"/>
      <c r="I21" s="4"/>
      <c r="J21" s="4"/>
      <c r="K21" s="4"/>
      <c r="L21" s="4"/>
      <c r="M21" s="4"/>
      <c r="N21" s="4"/>
      <c r="O21" s="4"/>
      <c r="P21" s="4"/>
      <c r="Q21" s="4"/>
      <c r="R21" s="4"/>
      <c r="S21" s="1"/>
      <c r="T21" s="1"/>
    </row>
    <row r="22" ht="15.75" customHeight="1">
      <c r="A22" s="1"/>
      <c r="B22" s="4"/>
      <c r="C22" s="4"/>
      <c r="D22" s="4"/>
      <c r="E22" s="4"/>
      <c r="F22" s="4"/>
      <c r="G22" s="4"/>
      <c r="H22" s="4"/>
      <c r="I22" s="4"/>
      <c r="J22" s="4"/>
      <c r="K22" s="4"/>
      <c r="L22" s="4"/>
      <c r="M22" s="4"/>
      <c r="N22" s="4"/>
      <c r="O22" s="4"/>
      <c r="P22" s="4"/>
      <c r="Q22" s="4"/>
      <c r="R22" s="4"/>
      <c r="S22" s="1"/>
      <c r="T22" s="1"/>
    </row>
    <row r="23" ht="15.75" customHeight="1">
      <c r="A23" s="1"/>
      <c r="B23" s="4"/>
      <c r="C23" s="4"/>
      <c r="D23" s="4"/>
      <c r="E23" s="4"/>
      <c r="F23" s="4"/>
      <c r="G23" s="4"/>
      <c r="H23" s="4"/>
      <c r="I23" s="4"/>
      <c r="J23" s="4"/>
      <c r="K23" s="4"/>
      <c r="L23" s="4"/>
      <c r="M23" s="4"/>
      <c r="N23" s="4"/>
      <c r="O23" s="4"/>
      <c r="P23" s="4"/>
      <c r="Q23" s="4"/>
      <c r="R23" s="4"/>
      <c r="S23" s="1"/>
      <c r="T23" s="1"/>
    </row>
    <row r="24" ht="15.75" customHeight="1">
      <c r="A24" s="1"/>
      <c r="B24" s="4"/>
      <c r="C24" s="4"/>
      <c r="D24" s="4"/>
      <c r="E24" s="4"/>
      <c r="F24" s="4"/>
      <c r="G24" s="4"/>
      <c r="H24" s="4"/>
      <c r="I24" s="4"/>
      <c r="J24" s="4"/>
      <c r="K24" s="4"/>
      <c r="L24" s="4"/>
      <c r="M24" s="4"/>
      <c r="N24" s="4"/>
      <c r="O24" s="4"/>
      <c r="P24" s="4"/>
      <c r="Q24" s="4"/>
      <c r="R24" s="4"/>
      <c r="S24" s="1"/>
      <c r="T24" s="1"/>
    </row>
    <row r="25" ht="15.75" customHeight="1">
      <c r="A25" s="1"/>
      <c r="B25" s="4"/>
      <c r="C25" s="4"/>
      <c r="D25" s="4"/>
      <c r="E25" s="4"/>
      <c r="F25" s="4"/>
      <c r="G25" s="4"/>
      <c r="H25" s="4"/>
      <c r="I25" s="4"/>
      <c r="J25" s="4"/>
      <c r="K25" s="4"/>
      <c r="L25" s="4"/>
      <c r="M25" s="4"/>
      <c r="N25" s="4"/>
      <c r="O25" s="4"/>
      <c r="P25" s="4"/>
      <c r="Q25" s="4"/>
      <c r="R25" s="4"/>
      <c r="S25" s="1"/>
      <c r="T25" s="1"/>
    </row>
    <row r="26" ht="15.75" customHeight="1">
      <c r="A26" s="1"/>
      <c r="B26" s="4"/>
      <c r="C26" s="4"/>
      <c r="D26" s="4"/>
      <c r="E26" s="4"/>
      <c r="F26" s="4"/>
      <c r="G26" s="4"/>
      <c r="H26" s="4"/>
      <c r="I26" s="4"/>
      <c r="J26" s="4"/>
      <c r="K26" s="4"/>
      <c r="L26" s="4"/>
      <c r="M26" s="4"/>
      <c r="N26" s="4"/>
      <c r="O26" s="4"/>
      <c r="P26" s="4"/>
      <c r="Q26" s="4"/>
      <c r="R26" s="4"/>
      <c r="S26" s="1"/>
      <c r="T26" s="1"/>
    </row>
    <row r="27" ht="15.75" customHeight="1">
      <c r="A27" s="1"/>
      <c r="B27" s="4"/>
      <c r="C27" s="4"/>
      <c r="D27" s="4"/>
      <c r="E27" s="4"/>
      <c r="F27" s="4"/>
      <c r="G27" s="4"/>
      <c r="H27" s="4"/>
      <c r="I27" s="4"/>
      <c r="J27" s="4"/>
      <c r="K27" s="4"/>
      <c r="L27" s="4"/>
      <c r="M27" s="4"/>
      <c r="N27" s="4"/>
      <c r="O27" s="4"/>
      <c r="P27" s="4"/>
      <c r="Q27" s="4"/>
      <c r="R27" s="4"/>
      <c r="S27" s="1"/>
      <c r="T27" s="1"/>
    </row>
    <row r="28" ht="15.75" customHeight="1">
      <c r="A28" s="1"/>
      <c r="B28" s="4"/>
      <c r="C28" s="4"/>
      <c r="D28" s="4"/>
      <c r="E28" s="4"/>
      <c r="F28" s="4"/>
      <c r="G28" s="4"/>
      <c r="H28" s="4"/>
      <c r="I28" s="4"/>
      <c r="J28" s="4"/>
      <c r="K28" s="4"/>
      <c r="L28" s="4"/>
      <c r="M28" s="4"/>
      <c r="N28" s="4"/>
      <c r="O28" s="4"/>
      <c r="P28" s="4"/>
      <c r="Q28" s="4"/>
      <c r="R28" s="4"/>
      <c r="S28" s="1"/>
      <c r="T28" s="1"/>
    </row>
    <row r="29" ht="15.75" customHeight="1">
      <c r="A29" s="1"/>
      <c r="B29" s="4"/>
      <c r="C29" s="4"/>
      <c r="D29" s="4"/>
      <c r="E29" s="4"/>
      <c r="F29" s="4"/>
      <c r="G29" s="4"/>
      <c r="H29" s="4"/>
      <c r="I29" s="4"/>
      <c r="J29" s="4"/>
      <c r="K29" s="4"/>
      <c r="L29" s="4"/>
      <c r="M29" s="4"/>
      <c r="N29" s="4"/>
      <c r="O29" s="4"/>
      <c r="P29" s="4"/>
      <c r="Q29" s="4"/>
      <c r="R29" s="4"/>
      <c r="S29" s="1"/>
      <c r="T29" s="1"/>
    </row>
    <row r="30" ht="15.75" customHeight="1">
      <c r="A30" s="1"/>
      <c r="B30" s="4"/>
      <c r="C30" s="4"/>
      <c r="D30" s="4"/>
      <c r="E30" s="4"/>
      <c r="F30" s="4"/>
      <c r="G30" s="4"/>
      <c r="H30" s="4"/>
      <c r="I30" s="4"/>
      <c r="J30" s="4"/>
      <c r="K30" s="4"/>
      <c r="L30" s="4"/>
      <c r="M30" s="4"/>
      <c r="N30" s="4"/>
      <c r="O30" s="4"/>
      <c r="P30" s="4"/>
      <c r="Q30" s="4"/>
      <c r="R30" s="4"/>
      <c r="S30" s="1"/>
      <c r="T30" s="1"/>
    </row>
    <row r="31" ht="15.75" customHeight="1">
      <c r="A31" s="1"/>
      <c r="B31" s="4"/>
      <c r="C31" s="4"/>
      <c r="D31" s="4"/>
      <c r="E31" s="4"/>
      <c r="F31" s="4"/>
      <c r="G31" s="4"/>
      <c r="H31" s="4"/>
      <c r="I31" s="4"/>
      <c r="J31" s="4"/>
      <c r="K31" s="4"/>
      <c r="L31" s="4"/>
      <c r="M31" s="4"/>
      <c r="N31" s="4"/>
      <c r="O31" s="4"/>
      <c r="P31" s="4"/>
      <c r="Q31" s="4"/>
      <c r="R31" s="4"/>
      <c r="S31" s="1"/>
      <c r="T31" s="1"/>
    </row>
    <row r="32" ht="15.75" customHeight="1">
      <c r="A32" s="1"/>
      <c r="B32" s="4"/>
      <c r="C32" s="4"/>
      <c r="D32" s="4"/>
      <c r="E32" s="4"/>
      <c r="F32" s="4"/>
      <c r="G32" s="4"/>
      <c r="H32" s="4"/>
      <c r="I32" s="4"/>
      <c r="J32" s="4"/>
      <c r="K32" s="4"/>
      <c r="L32" s="4"/>
      <c r="M32" s="4"/>
      <c r="N32" s="4"/>
      <c r="O32" s="4"/>
      <c r="P32" s="4"/>
      <c r="Q32" s="4"/>
      <c r="R32" s="4"/>
      <c r="S32" s="1"/>
      <c r="T32" s="1"/>
    </row>
    <row r="33" ht="15.75" customHeight="1">
      <c r="A33" s="1"/>
      <c r="B33" s="4"/>
      <c r="C33" s="4"/>
      <c r="D33" s="4"/>
      <c r="E33" s="4"/>
      <c r="F33" s="4"/>
      <c r="G33" s="4"/>
      <c r="H33" s="4"/>
      <c r="I33" s="4"/>
      <c r="J33" s="4"/>
      <c r="K33" s="4"/>
      <c r="L33" s="4"/>
      <c r="M33" s="4"/>
      <c r="N33" s="4"/>
      <c r="O33" s="4"/>
      <c r="P33" s="4"/>
      <c r="Q33" s="4"/>
      <c r="R33" s="4"/>
      <c r="S33" s="1"/>
      <c r="T33" s="1"/>
    </row>
    <row r="34" ht="15.75" customHeight="1">
      <c r="A34" s="1"/>
      <c r="B34" s="4"/>
      <c r="C34" s="4"/>
      <c r="D34" s="4"/>
      <c r="E34" s="4"/>
      <c r="F34" s="4"/>
      <c r="G34" s="4"/>
      <c r="H34" s="4"/>
      <c r="I34" s="4"/>
      <c r="J34" s="4"/>
      <c r="K34" s="4"/>
      <c r="L34" s="4"/>
      <c r="M34" s="4"/>
      <c r="N34" s="4"/>
      <c r="O34" s="4"/>
      <c r="P34" s="4"/>
      <c r="Q34" s="4"/>
      <c r="R34" s="4"/>
      <c r="S34" s="1"/>
      <c r="T34" s="1"/>
    </row>
    <row r="35" ht="15.75" customHeight="1">
      <c r="A35" s="1"/>
      <c r="B35" s="4"/>
      <c r="C35" s="4"/>
      <c r="D35" s="4"/>
      <c r="E35" s="4"/>
      <c r="F35" s="4"/>
      <c r="G35" s="4"/>
      <c r="H35" s="4"/>
      <c r="I35" s="4"/>
      <c r="J35" s="4"/>
      <c r="K35" s="4"/>
      <c r="L35" s="4"/>
      <c r="M35" s="4"/>
      <c r="N35" s="4"/>
      <c r="O35" s="4"/>
      <c r="P35" s="4"/>
      <c r="Q35" s="4"/>
      <c r="R35" s="4"/>
      <c r="S35" s="1"/>
      <c r="T35" s="1"/>
    </row>
    <row r="36" ht="15.75" customHeight="1">
      <c r="A36" s="1"/>
      <c r="B36" s="4"/>
      <c r="C36" s="4"/>
      <c r="D36" s="4"/>
      <c r="E36" s="4"/>
      <c r="F36" s="4"/>
      <c r="G36" s="4"/>
      <c r="H36" s="4"/>
      <c r="I36" s="4"/>
      <c r="J36" s="4"/>
      <c r="K36" s="4"/>
      <c r="L36" s="4"/>
      <c r="M36" s="4"/>
      <c r="N36" s="4"/>
      <c r="O36" s="4"/>
      <c r="P36" s="4"/>
      <c r="Q36" s="4"/>
      <c r="R36" s="4"/>
      <c r="S36" s="1"/>
      <c r="T36" s="1"/>
    </row>
    <row r="37" ht="15.75" customHeight="1">
      <c r="A37" s="1"/>
      <c r="B37" s="4"/>
      <c r="C37" s="4"/>
      <c r="D37" s="4"/>
      <c r="E37" s="4"/>
      <c r="F37" s="4"/>
      <c r="G37" s="4"/>
      <c r="H37" s="4"/>
      <c r="I37" s="4"/>
      <c r="J37" s="4"/>
      <c r="K37" s="4"/>
      <c r="L37" s="4"/>
      <c r="M37" s="4"/>
      <c r="N37" s="4"/>
      <c r="O37" s="4"/>
      <c r="P37" s="4"/>
      <c r="Q37" s="4"/>
      <c r="R37" s="4"/>
      <c r="S37" s="1"/>
      <c r="T37" s="1"/>
    </row>
    <row r="38" ht="15.75" customHeight="1">
      <c r="A38" s="1"/>
      <c r="B38" s="4"/>
      <c r="C38" s="4"/>
      <c r="D38" s="4"/>
      <c r="E38" s="4"/>
      <c r="F38" s="4"/>
      <c r="G38" s="4"/>
      <c r="H38" s="4"/>
      <c r="I38" s="4"/>
      <c r="J38" s="4"/>
      <c r="K38" s="4"/>
      <c r="L38" s="4"/>
      <c r="M38" s="4"/>
      <c r="N38" s="4"/>
      <c r="O38" s="4"/>
      <c r="P38" s="4"/>
      <c r="Q38" s="4"/>
      <c r="R38" s="4"/>
      <c r="S38" s="1"/>
      <c r="T38" s="1"/>
    </row>
    <row r="39" ht="15.75" customHeight="1">
      <c r="A39" s="1"/>
      <c r="B39" s="4"/>
      <c r="C39" s="4"/>
      <c r="D39" s="4"/>
      <c r="E39" s="4"/>
      <c r="F39" s="4"/>
      <c r="G39" s="4"/>
      <c r="H39" s="4"/>
      <c r="I39" s="4"/>
      <c r="J39" s="4"/>
      <c r="K39" s="4"/>
      <c r="L39" s="4"/>
      <c r="M39" s="4"/>
      <c r="N39" s="4"/>
      <c r="O39" s="4"/>
      <c r="P39" s="4"/>
      <c r="Q39" s="4"/>
      <c r="R39" s="4"/>
      <c r="S39" s="1"/>
      <c r="T39" s="1"/>
    </row>
    <row r="40" ht="15.75" customHeight="1">
      <c r="A40" s="1"/>
      <c r="B40" s="4"/>
      <c r="C40" s="4"/>
      <c r="D40" s="4"/>
      <c r="E40" s="4"/>
      <c r="F40" s="4"/>
      <c r="G40" s="4"/>
      <c r="H40" s="4"/>
      <c r="I40" s="4"/>
      <c r="J40" s="4"/>
      <c r="K40" s="4"/>
      <c r="L40" s="4"/>
      <c r="M40" s="4"/>
      <c r="N40" s="4"/>
      <c r="O40" s="4"/>
      <c r="P40" s="4"/>
      <c r="Q40" s="4"/>
      <c r="R40" s="4"/>
      <c r="S40" s="1"/>
      <c r="T40" s="1"/>
    </row>
    <row r="41" ht="15.75" customHeight="1">
      <c r="A41" s="1"/>
      <c r="B41" s="4"/>
      <c r="C41" s="4"/>
      <c r="D41" s="4"/>
      <c r="E41" s="4"/>
      <c r="F41" s="4"/>
      <c r="G41" s="4"/>
      <c r="H41" s="4"/>
      <c r="I41" s="4"/>
      <c r="J41" s="4"/>
      <c r="K41" s="4"/>
      <c r="L41" s="4"/>
      <c r="M41" s="4"/>
      <c r="N41" s="4"/>
      <c r="O41" s="4"/>
      <c r="P41" s="4"/>
      <c r="Q41" s="4"/>
      <c r="R41" s="4"/>
      <c r="S41" s="1"/>
      <c r="T41" s="1"/>
    </row>
    <row r="42" ht="15.75" customHeight="1">
      <c r="A42" s="1"/>
      <c r="B42" s="4"/>
      <c r="C42" s="4"/>
      <c r="D42" s="4"/>
      <c r="E42" s="4"/>
      <c r="F42" s="4"/>
      <c r="G42" s="4"/>
      <c r="H42" s="4"/>
      <c r="I42" s="4"/>
      <c r="J42" s="4"/>
      <c r="K42" s="4"/>
      <c r="L42" s="4"/>
      <c r="M42" s="4"/>
      <c r="N42" s="4"/>
      <c r="O42" s="4"/>
      <c r="P42" s="4"/>
      <c r="Q42" s="4"/>
      <c r="R42" s="4"/>
      <c r="S42" s="1"/>
      <c r="T42" s="1"/>
    </row>
    <row r="43" ht="15.75" customHeight="1">
      <c r="A43" s="1"/>
      <c r="B43" s="4"/>
      <c r="C43" s="4"/>
      <c r="D43" s="4"/>
      <c r="E43" s="4"/>
      <c r="F43" s="4"/>
      <c r="G43" s="4"/>
      <c r="H43" s="4"/>
      <c r="I43" s="4"/>
      <c r="J43" s="4"/>
      <c r="K43" s="4"/>
      <c r="L43" s="4"/>
      <c r="M43" s="4"/>
      <c r="N43" s="4"/>
      <c r="O43" s="4"/>
      <c r="P43" s="4"/>
      <c r="Q43" s="4"/>
      <c r="R43" s="4"/>
      <c r="S43" s="1"/>
      <c r="T43" s="1"/>
    </row>
    <row r="44" ht="15.75" customHeight="1">
      <c r="A44" s="1"/>
      <c r="B44" s="4"/>
      <c r="C44" s="4"/>
      <c r="D44" s="4"/>
      <c r="E44" s="4"/>
      <c r="F44" s="4"/>
      <c r="G44" s="4"/>
      <c r="H44" s="4"/>
      <c r="I44" s="4"/>
      <c r="J44" s="4"/>
      <c r="K44" s="4"/>
      <c r="L44" s="4"/>
      <c r="M44" s="4"/>
      <c r="N44" s="4"/>
      <c r="O44" s="4"/>
      <c r="P44" s="4"/>
      <c r="Q44" s="4"/>
      <c r="R44" s="4"/>
      <c r="S44" s="1"/>
      <c r="T44" s="1"/>
    </row>
    <row r="45" ht="15.75" customHeight="1">
      <c r="A45" s="1"/>
      <c r="B45" s="4"/>
      <c r="C45" s="4"/>
      <c r="D45" s="4"/>
      <c r="E45" s="4"/>
      <c r="F45" s="4"/>
      <c r="G45" s="4"/>
      <c r="H45" s="4"/>
      <c r="I45" s="4"/>
      <c r="J45" s="4"/>
      <c r="K45" s="4"/>
      <c r="L45" s="4"/>
      <c r="M45" s="4"/>
      <c r="N45" s="4"/>
      <c r="O45" s="4"/>
      <c r="P45" s="4"/>
      <c r="Q45" s="4"/>
      <c r="R45" s="4"/>
      <c r="S45" s="1"/>
      <c r="T45" s="1"/>
    </row>
    <row r="46" ht="15.75" customHeight="1">
      <c r="A46" s="1"/>
      <c r="B46" s="4"/>
      <c r="C46" s="4"/>
      <c r="D46" s="4"/>
      <c r="E46" s="4"/>
      <c r="F46" s="4"/>
      <c r="G46" s="4"/>
      <c r="H46" s="4"/>
      <c r="I46" s="4"/>
      <c r="J46" s="4"/>
      <c r="K46" s="4"/>
      <c r="L46" s="4"/>
      <c r="M46" s="4"/>
      <c r="N46" s="4"/>
      <c r="O46" s="4"/>
      <c r="P46" s="4"/>
      <c r="Q46" s="4"/>
      <c r="R46" s="4"/>
      <c r="S46" s="1"/>
      <c r="T46" s="1"/>
    </row>
    <row r="47" ht="15.75" customHeight="1">
      <c r="A47" s="1"/>
      <c r="B47" s="4"/>
      <c r="C47" s="4"/>
      <c r="D47" s="4"/>
      <c r="E47" s="4"/>
      <c r="F47" s="4"/>
      <c r="G47" s="4"/>
      <c r="H47" s="4"/>
      <c r="I47" s="4"/>
      <c r="J47" s="4"/>
      <c r="K47" s="4"/>
      <c r="L47" s="4"/>
      <c r="M47" s="4"/>
      <c r="N47" s="4"/>
      <c r="O47" s="4"/>
      <c r="P47" s="4"/>
      <c r="Q47" s="4"/>
      <c r="R47" s="4"/>
      <c r="S47" s="1"/>
      <c r="T47" s="1"/>
    </row>
    <row r="48" ht="15.75" customHeight="1">
      <c r="A48" s="1"/>
      <c r="B48" s="4"/>
      <c r="C48" s="4"/>
      <c r="D48" s="4"/>
      <c r="E48" s="4"/>
      <c r="F48" s="4"/>
      <c r="G48" s="4"/>
      <c r="H48" s="4"/>
      <c r="I48" s="4"/>
      <c r="J48" s="4"/>
      <c r="K48" s="4"/>
      <c r="L48" s="4"/>
      <c r="M48" s="4"/>
      <c r="N48" s="4"/>
      <c r="O48" s="4"/>
      <c r="P48" s="4"/>
      <c r="Q48" s="4"/>
      <c r="R48" s="4"/>
      <c r="S48" s="1"/>
      <c r="T48" s="1"/>
    </row>
    <row r="49" ht="15.75" customHeight="1">
      <c r="A49" s="1"/>
      <c r="B49" s="4"/>
      <c r="C49" s="4"/>
      <c r="D49" s="4"/>
      <c r="E49" s="4"/>
      <c r="F49" s="4"/>
      <c r="G49" s="4"/>
      <c r="H49" s="4"/>
      <c r="I49" s="4"/>
      <c r="J49" s="4"/>
      <c r="K49" s="4"/>
      <c r="L49" s="4"/>
      <c r="M49" s="4"/>
      <c r="N49" s="4"/>
      <c r="O49" s="4"/>
      <c r="P49" s="4"/>
      <c r="Q49" s="4"/>
      <c r="R49" s="4"/>
      <c r="S49" s="1"/>
      <c r="T49" s="1"/>
    </row>
    <row r="50" ht="15.75" customHeight="1">
      <c r="A50" s="1"/>
      <c r="B50" s="4"/>
      <c r="C50" s="4"/>
      <c r="D50" s="4"/>
      <c r="E50" s="4"/>
      <c r="F50" s="4"/>
      <c r="G50" s="4"/>
      <c r="H50" s="4"/>
      <c r="I50" s="4"/>
      <c r="J50" s="4"/>
      <c r="K50" s="4"/>
      <c r="L50" s="4"/>
      <c r="M50" s="4"/>
      <c r="N50" s="4"/>
      <c r="O50" s="4"/>
      <c r="P50" s="4"/>
      <c r="Q50" s="4"/>
      <c r="R50" s="4"/>
      <c r="S50" s="1"/>
      <c r="T50" s="1"/>
    </row>
    <row r="51" ht="15.75" customHeight="1">
      <c r="A51" s="1"/>
      <c r="B51" s="4"/>
      <c r="C51" s="4"/>
      <c r="D51" s="4"/>
      <c r="E51" s="4"/>
      <c r="F51" s="4"/>
      <c r="G51" s="4"/>
      <c r="H51" s="4"/>
      <c r="I51" s="4"/>
      <c r="J51" s="4"/>
      <c r="K51" s="4"/>
      <c r="L51" s="4"/>
      <c r="M51" s="4"/>
      <c r="N51" s="4"/>
      <c r="O51" s="4"/>
      <c r="P51" s="4"/>
      <c r="Q51" s="4"/>
      <c r="R51" s="4"/>
      <c r="S51" s="1"/>
      <c r="T51" s="1"/>
    </row>
    <row r="52" ht="15.75" customHeight="1">
      <c r="A52" s="1"/>
      <c r="B52" s="4"/>
      <c r="C52" s="4"/>
      <c r="D52" s="4"/>
      <c r="E52" s="4"/>
      <c r="F52" s="4"/>
      <c r="G52" s="4"/>
      <c r="H52" s="4"/>
      <c r="I52" s="4"/>
      <c r="J52" s="4"/>
      <c r="K52" s="4"/>
      <c r="L52" s="4"/>
      <c r="M52" s="4"/>
      <c r="N52" s="4"/>
      <c r="O52" s="4"/>
      <c r="P52" s="4"/>
      <c r="Q52" s="4"/>
      <c r="R52" s="4"/>
      <c r="S52" s="1"/>
      <c r="T52" s="1"/>
    </row>
    <row r="53" ht="15.75" customHeight="1">
      <c r="A53" s="1"/>
      <c r="B53" s="4"/>
      <c r="C53" s="4"/>
      <c r="D53" s="4"/>
      <c r="E53" s="4"/>
      <c r="F53" s="4"/>
      <c r="G53" s="4"/>
      <c r="H53" s="4"/>
      <c r="I53" s="4"/>
      <c r="J53" s="4"/>
      <c r="K53" s="4"/>
      <c r="L53" s="4"/>
      <c r="M53" s="4"/>
      <c r="N53" s="4"/>
      <c r="O53" s="4"/>
      <c r="P53" s="4"/>
      <c r="Q53" s="4"/>
      <c r="R53" s="4"/>
      <c r="S53" s="1"/>
      <c r="T53" s="1"/>
    </row>
    <row r="54" ht="15.75" customHeight="1">
      <c r="A54" s="1"/>
      <c r="B54" s="4"/>
      <c r="C54" s="4"/>
      <c r="D54" s="4"/>
      <c r="E54" s="4"/>
      <c r="F54" s="4"/>
      <c r="G54" s="4"/>
      <c r="H54" s="4"/>
      <c r="I54" s="4"/>
      <c r="J54" s="4"/>
      <c r="K54" s="4"/>
      <c r="L54" s="4"/>
      <c r="M54" s="4"/>
      <c r="N54" s="4"/>
      <c r="O54" s="4"/>
      <c r="P54" s="4"/>
      <c r="Q54" s="4"/>
      <c r="R54" s="4"/>
      <c r="S54" s="1"/>
      <c r="T54" s="1"/>
    </row>
    <row r="55" ht="15.75" customHeight="1">
      <c r="A55" s="1"/>
      <c r="B55" s="4"/>
      <c r="C55" s="4"/>
      <c r="D55" s="4"/>
      <c r="E55" s="4"/>
      <c r="F55" s="4"/>
      <c r="G55" s="4"/>
      <c r="H55" s="4"/>
      <c r="I55" s="4"/>
      <c r="J55" s="4"/>
      <c r="K55" s="4"/>
      <c r="L55" s="4"/>
      <c r="M55" s="4"/>
      <c r="N55" s="4"/>
      <c r="O55" s="4"/>
      <c r="P55" s="4"/>
      <c r="Q55" s="4"/>
      <c r="R55" s="4"/>
      <c r="S55" s="1"/>
      <c r="T55" s="1"/>
    </row>
    <row r="56" ht="15.75" customHeight="1">
      <c r="A56" s="1"/>
      <c r="B56" s="4"/>
      <c r="C56" s="4"/>
      <c r="D56" s="4"/>
      <c r="E56" s="4"/>
      <c r="F56" s="4"/>
      <c r="G56" s="4"/>
      <c r="H56" s="4"/>
      <c r="I56" s="4"/>
      <c r="J56" s="4"/>
      <c r="K56" s="4"/>
      <c r="L56" s="4"/>
      <c r="M56" s="4"/>
      <c r="N56" s="4"/>
      <c r="O56" s="4"/>
      <c r="P56" s="4"/>
      <c r="Q56" s="4"/>
      <c r="R56" s="4"/>
      <c r="S56" s="1"/>
      <c r="T56" s="1"/>
    </row>
    <row r="57" ht="15.75" customHeight="1">
      <c r="A57" s="1"/>
      <c r="B57" s="4"/>
      <c r="C57" s="4"/>
      <c r="D57" s="4"/>
      <c r="E57" s="4"/>
      <c r="F57" s="4"/>
      <c r="G57" s="4"/>
      <c r="H57" s="4"/>
      <c r="I57" s="4"/>
      <c r="J57" s="4"/>
      <c r="K57" s="4"/>
      <c r="L57" s="4"/>
      <c r="M57" s="4"/>
      <c r="N57" s="4"/>
      <c r="O57" s="4"/>
      <c r="P57" s="4"/>
      <c r="Q57" s="4"/>
      <c r="R57" s="4"/>
      <c r="S57" s="1"/>
      <c r="T57" s="1"/>
    </row>
    <row r="58" ht="15.75" customHeight="1">
      <c r="A58" s="1"/>
      <c r="B58" s="4"/>
      <c r="C58" s="4"/>
      <c r="D58" s="4"/>
      <c r="E58" s="4"/>
      <c r="F58" s="4"/>
      <c r="G58" s="4"/>
      <c r="H58" s="4"/>
      <c r="I58" s="4"/>
      <c r="J58" s="4"/>
      <c r="K58" s="4"/>
      <c r="L58" s="4"/>
      <c r="M58" s="4"/>
      <c r="N58" s="4"/>
      <c r="O58" s="4"/>
      <c r="P58" s="4"/>
      <c r="Q58" s="4"/>
      <c r="R58" s="4"/>
      <c r="S58" s="1"/>
      <c r="T58" s="1"/>
    </row>
    <row r="59" ht="15.75" customHeight="1">
      <c r="A59" s="1"/>
      <c r="B59" s="4"/>
      <c r="C59" s="4"/>
      <c r="D59" s="4"/>
      <c r="E59" s="4"/>
      <c r="F59" s="4"/>
      <c r="G59" s="4"/>
      <c r="H59" s="4"/>
      <c r="I59" s="4"/>
      <c r="J59" s="4"/>
      <c r="K59" s="4"/>
      <c r="L59" s="4"/>
      <c r="M59" s="4"/>
      <c r="N59" s="4"/>
      <c r="O59" s="4"/>
      <c r="P59" s="4"/>
      <c r="Q59" s="4"/>
      <c r="R59" s="4"/>
      <c r="S59" s="1"/>
      <c r="T59" s="1"/>
    </row>
    <row r="60" ht="15.75" customHeight="1">
      <c r="A60" s="1"/>
      <c r="B60" s="4"/>
      <c r="C60" s="4"/>
      <c r="D60" s="4"/>
      <c r="E60" s="4"/>
      <c r="F60" s="4"/>
      <c r="G60" s="4"/>
      <c r="H60" s="4"/>
      <c r="I60" s="4"/>
      <c r="J60" s="4"/>
      <c r="K60" s="4"/>
      <c r="L60" s="4"/>
      <c r="M60" s="4"/>
      <c r="N60" s="4"/>
      <c r="O60" s="4"/>
      <c r="P60" s="4"/>
      <c r="Q60" s="4"/>
      <c r="R60" s="4"/>
      <c r="S60" s="1"/>
      <c r="T60" s="1"/>
    </row>
    <row r="61" ht="15.75" customHeight="1">
      <c r="A61" s="1"/>
      <c r="B61" s="4"/>
      <c r="C61" s="4"/>
      <c r="D61" s="4"/>
      <c r="E61" s="4"/>
      <c r="F61" s="4"/>
      <c r="G61" s="4"/>
      <c r="H61" s="4"/>
      <c r="I61" s="4"/>
      <c r="J61" s="4"/>
      <c r="K61" s="4"/>
      <c r="L61" s="4"/>
      <c r="M61" s="4"/>
      <c r="N61" s="4"/>
      <c r="O61" s="4"/>
      <c r="P61" s="4"/>
      <c r="Q61" s="4"/>
      <c r="R61" s="4"/>
      <c r="S61" s="1"/>
      <c r="T61" s="1"/>
    </row>
    <row r="62" ht="15.75" customHeight="1">
      <c r="A62" s="1"/>
      <c r="B62" s="4"/>
      <c r="C62" s="4"/>
      <c r="D62" s="4"/>
      <c r="E62" s="4"/>
      <c r="F62" s="4"/>
      <c r="G62" s="4"/>
      <c r="H62" s="4"/>
      <c r="I62" s="4"/>
      <c r="J62" s="4"/>
      <c r="K62" s="4"/>
      <c r="L62" s="4"/>
      <c r="M62" s="4"/>
      <c r="N62" s="4"/>
      <c r="O62" s="4"/>
      <c r="P62" s="4"/>
      <c r="Q62" s="4"/>
      <c r="R62" s="4"/>
      <c r="S62" s="1"/>
      <c r="T62" s="1"/>
    </row>
    <row r="63" ht="15.75" customHeight="1">
      <c r="A63" s="1"/>
      <c r="B63" s="4"/>
      <c r="C63" s="4"/>
      <c r="D63" s="4"/>
      <c r="E63" s="4"/>
      <c r="F63" s="4"/>
      <c r="G63" s="4"/>
      <c r="H63" s="4"/>
      <c r="I63" s="4"/>
      <c r="J63" s="4"/>
      <c r="K63" s="4"/>
      <c r="L63" s="4"/>
      <c r="M63" s="4"/>
      <c r="N63" s="4"/>
      <c r="O63" s="4"/>
      <c r="P63" s="4"/>
      <c r="Q63" s="4"/>
      <c r="R63" s="4"/>
      <c r="S63" s="1"/>
      <c r="T63" s="1"/>
    </row>
    <row r="64" ht="15.75" customHeight="1">
      <c r="A64" s="1"/>
      <c r="B64" s="1"/>
      <c r="C64" s="1"/>
      <c r="D64" s="1"/>
      <c r="E64" s="1"/>
      <c r="F64" s="1"/>
      <c r="G64" s="1"/>
      <c r="H64" s="1"/>
      <c r="I64" s="1"/>
      <c r="J64" s="1"/>
      <c r="K64" s="1"/>
      <c r="L64" s="1"/>
      <c r="M64" s="1"/>
      <c r="N64" s="1"/>
      <c r="O64" s="1"/>
      <c r="P64" s="1"/>
      <c r="Q64" s="1"/>
      <c r="R64" s="1"/>
      <c r="S64" s="1"/>
      <c r="T64" s="1"/>
    </row>
    <row r="65" ht="15.75" customHeight="1">
      <c r="A65" s="1"/>
      <c r="B65" s="1"/>
      <c r="C65" s="1"/>
      <c r="D65" s="1"/>
      <c r="E65" s="1"/>
      <c r="F65" s="1"/>
      <c r="G65" s="1"/>
      <c r="H65" s="1"/>
      <c r="I65" s="1"/>
      <c r="J65" s="1"/>
      <c r="K65" s="1"/>
      <c r="L65" s="1"/>
      <c r="M65" s="1"/>
      <c r="N65" s="1"/>
      <c r="O65" s="1"/>
      <c r="P65" s="1"/>
      <c r="Q65" s="1"/>
      <c r="R65" s="1"/>
      <c r="S65" s="1"/>
      <c r="T65" s="1"/>
    </row>
    <row r="66" ht="15.75" customHeight="1">
      <c r="A66" s="1"/>
      <c r="B66" s="1"/>
      <c r="C66" s="1"/>
      <c r="D66" s="1"/>
      <c r="E66" s="1"/>
      <c r="F66" s="1"/>
      <c r="G66" s="1"/>
      <c r="H66" s="1"/>
      <c r="I66" s="1"/>
      <c r="J66" s="1"/>
      <c r="K66" s="1"/>
      <c r="L66" s="1"/>
      <c r="M66" s="1"/>
      <c r="N66" s="1"/>
      <c r="O66" s="1"/>
      <c r="P66" s="1"/>
      <c r="Q66" s="1"/>
      <c r="R66" s="1"/>
      <c r="S66" s="1"/>
      <c r="T66" s="1"/>
    </row>
    <row r="67" ht="15.75" customHeight="1">
      <c r="A67" s="1"/>
      <c r="B67" s="1"/>
      <c r="C67" s="1"/>
      <c r="D67" s="1"/>
      <c r="E67" s="1"/>
      <c r="F67" s="1"/>
      <c r="G67" s="1"/>
      <c r="H67" s="1"/>
      <c r="I67" s="1"/>
      <c r="J67" s="1"/>
      <c r="K67" s="1"/>
      <c r="L67" s="1"/>
      <c r="M67" s="1"/>
      <c r="N67" s="1"/>
      <c r="O67" s="1"/>
      <c r="P67" s="1"/>
      <c r="Q67" s="1"/>
      <c r="R67" s="1"/>
      <c r="S67" s="1"/>
      <c r="T67" s="1"/>
    </row>
    <row r="68" ht="15.75" customHeight="1">
      <c r="A68" s="1"/>
      <c r="B68" s="1"/>
      <c r="C68" s="1"/>
      <c r="D68" s="1"/>
      <c r="E68" s="1"/>
      <c r="F68" s="1"/>
      <c r="G68" s="1"/>
      <c r="H68" s="1"/>
      <c r="I68" s="1"/>
      <c r="J68" s="1"/>
      <c r="K68" s="1"/>
      <c r="L68" s="1"/>
      <c r="M68" s="1"/>
      <c r="N68" s="1"/>
      <c r="O68" s="1"/>
      <c r="P68" s="1"/>
      <c r="Q68" s="1"/>
      <c r="R68" s="1"/>
      <c r="S68" s="1"/>
      <c r="T68" s="1"/>
    </row>
    <row r="69" ht="15.75" customHeight="1">
      <c r="A69" s="1"/>
      <c r="B69" s="1"/>
      <c r="C69" s="1"/>
      <c r="D69" s="1"/>
      <c r="E69" s="1"/>
      <c r="F69" s="1"/>
      <c r="G69" s="1"/>
      <c r="H69" s="1"/>
      <c r="I69" s="1"/>
      <c r="J69" s="1"/>
      <c r="K69" s="1"/>
      <c r="L69" s="1"/>
      <c r="M69" s="1"/>
      <c r="N69" s="1"/>
      <c r="O69" s="1"/>
      <c r="P69" s="1"/>
      <c r="Q69" s="1"/>
      <c r="R69" s="1"/>
      <c r="S69" s="1"/>
      <c r="T69" s="1"/>
    </row>
    <row r="70" ht="15.75" customHeight="1">
      <c r="A70" s="1"/>
      <c r="B70" s="1"/>
      <c r="C70" s="1"/>
      <c r="D70" s="1"/>
      <c r="E70" s="1"/>
      <c r="F70" s="1"/>
      <c r="G70" s="1"/>
      <c r="H70" s="1"/>
      <c r="I70" s="1"/>
      <c r="J70" s="1"/>
      <c r="K70" s="1"/>
      <c r="L70" s="1"/>
      <c r="M70" s="1"/>
      <c r="N70" s="1"/>
      <c r="O70" s="1"/>
      <c r="P70" s="1"/>
      <c r="Q70" s="1"/>
      <c r="R70" s="1"/>
      <c r="S70" s="1"/>
      <c r="T70" s="1"/>
    </row>
    <row r="71" ht="15.75" customHeight="1">
      <c r="A71" s="1"/>
      <c r="B71" s="1"/>
      <c r="C71" s="1"/>
      <c r="D71" s="1"/>
      <c r="E71" s="1"/>
      <c r="F71" s="1"/>
      <c r="G71" s="1"/>
      <c r="H71" s="1"/>
      <c r="I71" s="1"/>
      <c r="J71" s="1"/>
      <c r="K71" s="1"/>
      <c r="L71" s="1"/>
      <c r="M71" s="1"/>
      <c r="N71" s="1"/>
      <c r="O71" s="1"/>
      <c r="P71" s="1"/>
      <c r="Q71" s="1"/>
      <c r="R71" s="1"/>
      <c r="S71" s="1"/>
      <c r="T71" s="1"/>
    </row>
    <row r="72" ht="15.75" customHeight="1">
      <c r="A72" s="1"/>
      <c r="B72" s="1"/>
      <c r="C72" s="1"/>
      <c r="D72" s="1"/>
      <c r="E72" s="1"/>
      <c r="F72" s="1"/>
      <c r="G72" s="1"/>
      <c r="H72" s="1"/>
      <c r="I72" s="1"/>
      <c r="J72" s="1"/>
      <c r="K72" s="1"/>
      <c r="L72" s="1"/>
      <c r="M72" s="1"/>
      <c r="N72" s="1"/>
      <c r="O72" s="1"/>
      <c r="P72" s="1"/>
      <c r="Q72" s="1"/>
      <c r="R72" s="1"/>
      <c r="S72" s="1"/>
      <c r="T72" s="1"/>
    </row>
    <row r="73" ht="15.75" customHeight="1">
      <c r="A73" s="1"/>
      <c r="B73" s="1"/>
      <c r="C73" s="1"/>
      <c r="D73" s="1"/>
      <c r="E73" s="1"/>
      <c r="F73" s="1"/>
      <c r="G73" s="1"/>
      <c r="H73" s="1"/>
      <c r="I73" s="1"/>
      <c r="J73" s="1"/>
      <c r="K73" s="1"/>
      <c r="L73" s="1"/>
      <c r="M73" s="1"/>
      <c r="N73" s="1"/>
      <c r="O73" s="1"/>
      <c r="P73" s="1"/>
      <c r="Q73" s="1"/>
      <c r="R73" s="1"/>
      <c r="S73" s="1"/>
      <c r="T73" s="1"/>
    </row>
    <row r="74" ht="15.75" customHeight="1">
      <c r="A74" s="1"/>
      <c r="B74" s="1"/>
      <c r="C74" s="1"/>
      <c r="D74" s="1"/>
      <c r="E74" s="1"/>
      <c r="F74" s="1"/>
      <c r="G74" s="1"/>
      <c r="H74" s="1"/>
      <c r="I74" s="1"/>
      <c r="J74" s="1"/>
      <c r="K74" s="1"/>
      <c r="L74" s="1"/>
      <c r="M74" s="1"/>
      <c r="N74" s="1"/>
      <c r="O74" s="1"/>
      <c r="P74" s="1"/>
      <c r="Q74" s="1"/>
      <c r="R74" s="1"/>
      <c r="S74" s="1"/>
      <c r="T74" s="1"/>
    </row>
    <row r="75" ht="15.75" customHeight="1">
      <c r="A75" s="1"/>
      <c r="B75" s="1"/>
      <c r="C75" s="1"/>
      <c r="D75" s="1"/>
      <c r="E75" s="1"/>
      <c r="F75" s="1"/>
      <c r="G75" s="1"/>
      <c r="H75" s="1"/>
      <c r="I75" s="1"/>
      <c r="J75" s="1"/>
      <c r="K75" s="1"/>
      <c r="L75" s="1"/>
      <c r="M75" s="1"/>
      <c r="N75" s="1"/>
      <c r="O75" s="1"/>
      <c r="P75" s="1"/>
      <c r="Q75" s="1"/>
      <c r="R75" s="1"/>
      <c r="S75" s="1"/>
      <c r="T75" s="1"/>
    </row>
    <row r="76" ht="15.75" customHeight="1">
      <c r="A76" s="1"/>
      <c r="B76" s="1"/>
      <c r="C76" s="1"/>
      <c r="D76" s="1"/>
      <c r="E76" s="1"/>
      <c r="F76" s="1"/>
      <c r="G76" s="1"/>
      <c r="H76" s="1"/>
      <c r="I76" s="1"/>
      <c r="J76" s="1"/>
      <c r="K76" s="1"/>
      <c r="L76" s="1"/>
      <c r="M76" s="1"/>
      <c r="N76" s="1"/>
      <c r="O76" s="1"/>
      <c r="P76" s="1"/>
      <c r="Q76" s="1"/>
      <c r="R76" s="1"/>
      <c r="S76" s="1"/>
      <c r="T76" s="1"/>
    </row>
    <row r="77" ht="15.75" customHeight="1">
      <c r="A77" s="1"/>
      <c r="B77" s="1"/>
      <c r="C77" s="1"/>
      <c r="D77" s="1"/>
      <c r="E77" s="1"/>
      <c r="F77" s="1"/>
      <c r="G77" s="1"/>
      <c r="H77" s="1"/>
      <c r="I77" s="1"/>
      <c r="J77" s="1"/>
      <c r="K77" s="1"/>
      <c r="L77" s="1"/>
      <c r="M77" s="1"/>
      <c r="N77" s="1"/>
      <c r="O77" s="1"/>
      <c r="P77" s="1"/>
      <c r="Q77" s="1"/>
      <c r="R77" s="1"/>
      <c r="S77" s="1"/>
      <c r="T77" s="1"/>
    </row>
    <row r="78" ht="15.75" customHeight="1">
      <c r="A78" s="1"/>
      <c r="B78" s="1"/>
      <c r="C78" s="1"/>
      <c r="D78" s="1"/>
      <c r="E78" s="1"/>
      <c r="F78" s="1"/>
      <c r="G78" s="1"/>
      <c r="H78" s="1"/>
      <c r="I78" s="1"/>
      <c r="J78" s="1"/>
      <c r="K78" s="1"/>
      <c r="L78" s="1"/>
      <c r="M78" s="1"/>
      <c r="N78" s="1"/>
      <c r="O78" s="1"/>
      <c r="P78" s="1"/>
      <c r="Q78" s="1"/>
      <c r="R78" s="1"/>
      <c r="S78" s="1"/>
      <c r="T78" s="1"/>
    </row>
    <row r="79" ht="15.75" customHeight="1">
      <c r="A79" s="1"/>
      <c r="B79" s="1"/>
      <c r="C79" s="1"/>
      <c r="D79" s="1"/>
      <c r="E79" s="1"/>
      <c r="F79" s="1"/>
      <c r="G79" s="1"/>
      <c r="H79" s="1"/>
      <c r="I79" s="1"/>
      <c r="J79" s="1"/>
      <c r="K79" s="1"/>
      <c r="L79" s="1"/>
      <c r="M79" s="1"/>
      <c r="N79" s="1"/>
      <c r="O79" s="1"/>
      <c r="P79" s="1"/>
      <c r="Q79" s="1"/>
      <c r="R79" s="1"/>
      <c r="S79" s="1"/>
      <c r="T79" s="1"/>
    </row>
    <row r="80" ht="15.75" customHeight="1">
      <c r="A80" s="1"/>
      <c r="B80" s="1"/>
      <c r="C80" s="1"/>
      <c r="D80" s="1"/>
      <c r="E80" s="1"/>
      <c r="F80" s="1"/>
      <c r="G80" s="1"/>
      <c r="H80" s="1"/>
      <c r="I80" s="1"/>
      <c r="J80" s="1"/>
      <c r="K80" s="1"/>
      <c r="L80" s="1"/>
      <c r="M80" s="1"/>
      <c r="N80" s="1"/>
      <c r="O80" s="1"/>
      <c r="P80" s="1"/>
      <c r="Q80" s="1"/>
      <c r="R80" s="1"/>
      <c r="S80" s="1"/>
      <c r="T80" s="1"/>
    </row>
    <row r="81" ht="15.75" customHeight="1">
      <c r="A81" s="1"/>
      <c r="B81" s="1"/>
      <c r="C81" s="1"/>
      <c r="D81" s="1"/>
      <c r="E81" s="1"/>
      <c r="F81" s="1"/>
      <c r="G81" s="1"/>
      <c r="H81" s="1"/>
      <c r="I81" s="1"/>
      <c r="J81" s="1"/>
      <c r="K81" s="1"/>
      <c r="L81" s="1"/>
      <c r="M81" s="1"/>
      <c r="N81" s="1"/>
      <c r="O81" s="1"/>
      <c r="P81" s="1"/>
      <c r="Q81" s="1"/>
      <c r="R81" s="1"/>
      <c r="S81" s="1"/>
      <c r="T81" s="1"/>
    </row>
    <row r="82" ht="15.75" customHeight="1">
      <c r="A82" s="1"/>
      <c r="B82" s="1"/>
      <c r="C82" s="1"/>
      <c r="D82" s="1"/>
      <c r="E82" s="1"/>
      <c r="F82" s="1"/>
      <c r="G82" s="1"/>
      <c r="H82" s="1"/>
      <c r="I82" s="1"/>
      <c r="J82" s="1"/>
      <c r="K82" s="1"/>
      <c r="L82" s="1"/>
      <c r="M82" s="1"/>
      <c r="N82" s="1"/>
      <c r="O82" s="1"/>
      <c r="P82" s="1"/>
      <c r="Q82" s="1"/>
      <c r="R82" s="1"/>
      <c r="S82" s="1"/>
      <c r="T82" s="1"/>
    </row>
    <row r="83" ht="15.75" customHeight="1">
      <c r="A83" s="1"/>
      <c r="B83" s="1"/>
      <c r="C83" s="1"/>
      <c r="D83" s="1"/>
      <c r="E83" s="1"/>
      <c r="F83" s="1"/>
      <c r="G83" s="1"/>
      <c r="H83" s="1"/>
      <c r="I83" s="1"/>
      <c r="J83" s="1"/>
      <c r="K83" s="1"/>
      <c r="L83" s="1"/>
      <c r="M83" s="1"/>
      <c r="N83" s="1"/>
      <c r="O83" s="1"/>
      <c r="P83" s="1"/>
      <c r="Q83" s="1"/>
      <c r="R83" s="1"/>
      <c r="S83" s="1"/>
      <c r="T83" s="1"/>
    </row>
    <row r="84" ht="15.75" customHeight="1">
      <c r="A84" s="1"/>
      <c r="B84" s="1"/>
      <c r="C84" s="1"/>
      <c r="D84" s="1"/>
      <c r="E84" s="1"/>
      <c r="F84" s="1"/>
      <c r="G84" s="1"/>
      <c r="H84" s="1"/>
      <c r="I84" s="1"/>
      <c r="J84" s="1"/>
      <c r="K84" s="1"/>
      <c r="L84" s="1"/>
      <c r="M84" s="1"/>
      <c r="N84" s="1"/>
      <c r="O84" s="1"/>
      <c r="P84" s="1"/>
      <c r="Q84" s="1"/>
      <c r="R84" s="1"/>
      <c r="S84" s="1"/>
      <c r="T84" s="1"/>
    </row>
    <row r="85" ht="15.75" customHeight="1">
      <c r="A85" s="1"/>
      <c r="B85" s="1"/>
      <c r="C85" s="1"/>
      <c r="D85" s="1"/>
      <c r="E85" s="1"/>
      <c r="F85" s="1"/>
      <c r="G85" s="1"/>
      <c r="H85" s="1"/>
      <c r="I85" s="1"/>
      <c r="J85" s="1"/>
      <c r="K85" s="1"/>
      <c r="L85" s="1"/>
      <c r="M85" s="1"/>
      <c r="N85" s="1"/>
      <c r="O85" s="1"/>
      <c r="P85" s="1"/>
      <c r="Q85" s="1"/>
      <c r="R85" s="1"/>
      <c r="S85" s="1"/>
      <c r="T85" s="1"/>
    </row>
    <row r="86" ht="15.75" customHeight="1">
      <c r="A86" s="1"/>
      <c r="B86" s="1"/>
      <c r="C86" s="1"/>
      <c r="D86" s="1"/>
      <c r="E86" s="1"/>
      <c r="F86" s="1"/>
      <c r="G86" s="1"/>
      <c r="H86" s="1"/>
      <c r="I86" s="1"/>
      <c r="J86" s="1"/>
      <c r="K86" s="1"/>
      <c r="L86" s="1"/>
      <c r="M86" s="1"/>
      <c r="N86" s="1"/>
      <c r="O86" s="1"/>
      <c r="P86" s="1"/>
      <c r="Q86" s="1"/>
      <c r="R86" s="1"/>
      <c r="S86" s="1"/>
      <c r="T86" s="1"/>
    </row>
    <row r="87" ht="15.75" customHeight="1">
      <c r="A87" s="1"/>
      <c r="B87" s="1"/>
      <c r="C87" s="1"/>
      <c r="D87" s="1"/>
      <c r="E87" s="1"/>
      <c r="F87" s="1"/>
      <c r="G87" s="1"/>
      <c r="H87" s="1"/>
      <c r="I87" s="1"/>
      <c r="J87" s="1"/>
      <c r="K87" s="1"/>
      <c r="L87" s="1"/>
      <c r="M87" s="1"/>
      <c r="N87" s="1"/>
      <c r="O87" s="1"/>
      <c r="P87" s="1"/>
      <c r="Q87" s="1"/>
      <c r="R87" s="1"/>
      <c r="S87" s="1"/>
      <c r="T87" s="1"/>
    </row>
    <row r="88" ht="15.75" customHeight="1">
      <c r="A88" s="1"/>
      <c r="B88" s="1"/>
      <c r="C88" s="1"/>
      <c r="D88" s="1"/>
      <c r="E88" s="1"/>
      <c r="F88" s="1"/>
      <c r="G88" s="1"/>
      <c r="H88" s="1"/>
      <c r="I88" s="1"/>
      <c r="J88" s="1"/>
      <c r="K88" s="1"/>
      <c r="L88" s="1"/>
      <c r="M88" s="1"/>
      <c r="N88" s="1"/>
      <c r="O88" s="1"/>
      <c r="P88" s="1"/>
      <c r="Q88" s="1"/>
      <c r="R88" s="1"/>
      <c r="S88" s="1"/>
      <c r="T88" s="1"/>
    </row>
    <row r="89" ht="15.75" customHeight="1">
      <c r="A89" s="1"/>
      <c r="B89" s="1"/>
      <c r="C89" s="1"/>
      <c r="D89" s="1"/>
      <c r="E89" s="1"/>
      <c r="F89" s="1"/>
      <c r="G89" s="1"/>
      <c r="H89" s="1"/>
      <c r="I89" s="1"/>
      <c r="J89" s="1"/>
      <c r="K89" s="1"/>
      <c r="L89" s="1"/>
      <c r="M89" s="1"/>
      <c r="N89" s="1"/>
      <c r="O89" s="1"/>
      <c r="P89" s="1"/>
      <c r="Q89" s="1"/>
      <c r="R89" s="1"/>
      <c r="S89" s="1"/>
      <c r="T89" s="1"/>
    </row>
    <row r="90" ht="15.75" customHeight="1">
      <c r="A90" s="1"/>
      <c r="B90" s="1"/>
      <c r="C90" s="1"/>
      <c r="D90" s="1"/>
      <c r="E90" s="1"/>
      <c r="F90" s="1"/>
      <c r="G90" s="1"/>
      <c r="H90" s="1"/>
      <c r="I90" s="1"/>
      <c r="J90" s="1"/>
      <c r="K90" s="1"/>
      <c r="L90" s="1"/>
      <c r="M90" s="1"/>
      <c r="N90" s="1"/>
      <c r="O90" s="1"/>
      <c r="P90" s="1"/>
      <c r="Q90" s="1"/>
      <c r="R90" s="1"/>
      <c r="S90" s="1"/>
      <c r="T90" s="1"/>
    </row>
    <row r="91" ht="15.75" customHeight="1">
      <c r="A91" s="1"/>
      <c r="B91" s="1"/>
      <c r="C91" s="1"/>
      <c r="D91" s="1"/>
      <c r="E91" s="1"/>
      <c r="F91" s="1"/>
      <c r="G91" s="1"/>
      <c r="H91" s="1"/>
      <c r="I91" s="1"/>
      <c r="J91" s="1"/>
      <c r="K91" s="1"/>
      <c r="L91" s="1"/>
      <c r="M91" s="1"/>
      <c r="N91" s="1"/>
      <c r="O91" s="1"/>
      <c r="P91" s="1"/>
      <c r="Q91" s="1"/>
      <c r="R91" s="1"/>
      <c r="S91" s="1"/>
      <c r="T91" s="1"/>
    </row>
    <row r="92" ht="15.75" customHeight="1">
      <c r="A92" s="1"/>
      <c r="B92" s="1"/>
      <c r="C92" s="1"/>
      <c r="D92" s="1"/>
      <c r="E92" s="1"/>
      <c r="F92" s="1"/>
      <c r="G92" s="1"/>
      <c r="H92" s="1"/>
      <c r="I92" s="1"/>
      <c r="J92" s="1"/>
      <c r="K92" s="1"/>
      <c r="L92" s="1"/>
      <c r="M92" s="1"/>
      <c r="N92" s="1"/>
      <c r="O92" s="1"/>
      <c r="P92" s="1"/>
      <c r="Q92" s="1"/>
      <c r="R92" s="1"/>
      <c r="S92" s="1"/>
      <c r="T92" s="1"/>
    </row>
    <row r="93" ht="15.75" customHeight="1">
      <c r="A93" s="1"/>
      <c r="B93" s="1"/>
      <c r="C93" s="1"/>
      <c r="D93" s="1"/>
      <c r="E93" s="1"/>
      <c r="F93" s="1"/>
      <c r="G93" s="1"/>
      <c r="H93" s="1"/>
      <c r="I93" s="1"/>
      <c r="J93" s="1"/>
      <c r="K93" s="1"/>
      <c r="L93" s="1"/>
      <c r="M93" s="1"/>
      <c r="N93" s="1"/>
      <c r="O93" s="1"/>
      <c r="P93" s="1"/>
      <c r="Q93" s="1"/>
      <c r="R93" s="1"/>
      <c r="S93" s="1"/>
      <c r="T93" s="1"/>
    </row>
    <row r="94" ht="15.75" customHeight="1">
      <c r="A94" s="1"/>
      <c r="B94" s="1"/>
      <c r="C94" s="1"/>
      <c r="D94" s="1"/>
      <c r="E94" s="1"/>
      <c r="F94" s="1"/>
      <c r="G94" s="1"/>
      <c r="H94" s="1"/>
      <c r="I94" s="1"/>
      <c r="J94" s="1"/>
      <c r="K94" s="1"/>
      <c r="L94" s="1"/>
      <c r="M94" s="1"/>
      <c r="N94" s="1"/>
      <c r="O94" s="1"/>
      <c r="P94" s="1"/>
      <c r="Q94" s="1"/>
      <c r="R94" s="1"/>
      <c r="S94" s="1"/>
      <c r="T94" s="1"/>
    </row>
    <row r="95" ht="15.75" customHeight="1">
      <c r="A95" s="1"/>
      <c r="B95" s="1"/>
      <c r="C95" s="1"/>
      <c r="D95" s="1"/>
      <c r="E95" s="1"/>
      <c r="F95" s="1"/>
      <c r="G95" s="1"/>
      <c r="H95" s="1"/>
      <c r="I95" s="1"/>
      <c r="J95" s="1"/>
      <c r="K95" s="1"/>
      <c r="L95" s="1"/>
      <c r="M95" s="1"/>
      <c r="N95" s="1"/>
      <c r="O95" s="1"/>
      <c r="P95" s="1"/>
      <c r="Q95" s="1"/>
      <c r="R95" s="1"/>
      <c r="S95" s="1"/>
      <c r="T95" s="1"/>
    </row>
    <row r="96" ht="15.75" customHeight="1">
      <c r="A96" s="1"/>
      <c r="B96" s="1"/>
      <c r="C96" s="1"/>
      <c r="D96" s="1"/>
      <c r="E96" s="1"/>
      <c r="F96" s="1"/>
      <c r="G96" s="1"/>
      <c r="H96" s="1"/>
      <c r="I96" s="1"/>
      <c r="J96" s="1"/>
      <c r="K96" s="1"/>
      <c r="L96" s="1"/>
      <c r="M96" s="1"/>
      <c r="N96" s="1"/>
      <c r="O96" s="1"/>
      <c r="P96" s="1"/>
      <c r="Q96" s="1"/>
      <c r="R96" s="1"/>
      <c r="S96" s="1"/>
      <c r="T96" s="1"/>
    </row>
    <row r="97" ht="15.75" customHeight="1">
      <c r="A97" s="1"/>
      <c r="B97" s="1"/>
      <c r="C97" s="1"/>
      <c r="D97" s="1"/>
      <c r="E97" s="1"/>
      <c r="F97" s="1"/>
      <c r="G97" s="1"/>
      <c r="H97" s="1"/>
      <c r="I97" s="1"/>
      <c r="J97" s="1"/>
      <c r="K97" s="1"/>
      <c r="L97" s="1"/>
      <c r="M97" s="1"/>
      <c r="N97" s="1"/>
      <c r="O97" s="1"/>
      <c r="P97" s="1"/>
      <c r="Q97" s="1"/>
      <c r="R97" s="1"/>
      <c r="S97" s="1"/>
      <c r="T97" s="1"/>
    </row>
    <row r="98" ht="15.75" customHeight="1">
      <c r="A98" s="1"/>
      <c r="B98" s="1"/>
      <c r="C98" s="1"/>
      <c r="D98" s="1"/>
      <c r="E98" s="1"/>
      <c r="F98" s="1"/>
      <c r="G98" s="1"/>
      <c r="H98" s="1"/>
      <c r="I98" s="1"/>
      <c r="J98" s="1"/>
      <c r="K98" s="1"/>
      <c r="L98" s="1"/>
      <c r="M98" s="1"/>
      <c r="N98" s="1"/>
      <c r="O98" s="1"/>
      <c r="P98" s="1"/>
      <c r="Q98" s="1"/>
      <c r="R98" s="1"/>
      <c r="S98" s="1"/>
      <c r="T98" s="1"/>
    </row>
    <row r="99" ht="15.75" customHeight="1">
      <c r="A99" s="1"/>
      <c r="B99" s="1"/>
      <c r="C99" s="1"/>
      <c r="D99" s="1"/>
      <c r="E99" s="1"/>
      <c r="F99" s="1"/>
      <c r="G99" s="1"/>
      <c r="H99" s="1"/>
      <c r="I99" s="1"/>
      <c r="J99" s="1"/>
      <c r="K99" s="1"/>
      <c r="L99" s="1"/>
      <c r="M99" s="1"/>
      <c r="N99" s="1"/>
      <c r="O99" s="1"/>
      <c r="P99" s="1"/>
      <c r="Q99" s="1"/>
      <c r="R99" s="1"/>
      <c r="S99" s="1"/>
      <c r="T99" s="1"/>
    </row>
    <row r="100" ht="15.75" customHeight="1">
      <c r="A100" s="1"/>
      <c r="B100" s="1"/>
      <c r="C100" s="1"/>
      <c r="D100" s="1"/>
      <c r="E100" s="1"/>
      <c r="F100" s="1"/>
      <c r="G100" s="1"/>
      <c r="H100" s="1"/>
      <c r="I100" s="1"/>
      <c r="J100" s="1"/>
      <c r="K100" s="1"/>
      <c r="L100" s="1"/>
      <c r="M100" s="1"/>
      <c r="N100" s="1"/>
      <c r="O100" s="1"/>
      <c r="P100" s="1"/>
      <c r="Q100" s="1"/>
      <c r="R100" s="1"/>
      <c r="S100" s="1"/>
      <c r="T100" s="1"/>
    </row>
    <row r="101" ht="15.75" customHeight="1">
      <c r="A101" s="1"/>
      <c r="B101" s="1"/>
      <c r="C101" s="1"/>
      <c r="D101" s="1"/>
      <c r="E101" s="1"/>
      <c r="F101" s="1"/>
      <c r="G101" s="1"/>
      <c r="H101" s="1"/>
      <c r="I101" s="1"/>
      <c r="J101" s="1"/>
      <c r="K101" s="1"/>
      <c r="L101" s="1"/>
      <c r="M101" s="1"/>
      <c r="N101" s="1"/>
      <c r="O101" s="1"/>
      <c r="P101" s="1"/>
      <c r="Q101" s="1"/>
      <c r="R101" s="1"/>
      <c r="S101" s="1"/>
      <c r="T101" s="1"/>
    </row>
    <row r="102" ht="15.75" customHeight="1">
      <c r="A102" s="1"/>
      <c r="B102" s="1"/>
      <c r="C102" s="1"/>
      <c r="D102" s="1"/>
      <c r="E102" s="1"/>
      <c r="F102" s="1"/>
      <c r="G102" s="1"/>
      <c r="H102" s="1"/>
      <c r="I102" s="1"/>
      <c r="J102" s="1"/>
      <c r="K102" s="1"/>
      <c r="L102" s="1"/>
      <c r="M102" s="1"/>
      <c r="N102" s="1"/>
      <c r="O102" s="1"/>
      <c r="P102" s="1"/>
      <c r="Q102" s="1"/>
      <c r="R102" s="1"/>
      <c r="S102" s="1"/>
      <c r="T102" s="1"/>
    </row>
    <row r="103" ht="15.75" customHeight="1">
      <c r="A103" s="1"/>
      <c r="B103" s="1"/>
      <c r="C103" s="1"/>
      <c r="D103" s="1"/>
      <c r="E103" s="1"/>
      <c r="F103" s="1"/>
      <c r="G103" s="1"/>
      <c r="H103" s="1"/>
      <c r="I103" s="1"/>
      <c r="J103" s="1"/>
      <c r="K103" s="1"/>
      <c r="L103" s="1"/>
      <c r="M103" s="1"/>
      <c r="N103" s="1"/>
      <c r="O103" s="1"/>
      <c r="P103" s="1"/>
      <c r="Q103" s="1"/>
      <c r="R103" s="1"/>
      <c r="S103" s="1"/>
      <c r="T103" s="1"/>
    </row>
    <row r="104" ht="15.75" customHeight="1">
      <c r="A104" s="1"/>
      <c r="B104" s="1"/>
      <c r="C104" s="1"/>
      <c r="D104" s="1"/>
      <c r="E104" s="1"/>
      <c r="F104" s="1"/>
      <c r="G104" s="1"/>
      <c r="H104" s="1"/>
      <c r="I104" s="1"/>
      <c r="J104" s="1"/>
      <c r="K104" s="1"/>
      <c r="L104" s="1"/>
      <c r="M104" s="1"/>
      <c r="N104" s="1"/>
      <c r="O104" s="1"/>
      <c r="P104" s="1"/>
      <c r="Q104" s="1"/>
      <c r="R104" s="1"/>
      <c r="S104" s="1"/>
      <c r="T104" s="1"/>
    </row>
    <row r="105" ht="15.75" customHeight="1">
      <c r="A105" s="1"/>
      <c r="B105" s="1"/>
      <c r="C105" s="1"/>
      <c r="D105" s="1"/>
      <c r="E105" s="1"/>
      <c r="F105" s="1"/>
      <c r="G105" s="1"/>
      <c r="H105" s="1"/>
      <c r="I105" s="1"/>
      <c r="J105" s="1"/>
      <c r="K105" s="1"/>
      <c r="L105" s="1"/>
      <c r="M105" s="1"/>
      <c r="N105" s="1"/>
      <c r="O105" s="1"/>
      <c r="P105" s="1"/>
      <c r="Q105" s="1"/>
      <c r="R105" s="1"/>
      <c r="S105" s="1"/>
      <c r="T105" s="1"/>
    </row>
    <row r="106" ht="15.75" customHeight="1">
      <c r="A106" s="1"/>
      <c r="B106" s="1"/>
      <c r="C106" s="1"/>
      <c r="D106" s="1"/>
      <c r="E106" s="1"/>
      <c r="F106" s="1"/>
      <c r="G106" s="1"/>
      <c r="H106" s="1"/>
      <c r="I106" s="1"/>
      <c r="J106" s="1"/>
      <c r="K106" s="1"/>
      <c r="L106" s="1"/>
      <c r="M106" s="1"/>
      <c r="N106" s="1"/>
      <c r="O106" s="1"/>
      <c r="P106" s="1"/>
      <c r="Q106" s="1"/>
      <c r="R106" s="1"/>
      <c r="S106" s="1"/>
      <c r="T106" s="1"/>
    </row>
    <row r="107" ht="15.75" customHeight="1">
      <c r="A107" s="1"/>
      <c r="B107" s="1"/>
      <c r="C107" s="1"/>
      <c r="D107" s="1"/>
      <c r="E107" s="1"/>
      <c r="F107" s="1"/>
      <c r="G107" s="1"/>
      <c r="H107" s="1"/>
      <c r="I107" s="1"/>
      <c r="J107" s="1"/>
      <c r="K107" s="1"/>
      <c r="L107" s="1"/>
      <c r="M107" s="1"/>
      <c r="N107" s="1"/>
      <c r="O107" s="1"/>
      <c r="P107" s="1"/>
      <c r="Q107" s="1"/>
      <c r="R107" s="1"/>
      <c r="S107" s="1"/>
      <c r="T107" s="1"/>
    </row>
    <row r="108" ht="15.75" customHeight="1">
      <c r="A108" s="1"/>
      <c r="B108" s="1"/>
      <c r="C108" s="1"/>
      <c r="D108" s="1"/>
      <c r="E108" s="1"/>
      <c r="F108" s="1"/>
      <c r="G108" s="1"/>
      <c r="H108" s="1"/>
      <c r="I108" s="1"/>
      <c r="J108" s="1"/>
      <c r="K108" s="1"/>
      <c r="L108" s="1"/>
      <c r="M108" s="1"/>
      <c r="N108" s="1"/>
      <c r="O108" s="1"/>
      <c r="P108" s="1"/>
      <c r="Q108" s="1"/>
      <c r="R108" s="1"/>
      <c r="S108" s="1"/>
      <c r="T108" s="1"/>
    </row>
    <row r="109" ht="15.75" customHeight="1">
      <c r="A109" s="1"/>
      <c r="B109" s="1"/>
      <c r="C109" s="1"/>
      <c r="D109" s="1"/>
      <c r="E109" s="1"/>
      <c r="F109" s="1"/>
      <c r="G109" s="1"/>
      <c r="H109" s="1"/>
      <c r="I109" s="1"/>
      <c r="J109" s="1"/>
      <c r="K109" s="1"/>
      <c r="L109" s="1"/>
      <c r="M109" s="1"/>
      <c r="N109" s="1"/>
      <c r="O109" s="1"/>
      <c r="P109" s="1"/>
      <c r="Q109" s="1"/>
      <c r="R109" s="1"/>
      <c r="S109" s="1"/>
      <c r="T109" s="1"/>
    </row>
    <row r="110" ht="15.75" customHeight="1">
      <c r="A110" s="1"/>
      <c r="B110" s="1"/>
      <c r="C110" s="1"/>
      <c r="D110" s="1"/>
      <c r="E110" s="1"/>
      <c r="F110" s="1"/>
      <c r="G110" s="1"/>
      <c r="H110" s="1"/>
      <c r="I110" s="1"/>
      <c r="J110" s="1"/>
      <c r="K110" s="1"/>
      <c r="L110" s="1"/>
      <c r="M110" s="1"/>
      <c r="N110" s="1"/>
      <c r="O110" s="1"/>
      <c r="P110" s="1"/>
      <c r="Q110" s="1"/>
      <c r="R110" s="1"/>
      <c r="S110" s="1"/>
      <c r="T110" s="1"/>
    </row>
    <row r="111" ht="15.75" customHeight="1">
      <c r="A111" s="1"/>
      <c r="B111" s="1"/>
      <c r="C111" s="1"/>
      <c r="D111" s="1"/>
      <c r="E111" s="1"/>
      <c r="F111" s="1"/>
      <c r="G111" s="1"/>
      <c r="H111" s="1"/>
      <c r="I111" s="1"/>
      <c r="J111" s="1"/>
      <c r="K111" s="1"/>
      <c r="L111" s="1"/>
      <c r="M111" s="1"/>
      <c r="N111" s="1"/>
      <c r="O111" s="1"/>
      <c r="P111" s="1"/>
      <c r="Q111" s="1"/>
      <c r="R111" s="1"/>
      <c r="S111" s="1"/>
      <c r="T111" s="1"/>
    </row>
    <row r="112" ht="15.75" customHeight="1">
      <c r="A112" s="1"/>
      <c r="B112" s="1"/>
      <c r="C112" s="1"/>
      <c r="D112" s="1"/>
      <c r="E112" s="1"/>
      <c r="F112" s="1"/>
      <c r="G112" s="1"/>
      <c r="H112" s="1"/>
      <c r="I112" s="1"/>
      <c r="J112" s="1"/>
      <c r="K112" s="1"/>
      <c r="L112" s="1"/>
      <c r="M112" s="1"/>
      <c r="N112" s="1"/>
      <c r="O112" s="1"/>
      <c r="P112" s="1"/>
      <c r="Q112" s="1"/>
      <c r="R112" s="1"/>
      <c r="S112" s="1"/>
      <c r="T112" s="1"/>
    </row>
    <row r="113" ht="15.75" customHeight="1">
      <c r="A113" s="1"/>
      <c r="B113" s="1"/>
      <c r="C113" s="1"/>
      <c r="D113" s="1"/>
      <c r="E113" s="1"/>
      <c r="F113" s="1"/>
      <c r="G113" s="1"/>
      <c r="H113" s="1"/>
      <c r="I113" s="1"/>
      <c r="J113" s="1"/>
      <c r="K113" s="1"/>
      <c r="L113" s="1"/>
      <c r="M113" s="1"/>
      <c r="N113" s="1"/>
      <c r="O113" s="1"/>
      <c r="P113" s="1"/>
      <c r="Q113" s="1"/>
      <c r="R113" s="1"/>
      <c r="S113" s="1"/>
      <c r="T113" s="1"/>
    </row>
    <row r="114" ht="15.75" customHeight="1">
      <c r="A114" s="1"/>
      <c r="B114" s="1"/>
      <c r="C114" s="1"/>
      <c r="D114" s="1"/>
      <c r="E114" s="1"/>
      <c r="F114" s="1"/>
      <c r="G114" s="1"/>
      <c r="H114" s="1"/>
      <c r="I114" s="1"/>
      <c r="J114" s="1"/>
      <c r="K114" s="1"/>
      <c r="L114" s="1"/>
      <c r="M114" s="1"/>
      <c r="N114" s="1"/>
      <c r="O114" s="1"/>
      <c r="P114" s="1"/>
      <c r="Q114" s="1"/>
      <c r="R114" s="1"/>
      <c r="S114" s="1"/>
      <c r="T114" s="1"/>
    </row>
    <row r="115" ht="15.75" customHeight="1">
      <c r="A115" s="1"/>
      <c r="B115" s="1"/>
      <c r="C115" s="1"/>
      <c r="D115" s="1"/>
      <c r="E115" s="1"/>
      <c r="F115" s="1"/>
      <c r="G115" s="1"/>
      <c r="H115" s="1"/>
      <c r="I115" s="1"/>
      <c r="J115" s="1"/>
      <c r="K115" s="1"/>
      <c r="L115" s="1"/>
      <c r="M115" s="1"/>
      <c r="N115" s="1"/>
      <c r="O115" s="1"/>
      <c r="P115" s="1"/>
      <c r="Q115" s="1"/>
      <c r="R115" s="1"/>
      <c r="S115" s="1"/>
      <c r="T115" s="1"/>
    </row>
    <row r="116" ht="15.75" customHeight="1">
      <c r="A116" s="1"/>
      <c r="B116" s="1"/>
      <c r="C116" s="1"/>
      <c r="D116" s="1"/>
      <c r="E116" s="1"/>
      <c r="F116" s="1"/>
      <c r="G116" s="1"/>
      <c r="H116" s="1"/>
      <c r="I116" s="1"/>
      <c r="J116" s="1"/>
      <c r="K116" s="1"/>
      <c r="L116" s="1"/>
      <c r="M116" s="1"/>
      <c r="N116" s="1"/>
      <c r="O116" s="1"/>
      <c r="P116" s="1"/>
      <c r="Q116" s="1"/>
      <c r="R116" s="1"/>
      <c r="S116" s="1"/>
      <c r="T116" s="1"/>
    </row>
    <row r="117" ht="15.75" customHeight="1">
      <c r="A117" s="1"/>
      <c r="B117" s="1"/>
      <c r="C117" s="1"/>
      <c r="D117" s="1"/>
      <c r="E117" s="1"/>
      <c r="F117" s="1"/>
      <c r="G117" s="1"/>
      <c r="H117" s="1"/>
      <c r="I117" s="1"/>
      <c r="J117" s="1"/>
      <c r="K117" s="1"/>
      <c r="L117" s="1"/>
      <c r="M117" s="1"/>
      <c r="N117" s="1"/>
      <c r="O117" s="1"/>
      <c r="P117" s="1"/>
      <c r="Q117" s="1"/>
      <c r="R117" s="1"/>
      <c r="S117" s="1"/>
      <c r="T117" s="1"/>
    </row>
    <row r="118" ht="15.75" customHeight="1">
      <c r="A118" s="1"/>
      <c r="B118" s="1"/>
      <c r="C118" s="1"/>
      <c r="D118" s="1"/>
      <c r="E118" s="1"/>
      <c r="F118" s="1"/>
      <c r="G118" s="1"/>
      <c r="H118" s="1"/>
      <c r="I118" s="1"/>
      <c r="J118" s="1"/>
      <c r="K118" s="1"/>
      <c r="L118" s="1"/>
      <c r="M118" s="1"/>
      <c r="N118" s="1"/>
      <c r="O118" s="1"/>
      <c r="P118" s="1"/>
      <c r="Q118" s="1"/>
      <c r="R118" s="1"/>
      <c r="S118" s="1"/>
      <c r="T118" s="1"/>
    </row>
    <row r="119" ht="15.75" customHeight="1">
      <c r="A119" s="1"/>
      <c r="B119" s="1"/>
      <c r="C119" s="1"/>
      <c r="D119" s="1"/>
      <c r="E119" s="1"/>
      <c r="F119" s="1"/>
      <c r="G119" s="1"/>
      <c r="H119" s="1"/>
      <c r="I119" s="1"/>
      <c r="J119" s="1"/>
      <c r="K119" s="1"/>
      <c r="L119" s="1"/>
      <c r="M119" s="1"/>
      <c r="N119" s="1"/>
      <c r="O119" s="1"/>
      <c r="P119" s="1"/>
      <c r="Q119" s="1"/>
      <c r="R119" s="1"/>
      <c r="S119" s="1"/>
      <c r="T119" s="1"/>
    </row>
    <row r="120" ht="15.75" customHeight="1">
      <c r="A120" s="1"/>
      <c r="B120" s="1"/>
      <c r="C120" s="1"/>
      <c r="D120" s="1"/>
      <c r="E120" s="1"/>
      <c r="F120" s="1"/>
      <c r="G120" s="1"/>
      <c r="H120" s="1"/>
      <c r="I120" s="1"/>
      <c r="J120" s="1"/>
      <c r="K120" s="1"/>
      <c r="L120" s="1"/>
      <c r="M120" s="1"/>
      <c r="N120" s="1"/>
      <c r="O120" s="1"/>
      <c r="P120" s="1"/>
      <c r="Q120" s="1"/>
      <c r="R120" s="1"/>
      <c r="S120" s="1"/>
      <c r="T120" s="1"/>
    </row>
    <row r="121" ht="15.75" customHeight="1">
      <c r="A121" s="1"/>
      <c r="B121" s="1"/>
      <c r="C121" s="1"/>
      <c r="D121" s="1"/>
      <c r="E121" s="1"/>
      <c r="F121" s="1"/>
      <c r="G121" s="1"/>
      <c r="H121" s="1"/>
      <c r="I121" s="1"/>
      <c r="J121" s="1"/>
      <c r="K121" s="1"/>
      <c r="L121" s="1"/>
      <c r="M121" s="1"/>
      <c r="N121" s="1"/>
      <c r="O121" s="1"/>
      <c r="P121" s="1"/>
      <c r="Q121" s="1"/>
      <c r="R121" s="1"/>
      <c r="S121" s="1"/>
      <c r="T121" s="1"/>
    </row>
    <row r="122" ht="15.75" customHeight="1">
      <c r="A122" s="1"/>
      <c r="B122" s="1"/>
      <c r="C122" s="1"/>
      <c r="D122" s="1"/>
      <c r="E122" s="1"/>
      <c r="F122" s="1"/>
      <c r="G122" s="1"/>
      <c r="H122" s="1"/>
      <c r="I122" s="1"/>
      <c r="J122" s="1"/>
      <c r="K122" s="1"/>
      <c r="L122" s="1"/>
      <c r="M122" s="1"/>
      <c r="N122" s="1"/>
      <c r="O122" s="1"/>
      <c r="P122" s="1"/>
      <c r="Q122" s="1"/>
      <c r="R122" s="1"/>
      <c r="S122" s="1"/>
      <c r="T122" s="1"/>
    </row>
    <row r="123" ht="15.75" customHeight="1">
      <c r="A123" s="1"/>
      <c r="B123" s="1"/>
      <c r="C123" s="1"/>
      <c r="D123" s="1"/>
      <c r="E123" s="1"/>
      <c r="F123" s="1"/>
      <c r="G123" s="1"/>
      <c r="H123" s="1"/>
      <c r="I123" s="1"/>
      <c r="J123" s="1"/>
      <c r="K123" s="1"/>
      <c r="L123" s="1"/>
      <c r="M123" s="1"/>
      <c r="N123" s="1"/>
      <c r="O123" s="1"/>
      <c r="P123" s="1"/>
      <c r="Q123" s="1"/>
      <c r="R123" s="1"/>
      <c r="S123" s="1"/>
      <c r="T123" s="1"/>
    </row>
    <row r="124" ht="15.75" customHeight="1">
      <c r="A124" s="1"/>
      <c r="B124" s="1"/>
      <c r="C124" s="1"/>
      <c r="D124" s="1"/>
      <c r="E124" s="1"/>
      <c r="F124" s="1"/>
      <c r="G124" s="1"/>
      <c r="H124" s="1"/>
      <c r="I124" s="1"/>
      <c r="J124" s="1"/>
      <c r="K124" s="1"/>
      <c r="L124" s="1"/>
      <c r="M124" s="1"/>
      <c r="N124" s="1"/>
      <c r="O124" s="1"/>
      <c r="P124" s="1"/>
      <c r="Q124" s="1"/>
      <c r="R124" s="1"/>
      <c r="S124" s="1"/>
      <c r="T124" s="1"/>
    </row>
    <row r="125" ht="15.75" customHeight="1">
      <c r="A125" s="1"/>
      <c r="B125" s="1"/>
      <c r="C125" s="1"/>
      <c r="D125" s="1"/>
      <c r="E125" s="1"/>
      <c r="F125" s="1"/>
      <c r="G125" s="1"/>
      <c r="H125" s="1"/>
      <c r="I125" s="1"/>
      <c r="J125" s="1"/>
      <c r="K125" s="1"/>
      <c r="L125" s="1"/>
      <c r="M125" s="1"/>
      <c r="N125" s="1"/>
      <c r="O125" s="1"/>
      <c r="P125" s="1"/>
      <c r="Q125" s="1"/>
      <c r="R125" s="1"/>
      <c r="S125" s="1"/>
      <c r="T125" s="1"/>
    </row>
    <row r="126" ht="15.75" customHeight="1">
      <c r="A126" s="1"/>
      <c r="B126" s="1"/>
      <c r="C126" s="1"/>
      <c r="D126" s="1"/>
      <c r="E126" s="1"/>
      <c r="F126" s="1"/>
      <c r="G126" s="1"/>
      <c r="H126" s="1"/>
      <c r="I126" s="1"/>
      <c r="J126" s="1"/>
      <c r="K126" s="1"/>
      <c r="L126" s="1"/>
      <c r="M126" s="1"/>
      <c r="N126" s="1"/>
      <c r="O126" s="1"/>
      <c r="P126" s="1"/>
      <c r="Q126" s="1"/>
      <c r="R126" s="1"/>
      <c r="S126" s="1"/>
      <c r="T126" s="1"/>
    </row>
    <row r="127" ht="15.75" customHeight="1">
      <c r="A127" s="1"/>
      <c r="B127" s="1"/>
      <c r="C127" s="1"/>
      <c r="D127" s="1"/>
      <c r="E127" s="1"/>
      <c r="F127" s="1"/>
      <c r="G127" s="1"/>
      <c r="H127" s="1"/>
      <c r="I127" s="1"/>
      <c r="J127" s="1"/>
      <c r="K127" s="1"/>
      <c r="L127" s="1"/>
      <c r="M127" s="1"/>
      <c r="N127" s="1"/>
      <c r="O127" s="1"/>
      <c r="P127" s="1"/>
      <c r="Q127" s="1"/>
      <c r="R127" s="1"/>
      <c r="S127" s="1"/>
      <c r="T127" s="1"/>
    </row>
    <row r="128" ht="15.75" customHeight="1">
      <c r="A128" s="1"/>
      <c r="B128" s="1"/>
      <c r="C128" s="1"/>
      <c r="D128" s="1"/>
      <c r="E128" s="1"/>
      <c r="F128" s="1"/>
      <c r="G128" s="1"/>
      <c r="H128" s="1"/>
      <c r="I128" s="1"/>
      <c r="J128" s="1"/>
      <c r="K128" s="1"/>
      <c r="L128" s="1"/>
      <c r="M128" s="1"/>
      <c r="N128" s="1"/>
      <c r="O128" s="1"/>
      <c r="P128" s="1"/>
      <c r="Q128" s="1"/>
      <c r="R128" s="1"/>
      <c r="S128" s="1"/>
      <c r="T128" s="1"/>
    </row>
    <row r="129" ht="15.75" customHeight="1">
      <c r="A129" s="1"/>
      <c r="B129" s="1"/>
      <c r="C129" s="1"/>
      <c r="D129" s="1"/>
      <c r="E129" s="1"/>
      <c r="F129" s="1"/>
      <c r="G129" s="1"/>
      <c r="H129" s="1"/>
      <c r="I129" s="1"/>
      <c r="J129" s="1"/>
      <c r="K129" s="1"/>
      <c r="L129" s="1"/>
      <c r="M129" s="1"/>
      <c r="N129" s="1"/>
      <c r="O129" s="1"/>
      <c r="P129" s="1"/>
      <c r="Q129" s="1"/>
      <c r="R129" s="1"/>
      <c r="S129" s="1"/>
      <c r="T129" s="1"/>
    </row>
    <row r="130" ht="15.75" customHeight="1">
      <c r="A130" s="1"/>
      <c r="B130" s="1"/>
      <c r="C130" s="1"/>
      <c r="D130" s="1"/>
      <c r="E130" s="1"/>
      <c r="F130" s="1"/>
      <c r="G130" s="1"/>
      <c r="H130" s="1"/>
      <c r="I130" s="1"/>
      <c r="J130" s="1"/>
      <c r="K130" s="1"/>
      <c r="L130" s="1"/>
      <c r="M130" s="1"/>
      <c r="N130" s="1"/>
      <c r="O130" s="1"/>
      <c r="P130" s="1"/>
      <c r="Q130" s="1"/>
      <c r="R130" s="1"/>
      <c r="S130" s="1"/>
      <c r="T130" s="1"/>
    </row>
    <row r="131" ht="15.75" customHeight="1">
      <c r="A131" s="1"/>
      <c r="B131" s="1"/>
      <c r="C131" s="1"/>
      <c r="D131" s="1"/>
      <c r="E131" s="1"/>
      <c r="F131" s="1"/>
      <c r="G131" s="1"/>
      <c r="H131" s="1"/>
      <c r="I131" s="1"/>
      <c r="J131" s="1"/>
      <c r="K131" s="1"/>
      <c r="L131" s="1"/>
      <c r="M131" s="1"/>
      <c r="N131" s="1"/>
      <c r="O131" s="1"/>
      <c r="P131" s="1"/>
      <c r="Q131" s="1"/>
      <c r="R131" s="1"/>
      <c r="S131" s="1"/>
      <c r="T131" s="1"/>
    </row>
    <row r="132" ht="15.75" customHeight="1">
      <c r="A132" s="1"/>
      <c r="B132" s="1"/>
      <c r="C132" s="1"/>
      <c r="D132" s="1"/>
      <c r="E132" s="1"/>
      <c r="F132" s="1"/>
      <c r="G132" s="1"/>
      <c r="H132" s="1"/>
      <c r="I132" s="1"/>
      <c r="J132" s="1"/>
      <c r="K132" s="1"/>
      <c r="L132" s="1"/>
      <c r="M132" s="1"/>
      <c r="N132" s="1"/>
      <c r="O132" s="1"/>
      <c r="P132" s="1"/>
      <c r="Q132" s="1"/>
      <c r="R132" s="1"/>
      <c r="S132" s="1"/>
      <c r="T132" s="1"/>
    </row>
    <row r="133" ht="15.75" customHeight="1">
      <c r="A133" s="1"/>
      <c r="B133" s="1"/>
      <c r="C133" s="1"/>
      <c r="D133" s="1"/>
      <c r="E133" s="1"/>
      <c r="F133" s="1"/>
      <c r="G133" s="1"/>
      <c r="H133" s="1"/>
      <c r="I133" s="1"/>
      <c r="J133" s="1"/>
      <c r="K133" s="1"/>
      <c r="L133" s="1"/>
      <c r="M133" s="1"/>
      <c r="N133" s="1"/>
      <c r="O133" s="1"/>
      <c r="P133" s="1"/>
      <c r="Q133" s="1"/>
      <c r="R133" s="1"/>
      <c r="S133" s="1"/>
      <c r="T133" s="1"/>
    </row>
    <row r="134" ht="15.75" customHeight="1">
      <c r="A134" s="1"/>
      <c r="B134" s="1"/>
      <c r="C134" s="1"/>
      <c r="D134" s="1"/>
      <c r="E134" s="1"/>
      <c r="F134" s="1"/>
      <c r="G134" s="1"/>
      <c r="H134" s="1"/>
      <c r="I134" s="1"/>
      <c r="J134" s="1"/>
      <c r="K134" s="1"/>
      <c r="L134" s="1"/>
      <c r="M134" s="1"/>
      <c r="N134" s="1"/>
      <c r="O134" s="1"/>
      <c r="P134" s="1"/>
      <c r="Q134" s="1"/>
      <c r="R134" s="1"/>
      <c r="S134" s="1"/>
      <c r="T134" s="1"/>
    </row>
    <row r="135" ht="15.75" customHeight="1">
      <c r="A135" s="1"/>
      <c r="B135" s="1"/>
      <c r="C135" s="1"/>
      <c r="D135" s="1"/>
      <c r="E135" s="1"/>
      <c r="F135" s="1"/>
      <c r="G135" s="1"/>
      <c r="H135" s="1"/>
      <c r="I135" s="1"/>
      <c r="J135" s="1"/>
      <c r="K135" s="1"/>
      <c r="L135" s="1"/>
      <c r="M135" s="1"/>
      <c r="N135" s="1"/>
      <c r="O135" s="1"/>
      <c r="P135" s="1"/>
      <c r="Q135" s="1"/>
      <c r="R135" s="1"/>
      <c r="S135" s="1"/>
      <c r="T135" s="1"/>
    </row>
    <row r="136" ht="15.75" customHeight="1">
      <c r="A136" s="1"/>
      <c r="B136" s="1"/>
      <c r="C136" s="1"/>
      <c r="D136" s="1"/>
      <c r="E136" s="1"/>
      <c r="F136" s="1"/>
      <c r="G136" s="1"/>
      <c r="H136" s="1"/>
      <c r="I136" s="1"/>
      <c r="J136" s="1"/>
      <c r="K136" s="1"/>
      <c r="L136" s="1"/>
      <c r="M136" s="1"/>
      <c r="N136" s="1"/>
      <c r="O136" s="1"/>
      <c r="P136" s="1"/>
      <c r="Q136" s="1"/>
      <c r="R136" s="1"/>
      <c r="S136" s="1"/>
      <c r="T136" s="1"/>
    </row>
    <row r="137" ht="15.75" customHeight="1">
      <c r="A137" s="1"/>
      <c r="B137" s="1"/>
      <c r="C137" s="1"/>
      <c r="D137" s="1"/>
      <c r="E137" s="1"/>
      <c r="F137" s="1"/>
      <c r="G137" s="1"/>
      <c r="H137" s="1"/>
      <c r="I137" s="1"/>
      <c r="J137" s="1"/>
      <c r="K137" s="1"/>
      <c r="L137" s="1"/>
      <c r="M137" s="1"/>
      <c r="N137" s="1"/>
      <c r="O137" s="1"/>
      <c r="P137" s="1"/>
      <c r="Q137" s="1"/>
      <c r="R137" s="1"/>
      <c r="S137" s="1"/>
      <c r="T137" s="1"/>
    </row>
    <row r="138" ht="15.75" customHeight="1">
      <c r="A138" s="1"/>
      <c r="B138" s="1"/>
      <c r="C138" s="1"/>
      <c r="D138" s="1"/>
      <c r="E138" s="1"/>
      <c r="F138" s="1"/>
      <c r="G138" s="1"/>
      <c r="H138" s="1"/>
      <c r="I138" s="1"/>
      <c r="J138" s="1"/>
      <c r="K138" s="1"/>
      <c r="L138" s="1"/>
      <c r="M138" s="1"/>
      <c r="N138" s="1"/>
      <c r="O138" s="1"/>
      <c r="P138" s="1"/>
      <c r="Q138" s="1"/>
      <c r="R138" s="1"/>
      <c r="S138" s="1"/>
      <c r="T138" s="1"/>
    </row>
    <row r="139" ht="15.75" customHeight="1">
      <c r="A139" s="1"/>
      <c r="B139" s="1"/>
      <c r="C139" s="1"/>
      <c r="D139" s="1"/>
      <c r="E139" s="1"/>
      <c r="F139" s="1"/>
      <c r="G139" s="1"/>
      <c r="H139" s="1"/>
      <c r="I139" s="1"/>
      <c r="J139" s="1"/>
      <c r="K139" s="1"/>
      <c r="L139" s="1"/>
      <c r="M139" s="1"/>
      <c r="N139" s="1"/>
      <c r="O139" s="1"/>
      <c r="P139" s="1"/>
      <c r="Q139" s="1"/>
      <c r="R139" s="1"/>
      <c r="S139" s="1"/>
      <c r="T139" s="1"/>
    </row>
    <row r="140" ht="15.75" customHeight="1">
      <c r="A140" s="1"/>
      <c r="B140" s="1"/>
      <c r="C140" s="1"/>
      <c r="D140" s="1"/>
      <c r="E140" s="1"/>
      <c r="F140" s="1"/>
      <c r="G140" s="1"/>
      <c r="H140" s="1"/>
      <c r="I140" s="1"/>
      <c r="J140" s="1"/>
      <c r="K140" s="1"/>
      <c r="L140" s="1"/>
      <c r="M140" s="1"/>
      <c r="N140" s="1"/>
      <c r="O140" s="1"/>
      <c r="P140" s="1"/>
      <c r="Q140" s="1"/>
      <c r="R140" s="1"/>
      <c r="S140" s="1"/>
      <c r="T140" s="1"/>
    </row>
    <row r="141" ht="15.75" customHeight="1">
      <c r="A141" s="1"/>
      <c r="B141" s="1"/>
      <c r="C141" s="1"/>
      <c r="D141" s="1"/>
      <c r="E141" s="1"/>
      <c r="F141" s="1"/>
      <c r="G141" s="1"/>
      <c r="H141" s="1"/>
      <c r="I141" s="1"/>
      <c r="J141" s="1"/>
      <c r="K141" s="1"/>
      <c r="L141" s="1"/>
      <c r="M141" s="1"/>
      <c r="N141" s="1"/>
      <c r="O141" s="1"/>
      <c r="P141" s="1"/>
      <c r="Q141" s="1"/>
      <c r="R141" s="1"/>
      <c r="S141" s="1"/>
      <c r="T141" s="1"/>
    </row>
    <row r="142" ht="15.75" customHeight="1">
      <c r="A142" s="1"/>
      <c r="B142" s="1"/>
      <c r="C142" s="1"/>
      <c r="D142" s="1"/>
      <c r="E142" s="1"/>
      <c r="F142" s="1"/>
      <c r="G142" s="1"/>
      <c r="H142" s="1"/>
      <c r="I142" s="1"/>
      <c r="J142" s="1"/>
      <c r="K142" s="1"/>
      <c r="L142" s="1"/>
      <c r="M142" s="1"/>
      <c r="N142" s="1"/>
      <c r="O142" s="1"/>
      <c r="P142" s="1"/>
      <c r="Q142" s="1"/>
      <c r="R142" s="1"/>
      <c r="S142" s="1"/>
      <c r="T142" s="1"/>
    </row>
    <row r="143" ht="15.75" customHeight="1">
      <c r="A143" s="1"/>
      <c r="B143" s="1"/>
      <c r="C143" s="1"/>
      <c r="D143" s="1"/>
      <c r="E143" s="1"/>
      <c r="F143" s="1"/>
      <c r="G143" s="1"/>
      <c r="H143" s="1"/>
      <c r="I143" s="1"/>
      <c r="J143" s="1"/>
      <c r="K143" s="1"/>
      <c r="L143" s="1"/>
      <c r="M143" s="1"/>
      <c r="N143" s="1"/>
      <c r="O143" s="1"/>
      <c r="P143" s="1"/>
      <c r="Q143" s="1"/>
      <c r="R143" s="1"/>
      <c r="S143" s="1"/>
      <c r="T143" s="1"/>
    </row>
    <row r="144" ht="15.75" customHeight="1">
      <c r="A144" s="1"/>
      <c r="B144" s="1"/>
      <c r="C144" s="1"/>
      <c r="D144" s="1"/>
      <c r="E144" s="1"/>
      <c r="F144" s="1"/>
      <c r="G144" s="1"/>
      <c r="H144" s="1"/>
      <c r="I144" s="1"/>
      <c r="J144" s="1"/>
      <c r="K144" s="1"/>
      <c r="L144" s="1"/>
      <c r="M144" s="1"/>
      <c r="N144" s="1"/>
      <c r="O144" s="1"/>
      <c r="P144" s="1"/>
      <c r="Q144" s="1"/>
      <c r="R144" s="1"/>
      <c r="S144" s="1"/>
      <c r="T144" s="1"/>
    </row>
    <row r="145" ht="15.75" customHeight="1">
      <c r="A145" s="1"/>
      <c r="B145" s="1"/>
      <c r="C145" s="1"/>
      <c r="D145" s="1"/>
      <c r="E145" s="1"/>
      <c r="F145" s="1"/>
      <c r="G145" s="1"/>
      <c r="H145" s="1"/>
      <c r="I145" s="1"/>
      <c r="J145" s="1"/>
      <c r="K145" s="1"/>
      <c r="L145" s="1"/>
      <c r="M145" s="1"/>
      <c r="N145" s="1"/>
      <c r="O145" s="1"/>
      <c r="P145" s="1"/>
      <c r="Q145" s="1"/>
      <c r="R145" s="1"/>
      <c r="S145" s="1"/>
      <c r="T145" s="1"/>
    </row>
    <row r="146" ht="15.75" customHeight="1">
      <c r="A146" s="1"/>
      <c r="B146" s="1"/>
      <c r="C146" s="1"/>
      <c r="D146" s="1"/>
      <c r="E146" s="1"/>
      <c r="F146" s="1"/>
      <c r="G146" s="1"/>
      <c r="H146" s="1"/>
      <c r="I146" s="1"/>
      <c r="J146" s="1"/>
      <c r="K146" s="1"/>
      <c r="L146" s="1"/>
      <c r="M146" s="1"/>
      <c r="N146" s="1"/>
      <c r="O146" s="1"/>
      <c r="P146" s="1"/>
      <c r="Q146" s="1"/>
      <c r="R146" s="1"/>
      <c r="S146" s="1"/>
      <c r="T146" s="1"/>
    </row>
    <row r="147" ht="15.75" customHeight="1">
      <c r="A147" s="1"/>
      <c r="B147" s="1"/>
      <c r="C147" s="1"/>
      <c r="D147" s="1"/>
      <c r="E147" s="1"/>
      <c r="F147" s="1"/>
      <c r="G147" s="1"/>
      <c r="H147" s="1"/>
      <c r="I147" s="1"/>
      <c r="J147" s="1"/>
      <c r="K147" s="1"/>
      <c r="L147" s="1"/>
      <c r="M147" s="1"/>
      <c r="N147" s="1"/>
      <c r="O147" s="1"/>
      <c r="P147" s="1"/>
      <c r="Q147" s="1"/>
      <c r="R147" s="1"/>
      <c r="S147" s="1"/>
      <c r="T147" s="1"/>
    </row>
    <row r="148" ht="15.75" customHeight="1">
      <c r="A148" s="1"/>
      <c r="B148" s="1"/>
      <c r="C148" s="1"/>
      <c r="D148" s="1"/>
      <c r="E148" s="1"/>
      <c r="F148" s="1"/>
      <c r="G148" s="1"/>
      <c r="H148" s="1"/>
      <c r="I148" s="1"/>
      <c r="J148" s="1"/>
      <c r="K148" s="1"/>
      <c r="L148" s="1"/>
      <c r="M148" s="1"/>
      <c r="N148" s="1"/>
      <c r="O148" s="1"/>
      <c r="P148" s="1"/>
      <c r="Q148" s="1"/>
      <c r="R148" s="1"/>
      <c r="S148" s="1"/>
      <c r="T148" s="1"/>
    </row>
    <row r="149" ht="15.75" customHeight="1">
      <c r="A149" s="1"/>
      <c r="B149" s="1"/>
      <c r="C149" s="1"/>
      <c r="D149" s="1"/>
      <c r="E149" s="1"/>
      <c r="F149" s="1"/>
      <c r="G149" s="1"/>
      <c r="H149" s="1"/>
      <c r="I149" s="1"/>
      <c r="J149" s="1"/>
      <c r="K149" s="1"/>
      <c r="L149" s="1"/>
      <c r="M149" s="1"/>
      <c r="N149" s="1"/>
      <c r="O149" s="1"/>
      <c r="P149" s="1"/>
      <c r="Q149" s="1"/>
      <c r="R149" s="1"/>
      <c r="S149" s="1"/>
      <c r="T149" s="1"/>
    </row>
    <row r="150" ht="15.75" customHeight="1">
      <c r="A150" s="1"/>
      <c r="B150" s="1"/>
      <c r="C150" s="1"/>
      <c r="D150" s="1"/>
      <c r="E150" s="1"/>
      <c r="F150" s="1"/>
      <c r="G150" s="1"/>
      <c r="H150" s="1"/>
      <c r="I150" s="1"/>
      <c r="J150" s="1"/>
      <c r="K150" s="1"/>
      <c r="L150" s="1"/>
      <c r="M150" s="1"/>
      <c r="N150" s="1"/>
      <c r="O150" s="1"/>
      <c r="P150" s="1"/>
      <c r="Q150" s="1"/>
      <c r="R150" s="1"/>
      <c r="S150" s="1"/>
      <c r="T150" s="1"/>
    </row>
    <row r="151" ht="15.75" customHeight="1">
      <c r="A151" s="1"/>
      <c r="B151" s="1"/>
      <c r="C151" s="1"/>
      <c r="D151" s="1"/>
      <c r="E151" s="1"/>
      <c r="F151" s="1"/>
      <c r="G151" s="1"/>
      <c r="H151" s="1"/>
      <c r="I151" s="1"/>
      <c r="J151" s="1"/>
      <c r="K151" s="1"/>
      <c r="L151" s="1"/>
      <c r="M151" s="1"/>
      <c r="N151" s="1"/>
      <c r="O151" s="1"/>
      <c r="P151" s="1"/>
      <c r="Q151" s="1"/>
      <c r="R151" s="1"/>
      <c r="S151" s="1"/>
      <c r="T151" s="1"/>
    </row>
    <row r="152" ht="15.75" customHeight="1">
      <c r="A152" s="1"/>
      <c r="B152" s="1"/>
      <c r="C152" s="1"/>
      <c r="D152" s="1"/>
      <c r="E152" s="1"/>
      <c r="F152" s="1"/>
      <c r="G152" s="1"/>
      <c r="H152" s="1"/>
      <c r="I152" s="1"/>
      <c r="J152" s="1"/>
      <c r="K152" s="1"/>
      <c r="L152" s="1"/>
      <c r="M152" s="1"/>
      <c r="N152" s="1"/>
      <c r="O152" s="1"/>
      <c r="P152" s="1"/>
      <c r="Q152" s="1"/>
      <c r="R152" s="1"/>
      <c r="S152" s="1"/>
      <c r="T152" s="1"/>
    </row>
    <row r="153" ht="15.75" customHeight="1">
      <c r="A153" s="1"/>
      <c r="B153" s="1"/>
      <c r="C153" s="1"/>
      <c r="D153" s="1"/>
      <c r="E153" s="1"/>
      <c r="F153" s="1"/>
      <c r="G153" s="1"/>
      <c r="H153" s="1"/>
      <c r="I153" s="1"/>
      <c r="J153" s="1"/>
      <c r="K153" s="1"/>
      <c r="L153" s="1"/>
      <c r="M153" s="1"/>
      <c r="N153" s="1"/>
      <c r="O153" s="1"/>
      <c r="P153" s="1"/>
      <c r="Q153" s="1"/>
      <c r="R153" s="1"/>
      <c r="S153" s="1"/>
      <c r="T153" s="1"/>
    </row>
    <row r="154" ht="15.75" customHeight="1">
      <c r="A154" s="1"/>
      <c r="B154" s="1"/>
      <c r="C154" s="1"/>
      <c r="D154" s="1"/>
      <c r="E154" s="1"/>
      <c r="F154" s="1"/>
      <c r="G154" s="1"/>
      <c r="H154" s="1"/>
      <c r="I154" s="1"/>
      <c r="J154" s="1"/>
      <c r="K154" s="1"/>
      <c r="L154" s="1"/>
      <c r="M154" s="1"/>
      <c r="N154" s="1"/>
      <c r="O154" s="1"/>
      <c r="P154" s="1"/>
      <c r="Q154" s="1"/>
      <c r="R154" s="1"/>
      <c r="S154" s="1"/>
      <c r="T154" s="1"/>
    </row>
    <row r="155" ht="15.75" customHeight="1">
      <c r="A155" s="1"/>
      <c r="B155" s="1"/>
      <c r="C155" s="1"/>
      <c r="D155" s="1"/>
      <c r="E155" s="1"/>
      <c r="F155" s="1"/>
      <c r="G155" s="1"/>
      <c r="H155" s="1"/>
      <c r="I155" s="1"/>
      <c r="J155" s="1"/>
      <c r="K155" s="1"/>
      <c r="L155" s="1"/>
      <c r="M155" s="1"/>
      <c r="N155" s="1"/>
      <c r="O155" s="1"/>
      <c r="P155" s="1"/>
      <c r="Q155" s="1"/>
      <c r="R155" s="1"/>
      <c r="S155" s="1"/>
      <c r="T155" s="1"/>
    </row>
    <row r="156" ht="15.75" customHeight="1">
      <c r="A156" s="1"/>
      <c r="B156" s="1"/>
      <c r="C156" s="1"/>
      <c r="D156" s="1"/>
      <c r="E156" s="1"/>
      <c r="F156" s="1"/>
      <c r="G156" s="1"/>
      <c r="H156" s="1"/>
      <c r="I156" s="1"/>
      <c r="J156" s="1"/>
      <c r="K156" s="1"/>
      <c r="L156" s="1"/>
      <c r="M156" s="1"/>
      <c r="N156" s="1"/>
      <c r="O156" s="1"/>
      <c r="P156" s="1"/>
      <c r="Q156" s="1"/>
      <c r="R156" s="1"/>
      <c r="S156" s="1"/>
      <c r="T156" s="1"/>
    </row>
    <row r="157" ht="15.75" customHeight="1">
      <c r="A157" s="1"/>
      <c r="B157" s="1"/>
      <c r="C157" s="1"/>
      <c r="D157" s="1"/>
      <c r="E157" s="1"/>
      <c r="F157" s="1"/>
      <c r="G157" s="1"/>
      <c r="H157" s="1"/>
      <c r="I157" s="1"/>
      <c r="J157" s="1"/>
      <c r="K157" s="1"/>
      <c r="L157" s="1"/>
      <c r="M157" s="1"/>
      <c r="N157" s="1"/>
      <c r="O157" s="1"/>
      <c r="P157" s="1"/>
      <c r="Q157" s="1"/>
      <c r="R157" s="1"/>
      <c r="S157" s="1"/>
      <c r="T157" s="1"/>
    </row>
    <row r="158" ht="15.75" customHeight="1">
      <c r="A158" s="1"/>
      <c r="B158" s="1"/>
      <c r="C158" s="1"/>
      <c r="D158" s="1"/>
      <c r="E158" s="1"/>
      <c r="F158" s="1"/>
      <c r="G158" s="1"/>
      <c r="H158" s="1"/>
      <c r="I158" s="1"/>
      <c r="J158" s="1"/>
      <c r="K158" s="1"/>
      <c r="L158" s="1"/>
      <c r="M158" s="1"/>
      <c r="N158" s="1"/>
      <c r="O158" s="1"/>
      <c r="P158" s="1"/>
      <c r="Q158" s="1"/>
      <c r="R158" s="1"/>
      <c r="S158" s="1"/>
      <c r="T158" s="1"/>
    </row>
    <row r="159" ht="15.75" customHeight="1">
      <c r="A159" s="1"/>
      <c r="B159" s="1"/>
      <c r="C159" s="1"/>
      <c r="D159" s="1"/>
      <c r="E159" s="1"/>
      <c r="F159" s="1"/>
      <c r="G159" s="1"/>
      <c r="H159" s="1"/>
      <c r="I159" s="1"/>
      <c r="J159" s="1"/>
      <c r="K159" s="1"/>
      <c r="L159" s="1"/>
      <c r="M159" s="1"/>
      <c r="N159" s="1"/>
      <c r="O159" s="1"/>
      <c r="P159" s="1"/>
      <c r="Q159" s="1"/>
      <c r="R159" s="1"/>
      <c r="S159" s="1"/>
      <c r="T159" s="1"/>
    </row>
    <row r="160" ht="15.75" customHeight="1">
      <c r="A160" s="1"/>
      <c r="B160" s="1"/>
      <c r="C160" s="1"/>
      <c r="D160" s="1"/>
      <c r="E160" s="1"/>
      <c r="F160" s="1"/>
      <c r="G160" s="1"/>
      <c r="H160" s="1"/>
      <c r="I160" s="1"/>
      <c r="J160" s="1"/>
      <c r="K160" s="1"/>
      <c r="L160" s="1"/>
      <c r="M160" s="1"/>
      <c r="N160" s="1"/>
      <c r="O160" s="1"/>
      <c r="P160" s="1"/>
      <c r="Q160" s="1"/>
      <c r="R160" s="1"/>
      <c r="S160" s="1"/>
      <c r="T160" s="1"/>
    </row>
    <row r="161" ht="15.75" customHeight="1">
      <c r="A161" s="1"/>
      <c r="B161" s="1"/>
      <c r="C161" s="1"/>
      <c r="D161" s="1"/>
      <c r="E161" s="1"/>
      <c r="F161" s="1"/>
      <c r="G161" s="1"/>
      <c r="H161" s="1"/>
      <c r="I161" s="1"/>
      <c r="J161" s="1"/>
      <c r="K161" s="1"/>
      <c r="L161" s="1"/>
      <c r="M161" s="1"/>
      <c r="N161" s="1"/>
      <c r="O161" s="1"/>
      <c r="P161" s="1"/>
      <c r="Q161" s="1"/>
      <c r="R161" s="1"/>
      <c r="S161" s="1"/>
      <c r="T161" s="1"/>
    </row>
    <row r="162" ht="15.75" customHeight="1">
      <c r="A162" s="1"/>
      <c r="B162" s="1"/>
      <c r="C162" s="1"/>
      <c r="D162" s="1"/>
      <c r="E162" s="1"/>
      <c r="F162" s="1"/>
      <c r="G162" s="1"/>
      <c r="H162" s="1"/>
      <c r="I162" s="1"/>
      <c r="J162" s="1"/>
      <c r="K162" s="1"/>
      <c r="L162" s="1"/>
      <c r="M162" s="1"/>
      <c r="N162" s="1"/>
      <c r="O162" s="1"/>
      <c r="P162" s="1"/>
      <c r="Q162" s="1"/>
      <c r="R162" s="1"/>
      <c r="S162" s="1"/>
      <c r="T162" s="1"/>
    </row>
    <row r="163" ht="15.75" customHeight="1">
      <c r="A163" s="1"/>
      <c r="B163" s="1"/>
      <c r="C163" s="1"/>
      <c r="D163" s="1"/>
      <c r="E163" s="1"/>
      <c r="F163" s="1"/>
      <c r="G163" s="1"/>
      <c r="H163" s="1"/>
      <c r="I163" s="1"/>
      <c r="J163" s="1"/>
      <c r="K163" s="1"/>
      <c r="L163" s="1"/>
      <c r="M163" s="1"/>
      <c r="N163" s="1"/>
      <c r="O163" s="1"/>
      <c r="P163" s="1"/>
      <c r="Q163" s="1"/>
      <c r="R163" s="1"/>
      <c r="S163" s="1"/>
      <c r="T163" s="1"/>
    </row>
    <row r="164" ht="15.75" customHeight="1">
      <c r="A164" s="1"/>
      <c r="B164" s="1"/>
      <c r="C164" s="1"/>
      <c r="D164" s="1"/>
      <c r="E164" s="1"/>
      <c r="F164" s="1"/>
      <c r="G164" s="1"/>
      <c r="H164" s="1"/>
      <c r="I164" s="1"/>
      <c r="J164" s="1"/>
      <c r="K164" s="1"/>
      <c r="L164" s="1"/>
      <c r="M164" s="1"/>
      <c r="N164" s="1"/>
      <c r="O164" s="1"/>
      <c r="P164" s="1"/>
      <c r="Q164" s="1"/>
      <c r="R164" s="1"/>
      <c r="S164" s="1"/>
      <c r="T164" s="1"/>
    </row>
    <row r="165" ht="15.75" customHeight="1">
      <c r="A165" s="1"/>
      <c r="B165" s="1"/>
      <c r="C165" s="1"/>
      <c r="D165" s="1"/>
      <c r="E165" s="1"/>
      <c r="F165" s="1"/>
      <c r="G165" s="1"/>
      <c r="H165" s="1"/>
      <c r="I165" s="1"/>
      <c r="J165" s="1"/>
      <c r="K165" s="1"/>
      <c r="L165" s="1"/>
      <c r="M165" s="1"/>
      <c r="N165" s="1"/>
      <c r="O165" s="1"/>
      <c r="P165" s="1"/>
      <c r="Q165" s="1"/>
      <c r="R165" s="1"/>
      <c r="S165" s="1"/>
      <c r="T165" s="1"/>
    </row>
    <row r="166" ht="15.75" customHeight="1">
      <c r="A166" s="1"/>
      <c r="B166" s="1"/>
      <c r="C166" s="1"/>
      <c r="D166" s="1"/>
      <c r="E166" s="1"/>
      <c r="F166" s="1"/>
      <c r="G166" s="1"/>
      <c r="H166" s="1"/>
      <c r="I166" s="1"/>
      <c r="J166" s="1"/>
      <c r="K166" s="1"/>
      <c r="L166" s="1"/>
      <c r="M166" s="1"/>
      <c r="N166" s="1"/>
      <c r="O166" s="1"/>
      <c r="P166" s="1"/>
      <c r="Q166" s="1"/>
      <c r="R166" s="1"/>
      <c r="S166" s="1"/>
      <c r="T166" s="1"/>
    </row>
    <row r="167" ht="15.75" customHeight="1">
      <c r="A167" s="1"/>
      <c r="B167" s="1"/>
      <c r="C167" s="1"/>
      <c r="D167" s="1"/>
      <c r="E167" s="1"/>
      <c r="F167" s="1"/>
      <c r="G167" s="1"/>
      <c r="H167" s="1"/>
      <c r="I167" s="1"/>
      <c r="J167" s="1"/>
      <c r="K167" s="1"/>
      <c r="L167" s="1"/>
      <c r="M167" s="1"/>
      <c r="N167" s="1"/>
      <c r="O167" s="1"/>
      <c r="P167" s="1"/>
      <c r="Q167" s="1"/>
      <c r="R167" s="1"/>
      <c r="S167" s="1"/>
      <c r="T167" s="1"/>
    </row>
    <row r="168" ht="15.75" customHeight="1">
      <c r="A168" s="1"/>
      <c r="B168" s="1"/>
      <c r="C168" s="1"/>
      <c r="D168" s="1"/>
      <c r="E168" s="1"/>
      <c r="F168" s="1"/>
      <c r="G168" s="1"/>
      <c r="H168" s="1"/>
      <c r="I168" s="1"/>
      <c r="J168" s="1"/>
      <c r="K168" s="1"/>
      <c r="L168" s="1"/>
      <c r="M168" s="1"/>
      <c r="N168" s="1"/>
      <c r="O168" s="1"/>
      <c r="P168" s="1"/>
      <c r="Q168" s="1"/>
      <c r="R168" s="1"/>
      <c r="S168" s="1"/>
      <c r="T168" s="1"/>
    </row>
    <row r="169" ht="15.75" customHeight="1">
      <c r="A169" s="1"/>
      <c r="B169" s="1"/>
      <c r="C169" s="1"/>
      <c r="D169" s="1"/>
      <c r="E169" s="1"/>
      <c r="F169" s="1"/>
      <c r="G169" s="1"/>
      <c r="H169" s="1"/>
      <c r="I169" s="1"/>
      <c r="J169" s="1"/>
      <c r="K169" s="1"/>
      <c r="L169" s="1"/>
      <c r="M169" s="1"/>
      <c r="N169" s="1"/>
      <c r="O169" s="1"/>
      <c r="P169" s="1"/>
      <c r="Q169" s="1"/>
      <c r="R169" s="1"/>
      <c r="S169" s="1"/>
      <c r="T169" s="1"/>
    </row>
    <row r="170" ht="15.75" customHeight="1">
      <c r="A170" s="1"/>
      <c r="B170" s="1"/>
      <c r="C170" s="1"/>
      <c r="D170" s="1"/>
      <c r="E170" s="1"/>
      <c r="F170" s="1"/>
      <c r="G170" s="1"/>
      <c r="H170" s="1"/>
      <c r="I170" s="1"/>
      <c r="J170" s="1"/>
      <c r="K170" s="1"/>
      <c r="L170" s="1"/>
      <c r="M170" s="1"/>
      <c r="N170" s="1"/>
      <c r="O170" s="1"/>
      <c r="P170" s="1"/>
      <c r="Q170" s="1"/>
      <c r="R170" s="1"/>
      <c r="S170" s="1"/>
      <c r="T170" s="1"/>
    </row>
    <row r="171" ht="15.75" customHeight="1">
      <c r="A171" s="1"/>
      <c r="B171" s="1"/>
      <c r="C171" s="1"/>
      <c r="D171" s="1"/>
      <c r="E171" s="1"/>
      <c r="F171" s="1"/>
      <c r="G171" s="1"/>
      <c r="H171" s="1"/>
      <c r="I171" s="1"/>
      <c r="J171" s="1"/>
      <c r="K171" s="1"/>
      <c r="L171" s="1"/>
      <c r="M171" s="1"/>
      <c r="N171" s="1"/>
      <c r="O171" s="1"/>
      <c r="P171" s="1"/>
      <c r="Q171" s="1"/>
      <c r="R171" s="1"/>
      <c r="S171" s="1"/>
      <c r="T171" s="1"/>
    </row>
    <row r="172" ht="15.75" customHeight="1">
      <c r="A172" s="1"/>
      <c r="B172" s="1"/>
      <c r="C172" s="1"/>
      <c r="D172" s="1"/>
      <c r="E172" s="1"/>
      <c r="F172" s="1"/>
      <c r="G172" s="1"/>
      <c r="H172" s="1"/>
      <c r="I172" s="1"/>
      <c r="J172" s="1"/>
      <c r="K172" s="1"/>
      <c r="L172" s="1"/>
      <c r="M172" s="1"/>
      <c r="N172" s="1"/>
      <c r="O172" s="1"/>
      <c r="P172" s="1"/>
      <c r="Q172" s="1"/>
      <c r="R172" s="1"/>
      <c r="S172" s="1"/>
      <c r="T172" s="1"/>
    </row>
    <row r="173" ht="15.75" customHeight="1">
      <c r="A173" s="1"/>
      <c r="B173" s="1"/>
      <c r="C173" s="1"/>
      <c r="D173" s="1"/>
      <c r="E173" s="1"/>
      <c r="F173" s="1"/>
      <c r="G173" s="1"/>
      <c r="H173" s="1"/>
      <c r="I173" s="1"/>
      <c r="J173" s="1"/>
      <c r="K173" s="1"/>
      <c r="L173" s="1"/>
      <c r="M173" s="1"/>
      <c r="N173" s="1"/>
      <c r="O173" s="1"/>
      <c r="P173" s="1"/>
      <c r="Q173" s="1"/>
      <c r="R173" s="1"/>
      <c r="S173" s="1"/>
      <c r="T173" s="1"/>
    </row>
    <row r="174" ht="15.75" customHeight="1">
      <c r="A174" s="1"/>
      <c r="B174" s="1"/>
      <c r="C174" s="1"/>
      <c r="D174" s="1"/>
      <c r="E174" s="1"/>
      <c r="F174" s="1"/>
      <c r="G174" s="1"/>
      <c r="H174" s="1"/>
      <c r="I174" s="1"/>
      <c r="J174" s="1"/>
      <c r="K174" s="1"/>
      <c r="L174" s="1"/>
      <c r="M174" s="1"/>
      <c r="N174" s="1"/>
      <c r="O174" s="1"/>
      <c r="P174" s="1"/>
      <c r="Q174" s="1"/>
      <c r="R174" s="1"/>
      <c r="S174" s="1"/>
      <c r="T174" s="1"/>
    </row>
    <row r="175" ht="15.75" customHeight="1">
      <c r="A175" s="1"/>
      <c r="B175" s="1"/>
      <c r="C175" s="1"/>
      <c r="D175" s="1"/>
      <c r="E175" s="1"/>
      <c r="F175" s="1"/>
      <c r="G175" s="1"/>
      <c r="H175" s="1"/>
      <c r="I175" s="1"/>
      <c r="J175" s="1"/>
      <c r="K175" s="1"/>
      <c r="L175" s="1"/>
      <c r="M175" s="1"/>
      <c r="N175" s="1"/>
      <c r="O175" s="1"/>
      <c r="P175" s="1"/>
      <c r="Q175" s="1"/>
      <c r="R175" s="1"/>
      <c r="S175" s="1"/>
      <c r="T175" s="1"/>
    </row>
    <row r="176" ht="15.75" customHeight="1">
      <c r="A176" s="1"/>
      <c r="B176" s="1"/>
      <c r="C176" s="1"/>
      <c r="D176" s="1"/>
      <c r="E176" s="1"/>
      <c r="F176" s="1"/>
      <c r="G176" s="1"/>
      <c r="H176" s="1"/>
      <c r="I176" s="1"/>
      <c r="J176" s="1"/>
      <c r="K176" s="1"/>
      <c r="L176" s="1"/>
      <c r="M176" s="1"/>
      <c r="N176" s="1"/>
      <c r="O176" s="1"/>
      <c r="P176" s="1"/>
      <c r="Q176" s="1"/>
      <c r="R176" s="1"/>
      <c r="S176" s="1"/>
      <c r="T176" s="1"/>
    </row>
    <row r="177" ht="15.75" customHeight="1">
      <c r="A177" s="1"/>
      <c r="B177" s="1"/>
      <c r="C177" s="1"/>
      <c r="D177" s="1"/>
      <c r="E177" s="1"/>
      <c r="F177" s="1"/>
      <c r="G177" s="1"/>
      <c r="H177" s="1"/>
      <c r="I177" s="1"/>
      <c r="J177" s="1"/>
      <c r="K177" s="1"/>
      <c r="L177" s="1"/>
      <c r="M177" s="1"/>
      <c r="N177" s="1"/>
      <c r="O177" s="1"/>
      <c r="P177" s="1"/>
      <c r="Q177" s="1"/>
      <c r="R177" s="1"/>
      <c r="S177" s="1"/>
      <c r="T177" s="1"/>
    </row>
    <row r="178" ht="15.75" customHeight="1">
      <c r="A178" s="1"/>
      <c r="B178" s="1"/>
      <c r="C178" s="1"/>
      <c r="D178" s="1"/>
      <c r="E178" s="1"/>
      <c r="F178" s="1"/>
      <c r="G178" s="1"/>
      <c r="H178" s="1"/>
      <c r="I178" s="1"/>
      <c r="J178" s="1"/>
      <c r="K178" s="1"/>
      <c r="L178" s="1"/>
      <c r="M178" s="1"/>
      <c r="N178" s="1"/>
      <c r="O178" s="1"/>
      <c r="P178" s="1"/>
      <c r="Q178" s="1"/>
      <c r="R178" s="1"/>
      <c r="S178" s="1"/>
      <c r="T178" s="1"/>
    </row>
    <row r="179" ht="15.75" customHeight="1">
      <c r="A179" s="1"/>
      <c r="B179" s="1"/>
      <c r="C179" s="1"/>
      <c r="D179" s="1"/>
      <c r="E179" s="1"/>
      <c r="F179" s="1"/>
      <c r="G179" s="1"/>
      <c r="H179" s="1"/>
      <c r="I179" s="1"/>
      <c r="J179" s="1"/>
      <c r="K179" s="1"/>
      <c r="L179" s="1"/>
      <c r="M179" s="1"/>
      <c r="N179" s="1"/>
      <c r="O179" s="1"/>
      <c r="P179" s="1"/>
      <c r="Q179" s="1"/>
      <c r="R179" s="1"/>
      <c r="S179" s="1"/>
      <c r="T179" s="1"/>
    </row>
    <row r="180" ht="15.75" customHeight="1">
      <c r="A180" s="1"/>
      <c r="B180" s="1"/>
      <c r="C180" s="1"/>
      <c r="D180" s="1"/>
      <c r="E180" s="1"/>
      <c r="F180" s="1"/>
      <c r="G180" s="1"/>
      <c r="H180" s="1"/>
      <c r="I180" s="1"/>
      <c r="J180" s="1"/>
      <c r="K180" s="1"/>
      <c r="L180" s="1"/>
      <c r="M180" s="1"/>
      <c r="N180" s="1"/>
      <c r="O180" s="1"/>
      <c r="P180" s="1"/>
      <c r="Q180" s="1"/>
      <c r="R180" s="1"/>
      <c r="S180" s="1"/>
      <c r="T180" s="1"/>
    </row>
    <row r="181" ht="15.75" customHeight="1">
      <c r="A181" s="1"/>
      <c r="B181" s="1"/>
      <c r="C181" s="1"/>
      <c r="D181" s="1"/>
      <c r="E181" s="1"/>
      <c r="F181" s="1"/>
      <c r="G181" s="1"/>
      <c r="H181" s="1"/>
      <c r="I181" s="1"/>
      <c r="J181" s="1"/>
      <c r="K181" s="1"/>
      <c r="L181" s="1"/>
      <c r="M181" s="1"/>
      <c r="N181" s="1"/>
      <c r="O181" s="1"/>
      <c r="P181" s="1"/>
      <c r="Q181" s="1"/>
      <c r="R181" s="1"/>
      <c r="S181" s="1"/>
      <c r="T181" s="1"/>
    </row>
    <row r="182" ht="15.75" customHeight="1">
      <c r="A182" s="1"/>
      <c r="B182" s="1"/>
      <c r="C182" s="1"/>
      <c r="D182" s="1"/>
      <c r="E182" s="1"/>
      <c r="F182" s="1"/>
      <c r="G182" s="1"/>
      <c r="H182" s="1"/>
      <c r="I182" s="1"/>
      <c r="J182" s="1"/>
      <c r="K182" s="1"/>
      <c r="L182" s="1"/>
      <c r="M182" s="1"/>
      <c r="N182" s="1"/>
      <c r="O182" s="1"/>
      <c r="P182" s="1"/>
      <c r="Q182" s="1"/>
      <c r="R182" s="1"/>
      <c r="S182" s="1"/>
      <c r="T182" s="1"/>
    </row>
    <row r="183" ht="15.75" customHeight="1">
      <c r="A183" s="1"/>
      <c r="B183" s="1"/>
      <c r="C183" s="1"/>
      <c r="D183" s="1"/>
      <c r="E183" s="1"/>
      <c r="F183" s="1"/>
      <c r="G183" s="1"/>
      <c r="H183" s="1"/>
      <c r="I183" s="1"/>
      <c r="J183" s="1"/>
      <c r="K183" s="1"/>
      <c r="L183" s="1"/>
      <c r="M183" s="1"/>
      <c r="N183" s="1"/>
      <c r="O183" s="1"/>
      <c r="P183" s="1"/>
      <c r="Q183" s="1"/>
      <c r="R183" s="1"/>
      <c r="S183" s="1"/>
      <c r="T183" s="1"/>
    </row>
    <row r="184" ht="15.75" customHeight="1">
      <c r="A184" s="1"/>
      <c r="B184" s="1"/>
      <c r="C184" s="1"/>
      <c r="D184" s="1"/>
      <c r="E184" s="1"/>
      <c r="F184" s="1"/>
      <c r="G184" s="1"/>
      <c r="H184" s="1"/>
      <c r="I184" s="1"/>
      <c r="J184" s="1"/>
      <c r="K184" s="1"/>
      <c r="L184" s="1"/>
      <c r="M184" s="1"/>
      <c r="N184" s="1"/>
      <c r="O184" s="1"/>
      <c r="P184" s="1"/>
      <c r="Q184" s="1"/>
      <c r="R184" s="1"/>
      <c r="S184" s="1"/>
      <c r="T184" s="1"/>
    </row>
    <row r="185" ht="15.75" customHeight="1">
      <c r="A185" s="1"/>
      <c r="B185" s="1"/>
      <c r="C185" s="1"/>
      <c r="D185" s="1"/>
      <c r="E185" s="1"/>
      <c r="F185" s="1"/>
      <c r="G185" s="1"/>
      <c r="H185" s="1"/>
      <c r="I185" s="1"/>
      <c r="J185" s="1"/>
      <c r="K185" s="1"/>
      <c r="L185" s="1"/>
      <c r="M185" s="1"/>
      <c r="N185" s="1"/>
      <c r="O185" s="1"/>
      <c r="P185" s="1"/>
      <c r="Q185" s="1"/>
      <c r="R185" s="1"/>
      <c r="S185" s="1"/>
      <c r="T185" s="1"/>
    </row>
    <row r="186" ht="15.75" customHeight="1">
      <c r="A186" s="1"/>
      <c r="B186" s="1"/>
      <c r="C186" s="1"/>
      <c r="D186" s="1"/>
      <c r="E186" s="1"/>
      <c r="F186" s="1"/>
      <c r="G186" s="1"/>
      <c r="H186" s="1"/>
      <c r="I186" s="1"/>
      <c r="J186" s="1"/>
      <c r="K186" s="1"/>
      <c r="L186" s="1"/>
      <c r="M186" s="1"/>
      <c r="N186" s="1"/>
      <c r="O186" s="1"/>
      <c r="P186" s="1"/>
      <c r="Q186" s="1"/>
      <c r="R186" s="1"/>
      <c r="S186" s="1"/>
      <c r="T186" s="1"/>
    </row>
    <row r="187" ht="15.75" customHeight="1">
      <c r="A187" s="1"/>
      <c r="B187" s="1"/>
      <c r="C187" s="1"/>
      <c r="D187" s="1"/>
      <c r="E187" s="1"/>
      <c r="F187" s="1"/>
      <c r="G187" s="1"/>
      <c r="H187" s="1"/>
      <c r="I187" s="1"/>
      <c r="J187" s="1"/>
      <c r="K187" s="1"/>
      <c r="L187" s="1"/>
      <c r="M187" s="1"/>
      <c r="N187" s="1"/>
      <c r="O187" s="1"/>
      <c r="P187" s="1"/>
      <c r="Q187" s="1"/>
      <c r="R187" s="1"/>
      <c r="S187" s="1"/>
      <c r="T187" s="1"/>
    </row>
    <row r="188" ht="15.75" customHeight="1">
      <c r="A188" s="1"/>
      <c r="B188" s="1"/>
      <c r="C188" s="1"/>
      <c r="D188" s="1"/>
      <c r="E188" s="1"/>
      <c r="F188" s="1"/>
      <c r="G188" s="1"/>
      <c r="H188" s="1"/>
      <c r="I188" s="1"/>
      <c r="J188" s="1"/>
      <c r="K188" s="1"/>
      <c r="L188" s="1"/>
      <c r="M188" s="1"/>
      <c r="N188" s="1"/>
      <c r="O188" s="1"/>
      <c r="P188" s="1"/>
      <c r="Q188" s="1"/>
      <c r="R188" s="1"/>
      <c r="S188" s="1"/>
      <c r="T188" s="1"/>
    </row>
    <row r="189" ht="15.75" customHeight="1">
      <c r="A189" s="1"/>
      <c r="B189" s="1"/>
      <c r="C189" s="1"/>
      <c r="D189" s="1"/>
      <c r="E189" s="1"/>
      <c r="F189" s="1"/>
      <c r="G189" s="1"/>
      <c r="H189" s="1"/>
      <c r="I189" s="1"/>
      <c r="J189" s="1"/>
      <c r="K189" s="1"/>
      <c r="L189" s="1"/>
      <c r="M189" s="1"/>
      <c r="N189" s="1"/>
      <c r="O189" s="1"/>
      <c r="P189" s="1"/>
      <c r="Q189" s="1"/>
      <c r="R189" s="1"/>
      <c r="S189" s="1"/>
      <c r="T189" s="1"/>
    </row>
    <row r="190" ht="15.75" customHeight="1">
      <c r="A190" s="1"/>
      <c r="B190" s="1"/>
      <c r="C190" s="1"/>
      <c r="D190" s="1"/>
      <c r="E190" s="1"/>
      <c r="F190" s="1"/>
      <c r="G190" s="1"/>
      <c r="H190" s="1"/>
      <c r="I190" s="1"/>
      <c r="J190" s="1"/>
      <c r="K190" s="1"/>
      <c r="L190" s="1"/>
      <c r="M190" s="1"/>
      <c r="N190" s="1"/>
      <c r="O190" s="1"/>
      <c r="P190" s="1"/>
      <c r="Q190" s="1"/>
      <c r="R190" s="1"/>
      <c r="S190" s="1"/>
      <c r="T190" s="1"/>
    </row>
    <row r="191" ht="15.75" customHeight="1">
      <c r="A191" s="1"/>
      <c r="B191" s="1"/>
      <c r="C191" s="1"/>
      <c r="D191" s="1"/>
      <c r="E191" s="1"/>
      <c r="F191" s="1"/>
      <c r="G191" s="1"/>
      <c r="H191" s="1"/>
      <c r="I191" s="1"/>
      <c r="J191" s="1"/>
      <c r="K191" s="1"/>
      <c r="L191" s="1"/>
      <c r="M191" s="1"/>
      <c r="N191" s="1"/>
      <c r="O191" s="1"/>
      <c r="P191" s="1"/>
      <c r="Q191" s="1"/>
      <c r="R191" s="1"/>
      <c r="S191" s="1"/>
      <c r="T191" s="1"/>
    </row>
    <row r="192" ht="15.75" customHeight="1">
      <c r="A192" s="1"/>
      <c r="B192" s="1"/>
      <c r="C192" s="1"/>
      <c r="D192" s="1"/>
      <c r="E192" s="1"/>
      <c r="F192" s="1"/>
      <c r="G192" s="1"/>
      <c r="H192" s="1"/>
      <c r="I192" s="1"/>
      <c r="J192" s="1"/>
      <c r="K192" s="1"/>
      <c r="L192" s="1"/>
      <c r="M192" s="1"/>
      <c r="N192" s="1"/>
      <c r="O192" s="1"/>
      <c r="P192" s="1"/>
      <c r="Q192" s="1"/>
      <c r="R192" s="1"/>
      <c r="S192" s="1"/>
      <c r="T192" s="1"/>
    </row>
    <row r="193" ht="15.75" customHeight="1">
      <c r="A193" s="1"/>
      <c r="B193" s="1"/>
      <c r="C193" s="1"/>
      <c r="D193" s="1"/>
      <c r="E193" s="1"/>
      <c r="F193" s="1"/>
      <c r="G193" s="1"/>
      <c r="H193" s="1"/>
      <c r="I193" s="1"/>
      <c r="J193" s="1"/>
      <c r="K193" s="1"/>
      <c r="L193" s="1"/>
      <c r="M193" s="1"/>
      <c r="N193" s="1"/>
      <c r="O193" s="1"/>
      <c r="P193" s="1"/>
      <c r="Q193" s="1"/>
      <c r="R193" s="1"/>
      <c r="S193" s="1"/>
      <c r="T193" s="1"/>
    </row>
    <row r="194" ht="15.75" customHeight="1">
      <c r="A194" s="1"/>
      <c r="B194" s="1"/>
      <c r="C194" s="1"/>
      <c r="D194" s="1"/>
      <c r="E194" s="1"/>
      <c r="F194" s="1"/>
      <c r="G194" s="1"/>
      <c r="H194" s="1"/>
      <c r="I194" s="1"/>
      <c r="J194" s="1"/>
      <c r="K194" s="1"/>
      <c r="L194" s="1"/>
      <c r="M194" s="1"/>
      <c r="N194" s="1"/>
      <c r="O194" s="1"/>
      <c r="P194" s="1"/>
      <c r="Q194" s="1"/>
      <c r="R194" s="1"/>
      <c r="S194" s="1"/>
      <c r="T194" s="1"/>
    </row>
    <row r="195" ht="15.75" customHeight="1">
      <c r="A195" s="1"/>
      <c r="B195" s="1"/>
      <c r="C195" s="1"/>
      <c r="D195" s="1"/>
      <c r="E195" s="1"/>
      <c r="F195" s="1"/>
      <c r="G195" s="1"/>
      <c r="H195" s="1"/>
      <c r="I195" s="1"/>
      <c r="J195" s="1"/>
      <c r="K195" s="1"/>
      <c r="L195" s="1"/>
      <c r="M195" s="1"/>
      <c r="N195" s="1"/>
      <c r="O195" s="1"/>
      <c r="P195" s="1"/>
      <c r="Q195" s="1"/>
      <c r="R195" s="1"/>
      <c r="S195" s="1"/>
      <c r="T195" s="1"/>
    </row>
    <row r="196" ht="15.75" customHeight="1">
      <c r="A196" s="1"/>
      <c r="B196" s="1"/>
      <c r="C196" s="1"/>
      <c r="D196" s="1"/>
      <c r="E196" s="1"/>
      <c r="F196" s="1"/>
      <c r="G196" s="1"/>
      <c r="H196" s="1"/>
      <c r="I196" s="1"/>
      <c r="J196" s="1"/>
      <c r="K196" s="1"/>
      <c r="L196" s="1"/>
      <c r="M196" s="1"/>
      <c r="N196" s="1"/>
      <c r="O196" s="1"/>
      <c r="P196" s="1"/>
      <c r="Q196" s="1"/>
      <c r="R196" s="1"/>
      <c r="S196" s="1"/>
      <c r="T196" s="1"/>
    </row>
    <row r="197" ht="15.75" customHeight="1">
      <c r="A197" s="1"/>
      <c r="B197" s="1"/>
      <c r="C197" s="1"/>
      <c r="D197" s="1"/>
      <c r="E197" s="1"/>
      <c r="F197" s="1"/>
      <c r="G197" s="1"/>
      <c r="H197" s="1"/>
      <c r="I197" s="1"/>
      <c r="J197" s="1"/>
      <c r="K197" s="1"/>
      <c r="L197" s="1"/>
      <c r="M197" s="1"/>
      <c r="N197" s="1"/>
      <c r="O197" s="1"/>
      <c r="P197" s="1"/>
      <c r="Q197" s="1"/>
      <c r="R197" s="1"/>
      <c r="S197" s="1"/>
      <c r="T197" s="1"/>
    </row>
    <row r="198" ht="15.75" customHeight="1">
      <c r="A198" s="1"/>
      <c r="B198" s="1"/>
      <c r="C198" s="1"/>
      <c r="D198" s="1"/>
      <c r="E198" s="1"/>
      <c r="F198" s="1"/>
      <c r="G198" s="1"/>
      <c r="H198" s="1"/>
      <c r="I198" s="1"/>
      <c r="J198" s="1"/>
      <c r="K198" s="1"/>
      <c r="L198" s="1"/>
      <c r="M198" s="1"/>
      <c r="N198" s="1"/>
      <c r="O198" s="1"/>
      <c r="P198" s="1"/>
      <c r="Q198" s="1"/>
      <c r="R198" s="1"/>
      <c r="S198" s="1"/>
      <c r="T198" s="1"/>
    </row>
    <row r="199" ht="15.75" customHeight="1">
      <c r="A199" s="1"/>
      <c r="B199" s="1"/>
      <c r="C199" s="1"/>
      <c r="D199" s="1"/>
      <c r="E199" s="1"/>
      <c r="F199" s="1"/>
      <c r="G199" s="1"/>
      <c r="H199" s="1"/>
      <c r="I199" s="1"/>
      <c r="J199" s="1"/>
      <c r="K199" s="1"/>
      <c r="L199" s="1"/>
      <c r="M199" s="1"/>
      <c r="N199" s="1"/>
      <c r="O199" s="1"/>
      <c r="P199" s="1"/>
      <c r="Q199" s="1"/>
      <c r="R199" s="1"/>
      <c r="S199" s="1"/>
      <c r="T199" s="1"/>
    </row>
    <row r="200" ht="15.75" customHeight="1">
      <c r="A200" s="1"/>
      <c r="B200" s="1"/>
      <c r="C200" s="1"/>
      <c r="D200" s="1"/>
      <c r="E200" s="1"/>
      <c r="F200" s="1"/>
      <c r="G200" s="1"/>
      <c r="H200" s="1"/>
      <c r="I200" s="1"/>
      <c r="J200" s="1"/>
      <c r="K200" s="1"/>
      <c r="L200" s="1"/>
      <c r="M200" s="1"/>
      <c r="N200" s="1"/>
      <c r="O200" s="1"/>
      <c r="P200" s="1"/>
      <c r="Q200" s="1"/>
      <c r="R200" s="1"/>
      <c r="S200" s="1"/>
      <c r="T200" s="1"/>
    </row>
    <row r="201" ht="15.75" customHeight="1">
      <c r="A201" s="1"/>
      <c r="B201" s="1"/>
      <c r="C201" s="1"/>
      <c r="D201" s="1"/>
      <c r="E201" s="1"/>
      <c r="F201" s="1"/>
      <c r="G201" s="1"/>
      <c r="H201" s="1"/>
      <c r="I201" s="1"/>
      <c r="J201" s="1"/>
      <c r="K201" s="1"/>
      <c r="L201" s="1"/>
      <c r="M201" s="1"/>
      <c r="N201" s="1"/>
      <c r="O201" s="1"/>
      <c r="P201" s="1"/>
      <c r="Q201" s="1"/>
      <c r="R201" s="1"/>
      <c r="S201" s="1"/>
      <c r="T201" s="1"/>
    </row>
    <row r="202" ht="15.75" customHeight="1">
      <c r="A202" s="1"/>
      <c r="B202" s="1"/>
      <c r="C202" s="1"/>
      <c r="D202" s="1"/>
      <c r="E202" s="1"/>
      <c r="F202" s="1"/>
      <c r="G202" s="1"/>
      <c r="H202" s="1"/>
      <c r="I202" s="1"/>
      <c r="J202" s="1"/>
      <c r="K202" s="1"/>
      <c r="L202" s="1"/>
      <c r="M202" s="1"/>
      <c r="N202" s="1"/>
      <c r="O202" s="1"/>
      <c r="P202" s="1"/>
      <c r="Q202" s="1"/>
      <c r="R202" s="1"/>
      <c r="S202" s="1"/>
      <c r="T202" s="1"/>
    </row>
    <row r="203" ht="15.75" customHeight="1">
      <c r="A203" s="1"/>
      <c r="B203" s="1"/>
      <c r="C203" s="1"/>
      <c r="D203" s="1"/>
      <c r="E203" s="1"/>
      <c r="F203" s="1"/>
      <c r="G203" s="1"/>
      <c r="H203" s="1"/>
      <c r="I203" s="1"/>
      <c r="J203" s="1"/>
      <c r="K203" s="1"/>
      <c r="L203" s="1"/>
      <c r="M203" s="1"/>
      <c r="N203" s="1"/>
      <c r="O203" s="1"/>
      <c r="P203" s="1"/>
      <c r="Q203" s="1"/>
      <c r="R203" s="1"/>
      <c r="S203" s="1"/>
      <c r="T203" s="1"/>
    </row>
    <row r="204" ht="15.75" customHeight="1">
      <c r="A204" s="1"/>
      <c r="B204" s="1"/>
      <c r="C204" s="1"/>
      <c r="D204" s="1"/>
      <c r="E204" s="1"/>
      <c r="F204" s="1"/>
      <c r="G204" s="1"/>
      <c r="H204" s="1"/>
      <c r="I204" s="1"/>
      <c r="J204" s="1"/>
      <c r="K204" s="1"/>
      <c r="L204" s="1"/>
      <c r="M204" s="1"/>
      <c r="N204" s="1"/>
      <c r="O204" s="1"/>
      <c r="P204" s="1"/>
      <c r="Q204" s="1"/>
      <c r="R204" s="1"/>
      <c r="S204" s="1"/>
      <c r="T204" s="1"/>
    </row>
    <row r="205" ht="15.75" customHeight="1">
      <c r="A205" s="1"/>
      <c r="B205" s="1"/>
      <c r="C205" s="1"/>
      <c r="D205" s="1"/>
      <c r="E205" s="1"/>
      <c r="F205" s="1"/>
      <c r="G205" s="1"/>
      <c r="H205" s="1"/>
      <c r="I205" s="1"/>
      <c r="J205" s="1"/>
      <c r="K205" s="1"/>
      <c r="L205" s="1"/>
      <c r="M205" s="1"/>
      <c r="N205" s="1"/>
      <c r="O205" s="1"/>
      <c r="P205" s="1"/>
      <c r="Q205" s="1"/>
      <c r="R205" s="1"/>
      <c r="S205" s="1"/>
      <c r="T205" s="1"/>
    </row>
    <row r="206" ht="15.75" customHeight="1">
      <c r="A206" s="1"/>
      <c r="B206" s="1"/>
      <c r="C206" s="1"/>
      <c r="D206" s="1"/>
      <c r="E206" s="1"/>
      <c r="F206" s="1"/>
      <c r="G206" s="1"/>
      <c r="H206" s="1"/>
      <c r="I206" s="1"/>
      <c r="J206" s="1"/>
      <c r="K206" s="1"/>
      <c r="L206" s="1"/>
      <c r="M206" s="1"/>
      <c r="N206" s="1"/>
      <c r="O206" s="1"/>
      <c r="P206" s="1"/>
      <c r="Q206" s="1"/>
      <c r="R206" s="1"/>
      <c r="S206" s="1"/>
      <c r="T206" s="1"/>
    </row>
    <row r="207" ht="15.75" customHeight="1">
      <c r="A207" s="1"/>
      <c r="B207" s="1"/>
      <c r="C207" s="1"/>
      <c r="D207" s="1"/>
      <c r="E207" s="1"/>
      <c r="F207" s="1"/>
      <c r="G207" s="1"/>
      <c r="H207" s="1"/>
      <c r="I207" s="1"/>
      <c r="J207" s="1"/>
      <c r="K207" s="1"/>
      <c r="L207" s="1"/>
      <c r="M207" s="1"/>
      <c r="N207" s="1"/>
      <c r="O207" s="1"/>
      <c r="P207" s="1"/>
      <c r="Q207" s="1"/>
      <c r="R207" s="1"/>
      <c r="S207" s="1"/>
      <c r="T207" s="1"/>
    </row>
    <row r="208" ht="15.75" customHeight="1">
      <c r="A208" s="1"/>
      <c r="B208" s="1"/>
      <c r="C208" s="1"/>
      <c r="D208" s="1"/>
      <c r="E208" s="1"/>
      <c r="F208" s="1"/>
      <c r="G208" s="1"/>
      <c r="H208" s="1"/>
      <c r="I208" s="1"/>
      <c r="J208" s="1"/>
      <c r="K208" s="1"/>
      <c r="L208" s="1"/>
      <c r="M208" s="1"/>
      <c r="N208" s="1"/>
      <c r="O208" s="1"/>
      <c r="P208" s="1"/>
      <c r="Q208" s="1"/>
      <c r="R208" s="1"/>
      <c r="S208" s="1"/>
      <c r="T208" s="1"/>
    </row>
    <row r="209" ht="15.75" customHeight="1">
      <c r="A209" s="1"/>
      <c r="B209" s="1"/>
      <c r="C209" s="1"/>
      <c r="D209" s="1"/>
      <c r="E209" s="1"/>
      <c r="F209" s="1"/>
      <c r="G209" s="1"/>
      <c r="H209" s="1"/>
      <c r="I209" s="1"/>
      <c r="J209" s="1"/>
      <c r="K209" s="1"/>
      <c r="L209" s="1"/>
      <c r="M209" s="1"/>
      <c r="N209" s="1"/>
      <c r="O209" s="1"/>
      <c r="P209" s="1"/>
      <c r="Q209" s="1"/>
      <c r="R209" s="1"/>
      <c r="S209" s="1"/>
      <c r="T209" s="1"/>
    </row>
    <row r="210" ht="15.75" customHeight="1">
      <c r="A210" s="1"/>
      <c r="B210" s="1"/>
      <c r="C210" s="1"/>
      <c r="D210" s="1"/>
      <c r="E210" s="1"/>
      <c r="F210" s="1"/>
      <c r="G210" s="1"/>
      <c r="H210" s="1"/>
      <c r="I210" s="1"/>
      <c r="J210" s="1"/>
      <c r="K210" s="1"/>
      <c r="L210" s="1"/>
      <c r="M210" s="1"/>
      <c r="N210" s="1"/>
      <c r="O210" s="1"/>
      <c r="P210" s="1"/>
      <c r="Q210" s="1"/>
      <c r="R210" s="1"/>
      <c r="S210" s="1"/>
      <c r="T210" s="1"/>
    </row>
    <row r="211" ht="15.75" customHeight="1">
      <c r="A211" s="1"/>
      <c r="B211" s="1"/>
      <c r="C211" s="1"/>
      <c r="D211" s="1"/>
      <c r="E211" s="1"/>
      <c r="F211" s="1"/>
      <c r="G211" s="1"/>
      <c r="H211" s="1"/>
      <c r="I211" s="1"/>
      <c r="J211" s="1"/>
      <c r="K211" s="1"/>
      <c r="L211" s="1"/>
      <c r="M211" s="1"/>
      <c r="N211" s="1"/>
      <c r="O211" s="1"/>
      <c r="P211" s="1"/>
      <c r="Q211" s="1"/>
      <c r="R211" s="1"/>
      <c r="S211" s="1"/>
      <c r="T211" s="1"/>
    </row>
    <row r="212" ht="15.75" customHeight="1">
      <c r="A212" s="1"/>
      <c r="B212" s="1"/>
      <c r="C212" s="1"/>
      <c r="D212" s="1"/>
      <c r="E212" s="1"/>
      <c r="F212" s="1"/>
      <c r="G212" s="1"/>
      <c r="H212" s="1"/>
      <c r="I212" s="1"/>
      <c r="J212" s="1"/>
      <c r="K212" s="1"/>
      <c r="L212" s="1"/>
      <c r="M212" s="1"/>
      <c r="N212" s="1"/>
      <c r="O212" s="1"/>
      <c r="P212" s="1"/>
      <c r="Q212" s="1"/>
      <c r="R212" s="1"/>
      <c r="S212" s="1"/>
      <c r="T212" s="1"/>
    </row>
    <row r="213" ht="15.75" customHeight="1">
      <c r="A213" s="1"/>
      <c r="B213" s="1"/>
      <c r="C213" s="1"/>
      <c r="D213" s="1"/>
      <c r="E213" s="1"/>
      <c r="F213" s="1"/>
      <c r="G213" s="1"/>
      <c r="H213" s="1"/>
      <c r="I213" s="1"/>
      <c r="J213" s="1"/>
      <c r="K213" s="1"/>
      <c r="L213" s="1"/>
      <c r="M213" s="1"/>
      <c r="N213" s="1"/>
      <c r="O213" s="1"/>
      <c r="P213" s="1"/>
      <c r="Q213" s="1"/>
      <c r="R213" s="1"/>
      <c r="S213" s="1"/>
      <c r="T213" s="1"/>
    </row>
    <row r="214" ht="15.75" customHeight="1">
      <c r="A214" s="1"/>
      <c r="B214" s="1"/>
      <c r="C214" s="1"/>
      <c r="D214" s="1"/>
      <c r="E214" s="1"/>
      <c r="F214" s="1"/>
      <c r="G214" s="1"/>
      <c r="H214" s="1"/>
      <c r="I214" s="1"/>
      <c r="J214" s="1"/>
      <c r="K214" s="1"/>
      <c r="L214" s="1"/>
      <c r="M214" s="1"/>
      <c r="N214" s="1"/>
      <c r="O214" s="1"/>
      <c r="P214" s="1"/>
      <c r="Q214" s="1"/>
      <c r="R214" s="1"/>
      <c r="S214" s="1"/>
      <c r="T214" s="1"/>
    </row>
    <row r="215" ht="15.75" customHeight="1">
      <c r="A215" s="1"/>
      <c r="B215" s="1"/>
      <c r="C215" s="1"/>
      <c r="D215" s="1"/>
      <c r="E215" s="1"/>
      <c r="F215" s="1"/>
      <c r="G215" s="1"/>
      <c r="H215" s="1"/>
      <c r="I215" s="1"/>
      <c r="J215" s="1"/>
      <c r="K215" s="1"/>
      <c r="L215" s="1"/>
      <c r="M215" s="1"/>
      <c r="N215" s="1"/>
      <c r="O215" s="1"/>
      <c r="P215" s="1"/>
      <c r="Q215" s="1"/>
      <c r="R215" s="1"/>
      <c r="S215" s="1"/>
      <c r="T215" s="1"/>
    </row>
    <row r="216" ht="15.75" customHeight="1">
      <c r="A216" s="1"/>
      <c r="B216" s="1"/>
      <c r="C216" s="1"/>
      <c r="D216" s="1"/>
      <c r="E216" s="1"/>
      <c r="F216" s="1"/>
      <c r="G216" s="1"/>
      <c r="H216" s="1"/>
      <c r="I216" s="1"/>
      <c r="J216" s="1"/>
      <c r="K216" s="1"/>
      <c r="L216" s="1"/>
      <c r="M216" s="1"/>
      <c r="N216" s="1"/>
      <c r="O216" s="1"/>
      <c r="P216" s="1"/>
      <c r="Q216" s="1"/>
      <c r="R216" s="1"/>
      <c r="S216" s="1"/>
      <c r="T216" s="1"/>
    </row>
    <row r="217" ht="15.75" customHeight="1">
      <c r="A217" s="1"/>
      <c r="B217" s="1"/>
      <c r="C217" s="1"/>
      <c r="D217" s="1"/>
      <c r="E217" s="1"/>
      <c r="F217" s="1"/>
      <c r="G217" s="1"/>
      <c r="H217" s="1"/>
      <c r="I217" s="1"/>
      <c r="J217" s="1"/>
      <c r="K217" s="1"/>
      <c r="L217" s="1"/>
      <c r="M217" s="1"/>
      <c r="N217" s="1"/>
      <c r="O217" s="1"/>
      <c r="P217" s="1"/>
      <c r="Q217" s="1"/>
      <c r="R217" s="1"/>
      <c r="S217" s="1"/>
      <c r="T217" s="1"/>
    </row>
    <row r="218" ht="15.75" customHeight="1">
      <c r="A218" s="1"/>
      <c r="B218" s="1"/>
      <c r="C218" s="1"/>
      <c r="D218" s="1"/>
      <c r="E218" s="1"/>
      <c r="F218" s="1"/>
      <c r="G218" s="1"/>
      <c r="H218" s="1"/>
      <c r="I218" s="1"/>
      <c r="J218" s="1"/>
      <c r="K218" s="1"/>
      <c r="L218" s="1"/>
      <c r="M218" s="1"/>
      <c r="N218" s="1"/>
      <c r="O218" s="1"/>
      <c r="P218" s="1"/>
      <c r="Q218" s="1"/>
      <c r="R218" s="1"/>
      <c r="S218" s="1"/>
      <c r="T218" s="1"/>
    </row>
    <row r="219" ht="15.75" customHeight="1">
      <c r="A219" s="1"/>
      <c r="B219" s="1"/>
      <c r="C219" s="1"/>
      <c r="D219" s="1"/>
      <c r="E219" s="1"/>
      <c r="F219" s="1"/>
      <c r="G219" s="1"/>
      <c r="H219" s="1"/>
      <c r="I219" s="1"/>
      <c r="J219" s="1"/>
      <c r="K219" s="1"/>
      <c r="L219" s="1"/>
      <c r="M219" s="1"/>
      <c r="N219" s="1"/>
      <c r="O219" s="1"/>
      <c r="P219" s="1"/>
      <c r="Q219" s="1"/>
      <c r="R219" s="1"/>
      <c r="S219" s="1"/>
      <c r="T219" s="1"/>
    </row>
    <row r="220" ht="15.75" customHeight="1">
      <c r="A220" s="1"/>
      <c r="B220" s="1"/>
      <c r="C220" s="1"/>
      <c r="D220" s="1"/>
      <c r="E220" s="1"/>
      <c r="F220" s="1"/>
      <c r="G220" s="1"/>
      <c r="H220" s="1"/>
      <c r="I220" s="1"/>
      <c r="J220" s="1"/>
      <c r="K220" s="1"/>
      <c r="L220" s="1"/>
      <c r="M220" s="1"/>
      <c r="N220" s="1"/>
      <c r="O220" s="1"/>
      <c r="P220" s="1"/>
      <c r="Q220" s="1"/>
      <c r="R220" s="1"/>
      <c r="S220" s="1"/>
      <c r="T220" s="1"/>
    </row>
    <row r="221" ht="15.75" customHeight="1">
      <c r="A221" s="1"/>
      <c r="B221" s="1"/>
      <c r="C221" s="1"/>
      <c r="D221" s="1"/>
      <c r="E221" s="1"/>
      <c r="F221" s="1"/>
      <c r="G221" s="1"/>
      <c r="H221" s="1"/>
      <c r="I221" s="1"/>
      <c r="J221" s="1"/>
      <c r="K221" s="1"/>
      <c r="L221" s="1"/>
      <c r="M221" s="1"/>
      <c r="N221" s="1"/>
      <c r="O221" s="1"/>
      <c r="P221" s="1"/>
      <c r="Q221" s="1"/>
      <c r="R221" s="1"/>
      <c r="S221" s="1"/>
      <c r="T221" s="1"/>
    </row>
    <row r="222" ht="15.75" customHeight="1">
      <c r="A222" s="1"/>
      <c r="B222" s="1"/>
      <c r="C222" s="1"/>
      <c r="D222" s="1"/>
      <c r="E222" s="1"/>
      <c r="F222" s="1"/>
      <c r="G222" s="1"/>
      <c r="H222" s="1"/>
      <c r="I222" s="1"/>
      <c r="J222" s="1"/>
      <c r="K222" s="1"/>
      <c r="L222" s="1"/>
      <c r="M222" s="1"/>
      <c r="N222" s="1"/>
      <c r="O222" s="1"/>
      <c r="P222" s="1"/>
      <c r="Q222" s="1"/>
      <c r="R222" s="1"/>
      <c r="S222" s="1"/>
      <c r="T222" s="1"/>
    </row>
    <row r="223" ht="15.75" customHeight="1">
      <c r="A223" s="1"/>
      <c r="B223" s="1"/>
      <c r="C223" s="1"/>
      <c r="D223" s="1"/>
      <c r="E223" s="1"/>
      <c r="F223" s="1"/>
      <c r="G223" s="1"/>
      <c r="H223" s="1"/>
      <c r="I223" s="1"/>
      <c r="J223" s="1"/>
      <c r="K223" s="1"/>
      <c r="L223" s="1"/>
      <c r="M223" s="1"/>
      <c r="N223" s="1"/>
      <c r="O223" s="1"/>
      <c r="P223" s="1"/>
      <c r="Q223" s="1"/>
      <c r="R223" s="1"/>
      <c r="S223" s="1"/>
      <c r="T223" s="1"/>
    </row>
    <row r="224" ht="15.75" customHeight="1">
      <c r="A224" s="1"/>
      <c r="B224" s="1"/>
      <c r="C224" s="1"/>
      <c r="D224" s="1"/>
      <c r="E224" s="1"/>
      <c r="F224" s="1"/>
      <c r="G224" s="1"/>
      <c r="H224" s="1"/>
      <c r="I224" s="1"/>
      <c r="J224" s="1"/>
      <c r="K224" s="1"/>
      <c r="L224" s="1"/>
      <c r="M224" s="1"/>
      <c r="N224" s="1"/>
      <c r="O224" s="1"/>
      <c r="P224" s="1"/>
      <c r="Q224" s="1"/>
      <c r="R224" s="1"/>
      <c r="S224" s="1"/>
      <c r="T224" s="1"/>
    </row>
    <row r="225" ht="15.75" customHeight="1">
      <c r="A225" s="1"/>
      <c r="B225" s="1"/>
      <c r="C225" s="1"/>
      <c r="D225" s="1"/>
      <c r="E225" s="1"/>
      <c r="F225" s="1"/>
      <c r="G225" s="1"/>
      <c r="H225" s="1"/>
      <c r="I225" s="1"/>
      <c r="J225" s="1"/>
      <c r="K225" s="1"/>
      <c r="L225" s="1"/>
      <c r="M225" s="1"/>
      <c r="N225" s="1"/>
      <c r="O225" s="1"/>
      <c r="P225" s="1"/>
      <c r="Q225" s="1"/>
      <c r="R225" s="1"/>
      <c r="S225" s="1"/>
      <c r="T225" s="1"/>
    </row>
    <row r="226" ht="15.75" customHeight="1">
      <c r="A226" s="1"/>
      <c r="B226" s="1"/>
      <c r="C226" s="1"/>
      <c r="D226" s="1"/>
      <c r="E226" s="1"/>
      <c r="F226" s="1"/>
      <c r="G226" s="1"/>
      <c r="H226" s="1"/>
      <c r="I226" s="1"/>
      <c r="J226" s="1"/>
      <c r="K226" s="1"/>
      <c r="L226" s="1"/>
      <c r="M226" s="1"/>
      <c r="N226" s="1"/>
      <c r="O226" s="1"/>
      <c r="P226" s="1"/>
      <c r="Q226" s="1"/>
      <c r="R226" s="1"/>
      <c r="S226" s="1"/>
      <c r="T226" s="1"/>
    </row>
    <row r="227" ht="15.75" customHeight="1">
      <c r="A227" s="1"/>
      <c r="B227" s="1"/>
      <c r="C227" s="1"/>
      <c r="D227" s="1"/>
      <c r="E227" s="1"/>
      <c r="F227" s="1"/>
      <c r="G227" s="1"/>
      <c r="H227" s="1"/>
      <c r="I227" s="1"/>
      <c r="J227" s="1"/>
      <c r="K227" s="1"/>
      <c r="L227" s="1"/>
      <c r="M227" s="1"/>
      <c r="N227" s="1"/>
      <c r="O227" s="1"/>
      <c r="P227" s="1"/>
      <c r="Q227" s="1"/>
      <c r="R227" s="1"/>
      <c r="S227" s="1"/>
      <c r="T227" s="1"/>
    </row>
    <row r="228" ht="15.75" customHeight="1">
      <c r="A228" s="1"/>
      <c r="B228" s="1"/>
      <c r="C228" s="1"/>
      <c r="D228" s="1"/>
      <c r="E228" s="1"/>
      <c r="F228" s="1"/>
      <c r="G228" s="1"/>
      <c r="H228" s="1"/>
      <c r="I228" s="1"/>
      <c r="J228" s="1"/>
      <c r="K228" s="1"/>
      <c r="L228" s="1"/>
      <c r="M228" s="1"/>
      <c r="N228" s="1"/>
      <c r="O228" s="1"/>
      <c r="P228" s="1"/>
      <c r="Q228" s="1"/>
      <c r="R228" s="1"/>
      <c r="S228" s="1"/>
      <c r="T228" s="1"/>
    </row>
    <row r="229" ht="15.75" customHeight="1">
      <c r="A229" s="1"/>
      <c r="B229" s="1"/>
      <c r="C229" s="1"/>
      <c r="D229" s="1"/>
      <c r="E229" s="1"/>
      <c r="F229" s="1"/>
      <c r="G229" s="1"/>
      <c r="H229" s="1"/>
      <c r="I229" s="1"/>
      <c r="J229" s="1"/>
      <c r="K229" s="1"/>
      <c r="L229" s="1"/>
      <c r="M229" s="1"/>
      <c r="N229" s="1"/>
      <c r="O229" s="1"/>
      <c r="P229" s="1"/>
      <c r="Q229" s="1"/>
      <c r="R229" s="1"/>
      <c r="S229" s="1"/>
      <c r="T229" s="1"/>
    </row>
    <row r="230" ht="15.75" customHeight="1">
      <c r="A230" s="1"/>
      <c r="B230" s="1"/>
      <c r="C230" s="1"/>
      <c r="D230" s="1"/>
      <c r="E230" s="1"/>
      <c r="F230" s="1"/>
      <c r="G230" s="1"/>
      <c r="H230" s="1"/>
      <c r="I230" s="1"/>
      <c r="J230" s="1"/>
      <c r="K230" s="1"/>
      <c r="L230" s="1"/>
      <c r="M230" s="1"/>
      <c r="N230" s="1"/>
      <c r="O230" s="1"/>
      <c r="P230" s="1"/>
      <c r="Q230" s="1"/>
      <c r="R230" s="1"/>
      <c r="S230" s="1"/>
      <c r="T230" s="1"/>
    </row>
    <row r="231" ht="15.75" customHeight="1">
      <c r="A231" s="1"/>
      <c r="B231" s="1"/>
      <c r="C231" s="1"/>
      <c r="D231" s="1"/>
      <c r="E231" s="1"/>
      <c r="F231" s="1"/>
      <c r="G231" s="1"/>
      <c r="H231" s="1"/>
      <c r="I231" s="1"/>
      <c r="J231" s="1"/>
      <c r="K231" s="1"/>
      <c r="L231" s="1"/>
      <c r="M231" s="1"/>
      <c r="N231" s="1"/>
      <c r="O231" s="1"/>
      <c r="P231" s="1"/>
      <c r="Q231" s="1"/>
      <c r="R231" s="1"/>
      <c r="S231" s="1"/>
      <c r="T231" s="1"/>
    </row>
    <row r="232" ht="15.75" customHeight="1">
      <c r="A232" s="1"/>
      <c r="B232" s="1"/>
      <c r="C232" s="1"/>
      <c r="D232" s="1"/>
      <c r="E232" s="1"/>
      <c r="F232" s="1"/>
      <c r="G232" s="1"/>
      <c r="H232" s="1"/>
      <c r="I232" s="1"/>
      <c r="J232" s="1"/>
      <c r="K232" s="1"/>
      <c r="L232" s="1"/>
      <c r="M232" s="1"/>
      <c r="N232" s="1"/>
      <c r="O232" s="1"/>
      <c r="P232" s="1"/>
      <c r="Q232" s="1"/>
      <c r="R232" s="1"/>
      <c r="S232" s="1"/>
      <c r="T232" s="1"/>
    </row>
    <row r="233" ht="15.75" customHeight="1">
      <c r="A233" s="1"/>
      <c r="B233" s="1"/>
      <c r="C233" s="1"/>
      <c r="D233" s="1"/>
      <c r="E233" s="1"/>
      <c r="F233" s="1"/>
      <c r="G233" s="1"/>
      <c r="H233" s="1"/>
      <c r="I233" s="1"/>
      <c r="J233" s="1"/>
      <c r="K233" s="1"/>
      <c r="L233" s="1"/>
      <c r="M233" s="1"/>
      <c r="N233" s="1"/>
      <c r="O233" s="1"/>
      <c r="P233" s="1"/>
      <c r="Q233" s="1"/>
      <c r="R233" s="1"/>
      <c r="S233" s="1"/>
      <c r="T233" s="1"/>
    </row>
    <row r="234" ht="15.75" customHeight="1">
      <c r="A234" s="1"/>
      <c r="B234" s="1"/>
      <c r="C234" s="1"/>
      <c r="D234" s="1"/>
      <c r="E234" s="1"/>
      <c r="F234" s="1"/>
      <c r="G234" s="1"/>
      <c r="H234" s="1"/>
      <c r="I234" s="1"/>
      <c r="J234" s="1"/>
      <c r="K234" s="1"/>
      <c r="L234" s="1"/>
      <c r="M234" s="1"/>
      <c r="N234" s="1"/>
      <c r="O234" s="1"/>
      <c r="P234" s="1"/>
      <c r="Q234" s="1"/>
      <c r="R234" s="1"/>
      <c r="S234" s="1"/>
      <c r="T234" s="1"/>
    </row>
    <row r="235" ht="15.75" customHeight="1">
      <c r="A235" s="1"/>
      <c r="B235" s="1"/>
      <c r="C235" s="1"/>
      <c r="D235" s="1"/>
      <c r="E235" s="1"/>
      <c r="F235" s="1"/>
      <c r="G235" s="1"/>
      <c r="H235" s="1"/>
      <c r="I235" s="1"/>
      <c r="J235" s="1"/>
      <c r="K235" s="1"/>
      <c r="L235" s="1"/>
      <c r="M235" s="1"/>
      <c r="N235" s="1"/>
      <c r="O235" s="1"/>
      <c r="P235" s="1"/>
      <c r="Q235" s="1"/>
      <c r="R235" s="1"/>
      <c r="S235" s="1"/>
      <c r="T235" s="1"/>
    </row>
    <row r="236" ht="15.75" customHeight="1">
      <c r="A236" s="1"/>
      <c r="B236" s="1"/>
      <c r="C236" s="1"/>
      <c r="D236" s="1"/>
      <c r="E236" s="1"/>
      <c r="F236" s="1"/>
      <c r="G236" s="1"/>
      <c r="H236" s="1"/>
      <c r="I236" s="1"/>
      <c r="J236" s="1"/>
      <c r="K236" s="1"/>
      <c r="L236" s="1"/>
      <c r="M236" s="1"/>
      <c r="N236" s="1"/>
      <c r="O236" s="1"/>
      <c r="P236" s="1"/>
      <c r="Q236" s="1"/>
      <c r="R236" s="1"/>
      <c r="S236" s="1"/>
      <c r="T236" s="1"/>
    </row>
    <row r="237" ht="15.75" customHeight="1">
      <c r="A237" s="1"/>
      <c r="B237" s="1"/>
      <c r="C237" s="1"/>
      <c r="D237" s="1"/>
      <c r="E237" s="1"/>
      <c r="F237" s="1"/>
      <c r="G237" s="1"/>
      <c r="H237" s="1"/>
      <c r="I237" s="1"/>
      <c r="J237" s="1"/>
      <c r="K237" s="1"/>
      <c r="L237" s="1"/>
      <c r="M237" s="1"/>
      <c r="N237" s="1"/>
      <c r="O237" s="1"/>
      <c r="P237" s="1"/>
      <c r="Q237" s="1"/>
      <c r="R237" s="1"/>
      <c r="S237" s="1"/>
      <c r="T237" s="1"/>
    </row>
    <row r="238" ht="15.75" customHeight="1">
      <c r="A238" s="1"/>
      <c r="B238" s="1"/>
      <c r="C238" s="1"/>
      <c r="D238" s="1"/>
      <c r="E238" s="1"/>
      <c r="F238" s="1"/>
      <c r="G238" s="1"/>
      <c r="H238" s="1"/>
      <c r="I238" s="1"/>
      <c r="J238" s="1"/>
      <c r="K238" s="1"/>
      <c r="L238" s="1"/>
      <c r="M238" s="1"/>
      <c r="N238" s="1"/>
      <c r="O238" s="1"/>
      <c r="P238" s="1"/>
      <c r="Q238" s="1"/>
      <c r="R238" s="1"/>
      <c r="S238" s="1"/>
      <c r="T238" s="1"/>
    </row>
    <row r="239" ht="15.75" customHeight="1">
      <c r="A239" s="1"/>
      <c r="B239" s="1"/>
      <c r="C239" s="1"/>
      <c r="D239" s="1"/>
      <c r="E239" s="1"/>
      <c r="F239" s="1"/>
      <c r="G239" s="1"/>
      <c r="H239" s="1"/>
      <c r="I239" s="1"/>
      <c r="J239" s="1"/>
      <c r="K239" s="1"/>
      <c r="L239" s="1"/>
      <c r="M239" s="1"/>
      <c r="N239" s="1"/>
      <c r="O239" s="1"/>
      <c r="P239" s="1"/>
      <c r="Q239" s="1"/>
      <c r="R239" s="1"/>
      <c r="S239" s="1"/>
      <c r="T239" s="1"/>
    </row>
    <row r="240" ht="15.75" customHeight="1">
      <c r="A240" s="1"/>
      <c r="B240" s="1"/>
      <c r="C240" s="1"/>
      <c r="D240" s="1"/>
      <c r="E240" s="1"/>
      <c r="F240" s="1"/>
      <c r="G240" s="1"/>
      <c r="H240" s="1"/>
      <c r="I240" s="1"/>
      <c r="J240" s="1"/>
      <c r="K240" s="1"/>
      <c r="L240" s="1"/>
      <c r="M240" s="1"/>
      <c r="N240" s="1"/>
      <c r="O240" s="1"/>
      <c r="P240" s="1"/>
      <c r="Q240" s="1"/>
      <c r="R240" s="1"/>
      <c r="S240" s="1"/>
      <c r="T240" s="1"/>
    </row>
    <row r="241" ht="15.75" customHeight="1">
      <c r="A241" s="1"/>
      <c r="B241" s="1"/>
      <c r="C241" s="1"/>
      <c r="D241" s="1"/>
      <c r="E241" s="1"/>
      <c r="F241" s="1"/>
      <c r="G241" s="1"/>
      <c r="H241" s="1"/>
      <c r="I241" s="1"/>
      <c r="J241" s="1"/>
      <c r="K241" s="1"/>
      <c r="L241" s="1"/>
      <c r="M241" s="1"/>
      <c r="N241" s="1"/>
      <c r="O241" s="1"/>
      <c r="P241" s="1"/>
      <c r="Q241" s="1"/>
      <c r="R241" s="1"/>
      <c r="S241" s="1"/>
      <c r="T241" s="1"/>
    </row>
    <row r="242" ht="15.75" customHeight="1">
      <c r="A242" s="1"/>
      <c r="B242" s="1"/>
      <c r="C242" s="1"/>
      <c r="D242" s="1"/>
      <c r="E242" s="1"/>
      <c r="F242" s="1"/>
      <c r="G242" s="1"/>
      <c r="H242" s="1"/>
      <c r="I242" s="1"/>
      <c r="J242" s="1"/>
      <c r="K242" s="1"/>
      <c r="L242" s="1"/>
      <c r="M242" s="1"/>
      <c r="N242" s="1"/>
      <c r="O242" s="1"/>
      <c r="P242" s="1"/>
      <c r="Q242" s="1"/>
      <c r="R242" s="1"/>
      <c r="S242" s="1"/>
      <c r="T242" s="1"/>
    </row>
    <row r="243" ht="15.75" customHeight="1">
      <c r="A243" s="1"/>
      <c r="B243" s="1"/>
      <c r="C243" s="1"/>
      <c r="D243" s="1"/>
      <c r="E243" s="1"/>
      <c r="F243" s="1"/>
      <c r="G243" s="1"/>
      <c r="H243" s="1"/>
      <c r="I243" s="1"/>
      <c r="J243" s="1"/>
      <c r="K243" s="1"/>
      <c r="L243" s="1"/>
      <c r="M243" s="1"/>
      <c r="N243" s="1"/>
      <c r="O243" s="1"/>
      <c r="P243" s="1"/>
      <c r="Q243" s="1"/>
      <c r="R243" s="1"/>
      <c r="S243" s="1"/>
      <c r="T243" s="1"/>
    </row>
    <row r="244" ht="15.75" customHeight="1">
      <c r="A244" s="1"/>
      <c r="B244" s="1"/>
      <c r="C244" s="1"/>
      <c r="D244" s="1"/>
      <c r="E244" s="1"/>
      <c r="F244" s="1"/>
      <c r="G244" s="1"/>
      <c r="H244" s="1"/>
      <c r="I244" s="1"/>
      <c r="J244" s="1"/>
      <c r="K244" s="1"/>
      <c r="L244" s="1"/>
      <c r="M244" s="1"/>
      <c r="N244" s="1"/>
      <c r="O244" s="1"/>
      <c r="P244" s="1"/>
      <c r="Q244" s="1"/>
      <c r="R244" s="1"/>
      <c r="S244" s="1"/>
      <c r="T244" s="1"/>
    </row>
    <row r="245" ht="15.75" customHeight="1">
      <c r="A245" s="1"/>
      <c r="B245" s="1"/>
      <c r="C245" s="1"/>
      <c r="D245" s="1"/>
      <c r="E245" s="1"/>
      <c r="F245" s="1"/>
      <c r="G245" s="1"/>
      <c r="H245" s="1"/>
      <c r="I245" s="1"/>
      <c r="J245" s="1"/>
      <c r="K245" s="1"/>
      <c r="L245" s="1"/>
      <c r="M245" s="1"/>
      <c r="N245" s="1"/>
      <c r="O245" s="1"/>
      <c r="P245" s="1"/>
      <c r="Q245" s="1"/>
      <c r="R245" s="1"/>
      <c r="S245" s="1"/>
      <c r="T245" s="1"/>
    </row>
    <row r="246" ht="15.75" customHeight="1">
      <c r="A246" s="1"/>
      <c r="B246" s="1"/>
      <c r="C246" s="1"/>
      <c r="D246" s="1"/>
      <c r="E246" s="1"/>
      <c r="F246" s="1"/>
      <c r="G246" s="1"/>
      <c r="H246" s="1"/>
      <c r="I246" s="1"/>
      <c r="J246" s="1"/>
      <c r="K246" s="1"/>
      <c r="L246" s="1"/>
      <c r="M246" s="1"/>
      <c r="N246" s="1"/>
      <c r="O246" s="1"/>
      <c r="P246" s="1"/>
      <c r="Q246" s="1"/>
      <c r="R246" s="1"/>
      <c r="S246" s="1"/>
      <c r="T246" s="1"/>
    </row>
    <row r="247" ht="15.75" customHeight="1">
      <c r="A247" s="1"/>
      <c r="B247" s="1"/>
      <c r="C247" s="1"/>
      <c r="D247" s="1"/>
      <c r="E247" s="1"/>
      <c r="F247" s="1"/>
      <c r="G247" s="1"/>
      <c r="H247" s="1"/>
      <c r="I247" s="1"/>
      <c r="J247" s="1"/>
      <c r="K247" s="1"/>
      <c r="L247" s="1"/>
      <c r="M247" s="1"/>
      <c r="N247" s="1"/>
      <c r="O247" s="1"/>
      <c r="P247" s="1"/>
      <c r="Q247" s="1"/>
      <c r="R247" s="1"/>
      <c r="S247" s="1"/>
      <c r="T247" s="1"/>
    </row>
    <row r="248" ht="15.75" customHeight="1">
      <c r="A248" s="1"/>
      <c r="B248" s="1"/>
      <c r="C248" s="1"/>
      <c r="D248" s="1"/>
      <c r="E248" s="1"/>
      <c r="F248" s="1"/>
      <c r="G248" s="1"/>
      <c r="H248" s="1"/>
      <c r="I248" s="1"/>
      <c r="J248" s="1"/>
      <c r="K248" s="1"/>
      <c r="L248" s="1"/>
      <c r="M248" s="1"/>
      <c r="N248" s="1"/>
      <c r="O248" s="1"/>
      <c r="P248" s="1"/>
      <c r="Q248" s="1"/>
      <c r="R248" s="1"/>
      <c r="S248" s="1"/>
      <c r="T248" s="1"/>
    </row>
    <row r="249" ht="15.75" customHeight="1">
      <c r="A249" s="1"/>
      <c r="B249" s="1"/>
      <c r="C249" s="1"/>
      <c r="D249" s="1"/>
      <c r="E249" s="1"/>
      <c r="F249" s="1"/>
      <c r="G249" s="1"/>
      <c r="H249" s="1"/>
      <c r="I249" s="1"/>
      <c r="J249" s="1"/>
      <c r="K249" s="1"/>
      <c r="L249" s="1"/>
      <c r="M249" s="1"/>
      <c r="N249" s="1"/>
      <c r="O249" s="1"/>
      <c r="P249" s="1"/>
      <c r="Q249" s="1"/>
      <c r="R249" s="1"/>
      <c r="S249" s="1"/>
      <c r="T249" s="1"/>
    </row>
    <row r="250" ht="15.75" customHeight="1">
      <c r="A250" s="1"/>
      <c r="B250" s="1"/>
      <c r="C250" s="1"/>
      <c r="D250" s="1"/>
      <c r="E250" s="1"/>
      <c r="F250" s="1"/>
      <c r="G250" s="1"/>
      <c r="H250" s="1"/>
      <c r="I250" s="1"/>
      <c r="J250" s="1"/>
      <c r="K250" s="1"/>
      <c r="L250" s="1"/>
      <c r="M250" s="1"/>
      <c r="N250" s="1"/>
      <c r="O250" s="1"/>
      <c r="P250" s="1"/>
      <c r="Q250" s="1"/>
      <c r="R250" s="1"/>
      <c r="S250" s="1"/>
      <c r="T250" s="1"/>
    </row>
    <row r="251" ht="15.75" customHeight="1">
      <c r="A251" s="1"/>
      <c r="B251" s="1"/>
      <c r="C251" s="1"/>
      <c r="D251" s="1"/>
      <c r="E251" s="1"/>
      <c r="F251" s="1"/>
      <c r="G251" s="1"/>
      <c r="H251" s="1"/>
      <c r="I251" s="1"/>
      <c r="J251" s="1"/>
      <c r="K251" s="1"/>
      <c r="L251" s="1"/>
      <c r="M251" s="1"/>
      <c r="N251" s="1"/>
      <c r="O251" s="1"/>
      <c r="P251" s="1"/>
      <c r="Q251" s="1"/>
      <c r="R251" s="1"/>
      <c r="S251" s="1"/>
      <c r="T251" s="1"/>
    </row>
    <row r="252" ht="15.75" customHeight="1">
      <c r="A252" s="1"/>
      <c r="B252" s="1"/>
      <c r="C252" s="1"/>
      <c r="D252" s="1"/>
      <c r="E252" s="1"/>
      <c r="F252" s="1"/>
      <c r="G252" s="1"/>
      <c r="H252" s="1"/>
      <c r="I252" s="1"/>
      <c r="J252" s="1"/>
      <c r="K252" s="1"/>
      <c r="L252" s="1"/>
      <c r="M252" s="1"/>
      <c r="N252" s="1"/>
      <c r="O252" s="1"/>
      <c r="P252" s="1"/>
      <c r="Q252" s="1"/>
      <c r="R252" s="1"/>
      <c r="S252" s="1"/>
      <c r="T252" s="1"/>
    </row>
    <row r="253" ht="15.75" customHeight="1">
      <c r="A253" s="1"/>
      <c r="B253" s="1"/>
      <c r="C253" s="1"/>
      <c r="D253" s="1"/>
      <c r="E253" s="1"/>
      <c r="F253" s="1"/>
      <c r="G253" s="1"/>
      <c r="H253" s="1"/>
      <c r="I253" s="1"/>
      <c r="J253" s="1"/>
      <c r="K253" s="1"/>
      <c r="L253" s="1"/>
      <c r="M253" s="1"/>
      <c r="N253" s="1"/>
      <c r="O253" s="1"/>
      <c r="P253" s="1"/>
      <c r="Q253" s="1"/>
      <c r="R253" s="1"/>
      <c r="S253" s="1"/>
      <c r="T253" s="1"/>
    </row>
    <row r="254" ht="15.75" customHeight="1">
      <c r="A254" s="1"/>
      <c r="B254" s="1"/>
      <c r="C254" s="1"/>
      <c r="D254" s="1"/>
      <c r="E254" s="1"/>
      <c r="F254" s="1"/>
      <c r="G254" s="1"/>
      <c r="H254" s="1"/>
      <c r="I254" s="1"/>
      <c r="J254" s="1"/>
      <c r="K254" s="1"/>
      <c r="L254" s="1"/>
      <c r="M254" s="1"/>
      <c r="N254" s="1"/>
      <c r="O254" s="1"/>
      <c r="P254" s="1"/>
      <c r="Q254" s="1"/>
      <c r="R254" s="1"/>
      <c r="S254" s="1"/>
      <c r="T254" s="1"/>
    </row>
    <row r="255" ht="15.75" customHeight="1">
      <c r="A255" s="1"/>
      <c r="B255" s="1"/>
      <c r="C255" s="1"/>
      <c r="D255" s="1"/>
      <c r="E255" s="1"/>
      <c r="F255" s="1"/>
      <c r="G255" s="1"/>
      <c r="H255" s="1"/>
      <c r="I255" s="1"/>
      <c r="J255" s="1"/>
      <c r="K255" s="1"/>
      <c r="L255" s="1"/>
      <c r="M255" s="1"/>
      <c r="N255" s="1"/>
      <c r="O255" s="1"/>
      <c r="P255" s="1"/>
      <c r="Q255" s="1"/>
      <c r="R255" s="1"/>
      <c r="S255" s="1"/>
      <c r="T255" s="1"/>
    </row>
    <row r="256" ht="15.75" customHeight="1">
      <c r="A256" s="1"/>
      <c r="B256" s="1"/>
      <c r="C256" s="1"/>
      <c r="D256" s="1"/>
      <c r="E256" s="1"/>
      <c r="F256" s="1"/>
      <c r="G256" s="1"/>
      <c r="H256" s="1"/>
      <c r="I256" s="1"/>
      <c r="J256" s="1"/>
      <c r="K256" s="1"/>
      <c r="L256" s="1"/>
      <c r="M256" s="1"/>
      <c r="N256" s="1"/>
      <c r="O256" s="1"/>
      <c r="P256" s="1"/>
      <c r="Q256" s="1"/>
      <c r="R256" s="1"/>
      <c r="S256" s="1"/>
      <c r="T256" s="1"/>
    </row>
    <row r="257" ht="15.75" customHeight="1">
      <c r="A257" s="1"/>
      <c r="B257" s="1"/>
      <c r="C257" s="1"/>
      <c r="D257" s="1"/>
      <c r="E257" s="1"/>
      <c r="F257" s="1"/>
      <c r="G257" s="1"/>
      <c r="H257" s="1"/>
      <c r="I257" s="1"/>
      <c r="J257" s="1"/>
      <c r="K257" s="1"/>
      <c r="L257" s="1"/>
      <c r="M257" s="1"/>
      <c r="N257" s="1"/>
      <c r="O257" s="1"/>
      <c r="P257" s="1"/>
      <c r="Q257" s="1"/>
      <c r="R257" s="1"/>
      <c r="S257" s="1"/>
      <c r="T257" s="1"/>
    </row>
    <row r="258" ht="15.75" customHeight="1">
      <c r="A258" s="1"/>
      <c r="B258" s="1"/>
      <c r="C258" s="1"/>
      <c r="D258" s="1"/>
      <c r="E258" s="1"/>
      <c r="F258" s="1"/>
      <c r="G258" s="1"/>
      <c r="H258" s="1"/>
      <c r="I258" s="1"/>
      <c r="J258" s="1"/>
      <c r="K258" s="1"/>
      <c r="L258" s="1"/>
      <c r="M258" s="1"/>
      <c r="N258" s="1"/>
      <c r="O258" s="1"/>
      <c r="P258" s="1"/>
      <c r="Q258" s="1"/>
      <c r="R258" s="1"/>
      <c r="S258" s="1"/>
      <c r="T258" s="1"/>
    </row>
    <row r="259" ht="15.75" customHeight="1">
      <c r="A259" s="1"/>
      <c r="B259" s="1"/>
      <c r="C259" s="1"/>
      <c r="D259" s="1"/>
      <c r="E259" s="1"/>
      <c r="F259" s="1"/>
      <c r="G259" s="1"/>
      <c r="H259" s="1"/>
      <c r="I259" s="1"/>
      <c r="J259" s="1"/>
      <c r="K259" s="1"/>
      <c r="L259" s="1"/>
      <c r="M259" s="1"/>
      <c r="N259" s="1"/>
      <c r="O259" s="1"/>
      <c r="P259" s="1"/>
      <c r="Q259" s="1"/>
      <c r="R259" s="1"/>
      <c r="S259" s="1"/>
      <c r="T259" s="1"/>
    </row>
    <row r="260" ht="15.75" customHeight="1">
      <c r="A260" s="1"/>
      <c r="B260" s="1"/>
      <c r="C260" s="1"/>
      <c r="D260" s="1"/>
      <c r="E260" s="1"/>
      <c r="F260" s="1"/>
      <c r="G260" s="1"/>
      <c r="H260" s="1"/>
      <c r="I260" s="1"/>
      <c r="J260" s="1"/>
      <c r="K260" s="1"/>
      <c r="L260" s="1"/>
      <c r="M260" s="1"/>
      <c r="N260" s="1"/>
      <c r="O260" s="1"/>
      <c r="P260" s="1"/>
      <c r="Q260" s="1"/>
      <c r="R260" s="1"/>
      <c r="S260" s="1"/>
      <c r="T260" s="1"/>
    </row>
    <row r="261" ht="15.75" customHeight="1">
      <c r="A261" s="1"/>
      <c r="B261" s="1"/>
      <c r="C261" s="1"/>
      <c r="D261" s="1"/>
      <c r="E261" s="1"/>
      <c r="F261" s="1"/>
      <c r="G261" s="1"/>
      <c r="H261" s="1"/>
      <c r="I261" s="1"/>
      <c r="J261" s="1"/>
      <c r="K261" s="1"/>
      <c r="L261" s="1"/>
      <c r="M261" s="1"/>
      <c r="N261" s="1"/>
      <c r="O261" s="1"/>
      <c r="P261" s="1"/>
      <c r="Q261" s="1"/>
      <c r="R261" s="1"/>
      <c r="S261" s="1"/>
      <c r="T261" s="1"/>
    </row>
    <row r="262" ht="15.75" customHeight="1">
      <c r="A262" s="1"/>
      <c r="B262" s="1"/>
      <c r="C262" s="1"/>
      <c r="D262" s="1"/>
      <c r="E262" s="1"/>
      <c r="F262" s="1"/>
      <c r="G262" s="1"/>
      <c r="H262" s="1"/>
      <c r="I262" s="1"/>
      <c r="J262" s="1"/>
      <c r="K262" s="1"/>
      <c r="L262" s="1"/>
      <c r="M262" s="1"/>
      <c r="N262" s="1"/>
      <c r="O262" s="1"/>
      <c r="P262" s="1"/>
      <c r="Q262" s="1"/>
      <c r="R262" s="1"/>
      <c r="S262" s="1"/>
      <c r="T262" s="1"/>
    </row>
    <row r="263" ht="15.75" customHeight="1">
      <c r="A263" s="1"/>
      <c r="B263" s="1"/>
      <c r="C263" s="1"/>
      <c r="D263" s="1"/>
      <c r="E263" s="1"/>
      <c r="F263" s="1"/>
      <c r="G263" s="1"/>
      <c r="H263" s="1"/>
      <c r="I263" s="1"/>
      <c r="J263" s="1"/>
      <c r="K263" s="1"/>
      <c r="L263" s="1"/>
      <c r="M263" s="1"/>
      <c r="N263" s="1"/>
      <c r="O263" s="1"/>
      <c r="P263" s="1"/>
      <c r="Q263" s="1"/>
      <c r="R263" s="1"/>
      <c r="S263" s="1"/>
      <c r="T263" s="1"/>
    </row>
    <row r="264" ht="15.75" customHeight="1">
      <c r="A264" s="1"/>
      <c r="B264" s="1"/>
      <c r="C264" s="1"/>
      <c r="D264" s="1"/>
      <c r="E264" s="1"/>
      <c r="F264" s="1"/>
      <c r="G264" s="1"/>
      <c r="H264" s="1"/>
      <c r="I264" s="1"/>
      <c r="J264" s="1"/>
      <c r="K264" s="1"/>
      <c r="L264" s="1"/>
      <c r="M264" s="1"/>
      <c r="N264" s="1"/>
      <c r="O264" s="1"/>
      <c r="P264" s="1"/>
      <c r="Q264" s="1"/>
      <c r="R264" s="1"/>
      <c r="S264" s="1"/>
      <c r="T264" s="1"/>
    </row>
    <row r="265" ht="15.75" customHeight="1">
      <c r="A265" s="1"/>
      <c r="B265" s="1"/>
      <c r="C265" s="1"/>
      <c r="D265" s="1"/>
      <c r="E265" s="1"/>
      <c r="F265" s="1"/>
      <c r="G265" s="1"/>
      <c r="H265" s="1"/>
      <c r="I265" s="1"/>
      <c r="J265" s="1"/>
      <c r="K265" s="1"/>
      <c r="L265" s="1"/>
      <c r="M265" s="1"/>
      <c r="N265" s="1"/>
      <c r="O265" s="1"/>
      <c r="P265" s="1"/>
      <c r="Q265" s="1"/>
      <c r="R265" s="1"/>
      <c r="S265" s="1"/>
      <c r="T265" s="1"/>
    </row>
    <row r="266" ht="15.75" customHeight="1">
      <c r="A266" s="1"/>
      <c r="B266" s="1"/>
      <c r="C266" s="1"/>
      <c r="D266" s="1"/>
      <c r="E266" s="1"/>
      <c r="F266" s="1"/>
      <c r="G266" s="1"/>
      <c r="H266" s="1"/>
      <c r="I266" s="1"/>
      <c r="J266" s="1"/>
      <c r="K266" s="1"/>
      <c r="L266" s="1"/>
      <c r="M266" s="1"/>
      <c r="N266" s="1"/>
      <c r="O266" s="1"/>
      <c r="P266" s="1"/>
      <c r="Q266" s="1"/>
      <c r="R266" s="1"/>
      <c r="S266" s="1"/>
      <c r="T266" s="1"/>
    </row>
    <row r="267" ht="15.75" customHeight="1">
      <c r="A267" s="1"/>
      <c r="B267" s="1"/>
      <c r="C267" s="1"/>
      <c r="D267" s="1"/>
      <c r="E267" s="1"/>
      <c r="F267" s="1"/>
      <c r="G267" s="1"/>
      <c r="H267" s="1"/>
      <c r="I267" s="1"/>
      <c r="J267" s="1"/>
      <c r="K267" s="1"/>
      <c r="L267" s="1"/>
      <c r="M267" s="1"/>
      <c r="N267" s="1"/>
      <c r="O267" s="1"/>
      <c r="P267" s="1"/>
      <c r="Q267" s="1"/>
      <c r="R267" s="1"/>
      <c r="S267" s="1"/>
      <c r="T267" s="1"/>
    </row>
    <row r="268" ht="15.75" customHeight="1">
      <c r="A268" s="1"/>
      <c r="B268" s="1"/>
      <c r="C268" s="1"/>
      <c r="D268" s="1"/>
      <c r="E268" s="1"/>
      <c r="F268" s="1"/>
      <c r="G268" s="1"/>
      <c r="H268" s="1"/>
      <c r="I268" s="1"/>
      <c r="J268" s="1"/>
      <c r="K268" s="1"/>
      <c r="L268" s="1"/>
      <c r="M268" s="1"/>
      <c r="N268" s="1"/>
      <c r="O268" s="1"/>
      <c r="P268" s="1"/>
      <c r="Q268" s="1"/>
      <c r="R268" s="1"/>
      <c r="S268" s="1"/>
      <c r="T268" s="1"/>
    </row>
    <row r="269" ht="15.75" customHeight="1">
      <c r="A269" s="1"/>
      <c r="B269" s="1"/>
      <c r="C269" s="1"/>
      <c r="D269" s="1"/>
      <c r="E269" s="1"/>
      <c r="F269" s="1"/>
      <c r="G269" s="1"/>
      <c r="H269" s="1"/>
      <c r="I269" s="1"/>
      <c r="J269" s="1"/>
      <c r="K269" s="1"/>
      <c r="L269" s="1"/>
      <c r="M269" s="1"/>
      <c r="N269" s="1"/>
      <c r="O269" s="1"/>
      <c r="P269" s="1"/>
      <c r="Q269" s="1"/>
      <c r="R269" s="1"/>
      <c r="S269" s="1"/>
      <c r="T269" s="1"/>
    </row>
    <row r="270" ht="15.75" customHeight="1">
      <c r="A270" s="1"/>
      <c r="B270" s="1"/>
      <c r="C270" s="1"/>
      <c r="D270" s="1"/>
      <c r="E270" s="1"/>
      <c r="F270" s="1"/>
      <c r="G270" s="1"/>
      <c r="H270" s="1"/>
      <c r="I270" s="1"/>
      <c r="J270" s="1"/>
      <c r="K270" s="1"/>
      <c r="L270" s="1"/>
      <c r="M270" s="1"/>
      <c r="N270" s="1"/>
      <c r="O270" s="1"/>
      <c r="P270" s="1"/>
      <c r="Q270" s="1"/>
      <c r="R270" s="1"/>
      <c r="S270" s="1"/>
      <c r="T270" s="1"/>
    </row>
    <row r="271" ht="15.75" customHeight="1">
      <c r="A271" s="1"/>
      <c r="B271" s="1"/>
      <c r="C271" s="1"/>
      <c r="D271" s="1"/>
      <c r="E271" s="1"/>
      <c r="F271" s="1"/>
      <c r="G271" s="1"/>
      <c r="H271" s="1"/>
      <c r="I271" s="1"/>
      <c r="J271" s="1"/>
      <c r="K271" s="1"/>
      <c r="L271" s="1"/>
      <c r="M271" s="1"/>
      <c r="N271" s="1"/>
      <c r="O271" s="1"/>
      <c r="P271" s="1"/>
      <c r="Q271" s="1"/>
      <c r="R271" s="1"/>
      <c r="S271" s="1"/>
      <c r="T271" s="1"/>
    </row>
    <row r="272" ht="15.75" customHeight="1">
      <c r="A272" s="1"/>
      <c r="B272" s="1"/>
      <c r="C272" s="1"/>
      <c r="D272" s="1"/>
      <c r="E272" s="1"/>
      <c r="F272" s="1"/>
      <c r="G272" s="1"/>
      <c r="H272" s="1"/>
      <c r="I272" s="1"/>
      <c r="J272" s="1"/>
      <c r="K272" s="1"/>
      <c r="L272" s="1"/>
      <c r="M272" s="1"/>
      <c r="N272" s="1"/>
      <c r="O272" s="1"/>
      <c r="P272" s="1"/>
      <c r="Q272" s="1"/>
      <c r="R272" s="1"/>
      <c r="S272" s="1"/>
      <c r="T272" s="1"/>
    </row>
    <row r="273" ht="15.75" customHeight="1">
      <c r="A273" s="1"/>
      <c r="B273" s="1"/>
      <c r="C273" s="1"/>
      <c r="D273" s="1"/>
      <c r="E273" s="1"/>
      <c r="F273" s="1"/>
      <c r="G273" s="1"/>
      <c r="H273" s="1"/>
      <c r="I273" s="1"/>
      <c r="J273" s="1"/>
      <c r="K273" s="1"/>
      <c r="L273" s="1"/>
      <c r="M273" s="1"/>
      <c r="N273" s="1"/>
      <c r="O273" s="1"/>
      <c r="P273" s="1"/>
      <c r="Q273" s="1"/>
      <c r="R273" s="1"/>
      <c r="S273" s="1"/>
      <c r="T273" s="1"/>
    </row>
    <row r="274" ht="15.75" customHeight="1">
      <c r="A274" s="1"/>
      <c r="B274" s="1"/>
      <c r="C274" s="1"/>
      <c r="D274" s="1"/>
      <c r="E274" s="1"/>
      <c r="F274" s="1"/>
      <c r="G274" s="1"/>
      <c r="H274" s="1"/>
      <c r="I274" s="1"/>
      <c r="J274" s="1"/>
      <c r="K274" s="1"/>
      <c r="L274" s="1"/>
      <c r="M274" s="1"/>
      <c r="N274" s="1"/>
      <c r="O274" s="1"/>
      <c r="P274" s="1"/>
      <c r="Q274" s="1"/>
      <c r="R274" s="1"/>
      <c r="S274" s="1"/>
      <c r="T274" s="1"/>
    </row>
    <row r="275" ht="15.75" customHeight="1">
      <c r="A275" s="1"/>
      <c r="B275" s="1"/>
      <c r="C275" s="1"/>
      <c r="D275" s="1"/>
      <c r="E275" s="1"/>
      <c r="F275" s="1"/>
      <c r="G275" s="1"/>
      <c r="H275" s="1"/>
      <c r="I275" s="1"/>
      <c r="J275" s="1"/>
      <c r="K275" s="1"/>
      <c r="L275" s="1"/>
      <c r="M275" s="1"/>
      <c r="N275" s="1"/>
      <c r="O275" s="1"/>
      <c r="P275" s="1"/>
      <c r="Q275" s="1"/>
      <c r="R275" s="1"/>
      <c r="S275" s="1"/>
      <c r="T275" s="1"/>
    </row>
    <row r="276" ht="15.75" customHeight="1">
      <c r="A276" s="1"/>
      <c r="B276" s="1"/>
      <c r="C276" s="1"/>
      <c r="D276" s="1"/>
      <c r="E276" s="1"/>
      <c r="F276" s="1"/>
      <c r="G276" s="1"/>
      <c r="H276" s="1"/>
      <c r="I276" s="1"/>
      <c r="J276" s="1"/>
      <c r="K276" s="1"/>
      <c r="L276" s="1"/>
      <c r="M276" s="1"/>
      <c r="N276" s="1"/>
      <c r="O276" s="1"/>
      <c r="P276" s="1"/>
      <c r="Q276" s="1"/>
      <c r="R276" s="1"/>
      <c r="S276" s="1"/>
      <c r="T276" s="1"/>
    </row>
    <row r="277" ht="15.75" customHeight="1">
      <c r="A277" s="1"/>
      <c r="B277" s="1"/>
      <c r="C277" s="1"/>
      <c r="D277" s="1"/>
      <c r="E277" s="1"/>
      <c r="F277" s="1"/>
      <c r="G277" s="1"/>
      <c r="H277" s="1"/>
      <c r="I277" s="1"/>
      <c r="J277" s="1"/>
      <c r="K277" s="1"/>
      <c r="L277" s="1"/>
      <c r="M277" s="1"/>
      <c r="N277" s="1"/>
      <c r="O277" s="1"/>
      <c r="P277" s="1"/>
      <c r="Q277" s="1"/>
      <c r="R277" s="1"/>
      <c r="S277" s="1"/>
      <c r="T277" s="1"/>
    </row>
    <row r="278" ht="15.75" customHeight="1">
      <c r="A278" s="1"/>
      <c r="B278" s="1"/>
      <c r="C278" s="1"/>
      <c r="D278" s="1"/>
      <c r="E278" s="1"/>
      <c r="F278" s="1"/>
      <c r="G278" s="1"/>
      <c r="H278" s="1"/>
      <c r="I278" s="1"/>
      <c r="J278" s="1"/>
      <c r="K278" s="1"/>
      <c r="L278" s="1"/>
      <c r="M278" s="1"/>
      <c r="N278" s="1"/>
      <c r="O278" s="1"/>
      <c r="P278" s="1"/>
      <c r="Q278" s="1"/>
      <c r="R278" s="1"/>
      <c r="S278" s="1"/>
      <c r="T278" s="1"/>
    </row>
    <row r="279" ht="15.75" customHeight="1">
      <c r="A279" s="1"/>
      <c r="B279" s="1"/>
      <c r="C279" s="1"/>
      <c r="D279" s="1"/>
      <c r="E279" s="1"/>
      <c r="F279" s="1"/>
      <c r="G279" s="1"/>
      <c r="H279" s="1"/>
      <c r="I279" s="1"/>
      <c r="J279" s="1"/>
      <c r="K279" s="1"/>
      <c r="L279" s="1"/>
      <c r="M279" s="1"/>
      <c r="N279" s="1"/>
      <c r="O279" s="1"/>
      <c r="P279" s="1"/>
      <c r="Q279" s="1"/>
      <c r="R279" s="1"/>
      <c r="S279" s="1"/>
      <c r="T279" s="1"/>
    </row>
    <row r="280" ht="15.75" customHeight="1">
      <c r="A280" s="1"/>
      <c r="B280" s="1"/>
      <c r="C280" s="1"/>
      <c r="D280" s="1"/>
      <c r="E280" s="1"/>
      <c r="F280" s="1"/>
      <c r="G280" s="1"/>
      <c r="H280" s="1"/>
      <c r="I280" s="1"/>
      <c r="J280" s="1"/>
      <c r="K280" s="1"/>
      <c r="L280" s="1"/>
      <c r="M280" s="1"/>
      <c r="N280" s="1"/>
      <c r="O280" s="1"/>
      <c r="P280" s="1"/>
      <c r="Q280" s="1"/>
      <c r="R280" s="1"/>
      <c r="S280" s="1"/>
      <c r="T280" s="1"/>
    </row>
    <row r="281" ht="15.75" customHeight="1">
      <c r="A281" s="1"/>
      <c r="B281" s="1"/>
      <c r="C281" s="1"/>
      <c r="D281" s="1"/>
      <c r="E281" s="1"/>
      <c r="F281" s="1"/>
      <c r="G281" s="1"/>
      <c r="H281" s="1"/>
      <c r="I281" s="1"/>
      <c r="J281" s="1"/>
      <c r="K281" s="1"/>
      <c r="L281" s="1"/>
      <c r="M281" s="1"/>
      <c r="N281" s="1"/>
      <c r="O281" s="1"/>
      <c r="P281" s="1"/>
      <c r="Q281" s="1"/>
      <c r="R281" s="1"/>
      <c r="S281" s="1"/>
      <c r="T281" s="1"/>
    </row>
    <row r="282" ht="15.75" customHeight="1">
      <c r="A282" s="1"/>
      <c r="B282" s="1"/>
      <c r="C282" s="1"/>
      <c r="D282" s="1"/>
      <c r="E282" s="1"/>
      <c r="F282" s="1"/>
      <c r="G282" s="1"/>
      <c r="H282" s="1"/>
      <c r="I282" s="1"/>
      <c r="J282" s="1"/>
      <c r="K282" s="1"/>
      <c r="L282" s="1"/>
      <c r="M282" s="1"/>
      <c r="N282" s="1"/>
      <c r="O282" s="1"/>
      <c r="P282" s="1"/>
      <c r="Q282" s="1"/>
      <c r="R282" s="1"/>
      <c r="S282" s="1"/>
      <c r="T282" s="1"/>
    </row>
    <row r="283" ht="15.75" customHeight="1">
      <c r="A283" s="1"/>
      <c r="B283" s="1"/>
      <c r="C283" s="1"/>
      <c r="D283" s="1"/>
      <c r="E283" s="1"/>
      <c r="F283" s="1"/>
      <c r="G283" s="1"/>
      <c r="H283" s="1"/>
      <c r="I283" s="1"/>
      <c r="J283" s="1"/>
      <c r="K283" s="1"/>
      <c r="L283" s="1"/>
      <c r="M283" s="1"/>
      <c r="N283" s="1"/>
      <c r="O283" s="1"/>
      <c r="P283" s="1"/>
      <c r="Q283" s="1"/>
      <c r="R283" s="1"/>
      <c r="S283" s="1"/>
      <c r="T283" s="1"/>
    </row>
    <row r="284" ht="15.75" customHeight="1">
      <c r="A284" s="1"/>
      <c r="B284" s="1"/>
      <c r="C284" s="1"/>
      <c r="D284" s="1"/>
      <c r="E284" s="1"/>
      <c r="F284" s="1"/>
      <c r="G284" s="1"/>
      <c r="H284" s="1"/>
      <c r="I284" s="1"/>
      <c r="J284" s="1"/>
      <c r="K284" s="1"/>
      <c r="L284" s="1"/>
      <c r="M284" s="1"/>
      <c r="N284" s="1"/>
      <c r="O284" s="1"/>
      <c r="P284" s="1"/>
      <c r="Q284" s="1"/>
      <c r="R284" s="1"/>
      <c r="S284" s="1"/>
      <c r="T284" s="1"/>
    </row>
    <row r="285" ht="15.75" customHeight="1">
      <c r="A285" s="1"/>
      <c r="B285" s="1"/>
      <c r="C285" s="1"/>
      <c r="D285" s="1"/>
      <c r="E285" s="1"/>
      <c r="F285" s="1"/>
      <c r="G285" s="1"/>
      <c r="H285" s="1"/>
      <c r="I285" s="1"/>
      <c r="J285" s="1"/>
      <c r="K285" s="1"/>
      <c r="L285" s="1"/>
      <c r="M285" s="1"/>
      <c r="N285" s="1"/>
      <c r="O285" s="1"/>
      <c r="P285" s="1"/>
      <c r="Q285" s="1"/>
      <c r="R285" s="1"/>
      <c r="S285" s="1"/>
      <c r="T285" s="1"/>
    </row>
    <row r="286" ht="15.75" customHeight="1">
      <c r="A286" s="1"/>
      <c r="B286" s="1"/>
      <c r="C286" s="1"/>
      <c r="D286" s="1"/>
      <c r="E286" s="1"/>
      <c r="F286" s="1"/>
      <c r="G286" s="1"/>
      <c r="H286" s="1"/>
      <c r="I286" s="1"/>
      <c r="J286" s="1"/>
      <c r="K286" s="1"/>
      <c r="L286" s="1"/>
      <c r="M286" s="1"/>
      <c r="N286" s="1"/>
      <c r="O286" s="1"/>
      <c r="P286" s="1"/>
      <c r="Q286" s="1"/>
      <c r="R286" s="1"/>
      <c r="S286" s="1"/>
      <c r="T286" s="1"/>
    </row>
    <row r="287" ht="15.75" customHeight="1">
      <c r="A287" s="1"/>
      <c r="B287" s="1"/>
      <c r="C287" s="1"/>
      <c r="D287" s="1"/>
      <c r="E287" s="1"/>
      <c r="F287" s="1"/>
      <c r="G287" s="1"/>
      <c r="H287" s="1"/>
      <c r="I287" s="1"/>
      <c r="J287" s="1"/>
      <c r="K287" s="1"/>
      <c r="L287" s="1"/>
      <c r="M287" s="1"/>
      <c r="N287" s="1"/>
      <c r="O287" s="1"/>
      <c r="P287" s="1"/>
      <c r="Q287" s="1"/>
      <c r="R287" s="1"/>
      <c r="S287" s="1"/>
      <c r="T287" s="1"/>
    </row>
    <row r="288" ht="15.75" customHeight="1">
      <c r="A288" s="1"/>
      <c r="B288" s="1"/>
      <c r="C288" s="1"/>
      <c r="D288" s="1"/>
      <c r="E288" s="1"/>
      <c r="F288" s="1"/>
      <c r="G288" s="1"/>
      <c r="H288" s="1"/>
      <c r="I288" s="1"/>
      <c r="J288" s="1"/>
      <c r="K288" s="1"/>
      <c r="L288" s="1"/>
      <c r="M288" s="1"/>
      <c r="N288" s="1"/>
      <c r="O288" s="1"/>
      <c r="P288" s="1"/>
      <c r="Q288" s="1"/>
      <c r="R288" s="1"/>
      <c r="S288" s="1"/>
      <c r="T288" s="1"/>
    </row>
    <row r="289" ht="15.75" customHeight="1">
      <c r="A289" s="1"/>
      <c r="B289" s="1"/>
      <c r="C289" s="1"/>
      <c r="D289" s="1"/>
      <c r="E289" s="1"/>
      <c r="F289" s="1"/>
      <c r="G289" s="1"/>
      <c r="H289" s="1"/>
      <c r="I289" s="1"/>
      <c r="J289" s="1"/>
      <c r="K289" s="1"/>
      <c r="L289" s="1"/>
      <c r="M289" s="1"/>
      <c r="N289" s="1"/>
      <c r="O289" s="1"/>
      <c r="P289" s="1"/>
      <c r="Q289" s="1"/>
      <c r="R289" s="1"/>
      <c r="S289" s="1"/>
      <c r="T289" s="1"/>
    </row>
    <row r="290" ht="15.75" customHeight="1">
      <c r="A290" s="1"/>
      <c r="B290" s="1"/>
      <c r="C290" s="1"/>
      <c r="D290" s="1"/>
      <c r="E290" s="1"/>
      <c r="F290" s="1"/>
      <c r="G290" s="1"/>
      <c r="H290" s="1"/>
      <c r="I290" s="1"/>
      <c r="J290" s="1"/>
      <c r="K290" s="1"/>
      <c r="L290" s="1"/>
      <c r="M290" s="1"/>
      <c r="N290" s="1"/>
      <c r="O290" s="1"/>
      <c r="P290" s="1"/>
      <c r="Q290" s="1"/>
      <c r="R290" s="1"/>
      <c r="S290" s="1"/>
      <c r="T290" s="1"/>
    </row>
    <row r="291" ht="15.75" customHeight="1">
      <c r="A291" s="1"/>
      <c r="B291" s="1"/>
      <c r="C291" s="1"/>
      <c r="D291" s="1"/>
      <c r="E291" s="1"/>
      <c r="F291" s="1"/>
      <c r="G291" s="1"/>
      <c r="H291" s="1"/>
      <c r="I291" s="1"/>
      <c r="J291" s="1"/>
      <c r="K291" s="1"/>
      <c r="L291" s="1"/>
      <c r="M291" s="1"/>
      <c r="N291" s="1"/>
      <c r="O291" s="1"/>
      <c r="P291" s="1"/>
      <c r="Q291" s="1"/>
      <c r="R291" s="1"/>
      <c r="S291" s="1"/>
      <c r="T291" s="1"/>
    </row>
    <row r="292" ht="15.75" customHeight="1">
      <c r="A292" s="1"/>
      <c r="B292" s="1"/>
      <c r="C292" s="1"/>
      <c r="D292" s="1"/>
      <c r="E292" s="1"/>
      <c r="F292" s="1"/>
      <c r="G292" s="1"/>
      <c r="H292" s="1"/>
      <c r="I292" s="1"/>
      <c r="J292" s="1"/>
      <c r="K292" s="1"/>
      <c r="L292" s="1"/>
      <c r="M292" s="1"/>
      <c r="N292" s="1"/>
      <c r="O292" s="1"/>
      <c r="P292" s="1"/>
      <c r="Q292" s="1"/>
      <c r="R292" s="1"/>
      <c r="S292" s="1"/>
      <c r="T292" s="1"/>
    </row>
    <row r="293" ht="15.75" customHeight="1">
      <c r="A293" s="1"/>
      <c r="B293" s="1"/>
      <c r="C293" s="1"/>
      <c r="D293" s="1"/>
      <c r="E293" s="1"/>
      <c r="F293" s="1"/>
      <c r="G293" s="1"/>
      <c r="H293" s="1"/>
      <c r="I293" s="1"/>
      <c r="J293" s="1"/>
      <c r="K293" s="1"/>
      <c r="L293" s="1"/>
      <c r="M293" s="1"/>
      <c r="N293" s="1"/>
      <c r="O293" s="1"/>
      <c r="P293" s="1"/>
      <c r="Q293" s="1"/>
      <c r="R293" s="1"/>
      <c r="S293" s="1"/>
      <c r="T293" s="1"/>
    </row>
    <row r="294" ht="15.75" customHeight="1">
      <c r="A294" s="1"/>
      <c r="B294" s="1"/>
      <c r="C294" s="1"/>
      <c r="D294" s="1"/>
      <c r="E294" s="1"/>
      <c r="F294" s="1"/>
      <c r="G294" s="1"/>
      <c r="H294" s="1"/>
      <c r="I294" s="1"/>
      <c r="J294" s="1"/>
      <c r="K294" s="1"/>
      <c r="L294" s="1"/>
      <c r="M294" s="1"/>
      <c r="N294" s="1"/>
      <c r="O294" s="1"/>
      <c r="P294" s="1"/>
      <c r="Q294" s="1"/>
      <c r="R294" s="1"/>
      <c r="S294" s="1"/>
      <c r="T294" s="1"/>
    </row>
    <row r="295" ht="15.75" customHeight="1">
      <c r="A295" s="1"/>
      <c r="B295" s="1"/>
      <c r="C295" s="1"/>
      <c r="D295" s="1"/>
      <c r="E295" s="1"/>
      <c r="F295" s="1"/>
      <c r="G295" s="1"/>
      <c r="H295" s="1"/>
      <c r="I295" s="1"/>
      <c r="J295" s="1"/>
      <c r="K295" s="1"/>
      <c r="L295" s="1"/>
      <c r="M295" s="1"/>
      <c r="N295" s="1"/>
      <c r="O295" s="1"/>
      <c r="P295" s="1"/>
      <c r="Q295" s="1"/>
      <c r="R295" s="1"/>
      <c r="S295" s="1"/>
      <c r="T295" s="1"/>
    </row>
    <row r="296" ht="15.75" customHeight="1">
      <c r="A296" s="1"/>
      <c r="B296" s="1"/>
      <c r="C296" s="1"/>
      <c r="D296" s="1"/>
      <c r="E296" s="1"/>
      <c r="F296" s="1"/>
      <c r="G296" s="1"/>
      <c r="H296" s="1"/>
      <c r="I296" s="1"/>
      <c r="J296" s="1"/>
      <c r="K296" s="1"/>
      <c r="L296" s="1"/>
      <c r="M296" s="1"/>
      <c r="N296" s="1"/>
      <c r="O296" s="1"/>
      <c r="P296" s="1"/>
      <c r="Q296" s="1"/>
      <c r="R296" s="1"/>
      <c r="S296" s="1"/>
      <c r="T296" s="1"/>
    </row>
    <row r="297" ht="15.75" customHeight="1">
      <c r="A297" s="1"/>
      <c r="B297" s="1"/>
      <c r="C297" s="1"/>
      <c r="D297" s="1"/>
      <c r="E297" s="1"/>
      <c r="F297" s="1"/>
      <c r="G297" s="1"/>
      <c r="H297" s="1"/>
      <c r="I297" s="1"/>
      <c r="J297" s="1"/>
      <c r="K297" s="1"/>
      <c r="L297" s="1"/>
      <c r="M297" s="1"/>
      <c r="N297" s="1"/>
      <c r="O297" s="1"/>
      <c r="P297" s="1"/>
      <c r="Q297" s="1"/>
      <c r="R297" s="1"/>
      <c r="S297" s="1"/>
      <c r="T297" s="1"/>
    </row>
    <row r="298" ht="15.75" customHeight="1">
      <c r="A298" s="1"/>
      <c r="B298" s="1"/>
      <c r="C298" s="1"/>
      <c r="D298" s="1"/>
      <c r="E298" s="1"/>
      <c r="F298" s="1"/>
      <c r="G298" s="1"/>
      <c r="H298" s="1"/>
      <c r="I298" s="1"/>
      <c r="J298" s="1"/>
      <c r="K298" s="1"/>
      <c r="L298" s="1"/>
      <c r="M298" s="1"/>
      <c r="N298" s="1"/>
      <c r="O298" s="1"/>
      <c r="P298" s="1"/>
      <c r="Q298" s="1"/>
      <c r="R298" s="1"/>
      <c r="S298" s="1"/>
      <c r="T298" s="1"/>
    </row>
    <row r="299" ht="15.75" customHeight="1">
      <c r="A299" s="1"/>
      <c r="B299" s="1"/>
      <c r="C299" s="1"/>
      <c r="D299" s="1"/>
      <c r="E299" s="1"/>
      <c r="F299" s="1"/>
      <c r="G299" s="1"/>
      <c r="H299" s="1"/>
      <c r="I299" s="1"/>
      <c r="J299" s="1"/>
      <c r="K299" s="1"/>
      <c r="L299" s="1"/>
      <c r="M299" s="1"/>
      <c r="N299" s="1"/>
      <c r="O299" s="1"/>
      <c r="P299" s="1"/>
      <c r="Q299" s="1"/>
      <c r="R299" s="1"/>
      <c r="S299" s="1"/>
      <c r="T299" s="1"/>
    </row>
    <row r="300" ht="15.75" customHeight="1">
      <c r="A300" s="1"/>
      <c r="B300" s="1"/>
      <c r="C300" s="1"/>
      <c r="D300" s="1"/>
      <c r="E300" s="1"/>
      <c r="F300" s="1"/>
      <c r="G300" s="1"/>
      <c r="H300" s="1"/>
      <c r="I300" s="1"/>
      <c r="J300" s="1"/>
      <c r="K300" s="1"/>
      <c r="L300" s="1"/>
      <c r="M300" s="1"/>
      <c r="N300" s="1"/>
      <c r="O300" s="1"/>
      <c r="P300" s="1"/>
      <c r="Q300" s="1"/>
      <c r="R300" s="1"/>
      <c r="S300" s="1"/>
      <c r="T300" s="1"/>
    </row>
    <row r="301" ht="15.75" customHeight="1">
      <c r="A301" s="1"/>
      <c r="B301" s="1"/>
      <c r="C301" s="1"/>
      <c r="D301" s="1"/>
      <c r="E301" s="1"/>
      <c r="F301" s="1"/>
      <c r="G301" s="1"/>
      <c r="H301" s="1"/>
      <c r="I301" s="1"/>
      <c r="J301" s="1"/>
      <c r="K301" s="1"/>
      <c r="L301" s="1"/>
      <c r="M301" s="1"/>
      <c r="N301" s="1"/>
      <c r="O301" s="1"/>
      <c r="P301" s="1"/>
      <c r="Q301" s="1"/>
      <c r="R301" s="1"/>
      <c r="S301" s="1"/>
      <c r="T301" s="1"/>
    </row>
    <row r="302" ht="15.75" customHeight="1">
      <c r="A302" s="1"/>
      <c r="B302" s="1"/>
      <c r="C302" s="1"/>
      <c r="D302" s="1"/>
      <c r="E302" s="1"/>
      <c r="F302" s="1"/>
      <c r="G302" s="1"/>
      <c r="H302" s="1"/>
      <c r="I302" s="1"/>
      <c r="J302" s="1"/>
      <c r="K302" s="1"/>
      <c r="L302" s="1"/>
      <c r="M302" s="1"/>
      <c r="N302" s="1"/>
      <c r="O302" s="1"/>
      <c r="P302" s="1"/>
      <c r="Q302" s="1"/>
      <c r="R302" s="1"/>
      <c r="S302" s="1"/>
      <c r="T302" s="1"/>
    </row>
    <row r="303" ht="15.75" customHeight="1">
      <c r="A303" s="1"/>
      <c r="B303" s="1"/>
      <c r="C303" s="1"/>
      <c r="D303" s="1"/>
      <c r="E303" s="1"/>
      <c r="F303" s="1"/>
      <c r="G303" s="1"/>
      <c r="H303" s="1"/>
      <c r="I303" s="1"/>
      <c r="J303" s="1"/>
      <c r="K303" s="1"/>
      <c r="L303" s="1"/>
      <c r="M303" s="1"/>
      <c r="N303" s="1"/>
      <c r="O303" s="1"/>
      <c r="P303" s="1"/>
      <c r="Q303" s="1"/>
      <c r="R303" s="1"/>
      <c r="S303" s="1"/>
      <c r="T303" s="1"/>
    </row>
    <row r="304" ht="15.75" customHeight="1">
      <c r="A304" s="1"/>
      <c r="B304" s="1"/>
      <c r="C304" s="1"/>
      <c r="D304" s="1"/>
      <c r="E304" s="1"/>
      <c r="F304" s="1"/>
      <c r="G304" s="1"/>
      <c r="H304" s="1"/>
      <c r="I304" s="1"/>
      <c r="J304" s="1"/>
      <c r="K304" s="1"/>
      <c r="L304" s="1"/>
      <c r="M304" s="1"/>
      <c r="N304" s="1"/>
      <c r="O304" s="1"/>
      <c r="P304" s="1"/>
      <c r="Q304" s="1"/>
      <c r="R304" s="1"/>
      <c r="S304" s="1"/>
      <c r="T304" s="1"/>
    </row>
    <row r="305" ht="15.75" customHeight="1">
      <c r="A305" s="1"/>
      <c r="B305" s="1"/>
      <c r="C305" s="1"/>
      <c r="D305" s="1"/>
      <c r="E305" s="1"/>
      <c r="F305" s="1"/>
      <c r="G305" s="1"/>
      <c r="H305" s="1"/>
      <c r="I305" s="1"/>
      <c r="J305" s="1"/>
      <c r="K305" s="1"/>
      <c r="L305" s="1"/>
      <c r="M305" s="1"/>
      <c r="N305" s="1"/>
      <c r="O305" s="1"/>
      <c r="P305" s="1"/>
      <c r="Q305" s="1"/>
      <c r="R305" s="1"/>
      <c r="S305" s="1"/>
      <c r="T305" s="1"/>
    </row>
    <row r="306" ht="15.75" customHeight="1">
      <c r="A306" s="1"/>
      <c r="B306" s="1"/>
      <c r="C306" s="1"/>
      <c r="D306" s="1"/>
      <c r="E306" s="1"/>
      <c r="F306" s="1"/>
      <c r="G306" s="1"/>
      <c r="H306" s="1"/>
      <c r="I306" s="1"/>
      <c r="J306" s="1"/>
      <c r="K306" s="1"/>
      <c r="L306" s="1"/>
      <c r="M306" s="1"/>
      <c r="N306" s="1"/>
      <c r="O306" s="1"/>
      <c r="P306" s="1"/>
      <c r="Q306" s="1"/>
      <c r="R306" s="1"/>
      <c r="S306" s="1"/>
      <c r="T306" s="1"/>
    </row>
    <row r="307" ht="15.75" customHeight="1">
      <c r="A307" s="1"/>
      <c r="B307" s="1"/>
      <c r="C307" s="1"/>
      <c r="D307" s="1"/>
      <c r="E307" s="1"/>
      <c r="F307" s="1"/>
      <c r="G307" s="1"/>
      <c r="H307" s="1"/>
      <c r="I307" s="1"/>
      <c r="J307" s="1"/>
      <c r="K307" s="1"/>
      <c r="L307" s="1"/>
      <c r="M307" s="1"/>
      <c r="N307" s="1"/>
      <c r="O307" s="1"/>
      <c r="P307" s="1"/>
      <c r="Q307" s="1"/>
      <c r="R307" s="1"/>
      <c r="S307" s="1"/>
      <c r="T307" s="1"/>
    </row>
    <row r="308" ht="15.75" customHeight="1">
      <c r="A308" s="1"/>
      <c r="B308" s="1"/>
      <c r="C308" s="1"/>
      <c r="D308" s="1"/>
      <c r="E308" s="1"/>
      <c r="F308" s="1"/>
      <c r="G308" s="1"/>
      <c r="H308" s="1"/>
      <c r="I308" s="1"/>
      <c r="J308" s="1"/>
      <c r="K308" s="1"/>
      <c r="L308" s="1"/>
      <c r="M308" s="1"/>
      <c r="N308" s="1"/>
      <c r="O308" s="1"/>
      <c r="P308" s="1"/>
      <c r="Q308" s="1"/>
      <c r="R308" s="1"/>
      <c r="S308" s="1"/>
      <c r="T308" s="1"/>
    </row>
    <row r="309" ht="15.75" customHeight="1">
      <c r="A309" s="1"/>
      <c r="B309" s="1"/>
      <c r="C309" s="1"/>
      <c r="D309" s="1"/>
      <c r="E309" s="1"/>
      <c r="F309" s="1"/>
      <c r="G309" s="1"/>
      <c r="H309" s="1"/>
      <c r="I309" s="1"/>
      <c r="J309" s="1"/>
      <c r="K309" s="1"/>
      <c r="L309" s="1"/>
      <c r="M309" s="1"/>
      <c r="N309" s="1"/>
      <c r="O309" s="1"/>
      <c r="P309" s="1"/>
      <c r="Q309" s="1"/>
      <c r="R309" s="1"/>
      <c r="S309" s="1"/>
      <c r="T309" s="1"/>
    </row>
    <row r="310" ht="15.75" customHeight="1">
      <c r="A310" s="1"/>
      <c r="B310" s="1"/>
      <c r="C310" s="1"/>
      <c r="D310" s="1"/>
      <c r="E310" s="1"/>
      <c r="F310" s="1"/>
      <c r="G310" s="1"/>
      <c r="H310" s="1"/>
      <c r="I310" s="1"/>
      <c r="J310" s="1"/>
      <c r="K310" s="1"/>
      <c r="L310" s="1"/>
      <c r="M310" s="1"/>
      <c r="N310" s="1"/>
      <c r="O310" s="1"/>
      <c r="P310" s="1"/>
      <c r="Q310" s="1"/>
      <c r="R310" s="1"/>
      <c r="S310" s="1"/>
      <c r="T310" s="1"/>
    </row>
    <row r="311" ht="15.75" customHeight="1">
      <c r="A311" s="1"/>
      <c r="B311" s="1"/>
      <c r="C311" s="1"/>
      <c r="D311" s="1"/>
      <c r="E311" s="1"/>
      <c r="F311" s="1"/>
      <c r="G311" s="1"/>
      <c r="H311" s="1"/>
      <c r="I311" s="1"/>
      <c r="J311" s="1"/>
      <c r="K311" s="1"/>
      <c r="L311" s="1"/>
      <c r="M311" s="1"/>
      <c r="N311" s="1"/>
      <c r="O311" s="1"/>
      <c r="P311" s="1"/>
      <c r="Q311" s="1"/>
      <c r="R311" s="1"/>
      <c r="S311" s="1"/>
      <c r="T311" s="1"/>
    </row>
    <row r="312" ht="15.75" customHeight="1">
      <c r="A312" s="1"/>
      <c r="B312" s="1"/>
      <c r="C312" s="1"/>
      <c r="D312" s="1"/>
      <c r="E312" s="1"/>
      <c r="F312" s="1"/>
      <c r="G312" s="1"/>
      <c r="H312" s="1"/>
      <c r="I312" s="1"/>
      <c r="J312" s="1"/>
      <c r="K312" s="1"/>
      <c r="L312" s="1"/>
      <c r="M312" s="1"/>
      <c r="N312" s="1"/>
      <c r="O312" s="1"/>
      <c r="P312" s="1"/>
      <c r="Q312" s="1"/>
      <c r="R312" s="1"/>
      <c r="S312" s="1"/>
      <c r="T312" s="1"/>
    </row>
    <row r="313" ht="15.75" customHeight="1">
      <c r="A313" s="1"/>
      <c r="B313" s="1"/>
      <c r="C313" s="1"/>
      <c r="D313" s="1"/>
      <c r="E313" s="1"/>
      <c r="F313" s="1"/>
      <c r="G313" s="1"/>
      <c r="H313" s="1"/>
      <c r="I313" s="1"/>
      <c r="J313" s="1"/>
      <c r="K313" s="1"/>
      <c r="L313" s="1"/>
      <c r="M313" s="1"/>
      <c r="N313" s="1"/>
      <c r="O313" s="1"/>
      <c r="P313" s="1"/>
      <c r="Q313" s="1"/>
      <c r="R313" s="1"/>
      <c r="S313" s="1"/>
      <c r="T313" s="1"/>
    </row>
    <row r="314" ht="15.75" customHeight="1">
      <c r="A314" s="1"/>
      <c r="B314" s="1"/>
      <c r="C314" s="1"/>
      <c r="D314" s="1"/>
      <c r="E314" s="1"/>
      <c r="F314" s="1"/>
      <c r="G314" s="1"/>
      <c r="H314" s="1"/>
      <c r="I314" s="1"/>
      <c r="J314" s="1"/>
      <c r="K314" s="1"/>
      <c r="L314" s="1"/>
      <c r="M314" s="1"/>
      <c r="N314" s="1"/>
      <c r="O314" s="1"/>
      <c r="P314" s="1"/>
      <c r="Q314" s="1"/>
      <c r="R314" s="1"/>
      <c r="S314" s="1"/>
      <c r="T314" s="1"/>
    </row>
    <row r="315" ht="15.75" customHeight="1">
      <c r="A315" s="1"/>
      <c r="B315" s="1"/>
      <c r="C315" s="1"/>
      <c r="D315" s="1"/>
      <c r="E315" s="1"/>
      <c r="F315" s="1"/>
      <c r="G315" s="1"/>
      <c r="H315" s="1"/>
      <c r="I315" s="1"/>
      <c r="J315" s="1"/>
      <c r="K315" s="1"/>
      <c r="L315" s="1"/>
      <c r="M315" s="1"/>
      <c r="N315" s="1"/>
      <c r="O315" s="1"/>
      <c r="P315" s="1"/>
      <c r="Q315" s="1"/>
      <c r="R315" s="1"/>
      <c r="S315" s="1"/>
      <c r="T315" s="1"/>
    </row>
    <row r="316" ht="15.75" customHeight="1">
      <c r="A316" s="1"/>
      <c r="B316" s="1"/>
      <c r="C316" s="1"/>
      <c r="D316" s="1"/>
      <c r="E316" s="1"/>
      <c r="F316" s="1"/>
      <c r="G316" s="1"/>
      <c r="H316" s="1"/>
      <c r="I316" s="1"/>
      <c r="J316" s="1"/>
      <c r="K316" s="1"/>
      <c r="L316" s="1"/>
      <c r="M316" s="1"/>
      <c r="N316" s="1"/>
      <c r="O316" s="1"/>
      <c r="P316" s="1"/>
      <c r="Q316" s="1"/>
      <c r="R316" s="1"/>
      <c r="S316" s="1"/>
      <c r="T316" s="1"/>
    </row>
    <row r="317" ht="15.75" customHeight="1">
      <c r="A317" s="1"/>
      <c r="B317" s="1"/>
      <c r="C317" s="1"/>
      <c r="D317" s="1"/>
      <c r="E317" s="1"/>
      <c r="F317" s="1"/>
      <c r="G317" s="1"/>
      <c r="H317" s="1"/>
      <c r="I317" s="1"/>
      <c r="J317" s="1"/>
      <c r="K317" s="1"/>
      <c r="L317" s="1"/>
      <c r="M317" s="1"/>
      <c r="N317" s="1"/>
      <c r="O317" s="1"/>
      <c r="P317" s="1"/>
      <c r="Q317" s="1"/>
      <c r="R317" s="1"/>
      <c r="S317" s="1"/>
      <c r="T317" s="1"/>
    </row>
    <row r="318" ht="15.75" customHeight="1">
      <c r="A318" s="1"/>
      <c r="B318" s="1"/>
      <c r="C318" s="1"/>
      <c r="D318" s="1"/>
      <c r="E318" s="1"/>
      <c r="F318" s="1"/>
      <c r="G318" s="1"/>
      <c r="H318" s="1"/>
      <c r="I318" s="1"/>
      <c r="J318" s="1"/>
      <c r="K318" s="1"/>
      <c r="L318" s="1"/>
      <c r="M318" s="1"/>
      <c r="N318" s="1"/>
      <c r="O318" s="1"/>
      <c r="P318" s="1"/>
      <c r="Q318" s="1"/>
      <c r="R318" s="1"/>
      <c r="S318" s="1"/>
      <c r="T318" s="1"/>
    </row>
    <row r="319" ht="15.75" customHeight="1">
      <c r="A319" s="1"/>
      <c r="B319" s="1"/>
      <c r="C319" s="1"/>
      <c r="D319" s="1"/>
      <c r="E319" s="1"/>
      <c r="F319" s="1"/>
      <c r="G319" s="1"/>
      <c r="H319" s="1"/>
      <c r="I319" s="1"/>
      <c r="J319" s="1"/>
      <c r="K319" s="1"/>
      <c r="L319" s="1"/>
      <c r="M319" s="1"/>
      <c r="N319" s="1"/>
      <c r="O319" s="1"/>
      <c r="P319" s="1"/>
      <c r="Q319" s="1"/>
      <c r="R319" s="1"/>
      <c r="S319" s="1"/>
      <c r="T319" s="1"/>
    </row>
    <row r="320" ht="15.75" customHeight="1">
      <c r="A320" s="1"/>
      <c r="B320" s="1"/>
      <c r="C320" s="1"/>
      <c r="D320" s="1"/>
      <c r="E320" s="1"/>
      <c r="F320" s="1"/>
      <c r="G320" s="1"/>
      <c r="H320" s="1"/>
      <c r="I320" s="1"/>
      <c r="J320" s="1"/>
      <c r="K320" s="1"/>
      <c r="L320" s="1"/>
      <c r="M320" s="1"/>
      <c r="N320" s="1"/>
      <c r="O320" s="1"/>
      <c r="P320" s="1"/>
      <c r="Q320" s="1"/>
      <c r="R320" s="1"/>
      <c r="S320" s="1"/>
      <c r="T320" s="1"/>
    </row>
    <row r="321" ht="15.75" customHeight="1">
      <c r="A321" s="1"/>
      <c r="B321" s="1"/>
      <c r="C321" s="1"/>
      <c r="D321" s="1"/>
      <c r="E321" s="1"/>
      <c r="F321" s="1"/>
      <c r="G321" s="1"/>
      <c r="H321" s="1"/>
      <c r="I321" s="1"/>
      <c r="J321" s="1"/>
      <c r="K321" s="1"/>
      <c r="L321" s="1"/>
      <c r="M321" s="1"/>
      <c r="N321" s="1"/>
      <c r="O321" s="1"/>
      <c r="P321" s="1"/>
      <c r="Q321" s="1"/>
      <c r="R321" s="1"/>
      <c r="S321" s="1"/>
      <c r="T321" s="1"/>
    </row>
    <row r="322" ht="15.75" customHeight="1">
      <c r="A322" s="1"/>
      <c r="B322" s="1"/>
      <c r="C322" s="1"/>
      <c r="D322" s="1"/>
      <c r="E322" s="1"/>
      <c r="F322" s="1"/>
      <c r="G322" s="1"/>
      <c r="H322" s="1"/>
      <c r="I322" s="1"/>
      <c r="J322" s="1"/>
      <c r="K322" s="1"/>
      <c r="L322" s="1"/>
      <c r="M322" s="1"/>
      <c r="N322" s="1"/>
      <c r="O322" s="1"/>
      <c r="P322" s="1"/>
      <c r="Q322" s="1"/>
      <c r="R322" s="1"/>
      <c r="S322" s="1"/>
      <c r="T322" s="1"/>
    </row>
    <row r="323" ht="15.75" customHeight="1">
      <c r="A323" s="1"/>
      <c r="B323" s="1"/>
      <c r="C323" s="1"/>
      <c r="D323" s="1"/>
      <c r="E323" s="1"/>
      <c r="F323" s="1"/>
      <c r="G323" s="1"/>
      <c r="H323" s="1"/>
      <c r="I323" s="1"/>
      <c r="J323" s="1"/>
      <c r="K323" s="1"/>
      <c r="L323" s="1"/>
      <c r="M323" s="1"/>
      <c r="N323" s="1"/>
      <c r="O323" s="1"/>
      <c r="P323" s="1"/>
      <c r="Q323" s="1"/>
      <c r="R323" s="1"/>
      <c r="S323" s="1"/>
      <c r="T323" s="1"/>
    </row>
    <row r="324" ht="15.75" customHeight="1">
      <c r="A324" s="1"/>
      <c r="B324" s="1"/>
      <c r="C324" s="1"/>
      <c r="D324" s="1"/>
      <c r="E324" s="1"/>
      <c r="F324" s="1"/>
      <c r="G324" s="1"/>
      <c r="H324" s="1"/>
      <c r="I324" s="1"/>
      <c r="J324" s="1"/>
      <c r="K324" s="1"/>
      <c r="L324" s="1"/>
      <c r="M324" s="1"/>
      <c r="N324" s="1"/>
      <c r="O324" s="1"/>
      <c r="P324" s="1"/>
      <c r="Q324" s="1"/>
      <c r="R324" s="1"/>
      <c r="S324" s="1"/>
      <c r="T324" s="1"/>
    </row>
    <row r="325" ht="15.75" customHeight="1">
      <c r="A325" s="1"/>
      <c r="B325" s="1"/>
      <c r="C325" s="1"/>
      <c r="D325" s="1"/>
      <c r="E325" s="1"/>
      <c r="F325" s="1"/>
      <c r="G325" s="1"/>
      <c r="H325" s="1"/>
      <c r="I325" s="1"/>
      <c r="J325" s="1"/>
      <c r="K325" s="1"/>
      <c r="L325" s="1"/>
      <c r="M325" s="1"/>
      <c r="N325" s="1"/>
      <c r="O325" s="1"/>
      <c r="P325" s="1"/>
      <c r="Q325" s="1"/>
      <c r="R325" s="1"/>
      <c r="S325" s="1"/>
      <c r="T325" s="1"/>
    </row>
    <row r="326" ht="15.75" customHeight="1">
      <c r="A326" s="1"/>
      <c r="B326" s="1"/>
      <c r="C326" s="1"/>
      <c r="D326" s="1"/>
      <c r="E326" s="1"/>
      <c r="F326" s="1"/>
      <c r="G326" s="1"/>
      <c r="H326" s="1"/>
      <c r="I326" s="1"/>
      <c r="J326" s="1"/>
      <c r="K326" s="1"/>
      <c r="L326" s="1"/>
      <c r="M326" s="1"/>
      <c r="N326" s="1"/>
      <c r="O326" s="1"/>
      <c r="P326" s="1"/>
      <c r="Q326" s="1"/>
      <c r="R326" s="1"/>
      <c r="S326" s="1"/>
      <c r="T326" s="1"/>
    </row>
    <row r="327" ht="15.75" customHeight="1">
      <c r="A327" s="1"/>
      <c r="B327" s="1"/>
      <c r="C327" s="1"/>
      <c r="D327" s="1"/>
      <c r="E327" s="1"/>
      <c r="F327" s="1"/>
      <c r="G327" s="1"/>
      <c r="H327" s="1"/>
      <c r="I327" s="1"/>
      <c r="J327" s="1"/>
      <c r="K327" s="1"/>
      <c r="L327" s="1"/>
      <c r="M327" s="1"/>
      <c r="N327" s="1"/>
      <c r="O327" s="1"/>
      <c r="P327" s="1"/>
      <c r="Q327" s="1"/>
      <c r="R327" s="1"/>
      <c r="S327" s="1"/>
      <c r="T327" s="1"/>
    </row>
    <row r="328" ht="15.75" customHeight="1">
      <c r="A328" s="1"/>
      <c r="B328" s="1"/>
      <c r="C328" s="1"/>
      <c r="D328" s="1"/>
      <c r="E328" s="1"/>
      <c r="F328" s="1"/>
      <c r="G328" s="1"/>
      <c r="H328" s="1"/>
      <c r="I328" s="1"/>
      <c r="J328" s="1"/>
      <c r="K328" s="1"/>
      <c r="L328" s="1"/>
      <c r="M328" s="1"/>
      <c r="N328" s="1"/>
      <c r="O328" s="1"/>
      <c r="P328" s="1"/>
      <c r="Q328" s="1"/>
      <c r="R328" s="1"/>
      <c r="S328" s="1"/>
      <c r="T328" s="1"/>
    </row>
    <row r="329" ht="15.75" customHeight="1">
      <c r="A329" s="1"/>
      <c r="B329" s="1"/>
      <c r="C329" s="1"/>
      <c r="D329" s="1"/>
      <c r="E329" s="1"/>
      <c r="F329" s="1"/>
      <c r="G329" s="1"/>
      <c r="H329" s="1"/>
      <c r="I329" s="1"/>
      <c r="J329" s="1"/>
      <c r="K329" s="1"/>
      <c r="L329" s="1"/>
      <c r="M329" s="1"/>
      <c r="N329" s="1"/>
      <c r="O329" s="1"/>
      <c r="P329" s="1"/>
      <c r="Q329" s="1"/>
      <c r="R329" s="1"/>
      <c r="S329" s="1"/>
      <c r="T329" s="1"/>
    </row>
    <row r="330" ht="15.75" customHeight="1">
      <c r="A330" s="1"/>
      <c r="B330" s="1"/>
      <c r="C330" s="1"/>
      <c r="D330" s="1"/>
      <c r="E330" s="1"/>
      <c r="F330" s="1"/>
      <c r="G330" s="1"/>
      <c r="H330" s="1"/>
      <c r="I330" s="1"/>
      <c r="J330" s="1"/>
      <c r="K330" s="1"/>
      <c r="L330" s="1"/>
      <c r="M330" s="1"/>
      <c r="N330" s="1"/>
      <c r="O330" s="1"/>
      <c r="P330" s="1"/>
      <c r="Q330" s="1"/>
      <c r="R330" s="1"/>
      <c r="S330" s="1"/>
      <c r="T330" s="1"/>
    </row>
    <row r="331" ht="15.75" customHeight="1">
      <c r="A331" s="1"/>
      <c r="B331" s="1"/>
      <c r="C331" s="1"/>
      <c r="D331" s="1"/>
      <c r="E331" s="1"/>
      <c r="F331" s="1"/>
      <c r="G331" s="1"/>
      <c r="H331" s="1"/>
      <c r="I331" s="1"/>
      <c r="J331" s="1"/>
      <c r="K331" s="1"/>
      <c r="L331" s="1"/>
      <c r="M331" s="1"/>
      <c r="N331" s="1"/>
      <c r="O331" s="1"/>
      <c r="P331" s="1"/>
      <c r="Q331" s="1"/>
      <c r="R331" s="1"/>
      <c r="S331" s="1"/>
      <c r="T331" s="1"/>
    </row>
    <row r="332" ht="15.75" customHeight="1">
      <c r="A332" s="1"/>
      <c r="B332" s="1"/>
      <c r="C332" s="1"/>
      <c r="D332" s="1"/>
      <c r="E332" s="1"/>
      <c r="F332" s="1"/>
      <c r="G332" s="1"/>
      <c r="H332" s="1"/>
      <c r="I332" s="1"/>
      <c r="J332" s="1"/>
      <c r="K332" s="1"/>
      <c r="L332" s="1"/>
      <c r="M332" s="1"/>
      <c r="N332" s="1"/>
      <c r="O332" s="1"/>
      <c r="P332" s="1"/>
      <c r="Q332" s="1"/>
      <c r="R332" s="1"/>
      <c r="S332" s="1"/>
      <c r="T332" s="1"/>
    </row>
    <row r="333" ht="15.75" customHeight="1">
      <c r="A333" s="1"/>
      <c r="B333" s="1"/>
      <c r="C333" s="1"/>
      <c r="D333" s="1"/>
      <c r="E333" s="1"/>
      <c r="F333" s="1"/>
      <c r="G333" s="1"/>
      <c r="H333" s="1"/>
      <c r="I333" s="1"/>
      <c r="J333" s="1"/>
      <c r="K333" s="1"/>
      <c r="L333" s="1"/>
      <c r="M333" s="1"/>
      <c r="N333" s="1"/>
      <c r="O333" s="1"/>
      <c r="P333" s="1"/>
      <c r="Q333" s="1"/>
      <c r="R333" s="1"/>
      <c r="S333" s="1"/>
      <c r="T333" s="1"/>
    </row>
    <row r="334" ht="15.75" customHeight="1">
      <c r="A334" s="1"/>
      <c r="B334" s="1"/>
      <c r="C334" s="1"/>
      <c r="D334" s="1"/>
      <c r="E334" s="1"/>
      <c r="F334" s="1"/>
      <c r="G334" s="1"/>
      <c r="H334" s="1"/>
      <c r="I334" s="1"/>
      <c r="J334" s="1"/>
      <c r="K334" s="1"/>
      <c r="L334" s="1"/>
      <c r="M334" s="1"/>
      <c r="N334" s="1"/>
      <c r="O334" s="1"/>
      <c r="P334" s="1"/>
      <c r="Q334" s="1"/>
      <c r="R334" s="1"/>
      <c r="S334" s="1"/>
      <c r="T334" s="1"/>
    </row>
    <row r="335" ht="15.75" customHeight="1">
      <c r="A335" s="1"/>
      <c r="B335" s="1"/>
      <c r="C335" s="1"/>
      <c r="D335" s="1"/>
      <c r="E335" s="1"/>
      <c r="F335" s="1"/>
      <c r="G335" s="1"/>
      <c r="H335" s="1"/>
      <c r="I335" s="1"/>
      <c r="J335" s="1"/>
      <c r="K335" s="1"/>
      <c r="L335" s="1"/>
      <c r="M335" s="1"/>
      <c r="N335" s="1"/>
      <c r="O335" s="1"/>
      <c r="P335" s="1"/>
      <c r="Q335" s="1"/>
      <c r="R335" s="1"/>
      <c r="S335" s="1"/>
      <c r="T335" s="1"/>
    </row>
    <row r="336" ht="15.75" customHeight="1">
      <c r="A336" s="1"/>
      <c r="B336" s="1"/>
      <c r="C336" s="1"/>
      <c r="D336" s="1"/>
      <c r="E336" s="1"/>
      <c r="F336" s="1"/>
      <c r="G336" s="1"/>
      <c r="H336" s="1"/>
      <c r="I336" s="1"/>
      <c r="J336" s="1"/>
      <c r="K336" s="1"/>
      <c r="L336" s="1"/>
      <c r="M336" s="1"/>
      <c r="N336" s="1"/>
      <c r="O336" s="1"/>
      <c r="P336" s="1"/>
      <c r="Q336" s="1"/>
      <c r="R336" s="1"/>
      <c r="S336" s="1"/>
      <c r="T336" s="1"/>
    </row>
    <row r="337" ht="15.75" customHeight="1">
      <c r="A337" s="1"/>
      <c r="B337" s="1"/>
      <c r="C337" s="1"/>
      <c r="D337" s="1"/>
      <c r="E337" s="1"/>
      <c r="F337" s="1"/>
      <c r="G337" s="1"/>
      <c r="H337" s="1"/>
      <c r="I337" s="1"/>
      <c r="J337" s="1"/>
      <c r="K337" s="1"/>
      <c r="L337" s="1"/>
      <c r="M337" s="1"/>
      <c r="N337" s="1"/>
      <c r="O337" s="1"/>
      <c r="P337" s="1"/>
      <c r="Q337" s="1"/>
      <c r="R337" s="1"/>
      <c r="S337" s="1"/>
      <c r="T337" s="1"/>
    </row>
    <row r="338" ht="15.75" customHeight="1">
      <c r="A338" s="1"/>
      <c r="B338" s="1"/>
      <c r="C338" s="1"/>
      <c r="D338" s="1"/>
      <c r="E338" s="1"/>
      <c r="F338" s="1"/>
      <c r="G338" s="1"/>
      <c r="H338" s="1"/>
      <c r="I338" s="1"/>
      <c r="J338" s="1"/>
      <c r="K338" s="1"/>
      <c r="L338" s="1"/>
      <c r="M338" s="1"/>
      <c r="N338" s="1"/>
      <c r="O338" s="1"/>
      <c r="P338" s="1"/>
      <c r="Q338" s="1"/>
      <c r="R338" s="1"/>
      <c r="S338" s="1"/>
      <c r="T338" s="1"/>
    </row>
    <row r="339" ht="15.75" customHeight="1">
      <c r="A339" s="1"/>
      <c r="B339" s="1"/>
      <c r="C339" s="1"/>
      <c r="D339" s="1"/>
      <c r="E339" s="1"/>
      <c r="F339" s="1"/>
      <c r="G339" s="1"/>
      <c r="H339" s="1"/>
      <c r="I339" s="1"/>
      <c r="J339" s="1"/>
      <c r="K339" s="1"/>
      <c r="L339" s="1"/>
      <c r="M339" s="1"/>
      <c r="N339" s="1"/>
      <c r="O339" s="1"/>
      <c r="P339" s="1"/>
      <c r="Q339" s="1"/>
      <c r="R339" s="1"/>
      <c r="S339" s="1"/>
      <c r="T339" s="1"/>
    </row>
    <row r="340" ht="15.75" customHeight="1">
      <c r="A340" s="1"/>
      <c r="B340" s="1"/>
      <c r="C340" s="1"/>
      <c r="D340" s="1"/>
      <c r="E340" s="1"/>
      <c r="F340" s="1"/>
      <c r="G340" s="1"/>
      <c r="H340" s="1"/>
      <c r="I340" s="1"/>
      <c r="J340" s="1"/>
      <c r="K340" s="1"/>
      <c r="L340" s="1"/>
      <c r="M340" s="1"/>
      <c r="N340" s="1"/>
      <c r="O340" s="1"/>
      <c r="P340" s="1"/>
      <c r="Q340" s="1"/>
      <c r="R340" s="1"/>
      <c r="S340" s="1"/>
      <c r="T340" s="1"/>
    </row>
    <row r="341" ht="15.75" customHeight="1">
      <c r="A341" s="1"/>
      <c r="B341" s="1"/>
      <c r="C341" s="1"/>
      <c r="D341" s="1"/>
      <c r="E341" s="1"/>
      <c r="F341" s="1"/>
      <c r="G341" s="1"/>
      <c r="H341" s="1"/>
      <c r="I341" s="1"/>
      <c r="J341" s="1"/>
      <c r="K341" s="1"/>
      <c r="L341" s="1"/>
      <c r="M341" s="1"/>
      <c r="N341" s="1"/>
      <c r="O341" s="1"/>
      <c r="P341" s="1"/>
      <c r="Q341" s="1"/>
      <c r="R341" s="1"/>
      <c r="S341" s="1"/>
      <c r="T341" s="1"/>
    </row>
    <row r="342" ht="15.75" customHeight="1">
      <c r="A342" s="1"/>
      <c r="B342" s="1"/>
      <c r="C342" s="1"/>
      <c r="D342" s="1"/>
      <c r="E342" s="1"/>
      <c r="F342" s="1"/>
      <c r="G342" s="1"/>
      <c r="H342" s="1"/>
      <c r="I342" s="1"/>
      <c r="J342" s="1"/>
      <c r="K342" s="1"/>
      <c r="L342" s="1"/>
      <c r="M342" s="1"/>
      <c r="N342" s="1"/>
      <c r="O342" s="1"/>
      <c r="P342" s="1"/>
      <c r="Q342" s="1"/>
      <c r="R342" s="1"/>
      <c r="S342" s="1"/>
      <c r="T342" s="1"/>
    </row>
    <row r="343" ht="15.75" customHeight="1">
      <c r="A343" s="1"/>
      <c r="B343" s="1"/>
      <c r="C343" s="1"/>
      <c r="D343" s="1"/>
      <c r="E343" s="1"/>
      <c r="F343" s="1"/>
      <c r="G343" s="1"/>
      <c r="H343" s="1"/>
      <c r="I343" s="1"/>
      <c r="J343" s="1"/>
      <c r="K343" s="1"/>
      <c r="L343" s="1"/>
      <c r="M343" s="1"/>
      <c r="N343" s="1"/>
      <c r="O343" s="1"/>
      <c r="P343" s="1"/>
      <c r="Q343" s="1"/>
      <c r="R343" s="1"/>
      <c r="S343" s="1"/>
      <c r="T343" s="1"/>
    </row>
    <row r="344" ht="15.75" customHeight="1">
      <c r="A344" s="1"/>
      <c r="B344" s="1"/>
      <c r="C344" s="1"/>
      <c r="D344" s="1"/>
      <c r="E344" s="1"/>
      <c r="F344" s="1"/>
      <c r="G344" s="1"/>
      <c r="H344" s="1"/>
      <c r="I344" s="1"/>
      <c r="J344" s="1"/>
      <c r="K344" s="1"/>
      <c r="L344" s="1"/>
      <c r="M344" s="1"/>
      <c r="N344" s="1"/>
      <c r="O344" s="1"/>
      <c r="P344" s="1"/>
      <c r="Q344" s="1"/>
      <c r="R344" s="1"/>
      <c r="S344" s="1"/>
      <c r="T344" s="1"/>
    </row>
    <row r="345" ht="15.75" customHeight="1">
      <c r="A345" s="1"/>
      <c r="B345" s="1"/>
      <c r="C345" s="1"/>
      <c r="D345" s="1"/>
      <c r="E345" s="1"/>
      <c r="F345" s="1"/>
      <c r="G345" s="1"/>
      <c r="H345" s="1"/>
      <c r="I345" s="1"/>
      <c r="J345" s="1"/>
      <c r="K345" s="1"/>
      <c r="L345" s="1"/>
      <c r="M345" s="1"/>
      <c r="N345" s="1"/>
      <c r="O345" s="1"/>
      <c r="P345" s="1"/>
      <c r="Q345" s="1"/>
      <c r="R345" s="1"/>
      <c r="S345" s="1"/>
      <c r="T345" s="1"/>
    </row>
    <row r="346" ht="15.75" customHeight="1">
      <c r="A346" s="1"/>
      <c r="B346" s="1"/>
      <c r="C346" s="1"/>
      <c r="D346" s="1"/>
      <c r="E346" s="1"/>
      <c r="F346" s="1"/>
      <c r="G346" s="1"/>
      <c r="H346" s="1"/>
      <c r="I346" s="1"/>
      <c r="J346" s="1"/>
      <c r="K346" s="1"/>
      <c r="L346" s="1"/>
      <c r="M346" s="1"/>
      <c r="N346" s="1"/>
      <c r="O346" s="1"/>
      <c r="P346" s="1"/>
      <c r="Q346" s="1"/>
      <c r="R346" s="1"/>
      <c r="S346" s="1"/>
      <c r="T346" s="1"/>
    </row>
    <row r="347" ht="15.75" customHeight="1">
      <c r="A347" s="1"/>
      <c r="B347" s="1"/>
      <c r="C347" s="1"/>
      <c r="D347" s="1"/>
      <c r="E347" s="1"/>
      <c r="F347" s="1"/>
      <c r="G347" s="1"/>
      <c r="H347" s="1"/>
      <c r="I347" s="1"/>
      <c r="J347" s="1"/>
      <c r="K347" s="1"/>
      <c r="L347" s="1"/>
      <c r="M347" s="1"/>
      <c r="N347" s="1"/>
      <c r="O347" s="1"/>
      <c r="P347" s="1"/>
      <c r="Q347" s="1"/>
      <c r="R347" s="1"/>
      <c r="S347" s="1"/>
      <c r="T347" s="1"/>
    </row>
    <row r="348" ht="15.75" customHeight="1">
      <c r="A348" s="1"/>
      <c r="B348" s="1"/>
      <c r="C348" s="1"/>
      <c r="D348" s="1"/>
      <c r="E348" s="1"/>
      <c r="F348" s="1"/>
      <c r="G348" s="1"/>
      <c r="H348" s="1"/>
      <c r="I348" s="1"/>
      <c r="J348" s="1"/>
      <c r="K348" s="1"/>
      <c r="L348" s="1"/>
      <c r="M348" s="1"/>
      <c r="N348" s="1"/>
      <c r="O348" s="1"/>
      <c r="P348" s="1"/>
      <c r="Q348" s="1"/>
      <c r="R348" s="1"/>
      <c r="S348" s="1"/>
      <c r="T348" s="1"/>
    </row>
    <row r="349" ht="15.75" customHeight="1">
      <c r="A349" s="1"/>
      <c r="B349" s="1"/>
      <c r="C349" s="1"/>
      <c r="D349" s="1"/>
      <c r="E349" s="1"/>
      <c r="F349" s="1"/>
      <c r="G349" s="1"/>
      <c r="H349" s="1"/>
      <c r="I349" s="1"/>
      <c r="J349" s="1"/>
      <c r="K349" s="1"/>
      <c r="L349" s="1"/>
      <c r="M349" s="1"/>
      <c r="N349" s="1"/>
      <c r="O349" s="1"/>
      <c r="P349" s="1"/>
      <c r="Q349" s="1"/>
      <c r="R349" s="1"/>
      <c r="S349" s="1"/>
      <c r="T349" s="1"/>
    </row>
    <row r="350" ht="15.75" customHeight="1">
      <c r="A350" s="1"/>
      <c r="B350" s="1"/>
      <c r="C350" s="1"/>
      <c r="D350" s="1"/>
      <c r="E350" s="1"/>
      <c r="F350" s="1"/>
      <c r="G350" s="1"/>
      <c r="H350" s="1"/>
      <c r="I350" s="1"/>
      <c r="J350" s="1"/>
      <c r="K350" s="1"/>
      <c r="L350" s="1"/>
      <c r="M350" s="1"/>
      <c r="N350" s="1"/>
      <c r="O350" s="1"/>
      <c r="P350" s="1"/>
      <c r="Q350" s="1"/>
      <c r="R350" s="1"/>
      <c r="S350" s="1"/>
      <c r="T350" s="1"/>
    </row>
    <row r="351" ht="15.75" customHeight="1">
      <c r="A351" s="1"/>
      <c r="B351" s="1"/>
      <c r="C351" s="1"/>
      <c r="D351" s="1"/>
      <c r="E351" s="1"/>
      <c r="F351" s="1"/>
      <c r="G351" s="1"/>
      <c r="H351" s="1"/>
      <c r="I351" s="1"/>
      <c r="J351" s="1"/>
      <c r="K351" s="1"/>
      <c r="L351" s="1"/>
      <c r="M351" s="1"/>
      <c r="N351" s="1"/>
      <c r="O351" s="1"/>
      <c r="P351" s="1"/>
      <c r="Q351" s="1"/>
      <c r="R351" s="1"/>
      <c r="S351" s="1"/>
      <c r="T351" s="1"/>
    </row>
    <row r="352" ht="15.75" customHeight="1">
      <c r="A352" s="1"/>
      <c r="B352" s="1"/>
      <c r="C352" s="1"/>
      <c r="D352" s="1"/>
      <c r="E352" s="1"/>
      <c r="F352" s="1"/>
      <c r="G352" s="1"/>
      <c r="H352" s="1"/>
      <c r="I352" s="1"/>
      <c r="J352" s="1"/>
      <c r="K352" s="1"/>
      <c r="L352" s="1"/>
      <c r="M352" s="1"/>
      <c r="N352" s="1"/>
      <c r="O352" s="1"/>
      <c r="P352" s="1"/>
      <c r="Q352" s="1"/>
      <c r="R352" s="1"/>
      <c r="S352" s="1"/>
      <c r="T352" s="1"/>
    </row>
    <row r="353" ht="15.75" customHeight="1">
      <c r="A353" s="1"/>
      <c r="B353" s="1"/>
      <c r="C353" s="1"/>
      <c r="D353" s="1"/>
      <c r="E353" s="1"/>
      <c r="F353" s="1"/>
      <c r="G353" s="1"/>
      <c r="H353" s="1"/>
      <c r="I353" s="1"/>
      <c r="J353" s="1"/>
      <c r="K353" s="1"/>
      <c r="L353" s="1"/>
      <c r="M353" s="1"/>
      <c r="N353" s="1"/>
      <c r="O353" s="1"/>
      <c r="P353" s="1"/>
      <c r="Q353" s="1"/>
      <c r="R353" s="1"/>
      <c r="S353" s="1"/>
      <c r="T353" s="1"/>
    </row>
    <row r="354" ht="15.75" customHeight="1">
      <c r="A354" s="1"/>
      <c r="B354" s="1"/>
      <c r="C354" s="1"/>
      <c r="D354" s="1"/>
      <c r="E354" s="1"/>
      <c r="F354" s="1"/>
      <c r="G354" s="1"/>
      <c r="H354" s="1"/>
      <c r="I354" s="1"/>
      <c r="J354" s="1"/>
      <c r="K354" s="1"/>
      <c r="L354" s="1"/>
      <c r="M354" s="1"/>
      <c r="N354" s="1"/>
      <c r="O354" s="1"/>
      <c r="P354" s="1"/>
      <c r="Q354" s="1"/>
      <c r="R354" s="1"/>
      <c r="S354" s="1"/>
      <c r="T354" s="1"/>
    </row>
    <row r="355" ht="15.75" customHeight="1">
      <c r="A355" s="1"/>
      <c r="B355" s="1"/>
      <c r="C355" s="1"/>
      <c r="D355" s="1"/>
      <c r="E355" s="1"/>
      <c r="F355" s="1"/>
      <c r="G355" s="1"/>
      <c r="H355" s="1"/>
      <c r="I355" s="1"/>
      <c r="J355" s="1"/>
      <c r="K355" s="1"/>
      <c r="L355" s="1"/>
      <c r="M355" s="1"/>
      <c r="N355" s="1"/>
      <c r="O355" s="1"/>
      <c r="P355" s="1"/>
      <c r="Q355" s="1"/>
      <c r="R355" s="1"/>
      <c r="S355" s="1"/>
      <c r="T355" s="1"/>
    </row>
    <row r="356" ht="15.75" customHeight="1">
      <c r="A356" s="1"/>
      <c r="B356" s="1"/>
      <c r="C356" s="1"/>
      <c r="D356" s="1"/>
      <c r="E356" s="1"/>
      <c r="F356" s="1"/>
      <c r="G356" s="1"/>
      <c r="H356" s="1"/>
      <c r="I356" s="1"/>
      <c r="J356" s="1"/>
      <c r="K356" s="1"/>
      <c r="L356" s="1"/>
      <c r="M356" s="1"/>
      <c r="N356" s="1"/>
      <c r="O356" s="1"/>
      <c r="P356" s="1"/>
      <c r="Q356" s="1"/>
      <c r="R356" s="1"/>
      <c r="S356" s="1"/>
      <c r="T356" s="1"/>
    </row>
    <row r="357" ht="15.75" customHeight="1">
      <c r="A357" s="1"/>
      <c r="B357" s="1"/>
      <c r="C357" s="1"/>
      <c r="D357" s="1"/>
      <c r="E357" s="1"/>
      <c r="F357" s="1"/>
      <c r="G357" s="1"/>
      <c r="H357" s="1"/>
      <c r="I357" s="1"/>
      <c r="J357" s="1"/>
      <c r="K357" s="1"/>
      <c r="L357" s="1"/>
      <c r="M357" s="1"/>
      <c r="N357" s="1"/>
      <c r="O357" s="1"/>
      <c r="P357" s="1"/>
      <c r="Q357" s="1"/>
      <c r="R357" s="1"/>
      <c r="S357" s="1"/>
      <c r="T357" s="1"/>
    </row>
    <row r="358" ht="15.75" customHeight="1">
      <c r="A358" s="1"/>
      <c r="B358" s="1"/>
      <c r="C358" s="1"/>
      <c r="D358" s="1"/>
      <c r="E358" s="1"/>
      <c r="F358" s="1"/>
      <c r="G358" s="1"/>
      <c r="H358" s="1"/>
      <c r="I358" s="1"/>
      <c r="J358" s="1"/>
      <c r="K358" s="1"/>
      <c r="L358" s="1"/>
      <c r="M358" s="1"/>
      <c r="N358" s="1"/>
      <c r="O358" s="1"/>
      <c r="P358" s="1"/>
      <c r="Q358" s="1"/>
      <c r="R358" s="1"/>
      <c r="S358" s="1"/>
      <c r="T358" s="1"/>
    </row>
    <row r="359" ht="15.75" customHeight="1">
      <c r="A359" s="1"/>
      <c r="B359" s="1"/>
      <c r="C359" s="1"/>
      <c r="D359" s="1"/>
      <c r="E359" s="1"/>
      <c r="F359" s="1"/>
      <c r="G359" s="1"/>
      <c r="H359" s="1"/>
      <c r="I359" s="1"/>
      <c r="J359" s="1"/>
      <c r="K359" s="1"/>
      <c r="L359" s="1"/>
      <c r="M359" s="1"/>
      <c r="N359" s="1"/>
      <c r="O359" s="1"/>
      <c r="P359" s="1"/>
      <c r="Q359" s="1"/>
      <c r="R359" s="1"/>
      <c r="S359" s="1"/>
      <c r="T359" s="1"/>
    </row>
    <row r="360" ht="15.75" customHeight="1">
      <c r="A360" s="1"/>
      <c r="B360" s="1"/>
      <c r="C360" s="1"/>
      <c r="D360" s="1"/>
      <c r="E360" s="1"/>
      <c r="F360" s="1"/>
      <c r="G360" s="1"/>
      <c r="H360" s="1"/>
      <c r="I360" s="1"/>
      <c r="J360" s="1"/>
      <c r="K360" s="1"/>
      <c r="L360" s="1"/>
      <c r="M360" s="1"/>
      <c r="N360" s="1"/>
      <c r="O360" s="1"/>
      <c r="P360" s="1"/>
      <c r="Q360" s="1"/>
      <c r="R360" s="1"/>
      <c r="S360" s="1"/>
      <c r="T360" s="1"/>
    </row>
    <row r="361" ht="15.75" customHeight="1">
      <c r="A361" s="1"/>
      <c r="B361" s="1"/>
      <c r="C361" s="1"/>
      <c r="D361" s="1"/>
      <c r="E361" s="1"/>
      <c r="F361" s="1"/>
      <c r="G361" s="1"/>
      <c r="H361" s="1"/>
      <c r="I361" s="1"/>
      <c r="J361" s="1"/>
      <c r="K361" s="1"/>
      <c r="L361" s="1"/>
      <c r="M361" s="1"/>
      <c r="N361" s="1"/>
      <c r="O361" s="1"/>
      <c r="P361" s="1"/>
      <c r="Q361" s="1"/>
      <c r="R361" s="1"/>
      <c r="S361" s="1"/>
      <c r="T361" s="1"/>
    </row>
    <row r="362" ht="15.75" customHeight="1">
      <c r="A362" s="1"/>
      <c r="B362" s="1"/>
      <c r="C362" s="1"/>
      <c r="D362" s="1"/>
      <c r="E362" s="1"/>
      <c r="F362" s="1"/>
      <c r="G362" s="1"/>
      <c r="H362" s="1"/>
      <c r="I362" s="1"/>
      <c r="J362" s="1"/>
      <c r="K362" s="1"/>
      <c r="L362" s="1"/>
      <c r="M362" s="1"/>
      <c r="N362" s="1"/>
      <c r="O362" s="1"/>
      <c r="P362" s="1"/>
      <c r="Q362" s="1"/>
      <c r="R362" s="1"/>
      <c r="S362" s="1"/>
      <c r="T362" s="1"/>
    </row>
    <row r="363" ht="15.75" customHeight="1">
      <c r="A363" s="1"/>
      <c r="B363" s="1"/>
      <c r="C363" s="1"/>
      <c r="D363" s="1"/>
      <c r="E363" s="1"/>
      <c r="F363" s="1"/>
      <c r="G363" s="1"/>
      <c r="H363" s="1"/>
      <c r="I363" s="1"/>
      <c r="J363" s="1"/>
      <c r="K363" s="1"/>
      <c r="L363" s="1"/>
      <c r="M363" s="1"/>
      <c r="N363" s="1"/>
      <c r="O363" s="1"/>
      <c r="P363" s="1"/>
      <c r="Q363" s="1"/>
      <c r="R363" s="1"/>
      <c r="S363" s="1"/>
      <c r="T363" s="1"/>
    </row>
    <row r="364" ht="15.75" customHeight="1">
      <c r="A364" s="1"/>
      <c r="B364" s="1"/>
      <c r="C364" s="1"/>
      <c r="D364" s="1"/>
      <c r="E364" s="1"/>
      <c r="F364" s="1"/>
      <c r="G364" s="1"/>
      <c r="H364" s="1"/>
      <c r="I364" s="1"/>
      <c r="J364" s="1"/>
      <c r="K364" s="1"/>
      <c r="L364" s="1"/>
      <c r="M364" s="1"/>
      <c r="N364" s="1"/>
      <c r="O364" s="1"/>
      <c r="P364" s="1"/>
      <c r="Q364" s="1"/>
      <c r="R364" s="1"/>
      <c r="S364" s="1"/>
      <c r="T364" s="1"/>
    </row>
    <row r="365" ht="15.75" customHeight="1">
      <c r="A365" s="1"/>
      <c r="B365" s="1"/>
      <c r="C365" s="1"/>
      <c r="D365" s="1"/>
      <c r="E365" s="1"/>
      <c r="F365" s="1"/>
      <c r="G365" s="1"/>
      <c r="H365" s="1"/>
      <c r="I365" s="1"/>
      <c r="J365" s="1"/>
      <c r="K365" s="1"/>
      <c r="L365" s="1"/>
      <c r="M365" s="1"/>
      <c r="N365" s="1"/>
      <c r="O365" s="1"/>
      <c r="P365" s="1"/>
      <c r="Q365" s="1"/>
      <c r="R365" s="1"/>
      <c r="S365" s="1"/>
      <c r="T365" s="1"/>
    </row>
    <row r="366" ht="15.75" customHeight="1">
      <c r="A366" s="1"/>
      <c r="B366" s="1"/>
      <c r="C366" s="1"/>
      <c r="D366" s="1"/>
      <c r="E366" s="1"/>
      <c r="F366" s="1"/>
      <c r="G366" s="1"/>
      <c r="H366" s="1"/>
      <c r="I366" s="1"/>
      <c r="J366" s="1"/>
      <c r="K366" s="1"/>
      <c r="L366" s="1"/>
      <c r="M366" s="1"/>
      <c r="N366" s="1"/>
      <c r="O366" s="1"/>
      <c r="P366" s="1"/>
      <c r="Q366" s="1"/>
      <c r="R366" s="1"/>
      <c r="S366" s="1"/>
      <c r="T366" s="1"/>
    </row>
    <row r="367" ht="15.75" customHeight="1">
      <c r="A367" s="1"/>
      <c r="B367" s="1"/>
      <c r="C367" s="1"/>
      <c r="D367" s="1"/>
      <c r="E367" s="1"/>
      <c r="F367" s="1"/>
      <c r="G367" s="1"/>
      <c r="H367" s="1"/>
      <c r="I367" s="1"/>
      <c r="J367" s="1"/>
      <c r="K367" s="1"/>
      <c r="L367" s="1"/>
      <c r="M367" s="1"/>
      <c r="N367" s="1"/>
      <c r="O367" s="1"/>
      <c r="P367" s="1"/>
      <c r="Q367" s="1"/>
      <c r="R367" s="1"/>
      <c r="S367" s="1"/>
      <c r="T367" s="1"/>
    </row>
    <row r="368" ht="15.75" customHeight="1">
      <c r="A368" s="1"/>
      <c r="B368" s="1"/>
      <c r="C368" s="1"/>
      <c r="D368" s="1"/>
      <c r="E368" s="1"/>
      <c r="F368" s="1"/>
      <c r="G368" s="1"/>
      <c r="H368" s="1"/>
      <c r="I368" s="1"/>
      <c r="J368" s="1"/>
      <c r="K368" s="1"/>
      <c r="L368" s="1"/>
      <c r="M368" s="1"/>
      <c r="N368" s="1"/>
      <c r="O368" s="1"/>
      <c r="P368" s="1"/>
      <c r="Q368" s="1"/>
      <c r="R368" s="1"/>
      <c r="S368" s="1"/>
      <c r="T368" s="1"/>
    </row>
    <row r="369" ht="15.75" customHeight="1">
      <c r="A369" s="1"/>
      <c r="B369" s="1"/>
      <c r="C369" s="1"/>
      <c r="D369" s="1"/>
      <c r="E369" s="1"/>
      <c r="F369" s="1"/>
      <c r="G369" s="1"/>
      <c r="H369" s="1"/>
      <c r="I369" s="1"/>
      <c r="J369" s="1"/>
      <c r="K369" s="1"/>
      <c r="L369" s="1"/>
      <c r="M369" s="1"/>
      <c r="N369" s="1"/>
      <c r="O369" s="1"/>
      <c r="P369" s="1"/>
      <c r="Q369" s="1"/>
      <c r="R369" s="1"/>
      <c r="S369" s="1"/>
      <c r="T369" s="1"/>
    </row>
    <row r="370" ht="15.75" customHeight="1">
      <c r="A370" s="1"/>
      <c r="B370" s="1"/>
      <c r="C370" s="1"/>
      <c r="D370" s="1"/>
      <c r="E370" s="1"/>
      <c r="F370" s="1"/>
      <c r="G370" s="1"/>
      <c r="H370" s="1"/>
      <c r="I370" s="1"/>
      <c r="J370" s="1"/>
      <c r="K370" s="1"/>
      <c r="L370" s="1"/>
      <c r="M370" s="1"/>
      <c r="N370" s="1"/>
      <c r="O370" s="1"/>
      <c r="P370" s="1"/>
      <c r="Q370" s="1"/>
      <c r="R370" s="1"/>
      <c r="S370" s="1"/>
      <c r="T370" s="1"/>
    </row>
    <row r="371" ht="15.75" customHeight="1">
      <c r="A371" s="1"/>
      <c r="B371" s="1"/>
      <c r="C371" s="1"/>
      <c r="D371" s="1"/>
      <c r="E371" s="1"/>
      <c r="F371" s="1"/>
      <c r="G371" s="1"/>
      <c r="H371" s="1"/>
      <c r="I371" s="1"/>
      <c r="J371" s="1"/>
      <c r="K371" s="1"/>
      <c r="L371" s="1"/>
      <c r="M371" s="1"/>
      <c r="N371" s="1"/>
      <c r="O371" s="1"/>
      <c r="P371" s="1"/>
      <c r="Q371" s="1"/>
      <c r="R371" s="1"/>
      <c r="S371" s="1"/>
      <c r="T371" s="1"/>
    </row>
    <row r="372" ht="15.75" customHeight="1">
      <c r="A372" s="1"/>
      <c r="B372" s="1"/>
      <c r="C372" s="1"/>
      <c r="D372" s="1"/>
      <c r="E372" s="1"/>
      <c r="F372" s="1"/>
      <c r="G372" s="1"/>
      <c r="H372" s="1"/>
      <c r="I372" s="1"/>
      <c r="J372" s="1"/>
      <c r="K372" s="1"/>
      <c r="L372" s="1"/>
      <c r="M372" s="1"/>
      <c r="N372" s="1"/>
      <c r="O372" s="1"/>
      <c r="P372" s="1"/>
      <c r="Q372" s="1"/>
      <c r="R372" s="1"/>
      <c r="S372" s="1"/>
      <c r="T372" s="1"/>
    </row>
    <row r="373" ht="15.75" customHeight="1">
      <c r="A373" s="1"/>
      <c r="B373" s="1"/>
      <c r="C373" s="1"/>
      <c r="D373" s="1"/>
      <c r="E373" s="1"/>
      <c r="F373" s="1"/>
      <c r="G373" s="1"/>
      <c r="H373" s="1"/>
      <c r="I373" s="1"/>
      <c r="J373" s="1"/>
      <c r="K373" s="1"/>
      <c r="L373" s="1"/>
      <c r="M373" s="1"/>
      <c r="N373" s="1"/>
      <c r="O373" s="1"/>
      <c r="P373" s="1"/>
      <c r="Q373" s="1"/>
      <c r="R373" s="1"/>
      <c r="S373" s="1"/>
      <c r="T373" s="1"/>
    </row>
    <row r="374" ht="15.75" customHeight="1">
      <c r="A374" s="1"/>
      <c r="B374" s="1"/>
      <c r="C374" s="1"/>
      <c r="D374" s="1"/>
      <c r="E374" s="1"/>
      <c r="F374" s="1"/>
      <c r="G374" s="1"/>
      <c r="H374" s="1"/>
      <c r="I374" s="1"/>
      <c r="J374" s="1"/>
      <c r="K374" s="1"/>
      <c r="L374" s="1"/>
      <c r="M374" s="1"/>
      <c r="N374" s="1"/>
      <c r="O374" s="1"/>
      <c r="P374" s="1"/>
      <c r="Q374" s="1"/>
      <c r="R374" s="1"/>
      <c r="S374" s="1"/>
      <c r="T374" s="1"/>
    </row>
    <row r="375" ht="15.75" customHeight="1">
      <c r="A375" s="1"/>
      <c r="B375" s="1"/>
      <c r="C375" s="1"/>
      <c r="D375" s="1"/>
      <c r="E375" s="1"/>
      <c r="F375" s="1"/>
      <c r="G375" s="1"/>
      <c r="H375" s="1"/>
      <c r="I375" s="1"/>
      <c r="J375" s="1"/>
      <c r="K375" s="1"/>
      <c r="L375" s="1"/>
      <c r="M375" s="1"/>
      <c r="N375" s="1"/>
      <c r="O375" s="1"/>
      <c r="P375" s="1"/>
      <c r="Q375" s="1"/>
      <c r="R375" s="1"/>
      <c r="S375" s="1"/>
      <c r="T375" s="1"/>
    </row>
    <row r="376" ht="15.75" customHeight="1">
      <c r="A376" s="1"/>
      <c r="B376" s="1"/>
      <c r="C376" s="1"/>
      <c r="D376" s="1"/>
      <c r="E376" s="1"/>
      <c r="F376" s="1"/>
      <c r="G376" s="1"/>
      <c r="H376" s="1"/>
      <c r="I376" s="1"/>
      <c r="J376" s="1"/>
      <c r="K376" s="1"/>
      <c r="L376" s="1"/>
      <c r="M376" s="1"/>
      <c r="N376" s="1"/>
      <c r="O376" s="1"/>
      <c r="P376" s="1"/>
      <c r="Q376" s="1"/>
      <c r="R376" s="1"/>
      <c r="S376" s="1"/>
      <c r="T376" s="1"/>
    </row>
    <row r="377" ht="15.75" customHeight="1">
      <c r="A377" s="1"/>
      <c r="B377" s="1"/>
      <c r="C377" s="1"/>
      <c r="D377" s="1"/>
      <c r="E377" s="1"/>
      <c r="F377" s="1"/>
      <c r="G377" s="1"/>
      <c r="H377" s="1"/>
      <c r="I377" s="1"/>
      <c r="J377" s="1"/>
      <c r="K377" s="1"/>
      <c r="L377" s="1"/>
      <c r="M377" s="1"/>
      <c r="N377" s="1"/>
      <c r="O377" s="1"/>
      <c r="P377" s="1"/>
      <c r="Q377" s="1"/>
      <c r="R377" s="1"/>
      <c r="S377" s="1"/>
      <c r="T377" s="1"/>
    </row>
    <row r="378" ht="15.75" customHeight="1">
      <c r="A378" s="1"/>
      <c r="B378" s="1"/>
      <c r="C378" s="1"/>
      <c r="D378" s="1"/>
      <c r="E378" s="1"/>
      <c r="F378" s="1"/>
      <c r="G378" s="1"/>
      <c r="H378" s="1"/>
      <c r="I378" s="1"/>
      <c r="J378" s="1"/>
      <c r="K378" s="1"/>
      <c r="L378" s="1"/>
      <c r="M378" s="1"/>
      <c r="N378" s="1"/>
      <c r="O378" s="1"/>
      <c r="P378" s="1"/>
      <c r="Q378" s="1"/>
      <c r="R378" s="1"/>
      <c r="S378" s="1"/>
      <c r="T378" s="1"/>
    </row>
    <row r="379" ht="15.75" customHeight="1">
      <c r="A379" s="1"/>
      <c r="B379" s="1"/>
      <c r="C379" s="1"/>
      <c r="D379" s="1"/>
      <c r="E379" s="1"/>
      <c r="F379" s="1"/>
      <c r="G379" s="1"/>
      <c r="H379" s="1"/>
      <c r="I379" s="1"/>
      <c r="J379" s="1"/>
      <c r="K379" s="1"/>
      <c r="L379" s="1"/>
      <c r="M379" s="1"/>
      <c r="N379" s="1"/>
      <c r="O379" s="1"/>
      <c r="P379" s="1"/>
      <c r="Q379" s="1"/>
      <c r="R379" s="1"/>
      <c r="S379" s="1"/>
      <c r="T379" s="1"/>
    </row>
    <row r="380" ht="15.75" customHeight="1">
      <c r="A380" s="1"/>
      <c r="B380" s="1"/>
      <c r="C380" s="1"/>
      <c r="D380" s="1"/>
      <c r="E380" s="1"/>
      <c r="F380" s="1"/>
      <c r="G380" s="1"/>
      <c r="H380" s="1"/>
      <c r="I380" s="1"/>
      <c r="J380" s="1"/>
      <c r="K380" s="1"/>
      <c r="L380" s="1"/>
      <c r="M380" s="1"/>
      <c r="N380" s="1"/>
      <c r="O380" s="1"/>
      <c r="P380" s="1"/>
      <c r="Q380" s="1"/>
      <c r="R380" s="1"/>
      <c r="S380" s="1"/>
      <c r="T380" s="1"/>
    </row>
    <row r="381" ht="15.75" customHeight="1">
      <c r="A381" s="1"/>
      <c r="B381" s="1"/>
      <c r="C381" s="1"/>
      <c r="D381" s="1"/>
      <c r="E381" s="1"/>
      <c r="F381" s="1"/>
      <c r="G381" s="1"/>
      <c r="H381" s="1"/>
      <c r="I381" s="1"/>
      <c r="J381" s="1"/>
      <c r="K381" s="1"/>
      <c r="L381" s="1"/>
      <c r="M381" s="1"/>
      <c r="N381" s="1"/>
      <c r="O381" s="1"/>
      <c r="P381" s="1"/>
      <c r="Q381" s="1"/>
      <c r="R381" s="1"/>
      <c r="S381" s="1"/>
      <c r="T381" s="1"/>
    </row>
    <row r="382" ht="15.75" customHeight="1">
      <c r="A382" s="1"/>
      <c r="B382" s="1"/>
      <c r="C382" s="1"/>
      <c r="D382" s="1"/>
      <c r="E382" s="1"/>
      <c r="F382" s="1"/>
      <c r="G382" s="1"/>
      <c r="H382" s="1"/>
      <c r="I382" s="1"/>
      <c r="J382" s="1"/>
      <c r="K382" s="1"/>
      <c r="L382" s="1"/>
      <c r="M382" s="1"/>
      <c r="N382" s="1"/>
      <c r="O382" s="1"/>
      <c r="P382" s="1"/>
      <c r="Q382" s="1"/>
      <c r="R382" s="1"/>
      <c r="S382" s="1"/>
      <c r="T382" s="1"/>
    </row>
    <row r="383" ht="15.75" customHeight="1">
      <c r="A383" s="1"/>
      <c r="B383" s="1"/>
      <c r="C383" s="1"/>
      <c r="D383" s="1"/>
      <c r="E383" s="1"/>
      <c r="F383" s="1"/>
      <c r="G383" s="1"/>
      <c r="H383" s="1"/>
      <c r="I383" s="1"/>
      <c r="J383" s="1"/>
      <c r="K383" s="1"/>
      <c r="L383" s="1"/>
      <c r="M383" s="1"/>
      <c r="N383" s="1"/>
      <c r="O383" s="1"/>
      <c r="P383" s="1"/>
      <c r="Q383" s="1"/>
      <c r="R383" s="1"/>
      <c r="S383" s="1"/>
      <c r="T383" s="1"/>
    </row>
    <row r="384" ht="15.75" customHeight="1">
      <c r="A384" s="1"/>
      <c r="B384" s="1"/>
      <c r="C384" s="1"/>
      <c r="D384" s="1"/>
      <c r="E384" s="1"/>
      <c r="F384" s="1"/>
      <c r="G384" s="1"/>
      <c r="H384" s="1"/>
      <c r="I384" s="1"/>
      <c r="J384" s="1"/>
      <c r="K384" s="1"/>
      <c r="L384" s="1"/>
      <c r="M384" s="1"/>
      <c r="N384" s="1"/>
      <c r="O384" s="1"/>
      <c r="P384" s="1"/>
      <c r="Q384" s="1"/>
      <c r="R384" s="1"/>
      <c r="S384" s="1"/>
      <c r="T384" s="1"/>
    </row>
    <row r="385" ht="15.75" customHeight="1">
      <c r="A385" s="1"/>
      <c r="B385" s="1"/>
      <c r="C385" s="1"/>
      <c r="D385" s="1"/>
      <c r="E385" s="1"/>
      <c r="F385" s="1"/>
      <c r="G385" s="1"/>
      <c r="H385" s="1"/>
      <c r="I385" s="1"/>
      <c r="J385" s="1"/>
      <c r="K385" s="1"/>
      <c r="L385" s="1"/>
      <c r="M385" s="1"/>
      <c r="N385" s="1"/>
      <c r="O385" s="1"/>
      <c r="P385" s="1"/>
      <c r="Q385" s="1"/>
      <c r="R385" s="1"/>
      <c r="S385" s="1"/>
      <c r="T385" s="1"/>
    </row>
    <row r="386" ht="15.75" customHeight="1">
      <c r="A386" s="1"/>
      <c r="B386" s="1"/>
      <c r="C386" s="1"/>
      <c r="D386" s="1"/>
      <c r="E386" s="1"/>
      <c r="F386" s="1"/>
      <c r="G386" s="1"/>
      <c r="H386" s="1"/>
      <c r="I386" s="1"/>
      <c r="J386" s="1"/>
      <c r="K386" s="1"/>
      <c r="L386" s="1"/>
      <c r="M386" s="1"/>
      <c r="N386" s="1"/>
      <c r="O386" s="1"/>
      <c r="P386" s="1"/>
      <c r="Q386" s="1"/>
      <c r="R386" s="1"/>
      <c r="S386" s="1"/>
      <c r="T386" s="1"/>
    </row>
    <row r="387" ht="15.75" customHeight="1">
      <c r="A387" s="1"/>
      <c r="B387" s="1"/>
      <c r="C387" s="1"/>
      <c r="D387" s="1"/>
      <c r="E387" s="1"/>
      <c r="F387" s="1"/>
      <c r="G387" s="1"/>
      <c r="H387" s="1"/>
      <c r="I387" s="1"/>
      <c r="J387" s="1"/>
      <c r="K387" s="1"/>
      <c r="L387" s="1"/>
      <c r="M387" s="1"/>
      <c r="N387" s="1"/>
      <c r="O387" s="1"/>
      <c r="P387" s="1"/>
      <c r="Q387" s="1"/>
      <c r="R387" s="1"/>
      <c r="S387" s="1"/>
      <c r="T387" s="1"/>
    </row>
    <row r="388" ht="15.75" customHeight="1">
      <c r="A388" s="1"/>
      <c r="B388" s="1"/>
      <c r="C388" s="1"/>
      <c r="D388" s="1"/>
      <c r="E388" s="1"/>
      <c r="F388" s="1"/>
      <c r="G388" s="1"/>
      <c r="H388" s="1"/>
      <c r="I388" s="1"/>
      <c r="J388" s="1"/>
      <c r="K388" s="1"/>
      <c r="L388" s="1"/>
      <c r="M388" s="1"/>
      <c r="N388" s="1"/>
      <c r="O388" s="1"/>
      <c r="P388" s="1"/>
      <c r="Q388" s="1"/>
      <c r="R388" s="1"/>
      <c r="S388" s="1"/>
      <c r="T388" s="1"/>
    </row>
    <row r="389" ht="15.75" customHeight="1">
      <c r="A389" s="1"/>
      <c r="B389" s="1"/>
      <c r="C389" s="1"/>
      <c r="D389" s="1"/>
      <c r="E389" s="1"/>
      <c r="F389" s="1"/>
      <c r="G389" s="1"/>
      <c r="H389" s="1"/>
      <c r="I389" s="1"/>
      <c r="J389" s="1"/>
      <c r="K389" s="1"/>
      <c r="L389" s="1"/>
      <c r="M389" s="1"/>
      <c r="N389" s="1"/>
      <c r="O389" s="1"/>
      <c r="P389" s="1"/>
      <c r="Q389" s="1"/>
      <c r="R389" s="1"/>
      <c r="S389" s="1"/>
      <c r="T389" s="1"/>
    </row>
    <row r="390" ht="15.75" customHeight="1">
      <c r="A390" s="1"/>
      <c r="B390" s="1"/>
      <c r="C390" s="1"/>
      <c r="D390" s="1"/>
      <c r="E390" s="1"/>
      <c r="F390" s="1"/>
      <c r="G390" s="1"/>
      <c r="H390" s="1"/>
      <c r="I390" s="1"/>
      <c r="J390" s="1"/>
      <c r="K390" s="1"/>
      <c r="L390" s="1"/>
      <c r="M390" s="1"/>
      <c r="N390" s="1"/>
      <c r="O390" s="1"/>
      <c r="P390" s="1"/>
      <c r="Q390" s="1"/>
      <c r="R390" s="1"/>
      <c r="S390" s="1"/>
      <c r="T390" s="1"/>
    </row>
    <row r="391" ht="15.75" customHeight="1">
      <c r="A391" s="1"/>
      <c r="B391" s="1"/>
      <c r="C391" s="1"/>
      <c r="D391" s="1"/>
      <c r="E391" s="1"/>
      <c r="F391" s="1"/>
      <c r="G391" s="1"/>
      <c r="H391" s="1"/>
      <c r="I391" s="1"/>
      <c r="J391" s="1"/>
      <c r="K391" s="1"/>
      <c r="L391" s="1"/>
      <c r="M391" s="1"/>
      <c r="N391" s="1"/>
      <c r="O391" s="1"/>
      <c r="P391" s="1"/>
      <c r="Q391" s="1"/>
      <c r="R391" s="1"/>
      <c r="S391" s="1"/>
      <c r="T391" s="1"/>
    </row>
    <row r="392" ht="15.75" customHeight="1">
      <c r="A392" s="1"/>
      <c r="B392" s="1"/>
      <c r="C392" s="1"/>
      <c r="D392" s="1"/>
      <c r="E392" s="1"/>
      <c r="F392" s="1"/>
      <c r="G392" s="1"/>
      <c r="H392" s="1"/>
      <c r="I392" s="1"/>
      <c r="J392" s="1"/>
      <c r="K392" s="1"/>
      <c r="L392" s="1"/>
      <c r="M392" s="1"/>
      <c r="N392" s="1"/>
      <c r="O392" s="1"/>
      <c r="P392" s="1"/>
      <c r="Q392" s="1"/>
      <c r="R392" s="1"/>
      <c r="S392" s="1"/>
      <c r="T392" s="1"/>
    </row>
    <row r="393" ht="15.75" customHeight="1">
      <c r="A393" s="1"/>
      <c r="B393" s="1"/>
      <c r="C393" s="1"/>
      <c r="D393" s="1"/>
      <c r="E393" s="1"/>
      <c r="F393" s="1"/>
      <c r="G393" s="1"/>
      <c r="H393" s="1"/>
      <c r="I393" s="1"/>
      <c r="J393" s="1"/>
      <c r="K393" s="1"/>
      <c r="L393" s="1"/>
      <c r="M393" s="1"/>
      <c r="N393" s="1"/>
      <c r="O393" s="1"/>
      <c r="P393" s="1"/>
      <c r="Q393" s="1"/>
      <c r="R393" s="1"/>
      <c r="S393" s="1"/>
      <c r="T393" s="1"/>
    </row>
    <row r="394" ht="15.75" customHeight="1">
      <c r="A394" s="1"/>
      <c r="B394" s="1"/>
      <c r="C394" s="1"/>
      <c r="D394" s="1"/>
      <c r="E394" s="1"/>
      <c r="F394" s="1"/>
      <c r="G394" s="1"/>
      <c r="H394" s="1"/>
      <c r="I394" s="1"/>
      <c r="J394" s="1"/>
      <c r="K394" s="1"/>
      <c r="L394" s="1"/>
      <c r="M394" s="1"/>
      <c r="N394" s="1"/>
      <c r="O394" s="1"/>
      <c r="P394" s="1"/>
      <c r="Q394" s="1"/>
      <c r="R394" s="1"/>
      <c r="S394" s="1"/>
      <c r="T394" s="1"/>
    </row>
    <row r="395" ht="15.75" customHeight="1">
      <c r="A395" s="1"/>
      <c r="B395" s="1"/>
      <c r="C395" s="1"/>
      <c r="D395" s="1"/>
      <c r="E395" s="1"/>
      <c r="F395" s="1"/>
      <c r="G395" s="1"/>
      <c r="H395" s="1"/>
      <c r="I395" s="1"/>
      <c r="J395" s="1"/>
      <c r="K395" s="1"/>
      <c r="L395" s="1"/>
      <c r="M395" s="1"/>
      <c r="N395" s="1"/>
      <c r="O395" s="1"/>
      <c r="P395" s="1"/>
      <c r="Q395" s="1"/>
      <c r="R395" s="1"/>
      <c r="S395" s="1"/>
      <c r="T395" s="1"/>
    </row>
    <row r="396" ht="15.75" customHeight="1">
      <c r="A396" s="1"/>
      <c r="B396" s="1"/>
      <c r="C396" s="1"/>
      <c r="D396" s="1"/>
      <c r="E396" s="1"/>
      <c r="F396" s="1"/>
      <c r="G396" s="1"/>
      <c r="H396" s="1"/>
      <c r="I396" s="1"/>
      <c r="J396" s="1"/>
      <c r="K396" s="1"/>
      <c r="L396" s="1"/>
      <c r="M396" s="1"/>
      <c r="N396" s="1"/>
      <c r="O396" s="1"/>
      <c r="P396" s="1"/>
      <c r="Q396" s="1"/>
      <c r="R396" s="1"/>
      <c r="S396" s="1"/>
      <c r="T396" s="1"/>
    </row>
    <row r="397" ht="15.75" customHeight="1">
      <c r="A397" s="1"/>
      <c r="B397" s="1"/>
      <c r="C397" s="1"/>
      <c r="D397" s="1"/>
      <c r="E397" s="1"/>
      <c r="F397" s="1"/>
      <c r="G397" s="1"/>
      <c r="H397" s="1"/>
      <c r="I397" s="1"/>
      <c r="J397" s="1"/>
      <c r="K397" s="1"/>
      <c r="L397" s="1"/>
      <c r="M397" s="1"/>
      <c r="N397" s="1"/>
      <c r="O397" s="1"/>
      <c r="P397" s="1"/>
      <c r="Q397" s="1"/>
      <c r="R397" s="1"/>
      <c r="S397" s="1"/>
      <c r="T397" s="1"/>
    </row>
    <row r="398" ht="15.75" customHeight="1">
      <c r="A398" s="1"/>
      <c r="B398" s="1"/>
      <c r="C398" s="1"/>
      <c r="D398" s="1"/>
      <c r="E398" s="1"/>
      <c r="F398" s="1"/>
      <c r="G398" s="1"/>
      <c r="H398" s="1"/>
      <c r="I398" s="1"/>
      <c r="J398" s="1"/>
      <c r="K398" s="1"/>
      <c r="L398" s="1"/>
      <c r="M398" s="1"/>
      <c r="N398" s="1"/>
      <c r="O398" s="1"/>
      <c r="P398" s="1"/>
      <c r="Q398" s="1"/>
      <c r="R398" s="1"/>
      <c r="S398" s="1"/>
      <c r="T398" s="1"/>
    </row>
    <row r="399" ht="15.75" customHeight="1">
      <c r="A399" s="1"/>
      <c r="B399" s="1"/>
      <c r="C399" s="1"/>
      <c r="D399" s="1"/>
      <c r="E399" s="1"/>
      <c r="F399" s="1"/>
      <c r="G399" s="1"/>
      <c r="H399" s="1"/>
      <c r="I399" s="1"/>
      <c r="J399" s="1"/>
      <c r="K399" s="1"/>
      <c r="L399" s="1"/>
      <c r="M399" s="1"/>
      <c r="N399" s="1"/>
      <c r="O399" s="1"/>
      <c r="P399" s="1"/>
      <c r="Q399" s="1"/>
      <c r="R399" s="1"/>
      <c r="S399" s="1"/>
      <c r="T399" s="1"/>
    </row>
    <row r="400" ht="15.75" customHeight="1">
      <c r="A400" s="1"/>
      <c r="B400" s="1"/>
      <c r="C400" s="1"/>
      <c r="D400" s="1"/>
      <c r="E400" s="1"/>
      <c r="F400" s="1"/>
      <c r="G400" s="1"/>
      <c r="H400" s="1"/>
      <c r="I400" s="1"/>
      <c r="J400" s="1"/>
      <c r="K400" s="1"/>
      <c r="L400" s="1"/>
      <c r="M400" s="1"/>
      <c r="N400" s="1"/>
      <c r="O400" s="1"/>
      <c r="P400" s="1"/>
      <c r="Q400" s="1"/>
      <c r="R400" s="1"/>
      <c r="S400" s="1"/>
      <c r="T400" s="1"/>
    </row>
    <row r="401" ht="15.75" customHeight="1">
      <c r="A401" s="1"/>
      <c r="B401" s="1"/>
      <c r="C401" s="1"/>
      <c r="D401" s="1"/>
      <c r="E401" s="1"/>
      <c r="F401" s="1"/>
      <c r="G401" s="1"/>
      <c r="H401" s="1"/>
      <c r="I401" s="1"/>
      <c r="J401" s="1"/>
      <c r="K401" s="1"/>
      <c r="L401" s="1"/>
      <c r="M401" s="1"/>
      <c r="N401" s="1"/>
      <c r="O401" s="1"/>
      <c r="P401" s="1"/>
      <c r="Q401" s="1"/>
      <c r="R401" s="1"/>
      <c r="S401" s="1"/>
      <c r="T401" s="1"/>
    </row>
    <row r="402" ht="15.75" customHeight="1">
      <c r="A402" s="1"/>
      <c r="B402" s="1"/>
      <c r="C402" s="1"/>
      <c r="D402" s="1"/>
      <c r="E402" s="1"/>
      <c r="F402" s="1"/>
      <c r="G402" s="1"/>
      <c r="H402" s="1"/>
      <c r="I402" s="1"/>
      <c r="J402" s="1"/>
      <c r="K402" s="1"/>
      <c r="L402" s="1"/>
      <c r="M402" s="1"/>
      <c r="N402" s="1"/>
      <c r="O402" s="1"/>
      <c r="P402" s="1"/>
      <c r="Q402" s="1"/>
      <c r="R402" s="1"/>
      <c r="S402" s="1"/>
      <c r="T402" s="1"/>
    </row>
    <row r="403" ht="15.75" customHeight="1">
      <c r="A403" s="1"/>
      <c r="B403" s="1"/>
      <c r="C403" s="1"/>
      <c r="D403" s="1"/>
      <c r="E403" s="1"/>
      <c r="F403" s="1"/>
      <c r="G403" s="1"/>
      <c r="H403" s="1"/>
      <c r="I403" s="1"/>
      <c r="J403" s="1"/>
      <c r="K403" s="1"/>
      <c r="L403" s="1"/>
      <c r="M403" s="1"/>
      <c r="N403" s="1"/>
      <c r="O403" s="1"/>
      <c r="P403" s="1"/>
      <c r="Q403" s="1"/>
      <c r="R403" s="1"/>
      <c r="S403" s="1"/>
      <c r="T403" s="1"/>
    </row>
    <row r="404" ht="15.75" customHeight="1">
      <c r="A404" s="1"/>
      <c r="B404" s="1"/>
      <c r="C404" s="1"/>
      <c r="D404" s="1"/>
      <c r="E404" s="1"/>
      <c r="F404" s="1"/>
      <c r="G404" s="1"/>
      <c r="H404" s="1"/>
      <c r="I404" s="1"/>
      <c r="J404" s="1"/>
      <c r="K404" s="1"/>
      <c r="L404" s="1"/>
      <c r="M404" s="1"/>
      <c r="N404" s="1"/>
      <c r="O404" s="1"/>
      <c r="P404" s="1"/>
      <c r="Q404" s="1"/>
      <c r="R404" s="1"/>
      <c r="S404" s="1"/>
      <c r="T404" s="1"/>
    </row>
    <row r="405" ht="15.75" customHeight="1">
      <c r="A405" s="1"/>
      <c r="B405" s="1"/>
      <c r="C405" s="1"/>
      <c r="D405" s="1"/>
      <c r="E405" s="1"/>
      <c r="F405" s="1"/>
      <c r="G405" s="1"/>
      <c r="H405" s="1"/>
      <c r="I405" s="1"/>
      <c r="J405" s="1"/>
      <c r="K405" s="1"/>
      <c r="L405" s="1"/>
      <c r="M405" s="1"/>
      <c r="N405" s="1"/>
      <c r="O405" s="1"/>
      <c r="P405" s="1"/>
      <c r="Q405" s="1"/>
      <c r="R405" s="1"/>
      <c r="S405" s="1"/>
      <c r="T405" s="1"/>
    </row>
    <row r="406" ht="15.75" customHeight="1">
      <c r="A406" s="1"/>
      <c r="B406" s="1"/>
      <c r="C406" s="1"/>
      <c r="D406" s="1"/>
      <c r="E406" s="1"/>
      <c r="F406" s="1"/>
      <c r="G406" s="1"/>
      <c r="H406" s="1"/>
      <c r="I406" s="1"/>
      <c r="J406" s="1"/>
      <c r="K406" s="1"/>
      <c r="L406" s="1"/>
      <c r="M406" s="1"/>
      <c r="N406" s="1"/>
      <c r="O406" s="1"/>
      <c r="P406" s="1"/>
      <c r="Q406" s="1"/>
      <c r="R406" s="1"/>
      <c r="S406" s="1"/>
      <c r="T406" s="1"/>
    </row>
    <row r="407" ht="15.75" customHeight="1">
      <c r="A407" s="1"/>
      <c r="B407" s="1"/>
      <c r="C407" s="1"/>
      <c r="D407" s="1"/>
      <c r="E407" s="1"/>
      <c r="F407" s="1"/>
      <c r="G407" s="1"/>
      <c r="H407" s="1"/>
      <c r="I407" s="1"/>
      <c r="J407" s="1"/>
      <c r="K407" s="1"/>
      <c r="L407" s="1"/>
      <c r="M407" s="1"/>
      <c r="N407" s="1"/>
      <c r="O407" s="1"/>
      <c r="P407" s="1"/>
      <c r="Q407" s="1"/>
      <c r="R407" s="1"/>
      <c r="S407" s="1"/>
      <c r="T407" s="1"/>
    </row>
    <row r="408" ht="15.75" customHeight="1">
      <c r="A408" s="1"/>
      <c r="B408" s="1"/>
      <c r="C408" s="1"/>
      <c r="D408" s="1"/>
      <c r="E408" s="1"/>
      <c r="F408" s="1"/>
      <c r="G408" s="1"/>
      <c r="H408" s="1"/>
      <c r="I408" s="1"/>
      <c r="J408" s="1"/>
      <c r="K408" s="1"/>
      <c r="L408" s="1"/>
      <c r="M408" s="1"/>
      <c r="N408" s="1"/>
      <c r="O408" s="1"/>
      <c r="P408" s="1"/>
      <c r="Q408" s="1"/>
      <c r="R408" s="1"/>
      <c r="S408" s="1"/>
      <c r="T408" s="1"/>
    </row>
    <row r="409" ht="15.75" customHeight="1">
      <c r="A409" s="1"/>
      <c r="B409" s="1"/>
      <c r="C409" s="1"/>
      <c r="D409" s="1"/>
      <c r="E409" s="1"/>
      <c r="F409" s="1"/>
      <c r="G409" s="1"/>
      <c r="H409" s="1"/>
      <c r="I409" s="1"/>
      <c r="J409" s="1"/>
      <c r="K409" s="1"/>
      <c r="L409" s="1"/>
      <c r="M409" s="1"/>
      <c r="N409" s="1"/>
      <c r="O409" s="1"/>
      <c r="P409" s="1"/>
      <c r="Q409" s="1"/>
      <c r="R409" s="1"/>
      <c r="S409" s="1"/>
      <c r="T409" s="1"/>
    </row>
    <row r="410" ht="15.75" customHeight="1">
      <c r="A410" s="1"/>
      <c r="B410" s="1"/>
      <c r="C410" s="1"/>
      <c r="D410" s="1"/>
      <c r="E410" s="1"/>
      <c r="F410" s="1"/>
      <c r="G410" s="1"/>
      <c r="H410" s="1"/>
      <c r="I410" s="1"/>
      <c r="J410" s="1"/>
      <c r="K410" s="1"/>
      <c r="L410" s="1"/>
      <c r="M410" s="1"/>
      <c r="N410" s="1"/>
      <c r="O410" s="1"/>
      <c r="P410" s="1"/>
      <c r="Q410" s="1"/>
      <c r="R410" s="1"/>
      <c r="S410" s="1"/>
      <c r="T410" s="1"/>
    </row>
    <row r="411" ht="15.75" customHeight="1">
      <c r="A411" s="1"/>
      <c r="B411" s="1"/>
      <c r="C411" s="1"/>
      <c r="D411" s="1"/>
      <c r="E411" s="1"/>
      <c r="F411" s="1"/>
      <c r="G411" s="1"/>
      <c r="H411" s="1"/>
      <c r="I411" s="1"/>
      <c r="J411" s="1"/>
      <c r="K411" s="1"/>
      <c r="L411" s="1"/>
      <c r="M411" s="1"/>
      <c r="N411" s="1"/>
      <c r="O411" s="1"/>
      <c r="P411" s="1"/>
      <c r="Q411" s="1"/>
      <c r="R411" s="1"/>
      <c r="S411" s="1"/>
      <c r="T411" s="1"/>
    </row>
    <row r="412" ht="15.75" customHeight="1">
      <c r="A412" s="1"/>
      <c r="B412" s="1"/>
      <c r="C412" s="1"/>
      <c r="D412" s="1"/>
      <c r="E412" s="1"/>
      <c r="F412" s="1"/>
      <c r="G412" s="1"/>
      <c r="H412" s="1"/>
      <c r="I412" s="1"/>
      <c r="J412" s="1"/>
      <c r="K412" s="1"/>
      <c r="L412" s="1"/>
      <c r="M412" s="1"/>
      <c r="N412" s="1"/>
      <c r="O412" s="1"/>
      <c r="P412" s="1"/>
      <c r="Q412" s="1"/>
      <c r="R412" s="1"/>
      <c r="S412" s="1"/>
      <c r="T412" s="1"/>
    </row>
    <row r="413" ht="15.75" customHeight="1">
      <c r="A413" s="1"/>
      <c r="B413" s="1"/>
      <c r="C413" s="1"/>
      <c r="D413" s="1"/>
      <c r="E413" s="1"/>
      <c r="F413" s="1"/>
      <c r="G413" s="1"/>
      <c r="H413" s="1"/>
      <c r="I413" s="1"/>
      <c r="J413" s="1"/>
      <c r="K413" s="1"/>
      <c r="L413" s="1"/>
      <c r="M413" s="1"/>
      <c r="N413" s="1"/>
      <c r="O413" s="1"/>
      <c r="P413" s="1"/>
      <c r="Q413" s="1"/>
      <c r="R413" s="1"/>
      <c r="S413" s="1"/>
      <c r="T413" s="1"/>
    </row>
    <row r="414" ht="15.75" customHeight="1">
      <c r="A414" s="1"/>
      <c r="B414" s="1"/>
      <c r="C414" s="1"/>
      <c r="D414" s="1"/>
      <c r="E414" s="1"/>
      <c r="F414" s="1"/>
      <c r="G414" s="1"/>
      <c r="H414" s="1"/>
      <c r="I414" s="1"/>
      <c r="J414" s="1"/>
      <c r="K414" s="1"/>
      <c r="L414" s="1"/>
      <c r="M414" s="1"/>
      <c r="N414" s="1"/>
      <c r="O414" s="1"/>
      <c r="P414" s="1"/>
      <c r="Q414" s="1"/>
      <c r="R414" s="1"/>
      <c r="S414" s="1"/>
      <c r="T414" s="1"/>
    </row>
    <row r="415" ht="15.75" customHeight="1">
      <c r="A415" s="1"/>
      <c r="B415" s="1"/>
      <c r="C415" s="1"/>
      <c r="D415" s="1"/>
      <c r="E415" s="1"/>
      <c r="F415" s="1"/>
      <c r="G415" s="1"/>
      <c r="H415" s="1"/>
      <c r="I415" s="1"/>
      <c r="J415" s="1"/>
      <c r="K415" s="1"/>
      <c r="L415" s="1"/>
      <c r="M415" s="1"/>
      <c r="N415" s="1"/>
      <c r="O415" s="1"/>
      <c r="P415" s="1"/>
      <c r="Q415" s="1"/>
      <c r="R415" s="1"/>
      <c r="S415" s="1"/>
      <c r="T415" s="1"/>
    </row>
    <row r="416" ht="15.75" customHeight="1">
      <c r="A416" s="1"/>
      <c r="B416" s="1"/>
      <c r="C416" s="1"/>
      <c r="D416" s="1"/>
      <c r="E416" s="1"/>
      <c r="F416" s="1"/>
      <c r="G416" s="1"/>
      <c r="H416" s="1"/>
      <c r="I416" s="1"/>
      <c r="J416" s="1"/>
      <c r="K416" s="1"/>
      <c r="L416" s="1"/>
      <c r="M416" s="1"/>
      <c r="N416" s="1"/>
      <c r="O416" s="1"/>
      <c r="P416" s="1"/>
      <c r="Q416" s="1"/>
      <c r="R416" s="1"/>
      <c r="S416" s="1"/>
      <c r="T416" s="1"/>
    </row>
    <row r="417" ht="15.75" customHeight="1">
      <c r="A417" s="1"/>
      <c r="B417" s="1"/>
      <c r="C417" s="1"/>
      <c r="D417" s="1"/>
      <c r="E417" s="1"/>
      <c r="F417" s="1"/>
      <c r="G417" s="1"/>
      <c r="H417" s="1"/>
      <c r="I417" s="1"/>
      <c r="J417" s="1"/>
      <c r="K417" s="1"/>
      <c r="L417" s="1"/>
      <c r="M417" s="1"/>
      <c r="N417" s="1"/>
      <c r="O417" s="1"/>
      <c r="P417" s="1"/>
      <c r="Q417" s="1"/>
      <c r="R417" s="1"/>
      <c r="S417" s="1"/>
      <c r="T417" s="1"/>
    </row>
    <row r="418" ht="15.75" customHeight="1">
      <c r="A418" s="1"/>
      <c r="B418" s="1"/>
      <c r="C418" s="1"/>
      <c r="D418" s="1"/>
      <c r="E418" s="1"/>
      <c r="F418" s="1"/>
      <c r="G418" s="1"/>
      <c r="H418" s="1"/>
      <c r="I418" s="1"/>
      <c r="J418" s="1"/>
      <c r="K418" s="1"/>
      <c r="L418" s="1"/>
      <c r="M418" s="1"/>
      <c r="N418" s="1"/>
      <c r="O418" s="1"/>
      <c r="P418" s="1"/>
      <c r="Q418" s="1"/>
      <c r="R418" s="1"/>
      <c r="S418" s="1"/>
      <c r="T418" s="1"/>
    </row>
    <row r="419" ht="15.75" customHeight="1">
      <c r="A419" s="1"/>
      <c r="B419" s="1"/>
      <c r="C419" s="1"/>
      <c r="D419" s="1"/>
      <c r="E419" s="1"/>
      <c r="F419" s="1"/>
      <c r="G419" s="1"/>
      <c r="H419" s="1"/>
      <c r="I419" s="1"/>
      <c r="J419" s="1"/>
      <c r="K419" s="1"/>
      <c r="L419" s="1"/>
      <c r="M419" s="1"/>
      <c r="N419" s="1"/>
      <c r="O419" s="1"/>
      <c r="P419" s="1"/>
      <c r="Q419" s="1"/>
      <c r="R419" s="1"/>
      <c r="S419" s="1"/>
      <c r="T419" s="1"/>
    </row>
    <row r="420" ht="15.75" customHeight="1">
      <c r="A420" s="1"/>
      <c r="B420" s="1"/>
      <c r="C420" s="1"/>
      <c r="D420" s="1"/>
      <c r="E420" s="1"/>
      <c r="F420" s="1"/>
      <c r="G420" s="1"/>
      <c r="H420" s="1"/>
      <c r="I420" s="1"/>
      <c r="J420" s="1"/>
      <c r="K420" s="1"/>
      <c r="L420" s="1"/>
      <c r="M420" s="1"/>
      <c r="N420" s="1"/>
      <c r="O420" s="1"/>
      <c r="P420" s="1"/>
      <c r="Q420" s="1"/>
      <c r="R420" s="1"/>
      <c r="S420" s="1"/>
      <c r="T420" s="1"/>
    </row>
    <row r="421" ht="15.75" customHeight="1">
      <c r="A421" s="1"/>
      <c r="B421" s="1"/>
      <c r="C421" s="1"/>
      <c r="D421" s="1"/>
      <c r="E421" s="1"/>
      <c r="F421" s="1"/>
      <c r="G421" s="1"/>
      <c r="H421" s="1"/>
      <c r="I421" s="1"/>
      <c r="J421" s="1"/>
      <c r="K421" s="1"/>
      <c r="L421" s="1"/>
      <c r="M421" s="1"/>
      <c r="N421" s="1"/>
      <c r="O421" s="1"/>
      <c r="P421" s="1"/>
      <c r="Q421" s="1"/>
      <c r="R421" s="1"/>
      <c r="S421" s="1"/>
      <c r="T421" s="1"/>
    </row>
    <row r="422" ht="15.75" customHeight="1">
      <c r="A422" s="1"/>
      <c r="B422" s="1"/>
      <c r="C422" s="1"/>
      <c r="D422" s="1"/>
      <c r="E422" s="1"/>
      <c r="F422" s="1"/>
      <c r="G422" s="1"/>
      <c r="H422" s="1"/>
      <c r="I422" s="1"/>
      <c r="J422" s="1"/>
      <c r="K422" s="1"/>
      <c r="L422" s="1"/>
      <c r="M422" s="1"/>
      <c r="N422" s="1"/>
      <c r="O422" s="1"/>
      <c r="P422" s="1"/>
      <c r="Q422" s="1"/>
      <c r="R422" s="1"/>
      <c r="S422" s="1"/>
      <c r="T422" s="1"/>
    </row>
    <row r="423" ht="15.75" customHeight="1">
      <c r="A423" s="1"/>
      <c r="B423" s="1"/>
      <c r="C423" s="1"/>
      <c r="D423" s="1"/>
      <c r="E423" s="1"/>
      <c r="F423" s="1"/>
      <c r="G423" s="1"/>
      <c r="H423" s="1"/>
      <c r="I423" s="1"/>
      <c r="J423" s="1"/>
      <c r="K423" s="1"/>
      <c r="L423" s="1"/>
      <c r="M423" s="1"/>
      <c r="N423" s="1"/>
      <c r="O423" s="1"/>
      <c r="P423" s="1"/>
      <c r="Q423" s="1"/>
      <c r="R423" s="1"/>
      <c r="S423" s="1"/>
      <c r="T423" s="1"/>
    </row>
    <row r="424" ht="15.75" customHeight="1">
      <c r="A424" s="1"/>
      <c r="B424" s="1"/>
      <c r="C424" s="1"/>
      <c r="D424" s="1"/>
      <c r="E424" s="1"/>
      <c r="F424" s="1"/>
      <c r="G424" s="1"/>
      <c r="H424" s="1"/>
      <c r="I424" s="1"/>
      <c r="J424" s="1"/>
      <c r="K424" s="1"/>
      <c r="L424" s="1"/>
      <c r="M424" s="1"/>
      <c r="N424" s="1"/>
      <c r="O424" s="1"/>
      <c r="P424" s="1"/>
      <c r="Q424" s="1"/>
      <c r="R424" s="1"/>
      <c r="S424" s="1"/>
      <c r="T424" s="1"/>
    </row>
    <row r="425" ht="15.75" customHeight="1">
      <c r="A425" s="1"/>
      <c r="B425" s="1"/>
      <c r="C425" s="1"/>
      <c r="D425" s="1"/>
      <c r="E425" s="1"/>
      <c r="F425" s="1"/>
      <c r="G425" s="1"/>
      <c r="H425" s="1"/>
      <c r="I425" s="1"/>
      <c r="J425" s="1"/>
      <c r="K425" s="1"/>
      <c r="L425" s="1"/>
      <c r="M425" s="1"/>
      <c r="N425" s="1"/>
      <c r="O425" s="1"/>
      <c r="P425" s="1"/>
      <c r="Q425" s="1"/>
      <c r="R425" s="1"/>
      <c r="S425" s="1"/>
      <c r="T425" s="1"/>
    </row>
    <row r="426" ht="15.75" customHeight="1">
      <c r="A426" s="1"/>
      <c r="B426" s="1"/>
      <c r="C426" s="1"/>
      <c r="D426" s="1"/>
      <c r="E426" s="1"/>
      <c r="F426" s="1"/>
      <c r="G426" s="1"/>
      <c r="H426" s="1"/>
      <c r="I426" s="1"/>
      <c r="J426" s="1"/>
      <c r="K426" s="1"/>
      <c r="L426" s="1"/>
      <c r="M426" s="1"/>
      <c r="N426" s="1"/>
      <c r="O426" s="1"/>
      <c r="P426" s="1"/>
      <c r="Q426" s="1"/>
      <c r="R426" s="1"/>
      <c r="S426" s="1"/>
      <c r="T426" s="1"/>
    </row>
    <row r="427" ht="15.75" customHeight="1">
      <c r="A427" s="1"/>
      <c r="B427" s="1"/>
      <c r="C427" s="1"/>
      <c r="D427" s="1"/>
      <c r="E427" s="1"/>
      <c r="F427" s="1"/>
      <c r="G427" s="1"/>
      <c r="H427" s="1"/>
      <c r="I427" s="1"/>
      <c r="J427" s="1"/>
      <c r="K427" s="1"/>
      <c r="L427" s="1"/>
      <c r="M427" s="1"/>
      <c r="N427" s="1"/>
      <c r="O427" s="1"/>
      <c r="P427" s="1"/>
      <c r="Q427" s="1"/>
      <c r="R427" s="1"/>
      <c r="S427" s="1"/>
      <c r="T427" s="1"/>
    </row>
    <row r="428" ht="15.75" customHeight="1">
      <c r="A428" s="1"/>
      <c r="B428" s="1"/>
      <c r="C428" s="1"/>
      <c r="D428" s="1"/>
      <c r="E428" s="1"/>
      <c r="F428" s="1"/>
      <c r="G428" s="1"/>
      <c r="H428" s="1"/>
      <c r="I428" s="1"/>
      <c r="J428" s="1"/>
      <c r="K428" s="1"/>
      <c r="L428" s="1"/>
      <c r="M428" s="1"/>
      <c r="N428" s="1"/>
      <c r="O428" s="1"/>
      <c r="P428" s="1"/>
      <c r="Q428" s="1"/>
      <c r="R428" s="1"/>
      <c r="S428" s="1"/>
      <c r="T428" s="1"/>
    </row>
    <row r="429" ht="15.75" customHeight="1">
      <c r="A429" s="1"/>
      <c r="B429" s="1"/>
      <c r="C429" s="1"/>
      <c r="D429" s="1"/>
      <c r="E429" s="1"/>
      <c r="F429" s="1"/>
      <c r="G429" s="1"/>
      <c r="H429" s="1"/>
      <c r="I429" s="1"/>
      <c r="J429" s="1"/>
      <c r="K429" s="1"/>
      <c r="L429" s="1"/>
      <c r="M429" s="1"/>
      <c r="N429" s="1"/>
      <c r="O429" s="1"/>
      <c r="P429" s="1"/>
      <c r="Q429" s="1"/>
      <c r="R429" s="1"/>
      <c r="S429" s="1"/>
      <c r="T429" s="1"/>
    </row>
    <row r="430" ht="15.75" customHeight="1">
      <c r="A430" s="1"/>
      <c r="B430" s="1"/>
      <c r="C430" s="1"/>
      <c r="D430" s="1"/>
      <c r="E430" s="1"/>
      <c r="F430" s="1"/>
      <c r="G430" s="1"/>
      <c r="H430" s="1"/>
      <c r="I430" s="1"/>
      <c r="J430" s="1"/>
      <c r="K430" s="1"/>
      <c r="L430" s="1"/>
      <c r="M430" s="1"/>
      <c r="N430" s="1"/>
      <c r="O430" s="1"/>
      <c r="P430" s="1"/>
      <c r="Q430" s="1"/>
      <c r="R430" s="1"/>
      <c r="S430" s="1"/>
      <c r="T430" s="1"/>
    </row>
    <row r="431" ht="15.75" customHeight="1">
      <c r="A431" s="1"/>
      <c r="B431" s="1"/>
      <c r="C431" s="1"/>
      <c r="D431" s="1"/>
      <c r="E431" s="1"/>
      <c r="F431" s="1"/>
      <c r="G431" s="1"/>
      <c r="H431" s="1"/>
      <c r="I431" s="1"/>
      <c r="J431" s="1"/>
      <c r="K431" s="1"/>
      <c r="L431" s="1"/>
      <c r="M431" s="1"/>
      <c r="N431" s="1"/>
      <c r="O431" s="1"/>
      <c r="P431" s="1"/>
      <c r="Q431" s="1"/>
      <c r="R431" s="1"/>
      <c r="S431" s="1"/>
      <c r="T431" s="1"/>
    </row>
    <row r="432" ht="15.75" customHeight="1">
      <c r="A432" s="1"/>
      <c r="B432" s="1"/>
      <c r="C432" s="1"/>
      <c r="D432" s="1"/>
      <c r="E432" s="1"/>
      <c r="F432" s="1"/>
      <c r="G432" s="1"/>
      <c r="H432" s="1"/>
      <c r="I432" s="1"/>
      <c r="J432" s="1"/>
      <c r="K432" s="1"/>
      <c r="L432" s="1"/>
      <c r="M432" s="1"/>
      <c r="N432" s="1"/>
      <c r="O432" s="1"/>
      <c r="P432" s="1"/>
      <c r="Q432" s="1"/>
      <c r="R432" s="1"/>
      <c r="S432" s="1"/>
      <c r="T432" s="1"/>
    </row>
    <row r="433" ht="15.75" customHeight="1">
      <c r="A433" s="1"/>
      <c r="B433" s="1"/>
      <c r="C433" s="1"/>
      <c r="D433" s="1"/>
      <c r="E433" s="1"/>
      <c r="F433" s="1"/>
      <c r="G433" s="1"/>
      <c r="H433" s="1"/>
      <c r="I433" s="1"/>
      <c r="J433" s="1"/>
      <c r="K433" s="1"/>
      <c r="L433" s="1"/>
      <c r="M433" s="1"/>
      <c r="N433" s="1"/>
      <c r="O433" s="1"/>
      <c r="P433" s="1"/>
      <c r="Q433" s="1"/>
      <c r="R433" s="1"/>
      <c r="S433" s="1"/>
      <c r="T433" s="1"/>
    </row>
    <row r="434" ht="15.75" customHeight="1">
      <c r="A434" s="1"/>
      <c r="B434" s="1"/>
      <c r="C434" s="1"/>
      <c r="D434" s="1"/>
      <c r="E434" s="1"/>
      <c r="F434" s="1"/>
      <c r="G434" s="1"/>
      <c r="H434" s="1"/>
      <c r="I434" s="1"/>
      <c r="J434" s="1"/>
      <c r="K434" s="1"/>
      <c r="L434" s="1"/>
      <c r="M434" s="1"/>
      <c r="N434" s="1"/>
      <c r="O434" s="1"/>
      <c r="P434" s="1"/>
      <c r="Q434" s="1"/>
      <c r="R434" s="1"/>
      <c r="S434" s="1"/>
      <c r="T434" s="1"/>
    </row>
    <row r="435" ht="15.75" customHeight="1">
      <c r="A435" s="1"/>
      <c r="B435" s="1"/>
      <c r="C435" s="1"/>
      <c r="D435" s="1"/>
      <c r="E435" s="1"/>
      <c r="F435" s="1"/>
      <c r="G435" s="1"/>
      <c r="H435" s="1"/>
      <c r="I435" s="1"/>
      <c r="J435" s="1"/>
      <c r="K435" s="1"/>
      <c r="L435" s="1"/>
      <c r="M435" s="1"/>
      <c r="N435" s="1"/>
      <c r="O435" s="1"/>
      <c r="P435" s="1"/>
      <c r="Q435" s="1"/>
      <c r="R435" s="1"/>
      <c r="S435" s="1"/>
      <c r="T435" s="1"/>
    </row>
    <row r="436" ht="15.75" customHeight="1">
      <c r="A436" s="1"/>
      <c r="B436" s="1"/>
      <c r="C436" s="1"/>
      <c r="D436" s="1"/>
      <c r="E436" s="1"/>
      <c r="F436" s="1"/>
      <c r="G436" s="1"/>
      <c r="H436" s="1"/>
      <c r="I436" s="1"/>
      <c r="J436" s="1"/>
      <c r="K436" s="1"/>
      <c r="L436" s="1"/>
      <c r="M436" s="1"/>
      <c r="N436" s="1"/>
      <c r="O436" s="1"/>
      <c r="P436" s="1"/>
      <c r="Q436" s="1"/>
      <c r="R436" s="1"/>
      <c r="S436" s="1"/>
      <c r="T436" s="1"/>
    </row>
    <row r="437" ht="15.75" customHeight="1">
      <c r="A437" s="1"/>
      <c r="B437" s="1"/>
      <c r="C437" s="1"/>
      <c r="D437" s="1"/>
      <c r="E437" s="1"/>
      <c r="F437" s="1"/>
      <c r="G437" s="1"/>
      <c r="H437" s="1"/>
      <c r="I437" s="1"/>
      <c r="J437" s="1"/>
      <c r="K437" s="1"/>
      <c r="L437" s="1"/>
      <c r="M437" s="1"/>
      <c r="N437" s="1"/>
      <c r="O437" s="1"/>
      <c r="P437" s="1"/>
      <c r="Q437" s="1"/>
      <c r="R437" s="1"/>
      <c r="S437" s="1"/>
      <c r="T437" s="1"/>
    </row>
    <row r="438" ht="15.75" customHeight="1">
      <c r="A438" s="1"/>
      <c r="B438" s="1"/>
      <c r="C438" s="1"/>
      <c r="D438" s="1"/>
      <c r="E438" s="1"/>
      <c r="F438" s="1"/>
      <c r="G438" s="1"/>
      <c r="H438" s="1"/>
      <c r="I438" s="1"/>
      <c r="J438" s="1"/>
      <c r="K438" s="1"/>
      <c r="L438" s="1"/>
      <c r="M438" s="1"/>
      <c r="N438" s="1"/>
      <c r="O438" s="1"/>
      <c r="P438" s="1"/>
      <c r="Q438" s="1"/>
      <c r="R438" s="1"/>
      <c r="S438" s="1"/>
      <c r="T438" s="1"/>
    </row>
    <row r="439" ht="15.75" customHeight="1">
      <c r="A439" s="1"/>
      <c r="B439" s="1"/>
      <c r="C439" s="1"/>
      <c r="D439" s="1"/>
      <c r="E439" s="1"/>
      <c r="F439" s="1"/>
      <c r="G439" s="1"/>
      <c r="H439" s="1"/>
      <c r="I439" s="1"/>
      <c r="J439" s="1"/>
      <c r="K439" s="1"/>
      <c r="L439" s="1"/>
      <c r="M439" s="1"/>
      <c r="N439" s="1"/>
      <c r="O439" s="1"/>
      <c r="P439" s="1"/>
      <c r="Q439" s="1"/>
      <c r="R439" s="1"/>
      <c r="S439" s="1"/>
      <c r="T439" s="1"/>
    </row>
    <row r="440" ht="15.75" customHeight="1">
      <c r="A440" s="1"/>
      <c r="B440" s="1"/>
      <c r="C440" s="1"/>
      <c r="D440" s="1"/>
      <c r="E440" s="1"/>
      <c r="F440" s="1"/>
      <c r="G440" s="1"/>
      <c r="H440" s="1"/>
      <c r="I440" s="1"/>
      <c r="J440" s="1"/>
      <c r="K440" s="1"/>
      <c r="L440" s="1"/>
      <c r="M440" s="1"/>
      <c r="N440" s="1"/>
      <c r="O440" s="1"/>
      <c r="P440" s="1"/>
      <c r="Q440" s="1"/>
      <c r="R440" s="1"/>
      <c r="S440" s="1"/>
      <c r="T440" s="1"/>
    </row>
    <row r="441" ht="15.75" customHeight="1">
      <c r="A441" s="1"/>
      <c r="B441" s="1"/>
      <c r="C441" s="1"/>
      <c r="D441" s="1"/>
      <c r="E441" s="1"/>
      <c r="F441" s="1"/>
      <c r="G441" s="1"/>
      <c r="H441" s="1"/>
      <c r="I441" s="1"/>
      <c r="J441" s="1"/>
      <c r="K441" s="1"/>
      <c r="L441" s="1"/>
      <c r="M441" s="1"/>
      <c r="N441" s="1"/>
      <c r="O441" s="1"/>
      <c r="P441" s="1"/>
      <c r="Q441" s="1"/>
      <c r="R441" s="1"/>
      <c r="S441" s="1"/>
      <c r="T441" s="1"/>
    </row>
    <row r="442" ht="15.75" customHeight="1">
      <c r="A442" s="1"/>
      <c r="B442" s="1"/>
      <c r="C442" s="1"/>
      <c r="D442" s="1"/>
      <c r="E442" s="1"/>
      <c r="F442" s="1"/>
      <c r="G442" s="1"/>
      <c r="H442" s="1"/>
      <c r="I442" s="1"/>
      <c r="J442" s="1"/>
      <c r="K442" s="1"/>
      <c r="L442" s="1"/>
      <c r="M442" s="1"/>
      <c r="N442" s="1"/>
      <c r="O442" s="1"/>
      <c r="P442" s="1"/>
      <c r="Q442" s="1"/>
      <c r="R442" s="1"/>
      <c r="S442" s="1"/>
      <c r="T442" s="1"/>
    </row>
    <row r="443" ht="15.75" customHeight="1">
      <c r="A443" s="1"/>
      <c r="B443" s="1"/>
      <c r="C443" s="1"/>
      <c r="D443" s="1"/>
      <c r="E443" s="1"/>
      <c r="F443" s="1"/>
      <c r="G443" s="1"/>
      <c r="H443" s="1"/>
      <c r="I443" s="1"/>
      <c r="J443" s="1"/>
      <c r="K443" s="1"/>
      <c r="L443" s="1"/>
      <c r="M443" s="1"/>
      <c r="N443" s="1"/>
      <c r="O443" s="1"/>
      <c r="P443" s="1"/>
      <c r="Q443" s="1"/>
      <c r="R443" s="1"/>
      <c r="S443" s="1"/>
      <c r="T443" s="1"/>
    </row>
    <row r="444" ht="15.75" customHeight="1">
      <c r="A444" s="1"/>
      <c r="B444" s="1"/>
      <c r="C444" s="1"/>
      <c r="D444" s="1"/>
      <c r="E444" s="1"/>
      <c r="F444" s="1"/>
      <c r="G444" s="1"/>
      <c r="H444" s="1"/>
      <c r="I444" s="1"/>
      <c r="J444" s="1"/>
      <c r="K444" s="1"/>
      <c r="L444" s="1"/>
      <c r="M444" s="1"/>
      <c r="N444" s="1"/>
      <c r="O444" s="1"/>
      <c r="P444" s="1"/>
      <c r="Q444" s="1"/>
      <c r="R444" s="1"/>
      <c r="S444" s="1"/>
      <c r="T444" s="1"/>
    </row>
    <row r="445" ht="15.75" customHeight="1">
      <c r="A445" s="1"/>
      <c r="B445" s="1"/>
      <c r="C445" s="1"/>
      <c r="D445" s="1"/>
      <c r="E445" s="1"/>
      <c r="F445" s="1"/>
      <c r="G445" s="1"/>
      <c r="H445" s="1"/>
      <c r="I445" s="1"/>
      <c r="J445" s="1"/>
      <c r="K445" s="1"/>
      <c r="L445" s="1"/>
      <c r="M445" s="1"/>
      <c r="N445" s="1"/>
      <c r="O445" s="1"/>
      <c r="P445" s="1"/>
      <c r="Q445" s="1"/>
      <c r="R445" s="1"/>
      <c r="S445" s="1"/>
      <c r="T445" s="1"/>
    </row>
    <row r="446" ht="15.75" customHeight="1">
      <c r="A446" s="1"/>
      <c r="B446" s="1"/>
      <c r="C446" s="1"/>
      <c r="D446" s="1"/>
      <c r="E446" s="1"/>
      <c r="F446" s="1"/>
      <c r="G446" s="1"/>
      <c r="H446" s="1"/>
      <c r="I446" s="1"/>
      <c r="J446" s="1"/>
      <c r="K446" s="1"/>
      <c r="L446" s="1"/>
      <c r="M446" s="1"/>
      <c r="N446" s="1"/>
      <c r="O446" s="1"/>
      <c r="P446" s="1"/>
      <c r="Q446" s="1"/>
      <c r="R446" s="1"/>
      <c r="S446" s="1"/>
      <c r="T446" s="1"/>
    </row>
    <row r="447" ht="15.75" customHeight="1">
      <c r="A447" s="1"/>
      <c r="B447" s="1"/>
      <c r="C447" s="1"/>
      <c r="D447" s="1"/>
      <c r="E447" s="1"/>
      <c r="F447" s="1"/>
      <c r="G447" s="1"/>
      <c r="H447" s="1"/>
      <c r="I447" s="1"/>
      <c r="J447" s="1"/>
      <c r="K447" s="1"/>
      <c r="L447" s="1"/>
      <c r="M447" s="1"/>
      <c r="N447" s="1"/>
      <c r="O447" s="1"/>
      <c r="P447" s="1"/>
      <c r="Q447" s="1"/>
      <c r="R447" s="1"/>
      <c r="S447" s="1"/>
      <c r="T447" s="1"/>
    </row>
    <row r="448" ht="15.75" customHeight="1">
      <c r="A448" s="1"/>
      <c r="B448" s="1"/>
      <c r="C448" s="1"/>
      <c r="D448" s="1"/>
      <c r="E448" s="1"/>
      <c r="F448" s="1"/>
      <c r="G448" s="1"/>
      <c r="H448" s="1"/>
      <c r="I448" s="1"/>
      <c r="J448" s="1"/>
      <c r="K448" s="1"/>
      <c r="L448" s="1"/>
      <c r="M448" s="1"/>
      <c r="N448" s="1"/>
      <c r="O448" s="1"/>
      <c r="P448" s="1"/>
      <c r="Q448" s="1"/>
      <c r="R448" s="1"/>
      <c r="S448" s="1"/>
      <c r="T448" s="1"/>
    </row>
    <row r="449" ht="15.75" customHeight="1">
      <c r="A449" s="1"/>
      <c r="B449" s="1"/>
      <c r="C449" s="1"/>
      <c r="D449" s="1"/>
      <c r="E449" s="1"/>
      <c r="F449" s="1"/>
      <c r="G449" s="1"/>
      <c r="H449" s="1"/>
      <c r="I449" s="1"/>
      <c r="J449" s="1"/>
      <c r="K449" s="1"/>
      <c r="L449" s="1"/>
      <c r="M449" s="1"/>
      <c r="N449" s="1"/>
      <c r="O449" s="1"/>
      <c r="P449" s="1"/>
      <c r="Q449" s="1"/>
      <c r="R449" s="1"/>
      <c r="S449" s="1"/>
      <c r="T449" s="1"/>
    </row>
    <row r="450" ht="15.75" customHeight="1">
      <c r="A450" s="1"/>
      <c r="B450" s="1"/>
      <c r="C450" s="1"/>
      <c r="D450" s="1"/>
      <c r="E450" s="1"/>
      <c r="F450" s="1"/>
      <c r="G450" s="1"/>
      <c r="H450" s="1"/>
      <c r="I450" s="1"/>
      <c r="J450" s="1"/>
      <c r="K450" s="1"/>
      <c r="L450" s="1"/>
      <c r="M450" s="1"/>
      <c r="N450" s="1"/>
      <c r="O450" s="1"/>
      <c r="P450" s="1"/>
      <c r="Q450" s="1"/>
      <c r="R450" s="1"/>
      <c r="S450" s="1"/>
      <c r="T450" s="1"/>
    </row>
    <row r="451" ht="15.75" customHeight="1">
      <c r="A451" s="1"/>
      <c r="B451" s="1"/>
      <c r="C451" s="1"/>
      <c r="D451" s="1"/>
      <c r="E451" s="1"/>
      <c r="F451" s="1"/>
      <c r="G451" s="1"/>
      <c r="H451" s="1"/>
      <c r="I451" s="1"/>
      <c r="J451" s="1"/>
      <c r="K451" s="1"/>
      <c r="L451" s="1"/>
      <c r="M451" s="1"/>
      <c r="N451" s="1"/>
      <c r="O451" s="1"/>
      <c r="P451" s="1"/>
      <c r="Q451" s="1"/>
      <c r="R451" s="1"/>
      <c r="S451" s="1"/>
      <c r="T451" s="1"/>
    </row>
    <row r="452" ht="15.75" customHeight="1">
      <c r="A452" s="1"/>
      <c r="B452" s="1"/>
      <c r="C452" s="1"/>
      <c r="D452" s="1"/>
      <c r="E452" s="1"/>
      <c r="F452" s="1"/>
      <c r="G452" s="1"/>
      <c r="H452" s="1"/>
      <c r="I452" s="1"/>
      <c r="J452" s="1"/>
      <c r="K452" s="1"/>
      <c r="L452" s="1"/>
      <c r="M452" s="1"/>
      <c r="N452" s="1"/>
      <c r="O452" s="1"/>
      <c r="P452" s="1"/>
      <c r="Q452" s="1"/>
      <c r="R452" s="1"/>
      <c r="S452" s="1"/>
      <c r="T452" s="1"/>
    </row>
    <row r="453" ht="15.75" customHeight="1">
      <c r="A453" s="1"/>
      <c r="B453" s="1"/>
      <c r="C453" s="1"/>
      <c r="D453" s="1"/>
      <c r="E453" s="1"/>
      <c r="F453" s="1"/>
      <c r="G453" s="1"/>
      <c r="H453" s="1"/>
      <c r="I453" s="1"/>
      <c r="J453" s="1"/>
      <c r="K453" s="1"/>
      <c r="L453" s="1"/>
      <c r="M453" s="1"/>
      <c r="N453" s="1"/>
      <c r="O453" s="1"/>
      <c r="P453" s="1"/>
      <c r="Q453" s="1"/>
      <c r="R453" s="1"/>
      <c r="S453" s="1"/>
      <c r="T453" s="1"/>
    </row>
    <row r="454" ht="15.75" customHeight="1">
      <c r="A454" s="1"/>
      <c r="B454" s="1"/>
      <c r="C454" s="1"/>
      <c r="D454" s="1"/>
      <c r="E454" s="1"/>
      <c r="F454" s="1"/>
      <c r="G454" s="1"/>
      <c r="H454" s="1"/>
      <c r="I454" s="1"/>
      <c r="J454" s="1"/>
      <c r="K454" s="1"/>
      <c r="L454" s="1"/>
      <c r="M454" s="1"/>
      <c r="N454" s="1"/>
      <c r="O454" s="1"/>
      <c r="P454" s="1"/>
      <c r="Q454" s="1"/>
      <c r="R454" s="1"/>
      <c r="S454" s="1"/>
      <c r="T454" s="1"/>
    </row>
    <row r="455" ht="15.75" customHeight="1">
      <c r="A455" s="1"/>
      <c r="B455" s="1"/>
      <c r="C455" s="1"/>
      <c r="D455" s="1"/>
      <c r="E455" s="1"/>
      <c r="F455" s="1"/>
      <c r="G455" s="1"/>
      <c r="H455" s="1"/>
      <c r="I455" s="1"/>
      <c r="J455" s="1"/>
      <c r="K455" s="1"/>
      <c r="L455" s="1"/>
      <c r="M455" s="1"/>
      <c r="N455" s="1"/>
      <c r="O455" s="1"/>
      <c r="P455" s="1"/>
      <c r="Q455" s="1"/>
      <c r="R455" s="1"/>
      <c r="S455" s="1"/>
      <c r="T455" s="1"/>
    </row>
    <row r="456" ht="15.75" customHeight="1">
      <c r="A456" s="1"/>
      <c r="B456" s="1"/>
      <c r="C456" s="1"/>
      <c r="D456" s="1"/>
      <c r="E456" s="1"/>
      <c r="F456" s="1"/>
      <c r="G456" s="1"/>
      <c r="H456" s="1"/>
      <c r="I456" s="1"/>
      <c r="J456" s="1"/>
      <c r="K456" s="1"/>
      <c r="L456" s="1"/>
      <c r="M456" s="1"/>
      <c r="N456" s="1"/>
      <c r="O456" s="1"/>
      <c r="P456" s="1"/>
      <c r="Q456" s="1"/>
      <c r="R456" s="1"/>
      <c r="S456" s="1"/>
      <c r="T456" s="1"/>
    </row>
    <row r="457" ht="15.75" customHeight="1">
      <c r="A457" s="1"/>
      <c r="B457" s="1"/>
      <c r="C457" s="1"/>
      <c r="D457" s="1"/>
      <c r="E457" s="1"/>
      <c r="F457" s="1"/>
      <c r="G457" s="1"/>
      <c r="H457" s="1"/>
      <c r="I457" s="1"/>
      <c r="J457" s="1"/>
      <c r="K457" s="1"/>
      <c r="L457" s="1"/>
      <c r="M457" s="1"/>
      <c r="N457" s="1"/>
      <c r="O457" s="1"/>
      <c r="P457" s="1"/>
      <c r="Q457" s="1"/>
      <c r="R457" s="1"/>
      <c r="S457" s="1"/>
      <c r="T457" s="1"/>
    </row>
    <row r="458" ht="15.75" customHeight="1">
      <c r="A458" s="1"/>
      <c r="B458" s="1"/>
      <c r="C458" s="1"/>
      <c r="D458" s="1"/>
      <c r="E458" s="1"/>
      <c r="F458" s="1"/>
      <c r="G458" s="1"/>
      <c r="H458" s="1"/>
      <c r="I458" s="1"/>
      <c r="J458" s="1"/>
      <c r="K458" s="1"/>
      <c r="L458" s="1"/>
      <c r="M458" s="1"/>
      <c r="N458" s="1"/>
      <c r="O458" s="1"/>
      <c r="P458" s="1"/>
      <c r="Q458" s="1"/>
      <c r="R458" s="1"/>
      <c r="S458" s="1"/>
      <c r="T458" s="1"/>
    </row>
    <row r="459" ht="15.75" customHeight="1">
      <c r="A459" s="1"/>
      <c r="B459" s="1"/>
      <c r="C459" s="1"/>
      <c r="D459" s="1"/>
      <c r="E459" s="1"/>
      <c r="F459" s="1"/>
      <c r="G459" s="1"/>
      <c r="H459" s="1"/>
      <c r="I459" s="1"/>
      <c r="J459" s="1"/>
      <c r="K459" s="1"/>
      <c r="L459" s="1"/>
      <c r="M459" s="1"/>
      <c r="N459" s="1"/>
      <c r="O459" s="1"/>
      <c r="P459" s="1"/>
      <c r="Q459" s="1"/>
      <c r="R459" s="1"/>
      <c r="S459" s="1"/>
      <c r="T459" s="1"/>
    </row>
    <row r="460" ht="15.75" customHeight="1">
      <c r="A460" s="1"/>
      <c r="B460" s="1"/>
      <c r="C460" s="1"/>
      <c r="D460" s="1"/>
      <c r="E460" s="1"/>
      <c r="F460" s="1"/>
      <c r="G460" s="1"/>
      <c r="H460" s="1"/>
      <c r="I460" s="1"/>
      <c r="J460" s="1"/>
      <c r="K460" s="1"/>
      <c r="L460" s="1"/>
      <c r="M460" s="1"/>
      <c r="N460" s="1"/>
      <c r="O460" s="1"/>
      <c r="P460" s="1"/>
      <c r="Q460" s="1"/>
      <c r="R460" s="1"/>
      <c r="S460" s="1"/>
      <c r="T460" s="1"/>
    </row>
    <row r="461" ht="15.75" customHeight="1">
      <c r="A461" s="1"/>
      <c r="B461" s="1"/>
      <c r="C461" s="1"/>
      <c r="D461" s="1"/>
      <c r="E461" s="1"/>
      <c r="F461" s="1"/>
      <c r="G461" s="1"/>
      <c r="H461" s="1"/>
      <c r="I461" s="1"/>
      <c r="J461" s="1"/>
      <c r="K461" s="1"/>
      <c r="L461" s="1"/>
      <c r="M461" s="1"/>
      <c r="N461" s="1"/>
      <c r="O461" s="1"/>
      <c r="P461" s="1"/>
      <c r="Q461" s="1"/>
      <c r="R461" s="1"/>
      <c r="S461" s="1"/>
      <c r="T461" s="1"/>
    </row>
    <row r="462" ht="15.75" customHeight="1">
      <c r="A462" s="1"/>
      <c r="B462" s="1"/>
      <c r="C462" s="1"/>
      <c r="D462" s="1"/>
      <c r="E462" s="1"/>
      <c r="F462" s="1"/>
      <c r="G462" s="1"/>
      <c r="H462" s="1"/>
      <c r="I462" s="1"/>
      <c r="J462" s="1"/>
      <c r="K462" s="1"/>
      <c r="L462" s="1"/>
      <c r="M462" s="1"/>
      <c r="N462" s="1"/>
      <c r="O462" s="1"/>
      <c r="P462" s="1"/>
      <c r="Q462" s="1"/>
      <c r="R462" s="1"/>
      <c r="S462" s="1"/>
      <c r="T462" s="1"/>
    </row>
    <row r="463" ht="15.75" customHeight="1">
      <c r="A463" s="1"/>
      <c r="B463" s="1"/>
      <c r="C463" s="1"/>
      <c r="D463" s="1"/>
      <c r="E463" s="1"/>
      <c r="F463" s="1"/>
      <c r="G463" s="1"/>
      <c r="H463" s="1"/>
      <c r="I463" s="1"/>
      <c r="J463" s="1"/>
      <c r="K463" s="1"/>
      <c r="L463" s="1"/>
      <c r="M463" s="1"/>
      <c r="N463" s="1"/>
      <c r="O463" s="1"/>
      <c r="P463" s="1"/>
      <c r="Q463" s="1"/>
      <c r="R463" s="1"/>
      <c r="S463" s="1"/>
      <c r="T463" s="1"/>
    </row>
    <row r="464" ht="15.75" customHeight="1">
      <c r="A464" s="1"/>
      <c r="B464" s="1"/>
      <c r="C464" s="1"/>
      <c r="D464" s="1"/>
      <c r="E464" s="1"/>
      <c r="F464" s="1"/>
      <c r="G464" s="1"/>
      <c r="H464" s="1"/>
      <c r="I464" s="1"/>
      <c r="J464" s="1"/>
      <c r="K464" s="1"/>
      <c r="L464" s="1"/>
      <c r="M464" s="1"/>
      <c r="N464" s="1"/>
      <c r="O464" s="1"/>
      <c r="P464" s="1"/>
      <c r="Q464" s="1"/>
      <c r="R464" s="1"/>
      <c r="S464" s="1"/>
      <c r="T464" s="1"/>
    </row>
    <row r="465" ht="15.75" customHeight="1">
      <c r="A465" s="1"/>
      <c r="B465" s="1"/>
      <c r="C465" s="1"/>
      <c r="D465" s="1"/>
      <c r="E465" s="1"/>
      <c r="F465" s="1"/>
      <c r="G465" s="1"/>
      <c r="H465" s="1"/>
      <c r="I465" s="1"/>
      <c r="J465" s="1"/>
      <c r="K465" s="1"/>
      <c r="L465" s="1"/>
      <c r="M465" s="1"/>
      <c r="N465" s="1"/>
      <c r="O465" s="1"/>
      <c r="P465" s="1"/>
      <c r="Q465" s="1"/>
      <c r="R465" s="1"/>
      <c r="S465" s="1"/>
      <c r="T465" s="1"/>
    </row>
    <row r="466" ht="15.75" customHeight="1">
      <c r="A466" s="1"/>
      <c r="B466" s="1"/>
      <c r="C466" s="1"/>
      <c r="D466" s="1"/>
      <c r="E466" s="1"/>
      <c r="F466" s="1"/>
      <c r="G466" s="1"/>
      <c r="H466" s="1"/>
      <c r="I466" s="1"/>
      <c r="J466" s="1"/>
      <c r="K466" s="1"/>
      <c r="L466" s="1"/>
      <c r="M466" s="1"/>
      <c r="N466" s="1"/>
      <c r="O466" s="1"/>
      <c r="P466" s="1"/>
      <c r="Q466" s="1"/>
      <c r="R466" s="1"/>
      <c r="S466" s="1"/>
      <c r="T466" s="1"/>
    </row>
    <row r="467" ht="15.75" customHeight="1">
      <c r="A467" s="1"/>
      <c r="B467" s="1"/>
      <c r="C467" s="1"/>
      <c r="D467" s="1"/>
      <c r="E467" s="1"/>
      <c r="F467" s="1"/>
      <c r="G467" s="1"/>
      <c r="H467" s="1"/>
      <c r="I467" s="1"/>
      <c r="J467" s="1"/>
      <c r="K467" s="1"/>
      <c r="L467" s="1"/>
      <c r="M467" s="1"/>
      <c r="N467" s="1"/>
      <c r="O467" s="1"/>
      <c r="P467" s="1"/>
      <c r="Q467" s="1"/>
      <c r="R467" s="1"/>
      <c r="S467" s="1"/>
      <c r="T467" s="1"/>
    </row>
    <row r="468" ht="15.75" customHeight="1">
      <c r="A468" s="1"/>
      <c r="B468" s="1"/>
      <c r="C468" s="1"/>
      <c r="D468" s="1"/>
      <c r="E468" s="1"/>
      <c r="F468" s="1"/>
      <c r="G468" s="1"/>
      <c r="H468" s="1"/>
      <c r="I468" s="1"/>
      <c r="J468" s="1"/>
      <c r="K468" s="1"/>
      <c r="L468" s="1"/>
      <c r="M468" s="1"/>
      <c r="N468" s="1"/>
      <c r="O468" s="1"/>
      <c r="P468" s="1"/>
      <c r="Q468" s="1"/>
      <c r="R468" s="1"/>
      <c r="S468" s="1"/>
      <c r="T468" s="1"/>
    </row>
    <row r="469" ht="15.75" customHeight="1">
      <c r="A469" s="1"/>
      <c r="B469" s="1"/>
      <c r="C469" s="1"/>
      <c r="D469" s="1"/>
      <c r="E469" s="1"/>
      <c r="F469" s="1"/>
      <c r="G469" s="1"/>
      <c r="H469" s="1"/>
      <c r="I469" s="1"/>
      <c r="J469" s="1"/>
      <c r="K469" s="1"/>
      <c r="L469" s="1"/>
      <c r="M469" s="1"/>
      <c r="N469" s="1"/>
      <c r="O469" s="1"/>
      <c r="P469" s="1"/>
      <c r="Q469" s="1"/>
      <c r="R469" s="1"/>
      <c r="S469" s="1"/>
      <c r="T469" s="1"/>
    </row>
    <row r="470" ht="15.75" customHeight="1">
      <c r="A470" s="1"/>
      <c r="B470" s="1"/>
      <c r="C470" s="1"/>
      <c r="D470" s="1"/>
      <c r="E470" s="1"/>
      <c r="F470" s="1"/>
      <c r="G470" s="1"/>
      <c r="H470" s="1"/>
      <c r="I470" s="1"/>
      <c r="J470" s="1"/>
      <c r="K470" s="1"/>
      <c r="L470" s="1"/>
      <c r="M470" s="1"/>
      <c r="N470" s="1"/>
      <c r="O470" s="1"/>
      <c r="P470" s="1"/>
      <c r="Q470" s="1"/>
      <c r="R470" s="1"/>
      <c r="S470" s="1"/>
      <c r="T470" s="1"/>
    </row>
    <row r="471" ht="15.75" customHeight="1">
      <c r="A471" s="1"/>
      <c r="B471" s="1"/>
      <c r="C471" s="1"/>
      <c r="D471" s="1"/>
      <c r="E471" s="1"/>
      <c r="F471" s="1"/>
      <c r="G471" s="1"/>
      <c r="H471" s="1"/>
      <c r="I471" s="1"/>
      <c r="J471" s="1"/>
      <c r="K471" s="1"/>
      <c r="L471" s="1"/>
      <c r="M471" s="1"/>
      <c r="N471" s="1"/>
      <c r="O471" s="1"/>
      <c r="P471" s="1"/>
      <c r="Q471" s="1"/>
      <c r="R471" s="1"/>
      <c r="S471" s="1"/>
      <c r="T471" s="1"/>
    </row>
    <row r="472" ht="15.75" customHeight="1">
      <c r="A472" s="1"/>
      <c r="B472" s="1"/>
      <c r="C472" s="1"/>
      <c r="D472" s="1"/>
      <c r="E472" s="1"/>
      <c r="F472" s="1"/>
      <c r="G472" s="1"/>
      <c r="H472" s="1"/>
      <c r="I472" s="1"/>
      <c r="J472" s="1"/>
      <c r="K472" s="1"/>
      <c r="L472" s="1"/>
      <c r="M472" s="1"/>
      <c r="N472" s="1"/>
      <c r="O472" s="1"/>
      <c r="P472" s="1"/>
      <c r="Q472" s="1"/>
      <c r="R472" s="1"/>
      <c r="S472" s="1"/>
      <c r="T472" s="1"/>
    </row>
    <row r="473" ht="15.75" customHeight="1">
      <c r="A473" s="1"/>
      <c r="B473" s="1"/>
      <c r="C473" s="1"/>
      <c r="D473" s="1"/>
      <c r="E473" s="1"/>
      <c r="F473" s="1"/>
      <c r="G473" s="1"/>
      <c r="H473" s="1"/>
      <c r="I473" s="1"/>
      <c r="J473" s="1"/>
      <c r="K473" s="1"/>
      <c r="L473" s="1"/>
      <c r="M473" s="1"/>
      <c r="N473" s="1"/>
      <c r="O473" s="1"/>
      <c r="P473" s="1"/>
      <c r="Q473" s="1"/>
      <c r="R473" s="1"/>
      <c r="S473" s="1"/>
      <c r="T473" s="1"/>
    </row>
    <row r="474" ht="15.75" customHeight="1">
      <c r="A474" s="1"/>
      <c r="B474" s="1"/>
      <c r="C474" s="1"/>
      <c r="D474" s="1"/>
      <c r="E474" s="1"/>
      <c r="F474" s="1"/>
      <c r="G474" s="1"/>
      <c r="H474" s="1"/>
      <c r="I474" s="1"/>
      <c r="J474" s="1"/>
      <c r="K474" s="1"/>
      <c r="L474" s="1"/>
      <c r="M474" s="1"/>
      <c r="N474" s="1"/>
      <c r="O474" s="1"/>
      <c r="P474" s="1"/>
      <c r="Q474" s="1"/>
      <c r="R474" s="1"/>
      <c r="S474" s="1"/>
      <c r="T474" s="1"/>
    </row>
    <row r="475" ht="15.75" customHeight="1">
      <c r="A475" s="1"/>
      <c r="B475" s="1"/>
      <c r="C475" s="1"/>
      <c r="D475" s="1"/>
      <c r="E475" s="1"/>
      <c r="F475" s="1"/>
      <c r="G475" s="1"/>
      <c r="H475" s="1"/>
      <c r="I475" s="1"/>
      <c r="J475" s="1"/>
      <c r="K475" s="1"/>
      <c r="L475" s="1"/>
      <c r="M475" s="1"/>
      <c r="N475" s="1"/>
      <c r="O475" s="1"/>
      <c r="P475" s="1"/>
      <c r="Q475" s="1"/>
      <c r="R475" s="1"/>
      <c r="S475" s="1"/>
      <c r="T475" s="1"/>
    </row>
    <row r="476" ht="15.75" customHeight="1">
      <c r="A476" s="1"/>
      <c r="B476" s="1"/>
      <c r="C476" s="1"/>
      <c r="D476" s="1"/>
      <c r="E476" s="1"/>
      <c r="F476" s="1"/>
      <c r="G476" s="1"/>
      <c r="H476" s="1"/>
      <c r="I476" s="1"/>
      <c r="J476" s="1"/>
      <c r="K476" s="1"/>
      <c r="L476" s="1"/>
      <c r="M476" s="1"/>
      <c r="N476" s="1"/>
      <c r="O476" s="1"/>
      <c r="P476" s="1"/>
      <c r="Q476" s="1"/>
      <c r="R476" s="1"/>
      <c r="S476" s="1"/>
      <c r="T476" s="1"/>
    </row>
    <row r="477" ht="15.75" customHeight="1">
      <c r="A477" s="1"/>
      <c r="B477" s="1"/>
      <c r="C477" s="1"/>
      <c r="D477" s="1"/>
      <c r="E477" s="1"/>
      <c r="F477" s="1"/>
      <c r="G477" s="1"/>
      <c r="H477" s="1"/>
      <c r="I477" s="1"/>
      <c r="J477" s="1"/>
      <c r="K477" s="1"/>
      <c r="L477" s="1"/>
      <c r="M477" s="1"/>
      <c r="N477" s="1"/>
      <c r="O477" s="1"/>
      <c r="P477" s="1"/>
      <c r="Q477" s="1"/>
      <c r="R477" s="1"/>
      <c r="S477" s="1"/>
      <c r="T477" s="1"/>
    </row>
    <row r="478" ht="15.75" customHeight="1">
      <c r="A478" s="1"/>
      <c r="B478" s="1"/>
      <c r="C478" s="1"/>
      <c r="D478" s="1"/>
      <c r="E478" s="1"/>
      <c r="F478" s="1"/>
      <c r="G478" s="1"/>
      <c r="H478" s="1"/>
      <c r="I478" s="1"/>
      <c r="J478" s="1"/>
      <c r="K478" s="1"/>
      <c r="L478" s="1"/>
      <c r="M478" s="1"/>
      <c r="N478" s="1"/>
      <c r="O478" s="1"/>
      <c r="P478" s="1"/>
      <c r="Q478" s="1"/>
      <c r="R478" s="1"/>
      <c r="S478" s="1"/>
      <c r="T478" s="1"/>
    </row>
    <row r="479" ht="15.75" customHeight="1">
      <c r="A479" s="1"/>
      <c r="B479" s="1"/>
      <c r="C479" s="1"/>
      <c r="D479" s="1"/>
      <c r="E479" s="1"/>
      <c r="F479" s="1"/>
      <c r="G479" s="1"/>
      <c r="H479" s="1"/>
      <c r="I479" s="1"/>
      <c r="J479" s="1"/>
      <c r="K479" s="1"/>
      <c r="L479" s="1"/>
      <c r="M479" s="1"/>
      <c r="N479" s="1"/>
      <c r="O479" s="1"/>
      <c r="P479" s="1"/>
      <c r="Q479" s="1"/>
      <c r="R479" s="1"/>
      <c r="S479" s="1"/>
      <c r="T479" s="1"/>
    </row>
    <row r="480" ht="15.75" customHeight="1">
      <c r="A480" s="1"/>
      <c r="B480" s="1"/>
      <c r="C480" s="1"/>
      <c r="D480" s="1"/>
      <c r="E480" s="1"/>
      <c r="F480" s="1"/>
      <c r="G480" s="1"/>
      <c r="H480" s="1"/>
      <c r="I480" s="1"/>
      <c r="J480" s="1"/>
      <c r="K480" s="1"/>
      <c r="L480" s="1"/>
      <c r="M480" s="1"/>
      <c r="N480" s="1"/>
      <c r="O480" s="1"/>
      <c r="P480" s="1"/>
      <c r="Q480" s="1"/>
      <c r="R480" s="1"/>
      <c r="S480" s="1"/>
      <c r="T480" s="1"/>
    </row>
    <row r="481" ht="15.75" customHeight="1">
      <c r="A481" s="1"/>
      <c r="B481" s="1"/>
      <c r="C481" s="1"/>
      <c r="D481" s="1"/>
      <c r="E481" s="1"/>
      <c r="F481" s="1"/>
      <c r="G481" s="1"/>
      <c r="H481" s="1"/>
      <c r="I481" s="1"/>
      <c r="J481" s="1"/>
      <c r="K481" s="1"/>
      <c r="L481" s="1"/>
      <c r="M481" s="1"/>
      <c r="N481" s="1"/>
      <c r="O481" s="1"/>
      <c r="P481" s="1"/>
      <c r="Q481" s="1"/>
      <c r="R481" s="1"/>
      <c r="S481" s="1"/>
      <c r="T481" s="1"/>
    </row>
    <row r="482" ht="15.75" customHeight="1">
      <c r="A482" s="1"/>
      <c r="B482" s="1"/>
      <c r="C482" s="1"/>
      <c r="D482" s="1"/>
      <c r="E482" s="1"/>
      <c r="F482" s="1"/>
      <c r="G482" s="1"/>
      <c r="H482" s="1"/>
      <c r="I482" s="1"/>
      <c r="J482" s="1"/>
      <c r="K482" s="1"/>
      <c r="L482" s="1"/>
      <c r="M482" s="1"/>
      <c r="N482" s="1"/>
      <c r="O482" s="1"/>
      <c r="P482" s="1"/>
      <c r="Q482" s="1"/>
      <c r="R482" s="1"/>
      <c r="S482" s="1"/>
      <c r="T482" s="1"/>
    </row>
    <row r="483" ht="15.75" customHeight="1">
      <c r="A483" s="1"/>
      <c r="B483" s="1"/>
      <c r="C483" s="1"/>
      <c r="D483" s="1"/>
      <c r="E483" s="1"/>
      <c r="F483" s="1"/>
      <c r="G483" s="1"/>
      <c r="H483" s="1"/>
      <c r="I483" s="1"/>
      <c r="J483" s="1"/>
      <c r="K483" s="1"/>
      <c r="L483" s="1"/>
      <c r="M483" s="1"/>
      <c r="N483" s="1"/>
      <c r="O483" s="1"/>
      <c r="P483" s="1"/>
      <c r="Q483" s="1"/>
      <c r="R483" s="1"/>
      <c r="S483" s="1"/>
      <c r="T483" s="1"/>
    </row>
    <row r="484" ht="15.75" customHeight="1">
      <c r="A484" s="1"/>
      <c r="B484" s="1"/>
      <c r="C484" s="1"/>
      <c r="D484" s="1"/>
      <c r="E484" s="1"/>
      <c r="F484" s="1"/>
      <c r="G484" s="1"/>
      <c r="H484" s="1"/>
      <c r="I484" s="1"/>
      <c r="J484" s="1"/>
      <c r="K484" s="1"/>
      <c r="L484" s="1"/>
      <c r="M484" s="1"/>
      <c r="N484" s="1"/>
      <c r="O484" s="1"/>
      <c r="P484" s="1"/>
      <c r="Q484" s="1"/>
      <c r="R484" s="1"/>
      <c r="S484" s="1"/>
      <c r="T484" s="1"/>
    </row>
    <row r="485" ht="15.75" customHeight="1">
      <c r="A485" s="1"/>
      <c r="B485" s="1"/>
      <c r="C485" s="1"/>
      <c r="D485" s="1"/>
      <c r="E485" s="1"/>
      <c r="F485" s="1"/>
      <c r="G485" s="1"/>
      <c r="H485" s="1"/>
      <c r="I485" s="1"/>
      <c r="J485" s="1"/>
      <c r="K485" s="1"/>
      <c r="L485" s="1"/>
      <c r="M485" s="1"/>
      <c r="N485" s="1"/>
      <c r="O485" s="1"/>
      <c r="P485" s="1"/>
      <c r="Q485" s="1"/>
      <c r="R485" s="1"/>
      <c r="S485" s="1"/>
      <c r="T485" s="1"/>
    </row>
    <row r="486" ht="15.75" customHeight="1">
      <c r="A486" s="1"/>
      <c r="B486" s="1"/>
      <c r="C486" s="1"/>
      <c r="D486" s="1"/>
      <c r="E486" s="1"/>
      <c r="F486" s="1"/>
      <c r="G486" s="1"/>
      <c r="H486" s="1"/>
      <c r="I486" s="1"/>
      <c r="J486" s="1"/>
      <c r="K486" s="1"/>
      <c r="L486" s="1"/>
      <c r="M486" s="1"/>
      <c r="N486" s="1"/>
      <c r="O486" s="1"/>
      <c r="P486" s="1"/>
      <c r="Q486" s="1"/>
      <c r="R486" s="1"/>
      <c r="S486" s="1"/>
      <c r="T486" s="1"/>
    </row>
    <row r="487" ht="15.75" customHeight="1">
      <c r="A487" s="1"/>
      <c r="B487" s="1"/>
      <c r="C487" s="1"/>
      <c r="D487" s="1"/>
      <c r="E487" s="1"/>
      <c r="F487" s="1"/>
      <c r="G487" s="1"/>
      <c r="H487" s="1"/>
      <c r="I487" s="1"/>
      <c r="J487" s="1"/>
      <c r="K487" s="1"/>
      <c r="L487" s="1"/>
      <c r="M487" s="1"/>
      <c r="N487" s="1"/>
      <c r="O487" s="1"/>
      <c r="P487" s="1"/>
      <c r="Q487" s="1"/>
      <c r="R487" s="1"/>
      <c r="S487" s="1"/>
      <c r="T487" s="1"/>
    </row>
    <row r="488" ht="15.75" customHeight="1">
      <c r="A488" s="1"/>
      <c r="B488" s="1"/>
      <c r="C488" s="1"/>
      <c r="D488" s="1"/>
      <c r="E488" s="1"/>
      <c r="F488" s="1"/>
      <c r="G488" s="1"/>
      <c r="H488" s="1"/>
      <c r="I488" s="1"/>
      <c r="J488" s="1"/>
      <c r="K488" s="1"/>
      <c r="L488" s="1"/>
      <c r="M488" s="1"/>
      <c r="N488" s="1"/>
      <c r="O488" s="1"/>
      <c r="P488" s="1"/>
      <c r="Q488" s="1"/>
      <c r="R488" s="1"/>
      <c r="S488" s="1"/>
      <c r="T488" s="1"/>
    </row>
    <row r="489" ht="15.75" customHeight="1">
      <c r="A489" s="1"/>
      <c r="B489" s="1"/>
      <c r="C489" s="1"/>
      <c r="D489" s="1"/>
      <c r="E489" s="1"/>
      <c r="F489" s="1"/>
      <c r="G489" s="1"/>
      <c r="H489" s="1"/>
      <c r="I489" s="1"/>
      <c r="J489" s="1"/>
      <c r="K489" s="1"/>
      <c r="L489" s="1"/>
      <c r="M489" s="1"/>
      <c r="N489" s="1"/>
      <c r="O489" s="1"/>
      <c r="P489" s="1"/>
      <c r="Q489" s="1"/>
      <c r="R489" s="1"/>
      <c r="S489" s="1"/>
      <c r="T489" s="1"/>
    </row>
    <row r="490" ht="15.75" customHeight="1">
      <c r="A490" s="1"/>
      <c r="B490" s="1"/>
      <c r="C490" s="1"/>
      <c r="D490" s="1"/>
      <c r="E490" s="1"/>
      <c r="F490" s="1"/>
      <c r="G490" s="1"/>
      <c r="H490" s="1"/>
      <c r="I490" s="1"/>
      <c r="J490" s="1"/>
      <c r="K490" s="1"/>
      <c r="L490" s="1"/>
      <c r="M490" s="1"/>
      <c r="N490" s="1"/>
      <c r="O490" s="1"/>
      <c r="P490" s="1"/>
      <c r="Q490" s="1"/>
      <c r="R490" s="1"/>
      <c r="S490" s="1"/>
      <c r="T490" s="1"/>
    </row>
    <row r="491" ht="15.75" customHeight="1">
      <c r="A491" s="1"/>
      <c r="B491" s="1"/>
      <c r="C491" s="1"/>
      <c r="D491" s="1"/>
      <c r="E491" s="1"/>
      <c r="F491" s="1"/>
      <c r="G491" s="1"/>
      <c r="H491" s="1"/>
      <c r="I491" s="1"/>
      <c r="J491" s="1"/>
      <c r="K491" s="1"/>
      <c r="L491" s="1"/>
      <c r="M491" s="1"/>
      <c r="N491" s="1"/>
      <c r="O491" s="1"/>
      <c r="P491" s="1"/>
      <c r="Q491" s="1"/>
      <c r="R491" s="1"/>
      <c r="S491" s="1"/>
      <c r="T491" s="1"/>
    </row>
    <row r="492" ht="15.75" customHeight="1">
      <c r="A492" s="1"/>
      <c r="B492" s="1"/>
      <c r="C492" s="1"/>
      <c r="D492" s="1"/>
      <c r="E492" s="1"/>
      <c r="F492" s="1"/>
      <c r="G492" s="1"/>
      <c r="H492" s="1"/>
      <c r="I492" s="1"/>
      <c r="J492" s="1"/>
      <c r="K492" s="1"/>
      <c r="L492" s="1"/>
      <c r="M492" s="1"/>
      <c r="N492" s="1"/>
      <c r="O492" s="1"/>
      <c r="P492" s="1"/>
      <c r="Q492" s="1"/>
      <c r="R492" s="1"/>
      <c r="S492" s="1"/>
      <c r="T492" s="1"/>
    </row>
    <row r="493" ht="15.75" customHeight="1">
      <c r="A493" s="1"/>
      <c r="B493" s="1"/>
      <c r="C493" s="1"/>
      <c r="D493" s="1"/>
      <c r="E493" s="1"/>
      <c r="F493" s="1"/>
      <c r="G493" s="1"/>
      <c r="H493" s="1"/>
      <c r="I493" s="1"/>
      <c r="J493" s="1"/>
      <c r="K493" s="1"/>
      <c r="L493" s="1"/>
      <c r="M493" s="1"/>
      <c r="N493" s="1"/>
      <c r="O493" s="1"/>
      <c r="P493" s="1"/>
      <c r="Q493" s="1"/>
      <c r="R493" s="1"/>
      <c r="S493" s="1"/>
      <c r="T493" s="1"/>
    </row>
    <row r="494" ht="15.75" customHeight="1">
      <c r="A494" s="1"/>
      <c r="B494" s="1"/>
      <c r="C494" s="1"/>
      <c r="D494" s="1"/>
      <c r="E494" s="1"/>
      <c r="F494" s="1"/>
      <c r="G494" s="1"/>
      <c r="H494" s="1"/>
      <c r="I494" s="1"/>
      <c r="J494" s="1"/>
      <c r="K494" s="1"/>
      <c r="L494" s="1"/>
      <c r="M494" s="1"/>
      <c r="N494" s="1"/>
      <c r="O494" s="1"/>
      <c r="P494" s="1"/>
      <c r="Q494" s="1"/>
      <c r="R494" s="1"/>
      <c r="S494" s="1"/>
      <c r="T494" s="1"/>
    </row>
    <row r="495" ht="15.75" customHeight="1">
      <c r="A495" s="1"/>
      <c r="B495" s="1"/>
      <c r="C495" s="1"/>
      <c r="D495" s="1"/>
      <c r="E495" s="1"/>
      <c r="F495" s="1"/>
      <c r="G495" s="1"/>
      <c r="H495" s="1"/>
      <c r="I495" s="1"/>
      <c r="J495" s="1"/>
      <c r="K495" s="1"/>
      <c r="L495" s="1"/>
      <c r="M495" s="1"/>
      <c r="N495" s="1"/>
      <c r="O495" s="1"/>
      <c r="P495" s="1"/>
      <c r="Q495" s="1"/>
      <c r="R495" s="1"/>
      <c r="S495" s="1"/>
      <c r="T495" s="1"/>
    </row>
    <row r="496" ht="15.75" customHeight="1">
      <c r="A496" s="1"/>
      <c r="B496" s="1"/>
      <c r="C496" s="1"/>
      <c r="D496" s="1"/>
      <c r="E496" s="1"/>
      <c r="F496" s="1"/>
      <c r="G496" s="1"/>
      <c r="H496" s="1"/>
      <c r="I496" s="1"/>
      <c r="J496" s="1"/>
      <c r="K496" s="1"/>
      <c r="L496" s="1"/>
      <c r="M496" s="1"/>
      <c r="N496" s="1"/>
      <c r="O496" s="1"/>
      <c r="P496" s="1"/>
      <c r="Q496" s="1"/>
      <c r="R496" s="1"/>
      <c r="S496" s="1"/>
      <c r="T496" s="1"/>
    </row>
    <row r="497" ht="15.75" customHeight="1">
      <c r="A497" s="1"/>
      <c r="B497" s="1"/>
      <c r="C497" s="1"/>
      <c r="D497" s="1"/>
      <c r="E497" s="1"/>
      <c r="F497" s="1"/>
      <c r="G497" s="1"/>
      <c r="H497" s="1"/>
      <c r="I497" s="1"/>
      <c r="J497" s="1"/>
      <c r="K497" s="1"/>
      <c r="L497" s="1"/>
      <c r="M497" s="1"/>
      <c r="N497" s="1"/>
      <c r="O497" s="1"/>
      <c r="P497" s="1"/>
      <c r="Q497" s="1"/>
      <c r="R497" s="1"/>
      <c r="S497" s="1"/>
      <c r="T497" s="1"/>
    </row>
    <row r="498" ht="15.75" customHeight="1">
      <c r="A498" s="1"/>
      <c r="B498" s="1"/>
      <c r="C498" s="1"/>
      <c r="D498" s="1"/>
      <c r="E498" s="1"/>
      <c r="F498" s="1"/>
      <c r="G498" s="1"/>
      <c r="H498" s="1"/>
      <c r="I498" s="1"/>
      <c r="J498" s="1"/>
      <c r="K498" s="1"/>
      <c r="L498" s="1"/>
      <c r="M498" s="1"/>
      <c r="N498" s="1"/>
      <c r="O498" s="1"/>
      <c r="P498" s="1"/>
      <c r="Q498" s="1"/>
      <c r="R498" s="1"/>
      <c r="S498" s="1"/>
      <c r="T498" s="1"/>
    </row>
    <row r="499" ht="15.75" customHeight="1">
      <c r="A499" s="1"/>
      <c r="B499" s="1"/>
      <c r="C499" s="1"/>
      <c r="D499" s="1"/>
      <c r="E499" s="1"/>
      <c r="F499" s="1"/>
      <c r="G499" s="1"/>
      <c r="H499" s="1"/>
      <c r="I499" s="1"/>
      <c r="J499" s="1"/>
      <c r="K499" s="1"/>
      <c r="L499" s="1"/>
      <c r="M499" s="1"/>
      <c r="N499" s="1"/>
      <c r="O499" s="1"/>
      <c r="P499" s="1"/>
      <c r="Q499" s="1"/>
      <c r="R499" s="1"/>
      <c r="S499" s="1"/>
      <c r="T499" s="1"/>
    </row>
    <row r="500" ht="15.75" customHeight="1">
      <c r="A500" s="1"/>
      <c r="B500" s="1"/>
      <c r="C500" s="1"/>
      <c r="D500" s="1"/>
      <c r="E500" s="1"/>
      <c r="F500" s="1"/>
      <c r="G500" s="1"/>
      <c r="H500" s="1"/>
      <c r="I500" s="1"/>
      <c r="J500" s="1"/>
      <c r="K500" s="1"/>
      <c r="L500" s="1"/>
      <c r="M500" s="1"/>
      <c r="N500" s="1"/>
      <c r="O500" s="1"/>
      <c r="P500" s="1"/>
      <c r="Q500" s="1"/>
      <c r="R500" s="1"/>
      <c r="S500" s="1"/>
      <c r="T500" s="1"/>
    </row>
    <row r="501" ht="15.75" customHeight="1">
      <c r="A501" s="1"/>
      <c r="B501" s="1"/>
      <c r="C501" s="1"/>
      <c r="D501" s="1"/>
      <c r="E501" s="1"/>
      <c r="F501" s="1"/>
      <c r="G501" s="1"/>
      <c r="H501" s="1"/>
      <c r="I501" s="1"/>
      <c r="J501" s="1"/>
      <c r="K501" s="1"/>
      <c r="L501" s="1"/>
      <c r="M501" s="1"/>
      <c r="N501" s="1"/>
      <c r="O501" s="1"/>
      <c r="P501" s="1"/>
      <c r="Q501" s="1"/>
      <c r="R501" s="1"/>
      <c r="S501" s="1"/>
      <c r="T501" s="1"/>
    </row>
    <row r="502" ht="15.75" customHeight="1">
      <c r="A502" s="1"/>
      <c r="B502" s="1"/>
      <c r="C502" s="1"/>
      <c r="D502" s="1"/>
      <c r="E502" s="1"/>
      <c r="F502" s="1"/>
      <c r="G502" s="1"/>
      <c r="H502" s="1"/>
      <c r="I502" s="1"/>
      <c r="J502" s="1"/>
      <c r="K502" s="1"/>
      <c r="L502" s="1"/>
      <c r="M502" s="1"/>
      <c r="N502" s="1"/>
      <c r="O502" s="1"/>
      <c r="P502" s="1"/>
      <c r="Q502" s="1"/>
      <c r="R502" s="1"/>
      <c r="S502" s="1"/>
      <c r="T502" s="1"/>
    </row>
    <row r="503" ht="15.75" customHeight="1">
      <c r="A503" s="1"/>
      <c r="B503" s="1"/>
      <c r="C503" s="1"/>
      <c r="D503" s="1"/>
      <c r="E503" s="1"/>
      <c r="F503" s="1"/>
      <c r="G503" s="1"/>
      <c r="H503" s="1"/>
      <c r="I503" s="1"/>
      <c r="J503" s="1"/>
      <c r="K503" s="1"/>
      <c r="L503" s="1"/>
      <c r="M503" s="1"/>
      <c r="N503" s="1"/>
      <c r="O503" s="1"/>
      <c r="P503" s="1"/>
      <c r="Q503" s="1"/>
      <c r="R503" s="1"/>
      <c r="S503" s="1"/>
      <c r="T503" s="1"/>
    </row>
    <row r="504" ht="15.75" customHeight="1">
      <c r="A504" s="1"/>
      <c r="B504" s="1"/>
      <c r="C504" s="1"/>
      <c r="D504" s="1"/>
      <c r="E504" s="1"/>
      <c r="F504" s="1"/>
      <c r="G504" s="1"/>
      <c r="H504" s="1"/>
      <c r="I504" s="1"/>
      <c r="J504" s="1"/>
      <c r="K504" s="1"/>
      <c r="L504" s="1"/>
      <c r="M504" s="1"/>
      <c r="N504" s="1"/>
      <c r="O504" s="1"/>
      <c r="P504" s="1"/>
      <c r="Q504" s="1"/>
      <c r="R504" s="1"/>
      <c r="S504" s="1"/>
      <c r="T504" s="1"/>
    </row>
    <row r="505" ht="15.75" customHeight="1">
      <c r="A505" s="1"/>
      <c r="B505" s="1"/>
      <c r="C505" s="1"/>
      <c r="D505" s="1"/>
      <c r="E505" s="1"/>
      <c r="F505" s="1"/>
      <c r="G505" s="1"/>
      <c r="H505" s="1"/>
      <c r="I505" s="1"/>
      <c r="J505" s="1"/>
      <c r="K505" s="1"/>
      <c r="L505" s="1"/>
      <c r="M505" s="1"/>
      <c r="N505" s="1"/>
      <c r="O505" s="1"/>
      <c r="P505" s="1"/>
      <c r="Q505" s="1"/>
      <c r="R505" s="1"/>
      <c r="S505" s="1"/>
      <c r="T505" s="1"/>
    </row>
    <row r="506" ht="15.75" customHeight="1">
      <c r="A506" s="1"/>
      <c r="B506" s="1"/>
      <c r="C506" s="1"/>
      <c r="D506" s="1"/>
      <c r="E506" s="1"/>
      <c r="F506" s="1"/>
      <c r="G506" s="1"/>
      <c r="H506" s="1"/>
      <c r="I506" s="1"/>
      <c r="J506" s="1"/>
      <c r="K506" s="1"/>
      <c r="L506" s="1"/>
      <c r="M506" s="1"/>
      <c r="N506" s="1"/>
      <c r="O506" s="1"/>
      <c r="P506" s="1"/>
      <c r="Q506" s="1"/>
      <c r="R506" s="1"/>
      <c r="S506" s="1"/>
      <c r="T506" s="1"/>
    </row>
    <row r="507" ht="15.75" customHeight="1">
      <c r="A507" s="1"/>
      <c r="B507" s="1"/>
      <c r="C507" s="1"/>
      <c r="D507" s="1"/>
      <c r="E507" s="1"/>
      <c r="F507" s="1"/>
      <c r="G507" s="1"/>
      <c r="H507" s="1"/>
      <c r="I507" s="1"/>
      <c r="J507" s="1"/>
      <c r="K507" s="1"/>
      <c r="L507" s="1"/>
      <c r="M507" s="1"/>
      <c r="N507" s="1"/>
      <c r="O507" s="1"/>
      <c r="P507" s="1"/>
      <c r="Q507" s="1"/>
      <c r="R507" s="1"/>
      <c r="S507" s="1"/>
      <c r="T507" s="1"/>
    </row>
    <row r="508" ht="15.75" customHeight="1">
      <c r="A508" s="1"/>
      <c r="B508" s="1"/>
      <c r="C508" s="1"/>
      <c r="D508" s="1"/>
      <c r="E508" s="1"/>
      <c r="F508" s="1"/>
      <c r="G508" s="1"/>
      <c r="H508" s="1"/>
      <c r="I508" s="1"/>
      <c r="J508" s="1"/>
      <c r="K508" s="1"/>
      <c r="L508" s="1"/>
      <c r="M508" s="1"/>
      <c r="N508" s="1"/>
      <c r="O508" s="1"/>
      <c r="P508" s="1"/>
      <c r="Q508" s="1"/>
      <c r="R508" s="1"/>
      <c r="S508" s="1"/>
      <c r="T508" s="1"/>
    </row>
    <row r="509" ht="15.75" customHeight="1">
      <c r="A509" s="1"/>
      <c r="B509" s="1"/>
      <c r="C509" s="1"/>
      <c r="D509" s="1"/>
      <c r="E509" s="1"/>
      <c r="F509" s="1"/>
      <c r="G509" s="1"/>
      <c r="H509" s="1"/>
      <c r="I509" s="1"/>
      <c r="J509" s="1"/>
      <c r="K509" s="1"/>
      <c r="L509" s="1"/>
      <c r="M509" s="1"/>
      <c r="N509" s="1"/>
      <c r="O509" s="1"/>
      <c r="P509" s="1"/>
      <c r="Q509" s="1"/>
      <c r="R509" s="1"/>
      <c r="S509" s="1"/>
      <c r="T509" s="1"/>
    </row>
    <row r="510" ht="15.75" customHeight="1">
      <c r="A510" s="1"/>
      <c r="B510" s="1"/>
      <c r="C510" s="1"/>
      <c r="D510" s="1"/>
      <c r="E510" s="1"/>
      <c r="F510" s="1"/>
      <c r="G510" s="1"/>
      <c r="H510" s="1"/>
      <c r="I510" s="1"/>
      <c r="J510" s="1"/>
      <c r="K510" s="1"/>
      <c r="L510" s="1"/>
      <c r="M510" s="1"/>
      <c r="N510" s="1"/>
      <c r="O510" s="1"/>
      <c r="P510" s="1"/>
      <c r="Q510" s="1"/>
      <c r="R510" s="1"/>
      <c r="S510" s="1"/>
      <c r="T510" s="1"/>
    </row>
    <row r="511" ht="15.75" customHeight="1">
      <c r="A511" s="1"/>
      <c r="B511" s="1"/>
      <c r="C511" s="1"/>
      <c r="D511" s="1"/>
      <c r="E511" s="1"/>
      <c r="F511" s="1"/>
      <c r="G511" s="1"/>
      <c r="H511" s="1"/>
      <c r="I511" s="1"/>
      <c r="J511" s="1"/>
      <c r="K511" s="1"/>
      <c r="L511" s="1"/>
      <c r="M511" s="1"/>
      <c r="N511" s="1"/>
      <c r="O511" s="1"/>
      <c r="P511" s="1"/>
      <c r="Q511" s="1"/>
      <c r="R511" s="1"/>
      <c r="S511" s="1"/>
      <c r="T511" s="1"/>
    </row>
    <row r="512" ht="15.75" customHeight="1">
      <c r="A512" s="1"/>
      <c r="B512" s="1"/>
      <c r="C512" s="1"/>
      <c r="D512" s="1"/>
      <c r="E512" s="1"/>
      <c r="F512" s="1"/>
      <c r="G512" s="1"/>
      <c r="H512" s="1"/>
      <c r="I512" s="1"/>
      <c r="J512" s="1"/>
      <c r="K512" s="1"/>
      <c r="L512" s="1"/>
      <c r="M512" s="1"/>
      <c r="N512" s="1"/>
      <c r="O512" s="1"/>
      <c r="P512" s="1"/>
      <c r="Q512" s="1"/>
      <c r="R512" s="1"/>
      <c r="S512" s="1"/>
      <c r="T512" s="1"/>
    </row>
    <row r="513" ht="15.75" customHeight="1">
      <c r="A513" s="1"/>
      <c r="B513" s="1"/>
      <c r="C513" s="1"/>
      <c r="D513" s="1"/>
      <c r="E513" s="1"/>
      <c r="F513" s="1"/>
      <c r="G513" s="1"/>
      <c r="H513" s="1"/>
      <c r="I513" s="1"/>
      <c r="J513" s="1"/>
      <c r="K513" s="1"/>
      <c r="L513" s="1"/>
      <c r="M513" s="1"/>
      <c r="N513" s="1"/>
      <c r="O513" s="1"/>
      <c r="P513" s="1"/>
      <c r="Q513" s="1"/>
      <c r="R513" s="1"/>
      <c r="S513" s="1"/>
      <c r="T513" s="1"/>
    </row>
    <row r="514" ht="15.75" customHeight="1">
      <c r="A514" s="1"/>
      <c r="B514" s="1"/>
      <c r="C514" s="1"/>
      <c r="D514" s="1"/>
      <c r="E514" s="1"/>
      <c r="F514" s="1"/>
      <c r="G514" s="1"/>
      <c r="H514" s="1"/>
      <c r="I514" s="1"/>
      <c r="J514" s="1"/>
      <c r="K514" s="1"/>
      <c r="L514" s="1"/>
      <c r="M514" s="1"/>
      <c r="N514" s="1"/>
      <c r="O514" s="1"/>
      <c r="P514" s="1"/>
      <c r="Q514" s="1"/>
      <c r="R514" s="1"/>
      <c r="S514" s="1"/>
      <c r="T514" s="1"/>
    </row>
    <row r="515" ht="15.75" customHeight="1">
      <c r="A515" s="1"/>
      <c r="B515" s="1"/>
      <c r="C515" s="1"/>
      <c r="D515" s="1"/>
      <c r="E515" s="1"/>
      <c r="F515" s="1"/>
      <c r="G515" s="1"/>
      <c r="H515" s="1"/>
      <c r="I515" s="1"/>
      <c r="J515" s="1"/>
      <c r="K515" s="1"/>
      <c r="L515" s="1"/>
      <c r="M515" s="1"/>
      <c r="N515" s="1"/>
      <c r="O515" s="1"/>
      <c r="P515" s="1"/>
      <c r="Q515" s="1"/>
      <c r="R515" s="1"/>
      <c r="S515" s="1"/>
      <c r="T515" s="1"/>
    </row>
    <row r="516" ht="15.75" customHeight="1">
      <c r="A516" s="1"/>
      <c r="B516" s="1"/>
      <c r="C516" s="1"/>
      <c r="D516" s="1"/>
      <c r="E516" s="1"/>
      <c r="F516" s="1"/>
      <c r="G516" s="1"/>
      <c r="H516" s="1"/>
      <c r="I516" s="1"/>
      <c r="J516" s="1"/>
      <c r="K516" s="1"/>
      <c r="L516" s="1"/>
      <c r="M516" s="1"/>
      <c r="N516" s="1"/>
      <c r="O516" s="1"/>
      <c r="P516" s="1"/>
      <c r="Q516" s="1"/>
      <c r="R516" s="1"/>
      <c r="S516" s="1"/>
      <c r="T516" s="1"/>
    </row>
    <row r="517" ht="15.75" customHeight="1">
      <c r="A517" s="1"/>
      <c r="B517" s="1"/>
      <c r="C517" s="1"/>
      <c r="D517" s="1"/>
      <c r="E517" s="1"/>
      <c r="F517" s="1"/>
      <c r="G517" s="1"/>
      <c r="H517" s="1"/>
      <c r="I517" s="1"/>
      <c r="J517" s="1"/>
      <c r="K517" s="1"/>
      <c r="L517" s="1"/>
      <c r="M517" s="1"/>
      <c r="N517" s="1"/>
      <c r="O517" s="1"/>
      <c r="P517" s="1"/>
      <c r="Q517" s="1"/>
      <c r="R517" s="1"/>
      <c r="S517" s="1"/>
      <c r="T517" s="1"/>
    </row>
    <row r="518" ht="15.75" customHeight="1">
      <c r="A518" s="1"/>
      <c r="B518" s="1"/>
      <c r="C518" s="1"/>
      <c r="D518" s="1"/>
      <c r="E518" s="1"/>
      <c r="F518" s="1"/>
      <c r="G518" s="1"/>
      <c r="H518" s="1"/>
      <c r="I518" s="1"/>
      <c r="J518" s="1"/>
      <c r="K518" s="1"/>
      <c r="L518" s="1"/>
      <c r="M518" s="1"/>
      <c r="N518" s="1"/>
      <c r="O518" s="1"/>
      <c r="P518" s="1"/>
      <c r="Q518" s="1"/>
      <c r="R518" s="1"/>
      <c r="S518" s="1"/>
      <c r="T518" s="1"/>
    </row>
    <row r="519" ht="15.75" customHeight="1">
      <c r="A519" s="1"/>
      <c r="B519" s="1"/>
      <c r="C519" s="1"/>
      <c r="D519" s="1"/>
      <c r="E519" s="1"/>
      <c r="F519" s="1"/>
      <c r="G519" s="1"/>
      <c r="H519" s="1"/>
      <c r="I519" s="1"/>
      <c r="J519" s="1"/>
      <c r="K519" s="1"/>
      <c r="L519" s="1"/>
      <c r="M519" s="1"/>
      <c r="N519" s="1"/>
      <c r="O519" s="1"/>
      <c r="P519" s="1"/>
      <c r="Q519" s="1"/>
      <c r="R519" s="1"/>
      <c r="S519" s="1"/>
      <c r="T519" s="1"/>
    </row>
    <row r="520" ht="15.75" customHeight="1">
      <c r="A520" s="1"/>
      <c r="B520" s="1"/>
      <c r="C520" s="1"/>
      <c r="D520" s="1"/>
      <c r="E520" s="1"/>
      <c r="F520" s="1"/>
      <c r="G520" s="1"/>
      <c r="H520" s="1"/>
      <c r="I520" s="1"/>
      <c r="J520" s="1"/>
      <c r="K520" s="1"/>
      <c r="L520" s="1"/>
      <c r="M520" s="1"/>
      <c r="N520" s="1"/>
      <c r="O520" s="1"/>
      <c r="P520" s="1"/>
      <c r="Q520" s="1"/>
      <c r="R520" s="1"/>
      <c r="S520" s="1"/>
      <c r="T520" s="1"/>
    </row>
    <row r="521" ht="15.75" customHeight="1">
      <c r="A521" s="1"/>
      <c r="B521" s="1"/>
      <c r="C521" s="1"/>
      <c r="D521" s="1"/>
      <c r="E521" s="1"/>
      <c r="F521" s="1"/>
      <c r="G521" s="1"/>
      <c r="H521" s="1"/>
      <c r="I521" s="1"/>
      <c r="J521" s="1"/>
      <c r="K521" s="1"/>
      <c r="L521" s="1"/>
      <c r="M521" s="1"/>
      <c r="N521" s="1"/>
      <c r="O521" s="1"/>
      <c r="P521" s="1"/>
      <c r="Q521" s="1"/>
      <c r="R521" s="1"/>
      <c r="S521" s="1"/>
      <c r="T521" s="1"/>
    </row>
    <row r="522" ht="15.75" customHeight="1">
      <c r="A522" s="1"/>
      <c r="B522" s="1"/>
      <c r="C522" s="1"/>
      <c r="D522" s="1"/>
      <c r="E522" s="1"/>
      <c r="F522" s="1"/>
      <c r="G522" s="1"/>
      <c r="H522" s="1"/>
      <c r="I522" s="1"/>
      <c r="J522" s="1"/>
      <c r="K522" s="1"/>
      <c r="L522" s="1"/>
      <c r="M522" s="1"/>
      <c r="N522" s="1"/>
      <c r="O522" s="1"/>
      <c r="P522" s="1"/>
      <c r="Q522" s="1"/>
      <c r="R522" s="1"/>
      <c r="S522" s="1"/>
      <c r="T522" s="1"/>
    </row>
    <row r="523" ht="15.75" customHeight="1">
      <c r="A523" s="1"/>
      <c r="B523" s="1"/>
      <c r="C523" s="1"/>
      <c r="D523" s="1"/>
      <c r="E523" s="1"/>
      <c r="F523" s="1"/>
      <c r="G523" s="1"/>
      <c r="H523" s="1"/>
      <c r="I523" s="1"/>
      <c r="J523" s="1"/>
      <c r="K523" s="1"/>
      <c r="L523" s="1"/>
      <c r="M523" s="1"/>
      <c r="N523" s="1"/>
      <c r="O523" s="1"/>
      <c r="P523" s="1"/>
      <c r="Q523" s="1"/>
      <c r="R523" s="1"/>
      <c r="S523" s="1"/>
      <c r="T523" s="1"/>
    </row>
    <row r="524" ht="15.75" customHeight="1">
      <c r="A524" s="1"/>
      <c r="B524" s="1"/>
      <c r="C524" s="1"/>
      <c r="D524" s="1"/>
      <c r="E524" s="1"/>
      <c r="F524" s="1"/>
      <c r="G524" s="1"/>
      <c r="H524" s="1"/>
      <c r="I524" s="1"/>
      <c r="J524" s="1"/>
      <c r="K524" s="1"/>
      <c r="L524" s="1"/>
      <c r="M524" s="1"/>
      <c r="N524" s="1"/>
      <c r="O524" s="1"/>
      <c r="P524" s="1"/>
      <c r="Q524" s="1"/>
      <c r="R524" s="1"/>
      <c r="S524" s="1"/>
      <c r="T524" s="1"/>
    </row>
    <row r="525" ht="15.75" customHeight="1">
      <c r="A525" s="1"/>
      <c r="B525" s="1"/>
      <c r="C525" s="1"/>
      <c r="D525" s="1"/>
      <c r="E525" s="1"/>
      <c r="F525" s="1"/>
      <c r="G525" s="1"/>
      <c r="H525" s="1"/>
      <c r="I525" s="1"/>
      <c r="J525" s="1"/>
      <c r="K525" s="1"/>
      <c r="L525" s="1"/>
      <c r="M525" s="1"/>
      <c r="N525" s="1"/>
      <c r="O525" s="1"/>
      <c r="P525" s="1"/>
      <c r="Q525" s="1"/>
      <c r="R525" s="1"/>
      <c r="S525" s="1"/>
      <c r="T525" s="1"/>
    </row>
    <row r="526" ht="15.75" customHeight="1">
      <c r="A526" s="1"/>
      <c r="B526" s="1"/>
      <c r="C526" s="1"/>
      <c r="D526" s="1"/>
      <c r="E526" s="1"/>
      <c r="F526" s="1"/>
      <c r="G526" s="1"/>
      <c r="H526" s="1"/>
      <c r="I526" s="1"/>
      <c r="J526" s="1"/>
      <c r="K526" s="1"/>
      <c r="L526" s="1"/>
      <c r="M526" s="1"/>
      <c r="N526" s="1"/>
      <c r="O526" s="1"/>
      <c r="P526" s="1"/>
      <c r="Q526" s="1"/>
      <c r="R526" s="1"/>
      <c r="S526" s="1"/>
      <c r="T526" s="1"/>
    </row>
    <row r="527" ht="15.75" customHeight="1">
      <c r="A527" s="1"/>
      <c r="B527" s="1"/>
      <c r="C527" s="1"/>
      <c r="D527" s="1"/>
      <c r="E527" s="1"/>
      <c r="F527" s="1"/>
      <c r="G527" s="1"/>
      <c r="H527" s="1"/>
      <c r="I527" s="1"/>
      <c r="J527" s="1"/>
      <c r="K527" s="1"/>
      <c r="L527" s="1"/>
      <c r="M527" s="1"/>
      <c r="N527" s="1"/>
      <c r="O527" s="1"/>
      <c r="P527" s="1"/>
      <c r="Q527" s="1"/>
      <c r="R527" s="1"/>
      <c r="S527" s="1"/>
      <c r="T527" s="1"/>
    </row>
    <row r="528" ht="15.75" customHeight="1">
      <c r="A528" s="1"/>
      <c r="B528" s="1"/>
      <c r="C528" s="1"/>
      <c r="D528" s="1"/>
      <c r="E528" s="1"/>
      <c r="F528" s="1"/>
      <c r="G528" s="1"/>
      <c r="H528" s="1"/>
      <c r="I528" s="1"/>
      <c r="J528" s="1"/>
      <c r="K528" s="1"/>
      <c r="L528" s="1"/>
      <c r="M528" s="1"/>
      <c r="N528" s="1"/>
      <c r="O528" s="1"/>
      <c r="P528" s="1"/>
      <c r="Q528" s="1"/>
      <c r="R528" s="1"/>
      <c r="S528" s="1"/>
      <c r="T528" s="1"/>
    </row>
    <row r="529" ht="15.75" customHeight="1">
      <c r="A529" s="1"/>
      <c r="B529" s="1"/>
      <c r="C529" s="1"/>
      <c r="D529" s="1"/>
      <c r="E529" s="1"/>
      <c r="F529" s="1"/>
      <c r="G529" s="1"/>
      <c r="H529" s="1"/>
      <c r="I529" s="1"/>
      <c r="J529" s="1"/>
      <c r="K529" s="1"/>
      <c r="L529" s="1"/>
      <c r="M529" s="1"/>
      <c r="N529" s="1"/>
      <c r="O529" s="1"/>
      <c r="P529" s="1"/>
      <c r="Q529" s="1"/>
      <c r="R529" s="1"/>
      <c r="S529" s="1"/>
      <c r="T529" s="1"/>
    </row>
    <row r="530" ht="15.75" customHeight="1">
      <c r="A530" s="1"/>
      <c r="B530" s="1"/>
      <c r="C530" s="1"/>
      <c r="D530" s="1"/>
      <c r="E530" s="1"/>
      <c r="F530" s="1"/>
      <c r="G530" s="1"/>
      <c r="H530" s="1"/>
      <c r="I530" s="1"/>
      <c r="J530" s="1"/>
      <c r="K530" s="1"/>
      <c r="L530" s="1"/>
      <c r="M530" s="1"/>
      <c r="N530" s="1"/>
      <c r="O530" s="1"/>
      <c r="P530" s="1"/>
      <c r="Q530" s="1"/>
      <c r="R530" s="1"/>
      <c r="S530" s="1"/>
      <c r="T530" s="1"/>
    </row>
    <row r="531" ht="15.75" customHeight="1">
      <c r="A531" s="1"/>
      <c r="B531" s="1"/>
      <c r="C531" s="1"/>
      <c r="D531" s="1"/>
      <c r="E531" s="1"/>
      <c r="F531" s="1"/>
      <c r="G531" s="1"/>
      <c r="H531" s="1"/>
      <c r="I531" s="1"/>
      <c r="J531" s="1"/>
      <c r="K531" s="1"/>
      <c r="L531" s="1"/>
      <c r="M531" s="1"/>
      <c r="N531" s="1"/>
      <c r="O531" s="1"/>
      <c r="P531" s="1"/>
      <c r="Q531" s="1"/>
      <c r="R531" s="1"/>
      <c r="S531" s="1"/>
      <c r="T531" s="1"/>
    </row>
    <row r="532" ht="15.75" customHeight="1">
      <c r="A532" s="1"/>
      <c r="B532" s="1"/>
      <c r="C532" s="1"/>
      <c r="D532" s="1"/>
      <c r="E532" s="1"/>
      <c r="F532" s="1"/>
      <c r="G532" s="1"/>
      <c r="H532" s="1"/>
      <c r="I532" s="1"/>
      <c r="J532" s="1"/>
      <c r="K532" s="1"/>
      <c r="L532" s="1"/>
      <c r="M532" s="1"/>
      <c r="N532" s="1"/>
      <c r="O532" s="1"/>
      <c r="P532" s="1"/>
      <c r="Q532" s="1"/>
      <c r="R532" s="1"/>
      <c r="S532" s="1"/>
      <c r="T532" s="1"/>
    </row>
    <row r="533" ht="15.75" customHeight="1">
      <c r="A533" s="1"/>
      <c r="B533" s="1"/>
      <c r="C533" s="1"/>
      <c r="D533" s="1"/>
      <c r="E533" s="1"/>
      <c r="F533" s="1"/>
      <c r="G533" s="1"/>
      <c r="H533" s="1"/>
      <c r="I533" s="1"/>
      <c r="J533" s="1"/>
      <c r="K533" s="1"/>
      <c r="L533" s="1"/>
      <c r="M533" s="1"/>
      <c r="N533" s="1"/>
      <c r="O533" s="1"/>
      <c r="P533" s="1"/>
      <c r="Q533" s="1"/>
      <c r="R533" s="1"/>
      <c r="S533" s="1"/>
      <c r="T533" s="1"/>
    </row>
    <row r="534" ht="15.75" customHeight="1">
      <c r="A534" s="1"/>
      <c r="B534" s="1"/>
      <c r="C534" s="1"/>
      <c r="D534" s="1"/>
      <c r="E534" s="1"/>
      <c r="F534" s="1"/>
      <c r="G534" s="1"/>
      <c r="H534" s="1"/>
      <c r="I534" s="1"/>
      <c r="J534" s="1"/>
      <c r="K534" s="1"/>
      <c r="L534" s="1"/>
      <c r="M534" s="1"/>
      <c r="N534" s="1"/>
      <c r="O534" s="1"/>
      <c r="P534" s="1"/>
      <c r="Q534" s="1"/>
      <c r="R534" s="1"/>
      <c r="S534" s="1"/>
      <c r="T534" s="1"/>
    </row>
    <row r="535" ht="15.75" customHeight="1">
      <c r="A535" s="1"/>
      <c r="B535" s="1"/>
      <c r="C535" s="1"/>
      <c r="D535" s="1"/>
      <c r="E535" s="1"/>
      <c r="F535" s="1"/>
      <c r="G535" s="1"/>
      <c r="H535" s="1"/>
      <c r="I535" s="1"/>
      <c r="J535" s="1"/>
      <c r="K535" s="1"/>
      <c r="L535" s="1"/>
      <c r="M535" s="1"/>
      <c r="N535" s="1"/>
      <c r="O535" s="1"/>
      <c r="P535" s="1"/>
      <c r="Q535" s="1"/>
      <c r="R535" s="1"/>
      <c r="S535" s="1"/>
      <c r="T535" s="1"/>
    </row>
    <row r="536" ht="15.75" customHeight="1">
      <c r="A536" s="1"/>
      <c r="B536" s="1"/>
      <c r="C536" s="1"/>
      <c r="D536" s="1"/>
      <c r="E536" s="1"/>
      <c r="F536" s="1"/>
      <c r="G536" s="1"/>
      <c r="H536" s="1"/>
      <c r="I536" s="1"/>
      <c r="J536" s="1"/>
      <c r="K536" s="1"/>
      <c r="L536" s="1"/>
      <c r="M536" s="1"/>
      <c r="N536" s="1"/>
      <c r="O536" s="1"/>
      <c r="P536" s="1"/>
      <c r="Q536" s="1"/>
      <c r="R536" s="1"/>
      <c r="S536" s="1"/>
      <c r="T536" s="1"/>
    </row>
    <row r="537" ht="15.75" customHeight="1">
      <c r="A537" s="1"/>
      <c r="B537" s="1"/>
      <c r="C537" s="1"/>
      <c r="D537" s="1"/>
      <c r="E537" s="1"/>
      <c r="F537" s="1"/>
      <c r="G537" s="1"/>
      <c r="H537" s="1"/>
      <c r="I537" s="1"/>
      <c r="J537" s="1"/>
      <c r="K537" s="1"/>
      <c r="L537" s="1"/>
      <c r="M537" s="1"/>
      <c r="N537" s="1"/>
      <c r="O537" s="1"/>
      <c r="P537" s="1"/>
      <c r="Q537" s="1"/>
      <c r="R537" s="1"/>
      <c r="S537" s="1"/>
      <c r="T537" s="1"/>
    </row>
    <row r="538" ht="15.75" customHeight="1">
      <c r="A538" s="1"/>
      <c r="B538" s="1"/>
      <c r="C538" s="1"/>
      <c r="D538" s="1"/>
      <c r="E538" s="1"/>
      <c r="F538" s="1"/>
      <c r="G538" s="1"/>
      <c r="H538" s="1"/>
      <c r="I538" s="1"/>
      <c r="J538" s="1"/>
      <c r="K538" s="1"/>
      <c r="L538" s="1"/>
      <c r="M538" s="1"/>
      <c r="N538" s="1"/>
      <c r="O538" s="1"/>
      <c r="P538" s="1"/>
      <c r="Q538" s="1"/>
      <c r="R538" s="1"/>
      <c r="S538" s="1"/>
      <c r="T538" s="1"/>
    </row>
    <row r="539" ht="15.75" customHeight="1">
      <c r="A539" s="1"/>
      <c r="B539" s="1"/>
      <c r="C539" s="1"/>
      <c r="D539" s="1"/>
      <c r="E539" s="1"/>
      <c r="F539" s="1"/>
      <c r="G539" s="1"/>
      <c r="H539" s="1"/>
      <c r="I539" s="1"/>
      <c r="J539" s="1"/>
      <c r="K539" s="1"/>
      <c r="L539" s="1"/>
      <c r="M539" s="1"/>
      <c r="N539" s="1"/>
      <c r="O539" s="1"/>
      <c r="P539" s="1"/>
      <c r="Q539" s="1"/>
      <c r="R539" s="1"/>
      <c r="S539" s="1"/>
      <c r="T539" s="1"/>
    </row>
    <row r="540" ht="15.75" customHeight="1">
      <c r="A540" s="1"/>
      <c r="B540" s="1"/>
      <c r="C540" s="1"/>
      <c r="D540" s="1"/>
      <c r="E540" s="1"/>
      <c r="F540" s="1"/>
      <c r="G540" s="1"/>
      <c r="H540" s="1"/>
      <c r="I540" s="1"/>
      <c r="J540" s="1"/>
      <c r="K540" s="1"/>
      <c r="L540" s="1"/>
      <c r="M540" s="1"/>
      <c r="N540" s="1"/>
      <c r="O540" s="1"/>
      <c r="P540" s="1"/>
      <c r="Q540" s="1"/>
      <c r="R540" s="1"/>
      <c r="S540" s="1"/>
      <c r="T540" s="1"/>
    </row>
    <row r="541" ht="15.75" customHeight="1">
      <c r="A541" s="1"/>
      <c r="B541" s="1"/>
      <c r="C541" s="1"/>
      <c r="D541" s="1"/>
      <c r="E541" s="1"/>
      <c r="F541" s="1"/>
      <c r="G541" s="1"/>
      <c r="H541" s="1"/>
      <c r="I541" s="1"/>
      <c r="J541" s="1"/>
      <c r="K541" s="1"/>
      <c r="L541" s="1"/>
      <c r="M541" s="1"/>
      <c r="N541" s="1"/>
      <c r="O541" s="1"/>
      <c r="P541" s="1"/>
      <c r="Q541" s="1"/>
      <c r="R541" s="1"/>
      <c r="S541" s="1"/>
      <c r="T541" s="1"/>
    </row>
    <row r="542" ht="15.75" customHeight="1">
      <c r="A542" s="1"/>
      <c r="B542" s="1"/>
      <c r="C542" s="1"/>
      <c r="D542" s="1"/>
      <c r="E542" s="1"/>
      <c r="F542" s="1"/>
      <c r="G542" s="1"/>
      <c r="H542" s="1"/>
      <c r="I542" s="1"/>
      <c r="J542" s="1"/>
      <c r="K542" s="1"/>
      <c r="L542" s="1"/>
      <c r="M542" s="1"/>
      <c r="N542" s="1"/>
      <c r="O542" s="1"/>
      <c r="P542" s="1"/>
      <c r="Q542" s="1"/>
      <c r="R542" s="1"/>
      <c r="S542" s="1"/>
      <c r="T542" s="1"/>
    </row>
    <row r="543" ht="15.75" customHeight="1">
      <c r="A543" s="1"/>
      <c r="B543" s="1"/>
      <c r="C543" s="1"/>
      <c r="D543" s="1"/>
      <c r="E543" s="1"/>
      <c r="F543" s="1"/>
      <c r="G543" s="1"/>
      <c r="H543" s="1"/>
      <c r="I543" s="1"/>
      <c r="J543" s="1"/>
      <c r="K543" s="1"/>
      <c r="L543" s="1"/>
      <c r="M543" s="1"/>
      <c r="N543" s="1"/>
      <c r="O543" s="1"/>
      <c r="P543" s="1"/>
      <c r="Q543" s="1"/>
      <c r="R543" s="1"/>
      <c r="S543" s="1"/>
      <c r="T543" s="1"/>
    </row>
    <row r="544" ht="15.75" customHeight="1">
      <c r="A544" s="1"/>
      <c r="B544" s="1"/>
      <c r="C544" s="1"/>
      <c r="D544" s="1"/>
      <c r="E544" s="1"/>
      <c r="F544" s="1"/>
      <c r="G544" s="1"/>
      <c r="H544" s="1"/>
      <c r="I544" s="1"/>
      <c r="J544" s="1"/>
      <c r="K544" s="1"/>
      <c r="L544" s="1"/>
      <c r="M544" s="1"/>
      <c r="N544" s="1"/>
      <c r="O544" s="1"/>
      <c r="P544" s="1"/>
      <c r="Q544" s="1"/>
      <c r="R544" s="1"/>
      <c r="S544" s="1"/>
      <c r="T544" s="1"/>
    </row>
    <row r="545" ht="15.75" customHeight="1">
      <c r="A545" s="1"/>
      <c r="B545" s="1"/>
      <c r="C545" s="1"/>
      <c r="D545" s="1"/>
      <c r="E545" s="1"/>
      <c r="F545" s="1"/>
      <c r="G545" s="1"/>
      <c r="H545" s="1"/>
      <c r="I545" s="1"/>
      <c r="J545" s="1"/>
      <c r="K545" s="1"/>
      <c r="L545" s="1"/>
      <c r="M545" s="1"/>
      <c r="N545" s="1"/>
      <c r="O545" s="1"/>
      <c r="P545" s="1"/>
      <c r="Q545" s="1"/>
      <c r="R545" s="1"/>
      <c r="S545" s="1"/>
      <c r="T545" s="1"/>
    </row>
    <row r="546" ht="15.75" customHeight="1">
      <c r="A546" s="1"/>
      <c r="B546" s="1"/>
      <c r="C546" s="1"/>
      <c r="D546" s="1"/>
      <c r="E546" s="1"/>
      <c r="F546" s="1"/>
      <c r="G546" s="1"/>
      <c r="H546" s="1"/>
      <c r="I546" s="1"/>
      <c r="J546" s="1"/>
      <c r="K546" s="1"/>
      <c r="L546" s="1"/>
      <c r="M546" s="1"/>
      <c r="N546" s="1"/>
      <c r="O546" s="1"/>
      <c r="P546" s="1"/>
      <c r="Q546" s="1"/>
      <c r="R546" s="1"/>
      <c r="S546" s="1"/>
      <c r="T546" s="1"/>
    </row>
    <row r="547" ht="15.75" customHeight="1">
      <c r="A547" s="1"/>
      <c r="B547" s="1"/>
      <c r="C547" s="1"/>
      <c r="D547" s="1"/>
      <c r="E547" s="1"/>
      <c r="F547" s="1"/>
      <c r="G547" s="1"/>
      <c r="H547" s="1"/>
      <c r="I547" s="1"/>
      <c r="J547" s="1"/>
      <c r="K547" s="1"/>
      <c r="L547" s="1"/>
      <c r="M547" s="1"/>
      <c r="N547" s="1"/>
      <c r="O547" s="1"/>
      <c r="P547" s="1"/>
      <c r="Q547" s="1"/>
      <c r="R547" s="1"/>
      <c r="S547" s="1"/>
      <c r="T547" s="1"/>
    </row>
    <row r="548" ht="15.75" customHeight="1">
      <c r="A548" s="1"/>
      <c r="B548" s="1"/>
      <c r="C548" s="1"/>
      <c r="D548" s="1"/>
      <c r="E548" s="1"/>
      <c r="F548" s="1"/>
      <c r="G548" s="1"/>
      <c r="H548" s="1"/>
      <c r="I548" s="1"/>
      <c r="J548" s="1"/>
      <c r="K548" s="1"/>
      <c r="L548" s="1"/>
      <c r="M548" s="1"/>
      <c r="N548" s="1"/>
      <c r="O548" s="1"/>
      <c r="P548" s="1"/>
      <c r="Q548" s="1"/>
      <c r="R548" s="1"/>
      <c r="S548" s="1"/>
      <c r="T548" s="1"/>
    </row>
    <row r="549" ht="15.75" customHeight="1">
      <c r="A549" s="1"/>
      <c r="B549" s="1"/>
      <c r="C549" s="1"/>
      <c r="D549" s="1"/>
      <c r="E549" s="1"/>
      <c r="F549" s="1"/>
      <c r="G549" s="1"/>
      <c r="H549" s="1"/>
      <c r="I549" s="1"/>
      <c r="J549" s="1"/>
      <c r="K549" s="1"/>
      <c r="L549" s="1"/>
      <c r="M549" s="1"/>
      <c r="N549" s="1"/>
      <c r="O549" s="1"/>
      <c r="P549" s="1"/>
      <c r="Q549" s="1"/>
      <c r="R549" s="1"/>
      <c r="S549" s="1"/>
      <c r="T549" s="1"/>
    </row>
    <row r="550" ht="15.75" customHeight="1">
      <c r="A550" s="1"/>
      <c r="B550" s="1"/>
      <c r="C550" s="1"/>
      <c r="D550" s="1"/>
      <c r="E550" s="1"/>
      <c r="F550" s="1"/>
      <c r="G550" s="1"/>
      <c r="H550" s="1"/>
      <c r="I550" s="1"/>
      <c r="J550" s="1"/>
      <c r="K550" s="1"/>
      <c r="L550" s="1"/>
      <c r="M550" s="1"/>
      <c r="N550" s="1"/>
      <c r="O550" s="1"/>
      <c r="P550" s="1"/>
      <c r="Q550" s="1"/>
      <c r="R550" s="1"/>
      <c r="S550" s="1"/>
      <c r="T550" s="1"/>
    </row>
    <row r="551" ht="15.75" customHeight="1">
      <c r="A551" s="1"/>
      <c r="B551" s="1"/>
      <c r="C551" s="1"/>
      <c r="D551" s="1"/>
      <c r="E551" s="1"/>
      <c r="F551" s="1"/>
      <c r="G551" s="1"/>
      <c r="H551" s="1"/>
      <c r="I551" s="1"/>
      <c r="J551" s="1"/>
      <c r="K551" s="1"/>
      <c r="L551" s="1"/>
      <c r="M551" s="1"/>
      <c r="N551" s="1"/>
      <c r="O551" s="1"/>
      <c r="P551" s="1"/>
      <c r="Q551" s="1"/>
      <c r="R551" s="1"/>
      <c r="S551" s="1"/>
      <c r="T551" s="1"/>
    </row>
    <row r="552" ht="15.75" customHeight="1">
      <c r="A552" s="1"/>
      <c r="B552" s="1"/>
      <c r="C552" s="1"/>
      <c r="D552" s="1"/>
      <c r="E552" s="1"/>
      <c r="F552" s="1"/>
      <c r="G552" s="1"/>
      <c r="H552" s="1"/>
      <c r="I552" s="1"/>
      <c r="J552" s="1"/>
      <c r="K552" s="1"/>
      <c r="L552" s="1"/>
      <c r="M552" s="1"/>
      <c r="N552" s="1"/>
      <c r="O552" s="1"/>
      <c r="P552" s="1"/>
      <c r="Q552" s="1"/>
      <c r="R552" s="1"/>
      <c r="S552" s="1"/>
      <c r="T552" s="1"/>
    </row>
    <row r="553" ht="15.75" customHeight="1">
      <c r="A553" s="1"/>
      <c r="B553" s="1"/>
      <c r="C553" s="1"/>
      <c r="D553" s="1"/>
      <c r="E553" s="1"/>
      <c r="F553" s="1"/>
      <c r="G553" s="1"/>
      <c r="H553" s="1"/>
      <c r="I553" s="1"/>
      <c r="J553" s="1"/>
      <c r="K553" s="1"/>
      <c r="L553" s="1"/>
      <c r="M553" s="1"/>
      <c r="N553" s="1"/>
      <c r="O553" s="1"/>
      <c r="P553" s="1"/>
      <c r="Q553" s="1"/>
      <c r="R553" s="1"/>
      <c r="S553" s="1"/>
      <c r="T553" s="1"/>
    </row>
    <row r="554" ht="15.75" customHeight="1">
      <c r="A554" s="1"/>
      <c r="B554" s="1"/>
      <c r="C554" s="1"/>
      <c r="D554" s="1"/>
      <c r="E554" s="1"/>
      <c r="F554" s="1"/>
      <c r="G554" s="1"/>
      <c r="H554" s="1"/>
      <c r="I554" s="1"/>
      <c r="J554" s="1"/>
      <c r="K554" s="1"/>
      <c r="L554" s="1"/>
      <c r="M554" s="1"/>
      <c r="N554" s="1"/>
      <c r="O554" s="1"/>
      <c r="P554" s="1"/>
      <c r="Q554" s="1"/>
      <c r="R554" s="1"/>
      <c r="S554" s="1"/>
      <c r="T554" s="1"/>
    </row>
    <row r="555" ht="15.75" customHeight="1">
      <c r="A555" s="1"/>
      <c r="B555" s="1"/>
      <c r="C555" s="1"/>
      <c r="D555" s="1"/>
      <c r="E555" s="1"/>
      <c r="F555" s="1"/>
      <c r="G555" s="1"/>
      <c r="H555" s="1"/>
      <c r="I555" s="1"/>
      <c r="J555" s="1"/>
      <c r="K555" s="1"/>
      <c r="L555" s="1"/>
      <c r="M555" s="1"/>
      <c r="N555" s="1"/>
      <c r="O555" s="1"/>
      <c r="P555" s="1"/>
      <c r="Q555" s="1"/>
      <c r="R555" s="1"/>
      <c r="S555" s="1"/>
      <c r="T555" s="1"/>
    </row>
    <row r="556" ht="15.75" customHeight="1">
      <c r="A556" s="1"/>
      <c r="B556" s="1"/>
      <c r="C556" s="1"/>
      <c r="D556" s="1"/>
      <c r="E556" s="1"/>
      <c r="F556" s="1"/>
      <c r="G556" s="1"/>
      <c r="H556" s="1"/>
      <c r="I556" s="1"/>
      <c r="J556" s="1"/>
      <c r="K556" s="1"/>
      <c r="L556" s="1"/>
      <c r="M556" s="1"/>
      <c r="N556" s="1"/>
      <c r="O556" s="1"/>
      <c r="P556" s="1"/>
      <c r="Q556" s="1"/>
      <c r="R556" s="1"/>
      <c r="S556" s="1"/>
      <c r="T556" s="1"/>
    </row>
    <row r="557" ht="15.75" customHeight="1">
      <c r="A557" s="1"/>
      <c r="B557" s="1"/>
      <c r="C557" s="1"/>
      <c r="D557" s="1"/>
      <c r="E557" s="1"/>
      <c r="F557" s="1"/>
      <c r="G557" s="1"/>
      <c r="H557" s="1"/>
      <c r="I557" s="1"/>
      <c r="J557" s="1"/>
      <c r="K557" s="1"/>
      <c r="L557" s="1"/>
      <c r="M557" s="1"/>
      <c r="N557" s="1"/>
      <c r="O557" s="1"/>
      <c r="P557" s="1"/>
      <c r="Q557" s="1"/>
      <c r="R557" s="1"/>
      <c r="S557" s="1"/>
      <c r="T557" s="1"/>
    </row>
    <row r="558" ht="15.75" customHeight="1">
      <c r="A558" s="1"/>
      <c r="B558" s="1"/>
      <c r="C558" s="1"/>
      <c r="D558" s="1"/>
      <c r="E558" s="1"/>
      <c r="F558" s="1"/>
      <c r="G558" s="1"/>
      <c r="H558" s="1"/>
      <c r="I558" s="1"/>
      <c r="J558" s="1"/>
      <c r="K558" s="1"/>
      <c r="L558" s="1"/>
      <c r="M558" s="1"/>
      <c r="N558" s="1"/>
      <c r="O558" s="1"/>
      <c r="P558" s="1"/>
      <c r="Q558" s="1"/>
      <c r="R558" s="1"/>
      <c r="S558" s="1"/>
      <c r="T558" s="1"/>
    </row>
    <row r="559" ht="15.75" customHeight="1">
      <c r="A559" s="1"/>
      <c r="B559" s="1"/>
      <c r="C559" s="1"/>
      <c r="D559" s="1"/>
      <c r="E559" s="1"/>
      <c r="F559" s="1"/>
      <c r="G559" s="1"/>
      <c r="H559" s="1"/>
      <c r="I559" s="1"/>
      <c r="J559" s="1"/>
      <c r="K559" s="1"/>
      <c r="L559" s="1"/>
      <c r="M559" s="1"/>
      <c r="N559" s="1"/>
      <c r="O559" s="1"/>
      <c r="P559" s="1"/>
      <c r="Q559" s="1"/>
      <c r="R559" s="1"/>
      <c r="S559" s="1"/>
      <c r="T559" s="1"/>
    </row>
    <row r="560" ht="15.75" customHeight="1">
      <c r="A560" s="1"/>
      <c r="B560" s="1"/>
      <c r="C560" s="1"/>
      <c r="D560" s="1"/>
      <c r="E560" s="1"/>
      <c r="F560" s="1"/>
      <c r="G560" s="1"/>
      <c r="H560" s="1"/>
      <c r="I560" s="1"/>
      <c r="J560" s="1"/>
      <c r="K560" s="1"/>
      <c r="L560" s="1"/>
      <c r="M560" s="1"/>
      <c r="N560" s="1"/>
      <c r="O560" s="1"/>
      <c r="P560" s="1"/>
      <c r="Q560" s="1"/>
      <c r="R560" s="1"/>
      <c r="S560" s="1"/>
      <c r="T560" s="1"/>
    </row>
    <row r="561" ht="15.75" customHeight="1">
      <c r="A561" s="1"/>
      <c r="B561" s="1"/>
      <c r="C561" s="1"/>
      <c r="D561" s="1"/>
      <c r="E561" s="1"/>
      <c r="F561" s="1"/>
      <c r="G561" s="1"/>
      <c r="H561" s="1"/>
      <c r="I561" s="1"/>
      <c r="J561" s="1"/>
      <c r="K561" s="1"/>
      <c r="L561" s="1"/>
      <c r="M561" s="1"/>
      <c r="N561" s="1"/>
      <c r="O561" s="1"/>
      <c r="P561" s="1"/>
      <c r="Q561" s="1"/>
      <c r="R561" s="1"/>
      <c r="S561" s="1"/>
      <c r="T561" s="1"/>
    </row>
    <row r="562" ht="15.75" customHeight="1">
      <c r="A562" s="1"/>
      <c r="B562" s="1"/>
      <c r="C562" s="1"/>
      <c r="D562" s="1"/>
      <c r="E562" s="1"/>
      <c r="F562" s="1"/>
      <c r="G562" s="1"/>
      <c r="H562" s="1"/>
      <c r="I562" s="1"/>
      <c r="J562" s="1"/>
      <c r="K562" s="1"/>
      <c r="L562" s="1"/>
      <c r="M562" s="1"/>
      <c r="N562" s="1"/>
      <c r="O562" s="1"/>
      <c r="P562" s="1"/>
      <c r="Q562" s="1"/>
      <c r="R562" s="1"/>
      <c r="S562" s="1"/>
      <c r="T562" s="1"/>
    </row>
    <row r="563" ht="15.75" customHeight="1">
      <c r="A563" s="1"/>
      <c r="B563" s="1"/>
      <c r="C563" s="1"/>
      <c r="D563" s="1"/>
      <c r="E563" s="1"/>
      <c r="F563" s="1"/>
      <c r="G563" s="1"/>
      <c r="H563" s="1"/>
      <c r="I563" s="1"/>
      <c r="J563" s="1"/>
      <c r="K563" s="1"/>
      <c r="L563" s="1"/>
      <c r="M563" s="1"/>
      <c r="N563" s="1"/>
      <c r="O563" s="1"/>
      <c r="P563" s="1"/>
      <c r="Q563" s="1"/>
      <c r="R563" s="1"/>
      <c r="S563" s="1"/>
      <c r="T563" s="1"/>
    </row>
    <row r="564" ht="15.75" customHeight="1">
      <c r="A564" s="1"/>
      <c r="B564" s="1"/>
      <c r="C564" s="1"/>
      <c r="D564" s="1"/>
      <c r="E564" s="1"/>
      <c r="F564" s="1"/>
      <c r="G564" s="1"/>
      <c r="H564" s="1"/>
      <c r="I564" s="1"/>
      <c r="J564" s="1"/>
      <c r="K564" s="1"/>
      <c r="L564" s="1"/>
      <c r="M564" s="1"/>
      <c r="N564" s="1"/>
      <c r="O564" s="1"/>
      <c r="P564" s="1"/>
      <c r="Q564" s="1"/>
      <c r="R564" s="1"/>
      <c r="S564" s="1"/>
      <c r="T564" s="1"/>
    </row>
    <row r="565" ht="15.75" customHeight="1">
      <c r="A565" s="1"/>
      <c r="B565" s="1"/>
      <c r="C565" s="1"/>
      <c r="D565" s="1"/>
      <c r="E565" s="1"/>
      <c r="F565" s="1"/>
      <c r="G565" s="1"/>
      <c r="H565" s="1"/>
      <c r="I565" s="1"/>
      <c r="J565" s="1"/>
      <c r="K565" s="1"/>
      <c r="L565" s="1"/>
      <c r="M565" s="1"/>
      <c r="N565" s="1"/>
      <c r="O565" s="1"/>
      <c r="P565" s="1"/>
      <c r="Q565" s="1"/>
      <c r="R565" s="1"/>
      <c r="S565" s="1"/>
      <c r="T565" s="1"/>
    </row>
    <row r="566" ht="15.75" customHeight="1">
      <c r="A566" s="1"/>
      <c r="B566" s="1"/>
      <c r="C566" s="1"/>
      <c r="D566" s="1"/>
      <c r="E566" s="1"/>
      <c r="F566" s="1"/>
      <c r="G566" s="1"/>
      <c r="H566" s="1"/>
      <c r="I566" s="1"/>
      <c r="J566" s="1"/>
      <c r="K566" s="1"/>
      <c r="L566" s="1"/>
      <c r="M566" s="1"/>
      <c r="N566" s="1"/>
      <c r="O566" s="1"/>
      <c r="P566" s="1"/>
      <c r="Q566" s="1"/>
      <c r="R566" s="1"/>
      <c r="S566" s="1"/>
      <c r="T566" s="1"/>
    </row>
    <row r="567" ht="15.75" customHeight="1">
      <c r="A567" s="1"/>
      <c r="B567" s="1"/>
      <c r="C567" s="1"/>
      <c r="D567" s="1"/>
      <c r="E567" s="1"/>
      <c r="F567" s="1"/>
      <c r="G567" s="1"/>
      <c r="H567" s="1"/>
      <c r="I567" s="1"/>
      <c r="J567" s="1"/>
      <c r="K567" s="1"/>
      <c r="L567" s="1"/>
      <c r="M567" s="1"/>
      <c r="N567" s="1"/>
      <c r="O567" s="1"/>
      <c r="P567" s="1"/>
      <c r="Q567" s="1"/>
      <c r="R567" s="1"/>
      <c r="S567" s="1"/>
      <c r="T567" s="1"/>
    </row>
    <row r="568" ht="15.75" customHeight="1">
      <c r="A568" s="1"/>
      <c r="B568" s="1"/>
      <c r="C568" s="1"/>
      <c r="D568" s="1"/>
      <c r="E568" s="1"/>
      <c r="F568" s="1"/>
      <c r="G568" s="1"/>
      <c r="H568" s="1"/>
      <c r="I568" s="1"/>
      <c r="J568" s="1"/>
      <c r="K568" s="1"/>
      <c r="L568" s="1"/>
      <c r="M568" s="1"/>
      <c r="N568" s="1"/>
      <c r="O568" s="1"/>
      <c r="P568" s="1"/>
      <c r="Q568" s="1"/>
      <c r="R568" s="1"/>
      <c r="S568" s="1"/>
      <c r="T568" s="1"/>
    </row>
    <row r="569" ht="15.75" customHeight="1">
      <c r="A569" s="1"/>
      <c r="B569" s="1"/>
      <c r="C569" s="1"/>
      <c r="D569" s="1"/>
      <c r="E569" s="1"/>
      <c r="F569" s="1"/>
      <c r="G569" s="1"/>
      <c r="H569" s="1"/>
      <c r="I569" s="1"/>
      <c r="J569" s="1"/>
      <c r="K569" s="1"/>
      <c r="L569" s="1"/>
      <c r="M569" s="1"/>
      <c r="N569" s="1"/>
      <c r="O569" s="1"/>
      <c r="P569" s="1"/>
      <c r="Q569" s="1"/>
      <c r="R569" s="1"/>
      <c r="S569" s="1"/>
      <c r="T569" s="1"/>
    </row>
    <row r="570" ht="15.75" customHeight="1">
      <c r="A570" s="1"/>
      <c r="B570" s="1"/>
      <c r="C570" s="1"/>
      <c r="D570" s="1"/>
      <c r="E570" s="1"/>
      <c r="F570" s="1"/>
      <c r="G570" s="1"/>
      <c r="H570" s="1"/>
      <c r="I570" s="1"/>
      <c r="J570" s="1"/>
      <c r="K570" s="1"/>
      <c r="L570" s="1"/>
      <c r="M570" s="1"/>
      <c r="N570" s="1"/>
      <c r="O570" s="1"/>
      <c r="P570" s="1"/>
      <c r="Q570" s="1"/>
      <c r="R570" s="1"/>
      <c r="S570" s="1"/>
      <c r="T570" s="1"/>
    </row>
    <row r="571" ht="15.75" customHeight="1">
      <c r="A571" s="1"/>
      <c r="B571" s="1"/>
      <c r="C571" s="1"/>
      <c r="D571" s="1"/>
      <c r="E571" s="1"/>
      <c r="F571" s="1"/>
      <c r="G571" s="1"/>
      <c r="H571" s="1"/>
      <c r="I571" s="1"/>
      <c r="J571" s="1"/>
      <c r="K571" s="1"/>
      <c r="L571" s="1"/>
      <c r="M571" s="1"/>
      <c r="N571" s="1"/>
      <c r="O571" s="1"/>
      <c r="P571" s="1"/>
      <c r="Q571" s="1"/>
      <c r="R571" s="1"/>
      <c r="S571" s="1"/>
      <c r="T571" s="1"/>
    </row>
    <row r="572" ht="15.75" customHeight="1">
      <c r="A572" s="1"/>
      <c r="B572" s="1"/>
      <c r="C572" s="1"/>
      <c r="D572" s="1"/>
      <c r="E572" s="1"/>
      <c r="F572" s="1"/>
      <c r="G572" s="1"/>
      <c r="H572" s="1"/>
      <c r="I572" s="1"/>
      <c r="J572" s="1"/>
      <c r="K572" s="1"/>
      <c r="L572" s="1"/>
      <c r="M572" s="1"/>
      <c r="N572" s="1"/>
      <c r="O572" s="1"/>
      <c r="P572" s="1"/>
      <c r="Q572" s="1"/>
      <c r="R572" s="1"/>
      <c r="S572" s="1"/>
      <c r="T572" s="1"/>
    </row>
    <row r="573" ht="15.75" customHeight="1">
      <c r="A573" s="1"/>
      <c r="B573" s="1"/>
      <c r="C573" s="1"/>
      <c r="D573" s="1"/>
      <c r="E573" s="1"/>
      <c r="F573" s="1"/>
      <c r="G573" s="1"/>
      <c r="H573" s="1"/>
      <c r="I573" s="1"/>
      <c r="J573" s="1"/>
      <c r="K573" s="1"/>
      <c r="L573" s="1"/>
      <c r="M573" s="1"/>
      <c r="N573" s="1"/>
      <c r="O573" s="1"/>
      <c r="P573" s="1"/>
      <c r="Q573" s="1"/>
      <c r="R573" s="1"/>
      <c r="S573" s="1"/>
      <c r="T573" s="1"/>
    </row>
    <row r="574" ht="15.75" customHeight="1">
      <c r="A574" s="1"/>
      <c r="B574" s="1"/>
      <c r="C574" s="1"/>
      <c r="D574" s="1"/>
      <c r="E574" s="1"/>
      <c r="F574" s="1"/>
      <c r="G574" s="1"/>
      <c r="H574" s="1"/>
      <c r="I574" s="1"/>
      <c r="J574" s="1"/>
      <c r="K574" s="1"/>
      <c r="L574" s="1"/>
      <c r="M574" s="1"/>
      <c r="N574" s="1"/>
      <c r="O574" s="1"/>
      <c r="P574" s="1"/>
      <c r="Q574" s="1"/>
      <c r="R574" s="1"/>
      <c r="S574" s="1"/>
      <c r="T574" s="1"/>
    </row>
    <row r="575" ht="15.75" customHeight="1">
      <c r="A575" s="1"/>
      <c r="B575" s="1"/>
      <c r="C575" s="1"/>
      <c r="D575" s="1"/>
      <c r="E575" s="1"/>
      <c r="F575" s="1"/>
      <c r="G575" s="1"/>
      <c r="H575" s="1"/>
      <c r="I575" s="1"/>
      <c r="J575" s="1"/>
      <c r="K575" s="1"/>
      <c r="L575" s="1"/>
      <c r="M575" s="1"/>
      <c r="N575" s="1"/>
      <c r="O575" s="1"/>
      <c r="P575" s="1"/>
      <c r="Q575" s="1"/>
      <c r="R575" s="1"/>
      <c r="S575" s="1"/>
      <c r="T575" s="1"/>
    </row>
    <row r="576" ht="15.75" customHeight="1">
      <c r="A576" s="1"/>
      <c r="B576" s="1"/>
      <c r="C576" s="1"/>
      <c r="D576" s="1"/>
      <c r="E576" s="1"/>
      <c r="F576" s="1"/>
      <c r="G576" s="1"/>
      <c r="H576" s="1"/>
      <c r="I576" s="1"/>
      <c r="J576" s="1"/>
      <c r="K576" s="1"/>
      <c r="L576" s="1"/>
      <c r="M576" s="1"/>
      <c r="N576" s="1"/>
      <c r="O576" s="1"/>
      <c r="P576" s="1"/>
      <c r="Q576" s="1"/>
      <c r="R576" s="1"/>
      <c r="S576" s="1"/>
      <c r="T576" s="1"/>
    </row>
    <row r="577" ht="15.75" customHeight="1">
      <c r="A577" s="1"/>
      <c r="B577" s="1"/>
      <c r="C577" s="1"/>
      <c r="D577" s="1"/>
      <c r="E577" s="1"/>
      <c r="F577" s="1"/>
      <c r="G577" s="1"/>
      <c r="H577" s="1"/>
      <c r="I577" s="1"/>
      <c r="J577" s="1"/>
      <c r="K577" s="1"/>
      <c r="L577" s="1"/>
      <c r="M577" s="1"/>
      <c r="N577" s="1"/>
      <c r="O577" s="1"/>
      <c r="P577" s="1"/>
      <c r="Q577" s="1"/>
      <c r="R577" s="1"/>
      <c r="S577" s="1"/>
      <c r="T577" s="1"/>
    </row>
    <row r="578" ht="15.75" customHeight="1">
      <c r="A578" s="1"/>
      <c r="B578" s="1"/>
      <c r="C578" s="1"/>
      <c r="D578" s="1"/>
      <c r="E578" s="1"/>
      <c r="F578" s="1"/>
      <c r="G578" s="1"/>
      <c r="H578" s="1"/>
      <c r="I578" s="1"/>
      <c r="J578" s="1"/>
      <c r="K578" s="1"/>
      <c r="L578" s="1"/>
      <c r="M578" s="1"/>
      <c r="N578" s="1"/>
      <c r="O578" s="1"/>
      <c r="P578" s="1"/>
      <c r="Q578" s="1"/>
      <c r="R578" s="1"/>
      <c r="S578" s="1"/>
      <c r="T578" s="1"/>
    </row>
    <row r="579" ht="15.75" customHeight="1">
      <c r="A579" s="1"/>
      <c r="B579" s="1"/>
      <c r="C579" s="1"/>
      <c r="D579" s="1"/>
      <c r="E579" s="1"/>
      <c r="F579" s="1"/>
      <c r="G579" s="1"/>
      <c r="H579" s="1"/>
      <c r="I579" s="1"/>
      <c r="J579" s="1"/>
      <c r="K579" s="1"/>
      <c r="L579" s="1"/>
      <c r="M579" s="1"/>
      <c r="N579" s="1"/>
      <c r="O579" s="1"/>
      <c r="P579" s="1"/>
      <c r="Q579" s="1"/>
      <c r="R579" s="1"/>
      <c r="S579" s="1"/>
      <c r="T579" s="1"/>
    </row>
    <row r="580" ht="15.75" customHeight="1">
      <c r="A580" s="1"/>
      <c r="B580" s="1"/>
      <c r="C580" s="1"/>
      <c r="D580" s="1"/>
      <c r="E580" s="1"/>
      <c r="F580" s="1"/>
      <c r="G580" s="1"/>
      <c r="H580" s="1"/>
      <c r="I580" s="1"/>
      <c r="J580" s="1"/>
      <c r="K580" s="1"/>
      <c r="L580" s="1"/>
      <c r="M580" s="1"/>
      <c r="N580" s="1"/>
      <c r="O580" s="1"/>
      <c r="P580" s="1"/>
      <c r="Q580" s="1"/>
      <c r="R580" s="1"/>
      <c r="S580" s="1"/>
      <c r="T580" s="1"/>
    </row>
    <row r="581" ht="15.75" customHeight="1">
      <c r="A581" s="1"/>
      <c r="B581" s="1"/>
      <c r="C581" s="1"/>
      <c r="D581" s="1"/>
      <c r="E581" s="1"/>
      <c r="F581" s="1"/>
      <c r="G581" s="1"/>
      <c r="H581" s="1"/>
      <c r="I581" s="1"/>
      <c r="J581" s="1"/>
      <c r="K581" s="1"/>
      <c r="L581" s="1"/>
      <c r="M581" s="1"/>
      <c r="N581" s="1"/>
      <c r="O581" s="1"/>
      <c r="P581" s="1"/>
      <c r="Q581" s="1"/>
      <c r="R581" s="1"/>
      <c r="S581" s="1"/>
      <c r="T581" s="1"/>
    </row>
    <row r="582" ht="15.75" customHeight="1">
      <c r="A582" s="1"/>
      <c r="B582" s="1"/>
      <c r="C582" s="1"/>
      <c r="D582" s="1"/>
      <c r="E582" s="1"/>
      <c r="F582" s="1"/>
      <c r="G582" s="1"/>
      <c r="H582" s="1"/>
      <c r="I582" s="1"/>
      <c r="J582" s="1"/>
      <c r="K582" s="1"/>
      <c r="L582" s="1"/>
      <c r="M582" s="1"/>
      <c r="N582" s="1"/>
      <c r="O582" s="1"/>
      <c r="P582" s="1"/>
      <c r="Q582" s="1"/>
      <c r="R582" s="1"/>
      <c r="S582" s="1"/>
      <c r="T582" s="1"/>
    </row>
    <row r="583" ht="15.75" customHeight="1">
      <c r="A583" s="1"/>
      <c r="B583" s="1"/>
      <c r="C583" s="1"/>
      <c r="D583" s="1"/>
      <c r="E583" s="1"/>
      <c r="F583" s="1"/>
      <c r="G583" s="1"/>
      <c r="H583" s="1"/>
      <c r="I583" s="1"/>
      <c r="J583" s="1"/>
      <c r="K583" s="1"/>
      <c r="L583" s="1"/>
      <c r="M583" s="1"/>
      <c r="N583" s="1"/>
      <c r="O583" s="1"/>
      <c r="P583" s="1"/>
      <c r="Q583" s="1"/>
      <c r="R583" s="1"/>
      <c r="S583" s="1"/>
      <c r="T583" s="1"/>
    </row>
    <row r="584" ht="15.75" customHeight="1">
      <c r="A584" s="1"/>
      <c r="B584" s="1"/>
      <c r="C584" s="1"/>
      <c r="D584" s="1"/>
      <c r="E584" s="1"/>
      <c r="F584" s="1"/>
      <c r="G584" s="1"/>
      <c r="H584" s="1"/>
      <c r="I584" s="1"/>
      <c r="J584" s="1"/>
      <c r="K584" s="1"/>
      <c r="L584" s="1"/>
      <c r="M584" s="1"/>
      <c r="N584" s="1"/>
      <c r="O584" s="1"/>
      <c r="P584" s="1"/>
      <c r="Q584" s="1"/>
      <c r="R584" s="1"/>
      <c r="S584" s="1"/>
      <c r="T584" s="1"/>
    </row>
    <row r="585" ht="15.75" customHeight="1">
      <c r="A585" s="1"/>
      <c r="B585" s="1"/>
      <c r="C585" s="1"/>
      <c r="D585" s="1"/>
      <c r="E585" s="1"/>
      <c r="F585" s="1"/>
      <c r="G585" s="1"/>
      <c r="H585" s="1"/>
      <c r="I585" s="1"/>
      <c r="J585" s="1"/>
      <c r="K585" s="1"/>
      <c r="L585" s="1"/>
      <c r="M585" s="1"/>
      <c r="N585" s="1"/>
      <c r="O585" s="1"/>
      <c r="P585" s="1"/>
      <c r="Q585" s="1"/>
      <c r="R585" s="1"/>
      <c r="S585" s="1"/>
      <c r="T585" s="1"/>
    </row>
    <row r="586" ht="15.75" customHeight="1">
      <c r="A586" s="1"/>
      <c r="B586" s="1"/>
      <c r="C586" s="1"/>
      <c r="D586" s="1"/>
      <c r="E586" s="1"/>
      <c r="F586" s="1"/>
      <c r="G586" s="1"/>
      <c r="H586" s="1"/>
      <c r="I586" s="1"/>
      <c r="J586" s="1"/>
      <c r="K586" s="1"/>
      <c r="L586" s="1"/>
      <c r="M586" s="1"/>
      <c r="N586" s="1"/>
      <c r="O586" s="1"/>
      <c r="P586" s="1"/>
      <c r="Q586" s="1"/>
      <c r="R586" s="1"/>
      <c r="S586" s="1"/>
      <c r="T586" s="1"/>
    </row>
    <row r="587" ht="15.75" customHeight="1">
      <c r="A587" s="1"/>
      <c r="B587" s="1"/>
      <c r="C587" s="1"/>
      <c r="D587" s="1"/>
      <c r="E587" s="1"/>
      <c r="F587" s="1"/>
      <c r="G587" s="1"/>
      <c r="H587" s="1"/>
      <c r="I587" s="1"/>
      <c r="J587" s="1"/>
      <c r="K587" s="1"/>
      <c r="L587" s="1"/>
      <c r="M587" s="1"/>
      <c r="N587" s="1"/>
      <c r="O587" s="1"/>
      <c r="P587" s="1"/>
      <c r="Q587" s="1"/>
      <c r="R587" s="1"/>
      <c r="S587" s="1"/>
      <c r="T587" s="1"/>
    </row>
    <row r="588" ht="15.75" customHeight="1">
      <c r="A588" s="1"/>
      <c r="B588" s="1"/>
      <c r="C588" s="1"/>
      <c r="D588" s="1"/>
      <c r="E588" s="1"/>
      <c r="F588" s="1"/>
      <c r="G588" s="1"/>
      <c r="H588" s="1"/>
      <c r="I588" s="1"/>
      <c r="J588" s="1"/>
      <c r="K588" s="1"/>
      <c r="L588" s="1"/>
      <c r="M588" s="1"/>
      <c r="N588" s="1"/>
      <c r="O588" s="1"/>
      <c r="P588" s="1"/>
      <c r="Q588" s="1"/>
      <c r="R588" s="1"/>
      <c r="S588" s="1"/>
      <c r="T588" s="1"/>
    </row>
    <row r="589" ht="15.75" customHeight="1">
      <c r="A589" s="1"/>
      <c r="B589" s="1"/>
      <c r="C589" s="1"/>
      <c r="D589" s="1"/>
      <c r="E589" s="1"/>
      <c r="F589" s="1"/>
      <c r="G589" s="1"/>
      <c r="H589" s="1"/>
      <c r="I589" s="1"/>
      <c r="J589" s="1"/>
      <c r="K589" s="1"/>
      <c r="L589" s="1"/>
      <c r="M589" s="1"/>
      <c r="N589" s="1"/>
      <c r="O589" s="1"/>
      <c r="P589" s="1"/>
      <c r="Q589" s="1"/>
      <c r="R589" s="1"/>
      <c r="S589" s="1"/>
      <c r="T589" s="1"/>
    </row>
    <row r="590" ht="15.75" customHeight="1">
      <c r="A590" s="1"/>
      <c r="B590" s="1"/>
      <c r="C590" s="1"/>
      <c r="D590" s="1"/>
      <c r="E590" s="1"/>
      <c r="F590" s="1"/>
      <c r="G590" s="1"/>
      <c r="H590" s="1"/>
      <c r="I590" s="1"/>
      <c r="J590" s="1"/>
      <c r="K590" s="1"/>
      <c r="L590" s="1"/>
      <c r="M590" s="1"/>
      <c r="N590" s="1"/>
      <c r="O590" s="1"/>
      <c r="P590" s="1"/>
      <c r="Q590" s="1"/>
      <c r="R590" s="1"/>
      <c r="S590" s="1"/>
      <c r="T590" s="1"/>
    </row>
    <row r="591" ht="15.75" customHeight="1">
      <c r="A591" s="1"/>
      <c r="B591" s="1"/>
      <c r="C591" s="1"/>
      <c r="D591" s="1"/>
      <c r="E591" s="1"/>
      <c r="F591" s="1"/>
      <c r="G591" s="1"/>
      <c r="H591" s="1"/>
      <c r="I591" s="1"/>
      <c r="J591" s="1"/>
      <c r="K591" s="1"/>
      <c r="L591" s="1"/>
      <c r="M591" s="1"/>
      <c r="N591" s="1"/>
      <c r="O591" s="1"/>
      <c r="P591" s="1"/>
      <c r="Q591" s="1"/>
      <c r="R591" s="1"/>
      <c r="S591" s="1"/>
      <c r="T591" s="1"/>
    </row>
    <row r="592" ht="15.75" customHeight="1">
      <c r="A592" s="1"/>
      <c r="B592" s="1"/>
      <c r="C592" s="1"/>
      <c r="D592" s="1"/>
      <c r="E592" s="1"/>
      <c r="F592" s="1"/>
      <c r="G592" s="1"/>
      <c r="H592" s="1"/>
      <c r="I592" s="1"/>
      <c r="J592" s="1"/>
      <c r="K592" s="1"/>
      <c r="L592" s="1"/>
      <c r="M592" s="1"/>
      <c r="N592" s="1"/>
      <c r="O592" s="1"/>
      <c r="P592" s="1"/>
      <c r="Q592" s="1"/>
      <c r="R592" s="1"/>
      <c r="S592" s="1"/>
      <c r="T592" s="1"/>
    </row>
    <row r="593" ht="15.75" customHeight="1">
      <c r="A593" s="1"/>
      <c r="B593" s="1"/>
      <c r="C593" s="1"/>
      <c r="D593" s="1"/>
      <c r="E593" s="1"/>
      <c r="F593" s="1"/>
      <c r="G593" s="1"/>
      <c r="H593" s="1"/>
      <c r="I593" s="1"/>
      <c r="J593" s="1"/>
      <c r="K593" s="1"/>
      <c r="L593" s="1"/>
      <c r="M593" s="1"/>
      <c r="N593" s="1"/>
      <c r="O593" s="1"/>
      <c r="P593" s="1"/>
      <c r="Q593" s="1"/>
      <c r="R593" s="1"/>
      <c r="S593" s="1"/>
      <c r="T593" s="1"/>
    </row>
    <row r="594" ht="15.75" customHeight="1">
      <c r="A594" s="1"/>
      <c r="B594" s="1"/>
      <c r="C594" s="1"/>
      <c r="D594" s="1"/>
      <c r="E594" s="1"/>
      <c r="F594" s="1"/>
      <c r="G594" s="1"/>
      <c r="H594" s="1"/>
      <c r="I594" s="1"/>
      <c r="J594" s="1"/>
      <c r="K594" s="1"/>
      <c r="L594" s="1"/>
      <c r="M594" s="1"/>
      <c r="N594" s="1"/>
      <c r="O594" s="1"/>
      <c r="P594" s="1"/>
      <c r="Q594" s="1"/>
      <c r="R594" s="1"/>
      <c r="S594" s="1"/>
      <c r="T594" s="1"/>
    </row>
    <row r="595" ht="15.75" customHeight="1">
      <c r="A595" s="1"/>
      <c r="B595" s="1"/>
      <c r="C595" s="1"/>
      <c r="D595" s="1"/>
      <c r="E595" s="1"/>
      <c r="F595" s="1"/>
      <c r="G595" s="1"/>
      <c r="H595" s="1"/>
      <c r="I595" s="1"/>
      <c r="J595" s="1"/>
      <c r="K595" s="1"/>
      <c r="L595" s="1"/>
      <c r="M595" s="1"/>
      <c r="N595" s="1"/>
      <c r="O595" s="1"/>
      <c r="P595" s="1"/>
      <c r="Q595" s="1"/>
      <c r="R595" s="1"/>
      <c r="S595" s="1"/>
      <c r="T595" s="1"/>
    </row>
    <row r="596" ht="15.75" customHeight="1">
      <c r="A596" s="1"/>
      <c r="B596" s="1"/>
      <c r="C596" s="1"/>
      <c r="D596" s="1"/>
      <c r="E596" s="1"/>
      <c r="F596" s="1"/>
      <c r="G596" s="1"/>
      <c r="H596" s="1"/>
      <c r="I596" s="1"/>
      <c r="J596" s="1"/>
      <c r="K596" s="1"/>
      <c r="L596" s="1"/>
      <c r="M596" s="1"/>
      <c r="N596" s="1"/>
      <c r="O596" s="1"/>
      <c r="P596" s="1"/>
      <c r="Q596" s="1"/>
      <c r="R596" s="1"/>
      <c r="S596" s="1"/>
      <c r="T596" s="1"/>
    </row>
    <row r="597" ht="15.75" customHeight="1">
      <c r="A597" s="1"/>
      <c r="B597" s="1"/>
      <c r="C597" s="1"/>
      <c r="D597" s="1"/>
      <c r="E597" s="1"/>
      <c r="F597" s="1"/>
      <c r="G597" s="1"/>
      <c r="H597" s="1"/>
      <c r="I597" s="1"/>
      <c r="J597" s="1"/>
      <c r="K597" s="1"/>
      <c r="L597" s="1"/>
      <c r="M597" s="1"/>
      <c r="N597" s="1"/>
      <c r="O597" s="1"/>
      <c r="P597" s="1"/>
      <c r="Q597" s="1"/>
      <c r="R597" s="1"/>
      <c r="S597" s="1"/>
      <c r="T597" s="1"/>
    </row>
    <row r="598" ht="15.75" customHeight="1">
      <c r="A598" s="1"/>
      <c r="B598" s="1"/>
      <c r="C598" s="1"/>
      <c r="D598" s="1"/>
      <c r="E598" s="1"/>
      <c r="F598" s="1"/>
      <c r="G598" s="1"/>
      <c r="H598" s="1"/>
      <c r="I598" s="1"/>
      <c r="J598" s="1"/>
      <c r="K598" s="1"/>
      <c r="L598" s="1"/>
      <c r="M598" s="1"/>
      <c r="N598" s="1"/>
      <c r="O598" s="1"/>
      <c r="P598" s="1"/>
      <c r="Q598" s="1"/>
      <c r="R598" s="1"/>
      <c r="S598" s="1"/>
      <c r="T598" s="1"/>
    </row>
    <row r="599" ht="15.75" customHeight="1">
      <c r="A599" s="1"/>
      <c r="B599" s="1"/>
      <c r="C599" s="1"/>
      <c r="D599" s="1"/>
      <c r="E599" s="1"/>
      <c r="F599" s="1"/>
      <c r="G599" s="1"/>
      <c r="H599" s="1"/>
      <c r="I599" s="1"/>
      <c r="J599" s="1"/>
      <c r="K599" s="1"/>
      <c r="L599" s="1"/>
      <c r="M599" s="1"/>
      <c r="N599" s="1"/>
      <c r="O599" s="1"/>
      <c r="P599" s="1"/>
      <c r="Q599" s="1"/>
      <c r="R599" s="1"/>
      <c r="S599" s="1"/>
      <c r="T599" s="1"/>
    </row>
    <row r="600" ht="15.75" customHeight="1">
      <c r="A600" s="1"/>
      <c r="B600" s="1"/>
      <c r="C600" s="1"/>
      <c r="D600" s="1"/>
      <c r="E600" s="1"/>
      <c r="F600" s="1"/>
      <c r="G600" s="1"/>
      <c r="H600" s="1"/>
      <c r="I600" s="1"/>
      <c r="J600" s="1"/>
      <c r="K600" s="1"/>
      <c r="L600" s="1"/>
      <c r="M600" s="1"/>
      <c r="N600" s="1"/>
      <c r="O600" s="1"/>
      <c r="P600" s="1"/>
      <c r="Q600" s="1"/>
      <c r="R600" s="1"/>
      <c r="S600" s="1"/>
      <c r="T600" s="1"/>
    </row>
    <row r="601" ht="15.75" customHeight="1">
      <c r="A601" s="1"/>
      <c r="B601" s="1"/>
      <c r="C601" s="1"/>
      <c r="D601" s="1"/>
      <c r="E601" s="1"/>
      <c r="F601" s="1"/>
      <c r="G601" s="1"/>
      <c r="H601" s="1"/>
      <c r="I601" s="1"/>
      <c r="J601" s="1"/>
      <c r="K601" s="1"/>
      <c r="L601" s="1"/>
      <c r="M601" s="1"/>
      <c r="N601" s="1"/>
      <c r="O601" s="1"/>
      <c r="P601" s="1"/>
      <c r="Q601" s="1"/>
      <c r="R601" s="1"/>
      <c r="S601" s="1"/>
      <c r="T601" s="1"/>
    </row>
    <row r="602" ht="15.75" customHeight="1">
      <c r="A602" s="1"/>
      <c r="B602" s="1"/>
      <c r="C602" s="1"/>
      <c r="D602" s="1"/>
      <c r="E602" s="1"/>
      <c r="F602" s="1"/>
      <c r="G602" s="1"/>
      <c r="H602" s="1"/>
      <c r="I602" s="1"/>
      <c r="J602" s="1"/>
      <c r="K602" s="1"/>
      <c r="L602" s="1"/>
      <c r="M602" s="1"/>
      <c r="N602" s="1"/>
      <c r="O602" s="1"/>
      <c r="P602" s="1"/>
      <c r="Q602" s="1"/>
      <c r="R602" s="1"/>
      <c r="S602" s="1"/>
      <c r="T602" s="1"/>
    </row>
    <row r="603" ht="15.75" customHeight="1">
      <c r="A603" s="1"/>
      <c r="B603" s="1"/>
      <c r="C603" s="1"/>
      <c r="D603" s="1"/>
      <c r="E603" s="1"/>
      <c r="F603" s="1"/>
      <c r="G603" s="1"/>
      <c r="H603" s="1"/>
      <c r="I603" s="1"/>
      <c r="J603" s="1"/>
      <c r="K603" s="1"/>
      <c r="L603" s="1"/>
      <c r="M603" s="1"/>
      <c r="N603" s="1"/>
      <c r="O603" s="1"/>
      <c r="P603" s="1"/>
      <c r="Q603" s="1"/>
      <c r="R603" s="1"/>
      <c r="S603" s="1"/>
      <c r="T603" s="1"/>
    </row>
    <row r="604" ht="15.75" customHeight="1">
      <c r="A604" s="1"/>
      <c r="B604" s="1"/>
      <c r="C604" s="1"/>
      <c r="D604" s="1"/>
      <c r="E604" s="1"/>
      <c r="F604" s="1"/>
      <c r="G604" s="1"/>
      <c r="H604" s="1"/>
      <c r="I604" s="1"/>
      <c r="J604" s="1"/>
      <c r="K604" s="1"/>
      <c r="L604" s="1"/>
      <c r="M604" s="1"/>
      <c r="N604" s="1"/>
      <c r="O604" s="1"/>
      <c r="P604" s="1"/>
      <c r="Q604" s="1"/>
      <c r="R604" s="1"/>
      <c r="S604" s="1"/>
      <c r="T604" s="1"/>
    </row>
    <row r="605" ht="15.75" customHeight="1">
      <c r="A605" s="1"/>
      <c r="B605" s="1"/>
      <c r="C605" s="1"/>
      <c r="D605" s="1"/>
      <c r="E605" s="1"/>
      <c r="F605" s="1"/>
      <c r="G605" s="1"/>
      <c r="H605" s="1"/>
      <c r="I605" s="1"/>
      <c r="J605" s="1"/>
      <c r="K605" s="1"/>
      <c r="L605" s="1"/>
      <c r="M605" s="1"/>
      <c r="N605" s="1"/>
      <c r="O605" s="1"/>
      <c r="P605" s="1"/>
      <c r="Q605" s="1"/>
      <c r="R605" s="1"/>
      <c r="S605" s="1"/>
      <c r="T605" s="1"/>
    </row>
    <row r="606" ht="15.75" customHeight="1">
      <c r="A606" s="1"/>
      <c r="B606" s="1"/>
      <c r="C606" s="1"/>
      <c r="D606" s="1"/>
      <c r="E606" s="1"/>
      <c r="F606" s="1"/>
      <c r="G606" s="1"/>
      <c r="H606" s="1"/>
      <c r="I606" s="1"/>
      <c r="J606" s="1"/>
      <c r="K606" s="1"/>
      <c r="L606" s="1"/>
      <c r="M606" s="1"/>
      <c r="N606" s="1"/>
      <c r="O606" s="1"/>
      <c r="P606" s="1"/>
      <c r="Q606" s="1"/>
      <c r="R606" s="1"/>
      <c r="S606" s="1"/>
      <c r="T606" s="1"/>
    </row>
    <row r="607" ht="15.75" customHeight="1">
      <c r="A607" s="1"/>
      <c r="B607" s="1"/>
      <c r="C607" s="1"/>
      <c r="D607" s="1"/>
      <c r="E607" s="1"/>
      <c r="F607" s="1"/>
      <c r="G607" s="1"/>
      <c r="H607" s="1"/>
      <c r="I607" s="1"/>
      <c r="J607" s="1"/>
      <c r="K607" s="1"/>
      <c r="L607" s="1"/>
      <c r="M607" s="1"/>
      <c r="N607" s="1"/>
      <c r="O607" s="1"/>
      <c r="P607" s="1"/>
      <c r="Q607" s="1"/>
      <c r="R607" s="1"/>
      <c r="S607" s="1"/>
      <c r="T607" s="1"/>
    </row>
    <row r="608" ht="15.75" customHeight="1">
      <c r="A608" s="1"/>
      <c r="B608" s="1"/>
      <c r="C608" s="1"/>
      <c r="D608" s="1"/>
      <c r="E608" s="1"/>
      <c r="F608" s="1"/>
      <c r="G608" s="1"/>
      <c r="H608" s="1"/>
      <c r="I608" s="1"/>
      <c r="J608" s="1"/>
      <c r="K608" s="1"/>
      <c r="L608" s="1"/>
      <c r="M608" s="1"/>
      <c r="N608" s="1"/>
      <c r="O608" s="1"/>
      <c r="P608" s="1"/>
      <c r="Q608" s="1"/>
      <c r="R608" s="1"/>
      <c r="S608" s="1"/>
      <c r="T608" s="1"/>
    </row>
    <row r="609" ht="15.75" customHeight="1">
      <c r="A609" s="1"/>
      <c r="B609" s="1"/>
      <c r="C609" s="1"/>
      <c r="D609" s="1"/>
      <c r="E609" s="1"/>
      <c r="F609" s="1"/>
      <c r="G609" s="1"/>
      <c r="H609" s="1"/>
      <c r="I609" s="1"/>
      <c r="J609" s="1"/>
      <c r="K609" s="1"/>
      <c r="L609" s="1"/>
      <c r="M609" s="1"/>
      <c r="N609" s="1"/>
      <c r="O609" s="1"/>
      <c r="P609" s="1"/>
      <c r="Q609" s="1"/>
      <c r="R609" s="1"/>
      <c r="S609" s="1"/>
      <c r="T609" s="1"/>
    </row>
    <row r="610" ht="15.75" customHeight="1">
      <c r="A610" s="1"/>
      <c r="B610" s="1"/>
      <c r="C610" s="1"/>
      <c r="D610" s="1"/>
      <c r="E610" s="1"/>
      <c r="F610" s="1"/>
      <c r="G610" s="1"/>
      <c r="H610" s="1"/>
      <c r="I610" s="1"/>
      <c r="J610" s="1"/>
      <c r="K610" s="1"/>
      <c r="L610" s="1"/>
      <c r="M610" s="1"/>
      <c r="N610" s="1"/>
      <c r="O610" s="1"/>
      <c r="P610" s="1"/>
      <c r="Q610" s="1"/>
      <c r="R610" s="1"/>
      <c r="S610" s="1"/>
      <c r="T610" s="1"/>
    </row>
    <row r="611" ht="15.75" customHeight="1">
      <c r="A611" s="1"/>
      <c r="B611" s="1"/>
      <c r="C611" s="1"/>
      <c r="D611" s="1"/>
      <c r="E611" s="1"/>
      <c r="F611" s="1"/>
      <c r="G611" s="1"/>
      <c r="H611" s="1"/>
      <c r="I611" s="1"/>
      <c r="J611" s="1"/>
      <c r="K611" s="1"/>
      <c r="L611" s="1"/>
      <c r="M611" s="1"/>
      <c r="N611" s="1"/>
      <c r="O611" s="1"/>
      <c r="P611" s="1"/>
      <c r="Q611" s="1"/>
      <c r="R611" s="1"/>
      <c r="S611" s="1"/>
      <c r="T611" s="1"/>
    </row>
    <row r="612" ht="15.75" customHeight="1">
      <c r="A612" s="1"/>
      <c r="B612" s="1"/>
      <c r="C612" s="1"/>
      <c r="D612" s="1"/>
      <c r="E612" s="1"/>
      <c r="F612" s="1"/>
      <c r="G612" s="1"/>
      <c r="H612" s="1"/>
      <c r="I612" s="1"/>
      <c r="J612" s="1"/>
      <c r="K612" s="1"/>
      <c r="L612" s="1"/>
      <c r="M612" s="1"/>
      <c r="N612" s="1"/>
      <c r="O612" s="1"/>
      <c r="P612" s="1"/>
      <c r="Q612" s="1"/>
      <c r="R612" s="1"/>
      <c r="S612" s="1"/>
      <c r="T612" s="1"/>
    </row>
    <row r="613" ht="15.75" customHeight="1">
      <c r="A613" s="1"/>
      <c r="B613" s="1"/>
      <c r="C613" s="1"/>
      <c r="D613" s="1"/>
      <c r="E613" s="1"/>
      <c r="F613" s="1"/>
      <c r="G613" s="1"/>
      <c r="H613" s="1"/>
      <c r="I613" s="1"/>
      <c r="J613" s="1"/>
      <c r="K613" s="1"/>
      <c r="L613" s="1"/>
      <c r="M613" s="1"/>
      <c r="N613" s="1"/>
      <c r="O613" s="1"/>
      <c r="P613" s="1"/>
      <c r="Q613" s="1"/>
      <c r="R613" s="1"/>
      <c r="S613" s="1"/>
      <c r="T613" s="1"/>
    </row>
    <row r="614" ht="15.75" customHeight="1">
      <c r="A614" s="1"/>
      <c r="B614" s="1"/>
      <c r="C614" s="1"/>
      <c r="D614" s="1"/>
      <c r="E614" s="1"/>
      <c r="F614" s="1"/>
      <c r="G614" s="1"/>
      <c r="H614" s="1"/>
      <c r="I614" s="1"/>
      <c r="J614" s="1"/>
      <c r="K614" s="1"/>
      <c r="L614" s="1"/>
      <c r="M614" s="1"/>
      <c r="N614" s="1"/>
      <c r="O614" s="1"/>
      <c r="P614" s="1"/>
      <c r="Q614" s="1"/>
      <c r="R614" s="1"/>
      <c r="S614" s="1"/>
      <c r="T614" s="1"/>
    </row>
    <row r="615" ht="15.75" customHeight="1">
      <c r="A615" s="1"/>
      <c r="B615" s="1"/>
      <c r="C615" s="1"/>
      <c r="D615" s="1"/>
      <c r="E615" s="1"/>
      <c r="F615" s="1"/>
      <c r="G615" s="1"/>
      <c r="H615" s="1"/>
      <c r="I615" s="1"/>
      <c r="J615" s="1"/>
      <c r="K615" s="1"/>
      <c r="L615" s="1"/>
      <c r="M615" s="1"/>
      <c r="N615" s="1"/>
      <c r="O615" s="1"/>
      <c r="P615" s="1"/>
      <c r="Q615" s="1"/>
      <c r="R615" s="1"/>
      <c r="S615" s="1"/>
      <c r="T615" s="1"/>
    </row>
    <row r="616" ht="15.75" customHeight="1">
      <c r="A616" s="1"/>
      <c r="B616" s="1"/>
      <c r="C616" s="1"/>
      <c r="D616" s="1"/>
      <c r="E616" s="1"/>
      <c r="F616" s="1"/>
      <c r="G616" s="1"/>
      <c r="H616" s="1"/>
      <c r="I616" s="1"/>
      <c r="J616" s="1"/>
      <c r="K616" s="1"/>
      <c r="L616" s="1"/>
      <c r="M616" s="1"/>
      <c r="N616" s="1"/>
      <c r="O616" s="1"/>
      <c r="P616" s="1"/>
      <c r="Q616" s="1"/>
      <c r="R616" s="1"/>
      <c r="S616" s="1"/>
      <c r="T616" s="1"/>
    </row>
    <row r="617" ht="15.75" customHeight="1">
      <c r="A617" s="1"/>
      <c r="B617" s="1"/>
      <c r="C617" s="1"/>
      <c r="D617" s="1"/>
      <c r="E617" s="1"/>
      <c r="F617" s="1"/>
      <c r="G617" s="1"/>
      <c r="H617" s="1"/>
      <c r="I617" s="1"/>
      <c r="J617" s="1"/>
      <c r="K617" s="1"/>
      <c r="L617" s="1"/>
      <c r="M617" s="1"/>
      <c r="N617" s="1"/>
      <c r="O617" s="1"/>
      <c r="P617" s="1"/>
      <c r="Q617" s="1"/>
      <c r="R617" s="1"/>
      <c r="S617" s="1"/>
      <c r="T617" s="1"/>
    </row>
    <row r="618" ht="15.75" customHeight="1">
      <c r="A618" s="1"/>
      <c r="B618" s="1"/>
      <c r="C618" s="1"/>
      <c r="D618" s="1"/>
      <c r="E618" s="1"/>
      <c r="F618" s="1"/>
      <c r="G618" s="1"/>
      <c r="H618" s="1"/>
      <c r="I618" s="1"/>
      <c r="J618" s="1"/>
      <c r="K618" s="1"/>
      <c r="L618" s="1"/>
      <c r="M618" s="1"/>
      <c r="N618" s="1"/>
      <c r="O618" s="1"/>
      <c r="P618" s="1"/>
      <c r="Q618" s="1"/>
      <c r="R618" s="1"/>
      <c r="S618" s="1"/>
      <c r="T618" s="1"/>
    </row>
    <row r="619" ht="15.75" customHeight="1">
      <c r="A619" s="1"/>
      <c r="B619" s="1"/>
      <c r="C619" s="1"/>
      <c r="D619" s="1"/>
      <c r="E619" s="1"/>
      <c r="F619" s="1"/>
      <c r="G619" s="1"/>
      <c r="H619" s="1"/>
      <c r="I619" s="1"/>
      <c r="J619" s="1"/>
      <c r="K619" s="1"/>
      <c r="L619" s="1"/>
      <c r="M619" s="1"/>
      <c r="N619" s="1"/>
      <c r="O619" s="1"/>
      <c r="P619" s="1"/>
      <c r="Q619" s="1"/>
      <c r="R619" s="1"/>
      <c r="S619" s="1"/>
      <c r="T619" s="1"/>
    </row>
    <row r="620" ht="15.75" customHeight="1">
      <c r="A620" s="1"/>
      <c r="B620" s="1"/>
      <c r="C620" s="1"/>
      <c r="D620" s="1"/>
      <c r="E620" s="1"/>
      <c r="F620" s="1"/>
      <c r="G620" s="1"/>
      <c r="H620" s="1"/>
      <c r="I620" s="1"/>
      <c r="J620" s="1"/>
      <c r="K620" s="1"/>
      <c r="L620" s="1"/>
      <c r="M620" s="1"/>
      <c r="N620" s="1"/>
      <c r="O620" s="1"/>
      <c r="P620" s="1"/>
      <c r="Q620" s="1"/>
      <c r="R620" s="1"/>
      <c r="S620" s="1"/>
      <c r="T620" s="1"/>
    </row>
    <row r="621" ht="15.75" customHeight="1">
      <c r="A621" s="1"/>
      <c r="B621" s="1"/>
      <c r="C621" s="1"/>
      <c r="D621" s="1"/>
      <c r="E621" s="1"/>
      <c r="F621" s="1"/>
      <c r="G621" s="1"/>
      <c r="H621" s="1"/>
      <c r="I621" s="1"/>
      <c r="J621" s="1"/>
      <c r="K621" s="1"/>
      <c r="L621" s="1"/>
      <c r="M621" s="1"/>
      <c r="N621" s="1"/>
      <c r="O621" s="1"/>
      <c r="P621" s="1"/>
      <c r="Q621" s="1"/>
      <c r="R621" s="1"/>
      <c r="S621" s="1"/>
      <c r="T621" s="1"/>
    </row>
    <row r="622" ht="15.75" customHeight="1">
      <c r="A622" s="1"/>
      <c r="B622" s="1"/>
      <c r="C622" s="1"/>
      <c r="D622" s="1"/>
      <c r="E622" s="1"/>
      <c r="F622" s="1"/>
      <c r="G622" s="1"/>
      <c r="H622" s="1"/>
      <c r="I622" s="1"/>
      <c r="J622" s="1"/>
      <c r="K622" s="1"/>
      <c r="L622" s="1"/>
      <c r="M622" s="1"/>
      <c r="N622" s="1"/>
      <c r="O622" s="1"/>
      <c r="P622" s="1"/>
      <c r="Q622" s="1"/>
      <c r="R622" s="1"/>
      <c r="S622" s="1"/>
      <c r="T622" s="1"/>
    </row>
    <row r="623" ht="15.75" customHeight="1">
      <c r="A623" s="1"/>
      <c r="B623" s="1"/>
      <c r="C623" s="1"/>
      <c r="D623" s="1"/>
      <c r="E623" s="1"/>
      <c r="F623" s="1"/>
      <c r="G623" s="1"/>
      <c r="H623" s="1"/>
      <c r="I623" s="1"/>
      <c r="J623" s="1"/>
      <c r="K623" s="1"/>
      <c r="L623" s="1"/>
      <c r="M623" s="1"/>
      <c r="N623" s="1"/>
      <c r="O623" s="1"/>
      <c r="P623" s="1"/>
      <c r="Q623" s="1"/>
      <c r="R623" s="1"/>
      <c r="S623" s="1"/>
      <c r="T623" s="1"/>
    </row>
    <row r="624" ht="15.75" customHeight="1">
      <c r="A624" s="1"/>
      <c r="B624" s="1"/>
      <c r="C624" s="1"/>
      <c r="D624" s="1"/>
      <c r="E624" s="1"/>
      <c r="F624" s="1"/>
      <c r="G624" s="1"/>
      <c r="H624" s="1"/>
      <c r="I624" s="1"/>
      <c r="J624" s="1"/>
      <c r="K624" s="1"/>
      <c r="L624" s="1"/>
      <c r="M624" s="1"/>
      <c r="N624" s="1"/>
      <c r="O624" s="1"/>
      <c r="P624" s="1"/>
      <c r="Q624" s="1"/>
      <c r="R624" s="1"/>
      <c r="S624" s="1"/>
      <c r="T624" s="1"/>
    </row>
    <row r="625" ht="15.75" customHeight="1">
      <c r="A625" s="1"/>
      <c r="B625" s="1"/>
      <c r="C625" s="1"/>
      <c r="D625" s="1"/>
      <c r="E625" s="1"/>
      <c r="F625" s="1"/>
      <c r="G625" s="1"/>
      <c r="H625" s="1"/>
      <c r="I625" s="1"/>
      <c r="J625" s="1"/>
      <c r="K625" s="1"/>
      <c r="L625" s="1"/>
      <c r="M625" s="1"/>
      <c r="N625" s="1"/>
      <c r="O625" s="1"/>
      <c r="P625" s="1"/>
      <c r="Q625" s="1"/>
      <c r="R625" s="1"/>
      <c r="S625" s="1"/>
      <c r="T625" s="1"/>
    </row>
    <row r="626" ht="15.75" customHeight="1">
      <c r="A626" s="1"/>
      <c r="B626" s="1"/>
      <c r="C626" s="1"/>
      <c r="D626" s="1"/>
      <c r="E626" s="1"/>
      <c r="F626" s="1"/>
      <c r="G626" s="1"/>
      <c r="H626" s="1"/>
      <c r="I626" s="1"/>
      <c r="J626" s="1"/>
      <c r="K626" s="1"/>
      <c r="L626" s="1"/>
      <c r="M626" s="1"/>
      <c r="N626" s="1"/>
      <c r="O626" s="1"/>
      <c r="P626" s="1"/>
      <c r="Q626" s="1"/>
      <c r="R626" s="1"/>
      <c r="S626" s="1"/>
      <c r="T626" s="1"/>
    </row>
    <row r="627" ht="15.75" customHeight="1">
      <c r="A627" s="1"/>
      <c r="B627" s="1"/>
      <c r="C627" s="1"/>
      <c r="D627" s="1"/>
      <c r="E627" s="1"/>
      <c r="F627" s="1"/>
      <c r="G627" s="1"/>
      <c r="H627" s="1"/>
      <c r="I627" s="1"/>
      <c r="J627" s="1"/>
      <c r="K627" s="1"/>
      <c r="L627" s="1"/>
      <c r="M627" s="1"/>
      <c r="N627" s="1"/>
      <c r="O627" s="1"/>
      <c r="P627" s="1"/>
      <c r="Q627" s="1"/>
      <c r="R627" s="1"/>
      <c r="S627" s="1"/>
      <c r="T627" s="1"/>
    </row>
    <row r="628" ht="15.75" customHeight="1">
      <c r="A628" s="1"/>
      <c r="B628" s="1"/>
      <c r="C628" s="1"/>
      <c r="D628" s="1"/>
      <c r="E628" s="1"/>
      <c r="F628" s="1"/>
      <c r="G628" s="1"/>
      <c r="H628" s="1"/>
      <c r="I628" s="1"/>
      <c r="J628" s="1"/>
      <c r="K628" s="1"/>
      <c r="L628" s="1"/>
      <c r="M628" s="1"/>
      <c r="N628" s="1"/>
      <c r="O628" s="1"/>
      <c r="P628" s="1"/>
      <c r="Q628" s="1"/>
      <c r="R628" s="1"/>
      <c r="S628" s="1"/>
      <c r="T628" s="1"/>
    </row>
    <row r="629" ht="15.75" customHeight="1">
      <c r="A629" s="1"/>
      <c r="B629" s="1"/>
      <c r="C629" s="1"/>
      <c r="D629" s="1"/>
      <c r="E629" s="1"/>
      <c r="F629" s="1"/>
      <c r="G629" s="1"/>
      <c r="H629" s="1"/>
      <c r="I629" s="1"/>
      <c r="J629" s="1"/>
      <c r="K629" s="1"/>
      <c r="L629" s="1"/>
      <c r="M629" s="1"/>
      <c r="N629" s="1"/>
      <c r="O629" s="1"/>
      <c r="P629" s="1"/>
      <c r="Q629" s="1"/>
      <c r="R629" s="1"/>
      <c r="S629" s="1"/>
      <c r="T629" s="1"/>
    </row>
    <row r="630" ht="15.75" customHeight="1">
      <c r="A630" s="1"/>
      <c r="B630" s="1"/>
      <c r="C630" s="1"/>
      <c r="D630" s="1"/>
      <c r="E630" s="1"/>
      <c r="F630" s="1"/>
      <c r="G630" s="1"/>
      <c r="H630" s="1"/>
      <c r="I630" s="1"/>
      <c r="J630" s="1"/>
      <c r="K630" s="1"/>
      <c r="L630" s="1"/>
      <c r="M630" s="1"/>
      <c r="N630" s="1"/>
      <c r="O630" s="1"/>
      <c r="P630" s="1"/>
      <c r="Q630" s="1"/>
      <c r="R630" s="1"/>
      <c r="S630" s="1"/>
      <c r="T630" s="1"/>
    </row>
    <row r="631" ht="15.75" customHeight="1">
      <c r="A631" s="1"/>
      <c r="B631" s="1"/>
      <c r="C631" s="1"/>
      <c r="D631" s="1"/>
      <c r="E631" s="1"/>
      <c r="F631" s="1"/>
      <c r="G631" s="1"/>
      <c r="H631" s="1"/>
      <c r="I631" s="1"/>
      <c r="J631" s="1"/>
      <c r="K631" s="1"/>
      <c r="L631" s="1"/>
      <c r="M631" s="1"/>
      <c r="N631" s="1"/>
      <c r="O631" s="1"/>
      <c r="P631" s="1"/>
      <c r="Q631" s="1"/>
      <c r="R631" s="1"/>
      <c r="S631" s="1"/>
      <c r="T631" s="1"/>
    </row>
    <row r="632" ht="15.75" customHeight="1">
      <c r="A632" s="1"/>
      <c r="B632" s="1"/>
      <c r="C632" s="1"/>
      <c r="D632" s="1"/>
      <c r="E632" s="1"/>
      <c r="F632" s="1"/>
      <c r="G632" s="1"/>
      <c r="H632" s="1"/>
      <c r="I632" s="1"/>
      <c r="J632" s="1"/>
      <c r="K632" s="1"/>
      <c r="L632" s="1"/>
      <c r="M632" s="1"/>
      <c r="N632" s="1"/>
      <c r="O632" s="1"/>
      <c r="P632" s="1"/>
      <c r="Q632" s="1"/>
      <c r="R632" s="1"/>
      <c r="S632" s="1"/>
      <c r="T632" s="1"/>
    </row>
    <row r="633" ht="15.75" customHeight="1">
      <c r="A633" s="1"/>
      <c r="B633" s="1"/>
      <c r="C633" s="1"/>
      <c r="D633" s="1"/>
      <c r="E633" s="1"/>
      <c r="F633" s="1"/>
      <c r="G633" s="1"/>
      <c r="H633" s="1"/>
      <c r="I633" s="1"/>
      <c r="J633" s="1"/>
      <c r="K633" s="1"/>
      <c r="L633" s="1"/>
      <c r="M633" s="1"/>
      <c r="N633" s="1"/>
      <c r="O633" s="1"/>
      <c r="P633" s="1"/>
      <c r="Q633" s="1"/>
      <c r="R633" s="1"/>
      <c r="S633" s="1"/>
      <c r="T633" s="1"/>
    </row>
    <row r="634" ht="15.75" customHeight="1">
      <c r="A634" s="1"/>
      <c r="B634" s="1"/>
      <c r="C634" s="1"/>
      <c r="D634" s="1"/>
      <c r="E634" s="1"/>
      <c r="F634" s="1"/>
      <c r="G634" s="1"/>
      <c r="H634" s="1"/>
      <c r="I634" s="1"/>
      <c r="J634" s="1"/>
      <c r="K634" s="1"/>
      <c r="L634" s="1"/>
      <c r="M634" s="1"/>
      <c r="N634" s="1"/>
      <c r="O634" s="1"/>
      <c r="P634" s="1"/>
      <c r="Q634" s="1"/>
      <c r="R634" s="1"/>
      <c r="S634" s="1"/>
      <c r="T634" s="1"/>
    </row>
    <row r="635" ht="15.75" customHeight="1">
      <c r="A635" s="1"/>
      <c r="B635" s="1"/>
      <c r="C635" s="1"/>
      <c r="D635" s="1"/>
      <c r="E635" s="1"/>
      <c r="F635" s="1"/>
      <c r="G635" s="1"/>
      <c r="H635" s="1"/>
      <c r="I635" s="1"/>
      <c r="J635" s="1"/>
      <c r="K635" s="1"/>
      <c r="L635" s="1"/>
      <c r="M635" s="1"/>
      <c r="N635" s="1"/>
      <c r="O635" s="1"/>
      <c r="P635" s="1"/>
      <c r="Q635" s="1"/>
      <c r="R635" s="1"/>
      <c r="S635" s="1"/>
      <c r="T635" s="1"/>
    </row>
    <row r="636" ht="15.75" customHeight="1">
      <c r="A636" s="1"/>
      <c r="B636" s="1"/>
      <c r="C636" s="1"/>
      <c r="D636" s="1"/>
      <c r="E636" s="1"/>
      <c r="F636" s="1"/>
      <c r="G636" s="1"/>
      <c r="H636" s="1"/>
      <c r="I636" s="1"/>
      <c r="J636" s="1"/>
      <c r="K636" s="1"/>
      <c r="L636" s="1"/>
      <c r="M636" s="1"/>
      <c r="N636" s="1"/>
      <c r="O636" s="1"/>
      <c r="P636" s="1"/>
      <c r="Q636" s="1"/>
      <c r="R636" s="1"/>
      <c r="S636" s="1"/>
      <c r="T636" s="1"/>
    </row>
    <row r="637" ht="15.75" customHeight="1">
      <c r="A637" s="1"/>
      <c r="B637" s="1"/>
      <c r="C637" s="1"/>
      <c r="D637" s="1"/>
      <c r="E637" s="1"/>
      <c r="F637" s="1"/>
      <c r="G637" s="1"/>
      <c r="H637" s="1"/>
      <c r="I637" s="1"/>
      <c r="J637" s="1"/>
      <c r="K637" s="1"/>
      <c r="L637" s="1"/>
      <c r="M637" s="1"/>
      <c r="N637" s="1"/>
      <c r="O637" s="1"/>
      <c r="P637" s="1"/>
      <c r="Q637" s="1"/>
      <c r="R637" s="1"/>
      <c r="S637" s="1"/>
      <c r="T637" s="1"/>
    </row>
    <row r="638" ht="15.75" customHeight="1">
      <c r="A638" s="1"/>
      <c r="B638" s="1"/>
      <c r="C638" s="1"/>
      <c r="D638" s="1"/>
      <c r="E638" s="1"/>
      <c r="F638" s="1"/>
      <c r="G638" s="1"/>
      <c r="H638" s="1"/>
      <c r="I638" s="1"/>
      <c r="J638" s="1"/>
      <c r="K638" s="1"/>
      <c r="L638" s="1"/>
      <c r="M638" s="1"/>
      <c r="N638" s="1"/>
      <c r="O638" s="1"/>
      <c r="P638" s="1"/>
      <c r="Q638" s="1"/>
      <c r="R638" s="1"/>
      <c r="S638" s="1"/>
      <c r="T638" s="1"/>
    </row>
    <row r="639" ht="15.75" customHeight="1">
      <c r="A639" s="1"/>
      <c r="B639" s="1"/>
      <c r="C639" s="1"/>
      <c r="D639" s="1"/>
      <c r="E639" s="1"/>
      <c r="F639" s="1"/>
      <c r="G639" s="1"/>
      <c r="H639" s="1"/>
      <c r="I639" s="1"/>
      <c r="J639" s="1"/>
      <c r="K639" s="1"/>
      <c r="L639" s="1"/>
      <c r="M639" s="1"/>
      <c r="N639" s="1"/>
      <c r="O639" s="1"/>
      <c r="P639" s="1"/>
      <c r="Q639" s="1"/>
      <c r="R639" s="1"/>
      <c r="S639" s="1"/>
      <c r="T639" s="1"/>
    </row>
    <row r="640" ht="15.75" customHeight="1">
      <c r="A640" s="1"/>
      <c r="B640" s="1"/>
      <c r="C640" s="1"/>
      <c r="D640" s="1"/>
      <c r="E640" s="1"/>
      <c r="F640" s="1"/>
      <c r="G640" s="1"/>
      <c r="H640" s="1"/>
      <c r="I640" s="1"/>
      <c r="J640" s="1"/>
      <c r="K640" s="1"/>
      <c r="L640" s="1"/>
      <c r="M640" s="1"/>
      <c r="N640" s="1"/>
      <c r="O640" s="1"/>
      <c r="P640" s="1"/>
      <c r="Q640" s="1"/>
      <c r="R640" s="1"/>
      <c r="S640" s="1"/>
      <c r="T640" s="1"/>
    </row>
    <row r="641" ht="15.75" customHeight="1">
      <c r="A641" s="1"/>
      <c r="B641" s="1"/>
      <c r="C641" s="1"/>
      <c r="D641" s="1"/>
      <c r="E641" s="1"/>
      <c r="F641" s="1"/>
      <c r="G641" s="1"/>
      <c r="H641" s="1"/>
      <c r="I641" s="1"/>
      <c r="J641" s="1"/>
      <c r="K641" s="1"/>
      <c r="L641" s="1"/>
      <c r="M641" s="1"/>
      <c r="N641" s="1"/>
      <c r="O641" s="1"/>
      <c r="P641" s="1"/>
      <c r="Q641" s="1"/>
      <c r="R641" s="1"/>
      <c r="S641" s="1"/>
      <c r="T641" s="1"/>
    </row>
    <row r="642" ht="15.75" customHeight="1">
      <c r="A642" s="1"/>
      <c r="B642" s="1"/>
      <c r="C642" s="1"/>
      <c r="D642" s="1"/>
      <c r="E642" s="1"/>
      <c r="F642" s="1"/>
      <c r="G642" s="1"/>
      <c r="H642" s="1"/>
      <c r="I642" s="1"/>
      <c r="J642" s="1"/>
      <c r="K642" s="1"/>
      <c r="L642" s="1"/>
      <c r="M642" s="1"/>
      <c r="N642" s="1"/>
      <c r="O642" s="1"/>
      <c r="P642" s="1"/>
      <c r="Q642" s="1"/>
      <c r="R642" s="1"/>
      <c r="S642" s="1"/>
      <c r="T642" s="1"/>
    </row>
    <row r="643" ht="15.75" customHeight="1">
      <c r="A643" s="1"/>
      <c r="B643" s="1"/>
      <c r="C643" s="1"/>
      <c r="D643" s="1"/>
      <c r="E643" s="1"/>
      <c r="F643" s="1"/>
      <c r="G643" s="1"/>
      <c r="H643" s="1"/>
      <c r="I643" s="1"/>
      <c r="J643" s="1"/>
      <c r="K643" s="1"/>
      <c r="L643" s="1"/>
      <c r="M643" s="1"/>
      <c r="N643" s="1"/>
      <c r="O643" s="1"/>
      <c r="P643" s="1"/>
      <c r="Q643" s="1"/>
      <c r="R643" s="1"/>
      <c r="S643" s="1"/>
      <c r="T643" s="1"/>
    </row>
    <row r="644" ht="15.75" customHeight="1">
      <c r="A644" s="1"/>
      <c r="B644" s="1"/>
      <c r="C644" s="1"/>
      <c r="D644" s="1"/>
      <c r="E644" s="1"/>
      <c r="F644" s="1"/>
      <c r="G644" s="1"/>
      <c r="H644" s="1"/>
      <c r="I644" s="1"/>
      <c r="J644" s="1"/>
      <c r="K644" s="1"/>
      <c r="L644" s="1"/>
      <c r="M644" s="1"/>
      <c r="N644" s="1"/>
      <c r="O644" s="1"/>
      <c r="P644" s="1"/>
      <c r="Q644" s="1"/>
      <c r="R644" s="1"/>
      <c r="S644" s="1"/>
      <c r="T644" s="1"/>
    </row>
    <row r="645" ht="15.75" customHeight="1">
      <c r="A645" s="1"/>
      <c r="B645" s="1"/>
      <c r="C645" s="1"/>
      <c r="D645" s="1"/>
      <c r="E645" s="1"/>
      <c r="F645" s="1"/>
      <c r="G645" s="1"/>
      <c r="H645" s="1"/>
      <c r="I645" s="1"/>
      <c r="J645" s="1"/>
      <c r="K645" s="1"/>
      <c r="L645" s="1"/>
      <c r="M645" s="1"/>
      <c r="N645" s="1"/>
      <c r="O645" s="1"/>
      <c r="P645" s="1"/>
      <c r="Q645" s="1"/>
      <c r="R645" s="1"/>
      <c r="S645" s="1"/>
      <c r="T645" s="1"/>
    </row>
    <row r="646" ht="15.75" customHeight="1">
      <c r="A646" s="1"/>
      <c r="B646" s="1"/>
      <c r="C646" s="1"/>
      <c r="D646" s="1"/>
      <c r="E646" s="1"/>
      <c r="F646" s="1"/>
      <c r="G646" s="1"/>
      <c r="H646" s="1"/>
      <c r="I646" s="1"/>
      <c r="J646" s="1"/>
      <c r="K646" s="1"/>
      <c r="L646" s="1"/>
      <c r="M646" s="1"/>
      <c r="N646" s="1"/>
      <c r="O646" s="1"/>
      <c r="P646" s="1"/>
      <c r="Q646" s="1"/>
      <c r="R646" s="1"/>
      <c r="S646" s="1"/>
      <c r="T646" s="1"/>
    </row>
    <row r="647" ht="15.75" customHeight="1">
      <c r="A647" s="1"/>
      <c r="B647" s="1"/>
      <c r="C647" s="1"/>
      <c r="D647" s="1"/>
      <c r="E647" s="1"/>
      <c r="F647" s="1"/>
      <c r="G647" s="1"/>
      <c r="H647" s="1"/>
      <c r="I647" s="1"/>
      <c r="J647" s="1"/>
      <c r="K647" s="1"/>
      <c r="L647" s="1"/>
      <c r="M647" s="1"/>
      <c r="N647" s="1"/>
      <c r="O647" s="1"/>
      <c r="P647" s="1"/>
      <c r="Q647" s="1"/>
      <c r="R647" s="1"/>
      <c r="S647" s="1"/>
      <c r="T647" s="1"/>
    </row>
    <row r="648" ht="15.75" customHeight="1">
      <c r="A648" s="1"/>
      <c r="B648" s="1"/>
      <c r="C648" s="1"/>
      <c r="D648" s="1"/>
      <c r="E648" s="1"/>
      <c r="F648" s="1"/>
      <c r="G648" s="1"/>
      <c r="H648" s="1"/>
      <c r="I648" s="1"/>
      <c r="J648" s="1"/>
      <c r="K648" s="1"/>
      <c r="L648" s="1"/>
      <c r="M648" s="1"/>
      <c r="N648" s="1"/>
      <c r="O648" s="1"/>
      <c r="P648" s="1"/>
      <c r="Q648" s="1"/>
      <c r="R648" s="1"/>
      <c r="S648" s="1"/>
      <c r="T648" s="1"/>
    </row>
    <row r="649" ht="15.75" customHeight="1">
      <c r="A649" s="1"/>
      <c r="B649" s="1"/>
      <c r="C649" s="1"/>
      <c r="D649" s="1"/>
      <c r="E649" s="1"/>
      <c r="F649" s="1"/>
      <c r="G649" s="1"/>
      <c r="H649" s="1"/>
      <c r="I649" s="1"/>
      <c r="J649" s="1"/>
      <c r="K649" s="1"/>
      <c r="L649" s="1"/>
      <c r="M649" s="1"/>
      <c r="N649" s="1"/>
      <c r="O649" s="1"/>
      <c r="P649" s="1"/>
      <c r="Q649" s="1"/>
      <c r="R649" s="1"/>
      <c r="S649" s="1"/>
      <c r="T649" s="1"/>
    </row>
    <row r="650" ht="15.75" customHeight="1">
      <c r="A650" s="1"/>
      <c r="B650" s="1"/>
      <c r="C650" s="1"/>
      <c r="D650" s="1"/>
      <c r="E650" s="1"/>
      <c r="F650" s="1"/>
      <c r="G650" s="1"/>
      <c r="H650" s="1"/>
      <c r="I650" s="1"/>
      <c r="J650" s="1"/>
      <c r="K650" s="1"/>
      <c r="L650" s="1"/>
      <c r="M650" s="1"/>
      <c r="N650" s="1"/>
      <c r="O650" s="1"/>
      <c r="P650" s="1"/>
      <c r="Q650" s="1"/>
      <c r="R650" s="1"/>
      <c r="S650" s="1"/>
      <c r="T650" s="1"/>
    </row>
    <row r="651" ht="15.75" customHeight="1">
      <c r="A651" s="1"/>
      <c r="B651" s="1"/>
      <c r="C651" s="1"/>
      <c r="D651" s="1"/>
      <c r="E651" s="1"/>
      <c r="F651" s="1"/>
      <c r="G651" s="1"/>
      <c r="H651" s="1"/>
      <c r="I651" s="1"/>
      <c r="J651" s="1"/>
      <c r="K651" s="1"/>
      <c r="L651" s="1"/>
      <c r="M651" s="1"/>
      <c r="N651" s="1"/>
      <c r="O651" s="1"/>
      <c r="P651" s="1"/>
      <c r="Q651" s="1"/>
      <c r="R651" s="1"/>
      <c r="S651" s="1"/>
      <c r="T651" s="1"/>
    </row>
    <row r="652" ht="15.75" customHeight="1">
      <c r="A652" s="1"/>
      <c r="B652" s="1"/>
      <c r="C652" s="1"/>
      <c r="D652" s="1"/>
      <c r="E652" s="1"/>
      <c r="F652" s="1"/>
      <c r="G652" s="1"/>
      <c r="H652" s="1"/>
      <c r="I652" s="1"/>
      <c r="J652" s="1"/>
      <c r="K652" s="1"/>
      <c r="L652" s="1"/>
      <c r="M652" s="1"/>
      <c r="N652" s="1"/>
      <c r="O652" s="1"/>
      <c r="P652" s="1"/>
      <c r="Q652" s="1"/>
      <c r="R652" s="1"/>
      <c r="S652" s="1"/>
      <c r="T652" s="1"/>
    </row>
    <row r="653" ht="15.75" customHeight="1">
      <c r="A653" s="1"/>
      <c r="B653" s="1"/>
      <c r="C653" s="1"/>
      <c r="D653" s="1"/>
      <c r="E653" s="1"/>
      <c r="F653" s="1"/>
      <c r="G653" s="1"/>
      <c r="H653" s="1"/>
      <c r="I653" s="1"/>
      <c r="J653" s="1"/>
      <c r="K653" s="1"/>
      <c r="L653" s="1"/>
      <c r="M653" s="1"/>
      <c r="N653" s="1"/>
      <c r="O653" s="1"/>
      <c r="P653" s="1"/>
      <c r="Q653" s="1"/>
      <c r="R653" s="1"/>
      <c r="S653" s="1"/>
      <c r="T653" s="1"/>
    </row>
    <row r="654" ht="15.75" customHeight="1">
      <c r="A654" s="1"/>
      <c r="B654" s="1"/>
      <c r="C654" s="1"/>
      <c r="D654" s="1"/>
      <c r="E654" s="1"/>
      <c r="F654" s="1"/>
      <c r="G654" s="1"/>
      <c r="H654" s="1"/>
      <c r="I654" s="1"/>
      <c r="J654" s="1"/>
      <c r="K654" s="1"/>
      <c r="L654" s="1"/>
      <c r="M654" s="1"/>
      <c r="N654" s="1"/>
      <c r="O654" s="1"/>
      <c r="P654" s="1"/>
      <c r="Q654" s="1"/>
      <c r="R654" s="1"/>
      <c r="S654" s="1"/>
      <c r="T654" s="1"/>
    </row>
    <row r="655" ht="15.75" customHeight="1">
      <c r="A655" s="1"/>
      <c r="B655" s="1"/>
      <c r="C655" s="1"/>
      <c r="D655" s="1"/>
      <c r="E655" s="1"/>
      <c r="F655" s="1"/>
      <c r="G655" s="1"/>
      <c r="H655" s="1"/>
      <c r="I655" s="1"/>
      <c r="J655" s="1"/>
      <c r="K655" s="1"/>
      <c r="L655" s="1"/>
      <c r="M655" s="1"/>
      <c r="N655" s="1"/>
      <c r="O655" s="1"/>
      <c r="P655" s="1"/>
      <c r="Q655" s="1"/>
      <c r="R655" s="1"/>
      <c r="S655" s="1"/>
      <c r="T655" s="1"/>
    </row>
    <row r="656" ht="15.75" customHeight="1">
      <c r="A656" s="1"/>
      <c r="B656" s="1"/>
      <c r="C656" s="1"/>
      <c r="D656" s="1"/>
      <c r="E656" s="1"/>
      <c r="F656" s="1"/>
      <c r="G656" s="1"/>
      <c r="H656" s="1"/>
      <c r="I656" s="1"/>
      <c r="J656" s="1"/>
      <c r="K656" s="1"/>
      <c r="L656" s="1"/>
      <c r="M656" s="1"/>
      <c r="N656" s="1"/>
      <c r="O656" s="1"/>
      <c r="P656" s="1"/>
      <c r="Q656" s="1"/>
      <c r="R656" s="1"/>
      <c r="S656" s="1"/>
      <c r="T656" s="1"/>
    </row>
    <row r="657" ht="15.75" customHeight="1">
      <c r="A657" s="1"/>
      <c r="B657" s="1"/>
      <c r="C657" s="1"/>
      <c r="D657" s="1"/>
      <c r="E657" s="1"/>
      <c r="F657" s="1"/>
      <c r="G657" s="1"/>
      <c r="H657" s="1"/>
      <c r="I657" s="1"/>
      <c r="J657" s="1"/>
      <c r="K657" s="1"/>
      <c r="L657" s="1"/>
      <c r="M657" s="1"/>
      <c r="N657" s="1"/>
      <c r="O657" s="1"/>
      <c r="P657" s="1"/>
      <c r="Q657" s="1"/>
      <c r="R657" s="1"/>
      <c r="S657" s="1"/>
      <c r="T657" s="1"/>
    </row>
    <row r="658" ht="15.75" customHeight="1">
      <c r="A658" s="1"/>
      <c r="B658" s="1"/>
      <c r="C658" s="1"/>
      <c r="D658" s="1"/>
      <c r="E658" s="1"/>
      <c r="F658" s="1"/>
      <c r="G658" s="1"/>
      <c r="H658" s="1"/>
      <c r="I658" s="1"/>
      <c r="J658" s="1"/>
      <c r="K658" s="1"/>
      <c r="L658" s="1"/>
      <c r="M658" s="1"/>
      <c r="N658" s="1"/>
      <c r="O658" s="1"/>
      <c r="P658" s="1"/>
      <c r="Q658" s="1"/>
      <c r="R658" s="1"/>
      <c r="S658" s="1"/>
      <c r="T658" s="1"/>
    </row>
    <row r="659" ht="15.75" customHeight="1">
      <c r="A659" s="1"/>
      <c r="B659" s="1"/>
      <c r="C659" s="1"/>
      <c r="D659" s="1"/>
      <c r="E659" s="1"/>
      <c r="F659" s="1"/>
      <c r="G659" s="1"/>
      <c r="H659" s="1"/>
      <c r="I659" s="1"/>
      <c r="J659" s="1"/>
      <c r="K659" s="1"/>
      <c r="L659" s="1"/>
      <c r="M659" s="1"/>
      <c r="N659" s="1"/>
      <c r="O659" s="1"/>
      <c r="P659" s="1"/>
      <c r="Q659" s="1"/>
      <c r="R659" s="1"/>
      <c r="S659" s="1"/>
      <c r="T659" s="1"/>
    </row>
    <row r="660" ht="15.75" customHeight="1">
      <c r="A660" s="1"/>
      <c r="B660" s="1"/>
      <c r="C660" s="1"/>
      <c r="D660" s="1"/>
      <c r="E660" s="1"/>
      <c r="F660" s="1"/>
      <c r="G660" s="1"/>
      <c r="H660" s="1"/>
      <c r="I660" s="1"/>
      <c r="J660" s="1"/>
      <c r="K660" s="1"/>
      <c r="L660" s="1"/>
      <c r="M660" s="1"/>
      <c r="N660" s="1"/>
      <c r="O660" s="1"/>
      <c r="P660" s="1"/>
      <c r="Q660" s="1"/>
      <c r="R660" s="1"/>
      <c r="S660" s="1"/>
      <c r="T660" s="1"/>
    </row>
    <row r="661" ht="15.75" customHeight="1">
      <c r="A661" s="1"/>
      <c r="B661" s="1"/>
      <c r="C661" s="1"/>
      <c r="D661" s="1"/>
      <c r="E661" s="1"/>
      <c r="F661" s="1"/>
      <c r="G661" s="1"/>
      <c r="H661" s="1"/>
      <c r="I661" s="1"/>
      <c r="J661" s="1"/>
      <c r="K661" s="1"/>
      <c r="L661" s="1"/>
      <c r="M661" s="1"/>
      <c r="N661" s="1"/>
      <c r="O661" s="1"/>
      <c r="P661" s="1"/>
      <c r="Q661" s="1"/>
      <c r="R661" s="1"/>
      <c r="S661" s="1"/>
      <c r="T661" s="1"/>
    </row>
    <row r="662" ht="15.75" customHeight="1">
      <c r="A662" s="1"/>
      <c r="B662" s="1"/>
      <c r="C662" s="1"/>
      <c r="D662" s="1"/>
      <c r="E662" s="1"/>
      <c r="F662" s="1"/>
      <c r="G662" s="1"/>
      <c r="H662" s="1"/>
      <c r="I662" s="1"/>
      <c r="J662" s="1"/>
      <c r="K662" s="1"/>
      <c r="L662" s="1"/>
      <c r="M662" s="1"/>
      <c r="N662" s="1"/>
      <c r="O662" s="1"/>
      <c r="P662" s="1"/>
      <c r="Q662" s="1"/>
      <c r="R662" s="1"/>
      <c r="S662" s="1"/>
      <c r="T662" s="1"/>
    </row>
    <row r="663" ht="15.75" customHeight="1">
      <c r="A663" s="1"/>
      <c r="B663" s="1"/>
      <c r="C663" s="1"/>
      <c r="D663" s="1"/>
      <c r="E663" s="1"/>
      <c r="F663" s="1"/>
      <c r="G663" s="1"/>
      <c r="H663" s="1"/>
      <c r="I663" s="1"/>
      <c r="J663" s="1"/>
      <c r="K663" s="1"/>
      <c r="L663" s="1"/>
      <c r="M663" s="1"/>
      <c r="N663" s="1"/>
      <c r="O663" s="1"/>
      <c r="P663" s="1"/>
      <c r="Q663" s="1"/>
      <c r="R663" s="1"/>
      <c r="S663" s="1"/>
      <c r="T663" s="1"/>
    </row>
    <row r="664" ht="15.75" customHeight="1">
      <c r="A664" s="1"/>
      <c r="B664" s="1"/>
      <c r="C664" s="1"/>
      <c r="D664" s="1"/>
      <c r="E664" s="1"/>
      <c r="F664" s="1"/>
      <c r="G664" s="1"/>
      <c r="H664" s="1"/>
      <c r="I664" s="1"/>
      <c r="J664" s="1"/>
      <c r="K664" s="1"/>
      <c r="L664" s="1"/>
      <c r="M664" s="1"/>
      <c r="N664" s="1"/>
      <c r="O664" s="1"/>
      <c r="P664" s="1"/>
      <c r="Q664" s="1"/>
      <c r="R664" s="1"/>
      <c r="S664" s="1"/>
      <c r="T664" s="1"/>
    </row>
    <row r="665" ht="15.75" customHeight="1">
      <c r="A665" s="1"/>
      <c r="B665" s="1"/>
      <c r="C665" s="1"/>
      <c r="D665" s="1"/>
      <c r="E665" s="1"/>
      <c r="F665" s="1"/>
      <c r="G665" s="1"/>
      <c r="H665" s="1"/>
      <c r="I665" s="1"/>
      <c r="J665" s="1"/>
      <c r="K665" s="1"/>
      <c r="L665" s="1"/>
      <c r="M665" s="1"/>
      <c r="N665" s="1"/>
      <c r="O665" s="1"/>
      <c r="P665" s="1"/>
      <c r="Q665" s="1"/>
      <c r="R665" s="1"/>
      <c r="S665" s="1"/>
      <c r="T665" s="1"/>
    </row>
    <row r="666" ht="15.75" customHeight="1">
      <c r="A666" s="1"/>
      <c r="B666" s="1"/>
      <c r="C666" s="1"/>
      <c r="D666" s="1"/>
      <c r="E666" s="1"/>
      <c r="F666" s="1"/>
      <c r="G666" s="1"/>
      <c r="H666" s="1"/>
      <c r="I666" s="1"/>
      <c r="J666" s="1"/>
      <c r="K666" s="1"/>
      <c r="L666" s="1"/>
      <c r="M666" s="1"/>
      <c r="N666" s="1"/>
      <c r="O666" s="1"/>
      <c r="P666" s="1"/>
      <c r="Q666" s="1"/>
      <c r="R666" s="1"/>
      <c r="S666" s="1"/>
      <c r="T666" s="1"/>
    </row>
    <row r="667" ht="15.75" customHeight="1">
      <c r="A667" s="1"/>
      <c r="B667" s="1"/>
      <c r="C667" s="1"/>
      <c r="D667" s="1"/>
      <c r="E667" s="1"/>
      <c r="F667" s="1"/>
      <c r="G667" s="1"/>
      <c r="H667" s="1"/>
      <c r="I667" s="1"/>
      <c r="J667" s="1"/>
      <c r="K667" s="1"/>
      <c r="L667" s="1"/>
      <c r="M667" s="1"/>
      <c r="N667" s="1"/>
      <c r="O667" s="1"/>
      <c r="P667" s="1"/>
      <c r="Q667" s="1"/>
      <c r="R667" s="1"/>
      <c r="S667" s="1"/>
      <c r="T667" s="1"/>
    </row>
    <row r="668" ht="15.75" customHeight="1">
      <c r="A668" s="1"/>
      <c r="B668" s="1"/>
      <c r="C668" s="1"/>
      <c r="D668" s="1"/>
      <c r="E668" s="1"/>
      <c r="F668" s="1"/>
      <c r="G668" s="1"/>
      <c r="H668" s="1"/>
      <c r="I668" s="1"/>
      <c r="J668" s="1"/>
      <c r="K668" s="1"/>
      <c r="L668" s="1"/>
      <c r="M668" s="1"/>
      <c r="N668" s="1"/>
      <c r="O668" s="1"/>
      <c r="P668" s="1"/>
      <c r="Q668" s="1"/>
      <c r="R668" s="1"/>
      <c r="S668" s="1"/>
      <c r="T668" s="1"/>
    </row>
    <row r="669" ht="15.75" customHeight="1">
      <c r="A669" s="1"/>
      <c r="B669" s="1"/>
      <c r="C669" s="1"/>
      <c r="D669" s="1"/>
      <c r="E669" s="1"/>
      <c r="F669" s="1"/>
      <c r="G669" s="1"/>
      <c r="H669" s="1"/>
      <c r="I669" s="1"/>
      <c r="J669" s="1"/>
      <c r="K669" s="1"/>
      <c r="L669" s="1"/>
      <c r="M669" s="1"/>
      <c r="N669" s="1"/>
      <c r="O669" s="1"/>
      <c r="P669" s="1"/>
      <c r="Q669" s="1"/>
      <c r="R669" s="1"/>
      <c r="S669" s="1"/>
      <c r="T669" s="1"/>
    </row>
    <row r="670" ht="15.75" customHeight="1">
      <c r="A670" s="1"/>
      <c r="B670" s="1"/>
      <c r="C670" s="1"/>
      <c r="D670" s="1"/>
      <c r="E670" s="1"/>
      <c r="F670" s="1"/>
      <c r="G670" s="1"/>
      <c r="H670" s="1"/>
      <c r="I670" s="1"/>
      <c r="J670" s="1"/>
      <c r="K670" s="1"/>
      <c r="L670" s="1"/>
      <c r="M670" s="1"/>
      <c r="N670" s="1"/>
      <c r="O670" s="1"/>
      <c r="P670" s="1"/>
      <c r="Q670" s="1"/>
      <c r="R670" s="1"/>
      <c r="S670" s="1"/>
      <c r="T670" s="1"/>
    </row>
    <row r="671" ht="15.75" customHeight="1">
      <c r="A671" s="1"/>
      <c r="B671" s="1"/>
      <c r="C671" s="1"/>
      <c r="D671" s="1"/>
      <c r="E671" s="1"/>
      <c r="F671" s="1"/>
      <c r="G671" s="1"/>
      <c r="H671" s="1"/>
      <c r="I671" s="1"/>
      <c r="J671" s="1"/>
      <c r="K671" s="1"/>
      <c r="L671" s="1"/>
      <c r="M671" s="1"/>
      <c r="N671" s="1"/>
      <c r="O671" s="1"/>
      <c r="P671" s="1"/>
      <c r="Q671" s="1"/>
      <c r="R671" s="1"/>
      <c r="S671" s="1"/>
      <c r="T671" s="1"/>
    </row>
    <row r="672" ht="15.75" customHeight="1">
      <c r="A672" s="1"/>
      <c r="B672" s="1"/>
      <c r="C672" s="1"/>
      <c r="D672" s="1"/>
      <c r="E672" s="1"/>
      <c r="F672" s="1"/>
      <c r="G672" s="1"/>
      <c r="H672" s="1"/>
      <c r="I672" s="1"/>
      <c r="J672" s="1"/>
      <c r="K672" s="1"/>
      <c r="L672" s="1"/>
      <c r="M672" s="1"/>
      <c r="N672" s="1"/>
      <c r="O672" s="1"/>
      <c r="P672" s="1"/>
      <c r="Q672" s="1"/>
      <c r="R672" s="1"/>
      <c r="S672" s="1"/>
      <c r="T672" s="1"/>
    </row>
    <row r="673" ht="15.75" customHeight="1">
      <c r="A673" s="1"/>
      <c r="B673" s="1"/>
      <c r="C673" s="1"/>
      <c r="D673" s="1"/>
      <c r="E673" s="1"/>
      <c r="F673" s="1"/>
      <c r="G673" s="1"/>
      <c r="H673" s="1"/>
      <c r="I673" s="1"/>
      <c r="J673" s="1"/>
      <c r="K673" s="1"/>
      <c r="L673" s="1"/>
      <c r="M673" s="1"/>
      <c r="N673" s="1"/>
      <c r="O673" s="1"/>
      <c r="P673" s="1"/>
      <c r="Q673" s="1"/>
      <c r="R673" s="1"/>
      <c r="S673" s="1"/>
      <c r="T673" s="1"/>
    </row>
    <row r="674" ht="15.75" customHeight="1">
      <c r="A674" s="1"/>
      <c r="B674" s="1"/>
      <c r="C674" s="1"/>
      <c r="D674" s="1"/>
      <c r="E674" s="1"/>
      <c r="F674" s="1"/>
      <c r="G674" s="1"/>
      <c r="H674" s="1"/>
      <c r="I674" s="1"/>
      <c r="J674" s="1"/>
      <c r="K674" s="1"/>
      <c r="L674" s="1"/>
      <c r="M674" s="1"/>
      <c r="N674" s="1"/>
      <c r="O674" s="1"/>
      <c r="P674" s="1"/>
      <c r="Q674" s="1"/>
      <c r="R674" s="1"/>
      <c r="S674" s="1"/>
      <c r="T674" s="1"/>
    </row>
    <row r="675" ht="15.75" customHeight="1">
      <c r="A675" s="1"/>
      <c r="B675" s="1"/>
      <c r="C675" s="1"/>
      <c r="D675" s="1"/>
      <c r="E675" s="1"/>
      <c r="F675" s="1"/>
      <c r="G675" s="1"/>
      <c r="H675" s="1"/>
      <c r="I675" s="1"/>
      <c r="J675" s="1"/>
      <c r="K675" s="1"/>
      <c r="L675" s="1"/>
      <c r="M675" s="1"/>
      <c r="N675" s="1"/>
      <c r="O675" s="1"/>
      <c r="P675" s="1"/>
      <c r="Q675" s="1"/>
      <c r="R675" s="1"/>
      <c r="S675" s="1"/>
      <c r="T675" s="1"/>
    </row>
    <row r="676" ht="15.75" customHeight="1">
      <c r="A676" s="1"/>
      <c r="B676" s="1"/>
      <c r="C676" s="1"/>
      <c r="D676" s="1"/>
      <c r="E676" s="1"/>
      <c r="F676" s="1"/>
      <c r="G676" s="1"/>
      <c r="H676" s="1"/>
      <c r="I676" s="1"/>
      <c r="J676" s="1"/>
      <c r="K676" s="1"/>
      <c r="L676" s="1"/>
      <c r="M676" s="1"/>
      <c r="N676" s="1"/>
      <c r="O676" s="1"/>
      <c r="P676" s="1"/>
      <c r="Q676" s="1"/>
      <c r="R676" s="1"/>
      <c r="S676" s="1"/>
      <c r="T676" s="1"/>
    </row>
    <row r="677" ht="15.75" customHeight="1">
      <c r="A677" s="1"/>
      <c r="B677" s="1"/>
      <c r="C677" s="1"/>
      <c r="D677" s="1"/>
      <c r="E677" s="1"/>
      <c r="F677" s="1"/>
      <c r="G677" s="1"/>
      <c r="H677" s="1"/>
      <c r="I677" s="1"/>
      <c r="J677" s="1"/>
      <c r="K677" s="1"/>
      <c r="L677" s="1"/>
      <c r="M677" s="1"/>
      <c r="N677" s="1"/>
      <c r="O677" s="1"/>
      <c r="P677" s="1"/>
      <c r="Q677" s="1"/>
      <c r="R677" s="1"/>
      <c r="S677" s="1"/>
      <c r="T677" s="1"/>
    </row>
    <row r="678" ht="15.75" customHeight="1">
      <c r="A678" s="1"/>
      <c r="B678" s="1"/>
      <c r="C678" s="1"/>
      <c r="D678" s="1"/>
      <c r="E678" s="1"/>
      <c r="F678" s="1"/>
      <c r="G678" s="1"/>
      <c r="H678" s="1"/>
      <c r="I678" s="1"/>
      <c r="J678" s="1"/>
      <c r="K678" s="1"/>
      <c r="L678" s="1"/>
      <c r="M678" s="1"/>
      <c r="N678" s="1"/>
      <c r="O678" s="1"/>
      <c r="P678" s="1"/>
      <c r="Q678" s="1"/>
      <c r="R678" s="1"/>
      <c r="S678" s="1"/>
      <c r="T678" s="1"/>
    </row>
    <row r="679" ht="15.75" customHeight="1">
      <c r="A679" s="1"/>
      <c r="B679" s="1"/>
      <c r="C679" s="1"/>
      <c r="D679" s="1"/>
      <c r="E679" s="1"/>
      <c r="F679" s="1"/>
      <c r="G679" s="1"/>
      <c r="H679" s="1"/>
      <c r="I679" s="1"/>
      <c r="J679" s="1"/>
      <c r="K679" s="1"/>
      <c r="L679" s="1"/>
      <c r="M679" s="1"/>
      <c r="N679" s="1"/>
      <c r="O679" s="1"/>
      <c r="P679" s="1"/>
      <c r="Q679" s="1"/>
      <c r="R679" s="1"/>
      <c r="S679" s="1"/>
      <c r="T679" s="1"/>
    </row>
    <row r="680" ht="15.75" customHeight="1">
      <c r="A680" s="1"/>
      <c r="B680" s="1"/>
      <c r="C680" s="1"/>
      <c r="D680" s="1"/>
      <c r="E680" s="1"/>
      <c r="F680" s="1"/>
      <c r="G680" s="1"/>
      <c r="H680" s="1"/>
      <c r="I680" s="1"/>
      <c r="J680" s="1"/>
      <c r="K680" s="1"/>
      <c r="L680" s="1"/>
      <c r="M680" s="1"/>
      <c r="N680" s="1"/>
      <c r="O680" s="1"/>
      <c r="P680" s="1"/>
      <c r="Q680" s="1"/>
      <c r="R680" s="1"/>
      <c r="S680" s="1"/>
      <c r="T680" s="1"/>
    </row>
    <row r="681" ht="15.75" customHeight="1">
      <c r="A681" s="1"/>
      <c r="B681" s="1"/>
      <c r="C681" s="1"/>
      <c r="D681" s="1"/>
      <c r="E681" s="1"/>
      <c r="F681" s="1"/>
      <c r="G681" s="1"/>
      <c r="H681" s="1"/>
      <c r="I681" s="1"/>
      <c r="J681" s="1"/>
      <c r="K681" s="1"/>
      <c r="L681" s="1"/>
      <c r="M681" s="1"/>
      <c r="N681" s="1"/>
      <c r="O681" s="1"/>
      <c r="P681" s="1"/>
      <c r="Q681" s="1"/>
      <c r="R681" s="1"/>
      <c r="S681" s="1"/>
      <c r="T681" s="1"/>
    </row>
    <row r="682" ht="15.75" customHeight="1">
      <c r="A682" s="1"/>
      <c r="B682" s="1"/>
      <c r="C682" s="1"/>
      <c r="D682" s="1"/>
      <c r="E682" s="1"/>
      <c r="F682" s="1"/>
      <c r="G682" s="1"/>
      <c r="H682" s="1"/>
      <c r="I682" s="1"/>
      <c r="J682" s="1"/>
      <c r="K682" s="1"/>
      <c r="L682" s="1"/>
      <c r="M682" s="1"/>
      <c r="N682" s="1"/>
      <c r="O682" s="1"/>
      <c r="P682" s="1"/>
      <c r="Q682" s="1"/>
      <c r="R682" s="1"/>
      <c r="S682" s="1"/>
      <c r="T682" s="1"/>
    </row>
    <row r="683" ht="15.75" customHeight="1">
      <c r="A683" s="1"/>
      <c r="B683" s="1"/>
      <c r="C683" s="1"/>
      <c r="D683" s="1"/>
      <c r="E683" s="1"/>
      <c r="F683" s="1"/>
      <c r="G683" s="1"/>
      <c r="H683" s="1"/>
      <c r="I683" s="1"/>
      <c r="J683" s="1"/>
      <c r="K683" s="1"/>
      <c r="L683" s="1"/>
      <c r="M683" s="1"/>
      <c r="N683" s="1"/>
      <c r="O683" s="1"/>
      <c r="P683" s="1"/>
      <c r="Q683" s="1"/>
      <c r="R683" s="1"/>
      <c r="S683" s="1"/>
      <c r="T683" s="1"/>
    </row>
    <row r="684" ht="15.75" customHeight="1">
      <c r="A684" s="1"/>
      <c r="B684" s="1"/>
      <c r="C684" s="1"/>
      <c r="D684" s="1"/>
      <c r="E684" s="1"/>
      <c r="F684" s="1"/>
      <c r="G684" s="1"/>
      <c r="H684" s="1"/>
      <c r="I684" s="1"/>
      <c r="J684" s="1"/>
      <c r="K684" s="1"/>
      <c r="L684" s="1"/>
      <c r="M684" s="1"/>
      <c r="N684" s="1"/>
      <c r="O684" s="1"/>
      <c r="P684" s="1"/>
      <c r="Q684" s="1"/>
      <c r="R684" s="1"/>
      <c r="S684" s="1"/>
      <c r="T684" s="1"/>
    </row>
    <row r="685" ht="15.75" customHeight="1">
      <c r="A685" s="1"/>
      <c r="B685" s="1"/>
      <c r="C685" s="1"/>
      <c r="D685" s="1"/>
      <c r="E685" s="1"/>
      <c r="F685" s="1"/>
      <c r="G685" s="1"/>
      <c r="H685" s="1"/>
      <c r="I685" s="1"/>
      <c r="J685" s="1"/>
      <c r="K685" s="1"/>
      <c r="L685" s="1"/>
      <c r="M685" s="1"/>
      <c r="N685" s="1"/>
      <c r="O685" s="1"/>
      <c r="P685" s="1"/>
      <c r="Q685" s="1"/>
      <c r="R685" s="1"/>
      <c r="S685" s="1"/>
      <c r="T685" s="1"/>
    </row>
    <row r="686" ht="15.75" customHeight="1">
      <c r="A686" s="1"/>
      <c r="B686" s="1"/>
      <c r="C686" s="1"/>
      <c r="D686" s="1"/>
      <c r="E686" s="1"/>
      <c r="F686" s="1"/>
      <c r="G686" s="1"/>
      <c r="H686" s="1"/>
      <c r="I686" s="1"/>
      <c r="J686" s="1"/>
      <c r="K686" s="1"/>
      <c r="L686" s="1"/>
      <c r="M686" s="1"/>
      <c r="N686" s="1"/>
      <c r="O686" s="1"/>
      <c r="P686" s="1"/>
      <c r="Q686" s="1"/>
      <c r="R686" s="1"/>
      <c r="S686" s="1"/>
      <c r="T686" s="1"/>
    </row>
    <row r="687" ht="15.75" customHeight="1">
      <c r="A687" s="1"/>
      <c r="B687" s="1"/>
      <c r="C687" s="1"/>
      <c r="D687" s="1"/>
      <c r="E687" s="1"/>
      <c r="F687" s="1"/>
      <c r="G687" s="1"/>
      <c r="H687" s="1"/>
      <c r="I687" s="1"/>
      <c r="J687" s="1"/>
      <c r="K687" s="1"/>
      <c r="L687" s="1"/>
      <c r="M687" s="1"/>
      <c r="N687" s="1"/>
      <c r="O687" s="1"/>
      <c r="P687" s="1"/>
      <c r="Q687" s="1"/>
      <c r="R687" s="1"/>
      <c r="S687" s="1"/>
      <c r="T687" s="1"/>
    </row>
    <row r="688" ht="15.75" customHeight="1">
      <c r="A688" s="1"/>
      <c r="B688" s="1"/>
      <c r="C688" s="1"/>
      <c r="D688" s="1"/>
      <c r="E688" s="1"/>
      <c r="F688" s="1"/>
      <c r="G688" s="1"/>
      <c r="H688" s="1"/>
      <c r="I688" s="1"/>
      <c r="J688" s="1"/>
      <c r="K688" s="1"/>
      <c r="L688" s="1"/>
      <c r="M688" s="1"/>
      <c r="N688" s="1"/>
      <c r="O688" s="1"/>
      <c r="P688" s="1"/>
      <c r="Q688" s="1"/>
      <c r="R688" s="1"/>
      <c r="S688" s="1"/>
      <c r="T688" s="1"/>
    </row>
    <row r="689" ht="15.75" customHeight="1">
      <c r="A689" s="1"/>
      <c r="B689" s="1"/>
      <c r="C689" s="1"/>
      <c r="D689" s="1"/>
      <c r="E689" s="1"/>
      <c r="F689" s="1"/>
      <c r="G689" s="1"/>
      <c r="H689" s="1"/>
      <c r="I689" s="1"/>
      <c r="J689" s="1"/>
      <c r="K689" s="1"/>
      <c r="L689" s="1"/>
      <c r="M689" s="1"/>
      <c r="N689" s="1"/>
      <c r="O689" s="1"/>
      <c r="P689" s="1"/>
      <c r="Q689" s="1"/>
      <c r="R689" s="1"/>
      <c r="S689" s="1"/>
      <c r="T689" s="1"/>
    </row>
    <row r="690" ht="15.75" customHeight="1">
      <c r="A690" s="1"/>
      <c r="B690" s="1"/>
      <c r="C690" s="1"/>
      <c r="D690" s="1"/>
      <c r="E690" s="1"/>
      <c r="F690" s="1"/>
      <c r="G690" s="1"/>
      <c r="H690" s="1"/>
      <c r="I690" s="1"/>
      <c r="J690" s="1"/>
      <c r="K690" s="1"/>
      <c r="L690" s="1"/>
      <c r="M690" s="1"/>
      <c r="N690" s="1"/>
      <c r="O690" s="1"/>
      <c r="P690" s="1"/>
      <c r="Q690" s="1"/>
      <c r="R690" s="1"/>
      <c r="S690" s="1"/>
      <c r="T690" s="1"/>
    </row>
    <row r="691" ht="15.75" customHeight="1">
      <c r="A691" s="1"/>
      <c r="B691" s="1"/>
      <c r="C691" s="1"/>
      <c r="D691" s="1"/>
      <c r="E691" s="1"/>
      <c r="F691" s="1"/>
      <c r="G691" s="1"/>
      <c r="H691" s="1"/>
      <c r="I691" s="1"/>
      <c r="J691" s="1"/>
      <c r="K691" s="1"/>
      <c r="L691" s="1"/>
      <c r="M691" s="1"/>
      <c r="N691" s="1"/>
      <c r="O691" s="1"/>
      <c r="P691" s="1"/>
      <c r="Q691" s="1"/>
      <c r="R691" s="1"/>
      <c r="S691" s="1"/>
      <c r="T691" s="1"/>
    </row>
    <row r="692" ht="15.75" customHeight="1">
      <c r="A692" s="1"/>
      <c r="B692" s="1"/>
      <c r="C692" s="1"/>
      <c r="D692" s="1"/>
      <c r="E692" s="1"/>
      <c r="F692" s="1"/>
      <c r="G692" s="1"/>
      <c r="H692" s="1"/>
      <c r="I692" s="1"/>
      <c r="J692" s="1"/>
      <c r="K692" s="1"/>
      <c r="L692" s="1"/>
      <c r="M692" s="1"/>
      <c r="N692" s="1"/>
      <c r="O692" s="1"/>
      <c r="P692" s="1"/>
      <c r="Q692" s="1"/>
      <c r="R692" s="1"/>
      <c r="S692" s="1"/>
      <c r="T692" s="1"/>
    </row>
    <row r="693" ht="15.75" customHeight="1">
      <c r="A693" s="1"/>
      <c r="B693" s="1"/>
      <c r="C693" s="1"/>
      <c r="D693" s="1"/>
      <c r="E693" s="1"/>
      <c r="F693" s="1"/>
      <c r="G693" s="1"/>
      <c r="H693" s="1"/>
      <c r="I693" s="1"/>
      <c r="J693" s="1"/>
      <c r="K693" s="1"/>
      <c r="L693" s="1"/>
      <c r="M693" s="1"/>
      <c r="N693" s="1"/>
      <c r="O693" s="1"/>
      <c r="P693" s="1"/>
      <c r="Q693" s="1"/>
      <c r="R693" s="1"/>
      <c r="S693" s="1"/>
      <c r="T693" s="1"/>
    </row>
    <row r="694" ht="15.75" customHeight="1">
      <c r="A694" s="1"/>
      <c r="B694" s="1"/>
      <c r="C694" s="1"/>
      <c r="D694" s="1"/>
      <c r="E694" s="1"/>
      <c r="F694" s="1"/>
      <c r="G694" s="1"/>
      <c r="H694" s="1"/>
      <c r="I694" s="1"/>
      <c r="J694" s="1"/>
      <c r="K694" s="1"/>
      <c r="L694" s="1"/>
      <c r="M694" s="1"/>
      <c r="N694" s="1"/>
      <c r="O694" s="1"/>
      <c r="P694" s="1"/>
      <c r="Q694" s="1"/>
      <c r="R694" s="1"/>
      <c r="S694" s="1"/>
      <c r="T694" s="1"/>
    </row>
    <row r="695" ht="15.75" customHeight="1">
      <c r="A695" s="1"/>
      <c r="B695" s="1"/>
      <c r="C695" s="1"/>
      <c r="D695" s="1"/>
      <c r="E695" s="1"/>
      <c r="F695" s="1"/>
      <c r="G695" s="1"/>
      <c r="H695" s="1"/>
      <c r="I695" s="1"/>
      <c r="J695" s="1"/>
      <c r="K695" s="1"/>
      <c r="L695" s="1"/>
      <c r="M695" s="1"/>
      <c r="N695" s="1"/>
      <c r="O695" s="1"/>
      <c r="P695" s="1"/>
      <c r="Q695" s="1"/>
      <c r="R695" s="1"/>
      <c r="S695" s="1"/>
      <c r="T695" s="1"/>
    </row>
    <row r="696" ht="15.75" customHeight="1">
      <c r="A696" s="1"/>
      <c r="B696" s="1"/>
      <c r="C696" s="1"/>
      <c r="D696" s="1"/>
      <c r="E696" s="1"/>
      <c r="F696" s="1"/>
      <c r="G696" s="1"/>
      <c r="H696" s="1"/>
      <c r="I696" s="1"/>
      <c r="J696" s="1"/>
      <c r="K696" s="1"/>
      <c r="L696" s="1"/>
      <c r="M696" s="1"/>
      <c r="N696" s="1"/>
      <c r="O696" s="1"/>
      <c r="P696" s="1"/>
      <c r="Q696" s="1"/>
      <c r="R696" s="1"/>
      <c r="S696" s="1"/>
      <c r="T696" s="1"/>
    </row>
    <row r="697" ht="15.75" customHeight="1">
      <c r="A697" s="1"/>
      <c r="B697" s="1"/>
      <c r="C697" s="1"/>
      <c r="D697" s="1"/>
      <c r="E697" s="1"/>
      <c r="F697" s="1"/>
      <c r="G697" s="1"/>
      <c r="H697" s="1"/>
      <c r="I697" s="1"/>
      <c r="J697" s="1"/>
      <c r="K697" s="1"/>
      <c r="L697" s="1"/>
      <c r="M697" s="1"/>
      <c r="N697" s="1"/>
      <c r="O697" s="1"/>
      <c r="P697" s="1"/>
      <c r="Q697" s="1"/>
      <c r="R697" s="1"/>
      <c r="S697" s="1"/>
      <c r="T697" s="1"/>
    </row>
    <row r="698" ht="15.75" customHeight="1">
      <c r="A698" s="1"/>
      <c r="B698" s="1"/>
      <c r="C698" s="1"/>
      <c r="D698" s="1"/>
      <c r="E698" s="1"/>
      <c r="F698" s="1"/>
      <c r="G698" s="1"/>
      <c r="H698" s="1"/>
      <c r="I698" s="1"/>
      <c r="J698" s="1"/>
      <c r="K698" s="1"/>
      <c r="L698" s="1"/>
      <c r="M698" s="1"/>
      <c r="N698" s="1"/>
      <c r="O698" s="1"/>
      <c r="P698" s="1"/>
      <c r="Q698" s="1"/>
      <c r="R698" s="1"/>
      <c r="S698" s="1"/>
      <c r="T698" s="1"/>
    </row>
    <row r="699" ht="15.75" customHeight="1">
      <c r="A699" s="1"/>
      <c r="B699" s="1"/>
      <c r="C699" s="1"/>
      <c r="D699" s="1"/>
      <c r="E699" s="1"/>
      <c r="F699" s="1"/>
      <c r="G699" s="1"/>
      <c r="H699" s="1"/>
      <c r="I699" s="1"/>
      <c r="J699" s="1"/>
      <c r="K699" s="1"/>
      <c r="L699" s="1"/>
      <c r="M699" s="1"/>
      <c r="N699" s="1"/>
      <c r="O699" s="1"/>
      <c r="P699" s="1"/>
      <c r="Q699" s="1"/>
      <c r="R699" s="1"/>
      <c r="S699" s="1"/>
      <c r="T699" s="1"/>
    </row>
    <row r="700" ht="15.75" customHeight="1">
      <c r="A700" s="1"/>
      <c r="B700" s="1"/>
      <c r="C700" s="1"/>
      <c r="D700" s="1"/>
      <c r="E700" s="1"/>
      <c r="F700" s="1"/>
      <c r="G700" s="1"/>
      <c r="H700" s="1"/>
      <c r="I700" s="1"/>
      <c r="J700" s="1"/>
      <c r="K700" s="1"/>
      <c r="L700" s="1"/>
      <c r="M700" s="1"/>
      <c r="N700" s="1"/>
      <c r="O700" s="1"/>
      <c r="P700" s="1"/>
      <c r="Q700" s="1"/>
      <c r="R700" s="1"/>
      <c r="S700" s="1"/>
      <c r="T700" s="1"/>
    </row>
    <row r="701" ht="15.75" customHeight="1">
      <c r="A701" s="1"/>
      <c r="B701" s="1"/>
      <c r="C701" s="1"/>
      <c r="D701" s="1"/>
      <c r="E701" s="1"/>
      <c r="F701" s="1"/>
      <c r="G701" s="1"/>
      <c r="H701" s="1"/>
      <c r="I701" s="1"/>
      <c r="J701" s="1"/>
      <c r="K701" s="1"/>
      <c r="L701" s="1"/>
      <c r="M701" s="1"/>
      <c r="N701" s="1"/>
      <c r="O701" s="1"/>
      <c r="P701" s="1"/>
      <c r="Q701" s="1"/>
      <c r="R701" s="1"/>
      <c r="S701" s="1"/>
      <c r="T701" s="1"/>
    </row>
    <row r="702" ht="15.75" customHeight="1">
      <c r="A702" s="1"/>
      <c r="B702" s="1"/>
      <c r="C702" s="1"/>
      <c r="D702" s="1"/>
      <c r="E702" s="1"/>
      <c r="F702" s="1"/>
      <c r="G702" s="1"/>
      <c r="H702" s="1"/>
      <c r="I702" s="1"/>
      <c r="J702" s="1"/>
      <c r="K702" s="1"/>
      <c r="L702" s="1"/>
      <c r="M702" s="1"/>
      <c r="N702" s="1"/>
      <c r="O702" s="1"/>
      <c r="P702" s="1"/>
      <c r="Q702" s="1"/>
      <c r="R702" s="1"/>
      <c r="S702" s="1"/>
      <c r="T702" s="1"/>
    </row>
    <row r="703" ht="15.75" customHeight="1">
      <c r="A703" s="1"/>
      <c r="B703" s="1"/>
      <c r="C703" s="1"/>
      <c r="D703" s="1"/>
      <c r="E703" s="1"/>
      <c r="F703" s="1"/>
      <c r="G703" s="1"/>
      <c r="H703" s="1"/>
      <c r="I703" s="1"/>
      <c r="J703" s="1"/>
      <c r="K703" s="1"/>
      <c r="L703" s="1"/>
      <c r="M703" s="1"/>
      <c r="N703" s="1"/>
      <c r="O703" s="1"/>
      <c r="P703" s="1"/>
      <c r="Q703" s="1"/>
      <c r="R703" s="1"/>
      <c r="S703" s="1"/>
      <c r="T703" s="1"/>
    </row>
    <row r="704" ht="15.75" customHeight="1">
      <c r="A704" s="1"/>
      <c r="B704" s="1"/>
      <c r="C704" s="1"/>
      <c r="D704" s="1"/>
      <c r="E704" s="1"/>
      <c r="F704" s="1"/>
      <c r="G704" s="1"/>
      <c r="H704" s="1"/>
      <c r="I704" s="1"/>
      <c r="J704" s="1"/>
      <c r="K704" s="1"/>
      <c r="L704" s="1"/>
      <c r="M704" s="1"/>
      <c r="N704" s="1"/>
      <c r="O704" s="1"/>
      <c r="P704" s="1"/>
      <c r="Q704" s="1"/>
      <c r="R704" s="1"/>
      <c r="S704" s="1"/>
      <c r="T704" s="1"/>
    </row>
    <row r="705" ht="15.75" customHeight="1">
      <c r="A705" s="1"/>
      <c r="B705" s="1"/>
      <c r="C705" s="1"/>
      <c r="D705" s="1"/>
      <c r="E705" s="1"/>
      <c r="F705" s="1"/>
      <c r="G705" s="1"/>
      <c r="H705" s="1"/>
      <c r="I705" s="1"/>
      <c r="J705" s="1"/>
      <c r="K705" s="1"/>
      <c r="L705" s="1"/>
      <c r="M705" s="1"/>
      <c r="N705" s="1"/>
      <c r="O705" s="1"/>
      <c r="P705" s="1"/>
      <c r="Q705" s="1"/>
      <c r="R705" s="1"/>
      <c r="S705" s="1"/>
      <c r="T705" s="1"/>
    </row>
    <row r="706" ht="15.75" customHeight="1">
      <c r="A706" s="1"/>
      <c r="B706" s="1"/>
      <c r="C706" s="1"/>
      <c r="D706" s="1"/>
      <c r="E706" s="1"/>
      <c r="F706" s="1"/>
      <c r="G706" s="1"/>
      <c r="H706" s="1"/>
      <c r="I706" s="1"/>
      <c r="J706" s="1"/>
      <c r="K706" s="1"/>
      <c r="L706" s="1"/>
      <c r="M706" s="1"/>
      <c r="N706" s="1"/>
      <c r="O706" s="1"/>
      <c r="P706" s="1"/>
      <c r="Q706" s="1"/>
      <c r="R706" s="1"/>
      <c r="S706" s="1"/>
      <c r="T706" s="1"/>
    </row>
    <row r="707" ht="15.75" customHeight="1">
      <c r="A707" s="1"/>
      <c r="B707" s="1"/>
      <c r="C707" s="1"/>
      <c r="D707" s="1"/>
      <c r="E707" s="1"/>
      <c r="F707" s="1"/>
      <c r="G707" s="1"/>
      <c r="H707" s="1"/>
      <c r="I707" s="1"/>
      <c r="J707" s="1"/>
      <c r="K707" s="1"/>
      <c r="L707" s="1"/>
      <c r="M707" s="1"/>
      <c r="N707" s="1"/>
      <c r="O707" s="1"/>
      <c r="P707" s="1"/>
      <c r="Q707" s="1"/>
      <c r="R707" s="1"/>
      <c r="S707" s="1"/>
      <c r="T707" s="1"/>
    </row>
    <row r="708" ht="15.75" customHeight="1">
      <c r="A708" s="1"/>
      <c r="B708" s="1"/>
      <c r="C708" s="1"/>
      <c r="D708" s="1"/>
      <c r="E708" s="1"/>
      <c r="F708" s="1"/>
      <c r="G708" s="1"/>
      <c r="H708" s="1"/>
      <c r="I708" s="1"/>
      <c r="J708" s="1"/>
      <c r="K708" s="1"/>
      <c r="L708" s="1"/>
      <c r="M708" s="1"/>
      <c r="N708" s="1"/>
      <c r="O708" s="1"/>
      <c r="P708" s="1"/>
      <c r="Q708" s="1"/>
      <c r="R708" s="1"/>
      <c r="S708" s="1"/>
      <c r="T708" s="1"/>
    </row>
    <row r="709" ht="15.75" customHeight="1">
      <c r="A709" s="1"/>
      <c r="B709" s="1"/>
      <c r="C709" s="1"/>
      <c r="D709" s="1"/>
      <c r="E709" s="1"/>
      <c r="F709" s="1"/>
      <c r="G709" s="1"/>
      <c r="H709" s="1"/>
      <c r="I709" s="1"/>
      <c r="J709" s="1"/>
      <c r="K709" s="1"/>
      <c r="L709" s="1"/>
      <c r="M709" s="1"/>
      <c r="N709" s="1"/>
      <c r="O709" s="1"/>
      <c r="P709" s="1"/>
      <c r="Q709" s="1"/>
      <c r="R709" s="1"/>
      <c r="S709" s="1"/>
      <c r="T709" s="1"/>
    </row>
    <row r="710" ht="15.75" customHeight="1">
      <c r="A710" s="1"/>
      <c r="B710" s="1"/>
      <c r="C710" s="1"/>
      <c r="D710" s="1"/>
      <c r="E710" s="1"/>
      <c r="F710" s="1"/>
      <c r="G710" s="1"/>
      <c r="H710" s="1"/>
      <c r="I710" s="1"/>
      <c r="J710" s="1"/>
      <c r="K710" s="1"/>
      <c r="L710" s="1"/>
      <c r="M710" s="1"/>
      <c r="N710" s="1"/>
      <c r="O710" s="1"/>
      <c r="P710" s="1"/>
      <c r="Q710" s="1"/>
      <c r="R710" s="1"/>
      <c r="S710" s="1"/>
      <c r="T710" s="1"/>
    </row>
    <row r="711" ht="15.75" customHeight="1">
      <c r="A711" s="1"/>
      <c r="B711" s="1"/>
      <c r="C711" s="1"/>
      <c r="D711" s="1"/>
      <c r="E711" s="1"/>
      <c r="F711" s="1"/>
      <c r="G711" s="1"/>
      <c r="H711" s="1"/>
      <c r="I711" s="1"/>
      <c r="J711" s="1"/>
      <c r="K711" s="1"/>
      <c r="L711" s="1"/>
      <c r="M711" s="1"/>
      <c r="N711" s="1"/>
      <c r="O711" s="1"/>
      <c r="P711" s="1"/>
      <c r="Q711" s="1"/>
      <c r="R711" s="1"/>
      <c r="S711" s="1"/>
      <c r="T711" s="1"/>
    </row>
    <row r="712" ht="15.75" customHeight="1">
      <c r="A712" s="1"/>
      <c r="B712" s="1"/>
      <c r="C712" s="1"/>
      <c r="D712" s="1"/>
      <c r="E712" s="1"/>
      <c r="F712" s="1"/>
      <c r="G712" s="1"/>
      <c r="H712" s="1"/>
      <c r="I712" s="1"/>
      <c r="J712" s="1"/>
      <c r="K712" s="1"/>
      <c r="L712" s="1"/>
      <c r="M712" s="1"/>
      <c r="N712" s="1"/>
      <c r="O712" s="1"/>
      <c r="P712" s="1"/>
      <c r="Q712" s="1"/>
      <c r="R712" s="1"/>
      <c r="S712" s="1"/>
      <c r="T712" s="1"/>
    </row>
    <row r="713" ht="15.75" customHeight="1">
      <c r="A713" s="1"/>
      <c r="B713" s="1"/>
      <c r="C713" s="1"/>
      <c r="D713" s="1"/>
      <c r="E713" s="1"/>
      <c r="F713" s="1"/>
      <c r="G713" s="1"/>
      <c r="H713" s="1"/>
      <c r="I713" s="1"/>
      <c r="J713" s="1"/>
      <c r="K713" s="1"/>
      <c r="L713" s="1"/>
      <c r="M713" s="1"/>
      <c r="N713" s="1"/>
      <c r="O713" s="1"/>
      <c r="P713" s="1"/>
      <c r="Q713" s="1"/>
      <c r="R713" s="1"/>
      <c r="S713" s="1"/>
      <c r="T713" s="1"/>
    </row>
    <row r="714" ht="15.75" customHeight="1">
      <c r="A714" s="1"/>
      <c r="B714" s="1"/>
      <c r="C714" s="1"/>
      <c r="D714" s="1"/>
      <c r="E714" s="1"/>
      <c r="F714" s="1"/>
      <c r="G714" s="1"/>
      <c r="H714" s="1"/>
      <c r="I714" s="1"/>
      <c r="J714" s="1"/>
      <c r="K714" s="1"/>
      <c r="L714" s="1"/>
      <c r="M714" s="1"/>
      <c r="N714" s="1"/>
      <c r="O714" s="1"/>
      <c r="P714" s="1"/>
      <c r="Q714" s="1"/>
      <c r="R714" s="1"/>
      <c r="S714" s="1"/>
      <c r="T714" s="1"/>
    </row>
    <row r="715" ht="15.75" customHeight="1">
      <c r="A715" s="1"/>
      <c r="B715" s="1"/>
      <c r="C715" s="1"/>
      <c r="D715" s="1"/>
      <c r="E715" s="1"/>
      <c r="F715" s="1"/>
      <c r="G715" s="1"/>
      <c r="H715" s="1"/>
      <c r="I715" s="1"/>
      <c r="J715" s="1"/>
      <c r="K715" s="1"/>
      <c r="L715" s="1"/>
      <c r="M715" s="1"/>
      <c r="N715" s="1"/>
      <c r="O715" s="1"/>
      <c r="P715" s="1"/>
      <c r="Q715" s="1"/>
      <c r="R715" s="1"/>
      <c r="S715" s="1"/>
      <c r="T715" s="1"/>
    </row>
    <row r="716" ht="15.75" customHeight="1">
      <c r="A716" s="1"/>
      <c r="B716" s="1"/>
      <c r="C716" s="1"/>
      <c r="D716" s="1"/>
      <c r="E716" s="1"/>
      <c r="F716" s="1"/>
      <c r="G716" s="1"/>
      <c r="H716" s="1"/>
      <c r="I716" s="1"/>
      <c r="J716" s="1"/>
      <c r="K716" s="1"/>
      <c r="L716" s="1"/>
      <c r="M716" s="1"/>
      <c r="N716" s="1"/>
      <c r="O716" s="1"/>
      <c r="P716" s="1"/>
      <c r="Q716" s="1"/>
      <c r="R716" s="1"/>
      <c r="S716" s="1"/>
      <c r="T716" s="1"/>
    </row>
    <row r="717" ht="15.75" customHeight="1">
      <c r="A717" s="1"/>
      <c r="B717" s="1"/>
      <c r="C717" s="1"/>
      <c r="D717" s="1"/>
      <c r="E717" s="1"/>
      <c r="F717" s="1"/>
      <c r="G717" s="1"/>
      <c r="H717" s="1"/>
      <c r="I717" s="1"/>
      <c r="J717" s="1"/>
      <c r="K717" s="1"/>
      <c r="L717" s="1"/>
      <c r="M717" s="1"/>
      <c r="N717" s="1"/>
      <c r="O717" s="1"/>
      <c r="P717" s="1"/>
      <c r="Q717" s="1"/>
      <c r="R717" s="1"/>
      <c r="S717" s="1"/>
      <c r="T717" s="1"/>
    </row>
    <row r="718" ht="15.75" customHeight="1">
      <c r="A718" s="1"/>
      <c r="B718" s="1"/>
      <c r="C718" s="1"/>
      <c r="D718" s="1"/>
      <c r="E718" s="1"/>
      <c r="F718" s="1"/>
      <c r="G718" s="1"/>
      <c r="H718" s="1"/>
      <c r="I718" s="1"/>
      <c r="J718" s="1"/>
      <c r="K718" s="1"/>
      <c r="L718" s="1"/>
      <c r="M718" s="1"/>
      <c r="N718" s="1"/>
      <c r="O718" s="1"/>
      <c r="P718" s="1"/>
      <c r="Q718" s="1"/>
      <c r="R718" s="1"/>
      <c r="S718" s="1"/>
      <c r="T718" s="1"/>
    </row>
    <row r="719" ht="15.75" customHeight="1">
      <c r="A719" s="1"/>
      <c r="B719" s="1"/>
      <c r="C719" s="1"/>
      <c r="D719" s="1"/>
      <c r="E719" s="1"/>
      <c r="F719" s="1"/>
      <c r="G719" s="1"/>
      <c r="H719" s="1"/>
      <c r="I719" s="1"/>
      <c r="J719" s="1"/>
      <c r="K719" s="1"/>
      <c r="L719" s="1"/>
      <c r="M719" s="1"/>
      <c r="N719" s="1"/>
      <c r="O719" s="1"/>
      <c r="P719" s="1"/>
      <c r="Q719" s="1"/>
      <c r="R719" s="1"/>
      <c r="S719" s="1"/>
      <c r="T719" s="1"/>
    </row>
    <row r="720" ht="15.75" customHeight="1">
      <c r="A720" s="1"/>
      <c r="B720" s="1"/>
      <c r="C720" s="1"/>
      <c r="D720" s="1"/>
      <c r="E720" s="1"/>
      <c r="F720" s="1"/>
      <c r="G720" s="1"/>
      <c r="H720" s="1"/>
      <c r="I720" s="1"/>
      <c r="J720" s="1"/>
      <c r="K720" s="1"/>
      <c r="L720" s="1"/>
      <c r="M720" s="1"/>
      <c r="N720" s="1"/>
      <c r="O720" s="1"/>
      <c r="P720" s="1"/>
      <c r="Q720" s="1"/>
      <c r="R720" s="1"/>
      <c r="S720" s="1"/>
      <c r="T720" s="1"/>
    </row>
    <row r="721" ht="15.75" customHeight="1">
      <c r="A721" s="1"/>
      <c r="B721" s="1"/>
      <c r="C721" s="1"/>
      <c r="D721" s="1"/>
      <c r="E721" s="1"/>
      <c r="F721" s="1"/>
      <c r="G721" s="1"/>
      <c r="H721" s="1"/>
      <c r="I721" s="1"/>
      <c r="J721" s="1"/>
      <c r="K721" s="1"/>
      <c r="L721" s="1"/>
      <c r="M721" s="1"/>
      <c r="N721" s="1"/>
      <c r="O721" s="1"/>
      <c r="P721" s="1"/>
      <c r="Q721" s="1"/>
      <c r="R721" s="1"/>
      <c r="S721" s="1"/>
      <c r="T721" s="1"/>
    </row>
    <row r="722" ht="15.75" customHeight="1">
      <c r="A722" s="1"/>
      <c r="B722" s="1"/>
      <c r="C722" s="1"/>
      <c r="D722" s="1"/>
      <c r="E722" s="1"/>
      <c r="F722" s="1"/>
      <c r="G722" s="1"/>
      <c r="H722" s="1"/>
      <c r="I722" s="1"/>
      <c r="J722" s="1"/>
      <c r="K722" s="1"/>
      <c r="L722" s="1"/>
      <c r="M722" s="1"/>
      <c r="N722" s="1"/>
      <c r="O722" s="1"/>
      <c r="P722" s="1"/>
      <c r="Q722" s="1"/>
      <c r="R722" s="1"/>
      <c r="S722" s="1"/>
      <c r="T722" s="1"/>
    </row>
    <row r="723" ht="15.75" customHeight="1">
      <c r="A723" s="1"/>
      <c r="B723" s="1"/>
      <c r="C723" s="1"/>
      <c r="D723" s="1"/>
      <c r="E723" s="1"/>
      <c r="F723" s="1"/>
      <c r="G723" s="1"/>
      <c r="H723" s="1"/>
      <c r="I723" s="1"/>
      <c r="J723" s="1"/>
      <c r="K723" s="1"/>
      <c r="L723" s="1"/>
      <c r="M723" s="1"/>
      <c r="N723" s="1"/>
      <c r="O723" s="1"/>
      <c r="P723" s="1"/>
      <c r="Q723" s="1"/>
      <c r="R723" s="1"/>
      <c r="S723" s="1"/>
      <c r="T723" s="1"/>
    </row>
    <row r="724" ht="15.75" customHeight="1">
      <c r="A724" s="1"/>
      <c r="B724" s="1"/>
      <c r="C724" s="1"/>
      <c r="D724" s="1"/>
      <c r="E724" s="1"/>
      <c r="F724" s="1"/>
      <c r="G724" s="1"/>
      <c r="H724" s="1"/>
      <c r="I724" s="1"/>
      <c r="J724" s="1"/>
      <c r="K724" s="1"/>
      <c r="L724" s="1"/>
      <c r="M724" s="1"/>
      <c r="N724" s="1"/>
      <c r="O724" s="1"/>
      <c r="P724" s="1"/>
      <c r="Q724" s="1"/>
      <c r="R724" s="1"/>
      <c r="S724" s="1"/>
      <c r="T724" s="1"/>
    </row>
    <row r="725" ht="15.75" customHeight="1">
      <c r="A725" s="1"/>
      <c r="B725" s="1"/>
      <c r="C725" s="1"/>
      <c r="D725" s="1"/>
      <c r="E725" s="1"/>
      <c r="F725" s="1"/>
      <c r="G725" s="1"/>
      <c r="H725" s="1"/>
      <c r="I725" s="1"/>
      <c r="J725" s="1"/>
      <c r="K725" s="1"/>
      <c r="L725" s="1"/>
      <c r="M725" s="1"/>
      <c r="N725" s="1"/>
      <c r="O725" s="1"/>
      <c r="P725" s="1"/>
      <c r="Q725" s="1"/>
      <c r="R725" s="1"/>
      <c r="S725" s="1"/>
      <c r="T725" s="1"/>
    </row>
    <row r="726" ht="15.75" customHeight="1">
      <c r="A726" s="1"/>
      <c r="B726" s="1"/>
      <c r="C726" s="1"/>
      <c r="D726" s="1"/>
      <c r="E726" s="1"/>
      <c r="F726" s="1"/>
      <c r="G726" s="1"/>
      <c r="H726" s="1"/>
      <c r="I726" s="1"/>
      <c r="J726" s="1"/>
      <c r="K726" s="1"/>
      <c r="L726" s="1"/>
      <c r="M726" s="1"/>
      <c r="N726" s="1"/>
      <c r="O726" s="1"/>
      <c r="P726" s="1"/>
      <c r="Q726" s="1"/>
      <c r="R726" s="1"/>
      <c r="S726" s="1"/>
      <c r="T726" s="1"/>
    </row>
    <row r="727" ht="15.75" customHeight="1">
      <c r="A727" s="1"/>
      <c r="B727" s="1"/>
      <c r="C727" s="1"/>
      <c r="D727" s="1"/>
      <c r="E727" s="1"/>
      <c r="F727" s="1"/>
      <c r="G727" s="1"/>
      <c r="H727" s="1"/>
      <c r="I727" s="1"/>
      <c r="J727" s="1"/>
      <c r="K727" s="1"/>
      <c r="L727" s="1"/>
      <c r="M727" s="1"/>
      <c r="N727" s="1"/>
      <c r="O727" s="1"/>
      <c r="P727" s="1"/>
      <c r="Q727" s="1"/>
      <c r="R727" s="1"/>
      <c r="S727" s="1"/>
      <c r="T727" s="1"/>
    </row>
    <row r="728" ht="15.75" customHeight="1">
      <c r="A728" s="1"/>
      <c r="B728" s="1"/>
      <c r="C728" s="1"/>
      <c r="D728" s="1"/>
      <c r="E728" s="1"/>
      <c r="F728" s="1"/>
      <c r="G728" s="1"/>
      <c r="H728" s="1"/>
      <c r="I728" s="1"/>
      <c r="J728" s="1"/>
      <c r="K728" s="1"/>
      <c r="L728" s="1"/>
      <c r="M728" s="1"/>
      <c r="N728" s="1"/>
      <c r="O728" s="1"/>
      <c r="P728" s="1"/>
      <c r="Q728" s="1"/>
      <c r="R728" s="1"/>
      <c r="S728" s="1"/>
      <c r="T728" s="1"/>
    </row>
    <row r="729" ht="15.75" customHeight="1">
      <c r="A729" s="1"/>
      <c r="B729" s="1"/>
      <c r="C729" s="1"/>
      <c r="D729" s="1"/>
      <c r="E729" s="1"/>
      <c r="F729" s="1"/>
      <c r="G729" s="1"/>
      <c r="H729" s="1"/>
      <c r="I729" s="1"/>
      <c r="J729" s="1"/>
      <c r="K729" s="1"/>
      <c r="L729" s="1"/>
      <c r="M729" s="1"/>
      <c r="N729" s="1"/>
      <c r="O729" s="1"/>
      <c r="P729" s="1"/>
      <c r="Q729" s="1"/>
      <c r="R729" s="1"/>
      <c r="S729" s="1"/>
      <c r="T729" s="1"/>
    </row>
    <row r="730" ht="15.75" customHeight="1">
      <c r="A730" s="1"/>
      <c r="B730" s="1"/>
      <c r="C730" s="1"/>
      <c r="D730" s="1"/>
      <c r="E730" s="1"/>
      <c r="F730" s="1"/>
      <c r="G730" s="1"/>
      <c r="H730" s="1"/>
      <c r="I730" s="1"/>
      <c r="J730" s="1"/>
      <c r="K730" s="1"/>
      <c r="L730" s="1"/>
      <c r="M730" s="1"/>
      <c r="N730" s="1"/>
      <c r="O730" s="1"/>
      <c r="P730" s="1"/>
      <c r="Q730" s="1"/>
      <c r="R730" s="1"/>
      <c r="S730" s="1"/>
      <c r="T730" s="1"/>
    </row>
    <row r="731" ht="15.75" customHeight="1">
      <c r="A731" s="1"/>
      <c r="B731" s="1"/>
      <c r="C731" s="1"/>
      <c r="D731" s="1"/>
      <c r="E731" s="1"/>
      <c r="F731" s="1"/>
      <c r="G731" s="1"/>
      <c r="H731" s="1"/>
      <c r="I731" s="1"/>
      <c r="J731" s="1"/>
      <c r="K731" s="1"/>
      <c r="L731" s="1"/>
      <c r="M731" s="1"/>
      <c r="N731" s="1"/>
      <c r="O731" s="1"/>
      <c r="P731" s="1"/>
      <c r="Q731" s="1"/>
      <c r="R731" s="1"/>
      <c r="S731" s="1"/>
      <c r="T731" s="1"/>
    </row>
    <row r="732" ht="15.75" customHeight="1">
      <c r="A732" s="1"/>
      <c r="B732" s="1"/>
      <c r="C732" s="1"/>
      <c r="D732" s="1"/>
      <c r="E732" s="1"/>
      <c r="F732" s="1"/>
      <c r="G732" s="1"/>
      <c r="H732" s="1"/>
      <c r="I732" s="1"/>
      <c r="J732" s="1"/>
      <c r="K732" s="1"/>
      <c r="L732" s="1"/>
      <c r="M732" s="1"/>
      <c r="N732" s="1"/>
      <c r="O732" s="1"/>
      <c r="P732" s="1"/>
      <c r="Q732" s="1"/>
      <c r="R732" s="1"/>
      <c r="S732" s="1"/>
      <c r="T732" s="1"/>
    </row>
    <row r="733" ht="15.75" customHeight="1">
      <c r="A733" s="1"/>
      <c r="B733" s="1"/>
      <c r="C733" s="1"/>
      <c r="D733" s="1"/>
      <c r="E733" s="1"/>
      <c r="F733" s="1"/>
      <c r="G733" s="1"/>
      <c r="H733" s="1"/>
      <c r="I733" s="1"/>
      <c r="J733" s="1"/>
      <c r="K733" s="1"/>
      <c r="L733" s="1"/>
      <c r="M733" s="1"/>
      <c r="N733" s="1"/>
      <c r="O733" s="1"/>
      <c r="P733" s="1"/>
      <c r="Q733" s="1"/>
      <c r="R733" s="1"/>
      <c r="S733" s="1"/>
      <c r="T733" s="1"/>
    </row>
    <row r="734" ht="15.75" customHeight="1">
      <c r="A734" s="1"/>
      <c r="B734" s="1"/>
      <c r="C734" s="1"/>
      <c r="D734" s="1"/>
      <c r="E734" s="1"/>
      <c r="F734" s="1"/>
      <c r="G734" s="1"/>
      <c r="H734" s="1"/>
      <c r="I734" s="1"/>
      <c r="J734" s="1"/>
      <c r="K734" s="1"/>
      <c r="L734" s="1"/>
      <c r="M734" s="1"/>
      <c r="N734" s="1"/>
      <c r="O734" s="1"/>
      <c r="P734" s="1"/>
      <c r="Q734" s="1"/>
      <c r="R734" s="1"/>
      <c r="S734" s="1"/>
      <c r="T734" s="1"/>
    </row>
    <row r="735" ht="15.75" customHeight="1">
      <c r="A735" s="1"/>
      <c r="B735" s="1"/>
      <c r="C735" s="1"/>
      <c r="D735" s="1"/>
      <c r="E735" s="1"/>
      <c r="F735" s="1"/>
      <c r="G735" s="1"/>
      <c r="H735" s="1"/>
      <c r="I735" s="1"/>
      <c r="J735" s="1"/>
      <c r="K735" s="1"/>
      <c r="L735" s="1"/>
      <c r="M735" s="1"/>
      <c r="N735" s="1"/>
      <c r="O735" s="1"/>
      <c r="P735" s="1"/>
      <c r="Q735" s="1"/>
      <c r="R735" s="1"/>
      <c r="S735" s="1"/>
      <c r="T735" s="1"/>
    </row>
    <row r="736" ht="15.75" customHeight="1">
      <c r="A736" s="1"/>
      <c r="B736" s="1"/>
      <c r="C736" s="1"/>
      <c r="D736" s="1"/>
      <c r="E736" s="1"/>
      <c r="F736" s="1"/>
      <c r="G736" s="1"/>
      <c r="H736" s="1"/>
      <c r="I736" s="1"/>
      <c r="J736" s="1"/>
      <c r="K736" s="1"/>
      <c r="L736" s="1"/>
      <c r="M736" s="1"/>
      <c r="N736" s="1"/>
      <c r="O736" s="1"/>
      <c r="P736" s="1"/>
      <c r="Q736" s="1"/>
      <c r="R736" s="1"/>
      <c r="S736" s="1"/>
      <c r="T736" s="1"/>
    </row>
    <row r="737" ht="15.75" customHeight="1">
      <c r="A737" s="1"/>
      <c r="B737" s="1"/>
      <c r="C737" s="1"/>
      <c r="D737" s="1"/>
      <c r="E737" s="1"/>
      <c r="F737" s="1"/>
      <c r="G737" s="1"/>
      <c r="H737" s="1"/>
      <c r="I737" s="1"/>
      <c r="J737" s="1"/>
      <c r="K737" s="1"/>
      <c r="L737" s="1"/>
      <c r="M737" s="1"/>
      <c r="N737" s="1"/>
      <c r="O737" s="1"/>
      <c r="P737" s="1"/>
      <c r="Q737" s="1"/>
      <c r="R737" s="1"/>
      <c r="S737" s="1"/>
      <c r="T737" s="1"/>
    </row>
    <row r="738" ht="15.75" customHeight="1">
      <c r="A738" s="1"/>
      <c r="B738" s="1"/>
      <c r="C738" s="1"/>
      <c r="D738" s="1"/>
      <c r="E738" s="1"/>
      <c r="F738" s="1"/>
      <c r="G738" s="1"/>
      <c r="H738" s="1"/>
      <c r="I738" s="1"/>
      <c r="J738" s="1"/>
      <c r="K738" s="1"/>
      <c r="L738" s="1"/>
      <c r="M738" s="1"/>
      <c r="N738" s="1"/>
      <c r="O738" s="1"/>
      <c r="P738" s="1"/>
      <c r="Q738" s="1"/>
      <c r="R738" s="1"/>
      <c r="S738" s="1"/>
      <c r="T738" s="1"/>
    </row>
    <row r="739" ht="15.75" customHeight="1">
      <c r="A739" s="1"/>
      <c r="B739" s="1"/>
      <c r="C739" s="1"/>
      <c r="D739" s="1"/>
      <c r="E739" s="1"/>
      <c r="F739" s="1"/>
      <c r="G739" s="1"/>
      <c r="H739" s="1"/>
      <c r="I739" s="1"/>
      <c r="J739" s="1"/>
      <c r="K739" s="1"/>
      <c r="L739" s="1"/>
      <c r="M739" s="1"/>
      <c r="N739" s="1"/>
      <c r="O739" s="1"/>
      <c r="P739" s="1"/>
      <c r="Q739" s="1"/>
      <c r="R739" s="1"/>
      <c r="S739" s="1"/>
      <c r="T739" s="1"/>
    </row>
    <row r="740" ht="15.75" customHeight="1">
      <c r="A740" s="1"/>
      <c r="B740" s="1"/>
      <c r="C740" s="1"/>
      <c r="D740" s="1"/>
      <c r="E740" s="1"/>
      <c r="F740" s="1"/>
      <c r="G740" s="1"/>
      <c r="H740" s="1"/>
      <c r="I740" s="1"/>
      <c r="J740" s="1"/>
      <c r="K740" s="1"/>
      <c r="L740" s="1"/>
      <c r="M740" s="1"/>
      <c r="N740" s="1"/>
      <c r="O740" s="1"/>
      <c r="P740" s="1"/>
      <c r="Q740" s="1"/>
      <c r="R740" s="1"/>
      <c r="S740" s="1"/>
      <c r="T740" s="1"/>
    </row>
    <row r="741" ht="15.75" customHeight="1">
      <c r="A741" s="1"/>
      <c r="B741" s="1"/>
      <c r="C741" s="1"/>
      <c r="D741" s="1"/>
      <c r="E741" s="1"/>
      <c r="F741" s="1"/>
      <c r="G741" s="1"/>
      <c r="H741" s="1"/>
      <c r="I741" s="1"/>
      <c r="J741" s="1"/>
      <c r="K741" s="1"/>
      <c r="L741" s="1"/>
      <c r="M741" s="1"/>
      <c r="N741" s="1"/>
      <c r="O741" s="1"/>
      <c r="P741" s="1"/>
      <c r="Q741" s="1"/>
      <c r="R741" s="1"/>
      <c r="S741" s="1"/>
      <c r="T741" s="1"/>
    </row>
    <row r="742" ht="15.75" customHeight="1">
      <c r="A742" s="1"/>
      <c r="B742" s="1"/>
      <c r="C742" s="1"/>
      <c r="D742" s="1"/>
      <c r="E742" s="1"/>
      <c r="F742" s="1"/>
      <c r="G742" s="1"/>
      <c r="H742" s="1"/>
      <c r="I742" s="1"/>
      <c r="J742" s="1"/>
      <c r="K742" s="1"/>
      <c r="L742" s="1"/>
      <c r="M742" s="1"/>
      <c r="N742" s="1"/>
      <c r="O742" s="1"/>
      <c r="P742" s="1"/>
      <c r="Q742" s="1"/>
      <c r="R742" s="1"/>
      <c r="S742" s="1"/>
      <c r="T742" s="1"/>
    </row>
    <row r="743" ht="15.75" customHeight="1">
      <c r="A743" s="1"/>
      <c r="B743" s="1"/>
      <c r="C743" s="1"/>
      <c r="D743" s="1"/>
      <c r="E743" s="1"/>
      <c r="F743" s="1"/>
      <c r="G743" s="1"/>
      <c r="H743" s="1"/>
      <c r="I743" s="1"/>
      <c r="J743" s="1"/>
      <c r="K743" s="1"/>
      <c r="L743" s="1"/>
      <c r="M743" s="1"/>
      <c r="N743" s="1"/>
      <c r="O743" s="1"/>
      <c r="P743" s="1"/>
      <c r="Q743" s="1"/>
      <c r="R743" s="1"/>
      <c r="S743" s="1"/>
      <c r="T743" s="1"/>
    </row>
    <row r="744" ht="15.75" customHeight="1">
      <c r="A744" s="1"/>
      <c r="B744" s="1"/>
      <c r="C744" s="1"/>
      <c r="D744" s="1"/>
      <c r="E744" s="1"/>
      <c r="F744" s="1"/>
      <c r="G744" s="1"/>
      <c r="H744" s="1"/>
      <c r="I744" s="1"/>
      <c r="J744" s="1"/>
      <c r="K744" s="1"/>
      <c r="L744" s="1"/>
      <c r="M744" s="1"/>
      <c r="N744" s="1"/>
      <c r="O744" s="1"/>
      <c r="P744" s="1"/>
      <c r="Q744" s="1"/>
      <c r="R744" s="1"/>
      <c r="S744" s="1"/>
      <c r="T744" s="1"/>
    </row>
    <row r="745" ht="15.75" customHeight="1">
      <c r="A745" s="1"/>
      <c r="B745" s="1"/>
      <c r="C745" s="1"/>
      <c r="D745" s="1"/>
      <c r="E745" s="1"/>
      <c r="F745" s="1"/>
      <c r="G745" s="1"/>
      <c r="H745" s="1"/>
      <c r="I745" s="1"/>
      <c r="J745" s="1"/>
      <c r="K745" s="1"/>
      <c r="L745" s="1"/>
      <c r="M745" s="1"/>
      <c r="N745" s="1"/>
      <c r="O745" s="1"/>
      <c r="P745" s="1"/>
      <c r="Q745" s="1"/>
      <c r="R745" s="1"/>
      <c r="S745" s="1"/>
      <c r="T745" s="1"/>
    </row>
    <row r="746" ht="15.75" customHeight="1">
      <c r="A746" s="1"/>
      <c r="B746" s="1"/>
      <c r="C746" s="1"/>
      <c r="D746" s="1"/>
      <c r="E746" s="1"/>
      <c r="F746" s="1"/>
      <c r="G746" s="1"/>
      <c r="H746" s="1"/>
      <c r="I746" s="1"/>
      <c r="J746" s="1"/>
      <c r="K746" s="1"/>
      <c r="L746" s="1"/>
      <c r="M746" s="1"/>
      <c r="N746" s="1"/>
      <c r="O746" s="1"/>
      <c r="P746" s="1"/>
      <c r="Q746" s="1"/>
      <c r="R746" s="1"/>
      <c r="S746" s="1"/>
      <c r="T746" s="1"/>
    </row>
    <row r="747" ht="15.75" customHeight="1">
      <c r="A747" s="1"/>
      <c r="B747" s="1"/>
      <c r="C747" s="1"/>
      <c r="D747" s="1"/>
      <c r="E747" s="1"/>
      <c r="F747" s="1"/>
      <c r="G747" s="1"/>
      <c r="H747" s="1"/>
      <c r="I747" s="1"/>
      <c r="J747" s="1"/>
      <c r="K747" s="1"/>
      <c r="L747" s="1"/>
      <c r="M747" s="1"/>
      <c r="N747" s="1"/>
      <c r="O747" s="1"/>
      <c r="P747" s="1"/>
      <c r="Q747" s="1"/>
      <c r="R747" s="1"/>
      <c r="S747" s="1"/>
      <c r="T747" s="1"/>
    </row>
    <row r="748" ht="15.75" customHeight="1">
      <c r="A748" s="1"/>
      <c r="B748" s="1"/>
      <c r="C748" s="1"/>
      <c r="D748" s="1"/>
      <c r="E748" s="1"/>
      <c r="F748" s="1"/>
      <c r="G748" s="1"/>
      <c r="H748" s="1"/>
      <c r="I748" s="1"/>
      <c r="J748" s="1"/>
      <c r="K748" s="1"/>
      <c r="L748" s="1"/>
      <c r="M748" s="1"/>
      <c r="N748" s="1"/>
      <c r="O748" s="1"/>
      <c r="P748" s="1"/>
      <c r="Q748" s="1"/>
      <c r="R748" s="1"/>
      <c r="S748" s="1"/>
      <c r="T748" s="1"/>
    </row>
    <row r="749" ht="15.75" customHeight="1">
      <c r="A749" s="1"/>
      <c r="B749" s="1"/>
      <c r="C749" s="1"/>
      <c r="D749" s="1"/>
      <c r="E749" s="1"/>
      <c r="F749" s="1"/>
      <c r="G749" s="1"/>
      <c r="H749" s="1"/>
      <c r="I749" s="1"/>
      <c r="J749" s="1"/>
      <c r="K749" s="1"/>
      <c r="L749" s="1"/>
      <c r="M749" s="1"/>
      <c r="N749" s="1"/>
      <c r="O749" s="1"/>
      <c r="P749" s="1"/>
      <c r="Q749" s="1"/>
      <c r="R749" s="1"/>
      <c r="S749" s="1"/>
      <c r="T749" s="1"/>
    </row>
    <row r="750" ht="15.75" customHeight="1">
      <c r="A750" s="1"/>
      <c r="B750" s="1"/>
      <c r="C750" s="1"/>
      <c r="D750" s="1"/>
      <c r="E750" s="1"/>
      <c r="F750" s="1"/>
      <c r="G750" s="1"/>
      <c r="H750" s="1"/>
      <c r="I750" s="1"/>
      <c r="J750" s="1"/>
      <c r="K750" s="1"/>
      <c r="L750" s="1"/>
      <c r="M750" s="1"/>
      <c r="N750" s="1"/>
      <c r="O750" s="1"/>
      <c r="P750" s="1"/>
      <c r="Q750" s="1"/>
      <c r="R750" s="1"/>
      <c r="S750" s="1"/>
      <c r="T750" s="1"/>
    </row>
    <row r="751" ht="15.75" customHeight="1">
      <c r="A751" s="1"/>
      <c r="B751" s="1"/>
      <c r="C751" s="1"/>
      <c r="D751" s="1"/>
      <c r="E751" s="1"/>
      <c r="F751" s="1"/>
      <c r="G751" s="1"/>
      <c r="H751" s="1"/>
      <c r="I751" s="1"/>
      <c r="J751" s="1"/>
      <c r="K751" s="1"/>
      <c r="L751" s="1"/>
      <c r="M751" s="1"/>
      <c r="N751" s="1"/>
      <c r="O751" s="1"/>
      <c r="P751" s="1"/>
      <c r="Q751" s="1"/>
      <c r="R751" s="1"/>
      <c r="S751" s="1"/>
      <c r="T751" s="1"/>
    </row>
    <row r="752" ht="15.75" customHeight="1">
      <c r="A752" s="1"/>
      <c r="B752" s="1"/>
      <c r="C752" s="1"/>
      <c r="D752" s="1"/>
      <c r="E752" s="1"/>
      <c r="F752" s="1"/>
      <c r="G752" s="1"/>
      <c r="H752" s="1"/>
      <c r="I752" s="1"/>
      <c r="J752" s="1"/>
      <c r="K752" s="1"/>
      <c r="L752" s="1"/>
      <c r="M752" s="1"/>
      <c r="N752" s="1"/>
      <c r="O752" s="1"/>
      <c r="P752" s="1"/>
      <c r="Q752" s="1"/>
      <c r="R752" s="1"/>
      <c r="S752" s="1"/>
      <c r="T752" s="1"/>
    </row>
    <row r="753" ht="15.75" customHeight="1">
      <c r="A753" s="1"/>
      <c r="B753" s="1"/>
      <c r="C753" s="1"/>
      <c r="D753" s="1"/>
      <c r="E753" s="1"/>
      <c r="F753" s="1"/>
      <c r="G753" s="1"/>
      <c r="H753" s="1"/>
      <c r="I753" s="1"/>
      <c r="J753" s="1"/>
      <c r="K753" s="1"/>
      <c r="L753" s="1"/>
      <c r="M753" s="1"/>
      <c r="N753" s="1"/>
      <c r="O753" s="1"/>
      <c r="P753" s="1"/>
      <c r="Q753" s="1"/>
      <c r="R753" s="1"/>
      <c r="S753" s="1"/>
      <c r="T753" s="1"/>
    </row>
    <row r="754" ht="15.75" customHeight="1">
      <c r="A754" s="1"/>
      <c r="B754" s="1"/>
      <c r="C754" s="1"/>
      <c r="D754" s="1"/>
      <c r="E754" s="1"/>
      <c r="F754" s="1"/>
      <c r="G754" s="1"/>
      <c r="H754" s="1"/>
      <c r="I754" s="1"/>
      <c r="J754" s="1"/>
      <c r="K754" s="1"/>
      <c r="L754" s="1"/>
      <c r="M754" s="1"/>
      <c r="N754" s="1"/>
      <c r="O754" s="1"/>
      <c r="P754" s="1"/>
      <c r="Q754" s="1"/>
      <c r="R754" s="1"/>
      <c r="S754" s="1"/>
      <c r="T754" s="1"/>
    </row>
    <row r="755" ht="15.75" customHeight="1">
      <c r="A755" s="1"/>
      <c r="B755" s="1"/>
      <c r="C755" s="1"/>
      <c r="D755" s="1"/>
      <c r="E755" s="1"/>
      <c r="F755" s="1"/>
      <c r="G755" s="1"/>
      <c r="H755" s="1"/>
      <c r="I755" s="1"/>
      <c r="J755" s="1"/>
      <c r="K755" s="1"/>
      <c r="L755" s="1"/>
      <c r="M755" s="1"/>
      <c r="N755" s="1"/>
      <c r="O755" s="1"/>
      <c r="P755" s="1"/>
      <c r="Q755" s="1"/>
      <c r="R755" s="1"/>
      <c r="S755" s="1"/>
      <c r="T755" s="1"/>
    </row>
    <row r="756" ht="15.75" customHeight="1">
      <c r="A756" s="1"/>
      <c r="B756" s="1"/>
      <c r="C756" s="1"/>
      <c r="D756" s="1"/>
      <c r="E756" s="1"/>
      <c r="F756" s="1"/>
      <c r="G756" s="1"/>
      <c r="H756" s="1"/>
      <c r="I756" s="1"/>
      <c r="J756" s="1"/>
      <c r="K756" s="1"/>
      <c r="L756" s="1"/>
      <c r="M756" s="1"/>
      <c r="N756" s="1"/>
      <c r="O756" s="1"/>
      <c r="P756" s="1"/>
      <c r="Q756" s="1"/>
      <c r="R756" s="1"/>
      <c r="S756" s="1"/>
      <c r="T756" s="1"/>
    </row>
    <row r="757" ht="15.75" customHeight="1">
      <c r="A757" s="1"/>
      <c r="B757" s="1"/>
      <c r="C757" s="1"/>
      <c r="D757" s="1"/>
      <c r="E757" s="1"/>
      <c r="F757" s="1"/>
      <c r="G757" s="1"/>
      <c r="H757" s="1"/>
      <c r="I757" s="1"/>
      <c r="J757" s="1"/>
      <c r="K757" s="1"/>
      <c r="L757" s="1"/>
      <c r="M757" s="1"/>
      <c r="N757" s="1"/>
      <c r="O757" s="1"/>
      <c r="P757" s="1"/>
      <c r="Q757" s="1"/>
      <c r="R757" s="1"/>
      <c r="S757" s="1"/>
      <c r="T757" s="1"/>
    </row>
    <row r="758" ht="15.75" customHeight="1">
      <c r="A758" s="1"/>
      <c r="B758" s="1"/>
      <c r="C758" s="1"/>
      <c r="D758" s="1"/>
      <c r="E758" s="1"/>
      <c r="F758" s="1"/>
      <c r="G758" s="1"/>
      <c r="H758" s="1"/>
      <c r="I758" s="1"/>
      <c r="J758" s="1"/>
      <c r="K758" s="1"/>
      <c r="L758" s="1"/>
      <c r="M758" s="1"/>
      <c r="N758" s="1"/>
      <c r="O758" s="1"/>
      <c r="P758" s="1"/>
      <c r="Q758" s="1"/>
      <c r="R758" s="1"/>
      <c r="S758" s="1"/>
      <c r="T758" s="1"/>
    </row>
    <row r="759" ht="15.75" customHeight="1">
      <c r="A759" s="1"/>
      <c r="B759" s="1"/>
      <c r="C759" s="1"/>
      <c r="D759" s="1"/>
      <c r="E759" s="1"/>
      <c r="F759" s="1"/>
      <c r="G759" s="1"/>
      <c r="H759" s="1"/>
      <c r="I759" s="1"/>
      <c r="J759" s="1"/>
      <c r="K759" s="1"/>
      <c r="L759" s="1"/>
      <c r="M759" s="1"/>
      <c r="N759" s="1"/>
      <c r="O759" s="1"/>
      <c r="P759" s="1"/>
      <c r="Q759" s="1"/>
      <c r="R759" s="1"/>
      <c r="S759" s="1"/>
      <c r="T759" s="1"/>
    </row>
    <row r="760" ht="15.75" customHeight="1">
      <c r="A760" s="1"/>
      <c r="B760" s="1"/>
      <c r="C760" s="1"/>
      <c r="D760" s="1"/>
      <c r="E760" s="1"/>
      <c r="F760" s="1"/>
      <c r="G760" s="1"/>
      <c r="H760" s="1"/>
      <c r="I760" s="1"/>
      <c r="J760" s="1"/>
      <c r="K760" s="1"/>
      <c r="L760" s="1"/>
      <c r="M760" s="1"/>
      <c r="N760" s="1"/>
      <c r="O760" s="1"/>
      <c r="P760" s="1"/>
      <c r="Q760" s="1"/>
      <c r="R760" s="1"/>
      <c r="S760" s="1"/>
      <c r="T760" s="1"/>
    </row>
    <row r="761" ht="15.75" customHeight="1">
      <c r="A761" s="1"/>
      <c r="B761" s="1"/>
      <c r="C761" s="1"/>
      <c r="D761" s="1"/>
      <c r="E761" s="1"/>
      <c r="F761" s="1"/>
      <c r="G761" s="1"/>
      <c r="H761" s="1"/>
      <c r="I761" s="1"/>
      <c r="J761" s="1"/>
      <c r="K761" s="1"/>
      <c r="L761" s="1"/>
      <c r="M761" s="1"/>
      <c r="N761" s="1"/>
      <c r="O761" s="1"/>
      <c r="P761" s="1"/>
      <c r="Q761" s="1"/>
      <c r="R761" s="1"/>
      <c r="S761" s="1"/>
      <c r="T761" s="1"/>
    </row>
    <row r="762" ht="15.75" customHeight="1">
      <c r="A762" s="1"/>
      <c r="B762" s="1"/>
      <c r="C762" s="1"/>
      <c r="D762" s="1"/>
      <c r="E762" s="1"/>
      <c r="F762" s="1"/>
      <c r="G762" s="1"/>
      <c r="H762" s="1"/>
      <c r="I762" s="1"/>
      <c r="J762" s="1"/>
      <c r="K762" s="1"/>
      <c r="L762" s="1"/>
      <c r="M762" s="1"/>
      <c r="N762" s="1"/>
      <c r="O762" s="1"/>
      <c r="P762" s="1"/>
      <c r="Q762" s="1"/>
      <c r="R762" s="1"/>
      <c r="S762" s="1"/>
      <c r="T762" s="1"/>
    </row>
    <row r="763" ht="15.75" customHeight="1">
      <c r="A763" s="1"/>
      <c r="B763" s="1"/>
      <c r="C763" s="1"/>
      <c r="D763" s="1"/>
      <c r="E763" s="1"/>
      <c r="F763" s="1"/>
      <c r="G763" s="1"/>
      <c r="H763" s="1"/>
      <c r="I763" s="1"/>
      <c r="J763" s="1"/>
      <c r="K763" s="1"/>
      <c r="L763" s="1"/>
      <c r="M763" s="1"/>
      <c r="N763" s="1"/>
      <c r="O763" s="1"/>
      <c r="P763" s="1"/>
      <c r="Q763" s="1"/>
      <c r="R763" s="1"/>
      <c r="S763" s="1"/>
      <c r="T763" s="1"/>
    </row>
    <row r="764" ht="15.75" customHeight="1">
      <c r="A764" s="1"/>
      <c r="B764" s="1"/>
      <c r="C764" s="1"/>
      <c r="D764" s="1"/>
      <c r="E764" s="1"/>
      <c r="F764" s="1"/>
      <c r="G764" s="1"/>
      <c r="H764" s="1"/>
      <c r="I764" s="1"/>
      <c r="J764" s="1"/>
      <c r="K764" s="1"/>
      <c r="L764" s="1"/>
      <c r="M764" s="1"/>
      <c r="N764" s="1"/>
      <c r="O764" s="1"/>
      <c r="P764" s="1"/>
      <c r="Q764" s="1"/>
      <c r="R764" s="1"/>
      <c r="S764" s="1"/>
      <c r="T764" s="1"/>
    </row>
    <row r="765" ht="15.75" customHeight="1">
      <c r="A765" s="1"/>
      <c r="B765" s="1"/>
      <c r="C765" s="1"/>
      <c r="D765" s="1"/>
      <c r="E765" s="1"/>
      <c r="F765" s="1"/>
      <c r="G765" s="1"/>
      <c r="H765" s="1"/>
      <c r="I765" s="1"/>
      <c r="J765" s="1"/>
      <c r="K765" s="1"/>
      <c r="L765" s="1"/>
      <c r="M765" s="1"/>
      <c r="N765" s="1"/>
      <c r="O765" s="1"/>
      <c r="P765" s="1"/>
      <c r="Q765" s="1"/>
      <c r="R765" s="1"/>
      <c r="S765" s="1"/>
      <c r="T765" s="1"/>
    </row>
    <row r="766" ht="15.75" customHeight="1">
      <c r="A766" s="1"/>
      <c r="B766" s="1"/>
      <c r="C766" s="1"/>
      <c r="D766" s="1"/>
      <c r="E766" s="1"/>
      <c r="F766" s="1"/>
      <c r="G766" s="1"/>
      <c r="H766" s="1"/>
      <c r="I766" s="1"/>
      <c r="J766" s="1"/>
      <c r="K766" s="1"/>
      <c r="L766" s="1"/>
      <c r="M766" s="1"/>
      <c r="N766" s="1"/>
      <c r="O766" s="1"/>
      <c r="P766" s="1"/>
      <c r="Q766" s="1"/>
      <c r="R766" s="1"/>
      <c r="S766" s="1"/>
      <c r="T766" s="1"/>
    </row>
    <row r="767" ht="15.75" customHeight="1">
      <c r="A767" s="1"/>
      <c r="B767" s="1"/>
      <c r="C767" s="1"/>
      <c r="D767" s="1"/>
      <c r="E767" s="1"/>
      <c r="F767" s="1"/>
      <c r="G767" s="1"/>
      <c r="H767" s="1"/>
      <c r="I767" s="1"/>
      <c r="J767" s="1"/>
      <c r="K767" s="1"/>
      <c r="L767" s="1"/>
      <c r="M767" s="1"/>
      <c r="N767" s="1"/>
      <c r="O767" s="1"/>
      <c r="P767" s="1"/>
      <c r="Q767" s="1"/>
      <c r="R767" s="1"/>
      <c r="S767" s="1"/>
      <c r="T767" s="1"/>
    </row>
    <row r="768" ht="15.75" customHeight="1">
      <c r="A768" s="1"/>
      <c r="B768" s="1"/>
      <c r="C768" s="1"/>
      <c r="D768" s="1"/>
      <c r="E768" s="1"/>
      <c r="F768" s="1"/>
      <c r="G768" s="1"/>
      <c r="H768" s="1"/>
      <c r="I768" s="1"/>
      <c r="J768" s="1"/>
      <c r="K768" s="1"/>
      <c r="L768" s="1"/>
      <c r="M768" s="1"/>
      <c r="N768" s="1"/>
      <c r="O768" s="1"/>
      <c r="P768" s="1"/>
      <c r="Q768" s="1"/>
      <c r="R768" s="1"/>
      <c r="S768" s="1"/>
      <c r="T768" s="1"/>
    </row>
    <row r="769" ht="15.75" customHeight="1">
      <c r="A769" s="1"/>
      <c r="B769" s="1"/>
      <c r="C769" s="1"/>
      <c r="D769" s="1"/>
      <c r="E769" s="1"/>
      <c r="F769" s="1"/>
      <c r="G769" s="1"/>
      <c r="H769" s="1"/>
      <c r="I769" s="1"/>
      <c r="J769" s="1"/>
      <c r="K769" s="1"/>
      <c r="L769" s="1"/>
      <c r="M769" s="1"/>
      <c r="N769" s="1"/>
      <c r="O769" s="1"/>
      <c r="P769" s="1"/>
      <c r="Q769" s="1"/>
      <c r="R769" s="1"/>
      <c r="S769" s="1"/>
      <c r="T769" s="1"/>
    </row>
    <row r="770" ht="15.75" customHeight="1">
      <c r="A770" s="1"/>
      <c r="B770" s="1"/>
      <c r="C770" s="1"/>
      <c r="D770" s="1"/>
      <c r="E770" s="1"/>
      <c r="F770" s="1"/>
      <c r="G770" s="1"/>
      <c r="H770" s="1"/>
      <c r="I770" s="1"/>
      <c r="J770" s="1"/>
      <c r="K770" s="1"/>
      <c r="L770" s="1"/>
      <c r="M770" s="1"/>
      <c r="N770" s="1"/>
      <c r="O770" s="1"/>
      <c r="P770" s="1"/>
      <c r="Q770" s="1"/>
      <c r="R770" s="1"/>
      <c r="S770" s="1"/>
      <c r="T770" s="1"/>
    </row>
    <row r="771" ht="15.75" customHeight="1">
      <c r="A771" s="1"/>
      <c r="B771" s="1"/>
      <c r="C771" s="1"/>
      <c r="D771" s="1"/>
      <c r="E771" s="1"/>
      <c r="F771" s="1"/>
      <c r="G771" s="1"/>
      <c r="H771" s="1"/>
      <c r="I771" s="1"/>
      <c r="J771" s="1"/>
      <c r="K771" s="1"/>
      <c r="L771" s="1"/>
      <c r="M771" s="1"/>
      <c r="N771" s="1"/>
      <c r="O771" s="1"/>
      <c r="P771" s="1"/>
      <c r="Q771" s="1"/>
      <c r="R771" s="1"/>
      <c r="S771" s="1"/>
      <c r="T771" s="1"/>
    </row>
    <row r="772" ht="15.75" customHeight="1">
      <c r="A772" s="1"/>
      <c r="B772" s="1"/>
      <c r="C772" s="1"/>
      <c r="D772" s="1"/>
      <c r="E772" s="1"/>
      <c r="F772" s="1"/>
      <c r="G772" s="1"/>
      <c r="H772" s="1"/>
      <c r="I772" s="1"/>
      <c r="J772" s="1"/>
      <c r="K772" s="1"/>
      <c r="L772" s="1"/>
      <c r="M772" s="1"/>
      <c r="N772" s="1"/>
      <c r="O772" s="1"/>
      <c r="P772" s="1"/>
      <c r="Q772" s="1"/>
      <c r="R772" s="1"/>
      <c r="S772" s="1"/>
      <c r="T772" s="1"/>
    </row>
    <row r="773" ht="15.75" customHeight="1">
      <c r="A773" s="1"/>
      <c r="B773" s="1"/>
      <c r="C773" s="1"/>
      <c r="D773" s="1"/>
      <c r="E773" s="1"/>
      <c r="F773" s="1"/>
      <c r="G773" s="1"/>
      <c r="H773" s="1"/>
      <c r="I773" s="1"/>
      <c r="J773" s="1"/>
      <c r="K773" s="1"/>
      <c r="L773" s="1"/>
      <c r="M773" s="1"/>
      <c r="N773" s="1"/>
      <c r="O773" s="1"/>
      <c r="P773" s="1"/>
      <c r="Q773" s="1"/>
      <c r="R773" s="1"/>
      <c r="S773" s="1"/>
      <c r="T773" s="1"/>
    </row>
    <row r="774" ht="15.75" customHeight="1">
      <c r="A774" s="1"/>
      <c r="B774" s="1"/>
      <c r="C774" s="1"/>
      <c r="D774" s="1"/>
      <c r="E774" s="1"/>
      <c r="F774" s="1"/>
      <c r="G774" s="1"/>
      <c r="H774" s="1"/>
      <c r="I774" s="1"/>
      <c r="J774" s="1"/>
      <c r="K774" s="1"/>
      <c r="L774" s="1"/>
      <c r="M774" s="1"/>
      <c r="N774" s="1"/>
      <c r="O774" s="1"/>
      <c r="P774" s="1"/>
      <c r="Q774" s="1"/>
      <c r="R774" s="1"/>
      <c r="S774" s="1"/>
      <c r="T774" s="1"/>
    </row>
    <row r="775" ht="15.75" customHeight="1">
      <c r="A775" s="1"/>
      <c r="B775" s="1"/>
      <c r="C775" s="1"/>
      <c r="D775" s="1"/>
      <c r="E775" s="1"/>
      <c r="F775" s="1"/>
      <c r="G775" s="1"/>
      <c r="H775" s="1"/>
      <c r="I775" s="1"/>
      <c r="J775" s="1"/>
      <c r="K775" s="1"/>
      <c r="L775" s="1"/>
      <c r="M775" s="1"/>
      <c r="N775" s="1"/>
      <c r="O775" s="1"/>
      <c r="P775" s="1"/>
      <c r="Q775" s="1"/>
      <c r="R775" s="1"/>
      <c r="S775" s="1"/>
      <c r="T775" s="1"/>
    </row>
    <row r="776" ht="15.75" customHeight="1">
      <c r="A776" s="1"/>
      <c r="B776" s="1"/>
      <c r="C776" s="1"/>
      <c r="D776" s="1"/>
      <c r="E776" s="1"/>
      <c r="F776" s="1"/>
      <c r="G776" s="1"/>
      <c r="H776" s="1"/>
      <c r="I776" s="1"/>
      <c r="J776" s="1"/>
      <c r="K776" s="1"/>
      <c r="L776" s="1"/>
      <c r="M776" s="1"/>
      <c r="N776" s="1"/>
      <c r="O776" s="1"/>
      <c r="P776" s="1"/>
      <c r="Q776" s="1"/>
      <c r="R776" s="1"/>
      <c r="S776" s="1"/>
      <c r="T776" s="1"/>
    </row>
    <row r="777" ht="15.75" customHeight="1">
      <c r="A777" s="1"/>
      <c r="B777" s="1"/>
      <c r="C777" s="1"/>
      <c r="D777" s="1"/>
      <c r="E777" s="1"/>
      <c r="F777" s="1"/>
      <c r="G777" s="1"/>
      <c r="H777" s="1"/>
      <c r="I777" s="1"/>
      <c r="J777" s="1"/>
      <c r="K777" s="1"/>
      <c r="L777" s="1"/>
      <c r="M777" s="1"/>
      <c r="N777" s="1"/>
      <c r="O777" s="1"/>
      <c r="P777" s="1"/>
      <c r="Q777" s="1"/>
      <c r="R777" s="1"/>
      <c r="S777" s="1"/>
      <c r="T777" s="1"/>
    </row>
    <row r="778" ht="15.75" customHeight="1">
      <c r="A778" s="1"/>
      <c r="B778" s="1"/>
      <c r="C778" s="1"/>
      <c r="D778" s="1"/>
      <c r="E778" s="1"/>
      <c r="F778" s="1"/>
      <c r="G778" s="1"/>
      <c r="H778" s="1"/>
      <c r="I778" s="1"/>
      <c r="J778" s="1"/>
      <c r="K778" s="1"/>
      <c r="L778" s="1"/>
      <c r="M778" s="1"/>
      <c r="N778" s="1"/>
      <c r="O778" s="1"/>
      <c r="P778" s="1"/>
      <c r="Q778" s="1"/>
      <c r="R778" s="1"/>
      <c r="S778" s="1"/>
      <c r="T778" s="1"/>
    </row>
    <row r="779" ht="15.75" customHeight="1">
      <c r="A779" s="1"/>
      <c r="B779" s="1"/>
      <c r="C779" s="1"/>
      <c r="D779" s="1"/>
      <c r="E779" s="1"/>
      <c r="F779" s="1"/>
      <c r="G779" s="1"/>
      <c r="H779" s="1"/>
      <c r="I779" s="1"/>
      <c r="J779" s="1"/>
      <c r="K779" s="1"/>
      <c r="L779" s="1"/>
      <c r="M779" s="1"/>
      <c r="N779" s="1"/>
      <c r="O779" s="1"/>
      <c r="P779" s="1"/>
      <c r="Q779" s="1"/>
      <c r="R779" s="1"/>
      <c r="S779" s="1"/>
      <c r="T779" s="1"/>
    </row>
    <row r="780" ht="15.75" customHeight="1">
      <c r="A780" s="1"/>
      <c r="B780" s="1"/>
      <c r="C780" s="1"/>
      <c r="D780" s="1"/>
      <c r="E780" s="1"/>
      <c r="F780" s="1"/>
      <c r="G780" s="1"/>
      <c r="H780" s="1"/>
      <c r="I780" s="1"/>
      <c r="J780" s="1"/>
      <c r="K780" s="1"/>
      <c r="L780" s="1"/>
      <c r="M780" s="1"/>
      <c r="N780" s="1"/>
      <c r="O780" s="1"/>
      <c r="P780" s="1"/>
      <c r="Q780" s="1"/>
      <c r="R780" s="1"/>
      <c r="S780" s="1"/>
      <c r="T780" s="1"/>
    </row>
    <row r="781" ht="15.75" customHeight="1">
      <c r="A781" s="1"/>
      <c r="B781" s="1"/>
      <c r="C781" s="1"/>
      <c r="D781" s="1"/>
      <c r="E781" s="1"/>
      <c r="F781" s="1"/>
      <c r="G781" s="1"/>
      <c r="H781" s="1"/>
      <c r="I781" s="1"/>
      <c r="J781" s="1"/>
      <c r="K781" s="1"/>
      <c r="L781" s="1"/>
      <c r="M781" s="1"/>
      <c r="N781" s="1"/>
      <c r="O781" s="1"/>
      <c r="P781" s="1"/>
      <c r="Q781" s="1"/>
      <c r="R781" s="1"/>
      <c r="S781" s="1"/>
      <c r="T781" s="1"/>
    </row>
    <row r="782" ht="15.75" customHeight="1">
      <c r="A782" s="1"/>
      <c r="B782" s="1"/>
      <c r="C782" s="1"/>
      <c r="D782" s="1"/>
      <c r="E782" s="1"/>
      <c r="F782" s="1"/>
      <c r="G782" s="1"/>
      <c r="H782" s="1"/>
      <c r="I782" s="1"/>
      <c r="J782" s="1"/>
      <c r="K782" s="1"/>
      <c r="L782" s="1"/>
      <c r="M782" s="1"/>
      <c r="N782" s="1"/>
      <c r="O782" s="1"/>
      <c r="P782" s="1"/>
      <c r="Q782" s="1"/>
      <c r="R782" s="1"/>
      <c r="S782" s="1"/>
      <c r="T782" s="1"/>
    </row>
    <row r="783" ht="15.75" customHeight="1">
      <c r="A783" s="1"/>
      <c r="B783" s="1"/>
      <c r="C783" s="1"/>
      <c r="D783" s="1"/>
      <c r="E783" s="1"/>
      <c r="F783" s="1"/>
      <c r="G783" s="1"/>
      <c r="H783" s="1"/>
      <c r="I783" s="1"/>
      <c r="J783" s="1"/>
      <c r="K783" s="1"/>
      <c r="L783" s="1"/>
      <c r="M783" s="1"/>
      <c r="N783" s="1"/>
      <c r="O783" s="1"/>
      <c r="P783" s="1"/>
      <c r="Q783" s="1"/>
      <c r="R783" s="1"/>
      <c r="S783" s="1"/>
      <c r="T783" s="1"/>
    </row>
    <row r="784" ht="15.75" customHeight="1">
      <c r="A784" s="1"/>
      <c r="B784" s="1"/>
      <c r="C784" s="1"/>
      <c r="D784" s="1"/>
      <c r="E784" s="1"/>
      <c r="F784" s="1"/>
      <c r="G784" s="1"/>
      <c r="H784" s="1"/>
      <c r="I784" s="1"/>
      <c r="J784" s="1"/>
      <c r="K784" s="1"/>
      <c r="L784" s="1"/>
      <c r="M784" s="1"/>
      <c r="N784" s="1"/>
      <c r="O784" s="1"/>
      <c r="P784" s="1"/>
      <c r="Q784" s="1"/>
      <c r="R784" s="1"/>
      <c r="S784" s="1"/>
      <c r="T784" s="1"/>
    </row>
    <row r="785" ht="15.75" customHeight="1">
      <c r="A785" s="1"/>
      <c r="B785" s="1"/>
      <c r="C785" s="1"/>
      <c r="D785" s="1"/>
      <c r="E785" s="1"/>
      <c r="F785" s="1"/>
      <c r="G785" s="1"/>
      <c r="H785" s="1"/>
      <c r="I785" s="1"/>
      <c r="J785" s="1"/>
      <c r="K785" s="1"/>
      <c r="L785" s="1"/>
      <c r="M785" s="1"/>
      <c r="N785" s="1"/>
      <c r="O785" s="1"/>
      <c r="P785" s="1"/>
      <c r="Q785" s="1"/>
      <c r="R785" s="1"/>
      <c r="S785" s="1"/>
      <c r="T785" s="1"/>
    </row>
    <row r="786" ht="15.75" customHeight="1">
      <c r="A786" s="1"/>
      <c r="B786" s="1"/>
      <c r="C786" s="1"/>
      <c r="D786" s="1"/>
      <c r="E786" s="1"/>
      <c r="F786" s="1"/>
      <c r="G786" s="1"/>
      <c r="H786" s="1"/>
      <c r="I786" s="1"/>
      <c r="J786" s="1"/>
      <c r="K786" s="1"/>
      <c r="L786" s="1"/>
      <c r="M786" s="1"/>
      <c r="N786" s="1"/>
      <c r="O786" s="1"/>
      <c r="P786" s="1"/>
      <c r="Q786" s="1"/>
      <c r="R786" s="1"/>
      <c r="S786" s="1"/>
      <c r="T786" s="1"/>
    </row>
    <row r="787" ht="15.75" customHeight="1">
      <c r="A787" s="1"/>
      <c r="B787" s="1"/>
      <c r="C787" s="1"/>
      <c r="D787" s="1"/>
      <c r="E787" s="1"/>
      <c r="F787" s="1"/>
      <c r="G787" s="1"/>
      <c r="H787" s="1"/>
      <c r="I787" s="1"/>
      <c r="J787" s="1"/>
      <c r="K787" s="1"/>
      <c r="L787" s="1"/>
      <c r="M787" s="1"/>
      <c r="N787" s="1"/>
      <c r="O787" s="1"/>
      <c r="P787" s="1"/>
      <c r="Q787" s="1"/>
      <c r="R787" s="1"/>
      <c r="S787" s="1"/>
      <c r="T787" s="1"/>
    </row>
    <row r="788" ht="15.75" customHeight="1">
      <c r="A788" s="1"/>
      <c r="B788" s="1"/>
      <c r="C788" s="1"/>
      <c r="D788" s="1"/>
      <c r="E788" s="1"/>
      <c r="F788" s="1"/>
      <c r="G788" s="1"/>
      <c r="H788" s="1"/>
      <c r="I788" s="1"/>
      <c r="J788" s="1"/>
      <c r="K788" s="1"/>
      <c r="L788" s="1"/>
      <c r="M788" s="1"/>
      <c r="N788" s="1"/>
      <c r="O788" s="1"/>
      <c r="P788" s="1"/>
      <c r="Q788" s="1"/>
      <c r="R788" s="1"/>
      <c r="S788" s="1"/>
      <c r="T788" s="1"/>
    </row>
    <row r="789" ht="15.75" customHeight="1">
      <c r="A789" s="1"/>
      <c r="B789" s="1"/>
      <c r="C789" s="1"/>
      <c r="D789" s="1"/>
      <c r="E789" s="1"/>
      <c r="F789" s="1"/>
      <c r="G789" s="1"/>
      <c r="H789" s="1"/>
      <c r="I789" s="1"/>
      <c r="J789" s="1"/>
      <c r="K789" s="1"/>
      <c r="L789" s="1"/>
      <c r="M789" s="1"/>
      <c r="N789" s="1"/>
      <c r="O789" s="1"/>
      <c r="P789" s="1"/>
      <c r="Q789" s="1"/>
      <c r="R789" s="1"/>
      <c r="S789" s="1"/>
      <c r="T789" s="1"/>
    </row>
    <row r="790" ht="15.75" customHeight="1">
      <c r="A790" s="1"/>
      <c r="B790" s="1"/>
      <c r="C790" s="1"/>
      <c r="D790" s="1"/>
      <c r="E790" s="1"/>
      <c r="F790" s="1"/>
      <c r="G790" s="1"/>
      <c r="H790" s="1"/>
      <c r="I790" s="1"/>
      <c r="J790" s="1"/>
      <c r="K790" s="1"/>
      <c r="L790" s="1"/>
      <c r="M790" s="1"/>
      <c r="N790" s="1"/>
      <c r="O790" s="1"/>
      <c r="P790" s="1"/>
      <c r="Q790" s="1"/>
      <c r="R790" s="1"/>
      <c r="S790" s="1"/>
      <c r="T790" s="1"/>
    </row>
    <row r="791" ht="15.75" customHeight="1">
      <c r="A791" s="1"/>
      <c r="B791" s="1"/>
      <c r="C791" s="1"/>
      <c r="D791" s="1"/>
      <c r="E791" s="1"/>
      <c r="F791" s="1"/>
      <c r="G791" s="1"/>
      <c r="H791" s="1"/>
      <c r="I791" s="1"/>
      <c r="J791" s="1"/>
      <c r="K791" s="1"/>
      <c r="L791" s="1"/>
      <c r="M791" s="1"/>
      <c r="N791" s="1"/>
      <c r="O791" s="1"/>
      <c r="P791" s="1"/>
      <c r="Q791" s="1"/>
      <c r="R791" s="1"/>
      <c r="S791" s="1"/>
      <c r="T791" s="1"/>
    </row>
    <row r="792" ht="15.75" customHeight="1">
      <c r="A792" s="1"/>
      <c r="B792" s="1"/>
      <c r="C792" s="1"/>
      <c r="D792" s="1"/>
      <c r="E792" s="1"/>
      <c r="F792" s="1"/>
      <c r="G792" s="1"/>
      <c r="H792" s="1"/>
      <c r="I792" s="1"/>
      <c r="J792" s="1"/>
      <c r="K792" s="1"/>
      <c r="L792" s="1"/>
      <c r="M792" s="1"/>
      <c r="N792" s="1"/>
      <c r="O792" s="1"/>
      <c r="P792" s="1"/>
      <c r="Q792" s="1"/>
      <c r="R792" s="1"/>
      <c r="S792" s="1"/>
      <c r="T792" s="1"/>
    </row>
    <row r="793" ht="15.75" customHeight="1">
      <c r="A793" s="1"/>
      <c r="B793" s="1"/>
      <c r="C793" s="1"/>
      <c r="D793" s="1"/>
      <c r="E793" s="1"/>
      <c r="F793" s="1"/>
      <c r="G793" s="1"/>
      <c r="H793" s="1"/>
      <c r="I793" s="1"/>
      <c r="J793" s="1"/>
      <c r="K793" s="1"/>
      <c r="L793" s="1"/>
      <c r="M793" s="1"/>
      <c r="N793" s="1"/>
      <c r="O793" s="1"/>
      <c r="P793" s="1"/>
      <c r="Q793" s="1"/>
      <c r="R793" s="1"/>
      <c r="S793" s="1"/>
      <c r="T793" s="1"/>
    </row>
    <row r="794" ht="15.75" customHeight="1">
      <c r="A794" s="1"/>
      <c r="B794" s="1"/>
      <c r="C794" s="1"/>
      <c r="D794" s="1"/>
      <c r="E794" s="1"/>
      <c r="F794" s="1"/>
      <c r="G794" s="1"/>
      <c r="H794" s="1"/>
      <c r="I794" s="1"/>
      <c r="J794" s="1"/>
      <c r="K794" s="1"/>
      <c r="L794" s="1"/>
      <c r="M794" s="1"/>
      <c r="N794" s="1"/>
      <c r="O794" s="1"/>
      <c r="P794" s="1"/>
      <c r="Q794" s="1"/>
      <c r="R794" s="1"/>
      <c r="S794" s="1"/>
      <c r="T794" s="1"/>
    </row>
    <row r="795" ht="15.75" customHeight="1">
      <c r="A795" s="1"/>
      <c r="B795" s="1"/>
      <c r="C795" s="1"/>
      <c r="D795" s="1"/>
      <c r="E795" s="1"/>
      <c r="F795" s="1"/>
      <c r="G795" s="1"/>
      <c r="H795" s="1"/>
      <c r="I795" s="1"/>
      <c r="J795" s="1"/>
      <c r="K795" s="1"/>
      <c r="L795" s="1"/>
      <c r="M795" s="1"/>
      <c r="N795" s="1"/>
      <c r="O795" s="1"/>
      <c r="P795" s="1"/>
      <c r="Q795" s="1"/>
      <c r="R795" s="1"/>
      <c r="S795" s="1"/>
      <c r="T795" s="1"/>
    </row>
    <row r="796" ht="15.75" customHeight="1">
      <c r="A796" s="1"/>
      <c r="B796" s="1"/>
      <c r="C796" s="1"/>
      <c r="D796" s="1"/>
      <c r="E796" s="1"/>
      <c r="F796" s="1"/>
      <c r="G796" s="1"/>
      <c r="H796" s="1"/>
      <c r="I796" s="1"/>
      <c r="J796" s="1"/>
      <c r="K796" s="1"/>
      <c r="L796" s="1"/>
      <c r="M796" s="1"/>
      <c r="N796" s="1"/>
      <c r="O796" s="1"/>
      <c r="P796" s="1"/>
      <c r="Q796" s="1"/>
      <c r="R796" s="1"/>
      <c r="S796" s="1"/>
      <c r="T796" s="1"/>
    </row>
    <row r="797" ht="15.75" customHeight="1">
      <c r="A797" s="1"/>
      <c r="B797" s="1"/>
      <c r="C797" s="1"/>
      <c r="D797" s="1"/>
      <c r="E797" s="1"/>
      <c r="F797" s="1"/>
      <c r="G797" s="1"/>
      <c r="H797" s="1"/>
      <c r="I797" s="1"/>
      <c r="J797" s="1"/>
      <c r="K797" s="1"/>
      <c r="L797" s="1"/>
      <c r="M797" s="1"/>
      <c r="N797" s="1"/>
      <c r="O797" s="1"/>
      <c r="P797" s="1"/>
      <c r="Q797" s="1"/>
      <c r="R797" s="1"/>
      <c r="S797" s="1"/>
      <c r="T797" s="1"/>
    </row>
    <row r="798" ht="15.75" customHeight="1">
      <c r="A798" s="1"/>
      <c r="B798" s="1"/>
      <c r="C798" s="1"/>
      <c r="D798" s="1"/>
      <c r="E798" s="1"/>
      <c r="F798" s="1"/>
      <c r="G798" s="1"/>
      <c r="H798" s="1"/>
      <c r="I798" s="1"/>
      <c r="J798" s="1"/>
      <c r="K798" s="1"/>
      <c r="L798" s="1"/>
      <c r="M798" s="1"/>
      <c r="N798" s="1"/>
      <c r="O798" s="1"/>
      <c r="P798" s="1"/>
      <c r="Q798" s="1"/>
      <c r="R798" s="1"/>
      <c r="S798" s="1"/>
      <c r="T798" s="1"/>
    </row>
    <row r="799" ht="15.75" customHeight="1">
      <c r="A799" s="1"/>
      <c r="B799" s="1"/>
      <c r="C799" s="1"/>
      <c r="D799" s="1"/>
      <c r="E799" s="1"/>
      <c r="F799" s="1"/>
      <c r="G799" s="1"/>
      <c r="H799" s="1"/>
      <c r="I799" s="1"/>
      <c r="J799" s="1"/>
      <c r="K799" s="1"/>
      <c r="L799" s="1"/>
      <c r="M799" s="1"/>
      <c r="N799" s="1"/>
      <c r="O799" s="1"/>
      <c r="P799" s="1"/>
      <c r="Q799" s="1"/>
      <c r="R799" s="1"/>
      <c r="S799" s="1"/>
      <c r="T799" s="1"/>
    </row>
    <row r="800" ht="15.75" customHeight="1">
      <c r="A800" s="1"/>
      <c r="B800" s="1"/>
      <c r="C800" s="1"/>
      <c r="D800" s="1"/>
      <c r="E800" s="1"/>
      <c r="F800" s="1"/>
      <c r="G800" s="1"/>
      <c r="H800" s="1"/>
      <c r="I800" s="1"/>
      <c r="J800" s="1"/>
      <c r="K800" s="1"/>
      <c r="L800" s="1"/>
      <c r="M800" s="1"/>
      <c r="N800" s="1"/>
      <c r="O800" s="1"/>
      <c r="P800" s="1"/>
      <c r="Q800" s="1"/>
      <c r="R800" s="1"/>
      <c r="S800" s="1"/>
      <c r="T800" s="1"/>
    </row>
    <row r="801" ht="15.75" customHeight="1">
      <c r="A801" s="1"/>
      <c r="B801" s="1"/>
      <c r="C801" s="1"/>
      <c r="D801" s="1"/>
      <c r="E801" s="1"/>
      <c r="F801" s="1"/>
      <c r="G801" s="1"/>
      <c r="H801" s="1"/>
      <c r="I801" s="1"/>
      <c r="J801" s="1"/>
      <c r="K801" s="1"/>
      <c r="L801" s="1"/>
      <c r="M801" s="1"/>
      <c r="N801" s="1"/>
      <c r="O801" s="1"/>
      <c r="P801" s="1"/>
      <c r="Q801" s="1"/>
      <c r="R801" s="1"/>
      <c r="S801" s="1"/>
      <c r="T801" s="1"/>
    </row>
    <row r="802" ht="15.75" customHeight="1">
      <c r="A802" s="1"/>
      <c r="B802" s="1"/>
      <c r="C802" s="1"/>
      <c r="D802" s="1"/>
      <c r="E802" s="1"/>
      <c r="F802" s="1"/>
      <c r="G802" s="1"/>
      <c r="H802" s="1"/>
      <c r="I802" s="1"/>
      <c r="J802" s="1"/>
      <c r="K802" s="1"/>
      <c r="L802" s="1"/>
      <c r="M802" s="1"/>
      <c r="N802" s="1"/>
      <c r="O802" s="1"/>
      <c r="P802" s="1"/>
      <c r="Q802" s="1"/>
      <c r="R802" s="1"/>
      <c r="S802" s="1"/>
      <c r="T802" s="1"/>
    </row>
    <row r="803" ht="15.75" customHeight="1">
      <c r="A803" s="1"/>
      <c r="B803" s="1"/>
      <c r="C803" s="1"/>
      <c r="D803" s="1"/>
      <c r="E803" s="1"/>
      <c r="F803" s="1"/>
      <c r="G803" s="1"/>
      <c r="H803" s="1"/>
      <c r="I803" s="1"/>
      <c r="J803" s="1"/>
      <c r="K803" s="1"/>
      <c r="L803" s="1"/>
      <c r="M803" s="1"/>
      <c r="N803" s="1"/>
      <c r="O803" s="1"/>
      <c r="P803" s="1"/>
      <c r="Q803" s="1"/>
      <c r="R803" s="1"/>
      <c r="S803" s="1"/>
      <c r="T803" s="1"/>
    </row>
    <row r="804" ht="15.75" customHeight="1">
      <c r="A804" s="1"/>
      <c r="B804" s="1"/>
      <c r="C804" s="1"/>
      <c r="D804" s="1"/>
      <c r="E804" s="1"/>
      <c r="F804" s="1"/>
      <c r="G804" s="1"/>
      <c r="H804" s="1"/>
      <c r="I804" s="1"/>
      <c r="J804" s="1"/>
      <c r="K804" s="1"/>
      <c r="L804" s="1"/>
      <c r="M804" s="1"/>
      <c r="N804" s="1"/>
      <c r="O804" s="1"/>
      <c r="P804" s="1"/>
      <c r="Q804" s="1"/>
      <c r="R804" s="1"/>
      <c r="S804" s="1"/>
      <c r="T804" s="1"/>
    </row>
    <row r="805" ht="15.75" customHeight="1">
      <c r="A805" s="1"/>
      <c r="B805" s="1"/>
      <c r="C805" s="1"/>
      <c r="D805" s="1"/>
      <c r="E805" s="1"/>
      <c r="F805" s="1"/>
      <c r="G805" s="1"/>
      <c r="H805" s="1"/>
      <c r="I805" s="1"/>
      <c r="J805" s="1"/>
      <c r="K805" s="1"/>
      <c r="L805" s="1"/>
      <c r="M805" s="1"/>
      <c r="N805" s="1"/>
      <c r="O805" s="1"/>
      <c r="P805" s="1"/>
      <c r="Q805" s="1"/>
      <c r="R805" s="1"/>
      <c r="S805" s="1"/>
      <c r="T805" s="1"/>
    </row>
    <row r="806" ht="15.75" customHeight="1">
      <c r="A806" s="1"/>
      <c r="B806" s="1"/>
      <c r="C806" s="1"/>
      <c r="D806" s="1"/>
      <c r="E806" s="1"/>
      <c r="F806" s="1"/>
      <c r="G806" s="1"/>
      <c r="H806" s="1"/>
      <c r="I806" s="1"/>
      <c r="J806" s="1"/>
      <c r="K806" s="1"/>
      <c r="L806" s="1"/>
      <c r="M806" s="1"/>
      <c r="N806" s="1"/>
      <c r="O806" s="1"/>
      <c r="P806" s="1"/>
      <c r="Q806" s="1"/>
      <c r="R806" s="1"/>
      <c r="S806" s="1"/>
      <c r="T806" s="1"/>
    </row>
    <row r="807" ht="15.75" customHeight="1">
      <c r="A807" s="1"/>
      <c r="B807" s="1"/>
      <c r="C807" s="1"/>
      <c r="D807" s="1"/>
      <c r="E807" s="1"/>
      <c r="F807" s="1"/>
      <c r="G807" s="1"/>
      <c r="H807" s="1"/>
      <c r="I807" s="1"/>
      <c r="J807" s="1"/>
      <c r="K807" s="1"/>
      <c r="L807" s="1"/>
      <c r="M807" s="1"/>
      <c r="N807" s="1"/>
      <c r="O807" s="1"/>
      <c r="P807" s="1"/>
      <c r="Q807" s="1"/>
      <c r="R807" s="1"/>
      <c r="S807" s="1"/>
      <c r="T807" s="1"/>
    </row>
    <row r="808" ht="15.75" customHeight="1">
      <c r="A808" s="1"/>
      <c r="B808" s="1"/>
      <c r="C808" s="1"/>
      <c r="D808" s="1"/>
      <c r="E808" s="1"/>
      <c r="F808" s="1"/>
      <c r="G808" s="1"/>
      <c r="H808" s="1"/>
      <c r="I808" s="1"/>
      <c r="J808" s="1"/>
      <c r="K808" s="1"/>
      <c r="L808" s="1"/>
      <c r="M808" s="1"/>
      <c r="N808" s="1"/>
      <c r="O808" s="1"/>
      <c r="P808" s="1"/>
      <c r="Q808" s="1"/>
      <c r="R808" s="1"/>
      <c r="S808" s="1"/>
      <c r="T808" s="1"/>
    </row>
    <row r="809" ht="15.75" customHeight="1">
      <c r="A809" s="1"/>
      <c r="B809" s="1"/>
      <c r="C809" s="1"/>
      <c r="D809" s="1"/>
      <c r="E809" s="1"/>
      <c r="F809" s="1"/>
      <c r="G809" s="1"/>
      <c r="H809" s="1"/>
      <c r="I809" s="1"/>
      <c r="J809" s="1"/>
      <c r="K809" s="1"/>
      <c r="L809" s="1"/>
      <c r="M809" s="1"/>
      <c r="N809" s="1"/>
      <c r="O809" s="1"/>
      <c r="P809" s="1"/>
      <c r="Q809" s="1"/>
      <c r="R809" s="1"/>
      <c r="S809" s="1"/>
      <c r="T809" s="1"/>
    </row>
    <row r="810" ht="15.75" customHeight="1">
      <c r="A810" s="1"/>
      <c r="B810" s="1"/>
      <c r="C810" s="1"/>
      <c r="D810" s="1"/>
      <c r="E810" s="1"/>
      <c r="F810" s="1"/>
      <c r="G810" s="1"/>
      <c r="H810" s="1"/>
      <c r="I810" s="1"/>
      <c r="J810" s="1"/>
      <c r="K810" s="1"/>
      <c r="L810" s="1"/>
      <c r="M810" s="1"/>
      <c r="N810" s="1"/>
      <c r="O810" s="1"/>
      <c r="P810" s="1"/>
      <c r="Q810" s="1"/>
      <c r="R810" s="1"/>
      <c r="S810" s="1"/>
      <c r="T810" s="1"/>
    </row>
    <row r="811" ht="15.75" customHeight="1">
      <c r="A811" s="1"/>
      <c r="B811" s="1"/>
      <c r="C811" s="1"/>
      <c r="D811" s="1"/>
      <c r="E811" s="1"/>
      <c r="F811" s="1"/>
      <c r="G811" s="1"/>
      <c r="H811" s="1"/>
      <c r="I811" s="1"/>
      <c r="J811" s="1"/>
      <c r="K811" s="1"/>
      <c r="L811" s="1"/>
      <c r="M811" s="1"/>
      <c r="N811" s="1"/>
      <c r="O811" s="1"/>
      <c r="P811" s="1"/>
      <c r="Q811" s="1"/>
      <c r="R811" s="1"/>
      <c r="S811" s="1"/>
      <c r="T811" s="1"/>
    </row>
    <row r="812" ht="15.75" customHeight="1">
      <c r="A812" s="1"/>
      <c r="B812" s="1"/>
      <c r="C812" s="1"/>
      <c r="D812" s="1"/>
      <c r="E812" s="1"/>
      <c r="F812" s="1"/>
      <c r="G812" s="1"/>
      <c r="H812" s="1"/>
      <c r="I812" s="1"/>
      <c r="J812" s="1"/>
      <c r="K812" s="1"/>
      <c r="L812" s="1"/>
      <c r="M812" s="1"/>
      <c r="N812" s="1"/>
      <c r="O812" s="1"/>
      <c r="P812" s="1"/>
      <c r="Q812" s="1"/>
      <c r="R812" s="1"/>
      <c r="S812" s="1"/>
      <c r="T812" s="1"/>
    </row>
    <row r="813" ht="15.75" customHeight="1">
      <c r="A813" s="1"/>
      <c r="B813" s="1"/>
      <c r="C813" s="1"/>
      <c r="D813" s="1"/>
      <c r="E813" s="1"/>
      <c r="F813" s="1"/>
      <c r="G813" s="1"/>
      <c r="H813" s="1"/>
      <c r="I813" s="1"/>
      <c r="J813" s="1"/>
      <c r="K813" s="1"/>
      <c r="L813" s="1"/>
      <c r="M813" s="1"/>
      <c r="N813" s="1"/>
      <c r="O813" s="1"/>
      <c r="P813" s="1"/>
      <c r="Q813" s="1"/>
      <c r="R813" s="1"/>
      <c r="S813" s="1"/>
      <c r="T813" s="1"/>
    </row>
    <row r="814" ht="15.75" customHeight="1">
      <c r="A814" s="1"/>
      <c r="B814" s="1"/>
      <c r="C814" s="1"/>
      <c r="D814" s="1"/>
      <c r="E814" s="1"/>
      <c r="F814" s="1"/>
      <c r="G814" s="1"/>
      <c r="H814" s="1"/>
      <c r="I814" s="1"/>
      <c r="J814" s="1"/>
      <c r="K814" s="1"/>
      <c r="L814" s="1"/>
      <c r="M814" s="1"/>
      <c r="N814" s="1"/>
      <c r="O814" s="1"/>
      <c r="P814" s="1"/>
      <c r="Q814" s="1"/>
      <c r="R814" s="1"/>
      <c r="S814" s="1"/>
      <c r="T814" s="1"/>
    </row>
    <row r="815" ht="15.75" customHeight="1">
      <c r="A815" s="1"/>
      <c r="B815" s="1"/>
      <c r="C815" s="1"/>
      <c r="D815" s="1"/>
      <c r="E815" s="1"/>
      <c r="F815" s="1"/>
      <c r="G815" s="1"/>
      <c r="H815" s="1"/>
      <c r="I815" s="1"/>
      <c r="J815" s="1"/>
      <c r="K815" s="1"/>
      <c r="L815" s="1"/>
      <c r="M815" s="1"/>
      <c r="N815" s="1"/>
      <c r="O815" s="1"/>
      <c r="P815" s="1"/>
      <c r="Q815" s="1"/>
      <c r="R815" s="1"/>
      <c r="S815" s="1"/>
      <c r="T815" s="1"/>
    </row>
    <row r="816" ht="15.75" customHeight="1">
      <c r="A816" s="1"/>
      <c r="B816" s="1"/>
      <c r="C816" s="1"/>
      <c r="D816" s="1"/>
      <c r="E816" s="1"/>
      <c r="F816" s="1"/>
      <c r="G816" s="1"/>
      <c r="H816" s="1"/>
      <c r="I816" s="1"/>
      <c r="J816" s="1"/>
      <c r="K816" s="1"/>
      <c r="L816" s="1"/>
      <c r="M816" s="1"/>
      <c r="N816" s="1"/>
      <c r="O816" s="1"/>
      <c r="P816" s="1"/>
      <c r="Q816" s="1"/>
      <c r="R816" s="1"/>
      <c r="S816" s="1"/>
      <c r="T816" s="1"/>
    </row>
    <row r="817" ht="15.75" customHeight="1">
      <c r="A817" s="1"/>
      <c r="B817" s="1"/>
      <c r="C817" s="1"/>
      <c r="D817" s="1"/>
      <c r="E817" s="1"/>
      <c r="F817" s="1"/>
      <c r="G817" s="1"/>
      <c r="H817" s="1"/>
      <c r="I817" s="1"/>
      <c r="J817" s="1"/>
      <c r="K817" s="1"/>
      <c r="L817" s="1"/>
      <c r="M817" s="1"/>
      <c r="N817" s="1"/>
      <c r="O817" s="1"/>
      <c r="P817" s="1"/>
      <c r="Q817" s="1"/>
      <c r="R817" s="1"/>
      <c r="S817" s="1"/>
      <c r="T817" s="1"/>
    </row>
    <row r="818" ht="15.75" customHeight="1">
      <c r="A818" s="1"/>
      <c r="B818" s="1"/>
      <c r="C818" s="1"/>
      <c r="D818" s="1"/>
      <c r="E818" s="1"/>
      <c r="F818" s="1"/>
      <c r="G818" s="1"/>
      <c r="H818" s="1"/>
      <c r="I818" s="1"/>
      <c r="J818" s="1"/>
      <c r="K818" s="1"/>
      <c r="L818" s="1"/>
      <c r="M818" s="1"/>
      <c r="N818" s="1"/>
      <c r="O818" s="1"/>
      <c r="P818" s="1"/>
      <c r="Q818" s="1"/>
      <c r="R818" s="1"/>
      <c r="S818" s="1"/>
      <c r="T818" s="1"/>
    </row>
    <row r="819" ht="15.75" customHeight="1">
      <c r="A819" s="1"/>
      <c r="B819" s="1"/>
      <c r="C819" s="1"/>
      <c r="D819" s="1"/>
      <c r="E819" s="1"/>
      <c r="F819" s="1"/>
      <c r="G819" s="1"/>
      <c r="H819" s="1"/>
      <c r="I819" s="1"/>
      <c r="J819" s="1"/>
      <c r="K819" s="1"/>
      <c r="L819" s="1"/>
      <c r="M819" s="1"/>
      <c r="N819" s="1"/>
      <c r="O819" s="1"/>
      <c r="P819" s="1"/>
      <c r="Q819" s="1"/>
      <c r="R819" s="1"/>
      <c r="S819" s="1"/>
      <c r="T819" s="1"/>
    </row>
    <row r="820" ht="15.75" customHeight="1">
      <c r="A820" s="1"/>
      <c r="B820" s="1"/>
      <c r="C820" s="1"/>
      <c r="D820" s="1"/>
      <c r="E820" s="1"/>
      <c r="F820" s="1"/>
      <c r="G820" s="1"/>
      <c r="H820" s="1"/>
      <c r="I820" s="1"/>
      <c r="J820" s="1"/>
      <c r="K820" s="1"/>
      <c r="L820" s="1"/>
      <c r="M820" s="1"/>
      <c r="N820" s="1"/>
      <c r="O820" s="1"/>
      <c r="P820" s="1"/>
      <c r="Q820" s="1"/>
      <c r="R820" s="1"/>
      <c r="S820" s="1"/>
      <c r="T820" s="1"/>
    </row>
    <row r="821" ht="15.75" customHeight="1">
      <c r="A821" s="1"/>
      <c r="B821" s="1"/>
      <c r="C821" s="1"/>
      <c r="D821" s="1"/>
      <c r="E821" s="1"/>
      <c r="F821" s="1"/>
      <c r="G821" s="1"/>
      <c r="H821" s="1"/>
      <c r="I821" s="1"/>
      <c r="J821" s="1"/>
      <c r="K821" s="1"/>
      <c r="L821" s="1"/>
      <c r="M821" s="1"/>
      <c r="N821" s="1"/>
      <c r="O821" s="1"/>
      <c r="P821" s="1"/>
      <c r="Q821" s="1"/>
      <c r="R821" s="1"/>
      <c r="S821" s="1"/>
      <c r="T821" s="1"/>
    </row>
    <row r="822" ht="15.75" customHeight="1">
      <c r="A822" s="1"/>
      <c r="B822" s="1"/>
      <c r="C822" s="1"/>
      <c r="D822" s="1"/>
      <c r="E822" s="1"/>
      <c r="F822" s="1"/>
      <c r="G822" s="1"/>
      <c r="H822" s="1"/>
      <c r="I822" s="1"/>
      <c r="J822" s="1"/>
      <c r="K822" s="1"/>
      <c r="L822" s="1"/>
      <c r="M822" s="1"/>
      <c r="N822" s="1"/>
      <c r="O822" s="1"/>
      <c r="P822" s="1"/>
      <c r="Q822" s="1"/>
      <c r="R822" s="1"/>
      <c r="S822" s="1"/>
      <c r="T822" s="1"/>
    </row>
    <row r="823" ht="15.75" customHeight="1">
      <c r="A823" s="1"/>
      <c r="B823" s="1"/>
      <c r="C823" s="1"/>
      <c r="D823" s="1"/>
      <c r="E823" s="1"/>
      <c r="F823" s="1"/>
      <c r="G823" s="1"/>
      <c r="H823" s="1"/>
      <c r="I823" s="1"/>
      <c r="J823" s="1"/>
      <c r="K823" s="1"/>
      <c r="L823" s="1"/>
      <c r="M823" s="1"/>
      <c r="N823" s="1"/>
      <c r="O823" s="1"/>
      <c r="P823" s="1"/>
      <c r="Q823" s="1"/>
      <c r="R823" s="1"/>
      <c r="S823" s="1"/>
      <c r="T823" s="1"/>
    </row>
    <row r="824" ht="15.75" customHeight="1">
      <c r="A824" s="1"/>
      <c r="B824" s="1"/>
      <c r="C824" s="1"/>
      <c r="D824" s="1"/>
      <c r="E824" s="1"/>
      <c r="F824" s="1"/>
      <c r="G824" s="1"/>
      <c r="H824" s="1"/>
      <c r="I824" s="1"/>
      <c r="J824" s="1"/>
      <c r="K824" s="1"/>
      <c r="L824" s="1"/>
      <c r="M824" s="1"/>
      <c r="N824" s="1"/>
      <c r="O824" s="1"/>
      <c r="P824" s="1"/>
      <c r="Q824" s="1"/>
      <c r="R824" s="1"/>
      <c r="S824" s="1"/>
      <c r="T824" s="1"/>
    </row>
    <row r="825" ht="15.75" customHeight="1">
      <c r="A825" s="1"/>
      <c r="B825" s="1"/>
      <c r="C825" s="1"/>
      <c r="D825" s="1"/>
      <c r="E825" s="1"/>
      <c r="F825" s="1"/>
      <c r="G825" s="1"/>
      <c r="H825" s="1"/>
      <c r="I825" s="1"/>
      <c r="J825" s="1"/>
      <c r="K825" s="1"/>
      <c r="L825" s="1"/>
      <c r="M825" s="1"/>
      <c r="N825" s="1"/>
      <c r="O825" s="1"/>
      <c r="P825" s="1"/>
      <c r="Q825" s="1"/>
      <c r="R825" s="1"/>
      <c r="S825" s="1"/>
      <c r="T825" s="1"/>
    </row>
    <row r="826" ht="15.75" customHeight="1">
      <c r="A826" s="1"/>
      <c r="B826" s="1"/>
      <c r="C826" s="1"/>
      <c r="D826" s="1"/>
      <c r="E826" s="1"/>
      <c r="F826" s="1"/>
      <c r="G826" s="1"/>
      <c r="H826" s="1"/>
      <c r="I826" s="1"/>
      <c r="J826" s="1"/>
      <c r="K826" s="1"/>
      <c r="L826" s="1"/>
      <c r="M826" s="1"/>
      <c r="N826" s="1"/>
      <c r="O826" s="1"/>
      <c r="P826" s="1"/>
      <c r="Q826" s="1"/>
      <c r="R826" s="1"/>
      <c r="S826" s="1"/>
      <c r="T826" s="1"/>
    </row>
    <row r="827" ht="15.75" customHeight="1">
      <c r="A827" s="1"/>
      <c r="B827" s="1"/>
      <c r="C827" s="1"/>
      <c r="D827" s="1"/>
      <c r="E827" s="1"/>
      <c r="F827" s="1"/>
      <c r="G827" s="1"/>
      <c r="H827" s="1"/>
      <c r="I827" s="1"/>
      <c r="J827" s="1"/>
      <c r="K827" s="1"/>
      <c r="L827" s="1"/>
      <c r="M827" s="1"/>
      <c r="N827" s="1"/>
      <c r="O827" s="1"/>
      <c r="P827" s="1"/>
      <c r="Q827" s="1"/>
      <c r="R827" s="1"/>
      <c r="S827" s="1"/>
      <c r="T827" s="1"/>
    </row>
    <row r="828" ht="15.75" customHeight="1">
      <c r="A828" s="1"/>
      <c r="B828" s="1"/>
      <c r="C828" s="1"/>
      <c r="D828" s="1"/>
      <c r="E828" s="1"/>
      <c r="F828" s="1"/>
      <c r="G828" s="1"/>
      <c r="H828" s="1"/>
      <c r="I828" s="1"/>
      <c r="J828" s="1"/>
      <c r="K828" s="1"/>
      <c r="L828" s="1"/>
      <c r="M828" s="1"/>
      <c r="N828" s="1"/>
      <c r="O828" s="1"/>
      <c r="P828" s="1"/>
      <c r="Q828" s="1"/>
      <c r="R828" s="1"/>
      <c r="S828" s="1"/>
      <c r="T828" s="1"/>
    </row>
    <row r="829" ht="15.75" customHeight="1">
      <c r="A829" s="1"/>
      <c r="B829" s="1"/>
      <c r="C829" s="1"/>
      <c r="D829" s="1"/>
      <c r="E829" s="1"/>
      <c r="F829" s="1"/>
      <c r="G829" s="1"/>
      <c r="H829" s="1"/>
      <c r="I829" s="1"/>
      <c r="J829" s="1"/>
      <c r="K829" s="1"/>
      <c r="L829" s="1"/>
      <c r="M829" s="1"/>
      <c r="N829" s="1"/>
      <c r="O829" s="1"/>
      <c r="P829" s="1"/>
      <c r="Q829" s="1"/>
      <c r="R829" s="1"/>
      <c r="S829" s="1"/>
      <c r="T829" s="1"/>
    </row>
    <row r="830" ht="15.75" customHeight="1">
      <c r="A830" s="1"/>
      <c r="B830" s="1"/>
      <c r="C830" s="1"/>
      <c r="D830" s="1"/>
      <c r="E830" s="1"/>
      <c r="F830" s="1"/>
      <c r="G830" s="1"/>
      <c r="H830" s="1"/>
      <c r="I830" s="1"/>
      <c r="J830" s="1"/>
      <c r="K830" s="1"/>
      <c r="L830" s="1"/>
      <c r="M830" s="1"/>
      <c r="N830" s="1"/>
      <c r="O830" s="1"/>
      <c r="P830" s="1"/>
      <c r="Q830" s="1"/>
      <c r="R830" s="1"/>
      <c r="S830" s="1"/>
      <c r="T830" s="1"/>
    </row>
    <row r="831" ht="15.75" customHeight="1">
      <c r="A831" s="1"/>
      <c r="B831" s="1"/>
      <c r="C831" s="1"/>
      <c r="D831" s="1"/>
      <c r="E831" s="1"/>
      <c r="F831" s="1"/>
      <c r="G831" s="1"/>
      <c r="H831" s="1"/>
      <c r="I831" s="1"/>
      <c r="J831" s="1"/>
      <c r="K831" s="1"/>
      <c r="L831" s="1"/>
      <c r="M831" s="1"/>
      <c r="N831" s="1"/>
      <c r="O831" s="1"/>
      <c r="P831" s="1"/>
      <c r="Q831" s="1"/>
      <c r="R831" s="1"/>
      <c r="S831" s="1"/>
      <c r="T831" s="1"/>
    </row>
    <row r="832" ht="15.75" customHeight="1">
      <c r="A832" s="1"/>
      <c r="B832" s="1"/>
      <c r="C832" s="1"/>
      <c r="D832" s="1"/>
      <c r="E832" s="1"/>
      <c r="F832" s="1"/>
      <c r="G832" s="1"/>
      <c r="H832" s="1"/>
      <c r="I832" s="1"/>
      <c r="J832" s="1"/>
      <c r="K832" s="1"/>
      <c r="L832" s="1"/>
      <c r="M832" s="1"/>
      <c r="N832" s="1"/>
      <c r="O832" s="1"/>
      <c r="P832" s="1"/>
      <c r="Q832" s="1"/>
      <c r="R832" s="1"/>
      <c r="S832" s="1"/>
      <c r="T832" s="1"/>
    </row>
    <row r="833" ht="15.75" customHeight="1">
      <c r="A833" s="1"/>
      <c r="B833" s="1"/>
      <c r="C833" s="1"/>
      <c r="D833" s="1"/>
      <c r="E833" s="1"/>
      <c r="F833" s="1"/>
      <c r="G833" s="1"/>
      <c r="H833" s="1"/>
      <c r="I833" s="1"/>
      <c r="J833" s="1"/>
      <c r="K833" s="1"/>
      <c r="L833" s="1"/>
      <c r="M833" s="1"/>
      <c r="N833" s="1"/>
      <c r="O833" s="1"/>
      <c r="P833" s="1"/>
      <c r="Q833" s="1"/>
      <c r="R833" s="1"/>
      <c r="S833" s="1"/>
      <c r="T833" s="1"/>
    </row>
    <row r="834" ht="15.75" customHeight="1">
      <c r="A834" s="1"/>
      <c r="B834" s="1"/>
      <c r="C834" s="1"/>
      <c r="D834" s="1"/>
      <c r="E834" s="1"/>
      <c r="F834" s="1"/>
      <c r="G834" s="1"/>
      <c r="H834" s="1"/>
      <c r="I834" s="1"/>
      <c r="J834" s="1"/>
      <c r="K834" s="1"/>
      <c r="L834" s="1"/>
      <c r="M834" s="1"/>
      <c r="N834" s="1"/>
      <c r="O834" s="1"/>
      <c r="P834" s="1"/>
      <c r="Q834" s="1"/>
      <c r="R834" s="1"/>
      <c r="S834" s="1"/>
      <c r="T834" s="1"/>
    </row>
    <row r="835" ht="15.75" customHeight="1">
      <c r="A835" s="1"/>
      <c r="B835" s="1"/>
      <c r="C835" s="1"/>
      <c r="D835" s="1"/>
      <c r="E835" s="1"/>
      <c r="F835" s="1"/>
      <c r="G835" s="1"/>
      <c r="H835" s="1"/>
      <c r="I835" s="1"/>
      <c r="J835" s="1"/>
      <c r="K835" s="1"/>
      <c r="L835" s="1"/>
      <c r="M835" s="1"/>
      <c r="N835" s="1"/>
      <c r="O835" s="1"/>
      <c r="P835" s="1"/>
      <c r="Q835" s="1"/>
      <c r="R835" s="1"/>
      <c r="S835" s="1"/>
      <c r="T835" s="1"/>
    </row>
    <row r="836" ht="15.75" customHeight="1">
      <c r="A836" s="1"/>
      <c r="B836" s="1"/>
      <c r="C836" s="1"/>
      <c r="D836" s="1"/>
      <c r="E836" s="1"/>
      <c r="F836" s="1"/>
      <c r="G836" s="1"/>
      <c r="H836" s="1"/>
      <c r="I836" s="1"/>
      <c r="J836" s="1"/>
      <c r="K836" s="1"/>
      <c r="L836" s="1"/>
      <c r="M836" s="1"/>
      <c r="N836" s="1"/>
      <c r="O836" s="1"/>
      <c r="P836" s="1"/>
      <c r="Q836" s="1"/>
      <c r="R836" s="1"/>
      <c r="S836" s="1"/>
      <c r="T836" s="1"/>
    </row>
    <row r="837" ht="15.75" customHeight="1">
      <c r="A837" s="1"/>
      <c r="B837" s="1"/>
      <c r="C837" s="1"/>
      <c r="D837" s="1"/>
      <c r="E837" s="1"/>
      <c r="F837" s="1"/>
      <c r="G837" s="1"/>
      <c r="H837" s="1"/>
      <c r="I837" s="1"/>
      <c r="J837" s="1"/>
      <c r="K837" s="1"/>
      <c r="L837" s="1"/>
      <c r="M837" s="1"/>
      <c r="N837" s="1"/>
      <c r="O837" s="1"/>
      <c r="P837" s="1"/>
      <c r="Q837" s="1"/>
      <c r="R837" s="1"/>
      <c r="S837" s="1"/>
      <c r="T837" s="1"/>
    </row>
    <row r="838" ht="15.75" customHeight="1">
      <c r="A838" s="1"/>
      <c r="B838" s="1"/>
      <c r="C838" s="1"/>
      <c r="D838" s="1"/>
      <c r="E838" s="1"/>
      <c r="F838" s="1"/>
      <c r="G838" s="1"/>
      <c r="H838" s="1"/>
      <c r="I838" s="1"/>
      <c r="J838" s="1"/>
      <c r="K838" s="1"/>
      <c r="L838" s="1"/>
      <c r="M838" s="1"/>
      <c r="N838" s="1"/>
      <c r="O838" s="1"/>
      <c r="P838" s="1"/>
      <c r="Q838" s="1"/>
      <c r="R838" s="1"/>
      <c r="S838" s="1"/>
      <c r="T838" s="1"/>
    </row>
    <row r="839" ht="15.75" customHeight="1">
      <c r="A839" s="1"/>
      <c r="B839" s="1"/>
      <c r="C839" s="1"/>
      <c r="D839" s="1"/>
      <c r="E839" s="1"/>
      <c r="F839" s="1"/>
      <c r="G839" s="1"/>
      <c r="H839" s="1"/>
      <c r="I839" s="1"/>
      <c r="J839" s="1"/>
      <c r="K839" s="1"/>
      <c r="L839" s="1"/>
      <c r="M839" s="1"/>
      <c r="N839" s="1"/>
      <c r="O839" s="1"/>
      <c r="P839" s="1"/>
      <c r="Q839" s="1"/>
      <c r="R839" s="1"/>
      <c r="S839" s="1"/>
      <c r="T839" s="1"/>
    </row>
    <row r="840" ht="15.75" customHeight="1">
      <c r="A840" s="1"/>
      <c r="B840" s="1"/>
      <c r="C840" s="1"/>
      <c r="D840" s="1"/>
      <c r="E840" s="1"/>
      <c r="F840" s="1"/>
      <c r="G840" s="1"/>
      <c r="H840" s="1"/>
      <c r="I840" s="1"/>
      <c r="J840" s="1"/>
      <c r="K840" s="1"/>
      <c r="L840" s="1"/>
      <c r="M840" s="1"/>
      <c r="N840" s="1"/>
      <c r="O840" s="1"/>
      <c r="P840" s="1"/>
      <c r="Q840" s="1"/>
      <c r="R840" s="1"/>
      <c r="S840" s="1"/>
      <c r="T840" s="1"/>
    </row>
    <row r="841" ht="15.75" customHeight="1">
      <c r="A841" s="1"/>
      <c r="B841" s="1"/>
      <c r="C841" s="1"/>
      <c r="D841" s="1"/>
      <c r="E841" s="1"/>
      <c r="F841" s="1"/>
      <c r="G841" s="1"/>
      <c r="H841" s="1"/>
      <c r="I841" s="1"/>
      <c r="J841" s="1"/>
      <c r="K841" s="1"/>
      <c r="L841" s="1"/>
      <c r="M841" s="1"/>
      <c r="N841" s="1"/>
      <c r="O841" s="1"/>
      <c r="P841" s="1"/>
      <c r="Q841" s="1"/>
      <c r="R841" s="1"/>
      <c r="S841" s="1"/>
      <c r="T841" s="1"/>
    </row>
    <row r="842" ht="15.75" customHeight="1">
      <c r="A842" s="1"/>
      <c r="B842" s="1"/>
      <c r="C842" s="1"/>
      <c r="D842" s="1"/>
      <c r="E842" s="1"/>
      <c r="F842" s="1"/>
      <c r="G842" s="1"/>
      <c r="H842" s="1"/>
      <c r="I842" s="1"/>
      <c r="J842" s="1"/>
      <c r="K842" s="1"/>
      <c r="L842" s="1"/>
      <c r="M842" s="1"/>
      <c r="N842" s="1"/>
      <c r="O842" s="1"/>
      <c r="P842" s="1"/>
      <c r="Q842" s="1"/>
      <c r="R842" s="1"/>
      <c r="S842" s="1"/>
      <c r="T842" s="1"/>
    </row>
    <row r="843" ht="15.75" customHeight="1">
      <c r="A843" s="1"/>
      <c r="B843" s="1"/>
      <c r="C843" s="1"/>
      <c r="D843" s="1"/>
      <c r="E843" s="1"/>
      <c r="F843" s="1"/>
      <c r="G843" s="1"/>
      <c r="H843" s="1"/>
      <c r="I843" s="1"/>
      <c r="J843" s="1"/>
      <c r="K843" s="1"/>
      <c r="L843" s="1"/>
      <c r="M843" s="1"/>
      <c r="N843" s="1"/>
      <c r="O843" s="1"/>
      <c r="P843" s="1"/>
      <c r="Q843" s="1"/>
      <c r="R843" s="1"/>
      <c r="S843" s="1"/>
      <c r="T843" s="1"/>
    </row>
    <row r="844" ht="15.75" customHeight="1">
      <c r="A844" s="1"/>
      <c r="B844" s="1"/>
      <c r="C844" s="1"/>
      <c r="D844" s="1"/>
      <c r="E844" s="1"/>
      <c r="F844" s="1"/>
      <c r="G844" s="1"/>
      <c r="H844" s="1"/>
      <c r="I844" s="1"/>
      <c r="J844" s="1"/>
      <c r="K844" s="1"/>
      <c r="L844" s="1"/>
      <c r="M844" s="1"/>
      <c r="N844" s="1"/>
      <c r="O844" s="1"/>
      <c r="P844" s="1"/>
      <c r="Q844" s="1"/>
      <c r="R844" s="1"/>
      <c r="S844" s="1"/>
      <c r="T844" s="1"/>
    </row>
    <row r="845" ht="15.75" customHeight="1">
      <c r="A845" s="1"/>
      <c r="B845" s="1"/>
      <c r="C845" s="1"/>
      <c r="D845" s="1"/>
      <c r="E845" s="1"/>
      <c r="F845" s="1"/>
      <c r="G845" s="1"/>
      <c r="H845" s="1"/>
      <c r="I845" s="1"/>
      <c r="J845" s="1"/>
      <c r="K845" s="1"/>
      <c r="L845" s="1"/>
      <c r="M845" s="1"/>
      <c r="N845" s="1"/>
      <c r="O845" s="1"/>
      <c r="P845" s="1"/>
      <c r="Q845" s="1"/>
      <c r="R845" s="1"/>
      <c r="S845" s="1"/>
      <c r="T845" s="1"/>
    </row>
    <row r="846" ht="15.75" customHeight="1">
      <c r="A846" s="1"/>
      <c r="B846" s="1"/>
      <c r="C846" s="1"/>
      <c r="D846" s="1"/>
      <c r="E846" s="1"/>
      <c r="F846" s="1"/>
      <c r="G846" s="1"/>
      <c r="H846" s="1"/>
      <c r="I846" s="1"/>
      <c r="J846" s="1"/>
      <c r="K846" s="1"/>
      <c r="L846" s="1"/>
      <c r="M846" s="1"/>
      <c r="N846" s="1"/>
      <c r="O846" s="1"/>
      <c r="P846" s="1"/>
      <c r="Q846" s="1"/>
      <c r="R846" s="1"/>
      <c r="S846" s="1"/>
      <c r="T846" s="1"/>
    </row>
    <row r="847" ht="15.75" customHeight="1">
      <c r="A847" s="1"/>
      <c r="B847" s="1"/>
      <c r="C847" s="1"/>
      <c r="D847" s="1"/>
      <c r="E847" s="1"/>
      <c r="F847" s="1"/>
      <c r="G847" s="1"/>
      <c r="H847" s="1"/>
      <c r="I847" s="1"/>
      <c r="J847" s="1"/>
      <c r="K847" s="1"/>
      <c r="L847" s="1"/>
      <c r="M847" s="1"/>
      <c r="N847" s="1"/>
      <c r="O847" s="1"/>
      <c r="P847" s="1"/>
      <c r="Q847" s="1"/>
      <c r="R847" s="1"/>
      <c r="S847" s="1"/>
      <c r="T847" s="1"/>
    </row>
    <row r="848" ht="15.75" customHeight="1">
      <c r="A848" s="1"/>
      <c r="B848" s="1"/>
      <c r="C848" s="1"/>
      <c r="D848" s="1"/>
      <c r="E848" s="1"/>
      <c r="F848" s="1"/>
      <c r="G848" s="1"/>
      <c r="H848" s="1"/>
      <c r="I848" s="1"/>
      <c r="J848" s="1"/>
      <c r="K848" s="1"/>
      <c r="L848" s="1"/>
      <c r="M848" s="1"/>
      <c r="N848" s="1"/>
      <c r="O848" s="1"/>
      <c r="P848" s="1"/>
      <c r="Q848" s="1"/>
      <c r="R848" s="1"/>
      <c r="S848" s="1"/>
      <c r="T848" s="1"/>
    </row>
    <row r="849" ht="15.75" customHeight="1">
      <c r="A849" s="1"/>
      <c r="B849" s="1"/>
      <c r="C849" s="1"/>
      <c r="D849" s="1"/>
      <c r="E849" s="1"/>
      <c r="F849" s="1"/>
      <c r="G849" s="1"/>
      <c r="H849" s="1"/>
      <c r="I849" s="1"/>
      <c r="J849" s="1"/>
      <c r="K849" s="1"/>
      <c r="L849" s="1"/>
      <c r="M849" s="1"/>
      <c r="N849" s="1"/>
      <c r="O849" s="1"/>
      <c r="P849" s="1"/>
      <c r="Q849" s="1"/>
      <c r="R849" s="1"/>
      <c r="S849" s="1"/>
      <c r="T849" s="1"/>
    </row>
    <row r="850" ht="15.75" customHeight="1">
      <c r="A850" s="1"/>
      <c r="B850" s="1"/>
      <c r="C850" s="1"/>
      <c r="D850" s="1"/>
      <c r="E850" s="1"/>
      <c r="F850" s="1"/>
      <c r="G850" s="1"/>
      <c r="H850" s="1"/>
      <c r="I850" s="1"/>
      <c r="J850" s="1"/>
      <c r="K850" s="1"/>
      <c r="L850" s="1"/>
      <c r="M850" s="1"/>
      <c r="N850" s="1"/>
      <c r="O850" s="1"/>
      <c r="P850" s="1"/>
      <c r="Q850" s="1"/>
      <c r="R850" s="1"/>
      <c r="S850" s="1"/>
      <c r="T850" s="1"/>
    </row>
    <row r="851" ht="15.75" customHeight="1">
      <c r="A851" s="1"/>
      <c r="B851" s="1"/>
      <c r="C851" s="1"/>
      <c r="D851" s="1"/>
      <c r="E851" s="1"/>
      <c r="F851" s="1"/>
      <c r="G851" s="1"/>
      <c r="H851" s="1"/>
      <c r="I851" s="1"/>
      <c r="J851" s="1"/>
      <c r="K851" s="1"/>
      <c r="L851" s="1"/>
      <c r="M851" s="1"/>
      <c r="N851" s="1"/>
      <c r="O851" s="1"/>
      <c r="P851" s="1"/>
      <c r="Q851" s="1"/>
      <c r="R851" s="1"/>
      <c r="S851" s="1"/>
      <c r="T851" s="1"/>
    </row>
    <row r="852" ht="15.75" customHeight="1">
      <c r="A852" s="1"/>
      <c r="B852" s="1"/>
      <c r="C852" s="1"/>
      <c r="D852" s="1"/>
      <c r="E852" s="1"/>
      <c r="F852" s="1"/>
      <c r="G852" s="1"/>
      <c r="H852" s="1"/>
      <c r="I852" s="1"/>
      <c r="J852" s="1"/>
      <c r="K852" s="1"/>
      <c r="L852" s="1"/>
      <c r="M852" s="1"/>
      <c r="N852" s="1"/>
      <c r="O852" s="1"/>
      <c r="P852" s="1"/>
      <c r="Q852" s="1"/>
      <c r="R852" s="1"/>
      <c r="S852" s="1"/>
      <c r="T852" s="1"/>
    </row>
    <row r="853" ht="15.75" customHeight="1">
      <c r="A853" s="1"/>
      <c r="B853" s="1"/>
      <c r="C853" s="1"/>
      <c r="D853" s="1"/>
      <c r="E853" s="1"/>
      <c r="F853" s="1"/>
      <c r="G853" s="1"/>
      <c r="H853" s="1"/>
      <c r="I853" s="1"/>
      <c r="J853" s="1"/>
      <c r="K853" s="1"/>
      <c r="L853" s="1"/>
      <c r="M853" s="1"/>
      <c r="N853" s="1"/>
      <c r="O853" s="1"/>
      <c r="P853" s="1"/>
      <c r="Q853" s="1"/>
      <c r="R853" s="1"/>
      <c r="S853" s="1"/>
      <c r="T853" s="1"/>
    </row>
    <row r="854" ht="15.75" customHeight="1">
      <c r="A854" s="1"/>
      <c r="B854" s="1"/>
      <c r="C854" s="1"/>
      <c r="D854" s="1"/>
      <c r="E854" s="1"/>
      <c r="F854" s="1"/>
      <c r="G854" s="1"/>
      <c r="H854" s="1"/>
      <c r="I854" s="1"/>
      <c r="J854" s="1"/>
      <c r="K854" s="1"/>
      <c r="L854" s="1"/>
      <c r="M854" s="1"/>
      <c r="N854" s="1"/>
      <c r="O854" s="1"/>
      <c r="P854" s="1"/>
      <c r="Q854" s="1"/>
      <c r="R854" s="1"/>
      <c r="S854" s="1"/>
      <c r="T854" s="1"/>
    </row>
    <row r="855" ht="15.75" customHeight="1">
      <c r="A855" s="1"/>
      <c r="B855" s="1"/>
      <c r="C855" s="1"/>
      <c r="D855" s="1"/>
      <c r="E855" s="1"/>
      <c r="F855" s="1"/>
      <c r="G855" s="1"/>
      <c r="H855" s="1"/>
      <c r="I855" s="1"/>
      <c r="J855" s="1"/>
      <c r="K855" s="1"/>
      <c r="L855" s="1"/>
      <c r="M855" s="1"/>
      <c r="N855" s="1"/>
      <c r="O855" s="1"/>
      <c r="P855" s="1"/>
      <c r="Q855" s="1"/>
      <c r="R855" s="1"/>
      <c r="S855" s="1"/>
      <c r="T855" s="1"/>
    </row>
    <row r="856" ht="15.75" customHeight="1">
      <c r="A856" s="1"/>
      <c r="B856" s="1"/>
      <c r="C856" s="1"/>
      <c r="D856" s="1"/>
      <c r="E856" s="1"/>
      <c r="F856" s="1"/>
      <c r="G856" s="1"/>
      <c r="H856" s="1"/>
      <c r="I856" s="1"/>
      <c r="J856" s="1"/>
      <c r="K856" s="1"/>
      <c r="L856" s="1"/>
      <c r="M856" s="1"/>
      <c r="N856" s="1"/>
      <c r="O856" s="1"/>
      <c r="P856" s="1"/>
      <c r="Q856" s="1"/>
      <c r="R856" s="1"/>
      <c r="S856" s="1"/>
      <c r="T856" s="1"/>
    </row>
    <row r="857" ht="15.75" customHeight="1">
      <c r="A857" s="1"/>
      <c r="B857" s="1"/>
      <c r="C857" s="1"/>
      <c r="D857" s="1"/>
      <c r="E857" s="1"/>
      <c r="F857" s="1"/>
      <c r="G857" s="1"/>
      <c r="H857" s="1"/>
      <c r="I857" s="1"/>
      <c r="J857" s="1"/>
      <c r="K857" s="1"/>
      <c r="L857" s="1"/>
      <c r="M857" s="1"/>
      <c r="N857" s="1"/>
      <c r="O857" s="1"/>
      <c r="P857" s="1"/>
      <c r="Q857" s="1"/>
      <c r="R857" s="1"/>
      <c r="S857" s="1"/>
      <c r="T857" s="1"/>
    </row>
    <row r="858" ht="15.75" customHeight="1">
      <c r="A858" s="1"/>
      <c r="B858" s="1"/>
      <c r="C858" s="1"/>
      <c r="D858" s="1"/>
      <c r="E858" s="1"/>
      <c r="F858" s="1"/>
      <c r="G858" s="1"/>
      <c r="H858" s="1"/>
      <c r="I858" s="1"/>
      <c r="J858" s="1"/>
      <c r="K858" s="1"/>
      <c r="L858" s="1"/>
      <c r="M858" s="1"/>
      <c r="N858" s="1"/>
      <c r="O858" s="1"/>
      <c r="P858" s="1"/>
      <c r="Q858" s="1"/>
      <c r="R858" s="1"/>
      <c r="S858" s="1"/>
      <c r="T858" s="1"/>
    </row>
    <row r="859" ht="15.75" customHeight="1">
      <c r="A859" s="1"/>
      <c r="B859" s="1"/>
      <c r="C859" s="1"/>
      <c r="D859" s="1"/>
      <c r="E859" s="1"/>
      <c r="F859" s="1"/>
      <c r="G859" s="1"/>
      <c r="H859" s="1"/>
      <c r="I859" s="1"/>
      <c r="J859" s="1"/>
      <c r="K859" s="1"/>
      <c r="L859" s="1"/>
      <c r="M859" s="1"/>
      <c r="N859" s="1"/>
      <c r="O859" s="1"/>
      <c r="P859" s="1"/>
      <c r="Q859" s="1"/>
      <c r="R859" s="1"/>
      <c r="S859" s="1"/>
      <c r="T859" s="1"/>
    </row>
    <row r="860" ht="15.75" customHeight="1">
      <c r="A860" s="1"/>
      <c r="B860" s="1"/>
      <c r="C860" s="1"/>
      <c r="D860" s="1"/>
      <c r="E860" s="1"/>
      <c r="F860" s="1"/>
      <c r="G860" s="1"/>
      <c r="H860" s="1"/>
      <c r="I860" s="1"/>
      <c r="J860" s="1"/>
      <c r="K860" s="1"/>
      <c r="L860" s="1"/>
      <c r="M860" s="1"/>
      <c r="N860" s="1"/>
      <c r="O860" s="1"/>
      <c r="P860" s="1"/>
      <c r="Q860" s="1"/>
      <c r="R860" s="1"/>
      <c r="S860" s="1"/>
      <c r="T860" s="1"/>
    </row>
    <row r="861" ht="15.75" customHeight="1">
      <c r="A861" s="1"/>
      <c r="B861" s="1"/>
      <c r="C861" s="1"/>
      <c r="D861" s="1"/>
      <c r="E861" s="1"/>
      <c r="F861" s="1"/>
      <c r="G861" s="1"/>
      <c r="H861" s="1"/>
      <c r="I861" s="1"/>
      <c r="J861" s="1"/>
      <c r="K861" s="1"/>
      <c r="L861" s="1"/>
      <c r="M861" s="1"/>
      <c r="N861" s="1"/>
      <c r="O861" s="1"/>
      <c r="P861" s="1"/>
      <c r="Q861" s="1"/>
      <c r="R861" s="1"/>
      <c r="S861" s="1"/>
      <c r="T861" s="1"/>
    </row>
    <row r="862" ht="15.75" customHeight="1">
      <c r="A862" s="1"/>
      <c r="B862" s="1"/>
      <c r="C862" s="1"/>
      <c r="D862" s="1"/>
      <c r="E862" s="1"/>
      <c r="F862" s="1"/>
      <c r="G862" s="1"/>
      <c r="H862" s="1"/>
      <c r="I862" s="1"/>
      <c r="J862" s="1"/>
      <c r="K862" s="1"/>
      <c r="L862" s="1"/>
      <c r="M862" s="1"/>
      <c r="N862" s="1"/>
      <c r="O862" s="1"/>
      <c r="P862" s="1"/>
      <c r="Q862" s="1"/>
      <c r="R862" s="1"/>
      <c r="S862" s="1"/>
      <c r="T862" s="1"/>
    </row>
    <row r="863" ht="15.75" customHeight="1">
      <c r="A863" s="1"/>
      <c r="B863" s="1"/>
      <c r="C863" s="1"/>
      <c r="D863" s="1"/>
      <c r="E863" s="1"/>
      <c r="F863" s="1"/>
      <c r="G863" s="1"/>
      <c r="H863" s="1"/>
      <c r="I863" s="1"/>
      <c r="J863" s="1"/>
      <c r="K863" s="1"/>
      <c r="L863" s="1"/>
      <c r="M863" s="1"/>
      <c r="N863" s="1"/>
      <c r="O863" s="1"/>
      <c r="P863" s="1"/>
      <c r="Q863" s="1"/>
      <c r="R863" s="1"/>
      <c r="S863" s="1"/>
      <c r="T863" s="1"/>
    </row>
    <row r="864" ht="15.75" customHeight="1">
      <c r="A864" s="1"/>
      <c r="B864" s="1"/>
      <c r="C864" s="1"/>
      <c r="D864" s="1"/>
      <c r="E864" s="1"/>
      <c r="F864" s="1"/>
      <c r="G864" s="1"/>
      <c r="H864" s="1"/>
      <c r="I864" s="1"/>
      <c r="J864" s="1"/>
      <c r="K864" s="1"/>
      <c r="L864" s="1"/>
      <c r="M864" s="1"/>
      <c r="N864" s="1"/>
      <c r="O864" s="1"/>
      <c r="P864" s="1"/>
      <c r="Q864" s="1"/>
      <c r="R864" s="1"/>
      <c r="S864" s="1"/>
      <c r="T864" s="1"/>
    </row>
    <row r="865" ht="15.75" customHeight="1">
      <c r="A865" s="1"/>
      <c r="B865" s="1"/>
      <c r="C865" s="1"/>
      <c r="D865" s="1"/>
      <c r="E865" s="1"/>
      <c r="F865" s="1"/>
      <c r="G865" s="1"/>
      <c r="H865" s="1"/>
      <c r="I865" s="1"/>
      <c r="J865" s="1"/>
      <c r="K865" s="1"/>
      <c r="L865" s="1"/>
      <c r="M865" s="1"/>
      <c r="N865" s="1"/>
      <c r="O865" s="1"/>
      <c r="P865" s="1"/>
      <c r="Q865" s="1"/>
      <c r="R865" s="1"/>
      <c r="S865" s="1"/>
      <c r="T865" s="1"/>
    </row>
    <row r="866" ht="15.75" customHeight="1">
      <c r="A866" s="1"/>
      <c r="B866" s="1"/>
      <c r="C866" s="1"/>
      <c r="D866" s="1"/>
      <c r="E866" s="1"/>
      <c r="F866" s="1"/>
      <c r="G866" s="1"/>
      <c r="H866" s="1"/>
      <c r="I866" s="1"/>
      <c r="J866" s="1"/>
      <c r="K866" s="1"/>
      <c r="L866" s="1"/>
      <c r="M866" s="1"/>
      <c r="N866" s="1"/>
      <c r="O866" s="1"/>
      <c r="P866" s="1"/>
      <c r="Q866" s="1"/>
      <c r="R866" s="1"/>
      <c r="S866" s="1"/>
      <c r="T866" s="1"/>
    </row>
    <row r="867" ht="15.75" customHeight="1">
      <c r="A867" s="1"/>
      <c r="B867" s="1"/>
      <c r="C867" s="1"/>
      <c r="D867" s="1"/>
      <c r="E867" s="1"/>
      <c r="F867" s="1"/>
      <c r="G867" s="1"/>
      <c r="H867" s="1"/>
      <c r="I867" s="1"/>
      <c r="J867" s="1"/>
      <c r="K867" s="1"/>
      <c r="L867" s="1"/>
      <c r="M867" s="1"/>
      <c r="N867" s="1"/>
      <c r="O867" s="1"/>
      <c r="P867" s="1"/>
      <c r="Q867" s="1"/>
      <c r="R867" s="1"/>
      <c r="S867" s="1"/>
      <c r="T867" s="1"/>
    </row>
    <row r="868" ht="15.75" customHeight="1">
      <c r="A868" s="1"/>
      <c r="B868" s="1"/>
      <c r="C868" s="1"/>
      <c r="D868" s="1"/>
      <c r="E868" s="1"/>
      <c r="F868" s="1"/>
      <c r="G868" s="1"/>
      <c r="H868" s="1"/>
      <c r="I868" s="1"/>
      <c r="J868" s="1"/>
      <c r="K868" s="1"/>
      <c r="L868" s="1"/>
      <c r="M868" s="1"/>
      <c r="N868" s="1"/>
      <c r="O868" s="1"/>
      <c r="P868" s="1"/>
      <c r="Q868" s="1"/>
      <c r="R868" s="1"/>
      <c r="S868" s="1"/>
      <c r="T868" s="1"/>
    </row>
    <row r="869" ht="15.75" customHeight="1">
      <c r="A869" s="1"/>
      <c r="B869" s="1"/>
      <c r="C869" s="1"/>
      <c r="D869" s="1"/>
      <c r="E869" s="1"/>
      <c r="F869" s="1"/>
      <c r="G869" s="1"/>
      <c r="H869" s="1"/>
      <c r="I869" s="1"/>
      <c r="J869" s="1"/>
      <c r="K869" s="1"/>
      <c r="L869" s="1"/>
      <c r="M869" s="1"/>
      <c r="N869" s="1"/>
      <c r="O869" s="1"/>
      <c r="P869" s="1"/>
      <c r="Q869" s="1"/>
      <c r="R869" s="1"/>
      <c r="S869" s="1"/>
      <c r="T869" s="1"/>
    </row>
    <row r="870" ht="15.75" customHeight="1">
      <c r="A870" s="1"/>
      <c r="B870" s="1"/>
      <c r="C870" s="1"/>
      <c r="D870" s="1"/>
      <c r="E870" s="1"/>
      <c r="F870" s="1"/>
      <c r="G870" s="1"/>
      <c r="H870" s="1"/>
      <c r="I870" s="1"/>
      <c r="J870" s="1"/>
      <c r="K870" s="1"/>
      <c r="L870" s="1"/>
      <c r="M870" s="1"/>
      <c r="N870" s="1"/>
      <c r="O870" s="1"/>
      <c r="P870" s="1"/>
      <c r="Q870" s="1"/>
      <c r="R870" s="1"/>
      <c r="S870" s="1"/>
      <c r="T870" s="1"/>
    </row>
    <row r="871" ht="15.75" customHeight="1">
      <c r="A871" s="1"/>
      <c r="B871" s="1"/>
      <c r="C871" s="1"/>
      <c r="D871" s="1"/>
      <c r="E871" s="1"/>
      <c r="F871" s="1"/>
      <c r="G871" s="1"/>
      <c r="H871" s="1"/>
      <c r="I871" s="1"/>
      <c r="J871" s="1"/>
      <c r="K871" s="1"/>
      <c r="L871" s="1"/>
      <c r="M871" s="1"/>
      <c r="N871" s="1"/>
      <c r="O871" s="1"/>
      <c r="P871" s="1"/>
      <c r="Q871" s="1"/>
      <c r="R871" s="1"/>
      <c r="S871" s="1"/>
      <c r="T871" s="1"/>
    </row>
    <row r="872" ht="15.75" customHeight="1">
      <c r="A872" s="1"/>
      <c r="B872" s="1"/>
      <c r="C872" s="1"/>
      <c r="D872" s="1"/>
      <c r="E872" s="1"/>
      <c r="F872" s="1"/>
      <c r="G872" s="1"/>
      <c r="H872" s="1"/>
      <c r="I872" s="1"/>
      <c r="J872" s="1"/>
      <c r="K872" s="1"/>
      <c r="L872" s="1"/>
      <c r="M872" s="1"/>
      <c r="N872" s="1"/>
      <c r="O872" s="1"/>
      <c r="P872" s="1"/>
      <c r="Q872" s="1"/>
      <c r="R872" s="1"/>
      <c r="S872" s="1"/>
      <c r="T872" s="1"/>
    </row>
    <row r="873" ht="15.75" customHeight="1">
      <c r="A873" s="1"/>
      <c r="B873" s="1"/>
      <c r="C873" s="1"/>
      <c r="D873" s="1"/>
      <c r="E873" s="1"/>
      <c r="F873" s="1"/>
      <c r="G873" s="1"/>
      <c r="H873" s="1"/>
      <c r="I873" s="1"/>
      <c r="J873" s="1"/>
      <c r="K873" s="1"/>
      <c r="L873" s="1"/>
      <c r="M873" s="1"/>
      <c r="N873" s="1"/>
      <c r="O873" s="1"/>
      <c r="P873" s="1"/>
      <c r="Q873" s="1"/>
      <c r="R873" s="1"/>
      <c r="S873" s="1"/>
      <c r="T873" s="1"/>
    </row>
    <row r="874" ht="15.75" customHeight="1">
      <c r="A874" s="1"/>
      <c r="B874" s="1"/>
      <c r="C874" s="1"/>
      <c r="D874" s="1"/>
      <c r="E874" s="1"/>
      <c r="F874" s="1"/>
      <c r="G874" s="1"/>
      <c r="H874" s="1"/>
      <c r="I874" s="1"/>
      <c r="J874" s="1"/>
      <c r="K874" s="1"/>
      <c r="L874" s="1"/>
      <c r="M874" s="1"/>
      <c r="N874" s="1"/>
      <c r="O874" s="1"/>
      <c r="P874" s="1"/>
      <c r="Q874" s="1"/>
      <c r="R874" s="1"/>
      <c r="S874" s="1"/>
      <c r="T874" s="1"/>
    </row>
    <row r="875" ht="15.75" customHeight="1">
      <c r="A875" s="1"/>
      <c r="B875" s="1"/>
      <c r="C875" s="1"/>
      <c r="D875" s="1"/>
      <c r="E875" s="1"/>
      <c r="F875" s="1"/>
      <c r="G875" s="1"/>
      <c r="H875" s="1"/>
      <c r="I875" s="1"/>
      <c r="J875" s="1"/>
      <c r="K875" s="1"/>
      <c r="L875" s="1"/>
      <c r="M875" s="1"/>
      <c r="N875" s="1"/>
      <c r="O875" s="1"/>
      <c r="P875" s="1"/>
      <c r="Q875" s="1"/>
      <c r="R875" s="1"/>
      <c r="S875" s="1"/>
      <c r="T875" s="1"/>
    </row>
    <row r="876" ht="15.75" customHeight="1">
      <c r="A876" s="1"/>
      <c r="B876" s="1"/>
      <c r="C876" s="1"/>
      <c r="D876" s="1"/>
      <c r="E876" s="1"/>
      <c r="F876" s="1"/>
      <c r="G876" s="1"/>
      <c r="H876" s="1"/>
      <c r="I876" s="1"/>
      <c r="J876" s="1"/>
      <c r="K876" s="1"/>
      <c r="L876" s="1"/>
      <c r="M876" s="1"/>
      <c r="N876" s="1"/>
      <c r="O876" s="1"/>
      <c r="P876" s="1"/>
      <c r="Q876" s="1"/>
      <c r="R876" s="1"/>
      <c r="S876" s="1"/>
      <c r="T876" s="1"/>
    </row>
    <row r="877" ht="15.75" customHeight="1">
      <c r="A877" s="1"/>
      <c r="B877" s="1"/>
      <c r="C877" s="1"/>
      <c r="D877" s="1"/>
      <c r="E877" s="1"/>
      <c r="F877" s="1"/>
      <c r="G877" s="1"/>
      <c r="H877" s="1"/>
      <c r="I877" s="1"/>
      <c r="J877" s="1"/>
      <c r="K877" s="1"/>
      <c r="L877" s="1"/>
      <c r="M877" s="1"/>
      <c r="N877" s="1"/>
      <c r="O877" s="1"/>
      <c r="P877" s="1"/>
      <c r="Q877" s="1"/>
      <c r="R877" s="1"/>
      <c r="S877" s="1"/>
      <c r="T877" s="1"/>
    </row>
    <row r="878" ht="15.75" customHeight="1">
      <c r="A878" s="1"/>
      <c r="B878" s="1"/>
      <c r="C878" s="1"/>
      <c r="D878" s="1"/>
      <c r="E878" s="1"/>
      <c r="F878" s="1"/>
      <c r="G878" s="1"/>
      <c r="H878" s="1"/>
      <c r="I878" s="1"/>
      <c r="J878" s="1"/>
      <c r="K878" s="1"/>
      <c r="L878" s="1"/>
      <c r="M878" s="1"/>
      <c r="N878" s="1"/>
      <c r="O878" s="1"/>
      <c r="P878" s="1"/>
      <c r="Q878" s="1"/>
      <c r="R878" s="1"/>
      <c r="S878" s="1"/>
      <c r="T878" s="1"/>
    </row>
    <row r="879" ht="15.75" customHeight="1">
      <c r="A879" s="1"/>
      <c r="B879" s="1"/>
      <c r="C879" s="1"/>
      <c r="D879" s="1"/>
      <c r="E879" s="1"/>
      <c r="F879" s="1"/>
      <c r="G879" s="1"/>
      <c r="H879" s="1"/>
      <c r="I879" s="1"/>
      <c r="J879" s="1"/>
      <c r="K879" s="1"/>
      <c r="L879" s="1"/>
      <c r="M879" s="1"/>
      <c r="N879" s="1"/>
      <c r="O879" s="1"/>
      <c r="P879" s="1"/>
      <c r="Q879" s="1"/>
      <c r="R879" s="1"/>
      <c r="S879" s="1"/>
      <c r="T879" s="1"/>
    </row>
    <row r="880" ht="15.75" customHeight="1">
      <c r="A880" s="1"/>
      <c r="B880" s="1"/>
      <c r="C880" s="1"/>
      <c r="D880" s="1"/>
      <c r="E880" s="1"/>
      <c r="F880" s="1"/>
      <c r="G880" s="1"/>
      <c r="H880" s="1"/>
      <c r="I880" s="1"/>
      <c r="J880" s="1"/>
      <c r="K880" s="1"/>
      <c r="L880" s="1"/>
      <c r="M880" s="1"/>
      <c r="N880" s="1"/>
      <c r="O880" s="1"/>
      <c r="P880" s="1"/>
      <c r="Q880" s="1"/>
      <c r="R880" s="1"/>
      <c r="S880" s="1"/>
      <c r="T880" s="1"/>
    </row>
    <row r="881" ht="15.75" customHeight="1">
      <c r="A881" s="1"/>
      <c r="B881" s="1"/>
      <c r="C881" s="1"/>
      <c r="D881" s="1"/>
      <c r="E881" s="1"/>
      <c r="F881" s="1"/>
      <c r="G881" s="1"/>
      <c r="H881" s="1"/>
      <c r="I881" s="1"/>
      <c r="J881" s="1"/>
      <c r="K881" s="1"/>
      <c r="L881" s="1"/>
      <c r="M881" s="1"/>
      <c r="N881" s="1"/>
      <c r="O881" s="1"/>
      <c r="P881" s="1"/>
      <c r="Q881" s="1"/>
      <c r="R881" s="1"/>
      <c r="S881" s="1"/>
      <c r="T881" s="1"/>
    </row>
    <row r="882" ht="15.75" customHeight="1">
      <c r="A882" s="1"/>
      <c r="B882" s="1"/>
      <c r="C882" s="1"/>
      <c r="D882" s="1"/>
      <c r="E882" s="1"/>
      <c r="F882" s="1"/>
      <c r="G882" s="1"/>
      <c r="H882" s="1"/>
      <c r="I882" s="1"/>
      <c r="J882" s="1"/>
      <c r="K882" s="1"/>
      <c r="L882" s="1"/>
      <c r="M882" s="1"/>
      <c r="N882" s="1"/>
      <c r="O882" s="1"/>
      <c r="P882" s="1"/>
      <c r="Q882" s="1"/>
      <c r="R882" s="1"/>
      <c r="S882" s="1"/>
      <c r="T882" s="1"/>
    </row>
    <row r="883" ht="15.75" customHeight="1">
      <c r="A883" s="1"/>
      <c r="B883" s="1"/>
      <c r="C883" s="1"/>
      <c r="D883" s="1"/>
      <c r="E883" s="1"/>
      <c r="F883" s="1"/>
      <c r="G883" s="1"/>
      <c r="H883" s="1"/>
      <c r="I883" s="1"/>
      <c r="J883" s="1"/>
      <c r="K883" s="1"/>
      <c r="L883" s="1"/>
      <c r="M883" s="1"/>
      <c r="N883" s="1"/>
      <c r="O883" s="1"/>
      <c r="P883" s="1"/>
      <c r="Q883" s="1"/>
      <c r="R883" s="1"/>
      <c r="S883" s="1"/>
      <c r="T883" s="1"/>
    </row>
    <row r="884" ht="15.75" customHeight="1">
      <c r="A884" s="1"/>
      <c r="B884" s="1"/>
      <c r="C884" s="1"/>
      <c r="D884" s="1"/>
      <c r="E884" s="1"/>
      <c r="F884" s="1"/>
      <c r="G884" s="1"/>
      <c r="H884" s="1"/>
      <c r="I884" s="1"/>
      <c r="J884" s="1"/>
      <c r="K884" s="1"/>
      <c r="L884" s="1"/>
      <c r="M884" s="1"/>
      <c r="N884" s="1"/>
      <c r="O884" s="1"/>
      <c r="P884" s="1"/>
      <c r="Q884" s="1"/>
      <c r="R884" s="1"/>
      <c r="S884" s="1"/>
      <c r="T884" s="1"/>
    </row>
    <row r="885" ht="15.75" customHeight="1">
      <c r="A885" s="1"/>
      <c r="B885" s="1"/>
      <c r="C885" s="1"/>
      <c r="D885" s="1"/>
      <c r="E885" s="1"/>
      <c r="F885" s="1"/>
      <c r="G885" s="1"/>
      <c r="H885" s="1"/>
      <c r="I885" s="1"/>
      <c r="J885" s="1"/>
      <c r="K885" s="1"/>
      <c r="L885" s="1"/>
      <c r="M885" s="1"/>
      <c r="N885" s="1"/>
      <c r="O885" s="1"/>
      <c r="P885" s="1"/>
      <c r="Q885" s="1"/>
      <c r="R885" s="1"/>
      <c r="S885" s="1"/>
      <c r="T885" s="1"/>
    </row>
    <row r="886" ht="15.75" customHeight="1">
      <c r="A886" s="1"/>
      <c r="B886" s="1"/>
      <c r="C886" s="1"/>
      <c r="D886" s="1"/>
      <c r="E886" s="1"/>
      <c r="F886" s="1"/>
      <c r="G886" s="1"/>
      <c r="H886" s="1"/>
      <c r="I886" s="1"/>
      <c r="J886" s="1"/>
      <c r="K886" s="1"/>
      <c r="L886" s="1"/>
      <c r="M886" s="1"/>
      <c r="N886" s="1"/>
      <c r="O886" s="1"/>
      <c r="P886" s="1"/>
      <c r="Q886" s="1"/>
      <c r="R886" s="1"/>
      <c r="S886" s="1"/>
      <c r="T886" s="1"/>
    </row>
    <row r="887" ht="15.75" customHeight="1">
      <c r="A887" s="1"/>
      <c r="B887" s="1"/>
      <c r="C887" s="1"/>
      <c r="D887" s="1"/>
      <c r="E887" s="1"/>
      <c r="F887" s="1"/>
      <c r="G887" s="1"/>
      <c r="H887" s="1"/>
      <c r="I887" s="1"/>
      <c r="J887" s="1"/>
      <c r="K887" s="1"/>
      <c r="L887" s="1"/>
      <c r="M887" s="1"/>
      <c r="N887" s="1"/>
      <c r="O887" s="1"/>
      <c r="P887" s="1"/>
      <c r="Q887" s="1"/>
      <c r="R887" s="1"/>
      <c r="S887" s="1"/>
      <c r="T887" s="1"/>
    </row>
    <row r="888" ht="15.75" customHeight="1">
      <c r="A888" s="1"/>
      <c r="B888" s="1"/>
      <c r="C888" s="1"/>
      <c r="D888" s="1"/>
      <c r="E888" s="1"/>
      <c r="F888" s="1"/>
      <c r="G888" s="1"/>
      <c r="H888" s="1"/>
      <c r="I888" s="1"/>
      <c r="J888" s="1"/>
      <c r="K888" s="1"/>
      <c r="L888" s="1"/>
      <c r="M888" s="1"/>
      <c r="N888" s="1"/>
      <c r="O888" s="1"/>
      <c r="P888" s="1"/>
      <c r="Q888" s="1"/>
      <c r="R888" s="1"/>
      <c r="S888" s="1"/>
      <c r="T888" s="1"/>
    </row>
    <row r="889" ht="15.75" customHeight="1">
      <c r="A889" s="1"/>
      <c r="B889" s="1"/>
      <c r="C889" s="1"/>
      <c r="D889" s="1"/>
      <c r="E889" s="1"/>
      <c r="F889" s="1"/>
      <c r="G889" s="1"/>
      <c r="H889" s="1"/>
      <c r="I889" s="1"/>
      <c r="J889" s="1"/>
      <c r="K889" s="1"/>
      <c r="L889" s="1"/>
      <c r="M889" s="1"/>
      <c r="N889" s="1"/>
      <c r="O889" s="1"/>
      <c r="P889" s="1"/>
      <c r="Q889" s="1"/>
      <c r="R889" s="1"/>
      <c r="S889" s="1"/>
      <c r="T889" s="1"/>
    </row>
    <row r="890" ht="15.75" customHeight="1">
      <c r="A890" s="1"/>
      <c r="B890" s="1"/>
      <c r="C890" s="1"/>
      <c r="D890" s="1"/>
      <c r="E890" s="1"/>
      <c r="F890" s="1"/>
      <c r="G890" s="1"/>
      <c r="H890" s="1"/>
      <c r="I890" s="1"/>
      <c r="J890" s="1"/>
      <c r="K890" s="1"/>
      <c r="L890" s="1"/>
      <c r="M890" s="1"/>
      <c r="N890" s="1"/>
      <c r="O890" s="1"/>
      <c r="P890" s="1"/>
      <c r="Q890" s="1"/>
      <c r="R890" s="1"/>
      <c r="S890" s="1"/>
      <c r="T890" s="1"/>
    </row>
    <row r="891" ht="15.75" customHeight="1">
      <c r="A891" s="1"/>
      <c r="B891" s="1"/>
      <c r="C891" s="1"/>
      <c r="D891" s="1"/>
      <c r="E891" s="1"/>
      <c r="F891" s="1"/>
      <c r="G891" s="1"/>
      <c r="H891" s="1"/>
      <c r="I891" s="1"/>
      <c r="J891" s="1"/>
      <c r="K891" s="1"/>
      <c r="L891" s="1"/>
      <c r="M891" s="1"/>
      <c r="N891" s="1"/>
      <c r="O891" s="1"/>
      <c r="P891" s="1"/>
      <c r="Q891" s="1"/>
      <c r="R891" s="1"/>
      <c r="S891" s="1"/>
      <c r="T891" s="1"/>
    </row>
    <row r="892" ht="15.75" customHeight="1">
      <c r="A892" s="1"/>
      <c r="B892" s="1"/>
      <c r="C892" s="1"/>
      <c r="D892" s="1"/>
      <c r="E892" s="1"/>
      <c r="F892" s="1"/>
      <c r="G892" s="1"/>
      <c r="H892" s="1"/>
      <c r="I892" s="1"/>
      <c r="J892" s="1"/>
      <c r="K892" s="1"/>
      <c r="L892" s="1"/>
      <c r="M892" s="1"/>
      <c r="N892" s="1"/>
      <c r="O892" s="1"/>
      <c r="P892" s="1"/>
      <c r="Q892" s="1"/>
      <c r="R892" s="1"/>
      <c r="S892" s="1"/>
      <c r="T892" s="1"/>
    </row>
    <row r="893" ht="15.75" customHeight="1">
      <c r="A893" s="1"/>
      <c r="B893" s="1"/>
      <c r="C893" s="1"/>
      <c r="D893" s="1"/>
      <c r="E893" s="1"/>
      <c r="F893" s="1"/>
      <c r="G893" s="1"/>
      <c r="H893" s="1"/>
      <c r="I893" s="1"/>
      <c r="J893" s="1"/>
      <c r="K893" s="1"/>
      <c r="L893" s="1"/>
      <c r="M893" s="1"/>
      <c r="N893" s="1"/>
      <c r="O893" s="1"/>
      <c r="P893" s="1"/>
      <c r="Q893" s="1"/>
      <c r="R893" s="1"/>
      <c r="S893" s="1"/>
      <c r="T893" s="1"/>
    </row>
    <row r="894" ht="15.75" customHeight="1">
      <c r="A894" s="1"/>
      <c r="B894" s="1"/>
      <c r="C894" s="1"/>
      <c r="D894" s="1"/>
      <c r="E894" s="1"/>
      <c r="F894" s="1"/>
      <c r="G894" s="1"/>
      <c r="H894" s="1"/>
      <c r="I894" s="1"/>
      <c r="J894" s="1"/>
      <c r="K894" s="1"/>
      <c r="L894" s="1"/>
      <c r="M894" s="1"/>
      <c r="N894" s="1"/>
      <c r="O894" s="1"/>
      <c r="P894" s="1"/>
      <c r="Q894" s="1"/>
      <c r="R894" s="1"/>
      <c r="S894" s="1"/>
      <c r="T894" s="1"/>
    </row>
    <row r="895" ht="15.75" customHeight="1">
      <c r="A895" s="1"/>
      <c r="B895" s="1"/>
      <c r="C895" s="1"/>
      <c r="D895" s="1"/>
      <c r="E895" s="1"/>
      <c r="F895" s="1"/>
      <c r="G895" s="1"/>
      <c r="H895" s="1"/>
      <c r="I895" s="1"/>
      <c r="J895" s="1"/>
      <c r="K895" s="1"/>
      <c r="L895" s="1"/>
      <c r="M895" s="1"/>
      <c r="N895" s="1"/>
      <c r="O895" s="1"/>
      <c r="P895" s="1"/>
      <c r="Q895" s="1"/>
      <c r="R895" s="1"/>
      <c r="S895" s="1"/>
      <c r="T895" s="1"/>
    </row>
    <row r="896" ht="15.75" customHeight="1">
      <c r="A896" s="1"/>
      <c r="B896" s="1"/>
      <c r="C896" s="1"/>
      <c r="D896" s="1"/>
      <c r="E896" s="1"/>
      <c r="F896" s="1"/>
      <c r="G896" s="1"/>
      <c r="H896" s="1"/>
      <c r="I896" s="1"/>
      <c r="J896" s="1"/>
      <c r="K896" s="1"/>
      <c r="L896" s="1"/>
      <c r="M896" s="1"/>
      <c r="N896" s="1"/>
      <c r="O896" s="1"/>
      <c r="P896" s="1"/>
      <c r="Q896" s="1"/>
      <c r="R896" s="1"/>
      <c r="S896" s="1"/>
      <c r="T896" s="1"/>
    </row>
    <row r="897" ht="15.75" customHeight="1">
      <c r="A897" s="1"/>
      <c r="B897" s="1"/>
      <c r="C897" s="1"/>
      <c r="D897" s="1"/>
      <c r="E897" s="1"/>
      <c r="F897" s="1"/>
      <c r="G897" s="1"/>
      <c r="H897" s="1"/>
      <c r="I897" s="1"/>
      <c r="J897" s="1"/>
      <c r="K897" s="1"/>
      <c r="L897" s="1"/>
      <c r="M897" s="1"/>
      <c r="N897" s="1"/>
      <c r="O897" s="1"/>
      <c r="P897" s="1"/>
      <c r="Q897" s="1"/>
      <c r="R897" s="1"/>
      <c r="S897" s="1"/>
      <c r="T897" s="1"/>
    </row>
    <row r="898" ht="15.75" customHeight="1">
      <c r="A898" s="1"/>
      <c r="B898" s="1"/>
      <c r="C898" s="1"/>
      <c r="D898" s="1"/>
      <c r="E898" s="1"/>
      <c r="F898" s="1"/>
      <c r="G898" s="1"/>
      <c r="H898" s="1"/>
      <c r="I898" s="1"/>
      <c r="J898" s="1"/>
      <c r="K898" s="1"/>
      <c r="L898" s="1"/>
      <c r="M898" s="1"/>
      <c r="N898" s="1"/>
      <c r="O898" s="1"/>
      <c r="P898" s="1"/>
      <c r="Q898" s="1"/>
      <c r="R898" s="1"/>
      <c r="S898" s="1"/>
      <c r="T898" s="1"/>
    </row>
    <row r="899" ht="15.75" customHeight="1">
      <c r="A899" s="1"/>
      <c r="B899" s="1"/>
      <c r="C899" s="1"/>
      <c r="D899" s="1"/>
      <c r="E899" s="1"/>
      <c r="F899" s="1"/>
      <c r="G899" s="1"/>
      <c r="H899" s="1"/>
      <c r="I899" s="1"/>
      <c r="J899" s="1"/>
      <c r="K899" s="1"/>
      <c r="L899" s="1"/>
      <c r="M899" s="1"/>
      <c r="N899" s="1"/>
      <c r="O899" s="1"/>
      <c r="P899" s="1"/>
      <c r="Q899" s="1"/>
      <c r="R899" s="1"/>
      <c r="S899" s="1"/>
      <c r="T899" s="1"/>
    </row>
    <row r="900" ht="15.75" customHeight="1">
      <c r="A900" s="1"/>
      <c r="B900" s="1"/>
      <c r="C900" s="1"/>
      <c r="D900" s="1"/>
      <c r="E900" s="1"/>
      <c r="F900" s="1"/>
      <c r="G900" s="1"/>
      <c r="H900" s="1"/>
      <c r="I900" s="1"/>
      <c r="J900" s="1"/>
      <c r="K900" s="1"/>
      <c r="L900" s="1"/>
      <c r="M900" s="1"/>
      <c r="N900" s="1"/>
      <c r="O900" s="1"/>
      <c r="P900" s="1"/>
      <c r="Q900" s="1"/>
      <c r="R900" s="1"/>
      <c r="S900" s="1"/>
      <c r="T900" s="1"/>
    </row>
    <row r="901" ht="15.75" customHeight="1">
      <c r="A901" s="1"/>
      <c r="B901" s="1"/>
      <c r="C901" s="1"/>
      <c r="D901" s="1"/>
      <c r="E901" s="1"/>
      <c r="F901" s="1"/>
      <c r="G901" s="1"/>
      <c r="H901" s="1"/>
      <c r="I901" s="1"/>
      <c r="J901" s="1"/>
      <c r="K901" s="1"/>
      <c r="L901" s="1"/>
      <c r="M901" s="1"/>
      <c r="N901" s="1"/>
      <c r="O901" s="1"/>
      <c r="P901" s="1"/>
      <c r="Q901" s="1"/>
      <c r="R901" s="1"/>
      <c r="S901" s="1"/>
      <c r="T901" s="1"/>
    </row>
    <row r="902" ht="15.75" customHeight="1">
      <c r="A902" s="1"/>
      <c r="B902" s="1"/>
      <c r="C902" s="1"/>
      <c r="D902" s="1"/>
      <c r="E902" s="1"/>
      <c r="F902" s="1"/>
      <c r="G902" s="1"/>
      <c r="H902" s="1"/>
      <c r="I902" s="1"/>
      <c r="J902" s="1"/>
      <c r="K902" s="1"/>
      <c r="L902" s="1"/>
      <c r="M902" s="1"/>
      <c r="N902" s="1"/>
      <c r="O902" s="1"/>
      <c r="P902" s="1"/>
      <c r="Q902" s="1"/>
      <c r="R902" s="1"/>
      <c r="S902" s="1"/>
      <c r="T902" s="1"/>
    </row>
    <row r="903" ht="15.75" customHeight="1">
      <c r="A903" s="1"/>
      <c r="B903" s="1"/>
      <c r="C903" s="1"/>
      <c r="D903" s="1"/>
      <c r="E903" s="1"/>
      <c r="F903" s="1"/>
      <c r="G903" s="1"/>
      <c r="H903" s="1"/>
      <c r="I903" s="1"/>
      <c r="J903" s="1"/>
      <c r="K903" s="1"/>
      <c r="L903" s="1"/>
      <c r="M903" s="1"/>
      <c r="N903" s="1"/>
      <c r="O903" s="1"/>
      <c r="P903" s="1"/>
      <c r="Q903" s="1"/>
      <c r="R903" s="1"/>
      <c r="S903" s="1"/>
      <c r="T903" s="1"/>
    </row>
    <row r="904" ht="15.75" customHeight="1">
      <c r="A904" s="1"/>
      <c r="B904" s="1"/>
      <c r="C904" s="1"/>
      <c r="D904" s="1"/>
      <c r="E904" s="1"/>
      <c r="F904" s="1"/>
      <c r="G904" s="1"/>
      <c r="H904" s="1"/>
      <c r="I904" s="1"/>
      <c r="J904" s="1"/>
      <c r="K904" s="1"/>
      <c r="L904" s="1"/>
      <c r="M904" s="1"/>
      <c r="N904" s="1"/>
      <c r="O904" s="1"/>
      <c r="P904" s="1"/>
      <c r="Q904" s="1"/>
      <c r="R904" s="1"/>
      <c r="S904" s="1"/>
      <c r="T904" s="1"/>
    </row>
    <row r="905" ht="15.75" customHeight="1">
      <c r="A905" s="1"/>
      <c r="B905" s="1"/>
      <c r="C905" s="1"/>
      <c r="D905" s="1"/>
      <c r="E905" s="1"/>
      <c r="F905" s="1"/>
      <c r="G905" s="1"/>
      <c r="H905" s="1"/>
      <c r="I905" s="1"/>
      <c r="J905" s="1"/>
      <c r="K905" s="1"/>
      <c r="L905" s="1"/>
      <c r="M905" s="1"/>
      <c r="N905" s="1"/>
      <c r="O905" s="1"/>
      <c r="P905" s="1"/>
      <c r="Q905" s="1"/>
      <c r="R905" s="1"/>
      <c r="S905" s="1"/>
      <c r="T905" s="1"/>
    </row>
    <row r="906" ht="15.75" customHeight="1">
      <c r="A906" s="1"/>
      <c r="B906" s="1"/>
      <c r="C906" s="1"/>
      <c r="D906" s="1"/>
      <c r="E906" s="1"/>
      <c r="F906" s="1"/>
      <c r="G906" s="1"/>
      <c r="H906" s="1"/>
      <c r="I906" s="1"/>
      <c r="J906" s="1"/>
      <c r="K906" s="1"/>
      <c r="L906" s="1"/>
      <c r="M906" s="1"/>
      <c r="N906" s="1"/>
      <c r="O906" s="1"/>
      <c r="P906" s="1"/>
      <c r="Q906" s="1"/>
      <c r="R906" s="1"/>
      <c r="S906" s="1"/>
      <c r="T906" s="1"/>
    </row>
    <row r="907" ht="15.75" customHeight="1">
      <c r="A907" s="1"/>
      <c r="B907" s="1"/>
      <c r="C907" s="1"/>
      <c r="D907" s="1"/>
      <c r="E907" s="1"/>
      <c r="F907" s="1"/>
      <c r="G907" s="1"/>
      <c r="H907" s="1"/>
      <c r="I907" s="1"/>
      <c r="J907" s="1"/>
      <c r="K907" s="1"/>
      <c r="L907" s="1"/>
      <c r="M907" s="1"/>
      <c r="N907" s="1"/>
      <c r="O907" s="1"/>
      <c r="P907" s="1"/>
      <c r="Q907" s="1"/>
      <c r="R907" s="1"/>
      <c r="S907" s="1"/>
      <c r="T907" s="1"/>
    </row>
    <row r="908" ht="15.75" customHeight="1">
      <c r="A908" s="1"/>
      <c r="B908" s="1"/>
      <c r="C908" s="1"/>
      <c r="D908" s="1"/>
      <c r="E908" s="1"/>
      <c r="F908" s="1"/>
      <c r="G908" s="1"/>
      <c r="H908" s="1"/>
      <c r="I908" s="1"/>
      <c r="J908" s="1"/>
      <c r="K908" s="1"/>
      <c r="L908" s="1"/>
      <c r="M908" s="1"/>
      <c r="N908" s="1"/>
      <c r="O908" s="1"/>
      <c r="P908" s="1"/>
      <c r="Q908" s="1"/>
      <c r="R908" s="1"/>
      <c r="S908" s="1"/>
      <c r="T908" s="1"/>
    </row>
    <row r="909" ht="15.75" customHeight="1">
      <c r="A909" s="1"/>
      <c r="B909" s="1"/>
      <c r="C909" s="1"/>
      <c r="D909" s="1"/>
      <c r="E909" s="1"/>
      <c r="F909" s="1"/>
      <c r="G909" s="1"/>
      <c r="H909" s="1"/>
      <c r="I909" s="1"/>
      <c r="J909" s="1"/>
      <c r="K909" s="1"/>
      <c r="L909" s="1"/>
      <c r="M909" s="1"/>
      <c r="N909" s="1"/>
      <c r="O909" s="1"/>
      <c r="P909" s="1"/>
      <c r="Q909" s="1"/>
      <c r="R909" s="1"/>
      <c r="S909" s="1"/>
      <c r="T909" s="1"/>
    </row>
    <row r="910" ht="15.75" customHeight="1">
      <c r="A910" s="1"/>
      <c r="B910" s="1"/>
      <c r="C910" s="1"/>
      <c r="D910" s="1"/>
      <c r="E910" s="1"/>
      <c r="F910" s="1"/>
      <c r="G910" s="1"/>
      <c r="H910" s="1"/>
      <c r="I910" s="1"/>
      <c r="J910" s="1"/>
      <c r="K910" s="1"/>
      <c r="L910" s="1"/>
      <c r="M910" s="1"/>
      <c r="N910" s="1"/>
      <c r="O910" s="1"/>
      <c r="P910" s="1"/>
      <c r="Q910" s="1"/>
      <c r="R910" s="1"/>
      <c r="S910" s="1"/>
      <c r="T910" s="1"/>
    </row>
    <row r="911" ht="15.75" customHeight="1">
      <c r="A911" s="1"/>
      <c r="B911" s="1"/>
      <c r="C911" s="1"/>
      <c r="D911" s="1"/>
      <c r="E911" s="1"/>
      <c r="F911" s="1"/>
      <c r="G911" s="1"/>
      <c r="H911" s="1"/>
      <c r="I911" s="1"/>
      <c r="J911" s="1"/>
      <c r="K911" s="1"/>
      <c r="L911" s="1"/>
      <c r="M911" s="1"/>
      <c r="N911" s="1"/>
      <c r="O911" s="1"/>
      <c r="P911" s="1"/>
      <c r="Q911" s="1"/>
      <c r="R911" s="1"/>
      <c r="S911" s="1"/>
      <c r="T911" s="1"/>
    </row>
    <row r="912" ht="15.75" customHeight="1">
      <c r="A912" s="1"/>
      <c r="B912" s="1"/>
      <c r="C912" s="1"/>
      <c r="D912" s="1"/>
      <c r="E912" s="1"/>
      <c r="F912" s="1"/>
      <c r="G912" s="1"/>
      <c r="H912" s="1"/>
      <c r="I912" s="1"/>
      <c r="J912" s="1"/>
      <c r="K912" s="1"/>
      <c r="L912" s="1"/>
      <c r="M912" s="1"/>
      <c r="N912" s="1"/>
      <c r="O912" s="1"/>
      <c r="P912" s="1"/>
      <c r="Q912" s="1"/>
      <c r="R912" s="1"/>
      <c r="S912" s="1"/>
      <c r="T912" s="1"/>
    </row>
    <row r="913" ht="15.75" customHeight="1">
      <c r="A913" s="1"/>
      <c r="B913" s="1"/>
      <c r="C913" s="1"/>
      <c r="D913" s="1"/>
      <c r="E913" s="1"/>
      <c r="F913" s="1"/>
      <c r="G913" s="1"/>
      <c r="H913" s="1"/>
      <c r="I913" s="1"/>
      <c r="J913" s="1"/>
      <c r="K913" s="1"/>
      <c r="L913" s="1"/>
      <c r="M913" s="1"/>
      <c r="N913" s="1"/>
      <c r="O913" s="1"/>
      <c r="P913" s="1"/>
      <c r="Q913" s="1"/>
      <c r="R913" s="1"/>
      <c r="S913" s="1"/>
      <c r="T913" s="1"/>
    </row>
    <row r="914" ht="15.75" customHeight="1">
      <c r="A914" s="1"/>
      <c r="B914" s="1"/>
      <c r="C914" s="1"/>
      <c r="D914" s="1"/>
      <c r="E914" s="1"/>
      <c r="F914" s="1"/>
      <c r="G914" s="1"/>
      <c r="H914" s="1"/>
      <c r="I914" s="1"/>
      <c r="J914" s="1"/>
      <c r="K914" s="1"/>
      <c r="L914" s="1"/>
      <c r="M914" s="1"/>
      <c r="N914" s="1"/>
      <c r="O914" s="1"/>
      <c r="P914" s="1"/>
      <c r="Q914" s="1"/>
      <c r="R914" s="1"/>
      <c r="S914" s="1"/>
      <c r="T914" s="1"/>
    </row>
    <row r="915" ht="15.75" customHeight="1">
      <c r="A915" s="1"/>
      <c r="B915" s="1"/>
      <c r="C915" s="1"/>
      <c r="D915" s="1"/>
      <c r="E915" s="1"/>
      <c r="F915" s="1"/>
      <c r="G915" s="1"/>
      <c r="H915" s="1"/>
      <c r="I915" s="1"/>
      <c r="J915" s="1"/>
      <c r="K915" s="1"/>
      <c r="L915" s="1"/>
      <c r="M915" s="1"/>
      <c r="N915" s="1"/>
      <c r="O915" s="1"/>
      <c r="P915" s="1"/>
      <c r="Q915" s="1"/>
      <c r="R915" s="1"/>
      <c r="S915" s="1"/>
      <c r="T915" s="1"/>
    </row>
    <row r="916" ht="15.75" customHeight="1">
      <c r="A916" s="1"/>
      <c r="B916" s="1"/>
      <c r="C916" s="1"/>
      <c r="D916" s="1"/>
      <c r="E916" s="1"/>
      <c r="F916" s="1"/>
      <c r="G916" s="1"/>
      <c r="H916" s="1"/>
      <c r="I916" s="1"/>
      <c r="J916" s="1"/>
      <c r="K916" s="1"/>
      <c r="L916" s="1"/>
      <c r="M916" s="1"/>
      <c r="N916" s="1"/>
      <c r="O916" s="1"/>
      <c r="P916" s="1"/>
      <c r="Q916" s="1"/>
      <c r="R916" s="1"/>
      <c r="S916" s="1"/>
      <c r="T916" s="1"/>
    </row>
    <row r="917" ht="15.75" customHeight="1">
      <c r="A917" s="1"/>
      <c r="B917" s="1"/>
      <c r="C917" s="1"/>
      <c r="D917" s="1"/>
      <c r="E917" s="1"/>
      <c r="F917" s="1"/>
      <c r="G917" s="1"/>
      <c r="H917" s="1"/>
      <c r="I917" s="1"/>
      <c r="J917" s="1"/>
      <c r="K917" s="1"/>
      <c r="L917" s="1"/>
      <c r="M917" s="1"/>
      <c r="N917" s="1"/>
      <c r="O917" s="1"/>
      <c r="P917" s="1"/>
      <c r="Q917" s="1"/>
      <c r="R917" s="1"/>
      <c r="S917" s="1"/>
      <c r="T917" s="1"/>
    </row>
    <row r="918" ht="15.75" customHeight="1">
      <c r="A918" s="1"/>
      <c r="B918" s="1"/>
      <c r="C918" s="1"/>
      <c r="D918" s="1"/>
      <c r="E918" s="1"/>
      <c r="F918" s="1"/>
      <c r="G918" s="1"/>
      <c r="H918" s="1"/>
      <c r="I918" s="1"/>
      <c r="J918" s="1"/>
      <c r="K918" s="1"/>
      <c r="L918" s="1"/>
      <c r="M918" s="1"/>
      <c r="N918" s="1"/>
      <c r="O918" s="1"/>
      <c r="P918" s="1"/>
      <c r="Q918" s="1"/>
      <c r="R918" s="1"/>
      <c r="S918" s="1"/>
      <c r="T918" s="1"/>
    </row>
    <row r="919" ht="15.75" customHeight="1">
      <c r="A919" s="1"/>
      <c r="B919" s="1"/>
      <c r="C919" s="1"/>
      <c r="D919" s="1"/>
      <c r="E919" s="1"/>
      <c r="F919" s="1"/>
      <c r="G919" s="1"/>
      <c r="H919" s="1"/>
      <c r="I919" s="1"/>
      <c r="J919" s="1"/>
      <c r="K919" s="1"/>
      <c r="L919" s="1"/>
      <c r="M919" s="1"/>
      <c r="N919" s="1"/>
      <c r="O919" s="1"/>
      <c r="P919" s="1"/>
      <c r="Q919" s="1"/>
      <c r="R919" s="1"/>
      <c r="S919" s="1"/>
      <c r="T919" s="1"/>
    </row>
    <row r="920" ht="15.75" customHeight="1">
      <c r="A920" s="1"/>
      <c r="B920" s="1"/>
      <c r="C920" s="1"/>
      <c r="D920" s="1"/>
      <c r="E920" s="1"/>
      <c r="F920" s="1"/>
      <c r="G920" s="1"/>
      <c r="H920" s="1"/>
      <c r="I920" s="1"/>
      <c r="J920" s="1"/>
      <c r="K920" s="1"/>
      <c r="L920" s="1"/>
      <c r="M920" s="1"/>
      <c r="N920" s="1"/>
      <c r="O920" s="1"/>
      <c r="P920" s="1"/>
      <c r="Q920" s="1"/>
      <c r="R920" s="1"/>
      <c r="S920" s="1"/>
      <c r="T920" s="1"/>
    </row>
    <row r="921" ht="15.75" customHeight="1">
      <c r="A921" s="1"/>
      <c r="B921" s="1"/>
      <c r="C921" s="1"/>
      <c r="D921" s="1"/>
      <c r="E921" s="1"/>
      <c r="F921" s="1"/>
      <c r="G921" s="1"/>
      <c r="H921" s="1"/>
      <c r="I921" s="1"/>
      <c r="J921" s="1"/>
      <c r="K921" s="1"/>
      <c r="L921" s="1"/>
      <c r="M921" s="1"/>
      <c r="N921" s="1"/>
      <c r="O921" s="1"/>
      <c r="P921" s="1"/>
      <c r="Q921" s="1"/>
      <c r="R921" s="1"/>
      <c r="S921" s="1"/>
      <c r="T921" s="1"/>
    </row>
    <row r="922" ht="15.75" customHeight="1">
      <c r="A922" s="1"/>
      <c r="B922" s="1"/>
      <c r="C922" s="1"/>
      <c r="D922" s="1"/>
      <c r="E922" s="1"/>
      <c r="F922" s="1"/>
      <c r="G922" s="1"/>
      <c r="H922" s="1"/>
      <c r="I922" s="1"/>
      <c r="J922" s="1"/>
      <c r="K922" s="1"/>
      <c r="L922" s="1"/>
      <c r="M922" s="1"/>
      <c r="N922" s="1"/>
      <c r="O922" s="1"/>
      <c r="P922" s="1"/>
      <c r="Q922" s="1"/>
      <c r="R922" s="1"/>
      <c r="S922" s="1"/>
      <c r="T922" s="1"/>
    </row>
    <row r="923" ht="15.75" customHeight="1">
      <c r="A923" s="1"/>
      <c r="B923" s="1"/>
      <c r="C923" s="1"/>
      <c r="D923" s="1"/>
      <c r="E923" s="1"/>
      <c r="F923" s="1"/>
      <c r="G923" s="1"/>
      <c r="H923" s="1"/>
      <c r="I923" s="1"/>
      <c r="J923" s="1"/>
      <c r="K923" s="1"/>
      <c r="L923" s="1"/>
      <c r="M923" s="1"/>
      <c r="N923" s="1"/>
      <c r="O923" s="1"/>
      <c r="P923" s="1"/>
      <c r="Q923" s="1"/>
      <c r="R923" s="1"/>
      <c r="S923" s="1"/>
      <c r="T923" s="1"/>
    </row>
    <row r="924" ht="15.75" customHeight="1">
      <c r="A924" s="1"/>
      <c r="B924" s="1"/>
      <c r="C924" s="1"/>
      <c r="D924" s="1"/>
      <c r="E924" s="1"/>
      <c r="F924" s="1"/>
      <c r="G924" s="1"/>
      <c r="H924" s="1"/>
      <c r="I924" s="1"/>
      <c r="J924" s="1"/>
      <c r="K924" s="1"/>
      <c r="L924" s="1"/>
      <c r="M924" s="1"/>
      <c r="N924" s="1"/>
      <c r="O924" s="1"/>
      <c r="P924" s="1"/>
      <c r="Q924" s="1"/>
      <c r="R924" s="1"/>
      <c r="S924" s="1"/>
      <c r="T924" s="1"/>
    </row>
    <row r="925" ht="15.75" customHeight="1">
      <c r="A925" s="1"/>
      <c r="B925" s="1"/>
      <c r="C925" s="1"/>
      <c r="D925" s="1"/>
      <c r="E925" s="1"/>
      <c r="F925" s="1"/>
      <c r="G925" s="1"/>
      <c r="H925" s="1"/>
      <c r="I925" s="1"/>
      <c r="J925" s="1"/>
      <c r="K925" s="1"/>
      <c r="L925" s="1"/>
      <c r="M925" s="1"/>
      <c r="N925" s="1"/>
      <c r="O925" s="1"/>
      <c r="P925" s="1"/>
      <c r="Q925" s="1"/>
      <c r="R925" s="1"/>
      <c r="S925" s="1"/>
      <c r="T925" s="1"/>
    </row>
    <row r="926" ht="15.75" customHeight="1">
      <c r="A926" s="1"/>
      <c r="B926" s="1"/>
      <c r="C926" s="1"/>
      <c r="D926" s="1"/>
      <c r="E926" s="1"/>
      <c r="F926" s="1"/>
      <c r="G926" s="1"/>
      <c r="H926" s="1"/>
      <c r="I926" s="1"/>
      <c r="J926" s="1"/>
      <c r="K926" s="1"/>
      <c r="L926" s="1"/>
      <c r="M926" s="1"/>
      <c r="N926" s="1"/>
      <c r="O926" s="1"/>
      <c r="P926" s="1"/>
      <c r="Q926" s="1"/>
      <c r="R926" s="1"/>
      <c r="S926" s="1"/>
      <c r="T926" s="1"/>
    </row>
    <row r="927" ht="15.75" customHeight="1">
      <c r="A927" s="1"/>
      <c r="B927" s="1"/>
      <c r="C927" s="1"/>
      <c r="D927" s="1"/>
      <c r="E927" s="1"/>
      <c r="F927" s="1"/>
      <c r="G927" s="1"/>
      <c r="H927" s="1"/>
      <c r="I927" s="1"/>
      <c r="J927" s="1"/>
      <c r="K927" s="1"/>
      <c r="L927" s="1"/>
      <c r="M927" s="1"/>
      <c r="N927" s="1"/>
      <c r="O927" s="1"/>
      <c r="P927" s="1"/>
      <c r="Q927" s="1"/>
      <c r="R927" s="1"/>
      <c r="S927" s="1"/>
      <c r="T927" s="1"/>
    </row>
    <row r="928" ht="15.75" customHeight="1">
      <c r="A928" s="1"/>
      <c r="B928" s="1"/>
      <c r="C928" s="1"/>
      <c r="D928" s="1"/>
      <c r="E928" s="1"/>
      <c r="F928" s="1"/>
      <c r="G928" s="1"/>
      <c r="H928" s="1"/>
      <c r="I928" s="1"/>
      <c r="J928" s="1"/>
      <c r="K928" s="1"/>
      <c r="L928" s="1"/>
      <c r="M928" s="1"/>
      <c r="N928" s="1"/>
      <c r="O928" s="1"/>
      <c r="P928" s="1"/>
      <c r="Q928" s="1"/>
      <c r="R928" s="1"/>
      <c r="S928" s="1"/>
      <c r="T928" s="1"/>
    </row>
    <row r="929" ht="15.75" customHeight="1">
      <c r="A929" s="1"/>
      <c r="B929" s="1"/>
      <c r="C929" s="1"/>
      <c r="D929" s="1"/>
      <c r="E929" s="1"/>
      <c r="F929" s="1"/>
      <c r="G929" s="1"/>
      <c r="H929" s="1"/>
      <c r="I929" s="1"/>
      <c r="J929" s="1"/>
      <c r="K929" s="1"/>
      <c r="L929" s="1"/>
      <c r="M929" s="1"/>
      <c r="N929" s="1"/>
      <c r="O929" s="1"/>
      <c r="P929" s="1"/>
      <c r="Q929" s="1"/>
      <c r="R929" s="1"/>
      <c r="S929" s="1"/>
      <c r="T929" s="1"/>
    </row>
    <row r="930" ht="15.75" customHeight="1">
      <c r="A930" s="1"/>
      <c r="B930" s="1"/>
      <c r="C930" s="1"/>
      <c r="D930" s="1"/>
      <c r="E930" s="1"/>
      <c r="F930" s="1"/>
      <c r="G930" s="1"/>
      <c r="H930" s="1"/>
      <c r="I930" s="1"/>
      <c r="J930" s="1"/>
      <c r="K930" s="1"/>
      <c r="L930" s="1"/>
      <c r="M930" s="1"/>
      <c r="N930" s="1"/>
      <c r="O930" s="1"/>
      <c r="P930" s="1"/>
      <c r="Q930" s="1"/>
      <c r="R930" s="1"/>
      <c r="S930" s="1"/>
      <c r="T930" s="1"/>
    </row>
    <row r="931" ht="15.75" customHeight="1">
      <c r="A931" s="1"/>
      <c r="B931" s="1"/>
      <c r="C931" s="1"/>
      <c r="D931" s="1"/>
      <c r="E931" s="1"/>
      <c r="F931" s="1"/>
      <c r="G931" s="1"/>
      <c r="H931" s="1"/>
      <c r="I931" s="1"/>
      <c r="J931" s="1"/>
      <c r="K931" s="1"/>
      <c r="L931" s="1"/>
      <c r="M931" s="1"/>
      <c r="N931" s="1"/>
      <c r="O931" s="1"/>
      <c r="P931" s="1"/>
      <c r="Q931" s="1"/>
      <c r="R931" s="1"/>
      <c r="S931" s="1"/>
      <c r="T931" s="1"/>
    </row>
    <row r="932" ht="15.75" customHeight="1">
      <c r="A932" s="1"/>
      <c r="B932" s="1"/>
      <c r="C932" s="1"/>
      <c r="D932" s="1"/>
      <c r="E932" s="1"/>
      <c r="F932" s="1"/>
      <c r="G932" s="1"/>
      <c r="H932" s="1"/>
      <c r="I932" s="1"/>
      <c r="J932" s="1"/>
      <c r="K932" s="1"/>
      <c r="L932" s="1"/>
      <c r="M932" s="1"/>
      <c r="N932" s="1"/>
      <c r="O932" s="1"/>
      <c r="P932" s="1"/>
      <c r="Q932" s="1"/>
      <c r="R932" s="1"/>
      <c r="S932" s="1"/>
      <c r="T932" s="1"/>
    </row>
    <row r="933" ht="15.75" customHeight="1">
      <c r="A933" s="1"/>
      <c r="B933" s="1"/>
      <c r="C933" s="1"/>
      <c r="D933" s="1"/>
      <c r="E933" s="1"/>
      <c r="F933" s="1"/>
      <c r="G933" s="1"/>
      <c r="H933" s="1"/>
      <c r="I933" s="1"/>
      <c r="J933" s="1"/>
      <c r="K933" s="1"/>
      <c r="L933" s="1"/>
      <c r="M933" s="1"/>
      <c r="N933" s="1"/>
      <c r="O933" s="1"/>
      <c r="P933" s="1"/>
      <c r="Q933" s="1"/>
      <c r="R933" s="1"/>
      <c r="S933" s="1"/>
      <c r="T933" s="1"/>
    </row>
    <row r="934" ht="15.75" customHeight="1">
      <c r="A934" s="1"/>
      <c r="B934" s="1"/>
      <c r="C934" s="1"/>
      <c r="D934" s="1"/>
      <c r="E934" s="1"/>
      <c r="F934" s="1"/>
      <c r="G934" s="1"/>
      <c r="H934" s="1"/>
      <c r="I934" s="1"/>
      <c r="J934" s="1"/>
      <c r="K934" s="1"/>
      <c r="L934" s="1"/>
      <c r="M934" s="1"/>
      <c r="N934" s="1"/>
      <c r="O934" s="1"/>
      <c r="P934" s="1"/>
      <c r="Q934" s="1"/>
      <c r="R934" s="1"/>
      <c r="S934" s="1"/>
      <c r="T934" s="1"/>
    </row>
    <row r="935" ht="15.75" customHeight="1">
      <c r="A935" s="1"/>
      <c r="B935" s="1"/>
      <c r="C935" s="1"/>
      <c r="D935" s="1"/>
      <c r="E935" s="1"/>
      <c r="F935" s="1"/>
      <c r="G935" s="1"/>
      <c r="H935" s="1"/>
      <c r="I935" s="1"/>
      <c r="J935" s="1"/>
      <c r="K935" s="1"/>
      <c r="L935" s="1"/>
      <c r="M935" s="1"/>
      <c r="N935" s="1"/>
      <c r="O935" s="1"/>
      <c r="P935" s="1"/>
      <c r="Q935" s="1"/>
      <c r="R935" s="1"/>
      <c r="S935" s="1"/>
      <c r="T935" s="1"/>
    </row>
    <row r="936" ht="15.75" customHeight="1">
      <c r="A936" s="1"/>
      <c r="B936" s="1"/>
      <c r="C936" s="1"/>
      <c r="D936" s="1"/>
      <c r="E936" s="1"/>
      <c r="F936" s="1"/>
      <c r="G936" s="1"/>
      <c r="H936" s="1"/>
      <c r="I936" s="1"/>
      <c r="J936" s="1"/>
      <c r="K936" s="1"/>
      <c r="L936" s="1"/>
      <c r="M936" s="1"/>
      <c r="N936" s="1"/>
      <c r="O936" s="1"/>
      <c r="P936" s="1"/>
      <c r="Q936" s="1"/>
      <c r="R936" s="1"/>
      <c r="S936" s="1"/>
      <c r="T936" s="1"/>
    </row>
    <row r="937" ht="15.75" customHeight="1">
      <c r="A937" s="1"/>
      <c r="B937" s="1"/>
      <c r="C937" s="1"/>
      <c r="D937" s="1"/>
      <c r="E937" s="1"/>
      <c r="F937" s="1"/>
      <c r="G937" s="1"/>
      <c r="H937" s="1"/>
      <c r="I937" s="1"/>
      <c r="J937" s="1"/>
      <c r="K937" s="1"/>
      <c r="L937" s="1"/>
      <c r="M937" s="1"/>
      <c r="N937" s="1"/>
      <c r="O937" s="1"/>
      <c r="P937" s="1"/>
      <c r="Q937" s="1"/>
      <c r="R937" s="1"/>
      <c r="S937" s="1"/>
      <c r="T937" s="1"/>
    </row>
    <row r="938" ht="15.75" customHeight="1">
      <c r="A938" s="1"/>
      <c r="B938" s="1"/>
      <c r="C938" s="1"/>
      <c r="D938" s="1"/>
      <c r="E938" s="1"/>
      <c r="F938" s="1"/>
      <c r="G938" s="1"/>
      <c r="H938" s="1"/>
      <c r="I938" s="1"/>
      <c r="J938" s="1"/>
      <c r="K938" s="1"/>
      <c r="L938" s="1"/>
      <c r="M938" s="1"/>
      <c r="N938" s="1"/>
      <c r="O938" s="1"/>
      <c r="P938" s="1"/>
      <c r="Q938" s="1"/>
      <c r="R938" s="1"/>
      <c r="S938" s="1"/>
      <c r="T938" s="1"/>
    </row>
    <row r="939" ht="15.75" customHeight="1">
      <c r="A939" s="1"/>
      <c r="B939" s="1"/>
      <c r="C939" s="1"/>
      <c r="D939" s="1"/>
      <c r="E939" s="1"/>
      <c r="F939" s="1"/>
      <c r="G939" s="1"/>
      <c r="H939" s="1"/>
      <c r="I939" s="1"/>
      <c r="J939" s="1"/>
      <c r="K939" s="1"/>
      <c r="L939" s="1"/>
      <c r="M939" s="1"/>
      <c r="N939" s="1"/>
      <c r="O939" s="1"/>
      <c r="P939" s="1"/>
      <c r="Q939" s="1"/>
      <c r="R939" s="1"/>
      <c r="S939" s="1"/>
      <c r="T939" s="1"/>
    </row>
    <row r="940" ht="15.75" customHeight="1">
      <c r="A940" s="1"/>
      <c r="B940" s="1"/>
      <c r="C940" s="1"/>
      <c r="D940" s="1"/>
      <c r="E940" s="1"/>
      <c r="F940" s="1"/>
      <c r="G940" s="1"/>
      <c r="H940" s="1"/>
      <c r="I940" s="1"/>
      <c r="J940" s="1"/>
      <c r="K940" s="1"/>
      <c r="L940" s="1"/>
      <c r="M940" s="1"/>
      <c r="N940" s="1"/>
      <c r="O940" s="1"/>
      <c r="P940" s="1"/>
      <c r="Q940" s="1"/>
      <c r="R940" s="1"/>
      <c r="S940" s="1"/>
      <c r="T940" s="1"/>
    </row>
    <row r="941" ht="15.75" customHeight="1">
      <c r="A941" s="1"/>
      <c r="B941" s="1"/>
      <c r="C941" s="1"/>
      <c r="D941" s="1"/>
      <c r="E941" s="1"/>
      <c r="F941" s="1"/>
      <c r="G941" s="1"/>
      <c r="H941" s="1"/>
      <c r="I941" s="1"/>
      <c r="J941" s="1"/>
      <c r="K941" s="1"/>
      <c r="L941" s="1"/>
      <c r="M941" s="1"/>
      <c r="N941" s="1"/>
      <c r="O941" s="1"/>
      <c r="P941" s="1"/>
      <c r="Q941" s="1"/>
      <c r="R941" s="1"/>
      <c r="S941" s="1"/>
      <c r="T941" s="1"/>
    </row>
    <row r="942" ht="15.75" customHeight="1">
      <c r="A942" s="1"/>
      <c r="B942" s="1"/>
      <c r="C942" s="1"/>
      <c r="D942" s="1"/>
      <c r="E942" s="1"/>
      <c r="F942" s="1"/>
      <c r="G942" s="1"/>
      <c r="H942" s="1"/>
      <c r="I942" s="1"/>
      <c r="J942" s="1"/>
      <c r="K942" s="1"/>
      <c r="L942" s="1"/>
      <c r="M942" s="1"/>
      <c r="N942" s="1"/>
      <c r="O942" s="1"/>
      <c r="P942" s="1"/>
      <c r="Q942" s="1"/>
      <c r="R942" s="1"/>
      <c r="S942" s="1"/>
      <c r="T942" s="1"/>
    </row>
    <row r="943" ht="15.75" customHeight="1">
      <c r="A943" s="1"/>
      <c r="B943" s="1"/>
      <c r="C943" s="1"/>
      <c r="D943" s="1"/>
      <c r="E943" s="1"/>
      <c r="F943" s="1"/>
      <c r="G943" s="1"/>
      <c r="H943" s="1"/>
      <c r="I943" s="1"/>
      <c r="J943" s="1"/>
      <c r="K943" s="1"/>
      <c r="L943" s="1"/>
      <c r="M943" s="1"/>
      <c r="N943" s="1"/>
      <c r="O943" s="1"/>
      <c r="P943" s="1"/>
      <c r="Q943" s="1"/>
      <c r="R943" s="1"/>
      <c r="S943" s="1"/>
      <c r="T943" s="1"/>
    </row>
    <row r="944" ht="15.75" customHeight="1">
      <c r="A944" s="1"/>
      <c r="B944" s="1"/>
      <c r="C944" s="1"/>
      <c r="D944" s="1"/>
      <c r="E944" s="1"/>
      <c r="F944" s="1"/>
      <c r="G944" s="1"/>
      <c r="H944" s="1"/>
      <c r="I944" s="1"/>
      <c r="J944" s="1"/>
      <c r="K944" s="1"/>
      <c r="L944" s="1"/>
      <c r="M944" s="1"/>
      <c r="N944" s="1"/>
      <c r="O944" s="1"/>
      <c r="P944" s="1"/>
      <c r="Q944" s="1"/>
      <c r="R944" s="1"/>
      <c r="S944" s="1"/>
      <c r="T944" s="1"/>
    </row>
    <row r="945" ht="15.75" customHeight="1">
      <c r="A945" s="1"/>
      <c r="B945" s="1"/>
      <c r="C945" s="1"/>
      <c r="D945" s="1"/>
      <c r="E945" s="1"/>
      <c r="F945" s="1"/>
      <c r="G945" s="1"/>
      <c r="H945" s="1"/>
      <c r="I945" s="1"/>
      <c r="J945" s="1"/>
      <c r="K945" s="1"/>
      <c r="L945" s="1"/>
      <c r="M945" s="1"/>
      <c r="N945" s="1"/>
      <c r="O945" s="1"/>
      <c r="P945" s="1"/>
      <c r="Q945" s="1"/>
      <c r="R945" s="1"/>
      <c r="S945" s="1"/>
      <c r="T945" s="1"/>
    </row>
    <row r="946" ht="15.75" customHeight="1">
      <c r="A946" s="1"/>
      <c r="B946" s="1"/>
      <c r="C946" s="1"/>
      <c r="D946" s="1"/>
      <c r="E946" s="1"/>
      <c r="F946" s="1"/>
      <c r="G946" s="1"/>
      <c r="H946" s="1"/>
      <c r="I946" s="1"/>
      <c r="J946" s="1"/>
      <c r="K946" s="1"/>
      <c r="L946" s="1"/>
      <c r="M946" s="1"/>
      <c r="N946" s="1"/>
      <c r="O946" s="1"/>
      <c r="P946" s="1"/>
      <c r="Q946" s="1"/>
      <c r="R946" s="1"/>
      <c r="S946" s="1"/>
      <c r="T946" s="1"/>
    </row>
    <row r="947" ht="15.75" customHeight="1">
      <c r="A947" s="1"/>
      <c r="B947" s="1"/>
      <c r="C947" s="1"/>
      <c r="D947" s="1"/>
      <c r="E947" s="1"/>
      <c r="F947" s="1"/>
      <c r="G947" s="1"/>
      <c r="H947" s="1"/>
      <c r="I947" s="1"/>
      <c r="J947" s="1"/>
      <c r="K947" s="1"/>
      <c r="L947" s="1"/>
      <c r="M947" s="1"/>
      <c r="N947" s="1"/>
      <c r="O947" s="1"/>
      <c r="P947" s="1"/>
      <c r="Q947" s="1"/>
      <c r="R947" s="1"/>
      <c r="S947" s="1"/>
      <c r="T947" s="1"/>
    </row>
    <row r="948" ht="15.75" customHeight="1">
      <c r="A948" s="1"/>
      <c r="B948" s="1"/>
      <c r="C948" s="1"/>
      <c r="D948" s="1"/>
      <c r="E948" s="1"/>
      <c r="F948" s="1"/>
      <c r="G948" s="1"/>
      <c r="H948" s="1"/>
      <c r="I948" s="1"/>
      <c r="J948" s="1"/>
      <c r="K948" s="1"/>
      <c r="L948" s="1"/>
      <c r="M948" s="1"/>
      <c r="N948" s="1"/>
      <c r="O948" s="1"/>
      <c r="P948" s="1"/>
      <c r="Q948" s="1"/>
      <c r="R948" s="1"/>
      <c r="S948" s="1"/>
      <c r="T948" s="1"/>
    </row>
    <row r="949" ht="15.75" customHeight="1">
      <c r="A949" s="1"/>
      <c r="B949" s="1"/>
      <c r="C949" s="1"/>
      <c r="D949" s="1"/>
      <c r="E949" s="1"/>
      <c r="F949" s="1"/>
      <c r="G949" s="1"/>
      <c r="H949" s="1"/>
      <c r="I949" s="1"/>
      <c r="J949" s="1"/>
      <c r="K949" s="1"/>
      <c r="L949" s="1"/>
      <c r="M949" s="1"/>
      <c r="N949" s="1"/>
      <c r="O949" s="1"/>
      <c r="P949" s="1"/>
      <c r="Q949" s="1"/>
      <c r="R949" s="1"/>
      <c r="S949" s="1"/>
      <c r="T949" s="1"/>
    </row>
    <row r="950" ht="15.75" customHeight="1">
      <c r="A950" s="1"/>
      <c r="B950" s="1"/>
      <c r="C950" s="1"/>
      <c r="D950" s="1"/>
      <c r="E950" s="1"/>
      <c r="F950" s="1"/>
      <c r="G950" s="1"/>
      <c r="H950" s="1"/>
      <c r="I950" s="1"/>
      <c r="J950" s="1"/>
      <c r="K950" s="1"/>
      <c r="L950" s="1"/>
      <c r="M950" s="1"/>
      <c r="N950" s="1"/>
      <c r="O950" s="1"/>
      <c r="P950" s="1"/>
      <c r="Q950" s="1"/>
      <c r="R950" s="1"/>
      <c r="S950" s="1"/>
      <c r="T950" s="1"/>
    </row>
    <row r="951" ht="15.75" customHeight="1">
      <c r="A951" s="1"/>
      <c r="B951" s="1"/>
      <c r="C951" s="1"/>
      <c r="D951" s="1"/>
      <c r="E951" s="1"/>
      <c r="F951" s="1"/>
      <c r="G951" s="1"/>
      <c r="H951" s="1"/>
      <c r="I951" s="1"/>
      <c r="J951" s="1"/>
      <c r="K951" s="1"/>
      <c r="L951" s="1"/>
      <c r="M951" s="1"/>
      <c r="N951" s="1"/>
      <c r="O951" s="1"/>
      <c r="P951" s="1"/>
      <c r="Q951" s="1"/>
      <c r="R951" s="1"/>
      <c r="S951" s="1"/>
      <c r="T951" s="1"/>
    </row>
    <row r="952" ht="15.75" customHeight="1">
      <c r="A952" s="1"/>
      <c r="B952" s="1"/>
      <c r="C952" s="1"/>
      <c r="D952" s="1"/>
      <c r="E952" s="1"/>
      <c r="F952" s="1"/>
      <c r="G952" s="1"/>
      <c r="H952" s="1"/>
      <c r="I952" s="1"/>
      <c r="J952" s="1"/>
      <c r="K952" s="1"/>
      <c r="L952" s="1"/>
      <c r="M952" s="1"/>
      <c r="N952" s="1"/>
      <c r="O952" s="1"/>
      <c r="P952" s="1"/>
      <c r="Q952" s="1"/>
      <c r="R952" s="1"/>
      <c r="S952" s="1"/>
      <c r="T952" s="1"/>
    </row>
    <row r="953" ht="15.75" customHeight="1">
      <c r="A953" s="1"/>
      <c r="B953" s="1"/>
      <c r="C953" s="1"/>
      <c r="D953" s="1"/>
      <c r="E953" s="1"/>
      <c r="F953" s="1"/>
      <c r="G953" s="1"/>
      <c r="H953" s="1"/>
      <c r="I953" s="1"/>
      <c r="J953" s="1"/>
      <c r="K953" s="1"/>
      <c r="L953" s="1"/>
      <c r="M953" s="1"/>
      <c r="N953" s="1"/>
      <c r="O953" s="1"/>
      <c r="P953" s="1"/>
      <c r="Q953" s="1"/>
      <c r="R953" s="1"/>
      <c r="S953" s="1"/>
      <c r="T953" s="1"/>
    </row>
    <row r="954" ht="15.75" customHeight="1">
      <c r="A954" s="1"/>
      <c r="B954" s="1"/>
      <c r="C954" s="1"/>
      <c r="D954" s="1"/>
      <c r="E954" s="1"/>
      <c r="F954" s="1"/>
      <c r="G954" s="1"/>
      <c r="H954" s="1"/>
      <c r="I954" s="1"/>
      <c r="J954" s="1"/>
      <c r="K954" s="1"/>
      <c r="L954" s="1"/>
      <c r="M954" s="1"/>
      <c r="N954" s="1"/>
      <c r="O954" s="1"/>
      <c r="P954" s="1"/>
      <c r="Q954" s="1"/>
      <c r="R954" s="1"/>
      <c r="S954" s="1"/>
      <c r="T954" s="1"/>
    </row>
    <row r="955" ht="15.75" customHeight="1">
      <c r="A955" s="1"/>
      <c r="B955" s="1"/>
      <c r="C955" s="1"/>
      <c r="D955" s="1"/>
      <c r="E955" s="1"/>
      <c r="F955" s="1"/>
      <c r="G955" s="1"/>
      <c r="H955" s="1"/>
      <c r="I955" s="1"/>
      <c r="J955" s="1"/>
      <c r="K955" s="1"/>
      <c r="L955" s="1"/>
      <c r="M955" s="1"/>
      <c r="N955" s="1"/>
      <c r="O955" s="1"/>
      <c r="P955" s="1"/>
      <c r="Q955" s="1"/>
      <c r="R955" s="1"/>
      <c r="S955" s="1"/>
      <c r="T955" s="1"/>
    </row>
    <row r="956" ht="15.75" customHeight="1">
      <c r="A956" s="1"/>
      <c r="B956" s="1"/>
      <c r="C956" s="1"/>
      <c r="D956" s="1"/>
      <c r="E956" s="1"/>
      <c r="F956" s="1"/>
      <c r="G956" s="1"/>
      <c r="H956" s="1"/>
      <c r="I956" s="1"/>
      <c r="J956" s="1"/>
      <c r="K956" s="1"/>
      <c r="L956" s="1"/>
      <c r="M956" s="1"/>
      <c r="N956" s="1"/>
      <c r="O956" s="1"/>
      <c r="P956" s="1"/>
      <c r="Q956" s="1"/>
      <c r="R956" s="1"/>
      <c r="S956" s="1"/>
      <c r="T956" s="1"/>
    </row>
    <row r="957" ht="15.75" customHeight="1">
      <c r="A957" s="1"/>
      <c r="B957" s="1"/>
      <c r="C957" s="1"/>
      <c r="D957" s="1"/>
      <c r="E957" s="1"/>
      <c r="F957" s="1"/>
      <c r="G957" s="1"/>
      <c r="H957" s="1"/>
      <c r="I957" s="1"/>
      <c r="J957" s="1"/>
      <c r="K957" s="1"/>
      <c r="L957" s="1"/>
      <c r="M957" s="1"/>
      <c r="N957" s="1"/>
      <c r="O957" s="1"/>
      <c r="P957" s="1"/>
      <c r="Q957" s="1"/>
      <c r="R957" s="1"/>
      <c r="S957" s="1"/>
      <c r="T957" s="1"/>
    </row>
    <row r="958" ht="15.75" customHeight="1">
      <c r="A958" s="1"/>
      <c r="B958" s="1"/>
      <c r="C958" s="1"/>
      <c r="D958" s="1"/>
      <c r="E958" s="1"/>
      <c r="F958" s="1"/>
      <c r="G958" s="1"/>
      <c r="H958" s="1"/>
      <c r="I958" s="1"/>
      <c r="J958" s="1"/>
      <c r="K958" s="1"/>
      <c r="L958" s="1"/>
      <c r="M958" s="1"/>
      <c r="N958" s="1"/>
      <c r="O958" s="1"/>
      <c r="P958" s="1"/>
      <c r="Q958" s="1"/>
      <c r="R958" s="1"/>
      <c r="S958" s="1"/>
      <c r="T958" s="1"/>
    </row>
    <row r="959" ht="15.75" customHeight="1">
      <c r="A959" s="1"/>
      <c r="B959" s="1"/>
      <c r="C959" s="1"/>
      <c r="D959" s="1"/>
      <c r="E959" s="1"/>
      <c r="F959" s="1"/>
      <c r="G959" s="1"/>
      <c r="H959" s="1"/>
      <c r="I959" s="1"/>
      <c r="J959" s="1"/>
      <c r="K959" s="1"/>
      <c r="L959" s="1"/>
      <c r="M959" s="1"/>
      <c r="N959" s="1"/>
      <c r="O959" s="1"/>
      <c r="P959" s="1"/>
      <c r="Q959" s="1"/>
      <c r="R959" s="1"/>
      <c r="S959" s="1"/>
      <c r="T959" s="1"/>
    </row>
    <row r="960" ht="15.75" customHeight="1">
      <c r="A960" s="1"/>
      <c r="B960" s="1"/>
      <c r="C960" s="1"/>
      <c r="D960" s="1"/>
      <c r="E960" s="1"/>
      <c r="F960" s="1"/>
      <c r="G960" s="1"/>
      <c r="H960" s="1"/>
      <c r="I960" s="1"/>
      <c r="J960" s="1"/>
      <c r="K960" s="1"/>
      <c r="L960" s="1"/>
      <c r="M960" s="1"/>
      <c r="N960" s="1"/>
      <c r="O960" s="1"/>
      <c r="P960" s="1"/>
      <c r="Q960" s="1"/>
      <c r="R960" s="1"/>
      <c r="S960" s="1"/>
      <c r="T960" s="1"/>
    </row>
    <row r="961" ht="15.75" customHeight="1">
      <c r="A961" s="1"/>
      <c r="B961" s="1"/>
      <c r="C961" s="1"/>
      <c r="D961" s="1"/>
      <c r="E961" s="1"/>
      <c r="F961" s="1"/>
      <c r="G961" s="1"/>
      <c r="H961" s="1"/>
      <c r="I961" s="1"/>
      <c r="J961" s="1"/>
      <c r="K961" s="1"/>
      <c r="L961" s="1"/>
      <c r="M961" s="1"/>
      <c r="N961" s="1"/>
      <c r="O961" s="1"/>
      <c r="P961" s="1"/>
      <c r="Q961" s="1"/>
      <c r="R961" s="1"/>
      <c r="S961" s="1"/>
      <c r="T961" s="1"/>
    </row>
    <row r="962" ht="15.75" customHeight="1">
      <c r="A962" s="1"/>
      <c r="B962" s="1"/>
      <c r="C962" s="1"/>
      <c r="D962" s="1"/>
      <c r="E962" s="1"/>
      <c r="F962" s="1"/>
      <c r="G962" s="1"/>
      <c r="H962" s="1"/>
      <c r="I962" s="1"/>
      <c r="J962" s="1"/>
      <c r="K962" s="1"/>
      <c r="L962" s="1"/>
      <c r="M962" s="1"/>
      <c r="N962" s="1"/>
      <c r="O962" s="1"/>
      <c r="P962" s="1"/>
      <c r="Q962" s="1"/>
      <c r="R962" s="1"/>
      <c r="S962" s="1"/>
      <c r="T962" s="1"/>
    </row>
    <row r="963" ht="15.75" customHeight="1">
      <c r="A963" s="1"/>
      <c r="B963" s="1"/>
      <c r="C963" s="1"/>
      <c r="D963" s="1"/>
      <c r="E963" s="1"/>
      <c r="F963" s="1"/>
      <c r="G963" s="1"/>
      <c r="H963" s="1"/>
      <c r="I963" s="1"/>
      <c r="J963" s="1"/>
      <c r="K963" s="1"/>
      <c r="L963" s="1"/>
      <c r="M963" s="1"/>
      <c r="N963" s="1"/>
      <c r="O963" s="1"/>
      <c r="P963" s="1"/>
      <c r="Q963" s="1"/>
      <c r="R963" s="1"/>
      <c r="S963" s="1"/>
      <c r="T963" s="1"/>
    </row>
    <row r="964" ht="15.75" customHeight="1">
      <c r="A964" s="1"/>
      <c r="B964" s="1"/>
      <c r="C964" s="1"/>
      <c r="D964" s="1"/>
      <c r="E964" s="1"/>
      <c r="F964" s="1"/>
      <c r="G964" s="1"/>
      <c r="H964" s="1"/>
      <c r="I964" s="1"/>
      <c r="J964" s="1"/>
      <c r="K964" s="1"/>
      <c r="L964" s="1"/>
      <c r="M964" s="1"/>
      <c r="N964" s="1"/>
      <c r="O964" s="1"/>
      <c r="P964" s="1"/>
      <c r="Q964" s="1"/>
      <c r="R964" s="1"/>
      <c r="S964" s="1"/>
      <c r="T964" s="1"/>
    </row>
    <row r="965" ht="15.75" customHeight="1">
      <c r="A965" s="1"/>
      <c r="B965" s="1"/>
      <c r="C965" s="1"/>
      <c r="D965" s="1"/>
      <c r="E965" s="1"/>
      <c r="F965" s="1"/>
      <c r="G965" s="1"/>
      <c r="H965" s="1"/>
      <c r="I965" s="1"/>
      <c r="J965" s="1"/>
      <c r="K965" s="1"/>
      <c r="L965" s="1"/>
      <c r="M965" s="1"/>
      <c r="N965" s="1"/>
      <c r="O965" s="1"/>
      <c r="P965" s="1"/>
      <c r="Q965" s="1"/>
      <c r="R965" s="1"/>
      <c r="S965" s="1"/>
      <c r="T965" s="1"/>
    </row>
    <row r="966" ht="15.75" customHeight="1">
      <c r="A966" s="1"/>
      <c r="B966" s="1"/>
      <c r="C966" s="1"/>
      <c r="D966" s="1"/>
      <c r="E966" s="1"/>
      <c r="F966" s="1"/>
      <c r="G966" s="1"/>
      <c r="H966" s="1"/>
      <c r="I966" s="1"/>
      <c r="J966" s="1"/>
      <c r="K966" s="1"/>
      <c r="L966" s="1"/>
      <c r="M966" s="1"/>
      <c r="N966" s="1"/>
      <c r="O966" s="1"/>
      <c r="P966" s="1"/>
      <c r="Q966" s="1"/>
      <c r="R966" s="1"/>
      <c r="S966" s="1"/>
      <c r="T966" s="1"/>
    </row>
    <row r="967" ht="15.75" customHeight="1">
      <c r="A967" s="1"/>
      <c r="B967" s="1"/>
      <c r="C967" s="1"/>
      <c r="D967" s="1"/>
      <c r="E967" s="1"/>
      <c r="F967" s="1"/>
      <c r="G967" s="1"/>
      <c r="H967" s="1"/>
      <c r="I967" s="1"/>
      <c r="J967" s="1"/>
      <c r="K967" s="1"/>
      <c r="L967" s="1"/>
      <c r="M967" s="1"/>
      <c r="N967" s="1"/>
      <c r="O967" s="1"/>
      <c r="P967" s="1"/>
      <c r="Q967" s="1"/>
      <c r="R967" s="1"/>
      <c r="S967" s="1"/>
      <c r="T967" s="1"/>
    </row>
    <row r="968" ht="15.75" customHeight="1">
      <c r="A968" s="1"/>
      <c r="B968" s="1"/>
      <c r="C968" s="1"/>
      <c r="D968" s="1"/>
      <c r="E968" s="1"/>
      <c r="F968" s="1"/>
      <c r="G968" s="1"/>
      <c r="H968" s="1"/>
      <c r="I968" s="1"/>
      <c r="J968" s="1"/>
      <c r="K968" s="1"/>
      <c r="L968" s="1"/>
      <c r="M968" s="1"/>
      <c r="N968" s="1"/>
      <c r="O968" s="1"/>
      <c r="P968" s="1"/>
      <c r="Q968" s="1"/>
      <c r="R968" s="1"/>
      <c r="S968" s="1"/>
      <c r="T968" s="1"/>
    </row>
    <row r="969" ht="15.75" customHeight="1">
      <c r="A969" s="1"/>
      <c r="B969" s="1"/>
      <c r="C969" s="1"/>
      <c r="D969" s="1"/>
      <c r="E969" s="1"/>
      <c r="F969" s="1"/>
      <c r="G969" s="1"/>
      <c r="H969" s="1"/>
      <c r="I969" s="1"/>
      <c r="J969" s="1"/>
      <c r="K969" s="1"/>
      <c r="L969" s="1"/>
      <c r="M969" s="1"/>
      <c r="N969" s="1"/>
      <c r="O969" s="1"/>
      <c r="P969" s="1"/>
      <c r="Q969" s="1"/>
      <c r="R969" s="1"/>
      <c r="S969" s="1"/>
      <c r="T969" s="1"/>
    </row>
    <row r="970" ht="15.75" customHeight="1">
      <c r="A970" s="1"/>
      <c r="B970" s="1"/>
      <c r="C970" s="1"/>
      <c r="D970" s="1"/>
      <c r="E970" s="1"/>
      <c r="F970" s="1"/>
      <c r="G970" s="1"/>
      <c r="H970" s="1"/>
      <c r="I970" s="1"/>
      <c r="J970" s="1"/>
      <c r="K970" s="1"/>
      <c r="L970" s="1"/>
      <c r="M970" s="1"/>
      <c r="N970" s="1"/>
      <c r="O970" s="1"/>
      <c r="P970" s="1"/>
      <c r="Q970" s="1"/>
      <c r="R970" s="1"/>
      <c r="S970" s="1"/>
      <c r="T970" s="1"/>
    </row>
    <row r="971" ht="15.75" customHeight="1">
      <c r="A971" s="1"/>
      <c r="B971" s="1"/>
      <c r="C971" s="1"/>
      <c r="D971" s="1"/>
      <c r="E971" s="1"/>
      <c r="F971" s="1"/>
      <c r="G971" s="1"/>
      <c r="H971" s="1"/>
      <c r="I971" s="1"/>
      <c r="J971" s="1"/>
      <c r="K971" s="1"/>
      <c r="L971" s="1"/>
      <c r="M971" s="1"/>
      <c r="N971" s="1"/>
      <c r="O971" s="1"/>
      <c r="P971" s="1"/>
      <c r="Q971" s="1"/>
      <c r="R971" s="1"/>
      <c r="S971" s="1"/>
      <c r="T971" s="1"/>
    </row>
    <row r="972" ht="15.75" customHeight="1">
      <c r="A972" s="1"/>
      <c r="B972" s="1"/>
      <c r="C972" s="1"/>
      <c r="D972" s="1"/>
      <c r="E972" s="1"/>
      <c r="F972" s="1"/>
      <c r="G972" s="1"/>
      <c r="H972" s="1"/>
      <c r="I972" s="1"/>
      <c r="J972" s="1"/>
      <c r="K972" s="1"/>
      <c r="L972" s="1"/>
      <c r="M972" s="1"/>
      <c r="N972" s="1"/>
      <c r="O972" s="1"/>
      <c r="P972" s="1"/>
      <c r="Q972" s="1"/>
      <c r="R972" s="1"/>
      <c r="S972" s="1"/>
      <c r="T972" s="1"/>
    </row>
    <row r="973" ht="15.75" customHeight="1">
      <c r="A973" s="1"/>
      <c r="B973" s="1"/>
      <c r="C973" s="1"/>
      <c r="D973" s="1"/>
      <c r="E973" s="1"/>
      <c r="F973" s="1"/>
      <c r="G973" s="1"/>
      <c r="H973" s="1"/>
      <c r="I973" s="1"/>
      <c r="J973" s="1"/>
      <c r="K973" s="1"/>
      <c r="L973" s="1"/>
      <c r="M973" s="1"/>
      <c r="N973" s="1"/>
      <c r="O973" s="1"/>
      <c r="P973" s="1"/>
      <c r="Q973" s="1"/>
      <c r="R973" s="1"/>
      <c r="S973" s="1"/>
      <c r="T973" s="1"/>
    </row>
    <row r="974" ht="15.75" customHeight="1">
      <c r="A974" s="1"/>
      <c r="B974" s="1"/>
      <c r="C974" s="1"/>
      <c r="D974" s="1"/>
      <c r="E974" s="1"/>
      <c r="F974" s="1"/>
      <c r="G974" s="1"/>
      <c r="H974" s="1"/>
      <c r="I974" s="1"/>
      <c r="J974" s="1"/>
      <c r="K974" s="1"/>
      <c r="L974" s="1"/>
      <c r="M974" s="1"/>
      <c r="N974" s="1"/>
      <c r="O974" s="1"/>
      <c r="P974" s="1"/>
      <c r="Q974" s="1"/>
      <c r="R974" s="1"/>
      <c r="S974" s="1"/>
      <c r="T974" s="1"/>
    </row>
    <row r="975" ht="15.75" customHeight="1">
      <c r="A975" s="1"/>
      <c r="B975" s="1"/>
      <c r="C975" s="1"/>
      <c r="D975" s="1"/>
      <c r="E975" s="1"/>
      <c r="F975" s="1"/>
      <c r="G975" s="1"/>
      <c r="H975" s="1"/>
      <c r="I975" s="1"/>
      <c r="J975" s="1"/>
      <c r="K975" s="1"/>
      <c r="L975" s="1"/>
      <c r="M975" s="1"/>
      <c r="N975" s="1"/>
      <c r="O975" s="1"/>
      <c r="P975" s="1"/>
      <c r="Q975" s="1"/>
      <c r="R975" s="1"/>
      <c r="S975" s="1"/>
      <c r="T975" s="1"/>
    </row>
    <row r="976" ht="15.75" customHeight="1">
      <c r="A976" s="1"/>
      <c r="B976" s="1"/>
      <c r="C976" s="1"/>
      <c r="D976" s="1"/>
      <c r="E976" s="1"/>
      <c r="F976" s="1"/>
      <c r="G976" s="1"/>
      <c r="H976" s="1"/>
      <c r="I976" s="1"/>
      <c r="J976" s="1"/>
      <c r="K976" s="1"/>
      <c r="L976" s="1"/>
      <c r="M976" s="1"/>
      <c r="N976" s="1"/>
      <c r="O976" s="1"/>
      <c r="P976" s="1"/>
      <c r="Q976" s="1"/>
      <c r="R976" s="1"/>
      <c r="S976" s="1"/>
      <c r="T976" s="1"/>
    </row>
    <row r="977" ht="15.75" customHeight="1">
      <c r="A977" s="1"/>
      <c r="B977" s="1"/>
      <c r="C977" s="1"/>
      <c r="D977" s="1"/>
      <c r="E977" s="1"/>
      <c r="F977" s="1"/>
      <c r="G977" s="1"/>
      <c r="H977" s="1"/>
      <c r="I977" s="1"/>
      <c r="J977" s="1"/>
      <c r="K977" s="1"/>
      <c r="L977" s="1"/>
      <c r="M977" s="1"/>
      <c r="N977" s="1"/>
      <c r="O977" s="1"/>
      <c r="P977" s="1"/>
      <c r="Q977" s="1"/>
      <c r="R977" s="1"/>
      <c r="S977" s="1"/>
      <c r="T977" s="1"/>
    </row>
    <row r="978" ht="15.75" customHeight="1">
      <c r="A978" s="1"/>
      <c r="B978" s="1"/>
      <c r="C978" s="1"/>
      <c r="D978" s="1"/>
      <c r="E978" s="1"/>
      <c r="F978" s="1"/>
      <c r="G978" s="1"/>
      <c r="H978" s="1"/>
      <c r="I978" s="1"/>
      <c r="J978" s="1"/>
      <c r="K978" s="1"/>
      <c r="L978" s="1"/>
      <c r="M978" s="1"/>
      <c r="N978" s="1"/>
      <c r="O978" s="1"/>
      <c r="P978" s="1"/>
      <c r="Q978" s="1"/>
      <c r="R978" s="1"/>
      <c r="S978" s="1"/>
      <c r="T978" s="1"/>
    </row>
    <row r="979" ht="15.75" customHeight="1">
      <c r="A979" s="1"/>
      <c r="B979" s="1"/>
      <c r="C979" s="1"/>
      <c r="D979" s="1"/>
      <c r="E979" s="1"/>
      <c r="F979" s="1"/>
      <c r="G979" s="1"/>
      <c r="H979" s="1"/>
      <c r="I979" s="1"/>
      <c r="J979" s="1"/>
      <c r="K979" s="1"/>
      <c r="L979" s="1"/>
      <c r="M979" s="1"/>
      <c r="N979" s="1"/>
      <c r="O979" s="1"/>
      <c r="P979" s="1"/>
      <c r="Q979" s="1"/>
      <c r="R979" s="1"/>
      <c r="S979" s="1"/>
      <c r="T979" s="1"/>
    </row>
    <row r="980" ht="15.75" customHeight="1">
      <c r="A980" s="1"/>
      <c r="B980" s="1"/>
      <c r="C980" s="1"/>
      <c r="D980" s="1"/>
      <c r="E980" s="1"/>
      <c r="F980" s="1"/>
      <c r="G980" s="1"/>
      <c r="H980" s="1"/>
      <c r="I980" s="1"/>
      <c r="J980" s="1"/>
      <c r="K980" s="1"/>
      <c r="L980" s="1"/>
      <c r="M980" s="1"/>
      <c r="N980" s="1"/>
      <c r="O980" s="1"/>
      <c r="P980" s="1"/>
      <c r="Q980" s="1"/>
      <c r="R980" s="1"/>
      <c r="S980" s="1"/>
      <c r="T980" s="1"/>
    </row>
    <row r="981" ht="15.75" customHeight="1">
      <c r="A981" s="1"/>
      <c r="B981" s="1"/>
      <c r="C981" s="1"/>
      <c r="D981" s="1"/>
      <c r="E981" s="1"/>
      <c r="F981" s="1"/>
      <c r="G981" s="1"/>
      <c r="H981" s="1"/>
      <c r="I981" s="1"/>
      <c r="J981" s="1"/>
      <c r="K981" s="1"/>
      <c r="L981" s="1"/>
      <c r="M981" s="1"/>
      <c r="N981" s="1"/>
      <c r="O981" s="1"/>
      <c r="P981" s="1"/>
      <c r="Q981" s="1"/>
      <c r="R981" s="1"/>
      <c r="S981" s="1"/>
      <c r="T981" s="1"/>
    </row>
    <row r="982" ht="15.75" customHeight="1">
      <c r="A982" s="1"/>
      <c r="B982" s="1"/>
      <c r="C982" s="1"/>
      <c r="D982" s="1"/>
      <c r="E982" s="1"/>
      <c r="F982" s="1"/>
      <c r="G982" s="1"/>
      <c r="H982" s="1"/>
      <c r="I982" s="1"/>
      <c r="J982" s="1"/>
      <c r="K982" s="1"/>
      <c r="L982" s="1"/>
      <c r="M982" s="1"/>
      <c r="N982" s="1"/>
      <c r="O982" s="1"/>
      <c r="P982" s="1"/>
      <c r="Q982" s="1"/>
      <c r="R982" s="1"/>
      <c r="S982" s="1"/>
      <c r="T982" s="1"/>
    </row>
    <row r="983" ht="15.75" customHeight="1">
      <c r="A983" s="1"/>
      <c r="B983" s="1"/>
      <c r="C983" s="1"/>
      <c r="D983" s="1"/>
      <c r="E983" s="1"/>
      <c r="F983" s="1"/>
      <c r="G983" s="1"/>
      <c r="H983" s="1"/>
      <c r="I983" s="1"/>
      <c r="J983" s="1"/>
      <c r="K983" s="1"/>
      <c r="L983" s="1"/>
      <c r="M983" s="1"/>
      <c r="N983" s="1"/>
      <c r="O983" s="1"/>
      <c r="P983" s="1"/>
      <c r="Q983" s="1"/>
      <c r="R983" s="1"/>
      <c r="S983" s="1"/>
      <c r="T983" s="1"/>
    </row>
    <row r="984" ht="15.75" customHeight="1">
      <c r="A984" s="1"/>
      <c r="B984" s="1"/>
      <c r="C984" s="1"/>
      <c r="D984" s="1"/>
      <c r="E984" s="1"/>
      <c r="F984" s="1"/>
      <c r="G984" s="1"/>
      <c r="H984" s="1"/>
      <c r="I984" s="1"/>
      <c r="J984" s="1"/>
      <c r="K984" s="1"/>
      <c r="L984" s="1"/>
      <c r="M984" s="1"/>
      <c r="N984" s="1"/>
      <c r="O984" s="1"/>
      <c r="P984" s="1"/>
      <c r="Q984" s="1"/>
      <c r="R984" s="1"/>
      <c r="S984" s="1"/>
      <c r="T984" s="1"/>
    </row>
    <row r="985" ht="15.75" customHeight="1">
      <c r="A985" s="1"/>
      <c r="B985" s="1"/>
      <c r="C985" s="1"/>
      <c r="D985" s="1"/>
      <c r="E985" s="1"/>
      <c r="F985" s="1"/>
      <c r="G985" s="1"/>
      <c r="H985" s="1"/>
      <c r="I985" s="1"/>
      <c r="J985" s="1"/>
      <c r="K985" s="1"/>
      <c r="L985" s="1"/>
      <c r="M985" s="1"/>
      <c r="N985" s="1"/>
      <c r="O985" s="1"/>
      <c r="P985" s="1"/>
      <c r="Q985" s="1"/>
      <c r="R985" s="1"/>
      <c r="S985" s="1"/>
      <c r="T985" s="1"/>
    </row>
    <row r="986" ht="15.75" customHeight="1">
      <c r="A986" s="1"/>
      <c r="B986" s="1"/>
      <c r="C986" s="1"/>
      <c r="D986" s="1"/>
      <c r="E986" s="1"/>
      <c r="F986" s="1"/>
      <c r="G986" s="1"/>
      <c r="H986" s="1"/>
      <c r="I986" s="1"/>
      <c r="J986" s="1"/>
      <c r="K986" s="1"/>
      <c r="L986" s="1"/>
      <c r="M986" s="1"/>
      <c r="N986" s="1"/>
      <c r="O986" s="1"/>
      <c r="P986" s="1"/>
      <c r="Q986" s="1"/>
      <c r="R986" s="1"/>
      <c r="S986" s="1"/>
      <c r="T986" s="1"/>
    </row>
    <row r="987" ht="15.75" customHeight="1">
      <c r="A987" s="1"/>
      <c r="B987" s="1"/>
      <c r="C987" s="1"/>
      <c r="D987" s="1"/>
      <c r="E987" s="1"/>
      <c r="F987" s="1"/>
      <c r="G987" s="1"/>
      <c r="H987" s="1"/>
      <c r="I987" s="1"/>
      <c r="J987" s="1"/>
      <c r="K987" s="1"/>
      <c r="L987" s="1"/>
      <c r="M987" s="1"/>
      <c r="N987" s="1"/>
      <c r="O987" s="1"/>
      <c r="P987" s="1"/>
      <c r="Q987" s="1"/>
      <c r="R987" s="1"/>
      <c r="S987" s="1"/>
      <c r="T987" s="1"/>
    </row>
    <row r="988" ht="15.75" customHeight="1">
      <c r="A988" s="1"/>
      <c r="B988" s="1"/>
      <c r="C988" s="1"/>
      <c r="D988" s="1"/>
      <c r="E988" s="1"/>
      <c r="F988" s="1"/>
      <c r="G988" s="1"/>
      <c r="H988" s="1"/>
      <c r="I988" s="1"/>
      <c r="J988" s="1"/>
      <c r="K988" s="1"/>
      <c r="L988" s="1"/>
      <c r="M988" s="1"/>
      <c r="N988" s="1"/>
      <c r="O988" s="1"/>
      <c r="P988" s="1"/>
      <c r="Q988" s="1"/>
      <c r="R988" s="1"/>
      <c r="S988" s="1"/>
      <c r="T988" s="1"/>
    </row>
    <row r="989" ht="15.75" customHeight="1">
      <c r="A989" s="1"/>
      <c r="B989" s="1"/>
      <c r="C989" s="1"/>
      <c r="D989" s="1"/>
      <c r="E989" s="1"/>
      <c r="F989" s="1"/>
      <c r="G989" s="1"/>
      <c r="H989" s="1"/>
      <c r="I989" s="1"/>
      <c r="J989" s="1"/>
      <c r="K989" s="1"/>
      <c r="L989" s="1"/>
      <c r="M989" s="1"/>
      <c r="N989" s="1"/>
      <c r="O989" s="1"/>
      <c r="P989" s="1"/>
      <c r="Q989" s="1"/>
      <c r="R989" s="1"/>
      <c r="S989" s="1"/>
      <c r="T989" s="1"/>
    </row>
    <row r="990" ht="15.75" customHeight="1">
      <c r="A990" s="1"/>
      <c r="B990" s="1"/>
      <c r="C990" s="1"/>
      <c r="D990" s="1"/>
      <c r="E990" s="1"/>
      <c r="F990" s="1"/>
      <c r="G990" s="1"/>
      <c r="H990" s="1"/>
      <c r="I990" s="1"/>
      <c r="J990" s="1"/>
      <c r="K990" s="1"/>
      <c r="L990" s="1"/>
      <c r="M990" s="1"/>
      <c r="N990" s="1"/>
      <c r="O990" s="1"/>
      <c r="P990" s="1"/>
      <c r="Q990" s="1"/>
      <c r="R990" s="1"/>
      <c r="S990" s="1"/>
      <c r="T990" s="1"/>
    </row>
    <row r="991" ht="15.75" customHeight="1">
      <c r="A991" s="1"/>
      <c r="B991" s="1"/>
      <c r="C991" s="1"/>
      <c r="D991" s="1"/>
      <c r="E991" s="1"/>
      <c r="F991" s="1"/>
      <c r="G991" s="1"/>
      <c r="H991" s="1"/>
      <c r="I991" s="1"/>
      <c r="J991" s="1"/>
      <c r="K991" s="1"/>
      <c r="L991" s="1"/>
      <c r="M991" s="1"/>
      <c r="N991" s="1"/>
      <c r="O991" s="1"/>
      <c r="P991" s="1"/>
      <c r="Q991" s="1"/>
      <c r="R991" s="1"/>
      <c r="S991" s="1"/>
      <c r="T991" s="1"/>
    </row>
    <row r="992" ht="15.75" customHeight="1">
      <c r="A992" s="1"/>
      <c r="B992" s="1"/>
      <c r="C992" s="1"/>
      <c r="D992" s="1"/>
      <c r="E992" s="1"/>
      <c r="F992" s="1"/>
      <c r="G992" s="1"/>
      <c r="H992" s="1"/>
      <c r="I992" s="1"/>
      <c r="J992" s="1"/>
      <c r="K992" s="1"/>
      <c r="L992" s="1"/>
      <c r="M992" s="1"/>
      <c r="N992" s="1"/>
      <c r="O992" s="1"/>
      <c r="P992" s="1"/>
      <c r="Q992" s="1"/>
      <c r="R992" s="1"/>
      <c r="S992" s="1"/>
      <c r="T992" s="1"/>
    </row>
    <row r="993" ht="15.75" customHeight="1">
      <c r="A993" s="1"/>
      <c r="B993" s="1"/>
      <c r="C993" s="1"/>
      <c r="D993" s="1"/>
      <c r="E993" s="1"/>
      <c r="F993" s="1"/>
      <c r="G993" s="1"/>
      <c r="H993" s="1"/>
      <c r="I993" s="1"/>
      <c r="J993" s="1"/>
      <c r="K993" s="1"/>
      <c r="L993" s="1"/>
      <c r="M993" s="1"/>
      <c r="N993" s="1"/>
      <c r="O993" s="1"/>
      <c r="P993" s="1"/>
      <c r="Q993" s="1"/>
      <c r="R993" s="1"/>
      <c r="S993" s="1"/>
      <c r="T993" s="1"/>
    </row>
    <row r="994" ht="15.75" customHeight="1">
      <c r="A994" s="1"/>
      <c r="B994" s="1"/>
      <c r="C994" s="1"/>
      <c r="D994" s="1"/>
      <c r="E994" s="1"/>
      <c r="F994" s="1"/>
      <c r="G994" s="1"/>
      <c r="H994" s="1"/>
      <c r="I994" s="1"/>
      <c r="J994" s="1"/>
      <c r="K994" s="1"/>
      <c r="L994" s="1"/>
      <c r="M994" s="1"/>
      <c r="N994" s="1"/>
      <c r="O994" s="1"/>
      <c r="P994" s="1"/>
      <c r="Q994" s="1"/>
      <c r="R994" s="1"/>
      <c r="S994" s="1"/>
      <c r="T994" s="1"/>
    </row>
    <row r="995" ht="15.75" customHeight="1">
      <c r="A995" s="1"/>
      <c r="B995" s="1"/>
      <c r="C995" s="1"/>
      <c r="D995" s="1"/>
      <c r="E995" s="1"/>
      <c r="F995" s="1"/>
      <c r="G995" s="1"/>
      <c r="H995" s="1"/>
      <c r="I995" s="1"/>
      <c r="J995" s="1"/>
      <c r="K995" s="1"/>
      <c r="L995" s="1"/>
      <c r="M995" s="1"/>
      <c r="N995" s="1"/>
      <c r="O995" s="1"/>
      <c r="P995" s="1"/>
      <c r="Q995" s="1"/>
      <c r="R995" s="1"/>
      <c r="S995" s="1"/>
      <c r="T995" s="1"/>
    </row>
    <row r="996" ht="15.75" customHeight="1">
      <c r="A996" s="1"/>
      <c r="B996" s="1"/>
      <c r="C996" s="1"/>
      <c r="D996" s="1"/>
      <c r="E996" s="1"/>
      <c r="F996" s="1"/>
      <c r="G996" s="1"/>
      <c r="H996" s="1"/>
      <c r="I996" s="1"/>
      <c r="J996" s="1"/>
      <c r="K996" s="1"/>
      <c r="L996" s="1"/>
      <c r="M996" s="1"/>
      <c r="N996" s="1"/>
      <c r="O996" s="1"/>
      <c r="P996" s="1"/>
      <c r="Q996" s="1"/>
      <c r="R996" s="1"/>
      <c r="S996" s="1"/>
      <c r="T996" s="1"/>
    </row>
    <row r="997" ht="15.75" customHeight="1">
      <c r="A997" s="1"/>
      <c r="B997" s="1"/>
      <c r="C997" s="1"/>
      <c r="D997" s="1"/>
      <c r="E997" s="1"/>
      <c r="F997" s="1"/>
      <c r="G997" s="1"/>
      <c r="H997" s="1"/>
      <c r="I997" s="1"/>
      <c r="J997" s="1"/>
      <c r="K997" s="1"/>
      <c r="L997" s="1"/>
      <c r="M997" s="1"/>
      <c r="N997" s="1"/>
      <c r="O997" s="1"/>
      <c r="P997" s="1"/>
      <c r="Q997" s="1"/>
      <c r="R997" s="1"/>
      <c r="S997" s="1"/>
      <c r="T997" s="1"/>
    </row>
    <row r="998" ht="15.75" customHeight="1">
      <c r="A998" s="1"/>
      <c r="B998" s="1"/>
      <c r="C998" s="1"/>
      <c r="D998" s="1"/>
      <c r="E998" s="1"/>
      <c r="F998" s="1"/>
      <c r="G998" s="1"/>
      <c r="H998" s="1"/>
      <c r="I998" s="1"/>
      <c r="J998" s="1"/>
      <c r="K998" s="1"/>
      <c r="L998" s="1"/>
      <c r="M998" s="1"/>
      <c r="N998" s="1"/>
      <c r="O998" s="1"/>
      <c r="P998" s="1"/>
      <c r="Q998" s="1"/>
      <c r="R998" s="1"/>
      <c r="S998" s="1"/>
      <c r="T998" s="1"/>
    </row>
    <row r="999" ht="15.75" customHeight="1">
      <c r="A999" s="1"/>
      <c r="B999" s="1"/>
      <c r="C999" s="1"/>
      <c r="D999" s="1"/>
      <c r="E999" s="1"/>
      <c r="F999" s="1"/>
      <c r="G999" s="1"/>
      <c r="H999" s="1"/>
      <c r="I999" s="1"/>
      <c r="J999" s="1"/>
      <c r="K999" s="1"/>
      <c r="L999" s="1"/>
      <c r="M999" s="1"/>
      <c r="N999" s="1"/>
      <c r="O999" s="1"/>
      <c r="P999" s="1"/>
      <c r="Q999" s="1"/>
      <c r="R999" s="1"/>
      <c r="S999" s="1"/>
      <c r="T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2" max="2" width="26.43"/>
    <col customWidth="1" min="3" max="26" width="10.71"/>
  </cols>
  <sheetData>
    <row r="1">
      <c r="A1" s="10" t="s">
        <v>6</v>
      </c>
      <c r="B1" s="11" t="s">
        <v>7</v>
      </c>
      <c r="C1" s="1" t="s">
        <v>8</v>
      </c>
    </row>
    <row r="2">
      <c r="A2" s="12" t="s">
        <v>9</v>
      </c>
      <c r="B2" s="12" t="s">
        <v>10</v>
      </c>
      <c r="C2" s="13" t="s">
        <v>11</v>
      </c>
    </row>
    <row r="3">
      <c r="A3" s="12" t="s">
        <v>12</v>
      </c>
      <c r="B3" s="12" t="s">
        <v>13</v>
      </c>
      <c r="C3" s="14" t="s">
        <v>14</v>
      </c>
    </row>
    <row r="4">
      <c r="A4" s="12" t="s">
        <v>15</v>
      </c>
      <c r="B4" s="12" t="s">
        <v>16</v>
      </c>
      <c r="C4" s="15" t="s">
        <v>17</v>
      </c>
    </row>
    <row r="5">
      <c r="A5" s="12" t="s">
        <v>18</v>
      </c>
      <c r="B5" s="12" t="s">
        <v>19</v>
      </c>
      <c r="C5" s="16" t="s">
        <v>20</v>
      </c>
    </row>
    <row r="6">
      <c r="B6" s="12" t="s">
        <v>21</v>
      </c>
      <c r="C6" s="17" t="s">
        <v>22</v>
      </c>
    </row>
    <row r="7">
      <c r="B7" s="12" t="s">
        <v>23</v>
      </c>
      <c r="C7" s="18" t="s">
        <v>24</v>
      </c>
    </row>
    <row r="8">
      <c r="B8" s="12" t="s">
        <v>25</v>
      </c>
      <c r="C8" s="19"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6:A1000">
    <cfRule type="expression" dxfId="0" priority="1" stopIfTrue="1">
      <formula>ISERROR(LOOKUP("controlado",6:6,FALSE))=FALSE</formula>
    </cfRule>
  </conditionalFormatting>
  <conditionalFormatting sqref="A6:A10">
    <cfRule type="expression" dxfId="0" priority="2" stopIfTrue="1">
      <formula>$C6="controlado"</formula>
    </cfRule>
  </conditionalFormatting>
  <conditionalFormatting sqref="A6:A1000">
    <cfRule type="expression" dxfId="1" priority="3" stopIfTrue="1">
      <formula>$C6="visto"</formula>
    </cfRule>
  </conditionalFormatting>
  <conditionalFormatting sqref="A1:A5">
    <cfRule type="expression" dxfId="0" priority="4" stopIfTrue="1">
      <formula>ISERROR(LOOKUP("controlado",1:1,FALSE))=FALSE</formula>
    </cfRule>
  </conditionalFormatting>
  <conditionalFormatting sqref="A2:A5">
    <cfRule type="expression" dxfId="0" priority="5" stopIfTrue="1">
      <formula>$C2="controlado"</formula>
    </cfRule>
  </conditionalFormatting>
  <conditionalFormatting sqref="A2:A5">
    <cfRule type="expression" dxfId="1" priority="6" stopIfTrue="1">
      <formula>$C2="visto"</formula>
    </cfRule>
  </conditionalFormatting>
  <conditionalFormatting sqref="B1:B1000">
    <cfRule type="expression" dxfId="0" priority="7" stopIfTrue="1">
      <formula>ISERROR(LOOKUP("controlado",1:1,FALSE))=FALSE</formula>
    </cfRule>
  </conditionalFormatting>
  <conditionalFormatting sqref="B2:B10">
    <cfRule type="expression" dxfId="0" priority="8" stopIfTrue="1">
      <formula>$C2="controlado"</formula>
    </cfRule>
  </conditionalFormatting>
  <conditionalFormatting sqref="B2:B1000">
    <cfRule type="expression" dxfId="1" priority="9" stopIfTrue="1">
      <formula>$C2="visto"</formula>
    </cfRule>
  </conditionalFormatting>
  <conditionalFormatting sqref="C1 C4:C1000">
    <cfRule type="expression" dxfId="0" priority="10" stopIfTrue="1">
      <formula>ISERROR(LOOKUP("controlado",1:1,FALSE))=FALSE</formula>
    </cfRule>
  </conditionalFormatting>
  <conditionalFormatting sqref="C4:C10">
    <cfRule type="expression" dxfId="0" priority="11" stopIfTrue="1">
      <formula>$C4="controlado"</formula>
    </cfRule>
  </conditionalFormatting>
  <conditionalFormatting sqref="C4:C1000">
    <cfRule type="expression" dxfId="1" priority="12" stopIfTrue="1">
      <formula>$C4="visto"</formula>
    </cfRule>
  </conditionalFormatting>
  <conditionalFormatting sqref="C2">
    <cfRule type="expression" dxfId="2" priority="13" stopIfTrue="1">
      <formula>$Q2=$C$3</formula>
    </cfRule>
  </conditionalFormatting>
  <conditionalFormatting sqref="C2">
    <cfRule type="expression" dxfId="3" priority="14" stopIfTrue="1">
      <formula>$Q2=$C$2</formula>
    </cfRule>
  </conditionalFormatting>
  <conditionalFormatting sqref="C2">
    <cfRule type="expression" dxfId="4" priority="15" stopIfTrue="1">
      <formula>$Q2=$C$4</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7.43"/>
    <col customWidth="1" min="4" max="4" width="5.71"/>
    <col customWidth="1" min="6" max="6" width="12.43"/>
    <col customWidth="1" min="7" max="7" width="5.43"/>
    <col customWidth="1" min="8" max="8" width="4.29"/>
    <col customWidth="1" min="9" max="9" width="17.43"/>
    <col customWidth="1" min="10" max="10" width="26.43"/>
    <col customWidth="1" min="12" max="12" width="31.14"/>
    <col customWidth="1" min="13" max="13" width="26.43"/>
    <col customWidth="1" min="14" max="15" width="10.71"/>
    <col customWidth="1" min="16" max="16" width="17.43"/>
    <col customWidth="1" min="18" max="18" width="10.71"/>
    <col customWidth="1" min="19" max="19" width="17.43"/>
    <col customWidth="1" min="21" max="21" width="10.71"/>
    <col customWidth="1" min="22" max="22" width="17.43"/>
    <col customWidth="1" min="24" max="26" width="10.71"/>
  </cols>
  <sheetData>
    <row r="1">
      <c r="B1" s="12" t="s">
        <v>27</v>
      </c>
      <c r="C1" s="12" t="s">
        <v>28</v>
      </c>
      <c r="E1" s="12" t="s">
        <v>28</v>
      </c>
      <c r="I1" s="12" t="s">
        <v>29</v>
      </c>
      <c r="J1" s="12" t="s">
        <v>30</v>
      </c>
      <c r="K1" s="12" t="s">
        <v>28</v>
      </c>
    </row>
    <row r="2">
      <c r="B2" s="20" t="s">
        <v>31</v>
      </c>
      <c r="C2" s="12">
        <v>2899.0</v>
      </c>
      <c r="E2" s="12" t="s">
        <v>32</v>
      </c>
      <c r="F2" s="12" t="s">
        <v>33</v>
      </c>
      <c r="G2" s="12" t="s">
        <v>34</v>
      </c>
      <c r="I2" s="12" t="s">
        <v>35</v>
      </c>
      <c r="J2" s="12" t="s">
        <v>36</v>
      </c>
      <c r="K2" s="12">
        <v>2.0</v>
      </c>
      <c r="L2" s="12" t="s">
        <v>35</v>
      </c>
      <c r="M2" s="12" t="s">
        <v>36</v>
      </c>
      <c r="N2" s="12" t="str">
        <f t="shared" ref="N2:N10" si="1">GETPIVOTDATA("Title",$I$1,"Categoria",L2,"subcategoria",M2)</f>
        <v>#REF!</v>
      </c>
      <c r="P2" s="12" t="s">
        <v>27</v>
      </c>
      <c r="Q2" s="12" t="s">
        <v>28</v>
      </c>
      <c r="S2" s="12" t="s">
        <v>27</v>
      </c>
      <c r="T2" s="12" t="s">
        <v>28</v>
      </c>
      <c r="V2" s="12" t="s">
        <v>27</v>
      </c>
      <c r="W2" s="12" t="s">
        <v>28</v>
      </c>
    </row>
    <row r="3">
      <c r="B3" s="20" t="s">
        <v>37</v>
      </c>
      <c r="C3" s="12">
        <v>3619.0</v>
      </c>
      <c r="E3" s="12" t="s">
        <v>38</v>
      </c>
      <c r="F3" s="12" t="s">
        <v>39</v>
      </c>
      <c r="G3" s="12">
        <v>69.0</v>
      </c>
      <c r="I3" s="12" t="s">
        <v>40</v>
      </c>
      <c r="K3" s="12">
        <v>2.0</v>
      </c>
      <c r="L3" s="12" t="s">
        <v>41</v>
      </c>
      <c r="M3" s="12" t="s">
        <v>36</v>
      </c>
      <c r="N3" s="12" t="str">
        <f t="shared" si="1"/>
        <v>#REF!</v>
      </c>
      <c r="P3" s="20" t="s">
        <v>36</v>
      </c>
      <c r="Q3" s="12">
        <v>7031.0</v>
      </c>
      <c r="S3" s="20"/>
      <c r="T3" s="12">
        <v>0.0</v>
      </c>
      <c r="V3" s="20"/>
      <c r="W3" s="12"/>
    </row>
    <row r="4">
      <c r="B4" s="20" t="s">
        <v>42</v>
      </c>
      <c r="C4" s="12">
        <v>513.0</v>
      </c>
      <c r="F4" s="12" t="s">
        <v>43</v>
      </c>
      <c r="G4" s="12">
        <v>61.0</v>
      </c>
      <c r="I4" s="12" t="s">
        <v>41</v>
      </c>
      <c r="J4" s="12" t="s">
        <v>36</v>
      </c>
      <c r="K4" s="12">
        <v>2.0</v>
      </c>
      <c r="L4" s="12" t="s">
        <v>44</v>
      </c>
      <c r="M4" s="12" t="s">
        <v>36</v>
      </c>
      <c r="N4" s="12" t="str">
        <f t="shared" si="1"/>
        <v>#REF!</v>
      </c>
      <c r="P4" s="20" t="s">
        <v>45</v>
      </c>
      <c r="Q4" s="12">
        <v>7031.0</v>
      </c>
      <c r="S4" s="20" t="s">
        <v>46</v>
      </c>
      <c r="T4" s="12">
        <v>428.0</v>
      </c>
      <c r="V4" s="20"/>
      <c r="W4" s="12"/>
    </row>
    <row r="5">
      <c r="B5" s="20" t="s">
        <v>45</v>
      </c>
      <c r="C5" s="12">
        <v>7031.0</v>
      </c>
      <c r="F5" s="12" t="s">
        <v>47</v>
      </c>
      <c r="G5" s="12">
        <v>76.0</v>
      </c>
      <c r="I5" s="12" t="s">
        <v>48</v>
      </c>
      <c r="K5" s="12">
        <v>2.0</v>
      </c>
      <c r="L5" s="12" t="s">
        <v>49</v>
      </c>
      <c r="M5" s="12" t="s">
        <v>50</v>
      </c>
      <c r="N5" s="12" t="str">
        <f t="shared" si="1"/>
        <v>#REF!</v>
      </c>
      <c r="S5" s="20" t="s">
        <v>51</v>
      </c>
      <c r="T5" s="12">
        <v>558.0</v>
      </c>
      <c r="V5" s="20" t="s">
        <v>52</v>
      </c>
      <c r="W5" s="12">
        <v>6782.0</v>
      </c>
    </row>
    <row r="6">
      <c r="F6" s="12" t="s">
        <v>53</v>
      </c>
      <c r="G6" s="12">
        <v>42.0</v>
      </c>
      <c r="I6" s="12" t="s">
        <v>44</v>
      </c>
      <c r="J6" s="12" t="s">
        <v>36</v>
      </c>
      <c r="K6" s="12">
        <v>2.0</v>
      </c>
      <c r="L6" s="12" t="s">
        <v>49</v>
      </c>
      <c r="M6" s="12" t="s">
        <v>54</v>
      </c>
      <c r="N6" s="12" t="str">
        <f t="shared" si="1"/>
        <v>#REF!</v>
      </c>
      <c r="S6" s="20" t="s">
        <v>55</v>
      </c>
      <c r="T6" s="12">
        <v>596.0</v>
      </c>
      <c r="V6" s="20" t="s">
        <v>42</v>
      </c>
      <c r="W6" s="12">
        <v>469.0</v>
      </c>
    </row>
    <row r="7">
      <c r="F7" s="12" t="s">
        <v>56</v>
      </c>
      <c r="G7" s="12">
        <v>39.0</v>
      </c>
      <c r="I7" s="12" t="s">
        <v>57</v>
      </c>
      <c r="K7" s="12">
        <v>2.0</v>
      </c>
      <c r="L7" s="12" t="s">
        <v>49</v>
      </c>
      <c r="M7" s="12" t="s">
        <v>58</v>
      </c>
      <c r="N7" s="12" t="str">
        <f t="shared" si="1"/>
        <v>#REF!</v>
      </c>
      <c r="S7" s="20" t="s">
        <v>59</v>
      </c>
      <c r="T7" s="12">
        <v>583.0</v>
      </c>
      <c r="V7" s="20" t="s">
        <v>37</v>
      </c>
      <c r="W7" s="12">
        <v>3504.0</v>
      </c>
    </row>
    <row r="8">
      <c r="F8" s="12" t="s">
        <v>60</v>
      </c>
      <c r="G8" s="12">
        <v>65.0</v>
      </c>
      <c r="I8" s="12" t="s">
        <v>49</v>
      </c>
      <c r="J8" s="12" t="s">
        <v>50</v>
      </c>
      <c r="K8" s="12">
        <v>1.0</v>
      </c>
      <c r="L8" s="12" t="s">
        <v>49</v>
      </c>
      <c r="M8" s="12" t="s">
        <v>61</v>
      </c>
      <c r="N8" s="12" t="str">
        <f t="shared" si="1"/>
        <v>#REF!</v>
      </c>
      <c r="S8" s="20" t="s">
        <v>62</v>
      </c>
      <c r="T8" s="12">
        <v>699.0</v>
      </c>
      <c r="V8" s="20" t="s">
        <v>31</v>
      </c>
      <c r="W8" s="12">
        <v>2809.0</v>
      </c>
    </row>
    <row r="9">
      <c r="F9" s="12" t="s">
        <v>63</v>
      </c>
      <c r="G9" s="12">
        <v>45.0</v>
      </c>
      <c r="J9" s="12" t="s">
        <v>54</v>
      </c>
      <c r="K9" s="12">
        <v>1.0</v>
      </c>
      <c r="L9" s="12" t="s">
        <v>49</v>
      </c>
      <c r="M9" s="12" t="s">
        <v>64</v>
      </c>
      <c r="N9" s="12" t="str">
        <f t="shared" si="1"/>
        <v>#REF!</v>
      </c>
      <c r="S9" s="20" t="s">
        <v>38</v>
      </c>
      <c r="T9" s="12">
        <v>654.0</v>
      </c>
      <c r="V9" s="20" t="s">
        <v>36</v>
      </c>
      <c r="W9" s="12"/>
    </row>
    <row r="10">
      <c r="F10" s="12" t="s">
        <v>65</v>
      </c>
      <c r="G10" s="12">
        <v>61.0</v>
      </c>
      <c r="J10" s="12" t="s">
        <v>58</v>
      </c>
      <c r="K10" s="12">
        <v>2.0</v>
      </c>
      <c r="L10" s="12" t="s">
        <v>49</v>
      </c>
      <c r="M10" s="12" t="s">
        <v>66</v>
      </c>
      <c r="N10" s="12" t="str">
        <f t="shared" si="1"/>
        <v>#REF!</v>
      </c>
      <c r="S10" s="20" t="s">
        <v>67</v>
      </c>
      <c r="T10" s="12">
        <v>751.0</v>
      </c>
      <c r="V10" s="20" t="s">
        <v>36</v>
      </c>
      <c r="W10" s="12"/>
    </row>
    <row r="11">
      <c r="F11" s="12" t="s">
        <v>68</v>
      </c>
      <c r="G11" s="12">
        <v>47.0</v>
      </c>
      <c r="J11" s="12" t="s">
        <v>61</v>
      </c>
      <c r="K11" s="12">
        <v>1.0</v>
      </c>
      <c r="S11" s="20" t="s">
        <v>69</v>
      </c>
      <c r="T11" s="12">
        <v>700.0</v>
      </c>
      <c r="V11" s="20" t="s">
        <v>45</v>
      </c>
      <c r="W11" s="12">
        <v>6782.0</v>
      </c>
    </row>
    <row r="12">
      <c r="F12" s="12" t="s">
        <v>70</v>
      </c>
      <c r="G12" s="12">
        <v>43.0</v>
      </c>
      <c r="J12" s="12" t="s">
        <v>64</v>
      </c>
      <c r="K12" s="12">
        <v>1.0</v>
      </c>
      <c r="S12" s="20" t="s">
        <v>71</v>
      </c>
      <c r="T12" s="12">
        <v>762.0</v>
      </c>
    </row>
    <row r="13">
      <c r="F13" s="12" t="s">
        <v>72</v>
      </c>
      <c r="G13" s="12">
        <v>59.0</v>
      </c>
      <c r="J13" s="12" t="s">
        <v>66</v>
      </c>
      <c r="K13" s="12">
        <v>1.0</v>
      </c>
      <c r="S13" s="20" t="s">
        <v>73</v>
      </c>
      <c r="T13" s="12">
        <v>785.0</v>
      </c>
    </row>
    <row r="14">
      <c r="F14" s="12" t="s">
        <v>74</v>
      </c>
      <c r="G14" s="12">
        <v>58.0</v>
      </c>
      <c r="I14" s="12" t="s">
        <v>75</v>
      </c>
      <c r="K14" s="12">
        <v>7.0</v>
      </c>
      <c r="S14" s="20" t="s">
        <v>76</v>
      </c>
      <c r="T14" s="12">
        <v>258.0</v>
      </c>
    </row>
    <row r="15">
      <c r="F15" s="12" t="s">
        <v>77</v>
      </c>
      <c r="G15" s="12">
        <v>11.0</v>
      </c>
      <c r="I15" s="12" t="s">
        <v>36</v>
      </c>
      <c r="J15" s="12" t="s">
        <v>36</v>
      </c>
      <c r="K15" s="12">
        <v>6769.0</v>
      </c>
      <c r="S15" s="20" t="s">
        <v>78</v>
      </c>
      <c r="T15" s="12">
        <v>8.0</v>
      </c>
    </row>
    <row r="16">
      <c r="E16" s="12" t="s">
        <v>79</v>
      </c>
      <c r="G16" s="12">
        <v>676.0</v>
      </c>
      <c r="I16" s="12" t="s">
        <v>80</v>
      </c>
      <c r="K16" s="12">
        <v>6769.0</v>
      </c>
      <c r="S16" s="20" t="s">
        <v>36</v>
      </c>
      <c r="T16" s="12">
        <v>0.0</v>
      </c>
    </row>
    <row r="17">
      <c r="E17" s="12" t="s">
        <v>36</v>
      </c>
      <c r="F17" s="12" t="s">
        <v>36</v>
      </c>
      <c r="G17" s="12"/>
      <c r="I17" s="12" t="s">
        <v>45</v>
      </c>
      <c r="K17" s="12">
        <v>6782.0</v>
      </c>
      <c r="S17" s="20" t="s">
        <v>45</v>
      </c>
      <c r="T17" s="12">
        <v>6782.0</v>
      </c>
    </row>
    <row r="18">
      <c r="E18" s="12" t="s">
        <v>80</v>
      </c>
      <c r="G18" s="12"/>
    </row>
    <row r="19">
      <c r="E19" s="12" t="s">
        <v>45</v>
      </c>
      <c r="G19" s="12">
        <v>676.0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L5 M5:M10">
    <cfRule type="expression" dxfId="0" priority="1" stopIfTrue="1">
      <formula>$J2="controlado"</formula>
    </cfRule>
  </conditionalFormatting>
  <conditionalFormatting sqref="L2:L5 M5:M10">
    <cfRule type="expression" dxfId="1" priority="2" stopIfTrue="1">
      <formula>$J2="visto"</formula>
    </cfRule>
  </conditionalFormatting>
  <conditionalFormatting sqref="L2:M10">
    <cfRule type="expression" dxfId="0" priority="3" stopIfTrue="1">
      <formula>ISERROR(LOOKUP("controlado",21:21,FALSE))=FALSE</formula>
    </cfRule>
  </conditionalFormatting>
  <conditionalFormatting sqref="L6">
    <cfRule type="expression" dxfId="0" priority="4" stopIfTrue="1">
      <formula>$J6="controlado"</formula>
    </cfRule>
  </conditionalFormatting>
  <conditionalFormatting sqref="L6">
    <cfRule type="expression" dxfId="1" priority="5" stopIfTrue="1">
      <formula>$J6="visto"</formula>
    </cfRule>
  </conditionalFormatting>
  <conditionalFormatting sqref="L7">
    <cfRule type="expression" dxfId="0" priority="6" stopIfTrue="1">
      <formula>$J7="controlado"</formula>
    </cfRule>
  </conditionalFormatting>
  <conditionalFormatting sqref="L7">
    <cfRule type="expression" dxfId="1" priority="7" stopIfTrue="1">
      <formula>$J7="visto"</formula>
    </cfRule>
  </conditionalFormatting>
  <conditionalFormatting sqref="L8">
    <cfRule type="expression" dxfId="0" priority="8" stopIfTrue="1">
      <formula>$J8="controlado"</formula>
    </cfRule>
  </conditionalFormatting>
  <conditionalFormatting sqref="L8">
    <cfRule type="expression" dxfId="1" priority="9" stopIfTrue="1">
      <formula>$J8="visto"</formula>
    </cfRule>
  </conditionalFormatting>
  <conditionalFormatting sqref="L9">
    <cfRule type="expression" dxfId="0" priority="10" stopIfTrue="1">
      <formula>$J9="controlado"</formula>
    </cfRule>
  </conditionalFormatting>
  <conditionalFormatting sqref="L9">
    <cfRule type="expression" dxfId="1" priority="11" stopIfTrue="1">
      <formula>$J9="visto"</formula>
    </cfRule>
  </conditionalFormatting>
  <conditionalFormatting sqref="L10">
    <cfRule type="expression" dxfId="0" priority="12" stopIfTrue="1">
      <formula>$J10="controlado"</formula>
    </cfRule>
  </conditionalFormatting>
  <conditionalFormatting sqref="L10">
    <cfRule type="expression" dxfId="1" priority="13" stopIfTrue="1">
      <formula>$J10="visto"</formula>
    </cfRule>
  </conditionalFormatting>
  <conditionalFormatting sqref="M2:M4">
    <cfRule type="expression" dxfId="0" priority="14" stopIfTrue="1">
      <formula>$J2="controlado"</formula>
    </cfRule>
  </conditionalFormatting>
  <conditionalFormatting sqref="M2:M4">
    <cfRule type="expression" dxfId="1" priority="15" stopIfTrue="1">
      <formula>$J2="visto"</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71"/>
    <col customWidth="1" min="2" max="2" width="79.29"/>
    <col customWidth="1" min="3" max="3" width="7.0"/>
    <col customWidth="1" min="4" max="5" width="4.43"/>
    <col customWidth="1" min="6" max="6" width="6.0"/>
    <col customWidth="1" min="7" max="7" width="3.43"/>
    <col customWidth="1" min="8" max="8" width="6.86"/>
    <col customWidth="1" min="9" max="9" width="5.14"/>
    <col customWidth="1" min="10" max="10" width="1.29"/>
    <col customWidth="1" min="11" max="11" width="6.29"/>
    <col customWidth="1" min="12" max="12" width="10.71"/>
    <col customWidth="1" min="13" max="13" width="12.86"/>
    <col customWidth="1" min="14" max="14" width="15.14"/>
    <col customWidth="1" min="15" max="15" width="10.29"/>
    <col customWidth="1" min="16" max="16" width="21.29"/>
    <col customWidth="1" min="17" max="18" width="10.71"/>
    <col customWidth="1" min="19" max="19" width="8.71"/>
    <col customWidth="1" min="20" max="24" width="19.29"/>
    <col customWidth="1" min="25" max="25" width="21.29"/>
  </cols>
  <sheetData>
    <row r="1">
      <c r="A1" s="21" t="s">
        <v>81</v>
      </c>
      <c r="B1" s="21" t="s">
        <v>82</v>
      </c>
      <c r="C1" s="21" t="s">
        <v>83</v>
      </c>
      <c r="D1" s="21" t="s">
        <v>84</v>
      </c>
      <c r="E1" s="21" t="s">
        <v>85</v>
      </c>
      <c r="F1" s="21" t="s">
        <v>86</v>
      </c>
      <c r="G1" s="21" t="s">
        <v>87</v>
      </c>
      <c r="H1" s="21" t="s">
        <v>88</v>
      </c>
      <c r="I1" s="21" t="s">
        <v>89</v>
      </c>
      <c r="J1" s="21" t="s">
        <v>90</v>
      </c>
      <c r="K1" s="21" t="s">
        <v>91</v>
      </c>
      <c r="L1" s="21" t="s">
        <v>92</v>
      </c>
      <c r="M1" s="21" t="s">
        <v>93</v>
      </c>
      <c r="N1" s="21" t="s">
        <v>29</v>
      </c>
      <c r="O1" s="21" t="s">
        <v>30</v>
      </c>
      <c r="P1" s="21" t="s">
        <v>94</v>
      </c>
      <c r="Q1" s="21" t="s">
        <v>95</v>
      </c>
      <c r="R1" s="21" t="s">
        <v>32</v>
      </c>
      <c r="S1" s="21" t="s">
        <v>33</v>
      </c>
      <c r="T1" s="22" t="s">
        <v>96</v>
      </c>
      <c r="U1" s="22" t="s">
        <v>97</v>
      </c>
      <c r="V1" s="22" t="s">
        <v>12</v>
      </c>
      <c r="W1" s="23" t="s">
        <v>98</v>
      </c>
      <c r="X1" s="24" t="s">
        <v>99</v>
      </c>
      <c r="Y1" s="25"/>
    </row>
    <row r="2">
      <c r="A2" s="21">
        <v>2.6467958E7</v>
      </c>
      <c r="B2" s="21" t="s">
        <v>100</v>
      </c>
      <c r="C2" s="21" t="s">
        <v>101</v>
      </c>
      <c r="D2" s="21" t="s">
        <v>102</v>
      </c>
      <c r="E2" s="21" t="s">
        <v>103</v>
      </c>
      <c r="F2" s="21" t="s">
        <v>104</v>
      </c>
      <c r="G2" s="21">
        <v>2012.0</v>
      </c>
      <c r="H2" s="26">
        <v>42293.0</v>
      </c>
      <c r="I2" s="21" t="s">
        <v>105</v>
      </c>
      <c r="J2" s="21"/>
      <c r="K2" s="21" t="s">
        <v>106</v>
      </c>
      <c r="L2" s="21" t="str">
        <f>IF(ISNUMBER(VLOOKUP(A2,EXCL,1,FALSE)),"Excluido",IF(ISNUMBER(VLOOKUP(A2,POST,1,FALSE)),"PostAlerta",IF(ISNUMBER(VLOOKUP(A2,PRE,1,FALSE)),"PreAlerta","")))</f>
        <v>Excluido</v>
      </c>
      <c r="M2" s="21" t="str">
        <f>IF(ISNUMBER(VLOOKUP(A2,KEYWORDS,1,FALSE)),"C/PalabrasClaves","S/PalabrasClaves")</f>
        <v>S/PalabrasClaves</v>
      </c>
      <c r="N2" s="21" t="str">
        <f t="shared" ref="N2:N39" si="1">IF(ISNUMBER(SEARCH("TREATMENT", B2)), "4) Nuevos tratamientos", "")</f>
        <v/>
      </c>
      <c r="O2" s="21"/>
      <c r="P2" s="21" t="s">
        <v>107</v>
      </c>
      <c r="Q2" s="21"/>
      <c r="R2" s="21" t="str">
        <f>LEFT('2012-2022'!$P2,4)</f>
        <v>2012</v>
      </c>
      <c r="S2" s="21" t="s">
        <v>43</v>
      </c>
      <c r="T2" s="21"/>
      <c r="U2" s="21"/>
      <c r="V2" s="21"/>
      <c r="W2" s="27"/>
      <c r="X2" s="27"/>
      <c r="Y2" s="28"/>
    </row>
    <row r="3">
      <c r="A3" s="21">
        <v>2.1668575E7</v>
      </c>
      <c r="B3" s="21" t="s">
        <v>108</v>
      </c>
      <c r="C3" s="21" t="s">
        <v>109</v>
      </c>
      <c r="D3" s="21" t="s">
        <v>110</v>
      </c>
      <c r="E3" s="21" t="s">
        <v>111</v>
      </c>
      <c r="F3" s="21" t="s">
        <v>112</v>
      </c>
      <c r="G3" s="21">
        <v>2012.0</v>
      </c>
      <c r="H3" s="26">
        <v>40709.0</v>
      </c>
      <c r="I3" s="21"/>
      <c r="J3" s="21"/>
      <c r="K3" s="21" t="s">
        <v>113</v>
      </c>
      <c r="L3" s="21" t="str">
        <f>IF(ISNUMBER(VLOOKUP(A3,EXCL,1,FALSE)),"Excluido",IF(ISNUMBER(VLOOKUP(A3,POST,1,FALSE)),"PostAlerta",IF(ISNUMBER(VLOOKUP(A3,PRE,1,FALSE)),"PreAlerta","")))</f>
        <v>PreAlerta</v>
      </c>
      <c r="M3" s="21" t="str">
        <f>IF(ISNUMBER(VLOOKUP(A3,KEYWORDS,1,FALSE)),"C/PalabrasClaves","S/PalabrasClaves")</f>
        <v>S/PalabrasClaves</v>
      </c>
      <c r="N3" s="21" t="str">
        <f t="shared" si="1"/>
        <v/>
      </c>
      <c r="O3" s="21"/>
      <c r="P3" s="21" t="s">
        <v>114</v>
      </c>
      <c r="Q3" s="21"/>
      <c r="R3" s="21" t="str">
        <f>LEFT('2012-2022'!$P3,4)</f>
        <v>2012</v>
      </c>
      <c r="S3" s="21" t="s">
        <v>47</v>
      </c>
      <c r="T3" s="21"/>
      <c r="U3" s="21"/>
      <c r="V3" s="21"/>
      <c r="W3" s="27"/>
      <c r="X3" s="27"/>
      <c r="Y3" s="12"/>
    </row>
    <row r="4">
      <c r="A4" s="21">
        <v>2.1781141E7</v>
      </c>
      <c r="B4" s="21" t="s">
        <v>115</v>
      </c>
      <c r="C4" s="21" t="s">
        <v>116</v>
      </c>
      <c r="D4" s="21" t="s">
        <v>117</v>
      </c>
      <c r="E4" s="21" t="s">
        <v>118</v>
      </c>
      <c r="F4" s="21" t="s">
        <v>119</v>
      </c>
      <c r="G4" s="21">
        <v>2012.0</v>
      </c>
      <c r="H4" s="26">
        <v>40750.0</v>
      </c>
      <c r="I4" s="21"/>
      <c r="J4" s="21"/>
      <c r="K4" s="21" t="s">
        <v>120</v>
      </c>
      <c r="L4" s="21" t="str">
        <f>IF(ISNUMBER(VLOOKUP(A4,EXCL,1,FALSE)),"Excluido",IF(ISNUMBER(VLOOKUP(A4,POST,1,FALSE)),"PostAlerta",IF(ISNUMBER(VLOOKUP(A4,PRE,1,FALSE)),"PreAlerta","")))</f>
        <v>PreAlerta</v>
      </c>
      <c r="M4" s="21" t="str">
        <f>IF(ISNUMBER(A4),(IF(ISNUMBER(VLOOKUP(A4,KEYWORDS,1,FALSE)),"C/PalabrasClaves","S/PalabrasClaves")),"")</f>
        <v>S/PalabrasClaves</v>
      </c>
      <c r="N4" s="21" t="str">
        <f t="shared" si="1"/>
        <v/>
      </c>
      <c r="O4" s="21"/>
      <c r="P4" s="21" t="s">
        <v>114</v>
      </c>
      <c r="Q4" s="21"/>
      <c r="R4" s="21" t="str">
        <f>LEFT('2012-2022'!$P4,4)</f>
        <v>2012</v>
      </c>
      <c r="S4" s="21" t="s">
        <v>47</v>
      </c>
      <c r="T4" s="21"/>
      <c r="U4" s="21"/>
      <c r="V4" s="21"/>
      <c r="W4" s="27"/>
      <c r="X4" s="27"/>
      <c r="Y4" s="28"/>
    </row>
    <row r="5">
      <c r="A5" s="21">
        <v>2.178592E7</v>
      </c>
      <c r="B5" s="21" t="s">
        <v>121</v>
      </c>
      <c r="C5" s="21" t="s">
        <v>122</v>
      </c>
      <c r="D5" s="21" t="s">
        <v>123</v>
      </c>
      <c r="E5" s="21" t="s">
        <v>124</v>
      </c>
      <c r="F5" s="21" t="s">
        <v>125</v>
      </c>
      <c r="G5" s="21">
        <v>2012.0</v>
      </c>
      <c r="H5" s="26">
        <v>40750.0</v>
      </c>
      <c r="I5" s="21"/>
      <c r="J5" s="21"/>
      <c r="K5" s="21" t="s">
        <v>126</v>
      </c>
      <c r="L5" s="21" t="str">
        <f>IF(ISNUMBER(VLOOKUP(A5,EXCL,1,FALSE)),"Excluido",IF(ISNUMBER(VLOOKUP(A5,POST,1,FALSE)),"PostAlerta",IF(ISNUMBER(VLOOKUP(A5,PRE,1,FALSE)),"PreAlerta","")))</f>
        <v>PreAlerta</v>
      </c>
      <c r="M5" s="21" t="str">
        <f>IF(ISNUMBER(A5),(IF(ISNUMBER(VLOOKUP(A5,KEYWORDS,1,FALSE)),"C/PalabrasClaves","S/PalabrasClaves")),"")</f>
        <v>S/PalabrasClaves</v>
      </c>
      <c r="N5" s="21" t="str">
        <f t="shared" si="1"/>
        <v/>
      </c>
      <c r="O5" s="21"/>
      <c r="P5" s="21" t="s">
        <v>114</v>
      </c>
      <c r="Q5" s="21"/>
      <c r="R5" s="21" t="str">
        <f>LEFT('2012-2022'!$P5,4)</f>
        <v>2012</v>
      </c>
      <c r="S5" s="21" t="s">
        <v>47</v>
      </c>
      <c r="T5" s="21"/>
      <c r="U5" s="21"/>
      <c r="V5" s="21"/>
      <c r="W5" s="27"/>
      <c r="X5" s="27"/>
      <c r="Y5" s="12"/>
    </row>
    <row r="6">
      <c r="A6" s="21">
        <v>2.1842137E7</v>
      </c>
      <c r="B6" s="21" t="s">
        <v>127</v>
      </c>
      <c r="C6" s="21" t="s">
        <v>128</v>
      </c>
      <c r="D6" s="21" t="s">
        <v>129</v>
      </c>
      <c r="E6" s="21" t="s">
        <v>130</v>
      </c>
      <c r="F6" s="21" t="s">
        <v>131</v>
      </c>
      <c r="G6" s="21">
        <v>2012.0</v>
      </c>
      <c r="H6" s="26">
        <v>40771.0</v>
      </c>
      <c r="I6" s="21"/>
      <c r="J6" s="21"/>
      <c r="K6" s="21" t="s">
        <v>132</v>
      </c>
      <c r="L6" s="21" t="str">
        <f>IF(ISNUMBER(VLOOKUP(A6,EXCL,1,FALSE)),"Excluido",IF(ISNUMBER(VLOOKUP(A6,POST,1,FALSE)),"PostAlerta",IF(ISNUMBER(VLOOKUP(A6,PRE,1,FALSE)),"PreAlerta","")))</f>
        <v>PreAlerta</v>
      </c>
      <c r="M6" s="21" t="str">
        <f>IF(ISNUMBER(A6),(IF(ISNUMBER(VLOOKUP(A6,KEYWORDS,1,FALSE)),"C/PalabrasClaves","S/PalabrasClaves")),"")</f>
        <v>S/PalabrasClaves</v>
      </c>
      <c r="N6" s="21" t="str">
        <f t="shared" si="1"/>
        <v/>
      </c>
      <c r="O6" s="21"/>
      <c r="P6" s="21" t="s">
        <v>114</v>
      </c>
      <c r="Q6" s="21"/>
      <c r="R6" s="21" t="str">
        <f>LEFT('2012-2022'!$P6,4)</f>
        <v>2012</v>
      </c>
      <c r="S6" s="21" t="s">
        <v>47</v>
      </c>
      <c r="T6" s="21"/>
      <c r="U6" s="21"/>
      <c r="V6" s="21"/>
      <c r="W6" s="27"/>
      <c r="X6" s="27"/>
      <c r="Y6" s="28"/>
    </row>
    <row r="7">
      <c r="A7" s="21">
        <v>2.1934703E7</v>
      </c>
      <c r="B7" s="21" t="s">
        <v>133</v>
      </c>
      <c r="C7" s="21" t="s">
        <v>134</v>
      </c>
      <c r="D7" s="21" t="s">
        <v>135</v>
      </c>
      <c r="E7" s="21" t="s">
        <v>136</v>
      </c>
      <c r="F7" s="21" t="s">
        <v>137</v>
      </c>
      <c r="G7" s="21">
        <v>2012.0</v>
      </c>
      <c r="H7" s="26">
        <v>40808.0</v>
      </c>
      <c r="I7" s="21" t="s">
        <v>138</v>
      </c>
      <c r="J7" s="21"/>
      <c r="K7" s="21" t="s">
        <v>139</v>
      </c>
      <c r="L7" s="21" t="str">
        <f>IF(ISNUMBER(VLOOKUP(A7,EXCL,1,FALSE)),"Excluido",IF(ISNUMBER(VLOOKUP(A7,POST,1,FALSE)),"PostAlerta",IF(ISNUMBER(VLOOKUP(A7,PRE,1,FALSE)),"PreAlerta","")))</f>
        <v>PreAlerta</v>
      </c>
      <c r="M7" s="21" t="str">
        <f>IF(ISNUMBER(A7),(IF(ISNUMBER(VLOOKUP(A7,KEYWORDS,1,FALSE)),"C/PalabrasClaves","S/PalabrasClaves")),"")</f>
        <v>S/PalabrasClaves</v>
      </c>
      <c r="N7" s="21" t="str">
        <f t="shared" si="1"/>
        <v/>
      </c>
      <c r="O7" s="21"/>
      <c r="P7" s="21" t="s">
        <v>114</v>
      </c>
      <c r="Q7" s="21"/>
      <c r="R7" s="21" t="str">
        <f>LEFT('2012-2022'!$P7,4)</f>
        <v>2012</v>
      </c>
      <c r="S7" s="21" t="s">
        <v>47</v>
      </c>
      <c r="T7" s="21"/>
      <c r="U7" s="21"/>
      <c r="V7" s="21"/>
      <c r="W7" s="27"/>
      <c r="X7" s="27"/>
      <c r="Y7" s="12"/>
    </row>
    <row r="8">
      <c r="A8" s="21">
        <v>2.1938022E7</v>
      </c>
      <c r="B8" s="21" t="s">
        <v>140</v>
      </c>
      <c r="C8" s="21" t="s">
        <v>141</v>
      </c>
      <c r="D8" s="21" t="s">
        <v>142</v>
      </c>
      <c r="E8" s="21" t="s">
        <v>143</v>
      </c>
      <c r="F8" s="21" t="s">
        <v>144</v>
      </c>
      <c r="G8" s="21">
        <v>2012.0</v>
      </c>
      <c r="H8" s="26">
        <v>40809.0</v>
      </c>
      <c r="I8" s="21" t="s">
        <v>145</v>
      </c>
      <c r="J8" s="21"/>
      <c r="K8" s="21" t="s">
        <v>146</v>
      </c>
      <c r="L8" s="21" t="str">
        <f>IF(ISNUMBER(VLOOKUP(A8,EXCL,1,FALSE)),"Excluido",IF(ISNUMBER(VLOOKUP(A8,POST,1,FALSE)),"PostAlerta",IF(ISNUMBER(VLOOKUP(A8,PRE,1,FALSE)),"PreAlerta","")))</f>
        <v>PreAlerta</v>
      </c>
      <c r="M8" s="21" t="str">
        <f>IF(ISNUMBER(A8),(IF(ISNUMBER(VLOOKUP(A8,KEYWORDS,1,FALSE)),"C/PalabrasClaves","S/PalabrasClaves")),"")</f>
        <v>S/PalabrasClaves</v>
      </c>
      <c r="N8" s="21" t="str">
        <f t="shared" si="1"/>
        <v/>
      </c>
      <c r="O8" s="21"/>
      <c r="P8" s="21" t="s">
        <v>114</v>
      </c>
      <c r="Q8" s="21"/>
      <c r="R8" s="21" t="str">
        <f>LEFT('2012-2022'!$P8,4)</f>
        <v>2012</v>
      </c>
      <c r="S8" s="21" t="s">
        <v>47</v>
      </c>
      <c r="T8" s="21"/>
      <c r="U8" s="21"/>
      <c r="V8" s="21"/>
      <c r="W8" s="27"/>
      <c r="X8" s="27"/>
      <c r="Y8" s="28"/>
    </row>
    <row r="9">
      <c r="A9" s="21">
        <v>2.2022815E7</v>
      </c>
      <c r="B9" s="21" t="s">
        <v>147</v>
      </c>
      <c r="C9" s="21" t="s">
        <v>148</v>
      </c>
      <c r="D9" s="21" t="s">
        <v>149</v>
      </c>
      <c r="E9" s="21" t="s">
        <v>150</v>
      </c>
      <c r="F9" s="21" t="s">
        <v>151</v>
      </c>
      <c r="G9" s="21">
        <v>2012.0</v>
      </c>
      <c r="H9" s="26">
        <v>40842.0</v>
      </c>
      <c r="I9" s="21"/>
      <c r="J9" s="21"/>
      <c r="K9" s="21" t="s">
        <v>152</v>
      </c>
      <c r="L9" s="21" t="str">
        <f>IF(ISNUMBER(VLOOKUP(A9,EXCL,1,FALSE)),"Excluido",IF(ISNUMBER(VLOOKUP(A9,POST,1,FALSE)),"PostAlerta",IF(ISNUMBER(VLOOKUP(A9,PRE,1,FALSE)),"PreAlerta","")))</f>
        <v>PreAlerta</v>
      </c>
      <c r="M9" s="21" t="str">
        <f>IF(ISNUMBER(A9),(IF(ISNUMBER(VLOOKUP(A9,KEYWORDS,1,FALSE)),"C/PalabrasClaves","S/PalabrasClaves")),"")</f>
        <v>S/PalabrasClaves</v>
      </c>
      <c r="N9" s="21" t="str">
        <f t="shared" si="1"/>
        <v/>
      </c>
      <c r="O9" s="21"/>
      <c r="P9" s="21" t="s">
        <v>114</v>
      </c>
      <c r="Q9" s="21"/>
      <c r="R9" s="21" t="str">
        <f>LEFT('2012-2022'!$P9,4)</f>
        <v>2012</v>
      </c>
      <c r="S9" s="21" t="s">
        <v>47</v>
      </c>
      <c r="T9" s="21"/>
      <c r="U9" s="21"/>
      <c r="V9" s="21"/>
      <c r="W9" s="27"/>
      <c r="X9" s="27"/>
      <c r="Y9" s="12"/>
    </row>
    <row r="10">
      <c r="A10" s="21">
        <v>2.2076027E7</v>
      </c>
      <c r="B10" s="21" t="s">
        <v>153</v>
      </c>
      <c r="C10" s="21" t="s">
        <v>154</v>
      </c>
      <c r="D10" s="21" t="s">
        <v>155</v>
      </c>
      <c r="E10" s="21" t="s">
        <v>156</v>
      </c>
      <c r="F10" s="21" t="s">
        <v>157</v>
      </c>
      <c r="G10" s="21">
        <v>2012.0</v>
      </c>
      <c r="H10" s="26">
        <v>40862.0</v>
      </c>
      <c r="I10" s="21"/>
      <c r="J10" s="21"/>
      <c r="K10" s="21" t="s">
        <v>158</v>
      </c>
      <c r="L10" s="21" t="str">
        <f>IF(ISNUMBER(VLOOKUP(A10,EXCL,1,FALSE)),"Excluido",IF(ISNUMBER(VLOOKUP(A10,POST,1,FALSE)),"PostAlerta",IF(ISNUMBER(VLOOKUP(A10,PRE,1,FALSE)),"PreAlerta","")))</f>
        <v>PreAlerta</v>
      </c>
      <c r="M10" s="21" t="str">
        <f>IF(ISNUMBER(A10),(IF(ISNUMBER(VLOOKUP(A10,KEYWORDS,1,FALSE)),"C/PalabrasClaves","S/PalabrasClaves")),"")</f>
        <v>S/PalabrasClaves</v>
      </c>
      <c r="N10" s="21" t="str">
        <f t="shared" si="1"/>
        <v/>
      </c>
      <c r="O10" s="21"/>
      <c r="P10" s="21" t="s">
        <v>114</v>
      </c>
      <c r="Q10" s="21"/>
      <c r="R10" s="21" t="str">
        <f>LEFT('2012-2022'!$P10,4)</f>
        <v>2012</v>
      </c>
      <c r="S10" s="21" t="s">
        <v>47</v>
      </c>
      <c r="T10" s="21"/>
      <c r="U10" s="21"/>
      <c r="V10" s="21"/>
      <c r="W10" s="27"/>
      <c r="X10" s="27"/>
      <c r="Y10" s="28"/>
    </row>
    <row r="11">
      <c r="A11" s="21">
        <v>2.2159737E7</v>
      </c>
      <c r="B11" s="21" t="s">
        <v>159</v>
      </c>
      <c r="C11" s="21" t="s">
        <v>160</v>
      </c>
      <c r="D11" s="21" t="s">
        <v>161</v>
      </c>
      <c r="E11" s="21" t="s">
        <v>162</v>
      </c>
      <c r="F11" s="21" t="s">
        <v>163</v>
      </c>
      <c r="G11" s="21">
        <v>2012.0</v>
      </c>
      <c r="H11" s="26">
        <v>40891.0</v>
      </c>
      <c r="I11" s="21"/>
      <c r="J11" s="21"/>
      <c r="K11" s="21" t="s">
        <v>164</v>
      </c>
      <c r="L11" s="21" t="str">
        <f>IF(ISNUMBER(VLOOKUP(A11,EXCL,1,FALSE)),"Excluido",IF(ISNUMBER(VLOOKUP(A11,POST,1,FALSE)),"PostAlerta",IF(ISNUMBER(VLOOKUP(A11,PRE,1,FALSE)),"PreAlerta","")))</f>
        <v>PreAlerta</v>
      </c>
      <c r="M11" s="21" t="str">
        <f>IF(ISNUMBER(A11),(IF(ISNUMBER(VLOOKUP(A11,KEYWORDS,1,FALSE)),"C/PalabrasClaves","S/PalabrasClaves")),"")</f>
        <v>S/PalabrasClaves</v>
      </c>
      <c r="N11" s="21" t="str">
        <f t="shared" si="1"/>
        <v/>
      </c>
      <c r="O11" s="21"/>
      <c r="P11" s="21" t="s">
        <v>114</v>
      </c>
      <c r="Q11" s="21"/>
      <c r="R11" s="21" t="str">
        <f>LEFT('2012-2022'!$P11,4)</f>
        <v>2012</v>
      </c>
      <c r="S11" s="21" t="s">
        <v>47</v>
      </c>
      <c r="T11" s="21"/>
      <c r="U11" s="21"/>
      <c r="V11" s="21"/>
      <c r="W11" s="27"/>
      <c r="X11" s="27"/>
      <c r="Y11" s="12"/>
    </row>
    <row r="12">
      <c r="A12" s="21">
        <v>2.2172602E7</v>
      </c>
      <c r="B12" s="21" t="s">
        <v>165</v>
      </c>
      <c r="C12" s="21" t="s">
        <v>166</v>
      </c>
      <c r="D12" s="21" t="s">
        <v>167</v>
      </c>
      <c r="E12" s="21" t="s">
        <v>168</v>
      </c>
      <c r="F12" s="21" t="s">
        <v>169</v>
      </c>
      <c r="G12" s="21">
        <v>2012.0</v>
      </c>
      <c r="H12" s="26">
        <v>40894.0</v>
      </c>
      <c r="I12" s="21"/>
      <c r="J12" s="21"/>
      <c r="K12" s="21" t="s">
        <v>170</v>
      </c>
      <c r="L12" s="21" t="str">
        <f>IF(ISNUMBER(VLOOKUP(A12,EXCL,1,FALSE)),"Excluido",IF(ISNUMBER(VLOOKUP(A12,POST,1,FALSE)),"PostAlerta",IF(ISNUMBER(VLOOKUP(A12,PRE,1,FALSE)),"PreAlerta","")))</f>
        <v>PreAlerta</v>
      </c>
      <c r="M12" s="21" t="str">
        <f>IF(ISNUMBER(A12),(IF(ISNUMBER(VLOOKUP(A12,KEYWORDS,1,FALSE)),"C/PalabrasClaves","S/PalabrasClaves")),"")</f>
        <v>S/PalabrasClaves</v>
      </c>
      <c r="N12" s="21" t="str">
        <f t="shared" si="1"/>
        <v/>
      </c>
      <c r="O12" s="21"/>
      <c r="P12" s="21" t="s">
        <v>114</v>
      </c>
      <c r="Q12" s="21"/>
      <c r="R12" s="21" t="str">
        <f>LEFT('2012-2022'!$P12,4)</f>
        <v>2012</v>
      </c>
      <c r="S12" s="21" t="s">
        <v>47</v>
      </c>
      <c r="T12" s="21"/>
      <c r="U12" s="21"/>
      <c r="V12" s="21"/>
      <c r="W12" s="27"/>
      <c r="X12" s="27"/>
      <c r="Y12" s="28"/>
    </row>
    <row r="13">
      <c r="A13" s="21">
        <v>2.2205824E7</v>
      </c>
      <c r="B13" s="21" t="s">
        <v>171</v>
      </c>
      <c r="C13" s="21" t="s">
        <v>172</v>
      </c>
      <c r="D13" s="21" t="s">
        <v>173</v>
      </c>
      <c r="E13" s="21" t="s">
        <v>174</v>
      </c>
      <c r="F13" s="21" t="s">
        <v>175</v>
      </c>
      <c r="G13" s="21">
        <v>2012.0</v>
      </c>
      <c r="H13" s="26">
        <v>40907.0</v>
      </c>
      <c r="I13" s="21" t="s">
        <v>176</v>
      </c>
      <c r="J13" s="21"/>
      <c r="K13" s="21" t="s">
        <v>177</v>
      </c>
      <c r="L13" s="21" t="str">
        <f>IF(ISNUMBER(VLOOKUP(A13,EXCL,1,FALSE)),"Excluido",IF(ISNUMBER(VLOOKUP(A13,POST,1,FALSE)),"PostAlerta",IF(ISNUMBER(VLOOKUP(A13,PRE,1,FALSE)),"PreAlerta","")))</f>
        <v>PreAlerta</v>
      </c>
      <c r="M13" s="21" t="str">
        <f>IF(ISNUMBER(A13),(IF(ISNUMBER(VLOOKUP(A13,KEYWORDS,1,FALSE)),"C/PalabrasClaves","S/PalabrasClaves")),"")</f>
        <v>S/PalabrasClaves</v>
      </c>
      <c r="N13" s="21" t="str">
        <f t="shared" si="1"/>
        <v/>
      </c>
      <c r="O13" s="21"/>
      <c r="P13" s="21" t="s">
        <v>114</v>
      </c>
      <c r="Q13" s="21"/>
      <c r="R13" s="21" t="str">
        <f>LEFT('2012-2022'!$P13,4)</f>
        <v>2012</v>
      </c>
      <c r="S13" s="21" t="s">
        <v>47</v>
      </c>
      <c r="T13" s="21"/>
      <c r="U13" s="21"/>
      <c r="V13" s="21"/>
      <c r="W13" s="27"/>
      <c r="X13" s="27"/>
      <c r="Y13" s="12"/>
    </row>
    <row r="14">
      <c r="A14" s="21">
        <v>2.221022E7</v>
      </c>
      <c r="B14" s="21" t="s">
        <v>178</v>
      </c>
      <c r="C14" s="21" t="s">
        <v>179</v>
      </c>
      <c r="D14" s="21" t="s">
        <v>180</v>
      </c>
      <c r="E14" s="21" t="s">
        <v>181</v>
      </c>
      <c r="F14" s="21" t="s">
        <v>182</v>
      </c>
      <c r="G14" s="21">
        <v>2012.0</v>
      </c>
      <c r="H14" s="26">
        <v>40911.0</v>
      </c>
      <c r="I14" s="21" t="s">
        <v>183</v>
      </c>
      <c r="J14" s="21"/>
      <c r="K14" s="21" t="s">
        <v>184</v>
      </c>
      <c r="L14" s="21" t="str">
        <f>IF(ISNUMBER(VLOOKUP(A14,EXCL,1,FALSE)),"Excluido",IF(ISNUMBER(VLOOKUP(A14,POST,1,FALSE)),"PostAlerta",IF(ISNUMBER(VLOOKUP(A14,PRE,1,FALSE)),"PreAlerta","")))</f>
        <v>PreAlerta</v>
      </c>
      <c r="M14" s="21" t="str">
        <f>IF(ISNUMBER(A14),(IF(ISNUMBER(VLOOKUP(A14,KEYWORDS,1,FALSE)),"C/PalabrasClaves","S/PalabrasClaves")),"")</f>
        <v>S/PalabrasClaves</v>
      </c>
      <c r="N14" s="21" t="str">
        <f t="shared" si="1"/>
        <v/>
      </c>
      <c r="O14" s="21"/>
      <c r="P14" s="21" t="s">
        <v>114</v>
      </c>
      <c r="Q14" s="21"/>
      <c r="R14" s="21" t="str">
        <f>LEFT('2012-2022'!$P14,4)</f>
        <v>2012</v>
      </c>
      <c r="S14" s="21" t="s">
        <v>47</v>
      </c>
      <c r="T14" s="21"/>
      <c r="U14" s="21"/>
      <c r="V14" s="21"/>
      <c r="W14" s="27"/>
      <c r="X14" s="27"/>
      <c r="Y14" s="28"/>
    </row>
    <row r="15">
      <c r="A15" s="21">
        <v>2.2214329E7</v>
      </c>
      <c r="B15" s="21" t="s">
        <v>185</v>
      </c>
      <c r="C15" s="21" t="s">
        <v>186</v>
      </c>
      <c r="D15" s="21" t="s">
        <v>187</v>
      </c>
      <c r="E15" s="21" t="s">
        <v>188</v>
      </c>
      <c r="F15" s="21" t="s">
        <v>189</v>
      </c>
      <c r="G15" s="21">
        <v>2012.0</v>
      </c>
      <c r="H15" s="26">
        <v>40913.0</v>
      </c>
      <c r="I15" s="21"/>
      <c r="J15" s="21"/>
      <c r="K15" s="21" t="s">
        <v>190</v>
      </c>
      <c r="L15" s="21" t="str">
        <f>IF(ISNUMBER(VLOOKUP(A15,EXCL,1,FALSE)),"Excluido",IF(ISNUMBER(VLOOKUP(A15,POST,1,FALSE)),"PostAlerta",IF(ISNUMBER(VLOOKUP(A15,PRE,1,FALSE)),"PreAlerta","")))</f>
        <v>Excluido</v>
      </c>
      <c r="M15" s="21" t="str">
        <f>IF(ISNUMBER(A15),(IF(ISNUMBER(VLOOKUP(A15,KEYWORDS,1,FALSE)),"C/PalabrasClaves","S/PalabrasClaves")),"")</f>
        <v>S/PalabrasClaves</v>
      </c>
      <c r="N15" s="21" t="str">
        <f t="shared" si="1"/>
        <v/>
      </c>
      <c r="O15" s="21"/>
      <c r="P15" s="21" t="s">
        <v>114</v>
      </c>
      <c r="Q15" s="21"/>
      <c r="R15" s="21" t="str">
        <f>LEFT('2012-2022'!$P15,4)</f>
        <v>2012</v>
      </c>
      <c r="S15" s="21" t="s">
        <v>47</v>
      </c>
      <c r="T15" s="21"/>
      <c r="U15" s="21"/>
      <c r="V15" s="21"/>
      <c r="W15" s="27"/>
      <c r="X15" s="27"/>
      <c r="Y15" s="12"/>
    </row>
    <row r="16">
      <c r="A16" s="21">
        <v>2.2219313E7</v>
      </c>
      <c r="B16" s="21" t="s">
        <v>191</v>
      </c>
      <c r="C16" s="21" t="s">
        <v>192</v>
      </c>
      <c r="D16" s="21" t="s">
        <v>193</v>
      </c>
      <c r="E16" s="21" t="s">
        <v>194</v>
      </c>
      <c r="F16" s="21" t="s">
        <v>195</v>
      </c>
      <c r="G16" s="21">
        <v>2012.0</v>
      </c>
      <c r="H16" s="26">
        <v>40914.0</v>
      </c>
      <c r="I16" s="21" t="s">
        <v>196</v>
      </c>
      <c r="J16" s="21"/>
      <c r="K16" s="21" t="s">
        <v>197</v>
      </c>
      <c r="L16" s="21" t="str">
        <f>IF(ISNUMBER(VLOOKUP(A16,EXCL,1,FALSE)),"Excluido",IF(ISNUMBER(VLOOKUP(A16,POST,1,FALSE)),"PostAlerta",IF(ISNUMBER(VLOOKUP(A16,PRE,1,FALSE)),"PreAlerta","")))</f>
        <v>PreAlerta</v>
      </c>
      <c r="M16" s="21" t="str">
        <f>IF(ISNUMBER(A16),(IF(ISNUMBER(VLOOKUP(A16,KEYWORDS,1,FALSE)),"C/PalabrasClaves","S/PalabrasClaves")),"")</f>
        <v>S/PalabrasClaves</v>
      </c>
      <c r="N16" s="21" t="str">
        <f t="shared" si="1"/>
        <v/>
      </c>
      <c r="O16" s="21"/>
      <c r="P16" s="21" t="s">
        <v>114</v>
      </c>
      <c r="Q16" s="21"/>
      <c r="R16" s="21" t="str">
        <f>LEFT('2012-2022'!$P16,4)</f>
        <v>2012</v>
      </c>
      <c r="S16" s="21" t="s">
        <v>47</v>
      </c>
      <c r="T16" s="21"/>
      <c r="U16" s="21"/>
      <c r="V16" s="21"/>
      <c r="W16" s="27"/>
      <c r="X16" s="27"/>
      <c r="Y16" s="28"/>
    </row>
    <row r="17">
      <c r="A17" s="21">
        <v>2.2222114E7</v>
      </c>
      <c r="B17" s="21" t="s">
        <v>198</v>
      </c>
      <c r="C17" s="21" t="s">
        <v>199</v>
      </c>
      <c r="D17" s="21" t="s">
        <v>200</v>
      </c>
      <c r="E17" s="21" t="s">
        <v>201</v>
      </c>
      <c r="F17" s="21" t="s">
        <v>202</v>
      </c>
      <c r="G17" s="21">
        <v>2012.0</v>
      </c>
      <c r="H17" s="26">
        <v>40915.0</v>
      </c>
      <c r="I17" s="21"/>
      <c r="J17" s="21"/>
      <c r="K17" s="21" t="s">
        <v>203</v>
      </c>
      <c r="L17" s="21" t="str">
        <f>IF(ISNUMBER(VLOOKUP(A17,EXCL,1,FALSE)),"Excluido",IF(ISNUMBER(VLOOKUP(A17,POST,1,FALSE)),"PostAlerta",IF(ISNUMBER(VLOOKUP(A17,PRE,1,FALSE)),"PreAlerta","")))</f>
        <v>PreAlerta</v>
      </c>
      <c r="M17" s="21" t="str">
        <f>IF(ISNUMBER(A17),(IF(ISNUMBER(VLOOKUP(A17,KEYWORDS,1,FALSE)),"C/PalabrasClaves","S/PalabrasClaves")),"")</f>
        <v>S/PalabrasClaves</v>
      </c>
      <c r="N17" s="21" t="str">
        <f t="shared" si="1"/>
        <v/>
      </c>
      <c r="O17" s="21"/>
      <c r="P17" s="21" t="s">
        <v>114</v>
      </c>
      <c r="Q17" s="21"/>
      <c r="R17" s="21" t="str">
        <f>LEFT('2012-2022'!$P17,4)</f>
        <v>2012</v>
      </c>
      <c r="S17" s="21" t="s">
        <v>47</v>
      </c>
      <c r="T17" s="21"/>
      <c r="U17" s="21"/>
      <c r="V17" s="21"/>
      <c r="W17" s="27"/>
      <c r="X17" s="27"/>
      <c r="Y17" s="12"/>
    </row>
    <row r="18">
      <c r="A18" s="21">
        <v>2.2257655E7</v>
      </c>
      <c r="B18" s="21" t="s">
        <v>204</v>
      </c>
      <c r="C18" s="21" t="s">
        <v>205</v>
      </c>
      <c r="D18" s="21" t="s">
        <v>206</v>
      </c>
      <c r="E18" s="21" t="s">
        <v>207</v>
      </c>
      <c r="F18" s="21" t="s">
        <v>208</v>
      </c>
      <c r="G18" s="21">
        <v>2012.0</v>
      </c>
      <c r="H18" s="26">
        <v>40928.0</v>
      </c>
      <c r="I18" s="21"/>
      <c r="J18" s="21"/>
      <c r="K18" s="21" t="s">
        <v>209</v>
      </c>
      <c r="L18" s="21" t="str">
        <f>IF(ISNUMBER(VLOOKUP(A18,EXCL,1,FALSE)),"Excluido",IF(ISNUMBER(VLOOKUP(A18,POST,1,FALSE)),"PostAlerta",IF(ISNUMBER(VLOOKUP(A18,PRE,1,FALSE)),"PreAlerta","")))</f>
        <v>PreAlerta</v>
      </c>
      <c r="M18" s="21" t="str">
        <f>IF(ISNUMBER(A18),(IF(ISNUMBER(VLOOKUP(A18,KEYWORDS,1,FALSE)),"C/PalabrasClaves","S/PalabrasClaves")),"")</f>
        <v>S/PalabrasClaves</v>
      </c>
      <c r="N18" s="21" t="str">
        <f t="shared" si="1"/>
        <v/>
      </c>
      <c r="O18" s="21"/>
      <c r="P18" s="21" t="s">
        <v>114</v>
      </c>
      <c r="Q18" s="21"/>
      <c r="R18" s="21" t="str">
        <f>LEFT('2012-2022'!$P18,4)</f>
        <v>2012</v>
      </c>
      <c r="S18" s="21" t="s">
        <v>47</v>
      </c>
      <c r="T18" s="21"/>
      <c r="U18" s="21"/>
      <c r="V18" s="21"/>
      <c r="W18" s="27"/>
      <c r="X18" s="27"/>
      <c r="Y18" s="28"/>
    </row>
    <row r="19">
      <c r="A19" s="21">
        <v>2.2266203E7</v>
      </c>
      <c r="B19" s="21" t="s">
        <v>210</v>
      </c>
      <c r="C19" s="21" t="s">
        <v>211</v>
      </c>
      <c r="D19" s="21" t="s">
        <v>212</v>
      </c>
      <c r="E19" s="21" t="s">
        <v>213</v>
      </c>
      <c r="F19" s="21" t="s">
        <v>214</v>
      </c>
      <c r="G19" s="21">
        <v>2012.0</v>
      </c>
      <c r="H19" s="26">
        <v>40932.0</v>
      </c>
      <c r="I19" s="21"/>
      <c r="J19" s="21"/>
      <c r="K19" s="21" t="s">
        <v>215</v>
      </c>
      <c r="L19" s="21" t="str">
        <f>IF(ISNUMBER(VLOOKUP(A19,EXCL,1,FALSE)),"Excluido",IF(ISNUMBER(VLOOKUP(A19,POST,1,FALSE)),"PostAlerta",IF(ISNUMBER(VLOOKUP(A19,PRE,1,FALSE)),"PreAlerta","")))</f>
        <v>PreAlerta</v>
      </c>
      <c r="M19" s="21" t="str">
        <f>IF(ISNUMBER(A19),(IF(ISNUMBER(VLOOKUP(A19,KEYWORDS,1,FALSE)),"C/PalabrasClaves","S/PalabrasClaves")),"")</f>
        <v>S/PalabrasClaves</v>
      </c>
      <c r="N19" s="21" t="str">
        <f t="shared" si="1"/>
        <v/>
      </c>
      <c r="O19" s="21"/>
      <c r="P19" s="21" t="s">
        <v>114</v>
      </c>
      <c r="Q19" s="21"/>
      <c r="R19" s="21" t="str">
        <f>LEFT('2012-2022'!$P19,4)</f>
        <v>2012</v>
      </c>
      <c r="S19" s="21" t="s">
        <v>47</v>
      </c>
      <c r="T19" s="21"/>
      <c r="U19" s="21"/>
      <c r="V19" s="21"/>
      <c r="W19" s="27"/>
      <c r="X19" s="27"/>
      <c r="Y19" s="12"/>
    </row>
    <row r="20">
      <c r="A20" s="21">
        <v>2.2268975E7</v>
      </c>
      <c r="B20" s="21" t="s">
        <v>216</v>
      </c>
      <c r="C20" s="21" t="s">
        <v>217</v>
      </c>
      <c r="D20" s="21" t="s">
        <v>218</v>
      </c>
      <c r="E20" s="21" t="s">
        <v>219</v>
      </c>
      <c r="F20" s="21" t="s">
        <v>220</v>
      </c>
      <c r="G20" s="21">
        <v>2012.0</v>
      </c>
      <c r="H20" s="26">
        <v>40933.0</v>
      </c>
      <c r="I20" s="21"/>
      <c r="J20" s="21"/>
      <c r="K20" s="21" t="s">
        <v>221</v>
      </c>
      <c r="L20" s="21" t="str">
        <f>IF(ISNUMBER(VLOOKUP(A20,EXCL,1,FALSE)),"Excluido",IF(ISNUMBER(VLOOKUP(A20,POST,1,FALSE)),"PostAlerta",IF(ISNUMBER(VLOOKUP(A20,PRE,1,FALSE)),"PreAlerta","")))</f>
        <v>PreAlerta</v>
      </c>
      <c r="M20" s="21" t="str">
        <f>IF(ISNUMBER(A20),(IF(ISNUMBER(VLOOKUP(A20,KEYWORDS,1,FALSE)),"C/PalabrasClaves","S/PalabrasClaves")),"")</f>
        <v>S/PalabrasClaves</v>
      </c>
      <c r="N20" s="21" t="str">
        <f t="shared" si="1"/>
        <v/>
      </c>
      <c r="O20" s="21"/>
      <c r="P20" s="21" t="s">
        <v>114</v>
      </c>
      <c r="Q20" s="21"/>
      <c r="R20" s="21" t="str">
        <f>LEFT('2012-2022'!$P20,4)</f>
        <v>2012</v>
      </c>
      <c r="S20" s="21" t="s">
        <v>47</v>
      </c>
      <c r="T20" s="21"/>
      <c r="U20" s="21"/>
      <c r="V20" s="21"/>
      <c r="W20" s="27"/>
      <c r="X20" s="27"/>
      <c r="Y20" s="28"/>
    </row>
    <row r="21" ht="15.75" customHeight="1">
      <c r="A21" s="21">
        <v>2.227783E7</v>
      </c>
      <c r="B21" s="21" t="s">
        <v>222</v>
      </c>
      <c r="C21" s="21" t="s">
        <v>223</v>
      </c>
      <c r="D21" s="21" t="s">
        <v>224</v>
      </c>
      <c r="E21" s="21" t="s">
        <v>225</v>
      </c>
      <c r="F21" s="21" t="s">
        <v>202</v>
      </c>
      <c r="G21" s="21">
        <v>2012.0</v>
      </c>
      <c r="H21" s="26">
        <v>40935.0</v>
      </c>
      <c r="I21" s="21"/>
      <c r="J21" s="21"/>
      <c r="K21" s="21" t="s">
        <v>226</v>
      </c>
      <c r="L21" s="21" t="str">
        <f>IF(ISNUMBER(VLOOKUP(A21,EXCL,1,FALSE)),"Excluido",IF(ISNUMBER(VLOOKUP(A21,POST,1,FALSE)),"PostAlerta",IF(ISNUMBER(VLOOKUP(A21,PRE,1,FALSE)),"PreAlerta","")))</f>
        <v>PreAlerta</v>
      </c>
      <c r="M21" s="21" t="str">
        <f>IF(ISNUMBER(A21),(IF(ISNUMBER(VLOOKUP(A21,KEYWORDS,1,FALSE)),"C/PalabrasClaves","S/PalabrasClaves")),"")</f>
        <v>S/PalabrasClaves</v>
      </c>
      <c r="N21" s="21" t="str">
        <f t="shared" si="1"/>
        <v/>
      </c>
      <c r="O21" s="21"/>
      <c r="P21" s="21" t="s">
        <v>114</v>
      </c>
      <c r="Q21" s="21"/>
      <c r="R21" s="21" t="str">
        <f>LEFT('2012-2022'!$P21,4)</f>
        <v>2012</v>
      </c>
      <c r="S21" s="21" t="s">
        <v>47</v>
      </c>
      <c r="T21" s="21"/>
      <c r="U21" s="21"/>
      <c r="V21" s="21"/>
      <c r="W21" s="27"/>
      <c r="X21" s="27"/>
      <c r="Y21" s="12"/>
    </row>
    <row r="22" ht="15.75" customHeight="1">
      <c r="A22" s="21">
        <v>2.2282331E7</v>
      </c>
      <c r="B22" s="21" t="s">
        <v>227</v>
      </c>
      <c r="C22" s="21" t="s">
        <v>228</v>
      </c>
      <c r="D22" s="21" t="s">
        <v>229</v>
      </c>
      <c r="E22" s="21" t="s">
        <v>230</v>
      </c>
      <c r="F22" s="21" t="s">
        <v>231</v>
      </c>
      <c r="G22" s="21">
        <v>2012.0</v>
      </c>
      <c r="H22" s="26">
        <v>40936.0</v>
      </c>
      <c r="I22" s="21"/>
      <c r="J22" s="21"/>
      <c r="K22" s="21" t="s">
        <v>232</v>
      </c>
      <c r="L22" s="21" t="str">
        <f>IF(ISNUMBER(VLOOKUP(A22,EXCL,1,FALSE)),"Excluido",IF(ISNUMBER(VLOOKUP(A22,POST,1,FALSE)),"PostAlerta",IF(ISNUMBER(VLOOKUP(A22,PRE,1,FALSE)),"PreAlerta","")))</f>
        <v>Excluido</v>
      </c>
      <c r="M22" s="21" t="str">
        <f>IF(ISNUMBER(A22),(IF(ISNUMBER(VLOOKUP(A22,KEYWORDS,1,FALSE)),"C/PalabrasClaves","S/PalabrasClaves")),"")</f>
        <v>C/PalabrasClaves</v>
      </c>
      <c r="N22" s="21" t="str">
        <f t="shared" si="1"/>
        <v/>
      </c>
      <c r="O22" s="21"/>
      <c r="P22" s="21" t="s">
        <v>114</v>
      </c>
      <c r="Q22" s="21"/>
      <c r="R22" s="21" t="str">
        <f>LEFT('2012-2022'!$P22,4)</f>
        <v>2012</v>
      </c>
      <c r="S22" s="21" t="s">
        <v>47</v>
      </c>
      <c r="T22" s="21"/>
      <c r="U22" s="21"/>
      <c r="V22" s="21"/>
      <c r="W22" s="27"/>
      <c r="X22" s="27"/>
      <c r="Y22" s="28"/>
    </row>
    <row r="23" ht="15.75" customHeight="1">
      <c r="A23" s="21">
        <v>2.2293464E7</v>
      </c>
      <c r="B23" s="21" t="s">
        <v>233</v>
      </c>
      <c r="C23" s="21" t="s">
        <v>234</v>
      </c>
      <c r="D23" s="21" t="s">
        <v>235</v>
      </c>
      <c r="E23" s="21" t="s">
        <v>236</v>
      </c>
      <c r="F23" s="21" t="s">
        <v>169</v>
      </c>
      <c r="G23" s="21">
        <v>2012.0</v>
      </c>
      <c r="H23" s="26">
        <v>40941.0</v>
      </c>
      <c r="I23" s="21"/>
      <c r="J23" s="21"/>
      <c r="K23" s="21" t="s">
        <v>237</v>
      </c>
      <c r="L23" s="21" t="str">
        <f>IF(ISNUMBER(VLOOKUP(A23,EXCL,1,FALSE)),"Excluido",IF(ISNUMBER(VLOOKUP(A23,POST,1,FALSE)),"PostAlerta",IF(ISNUMBER(VLOOKUP(A23,PRE,1,FALSE)),"PreAlerta","")))</f>
        <v>PreAlerta</v>
      </c>
      <c r="M23" s="21" t="str">
        <f>IF(ISNUMBER(A23),(IF(ISNUMBER(VLOOKUP(A23,KEYWORDS,1,FALSE)),"C/PalabrasClaves","S/PalabrasClaves")),"")</f>
        <v>S/PalabrasClaves</v>
      </c>
      <c r="N23" s="21" t="str">
        <f t="shared" si="1"/>
        <v/>
      </c>
      <c r="O23" s="21"/>
      <c r="P23" s="21" t="s">
        <v>114</v>
      </c>
      <c r="Q23" s="21"/>
      <c r="R23" s="21" t="str">
        <f>LEFT('2012-2022'!$P23,4)</f>
        <v>2012</v>
      </c>
      <c r="S23" s="21" t="s">
        <v>47</v>
      </c>
      <c r="T23" s="21"/>
      <c r="U23" s="21"/>
      <c r="V23" s="21"/>
      <c r="W23" s="27"/>
      <c r="X23" s="27"/>
      <c r="Y23" s="12"/>
    </row>
    <row r="24" ht="15.75" customHeight="1">
      <c r="A24" s="21">
        <v>2.2305337E7</v>
      </c>
      <c r="B24" s="21" t="s">
        <v>238</v>
      </c>
      <c r="C24" s="21" t="s">
        <v>239</v>
      </c>
      <c r="D24" s="21" t="s">
        <v>240</v>
      </c>
      <c r="E24" s="21" t="s">
        <v>241</v>
      </c>
      <c r="F24" s="21" t="s">
        <v>202</v>
      </c>
      <c r="G24" s="21">
        <v>2012.0</v>
      </c>
      <c r="H24" s="26">
        <v>40946.0</v>
      </c>
      <c r="I24" s="21"/>
      <c r="J24" s="21"/>
      <c r="K24" s="21" t="s">
        <v>242</v>
      </c>
      <c r="L24" s="21" t="str">
        <f>IF(ISNUMBER(VLOOKUP(A24,EXCL,1,FALSE)),"Excluido",IF(ISNUMBER(VLOOKUP(A24,POST,1,FALSE)),"PostAlerta",IF(ISNUMBER(VLOOKUP(A24,PRE,1,FALSE)),"PreAlerta","")))</f>
        <v>PreAlerta</v>
      </c>
      <c r="M24" s="21" t="str">
        <f>IF(ISNUMBER(A24),(IF(ISNUMBER(VLOOKUP(A24,KEYWORDS,1,FALSE)),"C/PalabrasClaves","S/PalabrasClaves")),"")</f>
        <v>S/PalabrasClaves</v>
      </c>
      <c r="N24" s="21" t="str">
        <f t="shared" si="1"/>
        <v/>
      </c>
      <c r="O24" s="21"/>
      <c r="P24" s="21" t="s">
        <v>114</v>
      </c>
      <c r="Q24" s="21"/>
      <c r="R24" s="21" t="str">
        <f>LEFT('2012-2022'!$P24,4)</f>
        <v>2012</v>
      </c>
      <c r="S24" s="21" t="s">
        <v>47</v>
      </c>
      <c r="T24" s="21"/>
      <c r="U24" s="21"/>
      <c r="V24" s="21"/>
      <c r="W24" s="27"/>
      <c r="X24" s="27"/>
      <c r="Y24" s="28"/>
    </row>
    <row r="25" ht="15.75" customHeight="1">
      <c r="A25" s="21">
        <v>2.2321996E7</v>
      </c>
      <c r="B25" s="21" t="s">
        <v>243</v>
      </c>
      <c r="C25" s="21" t="s">
        <v>244</v>
      </c>
      <c r="D25" s="21" t="s">
        <v>245</v>
      </c>
      <c r="E25" s="21" t="s">
        <v>246</v>
      </c>
      <c r="F25" s="21" t="s">
        <v>247</v>
      </c>
      <c r="G25" s="21">
        <v>2012.0</v>
      </c>
      <c r="H25" s="26">
        <v>40950.0</v>
      </c>
      <c r="I25" s="21"/>
      <c r="J25" s="21"/>
      <c r="K25" s="21" t="s">
        <v>248</v>
      </c>
      <c r="L25" s="21" t="str">
        <f>IF(ISNUMBER(VLOOKUP(A25,EXCL,1,FALSE)),"Excluido",IF(ISNUMBER(VLOOKUP(A25,POST,1,FALSE)),"PostAlerta",IF(ISNUMBER(VLOOKUP(A25,PRE,1,FALSE)),"PreAlerta","")))</f>
        <v>PreAlerta</v>
      </c>
      <c r="M25" s="21" t="str">
        <f>IF(ISNUMBER(A25),(IF(ISNUMBER(VLOOKUP(A25,KEYWORDS,1,FALSE)),"C/PalabrasClaves","S/PalabrasClaves")),"")</f>
        <v>S/PalabrasClaves</v>
      </c>
      <c r="N25" s="21" t="str">
        <f t="shared" si="1"/>
        <v/>
      </c>
      <c r="O25" s="21"/>
      <c r="P25" s="21" t="s">
        <v>114</v>
      </c>
      <c r="Q25" s="21"/>
      <c r="R25" s="21" t="str">
        <f>LEFT('2012-2022'!$P25,4)</f>
        <v>2012</v>
      </c>
      <c r="S25" s="21" t="s">
        <v>47</v>
      </c>
      <c r="T25" s="21"/>
      <c r="U25" s="21"/>
      <c r="V25" s="21"/>
      <c r="W25" s="27"/>
      <c r="X25" s="27"/>
      <c r="Y25" s="12"/>
    </row>
    <row r="26" ht="15.75" customHeight="1">
      <c r="A26" s="21">
        <v>2.2369153E7</v>
      </c>
      <c r="B26" s="21" t="s">
        <v>249</v>
      </c>
      <c r="C26" s="21" t="s">
        <v>250</v>
      </c>
      <c r="D26" s="21" t="s">
        <v>251</v>
      </c>
      <c r="E26" s="21" t="s">
        <v>252</v>
      </c>
      <c r="F26" s="21" t="s">
        <v>112</v>
      </c>
      <c r="G26" s="21">
        <v>2012.0</v>
      </c>
      <c r="H26" s="26">
        <v>40968.0</v>
      </c>
      <c r="I26" s="21"/>
      <c r="J26" s="21"/>
      <c r="K26" s="21" t="s">
        <v>253</v>
      </c>
      <c r="L26" s="21" t="str">
        <f>IF(ISNUMBER(VLOOKUP(A26,EXCL,1,FALSE)),"Excluido",IF(ISNUMBER(VLOOKUP(A26,POST,1,FALSE)),"PostAlerta",IF(ISNUMBER(VLOOKUP(A26,PRE,1,FALSE)),"PreAlerta","")))</f>
        <v>Excluido</v>
      </c>
      <c r="M26" s="21" t="str">
        <f>IF(ISNUMBER(A26),(IF(ISNUMBER(VLOOKUP(A26,KEYWORDS,1,FALSE)),"C/PalabrasClaves","S/PalabrasClaves")),"")</f>
        <v>S/PalabrasClaves</v>
      </c>
      <c r="N26" s="21" t="str">
        <f t="shared" si="1"/>
        <v/>
      </c>
      <c r="O26" s="21"/>
      <c r="P26" s="21" t="s">
        <v>114</v>
      </c>
      <c r="Q26" s="21"/>
      <c r="R26" s="21" t="str">
        <f>LEFT('2012-2022'!$P26,4)</f>
        <v>2012</v>
      </c>
      <c r="S26" s="21" t="s">
        <v>47</v>
      </c>
      <c r="T26" s="21"/>
      <c r="U26" s="21"/>
      <c r="V26" s="21"/>
      <c r="W26" s="27"/>
      <c r="X26" s="27"/>
      <c r="Y26" s="28"/>
    </row>
    <row r="27" ht="15.75" customHeight="1">
      <c r="A27" s="21">
        <v>2.2374949E7</v>
      </c>
      <c r="B27" s="21" t="s">
        <v>254</v>
      </c>
      <c r="C27" s="21" t="s">
        <v>255</v>
      </c>
      <c r="D27" s="21" t="s">
        <v>256</v>
      </c>
      <c r="E27" s="21" t="s">
        <v>257</v>
      </c>
      <c r="F27" s="21" t="s">
        <v>258</v>
      </c>
      <c r="G27" s="21">
        <v>2012.0</v>
      </c>
      <c r="H27" s="26">
        <v>40969.0</v>
      </c>
      <c r="I27" s="21" t="s">
        <v>259</v>
      </c>
      <c r="J27" s="21"/>
      <c r="K27" s="21" t="s">
        <v>260</v>
      </c>
      <c r="L27" s="21" t="str">
        <f>IF(ISNUMBER(VLOOKUP(A27,EXCL,1,FALSE)),"Excluido",IF(ISNUMBER(VLOOKUP(A27,POST,1,FALSE)),"PostAlerta",IF(ISNUMBER(VLOOKUP(A27,PRE,1,FALSE)),"PreAlerta","")))</f>
        <v>PreAlerta</v>
      </c>
      <c r="M27" s="21" t="str">
        <f>IF(ISNUMBER(A27),(IF(ISNUMBER(VLOOKUP(A27,KEYWORDS,1,FALSE)),"C/PalabrasClaves","S/PalabrasClaves")),"")</f>
        <v>S/PalabrasClaves</v>
      </c>
      <c r="N27" s="21" t="str">
        <f t="shared" si="1"/>
        <v/>
      </c>
      <c r="O27" s="21"/>
      <c r="P27" s="21" t="s">
        <v>114</v>
      </c>
      <c r="Q27" s="21"/>
      <c r="R27" s="21" t="str">
        <f>LEFT('2012-2022'!$P27,4)</f>
        <v>2012</v>
      </c>
      <c r="S27" s="21" t="s">
        <v>47</v>
      </c>
      <c r="T27" s="21"/>
      <c r="U27" s="21"/>
      <c r="V27" s="21"/>
      <c r="W27" s="27"/>
      <c r="X27" s="27"/>
      <c r="Y27" s="12"/>
    </row>
    <row r="28" ht="15.75" customHeight="1">
      <c r="A28" s="21">
        <v>2.2376001E7</v>
      </c>
      <c r="B28" s="21" t="s">
        <v>261</v>
      </c>
      <c r="C28" s="21" t="s">
        <v>262</v>
      </c>
      <c r="D28" s="21" t="s">
        <v>263</v>
      </c>
      <c r="E28" s="21" t="s">
        <v>264</v>
      </c>
      <c r="F28" s="21" t="s">
        <v>265</v>
      </c>
      <c r="G28" s="21">
        <v>2012.0</v>
      </c>
      <c r="H28" s="26">
        <v>40970.0</v>
      </c>
      <c r="I28" s="21"/>
      <c r="J28" s="21"/>
      <c r="K28" s="21" t="s">
        <v>266</v>
      </c>
      <c r="L28" s="21" t="str">
        <f>IF(ISNUMBER(VLOOKUP(A28,EXCL,1,FALSE)),"Excluido",IF(ISNUMBER(VLOOKUP(A28,POST,1,FALSE)),"PostAlerta",IF(ISNUMBER(VLOOKUP(A28,PRE,1,FALSE)),"PreAlerta","")))</f>
        <v>PreAlerta</v>
      </c>
      <c r="M28" s="21" t="str">
        <f>IF(ISNUMBER(A28),(IF(ISNUMBER(VLOOKUP(A28,KEYWORDS,1,FALSE)),"C/PalabrasClaves","S/PalabrasClaves")),"")</f>
        <v>S/PalabrasClaves</v>
      </c>
      <c r="N28" s="21" t="str">
        <f t="shared" si="1"/>
        <v/>
      </c>
      <c r="O28" s="21"/>
      <c r="P28" s="21" t="s">
        <v>114</v>
      </c>
      <c r="Q28" s="29"/>
      <c r="R28" s="21" t="str">
        <f>LEFT('2012-2022'!$P28,4)</f>
        <v>2012</v>
      </c>
      <c r="S28" s="21" t="s">
        <v>47</v>
      </c>
      <c r="T28" s="21"/>
      <c r="U28" s="21"/>
      <c r="V28" s="21"/>
      <c r="W28" s="27"/>
      <c r="X28" s="27"/>
      <c r="Y28" s="28"/>
    </row>
    <row r="29" ht="15.75" customHeight="1">
      <c r="A29" s="21">
        <v>2.2379331E7</v>
      </c>
      <c r="B29" s="21" t="s">
        <v>267</v>
      </c>
      <c r="C29" s="21" t="s">
        <v>268</v>
      </c>
      <c r="D29" s="21" t="s">
        <v>269</v>
      </c>
      <c r="E29" s="21" t="s">
        <v>270</v>
      </c>
      <c r="F29" s="21" t="s">
        <v>271</v>
      </c>
      <c r="G29" s="21">
        <v>2012.0</v>
      </c>
      <c r="H29" s="26">
        <v>40970.0</v>
      </c>
      <c r="I29" s="21" t="s">
        <v>272</v>
      </c>
      <c r="J29" s="21"/>
      <c r="K29" s="21" t="s">
        <v>273</v>
      </c>
      <c r="L29" s="21" t="str">
        <f>IF(ISNUMBER(VLOOKUP(A29,EXCL,1,FALSE)),"Excluido",IF(ISNUMBER(VLOOKUP(A29,POST,1,FALSE)),"PostAlerta",IF(ISNUMBER(VLOOKUP(A29,PRE,1,FALSE)),"PreAlerta","")))</f>
        <v>PreAlerta</v>
      </c>
      <c r="M29" s="21" t="str">
        <f>IF(ISNUMBER(A29),(IF(ISNUMBER(VLOOKUP(A29,KEYWORDS,1,FALSE)),"C/PalabrasClaves","S/PalabrasClaves")),"")</f>
        <v>S/PalabrasClaves</v>
      </c>
      <c r="N29" s="21" t="str">
        <f t="shared" si="1"/>
        <v/>
      </c>
      <c r="O29" s="21"/>
      <c r="P29" s="21" t="s">
        <v>114</v>
      </c>
      <c r="Q29" s="21"/>
      <c r="R29" s="21" t="str">
        <f>LEFT('2012-2022'!$P29,4)</f>
        <v>2012</v>
      </c>
      <c r="S29" s="21" t="s">
        <v>47</v>
      </c>
      <c r="T29" s="21"/>
      <c r="U29" s="21"/>
      <c r="V29" s="21"/>
      <c r="W29" s="27"/>
      <c r="X29" s="27"/>
      <c r="Y29" s="12"/>
    </row>
    <row r="30" ht="15.75" customHeight="1">
      <c r="A30" s="21">
        <v>2.2380432E7</v>
      </c>
      <c r="B30" s="21" t="s">
        <v>274</v>
      </c>
      <c r="C30" s="21" t="s">
        <v>275</v>
      </c>
      <c r="D30" s="21" t="s">
        <v>276</v>
      </c>
      <c r="E30" s="21" t="s">
        <v>277</v>
      </c>
      <c r="F30" s="21" t="s">
        <v>278</v>
      </c>
      <c r="G30" s="21">
        <v>2012.0</v>
      </c>
      <c r="H30" s="26">
        <v>40971.0</v>
      </c>
      <c r="I30" s="21"/>
      <c r="J30" s="21"/>
      <c r="K30" s="21" t="s">
        <v>279</v>
      </c>
      <c r="L30" s="21" t="str">
        <f>IF(ISNUMBER(VLOOKUP(A30,EXCL,1,FALSE)),"Excluido",IF(ISNUMBER(VLOOKUP(A30,POST,1,FALSE)),"PostAlerta",IF(ISNUMBER(VLOOKUP(A30,PRE,1,FALSE)),"PreAlerta","")))</f>
        <v>PreAlerta</v>
      </c>
      <c r="M30" s="21" t="str">
        <f>IF(ISNUMBER(A30),(IF(ISNUMBER(VLOOKUP(A30,KEYWORDS,1,FALSE)),"C/PalabrasClaves","S/PalabrasClaves")),"")</f>
        <v>S/PalabrasClaves</v>
      </c>
      <c r="N30" s="21" t="str">
        <f t="shared" si="1"/>
        <v/>
      </c>
      <c r="O30" s="21"/>
      <c r="P30" s="21" t="s">
        <v>114</v>
      </c>
      <c r="Q30" s="21"/>
      <c r="R30" s="21" t="str">
        <f>LEFT('2012-2022'!$P30,4)</f>
        <v>2012</v>
      </c>
      <c r="S30" s="21" t="s">
        <v>47</v>
      </c>
      <c r="T30" s="21"/>
      <c r="U30" s="21"/>
      <c r="V30" s="21"/>
      <c r="W30" s="27"/>
      <c r="X30" s="27"/>
      <c r="Y30" s="28"/>
    </row>
    <row r="31" ht="15.75" customHeight="1">
      <c r="A31" s="21">
        <v>2.2386178E7</v>
      </c>
      <c r="B31" s="21" t="s">
        <v>280</v>
      </c>
      <c r="C31" s="21" t="s">
        <v>281</v>
      </c>
      <c r="D31" s="21" t="s">
        <v>282</v>
      </c>
      <c r="E31" s="21" t="s">
        <v>283</v>
      </c>
      <c r="F31" s="21" t="s">
        <v>284</v>
      </c>
      <c r="G31" s="21">
        <v>2012.0</v>
      </c>
      <c r="H31" s="26">
        <v>40974.0</v>
      </c>
      <c r="I31" s="21" t="s">
        <v>285</v>
      </c>
      <c r="J31" s="21"/>
      <c r="K31" s="21" t="s">
        <v>286</v>
      </c>
      <c r="L31" s="21" t="str">
        <f>IF(ISNUMBER(VLOOKUP(A31,EXCL,1,FALSE)),"Excluido",IF(ISNUMBER(VLOOKUP(A31,POST,1,FALSE)),"PostAlerta",IF(ISNUMBER(VLOOKUP(A31,PRE,1,FALSE)),"PreAlerta","")))</f>
        <v>PreAlerta</v>
      </c>
      <c r="M31" s="21" t="str">
        <f>IF(ISNUMBER(A31),(IF(ISNUMBER(VLOOKUP(A31,KEYWORDS,1,FALSE)),"C/PalabrasClaves","S/PalabrasClaves")),"")</f>
        <v>S/PalabrasClaves</v>
      </c>
      <c r="N31" s="21" t="str">
        <f t="shared" si="1"/>
        <v/>
      </c>
      <c r="O31" s="21"/>
      <c r="P31" s="21" t="s">
        <v>114</v>
      </c>
      <c r="Q31" s="21"/>
      <c r="R31" s="21" t="str">
        <f>LEFT('2012-2022'!$P31,4)</f>
        <v>2012</v>
      </c>
      <c r="S31" s="21" t="s">
        <v>47</v>
      </c>
      <c r="T31" s="21"/>
      <c r="U31" s="21"/>
      <c r="V31" s="21"/>
      <c r="W31" s="27"/>
      <c r="X31" s="27"/>
      <c r="Y31" s="12"/>
    </row>
    <row r="32" ht="15.75" customHeight="1">
      <c r="A32" s="21">
        <v>2.2392278E7</v>
      </c>
      <c r="B32" s="21" t="s">
        <v>287</v>
      </c>
      <c r="C32" s="21" t="s">
        <v>288</v>
      </c>
      <c r="D32" s="21" t="s">
        <v>289</v>
      </c>
      <c r="E32" s="21" t="s">
        <v>290</v>
      </c>
      <c r="F32" s="21" t="s">
        <v>291</v>
      </c>
      <c r="G32" s="21">
        <v>2012.0</v>
      </c>
      <c r="H32" s="26">
        <v>40975.0</v>
      </c>
      <c r="I32" s="21"/>
      <c r="J32" s="21"/>
      <c r="K32" s="21" t="s">
        <v>292</v>
      </c>
      <c r="L32" s="21" t="str">
        <f>IF(ISNUMBER(VLOOKUP(A32,EXCL,1,FALSE)),"Excluido",IF(ISNUMBER(VLOOKUP(A32,POST,1,FALSE)),"PostAlerta",IF(ISNUMBER(VLOOKUP(A32,PRE,1,FALSE)),"PreAlerta","")))</f>
        <v>PreAlerta</v>
      </c>
      <c r="M32" s="21" t="str">
        <f>IF(ISNUMBER(A32),(IF(ISNUMBER(VLOOKUP(A32,KEYWORDS,1,FALSE)),"C/PalabrasClaves","S/PalabrasClaves")),"")</f>
        <v>C/PalabrasClaves</v>
      </c>
      <c r="N32" s="21" t="str">
        <f t="shared" si="1"/>
        <v/>
      </c>
      <c r="O32" s="21"/>
      <c r="P32" s="21" t="s">
        <v>114</v>
      </c>
      <c r="Q32" s="21"/>
      <c r="R32" s="21" t="str">
        <f>LEFT('2012-2022'!$P32,4)</f>
        <v>2012</v>
      </c>
      <c r="S32" s="21" t="s">
        <v>47</v>
      </c>
      <c r="T32" s="21"/>
      <c r="U32" s="21"/>
      <c r="V32" s="21"/>
      <c r="W32" s="27"/>
      <c r="X32" s="27"/>
      <c r="Y32" s="28"/>
    </row>
    <row r="33" ht="15.75" customHeight="1">
      <c r="A33" s="21">
        <v>2.2484753E7</v>
      </c>
      <c r="B33" s="21" t="s">
        <v>293</v>
      </c>
      <c r="C33" s="21" t="s">
        <v>294</v>
      </c>
      <c r="D33" s="21" t="s">
        <v>295</v>
      </c>
      <c r="E33" s="21" t="s">
        <v>296</v>
      </c>
      <c r="F33" s="21" t="s">
        <v>297</v>
      </c>
      <c r="G33" s="21">
        <v>2012.0</v>
      </c>
      <c r="H33" s="26">
        <v>41009.0</v>
      </c>
      <c r="I33" s="21"/>
      <c r="J33" s="21"/>
      <c r="K33" s="21"/>
      <c r="L33" s="21" t="str">
        <f>IF(ISNUMBER(VLOOKUP(A33,EXCL,1,FALSE)),"Excluido",IF(ISNUMBER(VLOOKUP(A33,POST,1,FALSE)),"PostAlerta",IF(ISNUMBER(VLOOKUP(A33,PRE,1,FALSE)),"PreAlerta","")))</f>
        <v>PreAlerta</v>
      </c>
      <c r="M33" s="21" t="str">
        <f>IF(ISNUMBER(A33),(IF(ISNUMBER(VLOOKUP(A33,KEYWORDS,1,FALSE)),"C/PalabrasClaves","S/PalabrasClaves")),"")</f>
        <v>S/PalabrasClaves</v>
      </c>
      <c r="N33" s="21" t="str">
        <f t="shared" si="1"/>
        <v/>
      </c>
      <c r="O33" s="21"/>
      <c r="P33" s="21" t="s">
        <v>114</v>
      </c>
      <c r="Q33" s="21"/>
      <c r="R33" s="21" t="str">
        <f>LEFT('2012-2022'!$P33,4)</f>
        <v>2012</v>
      </c>
      <c r="S33" s="21" t="s">
        <v>47</v>
      </c>
      <c r="T33" s="21"/>
      <c r="U33" s="21"/>
      <c r="V33" s="21"/>
      <c r="W33" s="27"/>
      <c r="X33" s="27"/>
      <c r="Y33" s="12"/>
    </row>
    <row r="34" ht="15.75" customHeight="1">
      <c r="A34" s="21">
        <v>2.2515036E7</v>
      </c>
      <c r="B34" s="21" t="s">
        <v>298</v>
      </c>
      <c r="C34" s="21" t="s">
        <v>299</v>
      </c>
      <c r="D34" s="21" t="s">
        <v>300</v>
      </c>
      <c r="E34" s="21" t="s">
        <v>301</v>
      </c>
      <c r="F34" s="21" t="s">
        <v>302</v>
      </c>
      <c r="G34" s="21">
        <v>2012.0</v>
      </c>
      <c r="H34" s="26">
        <v>41020.0</v>
      </c>
      <c r="I34" s="21"/>
      <c r="J34" s="21"/>
      <c r="K34" s="21"/>
      <c r="L34" s="21" t="str">
        <f>IF(ISNUMBER(VLOOKUP(A34,EXCL,1,FALSE)),"Excluido",IF(ISNUMBER(VLOOKUP(A34,POST,1,FALSE)),"PostAlerta",IF(ISNUMBER(VLOOKUP(A34,PRE,1,FALSE)),"PreAlerta","")))</f>
        <v>PreAlerta</v>
      </c>
      <c r="M34" s="21" t="str">
        <f>IF(ISNUMBER(A34),(IF(ISNUMBER(VLOOKUP(A34,KEYWORDS,1,FALSE)),"C/PalabrasClaves","S/PalabrasClaves")),"")</f>
        <v>S/PalabrasClaves</v>
      </c>
      <c r="N34" s="21" t="str">
        <f t="shared" si="1"/>
        <v/>
      </c>
      <c r="O34" s="21"/>
      <c r="P34" s="21" t="s">
        <v>303</v>
      </c>
      <c r="Q34" s="21"/>
      <c r="R34" s="21" t="str">
        <f>LEFT('2012-2022'!$P34,4)</f>
        <v>2012</v>
      </c>
      <c r="S34" s="21" t="s">
        <v>53</v>
      </c>
      <c r="T34" s="21"/>
      <c r="U34" s="21"/>
      <c r="V34" s="21"/>
      <c r="W34" s="27"/>
      <c r="X34" s="27"/>
      <c r="Y34" s="28"/>
    </row>
    <row r="35" ht="15.75" customHeight="1">
      <c r="A35" s="21">
        <v>2.2543604E7</v>
      </c>
      <c r="B35" s="21" t="s">
        <v>304</v>
      </c>
      <c r="C35" s="21" t="s">
        <v>305</v>
      </c>
      <c r="D35" s="21" t="s">
        <v>306</v>
      </c>
      <c r="E35" s="21" t="s">
        <v>307</v>
      </c>
      <c r="F35" s="21" t="s">
        <v>308</v>
      </c>
      <c r="G35" s="21">
        <v>2012.0</v>
      </c>
      <c r="H35" s="26">
        <v>41030.0</v>
      </c>
      <c r="I35" s="21"/>
      <c r="J35" s="21"/>
      <c r="K35" s="21"/>
      <c r="L35" s="21" t="str">
        <f>IF(ISNUMBER(VLOOKUP(A35,EXCL,1,FALSE)),"Excluido",IF(ISNUMBER(VLOOKUP(A35,POST,1,FALSE)),"PostAlerta",IF(ISNUMBER(VLOOKUP(A35,PRE,1,FALSE)),"PreAlerta","")))</f>
        <v>PreAlerta</v>
      </c>
      <c r="M35" s="21" t="str">
        <f>IF(ISNUMBER(A35),(IF(ISNUMBER(VLOOKUP(A35,KEYWORDS,1,FALSE)),"C/PalabrasClaves","S/PalabrasClaves")),"")</f>
        <v>S/PalabrasClaves</v>
      </c>
      <c r="N35" s="21" t="str">
        <f t="shared" si="1"/>
        <v/>
      </c>
      <c r="O35" s="21"/>
      <c r="P35" s="21" t="s">
        <v>114</v>
      </c>
      <c r="Q35" s="21"/>
      <c r="R35" s="21" t="str">
        <f>LEFT('2012-2022'!$P35,4)</f>
        <v>2012</v>
      </c>
      <c r="S35" s="21" t="s">
        <v>47</v>
      </c>
      <c r="T35" s="21"/>
      <c r="U35" s="21"/>
      <c r="V35" s="21"/>
      <c r="W35" s="27"/>
      <c r="X35" s="27"/>
      <c r="Y35" s="12"/>
    </row>
    <row r="36" ht="15.75" customHeight="1">
      <c r="A36" s="21">
        <v>2.2585246E7</v>
      </c>
      <c r="B36" s="21" t="s">
        <v>309</v>
      </c>
      <c r="C36" s="21" t="s">
        <v>310</v>
      </c>
      <c r="D36" s="21" t="s">
        <v>311</v>
      </c>
      <c r="E36" s="21" t="s">
        <v>312</v>
      </c>
      <c r="F36" s="21" t="s">
        <v>313</v>
      </c>
      <c r="G36" s="21">
        <v>2012.0</v>
      </c>
      <c r="H36" s="26">
        <v>41045.0</v>
      </c>
      <c r="I36" s="21"/>
      <c r="J36" s="21"/>
      <c r="K36" s="21"/>
      <c r="L36" s="21" t="str">
        <f>IF(ISNUMBER(VLOOKUP(A36,EXCL,1,FALSE)),"Excluido",IF(ISNUMBER(VLOOKUP(A36,POST,1,FALSE)),"PostAlerta",IF(ISNUMBER(VLOOKUP(A36,PRE,1,FALSE)),"PreAlerta","")))</f>
        <v>PreAlerta</v>
      </c>
      <c r="M36" s="21" t="str">
        <f>IF(ISNUMBER(A36),(IF(ISNUMBER(VLOOKUP(A36,KEYWORDS,1,FALSE)),"C/PalabrasClaves","S/PalabrasClaves")),"")</f>
        <v>S/PalabrasClaves</v>
      </c>
      <c r="N36" s="21" t="str">
        <f t="shared" si="1"/>
        <v/>
      </c>
      <c r="O36" s="21"/>
      <c r="P36" s="21" t="s">
        <v>114</v>
      </c>
      <c r="Q36" s="21"/>
      <c r="R36" s="21" t="str">
        <f>LEFT('2012-2022'!$P36,4)</f>
        <v>2012</v>
      </c>
      <c r="S36" s="21" t="s">
        <v>47</v>
      </c>
      <c r="T36" s="21"/>
      <c r="U36" s="21"/>
      <c r="V36" s="21"/>
      <c r="W36" s="27"/>
      <c r="X36" s="27"/>
      <c r="Y36" s="28"/>
    </row>
    <row r="37" ht="15.75" customHeight="1">
      <c r="A37" s="21">
        <v>2.2595273E7</v>
      </c>
      <c r="B37" s="21" t="s">
        <v>314</v>
      </c>
      <c r="C37" s="21" t="s">
        <v>315</v>
      </c>
      <c r="D37" s="21" t="s">
        <v>316</v>
      </c>
      <c r="E37" s="21" t="s">
        <v>317</v>
      </c>
      <c r="F37" s="21" t="s">
        <v>318</v>
      </c>
      <c r="G37" s="21">
        <v>2012.0</v>
      </c>
      <c r="H37" s="26">
        <v>41048.0</v>
      </c>
      <c r="I37" s="21" t="s">
        <v>319</v>
      </c>
      <c r="J37" s="21"/>
      <c r="K37" s="21" t="s">
        <v>320</v>
      </c>
      <c r="L37" s="21" t="str">
        <f>IF(ISNUMBER(VLOOKUP(A37,EXCL,1,FALSE)),"Excluido",IF(ISNUMBER(VLOOKUP(A37,POST,1,FALSE)),"PostAlerta",IF(ISNUMBER(VLOOKUP(A37,PRE,1,FALSE)),"PreAlerta","")))</f>
        <v>PreAlerta</v>
      </c>
      <c r="M37" s="21" t="str">
        <f>IF(ISNUMBER(A37),(IF(ISNUMBER(VLOOKUP(A37,KEYWORDS,1,FALSE)),"C/PalabrasClaves","S/PalabrasClaves")),"")</f>
        <v>S/PalabrasClaves</v>
      </c>
      <c r="N37" s="21" t="str">
        <f t="shared" si="1"/>
        <v/>
      </c>
      <c r="O37" s="21"/>
      <c r="P37" s="21" t="s">
        <v>114</v>
      </c>
      <c r="Q37" s="21"/>
      <c r="R37" s="21" t="str">
        <f>LEFT('2012-2022'!$P37,4)</f>
        <v>2012</v>
      </c>
      <c r="S37" s="21" t="s">
        <v>47</v>
      </c>
      <c r="T37" s="21"/>
      <c r="U37" s="21"/>
      <c r="V37" s="21"/>
      <c r="W37" s="27"/>
      <c r="X37" s="27"/>
      <c r="Y37" s="12"/>
    </row>
    <row r="38" ht="15.75" customHeight="1">
      <c r="A38" s="21">
        <v>2.2383821E7</v>
      </c>
      <c r="B38" s="21" t="s">
        <v>321</v>
      </c>
      <c r="C38" s="21" t="s">
        <v>322</v>
      </c>
      <c r="D38" s="21" t="s">
        <v>323</v>
      </c>
      <c r="E38" s="21" t="s">
        <v>324</v>
      </c>
      <c r="F38" s="21" t="s">
        <v>325</v>
      </c>
      <c r="G38" s="21">
        <v>2012.0</v>
      </c>
      <c r="H38" s="26">
        <v>40971.0</v>
      </c>
      <c r="I38" s="21"/>
      <c r="J38" s="21"/>
      <c r="K38" s="21" t="s">
        <v>326</v>
      </c>
      <c r="L38" s="21" t="str">
        <f>IF(ISNUMBER(VLOOKUP(A38,EXCL,1,FALSE)),"Excluido",IF(ISNUMBER(VLOOKUP(A38,POST,1,FALSE)),"PostAlerta",IF(ISNUMBER(VLOOKUP(A38,PRE,1,FALSE)),"PreAlerta","")))</f>
        <v>PreAlerta</v>
      </c>
      <c r="M38" s="21" t="str">
        <f>IF(ISNUMBER(A38),(IF(ISNUMBER(VLOOKUP(A38,KEYWORDS,1,FALSE)),"C/PalabrasClaves","S/PalabrasClaves")),"")</f>
        <v>S/PalabrasClaves</v>
      </c>
      <c r="N38" s="21" t="str">
        <f t="shared" si="1"/>
        <v/>
      </c>
      <c r="O38" s="21"/>
      <c r="P38" s="21" t="s">
        <v>327</v>
      </c>
      <c r="Q38" s="21"/>
      <c r="R38" s="21" t="str">
        <f>LEFT('2012-2022'!$P38,4)</f>
        <v>2012</v>
      </c>
      <c r="S38" s="21" t="s">
        <v>47</v>
      </c>
      <c r="T38" s="21"/>
      <c r="U38" s="21"/>
      <c r="V38" s="21"/>
      <c r="W38" s="27"/>
      <c r="X38" s="27"/>
      <c r="Y38" s="28"/>
    </row>
    <row r="39" ht="15.75" customHeight="1">
      <c r="A39" s="21">
        <v>2.2401583E7</v>
      </c>
      <c r="B39" s="21" t="s">
        <v>328</v>
      </c>
      <c r="C39" s="21" t="s">
        <v>329</v>
      </c>
      <c r="D39" s="21" t="s">
        <v>330</v>
      </c>
      <c r="E39" s="21" t="s">
        <v>331</v>
      </c>
      <c r="F39" s="21" t="s">
        <v>332</v>
      </c>
      <c r="G39" s="21">
        <v>2012.0</v>
      </c>
      <c r="H39" s="26">
        <v>40978.0</v>
      </c>
      <c r="I39" s="21" t="s">
        <v>333</v>
      </c>
      <c r="J39" s="21"/>
      <c r="K39" s="21" t="s">
        <v>334</v>
      </c>
      <c r="L39" s="21" t="str">
        <f>IF(ISNUMBER(VLOOKUP(A39,EXCL,1,FALSE)),"Excluido",IF(ISNUMBER(VLOOKUP(A39,POST,1,FALSE)),"PostAlerta",IF(ISNUMBER(VLOOKUP(A39,PRE,1,FALSE)),"PreAlerta","")))</f>
        <v>PreAlerta</v>
      </c>
      <c r="M39" s="21" t="str">
        <f>IF(ISNUMBER(A39),(IF(ISNUMBER(VLOOKUP(A39,KEYWORDS,1,FALSE)),"C/PalabrasClaves","S/PalabrasClaves")),"")</f>
        <v>S/PalabrasClaves</v>
      </c>
      <c r="N39" s="21" t="str">
        <f t="shared" si="1"/>
        <v/>
      </c>
      <c r="O39" s="21"/>
      <c r="P39" s="21" t="s">
        <v>335</v>
      </c>
      <c r="Q39" s="21"/>
      <c r="R39" s="21" t="str">
        <f>LEFT('2012-2022'!$P39,4)</f>
        <v>2012</v>
      </c>
      <c r="S39" s="21" t="s">
        <v>47</v>
      </c>
      <c r="T39" s="21"/>
      <c r="U39" s="21"/>
      <c r="V39" s="21"/>
      <c r="W39" s="27"/>
      <c r="X39" s="27"/>
      <c r="Y39" s="12"/>
    </row>
    <row r="40" ht="15.75" customHeight="1">
      <c r="A40" s="21">
        <v>2.2433114E7</v>
      </c>
      <c r="B40" s="21" t="s">
        <v>336</v>
      </c>
      <c r="C40" s="21" t="s">
        <v>337</v>
      </c>
      <c r="D40" s="21" t="s">
        <v>338</v>
      </c>
      <c r="E40" s="21" t="s">
        <v>339</v>
      </c>
      <c r="F40" s="21" t="s">
        <v>332</v>
      </c>
      <c r="G40" s="21">
        <v>2012.0</v>
      </c>
      <c r="H40" s="26">
        <v>40990.0</v>
      </c>
      <c r="I40" s="21" t="s">
        <v>340</v>
      </c>
      <c r="J40" s="21"/>
      <c r="K40" s="21" t="s">
        <v>341</v>
      </c>
      <c r="L40" s="21" t="str">
        <f>IF(ISNUMBER(VLOOKUP(A40,EXCL,1,FALSE)),"Excluido",IF(ISNUMBER(VLOOKUP(A40,POST,1,FALSE)),"PostAlerta",IF(ISNUMBER(VLOOKUP(A40,PRE,1,FALSE)),"PreAlerta","")))</f>
        <v>PreAlerta</v>
      </c>
      <c r="M40" s="21" t="str">
        <f>IF(ISNUMBER(A40),(IF(ISNUMBER(VLOOKUP(A40,KEYWORDS,1,FALSE)),"C/PalabrasClaves","S/PalabrasClaves")),"")</f>
        <v>S/PalabrasClaves</v>
      </c>
      <c r="N40" s="21"/>
      <c r="O40" s="21"/>
      <c r="P40" s="21" t="s">
        <v>342</v>
      </c>
      <c r="Q40" s="21"/>
      <c r="R40" s="21" t="str">
        <f>LEFT('2012-2022'!$P40,4)</f>
        <v>2012</v>
      </c>
      <c r="S40" s="21" t="s">
        <v>47</v>
      </c>
      <c r="T40" s="21"/>
      <c r="U40" s="21"/>
      <c r="V40" s="21"/>
      <c r="W40" s="27"/>
      <c r="X40" s="27"/>
      <c r="Y40" s="28"/>
    </row>
    <row r="41" ht="15.75" customHeight="1">
      <c r="A41" s="21">
        <v>2.2192469E7</v>
      </c>
      <c r="B41" s="21" t="s">
        <v>343</v>
      </c>
      <c r="C41" s="21" t="s">
        <v>344</v>
      </c>
      <c r="D41" s="21" t="s">
        <v>345</v>
      </c>
      <c r="E41" s="21" t="s">
        <v>346</v>
      </c>
      <c r="F41" s="21" t="s">
        <v>347</v>
      </c>
      <c r="G41" s="21">
        <v>2012.0</v>
      </c>
      <c r="H41" s="26">
        <v>40901.0</v>
      </c>
      <c r="I41" s="21"/>
      <c r="J41" s="21"/>
      <c r="K41" s="21" t="s">
        <v>348</v>
      </c>
      <c r="L41" s="21" t="str">
        <f>IF(ISNUMBER(VLOOKUP(A41,EXCL,1,FALSE)),"Excluido",IF(ISNUMBER(VLOOKUP(A41,POST,1,FALSE)),"PostAlerta",IF(ISNUMBER(VLOOKUP(A41,PRE,1,FALSE)),"PreAlerta","")))</f>
        <v>PreAlerta</v>
      </c>
      <c r="M41" s="21" t="str">
        <f>IF(ISNUMBER(A41),(IF(ISNUMBER(VLOOKUP(A41,KEYWORDS,1,FALSE)),"C/PalabrasClaves","S/PalabrasClaves")),"")</f>
        <v>S/PalabrasClaves</v>
      </c>
      <c r="N41" s="21" t="str">
        <f t="shared" ref="N41:N119" si="2">IF(ISNUMBER(SEARCH("TREATMENT", B41)), "4) Nuevos tratamientos", "")</f>
        <v/>
      </c>
      <c r="O41" s="21"/>
      <c r="P41" s="21" t="s">
        <v>349</v>
      </c>
      <c r="Q41" s="21"/>
      <c r="R41" s="21" t="str">
        <f>LEFT('2012-2022'!$P41,4)</f>
        <v>2012</v>
      </c>
      <c r="S41" s="21" t="s">
        <v>47</v>
      </c>
      <c r="T41" s="21"/>
      <c r="U41" s="21"/>
      <c r="V41" s="21"/>
      <c r="W41" s="27"/>
      <c r="X41" s="27"/>
      <c r="Y41" s="12"/>
    </row>
    <row r="42" ht="15.75" customHeight="1">
      <c r="A42" s="21">
        <v>2.1940118E7</v>
      </c>
      <c r="B42" s="21" t="s">
        <v>350</v>
      </c>
      <c r="C42" s="21" t="s">
        <v>351</v>
      </c>
      <c r="D42" s="21" t="s">
        <v>352</v>
      </c>
      <c r="E42" s="21" t="s">
        <v>353</v>
      </c>
      <c r="F42" s="21" t="s">
        <v>354</v>
      </c>
      <c r="G42" s="21">
        <v>2012.0</v>
      </c>
      <c r="H42" s="26">
        <v>40810.0</v>
      </c>
      <c r="I42" s="21"/>
      <c r="J42" s="21"/>
      <c r="K42" s="21" t="s">
        <v>355</v>
      </c>
      <c r="L42" s="21" t="str">
        <f>IF(ISNUMBER(VLOOKUP(A42,EXCL,1,FALSE)),"Excluido",IF(ISNUMBER(VLOOKUP(A42,POST,1,FALSE)),"PostAlerta",IF(ISNUMBER(VLOOKUP(A42,PRE,1,FALSE)),"PreAlerta","")))</f>
        <v>PreAlerta</v>
      </c>
      <c r="M42" s="21" t="str">
        <f>IF(ISNUMBER(A42),(IF(ISNUMBER(VLOOKUP(A42,KEYWORDS,1,FALSE)),"C/PalabrasClaves","S/PalabrasClaves")),"")</f>
        <v>S/PalabrasClaves</v>
      </c>
      <c r="N42" s="21" t="str">
        <f t="shared" si="2"/>
        <v/>
      </c>
      <c r="O42" s="21"/>
      <c r="P42" s="21" t="s">
        <v>356</v>
      </c>
      <c r="Q42" s="21"/>
      <c r="R42" s="21" t="str">
        <f>LEFT('2012-2022'!$P42,4)</f>
        <v>2012</v>
      </c>
      <c r="S42" s="21" t="s">
        <v>47</v>
      </c>
      <c r="T42" s="21"/>
      <c r="U42" s="21"/>
      <c r="V42" s="21"/>
      <c r="W42" s="27"/>
      <c r="X42" s="27"/>
      <c r="Y42" s="28"/>
    </row>
    <row r="43" ht="15.75" customHeight="1">
      <c r="A43" s="21">
        <v>2.245297E7</v>
      </c>
      <c r="B43" s="21" t="s">
        <v>357</v>
      </c>
      <c r="C43" s="21" t="s">
        <v>358</v>
      </c>
      <c r="D43" s="21" t="s">
        <v>359</v>
      </c>
      <c r="E43" s="21" t="s">
        <v>360</v>
      </c>
      <c r="F43" s="21" t="s">
        <v>332</v>
      </c>
      <c r="G43" s="21">
        <v>2012.0</v>
      </c>
      <c r="H43" s="26">
        <v>40997.0</v>
      </c>
      <c r="I43" s="21" t="s">
        <v>361</v>
      </c>
      <c r="J43" s="21"/>
      <c r="K43" s="21" t="s">
        <v>362</v>
      </c>
      <c r="L43" s="21" t="str">
        <f>IF(ISNUMBER(VLOOKUP(A43,EXCL,1,FALSE)),"Excluido",IF(ISNUMBER(VLOOKUP(A43,POST,1,FALSE)),"PostAlerta",IF(ISNUMBER(VLOOKUP(A43,PRE,1,FALSE)),"PreAlerta","")))</f>
        <v>PreAlerta</v>
      </c>
      <c r="M43" s="21" t="str">
        <f>IF(ISNUMBER(A43),(IF(ISNUMBER(VLOOKUP(A43,KEYWORDS,1,FALSE)),"C/PalabrasClaves","S/PalabrasClaves")),"")</f>
        <v>S/PalabrasClaves</v>
      </c>
      <c r="N43" s="21" t="str">
        <f t="shared" si="2"/>
        <v/>
      </c>
      <c r="O43" s="21"/>
      <c r="P43" s="21" t="s">
        <v>363</v>
      </c>
      <c r="Q43" s="21"/>
      <c r="R43" s="21" t="str">
        <f>LEFT('2012-2022'!$P43,4)</f>
        <v>2012</v>
      </c>
      <c r="S43" s="21" t="s">
        <v>47</v>
      </c>
      <c r="T43" s="21"/>
      <c r="U43" s="21"/>
      <c r="V43" s="21"/>
      <c r="W43" s="27"/>
      <c r="X43" s="27"/>
      <c r="Y43" s="12"/>
    </row>
    <row r="44" ht="15.75" customHeight="1">
      <c r="A44" s="21">
        <v>2.2462408E7</v>
      </c>
      <c r="B44" s="21" t="s">
        <v>364</v>
      </c>
      <c r="C44" s="21" t="s">
        <v>365</v>
      </c>
      <c r="D44" s="21" t="s">
        <v>366</v>
      </c>
      <c r="E44" s="21" t="s">
        <v>367</v>
      </c>
      <c r="F44" s="21" t="s">
        <v>368</v>
      </c>
      <c r="G44" s="21">
        <v>2012.0</v>
      </c>
      <c r="H44" s="26">
        <v>41002.0</v>
      </c>
      <c r="I44" s="21" t="s">
        <v>369</v>
      </c>
      <c r="J44" s="21"/>
      <c r="K44" s="21" t="s">
        <v>370</v>
      </c>
      <c r="L44" s="21" t="str">
        <f>IF(ISNUMBER(VLOOKUP(A44,EXCL,1,FALSE)),"Excluido",IF(ISNUMBER(VLOOKUP(A44,POST,1,FALSE)),"PostAlerta",IF(ISNUMBER(VLOOKUP(A44,PRE,1,FALSE)),"PreAlerta","")))</f>
        <v>Excluido</v>
      </c>
      <c r="M44" s="21" t="str">
        <f>IF(ISNUMBER(A44),(IF(ISNUMBER(VLOOKUP(A44,KEYWORDS,1,FALSE)),"C/PalabrasClaves","S/PalabrasClaves")),"")</f>
        <v>S/PalabrasClaves</v>
      </c>
      <c r="N44" s="21" t="str">
        <f t="shared" si="2"/>
        <v/>
      </c>
      <c r="O44" s="21"/>
      <c r="P44" s="21" t="s">
        <v>371</v>
      </c>
      <c r="Q44" s="21"/>
      <c r="R44" s="21" t="str">
        <f>LEFT('2012-2022'!$P44,4)</f>
        <v>2012</v>
      </c>
      <c r="S44" s="21" t="s">
        <v>47</v>
      </c>
      <c r="T44" s="21"/>
      <c r="U44" s="21"/>
      <c r="V44" s="21"/>
      <c r="W44" s="27"/>
      <c r="X44" s="27"/>
      <c r="Y44" s="28"/>
    </row>
    <row r="45" ht="15.75" customHeight="1">
      <c r="A45" s="21">
        <v>2.1947341E7</v>
      </c>
      <c r="B45" s="21" t="s">
        <v>372</v>
      </c>
      <c r="C45" s="21" t="s">
        <v>373</v>
      </c>
      <c r="D45" s="21" t="s">
        <v>374</v>
      </c>
      <c r="E45" s="21" t="s">
        <v>375</v>
      </c>
      <c r="F45" s="21" t="s">
        <v>376</v>
      </c>
      <c r="G45" s="21">
        <v>2012.0</v>
      </c>
      <c r="H45" s="26">
        <v>40814.0</v>
      </c>
      <c r="I45" s="21"/>
      <c r="J45" s="21"/>
      <c r="K45" s="21" t="s">
        <v>377</v>
      </c>
      <c r="L45" s="21" t="str">
        <f>IF(ISNUMBER(VLOOKUP(A45,EXCL,1,FALSE)),"Excluido",IF(ISNUMBER(VLOOKUP(A45,POST,1,FALSE)),"PostAlerta",IF(ISNUMBER(VLOOKUP(A45,PRE,1,FALSE)),"PreAlerta","")))</f>
        <v>PreAlerta</v>
      </c>
      <c r="M45" s="21" t="str">
        <f>IF(ISNUMBER(A45),(IF(ISNUMBER(VLOOKUP(A45,KEYWORDS,1,FALSE)),"C/PalabrasClaves","S/PalabrasClaves")),"")</f>
        <v>S/PalabrasClaves</v>
      </c>
      <c r="N45" s="21" t="str">
        <f t="shared" si="2"/>
        <v/>
      </c>
      <c r="O45" s="21"/>
      <c r="P45" s="21" t="s">
        <v>303</v>
      </c>
      <c r="Q45" s="21"/>
      <c r="R45" s="21" t="str">
        <f>LEFT('2012-2022'!$P45,4)</f>
        <v>2012</v>
      </c>
      <c r="S45" s="21" t="s">
        <v>47</v>
      </c>
      <c r="T45" s="21"/>
      <c r="U45" s="21"/>
      <c r="V45" s="21"/>
      <c r="W45" s="27"/>
      <c r="X45" s="27"/>
      <c r="Y45" s="12"/>
    </row>
    <row r="46" ht="15.75" customHeight="1">
      <c r="A46" s="21">
        <v>2.1947342E7</v>
      </c>
      <c r="B46" s="21" t="s">
        <v>378</v>
      </c>
      <c r="C46" s="21" t="s">
        <v>379</v>
      </c>
      <c r="D46" s="21" t="s">
        <v>380</v>
      </c>
      <c r="E46" s="21" t="s">
        <v>301</v>
      </c>
      <c r="F46" s="21" t="s">
        <v>376</v>
      </c>
      <c r="G46" s="21">
        <v>2012.0</v>
      </c>
      <c r="H46" s="26">
        <v>40814.0</v>
      </c>
      <c r="I46" s="21"/>
      <c r="J46" s="21"/>
      <c r="K46" s="21" t="s">
        <v>381</v>
      </c>
      <c r="L46" s="21" t="str">
        <f>IF(ISNUMBER(VLOOKUP(A46,EXCL,1,FALSE)),"Excluido",IF(ISNUMBER(VLOOKUP(A46,POST,1,FALSE)),"PostAlerta",IF(ISNUMBER(VLOOKUP(A46,PRE,1,FALSE)),"PreAlerta","")))</f>
        <v>PreAlerta</v>
      </c>
      <c r="M46" s="21" t="str">
        <f>IF(ISNUMBER(A46),(IF(ISNUMBER(VLOOKUP(A46,KEYWORDS,1,FALSE)),"C/PalabrasClaves","S/PalabrasClaves")),"")</f>
        <v>S/PalabrasClaves</v>
      </c>
      <c r="N46" s="21" t="str">
        <f t="shared" si="2"/>
        <v/>
      </c>
      <c r="O46" s="21"/>
      <c r="P46" s="21" t="s">
        <v>303</v>
      </c>
      <c r="Q46" s="21"/>
      <c r="R46" s="21" t="str">
        <f>LEFT('2012-2022'!$P46,4)</f>
        <v>2012</v>
      </c>
      <c r="S46" s="21" t="s">
        <v>53</v>
      </c>
      <c r="T46" s="21"/>
      <c r="U46" s="21"/>
      <c r="V46" s="21"/>
      <c r="W46" s="27"/>
      <c r="X46" s="27"/>
      <c r="Y46" s="28"/>
    </row>
    <row r="47" ht="15.75" customHeight="1">
      <c r="A47" s="21">
        <v>2.2032328E7</v>
      </c>
      <c r="B47" s="21" t="s">
        <v>382</v>
      </c>
      <c r="C47" s="21" t="s">
        <v>383</v>
      </c>
      <c r="D47" s="21" t="s">
        <v>384</v>
      </c>
      <c r="E47" s="21" t="s">
        <v>385</v>
      </c>
      <c r="F47" s="21" t="s">
        <v>386</v>
      </c>
      <c r="G47" s="21">
        <v>2012.0</v>
      </c>
      <c r="H47" s="26">
        <v>40845.0</v>
      </c>
      <c r="I47" s="21" t="s">
        <v>387</v>
      </c>
      <c r="J47" s="21" t="s">
        <v>388</v>
      </c>
      <c r="K47" s="21" t="s">
        <v>389</v>
      </c>
      <c r="L47" s="21" t="str">
        <f>IF(ISNUMBER(VLOOKUP(A47,EXCL,1,FALSE)),"Excluido",IF(ISNUMBER(VLOOKUP(A47,POST,1,FALSE)),"PostAlerta",IF(ISNUMBER(VLOOKUP(A47,PRE,1,FALSE)),"PreAlerta","")))</f>
        <v>PreAlerta</v>
      </c>
      <c r="M47" s="21" t="str">
        <f>IF(ISNUMBER(A47),(IF(ISNUMBER(VLOOKUP(A47,KEYWORDS,1,FALSE)),"C/PalabrasClaves","S/PalabrasClaves")),"")</f>
        <v>S/PalabrasClaves</v>
      </c>
      <c r="N47" s="21" t="str">
        <f t="shared" si="2"/>
        <v/>
      </c>
      <c r="O47" s="21"/>
      <c r="P47" s="21" t="s">
        <v>303</v>
      </c>
      <c r="Q47" s="21"/>
      <c r="R47" s="21" t="str">
        <f>LEFT('2012-2022'!$P47,4)</f>
        <v>2012</v>
      </c>
      <c r="S47" s="21" t="s">
        <v>53</v>
      </c>
      <c r="T47" s="21"/>
      <c r="U47" s="21"/>
      <c r="V47" s="21"/>
      <c r="W47" s="27"/>
      <c r="X47" s="27"/>
      <c r="Y47" s="12"/>
    </row>
    <row r="48" ht="15.75" customHeight="1">
      <c r="A48" s="21">
        <v>2.2140099E7</v>
      </c>
      <c r="B48" s="21" t="s">
        <v>390</v>
      </c>
      <c r="C48" s="21" t="s">
        <v>391</v>
      </c>
      <c r="D48" s="21" t="s">
        <v>392</v>
      </c>
      <c r="E48" s="21" t="s">
        <v>393</v>
      </c>
      <c r="F48" s="21" t="s">
        <v>394</v>
      </c>
      <c r="G48" s="21">
        <v>2012.0</v>
      </c>
      <c r="H48" s="26">
        <v>40883.0</v>
      </c>
      <c r="I48" s="21" t="s">
        <v>395</v>
      </c>
      <c r="J48" s="21"/>
      <c r="K48" s="21" t="s">
        <v>396</v>
      </c>
      <c r="L48" s="21" t="str">
        <f>IF(ISNUMBER(VLOOKUP(A48,EXCL,1,FALSE)),"Excluido",IF(ISNUMBER(VLOOKUP(A48,POST,1,FALSE)),"PostAlerta",IF(ISNUMBER(VLOOKUP(A48,PRE,1,FALSE)),"PreAlerta","")))</f>
        <v>PreAlerta</v>
      </c>
      <c r="M48" s="21" t="str">
        <f>IF(ISNUMBER(A48),(IF(ISNUMBER(VLOOKUP(A48,KEYWORDS,1,FALSE)),"C/PalabrasClaves","S/PalabrasClaves")),"")</f>
        <v>S/PalabrasClaves</v>
      </c>
      <c r="N48" s="21" t="str">
        <f t="shared" si="2"/>
        <v/>
      </c>
      <c r="O48" s="21"/>
      <c r="P48" s="21" t="s">
        <v>303</v>
      </c>
      <c r="Q48" s="21"/>
      <c r="R48" s="21" t="str">
        <f>LEFT('2012-2022'!$P48,4)</f>
        <v>2012</v>
      </c>
      <c r="S48" s="21" t="s">
        <v>53</v>
      </c>
      <c r="T48" s="21"/>
      <c r="U48" s="21"/>
      <c r="V48" s="21"/>
      <c r="W48" s="27"/>
      <c r="X48" s="27"/>
      <c r="Y48" s="28"/>
    </row>
    <row r="49" ht="15.75" customHeight="1">
      <c r="A49" s="21">
        <v>2.2188208E7</v>
      </c>
      <c r="B49" s="21" t="s">
        <v>397</v>
      </c>
      <c r="C49" s="21" t="s">
        <v>398</v>
      </c>
      <c r="D49" s="21" t="s">
        <v>399</v>
      </c>
      <c r="E49" s="21" t="s">
        <v>400</v>
      </c>
      <c r="F49" s="21" t="s">
        <v>401</v>
      </c>
      <c r="G49" s="21">
        <v>2012.0</v>
      </c>
      <c r="H49" s="26">
        <v>40900.0</v>
      </c>
      <c r="I49" s="21" t="s">
        <v>402</v>
      </c>
      <c r="J49" s="21" t="s">
        <v>403</v>
      </c>
      <c r="K49" s="21" t="s">
        <v>404</v>
      </c>
      <c r="L49" s="21" t="str">
        <f>IF(ISNUMBER(VLOOKUP(A49,EXCL,1,FALSE)),"Excluido",IF(ISNUMBER(VLOOKUP(A49,POST,1,FALSE)),"PostAlerta",IF(ISNUMBER(VLOOKUP(A49,PRE,1,FALSE)),"PreAlerta","")))</f>
        <v>PreAlerta</v>
      </c>
      <c r="M49" s="21" t="str">
        <f>IF(ISNUMBER(A49),(IF(ISNUMBER(VLOOKUP(A49,KEYWORDS,1,FALSE)),"C/PalabrasClaves","S/PalabrasClaves")),"")</f>
        <v>S/PalabrasClaves</v>
      </c>
      <c r="N49" s="21" t="str">
        <f t="shared" si="2"/>
        <v/>
      </c>
      <c r="O49" s="21"/>
      <c r="P49" s="21" t="s">
        <v>303</v>
      </c>
      <c r="Q49" s="21"/>
      <c r="R49" s="21" t="str">
        <f>LEFT('2012-2022'!$P49,4)</f>
        <v>2012</v>
      </c>
      <c r="S49" s="21" t="s">
        <v>53</v>
      </c>
      <c r="T49" s="21"/>
      <c r="U49" s="21"/>
      <c r="V49" s="21"/>
      <c r="W49" s="27"/>
      <c r="X49" s="27"/>
      <c r="Y49" s="12"/>
    </row>
    <row r="50" ht="15.75" customHeight="1">
      <c r="A50" s="21">
        <v>2.2212234E7</v>
      </c>
      <c r="B50" s="21" t="s">
        <v>405</v>
      </c>
      <c r="C50" s="21" t="s">
        <v>406</v>
      </c>
      <c r="D50" s="21" t="s">
        <v>407</v>
      </c>
      <c r="E50" s="21" t="s">
        <v>408</v>
      </c>
      <c r="F50" s="21" t="s">
        <v>401</v>
      </c>
      <c r="G50" s="21">
        <v>2012.0</v>
      </c>
      <c r="H50" s="26">
        <v>40912.0</v>
      </c>
      <c r="I50" s="21" t="s">
        <v>409</v>
      </c>
      <c r="J50" s="21" t="s">
        <v>410</v>
      </c>
      <c r="K50" s="21" t="s">
        <v>411</v>
      </c>
      <c r="L50" s="21" t="str">
        <f>IF(ISNUMBER(VLOOKUP(A50,EXCL,1,FALSE)),"Excluido",IF(ISNUMBER(VLOOKUP(A50,POST,1,FALSE)),"PostAlerta",IF(ISNUMBER(VLOOKUP(A50,PRE,1,FALSE)),"PreAlerta","")))</f>
        <v>PreAlerta</v>
      </c>
      <c r="M50" s="21" t="str">
        <f>IF(ISNUMBER(A50),(IF(ISNUMBER(VLOOKUP(A50,KEYWORDS,1,FALSE)),"C/PalabrasClaves","S/PalabrasClaves")),"")</f>
        <v>S/PalabrasClaves</v>
      </c>
      <c r="N50" s="21" t="str">
        <f t="shared" si="2"/>
        <v/>
      </c>
      <c r="O50" s="21"/>
      <c r="P50" s="21" t="s">
        <v>303</v>
      </c>
      <c r="Q50" s="21"/>
      <c r="R50" s="21" t="str">
        <f>LEFT('2012-2022'!$P50,4)</f>
        <v>2012</v>
      </c>
      <c r="S50" s="21" t="s">
        <v>53</v>
      </c>
      <c r="T50" s="21"/>
      <c r="U50" s="21"/>
      <c r="V50" s="21"/>
      <c r="W50" s="27"/>
      <c r="X50" s="27"/>
      <c r="Y50" s="28"/>
    </row>
    <row r="51" ht="15.75" customHeight="1">
      <c r="A51" s="21">
        <v>2.2214269E7</v>
      </c>
      <c r="B51" s="21" t="s">
        <v>412</v>
      </c>
      <c r="C51" s="21" t="s">
        <v>413</v>
      </c>
      <c r="D51" s="21" t="s">
        <v>414</v>
      </c>
      <c r="E51" s="21" t="s">
        <v>415</v>
      </c>
      <c r="F51" s="21" t="s">
        <v>151</v>
      </c>
      <c r="G51" s="21">
        <v>2012.0</v>
      </c>
      <c r="H51" s="26">
        <v>40913.0</v>
      </c>
      <c r="I51" s="21"/>
      <c r="J51" s="21"/>
      <c r="K51" s="21" t="s">
        <v>416</v>
      </c>
      <c r="L51" s="21" t="str">
        <f>IF(ISNUMBER(VLOOKUP(A51,EXCL,1,FALSE)),"Excluido",IF(ISNUMBER(VLOOKUP(A51,POST,1,FALSE)),"PostAlerta",IF(ISNUMBER(VLOOKUP(A51,PRE,1,FALSE)),"PreAlerta","")))</f>
        <v>PreAlerta</v>
      </c>
      <c r="M51" s="21" t="str">
        <f>IF(ISNUMBER(A51),(IF(ISNUMBER(VLOOKUP(A51,KEYWORDS,1,FALSE)),"C/PalabrasClaves","S/PalabrasClaves")),"")</f>
        <v>S/PalabrasClaves</v>
      </c>
      <c r="N51" s="21" t="str">
        <f t="shared" si="2"/>
        <v/>
      </c>
      <c r="O51" s="21"/>
      <c r="P51" s="21" t="s">
        <v>303</v>
      </c>
      <c r="Q51" s="21"/>
      <c r="R51" s="21" t="str">
        <f>LEFT('2012-2022'!$P51,4)</f>
        <v>2012</v>
      </c>
      <c r="S51" s="21" t="s">
        <v>53</v>
      </c>
      <c r="T51" s="21"/>
      <c r="U51" s="21"/>
      <c r="V51" s="21"/>
      <c r="W51" s="27"/>
      <c r="X51" s="27"/>
      <c r="Y51" s="12"/>
    </row>
    <row r="52" ht="15.75" customHeight="1">
      <c r="A52" s="21">
        <v>2.2217177E7</v>
      </c>
      <c r="B52" s="21" t="s">
        <v>417</v>
      </c>
      <c r="C52" s="21" t="s">
        <v>418</v>
      </c>
      <c r="D52" s="21" t="s">
        <v>419</v>
      </c>
      <c r="E52" s="21" t="s">
        <v>420</v>
      </c>
      <c r="F52" s="21" t="s">
        <v>151</v>
      </c>
      <c r="G52" s="21">
        <v>2012.0</v>
      </c>
      <c r="H52" s="26">
        <v>40914.0</v>
      </c>
      <c r="I52" s="21"/>
      <c r="J52" s="21"/>
      <c r="K52" s="21" t="s">
        <v>421</v>
      </c>
      <c r="L52" s="21" t="str">
        <f>IF(ISNUMBER(VLOOKUP(A52,EXCL,1,FALSE)),"Excluido",IF(ISNUMBER(VLOOKUP(A52,POST,1,FALSE)),"PostAlerta",IF(ISNUMBER(VLOOKUP(A52,PRE,1,FALSE)),"PreAlerta","")))</f>
        <v>Excluido</v>
      </c>
      <c r="M52" s="21" t="str">
        <f>IF(ISNUMBER(A52),(IF(ISNUMBER(VLOOKUP(A52,KEYWORDS,1,FALSE)),"C/PalabrasClaves","S/PalabrasClaves")),"")</f>
        <v>S/PalabrasClaves</v>
      </c>
      <c r="N52" s="21" t="str">
        <f t="shared" si="2"/>
        <v/>
      </c>
      <c r="O52" s="21"/>
      <c r="P52" s="21" t="s">
        <v>303</v>
      </c>
      <c r="Q52" s="21"/>
      <c r="R52" s="21" t="str">
        <f>LEFT('2012-2022'!$P52,4)</f>
        <v>2012</v>
      </c>
      <c r="S52" s="21" t="s">
        <v>53</v>
      </c>
      <c r="T52" s="21"/>
      <c r="U52" s="21"/>
      <c r="V52" s="21"/>
      <c r="W52" s="27"/>
      <c r="X52" s="27"/>
      <c r="Y52" s="28"/>
    </row>
    <row r="53" ht="15.75" customHeight="1">
      <c r="A53" s="21">
        <v>2.2221256E7</v>
      </c>
      <c r="B53" s="21" t="s">
        <v>422</v>
      </c>
      <c r="C53" s="21" t="s">
        <v>423</v>
      </c>
      <c r="D53" s="21" t="s">
        <v>424</v>
      </c>
      <c r="E53" s="21" t="s">
        <v>425</v>
      </c>
      <c r="F53" s="21" t="s">
        <v>426</v>
      </c>
      <c r="G53" s="21">
        <v>2012.0</v>
      </c>
      <c r="H53" s="26">
        <v>40915.0</v>
      </c>
      <c r="I53" s="21" t="s">
        <v>427</v>
      </c>
      <c r="J53" s="21" t="s">
        <v>428</v>
      </c>
      <c r="K53" s="21" t="s">
        <v>429</v>
      </c>
      <c r="L53" s="21" t="str">
        <f>IF(ISNUMBER(VLOOKUP(A53,EXCL,1,FALSE)),"Excluido",IF(ISNUMBER(VLOOKUP(A53,POST,1,FALSE)),"PostAlerta",IF(ISNUMBER(VLOOKUP(A53,PRE,1,FALSE)),"PreAlerta","")))</f>
        <v>PreAlerta</v>
      </c>
      <c r="M53" s="21" t="str">
        <f>IF(ISNUMBER(A53),(IF(ISNUMBER(VLOOKUP(A53,KEYWORDS,1,FALSE)),"C/PalabrasClaves","S/PalabrasClaves")),"")</f>
        <v>S/PalabrasClaves</v>
      </c>
      <c r="N53" s="21" t="str">
        <f t="shared" si="2"/>
        <v/>
      </c>
      <c r="O53" s="21"/>
      <c r="P53" s="21" t="s">
        <v>303</v>
      </c>
      <c r="Q53" s="21"/>
      <c r="R53" s="21" t="str">
        <f>LEFT('2012-2022'!$P53,4)</f>
        <v>2012</v>
      </c>
      <c r="S53" s="21" t="s">
        <v>53</v>
      </c>
      <c r="T53" s="21"/>
      <c r="U53" s="21"/>
      <c r="V53" s="21"/>
      <c r="W53" s="27"/>
      <c r="X53" s="27"/>
      <c r="Y53" s="12"/>
    </row>
    <row r="54" ht="15.75" customHeight="1">
      <c r="A54" s="21">
        <v>2.2225423E7</v>
      </c>
      <c r="B54" s="21" t="s">
        <v>430</v>
      </c>
      <c r="C54" s="21" t="s">
        <v>431</v>
      </c>
      <c r="D54" s="21" t="s">
        <v>432</v>
      </c>
      <c r="E54" s="21" t="s">
        <v>433</v>
      </c>
      <c r="F54" s="21" t="s">
        <v>151</v>
      </c>
      <c r="G54" s="21">
        <v>2012.0</v>
      </c>
      <c r="H54" s="26">
        <v>40918.0</v>
      </c>
      <c r="I54" s="21"/>
      <c r="J54" s="21"/>
      <c r="K54" s="21" t="s">
        <v>434</v>
      </c>
      <c r="L54" s="21" t="str">
        <f>IF(ISNUMBER(VLOOKUP(A54,EXCL,1,FALSE)),"Excluido",IF(ISNUMBER(VLOOKUP(A54,POST,1,FALSE)),"PostAlerta",IF(ISNUMBER(VLOOKUP(A54,PRE,1,FALSE)),"PreAlerta","")))</f>
        <v>PreAlerta</v>
      </c>
      <c r="M54" s="21" t="str">
        <f>IF(ISNUMBER(A54),(IF(ISNUMBER(VLOOKUP(A54,KEYWORDS,1,FALSE)),"C/PalabrasClaves","S/PalabrasClaves")),"")</f>
        <v>S/PalabrasClaves</v>
      </c>
      <c r="N54" s="21" t="str">
        <f t="shared" si="2"/>
        <v/>
      </c>
      <c r="O54" s="21"/>
      <c r="P54" s="21" t="s">
        <v>303</v>
      </c>
      <c r="Q54" s="21"/>
      <c r="R54" s="21" t="str">
        <f>LEFT('2012-2022'!$P54,4)</f>
        <v>2012</v>
      </c>
      <c r="S54" s="21" t="s">
        <v>53</v>
      </c>
      <c r="T54" s="21"/>
      <c r="U54" s="21"/>
      <c r="V54" s="21"/>
      <c r="W54" s="27"/>
      <c r="X54" s="27"/>
      <c r="Y54" s="28"/>
    </row>
    <row r="55" ht="15.75" customHeight="1">
      <c r="A55" s="21">
        <v>2.2252875E7</v>
      </c>
      <c r="B55" s="21" t="s">
        <v>435</v>
      </c>
      <c r="C55" s="21" t="s">
        <v>436</v>
      </c>
      <c r="D55" s="21" t="s">
        <v>437</v>
      </c>
      <c r="E55" s="21" t="s">
        <v>438</v>
      </c>
      <c r="F55" s="21" t="s">
        <v>439</v>
      </c>
      <c r="G55" s="21">
        <v>2012.0</v>
      </c>
      <c r="H55" s="26">
        <v>40927.0</v>
      </c>
      <c r="I55" s="21" t="s">
        <v>440</v>
      </c>
      <c r="J55" s="21"/>
      <c r="K55" s="21" t="s">
        <v>441</v>
      </c>
      <c r="L55" s="21" t="str">
        <f>IF(ISNUMBER(VLOOKUP(A55,EXCL,1,FALSE)),"Excluido",IF(ISNUMBER(VLOOKUP(A55,POST,1,FALSE)),"PostAlerta",IF(ISNUMBER(VLOOKUP(A55,PRE,1,FALSE)),"PreAlerta","")))</f>
        <v>PreAlerta</v>
      </c>
      <c r="M55" s="21" t="str">
        <f>IF(ISNUMBER(A55),(IF(ISNUMBER(VLOOKUP(A55,KEYWORDS,1,FALSE)),"C/PalabrasClaves","S/PalabrasClaves")),"")</f>
        <v>S/PalabrasClaves</v>
      </c>
      <c r="N55" s="21" t="str">
        <f t="shared" si="2"/>
        <v/>
      </c>
      <c r="O55" s="21"/>
      <c r="P55" s="21" t="s">
        <v>303</v>
      </c>
      <c r="Q55" s="21"/>
      <c r="R55" s="21" t="str">
        <f>LEFT('2012-2022'!$P55,4)</f>
        <v>2012</v>
      </c>
      <c r="S55" s="21" t="s">
        <v>53</v>
      </c>
      <c r="T55" s="21"/>
      <c r="U55" s="21"/>
      <c r="V55" s="21"/>
      <c r="W55" s="27"/>
      <c r="X55" s="27"/>
      <c r="Y55" s="12"/>
    </row>
    <row r="56" ht="15.75" customHeight="1">
      <c r="A56" s="21">
        <v>2.2286986E7</v>
      </c>
      <c r="B56" s="21" t="s">
        <v>442</v>
      </c>
      <c r="C56" s="21" t="s">
        <v>443</v>
      </c>
      <c r="D56" s="21" t="s">
        <v>444</v>
      </c>
      <c r="E56" s="21" t="s">
        <v>445</v>
      </c>
      <c r="F56" s="21" t="s">
        <v>182</v>
      </c>
      <c r="G56" s="21">
        <v>2012.0</v>
      </c>
      <c r="H56" s="26">
        <v>40939.0</v>
      </c>
      <c r="I56" s="21" t="s">
        <v>446</v>
      </c>
      <c r="J56" s="21"/>
      <c r="K56" s="21" t="s">
        <v>447</v>
      </c>
      <c r="L56" s="21" t="str">
        <f>IF(ISNUMBER(VLOOKUP(A56,EXCL,1,FALSE)),"Excluido",IF(ISNUMBER(VLOOKUP(A56,POST,1,FALSE)),"PostAlerta",IF(ISNUMBER(VLOOKUP(A56,PRE,1,FALSE)),"PreAlerta","")))</f>
        <v>PreAlerta</v>
      </c>
      <c r="M56" s="21" t="str">
        <f>IF(ISNUMBER(A56),(IF(ISNUMBER(VLOOKUP(A56,KEYWORDS,1,FALSE)),"C/PalabrasClaves","S/PalabrasClaves")),"")</f>
        <v>S/PalabrasClaves</v>
      </c>
      <c r="N56" s="21" t="str">
        <f t="shared" si="2"/>
        <v/>
      </c>
      <c r="O56" s="21"/>
      <c r="P56" s="21" t="s">
        <v>303</v>
      </c>
      <c r="Q56" s="21"/>
      <c r="R56" s="21" t="str">
        <f>LEFT('2012-2022'!$P56,4)</f>
        <v>2012</v>
      </c>
      <c r="S56" s="21" t="s">
        <v>53</v>
      </c>
      <c r="T56" s="21"/>
      <c r="U56" s="21"/>
      <c r="V56" s="21"/>
      <c r="W56" s="27"/>
      <c r="X56" s="27"/>
      <c r="Y56" s="28"/>
    </row>
    <row r="57" ht="15.75" customHeight="1">
      <c r="A57" s="21">
        <v>2.2327584E7</v>
      </c>
      <c r="B57" s="21" t="s">
        <v>448</v>
      </c>
      <c r="C57" s="21" t="s">
        <v>449</v>
      </c>
      <c r="D57" s="21" t="s">
        <v>450</v>
      </c>
      <c r="E57" s="21" t="s">
        <v>451</v>
      </c>
      <c r="F57" s="21" t="s">
        <v>182</v>
      </c>
      <c r="G57" s="21">
        <v>2012.0</v>
      </c>
      <c r="H57" s="26">
        <v>40953.0</v>
      </c>
      <c r="I57" s="21" t="s">
        <v>452</v>
      </c>
      <c r="J57" s="21"/>
      <c r="K57" s="21" t="s">
        <v>453</v>
      </c>
      <c r="L57" s="21" t="str">
        <f>IF(ISNUMBER(VLOOKUP(A57,EXCL,1,FALSE)),"Excluido",IF(ISNUMBER(VLOOKUP(A57,POST,1,FALSE)),"PostAlerta",IF(ISNUMBER(VLOOKUP(A57,PRE,1,FALSE)),"PreAlerta","")))</f>
        <v>PreAlerta</v>
      </c>
      <c r="M57" s="21" t="str">
        <f>IF(ISNUMBER(A57),(IF(ISNUMBER(VLOOKUP(A57,KEYWORDS,1,FALSE)),"C/PalabrasClaves","S/PalabrasClaves")),"")</f>
        <v>S/PalabrasClaves</v>
      </c>
      <c r="N57" s="21" t="str">
        <f t="shared" si="2"/>
        <v/>
      </c>
      <c r="O57" s="21"/>
      <c r="P57" s="21" t="s">
        <v>303</v>
      </c>
      <c r="Q57" s="21"/>
      <c r="R57" s="21" t="str">
        <f>LEFT('2012-2022'!$P57,4)</f>
        <v>2012</v>
      </c>
      <c r="S57" s="21" t="s">
        <v>53</v>
      </c>
      <c r="T57" s="21"/>
      <c r="U57" s="21"/>
      <c r="V57" s="21"/>
      <c r="W57" s="27"/>
      <c r="X57" s="27"/>
      <c r="Y57" s="12"/>
    </row>
    <row r="58" ht="15.75" customHeight="1">
      <c r="A58" s="21">
        <v>2.2354925E7</v>
      </c>
      <c r="B58" s="21" t="s">
        <v>454</v>
      </c>
      <c r="C58" s="21" t="s">
        <v>455</v>
      </c>
      <c r="D58" s="21" t="s">
        <v>456</v>
      </c>
      <c r="E58" s="21" t="s">
        <v>457</v>
      </c>
      <c r="F58" s="21" t="s">
        <v>458</v>
      </c>
      <c r="G58" s="21">
        <v>2012.0</v>
      </c>
      <c r="H58" s="26">
        <v>40962.0</v>
      </c>
      <c r="I58" s="21"/>
      <c r="J58" s="21"/>
      <c r="K58" s="21" t="s">
        <v>459</v>
      </c>
      <c r="L58" s="21" t="str">
        <f>IF(ISNUMBER(VLOOKUP(A58,EXCL,1,FALSE)),"Excluido",IF(ISNUMBER(VLOOKUP(A58,POST,1,FALSE)),"PostAlerta",IF(ISNUMBER(VLOOKUP(A58,PRE,1,FALSE)),"PreAlerta","")))</f>
        <v>Excluido</v>
      </c>
      <c r="M58" s="21" t="str">
        <f>IF(ISNUMBER(A58),(IF(ISNUMBER(VLOOKUP(A58,KEYWORDS,1,FALSE)),"C/PalabrasClaves","S/PalabrasClaves")),"")</f>
        <v>S/PalabrasClaves</v>
      </c>
      <c r="N58" s="21" t="str">
        <f t="shared" si="2"/>
        <v/>
      </c>
      <c r="O58" s="21"/>
      <c r="P58" s="21" t="s">
        <v>303</v>
      </c>
      <c r="Q58" s="21"/>
      <c r="R58" s="21" t="str">
        <f>LEFT('2012-2022'!$P58,4)</f>
        <v>2012</v>
      </c>
      <c r="S58" s="21" t="s">
        <v>53</v>
      </c>
      <c r="T58" s="21"/>
      <c r="U58" s="21"/>
      <c r="V58" s="21"/>
      <c r="W58" s="27"/>
      <c r="X58" s="27"/>
      <c r="Y58" s="28"/>
    </row>
    <row r="59" ht="15.75" customHeight="1">
      <c r="A59" s="21">
        <v>2.2360386E7</v>
      </c>
      <c r="B59" s="21" t="s">
        <v>460</v>
      </c>
      <c r="C59" s="21" t="s">
        <v>461</v>
      </c>
      <c r="D59" s="21" t="s">
        <v>462</v>
      </c>
      <c r="E59" s="21" t="s">
        <v>463</v>
      </c>
      <c r="F59" s="21" t="s">
        <v>112</v>
      </c>
      <c r="G59" s="21">
        <v>2012.0</v>
      </c>
      <c r="H59" s="26">
        <v>40964.0</v>
      </c>
      <c r="I59" s="21"/>
      <c r="J59" s="21"/>
      <c r="K59" s="21" t="s">
        <v>464</v>
      </c>
      <c r="L59" s="21" t="str">
        <f>IF(ISNUMBER(VLOOKUP(A59,EXCL,1,FALSE)),"Excluido",IF(ISNUMBER(VLOOKUP(A59,POST,1,FALSE)),"PostAlerta",IF(ISNUMBER(VLOOKUP(A59,PRE,1,FALSE)),"PreAlerta","")))</f>
        <v>Excluido</v>
      </c>
      <c r="M59" s="21" t="str">
        <f>IF(ISNUMBER(A59),(IF(ISNUMBER(VLOOKUP(A59,KEYWORDS,1,FALSE)),"C/PalabrasClaves","S/PalabrasClaves")),"")</f>
        <v>S/PalabrasClaves</v>
      </c>
      <c r="N59" s="21" t="str">
        <f t="shared" si="2"/>
        <v/>
      </c>
      <c r="O59" s="21"/>
      <c r="P59" s="21" t="s">
        <v>303</v>
      </c>
      <c r="Q59" s="21"/>
      <c r="R59" s="21" t="str">
        <f>LEFT('2012-2022'!$P59,4)</f>
        <v>2012</v>
      </c>
      <c r="S59" s="21" t="s">
        <v>53</v>
      </c>
      <c r="T59" s="21"/>
      <c r="U59" s="21"/>
      <c r="V59" s="21"/>
      <c r="W59" s="27"/>
      <c r="X59" s="27"/>
      <c r="Y59" s="12"/>
    </row>
    <row r="60" ht="15.75" customHeight="1">
      <c r="A60" s="21">
        <v>2.2368278E7</v>
      </c>
      <c r="B60" s="21" t="s">
        <v>465</v>
      </c>
      <c r="C60" s="21" t="s">
        <v>466</v>
      </c>
      <c r="D60" s="21" t="s">
        <v>467</v>
      </c>
      <c r="E60" s="21" t="s">
        <v>468</v>
      </c>
      <c r="F60" s="21" t="s">
        <v>469</v>
      </c>
      <c r="G60" s="21">
        <v>2012.0</v>
      </c>
      <c r="H60" s="26">
        <v>40967.0</v>
      </c>
      <c r="I60" s="21" t="s">
        <v>470</v>
      </c>
      <c r="J60" s="21" t="s">
        <v>471</v>
      </c>
      <c r="K60" s="21" t="s">
        <v>472</v>
      </c>
      <c r="L60" s="21" t="str">
        <f>IF(ISNUMBER(VLOOKUP(A60,EXCL,1,FALSE)),"Excluido",IF(ISNUMBER(VLOOKUP(A60,POST,1,FALSE)),"PostAlerta",IF(ISNUMBER(VLOOKUP(A60,PRE,1,FALSE)),"PreAlerta","")))</f>
        <v>PreAlerta</v>
      </c>
      <c r="M60" s="21" t="str">
        <f>IF(ISNUMBER(A60),(IF(ISNUMBER(VLOOKUP(A60,KEYWORDS,1,FALSE)),"C/PalabrasClaves","S/PalabrasClaves")),"")</f>
        <v>S/PalabrasClaves</v>
      </c>
      <c r="N60" s="21" t="str">
        <f t="shared" si="2"/>
        <v/>
      </c>
      <c r="O60" s="21"/>
      <c r="P60" s="21" t="s">
        <v>473</v>
      </c>
      <c r="Q60" s="21"/>
      <c r="R60" s="21" t="str">
        <f>LEFT('2012-2022'!$P60,4)</f>
        <v>2012</v>
      </c>
      <c r="S60" s="21" t="s">
        <v>53</v>
      </c>
      <c r="T60" s="21"/>
      <c r="U60" s="21"/>
      <c r="V60" s="21"/>
      <c r="W60" s="27"/>
      <c r="X60" s="27"/>
      <c r="Y60" s="28"/>
    </row>
    <row r="61" ht="15.75" customHeight="1">
      <c r="A61" s="21">
        <v>2.2408242E7</v>
      </c>
      <c r="B61" s="21" t="s">
        <v>474</v>
      </c>
      <c r="C61" s="21" t="s">
        <v>475</v>
      </c>
      <c r="D61" s="21" t="s">
        <v>476</v>
      </c>
      <c r="E61" s="21" t="s">
        <v>477</v>
      </c>
      <c r="F61" s="21" t="s">
        <v>258</v>
      </c>
      <c r="G61" s="21">
        <v>2012.0</v>
      </c>
      <c r="H61" s="26">
        <v>40981.0</v>
      </c>
      <c r="I61" s="21" t="s">
        <v>478</v>
      </c>
      <c r="J61" s="21"/>
      <c r="K61" s="21" t="s">
        <v>479</v>
      </c>
      <c r="L61" s="21" t="str">
        <f>IF(ISNUMBER(VLOOKUP(A61,EXCL,1,FALSE)),"Excluido",IF(ISNUMBER(VLOOKUP(A61,POST,1,FALSE)),"PostAlerta",IF(ISNUMBER(VLOOKUP(A61,PRE,1,FALSE)),"PreAlerta","")))</f>
        <v>PreAlerta</v>
      </c>
      <c r="M61" s="21" t="str">
        <f>IF(ISNUMBER(A61),(IF(ISNUMBER(VLOOKUP(A61,KEYWORDS,1,FALSE)),"C/PalabrasClaves","S/PalabrasClaves")),"")</f>
        <v>S/PalabrasClaves</v>
      </c>
      <c r="N61" s="21" t="str">
        <f t="shared" si="2"/>
        <v/>
      </c>
      <c r="O61" s="21"/>
      <c r="P61" s="21" t="s">
        <v>303</v>
      </c>
      <c r="Q61" s="21"/>
      <c r="R61" s="21" t="str">
        <f>LEFT('2012-2022'!$P61,4)</f>
        <v>2012</v>
      </c>
      <c r="S61" s="21" t="s">
        <v>53</v>
      </c>
      <c r="T61" s="21"/>
      <c r="U61" s="21"/>
      <c r="V61" s="21"/>
      <c r="W61" s="27"/>
      <c r="X61" s="27"/>
      <c r="Y61" s="12"/>
    </row>
    <row r="62" ht="15.75" customHeight="1">
      <c r="A62" s="21">
        <v>2.2431531E7</v>
      </c>
      <c r="B62" s="21" t="s">
        <v>480</v>
      </c>
      <c r="C62" s="21" t="s">
        <v>481</v>
      </c>
      <c r="D62" s="21" t="s">
        <v>482</v>
      </c>
      <c r="E62" s="21" t="s">
        <v>483</v>
      </c>
      <c r="F62" s="21" t="s">
        <v>484</v>
      </c>
      <c r="G62" s="21">
        <v>2012.0</v>
      </c>
      <c r="H62" s="26">
        <v>40989.0</v>
      </c>
      <c r="I62" s="21"/>
      <c r="J62" s="21"/>
      <c r="K62" s="21" t="s">
        <v>485</v>
      </c>
      <c r="L62" s="21" t="str">
        <f>IF(ISNUMBER(VLOOKUP(A62,EXCL,1,FALSE)),"Excluido",IF(ISNUMBER(VLOOKUP(A62,POST,1,FALSE)),"PostAlerta",IF(ISNUMBER(VLOOKUP(A62,PRE,1,FALSE)),"PreAlerta","")))</f>
        <v>PreAlerta</v>
      </c>
      <c r="M62" s="21" t="str">
        <f>IF(ISNUMBER(A62),(IF(ISNUMBER(VLOOKUP(A62,KEYWORDS,1,FALSE)),"C/PalabrasClaves","S/PalabrasClaves")),"")</f>
        <v>S/PalabrasClaves</v>
      </c>
      <c r="N62" s="21" t="str">
        <f t="shared" si="2"/>
        <v/>
      </c>
      <c r="O62" s="21"/>
      <c r="P62" s="21" t="s">
        <v>303</v>
      </c>
      <c r="Q62" s="21"/>
      <c r="R62" s="21" t="str">
        <f>LEFT('2012-2022'!$P62,4)</f>
        <v>2012</v>
      </c>
      <c r="S62" s="21" t="s">
        <v>53</v>
      </c>
      <c r="T62" s="21"/>
      <c r="U62" s="21"/>
      <c r="V62" s="21"/>
      <c r="W62" s="27"/>
      <c r="X62" s="27"/>
      <c r="Y62" s="28"/>
    </row>
    <row r="63" ht="15.75" customHeight="1">
      <c r="A63" s="21">
        <v>2.2443327E7</v>
      </c>
      <c r="B63" s="21" t="s">
        <v>486</v>
      </c>
      <c r="C63" s="21" t="s">
        <v>487</v>
      </c>
      <c r="D63" s="21" t="s">
        <v>488</v>
      </c>
      <c r="E63" s="21" t="s">
        <v>489</v>
      </c>
      <c r="F63" s="21" t="s">
        <v>490</v>
      </c>
      <c r="G63" s="21">
        <v>2012.0</v>
      </c>
      <c r="H63" s="26">
        <v>40995.0</v>
      </c>
      <c r="I63" s="21"/>
      <c r="J63" s="21"/>
      <c r="K63" s="21" t="s">
        <v>491</v>
      </c>
      <c r="L63" s="21" t="str">
        <f>IF(ISNUMBER(VLOOKUP(A63,EXCL,1,FALSE)),"Excluido",IF(ISNUMBER(VLOOKUP(A63,POST,1,FALSE)),"PostAlerta",IF(ISNUMBER(VLOOKUP(A63,PRE,1,FALSE)),"PreAlerta","")))</f>
        <v>PreAlerta</v>
      </c>
      <c r="M63" s="21" t="str">
        <f>IF(ISNUMBER(A63),(IF(ISNUMBER(VLOOKUP(A63,KEYWORDS,1,FALSE)),"C/PalabrasClaves","S/PalabrasClaves")),"")</f>
        <v>S/PalabrasClaves</v>
      </c>
      <c r="N63" s="21" t="str">
        <f t="shared" si="2"/>
        <v/>
      </c>
      <c r="O63" s="21"/>
      <c r="P63" s="21" t="s">
        <v>303</v>
      </c>
      <c r="Q63" s="21"/>
      <c r="R63" s="21" t="str">
        <f>LEFT('2012-2022'!$P63,4)</f>
        <v>2012</v>
      </c>
      <c r="S63" s="21" t="s">
        <v>53</v>
      </c>
      <c r="T63" s="21"/>
      <c r="U63" s="21"/>
      <c r="V63" s="21"/>
      <c r="W63" s="27"/>
      <c r="X63" s="27"/>
      <c r="Y63" s="12"/>
    </row>
    <row r="64" ht="15.75" customHeight="1">
      <c r="A64" s="21">
        <v>2.2445929E7</v>
      </c>
      <c r="B64" s="21" t="s">
        <v>492</v>
      </c>
      <c r="C64" s="21" t="s">
        <v>493</v>
      </c>
      <c r="D64" s="21" t="s">
        <v>494</v>
      </c>
      <c r="E64" s="21" t="s">
        <v>495</v>
      </c>
      <c r="F64" s="21" t="s">
        <v>496</v>
      </c>
      <c r="G64" s="21">
        <v>2012.0</v>
      </c>
      <c r="H64" s="26">
        <v>40995.0</v>
      </c>
      <c r="I64" s="21"/>
      <c r="J64" s="21"/>
      <c r="K64" s="21" t="s">
        <v>497</v>
      </c>
      <c r="L64" s="21" t="str">
        <f>IF(ISNUMBER(VLOOKUP(A64,EXCL,1,FALSE)),"Excluido",IF(ISNUMBER(VLOOKUP(A64,POST,1,FALSE)),"PostAlerta",IF(ISNUMBER(VLOOKUP(A64,PRE,1,FALSE)),"PreAlerta","")))</f>
        <v>PreAlerta</v>
      </c>
      <c r="M64" s="21" t="str">
        <f>IF(ISNUMBER(A64),(IF(ISNUMBER(VLOOKUP(A64,KEYWORDS,1,FALSE)),"C/PalabrasClaves","S/PalabrasClaves")),"")</f>
        <v>S/PalabrasClaves</v>
      </c>
      <c r="N64" s="21" t="str">
        <f t="shared" si="2"/>
        <v/>
      </c>
      <c r="O64" s="21"/>
      <c r="P64" s="21" t="s">
        <v>303</v>
      </c>
      <c r="Q64" s="21"/>
      <c r="R64" s="21" t="str">
        <f>LEFT('2012-2022'!$P64,4)</f>
        <v>2012</v>
      </c>
      <c r="S64" s="21" t="s">
        <v>53</v>
      </c>
      <c r="T64" s="21"/>
      <c r="U64" s="21"/>
      <c r="V64" s="21"/>
      <c r="W64" s="27"/>
      <c r="X64" s="27"/>
      <c r="Y64" s="28"/>
    </row>
    <row r="65" ht="15.75" customHeight="1">
      <c r="A65" s="21">
        <v>2.2449515E7</v>
      </c>
      <c r="B65" s="21" t="s">
        <v>498</v>
      </c>
      <c r="C65" s="21" t="s">
        <v>499</v>
      </c>
      <c r="D65" s="21" t="s">
        <v>500</v>
      </c>
      <c r="E65" s="21" t="s">
        <v>501</v>
      </c>
      <c r="F65" s="21" t="s">
        <v>502</v>
      </c>
      <c r="G65" s="21">
        <v>2012.0</v>
      </c>
      <c r="H65" s="26">
        <v>40996.0</v>
      </c>
      <c r="I65" s="21"/>
      <c r="J65" s="21"/>
      <c r="K65" s="21" t="s">
        <v>503</v>
      </c>
      <c r="L65" s="21" t="str">
        <f>IF(ISNUMBER(VLOOKUP(A65,EXCL,1,FALSE)),"Excluido",IF(ISNUMBER(VLOOKUP(A65,POST,1,FALSE)),"PostAlerta",IF(ISNUMBER(VLOOKUP(A65,PRE,1,FALSE)),"PreAlerta","")))</f>
        <v>Excluido</v>
      </c>
      <c r="M65" s="21" t="str">
        <f>IF(ISNUMBER(A65),(IF(ISNUMBER(VLOOKUP(A65,KEYWORDS,1,FALSE)),"C/PalabrasClaves","S/PalabrasClaves")),"")</f>
        <v>S/PalabrasClaves</v>
      </c>
      <c r="N65" s="21" t="str">
        <f t="shared" si="2"/>
        <v/>
      </c>
      <c r="O65" s="21"/>
      <c r="P65" s="21" t="s">
        <v>303</v>
      </c>
      <c r="Q65" s="21"/>
      <c r="R65" s="21" t="str">
        <f>LEFT('2012-2022'!$P65,4)</f>
        <v>2012</v>
      </c>
      <c r="S65" s="21" t="s">
        <v>53</v>
      </c>
      <c r="T65" s="21"/>
      <c r="U65" s="21"/>
      <c r="V65" s="21"/>
      <c r="W65" s="27"/>
      <c r="X65" s="27"/>
      <c r="Y65" s="12"/>
    </row>
    <row r="66" ht="15.75" customHeight="1">
      <c r="A66" s="21">
        <v>2.2469314E7</v>
      </c>
      <c r="B66" s="21" t="s">
        <v>504</v>
      </c>
      <c r="C66" s="21" t="s">
        <v>505</v>
      </c>
      <c r="D66" s="21" t="s">
        <v>506</v>
      </c>
      <c r="E66" s="21" t="s">
        <v>507</v>
      </c>
      <c r="F66" s="21" t="s">
        <v>508</v>
      </c>
      <c r="G66" s="21">
        <v>2012.0</v>
      </c>
      <c r="H66" s="26">
        <v>41003.0</v>
      </c>
      <c r="I66" s="21" t="s">
        <v>509</v>
      </c>
      <c r="J66" s="21"/>
      <c r="K66" s="21" t="s">
        <v>510</v>
      </c>
      <c r="L66" s="21" t="str">
        <f>IF(ISNUMBER(VLOOKUP(A66,EXCL,1,FALSE)),"Excluido",IF(ISNUMBER(VLOOKUP(A66,POST,1,FALSE)),"PostAlerta",IF(ISNUMBER(VLOOKUP(A66,PRE,1,FALSE)),"PreAlerta","")))</f>
        <v>PreAlerta</v>
      </c>
      <c r="M66" s="21" t="str">
        <f>IF(ISNUMBER(A66),(IF(ISNUMBER(VLOOKUP(A66,KEYWORDS,1,FALSE)),"C/PalabrasClaves","S/PalabrasClaves")),"")</f>
        <v>S/PalabrasClaves</v>
      </c>
      <c r="N66" s="21" t="str">
        <f t="shared" si="2"/>
        <v/>
      </c>
      <c r="O66" s="21"/>
      <c r="P66" s="21" t="s">
        <v>303</v>
      </c>
      <c r="Q66" s="21"/>
      <c r="R66" s="21" t="str">
        <f>LEFT('2012-2022'!$P66,4)</f>
        <v>2012</v>
      </c>
      <c r="S66" s="21" t="s">
        <v>53</v>
      </c>
      <c r="T66" s="21"/>
      <c r="U66" s="21"/>
      <c r="V66" s="21"/>
      <c r="W66" s="27"/>
      <c r="X66" s="27"/>
      <c r="Y66" s="28"/>
    </row>
    <row r="67" ht="15.75" customHeight="1">
      <c r="A67" s="21">
        <v>2.2487426E7</v>
      </c>
      <c r="B67" s="21" t="s">
        <v>511</v>
      </c>
      <c r="C67" s="21" t="s">
        <v>512</v>
      </c>
      <c r="D67" s="21" t="s">
        <v>513</v>
      </c>
      <c r="E67" s="21" t="s">
        <v>514</v>
      </c>
      <c r="F67" s="21" t="s">
        <v>496</v>
      </c>
      <c r="G67" s="21">
        <v>2012.0</v>
      </c>
      <c r="H67" s="26">
        <v>41010.0</v>
      </c>
      <c r="I67" s="21"/>
      <c r="J67" s="21"/>
      <c r="K67" s="21" t="s">
        <v>515</v>
      </c>
      <c r="L67" s="21" t="str">
        <f>IF(ISNUMBER(VLOOKUP(A67,EXCL,1,FALSE)),"Excluido",IF(ISNUMBER(VLOOKUP(A67,POST,1,FALSE)),"PostAlerta",IF(ISNUMBER(VLOOKUP(A67,PRE,1,FALSE)),"PreAlerta","")))</f>
        <v>PreAlerta</v>
      </c>
      <c r="M67" s="21" t="str">
        <f>IF(ISNUMBER(A67),(IF(ISNUMBER(VLOOKUP(A67,KEYWORDS,1,FALSE)),"C/PalabrasClaves","S/PalabrasClaves")),"")</f>
        <v>S/PalabrasClaves</v>
      </c>
      <c r="N67" s="21" t="str">
        <f t="shared" si="2"/>
        <v/>
      </c>
      <c r="O67" s="21"/>
      <c r="P67" s="21" t="s">
        <v>303</v>
      </c>
      <c r="Q67" s="21"/>
      <c r="R67" s="21" t="str">
        <f>LEFT('2012-2022'!$P67,4)</f>
        <v>2012</v>
      </c>
      <c r="S67" s="21" t="s">
        <v>53</v>
      </c>
      <c r="T67" s="21"/>
      <c r="U67" s="21"/>
      <c r="V67" s="21"/>
      <c r="W67" s="27"/>
      <c r="X67" s="27"/>
      <c r="Y67" s="12"/>
    </row>
    <row r="68" ht="15.75" customHeight="1">
      <c r="A68" s="21">
        <v>2.2492134E7</v>
      </c>
      <c r="B68" s="21" t="s">
        <v>516</v>
      </c>
      <c r="C68" s="21" t="s">
        <v>517</v>
      </c>
      <c r="D68" s="21" t="s">
        <v>518</v>
      </c>
      <c r="E68" s="21" t="s">
        <v>519</v>
      </c>
      <c r="F68" s="21" t="s">
        <v>520</v>
      </c>
      <c r="G68" s="21">
        <v>2012.0</v>
      </c>
      <c r="H68" s="26">
        <v>41011.0</v>
      </c>
      <c r="I68" s="21" t="s">
        <v>521</v>
      </c>
      <c r="J68" s="21"/>
      <c r="K68" s="21" t="s">
        <v>522</v>
      </c>
      <c r="L68" s="21" t="str">
        <f>IF(ISNUMBER(VLOOKUP(A68,EXCL,1,FALSE)),"Excluido",IF(ISNUMBER(VLOOKUP(A68,POST,1,FALSE)),"PostAlerta",IF(ISNUMBER(VLOOKUP(A68,PRE,1,FALSE)),"PreAlerta","")))</f>
        <v>PreAlerta</v>
      </c>
      <c r="M68" s="21" t="str">
        <f>IF(ISNUMBER(A68),(IF(ISNUMBER(VLOOKUP(A68,KEYWORDS,1,FALSE)),"C/PalabrasClaves","S/PalabrasClaves")),"")</f>
        <v>S/PalabrasClaves</v>
      </c>
      <c r="N68" s="21" t="str">
        <f t="shared" si="2"/>
        <v/>
      </c>
      <c r="O68" s="21"/>
      <c r="P68" s="21" t="s">
        <v>303</v>
      </c>
      <c r="Q68" s="29"/>
      <c r="R68" s="21" t="str">
        <f>LEFT('2012-2022'!$P68,4)</f>
        <v>2012</v>
      </c>
      <c r="S68" s="21" t="s">
        <v>53</v>
      </c>
      <c r="T68" s="21"/>
      <c r="U68" s="21"/>
      <c r="V68" s="21"/>
      <c r="W68" s="27"/>
      <c r="X68" s="27"/>
      <c r="Y68" s="28"/>
    </row>
    <row r="69" ht="15.75" customHeight="1">
      <c r="A69" s="21">
        <v>2.2492158E7</v>
      </c>
      <c r="B69" s="21" t="s">
        <v>523</v>
      </c>
      <c r="C69" s="21" t="s">
        <v>524</v>
      </c>
      <c r="D69" s="21" t="s">
        <v>525</v>
      </c>
      <c r="E69" s="21" t="s">
        <v>526</v>
      </c>
      <c r="F69" s="21" t="s">
        <v>520</v>
      </c>
      <c r="G69" s="21">
        <v>2012.0</v>
      </c>
      <c r="H69" s="26">
        <v>41011.0</v>
      </c>
      <c r="I69" s="21" t="s">
        <v>527</v>
      </c>
      <c r="J69" s="21"/>
      <c r="K69" s="21" t="s">
        <v>528</v>
      </c>
      <c r="L69" s="21" t="str">
        <f>IF(ISNUMBER(VLOOKUP(A69,EXCL,1,FALSE)),"Excluido",IF(ISNUMBER(VLOOKUP(A69,POST,1,FALSE)),"PostAlerta",IF(ISNUMBER(VLOOKUP(A69,PRE,1,FALSE)),"PreAlerta","")))</f>
        <v>PreAlerta</v>
      </c>
      <c r="M69" s="21" t="str">
        <f>IF(ISNUMBER(A69),(IF(ISNUMBER(VLOOKUP(A69,KEYWORDS,1,FALSE)),"C/PalabrasClaves","S/PalabrasClaves")),"")</f>
        <v>S/PalabrasClaves</v>
      </c>
      <c r="N69" s="21" t="str">
        <f t="shared" si="2"/>
        <v/>
      </c>
      <c r="O69" s="21"/>
      <c r="P69" s="21" t="s">
        <v>303</v>
      </c>
      <c r="Q69" s="21"/>
      <c r="R69" s="21" t="str">
        <f>LEFT('2012-2022'!$P69,4)</f>
        <v>2012</v>
      </c>
      <c r="S69" s="21" t="s">
        <v>53</v>
      </c>
      <c r="T69" s="21"/>
      <c r="U69" s="21"/>
      <c r="V69" s="21"/>
      <c r="W69" s="27"/>
      <c r="X69" s="27"/>
      <c r="Y69" s="12"/>
    </row>
    <row r="70" ht="15.75" customHeight="1">
      <c r="A70" s="21">
        <v>2.251128E7</v>
      </c>
      <c r="B70" s="21" t="s">
        <v>529</v>
      </c>
      <c r="C70" s="21" t="s">
        <v>530</v>
      </c>
      <c r="D70" s="21" t="s">
        <v>531</v>
      </c>
      <c r="E70" s="21" t="s">
        <v>532</v>
      </c>
      <c r="F70" s="21" t="s">
        <v>533</v>
      </c>
      <c r="G70" s="21">
        <v>2012.0</v>
      </c>
      <c r="H70" s="26">
        <v>41018.0</v>
      </c>
      <c r="I70" s="21"/>
      <c r="J70" s="21"/>
      <c r="K70" s="21" t="s">
        <v>534</v>
      </c>
      <c r="L70" s="21" t="str">
        <f>IF(ISNUMBER(VLOOKUP(A70,EXCL,1,FALSE)),"Excluido",IF(ISNUMBER(VLOOKUP(A70,POST,1,FALSE)),"PostAlerta",IF(ISNUMBER(VLOOKUP(A70,PRE,1,FALSE)),"PreAlerta","")))</f>
        <v>PreAlerta</v>
      </c>
      <c r="M70" s="21" t="str">
        <f>IF(ISNUMBER(A70),(IF(ISNUMBER(VLOOKUP(A70,KEYWORDS,1,FALSE)),"C/PalabrasClaves","S/PalabrasClaves")),"")</f>
        <v>S/PalabrasClaves</v>
      </c>
      <c r="N70" s="21" t="str">
        <f t="shared" si="2"/>
        <v/>
      </c>
      <c r="O70" s="21"/>
      <c r="P70" s="21" t="s">
        <v>303</v>
      </c>
      <c r="Q70" s="21"/>
      <c r="R70" s="21" t="str">
        <f>LEFT('2012-2022'!$P70,4)</f>
        <v>2012</v>
      </c>
      <c r="S70" s="21" t="s">
        <v>53</v>
      </c>
      <c r="T70" s="21"/>
      <c r="U70" s="21"/>
      <c r="V70" s="21"/>
      <c r="W70" s="27"/>
      <c r="X70" s="27"/>
      <c r="Y70" s="28"/>
    </row>
    <row r="71" ht="15.75" customHeight="1">
      <c r="A71" s="21">
        <v>2.2563611E7</v>
      </c>
      <c r="B71" s="21" t="s">
        <v>535</v>
      </c>
      <c r="C71" s="21" t="s">
        <v>536</v>
      </c>
      <c r="D71" s="21" t="s">
        <v>537</v>
      </c>
      <c r="E71" s="21" t="s">
        <v>538</v>
      </c>
      <c r="F71" s="21" t="s">
        <v>539</v>
      </c>
      <c r="G71" s="21">
        <v>2012.0</v>
      </c>
      <c r="H71" s="26">
        <v>41037.0</v>
      </c>
      <c r="I71" s="21"/>
      <c r="J71" s="21"/>
      <c r="K71" s="21" t="s">
        <v>540</v>
      </c>
      <c r="L71" s="21" t="str">
        <f>IF(ISNUMBER(VLOOKUP(A71,EXCL,1,FALSE)),"Excluido",IF(ISNUMBER(VLOOKUP(A71,POST,1,FALSE)),"PostAlerta",IF(ISNUMBER(VLOOKUP(A71,PRE,1,FALSE)),"PreAlerta","")))</f>
        <v>PreAlerta</v>
      </c>
      <c r="M71" s="21" t="str">
        <f>IF(ISNUMBER(A71),(IF(ISNUMBER(VLOOKUP(A71,KEYWORDS,1,FALSE)),"C/PalabrasClaves","S/PalabrasClaves")),"")</f>
        <v>S/PalabrasClaves</v>
      </c>
      <c r="N71" s="21" t="str">
        <f t="shared" si="2"/>
        <v/>
      </c>
      <c r="O71" s="21"/>
      <c r="P71" s="21" t="s">
        <v>303</v>
      </c>
      <c r="Q71" s="21"/>
      <c r="R71" s="21" t="str">
        <f>LEFT('2012-2022'!$P71,4)</f>
        <v>2012</v>
      </c>
      <c r="S71" s="21" t="s">
        <v>53</v>
      </c>
      <c r="T71" s="21"/>
      <c r="U71" s="21"/>
      <c r="V71" s="21"/>
      <c r="W71" s="27"/>
      <c r="X71" s="27"/>
      <c r="Y71" s="12"/>
    </row>
    <row r="72" ht="15.75" customHeight="1">
      <c r="A72" s="21">
        <v>2.2565079E7</v>
      </c>
      <c r="B72" s="21" t="s">
        <v>541</v>
      </c>
      <c r="C72" s="21" t="s">
        <v>542</v>
      </c>
      <c r="D72" s="21" t="s">
        <v>543</v>
      </c>
      <c r="E72" s="21" t="s">
        <v>544</v>
      </c>
      <c r="F72" s="21" t="s">
        <v>297</v>
      </c>
      <c r="G72" s="21">
        <v>2012.0</v>
      </c>
      <c r="H72" s="26">
        <v>41038.0</v>
      </c>
      <c r="I72" s="21"/>
      <c r="J72" s="21"/>
      <c r="K72" s="21"/>
      <c r="L72" s="21" t="str">
        <f>IF(ISNUMBER(VLOOKUP(A72,EXCL,1,FALSE)),"Excluido",IF(ISNUMBER(VLOOKUP(A72,POST,1,FALSE)),"PostAlerta",IF(ISNUMBER(VLOOKUP(A72,PRE,1,FALSE)),"PreAlerta","")))</f>
        <v>PreAlerta</v>
      </c>
      <c r="M72" s="21" t="str">
        <f>IF(ISNUMBER(A72),(IF(ISNUMBER(VLOOKUP(A72,KEYWORDS,1,FALSE)),"C/PalabrasClaves","S/PalabrasClaves")),"")</f>
        <v>S/PalabrasClaves</v>
      </c>
      <c r="N72" s="21" t="str">
        <f t="shared" si="2"/>
        <v/>
      </c>
      <c r="O72" s="21"/>
      <c r="P72" s="21" t="s">
        <v>303</v>
      </c>
      <c r="Q72" s="21"/>
      <c r="R72" s="21" t="str">
        <f>LEFT('2012-2022'!$P72,4)</f>
        <v>2012</v>
      </c>
      <c r="S72" s="21" t="s">
        <v>53</v>
      </c>
      <c r="T72" s="21"/>
      <c r="U72" s="21"/>
      <c r="V72" s="21"/>
      <c r="W72" s="27"/>
      <c r="X72" s="27"/>
      <c r="Y72" s="28"/>
    </row>
    <row r="73" ht="15.75" customHeight="1">
      <c r="A73" s="21">
        <v>2.2566732E7</v>
      </c>
      <c r="B73" s="21" t="s">
        <v>545</v>
      </c>
      <c r="C73" s="21" t="s">
        <v>546</v>
      </c>
      <c r="D73" s="21" t="s">
        <v>547</v>
      </c>
      <c r="E73" s="21" t="s">
        <v>548</v>
      </c>
      <c r="F73" s="21" t="s">
        <v>549</v>
      </c>
      <c r="G73" s="21">
        <v>2012.0</v>
      </c>
      <c r="H73" s="26">
        <v>41038.0</v>
      </c>
      <c r="I73" s="21" t="s">
        <v>550</v>
      </c>
      <c r="J73" s="21"/>
      <c r="K73" s="21" t="s">
        <v>551</v>
      </c>
      <c r="L73" s="21" t="str">
        <f>IF(ISNUMBER(VLOOKUP(A73,EXCL,1,FALSE)),"Excluido",IF(ISNUMBER(VLOOKUP(A73,POST,1,FALSE)),"PostAlerta",IF(ISNUMBER(VLOOKUP(A73,PRE,1,FALSE)),"PreAlerta","")))</f>
        <v>PreAlerta</v>
      </c>
      <c r="M73" s="21" t="str">
        <f>IF(ISNUMBER(A73),(IF(ISNUMBER(VLOOKUP(A73,KEYWORDS,1,FALSE)),"C/PalabrasClaves","S/PalabrasClaves")),"")</f>
        <v>S/PalabrasClaves</v>
      </c>
      <c r="N73" s="21" t="str">
        <f t="shared" si="2"/>
        <v/>
      </c>
      <c r="O73" s="21"/>
      <c r="P73" s="21" t="s">
        <v>303</v>
      </c>
      <c r="Q73" s="21"/>
      <c r="R73" s="21" t="str">
        <f>LEFT('2012-2022'!$P73,4)</f>
        <v>2012</v>
      </c>
      <c r="S73" s="21" t="s">
        <v>53</v>
      </c>
      <c r="T73" s="21"/>
      <c r="U73" s="21"/>
      <c r="V73" s="21"/>
      <c r="W73" s="27"/>
      <c r="X73" s="27"/>
      <c r="Y73" s="12"/>
    </row>
    <row r="74" ht="15.75" customHeight="1">
      <c r="A74" s="21">
        <v>2.2590684E7</v>
      </c>
      <c r="B74" s="21" t="s">
        <v>552</v>
      </c>
      <c r="C74" s="21" t="s">
        <v>553</v>
      </c>
      <c r="D74" s="21" t="s">
        <v>554</v>
      </c>
      <c r="E74" s="21" t="s">
        <v>555</v>
      </c>
      <c r="F74" s="21" t="s">
        <v>556</v>
      </c>
      <c r="G74" s="21">
        <v>2012.0</v>
      </c>
      <c r="H74" s="26">
        <v>41046.0</v>
      </c>
      <c r="I74" s="21" t="s">
        <v>557</v>
      </c>
      <c r="J74" s="21"/>
      <c r="K74" s="21" t="s">
        <v>558</v>
      </c>
      <c r="L74" s="21" t="str">
        <f>IF(ISNUMBER(VLOOKUP(A74,EXCL,1,FALSE)),"Excluido",IF(ISNUMBER(VLOOKUP(A74,POST,1,FALSE)),"PostAlerta",IF(ISNUMBER(VLOOKUP(A74,PRE,1,FALSE)),"PreAlerta","")))</f>
        <v>Excluido</v>
      </c>
      <c r="M74" s="21" t="str">
        <f>IF(ISNUMBER(A74),(IF(ISNUMBER(VLOOKUP(A74,KEYWORDS,1,FALSE)),"C/PalabrasClaves","S/PalabrasClaves")),"")</f>
        <v>S/PalabrasClaves</v>
      </c>
      <c r="N74" s="21" t="str">
        <f t="shared" si="2"/>
        <v/>
      </c>
      <c r="O74" s="21"/>
      <c r="P74" s="21" t="s">
        <v>303</v>
      </c>
      <c r="Q74" s="21"/>
      <c r="R74" s="21" t="str">
        <f>LEFT('2012-2022'!$P74,4)</f>
        <v>2012</v>
      </c>
      <c r="S74" s="21" t="s">
        <v>53</v>
      </c>
      <c r="T74" s="21"/>
      <c r="U74" s="21"/>
      <c r="V74" s="21"/>
      <c r="W74" s="27"/>
      <c r="X74" s="27"/>
      <c r="Y74" s="28"/>
    </row>
    <row r="75" ht="15.75" customHeight="1">
      <c r="A75" s="21">
        <v>2.2664504E7</v>
      </c>
      <c r="B75" s="21" t="s">
        <v>559</v>
      </c>
      <c r="C75" s="21" t="s">
        <v>560</v>
      </c>
      <c r="D75" s="21" t="s">
        <v>561</v>
      </c>
      <c r="E75" s="21" t="s">
        <v>562</v>
      </c>
      <c r="F75" s="21" t="s">
        <v>563</v>
      </c>
      <c r="G75" s="21">
        <v>2012.0</v>
      </c>
      <c r="H75" s="26">
        <v>41066.0</v>
      </c>
      <c r="I75" s="21" t="s">
        <v>564</v>
      </c>
      <c r="J75" s="21"/>
      <c r="K75" s="21"/>
      <c r="L75" s="21" t="str">
        <f>IF(ISNUMBER(VLOOKUP(A75,EXCL,1,FALSE)),"Excluido",IF(ISNUMBER(VLOOKUP(A75,POST,1,FALSE)),"PostAlerta",IF(ISNUMBER(VLOOKUP(A75,PRE,1,FALSE)),"PreAlerta","")))</f>
        <v>PreAlerta</v>
      </c>
      <c r="M75" s="21" t="str">
        <f>IF(ISNUMBER(A75),(IF(ISNUMBER(VLOOKUP(A75,KEYWORDS,1,FALSE)),"C/PalabrasClaves","S/PalabrasClaves")),"")</f>
        <v>S/PalabrasClaves</v>
      </c>
      <c r="N75" s="21" t="str">
        <f t="shared" si="2"/>
        <v/>
      </c>
      <c r="O75" s="21"/>
      <c r="P75" s="21" t="s">
        <v>303</v>
      </c>
      <c r="Q75" s="21"/>
      <c r="R75" s="21" t="str">
        <f>LEFT('2012-2022'!$P75,4)</f>
        <v>2012</v>
      </c>
      <c r="S75" s="21" t="s">
        <v>53</v>
      </c>
      <c r="T75" s="21"/>
      <c r="U75" s="21"/>
      <c r="V75" s="21"/>
      <c r="W75" s="27"/>
      <c r="X75" s="27"/>
      <c r="Y75" s="12"/>
    </row>
    <row r="76" ht="15.75" customHeight="1">
      <c r="A76" s="21">
        <v>2.2693777E7</v>
      </c>
      <c r="B76" s="21" t="s">
        <v>565</v>
      </c>
      <c r="C76" s="21" t="s">
        <v>566</v>
      </c>
      <c r="D76" s="21" t="s">
        <v>567</v>
      </c>
      <c r="E76" s="21" t="s">
        <v>568</v>
      </c>
      <c r="F76" s="21" t="s">
        <v>569</v>
      </c>
      <c r="G76" s="21">
        <v>2012.0</v>
      </c>
      <c r="H76" s="26">
        <v>41075.0</v>
      </c>
      <c r="I76" s="21"/>
      <c r="J76" s="21"/>
      <c r="K76" s="21"/>
      <c r="L76" s="21" t="str">
        <f>IF(ISNUMBER(VLOOKUP(A76,EXCL,1,FALSE)),"Excluido",IF(ISNUMBER(VLOOKUP(A76,POST,1,FALSE)),"PostAlerta",IF(ISNUMBER(VLOOKUP(A76,PRE,1,FALSE)),"PreAlerta","")))</f>
        <v>PreAlerta</v>
      </c>
      <c r="M76" s="21" t="str">
        <f>IF(ISNUMBER(A76),(IF(ISNUMBER(VLOOKUP(A76,KEYWORDS,1,FALSE)),"C/PalabrasClaves","S/PalabrasClaves")),"")</f>
        <v>S/PalabrasClaves</v>
      </c>
      <c r="N76" s="21" t="str">
        <f t="shared" si="2"/>
        <v/>
      </c>
      <c r="O76" s="21"/>
      <c r="P76" s="21" t="s">
        <v>570</v>
      </c>
      <c r="Q76" s="21"/>
      <c r="R76" s="21" t="str">
        <f>LEFT('2012-2022'!$P76,4)</f>
        <v>2012</v>
      </c>
      <c r="S76" s="21" t="s">
        <v>571</v>
      </c>
      <c r="T76" s="21"/>
      <c r="U76" s="21"/>
      <c r="V76" s="21"/>
      <c r="W76" s="27"/>
      <c r="X76" s="27"/>
      <c r="Y76" s="28"/>
    </row>
    <row r="77" ht="15.75" customHeight="1">
      <c r="A77" s="21">
        <v>2.2774502E7</v>
      </c>
      <c r="B77" s="21" t="s">
        <v>572</v>
      </c>
      <c r="C77" s="21" t="s">
        <v>573</v>
      </c>
      <c r="D77" s="21" t="s">
        <v>574</v>
      </c>
      <c r="E77" s="21" t="s">
        <v>575</v>
      </c>
      <c r="F77" s="21" t="s">
        <v>576</v>
      </c>
      <c r="G77" s="21">
        <v>2012.0</v>
      </c>
      <c r="H77" s="26">
        <v>41101.0</v>
      </c>
      <c r="I77" s="21"/>
      <c r="J77" s="21"/>
      <c r="K77" s="21"/>
      <c r="L77" s="21" t="str">
        <f>IF(ISNUMBER(VLOOKUP(A77,EXCL,1,FALSE)),"Excluido",IF(ISNUMBER(VLOOKUP(A77,POST,1,FALSE)),"PostAlerta",IF(ISNUMBER(VLOOKUP(A77,PRE,1,FALSE)),"PreAlerta","")))</f>
        <v>PreAlerta</v>
      </c>
      <c r="M77" s="21" t="str">
        <f>IF(ISNUMBER(A77),(IF(ISNUMBER(VLOOKUP(A77,KEYWORDS,1,FALSE)),"C/PalabrasClaves","S/PalabrasClaves")),"")</f>
        <v>S/PalabrasClaves</v>
      </c>
      <c r="N77" s="21" t="str">
        <f t="shared" si="2"/>
        <v/>
      </c>
      <c r="O77" s="21"/>
      <c r="P77" s="21" t="s">
        <v>577</v>
      </c>
      <c r="Q77" s="21"/>
      <c r="R77" s="21" t="str">
        <f>LEFT('2012-2022'!$P77,4)</f>
        <v>2012</v>
      </c>
      <c r="S77" s="21" t="s">
        <v>60</v>
      </c>
      <c r="T77" s="21"/>
      <c r="U77" s="21"/>
      <c r="V77" s="21"/>
      <c r="W77" s="27"/>
      <c r="X77" s="27"/>
      <c r="Y77" s="12"/>
    </row>
    <row r="78" ht="15.75" customHeight="1">
      <c r="A78" s="21">
        <v>2.2800633E7</v>
      </c>
      <c r="B78" s="21" t="s">
        <v>578</v>
      </c>
      <c r="C78" s="21" t="s">
        <v>579</v>
      </c>
      <c r="D78" s="21" t="s">
        <v>580</v>
      </c>
      <c r="E78" s="21" t="s">
        <v>581</v>
      </c>
      <c r="F78" s="21" t="s">
        <v>582</v>
      </c>
      <c r="G78" s="21">
        <v>2012.0</v>
      </c>
      <c r="H78" s="26">
        <v>41108.0</v>
      </c>
      <c r="I78" s="21"/>
      <c r="J78" s="21"/>
      <c r="K78" s="21"/>
      <c r="L78" s="21" t="str">
        <f>IF(ISNUMBER(VLOOKUP(A78,EXCL,1,FALSE)),"Excluido",IF(ISNUMBER(VLOOKUP(A78,POST,1,FALSE)),"PostAlerta",IF(ISNUMBER(VLOOKUP(A78,PRE,1,FALSE)),"PreAlerta","")))</f>
        <v>PreAlerta</v>
      </c>
      <c r="M78" s="21" t="str">
        <f>IF(ISNUMBER(A78),(IF(ISNUMBER(VLOOKUP(A78,KEYWORDS,1,FALSE)),"C/PalabrasClaves","S/PalabrasClaves")),"")</f>
        <v>S/PalabrasClaves</v>
      </c>
      <c r="N78" s="21" t="str">
        <f t="shared" si="2"/>
        <v/>
      </c>
      <c r="O78" s="21"/>
      <c r="P78" s="21" t="s">
        <v>303</v>
      </c>
      <c r="Q78" s="21"/>
      <c r="R78" s="21" t="str">
        <f>LEFT('2012-2022'!$P78,4)</f>
        <v>2012</v>
      </c>
      <c r="S78" s="21" t="s">
        <v>53</v>
      </c>
      <c r="T78" s="21"/>
      <c r="U78" s="21"/>
      <c r="V78" s="21"/>
      <c r="W78" s="27"/>
      <c r="X78" s="27"/>
      <c r="Y78" s="28"/>
    </row>
    <row r="79" ht="15.75" customHeight="1">
      <c r="A79" s="21">
        <v>2.2832744E7</v>
      </c>
      <c r="B79" s="21" t="s">
        <v>583</v>
      </c>
      <c r="C79" s="21" t="s">
        <v>584</v>
      </c>
      <c r="D79" s="21" t="s">
        <v>585</v>
      </c>
      <c r="E79" s="21" t="s">
        <v>586</v>
      </c>
      <c r="F79" s="21" t="s">
        <v>587</v>
      </c>
      <c r="G79" s="21">
        <v>2012.0</v>
      </c>
      <c r="H79" s="26">
        <v>41117.0</v>
      </c>
      <c r="I79" s="21"/>
      <c r="J79" s="21"/>
      <c r="K79" s="21" t="s">
        <v>588</v>
      </c>
      <c r="L79" s="21" t="str">
        <f>IF(ISNUMBER(VLOOKUP(A79,EXCL,1,FALSE)),"Excluido",IF(ISNUMBER(VLOOKUP(A79,POST,1,FALSE)),"PostAlerta",IF(ISNUMBER(VLOOKUP(A79,PRE,1,FALSE)),"PreAlerta","")))</f>
        <v>Excluido</v>
      </c>
      <c r="M79" s="21" t="str">
        <f>IF(ISNUMBER(A79),(IF(ISNUMBER(VLOOKUP(A79,KEYWORDS,1,FALSE)),"C/PalabrasClaves","S/PalabrasClaves")),"")</f>
        <v>S/PalabrasClaves</v>
      </c>
      <c r="N79" s="21" t="str">
        <f t="shared" si="2"/>
        <v/>
      </c>
      <c r="O79" s="21"/>
      <c r="P79" s="21" t="s">
        <v>577</v>
      </c>
      <c r="Q79" s="21"/>
      <c r="R79" s="21" t="str">
        <f>LEFT('2012-2022'!$P79,4)</f>
        <v>2012</v>
      </c>
      <c r="S79" s="21" t="s">
        <v>60</v>
      </c>
      <c r="T79" s="21"/>
      <c r="U79" s="21"/>
      <c r="V79" s="21"/>
      <c r="W79" s="27"/>
      <c r="X79" s="27"/>
      <c r="Y79" s="12"/>
    </row>
    <row r="80" ht="15.75" customHeight="1">
      <c r="A80" s="21">
        <v>2.283275E7</v>
      </c>
      <c r="B80" s="21" t="s">
        <v>589</v>
      </c>
      <c r="C80" s="21" t="s">
        <v>590</v>
      </c>
      <c r="D80" s="21" t="s">
        <v>591</v>
      </c>
      <c r="E80" s="21" t="s">
        <v>592</v>
      </c>
      <c r="F80" s="21" t="s">
        <v>587</v>
      </c>
      <c r="G80" s="21">
        <v>2012.0</v>
      </c>
      <c r="H80" s="26">
        <v>41117.0</v>
      </c>
      <c r="I80" s="21"/>
      <c r="J80" s="21"/>
      <c r="K80" s="21" t="s">
        <v>593</v>
      </c>
      <c r="L80" s="21" t="str">
        <f>IF(ISNUMBER(VLOOKUP(A80,EXCL,1,FALSE)),"Excluido",IF(ISNUMBER(VLOOKUP(A80,POST,1,FALSE)),"PostAlerta",IF(ISNUMBER(VLOOKUP(A80,PRE,1,FALSE)),"PreAlerta","")))</f>
        <v>Excluido</v>
      </c>
      <c r="M80" s="21" t="str">
        <f>IF(ISNUMBER(A80),(IF(ISNUMBER(VLOOKUP(A80,KEYWORDS,1,FALSE)),"C/PalabrasClaves","S/PalabrasClaves")),"")</f>
        <v>S/PalabrasClaves</v>
      </c>
      <c r="N80" s="21" t="str">
        <f t="shared" si="2"/>
        <v/>
      </c>
      <c r="O80" s="21"/>
      <c r="P80" s="21" t="s">
        <v>577</v>
      </c>
      <c r="Q80" s="21"/>
      <c r="R80" s="21" t="str">
        <f>LEFT('2012-2022'!$P80,4)</f>
        <v>2012</v>
      </c>
      <c r="S80" s="21" t="s">
        <v>60</v>
      </c>
      <c r="T80" s="21"/>
      <c r="U80" s="21"/>
      <c r="V80" s="21"/>
      <c r="W80" s="27"/>
      <c r="X80" s="27"/>
      <c r="Y80" s="28"/>
    </row>
    <row r="81" ht="15.75" customHeight="1">
      <c r="A81" s="21">
        <v>2.4031883E7</v>
      </c>
      <c r="B81" s="21" t="s">
        <v>594</v>
      </c>
      <c r="C81" s="21" t="s">
        <v>595</v>
      </c>
      <c r="D81" s="21" t="s">
        <v>596</v>
      </c>
      <c r="E81" s="21" t="s">
        <v>597</v>
      </c>
      <c r="F81" s="21" t="s">
        <v>598</v>
      </c>
      <c r="G81" s="21">
        <v>2012.0</v>
      </c>
      <c r="H81" s="26">
        <v>41531.0</v>
      </c>
      <c r="I81" s="21" t="s">
        <v>599</v>
      </c>
      <c r="J81" s="21"/>
      <c r="K81" s="21" t="s">
        <v>600</v>
      </c>
      <c r="L81" s="21" t="str">
        <f>IF(ISNUMBER(VLOOKUP(A81,EXCL,1,FALSE)),"Excluido",IF(ISNUMBER(VLOOKUP(A81,POST,1,FALSE)),"PostAlerta",IF(ISNUMBER(VLOOKUP(A81,PRE,1,FALSE)),"PreAlerta","")))</f>
        <v>PreAlerta</v>
      </c>
      <c r="M81" s="21" t="str">
        <f>IF(ISNUMBER(A81),(IF(ISNUMBER(VLOOKUP(A81,KEYWORDS,1,FALSE)),"C/PalabrasClaves","S/PalabrasClaves")),"")</f>
        <v>S/PalabrasClaves</v>
      </c>
      <c r="N81" s="21" t="str">
        <f t="shared" si="2"/>
        <v/>
      </c>
      <c r="O81" s="21"/>
      <c r="P81" s="21" t="s">
        <v>303</v>
      </c>
      <c r="Q81" s="21"/>
      <c r="R81" s="21" t="str">
        <f>LEFT('2012-2022'!$P81,4)</f>
        <v>2012</v>
      </c>
      <c r="S81" s="21" t="s">
        <v>53</v>
      </c>
      <c r="T81" s="21"/>
      <c r="U81" s="21"/>
      <c r="V81" s="21"/>
      <c r="W81" s="27"/>
      <c r="X81" s="27"/>
      <c r="Y81" s="12"/>
    </row>
    <row r="82" ht="15.75" customHeight="1">
      <c r="A82" s="21">
        <v>2.2497736E7</v>
      </c>
      <c r="B82" s="21" t="s">
        <v>601</v>
      </c>
      <c r="C82" s="21" t="s">
        <v>602</v>
      </c>
      <c r="D82" s="21" t="s">
        <v>603</v>
      </c>
      <c r="E82" s="21" t="s">
        <v>604</v>
      </c>
      <c r="F82" s="21" t="s">
        <v>605</v>
      </c>
      <c r="G82" s="21">
        <v>2012.0</v>
      </c>
      <c r="H82" s="26">
        <v>41013.0</v>
      </c>
      <c r="I82" s="21" t="s">
        <v>606</v>
      </c>
      <c r="J82" s="21"/>
      <c r="K82" s="21" t="s">
        <v>607</v>
      </c>
      <c r="L82" s="21" t="str">
        <f>IF(ISNUMBER(VLOOKUP(A82,EXCL,1,FALSE)),"Excluido",IF(ISNUMBER(VLOOKUP(A82,POST,1,FALSE)),"PostAlerta",IF(ISNUMBER(VLOOKUP(A82,PRE,1,FALSE)),"PreAlerta","")))</f>
        <v>PreAlerta</v>
      </c>
      <c r="M82" s="21" t="str">
        <f>IF(ISNUMBER(A82),(IF(ISNUMBER(VLOOKUP(A82,KEYWORDS,1,FALSE)),"C/PalabrasClaves","S/PalabrasClaves")),"")</f>
        <v>S/PalabrasClaves</v>
      </c>
      <c r="N82" s="21" t="str">
        <f t="shared" si="2"/>
        <v/>
      </c>
      <c r="O82" s="21"/>
      <c r="P82" s="21" t="s">
        <v>608</v>
      </c>
      <c r="Q82" s="21"/>
      <c r="R82" s="21" t="str">
        <f>LEFT('2012-2022'!$P82,4)</f>
        <v>2012</v>
      </c>
      <c r="S82" s="21" t="s">
        <v>53</v>
      </c>
      <c r="T82" s="21"/>
      <c r="U82" s="21"/>
      <c r="V82" s="21"/>
      <c r="W82" s="27"/>
      <c r="X82" s="27"/>
      <c r="Y82" s="28"/>
    </row>
    <row r="83" ht="15.75" customHeight="1">
      <c r="A83" s="21">
        <v>2.2515314E7</v>
      </c>
      <c r="B83" s="21" t="s">
        <v>609</v>
      </c>
      <c r="C83" s="21" t="s">
        <v>610</v>
      </c>
      <c r="D83" s="21" t="s">
        <v>611</v>
      </c>
      <c r="E83" s="21" t="s">
        <v>612</v>
      </c>
      <c r="F83" s="21" t="s">
        <v>332</v>
      </c>
      <c r="G83" s="21">
        <v>2012.0</v>
      </c>
      <c r="H83" s="26">
        <v>41020.0</v>
      </c>
      <c r="I83" s="21" t="s">
        <v>613</v>
      </c>
      <c r="J83" s="21"/>
      <c r="K83" s="21" t="s">
        <v>614</v>
      </c>
      <c r="L83" s="21" t="str">
        <f>IF(ISNUMBER(VLOOKUP(A83,EXCL,1,FALSE)),"Excluido",IF(ISNUMBER(VLOOKUP(A83,POST,1,FALSE)),"PostAlerta",IF(ISNUMBER(VLOOKUP(A83,PRE,1,FALSE)),"PreAlerta","")))</f>
        <v>PreAlerta</v>
      </c>
      <c r="M83" s="21" t="str">
        <f>IF(ISNUMBER(A83),(IF(ISNUMBER(VLOOKUP(A83,KEYWORDS,1,FALSE)),"C/PalabrasClaves","S/PalabrasClaves")),"")</f>
        <v>S/PalabrasClaves</v>
      </c>
      <c r="N83" s="21" t="str">
        <f t="shared" si="2"/>
        <v/>
      </c>
      <c r="O83" s="21"/>
      <c r="P83" s="21" t="s">
        <v>615</v>
      </c>
      <c r="Q83" s="21"/>
      <c r="R83" s="21" t="str">
        <f>LEFT('2012-2022'!$P83,4)</f>
        <v>2012</v>
      </c>
      <c r="S83" s="21" t="s">
        <v>53</v>
      </c>
      <c r="T83" s="21"/>
      <c r="U83" s="21"/>
      <c r="V83" s="21"/>
      <c r="W83" s="27"/>
      <c r="X83" s="27"/>
      <c r="Y83" s="12"/>
    </row>
    <row r="84" ht="15.75" customHeight="1">
      <c r="A84" s="21">
        <v>2.2526723E7</v>
      </c>
      <c r="B84" s="21" t="s">
        <v>616</v>
      </c>
      <c r="C84" s="21" t="s">
        <v>617</v>
      </c>
      <c r="D84" s="21" t="s">
        <v>618</v>
      </c>
      <c r="E84" s="21" t="s">
        <v>619</v>
      </c>
      <c r="F84" s="21" t="s">
        <v>620</v>
      </c>
      <c r="G84" s="21">
        <v>2012.0</v>
      </c>
      <c r="H84" s="26">
        <v>41024.0</v>
      </c>
      <c r="I84" s="21"/>
      <c r="J84" s="21"/>
      <c r="K84" s="21"/>
      <c r="L84" s="21" t="str">
        <f>IF(ISNUMBER(VLOOKUP(A84,EXCL,1,FALSE)),"Excluido",IF(ISNUMBER(VLOOKUP(A84,POST,1,FALSE)),"PostAlerta",IF(ISNUMBER(VLOOKUP(A84,PRE,1,FALSE)),"PreAlerta","")))</f>
        <v>PreAlerta</v>
      </c>
      <c r="M84" s="21" t="str">
        <f>IF(ISNUMBER(A84),(IF(ISNUMBER(VLOOKUP(A84,KEYWORDS,1,FALSE)),"C/PalabrasClaves","S/PalabrasClaves")),"")</f>
        <v>S/PalabrasClaves</v>
      </c>
      <c r="N84" s="21" t="str">
        <f t="shared" si="2"/>
        <v/>
      </c>
      <c r="O84" s="21"/>
      <c r="P84" s="21" t="s">
        <v>621</v>
      </c>
      <c r="Q84" s="21"/>
      <c r="R84" s="21" t="str">
        <f>LEFT('2012-2022'!$P84,4)</f>
        <v>2012</v>
      </c>
      <c r="S84" s="21" t="s">
        <v>53</v>
      </c>
      <c r="T84" s="21"/>
      <c r="U84" s="21"/>
      <c r="V84" s="21"/>
      <c r="W84" s="27"/>
      <c r="X84" s="27"/>
      <c r="Y84" s="28"/>
    </row>
    <row r="85" ht="15.75" customHeight="1">
      <c r="A85" s="21">
        <v>2.2531297E7</v>
      </c>
      <c r="B85" s="21" t="s">
        <v>622</v>
      </c>
      <c r="C85" s="21" t="s">
        <v>623</v>
      </c>
      <c r="D85" s="21" t="s">
        <v>624</v>
      </c>
      <c r="E85" s="21" t="s">
        <v>625</v>
      </c>
      <c r="F85" s="21" t="s">
        <v>332</v>
      </c>
      <c r="G85" s="21">
        <v>2012.0</v>
      </c>
      <c r="H85" s="26">
        <v>41025.0</v>
      </c>
      <c r="I85" s="21" t="s">
        <v>626</v>
      </c>
      <c r="J85" s="21"/>
      <c r="K85" s="21" t="s">
        <v>627</v>
      </c>
      <c r="L85" s="21" t="str">
        <f>IF(ISNUMBER(VLOOKUP(A85,EXCL,1,FALSE)),"Excluido",IF(ISNUMBER(VLOOKUP(A85,POST,1,FALSE)),"PostAlerta",IF(ISNUMBER(VLOOKUP(A85,PRE,1,FALSE)),"PreAlerta","")))</f>
        <v>PreAlerta</v>
      </c>
      <c r="M85" s="21" t="str">
        <f>IF(ISNUMBER(A85),(IF(ISNUMBER(VLOOKUP(A85,KEYWORDS,1,FALSE)),"C/PalabrasClaves","S/PalabrasClaves")),"")</f>
        <v>S/PalabrasClaves</v>
      </c>
      <c r="N85" s="21" t="str">
        <f t="shared" si="2"/>
        <v/>
      </c>
      <c r="O85" s="21"/>
      <c r="P85" s="21" t="s">
        <v>621</v>
      </c>
      <c r="Q85" s="21"/>
      <c r="R85" s="21" t="str">
        <f>LEFT('2012-2022'!$P85,4)</f>
        <v>2012</v>
      </c>
      <c r="S85" s="21" t="s">
        <v>53</v>
      </c>
      <c r="T85" s="21"/>
      <c r="U85" s="21"/>
      <c r="V85" s="21"/>
      <c r="W85" s="27"/>
      <c r="X85" s="27"/>
      <c r="Y85" s="12"/>
    </row>
    <row r="86" ht="15.75" customHeight="1">
      <c r="A86" s="21">
        <v>2.253453E7</v>
      </c>
      <c r="B86" s="21" t="s">
        <v>628</v>
      </c>
      <c r="C86" s="21" t="s">
        <v>629</v>
      </c>
      <c r="D86" s="21" t="s">
        <v>630</v>
      </c>
      <c r="E86" s="21" t="s">
        <v>631</v>
      </c>
      <c r="F86" s="21" t="s">
        <v>632</v>
      </c>
      <c r="G86" s="21">
        <v>2012.0</v>
      </c>
      <c r="H86" s="26">
        <v>41026.0</v>
      </c>
      <c r="I86" s="21"/>
      <c r="J86" s="21"/>
      <c r="K86" s="21" t="s">
        <v>633</v>
      </c>
      <c r="L86" s="21" t="str">
        <f>IF(ISNUMBER(VLOOKUP(A86,EXCL,1,FALSE)),"Excluido",IF(ISNUMBER(VLOOKUP(A86,POST,1,FALSE)),"PostAlerta",IF(ISNUMBER(VLOOKUP(A86,PRE,1,FALSE)),"PreAlerta","")))</f>
        <v>PreAlerta</v>
      </c>
      <c r="M86" s="21" t="str">
        <f>IF(ISNUMBER(A86),(IF(ISNUMBER(VLOOKUP(A86,KEYWORDS,1,FALSE)),"C/PalabrasClaves","S/PalabrasClaves")),"")</f>
        <v>S/PalabrasClaves</v>
      </c>
      <c r="N86" s="21" t="str">
        <f t="shared" si="2"/>
        <v/>
      </c>
      <c r="O86" s="21"/>
      <c r="P86" s="21" t="s">
        <v>634</v>
      </c>
      <c r="Q86" s="21"/>
      <c r="R86" s="21" t="str">
        <f>LEFT('2012-2022'!$P86,4)</f>
        <v>2012</v>
      </c>
      <c r="S86" s="21" t="s">
        <v>53</v>
      </c>
      <c r="T86" s="21"/>
      <c r="U86" s="21"/>
      <c r="V86" s="21"/>
      <c r="W86" s="27"/>
      <c r="X86" s="27"/>
      <c r="Y86" s="28"/>
    </row>
    <row r="87" ht="15.75" customHeight="1">
      <c r="A87" s="21">
        <v>2.2214272E7</v>
      </c>
      <c r="B87" s="21" t="s">
        <v>635</v>
      </c>
      <c r="C87" s="21" t="s">
        <v>636</v>
      </c>
      <c r="D87" s="21" t="s">
        <v>637</v>
      </c>
      <c r="E87" s="21" t="s">
        <v>638</v>
      </c>
      <c r="F87" s="21" t="s">
        <v>151</v>
      </c>
      <c r="G87" s="21">
        <v>2012.0</v>
      </c>
      <c r="H87" s="26">
        <v>40913.0</v>
      </c>
      <c r="I87" s="21"/>
      <c r="J87" s="21"/>
      <c r="K87" s="21" t="s">
        <v>639</v>
      </c>
      <c r="L87" s="21" t="str">
        <f>IF(ISNUMBER(VLOOKUP(A87,EXCL,1,FALSE)),"Excluido",IF(ISNUMBER(VLOOKUP(A87,POST,1,FALSE)),"PostAlerta",IF(ISNUMBER(VLOOKUP(A87,PRE,1,FALSE)),"PreAlerta","")))</f>
        <v>PreAlerta</v>
      </c>
      <c r="M87" s="21" t="str">
        <f>IF(ISNUMBER(A87),(IF(ISNUMBER(VLOOKUP(A87,KEYWORDS,1,FALSE)),"C/PalabrasClaves","S/PalabrasClaves")),"")</f>
        <v>S/PalabrasClaves</v>
      </c>
      <c r="N87" s="21" t="str">
        <f t="shared" si="2"/>
        <v/>
      </c>
      <c r="O87" s="21"/>
      <c r="P87" s="21" t="s">
        <v>640</v>
      </c>
      <c r="Q87" s="21"/>
      <c r="R87" s="21" t="str">
        <f>LEFT('2012-2022'!$P87,4)</f>
        <v>2012</v>
      </c>
      <c r="S87" s="21" t="s">
        <v>56</v>
      </c>
      <c r="T87" s="21"/>
      <c r="U87" s="21"/>
      <c r="V87" s="21"/>
      <c r="W87" s="27"/>
      <c r="X87" s="27"/>
      <c r="Y87" s="12"/>
    </row>
    <row r="88" ht="15.75" customHeight="1">
      <c r="A88" s="21">
        <v>2.2217182E7</v>
      </c>
      <c r="B88" s="21" t="s">
        <v>641</v>
      </c>
      <c r="C88" s="21" t="s">
        <v>642</v>
      </c>
      <c r="D88" s="21" t="s">
        <v>643</v>
      </c>
      <c r="E88" s="21" t="s">
        <v>644</v>
      </c>
      <c r="F88" s="21" t="s">
        <v>151</v>
      </c>
      <c r="G88" s="21">
        <v>2012.0</v>
      </c>
      <c r="H88" s="26">
        <v>40914.0</v>
      </c>
      <c r="I88" s="21"/>
      <c r="J88" s="21"/>
      <c r="K88" s="21" t="s">
        <v>645</v>
      </c>
      <c r="L88" s="21" t="str">
        <f>IF(ISNUMBER(VLOOKUP(A88,EXCL,1,FALSE)),"Excluido",IF(ISNUMBER(VLOOKUP(A88,POST,1,FALSE)),"PostAlerta",IF(ISNUMBER(VLOOKUP(A88,PRE,1,FALSE)),"PreAlerta","")))</f>
        <v>PreAlerta</v>
      </c>
      <c r="M88" s="21" t="str">
        <f>IF(ISNUMBER(A88),(IF(ISNUMBER(VLOOKUP(A88,KEYWORDS,1,FALSE)),"C/PalabrasClaves","S/PalabrasClaves")),"")</f>
        <v>S/PalabrasClaves</v>
      </c>
      <c r="N88" s="21" t="str">
        <f t="shared" si="2"/>
        <v/>
      </c>
      <c r="O88" s="21"/>
      <c r="P88" s="21" t="s">
        <v>640</v>
      </c>
      <c r="Q88" s="21"/>
      <c r="R88" s="21" t="str">
        <f>LEFT('2012-2022'!$P88,4)</f>
        <v>2012</v>
      </c>
      <c r="S88" s="21" t="s">
        <v>56</v>
      </c>
      <c r="T88" s="21"/>
      <c r="U88" s="21"/>
      <c r="V88" s="21"/>
      <c r="W88" s="27"/>
      <c r="X88" s="27"/>
      <c r="Y88" s="28"/>
    </row>
    <row r="89" ht="15.75" customHeight="1">
      <c r="A89" s="21">
        <v>2.2226382E7</v>
      </c>
      <c r="B89" s="21" t="s">
        <v>646</v>
      </c>
      <c r="C89" s="21" t="s">
        <v>647</v>
      </c>
      <c r="D89" s="21" t="s">
        <v>648</v>
      </c>
      <c r="E89" s="21" t="s">
        <v>649</v>
      </c>
      <c r="F89" s="21" t="s">
        <v>202</v>
      </c>
      <c r="G89" s="21">
        <v>2012.0</v>
      </c>
      <c r="H89" s="26">
        <v>40918.0</v>
      </c>
      <c r="I89" s="21" t="s">
        <v>650</v>
      </c>
      <c r="J89" s="21" t="s">
        <v>651</v>
      </c>
      <c r="K89" s="21" t="s">
        <v>652</v>
      </c>
      <c r="L89" s="21" t="str">
        <f>IF(ISNUMBER(VLOOKUP(A89,EXCL,1,FALSE)),"Excluido",IF(ISNUMBER(VLOOKUP(A89,POST,1,FALSE)),"PostAlerta",IF(ISNUMBER(VLOOKUP(A89,PRE,1,FALSE)),"PreAlerta","")))</f>
        <v>Excluido</v>
      </c>
      <c r="M89" s="21" t="str">
        <f>IF(ISNUMBER(A89),(IF(ISNUMBER(VLOOKUP(A89,KEYWORDS,1,FALSE)),"C/PalabrasClaves","S/PalabrasClaves")),"")</f>
        <v>S/PalabrasClaves</v>
      </c>
      <c r="N89" s="21" t="str">
        <f t="shared" si="2"/>
        <v/>
      </c>
      <c r="O89" s="21"/>
      <c r="P89" s="21" t="s">
        <v>640</v>
      </c>
      <c r="Q89" s="21"/>
      <c r="R89" s="21" t="str">
        <f>LEFT('2012-2022'!$P89,4)</f>
        <v>2012</v>
      </c>
      <c r="S89" s="21" t="s">
        <v>56</v>
      </c>
      <c r="T89" s="21"/>
      <c r="U89" s="21"/>
      <c r="V89" s="21"/>
      <c r="W89" s="27"/>
      <c r="X89" s="27"/>
      <c r="Y89" s="12"/>
    </row>
    <row r="90" ht="15.75" customHeight="1">
      <c r="A90" s="21">
        <v>2.2244519E7</v>
      </c>
      <c r="B90" s="21" t="s">
        <v>653</v>
      </c>
      <c r="C90" s="21" t="s">
        <v>654</v>
      </c>
      <c r="D90" s="21" t="s">
        <v>655</v>
      </c>
      <c r="E90" s="21" t="s">
        <v>656</v>
      </c>
      <c r="F90" s="21" t="s">
        <v>657</v>
      </c>
      <c r="G90" s="21">
        <v>2012.0</v>
      </c>
      <c r="H90" s="26">
        <v>40925.0</v>
      </c>
      <c r="I90" s="21"/>
      <c r="J90" s="21"/>
      <c r="K90" s="21" t="s">
        <v>658</v>
      </c>
      <c r="L90" s="21" t="str">
        <f>IF(ISNUMBER(VLOOKUP(A90,EXCL,1,FALSE)),"Excluido",IF(ISNUMBER(VLOOKUP(A90,POST,1,FALSE)),"PostAlerta",IF(ISNUMBER(VLOOKUP(A90,PRE,1,FALSE)),"PreAlerta","")))</f>
        <v>PreAlerta</v>
      </c>
      <c r="M90" s="21" t="str">
        <f>IF(ISNUMBER(A90),(IF(ISNUMBER(VLOOKUP(A90,KEYWORDS,1,FALSE)),"C/PalabrasClaves","S/PalabrasClaves")),"")</f>
        <v>S/PalabrasClaves</v>
      </c>
      <c r="N90" s="21" t="str">
        <f t="shared" si="2"/>
        <v/>
      </c>
      <c r="O90" s="21"/>
      <c r="P90" s="21" t="s">
        <v>659</v>
      </c>
      <c r="Q90" s="21"/>
      <c r="R90" s="21" t="str">
        <f>LEFT('2012-2022'!$P90,4)</f>
        <v>2012</v>
      </c>
      <c r="S90" s="21" t="s">
        <v>56</v>
      </c>
      <c r="T90" s="21"/>
      <c r="U90" s="21"/>
      <c r="V90" s="21"/>
      <c r="W90" s="27"/>
      <c r="X90" s="27"/>
      <c r="Y90" s="28"/>
    </row>
    <row r="91" ht="15.75" customHeight="1">
      <c r="A91" s="21">
        <v>2.2349945E7</v>
      </c>
      <c r="B91" s="21" t="s">
        <v>660</v>
      </c>
      <c r="C91" s="21" t="s">
        <v>661</v>
      </c>
      <c r="D91" s="21" t="s">
        <v>662</v>
      </c>
      <c r="E91" s="21" t="s">
        <v>663</v>
      </c>
      <c r="F91" s="21" t="s">
        <v>664</v>
      </c>
      <c r="G91" s="21">
        <v>2012.0</v>
      </c>
      <c r="H91" s="26">
        <v>40961.0</v>
      </c>
      <c r="I91" s="21"/>
      <c r="J91" s="21"/>
      <c r="K91" s="21" t="s">
        <v>665</v>
      </c>
      <c r="L91" s="21" t="str">
        <f>IF(ISNUMBER(VLOOKUP(A91,EXCL,1,FALSE)),"Excluido",IF(ISNUMBER(VLOOKUP(A91,POST,1,FALSE)),"PostAlerta",IF(ISNUMBER(VLOOKUP(A91,PRE,1,FALSE)),"PreAlerta","")))</f>
        <v>PreAlerta</v>
      </c>
      <c r="M91" s="21" t="str">
        <f>IF(ISNUMBER(A91),(IF(ISNUMBER(VLOOKUP(A91,KEYWORDS,1,FALSE)),"C/PalabrasClaves","S/PalabrasClaves")),"")</f>
        <v>S/PalabrasClaves</v>
      </c>
      <c r="N91" s="21" t="str">
        <f t="shared" si="2"/>
        <v/>
      </c>
      <c r="O91" s="21"/>
      <c r="P91" s="21" t="s">
        <v>640</v>
      </c>
      <c r="Q91" s="21"/>
      <c r="R91" s="21" t="str">
        <f>LEFT('2012-2022'!$P91,4)</f>
        <v>2012</v>
      </c>
      <c r="S91" s="21" t="s">
        <v>56</v>
      </c>
      <c r="T91" s="21"/>
      <c r="U91" s="21"/>
      <c r="V91" s="21"/>
      <c r="W91" s="27"/>
      <c r="X91" s="27"/>
      <c r="Y91" s="12"/>
    </row>
    <row r="92" ht="15.75" customHeight="1">
      <c r="A92" s="21">
        <v>2.2389475E7</v>
      </c>
      <c r="B92" s="21" t="s">
        <v>666</v>
      </c>
      <c r="C92" s="21" t="s">
        <v>667</v>
      </c>
      <c r="D92" s="21" t="s">
        <v>668</v>
      </c>
      <c r="E92" s="21" t="s">
        <v>669</v>
      </c>
      <c r="F92" s="21" t="s">
        <v>258</v>
      </c>
      <c r="G92" s="21">
        <v>2012.0</v>
      </c>
      <c r="H92" s="26">
        <v>40974.0</v>
      </c>
      <c r="I92" s="21" t="s">
        <v>670</v>
      </c>
      <c r="J92" s="21"/>
      <c r="K92" s="21" t="s">
        <v>671</v>
      </c>
      <c r="L92" s="21" t="str">
        <f>IF(ISNUMBER(VLOOKUP(A92,EXCL,1,FALSE)),"Excluido",IF(ISNUMBER(VLOOKUP(A92,POST,1,FALSE)),"PostAlerta",IF(ISNUMBER(VLOOKUP(A92,PRE,1,FALSE)),"PreAlerta","")))</f>
        <v>PreAlerta</v>
      </c>
      <c r="M92" s="21" t="str">
        <f>IF(ISNUMBER(A92),(IF(ISNUMBER(VLOOKUP(A92,KEYWORDS,1,FALSE)),"C/PalabrasClaves","S/PalabrasClaves")),"")</f>
        <v>S/PalabrasClaves</v>
      </c>
      <c r="N92" s="21" t="str">
        <f t="shared" si="2"/>
        <v/>
      </c>
      <c r="O92" s="21"/>
      <c r="P92" s="21" t="s">
        <v>640</v>
      </c>
      <c r="Q92" s="21"/>
      <c r="R92" s="21" t="str">
        <f>LEFT('2012-2022'!$P92,4)</f>
        <v>2012</v>
      </c>
      <c r="S92" s="21" t="s">
        <v>56</v>
      </c>
      <c r="T92" s="21"/>
      <c r="U92" s="21"/>
      <c r="V92" s="21"/>
      <c r="W92" s="27"/>
      <c r="X92" s="27"/>
      <c r="Y92" s="28"/>
    </row>
    <row r="93" ht="15.75" customHeight="1">
      <c r="A93" s="21">
        <v>2.2392926E7</v>
      </c>
      <c r="B93" s="21" t="s">
        <v>672</v>
      </c>
      <c r="C93" s="21" t="s">
        <v>673</v>
      </c>
      <c r="D93" s="21" t="s">
        <v>674</v>
      </c>
      <c r="E93" s="21" t="s">
        <v>675</v>
      </c>
      <c r="F93" s="21" t="s">
        <v>439</v>
      </c>
      <c r="G93" s="21">
        <v>2012.0</v>
      </c>
      <c r="H93" s="26">
        <v>40975.0</v>
      </c>
      <c r="I93" s="21" t="s">
        <v>676</v>
      </c>
      <c r="J93" s="21"/>
      <c r="K93" s="21" t="s">
        <v>677</v>
      </c>
      <c r="L93" s="21" t="str">
        <f>IF(ISNUMBER(VLOOKUP(A93,EXCL,1,FALSE)),"Excluido",IF(ISNUMBER(VLOOKUP(A93,POST,1,FALSE)),"PostAlerta",IF(ISNUMBER(VLOOKUP(A93,PRE,1,FALSE)),"PreAlerta","")))</f>
        <v>PreAlerta</v>
      </c>
      <c r="M93" s="21" t="str">
        <f>IF(ISNUMBER(A93),(IF(ISNUMBER(VLOOKUP(A93,KEYWORDS,1,FALSE)),"C/PalabrasClaves","S/PalabrasClaves")),"")</f>
        <v>S/PalabrasClaves</v>
      </c>
      <c r="N93" s="21" t="str">
        <f t="shared" si="2"/>
        <v/>
      </c>
      <c r="O93" s="21"/>
      <c r="P93" s="21" t="s">
        <v>640</v>
      </c>
      <c r="Q93" s="21"/>
      <c r="R93" s="21" t="str">
        <f>LEFT('2012-2022'!$P93,4)</f>
        <v>2012</v>
      </c>
      <c r="S93" s="21" t="s">
        <v>56</v>
      </c>
      <c r="T93" s="21"/>
      <c r="U93" s="21"/>
      <c r="V93" s="21"/>
      <c r="W93" s="27"/>
      <c r="X93" s="27"/>
      <c r="Y93" s="12"/>
    </row>
    <row r="94" ht="15.75" customHeight="1">
      <c r="A94" s="21">
        <v>2.2407681E7</v>
      </c>
      <c r="B94" s="21" t="s">
        <v>678</v>
      </c>
      <c r="C94" s="21" t="s">
        <v>679</v>
      </c>
      <c r="D94" s="21" t="s">
        <v>680</v>
      </c>
      <c r="E94" s="21" t="s">
        <v>681</v>
      </c>
      <c r="F94" s="21" t="s">
        <v>182</v>
      </c>
      <c r="G94" s="21">
        <v>2012.0</v>
      </c>
      <c r="H94" s="26">
        <v>40981.0</v>
      </c>
      <c r="I94" s="21" t="s">
        <v>682</v>
      </c>
      <c r="J94" s="21"/>
      <c r="K94" s="21" t="s">
        <v>683</v>
      </c>
      <c r="L94" s="21" t="str">
        <f>IF(ISNUMBER(VLOOKUP(A94,EXCL,1,FALSE)),"Excluido",IF(ISNUMBER(VLOOKUP(A94,POST,1,FALSE)),"PostAlerta",IF(ISNUMBER(VLOOKUP(A94,PRE,1,FALSE)),"PreAlerta","")))</f>
        <v>PreAlerta</v>
      </c>
      <c r="M94" s="21" t="str">
        <f>IF(ISNUMBER(A94),(IF(ISNUMBER(VLOOKUP(A94,KEYWORDS,1,FALSE)),"C/PalabrasClaves","S/PalabrasClaves")),"")</f>
        <v>S/PalabrasClaves</v>
      </c>
      <c r="N94" s="21" t="str">
        <f t="shared" si="2"/>
        <v/>
      </c>
      <c r="O94" s="21"/>
      <c r="P94" s="21" t="s">
        <v>640</v>
      </c>
      <c r="Q94" s="21"/>
      <c r="R94" s="21" t="str">
        <f>LEFT('2012-2022'!$P94,4)</f>
        <v>2012</v>
      </c>
      <c r="S94" s="21" t="s">
        <v>56</v>
      </c>
      <c r="T94" s="21"/>
      <c r="U94" s="21"/>
      <c r="V94" s="21"/>
      <c r="W94" s="27"/>
      <c r="X94" s="27"/>
      <c r="Y94" s="28"/>
    </row>
    <row r="95" ht="15.75" customHeight="1">
      <c r="A95" s="21">
        <v>2.2433115E7</v>
      </c>
      <c r="B95" s="21" t="s">
        <v>684</v>
      </c>
      <c r="C95" s="21" t="s">
        <v>685</v>
      </c>
      <c r="D95" s="21" t="s">
        <v>686</v>
      </c>
      <c r="E95" s="21" t="s">
        <v>687</v>
      </c>
      <c r="F95" s="21" t="s">
        <v>220</v>
      </c>
      <c r="G95" s="21">
        <v>2012.0</v>
      </c>
      <c r="H95" s="26">
        <v>40990.0</v>
      </c>
      <c r="I95" s="21"/>
      <c r="J95" s="21"/>
      <c r="K95" s="21" t="s">
        <v>688</v>
      </c>
      <c r="L95" s="21" t="str">
        <f>IF(ISNUMBER(VLOOKUP(A95,EXCL,1,FALSE)),"Excluido",IF(ISNUMBER(VLOOKUP(A95,POST,1,FALSE)),"PostAlerta",IF(ISNUMBER(VLOOKUP(A95,PRE,1,FALSE)),"PreAlerta","")))</f>
        <v>PreAlerta</v>
      </c>
      <c r="M95" s="21" t="str">
        <f>IF(ISNUMBER(A95),(IF(ISNUMBER(VLOOKUP(A95,KEYWORDS,1,FALSE)),"C/PalabrasClaves","S/PalabrasClaves")),"")</f>
        <v>S/PalabrasClaves</v>
      </c>
      <c r="N95" s="21" t="str">
        <f t="shared" si="2"/>
        <v/>
      </c>
      <c r="O95" s="21"/>
      <c r="P95" s="21" t="s">
        <v>640</v>
      </c>
      <c r="Q95" s="21"/>
      <c r="R95" s="21" t="str">
        <f>LEFT('2012-2022'!$P95,4)</f>
        <v>2012</v>
      </c>
      <c r="S95" s="21" t="s">
        <v>56</v>
      </c>
      <c r="T95" s="21"/>
      <c r="U95" s="21"/>
      <c r="V95" s="21"/>
      <c r="W95" s="27"/>
      <c r="X95" s="27"/>
      <c r="Y95" s="12"/>
    </row>
    <row r="96" ht="15.75" customHeight="1">
      <c r="A96" s="21">
        <v>2.2493192E7</v>
      </c>
      <c r="B96" s="21" t="s">
        <v>689</v>
      </c>
      <c r="C96" s="21" t="s">
        <v>690</v>
      </c>
      <c r="D96" s="21" t="s">
        <v>691</v>
      </c>
      <c r="E96" s="21" t="s">
        <v>692</v>
      </c>
      <c r="F96" s="21" t="s">
        <v>258</v>
      </c>
      <c r="G96" s="21">
        <v>2012.0</v>
      </c>
      <c r="H96" s="26">
        <v>41011.0</v>
      </c>
      <c r="I96" s="21" t="s">
        <v>693</v>
      </c>
      <c r="J96" s="21"/>
      <c r="K96" s="21" t="s">
        <v>694</v>
      </c>
      <c r="L96" s="21" t="str">
        <f>IF(ISNUMBER(VLOOKUP(A96,EXCL,1,FALSE)),"Excluido",IF(ISNUMBER(VLOOKUP(A96,POST,1,FALSE)),"PostAlerta",IF(ISNUMBER(VLOOKUP(A96,PRE,1,FALSE)),"PreAlerta","")))</f>
        <v>PreAlerta</v>
      </c>
      <c r="M96" s="21" t="str">
        <f>IF(ISNUMBER(A96),(IF(ISNUMBER(VLOOKUP(A96,KEYWORDS,1,FALSE)),"C/PalabrasClaves","S/PalabrasClaves")),"")</f>
        <v>S/PalabrasClaves</v>
      </c>
      <c r="N96" s="21" t="str">
        <f t="shared" si="2"/>
        <v/>
      </c>
      <c r="O96" s="21"/>
      <c r="P96" s="21" t="s">
        <v>640</v>
      </c>
      <c r="Q96" s="21"/>
      <c r="R96" s="21" t="str">
        <f>LEFT('2012-2022'!$P96,4)</f>
        <v>2012</v>
      </c>
      <c r="S96" s="21" t="s">
        <v>56</v>
      </c>
      <c r="T96" s="21"/>
      <c r="U96" s="21"/>
      <c r="V96" s="21"/>
      <c r="W96" s="27"/>
      <c r="X96" s="27"/>
      <c r="Y96" s="28"/>
    </row>
    <row r="97" ht="15.75" customHeight="1">
      <c r="A97" s="21">
        <v>2.2493199E7</v>
      </c>
      <c r="B97" s="21" t="s">
        <v>695</v>
      </c>
      <c r="C97" s="21" t="s">
        <v>690</v>
      </c>
      <c r="D97" s="21" t="s">
        <v>696</v>
      </c>
      <c r="E97" s="21" t="s">
        <v>692</v>
      </c>
      <c r="F97" s="21" t="s">
        <v>258</v>
      </c>
      <c r="G97" s="21">
        <v>2012.0</v>
      </c>
      <c r="H97" s="26">
        <v>41011.0</v>
      </c>
      <c r="I97" s="21" t="s">
        <v>697</v>
      </c>
      <c r="J97" s="21"/>
      <c r="K97" s="21" t="s">
        <v>698</v>
      </c>
      <c r="L97" s="21" t="str">
        <f>IF(ISNUMBER(VLOOKUP(A97,EXCL,1,FALSE)),"Excluido",IF(ISNUMBER(VLOOKUP(A97,POST,1,FALSE)),"PostAlerta",IF(ISNUMBER(VLOOKUP(A97,PRE,1,FALSE)),"PreAlerta","")))</f>
        <v>PreAlerta</v>
      </c>
      <c r="M97" s="21" t="str">
        <f>IF(ISNUMBER(A97),(IF(ISNUMBER(VLOOKUP(A97,KEYWORDS,1,FALSE)),"C/PalabrasClaves","S/PalabrasClaves")),"")</f>
        <v>S/PalabrasClaves</v>
      </c>
      <c r="N97" s="21" t="str">
        <f t="shared" si="2"/>
        <v/>
      </c>
      <c r="O97" s="21"/>
      <c r="P97" s="21" t="s">
        <v>640</v>
      </c>
      <c r="Q97" s="21"/>
      <c r="R97" s="21" t="str">
        <f>LEFT('2012-2022'!$P97,4)</f>
        <v>2012</v>
      </c>
      <c r="S97" s="21" t="s">
        <v>56</v>
      </c>
      <c r="T97" s="21"/>
      <c r="U97" s="21"/>
      <c r="V97" s="21"/>
      <c r="W97" s="27"/>
      <c r="X97" s="27"/>
      <c r="Y97" s="12"/>
    </row>
    <row r="98" ht="15.75" customHeight="1">
      <c r="A98" s="21">
        <v>2.2516455E7</v>
      </c>
      <c r="B98" s="21" t="s">
        <v>699</v>
      </c>
      <c r="C98" s="21" t="s">
        <v>700</v>
      </c>
      <c r="D98" s="21" t="s">
        <v>701</v>
      </c>
      <c r="E98" s="21" t="s">
        <v>702</v>
      </c>
      <c r="F98" s="21" t="s">
        <v>508</v>
      </c>
      <c r="G98" s="21">
        <v>2012.0</v>
      </c>
      <c r="H98" s="26">
        <v>41020.0</v>
      </c>
      <c r="I98" s="21" t="s">
        <v>703</v>
      </c>
      <c r="J98" s="21"/>
      <c r="K98" s="21" t="s">
        <v>704</v>
      </c>
      <c r="L98" s="21" t="str">
        <f>IF(ISNUMBER(VLOOKUP(A98,EXCL,1,FALSE)),"Excluido",IF(ISNUMBER(VLOOKUP(A98,POST,1,FALSE)),"PostAlerta",IF(ISNUMBER(VLOOKUP(A98,PRE,1,FALSE)),"PreAlerta","")))</f>
        <v>PreAlerta</v>
      </c>
      <c r="M98" s="21" t="str">
        <f>IF(ISNUMBER(A98),(IF(ISNUMBER(VLOOKUP(A98,KEYWORDS,1,FALSE)),"C/PalabrasClaves","S/PalabrasClaves")),"")</f>
        <v>S/PalabrasClaves</v>
      </c>
      <c r="N98" s="21" t="str">
        <f t="shared" si="2"/>
        <v/>
      </c>
      <c r="O98" s="21"/>
      <c r="P98" s="21" t="s">
        <v>640</v>
      </c>
      <c r="Q98" s="21"/>
      <c r="R98" s="21" t="str">
        <f>LEFT('2012-2022'!$P98,4)</f>
        <v>2012</v>
      </c>
      <c r="S98" s="21" t="s">
        <v>56</v>
      </c>
      <c r="T98" s="21"/>
      <c r="U98" s="21"/>
      <c r="V98" s="21"/>
      <c r="W98" s="27"/>
      <c r="X98" s="27"/>
      <c r="Y98" s="28"/>
    </row>
    <row r="99" ht="15.75" customHeight="1">
      <c r="A99" s="21">
        <v>2.2532262E7</v>
      </c>
      <c r="B99" s="21" t="s">
        <v>705</v>
      </c>
      <c r="C99" s="21" t="s">
        <v>706</v>
      </c>
      <c r="D99" s="21" t="s">
        <v>707</v>
      </c>
      <c r="E99" s="21" t="s">
        <v>708</v>
      </c>
      <c r="F99" s="21" t="s">
        <v>709</v>
      </c>
      <c r="G99" s="21">
        <v>2012.0</v>
      </c>
      <c r="H99" s="26">
        <v>41025.0</v>
      </c>
      <c r="I99" s="21"/>
      <c r="J99" s="21"/>
      <c r="K99" s="21" t="s">
        <v>710</v>
      </c>
      <c r="L99" s="21" t="str">
        <f>IF(ISNUMBER(VLOOKUP(A99,EXCL,1,FALSE)),"Excluido",IF(ISNUMBER(VLOOKUP(A99,POST,1,FALSE)),"PostAlerta",IF(ISNUMBER(VLOOKUP(A99,PRE,1,FALSE)),"PreAlerta","")))</f>
        <v>PreAlerta</v>
      </c>
      <c r="M99" s="21" t="str">
        <f>IF(ISNUMBER(A99),(IF(ISNUMBER(VLOOKUP(A99,KEYWORDS,1,FALSE)),"C/PalabrasClaves","S/PalabrasClaves")),"")</f>
        <v>S/PalabrasClaves</v>
      </c>
      <c r="N99" s="21" t="str">
        <f t="shared" si="2"/>
        <v/>
      </c>
      <c r="O99" s="21"/>
      <c r="P99" s="21" t="s">
        <v>640</v>
      </c>
      <c r="Q99" s="21"/>
      <c r="R99" s="21" t="str">
        <f>LEFT('2012-2022'!$P99,4)</f>
        <v>2012</v>
      </c>
      <c r="S99" s="21" t="s">
        <v>56</v>
      </c>
      <c r="T99" s="21"/>
      <c r="U99" s="21"/>
      <c r="V99" s="21"/>
      <c r="W99" s="27"/>
      <c r="X99" s="27"/>
      <c r="Y99" s="12"/>
    </row>
    <row r="100" ht="15.75" customHeight="1">
      <c r="A100" s="21">
        <v>2.2535934E7</v>
      </c>
      <c r="B100" s="21" t="s">
        <v>711</v>
      </c>
      <c r="C100" s="21" t="s">
        <v>712</v>
      </c>
      <c r="D100" s="21" t="s">
        <v>713</v>
      </c>
      <c r="E100" s="21" t="s">
        <v>714</v>
      </c>
      <c r="F100" s="21" t="s">
        <v>258</v>
      </c>
      <c r="G100" s="21">
        <v>2012.0</v>
      </c>
      <c r="H100" s="26">
        <v>41026.0</v>
      </c>
      <c r="I100" s="21" t="s">
        <v>715</v>
      </c>
      <c r="J100" s="21"/>
      <c r="K100" s="21" t="s">
        <v>716</v>
      </c>
      <c r="L100" s="21" t="str">
        <f>IF(ISNUMBER(VLOOKUP(A100,EXCL,1,FALSE)),"Excluido",IF(ISNUMBER(VLOOKUP(A100,POST,1,FALSE)),"PostAlerta",IF(ISNUMBER(VLOOKUP(A100,PRE,1,FALSE)),"PreAlerta","")))</f>
        <v>PreAlerta</v>
      </c>
      <c r="M100" s="21" t="str">
        <f>IF(ISNUMBER(A100),(IF(ISNUMBER(VLOOKUP(A100,KEYWORDS,1,FALSE)),"C/PalabrasClaves","S/PalabrasClaves")),"")</f>
        <v>S/PalabrasClaves</v>
      </c>
      <c r="N100" s="21" t="str">
        <f t="shared" si="2"/>
        <v/>
      </c>
      <c r="O100" s="21"/>
      <c r="P100" s="21" t="s">
        <v>640</v>
      </c>
      <c r="Q100" s="21"/>
      <c r="R100" s="21" t="str">
        <f>LEFT('2012-2022'!$P100,4)</f>
        <v>2012</v>
      </c>
      <c r="S100" s="21" t="s">
        <v>56</v>
      </c>
      <c r="T100" s="21"/>
      <c r="U100" s="21"/>
      <c r="V100" s="21"/>
      <c r="W100" s="27"/>
      <c r="X100" s="27"/>
      <c r="Y100" s="28"/>
    </row>
    <row r="101" ht="15.75" customHeight="1">
      <c r="A101" s="21">
        <v>2.2634883E7</v>
      </c>
      <c r="B101" s="21" t="s">
        <v>717</v>
      </c>
      <c r="C101" s="21" t="s">
        <v>718</v>
      </c>
      <c r="D101" s="21" t="s">
        <v>719</v>
      </c>
      <c r="E101" s="21" t="s">
        <v>720</v>
      </c>
      <c r="F101" s="21" t="s">
        <v>721</v>
      </c>
      <c r="G101" s="21">
        <v>2012.0</v>
      </c>
      <c r="H101" s="26">
        <v>41058.0</v>
      </c>
      <c r="I101" s="21"/>
      <c r="J101" s="21"/>
      <c r="K101" s="21" t="s">
        <v>722</v>
      </c>
      <c r="L101" s="21" t="str">
        <f>IF(ISNUMBER(VLOOKUP(A101,EXCL,1,FALSE)),"Excluido",IF(ISNUMBER(VLOOKUP(A101,POST,1,FALSE)),"PostAlerta",IF(ISNUMBER(VLOOKUP(A101,PRE,1,FALSE)),"PreAlerta","")))</f>
        <v>PreAlerta</v>
      </c>
      <c r="M101" s="21" t="str">
        <f>IF(ISNUMBER(A101),(IF(ISNUMBER(VLOOKUP(A101,KEYWORDS,1,FALSE)),"C/PalabrasClaves","S/PalabrasClaves")),"")</f>
        <v>S/PalabrasClaves</v>
      </c>
      <c r="N101" s="21" t="str">
        <f t="shared" si="2"/>
        <v/>
      </c>
      <c r="O101" s="21"/>
      <c r="P101" s="21" t="s">
        <v>723</v>
      </c>
      <c r="Q101" s="21"/>
      <c r="R101" s="21" t="str">
        <f>LEFT('2012-2022'!$P101,4)</f>
        <v>2012</v>
      </c>
      <c r="S101" s="21" t="s">
        <v>60</v>
      </c>
      <c r="T101" s="21"/>
      <c r="U101" s="21"/>
      <c r="V101" s="21"/>
      <c r="W101" s="27"/>
      <c r="X101" s="27"/>
      <c r="Y101" s="12"/>
    </row>
    <row r="102" ht="15.75" customHeight="1">
      <c r="A102" s="21">
        <v>2.2679853E7</v>
      </c>
      <c r="B102" s="21" t="s">
        <v>724</v>
      </c>
      <c r="C102" s="21" t="s">
        <v>725</v>
      </c>
      <c r="D102" s="21" t="s">
        <v>726</v>
      </c>
      <c r="E102" s="21" t="s">
        <v>727</v>
      </c>
      <c r="F102" s="21" t="s">
        <v>728</v>
      </c>
      <c r="G102" s="21">
        <v>2012.0</v>
      </c>
      <c r="H102" s="26">
        <v>41072.0</v>
      </c>
      <c r="I102" s="21" t="s">
        <v>729</v>
      </c>
      <c r="J102" s="21" t="s">
        <v>730</v>
      </c>
      <c r="K102" s="21" t="s">
        <v>731</v>
      </c>
      <c r="L102" s="21" t="str">
        <f>IF(ISNUMBER(VLOOKUP(A102,EXCL,1,FALSE)),"Excluido",IF(ISNUMBER(VLOOKUP(A102,POST,1,FALSE)),"PostAlerta",IF(ISNUMBER(VLOOKUP(A102,PRE,1,FALSE)),"PreAlerta","")))</f>
        <v>PreAlerta</v>
      </c>
      <c r="M102" s="21" t="str">
        <f>IF(ISNUMBER(A102),(IF(ISNUMBER(VLOOKUP(A102,KEYWORDS,1,FALSE)),"C/PalabrasClaves","S/PalabrasClaves")),"")</f>
        <v>S/PalabrasClaves</v>
      </c>
      <c r="N102" s="21" t="str">
        <f t="shared" si="2"/>
        <v/>
      </c>
      <c r="O102" s="21"/>
      <c r="P102" s="21" t="s">
        <v>640</v>
      </c>
      <c r="Q102" s="21"/>
      <c r="R102" s="21" t="str">
        <f>LEFT('2012-2022'!$P102,4)</f>
        <v>2012</v>
      </c>
      <c r="S102" s="21" t="s">
        <v>56</v>
      </c>
      <c r="T102" s="21"/>
      <c r="U102" s="21"/>
      <c r="V102" s="21"/>
      <c r="W102" s="27"/>
      <c r="X102" s="27"/>
      <c r="Y102" s="28"/>
    </row>
    <row r="103" ht="15.75" customHeight="1">
      <c r="A103" s="21">
        <v>2.2679855E7</v>
      </c>
      <c r="B103" s="21" t="s">
        <v>732</v>
      </c>
      <c r="C103" s="21" t="s">
        <v>733</v>
      </c>
      <c r="D103" s="21" t="s">
        <v>734</v>
      </c>
      <c r="E103" s="21" t="s">
        <v>735</v>
      </c>
      <c r="F103" s="21" t="s">
        <v>728</v>
      </c>
      <c r="G103" s="21">
        <v>2012.0</v>
      </c>
      <c r="H103" s="26">
        <v>41072.0</v>
      </c>
      <c r="I103" s="21"/>
      <c r="J103" s="21"/>
      <c r="K103" s="21" t="s">
        <v>736</v>
      </c>
      <c r="L103" s="21" t="str">
        <f>IF(ISNUMBER(VLOOKUP(A103,EXCL,1,FALSE)),"Excluido",IF(ISNUMBER(VLOOKUP(A103,POST,1,FALSE)),"PostAlerta",IF(ISNUMBER(VLOOKUP(A103,PRE,1,FALSE)),"PreAlerta","")))</f>
        <v>PreAlerta</v>
      </c>
      <c r="M103" s="21" t="str">
        <f>IF(ISNUMBER(A103),(IF(ISNUMBER(VLOOKUP(A103,KEYWORDS,1,FALSE)),"C/PalabrasClaves","S/PalabrasClaves")),"")</f>
        <v>S/PalabrasClaves</v>
      </c>
      <c r="N103" s="21" t="str">
        <f t="shared" si="2"/>
        <v/>
      </c>
      <c r="O103" s="21"/>
      <c r="P103" s="21" t="s">
        <v>640</v>
      </c>
      <c r="Q103" s="21"/>
      <c r="R103" s="21" t="str">
        <f>LEFT('2012-2022'!$P103,4)</f>
        <v>2012</v>
      </c>
      <c r="S103" s="21" t="s">
        <v>56</v>
      </c>
      <c r="T103" s="21"/>
      <c r="U103" s="21"/>
      <c r="V103" s="21"/>
      <c r="W103" s="27"/>
      <c r="X103" s="27"/>
      <c r="Y103" s="12"/>
    </row>
    <row r="104" ht="15.75" customHeight="1">
      <c r="A104" s="21">
        <v>2.2679861E7</v>
      </c>
      <c r="B104" s="21" t="s">
        <v>737</v>
      </c>
      <c r="C104" s="21" t="s">
        <v>738</v>
      </c>
      <c r="D104" s="21" t="s">
        <v>739</v>
      </c>
      <c r="E104" s="21" t="s">
        <v>740</v>
      </c>
      <c r="F104" s="21" t="s">
        <v>728</v>
      </c>
      <c r="G104" s="21">
        <v>2012.0</v>
      </c>
      <c r="H104" s="26">
        <v>41072.0</v>
      </c>
      <c r="I104" s="21"/>
      <c r="J104" s="21"/>
      <c r="K104" s="21" t="s">
        <v>741</v>
      </c>
      <c r="L104" s="21" t="str">
        <f>IF(ISNUMBER(VLOOKUP(A104,EXCL,1,FALSE)),"Excluido",IF(ISNUMBER(VLOOKUP(A104,POST,1,FALSE)),"PostAlerta",IF(ISNUMBER(VLOOKUP(A104,PRE,1,FALSE)),"PreAlerta","")))</f>
        <v>PreAlerta</v>
      </c>
      <c r="M104" s="21" t="str">
        <f>IF(ISNUMBER(A104),(IF(ISNUMBER(VLOOKUP(A104,KEYWORDS,1,FALSE)),"C/PalabrasClaves","S/PalabrasClaves")),"")</f>
        <v>S/PalabrasClaves</v>
      </c>
      <c r="N104" s="21" t="str">
        <f t="shared" si="2"/>
        <v/>
      </c>
      <c r="O104" s="21"/>
      <c r="P104" s="21" t="s">
        <v>640</v>
      </c>
      <c r="Q104" s="21"/>
      <c r="R104" s="21" t="str">
        <f>LEFT('2012-2022'!$P104,4)</f>
        <v>2012</v>
      </c>
      <c r="S104" s="21" t="s">
        <v>56</v>
      </c>
      <c r="T104" s="21"/>
      <c r="U104" s="21"/>
      <c r="V104" s="21"/>
      <c r="W104" s="27"/>
      <c r="X104" s="27"/>
      <c r="Y104" s="28"/>
    </row>
    <row r="105" ht="15.75" customHeight="1">
      <c r="A105" s="21">
        <v>2.267987E7</v>
      </c>
      <c r="B105" s="21" t="s">
        <v>742</v>
      </c>
      <c r="C105" s="21" t="s">
        <v>743</v>
      </c>
      <c r="D105" s="21" t="s">
        <v>744</v>
      </c>
      <c r="E105" s="21" t="s">
        <v>745</v>
      </c>
      <c r="F105" s="21" t="s">
        <v>728</v>
      </c>
      <c r="G105" s="21">
        <v>2012.0</v>
      </c>
      <c r="H105" s="26">
        <v>41072.0</v>
      </c>
      <c r="I105" s="21"/>
      <c r="J105" s="21"/>
      <c r="K105" s="21" t="s">
        <v>746</v>
      </c>
      <c r="L105" s="21" t="str">
        <f>IF(ISNUMBER(VLOOKUP(A105,EXCL,1,FALSE)),"Excluido",IF(ISNUMBER(VLOOKUP(A105,POST,1,FALSE)),"PostAlerta",IF(ISNUMBER(VLOOKUP(A105,PRE,1,FALSE)),"PreAlerta","")))</f>
        <v>PreAlerta</v>
      </c>
      <c r="M105" s="21" t="str">
        <f>IF(ISNUMBER(A105),(IF(ISNUMBER(VLOOKUP(A105,KEYWORDS,1,FALSE)),"C/PalabrasClaves","S/PalabrasClaves")),"")</f>
        <v>S/PalabrasClaves</v>
      </c>
      <c r="N105" s="21" t="str">
        <f t="shared" si="2"/>
        <v/>
      </c>
      <c r="O105" s="21"/>
      <c r="P105" s="21" t="s">
        <v>640</v>
      </c>
      <c r="Q105" s="21"/>
      <c r="R105" s="21" t="str">
        <f>LEFT('2012-2022'!$P105,4)</f>
        <v>2012</v>
      </c>
      <c r="S105" s="21" t="s">
        <v>56</v>
      </c>
      <c r="T105" s="21"/>
      <c r="U105" s="21"/>
      <c r="V105" s="21"/>
      <c r="W105" s="27"/>
      <c r="X105" s="27"/>
      <c r="Y105" s="12"/>
    </row>
    <row r="106" ht="15.75" customHeight="1">
      <c r="A106" s="21">
        <v>2.267988E7</v>
      </c>
      <c r="B106" s="21" t="s">
        <v>747</v>
      </c>
      <c r="C106" s="21" t="s">
        <v>748</v>
      </c>
      <c r="D106" s="21" t="s">
        <v>749</v>
      </c>
      <c r="E106" s="21" t="s">
        <v>750</v>
      </c>
      <c r="F106" s="21" t="s">
        <v>728</v>
      </c>
      <c r="G106" s="21">
        <v>2012.0</v>
      </c>
      <c r="H106" s="26">
        <v>41072.0</v>
      </c>
      <c r="I106" s="21"/>
      <c r="J106" s="21"/>
      <c r="K106" s="21" t="s">
        <v>751</v>
      </c>
      <c r="L106" s="21" t="str">
        <f>IF(ISNUMBER(VLOOKUP(A106,EXCL,1,FALSE)),"Excluido",IF(ISNUMBER(VLOOKUP(A106,POST,1,FALSE)),"PostAlerta",IF(ISNUMBER(VLOOKUP(A106,PRE,1,FALSE)),"PreAlerta","")))</f>
        <v>PreAlerta</v>
      </c>
      <c r="M106" s="21" t="str">
        <f>IF(ISNUMBER(A106),(IF(ISNUMBER(VLOOKUP(A106,KEYWORDS,1,FALSE)),"C/PalabrasClaves","S/PalabrasClaves")),"")</f>
        <v>S/PalabrasClaves</v>
      </c>
      <c r="N106" s="21" t="str">
        <f t="shared" si="2"/>
        <v/>
      </c>
      <c r="O106" s="21"/>
      <c r="P106" s="21" t="s">
        <v>640</v>
      </c>
      <c r="Q106" s="21"/>
      <c r="R106" s="21" t="str">
        <f>LEFT('2012-2022'!$P106,4)</f>
        <v>2012</v>
      </c>
      <c r="S106" s="21" t="s">
        <v>56</v>
      </c>
      <c r="T106" s="21"/>
      <c r="U106" s="21"/>
      <c r="V106" s="21"/>
      <c r="W106" s="27"/>
      <c r="X106" s="27"/>
      <c r="Y106" s="28"/>
    </row>
    <row r="107" ht="15.75" customHeight="1">
      <c r="A107" s="21">
        <v>2.2679887E7</v>
      </c>
      <c r="B107" s="21" t="s">
        <v>752</v>
      </c>
      <c r="C107" s="21" t="s">
        <v>753</v>
      </c>
      <c r="D107" s="21" t="s">
        <v>754</v>
      </c>
      <c r="E107" s="21" t="s">
        <v>755</v>
      </c>
      <c r="F107" s="21" t="s">
        <v>728</v>
      </c>
      <c r="G107" s="21">
        <v>2012.0</v>
      </c>
      <c r="H107" s="26">
        <v>41072.0</v>
      </c>
      <c r="I107" s="21"/>
      <c r="J107" s="21"/>
      <c r="K107" s="21" t="s">
        <v>756</v>
      </c>
      <c r="L107" s="21" t="str">
        <f>IF(ISNUMBER(VLOOKUP(A107,EXCL,1,FALSE)),"Excluido",IF(ISNUMBER(VLOOKUP(A107,POST,1,FALSE)),"PostAlerta",IF(ISNUMBER(VLOOKUP(A107,PRE,1,FALSE)),"PreAlerta","")))</f>
        <v>PreAlerta</v>
      </c>
      <c r="M107" s="21" t="str">
        <f>IF(ISNUMBER(A107),(IF(ISNUMBER(VLOOKUP(A107,KEYWORDS,1,FALSE)),"C/PalabrasClaves","S/PalabrasClaves")),"")</f>
        <v>S/PalabrasClaves</v>
      </c>
      <c r="N107" s="21" t="str">
        <f t="shared" si="2"/>
        <v/>
      </c>
      <c r="O107" s="21"/>
      <c r="P107" s="21" t="s">
        <v>640</v>
      </c>
      <c r="Q107" s="21"/>
      <c r="R107" s="21" t="str">
        <f>LEFT('2012-2022'!$P107,4)</f>
        <v>2012</v>
      </c>
      <c r="S107" s="21" t="s">
        <v>56</v>
      </c>
      <c r="T107" s="21"/>
      <c r="U107" s="21"/>
      <c r="V107" s="21"/>
      <c r="W107" s="27"/>
      <c r="X107" s="27"/>
      <c r="Y107" s="12"/>
    </row>
    <row r="108" ht="15.75" customHeight="1">
      <c r="A108" s="21">
        <v>2.2679888E7</v>
      </c>
      <c r="B108" s="21" t="s">
        <v>757</v>
      </c>
      <c r="C108" s="21" t="s">
        <v>758</v>
      </c>
      <c r="D108" s="21" t="s">
        <v>759</v>
      </c>
      <c r="E108" s="21" t="s">
        <v>760</v>
      </c>
      <c r="F108" s="21" t="s">
        <v>728</v>
      </c>
      <c r="G108" s="21">
        <v>2012.0</v>
      </c>
      <c r="H108" s="26">
        <v>41072.0</v>
      </c>
      <c r="I108" s="21"/>
      <c r="J108" s="21"/>
      <c r="K108" s="21" t="s">
        <v>761</v>
      </c>
      <c r="L108" s="21" t="str">
        <f>IF(ISNUMBER(VLOOKUP(A108,EXCL,1,FALSE)),"Excluido",IF(ISNUMBER(VLOOKUP(A108,POST,1,FALSE)),"PostAlerta",IF(ISNUMBER(VLOOKUP(A108,PRE,1,FALSE)),"PreAlerta","")))</f>
        <v>PreAlerta</v>
      </c>
      <c r="M108" s="21" t="str">
        <f>IF(ISNUMBER(A108),(IF(ISNUMBER(VLOOKUP(A108,KEYWORDS,1,FALSE)),"C/PalabrasClaves","S/PalabrasClaves")),"")</f>
        <v>S/PalabrasClaves</v>
      </c>
      <c r="N108" s="21" t="str">
        <f t="shared" si="2"/>
        <v/>
      </c>
      <c r="O108" s="21"/>
      <c r="P108" s="21" t="s">
        <v>640</v>
      </c>
      <c r="Q108" s="21"/>
      <c r="R108" s="21" t="str">
        <f>LEFT('2012-2022'!$P108,4)</f>
        <v>2012</v>
      </c>
      <c r="S108" s="21" t="s">
        <v>56</v>
      </c>
      <c r="T108" s="21"/>
      <c r="U108" s="21"/>
      <c r="V108" s="21"/>
      <c r="W108" s="27"/>
      <c r="X108" s="27"/>
      <c r="Y108" s="28"/>
    </row>
    <row r="109" ht="15.75" customHeight="1">
      <c r="A109" s="21">
        <v>2.267989E7</v>
      </c>
      <c r="B109" s="21" t="s">
        <v>762</v>
      </c>
      <c r="C109" s="21" t="s">
        <v>763</v>
      </c>
      <c r="D109" s="21" t="s">
        <v>764</v>
      </c>
      <c r="E109" s="21" t="s">
        <v>765</v>
      </c>
      <c r="F109" s="21" t="s">
        <v>728</v>
      </c>
      <c r="G109" s="21">
        <v>2012.0</v>
      </c>
      <c r="H109" s="26">
        <v>41072.0</v>
      </c>
      <c r="I109" s="21"/>
      <c r="J109" s="21"/>
      <c r="K109" s="21" t="s">
        <v>766</v>
      </c>
      <c r="L109" s="21" t="str">
        <f>IF(ISNUMBER(VLOOKUP(A109,EXCL,1,FALSE)),"Excluido",IF(ISNUMBER(VLOOKUP(A109,POST,1,FALSE)),"PostAlerta",IF(ISNUMBER(VLOOKUP(A109,PRE,1,FALSE)),"PreAlerta","")))</f>
        <v>PreAlerta</v>
      </c>
      <c r="M109" s="21" t="str">
        <f>IF(ISNUMBER(A109),(IF(ISNUMBER(VLOOKUP(A109,KEYWORDS,1,FALSE)),"C/PalabrasClaves","S/PalabrasClaves")),"")</f>
        <v>S/PalabrasClaves</v>
      </c>
      <c r="N109" s="21" t="str">
        <f t="shared" si="2"/>
        <v/>
      </c>
      <c r="O109" s="21"/>
      <c r="P109" s="21" t="s">
        <v>640</v>
      </c>
      <c r="Q109" s="21"/>
      <c r="R109" s="21" t="str">
        <f>LEFT('2012-2022'!$P109,4)</f>
        <v>2012</v>
      </c>
      <c r="S109" s="21" t="s">
        <v>56</v>
      </c>
      <c r="T109" s="21"/>
      <c r="U109" s="21"/>
      <c r="V109" s="21"/>
      <c r="W109" s="27"/>
      <c r="X109" s="27"/>
      <c r="Y109" s="12"/>
    </row>
    <row r="110" ht="15.75" customHeight="1">
      <c r="A110" s="21">
        <v>2.2694589E7</v>
      </c>
      <c r="B110" s="21" t="s">
        <v>767</v>
      </c>
      <c r="C110" s="21" t="s">
        <v>768</v>
      </c>
      <c r="D110" s="21" t="s">
        <v>769</v>
      </c>
      <c r="E110" s="21" t="s">
        <v>770</v>
      </c>
      <c r="F110" s="21" t="s">
        <v>771</v>
      </c>
      <c r="G110" s="21">
        <v>2012.0</v>
      </c>
      <c r="H110" s="26">
        <v>41075.0</v>
      </c>
      <c r="I110" s="21"/>
      <c r="J110" s="21"/>
      <c r="K110" s="21"/>
      <c r="L110" s="21" t="str">
        <f>IF(ISNUMBER(VLOOKUP(A110,EXCL,1,FALSE)),"Excluido",IF(ISNUMBER(VLOOKUP(A110,POST,1,FALSE)),"PostAlerta",IF(ISNUMBER(VLOOKUP(A110,PRE,1,FALSE)),"PreAlerta","")))</f>
        <v>PreAlerta</v>
      </c>
      <c r="M110" s="21" t="str">
        <f>IF(ISNUMBER(A110),(IF(ISNUMBER(VLOOKUP(A110,KEYWORDS,1,FALSE)),"C/PalabrasClaves","S/PalabrasClaves")),"")</f>
        <v>S/PalabrasClaves</v>
      </c>
      <c r="N110" s="21" t="str">
        <f t="shared" si="2"/>
        <v/>
      </c>
      <c r="O110" s="21"/>
      <c r="P110" s="21" t="s">
        <v>640</v>
      </c>
      <c r="Q110" s="21"/>
      <c r="R110" s="21" t="str">
        <f>LEFT('2012-2022'!$P110,4)</f>
        <v>2012</v>
      </c>
      <c r="S110" s="21" t="s">
        <v>56</v>
      </c>
      <c r="T110" s="21"/>
      <c r="U110" s="21"/>
      <c r="V110" s="21"/>
      <c r="W110" s="27"/>
      <c r="X110" s="27"/>
      <c r="Y110" s="28"/>
    </row>
    <row r="111" ht="15.75" customHeight="1">
      <c r="A111" s="21">
        <v>2.2830264E7</v>
      </c>
      <c r="B111" s="21" t="s">
        <v>772</v>
      </c>
      <c r="C111" s="21" t="s">
        <v>773</v>
      </c>
      <c r="D111" s="21" t="s">
        <v>774</v>
      </c>
      <c r="E111" s="21" t="s">
        <v>775</v>
      </c>
      <c r="F111" s="21" t="s">
        <v>776</v>
      </c>
      <c r="G111" s="21">
        <v>2012.0</v>
      </c>
      <c r="H111" s="26">
        <v>41117.0</v>
      </c>
      <c r="I111" s="21"/>
      <c r="J111" s="21"/>
      <c r="K111" s="21"/>
      <c r="L111" s="21" t="str">
        <f>IF(ISNUMBER(VLOOKUP(A111,EXCL,1,FALSE)),"Excluido",IF(ISNUMBER(VLOOKUP(A111,POST,1,FALSE)),"PostAlerta",IF(ISNUMBER(VLOOKUP(A111,PRE,1,FALSE)),"PreAlerta","")))</f>
        <v>PreAlerta</v>
      </c>
      <c r="M111" s="21" t="str">
        <f>IF(ISNUMBER(A111),(IF(ISNUMBER(VLOOKUP(A111,KEYWORDS,1,FALSE)),"C/PalabrasClaves","S/PalabrasClaves")),"")</f>
        <v>S/PalabrasClaves</v>
      </c>
      <c r="N111" s="21" t="str">
        <f t="shared" si="2"/>
        <v/>
      </c>
      <c r="O111" s="21"/>
      <c r="P111" s="21" t="s">
        <v>640</v>
      </c>
      <c r="Q111" s="21"/>
      <c r="R111" s="21" t="str">
        <f>LEFT('2012-2022'!$P111,4)</f>
        <v>2012</v>
      </c>
      <c r="S111" s="21" t="s">
        <v>56</v>
      </c>
      <c r="T111" s="21"/>
      <c r="U111" s="21"/>
      <c r="V111" s="21"/>
      <c r="W111" s="27"/>
      <c r="X111" s="27"/>
      <c r="Y111" s="12"/>
    </row>
    <row r="112" ht="15.75" customHeight="1">
      <c r="A112" s="21">
        <v>2.2883181E7</v>
      </c>
      <c r="B112" s="21" t="s">
        <v>777</v>
      </c>
      <c r="C112" s="21" t="s">
        <v>778</v>
      </c>
      <c r="D112" s="21" t="s">
        <v>779</v>
      </c>
      <c r="E112" s="21" t="s">
        <v>780</v>
      </c>
      <c r="F112" s="21" t="s">
        <v>781</v>
      </c>
      <c r="G112" s="21">
        <v>2012.0</v>
      </c>
      <c r="H112" s="26">
        <v>41135.0</v>
      </c>
      <c r="I112" s="21"/>
      <c r="J112" s="21"/>
      <c r="K112" s="21"/>
      <c r="L112" s="21" t="str">
        <f>IF(ISNUMBER(VLOOKUP(A112,EXCL,1,FALSE)),"Excluido",IF(ISNUMBER(VLOOKUP(A112,POST,1,FALSE)),"PostAlerta",IF(ISNUMBER(VLOOKUP(A112,PRE,1,FALSE)),"PreAlerta","")))</f>
        <v>PreAlerta</v>
      </c>
      <c r="M112" s="21" t="str">
        <f>IF(ISNUMBER(A112),(IF(ISNUMBER(VLOOKUP(A112,KEYWORDS,1,FALSE)),"C/PalabrasClaves","S/PalabrasClaves")),"")</f>
        <v>S/PalabrasClaves</v>
      </c>
      <c r="N112" s="21" t="str">
        <f t="shared" si="2"/>
        <v/>
      </c>
      <c r="O112" s="21"/>
      <c r="P112" s="21" t="s">
        <v>640</v>
      </c>
      <c r="Q112" s="21"/>
      <c r="R112" s="21" t="str">
        <f>LEFT('2012-2022'!$P112,4)</f>
        <v>2012</v>
      </c>
      <c r="S112" s="21" t="s">
        <v>56</v>
      </c>
      <c r="T112" s="21"/>
      <c r="U112" s="21"/>
      <c r="V112" s="21"/>
      <c r="W112" s="27"/>
      <c r="X112" s="27"/>
      <c r="Y112" s="28"/>
    </row>
    <row r="113" ht="15.75" customHeight="1">
      <c r="A113" s="21">
        <v>2.2883182E7</v>
      </c>
      <c r="B113" s="21" t="s">
        <v>782</v>
      </c>
      <c r="C113" s="21" t="s">
        <v>783</v>
      </c>
      <c r="D113" s="21" t="s">
        <v>784</v>
      </c>
      <c r="E113" s="21" t="s">
        <v>785</v>
      </c>
      <c r="F113" s="21" t="s">
        <v>781</v>
      </c>
      <c r="G113" s="21">
        <v>2012.0</v>
      </c>
      <c r="H113" s="26">
        <v>41135.0</v>
      </c>
      <c r="I113" s="21"/>
      <c r="J113" s="21"/>
      <c r="K113" s="21"/>
      <c r="L113" s="21" t="str">
        <f>IF(ISNUMBER(VLOOKUP(A113,EXCL,1,FALSE)),"Excluido",IF(ISNUMBER(VLOOKUP(A113,POST,1,FALSE)),"PostAlerta",IF(ISNUMBER(VLOOKUP(A113,PRE,1,FALSE)),"PreAlerta","")))</f>
        <v>PreAlerta</v>
      </c>
      <c r="M113" s="21" t="str">
        <f>IF(ISNUMBER(A113),(IF(ISNUMBER(VLOOKUP(A113,KEYWORDS,1,FALSE)),"C/PalabrasClaves","S/PalabrasClaves")),"")</f>
        <v>S/PalabrasClaves</v>
      </c>
      <c r="N113" s="21" t="str">
        <f t="shared" si="2"/>
        <v/>
      </c>
      <c r="O113" s="21"/>
      <c r="P113" s="21" t="s">
        <v>640</v>
      </c>
      <c r="Q113" s="21"/>
      <c r="R113" s="21" t="str">
        <f>LEFT('2012-2022'!$P113,4)</f>
        <v>2012</v>
      </c>
      <c r="S113" s="21" t="s">
        <v>56</v>
      </c>
      <c r="T113" s="21"/>
      <c r="U113" s="21"/>
      <c r="V113" s="21"/>
      <c r="W113" s="27"/>
      <c r="X113" s="27"/>
      <c r="Y113" s="12"/>
    </row>
    <row r="114" ht="15.75" customHeight="1">
      <c r="A114" s="21">
        <v>2.2204792E7</v>
      </c>
      <c r="B114" s="21" t="s">
        <v>786</v>
      </c>
      <c r="C114" s="21" t="s">
        <v>787</v>
      </c>
      <c r="D114" s="21" t="s">
        <v>788</v>
      </c>
      <c r="E114" s="21" t="s">
        <v>789</v>
      </c>
      <c r="F114" s="21" t="s">
        <v>354</v>
      </c>
      <c r="G114" s="21">
        <v>2012.0</v>
      </c>
      <c r="H114" s="26">
        <v>40907.0</v>
      </c>
      <c r="I114" s="21"/>
      <c r="J114" s="21"/>
      <c r="K114" s="21" t="s">
        <v>790</v>
      </c>
      <c r="L114" s="21" t="str">
        <f>IF(ISNUMBER(VLOOKUP(A114,EXCL,1,FALSE)),"Excluido",IF(ISNUMBER(VLOOKUP(A114,POST,1,FALSE)),"PostAlerta",IF(ISNUMBER(VLOOKUP(A114,PRE,1,FALSE)),"PreAlerta","")))</f>
        <v>PreAlerta</v>
      </c>
      <c r="M114" s="21" t="str">
        <f>IF(ISNUMBER(A114),(IF(ISNUMBER(VLOOKUP(A114,KEYWORDS,1,FALSE)),"C/PalabrasClaves","S/PalabrasClaves")),"")</f>
        <v>S/PalabrasClaves</v>
      </c>
      <c r="N114" s="21" t="str">
        <f t="shared" si="2"/>
        <v/>
      </c>
      <c r="O114" s="21"/>
      <c r="P114" s="21" t="s">
        <v>791</v>
      </c>
      <c r="Q114" s="21"/>
      <c r="R114" s="21" t="str">
        <f>LEFT('2012-2022'!$P114,4)</f>
        <v>2012</v>
      </c>
      <c r="S114" s="21" t="s">
        <v>56</v>
      </c>
      <c r="T114" s="21"/>
      <c r="U114" s="21"/>
      <c r="V114" s="21"/>
      <c r="W114" s="27"/>
      <c r="X114" s="27"/>
      <c r="Y114" s="28"/>
    </row>
    <row r="115" ht="15.75" customHeight="1">
      <c r="A115" s="21">
        <v>2.2113034E7</v>
      </c>
      <c r="B115" s="21" t="s">
        <v>792</v>
      </c>
      <c r="C115" s="21" t="s">
        <v>793</v>
      </c>
      <c r="D115" s="21" t="s">
        <v>794</v>
      </c>
      <c r="E115" s="21" t="s">
        <v>795</v>
      </c>
      <c r="F115" s="21" t="s">
        <v>796</v>
      </c>
      <c r="G115" s="21">
        <v>2012.0</v>
      </c>
      <c r="H115" s="26">
        <v>40872.0</v>
      </c>
      <c r="I115" s="21" t="s">
        <v>797</v>
      </c>
      <c r="J115" s="21"/>
      <c r="K115" s="21" t="s">
        <v>798</v>
      </c>
      <c r="L115" s="21" t="str">
        <f>IF(ISNUMBER(VLOOKUP(A115,EXCL,1,FALSE)),"Excluido",IF(ISNUMBER(VLOOKUP(A115,POST,1,FALSE)),"PostAlerta",IF(ISNUMBER(VLOOKUP(A115,PRE,1,FALSE)),"PreAlerta","")))</f>
        <v>PreAlerta</v>
      </c>
      <c r="M115" s="21" t="str">
        <f>IF(ISNUMBER(A115),(IF(ISNUMBER(VLOOKUP(A115,KEYWORDS,1,FALSE)),"C/PalabrasClaves","S/PalabrasClaves")),"")</f>
        <v>S/PalabrasClaves</v>
      </c>
      <c r="N115" s="21" t="str">
        <f t="shared" si="2"/>
        <v/>
      </c>
      <c r="O115" s="21"/>
      <c r="P115" s="21" t="s">
        <v>799</v>
      </c>
      <c r="Q115" s="29"/>
      <c r="R115" s="21" t="str">
        <f>LEFT('2012-2022'!$P115,4)</f>
        <v>2012</v>
      </c>
      <c r="S115" s="21" t="s">
        <v>56</v>
      </c>
      <c r="T115" s="21"/>
      <c r="U115" s="21"/>
      <c r="V115" s="21"/>
      <c r="W115" s="27"/>
      <c r="X115" s="27"/>
      <c r="Y115" s="12"/>
    </row>
    <row r="116" ht="15.75" customHeight="1">
      <c r="A116" s="21">
        <v>2.2662624E7</v>
      </c>
      <c r="B116" s="21" t="s">
        <v>800</v>
      </c>
      <c r="C116" s="21" t="s">
        <v>801</v>
      </c>
      <c r="D116" s="21" t="s">
        <v>802</v>
      </c>
      <c r="E116" s="21" t="s">
        <v>803</v>
      </c>
      <c r="F116" s="21" t="s">
        <v>804</v>
      </c>
      <c r="G116" s="21">
        <v>2012.0</v>
      </c>
      <c r="H116" s="26">
        <v>41066.0</v>
      </c>
      <c r="I116" s="21"/>
      <c r="J116" s="21"/>
      <c r="K116" s="21"/>
      <c r="L116" s="21" t="str">
        <f>IF(ISNUMBER(VLOOKUP(A116,EXCL,1,FALSE)),"Excluido",IF(ISNUMBER(VLOOKUP(A116,POST,1,FALSE)),"PostAlerta",IF(ISNUMBER(VLOOKUP(A116,PRE,1,FALSE)),"PreAlerta","")))</f>
        <v>PreAlerta</v>
      </c>
      <c r="M116" s="21" t="str">
        <f>IF(ISNUMBER(A116),(IF(ISNUMBER(VLOOKUP(A116,KEYWORDS,1,FALSE)),"C/PalabrasClaves","S/PalabrasClaves")),"")</f>
        <v>S/PalabrasClaves</v>
      </c>
      <c r="N116" s="21" t="str">
        <f t="shared" si="2"/>
        <v/>
      </c>
      <c r="O116" s="21"/>
      <c r="P116" s="21" t="s">
        <v>805</v>
      </c>
      <c r="Q116" s="21"/>
      <c r="R116" s="21" t="str">
        <f>LEFT('2012-2022'!$P116,4)</f>
        <v>2012</v>
      </c>
      <c r="S116" s="21" t="s">
        <v>56</v>
      </c>
      <c r="T116" s="21"/>
      <c r="U116" s="21"/>
      <c r="V116" s="21"/>
      <c r="W116" s="27"/>
      <c r="X116" s="27"/>
      <c r="Y116" s="28"/>
    </row>
    <row r="117" ht="15.75" customHeight="1">
      <c r="A117" s="21">
        <v>2.2583543E7</v>
      </c>
      <c r="B117" s="21" t="s">
        <v>806</v>
      </c>
      <c r="C117" s="21" t="s">
        <v>807</v>
      </c>
      <c r="D117" s="21" t="s">
        <v>808</v>
      </c>
      <c r="E117" s="21" t="s">
        <v>809</v>
      </c>
      <c r="F117" s="21" t="s">
        <v>810</v>
      </c>
      <c r="G117" s="21">
        <v>2012.0</v>
      </c>
      <c r="H117" s="26">
        <v>41045.0</v>
      </c>
      <c r="I117" s="21" t="s">
        <v>811</v>
      </c>
      <c r="J117" s="21"/>
      <c r="K117" s="21" t="s">
        <v>812</v>
      </c>
      <c r="L117" s="21" t="str">
        <f>IF(ISNUMBER(VLOOKUP(A117,EXCL,1,FALSE)),"Excluido",IF(ISNUMBER(VLOOKUP(A117,POST,1,FALSE)),"PostAlerta",IF(ISNUMBER(VLOOKUP(A117,PRE,1,FALSE)),"PreAlerta","")))</f>
        <v>PreAlerta</v>
      </c>
      <c r="M117" s="21" t="str">
        <f>IF(ISNUMBER(A117),(IF(ISNUMBER(VLOOKUP(A117,KEYWORDS,1,FALSE)),"C/PalabrasClaves","S/PalabrasClaves")),"")</f>
        <v>S/PalabrasClaves</v>
      </c>
      <c r="N117" s="21" t="str">
        <f t="shared" si="2"/>
        <v/>
      </c>
      <c r="O117" s="21"/>
      <c r="P117" s="21" t="s">
        <v>813</v>
      </c>
      <c r="Q117" s="21"/>
      <c r="R117" s="21" t="str">
        <f>LEFT('2012-2022'!$P117,4)</f>
        <v>2012</v>
      </c>
      <c r="S117" s="21" t="s">
        <v>56</v>
      </c>
      <c r="T117" s="21"/>
      <c r="U117" s="21"/>
      <c r="V117" s="21"/>
      <c r="W117" s="27"/>
      <c r="X117" s="27"/>
      <c r="Y117" s="12"/>
    </row>
    <row r="118" ht="15.75" customHeight="1">
      <c r="A118" s="21">
        <v>2.258412E7</v>
      </c>
      <c r="B118" s="21" t="s">
        <v>814</v>
      </c>
      <c r="C118" s="21" t="s">
        <v>815</v>
      </c>
      <c r="D118" s="21" t="s">
        <v>816</v>
      </c>
      <c r="E118" s="21" t="s">
        <v>817</v>
      </c>
      <c r="F118" s="21" t="s">
        <v>818</v>
      </c>
      <c r="G118" s="21">
        <v>2012.0</v>
      </c>
      <c r="H118" s="26">
        <v>41045.0</v>
      </c>
      <c r="I118" s="21" t="s">
        <v>819</v>
      </c>
      <c r="J118" s="21"/>
      <c r="K118" s="21" t="s">
        <v>820</v>
      </c>
      <c r="L118" s="21" t="str">
        <f>IF(ISNUMBER(VLOOKUP(A118,EXCL,1,FALSE)),"Excluido",IF(ISNUMBER(VLOOKUP(A118,POST,1,FALSE)),"PostAlerta",IF(ISNUMBER(VLOOKUP(A118,PRE,1,FALSE)),"PreAlerta","")))</f>
        <v>PreAlerta</v>
      </c>
      <c r="M118" s="21" t="str">
        <f>IF(ISNUMBER(A118),(IF(ISNUMBER(VLOOKUP(A118,KEYWORDS,1,FALSE)),"C/PalabrasClaves","S/PalabrasClaves")),"")</f>
        <v>S/PalabrasClaves</v>
      </c>
      <c r="N118" s="21" t="str">
        <f t="shared" si="2"/>
        <v/>
      </c>
      <c r="O118" s="21"/>
      <c r="P118" s="21" t="s">
        <v>813</v>
      </c>
      <c r="Q118" s="21"/>
      <c r="R118" s="21" t="str">
        <f>LEFT('2012-2022'!$P118,4)</f>
        <v>2012</v>
      </c>
      <c r="S118" s="21" t="s">
        <v>56</v>
      </c>
      <c r="T118" s="21"/>
      <c r="U118" s="21"/>
      <c r="V118" s="21"/>
      <c r="W118" s="27"/>
      <c r="X118" s="27"/>
      <c r="Y118" s="28"/>
    </row>
    <row r="119" ht="15.75" customHeight="1">
      <c r="A119" s="21">
        <v>2.2678295E7</v>
      </c>
      <c r="B119" s="21" t="s">
        <v>821</v>
      </c>
      <c r="C119" s="21" t="s">
        <v>822</v>
      </c>
      <c r="D119" s="21" t="s">
        <v>823</v>
      </c>
      <c r="E119" s="21" t="s">
        <v>824</v>
      </c>
      <c r="F119" s="21" t="s">
        <v>632</v>
      </c>
      <c r="G119" s="21">
        <v>2012.0</v>
      </c>
      <c r="H119" s="26">
        <v>41069.0</v>
      </c>
      <c r="I119" s="21" t="s">
        <v>825</v>
      </c>
      <c r="J119" s="21" t="s">
        <v>826</v>
      </c>
      <c r="K119" s="21" t="s">
        <v>827</v>
      </c>
      <c r="L119" s="21" t="str">
        <f>IF(ISNUMBER(VLOOKUP(A119,EXCL,1,FALSE)),"Excluido",IF(ISNUMBER(VLOOKUP(A119,POST,1,FALSE)),"PostAlerta",IF(ISNUMBER(VLOOKUP(A119,PRE,1,FALSE)),"PreAlerta","")))</f>
        <v>PreAlerta</v>
      </c>
      <c r="M119" s="21" t="str">
        <f>IF(ISNUMBER(A119),(IF(ISNUMBER(VLOOKUP(A119,KEYWORDS,1,FALSE)),"C/PalabrasClaves","S/PalabrasClaves")),"")</f>
        <v>S/PalabrasClaves</v>
      </c>
      <c r="N119" s="21" t="str">
        <f t="shared" si="2"/>
        <v/>
      </c>
      <c r="O119" s="21"/>
      <c r="P119" s="21" t="s">
        <v>828</v>
      </c>
      <c r="Q119" s="21"/>
      <c r="R119" s="21" t="str">
        <f>LEFT('2012-2022'!$P119,4)</f>
        <v>2012</v>
      </c>
      <c r="S119" s="21" t="s">
        <v>56</v>
      </c>
      <c r="T119" s="21"/>
      <c r="U119" s="21"/>
      <c r="V119" s="21"/>
      <c r="W119" s="27"/>
      <c r="X119" s="27"/>
      <c r="Y119" s="12"/>
    </row>
    <row r="120" ht="15.75" customHeight="1">
      <c r="A120" s="21">
        <v>2.2621773E7</v>
      </c>
      <c r="B120" s="21" t="s">
        <v>829</v>
      </c>
      <c r="C120" s="21" t="s">
        <v>830</v>
      </c>
      <c r="D120" s="21" t="s">
        <v>831</v>
      </c>
      <c r="E120" s="21" t="s">
        <v>832</v>
      </c>
      <c r="F120" s="21" t="s">
        <v>833</v>
      </c>
      <c r="G120" s="21">
        <v>2012.0</v>
      </c>
      <c r="H120" s="26">
        <v>41054.0</v>
      </c>
      <c r="I120" s="21" t="s">
        <v>834</v>
      </c>
      <c r="J120" s="21"/>
      <c r="K120" s="21" t="s">
        <v>835</v>
      </c>
      <c r="L120" s="21" t="str">
        <f>IF(ISNUMBER(VLOOKUP(A120,EXCL,1,FALSE)),"Excluido",IF(ISNUMBER(VLOOKUP(A120,POST,1,FALSE)),"PostAlerta",IF(ISNUMBER(VLOOKUP(A120,PRE,1,FALSE)),"PreAlerta","")))</f>
        <v>PreAlerta</v>
      </c>
      <c r="M120" s="21" t="str">
        <f>IF(ISNUMBER(A120),(IF(ISNUMBER(VLOOKUP(A120,KEYWORDS,1,FALSE)),"C/PalabrasClaves","S/PalabrasClaves")),"")</f>
        <v>S/PalabrasClaves</v>
      </c>
      <c r="N120" s="21" t="s">
        <v>12</v>
      </c>
      <c r="O120" s="21" t="s">
        <v>16</v>
      </c>
      <c r="P120" s="21" t="s">
        <v>836</v>
      </c>
      <c r="Q120" s="21"/>
      <c r="R120" s="21" t="str">
        <f>LEFT('2012-2022'!$P120,4)</f>
        <v>2012</v>
      </c>
      <c r="S120" s="21" t="s">
        <v>56</v>
      </c>
      <c r="T120" s="30" t="s">
        <v>837</v>
      </c>
      <c r="U120" s="21"/>
      <c r="V120" s="21"/>
      <c r="W120" s="27"/>
      <c r="X120" s="27"/>
      <c r="Y120" s="28"/>
    </row>
    <row r="121" ht="15.75" customHeight="1">
      <c r="A121" s="21">
        <v>2.2130333E7</v>
      </c>
      <c r="B121" s="21" t="s">
        <v>838</v>
      </c>
      <c r="C121" s="21" t="s">
        <v>839</v>
      </c>
      <c r="D121" s="21" t="s">
        <v>840</v>
      </c>
      <c r="E121" s="21" t="s">
        <v>841</v>
      </c>
      <c r="F121" s="21" t="s">
        <v>842</v>
      </c>
      <c r="G121" s="21">
        <v>2012.0</v>
      </c>
      <c r="H121" s="26">
        <v>40879.0</v>
      </c>
      <c r="I121" s="21"/>
      <c r="J121" s="21"/>
      <c r="K121" s="21" t="s">
        <v>843</v>
      </c>
      <c r="L121" s="21" t="str">
        <f>IF(ISNUMBER(VLOOKUP(A121,EXCL,1,FALSE)),"Excluido",IF(ISNUMBER(VLOOKUP(A121,POST,1,FALSE)),"PostAlerta",IF(ISNUMBER(VLOOKUP(A121,PRE,1,FALSE)),"PreAlerta","")))</f>
        <v>PreAlerta</v>
      </c>
      <c r="M121" s="21" t="str">
        <f>IF(ISNUMBER(A121),(IF(ISNUMBER(VLOOKUP(A121,KEYWORDS,1,FALSE)),"C/PalabrasClaves","S/PalabrasClaves")),"")</f>
        <v>S/PalabrasClaves</v>
      </c>
      <c r="N121" s="21" t="str">
        <f t="shared" ref="N121:N130" si="3">IF(ISNUMBER(SEARCH("TREATMENT", B121)), "4) Nuevos tratamientos", "")</f>
        <v/>
      </c>
      <c r="O121" s="21"/>
      <c r="P121" s="21" t="s">
        <v>844</v>
      </c>
      <c r="Q121" s="21"/>
      <c r="R121" s="21" t="str">
        <f>LEFT('2012-2022'!$P121,4)</f>
        <v>2012</v>
      </c>
      <c r="S121" s="21" t="s">
        <v>56</v>
      </c>
      <c r="T121" s="21"/>
      <c r="U121" s="21"/>
      <c r="V121" s="21"/>
      <c r="W121" s="27"/>
      <c r="X121" s="27"/>
      <c r="Y121" s="12"/>
    </row>
    <row r="122" ht="15.75" customHeight="1">
      <c r="A122" s="21">
        <v>2.2204789E7</v>
      </c>
      <c r="B122" s="21" t="s">
        <v>845</v>
      </c>
      <c r="C122" s="21" t="s">
        <v>846</v>
      </c>
      <c r="D122" s="21" t="s">
        <v>847</v>
      </c>
      <c r="E122" s="21" t="s">
        <v>848</v>
      </c>
      <c r="F122" s="21" t="s">
        <v>354</v>
      </c>
      <c r="G122" s="21">
        <v>2012.0</v>
      </c>
      <c r="H122" s="26">
        <v>40907.0</v>
      </c>
      <c r="I122" s="21"/>
      <c r="J122" s="21"/>
      <c r="K122" s="21" t="s">
        <v>849</v>
      </c>
      <c r="L122" s="21" t="str">
        <f>IF(ISNUMBER(VLOOKUP(A122,EXCL,1,FALSE)),"Excluido",IF(ISNUMBER(VLOOKUP(A122,POST,1,FALSE)),"PostAlerta",IF(ISNUMBER(VLOOKUP(A122,PRE,1,FALSE)),"PreAlerta","")))</f>
        <v>PreAlerta</v>
      </c>
      <c r="M122" s="21" t="str">
        <f>IF(ISNUMBER(A122),(IF(ISNUMBER(VLOOKUP(A122,KEYWORDS,1,FALSE)),"C/PalabrasClaves","S/PalabrasClaves")),"")</f>
        <v>S/PalabrasClaves</v>
      </c>
      <c r="N122" s="21" t="str">
        <f t="shared" si="3"/>
        <v/>
      </c>
      <c r="O122" s="21"/>
      <c r="P122" s="21" t="s">
        <v>844</v>
      </c>
      <c r="Q122" s="21"/>
      <c r="R122" s="21" t="str">
        <f>LEFT('2012-2022'!$P122,4)</f>
        <v>2012</v>
      </c>
      <c r="S122" s="21" t="s">
        <v>56</v>
      </c>
      <c r="T122" s="21"/>
      <c r="U122" s="21"/>
      <c r="V122" s="21"/>
      <c r="W122" s="27"/>
      <c r="X122" s="27"/>
      <c r="Y122" s="28"/>
    </row>
    <row r="123" ht="15.75" customHeight="1">
      <c r="A123" s="21">
        <v>2.2517868E7</v>
      </c>
      <c r="B123" s="21" t="s">
        <v>850</v>
      </c>
      <c r="C123" s="21" t="s">
        <v>851</v>
      </c>
      <c r="D123" s="21" t="s">
        <v>852</v>
      </c>
      <c r="E123" s="21" t="s">
        <v>853</v>
      </c>
      <c r="F123" s="21" t="s">
        <v>854</v>
      </c>
      <c r="G123" s="21">
        <v>2012.0</v>
      </c>
      <c r="H123" s="26">
        <v>41020.0</v>
      </c>
      <c r="I123" s="21"/>
      <c r="J123" s="21"/>
      <c r="K123" s="21" t="s">
        <v>855</v>
      </c>
      <c r="L123" s="21" t="str">
        <f>IF(ISNUMBER(VLOOKUP(A123,EXCL,1,FALSE)),"Excluido",IF(ISNUMBER(VLOOKUP(A123,POST,1,FALSE)),"PostAlerta",IF(ISNUMBER(VLOOKUP(A123,PRE,1,FALSE)),"PreAlerta","")))</f>
        <v>PreAlerta</v>
      </c>
      <c r="M123" s="21" t="str">
        <f>IF(ISNUMBER(A123),(IF(ISNUMBER(VLOOKUP(A123,KEYWORDS,1,FALSE)),"C/PalabrasClaves","S/PalabrasClaves")),"")</f>
        <v>S/PalabrasClaves</v>
      </c>
      <c r="N123" s="21" t="str">
        <f t="shared" si="3"/>
        <v/>
      </c>
      <c r="O123" s="21"/>
      <c r="P123" s="21" t="s">
        <v>856</v>
      </c>
      <c r="Q123" s="21"/>
      <c r="R123" s="21" t="str">
        <f>LEFT('2012-2022'!$P123,4)</f>
        <v>2012</v>
      </c>
      <c r="S123" s="21" t="s">
        <v>56</v>
      </c>
      <c r="T123" s="21"/>
      <c r="U123" s="21"/>
      <c r="V123" s="21"/>
      <c r="W123" s="27"/>
      <c r="X123" s="27"/>
      <c r="Y123" s="12"/>
    </row>
    <row r="124" ht="15.75" customHeight="1">
      <c r="A124" s="21">
        <v>2.2668647E7</v>
      </c>
      <c r="B124" s="21" t="s">
        <v>857</v>
      </c>
      <c r="C124" s="21" t="s">
        <v>858</v>
      </c>
      <c r="D124" s="21" t="s">
        <v>859</v>
      </c>
      <c r="E124" s="21" t="s">
        <v>860</v>
      </c>
      <c r="F124" s="21" t="s">
        <v>861</v>
      </c>
      <c r="G124" s="21">
        <v>2012.0</v>
      </c>
      <c r="H124" s="26">
        <v>41067.0</v>
      </c>
      <c r="I124" s="21"/>
      <c r="J124" s="21"/>
      <c r="K124" s="21"/>
      <c r="L124" s="21" t="str">
        <f>IF(ISNUMBER(VLOOKUP(A124,EXCL,1,FALSE)),"Excluido",IF(ISNUMBER(VLOOKUP(A124,POST,1,FALSE)),"PostAlerta",IF(ISNUMBER(VLOOKUP(A124,PRE,1,FALSE)),"PreAlerta","")))</f>
        <v>PreAlerta</v>
      </c>
      <c r="M124" s="21" t="str">
        <f>IF(ISNUMBER(A124),(IF(ISNUMBER(VLOOKUP(A124,KEYWORDS,1,FALSE)),"C/PalabrasClaves","S/PalabrasClaves")),"")</f>
        <v>S/PalabrasClaves</v>
      </c>
      <c r="N124" s="21" t="str">
        <f t="shared" si="3"/>
        <v/>
      </c>
      <c r="O124" s="21"/>
      <c r="P124" s="21" t="s">
        <v>862</v>
      </c>
      <c r="Q124" s="21"/>
      <c r="R124" s="21" t="str">
        <f>LEFT('2012-2022'!$P124,4)</f>
        <v>2012</v>
      </c>
      <c r="S124" s="21" t="s">
        <v>56</v>
      </c>
      <c r="T124" s="21"/>
      <c r="U124" s="21"/>
      <c r="V124" s="21"/>
      <c r="W124" s="27"/>
      <c r="X124" s="27"/>
      <c r="Y124" s="28"/>
    </row>
    <row r="125" ht="15.75" customHeight="1">
      <c r="A125" s="21">
        <v>2.2668648E7</v>
      </c>
      <c r="B125" s="21" t="s">
        <v>863</v>
      </c>
      <c r="C125" s="21" t="s">
        <v>858</v>
      </c>
      <c r="D125" s="21" t="s">
        <v>864</v>
      </c>
      <c r="E125" s="21" t="s">
        <v>860</v>
      </c>
      <c r="F125" s="21" t="s">
        <v>861</v>
      </c>
      <c r="G125" s="21">
        <v>2012.0</v>
      </c>
      <c r="H125" s="26">
        <v>41067.0</v>
      </c>
      <c r="I125" s="21"/>
      <c r="J125" s="21"/>
      <c r="K125" s="21"/>
      <c r="L125" s="21" t="str">
        <f>IF(ISNUMBER(VLOOKUP(A125,EXCL,1,FALSE)),"Excluido",IF(ISNUMBER(VLOOKUP(A125,POST,1,FALSE)),"PostAlerta",IF(ISNUMBER(VLOOKUP(A125,PRE,1,FALSE)),"PreAlerta","")))</f>
        <v>PreAlerta</v>
      </c>
      <c r="M125" s="21" t="str">
        <f>IF(ISNUMBER(A125),(IF(ISNUMBER(VLOOKUP(A125,KEYWORDS,1,FALSE)),"C/PalabrasClaves","S/PalabrasClaves")),"")</f>
        <v>S/PalabrasClaves</v>
      </c>
      <c r="N125" s="21" t="str">
        <f t="shared" si="3"/>
        <v/>
      </c>
      <c r="O125" s="21"/>
      <c r="P125" s="21" t="s">
        <v>862</v>
      </c>
      <c r="Q125" s="21"/>
      <c r="R125" s="21" t="str">
        <f>LEFT('2012-2022'!$P125,4)</f>
        <v>2012</v>
      </c>
      <c r="S125" s="21" t="s">
        <v>56</v>
      </c>
      <c r="T125" s="21"/>
      <c r="U125" s="21"/>
      <c r="V125" s="21"/>
      <c r="W125" s="27"/>
      <c r="X125" s="27"/>
      <c r="Y125" s="12"/>
    </row>
    <row r="126" ht="15.75" customHeight="1">
      <c r="A126" s="21">
        <v>2.266987E7</v>
      </c>
      <c r="B126" s="21" t="s">
        <v>865</v>
      </c>
      <c r="C126" s="21" t="s">
        <v>866</v>
      </c>
      <c r="D126" s="21" t="s">
        <v>867</v>
      </c>
      <c r="E126" s="21" t="s">
        <v>868</v>
      </c>
      <c r="F126" s="21" t="s">
        <v>869</v>
      </c>
      <c r="G126" s="21">
        <v>2012.0</v>
      </c>
      <c r="H126" s="26">
        <v>41067.0</v>
      </c>
      <c r="I126" s="21" t="s">
        <v>870</v>
      </c>
      <c r="J126" s="21"/>
      <c r="K126" s="21" t="s">
        <v>871</v>
      </c>
      <c r="L126" s="21" t="str">
        <f>IF(ISNUMBER(VLOOKUP(A126,EXCL,1,FALSE)),"Excluido",IF(ISNUMBER(VLOOKUP(A126,POST,1,FALSE)),"PostAlerta",IF(ISNUMBER(VLOOKUP(A126,PRE,1,FALSE)),"PreAlerta","")))</f>
        <v>PreAlerta</v>
      </c>
      <c r="M126" s="21" t="str">
        <f>IF(ISNUMBER(A126),(IF(ISNUMBER(VLOOKUP(A126,KEYWORDS,1,FALSE)),"C/PalabrasClaves","S/PalabrasClaves")),"")</f>
        <v>S/PalabrasClaves</v>
      </c>
      <c r="N126" s="21" t="str">
        <f t="shared" si="3"/>
        <v/>
      </c>
      <c r="O126" s="21"/>
      <c r="P126" s="21" t="s">
        <v>872</v>
      </c>
      <c r="Q126" s="21"/>
      <c r="R126" s="21" t="str">
        <f>LEFT('2012-2022'!$P126,4)</f>
        <v>2012</v>
      </c>
      <c r="S126" s="21" t="s">
        <v>56</v>
      </c>
      <c r="T126" s="21"/>
      <c r="U126" s="21"/>
      <c r="V126" s="21"/>
      <c r="W126" s="27"/>
      <c r="X126" s="27"/>
      <c r="Y126" s="28"/>
    </row>
    <row r="127" ht="15.75" customHeight="1">
      <c r="A127" s="21">
        <v>2.172939E7</v>
      </c>
      <c r="B127" s="21" t="s">
        <v>873</v>
      </c>
      <c r="C127" s="21" t="s">
        <v>874</v>
      </c>
      <c r="D127" s="21" t="s">
        <v>875</v>
      </c>
      <c r="E127" s="21" t="s">
        <v>876</v>
      </c>
      <c r="F127" s="21" t="s">
        <v>877</v>
      </c>
      <c r="G127" s="21">
        <v>2012.0</v>
      </c>
      <c r="H127" s="26">
        <v>40731.0</v>
      </c>
      <c r="I127" s="21"/>
      <c r="J127" s="21"/>
      <c r="K127" s="21" t="s">
        <v>878</v>
      </c>
      <c r="L127" s="21" t="str">
        <f>IF(ISNUMBER(VLOOKUP(A127,EXCL,1,FALSE)),"Excluido",IF(ISNUMBER(VLOOKUP(A127,POST,1,FALSE)),"PostAlerta",IF(ISNUMBER(VLOOKUP(A127,PRE,1,FALSE)),"PreAlerta","")))</f>
        <v>PreAlerta</v>
      </c>
      <c r="M127" s="21" t="str">
        <f>IF(ISNUMBER(A127),(IF(ISNUMBER(VLOOKUP(A127,KEYWORDS,1,FALSE)),"C/PalabrasClaves","S/PalabrasClaves")),"")</f>
        <v>S/PalabrasClaves</v>
      </c>
      <c r="N127" s="21" t="str">
        <f t="shared" si="3"/>
        <v/>
      </c>
      <c r="O127" s="21"/>
      <c r="P127" s="21" t="s">
        <v>879</v>
      </c>
      <c r="Q127" s="21"/>
      <c r="R127" s="21" t="str">
        <f>LEFT('2012-2022'!$P127,4)</f>
        <v>2012</v>
      </c>
      <c r="S127" s="21" t="s">
        <v>60</v>
      </c>
      <c r="T127" s="21"/>
      <c r="U127" s="21"/>
      <c r="V127" s="21"/>
      <c r="W127" s="27"/>
      <c r="X127" s="27"/>
      <c r="Y127" s="12"/>
    </row>
    <row r="128" ht="15.75" customHeight="1">
      <c r="A128" s="21">
        <v>2.193336E7</v>
      </c>
      <c r="B128" s="21" t="s">
        <v>880</v>
      </c>
      <c r="C128" s="21" t="s">
        <v>881</v>
      </c>
      <c r="D128" s="21" t="s">
        <v>882</v>
      </c>
      <c r="E128" s="21" t="s">
        <v>883</v>
      </c>
      <c r="F128" s="21" t="s">
        <v>884</v>
      </c>
      <c r="G128" s="21">
        <v>2012.0</v>
      </c>
      <c r="H128" s="26">
        <v>40808.0</v>
      </c>
      <c r="I128" s="21"/>
      <c r="J128" s="21"/>
      <c r="K128" s="21" t="s">
        <v>885</v>
      </c>
      <c r="L128" s="21" t="str">
        <f>IF(ISNUMBER(VLOOKUP(A128,EXCL,1,FALSE)),"Excluido",IF(ISNUMBER(VLOOKUP(A128,POST,1,FALSE)),"PostAlerta",IF(ISNUMBER(VLOOKUP(A128,PRE,1,FALSE)),"PreAlerta","")))</f>
        <v>PreAlerta</v>
      </c>
      <c r="M128" s="21" t="str">
        <f>IF(ISNUMBER(A128),(IF(ISNUMBER(VLOOKUP(A128,KEYWORDS,1,FALSE)),"C/PalabrasClaves","S/PalabrasClaves")),"")</f>
        <v>S/PalabrasClaves</v>
      </c>
      <c r="N128" s="21" t="str">
        <f t="shared" si="3"/>
        <v/>
      </c>
      <c r="O128" s="21"/>
      <c r="P128" s="21" t="s">
        <v>879</v>
      </c>
      <c r="Q128" s="21"/>
      <c r="R128" s="21" t="str">
        <f>LEFT('2012-2022'!$P128,4)</f>
        <v>2012</v>
      </c>
      <c r="S128" s="21" t="s">
        <v>60</v>
      </c>
      <c r="T128" s="21"/>
      <c r="U128" s="21"/>
      <c r="V128" s="21"/>
      <c r="W128" s="27"/>
      <c r="X128" s="27"/>
      <c r="Y128" s="28"/>
    </row>
    <row r="129" ht="15.75" customHeight="1">
      <c r="A129" s="21">
        <v>2.1964802E7</v>
      </c>
      <c r="B129" s="21" t="s">
        <v>886</v>
      </c>
      <c r="C129" s="21" t="s">
        <v>887</v>
      </c>
      <c r="D129" s="21" t="s">
        <v>888</v>
      </c>
      <c r="E129" s="21" t="s">
        <v>889</v>
      </c>
      <c r="F129" s="21" t="s">
        <v>890</v>
      </c>
      <c r="G129" s="21">
        <v>2012.0</v>
      </c>
      <c r="H129" s="26">
        <v>40820.0</v>
      </c>
      <c r="I129" s="21" t="s">
        <v>891</v>
      </c>
      <c r="J129" s="21" t="s">
        <v>892</v>
      </c>
      <c r="K129" s="21" t="s">
        <v>893</v>
      </c>
      <c r="L129" s="21" t="str">
        <f>IF(ISNUMBER(VLOOKUP(A129,EXCL,1,FALSE)),"Excluido",IF(ISNUMBER(VLOOKUP(A129,POST,1,FALSE)),"PostAlerta",IF(ISNUMBER(VLOOKUP(A129,PRE,1,FALSE)),"PreAlerta","")))</f>
        <v>PreAlerta</v>
      </c>
      <c r="M129" s="21" t="str">
        <f>IF(ISNUMBER(A129),(IF(ISNUMBER(VLOOKUP(A129,KEYWORDS,1,FALSE)),"C/PalabrasClaves","S/PalabrasClaves")),"")</f>
        <v>S/PalabrasClaves</v>
      </c>
      <c r="N129" s="21" t="str">
        <f t="shared" si="3"/>
        <v/>
      </c>
      <c r="O129" s="21"/>
      <c r="P129" s="21" t="s">
        <v>879</v>
      </c>
      <c r="Q129" s="21"/>
      <c r="R129" s="21" t="str">
        <f>LEFT('2012-2022'!$P129,4)</f>
        <v>2012</v>
      </c>
      <c r="S129" s="21" t="s">
        <v>60</v>
      </c>
      <c r="T129" s="21"/>
      <c r="U129" s="21"/>
      <c r="V129" s="21"/>
      <c r="W129" s="27"/>
      <c r="X129" s="27"/>
      <c r="Y129" s="12"/>
    </row>
    <row r="130" ht="15.75" customHeight="1">
      <c r="A130" s="21">
        <v>2.2007869E7</v>
      </c>
      <c r="B130" s="21" t="s">
        <v>894</v>
      </c>
      <c r="C130" s="21" t="s">
        <v>895</v>
      </c>
      <c r="D130" s="21" t="s">
        <v>896</v>
      </c>
      <c r="E130" s="21" t="s">
        <v>897</v>
      </c>
      <c r="F130" s="21" t="s">
        <v>119</v>
      </c>
      <c r="G130" s="21">
        <v>2012.0</v>
      </c>
      <c r="H130" s="26">
        <v>40836.0</v>
      </c>
      <c r="I130" s="21"/>
      <c r="J130" s="21"/>
      <c r="K130" s="21" t="s">
        <v>898</v>
      </c>
      <c r="L130" s="21" t="str">
        <f>IF(ISNUMBER(VLOOKUP(A130,EXCL,1,FALSE)),"Excluido",IF(ISNUMBER(VLOOKUP(A130,POST,1,FALSE)),"PostAlerta",IF(ISNUMBER(VLOOKUP(A130,PRE,1,FALSE)),"PreAlerta","")))</f>
        <v>PreAlerta</v>
      </c>
      <c r="M130" s="21" t="str">
        <f>IF(ISNUMBER(A130),(IF(ISNUMBER(VLOOKUP(A130,KEYWORDS,1,FALSE)),"C/PalabrasClaves","S/PalabrasClaves")),"")</f>
        <v>S/PalabrasClaves</v>
      </c>
      <c r="N130" s="21" t="str">
        <f t="shared" si="3"/>
        <v/>
      </c>
      <c r="O130" s="21"/>
      <c r="P130" s="21" t="s">
        <v>879</v>
      </c>
      <c r="Q130" s="21"/>
      <c r="R130" s="21" t="str">
        <f>LEFT('2012-2022'!$P130,4)</f>
        <v>2012</v>
      </c>
      <c r="S130" s="21" t="s">
        <v>60</v>
      </c>
      <c r="T130" s="21"/>
      <c r="U130" s="21"/>
      <c r="V130" s="21"/>
      <c r="W130" s="27"/>
      <c r="X130" s="27"/>
      <c r="Y130" s="28"/>
    </row>
    <row r="131" ht="15.75" customHeight="1">
      <c r="A131" s="21">
        <v>2.2153761E7</v>
      </c>
      <c r="B131" s="21" t="s">
        <v>899</v>
      </c>
      <c r="C131" s="21" t="s">
        <v>900</v>
      </c>
      <c r="D131" s="21" t="s">
        <v>901</v>
      </c>
      <c r="E131" s="21" t="s">
        <v>902</v>
      </c>
      <c r="F131" s="21" t="s">
        <v>903</v>
      </c>
      <c r="G131" s="21">
        <v>2012.0</v>
      </c>
      <c r="H131" s="26">
        <v>40891.0</v>
      </c>
      <c r="I131" s="21"/>
      <c r="J131" s="21"/>
      <c r="K131" s="21" t="s">
        <v>904</v>
      </c>
      <c r="L131" s="21" t="str">
        <f>IF(ISNUMBER(VLOOKUP(A131,EXCL,1,FALSE)),"Excluido",IF(ISNUMBER(VLOOKUP(A131,POST,1,FALSE)),"PostAlerta",IF(ISNUMBER(VLOOKUP(A131,PRE,1,FALSE)),"PreAlerta","")))</f>
        <v>PreAlerta</v>
      </c>
      <c r="M131" s="21" t="str">
        <f>IF(ISNUMBER(A131),(IF(ISNUMBER(VLOOKUP(A131,KEYWORDS,1,FALSE)),"C/PalabrasClaves","S/PalabrasClaves")),"")</f>
        <v>S/PalabrasClaves</v>
      </c>
      <c r="N131" s="21"/>
      <c r="O131" s="21"/>
      <c r="P131" s="21" t="s">
        <v>879</v>
      </c>
      <c r="Q131" s="21"/>
      <c r="R131" s="21" t="str">
        <f>LEFT('2012-2022'!$P131,4)</f>
        <v>2012</v>
      </c>
      <c r="S131" s="21" t="s">
        <v>60</v>
      </c>
      <c r="T131" s="21"/>
      <c r="U131" s="21"/>
      <c r="V131" s="21"/>
      <c r="W131" s="27"/>
      <c r="X131" s="27"/>
      <c r="Y131" s="12"/>
    </row>
    <row r="132" ht="15.75" customHeight="1">
      <c r="A132" s="21">
        <v>2.2214859E7</v>
      </c>
      <c r="B132" s="21" t="s">
        <v>905</v>
      </c>
      <c r="C132" s="21" t="s">
        <v>906</v>
      </c>
      <c r="D132" s="21" t="s">
        <v>907</v>
      </c>
      <c r="E132" s="21" t="s">
        <v>908</v>
      </c>
      <c r="F132" s="21" t="s">
        <v>909</v>
      </c>
      <c r="G132" s="21">
        <v>2012.0</v>
      </c>
      <c r="H132" s="26">
        <v>40913.0</v>
      </c>
      <c r="I132" s="21"/>
      <c r="J132" s="21"/>
      <c r="K132" s="21" t="s">
        <v>910</v>
      </c>
      <c r="L132" s="21" t="str">
        <f>IF(ISNUMBER(VLOOKUP(A132,EXCL,1,FALSE)),"Excluido",IF(ISNUMBER(VLOOKUP(A132,POST,1,FALSE)),"PostAlerta",IF(ISNUMBER(VLOOKUP(A132,PRE,1,FALSE)),"PreAlerta","")))</f>
        <v>PreAlerta</v>
      </c>
      <c r="M132" s="21" t="str">
        <f>IF(ISNUMBER(A132),(IF(ISNUMBER(VLOOKUP(A132,KEYWORDS,1,FALSE)),"C/PalabrasClaves","S/PalabrasClaves")),"")</f>
        <v>S/PalabrasClaves</v>
      </c>
      <c r="N132" s="21" t="str">
        <f t="shared" ref="N132:N166" si="4">IF(ISNUMBER(SEARCH("TREATMENT", B132)), "4) Nuevos tratamientos", "")</f>
        <v/>
      </c>
      <c r="O132" s="21"/>
      <c r="P132" s="21" t="s">
        <v>879</v>
      </c>
      <c r="Q132" s="21"/>
      <c r="R132" s="21" t="str">
        <f>LEFT('2012-2022'!$P132,4)</f>
        <v>2012</v>
      </c>
      <c r="S132" s="21" t="s">
        <v>60</v>
      </c>
      <c r="T132" s="21"/>
      <c r="U132" s="21"/>
      <c r="V132" s="21"/>
      <c r="W132" s="27"/>
      <c r="X132" s="27"/>
      <c r="Y132" s="28"/>
    </row>
    <row r="133" ht="15.75" customHeight="1">
      <c r="A133" s="21">
        <v>2.2280837E7</v>
      </c>
      <c r="B133" s="21" t="s">
        <v>911</v>
      </c>
      <c r="C133" s="21" t="s">
        <v>912</v>
      </c>
      <c r="D133" s="21" t="s">
        <v>913</v>
      </c>
      <c r="E133" s="21" t="s">
        <v>914</v>
      </c>
      <c r="F133" s="21" t="s">
        <v>915</v>
      </c>
      <c r="G133" s="21">
        <v>2012.0</v>
      </c>
      <c r="H133" s="26">
        <v>40936.0</v>
      </c>
      <c r="I133" s="21"/>
      <c r="J133" s="21"/>
      <c r="K133" s="21" t="s">
        <v>916</v>
      </c>
      <c r="L133" s="21" t="str">
        <f>IF(ISNUMBER(VLOOKUP(A133,EXCL,1,FALSE)),"Excluido",IF(ISNUMBER(VLOOKUP(A133,POST,1,FALSE)),"PostAlerta",IF(ISNUMBER(VLOOKUP(A133,PRE,1,FALSE)),"PreAlerta","")))</f>
        <v>PreAlerta</v>
      </c>
      <c r="M133" s="21" t="str">
        <f>IF(ISNUMBER(A133),(IF(ISNUMBER(VLOOKUP(A133,KEYWORDS,1,FALSE)),"C/PalabrasClaves","S/PalabrasClaves")),"")</f>
        <v>S/PalabrasClaves</v>
      </c>
      <c r="N133" s="21" t="str">
        <f t="shared" si="4"/>
        <v/>
      </c>
      <c r="O133" s="21"/>
      <c r="P133" s="21" t="s">
        <v>879</v>
      </c>
      <c r="Q133" s="21"/>
      <c r="R133" s="21" t="str">
        <f>LEFT('2012-2022'!$P133,4)</f>
        <v>2012</v>
      </c>
      <c r="S133" s="21" t="s">
        <v>60</v>
      </c>
      <c r="T133" s="21"/>
      <c r="U133" s="21"/>
      <c r="V133" s="21"/>
      <c r="W133" s="27"/>
      <c r="X133" s="27"/>
      <c r="Y133" s="12"/>
    </row>
    <row r="134" ht="15.75" customHeight="1">
      <c r="A134" s="21">
        <v>2.2392435E7</v>
      </c>
      <c r="B134" s="21" t="s">
        <v>917</v>
      </c>
      <c r="C134" s="21" t="s">
        <v>918</v>
      </c>
      <c r="D134" s="21" t="s">
        <v>919</v>
      </c>
      <c r="E134" s="21" t="s">
        <v>920</v>
      </c>
      <c r="F134" s="21" t="s">
        <v>664</v>
      </c>
      <c r="G134" s="21">
        <v>2012.0</v>
      </c>
      <c r="H134" s="26">
        <v>40975.0</v>
      </c>
      <c r="I134" s="21"/>
      <c r="J134" s="21"/>
      <c r="K134" s="21" t="s">
        <v>921</v>
      </c>
      <c r="L134" s="21" t="str">
        <f>IF(ISNUMBER(VLOOKUP(A134,EXCL,1,FALSE)),"Excluido",IF(ISNUMBER(VLOOKUP(A134,POST,1,FALSE)),"PostAlerta",IF(ISNUMBER(VLOOKUP(A134,PRE,1,FALSE)),"PreAlerta","")))</f>
        <v>PreAlerta</v>
      </c>
      <c r="M134" s="21" t="str">
        <f>IF(ISNUMBER(A134),(IF(ISNUMBER(VLOOKUP(A134,KEYWORDS,1,FALSE)),"C/PalabrasClaves","S/PalabrasClaves")),"")</f>
        <v>S/PalabrasClaves</v>
      </c>
      <c r="N134" s="21" t="str">
        <f t="shared" si="4"/>
        <v/>
      </c>
      <c r="O134" s="21"/>
      <c r="P134" s="21" t="s">
        <v>879</v>
      </c>
      <c r="Q134" s="21"/>
      <c r="R134" s="21" t="str">
        <f>LEFT('2012-2022'!$P134,4)</f>
        <v>2012</v>
      </c>
      <c r="S134" s="21" t="s">
        <v>60</v>
      </c>
      <c r="T134" s="21"/>
      <c r="U134" s="21"/>
      <c r="V134" s="21"/>
      <c r="W134" s="27"/>
      <c r="X134" s="27"/>
      <c r="Y134" s="28"/>
    </row>
    <row r="135" ht="15.75" customHeight="1">
      <c r="A135" s="21">
        <v>2.240294E7</v>
      </c>
      <c r="B135" s="21" t="s">
        <v>922</v>
      </c>
      <c r="C135" s="21" t="s">
        <v>923</v>
      </c>
      <c r="D135" s="21" t="s">
        <v>924</v>
      </c>
      <c r="E135" s="21" t="s">
        <v>925</v>
      </c>
      <c r="F135" s="21" t="s">
        <v>664</v>
      </c>
      <c r="G135" s="21">
        <v>2012.0</v>
      </c>
      <c r="H135" s="26">
        <v>40978.0</v>
      </c>
      <c r="I135" s="21"/>
      <c r="J135" s="21"/>
      <c r="K135" s="21" t="s">
        <v>926</v>
      </c>
      <c r="L135" s="21" t="str">
        <f>IF(ISNUMBER(VLOOKUP(A135,EXCL,1,FALSE)),"Excluido",IF(ISNUMBER(VLOOKUP(A135,POST,1,FALSE)),"PostAlerta",IF(ISNUMBER(VLOOKUP(A135,PRE,1,FALSE)),"PreAlerta","")))</f>
        <v>PreAlerta</v>
      </c>
      <c r="M135" s="21" t="str">
        <f>IF(ISNUMBER(A135),(IF(ISNUMBER(VLOOKUP(A135,KEYWORDS,1,FALSE)),"C/PalabrasClaves","S/PalabrasClaves")),"")</f>
        <v>S/PalabrasClaves</v>
      </c>
      <c r="N135" s="21" t="str">
        <f t="shared" si="4"/>
        <v/>
      </c>
      <c r="O135" s="21"/>
      <c r="P135" s="21" t="s">
        <v>879</v>
      </c>
      <c r="Q135" s="21"/>
      <c r="R135" s="21" t="str">
        <f>LEFT('2012-2022'!$P135,4)</f>
        <v>2012</v>
      </c>
      <c r="S135" s="21" t="s">
        <v>60</v>
      </c>
      <c r="T135" s="21"/>
      <c r="U135" s="21"/>
      <c r="V135" s="21"/>
      <c r="W135" s="27"/>
      <c r="X135" s="27"/>
      <c r="Y135" s="12"/>
    </row>
    <row r="136" ht="15.75" customHeight="1">
      <c r="A136" s="21">
        <v>2.2419438E7</v>
      </c>
      <c r="B136" s="21" t="s">
        <v>927</v>
      </c>
      <c r="C136" s="21" t="s">
        <v>928</v>
      </c>
      <c r="D136" s="21" t="s">
        <v>929</v>
      </c>
      <c r="E136" s="21" t="s">
        <v>930</v>
      </c>
      <c r="F136" s="21" t="s">
        <v>931</v>
      </c>
      <c r="G136" s="21">
        <v>2012.0</v>
      </c>
      <c r="H136" s="26">
        <v>40984.0</v>
      </c>
      <c r="I136" s="21"/>
      <c r="J136" s="21"/>
      <c r="K136" s="21" t="s">
        <v>932</v>
      </c>
      <c r="L136" s="21" t="str">
        <f>IF(ISNUMBER(VLOOKUP(A136,EXCL,1,FALSE)),"Excluido",IF(ISNUMBER(VLOOKUP(A136,POST,1,FALSE)),"PostAlerta",IF(ISNUMBER(VLOOKUP(A136,PRE,1,FALSE)),"PreAlerta","")))</f>
        <v>PreAlerta</v>
      </c>
      <c r="M136" s="21" t="str">
        <f>IF(ISNUMBER(A136),(IF(ISNUMBER(VLOOKUP(A136,KEYWORDS,1,FALSE)),"C/PalabrasClaves","S/PalabrasClaves")),"")</f>
        <v>S/PalabrasClaves</v>
      </c>
      <c r="N136" s="21" t="str">
        <f t="shared" si="4"/>
        <v/>
      </c>
      <c r="O136" s="21"/>
      <c r="P136" s="21" t="s">
        <v>879</v>
      </c>
      <c r="Q136" s="21"/>
      <c r="R136" s="21" t="str">
        <f>LEFT('2012-2022'!$P136,4)</f>
        <v>2012</v>
      </c>
      <c r="S136" s="21" t="s">
        <v>60</v>
      </c>
      <c r="T136" s="21"/>
      <c r="U136" s="21"/>
      <c r="V136" s="21"/>
      <c r="W136" s="27"/>
      <c r="X136" s="27"/>
      <c r="Y136" s="28"/>
    </row>
    <row r="137" ht="15.75" customHeight="1">
      <c r="A137" s="21">
        <v>2.2465193E7</v>
      </c>
      <c r="B137" s="21" t="s">
        <v>933</v>
      </c>
      <c r="C137" s="21" t="s">
        <v>934</v>
      </c>
      <c r="D137" s="21" t="s">
        <v>935</v>
      </c>
      <c r="E137" s="21" t="s">
        <v>936</v>
      </c>
      <c r="F137" s="21" t="s">
        <v>937</v>
      </c>
      <c r="G137" s="21">
        <v>2012.0</v>
      </c>
      <c r="H137" s="26">
        <v>41002.0</v>
      </c>
      <c r="I137" s="21"/>
      <c r="J137" s="21"/>
      <c r="K137" s="21" t="s">
        <v>938</v>
      </c>
      <c r="L137" s="21" t="str">
        <f>IF(ISNUMBER(VLOOKUP(A137,EXCL,1,FALSE)),"Excluido",IF(ISNUMBER(VLOOKUP(A137,POST,1,FALSE)),"PostAlerta",IF(ISNUMBER(VLOOKUP(A137,PRE,1,FALSE)),"PreAlerta","")))</f>
        <v>Excluido</v>
      </c>
      <c r="M137" s="21" t="str">
        <f>IF(ISNUMBER(A137),(IF(ISNUMBER(VLOOKUP(A137,KEYWORDS,1,FALSE)),"C/PalabrasClaves","S/PalabrasClaves")),"")</f>
        <v>S/PalabrasClaves</v>
      </c>
      <c r="N137" s="21" t="str">
        <f t="shared" si="4"/>
        <v/>
      </c>
      <c r="O137" s="21"/>
      <c r="P137" s="21" t="s">
        <v>879</v>
      </c>
      <c r="Q137" s="21"/>
      <c r="R137" s="21" t="str">
        <f>LEFT('2012-2022'!$P137,4)</f>
        <v>2012</v>
      </c>
      <c r="S137" s="21" t="s">
        <v>60</v>
      </c>
      <c r="T137" s="21"/>
      <c r="U137" s="21"/>
      <c r="V137" s="21"/>
      <c r="W137" s="27"/>
      <c r="X137" s="27"/>
      <c r="Y137" s="12"/>
    </row>
    <row r="138" ht="15.75" customHeight="1">
      <c r="A138" s="21">
        <v>2.2467507E7</v>
      </c>
      <c r="B138" s="21" t="s">
        <v>939</v>
      </c>
      <c r="C138" s="21" t="s">
        <v>940</v>
      </c>
      <c r="D138" s="21" t="s">
        <v>941</v>
      </c>
      <c r="E138" s="21" t="s">
        <v>942</v>
      </c>
      <c r="F138" s="21" t="s">
        <v>182</v>
      </c>
      <c r="G138" s="21">
        <v>2012.0</v>
      </c>
      <c r="H138" s="26">
        <v>41002.0</v>
      </c>
      <c r="I138" s="21" t="s">
        <v>943</v>
      </c>
      <c r="J138" s="21"/>
      <c r="K138" s="21" t="s">
        <v>944</v>
      </c>
      <c r="L138" s="21" t="str">
        <f>IF(ISNUMBER(VLOOKUP(A138,EXCL,1,FALSE)),"Excluido",IF(ISNUMBER(VLOOKUP(A138,POST,1,FALSE)),"PostAlerta",IF(ISNUMBER(VLOOKUP(A138,PRE,1,FALSE)),"PreAlerta","")))</f>
        <v>PreAlerta</v>
      </c>
      <c r="M138" s="21" t="str">
        <f>IF(ISNUMBER(A138),(IF(ISNUMBER(VLOOKUP(A138,KEYWORDS,1,FALSE)),"C/PalabrasClaves","S/PalabrasClaves")),"")</f>
        <v>S/PalabrasClaves</v>
      </c>
      <c r="N138" s="21" t="str">
        <f t="shared" si="4"/>
        <v/>
      </c>
      <c r="O138" s="21"/>
      <c r="P138" s="21" t="s">
        <v>879</v>
      </c>
      <c r="Q138" s="21"/>
      <c r="R138" s="21" t="str">
        <f>LEFT('2012-2022'!$P138,4)</f>
        <v>2012</v>
      </c>
      <c r="S138" s="21" t="s">
        <v>60</v>
      </c>
      <c r="T138" s="21"/>
      <c r="U138" s="21"/>
      <c r="V138" s="21"/>
      <c r="W138" s="27"/>
      <c r="X138" s="27"/>
      <c r="Y138" s="28"/>
    </row>
    <row r="139" ht="15.75" customHeight="1">
      <c r="A139" s="21">
        <v>2.2484279E7</v>
      </c>
      <c r="B139" s="21" t="s">
        <v>945</v>
      </c>
      <c r="C139" s="21" t="s">
        <v>946</v>
      </c>
      <c r="D139" s="21" t="s">
        <v>947</v>
      </c>
      <c r="E139" s="21" t="s">
        <v>948</v>
      </c>
      <c r="F139" s="21" t="s">
        <v>949</v>
      </c>
      <c r="G139" s="21">
        <v>2012.0</v>
      </c>
      <c r="H139" s="26">
        <v>41009.0</v>
      </c>
      <c r="I139" s="21"/>
      <c r="J139" s="21"/>
      <c r="K139" s="21" t="s">
        <v>950</v>
      </c>
      <c r="L139" s="21" t="str">
        <f>IF(ISNUMBER(VLOOKUP(A139,EXCL,1,FALSE)),"Excluido",IF(ISNUMBER(VLOOKUP(A139,POST,1,FALSE)),"PostAlerta",IF(ISNUMBER(VLOOKUP(A139,PRE,1,FALSE)),"PreAlerta","")))</f>
        <v>PreAlerta</v>
      </c>
      <c r="M139" s="21" t="str">
        <f>IF(ISNUMBER(A139),(IF(ISNUMBER(VLOOKUP(A139,KEYWORDS,1,FALSE)),"C/PalabrasClaves","S/PalabrasClaves")),"")</f>
        <v>S/PalabrasClaves</v>
      </c>
      <c r="N139" s="21" t="str">
        <f t="shared" si="4"/>
        <v/>
      </c>
      <c r="O139" s="21"/>
      <c r="P139" s="21" t="s">
        <v>879</v>
      </c>
      <c r="Q139" s="21"/>
      <c r="R139" s="21" t="str">
        <f>LEFT('2012-2022'!$P139,4)</f>
        <v>2012</v>
      </c>
      <c r="S139" s="21" t="s">
        <v>60</v>
      </c>
      <c r="T139" s="21"/>
      <c r="U139" s="21"/>
      <c r="V139" s="21"/>
      <c r="W139" s="27"/>
      <c r="X139" s="27"/>
      <c r="Y139" s="12"/>
    </row>
    <row r="140" ht="15.75" customHeight="1">
      <c r="A140" s="21">
        <v>2.2494817E7</v>
      </c>
      <c r="B140" s="21" t="s">
        <v>951</v>
      </c>
      <c r="C140" s="21" t="s">
        <v>952</v>
      </c>
      <c r="D140" s="21" t="s">
        <v>953</v>
      </c>
      <c r="E140" s="21" t="s">
        <v>954</v>
      </c>
      <c r="F140" s="21" t="s">
        <v>937</v>
      </c>
      <c r="G140" s="21">
        <v>2012.0</v>
      </c>
      <c r="H140" s="26">
        <v>41012.0</v>
      </c>
      <c r="I140" s="21"/>
      <c r="J140" s="21"/>
      <c r="K140" s="21" t="s">
        <v>955</v>
      </c>
      <c r="L140" s="21" t="str">
        <f>IF(ISNUMBER(VLOOKUP(A140,EXCL,1,FALSE)),"Excluido",IF(ISNUMBER(VLOOKUP(A140,POST,1,FALSE)),"PostAlerta",IF(ISNUMBER(VLOOKUP(A140,PRE,1,FALSE)),"PreAlerta","")))</f>
        <v>Excluido</v>
      </c>
      <c r="M140" s="21" t="str">
        <f>IF(ISNUMBER(A140),(IF(ISNUMBER(VLOOKUP(A140,KEYWORDS,1,FALSE)),"C/PalabrasClaves","S/PalabrasClaves")),"")</f>
        <v>S/PalabrasClaves</v>
      </c>
      <c r="N140" s="21" t="str">
        <f t="shared" si="4"/>
        <v/>
      </c>
      <c r="O140" s="21"/>
      <c r="P140" s="21" t="s">
        <v>879</v>
      </c>
      <c r="Q140" s="21"/>
      <c r="R140" s="21" t="str">
        <f>LEFT('2012-2022'!$P140,4)</f>
        <v>2012</v>
      </c>
      <c r="S140" s="21" t="s">
        <v>60</v>
      </c>
      <c r="T140" s="21"/>
      <c r="U140" s="21"/>
      <c r="V140" s="21"/>
      <c r="W140" s="27"/>
      <c r="X140" s="27"/>
      <c r="Y140" s="28"/>
    </row>
    <row r="141" ht="15.75" customHeight="1">
      <c r="A141" s="21">
        <v>2.249726E7</v>
      </c>
      <c r="B141" s="21" t="s">
        <v>956</v>
      </c>
      <c r="C141" s="21" t="s">
        <v>957</v>
      </c>
      <c r="D141" s="21" t="s">
        <v>958</v>
      </c>
      <c r="E141" s="21" t="s">
        <v>959</v>
      </c>
      <c r="F141" s="21" t="s">
        <v>960</v>
      </c>
      <c r="G141" s="21">
        <v>2012.0</v>
      </c>
      <c r="H141" s="26">
        <v>41013.0</v>
      </c>
      <c r="I141" s="21"/>
      <c r="J141" s="21"/>
      <c r="K141" s="21" t="s">
        <v>961</v>
      </c>
      <c r="L141" s="21" t="str">
        <f>IF(ISNUMBER(VLOOKUP(A141,EXCL,1,FALSE)),"Excluido",IF(ISNUMBER(VLOOKUP(A141,POST,1,FALSE)),"PostAlerta",IF(ISNUMBER(VLOOKUP(A141,PRE,1,FALSE)),"PreAlerta","")))</f>
        <v>PreAlerta</v>
      </c>
      <c r="M141" s="21" t="str">
        <f>IF(ISNUMBER(A141),(IF(ISNUMBER(VLOOKUP(A141,KEYWORDS,1,FALSE)),"C/PalabrasClaves","S/PalabrasClaves")),"")</f>
        <v>S/PalabrasClaves</v>
      </c>
      <c r="N141" s="21" t="str">
        <f t="shared" si="4"/>
        <v/>
      </c>
      <c r="O141" s="21"/>
      <c r="P141" s="21" t="s">
        <v>879</v>
      </c>
      <c r="Q141" s="21"/>
      <c r="R141" s="21" t="str">
        <f>LEFT('2012-2022'!$P141,4)</f>
        <v>2012</v>
      </c>
      <c r="S141" s="21" t="s">
        <v>60</v>
      </c>
      <c r="T141" s="21"/>
      <c r="U141" s="21"/>
      <c r="V141" s="21"/>
      <c r="W141" s="27"/>
      <c r="X141" s="27"/>
      <c r="Y141" s="12"/>
    </row>
    <row r="142" ht="15.75" customHeight="1">
      <c r="A142" s="21">
        <v>2.2500583E7</v>
      </c>
      <c r="B142" s="21" t="s">
        <v>962</v>
      </c>
      <c r="C142" s="21" t="s">
        <v>963</v>
      </c>
      <c r="D142" s="21" t="s">
        <v>964</v>
      </c>
      <c r="E142" s="21" t="s">
        <v>965</v>
      </c>
      <c r="F142" s="21" t="s">
        <v>966</v>
      </c>
      <c r="G142" s="21">
        <v>2012.0</v>
      </c>
      <c r="H142" s="26">
        <v>41016.0</v>
      </c>
      <c r="I142" s="21"/>
      <c r="J142" s="21"/>
      <c r="K142" s="21" t="s">
        <v>967</v>
      </c>
      <c r="L142" s="21" t="str">
        <f>IF(ISNUMBER(VLOOKUP(A142,EXCL,1,FALSE)),"Excluido",IF(ISNUMBER(VLOOKUP(A142,POST,1,FALSE)),"PostAlerta",IF(ISNUMBER(VLOOKUP(A142,PRE,1,FALSE)),"PreAlerta","")))</f>
        <v>Excluido</v>
      </c>
      <c r="M142" s="21" t="str">
        <f>IF(ISNUMBER(A142),(IF(ISNUMBER(VLOOKUP(A142,KEYWORDS,1,FALSE)),"C/PalabrasClaves","S/PalabrasClaves")),"")</f>
        <v>S/PalabrasClaves</v>
      </c>
      <c r="N142" s="21" t="str">
        <f t="shared" si="4"/>
        <v/>
      </c>
      <c r="O142" s="21"/>
      <c r="P142" s="21" t="s">
        <v>879</v>
      </c>
      <c r="Q142" s="21"/>
      <c r="R142" s="21" t="str">
        <f>LEFT('2012-2022'!$P142,4)</f>
        <v>2012</v>
      </c>
      <c r="S142" s="21" t="s">
        <v>60</v>
      </c>
      <c r="T142" s="21"/>
      <c r="U142" s="21"/>
      <c r="V142" s="21"/>
      <c r="W142" s="27"/>
      <c r="X142" s="27"/>
      <c r="Y142" s="28"/>
    </row>
    <row r="143" ht="15.75" customHeight="1">
      <c r="A143" s="21">
        <v>2.2504801E7</v>
      </c>
      <c r="B143" s="21" t="s">
        <v>968</v>
      </c>
      <c r="C143" s="21" t="s">
        <v>969</v>
      </c>
      <c r="D143" s="21" t="s">
        <v>970</v>
      </c>
      <c r="E143" s="21" t="s">
        <v>971</v>
      </c>
      <c r="F143" s="21" t="s">
        <v>182</v>
      </c>
      <c r="G143" s="21">
        <v>2012.0</v>
      </c>
      <c r="H143" s="26">
        <v>41016.0</v>
      </c>
      <c r="I143" s="21" t="s">
        <v>972</v>
      </c>
      <c r="J143" s="21"/>
      <c r="K143" s="21" t="s">
        <v>973</v>
      </c>
      <c r="L143" s="21" t="str">
        <f>IF(ISNUMBER(VLOOKUP(A143,EXCL,1,FALSE)),"Excluido",IF(ISNUMBER(VLOOKUP(A143,POST,1,FALSE)),"PostAlerta",IF(ISNUMBER(VLOOKUP(A143,PRE,1,FALSE)),"PreAlerta","")))</f>
        <v>PreAlerta</v>
      </c>
      <c r="M143" s="21" t="str">
        <f>IF(ISNUMBER(A143),(IF(ISNUMBER(VLOOKUP(A143,KEYWORDS,1,FALSE)),"C/PalabrasClaves","S/PalabrasClaves")),"")</f>
        <v>S/PalabrasClaves</v>
      </c>
      <c r="N143" s="21" t="str">
        <f t="shared" si="4"/>
        <v/>
      </c>
      <c r="O143" s="21"/>
      <c r="P143" s="21" t="s">
        <v>879</v>
      </c>
      <c r="Q143" s="29"/>
      <c r="R143" s="21" t="str">
        <f>LEFT('2012-2022'!$P143,4)</f>
        <v>2012</v>
      </c>
      <c r="S143" s="21" t="s">
        <v>60</v>
      </c>
      <c r="T143" s="21"/>
      <c r="U143" s="21"/>
      <c r="V143" s="21"/>
      <c r="W143" s="27"/>
      <c r="X143" s="27"/>
      <c r="Y143" s="12"/>
    </row>
    <row r="144" ht="15.75" customHeight="1">
      <c r="A144" s="21">
        <v>2.2504806E7</v>
      </c>
      <c r="B144" s="21" t="s">
        <v>974</v>
      </c>
      <c r="C144" s="21" t="s">
        <v>975</v>
      </c>
      <c r="D144" s="21" t="s">
        <v>976</v>
      </c>
      <c r="E144" s="21" t="s">
        <v>977</v>
      </c>
      <c r="F144" s="21" t="s">
        <v>182</v>
      </c>
      <c r="G144" s="21">
        <v>2012.0</v>
      </c>
      <c r="H144" s="26">
        <v>41016.0</v>
      </c>
      <c r="I144" s="21" t="s">
        <v>978</v>
      </c>
      <c r="J144" s="21"/>
      <c r="K144" s="21" t="s">
        <v>979</v>
      </c>
      <c r="L144" s="21" t="str">
        <f>IF(ISNUMBER(VLOOKUP(A144,EXCL,1,FALSE)),"Excluido",IF(ISNUMBER(VLOOKUP(A144,POST,1,FALSE)),"PostAlerta",IF(ISNUMBER(VLOOKUP(A144,PRE,1,FALSE)),"PreAlerta","")))</f>
        <v>PreAlerta</v>
      </c>
      <c r="M144" s="21" t="str">
        <f>IF(ISNUMBER(A144),(IF(ISNUMBER(VLOOKUP(A144,KEYWORDS,1,FALSE)),"C/PalabrasClaves","S/PalabrasClaves")),"")</f>
        <v>S/PalabrasClaves</v>
      </c>
      <c r="N144" s="21" t="str">
        <f t="shared" si="4"/>
        <v/>
      </c>
      <c r="O144" s="21"/>
      <c r="P144" s="21" t="s">
        <v>879</v>
      </c>
      <c r="Q144" s="21"/>
      <c r="R144" s="21" t="str">
        <f>LEFT('2012-2022'!$P144,4)</f>
        <v>2012</v>
      </c>
      <c r="S144" s="21" t="s">
        <v>60</v>
      </c>
      <c r="T144" s="21"/>
      <c r="U144" s="21"/>
      <c r="V144" s="21"/>
      <c r="W144" s="27"/>
      <c r="X144" s="27"/>
      <c r="Y144" s="28"/>
    </row>
    <row r="145" ht="15.75" customHeight="1">
      <c r="A145" s="21">
        <v>2.2534515E7</v>
      </c>
      <c r="B145" s="21" t="s">
        <v>980</v>
      </c>
      <c r="C145" s="21" t="s">
        <v>981</v>
      </c>
      <c r="D145" s="21" t="s">
        <v>982</v>
      </c>
      <c r="E145" s="21" t="s">
        <v>983</v>
      </c>
      <c r="F145" s="21" t="s">
        <v>496</v>
      </c>
      <c r="G145" s="21">
        <v>2012.0</v>
      </c>
      <c r="H145" s="26">
        <v>41026.0</v>
      </c>
      <c r="I145" s="21"/>
      <c r="J145" s="21"/>
      <c r="K145" s="21" t="s">
        <v>984</v>
      </c>
      <c r="L145" s="21" t="str">
        <f>IF(ISNUMBER(VLOOKUP(A145,EXCL,1,FALSE)),"Excluido",IF(ISNUMBER(VLOOKUP(A145,POST,1,FALSE)),"PostAlerta",IF(ISNUMBER(VLOOKUP(A145,PRE,1,FALSE)),"PreAlerta","")))</f>
        <v>PreAlerta</v>
      </c>
      <c r="M145" s="21" t="str">
        <f>IF(ISNUMBER(A145),(IF(ISNUMBER(VLOOKUP(A145,KEYWORDS,1,FALSE)),"C/PalabrasClaves","S/PalabrasClaves")),"")</f>
        <v>S/PalabrasClaves</v>
      </c>
      <c r="N145" s="21" t="str">
        <f t="shared" si="4"/>
        <v/>
      </c>
      <c r="O145" s="21"/>
      <c r="P145" s="21" t="s">
        <v>879</v>
      </c>
      <c r="Q145" s="21"/>
      <c r="R145" s="21" t="str">
        <f>LEFT('2012-2022'!$P145,4)</f>
        <v>2012</v>
      </c>
      <c r="S145" s="21" t="s">
        <v>60</v>
      </c>
      <c r="T145" s="21"/>
      <c r="U145" s="21"/>
      <c r="V145" s="21"/>
      <c r="W145" s="27"/>
      <c r="X145" s="27"/>
      <c r="Y145" s="12"/>
    </row>
    <row r="146" ht="15.75" customHeight="1">
      <c r="A146" s="21">
        <v>2.253947E7</v>
      </c>
      <c r="B146" s="21" t="s">
        <v>985</v>
      </c>
      <c r="C146" s="21" t="s">
        <v>986</v>
      </c>
      <c r="D146" s="21" t="s">
        <v>987</v>
      </c>
      <c r="E146" s="21" t="s">
        <v>988</v>
      </c>
      <c r="F146" s="21" t="s">
        <v>195</v>
      </c>
      <c r="G146" s="21">
        <v>2012.0</v>
      </c>
      <c r="H146" s="26">
        <v>41027.0</v>
      </c>
      <c r="I146" s="21" t="s">
        <v>989</v>
      </c>
      <c r="J146" s="21"/>
      <c r="K146" s="21" t="s">
        <v>990</v>
      </c>
      <c r="L146" s="21" t="str">
        <f>IF(ISNUMBER(VLOOKUP(A146,EXCL,1,FALSE)),"Excluido",IF(ISNUMBER(VLOOKUP(A146,POST,1,FALSE)),"PostAlerta",IF(ISNUMBER(VLOOKUP(A146,PRE,1,FALSE)),"PreAlerta","")))</f>
        <v>PreAlerta</v>
      </c>
      <c r="M146" s="21" t="str">
        <f>IF(ISNUMBER(A146),(IF(ISNUMBER(VLOOKUP(A146,KEYWORDS,1,FALSE)),"C/PalabrasClaves","S/PalabrasClaves")),"")</f>
        <v>S/PalabrasClaves</v>
      </c>
      <c r="N146" s="21" t="str">
        <f t="shared" si="4"/>
        <v/>
      </c>
      <c r="O146" s="21"/>
      <c r="P146" s="21" t="s">
        <v>879</v>
      </c>
      <c r="Q146" s="21"/>
      <c r="R146" s="21" t="str">
        <f>LEFT('2012-2022'!$P146,4)</f>
        <v>2012</v>
      </c>
      <c r="S146" s="21" t="s">
        <v>60</v>
      </c>
      <c r="T146" s="21"/>
      <c r="U146" s="21"/>
      <c r="V146" s="21"/>
      <c r="W146" s="27"/>
      <c r="X146" s="27"/>
      <c r="Y146" s="28"/>
    </row>
    <row r="147" ht="15.75" customHeight="1">
      <c r="A147" s="21">
        <v>2.2548563E7</v>
      </c>
      <c r="B147" s="21" t="s">
        <v>991</v>
      </c>
      <c r="C147" s="21" t="s">
        <v>992</v>
      </c>
      <c r="D147" s="21" t="s">
        <v>993</v>
      </c>
      <c r="E147" s="21" t="s">
        <v>994</v>
      </c>
      <c r="F147" s="21" t="s">
        <v>995</v>
      </c>
      <c r="G147" s="21">
        <v>2012.0</v>
      </c>
      <c r="H147" s="26">
        <v>41032.0</v>
      </c>
      <c r="I147" s="21"/>
      <c r="J147" s="21"/>
      <c r="K147" s="21" t="s">
        <v>996</v>
      </c>
      <c r="L147" s="21" t="str">
        <f>IF(ISNUMBER(VLOOKUP(A147,EXCL,1,FALSE)),"Excluido",IF(ISNUMBER(VLOOKUP(A147,POST,1,FALSE)),"PostAlerta",IF(ISNUMBER(VLOOKUP(A147,PRE,1,FALSE)),"PreAlerta","")))</f>
        <v>PreAlerta</v>
      </c>
      <c r="M147" s="21" t="str">
        <f>IF(ISNUMBER(A147),(IF(ISNUMBER(VLOOKUP(A147,KEYWORDS,1,FALSE)),"C/PalabrasClaves","S/PalabrasClaves")),"")</f>
        <v>S/PalabrasClaves</v>
      </c>
      <c r="N147" s="21" t="str">
        <f t="shared" si="4"/>
        <v/>
      </c>
      <c r="O147" s="21"/>
      <c r="P147" s="21" t="s">
        <v>879</v>
      </c>
      <c r="Q147" s="21"/>
      <c r="R147" s="21" t="str">
        <f>LEFT('2012-2022'!$P147,4)</f>
        <v>2012</v>
      </c>
      <c r="S147" s="21" t="s">
        <v>60</v>
      </c>
      <c r="T147" s="21"/>
      <c r="U147" s="21"/>
      <c r="V147" s="21"/>
      <c r="W147" s="27"/>
      <c r="X147" s="27"/>
      <c r="Y147" s="12"/>
    </row>
    <row r="148" ht="15.75" customHeight="1">
      <c r="A148" s="21">
        <v>2.2607743E7</v>
      </c>
      <c r="B148" s="21" t="s">
        <v>997</v>
      </c>
      <c r="C148" s="21" t="s">
        <v>998</v>
      </c>
      <c r="D148" s="21" t="s">
        <v>999</v>
      </c>
      <c r="E148" s="21" t="s">
        <v>675</v>
      </c>
      <c r="F148" s="21" t="s">
        <v>508</v>
      </c>
      <c r="G148" s="21">
        <v>2012.0</v>
      </c>
      <c r="H148" s="26">
        <v>41051.0</v>
      </c>
      <c r="I148" s="21" t="s">
        <v>1000</v>
      </c>
      <c r="J148" s="21"/>
      <c r="K148" s="21" t="s">
        <v>1001</v>
      </c>
      <c r="L148" s="21" t="str">
        <f>IF(ISNUMBER(VLOOKUP(A148,EXCL,1,FALSE)),"Excluido",IF(ISNUMBER(VLOOKUP(A148,POST,1,FALSE)),"PostAlerta",IF(ISNUMBER(VLOOKUP(A148,PRE,1,FALSE)),"PreAlerta","")))</f>
        <v>PreAlerta</v>
      </c>
      <c r="M148" s="21" t="str">
        <f>IF(ISNUMBER(A148),(IF(ISNUMBER(VLOOKUP(A148,KEYWORDS,1,FALSE)),"C/PalabrasClaves","S/PalabrasClaves")),"")</f>
        <v>S/PalabrasClaves</v>
      </c>
      <c r="N148" s="21" t="str">
        <f t="shared" si="4"/>
        <v/>
      </c>
      <c r="O148" s="21"/>
      <c r="P148" s="21" t="s">
        <v>879</v>
      </c>
      <c r="Q148" s="21"/>
      <c r="R148" s="21" t="str">
        <f>LEFT('2012-2022'!$P148,4)</f>
        <v>2012</v>
      </c>
      <c r="S148" s="21" t="s">
        <v>60</v>
      </c>
      <c r="T148" s="21"/>
      <c r="U148" s="21"/>
      <c r="V148" s="21"/>
      <c r="W148" s="27"/>
      <c r="X148" s="27"/>
      <c r="Y148" s="28"/>
    </row>
    <row r="149" ht="15.75" customHeight="1">
      <c r="A149" s="21">
        <v>2.2607827E7</v>
      </c>
      <c r="B149" s="21" t="s">
        <v>1002</v>
      </c>
      <c r="C149" s="21" t="s">
        <v>1003</v>
      </c>
      <c r="D149" s="21" t="s">
        <v>1004</v>
      </c>
      <c r="E149" s="21" t="s">
        <v>1005</v>
      </c>
      <c r="F149" s="21" t="s">
        <v>508</v>
      </c>
      <c r="G149" s="21">
        <v>2012.0</v>
      </c>
      <c r="H149" s="26">
        <v>41051.0</v>
      </c>
      <c r="I149" s="21" t="s">
        <v>1006</v>
      </c>
      <c r="J149" s="21"/>
      <c r="K149" s="21" t="s">
        <v>1007</v>
      </c>
      <c r="L149" s="21" t="str">
        <f>IF(ISNUMBER(VLOOKUP(A149,EXCL,1,FALSE)),"Excluido",IF(ISNUMBER(VLOOKUP(A149,POST,1,FALSE)),"PostAlerta",IF(ISNUMBER(VLOOKUP(A149,PRE,1,FALSE)),"PreAlerta","")))</f>
        <v>PreAlerta</v>
      </c>
      <c r="M149" s="21" t="str">
        <f>IF(ISNUMBER(A149),(IF(ISNUMBER(VLOOKUP(A149,KEYWORDS,1,FALSE)),"C/PalabrasClaves","S/PalabrasClaves")),"")</f>
        <v>S/PalabrasClaves</v>
      </c>
      <c r="N149" s="21" t="str">
        <f t="shared" si="4"/>
        <v/>
      </c>
      <c r="O149" s="21"/>
      <c r="P149" s="21" t="s">
        <v>879</v>
      </c>
      <c r="Q149" s="21"/>
      <c r="R149" s="21" t="str">
        <f>LEFT('2012-2022'!$P149,4)</f>
        <v>2012</v>
      </c>
      <c r="S149" s="21" t="s">
        <v>60</v>
      </c>
      <c r="T149" s="21"/>
      <c r="U149" s="21"/>
      <c r="V149" s="21"/>
      <c r="W149" s="27"/>
      <c r="X149" s="27"/>
      <c r="Y149" s="12"/>
    </row>
    <row r="150" ht="15.75" customHeight="1">
      <c r="A150" s="21">
        <v>2.2608066E7</v>
      </c>
      <c r="B150" s="21" t="s">
        <v>1008</v>
      </c>
      <c r="C150" s="21" t="s">
        <v>1009</v>
      </c>
      <c r="D150" s="21" t="s">
        <v>1010</v>
      </c>
      <c r="E150" s="21" t="s">
        <v>1011</v>
      </c>
      <c r="F150" s="21" t="s">
        <v>508</v>
      </c>
      <c r="G150" s="21">
        <v>2012.0</v>
      </c>
      <c r="H150" s="26">
        <v>41051.0</v>
      </c>
      <c r="I150" s="21" t="s">
        <v>1012</v>
      </c>
      <c r="J150" s="21"/>
      <c r="K150" s="21" t="s">
        <v>1013</v>
      </c>
      <c r="L150" s="21" t="str">
        <f>IF(ISNUMBER(VLOOKUP(A150,EXCL,1,FALSE)),"Excluido",IF(ISNUMBER(VLOOKUP(A150,POST,1,FALSE)),"PostAlerta",IF(ISNUMBER(VLOOKUP(A150,PRE,1,FALSE)),"PreAlerta","")))</f>
        <v>PreAlerta</v>
      </c>
      <c r="M150" s="21" t="str">
        <f>IF(ISNUMBER(A150),(IF(ISNUMBER(VLOOKUP(A150,KEYWORDS,1,FALSE)),"C/PalabrasClaves","S/PalabrasClaves")),"")</f>
        <v>S/PalabrasClaves</v>
      </c>
      <c r="N150" s="21" t="str">
        <f t="shared" si="4"/>
        <v/>
      </c>
      <c r="O150" s="21"/>
      <c r="P150" s="21" t="s">
        <v>879</v>
      </c>
      <c r="Q150" s="21"/>
      <c r="R150" s="21" t="str">
        <f>LEFT('2012-2022'!$P150,4)</f>
        <v>2012</v>
      </c>
      <c r="S150" s="21" t="s">
        <v>60</v>
      </c>
      <c r="T150" s="21"/>
      <c r="U150" s="21"/>
      <c r="V150" s="21"/>
      <c r="W150" s="27"/>
      <c r="X150" s="27"/>
      <c r="Y150" s="28"/>
    </row>
    <row r="151" ht="15.75" customHeight="1">
      <c r="A151" s="21">
        <v>2.2608121E7</v>
      </c>
      <c r="B151" s="21" t="s">
        <v>1014</v>
      </c>
      <c r="C151" s="21" t="s">
        <v>1015</v>
      </c>
      <c r="D151" s="21" t="s">
        <v>1016</v>
      </c>
      <c r="E151" s="21" t="s">
        <v>1017</v>
      </c>
      <c r="F151" s="21" t="s">
        <v>1018</v>
      </c>
      <c r="G151" s="21">
        <v>2012.0</v>
      </c>
      <c r="H151" s="26">
        <v>41051.0</v>
      </c>
      <c r="I151" s="21"/>
      <c r="J151" s="21"/>
      <c r="K151" s="21" t="s">
        <v>1019</v>
      </c>
      <c r="L151" s="21" t="str">
        <f>IF(ISNUMBER(VLOOKUP(A151,EXCL,1,FALSE)),"Excluido",IF(ISNUMBER(VLOOKUP(A151,POST,1,FALSE)),"PostAlerta",IF(ISNUMBER(VLOOKUP(A151,PRE,1,FALSE)),"PreAlerta","")))</f>
        <v>PreAlerta</v>
      </c>
      <c r="M151" s="21" t="str">
        <f>IF(ISNUMBER(A151),(IF(ISNUMBER(VLOOKUP(A151,KEYWORDS,1,FALSE)),"C/PalabrasClaves","S/PalabrasClaves")),"")</f>
        <v>S/PalabrasClaves</v>
      </c>
      <c r="N151" s="21" t="str">
        <f t="shared" si="4"/>
        <v/>
      </c>
      <c r="O151" s="21"/>
      <c r="P151" s="21" t="s">
        <v>879</v>
      </c>
      <c r="Q151" s="21"/>
      <c r="R151" s="21" t="str">
        <f>LEFT('2012-2022'!$P151,4)</f>
        <v>2012</v>
      </c>
      <c r="S151" s="21" t="s">
        <v>60</v>
      </c>
      <c r="T151" s="21"/>
      <c r="U151" s="21"/>
      <c r="V151" s="21"/>
      <c r="W151" s="27"/>
      <c r="X151" s="27"/>
      <c r="Y151" s="12"/>
    </row>
    <row r="152" ht="15.75" customHeight="1">
      <c r="A152" s="21">
        <v>2.2608123E7</v>
      </c>
      <c r="B152" s="21" t="s">
        <v>1020</v>
      </c>
      <c r="C152" s="21" t="s">
        <v>1021</v>
      </c>
      <c r="D152" s="21" t="s">
        <v>1022</v>
      </c>
      <c r="E152" s="21" t="s">
        <v>1023</v>
      </c>
      <c r="F152" s="21" t="s">
        <v>1018</v>
      </c>
      <c r="G152" s="21">
        <v>2012.0</v>
      </c>
      <c r="H152" s="26">
        <v>41051.0</v>
      </c>
      <c r="I152" s="21"/>
      <c r="J152" s="21"/>
      <c r="K152" s="21" t="s">
        <v>1024</v>
      </c>
      <c r="L152" s="21" t="str">
        <f>IF(ISNUMBER(VLOOKUP(A152,EXCL,1,FALSE)),"Excluido",IF(ISNUMBER(VLOOKUP(A152,POST,1,FALSE)),"PostAlerta",IF(ISNUMBER(VLOOKUP(A152,PRE,1,FALSE)),"PreAlerta","")))</f>
        <v>PreAlerta</v>
      </c>
      <c r="M152" s="21" t="str">
        <f>IF(ISNUMBER(A152),(IF(ISNUMBER(VLOOKUP(A152,KEYWORDS,1,FALSE)),"C/PalabrasClaves","S/PalabrasClaves")),"")</f>
        <v>S/PalabrasClaves</v>
      </c>
      <c r="N152" s="21" t="str">
        <f t="shared" si="4"/>
        <v/>
      </c>
      <c r="O152" s="21"/>
      <c r="P152" s="21" t="s">
        <v>879</v>
      </c>
      <c r="Q152" s="21"/>
      <c r="R152" s="21" t="str">
        <f>LEFT('2012-2022'!$P152,4)</f>
        <v>2012</v>
      </c>
      <c r="S152" s="21" t="s">
        <v>60</v>
      </c>
      <c r="T152" s="21"/>
      <c r="U152" s="21"/>
      <c r="V152" s="21"/>
      <c r="W152" s="27"/>
      <c r="X152" s="27"/>
      <c r="Y152" s="28"/>
    </row>
    <row r="153" ht="15.75" customHeight="1">
      <c r="A153" s="21">
        <v>2.2628514E7</v>
      </c>
      <c r="B153" s="21" t="s">
        <v>1025</v>
      </c>
      <c r="C153" s="21" t="s">
        <v>690</v>
      </c>
      <c r="D153" s="21" t="s">
        <v>1026</v>
      </c>
      <c r="E153" s="21" t="s">
        <v>692</v>
      </c>
      <c r="F153" s="21" t="s">
        <v>258</v>
      </c>
      <c r="G153" s="21">
        <v>2012.0</v>
      </c>
      <c r="H153" s="26">
        <v>41055.0</v>
      </c>
      <c r="I153" s="21" t="s">
        <v>1027</v>
      </c>
      <c r="J153" s="21"/>
      <c r="K153" s="21" t="s">
        <v>1028</v>
      </c>
      <c r="L153" s="21" t="str">
        <f>IF(ISNUMBER(VLOOKUP(A153,EXCL,1,FALSE)),"Excluido",IF(ISNUMBER(VLOOKUP(A153,POST,1,FALSE)),"PostAlerta",IF(ISNUMBER(VLOOKUP(A153,PRE,1,FALSE)),"PreAlerta","")))</f>
        <v>PreAlerta</v>
      </c>
      <c r="M153" s="21" t="str">
        <f>IF(ISNUMBER(A153),(IF(ISNUMBER(VLOOKUP(A153,KEYWORDS,1,FALSE)),"C/PalabrasClaves","S/PalabrasClaves")),"")</f>
        <v>S/PalabrasClaves</v>
      </c>
      <c r="N153" s="21" t="str">
        <f t="shared" si="4"/>
        <v/>
      </c>
      <c r="O153" s="21"/>
      <c r="P153" s="21" t="s">
        <v>879</v>
      </c>
      <c r="Q153" s="21"/>
      <c r="R153" s="21" t="str">
        <f>LEFT('2012-2022'!$P153,4)</f>
        <v>2012</v>
      </c>
      <c r="S153" s="21" t="s">
        <v>60</v>
      </c>
      <c r="T153" s="21"/>
      <c r="U153" s="21"/>
      <c r="V153" s="21"/>
      <c r="W153" s="27"/>
      <c r="X153" s="27"/>
      <c r="Y153" s="12"/>
    </row>
    <row r="154" ht="15.75" customHeight="1">
      <c r="A154" s="21">
        <v>2.2632649E7</v>
      </c>
      <c r="B154" s="21" t="s">
        <v>1029</v>
      </c>
      <c r="C154" s="21" t="s">
        <v>1030</v>
      </c>
      <c r="D154" s="21" t="s">
        <v>1031</v>
      </c>
      <c r="E154" s="21" t="s">
        <v>1032</v>
      </c>
      <c r="F154" s="21" t="s">
        <v>1033</v>
      </c>
      <c r="G154" s="21">
        <v>2012.0</v>
      </c>
      <c r="H154" s="26">
        <v>41058.0</v>
      </c>
      <c r="I154" s="21"/>
      <c r="J154" s="21"/>
      <c r="K154" s="21" t="s">
        <v>1034</v>
      </c>
      <c r="L154" s="21" t="str">
        <f>IF(ISNUMBER(VLOOKUP(A154,EXCL,1,FALSE)),"Excluido",IF(ISNUMBER(VLOOKUP(A154,POST,1,FALSE)),"PostAlerta",IF(ISNUMBER(VLOOKUP(A154,PRE,1,FALSE)),"PreAlerta","")))</f>
        <v>PreAlerta</v>
      </c>
      <c r="M154" s="21" t="str">
        <f>IF(ISNUMBER(A154),(IF(ISNUMBER(VLOOKUP(A154,KEYWORDS,1,FALSE)),"C/PalabrasClaves","S/PalabrasClaves")),"")</f>
        <v>S/PalabrasClaves</v>
      </c>
      <c r="N154" s="21" t="str">
        <f t="shared" si="4"/>
        <v/>
      </c>
      <c r="O154" s="21"/>
      <c r="P154" s="21" t="s">
        <v>879</v>
      </c>
      <c r="Q154" s="21"/>
      <c r="R154" s="21" t="str">
        <f>LEFT('2012-2022'!$P154,4)</f>
        <v>2012</v>
      </c>
      <c r="S154" s="21" t="s">
        <v>60</v>
      </c>
      <c r="T154" s="21"/>
      <c r="U154" s="21"/>
      <c r="V154" s="21"/>
      <c r="W154" s="27"/>
      <c r="X154" s="27"/>
      <c r="Y154" s="28"/>
    </row>
    <row r="155" ht="15.75" customHeight="1">
      <c r="A155" s="21">
        <v>2.2665616E7</v>
      </c>
      <c r="B155" s="21" t="s">
        <v>1035</v>
      </c>
      <c r="C155" s="21" t="s">
        <v>1036</v>
      </c>
      <c r="D155" s="21" t="s">
        <v>1037</v>
      </c>
      <c r="E155" s="21" t="s">
        <v>1038</v>
      </c>
      <c r="F155" s="21" t="s">
        <v>520</v>
      </c>
      <c r="G155" s="21">
        <v>2012.0</v>
      </c>
      <c r="H155" s="26">
        <v>41066.0</v>
      </c>
      <c r="I155" s="21" t="s">
        <v>1039</v>
      </c>
      <c r="J155" s="21"/>
      <c r="K155" s="21" t="s">
        <v>1040</v>
      </c>
      <c r="L155" s="21" t="str">
        <f>IF(ISNUMBER(VLOOKUP(A155,EXCL,1,FALSE)),"Excluido",IF(ISNUMBER(VLOOKUP(A155,POST,1,FALSE)),"PostAlerta",IF(ISNUMBER(VLOOKUP(A155,PRE,1,FALSE)),"PreAlerta","")))</f>
        <v>PreAlerta</v>
      </c>
      <c r="M155" s="21" t="str">
        <f>IF(ISNUMBER(A155),(IF(ISNUMBER(VLOOKUP(A155,KEYWORDS,1,FALSE)),"C/PalabrasClaves","S/PalabrasClaves")),"")</f>
        <v>S/PalabrasClaves</v>
      </c>
      <c r="N155" s="21" t="str">
        <f t="shared" si="4"/>
        <v/>
      </c>
      <c r="O155" s="21"/>
      <c r="P155" s="21" t="s">
        <v>879</v>
      </c>
      <c r="Q155" s="21"/>
      <c r="R155" s="21" t="str">
        <f>LEFT('2012-2022'!$P155,4)</f>
        <v>2012</v>
      </c>
      <c r="S155" s="21" t="s">
        <v>60</v>
      </c>
      <c r="T155" s="21"/>
      <c r="U155" s="21"/>
      <c r="V155" s="21"/>
      <c r="W155" s="27"/>
      <c r="X155" s="27"/>
      <c r="Y155" s="12"/>
    </row>
    <row r="156" ht="15.75" customHeight="1">
      <c r="A156" s="21">
        <v>2.2665617E7</v>
      </c>
      <c r="B156" s="21" t="s">
        <v>1041</v>
      </c>
      <c r="C156" s="21" t="s">
        <v>1042</v>
      </c>
      <c r="D156" s="21" t="s">
        <v>1043</v>
      </c>
      <c r="E156" s="21" t="s">
        <v>1044</v>
      </c>
      <c r="F156" s="21" t="s">
        <v>520</v>
      </c>
      <c r="G156" s="21">
        <v>2012.0</v>
      </c>
      <c r="H156" s="26">
        <v>41066.0</v>
      </c>
      <c r="I156" s="21" t="s">
        <v>1045</v>
      </c>
      <c r="J156" s="21"/>
      <c r="K156" s="21" t="s">
        <v>1046</v>
      </c>
      <c r="L156" s="21" t="str">
        <f>IF(ISNUMBER(VLOOKUP(A156,EXCL,1,FALSE)),"Excluido",IF(ISNUMBER(VLOOKUP(A156,POST,1,FALSE)),"PostAlerta",IF(ISNUMBER(VLOOKUP(A156,PRE,1,FALSE)),"PreAlerta","")))</f>
        <v>PreAlerta</v>
      </c>
      <c r="M156" s="21" t="str">
        <f>IF(ISNUMBER(A156),(IF(ISNUMBER(VLOOKUP(A156,KEYWORDS,1,FALSE)),"C/PalabrasClaves","S/PalabrasClaves")),"")</f>
        <v>S/PalabrasClaves</v>
      </c>
      <c r="N156" s="21" t="str">
        <f t="shared" si="4"/>
        <v/>
      </c>
      <c r="O156" s="21"/>
      <c r="P156" s="21" t="s">
        <v>879</v>
      </c>
      <c r="Q156" s="21"/>
      <c r="R156" s="21" t="str">
        <f>LEFT('2012-2022'!$P156,4)</f>
        <v>2012</v>
      </c>
      <c r="S156" s="21" t="s">
        <v>60</v>
      </c>
      <c r="T156" s="21"/>
      <c r="U156" s="21"/>
      <c r="V156" s="21"/>
      <c r="W156" s="27"/>
      <c r="X156" s="27"/>
      <c r="Y156" s="28"/>
    </row>
    <row r="157" ht="15.75" customHeight="1">
      <c r="A157" s="21">
        <v>2.2665618E7</v>
      </c>
      <c r="B157" s="21" t="s">
        <v>1047</v>
      </c>
      <c r="C157" s="21" t="s">
        <v>1048</v>
      </c>
      <c r="D157" s="21" t="s">
        <v>1049</v>
      </c>
      <c r="E157" s="21" t="s">
        <v>1050</v>
      </c>
      <c r="F157" s="21" t="s">
        <v>520</v>
      </c>
      <c r="G157" s="21">
        <v>2012.0</v>
      </c>
      <c r="H157" s="26">
        <v>41066.0</v>
      </c>
      <c r="I157" s="21" t="s">
        <v>1051</v>
      </c>
      <c r="J157" s="21"/>
      <c r="K157" s="21" t="s">
        <v>1052</v>
      </c>
      <c r="L157" s="21" t="str">
        <f>IF(ISNUMBER(VLOOKUP(A157,EXCL,1,FALSE)),"Excluido",IF(ISNUMBER(VLOOKUP(A157,POST,1,FALSE)),"PostAlerta",IF(ISNUMBER(VLOOKUP(A157,PRE,1,FALSE)),"PreAlerta","")))</f>
        <v>PreAlerta</v>
      </c>
      <c r="M157" s="21" t="str">
        <f>IF(ISNUMBER(A157),(IF(ISNUMBER(VLOOKUP(A157,KEYWORDS,1,FALSE)),"C/PalabrasClaves","S/PalabrasClaves")),"")</f>
        <v>S/PalabrasClaves</v>
      </c>
      <c r="N157" s="21" t="str">
        <f t="shared" si="4"/>
        <v/>
      </c>
      <c r="O157" s="21"/>
      <c r="P157" s="21" t="s">
        <v>879</v>
      </c>
      <c r="Q157" s="21"/>
      <c r="R157" s="21" t="str">
        <f>LEFT('2012-2022'!$P157,4)</f>
        <v>2012</v>
      </c>
      <c r="S157" s="21" t="s">
        <v>60</v>
      </c>
      <c r="T157" s="21"/>
      <c r="U157" s="21"/>
      <c r="V157" s="21"/>
      <c r="W157" s="27"/>
      <c r="X157" s="27"/>
      <c r="Y157" s="12"/>
    </row>
    <row r="158" ht="15.75" customHeight="1">
      <c r="A158" s="21">
        <v>2.2671555E7</v>
      </c>
      <c r="B158" s="21" t="s">
        <v>1053</v>
      </c>
      <c r="C158" s="21" t="s">
        <v>1054</v>
      </c>
      <c r="D158" s="21" t="s">
        <v>1055</v>
      </c>
      <c r="E158" s="21" t="s">
        <v>1056</v>
      </c>
      <c r="F158" s="21" t="s">
        <v>278</v>
      </c>
      <c r="G158" s="21">
        <v>2012.0</v>
      </c>
      <c r="H158" s="26">
        <v>41068.0</v>
      </c>
      <c r="I158" s="21"/>
      <c r="J158" s="21"/>
      <c r="K158" s="21" t="s">
        <v>1057</v>
      </c>
      <c r="L158" s="21" t="str">
        <f>IF(ISNUMBER(VLOOKUP(A158,EXCL,1,FALSE)),"Excluido",IF(ISNUMBER(VLOOKUP(A158,POST,1,FALSE)),"PostAlerta",IF(ISNUMBER(VLOOKUP(A158,PRE,1,FALSE)),"PreAlerta","")))</f>
        <v>PreAlerta</v>
      </c>
      <c r="M158" s="21" t="str">
        <f>IF(ISNUMBER(A158),(IF(ISNUMBER(VLOOKUP(A158,KEYWORDS,1,FALSE)),"C/PalabrasClaves","S/PalabrasClaves")),"")</f>
        <v>S/PalabrasClaves</v>
      </c>
      <c r="N158" s="21" t="str">
        <f t="shared" si="4"/>
        <v/>
      </c>
      <c r="O158" s="21"/>
      <c r="P158" s="21" t="s">
        <v>879</v>
      </c>
      <c r="Q158" s="21"/>
      <c r="R158" s="21" t="str">
        <f>LEFT('2012-2022'!$P158,4)</f>
        <v>2012</v>
      </c>
      <c r="S158" s="21" t="s">
        <v>60</v>
      </c>
      <c r="T158" s="21"/>
      <c r="U158" s="21"/>
      <c r="V158" s="21"/>
      <c r="W158" s="27"/>
      <c r="X158" s="27"/>
      <c r="Y158" s="28"/>
    </row>
    <row r="159" ht="15.75" customHeight="1">
      <c r="A159" s="21">
        <v>2.2702526E7</v>
      </c>
      <c r="B159" s="21" t="s">
        <v>1058</v>
      </c>
      <c r="C159" s="21" t="s">
        <v>1059</v>
      </c>
      <c r="D159" s="21" t="s">
        <v>1060</v>
      </c>
      <c r="E159" s="21" t="s">
        <v>1061</v>
      </c>
      <c r="F159" s="21" t="s">
        <v>1062</v>
      </c>
      <c r="G159" s="21">
        <v>2012.0</v>
      </c>
      <c r="H159" s="26">
        <v>41079.0</v>
      </c>
      <c r="I159" s="21" t="s">
        <v>1063</v>
      </c>
      <c r="J159" s="21" t="s">
        <v>1064</v>
      </c>
      <c r="K159" s="21" t="s">
        <v>1065</v>
      </c>
      <c r="L159" s="21" t="str">
        <f>IF(ISNUMBER(VLOOKUP(A159,EXCL,1,FALSE)),"Excluido",IF(ISNUMBER(VLOOKUP(A159,POST,1,FALSE)),"PostAlerta",IF(ISNUMBER(VLOOKUP(A159,PRE,1,FALSE)),"PreAlerta","")))</f>
        <v>Excluido</v>
      </c>
      <c r="M159" s="21" t="str">
        <f>IF(ISNUMBER(A159),(IF(ISNUMBER(VLOOKUP(A159,KEYWORDS,1,FALSE)),"C/PalabrasClaves","S/PalabrasClaves")),"")</f>
        <v>S/PalabrasClaves</v>
      </c>
      <c r="N159" s="21" t="str">
        <f t="shared" si="4"/>
        <v/>
      </c>
      <c r="O159" s="21"/>
      <c r="P159" s="21" t="s">
        <v>879</v>
      </c>
      <c r="Q159" s="21"/>
      <c r="R159" s="21" t="str">
        <f>LEFT('2012-2022'!$P159,4)</f>
        <v>2012</v>
      </c>
      <c r="S159" s="21" t="s">
        <v>60</v>
      </c>
      <c r="T159" s="21"/>
      <c r="U159" s="21"/>
      <c r="V159" s="21"/>
      <c r="W159" s="27"/>
      <c r="X159" s="27"/>
      <c r="Y159" s="12"/>
    </row>
    <row r="160" ht="15.75" customHeight="1">
      <c r="A160" s="21">
        <v>2.2709789E7</v>
      </c>
      <c r="B160" s="21" t="s">
        <v>1066</v>
      </c>
      <c r="C160" s="21" t="s">
        <v>1067</v>
      </c>
      <c r="D160" s="21" t="s">
        <v>1068</v>
      </c>
      <c r="E160" s="21" t="s">
        <v>1069</v>
      </c>
      <c r="F160" s="21" t="s">
        <v>1070</v>
      </c>
      <c r="G160" s="21">
        <v>2012.0</v>
      </c>
      <c r="H160" s="26">
        <v>41080.0</v>
      </c>
      <c r="I160" s="21"/>
      <c r="J160" s="21"/>
      <c r="K160" s="21" t="s">
        <v>1071</v>
      </c>
      <c r="L160" s="21" t="str">
        <f>IF(ISNUMBER(VLOOKUP(A160,EXCL,1,FALSE)),"Excluido",IF(ISNUMBER(VLOOKUP(A160,POST,1,FALSE)),"PostAlerta",IF(ISNUMBER(VLOOKUP(A160,PRE,1,FALSE)),"PreAlerta","")))</f>
        <v>PreAlerta</v>
      </c>
      <c r="M160" s="21" t="str">
        <f>IF(ISNUMBER(A160),(IF(ISNUMBER(VLOOKUP(A160,KEYWORDS,1,FALSE)),"C/PalabrasClaves","S/PalabrasClaves")),"")</f>
        <v>S/PalabrasClaves</v>
      </c>
      <c r="N160" s="21" t="str">
        <f t="shared" si="4"/>
        <v/>
      </c>
      <c r="O160" s="21"/>
      <c r="P160" s="21" t="s">
        <v>879</v>
      </c>
      <c r="Q160" s="21"/>
      <c r="R160" s="21" t="str">
        <f>LEFT('2012-2022'!$P160,4)</f>
        <v>2012</v>
      </c>
      <c r="S160" s="21" t="s">
        <v>60</v>
      </c>
      <c r="T160" s="21"/>
      <c r="U160" s="21"/>
      <c r="V160" s="21"/>
      <c r="W160" s="27"/>
      <c r="X160" s="27"/>
      <c r="Y160" s="28"/>
    </row>
    <row r="161" ht="15.75" customHeight="1">
      <c r="A161" s="21">
        <v>2.2732604E7</v>
      </c>
      <c r="B161" s="21" t="s">
        <v>1072</v>
      </c>
      <c r="C161" s="21" t="s">
        <v>1073</v>
      </c>
      <c r="D161" s="21" t="s">
        <v>1074</v>
      </c>
      <c r="E161" s="21" t="s">
        <v>1075</v>
      </c>
      <c r="F161" s="21" t="s">
        <v>1076</v>
      </c>
      <c r="G161" s="21">
        <v>2012.0</v>
      </c>
      <c r="H161" s="26">
        <v>41087.0</v>
      </c>
      <c r="I161" s="21"/>
      <c r="J161" s="21"/>
      <c r="K161" s="21" t="s">
        <v>1077</v>
      </c>
      <c r="L161" s="21" t="str">
        <f>IF(ISNUMBER(VLOOKUP(A161,EXCL,1,FALSE)),"Excluido",IF(ISNUMBER(VLOOKUP(A161,POST,1,FALSE)),"PostAlerta",IF(ISNUMBER(VLOOKUP(A161,PRE,1,FALSE)),"PreAlerta","")))</f>
        <v>PreAlerta</v>
      </c>
      <c r="M161" s="21" t="str">
        <f>IF(ISNUMBER(A161),(IF(ISNUMBER(VLOOKUP(A161,KEYWORDS,1,FALSE)),"C/PalabrasClaves","S/PalabrasClaves")),"")</f>
        <v>S/PalabrasClaves</v>
      </c>
      <c r="N161" s="21" t="str">
        <f t="shared" si="4"/>
        <v/>
      </c>
      <c r="O161" s="21"/>
      <c r="P161" s="21" t="s">
        <v>879</v>
      </c>
      <c r="Q161" s="21"/>
      <c r="R161" s="21" t="str">
        <f>LEFT('2012-2022'!$P161,4)</f>
        <v>2012</v>
      </c>
      <c r="S161" s="21" t="s">
        <v>60</v>
      </c>
      <c r="T161" s="21"/>
      <c r="U161" s="21"/>
      <c r="V161" s="21"/>
      <c r="W161" s="27"/>
      <c r="X161" s="27"/>
      <c r="Y161" s="12"/>
    </row>
    <row r="162" ht="15.75" customHeight="1">
      <c r="A162" s="21">
        <v>2.2743047E7</v>
      </c>
      <c r="B162" s="21" t="s">
        <v>1078</v>
      </c>
      <c r="C162" s="21" t="s">
        <v>1079</v>
      </c>
      <c r="D162" s="21" t="s">
        <v>1080</v>
      </c>
      <c r="E162" s="21" t="s">
        <v>1081</v>
      </c>
      <c r="F162" s="21" t="s">
        <v>496</v>
      </c>
      <c r="G162" s="21">
        <v>2012.0</v>
      </c>
      <c r="H162" s="26">
        <v>41090.0</v>
      </c>
      <c r="I162" s="21" t="s">
        <v>1082</v>
      </c>
      <c r="J162" s="21"/>
      <c r="K162" s="21" t="s">
        <v>1083</v>
      </c>
      <c r="L162" s="21" t="str">
        <f>IF(ISNUMBER(VLOOKUP(A162,EXCL,1,FALSE)),"Excluido",IF(ISNUMBER(VLOOKUP(A162,POST,1,FALSE)),"PostAlerta",IF(ISNUMBER(VLOOKUP(A162,PRE,1,FALSE)),"PreAlerta","")))</f>
        <v>PreAlerta</v>
      </c>
      <c r="M162" s="21" t="str">
        <f>IF(ISNUMBER(A162),(IF(ISNUMBER(VLOOKUP(A162,KEYWORDS,1,FALSE)),"C/PalabrasClaves","S/PalabrasClaves")),"")</f>
        <v>S/PalabrasClaves</v>
      </c>
      <c r="N162" s="21" t="str">
        <f t="shared" si="4"/>
        <v/>
      </c>
      <c r="O162" s="21"/>
      <c r="P162" s="21" t="s">
        <v>879</v>
      </c>
      <c r="Q162" s="21"/>
      <c r="R162" s="21" t="str">
        <f>LEFT('2012-2022'!$P162,4)</f>
        <v>2012</v>
      </c>
      <c r="S162" s="21" t="s">
        <v>60</v>
      </c>
      <c r="T162" s="21"/>
      <c r="U162" s="21"/>
      <c r="V162" s="21"/>
      <c r="W162" s="27"/>
      <c r="X162" s="27"/>
      <c r="Y162" s="28"/>
    </row>
    <row r="163" ht="15.75" customHeight="1">
      <c r="A163" s="21">
        <v>2.2993783E7</v>
      </c>
      <c r="B163" s="21" t="s">
        <v>1084</v>
      </c>
      <c r="C163" s="21" t="s">
        <v>1085</v>
      </c>
      <c r="D163" s="21" t="s">
        <v>1086</v>
      </c>
      <c r="E163" s="21" t="s">
        <v>1087</v>
      </c>
      <c r="F163" s="21" t="s">
        <v>781</v>
      </c>
      <c r="G163" s="21">
        <v>2012.0</v>
      </c>
      <c r="H163" s="26">
        <v>41173.0</v>
      </c>
      <c r="I163" s="21"/>
      <c r="J163" s="21"/>
      <c r="K163" s="21"/>
      <c r="L163" s="21" t="str">
        <f>IF(ISNUMBER(VLOOKUP(A163,EXCL,1,FALSE)),"Excluido",IF(ISNUMBER(VLOOKUP(A163,POST,1,FALSE)),"PostAlerta",IF(ISNUMBER(VLOOKUP(A163,PRE,1,FALSE)),"PreAlerta","")))</f>
        <v>PreAlerta</v>
      </c>
      <c r="M163" s="21" t="str">
        <f>IF(ISNUMBER(A163),(IF(ISNUMBER(VLOOKUP(A163,KEYWORDS,1,FALSE)),"C/PalabrasClaves","S/PalabrasClaves")),"")</f>
        <v>S/PalabrasClaves</v>
      </c>
      <c r="N163" s="21" t="str">
        <f t="shared" si="4"/>
        <v/>
      </c>
      <c r="O163" s="21"/>
      <c r="P163" s="21" t="s">
        <v>879</v>
      </c>
      <c r="Q163" s="21"/>
      <c r="R163" s="21" t="str">
        <f>LEFT('2012-2022'!$P163,4)</f>
        <v>2012</v>
      </c>
      <c r="S163" s="21" t="s">
        <v>60</v>
      </c>
      <c r="T163" s="21"/>
      <c r="U163" s="21"/>
      <c r="V163" s="21"/>
      <c r="W163" s="27"/>
      <c r="X163" s="27"/>
      <c r="Y163" s="12"/>
    </row>
    <row r="164" ht="15.75" customHeight="1">
      <c r="A164" s="21">
        <v>2.3242292E7</v>
      </c>
      <c r="B164" s="21" t="s">
        <v>1088</v>
      </c>
      <c r="C164" s="21" t="s">
        <v>1089</v>
      </c>
      <c r="D164" s="21" t="s">
        <v>1090</v>
      </c>
      <c r="E164" s="21" t="s">
        <v>1091</v>
      </c>
      <c r="F164" s="21" t="s">
        <v>1092</v>
      </c>
      <c r="G164" s="21">
        <v>2012.0</v>
      </c>
      <c r="H164" s="26">
        <v>41261.0</v>
      </c>
      <c r="I164" s="21"/>
      <c r="J164" s="21"/>
      <c r="K164" s="21" t="s">
        <v>1093</v>
      </c>
      <c r="L164" s="21" t="str">
        <f>IF(ISNUMBER(VLOOKUP(A164,EXCL,1,FALSE)),"Excluido",IF(ISNUMBER(VLOOKUP(A164,POST,1,FALSE)),"PostAlerta",IF(ISNUMBER(VLOOKUP(A164,PRE,1,FALSE)),"PreAlerta","")))</f>
        <v>PreAlerta</v>
      </c>
      <c r="M164" s="21" t="str">
        <f>IF(ISNUMBER(A164),(IF(ISNUMBER(VLOOKUP(A164,KEYWORDS,1,FALSE)),"C/PalabrasClaves","S/PalabrasClaves")),"")</f>
        <v>S/PalabrasClaves</v>
      </c>
      <c r="N164" s="21" t="str">
        <f t="shared" si="4"/>
        <v/>
      </c>
      <c r="O164" s="21"/>
      <c r="P164" s="21" t="s">
        <v>879</v>
      </c>
      <c r="Q164" s="21"/>
      <c r="R164" s="21" t="str">
        <f>LEFT('2012-2022'!$P164,4)</f>
        <v>2012</v>
      </c>
      <c r="S164" s="21" t="s">
        <v>60</v>
      </c>
      <c r="T164" s="21"/>
      <c r="U164" s="21"/>
      <c r="V164" s="21"/>
      <c r="W164" s="27"/>
      <c r="X164" s="27"/>
      <c r="Y164" s="28"/>
    </row>
    <row r="165" ht="15.75" customHeight="1">
      <c r="A165" s="21">
        <v>2.2696473E7</v>
      </c>
      <c r="B165" s="21" t="s">
        <v>1094</v>
      </c>
      <c r="C165" s="21" t="s">
        <v>1095</v>
      </c>
      <c r="D165" s="21" t="s">
        <v>1096</v>
      </c>
      <c r="E165" s="21" t="s">
        <v>1097</v>
      </c>
      <c r="F165" s="21" t="s">
        <v>854</v>
      </c>
      <c r="G165" s="21">
        <v>2012.0</v>
      </c>
      <c r="H165" s="26">
        <v>41075.0</v>
      </c>
      <c r="I165" s="21"/>
      <c r="J165" s="21"/>
      <c r="K165" s="21" t="s">
        <v>1098</v>
      </c>
      <c r="L165" s="21" t="str">
        <f>IF(ISNUMBER(VLOOKUP(A165,EXCL,1,FALSE)),"Excluido",IF(ISNUMBER(VLOOKUP(A165,POST,1,FALSE)),"PostAlerta",IF(ISNUMBER(VLOOKUP(A165,PRE,1,FALSE)),"PreAlerta","")))</f>
        <v>PreAlerta</v>
      </c>
      <c r="M165" s="21" t="str">
        <f>IF(ISNUMBER(A165),(IF(ISNUMBER(VLOOKUP(A165,KEYWORDS,1,FALSE)),"C/PalabrasClaves","S/PalabrasClaves")),"")</f>
        <v>S/PalabrasClaves</v>
      </c>
      <c r="N165" s="21" t="str">
        <f t="shared" si="4"/>
        <v/>
      </c>
      <c r="O165" s="21"/>
      <c r="P165" s="21" t="s">
        <v>1099</v>
      </c>
      <c r="Q165" s="21"/>
      <c r="R165" s="21" t="str">
        <f>LEFT('2012-2022'!$P165,4)</f>
        <v>2012</v>
      </c>
      <c r="S165" s="21" t="s">
        <v>60</v>
      </c>
      <c r="T165" s="21"/>
      <c r="U165" s="21"/>
      <c r="V165" s="21"/>
      <c r="W165" s="27"/>
      <c r="X165" s="27"/>
      <c r="Y165" s="12"/>
    </row>
    <row r="166" ht="15.75" customHeight="1">
      <c r="A166" s="21">
        <v>2.2645363E7</v>
      </c>
      <c r="B166" s="21" t="s">
        <v>1100</v>
      </c>
      <c r="C166" s="21" t="s">
        <v>1101</v>
      </c>
      <c r="D166" s="21" t="s">
        <v>1102</v>
      </c>
      <c r="E166" s="21" t="s">
        <v>1103</v>
      </c>
      <c r="F166" s="21" t="s">
        <v>1104</v>
      </c>
      <c r="G166" s="21">
        <v>2012.0</v>
      </c>
      <c r="H166" s="26">
        <v>41060.0</v>
      </c>
      <c r="I166" s="21" t="s">
        <v>1105</v>
      </c>
      <c r="J166" s="21"/>
      <c r="K166" s="21" t="s">
        <v>1106</v>
      </c>
      <c r="L166" s="21" t="str">
        <f>IF(ISNUMBER(VLOOKUP(A166,EXCL,1,FALSE)),"Excluido",IF(ISNUMBER(VLOOKUP(A166,POST,1,FALSE)),"PostAlerta",IF(ISNUMBER(VLOOKUP(A166,PRE,1,FALSE)),"PreAlerta","")))</f>
        <v>PreAlerta</v>
      </c>
      <c r="M166" s="21" t="str">
        <f>IF(ISNUMBER(A166),(IF(ISNUMBER(VLOOKUP(A166,KEYWORDS,1,FALSE)),"C/PalabrasClaves","S/PalabrasClaves")),"")</f>
        <v>S/PalabrasClaves</v>
      </c>
      <c r="N166" s="21" t="str">
        <f t="shared" si="4"/>
        <v/>
      </c>
      <c r="O166" s="21"/>
      <c r="P166" s="21" t="s">
        <v>1107</v>
      </c>
      <c r="Q166" s="21"/>
      <c r="R166" s="21" t="str">
        <f>LEFT('2012-2022'!$P166,4)</f>
        <v>2012</v>
      </c>
      <c r="S166" s="21" t="s">
        <v>60</v>
      </c>
      <c r="T166" s="21"/>
      <c r="U166" s="21"/>
      <c r="V166" s="21"/>
      <c r="W166" s="27"/>
      <c r="X166" s="27"/>
      <c r="Y166" s="28"/>
    </row>
    <row r="167" ht="15.75" customHeight="1">
      <c r="A167" s="21">
        <v>3.0890866E7</v>
      </c>
      <c r="B167" s="21" t="s">
        <v>1108</v>
      </c>
      <c r="C167" s="21" t="s">
        <v>1109</v>
      </c>
      <c r="D167" s="21" t="s">
        <v>1110</v>
      </c>
      <c r="E167" s="21" t="s">
        <v>1111</v>
      </c>
      <c r="F167" s="21" t="s">
        <v>1112</v>
      </c>
      <c r="G167" s="21">
        <v>2012.0</v>
      </c>
      <c r="H167" s="26">
        <v>43545.0</v>
      </c>
      <c r="I167" s="21" t="s">
        <v>1113</v>
      </c>
      <c r="J167" s="21"/>
      <c r="K167" s="21" t="s">
        <v>1114</v>
      </c>
      <c r="L167" s="21" t="str">
        <f>IF(ISNUMBER(VLOOKUP(A167,EXCL,1,FALSE)),"Excluido",IF(ISNUMBER(VLOOKUP(A167,POST,1,FALSE)),"PostAlerta",IF(ISNUMBER(VLOOKUP(A167,PRE,1,FALSE)),"PreAlerta","")))</f>
        <v>Excluido</v>
      </c>
      <c r="M167" s="21" t="str">
        <f>IF(ISNUMBER(A167),(IF(ISNUMBER(VLOOKUP(A167,KEYWORDS,1,FALSE)),"C/PalabrasClaves","S/PalabrasClaves")),"")</f>
        <v>S/PalabrasClaves</v>
      </c>
      <c r="N167" s="21"/>
      <c r="O167" s="21"/>
      <c r="P167" s="21" t="s">
        <v>1115</v>
      </c>
      <c r="Q167" s="21"/>
      <c r="R167" s="21" t="str">
        <f>LEFT('2012-2022'!$P167,4)</f>
        <v>2012</v>
      </c>
      <c r="S167" s="21" t="s">
        <v>60</v>
      </c>
      <c r="T167" s="21"/>
      <c r="U167" s="21"/>
      <c r="V167" s="21"/>
      <c r="W167" s="27"/>
      <c r="X167" s="27"/>
      <c r="Y167" s="12"/>
    </row>
    <row r="168" ht="15.75" customHeight="1">
      <c r="A168" s="21">
        <v>2.2219393E7</v>
      </c>
      <c r="B168" s="21" t="s">
        <v>1116</v>
      </c>
      <c r="C168" s="21" t="s">
        <v>1117</v>
      </c>
      <c r="D168" s="21" t="s">
        <v>1118</v>
      </c>
      <c r="E168" s="21" t="s">
        <v>1119</v>
      </c>
      <c r="F168" s="21" t="s">
        <v>1120</v>
      </c>
      <c r="G168" s="21">
        <v>2012.0</v>
      </c>
      <c r="H168" s="26">
        <v>40914.0</v>
      </c>
      <c r="I168" s="21" t="s">
        <v>1121</v>
      </c>
      <c r="J168" s="21"/>
      <c r="K168" s="21" t="s">
        <v>1122</v>
      </c>
      <c r="L168" s="21" t="str">
        <f>IF(ISNUMBER(VLOOKUP(A168,EXCL,1,FALSE)),"Excluido",IF(ISNUMBER(VLOOKUP(A168,POST,1,FALSE)),"PostAlerta",IF(ISNUMBER(VLOOKUP(A168,PRE,1,FALSE)),"PreAlerta","")))</f>
        <v>PreAlerta</v>
      </c>
      <c r="M168" s="21" t="str">
        <f>IF(ISNUMBER(A168),(IF(ISNUMBER(VLOOKUP(A168,KEYWORDS,1,FALSE)),"C/PalabrasClaves","S/PalabrasClaves")),"")</f>
        <v>S/PalabrasClaves</v>
      </c>
      <c r="N168" s="21" t="str">
        <f t="shared" ref="N168:N293" si="5">IF(ISNUMBER(SEARCH("TREATMENT", B168)), "4) Nuevos tratamientos", "")</f>
        <v/>
      </c>
      <c r="O168" s="21"/>
      <c r="P168" s="21" t="s">
        <v>1123</v>
      </c>
      <c r="Q168" s="21"/>
      <c r="R168" s="21" t="str">
        <f>LEFT('2012-2022'!$P168,4)</f>
        <v>2012</v>
      </c>
      <c r="S168" s="21" t="s">
        <v>60</v>
      </c>
      <c r="T168" s="21"/>
      <c r="U168" s="21"/>
      <c r="V168" s="21"/>
      <c r="W168" s="27"/>
      <c r="X168" s="27"/>
      <c r="Y168" s="28"/>
    </row>
    <row r="169" ht="15.75" customHeight="1">
      <c r="A169" s="21">
        <v>2.273715E7</v>
      </c>
      <c r="B169" s="21" t="s">
        <v>1124</v>
      </c>
      <c r="C169" s="21" t="s">
        <v>1125</v>
      </c>
      <c r="D169" s="21" t="s">
        <v>1126</v>
      </c>
      <c r="E169" s="21" t="s">
        <v>1127</v>
      </c>
      <c r="F169" s="21" t="s">
        <v>1128</v>
      </c>
      <c r="G169" s="21">
        <v>2012.0</v>
      </c>
      <c r="H169" s="26">
        <v>41088.0</v>
      </c>
      <c r="I169" s="21" t="s">
        <v>1129</v>
      </c>
      <c r="J169" s="21"/>
      <c r="K169" s="21" t="s">
        <v>1130</v>
      </c>
      <c r="L169" s="21" t="str">
        <f>IF(ISNUMBER(VLOOKUP(A169,EXCL,1,FALSE)),"Excluido",IF(ISNUMBER(VLOOKUP(A169,POST,1,FALSE)),"PostAlerta",IF(ISNUMBER(VLOOKUP(A169,PRE,1,FALSE)),"PreAlerta","")))</f>
        <v>PreAlerta</v>
      </c>
      <c r="M169" s="21" t="str">
        <f>IF(ISNUMBER(A169),(IF(ISNUMBER(VLOOKUP(A169,KEYWORDS,1,FALSE)),"C/PalabrasClaves","S/PalabrasClaves")),"")</f>
        <v>S/PalabrasClaves</v>
      </c>
      <c r="N169" s="21" t="str">
        <f t="shared" si="5"/>
        <v/>
      </c>
      <c r="O169" s="21"/>
      <c r="P169" s="21" t="s">
        <v>1131</v>
      </c>
      <c r="Q169" s="21"/>
      <c r="R169" s="21" t="str">
        <f>LEFT('2012-2022'!$P169,4)</f>
        <v>2012</v>
      </c>
      <c r="S169" s="21" t="s">
        <v>60</v>
      </c>
      <c r="T169" s="21"/>
      <c r="U169" s="21"/>
      <c r="V169" s="21"/>
      <c r="W169" s="27"/>
      <c r="X169" s="27"/>
      <c r="Y169" s="12"/>
    </row>
    <row r="170" ht="15.75" customHeight="1">
      <c r="A170" s="21">
        <v>2.2645155E7</v>
      </c>
      <c r="B170" s="21" t="s">
        <v>1132</v>
      </c>
      <c r="C170" s="21" t="s">
        <v>1133</v>
      </c>
      <c r="D170" s="21" t="s">
        <v>1134</v>
      </c>
      <c r="E170" s="21" t="s">
        <v>1135</v>
      </c>
      <c r="F170" s="21" t="s">
        <v>854</v>
      </c>
      <c r="G170" s="21">
        <v>2012.0</v>
      </c>
      <c r="H170" s="26">
        <v>41060.0</v>
      </c>
      <c r="I170" s="21"/>
      <c r="J170" s="21"/>
      <c r="K170" s="21" t="s">
        <v>1136</v>
      </c>
      <c r="L170" s="21" t="str">
        <f>IF(ISNUMBER(VLOOKUP(A170,EXCL,1,FALSE)),"Excluido",IF(ISNUMBER(VLOOKUP(A170,POST,1,FALSE)),"PostAlerta",IF(ISNUMBER(VLOOKUP(A170,PRE,1,FALSE)),"PreAlerta","")))</f>
        <v>PreAlerta</v>
      </c>
      <c r="M170" s="21" t="str">
        <f>IF(ISNUMBER(A170),(IF(ISNUMBER(VLOOKUP(A170,KEYWORDS,1,FALSE)),"C/PalabrasClaves","S/PalabrasClaves")),"")</f>
        <v>S/PalabrasClaves</v>
      </c>
      <c r="N170" s="21" t="str">
        <f t="shared" si="5"/>
        <v/>
      </c>
      <c r="O170" s="21"/>
      <c r="P170" s="21" t="s">
        <v>1137</v>
      </c>
      <c r="Q170" s="21"/>
      <c r="R170" s="21" t="str">
        <f>LEFT('2012-2022'!$P170,4)</f>
        <v>2012</v>
      </c>
      <c r="S170" s="21" t="s">
        <v>60</v>
      </c>
      <c r="T170" s="21"/>
      <c r="U170" s="21"/>
      <c r="V170" s="21"/>
      <c r="W170" s="27"/>
      <c r="X170" s="27"/>
      <c r="Y170" s="28"/>
    </row>
    <row r="171" ht="15.75" customHeight="1">
      <c r="A171" s="21">
        <v>2.489306E7</v>
      </c>
      <c r="B171" s="21" t="s">
        <v>1138</v>
      </c>
      <c r="C171" s="21" t="s">
        <v>1139</v>
      </c>
      <c r="D171" s="21" t="s">
        <v>1140</v>
      </c>
      <c r="E171" s="21" t="s">
        <v>1141</v>
      </c>
      <c r="F171" s="21" t="s">
        <v>1142</v>
      </c>
      <c r="G171" s="21">
        <v>2012.0</v>
      </c>
      <c r="H171" s="26">
        <v>41794.0</v>
      </c>
      <c r="I171" s="21" t="s">
        <v>1143</v>
      </c>
      <c r="J171" s="21"/>
      <c r="K171" s="21"/>
      <c r="L171" s="21" t="str">
        <f>IF(ISNUMBER(VLOOKUP(A171,EXCL,1,FALSE)),"Excluido",IF(ISNUMBER(VLOOKUP(A171,POST,1,FALSE)),"PostAlerta",IF(ISNUMBER(VLOOKUP(A171,PRE,1,FALSE)),"PreAlerta","")))</f>
        <v>Excluido</v>
      </c>
      <c r="M171" s="21" t="str">
        <f>IF(ISNUMBER(A171),(IF(ISNUMBER(VLOOKUP(A171,KEYWORDS,1,FALSE)),"C/PalabrasClaves","S/PalabrasClaves")),"")</f>
        <v>S/PalabrasClaves</v>
      </c>
      <c r="N171" s="21" t="str">
        <f t="shared" si="5"/>
        <v/>
      </c>
      <c r="O171" s="21"/>
      <c r="P171" s="21" t="s">
        <v>1137</v>
      </c>
      <c r="Q171" s="21"/>
      <c r="R171" s="21" t="str">
        <f>LEFT('2012-2022'!$P171,4)</f>
        <v>2012</v>
      </c>
      <c r="S171" s="21" t="s">
        <v>60</v>
      </c>
      <c r="T171" s="21"/>
      <c r="U171" s="21"/>
      <c r="V171" s="21"/>
      <c r="W171" s="27"/>
      <c r="X171" s="27"/>
      <c r="Y171" s="12"/>
    </row>
    <row r="172" ht="15.75" customHeight="1">
      <c r="A172" s="21">
        <v>2.2277948E7</v>
      </c>
      <c r="B172" s="21" t="s">
        <v>1144</v>
      </c>
      <c r="C172" s="21" t="s">
        <v>1145</v>
      </c>
      <c r="D172" s="21" t="s">
        <v>1146</v>
      </c>
      <c r="E172" s="21" t="s">
        <v>1147</v>
      </c>
      <c r="F172" s="21" t="s">
        <v>1148</v>
      </c>
      <c r="G172" s="21">
        <v>2012.0</v>
      </c>
      <c r="H172" s="26">
        <v>40935.0</v>
      </c>
      <c r="I172" s="21"/>
      <c r="J172" s="21"/>
      <c r="K172" s="21" t="s">
        <v>1149</v>
      </c>
      <c r="L172" s="21" t="str">
        <f>IF(ISNUMBER(VLOOKUP(A172,EXCL,1,FALSE)),"Excluido",IF(ISNUMBER(VLOOKUP(A172,POST,1,FALSE)),"PostAlerta",IF(ISNUMBER(VLOOKUP(A172,PRE,1,FALSE)),"PreAlerta","")))</f>
        <v>PreAlerta</v>
      </c>
      <c r="M172" s="21" t="str">
        <f>IF(ISNUMBER(A172),(IF(ISNUMBER(VLOOKUP(A172,KEYWORDS,1,FALSE)),"C/PalabrasClaves","S/PalabrasClaves")),"")</f>
        <v>S/PalabrasClaves</v>
      </c>
      <c r="N172" s="21" t="str">
        <f t="shared" si="5"/>
        <v/>
      </c>
      <c r="O172" s="21"/>
      <c r="P172" s="21" t="s">
        <v>1150</v>
      </c>
      <c r="Q172" s="21"/>
      <c r="R172" s="21" t="str">
        <f>LEFT('2012-2022'!$P172,4)</f>
        <v>2012</v>
      </c>
      <c r="S172" s="21" t="s">
        <v>63</v>
      </c>
      <c r="T172" s="21"/>
      <c r="U172" s="21"/>
      <c r="V172" s="21"/>
      <c r="W172" s="27"/>
      <c r="X172" s="27"/>
      <c r="Y172" s="28"/>
    </row>
    <row r="173" ht="15.75" customHeight="1">
      <c r="A173" s="21">
        <v>2.2326972E7</v>
      </c>
      <c r="B173" s="21" t="s">
        <v>1151</v>
      </c>
      <c r="C173" s="21" t="s">
        <v>1152</v>
      </c>
      <c r="D173" s="21" t="s">
        <v>1153</v>
      </c>
      <c r="E173" s="21" t="s">
        <v>1154</v>
      </c>
      <c r="F173" s="21" t="s">
        <v>1155</v>
      </c>
      <c r="G173" s="21">
        <v>2012.0</v>
      </c>
      <c r="H173" s="26">
        <v>40953.0</v>
      </c>
      <c r="I173" s="21" t="s">
        <v>1156</v>
      </c>
      <c r="J173" s="21" t="s">
        <v>1157</v>
      </c>
      <c r="K173" s="21" t="s">
        <v>1158</v>
      </c>
      <c r="L173" s="21" t="str">
        <f>IF(ISNUMBER(VLOOKUP(A173,EXCL,1,FALSE)),"Excluido",IF(ISNUMBER(VLOOKUP(A173,POST,1,FALSE)),"PostAlerta",IF(ISNUMBER(VLOOKUP(A173,PRE,1,FALSE)),"PreAlerta","")))</f>
        <v>PreAlerta</v>
      </c>
      <c r="M173" s="21" t="str">
        <f>IF(ISNUMBER(A173),(IF(ISNUMBER(VLOOKUP(A173,KEYWORDS,1,FALSE)),"C/PalabrasClaves","S/PalabrasClaves")),"")</f>
        <v>S/PalabrasClaves</v>
      </c>
      <c r="N173" s="21" t="str">
        <f t="shared" si="5"/>
        <v/>
      </c>
      <c r="O173" s="21"/>
      <c r="P173" s="21" t="s">
        <v>1150</v>
      </c>
      <c r="Q173" s="21"/>
      <c r="R173" s="21" t="str">
        <f>LEFT('2012-2022'!$P173,4)</f>
        <v>2012</v>
      </c>
      <c r="S173" s="21" t="s">
        <v>63</v>
      </c>
      <c r="T173" s="21"/>
      <c r="U173" s="21"/>
      <c r="V173" s="21"/>
      <c r="W173" s="27"/>
      <c r="X173" s="27"/>
      <c r="Y173" s="12"/>
    </row>
    <row r="174" ht="15.75" customHeight="1">
      <c r="A174" s="21">
        <v>2.2348527E7</v>
      </c>
      <c r="B174" s="21" t="s">
        <v>1159</v>
      </c>
      <c r="C174" s="21" t="s">
        <v>1160</v>
      </c>
      <c r="D174" s="21" t="s">
        <v>1161</v>
      </c>
      <c r="E174" s="21" t="s">
        <v>1162</v>
      </c>
      <c r="F174" s="21" t="s">
        <v>401</v>
      </c>
      <c r="G174" s="21">
        <v>2012.0</v>
      </c>
      <c r="H174" s="26">
        <v>40961.0</v>
      </c>
      <c r="I174" s="21" t="s">
        <v>1163</v>
      </c>
      <c r="J174" s="21" t="s">
        <v>1164</v>
      </c>
      <c r="K174" s="21" t="s">
        <v>1165</v>
      </c>
      <c r="L174" s="21" t="str">
        <f>IF(ISNUMBER(VLOOKUP(A174,EXCL,1,FALSE)),"Excluido",IF(ISNUMBER(VLOOKUP(A174,POST,1,FALSE)),"PostAlerta",IF(ISNUMBER(VLOOKUP(A174,PRE,1,FALSE)),"PreAlerta","")))</f>
        <v>PreAlerta</v>
      </c>
      <c r="M174" s="21" t="str">
        <f>IF(ISNUMBER(A174),(IF(ISNUMBER(VLOOKUP(A174,KEYWORDS,1,FALSE)),"C/PalabrasClaves","S/PalabrasClaves")),"")</f>
        <v>S/PalabrasClaves</v>
      </c>
      <c r="N174" s="21" t="str">
        <f t="shared" si="5"/>
        <v/>
      </c>
      <c r="O174" s="21"/>
      <c r="P174" s="21" t="s">
        <v>1150</v>
      </c>
      <c r="Q174" s="21"/>
      <c r="R174" s="21" t="str">
        <f>LEFT('2012-2022'!$P174,4)</f>
        <v>2012</v>
      </c>
      <c r="S174" s="21" t="s">
        <v>63</v>
      </c>
      <c r="T174" s="21"/>
      <c r="U174" s="21"/>
      <c r="V174" s="21"/>
      <c r="W174" s="27"/>
      <c r="X174" s="27"/>
      <c r="Y174" s="28"/>
    </row>
    <row r="175" ht="15.75" customHeight="1">
      <c r="A175" s="21">
        <v>2.2361828E7</v>
      </c>
      <c r="B175" s="21" t="s">
        <v>1166</v>
      </c>
      <c r="C175" s="21" t="s">
        <v>1167</v>
      </c>
      <c r="D175" s="21" t="s">
        <v>1168</v>
      </c>
      <c r="E175" s="21" t="s">
        <v>1169</v>
      </c>
      <c r="F175" s="21" t="s">
        <v>1170</v>
      </c>
      <c r="G175" s="21">
        <v>2012.0</v>
      </c>
      <c r="H175" s="26">
        <v>40964.0</v>
      </c>
      <c r="I175" s="21" t="s">
        <v>1171</v>
      </c>
      <c r="J175" s="21" t="s">
        <v>1172</v>
      </c>
      <c r="K175" s="21" t="s">
        <v>1173</v>
      </c>
      <c r="L175" s="21" t="str">
        <f>IF(ISNUMBER(VLOOKUP(A175,EXCL,1,FALSE)),"Excluido",IF(ISNUMBER(VLOOKUP(A175,POST,1,FALSE)),"PostAlerta",IF(ISNUMBER(VLOOKUP(A175,PRE,1,FALSE)),"PreAlerta","")))</f>
        <v>PreAlerta</v>
      </c>
      <c r="M175" s="21" t="str">
        <f>IF(ISNUMBER(A175),(IF(ISNUMBER(VLOOKUP(A175,KEYWORDS,1,FALSE)),"C/PalabrasClaves","S/PalabrasClaves")),"")</f>
        <v>S/PalabrasClaves</v>
      </c>
      <c r="N175" s="21" t="str">
        <f t="shared" si="5"/>
        <v/>
      </c>
      <c r="O175" s="21"/>
      <c r="P175" s="21" t="s">
        <v>1150</v>
      </c>
      <c r="Q175" s="21"/>
      <c r="R175" s="21" t="str">
        <f>LEFT('2012-2022'!$P175,4)</f>
        <v>2012</v>
      </c>
      <c r="S175" s="21" t="s">
        <v>63</v>
      </c>
      <c r="T175" s="21"/>
      <c r="U175" s="21"/>
      <c r="V175" s="21"/>
      <c r="W175" s="27"/>
      <c r="X175" s="27"/>
      <c r="Y175" s="12"/>
    </row>
    <row r="176" ht="15.75" customHeight="1">
      <c r="A176" s="21">
        <v>2.2381686E7</v>
      </c>
      <c r="B176" s="21" t="s">
        <v>1174</v>
      </c>
      <c r="C176" s="21" t="s">
        <v>1175</v>
      </c>
      <c r="D176" s="21" t="s">
        <v>1176</v>
      </c>
      <c r="E176" s="21" t="s">
        <v>1177</v>
      </c>
      <c r="F176" s="21" t="s">
        <v>202</v>
      </c>
      <c r="G176" s="21">
        <v>2012.0</v>
      </c>
      <c r="H176" s="26">
        <v>40971.0</v>
      </c>
      <c r="I176" s="21"/>
      <c r="J176" s="21"/>
      <c r="K176" s="21" t="s">
        <v>1178</v>
      </c>
      <c r="L176" s="21" t="str">
        <f>IF(ISNUMBER(VLOOKUP(A176,EXCL,1,FALSE)),"Excluido",IF(ISNUMBER(VLOOKUP(A176,POST,1,FALSE)),"PostAlerta",IF(ISNUMBER(VLOOKUP(A176,PRE,1,FALSE)),"PreAlerta","")))</f>
        <v>PreAlerta</v>
      </c>
      <c r="M176" s="21" t="str">
        <f>IF(ISNUMBER(A176),(IF(ISNUMBER(VLOOKUP(A176,KEYWORDS,1,FALSE)),"C/PalabrasClaves","S/PalabrasClaves")),"")</f>
        <v>S/PalabrasClaves</v>
      </c>
      <c r="N176" s="21" t="str">
        <f t="shared" si="5"/>
        <v/>
      </c>
      <c r="O176" s="21"/>
      <c r="P176" s="21" t="s">
        <v>1150</v>
      </c>
      <c r="Q176" s="21"/>
      <c r="R176" s="21" t="str">
        <f>LEFT('2012-2022'!$P176,4)</f>
        <v>2012</v>
      </c>
      <c r="S176" s="21" t="s">
        <v>63</v>
      </c>
      <c r="T176" s="21"/>
      <c r="U176" s="21"/>
      <c r="V176" s="21"/>
      <c r="W176" s="27"/>
      <c r="X176" s="27"/>
      <c r="Y176" s="28"/>
    </row>
    <row r="177" ht="15.75" customHeight="1">
      <c r="A177" s="21">
        <v>2.2434363E7</v>
      </c>
      <c r="B177" s="21" t="s">
        <v>1179</v>
      </c>
      <c r="C177" s="21" t="s">
        <v>1180</v>
      </c>
      <c r="D177" s="21" t="s">
        <v>1181</v>
      </c>
      <c r="E177" s="21" t="s">
        <v>1182</v>
      </c>
      <c r="F177" s="21" t="s">
        <v>376</v>
      </c>
      <c r="G177" s="21">
        <v>2012.0</v>
      </c>
      <c r="H177" s="26">
        <v>40990.0</v>
      </c>
      <c r="I177" s="21"/>
      <c r="J177" s="21"/>
      <c r="K177" s="21" t="s">
        <v>1183</v>
      </c>
      <c r="L177" s="21" t="str">
        <f>IF(ISNUMBER(VLOOKUP(A177,EXCL,1,FALSE)),"Excluido",IF(ISNUMBER(VLOOKUP(A177,POST,1,FALSE)),"PostAlerta",IF(ISNUMBER(VLOOKUP(A177,PRE,1,FALSE)),"PreAlerta","")))</f>
        <v>PreAlerta</v>
      </c>
      <c r="M177" s="21" t="str">
        <f>IF(ISNUMBER(A177),(IF(ISNUMBER(VLOOKUP(A177,KEYWORDS,1,FALSE)),"C/PalabrasClaves","S/PalabrasClaves")),"")</f>
        <v>S/PalabrasClaves</v>
      </c>
      <c r="N177" s="21" t="str">
        <f t="shared" si="5"/>
        <v/>
      </c>
      <c r="O177" s="21"/>
      <c r="P177" s="21" t="s">
        <v>1150</v>
      </c>
      <c r="Q177" s="21"/>
      <c r="R177" s="21" t="str">
        <f>LEFT('2012-2022'!$P177,4)</f>
        <v>2012</v>
      </c>
      <c r="S177" s="21" t="s">
        <v>63</v>
      </c>
      <c r="T177" s="21"/>
      <c r="U177" s="21"/>
      <c r="V177" s="21"/>
      <c r="W177" s="27"/>
      <c r="X177" s="27"/>
      <c r="Y177" s="12"/>
    </row>
    <row r="178" ht="15.75" customHeight="1">
      <c r="A178" s="21">
        <v>2.2448722E7</v>
      </c>
      <c r="B178" s="21" t="s">
        <v>1184</v>
      </c>
      <c r="C178" s="21" t="s">
        <v>1185</v>
      </c>
      <c r="D178" s="21" t="s">
        <v>1186</v>
      </c>
      <c r="E178" s="21" t="s">
        <v>1187</v>
      </c>
      <c r="F178" s="21" t="s">
        <v>151</v>
      </c>
      <c r="G178" s="21">
        <v>2012.0</v>
      </c>
      <c r="H178" s="26">
        <v>40996.0</v>
      </c>
      <c r="I178" s="21"/>
      <c r="J178" s="21"/>
      <c r="K178" s="21" t="s">
        <v>1188</v>
      </c>
      <c r="L178" s="21" t="str">
        <f>IF(ISNUMBER(VLOOKUP(A178,EXCL,1,FALSE)),"Excluido",IF(ISNUMBER(VLOOKUP(A178,POST,1,FALSE)),"PostAlerta",IF(ISNUMBER(VLOOKUP(A178,PRE,1,FALSE)),"PreAlerta","")))</f>
        <v>PreAlerta</v>
      </c>
      <c r="M178" s="21" t="str">
        <f>IF(ISNUMBER(A178),(IF(ISNUMBER(VLOOKUP(A178,KEYWORDS,1,FALSE)),"C/PalabrasClaves","S/PalabrasClaves")),"")</f>
        <v>S/PalabrasClaves</v>
      </c>
      <c r="N178" s="21" t="str">
        <f t="shared" si="5"/>
        <v/>
      </c>
      <c r="O178" s="21"/>
      <c r="P178" s="21" t="s">
        <v>1150</v>
      </c>
      <c r="Q178" s="21"/>
      <c r="R178" s="21" t="str">
        <f>LEFT('2012-2022'!$P178,4)</f>
        <v>2012</v>
      </c>
      <c r="S178" s="21" t="s">
        <v>63</v>
      </c>
      <c r="T178" s="21"/>
      <c r="U178" s="21"/>
      <c r="V178" s="21"/>
      <c r="W178" s="27"/>
      <c r="X178" s="27"/>
      <c r="Y178" s="28"/>
    </row>
    <row r="179" ht="15.75" customHeight="1">
      <c r="A179" s="21">
        <v>2.2448745E7</v>
      </c>
      <c r="B179" s="21" t="s">
        <v>1189</v>
      </c>
      <c r="C179" s="21" t="s">
        <v>1190</v>
      </c>
      <c r="D179" s="21" t="s">
        <v>1191</v>
      </c>
      <c r="E179" s="21" t="s">
        <v>1192</v>
      </c>
      <c r="F179" s="21" t="s">
        <v>151</v>
      </c>
      <c r="G179" s="21">
        <v>2012.0</v>
      </c>
      <c r="H179" s="26">
        <v>40996.0</v>
      </c>
      <c r="I179" s="21" t="s">
        <v>1193</v>
      </c>
      <c r="J179" s="21"/>
      <c r="K179" s="21" t="s">
        <v>1194</v>
      </c>
      <c r="L179" s="21" t="str">
        <f>IF(ISNUMBER(VLOOKUP(A179,EXCL,1,FALSE)),"Excluido",IF(ISNUMBER(VLOOKUP(A179,POST,1,FALSE)),"PostAlerta",IF(ISNUMBER(VLOOKUP(A179,PRE,1,FALSE)),"PreAlerta","")))</f>
        <v>PreAlerta</v>
      </c>
      <c r="M179" s="21" t="str">
        <f>IF(ISNUMBER(A179),(IF(ISNUMBER(VLOOKUP(A179,KEYWORDS,1,FALSE)),"C/PalabrasClaves","S/PalabrasClaves")),"")</f>
        <v>S/PalabrasClaves</v>
      </c>
      <c r="N179" s="21" t="str">
        <f t="shared" si="5"/>
        <v/>
      </c>
      <c r="O179" s="21"/>
      <c r="P179" s="21" t="s">
        <v>1150</v>
      </c>
      <c r="Q179" s="21"/>
      <c r="R179" s="21" t="str">
        <f>LEFT('2012-2022'!$P179,4)</f>
        <v>2012</v>
      </c>
      <c r="S179" s="21" t="s">
        <v>63</v>
      </c>
      <c r="T179" s="21"/>
      <c r="U179" s="21"/>
      <c r="V179" s="21"/>
      <c r="W179" s="27"/>
      <c r="X179" s="27"/>
      <c r="Y179" s="12"/>
    </row>
    <row r="180" ht="15.75" customHeight="1">
      <c r="A180" s="21">
        <v>2.2461487E7</v>
      </c>
      <c r="B180" s="21" t="s">
        <v>1195</v>
      </c>
      <c r="C180" s="21" t="s">
        <v>1196</v>
      </c>
      <c r="D180" s="21" t="s">
        <v>1197</v>
      </c>
      <c r="E180" s="21" t="s">
        <v>1198</v>
      </c>
      <c r="F180" s="21" t="s">
        <v>1199</v>
      </c>
      <c r="G180" s="21">
        <v>2012.0</v>
      </c>
      <c r="H180" s="26">
        <v>40999.0</v>
      </c>
      <c r="I180" s="21"/>
      <c r="J180" s="21"/>
      <c r="K180" s="21" t="s">
        <v>1200</v>
      </c>
      <c r="L180" s="21" t="str">
        <f>IF(ISNUMBER(VLOOKUP(A180,EXCL,1,FALSE)),"Excluido",IF(ISNUMBER(VLOOKUP(A180,POST,1,FALSE)),"PostAlerta",IF(ISNUMBER(VLOOKUP(A180,PRE,1,FALSE)),"PreAlerta","")))</f>
        <v>PreAlerta</v>
      </c>
      <c r="M180" s="21" t="str">
        <f>IF(ISNUMBER(A180),(IF(ISNUMBER(VLOOKUP(A180,KEYWORDS,1,FALSE)),"C/PalabrasClaves","S/PalabrasClaves")),"")</f>
        <v>S/PalabrasClaves</v>
      </c>
      <c r="N180" s="21" t="str">
        <f t="shared" si="5"/>
        <v/>
      </c>
      <c r="O180" s="21"/>
      <c r="P180" s="21" t="s">
        <v>1150</v>
      </c>
      <c r="Q180" s="21"/>
      <c r="R180" s="21" t="str">
        <f>LEFT('2012-2022'!$P180,4)</f>
        <v>2012</v>
      </c>
      <c r="S180" s="21" t="s">
        <v>63</v>
      </c>
      <c r="T180" s="21"/>
      <c r="U180" s="21"/>
      <c r="V180" s="21"/>
      <c r="W180" s="27"/>
      <c r="X180" s="27"/>
      <c r="Y180" s="28"/>
    </row>
    <row r="181" ht="15.75" customHeight="1">
      <c r="A181" s="21">
        <v>2.2462646E7</v>
      </c>
      <c r="B181" s="21" t="s">
        <v>1201</v>
      </c>
      <c r="C181" s="21" t="s">
        <v>1202</v>
      </c>
      <c r="D181" s="21" t="s">
        <v>1203</v>
      </c>
      <c r="E181" s="21" t="s">
        <v>1204</v>
      </c>
      <c r="F181" s="21" t="s">
        <v>1205</v>
      </c>
      <c r="G181" s="21">
        <v>2012.0</v>
      </c>
      <c r="H181" s="26">
        <v>41002.0</v>
      </c>
      <c r="I181" s="21"/>
      <c r="J181" s="21"/>
      <c r="K181" s="21" t="s">
        <v>1206</v>
      </c>
      <c r="L181" s="21" t="str">
        <f>IF(ISNUMBER(VLOOKUP(A181,EXCL,1,FALSE)),"Excluido",IF(ISNUMBER(VLOOKUP(A181,POST,1,FALSE)),"PostAlerta",IF(ISNUMBER(VLOOKUP(A181,PRE,1,FALSE)),"PreAlerta","")))</f>
        <v>PreAlerta</v>
      </c>
      <c r="M181" s="21" t="str">
        <f>IF(ISNUMBER(A181),(IF(ISNUMBER(VLOOKUP(A181,KEYWORDS,1,FALSE)),"C/PalabrasClaves","S/PalabrasClaves")),"")</f>
        <v>S/PalabrasClaves</v>
      </c>
      <c r="N181" s="21" t="str">
        <f t="shared" si="5"/>
        <v/>
      </c>
      <c r="O181" s="21"/>
      <c r="P181" s="21" t="s">
        <v>1150</v>
      </c>
      <c r="Q181" s="21"/>
      <c r="R181" s="21" t="str">
        <f>LEFT('2012-2022'!$P181,4)</f>
        <v>2012</v>
      </c>
      <c r="S181" s="21" t="s">
        <v>63</v>
      </c>
      <c r="T181" s="21"/>
      <c r="U181" s="21"/>
      <c r="V181" s="21"/>
      <c r="W181" s="27"/>
      <c r="X181" s="27"/>
      <c r="Y181" s="12"/>
    </row>
    <row r="182" ht="15.75" customHeight="1">
      <c r="A182" s="21">
        <v>2.2467631E7</v>
      </c>
      <c r="B182" s="21" t="s">
        <v>1207</v>
      </c>
      <c r="C182" s="21" t="s">
        <v>1208</v>
      </c>
      <c r="D182" s="21" t="s">
        <v>1209</v>
      </c>
      <c r="E182" s="21" t="s">
        <v>1210</v>
      </c>
      <c r="F182" s="21" t="s">
        <v>1211</v>
      </c>
      <c r="G182" s="21">
        <v>2012.0</v>
      </c>
      <c r="H182" s="26">
        <v>41002.0</v>
      </c>
      <c r="I182" s="21"/>
      <c r="J182" s="21"/>
      <c r="K182" s="21" t="s">
        <v>1212</v>
      </c>
      <c r="L182" s="21" t="str">
        <f>IF(ISNUMBER(VLOOKUP(A182,EXCL,1,FALSE)),"Excluido",IF(ISNUMBER(VLOOKUP(A182,POST,1,FALSE)),"PostAlerta",IF(ISNUMBER(VLOOKUP(A182,PRE,1,FALSE)),"PreAlerta","")))</f>
        <v>PreAlerta</v>
      </c>
      <c r="M182" s="21" t="str">
        <f>IF(ISNUMBER(A182),(IF(ISNUMBER(VLOOKUP(A182,KEYWORDS,1,FALSE)),"C/PalabrasClaves","S/PalabrasClaves")),"")</f>
        <v>S/PalabrasClaves</v>
      </c>
      <c r="N182" s="21" t="str">
        <f t="shared" si="5"/>
        <v/>
      </c>
      <c r="O182" s="21"/>
      <c r="P182" s="21" t="s">
        <v>1150</v>
      </c>
      <c r="Q182" s="21"/>
      <c r="R182" s="21" t="str">
        <f>LEFT('2012-2022'!$P182,4)</f>
        <v>2012</v>
      </c>
      <c r="S182" s="21" t="s">
        <v>63</v>
      </c>
      <c r="T182" s="21"/>
      <c r="U182" s="21"/>
      <c r="V182" s="21"/>
      <c r="W182" s="27"/>
      <c r="X182" s="27"/>
      <c r="Y182" s="28"/>
    </row>
    <row r="183" ht="15.75" customHeight="1">
      <c r="A183" s="21">
        <v>2.2472318E7</v>
      </c>
      <c r="B183" s="21" t="s">
        <v>1213</v>
      </c>
      <c r="C183" s="21" t="s">
        <v>1214</v>
      </c>
      <c r="D183" s="21" t="s">
        <v>1215</v>
      </c>
      <c r="E183" s="21" t="s">
        <v>1216</v>
      </c>
      <c r="F183" s="21" t="s">
        <v>1217</v>
      </c>
      <c r="G183" s="21">
        <v>2012.0</v>
      </c>
      <c r="H183" s="26">
        <v>41004.0</v>
      </c>
      <c r="I183" s="21"/>
      <c r="J183" s="21"/>
      <c r="K183" s="21" t="s">
        <v>1218</v>
      </c>
      <c r="L183" s="21" t="str">
        <f>IF(ISNUMBER(VLOOKUP(A183,EXCL,1,FALSE)),"Excluido",IF(ISNUMBER(VLOOKUP(A183,POST,1,FALSE)),"PostAlerta",IF(ISNUMBER(VLOOKUP(A183,PRE,1,FALSE)),"PreAlerta","")))</f>
        <v>PreAlerta</v>
      </c>
      <c r="M183" s="21" t="str">
        <f>IF(ISNUMBER(A183),(IF(ISNUMBER(VLOOKUP(A183,KEYWORDS,1,FALSE)),"C/PalabrasClaves","S/PalabrasClaves")),"")</f>
        <v>S/PalabrasClaves</v>
      </c>
      <c r="N183" s="21" t="str">
        <f t="shared" si="5"/>
        <v/>
      </c>
      <c r="O183" s="21"/>
      <c r="P183" s="21" t="s">
        <v>1150</v>
      </c>
      <c r="Q183" s="21"/>
      <c r="R183" s="21" t="str">
        <f>LEFT('2012-2022'!$P183,4)</f>
        <v>2012</v>
      </c>
      <c r="S183" s="21" t="s">
        <v>63</v>
      </c>
      <c r="T183" s="21"/>
      <c r="U183" s="21"/>
      <c r="V183" s="21"/>
      <c r="W183" s="27"/>
      <c r="X183" s="27"/>
      <c r="Y183" s="12"/>
    </row>
    <row r="184" ht="15.75" customHeight="1">
      <c r="A184" s="21">
        <v>2.2484764E7</v>
      </c>
      <c r="B184" s="21" t="s">
        <v>1219</v>
      </c>
      <c r="C184" s="21" t="s">
        <v>1220</v>
      </c>
      <c r="D184" s="21" t="s">
        <v>1221</v>
      </c>
      <c r="E184" s="21" t="s">
        <v>1222</v>
      </c>
      <c r="F184" s="21" t="s">
        <v>169</v>
      </c>
      <c r="G184" s="21">
        <v>2012.0</v>
      </c>
      <c r="H184" s="26">
        <v>41009.0</v>
      </c>
      <c r="I184" s="21"/>
      <c r="J184" s="21"/>
      <c r="K184" s="21" t="s">
        <v>1223</v>
      </c>
      <c r="L184" s="21" t="str">
        <f>IF(ISNUMBER(VLOOKUP(A184,EXCL,1,FALSE)),"Excluido",IF(ISNUMBER(VLOOKUP(A184,POST,1,FALSE)),"PostAlerta",IF(ISNUMBER(VLOOKUP(A184,PRE,1,FALSE)),"PreAlerta","")))</f>
        <v>PreAlerta</v>
      </c>
      <c r="M184" s="21" t="str">
        <f>IF(ISNUMBER(A184),(IF(ISNUMBER(VLOOKUP(A184,KEYWORDS,1,FALSE)),"C/PalabrasClaves","S/PalabrasClaves")),"")</f>
        <v>S/PalabrasClaves</v>
      </c>
      <c r="N184" s="21" t="str">
        <f t="shared" si="5"/>
        <v/>
      </c>
      <c r="O184" s="21"/>
      <c r="P184" s="21" t="s">
        <v>1150</v>
      </c>
      <c r="Q184" s="21"/>
      <c r="R184" s="21" t="str">
        <f>LEFT('2012-2022'!$P184,4)</f>
        <v>2012</v>
      </c>
      <c r="S184" s="21" t="s">
        <v>63</v>
      </c>
      <c r="T184" s="21"/>
      <c r="U184" s="21"/>
      <c r="V184" s="21"/>
      <c r="W184" s="27"/>
      <c r="X184" s="27"/>
      <c r="Y184" s="28"/>
    </row>
    <row r="185" ht="15.75" customHeight="1">
      <c r="A185" s="21">
        <v>2.250522E7</v>
      </c>
      <c r="B185" s="21" t="s">
        <v>1224</v>
      </c>
      <c r="C185" s="21" t="s">
        <v>1225</v>
      </c>
      <c r="D185" s="21" t="s">
        <v>1226</v>
      </c>
      <c r="E185" s="21" t="s">
        <v>1227</v>
      </c>
      <c r="F185" s="21" t="s">
        <v>1228</v>
      </c>
      <c r="G185" s="21">
        <v>2012.0</v>
      </c>
      <c r="H185" s="26">
        <v>41016.0</v>
      </c>
      <c r="I185" s="21"/>
      <c r="J185" s="21"/>
      <c r="K185" s="21" t="s">
        <v>1229</v>
      </c>
      <c r="L185" s="21" t="str">
        <f>IF(ISNUMBER(VLOOKUP(A185,EXCL,1,FALSE)),"Excluido",IF(ISNUMBER(VLOOKUP(A185,POST,1,FALSE)),"PostAlerta",IF(ISNUMBER(VLOOKUP(A185,PRE,1,FALSE)),"PreAlerta","")))</f>
        <v>PreAlerta</v>
      </c>
      <c r="M185" s="21" t="str">
        <f>IF(ISNUMBER(A185),(IF(ISNUMBER(VLOOKUP(A185,KEYWORDS,1,FALSE)),"C/PalabrasClaves","S/PalabrasClaves")),"")</f>
        <v>S/PalabrasClaves</v>
      </c>
      <c r="N185" s="21" t="str">
        <f t="shared" si="5"/>
        <v/>
      </c>
      <c r="O185" s="21"/>
      <c r="P185" s="21" t="s">
        <v>1150</v>
      </c>
      <c r="Q185" s="21"/>
      <c r="R185" s="21" t="str">
        <f>LEFT('2012-2022'!$P185,4)</f>
        <v>2012</v>
      </c>
      <c r="S185" s="21" t="s">
        <v>63</v>
      </c>
      <c r="T185" s="21"/>
      <c r="U185" s="21"/>
      <c r="V185" s="21"/>
      <c r="W185" s="27"/>
      <c r="X185" s="27"/>
      <c r="Y185" s="12"/>
    </row>
    <row r="186" ht="15.75" customHeight="1">
      <c r="A186" s="21">
        <v>2.2521727E7</v>
      </c>
      <c r="B186" s="21" t="s">
        <v>1230</v>
      </c>
      <c r="C186" s="21" t="s">
        <v>1231</v>
      </c>
      <c r="D186" s="21" t="s">
        <v>1232</v>
      </c>
      <c r="E186" s="21" t="s">
        <v>1233</v>
      </c>
      <c r="F186" s="21" t="s">
        <v>202</v>
      </c>
      <c r="G186" s="21">
        <v>2012.0</v>
      </c>
      <c r="H186" s="26">
        <v>41023.0</v>
      </c>
      <c r="I186" s="21"/>
      <c r="J186" s="21"/>
      <c r="K186" s="21" t="s">
        <v>1234</v>
      </c>
      <c r="L186" s="21" t="str">
        <f>IF(ISNUMBER(VLOOKUP(A186,EXCL,1,FALSE)),"Excluido",IF(ISNUMBER(VLOOKUP(A186,POST,1,FALSE)),"PostAlerta",IF(ISNUMBER(VLOOKUP(A186,PRE,1,FALSE)),"PreAlerta","")))</f>
        <v>PreAlerta</v>
      </c>
      <c r="M186" s="21" t="str">
        <f>IF(ISNUMBER(A186),(IF(ISNUMBER(VLOOKUP(A186,KEYWORDS,1,FALSE)),"C/PalabrasClaves","S/PalabrasClaves")),"")</f>
        <v>S/PalabrasClaves</v>
      </c>
      <c r="N186" s="21" t="str">
        <f t="shared" si="5"/>
        <v/>
      </c>
      <c r="O186" s="21"/>
      <c r="P186" s="21" t="s">
        <v>1150</v>
      </c>
      <c r="Q186" s="21"/>
      <c r="R186" s="21" t="str">
        <f>LEFT('2012-2022'!$P186,4)</f>
        <v>2012</v>
      </c>
      <c r="S186" s="21" t="s">
        <v>63</v>
      </c>
      <c r="T186" s="21"/>
      <c r="U186" s="21"/>
      <c r="V186" s="21"/>
      <c r="W186" s="27"/>
      <c r="X186" s="27"/>
      <c r="Y186" s="28"/>
    </row>
    <row r="187" ht="15.75" customHeight="1">
      <c r="A187" s="21">
        <v>2.2522044E7</v>
      </c>
      <c r="B187" s="21" t="s">
        <v>1235</v>
      </c>
      <c r="C187" s="21" t="s">
        <v>1236</v>
      </c>
      <c r="D187" s="21" t="s">
        <v>1237</v>
      </c>
      <c r="E187" s="21" t="s">
        <v>1238</v>
      </c>
      <c r="F187" s="21" t="s">
        <v>1239</v>
      </c>
      <c r="G187" s="21">
        <v>2012.0</v>
      </c>
      <c r="H187" s="26">
        <v>41023.0</v>
      </c>
      <c r="I187" s="21" t="s">
        <v>1240</v>
      </c>
      <c r="J187" s="21" t="s">
        <v>1241</v>
      </c>
      <c r="K187" s="21" t="s">
        <v>1242</v>
      </c>
      <c r="L187" s="21" t="str">
        <f>IF(ISNUMBER(VLOOKUP(A187,EXCL,1,FALSE)),"Excluido",IF(ISNUMBER(VLOOKUP(A187,POST,1,FALSE)),"PostAlerta",IF(ISNUMBER(VLOOKUP(A187,PRE,1,FALSE)),"PreAlerta","")))</f>
        <v>PreAlerta</v>
      </c>
      <c r="M187" s="21" t="str">
        <f>IF(ISNUMBER(A187),(IF(ISNUMBER(VLOOKUP(A187,KEYWORDS,1,FALSE)),"C/PalabrasClaves","S/PalabrasClaves")),"")</f>
        <v>S/PalabrasClaves</v>
      </c>
      <c r="N187" s="21" t="str">
        <f t="shared" si="5"/>
        <v/>
      </c>
      <c r="O187" s="21"/>
      <c r="P187" s="21" t="s">
        <v>1150</v>
      </c>
      <c r="Q187" s="21"/>
      <c r="R187" s="21" t="str">
        <f>LEFT('2012-2022'!$P187,4)</f>
        <v>2012</v>
      </c>
      <c r="S187" s="21" t="s">
        <v>63</v>
      </c>
      <c r="T187" s="21"/>
      <c r="U187" s="21"/>
      <c r="V187" s="21"/>
      <c r="W187" s="27"/>
      <c r="X187" s="27"/>
      <c r="Y187" s="12"/>
    </row>
    <row r="188" ht="15.75" customHeight="1">
      <c r="A188" s="21">
        <v>2.2522688E7</v>
      </c>
      <c r="B188" s="21" t="s">
        <v>1243</v>
      </c>
      <c r="C188" s="21" t="s">
        <v>1244</v>
      </c>
      <c r="D188" s="21" t="s">
        <v>1245</v>
      </c>
      <c r="E188" s="21" t="s">
        <v>1246</v>
      </c>
      <c r="F188" s="21" t="s">
        <v>182</v>
      </c>
      <c r="G188" s="21">
        <v>2012.0</v>
      </c>
      <c r="H188" s="26">
        <v>41023.0</v>
      </c>
      <c r="I188" s="21" t="s">
        <v>1247</v>
      </c>
      <c r="J188" s="21"/>
      <c r="K188" s="21" t="s">
        <v>1248</v>
      </c>
      <c r="L188" s="21" t="str">
        <f>IF(ISNUMBER(VLOOKUP(A188,EXCL,1,FALSE)),"Excluido",IF(ISNUMBER(VLOOKUP(A188,POST,1,FALSE)),"PostAlerta",IF(ISNUMBER(VLOOKUP(A188,PRE,1,FALSE)),"PreAlerta","")))</f>
        <v>PreAlerta</v>
      </c>
      <c r="M188" s="21" t="str">
        <f>IF(ISNUMBER(A188),(IF(ISNUMBER(VLOOKUP(A188,KEYWORDS,1,FALSE)),"C/PalabrasClaves","S/PalabrasClaves")),"")</f>
        <v>S/PalabrasClaves</v>
      </c>
      <c r="N188" s="21" t="str">
        <f t="shared" si="5"/>
        <v/>
      </c>
      <c r="O188" s="21"/>
      <c r="P188" s="21" t="s">
        <v>1150</v>
      </c>
      <c r="Q188" s="21"/>
      <c r="R188" s="21" t="str">
        <f>LEFT('2012-2022'!$P188,4)</f>
        <v>2012</v>
      </c>
      <c r="S188" s="21" t="s">
        <v>63</v>
      </c>
      <c r="T188" s="21"/>
      <c r="U188" s="21"/>
      <c r="V188" s="21"/>
      <c r="W188" s="27"/>
      <c r="X188" s="27"/>
      <c r="Y188" s="28"/>
    </row>
    <row r="189" ht="15.75" customHeight="1">
      <c r="A189" s="21">
        <v>2.2522691E7</v>
      </c>
      <c r="B189" s="21" t="s">
        <v>1249</v>
      </c>
      <c r="C189" s="21" t="s">
        <v>1250</v>
      </c>
      <c r="D189" s="21" t="s">
        <v>1251</v>
      </c>
      <c r="E189" s="21" t="s">
        <v>1252</v>
      </c>
      <c r="F189" s="21" t="s">
        <v>182</v>
      </c>
      <c r="G189" s="21">
        <v>2012.0</v>
      </c>
      <c r="H189" s="26">
        <v>41023.0</v>
      </c>
      <c r="I189" s="21" t="s">
        <v>1253</v>
      </c>
      <c r="J189" s="21"/>
      <c r="K189" s="21" t="s">
        <v>1254</v>
      </c>
      <c r="L189" s="21" t="str">
        <f>IF(ISNUMBER(VLOOKUP(A189,EXCL,1,FALSE)),"Excluido",IF(ISNUMBER(VLOOKUP(A189,POST,1,FALSE)),"PostAlerta",IF(ISNUMBER(VLOOKUP(A189,PRE,1,FALSE)),"PreAlerta","")))</f>
        <v>PreAlerta</v>
      </c>
      <c r="M189" s="21" t="str">
        <f>IF(ISNUMBER(A189),(IF(ISNUMBER(VLOOKUP(A189,KEYWORDS,1,FALSE)),"C/PalabrasClaves","S/PalabrasClaves")),"")</f>
        <v>S/PalabrasClaves</v>
      </c>
      <c r="N189" s="21" t="str">
        <f t="shared" si="5"/>
        <v/>
      </c>
      <c r="O189" s="21"/>
      <c r="P189" s="21" t="s">
        <v>1150</v>
      </c>
      <c r="Q189" s="21"/>
      <c r="R189" s="21" t="str">
        <f>LEFT('2012-2022'!$P189,4)</f>
        <v>2012</v>
      </c>
      <c r="S189" s="21" t="s">
        <v>63</v>
      </c>
      <c r="T189" s="21"/>
      <c r="U189" s="21"/>
      <c r="V189" s="21"/>
      <c r="W189" s="27"/>
      <c r="X189" s="27"/>
      <c r="Y189" s="12"/>
    </row>
    <row r="190" ht="15.75" customHeight="1">
      <c r="A190" s="21">
        <v>2.2530696E7</v>
      </c>
      <c r="B190" s="21" t="s">
        <v>1255</v>
      </c>
      <c r="C190" s="21" t="s">
        <v>1256</v>
      </c>
      <c r="D190" s="21" t="s">
        <v>1257</v>
      </c>
      <c r="E190" s="21" t="s">
        <v>1258</v>
      </c>
      <c r="F190" s="21" t="s">
        <v>1259</v>
      </c>
      <c r="G190" s="21">
        <v>2012.0</v>
      </c>
      <c r="H190" s="26">
        <v>41025.0</v>
      </c>
      <c r="I190" s="21"/>
      <c r="J190" s="21"/>
      <c r="K190" s="21" t="s">
        <v>1260</v>
      </c>
      <c r="L190" s="21" t="str">
        <f>IF(ISNUMBER(VLOOKUP(A190,EXCL,1,FALSE)),"Excluido",IF(ISNUMBER(VLOOKUP(A190,POST,1,FALSE)),"PostAlerta",IF(ISNUMBER(VLOOKUP(A190,PRE,1,FALSE)),"PreAlerta","")))</f>
        <v>PreAlerta</v>
      </c>
      <c r="M190" s="21" t="str">
        <f>IF(ISNUMBER(A190),(IF(ISNUMBER(VLOOKUP(A190,KEYWORDS,1,FALSE)),"C/PalabrasClaves","S/PalabrasClaves")),"")</f>
        <v>S/PalabrasClaves</v>
      </c>
      <c r="N190" s="21" t="str">
        <f t="shared" si="5"/>
        <v/>
      </c>
      <c r="O190" s="21"/>
      <c r="P190" s="21" t="s">
        <v>1150</v>
      </c>
      <c r="Q190" s="21"/>
      <c r="R190" s="21" t="str">
        <f>LEFT('2012-2022'!$P190,4)</f>
        <v>2012</v>
      </c>
      <c r="S190" s="21" t="s">
        <v>63</v>
      </c>
      <c r="T190" s="21"/>
      <c r="U190" s="21"/>
      <c r="V190" s="21"/>
      <c r="W190" s="27"/>
      <c r="X190" s="27"/>
      <c r="Y190" s="28"/>
    </row>
    <row r="191" ht="15.75" customHeight="1">
      <c r="A191" s="21">
        <v>2.2533729E7</v>
      </c>
      <c r="B191" s="21" t="s">
        <v>1261</v>
      </c>
      <c r="C191" s="21" t="s">
        <v>1262</v>
      </c>
      <c r="D191" s="21" t="s">
        <v>1263</v>
      </c>
      <c r="E191" s="21" t="s">
        <v>1264</v>
      </c>
      <c r="F191" s="21" t="s">
        <v>1259</v>
      </c>
      <c r="G191" s="21">
        <v>2012.0</v>
      </c>
      <c r="H191" s="26">
        <v>41026.0</v>
      </c>
      <c r="I191" s="21"/>
      <c r="J191" s="21"/>
      <c r="K191" s="21" t="s">
        <v>1265</v>
      </c>
      <c r="L191" s="21" t="str">
        <f>IF(ISNUMBER(VLOOKUP(A191,EXCL,1,FALSE)),"Excluido",IF(ISNUMBER(VLOOKUP(A191,POST,1,FALSE)),"PostAlerta",IF(ISNUMBER(VLOOKUP(A191,PRE,1,FALSE)),"PreAlerta","")))</f>
        <v>PreAlerta</v>
      </c>
      <c r="M191" s="21" t="str">
        <f>IF(ISNUMBER(A191),(IF(ISNUMBER(VLOOKUP(A191,KEYWORDS,1,FALSE)),"C/PalabrasClaves","S/PalabrasClaves")),"")</f>
        <v>S/PalabrasClaves</v>
      </c>
      <c r="N191" s="21" t="str">
        <f t="shared" si="5"/>
        <v/>
      </c>
      <c r="O191" s="21"/>
      <c r="P191" s="21" t="s">
        <v>1150</v>
      </c>
      <c r="Q191" s="21"/>
      <c r="R191" s="21" t="str">
        <f>LEFT('2012-2022'!$P191,4)</f>
        <v>2012</v>
      </c>
      <c r="S191" s="21" t="s">
        <v>63</v>
      </c>
      <c r="T191" s="21"/>
      <c r="U191" s="21"/>
      <c r="V191" s="21"/>
      <c r="W191" s="27"/>
      <c r="X191" s="27"/>
      <c r="Y191" s="12"/>
    </row>
    <row r="192" ht="15.75" customHeight="1">
      <c r="A192" s="21">
        <v>2.2539814E7</v>
      </c>
      <c r="B192" s="21" t="s">
        <v>1266</v>
      </c>
      <c r="C192" s="21" t="s">
        <v>1267</v>
      </c>
      <c r="D192" s="21" t="s">
        <v>1268</v>
      </c>
      <c r="E192" s="21" t="s">
        <v>1269</v>
      </c>
      <c r="F192" s="21" t="s">
        <v>1270</v>
      </c>
      <c r="G192" s="21">
        <v>2012.0</v>
      </c>
      <c r="H192" s="26">
        <v>41027.0</v>
      </c>
      <c r="I192" s="21" t="s">
        <v>1271</v>
      </c>
      <c r="J192" s="21"/>
      <c r="K192" s="21" t="s">
        <v>1272</v>
      </c>
      <c r="L192" s="21" t="str">
        <f>IF(ISNUMBER(VLOOKUP(A192,EXCL,1,FALSE)),"Excluido",IF(ISNUMBER(VLOOKUP(A192,POST,1,FALSE)),"PostAlerta",IF(ISNUMBER(VLOOKUP(A192,PRE,1,FALSE)),"PreAlerta","")))</f>
        <v>PreAlerta</v>
      </c>
      <c r="M192" s="21" t="str">
        <f>IF(ISNUMBER(A192),(IF(ISNUMBER(VLOOKUP(A192,KEYWORDS,1,FALSE)),"C/PalabrasClaves","S/PalabrasClaves")),"")</f>
        <v>S/PalabrasClaves</v>
      </c>
      <c r="N192" s="21" t="str">
        <f t="shared" si="5"/>
        <v/>
      </c>
      <c r="O192" s="21"/>
      <c r="P192" s="21" t="s">
        <v>1273</v>
      </c>
      <c r="Q192" s="21"/>
      <c r="R192" s="21" t="str">
        <f>LEFT('2012-2022'!$P192,4)</f>
        <v>2012</v>
      </c>
      <c r="S192" s="21" t="s">
        <v>63</v>
      </c>
      <c r="T192" s="21"/>
      <c r="U192" s="21"/>
      <c r="V192" s="21"/>
      <c r="W192" s="27"/>
      <c r="X192" s="27"/>
      <c r="Y192" s="28"/>
    </row>
    <row r="193" ht="15.75" customHeight="1">
      <c r="A193" s="21">
        <v>2.2541336E7</v>
      </c>
      <c r="B193" s="21" t="s">
        <v>1274</v>
      </c>
      <c r="C193" s="21" t="s">
        <v>1275</v>
      </c>
      <c r="D193" s="21" t="s">
        <v>1276</v>
      </c>
      <c r="E193" s="21" t="s">
        <v>1277</v>
      </c>
      <c r="F193" s="21" t="s">
        <v>208</v>
      </c>
      <c r="G193" s="21">
        <v>2012.0</v>
      </c>
      <c r="H193" s="26">
        <v>41030.0</v>
      </c>
      <c r="I193" s="21"/>
      <c r="J193" s="21"/>
      <c r="K193" s="21" t="s">
        <v>1278</v>
      </c>
      <c r="L193" s="21" t="str">
        <f>IF(ISNUMBER(VLOOKUP(A193,EXCL,1,FALSE)),"Excluido",IF(ISNUMBER(VLOOKUP(A193,POST,1,FALSE)),"PostAlerta",IF(ISNUMBER(VLOOKUP(A193,PRE,1,FALSE)),"PreAlerta","")))</f>
        <v>PreAlerta</v>
      </c>
      <c r="M193" s="21" t="str">
        <f>IF(ISNUMBER(A193),(IF(ISNUMBER(VLOOKUP(A193,KEYWORDS,1,FALSE)),"C/PalabrasClaves","S/PalabrasClaves")),"")</f>
        <v>S/PalabrasClaves</v>
      </c>
      <c r="N193" s="21" t="str">
        <f t="shared" si="5"/>
        <v/>
      </c>
      <c r="O193" s="21"/>
      <c r="P193" s="21" t="s">
        <v>1150</v>
      </c>
      <c r="Q193" s="21"/>
      <c r="R193" s="21" t="str">
        <f>LEFT('2012-2022'!$P193,4)</f>
        <v>2012</v>
      </c>
      <c r="S193" s="21" t="s">
        <v>63</v>
      </c>
      <c r="T193" s="21"/>
      <c r="U193" s="21"/>
      <c r="V193" s="21"/>
      <c r="W193" s="27"/>
      <c r="X193" s="27"/>
      <c r="Y193" s="12"/>
    </row>
    <row r="194" ht="15.75" customHeight="1">
      <c r="A194" s="21">
        <v>2.2544247E7</v>
      </c>
      <c r="B194" s="21" t="s">
        <v>1279</v>
      </c>
      <c r="C194" s="21" t="s">
        <v>1280</v>
      </c>
      <c r="D194" s="21" t="s">
        <v>1281</v>
      </c>
      <c r="E194" s="21" t="s">
        <v>1282</v>
      </c>
      <c r="F194" s="21" t="s">
        <v>182</v>
      </c>
      <c r="G194" s="21">
        <v>2012.0</v>
      </c>
      <c r="H194" s="26">
        <v>41030.0</v>
      </c>
      <c r="I194" s="21" t="s">
        <v>1283</v>
      </c>
      <c r="J194" s="21"/>
      <c r="K194" s="21" t="s">
        <v>1284</v>
      </c>
      <c r="L194" s="21" t="str">
        <f>IF(ISNUMBER(VLOOKUP(A194,EXCL,1,FALSE)),"Excluido",IF(ISNUMBER(VLOOKUP(A194,POST,1,FALSE)),"PostAlerta",IF(ISNUMBER(VLOOKUP(A194,PRE,1,FALSE)),"PreAlerta","")))</f>
        <v>PreAlerta</v>
      </c>
      <c r="M194" s="21" t="str">
        <f>IF(ISNUMBER(A194),(IF(ISNUMBER(VLOOKUP(A194,KEYWORDS,1,FALSE)),"C/PalabrasClaves","S/PalabrasClaves")),"")</f>
        <v>S/PalabrasClaves</v>
      </c>
      <c r="N194" s="21" t="str">
        <f t="shared" si="5"/>
        <v/>
      </c>
      <c r="O194" s="21"/>
      <c r="P194" s="21" t="s">
        <v>1150</v>
      </c>
      <c r="Q194" s="21"/>
      <c r="R194" s="21" t="str">
        <f>LEFT('2012-2022'!$P194,4)</f>
        <v>2012</v>
      </c>
      <c r="S194" s="21" t="s">
        <v>63</v>
      </c>
      <c r="T194" s="21"/>
      <c r="U194" s="21"/>
      <c r="V194" s="21"/>
      <c r="W194" s="27"/>
      <c r="X194" s="27"/>
      <c r="Y194" s="28"/>
    </row>
    <row r="195" ht="15.75" customHeight="1">
      <c r="A195" s="21">
        <v>2.2547548E7</v>
      </c>
      <c r="B195" s="21" t="s">
        <v>1285</v>
      </c>
      <c r="C195" s="21" t="s">
        <v>1286</v>
      </c>
      <c r="D195" s="21" t="s">
        <v>1287</v>
      </c>
      <c r="E195" s="21" t="s">
        <v>1288</v>
      </c>
      <c r="F195" s="21" t="s">
        <v>439</v>
      </c>
      <c r="G195" s="21">
        <v>2012.0</v>
      </c>
      <c r="H195" s="26">
        <v>41031.0</v>
      </c>
      <c r="I195" s="21" t="s">
        <v>1289</v>
      </c>
      <c r="J195" s="21"/>
      <c r="K195" s="21" t="s">
        <v>1290</v>
      </c>
      <c r="L195" s="21" t="str">
        <f>IF(ISNUMBER(VLOOKUP(A195,EXCL,1,FALSE)),"Excluido",IF(ISNUMBER(VLOOKUP(A195,POST,1,FALSE)),"PostAlerta",IF(ISNUMBER(VLOOKUP(A195,PRE,1,FALSE)),"PreAlerta","")))</f>
        <v>PreAlerta</v>
      </c>
      <c r="M195" s="21" t="str">
        <f>IF(ISNUMBER(A195),(IF(ISNUMBER(VLOOKUP(A195,KEYWORDS,1,FALSE)),"C/PalabrasClaves","S/PalabrasClaves")),"")</f>
        <v>S/PalabrasClaves</v>
      </c>
      <c r="N195" s="21" t="str">
        <f t="shared" si="5"/>
        <v/>
      </c>
      <c r="O195" s="21"/>
      <c r="P195" s="21" t="s">
        <v>1150</v>
      </c>
      <c r="Q195" s="21"/>
      <c r="R195" s="21" t="str">
        <f>LEFT('2012-2022'!$P195,4)</f>
        <v>2012</v>
      </c>
      <c r="S195" s="21" t="s">
        <v>63</v>
      </c>
      <c r="T195" s="21"/>
      <c r="U195" s="21"/>
      <c r="V195" s="21"/>
      <c r="W195" s="27"/>
      <c r="X195" s="27"/>
      <c r="Y195" s="12"/>
    </row>
    <row r="196" ht="15.75" customHeight="1">
      <c r="A196" s="21">
        <v>2.2549469E7</v>
      </c>
      <c r="B196" s="21" t="s">
        <v>1291</v>
      </c>
      <c r="C196" s="21" t="s">
        <v>1292</v>
      </c>
      <c r="D196" s="21" t="s">
        <v>1293</v>
      </c>
      <c r="E196" s="21" t="s">
        <v>1294</v>
      </c>
      <c r="F196" s="21" t="s">
        <v>1295</v>
      </c>
      <c r="G196" s="21">
        <v>2012.0</v>
      </c>
      <c r="H196" s="26">
        <v>41032.0</v>
      </c>
      <c r="I196" s="21"/>
      <c r="J196" s="21"/>
      <c r="K196" s="21" t="s">
        <v>1296</v>
      </c>
      <c r="L196" s="21" t="str">
        <f>IF(ISNUMBER(VLOOKUP(A196,EXCL,1,FALSE)),"Excluido",IF(ISNUMBER(VLOOKUP(A196,POST,1,FALSE)),"PostAlerta",IF(ISNUMBER(VLOOKUP(A196,PRE,1,FALSE)),"PreAlerta","")))</f>
        <v>PreAlerta</v>
      </c>
      <c r="M196" s="21" t="str">
        <f>IF(ISNUMBER(A196),(IF(ISNUMBER(VLOOKUP(A196,KEYWORDS,1,FALSE)),"C/PalabrasClaves","S/PalabrasClaves")),"")</f>
        <v>S/PalabrasClaves</v>
      </c>
      <c r="N196" s="21" t="str">
        <f t="shared" si="5"/>
        <v/>
      </c>
      <c r="O196" s="21"/>
      <c r="P196" s="21" t="s">
        <v>1150</v>
      </c>
      <c r="Q196" s="21"/>
      <c r="R196" s="21" t="str">
        <f>LEFT('2012-2022'!$P196,4)</f>
        <v>2012</v>
      </c>
      <c r="S196" s="21" t="s">
        <v>63</v>
      </c>
      <c r="T196" s="21"/>
      <c r="U196" s="21"/>
      <c r="V196" s="21"/>
      <c r="W196" s="27"/>
      <c r="X196" s="27"/>
      <c r="Y196" s="28"/>
    </row>
    <row r="197" ht="15.75" customHeight="1">
      <c r="A197" s="21">
        <v>2.2585962E7</v>
      </c>
      <c r="B197" s="21" t="s">
        <v>1297</v>
      </c>
      <c r="C197" s="21" t="s">
        <v>1298</v>
      </c>
      <c r="D197" s="21" t="s">
        <v>1299</v>
      </c>
      <c r="E197" s="21" t="s">
        <v>1300</v>
      </c>
      <c r="F197" s="21" t="s">
        <v>439</v>
      </c>
      <c r="G197" s="21">
        <v>2012.0</v>
      </c>
      <c r="H197" s="26">
        <v>41045.0</v>
      </c>
      <c r="I197" s="21" t="s">
        <v>1301</v>
      </c>
      <c r="J197" s="21"/>
      <c r="K197" s="21" t="s">
        <v>1302</v>
      </c>
      <c r="L197" s="21" t="str">
        <f>IF(ISNUMBER(VLOOKUP(A197,EXCL,1,FALSE)),"Excluido",IF(ISNUMBER(VLOOKUP(A197,POST,1,FALSE)),"PostAlerta",IF(ISNUMBER(VLOOKUP(A197,PRE,1,FALSE)),"PreAlerta","")))</f>
        <v>PreAlerta</v>
      </c>
      <c r="M197" s="21" t="str">
        <f>IF(ISNUMBER(A197),(IF(ISNUMBER(VLOOKUP(A197,KEYWORDS,1,FALSE)),"C/PalabrasClaves","S/PalabrasClaves")),"")</f>
        <v>S/PalabrasClaves</v>
      </c>
      <c r="N197" s="21" t="str">
        <f t="shared" si="5"/>
        <v/>
      </c>
      <c r="O197" s="21"/>
      <c r="P197" s="21" t="s">
        <v>1150</v>
      </c>
      <c r="Q197" s="21"/>
      <c r="R197" s="21" t="str">
        <f>LEFT('2012-2022'!$P197,4)</f>
        <v>2012</v>
      </c>
      <c r="S197" s="21" t="s">
        <v>63</v>
      </c>
      <c r="T197" s="21"/>
      <c r="U197" s="21"/>
      <c r="V197" s="21"/>
      <c r="W197" s="27"/>
      <c r="X197" s="27"/>
      <c r="Y197" s="12"/>
    </row>
    <row r="198" ht="15.75" customHeight="1">
      <c r="A198" s="21">
        <v>2.2607068E7</v>
      </c>
      <c r="B198" s="21" t="s">
        <v>1303</v>
      </c>
      <c r="C198" s="21" t="s">
        <v>1304</v>
      </c>
      <c r="D198" s="21" t="s">
        <v>1305</v>
      </c>
      <c r="E198" s="21" t="s">
        <v>1306</v>
      </c>
      <c r="F198" s="21" t="s">
        <v>151</v>
      </c>
      <c r="G198" s="21">
        <v>2012.0</v>
      </c>
      <c r="H198" s="26">
        <v>41051.0</v>
      </c>
      <c r="I198" s="21"/>
      <c r="J198" s="21"/>
      <c r="K198" s="21" t="s">
        <v>1307</v>
      </c>
      <c r="L198" s="21" t="str">
        <f>IF(ISNUMBER(VLOOKUP(A198,EXCL,1,FALSE)),"Excluido",IF(ISNUMBER(VLOOKUP(A198,POST,1,FALSE)),"PostAlerta",IF(ISNUMBER(VLOOKUP(A198,PRE,1,FALSE)),"PreAlerta","")))</f>
        <v>PreAlerta</v>
      </c>
      <c r="M198" s="21" t="str">
        <f>IF(ISNUMBER(A198),(IF(ISNUMBER(VLOOKUP(A198,KEYWORDS,1,FALSE)),"C/PalabrasClaves","S/PalabrasClaves")),"")</f>
        <v>S/PalabrasClaves</v>
      </c>
      <c r="N198" s="21" t="str">
        <f t="shared" si="5"/>
        <v/>
      </c>
      <c r="O198" s="21"/>
      <c r="P198" s="21" t="s">
        <v>1150</v>
      </c>
      <c r="Q198" s="21"/>
      <c r="R198" s="21" t="str">
        <f>LEFT('2012-2022'!$P198,4)</f>
        <v>2012</v>
      </c>
      <c r="S198" s="21" t="s">
        <v>63</v>
      </c>
      <c r="T198" s="21"/>
      <c r="U198" s="21"/>
      <c r="V198" s="21"/>
      <c r="W198" s="27"/>
      <c r="X198" s="27"/>
      <c r="Y198" s="28"/>
    </row>
    <row r="199" ht="15.75" customHeight="1">
      <c r="A199" s="21">
        <v>2.2617213E7</v>
      </c>
      <c r="B199" s="21" t="s">
        <v>1308</v>
      </c>
      <c r="C199" s="21" t="s">
        <v>1309</v>
      </c>
      <c r="D199" s="21" t="s">
        <v>1310</v>
      </c>
      <c r="E199" s="21" t="s">
        <v>1311</v>
      </c>
      <c r="F199" s="21" t="s">
        <v>1312</v>
      </c>
      <c r="G199" s="21">
        <v>2012.0</v>
      </c>
      <c r="H199" s="26">
        <v>41053.0</v>
      </c>
      <c r="I199" s="21" t="s">
        <v>1313</v>
      </c>
      <c r="J199" s="21"/>
      <c r="K199" s="21" t="s">
        <v>1314</v>
      </c>
      <c r="L199" s="21" t="str">
        <f>IF(ISNUMBER(VLOOKUP(A199,EXCL,1,FALSE)),"Excluido",IF(ISNUMBER(VLOOKUP(A199,POST,1,FALSE)),"PostAlerta",IF(ISNUMBER(VLOOKUP(A199,PRE,1,FALSE)),"PreAlerta","")))</f>
        <v>PreAlerta</v>
      </c>
      <c r="M199" s="21" t="str">
        <f>IF(ISNUMBER(A199),(IF(ISNUMBER(VLOOKUP(A199,KEYWORDS,1,FALSE)),"C/PalabrasClaves","S/PalabrasClaves")),"")</f>
        <v>C/PalabrasClaves</v>
      </c>
      <c r="N199" s="21" t="str">
        <f t="shared" si="5"/>
        <v/>
      </c>
      <c r="O199" s="21"/>
      <c r="P199" s="21" t="s">
        <v>1150</v>
      </c>
      <c r="Q199" s="21"/>
      <c r="R199" s="21" t="str">
        <f>LEFT('2012-2022'!$P199,4)</f>
        <v>2012</v>
      </c>
      <c r="S199" s="21" t="s">
        <v>63</v>
      </c>
      <c r="T199" s="21"/>
      <c r="U199" s="21"/>
      <c r="V199" s="21"/>
      <c r="W199" s="27"/>
      <c r="X199" s="27"/>
      <c r="Y199" s="12"/>
    </row>
    <row r="200" ht="15.75" customHeight="1">
      <c r="A200" s="21">
        <v>2.2709801E7</v>
      </c>
      <c r="B200" s="21" t="s">
        <v>1315</v>
      </c>
      <c r="C200" s="21" t="s">
        <v>1316</v>
      </c>
      <c r="D200" s="21" t="s">
        <v>1317</v>
      </c>
      <c r="E200" s="21" t="s">
        <v>1318</v>
      </c>
      <c r="F200" s="21" t="s">
        <v>508</v>
      </c>
      <c r="G200" s="21">
        <v>2012.0</v>
      </c>
      <c r="H200" s="26">
        <v>41080.0</v>
      </c>
      <c r="I200" s="21" t="s">
        <v>1319</v>
      </c>
      <c r="J200" s="21"/>
      <c r="K200" s="21" t="s">
        <v>1320</v>
      </c>
      <c r="L200" s="21" t="str">
        <f>IF(ISNUMBER(VLOOKUP(A200,EXCL,1,FALSE)),"Excluido",IF(ISNUMBER(VLOOKUP(A200,POST,1,FALSE)),"PostAlerta",IF(ISNUMBER(VLOOKUP(A200,PRE,1,FALSE)),"PreAlerta","")))</f>
        <v>PreAlerta</v>
      </c>
      <c r="M200" s="21" t="str">
        <f>IF(ISNUMBER(A200),(IF(ISNUMBER(VLOOKUP(A200,KEYWORDS,1,FALSE)),"C/PalabrasClaves","S/PalabrasClaves")),"")</f>
        <v>S/PalabrasClaves</v>
      </c>
      <c r="N200" s="21" t="str">
        <f t="shared" si="5"/>
        <v/>
      </c>
      <c r="O200" s="21"/>
      <c r="P200" s="21" t="s">
        <v>1150</v>
      </c>
      <c r="Q200" s="21"/>
      <c r="R200" s="21" t="str">
        <f>LEFT('2012-2022'!$P200,4)</f>
        <v>2012</v>
      </c>
      <c r="S200" s="21" t="s">
        <v>63</v>
      </c>
      <c r="T200" s="21"/>
      <c r="U200" s="21"/>
      <c r="V200" s="21"/>
      <c r="W200" s="27"/>
      <c r="X200" s="27"/>
      <c r="Y200" s="28"/>
    </row>
    <row r="201" ht="15.75" customHeight="1">
      <c r="A201" s="21">
        <v>2.2738055E7</v>
      </c>
      <c r="B201" s="21" t="s">
        <v>1321</v>
      </c>
      <c r="C201" s="21" t="s">
        <v>1322</v>
      </c>
      <c r="D201" s="21" t="s">
        <v>1323</v>
      </c>
      <c r="E201" s="21" t="s">
        <v>1324</v>
      </c>
      <c r="F201" s="21" t="s">
        <v>1325</v>
      </c>
      <c r="G201" s="21">
        <v>2012.0</v>
      </c>
      <c r="H201" s="26">
        <v>41089.0</v>
      </c>
      <c r="I201" s="21"/>
      <c r="J201" s="21"/>
      <c r="K201" s="21" t="s">
        <v>1326</v>
      </c>
      <c r="L201" s="21" t="str">
        <f>IF(ISNUMBER(VLOOKUP(A201,EXCL,1,FALSE)),"Excluido",IF(ISNUMBER(VLOOKUP(A201,POST,1,FALSE)),"PostAlerta",IF(ISNUMBER(VLOOKUP(A201,PRE,1,FALSE)),"PreAlerta","")))</f>
        <v>PreAlerta</v>
      </c>
      <c r="M201" s="21" t="str">
        <f>IF(ISNUMBER(A201),(IF(ISNUMBER(VLOOKUP(A201,KEYWORDS,1,FALSE)),"C/PalabrasClaves","S/PalabrasClaves")),"")</f>
        <v>S/PalabrasClaves</v>
      </c>
      <c r="N201" s="21" t="str">
        <f t="shared" si="5"/>
        <v/>
      </c>
      <c r="O201" s="21"/>
      <c r="P201" s="21" t="s">
        <v>1150</v>
      </c>
      <c r="Q201" s="21"/>
      <c r="R201" s="21" t="str">
        <f>LEFT('2012-2022'!$P201,4)</f>
        <v>2012</v>
      </c>
      <c r="S201" s="21" t="s">
        <v>63</v>
      </c>
      <c r="T201" s="21"/>
      <c r="U201" s="21"/>
      <c r="V201" s="21"/>
      <c r="W201" s="27"/>
      <c r="X201" s="27"/>
      <c r="Y201" s="12"/>
    </row>
    <row r="202" ht="15.75" customHeight="1">
      <c r="A202" s="21">
        <v>2.2738934E7</v>
      </c>
      <c r="B202" s="21" t="s">
        <v>1327</v>
      </c>
      <c r="C202" s="21" t="s">
        <v>1328</v>
      </c>
      <c r="D202" s="21" t="s">
        <v>1329</v>
      </c>
      <c r="E202" s="21" t="s">
        <v>1330</v>
      </c>
      <c r="F202" s="21" t="s">
        <v>1331</v>
      </c>
      <c r="G202" s="21">
        <v>2012.0</v>
      </c>
      <c r="H202" s="26">
        <v>41089.0</v>
      </c>
      <c r="I202" s="21"/>
      <c r="J202" s="21"/>
      <c r="K202" s="21" t="s">
        <v>1332</v>
      </c>
      <c r="L202" s="21" t="str">
        <f>IF(ISNUMBER(VLOOKUP(A202,EXCL,1,FALSE)),"Excluido",IF(ISNUMBER(VLOOKUP(A202,POST,1,FALSE)),"PostAlerta",IF(ISNUMBER(VLOOKUP(A202,PRE,1,FALSE)),"PreAlerta","")))</f>
        <v>PreAlerta</v>
      </c>
      <c r="M202" s="21" t="str">
        <f>IF(ISNUMBER(A202),(IF(ISNUMBER(VLOOKUP(A202,KEYWORDS,1,FALSE)),"C/PalabrasClaves","S/PalabrasClaves")),"")</f>
        <v>S/PalabrasClaves</v>
      </c>
      <c r="N202" s="21" t="str">
        <f t="shared" si="5"/>
        <v/>
      </c>
      <c r="O202" s="21"/>
      <c r="P202" s="21" t="s">
        <v>1150</v>
      </c>
      <c r="Q202" s="21"/>
      <c r="R202" s="21" t="str">
        <f>LEFT('2012-2022'!$P202,4)</f>
        <v>2012</v>
      </c>
      <c r="S202" s="21" t="s">
        <v>63</v>
      </c>
      <c r="T202" s="21"/>
      <c r="U202" s="21"/>
      <c r="V202" s="21"/>
      <c r="W202" s="27"/>
      <c r="X202" s="27"/>
      <c r="Y202" s="28"/>
    </row>
    <row r="203" ht="15.75" customHeight="1">
      <c r="A203" s="21">
        <v>2.2763636E7</v>
      </c>
      <c r="B203" s="21" t="s">
        <v>1333</v>
      </c>
      <c r="C203" s="21" t="s">
        <v>1334</v>
      </c>
      <c r="D203" s="21" t="s">
        <v>1335</v>
      </c>
      <c r="E203" s="21" t="s">
        <v>1336</v>
      </c>
      <c r="F203" s="21" t="s">
        <v>1337</v>
      </c>
      <c r="G203" s="21">
        <v>2012.0</v>
      </c>
      <c r="H203" s="26">
        <v>41096.0</v>
      </c>
      <c r="I203" s="21" t="s">
        <v>1338</v>
      </c>
      <c r="J203" s="21"/>
      <c r="K203" s="21" t="s">
        <v>1339</v>
      </c>
      <c r="L203" s="21" t="str">
        <f>IF(ISNUMBER(VLOOKUP(A203,EXCL,1,FALSE)),"Excluido",IF(ISNUMBER(VLOOKUP(A203,POST,1,FALSE)),"PostAlerta",IF(ISNUMBER(VLOOKUP(A203,PRE,1,FALSE)),"PreAlerta","")))</f>
        <v>Excluido</v>
      </c>
      <c r="M203" s="21" t="str">
        <f>IF(ISNUMBER(A203),(IF(ISNUMBER(VLOOKUP(A203,KEYWORDS,1,FALSE)),"C/PalabrasClaves","S/PalabrasClaves")),"")</f>
        <v>S/PalabrasClaves</v>
      </c>
      <c r="N203" s="21" t="str">
        <f t="shared" si="5"/>
        <v/>
      </c>
      <c r="O203" s="21"/>
      <c r="P203" s="21" t="s">
        <v>1150</v>
      </c>
      <c r="Q203" s="21"/>
      <c r="R203" s="21" t="str">
        <f>LEFT('2012-2022'!$P203,4)</f>
        <v>2012</v>
      </c>
      <c r="S203" s="21" t="s">
        <v>63</v>
      </c>
      <c r="T203" s="21"/>
      <c r="U203" s="21"/>
      <c r="V203" s="21"/>
      <c r="W203" s="27"/>
      <c r="X203" s="27"/>
      <c r="Y203" s="12"/>
    </row>
    <row r="204" ht="15.75" customHeight="1">
      <c r="A204" s="21">
        <v>2.2764303E7</v>
      </c>
      <c r="B204" s="21" t="s">
        <v>1340</v>
      </c>
      <c r="C204" s="21" t="s">
        <v>1341</v>
      </c>
      <c r="D204" s="21" t="s">
        <v>1342</v>
      </c>
      <c r="E204" s="21" t="s">
        <v>1343</v>
      </c>
      <c r="F204" s="21" t="s">
        <v>520</v>
      </c>
      <c r="G204" s="21">
        <v>2012.0</v>
      </c>
      <c r="H204" s="26">
        <v>41096.0</v>
      </c>
      <c r="I204" s="21" t="s">
        <v>1344</v>
      </c>
      <c r="J204" s="21"/>
      <c r="K204" s="21" t="s">
        <v>1345</v>
      </c>
      <c r="L204" s="21" t="str">
        <f>IF(ISNUMBER(VLOOKUP(A204,EXCL,1,FALSE)),"Excluido",IF(ISNUMBER(VLOOKUP(A204,POST,1,FALSE)),"PostAlerta",IF(ISNUMBER(VLOOKUP(A204,PRE,1,FALSE)),"PreAlerta","")))</f>
        <v>PreAlerta</v>
      </c>
      <c r="M204" s="21" t="str">
        <f>IF(ISNUMBER(A204),(IF(ISNUMBER(VLOOKUP(A204,KEYWORDS,1,FALSE)),"C/PalabrasClaves","S/PalabrasClaves")),"")</f>
        <v>S/PalabrasClaves</v>
      </c>
      <c r="N204" s="21" t="str">
        <f t="shared" si="5"/>
        <v/>
      </c>
      <c r="O204" s="21"/>
      <c r="P204" s="21" t="s">
        <v>1150</v>
      </c>
      <c r="Q204" s="21"/>
      <c r="R204" s="21" t="str">
        <f>LEFT('2012-2022'!$P204,4)</f>
        <v>2012</v>
      </c>
      <c r="S204" s="21" t="s">
        <v>63</v>
      </c>
      <c r="T204" s="21"/>
      <c r="U204" s="21"/>
      <c r="V204" s="21"/>
      <c r="W204" s="27"/>
      <c r="X204" s="27"/>
      <c r="Y204" s="28"/>
    </row>
    <row r="205" ht="15.75" customHeight="1">
      <c r="A205" s="21">
        <v>2.2764312E7</v>
      </c>
      <c r="B205" s="21" t="s">
        <v>1346</v>
      </c>
      <c r="C205" s="21" t="s">
        <v>1347</v>
      </c>
      <c r="D205" s="21" t="s">
        <v>1348</v>
      </c>
      <c r="E205" s="21" t="s">
        <v>1349</v>
      </c>
      <c r="F205" s="21" t="s">
        <v>520</v>
      </c>
      <c r="G205" s="21">
        <v>2012.0</v>
      </c>
      <c r="H205" s="26">
        <v>41096.0</v>
      </c>
      <c r="I205" s="21" t="s">
        <v>1350</v>
      </c>
      <c r="J205" s="21"/>
      <c r="K205" s="21" t="s">
        <v>1351</v>
      </c>
      <c r="L205" s="21" t="str">
        <f>IF(ISNUMBER(VLOOKUP(A205,EXCL,1,FALSE)),"Excluido",IF(ISNUMBER(VLOOKUP(A205,POST,1,FALSE)),"PostAlerta",IF(ISNUMBER(VLOOKUP(A205,PRE,1,FALSE)),"PreAlerta","")))</f>
        <v>PreAlerta</v>
      </c>
      <c r="M205" s="21" t="str">
        <f>IF(ISNUMBER(A205),(IF(ISNUMBER(VLOOKUP(A205,KEYWORDS,1,FALSE)),"C/PalabrasClaves","S/PalabrasClaves")),"")</f>
        <v>S/PalabrasClaves</v>
      </c>
      <c r="N205" s="21" t="str">
        <f t="shared" si="5"/>
        <v/>
      </c>
      <c r="O205" s="21"/>
      <c r="P205" s="21" t="s">
        <v>1150</v>
      </c>
      <c r="Q205" s="21"/>
      <c r="R205" s="21" t="str">
        <f>LEFT('2012-2022'!$P205,4)</f>
        <v>2012</v>
      </c>
      <c r="S205" s="21" t="s">
        <v>63</v>
      </c>
      <c r="T205" s="21"/>
      <c r="U205" s="21"/>
      <c r="V205" s="21"/>
      <c r="W205" s="27"/>
      <c r="X205" s="27"/>
      <c r="Y205" s="12"/>
    </row>
    <row r="206" ht="15.75" customHeight="1">
      <c r="A206" s="21">
        <v>2.2846139E7</v>
      </c>
      <c r="B206" s="21" t="s">
        <v>1352</v>
      </c>
      <c r="C206" s="21" t="s">
        <v>1353</v>
      </c>
      <c r="D206" s="21" t="s">
        <v>1354</v>
      </c>
      <c r="E206" s="21" t="s">
        <v>1355</v>
      </c>
      <c r="F206" s="21" t="s">
        <v>1356</v>
      </c>
      <c r="G206" s="21">
        <v>2012.0</v>
      </c>
      <c r="H206" s="26">
        <v>41122.0</v>
      </c>
      <c r="I206" s="21"/>
      <c r="J206" s="21"/>
      <c r="K206" s="21" t="s">
        <v>1357</v>
      </c>
      <c r="L206" s="21" t="str">
        <f>IF(ISNUMBER(VLOOKUP(A206,EXCL,1,FALSE)),"Excluido",IF(ISNUMBER(VLOOKUP(A206,POST,1,FALSE)),"PostAlerta",IF(ISNUMBER(VLOOKUP(A206,PRE,1,FALSE)),"PreAlerta","")))</f>
        <v>PreAlerta</v>
      </c>
      <c r="M206" s="21" t="str">
        <f>IF(ISNUMBER(A206),(IF(ISNUMBER(VLOOKUP(A206,KEYWORDS,1,FALSE)),"C/PalabrasClaves","S/PalabrasClaves")),"")</f>
        <v>S/PalabrasClaves</v>
      </c>
      <c r="N206" s="21" t="str">
        <f t="shared" si="5"/>
        <v/>
      </c>
      <c r="O206" s="21"/>
      <c r="P206" s="21" t="s">
        <v>1358</v>
      </c>
      <c r="Q206" s="21"/>
      <c r="R206" s="21" t="str">
        <f>LEFT('2012-2022'!$P206,4)</f>
        <v>2012</v>
      </c>
      <c r="S206" s="21" t="s">
        <v>65</v>
      </c>
      <c r="T206" s="21"/>
      <c r="U206" s="21"/>
      <c r="V206" s="21"/>
      <c r="W206" s="27"/>
      <c r="X206" s="27"/>
      <c r="Y206" s="28"/>
    </row>
    <row r="207" ht="15.75" customHeight="1">
      <c r="A207" s="21">
        <v>2.2885447E7</v>
      </c>
      <c r="B207" s="21" t="s">
        <v>1359</v>
      </c>
      <c r="C207" s="21" t="s">
        <v>1360</v>
      </c>
      <c r="D207" s="21" t="s">
        <v>1361</v>
      </c>
      <c r="E207" s="21" t="s">
        <v>1362</v>
      </c>
      <c r="F207" s="21" t="s">
        <v>297</v>
      </c>
      <c r="G207" s="21">
        <v>2012.0</v>
      </c>
      <c r="H207" s="26">
        <v>41135.0</v>
      </c>
      <c r="I207" s="21"/>
      <c r="J207" s="21"/>
      <c r="K207" s="21" t="s">
        <v>1363</v>
      </c>
      <c r="L207" s="21" t="str">
        <f>IF(ISNUMBER(VLOOKUP(A207,EXCL,1,FALSE)),"Excluido",IF(ISNUMBER(VLOOKUP(A207,POST,1,FALSE)),"PostAlerta",IF(ISNUMBER(VLOOKUP(A207,PRE,1,FALSE)),"PreAlerta","")))</f>
        <v>PreAlerta</v>
      </c>
      <c r="M207" s="21" t="str">
        <f>IF(ISNUMBER(A207),(IF(ISNUMBER(VLOOKUP(A207,KEYWORDS,1,FALSE)),"C/PalabrasClaves","S/PalabrasClaves")),"")</f>
        <v>S/PalabrasClaves</v>
      </c>
      <c r="N207" s="21" t="str">
        <f t="shared" si="5"/>
        <v/>
      </c>
      <c r="O207" s="21"/>
      <c r="P207" s="21" t="s">
        <v>1150</v>
      </c>
      <c r="Q207" s="21"/>
      <c r="R207" s="21" t="str">
        <f>LEFT('2012-2022'!$P207,4)</f>
        <v>2012</v>
      </c>
      <c r="S207" s="21" t="s">
        <v>63</v>
      </c>
      <c r="T207" s="21"/>
      <c r="U207" s="21"/>
      <c r="V207" s="21"/>
      <c r="W207" s="27"/>
      <c r="X207" s="27"/>
      <c r="Y207" s="12"/>
    </row>
    <row r="208" ht="15.75" customHeight="1">
      <c r="A208" s="21">
        <v>2.2897044E7</v>
      </c>
      <c r="B208" s="21" t="s">
        <v>1364</v>
      </c>
      <c r="C208" s="21" t="s">
        <v>1365</v>
      </c>
      <c r="D208" s="21" t="s">
        <v>1366</v>
      </c>
      <c r="E208" s="21" t="s">
        <v>1367</v>
      </c>
      <c r="F208" s="21" t="s">
        <v>728</v>
      </c>
      <c r="G208" s="21">
        <v>2012.0</v>
      </c>
      <c r="H208" s="26">
        <v>41139.0</v>
      </c>
      <c r="I208" s="21" t="s">
        <v>1368</v>
      </c>
      <c r="J208" s="21" t="s">
        <v>1369</v>
      </c>
      <c r="K208" s="21" t="s">
        <v>1370</v>
      </c>
      <c r="L208" s="21" t="str">
        <f>IF(ISNUMBER(VLOOKUP(A208,EXCL,1,FALSE)),"Excluido",IF(ISNUMBER(VLOOKUP(A208,POST,1,FALSE)),"PostAlerta",IF(ISNUMBER(VLOOKUP(A208,PRE,1,FALSE)),"PreAlerta","")))</f>
        <v>PreAlerta</v>
      </c>
      <c r="M208" s="21" t="str">
        <f>IF(ISNUMBER(A208),(IF(ISNUMBER(VLOOKUP(A208,KEYWORDS,1,FALSE)),"C/PalabrasClaves","S/PalabrasClaves")),"")</f>
        <v>S/PalabrasClaves</v>
      </c>
      <c r="N208" s="21" t="str">
        <f t="shared" si="5"/>
        <v/>
      </c>
      <c r="O208" s="21"/>
      <c r="P208" s="21" t="s">
        <v>1150</v>
      </c>
      <c r="Q208" s="21"/>
      <c r="R208" s="21" t="str">
        <f>LEFT('2012-2022'!$P208,4)</f>
        <v>2012</v>
      </c>
      <c r="S208" s="21" t="s">
        <v>63</v>
      </c>
      <c r="T208" s="21"/>
      <c r="U208" s="21"/>
      <c r="V208" s="21"/>
      <c r="W208" s="27"/>
      <c r="X208" s="27"/>
      <c r="Y208" s="28"/>
    </row>
    <row r="209" ht="15.75" customHeight="1">
      <c r="A209" s="21">
        <v>2.2897053E7</v>
      </c>
      <c r="B209" s="21" t="s">
        <v>1371</v>
      </c>
      <c r="C209" s="21" t="s">
        <v>1372</v>
      </c>
      <c r="D209" s="21" t="s">
        <v>1373</v>
      </c>
      <c r="E209" s="21" t="s">
        <v>1374</v>
      </c>
      <c r="F209" s="21" t="s">
        <v>728</v>
      </c>
      <c r="G209" s="21">
        <v>2012.0</v>
      </c>
      <c r="H209" s="26">
        <v>41139.0</v>
      </c>
      <c r="I209" s="21"/>
      <c r="J209" s="21"/>
      <c r="K209" s="21" t="s">
        <v>1375</v>
      </c>
      <c r="L209" s="21" t="str">
        <f>IF(ISNUMBER(VLOOKUP(A209,EXCL,1,FALSE)),"Excluido",IF(ISNUMBER(VLOOKUP(A209,POST,1,FALSE)),"PostAlerta",IF(ISNUMBER(VLOOKUP(A209,PRE,1,FALSE)),"PreAlerta","")))</f>
        <v>PreAlerta</v>
      </c>
      <c r="M209" s="21" t="str">
        <f>IF(ISNUMBER(A209),(IF(ISNUMBER(VLOOKUP(A209,KEYWORDS,1,FALSE)),"C/PalabrasClaves","S/PalabrasClaves")),"")</f>
        <v>S/PalabrasClaves</v>
      </c>
      <c r="N209" s="21" t="str">
        <f t="shared" si="5"/>
        <v/>
      </c>
      <c r="O209" s="21"/>
      <c r="P209" s="21" t="s">
        <v>1150</v>
      </c>
      <c r="Q209" s="21"/>
      <c r="R209" s="21" t="str">
        <f>LEFT('2012-2022'!$P209,4)</f>
        <v>2012</v>
      </c>
      <c r="S209" s="21" t="s">
        <v>63</v>
      </c>
      <c r="T209" s="21"/>
      <c r="U209" s="21"/>
      <c r="V209" s="21"/>
      <c r="W209" s="27"/>
      <c r="X209" s="27"/>
      <c r="Y209" s="12"/>
    </row>
    <row r="210" ht="15.75" customHeight="1">
      <c r="A210" s="21">
        <v>2.289706E7</v>
      </c>
      <c r="B210" s="21" t="s">
        <v>1376</v>
      </c>
      <c r="C210" s="21" t="s">
        <v>1377</v>
      </c>
      <c r="D210" s="21" t="s">
        <v>1378</v>
      </c>
      <c r="E210" s="21" t="s">
        <v>1379</v>
      </c>
      <c r="F210" s="21" t="s">
        <v>728</v>
      </c>
      <c r="G210" s="21">
        <v>2012.0</v>
      </c>
      <c r="H210" s="26">
        <v>41139.0</v>
      </c>
      <c r="I210" s="21"/>
      <c r="J210" s="21"/>
      <c r="K210" s="21" t="s">
        <v>1380</v>
      </c>
      <c r="L210" s="21" t="str">
        <f>IF(ISNUMBER(VLOOKUP(A210,EXCL,1,FALSE)),"Excluido",IF(ISNUMBER(VLOOKUP(A210,POST,1,FALSE)),"PostAlerta",IF(ISNUMBER(VLOOKUP(A210,PRE,1,FALSE)),"PreAlerta","")))</f>
        <v>PreAlerta</v>
      </c>
      <c r="M210" s="21" t="str">
        <f>IF(ISNUMBER(A210),(IF(ISNUMBER(VLOOKUP(A210,KEYWORDS,1,FALSE)),"C/PalabrasClaves","S/PalabrasClaves")),"")</f>
        <v>S/PalabrasClaves</v>
      </c>
      <c r="N210" s="21" t="str">
        <f t="shared" si="5"/>
        <v/>
      </c>
      <c r="O210" s="21"/>
      <c r="P210" s="21" t="s">
        <v>1150</v>
      </c>
      <c r="Q210" s="21"/>
      <c r="R210" s="21" t="str">
        <f>LEFT('2012-2022'!$P210,4)</f>
        <v>2012</v>
      </c>
      <c r="S210" s="21" t="s">
        <v>63</v>
      </c>
      <c r="T210" s="21"/>
      <c r="U210" s="21"/>
      <c r="V210" s="21"/>
      <c r="W210" s="27"/>
      <c r="X210" s="27"/>
      <c r="Y210" s="28"/>
    </row>
    <row r="211" ht="15.75" customHeight="1">
      <c r="A211" s="21">
        <v>2.2919928E7</v>
      </c>
      <c r="B211" s="21" t="s">
        <v>1381</v>
      </c>
      <c r="C211" s="21" t="s">
        <v>1382</v>
      </c>
      <c r="D211" s="21" t="s">
        <v>1383</v>
      </c>
      <c r="E211" s="21" t="s">
        <v>1384</v>
      </c>
      <c r="F211" s="21" t="s">
        <v>302</v>
      </c>
      <c r="G211" s="21">
        <v>2012.0</v>
      </c>
      <c r="H211" s="26">
        <v>41149.0</v>
      </c>
      <c r="I211" s="21"/>
      <c r="J211" s="21"/>
      <c r="K211" s="21"/>
      <c r="L211" s="21" t="str">
        <f>IF(ISNUMBER(VLOOKUP(A211,EXCL,1,FALSE)),"Excluido",IF(ISNUMBER(VLOOKUP(A211,POST,1,FALSE)),"PostAlerta",IF(ISNUMBER(VLOOKUP(A211,PRE,1,FALSE)),"PreAlerta","")))</f>
        <v>PreAlerta</v>
      </c>
      <c r="M211" s="21" t="str">
        <f>IF(ISNUMBER(A211),(IF(ISNUMBER(VLOOKUP(A211,KEYWORDS,1,FALSE)),"C/PalabrasClaves","S/PalabrasClaves")),"")</f>
        <v>S/PalabrasClaves</v>
      </c>
      <c r="N211" s="21" t="str">
        <f t="shared" si="5"/>
        <v/>
      </c>
      <c r="O211" s="21"/>
      <c r="P211" s="21" t="s">
        <v>1358</v>
      </c>
      <c r="Q211" s="21"/>
      <c r="R211" s="21" t="str">
        <f>LEFT('2012-2022'!$P211,4)</f>
        <v>2012</v>
      </c>
      <c r="S211" s="21" t="s">
        <v>65</v>
      </c>
      <c r="T211" s="21"/>
      <c r="U211" s="21"/>
      <c r="V211" s="21"/>
      <c r="W211" s="27"/>
      <c r="X211" s="27"/>
      <c r="Y211" s="12"/>
    </row>
    <row r="212" ht="15.75" customHeight="1">
      <c r="A212" s="21">
        <v>2.3060956E7</v>
      </c>
      <c r="B212" s="21" t="s">
        <v>1385</v>
      </c>
      <c r="C212" s="21" t="s">
        <v>1386</v>
      </c>
      <c r="D212" s="21" t="s">
        <v>1387</v>
      </c>
      <c r="E212" s="21" t="s">
        <v>1388</v>
      </c>
      <c r="F212" s="21" t="s">
        <v>1389</v>
      </c>
      <c r="G212" s="21">
        <v>2012.0</v>
      </c>
      <c r="H212" s="26">
        <v>41195.0</v>
      </c>
      <c r="I212" s="21" t="s">
        <v>1390</v>
      </c>
      <c r="J212" s="21"/>
      <c r="K212" s="21" t="s">
        <v>1391</v>
      </c>
      <c r="L212" s="21" t="str">
        <f>IF(ISNUMBER(VLOOKUP(A212,EXCL,1,FALSE)),"Excluido",IF(ISNUMBER(VLOOKUP(A212,POST,1,FALSE)),"PostAlerta",IF(ISNUMBER(VLOOKUP(A212,PRE,1,FALSE)),"PreAlerta","")))</f>
        <v>PreAlerta</v>
      </c>
      <c r="M212" s="21" t="str">
        <f>IF(ISNUMBER(A212),(IF(ISNUMBER(VLOOKUP(A212,KEYWORDS,1,FALSE)),"C/PalabrasClaves","S/PalabrasClaves")),"")</f>
        <v>S/PalabrasClaves</v>
      </c>
      <c r="N212" s="21" t="str">
        <f t="shared" si="5"/>
        <v/>
      </c>
      <c r="O212" s="21"/>
      <c r="P212" s="21" t="s">
        <v>1273</v>
      </c>
      <c r="Q212" s="21"/>
      <c r="R212" s="21" t="str">
        <f>LEFT('2012-2022'!$P212,4)</f>
        <v>2012</v>
      </c>
      <c r="S212" s="21" t="s">
        <v>63</v>
      </c>
      <c r="T212" s="21"/>
      <c r="U212" s="21"/>
      <c r="V212" s="21"/>
      <c r="W212" s="27"/>
      <c r="X212" s="27"/>
      <c r="Y212" s="28"/>
    </row>
    <row r="213" ht="15.75" customHeight="1">
      <c r="A213" s="21">
        <v>2.3070428E7</v>
      </c>
      <c r="B213" s="21" t="s">
        <v>1392</v>
      </c>
      <c r="C213" s="21" t="s">
        <v>1393</v>
      </c>
      <c r="D213" s="21" t="s">
        <v>1394</v>
      </c>
      <c r="E213" s="21" t="s">
        <v>1395</v>
      </c>
      <c r="F213" s="21" t="s">
        <v>587</v>
      </c>
      <c r="G213" s="21">
        <v>2012.0</v>
      </c>
      <c r="H213" s="26">
        <v>41199.0</v>
      </c>
      <c r="I213" s="21"/>
      <c r="J213" s="21"/>
      <c r="K213" s="21" t="s">
        <v>1396</v>
      </c>
      <c r="L213" s="21" t="str">
        <f>IF(ISNUMBER(VLOOKUP(A213,EXCL,1,FALSE)),"Excluido",IF(ISNUMBER(VLOOKUP(A213,POST,1,FALSE)),"PostAlerta",IF(ISNUMBER(VLOOKUP(A213,PRE,1,FALSE)),"PreAlerta","")))</f>
        <v>PreAlerta</v>
      </c>
      <c r="M213" s="21" t="str">
        <f>IF(ISNUMBER(A213),(IF(ISNUMBER(VLOOKUP(A213,KEYWORDS,1,FALSE)),"C/PalabrasClaves","S/PalabrasClaves")),"")</f>
        <v>S/PalabrasClaves</v>
      </c>
      <c r="N213" s="21" t="str">
        <f t="shared" si="5"/>
        <v/>
      </c>
      <c r="O213" s="21"/>
      <c r="P213" s="21" t="s">
        <v>1397</v>
      </c>
      <c r="Q213" s="21"/>
      <c r="R213" s="21" t="str">
        <f>LEFT('2012-2022'!$P213,4)</f>
        <v>2012</v>
      </c>
      <c r="S213" s="21" t="s">
        <v>68</v>
      </c>
      <c r="T213" s="21"/>
      <c r="U213" s="21"/>
      <c r="V213" s="21"/>
      <c r="W213" s="27"/>
      <c r="X213" s="27"/>
      <c r="Y213" s="12"/>
    </row>
    <row r="214" ht="15.75" customHeight="1">
      <c r="A214" s="21">
        <v>2.3077805E7</v>
      </c>
      <c r="B214" s="21" t="s">
        <v>1398</v>
      </c>
      <c r="C214" s="21" t="s">
        <v>1399</v>
      </c>
      <c r="D214" s="21" t="s">
        <v>1400</v>
      </c>
      <c r="E214" s="21" t="s">
        <v>1401</v>
      </c>
      <c r="F214" s="21" t="s">
        <v>1402</v>
      </c>
      <c r="G214" s="21">
        <v>2012.0</v>
      </c>
      <c r="H214" s="26">
        <v>41202.0</v>
      </c>
      <c r="I214" s="21"/>
      <c r="J214" s="21"/>
      <c r="K214" s="21"/>
      <c r="L214" s="21" t="str">
        <f>IF(ISNUMBER(VLOOKUP(A214,EXCL,1,FALSE)),"Excluido",IF(ISNUMBER(VLOOKUP(A214,POST,1,FALSE)),"PostAlerta",IF(ISNUMBER(VLOOKUP(A214,PRE,1,FALSE)),"PreAlerta","")))</f>
        <v>PreAlerta</v>
      </c>
      <c r="M214" s="21" t="str">
        <f>IF(ISNUMBER(A214),(IF(ISNUMBER(VLOOKUP(A214,KEYWORDS,1,FALSE)),"C/PalabrasClaves","S/PalabrasClaves")),"")</f>
        <v>C/PalabrasClaves</v>
      </c>
      <c r="N214" s="21" t="str">
        <f t="shared" si="5"/>
        <v/>
      </c>
      <c r="O214" s="21"/>
      <c r="P214" s="21" t="s">
        <v>1150</v>
      </c>
      <c r="Q214" s="21"/>
      <c r="R214" s="21" t="str">
        <f>LEFT('2012-2022'!$P214,4)</f>
        <v>2012</v>
      </c>
      <c r="S214" s="21" t="s">
        <v>63</v>
      </c>
      <c r="T214" s="21"/>
      <c r="U214" s="21"/>
      <c r="V214" s="21"/>
      <c r="W214" s="27"/>
      <c r="X214" s="27"/>
      <c r="Y214" s="28"/>
    </row>
    <row r="215" ht="15.75" customHeight="1">
      <c r="A215" s="21">
        <v>2.307782E7</v>
      </c>
      <c r="B215" s="21" t="s">
        <v>1403</v>
      </c>
      <c r="C215" s="21" t="s">
        <v>1404</v>
      </c>
      <c r="D215" s="21" t="s">
        <v>1405</v>
      </c>
      <c r="E215" s="21" t="s">
        <v>1406</v>
      </c>
      <c r="F215" s="21" t="s">
        <v>1402</v>
      </c>
      <c r="G215" s="21">
        <v>2012.0</v>
      </c>
      <c r="H215" s="26">
        <v>41202.0</v>
      </c>
      <c r="I215" s="21"/>
      <c r="J215" s="21"/>
      <c r="K215" s="21"/>
      <c r="L215" s="21" t="str">
        <f>IF(ISNUMBER(VLOOKUP(A215,EXCL,1,FALSE)),"Excluido",IF(ISNUMBER(VLOOKUP(A215,POST,1,FALSE)),"PostAlerta",IF(ISNUMBER(VLOOKUP(A215,PRE,1,FALSE)),"PreAlerta","")))</f>
        <v>PreAlerta</v>
      </c>
      <c r="M215" s="21" t="str">
        <f>IF(ISNUMBER(A215),(IF(ISNUMBER(VLOOKUP(A215,KEYWORDS,1,FALSE)),"C/PalabrasClaves","S/PalabrasClaves")),"")</f>
        <v>S/PalabrasClaves</v>
      </c>
      <c r="N215" s="21" t="str">
        <f t="shared" si="5"/>
        <v/>
      </c>
      <c r="O215" s="21"/>
      <c r="P215" s="21" t="s">
        <v>1150</v>
      </c>
      <c r="Q215" s="21"/>
      <c r="R215" s="21" t="str">
        <f>LEFT('2012-2022'!$P215,4)</f>
        <v>2012</v>
      </c>
      <c r="S215" s="21" t="s">
        <v>63</v>
      </c>
      <c r="T215" s="21"/>
      <c r="U215" s="21"/>
      <c r="V215" s="21"/>
      <c r="W215" s="27"/>
      <c r="X215" s="27"/>
      <c r="Y215" s="12"/>
    </row>
    <row r="216" ht="15.75" customHeight="1">
      <c r="A216" s="21">
        <v>2.3265378E7</v>
      </c>
      <c r="B216" s="21" t="s">
        <v>1407</v>
      </c>
      <c r="C216" s="21" t="s">
        <v>1408</v>
      </c>
      <c r="D216" s="21" t="s">
        <v>1409</v>
      </c>
      <c r="E216" s="21" t="s">
        <v>1410</v>
      </c>
      <c r="F216" s="21" t="s">
        <v>318</v>
      </c>
      <c r="G216" s="21">
        <v>2012.0</v>
      </c>
      <c r="H216" s="26">
        <v>41269.0</v>
      </c>
      <c r="I216" s="21" t="s">
        <v>1411</v>
      </c>
      <c r="J216" s="21"/>
      <c r="K216" s="21" t="s">
        <v>1412</v>
      </c>
      <c r="L216" s="21" t="str">
        <f>IF(ISNUMBER(VLOOKUP(A216,EXCL,1,FALSE)),"Excluido",IF(ISNUMBER(VLOOKUP(A216,POST,1,FALSE)),"PostAlerta",IF(ISNUMBER(VLOOKUP(A216,PRE,1,FALSE)),"PreAlerta","")))</f>
        <v>PreAlerta</v>
      </c>
      <c r="M216" s="21" t="str">
        <f>IF(ISNUMBER(A216),(IF(ISNUMBER(VLOOKUP(A216,KEYWORDS,1,FALSE)),"C/PalabrasClaves","S/PalabrasClaves")),"")</f>
        <v>S/PalabrasClaves</v>
      </c>
      <c r="N216" s="21" t="str">
        <f t="shared" si="5"/>
        <v/>
      </c>
      <c r="O216" s="21"/>
      <c r="P216" s="21" t="s">
        <v>1150</v>
      </c>
      <c r="Q216" s="21"/>
      <c r="R216" s="21" t="str">
        <f>LEFT('2012-2022'!$P216,4)</f>
        <v>2012</v>
      </c>
      <c r="S216" s="21" t="s">
        <v>63</v>
      </c>
      <c r="T216" s="21"/>
      <c r="U216" s="21"/>
      <c r="V216" s="21"/>
      <c r="W216" s="27"/>
      <c r="X216" s="27"/>
      <c r="Y216" s="28"/>
    </row>
    <row r="217" ht="15.75" customHeight="1">
      <c r="A217" s="21">
        <v>2.3405539E7</v>
      </c>
      <c r="B217" s="21" t="s">
        <v>1359</v>
      </c>
      <c r="C217" s="21" t="s">
        <v>1413</v>
      </c>
      <c r="D217" s="21" t="s">
        <v>1414</v>
      </c>
      <c r="E217" s="21" t="s">
        <v>1216</v>
      </c>
      <c r="F217" s="21" t="s">
        <v>1415</v>
      </c>
      <c r="G217" s="21">
        <v>2012.0</v>
      </c>
      <c r="H217" s="26">
        <v>41320.0</v>
      </c>
      <c r="I217" s="21"/>
      <c r="J217" s="21"/>
      <c r="K217" s="21"/>
      <c r="L217" s="21" t="str">
        <f>IF(ISNUMBER(VLOOKUP(A217,EXCL,1,FALSE)),"Excluido",IF(ISNUMBER(VLOOKUP(A217,POST,1,FALSE)),"PostAlerta",IF(ISNUMBER(VLOOKUP(A217,PRE,1,FALSE)),"PreAlerta","")))</f>
        <v>Excluido</v>
      </c>
      <c r="M217" s="21" t="str">
        <f>IF(ISNUMBER(A217),(IF(ISNUMBER(VLOOKUP(A217,KEYWORDS,1,FALSE)),"C/PalabrasClaves","S/PalabrasClaves")),"")</f>
        <v>S/PalabrasClaves</v>
      </c>
      <c r="N217" s="21" t="str">
        <f t="shared" si="5"/>
        <v/>
      </c>
      <c r="O217" s="21"/>
      <c r="P217" s="21" t="s">
        <v>1150</v>
      </c>
      <c r="Q217" s="21"/>
      <c r="R217" s="21" t="str">
        <f>LEFT('2012-2022'!$P217,4)</f>
        <v>2012</v>
      </c>
      <c r="S217" s="21" t="s">
        <v>63</v>
      </c>
      <c r="T217" s="21"/>
      <c r="U217" s="21"/>
      <c r="V217" s="21"/>
      <c r="W217" s="27"/>
      <c r="X217" s="27"/>
      <c r="Y217" s="12"/>
    </row>
    <row r="218" ht="15.75" customHeight="1">
      <c r="A218" s="21">
        <v>2.2326937E7</v>
      </c>
      <c r="B218" s="21" t="s">
        <v>1416</v>
      </c>
      <c r="C218" s="21" t="s">
        <v>1417</v>
      </c>
      <c r="D218" s="21" t="s">
        <v>1418</v>
      </c>
      <c r="E218" s="21" t="s">
        <v>1419</v>
      </c>
      <c r="F218" s="21" t="s">
        <v>842</v>
      </c>
      <c r="G218" s="21">
        <v>2012.0</v>
      </c>
      <c r="H218" s="26">
        <v>40953.0</v>
      </c>
      <c r="I218" s="21"/>
      <c r="J218" s="21"/>
      <c r="K218" s="21" t="s">
        <v>1420</v>
      </c>
      <c r="L218" s="21" t="str">
        <f>IF(ISNUMBER(VLOOKUP(A218,EXCL,1,FALSE)),"Excluido",IF(ISNUMBER(VLOOKUP(A218,POST,1,FALSE)),"PostAlerta",IF(ISNUMBER(VLOOKUP(A218,PRE,1,FALSE)),"PreAlerta","")))</f>
        <v>PreAlerta</v>
      </c>
      <c r="M218" s="21" t="str">
        <f>IF(ISNUMBER(A218),(IF(ISNUMBER(VLOOKUP(A218,KEYWORDS,1,FALSE)),"C/PalabrasClaves","S/PalabrasClaves")),"")</f>
        <v>S/PalabrasClaves</v>
      </c>
      <c r="N218" s="21" t="str">
        <f t="shared" si="5"/>
        <v/>
      </c>
      <c r="O218" s="21"/>
      <c r="P218" s="21" t="s">
        <v>1421</v>
      </c>
      <c r="Q218" s="21"/>
      <c r="R218" s="21" t="str">
        <f>LEFT('2012-2022'!$P218,4)</f>
        <v>2012</v>
      </c>
      <c r="S218" s="21" t="s">
        <v>63</v>
      </c>
      <c r="T218" s="21"/>
      <c r="U218" s="21"/>
      <c r="V218" s="21"/>
      <c r="W218" s="27"/>
      <c r="X218" s="27"/>
      <c r="Y218" s="28"/>
    </row>
    <row r="219" ht="15.75" customHeight="1">
      <c r="A219" s="21">
        <v>2.2365338E7</v>
      </c>
      <c r="B219" s="21" t="s">
        <v>1422</v>
      </c>
      <c r="C219" s="21" t="s">
        <v>1423</v>
      </c>
      <c r="D219" s="21" t="s">
        <v>1424</v>
      </c>
      <c r="E219" s="21" t="s">
        <v>1425</v>
      </c>
      <c r="F219" s="21" t="s">
        <v>842</v>
      </c>
      <c r="G219" s="21">
        <v>2012.0</v>
      </c>
      <c r="H219" s="26">
        <v>40967.0</v>
      </c>
      <c r="I219" s="21"/>
      <c r="J219" s="21"/>
      <c r="K219" s="21" t="s">
        <v>1426</v>
      </c>
      <c r="L219" s="21" t="str">
        <f>IF(ISNUMBER(VLOOKUP(A219,EXCL,1,FALSE)),"Excluido",IF(ISNUMBER(VLOOKUP(A219,POST,1,FALSE)),"PostAlerta",IF(ISNUMBER(VLOOKUP(A219,PRE,1,FALSE)),"PreAlerta","")))</f>
        <v>PreAlerta</v>
      </c>
      <c r="M219" s="21" t="str">
        <f>IF(ISNUMBER(A219),(IF(ISNUMBER(VLOOKUP(A219,KEYWORDS,1,FALSE)),"C/PalabrasClaves","S/PalabrasClaves")),"")</f>
        <v>S/PalabrasClaves</v>
      </c>
      <c r="N219" s="21" t="str">
        <f t="shared" si="5"/>
        <v/>
      </c>
      <c r="O219" s="21"/>
      <c r="P219" s="21" t="s">
        <v>1421</v>
      </c>
      <c r="Q219" s="21"/>
      <c r="R219" s="21" t="str">
        <f>LEFT('2012-2022'!$P219,4)</f>
        <v>2012</v>
      </c>
      <c r="S219" s="21" t="s">
        <v>63</v>
      </c>
      <c r="T219" s="21"/>
      <c r="U219" s="21"/>
      <c r="V219" s="21"/>
      <c r="W219" s="27"/>
      <c r="X219" s="27"/>
      <c r="Y219" s="12"/>
    </row>
    <row r="220" ht="15.75" customHeight="1">
      <c r="A220" s="21">
        <v>2.2586066E7</v>
      </c>
      <c r="B220" s="21" t="s">
        <v>1427</v>
      </c>
      <c r="C220" s="21" t="s">
        <v>1428</v>
      </c>
      <c r="D220" s="21" t="s">
        <v>1429</v>
      </c>
      <c r="E220" s="21" t="s">
        <v>1430</v>
      </c>
      <c r="F220" s="21" t="s">
        <v>1270</v>
      </c>
      <c r="G220" s="21">
        <v>2012.0</v>
      </c>
      <c r="H220" s="26">
        <v>41045.0</v>
      </c>
      <c r="I220" s="21" t="s">
        <v>1431</v>
      </c>
      <c r="J220" s="21"/>
      <c r="K220" s="21" t="s">
        <v>1432</v>
      </c>
      <c r="L220" s="21" t="str">
        <f>IF(ISNUMBER(VLOOKUP(A220,EXCL,1,FALSE)),"Excluido",IF(ISNUMBER(VLOOKUP(A220,POST,1,FALSE)),"PostAlerta",IF(ISNUMBER(VLOOKUP(A220,PRE,1,FALSE)),"PreAlerta","")))</f>
        <v>PreAlerta</v>
      </c>
      <c r="M220" s="21" t="str">
        <f>IF(ISNUMBER(A220),(IF(ISNUMBER(VLOOKUP(A220,KEYWORDS,1,FALSE)),"C/PalabrasClaves","S/PalabrasClaves")),"")</f>
        <v>C/PalabrasClaves</v>
      </c>
      <c r="N220" s="21" t="str">
        <f t="shared" si="5"/>
        <v/>
      </c>
      <c r="O220" s="21"/>
      <c r="P220" s="21" t="s">
        <v>1433</v>
      </c>
      <c r="Q220" s="21"/>
      <c r="R220" s="21" t="str">
        <f>LEFT('2012-2022'!$P220,4)</f>
        <v>2012</v>
      </c>
      <c r="S220" s="21" t="s">
        <v>63</v>
      </c>
      <c r="T220" s="21"/>
      <c r="U220" s="21"/>
      <c r="V220" s="21"/>
      <c r="W220" s="27"/>
      <c r="X220" s="27"/>
      <c r="Y220" s="28"/>
    </row>
    <row r="221" ht="15.75" customHeight="1">
      <c r="A221" s="21">
        <v>2.2136597E7</v>
      </c>
      <c r="B221" s="21" t="s">
        <v>1434</v>
      </c>
      <c r="C221" s="21" t="s">
        <v>1435</v>
      </c>
      <c r="D221" s="21" t="s">
        <v>1436</v>
      </c>
      <c r="E221" s="21" t="s">
        <v>1437</v>
      </c>
      <c r="F221" s="21" t="s">
        <v>884</v>
      </c>
      <c r="G221" s="21">
        <v>2012.0</v>
      </c>
      <c r="H221" s="26">
        <v>40883.0</v>
      </c>
      <c r="I221" s="21"/>
      <c r="J221" s="21"/>
      <c r="K221" s="21" t="s">
        <v>1438</v>
      </c>
      <c r="L221" s="21" t="str">
        <f>IF(ISNUMBER(VLOOKUP(A221,EXCL,1,FALSE)),"Excluido",IF(ISNUMBER(VLOOKUP(A221,POST,1,FALSE)),"PostAlerta",IF(ISNUMBER(VLOOKUP(A221,PRE,1,FALSE)),"PreAlerta","")))</f>
        <v>PreAlerta</v>
      </c>
      <c r="M221" s="21" t="str">
        <f>IF(ISNUMBER(A221),(IF(ISNUMBER(VLOOKUP(A221,KEYWORDS,1,FALSE)),"C/PalabrasClaves","S/PalabrasClaves")),"")</f>
        <v>S/PalabrasClaves</v>
      </c>
      <c r="N221" s="21" t="str">
        <f t="shared" si="5"/>
        <v/>
      </c>
      <c r="O221" s="21"/>
      <c r="P221" s="21" t="s">
        <v>1439</v>
      </c>
      <c r="Q221" s="21"/>
      <c r="R221" s="21" t="str">
        <f>LEFT('2012-2022'!$P221,4)</f>
        <v>2012</v>
      </c>
      <c r="S221" s="21" t="s">
        <v>65</v>
      </c>
      <c r="T221" s="21"/>
      <c r="U221" s="21"/>
      <c r="V221" s="21"/>
      <c r="W221" s="27"/>
      <c r="X221" s="27"/>
      <c r="Y221" s="12"/>
    </row>
    <row r="222" ht="15.75" customHeight="1">
      <c r="A222" s="21">
        <v>2.2362364E7</v>
      </c>
      <c r="B222" s="21" t="s">
        <v>1440</v>
      </c>
      <c r="C222" s="21" t="s">
        <v>1441</v>
      </c>
      <c r="D222" s="21" t="s">
        <v>1442</v>
      </c>
      <c r="E222" s="21" t="s">
        <v>1443</v>
      </c>
      <c r="F222" s="21" t="s">
        <v>376</v>
      </c>
      <c r="G222" s="21">
        <v>2012.0</v>
      </c>
      <c r="H222" s="26">
        <v>40964.0</v>
      </c>
      <c r="I222" s="21"/>
      <c r="J222" s="21"/>
      <c r="K222" s="21" t="s">
        <v>1444</v>
      </c>
      <c r="L222" s="21" t="str">
        <f>IF(ISNUMBER(VLOOKUP(A222,EXCL,1,FALSE)),"Excluido",IF(ISNUMBER(VLOOKUP(A222,POST,1,FALSE)),"PostAlerta",IF(ISNUMBER(VLOOKUP(A222,PRE,1,FALSE)),"PreAlerta","")))</f>
        <v>PreAlerta</v>
      </c>
      <c r="M222" s="21" t="str">
        <f>IF(ISNUMBER(A222),(IF(ISNUMBER(VLOOKUP(A222,KEYWORDS,1,FALSE)),"C/PalabrasClaves","S/PalabrasClaves")),"")</f>
        <v>S/PalabrasClaves</v>
      </c>
      <c r="N222" s="21" t="str">
        <f t="shared" si="5"/>
        <v/>
      </c>
      <c r="O222" s="21"/>
      <c r="P222" s="21" t="s">
        <v>1439</v>
      </c>
      <c r="Q222" s="21"/>
      <c r="R222" s="21" t="str">
        <f>LEFT('2012-2022'!$P222,4)</f>
        <v>2012</v>
      </c>
      <c r="S222" s="21" t="s">
        <v>65</v>
      </c>
      <c r="T222" s="21"/>
      <c r="U222" s="21"/>
      <c r="V222" s="21"/>
      <c r="W222" s="27"/>
      <c r="X222" s="27"/>
      <c r="Y222" s="28"/>
    </row>
    <row r="223" ht="15.75" customHeight="1">
      <c r="A223" s="21">
        <v>2.2450512E7</v>
      </c>
      <c r="B223" s="21" t="s">
        <v>1445</v>
      </c>
      <c r="C223" s="21" t="s">
        <v>1446</v>
      </c>
      <c r="D223" s="21" t="s">
        <v>1447</v>
      </c>
      <c r="E223" s="21" t="s">
        <v>1448</v>
      </c>
      <c r="F223" s="21" t="s">
        <v>1449</v>
      </c>
      <c r="G223" s="21">
        <v>2012.0</v>
      </c>
      <c r="H223" s="26">
        <v>40996.0</v>
      </c>
      <c r="I223" s="21"/>
      <c r="J223" s="21"/>
      <c r="K223" s="21" t="s">
        <v>1450</v>
      </c>
      <c r="L223" s="21" t="str">
        <f>IF(ISNUMBER(VLOOKUP(A223,EXCL,1,FALSE)),"Excluido",IF(ISNUMBER(VLOOKUP(A223,POST,1,FALSE)),"PostAlerta",IF(ISNUMBER(VLOOKUP(A223,PRE,1,FALSE)),"PreAlerta","")))</f>
        <v>PreAlerta</v>
      </c>
      <c r="M223" s="21" t="str">
        <f>IF(ISNUMBER(A223),(IF(ISNUMBER(VLOOKUP(A223,KEYWORDS,1,FALSE)),"C/PalabrasClaves","S/PalabrasClaves")),"")</f>
        <v>S/PalabrasClaves</v>
      </c>
      <c r="N223" s="21" t="str">
        <f t="shared" si="5"/>
        <v/>
      </c>
      <c r="O223" s="21"/>
      <c r="P223" s="21" t="s">
        <v>1439</v>
      </c>
      <c r="Q223" s="21"/>
      <c r="R223" s="21" t="str">
        <f>LEFT('2012-2022'!$P223,4)</f>
        <v>2012</v>
      </c>
      <c r="S223" s="21" t="s">
        <v>65</v>
      </c>
      <c r="T223" s="21"/>
      <c r="U223" s="21"/>
      <c r="V223" s="21"/>
      <c r="W223" s="27"/>
      <c r="X223" s="27"/>
      <c r="Y223" s="12"/>
    </row>
    <row r="224" ht="15.75" customHeight="1">
      <c r="A224" s="21">
        <v>2.2503113E7</v>
      </c>
      <c r="B224" s="21" t="s">
        <v>1451</v>
      </c>
      <c r="C224" s="21" t="s">
        <v>1452</v>
      </c>
      <c r="D224" s="21" t="s">
        <v>1453</v>
      </c>
      <c r="E224" s="21" t="s">
        <v>1454</v>
      </c>
      <c r="F224" s="21" t="s">
        <v>1455</v>
      </c>
      <c r="G224" s="21">
        <v>2012.0</v>
      </c>
      <c r="H224" s="26">
        <v>41016.0</v>
      </c>
      <c r="I224" s="21"/>
      <c r="J224" s="21"/>
      <c r="K224" s="21" t="s">
        <v>1456</v>
      </c>
      <c r="L224" s="21" t="str">
        <f>IF(ISNUMBER(VLOOKUP(A224,EXCL,1,FALSE)),"Excluido",IF(ISNUMBER(VLOOKUP(A224,POST,1,FALSE)),"PostAlerta",IF(ISNUMBER(VLOOKUP(A224,PRE,1,FALSE)),"PreAlerta","")))</f>
        <v>PreAlerta</v>
      </c>
      <c r="M224" s="21" t="str">
        <f>IF(ISNUMBER(A224),(IF(ISNUMBER(VLOOKUP(A224,KEYWORDS,1,FALSE)),"C/PalabrasClaves","S/PalabrasClaves")),"")</f>
        <v>S/PalabrasClaves</v>
      </c>
      <c r="N224" s="21" t="str">
        <f t="shared" si="5"/>
        <v/>
      </c>
      <c r="O224" s="21"/>
      <c r="P224" s="21" t="s">
        <v>1439</v>
      </c>
      <c r="Q224" s="21"/>
      <c r="R224" s="21" t="str">
        <f>LEFT('2012-2022'!$P224,4)</f>
        <v>2012</v>
      </c>
      <c r="S224" s="21" t="s">
        <v>65</v>
      </c>
      <c r="T224" s="21"/>
      <c r="U224" s="21"/>
      <c r="V224" s="21"/>
      <c r="W224" s="27"/>
      <c r="X224" s="27"/>
      <c r="Y224" s="28"/>
    </row>
    <row r="225" ht="15.75" customHeight="1">
      <c r="A225" s="21">
        <v>2.2520814E7</v>
      </c>
      <c r="B225" s="21" t="s">
        <v>1457</v>
      </c>
      <c r="C225" s="21" t="s">
        <v>1458</v>
      </c>
      <c r="D225" s="21" t="s">
        <v>1459</v>
      </c>
      <c r="E225" s="21" t="s">
        <v>1460</v>
      </c>
      <c r="F225" s="21" t="s">
        <v>1461</v>
      </c>
      <c r="G225" s="21">
        <v>2012.0</v>
      </c>
      <c r="H225" s="26">
        <v>41023.0</v>
      </c>
      <c r="I225" s="21"/>
      <c r="J225" s="21"/>
      <c r="K225" s="21" t="s">
        <v>1462</v>
      </c>
      <c r="L225" s="21" t="str">
        <f>IF(ISNUMBER(VLOOKUP(A225,EXCL,1,FALSE)),"Excluido",IF(ISNUMBER(VLOOKUP(A225,POST,1,FALSE)),"PostAlerta",IF(ISNUMBER(VLOOKUP(A225,PRE,1,FALSE)),"PreAlerta","")))</f>
        <v>PreAlerta</v>
      </c>
      <c r="M225" s="21" t="str">
        <f>IF(ISNUMBER(A225),(IF(ISNUMBER(VLOOKUP(A225,KEYWORDS,1,FALSE)),"C/PalabrasClaves","S/PalabrasClaves")),"")</f>
        <v>S/PalabrasClaves</v>
      </c>
      <c r="N225" s="21" t="str">
        <f t="shared" si="5"/>
        <v/>
      </c>
      <c r="O225" s="21"/>
      <c r="P225" s="21" t="s">
        <v>1463</v>
      </c>
      <c r="Q225" s="21"/>
      <c r="R225" s="21" t="str">
        <f>LEFT('2012-2022'!$P225,4)</f>
        <v>2012</v>
      </c>
      <c r="S225" s="21" t="s">
        <v>70</v>
      </c>
      <c r="T225" s="21"/>
      <c r="U225" s="21"/>
      <c r="V225" s="21"/>
      <c r="W225" s="27"/>
      <c r="X225" s="27"/>
      <c r="Y225" s="12"/>
    </row>
    <row r="226" ht="15.75" customHeight="1">
      <c r="A226" s="21">
        <v>2.2548357E7</v>
      </c>
      <c r="B226" s="21" t="s">
        <v>1464</v>
      </c>
      <c r="C226" s="21" t="s">
        <v>1465</v>
      </c>
      <c r="D226" s="21" t="s">
        <v>1466</v>
      </c>
      <c r="E226" s="21" t="s">
        <v>1467</v>
      </c>
      <c r="F226" s="21" t="s">
        <v>220</v>
      </c>
      <c r="G226" s="21">
        <v>2012.0</v>
      </c>
      <c r="H226" s="26">
        <v>41032.0</v>
      </c>
      <c r="I226" s="21"/>
      <c r="J226" s="21"/>
      <c r="K226" s="21" t="s">
        <v>1468</v>
      </c>
      <c r="L226" s="21" t="str">
        <f>IF(ISNUMBER(VLOOKUP(A226,EXCL,1,FALSE)),"Excluido",IF(ISNUMBER(VLOOKUP(A226,POST,1,FALSE)),"PostAlerta",IF(ISNUMBER(VLOOKUP(A226,PRE,1,FALSE)),"PreAlerta","")))</f>
        <v>PreAlerta</v>
      </c>
      <c r="M226" s="21" t="str">
        <f>IF(ISNUMBER(A226),(IF(ISNUMBER(VLOOKUP(A226,KEYWORDS,1,FALSE)),"C/PalabrasClaves","S/PalabrasClaves")),"")</f>
        <v>S/PalabrasClaves</v>
      </c>
      <c r="N226" s="21" t="str">
        <f t="shared" si="5"/>
        <v/>
      </c>
      <c r="O226" s="21"/>
      <c r="P226" s="21" t="s">
        <v>1439</v>
      </c>
      <c r="Q226" s="21"/>
      <c r="R226" s="21" t="str">
        <f>LEFT('2012-2022'!$P226,4)</f>
        <v>2012</v>
      </c>
      <c r="S226" s="21" t="s">
        <v>65</v>
      </c>
      <c r="T226" s="21"/>
      <c r="U226" s="21"/>
      <c r="V226" s="21"/>
      <c r="W226" s="27"/>
      <c r="X226" s="27"/>
      <c r="Y226" s="28"/>
    </row>
    <row r="227" ht="15.75" customHeight="1">
      <c r="A227" s="21">
        <v>2.2548679E7</v>
      </c>
      <c r="B227" s="21" t="s">
        <v>1469</v>
      </c>
      <c r="C227" s="21" t="s">
        <v>1470</v>
      </c>
      <c r="D227" s="21" t="s">
        <v>1471</v>
      </c>
      <c r="E227" s="21" t="s">
        <v>1472</v>
      </c>
      <c r="F227" s="21" t="s">
        <v>112</v>
      </c>
      <c r="G227" s="21">
        <v>2012.0</v>
      </c>
      <c r="H227" s="26">
        <v>41032.0</v>
      </c>
      <c r="I227" s="21"/>
      <c r="J227" s="21"/>
      <c r="K227" s="21" t="s">
        <v>1473</v>
      </c>
      <c r="L227" s="21" t="str">
        <f>IF(ISNUMBER(VLOOKUP(A227,EXCL,1,FALSE)),"Excluido",IF(ISNUMBER(VLOOKUP(A227,POST,1,FALSE)),"PostAlerta",IF(ISNUMBER(VLOOKUP(A227,PRE,1,FALSE)),"PreAlerta","")))</f>
        <v>PreAlerta</v>
      </c>
      <c r="M227" s="21" t="str">
        <f>IF(ISNUMBER(A227),(IF(ISNUMBER(VLOOKUP(A227,KEYWORDS,1,FALSE)),"C/PalabrasClaves","S/PalabrasClaves")),"")</f>
        <v>S/PalabrasClaves</v>
      </c>
      <c r="N227" s="21" t="str">
        <f t="shared" si="5"/>
        <v/>
      </c>
      <c r="O227" s="21"/>
      <c r="P227" s="21" t="s">
        <v>1439</v>
      </c>
      <c r="Q227" s="21"/>
      <c r="R227" s="21" t="str">
        <f>LEFT('2012-2022'!$P227,4)</f>
        <v>2012</v>
      </c>
      <c r="S227" s="21" t="s">
        <v>65</v>
      </c>
      <c r="T227" s="21"/>
      <c r="U227" s="21"/>
      <c r="V227" s="21"/>
      <c r="W227" s="27"/>
      <c r="X227" s="27"/>
      <c r="Y227" s="12"/>
    </row>
    <row r="228" ht="15.75" customHeight="1">
      <c r="A228" s="21">
        <v>2.260707E7</v>
      </c>
      <c r="B228" s="21" t="s">
        <v>1474</v>
      </c>
      <c r="C228" s="21" t="s">
        <v>1475</v>
      </c>
      <c r="D228" s="21" t="s">
        <v>1476</v>
      </c>
      <c r="E228" s="21" t="s">
        <v>1477</v>
      </c>
      <c r="F228" s="21" t="s">
        <v>151</v>
      </c>
      <c r="G228" s="21">
        <v>2012.0</v>
      </c>
      <c r="H228" s="26">
        <v>41051.0</v>
      </c>
      <c r="I228" s="21"/>
      <c r="J228" s="21"/>
      <c r="K228" s="21" t="s">
        <v>1478</v>
      </c>
      <c r="L228" s="21" t="str">
        <f>IF(ISNUMBER(VLOOKUP(A228,EXCL,1,FALSE)),"Excluido",IF(ISNUMBER(VLOOKUP(A228,POST,1,FALSE)),"PostAlerta",IF(ISNUMBER(VLOOKUP(A228,PRE,1,FALSE)),"PreAlerta","")))</f>
        <v>PreAlerta</v>
      </c>
      <c r="M228" s="21" t="str">
        <f>IF(ISNUMBER(A228),(IF(ISNUMBER(VLOOKUP(A228,KEYWORDS,1,FALSE)),"C/PalabrasClaves","S/PalabrasClaves")),"")</f>
        <v>S/PalabrasClaves</v>
      </c>
      <c r="N228" s="21" t="str">
        <f t="shared" si="5"/>
        <v/>
      </c>
      <c r="O228" s="21"/>
      <c r="P228" s="21" t="s">
        <v>1439</v>
      </c>
      <c r="Q228" s="21"/>
      <c r="R228" s="21" t="str">
        <f>LEFT('2012-2022'!$P228,4)</f>
        <v>2012</v>
      </c>
      <c r="S228" s="21" t="s">
        <v>65</v>
      </c>
      <c r="T228" s="21"/>
      <c r="U228" s="21"/>
      <c r="V228" s="21"/>
      <c r="W228" s="27"/>
      <c r="X228" s="27"/>
      <c r="Y228" s="28"/>
    </row>
    <row r="229" ht="15.75" customHeight="1">
      <c r="A229" s="21">
        <v>2.2609369E7</v>
      </c>
      <c r="B229" s="21" t="s">
        <v>1479</v>
      </c>
      <c r="C229" s="21" t="s">
        <v>1480</v>
      </c>
      <c r="D229" s="21" t="s">
        <v>1481</v>
      </c>
      <c r="E229" s="21" t="s">
        <v>1482</v>
      </c>
      <c r="F229" s="21" t="s">
        <v>937</v>
      </c>
      <c r="G229" s="21">
        <v>2012.0</v>
      </c>
      <c r="H229" s="26">
        <v>41051.0</v>
      </c>
      <c r="I229" s="21" t="s">
        <v>1483</v>
      </c>
      <c r="J229" s="21" t="s">
        <v>1484</v>
      </c>
      <c r="K229" s="21" t="s">
        <v>1485</v>
      </c>
      <c r="L229" s="21" t="str">
        <f>IF(ISNUMBER(VLOOKUP(A229,EXCL,1,FALSE)),"Excluido",IF(ISNUMBER(VLOOKUP(A229,POST,1,FALSE)),"PostAlerta",IF(ISNUMBER(VLOOKUP(A229,PRE,1,FALSE)),"PreAlerta","")))</f>
        <v>PreAlerta</v>
      </c>
      <c r="M229" s="21" t="str">
        <f>IF(ISNUMBER(A229),(IF(ISNUMBER(VLOOKUP(A229,KEYWORDS,1,FALSE)),"C/PalabrasClaves","S/PalabrasClaves")),"")</f>
        <v>S/PalabrasClaves</v>
      </c>
      <c r="N229" s="21" t="str">
        <f t="shared" si="5"/>
        <v/>
      </c>
      <c r="O229" s="21"/>
      <c r="P229" s="21" t="s">
        <v>1439</v>
      </c>
      <c r="Q229" s="21"/>
      <c r="R229" s="21" t="str">
        <f>LEFT('2012-2022'!$P229,4)</f>
        <v>2012</v>
      </c>
      <c r="S229" s="21" t="s">
        <v>65</v>
      </c>
      <c r="T229" s="21"/>
      <c r="U229" s="21"/>
      <c r="V229" s="21"/>
      <c r="W229" s="27"/>
      <c r="X229" s="27"/>
      <c r="Y229" s="12"/>
    </row>
    <row r="230" ht="15.75" customHeight="1">
      <c r="A230" s="21">
        <v>2.261525E7</v>
      </c>
      <c r="B230" s="21" t="s">
        <v>1486</v>
      </c>
      <c r="C230" s="21" t="s">
        <v>1487</v>
      </c>
      <c r="D230" s="21" t="s">
        <v>1488</v>
      </c>
      <c r="E230" s="21" t="s">
        <v>1489</v>
      </c>
      <c r="F230" s="21" t="s">
        <v>439</v>
      </c>
      <c r="G230" s="21">
        <v>2012.0</v>
      </c>
      <c r="H230" s="26">
        <v>41052.0</v>
      </c>
      <c r="I230" s="21" t="s">
        <v>1490</v>
      </c>
      <c r="J230" s="21"/>
      <c r="K230" s="21" t="s">
        <v>1491</v>
      </c>
      <c r="L230" s="21" t="str">
        <f>IF(ISNUMBER(VLOOKUP(A230,EXCL,1,FALSE)),"Excluido",IF(ISNUMBER(VLOOKUP(A230,POST,1,FALSE)),"PostAlerta",IF(ISNUMBER(VLOOKUP(A230,PRE,1,FALSE)),"PreAlerta","")))</f>
        <v>PreAlerta</v>
      </c>
      <c r="M230" s="21" t="str">
        <f>IF(ISNUMBER(A230),(IF(ISNUMBER(VLOOKUP(A230,KEYWORDS,1,FALSE)),"C/PalabrasClaves","S/PalabrasClaves")),"")</f>
        <v>S/PalabrasClaves</v>
      </c>
      <c r="N230" s="21" t="str">
        <f t="shared" si="5"/>
        <v/>
      </c>
      <c r="O230" s="21"/>
      <c r="P230" s="21" t="s">
        <v>1439</v>
      </c>
      <c r="Q230" s="21"/>
      <c r="R230" s="21" t="str">
        <f>LEFT('2012-2022'!$P230,4)</f>
        <v>2012</v>
      </c>
      <c r="S230" s="21" t="s">
        <v>65</v>
      </c>
      <c r="T230" s="21"/>
      <c r="U230" s="21"/>
      <c r="V230" s="21"/>
      <c r="W230" s="27"/>
      <c r="X230" s="27"/>
      <c r="Y230" s="28"/>
    </row>
    <row r="231" ht="15.75" customHeight="1">
      <c r="A231" s="21">
        <v>2.264902E7</v>
      </c>
      <c r="B231" s="21" t="s">
        <v>1492</v>
      </c>
      <c r="C231" s="21" t="s">
        <v>1493</v>
      </c>
      <c r="D231" s="21" t="s">
        <v>1494</v>
      </c>
      <c r="E231" s="21" t="s">
        <v>1495</v>
      </c>
      <c r="F231" s="21" t="s">
        <v>175</v>
      </c>
      <c r="G231" s="21">
        <v>2012.0</v>
      </c>
      <c r="H231" s="26">
        <v>41061.0</v>
      </c>
      <c r="I231" s="21" t="s">
        <v>1496</v>
      </c>
      <c r="J231" s="21"/>
      <c r="K231" s="21" t="s">
        <v>1497</v>
      </c>
      <c r="L231" s="21" t="str">
        <f>IF(ISNUMBER(VLOOKUP(A231,EXCL,1,FALSE)),"Excluido",IF(ISNUMBER(VLOOKUP(A231,POST,1,FALSE)),"PostAlerta",IF(ISNUMBER(VLOOKUP(A231,PRE,1,FALSE)),"PreAlerta","")))</f>
        <v>PreAlerta</v>
      </c>
      <c r="M231" s="21" t="str">
        <f>IF(ISNUMBER(A231),(IF(ISNUMBER(VLOOKUP(A231,KEYWORDS,1,FALSE)),"C/PalabrasClaves","S/PalabrasClaves")),"")</f>
        <v>S/PalabrasClaves</v>
      </c>
      <c r="N231" s="21" t="str">
        <f t="shared" si="5"/>
        <v/>
      </c>
      <c r="O231" s="21"/>
      <c r="P231" s="21" t="s">
        <v>1439</v>
      </c>
      <c r="Q231" s="21"/>
      <c r="R231" s="21" t="str">
        <f>LEFT('2012-2022'!$P231,4)</f>
        <v>2012</v>
      </c>
      <c r="S231" s="21" t="s">
        <v>65</v>
      </c>
      <c r="T231" s="21"/>
      <c r="U231" s="21"/>
      <c r="V231" s="21"/>
      <c r="W231" s="27"/>
      <c r="X231" s="27"/>
      <c r="Y231" s="12"/>
    </row>
    <row r="232" ht="15.75" customHeight="1">
      <c r="A232" s="21">
        <v>2.2660706E7</v>
      </c>
      <c r="B232" s="21" t="s">
        <v>1498</v>
      </c>
      <c r="C232" s="21" t="s">
        <v>1499</v>
      </c>
      <c r="D232" s="21" t="s">
        <v>1500</v>
      </c>
      <c r="E232" s="21" t="s">
        <v>1501</v>
      </c>
      <c r="F232" s="21" t="s">
        <v>182</v>
      </c>
      <c r="G232" s="21">
        <v>2012.0</v>
      </c>
      <c r="H232" s="26">
        <v>41065.0</v>
      </c>
      <c r="I232" s="21" t="s">
        <v>1502</v>
      </c>
      <c r="J232" s="21"/>
      <c r="K232" s="21" t="s">
        <v>1503</v>
      </c>
      <c r="L232" s="21" t="str">
        <f>IF(ISNUMBER(VLOOKUP(A232,EXCL,1,FALSE)),"Excluido",IF(ISNUMBER(VLOOKUP(A232,POST,1,FALSE)),"PostAlerta",IF(ISNUMBER(VLOOKUP(A232,PRE,1,FALSE)),"PreAlerta","")))</f>
        <v>PreAlerta</v>
      </c>
      <c r="M232" s="21" t="str">
        <f>IF(ISNUMBER(A232),(IF(ISNUMBER(VLOOKUP(A232,KEYWORDS,1,FALSE)),"C/PalabrasClaves","S/PalabrasClaves")),"")</f>
        <v>S/PalabrasClaves</v>
      </c>
      <c r="N232" s="21" t="str">
        <f t="shared" si="5"/>
        <v/>
      </c>
      <c r="O232" s="21"/>
      <c r="P232" s="21" t="s">
        <v>1439</v>
      </c>
      <c r="Q232" s="21"/>
      <c r="R232" s="21" t="str">
        <f>LEFT('2012-2022'!$P232,4)</f>
        <v>2012</v>
      </c>
      <c r="S232" s="21" t="s">
        <v>65</v>
      </c>
      <c r="T232" s="21"/>
      <c r="U232" s="21"/>
      <c r="V232" s="21"/>
      <c r="W232" s="27"/>
      <c r="X232" s="27"/>
      <c r="Y232" s="28"/>
    </row>
    <row r="233" ht="15.75" customHeight="1">
      <c r="A233" s="21">
        <v>2.2685158E7</v>
      </c>
      <c r="B233" s="21" t="s">
        <v>1504</v>
      </c>
      <c r="C233" s="21" t="s">
        <v>1505</v>
      </c>
      <c r="D233" s="21" t="s">
        <v>1506</v>
      </c>
      <c r="E233" s="21" t="s">
        <v>1507</v>
      </c>
      <c r="F233" s="21" t="s">
        <v>182</v>
      </c>
      <c r="G233" s="21">
        <v>2012.0</v>
      </c>
      <c r="H233" s="26">
        <v>41072.0</v>
      </c>
      <c r="I233" s="21" t="s">
        <v>1508</v>
      </c>
      <c r="J233" s="21"/>
      <c r="K233" s="21" t="s">
        <v>1509</v>
      </c>
      <c r="L233" s="21" t="str">
        <f>IF(ISNUMBER(VLOOKUP(A233,EXCL,1,FALSE)),"Excluido",IF(ISNUMBER(VLOOKUP(A233,POST,1,FALSE)),"PostAlerta",IF(ISNUMBER(VLOOKUP(A233,PRE,1,FALSE)),"PreAlerta","")))</f>
        <v>PreAlerta</v>
      </c>
      <c r="M233" s="21" t="str">
        <f>IF(ISNUMBER(A233),(IF(ISNUMBER(VLOOKUP(A233,KEYWORDS,1,FALSE)),"C/PalabrasClaves","S/PalabrasClaves")),"")</f>
        <v>S/PalabrasClaves</v>
      </c>
      <c r="N233" s="21" t="str">
        <f t="shared" si="5"/>
        <v/>
      </c>
      <c r="O233" s="21"/>
      <c r="P233" s="21" t="s">
        <v>1439</v>
      </c>
      <c r="Q233" s="21"/>
      <c r="R233" s="21" t="str">
        <f>LEFT('2012-2022'!$P233,4)</f>
        <v>2012</v>
      </c>
      <c r="S233" s="21" t="s">
        <v>65</v>
      </c>
      <c r="T233" s="21"/>
      <c r="U233" s="21"/>
      <c r="V233" s="21"/>
      <c r="W233" s="27"/>
      <c r="X233" s="27"/>
      <c r="Y233" s="12"/>
    </row>
    <row r="234" ht="15.75" customHeight="1">
      <c r="A234" s="21">
        <v>2.2730531E7</v>
      </c>
      <c r="B234" s="21" t="s">
        <v>1510</v>
      </c>
      <c r="C234" s="21" t="s">
        <v>1511</v>
      </c>
      <c r="D234" s="21" t="s">
        <v>1512</v>
      </c>
      <c r="E234" s="21" t="s">
        <v>1513</v>
      </c>
      <c r="F234" s="21" t="s">
        <v>469</v>
      </c>
      <c r="G234" s="21">
        <v>2012.0</v>
      </c>
      <c r="H234" s="26">
        <v>41086.0</v>
      </c>
      <c r="I234" s="21" t="s">
        <v>1514</v>
      </c>
      <c r="J234" s="21" t="s">
        <v>1515</v>
      </c>
      <c r="K234" s="21" t="s">
        <v>1516</v>
      </c>
      <c r="L234" s="21" t="str">
        <f>IF(ISNUMBER(VLOOKUP(A234,EXCL,1,FALSE)),"Excluido",IF(ISNUMBER(VLOOKUP(A234,POST,1,FALSE)),"PostAlerta",IF(ISNUMBER(VLOOKUP(A234,PRE,1,FALSE)),"PreAlerta","")))</f>
        <v>PreAlerta</v>
      </c>
      <c r="M234" s="21" t="str">
        <f>IF(ISNUMBER(A234),(IF(ISNUMBER(VLOOKUP(A234,KEYWORDS,1,FALSE)),"C/PalabrasClaves","S/PalabrasClaves")),"")</f>
        <v>S/PalabrasClaves</v>
      </c>
      <c r="N234" s="21" t="str">
        <f t="shared" si="5"/>
        <v/>
      </c>
      <c r="O234" s="21"/>
      <c r="P234" s="21" t="s">
        <v>1517</v>
      </c>
      <c r="Q234" s="21"/>
      <c r="R234" s="21" t="str">
        <f>LEFT('2012-2022'!$P234,4)</f>
        <v>2012</v>
      </c>
      <c r="S234" s="21" t="s">
        <v>65</v>
      </c>
      <c r="T234" s="21"/>
      <c r="U234" s="21"/>
      <c r="V234" s="21"/>
      <c r="W234" s="27"/>
      <c r="X234" s="27"/>
      <c r="Y234" s="28"/>
    </row>
    <row r="235" ht="15.75" customHeight="1">
      <c r="A235" s="21">
        <v>2.2788813E7</v>
      </c>
      <c r="B235" s="21" t="s">
        <v>1518</v>
      </c>
      <c r="C235" s="21" t="s">
        <v>1519</v>
      </c>
      <c r="D235" s="21" t="s">
        <v>1520</v>
      </c>
      <c r="E235" s="21" t="s">
        <v>1521</v>
      </c>
      <c r="F235" s="21" t="s">
        <v>1522</v>
      </c>
      <c r="G235" s="21">
        <v>2012.0</v>
      </c>
      <c r="H235" s="26">
        <v>41104.0</v>
      </c>
      <c r="I235" s="21"/>
      <c r="J235" s="21"/>
      <c r="K235" s="21" t="s">
        <v>1523</v>
      </c>
      <c r="L235" s="21" t="str">
        <f>IF(ISNUMBER(VLOOKUP(A235,EXCL,1,FALSE)),"Excluido",IF(ISNUMBER(VLOOKUP(A235,POST,1,FALSE)),"PostAlerta",IF(ISNUMBER(VLOOKUP(A235,PRE,1,FALSE)),"PreAlerta","")))</f>
        <v>PreAlerta</v>
      </c>
      <c r="M235" s="21" t="str">
        <f>IF(ISNUMBER(A235),(IF(ISNUMBER(VLOOKUP(A235,KEYWORDS,1,FALSE)),"C/PalabrasClaves","S/PalabrasClaves")),"")</f>
        <v>S/PalabrasClaves</v>
      </c>
      <c r="N235" s="21" t="str">
        <f t="shared" si="5"/>
        <v/>
      </c>
      <c r="O235" s="21"/>
      <c r="P235" s="21" t="s">
        <v>1439</v>
      </c>
      <c r="Q235" s="21"/>
      <c r="R235" s="21" t="str">
        <f>LEFT('2012-2022'!$P235,4)</f>
        <v>2012</v>
      </c>
      <c r="S235" s="21" t="s">
        <v>65</v>
      </c>
      <c r="T235" s="21"/>
      <c r="U235" s="21"/>
      <c r="V235" s="21"/>
      <c r="W235" s="27"/>
      <c r="X235" s="27"/>
      <c r="Y235" s="12"/>
    </row>
    <row r="236" ht="15.75" customHeight="1">
      <c r="A236" s="21">
        <v>2.2815457E7</v>
      </c>
      <c r="B236" s="21" t="s">
        <v>1524</v>
      </c>
      <c r="C236" s="21" t="s">
        <v>1525</v>
      </c>
      <c r="D236" s="21" t="s">
        <v>1526</v>
      </c>
      <c r="E236" s="21" t="s">
        <v>1527</v>
      </c>
      <c r="F236" s="21" t="s">
        <v>258</v>
      </c>
      <c r="G236" s="21">
        <v>2012.0</v>
      </c>
      <c r="H236" s="26">
        <v>41111.0</v>
      </c>
      <c r="I236" s="21" t="s">
        <v>1528</v>
      </c>
      <c r="J236" s="21"/>
      <c r="K236" s="21" t="s">
        <v>1529</v>
      </c>
      <c r="L236" s="21" t="str">
        <f>IF(ISNUMBER(VLOOKUP(A236,EXCL,1,FALSE)),"Excluido",IF(ISNUMBER(VLOOKUP(A236,POST,1,FALSE)),"PostAlerta",IF(ISNUMBER(VLOOKUP(A236,PRE,1,FALSE)),"PreAlerta","")))</f>
        <v>PreAlerta</v>
      </c>
      <c r="M236" s="21" t="str">
        <f>IF(ISNUMBER(A236),(IF(ISNUMBER(VLOOKUP(A236,KEYWORDS,1,FALSE)),"C/PalabrasClaves","S/PalabrasClaves")),"")</f>
        <v>S/PalabrasClaves</v>
      </c>
      <c r="N236" s="21" t="str">
        <f t="shared" si="5"/>
        <v/>
      </c>
      <c r="O236" s="21"/>
      <c r="P236" s="21" t="s">
        <v>1439</v>
      </c>
      <c r="Q236" s="21"/>
      <c r="R236" s="21" t="str">
        <f>LEFT('2012-2022'!$P236,4)</f>
        <v>2012</v>
      </c>
      <c r="S236" s="21" t="s">
        <v>65</v>
      </c>
      <c r="T236" s="21"/>
      <c r="U236" s="21"/>
      <c r="V236" s="21"/>
      <c r="W236" s="27"/>
      <c r="X236" s="27"/>
      <c r="Y236" s="28"/>
    </row>
    <row r="237" ht="15.75" customHeight="1">
      <c r="A237" s="21">
        <v>2.2829635E7</v>
      </c>
      <c r="B237" s="21" t="s">
        <v>1530</v>
      </c>
      <c r="C237" s="21" t="s">
        <v>1531</v>
      </c>
      <c r="D237" s="21" t="s">
        <v>1532</v>
      </c>
      <c r="E237" s="21" t="s">
        <v>1533</v>
      </c>
      <c r="F237" s="21" t="s">
        <v>175</v>
      </c>
      <c r="G237" s="21">
        <v>2012.0</v>
      </c>
      <c r="H237" s="26">
        <v>41116.0</v>
      </c>
      <c r="I237" s="21" t="s">
        <v>1534</v>
      </c>
      <c r="J237" s="21"/>
      <c r="K237" s="21" t="s">
        <v>1535</v>
      </c>
      <c r="L237" s="21" t="str">
        <f>IF(ISNUMBER(VLOOKUP(A237,EXCL,1,FALSE)),"Excluido",IF(ISNUMBER(VLOOKUP(A237,POST,1,FALSE)),"PostAlerta",IF(ISNUMBER(VLOOKUP(A237,PRE,1,FALSE)),"PreAlerta","")))</f>
        <v>PreAlerta</v>
      </c>
      <c r="M237" s="21" t="str">
        <f>IF(ISNUMBER(A237),(IF(ISNUMBER(VLOOKUP(A237,KEYWORDS,1,FALSE)),"C/PalabrasClaves","S/PalabrasClaves")),"")</f>
        <v>S/PalabrasClaves</v>
      </c>
      <c r="N237" s="21" t="str">
        <f t="shared" si="5"/>
        <v/>
      </c>
      <c r="O237" s="21"/>
      <c r="P237" s="21" t="s">
        <v>1439</v>
      </c>
      <c r="Q237" s="21"/>
      <c r="R237" s="21" t="str">
        <f>LEFT('2012-2022'!$P237,4)</f>
        <v>2012</v>
      </c>
      <c r="S237" s="21" t="s">
        <v>65</v>
      </c>
      <c r="T237" s="21"/>
      <c r="U237" s="21"/>
      <c r="V237" s="21"/>
      <c r="W237" s="27"/>
      <c r="X237" s="27"/>
      <c r="Y237" s="12"/>
    </row>
    <row r="238" ht="15.75" customHeight="1">
      <c r="A238" s="21">
        <v>2.2835046E7</v>
      </c>
      <c r="B238" s="21" t="s">
        <v>1536</v>
      </c>
      <c r="C238" s="21" t="s">
        <v>1537</v>
      </c>
      <c r="D238" s="21" t="s">
        <v>1538</v>
      </c>
      <c r="E238" s="21" t="s">
        <v>1539</v>
      </c>
      <c r="F238" s="21" t="s">
        <v>220</v>
      </c>
      <c r="G238" s="21">
        <v>2012.0</v>
      </c>
      <c r="H238" s="26">
        <v>41118.0</v>
      </c>
      <c r="I238" s="21"/>
      <c r="J238" s="21"/>
      <c r="K238" s="21" t="s">
        <v>1540</v>
      </c>
      <c r="L238" s="21" t="str">
        <f>IF(ISNUMBER(VLOOKUP(A238,EXCL,1,FALSE)),"Excluido",IF(ISNUMBER(VLOOKUP(A238,POST,1,FALSE)),"PostAlerta",IF(ISNUMBER(VLOOKUP(A238,PRE,1,FALSE)),"PreAlerta","")))</f>
        <v>PreAlerta</v>
      </c>
      <c r="M238" s="21" t="str">
        <f>IF(ISNUMBER(A238),(IF(ISNUMBER(VLOOKUP(A238,KEYWORDS,1,FALSE)),"C/PalabrasClaves","S/PalabrasClaves")),"")</f>
        <v>S/PalabrasClaves</v>
      </c>
      <c r="N238" s="21" t="str">
        <f t="shared" si="5"/>
        <v/>
      </c>
      <c r="O238" s="21"/>
      <c r="P238" s="21" t="s">
        <v>1439</v>
      </c>
      <c r="Q238" s="21"/>
      <c r="R238" s="21" t="str">
        <f>LEFT('2012-2022'!$P238,4)</f>
        <v>2012</v>
      </c>
      <c r="S238" s="21" t="s">
        <v>65</v>
      </c>
      <c r="T238" s="21"/>
      <c r="U238" s="21"/>
      <c r="V238" s="21"/>
      <c r="W238" s="27"/>
      <c r="X238" s="27"/>
      <c r="Y238" s="28"/>
    </row>
    <row r="239" ht="15.75" customHeight="1">
      <c r="A239" s="21">
        <v>2.2840573E7</v>
      </c>
      <c r="B239" s="21" t="s">
        <v>1541</v>
      </c>
      <c r="C239" s="21" t="s">
        <v>1542</v>
      </c>
      <c r="D239" s="21" t="s">
        <v>1543</v>
      </c>
      <c r="E239" s="21" t="s">
        <v>225</v>
      </c>
      <c r="F239" s="21" t="s">
        <v>508</v>
      </c>
      <c r="G239" s="21">
        <v>2012.0</v>
      </c>
      <c r="H239" s="26">
        <v>41121.0</v>
      </c>
      <c r="I239" s="21" t="s">
        <v>1544</v>
      </c>
      <c r="J239" s="21"/>
      <c r="K239" s="21" t="s">
        <v>1545</v>
      </c>
      <c r="L239" s="21" t="str">
        <f>IF(ISNUMBER(VLOOKUP(A239,EXCL,1,FALSE)),"Excluido",IF(ISNUMBER(VLOOKUP(A239,POST,1,FALSE)),"PostAlerta",IF(ISNUMBER(VLOOKUP(A239,PRE,1,FALSE)),"PreAlerta","")))</f>
        <v>PreAlerta</v>
      </c>
      <c r="M239" s="21" t="str">
        <f>IF(ISNUMBER(A239),(IF(ISNUMBER(VLOOKUP(A239,KEYWORDS,1,FALSE)),"C/PalabrasClaves","S/PalabrasClaves")),"")</f>
        <v>S/PalabrasClaves</v>
      </c>
      <c r="N239" s="21" t="str">
        <f t="shared" si="5"/>
        <v/>
      </c>
      <c r="O239" s="21"/>
      <c r="P239" s="21" t="s">
        <v>1439</v>
      </c>
      <c r="Q239" s="21"/>
      <c r="R239" s="21" t="str">
        <f>LEFT('2012-2022'!$P239,4)</f>
        <v>2012</v>
      </c>
      <c r="S239" s="21" t="s">
        <v>65</v>
      </c>
      <c r="T239" s="21"/>
      <c r="U239" s="21"/>
      <c r="V239" s="21"/>
      <c r="W239" s="27"/>
      <c r="X239" s="27"/>
      <c r="Y239" s="12"/>
    </row>
    <row r="240" ht="15.75" customHeight="1">
      <c r="A240" s="21">
        <v>2.2840682E7</v>
      </c>
      <c r="B240" s="21" t="s">
        <v>1546</v>
      </c>
      <c r="C240" s="21" t="s">
        <v>1547</v>
      </c>
      <c r="D240" s="21" t="s">
        <v>1548</v>
      </c>
      <c r="E240" s="21" t="s">
        <v>1549</v>
      </c>
      <c r="F240" s="21" t="s">
        <v>508</v>
      </c>
      <c r="G240" s="21">
        <v>2012.0</v>
      </c>
      <c r="H240" s="26">
        <v>41121.0</v>
      </c>
      <c r="I240" s="21" t="s">
        <v>1550</v>
      </c>
      <c r="J240" s="21"/>
      <c r="K240" s="21" t="s">
        <v>1551</v>
      </c>
      <c r="L240" s="21" t="str">
        <f>IF(ISNUMBER(VLOOKUP(A240,EXCL,1,FALSE)),"Excluido",IF(ISNUMBER(VLOOKUP(A240,POST,1,FALSE)),"PostAlerta",IF(ISNUMBER(VLOOKUP(A240,PRE,1,FALSE)),"PreAlerta","")))</f>
        <v>PreAlerta</v>
      </c>
      <c r="M240" s="21" t="str">
        <f>IF(ISNUMBER(A240),(IF(ISNUMBER(VLOOKUP(A240,KEYWORDS,1,FALSE)),"C/PalabrasClaves","S/PalabrasClaves")),"")</f>
        <v>S/PalabrasClaves</v>
      </c>
      <c r="N240" s="21" t="str">
        <f t="shared" si="5"/>
        <v/>
      </c>
      <c r="O240" s="21"/>
      <c r="P240" s="21" t="s">
        <v>1439</v>
      </c>
      <c r="Q240" s="21"/>
      <c r="R240" s="21" t="str">
        <f>LEFT('2012-2022'!$P240,4)</f>
        <v>2012</v>
      </c>
      <c r="S240" s="21" t="s">
        <v>65</v>
      </c>
      <c r="T240" s="21"/>
      <c r="U240" s="21"/>
      <c r="V240" s="21"/>
      <c r="W240" s="27"/>
      <c r="X240" s="27"/>
      <c r="Y240" s="28"/>
    </row>
    <row r="241" ht="15.75" customHeight="1">
      <c r="A241" s="21">
        <v>2.2841007E7</v>
      </c>
      <c r="B241" s="21" t="s">
        <v>1552</v>
      </c>
      <c r="C241" s="21" t="s">
        <v>1553</v>
      </c>
      <c r="D241" s="21" t="s">
        <v>1554</v>
      </c>
      <c r="E241" s="21" t="s">
        <v>1555</v>
      </c>
      <c r="F241" s="21" t="s">
        <v>508</v>
      </c>
      <c r="G241" s="21">
        <v>2012.0</v>
      </c>
      <c r="H241" s="26">
        <v>41121.0</v>
      </c>
      <c r="I241" s="21" t="s">
        <v>1556</v>
      </c>
      <c r="J241" s="21"/>
      <c r="K241" s="21" t="s">
        <v>1557</v>
      </c>
      <c r="L241" s="21" t="str">
        <f>IF(ISNUMBER(VLOOKUP(A241,EXCL,1,FALSE)),"Excluido",IF(ISNUMBER(VLOOKUP(A241,POST,1,FALSE)),"PostAlerta",IF(ISNUMBER(VLOOKUP(A241,PRE,1,FALSE)),"PreAlerta","")))</f>
        <v>PreAlerta</v>
      </c>
      <c r="M241" s="21" t="str">
        <f>IF(ISNUMBER(A241),(IF(ISNUMBER(VLOOKUP(A241,KEYWORDS,1,FALSE)),"C/PalabrasClaves","S/PalabrasClaves")),"")</f>
        <v>S/PalabrasClaves</v>
      </c>
      <c r="N241" s="21" t="str">
        <f t="shared" si="5"/>
        <v/>
      </c>
      <c r="O241" s="21"/>
      <c r="P241" s="21" t="s">
        <v>1439</v>
      </c>
      <c r="Q241" s="21"/>
      <c r="R241" s="21" t="str">
        <f>LEFT('2012-2022'!$P241,4)</f>
        <v>2012</v>
      </c>
      <c r="S241" s="21" t="s">
        <v>65</v>
      </c>
      <c r="T241" s="21"/>
      <c r="U241" s="21"/>
      <c r="V241" s="21"/>
      <c r="W241" s="27"/>
      <c r="X241" s="27"/>
      <c r="Y241" s="12"/>
    </row>
    <row r="242" ht="15.75" customHeight="1">
      <c r="A242" s="21">
        <v>2.2855768E7</v>
      </c>
      <c r="B242" s="21" t="s">
        <v>1558</v>
      </c>
      <c r="C242" s="21" t="s">
        <v>1559</v>
      </c>
      <c r="D242" s="21" t="s">
        <v>1560</v>
      </c>
      <c r="E242" s="21" t="s">
        <v>1561</v>
      </c>
      <c r="F242" s="21" t="s">
        <v>520</v>
      </c>
      <c r="G242" s="21">
        <v>2012.0</v>
      </c>
      <c r="H242" s="26">
        <v>41124.0</v>
      </c>
      <c r="I242" s="21" t="s">
        <v>1562</v>
      </c>
      <c r="J242" s="21"/>
      <c r="K242" s="21" t="s">
        <v>1563</v>
      </c>
      <c r="L242" s="21" t="str">
        <f>IF(ISNUMBER(VLOOKUP(A242,EXCL,1,FALSE)),"Excluido",IF(ISNUMBER(VLOOKUP(A242,POST,1,FALSE)),"PostAlerta",IF(ISNUMBER(VLOOKUP(A242,PRE,1,FALSE)),"PreAlerta","")))</f>
        <v>PreAlerta</v>
      </c>
      <c r="M242" s="21" t="str">
        <f>IF(ISNUMBER(A242),(IF(ISNUMBER(VLOOKUP(A242,KEYWORDS,1,FALSE)),"C/PalabrasClaves","S/PalabrasClaves")),"")</f>
        <v>S/PalabrasClaves</v>
      </c>
      <c r="N242" s="21" t="str">
        <f t="shared" si="5"/>
        <v/>
      </c>
      <c r="O242" s="21"/>
      <c r="P242" s="21" t="s">
        <v>1439</v>
      </c>
      <c r="Q242" s="21"/>
      <c r="R242" s="21" t="str">
        <f>LEFT('2012-2022'!$P242,4)</f>
        <v>2012</v>
      </c>
      <c r="S242" s="21" t="s">
        <v>65</v>
      </c>
      <c r="T242" s="21"/>
      <c r="U242" s="21"/>
      <c r="V242" s="21"/>
      <c r="W242" s="27"/>
      <c r="X242" s="27"/>
      <c r="Y242" s="28"/>
    </row>
    <row r="243" ht="15.75" customHeight="1">
      <c r="A243" s="21">
        <v>2.2855769E7</v>
      </c>
      <c r="B243" s="21" t="s">
        <v>1564</v>
      </c>
      <c r="C243" s="21" t="s">
        <v>1565</v>
      </c>
      <c r="D243" s="21" t="s">
        <v>1566</v>
      </c>
      <c r="E243" s="21" t="s">
        <v>1567</v>
      </c>
      <c r="F243" s="21" t="s">
        <v>520</v>
      </c>
      <c r="G243" s="21">
        <v>2012.0</v>
      </c>
      <c r="H243" s="26">
        <v>41124.0</v>
      </c>
      <c r="I243" s="21" t="s">
        <v>1568</v>
      </c>
      <c r="J243" s="21"/>
      <c r="K243" s="21" t="s">
        <v>1569</v>
      </c>
      <c r="L243" s="21" t="str">
        <f>IF(ISNUMBER(VLOOKUP(A243,EXCL,1,FALSE)),"Excluido",IF(ISNUMBER(VLOOKUP(A243,POST,1,FALSE)),"PostAlerta",IF(ISNUMBER(VLOOKUP(A243,PRE,1,FALSE)),"PreAlerta","")))</f>
        <v>PreAlerta</v>
      </c>
      <c r="M243" s="21" t="str">
        <f>IF(ISNUMBER(A243),(IF(ISNUMBER(VLOOKUP(A243,KEYWORDS,1,FALSE)),"C/PalabrasClaves","S/PalabrasClaves")),"")</f>
        <v>S/PalabrasClaves</v>
      </c>
      <c r="N243" s="21" t="str">
        <f t="shared" si="5"/>
        <v/>
      </c>
      <c r="O243" s="21"/>
      <c r="P243" s="21" t="s">
        <v>1439</v>
      </c>
      <c r="Q243" s="21"/>
      <c r="R243" s="21" t="str">
        <f>LEFT('2012-2022'!$P243,4)</f>
        <v>2012</v>
      </c>
      <c r="S243" s="21" t="s">
        <v>65</v>
      </c>
      <c r="T243" s="21"/>
      <c r="U243" s="21"/>
      <c r="V243" s="21"/>
      <c r="W243" s="27"/>
      <c r="X243" s="27"/>
      <c r="Y243" s="12"/>
    </row>
    <row r="244" ht="15.75" customHeight="1">
      <c r="A244" s="21">
        <v>2.299081E7</v>
      </c>
      <c r="B244" s="21" t="s">
        <v>1570</v>
      </c>
      <c r="C244" s="21" t="s">
        <v>1571</v>
      </c>
      <c r="D244" s="21" t="s">
        <v>1572</v>
      </c>
      <c r="E244" s="21" t="s">
        <v>1573</v>
      </c>
      <c r="F244" s="21" t="s">
        <v>1574</v>
      </c>
      <c r="G244" s="21">
        <v>2012.0</v>
      </c>
      <c r="H244" s="26">
        <v>41172.0</v>
      </c>
      <c r="I244" s="21"/>
      <c r="J244" s="21"/>
      <c r="K244" s="21" t="s">
        <v>1575</v>
      </c>
      <c r="L244" s="21" t="str">
        <f>IF(ISNUMBER(VLOOKUP(A244,EXCL,1,FALSE)),"Excluido",IF(ISNUMBER(VLOOKUP(A244,POST,1,FALSE)),"PostAlerta",IF(ISNUMBER(VLOOKUP(A244,PRE,1,FALSE)),"PreAlerta","")))</f>
        <v>PreAlerta</v>
      </c>
      <c r="M244" s="21" t="str">
        <f>IF(ISNUMBER(A244),(IF(ISNUMBER(VLOOKUP(A244,KEYWORDS,1,FALSE)),"C/PalabrasClaves","S/PalabrasClaves")),"")</f>
        <v>S/PalabrasClaves</v>
      </c>
      <c r="N244" s="21" t="str">
        <f t="shared" si="5"/>
        <v/>
      </c>
      <c r="O244" s="21"/>
      <c r="P244" s="21" t="s">
        <v>1439</v>
      </c>
      <c r="Q244" s="21"/>
      <c r="R244" s="21" t="str">
        <f>LEFT('2012-2022'!$P244,4)</f>
        <v>2012</v>
      </c>
      <c r="S244" s="21" t="s">
        <v>65</v>
      </c>
      <c r="T244" s="21"/>
      <c r="U244" s="21"/>
      <c r="V244" s="21"/>
      <c r="W244" s="27"/>
      <c r="X244" s="27"/>
      <c r="Y244" s="28"/>
    </row>
    <row r="245" ht="15.75" customHeight="1">
      <c r="A245" s="21">
        <v>2.3372198E7</v>
      </c>
      <c r="B245" s="21" t="s">
        <v>1576</v>
      </c>
      <c r="C245" s="21" t="s">
        <v>1577</v>
      </c>
      <c r="D245" s="21" t="s">
        <v>1578</v>
      </c>
      <c r="E245" s="21" t="s">
        <v>1579</v>
      </c>
      <c r="F245" s="21" t="s">
        <v>1580</v>
      </c>
      <c r="G245" s="21">
        <v>2012.0</v>
      </c>
      <c r="H245" s="26">
        <v>41307.0</v>
      </c>
      <c r="I245" s="21" t="s">
        <v>1581</v>
      </c>
      <c r="J245" s="21"/>
      <c r="K245" s="21"/>
      <c r="L245" s="21" t="str">
        <f>IF(ISNUMBER(VLOOKUP(A245,EXCL,1,FALSE)),"Excluido",IF(ISNUMBER(VLOOKUP(A245,POST,1,FALSE)),"PostAlerta",IF(ISNUMBER(VLOOKUP(A245,PRE,1,FALSE)),"PreAlerta","")))</f>
        <v>PreAlerta</v>
      </c>
      <c r="M245" s="21" t="str">
        <f>IF(ISNUMBER(A245),(IF(ISNUMBER(VLOOKUP(A245,KEYWORDS,1,FALSE)),"C/PalabrasClaves","S/PalabrasClaves")),"")</f>
        <v>S/PalabrasClaves</v>
      </c>
      <c r="N245" s="21" t="str">
        <f t="shared" si="5"/>
        <v/>
      </c>
      <c r="O245" s="21"/>
      <c r="P245" s="21" t="s">
        <v>1439</v>
      </c>
      <c r="Q245" s="21"/>
      <c r="R245" s="21" t="str">
        <f>LEFT('2012-2022'!$P245,4)</f>
        <v>2012</v>
      </c>
      <c r="S245" s="21" t="s">
        <v>65</v>
      </c>
      <c r="T245" s="21"/>
      <c r="U245" s="21"/>
      <c r="V245" s="21"/>
      <c r="W245" s="27"/>
      <c r="X245" s="27"/>
      <c r="Y245" s="12"/>
    </row>
    <row r="246" ht="15.75" customHeight="1">
      <c r="A246" s="21">
        <v>2.246515E7</v>
      </c>
      <c r="B246" s="21" t="s">
        <v>1582</v>
      </c>
      <c r="C246" s="21" t="s">
        <v>1583</v>
      </c>
      <c r="D246" s="21" t="s">
        <v>1584</v>
      </c>
      <c r="E246" s="21" t="s">
        <v>1585</v>
      </c>
      <c r="F246" s="21" t="s">
        <v>842</v>
      </c>
      <c r="G246" s="21">
        <v>2012.0</v>
      </c>
      <c r="H246" s="26">
        <v>41002.0</v>
      </c>
      <c r="I246" s="21"/>
      <c r="J246" s="21"/>
      <c r="K246" s="21" t="s">
        <v>1586</v>
      </c>
      <c r="L246" s="21" t="str">
        <f>IF(ISNUMBER(VLOOKUP(A246,EXCL,1,FALSE)),"Excluido",IF(ISNUMBER(VLOOKUP(A246,POST,1,FALSE)),"PostAlerta",IF(ISNUMBER(VLOOKUP(A246,PRE,1,FALSE)),"PreAlerta","")))</f>
        <v>PreAlerta</v>
      </c>
      <c r="M246" s="21" t="str">
        <f>IF(ISNUMBER(A246),(IF(ISNUMBER(VLOOKUP(A246,KEYWORDS,1,FALSE)),"C/PalabrasClaves","S/PalabrasClaves")),"")</f>
        <v>S/PalabrasClaves</v>
      </c>
      <c r="N246" s="21" t="str">
        <f t="shared" si="5"/>
        <v/>
      </c>
      <c r="O246" s="21"/>
      <c r="P246" s="21" t="s">
        <v>1587</v>
      </c>
      <c r="Q246" s="21"/>
      <c r="R246" s="21" t="str">
        <f>LEFT('2012-2022'!$P246,4)</f>
        <v>2012</v>
      </c>
      <c r="S246" s="21" t="s">
        <v>65</v>
      </c>
      <c r="T246" s="21"/>
      <c r="U246" s="21"/>
      <c r="V246" s="21"/>
      <c r="W246" s="27"/>
      <c r="X246" s="27"/>
      <c r="Y246" s="28"/>
    </row>
    <row r="247" ht="15.75" customHeight="1">
      <c r="A247" s="21">
        <v>2.2935132E7</v>
      </c>
      <c r="B247" s="21" t="s">
        <v>1588</v>
      </c>
      <c r="C247" s="21" t="s">
        <v>1589</v>
      </c>
      <c r="D247" s="21" t="s">
        <v>1590</v>
      </c>
      <c r="E247" s="21" t="s">
        <v>1591</v>
      </c>
      <c r="F247" s="21" t="s">
        <v>332</v>
      </c>
      <c r="G247" s="21">
        <v>2012.0</v>
      </c>
      <c r="H247" s="26">
        <v>41153.0</v>
      </c>
      <c r="I247" s="21" t="s">
        <v>1592</v>
      </c>
      <c r="J247" s="21"/>
      <c r="K247" s="21" t="s">
        <v>1593</v>
      </c>
      <c r="L247" s="21" t="str">
        <f>IF(ISNUMBER(VLOOKUP(A247,EXCL,1,FALSE)),"Excluido",IF(ISNUMBER(VLOOKUP(A247,POST,1,FALSE)),"PostAlerta",IF(ISNUMBER(VLOOKUP(A247,PRE,1,FALSE)),"PreAlerta","")))</f>
        <v>PreAlerta</v>
      </c>
      <c r="M247" s="21" t="str">
        <f>IF(ISNUMBER(A247),(IF(ISNUMBER(VLOOKUP(A247,KEYWORDS,1,FALSE)),"C/PalabrasClaves","S/PalabrasClaves")),"")</f>
        <v>S/PalabrasClaves</v>
      </c>
      <c r="N247" s="21" t="str">
        <f t="shared" si="5"/>
        <v/>
      </c>
      <c r="O247" s="21"/>
      <c r="P247" s="21" t="s">
        <v>1594</v>
      </c>
      <c r="Q247" s="21"/>
      <c r="R247" s="21" t="str">
        <f>LEFT('2012-2022'!$P247,4)</f>
        <v>2012</v>
      </c>
      <c r="S247" s="21" t="s">
        <v>65</v>
      </c>
      <c r="T247" s="21"/>
      <c r="U247" s="21"/>
      <c r="V247" s="21"/>
      <c r="W247" s="27"/>
      <c r="X247" s="27"/>
      <c r="Y247" s="12"/>
    </row>
    <row r="248" ht="15.75" customHeight="1">
      <c r="A248" s="21">
        <v>2.2935149E7</v>
      </c>
      <c r="B248" s="21" t="s">
        <v>1595</v>
      </c>
      <c r="C248" s="21" t="s">
        <v>1596</v>
      </c>
      <c r="D248" s="21" t="s">
        <v>1597</v>
      </c>
      <c r="E248" s="21" t="s">
        <v>1598</v>
      </c>
      <c r="F248" s="21" t="s">
        <v>332</v>
      </c>
      <c r="G248" s="21">
        <v>2012.0</v>
      </c>
      <c r="H248" s="26">
        <v>41153.0</v>
      </c>
      <c r="I248" s="21" t="s">
        <v>1599</v>
      </c>
      <c r="J248" s="21"/>
      <c r="K248" s="21" t="s">
        <v>1600</v>
      </c>
      <c r="L248" s="21" t="str">
        <f>IF(ISNUMBER(VLOOKUP(A248,EXCL,1,FALSE)),"Excluido",IF(ISNUMBER(VLOOKUP(A248,POST,1,FALSE)),"PostAlerta",IF(ISNUMBER(VLOOKUP(A248,PRE,1,FALSE)),"PreAlerta","")))</f>
        <v>PreAlerta</v>
      </c>
      <c r="M248" s="21" t="str">
        <f>IF(ISNUMBER(A248),(IF(ISNUMBER(VLOOKUP(A248,KEYWORDS,1,FALSE)),"C/PalabrasClaves","S/PalabrasClaves")),"")</f>
        <v>S/PalabrasClaves</v>
      </c>
      <c r="N248" s="21" t="str">
        <f t="shared" si="5"/>
        <v/>
      </c>
      <c r="O248" s="21"/>
      <c r="P248" s="21" t="s">
        <v>1594</v>
      </c>
      <c r="Q248" s="21"/>
      <c r="R248" s="21" t="str">
        <f>LEFT('2012-2022'!$P248,4)</f>
        <v>2012</v>
      </c>
      <c r="S248" s="21" t="s">
        <v>65</v>
      </c>
      <c r="T248" s="21"/>
      <c r="U248" s="21"/>
      <c r="V248" s="21"/>
      <c r="W248" s="27"/>
      <c r="X248" s="27"/>
      <c r="Y248" s="28"/>
    </row>
    <row r="249" ht="15.75" customHeight="1">
      <c r="A249" s="21">
        <v>2.23902E7</v>
      </c>
      <c r="B249" s="21" t="s">
        <v>1601</v>
      </c>
      <c r="C249" s="21" t="s">
        <v>1602</v>
      </c>
      <c r="D249" s="21" t="s">
        <v>1603</v>
      </c>
      <c r="E249" s="21" t="s">
        <v>1604</v>
      </c>
      <c r="F249" s="21" t="s">
        <v>119</v>
      </c>
      <c r="G249" s="21">
        <v>2012.0</v>
      </c>
      <c r="H249" s="26">
        <v>40975.0</v>
      </c>
      <c r="I249" s="21"/>
      <c r="J249" s="21"/>
      <c r="K249" s="21" t="s">
        <v>1605</v>
      </c>
      <c r="L249" s="21" t="str">
        <f>IF(ISNUMBER(VLOOKUP(A249,EXCL,1,FALSE)),"Excluido",IF(ISNUMBER(VLOOKUP(A249,POST,1,FALSE)),"PostAlerta",IF(ISNUMBER(VLOOKUP(A249,PRE,1,FALSE)),"PreAlerta","")))</f>
        <v>PreAlerta</v>
      </c>
      <c r="M249" s="21" t="str">
        <f>IF(ISNUMBER(A249),(IF(ISNUMBER(VLOOKUP(A249,KEYWORDS,1,FALSE)),"C/PalabrasClaves","S/PalabrasClaves")),"")</f>
        <v>S/PalabrasClaves</v>
      </c>
      <c r="N249" s="21" t="str">
        <f t="shared" si="5"/>
        <v/>
      </c>
      <c r="O249" s="21"/>
      <c r="P249" s="21" t="s">
        <v>1606</v>
      </c>
      <c r="Q249" s="21"/>
      <c r="R249" s="21" t="str">
        <f>LEFT('2012-2022'!$P249,4)</f>
        <v>2012</v>
      </c>
      <c r="S249" s="21" t="s">
        <v>68</v>
      </c>
      <c r="T249" s="21"/>
      <c r="U249" s="21"/>
      <c r="V249" s="21"/>
      <c r="W249" s="27"/>
      <c r="X249" s="27"/>
      <c r="Y249" s="12"/>
    </row>
    <row r="250" ht="15.75" customHeight="1">
      <c r="A250" s="21">
        <v>2.2411632E7</v>
      </c>
      <c r="B250" s="21" t="s">
        <v>1607</v>
      </c>
      <c r="C250" s="21" t="s">
        <v>1608</v>
      </c>
      <c r="D250" s="21" t="s">
        <v>1609</v>
      </c>
      <c r="E250" s="21" t="s">
        <v>1610</v>
      </c>
      <c r="F250" s="21" t="s">
        <v>376</v>
      </c>
      <c r="G250" s="21">
        <v>2012.0</v>
      </c>
      <c r="H250" s="26">
        <v>40982.0</v>
      </c>
      <c r="I250" s="21"/>
      <c r="J250" s="21"/>
      <c r="K250" s="21" t="s">
        <v>1611</v>
      </c>
      <c r="L250" s="21" t="str">
        <f>IF(ISNUMBER(VLOOKUP(A250,EXCL,1,FALSE)),"Excluido",IF(ISNUMBER(VLOOKUP(A250,POST,1,FALSE)),"PostAlerta",IF(ISNUMBER(VLOOKUP(A250,PRE,1,FALSE)),"PreAlerta","")))</f>
        <v>PreAlerta</v>
      </c>
      <c r="M250" s="21" t="str">
        <f>IF(ISNUMBER(A250),(IF(ISNUMBER(VLOOKUP(A250,KEYWORDS,1,FALSE)),"C/PalabrasClaves","S/PalabrasClaves")),"")</f>
        <v>S/PalabrasClaves</v>
      </c>
      <c r="N250" s="21" t="str">
        <f t="shared" si="5"/>
        <v/>
      </c>
      <c r="O250" s="21"/>
      <c r="P250" s="21" t="s">
        <v>1606</v>
      </c>
      <c r="Q250" s="21"/>
      <c r="R250" s="21" t="str">
        <f>LEFT('2012-2022'!$P250,4)</f>
        <v>2012</v>
      </c>
      <c r="S250" s="21" t="s">
        <v>68</v>
      </c>
      <c r="T250" s="21"/>
      <c r="U250" s="21"/>
      <c r="V250" s="21"/>
      <c r="W250" s="27"/>
      <c r="X250" s="27"/>
      <c r="Y250" s="28"/>
    </row>
    <row r="251" ht="15.75" customHeight="1">
      <c r="A251" s="21">
        <v>2.2415481E7</v>
      </c>
      <c r="B251" s="21" t="s">
        <v>1612</v>
      </c>
      <c r="C251" s="21" t="s">
        <v>1613</v>
      </c>
      <c r="D251" s="21" t="s">
        <v>1614</v>
      </c>
      <c r="E251" s="21" t="s">
        <v>1615</v>
      </c>
      <c r="F251" s="21" t="s">
        <v>1616</v>
      </c>
      <c r="G251" s="21">
        <v>2012.0</v>
      </c>
      <c r="H251" s="26">
        <v>40983.0</v>
      </c>
      <c r="I251" s="21"/>
      <c r="J251" s="21"/>
      <c r="K251" s="21" t="s">
        <v>1617</v>
      </c>
      <c r="L251" s="21" t="str">
        <f>IF(ISNUMBER(VLOOKUP(A251,EXCL,1,FALSE)),"Excluido",IF(ISNUMBER(VLOOKUP(A251,POST,1,FALSE)),"PostAlerta",IF(ISNUMBER(VLOOKUP(A251,PRE,1,FALSE)),"PreAlerta","")))</f>
        <v>PreAlerta</v>
      </c>
      <c r="M251" s="21" t="str">
        <f>IF(ISNUMBER(A251),(IF(ISNUMBER(VLOOKUP(A251,KEYWORDS,1,FALSE)),"C/PalabrasClaves","S/PalabrasClaves")),"")</f>
        <v>C/PalabrasClaves</v>
      </c>
      <c r="N251" s="21" t="str">
        <f t="shared" si="5"/>
        <v/>
      </c>
      <c r="O251" s="21"/>
      <c r="P251" s="21" t="s">
        <v>1606</v>
      </c>
      <c r="Q251" s="21"/>
      <c r="R251" s="21" t="str">
        <f>LEFT('2012-2022'!$P251,4)</f>
        <v>2012</v>
      </c>
      <c r="S251" s="21" t="s">
        <v>68</v>
      </c>
      <c r="T251" s="21"/>
      <c r="U251" s="21"/>
      <c r="V251" s="21"/>
      <c r="W251" s="27"/>
      <c r="X251" s="27"/>
      <c r="Y251" s="12"/>
    </row>
    <row r="252" ht="15.75" customHeight="1">
      <c r="A252" s="21">
        <v>2.2468989E7</v>
      </c>
      <c r="B252" s="21" t="s">
        <v>1618</v>
      </c>
      <c r="C252" s="21" t="s">
        <v>1619</v>
      </c>
      <c r="D252" s="21" t="s">
        <v>1620</v>
      </c>
      <c r="E252" s="21" t="s">
        <v>1621</v>
      </c>
      <c r="F252" s="21" t="s">
        <v>1622</v>
      </c>
      <c r="G252" s="21">
        <v>2012.0</v>
      </c>
      <c r="H252" s="26">
        <v>41003.0</v>
      </c>
      <c r="I252" s="21"/>
      <c r="J252" s="21"/>
      <c r="K252" s="21" t="s">
        <v>1623</v>
      </c>
      <c r="L252" s="21" t="str">
        <f>IF(ISNUMBER(VLOOKUP(A252,EXCL,1,FALSE)),"Excluido",IF(ISNUMBER(VLOOKUP(A252,POST,1,FALSE)),"PostAlerta",IF(ISNUMBER(VLOOKUP(A252,PRE,1,FALSE)),"PreAlerta","")))</f>
        <v>PreAlerta</v>
      </c>
      <c r="M252" s="21" t="str">
        <f>IF(ISNUMBER(A252),(IF(ISNUMBER(VLOOKUP(A252,KEYWORDS,1,FALSE)),"C/PalabrasClaves","S/PalabrasClaves")),"")</f>
        <v>S/PalabrasClaves</v>
      </c>
      <c r="N252" s="21" t="str">
        <f t="shared" si="5"/>
        <v/>
      </c>
      <c r="O252" s="21"/>
      <c r="P252" s="21" t="s">
        <v>1606</v>
      </c>
      <c r="Q252" s="21"/>
      <c r="R252" s="21" t="str">
        <f>LEFT('2012-2022'!$P252,4)</f>
        <v>2012</v>
      </c>
      <c r="S252" s="21" t="s">
        <v>68</v>
      </c>
      <c r="T252" s="21"/>
      <c r="U252" s="21"/>
      <c r="V252" s="21"/>
      <c r="W252" s="27"/>
      <c r="X252" s="27"/>
      <c r="Y252" s="28"/>
    </row>
    <row r="253" ht="15.75" customHeight="1">
      <c r="A253" s="21">
        <v>2.248093E7</v>
      </c>
      <c r="B253" s="21" t="s">
        <v>1624</v>
      </c>
      <c r="C253" s="21" t="s">
        <v>1625</v>
      </c>
      <c r="D253" s="21" t="s">
        <v>1626</v>
      </c>
      <c r="E253" s="21" t="s">
        <v>1627</v>
      </c>
      <c r="F253" s="21" t="s">
        <v>496</v>
      </c>
      <c r="G253" s="21">
        <v>2012.0</v>
      </c>
      <c r="H253" s="26">
        <v>41006.0</v>
      </c>
      <c r="I253" s="21"/>
      <c r="J253" s="21"/>
      <c r="K253" s="21" t="s">
        <v>1628</v>
      </c>
      <c r="L253" s="21" t="str">
        <f>IF(ISNUMBER(VLOOKUP(A253,EXCL,1,FALSE)),"Excluido",IF(ISNUMBER(VLOOKUP(A253,POST,1,FALSE)),"PostAlerta",IF(ISNUMBER(VLOOKUP(A253,PRE,1,FALSE)),"PreAlerta","")))</f>
        <v>PreAlerta</v>
      </c>
      <c r="M253" s="21" t="str">
        <f>IF(ISNUMBER(A253),(IF(ISNUMBER(VLOOKUP(A253,KEYWORDS,1,FALSE)),"C/PalabrasClaves","S/PalabrasClaves")),"")</f>
        <v>S/PalabrasClaves</v>
      </c>
      <c r="N253" s="21" t="str">
        <f t="shared" si="5"/>
        <v/>
      </c>
      <c r="O253" s="21"/>
      <c r="P253" s="21" t="s">
        <v>1606</v>
      </c>
      <c r="Q253" s="21"/>
      <c r="R253" s="21" t="str">
        <f>LEFT('2012-2022'!$P253,4)</f>
        <v>2012</v>
      </c>
      <c r="S253" s="21" t="s">
        <v>68</v>
      </c>
      <c r="T253" s="21"/>
      <c r="U253" s="21"/>
      <c r="V253" s="21"/>
      <c r="W253" s="27"/>
      <c r="X253" s="27"/>
      <c r="Y253" s="12"/>
    </row>
    <row r="254" ht="15.75" customHeight="1">
      <c r="A254" s="21">
        <v>2.2520448E7</v>
      </c>
      <c r="B254" s="21" t="s">
        <v>1629</v>
      </c>
      <c r="C254" s="21" t="s">
        <v>1630</v>
      </c>
      <c r="D254" s="21" t="s">
        <v>1631</v>
      </c>
      <c r="E254" s="21" t="s">
        <v>959</v>
      </c>
      <c r="F254" s="21" t="s">
        <v>1331</v>
      </c>
      <c r="G254" s="21">
        <v>2012.0</v>
      </c>
      <c r="H254" s="26">
        <v>41023.0</v>
      </c>
      <c r="I254" s="21"/>
      <c r="J254" s="21"/>
      <c r="K254" s="21" t="s">
        <v>1632</v>
      </c>
      <c r="L254" s="21" t="str">
        <f>IF(ISNUMBER(VLOOKUP(A254,EXCL,1,FALSE)),"Excluido",IF(ISNUMBER(VLOOKUP(A254,POST,1,FALSE)),"PostAlerta",IF(ISNUMBER(VLOOKUP(A254,PRE,1,FALSE)),"PreAlerta","")))</f>
        <v>PreAlerta</v>
      </c>
      <c r="M254" s="21" t="str">
        <f>IF(ISNUMBER(A254),(IF(ISNUMBER(VLOOKUP(A254,KEYWORDS,1,FALSE)),"C/PalabrasClaves","S/PalabrasClaves")),"")</f>
        <v>S/PalabrasClaves</v>
      </c>
      <c r="N254" s="21" t="str">
        <f t="shared" si="5"/>
        <v/>
      </c>
      <c r="O254" s="21"/>
      <c r="P254" s="21" t="s">
        <v>1606</v>
      </c>
      <c r="Q254" s="21"/>
      <c r="R254" s="21" t="str">
        <f>LEFT('2012-2022'!$P254,4)</f>
        <v>2012</v>
      </c>
      <c r="S254" s="21" t="s">
        <v>68</v>
      </c>
      <c r="T254" s="21"/>
      <c r="U254" s="21"/>
      <c r="V254" s="21"/>
      <c r="W254" s="27"/>
      <c r="X254" s="27"/>
      <c r="Y254" s="28"/>
    </row>
    <row r="255" ht="15.75" customHeight="1">
      <c r="A255" s="21">
        <v>2.252784E7</v>
      </c>
      <c r="B255" s="21" t="s">
        <v>1633</v>
      </c>
      <c r="C255" s="21" t="s">
        <v>1634</v>
      </c>
      <c r="D255" s="21" t="s">
        <v>1635</v>
      </c>
      <c r="E255" s="21" t="s">
        <v>1636</v>
      </c>
      <c r="F255" s="21" t="s">
        <v>664</v>
      </c>
      <c r="G255" s="21">
        <v>2012.0</v>
      </c>
      <c r="H255" s="26">
        <v>41024.0</v>
      </c>
      <c r="I255" s="21"/>
      <c r="J255" s="21"/>
      <c r="K255" s="21" t="s">
        <v>1637</v>
      </c>
      <c r="L255" s="21" t="str">
        <f>IF(ISNUMBER(VLOOKUP(A255,EXCL,1,FALSE)),"Excluido",IF(ISNUMBER(VLOOKUP(A255,POST,1,FALSE)),"PostAlerta",IF(ISNUMBER(VLOOKUP(A255,PRE,1,FALSE)),"PreAlerta","")))</f>
        <v>PreAlerta</v>
      </c>
      <c r="M255" s="21" t="str">
        <f>IF(ISNUMBER(A255),(IF(ISNUMBER(VLOOKUP(A255,KEYWORDS,1,FALSE)),"C/PalabrasClaves","S/PalabrasClaves")),"")</f>
        <v>S/PalabrasClaves</v>
      </c>
      <c r="N255" s="21" t="str">
        <f t="shared" si="5"/>
        <v/>
      </c>
      <c r="O255" s="21"/>
      <c r="P255" s="21" t="s">
        <v>1606</v>
      </c>
      <c r="Q255" s="21"/>
      <c r="R255" s="21" t="str">
        <f>LEFT('2012-2022'!$P255,4)</f>
        <v>2012</v>
      </c>
      <c r="S255" s="21" t="s">
        <v>68</v>
      </c>
      <c r="T255" s="21"/>
      <c r="U255" s="21"/>
      <c r="V255" s="21"/>
      <c r="W255" s="27"/>
      <c r="X255" s="27"/>
      <c r="Y255" s="12"/>
    </row>
    <row r="256" ht="15.75" customHeight="1">
      <c r="A256" s="21">
        <v>2.2612237E7</v>
      </c>
      <c r="B256" s="21" t="s">
        <v>1638</v>
      </c>
      <c r="C256" s="21" t="s">
        <v>1639</v>
      </c>
      <c r="D256" s="21" t="s">
        <v>1640</v>
      </c>
      <c r="E256" s="21" t="s">
        <v>1641</v>
      </c>
      <c r="F256" s="21" t="s">
        <v>401</v>
      </c>
      <c r="G256" s="21">
        <v>2012.0</v>
      </c>
      <c r="H256" s="26">
        <v>41052.0</v>
      </c>
      <c r="I256" s="21" t="s">
        <v>1642</v>
      </c>
      <c r="J256" s="21" t="s">
        <v>1643</v>
      </c>
      <c r="K256" s="21" t="s">
        <v>1644</v>
      </c>
      <c r="L256" s="21" t="str">
        <f>IF(ISNUMBER(VLOOKUP(A256,EXCL,1,FALSE)),"Excluido",IF(ISNUMBER(VLOOKUP(A256,POST,1,FALSE)),"PostAlerta",IF(ISNUMBER(VLOOKUP(A256,PRE,1,FALSE)),"PreAlerta","")))</f>
        <v>PreAlerta</v>
      </c>
      <c r="M256" s="21" t="str">
        <f>IF(ISNUMBER(A256),(IF(ISNUMBER(VLOOKUP(A256,KEYWORDS,1,FALSE)),"C/PalabrasClaves","S/PalabrasClaves")),"")</f>
        <v>S/PalabrasClaves</v>
      </c>
      <c r="N256" s="21" t="str">
        <f t="shared" si="5"/>
        <v/>
      </c>
      <c r="O256" s="21"/>
      <c r="P256" s="21" t="s">
        <v>1606</v>
      </c>
      <c r="Q256" s="21"/>
      <c r="R256" s="21" t="str">
        <f>LEFT('2012-2022'!$P256,4)</f>
        <v>2012</v>
      </c>
      <c r="S256" s="21" t="s">
        <v>68</v>
      </c>
      <c r="T256" s="21"/>
      <c r="U256" s="21"/>
      <c r="V256" s="21"/>
      <c r="W256" s="27"/>
      <c r="X256" s="27"/>
      <c r="Y256" s="28"/>
    </row>
    <row r="257" ht="15.75" customHeight="1">
      <c r="A257" s="21">
        <v>2.2658916E7</v>
      </c>
      <c r="B257" s="21" t="s">
        <v>1645</v>
      </c>
      <c r="C257" s="21" t="s">
        <v>1646</v>
      </c>
      <c r="D257" s="21" t="s">
        <v>1647</v>
      </c>
      <c r="E257" s="21" t="s">
        <v>1648</v>
      </c>
      <c r="F257" s="21" t="s">
        <v>496</v>
      </c>
      <c r="G257" s="21">
        <v>2012.0</v>
      </c>
      <c r="H257" s="26">
        <v>41065.0</v>
      </c>
      <c r="I257" s="21"/>
      <c r="J257" s="21"/>
      <c r="K257" s="21" t="s">
        <v>1649</v>
      </c>
      <c r="L257" s="21" t="str">
        <f>IF(ISNUMBER(VLOOKUP(A257,EXCL,1,FALSE)),"Excluido",IF(ISNUMBER(VLOOKUP(A257,POST,1,FALSE)),"PostAlerta",IF(ISNUMBER(VLOOKUP(A257,PRE,1,FALSE)),"PreAlerta","")))</f>
        <v>PreAlerta</v>
      </c>
      <c r="M257" s="21" t="str">
        <f>IF(ISNUMBER(A257),(IF(ISNUMBER(VLOOKUP(A257,KEYWORDS,1,FALSE)),"C/PalabrasClaves","S/PalabrasClaves")),"")</f>
        <v>S/PalabrasClaves</v>
      </c>
      <c r="N257" s="21" t="str">
        <f t="shared" si="5"/>
        <v/>
      </c>
      <c r="O257" s="21"/>
      <c r="P257" s="21" t="s">
        <v>1606</v>
      </c>
      <c r="Q257" s="21"/>
      <c r="R257" s="21" t="str">
        <f>LEFT('2012-2022'!$P257,4)</f>
        <v>2012</v>
      </c>
      <c r="S257" s="21" t="s">
        <v>68</v>
      </c>
      <c r="T257" s="21"/>
      <c r="U257" s="21"/>
      <c r="V257" s="21"/>
      <c r="W257" s="27"/>
      <c r="X257" s="27"/>
      <c r="Y257" s="12"/>
    </row>
    <row r="258" ht="15.75" customHeight="1">
      <c r="A258" s="21">
        <v>2.2716923E7</v>
      </c>
      <c r="B258" s="21" t="s">
        <v>1650</v>
      </c>
      <c r="C258" s="21" t="s">
        <v>1651</v>
      </c>
      <c r="D258" s="21" t="s">
        <v>1652</v>
      </c>
      <c r="E258" s="21" t="s">
        <v>1653</v>
      </c>
      <c r="F258" s="21" t="s">
        <v>1654</v>
      </c>
      <c r="G258" s="21">
        <v>2012.0</v>
      </c>
      <c r="H258" s="26">
        <v>41082.0</v>
      </c>
      <c r="I258" s="21"/>
      <c r="J258" s="21"/>
      <c r="K258" s="21" t="s">
        <v>1655</v>
      </c>
      <c r="L258" s="21" t="str">
        <f>IF(ISNUMBER(VLOOKUP(A258,EXCL,1,FALSE)),"Excluido",IF(ISNUMBER(VLOOKUP(A258,POST,1,FALSE)),"PostAlerta",IF(ISNUMBER(VLOOKUP(A258,PRE,1,FALSE)),"PreAlerta","")))</f>
        <v>PreAlerta</v>
      </c>
      <c r="M258" s="21" t="str">
        <f>IF(ISNUMBER(A258),(IF(ISNUMBER(VLOOKUP(A258,KEYWORDS,1,FALSE)),"C/PalabrasClaves","S/PalabrasClaves")),"")</f>
        <v>S/PalabrasClaves</v>
      </c>
      <c r="N258" s="21" t="str">
        <f t="shared" si="5"/>
        <v/>
      </c>
      <c r="O258" s="21"/>
      <c r="P258" s="21" t="s">
        <v>1606</v>
      </c>
      <c r="Q258" s="21"/>
      <c r="R258" s="21" t="str">
        <f>LEFT('2012-2022'!$P258,4)</f>
        <v>2012</v>
      </c>
      <c r="S258" s="21" t="s">
        <v>68</v>
      </c>
      <c r="T258" s="21"/>
      <c r="U258" s="21"/>
      <c r="V258" s="21"/>
      <c r="W258" s="27"/>
      <c r="X258" s="27"/>
      <c r="Y258" s="28"/>
    </row>
    <row r="259" ht="15.75" customHeight="1">
      <c r="A259" s="21">
        <v>2.2731846E7</v>
      </c>
      <c r="B259" s="21" t="s">
        <v>1656</v>
      </c>
      <c r="C259" s="21" t="s">
        <v>1657</v>
      </c>
      <c r="D259" s="21" t="s">
        <v>1658</v>
      </c>
      <c r="E259" s="21" t="s">
        <v>1659</v>
      </c>
      <c r="F259" s="21" t="s">
        <v>1660</v>
      </c>
      <c r="G259" s="21">
        <v>2012.0</v>
      </c>
      <c r="H259" s="26">
        <v>41087.0</v>
      </c>
      <c r="I259" s="21"/>
      <c r="J259" s="21"/>
      <c r="K259" s="21" t="s">
        <v>1661</v>
      </c>
      <c r="L259" s="21" t="str">
        <f>IF(ISNUMBER(VLOOKUP(A259,EXCL,1,FALSE)),"Excluido",IF(ISNUMBER(VLOOKUP(A259,POST,1,FALSE)),"PostAlerta",IF(ISNUMBER(VLOOKUP(A259,PRE,1,FALSE)),"PreAlerta","")))</f>
        <v>PreAlerta</v>
      </c>
      <c r="M259" s="21" t="str">
        <f>IF(ISNUMBER(A259),(IF(ISNUMBER(VLOOKUP(A259,KEYWORDS,1,FALSE)),"C/PalabrasClaves","S/PalabrasClaves")),"")</f>
        <v>S/PalabrasClaves</v>
      </c>
      <c r="N259" s="21" t="str">
        <f t="shared" si="5"/>
        <v/>
      </c>
      <c r="O259" s="21"/>
      <c r="P259" s="21" t="s">
        <v>1606</v>
      </c>
      <c r="Q259" s="21"/>
      <c r="R259" s="21" t="str">
        <f>LEFT('2012-2022'!$P259,4)</f>
        <v>2012</v>
      </c>
      <c r="S259" s="21" t="s">
        <v>68</v>
      </c>
      <c r="T259" s="21"/>
      <c r="U259" s="21"/>
      <c r="V259" s="21"/>
      <c r="W259" s="27"/>
      <c r="X259" s="27"/>
      <c r="Y259" s="12"/>
    </row>
    <row r="260" ht="15.75" customHeight="1">
      <c r="A260" s="21">
        <v>2.2749737E7</v>
      </c>
      <c r="B260" s="21" t="s">
        <v>1662</v>
      </c>
      <c r="C260" s="21" t="s">
        <v>1663</v>
      </c>
      <c r="D260" s="21" t="s">
        <v>1664</v>
      </c>
      <c r="E260" s="21" t="s">
        <v>1665</v>
      </c>
      <c r="F260" s="21" t="s">
        <v>496</v>
      </c>
      <c r="G260" s="21">
        <v>2012.0</v>
      </c>
      <c r="H260" s="26">
        <v>41094.0</v>
      </c>
      <c r="I260" s="21"/>
      <c r="J260" s="21"/>
      <c r="K260" s="21" t="s">
        <v>1666</v>
      </c>
      <c r="L260" s="21" t="str">
        <f>IF(ISNUMBER(VLOOKUP(A260,EXCL,1,FALSE)),"Excluido",IF(ISNUMBER(VLOOKUP(A260,POST,1,FALSE)),"PostAlerta",IF(ISNUMBER(VLOOKUP(A260,PRE,1,FALSE)),"PreAlerta","")))</f>
        <v>PreAlerta</v>
      </c>
      <c r="M260" s="21" t="str">
        <f>IF(ISNUMBER(A260),(IF(ISNUMBER(VLOOKUP(A260,KEYWORDS,1,FALSE)),"C/PalabrasClaves","S/PalabrasClaves")),"")</f>
        <v>S/PalabrasClaves</v>
      </c>
      <c r="N260" s="21" t="str">
        <f t="shared" si="5"/>
        <v/>
      </c>
      <c r="O260" s="21"/>
      <c r="P260" s="21" t="s">
        <v>1606</v>
      </c>
      <c r="Q260" s="21"/>
      <c r="R260" s="21" t="str">
        <f>LEFT('2012-2022'!$P260,4)</f>
        <v>2012</v>
      </c>
      <c r="S260" s="21" t="s">
        <v>68</v>
      </c>
      <c r="T260" s="21"/>
      <c r="U260" s="21"/>
      <c r="V260" s="21"/>
      <c r="W260" s="27"/>
      <c r="X260" s="27"/>
      <c r="Y260" s="28"/>
    </row>
    <row r="261" ht="15.75" customHeight="1">
      <c r="A261" s="21">
        <v>2.2753375E7</v>
      </c>
      <c r="B261" s="21" t="s">
        <v>1667</v>
      </c>
      <c r="C261" s="21" t="s">
        <v>1668</v>
      </c>
      <c r="D261" s="21" t="s">
        <v>1669</v>
      </c>
      <c r="E261" s="21" t="s">
        <v>1670</v>
      </c>
      <c r="F261" s="21" t="s">
        <v>439</v>
      </c>
      <c r="G261" s="21">
        <v>2012.0</v>
      </c>
      <c r="H261" s="26">
        <v>41094.0</v>
      </c>
      <c r="I261" s="21" t="s">
        <v>1671</v>
      </c>
      <c r="J261" s="21"/>
      <c r="K261" s="21" t="s">
        <v>1672</v>
      </c>
      <c r="L261" s="21" t="str">
        <f>IF(ISNUMBER(VLOOKUP(A261,EXCL,1,FALSE)),"Excluido",IF(ISNUMBER(VLOOKUP(A261,POST,1,FALSE)),"PostAlerta",IF(ISNUMBER(VLOOKUP(A261,PRE,1,FALSE)),"PreAlerta","")))</f>
        <v>PreAlerta</v>
      </c>
      <c r="M261" s="21" t="str">
        <f>IF(ISNUMBER(A261),(IF(ISNUMBER(VLOOKUP(A261,KEYWORDS,1,FALSE)),"C/PalabrasClaves","S/PalabrasClaves")),"")</f>
        <v>S/PalabrasClaves</v>
      </c>
      <c r="N261" s="21" t="str">
        <f t="shared" si="5"/>
        <v/>
      </c>
      <c r="O261" s="21"/>
      <c r="P261" s="21" t="s">
        <v>1606</v>
      </c>
      <c r="Q261" s="21"/>
      <c r="R261" s="21" t="str">
        <f>LEFT('2012-2022'!$P261,4)</f>
        <v>2012</v>
      </c>
      <c r="S261" s="21" t="s">
        <v>68</v>
      </c>
      <c r="T261" s="21"/>
      <c r="U261" s="21"/>
      <c r="V261" s="21"/>
      <c r="W261" s="27"/>
      <c r="X261" s="27"/>
      <c r="Y261" s="12"/>
    </row>
    <row r="262" ht="15.75" customHeight="1">
      <c r="A262" s="21">
        <v>2.2773786E7</v>
      </c>
      <c r="B262" s="21" t="s">
        <v>1673</v>
      </c>
      <c r="C262" s="21" t="s">
        <v>1674</v>
      </c>
      <c r="D262" s="21" t="s">
        <v>1675</v>
      </c>
      <c r="E262" s="21" t="s">
        <v>1676</v>
      </c>
      <c r="F262" s="21" t="s">
        <v>258</v>
      </c>
      <c r="G262" s="21">
        <v>2012.0</v>
      </c>
      <c r="H262" s="26">
        <v>41100.0</v>
      </c>
      <c r="I262" s="21" t="s">
        <v>1677</v>
      </c>
      <c r="J262" s="21"/>
      <c r="K262" s="21" t="s">
        <v>1678</v>
      </c>
      <c r="L262" s="21" t="str">
        <f>IF(ISNUMBER(VLOOKUP(A262,EXCL,1,FALSE)),"Excluido",IF(ISNUMBER(VLOOKUP(A262,POST,1,FALSE)),"PostAlerta",IF(ISNUMBER(VLOOKUP(A262,PRE,1,FALSE)),"PreAlerta","")))</f>
        <v>PreAlerta</v>
      </c>
      <c r="M262" s="21" t="str">
        <f>IF(ISNUMBER(A262),(IF(ISNUMBER(VLOOKUP(A262,KEYWORDS,1,FALSE)),"C/PalabrasClaves","S/PalabrasClaves")),"")</f>
        <v>S/PalabrasClaves</v>
      </c>
      <c r="N262" s="21" t="str">
        <f t="shared" si="5"/>
        <v/>
      </c>
      <c r="O262" s="21"/>
      <c r="P262" s="21" t="s">
        <v>1606</v>
      </c>
      <c r="Q262" s="21"/>
      <c r="R262" s="21" t="str">
        <f>LEFT('2012-2022'!$P262,4)</f>
        <v>2012</v>
      </c>
      <c r="S262" s="21" t="s">
        <v>68</v>
      </c>
      <c r="T262" s="21"/>
      <c r="U262" s="21"/>
      <c r="V262" s="21"/>
      <c r="W262" s="27"/>
      <c r="X262" s="27"/>
      <c r="Y262" s="28"/>
    </row>
    <row r="263" ht="15.75" customHeight="1">
      <c r="A263" s="21">
        <v>2.2784401E7</v>
      </c>
      <c r="B263" s="21" t="s">
        <v>1679</v>
      </c>
      <c r="C263" s="21" t="s">
        <v>1680</v>
      </c>
      <c r="D263" s="21" t="s">
        <v>1681</v>
      </c>
      <c r="E263" s="21" t="s">
        <v>1682</v>
      </c>
      <c r="F263" s="21" t="s">
        <v>496</v>
      </c>
      <c r="G263" s="21">
        <v>2012.0</v>
      </c>
      <c r="H263" s="26">
        <v>41103.0</v>
      </c>
      <c r="I263" s="21"/>
      <c r="J263" s="21"/>
      <c r="K263" s="21" t="s">
        <v>1683</v>
      </c>
      <c r="L263" s="21" t="str">
        <f>IF(ISNUMBER(VLOOKUP(A263,EXCL,1,FALSE)),"Excluido",IF(ISNUMBER(VLOOKUP(A263,POST,1,FALSE)),"PostAlerta",IF(ISNUMBER(VLOOKUP(A263,PRE,1,FALSE)),"PreAlerta","")))</f>
        <v>PreAlerta</v>
      </c>
      <c r="M263" s="21" t="str">
        <f>IF(ISNUMBER(A263),(IF(ISNUMBER(VLOOKUP(A263,KEYWORDS,1,FALSE)),"C/PalabrasClaves","S/PalabrasClaves")),"")</f>
        <v>S/PalabrasClaves</v>
      </c>
      <c r="N263" s="21" t="str">
        <f t="shared" si="5"/>
        <v/>
      </c>
      <c r="O263" s="21"/>
      <c r="P263" s="21" t="s">
        <v>1606</v>
      </c>
      <c r="Q263" s="21"/>
      <c r="R263" s="21" t="str">
        <f>LEFT('2012-2022'!$P263,4)</f>
        <v>2012</v>
      </c>
      <c r="S263" s="21" t="s">
        <v>68</v>
      </c>
      <c r="T263" s="21"/>
      <c r="U263" s="21"/>
      <c r="V263" s="21"/>
      <c r="W263" s="27"/>
      <c r="X263" s="27"/>
      <c r="Y263" s="12"/>
    </row>
    <row r="264" ht="15.75" customHeight="1">
      <c r="A264" s="21">
        <v>2.2787193E7</v>
      </c>
      <c r="B264" s="21" t="s">
        <v>1684</v>
      </c>
      <c r="C264" s="21" t="s">
        <v>1685</v>
      </c>
      <c r="D264" s="21" t="s">
        <v>1686</v>
      </c>
      <c r="E264" s="21" t="s">
        <v>1687</v>
      </c>
      <c r="F264" s="21" t="s">
        <v>195</v>
      </c>
      <c r="G264" s="21">
        <v>2012.0</v>
      </c>
      <c r="H264" s="26">
        <v>41103.0</v>
      </c>
      <c r="I264" s="21" t="s">
        <v>1688</v>
      </c>
      <c r="J264" s="21"/>
      <c r="K264" s="21" t="s">
        <v>1689</v>
      </c>
      <c r="L264" s="21" t="str">
        <f>IF(ISNUMBER(VLOOKUP(A264,EXCL,1,FALSE)),"Excluido",IF(ISNUMBER(VLOOKUP(A264,POST,1,FALSE)),"PostAlerta",IF(ISNUMBER(VLOOKUP(A264,PRE,1,FALSE)),"PreAlerta","")))</f>
        <v>PreAlerta</v>
      </c>
      <c r="M264" s="21" t="str">
        <f>IF(ISNUMBER(A264),(IF(ISNUMBER(VLOOKUP(A264,KEYWORDS,1,FALSE)),"C/PalabrasClaves","S/PalabrasClaves")),"")</f>
        <v>S/PalabrasClaves</v>
      </c>
      <c r="N264" s="21" t="str">
        <f t="shared" si="5"/>
        <v/>
      </c>
      <c r="O264" s="21"/>
      <c r="P264" s="21" t="s">
        <v>1606</v>
      </c>
      <c r="Q264" s="29"/>
      <c r="R264" s="21" t="str">
        <f>LEFT('2012-2022'!$P264,4)</f>
        <v>2012</v>
      </c>
      <c r="S264" s="21" t="s">
        <v>68</v>
      </c>
      <c r="T264" s="21"/>
      <c r="U264" s="21"/>
      <c r="V264" s="21"/>
      <c r="W264" s="27"/>
      <c r="X264" s="27"/>
      <c r="Y264" s="28"/>
    </row>
    <row r="265" ht="15.75" customHeight="1">
      <c r="A265" s="21">
        <v>2.2798369E7</v>
      </c>
      <c r="B265" s="21" t="s">
        <v>1690</v>
      </c>
      <c r="C265" s="21" t="s">
        <v>1691</v>
      </c>
      <c r="D265" s="21" t="s">
        <v>1692</v>
      </c>
      <c r="E265" s="21" t="s">
        <v>1693</v>
      </c>
      <c r="F265" s="21" t="s">
        <v>182</v>
      </c>
      <c r="G265" s="21">
        <v>2012.0</v>
      </c>
      <c r="H265" s="26">
        <v>41107.0</v>
      </c>
      <c r="I265" s="21" t="s">
        <v>1694</v>
      </c>
      <c r="J265" s="21"/>
      <c r="K265" s="21" t="s">
        <v>1695</v>
      </c>
      <c r="L265" s="21" t="str">
        <f>IF(ISNUMBER(VLOOKUP(A265,EXCL,1,FALSE)),"Excluido",IF(ISNUMBER(VLOOKUP(A265,POST,1,FALSE)),"PostAlerta",IF(ISNUMBER(VLOOKUP(A265,PRE,1,FALSE)),"PreAlerta","")))</f>
        <v>PreAlerta</v>
      </c>
      <c r="M265" s="21" t="str">
        <f>IF(ISNUMBER(A265),(IF(ISNUMBER(VLOOKUP(A265,KEYWORDS,1,FALSE)),"C/PalabrasClaves","S/PalabrasClaves")),"")</f>
        <v>S/PalabrasClaves</v>
      </c>
      <c r="N265" s="21" t="str">
        <f t="shared" si="5"/>
        <v/>
      </c>
      <c r="O265" s="21"/>
      <c r="P265" s="21" t="s">
        <v>1606</v>
      </c>
      <c r="Q265" s="21"/>
      <c r="R265" s="21" t="str">
        <f>LEFT('2012-2022'!$P265,4)</f>
        <v>2012</v>
      </c>
      <c r="S265" s="21" t="s">
        <v>68</v>
      </c>
      <c r="T265" s="21"/>
      <c r="U265" s="21"/>
      <c r="V265" s="21"/>
      <c r="W265" s="27"/>
      <c r="X265" s="27"/>
      <c r="Y265" s="12"/>
    </row>
    <row r="266" ht="15.75" customHeight="1">
      <c r="A266" s="21">
        <v>2.2809734E7</v>
      </c>
      <c r="B266" s="21" t="s">
        <v>1696</v>
      </c>
      <c r="C266" s="21" t="s">
        <v>1697</v>
      </c>
      <c r="D266" s="21" t="s">
        <v>1698</v>
      </c>
      <c r="E266" s="21" t="s">
        <v>1653</v>
      </c>
      <c r="F266" s="21" t="s">
        <v>496</v>
      </c>
      <c r="G266" s="21">
        <v>2012.0</v>
      </c>
      <c r="H266" s="26">
        <v>41110.0</v>
      </c>
      <c r="I266" s="21"/>
      <c r="J266" s="21"/>
      <c r="K266" s="21" t="s">
        <v>1699</v>
      </c>
      <c r="L266" s="21" t="str">
        <f>IF(ISNUMBER(VLOOKUP(A266,EXCL,1,FALSE)),"Excluido",IF(ISNUMBER(VLOOKUP(A266,POST,1,FALSE)),"PostAlerta",IF(ISNUMBER(VLOOKUP(A266,PRE,1,FALSE)),"PreAlerta","")))</f>
        <v>PreAlerta</v>
      </c>
      <c r="M266" s="21" t="str">
        <f>IF(ISNUMBER(A266),(IF(ISNUMBER(VLOOKUP(A266,KEYWORDS,1,FALSE)),"C/PalabrasClaves","S/PalabrasClaves")),"")</f>
        <v>S/PalabrasClaves</v>
      </c>
      <c r="N266" s="21" t="str">
        <f t="shared" si="5"/>
        <v/>
      </c>
      <c r="O266" s="21"/>
      <c r="P266" s="21" t="s">
        <v>1606</v>
      </c>
      <c r="Q266" s="21"/>
      <c r="R266" s="21" t="str">
        <f>LEFT('2012-2022'!$P266,4)</f>
        <v>2012</v>
      </c>
      <c r="S266" s="21" t="s">
        <v>68</v>
      </c>
      <c r="T266" s="21"/>
      <c r="U266" s="21"/>
      <c r="V266" s="21"/>
      <c r="W266" s="27"/>
      <c r="X266" s="27"/>
      <c r="Y266" s="28"/>
    </row>
    <row r="267" ht="15.75" customHeight="1">
      <c r="A267" s="21">
        <v>2.2816518E7</v>
      </c>
      <c r="B267" s="21" t="s">
        <v>1700</v>
      </c>
      <c r="C267" s="21" t="s">
        <v>1701</v>
      </c>
      <c r="D267" s="21" t="s">
        <v>1702</v>
      </c>
      <c r="E267" s="21" t="s">
        <v>1703</v>
      </c>
      <c r="F267" s="21" t="s">
        <v>1704</v>
      </c>
      <c r="G267" s="21">
        <v>2012.0</v>
      </c>
      <c r="H267" s="26">
        <v>41114.0</v>
      </c>
      <c r="I267" s="21"/>
      <c r="J267" s="21"/>
      <c r="K267" s="21" t="s">
        <v>1705</v>
      </c>
      <c r="L267" s="21" t="str">
        <f>IF(ISNUMBER(VLOOKUP(A267,EXCL,1,FALSE)),"Excluido",IF(ISNUMBER(VLOOKUP(A267,POST,1,FALSE)),"PostAlerta",IF(ISNUMBER(VLOOKUP(A267,PRE,1,FALSE)),"PreAlerta","")))</f>
        <v>PreAlerta</v>
      </c>
      <c r="M267" s="21" t="str">
        <f>IF(ISNUMBER(A267),(IF(ISNUMBER(VLOOKUP(A267,KEYWORDS,1,FALSE)),"C/PalabrasClaves","S/PalabrasClaves")),"")</f>
        <v>S/PalabrasClaves</v>
      </c>
      <c r="N267" s="21" t="str">
        <f t="shared" si="5"/>
        <v/>
      </c>
      <c r="O267" s="21"/>
      <c r="P267" s="21" t="s">
        <v>1706</v>
      </c>
      <c r="Q267" s="21"/>
      <c r="R267" s="21" t="str">
        <f>LEFT('2012-2022'!$P267,4)</f>
        <v>2012</v>
      </c>
      <c r="S267" s="21" t="s">
        <v>70</v>
      </c>
      <c r="T267" s="21"/>
      <c r="U267" s="21"/>
      <c r="V267" s="21"/>
      <c r="W267" s="27"/>
      <c r="X267" s="27"/>
      <c r="Y267" s="12"/>
    </row>
    <row r="268" ht="15.75" customHeight="1">
      <c r="A268" s="21">
        <v>2.2875676E7</v>
      </c>
      <c r="B268" s="21" t="s">
        <v>1707</v>
      </c>
      <c r="C268" s="21" t="s">
        <v>1708</v>
      </c>
      <c r="D268" s="21" t="s">
        <v>1709</v>
      </c>
      <c r="E268" s="21" t="s">
        <v>1710</v>
      </c>
      <c r="F268" s="21" t="s">
        <v>1711</v>
      </c>
      <c r="G268" s="21">
        <v>2012.0</v>
      </c>
      <c r="H268" s="26">
        <v>41131.0</v>
      </c>
      <c r="I268" s="21"/>
      <c r="J268" s="21"/>
      <c r="K268" s="21" t="s">
        <v>1712</v>
      </c>
      <c r="L268" s="21" t="str">
        <f>IF(ISNUMBER(VLOOKUP(A268,EXCL,1,FALSE)),"Excluido",IF(ISNUMBER(VLOOKUP(A268,POST,1,FALSE)),"PostAlerta",IF(ISNUMBER(VLOOKUP(A268,PRE,1,FALSE)),"PreAlerta","")))</f>
        <v>PreAlerta</v>
      </c>
      <c r="M268" s="21" t="str">
        <f>IF(ISNUMBER(A268),(IF(ISNUMBER(VLOOKUP(A268,KEYWORDS,1,FALSE)),"C/PalabrasClaves","S/PalabrasClaves")),"")</f>
        <v>S/PalabrasClaves</v>
      </c>
      <c r="N268" s="21" t="str">
        <f t="shared" si="5"/>
        <v/>
      </c>
      <c r="O268" s="21"/>
      <c r="P268" s="21" t="s">
        <v>1606</v>
      </c>
      <c r="Q268" s="21"/>
      <c r="R268" s="21" t="str">
        <f>LEFT('2012-2022'!$P268,4)</f>
        <v>2012</v>
      </c>
      <c r="S268" s="21" t="s">
        <v>68</v>
      </c>
      <c r="T268" s="21"/>
      <c r="U268" s="21"/>
      <c r="V268" s="21"/>
      <c r="W268" s="27"/>
      <c r="X268" s="27"/>
      <c r="Y268" s="28"/>
    </row>
    <row r="269" ht="15.75" customHeight="1">
      <c r="A269" s="21">
        <v>2.2878792E7</v>
      </c>
      <c r="B269" s="21" t="s">
        <v>1713</v>
      </c>
      <c r="C269" s="21" t="s">
        <v>1714</v>
      </c>
      <c r="D269" s="21" t="s">
        <v>1715</v>
      </c>
      <c r="E269" s="21" t="s">
        <v>1716</v>
      </c>
      <c r="F269" s="21" t="s">
        <v>1717</v>
      </c>
      <c r="G269" s="21">
        <v>2012.0</v>
      </c>
      <c r="H269" s="26">
        <v>41132.0</v>
      </c>
      <c r="I269" s="21"/>
      <c r="J269" s="21"/>
      <c r="K269" s="21" t="s">
        <v>1718</v>
      </c>
      <c r="L269" s="21" t="str">
        <f>IF(ISNUMBER(VLOOKUP(A269,EXCL,1,FALSE)),"Excluido",IF(ISNUMBER(VLOOKUP(A269,POST,1,FALSE)),"PostAlerta",IF(ISNUMBER(VLOOKUP(A269,PRE,1,FALSE)),"PreAlerta","")))</f>
        <v>PreAlerta</v>
      </c>
      <c r="M269" s="21" t="str">
        <f>IF(ISNUMBER(A269),(IF(ISNUMBER(VLOOKUP(A269,KEYWORDS,1,FALSE)),"C/PalabrasClaves","S/PalabrasClaves")),"")</f>
        <v>S/PalabrasClaves</v>
      </c>
      <c r="N269" s="21" t="str">
        <f t="shared" si="5"/>
        <v/>
      </c>
      <c r="O269" s="21"/>
      <c r="P269" s="21" t="s">
        <v>1606</v>
      </c>
      <c r="Q269" s="21"/>
      <c r="R269" s="21" t="str">
        <f>LEFT('2012-2022'!$P269,4)</f>
        <v>2012</v>
      </c>
      <c r="S269" s="21" t="s">
        <v>68</v>
      </c>
      <c r="T269" s="21"/>
      <c r="U269" s="21"/>
      <c r="V269" s="21"/>
      <c r="W269" s="27"/>
      <c r="X269" s="27"/>
      <c r="Y269" s="12"/>
    </row>
    <row r="270" ht="15.75" customHeight="1">
      <c r="A270" s="21">
        <v>2.2887655E7</v>
      </c>
      <c r="B270" s="21" t="s">
        <v>1719</v>
      </c>
      <c r="C270" s="21" t="s">
        <v>1720</v>
      </c>
      <c r="D270" s="21" t="s">
        <v>1721</v>
      </c>
      <c r="E270" s="21" t="s">
        <v>1722</v>
      </c>
      <c r="F270" s="21" t="s">
        <v>258</v>
      </c>
      <c r="G270" s="21">
        <v>2012.0</v>
      </c>
      <c r="H270" s="26">
        <v>41135.0</v>
      </c>
      <c r="I270" s="21" t="s">
        <v>1723</v>
      </c>
      <c r="J270" s="21"/>
      <c r="K270" s="21" t="s">
        <v>1724</v>
      </c>
      <c r="L270" s="21" t="str">
        <f>IF(ISNUMBER(VLOOKUP(A270,EXCL,1,FALSE)),"Excluido",IF(ISNUMBER(VLOOKUP(A270,POST,1,FALSE)),"PostAlerta",IF(ISNUMBER(VLOOKUP(A270,PRE,1,FALSE)),"PreAlerta","")))</f>
        <v>PreAlerta</v>
      </c>
      <c r="M270" s="21" t="str">
        <f>IF(ISNUMBER(A270),(IF(ISNUMBER(VLOOKUP(A270,KEYWORDS,1,FALSE)),"C/PalabrasClaves","S/PalabrasClaves")),"")</f>
        <v>S/PalabrasClaves</v>
      </c>
      <c r="N270" s="21" t="str">
        <f t="shared" si="5"/>
        <v/>
      </c>
      <c r="O270" s="21"/>
      <c r="P270" s="21" t="s">
        <v>1606</v>
      </c>
      <c r="Q270" s="21"/>
      <c r="R270" s="21" t="str">
        <f>LEFT('2012-2022'!$P270,4)</f>
        <v>2012</v>
      </c>
      <c r="S270" s="21" t="s">
        <v>68</v>
      </c>
      <c r="T270" s="21"/>
      <c r="U270" s="21"/>
      <c r="V270" s="21"/>
      <c r="W270" s="27"/>
      <c r="X270" s="27"/>
      <c r="Y270" s="28"/>
    </row>
    <row r="271" ht="15.75" customHeight="1">
      <c r="A271" s="21">
        <v>2.2887666E7</v>
      </c>
      <c r="B271" s="21" t="s">
        <v>1725</v>
      </c>
      <c r="C271" s="21" t="s">
        <v>690</v>
      </c>
      <c r="D271" s="21" t="s">
        <v>1726</v>
      </c>
      <c r="E271" s="21" t="s">
        <v>692</v>
      </c>
      <c r="F271" s="21" t="s">
        <v>258</v>
      </c>
      <c r="G271" s="21">
        <v>2012.0</v>
      </c>
      <c r="H271" s="26">
        <v>41135.0</v>
      </c>
      <c r="I271" s="21" t="s">
        <v>1727</v>
      </c>
      <c r="J271" s="21"/>
      <c r="K271" s="21" t="s">
        <v>1728</v>
      </c>
      <c r="L271" s="21" t="str">
        <f>IF(ISNUMBER(VLOOKUP(A271,EXCL,1,FALSE)),"Excluido",IF(ISNUMBER(VLOOKUP(A271,POST,1,FALSE)),"PostAlerta",IF(ISNUMBER(VLOOKUP(A271,PRE,1,FALSE)),"PreAlerta","")))</f>
        <v>PreAlerta</v>
      </c>
      <c r="M271" s="21" t="str">
        <f>IF(ISNUMBER(A271),(IF(ISNUMBER(VLOOKUP(A271,KEYWORDS,1,FALSE)),"C/PalabrasClaves","S/PalabrasClaves")),"")</f>
        <v>S/PalabrasClaves</v>
      </c>
      <c r="N271" s="21" t="str">
        <f t="shared" si="5"/>
        <v/>
      </c>
      <c r="O271" s="21"/>
      <c r="P271" s="21" t="s">
        <v>1606</v>
      </c>
      <c r="Q271" s="21"/>
      <c r="R271" s="21" t="str">
        <f>LEFT('2012-2022'!$P271,4)</f>
        <v>2012</v>
      </c>
      <c r="S271" s="21" t="s">
        <v>68</v>
      </c>
      <c r="T271" s="21"/>
      <c r="U271" s="21"/>
      <c r="V271" s="21"/>
      <c r="W271" s="27"/>
      <c r="X271" s="27"/>
      <c r="Y271" s="12"/>
    </row>
    <row r="272" ht="15.75" customHeight="1">
      <c r="A272" s="21">
        <v>2.2906497E7</v>
      </c>
      <c r="B272" s="21" t="s">
        <v>1729</v>
      </c>
      <c r="C272" s="21" t="s">
        <v>1730</v>
      </c>
      <c r="D272" s="21" t="s">
        <v>1731</v>
      </c>
      <c r="E272" s="21" t="s">
        <v>1732</v>
      </c>
      <c r="F272" s="21" t="s">
        <v>496</v>
      </c>
      <c r="G272" s="21">
        <v>2012.0</v>
      </c>
      <c r="H272" s="26">
        <v>41143.0</v>
      </c>
      <c r="I272" s="21"/>
      <c r="J272" s="21"/>
      <c r="K272" s="21" t="s">
        <v>1733</v>
      </c>
      <c r="L272" s="21" t="str">
        <f>IF(ISNUMBER(VLOOKUP(A272,EXCL,1,FALSE)),"Excluido",IF(ISNUMBER(VLOOKUP(A272,POST,1,FALSE)),"PostAlerta",IF(ISNUMBER(VLOOKUP(A272,PRE,1,FALSE)),"PreAlerta","")))</f>
        <v>PreAlerta</v>
      </c>
      <c r="M272" s="21" t="str">
        <f>IF(ISNUMBER(A272),(IF(ISNUMBER(VLOOKUP(A272,KEYWORDS,1,FALSE)),"C/PalabrasClaves","S/PalabrasClaves")),"")</f>
        <v>S/PalabrasClaves</v>
      </c>
      <c r="N272" s="21" t="str">
        <f t="shared" si="5"/>
        <v/>
      </c>
      <c r="O272" s="21"/>
      <c r="P272" s="21" t="s">
        <v>1606</v>
      </c>
      <c r="Q272" s="21"/>
      <c r="R272" s="21" t="str">
        <f>LEFT('2012-2022'!$P272,4)</f>
        <v>2012</v>
      </c>
      <c r="S272" s="21" t="s">
        <v>68</v>
      </c>
      <c r="T272" s="21"/>
      <c r="U272" s="21"/>
      <c r="V272" s="21"/>
      <c r="W272" s="27"/>
      <c r="X272" s="27"/>
      <c r="Y272" s="28"/>
    </row>
    <row r="273" ht="15.75" customHeight="1">
      <c r="A273" s="21">
        <v>2.291006E7</v>
      </c>
      <c r="B273" s="21" t="s">
        <v>1734</v>
      </c>
      <c r="C273" s="21" t="s">
        <v>1735</v>
      </c>
      <c r="D273" s="21" t="s">
        <v>1736</v>
      </c>
      <c r="E273" s="21" t="s">
        <v>1737</v>
      </c>
      <c r="F273" s="21" t="s">
        <v>496</v>
      </c>
      <c r="G273" s="21">
        <v>2012.0</v>
      </c>
      <c r="H273" s="26">
        <v>41144.0</v>
      </c>
      <c r="I273" s="21"/>
      <c r="J273" s="21"/>
      <c r="K273" s="21" t="s">
        <v>1738</v>
      </c>
      <c r="L273" s="21" t="str">
        <f>IF(ISNUMBER(VLOOKUP(A273,EXCL,1,FALSE)),"Excluido",IF(ISNUMBER(VLOOKUP(A273,POST,1,FALSE)),"PostAlerta",IF(ISNUMBER(VLOOKUP(A273,PRE,1,FALSE)),"PreAlerta","")))</f>
        <v>PreAlerta</v>
      </c>
      <c r="M273" s="21" t="str">
        <f>IF(ISNUMBER(A273),(IF(ISNUMBER(VLOOKUP(A273,KEYWORDS,1,FALSE)),"C/PalabrasClaves","S/PalabrasClaves")),"")</f>
        <v>S/PalabrasClaves</v>
      </c>
      <c r="N273" s="21" t="str">
        <f t="shared" si="5"/>
        <v/>
      </c>
      <c r="O273" s="21"/>
      <c r="P273" s="21" t="s">
        <v>1606</v>
      </c>
      <c r="Q273" s="21"/>
      <c r="R273" s="21" t="str">
        <f>LEFT('2012-2022'!$P273,4)</f>
        <v>2012</v>
      </c>
      <c r="S273" s="21" t="s">
        <v>68</v>
      </c>
      <c r="T273" s="21"/>
      <c r="U273" s="21"/>
      <c r="V273" s="21"/>
      <c r="W273" s="27"/>
      <c r="X273" s="27"/>
      <c r="Y273" s="12"/>
    </row>
    <row r="274" ht="15.75" customHeight="1">
      <c r="A274" s="21">
        <v>2.2924722E7</v>
      </c>
      <c r="B274" s="21" t="s">
        <v>1739</v>
      </c>
      <c r="C274" s="21" t="s">
        <v>1740</v>
      </c>
      <c r="D274" s="21" t="s">
        <v>1741</v>
      </c>
      <c r="E274" s="21" t="s">
        <v>1742</v>
      </c>
      <c r="F274" s="21" t="s">
        <v>1325</v>
      </c>
      <c r="G274" s="21">
        <v>2012.0</v>
      </c>
      <c r="H274" s="26">
        <v>41150.0</v>
      </c>
      <c r="I274" s="21"/>
      <c r="J274" s="21"/>
      <c r="K274" s="21" t="s">
        <v>1743</v>
      </c>
      <c r="L274" s="21" t="str">
        <f>IF(ISNUMBER(VLOOKUP(A274,EXCL,1,FALSE)),"Excluido",IF(ISNUMBER(VLOOKUP(A274,POST,1,FALSE)),"PostAlerta",IF(ISNUMBER(VLOOKUP(A274,PRE,1,FALSE)),"PreAlerta","")))</f>
        <v>PreAlerta</v>
      </c>
      <c r="M274" s="21" t="str">
        <f>IF(ISNUMBER(A274),(IF(ISNUMBER(VLOOKUP(A274,KEYWORDS,1,FALSE)),"C/PalabrasClaves","S/PalabrasClaves")),"")</f>
        <v>S/PalabrasClaves</v>
      </c>
      <c r="N274" s="21" t="str">
        <f t="shared" si="5"/>
        <v/>
      </c>
      <c r="O274" s="21"/>
      <c r="P274" s="21" t="s">
        <v>1606</v>
      </c>
      <c r="Q274" s="21"/>
      <c r="R274" s="21" t="str">
        <f>LEFT('2012-2022'!$P274,4)</f>
        <v>2012</v>
      </c>
      <c r="S274" s="21" t="s">
        <v>68</v>
      </c>
      <c r="T274" s="21"/>
      <c r="U274" s="21"/>
      <c r="V274" s="21"/>
      <c r="W274" s="27"/>
      <c r="X274" s="27"/>
      <c r="Y274" s="28"/>
    </row>
    <row r="275" ht="15.75" customHeight="1">
      <c r="A275" s="21">
        <v>2.2931966E7</v>
      </c>
      <c r="B275" s="21" t="s">
        <v>1744</v>
      </c>
      <c r="C275" s="21" t="s">
        <v>1745</v>
      </c>
      <c r="D275" s="21" t="s">
        <v>1746</v>
      </c>
      <c r="E275" s="21" t="s">
        <v>1747</v>
      </c>
      <c r="F275" s="21" t="s">
        <v>508</v>
      </c>
      <c r="G275" s="21">
        <v>2012.0</v>
      </c>
      <c r="H275" s="26">
        <v>41152.0</v>
      </c>
      <c r="I275" s="21" t="s">
        <v>1748</v>
      </c>
      <c r="J275" s="21"/>
      <c r="K275" s="21" t="s">
        <v>1749</v>
      </c>
      <c r="L275" s="21" t="str">
        <f>IF(ISNUMBER(VLOOKUP(A275,EXCL,1,FALSE)),"Excluido",IF(ISNUMBER(VLOOKUP(A275,POST,1,FALSE)),"PostAlerta",IF(ISNUMBER(VLOOKUP(A275,PRE,1,FALSE)),"PreAlerta","")))</f>
        <v>PreAlerta</v>
      </c>
      <c r="M275" s="21" t="str">
        <f>IF(ISNUMBER(A275),(IF(ISNUMBER(VLOOKUP(A275,KEYWORDS,1,FALSE)),"C/PalabrasClaves","S/PalabrasClaves")),"")</f>
        <v>S/PalabrasClaves</v>
      </c>
      <c r="N275" s="21" t="str">
        <f t="shared" si="5"/>
        <v/>
      </c>
      <c r="O275" s="21"/>
      <c r="P275" s="21" t="s">
        <v>1606</v>
      </c>
      <c r="Q275" s="21"/>
      <c r="R275" s="21" t="str">
        <f>LEFT('2012-2022'!$P275,4)</f>
        <v>2012</v>
      </c>
      <c r="S275" s="21" t="s">
        <v>68</v>
      </c>
      <c r="T275" s="21"/>
      <c r="U275" s="21"/>
      <c r="V275" s="21"/>
      <c r="W275" s="27"/>
      <c r="X275" s="27"/>
      <c r="Y275" s="12"/>
    </row>
    <row r="276" ht="15.75" customHeight="1">
      <c r="A276" s="21">
        <v>2.2933759E7</v>
      </c>
      <c r="B276" s="21" t="s">
        <v>1750</v>
      </c>
      <c r="C276" s="21" t="s">
        <v>1751</v>
      </c>
      <c r="D276" s="21" t="s">
        <v>1752</v>
      </c>
      <c r="E276" s="21" t="s">
        <v>714</v>
      </c>
      <c r="F276" s="21" t="s">
        <v>258</v>
      </c>
      <c r="G276" s="21">
        <v>2012.0</v>
      </c>
      <c r="H276" s="26">
        <v>41152.0</v>
      </c>
      <c r="I276" s="21" t="s">
        <v>1753</v>
      </c>
      <c r="J276" s="21"/>
      <c r="K276" s="21" t="s">
        <v>1754</v>
      </c>
      <c r="L276" s="21" t="str">
        <f>IF(ISNUMBER(VLOOKUP(A276,EXCL,1,FALSE)),"Excluido",IF(ISNUMBER(VLOOKUP(A276,POST,1,FALSE)),"PostAlerta",IF(ISNUMBER(VLOOKUP(A276,PRE,1,FALSE)),"PreAlerta","")))</f>
        <v>PreAlerta</v>
      </c>
      <c r="M276" s="21" t="str">
        <f>IF(ISNUMBER(A276),(IF(ISNUMBER(VLOOKUP(A276,KEYWORDS,1,FALSE)),"C/PalabrasClaves","S/PalabrasClaves")),"")</f>
        <v>S/PalabrasClaves</v>
      </c>
      <c r="N276" s="21" t="str">
        <f t="shared" si="5"/>
        <v/>
      </c>
      <c r="O276" s="21"/>
      <c r="P276" s="21" t="s">
        <v>1606</v>
      </c>
      <c r="Q276" s="21"/>
      <c r="R276" s="21" t="str">
        <f>LEFT('2012-2022'!$P276,4)</f>
        <v>2012</v>
      </c>
      <c r="S276" s="21" t="s">
        <v>68</v>
      </c>
      <c r="T276" s="21"/>
      <c r="U276" s="21"/>
      <c r="V276" s="21"/>
      <c r="W276" s="27"/>
      <c r="X276" s="27"/>
      <c r="Y276" s="28"/>
    </row>
    <row r="277" ht="15.75" customHeight="1">
      <c r="A277" s="21">
        <v>2.293376E7</v>
      </c>
      <c r="B277" s="21" t="s">
        <v>1755</v>
      </c>
      <c r="C277" s="21" t="s">
        <v>690</v>
      </c>
      <c r="D277" s="21" t="s">
        <v>1756</v>
      </c>
      <c r="E277" s="21" t="s">
        <v>692</v>
      </c>
      <c r="F277" s="21" t="s">
        <v>258</v>
      </c>
      <c r="G277" s="21">
        <v>2012.0</v>
      </c>
      <c r="H277" s="26">
        <v>41152.0</v>
      </c>
      <c r="I277" s="21" t="s">
        <v>1757</v>
      </c>
      <c r="J277" s="21"/>
      <c r="K277" s="21" t="s">
        <v>1758</v>
      </c>
      <c r="L277" s="21" t="str">
        <f>IF(ISNUMBER(VLOOKUP(A277,EXCL,1,FALSE)),"Excluido",IF(ISNUMBER(VLOOKUP(A277,POST,1,FALSE)),"PostAlerta",IF(ISNUMBER(VLOOKUP(A277,PRE,1,FALSE)),"PreAlerta","")))</f>
        <v>PreAlerta</v>
      </c>
      <c r="M277" s="21" t="str">
        <f>IF(ISNUMBER(A277),(IF(ISNUMBER(VLOOKUP(A277,KEYWORDS,1,FALSE)),"C/PalabrasClaves","S/PalabrasClaves")),"")</f>
        <v>S/PalabrasClaves</v>
      </c>
      <c r="N277" s="21" t="str">
        <f t="shared" si="5"/>
        <v/>
      </c>
      <c r="O277" s="21"/>
      <c r="P277" s="21" t="s">
        <v>1606</v>
      </c>
      <c r="Q277" s="21"/>
      <c r="R277" s="21" t="str">
        <f>LEFT('2012-2022'!$P277,4)</f>
        <v>2012</v>
      </c>
      <c r="S277" s="21" t="s">
        <v>68</v>
      </c>
      <c r="T277" s="21"/>
      <c r="U277" s="21"/>
      <c r="V277" s="21"/>
      <c r="W277" s="27"/>
      <c r="X277" s="27"/>
      <c r="Y277" s="12"/>
    </row>
    <row r="278" ht="15.75" customHeight="1">
      <c r="A278" s="21">
        <v>2.2958251E7</v>
      </c>
      <c r="B278" s="21" t="s">
        <v>1759</v>
      </c>
      <c r="C278" s="21" t="s">
        <v>1760</v>
      </c>
      <c r="D278" s="21" t="s">
        <v>1761</v>
      </c>
      <c r="E278" s="21" t="s">
        <v>1762</v>
      </c>
      <c r="F278" s="21" t="s">
        <v>1763</v>
      </c>
      <c r="G278" s="21">
        <v>2012.0</v>
      </c>
      <c r="H278" s="26">
        <v>41163.0</v>
      </c>
      <c r="I278" s="21"/>
      <c r="J278" s="21"/>
      <c r="K278" s="21" t="s">
        <v>1764</v>
      </c>
      <c r="L278" s="21" t="str">
        <f>IF(ISNUMBER(VLOOKUP(A278,EXCL,1,FALSE)),"Excluido",IF(ISNUMBER(VLOOKUP(A278,POST,1,FALSE)),"PostAlerta",IF(ISNUMBER(VLOOKUP(A278,PRE,1,FALSE)),"PreAlerta","")))</f>
        <v>Excluido</v>
      </c>
      <c r="M278" s="21" t="str">
        <f>IF(ISNUMBER(A278),(IF(ISNUMBER(VLOOKUP(A278,KEYWORDS,1,FALSE)),"C/PalabrasClaves","S/PalabrasClaves")),"")</f>
        <v>S/PalabrasClaves</v>
      </c>
      <c r="N278" s="21" t="str">
        <f t="shared" si="5"/>
        <v/>
      </c>
      <c r="O278" s="21"/>
      <c r="P278" s="21" t="s">
        <v>1606</v>
      </c>
      <c r="Q278" s="21"/>
      <c r="R278" s="21" t="str">
        <f>LEFT('2012-2022'!$P278,4)</f>
        <v>2012</v>
      </c>
      <c r="S278" s="21" t="s">
        <v>68</v>
      </c>
      <c r="T278" s="21"/>
      <c r="U278" s="21"/>
      <c r="V278" s="21"/>
      <c r="W278" s="27"/>
      <c r="X278" s="27"/>
      <c r="Y278" s="28"/>
    </row>
    <row r="279" ht="15.75" customHeight="1">
      <c r="A279" s="21">
        <v>2.2973543E7</v>
      </c>
      <c r="B279" s="21" t="s">
        <v>1765</v>
      </c>
      <c r="C279" s="21" t="s">
        <v>1766</v>
      </c>
      <c r="D279" s="21" t="s">
        <v>1767</v>
      </c>
      <c r="E279" s="21" t="s">
        <v>1768</v>
      </c>
      <c r="F279" s="21" t="s">
        <v>1769</v>
      </c>
      <c r="G279" s="21">
        <v>2012.0</v>
      </c>
      <c r="H279" s="26">
        <v>41166.0</v>
      </c>
      <c r="I279" s="21" t="s">
        <v>1770</v>
      </c>
      <c r="J279" s="21"/>
      <c r="K279" s="21" t="s">
        <v>1771</v>
      </c>
      <c r="L279" s="21" t="str">
        <f>IF(ISNUMBER(VLOOKUP(A279,EXCL,1,FALSE)),"Excluido",IF(ISNUMBER(VLOOKUP(A279,POST,1,FALSE)),"PostAlerta",IF(ISNUMBER(VLOOKUP(A279,PRE,1,FALSE)),"PreAlerta","")))</f>
        <v>PreAlerta</v>
      </c>
      <c r="M279" s="21" t="str">
        <f>IF(ISNUMBER(A279),(IF(ISNUMBER(VLOOKUP(A279,KEYWORDS,1,FALSE)),"C/PalabrasClaves","S/PalabrasClaves")),"")</f>
        <v>S/PalabrasClaves</v>
      </c>
      <c r="N279" s="21" t="str">
        <f t="shared" si="5"/>
        <v/>
      </c>
      <c r="O279" s="21"/>
      <c r="P279" s="21" t="s">
        <v>1606</v>
      </c>
      <c r="Q279" s="21"/>
      <c r="R279" s="21" t="str">
        <f>LEFT('2012-2022'!$P279,4)</f>
        <v>2012</v>
      </c>
      <c r="S279" s="21" t="s">
        <v>68</v>
      </c>
      <c r="T279" s="21"/>
      <c r="U279" s="21"/>
      <c r="V279" s="21"/>
      <c r="W279" s="27"/>
      <c r="X279" s="27"/>
      <c r="Y279" s="12"/>
    </row>
    <row r="280" ht="15.75" customHeight="1">
      <c r="A280" s="21">
        <v>2.2990977E7</v>
      </c>
      <c r="B280" s="21" t="s">
        <v>1772</v>
      </c>
      <c r="C280" s="21" t="s">
        <v>1773</v>
      </c>
      <c r="D280" s="21" t="s">
        <v>1774</v>
      </c>
      <c r="E280" s="21" t="s">
        <v>1775</v>
      </c>
      <c r="F280" s="21" t="s">
        <v>1776</v>
      </c>
      <c r="G280" s="21">
        <v>2012.0</v>
      </c>
      <c r="H280" s="26">
        <v>41172.0</v>
      </c>
      <c r="I280" s="21"/>
      <c r="J280" s="21"/>
      <c r="K280" s="21" t="s">
        <v>1777</v>
      </c>
      <c r="L280" s="21" t="str">
        <f>IF(ISNUMBER(VLOOKUP(A280,EXCL,1,FALSE)),"Excluido",IF(ISNUMBER(VLOOKUP(A280,POST,1,FALSE)),"PostAlerta",IF(ISNUMBER(VLOOKUP(A280,PRE,1,FALSE)),"PreAlerta","")))</f>
        <v>PreAlerta</v>
      </c>
      <c r="M280" s="21" t="str">
        <f>IF(ISNUMBER(A280),(IF(ISNUMBER(VLOOKUP(A280,KEYWORDS,1,FALSE)),"C/PalabrasClaves","S/PalabrasClaves")),"")</f>
        <v>S/PalabrasClaves</v>
      </c>
      <c r="N280" s="21" t="str">
        <f t="shared" si="5"/>
        <v/>
      </c>
      <c r="O280" s="21"/>
      <c r="P280" s="21" t="s">
        <v>1606</v>
      </c>
      <c r="Q280" s="21"/>
      <c r="R280" s="21" t="str">
        <f>LEFT('2012-2022'!$P280,4)</f>
        <v>2012</v>
      </c>
      <c r="S280" s="21" t="s">
        <v>68</v>
      </c>
      <c r="T280" s="21"/>
      <c r="U280" s="21"/>
      <c r="V280" s="21"/>
      <c r="W280" s="27"/>
      <c r="X280" s="27"/>
      <c r="Y280" s="28"/>
    </row>
    <row r="281" ht="15.75" customHeight="1">
      <c r="A281" s="21">
        <v>2.3025192E7</v>
      </c>
      <c r="B281" s="21" t="s">
        <v>1778</v>
      </c>
      <c r="C281" s="21" t="s">
        <v>1779</v>
      </c>
      <c r="D281" s="21" t="s">
        <v>1780</v>
      </c>
      <c r="E281" s="21" t="s">
        <v>1781</v>
      </c>
      <c r="F281" s="21" t="s">
        <v>728</v>
      </c>
      <c r="G281" s="21">
        <v>2012.0</v>
      </c>
      <c r="H281" s="26">
        <v>41185.0</v>
      </c>
      <c r="I281" s="21" t="s">
        <v>1782</v>
      </c>
      <c r="J281" s="21" t="s">
        <v>1783</v>
      </c>
      <c r="K281" s="21" t="s">
        <v>1784</v>
      </c>
      <c r="L281" s="21" t="str">
        <f>IF(ISNUMBER(VLOOKUP(A281,EXCL,1,FALSE)),"Excluido",IF(ISNUMBER(VLOOKUP(A281,POST,1,FALSE)),"PostAlerta",IF(ISNUMBER(VLOOKUP(A281,PRE,1,FALSE)),"PreAlerta","")))</f>
        <v>PreAlerta</v>
      </c>
      <c r="M281" s="21" t="str">
        <f>IF(ISNUMBER(A281),(IF(ISNUMBER(VLOOKUP(A281,KEYWORDS,1,FALSE)),"C/PalabrasClaves","S/PalabrasClaves")),"")</f>
        <v>S/PalabrasClaves</v>
      </c>
      <c r="N281" s="21" t="str">
        <f t="shared" si="5"/>
        <v/>
      </c>
      <c r="O281" s="21"/>
      <c r="P281" s="21" t="s">
        <v>1606</v>
      </c>
      <c r="Q281" s="21"/>
      <c r="R281" s="21" t="str">
        <f>LEFT('2012-2022'!$P281,4)</f>
        <v>2012</v>
      </c>
      <c r="S281" s="21" t="s">
        <v>68</v>
      </c>
      <c r="T281" s="21"/>
      <c r="U281" s="21"/>
      <c r="V281" s="21"/>
      <c r="W281" s="27"/>
      <c r="X281" s="27"/>
      <c r="Y281" s="12"/>
    </row>
    <row r="282" ht="15.75" customHeight="1">
      <c r="A282" s="21">
        <v>2.3028321E7</v>
      </c>
      <c r="B282" s="21" t="s">
        <v>1785</v>
      </c>
      <c r="C282" s="21" t="s">
        <v>1786</v>
      </c>
      <c r="D282" s="21" t="s">
        <v>1787</v>
      </c>
      <c r="E282" s="21" t="s">
        <v>1788</v>
      </c>
      <c r="F282" s="21" t="s">
        <v>1789</v>
      </c>
      <c r="G282" s="21">
        <v>2012.0</v>
      </c>
      <c r="H282" s="26">
        <v>41185.0</v>
      </c>
      <c r="I282" s="21" t="s">
        <v>1790</v>
      </c>
      <c r="J282" s="21"/>
      <c r="K282" s="21" t="s">
        <v>1791</v>
      </c>
      <c r="L282" s="21" t="str">
        <f>IF(ISNUMBER(VLOOKUP(A282,EXCL,1,FALSE)),"Excluido",IF(ISNUMBER(VLOOKUP(A282,POST,1,FALSE)),"PostAlerta",IF(ISNUMBER(VLOOKUP(A282,PRE,1,FALSE)),"PreAlerta","")))</f>
        <v>PreAlerta</v>
      </c>
      <c r="M282" s="21" t="str">
        <f>IF(ISNUMBER(A282),(IF(ISNUMBER(VLOOKUP(A282,KEYWORDS,1,FALSE)),"C/PalabrasClaves","S/PalabrasClaves")),"")</f>
        <v>S/PalabrasClaves</v>
      </c>
      <c r="N282" s="21" t="str">
        <f t="shared" si="5"/>
        <v/>
      </c>
      <c r="O282" s="21"/>
      <c r="P282" s="21" t="s">
        <v>1606</v>
      </c>
      <c r="Q282" s="21"/>
      <c r="R282" s="21" t="str">
        <f>LEFT('2012-2022'!$P282,4)</f>
        <v>2012</v>
      </c>
      <c r="S282" s="21" t="s">
        <v>68</v>
      </c>
      <c r="T282" s="21"/>
      <c r="U282" s="21"/>
      <c r="V282" s="21"/>
      <c r="W282" s="27"/>
      <c r="X282" s="27"/>
      <c r="Y282" s="28"/>
    </row>
    <row r="283" ht="15.75" customHeight="1">
      <c r="A283" s="21">
        <v>2.3045805E7</v>
      </c>
      <c r="B283" s="21" t="s">
        <v>1792</v>
      </c>
      <c r="C283" s="21" t="s">
        <v>1793</v>
      </c>
      <c r="D283" s="21" t="s">
        <v>1794</v>
      </c>
      <c r="E283" s="21" t="s">
        <v>1795</v>
      </c>
      <c r="F283" s="21" t="s">
        <v>302</v>
      </c>
      <c r="G283" s="21">
        <v>2012.0</v>
      </c>
      <c r="H283" s="26">
        <v>41193.0</v>
      </c>
      <c r="I283" s="21"/>
      <c r="J283" s="21"/>
      <c r="K283" s="21"/>
      <c r="L283" s="21" t="str">
        <f>IF(ISNUMBER(VLOOKUP(A283,EXCL,1,FALSE)),"Excluido",IF(ISNUMBER(VLOOKUP(A283,POST,1,FALSE)),"PostAlerta",IF(ISNUMBER(VLOOKUP(A283,PRE,1,FALSE)),"PreAlerta","")))</f>
        <v>PreAlerta</v>
      </c>
      <c r="M283" s="21" t="str">
        <f>IF(ISNUMBER(A283),(IF(ISNUMBER(VLOOKUP(A283,KEYWORDS,1,FALSE)),"C/PalabrasClaves","S/PalabrasClaves")),"")</f>
        <v>S/PalabrasClaves</v>
      </c>
      <c r="N283" s="21" t="str">
        <f t="shared" si="5"/>
        <v/>
      </c>
      <c r="O283" s="21"/>
      <c r="P283" s="21" t="s">
        <v>1706</v>
      </c>
      <c r="Q283" s="21"/>
      <c r="R283" s="21" t="str">
        <f>LEFT('2012-2022'!$P283,4)</f>
        <v>2012</v>
      </c>
      <c r="S283" s="21" t="s">
        <v>70</v>
      </c>
      <c r="T283" s="21"/>
      <c r="U283" s="21"/>
      <c r="V283" s="21"/>
      <c r="W283" s="27"/>
      <c r="X283" s="27"/>
      <c r="Y283" s="12"/>
    </row>
    <row r="284" ht="15.75" customHeight="1">
      <c r="A284" s="21">
        <v>2.3082534E7</v>
      </c>
      <c r="B284" s="21" t="s">
        <v>1796</v>
      </c>
      <c r="C284" s="21" t="s">
        <v>1797</v>
      </c>
      <c r="D284" s="21" t="s">
        <v>1798</v>
      </c>
      <c r="E284" s="21" t="s">
        <v>1799</v>
      </c>
      <c r="F284" s="21" t="s">
        <v>1800</v>
      </c>
      <c r="G284" s="21">
        <v>2012.0</v>
      </c>
      <c r="H284" s="26">
        <v>41205.0</v>
      </c>
      <c r="I284" s="21"/>
      <c r="J284" s="21"/>
      <c r="K284" s="21" t="s">
        <v>1801</v>
      </c>
      <c r="L284" s="21" t="str">
        <f>IF(ISNUMBER(VLOOKUP(A284,EXCL,1,FALSE)),"Excluido",IF(ISNUMBER(VLOOKUP(A284,POST,1,FALSE)),"PostAlerta",IF(ISNUMBER(VLOOKUP(A284,PRE,1,FALSE)),"PreAlerta","")))</f>
        <v>PreAlerta</v>
      </c>
      <c r="M284" s="21" t="str">
        <f>IF(ISNUMBER(A284),(IF(ISNUMBER(VLOOKUP(A284,KEYWORDS,1,FALSE)),"C/PalabrasClaves","S/PalabrasClaves")),"")</f>
        <v>S/PalabrasClaves</v>
      </c>
      <c r="N284" s="21" t="str">
        <f t="shared" si="5"/>
        <v/>
      </c>
      <c r="O284" s="21"/>
      <c r="P284" s="21" t="s">
        <v>1606</v>
      </c>
      <c r="Q284" s="21"/>
      <c r="R284" s="21" t="str">
        <f>LEFT('2012-2022'!$P284,4)</f>
        <v>2012</v>
      </c>
      <c r="S284" s="21" t="s">
        <v>68</v>
      </c>
      <c r="T284" s="21"/>
      <c r="U284" s="21"/>
      <c r="V284" s="21"/>
      <c r="W284" s="27"/>
      <c r="X284" s="27"/>
      <c r="Y284" s="28"/>
    </row>
    <row r="285" ht="15.75" customHeight="1">
      <c r="A285" s="21">
        <v>2.3086032E7</v>
      </c>
      <c r="B285" s="21" t="s">
        <v>1802</v>
      </c>
      <c r="C285" s="21" t="s">
        <v>1803</v>
      </c>
      <c r="D285" s="21" t="s">
        <v>1804</v>
      </c>
      <c r="E285" s="21" t="s">
        <v>1805</v>
      </c>
      <c r="F285" s="21" t="s">
        <v>1806</v>
      </c>
      <c r="G285" s="21">
        <v>2012.0</v>
      </c>
      <c r="H285" s="26">
        <v>41205.0</v>
      </c>
      <c r="I285" s="21"/>
      <c r="J285" s="21"/>
      <c r="K285" s="21" t="s">
        <v>1807</v>
      </c>
      <c r="L285" s="21" t="str">
        <f>IF(ISNUMBER(VLOOKUP(A285,EXCL,1,FALSE)),"Excluido",IF(ISNUMBER(VLOOKUP(A285,POST,1,FALSE)),"PostAlerta",IF(ISNUMBER(VLOOKUP(A285,PRE,1,FALSE)),"PreAlerta","")))</f>
        <v>PreAlerta</v>
      </c>
      <c r="M285" s="21" t="str">
        <f>IF(ISNUMBER(A285),(IF(ISNUMBER(VLOOKUP(A285,KEYWORDS,1,FALSE)),"C/PalabrasClaves","S/PalabrasClaves")),"")</f>
        <v>S/PalabrasClaves</v>
      </c>
      <c r="N285" s="21" t="str">
        <f t="shared" si="5"/>
        <v/>
      </c>
      <c r="O285" s="21"/>
      <c r="P285" s="21" t="s">
        <v>1606</v>
      </c>
      <c r="Q285" s="21"/>
      <c r="R285" s="21" t="str">
        <f>LEFT('2012-2022'!$P285,4)</f>
        <v>2012</v>
      </c>
      <c r="S285" s="21" t="s">
        <v>68</v>
      </c>
      <c r="T285" s="21"/>
      <c r="U285" s="21"/>
      <c r="V285" s="21"/>
      <c r="W285" s="27"/>
      <c r="X285" s="27"/>
      <c r="Y285" s="12"/>
    </row>
    <row r="286" ht="15.75" customHeight="1">
      <c r="A286" s="21">
        <v>2.3092017E7</v>
      </c>
      <c r="B286" s="21" t="s">
        <v>1808</v>
      </c>
      <c r="C286" s="21" t="s">
        <v>1809</v>
      </c>
      <c r="D286" s="21" t="s">
        <v>1810</v>
      </c>
      <c r="E286" s="21" t="s">
        <v>1604</v>
      </c>
      <c r="F286" s="21" t="s">
        <v>1811</v>
      </c>
      <c r="G286" s="21">
        <v>2012.0</v>
      </c>
      <c r="H286" s="26">
        <v>41207.0</v>
      </c>
      <c r="I286" s="21"/>
      <c r="J286" s="21"/>
      <c r="K286" s="21" t="s">
        <v>1812</v>
      </c>
      <c r="L286" s="21" t="str">
        <f>IF(ISNUMBER(VLOOKUP(A286,EXCL,1,FALSE)),"Excluido",IF(ISNUMBER(VLOOKUP(A286,POST,1,FALSE)),"PostAlerta",IF(ISNUMBER(VLOOKUP(A286,PRE,1,FALSE)),"PreAlerta","")))</f>
        <v>PreAlerta</v>
      </c>
      <c r="M286" s="21" t="str">
        <f>IF(ISNUMBER(A286),(IF(ISNUMBER(VLOOKUP(A286,KEYWORDS,1,FALSE)),"C/PalabrasClaves","S/PalabrasClaves")),"")</f>
        <v>S/PalabrasClaves</v>
      </c>
      <c r="N286" s="21" t="str">
        <f t="shared" si="5"/>
        <v/>
      </c>
      <c r="O286" s="21"/>
      <c r="P286" s="21" t="s">
        <v>1606</v>
      </c>
      <c r="Q286" s="21"/>
      <c r="R286" s="21" t="str">
        <f>LEFT('2012-2022'!$P286,4)</f>
        <v>2012</v>
      </c>
      <c r="S286" s="21" t="s">
        <v>68</v>
      </c>
      <c r="T286" s="21"/>
      <c r="U286" s="21"/>
      <c r="V286" s="21"/>
      <c r="W286" s="27"/>
      <c r="X286" s="27"/>
      <c r="Y286" s="28"/>
    </row>
    <row r="287" ht="15.75" customHeight="1">
      <c r="A287" s="21">
        <v>2.3297473E7</v>
      </c>
      <c r="B287" s="21" t="s">
        <v>1813</v>
      </c>
      <c r="C287" s="21" t="s">
        <v>1814</v>
      </c>
      <c r="D287" s="21" t="s">
        <v>1815</v>
      </c>
      <c r="E287" s="21" t="s">
        <v>1816</v>
      </c>
      <c r="F287" s="21" t="s">
        <v>781</v>
      </c>
      <c r="G287" s="21">
        <v>2012.0</v>
      </c>
      <c r="H287" s="26">
        <v>41284.0</v>
      </c>
      <c r="I287" s="21"/>
      <c r="J287" s="21"/>
      <c r="K287" s="21"/>
      <c r="L287" s="21" t="str">
        <f>IF(ISNUMBER(VLOOKUP(A287,EXCL,1,FALSE)),"Excluido",IF(ISNUMBER(VLOOKUP(A287,POST,1,FALSE)),"PostAlerta",IF(ISNUMBER(VLOOKUP(A287,PRE,1,FALSE)),"PreAlerta","")))</f>
        <v>PreAlerta</v>
      </c>
      <c r="M287" s="21" t="str">
        <f>IF(ISNUMBER(A287),(IF(ISNUMBER(VLOOKUP(A287,KEYWORDS,1,FALSE)),"C/PalabrasClaves","S/PalabrasClaves")),"")</f>
        <v>S/PalabrasClaves</v>
      </c>
      <c r="N287" s="21" t="str">
        <f t="shared" si="5"/>
        <v/>
      </c>
      <c r="O287" s="21"/>
      <c r="P287" s="21" t="s">
        <v>1606</v>
      </c>
      <c r="Q287" s="21"/>
      <c r="R287" s="21" t="str">
        <f>LEFT('2012-2022'!$P287,4)</f>
        <v>2012</v>
      </c>
      <c r="S287" s="21" t="s">
        <v>68</v>
      </c>
      <c r="T287" s="21"/>
      <c r="U287" s="21"/>
      <c r="V287" s="21"/>
      <c r="W287" s="27"/>
      <c r="X287" s="27"/>
      <c r="Y287" s="12"/>
    </row>
    <row r="288" ht="15.75" customHeight="1">
      <c r="A288" s="21">
        <v>2.2950642E7</v>
      </c>
      <c r="B288" s="21" t="s">
        <v>1817</v>
      </c>
      <c r="C288" s="21" t="s">
        <v>1818</v>
      </c>
      <c r="D288" s="21" t="s">
        <v>1819</v>
      </c>
      <c r="E288" s="21" t="s">
        <v>1820</v>
      </c>
      <c r="F288" s="21" t="s">
        <v>332</v>
      </c>
      <c r="G288" s="21">
        <v>2012.0</v>
      </c>
      <c r="H288" s="26">
        <v>41159.0</v>
      </c>
      <c r="I288" s="21" t="s">
        <v>1821</v>
      </c>
      <c r="J288" s="21"/>
      <c r="K288" s="21" t="s">
        <v>1822</v>
      </c>
      <c r="L288" s="21" t="str">
        <f>IF(ISNUMBER(VLOOKUP(A288,EXCL,1,FALSE)),"Excluido",IF(ISNUMBER(VLOOKUP(A288,POST,1,FALSE)),"PostAlerta",IF(ISNUMBER(VLOOKUP(A288,PRE,1,FALSE)),"PreAlerta","")))</f>
        <v>PreAlerta</v>
      </c>
      <c r="M288" s="21" t="str">
        <f>IF(ISNUMBER(A288),(IF(ISNUMBER(VLOOKUP(A288,KEYWORDS,1,FALSE)),"C/PalabrasClaves","S/PalabrasClaves")),"")</f>
        <v>S/PalabrasClaves</v>
      </c>
      <c r="N288" s="21" t="str">
        <f t="shared" si="5"/>
        <v/>
      </c>
      <c r="O288" s="21"/>
      <c r="P288" s="21" t="s">
        <v>1823</v>
      </c>
      <c r="Q288" s="21"/>
      <c r="R288" s="21" t="str">
        <f>LEFT('2012-2022'!$P288,4)</f>
        <v>2012</v>
      </c>
      <c r="S288" s="21" t="s">
        <v>68</v>
      </c>
      <c r="T288" s="21"/>
      <c r="U288" s="21"/>
      <c r="V288" s="21"/>
      <c r="W288" s="27"/>
      <c r="X288" s="27"/>
      <c r="Y288" s="28"/>
    </row>
    <row r="289" ht="15.75" customHeight="1">
      <c r="A289" s="21">
        <v>2.2798342E7</v>
      </c>
      <c r="B289" s="21" t="s">
        <v>1824</v>
      </c>
      <c r="C289" s="21" t="s">
        <v>1825</v>
      </c>
      <c r="D289" s="21" t="s">
        <v>1826</v>
      </c>
      <c r="E289" s="21" t="s">
        <v>1827</v>
      </c>
      <c r="F289" s="21" t="s">
        <v>854</v>
      </c>
      <c r="G289" s="21">
        <v>2012.0</v>
      </c>
      <c r="H289" s="26">
        <v>41107.0</v>
      </c>
      <c r="I289" s="21"/>
      <c r="J289" s="21"/>
      <c r="K289" s="21" t="s">
        <v>1828</v>
      </c>
      <c r="L289" s="21" t="str">
        <f>IF(ISNUMBER(VLOOKUP(A289,EXCL,1,FALSE)),"Excluido",IF(ISNUMBER(VLOOKUP(A289,POST,1,FALSE)),"PostAlerta",IF(ISNUMBER(VLOOKUP(A289,PRE,1,FALSE)),"PreAlerta","")))</f>
        <v>PreAlerta</v>
      </c>
      <c r="M289" s="21" t="str">
        <f>IF(ISNUMBER(A289),(IF(ISNUMBER(VLOOKUP(A289,KEYWORDS,1,FALSE)),"C/PalabrasClaves","S/PalabrasClaves")),"")</f>
        <v>S/PalabrasClaves</v>
      </c>
      <c r="N289" s="21" t="str">
        <f t="shared" si="5"/>
        <v/>
      </c>
      <c r="O289" s="21"/>
      <c r="P289" s="21" t="s">
        <v>1829</v>
      </c>
      <c r="Q289" s="21"/>
      <c r="R289" s="21" t="str">
        <f>LEFT('2012-2022'!$P289,4)</f>
        <v>2012</v>
      </c>
      <c r="S289" s="21" t="s">
        <v>68</v>
      </c>
      <c r="T289" s="21"/>
      <c r="U289" s="21"/>
      <c r="V289" s="21"/>
      <c r="W289" s="27"/>
      <c r="X289" s="27"/>
      <c r="Y289" s="12"/>
    </row>
    <row r="290" ht="15.75" customHeight="1">
      <c r="A290" s="21">
        <v>2.2968794E7</v>
      </c>
      <c r="B290" s="21" t="s">
        <v>1830</v>
      </c>
      <c r="C290" s="21" t="s">
        <v>1831</v>
      </c>
      <c r="D290" s="21" t="s">
        <v>1832</v>
      </c>
      <c r="E290" s="21" t="s">
        <v>1833</v>
      </c>
      <c r="F290" s="21" t="s">
        <v>1834</v>
      </c>
      <c r="G290" s="21">
        <v>2012.0</v>
      </c>
      <c r="H290" s="26">
        <v>41165.0</v>
      </c>
      <c r="I290" s="21"/>
      <c r="J290" s="21"/>
      <c r="K290" s="21" t="s">
        <v>1835</v>
      </c>
      <c r="L290" s="21" t="str">
        <f>IF(ISNUMBER(VLOOKUP(A290,EXCL,1,FALSE)),"Excluido",IF(ISNUMBER(VLOOKUP(A290,POST,1,FALSE)),"PostAlerta",IF(ISNUMBER(VLOOKUP(A290,PRE,1,FALSE)),"PreAlerta","")))</f>
        <v>PreAlerta</v>
      </c>
      <c r="M290" s="21" t="str">
        <f>IF(ISNUMBER(A290),(IF(ISNUMBER(VLOOKUP(A290,KEYWORDS,1,FALSE)),"C/PalabrasClaves","S/PalabrasClaves")),"")</f>
        <v>S/PalabrasClaves</v>
      </c>
      <c r="N290" s="21" t="str">
        <f t="shared" si="5"/>
        <v/>
      </c>
      <c r="O290" s="21"/>
      <c r="P290" s="21" t="s">
        <v>1836</v>
      </c>
      <c r="Q290" s="21"/>
      <c r="R290" s="21" t="str">
        <f>LEFT('2012-2022'!$P290,4)</f>
        <v>2012</v>
      </c>
      <c r="S290" s="21" t="s">
        <v>68</v>
      </c>
      <c r="T290" s="21"/>
      <c r="U290" s="21"/>
      <c r="V290" s="21"/>
      <c r="W290" s="27"/>
      <c r="X290" s="27"/>
      <c r="Y290" s="28"/>
    </row>
    <row r="291" ht="15.75" customHeight="1">
      <c r="A291" s="21">
        <v>2.2634095E7</v>
      </c>
      <c r="B291" s="21" t="s">
        <v>1837</v>
      </c>
      <c r="C291" s="21" t="s">
        <v>1838</v>
      </c>
      <c r="D291" s="21" t="s">
        <v>1839</v>
      </c>
      <c r="E291" s="21" t="s">
        <v>1840</v>
      </c>
      <c r="F291" s="21" t="s">
        <v>214</v>
      </c>
      <c r="G291" s="21">
        <v>2012.0</v>
      </c>
      <c r="H291" s="26">
        <v>41058.0</v>
      </c>
      <c r="I291" s="21"/>
      <c r="J291" s="21"/>
      <c r="K291" s="21" t="s">
        <v>1841</v>
      </c>
      <c r="L291" s="21" t="str">
        <f>IF(ISNUMBER(VLOOKUP(A291,EXCL,1,FALSE)),"Excluido",IF(ISNUMBER(VLOOKUP(A291,POST,1,FALSE)),"PostAlerta",IF(ISNUMBER(VLOOKUP(A291,PRE,1,FALSE)),"PreAlerta","")))</f>
        <v>PreAlerta</v>
      </c>
      <c r="M291" s="21" t="str">
        <f>IF(ISNUMBER(A291),(IF(ISNUMBER(VLOOKUP(A291,KEYWORDS,1,FALSE)),"C/PalabrasClaves","S/PalabrasClaves")),"")</f>
        <v>S/PalabrasClaves</v>
      </c>
      <c r="N291" s="21" t="str">
        <f t="shared" si="5"/>
        <v/>
      </c>
      <c r="O291" s="21"/>
      <c r="P291" s="21" t="s">
        <v>1842</v>
      </c>
      <c r="Q291" s="21"/>
      <c r="R291" s="21" t="str">
        <f>LEFT('2012-2022'!$P291,4)</f>
        <v>2012</v>
      </c>
      <c r="S291" s="21" t="s">
        <v>68</v>
      </c>
      <c r="T291" s="21"/>
      <c r="U291" s="21"/>
      <c r="V291" s="21"/>
      <c r="W291" s="27"/>
      <c r="X291" s="27"/>
      <c r="Y291" s="12"/>
    </row>
    <row r="292" ht="15.75" customHeight="1">
      <c r="A292" s="21">
        <v>2.3019356E7</v>
      </c>
      <c r="B292" s="21" t="s">
        <v>1843</v>
      </c>
      <c r="C292" s="21" t="s">
        <v>1844</v>
      </c>
      <c r="D292" s="21" t="s">
        <v>1845</v>
      </c>
      <c r="E292" s="21" t="s">
        <v>1846</v>
      </c>
      <c r="F292" s="21" t="s">
        <v>1104</v>
      </c>
      <c r="G292" s="21">
        <v>2012.0</v>
      </c>
      <c r="H292" s="26">
        <v>41181.0</v>
      </c>
      <c r="I292" s="21" t="s">
        <v>1847</v>
      </c>
      <c r="J292" s="21"/>
      <c r="K292" s="21" t="s">
        <v>1848</v>
      </c>
      <c r="L292" s="21" t="str">
        <f>IF(ISNUMBER(VLOOKUP(A292,EXCL,1,FALSE)),"Excluido",IF(ISNUMBER(VLOOKUP(A292,POST,1,FALSE)),"PostAlerta",IF(ISNUMBER(VLOOKUP(A292,PRE,1,FALSE)),"PreAlerta","")))</f>
        <v>PreAlerta</v>
      </c>
      <c r="M292" s="21" t="str">
        <f>IF(ISNUMBER(A292),(IF(ISNUMBER(VLOOKUP(A292,KEYWORDS,1,FALSE)),"C/PalabrasClaves","S/PalabrasClaves")),"")</f>
        <v>S/PalabrasClaves</v>
      </c>
      <c r="N292" s="21" t="str">
        <f t="shared" si="5"/>
        <v/>
      </c>
      <c r="O292" s="21"/>
      <c r="P292" s="21" t="s">
        <v>1849</v>
      </c>
      <c r="Q292" s="21"/>
      <c r="R292" s="21" t="str">
        <f>LEFT('2012-2022'!$P292,4)</f>
        <v>2012</v>
      </c>
      <c r="S292" s="21" t="s">
        <v>68</v>
      </c>
      <c r="T292" s="21"/>
      <c r="U292" s="21"/>
      <c r="V292" s="21"/>
      <c r="W292" s="27"/>
      <c r="X292" s="27"/>
      <c r="Y292" s="28"/>
    </row>
    <row r="293" ht="15.75" customHeight="1">
      <c r="A293" s="21">
        <v>2.2562106E7</v>
      </c>
      <c r="B293" s="21" t="s">
        <v>1850</v>
      </c>
      <c r="C293" s="21" t="s">
        <v>1851</v>
      </c>
      <c r="D293" s="21" t="s">
        <v>1852</v>
      </c>
      <c r="E293" s="21" t="s">
        <v>1853</v>
      </c>
      <c r="F293" s="21" t="s">
        <v>1449</v>
      </c>
      <c r="G293" s="21">
        <v>2012.0</v>
      </c>
      <c r="H293" s="26">
        <v>41037.0</v>
      </c>
      <c r="I293" s="21"/>
      <c r="J293" s="21"/>
      <c r="K293" s="21" t="s">
        <v>1854</v>
      </c>
      <c r="L293" s="21" t="str">
        <f>IF(ISNUMBER(VLOOKUP(A293,EXCL,1,FALSE)),"Excluido",IF(ISNUMBER(VLOOKUP(A293,POST,1,FALSE)),"PostAlerta",IF(ISNUMBER(VLOOKUP(A293,PRE,1,FALSE)),"PreAlerta","")))</f>
        <v>PreAlerta</v>
      </c>
      <c r="M293" s="21" t="str">
        <f>IF(ISNUMBER(A293),(IF(ISNUMBER(VLOOKUP(A293,KEYWORDS,1,FALSE)),"C/PalabrasClaves","S/PalabrasClaves")),"")</f>
        <v>S/PalabrasClaves</v>
      </c>
      <c r="N293" s="21" t="str">
        <f t="shared" si="5"/>
        <v/>
      </c>
      <c r="O293" s="21"/>
      <c r="P293" s="21" t="s">
        <v>1855</v>
      </c>
      <c r="Q293" s="21"/>
      <c r="R293" s="21" t="str">
        <f>LEFT('2012-2022'!$P293,4)</f>
        <v>2012</v>
      </c>
      <c r="S293" s="21" t="s">
        <v>70</v>
      </c>
      <c r="T293" s="21"/>
      <c r="U293" s="21"/>
      <c r="V293" s="21"/>
      <c r="W293" s="27"/>
      <c r="X293" s="27"/>
      <c r="Y293" s="12"/>
    </row>
    <row r="294" ht="15.75" customHeight="1">
      <c r="A294" s="21">
        <v>2.2658957E7</v>
      </c>
      <c r="B294" s="21" t="s">
        <v>1856</v>
      </c>
      <c r="C294" s="21" t="s">
        <v>1857</v>
      </c>
      <c r="D294" s="21" t="s">
        <v>1858</v>
      </c>
      <c r="E294" s="21" t="s">
        <v>1859</v>
      </c>
      <c r="F294" s="21" t="s">
        <v>1155</v>
      </c>
      <c r="G294" s="21">
        <v>2012.0</v>
      </c>
      <c r="H294" s="26">
        <v>41065.0</v>
      </c>
      <c r="I294" s="21" t="s">
        <v>1860</v>
      </c>
      <c r="J294" s="21" t="s">
        <v>1861</v>
      </c>
      <c r="K294" s="21" t="s">
        <v>1862</v>
      </c>
      <c r="L294" s="21" t="str">
        <f>IF(ISNUMBER(VLOOKUP(A294,EXCL,1,FALSE)),"Excluido",IF(ISNUMBER(VLOOKUP(A294,POST,1,FALSE)),"PostAlerta",IF(ISNUMBER(VLOOKUP(A294,PRE,1,FALSE)),"PreAlerta","")))</f>
        <v>PreAlerta</v>
      </c>
      <c r="M294" s="21" t="str">
        <f>IF(ISNUMBER(A294),(IF(ISNUMBER(VLOOKUP(A294,KEYWORDS,1,FALSE)),"C/PalabrasClaves","S/PalabrasClaves")),"")</f>
        <v>S/PalabrasClaves</v>
      </c>
      <c r="N294" s="21" t="s">
        <v>12</v>
      </c>
      <c r="O294" s="21" t="s">
        <v>19</v>
      </c>
      <c r="P294" s="21" t="s">
        <v>1855</v>
      </c>
      <c r="Q294" s="21"/>
      <c r="R294" s="21" t="str">
        <f>LEFT('2012-2022'!$P294,4)</f>
        <v>2012</v>
      </c>
      <c r="S294" s="21" t="s">
        <v>70</v>
      </c>
      <c r="T294" s="21"/>
      <c r="U294" s="21"/>
      <c r="V294" s="21"/>
      <c r="W294" s="27"/>
      <c r="X294" s="27"/>
      <c r="Y294" s="28"/>
    </row>
    <row r="295" ht="15.75" customHeight="1">
      <c r="A295" s="21">
        <v>2.2789674E7</v>
      </c>
      <c r="B295" s="21" t="s">
        <v>1863</v>
      </c>
      <c r="C295" s="21" t="s">
        <v>1864</v>
      </c>
      <c r="D295" s="21" t="s">
        <v>1865</v>
      </c>
      <c r="E295" s="21" t="s">
        <v>1866</v>
      </c>
      <c r="F295" s="21" t="s">
        <v>1867</v>
      </c>
      <c r="G295" s="21">
        <v>2012.0</v>
      </c>
      <c r="H295" s="26">
        <v>41104.0</v>
      </c>
      <c r="I295" s="21" t="s">
        <v>1868</v>
      </c>
      <c r="J295" s="21"/>
      <c r="K295" s="21" t="s">
        <v>1869</v>
      </c>
      <c r="L295" s="21" t="str">
        <f>IF(ISNUMBER(VLOOKUP(A295,EXCL,1,FALSE)),"Excluido",IF(ISNUMBER(VLOOKUP(A295,POST,1,FALSE)),"PostAlerta",IF(ISNUMBER(VLOOKUP(A295,PRE,1,FALSE)),"PreAlerta","")))</f>
        <v>PreAlerta</v>
      </c>
      <c r="M295" s="21" t="str">
        <f>IF(ISNUMBER(A295),(IF(ISNUMBER(VLOOKUP(A295,KEYWORDS,1,FALSE)),"C/PalabrasClaves","S/PalabrasClaves")),"")</f>
        <v>S/PalabrasClaves</v>
      </c>
      <c r="N295" s="21" t="str">
        <f t="shared" ref="N295:N420" si="6">IF(ISNUMBER(SEARCH("TREATMENT", B295)), "4) Nuevos tratamientos", "")</f>
        <v/>
      </c>
      <c r="O295" s="21"/>
      <c r="P295" s="21" t="s">
        <v>1855</v>
      </c>
      <c r="Q295" s="21"/>
      <c r="R295" s="21" t="str">
        <f>LEFT('2012-2022'!$P295,4)</f>
        <v>2012</v>
      </c>
      <c r="S295" s="21" t="s">
        <v>70</v>
      </c>
      <c r="T295" s="21"/>
      <c r="U295" s="21"/>
      <c r="V295" s="21"/>
      <c r="W295" s="27"/>
      <c r="X295" s="27"/>
      <c r="Y295" s="12"/>
    </row>
    <row r="296" ht="15.75" customHeight="1">
      <c r="A296" s="21">
        <v>2.2831171E7</v>
      </c>
      <c r="B296" s="21" t="s">
        <v>1870</v>
      </c>
      <c r="C296" s="21" t="s">
        <v>1871</v>
      </c>
      <c r="D296" s="21" t="s">
        <v>1872</v>
      </c>
      <c r="E296" s="21" t="s">
        <v>1873</v>
      </c>
      <c r="F296" s="21" t="s">
        <v>426</v>
      </c>
      <c r="G296" s="21">
        <v>2012.0</v>
      </c>
      <c r="H296" s="26">
        <v>41117.0</v>
      </c>
      <c r="I296" s="21"/>
      <c r="J296" s="21"/>
      <c r="K296" s="21" t="s">
        <v>1874</v>
      </c>
      <c r="L296" s="21" t="str">
        <f>IF(ISNUMBER(VLOOKUP(A296,EXCL,1,FALSE)),"Excluido",IF(ISNUMBER(VLOOKUP(A296,POST,1,FALSE)),"PostAlerta",IF(ISNUMBER(VLOOKUP(A296,PRE,1,FALSE)),"PreAlerta","")))</f>
        <v>PreAlerta</v>
      </c>
      <c r="M296" s="21" t="str">
        <f>IF(ISNUMBER(A296),(IF(ISNUMBER(VLOOKUP(A296,KEYWORDS,1,FALSE)),"C/PalabrasClaves","S/PalabrasClaves")),"")</f>
        <v>S/PalabrasClaves</v>
      </c>
      <c r="N296" s="21" t="str">
        <f t="shared" si="6"/>
        <v/>
      </c>
      <c r="O296" s="21"/>
      <c r="P296" s="21" t="s">
        <v>1855</v>
      </c>
      <c r="Q296" s="21"/>
      <c r="R296" s="21" t="str">
        <f>LEFT('2012-2022'!$P296,4)</f>
        <v>2012</v>
      </c>
      <c r="S296" s="21" t="s">
        <v>70</v>
      </c>
      <c r="T296" s="21"/>
      <c r="U296" s="21"/>
      <c r="V296" s="21"/>
      <c r="W296" s="27"/>
      <c r="X296" s="27"/>
      <c r="Y296" s="28"/>
    </row>
    <row r="297" ht="15.75" customHeight="1">
      <c r="A297" s="21">
        <v>2.2843518E7</v>
      </c>
      <c r="B297" s="21" t="s">
        <v>1875</v>
      </c>
      <c r="C297" s="21" t="s">
        <v>1876</v>
      </c>
      <c r="D297" s="21" t="s">
        <v>1877</v>
      </c>
      <c r="E297" s="21" t="s">
        <v>1878</v>
      </c>
      <c r="F297" s="21" t="s">
        <v>182</v>
      </c>
      <c r="G297" s="21">
        <v>2012.0</v>
      </c>
      <c r="H297" s="26">
        <v>41121.0</v>
      </c>
      <c r="I297" s="21" t="s">
        <v>1879</v>
      </c>
      <c r="J297" s="21"/>
      <c r="K297" s="21" t="s">
        <v>1880</v>
      </c>
      <c r="L297" s="21" t="str">
        <f>IF(ISNUMBER(VLOOKUP(A297,EXCL,1,FALSE)),"Excluido",IF(ISNUMBER(VLOOKUP(A297,POST,1,FALSE)),"PostAlerta",IF(ISNUMBER(VLOOKUP(A297,PRE,1,FALSE)),"PreAlerta","")))</f>
        <v>PreAlerta</v>
      </c>
      <c r="M297" s="21" t="str">
        <f>IF(ISNUMBER(A297),(IF(ISNUMBER(VLOOKUP(A297,KEYWORDS,1,FALSE)),"C/PalabrasClaves","S/PalabrasClaves")),"")</f>
        <v>C/PalabrasClaves</v>
      </c>
      <c r="N297" s="21" t="str">
        <f t="shared" si="6"/>
        <v/>
      </c>
      <c r="O297" s="21"/>
      <c r="P297" s="21" t="s">
        <v>1855</v>
      </c>
      <c r="Q297" s="21"/>
      <c r="R297" s="21" t="str">
        <f>LEFT('2012-2022'!$P297,4)</f>
        <v>2012</v>
      </c>
      <c r="S297" s="21" t="s">
        <v>70</v>
      </c>
      <c r="T297" s="21"/>
      <c r="U297" s="21"/>
      <c r="V297" s="21"/>
      <c r="W297" s="27"/>
      <c r="X297" s="27"/>
      <c r="Y297" s="12"/>
    </row>
    <row r="298" ht="15.75" customHeight="1">
      <c r="A298" s="21">
        <v>2.2851652E7</v>
      </c>
      <c r="B298" s="21" t="s">
        <v>1881</v>
      </c>
      <c r="C298" s="21" t="s">
        <v>1882</v>
      </c>
      <c r="D298" s="21" t="s">
        <v>1883</v>
      </c>
      <c r="E298" s="21" t="s">
        <v>1884</v>
      </c>
      <c r="F298" s="21" t="s">
        <v>1885</v>
      </c>
      <c r="G298" s="21">
        <v>2012.0</v>
      </c>
      <c r="H298" s="26">
        <v>41123.0</v>
      </c>
      <c r="I298" s="21" t="s">
        <v>1886</v>
      </c>
      <c r="J298" s="21"/>
      <c r="K298" s="21" t="s">
        <v>1887</v>
      </c>
      <c r="L298" s="21" t="str">
        <f>IF(ISNUMBER(VLOOKUP(A298,EXCL,1,FALSE)),"Excluido",IF(ISNUMBER(VLOOKUP(A298,POST,1,FALSE)),"PostAlerta",IF(ISNUMBER(VLOOKUP(A298,PRE,1,FALSE)),"PreAlerta","")))</f>
        <v>PreAlerta</v>
      </c>
      <c r="M298" s="21" t="str">
        <f>IF(ISNUMBER(A298),(IF(ISNUMBER(VLOOKUP(A298,KEYWORDS,1,FALSE)),"C/PalabrasClaves","S/PalabrasClaves")),"")</f>
        <v>S/PalabrasClaves</v>
      </c>
      <c r="N298" s="21" t="str">
        <f t="shared" si="6"/>
        <v/>
      </c>
      <c r="O298" s="21"/>
      <c r="P298" s="21" t="s">
        <v>1855</v>
      </c>
      <c r="Q298" s="21"/>
      <c r="R298" s="21" t="str">
        <f>LEFT('2012-2022'!$P298,4)</f>
        <v>2012</v>
      </c>
      <c r="S298" s="21" t="s">
        <v>70</v>
      </c>
      <c r="T298" s="21"/>
      <c r="U298" s="21"/>
      <c r="V298" s="21"/>
      <c r="W298" s="27"/>
      <c r="X298" s="27"/>
      <c r="Y298" s="28"/>
    </row>
    <row r="299" ht="15.75" customHeight="1">
      <c r="A299" s="21">
        <v>2.2851751E7</v>
      </c>
      <c r="B299" s="21" t="s">
        <v>1888</v>
      </c>
      <c r="C299" s="21" t="s">
        <v>1889</v>
      </c>
      <c r="D299" s="21" t="s">
        <v>1890</v>
      </c>
      <c r="E299" s="21" t="s">
        <v>1891</v>
      </c>
      <c r="F299" s="21" t="s">
        <v>439</v>
      </c>
      <c r="G299" s="21">
        <v>2012.0</v>
      </c>
      <c r="H299" s="26">
        <v>41123.0</v>
      </c>
      <c r="I299" s="21" t="s">
        <v>1892</v>
      </c>
      <c r="J299" s="21"/>
      <c r="K299" s="21" t="s">
        <v>1893</v>
      </c>
      <c r="L299" s="21" t="str">
        <f>IF(ISNUMBER(VLOOKUP(A299,EXCL,1,FALSE)),"Excluido",IF(ISNUMBER(VLOOKUP(A299,POST,1,FALSE)),"PostAlerta",IF(ISNUMBER(VLOOKUP(A299,PRE,1,FALSE)),"PreAlerta","")))</f>
        <v>PreAlerta</v>
      </c>
      <c r="M299" s="21" t="str">
        <f>IF(ISNUMBER(A299),(IF(ISNUMBER(VLOOKUP(A299,KEYWORDS,1,FALSE)),"C/PalabrasClaves","S/PalabrasClaves")),"")</f>
        <v>S/PalabrasClaves</v>
      </c>
      <c r="N299" s="21" t="str">
        <f t="shared" si="6"/>
        <v/>
      </c>
      <c r="O299" s="21"/>
      <c r="P299" s="21" t="s">
        <v>1855</v>
      </c>
      <c r="Q299" s="21"/>
      <c r="R299" s="21" t="str">
        <f>LEFT('2012-2022'!$P299,4)</f>
        <v>2012</v>
      </c>
      <c r="S299" s="21" t="s">
        <v>70</v>
      </c>
      <c r="T299" s="21"/>
      <c r="U299" s="21"/>
      <c r="V299" s="21"/>
      <c r="W299" s="27"/>
      <c r="X299" s="27"/>
      <c r="Y299" s="12"/>
    </row>
    <row r="300" ht="15.75" customHeight="1">
      <c r="A300" s="21">
        <v>2.2859615E7</v>
      </c>
      <c r="B300" s="21" t="s">
        <v>1894</v>
      </c>
      <c r="C300" s="21" t="s">
        <v>1895</v>
      </c>
      <c r="D300" s="21" t="s">
        <v>1896</v>
      </c>
      <c r="E300" s="21" t="s">
        <v>1897</v>
      </c>
      <c r="F300" s="21" t="s">
        <v>1199</v>
      </c>
      <c r="G300" s="21">
        <v>2012.0</v>
      </c>
      <c r="H300" s="26">
        <v>41125.0</v>
      </c>
      <c r="I300" s="21" t="s">
        <v>1898</v>
      </c>
      <c r="J300" s="21"/>
      <c r="K300" s="21" t="s">
        <v>1899</v>
      </c>
      <c r="L300" s="21" t="str">
        <f>IF(ISNUMBER(VLOOKUP(A300,EXCL,1,FALSE)),"Excluido",IF(ISNUMBER(VLOOKUP(A300,POST,1,FALSE)),"PostAlerta",IF(ISNUMBER(VLOOKUP(A300,PRE,1,FALSE)),"PreAlerta","")))</f>
        <v>PreAlerta</v>
      </c>
      <c r="M300" s="21" t="str">
        <f>IF(ISNUMBER(A300),(IF(ISNUMBER(VLOOKUP(A300,KEYWORDS,1,FALSE)),"C/PalabrasClaves","S/PalabrasClaves")),"")</f>
        <v>S/PalabrasClaves</v>
      </c>
      <c r="N300" s="21" t="str">
        <f t="shared" si="6"/>
        <v/>
      </c>
      <c r="O300" s="21"/>
      <c r="P300" s="21" t="s">
        <v>1855</v>
      </c>
      <c r="Q300" s="21"/>
      <c r="R300" s="21" t="str">
        <f>LEFT('2012-2022'!$P300,4)</f>
        <v>2012</v>
      </c>
      <c r="S300" s="21" t="s">
        <v>70</v>
      </c>
      <c r="T300" s="21"/>
      <c r="U300" s="21"/>
      <c r="V300" s="21"/>
      <c r="W300" s="27"/>
      <c r="X300" s="27"/>
      <c r="Y300" s="28"/>
    </row>
    <row r="301" ht="15.75" customHeight="1">
      <c r="A301" s="21">
        <v>2.2859824E7</v>
      </c>
      <c r="B301" s="21" t="s">
        <v>1900</v>
      </c>
      <c r="C301" s="21" t="s">
        <v>1901</v>
      </c>
      <c r="D301" s="21" t="s">
        <v>1902</v>
      </c>
      <c r="E301" s="21" t="s">
        <v>1903</v>
      </c>
      <c r="F301" s="21" t="s">
        <v>1270</v>
      </c>
      <c r="G301" s="21">
        <v>2012.0</v>
      </c>
      <c r="H301" s="26">
        <v>41125.0</v>
      </c>
      <c r="I301" s="21" t="s">
        <v>1904</v>
      </c>
      <c r="J301" s="21"/>
      <c r="K301" s="21" t="s">
        <v>1905</v>
      </c>
      <c r="L301" s="21" t="str">
        <f>IF(ISNUMBER(VLOOKUP(A301,EXCL,1,FALSE)),"Excluido",IF(ISNUMBER(VLOOKUP(A301,POST,1,FALSE)),"PostAlerta",IF(ISNUMBER(VLOOKUP(A301,PRE,1,FALSE)),"PreAlerta","")))</f>
        <v>PreAlerta</v>
      </c>
      <c r="M301" s="21" t="str">
        <f>IF(ISNUMBER(A301),(IF(ISNUMBER(VLOOKUP(A301,KEYWORDS,1,FALSE)),"C/PalabrasClaves","S/PalabrasClaves")),"")</f>
        <v>S/PalabrasClaves</v>
      </c>
      <c r="N301" s="21" t="str">
        <f t="shared" si="6"/>
        <v/>
      </c>
      <c r="O301" s="21"/>
      <c r="P301" s="21" t="s">
        <v>1855</v>
      </c>
      <c r="Q301" s="21"/>
      <c r="R301" s="21" t="str">
        <f>LEFT('2012-2022'!$P301,4)</f>
        <v>2012</v>
      </c>
      <c r="S301" s="21" t="s">
        <v>70</v>
      </c>
      <c r="T301" s="21"/>
      <c r="U301" s="21"/>
      <c r="V301" s="21"/>
      <c r="W301" s="27"/>
      <c r="X301" s="27"/>
      <c r="Y301" s="12"/>
    </row>
    <row r="302" ht="15.75" customHeight="1">
      <c r="A302" s="21">
        <v>2.2878693E7</v>
      </c>
      <c r="B302" s="21" t="s">
        <v>1906</v>
      </c>
      <c r="C302" s="21" t="s">
        <v>1907</v>
      </c>
      <c r="D302" s="21" t="s">
        <v>1908</v>
      </c>
      <c r="E302" s="21" t="s">
        <v>1909</v>
      </c>
      <c r="F302" s="21" t="s">
        <v>1910</v>
      </c>
      <c r="G302" s="21">
        <v>2012.0</v>
      </c>
      <c r="H302" s="26">
        <v>41132.0</v>
      </c>
      <c r="I302" s="21" t="s">
        <v>1911</v>
      </c>
      <c r="J302" s="21"/>
      <c r="K302" s="21" t="s">
        <v>1912</v>
      </c>
      <c r="L302" s="21" t="str">
        <f>IF(ISNUMBER(VLOOKUP(A302,EXCL,1,FALSE)),"Excluido",IF(ISNUMBER(VLOOKUP(A302,POST,1,FALSE)),"PostAlerta",IF(ISNUMBER(VLOOKUP(A302,PRE,1,FALSE)),"PreAlerta","")))</f>
        <v>PreAlerta</v>
      </c>
      <c r="M302" s="21" t="str">
        <f>IF(ISNUMBER(A302),(IF(ISNUMBER(VLOOKUP(A302,KEYWORDS,1,FALSE)),"C/PalabrasClaves","S/PalabrasClaves")),"")</f>
        <v>S/PalabrasClaves</v>
      </c>
      <c r="N302" s="21" t="str">
        <f t="shared" si="6"/>
        <v/>
      </c>
      <c r="O302" s="21"/>
      <c r="P302" s="21" t="s">
        <v>1913</v>
      </c>
      <c r="Q302" s="21"/>
      <c r="R302" s="21" t="str">
        <f>LEFT('2012-2022'!$P302,4)</f>
        <v>2012</v>
      </c>
      <c r="S302" s="21" t="s">
        <v>74</v>
      </c>
      <c r="T302" s="21"/>
      <c r="U302" s="21"/>
      <c r="V302" s="21"/>
      <c r="W302" s="27"/>
      <c r="X302" s="27"/>
      <c r="Y302" s="28"/>
    </row>
    <row r="303" ht="15.75" customHeight="1">
      <c r="A303" s="21">
        <v>2.2891783E7</v>
      </c>
      <c r="B303" s="21" t="s">
        <v>1914</v>
      </c>
      <c r="C303" s="21" t="s">
        <v>1915</v>
      </c>
      <c r="D303" s="21" t="s">
        <v>1916</v>
      </c>
      <c r="E303" s="21" t="s">
        <v>1917</v>
      </c>
      <c r="F303" s="21" t="s">
        <v>220</v>
      </c>
      <c r="G303" s="21">
        <v>2012.0</v>
      </c>
      <c r="H303" s="26">
        <v>41137.0</v>
      </c>
      <c r="I303" s="21"/>
      <c r="J303" s="21"/>
      <c r="K303" s="21" t="s">
        <v>1918</v>
      </c>
      <c r="L303" s="21" t="str">
        <f>IF(ISNUMBER(VLOOKUP(A303,EXCL,1,FALSE)),"Excluido",IF(ISNUMBER(VLOOKUP(A303,POST,1,FALSE)),"PostAlerta",IF(ISNUMBER(VLOOKUP(A303,PRE,1,FALSE)),"PreAlerta","")))</f>
        <v>PreAlerta</v>
      </c>
      <c r="M303" s="21" t="str">
        <f>IF(ISNUMBER(A303),(IF(ISNUMBER(VLOOKUP(A303,KEYWORDS,1,FALSE)),"C/PalabrasClaves","S/PalabrasClaves")),"")</f>
        <v>S/PalabrasClaves</v>
      </c>
      <c r="N303" s="21" t="str">
        <f t="shared" si="6"/>
        <v/>
      </c>
      <c r="O303" s="21"/>
      <c r="P303" s="21" t="s">
        <v>1855</v>
      </c>
      <c r="Q303" s="21"/>
      <c r="R303" s="21" t="str">
        <f>LEFT('2012-2022'!$P303,4)</f>
        <v>2012</v>
      </c>
      <c r="S303" s="21" t="s">
        <v>70</v>
      </c>
      <c r="T303" s="21"/>
      <c r="U303" s="21"/>
      <c r="V303" s="21"/>
      <c r="W303" s="27"/>
      <c r="X303" s="27"/>
      <c r="Y303" s="12"/>
    </row>
    <row r="304" ht="15.75" customHeight="1">
      <c r="A304" s="21">
        <v>2.2908957E7</v>
      </c>
      <c r="B304" s="21" t="s">
        <v>1919</v>
      </c>
      <c r="C304" s="21" t="s">
        <v>1920</v>
      </c>
      <c r="D304" s="21" t="s">
        <v>1921</v>
      </c>
      <c r="E304" s="21" t="s">
        <v>1922</v>
      </c>
      <c r="F304" s="21" t="s">
        <v>1923</v>
      </c>
      <c r="G304" s="21">
        <v>2012.0</v>
      </c>
      <c r="H304" s="26">
        <v>41144.0</v>
      </c>
      <c r="I304" s="21"/>
      <c r="J304" s="21"/>
      <c r="K304" s="21" t="s">
        <v>1924</v>
      </c>
      <c r="L304" s="21" t="str">
        <f>IF(ISNUMBER(VLOOKUP(A304,EXCL,1,FALSE)),"Excluido",IF(ISNUMBER(VLOOKUP(A304,POST,1,FALSE)),"PostAlerta",IF(ISNUMBER(VLOOKUP(A304,PRE,1,FALSE)),"PreAlerta","")))</f>
        <v>PreAlerta</v>
      </c>
      <c r="M304" s="21" t="str">
        <f>IF(ISNUMBER(A304),(IF(ISNUMBER(VLOOKUP(A304,KEYWORDS,1,FALSE)),"C/PalabrasClaves","S/PalabrasClaves")),"")</f>
        <v>S/PalabrasClaves</v>
      </c>
      <c r="N304" s="21" t="str">
        <f t="shared" si="6"/>
        <v/>
      </c>
      <c r="O304" s="21"/>
      <c r="P304" s="21" t="s">
        <v>1855</v>
      </c>
      <c r="Q304" s="21"/>
      <c r="R304" s="21" t="str">
        <f>LEFT('2012-2022'!$P304,4)</f>
        <v>2012</v>
      </c>
      <c r="S304" s="21" t="s">
        <v>70</v>
      </c>
      <c r="T304" s="21"/>
      <c r="U304" s="21"/>
      <c r="V304" s="21"/>
      <c r="W304" s="27"/>
      <c r="X304" s="27"/>
      <c r="Y304" s="28"/>
    </row>
    <row r="305" ht="15.75" customHeight="1">
      <c r="A305" s="21">
        <v>2.2939414E7</v>
      </c>
      <c r="B305" s="21" t="s">
        <v>1925</v>
      </c>
      <c r="C305" s="21" t="s">
        <v>1926</v>
      </c>
      <c r="D305" s="21" t="s">
        <v>1927</v>
      </c>
      <c r="E305" s="21" t="s">
        <v>1928</v>
      </c>
      <c r="F305" s="21" t="s">
        <v>1929</v>
      </c>
      <c r="G305" s="21">
        <v>2012.0</v>
      </c>
      <c r="H305" s="26">
        <v>41156.0</v>
      </c>
      <c r="I305" s="21"/>
      <c r="J305" s="21"/>
      <c r="K305" s="21" t="s">
        <v>1930</v>
      </c>
      <c r="L305" s="21" t="str">
        <f>IF(ISNUMBER(VLOOKUP(A305,EXCL,1,FALSE)),"Excluido",IF(ISNUMBER(VLOOKUP(A305,POST,1,FALSE)),"PostAlerta",IF(ISNUMBER(VLOOKUP(A305,PRE,1,FALSE)),"PreAlerta","")))</f>
        <v>PreAlerta</v>
      </c>
      <c r="M305" s="21" t="str">
        <f>IF(ISNUMBER(A305),(IF(ISNUMBER(VLOOKUP(A305,KEYWORDS,1,FALSE)),"C/PalabrasClaves","S/PalabrasClaves")),"")</f>
        <v>S/PalabrasClaves</v>
      </c>
      <c r="N305" s="21" t="str">
        <f t="shared" si="6"/>
        <v/>
      </c>
      <c r="O305" s="21"/>
      <c r="P305" s="21" t="s">
        <v>1855</v>
      </c>
      <c r="Q305" s="21"/>
      <c r="R305" s="21" t="str">
        <f>LEFT('2012-2022'!$P305,4)</f>
        <v>2012</v>
      </c>
      <c r="S305" s="21" t="s">
        <v>70</v>
      </c>
      <c r="T305" s="21"/>
      <c r="U305" s="21"/>
      <c r="V305" s="21"/>
      <c r="W305" s="27"/>
      <c r="X305" s="27"/>
      <c r="Y305" s="12"/>
    </row>
    <row r="306" ht="15.75" customHeight="1">
      <c r="A306" s="21">
        <v>2.3017244E7</v>
      </c>
      <c r="B306" s="21" t="s">
        <v>1931</v>
      </c>
      <c r="C306" s="21" t="s">
        <v>1932</v>
      </c>
      <c r="D306" s="21" t="s">
        <v>1933</v>
      </c>
      <c r="E306" s="21" t="s">
        <v>1934</v>
      </c>
      <c r="F306" s="21" t="s">
        <v>508</v>
      </c>
      <c r="G306" s="21">
        <v>2012.0</v>
      </c>
      <c r="H306" s="26">
        <v>41181.0</v>
      </c>
      <c r="I306" s="21" t="s">
        <v>1935</v>
      </c>
      <c r="J306" s="21"/>
      <c r="K306" s="21" t="s">
        <v>1936</v>
      </c>
      <c r="L306" s="21" t="str">
        <f>IF(ISNUMBER(VLOOKUP(A306,EXCL,1,FALSE)),"Excluido",IF(ISNUMBER(VLOOKUP(A306,POST,1,FALSE)),"PostAlerta",IF(ISNUMBER(VLOOKUP(A306,PRE,1,FALSE)),"PreAlerta","")))</f>
        <v>PreAlerta</v>
      </c>
      <c r="M306" s="21" t="str">
        <f>IF(ISNUMBER(A306),(IF(ISNUMBER(VLOOKUP(A306,KEYWORDS,1,FALSE)),"C/PalabrasClaves","S/PalabrasClaves")),"")</f>
        <v>S/PalabrasClaves</v>
      </c>
      <c r="N306" s="21" t="str">
        <f t="shared" si="6"/>
        <v/>
      </c>
      <c r="O306" s="21"/>
      <c r="P306" s="21" t="s">
        <v>1855</v>
      </c>
      <c r="Q306" s="21"/>
      <c r="R306" s="21" t="str">
        <f>LEFT('2012-2022'!$P306,4)</f>
        <v>2012</v>
      </c>
      <c r="S306" s="21" t="s">
        <v>70</v>
      </c>
      <c r="T306" s="21"/>
      <c r="U306" s="21"/>
      <c r="V306" s="21"/>
      <c r="W306" s="27"/>
      <c r="X306" s="27"/>
      <c r="Y306" s="28"/>
    </row>
    <row r="307" ht="15.75" customHeight="1">
      <c r="A307" s="21">
        <v>2.3017437E7</v>
      </c>
      <c r="B307" s="21" t="s">
        <v>1937</v>
      </c>
      <c r="C307" s="21" t="s">
        <v>1938</v>
      </c>
      <c r="D307" s="21" t="s">
        <v>1939</v>
      </c>
      <c r="E307" s="21" t="s">
        <v>1940</v>
      </c>
      <c r="F307" s="21" t="s">
        <v>508</v>
      </c>
      <c r="G307" s="21">
        <v>2012.0</v>
      </c>
      <c r="H307" s="26">
        <v>41181.0</v>
      </c>
      <c r="I307" s="21" t="s">
        <v>1941</v>
      </c>
      <c r="J307" s="21"/>
      <c r="K307" s="21" t="s">
        <v>1942</v>
      </c>
      <c r="L307" s="21" t="str">
        <f>IF(ISNUMBER(VLOOKUP(A307,EXCL,1,FALSE)),"Excluido",IF(ISNUMBER(VLOOKUP(A307,POST,1,FALSE)),"PostAlerta",IF(ISNUMBER(VLOOKUP(A307,PRE,1,FALSE)),"PreAlerta","")))</f>
        <v>PreAlerta</v>
      </c>
      <c r="M307" s="21" t="str">
        <f>IF(ISNUMBER(A307),(IF(ISNUMBER(VLOOKUP(A307,KEYWORDS,1,FALSE)),"C/PalabrasClaves","S/PalabrasClaves")),"")</f>
        <v>S/PalabrasClaves</v>
      </c>
      <c r="N307" s="21" t="str">
        <f t="shared" si="6"/>
        <v/>
      </c>
      <c r="O307" s="21"/>
      <c r="P307" s="21" t="s">
        <v>1855</v>
      </c>
      <c r="Q307" s="21"/>
      <c r="R307" s="21" t="str">
        <f>LEFT('2012-2022'!$P307,4)</f>
        <v>2012</v>
      </c>
      <c r="S307" s="21" t="s">
        <v>70</v>
      </c>
      <c r="T307" s="21"/>
      <c r="U307" s="21"/>
      <c r="V307" s="21"/>
      <c r="W307" s="27"/>
      <c r="X307" s="27"/>
      <c r="Y307" s="12"/>
    </row>
    <row r="308" ht="15.75" customHeight="1">
      <c r="A308" s="21">
        <v>2.3017728E7</v>
      </c>
      <c r="B308" s="21" t="s">
        <v>1943</v>
      </c>
      <c r="C308" s="21" t="s">
        <v>1944</v>
      </c>
      <c r="D308" s="21" t="s">
        <v>1945</v>
      </c>
      <c r="E308" s="21" t="s">
        <v>1946</v>
      </c>
      <c r="F308" s="21" t="s">
        <v>508</v>
      </c>
      <c r="G308" s="21">
        <v>2012.0</v>
      </c>
      <c r="H308" s="26">
        <v>41181.0</v>
      </c>
      <c r="I308" s="21" t="s">
        <v>1947</v>
      </c>
      <c r="J308" s="21"/>
      <c r="K308" s="21" t="s">
        <v>1948</v>
      </c>
      <c r="L308" s="21" t="str">
        <f>IF(ISNUMBER(VLOOKUP(A308,EXCL,1,FALSE)),"Excluido",IF(ISNUMBER(VLOOKUP(A308,POST,1,FALSE)),"PostAlerta",IF(ISNUMBER(VLOOKUP(A308,PRE,1,FALSE)),"PreAlerta","")))</f>
        <v>PreAlerta</v>
      </c>
      <c r="M308" s="21" t="str">
        <f>IF(ISNUMBER(A308),(IF(ISNUMBER(VLOOKUP(A308,KEYWORDS,1,FALSE)),"C/PalabrasClaves","S/PalabrasClaves")),"")</f>
        <v>S/PalabrasClaves</v>
      </c>
      <c r="N308" s="21" t="str">
        <f t="shared" si="6"/>
        <v/>
      </c>
      <c r="O308" s="21"/>
      <c r="P308" s="21" t="s">
        <v>1855</v>
      </c>
      <c r="Q308" s="21"/>
      <c r="R308" s="21" t="str">
        <f>LEFT('2012-2022'!$P308,4)</f>
        <v>2012</v>
      </c>
      <c r="S308" s="21" t="s">
        <v>70</v>
      </c>
      <c r="T308" s="21"/>
      <c r="U308" s="21"/>
      <c r="V308" s="21"/>
      <c r="W308" s="27"/>
      <c r="X308" s="27"/>
      <c r="Y308" s="28"/>
    </row>
    <row r="309" ht="15.75" customHeight="1">
      <c r="A309" s="21">
        <v>2.3018026E7</v>
      </c>
      <c r="B309" s="21" t="s">
        <v>1949</v>
      </c>
      <c r="C309" s="21" t="s">
        <v>1950</v>
      </c>
      <c r="D309" s="21" t="s">
        <v>1951</v>
      </c>
      <c r="E309" s="21" t="s">
        <v>1952</v>
      </c>
      <c r="F309" s="21" t="s">
        <v>508</v>
      </c>
      <c r="G309" s="21">
        <v>2012.0</v>
      </c>
      <c r="H309" s="26">
        <v>41181.0</v>
      </c>
      <c r="I309" s="21" t="s">
        <v>1953</v>
      </c>
      <c r="J309" s="21"/>
      <c r="K309" s="21" t="s">
        <v>1954</v>
      </c>
      <c r="L309" s="21" t="str">
        <f>IF(ISNUMBER(VLOOKUP(A309,EXCL,1,FALSE)),"Excluido",IF(ISNUMBER(VLOOKUP(A309,POST,1,FALSE)),"PostAlerta",IF(ISNUMBER(VLOOKUP(A309,PRE,1,FALSE)),"PreAlerta","")))</f>
        <v>PreAlerta</v>
      </c>
      <c r="M309" s="21" t="str">
        <f>IF(ISNUMBER(A309),(IF(ISNUMBER(VLOOKUP(A309,KEYWORDS,1,FALSE)),"C/PalabrasClaves","S/PalabrasClaves")),"")</f>
        <v>S/PalabrasClaves</v>
      </c>
      <c r="N309" s="21" t="str">
        <f t="shared" si="6"/>
        <v/>
      </c>
      <c r="O309" s="21"/>
      <c r="P309" s="21" t="s">
        <v>1855</v>
      </c>
      <c r="Q309" s="21"/>
      <c r="R309" s="21" t="str">
        <f>LEFT('2012-2022'!$P309,4)</f>
        <v>2012</v>
      </c>
      <c r="S309" s="21" t="s">
        <v>70</v>
      </c>
      <c r="T309" s="21"/>
      <c r="U309" s="21"/>
      <c r="V309" s="21"/>
      <c r="W309" s="27"/>
      <c r="X309" s="27"/>
      <c r="Y309" s="12"/>
    </row>
    <row r="310" ht="15.75" customHeight="1">
      <c r="A310" s="21">
        <v>2.3039302E7</v>
      </c>
      <c r="B310" s="21" t="s">
        <v>1955</v>
      </c>
      <c r="C310" s="21" t="s">
        <v>1956</v>
      </c>
      <c r="D310" s="21" t="s">
        <v>1957</v>
      </c>
      <c r="E310" s="21" t="s">
        <v>1958</v>
      </c>
      <c r="F310" s="21" t="s">
        <v>1959</v>
      </c>
      <c r="G310" s="21">
        <v>2012.0</v>
      </c>
      <c r="H310" s="26">
        <v>41191.0</v>
      </c>
      <c r="I310" s="21"/>
      <c r="J310" s="21"/>
      <c r="K310" s="21" t="s">
        <v>1960</v>
      </c>
      <c r="L310" s="21" t="str">
        <f>IF(ISNUMBER(VLOOKUP(A310,EXCL,1,FALSE)),"Excluido",IF(ISNUMBER(VLOOKUP(A310,POST,1,FALSE)),"PostAlerta",IF(ISNUMBER(VLOOKUP(A310,PRE,1,FALSE)),"PreAlerta","")))</f>
        <v>PreAlerta</v>
      </c>
      <c r="M310" s="21" t="str">
        <f>IF(ISNUMBER(A310),(IF(ISNUMBER(VLOOKUP(A310,KEYWORDS,1,FALSE)),"C/PalabrasClaves","S/PalabrasClaves")),"")</f>
        <v>S/PalabrasClaves</v>
      </c>
      <c r="N310" s="21" t="str">
        <f t="shared" si="6"/>
        <v/>
      </c>
      <c r="O310" s="21"/>
      <c r="P310" s="21" t="s">
        <v>1855</v>
      </c>
      <c r="Q310" s="21"/>
      <c r="R310" s="21" t="str">
        <f>LEFT('2012-2022'!$P310,4)</f>
        <v>2012</v>
      </c>
      <c r="S310" s="21" t="s">
        <v>70</v>
      </c>
      <c r="T310" s="21"/>
      <c r="U310" s="21"/>
      <c r="V310" s="21"/>
      <c r="W310" s="27"/>
      <c r="X310" s="27"/>
      <c r="Y310" s="28"/>
    </row>
    <row r="311" ht="15.75" customHeight="1">
      <c r="A311" s="21">
        <v>2.3041355E7</v>
      </c>
      <c r="B311" s="21" t="s">
        <v>1961</v>
      </c>
      <c r="C311" s="21" t="s">
        <v>1962</v>
      </c>
      <c r="D311" s="21" t="s">
        <v>1963</v>
      </c>
      <c r="E311" s="21" t="s">
        <v>1964</v>
      </c>
      <c r="F311" s="21" t="s">
        <v>1965</v>
      </c>
      <c r="G311" s="21">
        <v>2012.0</v>
      </c>
      <c r="H311" s="26">
        <v>41191.0</v>
      </c>
      <c r="I311" s="21"/>
      <c r="J311" s="21"/>
      <c r="K311" s="21" t="s">
        <v>1966</v>
      </c>
      <c r="L311" s="21" t="str">
        <f>IF(ISNUMBER(VLOOKUP(A311,EXCL,1,FALSE)),"Excluido",IF(ISNUMBER(VLOOKUP(A311,POST,1,FALSE)),"PostAlerta",IF(ISNUMBER(VLOOKUP(A311,PRE,1,FALSE)),"PreAlerta","")))</f>
        <v>PreAlerta</v>
      </c>
      <c r="M311" s="21" t="str">
        <f>IF(ISNUMBER(A311),(IF(ISNUMBER(VLOOKUP(A311,KEYWORDS,1,FALSE)),"C/PalabrasClaves","S/PalabrasClaves")),"")</f>
        <v>S/PalabrasClaves</v>
      </c>
      <c r="N311" s="21" t="str">
        <f t="shared" si="6"/>
        <v/>
      </c>
      <c r="O311" s="21"/>
      <c r="P311" s="21" t="s">
        <v>1855</v>
      </c>
      <c r="Q311" s="21"/>
      <c r="R311" s="21" t="str">
        <f>LEFT('2012-2022'!$P311,4)</f>
        <v>2012</v>
      </c>
      <c r="S311" s="21" t="s">
        <v>70</v>
      </c>
      <c r="T311" s="21"/>
      <c r="U311" s="21"/>
      <c r="V311" s="21"/>
      <c r="W311" s="27"/>
      <c r="X311" s="27"/>
      <c r="Y311" s="12"/>
    </row>
    <row r="312" ht="15.75" customHeight="1">
      <c r="A312" s="21">
        <v>2.3082961E7</v>
      </c>
      <c r="B312" s="21" t="s">
        <v>1967</v>
      </c>
      <c r="C312" s="21" t="s">
        <v>1968</v>
      </c>
      <c r="D312" s="21" t="s">
        <v>1969</v>
      </c>
      <c r="E312" s="21" t="s">
        <v>1970</v>
      </c>
      <c r="F312" s="21" t="s">
        <v>1971</v>
      </c>
      <c r="G312" s="21">
        <v>2012.0</v>
      </c>
      <c r="H312" s="26">
        <v>41205.0</v>
      </c>
      <c r="I312" s="21" t="s">
        <v>1972</v>
      </c>
      <c r="J312" s="21"/>
      <c r="K312" s="21" t="s">
        <v>1973</v>
      </c>
      <c r="L312" s="21" t="str">
        <f>IF(ISNUMBER(VLOOKUP(A312,EXCL,1,FALSE)),"Excluido",IF(ISNUMBER(VLOOKUP(A312,POST,1,FALSE)),"PostAlerta",IF(ISNUMBER(VLOOKUP(A312,PRE,1,FALSE)),"PreAlerta","")))</f>
        <v>Excluido</v>
      </c>
      <c r="M312" s="21" t="str">
        <f>IF(ISNUMBER(A312),(IF(ISNUMBER(VLOOKUP(A312,KEYWORDS,1,FALSE)),"C/PalabrasClaves","S/PalabrasClaves")),"")</f>
        <v>S/PalabrasClaves</v>
      </c>
      <c r="N312" s="21" t="str">
        <f t="shared" si="6"/>
        <v/>
      </c>
      <c r="O312" s="21"/>
      <c r="P312" s="21" t="s">
        <v>1855</v>
      </c>
      <c r="Q312" s="21"/>
      <c r="R312" s="21" t="str">
        <f>LEFT('2012-2022'!$P312,4)</f>
        <v>2012</v>
      </c>
      <c r="S312" s="21" t="s">
        <v>70</v>
      </c>
      <c r="T312" s="21"/>
      <c r="U312" s="21"/>
      <c r="V312" s="21"/>
      <c r="W312" s="27"/>
      <c r="X312" s="27"/>
      <c r="Y312" s="28"/>
    </row>
    <row r="313" ht="15.75" customHeight="1">
      <c r="A313" s="21">
        <v>2.318432E7</v>
      </c>
      <c r="B313" s="21" t="s">
        <v>1974</v>
      </c>
      <c r="C313" s="21" t="s">
        <v>1975</v>
      </c>
      <c r="D313" s="21" t="s">
        <v>1976</v>
      </c>
      <c r="E313" s="21" t="s">
        <v>1977</v>
      </c>
      <c r="F313" s="21" t="s">
        <v>587</v>
      </c>
      <c r="G313" s="21">
        <v>2012.0</v>
      </c>
      <c r="H313" s="26">
        <v>41241.0</v>
      </c>
      <c r="I313" s="21"/>
      <c r="J313" s="21"/>
      <c r="K313" s="21" t="s">
        <v>1978</v>
      </c>
      <c r="L313" s="21" t="str">
        <f>IF(ISNUMBER(VLOOKUP(A313,EXCL,1,FALSE)),"Excluido",IF(ISNUMBER(VLOOKUP(A313,POST,1,FALSE)),"PostAlerta",IF(ISNUMBER(VLOOKUP(A313,PRE,1,FALSE)),"PreAlerta","")))</f>
        <v>PreAlerta</v>
      </c>
      <c r="M313" s="21" t="str">
        <f>IF(ISNUMBER(A313),(IF(ISNUMBER(VLOOKUP(A313,KEYWORDS,1,FALSE)),"C/PalabrasClaves","S/PalabrasClaves")),"")</f>
        <v>S/PalabrasClaves</v>
      </c>
      <c r="N313" s="21" t="str">
        <f t="shared" si="6"/>
        <v/>
      </c>
      <c r="O313" s="21"/>
      <c r="P313" s="21" t="s">
        <v>1913</v>
      </c>
      <c r="Q313" s="21"/>
      <c r="R313" s="21" t="str">
        <f>LEFT('2012-2022'!$P313,4)</f>
        <v>2012</v>
      </c>
      <c r="S313" s="21" t="s">
        <v>74</v>
      </c>
      <c r="T313" s="21"/>
      <c r="U313" s="21"/>
      <c r="V313" s="21"/>
      <c r="W313" s="27"/>
      <c r="X313" s="27"/>
      <c r="Y313" s="12"/>
    </row>
    <row r="314" ht="15.75" customHeight="1">
      <c r="A314" s="21">
        <v>2.3207986E7</v>
      </c>
      <c r="B314" s="21" t="s">
        <v>1979</v>
      </c>
      <c r="C314" s="21" t="s">
        <v>1980</v>
      </c>
      <c r="D314" s="21" t="s">
        <v>1981</v>
      </c>
      <c r="E314" s="21" t="s">
        <v>1982</v>
      </c>
      <c r="F314" s="21" t="s">
        <v>587</v>
      </c>
      <c r="G314" s="21">
        <v>2012.0</v>
      </c>
      <c r="H314" s="26">
        <v>41248.0</v>
      </c>
      <c r="I314" s="21"/>
      <c r="J314" s="21"/>
      <c r="K314" s="21" t="s">
        <v>1983</v>
      </c>
      <c r="L314" s="21" t="str">
        <f>IF(ISNUMBER(VLOOKUP(A314,EXCL,1,FALSE)),"Excluido",IF(ISNUMBER(VLOOKUP(A314,POST,1,FALSE)),"PostAlerta",IF(ISNUMBER(VLOOKUP(A314,PRE,1,FALSE)),"PreAlerta","")))</f>
        <v>PreAlerta</v>
      </c>
      <c r="M314" s="21" t="str">
        <f>IF(ISNUMBER(A314),(IF(ISNUMBER(VLOOKUP(A314,KEYWORDS,1,FALSE)),"C/PalabrasClaves","S/PalabrasClaves")),"")</f>
        <v>S/PalabrasClaves</v>
      </c>
      <c r="N314" s="21" t="str">
        <f t="shared" si="6"/>
        <v/>
      </c>
      <c r="O314" s="21"/>
      <c r="P314" s="21" t="s">
        <v>1913</v>
      </c>
      <c r="Q314" s="21"/>
      <c r="R314" s="21" t="str">
        <f>LEFT('2012-2022'!$P314,4)</f>
        <v>2012</v>
      </c>
      <c r="S314" s="21" t="s">
        <v>74</v>
      </c>
      <c r="T314" s="21"/>
      <c r="U314" s="21"/>
      <c r="V314" s="21"/>
      <c r="W314" s="27"/>
      <c r="X314" s="27"/>
      <c r="Y314" s="28"/>
    </row>
    <row r="315" ht="15.75" customHeight="1">
      <c r="A315" s="21">
        <v>2.3214526E7</v>
      </c>
      <c r="B315" s="21" t="s">
        <v>1984</v>
      </c>
      <c r="C315" s="21" t="s">
        <v>1985</v>
      </c>
      <c r="D315" s="21" t="s">
        <v>1986</v>
      </c>
      <c r="E315" s="21" t="s">
        <v>1987</v>
      </c>
      <c r="F315" s="21" t="s">
        <v>1988</v>
      </c>
      <c r="G315" s="21">
        <v>2012.0</v>
      </c>
      <c r="H315" s="26">
        <v>41254.0</v>
      </c>
      <c r="I315" s="21"/>
      <c r="J315" s="21"/>
      <c r="K315" s="21" t="s">
        <v>1989</v>
      </c>
      <c r="L315" s="21" t="str">
        <f>IF(ISNUMBER(VLOOKUP(A315,EXCL,1,FALSE)),"Excluido",IF(ISNUMBER(VLOOKUP(A315,POST,1,FALSE)),"PostAlerta",IF(ISNUMBER(VLOOKUP(A315,PRE,1,FALSE)),"PreAlerta","")))</f>
        <v>PreAlerta</v>
      </c>
      <c r="M315" s="21" t="str">
        <f>IF(ISNUMBER(A315),(IF(ISNUMBER(VLOOKUP(A315,KEYWORDS,1,FALSE)),"C/PalabrasClaves","S/PalabrasClaves")),"")</f>
        <v>S/PalabrasClaves</v>
      </c>
      <c r="N315" s="21" t="str">
        <f t="shared" si="6"/>
        <v/>
      </c>
      <c r="O315" s="21"/>
      <c r="P315" s="21" t="s">
        <v>1855</v>
      </c>
      <c r="Q315" s="21"/>
      <c r="R315" s="21" t="str">
        <f>LEFT('2012-2022'!$P315,4)</f>
        <v>2012</v>
      </c>
      <c r="S315" s="21" t="s">
        <v>70</v>
      </c>
      <c r="T315" s="21"/>
      <c r="U315" s="21"/>
      <c r="V315" s="21"/>
      <c r="W315" s="27"/>
      <c r="X315" s="27"/>
      <c r="Y315" s="12"/>
    </row>
    <row r="316" ht="15.75" customHeight="1">
      <c r="A316" s="21">
        <v>2.3277122E7</v>
      </c>
      <c r="B316" s="21" t="s">
        <v>1990</v>
      </c>
      <c r="C316" s="21" t="s">
        <v>1991</v>
      </c>
      <c r="D316" s="21" t="s">
        <v>1992</v>
      </c>
      <c r="E316" s="21" t="s">
        <v>1993</v>
      </c>
      <c r="F316" s="21" t="s">
        <v>1994</v>
      </c>
      <c r="G316" s="21">
        <v>2012.0</v>
      </c>
      <c r="H316" s="26">
        <v>41276.0</v>
      </c>
      <c r="I316" s="21"/>
      <c r="J316" s="21"/>
      <c r="K316" s="21"/>
      <c r="L316" s="21" t="str">
        <f>IF(ISNUMBER(VLOOKUP(A316,EXCL,1,FALSE)),"Excluido",IF(ISNUMBER(VLOOKUP(A316,POST,1,FALSE)),"PostAlerta",IF(ISNUMBER(VLOOKUP(A316,PRE,1,FALSE)),"PreAlerta","")))</f>
        <v>PreAlerta</v>
      </c>
      <c r="M316" s="21" t="str">
        <f>IF(ISNUMBER(A316),(IF(ISNUMBER(VLOOKUP(A316,KEYWORDS,1,FALSE)),"C/PalabrasClaves","S/PalabrasClaves")),"")</f>
        <v>S/PalabrasClaves</v>
      </c>
      <c r="N316" s="21" t="str">
        <f t="shared" si="6"/>
        <v/>
      </c>
      <c r="O316" s="21"/>
      <c r="P316" s="21" t="s">
        <v>1913</v>
      </c>
      <c r="Q316" s="21"/>
      <c r="R316" s="21" t="str">
        <f>LEFT('2012-2022'!$P316,4)</f>
        <v>2012</v>
      </c>
      <c r="S316" s="21" t="s">
        <v>74</v>
      </c>
      <c r="T316" s="21"/>
      <c r="U316" s="21"/>
      <c r="V316" s="21"/>
      <c r="W316" s="27"/>
      <c r="X316" s="27"/>
      <c r="Y316" s="28"/>
    </row>
    <row r="317" ht="15.75" customHeight="1">
      <c r="A317" s="21">
        <v>2.3282495E7</v>
      </c>
      <c r="B317" s="21" t="s">
        <v>1995</v>
      </c>
      <c r="C317" s="21" t="s">
        <v>1996</v>
      </c>
      <c r="D317" s="21" t="s">
        <v>1997</v>
      </c>
      <c r="E317" s="21" t="s">
        <v>1998</v>
      </c>
      <c r="F317" s="21" t="s">
        <v>1999</v>
      </c>
      <c r="G317" s="21">
        <v>2012.0</v>
      </c>
      <c r="H317" s="26">
        <v>41278.0</v>
      </c>
      <c r="I317" s="21"/>
      <c r="J317" s="21"/>
      <c r="K317" s="21" t="s">
        <v>2000</v>
      </c>
      <c r="L317" s="21" t="str">
        <f>IF(ISNUMBER(VLOOKUP(A317,EXCL,1,FALSE)),"Excluido",IF(ISNUMBER(VLOOKUP(A317,POST,1,FALSE)),"PostAlerta",IF(ISNUMBER(VLOOKUP(A317,PRE,1,FALSE)),"PreAlerta","")))</f>
        <v>PreAlerta</v>
      </c>
      <c r="M317" s="21" t="str">
        <f>IF(ISNUMBER(A317),(IF(ISNUMBER(VLOOKUP(A317,KEYWORDS,1,FALSE)),"C/PalabrasClaves","S/PalabrasClaves")),"")</f>
        <v>S/PalabrasClaves</v>
      </c>
      <c r="N317" s="21" t="str">
        <f t="shared" si="6"/>
        <v/>
      </c>
      <c r="O317" s="21"/>
      <c r="P317" s="21" t="s">
        <v>1855</v>
      </c>
      <c r="Q317" s="21"/>
      <c r="R317" s="21" t="str">
        <f>LEFT('2012-2022'!$P317,4)</f>
        <v>2012</v>
      </c>
      <c r="S317" s="21" t="s">
        <v>70</v>
      </c>
      <c r="T317" s="21"/>
      <c r="U317" s="21"/>
      <c r="V317" s="21"/>
      <c r="W317" s="27"/>
      <c r="X317" s="27"/>
      <c r="Y317" s="12"/>
    </row>
    <row r="318" ht="15.75" customHeight="1">
      <c r="A318" s="21">
        <v>2.329582E7</v>
      </c>
      <c r="B318" s="21" t="s">
        <v>2001</v>
      </c>
      <c r="C318" s="21" t="s">
        <v>2002</v>
      </c>
      <c r="D318" s="21" t="s">
        <v>2003</v>
      </c>
      <c r="E318" s="21" t="s">
        <v>2004</v>
      </c>
      <c r="F318" s="21" t="s">
        <v>587</v>
      </c>
      <c r="G318" s="21">
        <v>2012.0</v>
      </c>
      <c r="H318" s="26">
        <v>41283.0</v>
      </c>
      <c r="I318" s="21"/>
      <c r="J318" s="21"/>
      <c r="K318" s="21" t="s">
        <v>2005</v>
      </c>
      <c r="L318" s="21" t="str">
        <f>IF(ISNUMBER(VLOOKUP(A318,EXCL,1,FALSE)),"Excluido",IF(ISNUMBER(VLOOKUP(A318,POST,1,FALSE)),"PostAlerta",IF(ISNUMBER(VLOOKUP(A318,PRE,1,FALSE)),"PreAlerta","")))</f>
        <v>PreAlerta</v>
      </c>
      <c r="M318" s="21" t="str">
        <f>IF(ISNUMBER(A318),(IF(ISNUMBER(VLOOKUP(A318,KEYWORDS,1,FALSE)),"C/PalabrasClaves","S/PalabrasClaves")),"")</f>
        <v>S/PalabrasClaves</v>
      </c>
      <c r="N318" s="21" t="str">
        <f t="shared" si="6"/>
        <v/>
      </c>
      <c r="O318" s="21"/>
      <c r="P318" s="21" t="s">
        <v>1913</v>
      </c>
      <c r="Q318" s="21"/>
      <c r="R318" s="21" t="str">
        <f>LEFT('2012-2022'!$P318,4)</f>
        <v>2012</v>
      </c>
      <c r="S318" s="21" t="s">
        <v>74</v>
      </c>
      <c r="T318" s="21"/>
      <c r="U318" s="21"/>
      <c r="V318" s="21"/>
      <c r="W318" s="27"/>
      <c r="X318" s="27"/>
      <c r="Y318" s="28"/>
    </row>
    <row r="319" ht="15.75" customHeight="1">
      <c r="A319" s="21">
        <v>2.3298927E7</v>
      </c>
      <c r="B319" s="21" t="s">
        <v>2006</v>
      </c>
      <c r="C319" s="21" t="s">
        <v>2007</v>
      </c>
      <c r="D319" s="21" t="s">
        <v>2008</v>
      </c>
      <c r="E319" s="21" t="s">
        <v>2009</v>
      </c>
      <c r="F319" s="21" t="s">
        <v>2010</v>
      </c>
      <c r="G319" s="21">
        <v>2012.0</v>
      </c>
      <c r="H319" s="26">
        <v>41284.0</v>
      </c>
      <c r="I319" s="21"/>
      <c r="J319" s="21"/>
      <c r="K319" s="21" t="s">
        <v>2011</v>
      </c>
      <c r="L319" s="21" t="str">
        <f>IF(ISNUMBER(VLOOKUP(A319,EXCL,1,FALSE)),"Excluido",IF(ISNUMBER(VLOOKUP(A319,POST,1,FALSE)),"PostAlerta",IF(ISNUMBER(VLOOKUP(A319,PRE,1,FALSE)),"PreAlerta","")))</f>
        <v>PreAlerta</v>
      </c>
      <c r="M319" s="21" t="str">
        <f>IF(ISNUMBER(A319),(IF(ISNUMBER(VLOOKUP(A319,KEYWORDS,1,FALSE)),"C/PalabrasClaves","S/PalabrasClaves")),"")</f>
        <v>S/PalabrasClaves</v>
      </c>
      <c r="N319" s="21" t="str">
        <f t="shared" si="6"/>
        <v/>
      </c>
      <c r="O319" s="21"/>
      <c r="P319" s="21" t="s">
        <v>1913</v>
      </c>
      <c r="Q319" s="21"/>
      <c r="R319" s="21" t="str">
        <f>LEFT('2012-2022'!$P319,4)</f>
        <v>2012</v>
      </c>
      <c r="S319" s="21" t="s">
        <v>74</v>
      </c>
      <c r="T319" s="21"/>
      <c r="U319" s="21"/>
      <c r="V319" s="21"/>
      <c r="W319" s="27"/>
      <c r="X319" s="27"/>
      <c r="Y319" s="12"/>
    </row>
    <row r="320" ht="15.75" customHeight="1">
      <c r="A320" s="21">
        <v>2.3096683E7</v>
      </c>
      <c r="B320" s="21" t="s">
        <v>2012</v>
      </c>
      <c r="C320" s="21" t="s">
        <v>2013</v>
      </c>
      <c r="D320" s="21" t="s">
        <v>2014</v>
      </c>
      <c r="E320" s="21" t="s">
        <v>2015</v>
      </c>
      <c r="F320" s="21" t="s">
        <v>2016</v>
      </c>
      <c r="G320" s="21">
        <v>2012.0</v>
      </c>
      <c r="H320" s="26">
        <v>41208.0</v>
      </c>
      <c r="I320" s="21"/>
      <c r="J320" s="21"/>
      <c r="K320" s="21" t="s">
        <v>2017</v>
      </c>
      <c r="L320" s="21" t="str">
        <f>IF(ISNUMBER(VLOOKUP(A320,EXCL,1,FALSE)),"Excluido",IF(ISNUMBER(VLOOKUP(A320,POST,1,FALSE)),"PostAlerta",IF(ISNUMBER(VLOOKUP(A320,PRE,1,FALSE)),"PreAlerta","")))</f>
        <v>PreAlerta</v>
      </c>
      <c r="M320" s="21" t="str">
        <f>IF(ISNUMBER(A320),(IF(ISNUMBER(VLOOKUP(A320,KEYWORDS,1,FALSE)),"C/PalabrasClaves","S/PalabrasClaves")),"")</f>
        <v>C/PalabrasClaves</v>
      </c>
      <c r="N320" s="21" t="str">
        <f t="shared" si="6"/>
        <v/>
      </c>
      <c r="O320" s="21"/>
      <c r="P320" s="21" t="s">
        <v>2018</v>
      </c>
      <c r="Q320" s="21"/>
      <c r="R320" s="21" t="str">
        <f>LEFT('2012-2022'!$P320,4)</f>
        <v>2012</v>
      </c>
      <c r="S320" s="21" t="s">
        <v>70</v>
      </c>
      <c r="T320" s="21"/>
      <c r="U320" s="21"/>
      <c r="V320" s="21"/>
      <c r="W320" s="27"/>
      <c r="X320" s="27"/>
      <c r="Y320" s="28"/>
    </row>
    <row r="321" ht="15.75" customHeight="1">
      <c r="A321" s="21">
        <v>2.3050849E7</v>
      </c>
      <c r="B321" s="21" t="s">
        <v>2019</v>
      </c>
      <c r="C321" s="21" t="s">
        <v>2020</v>
      </c>
      <c r="D321" s="21" t="s">
        <v>2021</v>
      </c>
      <c r="E321" s="21" t="s">
        <v>1670</v>
      </c>
      <c r="F321" s="21" t="s">
        <v>332</v>
      </c>
      <c r="G321" s="21">
        <v>2012.0</v>
      </c>
      <c r="H321" s="26">
        <v>41194.0</v>
      </c>
      <c r="I321" s="21" t="s">
        <v>2022</v>
      </c>
      <c r="J321" s="21"/>
      <c r="K321" s="21" t="s">
        <v>2023</v>
      </c>
      <c r="L321" s="21" t="str">
        <f>IF(ISNUMBER(VLOOKUP(A321,EXCL,1,FALSE)),"Excluido",IF(ISNUMBER(VLOOKUP(A321,POST,1,FALSE)),"PostAlerta",IF(ISNUMBER(VLOOKUP(A321,PRE,1,FALSE)),"PreAlerta","")))</f>
        <v>PreAlerta</v>
      </c>
      <c r="M321" s="21" t="str">
        <f>IF(ISNUMBER(A321),(IF(ISNUMBER(VLOOKUP(A321,KEYWORDS,1,FALSE)),"C/PalabrasClaves","S/PalabrasClaves")),"")</f>
        <v>S/PalabrasClaves</v>
      </c>
      <c r="N321" s="21" t="str">
        <f t="shared" si="6"/>
        <v/>
      </c>
      <c r="O321" s="21"/>
      <c r="P321" s="21" t="s">
        <v>2024</v>
      </c>
      <c r="Q321" s="21"/>
      <c r="R321" s="21" t="str">
        <f>LEFT('2012-2022'!$P321,4)</f>
        <v>2012</v>
      </c>
      <c r="S321" s="21" t="s">
        <v>70</v>
      </c>
      <c r="T321" s="21"/>
      <c r="U321" s="21"/>
      <c r="V321" s="21"/>
      <c r="W321" s="27"/>
      <c r="X321" s="27"/>
      <c r="Y321" s="12"/>
    </row>
    <row r="322" ht="15.75" customHeight="1">
      <c r="A322" s="21">
        <v>2.3057497E7</v>
      </c>
      <c r="B322" s="21" t="s">
        <v>2025</v>
      </c>
      <c r="C322" s="21" t="s">
        <v>2026</v>
      </c>
      <c r="D322" s="21" t="s">
        <v>2027</v>
      </c>
      <c r="E322" s="21" t="s">
        <v>2028</v>
      </c>
      <c r="F322" s="21" t="s">
        <v>368</v>
      </c>
      <c r="G322" s="21">
        <v>2012.0</v>
      </c>
      <c r="H322" s="26">
        <v>41195.0</v>
      </c>
      <c r="I322" s="21" t="s">
        <v>2029</v>
      </c>
      <c r="J322" s="21"/>
      <c r="K322" s="21" t="s">
        <v>2030</v>
      </c>
      <c r="L322" s="21" t="str">
        <f>IF(ISNUMBER(VLOOKUP(A322,EXCL,1,FALSE)),"Excluido",IF(ISNUMBER(VLOOKUP(A322,POST,1,FALSE)),"PostAlerta",IF(ISNUMBER(VLOOKUP(A322,PRE,1,FALSE)),"PreAlerta","")))</f>
        <v>PreAlerta</v>
      </c>
      <c r="M322" s="21" t="str">
        <f>IF(ISNUMBER(A322),(IF(ISNUMBER(VLOOKUP(A322,KEYWORDS,1,FALSE)),"C/PalabrasClaves","S/PalabrasClaves")),"")</f>
        <v>S/PalabrasClaves</v>
      </c>
      <c r="N322" s="21" t="str">
        <f t="shared" si="6"/>
        <v/>
      </c>
      <c r="O322" s="21"/>
      <c r="P322" s="21" t="s">
        <v>2031</v>
      </c>
      <c r="Q322" s="21"/>
      <c r="R322" s="21" t="str">
        <f>LEFT('2012-2022'!$P322,4)</f>
        <v>2012</v>
      </c>
      <c r="S322" s="21" t="s">
        <v>70</v>
      </c>
      <c r="T322" s="21"/>
      <c r="U322" s="21"/>
      <c r="V322" s="21"/>
      <c r="W322" s="27"/>
      <c r="X322" s="27"/>
      <c r="Y322" s="28"/>
    </row>
    <row r="323" ht="15.75" customHeight="1">
      <c r="A323" s="21">
        <v>2.3061984E7</v>
      </c>
      <c r="B323" s="21" t="s">
        <v>2032</v>
      </c>
      <c r="C323" s="21" t="s">
        <v>2033</v>
      </c>
      <c r="D323" s="21" t="s">
        <v>2034</v>
      </c>
      <c r="E323" s="21" t="s">
        <v>1659</v>
      </c>
      <c r="F323" s="21" t="s">
        <v>2035</v>
      </c>
      <c r="G323" s="21">
        <v>2012.0</v>
      </c>
      <c r="H323" s="26">
        <v>41198.0</v>
      </c>
      <c r="I323" s="21" t="s">
        <v>2036</v>
      </c>
      <c r="J323" s="21"/>
      <c r="K323" s="21" t="s">
        <v>2037</v>
      </c>
      <c r="L323" s="21" t="str">
        <f>IF(ISNUMBER(VLOOKUP(A323,EXCL,1,FALSE)),"Excluido",IF(ISNUMBER(VLOOKUP(A323,POST,1,FALSE)),"PostAlerta",IF(ISNUMBER(VLOOKUP(A323,PRE,1,FALSE)),"PreAlerta","")))</f>
        <v>PreAlerta</v>
      </c>
      <c r="M323" s="21" t="str">
        <f>IF(ISNUMBER(A323),(IF(ISNUMBER(VLOOKUP(A323,KEYWORDS,1,FALSE)),"C/PalabrasClaves","S/PalabrasClaves")),"")</f>
        <v>S/PalabrasClaves</v>
      </c>
      <c r="N323" s="21" t="str">
        <f t="shared" si="6"/>
        <v/>
      </c>
      <c r="O323" s="21"/>
      <c r="P323" s="21" t="s">
        <v>2038</v>
      </c>
      <c r="Q323" s="21"/>
      <c r="R323" s="21" t="str">
        <f>LEFT('2012-2022'!$P323,4)</f>
        <v>2012</v>
      </c>
      <c r="S323" s="21" t="s">
        <v>70</v>
      </c>
      <c r="T323" s="21"/>
      <c r="U323" s="21"/>
      <c r="V323" s="21"/>
      <c r="W323" s="27"/>
      <c r="X323" s="27"/>
      <c r="Y323" s="12"/>
    </row>
    <row r="324" ht="15.75" customHeight="1">
      <c r="A324" s="21">
        <v>2.3075233E7</v>
      </c>
      <c r="B324" s="21" t="s">
        <v>2039</v>
      </c>
      <c r="C324" s="21" t="s">
        <v>2040</v>
      </c>
      <c r="D324" s="21" t="s">
        <v>2041</v>
      </c>
      <c r="E324" s="21" t="s">
        <v>2042</v>
      </c>
      <c r="F324" s="21" t="s">
        <v>368</v>
      </c>
      <c r="G324" s="21">
        <v>2012.0</v>
      </c>
      <c r="H324" s="26">
        <v>41201.0</v>
      </c>
      <c r="I324" s="21" t="s">
        <v>2043</v>
      </c>
      <c r="J324" s="21"/>
      <c r="K324" s="21" t="s">
        <v>2044</v>
      </c>
      <c r="L324" s="21" t="str">
        <f>IF(ISNUMBER(VLOOKUP(A324,EXCL,1,FALSE)),"Excluido",IF(ISNUMBER(VLOOKUP(A324,POST,1,FALSE)),"PostAlerta",IF(ISNUMBER(VLOOKUP(A324,PRE,1,FALSE)),"PreAlerta","")))</f>
        <v>PreAlerta</v>
      </c>
      <c r="M324" s="21" t="str">
        <f>IF(ISNUMBER(A324),(IF(ISNUMBER(VLOOKUP(A324,KEYWORDS,1,FALSE)),"C/PalabrasClaves","S/PalabrasClaves")),"")</f>
        <v>S/PalabrasClaves</v>
      </c>
      <c r="N324" s="21" t="str">
        <f t="shared" si="6"/>
        <v/>
      </c>
      <c r="O324" s="21"/>
      <c r="P324" s="21" t="s">
        <v>2045</v>
      </c>
      <c r="Q324" s="21"/>
      <c r="R324" s="21" t="str">
        <f>LEFT('2012-2022'!$P324,4)</f>
        <v>2012</v>
      </c>
      <c r="S324" s="21" t="s">
        <v>70</v>
      </c>
      <c r="T324" s="21"/>
      <c r="U324" s="21"/>
      <c r="V324" s="21"/>
      <c r="W324" s="27"/>
      <c r="X324" s="27"/>
      <c r="Y324" s="28"/>
    </row>
    <row r="325" ht="15.75" customHeight="1">
      <c r="A325" s="21">
        <v>2.2374234E7</v>
      </c>
      <c r="B325" s="21" t="s">
        <v>2046</v>
      </c>
      <c r="C325" s="21" t="s">
        <v>2047</v>
      </c>
      <c r="D325" s="21" t="s">
        <v>2048</v>
      </c>
      <c r="E325" s="21" t="s">
        <v>2049</v>
      </c>
      <c r="F325" s="21" t="s">
        <v>2050</v>
      </c>
      <c r="G325" s="21">
        <v>2012.0</v>
      </c>
      <c r="H325" s="26">
        <v>40969.0</v>
      </c>
      <c r="I325" s="21"/>
      <c r="J325" s="21"/>
      <c r="K325" s="21" t="s">
        <v>2051</v>
      </c>
      <c r="L325" s="21" t="str">
        <f>IF(ISNUMBER(VLOOKUP(A325,EXCL,1,FALSE)),"Excluido",IF(ISNUMBER(VLOOKUP(A325,POST,1,FALSE)),"PostAlerta",IF(ISNUMBER(VLOOKUP(A325,PRE,1,FALSE)),"PreAlerta","")))</f>
        <v>PreAlerta</v>
      </c>
      <c r="M325" s="21" t="str">
        <f>IF(ISNUMBER(A325),(IF(ISNUMBER(VLOOKUP(A325,KEYWORDS,1,FALSE)),"C/PalabrasClaves","S/PalabrasClaves")),"")</f>
        <v>S/PalabrasClaves</v>
      </c>
      <c r="N325" s="21" t="str">
        <f t="shared" si="6"/>
        <v/>
      </c>
      <c r="O325" s="21"/>
      <c r="P325" s="21" t="s">
        <v>2052</v>
      </c>
      <c r="Q325" s="21"/>
      <c r="R325" s="21" t="str">
        <f>LEFT('2012-2022'!$P325,4)</f>
        <v>2012</v>
      </c>
      <c r="S325" s="21" t="s">
        <v>72</v>
      </c>
      <c r="T325" s="21"/>
      <c r="U325" s="21"/>
      <c r="V325" s="21"/>
      <c r="W325" s="27"/>
      <c r="X325" s="27"/>
      <c r="Y325" s="12"/>
    </row>
    <row r="326" ht="15.75" customHeight="1">
      <c r="A326" s="21">
        <v>2.2551055E7</v>
      </c>
      <c r="B326" s="21" t="s">
        <v>2053</v>
      </c>
      <c r="C326" s="21" t="s">
        <v>2054</v>
      </c>
      <c r="D326" s="21" t="s">
        <v>2055</v>
      </c>
      <c r="E326" s="21" t="s">
        <v>2056</v>
      </c>
      <c r="F326" s="21" t="s">
        <v>1763</v>
      </c>
      <c r="G326" s="21">
        <v>2012.0</v>
      </c>
      <c r="H326" s="26">
        <v>41033.0</v>
      </c>
      <c r="I326" s="21"/>
      <c r="J326" s="21"/>
      <c r="K326" s="21" t="s">
        <v>2057</v>
      </c>
      <c r="L326" s="21" t="str">
        <f>IF(ISNUMBER(VLOOKUP(A326,EXCL,1,FALSE)),"Excluido",IF(ISNUMBER(VLOOKUP(A326,POST,1,FALSE)),"PostAlerta",IF(ISNUMBER(VLOOKUP(A326,PRE,1,FALSE)),"PreAlerta","")))</f>
        <v>PreAlerta</v>
      </c>
      <c r="M326" s="21" t="str">
        <f>IF(ISNUMBER(A326),(IF(ISNUMBER(VLOOKUP(A326,KEYWORDS,1,FALSE)),"C/PalabrasClaves","S/PalabrasClaves")),"")</f>
        <v>S/PalabrasClaves</v>
      </c>
      <c r="N326" s="21" t="str">
        <f t="shared" si="6"/>
        <v/>
      </c>
      <c r="O326" s="21"/>
      <c r="P326" s="21" t="s">
        <v>2052</v>
      </c>
      <c r="Q326" s="21"/>
      <c r="R326" s="21" t="str">
        <f>LEFT('2012-2022'!$P326,4)</f>
        <v>2012</v>
      </c>
      <c r="S326" s="21" t="s">
        <v>72</v>
      </c>
      <c r="T326" s="21"/>
      <c r="U326" s="21"/>
      <c r="V326" s="21"/>
      <c r="W326" s="27"/>
      <c r="X326" s="27"/>
      <c r="Y326" s="28"/>
    </row>
    <row r="327" ht="15.75" customHeight="1">
      <c r="A327" s="21">
        <v>2.2633176E7</v>
      </c>
      <c r="B327" s="21" t="s">
        <v>2058</v>
      </c>
      <c r="C327" s="21" t="s">
        <v>2059</v>
      </c>
      <c r="D327" s="21" t="s">
        <v>2060</v>
      </c>
      <c r="E327" s="21" t="s">
        <v>2061</v>
      </c>
      <c r="F327" s="21" t="s">
        <v>2062</v>
      </c>
      <c r="G327" s="21">
        <v>2012.0</v>
      </c>
      <c r="H327" s="26">
        <v>41058.0</v>
      </c>
      <c r="I327" s="21"/>
      <c r="J327" s="21"/>
      <c r="K327" s="21" t="s">
        <v>2063</v>
      </c>
      <c r="L327" s="21" t="str">
        <f>IF(ISNUMBER(VLOOKUP(A327,EXCL,1,FALSE)),"Excluido",IF(ISNUMBER(VLOOKUP(A327,POST,1,FALSE)),"PostAlerta",IF(ISNUMBER(VLOOKUP(A327,PRE,1,FALSE)),"PreAlerta","")))</f>
        <v>PreAlerta</v>
      </c>
      <c r="M327" s="21" t="str">
        <f>IF(ISNUMBER(A327),(IF(ISNUMBER(VLOOKUP(A327,KEYWORDS,1,FALSE)),"C/PalabrasClaves","S/PalabrasClaves")),"")</f>
        <v>S/PalabrasClaves</v>
      </c>
      <c r="N327" s="21" t="str">
        <f t="shared" si="6"/>
        <v/>
      </c>
      <c r="O327" s="21"/>
      <c r="P327" s="21" t="s">
        <v>2052</v>
      </c>
      <c r="Q327" s="21"/>
      <c r="R327" s="21" t="str">
        <f>LEFT('2012-2022'!$P327,4)</f>
        <v>2012</v>
      </c>
      <c r="S327" s="21" t="s">
        <v>72</v>
      </c>
      <c r="T327" s="21"/>
      <c r="U327" s="21"/>
      <c r="V327" s="21"/>
      <c r="W327" s="27"/>
      <c r="X327" s="27"/>
      <c r="Y327" s="12"/>
    </row>
    <row r="328" ht="15.75" customHeight="1">
      <c r="A328" s="21">
        <v>2.2669278E7</v>
      </c>
      <c r="B328" s="21" t="s">
        <v>2064</v>
      </c>
      <c r="C328" s="21" t="s">
        <v>2065</v>
      </c>
      <c r="D328" s="21" t="s">
        <v>2066</v>
      </c>
      <c r="E328" s="21" t="s">
        <v>2067</v>
      </c>
      <c r="F328" s="21" t="s">
        <v>664</v>
      </c>
      <c r="G328" s="21">
        <v>2012.0</v>
      </c>
      <c r="H328" s="26">
        <v>41067.0</v>
      </c>
      <c r="I328" s="21"/>
      <c r="J328" s="21"/>
      <c r="K328" s="21" t="s">
        <v>2068</v>
      </c>
      <c r="L328" s="21" t="str">
        <f>IF(ISNUMBER(VLOOKUP(A328,EXCL,1,FALSE)),"Excluido",IF(ISNUMBER(VLOOKUP(A328,POST,1,FALSE)),"PostAlerta",IF(ISNUMBER(VLOOKUP(A328,PRE,1,FALSE)),"PreAlerta","")))</f>
        <v>PreAlerta</v>
      </c>
      <c r="M328" s="21" t="str">
        <f>IF(ISNUMBER(A328),(IF(ISNUMBER(VLOOKUP(A328,KEYWORDS,1,FALSE)),"C/PalabrasClaves","S/PalabrasClaves")),"")</f>
        <v>S/PalabrasClaves</v>
      </c>
      <c r="N328" s="21" t="str">
        <f t="shared" si="6"/>
        <v/>
      </c>
      <c r="O328" s="21"/>
      <c r="P328" s="21" t="s">
        <v>2052</v>
      </c>
      <c r="Q328" s="21"/>
      <c r="R328" s="21" t="str">
        <f>LEFT('2012-2022'!$P328,4)</f>
        <v>2012</v>
      </c>
      <c r="S328" s="21" t="s">
        <v>72</v>
      </c>
      <c r="T328" s="21"/>
      <c r="U328" s="21"/>
      <c r="V328" s="21"/>
      <c r="W328" s="27"/>
      <c r="X328" s="27"/>
      <c r="Y328" s="28"/>
    </row>
    <row r="329" ht="15.75" customHeight="1">
      <c r="A329" s="21">
        <v>2.2729142E7</v>
      </c>
      <c r="B329" s="21" t="s">
        <v>2069</v>
      </c>
      <c r="C329" s="21" t="s">
        <v>2070</v>
      </c>
      <c r="D329" s="21" t="s">
        <v>2071</v>
      </c>
      <c r="E329" s="21" t="s">
        <v>2072</v>
      </c>
      <c r="F329" s="21" t="s">
        <v>1449</v>
      </c>
      <c r="G329" s="21">
        <v>2012.0</v>
      </c>
      <c r="H329" s="26">
        <v>41086.0</v>
      </c>
      <c r="I329" s="21"/>
      <c r="J329" s="21"/>
      <c r="K329" s="21" t="s">
        <v>2073</v>
      </c>
      <c r="L329" s="21" t="str">
        <f>IF(ISNUMBER(VLOOKUP(A329,EXCL,1,FALSE)),"Excluido",IF(ISNUMBER(VLOOKUP(A329,POST,1,FALSE)),"PostAlerta",IF(ISNUMBER(VLOOKUP(A329,PRE,1,FALSE)),"PreAlerta","")))</f>
        <v>PreAlerta</v>
      </c>
      <c r="M329" s="21" t="str">
        <f>IF(ISNUMBER(A329),(IF(ISNUMBER(VLOOKUP(A329,KEYWORDS,1,FALSE)),"C/PalabrasClaves","S/PalabrasClaves")),"")</f>
        <v>S/PalabrasClaves</v>
      </c>
      <c r="N329" s="21" t="str">
        <f t="shared" si="6"/>
        <v/>
      </c>
      <c r="O329" s="21"/>
      <c r="P329" s="21" t="s">
        <v>2052</v>
      </c>
      <c r="Q329" s="21"/>
      <c r="R329" s="21" t="str">
        <f>LEFT('2012-2022'!$P329,4)</f>
        <v>2012</v>
      </c>
      <c r="S329" s="21" t="s">
        <v>72</v>
      </c>
      <c r="T329" s="21"/>
      <c r="U329" s="21"/>
      <c r="V329" s="21"/>
      <c r="W329" s="27"/>
      <c r="X329" s="27"/>
      <c r="Y329" s="12"/>
    </row>
    <row r="330" ht="15.75" customHeight="1">
      <c r="A330" s="21">
        <v>2.2747758E7</v>
      </c>
      <c r="B330" s="21" t="s">
        <v>2074</v>
      </c>
      <c r="C330" s="21" t="s">
        <v>2075</v>
      </c>
      <c r="D330" s="21" t="s">
        <v>2076</v>
      </c>
      <c r="E330" s="21" t="s">
        <v>2077</v>
      </c>
      <c r="F330" s="21" t="s">
        <v>2078</v>
      </c>
      <c r="G330" s="21">
        <v>2012.0</v>
      </c>
      <c r="H330" s="26">
        <v>41094.0</v>
      </c>
      <c r="I330" s="21" t="s">
        <v>2079</v>
      </c>
      <c r="J330" s="21" t="s">
        <v>2080</v>
      </c>
      <c r="K330" s="21" t="s">
        <v>2081</v>
      </c>
      <c r="L330" s="21" t="str">
        <f>IF(ISNUMBER(VLOOKUP(A330,EXCL,1,FALSE)),"Excluido",IF(ISNUMBER(VLOOKUP(A330,POST,1,FALSE)),"PostAlerta",IF(ISNUMBER(VLOOKUP(A330,PRE,1,FALSE)),"PreAlerta","")))</f>
        <v>PreAlerta</v>
      </c>
      <c r="M330" s="21" t="str">
        <f>IF(ISNUMBER(A330),(IF(ISNUMBER(VLOOKUP(A330,KEYWORDS,1,FALSE)),"C/PalabrasClaves","S/PalabrasClaves")),"")</f>
        <v>S/PalabrasClaves</v>
      </c>
      <c r="N330" s="21" t="str">
        <f t="shared" si="6"/>
        <v/>
      </c>
      <c r="O330" s="21"/>
      <c r="P330" s="21" t="s">
        <v>2052</v>
      </c>
      <c r="Q330" s="21"/>
      <c r="R330" s="21" t="str">
        <f>LEFT('2012-2022'!$P330,4)</f>
        <v>2012</v>
      </c>
      <c r="S330" s="21" t="s">
        <v>72</v>
      </c>
      <c r="T330" s="21"/>
      <c r="U330" s="21"/>
      <c r="V330" s="21"/>
      <c r="W330" s="27"/>
      <c r="X330" s="27"/>
      <c r="Y330" s="28"/>
    </row>
    <row r="331" ht="15.75" customHeight="1">
      <c r="A331" s="21">
        <v>2.2806335E7</v>
      </c>
      <c r="B331" s="21" t="s">
        <v>2082</v>
      </c>
      <c r="C331" s="21" t="s">
        <v>2083</v>
      </c>
      <c r="D331" s="21" t="s">
        <v>2084</v>
      </c>
      <c r="E331" s="21" t="s">
        <v>2085</v>
      </c>
      <c r="F331" s="21" t="s">
        <v>2086</v>
      </c>
      <c r="G331" s="21">
        <v>2012.0</v>
      </c>
      <c r="H331" s="26">
        <v>41109.0</v>
      </c>
      <c r="I331" s="21"/>
      <c r="J331" s="21"/>
      <c r="K331" s="21" t="s">
        <v>2087</v>
      </c>
      <c r="L331" s="21" t="str">
        <f>IF(ISNUMBER(VLOOKUP(A331,EXCL,1,FALSE)),"Excluido",IF(ISNUMBER(VLOOKUP(A331,POST,1,FALSE)),"PostAlerta",IF(ISNUMBER(VLOOKUP(A331,PRE,1,FALSE)),"PreAlerta","")))</f>
        <v>PreAlerta</v>
      </c>
      <c r="M331" s="21" t="str">
        <f>IF(ISNUMBER(A331),(IF(ISNUMBER(VLOOKUP(A331,KEYWORDS,1,FALSE)),"C/PalabrasClaves","S/PalabrasClaves")),"")</f>
        <v>S/PalabrasClaves</v>
      </c>
      <c r="N331" s="21" t="str">
        <f t="shared" si="6"/>
        <v/>
      </c>
      <c r="O331" s="21"/>
      <c r="P331" s="21" t="s">
        <v>2052</v>
      </c>
      <c r="Q331" s="21"/>
      <c r="R331" s="21" t="str">
        <f>LEFT('2012-2022'!$P331,4)</f>
        <v>2012</v>
      </c>
      <c r="S331" s="21" t="s">
        <v>72</v>
      </c>
      <c r="T331" s="21"/>
      <c r="U331" s="21"/>
      <c r="V331" s="21"/>
      <c r="W331" s="27"/>
      <c r="X331" s="27"/>
      <c r="Y331" s="12"/>
    </row>
    <row r="332" ht="15.75" customHeight="1">
      <c r="A332" s="21">
        <v>2.2835153E7</v>
      </c>
      <c r="B332" s="21" t="s">
        <v>2088</v>
      </c>
      <c r="C332" s="21" t="s">
        <v>2089</v>
      </c>
      <c r="D332" s="21" t="s">
        <v>2090</v>
      </c>
      <c r="E332" s="21" t="s">
        <v>2091</v>
      </c>
      <c r="F332" s="21" t="s">
        <v>151</v>
      </c>
      <c r="G332" s="21">
        <v>2012.0</v>
      </c>
      <c r="H332" s="26">
        <v>41118.0</v>
      </c>
      <c r="I332" s="21" t="s">
        <v>2092</v>
      </c>
      <c r="J332" s="21"/>
      <c r="K332" s="21" t="s">
        <v>2093</v>
      </c>
      <c r="L332" s="21" t="str">
        <f>IF(ISNUMBER(VLOOKUP(A332,EXCL,1,FALSE)),"Excluido",IF(ISNUMBER(VLOOKUP(A332,POST,1,FALSE)),"PostAlerta",IF(ISNUMBER(VLOOKUP(A332,PRE,1,FALSE)),"PreAlerta","")))</f>
        <v>PreAlerta</v>
      </c>
      <c r="M332" s="21" t="str">
        <f>IF(ISNUMBER(A332),(IF(ISNUMBER(VLOOKUP(A332,KEYWORDS,1,FALSE)),"C/PalabrasClaves","S/PalabrasClaves")),"")</f>
        <v>S/PalabrasClaves</v>
      </c>
      <c r="N332" s="21" t="str">
        <f t="shared" si="6"/>
        <v/>
      </c>
      <c r="O332" s="21"/>
      <c r="P332" s="21" t="s">
        <v>2052</v>
      </c>
      <c r="Q332" s="21"/>
      <c r="R332" s="21" t="str">
        <f>LEFT('2012-2022'!$P332,4)</f>
        <v>2012</v>
      </c>
      <c r="S332" s="21" t="s">
        <v>72</v>
      </c>
      <c r="T332" s="21"/>
      <c r="U332" s="21"/>
      <c r="V332" s="21"/>
      <c r="W332" s="27"/>
      <c r="X332" s="27"/>
      <c r="Y332" s="28"/>
    </row>
    <row r="333" ht="15.75" customHeight="1">
      <c r="A333" s="21">
        <v>2.288983E7</v>
      </c>
      <c r="B333" s="21" t="s">
        <v>2094</v>
      </c>
      <c r="C333" s="21" t="s">
        <v>2095</v>
      </c>
      <c r="D333" s="21" t="s">
        <v>2096</v>
      </c>
      <c r="E333" s="21" t="s">
        <v>2097</v>
      </c>
      <c r="F333" s="21" t="s">
        <v>2098</v>
      </c>
      <c r="G333" s="21">
        <v>2012.0</v>
      </c>
      <c r="H333" s="26">
        <v>41136.0</v>
      </c>
      <c r="I333" s="21" t="s">
        <v>2099</v>
      </c>
      <c r="J333" s="21"/>
      <c r="K333" s="21" t="s">
        <v>2100</v>
      </c>
      <c r="L333" s="21" t="str">
        <f>IF(ISNUMBER(VLOOKUP(A333,EXCL,1,FALSE)),"Excluido",IF(ISNUMBER(VLOOKUP(A333,POST,1,FALSE)),"PostAlerta",IF(ISNUMBER(VLOOKUP(A333,PRE,1,FALSE)),"PreAlerta","")))</f>
        <v>PreAlerta</v>
      </c>
      <c r="M333" s="21" t="str">
        <f>IF(ISNUMBER(A333),(IF(ISNUMBER(VLOOKUP(A333,KEYWORDS,1,FALSE)),"C/PalabrasClaves","S/PalabrasClaves")),"")</f>
        <v>C/PalabrasClaves</v>
      </c>
      <c r="N333" s="21" t="str">
        <f t="shared" si="6"/>
        <v/>
      </c>
      <c r="O333" s="21"/>
      <c r="P333" s="21" t="s">
        <v>2052</v>
      </c>
      <c r="Q333" s="21"/>
      <c r="R333" s="21" t="str">
        <f>LEFT('2012-2022'!$P333,4)</f>
        <v>2012</v>
      </c>
      <c r="S333" s="21" t="s">
        <v>72</v>
      </c>
      <c r="T333" s="21"/>
      <c r="U333" s="21"/>
      <c r="V333" s="21"/>
      <c r="W333" s="27"/>
      <c r="X333" s="27"/>
      <c r="Y333" s="12"/>
    </row>
    <row r="334" ht="15.75" customHeight="1">
      <c r="A334" s="21">
        <v>2.2892635E7</v>
      </c>
      <c r="B334" s="21" t="s">
        <v>2101</v>
      </c>
      <c r="C334" s="21" t="s">
        <v>2102</v>
      </c>
      <c r="D334" s="21" t="s">
        <v>2103</v>
      </c>
      <c r="E334" s="21" t="s">
        <v>2104</v>
      </c>
      <c r="F334" s="21" t="s">
        <v>137</v>
      </c>
      <c r="G334" s="21">
        <v>2012.0</v>
      </c>
      <c r="H334" s="26">
        <v>41137.0</v>
      </c>
      <c r="I334" s="21" t="s">
        <v>2105</v>
      </c>
      <c r="J334" s="21"/>
      <c r="K334" s="21" t="s">
        <v>2106</v>
      </c>
      <c r="L334" s="21" t="str">
        <f>IF(ISNUMBER(VLOOKUP(A334,EXCL,1,FALSE)),"Excluido",IF(ISNUMBER(VLOOKUP(A334,POST,1,FALSE)),"PostAlerta",IF(ISNUMBER(VLOOKUP(A334,PRE,1,FALSE)),"PreAlerta","")))</f>
        <v>PreAlerta</v>
      </c>
      <c r="M334" s="21" t="str">
        <f>IF(ISNUMBER(A334),(IF(ISNUMBER(VLOOKUP(A334,KEYWORDS,1,FALSE)),"C/PalabrasClaves","S/PalabrasClaves")),"")</f>
        <v>S/PalabrasClaves</v>
      </c>
      <c r="N334" s="21" t="str">
        <f t="shared" si="6"/>
        <v/>
      </c>
      <c r="O334" s="21"/>
      <c r="P334" s="21" t="s">
        <v>2052</v>
      </c>
      <c r="Q334" s="21"/>
      <c r="R334" s="21" t="str">
        <f>LEFT('2012-2022'!$P334,4)</f>
        <v>2012</v>
      </c>
      <c r="S334" s="21" t="s">
        <v>72</v>
      </c>
      <c r="T334" s="21"/>
      <c r="U334" s="21"/>
      <c r="V334" s="21"/>
      <c r="W334" s="27"/>
      <c r="X334" s="27"/>
      <c r="Y334" s="28"/>
    </row>
    <row r="335" ht="15.75" customHeight="1">
      <c r="A335" s="21">
        <v>2.2903036E7</v>
      </c>
      <c r="B335" s="21" t="s">
        <v>2107</v>
      </c>
      <c r="C335" s="21" t="s">
        <v>2108</v>
      </c>
      <c r="D335" s="21" t="s">
        <v>2109</v>
      </c>
      <c r="E335" s="21" t="s">
        <v>2110</v>
      </c>
      <c r="F335" s="21" t="s">
        <v>214</v>
      </c>
      <c r="G335" s="21">
        <v>2012.0</v>
      </c>
      <c r="H335" s="26">
        <v>41142.0</v>
      </c>
      <c r="I335" s="21"/>
      <c r="J335" s="21"/>
      <c r="K335" s="21" t="s">
        <v>2111</v>
      </c>
      <c r="L335" s="21" t="str">
        <f>IF(ISNUMBER(VLOOKUP(A335,EXCL,1,FALSE)),"Excluido",IF(ISNUMBER(VLOOKUP(A335,POST,1,FALSE)),"PostAlerta",IF(ISNUMBER(VLOOKUP(A335,PRE,1,FALSE)),"PreAlerta","")))</f>
        <v>PreAlerta</v>
      </c>
      <c r="M335" s="21" t="str">
        <f>IF(ISNUMBER(A335),(IF(ISNUMBER(VLOOKUP(A335,KEYWORDS,1,FALSE)),"C/PalabrasClaves","S/PalabrasClaves")),"")</f>
        <v>S/PalabrasClaves</v>
      </c>
      <c r="N335" s="21" t="str">
        <f t="shared" si="6"/>
        <v/>
      </c>
      <c r="O335" s="21"/>
      <c r="P335" s="21" t="s">
        <v>2052</v>
      </c>
      <c r="Q335" s="21"/>
      <c r="R335" s="21" t="str">
        <f>LEFT('2012-2022'!$P335,4)</f>
        <v>2012</v>
      </c>
      <c r="S335" s="21" t="s">
        <v>72</v>
      </c>
      <c r="T335" s="21"/>
      <c r="U335" s="21"/>
      <c r="V335" s="21"/>
      <c r="W335" s="27"/>
      <c r="X335" s="27"/>
      <c r="Y335" s="12"/>
    </row>
    <row r="336" ht="15.75" customHeight="1">
      <c r="A336" s="21">
        <v>2.2907812E7</v>
      </c>
      <c r="B336" s="21" t="s">
        <v>2112</v>
      </c>
      <c r="C336" s="21" t="s">
        <v>2113</v>
      </c>
      <c r="D336" s="21" t="s">
        <v>2114</v>
      </c>
      <c r="E336" s="21" t="s">
        <v>2115</v>
      </c>
      <c r="F336" s="21" t="s">
        <v>439</v>
      </c>
      <c r="G336" s="21">
        <v>2012.0</v>
      </c>
      <c r="H336" s="26">
        <v>41143.0</v>
      </c>
      <c r="I336" s="21" t="s">
        <v>2116</v>
      </c>
      <c r="J336" s="21"/>
      <c r="K336" s="21" t="s">
        <v>2117</v>
      </c>
      <c r="L336" s="21" t="str">
        <f>IF(ISNUMBER(VLOOKUP(A336,EXCL,1,FALSE)),"Excluido",IF(ISNUMBER(VLOOKUP(A336,POST,1,FALSE)),"PostAlerta",IF(ISNUMBER(VLOOKUP(A336,PRE,1,FALSE)),"PreAlerta","")))</f>
        <v>PreAlerta</v>
      </c>
      <c r="M336" s="21" t="str">
        <f>IF(ISNUMBER(A336),(IF(ISNUMBER(VLOOKUP(A336,KEYWORDS,1,FALSE)),"C/PalabrasClaves","S/PalabrasClaves")),"")</f>
        <v>S/PalabrasClaves</v>
      </c>
      <c r="N336" s="21" t="str">
        <f t="shared" si="6"/>
        <v/>
      </c>
      <c r="O336" s="21"/>
      <c r="P336" s="21" t="s">
        <v>2052</v>
      </c>
      <c r="Q336" s="21"/>
      <c r="R336" s="21" t="str">
        <f>LEFT('2012-2022'!$P336,4)</f>
        <v>2012</v>
      </c>
      <c r="S336" s="21" t="s">
        <v>72</v>
      </c>
      <c r="T336" s="21"/>
      <c r="U336" s="21"/>
      <c r="V336" s="21"/>
      <c r="W336" s="27"/>
      <c r="X336" s="27"/>
      <c r="Y336" s="28"/>
    </row>
    <row r="337" ht="15.75" customHeight="1">
      <c r="A337" s="21">
        <v>2.2907813E7</v>
      </c>
      <c r="B337" s="21" t="s">
        <v>2118</v>
      </c>
      <c r="C337" s="21" t="s">
        <v>2119</v>
      </c>
      <c r="D337" s="21" t="s">
        <v>2120</v>
      </c>
      <c r="E337" s="21" t="s">
        <v>2121</v>
      </c>
      <c r="F337" s="21" t="s">
        <v>439</v>
      </c>
      <c r="G337" s="21">
        <v>2012.0</v>
      </c>
      <c r="H337" s="26">
        <v>41143.0</v>
      </c>
      <c r="I337" s="21" t="s">
        <v>2122</v>
      </c>
      <c r="J337" s="21"/>
      <c r="K337" s="21" t="s">
        <v>2123</v>
      </c>
      <c r="L337" s="21" t="str">
        <f>IF(ISNUMBER(VLOOKUP(A337,EXCL,1,FALSE)),"Excluido",IF(ISNUMBER(VLOOKUP(A337,POST,1,FALSE)),"PostAlerta",IF(ISNUMBER(VLOOKUP(A337,PRE,1,FALSE)),"PreAlerta","")))</f>
        <v>PreAlerta</v>
      </c>
      <c r="M337" s="21" t="str">
        <f>IF(ISNUMBER(A337),(IF(ISNUMBER(VLOOKUP(A337,KEYWORDS,1,FALSE)),"C/PalabrasClaves","S/PalabrasClaves")),"")</f>
        <v>S/PalabrasClaves</v>
      </c>
      <c r="N337" s="21" t="str">
        <f t="shared" si="6"/>
        <v/>
      </c>
      <c r="O337" s="21"/>
      <c r="P337" s="21" t="s">
        <v>2052</v>
      </c>
      <c r="Q337" s="21"/>
      <c r="R337" s="21" t="str">
        <f>LEFT('2012-2022'!$P337,4)</f>
        <v>2012</v>
      </c>
      <c r="S337" s="21" t="s">
        <v>72</v>
      </c>
      <c r="T337" s="21"/>
      <c r="U337" s="21"/>
      <c r="V337" s="21"/>
      <c r="W337" s="27"/>
      <c r="X337" s="27"/>
      <c r="Y337" s="12"/>
    </row>
    <row r="338" ht="15.75" customHeight="1">
      <c r="A338" s="21">
        <v>2.2925016E7</v>
      </c>
      <c r="B338" s="21" t="s">
        <v>2124</v>
      </c>
      <c r="C338" s="21" t="s">
        <v>2125</v>
      </c>
      <c r="D338" s="21" t="s">
        <v>2126</v>
      </c>
      <c r="E338" s="21" t="s">
        <v>2127</v>
      </c>
      <c r="F338" s="21" t="s">
        <v>151</v>
      </c>
      <c r="G338" s="21">
        <v>2012.0</v>
      </c>
      <c r="H338" s="26">
        <v>41150.0</v>
      </c>
      <c r="I338" s="21" t="s">
        <v>2128</v>
      </c>
      <c r="J338" s="21"/>
      <c r="K338" s="21" t="s">
        <v>2129</v>
      </c>
      <c r="L338" s="21" t="str">
        <f>IF(ISNUMBER(VLOOKUP(A338,EXCL,1,FALSE)),"Excluido",IF(ISNUMBER(VLOOKUP(A338,POST,1,FALSE)),"PostAlerta",IF(ISNUMBER(VLOOKUP(A338,PRE,1,FALSE)),"PreAlerta","")))</f>
        <v>PreAlerta</v>
      </c>
      <c r="M338" s="21" t="str">
        <f>IF(ISNUMBER(A338),(IF(ISNUMBER(VLOOKUP(A338,KEYWORDS,1,FALSE)),"C/PalabrasClaves","S/PalabrasClaves")),"")</f>
        <v>S/PalabrasClaves</v>
      </c>
      <c r="N338" s="21" t="str">
        <f t="shared" si="6"/>
        <v/>
      </c>
      <c r="O338" s="21"/>
      <c r="P338" s="21" t="s">
        <v>2052</v>
      </c>
      <c r="Q338" s="21"/>
      <c r="R338" s="21" t="str">
        <f>LEFT('2012-2022'!$P338,4)</f>
        <v>2012</v>
      </c>
      <c r="S338" s="21" t="s">
        <v>72</v>
      </c>
      <c r="T338" s="21"/>
      <c r="U338" s="21"/>
      <c r="V338" s="21"/>
      <c r="W338" s="27"/>
      <c r="X338" s="27"/>
      <c r="Y338" s="28"/>
    </row>
    <row r="339" ht="15.75" customHeight="1">
      <c r="A339" s="21">
        <v>2.2925024E7</v>
      </c>
      <c r="B339" s="21" t="s">
        <v>2130</v>
      </c>
      <c r="C339" s="21" t="s">
        <v>2131</v>
      </c>
      <c r="D339" s="21" t="s">
        <v>2132</v>
      </c>
      <c r="E339" s="21" t="s">
        <v>2133</v>
      </c>
      <c r="F339" s="21" t="s">
        <v>151</v>
      </c>
      <c r="G339" s="21">
        <v>2012.0</v>
      </c>
      <c r="H339" s="26">
        <v>41150.0</v>
      </c>
      <c r="I339" s="21"/>
      <c r="J339" s="21"/>
      <c r="K339" s="21" t="s">
        <v>2134</v>
      </c>
      <c r="L339" s="21" t="str">
        <f>IF(ISNUMBER(VLOOKUP(A339,EXCL,1,FALSE)),"Excluido",IF(ISNUMBER(VLOOKUP(A339,POST,1,FALSE)),"PostAlerta",IF(ISNUMBER(VLOOKUP(A339,PRE,1,FALSE)),"PreAlerta","")))</f>
        <v>PreAlerta</v>
      </c>
      <c r="M339" s="21" t="str">
        <f>IF(ISNUMBER(A339),(IF(ISNUMBER(VLOOKUP(A339,KEYWORDS,1,FALSE)),"C/PalabrasClaves","S/PalabrasClaves")),"")</f>
        <v>S/PalabrasClaves</v>
      </c>
      <c r="N339" s="21" t="str">
        <f t="shared" si="6"/>
        <v/>
      </c>
      <c r="O339" s="21"/>
      <c r="P339" s="21" t="s">
        <v>2052</v>
      </c>
      <c r="Q339" s="21"/>
      <c r="R339" s="21" t="str">
        <f>LEFT('2012-2022'!$P339,4)</f>
        <v>2012</v>
      </c>
      <c r="S339" s="21" t="s">
        <v>72</v>
      </c>
      <c r="T339" s="21"/>
      <c r="U339" s="21"/>
      <c r="V339" s="21"/>
      <c r="W339" s="27"/>
      <c r="X339" s="27"/>
      <c r="Y339" s="12"/>
    </row>
    <row r="340" ht="15.75" customHeight="1">
      <c r="A340" s="21">
        <v>2.294708E7</v>
      </c>
      <c r="B340" s="21" t="s">
        <v>2135</v>
      </c>
      <c r="C340" s="21" t="s">
        <v>2136</v>
      </c>
      <c r="D340" s="21" t="s">
        <v>2137</v>
      </c>
      <c r="E340" s="21" t="s">
        <v>2138</v>
      </c>
      <c r="F340" s="21" t="s">
        <v>1259</v>
      </c>
      <c r="G340" s="21">
        <v>2012.0</v>
      </c>
      <c r="H340" s="26">
        <v>41158.0</v>
      </c>
      <c r="I340" s="21"/>
      <c r="J340" s="21"/>
      <c r="K340" s="21" t="s">
        <v>2139</v>
      </c>
      <c r="L340" s="21" t="str">
        <f>IF(ISNUMBER(VLOOKUP(A340,EXCL,1,FALSE)),"Excluido",IF(ISNUMBER(VLOOKUP(A340,POST,1,FALSE)),"PostAlerta",IF(ISNUMBER(VLOOKUP(A340,PRE,1,FALSE)),"PreAlerta","")))</f>
        <v>PreAlerta</v>
      </c>
      <c r="M340" s="21" t="str">
        <f>IF(ISNUMBER(A340),(IF(ISNUMBER(VLOOKUP(A340,KEYWORDS,1,FALSE)),"C/PalabrasClaves","S/PalabrasClaves")),"")</f>
        <v>S/PalabrasClaves</v>
      </c>
      <c r="N340" s="21" t="str">
        <f t="shared" si="6"/>
        <v/>
      </c>
      <c r="O340" s="21"/>
      <c r="P340" s="21" t="s">
        <v>2052</v>
      </c>
      <c r="Q340" s="21"/>
      <c r="R340" s="21" t="str">
        <f>LEFT('2012-2022'!$P340,4)</f>
        <v>2012</v>
      </c>
      <c r="S340" s="21" t="s">
        <v>72</v>
      </c>
      <c r="T340" s="21"/>
      <c r="U340" s="21"/>
      <c r="V340" s="21"/>
      <c r="W340" s="27"/>
      <c r="X340" s="27"/>
      <c r="Y340" s="28"/>
    </row>
    <row r="341" ht="15.75" customHeight="1">
      <c r="A341" s="21">
        <v>2.3025695E7</v>
      </c>
      <c r="B341" s="21" t="s">
        <v>2140</v>
      </c>
      <c r="C341" s="21" t="s">
        <v>783</v>
      </c>
      <c r="D341" s="21" t="s">
        <v>2141</v>
      </c>
      <c r="E341" s="21" t="s">
        <v>785</v>
      </c>
      <c r="F341" s="21" t="s">
        <v>151</v>
      </c>
      <c r="G341" s="21">
        <v>2012.0</v>
      </c>
      <c r="H341" s="26">
        <v>41185.0</v>
      </c>
      <c r="I341" s="21"/>
      <c r="J341" s="21"/>
      <c r="K341" s="21" t="s">
        <v>2142</v>
      </c>
      <c r="L341" s="21" t="str">
        <f>IF(ISNUMBER(VLOOKUP(A341,EXCL,1,FALSE)),"Excluido",IF(ISNUMBER(VLOOKUP(A341,POST,1,FALSE)),"PostAlerta",IF(ISNUMBER(VLOOKUP(A341,PRE,1,FALSE)),"PreAlerta","")))</f>
        <v>PreAlerta</v>
      </c>
      <c r="M341" s="21" t="str">
        <f>IF(ISNUMBER(A341),(IF(ISNUMBER(VLOOKUP(A341,KEYWORDS,1,FALSE)),"C/PalabrasClaves","S/PalabrasClaves")),"")</f>
        <v>S/PalabrasClaves</v>
      </c>
      <c r="N341" s="21" t="str">
        <f t="shared" si="6"/>
        <v/>
      </c>
      <c r="O341" s="21"/>
      <c r="P341" s="21" t="s">
        <v>2052</v>
      </c>
      <c r="Q341" s="21"/>
      <c r="R341" s="21" t="str">
        <f>LEFT('2012-2022'!$P341,4)</f>
        <v>2012</v>
      </c>
      <c r="S341" s="21" t="s">
        <v>72</v>
      </c>
      <c r="T341" s="21"/>
      <c r="U341" s="21"/>
      <c r="V341" s="21"/>
      <c r="W341" s="27"/>
      <c r="X341" s="27"/>
      <c r="Y341" s="12"/>
    </row>
    <row r="342" ht="15.75" customHeight="1">
      <c r="A342" s="21">
        <v>2.3143233E7</v>
      </c>
      <c r="B342" s="21" t="s">
        <v>2143</v>
      </c>
      <c r="C342" s="21" t="s">
        <v>2144</v>
      </c>
      <c r="D342" s="21" t="s">
        <v>2145</v>
      </c>
      <c r="E342" s="21" t="s">
        <v>2146</v>
      </c>
      <c r="F342" s="21" t="s">
        <v>2147</v>
      </c>
      <c r="G342" s="21">
        <v>2012.0</v>
      </c>
      <c r="H342" s="26">
        <v>41226.0</v>
      </c>
      <c r="I342" s="21" t="s">
        <v>2148</v>
      </c>
      <c r="J342" s="21"/>
      <c r="K342" s="21" t="s">
        <v>2149</v>
      </c>
      <c r="L342" s="21" t="str">
        <f>IF(ISNUMBER(VLOOKUP(A342,EXCL,1,FALSE)),"Excluido",IF(ISNUMBER(VLOOKUP(A342,POST,1,FALSE)),"PostAlerta",IF(ISNUMBER(VLOOKUP(A342,PRE,1,FALSE)),"PreAlerta","")))</f>
        <v>PreAlerta</v>
      </c>
      <c r="M342" s="21" t="str">
        <f>IF(ISNUMBER(A342),(IF(ISNUMBER(VLOOKUP(A342,KEYWORDS,1,FALSE)),"C/PalabrasClaves","S/PalabrasClaves")),"")</f>
        <v>S/PalabrasClaves</v>
      </c>
      <c r="N342" s="21" t="str">
        <f t="shared" si="6"/>
        <v/>
      </c>
      <c r="O342" s="21"/>
      <c r="P342" s="21" t="s">
        <v>2150</v>
      </c>
      <c r="Q342" s="21"/>
      <c r="R342" s="21" t="str">
        <f>LEFT('2012-2022'!$P342,4)</f>
        <v>2012</v>
      </c>
      <c r="S342" s="21" t="s">
        <v>72</v>
      </c>
      <c r="T342" s="21"/>
      <c r="U342" s="21"/>
      <c r="V342" s="21"/>
      <c r="W342" s="27"/>
      <c r="X342" s="27"/>
      <c r="Y342" s="28"/>
    </row>
    <row r="343" ht="15.75" customHeight="1">
      <c r="A343" s="21">
        <v>2.3166411E7</v>
      </c>
      <c r="B343" s="21" t="s">
        <v>2151</v>
      </c>
      <c r="C343" s="21" t="s">
        <v>2152</v>
      </c>
      <c r="D343" s="21" t="s">
        <v>2153</v>
      </c>
      <c r="E343" s="21" t="s">
        <v>2154</v>
      </c>
      <c r="F343" s="21" t="s">
        <v>271</v>
      </c>
      <c r="G343" s="21">
        <v>2012.0</v>
      </c>
      <c r="H343" s="26">
        <v>41234.0</v>
      </c>
      <c r="I343" s="21" t="s">
        <v>2155</v>
      </c>
      <c r="J343" s="21"/>
      <c r="K343" s="21" t="s">
        <v>2156</v>
      </c>
      <c r="L343" s="21" t="str">
        <f>IF(ISNUMBER(VLOOKUP(A343,EXCL,1,FALSE)),"Excluido",IF(ISNUMBER(VLOOKUP(A343,POST,1,FALSE)),"PostAlerta",IF(ISNUMBER(VLOOKUP(A343,PRE,1,FALSE)),"PreAlerta","")))</f>
        <v>PreAlerta</v>
      </c>
      <c r="M343" s="21" t="str">
        <f>IF(ISNUMBER(A343),(IF(ISNUMBER(VLOOKUP(A343,KEYWORDS,1,FALSE)),"C/PalabrasClaves","S/PalabrasClaves")),"")</f>
        <v>S/PalabrasClaves</v>
      </c>
      <c r="N343" s="21" t="str">
        <f t="shared" si="6"/>
        <v/>
      </c>
      <c r="O343" s="21"/>
      <c r="P343" s="21" t="s">
        <v>2052</v>
      </c>
      <c r="Q343" s="21"/>
      <c r="R343" s="21" t="str">
        <f>LEFT('2012-2022'!$P343,4)</f>
        <v>2012</v>
      </c>
      <c r="S343" s="21" t="s">
        <v>72</v>
      </c>
      <c r="T343" s="21"/>
      <c r="U343" s="21"/>
      <c r="V343" s="21"/>
      <c r="W343" s="27"/>
      <c r="X343" s="27"/>
      <c r="Y343" s="12"/>
    </row>
    <row r="344" ht="15.75" customHeight="1">
      <c r="A344" s="21">
        <v>2.3193527E7</v>
      </c>
      <c r="B344" s="21" t="s">
        <v>2157</v>
      </c>
      <c r="C344" s="21" t="s">
        <v>2158</v>
      </c>
      <c r="D344" s="21" t="s">
        <v>2159</v>
      </c>
      <c r="E344" s="21" t="s">
        <v>2160</v>
      </c>
      <c r="F344" s="21" t="s">
        <v>2161</v>
      </c>
      <c r="G344" s="21">
        <v>2012.0</v>
      </c>
      <c r="H344" s="26">
        <v>41243.0</v>
      </c>
      <c r="I344" s="21" t="s">
        <v>2162</v>
      </c>
      <c r="J344" s="21"/>
      <c r="K344" s="21" t="s">
        <v>2163</v>
      </c>
      <c r="L344" s="21" t="str">
        <f>IF(ISNUMBER(VLOOKUP(A344,EXCL,1,FALSE)),"Excluido",IF(ISNUMBER(VLOOKUP(A344,POST,1,FALSE)),"PostAlerta",IF(ISNUMBER(VLOOKUP(A344,PRE,1,FALSE)),"PreAlerta","")))</f>
        <v>PreAlerta</v>
      </c>
      <c r="M344" s="21" t="str">
        <f>IF(ISNUMBER(A344),(IF(ISNUMBER(VLOOKUP(A344,KEYWORDS,1,FALSE)),"C/PalabrasClaves","S/PalabrasClaves")),"")</f>
        <v>S/PalabrasClaves</v>
      </c>
      <c r="N344" s="21" t="str">
        <f t="shared" si="6"/>
        <v/>
      </c>
      <c r="O344" s="21"/>
      <c r="P344" s="21" t="s">
        <v>2052</v>
      </c>
      <c r="Q344" s="21"/>
      <c r="R344" s="21" t="str">
        <f>LEFT('2012-2022'!$P344,4)</f>
        <v>2012</v>
      </c>
      <c r="S344" s="21" t="s">
        <v>72</v>
      </c>
      <c r="T344" s="21"/>
      <c r="U344" s="21"/>
      <c r="V344" s="21"/>
      <c r="W344" s="27"/>
      <c r="X344" s="27"/>
      <c r="Y344" s="28"/>
    </row>
    <row r="345" ht="15.75" customHeight="1">
      <c r="A345" s="21">
        <v>2.3242684E7</v>
      </c>
      <c r="B345" s="21" t="s">
        <v>2164</v>
      </c>
      <c r="C345" s="21" t="s">
        <v>2165</v>
      </c>
      <c r="D345" s="21" t="s">
        <v>2166</v>
      </c>
      <c r="E345" s="21" t="s">
        <v>2167</v>
      </c>
      <c r="F345" s="21" t="s">
        <v>2168</v>
      </c>
      <c r="G345" s="21">
        <v>2012.0</v>
      </c>
      <c r="H345" s="26">
        <v>41261.0</v>
      </c>
      <c r="I345" s="21"/>
      <c r="J345" s="21"/>
      <c r="K345" s="21" t="s">
        <v>2169</v>
      </c>
      <c r="L345" s="21" t="str">
        <f>IF(ISNUMBER(VLOOKUP(A345,EXCL,1,FALSE)),"Excluido",IF(ISNUMBER(VLOOKUP(A345,POST,1,FALSE)),"PostAlerta",IF(ISNUMBER(VLOOKUP(A345,PRE,1,FALSE)),"PreAlerta","")))</f>
        <v>PreAlerta</v>
      </c>
      <c r="M345" s="21" t="str">
        <f>IF(ISNUMBER(A345),(IF(ISNUMBER(VLOOKUP(A345,KEYWORDS,1,FALSE)),"C/PalabrasClaves","S/PalabrasClaves")),"")</f>
        <v>S/PalabrasClaves</v>
      </c>
      <c r="N345" s="21" t="str">
        <f t="shared" si="6"/>
        <v/>
      </c>
      <c r="O345" s="21"/>
      <c r="P345" s="21" t="s">
        <v>2052</v>
      </c>
      <c r="Q345" s="29"/>
      <c r="R345" s="21" t="str">
        <f>LEFT('2012-2022'!$P345,4)</f>
        <v>2012</v>
      </c>
      <c r="S345" s="21" t="s">
        <v>72</v>
      </c>
      <c r="T345" s="21"/>
      <c r="U345" s="21"/>
      <c r="V345" s="21"/>
      <c r="W345" s="27"/>
      <c r="X345" s="27"/>
      <c r="Y345" s="12"/>
    </row>
    <row r="346" ht="15.75" customHeight="1">
      <c r="A346" s="21">
        <v>2.3270154E7</v>
      </c>
      <c r="B346" s="21" t="s">
        <v>2170</v>
      </c>
      <c r="C346" s="21" t="s">
        <v>2171</v>
      </c>
      <c r="D346" s="21" t="s">
        <v>2172</v>
      </c>
      <c r="E346" s="21" t="s">
        <v>2173</v>
      </c>
      <c r="F346" s="21" t="s">
        <v>728</v>
      </c>
      <c r="G346" s="21">
        <v>2012.0</v>
      </c>
      <c r="H346" s="26">
        <v>41272.0</v>
      </c>
      <c r="I346" s="21"/>
      <c r="J346" s="21"/>
      <c r="K346" s="21" t="s">
        <v>2174</v>
      </c>
      <c r="L346" s="21" t="str">
        <f>IF(ISNUMBER(VLOOKUP(A346,EXCL,1,FALSE)),"Excluido",IF(ISNUMBER(VLOOKUP(A346,POST,1,FALSE)),"PostAlerta",IF(ISNUMBER(VLOOKUP(A346,PRE,1,FALSE)),"PreAlerta","")))</f>
        <v>PreAlerta</v>
      </c>
      <c r="M346" s="21" t="str">
        <f>IF(ISNUMBER(A346),(IF(ISNUMBER(VLOOKUP(A346,KEYWORDS,1,FALSE)),"C/PalabrasClaves","S/PalabrasClaves")),"")</f>
        <v>S/PalabrasClaves</v>
      </c>
      <c r="N346" s="21" t="str">
        <f t="shared" si="6"/>
        <v/>
      </c>
      <c r="O346" s="21"/>
      <c r="P346" s="21" t="s">
        <v>2052</v>
      </c>
      <c r="Q346" s="21"/>
      <c r="R346" s="21" t="str">
        <f>LEFT('2012-2022'!$P346,4)</f>
        <v>2012</v>
      </c>
      <c r="S346" s="21" t="s">
        <v>72</v>
      </c>
      <c r="T346" s="21"/>
      <c r="U346" s="21"/>
      <c r="V346" s="21"/>
      <c r="W346" s="27"/>
      <c r="X346" s="27"/>
      <c r="Y346" s="28"/>
    </row>
    <row r="347" ht="15.75" customHeight="1">
      <c r="A347" s="21">
        <v>2.327018E7</v>
      </c>
      <c r="B347" s="21" t="s">
        <v>2175</v>
      </c>
      <c r="C347" s="21" t="s">
        <v>2176</v>
      </c>
      <c r="D347" s="21" t="s">
        <v>2177</v>
      </c>
      <c r="E347" s="21" t="s">
        <v>2178</v>
      </c>
      <c r="F347" s="21" t="s">
        <v>728</v>
      </c>
      <c r="G347" s="21">
        <v>2012.0</v>
      </c>
      <c r="H347" s="26">
        <v>41272.0</v>
      </c>
      <c r="I347" s="21" t="s">
        <v>2179</v>
      </c>
      <c r="J347" s="21" t="s">
        <v>2180</v>
      </c>
      <c r="K347" s="21" t="s">
        <v>2181</v>
      </c>
      <c r="L347" s="21" t="str">
        <f>IF(ISNUMBER(VLOOKUP(A347,EXCL,1,FALSE)),"Excluido",IF(ISNUMBER(VLOOKUP(A347,POST,1,FALSE)),"PostAlerta",IF(ISNUMBER(VLOOKUP(A347,PRE,1,FALSE)),"PreAlerta","")))</f>
        <v>PreAlerta</v>
      </c>
      <c r="M347" s="21" t="str">
        <f>IF(ISNUMBER(A347),(IF(ISNUMBER(VLOOKUP(A347,KEYWORDS,1,FALSE)),"C/PalabrasClaves","S/PalabrasClaves")),"")</f>
        <v>S/PalabrasClaves</v>
      </c>
      <c r="N347" s="21" t="str">
        <f t="shared" si="6"/>
        <v/>
      </c>
      <c r="O347" s="21"/>
      <c r="P347" s="21" t="s">
        <v>2052</v>
      </c>
      <c r="Q347" s="21"/>
      <c r="R347" s="21" t="str">
        <f>LEFT('2012-2022'!$P347,4)</f>
        <v>2012</v>
      </c>
      <c r="S347" s="21" t="s">
        <v>72</v>
      </c>
      <c r="T347" s="21"/>
      <c r="U347" s="21"/>
      <c r="V347" s="21"/>
      <c r="W347" s="27"/>
      <c r="X347" s="27"/>
      <c r="Y347" s="12"/>
    </row>
    <row r="348" ht="15.75" customHeight="1">
      <c r="A348" s="21">
        <v>2.3270184E7</v>
      </c>
      <c r="B348" s="21" t="s">
        <v>2182</v>
      </c>
      <c r="C348" s="21" t="s">
        <v>2183</v>
      </c>
      <c r="D348" s="21" t="s">
        <v>2184</v>
      </c>
      <c r="E348" s="21" t="s">
        <v>2185</v>
      </c>
      <c r="F348" s="21" t="s">
        <v>728</v>
      </c>
      <c r="G348" s="21">
        <v>2012.0</v>
      </c>
      <c r="H348" s="26">
        <v>41272.0</v>
      </c>
      <c r="I348" s="21"/>
      <c r="J348" s="21"/>
      <c r="K348" s="21" t="s">
        <v>2186</v>
      </c>
      <c r="L348" s="21" t="str">
        <f>IF(ISNUMBER(VLOOKUP(A348,EXCL,1,FALSE)),"Excluido",IF(ISNUMBER(VLOOKUP(A348,POST,1,FALSE)),"PostAlerta",IF(ISNUMBER(VLOOKUP(A348,PRE,1,FALSE)),"PreAlerta","")))</f>
        <v>PreAlerta</v>
      </c>
      <c r="M348" s="21" t="str">
        <f>IF(ISNUMBER(A348),(IF(ISNUMBER(VLOOKUP(A348,KEYWORDS,1,FALSE)),"C/PalabrasClaves","S/PalabrasClaves")),"")</f>
        <v>S/PalabrasClaves</v>
      </c>
      <c r="N348" s="21" t="str">
        <f t="shared" si="6"/>
        <v/>
      </c>
      <c r="O348" s="21"/>
      <c r="P348" s="21" t="s">
        <v>2052</v>
      </c>
      <c r="Q348" s="21"/>
      <c r="R348" s="21" t="str">
        <f>LEFT('2012-2022'!$P348,4)</f>
        <v>2012</v>
      </c>
      <c r="S348" s="21" t="s">
        <v>72</v>
      </c>
      <c r="T348" s="21"/>
      <c r="U348" s="21"/>
      <c r="V348" s="21"/>
      <c r="W348" s="27"/>
      <c r="X348" s="27"/>
      <c r="Y348" s="28"/>
    </row>
    <row r="349" ht="15.75" customHeight="1">
      <c r="A349" s="21">
        <v>2.3305021E7</v>
      </c>
      <c r="B349" s="21" t="s">
        <v>2187</v>
      </c>
      <c r="C349" s="21" t="s">
        <v>2188</v>
      </c>
      <c r="D349" s="21" t="s">
        <v>2189</v>
      </c>
      <c r="E349" s="21" t="s">
        <v>2190</v>
      </c>
      <c r="F349" s="21" t="s">
        <v>2191</v>
      </c>
      <c r="G349" s="21">
        <v>2012.0</v>
      </c>
      <c r="H349" s="26">
        <v>41286.0</v>
      </c>
      <c r="I349" s="21"/>
      <c r="J349" s="21"/>
      <c r="K349" s="21"/>
      <c r="L349" s="21" t="str">
        <f>IF(ISNUMBER(VLOOKUP(A349,EXCL,1,FALSE)),"Excluido",IF(ISNUMBER(VLOOKUP(A349,POST,1,FALSE)),"PostAlerta",IF(ISNUMBER(VLOOKUP(A349,PRE,1,FALSE)),"PreAlerta","")))</f>
        <v>PreAlerta</v>
      </c>
      <c r="M349" s="21" t="str">
        <f>IF(ISNUMBER(A349),(IF(ISNUMBER(VLOOKUP(A349,KEYWORDS,1,FALSE)),"C/PalabrasClaves","S/PalabrasClaves")),"")</f>
        <v>S/PalabrasClaves</v>
      </c>
      <c r="N349" s="21" t="str">
        <f t="shared" si="6"/>
        <v/>
      </c>
      <c r="O349" s="21"/>
      <c r="P349" s="21" t="s">
        <v>2052</v>
      </c>
      <c r="Q349" s="21"/>
      <c r="R349" s="21" t="str">
        <f>LEFT('2012-2022'!$P349,4)</f>
        <v>2012</v>
      </c>
      <c r="S349" s="21" t="s">
        <v>72</v>
      </c>
      <c r="T349" s="21"/>
      <c r="U349" s="21"/>
      <c r="V349" s="21"/>
      <c r="W349" s="27"/>
      <c r="X349" s="27"/>
      <c r="Y349" s="12"/>
    </row>
    <row r="350" ht="15.75" customHeight="1">
      <c r="A350" s="21">
        <v>2.3394042E7</v>
      </c>
      <c r="B350" s="21" t="s">
        <v>2192</v>
      </c>
      <c r="C350" s="21" t="s">
        <v>2193</v>
      </c>
      <c r="D350" s="21" t="s">
        <v>2194</v>
      </c>
      <c r="E350" s="21" t="s">
        <v>2195</v>
      </c>
      <c r="F350" s="21" t="s">
        <v>2196</v>
      </c>
      <c r="G350" s="21">
        <v>2012.0</v>
      </c>
      <c r="H350" s="26">
        <v>41317.0</v>
      </c>
      <c r="I350" s="21"/>
      <c r="J350" s="21"/>
      <c r="K350" s="21"/>
      <c r="L350" s="21" t="str">
        <f>IF(ISNUMBER(VLOOKUP(A350,EXCL,1,FALSE)),"Excluido",IF(ISNUMBER(VLOOKUP(A350,POST,1,FALSE)),"PostAlerta",IF(ISNUMBER(VLOOKUP(A350,PRE,1,FALSE)),"PreAlerta","")))</f>
        <v>Excluido</v>
      </c>
      <c r="M350" s="21" t="str">
        <f>IF(ISNUMBER(A350),(IF(ISNUMBER(VLOOKUP(A350,KEYWORDS,1,FALSE)),"C/PalabrasClaves","S/PalabrasClaves")),"")</f>
        <v>S/PalabrasClaves</v>
      </c>
      <c r="N350" s="21" t="str">
        <f t="shared" si="6"/>
        <v/>
      </c>
      <c r="O350" s="21"/>
      <c r="P350" s="21" t="s">
        <v>2052</v>
      </c>
      <c r="Q350" s="21"/>
      <c r="R350" s="21" t="str">
        <f>LEFT('2012-2022'!$P350,4)</f>
        <v>2012</v>
      </c>
      <c r="S350" s="21" t="s">
        <v>72</v>
      </c>
      <c r="T350" s="21"/>
      <c r="U350" s="21"/>
      <c r="V350" s="21"/>
      <c r="W350" s="27"/>
      <c r="X350" s="27"/>
      <c r="Y350" s="28"/>
    </row>
    <row r="351" ht="15.75" customHeight="1">
      <c r="A351" s="21">
        <v>2.3633715E7</v>
      </c>
      <c r="B351" s="21" t="s">
        <v>2197</v>
      </c>
      <c r="C351" s="21" t="s">
        <v>2198</v>
      </c>
      <c r="D351" s="21" t="s">
        <v>2199</v>
      </c>
      <c r="E351" s="21" t="s">
        <v>2200</v>
      </c>
      <c r="F351" s="21" t="s">
        <v>1580</v>
      </c>
      <c r="G351" s="21">
        <v>2012.0</v>
      </c>
      <c r="H351" s="26">
        <v>41396.0</v>
      </c>
      <c r="I351" s="21" t="s">
        <v>2201</v>
      </c>
      <c r="J351" s="21"/>
      <c r="K351" s="21"/>
      <c r="L351" s="21" t="str">
        <f>IF(ISNUMBER(VLOOKUP(A351,EXCL,1,FALSE)),"Excluido",IF(ISNUMBER(VLOOKUP(A351,POST,1,FALSE)),"PostAlerta",IF(ISNUMBER(VLOOKUP(A351,PRE,1,FALSE)),"PreAlerta","")))</f>
        <v>PreAlerta</v>
      </c>
      <c r="M351" s="21" t="str">
        <f>IF(ISNUMBER(A351),(IF(ISNUMBER(VLOOKUP(A351,KEYWORDS,1,FALSE)),"C/PalabrasClaves","S/PalabrasClaves")),"")</f>
        <v>S/PalabrasClaves</v>
      </c>
      <c r="N351" s="21" t="str">
        <f t="shared" si="6"/>
        <v/>
      </c>
      <c r="O351" s="21"/>
      <c r="P351" s="21" t="s">
        <v>2052</v>
      </c>
      <c r="Q351" s="29"/>
      <c r="R351" s="21" t="str">
        <f>LEFT('2012-2022'!$P351,4)</f>
        <v>2012</v>
      </c>
      <c r="S351" s="21" t="s">
        <v>72</v>
      </c>
      <c r="T351" s="21"/>
      <c r="U351" s="21"/>
      <c r="V351" s="21"/>
      <c r="W351" s="27"/>
      <c r="X351" s="27"/>
      <c r="Y351" s="12"/>
    </row>
    <row r="352" ht="15.75" customHeight="1">
      <c r="A352" s="21">
        <v>2.2675165E7</v>
      </c>
      <c r="B352" s="21" t="s">
        <v>2202</v>
      </c>
      <c r="C352" s="21" t="s">
        <v>2203</v>
      </c>
      <c r="D352" s="21" t="s">
        <v>2204</v>
      </c>
      <c r="E352" s="21" t="s">
        <v>2205</v>
      </c>
      <c r="F352" s="21" t="s">
        <v>2206</v>
      </c>
      <c r="G352" s="21">
        <v>2012.0</v>
      </c>
      <c r="H352" s="26">
        <v>41068.0</v>
      </c>
      <c r="I352" s="21" t="s">
        <v>2207</v>
      </c>
      <c r="J352" s="21"/>
      <c r="K352" s="21" t="s">
        <v>2208</v>
      </c>
      <c r="L352" s="21" t="str">
        <f>IF(ISNUMBER(VLOOKUP(A352,EXCL,1,FALSE)),"Excluido",IF(ISNUMBER(VLOOKUP(A352,POST,1,FALSE)),"PostAlerta",IF(ISNUMBER(VLOOKUP(A352,PRE,1,FALSE)),"PreAlerta","")))</f>
        <v>PreAlerta</v>
      </c>
      <c r="M352" s="21" t="str">
        <f>IF(ISNUMBER(A352),(IF(ISNUMBER(VLOOKUP(A352,KEYWORDS,1,FALSE)),"C/PalabrasClaves","S/PalabrasClaves")),"")</f>
        <v>S/PalabrasClaves</v>
      </c>
      <c r="N352" s="21" t="str">
        <f t="shared" si="6"/>
        <v/>
      </c>
      <c r="O352" s="21"/>
      <c r="P352" s="21" t="s">
        <v>2209</v>
      </c>
      <c r="Q352" s="21"/>
      <c r="R352" s="21" t="str">
        <f>LEFT('2012-2022'!$P352,4)</f>
        <v>2012</v>
      </c>
      <c r="S352" s="21" t="s">
        <v>72</v>
      </c>
      <c r="T352" s="21"/>
      <c r="U352" s="21"/>
      <c r="V352" s="21"/>
      <c r="W352" s="27"/>
      <c r="X352" s="27"/>
      <c r="Y352" s="28"/>
    </row>
    <row r="353" ht="15.75" customHeight="1">
      <c r="A353" s="21">
        <v>2.2951738E7</v>
      </c>
      <c r="B353" s="21" t="s">
        <v>2210</v>
      </c>
      <c r="C353" s="21" t="s">
        <v>2211</v>
      </c>
      <c r="D353" s="21" t="s">
        <v>2212</v>
      </c>
      <c r="E353" s="21" t="s">
        <v>2213</v>
      </c>
      <c r="F353" s="21" t="s">
        <v>796</v>
      </c>
      <c r="G353" s="21">
        <v>2012.0</v>
      </c>
      <c r="H353" s="26">
        <v>41159.0</v>
      </c>
      <c r="I353" s="21" t="s">
        <v>2214</v>
      </c>
      <c r="J353" s="21"/>
      <c r="K353" s="21" t="s">
        <v>2215</v>
      </c>
      <c r="L353" s="21" t="str">
        <f>IF(ISNUMBER(VLOOKUP(A353,EXCL,1,FALSE)),"Excluido",IF(ISNUMBER(VLOOKUP(A353,POST,1,FALSE)),"PostAlerta",IF(ISNUMBER(VLOOKUP(A353,PRE,1,FALSE)),"PreAlerta","")))</f>
        <v>PreAlerta</v>
      </c>
      <c r="M353" s="21" t="str">
        <f>IF(ISNUMBER(A353),(IF(ISNUMBER(VLOOKUP(A353,KEYWORDS,1,FALSE)),"C/PalabrasClaves","S/PalabrasClaves")),"")</f>
        <v>S/PalabrasClaves</v>
      </c>
      <c r="N353" s="21" t="str">
        <f t="shared" si="6"/>
        <v/>
      </c>
      <c r="O353" s="21"/>
      <c r="P353" s="21" t="s">
        <v>2209</v>
      </c>
      <c r="Q353" s="29"/>
      <c r="R353" s="21" t="str">
        <f>LEFT('2012-2022'!$P353,4)</f>
        <v>2012</v>
      </c>
      <c r="S353" s="21" t="s">
        <v>72</v>
      </c>
      <c r="T353" s="21"/>
      <c r="U353" s="21"/>
      <c r="V353" s="21"/>
      <c r="W353" s="27"/>
      <c r="X353" s="27"/>
      <c r="Y353" s="12"/>
    </row>
    <row r="354" ht="15.75" customHeight="1">
      <c r="A354" s="21">
        <v>2.3146564E7</v>
      </c>
      <c r="B354" s="21" t="s">
        <v>2216</v>
      </c>
      <c r="C354" s="21" t="s">
        <v>2217</v>
      </c>
      <c r="D354" s="21" t="s">
        <v>2218</v>
      </c>
      <c r="E354" s="21" t="s">
        <v>2219</v>
      </c>
      <c r="F354" s="21" t="s">
        <v>332</v>
      </c>
      <c r="G354" s="21">
        <v>2012.0</v>
      </c>
      <c r="H354" s="26">
        <v>41227.0</v>
      </c>
      <c r="I354" s="21" t="s">
        <v>2220</v>
      </c>
      <c r="J354" s="21"/>
      <c r="K354" s="21" t="s">
        <v>2221</v>
      </c>
      <c r="L354" s="21" t="str">
        <f>IF(ISNUMBER(VLOOKUP(A354,EXCL,1,FALSE)),"Excluido",IF(ISNUMBER(VLOOKUP(A354,POST,1,FALSE)),"PostAlerta",IF(ISNUMBER(VLOOKUP(A354,PRE,1,FALSE)),"PreAlerta","")))</f>
        <v>PreAlerta</v>
      </c>
      <c r="M354" s="21" t="str">
        <f>IF(ISNUMBER(A354),(IF(ISNUMBER(VLOOKUP(A354,KEYWORDS,1,FALSE)),"C/PalabrasClaves","S/PalabrasClaves")),"")</f>
        <v>S/PalabrasClaves</v>
      </c>
      <c r="N354" s="21" t="str">
        <f t="shared" si="6"/>
        <v/>
      </c>
      <c r="O354" s="21"/>
      <c r="P354" s="21" t="s">
        <v>2222</v>
      </c>
      <c r="Q354" s="21"/>
      <c r="R354" s="21" t="str">
        <f>LEFT('2012-2022'!$P354,4)</f>
        <v>2012</v>
      </c>
      <c r="S354" s="21" t="s">
        <v>72</v>
      </c>
      <c r="T354" s="21"/>
      <c r="U354" s="21"/>
      <c r="V354" s="21"/>
      <c r="W354" s="27"/>
      <c r="X354" s="27"/>
      <c r="Y354" s="28"/>
    </row>
    <row r="355" ht="15.75" customHeight="1">
      <c r="A355" s="21">
        <v>2.3148669E7</v>
      </c>
      <c r="B355" s="21" t="s">
        <v>2223</v>
      </c>
      <c r="C355" s="21" t="s">
        <v>2224</v>
      </c>
      <c r="D355" s="21" t="s">
        <v>2225</v>
      </c>
      <c r="E355" s="21" t="s">
        <v>2226</v>
      </c>
      <c r="F355" s="21" t="s">
        <v>810</v>
      </c>
      <c r="G355" s="21">
        <v>2012.0</v>
      </c>
      <c r="H355" s="26">
        <v>41228.0</v>
      </c>
      <c r="I355" s="21" t="s">
        <v>2227</v>
      </c>
      <c r="J355" s="21"/>
      <c r="K355" s="21" t="s">
        <v>2228</v>
      </c>
      <c r="L355" s="21" t="str">
        <f>IF(ISNUMBER(VLOOKUP(A355,EXCL,1,FALSE)),"Excluido",IF(ISNUMBER(VLOOKUP(A355,POST,1,FALSE)),"PostAlerta",IF(ISNUMBER(VLOOKUP(A355,PRE,1,FALSE)),"PreAlerta","")))</f>
        <v>PreAlerta</v>
      </c>
      <c r="M355" s="21" t="str">
        <f>IF(ISNUMBER(A355),(IF(ISNUMBER(VLOOKUP(A355,KEYWORDS,1,FALSE)),"C/PalabrasClaves","S/PalabrasClaves")),"")</f>
        <v>S/PalabrasClaves</v>
      </c>
      <c r="N355" s="21" t="str">
        <f t="shared" si="6"/>
        <v/>
      </c>
      <c r="O355" s="21"/>
      <c r="P355" s="21" t="s">
        <v>2229</v>
      </c>
      <c r="Q355" s="21"/>
      <c r="R355" s="21" t="str">
        <f>LEFT('2012-2022'!$P355,4)</f>
        <v>2012</v>
      </c>
      <c r="S355" s="21" t="s">
        <v>72</v>
      </c>
      <c r="T355" s="21"/>
      <c r="U355" s="21"/>
      <c r="V355" s="21"/>
      <c r="W355" s="27"/>
      <c r="X355" s="27"/>
      <c r="Y355" s="12"/>
    </row>
    <row r="356" ht="15.75" customHeight="1">
      <c r="A356" s="21">
        <v>2.3181781E7</v>
      </c>
      <c r="B356" s="21" t="s">
        <v>2230</v>
      </c>
      <c r="C356" s="21" t="s">
        <v>2231</v>
      </c>
      <c r="D356" s="21" t="s">
        <v>2232</v>
      </c>
      <c r="E356" s="21" t="s">
        <v>2233</v>
      </c>
      <c r="F356" s="21" t="s">
        <v>2234</v>
      </c>
      <c r="G356" s="21">
        <v>2012.0</v>
      </c>
      <c r="H356" s="26">
        <v>41241.0</v>
      </c>
      <c r="I356" s="21" t="s">
        <v>2235</v>
      </c>
      <c r="J356" s="21"/>
      <c r="K356" s="21" t="s">
        <v>2236</v>
      </c>
      <c r="L356" s="21" t="str">
        <f>IF(ISNUMBER(VLOOKUP(A356,EXCL,1,FALSE)),"Excluido",IF(ISNUMBER(VLOOKUP(A356,POST,1,FALSE)),"PostAlerta",IF(ISNUMBER(VLOOKUP(A356,PRE,1,FALSE)),"PreAlerta","")))</f>
        <v>PreAlerta</v>
      </c>
      <c r="M356" s="21" t="str">
        <f>IF(ISNUMBER(A356),(IF(ISNUMBER(VLOOKUP(A356,KEYWORDS,1,FALSE)),"C/PalabrasClaves","S/PalabrasClaves")),"")</f>
        <v>S/PalabrasClaves</v>
      </c>
      <c r="N356" s="21" t="str">
        <f t="shared" si="6"/>
        <v/>
      </c>
      <c r="O356" s="21"/>
      <c r="P356" s="21" t="s">
        <v>2237</v>
      </c>
      <c r="Q356" s="21"/>
      <c r="R356" s="21" t="str">
        <f>LEFT('2012-2022'!$P356,4)</f>
        <v>2012</v>
      </c>
      <c r="S356" s="21" t="s">
        <v>72</v>
      </c>
      <c r="T356" s="21"/>
      <c r="U356" s="21"/>
      <c r="V356" s="21"/>
      <c r="W356" s="27"/>
      <c r="X356" s="27"/>
      <c r="Y356" s="28"/>
    </row>
    <row r="357" ht="15.75" customHeight="1">
      <c r="A357" s="21">
        <v>2.3190684E7</v>
      </c>
      <c r="B357" s="21" t="s">
        <v>2238</v>
      </c>
      <c r="C357" s="21" t="s">
        <v>2239</v>
      </c>
      <c r="D357" s="21" t="s">
        <v>2240</v>
      </c>
      <c r="E357" s="21" t="s">
        <v>2241</v>
      </c>
      <c r="F357" s="21" t="s">
        <v>2234</v>
      </c>
      <c r="G357" s="21">
        <v>2012.0</v>
      </c>
      <c r="H357" s="26">
        <v>41243.0</v>
      </c>
      <c r="I357" s="21" t="s">
        <v>2242</v>
      </c>
      <c r="J357" s="21"/>
      <c r="K357" s="21" t="s">
        <v>2243</v>
      </c>
      <c r="L357" s="21" t="str">
        <f>IF(ISNUMBER(VLOOKUP(A357,EXCL,1,FALSE)),"Excluido",IF(ISNUMBER(VLOOKUP(A357,POST,1,FALSE)),"PostAlerta",IF(ISNUMBER(VLOOKUP(A357,PRE,1,FALSE)),"PreAlerta","")))</f>
        <v>PreAlerta</v>
      </c>
      <c r="M357" s="21" t="str">
        <f>IF(ISNUMBER(A357),(IF(ISNUMBER(VLOOKUP(A357,KEYWORDS,1,FALSE)),"C/PalabrasClaves","S/PalabrasClaves")),"")</f>
        <v>S/PalabrasClaves</v>
      </c>
      <c r="N357" s="21" t="str">
        <f t="shared" si="6"/>
        <v/>
      </c>
      <c r="O357" s="21"/>
      <c r="P357" s="21" t="s">
        <v>2244</v>
      </c>
      <c r="Q357" s="21"/>
      <c r="R357" s="21" t="str">
        <f>LEFT('2012-2022'!$P357,4)</f>
        <v>2012</v>
      </c>
      <c r="S357" s="21" t="s">
        <v>72</v>
      </c>
      <c r="T357" s="21"/>
      <c r="U357" s="21"/>
      <c r="V357" s="21"/>
      <c r="W357" s="27"/>
      <c r="X357" s="27"/>
      <c r="Y357" s="12"/>
    </row>
    <row r="358" ht="15.75" customHeight="1">
      <c r="A358" s="21">
        <v>2.3198969E7</v>
      </c>
      <c r="B358" s="21" t="s">
        <v>2245</v>
      </c>
      <c r="C358" s="21" t="s">
        <v>2246</v>
      </c>
      <c r="D358" s="21" t="s">
        <v>2247</v>
      </c>
      <c r="E358" s="21" t="s">
        <v>1805</v>
      </c>
      <c r="F358" s="21" t="s">
        <v>810</v>
      </c>
      <c r="G358" s="21">
        <v>2012.0</v>
      </c>
      <c r="H358" s="26">
        <v>41247.0</v>
      </c>
      <c r="I358" s="21" t="s">
        <v>2248</v>
      </c>
      <c r="J358" s="21"/>
      <c r="K358" s="21" t="s">
        <v>2249</v>
      </c>
      <c r="L358" s="21" t="str">
        <f>IF(ISNUMBER(VLOOKUP(A358,EXCL,1,FALSE)),"Excluido",IF(ISNUMBER(VLOOKUP(A358,POST,1,FALSE)),"PostAlerta",IF(ISNUMBER(VLOOKUP(A358,PRE,1,FALSE)),"PreAlerta","")))</f>
        <v>PreAlerta</v>
      </c>
      <c r="M358" s="21" t="str">
        <f>IF(ISNUMBER(A358),(IF(ISNUMBER(VLOOKUP(A358,KEYWORDS,1,FALSE)),"C/PalabrasClaves","S/PalabrasClaves")),"")</f>
        <v>S/PalabrasClaves</v>
      </c>
      <c r="N358" s="21" t="str">
        <f t="shared" si="6"/>
        <v/>
      </c>
      <c r="O358" s="21"/>
      <c r="P358" s="21" t="s">
        <v>2250</v>
      </c>
      <c r="Q358" s="21"/>
      <c r="R358" s="21" t="str">
        <f>LEFT('2012-2022'!$P358,4)</f>
        <v>2012</v>
      </c>
      <c r="S358" s="21" t="s">
        <v>72</v>
      </c>
      <c r="T358" s="21"/>
      <c r="U358" s="21"/>
      <c r="V358" s="21"/>
      <c r="W358" s="27"/>
      <c r="X358" s="27"/>
      <c r="Y358" s="28"/>
    </row>
    <row r="359" ht="15.75" customHeight="1">
      <c r="A359" s="21">
        <v>2.1803838E7</v>
      </c>
      <c r="B359" s="21" t="s">
        <v>2251</v>
      </c>
      <c r="C359" s="21" t="s">
        <v>2252</v>
      </c>
      <c r="D359" s="21" t="s">
        <v>2253</v>
      </c>
      <c r="E359" s="21" t="s">
        <v>2254</v>
      </c>
      <c r="F359" s="21" t="s">
        <v>2255</v>
      </c>
      <c r="G359" s="21">
        <v>2012.0</v>
      </c>
      <c r="H359" s="26">
        <v>40757.0</v>
      </c>
      <c r="I359" s="21"/>
      <c r="J359" s="21"/>
      <c r="K359" s="21" t="s">
        <v>2256</v>
      </c>
      <c r="L359" s="21" t="str">
        <f>IF(ISNUMBER(VLOOKUP(A359,EXCL,1,FALSE)),"Excluido",IF(ISNUMBER(VLOOKUP(A359,POST,1,FALSE)),"PostAlerta",IF(ISNUMBER(VLOOKUP(A359,PRE,1,FALSE)),"PreAlerta","")))</f>
        <v>PreAlerta</v>
      </c>
      <c r="M359" s="21" t="str">
        <f>IF(ISNUMBER(A359),(IF(ISNUMBER(VLOOKUP(A359,KEYWORDS,1,FALSE)),"C/PalabrasClaves","S/PalabrasClaves")),"")</f>
        <v>S/PalabrasClaves</v>
      </c>
      <c r="N359" s="21" t="str">
        <f t="shared" si="6"/>
        <v/>
      </c>
      <c r="O359" s="21"/>
      <c r="P359" s="21" t="s">
        <v>2257</v>
      </c>
      <c r="Q359" s="21"/>
      <c r="R359" s="21" t="str">
        <f>LEFT('2012-2022'!$P359,4)</f>
        <v>2012</v>
      </c>
      <c r="S359" s="21" t="s">
        <v>74</v>
      </c>
      <c r="T359" s="21"/>
      <c r="U359" s="21"/>
      <c r="V359" s="21"/>
      <c r="W359" s="27"/>
      <c r="X359" s="27"/>
      <c r="Y359" s="12"/>
    </row>
    <row r="360" ht="15.75" customHeight="1">
      <c r="A360" s="21">
        <v>2.2192733E7</v>
      </c>
      <c r="B360" s="21" t="s">
        <v>2258</v>
      </c>
      <c r="C360" s="21" t="s">
        <v>2259</v>
      </c>
      <c r="D360" s="21" t="s">
        <v>2260</v>
      </c>
      <c r="E360" s="21" t="s">
        <v>2261</v>
      </c>
      <c r="F360" s="21" t="s">
        <v>112</v>
      </c>
      <c r="G360" s="21">
        <v>2012.0</v>
      </c>
      <c r="H360" s="26">
        <v>40901.0</v>
      </c>
      <c r="I360" s="21" t="s">
        <v>2262</v>
      </c>
      <c r="J360" s="21"/>
      <c r="K360" s="21" t="s">
        <v>2263</v>
      </c>
      <c r="L360" s="21" t="str">
        <f>IF(ISNUMBER(VLOOKUP(A360,EXCL,1,FALSE)),"Excluido",IF(ISNUMBER(VLOOKUP(A360,POST,1,FALSE)),"PostAlerta",IF(ISNUMBER(VLOOKUP(A360,PRE,1,FALSE)),"PreAlerta","")))</f>
        <v>PreAlerta</v>
      </c>
      <c r="M360" s="21" t="str">
        <f>IF(ISNUMBER(A360),(IF(ISNUMBER(VLOOKUP(A360,KEYWORDS,1,FALSE)),"C/PalabrasClaves","S/PalabrasClaves")),"")</f>
        <v>S/PalabrasClaves</v>
      </c>
      <c r="N360" s="21" t="str">
        <f t="shared" si="6"/>
        <v/>
      </c>
      <c r="O360" s="21"/>
      <c r="P360" s="21" t="s">
        <v>2257</v>
      </c>
      <c r="Q360" s="21"/>
      <c r="R360" s="21" t="str">
        <f>LEFT('2012-2022'!$P360,4)</f>
        <v>2012</v>
      </c>
      <c r="S360" s="21" t="s">
        <v>74</v>
      </c>
      <c r="T360" s="21"/>
      <c r="U360" s="21"/>
      <c r="V360" s="21"/>
      <c r="W360" s="27"/>
      <c r="X360" s="27"/>
      <c r="Y360" s="28"/>
    </row>
    <row r="361" ht="15.75" customHeight="1">
      <c r="A361" s="21">
        <v>2.2465306E7</v>
      </c>
      <c r="B361" s="21" t="s">
        <v>2264</v>
      </c>
      <c r="C361" s="21" t="s">
        <v>2265</v>
      </c>
      <c r="D361" s="21" t="s">
        <v>2266</v>
      </c>
      <c r="E361" s="21" t="s">
        <v>2267</v>
      </c>
      <c r="F361" s="21" t="s">
        <v>2268</v>
      </c>
      <c r="G361" s="21">
        <v>2012.0</v>
      </c>
      <c r="H361" s="26">
        <v>41002.0</v>
      </c>
      <c r="I361" s="21"/>
      <c r="J361" s="21"/>
      <c r="K361" s="21" t="s">
        <v>2269</v>
      </c>
      <c r="L361" s="21" t="str">
        <f>IF(ISNUMBER(VLOOKUP(A361,EXCL,1,FALSE)),"Excluido",IF(ISNUMBER(VLOOKUP(A361,POST,1,FALSE)),"PostAlerta",IF(ISNUMBER(VLOOKUP(A361,PRE,1,FALSE)),"PreAlerta","")))</f>
        <v>PreAlerta</v>
      </c>
      <c r="M361" s="21" t="str">
        <f>IF(ISNUMBER(A361),(IF(ISNUMBER(VLOOKUP(A361,KEYWORDS,1,FALSE)),"C/PalabrasClaves","S/PalabrasClaves")),"")</f>
        <v>S/PalabrasClaves</v>
      </c>
      <c r="N361" s="21" t="str">
        <f t="shared" si="6"/>
        <v/>
      </c>
      <c r="O361" s="21"/>
      <c r="P361" s="21" t="s">
        <v>2257</v>
      </c>
      <c r="Q361" s="21"/>
      <c r="R361" s="21" t="str">
        <f>LEFT('2012-2022'!$P361,4)</f>
        <v>2012</v>
      </c>
      <c r="S361" s="21" t="s">
        <v>74</v>
      </c>
      <c r="T361" s="21"/>
      <c r="U361" s="21"/>
      <c r="V361" s="21"/>
      <c r="W361" s="27"/>
      <c r="X361" s="27"/>
      <c r="Y361" s="12"/>
    </row>
    <row r="362" ht="15.75" customHeight="1">
      <c r="A362" s="21">
        <v>2.2521739E7</v>
      </c>
      <c r="B362" s="21" t="s">
        <v>2270</v>
      </c>
      <c r="C362" s="21" t="s">
        <v>2271</v>
      </c>
      <c r="D362" s="21" t="s">
        <v>2272</v>
      </c>
      <c r="E362" s="21" t="s">
        <v>2273</v>
      </c>
      <c r="F362" s="21" t="s">
        <v>2268</v>
      </c>
      <c r="G362" s="21">
        <v>2012.0</v>
      </c>
      <c r="H362" s="26">
        <v>41023.0</v>
      </c>
      <c r="I362" s="21"/>
      <c r="J362" s="21"/>
      <c r="K362" s="21" t="s">
        <v>2274</v>
      </c>
      <c r="L362" s="21" t="str">
        <f>IF(ISNUMBER(VLOOKUP(A362,EXCL,1,FALSE)),"Excluido",IF(ISNUMBER(VLOOKUP(A362,POST,1,FALSE)),"PostAlerta",IF(ISNUMBER(VLOOKUP(A362,PRE,1,FALSE)),"PreAlerta","")))</f>
        <v>PreAlerta</v>
      </c>
      <c r="M362" s="21" t="str">
        <f>IF(ISNUMBER(A362),(IF(ISNUMBER(VLOOKUP(A362,KEYWORDS,1,FALSE)),"C/PalabrasClaves","S/PalabrasClaves")),"")</f>
        <v>S/PalabrasClaves</v>
      </c>
      <c r="N362" s="21" t="str">
        <f t="shared" si="6"/>
        <v/>
      </c>
      <c r="O362" s="21"/>
      <c r="P362" s="21" t="s">
        <v>2257</v>
      </c>
      <c r="Q362" s="21"/>
      <c r="R362" s="21" t="str">
        <f>LEFT('2012-2022'!$P362,4)</f>
        <v>2012</v>
      </c>
      <c r="S362" s="21" t="s">
        <v>74</v>
      </c>
      <c r="T362" s="21"/>
      <c r="U362" s="21"/>
      <c r="V362" s="21"/>
      <c r="W362" s="27"/>
      <c r="X362" s="27"/>
      <c r="Y362" s="28"/>
    </row>
    <row r="363" ht="15.75" customHeight="1">
      <c r="A363" s="21">
        <v>2.2676974E7</v>
      </c>
      <c r="B363" s="21" t="s">
        <v>2275</v>
      </c>
      <c r="C363" s="21" t="s">
        <v>2276</v>
      </c>
      <c r="D363" s="21" t="s">
        <v>2277</v>
      </c>
      <c r="E363" s="21" t="s">
        <v>2278</v>
      </c>
      <c r="F363" s="21" t="s">
        <v>915</v>
      </c>
      <c r="G363" s="21">
        <v>2012.0</v>
      </c>
      <c r="H363" s="26">
        <v>41069.0</v>
      </c>
      <c r="I363" s="21"/>
      <c r="J363" s="21"/>
      <c r="K363" s="21" t="s">
        <v>2279</v>
      </c>
      <c r="L363" s="21" t="str">
        <f>IF(ISNUMBER(VLOOKUP(A363,EXCL,1,FALSE)),"Excluido",IF(ISNUMBER(VLOOKUP(A363,POST,1,FALSE)),"PostAlerta",IF(ISNUMBER(VLOOKUP(A363,PRE,1,FALSE)),"PreAlerta","")))</f>
        <v>PreAlerta</v>
      </c>
      <c r="M363" s="21" t="str">
        <f>IF(ISNUMBER(A363),(IF(ISNUMBER(VLOOKUP(A363,KEYWORDS,1,FALSE)),"C/PalabrasClaves","S/PalabrasClaves")),"")</f>
        <v>S/PalabrasClaves</v>
      </c>
      <c r="N363" s="21" t="str">
        <f t="shared" si="6"/>
        <v/>
      </c>
      <c r="O363" s="21"/>
      <c r="P363" s="21" t="s">
        <v>2257</v>
      </c>
      <c r="Q363" s="21"/>
      <c r="R363" s="21" t="str">
        <f>LEFT('2012-2022'!$P363,4)</f>
        <v>2012</v>
      </c>
      <c r="S363" s="21" t="s">
        <v>74</v>
      </c>
      <c r="T363" s="21"/>
      <c r="U363" s="21"/>
      <c r="V363" s="21"/>
      <c r="W363" s="27"/>
      <c r="X363" s="27"/>
      <c r="Y363" s="12"/>
    </row>
    <row r="364" ht="15.75" customHeight="1">
      <c r="A364" s="21">
        <v>2.271246E7</v>
      </c>
      <c r="B364" s="21" t="s">
        <v>2280</v>
      </c>
      <c r="C364" s="21" t="s">
        <v>2281</v>
      </c>
      <c r="D364" s="21" t="s">
        <v>2282</v>
      </c>
      <c r="E364" s="21" t="s">
        <v>2283</v>
      </c>
      <c r="F364" s="21" t="s">
        <v>119</v>
      </c>
      <c r="G364" s="21">
        <v>2012.0</v>
      </c>
      <c r="H364" s="26">
        <v>41081.0</v>
      </c>
      <c r="I364" s="21" t="s">
        <v>2284</v>
      </c>
      <c r="J364" s="21" t="s">
        <v>2285</v>
      </c>
      <c r="K364" s="21" t="s">
        <v>2286</v>
      </c>
      <c r="L364" s="21" t="str">
        <f>IF(ISNUMBER(VLOOKUP(A364,EXCL,1,FALSE)),"Excluido",IF(ISNUMBER(VLOOKUP(A364,POST,1,FALSE)),"PostAlerta",IF(ISNUMBER(VLOOKUP(A364,PRE,1,FALSE)),"PreAlerta","")))</f>
        <v>PreAlerta</v>
      </c>
      <c r="M364" s="21" t="str">
        <f>IF(ISNUMBER(A364),(IF(ISNUMBER(VLOOKUP(A364,KEYWORDS,1,FALSE)),"C/PalabrasClaves","S/PalabrasClaves")),"")</f>
        <v>S/PalabrasClaves</v>
      </c>
      <c r="N364" s="21" t="str">
        <f t="shared" si="6"/>
        <v/>
      </c>
      <c r="O364" s="21"/>
      <c r="P364" s="21" t="s">
        <v>2257</v>
      </c>
      <c r="Q364" s="21"/>
      <c r="R364" s="21" t="str">
        <f>LEFT('2012-2022'!$P364,4)</f>
        <v>2012</v>
      </c>
      <c r="S364" s="21" t="s">
        <v>74</v>
      </c>
      <c r="T364" s="21"/>
      <c r="U364" s="21"/>
      <c r="V364" s="21"/>
      <c r="W364" s="27"/>
      <c r="X364" s="27"/>
      <c r="Y364" s="28"/>
    </row>
    <row r="365" ht="15.75" customHeight="1">
      <c r="A365" s="21">
        <v>2.2729571E7</v>
      </c>
      <c r="B365" s="21" t="s">
        <v>2287</v>
      </c>
      <c r="C365" s="21" t="s">
        <v>2288</v>
      </c>
      <c r="D365" s="21" t="s">
        <v>2289</v>
      </c>
      <c r="E365" s="21" t="s">
        <v>2290</v>
      </c>
      <c r="F365" s="21" t="s">
        <v>2291</v>
      </c>
      <c r="G365" s="21">
        <v>2012.0</v>
      </c>
      <c r="H365" s="26">
        <v>41086.0</v>
      </c>
      <c r="I365" s="21"/>
      <c r="J365" s="21"/>
      <c r="K365" s="21" t="s">
        <v>2292</v>
      </c>
      <c r="L365" s="21" t="str">
        <f>IF(ISNUMBER(VLOOKUP(A365,EXCL,1,FALSE)),"Excluido",IF(ISNUMBER(VLOOKUP(A365,POST,1,FALSE)),"PostAlerta",IF(ISNUMBER(VLOOKUP(A365,PRE,1,FALSE)),"PreAlerta","")))</f>
        <v>PreAlerta</v>
      </c>
      <c r="M365" s="21" t="str">
        <f>IF(ISNUMBER(A365),(IF(ISNUMBER(VLOOKUP(A365,KEYWORDS,1,FALSE)),"C/PalabrasClaves","S/PalabrasClaves")),"")</f>
        <v>S/PalabrasClaves</v>
      </c>
      <c r="N365" s="21" t="str">
        <f t="shared" si="6"/>
        <v/>
      </c>
      <c r="O365" s="21"/>
      <c r="P365" s="21" t="s">
        <v>2257</v>
      </c>
      <c r="Q365" s="21"/>
      <c r="R365" s="21" t="str">
        <f>LEFT('2012-2022'!$P365,4)</f>
        <v>2012</v>
      </c>
      <c r="S365" s="21" t="s">
        <v>74</v>
      </c>
      <c r="T365" s="21"/>
      <c r="U365" s="21"/>
      <c r="V365" s="21"/>
      <c r="W365" s="27"/>
      <c r="X365" s="27"/>
      <c r="Y365" s="12"/>
    </row>
    <row r="366" ht="15.75" customHeight="1">
      <c r="A366" s="21">
        <v>2.2784931E7</v>
      </c>
      <c r="B366" s="21" t="s">
        <v>2293</v>
      </c>
      <c r="C366" s="21" t="s">
        <v>2294</v>
      </c>
      <c r="D366" s="21" t="s">
        <v>2295</v>
      </c>
      <c r="E366" s="21" t="s">
        <v>2296</v>
      </c>
      <c r="F366" s="21" t="s">
        <v>202</v>
      </c>
      <c r="G366" s="21">
        <v>2012.0</v>
      </c>
      <c r="H366" s="26">
        <v>41103.0</v>
      </c>
      <c r="I366" s="21"/>
      <c r="J366" s="21"/>
      <c r="K366" s="21" t="s">
        <v>2297</v>
      </c>
      <c r="L366" s="21" t="str">
        <f>IF(ISNUMBER(VLOOKUP(A366,EXCL,1,FALSE)),"Excluido",IF(ISNUMBER(VLOOKUP(A366,POST,1,FALSE)),"PostAlerta",IF(ISNUMBER(VLOOKUP(A366,PRE,1,FALSE)),"PreAlerta","")))</f>
        <v>PreAlerta</v>
      </c>
      <c r="M366" s="21" t="str">
        <f>IF(ISNUMBER(A366),(IF(ISNUMBER(VLOOKUP(A366,KEYWORDS,1,FALSE)),"C/PalabrasClaves","S/PalabrasClaves")),"")</f>
        <v>S/PalabrasClaves</v>
      </c>
      <c r="N366" s="21" t="str">
        <f t="shared" si="6"/>
        <v/>
      </c>
      <c r="O366" s="21"/>
      <c r="P366" s="21" t="s">
        <v>2257</v>
      </c>
      <c r="Q366" s="21"/>
      <c r="R366" s="21" t="str">
        <f>LEFT('2012-2022'!$P366,4)</f>
        <v>2012</v>
      </c>
      <c r="S366" s="21" t="s">
        <v>74</v>
      </c>
      <c r="T366" s="21"/>
      <c r="U366" s="21"/>
      <c r="V366" s="21"/>
      <c r="W366" s="27"/>
      <c r="X366" s="27"/>
      <c r="Y366" s="28"/>
    </row>
    <row r="367" ht="15.75" customHeight="1">
      <c r="A367" s="21">
        <v>2.2796321E7</v>
      </c>
      <c r="B367" s="21" t="s">
        <v>2298</v>
      </c>
      <c r="C367" s="21" t="s">
        <v>2299</v>
      </c>
      <c r="D367" s="21" t="s">
        <v>2300</v>
      </c>
      <c r="E367" s="21" t="s">
        <v>2301</v>
      </c>
      <c r="F367" s="21" t="s">
        <v>208</v>
      </c>
      <c r="G367" s="21">
        <v>2012.0</v>
      </c>
      <c r="H367" s="26">
        <v>41107.0</v>
      </c>
      <c r="I367" s="21"/>
      <c r="J367" s="21"/>
      <c r="K367" s="21" t="s">
        <v>2302</v>
      </c>
      <c r="L367" s="21" t="str">
        <f>IF(ISNUMBER(VLOOKUP(A367,EXCL,1,FALSE)),"Excluido",IF(ISNUMBER(VLOOKUP(A367,POST,1,FALSE)),"PostAlerta",IF(ISNUMBER(VLOOKUP(A367,PRE,1,FALSE)),"PreAlerta","")))</f>
        <v>PreAlerta</v>
      </c>
      <c r="M367" s="21" t="str">
        <f>IF(ISNUMBER(A367),(IF(ISNUMBER(VLOOKUP(A367,KEYWORDS,1,FALSE)),"C/PalabrasClaves","S/PalabrasClaves")),"")</f>
        <v>S/PalabrasClaves</v>
      </c>
      <c r="N367" s="21" t="str">
        <f t="shared" si="6"/>
        <v/>
      </c>
      <c r="O367" s="21"/>
      <c r="P367" s="21" t="s">
        <v>2257</v>
      </c>
      <c r="Q367" s="21"/>
      <c r="R367" s="21" t="str">
        <f>LEFT('2012-2022'!$P367,4)</f>
        <v>2012</v>
      </c>
      <c r="S367" s="21" t="s">
        <v>74</v>
      </c>
      <c r="T367" s="21"/>
      <c r="U367" s="21"/>
      <c r="V367" s="21"/>
      <c r="W367" s="27"/>
      <c r="X367" s="27"/>
      <c r="Y367" s="12"/>
    </row>
    <row r="368" ht="15.75" customHeight="1">
      <c r="A368" s="21">
        <v>2.2813904E7</v>
      </c>
      <c r="B368" s="21" t="s">
        <v>2303</v>
      </c>
      <c r="C368" s="21" t="s">
        <v>2304</v>
      </c>
      <c r="D368" s="21" t="s">
        <v>2305</v>
      </c>
      <c r="E368" s="21" t="s">
        <v>848</v>
      </c>
      <c r="F368" s="21" t="s">
        <v>909</v>
      </c>
      <c r="G368" s="21">
        <v>2012.0</v>
      </c>
      <c r="H368" s="26">
        <v>41111.0</v>
      </c>
      <c r="I368" s="21"/>
      <c r="J368" s="21"/>
      <c r="K368" s="21" t="s">
        <v>2306</v>
      </c>
      <c r="L368" s="21" t="str">
        <f>IF(ISNUMBER(VLOOKUP(A368,EXCL,1,FALSE)),"Excluido",IF(ISNUMBER(VLOOKUP(A368,POST,1,FALSE)),"PostAlerta",IF(ISNUMBER(VLOOKUP(A368,PRE,1,FALSE)),"PreAlerta","")))</f>
        <v>PreAlerta</v>
      </c>
      <c r="M368" s="21" t="str">
        <f>IF(ISNUMBER(A368),(IF(ISNUMBER(VLOOKUP(A368,KEYWORDS,1,FALSE)),"C/PalabrasClaves","S/PalabrasClaves")),"")</f>
        <v>S/PalabrasClaves</v>
      </c>
      <c r="N368" s="21" t="str">
        <f t="shared" si="6"/>
        <v/>
      </c>
      <c r="O368" s="21"/>
      <c r="P368" s="21" t="s">
        <v>2257</v>
      </c>
      <c r="Q368" s="21"/>
      <c r="R368" s="21" t="str">
        <f>LEFT('2012-2022'!$P368,4)</f>
        <v>2012</v>
      </c>
      <c r="S368" s="21" t="s">
        <v>74</v>
      </c>
      <c r="T368" s="21"/>
      <c r="U368" s="21"/>
      <c r="V368" s="21"/>
      <c r="W368" s="27"/>
      <c r="X368" s="27"/>
      <c r="Y368" s="28"/>
    </row>
    <row r="369" ht="15.75" customHeight="1">
      <c r="A369" s="21">
        <v>2.2882652E7</v>
      </c>
      <c r="B369" s="21" t="s">
        <v>2307</v>
      </c>
      <c r="C369" s="21" t="s">
        <v>2308</v>
      </c>
      <c r="D369" s="21" t="s">
        <v>2309</v>
      </c>
      <c r="E369" s="21" t="s">
        <v>2310</v>
      </c>
      <c r="F369" s="21" t="s">
        <v>119</v>
      </c>
      <c r="G369" s="21">
        <v>2012.0</v>
      </c>
      <c r="H369" s="26">
        <v>41135.0</v>
      </c>
      <c r="I369" s="21"/>
      <c r="J369" s="21"/>
      <c r="K369" s="21" t="s">
        <v>2311</v>
      </c>
      <c r="L369" s="21" t="str">
        <f>IF(ISNUMBER(VLOOKUP(A369,EXCL,1,FALSE)),"Excluido",IF(ISNUMBER(VLOOKUP(A369,POST,1,FALSE)),"PostAlerta",IF(ISNUMBER(VLOOKUP(A369,PRE,1,FALSE)),"PreAlerta","")))</f>
        <v>PreAlerta</v>
      </c>
      <c r="M369" s="21" t="str">
        <f>IF(ISNUMBER(A369),(IF(ISNUMBER(VLOOKUP(A369,KEYWORDS,1,FALSE)),"C/PalabrasClaves","S/PalabrasClaves")),"")</f>
        <v>S/PalabrasClaves</v>
      </c>
      <c r="N369" s="21" t="str">
        <f t="shared" si="6"/>
        <v/>
      </c>
      <c r="O369" s="21"/>
      <c r="P369" s="21" t="s">
        <v>2257</v>
      </c>
      <c r="Q369" s="21"/>
      <c r="R369" s="21" t="str">
        <f>LEFT('2012-2022'!$P369,4)</f>
        <v>2012</v>
      </c>
      <c r="S369" s="21" t="s">
        <v>74</v>
      </c>
      <c r="T369" s="21"/>
      <c r="U369" s="21"/>
      <c r="V369" s="21"/>
      <c r="W369" s="27"/>
      <c r="X369" s="27"/>
      <c r="Y369" s="12"/>
    </row>
    <row r="370" ht="15.75" customHeight="1">
      <c r="A370" s="21">
        <v>2.2919073E7</v>
      </c>
      <c r="B370" s="21" t="s">
        <v>2312</v>
      </c>
      <c r="C370" s="21" t="s">
        <v>2313</v>
      </c>
      <c r="D370" s="21" t="s">
        <v>2314</v>
      </c>
      <c r="E370" s="21" t="s">
        <v>2315</v>
      </c>
      <c r="F370" s="21" t="s">
        <v>2316</v>
      </c>
      <c r="G370" s="21">
        <v>2012.0</v>
      </c>
      <c r="H370" s="26">
        <v>41146.0</v>
      </c>
      <c r="I370" s="21" t="s">
        <v>2317</v>
      </c>
      <c r="J370" s="21"/>
      <c r="K370" s="21" t="s">
        <v>2318</v>
      </c>
      <c r="L370" s="21" t="str">
        <f>IF(ISNUMBER(VLOOKUP(A370,EXCL,1,FALSE)),"Excluido",IF(ISNUMBER(VLOOKUP(A370,POST,1,FALSE)),"PostAlerta",IF(ISNUMBER(VLOOKUP(A370,PRE,1,FALSE)),"PreAlerta","")))</f>
        <v>PreAlerta</v>
      </c>
      <c r="M370" s="21" t="str">
        <f>IF(ISNUMBER(A370),(IF(ISNUMBER(VLOOKUP(A370,KEYWORDS,1,FALSE)),"C/PalabrasClaves","S/PalabrasClaves")),"")</f>
        <v>S/PalabrasClaves</v>
      </c>
      <c r="N370" s="21" t="str">
        <f t="shared" si="6"/>
        <v/>
      </c>
      <c r="O370" s="21"/>
      <c r="P370" s="21" t="s">
        <v>2257</v>
      </c>
      <c r="Q370" s="21"/>
      <c r="R370" s="21" t="str">
        <f>LEFT('2012-2022'!$P370,4)</f>
        <v>2012</v>
      </c>
      <c r="S370" s="21" t="s">
        <v>74</v>
      </c>
      <c r="T370" s="21"/>
      <c r="U370" s="21"/>
      <c r="V370" s="21"/>
      <c r="W370" s="27"/>
      <c r="X370" s="27"/>
      <c r="Y370" s="28"/>
    </row>
    <row r="371" ht="15.75" customHeight="1">
      <c r="A371" s="21">
        <v>2.2925931E7</v>
      </c>
      <c r="B371" s="21" t="s">
        <v>2319</v>
      </c>
      <c r="C371" s="21" t="s">
        <v>2320</v>
      </c>
      <c r="D371" s="21" t="s">
        <v>2321</v>
      </c>
      <c r="E371" s="21" t="s">
        <v>2322</v>
      </c>
      <c r="F371" s="21" t="s">
        <v>202</v>
      </c>
      <c r="G371" s="21">
        <v>2012.0</v>
      </c>
      <c r="H371" s="26">
        <v>41150.0</v>
      </c>
      <c r="I371" s="21"/>
      <c r="J371" s="21"/>
      <c r="K371" s="21" t="s">
        <v>2323</v>
      </c>
      <c r="L371" s="21" t="str">
        <f>IF(ISNUMBER(VLOOKUP(A371,EXCL,1,FALSE)),"Excluido",IF(ISNUMBER(VLOOKUP(A371,POST,1,FALSE)),"PostAlerta",IF(ISNUMBER(VLOOKUP(A371,PRE,1,FALSE)),"PreAlerta","")))</f>
        <v>PreAlerta</v>
      </c>
      <c r="M371" s="21" t="str">
        <f>IF(ISNUMBER(A371),(IF(ISNUMBER(VLOOKUP(A371,KEYWORDS,1,FALSE)),"C/PalabrasClaves","S/PalabrasClaves")),"")</f>
        <v>S/PalabrasClaves</v>
      </c>
      <c r="N371" s="21" t="str">
        <f t="shared" si="6"/>
        <v/>
      </c>
      <c r="O371" s="21"/>
      <c r="P371" s="21" t="s">
        <v>2257</v>
      </c>
      <c r="Q371" s="21"/>
      <c r="R371" s="21" t="str">
        <f>LEFT('2012-2022'!$P371,4)</f>
        <v>2012</v>
      </c>
      <c r="S371" s="21" t="s">
        <v>74</v>
      </c>
      <c r="T371" s="21"/>
      <c r="U371" s="21"/>
      <c r="V371" s="21"/>
      <c r="W371" s="27"/>
      <c r="X371" s="27"/>
      <c r="Y371" s="12"/>
    </row>
    <row r="372" ht="15.75" customHeight="1">
      <c r="A372" s="21">
        <v>2.2961037E7</v>
      </c>
      <c r="B372" s="21" t="s">
        <v>2324</v>
      </c>
      <c r="C372" s="21" t="s">
        <v>2325</v>
      </c>
      <c r="D372" s="21" t="s">
        <v>2326</v>
      </c>
      <c r="E372" s="21" t="s">
        <v>2327</v>
      </c>
      <c r="F372" s="21" t="s">
        <v>2086</v>
      </c>
      <c r="G372" s="21">
        <v>2012.0</v>
      </c>
      <c r="H372" s="26">
        <v>41163.0</v>
      </c>
      <c r="I372" s="21"/>
      <c r="J372" s="21"/>
      <c r="K372" s="21" t="s">
        <v>2328</v>
      </c>
      <c r="L372" s="21" t="str">
        <f>IF(ISNUMBER(VLOOKUP(A372,EXCL,1,FALSE)),"Excluido",IF(ISNUMBER(VLOOKUP(A372,POST,1,FALSE)),"PostAlerta",IF(ISNUMBER(VLOOKUP(A372,PRE,1,FALSE)),"PreAlerta","")))</f>
        <v>PreAlerta</v>
      </c>
      <c r="M372" s="21" t="str">
        <f>IF(ISNUMBER(A372),(IF(ISNUMBER(VLOOKUP(A372,KEYWORDS,1,FALSE)),"C/PalabrasClaves","S/PalabrasClaves")),"")</f>
        <v>S/PalabrasClaves</v>
      </c>
      <c r="N372" s="21" t="str">
        <f t="shared" si="6"/>
        <v/>
      </c>
      <c r="O372" s="21"/>
      <c r="P372" s="21" t="s">
        <v>2257</v>
      </c>
      <c r="Q372" s="21"/>
      <c r="R372" s="21" t="str">
        <f>LEFT('2012-2022'!$P372,4)</f>
        <v>2012</v>
      </c>
      <c r="S372" s="21" t="s">
        <v>74</v>
      </c>
      <c r="T372" s="21"/>
      <c r="U372" s="21"/>
      <c r="V372" s="21"/>
      <c r="W372" s="27"/>
      <c r="X372" s="27"/>
      <c r="Y372" s="28"/>
    </row>
    <row r="373" ht="15.75" customHeight="1">
      <c r="A373" s="21">
        <v>2.3002218E7</v>
      </c>
      <c r="B373" s="21" t="s">
        <v>2329</v>
      </c>
      <c r="C373" s="21" t="s">
        <v>2330</v>
      </c>
      <c r="D373" s="21" t="s">
        <v>2331</v>
      </c>
      <c r="E373" s="21" t="s">
        <v>2332</v>
      </c>
      <c r="F373" s="21" t="s">
        <v>258</v>
      </c>
      <c r="G373" s="21">
        <v>2012.0</v>
      </c>
      <c r="H373" s="26">
        <v>41177.0</v>
      </c>
      <c r="I373" s="21" t="s">
        <v>2333</v>
      </c>
      <c r="J373" s="21"/>
      <c r="K373" s="21" t="s">
        <v>2334</v>
      </c>
      <c r="L373" s="21" t="str">
        <f>IF(ISNUMBER(VLOOKUP(A373,EXCL,1,FALSE)),"Excluido",IF(ISNUMBER(VLOOKUP(A373,POST,1,FALSE)),"PostAlerta",IF(ISNUMBER(VLOOKUP(A373,PRE,1,FALSE)),"PreAlerta","")))</f>
        <v>PreAlerta</v>
      </c>
      <c r="M373" s="21" t="str">
        <f>IF(ISNUMBER(A373),(IF(ISNUMBER(VLOOKUP(A373,KEYWORDS,1,FALSE)),"C/PalabrasClaves","S/PalabrasClaves")),"")</f>
        <v>S/PalabrasClaves</v>
      </c>
      <c r="N373" s="21" t="str">
        <f t="shared" si="6"/>
        <v/>
      </c>
      <c r="O373" s="21"/>
      <c r="P373" s="21" t="s">
        <v>2257</v>
      </c>
      <c r="Q373" s="21"/>
      <c r="R373" s="21" t="str">
        <f>LEFT('2012-2022'!$P373,4)</f>
        <v>2012</v>
      </c>
      <c r="S373" s="21" t="s">
        <v>74</v>
      </c>
      <c r="T373" s="21"/>
      <c r="U373" s="21"/>
      <c r="V373" s="21"/>
      <c r="W373" s="27"/>
      <c r="X373" s="27"/>
      <c r="Y373" s="12"/>
    </row>
    <row r="374" ht="15.75" customHeight="1">
      <c r="A374" s="21">
        <v>2.3017151E7</v>
      </c>
      <c r="B374" s="21" t="s">
        <v>2335</v>
      </c>
      <c r="C374" s="21" t="s">
        <v>2336</v>
      </c>
      <c r="D374" s="21" t="s">
        <v>2337</v>
      </c>
      <c r="E374" s="21" t="s">
        <v>2338</v>
      </c>
      <c r="F374" s="21" t="s">
        <v>220</v>
      </c>
      <c r="G374" s="21">
        <v>2012.0</v>
      </c>
      <c r="H374" s="26">
        <v>41181.0</v>
      </c>
      <c r="I374" s="21"/>
      <c r="J374" s="21"/>
      <c r="K374" s="21" t="s">
        <v>2339</v>
      </c>
      <c r="L374" s="21" t="str">
        <f>IF(ISNUMBER(VLOOKUP(A374,EXCL,1,FALSE)),"Excluido",IF(ISNUMBER(VLOOKUP(A374,POST,1,FALSE)),"PostAlerta",IF(ISNUMBER(VLOOKUP(A374,PRE,1,FALSE)),"PreAlerta","")))</f>
        <v>PreAlerta</v>
      </c>
      <c r="M374" s="21" t="str">
        <f>IF(ISNUMBER(A374),(IF(ISNUMBER(VLOOKUP(A374,KEYWORDS,1,FALSE)),"C/PalabrasClaves","S/PalabrasClaves")),"")</f>
        <v>S/PalabrasClaves</v>
      </c>
      <c r="N374" s="21" t="str">
        <f t="shared" si="6"/>
        <v/>
      </c>
      <c r="O374" s="21"/>
      <c r="P374" s="21" t="s">
        <v>2257</v>
      </c>
      <c r="Q374" s="21"/>
      <c r="R374" s="21" t="str">
        <f>LEFT('2012-2022'!$P374,4)</f>
        <v>2012</v>
      </c>
      <c r="S374" s="21" t="s">
        <v>74</v>
      </c>
      <c r="T374" s="21"/>
      <c r="U374" s="21"/>
      <c r="V374" s="21"/>
      <c r="W374" s="27"/>
      <c r="X374" s="27"/>
      <c r="Y374" s="28"/>
    </row>
    <row r="375" ht="15.75" customHeight="1">
      <c r="A375" s="21">
        <v>2.304217E7</v>
      </c>
      <c r="B375" s="21" t="s">
        <v>2340</v>
      </c>
      <c r="C375" s="21" t="s">
        <v>2341</v>
      </c>
      <c r="D375" s="21" t="s">
        <v>2342</v>
      </c>
      <c r="E375" s="21" t="s">
        <v>2343</v>
      </c>
      <c r="F375" s="21" t="s">
        <v>182</v>
      </c>
      <c r="G375" s="21">
        <v>2012.0</v>
      </c>
      <c r="H375" s="26">
        <v>41191.0</v>
      </c>
      <c r="I375" s="21" t="s">
        <v>2344</v>
      </c>
      <c r="J375" s="21"/>
      <c r="K375" s="21" t="s">
        <v>2345</v>
      </c>
      <c r="L375" s="21" t="str">
        <f>IF(ISNUMBER(VLOOKUP(A375,EXCL,1,FALSE)),"Excluido",IF(ISNUMBER(VLOOKUP(A375,POST,1,FALSE)),"PostAlerta",IF(ISNUMBER(VLOOKUP(A375,PRE,1,FALSE)),"PreAlerta","")))</f>
        <v>PreAlerta</v>
      </c>
      <c r="M375" s="21" t="str">
        <f>IF(ISNUMBER(A375),(IF(ISNUMBER(VLOOKUP(A375,KEYWORDS,1,FALSE)),"C/PalabrasClaves","S/PalabrasClaves")),"")</f>
        <v>S/PalabrasClaves</v>
      </c>
      <c r="N375" s="21" t="str">
        <f t="shared" si="6"/>
        <v/>
      </c>
      <c r="O375" s="21"/>
      <c r="P375" s="21" t="s">
        <v>2257</v>
      </c>
      <c r="Q375" s="21"/>
      <c r="R375" s="21" t="str">
        <f>LEFT('2012-2022'!$P375,4)</f>
        <v>2012</v>
      </c>
      <c r="S375" s="21" t="s">
        <v>74</v>
      </c>
      <c r="T375" s="21"/>
      <c r="U375" s="21"/>
      <c r="V375" s="21"/>
      <c r="W375" s="27"/>
      <c r="X375" s="27"/>
      <c r="Y375" s="12"/>
    </row>
    <row r="376" ht="15.75" customHeight="1">
      <c r="A376" s="21">
        <v>2.3137572E7</v>
      </c>
      <c r="B376" s="21" t="s">
        <v>2346</v>
      </c>
      <c r="C376" s="21" t="s">
        <v>2347</v>
      </c>
      <c r="D376" s="21" t="s">
        <v>2348</v>
      </c>
      <c r="E376" s="21" t="s">
        <v>225</v>
      </c>
      <c r="F376" s="21" t="s">
        <v>496</v>
      </c>
      <c r="G376" s="21">
        <v>2012.0</v>
      </c>
      <c r="H376" s="26">
        <v>41223.0</v>
      </c>
      <c r="I376" s="21"/>
      <c r="J376" s="21"/>
      <c r="K376" s="21" t="s">
        <v>2349</v>
      </c>
      <c r="L376" s="21" t="str">
        <f>IF(ISNUMBER(VLOOKUP(A376,EXCL,1,FALSE)),"Excluido",IF(ISNUMBER(VLOOKUP(A376,POST,1,FALSE)),"PostAlerta",IF(ISNUMBER(VLOOKUP(A376,PRE,1,FALSE)),"PreAlerta","")))</f>
        <v>PreAlerta</v>
      </c>
      <c r="M376" s="21" t="str">
        <f>IF(ISNUMBER(A376),(IF(ISNUMBER(VLOOKUP(A376,KEYWORDS,1,FALSE)),"C/PalabrasClaves","S/PalabrasClaves")),"")</f>
        <v>S/PalabrasClaves</v>
      </c>
      <c r="N376" s="21" t="str">
        <f t="shared" si="6"/>
        <v/>
      </c>
      <c r="O376" s="21"/>
      <c r="P376" s="21" t="s">
        <v>2257</v>
      </c>
      <c r="Q376" s="21"/>
      <c r="R376" s="21" t="str">
        <f>LEFT('2012-2022'!$P376,4)</f>
        <v>2012</v>
      </c>
      <c r="S376" s="21" t="s">
        <v>74</v>
      </c>
      <c r="T376" s="21"/>
      <c r="U376" s="21"/>
      <c r="V376" s="21"/>
      <c r="W376" s="27"/>
      <c r="X376" s="27"/>
      <c r="Y376" s="28"/>
    </row>
    <row r="377" ht="15.75" customHeight="1">
      <c r="A377" s="21">
        <v>2.3140892E7</v>
      </c>
      <c r="B377" s="21" t="s">
        <v>2350</v>
      </c>
      <c r="C377" s="21" t="s">
        <v>2351</v>
      </c>
      <c r="D377" s="21" t="s">
        <v>2352</v>
      </c>
      <c r="E377" s="21" t="s">
        <v>1318</v>
      </c>
      <c r="F377" s="21" t="s">
        <v>496</v>
      </c>
      <c r="G377" s="21">
        <v>2012.0</v>
      </c>
      <c r="H377" s="26">
        <v>41226.0</v>
      </c>
      <c r="I377" s="21"/>
      <c r="J377" s="21"/>
      <c r="K377" s="21" t="s">
        <v>2353</v>
      </c>
      <c r="L377" s="21" t="str">
        <f>IF(ISNUMBER(VLOOKUP(A377,EXCL,1,FALSE)),"Excluido",IF(ISNUMBER(VLOOKUP(A377,POST,1,FALSE)),"PostAlerta",IF(ISNUMBER(VLOOKUP(A377,PRE,1,FALSE)),"PreAlerta","")))</f>
        <v>PreAlerta</v>
      </c>
      <c r="M377" s="21" t="str">
        <f>IF(ISNUMBER(A377),(IF(ISNUMBER(VLOOKUP(A377,KEYWORDS,1,FALSE)),"C/PalabrasClaves","S/PalabrasClaves")),"")</f>
        <v>S/PalabrasClaves</v>
      </c>
      <c r="N377" s="21" t="str">
        <f t="shared" si="6"/>
        <v/>
      </c>
      <c r="O377" s="21"/>
      <c r="P377" s="21" t="s">
        <v>2257</v>
      </c>
      <c r="Q377" s="29"/>
      <c r="R377" s="21" t="str">
        <f>LEFT('2012-2022'!$P377,4)</f>
        <v>2012</v>
      </c>
      <c r="S377" s="21" t="s">
        <v>74</v>
      </c>
      <c r="T377" s="21"/>
      <c r="U377" s="21"/>
      <c r="V377" s="21"/>
      <c r="W377" s="27"/>
      <c r="X377" s="27"/>
      <c r="Y377" s="12"/>
    </row>
    <row r="378" ht="15.75" customHeight="1">
      <c r="A378" s="21">
        <v>2.3140893E7</v>
      </c>
      <c r="B378" s="21" t="s">
        <v>2354</v>
      </c>
      <c r="C378" s="21" t="s">
        <v>2355</v>
      </c>
      <c r="D378" s="21" t="s">
        <v>2356</v>
      </c>
      <c r="E378" s="21" t="s">
        <v>207</v>
      </c>
      <c r="F378" s="21" t="s">
        <v>496</v>
      </c>
      <c r="G378" s="21">
        <v>2012.0</v>
      </c>
      <c r="H378" s="26">
        <v>41226.0</v>
      </c>
      <c r="I378" s="21"/>
      <c r="J378" s="21"/>
      <c r="K378" s="21" t="s">
        <v>2357</v>
      </c>
      <c r="L378" s="21" t="str">
        <f>IF(ISNUMBER(VLOOKUP(A378,EXCL,1,FALSE)),"Excluido",IF(ISNUMBER(VLOOKUP(A378,POST,1,FALSE)),"PostAlerta",IF(ISNUMBER(VLOOKUP(A378,PRE,1,FALSE)),"PreAlerta","")))</f>
        <v>PreAlerta</v>
      </c>
      <c r="M378" s="21" t="str">
        <f>IF(ISNUMBER(A378),(IF(ISNUMBER(VLOOKUP(A378,KEYWORDS,1,FALSE)),"C/PalabrasClaves","S/PalabrasClaves")),"")</f>
        <v>S/PalabrasClaves</v>
      </c>
      <c r="N378" s="21" t="str">
        <f t="shared" si="6"/>
        <v/>
      </c>
      <c r="O378" s="21"/>
      <c r="P378" s="21" t="s">
        <v>2257</v>
      </c>
      <c r="Q378" s="21"/>
      <c r="R378" s="21" t="str">
        <f>LEFT('2012-2022'!$P378,4)</f>
        <v>2012</v>
      </c>
      <c r="S378" s="21" t="s">
        <v>74</v>
      </c>
      <c r="T378" s="21"/>
      <c r="U378" s="21"/>
      <c r="V378" s="21"/>
      <c r="W378" s="27"/>
      <c r="X378" s="27"/>
      <c r="Y378" s="28"/>
    </row>
    <row r="379" ht="15.75" customHeight="1">
      <c r="A379" s="21">
        <v>2.3140894E7</v>
      </c>
      <c r="B379" s="21" t="s">
        <v>2358</v>
      </c>
      <c r="C379" s="21" t="s">
        <v>2359</v>
      </c>
      <c r="D379" s="21" t="s">
        <v>2360</v>
      </c>
      <c r="E379" s="21" t="s">
        <v>1081</v>
      </c>
      <c r="F379" s="21" t="s">
        <v>496</v>
      </c>
      <c r="G379" s="21">
        <v>2012.0</v>
      </c>
      <c r="H379" s="26">
        <v>41226.0</v>
      </c>
      <c r="I379" s="21" t="s">
        <v>2361</v>
      </c>
      <c r="J379" s="21"/>
      <c r="K379" s="21" t="s">
        <v>2362</v>
      </c>
      <c r="L379" s="21" t="str">
        <f>IF(ISNUMBER(VLOOKUP(A379,EXCL,1,FALSE)),"Excluido",IF(ISNUMBER(VLOOKUP(A379,POST,1,FALSE)),"PostAlerta",IF(ISNUMBER(VLOOKUP(A379,PRE,1,FALSE)),"PreAlerta","")))</f>
        <v>PreAlerta</v>
      </c>
      <c r="M379" s="21" t="str">
        <f>IF(ISNUMBER(A379),(IF(ISNUMBER(VLOOKUP(A379,KEYWORDS,1,FALSE)),"C/PalabrasClaves","S/PalabrasClaves")),"")</f>
        <v>S/PalabrasClaves</v>
      </c>
      <c r="N379" s="21" t="str">
        <f t="shared" si="6"/>
        <v/>
      </c>
      <c r="O379" s="21"/>
      <c r="P379" s="21" t="s">
        <v>2257</v>
      </c>
      <c r="Q379" s="29"/>
      <c r="R379" s="21" t="str">
        <f>LEFT('2012-2022'!$P379,4)</f>
        <v>2012</v>
      </c>
      <c r="S379" s="21" t="s">
        <v>74</v>
      </c>
      <c r="T379" s="21"/>
      <c r="U379" s="21"/>
      <c r="V379" s="21"/>
      <c r="W379" s="27"/>
      <c r="X379" s="27"/>
      <c r="Y379" s="12"/>
    </row>
    <row r="380" ht="15.75" customHeight="1">
      <c r="A380" s="21">
        <v>2.3140895E7</v>
      </c>
      <c r="B380" s="21" t="s">
        <v>2363</v>
      </c>
      <c r="C380" s="21" t="s">
        <v>2364</v>
      </c>
      <c r="D380" s="21" t="s">
        <v>2365</v>
      </c>
      <c r="E380" s="21" t="s">
        <v>2366</v>
      </c>
      <c r="F380" s="21" t="s">
        <v>496</v>
      </c>
      <c r="G380" s="21">
        <v>2012.0</v>
      </c>
      <c r="H380" s="26">
        <v>41226.0</v>
      </c>
      <c r="I380" s="21"/>
      <c r="J380" s="21"/>
      <c r="K380" s="21" t="s">
        <v>2367</v>
      </c>
      <c r="L380" s="21" t="str">
        <f>IF(ISNUMBER(VLOOKUP(A380,EXCL,1,FALSE)),"Excluido",IF(ISNUMBER(VLOOKUP(A380,POST,1,FALSE)),"PostAlerta",IF(ISNUMBER(VLOOKUP(A380,PRE,1,FALSE)),"PreAlerta","")))</f>
        <v>PreAlerta</v>
      </c>
      <c r="M380" s="21" t="str">
        <f>IF(ISNUMBER(A380),(IF(ISNUMBER(VLOOKUP(A380,KEYWORDS,1,FALSE)),"C/PalabrasClaves","S/PalabrasClaves")),"")</f>
        <v>S/PalabrasClaves</v>
      </c>
      <c r="N380" s="21" t="str">
        <f t="shared" si="6"/>
        <v/>
      </c>
      <c r="O380" s="21"/>
      <c r="P380" s="21" t="s">
        <v>2257</v>
      </c>
      <c r="Q380" s="21"/>
      <c r="R380" s="21" t="str">
        <f>LEFT('2012-2022'!$P380,4)</f>
        <v>2012</v>
      </c>
      <c r="S380" s="21" t="s">
        <v>74</v>
      </c>
      <c r="T380" s="21"/>
      <c r="U380" s="21"/>
      <c r="V380" s="21"/>
      <c r="W380" s="27"/>
      <c r="X380" s="27"/>
      <c r="Y380" s="28"/>
    </row>
    <row r="381" ht="15.75" customHeight="1">
      <c r="A381" s="21">
        <v>2.3140896E7</v>
      </c>
      <c r="B381" s="21" t="s">
        <v>2368</v>
      </c>
      <c r="C381" s="21" t="s">
        <v>2369</v>
      </c>
      <c r="D381" s="21" t="s">
        <v>2370</v>
      </c>
      <c r="E381" s="21" t="s">
        <v>2371</v>
      </c>
      <c r="F381" s="21" t="s">
        <v>496</v>
      </c>
      <c r="G381" s="21">
        <v>2012.0</v>
      </c>
      <c r="H381" s="26">
        <v>41226.0</v>
      </c>
      <c r="I381" s="21"/>
      <c r="J381" s="21"/>
      <c r="K381" s="21" t="s">
        <v>2372</v>
      </c>
      <c r="L381" s="21" t="str">
        <f>IF(ISNUMBER(VLOOKUP(A381,EXCL,1,FALSE)),"Excluido",IF(ISNUMBER(VLOOKUP(A381,POST,1,FALSE)),"PostAlerta",IF(ISNUMBER(VLOOKUP(A381,PRE,1,FALSE)),"PreAlerta","")))</f>
        <v>PreAlerta</v>
      </c>
      <c r="M381" s="21" t="str">
        <f>IF(ISNUMBER(A381),(IF(ISNUMBER(VLOOKUP(A381,KEYWORDS,1,FALSE)),"C/PalabrasClaves","S/PalabrasClaves")),"")</f>
        <v>S/PalabrasClaves</v>
      </c>
      <c r="N381" s="21" t="str">
        <f t="shared" si="6"/>
        <v/>
      </c>
      <c r="O381" s="21"/>
      <c r="P381" s="21" t="s">
        <v>2257</v>
      </c>
      <c r="Q381" s="21"/>
      <c r="R381" s="21" t="str">
        <f>LEFT('2012-2022'!$P381,4)</f>
        <v>2012</v>
      </c>
      <c r="S381" s="21" t="s">
        <v>74</v>
      </c>
      <c r="T381" s="21"/>
      <c r="U381" s="21"/>
      <c r="V381" s="21"/>
      <c r="W381" s="27"/>
      <c r="X381" s="27"/>
      <c r="Y381" s="12"/>
    </row>
    <row r="382" ht="15.75" customHeight="1">
      <c r="A382" s="21">
        <v>2.3140897E7</v>
      </c>
      <c r="B382" s="21" t="s">
        <v>2373</v>
      </c>
      <c r="C382" s="21" t="s">
        <v>2374</v>
      </c>
      <c r="D382" s="21" t="s">
        <v>2375</v>
      </c>
      <c r="E382" s="21" t="s">
        <v>2371</v>
      </c>
      <c r="F382" s="21" t="s">
        <v>496</v>
      </c>
      <c r="G382" s="21">
        <v>2012.0</v>
      </c>
      <c r="H382" s="26">
        <v>41226.0</v>
      </c>
      <c r="I382" s="21"/>
      <c r="J382" s="21"/>
      <c r="K382" s="21" t="s">
        <v>2376</v>
      </c>
      <c r="L382" s="21" t="str">
        <f>IF(ISNUMBER(VLOOKUP(A382,EXCL,1,FALSE)),"Excluido",IF(ISNUMBER(VLOOKUP(A382,POST,1,FALSE)),"PostAlerta",IF(ISNUMBER(VLOOKUP(A382,PRE,1,FALSE)),"PreAlerta","")))</f>
        <v>PreAlerta</v>
      </c>
      <c r="M382" s="21" t="str">
        <f>IF(ISNUMBER(A382),(IF(ISNUMBER(VLOOKUP(A382,KEYWORDS,1,FALSE)),"C/PalabrasClaves","S/PalabrasClaves")),"")</f>
        <v>S/PalabrasClaves</v>
      </c>
      <c r="N382" s="21" t="str">
        <f t="shared" si="6"/>
        <v/>
      </c>
      <c r="O382" s="21"/>
      <c r="P382" s="21" t="s">
        <v>2257</v>
      </c>
      <c r="Q382" s="21"/>
      <c r="R382" s="21" t="str">
        <f>LEFT('2012-2022'!$P382,4)</f>
        <v>2012</v>
      </c>
      <c r="S382" s="21" t="s">
        <v>74</v>
      </c>
      <c r="T382" s="21"/>
      <c r="U382" s="21"/>
      <c r="V382" s="21"/>
      <c r="W382" s="27"/>
      <c r="X382" s="27"/>
      <c r="Y382" s="28"/>
    </row>
    <row r="383" ht="15.75" customHeight="1">
      <c r="A383" s="21">
        <v>2.3140898E7</v>
      </c>
      <c r="B383" s="21" t="s">
        <v>2377</v>
      </c>
      <c r="C383" s="21" t="s">
        <v>2378</v>
      </c>
      <c r="D383" s="21" t="s">
        <v>2379</v>
      </c>
      <c r="E383" s="21" t="s">
        <v>2380</v>
      </c>
      <c r="F383" s="21" t="s">
        <v>496</v>
      </c>
      <c r="G383" s="21">
        <v>2012.0</v>
      </c>
      <c r="H383" s="26">
        <v>41226.0</v>
      </c>
      <c r="I383" s="21"/>
      <c r="J383" s="21"/>
      <c r="K383" s="21" t="s">
        <v>2381</v>
      </c>
      <c r="L383" s="21" t="str">
        <f>IF(ISNUMBER(VLOOKUP(A383,EXCL,1,FALSE)),"Excluido",IF(ISNUMBER(VLOOKUP(A383,POST,1,FALSE)),"PostAlerta",IF(ISNUMBER(VLOOKUP(A383,PRE,1,FALSE)),"PreAlerta","")))</f>
        <v>PreAlerta</v>
      </c>
      <c r="M383" s="21" t="str">
        <f>IF(ISNUMBER(A383),(IF(ISNUMBER(VLOOKUP(A383,KEYWORDS,1,FALSE)),"C/PalabrasClaves","S/PalabrasClaves")),"")</f>
        <v>S/PalabrasClaves</v>
      </c>
      <c r="N383" s="21" t="str">
        <f t="shared" si="6"/>
        <v/>
      </c>
      <c r="O383" s="21"/>
      <c r="P383" s="21" t="s">
        <v>2257</v>
      </c>
      <c r="Q383" s="21"/>
      <c r="R383" s="21" t="str">
        <f>LEFT('2012-2022'!$P383,4)</f>
        <v>2012</v>
      </c>
      <c r="S383" s="21" t="s">
        <v>74</v>
      </c>
      <c r="T383" s="21"/>
      <c r="U383" s="21"/>
      <c r="V383" s="21"/>
      <c r="W383" s="27"/>
      <c r="X383" s="27"/>
      <c r="Y383" s="12"/>
    </row>
    <row r="384" ht="15.75" customHeight="1">
      <c r="A384" s="21">
        <v>2.3141102E7</v>
      </c>
      <c r="B384" s="21" t="s">
        <v>2382</v>
      </c>
      <c r="C384" s="21" t="s">
        <v>2383</v>
      </c>
      <c r="D384" s="21" t="s">
        <v>2384</v>
      </c>
      <c r="E384" s="21" t="s">
        <v>1940</v>
      </c>
      <c r="F384" s="21" t="s">
        <v>496</v>
      </c>
      <c r="G384" s="21">
        <v>2012.0</v>
      </c>
      <c r="H384" s="26">
        <v>41226.0</v>
      </c>
      <c r="I384" s="21"/>
      <c r="J384" s="21"/>
      <c r="K384" s="21" t="s">
        <v>2385</v>
      </c>
      <c r="L384" s="21" t="str">
        <f>IF(ISNUMBER(VLOOKUP(A384,EXCL,1,FALSE)),"Excluido",IF(ISNUMBER(VLOOKUP(A384,POST,1,FALSE)),"PostAlerta",IF(ISNUMBER(VLOOKUP(A384,PRE,1,FALSE)),"PreAlerta","")))</f>
        <v>PreAlerta</v>
      </c>
      <c r="M384" s="21" t="str">
        <f>IF(ISNUMBER(A384),(IF(ISNUMBER(VLOOKUP(A384,KEYWORDS,1,FALSE)),"C/PalabrasClaves","S/PalabrasClaves")),"")</f>
        <v>S/PalabrasClaves</v>
      </c>
      <c r="N384" s="21" t="str">
        <f t="shared" si="6"/>
        <v/>
      </c>
      <c r="O384" s="21"/>
      <c r="P384" s="21" t="s">
        <v>2257</v>
      </c>
      <c r="Q384" s="21"/>
      <c r="R384" s="21" t="str">
        <f>LEFT('2012-2022'!$P384,4)</f>
        <v>2012</v>
      </c>
      <c r="S384" s="21" t="s">
        <v>74</v>
      </c>
      <c r="T384" s="21"/>
      <c r="U384" s="21"/>
      <c r="V384" s="21"/>
      <c r="W384" s="27"/>
      <c r="X384" s="27"/>
      <c r="Y384" s="28"/>
    </row>
    <row r="385" ht="15.75" customHeight="1">
      <c r="A385" s="21">
        <v>2.3141104E7</v>
      </c>
      <c r="B385" s="21" t="s">
        <v>2386</v>
      </c>
      <c r="C385" s="21" t="s">
        <v>2387</v>
      </c>
      <c r="D385" s="21" t="s">
        <v>2388</v>
      </c>
      <c r="E385" s="21" t="s">
        <v>1940</v>
      </c>
      <c r="F385" s="21" t="s">
        <v>496</v>
      </c>
      <c r="G385" s="21">
        <v>2012.0</v>
      </c>
      <c r="H385" s="26">
        <v>41226.0</v>
      </c>
      <c r="I385" s="21"/>
      <c r="J385" s="21"/>
      <c r="K385" s="21" t="s">
        <v>2389</v>
      </c>
      <c r="L385" s="21" t="str">
        <f>IF(ISNUMBER(VLOOKUP(A385,EXCL,1,FALSE)),"Excluido",IF(ISNUMBER(VLOOKUP(A385,POST,1,FALSE)),"PostAlerta",IF(ISNUMBER(VLOOKUP(A385,PRE,1,FALSE)),"PreAlerta","")))</f>
        <v>PreAlerta</v>
      </c>
      <c r="M385" s="21" t="str">
        <f>IF(ISNUMBER(A385),(IF(ISNUMBER(VLOOKUP(A385,KEYWORDS,1,FALSE)),"C/PalabrasClaves","S/PalabrasClaves")),"")</f>
        <v>S/PalabrasClaves</v>
      </c>
      <c r="N385" s="21" t="str">
        <f t="shared" si="6"/>
        <v/>
      </c>
      <c r="O385" s="21"/>
      <c r="P385" s="21" t="s">
        <v>2257</v>
      </c>
      <c r="Q385" s="21"/>
      <c r="R385" s="21" t="str">
        <f>LEFT('2012-2022'!$P385,4)</f>
        <v>2012</v>
      </c>
      <c r="S385" s="21" t="s">
        <v>74</v>
      </c>
      <c r="T385" s="21"/>
      <c r="U385" s="21"/>
      <c r="V385" s="21"/>
      <c r="W385" s="27"/>
      <c r="X385" s="27"/>
      <c r="Y385" s="12"/>
    </row>
    <row r="386" ht="15.75" customHeight="1">
      <c r="A386" s="21">
        <v>2.3141106E7</v>
      </c>
      <c r="B386" s="21" t="s">
        <v>2390</v>
      </c>
      <c r="C386" s="21" t="s">
        <v>2391</v>
      </c>
      <c r="D386" s="21" t="s">
        <v>2392</v>
      </c>
      <c r="E386" s="21" t="s">
        <v>1940</v>
      </c>
      <c r="F386" s="21" t="s">
        <v>496</v>
      </c>
      <c r="G386" s="21">
        <v>2012.0</v>
      </c>
      <c r="H386" s="26">
        <v>41226.0</v>
      </c>
      <c r="I386" s="21"/>
      <c r="J386" s="21"/>
      <c r="K386" s="21" t="s">
        <v>2393</v>
      </c>
      <c r="L386" s="21" t="str">
        <f>IF(ISNUMBER(VLOOKUP(A386,EXCL,1,FALSE)),"Excluido",IF(ISNUMBER(VLOOKUP(A386,POST,1,FALSE)),"PostAlerta",IF(ISNUMBER(VLOOKUP(A386,PRE,1,FALSE)),"PreAlerta","")))</f>
        <v>PreAlerta</v>
      </c>
      <c r="M386" s="21" t="str">
        <f>IF(ISNUMBER(A386),(IF(ISNUMBER(VLOOKUP(A386,KEYWORDS,1,FALSE)),"C/PalabrasClaves","S/PalabrasClaves")),"")</f>
        <v>S/PalabrasClaves</v>
      </c>
      <c r="N386" s="21" t="str">
        <f t="shared" si="6"/>
        <v/>
      </c>
      <c r="O386" s="21"/>
      <c r="P386" s="21" t="s">
        <v>2257</v>
      </c>
      <c r="Q386" s="21"/>
      <c r="R386" s="21" t="str">
        <f>LEFT('2012-2022'!$P386,4)</f>
        <v>2012</v>
      </c>
      <c r="S386" s="21" t="s">
        <v>74</v>
      </c>
      <c r="T386" s="21"/>
      <c r="U386" s="21"/>
      <c r="V386" s="21"/>
      <c r="W386" s="27"/>
      <c r="X386" s="27"/>
      <c r="Y386" s="28"/>
    </row>
    <row r="387" ht="15.75" customHeight="1">
      <c r="A387" s="21">
        <v>2.3141107E7</v>
      </c>
      <c r="B387" s="21" t="s">
        <v>2394</v>
      </c>
      <c r="C387" s="21" t="s">
        <v>2395</v>
      </c>
      <c r="D387" s="21" t="s">
        <v>2396</v>
      </c>
      <c r="E387" s="21" t="s">
        <v>2397</v>
      </c>
      <c r="F387" s="21" t="s">
        <v>496</v>
      </c>
      <c r="G387" s="21">
        <v>2012.0</v>
      </c>
      <c r="H387" s="26">
        <v>41226.0</v>
      </c>
      <c r="I387" s="21"/>
      <c r="J387" s="21"/>
      <c r="K387" s="21" t="s">
        <v>2398</v>
      </c>
      <c r="L387" s="21" t="str">
        <f>IF(ISNUMBER(VLOOKUP(A387,EXCL,1,FALSE)),"Excluido",IF(ISNUMBER(VLOOKUP(A387,POST,1,FALSE)),"PostAlerta",IF(ISNUMBER(VLOOKUP(A387,PRE,1,FALSE)),"PreAlerta","")))</f>
        <v>PreAlerta</v>
      </c>
      <c r="M387" s="21" t="str">
        <f>IF(ISNUMBER(A387),(IF(ISNUMBER(VLOOKUP(A387,KEYWORDS,1,FALSE)),"C/PalabrasClaves","S/PalabrasClaves")),"")</f>
        <v>S/PalabrasClaves</v>
      </c>
      <c r="N387" s="21" t="str">
        <f t="shared" si="6"/>
        <v/>
      </c>
      <c r="O387" s="21"/>
      <c r="P387" s="21" t="s">
        <v>2257</v>
      </c>
      <c r="Q387" s="21"/>
      <c r="R387" s="21" t="str">
        <f>LEFT('2012-2022'!$P387,4)</f>
        <v>2012</v>
      </c>
      <c r="S387" s="21" t="s">
        <v>74</v>
      </c>
      <c r="T387" s="21"/>
      <c r="U387" s="21"/>
      <c r="V387" s="21"/>
      <c r="W387" s="27"/>
      <c r="X387" s="27"/>
      <c r="Y387" s="12"/>
    </row>
    <row r="388" ht="15.75" customHeight="1">
      <c r="A388" s="21">
        <v>2.3152317E7</v>
      </c>
      <c r="B388" s="21" t="s">
        <v>2399</v>
      </c>
      <c r="C388" s="21" t="s">
        <v>2400</v>
      </c>
      <c r="D388" s="21" t="s">
        <v>2401</v>
      </c>
      <c r="E388" s="21" t="s">
        <v>2402</v>
      </c>
      <c r="F388" s="21" t="s">
        <v>721</v>
      </c>
      <c r="G388" s="21">
        <v>2012.0</v>
      </c>
      <c r="H388" s="26">
        <v>41229.0</v>
      </c>
      <c r="I388" s="21"/>
      <c r="J388" s="21"/>
      <c r="K388" s="21" t="s">
        <v>2403</v>
      </c>
      <c r="L388" s="21" t="str">
        <f>IF(ISNUMBER(VLOOKUP(A388,EXCL,1,FALSE)),"Excluido",IF(ISNUMBER(VLOOKUP(A388,POST,1,FALSE)),"PostAlerta",IF(ISNUMBER(VLOOKUP(A388,PRE,1,FALSE)),"PreAlerta","")))</f>
        <v>PreAlerta</v>
      </c>
      <c r="M388" s="21" t="str">
        <f>IF(ISNUMBER(A388),(IF(ISNUMBER(VLOOKUP(A388,KEYWORDS,1,FALSE)),"C/PalabrasClaves","S/PalabrasClaves")),"")</f>
        <v>S/PalabrasClaves</v>
      </c>
      <c r="N388" s="21" t="str">
        <f t="shared" si="6"/>
        <v/>
      </c>
      <c r="O388" s="21"/>
      <c r="P388" s="21" t="s">
        <v>2257</v>
      </c>
      <c r="Q388" s="21"/>
      <c r="R388" s="21" t="str">
        <f>LEFT('2012-2022'!$P388,4)</f>
        <v>2012</v>
      </c>
      <c r="S388" s="21" t="s">
        <v>74</v>
      </c>
      <c r="T388" s="21"/>
      <c r="U388" s="21"/>
      <c r="V388" s="21"/>
      <c r="W388" s="27"/>
      <c r="X388" s="27"/>
      <c r="Y388" s="28"/>
    </row>
    <row r="389" ht="15.75" customHeight="1">
      <c r="A389" s="21">
        <v>2.3153005E7</v>
      </c>
      <c r="B389" s="21" t="s">
        <v>2404</v>
      </c>
      <c r="C389" s="21" t="s">
        <v>2405</v>
      </c>
      <c r="D389" s="21" t="s">
        <v>2406</v>
      </c>
      <c r="E389" s="21" t="s">
        <v>2407</v>
      </c>
      <c r="F389" s="21" t="s">
        <v>151</v>
      </c>
      <c r="G389" s="21">
        <v>2012.0</v>
      </c>
      <c r="H389" s="26">
        <v>41230.0</v>
      </c>
      <c r="I389" s="21" t="s">
        <v>2408</v>
      </c>
      <c r="J389" s="21" t="s">
        <v>2409</v>
      </c>
      <c r="K389" s="21" t="s">
        <v>2410</v>
      </c>
      <c r="L389" s="21" t="str">
        <f>IF(ISNUMBER(VLOOKUP(A389,EXCL,1,FALSE)),"Excluido",IF(ISNUMBER(VLOOKUP(A389,POST,1,FALSE)),"PostAlerta",IF(ISNUMBER(VLOOKUP(A389,PRE,1,FALSE)),"PreAlerta","")))</f>
        <v>PreAlerta</v>
      </c>
      <c r="M389" s="21" t="str">
        <f>IF(ISNUMBER(A389),(IF(ISNUMBER(VLOOKUP(A389,KEYWORDS,1,FALSE)),"C/PalabrasClaves","S/PalabrasClaves")),"")</f>
        <v>S/PalabrasClaves</v>
      </c>
      <c r="N389" s="21" t="str">
        <f t="shared" si="6"/>
        <v/>
      </c>
      <c r="O389" s="21"/>
      <c r="P389" s="21" t="s">
        <v>2257</v>
      </c>
      <c r="Q389" s="21"/>
      <c r="R389" s="21" t="str">
        <f>LEFT('2012-2022'!$P389,4)</f>
        <v>2012</v>
      </c>
      <c r="S389" s="21" t="s">
        <v>74</v>
      </c>
      <c r="T389" s="21"/>
      <c r="U389" s="21"/>
      <c r="V389" s="21"/>
      <c r="W389" s="27"/>
      <c r="X389" s="27"/>
      <c r="Y389" s="12"/>
    </row>
    <row r="390" ht="15.75" customHeight="1">
      <c r="A390" s="21">
        <v>2.3160026E7</v>
      </c>
      <c r="B390" s="21" t="s">
        <v>2411</v>
      </c>
      <c r="C390" s="21" t="s">
        <v>2412</v>
      </c>
      <c r="D390" s="21" t="s">
        <v>2413</v>
      </c>
      <c r="E390" s="21" t="s">
        <v>2414</v>
      </c>
      <c r="F390" s="21" t="s">
        <v>2415</v>
      </c>
      <c r="G390" s="21">
        <v>2012.0</v>
      </c>
      <c r="H390" s="26">
        <v>41233.0</v>
      </c>
      <c r="I390" s="21"/>
      <c r="J390" s="21"/>
      <c r="K390" s="21" t="s">
        <v>2416</v>
      </c>
      <c r="L390" s="21" t="str">
        <f>IF(ISNUMBER(VLOOKUP(A390,EXCL,1,FALSE)),"Excluido",IF(ISNUMBER(VLOOKUP(A390,POST,1,FALSE)),"PostAlerta",IF(ISNUMBER(VLOOKUP(A390,PRE,1,FALSE)),"PreAlerta","")))</f>
        <v>PreAlerta</v>
      </c>
      <c r="M390" s="21" t="str">
        <f>IF(ISNUMBER(A390),(IF(ISNUMBER(VLOOKUP(A390,KEYWORDS,1,FALSE)),"C/PalabrasClaves","S/PalabrasClaves")),"")</f>
        <v>S/PalabrasClaves</v>
      </c>
      <c r="N390" s="21" t="str">
        <f t="shared" si="6"/>
        <v/>
      </c>
      <c r="O390" s="21"/>
      <c r="P390" s="21" t="s">
        <v>2257</v>
      </c>
      <c r="Q390" s="21"/>
      <c r="R390" s="21" t="str">
        <f>LEFT('2012-2022'!$P390,4)</f>
        <v>2012</v>
      </c>
      <c r="S390" s="21" t="s">
        <v>74</v>
      </c>
      <c r="T390" s="21"/>
      <c r="U390" s="21"/>
      <c r="V390" s="21"/>
      <c r="W390" s="27"/>
      <c r="X390" s="27"/>
      <c r="Y390" s="28"/>
    </row>
    <row r="391" ht="15.75" customHeight="1">
      <c r="A391" s="21">
        <v>2.3164496E7</v>
      </c>
      <c r="B391" s="21" t="s">
        <v>2417</v>
      </c>
      <c r="C391" s="21" t="s">
        <v>2418</v>
      </c>
      <c r="D391" s="21" t="s">
        <v>2419</v>
      </c>
      <c r="E391" s="21" t="s">
        <v>1032</v>
      </c>
      <c r="F391" s="21" t="s">
        <v>496</v>
      </c>
      <c r="G391" s="21">
        <v>2012.0</v>
      </c>
      <c r="H391" s="26">
        <v>41234.0</v>
      </c>
      <c r="I391" s="21"/>
      <c r="J391" s="21"/>
      <c r="K391" s="21" t="s">
        <v>2420</v>
      </c>
      <c r="L391" s="21" t="str">
        <f>IF(ISNUMBER(VLOOKUP(A391,EXCL,1,FALSE)),"Excluido",IF(ISNUMBER(VLOOKUP(A391,POST,1,FALSE)),"PostAlerta",IF(ISNUMBER(VLOOKUP(A391,PRE,1,FALSE)),"PreAlerta","")))</f>
        <v>PreAlerta</v>
      </c>
      <c r="M391" s="21" t="str">
        <f>IF(ISNUMBER(A391),(IF(ISNUMBER(VLOOKUP(A391,KEYWORDS,1,FALSE)),"C/PalabrasClaves","S/PalabrasClaves")),"")</f>
        <v>S/PalabrasClaves</v>
      </c>
      <c r="N391" s="21" t="str">
        <f t="shared" si="6"/>
        <v/>
      </c>
      <c r="O391" s="21"/>
      <c r="P391" s="21" t="s">
        <v>2257</v>
      </c>
      <c r="Q391" s="21"/>
      <c r="R391" s="21" t="str">
        <f>LEFT('2012-2022'!$P391,4)</f>
        <v>2012</v>
      </c>
      <c r="S391" s="21" t="s">
        <v>74</v>
      </c>
      <c r="T391" s="21"/>
      <c r="U391" s="21"/>
      <c r="V391" s="21"/>
      <c r="W391" s="27"/>
      <c r="X391" s="27"/>
      <c r="Y391" s="12"/>
    </row>
    <row r="392" ht="15.75" customHeight="1">
      <c r="A392" s="21">
        <v>2.3167501E7</v>
      </c>
      <c r="B392" s="21" t="s">
        <v>2421</v>
      </c>
      <c r="C392" s="21" t="s">
        <v>2422</v>
      </c>
      <c r="D392" s="21" t="s">
        <v>2423</v>
      </c>
      <c r="E392" s="21" t="s">
        <v>2424</v>
      </c>
      <c r="F392" s="21" t="s">
        <v>151</v>
      </c>
      <c r="G392" s="21">
        <v>2012.0</v>
      </c>
      <c r="H392" s="26">
        <v>41235.0</v>
      </c>
      <c r="I392" s="21"/>
      <c r="J392" s="21"/>
      <c r="K392" s="21" t="s">
        <v>2425</v>
      </c>
      <c r="L392" s="21" t="str">
        <f>IF(ISNUMBER(VLOOKUP(A392,EXCL,1,FALSE)),"Excluido",IF(ISNUMBER(VLOOKUP(A392,POST,1,FALSE)),"PostAlerta",IF(ISNUMBER(VLOOKUP(A392,PRE,1,FALSE)),"PreAlerta","")))</f>
        <v>PreAlerta</v>
      </c>
      <c r="M392" s="21" t="str">
        <f>IF(ISNUMBER(A392),(IF(ISNUMBER(VLOOKUP(A392,KEYWORDS,1,FALSE)),"C/PalabrasClaves","S/PalabrasClaves")),"")</f>
        <v>S/PalabrasClaves</v>
      </c>
      <c r="N392" s="21" t="str">
        <f t="shared" si="6"/>
        <v/>
      </c>
      <c r="O392" s="21"/>
      <c r="P392" s="21" t="s">
        <v>2257</v>
      </c>
      <c r="Q392" s="21"/>
      <c r="R392" s="21" t="str">
        <f>LEFT('2012-2022'!$P392,4)</f>
        <v>2012</v>
      </c>
      <c r="S392" s="21" t="s">
        <v>74</v>
      </c>
      <c r="T392" s="21"/>
      <c r="U392" s="21"/>
      <c r="V392" s="21"/>
      <c r="W392" s="27"/>
      <c r="X392" s="27"/>
      <c r="Y392" s="28"/>
    </row>
    <row r="393" ht="15.75" customHeight="1">
      <c r="A393" s="21">
        <v>2.3168046E7</v>
      </c>
      <c r="B393" s="21" t="s">
        <v>2426</v>
      </c>
      <c r="C393" s="21" t="s">
        <v>1231</v>
      </c>
      <c r="D393" s="21" t="s">
        <v>2427</v>
      </c>
      <c r="E393" s="21" t="s">
        <v>1233</v>
      </c>
      <c r="F393" s="21" t="s">
        <v>496</v>
      </c>
      <c r="G393" s="21">
        <v>2012.0</v>
      </c>
      <c r="H393" s="26">
        <v>41235.0</v>
      </c>
      <c r="I393" s="21"/>
      <c r="J393" s="21"/>
      <c r="K393" s="21" t="s">
        <v>2428</v>
      </c>
      <c r="L393" s="21" t="str">
        <f>IF(ISNUMBER(VLOOKUP(A393,EXCL,1,FALSE)),"Excluido",IF(ISNUMBER(VLOOKUP(A393,POST,1,FALSE)),"PostAlerta",IF(ISNUMBER(VLOOKUP(A393,PRE,1,FALSE)),"PreAlerta","")))</f>
        <v>PreAlerta</v>
      </c>
      <c r="M393" s="21" t="str">
        <f>IF(ISNUMBER(A393),(IF(ISNUMBER(VLOOKUP(A393,KEYWORDS,1,FALSE)),"C/PalabrasClaves","S/PalabrasClaves")),"")</f>
        <v>S/PalabrasClaves</v>
      </c>
      <c r="N393" s="21" t="str">
        <f t="shared" si="6"/>
        <v/>
      </c>
      <c r="O393" s="21"/>
      <c r="P393" s="21" t="s">
        <v>2257</v>
      </c>
      <c r="Q393" s="21"/>
      <c r="R393" s="21" t="str">
        <f>LEFT('2012-2022'!$P393,4)</f>
        <v>2012</v>
      </c>
      <c r="S393" s="21" t="s">
        <v>74</v>
      </c>
      <c r="T393" s="21"/>
      <c r="U393" s="21"/>
      <c r="V393" s="21"/>
      <c r="W393" s="27"/>
      <c r="X393" s="27"/>
      <c r="Y393" s="12"/>
    </row>
    <row r="394" ht="15.75" customHeight="1">
      <c r="A394" s="21">
        <v>2.3168048E7</v>
      </c>
      <c r="B394" s="21" t="s">
        <v>2429</v>
      </c>
      <c r="C394" s="21" t="s">
        <v>2430</v>
      </c>
      <c r="D394" s="21" t="s">
        <v>2431</v>
      </c>
      <c r="E394" s="21" t="s">
        <v>2432</v>
      </c>
      <c r="F394" s="21" t="s">
        <v>496</v>
      </c>
      <c r="G394" s="21">
        <v>2012.0</v>
      </c>
      <c r="H394" s="26">
        <v>41235.0</v>
      </c>
      <c r="I394" s="21"/>
      <c r="J394" s="21"/>
      <c r="K394" s="21" t="s">
        <v>2433</v>
      </c>
      <c r="L394" s="21" t="str">
        <f>IF(ISNUMBER(VLOOKUP(A394,EXCL,1,FALSE)),"Excluido",IF(ISNUMBER(VLOOKUP(A394,POST,1,FALSE)),"PostAlerta",IF(ISNUMBER(VLOOKUP(A394,PRE,1,FALSE)),"PreAlerta","")))</f>
        <v>PreAlerta</v>
      </c>
      <c r="M394" s="21" t="str">
        <f>IF(ISNUMBER(A394),(IF(ISNUMBER(VLOOKUP(A394,KEYWORDS,1,FALSE)),"C/PalabrasClaves","S/PalabrasClaves")),"")</f>
        <v>S/PalabrasClaves</v>
      </c>
      <c r="N394" s="21" t="str">
        <f t="shared" si="6"/>
        <v/>
      </c>
      <c r="O394" s="21"/>
      <c r="P394" s="21" t="s">
        <v>2257</v>
      </c>
      <c r="Q394" s="21"/>
      <c r="R394" s="21" t="str">
        <f>LEFT('2012-2022'!$P394,4)</f>
        <v>2012</v>
      </c>
      <c r="S394" s="21" t="s">
        <v>74</v>
      </c>
      <c r="T394" s="21"/>
      <c r="U394" s="21"/>
      <c r="V394" s="21"/>
      <c r="W394" s="27"/>
      <c r="X394" s="27"/>
      <c r="Y394" s="28"/>
    </row>
    <row r="395" ht="15.75" customHeight="1">
      <c r="A395" s="21">
        <v>2.3168049E7</v>
      </c>
      <c r="B395" s="21" t="s">
        <v>2434</v>
      </c>
      <c r="C395" s="21" t="s">
        <v>2435</v>
      </c>
      <c r="D395" s="21" t="s">
        <v>2436</v>
      </c>
      <c r="E395" s="21" t="s">
        <v>848</v>
      </c>
      <c r="F395" s="21" t="s">
        <v>496</v>
      </c>
      <c r="G395" s="21">
        <v>2012.0</v>
      </c>
      <c r="H395" s="26">
        <v>41235.0</v>
      </c>
      <c r="I395" s="21"/>
      <c r="J395" s="21"/>
      <c r="K395" s="21" t="s">
        <v>2437</v>
      </c>
      <c r="L395" s="21" t="str">
        <f>IF(ISNUMBER(VLOOKUP(A395,EXCL,1,FALSE)),"Excluido",IF(ISNUMBER(VLOOKUP(A395,POST,1,FALSE)),"PostAlerta",IF(ISNUMBER(VLOOKUP(A395,PRE,1,FALSE)),"PreAlerta","")))</f>
        <v>PreAlerta</v>
      </c>
      <c r="M395" s="21" t="str">
        <f>IF(ISNUMBER(A395),(IF(ISNUMBER(VLOOKUP(A395,KEYWORDS,1,FALSE)),"C/PalabrasClaves","S/PalabrasClaves")),"")</f>
        <v>S/PalabrasClaves</v>
      </c>
      <c r="N395" s="21" t="str">
        <f t="shared" si="6"/>
        <v/>
      </c>
      <c r="O395" s="21"/>
      <c r="P395" s="21" t="s">
        <v>2257</v>
      </c>
      <c r="Q395" s="21"/>
      <c r="R395" s="21" t="str">
        <f>LEFT('2012-2022'!$P395,4)</f>
        <v>2012</v>
      </c>
      <c r="S395" s="21" t="s">
        <v>74</v>
      </c>
      <c r="T395" s="21"/>
      <c r="U395" s="21"/>
      <c r="V395" s="21"/>
      <c r="W395" s="27"/>
      <c r="X395" s="27"/>
      <c r="Y395" s="12"/>
    </row>
    <row r="396" ht="15.75" customHeight="1">
      <c r="A396" s="21">
        <v>2.316805E7</v>
      </c>
      <c r="B396" s="21" t="s">
        <v>2438</v>
      </c>
      <c r="C396" s="21" t="s">
        <v>2439</v>
      </c>
      <c r="D396" s="21" t="s">
        <v>2440</v>
      </c>
      <c r="E396" s="21" t="s">
        <v>2441</v>
      </c>
      <c r="F396" s="21" t="s">
        <v>496</v>
      </c>
      <c r="G396" s="21">
        <v>2012.0</v>
      </c>
      <c r="H396" s="26">
        <v>41235.0</v>
      </c>
      <c r="I396" s="21"/>
      <c r="J396" s="21"/>
      <c r="K396" s="21" t="s">
        <v>2442</v>
      </c>
      <c r="L396" s="21" t="str">
        <f>IF(ISNUMBER(VLOOKUP(A396,EXCL,1,FALSE)),"Excluido",IF(ISNUMBER(VLOOKUP(A396,POST,1,FALSE)),"PostAlerta",IF(ISNUMBER(VLOOKUP(A396,PRE,1,FALSE)),"PreAlerta","")))</f>
        <v>PreAlerta</v>
      </c>
      <c r="M396" s="21" t="str">
        <f>IF(ISNUMBER(A396),(IF(ISNUMBER(VLOOKUP(A396,KEYWORDS,1,FALSE)),"C/PalabrasClaves","S/PalabrasClaves")),"")</f>
        <v>S/PalabrasClaves</v>
      </c>
      <c r="N396" s="21" t="str">
        <f t="shared" si="6"/>
        <v/>
      </c>
      <c r="O396" s="21"/>
      <c r="P396" s="21" t="s">
        <v>2257</v>
      </c>
      <c r="Q396" s="21"/>
      <c r="R396" s="21" t="str">
        <f>LEFT('2012-2022'!$P396,4)</f>
        <v>2012</v>
      </c>
      <c r="S396" s="21" t="s">
        <v>74</v>
      </c>
      <c r="T396" s="21"/>
      <c r="U396" s="21"/>
      <c r="V396" s="21"/>
      <c r="W396" s="27"/>
      <c r="X396" s="27"/>
      <c r="Y396" s="28"/>
    </row>
    <row r="397" ht="15.75" customHeight="1">
      <c r="A397" s="21">
        <v>2.3168051E7</v>
      </c>
      <c r="B397" s="21" t="s">
        <v>2443</v>
      </c>
      <c r="C397" s="21" t="s">
        <v>2444</v>
      </c>
      <c r="D397" s="21" t="s">
        <v>2445</v>
      </c>
      <c r="E397" s="21" t="s">
        <v>2446</v>
      </c>
      <c r="F397" s="21" t="s">
        <v>496</v>
      </c>
      <c r="G397" s="21">
        <v>2012.0</v>
      </c>
      <c r="H397" s="26">
        <v>41235.0</v>
      </c>
      <c r="I397" s="21"/>
      <c r="J397" s="21"/>
      <c r="K397" s="21" t="s">
        <v>2447</v>
      </c>
      <c r="L397" s="21" t="str">
        <f>IF(ISNUMBER(VLOOKUP(A397,EXCL,1,FALSE)),"Excluido",IF(ISNUMBER(VLOOKUP(A397,POST,1,FALSE)),"PostAlerta",IF(ISNUMBER(VLOOKUP(A397,PRE,1,FALSE)),"PreAlerta","")))</f>
        <v>PreAlerta</v>
      </c>
      <c r="M397" s="21" t="str">
        <f>IF(ISNUMBER(A397),(IF(ISNUMBER(VLOOKUP(A397,KEYWORDS,1,FALSE)),"C/PalabrasClaves","S/PalabrasClaves")),"")</f>
        <v>S/PalabrasClaves</v>
      </c>
      <c r="N397" s="21" t="str">
        <f t="shared" si="6"/>
        <v/>
      </c>
      <c r="O397" s="21"/>
      <c r="P397" s="21" t="s">
        <v>2257</v>
      </c>
      <c r="Q397" s="21"/>
      <c r="R397" s="21" t="str">
        <f>LEFT('2012-2022'!$P397,4)</f>
        <v>2012</v>
      </c>
      <c r="S397" s="21" t="s">
        <v>74</v>
      </c>
      <c r="T397" s="21"/>
      <c r="U397" s="21"/>
      <c r="V397" s="21"/>
      <c r="W397" s="27"/>
      <c r="X397" s="27"/>
      <c r="Y397" s="12"/>
    </row>
    <row r="398" ht="15.75" customHeight="1">
      <c r="A398" s="21">
        <v>2.3168052E7</v>
      </c>
      <c r="B398" s="21" t="s">
        <v>2448</v>
      </c>
      <c r="C398" s="21" t="s">
        <v>2449</v>
      </c>
      <c r="D398" s="21" t="s">
        <v>2450</v>
      </c>
      <c r="E398" s="21" t="s">
        <v>2451</v>
      </c>
      <c r="F398" s="21" t="s">
        <v>496</v>
      </c>
      <c r="G398" s="21">
        <v>2012.0</v>
      </c>
      <c r="H398" s="26">
        <v>41235.0</v>
      </c>
      <c r="I398" s="21"/>
      <c r="J398" s="21"/>
      <c r="K398" s="21" t="s">
        <v>2452</v>
      </c>
      <c r="L398" s="21" t="str">
        <f>IF(ISNUMBER(VLOOKUP(A398,EXCL,1,FALSE)),"Excluido",IF(ISNUMBER(VLOOKUP(A398,POST,1,FALSE)),"PostAlerta",IF(ISNUMBER(VLOOKUP(A398,PRE,1,FALSE)),"PreAlerta","")))</f>
        <v>PreAlerta</v>
      </c>
      <c r="M398" s="21" t="str">
        <f>IF(ISNUMBER(A398),(IF(ISNUMBER(VLOOKUP(A398,KEYWORDS,1,FALSE)),"C/PalabrasClaves","S/PalabrasClaves")),"")</f>
        <v>S/PalabrasClaves</v>
      </c>
      <c r="N398" s="21" t="str">
        <f t="shared" si="6"/>
        <v/>
      </c>
      <c r="O398" s="21"/>
      <c r="P398" s="21" t="s">
        <v>2257</v>
      </c>
      <c r="Q398" s="21"/>
      <c r="R398" s="21" t="str">
        <f>LEFT('2012-2022'!$P398,4)</f>
        <v>2012</v>
      </c>
      <c r="S398" s="21" t="s">
        <v>74</v>
      </c>
      <c r="T398" s="21"/>
      <c r="U398" s="21"/>
      <c r="V398" s="21"/>
      <c r="W398" s="27"/>
      <c r="X398" s="27"/>
      <c r="Y398" s="28"/>
    </row>
    <row r="399" ht="15.75" customHeight="1">
      <c r="A399" s="21">
        <v>2.3168053E7</v>
      </c>
      <c r="B399" s="21" t="s">
        <v>2453</v>
      </c>
      <c r="C399" s="21" t="s">
        <v>2454</v>
      </c>
      <c r="D399" s="21" t="s">
        <v>2455</v>
      </c>
      <c r="E399" s="21" t="s">
        <v>2456</v>
      </c>
      <c r="F399" s="21" t="s">
        <v>496</v>
      </c>
      <c r="G399" s="21">
        <v>2012.0</v>
      </c>
      <c r="H399" s="26">
        <v>41235.0</v>
      </c>
      <c r="I399" s="21"/>
      <c r="J399" s="21"/>
      <c r="K399" s="21" t="s">
        <v>2457</v>
      </c>
      <c r="L399" s="21" t="str">
        <f>IF(ISNUMBER(VLOOKUP(A399,EXCL,1,FALSE)),"Excluido",IF(ISNUMBER(VLOOKUP(A399,POST,1,FALSE)),"PostAlerta",IF(ISNUMBER(VLOOKUP(A399,PRE,1,FALSE)),"PreAlerta","")))</f>
        <v>Excluido</v>
      </c>
      <c r="M399" s="21" t="str">
        <f>IF(ISNUMBER(A399),(IF(ISNUMBER(VLOOKUP(A399,KEYWORDS,1,FALSE)),"C/PalabrasClaves","S/PalabrasClaves")),"")</f>
        <v>S/PalabrasClaves</v>
      </c>
      <c r="N399" s="21" t="str">
        <f t="shared" si="6"/>
        <v/>
      </c>
      <c r="O399" s="21"/>
      <c r="P399" s="21" t="s">
        <v>2257</v>
      </c>
      <c r="Q399" s="21"/>
      <c r="R399" s="21" t="str">
        <f>LEFT('2012-2022'!$P399,4)</f>
        <v>2012</v>
      </c>
      <c r="S399" s="21" t="s">
        <v>74</v>
      </c>
      <c r="T399" s="21"/>
      <c r="U399" s="21"/>
      <c r="V399" s="21"/>
      <c r="W399" s="27"/>
      <c r="X399" s="27"/>
      <c r="Y399" s="12"/>
    </row>
    <row r="400" ht="15.75" customHeight="1">
      <c r="A400" s="21">
        <v>2.3168054E7</v>
      </c>
      <c r="B400" s="21" t="s">
        <v>2458</v>
      </c>
      <c r="C400" s="21" t="s">
        <v>2459</v>
      </c>
      <c r="D400" s="21" t="s">
        <v>2460</v>
      </c>
      <c r="E400" s="21" t="s">
        <v>1032</v>
      </c>
      <c r="F400" s="21" t="s">
        <v>496</v>
      </c>
      <c r="G400" s="21">
        <v>2012.0</v>
      </c>
      <c r="H400" s="26">
        <v>41235.0</v>
      </c>
      <c r="I400" s="21"/>
      <c r="J400" s="21"/>
      <c r="K400" s="21" t="s">
        <v>2461</v>
      </c>
      <c r="L400" s="21" t="str">
        <f>IF(ISNUMBER(VLOOKUP(A400,EXCL,1,FALSE)),"Excluido",IF(ISNUMBER(VLOOKUP(A400,POST,1,FALSE)),"PostAlerta",IF(ISNUMBER(VLOOKUP(A400,PRE,1,FALSE)),"PreAlerta","")))</f>
        <v>PreAlerta</v>
      </c>
      <c r="M400" s="21" t="str">
        <f>IF(ISNUMBER(A400),(IF(ISNUMBER(VLOOKUP(A400,KEYWORDS,1,FALSE)),"C/PalabrasClaves","S/PalabrasClaves")),"")</f>
        <v>S/PalabrasClaves</v>
      </c>
      <c r="N400" s="21" t="str">
        <f t="shared" si="6"/>
        <v/>
      </c>
      <c r="O400" s="21"/>
      <c r="P400" s="21" t="s">
        <v>2257</v>
      </c>
      <c r="Q400" s="21"/>
      <c r="R400" s="21" t="str">
        <f>LEFT('2012-2022'!$P400,4)</f>
        <v>2012</v>
      </c>
      <c r="S400" s="21" t="s">
        <v>74</v>
      </c>
      <c r="T400" s="21"/>
      <c r="U400" s="21"/>
      <c r="V400" s="21"/>
      <c r="W400" s="27"/>
      <c r="X400" s="27"/>
      <c r="Y400" s="28"/>
    </row>
    <row r="401" ht="15.75" customHeight="1">
      <c r="A401" s="21">
        <v>2.3168055E7</v>
      </c>
      <c r="B401" s="21" t="s">
        <v>2462</v>
      </c>
      <c r="C401" s="21" t="s">
        <v>2463</v>
      </c>
      <c r="D401" s="21" t="s">
        <v>2464</v>
      </c>
      <c r="E401" s="21" t="s">
        <v>2465</v>
      </c>
      <c r="F401" s="21" t="s">
        <v>496</v>
      </c>
      <c r="G401" s="21">
        <v>2012.0</v>
      </c>
      <c r="H401" s="26">
        <v>41235.0</v>
      </c>
      <c r="I401" s="21"/>
      <c r="J401" s="21"/>
      <c r="K401" s="21" t="s">
        <v>2466</v>
      </c>
      <c r="L401" s="21" t="str">
        <f>IF(ISNUMBER(VLOOKUP(A401,EXCL,1,FALSE)),"Excluido",IF(ISNUMBER(VLOOKUP(A401,POST,1,FALSE)),"PostAlerta",IF(ISNUMBER(VLOOKUP(A401,PRE,1,FALSE)),"PreAlerta","")))</f>
        <v>PreAlerta</v>
      </c>
      <c r="M401" s="21" t="str">
        <f>IF(ISNUMBER(A401),(IF(ISNUMBER(VLOOKUP(A401,KEYWORDS,1,FALSE)),"C/PalabrasClaves","S/PalabrasClaves")),"")</f>
        <v>S/PalabrasClaves</v>
      </c>
      <c r="N401" s="21" t="str">
        <f t="shared" si="6"/>
        <v/>
      </c>
      <c r="O401" s="21"/>
      <c r="P401" s="21" t="s">
        <v>2257</v>
      </c>
      <c r="Q401" s="21"/>
      <c r="R401" s="21" t="str">
        <f>LEFT('2012-2022'!$P401,4)</f>
        <v>2012</v>
      </c>
      <c r="S401" s="21" t="s">
        <v>74</v>
      </c>
      <c r="T401" s="21"/>
      <c r="U401" s="21"/>
      <c r="V401" s="21"/>
      <c r="W401" s="27"/>
      <c r="X401" s="27"/>
      <c r="Y401" s="12"/>
    </row>
    <row r="402" ht="15.75" customHeight="1">
      <c r="A402" s="21">
        <v>2.3171572E7</v>
      </c>
      <c r="B402" s="21" t="s">
        <v>2467</v>
      </c>
      <c r="C402" s="21" t="s">
        <v>2468</v>
      </c>
      <c r="D402" s="21" t="s">
        <v>2469</v>
      </c>
      <c r="E402" s="21" t="s">
        <v>2470</v>
      </c>
      <c r="F402" s="21" t="s">
        <v>508</v>
      </c>
      <c r="G402" s="21">
        <v>2012.0</v>
      </c>
      <c r="H402" s="26">
        <v>41236.0</v>
      </c>
      <c r="I402" s="21" t="s">
        <v>2471</v>
      </c>
      <c r="J402" s="21"/>
      <c r="K402" s="21" t="s">
        <v>2472</v>
      </c>
      <c r="L402" s="21" t="str">
        <f>IF(ISNUMBER(VLOOKUP(A402,EXCL,1,FALSE)),"Excluido",IF(ISNUMBER(VLOOKUP(A402,POST,1,FALSE)),"PostAlerta",IF(ISNUMBER(VLOOKUP(A402,PRE,1,FALSE)),"PreAlerta","")))</f>
        <v>PreAlerta</v>
      </c>
      <c r="M402" s="21" t="str">
        <f>IF(ISNUMBER(A402),(IF(ISNUMBER(VLOOKUP(A402,KEYWORDS,1,FALSE)),"C/PalabrasClaves","S/PalabrasClaves")),"")</f>
        <v>S/PalabrasClaves</v>
      </c>
      <c r="N402" s="21" t="str">
        <f t="shared" si="6"/>
        <v/>
      </c>
      <c r="O402" s="21"/>
      <c r="P402" s="21" t="s">
        <v>2257</v>
      </c>
      <c r="Q402" s="21"/>
      <c r="R402" s="21" t="str">
        <f>LEFT('2012-2022'!$P402,4)</f>
        <v>2012</v>
      </c>
      <c r="S402" s="21" t="s">
        <v>74</v>
      </c>
      <c r="T402" s="21"/>
      <c r="U402" s="21"/>
      <c r="V402" s="21"/>
      <c r="W402" s="27"/>
      <c r="X402" s="27"/>
      <c r="Y402" s="28"/>
    </row>
    <row r="403" ht="15.75" customHeight="1">
      <c r="A403" s="21">
        <v>2.3171714E7</v>
      </c>
      <c r="B403" s="21" t="s">
        <v>2473</v>
      </c>
      <c r="C403" s="21" t="s">
        <v>2474</v>
      </c>
      <c r="D403" s="21" t="s">
        <v>2475</v>
      </c>
      <c r="E403" s="21" t="s">
        <v>1940</v>
      </c>
      <c r="F403" s="21" t="s">
        <v>508</v>
      </c>
      <c r="G403" s="21">
        <v>2012.0</v>
      </c>
      <c r="H403" s="26">
        <v>41236.0</v>
      </c>
      <c r="I403" s="21" t="s">
        <v>2476</v>
      </c>
      <c r="J403" s="21"/>
      <c r="K403" s="21" t="s">
        <v>2477</v>
      </c>
      <c r="L403" s="21" t="str">
        <f>IF(ISNUMBER(VLOOKUP(A403,EXCL,1,FALSE)),"Excluido",IF(ISNUMBER(VLOOKUP(A403,POST,1,FALSE)),"PostAlerta",IF(ISNUMBER(VLOOKUP(A403,PRE,1,FALSE)),"PreAlerta","")))</f>
        <v>PreAlerta</v>
      </c>
      <c r="M403" s="21" t="str">
        <f>IF(ISNUMBER(A403),(IF(ISNUMBER(VLOOKUP(A403,KEYWORDS,1,FALSE)),"C/PalabrasClaves","S/PalabrasClaves")),"")</f>
        <v>S/PalabrasClaves</v>
      </c>
      <c r="N403" s="21" t="str">
        <f t="shared" si="6"/>
        <v/>
      </c>
      <c r="O403" s="21"/>
      <c r="P403" s="21" t="s">
        <v>2257</v>
      </c>
      <c r="Q403" s="21"/>
      <c r="R403" s="21" t="str">
        <f>LEFT('2012-2022'!$P403,4)</f>
        <v>2012</v>
      </c>
      <c r="S403" s="21" t="s">
        <v>74</v>
      </c>
      <c r="T403" s="21"/>
      <c r="U403" s="21"/>
      <c r="V403" s="21"/>
      <c r="W403" s="27"/>
      <c r="X403" s="27"/>
      <c r="Y403" s="12"/>
    </row>
    <row r="404" ht="15.75" customHeight="1">
      <c r="A404" s="21">
        <v>2.317172E7</v>
      </c>
      <c r="B404" s="21" t="s">
        <v>2478</v>
      </c>
      <c r="C404" s="21" t="s">
        <v>2479</v>
      </c>
      <c r="D404" s="21" t="s">
        <v>2480</v>
      </c>
      <c r="E404" s="21" t="s">
        <v>2481</v>
      </c>
      <c r="F404" s="21" t="s">
        <v>508</v>
      </c>
      <c r="G404" s="21">
        <v>2012.0</v>
      </c>
      <c r="H404" s="26">
        <v>41236.0</v>
      </c>
      <c r="I404" s="21" t="s">
        <v>2482</v>
      </c>
      <c r="J404" s="21"/>
      <c r="K404" s="21" t="s">
        <v>2483</v>
      </c>
      <c r="L404" s="21" t="str">
        <f>IF(ISNUMBER(VLOOKUP(A404,EXCL,1,FALSE)),"Excluido",IF(ISNUMBER(VLOOKUP(A404,POST,1,FALSE)),"PostAlerta",IF(ISNUMBER(VLOOKUP(A404,PRE,1,FALSE)),"PreAlerta","")))</f>
        <v>PreAlerta</v>
      </c>
      <c r="M404" s="21" t="str">
        <f>IF(ISNUMBER(A404),(IF(ISNUMBER(VLOOKUP(A404,KEYWORDS,1,FALSE)),"C/PalabrasClaves","S/PalabrasClaves")),"")</f>
        <v>S/PalabrasClaves</v>
      </c>
      <c r="N404" s="21" t="str">
        <f t="shared" si="6"/>
        <v/>
      </c>
      <c r="O404" s="21"/>
      <c r="P404" s="21" t="s">
        <v>2257</v>
      </c>
      <c r="Q404" s="21"/>
      <c r="R404" s="21" t="str">
        <f>LEFT('2012-2022'!$P404,4)</f>
        <v>2012</v>
      </c>
      <c r="S404" s="21" t="s">
        <v>74</v>
      </c>
      <c r="T404" s="21"/>
      <c r="U404" s="21"/>
      <c r="V404" s="21"/>
      <c r="W404" s="27"/>
      <c r="X404" s="27"/>
      <c r="Y404" s="28"/>
    </row>
    <row r="405" ht="15.75" customHeight="1">
      <c r="A405" s="21">
        <v>2.3171835E7</v>
      </c>
      <c r="B405" s="21" t="s">
        <v>2484</v>
      </c>
      <c r="C405" s="21" t="s">
        <v>2485</v>
      </c>
      <c r="D405" s="21" t="s">
        <v>2486</v>
      </c>
      <c r="E405" s="21" t="s">
        <v>2487</v>
      </c>
      <c r="F405" s="21" t="s">
        <v>508</v>
      </c>
      <c r="G405" s="21">
        <v>2012.0</v>
      </c>
      <c r="H405" s="26">
        <v>41236.0</v>
      </c>
      <c r="I405" s="21" t="s">
        <v>2488</v>
      </c>
      <c r="J405" s="21"/>
      <c r="K405" s="21" t="s">
        <v>2489</v>
      </c>
      <c r="L405" s="21" t="str">
        <f>IF(ISNUMBER(VLOOKUP(A405,EXCL,1,FALSE)),"Excluido",IF(ISNUMBER(VLOOKUP(A405,POST,1,FALSE)),"PostAlerta",IF(ISNUMBER(VLOOKUP(A405,PRE,1,FALSE)),"PreAlerta","")))</f>
        <v>PreAlerta</v>
      </c>
      <c r="M405" s="21" t="str">
        <f>IF(ISNUMBER(A405),(IF(ISNUMBER(VLOOKUP(A405,KEYWORDS,1,FALSE)),"C/PalabrasClaves","S/PalabrasClaves")),"")</f>
        <v>S/PalabrasClaves</v>
      </c>
      <c r="N405" s="21" t="str">
        <f t="shared" si="6"/>
        <v/>
      </c>
      <c r="O405" s="21"/>
      <c r="P405" s="21" t="s">
        <v>2257</v>
      </c>
      <c r="Q405" s="21"/>
      <c r="R405" s="21" t="str">
        <f>LEFT('2012-2022'!$P405,4)</f>
        <v>2012</v>
      </c>
      <c r="S405" s="21" t="s">
        <v>74</v>
      </c>
      <c r="T405" s="21"/>
      <c r="U405" s="21"/>
      <c r="V405" s="21"/>
      <c r="W405" s="27"/>
      <c r="X405" s="27"/>
      <c r="Y405" s="12"/>
    </row>
    <row r="406" ht="15.75" customHeight="1">
      <c r="A406" s="21">
        <v>2.3177355E7</v>
      </c>
      <c r="B406" s="21" t="s">
        <v>2490</v>
      </c>
      <c r="C406" s="21" t="s">
        <v>2491</v>
      </c>
      <c r="D406" s="21" t="s">
        <v>2492</v>
      </c>
      <c r="E406" s="21" t="s">
        <v>2493</v>
      </c>
      <c r="F406" s="21" t="s">
        <v>496</v>
      </c>
      <c r="G406" s="21">
        <v>2012.0</v>
      </c>
      <c r="H406" s="26">
        <v>41240.0</v>
      </c>
      <c r="I406" s="21"/>
      <c r="J406" s="21"/>
      <c r="K406" s="21" t="s">
        <v>2494</v>
      </c>
      <c r="L406" s="21" t="str">
        <f>IF(ISNUMBER(VLOOKUP(A406,EXCL,1,FALSE)),"Excluido",IF(ISNUMBER(VLOOKUP(A406,POST,1,FALSE)),"PostAlerta",IF(ISNUMBER(VLOOKUP(A406,PRE,1,FALSE)),"PreAlerta","")))</f>
        <v>Excluido</v>
      </c>
      <c r="M406" s="21" t="str">
        <f>IF(ISNUMBER(A406),(IF(ISNUMBER(VLOOKUP(A406,KEYWORDS,1,FALSE)),"C/PalabrasClaves","S/PalabrasClaves")),"")</f>
        <v>S/PalabrasClaves</v>
      </c>
      <c r="N406" s="21" t="str">
        <f t="shared" si="6"/>
        <v/>
      </c>
      <c r="O406" s="21"/>
      <c r="P406" s="21" t="s">
        <v>2257</v>
      </c>
      <c r="Q406" s="21"/>
      <c r="R406" s="21" t="str">
        <f>LEFT('2012-2022'!$P406,4)</f>
        <v>2012</v>
      </c>
      <c r="S406" s="21" t="s">
        <v>74</v>
      </c>
      <c r="T406" s="21"/>
      <c r="U406" s="21"/>
      <c r="V406" s="21"/>
      <c r="W406" s="27"/>
      <c r="X406" s="27"/>
      <c r="Y406" s="28"/>
    </row>
    <row r="407" ht="15.75" customHeight="1">
      <c r="A407" s="21">
        <v>2.318227E7</v>
      </c>
      <c r="B407" s="21" t="s">
        <v>2495</v>
      </c>
      <c r="C407" s="21" t="s">
        <v>2496</v>
      </c>
      <c r="D407" s="21" t="s">
        <v>2497</v>
      </c>
      <c r="E407" s="21" t="s">
        <v>2498</v>
      </c>
      <c r="F407" s="21" t="s">
        <v>496</v>
      </c>
      <c r="G407" s="21">
        <v>2012.0</v>
      </c>
      <c r="H407" s="26">
        <v>41241.0</v>
      </c>
      <c r="I407" s="21"/>
      <c r="J407" s="21"/>
      <c r="K407" s="21" t="s">
        <v>2499</v>
      </c>
      <c r="L407" s="21" t="str">
        <f>IF(ISNUMBER(VLOOKUP(A407,EXCL,1,FALSE)),"Excluido",IF(ISNUMBER(VLOOKUP(A407,POST,1,FALSE)),"PostAlerta",IF(ISNUMBER(VLOOKUP(A407,PRE,1,FALSE)),"PreAlerta","")))</f>
        <v>PreAlerta</v>
      </c>
      <c r="M407" s="21" t="str">
        <f>IF(ISNUMBER(A407),(IF(ISNUMBER(VLOOKUP(A407,KEYWORDS,1,FALSE)),"C/PalabrasClaves","S/PalabrasClaves")),"")</f>
        <v>S/PalabrasClaves</v>
      </c>
      <c r="N407" s="21" t="str">
        <f t="shared" si="6"/>
        <v/>
      </c>
      <c r="O407" s="21"/>
      <c r="P407" s="21" t="s">
        <v>2257</v>
      </c>
      <c r="Q407" s="21"/>
      <c r="R407" s="21" t="str">
        <f>LEFT('2012-2022'!$P407,4)</f>
        <v>2012</v>
      </c>
      <c r="S407" s="21" t="s">
        <v>74</v>
      </c>
      <c r="T407" s="21"/>
      <c r="U407" s="21"/>
      <c r="V407" s="21"/>
      <c r="W407" s="27"/>
      <c r="X407" s="27"/>
      <c r="Y407" s="12"/>
    </row>
    <row r="408" ht="15.75" customHeight="1">
      <c r="A408" s="21">
        <v>2.3182271E7</v>
      </c>
      <c r="B408" s="21" t="s">
        <v>2500</v>
      </c>
      <c r="C408" s="21" t="s">
        <v>2501</v>
      </c>
      <c r="D408" s="21" t="s">
        <v>2502</v>
      </c>
      <c r="E408" s="21" t="s">
        <v>2178</v>
      </c>
      <c r="F408" s="21" t="s">
        <v>496</v>
      </c>
      <c r="G408" s="21">
        <v>2012.0</v>
      </c>
      <c r="H408" s="26">
        <v>41241.0</v>
      </c>
      <c r="I408" s="21"/>
      <c r="J408" s="21"/>
      <c r="K408" s="21" t="s">
        <v>2503</v>
      </c>
      <c r="L408" s="21" t="str">
        <f>IF(ISNUMBER(VLOOKUP(A408,EXCL,1,FALSE)),"Excluido",IF(ISNUMBER(VLOOKUP(A408,POST,1,FALSE)),"PostAlerta",IF(ISNUMBER(VLOOKUP(A408,PRE,1,FALSE)),"PreAlerta","")))</f>
        <v>Excluido</v>
      </c>
      <c r="M408" s="21" t="str">
        <f>IF(ISNUMBER(A408),(IF(ISNUMBER(VLOOKUP(A408,KEYWORDS,1,FALSE)),"C/PalabrasClaves","S/PalabrasClaves")),"")</f>
        <v>S/PalabrasClaves</v>
      </c>
      <c r="N408" s="21" t="str">
        <f t="shared" si="6"/>
        <v/>
      </c>
      <c r="O408" s="21"/>
      <c r="P408" s="21" t="s">
        <v>2257</v>
      </c>
      <c r="Q408" s="29"/>
      <c r="R408" s="21" t="str">
        <f>LEFT('2012-2022'!$P408,4)</f>
        <v>2012</v>
      </c>
      <c r="S408" s="21" t="s">
        <v>74</v>
      </c>
      <c r="T408" s="21"/>
      <c r="U408" s="21"/>
      <c r="V408" s="21"/>
      <c r="W408" s="27"/>
      <c r="X408" s="27"/>
      <c r="Y408" s="28"/>
    </row>
    <row r="409" ht="15.75" customHeight="1">
      <c r="A409" s="21">
        <v>2.3182272E7</v>
      </c>
      <c r="B409" s="21" t="s">
        <v>2504</v>
      </c>
      <c r="C409" s="21" t="s">
        <v>2505</v>
      </c>
      <c r="D409" s="21" t="s">
        <v>2506</v>
      </c>
      <c r="E409" s="21" t="s">
        <v>2507</v>
      </c>
      <c r="F409" s="21" t="s">
        <v>496</v>
      </c>
      <c r="G409" s="21">
        <v>2012.0</v>
      </c>
      <c r="H409" s="26">
        <v>41241.0</v>
      </c>
      <c r="I409" s="21"/>
      <c r="J409" s="21"/>
      <c r="K409" s="21" t="s">
        <v>2508</v>
      </c>
      <c r="L409" s="21" t="str">
        <f>IF(ISNUMBER(VLOOKUP(A409,EXCL,1,FALSE)),"Excluido",IF(ISNUMBER(VLOOKUP(A409,POST,1,FALSE)),"PostAlerta",IF(ISNUMBER(VLOOKUP(A409,PRE,1,FALSE)),"PreAlerta","")))</f>
        <v>PreAlerta</v>
      </c>
      <c r="M409" s="21" t="str">
        <f>IF(ISNUMBER(A409),(IF(ISNUMBER(VLOOKUP(A409,KEYWORDS,1,FALSE)),"C/PalabrasClaves","S/PalabrasClaves")),"")</f>
        <v>S/PalabrasClaves</v>
      </c>
      <c r="N409" s="21" t="str">
        <f t="shared" si="6"/>
        <v/>
      </c>
      <c r="O409" s="21"/>
      <c r="P409" s="21" t="s">
        <v>2257</v>
      </c>
      <c r="Q409" s="21"/>
      <c r="R409" s="21" t="str">
        <f>LEFT('2012-2022'!$P409,4)</f>
        <v>2012</v>
      </c>
      <c r="S409" s="21" t="s">
        <v>74</v>
      </c>
      <c r="T409" s="21"/>
      <c r="U409" s="21"/>
      <c r="V409" s="21"/>
      <c r="W409" s="27"/>
      <c r="X409" s="27"/>
      <c r="Y409" s="12"/>
    </row>
    <row r="410" ht="15.75" customHeight="1">
      <c r="A410" s="21">
        <v>2.3182273E7</v>
      </c>
      <c r="B410" s="21" t="s">
        <v>2509</v>
      </c>
      <c r="C410" s="21" t="s">
        <v>2510</v>
      </c>
      <c r="D410" s="21" t="s">
        <v>2511</v>
      </c>
      <c r="E410" s="21" t="s">
        <v>2512</v>
      </c>
      <c r="F410" s="21" t="s">
        <v>496</v>
      </c>
      <c r="G410" s="21">
        <v>2012.0</v>
      </c>
      <c r="H410" s="26">
        <v>41241.0</v>
      </c>
      <c r="I410" s="21"/>
      <c r="J410" s="21"/>
      <c r="K410" s="21" t="s">
        <v>2513</v>
      </c>
      <c r="L410" s="21" t="str">
        <f>IF(ISNUMBER(VLOOKUP(A410,EXCL,1,FALSE)),"Excluido",IF(ISNUMBER(VLOOKUP(A410,POST,1,FALSE)),"PostAlerta",IF(ISNUMBER(VLOOKUP(A410,PRE,1,FALSE)),"PreAlerta","")))</f>
        <v>PreAlerta</v>
      </c>
      <c r="M410" s="21" t="str">
        <f>IF(ISNUMBER(A410),(IF(ISNUMBER(VLOOKUP(A410,KEYWORDS,1,FALSE)),"C/PalabrasClaves","S/PalabrasClaves")),"")</f>
        <v>S/PalabrasClaves</v>
      </c>
      <c r="N410" s="21" t="str">
        <f t="shared" si="6"/>
        <v/>
      </c>
      <c r="O410" s="21"/>
      <c r="P410" s="21" t="s">
        <v>2257</v>
      </c>
      <c r="Q410" s="21"/>
      <c r="R410" s="21" t="str">
        <f>LEFT('2012-2022'!$P410,4)</f>
        <v>2012</v>
      </c>
      <c r="S410" s="21" t="s">
        <v>74</v>
      </c>
      <c r="T410" s="21"/>
      <c r="U410" s="21"/>
      <c r="V410" s="21"/>
      <c r="W410" s="27"/>
      <c r="X410" s="27"/>
      <c r="Y410" s="28"/>
    </row>
    <row r="411" ht="15.75" customHeight="1">
      <c r="A411" s="21">
        <v>2.3182274E7</v>
      </c>
      <c r="B411" s="21" t="s">
        <v>2514</v>
      </c>
      <c r="C411" s="21" t="s">
        <v>2515</v>
      </c>
      <c r="D411" s="21" t="s">
        <v>2516</v>
      </c>
      <c r="E411" s="21" t="s">
        <v>124</v>
      </c>
      <c r="F411" s="21" t="s">
        <v>496</v>
      </c>
      <c r="G411" s="21">
        <v>2012.0</v>
      </c>
      <c r="H411" s="26">
        <v>41241.0</v>
      </c>
      <c r="I411" s="21"/>
      <c r="J411" s="21"/>
      <c r="K411" s="21" t="s">
        <v>2517</v>
      </c>
      <c r="L411" s="21" t="str">
        <f>IF(ISNUMBER(VLOOKUP(A411,EXCL,1,FALSE)),"Excluido",IF(ISNUMBER(VLOOKUP(A411,POST,1,FALSE)),"PostAlerta",IF(ISNUMBER(VLOOKUP(A411,PRE,1,FALSE)),"PreAlerta","")))</f>
        <v>PreAlerta</v>
      </c>
      <c r="M411" s="21" t="str">
        <f>IF(ISNUMBER(A411),(IF(ISNUMBER(VLOOKUP(A411,KEYWORDS,1,FALSE)),"C/PalabrasClaves","S/PalabrasClaves")),"")</f>
        <v>S/PalabrasClaves</v>
      </c>
      <c r="N411" s="21" t="str">
        <f t="shared" si="6"/>
        <v/>
      </c>
      <c r="O411" s="21"/>
      <c r="P411" s="21" t="s">
        <v>2257</v>
      </c>
      <c r="Q411" s="21"/>
      <c r="R411" s="21" t="str">
        <f>LEFT('2012-2022'!$P411,4)</f>
        <v>2012</v>
      </c>
      <c r="S411" s="21" t="s">
        <v>74</v>
      </c>
      <c r="T411" s="21"/>
      <c r="U411" s="21"/>
      <c r="V411" s="21"/>
      <c r="W411" s="27"/>
      <c r="X411" s="27"/>
      <c r="Y411" s="12"/>
    </row>
    <row r="412" ht="15.75" customHeight="1">
      <c r="A412" s="21">
        <v>2.3182543E7</v>
      </c>
      <c r="B412" s="21" t="s">
        <v>2518</v>
      </c>
      <c r="C412" s="21" t="s">
        <v>2519</v>
      </c>
      <c r="D412" s="21" t="s">
        <v>2520</v>
      </c>
      <c r="E412" s="21" t="s">
        <v>150</v>
      </c>
      <c r="F412" s="21" t="s">
        <v>496</v>
      </c>
      <c r="G412" s="21">
        <v>2012.0</v>
      </c>
      <c r="H412" s="26">
        <v>41241.0</v>
      </c>
      <c r="I412" s="21"/>
      <c r="J412" s="21"/>
      <c r="K412" s="21" t="s">
        <v>2521</v>
      </c>
      <c r="L412" s="21" t="str">
        <f>IF(ISNUMBER(VLOOKUP(A412,EXCL,1,FALSE)),"Excluido",IF(ISNUMBER(VLOOKUP(A412,POST,1,FALSE)),"PostAlerta",IF(ISNUMBER(VLOOKUP(A412,PRE,1,FALSE)),"PreAlerta","")))</f>
        <v>PreAlerta</v>
      </c>
      <c r="M412" s="21" t="str">
        <f>IF(ISNUMBER(A412),(IF(ISNUMBER(VLOOKUP(A412,KEYWORDS,1,FALSE)),"C/PalabrasClaves","S/PalabrasClaves")),"")</f>
        <v>S/PalabrasClaves</v>
      </c>
      <c r="N412" s="21" t="str">
        <f t="shared" si="6"/>
        <v/>
      </c>
      <c r="O412" s="21"/>
      <c r="P412" s="21" t="s">
        <v>2257</v>
      </c>
      <c r="Q412" s="21"/>
      <c r="R412" s="21" t="str">
        <f>LEFT('2012-2022'!$P412,4)</f>
        <v>2012</v>
      </c>
      <c r="S412" s="21" t="s">
        <v>74</v>
      </c>
      <c r="T412" s="21"/>
      <c r="U412" s="21"/>
      <c r="V412" s="21"/>
      <c r="W412" s="27"/>
      <c r="X412" s="27"/>
      <c r="Y412" s="28"/>
    </row>
    <row r="413" ht="15.75" customHeight="1">
      <c r="A413" s="21">
        <v>2.3182544E7</v>
      </c>
      <c r="B413" s="21" t="s">
        <v>2522</v>
      </c>
      <c r="C413" s="21" t="s">
        <v>2523</v>
      </c>
      <c r="D413" s="21" t="s">
        <v>2524</v>
      </c>
      <c r="E413" s="21" t="s">
        <v>2525</v>
      </c>
      <c r="F413" s="21" t="s">
        <v>496</v>
      </c>
      <c r="G413" s="21">
        <v>2012.0</v>
      </c>
      <c r="H413" s="26">
        <v>41241.0</v>
      </c>
      <c r="I413" s="21"/>
      <c r="J413" s="21"/>
      <c r="K413" s="21" t="s">
        <v>2526</v>
      </c>
      <c r="L413" s="21" t="str">
        <f>IF(ISNUMBER(VLOOKUP(A413,EXCL,1,FALSE)),"Excluido",IF(ISNUMBER(VLOOKUP(A413,POST,1,FALSE)),"PostAlerta",IF(ISNUMBER(VLOOKUP(A413,PRE,1,FALSE)),"PreAlerta","")))</f>
        <v>PreAlerta</v>
      </c>
      <c r="M413" s="21" t="str">
        <f>IF(ISNUMBER(A413),(IF(ISNUMBER(VLOOKUP(A413,KEYWORDS,1,FALSE)),"C/PalabrasClaves","S/PalabrasClaves")),"")</f>
        <v>S/PalabrasClaves</v>
      </c>
      <c r="N413" s="21" t="str">
        <f t="shared" si="6"/>
        <v/>
      </c>
      <c r="O413" s="21"/>
      <c r="P413" s="21" t="s">
        <v>2257</v>
      </c>
      <c r="Q413" s="21"/>
      <c r="R413" s="21" t="str">
        <f>LEFT('2012-2022'!$P413,4)</f>
        <v>2012</v>
      </c>
      <c r="S413" s="21" t="s">
        <v>74</v>
      </c>
      <c r="T413" s="21"/>
      <c r="U413" s="21"/>
      <c r="V413" s="21"/>
      <c r="W413" s="27"/>
      <c r="X413" s="27"/>
      <c r="Y413" s="12"/>
    </row>
    <row r="414" ht="15.75" customHeight="1">
      <c r="A414" s="21">
        <v>2.3182545E7</v>
      </c>
      <c r="B414" s="21" t="s">
        <v>2527</v>
      </c>
      <c r="C414" s="21" t="s">
        <v>2528</v>
      </c>
      <c r="D414" s="21" t="s">
        <v>2529</v>
      </c>
      <c r="E414" s="21" t="s">
        <v>2530</v>
      </c>
      <c r="F414" s="21" t="s">
        <v>496</v>
      </c>
      <c r="G414" s="21">
        <v>2012.0</v>
      </c>
      <c r="H414" s="26">
        <v>41241.0</v>
      </c>
      <c r="I414" s="21"/>
      <c r="J414" s="21"/>
      <c r="K414" s="21" t="s">
        <v>2531</v>
      </c>
      <c r="L414" s="21" t="str">
        <f>IF(ISNUMBER(VLOOKUP(A414,EXCL,1,FALSE)),"Excluido",IF(ISNUMBER(VLOOKUP(A414,POST,1,FALSE)),"PostAlerta",IF(ISNUMBER(VLOOKUP(A414,PRE,1,FALSE)),"PreAlerta","")))</f>
        <v>PreAlerta</v>
      </c>
      <c r="M414" s="21" t="str">
        <f>IF(ISNUMBER(A414),(IF(ISNUMBER(VLOOKUP(A414,KEYWORDS,1,FALSE)),"C/PalabrasClaves","S/PalabrasClaves")),"")</f>
        <v>S/PalabrasClaves</v>
      </c>
      <c r="N414" s="21" t="str">
        <f t="shared" si="6"/>
        <v/>
      </c>
      <c r="O414" s="21"/>
      <c r="P414" s="21" t="s">
        <v>2257</v>
      </c>
      <c r="Q414" s="21"/>
      <c r="R414" s="21" t="str">
        <f>LEFT('2012-2022'!$P414,4)</f>
        <v>2012</v>
      </c>
      <c r="S414" s="21" t="s">
        <v>74</v>
      </c>
      <c r="T414" s="21"/>
      <c r="U414" s="21"/>
      <c r="V414" s="21"/>
      <c r="W414" s="27"/>
      <c r="X414" s="27"/>
      <c r="Y414" s="28"/>
    </row>
    <row r="415" ht="15.75" customHeight="1">
      <c r="A415" s="21">
        <v>2.3182546E7</v>
      </c>
      <c r="B415" s="21" t="s">
        <v>2532</v>
      </c>
      <c r="C415" s="21" t="s">
        <v>2533</v>
      </c>
      <c r="D415" s="21" t="s">
        <v>2534</v>
      </c>
      <c r="E415" s="21" t="s">
        <v>2535</v>
      </c>
      <c r="F415" s="21" t="s">
        <v>496</v>
      </c>
      <c r="G415" s="21">
        <v>2012.0</v>
      </c>
      <c r="H415" s="26">
        <v>41241.0</v>
      </c>
      <c r="I415" s="21"/>
      <c r="J415" s="21"/>
      <c r="K415" s="21" t="s">
        <v>2536</v>
      </c>
      <c r="L415" s="21" t="str">
        <f>IF(ISNUMBER(VLOOKUP(A415,EXCL,1,FALSE)),"Excluido",IF(ISNUMBER(VLOOKUP(A415,POST,1,FALSE)),"PostAlerta",IF(ISNUMBER(VLOOKUP(A415,PRE,1,FALSE)),"PreAlerta","")))</f>
        <v>PreAlerta</v>
      </c>
      <c r="M415" s="21" t="str">
        <f>IF(ISNUMBER(A415),(IF(ISNUMBER(VLOOKUP(A415,KEYWORDS,1,FALSE)),"C/PalabrasClaves","S/PalabrasClaves")),"")</f>
        <v>S/PalabrasClaves</v>
      </c>
      <c r="N415" s="21" t="str">
        <f t="shared" si="6"/>
        <v/>
      </c>
      <c r="O415" s="21"/>
      <c r="P415" s="21" t="s">
        <v>2257</v>
      </c>
      <c r="Q415" s="29"/>
      <c r="R415" s="21" t="str">
        <f>LEFT('2012-2022'!$P415,4)</f>
        <v>2012</v>
      </c>
      <c r="S415" s="21" t="s">
        <v>74</v>
      </c>
      <c r="T415" s="21"/>
      <c r="U415" s="21"/>
      <c r="V415" s="21"/>
      <c r="W415" s="27"/>
      <c r="X415" s="27"/>
      <c r="Y415" s="12"/>
    </row>
    <row r="416" ht="15.75" customHeight="1">
      <c r="A416" s="21">
        <v>2.3182548E7</v>
      </c>
      <c r="B416" s="21" t="s">
        <v>2537</v>
      </c>
      <c r="C416" s="21" t="s">
        <v>2538</v>
      </c>
      <c r="D416" s="21" t="s">
        <v>2539</v>
      </c>
      <c r="E416" s="21" t="s">
        <v>1011</v>
      </c>
      <c r="F416" s="21" t="s">
        <v>496</v>
      </c>
      <c r="G416" s="21">
        <v>2012.0</v>
      </c>
      <c r="H416" s="26">
        <v>41241.0</v>
      </c>
      <c r="I416" s="21"/>
      <c r="J416" s="21"/>
      <c r="K416" s="21" t="s">
        <v>2540</v>
      </c>
      <c r="L416" s="21" t="str">
        <f>IF(ISNUMBER(VLOOKUP(A416,EXCL,1,FALSE)),"Excluido",IF(ISNUMBER(VLOOKUP(A416,POST,1,FALSE)),"PostAlerta",IF(ISNUMBER(VLOOKUP(A416,PRE,1,FALSE)),"PreAlerta","")))</f>
        <v>PreAlerta</v>
      </c>
      <c r="M416" s="21" t="str">
        <f>IF(ISNUMBER(A416),(IF(ISNUMBER(VLOOKUP(A416,KEYWORDS,1,FALSE)),"C/PalabrasClaves","S/PalabrasClaves")),"")</f>
        <v>S/PalabrasClaves</v>
      </c>
      <c r="N416" s="21" t="str">
        <f t="shared" si="6"/>
        <v/>
      </c>
      <c r="O416" s="21"/>
      <c r="P416" s="21" t="s">
        <v>2257</v>
      </c>
      <c r="Q416" s="21"/>
      <c r="R416" s="21" t="str">
        <f>LEFT('2012-2022'!$P416,4)</f>
        <v>2012</v>
      </c>
      <c r="S416" s="21" t="s">
        <v>74</v>
      </c>
      <c r="T416" s="21"/>
      <c r="U416" s="21"/>
      <c r="V416" s="21"/>
      <c r="W416" s="27"/>
      <c r="X416" s="27"/>
      <c r="Y416" s="28"/>
    </row>
    <row r="417" ht="15.75" customHeight="1">
      <c r="A417" s="21">
        <v>2.318617E7</v>
      </c>
      <c r="B417" s="21" t="s">
        <v>2541</v>
      </c>
      <c r="C417" s="21" t="s">
        <v>2542</v>
      </c>
      <c r="D417" s="21" t="s">
        <v>2543</v>
      </c>
      <c r="E417" s="21" t="s">
        <v>2544</v>
      </c>
      <c r="F417" s="21" t="s">
        <v>151</v>
      </c>
      <c r="G417" s="21">
        <v>2012.0</v>
      </c>
      <c r="H417" s="26">
        <v>41242.0</v>
      </c>
      <c r="I417" s="21" t="s">
        <v>2545</v>
      </c>
      <c r="J417" s="21"/>
      <c r="K417" s="21" t="s">
        <v>2546</v>
      </c>
      <c r="L417" s="21" t="str">
        <f>IF(ISNUMBER(VLOOKUP(A417,EXCL,1,FALSE)),"Excluido",IF(ISNUMBER(VLOOKUP(A417,POST,1,FALSE)),"PostAlerta",IF(ISNUMBER(VLOOKUP(A417,PRE,1,FALSE)),"PreAlerta","")))</f>
        <v>PreAlerta</v>
      </c>
      <c r="M417" s="21" t="str">
        <f>IF(ISNUMBER(A417),(IF(ISNUMBER(VLOOKUP(A417,KEYWORDS,1,FALSE)),"C/PalabrasClaves","S/PalabrasClaves")),"")</f>
        <v>S/PalabrasClaves</v>
      </c>
      <c r="N417" s="21" t="str">
        <f t="shared" si="6"/>
        <v/>
      </c>
      <c r="O417" s="21"/>
      <c r="P417" s="21" t="s">
        <v>2257</v>
      </c>
      <c r="Q417" s="21"/>
      <c r="R417" s="21" t="str">
        <f>LEFT('2012-2022'!$P417,4)</f>
        <v>2012</v>
      </c>
      <c r="S417" s="21" t="s">
        <v>74</v>
      </c>
      <c r="T417" s="21"/>
      <c r="U417" s="21"/>
      <c r="V417" s="21"/>
      <c r="W417" s="27"/>
      <c r="X417" s="27"/>
      <c r="Y417" s="12"/>
    </row>
    <row r="418" ht="15.75" customHeight="1">
      <c r="A418" s="21">
        <v>2.320924E7</v>
      </c>
      <c r="B418" s="21" t="s">
        <v>2547</v>
      </c>
      <c r="C418" s="21" t="s">
        <v>1751</v>
      </c>
      <c r="D418" s="21" t="s">
        <v>2548</v>
      </c>
      <c r="E418" s="21" t="s">
        <v>714</v>
      </c>
      <c r="F418" s="21" t="s">
        <v>258</v>
      </c>
      <c r="G418" s="21">
        <v>2012.0</v>
      </c>
      <c r="H418" s="26">
        <v>41248.0</v>
      </c>
      <c r="I418" s="21" t="s">
        <v>2549</v>
      </c>
      <c r="J418" s="21"/>
      <c r="K418" s="21" t="s">
        <v>2550</v>
      </c>
      <c r="L418" s="21" t="str">
        <f>IF(ISNUMBER(VLOOKUP(A418,EXCL,1,FALSE)),"Excluido",IF(ISNUMBER(VLOOKUP(A418,POST,1,FALSE)),"PostAlerta",IF(ISNUMBER(VLOOKUP(A418,PRE,1,FALSE)),"PreAlerta","")))</f>
        <v>PreAlerta</v>
      </c>
      <c r="M418" s="21" t="str">
        <f>IF(ISNUMBER(A418),(IF(ISNUMBER(VLOOKUP(A418,KEYWORDS,1,FALSE)),"C/PalabrasClaves","S/PalabrasClaves")),"")</f>
        <v>S/PalabrasClaves</v>
      </c>
      <c r="N418" s="21" t="str">
        <f t="shared" si="6"/>
        <v/>
      </c>
      <c r="O418" s="21"/>
      <c r="P418" s="21" t="s">
        <v>2257</v>
      </c>
      <c r="Q418" s="21"/>
      <c r="R418" s="21" t="str">
        <f>LEFT('2012-2022'!$P418,4)</f>
        <v>2012</v>
      </c>
      <c r="S418" s="21" t="s">
        <v>74</v>
      </c>
      <c r="T418" s="21"/>
      <c r="U418" s="21"/>
      <c r="V418" s="21"/>
      <c r="W418" s="27"/>
      <c r="X418" s="27"/>
      <c r="Y418" s="28"/>
    </row>
    <row r="419" ht="15.75" customHeight="1">
      <c r="A419" s="21">
        <v>2.321258E7</v>
      </c>
      <c r="B419" s="21" t="s">
        <v>2551</v>
      </c>
      <c r="C419" s="21" t="s">
        <v>2552</v>
      </c>
      <c r="D419" s="21" t="s">
        <v>2553</v>
      </c>
      <c r="E419" s="21" t="s">
        <v>2554</v>
      </c>
      <c r="F419" s="21" t="s">
        <v>2555</v>
      </c>
      <c r="G419" s="21">
        <v>2012.0</v>
      </c>
      <c r="H419" s="26">
        <v>41249.0</v>
      </c>
      <c r="I419" s="21" t="s">
        <v>2556</v>
      </c>
      <c r="J419" s="21"/>
      <c r="K419" s="21" t="s">
        <v>2557</v>
      </c>
      <c r="L419" s="21" t="str">
        <f>IF(ISNUMBER(VLOOKUP(A419,EXCL,1,FALSE)),"Excluido",IF(ISNUMBER(VLOOKUP(A419,POST,1,FALSE)),"PostAlerta",IF(ISNUMBER(VLOOKUP(A419,PRE,1,FALSE)),"PreAlerta","")))</f>
        <v>PreAlerta</v>
      </c>
      <c r="M419" s="21" t="str">
        <f>IF(ISNUMBER(A419),(IF(ISNUMBER(VLOOKUP(A419,KEYWORDS,1,FALSE)),"C/PalabrasClaves","S/PalabrasClaves")),"")</f>
        <v>S/PalabrasClaves</v>
      </c>
      <c r="N419" s="21" t="str">
        <f t="shared" si="6"/>
        <v/>
      </c>
      <c r="O419" s="21"/>
      <c r="P419" s="21" t="s">
        <v>2257</v>
      </c>
      <c r="Q419" s="21"/>
      <c r="R419" s="21" t="str">
        <f>LEFT('2012-2022'!$P419,4)</f>
        <v>2012</v>
      </c>
      <c r="S419" s="21" t="s">
        <v>74</v>
      </c>
      <c r="T419" s="21"/>
      <c r="U419" s="21"/>
      <c r="V419" s="21"/>
      <c r="W419" s="27"/>
      <c r="X419" s="27"/>
      <c r="Y419" s="12"/>
    </row>
    <row r="420" ht="15.75" customHeight="1">
      <c r="A420" s="21">
        <v>2.323033E7</v>
      </c>
      <c r="B420" s="21" t="s">
        <v>2558</v>
      </c>
      <c r="C420" s="21" t="s">
        <v>2559</v>
      </c>
      <c r="D420" s="21" t="s">
        <v>2560</v>
      </c>
      <c r="E420" s="21" t="s">
        <v>2561</v>
      </c>
      <c r="F420" s="21" t="s">
        <v>2562</v>
      </c>
      <c r="G420" s="21">
        <v>2012.0</v>
      </c>
      <c r="H420" s="26">
        <v>41255.0</v>
      </c>
      <c r="I420" s="21" t="s">
        <v>2563</v>
      </c>
      <c r="J420" s="21"/>
      <c r="K420" s="21" t="s">
        <v>2564</v>
      </c>
      <c r="L420" s="21" t="str">
        <f>IF(ISNUMBER(VLOOKUP(A420,EXCL,1,FALSE)),"Excluido",IF(ISNUMBER(VLOOKUP(A420,POST,1,FALSE)),"PostAlerta",IF(ISNUMBER(VLOOKUP(A420,PRE,1,FALSE)),"PreAlerta","")))</f>
        <v>PreAlerta</v>
      </c>
      <c r="M420" s="21" t="str">
        <f>IF(ISNUMBER(A420),(IF(ISNUMBER(VLOOKUP(A420,KEYWORDS,1,FALSE)),"C/PalabrasClaves","S/PalabrasClaves")),"")</f>
        <v>S/PalabrasClaves</v>
      </c>
      <c r="N420" s="21" t="str">
        <f t="shared" si="6"/>
        <v/>
      </c>
      <c r="O420" s="21"/>
      <c r="P420" s="21" t="s">
        <v>2257</v>
      </c>
      <c r="Q420" s="21"/>
      <c r="R420" s="21" t="str">
        <f>LEFT('2012-2022'!$P420,4)</f>
        <v>2012</v>
      </c>
      <c r="S420" s="21" t="s">
        <v>74</v>
      </c>
      <c r="T420" s="21"/>
      <c r="U420" s="21"/>
      <c r="V420" s="21"/>
      <c r="W420" s="27"/>
      <c r="X420" s="27"/>
      <c r="Y420" s="28"/>
    </row>
    <row r="421" ht="15.75" customHeight="1">
      <c r="A421" s="21">
        <v>2.325332E7</v>
      </c>
      <c r="B421" s="21" t="s">
        <v>2565</v>
      </c>
      <c r="C421" s="21" t="s">
        <v>2566</v>
      </c>
      <c r="D421" s="21" t="s">
        <v>2567</v>
      </c>
      <c r="E421" s="21" t="s">
        <v>1210</v>
      </c>
      <c r="F421" s="21" t="s">
        <v>2568</v>
      </c>
      <c r="G421" s="21">
        <v>2012.0</v>
      </c>
      <c r="H421" s="26">
        <v>41264.0</v>
      </c>
      <c r="I421" s="21"/>
      <c r="J421" s="21"/>
      <c r="K421" s="21" t="s">
        <v>2569</v>
      </c>
      <c r="L421" s="21" t="str">
        <f>IF(ISNUMBER(VLOOKUP(A421,EXCL,1,FALSE)),"Excluido",IF(ISNUMBER(VLOOKUP(A421,POST,1,FALSE)),"PostAlerta",IF(ISNUMBER(VLOOKUP(A421,PRE,1,FALSE)),"PreAlerta","")))</f>
        <v>Excluido</v>
      </c>
      <c r="M421" s="21" t="str">
        <f>IF(ISNUMBER(A421),(IF(ISNUMBER(VLOOKUP(A421,KEYWORDS,1,FALSE)),"C/PalabrasClaves","S/PalabrasClaves")),"")</f>
        <v>S/PalabrasClaves</v>
      </c>
      <c r="N421" s="21"/>
      <c r="O421" s="21"/>
      <c r="P421" s="21" t="s">
        <v>2257</v>
      </c>
      <c r="Q421" s="21"/>
      <c r="R421" s="21" t="str">
        <f>LEFT('2012-2022'!$P421,4)</f>
        <v>2012</v>
      </c>
      <c r="S421" s="21" t="s">
        <v>74</v>
      </c>
      <c r="T421" s="21"/>
      <c r="U421" s="21"/>
      <c r="V421" s="21"/>
      <c r="W421" s="27"/>
      <c r="X421" s="27"/>
      <c r="Y421" s="12"/>
    </row>
    <row r="422" ht="15.75" customHeight="1">
      <c r="A422" s="21">
        <v>2.3271948E7</v>
      </c>
      <c r="B422" s="21" t="s">
        <v>2570</v>
      </c>
      <c r="C422" s="21" t="s">
        <v>2571</v>
      </c>
      <c r="D422" s="21" t="s">
        <v>2572</v>
      </c>
      <c r="E422" s="21" t="s">
        <v>2573</v>
      </c>
      <c r="F422" s="21" t="s">
        <v>2574</v>
      </c>
      <c r="G422" s="21">
        <v>2012.0</v>
      </c>
      <c r="H422" s="26">
        <v>41272.0</v>
      </c>
      <c r="I422" s="21" t="s">
        <v>2575</v>
      </c>
      <c r="J422" s="21"/>
      <c r="K422" s="21" t="s">
        <v>2576</v>
      </c>
      <c r="L422" s="21" t="str">
        <f>IF(ISNUMBER(VLOOKUP(A422,EXCL,1,FALSE)),"Excluido",IF(ISNUMBER(VLOOKUP(A422,POST,1,FALSE)),"PostAlerta",IF(ISNUMBER(VLOOKUP(A422,PRE,1,FALSE)),"PreAlerta","")))</f>
        <v>PreAlerta</v>
      </c>
      <c r="M422" s="21" t="str">
        <f>IF(ISNUMBER(A422),(IF(ISNUMBER(VLOOKUP(A422,KEYWORDS,1,FALSE)),"C/PalabrasClaves","S/PalabrasClaves")),"")</f>
        <v>S/PalabrasClaves</v>
      </c>
      <c r="N422" s="21" t="str">
        <f t="shared" ref="N422:N433" si="7">IF(ISNUMBER(SEARCH("TREATMENT", B422)), "4) Nuevos tratamientos", "")</f>
        <v/>
      </c>
      <c r="O422" s="21"/>
      <c r="P422" s="21" t="s">
        <v>2257</v>
      </c>
      <c r="Q422" s="21"/>
      <c r="R422" s="21" t="str">
        <f>LEFT('2012-2022'!$P422,4)</f>
        <v>2012</v>
      </c>
      <c r="S422" s="21" t="s">
        <v>74</v>
      </c>
      <c r="T422" s="21"/>
      <c r="U422" s="21"/>
      <c r="V422" s="21"/>
      <c r="W422" s="27"/>
      <c r="X422" s="27"/>
      <c r="Y422" s="28"/>
    </row>
    <row r="423" ht="15.75" customHeight="1">
      <c r="A423" s="21">
        <v>2.3391799E7</v>
      </c>
      <c r="B423" s="21" t="s">
        <v>2577</v>
      </c>
      <c r="C423" s="21" t="s">
        <v>2578</v>
      </c>
      <c r="D423" s="21" t="s">
        <v>2579</v>
      </c>
      <c r="E423" s="21" t="s">
        <v>2580</v>
      </c>
      <c r="F423" s="21" t="s">
        <v>563</v>
      </c>
      <c r="G423" s="21">
        <v>2012.0</v>
      </c>
      <c r="H423" s="26">
        <v>41314.0</v>
      </c>
      <c r="I423" s="21" t="s">
        <v>2581</v>
      </c>
      <c r="J423" s="21"/>
      <c r="K423" s="21"/>
      <c r="L423" s="21" t="str">
        <f>IF(ISNUMBER(VLOOKUP(A423,EXCL,1,FALSE)),"Excluido",IF(ISNUMBER(VLOOKUP(A423,POST,1,FALSE)),"PostAlerta",IF(ISNUMBER(VLOOKUP(A423,PRE,1,FALSE)),"PreAlerta","")))</f>
        <v>PreAlerta</v>
      </c>
      <c r="M423" s="21" t="str">
        <f>IF(ISNUMBER(A423),(IF(ISNUMBER(VLOOKUP(A423,KEYWORDS,1,FALSE)),"C/PalabrasClaves","S/PalabrasClaves")),"")</f>
        <v>S/PalabrasClaves</v>
      </c>
      <c r="N423" s="21" t="str">
        <f t="shared" si="7"/>
        <v/>
      </c>
      <c r="O423" s="21"/>
      <c r="P423" s="21" t="s">
        <v>2257</v>
      </c>
      <c r="Q423" s="21"/>
      <c r="R423" s="21" t="str">
        <f>LEFT('2012-2022'!$P423,4)</f>
        <v>2012</v>
      </c>
      <c r="S423" s="21" t="s">
        <v>74</v>
      </c>
      <c r="T423" s="21"/>
      <c r="U423" s="21"/>
      <c r="V423" s="21"/>
      <c r="W423" s="27"/>
      <c r="X423" s="27"/>
      <c r="Y423" s="12"/>
    </row>
    <row r="424" ht="15.75" customHeight="1">
      <c r="A424" s="21">
        <v>2.3428527E7</v>
      </c>
      <c r="B424" s="21" t="s">
        <v>2582</v>
      </c>
      <c r="C424" s="21" t="s">
        <v>2583</v>
      </c>
      <c r="D424" s="21" t="s">
        <v>2584</v>
      </c>
      <c r="E424" s="21" t="s">
        <v>2585</v>
      </c>
      <c r="F424" s="21" t="s">
        <v>313</v>
      </c>
      <c r="G424" s="21">
        <v>2012.0</v>
      </c>
      <c r="H424" s="26">
        <v>41328.0</v>
      </c>
      <c r="I424" s="21"/>
      <c r="J424" s="21"/>
      <c r="K424" s="21"/>
      <c r="L424" s="21" t="str">
        <f>IF(ISNUMBER(VLOOKUP(A424,EXCL,1,FALSE)),"Excluido",IF(ISNUMBER(VLOOKUP(A424,POST,1,FALSE)),"PostAlerta",IF(ISNUMBER(VLOOKUP(A424,PRE,1,FALSE)),"PreAlerta","")))</f>
        <v>PreAlerta</v>
      </c>
      <c r="M424" s="21" t="str">
        <f>IF(ISNUMBER(A424),(IF(ISNUMBER(VLOOKUP(A424,KEYWORDS,1,FALSE)),"C/PalabrasClaves","S/PalabrasClaves")),"")</f>
        <v>S/PalabrasClaves</v>
      </c>
      <c r="N424" s="21" t="str">
        <f t="shared" si="7"/>
        <v/>
      </c>
      <c r="O424" s="21"/>
      <c r="P424" s="21" t="s">
        <v>2257</v>
      </c>
      <c r="Q424" s="21"/>
      <c r="R424" s="21" t="str">
        <f>LEFT('2012-2022'!$P424,4)</f>
        <v>2012</v>
      </c>
      <c r="S424" s="21" t="s">
        <v>74</v>
      </c>
      <c r="T424" s="21"/>
      <c r="U424" s="21"/>
      <c r="V424" s="21"/>
      <c r="W424" s="27"/>
      <c r="X424" s="27"/>
      <c r="Y424" s="28"/>
    </row>
    <row r="425" ht="15.75" customHeight="1">
      <c r="A425" s="21">
        <v>2.3675596E7</v>
      </c>
      <c r="B425" s="21" t="s">
        <v>2586</v>
      </c>
      <c r="C425" s="21"/>
      <c r="D425" s="21" t="s">
        <v>2587</v>
      </c>
      <c r="E425" s="21"/>
      <c r="F425" s="21" t="s">
        <v>496</v>
      </c>
      <c r="G425" s="21">
        <v>2012.0</v>
      </c>
      <c r="H425" s="26">
        <v>41410.0</v>
      </c>
      <c r="I425" s="21"/>
      <c r="J425" s="21"/>
      <c r="K425" s="21"/>
      <c r="L425" s="21" t="str">
        <f>IF(ISNUMBER(VLOOKUP(A425,EXCL,1,FALSE)),"Excluido",IF(ISNUMBER(VLOOKUP(A425,POST,1,FALSE)),"PostAlerta",IF(ISNUMBER(VLOOKUP(A425,PRE,1,FALSE)),"PreAlerta","")))</f>
        <v>PreAlerta</v>
      </c>
      <c r="M425" s="21" t="str">
        <f>IF(ISNUMBER(A425),(IF(ISNUMBER(VLOOKUP(A425,KEYWORDS,1,FALSE)),"C/PalabrasClaves","S/PalabrasClaves")),"")</f>
        <v>S/PalabrasClaves</v>
      </c>
      <c r="N425" s="21" t="str">
        <f t="shared" si="7"/>
        <v/>
      </c>
      <c r="O425" s="21"/>
      <c r="P425" s="21" t="s">
        <v>2257</v>
      </c>
      <c r="Q425" s="21"/>
      <c r="R425" s="21" t="str">
        <f>LEFT('2012-2022'!$P425,4)</f>
        <v>2012</v>
      </c>
      <c r="S425" s="21" t="s">
        <v>74</v>
      </c>
      <c r="T425" s="21"/>
      <c r="U425" s="21"/>
      <c r="V425" s="21"/>
      <c r="W425" s="27"/>
      <c r="X425" s="27"/>
      <c r="Y425" s="12"/>
    </row>
    <row r="426" ht="15.75" customHeight="1">
      <c r="A426" s="21">
        <v>2.3220832E7</v>
      </c>
      <c r="B426" s="21" t="s">
        <v>2588</v>
      </c>
      <c r="C426" s="21" t="s">
        <v>2589</v>
      </c>
      <c r="D426" s="21" t="s">
        <v>2590</v>
      </c>
      <c r="E426" s="21" t="s">
        <v>2591</v>
      </c>
      <c r="F426" s="21" t="s">
        <v>869</v>
      </c>
      <c r="G426" s="21">
        <v>2012.0</v>
      </c>
      <c r="H426" s="26">
        <v>41254.0</v>
      </c>
      <c r="I426" s="21" t="s">
        <v>2592</v>
      </c>
      <c r="J426" s="21"/>
      <c r="K426" s="21" t="s">
        <v>2593</v>
      </c>
      <c r="L426" s="21" t="str">
        <f>IF(ISNUMBER(VLOOKUP(A426,EXCL,1,FALSE)),"Excluido",IF(ISNUMBER(VLOOKUP(A426,POST,1,FALSE)),"PostAlerta",IF(ISNUMBER(VLOOKUP(A426,PRE,1,FALSE)),"PreAlerta","")))</f>
        <v>PreAlerta</v>
      </c>
      <c r="M426" s="21" t="str">
        <f>IF(ISNUMBER(A426),(IF(ISNUMBER(VLOOKUP(A426,KEYWORDS,1,FALSE)),"C/PalabrasClaves","S/PalabrasClaves")),"")</f>
        <v>S/PalabrasClaves</v>
      </c>
      <c r="N426" s="21" t="str">
        <f t="shared" si="7"/>
        <v/>
      </c>
      <c r="O426" s="21"/>
      <c r="P426" s="21" t="s">
        <v>2594</v>
      </c>
      <c r="Q426" s="21"/>
      <c r="R426" s="21" t="str">
        <f>LEFT('2012-2022'!$P426,4)</f>
        <v>2012</v>
      </c>
      <c r="S426" s="21" t="s">
        <v>74</v>
      </c>
      <c r="T426" s="21"/>
      <c r="U426" s="21"/>
      <c r="V426" s="21"/>
      <c r="W426" s="27"/>
      <c r="X426" s="27"/>
      <c r="Y426" s="28"/>
    </row>
    <row r="427" ht="15.75" customHeight="1">
      <c r="A427" s="21">
        <v>2.3216786E7</v>
      </c>
      <c r="B427" s="21" t="s">
        <v>2595</v>
      </c>
      <c r="C427" s="21" t="s">
        <v>2596</v>
      </c>
      <c r="D427" s="21" t="s">
        <v>2597</v>
      </c>
      <c r="E427" s="21" t="s">
        <v>1820</v>
      </c>
      <c r="F427" s="21" t="s">
        <v>332</v>
      </c>
      <c r="G427" s="21">
        <v>2012.0</v>
      </c>
      <c r="H427" s="26">
        <v>41254.0</v>
      </c>
      <c r="I427" s="21" t="s">
        <v>2598</v>
      </c>
      <c r="J427" s="21"/>
      <c r="K427" s="21" t="s">
        <v>2599</v>
      </c>
      <c r="L427" s="21" t="str">
        <f>IF(ISNUMBER(VLOOKUP(A427,EXCL,1,FALSE)),"Excluido",IF(ISNUMBER(VLOOKUP(A427,POST,1,FALSE)),"PostAlerta",IF(ISNUMBER(VLOOKUP(A427,PRE,1,FALSE)),"PreAlerta","")))</f>
        <v>PreAlerta</v>
      </c>
      <c r="M427" s="21" t="str">
        <f>IF(ISNUMBER(A427),(IF(ISNUMBER(VLOOKUP(A427,KEYWORDS,1,FALSE)),"C/PalabrasClaves","S/PalabrasClaves")),"")</f>
        <v>S/PalabrasClaves</v>
      </c>
      <c r="N427" s="21" t="str">
        <f t="shared" si="7"/>
        <v/>
      </c>
      <c r="O427" s="21"/>
      <c r="P427" s="21" t="s">
        <v>2600</v>
      </c>
      <c r="Q427" s="21"/>
      <c r="R427" s="21" t="str">
        <f>LEFT('2012-2022'!$P427,4)</f>
        <v>2012</v>
      </c>
      <c r="S427" s="21" t="s">
        <v>74</v>
      </c>
      <c r="T427" s="21"/>
      <c r="U427" s="21"/>
      <c r="V427" s="21"/>
      <c r="W427" s="27"/>
      <c r="X427" s="27"/>
      <c r="Y427" s="12"/>
    </row>
    <row r="428" ht="15.75" customHeight="1">
      <c r="A428" s="21">
        <v>2.3231731E7</v>
      </c>
      <c r="B428" s="21" t="s">
        <v>2601</v>
      </c>
      <c r="C428" s="21" t="s">
        <v>2602</v>
      </c>
      <c r="D428" s="21" t="s">
        <v>2603</v>
      </c>
      <c r="E428" s="21" t="s">
        <v>2604</v>
      </c>
      <c r="F428" s="21" t="s">
        <v>332</v>
      </c>
      <c r="G428" s="21">
        <v>2012.0</v>
      </c>
      <c r="H428" s="26">
        <v>41256.0</v>
      </c>
      <c r="I428" s="21" t="s">
        <v>2605</v>
      </c>
      <c r="J428" s="21"/>
      <c r="K428" s="21" t="s">
        <v>2606</v>
      </c>
      <c r="L428" s="21" t="str">
        <f>IF(ISNUMBER(VLOOKUP(A428,EXCL,1,FALSE)),"Excluido",IF(ISNUMBER(VLOOKUP(A428,POST,1,FALSE)),"PostAlerta",IF(ISNUMBER(VLOOKUP(A428,PRE,1,FALSE)),"PreAlerta","")))</f>
        <v>PreAlerta</v>
      </c>
      <c r="M428" s="21" t="str">
        <f>IF(ISNUMBER(A428),(IF(ISNUMBER(VLOOKUP(A428,KEYWORDS,1,FALSE)),"C/PalabrasClaves","S/PalabrasClaves")),"")</f>
        <v>S/PalabrasClaves</v>
      </c>
      <c r="N428" s="21" t="str">
        <f t="shared" si="7"/>
        <v/>
      </c>
      <c r="O428" s="21"/>
      <c r="P428" s="21" t="s">
        <v>2607</v>
      </c>
      <c r="Q428" s="21"/>
      <c r="R428" s="21" t="str">
        <f>LEFT('2012-2022'!$P428,4)</f>
        <v>2012</v>
      </c>
      <c r="S428" s="21" t="s">
        <v>74</v>
      </c>
      <c r="T428" s="21"/>
      <c r="U428" s="21"/>
      <c r="V428" s="21"/>
      <c r="W428" s="27"/>
      <c r="X428" s="27"/>
      <c r="Y428" s="28"/>
    </row>
    <row r="429" ht="15.75" customHeight="1">
      <c r="A429" s="21">
        <v>2.3234643E7</v>
      </c>
      <c r="B429" s="21" t="s">
        <v>2608</v>
      </c>
      <c r="C429" s="21" t="s">
        <v>2609</v>
      </c>
      <c r="D429" s="21" t="s">
        <v>2610</v>
      </c>
      <c r="E429" s="21" t="s">
        <v>2611</v>
      </c>
      <c r="F429" s="21" t="s">
        <v>2035</v>
      </c>
      <c r="G429" s="21">
        <v>2012.0</v>
      </c>
      <c r="H429" s="26">
        <v>41257.0</v>
      </c>
      <c r="I429" s="21" t="s">
        <v>2612</v>
      </c>
      <c r="J429" s="21"/>
      <c r="K429" s="21" t="s">
        <v>2613</v>
      </c>
      <c r="L429" s="21" t="str">
        <f>IF(ISNUMBER(VLOOKUP(A429,EXCL,1,FALSE)),"Excluido",IF(ISNUMBER(VLOOKUP(A429,POST,1,FALSE)),"PostAlerta",IF(ISNUMBER(VLOOKUP(A429,PRE,1,FALSE)),"PreAlerta","")))</f>
        <v>PreAlerta</v>
      </c>
      <c r="M429" s="21" t="str">
        <f>IF(ISNUMBER(A429),(IF(ISNUMBER(VLOOKUP(A429,KEYWORDS,1,FALSE)),"C/PalabrasClaves","S/PalabrasClaves")),"")</f>
        <v>S/PalabrasClaves</v>
      </c>
      <c r="N429" s="21" t="str">
        <f t="shared" si="7"/>
        <v/>
      </c>
      <c r="O429" s="21"/>
      <c r="P429" s="21" t="s">
        <v>2614</v>
      </c>
      <c r="Q429" s="21"/>
      <c r="R429" s="21" t="str">
        <f>LEFT('2012-2022'!$P429,4)</f>
        <v>2012</v>
      </c>
      <c r="S429" s="21" t="s">
        <v>74</v>
      </c>
      <c r="T429" s="21"/>
      <c r="U429" s="21"/>
      <c r="V429" s="21"/>
      <c r="W429" s="27"/>
      <c r="X429" s="27"/>
      <c r="Y429" s="12"/>
    </row>
    <row r="430" ht="15.75" customHeight="1">
      <c r="A430" s="21">
        <v>2.3367517E7</v>
      </c>
      <c r="B430" s="21" t="s">
        <v>2615</v>
      </c>
      <c r="C430" s="21" t="s">
        <v>2616</v>
      </c>
      <c r="D430" s="21" t="s">
        <v>2617</v>
      </c>
      <c r="E430" s="21" t="s">
        <v>2618</v>
      </c>
      <c r="F430" s="21" t="s">
        <v>2619</v>
      </c>
      <c r="G430" s="21">
        <v>2012.0</v>
      </c>
      <c r="H430" s="26">
        <v>41306.0</v>
      </c>
      <c r="I430" s="21"/>
      <c r="J430" s="21"/>
      <c r="K430" s="21" t="s">
        <v>2620</v>
      </c>
      <c r="L430" s="21" t="str">
        <f>IF(ISNUMBER(VLOOKUP(A430,EXCL,1,FALSE)),"Excluido",IF(ISNUMBER(VLOOKUP(A430,POST,1,FALSE)),"PostAlerta",IF(ISNUMBER(VLOOKUP(A430,PRE,1,FALSE)),"PreAlerta","")))</f>
        <v>PreAlerta</v>
      </c>
      <c r="M430" s="21" t="str">
        <f>IF(ISNUMBER(A430),(IF(ISNUMBER(VLOOKUP(A430,KEYWORDS,1,FALSE)),"C/PalabrasClaves","S/PalabrasClaves")),"")</f>
        <v>S/PalabrasClaves</v>
      </c>
      <c r="N430" s="21" t="str">
        <f t="shared" si="7"/>
        <v/>
      </c>
      <c r="O430" s="21"/>
      <c r="P430" s="21" t="s">
        <v>2621</v>
      </c>
      <c r="Q430" s="21"/>
      <c r="R430" s="21" t="str">
        <f>LEFT('2012-2022'!$P430,4)</f>
        <v>2012</v>
      </c>
      <c r="S430" s="21" t="s">
        <v>74</v>
      </c>
      <c r="T430" s="21"/>
      <c r="U430" s="21"/>
      <c r="V430" s="21"/>
      <c r="W430" s="27"/>
      <c r="X430" s="27"/>
      <c r="Y430" s="28"/>
    </row>
    <row r="431" ht="15.75" customHeight="1">
      <c r="A431" s="21">
        <v>2.3241685E7</v>
      </c>
      <c r="B431" s="21" t="s">
        <v>2622</v>
      </c>
      <c r="C431" s="21" t="s">
        <v>2623</v>
      </c>
      <c r="D431" s="21" t="s">
        <v>2624</v>
      </c>
      <c r="E431" s="21" t="s">
        <v>2625</v>
      </c>
      <c r="F431" s="21" t="s">
        <v>2626</v>
      </c>
      <c r="G431" s="21">
        <v>2012.0</v>
      </c>
      <c r="H431" s="26">
        <v>41261.0</v>
      </c>
      <c r="I431" s="21"/>
      <c r="J431" s="21"/>
      <c r="K431" s="21" t="s">
        <v>2627</v>
      </c>
      <c r="L431" s="21" t="str">
        <f>IF(ISNUMBER(VLOOKUP(A431,EXCL,1,FALSE)),"Excluido",IF(ISNUMBER(VLOOKUP(A431,POST,1,FALSE)),"PostAlerta",IF(ISNUMBER(VLOOKUP(A431,PRE,1,FALSE)),"PreAlerta","")))</f>
        <v>PreAlerta</v>
      </c>
      <c r="M431" s="21" t="str">
        <f>IF(ISNUMBER(A431),(IF(ISNUMBER(VLOOKUP(A431,KEYWORDS,1,FALSE)),"C/PalabrasClaves","S/PalabrasClaves")),"")</f>
        <v>S/PalabrasClaves</v>
      </c>
      <c r="N431" s="21" t="str">
        <f t="shared" si="7"/>
        <v/>
      </c>
      <c r="O431" s="21"/>
      <c r="P431" s="21" t="s">
        <v>2628</v>
      </c>
      <c r="Q431" s="21"/>
      <c r="R431" s="21" t="str">
        <f>LEFT('2012-2022'!$P431,4)</f>
        <v>2012</v>
      </c>
      <c r="S431" s="21" t="s">
        <v>74</v>
      </c>
      <c r="T431" s="21"/>
      <c r="U431" s="21"/>
      <c r="V431" s="21"/>
      <c r="W431" s="27"/>
      <c r="X431" s="27"/>
      <c r="Y431" s="12"/>
    </row>
    <row r="432" ht="15.75" customHeight="1">
      <c r="A432" s="21">
        <v>2.3000023E7</v>
      </c>
      <c r="B432" s="21" t="s">
        <v>2629</v>
      </c>
      <c r="C432" s="21" t="s">
        <v>2630</v>
      </c>
      <c r="D432" s="21" t="s">
        <v>2631</v>
      </c>
      <c r="E432" s="21" t="s">
        <v>2632</v>
      </c>
      <c r="F432" s="21" t="s">
        <v>2633</v>
      </c>
      <c r="G432" s="21">
        <v>2012.0</v>
      </c>
      <c r="H432" s="26">
        <v>41177.0</v>
      </c>
      <c r="I432" s="21"/>
      <c r="J432" s="21"/>
      <c r="K432" s="21" t="s">
        <v>2634</v>
      </c>
      <c r="L432" s="21" t="str">
        <f>IF(ISNUMBER(VLOOKUP(A432,EXCL,1,FALSE)),"Excluido",IF(ISNUMBER(VLOOKUP(A432,POST,1,FALSE)),"PostAlerta",IF(ISNUMBER(VLOOKUP(A432,PRE,1,FALSE)),"PreAlerta","")))</f>
        <v>PreAlerta</v>
      </c>
      <c r="M432" s="21" t="str">
        <f>IF(ISNUMBER(A432),(IF(ISNUMBER(VLOOKUP(A432,KEYWORDS,1,FALSE)),"C/PalabrasClaves","S/PalabrasClaves")),"")</f>
        <v>S/PalabrasClaves</v>
      </c>
      <c r="N432" s="21" t="str">
        <f t="shared" si="7"/>
        <v/>
      </c>
      <c r="O432" s="21"/>
      <c r="P432" s="21" t="s">
        <v>2635</v>
      </c>
      <c r="Q432" s="21"/>
      <c r="R432" s="21" t="str">
        <f>LEFT('2012-2022'!$P432,4)</f>
        <v>2012</v>
      </c>
      <c r="S432" s="21" t="s">
        <v>74</v>
      </c>
      <c r="T432" s="21"/>
      <c r="U432" s="21"/>
      <c r="V432" s="21"/>
      <c r="W432" s="27"/>
      <c r="X432" s="27"/>
      <c r="Y432" s="28"/>
    </row>
    <row r="433" ht="15.75" customHeight="1">
      <c r="A433" s="21">
        <v>2.3084344E7</v>
      </c>
      <c r="B433" s="21" t="s">
        <v>2636</v>
      </c>
      <c r="C433" s="21" t="s">
        <v>2637</v>
      </c>
      <c r="D433" s="21" t="s">
        <v>2638</v>
      </c>
      <c r="E433" s="21" t="s">
        <v>2639</v>
      </c>
      <c r="F433" s="21" t="s">
        <v>2640</v>
      </c>
      <c r="G433" s="21">
        <v>2012.0</v>
      </c>
      <c r="H433" s="26">
        <v>41205.0</v>
      </c>
      <c r="I433" s="21"/>
      <c r="J433" s="21"/>
      <c r="K433" s="21" t="s">
        <v>2641</v>
      </c>
      <c r="L433" s="21" t="str">
        <f>IF(ISNUMBER(VLOOKUP(A433,EXCL,1,FALSE)),"Excluido",IF(ISNUMBER(VLOOKUP(A433,POST,1,FALSE)),"PostAlerta",IF(ISNUMBER(VLOOKUP(A433,PRE,1,FALSE)),"PreAlerta","")))</f>
        <v>PreAlerta</v>
      </c>
      <c r="M433" s="21" t="str">
        <f>IF(ISNUMBER(A433),(IF(ISNUMBER(VLOOKUP(A433,KEYWORDS,1,FALSE)),"C/PalabrasClaves","S/PalabrasClaves")),"")</f>
        <v>S/PalabrasClaves</v>
      </c>
      <c r="N433" s="21" t="str">
        <f t="shared" si="7"/>
        <v/>
      </c>
      <c r="O433" s="21"/>
      <c r="P433" s="21" t="s">
        <v>2635</v>
      </c>
      <c r="Q433" s="21"/>
      <c r="R433" s="21" t="str">
        <f>LEFT('2012-2022'!$P433,4)</f>
        <v>2012</v>
      </c>
      <c r="S433" s="21" t="s">
        <v>74</v>
      </c>
      <c r="T433" s="21"/>
      <c r="U433" s="21"/>
      <c r="V433" s="21"/>
      <c r="W433" s="27"/>
      <c r="X433" s="27"/>
      <c r="Y433" s="12"/>
    </row>
    <row r="434" ht="15.75" customHeight="1">
      <c r="A434" s="21">
        <v>2.3072894E7</v>
      </c>
      <c r="B434" s="21" t="s">
        <v>2642</v>
      </c>
      <c r="C434" s="21" t="s">
        <v>2643</v>
      </c>
      <c r="D434" s="21" t="s">
        <v>2644</v>
      </c>
      <c r="E434" s="21" t="s">
        <v>2645</v>
      </c>
      <c r="F434" s="21" t="s">
        <v>2646</v>
      </c>
      <c r="G434" s="21">
        <v>2012.0</v>
      </c>
      <c r="H434" s="26">
        <v>41200.0</v>
      </c>
      <c r="I434" s="21"/>
      <c r="J434" s="21"/>
      <c r="K434" s="21" t="s">
        <v>2647</v>
      </c>
      <c r="L434" s="21" t="str">
        <f>IF(ISNUMBER(VLOOKUP(A434,EXCL,1,FALSE)),"Excluido",IF(ISNUMBER(VLOOKUP(A434,POST,1,FALSE)),"PostAlerta",IF(ISNUMBER(VLOOKUP(A434,PRE,1,FALSE)),"PreAlerta","")))</f>
        <v>PreAlerta</v>
      </c>
      <c r="M434" s="21" t="str">
        <f>IF(ISNUMBER(A434),(IF(ISNUMBER(VLOOKUP(A434,KEYWORDS,1,FALSE)),"C/PalabrasClaves","S/PalabrasClaves")),"")</f>
        <v>S/PalabrasClaves</v>
      </c>
      <c r="N434" s="21" t="s">
        <v>15</v>
      </c>
      <c r="O434" s="21"/>
      <c r="P434" s="21" t="s">
        <v>2648</v>
      </c>
      <c r="Q434" s="21"/>
      <c r="R434" s="21" t="str">
        <f>LEFT('2012-2022'!$P434,4)</f>
        <v>2012</v>
      </c>
      <c r="S434" s="21" t="s">
        <v>74</v>
      </c>
      <c r="T434" s="21" t="s">
        <v>2649</v>
      </c>
      <c r="U434" s="21"/>
      <c r="V434" s="21"/>
      <c r="W434" s="27"/>
      <c r="X434" s="27"/>
      <c r="Y434" s="28"/>
    </row>
    <row r="435" ht="15.75" customHeight="1">
      <c r="A435" s="21">
        <v>2.3244493E7</v>
      </c>
      <c r="B435" s="21" t="s">
        <v>2650</v>
      </c>
      <c r="C435" s="21" t="s">
        <v>2651</v>
      </c>
      <c r="D435" s="21" t="s">
        <v>2652</v>
      </c>
      <c r="E435" s="21" t="s">
        <v>2653</v>
      </c>
      <c r="F435" s="21" t="s">
        <v>332</v>
      </c>
      <c r="G435" s="21">
        <v>2012.0</v>
      </c>
      <c r="H435" s="26">
        <v>41262.0</v>
      </c>
      <c r="I435" s="21" t="s">
        <v>2654</v>
      </c>
      <c r="J435" s="21"/>
      <c r="K435" s="21" t="s">
        <v>2655</v>
      </c>
      <c r="L435" s="21" t="str">
        <f>IF(ISNUMBER(VLOOKUP(A435,EXCL,1,FALSE)),"Excluido",IF(ISNUMBER(VLOOKUP(A435,POST,1,FALSE)),"PostAlerta",IF(ISNUMBER(VLOOKUP(A435,PRE,1,FALSE)),"PreAlerta","")))</f>
        <v>PreAlerta</v>
      </c>
      <c r="M435" s="21" t="str">
        <f>IF(ISNUMBER(A435),(IF(ISNUMBER(VLOOKUP(A435,KEYWORDS,1,FALSE)),"C/PalabrasClaves","S/PalabrasClaves")),"")</f>
        <v>C/PalabrasClaves</v>
      </c>
      <c r="N435" s="21" t="str">
        <f t="shared" ref="N435:N458" si="8">IF(ISNUMBER(SEARCH("TREATMENT", B435)), "4) Nuevos tratamientos", "")</f>
        <v/>
      </c>
      <c r="O435" s="21"/>
      <c r="P435" s="21" t="s">
        <v>2648</v>
      </c>
      <c r="Q435" s="21"/>
      <c r="R435" s="21" t="str">
        <f>LEFT('2012-2022'!$P435,4)</f>
        <v>2012</v>
      </c>
      <c r="S435" s="21" t="s">
        <v>74</v>
      </c>
      <c r="T435" s="21"/>
      <c r="U435" s="21"/>
      <c r="V435" s="21"/>
      <c r="W435" s="27"/>
      <c r="X435" s="27"/>
      <c r="Y435" s="12"/>
    </row>
    <row r="436" ht="15.75" customHeight="1">
      <c r="A436" s="21">
        <v>2.3151511E7</v>
      </c>
      <c r="B436" s="21" t="s">
        <v>2656</v>
      </c>
      <c r="C436" s="21" t="s">
        <v>2657</v>
      </c>
      <c r="D436" s="21" t="s">
        <v>2658</v>
      </c>
      <c r="E436" s="21" t="s">
        <v>2659</v>
      </c>
      <c r="F436" s="21" t="s">
        <v>1104</v>
      </c>
      <c r="G436" s="21">
        <v>2012.0</v>
      </c>
      <c r="H436" s="26">
        <v>41229.0</v>
      </c>
      <c r="I436" s="21" t="s">
        <v>2660</v>
      </c>
      <c r="J436" s="21"/>
      <c r="K436" s="21" t="s">
        <v>2661</v>
      </c>
      <c r="L436" s="21" t="str">
        <f>IF(ISNUMBER(VLOOKUP(A436,EXCL,1,FALSE)),"Excluido",IF(ISNUMBER(VLOOKUP(A436,POST,1,FALSE)),"PostAlerta",IF(ISNUMBER(VLOOKUP(A436,PRE,1,FALSE)),"PreAlerta","")))</f>
        <v>PreAlerta</v>
      </c>
      <c r="M436" s="21" t="str">
        <f>IF(ISNUMBER(A436),(IF(ISNUMBER(VLOOKUP(A436,KEYWORDS,1,FALSE)),"C/PalabrasClaves","S/PalabrasClaves")),"")</f>
        <v>S/PalabrasClaves</v>
      </c>
      <c r="N436" s="21" t="str">
        <f t="shared" si="8"/>
        <v/>
      </c>
      <c r="O436" s="21"/>
      <c r="P436" s="21" t="s">
        <v>2662</v>
      </c>
      <c r="Q436" s="21"/>
      <c r="R436" s="21" t="str">
        <f>LEFT('2012-2022'!$P436,4)</f>
        <v>2012</v>
      </c>
      <c r="S436" s="21" t="s">
        <v>74</v>
      </c>
      <c r="T436" s="21"/>
      <c r="U436" s="21"/>
      <c r="V436" s="21"/>
      <c r="W436" s="27"/>
      <c r="X436" s="27"/>
      <c r="Y436" s="28"/>
    </row>
    <row r="437" ht="15.75" customHeight="1">
      <c r="A437" s="21">
        <v>2.3197835E7</v>
      </c>
      <c r="B437" s="21" t="s">
        <v>2663</v>
      </c>
      <c r="C437" s="21" t="s">
        <v>2664</v>
      </c>
      <c r="D437" s="21" t="s">
        <v>2665</v>
      </c>
      <c r="E437" s="21" t="s">
        <v>2666</v>
      </c>
      <c r="F437" s="21" t="s">
        <v>1104</v>
      </c>
      <c r="G437" s="21">
        <v>2012.0</v>
      </c>
      <c r="H437" s="26">
        <v>41244.0</v>
      </c>
      <c r="I437" s="21" t="s">
        <v>2667</v>
      </c>
      <c r="J437" s="21"/>
      <c r="K437" s="21" t="s">
        <v>2668</v>
      </c>
      <c r="L437" s="21" t="str">
        <f>IF(ISNUMBER(VLOOKUP(A437,EXCL,1,FALSE)),"Excluido",IF(ISNUMBER(VLOOKUP(A437,POST,1,FALSE)),"PostAlerta",IF(ISNUMBER(VLOOKUP(A437,PRE,1,FALSE)),"PreAlerta","")))</f>
        <v>PreAlerta</v>
      </c>
      <c r="M437" s="21" t="str">
        <f>IF(ISNUMBER(A437),(IF(ISNUMBER(VLOOKUP(A437,KEYWORDS,1,FALSE)),"C/PalabrasClaves","S/PalabrasClaves")),"")</f>
        <v>S/PalabrasClaves</v>
      </c>
      <c r="N437" s="21" t="str">
        <f t="shared" si="8"/>
        <v/>
      </c>
      <c r="O437" s="21"/>
      <c r="P437" s="21" t="s">
        <v>2662</v>
      </c>
      <c r="Q437" s="21"/>
      <c r="R437" s="21" t="str">
        <f>LEFT('2012-2022'!$P437,4)</f>
        <v>2012</v>
      </c>
      <c r="S437" s="21" t="s">
        <v>74</v>
      </c>
      <c r="T437" s="21"/>
      <c r="U437" s="21"/>
      <c r="V437" s="21"/>
      <c r="W437" s="27"/>
      <c r="X437" s="27"/>
      <c r="Y437" s="12"/>
    </row>
    <row r="438" ht="15.75" customHeight="1">
      <c r="A438" s="21">
        <v>2.325764E7</v>
      </c>
      <c r="B438" s="21" t="s">
        <v>2669</v>
      </c>
      <c r="C438" s="21" t="s">
        <v>2670</v>
      </c>
      <c r="D438" s="21" t="s">
        <v>2671</v>
      </c>
      <c r="E438" s="21" t="s">
        <v>2672</v>
      </c>
      <c r="F438" s="21" t="s">
        <v>869</v>
      </c>
      <c r="G438" s="21">
        <v>2012.0</v>
      </c>
      <c r="H438" s="26">
        <v>41265.0</v>
      </c>
      <c r="I438" s="21" t="s">
        <v>2673</v>
      </c>
      <c r="J438" s="21"/>
      <c r="K438" s="21" t="s">
        <v>2674</v>
      </c>
      <c r="L438" s="21" t="str">
        <f>IF(ISNUMBER(VLOOKUP(A438,EXCL,1,FALSE)),"Excluido",IF(ISNUMBER(VLOOKUP(A438,POST,1,FALSE)),"PostAlerta",IF(ISNUMBER(VLOOKUP(A438,PRE,1,FALSE)),"PreAlerta","")))</f>
        <v>PreAlerta</v>
      </c>
      <c r="M438" s="21" t="str">
        <f>IF(ISNUMBER(A438),(IF(ISNUMBER(VLOOKUP(A438,KEYWORDS,1,FALSE)),"C/PalabrasClaves","S/PalabrasClaves")),"")</f>
        <v>S/PalabrasClaves</v>
      </c>
      <c r="N438" s="21" t="str">
        <f t="shared" si="8"/>
        <v/>
      </c>
      <c r="O438" s="21"/>
      <c r="P438" s="21" t="s">
        <v>2662</v>
      </c>
      <c r="Q438" s="21"/>
      <c r="R438" s="21" t="str">
        <f>LEFT('2012-2022'!$P438,4)</f>
        <v>2012</v>
      </c>
      <c r="S438" s="21" t="s">
        <v>74</v>
      </c>
      <c r="T438" s="21"/>
      <c r="U438" s="21"/>
      <c r="V438" s="21"/>
      <c r="W438" s="27"/>
      <c r="X438" s="27"/>
      <c r="Y438" s="28"/>
    </row>
    <row r="439" ht="15.75" customHeight="1">
      <c r="A439" s="21">
        <v>2.3273169E7</v>
      </c>
      <c r="B439" s="21" t="s">
        <v>2675</v>
      </c>
      <c r="C439" s="21" t="s">
        <v>2676</v>
      </c>
      <c r="D439" s="21" t="s">
        <v>2677</v>
      </c>
      <c r="E439" s="21" t="s">
        <v>2678</v>
      </c>
      <c r="F439" s="21" t="s">
        <v>332</v>
      </c>
      <c r="G439" s="21">
        <v>2012.0</v>
      </c>
      <c r="H439" s="26">
        <v>41275.0</v>
      </c>
      <c r="I439" s="21" t="s">
        <v>2679</v>
      </c>
      <c r="J439" s="21"/>
      <c r="K439" s="21" t="s">
        <v>2680</v>
      </c>
      <c r="L439" s="21" t="str">
        <f>IF(ISNUMBER(VLOOKUP(A439,EXCL,1,FALSE)),"Excluido",IF(ISNUMBER(VLOOKUP(A439,POST,1,FALSE)),"PostAlerta",IF(ISNUMBER(VLOOKUP(A439,PRE,1,FALSE)),"PreAlerta","")))</f>
        <v>PreAlerta</v>
      </c>
      <c r="M439" s="21" t="str">
        <f>IF(ISNUMBER(A439),(IF(ISNUMBER(VLOOKUP(A439,KEYWORDS,1,FALSE)),"C/PalabrasClaves","S/PalabrasClaves")),"")</f>
        <v>S/PalabrasClaves</v>
      </c>
      <c r="N439" s="21" t="str">
        <f t="shared" si="8"/>
        <v/>
      </c>
      <c r="O439" s="21"/>
      <c r="P439" s="21" t="s">
        <v>2681</v>
      </c>
      <c r="Q439" s="21"/>
      <c r="R439" s="21" t="str">
        <f>LEFT('2012-2022'!$P439,4)</f>
        <v>2012</v>
      </c>
      <c r="S439" s="21" t="s">
        <v>74</v>
      </c>
      <c r="T439" s="21"/>
      <c r="U439" s="21"/>
      <c r="V439" s="21"/>
      <c r="W439" s="27"/>
      <c r="X439" s="27"/>
      <c r="Y439" s="12"/>
    </row>
    <row r="440" ht="15.75" customHeight="1">
      <c r="A440" s="21">
        <v>2.2563784E7</v>
      </c>
      <c r="B440" s="21" t="s">
        <v>2682</v>
      </c>
      <c r="C440" s="21" t="s">
        <v>2683</v>
      </c>
      <c r="D440" s="21" t="s">
        <v>2684</v>
      </c>
      <c r="E440" s="21" t="s">
        <v>2685</v>
      </c>
      <c r="F440" s="21" t="s">
        <v>2686</v>
      </c>
      <c r="G440" s="21">
        <v>2013.0</v>
      </c>
      <c r="H440" s="26">
        <v>41038.0</v>
      </c>
      <c r="I440" s="21"/>
      <c r="J440" s="21"/>
      <c r="K440" s="21" t="s">
        <v>2687</v>
      </c>
      <c r="L440" s="21" t="str">
        <f>IF(ISNUMBER(VLOOKUP(A440,EXCL,1,FALSE)),"Excluido",IF(ISNUMBER(VLOOKUP(A440,POST,1,FALSE)),"PostAlerta",IF(ISNUMBER(VLOOKUP(A440,PRE,1,FALSE)),"PreAlerta","")))</f>
        <v>PreAlerta</v>
      </c>
      <c r="M440" s="21" t="str">
        <f>IF(ISNUMBER(A440),(IF(ISNUMBER(VLOOKUP(A440,KEYWORDS,1,FALSE)),"C/PalabrasClaves","S/PalabrasClaves")),"")</f>
        <v>S/PalabrasClaves</v>
      </c>
      <c r="N440" s="21" t="str">
        <f t="shared" si="8"/>
        <v/>
      </c>
      <c r="O440" s="21"/>
      <c r="P440" s="21" t="s">
        <v>2688</v>
      </c>
      <c r="Q440" s="21"/>
      <c r="R440" s="21" t="str">
        <f>LEFT('2012-2022'!$P440,4)</f>
        <v>2013</v>
      </c>
      <c r="S440" s="21" t="s">
        <v>39</v>
      </c>
      <c r="T440" s="21"/>
      <c r="U440" s="21"/>
      <c r="V440" s="21"/>
      <c r="W440" s="27"/>
      <c r="X440" s="27"/>
      <c r="Y440" s="28"/>
    </row>
    <row r="441" ht="15.75" customHeight="1">
      <c r="A441" s="21">
        <v>2.2895162E7</v>
      </c>
      <c r="B441" s="21" t="s">
        <v>2689</v>
      </c>
      <c r="C441" s="21" t="s">
        <v>2690</v>
      </c>
      <c r="D441" s="21" t="s">
        <v>2691</v>
      </c>
      <c r="E441" s="21" t="s">
        <v>735</v>
      </c>
      <c r="F441" s="21" t="s">
        <v>144</v>
      </c>
      <c r="G441" s="21">
        <v>2013.0</v>
      </c>
      <c r="H441" s="26">
        <v>41138.0</v>
      </c>
      <c r="I441" s="21" t="s">
        <v>2692</v>
      </c>
      <c r="J441" s="21"/>
      <c r="K441" s="21" t="s">
        <v>2693</v>
      </c>
      <c r="L441" s="21" t="str">
        <f>IF(ISNUMBER(VLOOKUP(A441,EXCL,1,FALSE)),"Excluido",IF(ISNUMBER(VLOOKUP(A441,POST,1,FALSE)),"PostAlerta",IF(ISNUMBER(VLOOKUP(A441,PRE,1,FALSE)),"PreAlerta","")))</f>
        <v>PreAlerta</v>
      </c>
      <c r="M441" s="21" t="str">
        <f>IF(ISNUMBER(A441),(IF(ISNUMBER(VLOOKUP(A441,KEYWORDS,1,FALSE)),"C/PalabrasClaves","S/PalabrasClaves")),"")</f>
        <v>S/PalabrasClaves</v>
      </c>
      <c r="N441" s="21" t="str">
        <f t="shared" si="8"/>
        <v/>
      </c>
      <c r="O441" s="21"/>
      <c r="P441" s="21" t="s">
        <v>2688</v>
      </c>
      <c r="Q441" s="21"/>
      <c r="R441" s="21" t="str">
        <f>LEFT('2012-2022'!$P441,4)</f>
        <v>2013</v>
      </c>
      <c r="S441" s="21" t="s">
        <v>39</v>
      </c>
      <c r="T441" s="21"/>
      <c r="U441" s="21"/>
      <c r="V441" s="21"/>
      <c r="W441" s="27"/>
      <c r="X441" s="27"/>
      <c r="Y441" s="12"/>
    </row>
    <row r="442" ht="15.75" customHeight="1">
      <c r="A442" s="21">
        <v>2.2907174E7</v>
      </c>
      <c r="B442" s="21" t="s">
        <v>2694</v>
      </c>
      <c r="C442" s="21" t="s">
        <v>2695</v>
      </c>
      <c r="D442" s="21" t="s">
        <v>2696</v>
      </c>
      <c r="E442" s="21" t="s">
        <v>2697</v>
      </c>
      <c r="F442" s="21" t="s">
        <v>2698</v>
      </c>
      <c r="G442" s="21">
        <v>2013.0</v>
      </c>
      <c r="H442" s="26">
        <v>41143.0</v>
      </c>
      <c r="I442" s="21"/>
      <c r="J442" s="21"/>
      <c r="K442" s="21" t="s">
        <v>2699</v>
      </c>
      <c r="L442" s="21" t="str">
        <f>IF(ISNUMBER(VLOOKUP(A442,EXCL,1,FALSE)),"Excluido",IF(ISNUMBER(VLOOKUP(A442,POST,1,FALSE)),"PostAlerta",IF(ISNUMBER(VLOOKUP(A442,PRE,1,FALSE)),"PreAlerta","")))</f>
        <v>PreAlerta</v>
      </c>
      <c r="M442" s="21" t="str">
        <f>IF(ISNUMBER(A442),(IF(ISNUMBER(VLOOKUP(A442,KEYWORDS,1,FALSE)),"C/PalabrasClaves","S/PalabrasClaves")),"")</f>
        <v>S/PalabrasClaves</v>
      </c>
      <c r="N442" s="21" t="str">
        <f t="shared" si="8"/>
        <v/>
      </c>
      <c r="O442" s="21"/>
      <c r="P442" s="21">
        <v>2013.0</v>
      </c>
      <c r="Q442" s="21"/>
      <c r="R442" s="21" t="str">
        <f>LEFT('2012-2022'!$P442,4)</f>
        <v>2013</v>
      </c>
      <c r="S442" s="21"/>
      <c r="T442" s="21"/>
      <c r="U442" s="21"/>
      <c r="V442" s="21"/>
      <c r="W442" s="27"/>
      <c r="X442" s="27"/>
      <c r="Y442" s="28"/>
    </row>
    <row r="443" ht="15.75" customHeight="1">
      <c r="A443" s="21">
        <v>2.2940732E7</v>
      </c>
      <c r="B443" s="21" t="s">
        <v>2700</v>
      </c>
      <c r="C443" s="21" t="s">
        <v>2701</v>
      </c>
      <c r="D443" s="21" t="s">
        <v>2702</v>
      </c>
      <c r="E443" s="21" t="s">
        <v>1928</v>
      </c>
      <c r="F443" s="21" t="s">
        <v>1449</v>
      </c>
      <c r="G443" s="21">
        <v>2013.0</v>
      </c>
      <c r="H443" s="26">
        <v>41156.0</v>
      </c>
      <c r="I443" s="21"/>
      <c r="J443" s="21"/>
      <c r="K443" s="21" t="s">
        <v>2703</v>
      </c>
      <c r="L443" s="21" t="str">
        <f>IF(ISNUMBER(VLOOKUP(A443,EXCL,1,FALSE)),"Excluido",IF(ISNUMBER(VLOOKUP(A443,POST,1,FALSE)),"PostAlerta",IF(ISNUMBER(VLOOKUP(A443,PRE,1,FALSE)),"PreAlerta","")))</f>
        <v>PreAlerta</v>
      </c>
      <c r="M443" s="21" t="str">
        <f>IF(ISNUMBER(A443),(IF(ISNUMBER(VLOOKUP(A443,KEYWORDS,1,FALSE)),"C/PalabrasClaves","S/PalabrasClaves")),"")</f>
        <v>S/PalabrasClaves</v>
      </c>
      <c r="N443" s="21" t="str">
        <f t="shared" si="8"/>
        <v/>
      </c>
      <c r="O443" s="21"/>
      <c r="P443" s="21" t="s">
        <v>2688</v>
      </c>
      <c r="Q443" s="21"/>
      <c r="R443" s="21" t="str">
        <f>LEFT('2012-2022'!$P443,4)</f>
        <v>2013</v>
      </c>
      <c r="S443" s="21" t="s">
        <v>39</v>
      </c>
      <c r="T443" s="21"/>
      <c r="U443" s="21"/>
      <c r="V443" s="21"/>
      <c r="W443" s="27"/>
      <c r="X443" s="27"/>
      <c r="Y443" s="12"/>
    </row>
    <row r="444" ht="15.75" customHeight="1">
      <c r="A444" s="21">
        <v>2.2955502E7</v>
      </c>
      <c r="B444" s="21" t="s">
        <v>2704</v>
      </c>
      <c r="C444" s="21" t="s">
        <v>2705</v>
      </c>
      <c r="D444" s="21" t="s">
        <v>2706</v>
      </c>
      <c r="E444" s="21" t="s">
        <v>174</v>
      </c>
      <c r="F444" s="21" t="s">
        <v>376</v>
      </c>
      <c r="G444" s="21">
        <v>2013.0</v>
      </c>
      <c r="H444" s="26">
        <v>41160.0</v>
      </c>
      <c r="I444" s="21"/>
      <c r="J444" s="21"/>
      <c r="K444" s="21" t="s">
        <v>2707</v>
      </c>
      <c r="L444" s="21" t="str">
        <f>IF(ISNUMBER(VLOOKUP(A444,EXCL,1,FALSE)),"Excluido",IF(ISNUMBER(VLOOKUP(A444,POST,1,FALSE)),"PostAlerta",IF(ISNUMBER(VLOOKUP(A444,PRE,1,FALSE)),"PreAlerta","")))</f>
        <v>PreAlerta</v>
      </c>
      <c r="M444" s="21" t="str">
        <f>IF(ISNUMBER(A444),(IF(ISNUMBER(VLOOKUP(A444,KEYWORDS,1,FALSE)),"C/PalabrasClaves","S/PalabrasClaves")),"")</f>
        <v>S/PalabrasClaves</v>
      </c>
      <c r="N444" s="21" t="str">
        <f t="shared" si="8"/>
        <v/>
      </c>
      <c r="O444" s="21"/>
      <c r="P444" s="21" t="s">
        <v>2688</v>
      </c>
      <c r="Q444" s="21"/>
      <c r="R444" s="21" t="str">
        <f>LEFT('2012-2022'!$P444,4)</f>
        <v>2013</v>
      </c>
      <c r="S444" s="21" t="s">
        <v>39</v>
      </c>
      <c r="T444" s="21"/>
      <c r="U444" s="21"/>
      <c r="V444" s="21"/>
      <c r="W444" s="27"/>
      <c r="X444" s="27"/>
      <c r="Y444" s="28"/>
    </row>
    <row r="445" ht="15.75" customHeight="1">
      <c r="A445" s="21">
        <v>2.3006744E7</v>
      </c>
      <c r="B445" s="21" t="s">
        <v>2708</v>
      </c>
      <c r="C445" s="21" t="s">
        <v>2709</v>
      </c>
      <c r="D445" s="21" t="s">
        <v>2710</v>
      </c>
      <c r="E445" s="21" t="s">
        <v>2711</v>
      </c>
      <c r="F445" s="21" t="s">
        <v>2712</v>
      </c>
      <c r="G445" s="21">
        <v>2013.0</v>
      </c>
      <c r="H445" s="26">
        <v>41178.0</v>
      </c>
      <c r="I445" s="21"/>
      <c r="J445" s="21"/>
      <c r="K445" s="21" t="s">
        <v>2713</v>
      </c>
      <c r="L445" s="21" t="str">
        <f>IF(ISNUMBER(VLOOKUP(A445,EXCL,1,FALSE)),"Excluido",IF(ISNUMBER(VLOOKUP(A445,POST,1,FALSE)),"PostAlerta",IF(ISNUMBER(VLOOKUP(A445,PRE,1,FALSE)),"PreAlerta","")))</f>
        <v>Excluido</v>
      </c>
      <c r="M445" s="21" t="str">
        <f>IF(ISNUMBER(A445),(IF(ISNUMBER(VLOOKUP(A445,KEYWORDS,1,FALSE)),"C/PalabrasClaves","S/PalabrasClaves")),"")</f>
        <v>S/PalabrasClaves</v>
      </c>
      <c r="N445" s="21" t="str">
        <f t="shared" si="8"/>
        <v/>
      </c>
      <c r="O445" s="21"/>
      <c r="P445" s="21" t="s">
        <v>2688</v>
      </c>
      <c r="Q445" s="21"/>
      <c r="R445" s="21" t="str">
        <f>LEFT('2012-2022'!$P445,4)</f>
        <v>2013</v>
      </c>
      <c r="S445" s="21" t="s">
        <v>39</v>
      </c>
      <c r="T445" s="21"/>
      <c r="U445" s="21"/>
      <c r="V445" s="21"/>
      <c r="W445" s="27"/>
      <c r="X445" s="27"/>
      <c r="Y445" s="12"/>
    </row>
    <row r="446" ht="15.75" customHeight="1">
      <c r="A446" s="21">
        <v>2.301043E7</v>
      </c>
      <c r="B446" s="21" t="s">
        <v>2714</v>
      </c>
      <c r="C446" s="21" t="s">
        <v>2715</v>
      </c>
      <c r="D446" s="21" t="s">
        <v>2716</v>
      </c>
      <c r="E446" s="21" t="s">
        <v>2717</v>
      </c>
      <c r="F446" s="21" t="s">
        <v>2718</v>
      </c>
      <c r="G446" s="21">
        <v>2013.0</v>
      </c>
      <c r="H446" s="26">
        <v>41179.0</v>
      </c>
      <c r="I446" s="21"/>
      <c r="J446" s="21"/>
      <c r="K446" s="21" t="s">
        <v>2719</v>
      </c>
      <c r="L446" s="21" t="str">
        <f>IF(ISNUMBER(VLOOKUP(A446,EXCL,1,FALSE)),"Excluido",IF(ISNUMBER(VLOOKUP(A446,POST,1,FALSE)),"PostAlerta",IF(ISNUMBER(VLOOKUP(A446,PRE,1,FALSE)),"PreAlerta","")))</f>
        <v>PreAlerta</v>
      </c>
      <c r="M446" s="21" t="str">
        <f>IF(ISNUMBER(A446),(IF(ISNUMBER(VLOOKUP(A446,KEYWORDS,1,FALSE)),"C/PalabrasClaves","S/PalabrasClaves")),"")</f>
        <v>S/PalabrasClaves</v>
      </c>
      <c r="N446" s="21" t="str">
        <f t="shared" si="8"/>
        <v/>
      </c>
      <c r="O446" s="21"/>
      <c r="P446" s="21" t="s">
        <v>2688</v>
      </c>
      <c r="Q446" s="21"/>
      <c r="R446" s="21" t="str">
        <f>LEFT('2012-2022'!$P446,4)</f>
        <v>2013</v>
      </c>
      <c r="S446" s="21" t="s">
        <v>39</v>
      </c>
      <c r="T446" s="21"/>
      <c r="U446" s="21"/>
      <c r="V446" s="21"/>
      <c r="W446" s="27"/>
      <c r="X446" s="27"/>
      <c r="Y446" s="28"/>
    </row>
    <row r="447" ht="15.75" customHeight="1">
      <c r="A447" s="21">
        <v>2.3063745E7</v>
      </c>
      <c r="B447" s="21" t="s">
        <v>2720</v>
      </c>
      <c r="C447" s="21" t="s">
        <v>2721</v>
      </c>
      <c r="D447" s="21" t="s">
        <v>2722</v>
      </c>
      <c r="E447" s="21" t="s">
        <v>1448</v>
      </c>
      <c r="F447" s="21" t="s">
        <v>214</v>
      </c>
      <c r="G447" s="21">
        <v>2013.0</v>
      </c>
      <c r="H447" s="26">
        <v>41198.0</v>
      </c>
      <c r="I447" s="21"/>
      <c r="J447" s="21"/>
      <c r="K447" s="21" t="s">
        <v>2723</v>
      </c>
      <c r="L447" s="21" t="str">
        <f>IF(ISNUMBER(VLOOKUP(A447,EXCL,1,FALSE)),"Excluido",IF(ISNUMBER(VLOOKUP(A447,POST,1,FALSE)),"PostAlerta",IF(ISNUMBER(VLOOKUP(A447,PRE,1,FALSE)),"PreAlerta","")))</f>
        <v>PreAlerta</v>
      </c>
      <c r="M447" s="21" t="str">
        <f>IF(ISNUMBER(A447),(IF(ISNUMBER(VLOOKUP(A447,KEYWORDS,1,FALSE)),"C/PalabrasClaves","S/PalabrasClaves")),"")</f>
        <v>S/PalabrasClaves</v>
      </c>
      <c r="N447" s="21" t="str">
        <f t="shared" si="8"/>
        <v/>
      </c>
      <c r="O447" s="21"/>
      <c r="P447" s="21" t="s">
        <v>2688</v>
      </c>
      <c r="Q447" s="21"/>
      <c r="R447" s="21" t="str">
        <f>LEFT('2012-2022'!$P447,4)</f>
        <v>2013</v>
      </c>
      <c r="S447" s="21" t="s">
        <v>39</v>
      </c>
      <c r="T447" s="21"/>
      <c r="U447" s="21"/>
      <c r="V447" s="21"/>
      <c r="W447" s="27"/>
      <c r="X447" s="27"/>
      <c r="Y447" s="12"/>
    </row>
    <row r="448" ht="15.75" customHeight="1">
      <c r="A448" s="21">
        <v>2.3071137E7</v>
      </c>
      <c r="B448" s="21" t="s">
        <v>2724</v>
      </c>
      <c r="C448" s="21" t="s">
        <v>2725</v>
      </c>
      <c r="D448" s="21" t="s">
        <v>2726</v>
      </c>
      <c r="E448" s="21" t="s">
        <v>2727</v>
      </c>
      <c r="F448" s="21" t="s">
        <v>439</v>
      </c>
      <c r="G448" s="21">
        <v>2013.0</v>
      </c>
      <c r="H448" s="26">
        <v>41199.0</v>
      </c>
      <c r="I448" s="21" t="s">
        <v>2728</v>
      </c>
      <c r="J448" s="21"/>
      <c r="K448" s="21" t="s">
        <v>2729</v>
      </c>
      <c r="L448" s="21" t="str">
        <f>IF(ISNUMBER(VLOOKUP(A448,EXCL,1,FALSE)),"Excluido",IF(ISNUMBER(VLOOKUP(A448,POST,1,FALSE)),"PostAlerta",IF(ISNUMBER(VLOOKUP(A448,PRE,1,FALSE)),"PreAlerta","")))</f>
        <v>PreAlerta</v>
      </c>
      <c r="M448" s="21" t="str">
        <f>IF(ISNUMBER(A448),(IF(ISNUMBER(VLOOKUP(A448,KEYWORDS,1,FALSE)),"C/PalabrasClaves","S/PalabrasClaves")),"")</f>
        <v>S/PalabrasClaves</v>
      </c>
      <c r="N448" s="21" t="str">
        <f t="shared" si="8"/>
        <v/>
      </c>
      <c r="O448" s="21"/>
      <c r="P448" s="21" t="s">
        <v>2688</v>
      </c>
      <c r="Q448" s="21"/>
      <c r="R448" s="21" t="str">
        <f>LEFT('2012-2022'!$P448,4)</f>
        <v>2013</v>
      </c>
      <c r="S448" s="21" t="s">
        <v>39</v>
      </c>
      <c r="T448" s="21"/>
      <c r="U448" s="21"/>
      <c r="V448" s="21"/>
      <c r="W448" s="27"/>
      <c r="X448" s="27"/>
      <c r="Y448" s="28"/>
    </row>
    <row r="449" ht="15.75" customHeight="1">
      <c r="A449" s="21">
        <v>2.3075922E7</v>
      </c>
      <c r="B449" s="21" t="s">
        <v>2730</v>
      </c>
      <c r="C449" s="21" t="s">
        <v>2731</v>
      </c>
      <c r="D449" s="21" t="s">
        <v>2732</v>
      </c>
      <c r="E449" s="21" t="s">
        <v>2733</v>
      </c>
      <c r="F449" s="21" t="s">
        <v>909</v>
      </c>
      <c r="G449" s="21">
        <v>2013.0</v>
      </c>
      <c r="H449" s="26">
        <v>41201.0</v>
      </c>
      <c r="I449" s="21"/>
      <c r="J449" s="21"/>
      <c r="K449" s="21" t="s">
        <v>2734</v>
      </c>
      <c r="L449" s="21" t="str">
        <f>IF(ISNUMBER(VLOOKUP(A449,EXCL,1,FALSE)),"Excluido",IF(ISNUMBER(VLOOKUP(A449,POST,1,FALSE)),"PostAlerta",IF(ISNUMBER(VLOOKUP(A449,PRE,1,FALSE)),"PreAlerta","")))</f>
        <v>PreAlerta</v>
      </c>
      <c r="M449" s="21" t="str">
        <f>IF(ISNUMBER(A449),(IF(ISNUMBER(VLOOKUP(A449,KEYWORDS,1,FALSE)),"C/PalabrasClaves","S/PalabrasClaves")),"")</f>
        <v>S/PalabrasClaves</v>
      </c>
      <c r="N449" s="21" t="str">
        <f t="shared" si="8"/>
        <v/>
      </c>
      <c r="O449" s="21"/>
      <c r="P449" s="21">
        <v>2013.0</v>
      </c>
      <c r="Q449" s="21"/>
      <c r="R449" s="21" t="str">
        <f>LEFT('2012-2022'!$P449,4)</f>
        <v>2013</v>
      </c>
      <c r="S449" s="21"/>
      <c r="T449" s="21"/>
      <c r="U449" s="21"/>
      <c r="V449" s="21"/>
      <c r="W449" s="27"/>
      <c r="X449" s="27"/>
      <c r="Y449" s="12"/>
    </row>
    <row r="450" ht="15.75" customHeight="1">
      <c r="A450" s="21">
        <v>2.3079772E7</v>
      </c>
      <c r="B450" s="21" t="s">
        <v>2735</v>
      </c>
      <c r="C450" s="21" t="s">
        <v>2736</v>
      </c>
      <c r="D450" s="21" t="s">
        <v>2737</v>
      </c>
      <c r="E450" s="21" t="s">
        <v>2738</v>
      </c>
      <c r="F450" s="21" t="s">
        <v>202</v>
      </c>
      <c r="G450" s="21">
        <v>2013.0</v>
      </c>
      <c r="H450" s="26">
        <v>41202.0</v>
      </c>
      <c r="I450" s="21"/>
      <c r="J450" s="21"/>
      <c r="K450" s="21" t="s">
        <v>2739</v>
      </c>
      <c r="L450" s="21" t="str">
        <f>IF(ISNUMBER(VLOOKUP(A450,EXCL,1,FALSE)),"Excluido",IF(ISNUMBER(VLOOKUP(A450,POST,1,FALSE)),"PostAlerta",IF(ISNUMBER(VLOOKUP(A450,PRE,1,FALSE)),"PreAlerta","")))</f>
        <v>PreAlerta</v>
      </c>
      <c r="M450" s="21" t="str">
        <f>IF(ISNUMBER(A450),(IF(ISNUMBER(VLOOKUP(A450,KEYWORDS,1,FALSE)),"C/PalabrasClaves","S/PalabrasClaves")),"")</f>
        <v>C/PalabrasClaves</v>
      </c>
      <c r="N450" s="21" t="str">
        <f t="shared" si="8"/>
        <v/>
      </c>
      <c r="O450" s="21"/>
      <c r="P450" s="21" t="s">
        <v>2688</v>
      </c>
      <c r="Q450" s="21"/>
      <c r="R450" s="21" t="str">
        <f>LEFT('2012-2022'!$P450,4)</f>
        <v>2013</v>
      </c>
      <c r="S450" s="21" t="s">
        <v>39</v>
      </c>
      <c r="T450" s="21"/>
      <c r="U450" s="21"/>
      <c r="V450" s="21"/>
      <c r="W450" s="27"/>
      <c r="X450" s="27"/>
      <c r="Y450" s="28"/>
    </row>
    <row r="451" ht="15.75" customHeight="1">
      <c r="A451" s="21">
        <v>2.310723E7</v>
      </c>
      <c r="B451" s="21" t="s">
        <v>2740</v>
      </c>
      <c r="C451" s="21" t="s">
        <v>2741</v>
      </c>
      <c r="D451" s="21" t="s">
        <v>2742</v>
      </c>
      <c r="E451" s="21" t="s">
        <v>2743</v>
      </c>
      <c r="F451" s="21" t="s">
        <v>2744</v>
      </c>
      <c r="G451" s="21">
        <v>2013.0</v>
      </c>
      <c r="H451" s="26">
        <v>41213.0</v>
      </c>
      <c r="I451" s="21"/>
      <c r="J451" s="21"/>
      <c r="K451" s="21" t="s">
        <v>2745</v>
      </c>
      <c r="L451" s="21" t="str">
        <f>IF(ISNUMBER(VLOOKUP(A451,EXCL,1,FALSE)),"Excluido",IF(ISNUMBER(VLOOKUP(A451,POST,1,FALSE)),"PostAlerta",IF(ISNUMBER(VLOOKUP(A451,PRE,1,FALSE)),"PreAlerta","")))</f>
        <v>PreAlerta</v>
      </c>
      <c r="M451" s="21" t="str">
        <f>IF(ISNUMBER(A451),(IF(ISNUMBER(VLOOKUP(A451,KEYWORDS,1,FALSE)),"C/PalabrasClaves","S/PalabrasClaves")),"")</f>
        <v>S/PalabrasClaves</v>
      </c>
      <c r="N451" s="21" t="str">
        <f t="shared" si="8"/>
        <v/>
      </c>
      <c r="O451" s="21"/>
      <c r="P451" s="21" t="s">
        <v>2688</v>
      </c>
      <c r="Q451" s="21"/>
      <c r="R451" s="21" t="str">
        <f>LEFT('2012-2022'!$P451,4)</f>
        <v>2013</v>
      </c>
      <c r="S451" s="21" t="s">
        <v>39</v>
      </c>
      <c r="T451" s="21"/>
      <c r="U451" s="21"/>
      <c r="V451" s="21"/>
      <c r="W451" s="27"/>
      <c r="X451" s="27"/>
      <c r="Y451" s="12"/>
    </row>
    <row r="452" ht="15.75" customHeight="1">
      <c r="A452" s="21">
        <v>2.3115262E7</v>
      </c>
      <c r="B452" s="21" t="s">
        <v>2746</v>
      </c>
      <c r="C452" s="21" t="s">
        <v>2747</v>
      </c>
      <c r="D452" s="21" t="s">
        <v>2748</v>
      </c>
      <c r="E452" s="21" t="s">
        <v>2749</v>
      </c>
      <c r="F452" s="21" t="s">
        <v>175</v>
      </c>
      <c r="G452" s="21">
        <v>2013.0</v>
      </c>
      <c r="H452" s="26">
        <v>41215.0</v>
      </c>
      <c r="I452" s="21" t="s">
        <v>2750</v>
      </c>
      <c r="J452" s="21"/>
      <c r="K452" s="21" t="s">
        <v>2751</v>
      </c>
      <c r="L452" s="21" t="str">
        <f>IF(ISNUMBER(VLOOKUP(A452,EXCL,1,FALSE)),"Excluido",IF(ISNUMBER(VLOOKUP(A452,POST,1,FALSE)),"PostAlerta",IF(ISNUMBER(VLOOKUP(A452,PRE,1,FALSE)),"PreAlerta","")))</f>
        <v>PreAlerta</v>
      </c>
      <c r="M452" s="21" t="str">
        <f>IF(ISNUMBER(A452),(IF(ISNUMBER(VLOOKUP(A452,KEYWORDS,1,FALSE)),"C/PalabrasClaves","S/PalabrasClaves")),"")</f>
        <v>S/PalabrasClaves</v>
      </c>
      <c r="N452" s="21" t="str">
        <f t="shared" si="8"/>
        <v/>
      </c>
      <c r="O452" s="21"/>
      <c r="P452" s="21" t="s">
        <v>2688</v>
      </c>
      <c r="Q452" s="21"/>
      <c r="R452" s="21" t="str">
        <f>LEFT('2012-2022'!$P452,4)</f>
        <v>2013</v>
      </c>
      <c r="S452" s="21" t="s">
        <v>39</v>
      </c>
      <c r="T452" s="21"/>
      <c r="U452" s="21"/>
      <c r="V452" s="21"/>
      <c r="W452" s="27"/>
      <c r="X452" s="27"/>
      <c r="Y452" s="28"/>
    </row>
    <row r="453" ht="15.75" customHeight="1">
      <c r="A453" s="21">
        <v>2.3115298E7</v>
      </c>
      <c r="B453" s="21" t="s">
        <v>2752</v>
      </c>
      <c r="C453" s="21" t="s">
        <v>2753</v>
      </c>
      <c r="D453" s="21" t="s">
        <v>2754</v>
      </c>
      <c r="E453" s="21" t="s">
        <v>2755</v>
      </c>
      <c r="F453" s="21" t="s">
        <v>2756</v>
      </c>
      <c r="G453" s="21">
        <v>2013.0</v>
      </c>
      <c r="H453" s="26">
        <v>41215.0</v>
      </c>
      <c r="I453" s="21" t="s">
        <v>2757</v>
      </c>
      <c r="J453" s="21"/>
      <c r="K453" s="21" t="s">
        <v>2758</v>
      </c>
      <c r="L453" s="21" t="str">
        <f>IF(ISNUMBER(VLOOKUP(A453,EXCL,1,FALSE)),"Excluido",IF(ISNUMBER(VLOOKUP(A453,POST,1,FALSE)),"PostAlerta",IF(ISNUMBER(VLOOKUP(A453,PRE,1,FALSE)),"PreAlerta","")))</f>
        <v>PreAlerta</v>
      </c>
      <c r="M453" s="21" t="str">
        <f>IF(ISNUMBER(A453),(IF(ISNUMBER(VLOOKUP(A453,KEYWORDS,1,FALSE)),"C/PalabrasClaves","S/PalabrasClaves")),"")</f>
        <v>S/PalabrasClaves</v>
      </c>
      <c r="N453" s="21" t="str">
        <f t="shared" si="8"/>
        <v/>
      </c>
      <c r="O453" s="21"/>
      <c r="P453" s="21" t="s">
        <v>2688</v>
      </c>
      <c r="Q453" s="21"/>
      <c r="R453" s="21" t="str">
        <f>LEFT('2012-2022'!$P453,4)</f>
        <v>2013</v>
      </c>
      <c r="S453" s="21" t="s">
        <v>39</v>
      </c>
      <c r="T453" s="21"/>
      <c r="U453" s="21"/>
      <c r="V453" s="21"/>
      <c r="W453" s="27"/>
      <c r="X453" s="27"/>
      <c r="Y453" s="12"/>
    </row>
    <row r="454" ht="15.75" customHeight="1">
      <c r="A454" s="21">
        <v>2.3135935E7</v>
      </c>
      <c r="B454" s="21" t="s">
        <v>2759</v>
      </c>
      <c r="C454" s="21" t="s">
        <v>2760</v>
      </c>
      <c r="D454" s="21" t="s">
        <v>2761</v>
      </c>
      <c r="E454" s="21" t="s">
        <v>2762</v>
      </c>
      <c r="F454" s="21" t="s">
        <v>175</v>
      </c>
      <c r="G454" s="21">
        <v>2013.0</v>
      </c>
      <c r="H454" s="26">
        <v>41222.0</v>
      </c>
      <c r="I454" s="21" t="s">
        <v>2763</v>
      </c>
      <c r="J454" s="21"/>
      <c r="K454" s="21" t="s">
        <v>2764</v>
      </c>
      <c r="L454" s="21" t="str">
        <f>IF(ISNUMBER(VLOOKUP(A454,EXCL,1,FALSE)),"Excluido",IF(ISNUMBER(VLOOKUP(A454,POST,1,FALSE)),"PostAlerta",IF(ISNUMBER(VLOOKUP(A454,PRE,1,FALSE)),"PreAlerta","")))</f>
        <v>PreAlerta</v>
      </c>
      <c r="M454" s="21" t="str">
        <f>IF(ISNUMBER(A454),(IF(ISNUMBER(VLOOKUP(A454,KEYWORDS,1,FALSE)),"C/PalabrasClaves","S/PalabrasClaves")),"")</f>
        <v>S/PalabrasClaves</v>
      </c>
      <c r="N454" s="21" t="str">
        <f t="shared" si="8"/>
        <v/>
      </c>
      <c r="O454" s="21"/>
      <c r="P454" s="21" t="s">
        <v>2688</v>
      </c>
      <c r="Q454" s="21"/>
      <c r="R454" s="21" t="str">
        <f>LEFT('2012-2022'!$P454,4)</f>
        <v>2013</v>
      </c>
      <c r="S454" s="21" t="s">
        <v>39</v>
      </c>
      <c r="T454" s="21"/>
      <c r="U454" s="21"/>
      <c r="V454" s="21"/>
      <c r="W454" s="27"/>
      <c r="X454" s="27"/>
      <c r="Y454" s="28"/>
    </row>
    <row r="455" ht="15.75" customHeight="1">
      <c r="A455" s="21">
        <v>2.3183308E7</v>
      </c>
      <c r="B455" s="21" t="s">
        <v>2765</v>
      </c>
      <c r="C455" s="21" t="s">
        <v>2766</v>
      </c>
      <c r="D455" s="21" t="s">
        <v>2767</v>
      </c>
      <c r="E455" s="21" t="s">
        <v>168</v>
      </c>
      <c r="F455" s="21" t="s">
        <v>169</v>
      </c>
      <c r="G455" s="21">
        <v>2013.0</v>
      </c>
      <c r="H455" s="26">
        <v>41241.0</v>
      </c>
      <c r="I455" s="21"/>
      <c r="J455" s="21"/>
      <c r="K455" s="21" t="s">
        <v>2768</v>
      </c>
      <c r="L455" s="21" t="str">
        <f>IF(ISNUMBER(VLOOKUP(A455,EXCL,1,FALSE)),"Excluido",IF(ISNUMBER(VLOOKUP(A455,POST,1,FALSE)),"PostAlerta",IF(ISNUMBER(VLOOKUP(A455,PRE,1,FALSE)),"PreAlerta","")))</f>
        <v>PreAlerta</v>
      </c>
      <c r="M455" s="21" t="str">
        <f>IF(ISNUMBER(A455),(IF(ISNUMBER(VLOOKUP(A455,KEYWORDS,1,FALSE)),"C/PalabrasClaves","S/PalabrasClaves")),"")</f>
        <v>S/PalabrasClaves</v>
      </c>
      <c r="N455" s="21" t="str">
        <f t="shared" si="8"/>
        <v/>
      </c>
      <c r="O455" s="21"/>
      <c r="P455" s="21" t="s">
        <v>2688</v>
      </c>
      <c r="Q455" s="21"/>
      <c r="R455" s="21" t="str">
        <f>LEFT('2012-2022'!$P455,4)</f>
        <v>2013</v>
      </c>
      <c r="S455" s="21" t="s">
        <v>39</v>
      </c>
      <c r="T455" s="21"/>
      <c r="U455" s="21"/>
      <c r="V455" s="21"/>
      <c r="W455" s="27"/>
      <c r="X455" s="27"/>
      <c r="Y455" s="12"/>
    </row>
    <row r="456" ht="15.75" customHeight="1">
      <c r="A456" s="21">
        <v>2.3199266E7</v>
      </c>
      <c r="B456" s="21" t="s">
        <v>2769</v>
      </c>
      <c r="C456" s="21" t="s">
        <v>2770</v>
      </c>
      <c r="D456" s="21" t="s">
        <v>2771</v>
      </c>
      <c r="E456" s="21" t="s">
        <v>2772</v>
      </c>
      <c r="F456" s="21" t="s">
        <v>151</v>
      </c>
      <c r="G456" s="21">
        <v>2013.0</v>
      </c>
      <c r="H456" s="26">
        <v>41247.0</v>
      </c>
      <c r="I456" s="21" t="s">
        <v>2773</v>
      </c>
      <c r="J456" s="21"/>
      <c r="K456" s="21" t="s">
        <v>2774</v>
      </c>
      <c r="L456" s="21" t="str">
        <f>IF(ISNUMBER(VLOOKUP(A456,EXCL,1,FALSE)),"Excluido",IF(ISNUMBER(VLOOKUP(A456,POST,1,FALSE)),"PostAlerta",IF(ISNUMBER(VLOOKUP(A456,PRE,1,FALSE)),"PreAlerta","")))</f>
        <v>PreAlerta</v>
      </c>
      <c r="M456" s="21" t="str">
        <f>IF(ISNUMBER(A456),(IF(ISNUMBER(VLOOKUP(A456,KEYWORDS,1,FALSE)),"C/PalabrasClaves","S/PalabrasClaves")),"")</f>
        <v>S/PalabrasClaves</v>
      </c>
      <c r="N456" s="21" t="str">
        <f t="shared" si="8"/>
        <v/>
      </c>
      <c r="O456" s="21"/>
      <c r="P456" s="21" t="s">
        <v>2688</v>
      </c>
      <c r="Q456" s="21"/>
      <c r="R456" s="21" t="str">
        <f>LEFT('2012-2022'!$P456,4)</f>
        <v>2013</v>
      </c>
      <c r="S456" s="21" t="s">
        <v>39</v>
      </c>
      <c r="T456" s="21"/>
      <c r="U456" s="21"/>
      <c r="V456" s="21"/>
      <c r="W456" s="27"/>
      <c r="X456" s="27"/>
      <c r="Y456" s="28"/>
    </row>
    <row r="457" ht="15.75" customHeight="1">
      <c r="A457" s="21">
        <v>2.319927E7</v>
      </c>
      <c r="B457" s="21" t="s">
        <v>2775</v>
      </c>
      <c r="C457" s="21" t="s">
        <v>2776</v>
      </c>
      <c r="D457" s="21" t="s">
        <v>2777</v>
      </c>
      <c r="E457" s="21" t="s">
        <v>2778</v>
      </c>
      <c r="F457" s="21" t="s">
        <v>151</v>
      </c>
      <c r="G457" s="21">
        <v>2013.0</v>
      </c>
      <c r="H457" s="26">
        <v>41247.0</v>
      </c>
      <c r="I457" s="21" t="s">
        <v>2779</v>
      </c>
      <c r="J457" s="21"/>
      <c r="K457" s="21" t="s">
        <v>2780</v>
      </c>
      <c r="L457" s="21" t="str">
        <f>IF(ISNUMBER(VLOOKUP(A457,EXCL,1,FALSE)),"Excluido",IF(ISNUMBER(VLOOKUP(A457,POST,1,FALSE)),"PostAlerta",IF(ISNUMBER(VLOOKUP(A457,PRE,1,FALSE)),"PreAlerta","")))</f>
        <v>PreAlerta</v>
      </c>
      <c r="M457" s="21" t="str">
        <f>IF(ISNUMBER(A457),(IF(ISNUMBER(VLOOKUP(A457,KEYWORDS,1,FALSE)),"C/PalabrasClaves","S/PalabrasClaves")),"")</f>
        <v>S/PalabrasClaves</v>
      </c>
      <c r="N457" s="21" t="str">
        <f t="shared" si="8"/>
        <v/>
      </c>
      <c r="O457" s="21"/>
      <c r="P457" s="21" t="s">
        <v>2688</v>
      </c>
      <c r="Q457" s="21"/>
      <c r="R457" s="21" t="str">
        <f>LEFT('2012-2022'!$P457,4)</f>
        <v>2013</v>
      </c>
      <c r="S457" s="21" t="s">
        <v>39</v>
      </c>
      <c r="T457" s="21"/>
      <c r="U457" s="21"/>
      <c r="V457" s="21"/>
      <c r="W457" s="27"/>
      <c r="X457" s="27"/>
      <c r="Y457" s="12"/>
    </row>
    <row r="458" ht="15.75" customHeight="1">
      <c r="A458" s="21">
        <v>2.3199272E7</v>
      </c>
      <c r="B458" s="21" t="s">
        <v>2781</v>
      </c>
      <c r="C458" s="21" t="s">
        <v>2782</v>
      </c>
      <c r="D458" s="21" t="s">
        <v>2783</v>
      </c>
      <c r="E458" s="21" t="s">
        <v>848</v>
      </c>
      <c r="F458" s="21" t="s">
        <v>151</v>
      </c>
      <c r="G458" s="21">
        <v>2013.0</v>
      </c>
      <c r="H458" s="26">
        <v>41247.0</v>
      </c>
      <c r="I458" s="21"/>
      <c r="J458" s="21"/>
      <c r="K458" s="21" t="s">
        <v>2784</v>
      </c>
      <c r="L458" s="21" t="str">
        <f>IF(ISNUMBER(VLOOKUP(A458,EXCL,1,FALSE)),"Excluido",IF(ISNUMBER(VLOOKUP(A458,POST,1,FALSE)),"PostAlerta",IF(ISNUMBER(VLOOKUP(A458,PRE,1,FALSE)),"PreAlerta","")))</f>
        <v>PreAlerta</v>
      </c>
      <c r="M458" s="21" t="str">
        <f>IF(ISNUMBER(A458),(IF(ISNUMBER(VLOOKUP(A458,KEYWORDS,1,FALSE)),"C/PalabrasClaves","S/PalabrasClaves")),"")</f>
        <v>S/PalabrasClaves</v>
      </c>
      <c r="N458" s="21" t="str">
        <f t="shared" si="8"/>
        <v/>
      </c>
      <c r="O458" s="21"/>
      <c r="P458" s="21" t="s">
        <v>2688</v>
      </c>
      <c r="Q458" s="21"/>
      <c r="R458" s="21" t="str">
        <f>LEFT('2012-2022'!$P458,4)</f>
        <v>2013</v>
      </c>
      <c r="S458" s="21" t="s">
        <v>39</v>
      </c>
      <c r="T458" s="21"/>
      <c r="U458" s="21"/>
      <c r="V458" s="21"/>
      <c r="W458" s="27"/>
      <c r="X458" s="27"/>
      <c r="Y458" s="28"/>
    </row>
    <row r="459" ht="15.75" customHeight="1">
      <c r="A459" s="21">
        <v>2.3271364E7</v>
      </c>
      <c r="B459" s="21" t="s">
        <v>2785</v>
      </c>
      <c r="C459" s="21" t="s">
        <v>2786</v>
      </c>
      <c r="D459" s="21" t="s">
        <v>2787</v>
      </c>
      <c r="E459" s="21" t="s">
        <v>2788</v>
      </c>
      <c r="F459" s="21" t="s">
        <v>2789</v>
      </c>
      <c r="G459" s="21">
        <v>2013.0</v>
      </c>
      <c r="H459" s="26">
        <v>41272.0</v>
      </c>
      <c r="I459" s="21" t="s">
        <v>2790</v>
      </c>
      <c r="J459" s="21" t="s">
        <v>2791</v>
      </c>
      <c r="K459" s="21" t="s">
        <v>2792</v>
      </c>
      <c r="L459" s="21" t="str">
        <f>IF(ISNUMBER(VLOOKUP(A459,EXCL,1,FALSE)),"Excluido",IF(ISNUMBER(VLOOKUP(A459,POST,1,FALSE)),"PostAlerta",IF(ISNUMBER(VLOOKUP(A459,PRE,1,FALSE)),"PreAlerta","")))</f>
        <v>PreAlerta</v>
      </c>
      <c r="M459" s="21" t="str">
        <f>IF(ISNUMBER(A459),(IF(ISNUMBER(VLOOKUP(A459,KEYWORDS,1,FALSE)),"C/PalabrasClaves","S/PalabrasClaves")),"")</f>
        <v>C/PalabrasClaves</v>
      </c>
      <c r="N459" s="21" t="s">
        <v>9</v>
      </c>
      <c r="O459" s="21"/>
      <c r="P459" s="21" t="s">
        <v>2688</v>
      </c>
      <c r="Q459" s="21"/>
      <c r="R459" s="21" t="str">
        <f>LEFT('2012-2022'!$P459,4)</f>
        <v>2013</v>
      </c>
      <c r="S459" s="21" t="s">
        <v>39</v>
      </c>
      <c r="T459" s="21" t="s">
        <v>2793</v>
      </c>
      <c r="U459" s="21"/>
      <c r="V459" s="21"/>
      <c r="W459" s="27"/>
      <c r="X459" s="27"/>
      <c r="Y459" s="12"/>
    </row>
    <row r="460" ht="15.75" customHeight="1">
      <c r="A460" s="21">
        <v>2.3279232E7</v>
      </c>
      <c r="B460" s="21" t="s">
        <v>2794</v>
      </c>
      <c r="C460" s="21" t="s">
        <v>2795</v>
      </c>
      <c r="D460" s="21" t="s">
        <v>2796</v>
      </c>
      <c r="E460" s="21" t="s">
        <v>2797</v>
      </c>
      <c r="F460" s="21" t="s">
        <v>2798</v>
      </c>
      <c r="G460" s="21">
        <v>2013.0</v>
      </c>
      <c r="H460" s="26">
        <v>41277.0</v>
      </c>
      <c r="I460" s="21"/>
      <c r="J460" s="21"/>
      <c r="K460" s="21" t="s">
        <v>2799</v>
      </c>
      <c r="L460" s="21" t="str">
        <f>IF(ISNUMBER(VLOOKUP(A460,EXCL,1,FALSE)),"Excluido",IF(ISNUMBER(VLOOKUP(A460,POST,1,FALSE)),"PostAlerta",IF(ISNUMBER(VLOOKUP(A460,PRE,1,FALSE)),"PreAlerta","")))</f>
        <v>PreAlerta</v>
      </c>
      <c r="M460" s="21" t="str">
        <f>IF(ISNUMBER(A460),(IF(ISNUMBER(VLOOKUP(A460,KEYWORDS,1,FALSE)),"C/PalabrasClaves","S/PalabrasClaves")),"")</f>
        <v>S/PalabrasClaves</v>
      </c>
      <c r="N460" s="21" t="str">
        <f t="shared" ref="N460:N524" si="9">IF(ISNUMBER(SEARCH("TREATMENT", B460)), "4) Nuevos tratamientos", "")</f>
        <v/>
      </c>
      <c r="O460" s="21"/>
      <c r="P460" s="21" t="s">
        <v>2800</v>
      </c>
      <c r="Q460" s="21"/>
      <c r="R460" s="21" t="str">
        <f>LEFT('2012-2022'!$P460,4)</f>
        <v>2013</v>
      </c>
      <c r="S460" s="21" t="s">
        <v>43</v>
      </c>
      <c r="T460" s="21"/>
      <c r="U460" s="21"/>
      <c r="V460" s="21"/>
      <c r="W460" s="27"/>
      <c r="X460" s="27"/>
      <c r="Y460" s="28"/>
    </row>
    <row r="461" ht="15.75" customHeight="1">
      <c r="A461" s="21">
        <v>2.3279233E7</v>
      </c>
      <c r="B461" s="21" t="s">
        <v>2801</v>
      </c>
      <c r="C461" s="21" t="s">
        <v>2802</v>
      </c>
      <c r="D461" s="21" t="s">
        <v>2803</v>
      </c>
      <c r="E461" s="21" t="s">
        <v>2804</v>
      </c>
      <c r="F461" s="21" t="s">
        <v>2798</v>
      </c>
      <c r="G461" s="21">
        <v>2013.0</v>
      </c>
      <c r="H461" s="26">
        <v>41277.0</v>
      </c>
      <c r="I461" s="21"/>
      <c r="J461" s="21"/>
      <c r="K461" s="21" t="s">
        <v>2805</v>
      </c>
      <c r="L461" s="21" t="str">
        <f>IF(ISNUMBER(VLOOKUP(A461,EXCL,1,FALSE)),"Excluido",IF(ISNUMBER(VLOOKUP(A461,POST,1,FALSE)),"PostAlerta",IF(ISNUMBER(VLOOKUP(A461,PRE,1,FALSE)),"PreAlerta","")))</f>
        <v>PreAlerta</v>
      </c>
      <c r="M461" s="21" t="str">
        <f>IF(ISNUMBER(A461),(IF(ISNUMBER(VLOOKUP(A461,KEYWORDS,1,FALSE)),"C/PalabrasClaves","S/PalabrasClaves")),"")</f>
        <v>S/PalabrasClaves</v>
      </c>
      <c r="N461" s="21" t="str">
        <f t="shared" si="9"/>
        <v/>
      </c>
      <c r="O461" s="21"/>
      <c r="P461" s="21" t="s">
        <v>2800</v>
      </c>
      <c r="Q461" s="21"/>
      <c r="R461" s="21" t="str">
        <f>LEFT('2012-2022'!$P461,4)</f>
        <v>2013</v>
      </c>
      <c r="S461" s="21" t="s">
        <v>43</v>
      </c>
      <c r="T461" s="21"/>
      <c r="U461" s="21"/>
      <c r="V461" s="21"/>
      <c r="W461" s="27"/>
      <c r="X461" s="27"/>
      <c r="Y461" s="12"/>
    </row>
    <row r="462" ht="15.75" customHeight="1">
      <c r="A462" s="21">
        <v>2.3301113E7</v>
      </c>
      <c r="B462" s="21" t="s">
        <v>2806</v>
      </c>
      <c r="C462" s="21" t="s">
        <v>2807</v>
      </c>
      <c r="D462" s="21" t="s">
        <v>2808</v>
      </c>
      <c r="E462" s="21" t="s">
        <v>2809</v>
      </c>
      <c r="F462" s="21" t="s">
        <v>2810</v>
      </c>
      <c r="G462" s="21">
        <v>2013.0</v>
      </c>
      <c r="H462" s="26">
        <v>41284.0</v>
      </c>
      <c r="I462" s="21" t="s">
        <v>2811</v>
      </c>
      <c r="J462" s="21"/>
      <c r="K462" s="21" t="s">
        <v>2812</v>
      </c>
      <c r="L462" s="21" t="str">
        <f>IF(ISNUMBER(VLOOKUP(A462,EXCL,1,FALSE)),"Excluido",IF(ISNUMBER(VLOOKUP(A462,POST,1,FALSE)),"PostAlerta",IF(ISNUMBER(VLOOKUP(A462,PRE,1,FALSE)),"PreAlerta","")))</f>
        <v>PreAlerta</v>
      </c>
      <c r="M462" s="21" t="str">
        <f>IF(ISNUMBER(A462),(IF(ISNUMBER(VLOOKUP(A462,KEYWORDS,1,FALSE)),"C/PalabrasClaves","S/PalabrasClaves")),"")</f>
        <v>S/PalabrasClaves</v>
      </c>
      <c r="N462" s="21" t="str">
        <f t="shared" si="9"/>
        <v/>
      </c>
      <c r="O462" s="21"/>
      <c r="P462" s="21">
        <v>2013.0</v>
      </c>
      <c r="Q462" s="21"/>
      <c r="R462" s="21" t="str">
        <f>LEFT('2012-2022'!$P462,4)</f>
        <v>2013</v>
      </c>
      <c r="S462" s="21"/>
      <c r="T462" s="21"/>
      <c r="U462" s="21"/>
      <c r="V462" s="21"/>
      <c r="W462" s="27"/>
      <c r="X462" s="27"/>
      <c r="Y462" s="28"/>
    </row>
    <row r="463" ht="15.75" customHeight="1">
      <c r="A463" s="21">
        <v>2.3301114E7</v>
      </c>
      <c r="B463" s="21" t="s">
        <v>2813</v>
      </c>
      <c r="C463" s="21" t="s">
        <v>2814</v>
      </c>
      <c r="D463" s="21" t="s">
        <v>2815</v>
      </c>
      <c r="E463" s="21" t="s">
        <v>2816</v>
      </c>
      <c r="F463" s="21" t="s">
        <v>2810</v>
      </c>
      <c r="G463" s="21">
        <v>2013.0</v>
      </c>
      <c r="H463" s="26">
        <v>41284.0</v>
      </c>
      <c r="I463" s="21" t="s">
        <v>2817</v>
      </c>
      <c r="J463" s="21"/>
      <c r="K463" s="21" t="s">
        <v>2818</v>
      </c>
      <c r="L463" s="21" t="str">
        <f>IF(ISNUMBER(VLOOKUP(A463,EXCL,1,FALSE)),"Excluido",IF(ISNUMBER(VLOOKUP(A463,POST,1,FALSE)),"PostAlerta",IF(ISNUMBER(VLOOKUP(A463,PRE,1,FALSE)),"PreAlerta","")))</f>
        <v>PreAlerta</v>
      </c>
      <c r="M463" s="21" t="str">
        <f>IF(ISNUMBER(A463),(IF(ISNUMBER(VLOOKUP(A463,KEYWORDS,1,FALSE)),"C/PalabrasClaves","S/PalabrasClaves")),"")</f>
        <v>S/PalabrasClaves</v>
      </c>
      <c r="N463" s="21" t="str">
        <f t="shared" si="9"/>
        <v/>
      </c>
      <c r="O463" s="21"/>
      <c r="P463" s="21">
        <v>2013.0</v>
      </c>
      <c r="Q463" s="29"/>
      <c r="R463" s="21" t="str">
        <f>LEFT('2012-2022'!$P463,4)</f>
        <v>2013</v>
      </c>
      <c r="S463" s="21"/>
      <c r="T463" s="21"/>
      <c r="U463" s="21"/>
      <c r="V463" s="21"/>
      <c r="W463" s="27"/>
      <c r="X463" s="27"/>
      <c r="Y463" s="12"/>
    </row>
    <row r="464" ht="15.75" customHeight="1">
      <c r="A464" s="21">
        <v>2.3306065E7</v>
      </c>
      <c r="B464" s="21" t="s">
        <v>2819</v>
      </c>
      <c r="C464" s="21" t="s">
        <v>2820</v>
      </c>
      <c r="D464" s="21" t="s">
        <v>2821</v>
      </c>
      <c r="E464" s="21" t="s">
        <v>2822</v>
      </c>
      <c r="F464" s="21" t="s">
        <v>2823</v>
      </c>
      <c r="G464" s="21">
        <v>2013.0</v>
      </c>
      <c r="H464" s="26">
        <v>41286.0</v>
      </c>
      <c r="I464" s="21" t="s">
        <v>2824</v>
      </c>
      <c r="J464" s="21" t="s">
        <v>2825</v>
      </c>
      <c r="K464" s="21" t="s">
        <v>2826</v>
      </c>
      <c r="L464" s="21" t="str">
        <f>IF(ISNUMBER(VLOOKUP(A464,EXCL,1,FALSE)),"Excluido",IF(ISNUMBER(VLOOKUP(A464,POST,1,FALSE)),"PostAlerta",IF(ISNUMBER(VLOOKUP(A464,PRE,1,FALSE)),"PreAlerta","")))</f>
        <v>PreAlerta</v>
      </c>
      <c r="M464" s="21" t="str">
        <f>IF(ISNUMBER(A464),(IF(ISNUMBER(VLOOKUP(A464,KEYWORDS,1,FALSE)),"C/PalabrasClaves","S/PalabrasClaves")),"")</f>
        <v>S/PalabrasClaves</v>
      </c>
      <c r="N464" s="21" t="str">
        <f t="shared" si="9"/>
        <v/>
      </c>
      <c r="O464" s="21"/>
      <c r="P464" s="21" t="s">
        <v>2688</v>
      </c>
      <c r="Q464" s="21"/>
      <c r="R464" s="21" t="str">
        <f>LEFT('2012-2022'!$P464,4)</f>
        <v>2013</v>
      </c>
      <c r="S464" s="21" t="s">
        <v>39</v>
      </c>
      <c r="T464" s="21"/>
      <c r="U464" s="21"/>
      <c r="V464" s="21"/>
      <c r="W464" s="27"/>
      <c r="X464" s="27"/>
      <c r="Y464" s="28"/>
    </row>
    <row r="465" ht="15.75" customHeight="1">
      <c r="A465" s="21">
        <v>2.3308142E7</v>
      </c>
      <c r="B465" s="21" t="s">
        <v>2827</v>
      </c>
      <c r="C465" s="21" t="s">
        <v>2828</v>
      </c>
      <c r="D465" s="21" t="s">
        <v>2829</v>
      </c>
      <c r="E465" s="21" t="s">
        <v>2830</v>
      </c>
      <c r="F465" s="21" t="s">
        <v>2831</v>
      </c>
      <c r="G465" s="21">
        <v>2013.0</v>
      </c>
      <c r="H465" s="26">
        <v>41286.0</v>
      </c>
      <c r="I465" s="21" t="s">
        <v>2832</v>
      </c>
      <c r="J465" s="21"/>
      <c r="K465" s="21" t="s">
        <v>2833</v>
      </c>
      <c r="L465" s="21" t="str">
        <f>IF(ISNUMBER(VLOOKUP(A465,EXCL,1,FALSE)),"Excluido",IF(ISNUMBER(VLOOKUP(A465,POST,1,FALSE)),"PostAlerta",IF(ISNUMBER(VLOOKUP(A465,PRE,1,FALSE)),"PreAlerta","")))</f>
        <v>PreAlerta</v>
      </c>
      <c r="M465" s="21" t="str">
        <f>IF(ISNUMBER(A465),(IF(ISNUMBER(VLOOKUP(A465,KEYWORDS,1,FALSE)),"C/PalabrasClaves","S/PalabrasClaves")),"")</f>
        <v>S/PalabrasClaves</v>
      </c>
      <c r="N465" s="21" t="str">
        <f t="shared" si="9"/>
        <v/>
      </c>
      <c r="O465" s="21"/>
      <c r="P465" s="21">
        <v>2013.0</v>
      </c>
      <c r="Q465" s="21"/>
      <c r="R465" s="21" t="str">
        <f>LEFT('2012-2022'!$P465,4)</f>
        <v>2013</v>
      </c>
      <c r="S465" s="21"/>
      <c r="T465" s="21"/>
      <c r="U465" s="21"/>
      <c r="V465" s="21"/>
      <c r="W465" s="27"/>
      <c r="X465" s="27"/>
      <c r="Y465" s="12"/>
    </row>
    <row r="466" ht="15.75" customHeight="1">
      <c r="A466" s="21">
        <v>2.3328633E7</v>
      </c>
      <c r="B466" s="21" t="s">
        <v>2834</v>
      </c>
      <c r="C466" s="21" t="s">
        <v>2835</v>
      </c>
      <c r="D466" s="21" t="s">
        <v>2836</v>
      </c>
      <c r="E466" s="21" t="s">
        <v>2837</v>
      </c>
      <c r="F466" s="21" t="s">
        <v>909</v>
      </c>
      <c r="G466" s="21">
        <v>2013.0</v>
      </c>
      <c r="H466" s="26">
        <v>41293.0</v>
      </c>
      <c r="I466" s="21"/>
      <c r="J466" s="21"/>
      <c r="K466" s="21" t="s">
        <v>2838</v>
      </c>
      <c r="L466" s="21" t="str">
        <f>IF(ISNUMBER(VLOOKUP(A466,EXCL,1,FALSE)),"Excluido",IF(ISNUMBER(VLOOKUP(A466,POST,1,FALSE)),"PostAlerta",IF(ISNUMBER(VLOOKUP(A466,PRE,1,FALSE)),"PreAlerta","")))</f>
        <v>PreAlerta</v>
      </c>
      <c r="M466" s="21" t="str">
        <f>IF(ISNUMBER(A466),(IF(ISNUMBER(VLOOKUP(A466,KEYWORDS,1,FALSE)),"C/PalabrasClaves","S/PalabrasClaves")),"")</f>
        <v>S/PalabrasClaves</v>
      </c>
      <c r="N466" s="21" t="str">
        <f t="shared" si="9"/>
        <v/>
      </c>
      <c r="O466" s="21"/>
      <c r="P466" s="21">
        <v>2013.0</v>
      </c>
      <c r="Q466" s="21"/>
      <c r="R466" s="21" t="str">
        <f>LEFT('2012-2022'!$P466,4)</f>
        <v>2013</v>
      </c>
      <c r="S466" s="21"/>
      <c r="T466" s="21"/>
      <c r="U466" s="21"/>
      <c r="V466" s="21"/>
      <c r="W466" s="27"/>
      <c r="X466" s="27"/>
      <c r="Y466" s="28"/>
    </row>
    <row r="467" ht="15.75" customHeight="1">
      <c r="A467" s="21">
        <v>2.3335123E7</v>
      </c>
      <c r="B467" s="21" t="s">
        <v>2839</v>
      </c>
      <c r="C467" s="21" t="s">
        <v>2840</v>
      </c>
      <c r="D467" s="21" t="s">
        <v>2841</v>
      </c>
      <c r="E467" s="21" t="s">
        <v>2842</v>
      </c>
      <c r="F467" s="21" t="s">
        <v>2843</v>
      </c>
      <c r="G467" s="21">
        <v>2013.0</v>
      </c>
      <c r="H467" s="26">
        <v>41296.0</v>
      </c>
      <c r="I467" s="21" t="s">
        <v>2844</v>
      </c>
      <c r="J467" s="21"/>
      <c r="K467" s="21" t="s">
        <v>2845</v>
      </c>
      <c r="L467" s="21" t="str">
        <f>IF(ISNUMBER(VLOOKUP(A467,EXCL,1,FALSE)),"Excluido",IF(ISNUMBER(VLOOKUP(A467,POST,1,FALSE)),"PostAlerta",IF(ISNUMBER(VLOOKUP(A467,PRE,1,FALSE)),"PreAlerta","")))</f>
        <v>PreAlerta</v>
      </c>
      <c r="M467" s="21" t="str">
        <f>IF(ISNUMBER(A467),(IF(ISNUMBER(VLOOKUP(A467,KEYWORDS,1,FALSE)),"C/PalabrasClaves","S/PalabrasClaves")),"")</f>
        <v>S/PalabrasClaves</v>
      </c>
      <c r="N467" s="21" t="str">
        <f t="shared" si="9"/>
        <v/>
      </c>
      <c r="O467" s="21"/>
      <c r="P467" s="21">
        <v>2013.0</v>
      </c>
      <c r="Q467" s="21"/>
      <c r="R467" s="21" t="str">
        <f>LEFT('2012-2022'!$P467,4)</f>
        <v>2013</v>
      </c>
      <c r="S467" s="21"/>
      <c r="T467" s="21"/>
      <c r="U467" s="21"/>
      <c r="V467" s="21"/>
      <c r="W467" s="27"/>
      <c r="X467" s="27"/>
      <c r="Y467" s="12"/>
    </row>
    <row r="468" ht="15.75" customHeight="1">
      <c r="A468" s="21">
        <v>2.3335965E7</v>
      </c>
      <c r="B468" s="21" t="s">
        <v>2846</v>
      </c>
      <c r="C468" s="21" t="s">
        <v>2847</v>
      </c>
      <c r="D468" s="21" t="s">
        <v>2848</v>
      </c>
      <c r="E468" s="21" t="s">
        <v>2849</v>
      </c>
      <c r="F468" s="21" t="s">
        <v>2831</v>
      </c>
      <c r="G468" s="21">
        <v>2013.0</v>
      </c>
      <c r="H468" s="26">
        <v>41296.0</v>
      </c>
      <c r="I468" s="21" t="s">
        <v>2850</v>
      </c>
      <c r="J468" s="21"/>
      <c r="K468" s="21" t="s">
        <v>2851</v>
      </c>
      <c r="L468" s="21" t="str">
        <f>IF(ISNUMBER(VLOOKUP(A468,EXCL,1,FALSE)),"Excluido",IF(ISNUMBER(VLOOKUP(A468,POST,1,FALSE)),"PostAlerta",IF(ISNUMBER(VLOOKUP(A468,PRE,1,FALSE)),"PreAlerta","")))</f>
        <v>PreAlerta</v>
      </c>
      <c r="M468" s="21" t="str">
        <f>IF(ISNUMBER(A468),(IF(ISNUMBER(VLOOKUP(A468,KEYWORDS,1,FALSE)),"C/PalabrasClaves","S/PalabrasClaves")),"")</f>
        <v>S/PalabrasClaves</v>
      </c>
      <c r="N468" s="21" t="str">
        <f t="shared" si="9"/>
        <v/>
      </c>
      <c r="O468" s="21"/>
      <c r="P468" s="21">
        <v>2013.0</v>
      </c>
      <c r="Q468" s="21"/>
      <c r="R468" s="21" t="str">
        <f>LEFT('2012-2022'!$P468,4)</f>
        <v>2013</v>
      </c>
      <c r="S468" s="21"/>
      <c r="T468" s="21"/>
      <c r="U468" s="21"/>
      <c r="V468" s="21"/>
      <c r="W468" s="27"/>
      <c r="X468" s="27"/>
      <c r="Y468" s="28"/>
    </row>
    <row r="469" ht="15.75" customHeight="1">
      <c r="A469" s="21">
        <v>2.3342173E7</v>
      </c>
      <c r="B469" s="21" t="s">
        <v>2852</v>
      </c>
      <c r="C469" s="21" t="s">
        <v>2853</v>
      </c>
      <c r="D469" s="21" t="s">
        <v>2854</v>
      </c>
      <c r="E469" s="21" t="s">
        <v>425</v>
      </c>
      <c r="F469" s="21" t="s">
        <v>2831</v>
      </c>
      <c r="G469" s="21">
        <v>2013.0</v>
      </c>
      <c r="H469" s="26">
        <v>41298.0</v>
      </c>
      <c r="I469" s="21" t="s">
        <v>2855</v>
      </c>
      <c r="J469" s="21"/>
      <c r="K469" s="21" t="s">
        <v>2856</v>
      </c>
      <c r="L469" s="21" t="str">
        <f>IF(ISNUMBER(VLOOKUP(A469,EXCL,1,FALSE)),"Excluido",IF(ISNUMBER(VLOOKUP(A469,POST,1,FALSE)),"PostAlerta",IF(ISNUMBER(VLOOKUP(A469,PRE,1,FALSE)),"PreAlerta","")))</f>
        <v>PreAlerta</v>
      </c>
      <c r="M469" s="21" t="str">
        <f>IF(ISNUMBER(A469),(IF(ISNUMBER(VLOOKUP(A469,KEYWORDS,1,FALSE)),"C/PalabrasClaves","S/PalabrasClaves")),"")</f>
        <v>S/PalabrasClaves</v>
      </c>
      <c r="N469" s="21" t="str">
        <f t="shared" si="9"/>
        <v/>
      </c>
      <c r="O469" s="21"/>
      <c r="P469" s="21">
        <v>2013.0</v>
      </c>
      <c r="Q469" s="21"/>
      <c r="R469" s="21" t="str">
        <f>LEFT('2012-2022'!$P469,4)</f>
        <v>2013</v>
      </c>
      <c r="S469" s="21"/>
      <c r="T469" s="21"/>
      <c r="U469" s="21"/>
      <c r="V469" s="21"/>
      <c r="W469" s="27"/>
      <c r="X469" s="27"/>
      <c r="Y469" s="12"/>
    </row>
    <row r="470" ht="15.75" customHeight="1">
      <c r="A470" s="21">
        <v>2.3349831E7</v>
      </c>
      <c r="B470" s="21" t="s">
        <v>2857</v>
      </c>
      <c r="C470" s="21" t="s">
        <v>2858</v>
      </c>
      <c r="D470" s="21" t="s">
        <v>2859</v>
      </c>
      <c r="E470" s="21" t="s">
        <v>2860</v>
      </c>
      <c r="F470" s="21" t="s">
        <v>2831</v>
      </c>
      <c r="G470" s="21">
        <v>2013.0</v>
      </c>
      <c r="H470" s="26">
        <v>41300.0</v>
      </c>
      <c r="I470" s="21" t="s">
        <v>2861</v>
      </c>
      <c r="J470" s="21"/>
      <c r="K470" s="21" t="s">
        <v>2862</v>
      </c>
      <c r="L470" s="21" t="str">
        <f>IF(ISNUMBER(VLOOKUP(A470,EXCL,1,FALSE)),"Excluido",IF(ISNUMBER(VLOOKUP(A470,POST,1,FALSE)),"PostAlerta",IF(ISNUMBER(VLOOKUP(A470,PRE,1,FALSE)),"PreAlerta","")))</f>
        <v>PreAlerta</v>
      </c>
      <c r="M470" s="21" t="str">
        <f>IF(ISNUMBER(A470),(IF(ISNUMBER(VLOOKUP(A470,KEYWORDS,1,FALSE)),"C/PalabrasClaves","S/PalabrasClaves")),"")</f>
        <v>S/PalabrasClaves</v>
      </c>
      <c r="N470" s="21" t="str">
        <f t="shared" si="9"/>
        <v/>
      </c>
      <c r="O470" s="21"/>
      <c r="P470" s="21">
        <v>2013.0</v>
      </c>
      <c r="Q470" s="21"/>
      <c r="R470" s="21" t="str">
        <f>LEFT('2012-2022'!$P470,4)</f>
        <v>2013</v>
      </c>
      <c r="S470" s="21"/>
      <c r="T470" s="21"/>
      <c r="U470" s="21"/>
      <c r="V470" s="21"/>
      <c r="W470" s="27"/>
      <c r="X470" s="27"/>
      <c r="Y470" s="28"/>
    </row>
    <row r="471" ht="15.75" customHeight="1">
      <c r="A471" s="21">
        <v>2.3349865E7</v>
      </c>
      <c r="B471" s="21" t="s">
        <v>2863</v>
      </c>
      <c r="C471" s="21" t="s">
        <v>2864</v>
      </c>
      <c r="D471" s="21" t="s">
        <v>2865</v>
      </c>
      <c r="E471" s="21" t="s">
        <v>2866</v>
      </c>
      <c r="F471" s="21" t="s">
        <v>2831</v>
      </c>
      <c r="G471" s="21">
        <v>2013.0</v>
      </c>
      <c r="H471" s="26">
        <v>41300.0</v>
      </c>
      <c r="I471" s="21" t="s">
        <v>2867</v>
      </c>
      <c r="J471" s="21"/>
      <c r="K471" s="21" t="s">
        <v>2868</v>
      </c>
      <c r="L471" s="21" t="str">
        <f>IF(ISNUMBER(VLOOKUP(A471,EXCL,1,FALSE)),"Excluido",IF(ISNUMBER(VLOOKUP(A471,POST,1,FALSE)),"PostAlerta",IF(ISNUMBER(VLOOKUP(A471,PRE,1,FALSE)),"PreAlerta","")))</f>
        <v>PreAlerta</v>
      </c>
      <c r="M471" s="21" t="str">
        <f>IF(ISNUMBER(A471),(IF(ISNUMBER(VLOOKUP(A471,KEYWORDS,1,FALSE)),"C/PalabrasClaves","S/PalabrasClaves")),"")</f>
        <v>S/PalabrasClaves</v>
      </c>
      <c r="N471" s="21" t="str">
        <f t="shared" si="9"/>
        <v/>
      </c>
      <c r="O471" s="21"/>
      <c r="P471" s="21">
        <v>2013.0</v>
      </c>
      <c r="Q471" s="21"/>
      <c r="R471" s="21" t="str">
        <f>LEFT('2012-2022'!$P471,4)</f>
        <v>2013</v>
      </c>
      <c r="S471" s="21"/>
      <c r="T471" s="21"/>
      <c r="U471" s="21"/>
      <c r="V471" s="21"/>
      <c r="W471" s="27"/>
      <c r="X471" s="27"/>
      <c r="Y471" s="12"/>
    </row>
    <row r="472" ht="15.75" customHeight="1">
      <c r="A472" s="21">
        <v>2.33499E7</v>
      </c>
      <c r="B472" s="21" t="s">
        <v>2869</v>
      </c>
      <c r="C472" s="21" t="s">
        <v>2870</v>
      </c>
      <c r="D472" s="21" t="s">
        <v>2871</v>
      </c>
      <c r="E472" s="21" t="s">
        <v>451</v>
      </c>
      <c r="F472" s="21" t="s">
        <v>2831</v>
      </c>
      <c r="G472" s="21">
        <v>2013.0</v>
      </c>
      <c r="H472" s="26">
        <v>41300.0</v>
      </c>
      <c r="I472" s="21" t="s">
        <v>2872</v>
      </c>
      <c r="J472" s="21"/>
      <c r="K472" s="21" t="s">
        <v>2873</v>
      </c>
      <c r="L472" s="21" t="str">
        <f>IF(ISNUMBER(VLOOKUP(A472,EXCL,1,FALSE)),"Excluido",IF(ISNUMBER(VLOOKUP(A472,POST,1,FALSE)),"PostAlerta",IF(ISNUMBER(VLOOKUP(A472,PRE,1,FALSE)),"PreAlerta","")))</f>
        <v>PreAlerta</v>
      </c>
      <c r="M472" s="21" t="str">
        <f>IF(ISNUMBER(A472),(IF(ISNUMBER(VLOOKUP(A472,KEYWORDS,1,FALSE)),"C/PalabrasClaves","S/PalabrasClaves")),"")</f>
        <v>S/PalabrasClaves</v>
      </c>
      <c r="N472" s="21" t="str">
        <f t="shared" si="9"/>
        <v/>
      </c>
      <c r="O472" s="21"/>
      <c r="P472" s="21">
        <v>2013.0</v>
      </c>
      <c r="Q472" s="21"/>
      <c r="R472" s="21" t="str">
        <f>LEFT('2012-2022'!$P472,4)</f>
        <v>2013</v>
      </c>
      <c r="S472" s="21"/>
      <c r="T472" s="21"/>
      <c r="U472" s="21"/>
      <c r="V472" s="21"/>
      <c r="W472" s="27"/>
      <c r="X472" s="27"/>
      <c r="Y472" s="28"/>
    </row>
    <row r="473" ht="15.75" customHeight="1">
      <c r="A473" s="21">
        <v>2.3350001E7</v>
      </c>
      <c r="B473" s="21" t="s">
        <v>2874</v>
      </c>
      <c r="C473" s="21" t="s">
        <v>2875</v>
      </c>
      <c r="D473" s="21" t="s">
        <v>2876</v>
      </c>
      <c r="E473" s="21" t="s">
        <v>2877</v>
      </c>
      <c r="F473" s="21" t="s">
        <v>2810</v>
      </c>
      <c r="G473" s="21">
        <v>2013.0</v>
      </c>
      <c r="H473" s="26">
        <v>41300.0</v>
      </c>
      <c r="I473" s="21" t="s">
        <v>2878</v>
      </c>
      <c r="J473" s="21"/>
      <c r="K473" s="21" t="s">
        <v>2879</v>
      </c>
      <c r="L473" s="21" t="str">
        <f>IF(ISNUMBER(VLOOKUP(A473,EXCL,1,FALSE)),"Excluido",IF(ISNUMBER(VLOOKUP(A473,POST,1,FALSE)),"PostAlerta",IF(ISNUMBER(VLOOKUP(A473,PRE,1,FALSE)),"PreAlerta","")))</f>
        <v>PreAlerta</v>
      </c>
      <c r="M473" s="21" t="str">
        <f>IF(ISNUMBER(A473),(IF(ISNUMBER(VLOOKUP(A473,KEYWORDS,1,FALSE)),"C/PalabrasClaves","S/PalabrasClaves")),"")</f>
        <v>S/PalabrasClaves</v>
      </c>
      <c r="N473" s="21" t="str">
        <f t="shared" si="9"/>
        <v/>
      </c>
      <c r="O473" s="21"/>
      <c r="P473" s="21">
        <v>2013.0</v>
      </c>
      <c r="Q473" s="21"/>
      <c r="R473" s="21" t="str">
        <f>LEFT('2012-2022'!$P473,4)</f>
        <v>2013</v>
      </c>
      <c r="S473" s="21"/>
      <c r="T473" s="21"/>
      <c r="U473" s="21"/>
      <c r="V473" s="21"/>
      <c r="W473" s="27"/>
      <c r="X473" s="27"/>
      <c r="Y473" s="12"/>
    </row>
    <row r="474" ht="15.75" customHeight="1">
      <c r="A474" s="21">
        <v>2.3355904E7</v>
      </c>
      <c r="B474" s="21" t="s">
        <v>2880</v>
      </c>
      <c r="C474" s="21" t="s">
        <v>2881</v>
      </c>
      <c r="D474" s="21" t="s">
        <v>2882</v>
      </c>
      <c r="E474" s="21" t="s">
        <v>2883</v>
      </c>
      <c r="F474" s="21" t="s">
        <v>2831</v>
      </c>
      <c r="G474" s="21">
        <v>2013.0</v>
      </c>
      <c r="H474" s="26">
        <v>41303.0</v>
      </c>
      <c r="I474" s="21" t="s">
        <v>2884</v>
      </c>
      <c r="J474" s="21"/>
      <c r="K474" s="21" t="s">
        <v>2885</v>
      </c>
      <c r="L474" s="21" t="str">
        <f>IF(ISNUMBER(VLOOKUP(A474,EXCL,1,FALSE)),"Excluido",IF(ISNUMBER(VLOOKUP(A474,POST,1,FALSE)),"PostAlerta",IF(ISNUMBER(VLOOKUP(A474,PRE,1,FALSE)),"PreAlerta","")))</f>
        <v>PreAlerta</v>
      </c>
      <c r="M474" s="21" t="str">
        <f>IF(ISNUMBER(A474),(IF(ISNUMBER(VLOOKUP(A474,KEYWORDS,1,FALSE)),"C/PalabrasClaves","S/PalabrasClaves")),"")</f>
        <v>S/PalabrasClaves</v>
      </c>
      <c r="N474" s="21" t="str">
        <f t="shared" si="9"/>
        <v/>
      </c>
      <c r="O474" s="21"/>
      <c r="P474" s="21">
        <v>2013.0</v>
      </c>
      <c r="Q474" s="21"/>
      <c r="R474" s="21" t="str">
        <f>LEFT('2012-2022'!$P474,4)</f>
        <v>2013</v>
      </c>
      <c r="S474" s="21"/>
      <c r="T474" s="21"/>
      <c r="U474" s="21"/>
      <c r="V474" s="21"/>
      <c r="W474" s="27"/>
      <c r="X474" s="27"/>
      <c r="Y474" s="28"/>
    </row>
    <row r="475" ht="15.75" customHeight="1">
      <c r="A475" s="21">
        <v>2.3383354E7</v>
      </c>
      <c r="B475" s="21" t="s">
        <v>2886</v>
      </c>
      <c r="C475" s="21" t="s">
        <v>2887</v>
      </c>
      <c r="D475" s="21" t="s">
        <v>2888</v>
      </c>
      <c r="E475" s="21" t="s">
        <v>2889</v>
      </c>
      <c r="F475" s="21" t="s">
        <v>2810</v>
      </c>
      <c r="G475" s="21">
        <v>2013.0</v>
      </c>
      <c r="H475" s="26">
        <v>41311.0</v>
      </c>
      <c r="I475" s="21" t="s">
        <v>2890</v>
      </c>
      <c r="J475" s="21"/>
      <c r="K475" s="21" t="s">
        <v>2891</v>
      </c>
      <c r="L475" s="21" t="str">
        <f>IF(ISNUMBER(VLOOKUP(A475,EXCL,1,FALSE)),"Excluido",IF(ISNUMBER(VLOOKUP(A475,POST,1,FALSE)),"PostAlerta",IF(ISNUMBER(VLOOKUP(A475,PRE,1,FALSE)),"PreAlerta","")))</f>
        <v>PreAlerta</v>
      </c>
      <c r="M475" s="21" t="str">
        <f>IF(ISNUMBER(A475),(IF(ISNUMBER(VLOOKUP(A475,KEYWORDS,1,FALSE)),"C/PalabrasClaves","S/PalabrasClaves")),"")</f>
        <v>S/PalabrasClaves</v>
      </c>
      <c r="N475" s="21" t="str">
        <f t="shared" si="9"/>
        <v/>
      </c>
      <c r="O475" s="21"/>
      <c r="P475" s="21">
        <v>2013.0</v>
      </c>
      <c r="Q475" s="21"/>
      <c r="R475" s="21" t="str">
        <f>LEFT('2012-2022'!$P475,4)</f>
        <v>2013</v>
      </c>
      <c r="S475" s="21"/>
      <c r="T475" s="21"/>
      <c r="U475" s="21"/>
      <c r="V475" s="21"/>
      <c r="W475" s="27"/>
      <c r="X475" s="27"/>
      <c r="Y475" s="12"/>
    </row>
    <row r="476" ht="15.75" customHeight="1">
      <c r="A476" s="21">
        <v>2.3390535E7</v>
      </c>
      <c r="B476" s="21" t="s">
        <v>2892</v>
      </c>
      <c r="C476" s="21" t="s">
        <v>2893</v>
      </c>
      <c r="D476" s="21" t="s">
        <v>2894</v>
      </c>
      <c r="E476" s="21" t="s">
        <v>2895</v>
      </c>
      <c r="F476" s="21" t="s">
        <v>2831</v>
      </c>
      <c r="G476" s="21">
        <v>2013.0</v>
      </c>
      <c r="H476" s="26">
        <v>41313.0</v>
      </c>
      <c r="I476" s="21" t="s">
        <v>2896</v>
      </c>
      <c r="J476" s="21"/>
      <c r="K476" s="21" t="s">
        <v>2897</v>
      </c>
      <c r="L476" s="21" t="str">
        <f>IF(ISNUMBER(VLOOKUP(A476,EXCL,1,FALSE)),"Excluido",IF(ISNUMBER(VLOOKUP(A476,POST,1,FALSE)),"PostAlerta",IF(ISNUMBER(VLOOKUP(A476,PRE,1,FALSE)),"PreAlerta","")))</f>
        <v>PreAlerta</v>
      </c>
      <c r="M476" s="21" t="str">
        <f>IF(ISNUMBER(A476),(IF(ISNUMBER(VLOOKUP(A476,KEYWORDS,1,FALSE)),"C/PalabrasClaves","S/PalabrasClaves")),"")</f>
        <v>S/PalabrasClaves</v>
      </c>
      <c r="N476" s="21" t="str">
        <f t="shared" si="9"/>
        <v/>
      </c>
      <c r="O476" s="21"/>
      <c r="P476" s="21">
        <v>2013.0</v>
      </c>
      <c r="Q476" s="21"/>
      <c r="R476" s="21" t="str">
        <f>LEFT('2012-2022'!$P476,4)</f>
        <v>2013</v>
      </c>
      <c r="S476" s="21"/>
      <c r="T476" s="21"/>
      <c r="U476" s="21"/>
      <c r="V476" s="21"/>
      <c r="W476" s="27"/>
      <c r="X476" s="27"/>
      <c r="Y476" s="28"/>
    </row>
    <row r="477" ht="15.75" customHeight="1">
      <c r="A477" s="21">
        <v>2.3405087E7</v>
      </c>
      <c r="B477" s="21" t="s">
        <v>2898</v>
      </c>
      <c r="C477" s="21" t="s">
        <v>2899</v>
      </c>
      <c r="D477" s="21" t="s">
        <v>2900</v>
      </c>
      <c r="E477" s="21" t="s">
        <v>2901</v>
      </c>
      <c r="F477" s="21" t="s">
        <v>2831</v>
      </c>
      <c r="G477" s="21">
        <v>2013.0</v>
      </c>
      <c r="H477" s="26">
        <v>41319.0</v>
      </c>
      <c r="I477" s="21" t="s">
        <v>2902</v>
      </c>
      <c r="J477" s="21"/>
      <c r="K477" s="21" t="s">
        <v>2903</v>
      </c>
      <c r="L477" s="21" t="str">
        <f>IF(ISNUMBER(VLOOKUP(A477,EXCL,1,FALSE)),"Excluido",IF(ISNUMBER(VLOOKUP(A477,POST,1,FALSE)),"PostAlerta",IF(ISNUMBER(VLOOKUP(A477,PRE,1,FALSE)),"PreAlerta","")))</f>
        <v>PreAlerta</v>
      </c>
      <c r="M477" s="21" t="str">
        <f>IF(ISNUMBER(A477),(IF(ISNUMBER(VLOOKUP(A477,KEYWORDS,1,FALSE)),"C/PalabrasClaves","S/PalabrasClaves")),"")</f>
        <v>S/PalabrasClaves</v>
      </c>
      <c r="N477" s="21" t="str">
        <f t="shared" si="9"/>
        <v/>
      </c>
      <c r="O477" s="21"/>
      <c r="P477" s="21">
        <v>2013.0</v>
      </c>
      <c r="Q477" s="21"/>
      <c r="R477" s="21" t="str">
        <f>LEFT('2012-2022'!$P477,4)</f>
        <v>2013</v>
      </c>
      <c r="S477" s="21"/>
      <c r="T477" s="21"/>
      <c r="U477" s="21"/>
      <c r="V477" s="21"/>
      <c r="W477" s="27"/>
      <c r="X477" s="27"/>
      <c r="Y477" s="12"/>
    </row>
    <row r="478" ht="15.75" customHeight="1">
      <c r="A478" s="21">
        <v>2.3427665E7</v>
      </c>
      <c r="B478" s="21" t="s">
        <v>2904</v>
      </c>
      <c r="C478" s="21" t="s">
        <v>2905</v>
      </c>
      <c r="D478" s="21" t="s">
        <v>2906</v>
      </c>
      <c r="E478" s="21" t="s">
        <v>2907</v>
      </c>
      <c r="F478" s="21" t="s">
        <v>728</v>
      </c>
      <c r="G478" s="21">
        <v>2013.0</v>
      </c>
      <c r="H478" s="26">
        <v>41328.0</v>
      </c>
      <c r="I478" s="21"/>
      <c r="J478" s="21"/>
      <c r="K478" s="21" t="s">
        <v>2908</v>
      </c>
      <c r="L478" s="21" t="str">
        <f>IF(ISNUMBER(VLOOKUP(A478,EXCL,1,FALSE)),"Excluido",IF(ISNUMBER(VLOOKUP(A478,POST,1,FALSE)),"PostAlerta",IF(ISNUMBER(VLOOKUP(A478,PRE,1,FALSE)),"PreAlerta","")))</f>
        <v>PreAlerta</v>
      </c>
      <c r="M478" s="21" t="str">
        <f>IF(ISNUMBER(A478),(IF(ISNUMBER(VLOOKUP(A478,KEYWORDS,1,FALSE)),"C/PalabrasClaves","S/PalabrasClaves")),"")</f>
        <v>S/PalabrasClaves</v>
      </c>
      <c r="N478" s="21" t="str">
        <f t="shared" si="9"/>
        <v/>
      </c>
      <c r="O478" s="21"/>
      <c r="P478" s="21" t="s">
        <v>2688</v>
      </c>
      <c r="Q478" s="21"/>
      <c r="R478" s="21" t="str">
        <f>LEFT('2012-2022'!$P478,4)</f>
        <v>2013</v>
      </c>
      <c r="S478" s="21" t="s">
        <v>39</v>
      </c>
      <c r="T478" s="21"/>
      <c r="U478" s="21"/>
      <c r="V478" s="21"/>
      <c r="W478" s="27"/>
      <c r="X478" s="27"/>
      <c r="Y478" s="28"/>
    </row>
    <row r="479" ht="15.75" customHeight="1">
      <c r="A479" s="21">
        <v>2.3427666E7</v>
      </c>
      <c r="B479" s="21" t="s">
        <v>2909</v>
      </c>
      <c r="C479" s="21" t="s">
        <v>2910</v>
      </c>
      <c r="D479" s="21" t="s">
        <v>2911</v>
      </c>
      <c r="E479" s="21" t="s">
        <v>2912</v>
      </c>
      <c r="F479" s="21" t="s">
        <v>728</v>
      </c>
      <c r="G479" s="21">
        <v>2013.0</v>
      </c>
      <c r="H479" s="26">
        <v>41328.0</v>
      </c>
      <c r="I479" s="21"/>
      <c r="J479" s="21"/>
      <c r="K479" s="21" t="s">
        <v>2913</v>
      </c>
      <c r="L479" s="21" t="str">
        <f>IF(ISNUMBER(VLOOKUP(A479,EXCL,1,FALSE)),"Excluido",IF(ISNUMBER(VLOOKUP(A479,POST,1,FALSE)),"PostAlerta",IF(ISNUMBER(VLOOKUP(A479,PRE,1,FALSE)),"PreAlerta","")))</f>
        <v>PreAlerta</v>
      </c>
      <c r="M479" s="21" t="str">
        <f>IF(ISNUMBER(A479),(IF(ISNUMBER(VLOOKUP(A479,KEYWORDS,1,FALSE)),"C/PalabrasClaves","S/PalabrasClaves")),"")</f>
        <v>S/PalabrasClaves</v>
      </c>
      <c r="N479" s="21" t="str">
        <f t="shared" si="9"/>
        <v/>
      </c>
      <c r="O479" s="21"/>
      <c r="P479" s="21" t="s">
        <v>2688</v>
      </c>
      <c r="Q479" s="21"/>
      <c r="R479" s="21" t="str">
        <f>LEFT('2012-2022'!$P479,4)</f>
        <v>2013</v>
      </c>
      <c r="S479" s="21" t="s">
        <v>39</v>
      </c>
      <c r="T479" s="21"/>
      <c r="U479" s="21"/>
      <c r="V479" s="21"/>
      <c r="W479" s="27"/>
      <c r="X479" s="27"/>
      <c r="Y479" s="12"/>
    </row>
    <row r="480" ht="15.75" customHeight="1">
      <c r="A480" s="21">
        <v>2.3427674E7</v>
      </c>
      <c r="B480" s="21" t="s">
        <v>2914</v>
      </c>
      <c r="C480" s="21" t="s">
        <v>2915</v>
      </c>
      <c r="D480" s="21" t="s">
        <v>2916</v>
      </c>
      <c r="E480" s="21" t="s">
        <v>2917</v>
      </c>
      <c r="F480" s="21" t="s">
        <v>728</v>
      </c>
      <c r="G480" s="21">
        <v>2013.0</v>
      </c>
      <c r="H480" s="26">
        <v>41328.0</v>
      </c>
      <c r="I480" s="21"/>
      <c r="J480" s="21"/>
      <c r="K480" s="21" t="s">
        <v>2918</v>
      </c>
      <c r="L480" s="21" t="str">
        <f>IF(ISNUMBER(VLOOKUP(A480,EXCL,1,FALSE)),"Excluido",IF(ISNUMBER(VLOOKUP(A480,POST,1,FALSE)),"PostAlerta",IF(ISNUMBER(VLOOKUP(A480,PRE,1,FALSE)),"PreAlerta","")))</f>
        <v>PreAlerta</v>
      </c>
      <c r="M480" s="21" t="str">
        <f>IF(ISNUMBER(A480),(IF(ISNUMBER(VLOOKUP(A480,KEYWORDS,1,FALSE)),"C/PalabrasClaves","S/PalabrasClaves")),"")</f>
        <v>S/PalabrasClaves</v>
      </c>
      <c r="N480" s="21" t="str">
        <f t="shared" si="9"/>
        <v/>
      </c>
      <c r="O480" s="21"/>
      <c r="P480" s="21" t="s">
        <v>2688</v>
      </c>
      <c r="Q480" s="21"/>
      <c r="R480" s="21" t="str">
        <f>LEFT('2012-2022'!$P480,4)</f>
        <v>2013</v>
      </c>
      <c r="S480" s="21" t="s">
        <v>39</v>
      </c>
      <c r="T480" s="21"/>
      <c r="U480" s="21"/>
      <c r="V480" s="21"/>
      <c r="W480" s="27"/>
      <c r="X480" s="27"/>
      <c r="Y480" s="28"/>
    </row>
    <row r="481" ht="15.75" customHeight="1">
      <c r="A481" s="21">
        <v>2.3432077E7</v>
      </c>
      <c r="B481" s="21" t="s">
        <v>2919</v>
      </c>
      <c r="C481" s="21" t="s">
        <v>2920</v>
      </c>
      <c r="D481" s="21" t="s">
        <v>2921</v>
      </c>
      <c r="E481" s="21" t="s">
        <v>2922</v>
      </c>
      <c r="F481" s="21" t="s">
        <v>2923</v>
      </c>
      <c r="G481" s="21">
        <v>2013.0</v>
      </c>
      <c r="H481" s="26">
        <v>41331.0</v>
      </c>
      <c r="I481" s="21"/>
      <c r="J481" s="21"/>
      <c r="K481" s="21"/>
      <c r="L481" s="21" t="str">
        <f>IF(ISNUMBER(VLOOKUP(A481,EXCL,1,FALSE)),"Excluido",IF(ISNUMBER(VLOOKUP(A481,POST,1,FALSE)),"PostAlerta",IF(ISNUMBER(VLOOKUP(A481,PRE,1,FALSE)),"PreAlerta","")))</f>
        <v>PreAlerta</v>
      </c>
      <c r="M481" s="21" t="str">
        <f>IF(ISNUMBER(A481),(IF(ISNUMBER(VLOOKUP(A481,KEYWORDS,1,FALSE)),"C/PalabrasClaves","S/PalabrasClaves")),"")</f>
        <v>S/PalabrasClaves</v>
      </c>
      <c r="N481" s="21" t="str">
        <f t="shared" si="9"/>
        <v/>
      </c>
      <c r="O481" s="21"/>
      <c r="P481" s="21" t="s">
        <v>2688</v>
      </c>
      <c r="Q481" s="21"/>
      <c r="R481" s="21" t="str">
        <f>LEFT('2012-2022'!$P481,4)</f>
        <v>2013</v>
      </c>
      <c r="S481" s="21" t="s">
        <v>39</v>
      </c>
      <c r="T481" s="21"/>
      <c r="U481" s="21"/>
      <c r="V481" s="21"/>
      <c r="W481" s="27"/>
      <c r="X481" s="27"/>
      <c r="Y481" s="12"/>
    </row>
    <row r="482" ht="15.75" customHeight="1">
      <c r="A482" s="21">
        <v>2.345117E7</v>
      </c>
      <c r="B482" s="21" t="s">
        <v>2924</v>
      </c>
      <c r="C482" s="21" t="s">
        <v>2925</v>
      </c>
      <c r="D482" s="21" t="s">
        <v>2926</v>
      </c>
      <c r="E482" s="21" t="s">
        <v>1349</v>
      </c>
      <c r="F482" s="21" t="s">
        <v>2831</v>
      </c>
      <c r="G482" s="21">
        <v>2013.0</v>
      </c>
      <c r="H482" s="26">
        <v>41335.0</v>
      </c>
      <c r="I482" s="21" t="s">
        <v>2927</v>
      </c>
      <c r="J482" s="21"/>
      <c r="K482" s="21" t="s">
        <v>2928</v>
      </c>
      <c r="L482" s="21" t="str">
        <f>IF(ISNUMBER(VLOOKUP(A482,EXCL,1,FALSE)),"Excluido",IF(ISNUMBER(VLOOKUP(A482,POST,1,FALSE)),"PostAlerta",IF(ISNUMBER(VLOOKUP(A482,PRE,1,FALSE)),"PreAlerta","")))</f>
        <v>PreAlerta</v>
      </c>
      <c r="M482" s="21" t="str">
        <f>IF(ISNUMBER(A482),(IF(ISNUMBER(VLOOKUP(A482,KEYWORDS,1,FALSE)),"C/PalabrasClaves","S/PalabrasClaves")),"")</f>
        <v>S/PalabrasClaves</v>
      </c>
      <c r="N482" s="21" t="str">
        <f t="shared" si="9"/>
        <v/>
      </c>
      <c r="O482" s="21"/>
      <c r="P482" s="21">
        <v>2013.0</v>
      </c>
      <c r="Q482" s="21"/>
      <c r="R482" s="21" t="str">
        <f>LEFT('2012-2022'!$P482,4)</f>
        <v>2013</v>
      </c>
      <c r="S482" s="21"/>
      <c r="T482" s="21"/>
      <c r="U482" s="21"/>
      <c r="V482" s="21"/>
      <c r="W482" s="27"/>
      <c r="X482" s="27"/>
      <c r="Y482" s="28"/>
    </row>
    <row r="483" ht="15.75" customHeight="1">
      <c r="A483" s="21">
        <v>2.3460918E7</v>
      </c>
      <c r="B483" s="21" t="s">
        <v>2929</v>
      </c>
      <c r="C483" s="21" t="s">
        <v>2930</v>
      </c>
      <c r="D483" s="21" t="s">
        <v>2931</v>
      </c>
      <c r="E483" s="21" t="s">
        <v>2932</v>
      </c>
      <c r="F483" s="21" t="s">
        <v>2831</v>
      </c>
      <c r="G483" s="21">
        <v>2013.0</v>
      </c>
      <c r="H483" s="26">
        <v>41339.0</v>
      </c>
      <c r="I483" s="21" t="s">
        <v>2933</v>
      </c>
      <c r="J483" s="21"/>
      <c r="K483" s="21" t="s">
        <v>2934</v>
      </c>
      <c r="L483" s="21" t="str">
        <f>IF(ISNUMBER(VLOOKUP(A483,EXCL,1,FALSE)),"Excluido",IF(ISNUMBER(VLOOKUP(A483,POST,1,FALSE)),"PostAlerta",IF(ISNUMBER(VLOOKUP(A483,PRE,1,FALSE)),"PreAlerta","")))</f>
        <v>PreAlerta</v>
      </c>
      <c r="M483" s="21" t="str">
        <f>IF(ISNUMBER(A483),(IF(ISNUMBER(VLOOKUP(A483,KEYWORDS,1,FALSE)),"C/PalabrasClaves","S/PalabrasClaves")),"")</f>
        <v>S/PalabrasClaves</v>
      </c>
      <c r="N483" s="21" t="str">
        <f t="shared" si="9"/>
        <v/>
      </c>
      <c r="O483" s="21"/>
      <c r="P483" s="21">
        <v>2013.0</v>
      </c>
      <c r="Q483" s="21"/>
      <c r="R483" s="21" t="str">
        <f>LEFT('2012-2022'!$P483,4)</f>
        <v>2013</v>
      </c>
      <c r="S483" s="21"/>
      <c r="T483" s="21"/>
      <c r="U483" s="21"/>
      <c r="V483" s="21"/>
      <c r="W483" s="27"/>
      <c r="X483" s="27"/>
      <c r="Y483" s="12"/>
    </row>
    <row r="484" ht="15.75" customHeight="1">
      <c r="A484" s="21">
        <v>2.3475938E7</v>
      </c>
      <c r="B484" s="21" t="s">
        <v>2935</v>
      </c>
      <c r="C484" s="21" t="s">
        <v>2936</v>
      </c>
      <c r="D484" s="21" t="s">
        <v>2937</v>
      </c>
      <c r="E484" s="21" t="s">
        <v>2938</v>
      </c>
      <c r="F484" s="21" t="s">
        <v>2843</v>
      </c>
      <c r="G484" s="21">
        <v>2013.0</v>
      </c>
      <c r="H484" s="26">
        <v>41345.0</v>
      </c>
      <c r="I484" s="21" t="s">
        <v>2939</v>
      </c>
      <c r="J484" s="21"/>
      <c r="K484" s="21" t="s">
        <v>2940</v>
      </c>
      <c r="L484" s="21" t="str">
        <f>IF(ISNUMBER(VLOOKUP(A484,EXCL,1,FALSE)),"Excluido",IF(ISNUMBER(VLOOKUP(A484,POST,1,FALSE)),"PostAlerta",IF(ISNUMBER(VLOOKUP(A484,PRE,1,FALSE)),"PreAlerta","")))</f>
        <v>PreAlerta</v>
      </c>
      <c r="M484" s="21" t="str">
        <f>IF(ISNUMBER(A484),(IF(ISNUMBER(VLOOKUP(A484,KEYWORDS,1,FALSE)),"C/PalabrasClaves","S/PalabrasClaves")),"")</f>
        <v>S/PalabrasClaves</v>
      </c>
      <c r="N484" s="21" t="str">
        <f t="shared" si="9"/>
        <v/>
      </c>
      <c r="O484" s="21"/>
      <c r="P484" s="21">
        <v>2013.0</v>
      </c>
      <c r="Q484" s="21"/>
      <c r="R484" s="21" t="str">
        <f>LEFT('2012-2022'!$P484,4)</f>
        <v>2013</v>
      </c>
      <c r="S484" s="21"/>
      <c r="T484" s="21"/>
      <c r="U484" s="21"/>
      <c r="V484" s="21"/>
      <c r="W484" s="27"/>
      <c r="X484" s="27"/>
      <c r="Y484" s="28"/>
    </row>
    <row r="485" ht="15.75" customHeight="1">
      <c r="A485" s="21">
        <v>2.3505512E7</v>
      </c>
      <c r="B485" s="21" t="s">
        <v>2941</v>
      </c>
      <c r="C485" s="21" t="s">
        <v>2942</v>
      </c>
      <c r="D485" s="21" t="s">
        <v>2943</v>
      </c>
      <c r="E485" s="21" t="s">
        <v>2944</v>
      </c>
      <c r="F485" s="21" t="s">
        <v>2831</v>
      </c>
      <c r="G485" s="21">
        <v>2013.0</v>
      </c>
      <c r="H485" s="26">
        <v>41352.0</v>
      </c>
      <c r="I485" s="21" t="s">
        <v>2945</v>
      </c>
      <c r="J485" s="21"/>
      <c r="K485" s="21" t="s">
        <v>2946</v>
      </c>
      <c r="L485" s="21" t="str">
        <f>IF(ISNUMBER(VLOOKUP(A485,EXCL,1,FALSE)),"Excluido",IF(ISNUMBER(VLOOKUP(A485,POST,1,FALSE)),"PostAlerta",IF(ISNUMBER(VLOOKUP(A485,PRE,1,FALSE)),"PreAlerta","")))</f>
        <v>PreAlerta</v>
      </c>
      <c r="M485" s="21" t="str">
        <f>IF(ISNUMBER(A485),(IF(ISNUMBER(VLOOKUP(A485,KEYWORDS,1,FALSE)),"C/PalabrasClaves","S/PalabrasClaves")),"")</f>
        <v>S/PalabrasClaves</v>
      </c>
      <c r="N485" s="21" t="str">
        <f t="shared" si="9"/>
        <v/>
      </c>
      <c r="O485" s="21"/>
      <c r="P485" s="21">
        <v>2013.0</v>
      </c>
      <c r="Q485" s="21"/>
      <c r="R485" s="21" t="str">
        <f>LEFT('2012-2022'!$P485,4)</f>
        <v>2013</v>
      </c>
      <c r="S485" s="21"/>
      <c r="T485" s="21"/>
      <c r="U485" s="21"/>
      <c r="V485" s="21"/>
      <c r="W485" s="27"/>
      <c r="X485" s="27"/>
      <c r="Y485" s="12"/>
    </row>
    <row r="486" ht="15.75" customHeight="1">
      <c r="A486" s="21">
        <v>2.3505591E7</v>
      </c>
      <c r="B486" s="21" t="s">
        <v>2947</v>
      </c>
      <c r="C486" s="21" t="s">
        <v>2948</v>
      </c>
      <c r="D486" s="21" t="s">
        <v>2949</v>
      </c>
      <c r="E486" s="21" t="s">
        <v>2950</v>
      </c>
      <c r="F486" s="21" t="s">
        <v>2810</v>
      </c>
      <c r="G486" s="21">
        <v>2013.0</v>
      </c>
      <c r="H486" s="26">
        <v>41352.0</v>
      </c>
      <c r="I486" s="21" t="s">
        <v>2951</v>
      </c>
      <c r="J486" s="21"/>
      <c r="K486" s="21" t="s">
        <v>2952</v>
      </c>
      <c r="L486" s="21" t="str">
        <f>IF(ISNUMBER(VLOOKUP(A486,EXCL,1,FALSE)),"Excluido",IF(ISNUMBER(VLOOKUP(A486,POST,1,FALSE)),"PostAlerta",IF(ISNUMBER(VLOOKUP(A486,PRE,1,FALSE)),"PreAlerta","")))</f>
        <v>PreAlerta</v>
      </c>
      <c r="M486" s="21" t="str">
        <f>IF(ISNUMBER(A486),(IF(ISNUMBER(VLOOKUP(A486,KEYWORDS,1,FALSE)),"C/PalabrasClaves","S/PalabrasClaves")),"")</f>
        <v>S/PalabrasClaves</v>
      </c>
      <c r="N486" s="21" t="str">
        <f t="shared" si="9"/>
        <v/>
      </c>
      <c r="O486" s="21"/>
      <c r="P486" s="21">
        <v>2013.0</v>
      </c>
      <c r="Q486" s="21"/>
      <c r="R486" s="21" t="str">
        <f>LEFT('2012-2022'!$P486,4)</f>
        <v>2013</v>
      </c>
      <c r="S486" s="21"/>
      <c r="T486" s="21"/>
      <c r="U486" s="21"/>
      <c r="V486" s="21"/>
      <c r="W486" s="27"/>
      <c r="X486" s="27"/>
      <c r="Y486" s="28"/>
    </row>
    <row r="487" ht="15.75" customHeight="1">
      <c r="A487" s="21">
        <v>2.3508434E7</v>
      </c>
      <c r="B487" s="21" t="s">
        <v>2953</v>
      </c>
      <c r="C487" s="21" t="s">
        <v>2954</v>
      </c>
      <c r="D487" s="21" t="s">
        <v>2955</v>
      </c>
      <c r="E487" s="21" t="s">
        <v>2956</v>
      </c>
      <c r="F487" s="21" t="s">
        <v>2957</v>
      </c>
      <c r="G487" s="21">
        <v>2013.0</v>
      </c>
      <c r="H487" s="26">
        <v>41353.0</v>
      </c>
      <c r="I487" s="21"/>
      <c r="J487" s="21"/>
      <c r="K487" s="21" t="s">
        <v>2958</v>
      </c>
      <c r="L487" s="21" t="str">
        <f>IF(ISNUMBER(VLOOKUP(A487,EXCL,1,FALSE)),"Excluido",IF(ISNUMBER(VLOOKUP(A487,POST,1,FALSE)),"PostAlerta",IF(ISNUMBER(VLOOKUP(A487,PRE,1,FALSE)),"PreAlerta","")))</f>
        <v>PreAlerta</v>
      </c>
      <c r="M487" s="21" t="str">
        <f>IF(ISNUMBER(A487),(IF(ISNUMBER(VLOOKUP(A487,KEYWORDS,1,FALSE)),"C/PalabrasClaves","S/PalabrasClaves")),"")</f>
        <v>S/PalabrasClaves</v>
      </c>
      <c r="N487" s="21" t="str">
        <f t="shared" si="9"/>
        <v/>
      </c>
      <c r="O487" s="21"/>
      <c r="P487" s="21" t="s">
        <v>2959</v>
      </c>
      <c r="Q487" s="21"/>
      <c r="R487" s="21" t="str">
        <f>LEFT('2012-2022'!$P487,4)</f>
        <v>2013</v>
      </c>
      <c r="S487" s="21" t="s">
        <v>47</v>
      </c>
      <c r="T487" s="21"/>
      <c r="U487" s="21"/>
      <c r="V487" s="21"/>
      <c r="W487" s="27"/>
      <c r="X487" s="27"/>
      <c r="Y487" s="12"/>
    </row>
    <row r="488" ht="15.75" customHeight="1">
      <c r="A488" s="21">
        <v>2.3538496E7</v>
      </c>
      <c r="B488" s="21" t="s">
        <v>2960</v>
      </c>
      <c r="C488" s="21" t="s">
        <v>2961</v>
      </c>
      <c r="D488" s="21" t="s">
        <v>2962</v>
      </c>
      <c r="E488" s="21" t="s">
        <v>2963</v>
      </c>
      <c r="F488" s="21" t="s">
        <v>587</v>
      </c>
      <c r="G488" s="21">
        <v>2013.0</v>
      </c>
      <c r="H488" s="26">
        <v>41363.0</v>
      </c>
      <c r="I488" s="21"/>
      <c r="J488" s="21"/>
      <c r="K488" s="21" t="s">
        <v>2964</v>
      </c>
      <c r="L488" s="21" t="str">
        <f>IF(ISNUMBER(VLOOKUP(A488,EXCL,1,FALSE)),"Excluido",IF(ISNUMBER(VLOOKUP(A488,POST,1,FALSE)),"PostAlerta",IF(ISNUMBER(VLOOKUP(A488,PRE,1,FALSE)),"PreAlerta","")))</f>
        <v>PreAlerta</v>
      </c>
      <c r="M488" s="21" t="str">
        <f>IF(ISNUMBER(A488),(IF(ISNUMBER(VLOOKUP(A488,KEYWORDS,1,FALSE)),"C/PalabrasClaves","S/PalabrasClaves")),"")</f>
        <v>S/PalabrasClaves</v>
      </c>
      <c r="N488" s="21" t="str">
        <f t="shared" si="9"/>
        <v/>
      </c>
      <c r="O488" s="21"/>
      <c r="P488" s="21" t="s">
        <v>2959</v>
      </c>
      <c r="Q488" s="21"/>
      <c r="R488" s="21" t="str">
        <f>LEFT('2012-2022'!$P488,4)</f>
        <v>2013</v>
      </c>
      <c r="S488" s="21" t="s">
        <v>47</v>
      </c>
      <c r="T488" s="21"/>
      <c r="U488" s="21"/>
      <c r="V488" s="21"/>
      <c r="W488" s="27"/>
      <c r="X488" s="27"/>
      <c r="Y488" s="28"/>
    </row>
    <row r="489" ht="15.75" customHeight="1">
      <c r="A489" s="21">
        <v>2.3538501E7</v>
      </c>
      <c r="B489" s="21" t="s">
        <v>2965</v>
      </c>
      <c r="C489" s="21" t="s">
        <v>2966</v>
      </c>
      <c r="D489" s="21" t="s">
        <v>2967</v>
      </c>
      <c r="E489" s="21" t="s">
        <v>2968</v>
      </c>
      <c r="F489" s="21" t="s">
        <v>587</v>
      </c>
      <c r="G489" s="21">
        <v>2013.0</v>
      </c>
      <c r="H489" s="26">
        <v>41363.0</v>
      </c>
      <c r="I489" s="21"/>
      <c r="J489" s="21"/>
      <c r="K489" s="21" t="s">
        <v>2969</v>
      </c>
      <c r="L489" s="21" t="str">
        <f>IF(ISNUMBER(VLOOKUP(A489,EXCL,1,FALSE)),"Excluido",IF(ISNUMBER(VLOOKUP(A489,POST,1,FALSE)),"PostAlerta",IF(ISNUMBER(VLOOKUP(A489,PRE,1,FALSE)),"PreAlerta","")))</f>
        <v>PreAlerta</v>
      </c>
      <c r="M489" s="21" t="str">
        <f>IF(ISNUMBER(A489),(IF(ISNUMBER(VLOOKUP(A489,KEYWORDS,1,FALSE)),"C/PalabrasClaves","S/PalabrasClaves")),"")</f>
        <v>S/PalabrasClaves</v>
      </c>
      <c r="N489" s="21" t="str">
        <f t="shared" si="9"/>
        <v/>
      </c>
      <c r="O489" s="21"/>
      <c r="P489" s="21" t="s">
        <v>2959</v>
      </c>
      <c r="Q489" s="21"/>
      <c r="R489" s="21" t="str">
        <f>LEFT('2012-2022'!$P489,4)</f>
        <v>2013</v>
      </c>
      <c r="S489" s="21" t="s">
        <v>47</v>
      </c>
      <c r="T489" s="21"/>
      <c r="U489" s="21"/>
      <c r="V489" s="21"/>
      <c r="W489" s="27"/>
      <c r="X489" s="27"/>
      <c r="Y489" s="12"/>
    </row>
    <row r="490" ht="15.75" customHeight="1">
      <c r="A490" s="21">
        <v>2.3550204E7</v>
      </c>
      <c r="B490" s="21" t="s">
        <v>2970</v>
      </c>
      <c r="C490" s="21" t="s">
        <v>2971</v>
      </c>
      <c r="D490" s="21" t="s">
        <v>2972</v>
      </c>
      <c r="E490" s="21" t="s">
        <v>2973</v>
      </c>
      <c r="F490" s="21" t="s">
        <v>1217</v>
      </c>
      <c r="G490" s="21">
        <v>2013.0</v>
      </c>
      <c r="H490" s="26">
        <v>41368.0</v>
      </c>
      <c r="I490" s="21"/>
      <c r="J490" s="21"/>
      <c r="K490" s="21" t="s">
        <v>2974</v>
      </c>
      <c r="L490" s="21" t="str">
        <f>IF(ISNUMBER(VLOOKUP(A490,EXCL,1,FALSE)),"Excluido",IF(ISNUMBER(VLOOKUP(A490,POST,1,FALSE)),"PostAlerta",IF(ISNUMBER(VLOOKUP(A490,PRE,1,FALSE)),"PreAlerta","")))</f>
        <v>PreAlerta</v>
      </c>
      <c r="M490" s="21" t="str">
        <f>IF(ISNUMBER(A490),(IF(ISNUMBER(VLOOKUP(A490,KEYWORDS,1,FALSE)),"C/PalabrasClaves","S/PalabrasClaves")),"")</f>
        <v>S/PalabrasClaves</v>
      </c>
      <c r="N490" s="21" t="str">
        <f t="shared" si="9"/>
        <v/>
      </c>
      <c r="O490" s="21"/>
      <c r="P490" s="21" t="s">
        <v>2688</v>
      </c>
      <c r="Q490" s="21"/>
      <c r="R490" s="21" t="str">
        <f>LEFT('2012-2022'!$P490,4)</f>
        <v>2013</v>
      </c>
      <c r="S490" s="21" t="s">
        <v>39</v>
      </c>
      <c r="T490" s="21"/>
      <c r="U490" s="21"/>
      <c r="V490" s="21"/>
      <c r="W490" s="27"/>
      <c r="X490" s="27"/>
      <c r="Y490" s="28"/>
    </row>
    <row r="491" ht="15.75" customHeight="1">
      <c r="A491" s="21">
        <v>2.3555728E7</v>
      </c>
      <c r="B491" s="21" t="s">
        <v>2975</v>
      </c>
      <c r="C491" s="21" t="s">
        <v>2976</v>
      </c>
      <c r="D491" s="21" t="s">
        <v>2977</v>
      </c>
      <c r="E491" s="21" t="s">
        <v>2978</v>
      </c>
      <c r="F491" s="21" t="s">
        <v>2831</v>
      </c>
      <c r="G491" s="21">
        <v>2013.0</v>
      </c>
      <c r="H491" s="26">
        <v>41369.0</v>
      </c>
      <c r="I491" s="21" t="s">
        <v>2979</v>
      </c>
      <c r="J491" s="21"/>
      <c r="K491" s="21" t="s">
        <v>2980</v>
      </c>
      <c r="L491" s="21" t="str">
        <f>IF(ISNUMBER(VLOOKUP(A491,EXCL,1,FALSE)),"Excluido",IF(ISNUMBER(VLOOKUP(A491,POST,1,FALSE)),"PostAlerta",IF(ISNUMBER(VLOOKUP(A491,PRE,1,FALSE)),"PreAlerta","")))</f>
        <v>PreAlerta</v>
      </c>
      <c r="M491" s="21" t="str">
        <f>IF(ISNUMBER(A491),(IF(ISNUMBER(VLOOKUP(A491,KEYWORDS,1,FALSE)),"C/PalabrasClaves","S/PalabrasClaves")),"")</f>
        <v>C/PalabrasClaves</v>
      </c>
      <c r="N491" s="21" t="str">
        <f t="shared" si="9"/>
        <v/>
      </c>
      <c r="O491" s="21"/>
      <c r="P491" s="21">
        <v>2013.0</v>
      </c>
      <c r="Q491" s="29"/>
      <c r="R491" s="21" t="str">
        <f>LEFT('2012-2022'!$P491,4)</f>
        <v>2013</v>
      </c>
      <c r="S491" s="21"/>
      <c r="T491" s="21"/>
      <c r="U491" s="21"/>
      <c r="V491" s="21"/>
      <c r="W491" s="27"/>
      <c r="X491" s="27"/>
      <c r="Y491" s="12"/>
    </row>
    <row r="492" ht="15.75" customHeight="1">
      <c r="A492" s="21">
        <v>2.355603E7</v>
      </c>
      <c r="B492" s="21" t="s">
        <v>2981</v>
      </c>
      <c r="C492" s="21" t="s">
        <v>2982</v>
      </c>
      <c r="D492" s="21" t="s">
        <v>2983</v>
      </c>
      <c r="E492" s="21" t="s">
        <v>2984</v>
      </c>
      <c r="F492" s="21" t="s">
        <v>2810</v>
      </c>
      <c r="G492" s="21">
        <v>2013.0</v>
      </c>
      <c r="H492" s="26">
        <v>41369.0</v>
      </c>
      <c r="I492" s="21" t="s">
        <v>2985</v>
      </c>
      <c r="J492" s="21"/>
      <c r="K492" s="21" t="s">
        <v>2986</v>
      </c>
      <c r="L492" s="21" t="str">
        <f>IF(ISNUMBER(VLOOKUP(A492,EXCL,1,FALSE)),"Excluido",IF(ISNUMBER(VLOOKUP(A492,POST,1,FALSE)),"PostAlerta",IF(ISNUMBER(VLOOKUP(A492,PRE,1,FALSE)),"PreAlerta","")))</f>
        <v>PreAlerta</v>
      </c>
      <c r="M492" s="21" t="str">
        <f>IF(ISNUMBER(A492),(IF(ISNUMBER(VLOOKUP(A492,KEYWORDS,1,FALSE)),"C/PalabrasClaves","S/PalabrasClaves")),"")</f>
        <v>S/PalabrasClaves</v>
      </c>
      <c r="N492" s="21" t="str">
        <f t="shared" si="9"/>
        <v/>
      </c>
      <c r="O492" s="21"/>
      <c r="P492" s="21">
        <v>2013.0</v>
      </c>
      <c r="Q492" s="21"/>
      <c r="R492" s="21" t="str">
        <f>LEFT('2012-2022'!$P492,4)</f>
        <v>2013</v>
      </c>
      <c r="S492" s="21"/>
      <c r="T492" s="21"/>
      <c r="U492" s="21"/>
      <c r="V492" s="21"/>
      <c r="W492" s="27"/>
      <c r="X492" s="27"/>
      <c r="Y492" s="28"/>
    </row>
    <row r="493" ht="15.75" customHeight="1">
      <c r="A493" s="21">
        <v>2.3595041E7</v>
      </c>
      <c r="B493" s="21" t="s">
        <v>2987</v>
      </c>
      <c r="C493" s="21" t="s">
        <v>2988</v>
      </c>
      <c r="D493" s="21" t="s">
        <v>2989</v>
      </c>
      <c r="E493" s="21" t="s">
        <v>2990</v>
      </c>
      <c r="F493" s="21" t="s">
        <v>2991</v>
      </c>
      <c r="G493" s="21">
        <v>2013.0</v>
      </c>
      <c r="H493" s="26">
        <v>41383.0</v>
      </c>
      <c r="I493" s="21" t="s">
        <v>2992</v>
      </c>
      <c r="J493" s="21" t="s">
        <v>2993</v>
      </c>
      <c r="K493" s="21" t="s">
        <v>2994</v>
      </c>
      <c r="L493" s="21" t="str">
        <f>IF(ISNUMBER(VLOOKUP(A493,EXCL,1,FALSE)),"Excluido",IF(ISNUMBER(VLOOKUP(A493,POST,1,FALSE)),"PostAlerta",IF(ISNUMBER(VLOOKUP(A493,PRE,1,FALSE)),"PreAlerta","")))</f>
        <v>PreAlerta</v>
      </c>
      <c r="M493" s="21" t="str">
        <f>IF(ISNUMBER(A493),(IF(ISNUMBER(VLOOKUP(A493,KEYWORDS,1,FALSE)),"C/PalabrasClaves","S/PalabrasClaves")),"")</f>
        <v>S/PalabrasClaves</v>
      </c>
      <c r="N493" s="21" t="str">
        <f t="shared" si="9"/>
        <v/>
      </c>
      <c r="O493" s="21"/>
      <c r="P493" s="21">
        <v>2013.0</v>
      </c>
      <c r="Q493" s="21"/>
      <c r="R493" s="21" t="str">
        <f>LEFT('2012-2022'!$P493,4)</f>
        <v>2013</v>
      </c>
      <c r="S493" s="21"/>
      <c r="T493" s="21"/>
      <c r="U493" s="21"/>
      <c r="V493" s="21"/>
      <c r="W493" s="27"/>
      <c r="X493" s="27"/>
      <c r="Y493" s="12"/>
    </row>
    <row r="494" ht="15.75" customHeight="1">
      <c r="A494" s="21">
        <v>2.360025E7</v>
      </c>
      <c r="B494" s="21" t="s">
        <v>2995</v>
      </c>
      <c r="C494" s="21" t="s">
        <v>2996</v>
      </c>
      <c r="D494" s="21" t="s">
        <v>2997</v>
      </c>
      <c r="E494" s="21" t="s">
        <v>2998</v>
      </c>
      <c r="F494" s="21" t="s">
        <v>2999</v>
      </c>
      <c r="G494" s="21">
        <v>2013.0</v>
      </c>
      <c r="H494" s="26">
        <v>41387.0</v>
      </c>
      <c r="I494" s="21"/>
      <c r="J494" s="21"/>
      <c r="K494" s="21" t="s">
        <v>3000</v>
      </c>
      <c r="L494" s="21" t="str">
        <f>IF(ISNUMBER(VLOOKUP(A494,EXCL,1,FALSE)),"Excluido",IF(ISNUMBER(VLOOKUP(A494,POST,1,FALSE)),"PostAlerta",IF(ISNUMBER(VLOOKUP(A494,PRE,1,FALSE)),"PreAlerta","")))</f>
        <v>PreAlerta</v>
      </c>
      <c r="M494" s="21" t="str">
        <f>IF(ISNUMBER(A494),(IF(ISNUMBER(VLOOKUP(A494,KEYWORDS,1,FALSE)),"C/PalabrasClaves","S/PalabrasClaves")),"")</f>
        <v>S/PalabrasClaves</v>
      </c>
      <c r="N494" s="21" t="str">
        <f t="shared" si="9"/>
        <v/>
      </c>
      <c r="O494" s="21"/>
      <c r="P494" s="21" t="s">
        <v>2688</v>
      </c>
      <c r="Q494" s="21"/>
      <c r="R494" s="21" t="str">
        <f>LEFT('2012-2022'!$P494,4)</f>
        <v>2013</v>
      </c>
      <c r="S494" s="21" t="s">
        <v>39</v>
      </c>
      <c r="T494" s="21"/>
      <c r="U494" s="21"/>
      <c r="V494" s="21"/>
      <c r="W494" s="27"/>
      <c r="X494" s="27"/>
      <c r="Y494" s="28"/>
    </row>
    <row r="495" ht="15.75" customHeight="1">
      <c r="A495" s="21">
        <v>2.3600876E7</v>
      </c>
      <c r="B495" s="21" t="s">
        <v>3001</v>
      </c>
      <c r="C495" s="21" t="s">
        <v>3002</v>
      </c>
      <c r="D495" s="21" t="s">
        <v>3003</v>
      </c>
      <c r="E495" s="21" t="s">
        <v>1192</v>
      </c>
      <c r="F495" s="21" t="s">
        <v>3004</v>
      </c>
      <c r="G495" s="21">
        <v>2013.0</v>
      </c>
      <c r="H495" s="26">
        <v>41387.0</v>
      </c>
      <c r="I495" s="21"/>
      <c r="J495" s="21"/>
      <c r="K495" s="21" t="s">
        <v>3005</v>
      </c>
      <c r="L495" s="21" t="str">
        <f>IF(ISNUMBER(VLOOKUP(A495,EXCL,1,FALSE)),"Excluido",IF(ISNUMBER(VLOOKUP(A495,POST,1,FALSE)),"PostAlerta",IF(ISNUMBER(VLOOKUP(A495,PRE,1,FALSE)),"PreAlerta","")))</f>
        <v>Excluido</v>
      </c>
      <c r="M495" s="21" t="str">
        <f>IF(ISNUMBER(A495),(IF(ISNUMBER(VLOOKUP(A495,KEYWORDS,1,FALSE)),"C/PalabrasClaves","S/PalabrasClaves")),"")</f>
        <v>S/PalabrasClaves</v>
      </c>
      <c r="N495" s="21" t="str">
        <f t="shared" si="9"/>
        <v/>
      </c>
      <c r="O495" s="21"/>
      <c r="P495" s="21">
        <v>2013.0</v>
      </c>
      <c r="Q495" s="21"/>
      <c r="R495" s="21" t="str">
        <f>LEFT('2012-2022'!$P495,4)</f>
        <v>2013</v>
      </c>
      <c r="S495" s="21"/>
      <c r="T495" s="21"/>
      <c r="U495" s="21"/>
      <c r="V495" s="21"/>
      <c r="W495" s="27"/>
      <c r="X495" s="27"/>
      <c r="Y495" s="12"/>
    </row>
    <row r="496" ht="15.75" customHeight="1">
      <c r="A496" s="21">
        <v>2.3689897E7</v>
      </c>
      <c r="B496" s="21" t="s">
        <v>3006</v>
      </c>
      <c r="C496" s="21" t="s">
        <v>3007</v>
      </c>
      <c r="D496" s="21" t="s">
        <v>3008</v>
      </c>
      <c r="E496" s="21" t="s">
        <v>3009</v>
      </c>
      <c r="F496" s="21" t="s">
        <v>3010</v>
      </c>
      <c r="G496" s="21">
        <v>2013.0</v>
      </c>
      <c r="H496" s="26">
        <v>41416.0</v>
      </c>
      <c r="I496" s="21"/>
      <c r="J496" s="21"/>
      <c r="K496" s="21" t="s">
        <v>3011</v>
      </c>
      <c r="L496" s="21" t="str">
        <f>IF(ISNUMBER(VLOOKUP(A496,EXCL,1,FALSE)),"Excluido",IF(ISNUMBER(VLOOKUP(A496,POST,1,FALSE)),"PostAlerta",IF(ISNUMBER(VLOOKUP(A496,PRE,1,FALSE)),"PreAlerta","")))</f>
        <v>PreAlerta</v>
      </c>
      <c r="M496" s="21" t="str">
        <f>IF(ISNUMBER(A496),(IF(ISNUMBER(VLOOKUP(A496,KEYWORDS,1,FALSE)),"C/PalabrasClaves","S/PalabrasClaves")),"")</f>
        <v>S/PalabrasClaves</v>
      </c>
      <c r="N496" s="21" t="str">
        <f t="shared" si="9"/>
        <v/>
      </c>
      <c r="O496" s="21"/>
      <c r="P496" s="21">
        <v>2013.0</v>
      </c>
      <c r="Q496" s="21"/>
      <c r="R496" s="21" t="str">
        <f>LEFT('2012-2022'!$P496,4)</f>
        <v>2013</v>
      </c>
      <c r="S496" s="21"/>
      <c r="T496" s="21"/>
      <c r="U496" s="21"/>
      <c r="V496" s="21"/>
      <c r="W496" s="27"/>
      <c r="X496" s="27"/>
      <c r="Y496" s="28"/>
    </row>
    <row r="497" ht="15.75" customHeight="1">
      <c r="A497" s="21">
        <v>2.3760611E7</v>
      </c>
      <c r="B497" s="21" t="s">
        <v>3012</v>
      </c>
      <c r="C497" s="21" t="s">
        <v>3013</v>
      </c>
      <c r="D497" s="21" t="s">
        <v>3014</v>
      </c>
      <c r="E497" s="21" t="s">
        <v>3015</v>
      </c>
      <c r="F497" s="21" t="s">
        <v>3016</v>
      </c>
      <c r="G497" s="21">
        <v>2013.0</v>
      </c>
      <c r="H497" s="26">
        <v>41439.0</v>
      </c>
      <c r="I497" s="21"/>
      <c r="J497" s="21"/>
      <c r="K497" s="21" t="s">
        <v>3017</v>
      </c>
      <c r="L497" s="21" t="str">
        <f>IF(ISNUMBER(VLOOKUP(A497,EXCL,1,FALSE)),"Excluido",IF(ISNUMBER(VLOOKUP(A497,POST,1,FALSE)),"PostAlerta",IF(ISNUMBER(VLOOKUP(A497,PRE,1,FALSE)),"PreAlerta","")))</f>
        <v>PreAlerta</v>
      </c>
      <c r="M497" s="21" t="str">
        <f>IF(ISNUMBER(A497),(IF(ISNUMBER(VLOOKUP(A497,KEYWORDS,1,FALSE)),"C/PalabrasClaves","S/PalabrasClaves")),"")</f>
        <v>S/PalabrasClaves</v>
      </c>
      <c r="N497" s="21" t="str">
        <f t="shared" si="9"/>
        <v/>
      </c>
      <c r="O497" s="21"/>
      <c r="P497" s="21">
        <v>2013.0</v>
      </c>
      <c r="Q497" s="21"/>
      <c r="R497" s="21" t="str">
        <f>LEFT('2012-2022'!$P497,4)</f>
        <v>2013</v>
      </c>
      <c r="S497" s="21"/>
      <c r="T497" s="21"/>
      <c r="U497" s="21"/>
      <c r="V497" s="21"/>
      <c r="W497" s="27"/>
      <c r="X497" s="27"/>
      <c r="Y497" s="12"/>
    </row>
    <row r="498" ht="15.75" customHeight="1">
      <c r="A498" s="21">
        <v>2.3772574E7</v>
      </c>
      <c r="B498" s="21" t="s">
        <v>3018</v>
      </c>
      <c r="C498" s="21" t="s">
        <v>3019</v>
      </c>
      <c r="D498" s="21" t="s">
        <v>3020</v>
      </c>
      <c r="E498" s="21" t="s">
        <v>3021</v>
      </c>
      <c r="F498" s="21" t="s">
        <v>3022</v>
      </c>
      <c r="G498" s="21">
        <v>2013.0</v>
      </c>
      <c r="H498" s="26">
        <v>41444.0</v>
      </c>
      <c r="I498" s="21"/>
      <c r="J498" s="21"/>
      <c r="K498" s="21"/>
      <c r="L498" s="21" t="str">
        <f>IF(ISNUMBER(VLOOKUP(A498,EXCL,1,FALSE)),"Excluido",IF(ISNUMBER(VLOOKUP(A498,POST,1,FALSE)),"PostAlerta",IF(ISNUMBER(VLOOKUP(A498,PRE,1,FALSE)),"PreAlerta","")))</f>
        <v>PreAlerta</v>
      </c>
      <c r="M498" s="21" t="str">
        <f>IF(ISNUMBER(A498),(IF(ISNUMBER(VLOOKUP(A498,KEYWORDS,1,FALSE)),"C/PalabrasClaves","S/PalabrasClaves")),"")</f>
        <v>S/PalabrasClaves</v>
      </c>
      <c r="N498" s="21" t="str">
        <f t="shared" si="9"/>
        <v/>
      </c>
      <c r="O498" s="21"/>
      <c r="P498" s="21">
        <v>2013.0</v>
      </c>
      <c r="Q498" s="21"/>
      <c r="R498" s="21" t="str">
        <f>LEFT('2012-2022'!$P498,4)</f>
        <v>2013</v>
      </c>
      <c r="S498" s="21"/>
      <c r="T498" s="21"/>
      <c r="U498" s="21"/>
      <c r="V498" s="21"/>
      <c r="W498" s="27"/>
      <c r="X498" s="27"/>
      <c r="Y498" s="28"/>
    </row>
    <row r="499" ht="15.75" customHeight="1">
      <c r="A499" s="21">
        <v>2.3772575E7</v>
      </c>
      <c r="B499" s="21" t="s">
        <v>3023</v>
      </c>
      <c r="C499" s="21" t="s">
        <v>3024</v>
      </c>
      <c r="D499" s="21" t="s">
        <v>3025</v>
      </c>
      <c r="E499" s="21" t="s">
        <v>3026</v>
      </c>
      <c r="F499" s="21" t="s">
        <v>3022</v>
      </c>
      <c r="G499" s="21">
        <v>2013.0</v>
      </c>
      <c r="H499" s="26">
        <v>41444.0</v>
      </c>
      <c r="I499" s="21"/>
      <c r="J499" s="21"/>
      <c r="K499" s="21"/>
      <c r="L499" s="21" t="str">
        <f>IF(ISNUMBER(VLOOKUP(A499,EXCL,1,FALSE)),"Excluido",IF(ISNUMBER(VLOOKUP(A499,POST,1,FALSE)),"PostAlerta",IF(ISNUMBER(VLOOKUP(A499,PRE,1,FALSE)),"PreAlerta","")))</f>
        <v>PreAlerta</v>
      </c>
      <c r="M499" s="21" t="str">
        <f>IF(ISNUMBER(A499),(IF(ISNUMBER(VLOOKUP(A499,KEYWORDS,1,FALSE)),"C/PalabrasClaves","S/PalabrasClaves")),"")</f>
        <v>S/PalabrasClaves</v>
      </c>
      <c r="N499" s="21" t="str">
        <f t="shared" si="9"/>
        <v/>
      </c>
      <c r="O499" s="21"/>
      <c r="P499" s="21">
        <v>2013.0</v>
      </c>
      <c r="Q499" s="21"/>
      <c r="R499" s="21" t="str">
        <f>LEFT('2012-2022'!$P499,4)</f>
        <v>2013</v>
      </c>
      <c r="S499" s="21"/>
      <c r="T499" s="21"/>
      <c r="U499" s="21"/>
      <c r="V499" s="21"/>
      <c r="W499" s="27"/>
      <c r="X499" s="27"/>
      <c r="Y499" s="12"/>
    </row>
    <row r="500" ht="15.75" customHeight="1">
      <c r="A500" s="21">
        <v>2.3772578E7</v>
      </c>
      <c r="B500" s="21" t="s">
        <v>3027</v>
      </c>
      <c r="C500" s="21" t="s">
        <v>3028</v>
      </c>
      <c r="D500" s="21" t="s">
        <v>3029</v>
      </c>
      <c r="E500" s="21" t="s">
        <v>3030</v>
      </c>
      <c r="F500" s="21" t="s">
        <v>3022</v>
      </c>
      <c r="G500" s="21">
        <v>2013.0</v>
      </c>
      <c r="H500" s="26">
        <v>41444.0</v>
      </c>
      <c r="I500" s="21"/>
      <c r="J500" s="21"/>
      <c r="K500" s="21"/>
      <c r="L500" s="21" t="str">
        <f>IF(ISNUMBER(VLOOKUP(A500,EXCL,1,FALSE)),"Excluido",IF(ISNUMBER(VLOOKUP(A500,POST,1,FALSE)),"PostAlerta",IF(ISNUMBER(VLOOKUP(A500,PRE,1,FALSE)),"PreAlerta","")))</f>
        <v>PreAlerta</v>
      </c>
      <c r="M500" s="21" t="str">
        <f>IF(ISNUMBER(A500),(IF(ISNUMBER(VLOOKUP(A500,KEYWORDS,1,FALSE)),"C/PalabrasClaves","S/PalabrasClaves")),"")</f>
        <v>S/PalabrasClaves</v>
      </c>
      <c r="N500" s="21" t="str">
        <f t="shared" si="9"/>
        <v/>
      </c>
      <c r="O500" s="21"/>
      <c r="P500" s="21">
        <v>2013.0</v>
      </c>
      <c r="Q500" s="21"/>
      <c r="R500" s="21" t="str">
        <f>LEFT('2012-2022'!$P500,4)</f>
        <v>2013</v>
      </c>
      <c r="S500" s="21"/>
      <c r="T500" s="21"/>
      <c r="U500" s="21"/>
      <c r="V500" s="21"/>
      <c r="W500" s="27"/>
      <c r="X500" s="27"/>
      <c r="Y500" s="28"/>
    </row>
    <row r="501" ht="15.75" customHeight="1">
      <c r="A501" s="21">
        <v>2.3805485E7</v>
      </c>
      <c r="B501" s="21" t="s">
        <v>3031</v>
      </c>
      <c r="C501" s="21" t="s">
        <v>3032</v>
      </c>
      <c r="D501" s="21" t="s">
        <v>3033</v>
      </c>
      <c r="E501" s="21" t="s">
        <v>3034</v>
      </c>
      <c r="F501" s="21" t="s">
        <v>576</v>
      </c>
      <c r="G501" s="21">
        <v>2013.0</v>
      </c>
      <c r="H501" s="26">
        <v>41454.0</v>
      </c>
      <c r="I501" s="21"/>
      <c r="J501" s="21"/>
      <c r="K501" s="21"/>
      <c r="L501" s="21" t="str">
        <f>IF(ISNUMBER(VLOOKUP(A501,EXCL,1,FALSE)),"Excluido",IF(ISNUMBER(VLOOKUP(A501,POST,1,FALSE)),"PostAlerta",IF(ISNUMBER(VLOOKUP(A501,PRE,1,FALSE)),"PreAlerta","")))</f>
        <v>PreAlerta</v>
      </c>
      <c r="M501" s="21" t="str">
        <f>IF(ISNUMBER(A501),(IF(ISNUMBER(VLOOKUP(A501,KEYWORDS,1,FALSE)),"C/PalabrasClaves","S/PalabrasClaves")),"")</f>
        <v>S/PalabrasClaves</v>
      </c>
      <c r="N501" s="21" t="str">
        <f t="shared" si="9"/>
        <v/>
      </c>
      <c r="O501" s="21"/>
      <c r="P501" s="21" t="s">
        <v>2959</v>
      </c>
      <c r="Q501" s="21"/>
      <c r="R501" s="21" t="str">
        <f>LEFT('2012-2022'!$P501,4)</f>
        <v>2013</v>
      </c>
      <c r="S501" s="21" t="s">
        <v>47</v>
      </c>
      <c r="T501" s="21"/>
      <c r="U501" s="21"/>
      <c r="V501" s="21"/>
      <c r="W501" s="27"/>
      <c r="X501" s="27"/>
      <c r="Y501" s="12"/>
    </row>
    <row r="502" ht="15.75" customHeight="1">
      <c r="A502" s="21">
        <v>2.3818842E7</v>
      </c>
      <c r="B502" s="21" t="s">
        <v>3035</v>
      </c>
      <c r="C502" s="21" t="s">
        <v>3036</v>
      </c>
      <c r="D502" s="21" t="s">
        <v>3037</v>
      </c>
      <c r="E502" s="21" t="s">
        <v>3038</v>
      </c>
      <c r="F502" s="21" t="s">
        <v>1789</v>
      </c>
      <c r="G502" s="21">
        <v>2013.0</v>
      </c>
      <c r="H502" s="26">
        <v>41458.0</v>
      </c>
      <c r="I502" s="21" t="s">
        <v>3039</v>
      </c>
      <c r="J502" s="21"/>
      <c r="K502" s="21" t="s">
        <v>3040</v>
      </c>
      <c r="L502" s="21" t="str">
        <f>IF(ISNUMBER(VLOOKUP(A502,EXCL,1,FALSE)),"Excluido",IF(ISNUMBER(VLOOKUP(A502,POST,1,FALSE)),"PostAlerta",IF(ISNUMBER(VLOOKUP(A502,PRE,1,FALSE)),"PreAlerta","")))</f>
        <v>PreAlerta</v>
      </c>
      <c r="M502" s="21" t="str">
        <f>IF(ISNUMBER(A502),(IF(ISNUMBER(VLOOKUP(A502,KEYWORDS,1,FALSE)),"C/PalabrasClaves","S/PalabrasClaves")),"")</f>
        <v>S/PalabrasClaves</v>
      </c>
      <c r="N502" s="21" t="str">
        <f t="shared" si="9"/>
        <v/>
      </c>
      <c r="O502" s="21"/>
      <c r="P502" s="21">
        <v>2013.0</v>
      </c>
      <c r="Q502" s="21"/>
      <c r="R502" s="21" t="str">
        <f>LEFT('2012-2022'!$P502,4)</f>
        <v>2013</v>
      </c>
      <c r="S502" s="21"/>
      <c r="T502" s="21"/>
      <c r="U502" s="21"/>
      <c r="V502" s="21"/>
      <c r="W502" s="27"/>
      <c r="X502" s="27"/>
      <c r="Y502" s="28"/>
    </row>
    <row r="503" ht="15.75" customHeight="1">
      <c r="A503" s="21">
        <v>2.382595E7</v>
      </c>
      <c r="B503" s="21" t="s">
        <v>3041</v>
      </c>
      <c r="C503" s="21" t="s">
        <v>3042</v>
      </c>
      <c r="D503" s="21" t="s">
        <v>3043</v>
      </c>
      <c r="E503" s="21" t="s">
        <v>965</v>
      </c>
      <c r="F503" s="21" t="s">
        <v>1789</v>
      </c>
      <c r="G503" s="21">
        <v>2013.0</v>
      </c>
      <c r="H503" s="26">
        <v>41460.0</v>
      </c>
      <c r="I503" s="21" t="s">
        <v>3044</v>
      </c>
      <c r="J503" s="21"/>
      <c r="K503" s="21" t="s">
        <v>3045</v>
      </c>
      <c r="L503" s="21" t="str">
        <f>IF(ISNUMBER(VLOOKUP(A503,EXCL,1,FALSE)),"Excluido",IF(ISNUMBER(VLOOKUP(A503,POST,1,FALSE)),"PostAlerta",IF(ISNUMBER(VLOOKUP(A503,PRE,1,FALSE)),"PreAlerta","")))</f>
        <v>PreAlerta</v>
      </c>
      <c r="M503" s="21" t="str">
        <f>IF(ISNUMBER(A503),(IF(ISNUMBER(VLOOKUP(A503,KEYWORDS,1,FALSE)),"C/PalabrasClaves","S/PalabrasClaves")),"")</f>
        <v>S/PalabrasClaves</v>
      </c>
      <c r="N503" s="21" t="str">
        <f t="shared" si="9"/>
        <v/>
      </c>
      <c r="O503" s="21"/>
      <c r="P503" s="21">
        <v>2013.0</v>
      </c>
      <c r="Q503" s="21"/>
      <c r="R503" s="21" t="str">
        <f>LEFT('2012-2022'!$P503,4)</f>
        <v>2013</v>
      </c>
      <c r="S503" s="21"/>
      <c r="T503" s="21"/>
      <c r="U503" s="21"/>
      <c r="V503" s="21"/>
      <c r="W503" s="27"/>
      <c r="X503" s="27"/>
      <c r="Y503" s="12"/>
    </row>
    <row r="504" ht="15.75" customHeight="1">
      <c r="A504" s="21">
        <v>2.3829053E7</v>
      </c>
      <c r="B504" s="21" t="s">
        <v>3046</v>
      </c>
      <c r="C504" s="21" t="s">
        <v>3047</v>
      </c>
      <c r="D504" s="21" t="s">
        <v>3048</v>
      </c>
      <c r="E504" s="21" t="s">
        <v>3049</v>
      </c>
      <c r="F504" s="21" t="s">
        <v>3050</v>
      </c>
      <c r="G504" s="21">
        <v>2013.0</v>
      </c>
      <c r="H504" s="26">
        <v>41464.0</v>
      </c>
      <c r="I504" s="21"/>
      <c r="J504" s="21"/>
      <c r="K504" s="21"/>
      <c r="L504" s="21" t="str">
        <f>IF(ISNUMBER(VLOOKUP(A504,EXCL,1,FALSE)),"Excluido",IF(ISNUMBER(VLOOKUP(A504,POST,1,FALSE)),"PostAlerta",IF(ISNUMBER(VLOOKUP(A504,PRE,1,FALSE)),"PreAlerta","")))</f>
        <v>PreAlerta</v>
      </c>
      <c r="M504" s="21" t="str">
        <f>IF(ISNUMBER(A504),(IF(ISNUMBER(VLOOKUP(A504,KEYWORDS,1,FALSE)),"C/PalabrasClaves","S/PalabrasClaves")),"")</f>
        <v>S/PalabrasClaves</v>
      </c>
      <c r="N504" s="21" t="str">
        <f t="shared" si="9"/>
        <v/>
      </c>
      <c r="O504" s="21"/>
      <c r="P504" s="21">
        <v>2013.0</v>
      </c>
      <c r="Q504" s="21"/>
      <c r="R504" s="21" t="str">
        <f>LEFT('2012-2022'!$P504,4)</f>
        <v>2013</v>
      </c>
      <c r="S504" s="21"/>
      <c r="T504" s="21"/>
      <c r="U504" s="21"/>
      <c r="V504" s="21"/>
      <c r="W504" s="27"/>
      <c r="X504" s="27"/>
      <c r="Y504" s="28"/>
    </row>
    <row r="505" ht="15.75" customHeight="1">
      <c r="A505" s="21">
        <v>2.3907941E7</v>
      </c>
      <c r="B505" s="21" t="s">
        <v>3051</v>
      </c>
      <c r="C505" s="21" t="s">
        <v>3052</v>
      </c>
      <c r="D505" s="21" t="s">
        <v>3053</v>
      </c>
      <c r="E505" s="21" t="s">
        <v>3054</v>
      </c>
      <c r="F505" s="21" t="s">
        <v>3055</v>
      </c>
      <c r="G505" s="21">
        <v>2013.0</v>
      </c>
      <c r="H505" s="26">
        <v>41489.0</v>
      </c>
      <c r="I505" s="21"/>
      <c r="J505" s="21"/>
      <c r="K505" s="21" t="s">
        <v>3056</v>
      </c>
      <c r="L505" s="21" t="str">
        <f>IF(ISNUMBER(VLOOKUP(A505,EXCL,1,FALSE)),"Excluido",IF(ISNUMBER(VLOOKUP(A505,POST,1,FALSE)),"PostAlerta",IF(ISNUMBER(VLOOKUP(A505,PRE,1,FALSE)),"PreAlerta","")))</f>
        <v>PreAlerta</v>
      </c>
      <c r="M505" s="21" t="str">
        <f>IF(ISNUMBER(A505),(IF(ISNUMBER(VLOOKUP(A505,KEYWORDS,1,FALSE)),"C/PalabrasClaves","S/PalabrasClaves")),"")</f>
        <v>S/PalabrasClaves</v>
      </c>
      <c r="N505" s="21" t="str">
        <f t="shared" si="9"/>
        <v/>
      </c>
      <c r="O505" s="21"/>
      <c r="P505" s="21">
        <v>2013.0</v>
      </c>
      <c r="Q505" s="21"/>
      <c r="R505" s="21" t="str">
        <f>LEFT('2012-2022'!$P505,4)</f>
        <v>2013</v>
      </c>
      <c r="S505" s="21"/>
      <c r="T505" s="21"/>
      <c r="U505" s="21"/>
      <c r="V505" s="21"/>
      <c r="W505" s="27"/>
      <c r="X505" s="27"/>
      <c r="Y505" s="12"/>
    </row>
    <row r="506" ht="15.75" customHeight="1">
      <c r="A506" s="21">
        <v>2.3936795E7</v>
      </c>
      <c r="B506" s="21" t="s">
        <v>3057</v>
      </c>
      <c r="C506" s="21" t="s">
        <v>3058</v>
      </c>
      <c r="D506" s="21" t="s">
        <v>3059</v>
      </c>
      <c r="E506" s="21" t="s">
        <v>3060</v>
      </c>
      <c r="F506" s="21" t="s">
        <v>3061</v>
      </c>
      <c r="G506" s="21">
        <v>2013.0</v>
      </c>
      <c r="H506" s="26">
        <v>41499.0</v>
      </c>
      <c r="I506" s="21" t="s">
        <v>3062</v>
      </c>
      <c r="J506" s="21"/>
      <c r="K506" s="21" t="s">
        <v>3063</v>
      </c>
      <c r="L506" s="21" t="str">
        <f>IF(ISNUMBER(VLOOKUP(A506,EXCL,1,FALSE)),"Excluido",IF(ISNUMBER(VLOOKUP(A506,POST,1,FALSE)),"PostAlerta",IF(ISNUMBER(VLOOKUP(A506,PRE,1,FALSE)),"PreAlerta","")))</f>
        <v>PreAlerta</v>
      </c>
      <c r="M506" s="21" t="str">
        <f>IF(ISNUMBER(A506),(IF(ISNUMBER(VLOOKUP(A506,KEYWORDS,1,FALSE)),"C/PalabrasClaves","S/PalabrasClaves")),"")</f>
        <v>S/PalabrasClaves</v>
      </c>
      <c r="N506" s="21" t="str">
        <f t="shared" si="9"/>
        <v/>
      </c>
      <c r="O506" s="21"/>
      <c r="P506" s="21">
        <v>2013.0</v>
      </c>
      <c r="Q506" s="21"/>
      <c r="R506" s="21" t="str">
        <f>LEFT('2012-2022'!$P506,4)</f>
        <v>2013</v>
      </c>
      <c r="S506" s="21"/>
      <c r="T506" s="21"/>
      <c r="U506" s="21"/>
      <c r="V506" s="21"/>
      <c r="W506" s="27"/>
      <c r="X506" s="27"/>
      <c r="Y506" s="28"/>
    </row>
    <row r="507" ht="15.75" customHeight="1">
      <c r="A507" s="21">
        <v>2.3960254E7</v>
      </c>
      <c r="B507" s="21" t="s">
        <v>3064</v>
      </c>
      <c r="C507" s="21" t="s">
        <v>3065</v>
      </c>
      <c r="D507" s="21" t="s">
        <v>3066</v>
      </c>
      <c r="E507" s="21" t="s">
        <v>3067</v>
      </c>
      <c r="F507" s="21" t="s">
        <v>2843</v>
      </c>
      <c r="G507" s="21">
        <v>2013.0</v>
      </c>
      <c r="H507" s="26">
        <v>41507.0</v>
      </c>
      <c r="I507" s="21" t="s">
        <v>3068</v>
      </c>
      <c r="J507" s="21"/>
      <c r="K507" s="21" t="s">
        <v>3069</v>
      </c>
      <c r="L507" s="21" t="str">
        <f>IF(ISNUMBER(VLOOKUP(A507,EXCL,1,FALSE)),"Excluido",IF(ISNUMBER(VLOOKUP(A507,POST,1,FALSE)),"PostAlerta",IF(ISNUMBER(VLOOKUP(A507,PRE,1,FALSE)),"PreAlerta","")))</f>
        <v>PreAlerta</v>
      </c>
      <c r="M507" s="21" t="str">
        <f>IF(ISNUMBER(A507),(IF(ISNUMBER(VLOOKUP(A507,KEYWORDS,1,FALSE)),"C/PalabrasClaves","S/PalabrasClaves")),"")</f>
        <v>S/PalabrasClaves</v>
      </c>
      <c r="N507" s="21" t="str">
        <f t="shared" si="9"/>
        <v/>
      </c>
      <c r="O507" s="21"/>
      <c r="P507" s="21">
        <v>2013.0</v>
      </c>
      <c r="Q507" s="21"/>
      <c r="R507" s="21" t="str">
        <f>LEFT('2012-2022'!$P507,4)</f>
        <v>2013</v>
      </c>
      <c r="S507" s="21"/>
      <c r="T507" s="21"/>
      <c r="U507" s="21"/>
      <c r="V507" s="21"/>
      <c r="W507" s="27"/>
      <c r="X507" s="27"/>
      <c r="Y507" s="12"/>
    </row>
    <row r="508" ht="15.75" customHeight="1">
      <c r="A508" s="21">
        <v>2.3985165E7</v>
      </c>
      <c r="B508" s="21" t="s">
        <v>3070</v>
      </c>
      <c r="C508" s="21" t="s">
        <v>3071</v>
      </c>
      <c r="D508" s="21" t="s">
        <v>3072</v>
      </c>
      <c r="E508" s="21" t="s">
        <v>3073</v>
      </c>
      <c r="F508" s="21" t="s">
        <v>2161</v>
      </c>
      <c r="G508" s="21">
        <v>2013.0</v>
      </c>
      <c r="H508" s="26">
        <v>41516.0</v>
      </c>
      <c r="I508" s="21" t="s">
        <v>3074</v>
      </c>
      <c r="J508" s="21"/>
      <c r="K508" s="21" t="s">
        <v>3075</v>
      </c>
      <c r="L508" s="21" t="str">
        <f>IF(ISNUMBER(VLOOKUP(A508,EXCL,1,FALSE)),"Excluido",IF(ISNUMBER(VLOOKUP(A508,POST,1,FALSE)),"PostAlerta",IF(ISNUMBER(VLOOKUP(A508,PRE,1,FALSE)),"PreAlerta","")))</f>
        <v>Excluido</v>
      </c>
      <c r="M508" s="21" t="str">
        <f>IF(ISNUMBER(A508),(IF(ISNUMBER(VLOOKUP(A508,KEYWORDS,1,FALSE)),"C/PalabrasClaves","S/PalabrasClaves")),"")</f>
        <v>S/PalabrasClaves</v>
      </c>
      <c r="N508" s="21" t="str">
        <f t="shared" si="9"/>
        <v/>
      </c>
      <c r="O508" s="21"/>
      <c r="P508" s="21">
        <v>2013.0</v>
      </c>
      <c r="Q508" s="21"/>
      <c r="R508" s="21" t="str">
        <f>LEFT('2012-2022'!$P508,4)</f>
        <v>2013</v>
      </c>
      <c r="S508" s="21"/>
      <c r="T508" s="21"/>
      <c r="U508" s="21"/>
      <c r="V508" s="21"/>
      <c r="W508" s="27"/>
      <c r="X508" s="27"/>
      <c r="Y508" s="28"/>
    </row>
    <row r="509" ht="15.75" customHeight="1">
      <c r="A509" s="21">
        <v>2.4003508E7</v>
      </c>
      <c r="B509" s="21" t="s">
        <v>3076</v>
      </c>
      <c r="C509" s="21" t="s">
        <v>3077</v>
      </c>
      <c r="D509" s="21" t="s">
        <v>3078</v>
      </c>
      <c r="E509" s="21" t="s">
        <v>3079</v>
      </c>
      <c r="F509" s="21" t="s">
        <v>3080</v>
      </c>
      <c r="G509" s="21">
        <v>2013.0</v>
      </c>
      <c r="H509" s="26">
        <v>41523.0</v>
      </c>
      <c r="I509" s="21"/>
      <c r="J509" s="21"/>
      <c r="K509" s="21"/>
      <c r="L509" s="21" t="str">
        <f>IF(ISNUMBER(VLOOKUP(A509,EXCL,1,FALSE)),"Excluido",IF(ISNUMBER(VLOOKUP(A509,POST,1,FALSE)),"PostAlerta",IF(ISNUMBER(VLOOKUP(A509,PRE,1,FALSE)),"PreAlerta","")))</f>
        <v>PreAlerta</v>
      </c>
      <c r="M509" s="21" t="str">
        <f>IF(ISNUMBER(A509),(IF(ISNUMBER(VLOOKUP(A509,KEYWORDS,1,FALSE)),"C/PalabrasClaves","S/PalabrasClaves")),"")</f>
        <v>S/PalabrasClaves</v>
      </c>
      <c r="N509" s="21" t="str">
        <f t="shared" si="9"/>
        <v/>
      </c>
      <c r="O509" s="21"/>
      <c r="P509" s="21">
        <v>2013.0</v>
      </c>
      <c r="Q509" s="21"/>
      <c r="R509" s="21" t="str">
        <f>LEFT('2012-2022'!$P509,4)</f>
        <v>2013</v>
      </c>
      <c r="S509" s="21"/>
      <c r="T509" s="21"/>
      <c r="U509" s="21"/>
      <c r="V509" s="21"/>
      <c r="W509" s="27"/>
      <c r="X509" s="27"/>
      <c r="Y509" s="12"/>
    </row>
    <row r="510" ht="15.75" customHeight="1">
      <c r="A510" s="21">
        <v>2.4098122E7</v>
      </c>
      <c r="B510" s="21" t="s">
        <v>3081</v>
      </c>
      <c r="C510" s="21" t="s">
        <v>3082</v>
      </c>
      <c r="D510" s="21" t="s">
        <v>3083</v>
      </c>
      <c r="E510" s="21" t="s">
        <v>3084</v>
      </c>
      <c r="F510" s="21" t="s">
        <v>1789</v>
      </c>
      <c r="G510" s="21">
        <v>2013.0</v>
      </c>
      <c r="H510" s="26">
        <v>41555.0</v>
      </c>
      <c r="I510" s="21" t="s">
        <v>3085</v>
      </c>
      <c r="J510" s="21"/>
      <c r="K510" s="21" t="s">
        <v>3086</v>
      </c>
      <c r="L510" s="21" t="str">
        <f>IF(ISNUMBER(VLOOKUP(A510,EXCL,1,FALSE)),"Excluido",IF(ISNUMBER(VLOOKUP(A510,POST,1,FALSE)),"PostAlerta",IF(ISNUMBER(VLOOKUP(A510,PRE,1,FALSE)),"PreAlerta","")))</f>
        <v>PreAlerta</v>
      </c>
      <c r="M510" s="21" t="str">
        <f>IF(ISNUMBER(A510),(IF(ISNUMBER(VLOOKUP(A510,KEYWORDS,1,FALSE)),"C/PalabrasClaves","S/PalabrasClaves")),"")</f>
        <v>S/PalabrasClaves</v>
      </c>
      <c r="N510" s="21" t="str">
        <f t="shared" si="9"/>
        <v/>
      </c>
      <c r="O510" s="21"/>
      <c r="P510" s="21">
        <v>2013.0</v>
      </c>
      <c r="Q510" s="21"/>
      <c r="R510" s="21" t="str">
        <f>LEFT('2012-2022'!$P510,4)</f>
        <v>2013</v>
      </c>
      <c r="S510" s="21"/>
      <c r="T510" s="21"/>
      <c r="U510" s="21"/>
      <c r="V510" s="21"/>
      <c r="W510" s="27"/>
      <c r="X510" s="27"/>
      <c r="Y510" s="28"/>
    </row>
    <row r="511" ht="15.75" customHeight="1">
      <c r="A511" s="21">
        <v>2.4135158E7</v>
      </c>
      <c r="B511" s="21" t="s">
        <v>3087</v>
      </c>
      <c r="C511" s="21" t="s">
        <v>3088</v>
      </c>
      <c r="D511" s="21" t="s">
        <v>3089</v>
      </c>
      <c r="E511" s="21" t="s">
        <v>3090</v>
      </c>
      <c r="F511" s="21" t="s">
        <v>2161</v>
      </c>
      <c r="G511" s="21">
        <v>2013.0</v>
      </c>
      <c r="H511" s="26">
        <v>41566.0</v>
      </c>
      <c r="I511" s="21" t="s">
        <v>3091</v>
      </c>
      <c r="J511" s="21"/>
      <c r="K511" s="21" t="s">
        <v>3092</v>
      </c>
      <c r="L511" s="21" t="str">
        <f>IF(ISNUMBER(VLOOKUP(A511,EXCL,1,FALSE)),"Excluido",IF(ISNUMBER(VLOOKUP(A511,POST,1,FALSE)),"PostAlerta",IF(ISNUMBER(VLOOKUP(A511,PRE,1,FALSE)),"PreAlerta","")))</f>
        <v>Excluido</v>
      </c>
      <c r="M511" s="21" t="str">
        <f>IF(ISNUMBER(A511),(IF(ISNUMBER(VLOOKUP(A511,KEYWORDS,1,FALSE)),"C/PalabrasClaves","S/PalabrasClaves")),"")</f>
        <v>C/PalabrasClaves</v>
      </c>
      <c r="N511" s="21" t="str">
        <f t="shared" si="9"/>
        <v/>
      </c>
      <c r="O511" s="21"/>
      <c r="P511" s="21">
        <v>2013.0</v>
      </c>
      <c r="Q511" s="21"/>
      <c r="R511" s="21" t="str">
        <f>LEFT('2012-2022'!$P511,4)</f>
        <v>2013</v>
      </c>
      <c r="S511" s="21"/>
      <c r="T511" s="21"/>
      <c r="U511" s="21"/>
      <c r="V511" s="21"/>
      <c r="W511" s="27"/>
      <c r="X511" s="27"/>
      <c r="Y511" s="12"/>
    </row>
    <row r="512" ht="15.75" customHeight="1">
      <c r="A512" s="21">
        <v>2.4146634E7</v>
      </c>
      <c r="B512" s="21" t="s">
        <v>3093</v>
      </c>
      <c r="C512" s="21" t="s">
        <v>3094</v>
      </c>
      <c r="D512" s="21" t="s">
        <v>3095</v>
      </c>
      <c r="E512" s="21" t="s">
        <v>3096</v>
      </c>
      <c r="F512" s="21" t="s">
        <v>3097</v>
      </c>
      <c r="G512" s="21">
        <v>2013.0</v>
      </c>
      <c r="H512" s="26">
        <v>41570.0</v>
      </c>
      <c r="I512" s="21" t="s">
        <v>3098</v>
      </c>
      <c r="J512" s="21"/>
      <c r="K512" s="21" t="s">
        <v>3099</v>
      </c>
      <c r="L512" s="21" t="str">
        <f>IF(ISNUMBER(VLOOKUP(A512,EXCL,1,FALSE)),"Excluido",IF(ISNUMBER(VLOOKUP(A512,POST,1,FALSE)),"PostAlerta",IF(ISNUMBER(VLOOKUP(A512,PRE,1,FALSE)),"PreAlerta","")))</f>
        <v>Excluido</v>
      </c>
      <c r="M512" s="21" t="str">
        <f>IF(ISNUMBER(A512),(IF(ISNUMBER(VLOOKUP(A512,KEYWORDS,1,FALSE)),"C/PalabrasClaves","S/PalabrasClaves")),"")</f>
        <v>S/PalabrasClaves</v>
      </c>
      <c r="N512" s="21" t="str">
        <f t="shared" si="9"/>
        <v/>
      </c>
      <c r="O512" s="21"/>
      <c r="P512" s="21">
        <v>2013.0</v>
      </c>
      <c r="Q512" s="21"/>
      <c r="R512" s="21" t="str">
        <f>LEFT('2012-2022'!$P512,4)</f>
        <v>2013</v>
      </c>
      <c r="S512" s="21"/>
      <c r="T512" s="21"/>
      <c r="U512" s="21"/>
      <c r="V512" s="21"/>
      <c r="W512" s="27"/>
      <c r="X512" s="27"/>
      <c r="Y512" s="28"/>
    </row>
    <row r="513" ht="15.75" customHeight="1">
      <c r="A513" s="21">
        <v>2.4190075E7</v>
      </c>
      <c r="B513" s="21" t="s">
        <v>3100</v>
      </c>
      <c r="C513" s="21" t="s">
        <v>3101</v>
      </c>
      <c r="D513" s="21" t="s">
        <v>3102</v>
      </c>
      <c r="E513" s="21" t="s">
        <v>3103</v>
      </c>
      <c r="F513" s="21" t="s">
        <v>2843</v>
      </c>
      <c r="G513" s="21">
        <v>2013.0</v>
      </c>
      <c r="H513" s="26">
        <v>41584.0</v>
      </c>
      <c r="I513" s="21" t="s">
        <v>3104</v>
      </c>
      <c r="J513" s="21"/>
      <c r="K513" s="21" t="s">
        <v>3105</v>
      </c>
      <c r="L513" s="21" t="str">
        <f>IF(ISNUMBER(VLOOKUP(A513,EXCL,1,FALSE)),"Excluido",IF(ISNUMBER(VLOOKUP(A513,POST,1,FALSE)),"PostAlerta",IF(ISNUMBER(VLOOKUP(A513,PRE,1,FALSE)),"PreAlerta","")))</f>
        <v>PreAlerta</v>
      </c>
      <c r="M513" s="21" t="str">
        <f>IF(ISNUMBER(A513),(IF(ISNUMBER(VLOOKUP(A513,KEYWORDS,1,FALSE)),"C/PalabrasClaves","S/PalabrasClaves")),"")</f>
        <v>S/PalabrasClaves</v>
      </c>
      <c r="N513" s="21" t="str">
        <f t="shared" si="9"/>
        <v/>
      </c>
      <c r="O513" s="21"/>
      <c r="P513" s="21">
        <v>2013.0</v>
      </c>
      <c r="Q513" s="21"/>
      <c r="R513" s="21" t="str">
        <f>LEFT('2012-2022'!$P513,4)</f>
        <v>2013</v>
      </c>
      <c r="S513" s="21"/>
      <c r="T513" s="21"/>
      <c r="U513" s="21"/>
      <c r="V513" s="21"/>
      <c r="W513" s="27"/>
      <c r="X513" s="27"/>
      <c r="Y513" s="12"/>
    </row>
    <row r="514" ht="15.75" customHeight="1">
      <c r="A514" s="21">
        <v>2.4244168E7</v>
      </c>
      <c r="B514" s="21" t="s">
        <v>3106</v>
      </c>
      <c r="C514" s="21" t="s">
        <v>3107</v>
      </c>
      <c r="D514" s="21" t="s">
        <v>3108</v>
      </c>
      <c r="E514" s="21" t="s">
        <v>3109</v>
      </c>
      <c r="F514" s="21" t="s">
        <v>1789</v>
      </c>
      <c r="G514" s="21">
        <v>2013.0</v>
      </c>
      <c r="H514" s="26">
        <v>41597.0</v>
      </c>
      <c r="I514" s="21" t="s">
        <v>3110</v>
      </c>
      <c r="J514" s="21"/>
      <c r="K514" s="21" t="s">
        <v>3111</v>
      </c>
      <c r="L514" s="21" t="str">
        <f>IF(ISNUMBER(VLOOKUP(A514,EXCL,1,FALSE)),"Excluido",IF(ISNUMBER(VLOOKUP(A514,POST,1,FALSE)),"PostAlerta",IF(ISNUMBER(VLOOKUP(A514,PRE,1,FALSE)),"PreAlerta","")))</f>
        <v>PreAlerta</v>
      </c>
      <c r="M514" s="21" t="str">
        <f>IF(ISNUMBER(A514),(IF(ISNUMBER(VLOOKUP(A514,KEYWORDS,1,FALSE)),"C/PalabrasClaves","S/PalabrasClaves")),"")</f>
        <v>S/PalabrasClaves</v>
      </c>
      <c r="N514" s="21" t="str">
        <f t="shared" si="9"/>
        <v/>
      </c>
      <c r="O514" s="21"/>
      <c r="P514" s="21">
        <v>2013.0</v>
      </c>
      <c r="Q514" s="21"/>
      <c r="R514" s="21" t="str">
        <f>LEFT('2012-2022'!$P514,4)</f>
        <v>2013</v>
      </c>
      <c r="S514" s="21"/>
      <c r="T514" s="21"/>
      <c r="U514" s="21"/>
      <c r="V514" s="21"/>
      <c r="W514" s="27"/>
      <c r="X514" s="27"/>
      <c r="Y514" s="28"/>
    </row>
    <row r="515" ht="15.75" customHeight="1">
      <c r="A515" s="21">
        <v>2.4252959E7</v>
      </c>
      <c r="B515" s="21" t="s">
        <v>3112</v>
      </c>
      <c r="C515" s="21" t="s">
        <v>3113</v>
      </c>
      <c r="D515" s="21" t="s">
        <v>3114</v>
      </c>
      <c r="E515" s="21" t="s">
        <v>3115</v>
      </c>
      <c r="F515" s="21" t="s">
        <v>587</v>
      </c>
      <c r="G515" s="21">
        <v>2013.0</v>
      </c>
      <c r="H515" s="26">
        <v>41599.0</v>
      </c>
      <c r="I515" s="21"/>
      <c r="J515" s="21"/>
      <c r="K515" s="21" t="s">
        <v>3116</v>
      </c>
      <c r="L515" s="21" t="str">
        <f>IF(ISNUMBER(VLOOKUP(A515,EXCL,1,FALSE)),"Excluido",IF(ISNUMBER(VLOOKUP(A515,POST,1,FALSE)),"PostAlerta",IF(ISNUMBER(VLOOKUP(A515,PRE,1,FALSE)),"PreAlerta","")))</f>
        <v>PreAlerta</v>
      </c>
      <c r="M515" s="21" t="str">
        <f>IF(ISNUMBER(A515),(IF(ISNUMBER(VLOOKUP(A515,KEYWORDS,1,FALSE)),"C/PalabrasClaves","S/PalabrasClaves")),"")</f>
        <v>S/PalabrasClaves</v>
      </c>
      <c r="N515" s="21" t="str">
        <f t="shared" si="9"/>
        <v/>
      </c>
      <c r="O515" s="21"/>
      <c r="P515" s="21" t="s">
        <v>2959</v>
      </c>
      <c r="Q515" s="21"/>
      <c r="R515" s="21" t="str">
        <f>LEFT('2012-2022'!$P515,4)</f>
        <v>2013</v>
      </c>
      <c r="S515" s="21" t="s">
        <v>47</v>
      </c>
      <c r="T515" s="21"/>
      <c r="U515" s="21"/>
      <c r="V515" s="21"/>
      <c r="W515" s="27"/>
      <c r="X515" s="27"/>
      <c r="Y515" s="12"/>
    </row>
    <row r="516" ht="15.75" customHeight="1">
      <c r="A516" s="21">
        <v>2.4252965E7</v>
      </c>
      <c r="B516" s="21" t="s">
        <v>3117</v>
      </c>
      <c r="C516" s="21" t="s">
        <v>3118</v>
      </c>
      <c r="D516" s="21" t="s">
        <v>3119</v>
      </c>
      <c r="E516" s="21" t="s">
        <v>3120</v>
      </c>
      <c r="F516" s="21" t="s">
        <v>587</v>
      </c>
      <c r="G516" s="21">
        <v>2013.0</v>
      </c>
      <c r="H516" s="26">
        <v>41599.0</v>
      </c>
      <c r="I516" s="21"/>
      <c r="J516" s="21"/>
      <c r="K516" s="21" t="s">
        <v>3121</v>
      </c>
      <c r="L516" s="21" t="str">
        <f>IF(ISNUMBER(VLOOKUP(A516,EXCL,1,FALSE)),"Excluido",IF(ISNUMBER(VLOOKUP(A516,POST,1,FALSE)),"PostAlerta",IF(ISNUMBER(VLOOKUP(A516,PRE,1,FALSE)),"PreAlerta","")))</f>
        <v>PreAlerta</v>
      </c>
      <c r="M516" s="21" t="str">
        <f>IF(ISNUMBER(A516),(IF(ISNUMBER(VLOOKUP(A516,KEYWORDS,1,FALSE)),"C/PalabrasClaves","S/PalabrasClaves")),"")</f>
        <v>S/PalabrasClaves</v>
      </c>
      <c r="N516" s="21" t="str">
        <f t="shared" si="9"/>
        <v/>
      </c>
      <c r="O516" s="21"/>
      <c r="P516" s="21" t="s">
        <v>2959</v>
      </c>
      <c r="Q516" s="21"/>
      <c r="R516" s="21" t="str">
        <f>LEFT('2012-2022'!$P516,4)</f>
        <v>2013</v>
      </c>
      <c r="S516" s="21" t="s">
        <v>47</v>
      </c>
      <c r="T516" s="21"/>
      <c r="U516" s="21"/>
      <c r="V516" s="21"/>
      <c r="W516" s="27"/>
      <c r="X516" s="27"/>
      <c r="Y516" s="28"/>
    </row>
    <row r="517" ht="15.75" customHeight="1">
      <c r="A517" s="21">
        <v>2.425931E7</v>
      </c>
      <c r="B517" s="21" t="s">
        <v>3122</v>
      </c>
      <c r="C517" s="21" t="s">
        <v>3123</v>
      </c>
      <c r="D517" s="21" t="s">
        <v>3124</v>
      </c>
      <c r="E517" s="21" t="s">
        <v>3125</v>
      </c>
      <c r="F517" s="21" t="s">
        <v>2843</v>
      </c>
      <c r="G517" s="21">
        <v>2013.0</v>
      </c>
      <c r="H517" s="26">
        <v>41600.0</v>
      </c>
      <c r="I517" s="21" t="s">
        <v>3126</v>
      </c>
      <c r="J517" s="21"/>
      <c r="K517" s="21" t="s">
        <v>3127</v>
      </c>
      <c r="L517" s="21" t="str">
        <f>IF(ISNUMBER(VLOOKUP(A517,EXCL,1,FALSE)),"Excluido",IF(ISNUMBER(VLOOKUP(A517,POST,1,FALSE)),"PostAlerta",IF(ISNUMBER(VLOOKUP(A517,PRE,1,FALSE)),"PreAlerta","")))</f>
        <v>PreAlerta</v>
      </c>
      <c r="M517" s="21" t="str">
        <f>IF(ISNUMBER(A517),(IF(ISNUMBER(VLOOKUP(A517,KEYWORDS,1,FALSE)),"C/PalabrasClaves","S/PalabrasClaves")),"")</f>
        <v>S/PalabrasClaves</v>
      </c>
      <c r="N517" s="21" t="str">
        <f t="shared" si="9"/>
        <v/>
      </c>
      <c r="O517" s="21"/>
      <c r="P517" s="21">
        <v>2013.0</v>
      </c>
      <c r="Q517" s="21"/>
      <c r="R517" s="21" t="str">
        <f>LEFT('2012-2022'!$P517,4)</f>
        <v>2013</v>
      </c>
      <c r="S517" s="21"/>
      <c r="T517" s="21"/>
      <c r="U517" s="21"/>
      <c r="V517" s="21"/>
      <c r="W517" s="27"/>
      <c r="X517" s="27"/>
      <c r="Y517" s="12"/>
    </row>
    <row r="518" ht="15.75" customHeight="1">
      <c r="A518" s="21">
        <v>2.4348259E7</v>
      </c>
      <c r="B518" s="21" t="s">
        <v>3128</v>
      </c>
      <c r="C518" s="21" t="s">
        <v>3129</v>
      </c>
      <c r="D518" s="21" t="s">
        <v>3130</v>
      </c>
      <c r="E518" s="21" t="s">
        <v>3131</v>
      </c>
      <c r="F518" s="21" t="s">
        <v>3097</v>
      </c>
      <c r="G518" s="21">
        <v>2013.0</v>
      </c>
      <c r="H518" s="26">
        <v>41627.0</v>
      </c>
      <c r="I518" s="21" t="s">
        <v>3132</v>
      </c>
      <c r="J518" s="21"/>
      <c r="K518" s="21" t="s">
        <v>3133</v>
      </c>
      <c r="L518" s="21" t="str">
        <f>IF(ISNUMBER(VLOOKUP(A518,EXCL,1,FALSE)),"Excluido",IF(ISNUMBER(VLOOKUP(A518,POST,1,FALSE)),"PostAlerta",IF(ISNUMBER(VLOOKUP(A518,PRE,1,FALSE)),"PreAlerta","")))</f>
        <v>PreAlerta</v>
      </c>
      <c r="M518" s="21" t="str">
        <f>IF(ISNUMBER(A518),(IF(ISNUMBER(VLOOKUP(A518,KEYWORDS,1,FALSE)),"C/PalabrasClaves","S/PalabrasClaves")),"")</f>
        <v>S/PalabrasClaves</v>
      </c>
      <c r="N518" s="21" t="str">
        <f t="shared" si="9"/>
        <v/>
      </c>
      <c r="O518" s="21"/>
      <c r="P518" s="21">
        <v>2013.0</v>
      </c>
      <c r="Q518" s="21"/>
      <c r="R518" s="21" t="str">
        <f>LEFT('2012-2022'!$P518,4)</f>
        <v>2013</v>
      </c>
      <c r="S518" s="21"/>
      <c r="T518" s="21"/>
      <c r="U518" s="21"/>
      <c r="V518" s="21"/>
      <c r="W518" s="27"/>
      <c r="X518" s="27"/>
      <c r="Y518" s="28"/>
    </row>
    <row r="519" ht="15.75" customHeight="1">
      <c r="A519" s="21">
        <v>2.4385901E7</v>
      </c>
      <c r="B519" s="21" t="s">
        <v>3134</v>
      </c>
      <c r="C519" s="21" t="s">
        <v>3135</v>
      </c>
      <c r="D519" s="21" t="s">
        <v>3136</v>
      </c>
      <c r="E519" s="21" t="s">
        <v>3137</v>
      </c>
      <c r="F519" s="21" t="s">
        <v>1789</v>
      </c>
      <c r="G519" s="21">
        <v>2013.0</v>
      </c>
      <c r="H519" s="26">
        <v>41643.0</v>
      </c>
      <c r="I519" s="21" t="s">
        <v>3138</v>
      </c>
      <c r="J519" s="21"/>
      <c r="K519" s="21" t="s">
        <v>3139</v>
      </c>
      <c r="L519" s="21" t="str">
        <f>IF(ISNUMBER(VLOOKUP(A519,EXCL,1,FALSE)),"Excluido",IF(ISNUMBER(VLOOKUP(A519,POST,1,FALSE)),"PostAlerta",IF(ISNUMBER(VLOOKUP(A519,PRE,1,FALSE)),"PreAlerta","")))</f>
        <v>Excluido</v>
      </c>
      <c r="M519" s="21" t="str">
        <f>IF(ISNUMBER(A519),(IF(ISNUMBER(VLOOKUP(A519,KEYWORDS,1,FALSE)),"C/PalabrasClaves","S/PalabrasClaves")),"")</f>
        <v>S/PalabrasClaves</v>
      </c>
      <c r="N519" s="21" t="str">
        <f t="shared" si="9"/>
        <v/>
      </c>
      <c r="O519" s="21"/>
      <c r="P519" s="21">
        <v>2013.0</v>
      </c>
      <c r="Q519" s="21"/>
      <c r="R519" s="21" t="str">
        <f>LEFT('2012-2022'!$P519,4)</f>
        <v>2013</v>
      </c>
      <c r="S519" s="21"/>
      <c r="T519" s="21"/>
      <c r="U519" s="21"/>
      <c r="V519" s="21"/>
      <c r="W519" s="27"/>
      <c r="X519" s="27"/>
      <c r="Y519" s="12"/>
    </row>
    <row r="520" ht="15.75" customHeight="1">
      <c r="A520" s="21">
        <v>2.4385937E7</v>
      </c>
      <c r="B520" s="21" t="s">
        <v>3140</v>
      </c>
      <c r="C520" s="21" t="s">
        <v>3141</v>
      </c>
      <c r="D520" s="21" t="s">
        <v>3142</v>
      </c>
      <c r="E520" s="21" t="s">
        <v>3143</v>
      </c>
      <c r="F520" s="21" t="s">
        <v>3097</v>
      </c>
      <c r="G520" s="21">
        <v>2013.0</v>
      </c>
      <c r="H520" s="26">
        <v>41643.0</v>
      </c>
      <c r="I520" s="21" t="s">
        <v>3144</v>
      </c>
      <c r="J520" s="21"/>
      <c r="K520" s="21" t="s">
        <v>3145</v>
      </c>
      <c r="L520" s="21" t="str">
        <f>IF(ISNUMBER(VLOOKUP(A520,EXCL,1,FALSE)),"Excluido",IF(ISNUMBER(VLOOKUP(A520,POST,1,FALSE)),"PostAlerta",IF(ISNUMBER(VLOOKUP(A520,PRE,1,FALSE)),"PreAlerta","")))</f>
        <v>PreAlerta</v>
      </c>
      <c r="M520" s="21" t="str">
        <f>IF(ISNUMBER(A520),(IF(ISNUMBER(VLOOKUP(A520,KEYWORDS,1,FALSE)),"C/PalabrasClaves","S/PalabrasClaves")),"")</f>
        <v>S/PalabrasClaves</v>
      </c>
      <c r="N520" s="21" t="str">
        <f t="shared" si="9"/>
        <v/>
      </c>
      <c r="O520" s="21"/>
      <c r="P520" s="21">
        <v>2013.0</v>
      </c>
      <c r="Q520" s="21"/>
      <c r="R520" s="21" t="str">
        <f>LEFT('2012-2022'!$P520,4)</f>
        <v>2013</v>
      </c>
      <c r="S520" s="21"/>
      <c r="T520" s="21"/>
      <c r="U520" s="21"/>
      <c r="V520" s="21"/>
      <c r="W520" s="27"/>
      <c r="X520" s="27"/>
      <c r="Y520" s="28"/>
    </row>
    <row r="521" ht="15.75" customHeight="1">
      <c r="A521" s="21">
        <v>2.4741909E7</v>
      </c>
      <c r="B521" s="21" t="s">
        <v>3146</v>
      </c>
      <c r="C521" s="21" t="s">
        <v>3147</v>
      </c>
      <c r="D521" s="21" t="s">
        <v>3148</v>
      </c>
      <c r="E521" s="21" t="s">
        <v>3149</v>
      </c>
      <c r="F521" s="21" t="s">
        <v>3150</v>
      </c>
      <c r="G521" s="21">
        <v>2013.0</v>
      </c>
      <c r="H521" s="26">
        <v>41748.0</v>
      </c>
      <c r="I521" s="21"/>
      <c r="J521" s="21"/>
      <c r="K521" s="21"/>
      <c r="L521" s="21" t="str">
        <f>IF(ISNUMBER(VLOOKUP(A521,EXCL,1,FALSE)),"Excluido",IF(ISNUMBER(VLOOKUP(A521,POST,1,FALSE)),"PostAlerta",IF(ISNUMBER(VLOOKUP(A521,PRE,1,FALSE)),"PreAlerta","")))</f>
        <v>PreAlerta</v>
      </c>
      <c r="M521" s="21" t="str">
        <f>IF(ISNUMBER(A521),(IF(ISNUMBER(VLOOKUP(A521,KEYWORDS,1,FALSE)),"C/PalabrasClaves","S/PalabrasClaves")),"")</f>
        <v>S/PalabrasClaves</v>
      </c>
      <c r="N521" s="21" t="str">
        <f t="shared" si="9"/>
        <v/>
      </c>
      <c r="O521" s="21"/>
      <c r="P521" s="21">
        <v>2013.0</v>
      </c>
      <c r="Q521" s="21"/>
      <c r="R521" s="21" t="str">
        <f>LEFT('2012-2022'!$P521,4)</f>
        <v>2013</v>
      </c>
      <c r="S521" s="21"/>
      <c r="T521" s="21"/>
      <c r="U521" s="21"/>
      <c r="V521" s="21"/>
      <c r="W521" s="27"/>
      <c r="X521" s="27"/>
      <c r="Y521" s="12"/>
    </row>
    <row r="522" ht="15.75" customHeight="1">
      <c r="A522" s="21">
        <v>2.474191E7</v>
      </c>
      <c r="B522" s="21" t="s">
        <v>3151</v>
      </c>
      <c r="C522" s="21" t="s">
        <v>3152</v>
      </c>
      <c r="D522" s="21" t="s">
        <v>3153</v>
      </c>
      <c r="E522" s="21" t="s">
        <v>3154</v>
      </c>
      <c r="F522" s="21" t="s">
        <v>3150</v>
      </c>
      <c r="G522" s="21">
        <v>2013.0</v>
      </c>
      <c r="H522" s="26">
        <v>41748.0</v>
      </c>
      <c r="I522" s="21"/>
      <c r="J522" s="21"/>
      <c r="K522" s="21"/>
      <c r="L522" s="21" t="str">
        <f>IF(ISNUMBER(VLOOKUP(A522,EXCL,1,FALSE)),"Excluido",IF(ISNUMBER(VLOOKUP(A522,POST,1,FALSE)),"PostAlerta",IF(ISNUMBER(VLOOKUP(A522,PRE,1,FALSE)),"PreAlerta","")))</f>
        <v>PreAlerta</v>
      </c>
      <c r="M522" s="21" t="str">
        <f>IF(ISNUMBER(A522),(IF(ISNUMBER(VLOOKUP(A522,KEYWORDS,1,FALSE)),"C/PalabrasClaves","S/PalabrasClaves")),"")</f>
        <v>S/PalabrasClaves</v>
      </c>
      <c r="N522" s="21" t="str">
        <f t="shared" si="9"/>
        <v/>
      </c>
      <c r="O522" s="21"/>
      <c r="P522" s="21">
        <v>2013.0</v>
      </c>
      <c r="Q522" s="21"/>
      <c r="R522" s="21" t="str">
        <f>LEFT('2012-2022'!$P522,4)</f>
        <v>2013</v>
      </c>
      <c r="S522" s="21"/>
      <c r="T522" s="21"/>
      <c r="U522" s="21"/>
      <c r="V522" s="21"/>
      <c r="W522" s="27"/>
      <c r="X522" s="27"/>
      <c r="Y522" s="28"/>
    </row>
    <row r="523" ht="15.75" customHeight="1">
      <c r="A523" s="21">
        <v>2.6623321E7</v>
      </c>
      <c r="B523" s="21" t="s">
        <v>3155</v>
      </c>
      <c r="C523" s="21" t="s">
        <v>3156</v>
      </c>
      <c r="D523" s="21" t="s">
        <v>3157</v>
      </c>
      <c r="E523" s="21" t="s">
        <v>3158</v>
      </c>
      <c r="F523" s="21" t="s">
        <v>3159</v>
      </c>
      <c r="G523" s="21">
        <v>2013.0</v>
      </c>
      <c r="H523" s="26">
        <v>42340.0</v>
      </c>
      <c r="I523" s="21" t="s">
        <v>3160</v>
      </c>
      <c r="J523" s="21"/>
      <c r="K523" s="21"/>
      <c r="L523" s="21" t="str">
        <f>IF(ISNUMBER(VLOOKUP(A523,EXCL,1,FALSE)),"Excluido",IF(ISNUMBER(VLOOKUP(A523,POST,1,FALSE)),"PostAlerta",IF(ISNUMBER(VLOOKUP(A523,PRE,1,FALSE)),"PreAlerta","")))</f>
        <v>PreAlerta</v>
      </c>
      <c r="M523" s="21" t="str">
        <f>IF(ISNUMBER(A523),(IF(ISNUMBER(VLOOKUP(A523,KEYWORDS,1,FALSE)),"C/PalabrasClaves","S/PalabrasClaves")),"")</f>
        <v>S/PalabrasClaves</v>
      </c>
      <c r="N523" s="21" t="str">
        <f t="shared" si="9"/>
        <v/>
      </c>
      <c r="O523" s="21"/>
      <c r="P523" s="21">
        <v>2013.0</v>
      </c>
      <c r="Q523" s="21"/>
      <c r="R523" s="21" t="str">
        <f>LEFT('2012-2022'!$P523,4)</f>
        <v>2013</v>
      </c>
      <c r="S523" s="21"/>
      <c r="T523" s="21"/>
      <c r="U523" s="21"/>
      <c r="V523" s="21"/>
      <c r="W523" s="27"/>
      <c r="X523" s="27"/>
      <c r="Y523" s="12"/>
    </row>
    <row r="524" ht="15.75" customHeight="1">
      <c r="A524" s="21">
        <v>2.3281896E7</v>
      </c>
      <c r="B524" s="21" t="s">
        <v>3161</v>
      </c>
      <c r="C524" s="21" t="s">
        <v>3162</v>
      </c>
      <c r="D524" s="21" t="s">
        <v>3163</v>
      </c>
      <c r="E524" s="21" t="s">
        <v>385</v>
      </c>
      <c r="F524" s="21" t="s">
        <v>332</v>
      </c>
      <c r="G524" s="21">
        <v>2013.0</v>
      </c>
      <c r="H524" s="26">
        <v>41278.0</v>
      </c>
      <c r="I524" s="21" t="s">
        <v>3164</v>
      </c>
      <c r="J524" s="21"/>
      <c r="K524" s="21" t="s">
        <v>3165</v>
      </c>
      <c r="L524" s="21" t="str">
        <f>IF(ISNUMBER(VLOOKUP(A524,EXCL,1,FALSE)),"Excluido",IF(ISNUMBER(VLOOKUP(A524,POST,1,FALSE)),"PostAlerta",IF(ISNUMBER(VLOOKUP(A524,PRE,1,FALSE)),"PreAlerta","")))</f>
        <v>PreAlerta</v>
      </c>
      <c r="M524" s="21" t="str">
        <f>IF(ISNUMBER(A524),(IF(ISNUMBER(VLOOKUP(A524,KEYWORDS,1,FALSE)),"C/PalabrasClaves","S/PalabrasClaves")),"")</f>
        <v>S/PalabrasClaves</v>
      </c>
      <c r="N524" s="21" t="str">
        <f t="shared" si="9"/>
        <v/>
      </c>
      <c r="O524" s="21"/>
      <c r="P524" s="21" t="s">
        <v>3166</v>
      </c>
      <c r="Q524" s="21"/>
      <c r="R524" s="21" t="str">
        <f>LEFT('2012-2022'!$P524,4)</f>
        <v>2013</v>
      </c>
      <c r="S524" s="21" t="s">
        <v>39</v>
      </c>
      <c r="T524" s="21"/>
      <c r="U524" s="21"/>
      <c r="V524" s="21"/>
      <c r="W524" s="27"/>
      <c r="X524" s="27"/>
      <c r="Y524" s="28"/>
    </row>
    <row r="525" ht="15.75" customHeight="1">
      <c r="A525" s="21">
        <v>2.3316486E7</v>
      </c>
      <c r="B525" s="21" t="s">
        <v>3167</v>
      </c>
      <c r="C525" s="21" t="s">
        <v>3168</v>
      </c>
      <c r="D525" s="21" t="s">
        <v>3169</v>
      </c>
      <c r="E525" s="21" t="s">
        <v>3170</v>
      </c>
      <c r="F525" s="21" t="s">
        <v>3171</v>
      </c>
      <c r="G525" s="21">
        <v>2013.0</v>
      </c>
      <c r="H525" s="26">
        <v>41289.0</v>
      </c>
      <c r="I525" s="21" t="s">
        <v>3172</v>
      </c>
      <c r="J525" s="21"/>
      <c r="K525" s="21" t="s">
        <v>3173</v>
      </c>
      <c r="L525" s="21" t="str">
        <f>IF(ISNUMBER(VLOOKUP(A525,EXCL,1,FALSE)),"Excluido",IF(ISNUMBER(VLOOKUP(A525,POST,1,FALSE)),"PostAlerta",IF(ISNUMBER(VLOOKUP(A525,PRE,1,FALSE)),"PreAlerta","")))</f>
        <v>Excluido</v>
      </c>
      <c r="M525" s="21" t="str">
        <f>IF(ISNUMBER(A525),(IF(ISNUMBER(VLOOKUP(A525,KEYWORDS,1,FALSE)),"C/PalabrasClaves","S/PalabrasClaves")),"")</f>
        <v>C/PalabrasClaves</v>
      </c>
      <c r="N525" s="21"/>
      <c r="O525" s="21"/>
      <c r="P525" s="21" t="s">
        <v>3174</v>
      </c>
      <c r="Q525" s="21"/>
      <c r="R525" s="21" t="str">
        <f>LEFT('2012-2022'!$P525,4)</f>
        <v>2013</v>
      </c>
      <c r="S525" s="21" t="s">
        <v>39</v>
      </c>
      <c r="T525" s="21" t="s">
        <v>3175</v>
      </c>
      <c r="U525" s="21"/>
      <c r="V525" s="21"/>
      <c r="W525" s="27"/>
      <c r="X525" s="27"/>
      <c r="Y525" s="12"/>
    </row>
    <row r="526" ht="15.75" customHeight="1">
      <c r="A526" s="21">
        <v>2.3314875E7</v>
      </c>
      <c r="B526" s="21" t="s">
        <v>3176</v>
      </c>
      <c r="C526" s="21" t="s">
        <v>3177</v>
      </c>
      <c r="D526" s="21" t="s">
        <v>3178</v>
      </c>
      <c r="E526" s="21" t="s">
        <v>3179</v>
      </c>
      <c r="F526" s="21" t="s">
        <v>869</v>
      </c>
      <c r="G526" s="21">
        <v>2013.0</v>
      </c>
      <c r="H526" s="26">
        <v>41289.0</v>
      </c>
      <c r="I526" s="21" t="s">
        <v>3180</v>
      </c>
      <c r="J526" s="21"/>
      <c r="K526" s="21" t="s">
        <v>3181</v>
      </c>
      <c r="L526" s="21" t="str">
        <f>IF(ISNUMBER(VLOOKUP(A526,EXCL,1,FALSE)),"Excluido",IF(ISNUMBER(VLOOKUP(A526,POST,1,FALSE)),"PostAlerta",IF(ISNUMBER(VLOOKUP(A526,PRE,1,FALSE)),"PreAlerta","")))</f>
        <v>PreAlerta</v>
      </c>
      <c r="M526" s="21" t="str">
        <f>IF(ISNUMBER(A526),(IF(ISNUMBER(VLOOKUP(A526,KEYWORDS,1,FALSE)),"C/PalabrasClaves","S/PalabrasClaves")),"")</f>
        <v>S/PalabrasClaves</v>
      </c>
      <c r="N526" s="21" t="str">
        <f t="shared" ref="N526:N540" si="10">IF(ISNUMBER(SEARCH("TREATMENT", B526)), "4) Nuevos tratamientos", "")</f>
        <v/>
      </c>
      <c r="O526" s="21"/>
      <c r="P526" s="21" t="s">
        <v>3182</v>
      </c>
      <c r="Q526" s="21"/>
      <c r="R526" s="21" t="str">
        <f>LEFT('2012-2022'!$P526,4)</f>
        <v>2013</v>
      </c>
      <c r="S526" s="21" t="s">
        <v>39</v>
      </c>
      <c r="T526" s="21"/>
      <c r="U526" s="21"/>
      <c r="V526" s="21"/>
      <c r="W526" s="27"/>
      <c r="X526" s="27"/>
      <c r="Y526" s="28"/>
    </row>
    <row r="527" ht="15.75" customHeight="1">
      <c r="A527" s="21">
        <v>2.3324387E7</v>
      </c>
      <c r="B527" s="21" t="s">
        <v>3183</v>
      </c>
      <c r="C527" s="21" t="s">
        <v>3184</v>
      </c>
      <c r="D527" s="21" t="s">
        <v>3185</v>
      </c>
      <c r="E527" s="21" t="s">
        <v>3186</v>
      </c>
      <c r="F527" s="21" t="s">
        <v>2234</v>
      </c>
      <c r="G527" s="21">
        <v>2013.0</v>
      </c>
      <c r="H527" s="26">
        <v>41292.0</v>
      </c>
      <c r="I527" s="21" t="s">
        <v>3187</v>
      </c>
      <c r="J527" s="21"/>
      <c r="K527" s="21" t="s">
        <v>3188</v>
      </c>
      <c r="L527" s="21" t="str">
        <f>IF(ISNUMBER(VLOOKUP(A527,EXCL,1,FALSE)),"Excluido",IF(ISNUMBER(VLOOKUP(A527,POST,1,FALSE)),"PostAlerta",IF(ISNUMBER(VLOOKUP(A527,PRE,1,FALSE)),"PreAlerta","")))</f>
        <v>PreAlerta</v>
      </c>
      <c r="M527" s="21" t="str">
        <f>IF(ISNUMBER(A527),(IF(ISNUMBER(VLOOKUP(A527,KEYWORDS,1,FALSE)),"C/PalabrasClaves","S/PalabrasClaves")),"")</f>
        <v>S/PalabrasClaves</v>
      </c>
      <c r="N527" s="21" t="str">
        <f t="shared" si="10"/>
        <v/>
      </c>
      <c r="O527" s="21"/>
      <c r="P527" s="21" t="s">
        <v>3189</v>
      </c>
      <c r="Q527" s="21"/>
      <c r="R527" s="21" t="str">
        <f>LEFT('2012-2022'!$P527,4)</f>
        <v>2013</v>
      </c>
      <c r="S527" s="21" t="s">
        <v>39</v>
      </c>
      <c r="T527" s="21"/>
      <c r="U527" s="21"/>
      <c r="V527" s="21"/>
      <c r="W527" s="27"/>
      <c r="X527" s="27"/>
      <c r="Y527" s="12"/>
    </row>
    <row r="528" ht="15.75" customHeight="1">
      <c r="A528" s="21">
        <v>2.3331872E7</v>
      </c>
      <c r="B528" s="21" t="s">
        <v>3190</v>
      </c>
      <c r="C528" s="21" t="s">
        <v>3191</v>
      </c>
      <c r="D528" s="21" t="s">
        <v>3192</v>
      </c>
      <c r="E528" s="21" t="s">
        <v>3193</v>
      </c>
      <c r="F528" s="21" t="s">
        <v>2035</v>
      </c>
      <c r="G528" s="21">
        <v>2013.0</v>
      </c>
      <c r="H528" s="26">
        <v>41296.0</v>
      </c>
      <c r="I528" s="21" t="s">
        <v>3194</v>
      </c>
      <c r="J528" s="21"/>
      <c r="K528" s="21" t="s">
        <v>3195</v>
      </c>
      <c r="L528" s="21" t="str">
        <f>IF(ISNUMBER(VLOOKUP(A528,EXCL,1,FALSE)),"Excluido",IF(ISNUMBER(VLOOKUP(A528,POST,1,FALSE)),"PostAlerta",IF(ISNUMBER(VLOOKUP(A528,PRE,1,FALSE)),"PreAlerta","")))</f>
        <v>PreAlerta</v>
      </c>
      <c r="M528" s="21" t="str">
        <f>IF(ISNUMBER(A528),(IF(ISNUMBER(VLOOKUP(A528,KEYWORDS,1,FALSE)),"C/PalabrasClaves","S/PalabrasClaves")),"")</f>
        <v>S/PalabrasClaves</v>
      </c>
      <c r="N528" s="21" t="str">
        <f t="shared" si="10"/>
        <v/>
      </c>
      <c r="O528" s="21"/>
      <c r="P528" s="21" t="s">
        <v>3196</v>
      </c>
      <c r="Q528" s="21"/>
      <c r="R528" s="21" t="str">
        <f>LEFT('2012-2022'!$P528,4)</f>
        <v>2013</v>
      </c>
      <c r="S528" s="21" t="s">
        <v>39</v>
      </c>
      <c r="T528" s="21"/>
      <c r="U528" s="21"/>
      <c r="V528" s="21"/>
      <c r="W528" s="27"/>
      <c r="X528" s="27"/>
      <c r="Y528" s="28"/>
    </row>
    <row r="529" ht="15.75" customHeight="1">
      <c r="A529" s="21">
        <v>2.287854E7</v>
      </c>
      <c r="B529" s="21" t="s">
        <v>3197</v>
      </c>
      <c r="C529" s="21" t="s">
        <v>3198</v>
      </c>
      <c r="D529" s="21" t="s">
        <v>3199</v>
      </c>
      <c r="E529" s="21" t="s">
        <v>848</v>
      </c>
      <c r="F529" s="21" t="s">
        <v>909</v>
      </c>
      <c r="G529" s="21">
        <v>2013.0</v>
      </c>
      <c r="H529" s="26">
        <v>41132.0</v>
      </c>
      <c r="I529" s="21"/>
      <c r="J529" s="21"/>
      <c r="K529" s="21" t="s">
        <v>3200</v>
      </c>
      <c r="L529" s="21" t="str">
        <f>IF(ISNUMBER(VLOOKUP(A529,EXCL,1,FALSE)),"Excluido",IF(ISNUMBER(VLOOKUP(A529,POST,1,FALSE)),"PostAlerta",IF(ISNUMBER(VLOOKUP(A529,PRE,1,FALSE)),"PreAlerta","")))</f>
        <v>PreAlerta</v>
      </c>
      <c r="M529" s="21" t="str">
        <f>IF(ISNUMBER(A529),(IF(ISNUMBER(VLOOKUP(A529,KEYWORDS,1,FALSE)),"C/PalabrasClaves","S/PalabrasClaves")),"")</f>
        <v>S/PalabrasClaves</v>
      </c>
      <c r="N529" s="21" t="str">
        <f t="shared" si="10"/>
        <v/>
      </c>
      <c r="O529" s="21"/>
      <c r="P529" s="21" t="s">
        <v>3201</v>
      </c>
      <c r="Q529" s="21"/>
      <c r="R529" s="21" t="str">
        <f>LEFT('2012-2022'!$P529,4)</f>
        <v>2013</v>
      </c>
      <c r="S529" s="21" t="s">
        <v>39</v>
      </c>
      <c r="T529" s="21"/>
      <c r="U529" s="21"/>
      <c r="V529" s="21"/>
      <c r="W529" s="27"/>
      <c r="X529" s="27"/>
      <c r="Y529" s="12"/>
    </row>
    <row r="530" ht="15.75" customHeight="1">
      <c r="A530" s="21">
        <v>2.2878542E7</v>
      </c>
      <c r="B530" s="21" t="s">
        <v>3202</v>
      </c>
      <c r="C530" s="21" t="s">
        <v>3203</v>
      </c>
      <c r="D530" s="21" t="s">
        <v>3204</v>
      </c>
      <c r="E530" s="21" t="s">
        <v>848</v>
      </c>
      <c r="F530" s="21" t="s">
        <v>909</v>
      </c>
      <c r="G530" s="21">
        <v>2013.0</v>
      </c>
      <c r="H530" s="26">
        <v>41132.0</v>
      </c>
      <c r="I530" s="21"/>
      <c r="J530" s="21"/>
      <c r="K530" s="21" t="s">
        <v>3205</v>
      </c>
      <c r="L530" s="21" t="str">
        <f>IF(ISNUMBER(VLOOKUP(A530,EXCL,1,FALSE)),"Excluido",IF(ISNUMBER(VLOOKUP(A530,POST,1,FALSE)),"PostAlerta",IF(ISNUMBER(VLOOKUP(A530,PRE,1,FALSE)),"PreAlerta","")))</f>
        <v>PreAlerta</v>
      </c>
      <c r="M530" s="21" t="str">
        <f>IF(ISNUMBER(A530),(IF(ISNUMBER(VLOOKUP(A530,KEYWORDS,1,FALSE)),"C/PalabrasClaves","S/PalabrasClaves")),"")</f>
        <v>S/PalabrasClaves</v>
      </c>
      <c r="N530" s="21" t="str">
        <f t="shared" si="10"/>
        <v/>
      </c>
      <c r="O530" s="21"/>
      <c r="P530" s="21" t="s">
        <v>3201</v>
      </c>
      <c r="Q530" s="21"/>
      <c r="R530" s="21" t="str">
        <f>LEFT('2012-2022'!$P530,4)</f>
        <v>2013</v>
      </c>
      <c r="S530" s="21" t="s">
        <v>39</v>
      </c>
      <c r="T530" s="21"/>
      <c r="U530" s="21"/>
      <c r="V530" s="21"/>
      <c r="W530" s="27"/>
      <c r="X530" s="27"/>
      <c r="Y530" s="28"/>
    </row>
    <row r="531" ht="15.75" customHeight="1">
      <c r="A531" s="21">
        <v>2.2698088E7</v>
      </c>
      <c r="B531" s="21" t="s">
        <v>3206</v>
      </c>
      <c r="C531" s="21" t="s">
        <v>3207</v>
      </c>
      <c r="D531" s="21" t="s">
        <v>3208</v>
      </c>
      <c r="E531" s="21" t="s">
        <v>3209</v>
      </c>
      <c r="F531" s="21" t="s">
        <v>915</v>
      </c>
      <c r="G531" s="21">
        <v>2013.0</v>
      </c>
      <c r="H531" s="26">
        <v>41076.0</v>
      </c>
      <c r="I531" s="21"/>
      <c r="J531" s="21"/>
      <c r="K531" s="21" t="s">
        <v>3210</v>
      </c>
      <c r="L531" s="21" t="str">
        <f>IF(ISNUMBER(VLOOKUP(A531,EXCL,1,FALSE)),"Excluido",IF(ISNUMBER(VLOOKUP(A531,POST,1,FALSE)),"PostAlerta",IF(ISNUMBER(VLOOKUP(A531,PRE,1,FALSE)),"PreAlerta","")))</f>
        <v>PreAlerta</v>
      </c>
      <c r="M531" s="21" t="str">
        <f>IF(ISNUMBER(A531),(IF(ISNUMBER(VLOOKUP(A531,KEYWORDS,1,FALSE)),"C/PalabrasClaves","S/PalabrasClaves")),"")</f>
        <v>S/PalabrasClaves</v>
      </c>
      <c r="N531" s="21" t="str">
        <f t="shared" si="10"/>
        <v/>
      </c>
      <c r="O531" s="21"/>
      <c r="P531" s="21" t="s">
        <v>3211</v>
      </c>
      <c r="Q531" s="21"/>
      <c r="R531" s="21" t="str">
        <f>LEFT('2012-2022'!$P531,4)</f>
        <v>2013</v>
      </c>
      <c r="S531" s="21" t="s">
        <v>43</v>
      </c>
      <c r="T531" s="21"/>
      <c r="U531" s="21"/>
      <c r="V531" s="21"/>
      <c r="W531" s="27"/>
      <c r="X531" s="27"/>
      <c r="Y531" s="12"/>
    </row>
    <row r="532" ht="15.75" customHeight="1">
      <c r="A532" s="21">
        <v>2.2735791E7</v>
      </c>
      <c r="B532" s="21" t="s">
        <v>3212</v>
      </c>
      <c r="C532" s="21" t="s">
        <v>3213</v>
      </c>
      <c r="D532" s="21" t="s">
        <v>3214</v>
      </c>
      <c r="E532" s="21" t="s">
        <v>3215</v>
      </c>
      <c r="F532" s="21" t="s">
        <v>3216</v>
      </c>
      <c r="G532" s="21">
        <v>2013.0</v>
      </c>
      <c r="H532" s="26">
        <v>41088.0</v>
      </c>
      <c r="I532" s="21"/>
      <c r="J532" s="21"/>
      <c r="K532" s="21" t="s">
        <v>3217</v>
      </c>
      <c r="L532" s="21" t="str">
        <f>IF(ISNUMBER(VLOOKUP(A532,EXCL,1,FALSE)),"Excluido",IF(ISNUMBER(VLOOKUP(A532,POST,1,FALSE)),"PostAlerta",IF(ISNUMBER(VLOOKUP(A532,PRE,1,FALSE)),"PreAlerta","")))</f>
        <v>PreAlerta</v>
      </c>
      <c r="M532" s="21" t="str">
        <f>IF(ISNUMBER(A532),(IF(ISNUMBER(VLOOKUP(A532,KEYWORDS,1,FALSE)),"C/PalabrasClaves","S/PalabrasClaves")),"")</f>
        <v>S/PalabrasClaves</v>
      </c>
      <c r="N532" s="21" t="str">
        <f t="shared" si="10"/>
        <v/>
      </c>
      <c r="O532" s="21"/>
      <c r="P532" s="21" t="s">
        <v>3211</v>
      </c>
      <c r="Q532" s="21"/>
      <c r="R532" s="21" t="str">
        <f>LEFT('2012-2022'!$P532,4)</f>
        <v>2013</v>
      </c>
      <c r="S532" s="21" t="s">
        <v>43</v>
      </c>
      <c r="T532" s="21"/>
      <c r="U532" s="21"/>
      <c r="V532" s="21"/>
      <c r="W532" s="27"/>
      <c r="X532" s="27"/>
      <c r="Y532" s="28"/>
    </row>
    <row r="533" ht="15.75" customHeight="1">
      <c r="A533" s="21">
        <v>2.2925936E7</v>
      </c>
      <c r="B533" s="21" t="s">
        <v>3218</v>
      </c>
      <c r="C533" s="21" t="s">
        <v>3219</v>
      </c>
      <c r="D533" s="21" t="s">
        <v>3220</v>
      </c>
      <c r="E533" s="21" t="s">
        <v>2950</v>
      </c>
      <c r="F533" s="21" t="s">
        <v>2268</v>
      </c>
      <c r="G533" s="21">
        <v>2013.0</v>
      </c>
      <c r="H533" s="26">
        <v>41150.0</v>
      </c>
      <c r="I533" s="21"/>
      <c r="J533" s="21"/>
      <c r="K533" s="21" t="s">
        <v>3221</v>
      </c>
      <c r="L533" s="21" t="str">
        <f>IF(ISNUMBER(VLOOKUP(A533,EXCL,1,FALSE)),"Excluido",IF(ISNUMBER(VLOOKUP(A533,POST,1,FALSE)),"PostAlerta",IF(ISNUMBER(VLOOKUP(A533,PRE,1,FALSE)),"PreAlerta","")))</f>
        <v>PreAlerta</v>
      </c>
      <c r="M533" s="21" t="str">
        <f>IF(ISNUMBER(A533),(IF(ISNUMBER(VLOOKUP(A533,KEYWORDS,1,FALSE)),"C/PalabrasClaves","S/PalabrasClaves")),"")</f>
        <v>S/PalabrasClaves</v>
      </c>
      <c r="N533" s="21" t="str">
        <f t="shared" si="10"/>
        <v/>
      </c>
      <c r="O533" s="21"/>
      <c r="P533" s="21" t="s">
        <v>3211</v>
      </c>
      <c r="Q533" s="21"/>
      <c r="R533" s="21" t="str">
        <f>LEFT('2012-2022'!$P533,4)</f>
        <v>2013</v>
      </c>
      <c r="S533" s="21" t="s">
        <v>43</v>
      </c>
      <c r="T533" s="21"/>
      <c r="U533" s="21"/>
      <c r="V533" s="21"/>
      <c r="W533" s="27"/>
      <c r="X533" s="27"/>
      <c r="Y533" s="12"/>
    </row>
    <row r="534" ht="15.75" customHeight="1">
      <c r="A534" s="21">
        <v>2.2926421E7</v>
      </c>
      <c r="B534" s="21" t="s">
        <v>3222</v>
      </c>
      <c r="C534" s="21" t="s">
        <v>3223</v>
      </c>
      <c r="D534" s="21" t="s">
        <v>3224</v>
      </c>
      <c r="E534" s="21" t="s">
        <v>3225</v>
      </c>
      <c r="F534" s="21" t="s">
        <v>3226</v>
      </c>
      <c r="G534" s="21">
        <v>2013.0</v>
      </c>
      <c r="H534" s="26">
        <v>41150.0</v>
      </c>
      <c r="I534" s="21"/>
      <c r="J534" s="21"/>
      <c r="K534" s="21" t="s">
        <v>3227</v>
      </c>
      <c r="L534" s="21" t="str">
        <f>IF(ISNUMBER(VLOOKUP(A534,EXCL,1,FALSE)),"Excluido",IF(ISNUMBER(VLOOKUP(A534,POST,1,FALSE)),"PostAlerta",IF(ISNUMBER(VLOOKUP(A534,PRE,1,FALSE)),"PreAlerta","")))</f>
        <v>PreAlerta</v>
      </c>
      <c r="M534" s="21" t="str">
        <f>IF(ISNUMBER(A534),(IF(ISNUMBER(VLOOKUP(A534,KEYWORDS,1,FALSE)),"C/PalabrasClaves","S/PalabrasClaves")),"")</f>
        <v>S/PalabrasClaves</v>
      </c>
      <c r="N534" s="21" t="str">
        <f t="shared" si="10"/>
        <v/>
      </c>
      <c r="O534" s="21"/>
      <c r="P534" s="21" t="s">
        <v>3211</v>
      </c>
      <c r="Q534" s="21"/>
      <c r="R534" s="21" t="str">
        <f>LEFT('2012-2022'!$P534,4)</f>
        <v>2013</v>
      </c>
      <c r="S534" s="21" t="s">
        <v>43</v>
      </c>
      <c r="T534" s="21"/>
      <c r="U534" s="21"/>
      <c r="V534" s="21"/>
      <c r="W534" s="27"/>
      <c r="X534" s="27"/>
      <c r="Y534" s="28"/>
    </row>
    <row r="535" ht="15.75" customHeight="1">
      <c r="A535" s="21">
        <v>2.2986299E7</v>
      </c>
      <c r="B535" s="21" t="s">
        <v>3228</v>
      </c>
      <c r="C535" s="21" t="s">
        <v>3229</v>
      </c>
      <c r="D535" s="21" t="s">
        <v>3230</v>
      </c>
      <c r="E535" s="21" t="s">
        <v>908</v>
      </c>
      <c r="F535" s="21" t="s">
        <v>909</v>
      </c>
      <c r="G535" s="21">
        <v>2013.0</v>
      </c>
      <c r="H535" s="26">
        <v>41171.0</v>
      </c>
      <c r="I535" s="21"/>
      <c r="J535" s="21"/>
      <c r="K535" s="21" t="s">
        <v>3231</v>
      </c>
      <c r="L535" s="21" t="str">
        <f>IF(ISNUMBER(VLOOKUP(A535,EXCL,1,FALSE)),"Excluido",IF(ISNUMBER(VLOOKUP(A535,POST,1,FALSE)),"PostAlerta",IF(ISNUMBER(VLOOKUP(A535,PRE,1,FALSE)),"PreAlerta","")))</f>
        <v>PreAlerta</v>
      </c>
      <c r="M535" s="21" t="str">
        <f>IF(ISNUMBER(A535),(IF(ISNUMBER(VLOOKUP(A535,KEYWORDS,1,FALSE)),"C/PalabrasClaves","S/PalabrasClaves")),"")</f>
        <v>S/PalabrasClaves</v>
      </c>
      <c r="N535" s="21" t="str">
        <f t="shared" si="10"/>
        <v/>
      </c>
      <c r="O535" s="21"/>
      <c r="P535" s="21" t="s">
        <v>3211</v>
      </c>
      <c r="Q535" s="21"/>
      <c r="R535" s="21" t="str">
        <f>LEFT('2012-2022'!$P535,4)</f>
        <v>2013</v>
      </c>
      <c r="S535" s="21" t="s">
        <v>43</v>
      </c>
      <c r="T535" s="21"/>
      <c r="U535" s="21"/>
      <c r="V535" s="21"/>
      <c r="W535" s="27"/>
      <c r="X535" s="27"/>
      <c r="Y535" s="12"/>
    </row>
    <row r="536" ht="15.75" customHeight="1">
      <c r="A536" s="21">
        <v>2.3043871E7</v>
      </c>
      <c r="B536" s="21" t="s">
        <v>3232</v>
      </c>
      <c r="C536" s="21" t="s">
        <v>3233</v>
      </c>
      <c r="D536" s="21" t="s">
        <v>3234</v>
      </c>
      <c r="E536" s="21" t="s">
        <v>3235</v>
      </c>
      <c r="F536" s="21" t="s">
        <v>496</v>
      </c>
      <c r="G536" s="21">
        <v>2013.0</v>
      </c>
      <c r="H536" s="26">
        <v>41192.0</v>
      </c>
      <c r="I536" s="21"/>
      <c r="J536" s="21"/>
      <c r="K536" s="21" t="s">
        <v>3236</v>
      </c>
      <c r="L536" s="21" t="str">
        <f>IF(ISNUMBER(VLOOKUP(A536,EXCL,1,FALSE)),"Excluido",IF(ISNUMBER(VLOOKUP(A536,POST,1,FALSE)),"PostAlerta",IF(ISNUMBER(VLOOKUP(A536,PRE,1,FALSE)),"PreAlerta","")))</f>
        <v>PreAlerta</v>
      </c>
      <c r="M536" s="21" t="str">
        <f>IF(ISNUMBER(A536),(IF(ISNUMBER(VLOOKUP(A536,KEYWORDS,1,FALSE)),"C/PalabrasClaves","S/PalabrasClaves")),"")</f>
        <v>S/PalabrasClaves</v>
      </c>
      <c r="N536" s="21" t="str">
        <f t="shared" si="10"/>
        <v/>
      </c>
      <c r="O536" s="21"/>
      <c r="P536" s="21" t="s">
        <v>3211</v>
      </c>
      <c r="Q536" s="21"/>
      <c r="R536" s="21" t="str">
        <f>LEFT('2012-2022'!$P536,4)</f>
        <v>2013</v>
      </c>
      <c r="S536" s="21" t="s">
        <v>43</v>
      </c>
      <c r="T536" s="21"/>
      <c r="U536" s="21"/>
      <c r="V536" s="21"/>
      <c r="W536" s="27"/>
      <c r="X536" s="27"/>
      <c r="Y536" s="28"/>
    </row>
    <row r="537" ht="15.75" customHeight="1">
      <c r="A537" s="21">
        <v>2.306926E7</v>
      </c>
      <c r="B537" s="21" t="s">
        <v>3237</v>
      </c>
      <c r="C537" s="21" t="s">
        <v>3238</v>
      </c>
      <c r="D537" s="21" t="s">
        <v>3239</v>
      </c>
      <c r="E537" s="21" t="s">
        <v>301</v>
      </c>
      <c r="F537" s="21" t="s">
        <v>496</v>
      </c>
      <c r="G537" s="21">
        <v>2013.0</v>
      </c>
      <c r="H537" s="26">
        <v>41199.0</v>
      </c>
      <c r="I537" s="21"/>
      <c r="J537" s="21"/>
      <c r="K537" s="21" t="s">
        <v>3240</v>
      </c>
      <c r="L537" s="21" t="str">
        <f>IF(ISNUMBER(VLOOKUP(A537,EXCL,1,FALSE)),"Excluido",IF(ISNUMBER(VLOOKUP(A537,POST,1,FALSE)),"PostAlerta",IF(ISNUMBER(VLOOKUP(A537,PRE,1,FALSE)),"PreAlerta","")))</f>
        <v>PreAlerta</v>
      </c>
      <c r="M537" s="21" t="str">
        <f>IF(ISNUMBER(A537),(IF(ISNUMBER(VLOOKUP(A537,KEYWORDS,1,FALSE)),"C/PalabrasClaves","S/PalabrasClaves")),"")</f>
        <v>S/PalabrasClaves</v>
      </c>
      <c r="N537" s="21" t="str">
        <f t="shared" si="10"/>
        <v/>
      </c>
      <c r="O537" s="21"/>
      <c r="P537" s="21" t="s">
        <v>3211</v>
      </c>
      <c r="Q537" s="21"/>
      <c r="R537" s="21" t="str">
        <f>LEFT('2012-2022'!$P537,4)</f>
        <v>2013</v>
      </c>
      <c r="S537" s="21" t="s">
        <v>43</v>
      </c>
      <c r="T537" s="21"/>
      <c r="U537" s="21"/>
      <c r="V537" s="21"/>
      <c r="W537" s="27"/>
      <c r="X537" s="27"/>
      <c r="Y537" s="12"/>
    </row>
    <row r="538" ht="15.75" customHeight="1">
      <c r="A538" s="21">
        <v>2.3084365E7</v>
      </c>
      <c r="B538" s="21" t="s">
        <v>3241</v>
      </c>
      <c r="C538" s="21" t="s">
        <v>3242</v>
      </c>
      <c r="D538" s="21" t="s">
        <v>3243</v>
      </c>
      <c r="E538" s="21" t="s">
        <v>3244</v>
      </c>
      <c r="F538" s="21" t="s">
        <v>496</v>
      </c>
      <c r="G538" s="21">
        <v>2013.0</v>
      </c>
      <c r="H538" s="26">
        <v>41205.0</v>
      </c>
      <c r="I538" s="21"/>
      <c r="J538" s="21"/>
      <c r="K538" s="21" t="s">
        <v>3245</v>
      </c>
      <c r="L538" s="21" t="str">
        <f>IF(ISNUMBER(VLOOKUP(A538,EXCL,1,FALSE)),"Excluido",IF(ISNUMBER(VLOOKUP(A538,POST,1,FALSE)),"PostAlerta",IF(ISNUMBER(VLOOKUP(A538,PRE,1,FALSE)),"PreAlerta","")))</f>
        <v>PreAlerta</v>
      </c>
      <c r="M538" s="21" t="str">
        <f>IF(ISNUMBER(A538),(IF(ISNUMBER(VLOOKUP(A538,KEYWORDS,1,FALSE)),"C/PalabrasClaves","S/PalabrasClaves")),"")</f>
        <v>S/PalabrasClaves</v>
      </c>
      <c r="N538" s="21" t="str">
        <f t="shared" si="10"/>
        <v/>
      </c>
      <c r="O538" s="21"/>
      <c r="P538" s="21" t="s">
        <v>3211</v>
      </c>
      <c r="Q538" s="21"/>
      <c r="R538" s="21" t="str">
        <f>LEFT('2012-2022'!$P538,4)</f>
        <v>2013</v>
      </c>
      <c r="S538" s="21" t="s">
        <v>43</v>
      </c>
      <c r="T538" s="21"/>
      <c r="U538" s="21"/>
      <c r="V538" s="21"/>
      <c r="W538" s="27"/>
      <c r="X538" s="27"/>
      <c r="Y538" s="28"/>
    </row>
    <row r="539" ht="15.75" customHeight="1">
      <c r="A539" s="21">
        <v>2.3088884E7</v>
      </c>
      <c r="B539" s="21" t="s">
        <v>3246</v>
      </c>
      <c r="C539" s="21" t="s">
        <v>3247</v>
      </c>
      <c r="D539" s="21" t="s">
        <v>3248</v>
      </c>
      <c r="E539" s="21" t="s">
        <v>3249</v>
      </c>
      <c r="F539" s="21" t="s">
        <v>1239</v>
      </c>
      <c r="G539" s="21">
        <v>2013.0</v>
      </c>
      <c r="H539" s="26">
        <v>41206.0</v>
      </c>
      <c r="I539" s="21"/>
      <c r="J539" s="21"/>
      <c r="K539" s="21" t="s">
        <v>3250</v>
      </c>
      <c r="L539" s="21" t="str">
        <f>IF(ISNUMBER(VLOOKUP(A539,EXCL,1,FALSE)),"Excluido",IF(ISNUMBER(VLOOKUP(A539,POST,1,FALSE)),"PostAlerta",IF(ISNUMBER(VLOOKUP(A539,PRE,1,FALSE)),"PreAlerta","")))</f>
        <v>PreAlerta</v>
      </c>
      <c r="M539" s="21" t="str">
        <f>IF(ISNUMBER(A539),(IF(ISNUMBER(VLOOKUP(A539,KEYWORDS,1,FALSE)),"C/PalabrasClaves","S/PalabrasClaves")),"")</f>
        <v>S/PalabrasClaves</v>
      </c>
      <c r="N539" s="21" t="str">
        <f t="shared" si="10"/>
        <v/>
      </c>
      <c r="O539" s="21"/>
      <c r="P539" s="21" t="s">
        <v>3211</v>
      </c>
      <c r="Q539" s="21"/>
      <c r="R539" s="21" t="str">
        <f>LEFT('2012-2022'!$P539,4)</f>
        <v>2013</v>
      </c>
      <c r="S539" s="21" t="s">
        <v>43</v>
      </c>
      <c r="T539" s="21"/>
      <c r="U539" s="21"/>
      <c r="V539" s="21"/>
      <c r="W539" s="27"/>
      <c r="X539" s="27"/>
      <c r="Y539" s="12"/>
    </row>
    <row r="540" ht="15.75" customHeight="1">
      <c r="A540" s="21">
        <v>2.3105025E7</v>
      </c>
      <c r="B540" s="21" t="s">
        <v>3251</v>
      </c>
      <c r="C540" s="21" t="s">
        <v>3252</v>
      </c>
      <c r="D540" s="21" t="s">
        <v>3253</v>
      </c>
      <c r="E540" s="21" t="s">
        <v>3254</v>
      </c>
      <c r="F540" s="21" t="s">
        <v>3255</v>
      </c>
      <c r="G540" s="21">
        <v>2013.0</v>
      </c>
      <c r="H540" s="26">
        <v>41212.0</v>
      </c>
      <c r="I540" s="21"/>
      <c r="J540" s="21"/>
      <c r="K540" s="21" t="s">
        <v>3256</v>
      </c>
      <c r="L540" s="21" t="str">
        <f>IF(ISNUMBER(VLOOKUP(A540,EXCL,1,FALSE)),"Excluido",IF(ISNUMBER(VLOOKUP(A540,POST,1,FALSE)),"PostAlerta",IF(ISNUMBER(VLOOKUP(A540,PRE,1,FALSE)),"PreAlerta","")))</f>
        <v>PreAlerta</v>
      </c>
      <c r="M540" s="21" t="str">
        <f>IF(ISNUMBER(A540),(IF(ISNUMBER(VLOOKUP(A540,KEYWORDS,1,FALSE)),"C/PalabrasClaves","S/PalabrasClaves")),"")</f>
        <v>S/PalabrasClaves</v>
      </c>
      <c r="N540" s="21" t="str">
        <f t="shared" si="10"/>
        <v/>
      </c>
      <c r="O540" s="21"/>
      <c r="P540" s="21" t="s">
        <v>3211</v>
      </c>
      <c r="Q540" s="21"/>
      <c r="R540" s="21" t="str">
        <f>LEFT('2012-2022'!$P540,4)</f>
        <v>2013</v>
      </c>
      <c r="S540" s="21" t="s">
        <v>43</v>
      </c>
      <c r="T540" s="21"/>
      <c r="U540" s="21"/>
      <c r="V540" s="21"/>
      <c r="W540" s="27"/>
      <c r="X540" s="27"/>
      <c r="Y540" s="28"/>
    </row>
    <row r="541" ht="15.75" customHeight="1">
      <c r="A541" s="21">
        <v>2.3123345E7</v>
      </c>
      <c r="B541" s="21" t="s">
        <v>3257</v>
      </c>
      <c r="C541" s="21" t="s">
        <v>3258</v>
      </c>
      <c r="D541" s="21" t="s">
        <v>3259</v>
      </c>
      <c r="E541" s="21" t="s">
        <v>3260</v>
      </c>
      <c r="F541" s="21" t="s">
        <v>2712</v>
      </c>
      <c r="G541" s="21">
        <v>2013.0</v>
      </c>
      <c r="H541" s="26">
        <v>41219.0</v>
      </c>
      <c r="I541" s="21"/>
      <c r="J541" s="21"/>
      <c r="K541" s="21" t="s">
        <v>3261</v>
      </c>
      <c r="L541" s="21" t="str">
        <f>IF(ISNUMBER(VLOOKUP(A541,EXCL,1,FALSE)),"Excluido",IF(ISNUMBER(VLOOKUP(A541,POST,1,FALSE)),"PostAlerta",IF(ISNUMBER(VLOOKUP(A541,PRE,1,FALSE)),"PreAlerta","")))</f>
        <v>Excluido</v>
      </c>
      <c r="M541" s="21" t="str">
        <f>IF(ISNUMBER(A541),(IF(ISNUMBER(VLOOKUP(A541,KEYWORDS,1,FALSE)),"C/PalabrasClaves","S/PalabrasClaves")),"")</f>
        <v>S/PalabrasClaves</v>
      </c>
      <c r="N541" s="21"/>
      <c r="O541" s="21"/>
      <c r="P541" s="21" t="s">
        <v>3211</v>
      </c>
      <c r="Q541" s="21"/>
      <c r="R541" s="21" t="str">
        <f>LEFT('2012-2022'!$P541,4)</f>
        <v>2013</v>
      </c>
      <c r="S541" s="21" t="s">
        <v>43</v>
      </c>
      <c r="T541" s="21" t="s">
        <v>3262</v>
      </c>
      <c r="U541" s="21"/>
      <c r="V541" s="21"/>
      <c r="W541" s="27"/>
      <c r="X541" s="27"/>
      <c r="Y541" s="12"/>
    </row>
    <row r="542" ht="15.75" customHeight="1">
      <c r="A542" s="21">
        <v>2.3137173E7</v>
      </c>
      <c r="B542" s="21" t="s">
        <v>3263</v>
      </c>
      <c r="C542" s="21" t="s">
        <v>3264</v>
      </c>
      <c r="D542" s="21" t="s">
        <v>3265</v>
      </c>
      <c r="E542" s="21" t="s">
        <v>3266</v>
      </c>
      <c r="F542" s="21" t="s">
        <v>1660</v>
      </c>
      <c r="G542" s="21">
        <v>2013.0</v>
      </c>
      <c r="H542" s="26">
        <v>41223.0</v>
      </c>
      <c r="I542" s="21"/>
      <c r="J542" s="21"/>
      <c r="K542" s="21" t="s">
        <v>3267</v>
      </c>
      <c r="L542" s="21" t="str">
        <f>IF(ISNUMBER(VLOOKUP(A542,EXCL,1,FALSE)),"Excluido",IF(ISNUMBER(VLOOKUP(A542,POST,1,FALSE)),"PostAlerta",IF(ISNUMBER(VLOOKUP(A542,PRE,1,FALSE)),"PreAlerta","")))</f>
        <v>PreAlerta</v>
      </c>
      <c r="M542" s="21" t="str">
        <f>IF(ISNUMBER(A542),(IF(ISNUMBER(VLOOKUP(A542,KEYWORDS,1,FALSE)),"C/PalabrasClaves","S/PalabrasClaves")),"")</f>
        <v>S/PalabrasClaves</v>
      </c>
      <c r="N542" s="21" t="str">
        <f t="shared" ref="N542:N3233" si="11">IF(ISNUMBER(SEARCH("TREATMENT", B542)), "4) Nuevos tratamientos", "")</f>
        <v/>
      </c>
      <c r="O542" s="21"/>
      <c r="P542" s="21" t="s">
        <v>3211</v>
      </c>
      <c r="Q542" s="21"/>
      <c r="R542" s="21" t="str">
        <f>LEFT('2012-2022'!$P542,4)</f>
        <v>2013</v>
      </c>
      <c r="S542" s="21" t="s">
        <v>43</v>
      </c>
      <c r="T542" s="21"/>
      <c r="U542" s="21"/>
      <c r="V542" s="21"/>
      <c r="W542" s="27"/>
      <c r="X542" s="27"/>
      <c r="Y542" s="28"/>
    </row>
    <row r="543" ht="15.75" customHeight="1">
      <c r="A543" s="21">
        <v>2.3178758E7</v>
      </c>
      <c r="B543" s="21" t="s">
        <v>3268</v>
      </c>
      <c r="C543" s="21" t="s">
        <v>3269</v>
      </c>
      <c r="D543" s="21" t="s">
        <v>3270</v>
      </c>
      <c r="E543" s="21" t="s">
        <v>3271</v>
      </c>
      <c r="F543" s="21" t="s">
        <v>1155</v>
      </c>
      <c r="G543" s="21">
        <v>2013.0</v>
      </c>
      <c r="H543" s="26">
        <v>41240.0</v>
      </c>
      <c r="I543" s="21"/>
      <c r="J543" s="21"/>
      <c r="K543" s="21" t="s">
        <v>3272</v>
      </c>
      <c r="L543" s="21" t="str">
        <f>IF(ISNUMBER(VLOOKUP(A543,EXCL,1,FALSE)),"Excluido",IF(ISNUMBER(VLOOKUP(A543,POST,1,FALSE)),"PostAlerta",IF(ISNUMBER(VLOOKUP(A543,PRE,1,FALSE)),"PreAlerta","")))</f>
        <v>PreAlerta</v>
      </c>
      <c r="M543" s="21" t="str">
        <f>IF(ISNUMBER(A543),(IF(ISNUMBER(VLOOKUP(A543,KEYWORDS,1,FALSE)),"C/PalabrasClaves","S/PalabrasClaves")),"")</f>
        <v>S/PalabrasClaves</v>
      </c>
      <c r="N543" s="21" t="str">
        <f t="shared" si="11"/>
        <v/>
      </c>
      <c r="O543" s="21"/>
      <c r="P543" s="21" t="s">
        <v>3211</v>
      </c>
      <c r="Q543" s="21"/>
      <c r="R543" s="21" t="str">
        <f>LEFT('2012-2022'!$P543,4)</f>
        <v>2013</v>
      </c>
      <c r="S543" s="21" t="s">
        <v>43</v>
      </c>
      <c r="T543" s="21"/>
      <c r="U543" s="21"/>
      <c r="V543" s="21"/>
      <c r="W543" s="27"/>
      <c r="X543" s="27"/>
      <c r="Y543" s="12"/>
    </row>
    <row r="544" ht="15.75" customHeight="1">
      <c r="A544" s="21">
        <v>2.3182864E7</v>
      </c>
      <c r="B544" s="21" t="s">
        <v>3273</v>
      </c>
      <c r="C544" s="21" t="s">
        <v>3274</v>
      </c>
      <c r="D544" s="21" t="s">
        <v>3275</v>
      </c>
      <c r="E544" s="21" t="s">
        <v>3276</v>
      </c>
      <c r="F544" s="21" t="s">
        <v>3277</v>
      </c>
      <c r="G544" s="21">
        <v>2013.0</v>
      </c>
      <c r="H544" s="26">
        <v>41241.0</v>
      </c>
      <c r="I544" s="21"/>
      <c r="J544" s="21"/>
      <c r="K544" s="21" t="s">
        <v>3278</v>
      </c>
      <c r="L544" s="21" t="str">
        <f>IF(ISNUMBER(VLOOKUP(A544,EXCL,1,FALSE)),"Excluido",IF(ISNUMBER(VLOOKUP(A544,POST,1,FALSE)),"PostAlerta",IF(ISNUMBER(VLOOKUP(A544,PRE,1,FALSE)),"PreAlerta","")))</f>
        <v>Excluido</v>
      </c>
      <c r="M544" s="21" t="str">
        <f>IF(ISNUMBER(A544),(IF(ISNUMBER(VLOOKUP(A544,KEYWORDS,1,FALSE)),"C/PalabrasClaves","S/PalabrasClaves")),"")</f>
        <v>S/PalabrasClaves</v>
      </c>
      <c r="N544" s="21" t="str">
        <f t="shared" si="11"/>
        <v/>
      </c>
      <c r="O544" s="21"/>
      <c r="P544" s="21" t="s">
        <v>3211</v>
      </c>
      <c r="Q544" s="21"/>
      <c r="R544" s="21" t="str">
        <f>LEFT('2012-2022'!$P544,4)</f>
        <v>2013</v>
      </c>
      <c r="S544" s="21" t="s">
        <v>43</v>
      </c>
      <c r="T544" s="21"/>
      <c r="U544" s="21"/>
      <c r="V544" s="21"/>
      <c r="W544" s="27"/>
      <c r="X544" s="27"/>
      <c r="Y544" s="28"/>
    </row>
    <row r="545" ht="15.75" customHeight="1">
      <c r="A545" s="21">
        <v>2.3183165E7</v>
      </c>
      <c r="B545" s="21" t="s">
        <v>3279</v>
      </c>
      <c r="C545" s="21" t="s">
        <v>3280</v>
      </c>
      <c r="D545" s="21" t="s">
        <v>3281</v>
      </c>
      <c r="E545" s="21" t="s">
        <v>3282</v>
      </c>
      <c r="F545" s="21" t="s">
        <v>3283</v>
      </c>
      <c r="G545" s="21">
        <v>2013.0</v>
      </c>
      <c r="H545" s="26">
        <v>41241.0</v>
      </c>
      <c r="I545" s="21" t="s">
        <v>3284</v>
      </c>
      <c r="J545" s="21"/>
      <c r="K545" s="21" t="s">
        <v>3285</v>
      </c>
      <c r="L545" s="21" t="str">
        <f>IF(ISNUMBER(VLOOKUP(A545,EXCL,1,FALSE)),"Excluido",IF(ISNUMBER(VLOOKUP(A545,POST,1,FALSE)),"PostAlerta",IF(ISNUMBER(VLOOKUP(A545,PRE,1,FALSE)),"PreAlerta","")))</f>
        <v>PreAlerta</v>
      </c>
      <c r="M545" s="21" t="str">
        <f>IF(ISNUMBER(A545),(IF(ISNUMBER(VLOOKUP(A545,KEYWORDS,1,FALSE)),"C/PalabrasClaves","S/PalabrasClaves")),"")</f>
        <v>S/PalabrasClaves</v>
      </c>
      <c r="N545" s="21" t="str">
        <f t="shared" si="11"/>
        <v/>
      </c>
      <c r="O545" s="21"/>
      <c r="P545" s="21" t="s">
        <v>3211</v>
      </c>
      <c r="Q545" s="21"/>
      <c r="R545" s="21" t="str">
        <f>LEFT('2012-2022'!$P545,4)</f>
        <v>2013</v>
      </c>
      <c r="S545" s="21" t="s">
        <v>43</v>
      </c>
      <c r="T545" s="21"/>
      <c r="U545" s="21"/>
      <c r="V545" s="21"/>
      <c r="W545" s="27"/>
      <c r="X545" s="27"/>
      <c r="Y545" s="12"/>
    </row>
    <row r="546" ht="15.75" customHeight="1">
      <c r="A546" s="21">
        <v>2.3183973E7</v>
      </c>
      <c r="B546" s="21" t="s">
        <v>3286</v>
      </c>
      <c r="C546" s="21" t="s">
        <v>3287</v>
      </c>
      <c r="D546" s="21" t="s">
        <v>3288</v>
      </c>
      <c r="E546" s="21" t="s">
        <v>1946</v>
      </c>
      <c r="F546" s="21" t="s">
        <v>182</v>
      </c>
      <c r="G546" s="21">
        <v>2013.0</v>
      </c>
      <c r="H546" s="26">
        <v>41241.0</v>
      </c>
      <c r="I546" s="21" t="s">
        <v>3289</v>
      </c>
      <c r="J546" s="21"/>
      <c r="K546" s="21" t="s">
        <v>3290</v>
      </c>
      <c r="L546" s="21" t="str">
        <f>IF(ISNUMBER(VLOOKUP(A546,EXCL,1,FALSE)),"Excluido",IF(ISNUMBER(VLOOKUP(A546,POST,1,FALSE)),"PostAlerta",IF(ISNUMBER(VLOOKUP(A546,PRE,1,FALSE)),"PreAlerta","")))</f>
        <v>PreAlerta</v>
      </c>
      <c r="M546" s="21" t="str">
        <f>IF(ISNUMBER(A546),(IF(ISNUMBER(VLOOKUP(A546,KEYWORDS,1,FALSE)),"C/PalabrasClaves","S/PalabrasClaves")),"")</f>
        <v>S/PalabrasClaves</v>
      </c>
      <c r="N546" s="21" t="str">
        <f t="shared" si="11"/>
        <v/>
      </c>
      <c r="O546" s="21"/>
      <c r="P546" s="21" t="s">
        <v>3211</v>
      </c>
      <c r="Q546" s="21"/>
      <c r="R546" s="21" t="str">
        <f>LEFT('2012-2022'!$P546,4)</f>
        <v>2013</v>
      </c>
      <c r="S546" s="21" t="s">
        <v>43</v>
      </c>
      <c r="T546" s="21"/>
      <c r="U546" s="21"/>
      <c r="V546" s="21"/>
      <c r="W546" s="27"/>
      <c r="X546" s="27"/>
      <c r="Y546" s="28"/>
    </row>
    <row r="547" ht="15.75" customHeight="1">
      <c r="A547" s="21">
        <v>2.3224087E7</v>
      </c>
      <c r="B547" s="21" t="s">
        <v>3291</v>
      </c>
      <c r="C547" s="21" t="s">
        <v>3292</v>
      </c>
      <c r="D547" s="21" t="s">
        <v>3293</v>
      </c>
      <c r="E547" s="21" t="s">
        <v>3294</v>
      </c>
      <c r="F547" s="21" t="s">
        <v>175</v>
      </c>
      <c r="G547" s="21">
        <v>2013.0</v>
      </c>
      <c r="H547" s="26">
        <v>41254.0</v>
      </c>
      <c r="I547" s="21" t="s">
        <v>3295</v>
      </c>
      <c r="J547" s="21"/>
      <c r="K547" s="21" t="s">
        <v>3296</v>
      </c>
      <c r="L547" s="21" t="str">
        <f>IF(ISNUMBER(VLOOKUP(A547,EXCL,1,FALSE)),"Excluido",IF(ISNUMBER(VLOOKUP(A547,POST,1,FALSE)),"PostAlerta",IF(ISNUMBER(VLOOKUP(A547,PRE,1,FALSE)),"PreAlerta","")))</f>
        <v>PreAlerta</v>
      </c>
      <c r="M547" s="21" t="str">
        <f>IF(ISNUMBER(A547),(IF(ISNUMBER(VLOOKUP(A547,KEYWORDS,1,FALSE)),"C/PalabrasClaves","S/PalabrasClaves")),"")</f>
        <v>S/PalabrasClaves</v>
      </c>
      <c r="N547" s="21" t="str">
        <f t="shared" si="11"/>
        <v/>
      </c>
      <c r="O547" s="21"/>
      <c r="P547" s="21" t="s">
        <v>3211</v>
      </c>
      <c r="Q547" s="21"/>
      <c r="R547" s="21" t="str">
        <f>LEFT('2012-2022'!$P547,4)</f>
        <v>2013</v>
      </c>
      <c r="S547" s="21" t="s">
        <v>43</v>
      </c>
      <c r="T547" s="21"/>
      <c r="U547" s="21"/>
      <c r="V547" s="21"/>
      <c r="W547" s="27"/>
      <c r="X547" s="27"/>
      <c r="Y547" s="12"/>
    </row>
    <row r="548" ht="15.75" customHeight="1">
      <c r="A548" s="21">
        <v>2.3230293E7</v>
      </c>
      <c r="B548" s="21" t="s">
        <v>3297</v>
      </c>
      <c r="C548" s="21" t="s">
        <v>3298</v>
      </c>
      <c r="D548" s="21" t="s">
        <v>3299</v>
      </c>
      <c r="E548" s="21" t="s">
        <v>3300</v>
      </c>
      <c r="F548" s="21" t="s">
        <v>439</v>
      </c>
      <c r="G548" s="21">
        <v>2013.0</v>
      </c>
      <c r="H548" s="26">
        <v>41255.0</v>
      </c>
      <c r="I548" s="21" t="s">
        <v>3301</v>
      </c>
      <c r="J548" s="21"/>
      <c r="K548" s="21" t="s">
        <v>3302</v>
      </c>
      <c r="L548" s="21" t="str">
        <f>IF(ISNUMBER(VLOOKUP(A548,EXCL,1,FALSE)),"Excluido",IF(ISNUMBER(VLOOKUP(A548,POST,1,FALSE)),"PostAlerta",IF(ISNUMBER(VLOOKUP(A548,PRE,1,FALSE)),"PreAlerta","")))</f>
        <v>PreAlerta</v>
      </c>
      <c r="M548" s="21" t="str">
        <f>IF(ISNUMBER(A548),(IF(ISNUMBER(VLOOKUP(A548,KEYWORDS,1,FALSE)),"C/PalabrasClaves","S/PalabrasClaves")),"")</f>
        <v>S/PalabrasClaves</v>
      </c>
      <c r="N548" s="21" t="str">
        <f t="shared" si="11"/>
        <v/>
      </c>
      <c r="O548" s="21"/>
      <c r="P548" s="21" t="s">
        <v>3211</v>
      </c>
      <c r="Q548" s="21"/>
      <c r="R548" s="21" t="str">
        <f>LEFT('2012-2022'!$P548,4)</f>
        <v>2013</v>
      </c>
      <c r="S548" s="21" t="s">
        <v>43</v>
      </c>
      <c r="T548" s="21"/>
      <c r="U548" s="21"/>
      <c r="V548" s="21"/>
      <c r="W548" s="27"/>
      <c r="X548" s="27"/>
      <c r="Y548" s="28"/>
    </row>
    <row r="549" ht="15.75" customHeight="1">
      <c r="A549" s="21">
        <v>2.3238243E7</v>
      </c>
      <c r="B549" s="21" t="s">
        <v>3303</v>
      </c>
      <c r="C549" s="21" t="s">
        <v>3304</v>
      </c>
      <c r="D549" s="21" t="s">
        <v>3305</v>
      </c>
      <c r="E549" s="21" t="s">
        <v>1653</v>
      </c>
      <c r="F549" s="21" t="s">
        <v>496</v>
      </c>
      <c r="G549" s="21">
        <v>2013.0</v>
      </c>
      <c r="H549" s="26">
        <v>41258.0</v>
      </c>
      <c r="I549" s="21"/>
      <c r="J549" s="21"/>
      <c r="K549" s="21" t="s">
        <v>3306</v>
      </c>
      <c r="L549" s="21" t="str">
        <f>IF(ISNUMBER(VLOOKUP(A549,EXCL,1,FALSE)),"Excluido",IF(ISNUMBER(VLOOKUP(A549,POST,1,FALSE)),"PostAlerta",IF(ISNUMBER(VLOOKUP(A549,PRE,1,FALSE)),"PreAlerta","")))</f>
        <v>PreAlerta</v>
      </c>
      <c r="M549" s="21" t="str">
        <f>IF(ISNUMBER(A549),(IF(ISNUMBER(VLOOKUP(A549,KEYWORDS,1,FALSE)),"C/PalabrasClaves","S/PalabrasClaves")),"")</f>
        <v>S/PalabrasClaves</v>
      </c>
      <c r="N549" s="21" t="str">
        <f t="shared" si="11"/>
        <v/>
      </c>
      <c r="O549" s="21"/>
      <c r="P549" s="21" t="s">
        <v>3211</v>
      </c>
      <c r="Q549" s="21"/>
      <c r="R549" s="21" t="str">
        <f>LEFT('2012-2022'!$P549,4)</f>
        <v>2013</v>
      </c>
      <c r="S549" s="21" t="s">
        <v>43</v>
      </c>
      <c r="T549" s="21"/>
      <c r="U549" s="21"/>
      <c r="V549" s="21"/>
      <c r="W549" s="27"/>
      <c r="X549" s="27"/>
      <c r="Y549" s="12"/>
    </row>
    <row r="550" ht="15.75" customHeight="1">
      <c r="A550" s="21">
        <v>2.324197E7</v>
      </c>
      <c r="B550" s="21" t="s">
        <v>3307</v>
      </c>
      <c r="C550" s="21" t="s">
        <v>3308</v>
      </c>
      <c r="D550" s="21" t="s">
        <v>3309</v>
      </c>
      <c r="E550" s="21" t="s">
        <v>3310</v>
      </c>
      <c r="F550" s="21" t="s">
        <v>182</v>
      </c>
      <c r="G550" s="21">
        <v>2013.0</v>
      </c>
      <c r="H550" s="26">
        <v>41261.0</v>
      </c>
      <c r="I550" s="21" t="s">
        <v>3311</v>
      </c>
      <c r="J550" s="21"/>
      <c r="K550" s="21" t="s">
        <v>3312</v>
      </c>
      <c r="L550" s="21" t="str">
        <f>IF(ISNUMBER(VLOOKUP(A550,EXCL,1,FALSE)),"Excluido",IF(ISNUMBER(VLOOKUP(A550,POST,1,FALSE)),"PostAlerta",IF(ISNUMBER(VLOOKUP(A550,PRE,1,FALSE)),"PreAlerta","")))</f>
        <v>PreAlerta</v>
      </c>
      <c r="M550" s="21" t="str">
        <f>IF(ISNUMBER(A550),(IF(ISNUMBER(VLOOKUP(A550,KEYWORDS,1,FALSE)),"C/PalabrasClaves","S/PalabrasClaves")),"")</f>
        <v>S/PalabrasClaves</v>
      </c>
      <c r="N550" s="21" t="str">
        <f t="shared" si="11"/>
        <v/>
      </c>
      <c r="O550" s="21"/>
      <c r="P550" s="21" t="s">
        <v>3211</v>
      </c>
      <c r="Q550" s="21"/>
      <c r="R550" s="21" t="str">
        <f>LEFT('2012-2022'!$P550,4)</f>
        <v>2013</v>
      </c>
      <c r="S550" s="21" t="s">
        <v>43</v>
      </c>
      <c r="T550" s="21"/>
      <c r="U550" s="21"/>
      <c r="V550" s="21"/>
      <c r="W550" s="27"/>
      <c r="X550" s="27"/>
      <c r="Y550" s="28"/>
    </row>
    <row r="551" ht="15.75" customHeight="1">
      <c r="A551" s="21">
        <v>2.3253042E7</v>
      </c>
      <c r="B551" s="21" t="s">
        <v>3313</v>
      </c>
      <c r="C551" s="21" t="s">
        <v>3314</v>
      </c>
      <c r="D551" s="21" t="s">
        <v>3315</v>
      </c>
      <c r="E551" s="21" t="s">
        <v>3316</v>
      </c>
      <c r="F551" s="21" t="s">
        <v>1205</v>
      </c>
      <c r="G551" s="21">
        <v>2013.0</v>
      </c>
      <c r="H551" s="26">
        <v>41264.0</v>
      </c>
      <c r="I551" s="21"/>
      <c r="J551" s="21"/>
      <c r="K551" s="21" t="s">
        <v>3317</v>
      </c>
      <c r="L551" s="21" t="str">
        <f>IF(ISNUMBER(VLOOKUP(A551,EXCL,1,FALSE)),"Excluido",IF(ISNUMBER(VLOOKUP(A551,POST,1,FALSE)),"PostAlerta",IF(ISNUMBER(VLOOKUP(A551,PRE,1,FALSE)),"PreAlerta","")))</f>
        <v>PreAlerta</v>
      </c>
      <c r="M551" s="21" t="str">
        <f>IF(ISNUMBER(A551),(IF(ISNUMBER(VLOOKUP(A551,KEYWORDS,1,FALSE)),"C/PalabrasClaves","S/PalabrasClaves")),"")</f>
        <v>S/PalabrasClaves</v>
      </c>
      <c r="N551" s="21" t="str">
        <f t="shared" si="11"/>
        <v/>
      </c>
      <c r="O551" s="21"/>
      <c r="P551" s="21" t="s">
        <v>3211</v>
      </c>
      <c r="Q551" s="21"/>
      <c r="R551" s="21" t="str">
        <f>LEFT('2012-2022'!$P551,4)</f>
        <v>2013</v>
      </c>
      <c r="S551" s="21" t="s">
        <v>43</v>
      </c>
      <c r="T551" s="21"/>
      <c r="U551" s="21"/>
      <c r="V551" s="21"/>
      <c r="W551" s="27"/>
      <c r="X551" s="27"/>
      <c r="Y551" s="12"/>
    </row>
    <row r="552" ht="15.75" customHeight="1">
      <c r="A552" s="21">
        <v>2.3269454E7</v>
      </c>
      <c r="B552" s="21" t="s">
        <v>3318</v>
      </c>
      <c r="C552" s="21" t="s">
        <v>3319</v>
      </c>
      <c r="D552" s="21" t="s">
        <v>3320</v>
      </c>
      <c r="E552" s="21" t="s">
        <v>3321</v>
      </c>
      <c r="F552" s="21" t="s">
        <v>1449</v>
      </c>
      <c r="G552" s="21">
        <v>2013.0</v>
      </c>
      <c r="H552" s="26">
        <v>41271.0</v>
      </c>
      <c r="I552" s="21"/>
      <c r="J552" s="21"/>
      <c r="K552" s="21" t="s">
        <v>3322</v>
      </c>
      <c r="L552" s="21" t="str">
        <f>IF(ISNUMBER(VLOOKUP(A552,EXCL,1,FALSE)),"Excluido",IF(ISNUMBER(VLOOKUP(A552,POST,1,FALSE)),"PostAlerta",IF(ISNUMBER(VLOOKUP(A552,PRE,1,FALSE)),"PreAlerta","")))</f>
        <v>PreAlerta</v>
      </c>
      <c r="M552" s="21" t="str">
        <f>IF(ISNUMBER(A552),(IF(ISNUMBER(VLOOKUP(A552,KEYWORDS,1,FALSE)),"C/PalabrasClaves","S/PalabrasClaves")),"")</f>
        <v>S/PalabrasClaves</v>
      </c>
      <c r="N552" s="21" t="str">
        <f t="shared" si="11"/>
        <v/>
      </c>
      <c r="O552" s="21"/>
      <c r="P552" s="21" t="s">
        <v>3211</v>
      </c>
      <c r="Q552" s="21"/>
      <c r="R552" s="21" t="str">
        <f>LEFT('2012-2022'!$P552,4)</f>
        <v>2013</v>
      </c>
      <c r="S552" s="21" t="s">
        <v>43</v>
      </c>
      <c r="T552" s="21"/>
      <c r="U552" s="21"/>
      <c r="V552" s="21"/>
      <c r="W552" s="27"/>
      <c r="X552" s="27"/>
      <c r="Y552" s="28"/>
    </row>
    <row r="553" ht="15.75" customHeight="1">
      <c r="A553" s="21">
        <v>2.3276749E7</v>
      </c>
      <c r="B553" s="21" t="s">
        <v>3323</v>
      </c>
      <c r="C553" s="21" t="s">
        <v>3324</v>
      </c>
      <c r="D553" s="21" t="s">
        <v>3325</v>
      </c>
      <c r="E553" s="21" t="s">
        <v>3326</v>
      </c>
      <c r="F553" s="21" t="s">
        <v>496</v>
      </c>
      <c r="G553" s="21">
        <v>2013.0</v>
      </c>
      <c r="H553" s="26">
        <v>41276.0</v>
      </c>
      <c r="I553" s="21" t="s">
        <v>3327</v>
      </c>
      <c r="J553" s="21" t="s">
        <v>3328</v>
      </c>
      <c r="K553" s="21" t="s">
        <v>3329</v>
      </c>
      <c r="L553" s="21" t="str">
        <f>IF(ISNUMBER(VLOOKUP(A553,EXCL,1,FALSE)),"Excluido",IF(ISNUMBER(VLOOKUP(A553,POST,1,FALSE)),"PostAlerta",IF(ISNUMBER(VLOOKUP(A553,PRE,1,FALSE)),"PreAlerta","")))</f>
        <v>PreAlerta</v>
      </c>
      <c r="M553" s="21" t="str">
        <f>IF(ISNUMBER(A553),(IF(ISNUMBER(VLOOKUP(A553,KEYWORDS,1,FALSE)),"C/PalabrasClaves","S/PalabrasClaves")),"")</f>
        <v>S/PalabrasClaves</v>
      </c>
      <c r="N553" s="21" t="str">
        <f t="shared" si="11"/>
        <v/>
      </c>
      <c r="O553" s="21"/>
      <c r="P553" s="21" t="s">
        <v>3211</v>
      </c>
      <c r="Q553" s="21"/>
      <c r="R553" s="21" t="str">
        <f>LEFT('2012-2022'!$P553,4)</f>
        <v>2013</v>
      </c>
      <c r="S553" s="21" t="s">
        <v>43</v>
      </c>
      <c r="T553" s="21"/>
      <c r="U553" s="21"/>
      <c r="V553" s="21"/>
      <c r="W553" s="27"/>
      <c r="X553" s="27"/>
      <c r="Y553" s="12"/>
    </row>
    <row r="554" ht="15.75" customHeight="1">
      <c r="A554" s="21">
        <v>2.3289394E7</v>
      </c>
      <c r="B554" s="21" t="s">
        <v>3330</v>
      </c>
      <c r="C554" s="21" t="s">
        <v>3331</v>
      </c>
      <c r="D554" s="21" t="s">
        <v>3332</v>
      </c>
      <c r="E554" s="21" t="s">
        <v>3333</v>
      </c>
      <c r="F554" s="21" t="s">
        <v>151</v>
      </c>
      <c r="G554" s="21">
        <v>2013.0</v>
      </c>
      <c r="H554" s="26">
        <v>41282.0</v>
      </c>
      <c r="I554" s="21"/>
      <c r="J554" s="21"/>
      <c r="K554" s="21" t="s">
        <v>3334</v>
      </c>
      <c r="L554" s="21" t="str">
        <f>IF(ISNUMBER(VLOOKUP(A554,EXCL,1,FALSE)),"Excluido",IF(ISNUMBER(VLOOKUP(A554,POST,1,FALSE)),"PostAlerta",IF(ISNUMBER(VLOOKUP(A554,PRE,1,FALSE)),"PreAlerta","")))</f>
        <v>PreAlerta</v>
      </c>
      <c r="M554" s="21" t="str">
        <f>IF(ISNUMBER(A554),(IF(ISNUMBER(VLOOKUP(A554,KEYWORDS,1,FALSE)),"C/PalabrasClaves","S/PalabrasClaves")),"")</f>
        <v>S/PalabrasClaves</v>
      </c>
      <c r="N554" s="21" t="str">
        <f t="shared" si="11"/>
        <v/>
      </c>
      <c r="O554" s="21"/>
      <c r="P554" s="21" t="s">
        <v>3211</v>
      </c>
      <c r="Q554" s="21"/>
      <c r="R554" s="21" t="str">
        <f>LEFT('2012-2022'!$P554,4)</f>
        <v>2013</v>
      </c>
      <c r="S554" s="21" t="s">
        <v>43</v>
      </c>
      <c r="T554" s="21"/>
      <c r="U554" s="21"/>
      <c r="V554" s="21"/>
      <c r="W554" s="27"/>
      <c r="X554" s="27"/>
      <c r="Y554" s="28"/>
    </row>
    <row r="555" ht="15.75" customHeight="1">
      <c r="A555" s="21">
        <v>2.3289398E7</v>
      </c>
      <c r="B555" s="21" t="s">
        <v>3335</v>
      </c>
      <c r="C555" s="21" t="s">
        <v>3336</v>
      </c>
      <c r="D555" s="21" t="s">
        <v>3337</v>
      </c>
      <c r="E555" s="21" t="s">
        <v>3338</v>
      </c>
      <c r="F555" s="21" t="s">
        <v>151</v>
      </c>
      <c r="G555" s="21">
        <v>2013.0</v>
      </c>
      <c r="H555" s="26">
        <v>41282.0</v>
      </c>
      <c r="I555" s="21"/>
      <c r="J555" s="21"/>
      <c r="K555" s="21" t="s">
        <v>3339</v>
      </c>
      <c r="L555" s="21" t="str">
        <f>IF(ISNUMBER(VLOOKUP(A555,EXCL,1,FALSE)),"Excluido",IF(ISNUMBER(VLOOKUP(A555,POST,1,FALSE)),"PostAlerta",IF(ISNUMBER(VLOOKUP(A555,PRE,1,FALSE)),"PreAlerta","")))</f>
        <v>PreAlerta</v>
      </c>
      <c r="M555" s="21" t="str">
        <f>IF(ISNUMBER(A555),(IF(ISNUMBER(VLOOKUP(A555,KEYWORDS,1,FALSE)),"C/PalabrasClaves","S/PalabrasClaves")),"")</f>
        <v>S/PalabrasClaves</v>
      </c>
      <c r="N555" s="21" t="str">
        <f t="shared" si="11"/>
        <v/>
      </c>
      <c r="O555" s="21"/>
      <c r="P555" s="21" t="s">
        <v>3211</v>
      </c>
      <c r="Q555" s="21"/>
      <c r="R555" s="21" t="str">
        <f>LEFT('2012-2022'!$P555,4)</f>
        <v>2013</v>
      </c>
      <c r="S555" s="21" t="s">
        <v>43</v>
      </c>
      <c r="T555" s="21"/>
      <c r="U555" s="21"/>
      <c r="V555" s="21"/>
      <c r="W555" s="27"/>
      <c r="X555" s="27"/>
      <c r="Y555" s="12"/>
    </row>
    <row r="556" ht="15.75" customHeight="1">
      <c r="A556" s="21">
        <v>2.3296446E7</v>
      </c>
      <c r="B556" s="21" t="s">
        <v>3340</v>
      </c>
      <c r="C556" s="21" t="s">
        <v>3341</v>
      </c>
      <c r="D556" s="21" t="s">
        <v>3342</v>
      </c>
      <c r="E556" s="21" t="s">
        <v>1928</v>
      </c>
      <c r="F556" s="21" t="s">
        <v>1449</v>
      </c>
      <c r="G556" s="21">
        <v>2013.0</v>
      </c>
      <c r="H556" s="26">
        <v>41283.0</v>
      </c>
      <c r="I556" s="21"/>
      <c r="J556" s="21"/>
      <c r="K556" s="21" t="s">
        <v>3343</v>
      </c>
      <c r="L556" s="21" t="str">
        <f>IF(ISNUMBER(VLOOKUP(A556,EXCL,1,FALSE)),"Excluido",IF(ISNUMBER(VLOOKUP(A556,POST,1,FALSE)),"PostAlerta",IF(ISNUMBER(VLOOKUP(A556,PRE,1,FALSE)),"PreAlerta","")))</f>
        <v>PreAlerta</v>
      </c>
      <c r="M556" s="21" t="str">
        <f>IF(ISNUMBER(A556),(IF(ISNUMBER(VLOOKUP(A556,KEYWORDS,1,FALSE)),"C/PalabrasClaves","S/PalabrasClaves")),"")</f>
        <v>S/PalabrasClaves</v>
      </c>
      <c r="N556" s="21" t="str">
        <f t="shared" si="11"/>
        <v/>
      </c>
      <c r="O556" s="21"/>
      <c r="P556" s="21" t="s">
        <v>3211</v>
      </c>
      <c r="Q556" s="21"/>
      <c r="R556" s="21" t="str">
        <f>LEFT('2012-2022'!$P556,4)</f>
        <v>2013</v>
      </c>
      <c r="S556" s="21" t="s">
        <v>43</v>
      </c>
      <c r="T556" s="21"/>
      <c r="U556" s="21"/>
      <c r="V556" s="21"/>
      <c r="W556" s="27"/>
      <c r="X556" s="27"/>
      <c r="Y556" s="28"/>
    </row>
    <row r="557" ht="15.75" customHeight="1">
      <c r="A557" s="21">
        <v>2.3339787E7</v>
      </c>
      <c r="B557" s="21" t="s">
        <v>3344</v>
      </c>
      <c r="C557" s="21" t="s">
        <v>3345</v>
      </c>
      <c r="D557" s="21" t="s">
        <v>3346</v>
      </c>
      <c r="E557" s="21" t="s">
        <v>3347</v>
      </c>
      <c r="F557" s="21" t="s">
        <v>1076</v>
      </c>
      <c r="G557" s="21">
        <v>2013.0</v>
      </c>
      <c r="H557" s="26">
        <v>41298.0</v>
      </c>
      <c r="I557" s="21"/>
      <c r="J557" s="21"/>
      <c r="K557" s="21" t="s">
        <v>3348</v>
      </c>
      <c r="L557" s="21" t="str">
        <f>IF(ISNUMBER(VLOOKUP(A557,EXCL,1,FALSE)),"Excluido",IF(ISNUMBER(VLOOKUP(A557,POST,1,FALSE)),"PostAlerta",IF(ISNUMBER(VLOOKUP(A557,PRE,1,FALSE)),"PreAlerta","")))</f>
        <v>PreAlerta</v>
      </c>
      <c r="M557" s="21" t="str">
        <f>IF(ISNUMBER(A557),(IF(ISNUMBER(VLOOKUP(A557,KEYWORDS,1,FALSE)),"C/PalabrasClaves","S/PalabrasClaves")),"")</f>
        <v>S/PalabrasClaves</v>
      </c>
      <c r="N557" s="21" t="str">
        <f t="shared" si="11"/>
        <v/>
      </c>
      <c r="O557" s="21"/>
      <c r="P557" s="21" t="s">
        <v>3211</v>
      </c>
      <c r="Q557" s="21"/>
      <c r="R557" s="21" t="str">
        <f>LEFT('2012-2022'!$P557,4)</f>
        <v>2013</v>
      </c>
      <c r="S557" s="21" t="s">
        <v>43</v>
      </c>
      <c r="T557" s="21"/>
      <c r="U557" s="21"/>
      <c r="V557" s="21"/>
      <c r="W557" s="27"/>
      <c r="X557" s="27"/>
      <c r="Y557" s="12"/>
    </row>
    <row r="558" ht="15.75" customHeight="1">
      <c r="A558" s="21">
        <v>2.3339917E7</v>
      </c>
      <c r="B558" s="21" t="s">
        <v>3349</v>
      </c>
      <c r="C558" s="21" t="s">
        <v>3350</v>
      </c>
      <c r="D558" s="21" t="s">
        <v>3351</v>
      </c>
      <c r="E558" s="21" t="s">
        <v>3352</v>
      </c>
      <c r="F558" s="21" t="s">
        <v>502</v>
      </c>
      <c r="G558" s="21">
        <v>2013.0</v>
      </c>
      <c r="H558" s="26">
        <v>41298.0</v>
      </c>
      <c r="I558" s="21"/>
      <c r="J558" s="21"/>
      <c r="K558" s="21" t="s">
        <v>3353</v>
      </c>
      <c r="L558" s="21" t="str">
        <f>IF(ISNUMBER(VLOOKUP(A558,EXCL,1,FALSE)),"Excluido",IF(ISNUMBER(VLOOKUP(A558,POST,1,FALSE)),"PostAlerta",IF(ISNUMBER(VLOOKUP(A558,PRE,1,FALSE)),"PreAlerta","")))</f>
        <v>PreAlerta</v>
      </c>
      <c r="M558" s="21" t="str">
        <f>IF(ISNUMBER(A558),(IF(ISNUMBER(VLOOKUP(A558,KEYWORDS,1,FALSE)),"C/PalabrasClaves","S/PalabrasClaves")),"")</f>
        <v>S/PalabrasClaves</v>
      </c>
      <c r="N558" s="21" t="str">
        <f t="shared" si="11"/>
        <v/>
      </c>
      <c r="O558" s="21"/>
      <c r="P558" s="21" t="s">
        <v>3211</v>
      </c>
      <c r="Q558" s="21"/>
      <c r="R558" s="21" t="str">
        <f>LEFT('2012-2022'!$P558,4)</f>
        <v>2013</v>
      </c>
      <c r="S558" s="21" t="s">
        <v>43</v>
      </c>
      <c r="T558" s="21"/>
      <c r="U558" s="21"/>
      <c r="V558" s="21"/>
      <c r="W558" s="27"/>
      <c r="X558" s="27"/>
      <c r="Y558" s="28"/>
    </row>
    <row r="559" ht="15.75" customHeight="1">
      <c r="A559" s="21">
        <v>2.3343524E7</v>
      </c>
      <c r="B559" s="21" t="s">
        <v>3354</v>
      </c>
      <c r="C559" s="21" t="s">
        <v>3355</v>
      </c>
      <c r="D559" s="21" t="s">
        <v>3356</v>
      </c>
      <c r="E559" s="21" t="s">
        <v>3357</v>
      </c>
      <c r="F559" s="21" t="s">
        <v>508</v>
      </c>
      <c r="G559" s="21">
        <v>2013.0</v>
      </c>
      <c r="H559" s="26">
        <v>41299.0</v>
      </c>
      <c r="I559" s="21" t="s">
        <v>3358</v>
      </c>
      <c r="J559" s="21"/>
      <c r="K559" s="21" t="s">
        <v>3359</v>
      </c>
      <c r="L559" s="21" t="str">
        <f>IF(ISNUMBER(VLOOKUP(A559,EXCL,1,FALSE)),"Excluido",IF(ISNUMBER(VLOOKUP(A559,POST,1,FALSE)),"PostAlerta",IF(ISNUMBER(VLOOKUP(A559,PRE,1,FALSE)),"PreAlerta","")))</f>
        <v>PreAlerta</v>
      </c>
      <c r="M559" s="21" t="str">
        <f>IF(ISNUMBER(A559),(IF(ISNUMBER(VLOOKUP(A559,KEYWORDS,1,FALSE)),"C/PalabrasClaves","S/PalabrasClaves")),"")</f>
        <v>S/PalabrasClaves</v>
      </c>
      <c r="N559" s="21" t="str">
        <f t="shared" si="11"/>
        <v/>
      </c>
      <c r="O559" s="21"/>
      <c r="P559" s="21" t="s">
        <v>3211</v>
      </c>
      <c r="Q559" s="21"/>
      <c r="R559" s="21" t="str">
        <f>LEFT('2012-2022'!$P559,4)</f>
        <v>2013</v>
      </c>
      <c r="S559" s="21" t="s">
        <v>43</v>
      </c>
      <c r="T559" s="21"/>
      <c r="U559" s="21"/>
      <c r="V559" s="21"/>
      <c r="W559" s="27"/>
      <c r="X559" s="27"/>
      <c r="Y559" s="12"/>
    </row>
    <row r="560" ht="15.75" customHeight="1">
      <c r="A560" s="21">
        <v>2.3347529E7</v>
      </c>
      <c r="B560" s="21" t="s">
        <v>3360</v>
      </c>
      <c r="C560" s="21" t="s">
        <v>3361</v>
      </c>
      <c r="D560" s="21" t="s">
        <v>3362</v>
      </c>
      <c r="E560" s="21" t="s">
        <v>3363</v>
      </c>
      <c r="F560" s="21" t="s">
        <v>508</v>
      </c>
      <c r="G560" s="21">
        <v>2013.0</v>
      </c>
      <c r="H560" s="26">
        <v>41300.0</v>
      </c>
      <c r="I560" s="21" t="s">
        <v>3364</v>
      </c>
      <c r="J560" s="21"/>
      <c r="K560" s="21" t="s">
        <v>3365</v>
      </c>
      <c r="L560" s="21" t="str">
        <f>IF(ISNUMBER(VLOOKUP(A560,EXCL,1,FALSE)),"Excluido",IF(ISNUMBER(VLOOKUP(A560,POST,1,FALSE)),"PostAlerta",IF(ISNUMBER(VLOOKUP(A560,PRE,1,FALSE)),"PreAlerta","")))</f>
        <v>PreAlerta</v>
      </c>
      <c r="M560" s="21" t="str">
        <f>IF(ISNUMBER(A560),(IF(ISNUMBER(VLOOKUP(A560,KEYWORDS,1,FALSE)),"C/PalabrasClaves","S/PalabrasClaves")),"")</f>
        <v>S/PalabrasClaves</v>
      </c>
      <c r="N560" s="21" t="str">
        <f t="shared" si="11"/>
        <v/>
      </c>
      <c r="O560" s="21"/>
      <c r="P560" s="21" t="s">
        <v>3211</v>
      </c>
      <c r="Q560" s="21"/>
      <c r="R560" s="21" t="str">
        <f>LEFT('2012-2022'!$P560,4)</f>
        <v>2013</v>
      </c>
      <c r="S560" s="21" t="s">
        <v>43</v>
      </c>
      <c r="T560" s="21"/>
      <c r="U560" s="21"/>
      <c r="V560" s="21"/>
      <c r="W560" s="27"/>
      <c r="X560" s="27"/>
      <c r="Y560" s="28"/>
    </row>
    <row r="561" ht="15.75" customHeight="1">
      <c r="A561" s="21">
        <v>2.3398404E7</v>
      </c>
      <c r="B561" s="21" t="s">
        <v>3366</v>
      </c>
      <c r="C561" s="21" t="s">
        <v>3367</v>
      </c>
      <c r="D561" s="21" t="s">
        <v>3368</v>
      </c>
      <c r="E561" s="21" t="s">
        <v>3369</v>
      </c>
      <c r="F561" s="21" t="s">
        <v>112</v>
      </c>
      <c r="G561" s="21">
        <v>2013.0</v>
      </c>
      <c r="H561" s="26">
        <v>41318.0</v>
      </c>
      <c r="I561" s="21"/>
      <c r="J561" s="21"/>
      <c r="K561" s="21" t="s">
        <v>3370</v>
      </c>
      <c r="L561" s="21" t="str">
        <f>IF(ISNUMBER(VLOOKUP(A561,EXCL,1,FALSE)),"Excluido",IF(ISNUMBER(VLOOKUP(A561,POST,1,FALSE)),"PostAlerta",IF(ISNUMBER(VLOOKUP(A561,PRE,1,FALSE)),"PreAlerta","")))</f>
        <v>PreAlerta</v>
      </c>
      <c r="M561" s="21" t="str">
        <f>IF(ISNUMBER(A561),(IF(ISNUMBER(VLOOKUP(A561,KEYWORDS,1,FALSE)),"C/PalabrasClaves","S/PalabrasClaves")),"")</f>
        <v>S/PalabrasClaves</v>
      </c>
      <c r="N561" s="21" t="str">
        <f t="shared" si="11"/>
        <v/>
      </c>
      <c r="O561" s="21"/>
      <c r="P561" s="21" t="s">
        <v>3211</v>
      </c>
      <c r="Q561" s="21"/>
      <c r="R561" s="21" t="str">
        <f>LEFT('2012-2022'!$P561,4)</f>
        <v>2013</v>
      </c>
      <c r="S561" s="21" t="s">
        <v>43</v>
      </c>
      <c r="T561" s="21"/>
      <c r="U561" s="21"/>
      <c r="V561" s="21"/>
      <c r="W561" s="27"/>
      <c r="X561" s="27"/>
      <c r="Y561" s="12"/>
    </row>
    <row r="562" ht="15.75" customHeight="1">
      <c r="A562" s="21">
        <v>2.3398406E7</v>
      </c>
      <c r="B562" s="21" t="s">
        <v>3371</v>
      </c>
      <c r="C562" s="21" t="s">
        <v>3372</v>
      </c>
      <c r="D562" s="21" t="s">
        <v>3373</v>
      </c>
      <c r="E562" s="21" t="s">
        <v>3374</v>
      </c>
      <c r="F562" s="21" t="s">
        <v>112</v>
      </c>
      <c r="G562" s="21">
        <v>2013.0</v>
      </c>
      <c r="H562" s="26">
        <v>41318.0</v>
      </c>
      <c r="I562" s="21"/>
      <c r="J562" s="21"/>
      <c r="K562" s="21" t="s">
        <v>3375</v>
      </c>
      <c r="L562" s="21" t="str">
        <f>IF(ISNUMBER(VLOOKUP(A562,EXCL,1,FALSE)),"Excluido",IF(ISNUMBER(VLOOKUP(A562,POST,1,FALSE)),"PostAlerta",IF(ISNUMBER(VLOOKUP(A562,PRE,1,FALSE)),"PreAlerta","")))</f>
        <v>Excluido</v>
      </c>
      <c r="M562" s="21" t="str">
        <f>IF(ISNUMBER(A562),(IF(ISNUMBER(VLOOKUP(A562,KEYWORDS,1,FALSE)),"C/PalabrasClaves","S/PalabrasClaves")),"")</f>
        <v>C/PalabrasClaves</v>
      </c>
      <c r="N562" s="21" t="str">
        <f t="shared" si="11"/>
        <v/>
      </c>
      <c r="O562" s="21"/>
      <c r="P562" s="21" t="s">
        <v>3211</v>
      </c>
      <c r="Q562" s="21"/>
      <c r="R562" s="21" t="str">
        <f>LEFT('2012-2022'!$P562,4)</f>
        <v>2013</v>
      </c>
      <c r="S562" s="21" t="s">
        <v>43</v>
      </c>
      <c r="T562" s="21"/>
      <c r="U562" s="21"/>
      <c r="V562" s="21"/>
      <c r="W562" s="27"/>
      <c r="X562" s="27"/>
      <c r="Y562" s="28"/>
    </row>
    <row r="563" ht="15.75" customHeight="1">
      <c r="A563" s="21">
        <v>2.3440128E7</v>
      </c>
      <c r="B563" s="21" t="s">
        <v>3376</v>
      </c>
      <c r="C563" s="21" t="s">
        <v>3377</v>
      </c>
      <c r="D563" s="21" t="s">
        <v>3378</v>
      </c>
      <c r="E563" s="21" t="s">
        <v>3379</v>
      </c>
      <c r="F563" s="21" t="s">
        <v>1776</v>
      </c>
      <c r="G563" s="21">
        <v>2013.0</v>
      </c>
      <c r="H563" s="26">
        <v>41332.0</v>
      </c>
      <c r="I563" s="21" t="s">
        <v>3380</v>
      </c>
      <c r="J563" s="21"/>
      <c r="K563" s="21" t="s">
        <v>3381</v>
      </c>
      <c r="L563" s="21" t="str">
        <f>IF(ISNUMBER(VLOOKUP(A563,EXCL,1,FALSE)),"Excluido",IF(ISNUMBER(VLOOKUP(A563,POST,1,FALSE)),"PostAlerta",IF(ISNUMBER(VLOOKUP(A563,PRE,1,FALSE)),"PreAlerta","")))</f>
        <v>PreAlerta</v>
      </c>
      <c r="M563" s="21" t="str">
        <f>IF(ISNUMBER(A563),(IF(ISNUMBER(VLOOKUP(A563,KEYWORDS,1,FALSE)),"C/PalabrasClaves","S/PalabrasClaves")),"")</f>
        <v>S/PalabrasClaves</v>
      </c>
      <c r="N563" s="21" t="str">
        <f t="shared" si="11"/>
        <v/>
      </c>
      <c r="O563" s="21"/>
      <c r="P563" s="21" t="s">
        <v>3211</v>
      </c>
      <c r="Q563" s="21"/>
      <c r="R563" s="21" t="str">
        <f>LEFT('2012-2022'!$P563,4)</f>
        <v>2013</v>
      </c>
      <c r="S563" s="21" t="s">
        <v>43</v>
      </c>
      <c r="T563" s="21"/>
      <c r="U563" s="21"/>
      <c r="V563" s="21"/>
      <c r="W563" s="27"/>
      <c r="X563" s="27"/>
      <c r="Y563" s="12"/>
    </row>
    <row r="564" ht="15.75" customHeight="1">
      <c r="A564" s="21">
        <v>2.3459099E7</v>
      </c>
      <c r="B564" s="21" t="s">
        <v>3382</v>
      </c>
      <c r="C564" s="21" t="s">
        <v>3383</v>
      </c>
      <c r="D564" s="21" t="s">
        <v>3384</v>
      </c>
      <c r="E564" s="21" t="s">
        <v>3385</v>
      </c>
      <c r="F564" s="21" t="s">
        <v>1789</v>
      </c>
      <c r="G564" s="21">
        <v>2013.0</v>
      </c>
      <c r="H564" s="26">
        <v>41339.0</v>
      </c>
      <c r="I564" s="21" t="s">
        <v>3386</v>
      </c>
      <c r="J564" s="21"/>
      <c r="K564" s="21" t="s">
        <v>3387</v>
      </c>
      <c r="L564" s="21" t="str">
        <f>IF(ISNUMBER(VLOOKUP(A564,EXCL,1,FALSE)),"Excluido",IF(ISNUMBER(VLOOKUP(A564,POST,1,FALSE)),"PostAlerta",IF(ISNUMBER(VLOOKUP(A564,PRE,1,FALSE)),"PreAlerta","")))</f>
        <v>PreAlerta</v>
      </c>
      <c r="M564" s="21" t="str">
        <f>IF(ISNUMBER(A564),(IF(ISNUMBER(VLOOKUP(A564,KEYWORDS,1,FALSE)),"C/PalabrasClaves","S/PalabrasClaves")),"")</f>
        <v>S/PalabrasClaves</v>
      </c>
      <c r="N564" s="21" t="str">
        <f t="shared" si="11"/>
        <v/>
      </c>
      <c r="O564" s="21"/>
      <c r="P564" s="21" t="s">
        <v>3211</v>
      </c>
      <c r="Q564" s="21"/>
      <c r="R564" s="21" t="str">
        <f>LEFT('2012-2022'!$P564,4)</f>
        <v>2013</v>
      </c>
      <c r="S564" s="21" t="s">
        <v>43</v>
      </c>
      <c r="T564" s="21"/>
      <c r="U564" s="21"/>
      <c r="V564" s="21"/>
      <c r="W564" s="27"/>
      <c r="X564" s="27"/>
      <c r="Y564" s="28"/>
    </row>
    <row r="565" ht="15.75" customHeight="1">
      <c r="A565" s="21">
        <v>2.3460988E7</v>
      </c>
      <c r="B565" s="21" t="s">
        <v>3388</v>
      </c>
      <c r="C565" s="21" t="s">
        <v>3389</v>
      </c>
      <c r="D565" s="21" t="s">
        <v>3390</v>
      </c>
      <c r="E565" s="21" t="s">
        <v>3391</v>
      </c>
      <c r="F565" s="21" t="s">
        <v>508</v>
      </c>
      <c r="G565" s="21">
        <v>2013.0</v>
      </c>
      <c r="H565" s="26">
        <v>41340.0</v>
      </c>
      <c r="I565" s="21" t="s">
        <v>3392</v>
      </c>
      <c r="J565" s="21"/>
      <c r="K565" s="21" t="s">
        <v>3393</v>
      </c>
      <c r="L565" s="21" t="str">
        <f>IF(ISNUMBER(VLOOKUP(A565,EXCL,1,FALSE)),"Excluido",IF(ISNUMBER(VLOOKUP(A565,POST,1,FALSE)),"PostAlerta",IF(ISNUMBER(VLOOKUP(A565,PRE,1,FALSE)),"PreAlerta","")))</f>
        <v>PreAlerta</v>
      </c>
      <c r="M565" s="21" t="str">
        <f>IF(ISNUMBER(A565),(IF(ISNUMBER(VLOOKUP(A565,KEYWORDS,1,FALSE)),"C/PalabrasClaves","S/PalabrasClaves")),"")</f>
        <v>S/PalabrasClaves</v>
      </c>
      <c r="N565" s="21" t="str">
        <f t="shared" si="11"/>
        <v/>
      </c>
      <c r="O565" s="21"/>
      <c r="P565" s="21" t="s">
        <v>3211</v>
      </c>
      <c r="Q565" s="21"/>
      <c r="R565" s="21" t="str">
        <f>LEFT('2012-2022'!$P565,4)</f>
        <v>2013</v>
      </c>
      <c r="S565" s="21" t="s">
        <v>43</v>
      </c>
      <c r="T565" s="21"/>
      <c r="U565" s="21"/>
      <c r="V565" s="21"/>
      <c r="W565" s="27"/>
      <c r="X565" s="27"/>
      <c r="Y565" s="12"/>
    </row>
    <row r="566" ht="15.75" customHeight="1">
      <c r="A566" s="21">
        <v>2.3460995E7</v>
      </c>
      <c r="B566" s="21" t="s">
        <v>3394</v>
      </c>
      <c r="C566" s="21" t="s">
        <v>3395</v>
      </c>
      <c r="D566" s="21" t="s">
        <v>3396</v>
      </c>
      <c r="E566" s="21" t="s">
        <v>2507</v>
      </c>
      <c r="F566" s="21" t="s">
        <v>508</v>
      </c>
      <c r="G566" s="21">
        <v>2013.0</v>
      </c>
      <c r="H566" s="26">
        <v>41340.0</v>
      </c>
      <c r="I566" s="21" t="s">
        <v>3397</v>
      </c>
      <c r="J566" s="21"/>
      <c r="K566" s="21" t="s">
        <v>3398</v>
      </c>
      <c r="L566" s="21" t="str">
        <f>IF(ISNUMBER(VLOOKUP(A566,EXCL,1,FALSE)),"Excluido",IF(ISNUMBER(VLOOKUP(A566,POST,1,FALSE)),"PostAlerta",IF(ISNUMBER(VLOOKUP(A566,PRE,1,FALSE)),"PreAlerta","")))</f>
        <v>PreAlerta</v>
      </c>
      <c r="M566" s="21" t="str">
        <f>IF(ISNUMBER(A566),(IF(ISNUMBER(VLOOKUP(A566,KEYWORDS,1,FALSE)),"C/PalabrasClaves","S/PalabrasClaves")),"")</f>
        <v>S/PalabrasClaves</v>
      </c>
      <c r="N566" s="21" t="str">
        <f t="shared" si="11"/>
        <v/>
      </c>
      <c r="O566" s="21"/>
      <c r="P566" s="21" t="s">
        <v>3211</v>
      </c>
      <c r="Q566" s="21"/>
      <c r="R566" s="21" t="str">
        <f>LEFT('2012-2022'!$P566,4)</f>
        <v>2013</v>
      </c>
      <c r="S566" s="21" t="s">
        <v>43</v>
      </c>
      <c r="T566" s="21"/>
      <c r="U566" s="21"/>
      <c r="V566" s="21"/>
      <c r="W566" s="27"/>
      <c r="X566" s="27"/>
      <c r="Y566" s="28"/>
    </row>
    <row r="567" ht="15.75" customHeight="1">
      <c r="A567" s="21">
        <v>2.3460996E7</v>
      </c>
      <c r="B567" s="21" t="s">
        <v>3399</v>
      </c>
      <c r="C567" s="21" t="s">
        <v>3400</v>
      </c>
      <c r="D567" s="21" t="s">
        <v>3401</v>
      </c>
      <c r="E567" s="21" t="s">
        <v>3402</v>
      </c>
      <c r="F567" s="21" t="s">
        <v>508</v>
      </c>
      <c r="G567" s="21">
        <v>2013.0</v>
      </c>
      <c r="H567" s="26">
        <v>41340.0</v>
      </c>
      <c r="I567" s="21" t="s">
        <v>3403</v>
      </c>
      <c r="J567" s="21"/>
      <c r="K567" s="21" t="s">
        <v>3404</v>
      </c>
      <c r="L567" s="21" t="str">
        <f>IF(ISNUMBER(VLOOKUP(A567,EXCL,1,FALSE)),"Excluido",IF(ISNUMBER(VLOOKUP(A567,POST,1,FALSE)),"PostAlerta",IF(ISNUMBER(VLOOKUP(A567,PRE,1,FALSE)),"PreAlerta","")))</f>
        <v>PreAlerta</v>
      </c>
      <c r="M567" s="21" t="str">
        <f>IF(ISNUMBER(A567),(IF(ISNUMBER(VLOOKUP(A567,KEYWORDS,1,FALSE)),"C/PalabrasClaves","S/PalabrasClaves")),"")</f>
        <v>S/PalabrasClaves</v>
      </c>
      <c r="N567" s="21" t="str">
        <f t="shared" si="11"/>
        <v/>
      </c>
      <c r="O567" s="21"/>
      <c r="P567" s="21" t="s">
        <v>3211</v>
      </c>
      <c r="Q567" s="21"/>
      <c r="R567" s="21" t="str">
        <f>LEFT('2012-2022'!$P567,4)</f>
        <v>2013</v>
      </c>
      <c r="S567" s="21" t="s">
        <v>43</v>
      </c>
      <c r="T567" s="21"/>
      <c r="U567" s="21"/>
      <c r="V567" s="21"/>
      <c r="W567" s="27"/>
      <c r="X567" s="27"/>
      <c r="Y567" s="12"/>
    </row>
    <row r="568" ht="15.75" customHeight="1">
      <c r="A568" s="21">
        <v>2.375147E7</v>
      </c>
      <c r="B568" s="21" t="s">
        <v>3405</v>
      </c>
      <c r="C568" s="21" t="s">
        <v>3406</v>
      </c>
      <c r="D568" s="21" t="s">
        <v>3407</v>
      </c>
      <c r="E568" s="21" t="s">
        <v>3408</v>
      </c>
      <c r="F568" s="21" t="s">
        <v>781</v>
      </c>
      <c r="G568" s="21">
        <v>2013.0</v>
      </c>
      <c r="H568" s="26">
        <v>41437.0</v>
      </c>
      <c r="I568" s="21"/>
      <c r="J568" s="21"/>
      <c r="K568" s="21"/>
      <c r="L568" s="21" t="str">
        <f>IF(ISNUMBER(VLOOKUP(A568,EXCL,1,FALSE)),"Excluido",IF(ISNUMBER(VLOOKUP(A568,POST,1,FALSE)),"PostAlerta",IF(ISNUMBER(VLOOKUP(A568,PRE,1,FALSE)),"PreAlerta","")))</f>
        <v>PreAlerta</v>
      </c>
      <c r="M568" s="21" t="str">
        <f>IF(ISNUMBER(A568),(IF(ISNUMBER(VLOOKUP(A568,KEYWORDS,1,FALSE)),"C/PalabrasClaves","S/PalabrasClaves")),"")</f>
        <v>S/PalabrasClaves</v>
      </c>
      <c r="N568" s="21" t="str">
        <f t="shared" si="11"/>
        <v/>
      </c>
      <c r="O568" s="21"/>
      <c r="P568" s="21" t="s">
        <v>3211</v>
      </c>
      <c r="Q568" s="29"/>
      <c r="R568" s="21" t="str">
        <f>LEFT('2012-2022'!$P568,4)</f>
        <v>2013</v>
      </c>
      <c r="S568" s="21" t="s">
        <v>43</v>
      </c>
      <c r="T568" s="21"/>
      <c r="U568" s="21"/>
      <c r="V568" s="21"/>
      <c r="W568" s="27"/>
      <c r="X568" s="27"/>
      <c r="Y568" s="28"/>
    </row>
    <row r="569" ht="15.75" customHeight="1">
      <c r="A569" s="21">
        <v>2.4471257E7</v>
      </c>
      <c r="B569" s="21" t="s">
        <v>3409</v>
      </c>
      <c r="C569" s="21" t="s">
        <v>3410</v>
      </c>
      <c r="D569" s="21" t="s">
        <v>3411</v>
      </c>
      <c r="E569" s="21" t="s">
        <v>3412</v>
      </c>
      <c r="F569" s="21" t="s">
        <v>1415</v>
      </c>
      <c r="G569" s="21">
        <v>2013.0</v>
      </c>
      <c r="H569" s="26">
        <v>41669.0</v>
      </c>
      <c r="I569" s="21"/>
      <c r="J569" s="21"/>
      <c r="K569" s="21"/>
      <c r="L569" s="21" t="str">
        <f>IF(ISNUMBER(VLOOKUP(A569,EXCL,1,FALSE)),"Excluido",IF(ISNUMBER(VLOOKUP(A569,POST,1,FALSE)),"PostAlerta",IF(ISNUMBER(VLOOKUP(A569,PRE,1,FALSE)),"PreAlerta","")))</f>
        <v>PreAlerta</v>
      </c>
      <c r="M569" s="21" t="str">
        <f>IF(ISNUMBER(A569),(IF(ISNUMBER(VLOOKUP(A569,KEYWORDS,1,FALSE)),"C/PalabrasClaves","S/PalabrasClaves")),"")</f>
        <v>S/PalabrasClaves</v>
      </c>
      <c r="N569" s="21" t="str">
        <f t="shared" si="11"/>
        <v/>
      </c>
      <c r="O569" s="21"/>
      <c r="P569" s="21" t="s">
        <v>3211</v>
      </c>
      <c r="Q569" s="21"/>
      <c r="R569" s="21" t="str">
        <f>LEFT('2012-2022'!$P569,4)</f>
        <v>2013</v>
      </c>
      <c r="S569" s="21" t="s">
        <v>43</v>
      </c>
      <c r="T569" s="21"/>
      <c r="U569" s="21"/>
      <c r="V569" s="21"/>
      <c r="W569" s="27"/>
      <c r="X569" s="27"/>
      <c r="Y569" s="12"/>
    </row>
    <row r="570" ht="15.75" customHeight="1">
      <c r="A570" s="21">
        <v>2.3379718E7</v>
      </c>
      <c r="B570" s="21" t="s">
        <v>3413</v>
      </c>
      <c r="C570" s="21" t="s">
        <v>3414</v>
      </c>
      <c r="D570" s="21" t="s">
        <v>3415</v>
      </c>
      <c r="E570" s="21" t="s">
        <v>3416</v>
      </c>
      <c r="F570" s="21" t="s">
        <v>2035</v>
      </c>
      <c r="G570" s="21">
        <v>2013.0</v>
      </c>
      <c r="H570" s="26">
        <v>41311.0</v>
      </c>
      <c r="I570" s="21" t="s">
        <v>3417</v>
      </c>
      <c r="J570" s="21"/>
      <c r="K570" s="21" t="s">
        <v>3418</v>
      </c>
      <c r="L570" s="21" t="str">
        <f>IF(ISNUMBER(VLOOKUP(A570,EXCL,1,FALSE)),"Excluido",IF(ISNUMBER(VLOOKUP(A570,POST,1,FALSE)),"PostAlerta",IF(ISNUMBER(VLOOKUP(A570,PRE,1,FALSE)),"PreAlerta","")))</f>
        <v>PreAlerta</v>
      </c>
      <c r="M570" s="21" t="str">
        <f>IF(ISNUMBER(A570),(IF(ISNUMBER(VLOOKUP(A570,KEYWORDS,1,FALSE)),"C/PalabrasClaves","S/PalabrasClaves")),"")</f>
        <v>S/PalabrasClaves</v>
      </c>
      <c r="N570" s="21" t="str">
        <f t="shared" si="11"/>
        <v/>
      </c>
      <c r="O570" s="21"/>
      <c r="P570" s="21" t="s">
        <v>3419</v>
      </c>
      <c r="Q570" s="21"/>
      <c r="R570" s="21" t="str">
        <f>LEFT('2012-2022'!$P570,4)</f>
        <v>2013</v>
      </c>
      <c r="S570" s="21" t="s">
        <v>43</v>
      </c>
      <c r="T570" s="21"/>
      <c r="U570" s="21"/>
      <c r="V570" s="21"/>
      <c r="W570" s="27"/>
      <c r="X570" s="27"/>
      <c r="Y570" s="28"/>
    </row>
    <row r="571" ht="15.75" customHeight="1">
      <c r="A571" s="21">
        <v>2.3384159E7</v>
      </c>
      <c r="B571" s="21" t="s">
        <v>3420</v>
      </c>
      <c r="C571" s="21" t="s">
        <v>3421</v>
      </c>
      <c r="D571" s="21" t="s">
        <v>3422</v>
      </c>
      <c r="E571" s="21" t="s">
        <v>3423</v>
      </c>
      <c r="F571" s="21" t="s">
        <v>2035</v>
      </c>
      <c r="G571" s="21">
        <v>2013.0</v>
      </c>
      <c r="H571" s="26">
        <v>41312.0</v>
      </c>
      <c r="I571" s="21" t="s">
        <v>3424</v>
      </c>
      <c r="J571" s="21"/>
      <c r="K571" s="21" t="s">
        <v>3425</v>
      </c>
      <c r="L571" s="21" t="str">
        <f>IF(ISNUMBER(VLOOKUP(A571,EXCL,1,FALSE)),"Excluido",IF(ISNUMBER(VLOOKUP(A571,POST,1,FALSE)),"PostAlerta",IF(ISNUMBER(VLOOKUP(A571,PRE,1,FALSE)),"PreAlerta","")))</f>
        <v>PreAlerta</v>
      </c>
      <c r="M571" s="21" t="str">
        <f>IF(ISNUMBER(A571),(IF(ISNUMBER(VLOOKUP(A571,KEYWORDS,1,FALSE)),"C/PalabrasClaves","S/PalabrasClaves")),"")</f>
        <v>S/PalabrasClaves</v>
      </c>
      <c r="N571" s="21" t="str">
        <f t="shared" si="11"/>
        <v/>
      </c>
      <c r="O571" s="21"/>
      <c r="P571" s="21" t="s">
        <v>3426</v>
      </c>
      <c r="Q571" s="21"/>
      <c r="R571" s="21" t="str">
        <f>LEFT('2012-2022'!$P571,4)</f>
        <v>2013</v>
      </c>
      <c r="S571" s="21" t="s">
        <v>43</v>
      </c>
      <c r="T571" s="21"/>
      <c r="U571" s="21"/>
      <c r="V571" s="21"/>
      <c r="W571" s="27"/>
      <c r="X571" s="27"/>
      <c r="Y571" s="12"/>
    </row>
    <row r="572" ht="15.75" customHeight="1">
      <c r="A572" s="21">
        <v>2.339497E7</v>
      </c>
      <c r="B572" s="21" t="s">
        <v>3427</v>
      </c>
      <c r="C572" s="21" t="s">
        <v>3428</v>
      </c>
      <c r="D572" s="21" t="s">
        <v>3429</v>
      </c>
      <c r="E572" s="21" t="s">
        <v>3430</v>
      </c>
      <c r="F572" s="21" t="s">
        <v>605</v>
      </c>
      <c r="G572" s="21">
        <v>2013.0</v>
      </c>
      <c r="H572" s="26">
        <v>41317.0</v>
      </c>
      <c r="I572" s="21" t="s">
        <v>3431</v>
      </c>
      <c r="J572" s="21"/>
      <c r="K572" s="21" t="s">
        <v>3432</v>
      </c>
      <c r="L572" s="21" t="str">
        <f>IF(ISNUMBER(VLOOKUP(A572,EXCL,1,FALSE)),"Excluido",IF(ISNUMBER(VLOOKUP(A572,POST,1,FALSE)),"PostAlerta",IF(ISNUMBER(VLOOKUP(A572,PRE,1,FALSE)),"PreAlerta","")))</f>
        <v>PreAlerta</v>
      </c>
      <c r="M572" s="21" t="str">
        <f>IF(ISNUMBER(A572),(IF(ISNUMBER(VLOOKUP(A572,KEYWORDS,1,FALSE)),"C/PalabrasClaves","S/PalabrasClaves")),"")</f>
        <v>C/PalabrasClaves</v>
      </c>
      <c r="N572" s="21" t="str">
        <f t="shared" si="11"/>
        <v/>
      </c>
      <c r="O572" s="21"/>
      <c r="P572" s="21" t="s">
        <v>3433</v>
      </c>
      <c r="Q572" s="21"/>
      <c r="R572" s="21" t="str">
        <f>LEFT('2012-2022'!$P572,4)</f>
        <v>2013</v>
      </c>
      <c r="S572" s="21" t="s">
        <v>43</v>
      </c>
      <c r="T572" s="21"/>
      <c r="U572" s="21"/>
      <c r="V572" s="21"/>
      <c r="W572" s="27"/>
      <c r="X572" s="27"/>
      <c r="Y572" s="28"/>
    </row>
    <row r="573" ht="15.75" customHeight="1">
      <c r="A573" s="21">
        <v>2.3399027E7</v>
      </c>
      <c r="B573" s="21" t="s">
        <v>3434</v>
      </c>
      <c r="C573" s="21" t="s">
        <v>3435</v>
      </c>
      <c r="D573" s="21" t="s">
        <v>3436</v>
      </c>
      <c r="E573" s="21" t="s">
        <v>3437</v>
      </c>
      <c r="F573" s="21" t="s">
        <v>332</v>
      </c>
      <c r="G573" s="21">
        <v>2013.0</v>
      </c>
      <c r="H573" s="26">
        <v>41318.0</v>
      </c>
      <c r="I573" s="21" t="s">
        <v>3438</v>
      </c>
      <c r="J573" s="21"/>
      <c r="K573" s="21" t="s">
        <v>3439</v>
      </c>
      <c r="L573" s="21" t="str">
        <f>IF(ISNUMBER(VLOOKUP(A573,EXCL,1,FALSE)),"Excluido",IF(ISNUMBER(VLOOKUP(A573,POST,1,FALSE)),"PostAlerta",IF(ISNUMBER(VLOOKUP(A573,PRE,1,FALSE)),"PreAlerta","")))</f>
        <v>PreAlerta</v>
      </c>
      <c r="M573" s="21" t="str">
        <f>IF(ISNUMBER(A573),(IF(ISNUMBER(VLOOKUP(A573,KEYWORDS,1,FALSE)),"C/PalabrasClaves","S/PalabrasClaves")),"")</f>
        <v>S/PalabrasClaves</v>
      </c>
      <c r="N573" s="21" t="str">
        <f t="shared" si="11"/>
        <v/>
      </c>
      <c r="O573" s="21"/>
      <c r="P573" s="21" t="s">
        <v>3440</v>
      </c>
      <c r="Q573" s="21"/>
      <c r="R573" s="21" t="str">
        <f>LEFT('2012-2022'!$P573,4)</f>
        <v>2013</v>
      </c>
      <c r="S573" s="21" t="s">
        <v>43</v>
      </c>
      <c r="T573" s="21"/>
      <c r="U573" s="21"/>
      <c r="V573" s="21"/>
      <c r="W573" s="27"/>
      <c r="X573" s="27"/>
      <c r="Y573" s="12"/>
    </row>
    <row r="574" ht="15.75" customHeight="1">
      <c r="A574" s="21">
        <v>2.3438747E7</v>
      </c>
      <c r="B574" s="21" t="s">
        <v>3441</v>
      </c>
      <c r="C574" s="21" t="s">
        <v>3442</v>
      </c>
      <c r="D574" s="21" t="s">
        <v>3443</v>
      </c>
      <c r="E574" s="21" t="s">
        <v>3444</v>
      </c>
      <c r="F574" s="21" t="s">
        <v>3445</v>
      </c>
      <c r="G574" s="21">
        <v>2013.0</v>
      </c>
      <c r="H574" s="26">
        <v>41332.0</v>
      </c>
      <c r="I574" s="21"/>
      <c r="J574" s="21"/>
      <c r="K574" s="21" t="s">
        <v>3446</v>
      </c>
      <c r="L574" s="21" t="str">
        <f>IF(ISNUMBER(VLOOKUP(A574,EXCL,1,FALSE)),"Excluido",IF(ISNUMBER(VLOOKUP(A574,POST,1,FALSE)),"PostAlerta",IF(ISNUMBER(VLOOKUP(A574,PRE,1,FALSE)),"PreAlerta","")))</f>
        <v>PreAlerta</v>
      </c>
      <c r="M574" s="21" t="str">
        <f>IF(ISNUMBER(A574),(IF(ISNUMBER(VLOOKUP(A574,KEYWORDS,1,FALSE)),"C/PalabrasClaves","S/PalabrasClaves")),"")</f>
        <v>C/PalabrasClaves</v>
      </c>
      <c r="N574" s="21" t="str">
        <f t="shared" si="11"/>
        <v/>
      </c>
      <c r="O574" s="21"/>
      <c r="P574" s="21" t="s">
        <v>3447</v>
      </c>
      <c r="Q574" s="21"/>
      <c r="R574" s="21" t="str">
        <f>LEFT('2012-2022'!$P574,4)</f>
        <v>2013</v>
      </c>
      <c r="S574" s="21" t="s">
        <v>43</v>
      </c>
      <c r="T574" s="21"/>
      <c r="U574" s="21"/>
      <c r="V574" s="21"/>
      <c r="W574" s="27"/>
      <c r="X574" s="27"/>
      <c r="Y574" s="28"/>
    </row>
    <row r="575" ht="15.75" customHeight="1">
      <c r="A575" s="21">
        <v>2.2516306E7</v>
      </c>
      <c r="B575" s="21" t="s">
        <v>3448</v>
      </c>
      <c r="C575" s="21" t="s">
        <v>3449</v>
      </c>
      <c r="D575" s="21" t="s">
        <v>3450</v>
      </c>
      <c r="E575" s="21" t="s">
        <v>3451</v>
      </c>
      <c r="F575" s="21" t="s">
        <v>214</v>
      </c>
      <c r="G575" s="21">
        <v>2013.0</v>
      </c>
      <c r="H575" s="26">
        <v>41020.0</v>
      </c>
      <c r="I575" s="21" t="s">
        <v>3452</v>
      </c>
      <c r="J575" s="21"/>
      <c r="K575" s="21" t="s">
        <v>3453</v>
      </c>
      <c r="L575" s="21" t="str">
        <f>IF(ISNUMBER(VLOOKUP(A575,EXCL,1,FALSE)),"Excluido",IF(ISNUMBER(VLOOKUP(A575,POST,1,FALSE)),"PostAlerta",IF(ISNUMBER(VLOOKUP(A575,PRE,1,FALSE)),"PreAlerta","")))</f>
        <v>PreAlerta</v>
      </c>
      <c r="M575" s="21" t="str">
        <f>IF(ISNUMBER(A575),(IF(ISNUMBER(VLOOKUP(A575,KEYWORDS,1,FALSE)),"C/PalabrasClaves","S/PalabrasClaves")),"")</f>
        <v>S/PalabrasClaves</v>
      </c>
      <c r="N575" s="21" t="str">
        <f t="shared" si="11"/>
        <v/>
      </c>
      <c r="O575" s="21"/>
      <c r="P575" s="21" t="s">
        <v>3454</v>
      </c>
      <c r="Q575" s="21"/>
      <c r="R575" s="21" t="str">
        <f>LEFT('2012-2022'!$P575,4)</f>
        <v>2013</v>
      </c>
      <c r="S575" s="21" t="s">
        <v>47</v>
      </c>
      <c r="T575" s="21"/>
      <c r="U575" s="21"/>
      <c r="V575" s="21"/>
      <c r="W575" s="27"/>
      <c r="X575" s="27"/>
      <c r="Y575" s="12"/>
    </row>
    <row r="576" ht="15.75" customHeight="1">
      <c r="A576" s="21">
        <v>2.2537833E7</v>
      </c>
      <c r="B576" s="21" t="s">
        <v>3455</v>
      </c>
      <c r="C576" s="21" t="s">
        <v>3456</v>
      </c>
      <c r="D576" s="21" t="s">
        <v>3457</v>
      </c>
      <c r="E576" s="21" t="s">
        <v>3458</v>
      </c>
      <c r="F576" s="21" t="s">
        <v>214</v>
      </c>
      <c r="G576" s="21">
        <v>2013.0</v>
      </c>
      <c r="H576" s="26">
        <v>41027.0</v>
      </c>
      <c r="I576" s="21" t="s">
        <v>3459</v>
      </c>
      <c r="J576" s="21" t="s">
        <v>3460</v>
      </c>
      <c r="K576" s="21" t="s">
        <v>3461</v>
      </c>
      <c r="L576" s="21" t="str">
        <f>IF(ISNUMBER(VLOOKUP(A576,EXCL,1,FALSE)),"Excluido",IF(ISNUMBER(VLOOKUP(A576,POST,1,FALSE)),"PostAlerta",IF(ISNUMBER(VLOOKUP(A576,PRE,1,FALSE)),"PreAlerta","")))</f>
        <v>PreAlerta</v>
      </c>
      <c r="M576" s="21" t="str">
        <f>IF(ISNUMBER(A576),(IF(ISNUMBER(VLOOKUP(A576,KEYWORDS,1,FALSE)),"C/PalabrasClaves","S/PalabrasClaves")),"")</f>
        <v>S/PalabrasClaves</v>
      </c>
      <c r="N576" s="21" t="str">
        <f t="shared" si="11"/>
        <v/>
      </c>
      <c r="O576" s="21"/>
      <c r="P576" s="21" t="s">
        <v>3454</v>
      </c>
      <c r="Q576" s="21"/>
      <c r="R576" s="21" t="str">
        <f>LEFT('2012-2022'!$P576,4)</f>
        <v>2013</v>
      </c>
      <c r="S576" s="21" t="s">
        <v>47</v>
      </c>
      <c r="T576" s="21"/>
      <c r="U576" s="21"/>
      <c r="V576" s="21"/>
      <c r="W576" s="27"/>
      <c r="X576" s="27"/>
      <c r="Y576" s="28"/>
    </row>
    <row r="577" ht="15.75" customHeight="1">
      <c r="A577" s="21">
        <v>2.277307E7</v>
      </c>
      <c r="B577" s="21" t="s">
        <v>3462</v>
      </c>
      <c r="C577" s="21" t="s">
        <v>3463</v>
      </c>
      <c r="D577" s="21" t="s">
        <v>3464</v>
      </c>
      <c r="E577" s="21" t="s">
        <v>3465</v>
      </c>
      <c r="F577" s="21" t="s">
        <v>664</v>
      </c>
      <c r="G577" s="21">
        <v>2013.0</v>
      </c>
      <c r="H577" s="26">
        <v>41100.0</v>
      </c>
      <c r="I577" s="21"/>
      <c r="J577" s="21"/>
      <c r="K577" s="21" t="s">
        <v>3466</v>
      </c>
      <c r="L577" s="21" t="str">
        <f>IF(ISNUMBER(VLOOKUP(A577,EXCL,1,FALSE)),"Excluido",IF(ISNUMBER(VLOOKUP(A577,POST,1,FALSE)),"PostAlerta",IF(ISNUMBER(VLOOKUP(A577,PRE,1,FALSE)),"PreAlerta","")))</f>
        <v>PreAlerta</v>
      </c>
      <c r="M577" s="21" t="str">
        <f>IF(ISNUMBER(A577),(IF(ISNUMBER(VLOOKUP(A577,KEYWORDS,1,FALSE)),"C/PalabrasClaves","S/PalabrasClaves")),"")</f>
        <v>S/PalabrasClaves</v>
      </c>
      <c r="N577" s="21" t="str">
        <f t="shared" si="11"/>
        <v/>
      </c>
      <c r="O577" s="21"/>
      <c r="P577" s="21" t="s">
        <v>3454</v>
      </c>
      <c r="Q577" s="21"/>
      <c r="R577" s="21" t="str">
        <f>LEFT('2012-2022'!$P577,4)</f>
        <v>2013</v>
      </c>
      <c r="S577" s="21" t="s">
        <v>47</v>
      </c>
      <c r="T577" s="21"/>
      <c r="U577" s="21"/>
      <c r="V577" s="21"/>
      <c r="W577" s="27"/>
      <c r="X577" s="27"/>
      <c r="Y577" s="12"/>
    </row>
    <row r="578" ht="15.75" customHeight="1">
      <c r="A578" s="21">
        <v>2.2833099E7</v>
      </c>
      <c r="B578" s="21" t="s">
        <v>3467</v>
      </c>
      <c r="C578" s="21" t="s">
        <v>3468</v>
      </c>
      <c r="D578" s="21" t="s">
        <v>3469</v>
      </c>
      <c r="E578" s="21" t="s">
        <v>3470</v>
      </c>
      <c r="F578" s="21" t="s">
        <v>664</v>
      </c>
      <c r="G578" s="21">
        <v>2013.0</v>
      </c>
      <c r="H578" s="26">
        <v>41117.0</v>
      </c>
      <c r="I578" s="21"/>
      <c r="J578" s="21"/>
      <c r="K578" s="21" t="s">
        <v>3471</v>
      </c>
      <c r="L578" s="21" t="str">
        <f>IF(ISNUMBER(VLOOKUP(A578,EXCL,1,FALSE)),"Excluido",IF(ISNUMBER(VLOOKUP(A578,POST,1,FALSE)),"PostAlerta",IF(ISNUMBER(VLOOKUP(A578,PRE,1,FALSE)),"PreAlerta","")))</f>
        <v>PreAlerta</v>
      </c>
      <c r="M578" s="21" t="str">
        <f>IF(ISNUMBER(A578),(IF(ISNUMBER(VLOOKUP(A578,KEYWORDS,1,FALSE)),"C/PalabrasClaves","S/PalabrasClaves")),"")</f>
        <v>S/PalabrasClaves</v>
      </c>
      <c r="N578" s="21" t="str">
        <f t="shared" si="11"/>
        <v/>
      </c>
      <c r="O578" s="21"/>
      <c r="P578" s="21" t="s">
        <v>3454</v>
      </c>
      <c r="Q578" s="21"/>
      <c r="R578" s="21" t="str">
        <f>LEFT('2012-2022'!$P578,4)</f>
        <v>2013</v>
      </c>
      <c r="S578" s="21" t="s">
        <v>47</v>
      </c>
      <c r="T578" s="21"/>
      <c r="U578" s="21"/>
      <c r="V578" s="21"/>
      <c r="W578" s="27"/>
      <c r="X578" s="27"/>
      <c r="Y578" s="28"/>
    </row>
    <row r="579" ht="15.75" customHeight="1">
      <c r="A579" s="21">
        <v>2.2835476E7</v>
      </c>
      <c r="B579" s="21" t="s">
        <v>3472</v>
      </c>
      <c r="C579" s="21" t="s">
        <v>3473</v>
      </c>
      <c r="D579" s="21" t="s">
        <v>3474</v>
      </c>
      <c r="E579" s="21" t="s">
        <v>3475</v>
      </c>
      <c r="F579" s="21" t="s">
        <v>214</v>
      </c>
      <c r="G579" s="21">
        <v>2013.0</v>
      </c>
      <c r="H579" s="26">
        <v>41118.0</v>
      </c>
      <c r="I579" s="21" t="s">
        <v>3476</v>
      </c>
      <c r="J579" s="21" t="s">
        <v>3477</v>
      </c>
      <c r="K579" s="21" t="s">
        <v>3478</v>
      </c>
      <c r="L579" s="21" t="str">
        <f>IF(ISNUMBER(VLOOKUP(A579,EXCL,1,FALSE)),"Excluido",IF(ISNUMBER(VLOOKUP(A579,POST,1,FALSE)),"PostAlerta",IF(ISNUMBER(VLOOKUP(A579,PRE,1,FALSE)),"PreAlerta","")))</f>
        <v>Excluido</v>
      </c>
      <c r="M579" s="21" t="str">
        <f>IF(ISNUMBER(A579),(IF(ISNUMBER(VLOOKUP(A579,KEYWORDS,1,FALSE)),"C/PalabrasClaves","S/PalabrasClaves")),"")</f>
        <v>S/PalabrasClaves</v>
      </c>
      <c r="N579" s="21" t="str">
        <f t="shared" si="11"/>
        <v/>
      </c>
      <c r="O579" s="21"/>
      <c r="P579" s="21" t="s">
        <v>3454</v>
      </c>
      <c r="Q579" s="21"/>
      <c r="R579" s="21" t="str">
        <f>LEFT('2012-2022'!$P579,4)</f>
        <v>2013</v>
      </c>
      <c r="S579" s="21" t="s">
        <v>47</v>
      </c>
      <c r="T579" s="21"/>
      <c r="U579" s="21"/>
      <c r="V579" s="21"/>
      <c r="W579" s="27"/>
      <c r="X579" s="27"/>
      <c r="Y579" s="12"/>
    </row>
    <row r="580" ht="15.75" customHeight="1">
      <c r="A580" s="21">
        <v>2.2874746E7</v>
      </c>
      <c r="B580" s="21" t="s">
        <v>3479</v>
      </c>
      <c r="C580" s="21" t="s">
        <v>3480</v>
      </c>
      <c r="D580" s="21" t="s">
        <v>3481</v>
      </c>
      <c r="E580" s="21" t="s">
        <v>3482</v>
      </c>
      <c r="F580" s="21" t="s">
        <v>214</v>
      </c>
      <c r="G580" s="21">
        <v>2013.0</v>
      </c>
      <c r="H580" s="26">
        <v>41131.0</v>
      </c>
      <c r="I580" s="21" t="s">
        <v>3483</v>
      </c>
      <c r="J580" s="21" t="s">
        <v>3484</v>
      </c>
      <c r="K580" s="21" t="s">
        <v>3485</v>
      </c>
      <c r="L580" s="21" t="str">
        <f>IF(ISNUMBER(VLOOKUP(A580,EXCL,1,FALSE)),"Excluido",IF(ISNUMBER(VLOOKUP(A580,POST,1,FALSE)),"PostAlerta",IF(ISNUMBER(VLOOKUP(A580,PRE,1,FALSE)),"PreAlerta","")))</f>
        <v>PreAlerta</v>
      </c>
      <c r="M580" s="21" t="str">
        <f>IF(ISNUMBER(A580),(IF(ISNUMBER(VLOOKUP(A580,KEYWORDS,1,FALSE)),"C/PalabrasClaves","S/PalabrasClaves")),"")</f>
        <v>S/PalabrasClaves</v>
      </c>
      <c r="N580" s="21" t="str">
        <f t="shared" si="11"/>
        <v/>
      </c>
      <c r="O580" s="21"/>
      <c r="P580" s="21" t="s">
        <v>3454</v>
      </c>
      <c r="Q580" s="21"/>
      <c r="R580" s="21" t="str">
        <f>LEFT('2012-2022'!$P580,4)</f>
        <v>2013</v>
      </c>
      <c r="S580" s="21" t="s">
        <v>47</v>
      </c>
      <c r="T580" s="21"/>
      <c r="U580" s="21"/>
      <c r="V580" s="21"/>
      <c r="W580" s="27"/>
      <c r="X580" s="27"/>
      <c r="Y580" s="28"/>
    </row>
    <row r="581" ht="15.75" customHeight="1">
      <c r="A581" s="21">
        <v>2.2924442E7</v>
      </c>
      <c r="B581" s="21" t="s">
        <v>3486</v>
      </c>
      <c r="C581" s="21" t="s">
        <v>3487</v>
      </c>
      <c r="D581" s="21" t="s">
        <v>3488</v>
      </c>
      <c r="E581" s="21" t="s">
        <v>3489</v>
      </c>
      <c r="F581" s="21" t="s">
        <v>119</v>
      </c>
      <c r="G581" s="21">
        <v>2013.0</v>
      </c>
      <c r="H581" s="26">
        <v>41150.0</v>
      </c>
      <c r="I581" s="21"/>
      <c r="J581" s="21"/>
      <c r="K581" s="21" t="s">
        <v>3490</v>
      </c>
      <c r="L581" s="21" t="str">
        <f>IF(ISNUMBER(VLOOKUP(A581,EXCL,1,FALSE)),"Excluido",IF(ISNUMBER(VLOOKUP(A581,POST,1,FALSE)),"PostAlerta",IF(ISNUMBER(VLOOKUP(A581,PRE,1,FALSE)),"PreAlerta","")))</f>
        <v>PreAlerta</v>
      </c>
      <c r="M581" s="21" t="str">
        <f>IF(ISNUMBER(A581),(IF(ISNUMBER(VLOOKUP(A581,KEYWORDS,1,FALSE)),"C/PalabrasClaves","S/PalabrasClaves")),"")</f>
        <v>S/PalabrasClaves</v>
      </c>
      <c r="N581" s="21" t="str">
        <f t="shared" si="11"/>
        <v/>
      </c>
      <c r="O581" s="21"/>
      <c r="P581" s="21" t="s">
        <v>3454</v>
      </c>
      <c r="Q581" s="21"/>
      <c r="R581" s="21" t="str">
        <f>LEFT('2012-2022'!$P581,4)</f>
        <v>2013</v>
      </c>
      <c r="S581" s="21" t="s">
        <v>47</v>
      </c>
      <c r="T581" s="21"/>
      <c r="U581" s="21"/>
      <c r="V581" s="21"/>
      <c r="W581" s="27"/>
      <c r="X581" s="27"/>
      <c r="Y581" s="12"/>
    </row>
    <row r="582" ht="15.75" customHeight="1">
      <c r="A582" s="21">
        <v>2.2961007E7</v>
      </c>
      <c r="B582" s="21" t="s">
        <v>3491</v>
      </c>
      <c r="C582" s="21" t="s">
        <v>3492</v>
      </c>
      <c r="D582" s="21" t="s">
        <v>3493</v>
      </c>
      <c r="E582" s="21" t="s">
        <v>3494</v>
      </c>
      <c r="F582" s="21" t="s">
        <v>125</v>
      </c>
      <c r="G582" s="21">
        <v>2013.0</v>
      </c>
      <c r="H582" s="26">
        <v>41163.0</v>
      </c>
      <c r="I582" s="21" t="s">
        <v>3495</v>
      </c>
      <c r="J582" s="21"/>
      <c r="K582" s="21" t="s">
        <v>3496</v>
      </c>
      <c r="L582" s="21" t="str">
        <f>IF(ISNUMBER(VLOOKUP(A582,EXCL,1,FALSE)),"Excluido",IF(ISNUMBER(VLOOKUP(A582,POST,1,FALSE)),"PostAlerta",IF(ISNUMBER(VLOOKUP(A582,PRE,1,FALSE)),"PreAlerta","")))</f>
        <v>PreAlerta</v>
      </c>
      <c r="M582" s="21" t="str">
        <f>IF(ISNUMBER(A582),(IF(ISNUMBER(VLOOKUP(A582,KEYWORDS,1,FALSE)),"C/PalabrasClaves","S/PalabrasClaves")),"")</f>
        <v>S/PalabrasClaves</v>
      </c>
      <c r="N582" s="21" t="str">
        <f t="shared" si="11"/>
        <v/>
      </c>
      <c r="O582" s="21"/>
      <c r="P582" s="21" t="s">
        <v>3454</v>
      </c>
      <c r="Q582" s="21"/>
      <c r="R582" s="21" t="str">
        <f>LEFT('2012-2022'!$P582,4)</f>
        <v>2013</v>
      </c>
      <c r="S582" s="21" t="s">
        <v>47</v>
      </c>
      <c r="T582" s="21"/>
      <c r="U582" s="21"/>
      <c r="V582" s="21"/>
      <c r="W582" s="27"/>
      <c r="X582" s="27"/>
      <c r="Y582" s="28"/>
    </row>
    <row r="583" ht="15.75" customHeight="1">
      <c r="A583" s="21">
        <v>2.3262214E7</v>
      </c>
      <c r="B583" s="21" t="s">
        <v>3497</v>
      </c>
      <c r="C583" s="21" t="s">
        <v>3498</v>
      </c>
      <c r="D583" s="21" t="s">
        <v>3499</v>
      </c>
      <c r="E583" s="21" t="s">
        <v>3500</v>
      </c>
      <c r="F583" s="21" t="s">
        <v>2712</v>
      </c>
      <c r="G583" s="21">
        <v>2013.0</v>
      </c>
      <c r="H583" s="26">
        <v>41268.0</v>
      </c>
      <c r="I583" s="21"/>
      <c r="J583" s="21"/>
      <c r="K583" s="21" t="s">
        <v>3501</v>
      </c>
      <c r="L583" s="21" t="str">
        <f>IF(ISNUMBER(VLOOKUP(A583,EXCL,1,FALSE)),"Excluido",IF(ISNUMBER(VLOOKUP(A583,POST,1,FALSE)),"PostAlerta",IF(ISNUMBER(VLOOKUP(A583,PRE,1,FALSE)),"PreAlerta","")))</f>
        <v>PreAlerta</v>
      </c>
      <c r="M583" s="21" t="str">
        <f>IF(ISNUMBER(A583),(IF(ISNUMBER(VLOOKUP(A583,KEYWORDS,1,FALSE)),"C/PalabrasClaves","S/PalabrasClaves")),"")</f>
        <v>C/PalabrasClaves</v>
      </c>
      <c r="N583" s="21" t="str">
        <f t="shared" si="11"/>
        <v/>
      </c>
      <c r="O583" s="21"/>
      <c r="P583" s="21" t="s">
        <v>3454</v>
      </c>
      <c r="Q583" s="21"/>
      <c r="R583" s="21" t="str">
        <f>LEFT('2012-2022'!$P583,4)</f>
        <v>2013</v>
      </c>
      <c r="S583" s="21" t="s">
        <v>47</v>
      </c>
      <c r="T583" s="21"/>
      <c r="U583" s="21"/>
      <c r="V583" s="21"/>
      <c r="W583" s="27"/>
      <c r="X583" s="27"/>
      <c r="Y583" s="12"/>
    </row>
    <row r="584" ht="15.75" customHeight="1">
      <c r="A584" s="21">
        <v>2.3263964E7</v>
      </c>
      <c r="B584" s="21" t="s">
        <v>3502</v>
      </c>
      <c r="C584" s="21" t="s">
        <v>3503</v>
      </c>
      <c r="D584" s="21" t="s">
        <v>3504</v>
      </c>
      <c r="E584" s="21" t="s">
        <v>3505</v>
      </c>
      <c r="F584" s="21" t="s">
        <v>182</v>
      </c>
      <c r="G584" s="21">
        <v>2013.0</v>
      </c>
      <c r="H584" s="26">
        <v>41268.0</v>
      </c>
      <c r="I584" s="21" t="s">
        <v>3506</v>
      </c>
      <c r="J584" s="21"/>
      <c r="K584" s="21" t="s">
        <v>3507</v>
      </c>
      <c r="L584" s="21" t="str">
        <f>IF(ISNUMBER(VLOOKUP(A584,EXCL,1,FALSE)),"Excluido",IF(ISNUMBER(VLOOKUP(A584,POST,1,FALSE)),"PostAlerta",IF(ISNUMBER(VLOOKUP(A584,PRE,1,FALSE)),"PreAlerta","")))</f>
        <v>PreAlerta</v>
      </c>
      <c r="M584" s="21" t="str">
        <f>IF(ISNUMBER(A584),(IF(ISNUMBER(VLOOKUP(A584,KEYWORDS,1,FALSE)),"C/PalabrasClaves","S/PalabrasClaves")),"")</f>
        <v>S/PalabrasClaves</v>
      </c>
      <c r="N584" s="21" t="str">
        <f t="shared" si="11"/>
        <v/>
      </c>
      <c r="O584" s="21"/>
      <c r="P584" s="21" t="s">
        <v>3454</v>
      </c>
      <c r="Q584" s="21"/>
      <c r="R584" s="21" t="str">
        <f>LEFT('2012-2022'!$P584,4)</f>
        <v>2013</v>
      </c>
      <c r="S584" s="21" t="s">
        <v>47</v>
      </c>
      <c r="T584" s="21"/>
      <c r="U584" s="21"/>
      <c r="V584" s="21"/>
      <c r="W584" s="27"/>
      <c r="X584" s="27"/>
      <c r="Y584" s="28"/>
    </row>
    <row r="585" ht="15.75" customHeight="1">
      <c r="A585" s="21">
        <v>2.3273677E7</v>
      </c>
      <c r="B585" s="21" t="s">
        <v>3508</v>
      </c>
      <c r="C585" s="21" t="s">
        <v>3509</v>
      </c>
      <c r="D585" s="21" t="s">
        <v>3510</v>
      </c>
      <c r="E585" s="21" t="s">
        <v>3511</v>
      </c>
      <c r="F585" s="21" t="s">
        <v>202</v>
      </c>
      <c r="G585" s="21">
        <v>2013.0</v>
      </c>
      <c r="H585" s="26">
        <v>41275.0</v>
      </c>
      <c r="I585" s="21"/>
      <c r="J585" s="21"/>
      <c r="K585" s="21" t="s">
        <v>3512</v>
      </c>
      <c r="L585" s="21" t="str">
        <f>IF(ISNUMBER(VLOOKUP(A585,EXCL,1,FALSE)),"Excluido",IF(ISNUMBER(VLOOKUP(A585,POST,1,FALSE)),"PostAlerta",IF(ISNUMBER(VLOOKUP(A585,PRE,1,FALSE)),"PreAlerta","")))</f>
        <v>PreAlerta</v>
      </c>
      <c r="M585" s="21" t="str">
        <f>IF(ISNUMBER(A585),(IF(ISNUMBER(VLOOKUP(A585,KEYWORDS,1,FALSE)),"C/PalabrasClaves","S/PalabrasClaves")),"")</f>
        <v>S/PalabrasClaves</v>
      </c>
      <c r="N585" s="21" t="str">
        <f t="shared" si="11"/>
        <v/>
      </c>
      <c r="O585" s="21"/>
      <c r="P585" s="21" t="s">
        <v>3454</v>
      </c>
      <c r="Q585" s="21"/>
      <c r="R585" s="21" t="str">
        <f>LEFT('2012-2022'!$P585,4)</f>
        <v>2013</v>
      </c>
      <c r="S585" s="21" t="s">
        <v>47</v>
      </c>
      <c r="T585" s="21"/>
      <c r="U585" s="21"/>
      <c r="V585" s="21"/>
      <c r="W585" s="27"/>
      <c r="X585" s="27"/>
      <c r="Y585" s="12"/>
    </row>
    <row r="586" ht="15.75" customHeight="1">
      <c r="A586" s="21">
        <v>2.3278475E7</v>
      </c>
      <c r="B586" s="21" t="s">
        <v>3513</v>
      </c>
      <c r="C586" s="21" t="s">
        <v>3514</v>
      </c>
      <c r="D586" s="21" t="s">
        <v>3515</v>
      </c>
      <c r="E586" s="21" t="s">
        <v>3516</v>
      </c>
      <c r="F586" s="21" t="s">
        <v>3517</v>
      </c>
      <c r="G586" s="21">
        <v>2013.0</v>
      </c>
      <c r="H586" s="26">
        <v>41277.0</v>
      </c>
      <c r="I586" s="21"/>
      <c r="J586" s="21"/>
      <c r="K586" s="21" t="s">
        <v>3518</v>
      </c>
      <c r="L586" s="21" t="str">
        <f>IF(ISNUMBER(VLOOKUP(A586,EXCL,1,FALSE)),"Excluido",IF(ISNUMBER(VLOOKUP(A586,POST,1,FALSE)),"PostAlerta",IF(ISNUMBER(VLOOKUP(A586,PRE,1,FALSE)),"PreAlerta","")))</f>
        <v>PreAlerta</v>
      </c>
      <c r="M586" s="21" t="str">
        <f>IF(ISNUMBER(A586),(IF(ISNUMBER(VLOOKUP(A586,KEYWORDS,1,FALSE)),"C/PalabrasClaves","S/PalabrasClaves")),"")</f>
        <v>S/PalabrasClaves</v>
      </c>
      <c r="N586" s="21" t="str">
        <f t="shared" si="11"/>
        <v/>
      </c>
      <c r="O586" s="21"/>
      <c r="P586" s="21" t="s">
        <v>3454</v>
      </c>
      <c r="Q586" s="21"/>
      <c r="R586" s="21" t="str">
        <f>LEFT('2012-2022'!$P586,4)</f>
        <v>2013</v>
      </c>
      <c r="S586" s="21" t="s">
        <v>47</v>
      </c>
      <c r="T586" s="21"/>
      <c r="U586" s="21"/>
      <c r="V586" s="21"/>
      <c r="W586" s="27"/>
      <c r="X586" s="27"/>
      <c r="Y586" s="28"/>
    </row>
    <row r="587" ht="15.75" customHeight="1">
      <c r="A587" s="21">
        <v>2.3278812E7</v>
      </c>
      <c r="B587" s="21" t="s">
        <v>3519</v>
      </c>
      <c r="C587" s="21" t="s">
        <v>3520</v>
      </c>
      <c r="D587" s="21" t="s">
        <v>3521</v>
      </c>
      <c r="E587" s="21" t="s">
        <v>3522</v>
      </c>
      <c r="F587" s="21" t="s">
        <v>1205</v>
      </c>
      <c r="G587" s="21">
        <v>2013.0</v>
      </c>
      <c r="H587" s="26">
        <v>41277.0</v>
      </c>
      <c r="I587" s="21" t="s">
        <v>3523</v>
      </c>
      <c r="J587" s="21" t="s">
        <v>3524</v>
      </c>
      <c r="K587" s="21" t="s">
        <v>3525</v>
      </c>
      <c r="L587" s="21" t="str">
        <f>IF(ISNUMBER(VLOOKUP(A587,EXCL,1,FALSE)),"Excluido",IF(ISNUMBER(VLOOKUP(A587,POST,1,FALSE)),"PostAlerta",IF(ISNUMBER(VLOOKUP(A587,PRE,1,FALSE)),"PreAlerta","")))</f>
        <v>PreAlerta</v>
      </c>
      <c r="M587" s="21" t="str">
        <f>IF(ISNUMBER(A587),(IF(ISNUMBER(VLOOKUP(A587,KEYWORDS,1,FALSE)),"C/PalabrasClaves","S/PalabrasClaves")),"")</f>
        <v>S/PalabrasClaves</v>
      </c>
      <c r="N587" s="21" t="str">
        <f t="shared" si="11"/>
        <v/>
      </c>
      <c r="O587" s="21"/>
      <c r="P587" s="21" t="s">
        <v>3454</v>
      </c>
      <c r="Q587" s="21"/>
      <c r="R587" s="21" t="str">
        <f>LEFT('2012-2022'!$P587,4)</f>
        <v>2013</v>
      </c>
      <c r="S587" s="21" t="s">
        <v>47</v>
      </c>
      <c r="T587" s="21"/>
      <c r="U587" s="21"/>
      <c r="V587" s="21"/>
      <c r="W587" s="27"/>
      <c r="X587" s="27"/>
      <c r="Y587" s="12"/>
    </row>
    <row r="588" ht="15.75" customHeight="1">
      <c r="A588" s="21">
        <v>2.32874E7</v>
      </c>
      <c r="B588" s="21" t="s">
        <v>3526</v>
      </c>
      <c r="C588" s="21" t="s">
        <v>3527</v>
      </c>
      <c r="D588" s="21" t="s">
        <v>3528</v>
      </c>
      <c r="E588" s="21" t="s">
        <v>1781</v>
      </c>
      <c r="F588" s="21" t="s">
        <v>3529</v>
      </c>
      <c r="G588" s="21">
        <v>2013.0</v>
      </c>
      <c r="H588" s="26">
        <v>41279.0</v>
      </c>
      <c r="I588" s="21" t="s">
        <v>3530</v>
      </c>
      <c r="J588" s="21" t="s">
        <v>3531</v>
      </c>
      <c r="K588" s="21" t="s">
        <v>3532</v>
      </c>
      <c r="L588" s="21" t="str">
        <f>IF(ISNUMBER(VLOOKUP(A588,EXCL,1,FALSE)),"Excluido",IF(ISNUMBER(VLOOKUP(A588,POST,1,FALSE)),"PostAlerta",IF(ISNUMBER(VLOOKUP(A588,PRE,1,FALSE)),"PreAlerta","")))</f>
        <v>PreAlerta</v>
      </c>
      <c r="M588" s="21" t="str">
        <f>IF(ISNUMBER(A588),(IF(ISNUMBER(VLOOKUP(A588,KEYWORDS,1,FALSE)),"C/PalabrasClaves","S/PalabrasClaves")),"")</f>
        <v>S/PalabrasClaves</v>
      </c>
      <c r="N588" s="21" t="str">
        <f t="shared" si="11"/>
        <v/>
      </c>
      <c r="O588" s="21"/>
      <c r="P588" s="21" t="s">
        <v>3454</v>
      </c>
      <c r="Q588" s="21"/>
      <c r="R588" s="21" t="str">
        <f>LEFT('2012-2022'!$P588,4)</f>
        <v>2013</v>
      </c>
      <c r="S588" s="21" t="s">
        <v>47</v>
      </c>
      <c r="T588" s="21"/>
      <c r="U588" s="21"/>
      <c r="V588" s="21"/>
      <c r="W588" s="27"/>
      <c r="X588" s="27"/>
      <c r="Y588" s="28"/>
    </row>
    <row r="589" ht="15.75" customHeight="1">
      <c r="A589" s="21">
        <v>2.3303504E7</v>
      </c>
      <c r="B589" s="21" t="s">
        <v>3533</v>
      </c>
      <c r="C589" s="21" t="s">
        <v>3534</v>
      </c>
      <c r="D589" s="21" t="s">
        <v>3535</v>
      </c>
      <c r="E589" s="21" t="s">
        <v>3536</v>
      </c>
      <c r="F589" s="21" t="s">
        <v>175</v>
      </c>
      <c r="G589" s="21">
        <v>2013.0</v>
      </c>
      <c r="H589" s="26">
        <v>41285.0</v>
      </c>
      <c r="I589" s="21" t="s">
        <v>3537</v>
      </c>
      <c r="J589" s="21"/>
      <c r="K589" s="21" t="s">
        <v>3538</v>
      </c>
      <c r="L589" s="21" t="str">
        <f>IF(ISNUMBER(VLOOKUP(A589,EXCL,1,FALSE)),"Excluido",IF(ISNUMBER(VLOOKUP(A589,POST,1,FALSE)),"PostAlerta",IF(ISNUMBER(VLOOKUP(A589,PRE,1,FALSE)),"PreAlerta","")))</f>
        <v>PreAlerta</v>
      </c>
      <c r="M589" s="21" t="str">
        <f>IF(ISNUMBER(A589),(IF(ISNUMBER(VLOOKUP(A589,KEYWORDS,1,FALSE)),"C/PalabrasClaves","S/PalabrasClaves")),"")</f>
        <v>S/PalabrasClaves</v>
      </c>
      <c r="N589" s="21" t="str">
        <f t="shared" si="11"/>
        <v/>
      </c>
      <c r="O589" s="21"/>
      <c r="P589" s="21" t="s">
        <v>3454</v>
      </c>
      <c r="Q589" s="21"/>
      <c r="R589" s="21" t="str">
        <f>LEFT('2012-2022'!$P589,4)</f>
        <v>2013</v>
      </c>
      <c r="S589" s="21" t="s">
        <v>47</v>
      </c>
      <c r="T589" s="21"/>
      <c r="U589" s="21"/>
      <c r="V589" s="21"/>
      <c r="W589" s="27"/>
      <c r="X589" s="27"/>
      <c r="Y589" s="12"/>
    </row>
    <row r="590" ht="15.75" customHeight="1">
      <c r="A590" s="21">
        <v>2.3339197E7</v>
      </c>
      <c r="B590" s="21" t="s">
        <v>3539</v>
      </c>
      <c r="C590" s="21" t="s">
        <v>3540</v>
      </c>
      <c r="D590" s="21" t="s">
        <v>3541</v>
      </c>
      <c r="E590" s="21" t="s">
        <v>3542</v>
      </c>
      <c r="F590" s="21" t="s">
        <v>520</v>
      </c>
      <c r="G590" s="21">
        <v>2013.0</v>
      </c>
      <c r="H590" s="26">
        <v>41297.0</v>
      </c>
      <c r="I590" s="21" t="s">
        <v>3543</v>
      </c>
      <c r="J590" s="21"/>
      <c r="K590" s="21" t="s">
        <v>3544</v>
      </c>
      <c r="L590" s="21" t="str">
        <f>IF(ISNUMBER(VLOOKUP(A590,EXCL,1,FALSE)),"Excluido",IF(ISNUMBER(VLOOKUP(A590,POST,1,FALSE)),"PostAlerta",IF(ISNUMBER(VLOOKUP(A590,PRE,1,FALSE)),"PreAlerta","")))</f>
        <v>PreAlerta</v>
      </c>
      <c r="M590" s="21" t="str">
        <f>IF(ISNUMBER(A590),(IF(ISNUMBER(VLOOKUP(A590,KEYWORDS,1,FALSE)),"C/PalabrasClaves","S/PalabrasClaves")),"")</f>
        <v>S/PalabrasClaves</v>
      </c>
      <c r="N590" s="21" t="str">
        <f t="shared" si="11"/>
        <v/>
      </c>
      <c r="O590" s="21"/>
      <c r="P590" s="21" t="s">
        <v>3454</v>
      </c>
      <c r="Q590" s="21"/>
      <c r="R590" s="21" t="str">
        <f>LEFT('2012-2022'!$P590,4)</f>
        <v>2013</v>
      </c>
      <c r="S590" s="21" t="s">
        <v>47</v>
      </c>
      <c r="T590" s="21"/>
      <c r="U590" s="21"/>
      <c r="V590" s="21"/>
      <c r="W590" s="27"/>
      <c r="X590" s="27"/>
      <c r="Y590" s="28"/>
    </row>
    <row r="591" ht="15.75" customHeight="1">
      <c r="A591" s="21">
        <v>2.3414774E7</v>
      </c>
      <c r="B591" s="21" t="s">
        <v>3545</v>
      </c>
      <c r="C591" s="21" t="s">
        <v>3546</v>
      </c>
      <c r="D591" s="21" t="s">
        <v>3547</v>
      </c>
      <c r="E591" s="21" t="s">
        <v>1940</v>
      </c>
      <c r="F591" s="21" t="s">
        <v>202</v>
      </c>
      <c r="G591" s="21">
        <v>2013.0</v>
      </c>
      <c r="H591" s="26">
        <v>41324.0</v>
      </c>
      <c r="I591" s="21"/>
      <c r="J591" s="21"/>
      <c r="K591" s="21" t="s">
        <v>3548</v>
      </c>
      <c r="L591" s="21" t="str">
        <f>IF(ISNUMBER(VLOOKUP(A591,EXCL,1,FALSE)),"Excluido",IF(ISNUMBER(VLOOKUP(A591,POST,1,FALSE)),"PostAlerta",IF(ISNUMBER(VLOOKUP(A591,PRE,1,FALSE)),"PreAlerta","")))</f>
        <v>PreAlerta</v>
      </c>
      <c r="M591" s="21" t="str">
        <f>IF(ISNUMBER(A591),(IF(ISNUMBER(VLOOKUP(A591,KEYWORDS,1,FALSE)),"C/PalabrasClaves","S/PalabrasClaves")),"")</f>
        <v>S/PalabrasClaves</v>
      </c>
      <c r="N591" s="21" t="str">
        <f t="shared" si="11"/>
        <v/>
      </c>
      <c r="O591" s="21"/>
      <c r="P591" s="21" t="s">
        <v>3454</v>
      </c>
      <c r="Q591" s="21"/>
      <c r="R591" s="21" t="str">
        <f>LEFT('2012-2022'!$P591,4)</f>
        <v>2013</v>
      </c>
      <c r="S591" s="21" t="s">
        <v>47</v>
      </c>
      <c r="T591" s="21"/>
      <c r="U591" s="21"/>
      <c r="V591" s="21"/>
      <c r="W591" s="27"/>
      <c r="X591" s="27"/>
      <c r="Y591" s="12"/>
    </row>
    <row r="592" ht="15.75" customHeight="1">
      <c r="A592" s="21">
        <v>2.3421885E7</v>
      </c>
      <c r="B592" s="21" t="s">
        <v>3549</v>
      </c>
      <c r="C592" s="21" t="s">
        <v>3550</v>
      </c>
      <c r="D592" s="21" t="s">
        <v>3551</v>
      </c>
      <c r="E592" s="21" t="s">
        <v>3552</v>
      </c>
      <c r="F592" s="21" t="s">
        <v>151</v>
      </c>
      <c r="G592" s="21">
        <v>2013.0</v>
      </c>
      <c r="H592" s="26">
        <v>41326.0</v>
      </c>
      <c r="I592" s="21"/>
      <c r="J592" s="21"/>
      <c r="K592" s="21" t="s">
        <v>3553</v>
      </c>
      <c r="L592" s="21" t="str">
        <f>IF(ISNUMBER(VLOOKUP(A592,EXCL,1,FALSE)),"Excluido",IF(ISNUMBER(VLOOKUP(A592,POST,1,FALSE)),"PostAlerta",IF(ISNUMBER(VLOOKUP(A592,PRE,1,FALSE)),"PreAlerta","")))</f>
        <v>PreAlerta</v>
      </c>
      <c r="M592" s="21" t="str">
        <f>IF(ISNUMBER(A592),(IF(ISNUMBER(VLOOKUP(A592,KEYWORDS,1,FALSE)),"C/PalabrasClaves","S/PalabrasClaves")),"")</f>
        <v>S/PalabrasClaves</v>
      </c>
      <c r="N592" s="21" t="str">
        <f t="shared" si="11"/>
        <v/>
      </c>
      <c r="O592" s="21"/>
      <c r="P592" s="21" t="s">
        <v>3454</v>
      </c>
      <c r="Q592" s="21"/>
      <c r="R592" s="21" t="str">
        <f>LEFT('2012-2022'!$P592,4)</f>
        <v>2013</v>
      </c>
      <c r="S592" s="21" t="s">
        <v>47</v>
      </c>
      <c r="T592" s="21"/>
      <c r="U592" s="21"/>
      <c r="V592" s="21"/>
      <c r="W592" s="27"/>
      <c r="X592" s="27"/>
      <c r="Y592" s="28"/>
    </row>
    <row r="593" ht="15.75" customHeight="1">
      <c r="A593" s="21">
        <v>2.3421889E7</v>
      </c>
      <c r="B593" s="21" t="s">
        <v>3554</v>
      </c>
      <c r="C593" s="21" t="s">
        <v>3555</v>
      </c>
      <c r="D593" s="21" t="s">
        <v>3556</v>
      </c>
      <c r="E593" s="21" t="s">
        <v>3557</v>
      </c>
      <c r="F593" s="21" t="s">
        <v>151</v>
      </c>
      <c r="G593" s="21">
        <v>2013.0</v>
      </c>
      <c r="H593" s="26">
        <v>41326.0</v>
      </c>
      <c r="I593" s="21"/>
      <c r="J593" s="21"/>
      <c r="K593" s="21" t="s">
        <v>3558</v>
      </c>
      <c r="L593" s="21" t="str">
        <f>IF(ISNUMBER(VLOOKUP(A593,EXCL,1,FALSE)),"Excluido",IF(ISNUMBER(VLOOKUP(A593,POST,1,FALSE)),"PostAlerta",IF(ISNUMBER(VLOOKUP(A593,PRE,1,FALSE)),"PreAlerta","")))</f>
        <v>PreAlerta</v>
      </c>
      <c r="M593" s="21" t="str">
        <f>IF(ISNUMBER(A593),(IF(ISNUMBER(VLOOKUP(A593,KEYWORDS,1,FALSE)),"C/PalabrasClaves","S/PalabrasClaves")),"")</f>
        <v>S/PalabrasClaves</v>
      </c>
      <c r="N593" s="21" t="str">
        <f t="shared" si="11"/>
        <v/>
      </c>
      <c r="O593" s="21"/>
      <c r="P593" s="21" t="s">
        <v>3454</v>
      </c>
      <c r="Q593" s="21"/>
      <c r="R593" s="21" t="str">
        <f>LEFT('2012-2022'!$P593,4)</f>
        <v>2013</v>
      </c>
      <c r="S593" s="21" t="s">
        <v>47</v>
      </c>
      <c r="T593" s="21"/>
      <c r="U593" s="21"/>
      <c r="V593" s="21"/>
      <c r="W593" s="27"/>
      <c r="X593" s="27"/>
      <c r="Y593" s="12"/>
    </row>
    <row r="594" ht="15.75" customHeight="1">
      <c r="A594" s="21">
        <v>2.3425801E7</v>
      </c>
      <c r="B594" s="21" t="s">
        <v>3559</v>
      </c>
      <c r="C594" s="21" t="s">
        <v>3560</v>
      </c>
      <c r="D594" s="21" t="s">
        <v>3561</v>
      </c>
      <c r="E594" s="21" t="s">
        <v>3562</v>
      </c>
      <c r="F594" s="21" t="s">
        <v>3563</v>
      </c>
      <c r="G594" s="21">
        <v>2013.0</v>
      </c>
      <c r="H594" s="26">
        <v>41327.0</v>
      </c>
      <c r="I594" s="21"/>
      <c r="J594" s="21"/>
      <c r="K594" s="21" t="s">
        <v>3564</v>
      </c>
      <c r="L594" s="21" t="str">
        <f>IF(ISNUMBER(VLOOKUP(A594,EXCL,1,FALSE)),"Excluido",IF(ISNUMBER(VLOOKUP(A594,POST,1,FALSE)),"PostAlerta",IF(ISNUMBER(VLOOKUP(A594,PRE,1,FALSE)),"PreAlerta","")))</f>
        <v>PreAlerta</v>
      </c>
      <c r="M594" s="21" t="str">
        <f>IF(ISNUMBER(A594),(IF(ISNUMBER(VLOOKUP(A594,KEYWORDS,1,FALSE)),"C/PalabrasClaves","S/PalabrasClaves")),"")</f>
        <v>S/PalabrasClaves</v>
      </c>
      <c r="N594" s="21" t="str">
        <f t="shared" si="11"/>
        <v/>
      </c>
      <c r="O594" s="21"/>
      <c r="P594" s="21" t="s">
        <v>3454</v>
      </c>
      <c r="Q594" s="21"/>
      <c r="R594" s="21" t="str">
        <f>LEFT('2012-2022'!$P594,4)</f>
        <v>2013</v>
      </c>
      <c r="S594" s="21" t="s">
        <v>47</v>
      </c>
      <c r="T594" s="21"/>
      <c r="U594" s="21"/>
      <c r="V594" s="21"/>
      <c r="W594" s="27"/>
      <c r="X594" s="27"/>
      <c r="Y594" s="28"/>
    </row>
    <row r="595" ht="15.75" customHeight="1">
      <c r="A595" s="21">
        <v>2.3433021E7</v>
      </c>
      <c r="B595" s="21" t="s">
        <v>3565</v>
      </c>
      <c r="C595" s="21" t="s">
        <v>3566</v>
      </c>
      <c r="D595" s="21" t="s">
        <v>3567</v>
      </c>
      <c r="E595" s="21" t="s">
        <v>3568</v>
      </c>
      <c r="F595" s="21" t="s">
        <v>3569</v>
      </c>
      <c r="G595" s="21">
        <v>2013.0</v>
      </c>
      <c r="H595" s="26">
        <v>41331.0</v>
      </c>
      <c r="I595" s="21"/>
      <c r="J595" s="21"/>
      <c r="K595" s="21" t="s">
        <v>3570</v>
      </c>
      <c r="L595" s="21" t="str">
        <f>IF(ISNUMBER(VLOOKUP(A595,EXCL,1,FALSE)),"Excluido",IF(ISNUMBER(VLOOKUP(A595,POST,1,FALSE)),"PostAlerta",IF(ISNUMBER(VLOOKUP(A595,PRE,1,FALSE)),"PreAlerta","")))</f>
        <v>PreAlerta</v>
      </c>
      <c r="M595" s="21" t="str">
        <f>IF(ISNUMBER(A595),(IF(ISNUMBER(VLOOKUP(A595,KEYWORDS,1,FALSE)),"C/PalabrasClaves","S/PalabrasClaves")),"")</f>
        <v>S/PalabrasClaves</v>
      </c>
      <c r="N595" s="21" t="str">
        <f t="shared" si="11"/>
        <v/>
      </c>
      <c r="O595" s="21"/>
      <c r="P595" s="21" t="s">
        <v>3454</v>
      </c>
      <c r="Q595" s="21"/>
      <c r="R595" s="21" t="str">
        <f>LEFT('2012-2022'!$P595,4)</f>
        <v>2013</v>
      </c>
      <c r="S595" s="21" t="s">
        <v>47</v>
      </c>
      <c r="T595" s="21"/>
      <c r="U595" s="21"/>
      <c r="V595" s="21"/>
      <c r="W595" s="27"/>
      <c r="X595" s="27"/>
      <c r="Y595" s="12"/>
    </row>
    <row r="596" ht="15.75" customHeight="1">
      <c r="A596" s="21">
        <v>2.343929E7</v>
      </c>
      <c r="B596" s="21" t="s">
        <v>3571</v>
      </c>
      <c r="C596" s="21" t="s">
        <v>3572</v>
      </c>
      <c r="D596" s="21" t="s">
        <v>3573</v>
      </c>
      <c r="E596" s="21" t="s">
        <v>3333</v>
      </c>
      <c r="F596" s="21" t="s">
        <v>2415</v>
      </c>
      <c r="G596" s="21">
        <v>2013.0</v>
      </c>
      <c r="H596" s="26">
        <v>41332.0</v>
      </c>
      <c r="I596" s="21"/>
      <c r="J596" s="21"/>
      <c r="K596" s="21" t="s">
        <v>3574</v>
      </c>
      <c r="L596" s="21" t="str">
        <f>IF(ISNUMBER(VLOOKUP(A596,EXCL,1,FALSE)),"Excluido",IF(ISNUMBER(VLOOKUP(A596,POST,1,FALSE)),"PostAlerta",IF(ISNUMBER(VLOOKUP(A596,PRE,1,FALSE)),"PreAlerta","")))</f>
        <v>PreAlerta</v>
      </c>
      <c r="M596" s="21" t="str">
        <f>IF(ISNUMBER(A596),(IF(ISNUMBER(VLOOKUP(A596,KEYWORDS,1,FALSE)),"C/PalabrasClaves","S/PalabrasClaves")),"")</f>
        <v>S/PalabrasClaves</v>
      </c>
      <c r="N596" s="21" t="str">
        <f t="shared" si="11"/>
        <v/>
      </c>
      <c r="O596" s="21"/>
      <c r="P596" s="21" t="s">
        <v>3454</v>
      </c>
      <c r="Q596" s="21"/>
      <c r="R596" s="21" t="str">
        <f>LEFT('2012-2022'!$P596,4)</f>
        <v>2013</v>
      </c>
      <c r="S596" s="21" t="s">
        <v>47</v>
      </c>
      <c r="T596" s="21"/>
      <c r="U596" s="21"/>
      <c r="V596" s="21"/>
      <c r="W596" s="27"/>
      <c r="X596" s="27"/>
      <c r="Y596" s="28"/>
    </row>
    <row r="597" ht="15.75" customHeight="1">
      <c r="A597" s="21">
        <v>2.3540123E7</v>
      </c>
      <c r="B597" s="21" t="s">
        <v>3575</v>
      </c>
      <c r="C597" s="21" t="s">
        <v>3576</v>
      </c>
      <c r="D597" s="21" t="s">
        <v>3577</v>
      </c>
      <c r="E597" s="21" t="s">
        <v>3578</v>
      </c>
      <c r="F597" s="21" t="s">
        <v>728</v>
      </c>
      <c r="G597" s="21">
        <v>2013.0</v>
      </c>
      <c r="H597" s="26">
        <v>41366.0</v>
      </c>
      <c r="I597" s="21"/>
      <c r="J597" s="21"/>
      <c r="K597" s="21" t="s">
        <v>3579</v>
      </c>
      <c r="L597" s="21" t="str">
        <f>IF(ISNUMBER(VLOOKUP(A597,EXCL,1,FALSE)),"Excluido",IF(ISNUMBER(VLOOKUP(A597,POST,1,FALSE)),"PostAlerta",IF(ISNUMBER(VLOOKUP(A597,PRE,1,FALSE)),"PreAlerta","")))</f>
        <v>PreAlerta</v>
      </c>
      <c r="M597" s="21" t="str">
        <f>IF(ISNUMBER(A597),(IF(ISNUMBER(VLOOKUP(A597,KEYWORDS,1,FALSE)),"C/PalabrasClaves","S/PalabrasClaves")),"")</f>
        <v>S/PalabrasClaves</v>
      </c>
      <c r="N597" s="21" t="str">
        <f t="shared" si="11"/>
        <v/>
      </c>
      <c r="O597" s="21"/>
      <c r="P597" s="21" t="s">
        <v>3454</v>
      </c>
      <c r="Q597" s="21"/>
      <c r="R597" s="21" t="str">
        <f>LEFT('2012-2022'!$P597,4)</f>
        <v>2013</v>
      </c>
      <c r="S597" s="21" t="s">
        <v>47</v>
      </c>
      <c r="T597" s="21"/>
      <c r="U597" s="21"/>
      <c r="V597" s="21"/>
      <c r="W597" s="27"/>
      <c r="X597" s="27"/>
      <c r="Y597" s="12"/>
    </row>
    <row r="598" ht="15.75" customHeight="1">
      <c r="A598" s="21">
        <v>2.3540128E7</v>
      </c>
      <c r="B598" s="21" t="s">
        <v>3580</v>
      </c>
      <c r="C598" s="21" t="s">
        <v>3581</v>
      </c>
      <c r="D598" s="21" t="s">
        <v>3582</v>
      </c>
      <c r="E598" s="21" t="s">
        <v>3583</v>
      </c>
      <c r="F598" s="21" t="s">
        <v>728</v>
      </c>
      <c r="G598" s="21">
        <v>2013.0</v>
      </c>
      <c r="H598" s="26">
        <v>41366.0</v>
      </c>
      <c r="I598" s="21"/>
      <c r="J598" s="21"/>
      <c r="K598" s="21" t="s">
        <v>3584</v>
      </c>
      <c r="L598" s="21" t="str">
        <f>IF(ISNUMBER(VLOOKUP(A598,EXCL,1,FALSE)),"Excluido",IF(ISNUMBER(VLOOKUP(A598,POST,1,FALSE)),"PostAlerta",IF(ISNUMBER(VLOOKUP(A598,PRE,1,FALSE)),"PreAlerta","")))</f>
        <v>PreAlerta</v>
      </c>
      <c r="M598" s="21" t="str">
        <f>IF(ISNUMBER(A598),(IF(ISNUMBER(VLOOKUP(A598,KEYWORDS,1,FALSE)),"C/PalabrasClaves","S/PalabrasClaves")),"")</f>
        <v>S/PalabrasClaves</v>
      </c>
      <c r="N598" s="21" t="str">
        <f t="shared" si="11"/>
        <v/>
      </c>
      <c r="O598" s="21"/>
      <c r="P598" s="21" t="s">
        <v>3454</v>
      </c>
      <c r="Q598" s="21"/>
      <c r="R598" s="21" t="str">
        <f>LEFT('2012-2022'!$P598,4)</f>
        <v>2013</v>
      </c>
      <c r="S598" s="21" t="s">
        <v>47</v>
      </c>
      <c r="T598" s="21"/>
      <c r="U598" s="21"/>
      <c r="V598" s="21"/>
      <c r="W598" s="27"/>
      <c r="X598" s="27"/>
      <c r="Y598" s="28"/>
    </row>
    <row r="599" ht="15.75" customHeight="1">
      <c r="A599" s="21">
        <v>2.3634597E7</v>
      </c>
      <c r="B599" s="21" t="s">
        <v>3585</v>
      </c>
      <c r="C599" s="21" t="s">
        <v>3586</v>
      </c>
      <c r="D599" s="21" t="s">
        <v>3587</v>
      </c>
      <c r="E599" s="21" t="s">
        <v>3588</v>
      </c>
      <c r="F599" s="21" t="s">
        <v>1811</v>
      </c>
      <c r="G599" s="21">
        <v>2013.0</v>
      </c>
      <c r="H599" s="26">
        <v>41397.0</v>
      </c>
      <c r="I599" s="21"/>
      <c r="J599" s="21"/>
      <c r="K599" s="21" t="s">
        <v>3589</v>
      </c>
      <c r="L599" s="21" t="str">
        <f>IF(ISNUMBER(VLOOKUP(A599,EXCL,1,FALSE)),"Excluido",IF(ISNUMBER(VLOOKUP(A599,POST,1,FALSE)),"PostAlerta",IF(ISNUMBER(VLOOKUP(A599,PRE,1,FALSE)),"PreAlerta","")))</f>
        <v>PreAlerta</v>
      </c>
      <c r="M599" s="21" t="str">
        <f>IF(ISNUMBER(A599),(IF(ISNUMBER(VLOOKUP(A599,KEYWORDS,1,FALSE)),"C/PalabrasClaves","S/PalabrasClaves")),"")</f>
        <v>S/PalabrasClaves</v>
      </c>
      <c r="N599" s="21" t="str">
        <f t="shared" si="11"/>
        <v/>
      </c>
      <c r="O599" s="21"/>
      <c r="P599" s="21" t="s">
        <v>3454</v>
      </c>
      <c r="Q599" s="21"/>
      <c r="R599" s="21" t="str">
        <f>LEFT('2012-2022'!$P599,4)</f>
        <v>2013</v>
      </c>
      <c r="S599" s="21" t="s">
        <v>47</v>
      </c>
      <c r="T599" s="21"/>
      <c r="U599" s="21"/>
      <c r="V599" s="21"/>
      <c r="W599" s="27"/>
      <c r="X599" s="27"/>
      <c r="Y599" s="12"/>
    </row>
    <row r="600" ht="15.75" customHeight="1">
      <c r="A600" s="21">
        <v>2.3665715E7</v>
      </c>
      <c r="B600" s="21" t="s">
        <v>3590</v>
      </c>
      <c r="C600" s="21" t="s">
        <v>3591</v>
      </c>
      <c r="D600" s="21" t="s">
        <v>3592</v>
      </c>
      <c r="E600" s="21" t="s">
        <v>3593</v>
      </c>
      <c r="F600" s="21" t="s">
        <v>308</v>
      </c>
      <c r="G600" s="21">
        <v>2013.0</v>
      </c>
      <c r="H600" s="26">
        <v>41408.0</v>
      </c>
      <c r="I600" s="21"/>
      <c r="J600" s="21"/>
      <c r="K600" s="21"/>
      <c r="L600" s="21" t="str">
        <f>IF(ISNUMBER(VLOOKUP(A600,EXCL,1,FALSE)),"Excluido",IF(ISNUMBER(VLOOKUP(A600,POST,1,FALSE)),"PostAlerta",IF(ISNUMBER(VLOOKUP(A600,PRE,1,FALSE)),"PreAlerta","")))</f>
        <v>PreAlerta</v>
      </c>
      <c r="M600" s="21" t="str">
        <f>IF(ISNUMBER(A600),(IF(ISNUMBER(VLOOKUP(A600,KEYWORDS,1,FALSE)),"C/PalabrasClaves","S/PalabrasClaves")),"")</f>
        <v>S/PalabrasClaves</v>
      </c>
      <c r="N600" s="21" t="str">
        <f t="shared" si="11"/>
        <v/>
      </c>
      <c r="O600" s="21"/>
      <c r="P600" s="21" t="s">
        <v>3454</v>
      </c>
      <c r="Q600" s="21"/>
      <c r="R600" s="21" t="str">
        <f>LEFT('2012-2022'!$P600,4)</f>
        <v>2013</v>
      </c>
      <c r="S600" s="21" t="s">
        <v>47</v>
      </c>
      <c r="T600" s="21"/>
      <c r="U600" s="21"/>
      <c r="V600" s="21"/>
      <c r="W600" s="27"/>
      <c r="X600" s="27"/>
      <c r="Y600" s="28"/>
    </row>
    <row r="601" ht="15.75" customHeight="1">
      <c r="A601" s="21">
        <v>2.3755525E7</v>
      </c>
      <c r="B601" s="21" t="s">
        <v>3594</v>
      </c>
      <c r="C601" s="21" t="s">
        <v>3595</v>
      </c>
      <c r="D601" s="21" t="s">
        <v>3596</v>
      </c>
      <c r="E601" s="21" t="s">
        <v>3597</v>
      </c>
      <c r="F601" s="21" t="s">
        <v>3598</v>
      </c>
      <c r="G601" s="21">
        <v>2013.0</v>
      </c>
      <c r="H601" s="26">
        <v>41438.0</v>
      </c>
      <c r="I601" s="21"/>
      <c r="J601" s="21"/>
      <c r="K601" s="21"/>
      <c r="L601" s="21" t="str">
        <f>IF(ISNUMBER(VLOOKUP(A601,EXCL,1,FALSE)),"Excluido",IF(ISNUMBER(VLOOKUP(A601,POST,1,FALSE)),"PostAlerta",IF(ISNUMBER(VLOOKUP(A601,PRE,1,FALSE)),"PreAlerta","")))</f>
        <v>PreAlerta</v>
      </c>
      <c r="M601" s="21" t="str">
        <f>IF(ISNUMBER(A601),(IF(ISNUMBER(VLOOKUP(A601,KEYWORDS,1,FALSE)),"C/PalabrasClaves","S/PalabrasClaves")),"")</f>
        <v>S/PalabrasClaves</v>
      </c>
      <c r="N601" s="21" t="str">
        <f t="shared" si="11"/>
        <v/>
      </c>
      <c r="O601" s="21"/>
      <c r="P601" s="21" t="s">
        <v>3599</v>
      </c>
      <c r="Q601" s="21"/>
      <c r="R601" s="21" t="str">
        <f>LEFT('2012-2022'!$P601,4)</f>
        <v>2013</v>
      </c>
      <c r="S601" s="21" t="s">
        <v>53</v>
      </c>
      <c r="T601" s="21"/>
      <c r="U601" s="21"/>
      <c r="V601" s="21"/>
      <c r="W601" s="27"/>
      <c r="X601" s="27"/>
      <c r="Y601" s="12"/>
    </row>
    <row r="602" ht="15.75" customHeight="1">
      <c r="A602" s="21">
        <v>2.3303543E7</v>
      </c>
      <c r="B602" s="21" t="s">
        <v>3600</v>
      </c>
      <c r="C602" s="21" t="s">
        <v>3601</v>
      </c>
      <c r="D602" s="21" t="s">
        <v>3602</v>
      </c>
      <c r="E602" s="21" t="s">
        <v>3603</v>
      </c>
      <c r="F602" s="21" t="s">
        <v>796</v>
      </c>
      <c r="G602" s="21">
        <v>2013.0</v>
      </c>
      <c r="H602" s="26">
        <v>41285.0</v>
      </c>
      <c r="I602" s="21" t="s">
        <v>3604</v>
      </c>
      <c r="J602" s="21"/>
      <c r="K602" s="21" t="s">
        <v>3605</v>
      </c>
      <c r="L602" s="21" t="str">
        <f>IF(ISNUMBER(VLOOKUP(A602,EXCL,1,FALSE)),"Excluido",IF(ISNUMBER(VLOOKUP(A602,POST,1,FALSE)),"PostAlerta",IF(ISNUMBER(VLOOKUP(A602,PRE,1,FALSE)),"PreAlerta","")))</f>
        <v>PreAlerta</v>
      </c>
      <c r="M602" s="21" t="str">
        <f>IF(ISNUMBER(A602),(IF(ISNUMBER(VLOOKUP(A602,KEYWORDS,1,FALSE)),"C/PalabrasClaves","S/PalabrasClaves")),"")</f>
        <v>S/PalabrasClaves</v>
      </c>
      <c r="N602" s="21" t="str">
        <f t="shared" si="11"/>
        <v/>
      </c>
      <c r="O602" s="21"/>
      <c r="P602" s="21" t="s">
        <v>3606</v>
      </c>
      <c r="Q602" s="21"/>
      <c r="R602" s="21" t="str">
        <f>LEFT('2012-2022'!$P602,4)</f>
        <v>2013</v>
      </c>
      <c r="S602" s="21" t="s">
        <v>39</v>
      </c>
      <c r="T602" s="21"/>
      <c r="U602" s="21"/>
      <c r="V602" s="21"/>
      <c r="W602" s="27"/>
      <c r="X602" s="27"/>
      <c r="Y602" s="28"/>
    </row>
    <row r="603" ht="15.75" customHeight="1">
      <c r="A603" s="21">
        <v>2.3497681E7</v>
      </c>
      <c r="B603" s="21" t="s">
        <v>3607</v>
      </c>
      <c r="C603" s="21" t="s">
        <v>3608</v>
      </c>
      <c r="D603" s="21" t="s">
        <v>3609</v>
      </c>
      <c r="E603" s="21" t="s">
        <v>2772</v>
      </c>
      <c r="F603" s="21" t="s">
        <v>332</v>
      </c>
      <c r="G603" s="21">
        <v>2013.0</v>
      </c>
      <c r="H603" s="26">
        <v>41352.0</v>
      </c>
      <c r="I603" s="21" t="s">
        <v>3610</v>
      </c>
      <c r="J603" s="21"/>
      <c r="K603" s="21" t="s">
        <v>3611</v>
      </c>
      <c r="L603" s="21" t="str">
        <f>IF(ISNUMBER(VLOOKUP(A603,EXCL,1,FALSE)),"Excluido",IF(ISNUMBER(VLOOKUP(A603,POST,1,FALSE)),"PostAlerta",IF(ISNUMBER(VLOOKUP(A603,PRE,1,FALSE)),"PreAlerta","")))</f>
        <v>PreAlerta</v>
      </c>
      <c r="M603" s="21" t="str">
        <f>IF(ISNUMBER(A603),(IF(ISNUMBER(VLOOKUP(A603,KEYWORDS,1,FALSE)),"C/PalabrasClaves","S/PalabrasClaves")),"")</f>
        <v>S/PalabrasClaves</v>
      </c>
      <c r="N603" s="21" t="str">
        <f t="shared" si="11"/>
        <v/>
      </c>
      <c r="O603" s="21"/>
      <c r="P603" s="21" t="s">
        <v>3612</v>
      </c>
      <c r="Q603" s="21"/>
      <c r="R603" s="21" t="str">
        <f>LEFT('2012-2022'!$P603,4)</f>
        <v>2013</v>
      </c>
      <c r="S603" s="21" t="s">
        <v>47</v>
      </c>
      <c r="T603" s="21"/>
      <c r="U603" s="21"/>
      <c r="V603" s="21"/>
      <c r="W603" s="27"/>
      <c r="X603" s="27"/>
      <c r="Y603" s="12"/>
    </row>
    <row r="604" ht="15.75" customHeight="1">
      <c r="A604" s="21">
        <v>2.4303287E7</v>
      </c>
      <c r="B604" s="21" t="s">
        <v>3613</v>
      </c>
      <c r="C604" s="21" t="s">
        <v>3614</v>
      </c>
      <c r="D604" s="21" t="s">
        <v>3615</v>
      </c>
      <c r="E604" s="21" t="s">
        <v>3616</v>
      </c>
      <c r="F604" s="21" t="s">
        <v>3617</v>
      </c>
      <c r="G604" s="21">
        <v>2013.0</v>
      </c>
      <c r="H604" s="26">
        <v>41613.0</v>
      </c>
      <c r="I604" s="21" t="s">
        <v>3618</v>
      </c>
      <c r="J604" s="21"/>
      <c r="K604" s="21"/>
      <c r="L604" s="21" t="str">
        <f>IF(ISNUMBER(VLOOKUP(A604,EXCL,1,FALSE)),"Excluido",IF(ISNUMBER(VLOOKUP(A604,POST,1,FALSE)),"PostAlerta",IF(ISNUMBER(VLOOKUP(A604,PRE,1,FALSE)),"PreAlerta","")))</f>
        <v>PreAlerta</v>
      </c>
      <c r="M604" s="21" t="str">
        <f>IF(ISNUMBER(A604),(IF(ISNUMBER(VLOOKUP(A604,KEYWORDS,1,FALSE)),"C/PalabrasClaves","S/PalabrasClaves")),"")</f>
        <v>S/PalabrasClaves</v>
      </c>
      <c r="N604" s="21" t="str">
        <f t="shared" si="11"/>
        <v/>
      </c>
      <c r="O604" s="21"/>
      <c r="P604" s="21" t="s">
        <v>3619</v>
      </c>
      <c r="Q604" s="21"/>
      <c r="R604" s="21" t="str">
        <f>LEFT('2012-2022'!$P604,4)</f>
        <v>2013</v>
      </c>
      <c r="S604" s="21" t="s">
        <v>47</v>
      </c>
      <c r="T604" s="21"/>
      <c r="U604" s="21"/>
      <c r="V604" s="21"/>
      <c r="W604" s="27"/>
      <c r="X604" s="27"/>
      <c r="Y604" s="28"/>
    </row>
    <row r="605" ht="15.75" customHeight="1">
      <c r="A605" s="21">
        <v>2.314617E7</v>
      </c>
      <c r="B605" s="21" t="s">
        <v>3620</v>
      </c>
      <c r="C605" s="21" t="s">
        <v>3621</v>
      </c>
      <c r="D605" s="21" t="s">
        <v>3622</v>
      </c>
      <c r="E605" s="21" t="s">
        <v>331</v>
      </c>
      <c r="F605" s="21" t="s">
        <v>354</v>
      </c>
      <c r="G605" s="21">
        <v>2013.0</v>
      </c>
      <c r="H605" s="26">
        <v>41227.0</v>
      </c>
      <c r="I605" s="21" t="s">
        <v>3623</v>
      </c>
      <c r="J605" s="21"/>
      <c r="K605" s="21" t="s">
        <v>3624</v>
      </c>
      <c r="L605" s="21" t="str">
        <f>IF(ISNUMBER(VLOOKUP(A605,EXCL,1,FALSE)),"Excluido",IF(ISNUMBER(VLOOKUP(A605,POST,1,FALSE)),"PostAlerta",IF(ISNUMBER(VLOOKUP(A605,PRE,1,FALSE)),"PreAlerta","")))</f>
        <v>PreAlerta</v>
      </c>
      <c r="M605" s="21" t="str">
        <f>IF(ISNUMBER(A605),(IF(ISNUMBER(VLOOKUP(A605,KEYWORDS,1,FALSE)),"C/PalabrasClaves","S/PalabrasClaves")),"")</f>
        <v>S/PalabrasClaves</v>
      </c>
      <c r="N605" s="21" t="str">
        <f t="shared" si="11"/>
        <v/>
      </c>
      <c r="O605" s="21"/>
      <c r="P605" s="21" t="s">
        <v>3625</v>
      </c>
      <c r="Q605" s="21"/>
      <c r="R605" s="21" t="str">
        <f>LEFT('2012-2022'!$P605,4)</f>
        <v>2013</v>
      </c>
      <c r="S605" s="21" t="s">
        <v>47</v>
      </c>
      <c r="T605" s="21"/>
      <c r="U605" s="21"/>
      <c r="V605" s="21"/>
      <c r="W605" s="27"/>
      <c r="X605" s="27"/>
      <c r="Y605" s="12"/>
    </row>
    <row r="606" ht="15.75" customHeight="1">
      <c r="A606" s="21">
        <v>2.3298566E7</v>
      </c>
      <c r="B606" s="21" t="s">
        <v>3626</v>
      </c>
      <c r="C606" s="21" t="s">
        <v>3627</v>
      </c>
      <c r="D606" s="21" t="s">
        <v>3628</v>
      </c>
      <c r="E606" s="21" t="s">
        <v>3090</v>
      </c>
      <c r="F606" s="21" t="s">
        <v>842</v>
      </c>
      <c r="G606" s="21">
        <v>2013.0</v>
      </c>
      <c r="H606" s="26">
        <v>41284.0</v>
      </c>
      <c r="I606" s="21"/>
      <c r="J606" s="21"/>
      <c r="K606" s="21" t="s">
        <v>3629</v>
      </c>
      <c r="L606" s="21" t="str">
        <f>IF(ISNUMBER(VLOOKUP(A606,EXCL,1,FALSE)),"Excluido",IF(ISNUMBER(VLOOKUP(A606,POST,1,FALSE)),"PostAlerta",IF(ISNUMBER(VLOOKUP(A606,PRE,1,FALSE)),"PreAlerta","")))</f>
        <v>PreAlerta</v>
      </c>
      <c r="M606" s="21" t="str">
        <f>IF(ISNUMBER(A606),(IF(ISNUMBER(VLOOKUP(A606,KEYWORDS,1,FALSE)),"C/PalabrasClaves","S/PalabrasClaves")),"")</f>
        <v>S/PalabrasClaves</v>
      </c>
      <c r="N606" s="21" t="str">
        <f t="shared" si="11"/>
        <v/>
      </c>
      <c r="O606" s="21"/>
      <c r="P606" s="21" t="s">
        <v>3630</v>
      </c>
      <c r="Q606" s="21"/>
      <c r="R606" s="21" t="str">
        <f>LEFT('2012-2022'!$P606,4)</f>
        <v>2013</v>
      </c>
      <c r="S606" s="21" t="s">
        <v>47</v>
      </c>
      <c r="T606" s="21"/>
      <c r="U606" s="21"/>
      <c r="V606" s="21"/>
      <c r="W606" s="27"/>
      <c r="X606" s="27"/>
      <c r="Y606" s="28"/>
    </row>
    <row r="607" ht="15.75" customHeight="1">
      <c r="A607" s="21">
        <v>2.0854933E7</v>
      </c>
      <c r="B607" s="21" t="s">
        <v>3631</v>
      </c>
      <c r="C607" s="21" t="s">
        <v>3632</v>
      </c>
      <c r="D607" s="21" t="s">
        <v>3633</v>
      </c>
      <c r="E607" s="21" t="s">
        <v>3634</v>
      </c>
      <c r="F607" s="21" t="s">
        <v>169</v>
      </c>
      <c r="G607" s="21">
        <v>2013.0</v>
      </c>
      <c r="H607" s="26">
        <v>40443.0</v>
      </c>
      <c r="I607" s="21"/>
      <c r="J607" s="21"/>
      <c r="K607" s="21" t="s">
        <v>3635</v>
      </c>
      <c r="L607" s="21" t="str">
        <f>IF(ISNUMBER(VLOOKUP(A607,EXCL,1,FALSE)),"Excluido",IF(ISNUMBER(VLOOKUP(A607,POST,1,FALSE)),"PostAlerta",IF(ISNUMBER(VLOOKUP(A607,PRE,1,FALSE)),"PreAlerta","")))</f>
        <v>PreAlerta</v>
      </c>
      <c r="M607" s="21" t="str">
        <f>IF(ISNUMBER(A607),(IF(ISNUMBER(VLOOKUP(A607,KEYWORDS,1,FALSE)),"C/PalabrasClaves","S/PalabrasClaves")),"")</f>
        <v>S/PalabrasClaves</v>
      </c>
      <c r="N607" s="21" t="str">
        <f t="shared" si="11"/>
        <v/>
      </c>
      <c r="O607" s="21"/>
      <c r="P607" s="21" t="s">
        <v>3636</v>
      </c>
      <c r="Q607" s="21"/>
      <c r="R607" s="21" t="str">
        <f>LEFT('2012-2022'!$P607,4)</f>
        <v>2013</v>
      </c>
      <c r="S607" s="21" t="s">
        <v>53</v>
      </c>
      <c r="T607" s="21"/>
      <c r="U607" s="21"/>
      <c r="V607" s="21"/>
      <c r="W607" s="27"/>
      <c r="X607" s="27"/>
      <c r="Y607" s="12"/>
    </row>
    <row r="608" ht="15.75" customHeight="1">
      <c r="A608" s="21">
        <v>2.1241829E7</v>
      </c>
      <c r="B608" s="21" t="s">
        <v>3637</v>
      </c>
      <c r="C608" s="21" t="s">
        <v>3638</v>
      </c>
      <c r="D608" s="21" t="s">
        <v>3639</v>
      </c>
      <c r="E608" s="21" t="s">
        <v>3634</v>
      </c>
      <c r="F608" s="21" t="s">
        <v>169</v>
      </c>
      <c r="G608" s="21">
        <v>2013.0</v>
      </c>
      <c r="H608" s="26">
        <v>40562.0</v>
      </c>
      <c r="I608" s="21"/>
      <c r="J608" s="21"/>
      <c r="K608" s="21" t="s">
        <v>3640</v>
      </c>
      <c r="L608" s="21" t="str">
        <f>IF(ISNUMBER(VLOOKUP(A608,EXCL,1,FALSE)),"Excluido",IF(ISNUMBER(VLOOKUP(A608,POST,1,FALSE)),"PostAlerta",IF(ISNUMBER(VLOOKUP(A608,PRE,1,FALSE)),"PreAlerta","")))</f>
        <v>PreAlerta</v>
      </c>
      <c r="M608" s="21" t="str">
        <f>IF(ISNUMBER(A608),(IF(ISNUMBER(VLOOKUP(A608,KEYWORDS,1,FALSE)),"C/PalabrasClaves","S/PalabrasClaves")),"")</f>
        <v>S/PalabrasClaves</v>
      </c>
      <c r="N608" s="21" t="str">
        <f t="shared" si="11"/>
        <v/>
      </c>
      <c r="O608" s="21"/>
      <c r="P608" s="21" t="s">
        <v>3636</v>
      </c>
      <c r="Q608" s="21"/>
      <c r="R608" s="21" t="str">
        <f>LEFT('2012-2022'!$P608,4)</f>
        <v>2013</v>
      </c>
      <c r="S608" s="21" t="s">
        <v>53</v>
      </c>
      <c r="T608" s="21"/>
      <c r="U608" s="21"/>
      <c r="V608" s="21"/>
      <c r="W608" s="27"/>
      <c r="X608" s="27"/>
      <c r="Y608" s="28"/>
    </row>
    <row r="609" ht="15.75" customHeight="1">
      <c r="A609" s="21">
        <v>2.1712103E7</v>
      </c>
      <c r="B609" s="21" t="s">
        <v>3641</v>
      </c>
      <c r="C609" s="21" t="s">
        <v>3642</v>
      </c>
      <c r="D609" s="21" t="s">
        <v>3643</v>
      </c>
      <c r="E609" s="21" t="s">
        <v>3644</v>
      </c>
      <c r="F609" s="21" t="s">
        <v>169</v>
      </c>
      <c r="G609" s="21">
        <v>2013.0</v>
      </c>
      <c r="H609" s="26">
        <v>40724.0</v>
      </c>
      <c r="I609" s="21"/>
      <c r="J609" s="21"/>
      <c r="K609" s="21" t="s">
        <v>3645</v>
      </c>
      <c r="L609" s="21" t="str">
        <f>IF(ISNUMBER(VLOOKUP(A609,EXCL,1,FALSE)),"Excluido",IF(ISNUMBER(VLOOKUP(A609,POST,1,FALSE)),"PostAlerta",IF(ISNUMBER(VLOOKUP(A609,PRE,1,FALSE)),"PreAlerta","")))</f>
        <v>PreAlerta</v>
      </c>
      <c r="M609" s="21" t="str">
        <f>IF(ISNUMBER(A609),(IF(ISNUMBER(VLOOKUP(A609,KEYWORDS,1,FALSE)),"C/PalabrasClaves","S/PalabrasClaves")),"")</f>
        <v>S/PalabrasClaves</v>
      </c>
      <c r="N609" s="21" t="str">
        <f t="shared" si="11"/>
        <v/>
      </c>
      <c r="O609" s="21"/>
      <c r="P609" s="21" t="s">
        <v>3636</v>
      </c>
      <c r="Q609" s="21"/>
      <c r="R609" s="21" t="str">
        <f>LEFT('2012-2022'!$P609,4)</f>
        <v>2013</v>
      </c>
      <c r="S609" s="21" t="s">
        <v>53</v>
      </c>
      <c r="T609" s="21"/>
      <c r="U609" s="21"/>
      <c r="V609" s="21"/>
      <c r="W609" s="27"/>
      <c r="X609" s="27"/>
      <c r="Y609" s="12"/>
    </row>
    <row r="610" ht="15.75" customHeight="1">
      <c r="A610" s="21">
        <v>2.3036316E7</v>
      </c>
      <c r="B610" s="21" t="s">
        <v>3646</v>
      </c>
      <c r="C610" s="21" t="s">
        <v>3647</v>
      </c>
      <c r="D610" s="21" t="s">
        <v>3648</v>
      </c>
      <c r="E610" s="21" t="s">
        <v>3649</v>
      </c>
      <c r="F610" s="21" t="s">
        <v>915</v>
      </c>
      <c r="G610" s="21">
        <v>2013.0</v>
      </c>
      <c r="H610" s="26">
        <v>41188.0</v>
      </c>
      <c r="I610" s="21"/>
      <c r="J610" s="21"/>
      <c r="K610" s="21" t="s">
        <v>3650</v>
      </c>
      <c r="L610" s="21" t="str">
        <f>IF(ISNUMBER(VLOOKUP(A610,EXCL,1,FALSE)),"Excluido",IF(ISNUMBER(VLOOKUP(A610,POST,1,FALSE)),"PostAlerta",IF(ISNUMBER(VLOOKUP(A610,PRE,1,FALSE)),"PreAlerta","")))</f>
        <v>PreAlerta</v>
      </c>
      <c r="M610" s="21" t="str">
        <f>IF(ISNUMBER(A610),(IF(ISNUMBER(VLOOKUP(A610,KEYWORDS,1,FALSE)),"C/PalabrasClaves","S/PalabrasClaves")),"")</f>
        <v>S/PalabrasClaves</v>
      </c>
      <c r="N610" s="21" t="str">
        <f t="shared" si="11"/>
        <v/>
      </c>
      <c r="O610" s="21"/>
      <c r="P610" s="21" t="s">
        <v>3636</v>
      </c>
      <c r="Q610" s="21"/>
      <c r="R610" s="21" t="str">
        <f>LEFT('2012-2022'!$P610,4)</f>
        <v>2013</v>
      </c>
      <c r="S610" s="21" t="s">
        <v>53</v>
      </c>
      <c r="T610" s="21"/>
      <c r="U610" s="21"/>
      <c r="V610" s="21"/>
      <c r="W610" s="27"/>
      <c r="X610" s="27"/>
      <c r="Y610" s="28"/>
    </row>
    <row r="611" ht="15.75" customHeight="1">
      <c r="A611" s="21">
        <v>2.314384E7</v>
      </c>
      <c r="B611" s="21" t="s">
        <v>3651</v>
      </c>
      <c r="C611" s="21" t="s">
        <v>3652</v>
      </c>
      <c r="D611" s="21" t="s">
        <v>3653</v>
      </c>
      <c r="E611" s="21" t="s">
        <v>3654</v>
      </c>
      <c r="F611" s="21" t="s">
        <v>2291</v>
      </c>
      <c r="G611" s="21">
        <v>2013.0</v>
      </c>
      <c r="H611" s="26">
        <v>41226.0</v>
      </c>
      <c r="I611" s="21"/>
      <c r="J611" s="21"/>
      <c r="K611" s="21" t="s">
        <v>3655</v>
      </c>
      <c r="L611" s="21" t="str">
        <f>IF(ISNUMBER(VLOOKUP(A611,EXCL,1,FALSE)),"Excluido",IF(ISNUMBER(VLOOKUP(A611,POST,1,FALSE)),"PostAlerta",IF(ISNUMBER(VLOOKUP(A611,PRE,1,FALSE)),"PreAlerta","")))</f>
        <v>PreAlerta</v>
      </c>
      <c r="M611" s="21" t="str">
        <f>IF(ISNUMBER(A611),(IF(ISNUMBER(VLOOKUP(A611,KEYWORDS,1,FALSE)),"C/PalabrasClaves","S/PalabrasClaves")),"")</f>
        <v>S/PalabrasClaves</v>
      </c>
      <c r="N611" s="21" t="str">
        <f t="shared" si="11"/>
        <v/>
      </c>
      <c r="O611" s="21"/>
      <c r="P611" s="21" t="s">
        <v>3636</v>
      </c>
      <c r="Q611" s="21"/>
      <c r="R611" s="21" t="str">
        <f>LEFT('2012-2022'!$P611,4)</f>
        <v>2013</v>
      </c>
      <c r="S611" s="21" t="s">
        <v>53</v>
      </c>
      <c r="T611" s="21"/>
      <c r="U611" s="21"/>
      <c r="V611" s="21"/>
      <c r="W611" s="27"/>
      <c r="X611" s="27"/>
      <c r="Y611" s="12"/>
    </row>
    <row r="612" ht="15.75" customHeight="1">
      <c r="A612" s="21">
        <v>2.3210448E7</v>
      </c>
      <c r="B612" s="21" t="s">
        <v>3656</v>
      </c>
      <c r="C612" s="21" t="s">
        <v>3657</v>
      </c>
      <c r="D612" s="21" t="s">
        <v>3658</v>
      </c>
      <c r="E612" s="21" t="s">
        <v>3659</v>
      </c>
      <c r="F612" s="21" t="s">
        <v>401</v>
      </c>
      <c r="G612" s="21">
        <v>2013.0</v>
      </c>
      <c r="H612" s="26">
        <v>41249.0</v>
      </c>
      <c r="I612" s="21"/>
      <c r="J612" s="21"/>
      <c r="K612" s="21" t="s">
        <v>3660</v>
      </c>
      <c r="L612" s="21" t="str">
        <f>IF(ISNUMBER(VLOOKUP(A612,EXCL,1,FALSE)),"Excluido",IF(ISNUMBER(VLOOKUP(A612,POST,1,FALSE)),"PostAlerta",IF(ISNUMBER(VLOOKUP(A612,PRE,1,FALSE)),"PreAlerta","")))</f>
        <v>Excluido</v>
      </c>
      <c r="M612" s="21" t="str">
        <f>IF(ISNUMBER(A612),(IF(ISNUMBER(VLOOKUP(A612,KEYWORDS,1,FALSE)),"C/PalabrasClaves","S/PalabrasClaves")),"")</f>
        <v>C/PalabrasClaves</v>
      </c>
      <c r="N612" s="21" t="str">
        <f t="shared" si="11"/>
        <v/>
      </c>
      <c r="O612" s="21"/>
      <c r="P612" s="21" t="s">
        <v>3636</v>
      </c>
      <c r="Q612" s="21"/>
      <c r="R612" s="21" t="str">
        <f>LEFT('2012-2022'!$P612,4)</f>
        <v>2013</v>
      </c>
      <c r="S612" s="21" t="s">
        <v>53</v>
      </c>
      <c r="T612" s="21"/>
      <c r="U612" s="21"/>
      <c r="V612" s="21"/>
      <c r="W612" s="27"/>
      <c r="X612" s="27"/>
      <c r="Y612" s="28"/>
    </row>
    <row r="613" ht="15.75" customHeight="1">
      <c r="A613" s="21">
        <v>2.3253908E7</v>
      </c>
      <c r="B613" s="21" t="s">
        <v>3661</v>
      </c>
      <c r="C613" s="21" t="s">
        <v>3662</v>
      </c>
      <c r="D613" s="21" t="s">
        <v>3663</v>
      </c>
      <c r="E613" s="21" t="s">
        <v>1805</v>
      </c>
      <c r="F613" s="21" t="s">
        <v>208</v>
      </c>
      <c r="G613" s="21">
        <v>2013.0</v>
      </c>
      <c r="H613" s="26">
        <v>41264.0</v>
      </c>
      <c r="I613" s="21"/>
      <c r="J613" s="21"/>
      <c r="K613" s="21" t="s">
        <v>3664</v>
      </c>
      <c r="L613" s="21" t="str">
        <f>IF(ISNUMBER(VLOOKUP(A613,EXCL,1,FALSE)),"Excluido",IF(ISNUMBER(VLOOKUP(A613,POST,1,FALSE)),"PostAlerta",IF(ISNUMBER(VLOOKUP(A613,PRE,1,FALSE)),"PreAlerta","")))</f>
        <v>PreAlerta</v>
      </c>
      <c r="M613" s="21" t="str">
        <f>IF(ISNUMBER(A613),(IF(ISNUMBER(VLOOKUP(A613,KEYWORDS,1,FALSE)),"C/PalabrasClaves","S/PalabrasClaves")),"")</f>
        <v>S/PalabrasClaves</v>
      </c>
      <c r="N613" s="21" t="str">
        <f t="shared" si="11"/>
        <v/>
      </c>
      <c r="O613" s="21"/>
      <c r="P613" s="21" t="s">
        <v>3636</v>
      </c>
      <c r="Q613" s="21"/>
      <c r="R613" s="21" t="str">
        <f>LEFT('2012-2022'!$P613,4)</f>
        <v>2013</v>
      </c>
      <c r="S613" s="21" t="s">
        <v>53</v>
      </c>
      <c r="T613" s="21"/>
      <c r="U613" s="21"/>
      <c r="V613" s="21"/>
      <c r="W613" s="27"/>
      <c r="X613" s="27"/>
      <c r="Y613" s="12"/>
    </row>
    <row r="614" ht="15.75" customHeight="1">
      <c r="A614" s="21">
        <v>2.3333106E7</v>
      </c>
      <c r="B614" s="21" t="s">
        <v>3665</v>
      </c>
      <c r="C614" s="21" t="s">
        <v>3666</v>
      </c>
      <c r="D614" s="21" t="s">
        <v>3667</v>
      </c>
      <c r="E614" s="21" t="s">
        <v>3668</v>
      </c>
      <c r="F614" s="21" t="s">
        <v>496</v>
      </c>
      <c r="G614" s="21">
        <v>2013.0</v>
      </c>
      <c r="H614" s="26">
        <v>41296.0</v>
      </c>
      <c r="I614" s="21"/>
      <c r="J614" s="21"/>
      <c r="K614" s="21" t="s">
        <v>3669</v>
      </c>
      <c r="L614" s="21" t="str">
        <f>IF(ISNUMBER(VLOOKUP(A614,EXCL,1,FALSE)),"Excluido",IF(ISNUMBER(VLOOKUP(A614,POST,1,FALSE)),"PostAlerta",IF(ISNUMBER(VLOOKUP(A614,PRE,1,FALSE)),"PreAlerta","")))</f>
        <v>PreAlerta</v>
      </c>
      <c r="M614" s="21" t="str">
        <f>IF(ISNUMBER(A614),(IF(ISNUMBER(VLOOKUP(A614,KEYWORDS,1,FALSE)),"C/PalabrasClaves","S/PalabrasClaves")),"")</f>
        <v>S/PalabrasClaves</v>
      </c>
      <c r="N614" s="21" t="str">
        <f t="shared" si="11"/>
        <v/>
      </c>
      <c r="O614" s="21"/>
      <c r="P614" s="21" t="s">
        <v>3636</v>
      </c>
      <c r="Q614" s="21"/>
      <c r="R614" s="21" t="str">
        <f>LEFT('2012-2022'!$P614,4)</f>
        <v>2013</v>
      </c>
      <c r="S614" s="21" t="s">
        <v>53</v>
      </c>
      <c r="T614" s="21"/>
      <c r="U614" s="21"/>
      <c r="V614" s="21"/>
      <c r="W614" s="27"/>
      <c r="X614" s="27"/>
      <c r="Y614" s="28"/>
    </row>
    <row r="615" ht="15.75" customHeight="1">
      <c r="A615" s="21">
        <v>2.3337491E7</v>
      </c>
      <c r="B615" s="21" t="s">
        <v>3670</v>
      </c>
      <c r="C615" s="21" t="s">
        <v>3671</v>
      </c>
      <c r="D615" s="21" t="s">
        <v>3672</v>
      </c>
      <c r="E615" s="21" t="s">
        <v>1682</v>
      </c>
      <c r="F615" s="21" t="s">
        <v>496</v>
      </c>
      <c r="G615" s="21">
        <v>2013.0</v>
      </c>
      <c r="H615" s="26">
        <v>41297.0</v>
      </c>
      <c r="I615" s="21"/>
      <c r="J615" s="21"/>
      <c r="K615" s="21" t="s">
        <v>3673</v>
      </c>
      <c r="L615" s="21" t="str">
        <f>IF(ISNUMBER(VLOOKUP(A615,EXCL,1,FALSE)),"Excluido",IF(ISNUMBER(VLOOKUP(A615,POST,1,FALSE)),"PostAlerta",IF(ISNUMBER(VLOOKUP(A615,PRE,1,FALSE)),"PreAlerta","")))</f>
        <v>PreAlerta</v>
      </c>
      <c r="M615" s="21" t="str">
        <f>IF(ISNUMBER(A615),(IF(ISNUMBER(VLOOKUP(A615,KEYWORDS,1,FALSE)),"C/PalabrasClaves","S/PalabrasClaves")),"")</f>
        <v>S/PalabrasClaves</v>
      </c>
      <c r="N615" s="21" t="str">
        <f t="shared" si="11"/>
        <v/>
      </c>
      <c r="O615" s="21"/>
      <c r="P615" s="21" t="s">
        <v>3636</v>
      </c>
      <c r="Q615" s="21"/>
      <c r="R615" s="21" t="str">
        <f>LEFT('2012-2022'!$P615,4)</f>
        <v>2013</v>
      </c>
      <c r="S615" s="21" t="s">
        <v>53</v>
      </c>
      <c r="T615" s="21"/>
      <c r="U615" s="21"/>
      <c r="V615" s="21"/>
      <c r="W615" s="27"/>
      <c r="X615" s="27"/>
      <c r="Y615" s="12"/>
    </row>
    <row r="616" ht="15.75" customHeight="1">
      <c r="A616" s="21">
        <v>2.333997E7</v>
      </c>
      <c r="B616" s="21" t="s">
        <v>3674</v>
      </c>
      <c r="C616" s="21" t="s">
        <v>3675</v>
      </c>
      <c r="D616" s="21" t="s">
        <v>3676</v>
      </c>
      <c r="E616" s="21" t="s">
        <v>3677</v>
      </c>
      <c r="F616" s="21" t="s">
        <v>496</v>
      </c>
      <c r="G616" s="21">
        <v>2013.0</v>
      </c>
      <c r="H616" s="26">
        <v>41298.0</v>
      </c>
      <c r="I616" s="21"/>
      <c r="J616" s="21"/>
      <c r="K616" s="21" t="s">
        <v>3678</v>
      </c>
      <c r="L616" s="21" t="str">
        <f>IF(ISNUMBER(VLOOKUP(A616,EXCL,1,FALSE)),"Excluido",IF(ISNUMBER(VLOOKUP(A616,POST,1,FALSE)),"PostAlerta",IF(ISNUMBER(VLOOKUP(A616,PRE,1,FALSE)),"PreAlerta","")))</f>
        <v>PreAlerta</v>
      </c>
      <c r="M616" s="21" t="str">
        <f>IF(ISNUMBER(A616),(IF(ISNUMBER(VLOOKUP(A616,KEYWORDS,1,FALSE)),"C/PalabrasClaves","S/PalabrasClaves")),"")</f>
        <v>S/PalabrasClaves</v>
      </c>
      <c r="N616" s="21" t="str">
        <f t="shared" si="11"/>
        <v/>
      </c>
      <c r="O616" s="21"/>
      <c r="P616" s="21" t="s">
        <v>3636</v>
      </c>
      <c r="Q616" s="21"/>
      <c r="R616" s="21" t="str">
        <f>LEFT('2012-2022'!$P616,4)</f>
        <v>2013</v>
      </c>
      <c r="S616" s="21" t="s">
        <v>53</v>
      </c>
      <c r="T616" s="21"/>
      <c r="U616" s="21"/>
      <c r="V616" s="21"/>
      <c r="W616" s="27"/>
      <c r="X616" s="27"/>
      <c r="Y616" s="28"/>
    </row>
    <row r="617" ht="15.75" customHeight="1">
      <c r="A617" s="21">
        <v>2.3352172E7</v>
      </c>
      <c r="B617" s="21" t="s">
        <v>3679</v>
      </c>
      <c r="C617" s="21" t="s">
        <v>3680</v>
      </c>
      <c r="D617" s="21" t="s">
        <v>3681</v>
      </c>
      <c r="E617" s="21" t="s">
        <v>3682</v>
      </c>
      <c r="F617" s="21" t="s">
        <v>496</v>
      </c>
      <c r="G617" s="21">
        <v>2013.0</v>
      </c>
      <c r="H617" s="26">
        <v>41303.0</v>
      </c>
      <c r="I617" s="21"/>
      <c r="J617" s="21"/>
      <c r="K617" s="21" t="s">
        <v>3683</v>
      </c>
      <c r="L617" s="21" t="str">
        <f>IF(ISNUMBER(VLOOKUP(A617,EXCL,1,FALSE)),"Excluido",IF(ISNUMBER(VLOOKUP(A617,POST,1,FALSE)),"PostAlerta",IF(ISNUMBER(VLOOKUP(A617,PRE,1,FALSE)),"PreAlerta","")))</f>
        <v>PreAlerta</v>
      </c>
      <c r="M617" s="21" t="str">
        <f>IF(ISNUMBER(A617),(IF(ISNUMBER(VLOOKUP(A617,KEYWORDS,1,FALSE)),"C/PalabrasClaves","S/PalabrasClaves")),"")</f>
        <v>S/PalabrasClaves</v>
      </c>
      <c r="N617" s="21" t="str">
        <f t="shared" si="11"/>
        <v/>
      </c>
      <c r="O617" s="21"/>
      <c r="P617" s="21" t="s">
        <v>3636</v>
      </c>
      <c r="Q617" s="21"/>
      <c r="R617" s="21" t="str">
        <f>LEFT('2012-2022'!$P617,4)</f>
        <v>2013</v>
      </c>
      <c r="S617" s="21" t="s">
        <v>53</v>
      </c>
      <c r="T617" s="21"/>
      <c r="U617" s="21"/>
      <c r="V617" s="21"/>
      <c r="W617" s="27"/>
      <c r="X617" s="27"/>
      <c r="Y617" s="12"/>
    </row>
    <row r="618" ht="15.75" customHeight="1">
      <c r="A618" s="21">
        <v>2.3354701E7</v>
      </c>
      <c r="B618" s="21" t="s">
        <v>3684</v>
      </c>
      <c r="C618" s="21" t="s">
        <v>3685</v>
      </c>
      <c r="D618" s="21" t="s">
        <v>3686</v>
      </c>
      <c r="E618" s="21" t="s">
        <v>1903</v>
      </c>
      <c r="F618" s="21" t="s">
        <v>182</v>
      </c>
      <c r="G618" s="21">
        <v>2013.0</v>
      </c>
      <c r="H618" s="26">
        <v>41303.0</v>
      </c>
      <c r="I618" s="21" t="s">
        <v>3687</v>
      </c>
      <c r="J618" s="21"/>
      <c r="K618" s="21" t="s">
        <v>3688</v>
      </c>
      <c r="L618" s="21" t="str">
        <f>IF(ISNUMBER(VLOOKUP(A618,EXCL,1,FALSE)),"Excluido",IF(ISNUMBER(VLOOKUP(A618,POST,1,FALSE)),"PostAlerta",IF(ISNUMBER(VLOOKUP(A618,PRE,1,FALSE)),"PreAlerta","")))</f>
        <v>PreAlerta</v>
      </c>
      <c r="M618" s="21" t="str">
        <f>IF(ISNUMBER(A618),(IF(ISNUMBER(VLOOKUP(A618,KEYWORDS,1,FALSE)),"C/PalabrasClaves","S/PalabrasClaves")),"")</f>
        <v>S/PalabrasClaves</v>
      </c>
      <c r="N618" s="21" t="str">
        <f t="shared" si="11"/>
        <v/>
      </c>
      <c r="O618" s="21"/>
      <c r="P618" s="21" t="s">
        <v>3636</v>
      </c>
      <c r="Q618" s="21"/>
      <c r="R618" s="21" t="str">
        <f>LEFT('2012-2022'!$P618,4)</f>
        <v>2013</v>
      </c>
      <c r="S618" s="21" t="s">
        <v>53</v>
      </c>
      <c r="T618" s="21"/>
      <c r="U618" s="21"/>
      <c r="V618" s="21"/>
      <c r="W618" s="27"/>
      <c r="X618" s="27"/>
      <c r="Y618" s="28"/>
    </row>
    <row r="619" ht="15.75" customHeight="1">
      <c r="A619" s="21">
        <v>2.3358638E7</v>
      </c>
      <c r="B619" s="21" t="s">
        <v>3689</v>
      </c>
      <c r="C619" s="21" t="s">
        <v>3690</v>
      </c>
      <c r="D619" s="21" t="s">
        <v>3691</v>
      </c>
      <c r="E619" s="21" t="s">
        <v>3692</v>
      </c>
      <c r="F619" s="21" t="s">
        <v>520</v>
      </c>
      <c r="G619" s="21">
        <v>2013.0</v>
      </c>
      <c r="H619" s="26">
        <v>41304.0</v>
      </c>
      <c r="I619" s="21" t="s">
        <v>3693</v>
      </c>
      <c r="J619" s="21"/>
      <c r="K619" s="21" t="s">
        <v>3694</v>
      </c>
      <c r="L619" s="21" t="str">
        <f>IF(ISNUMBER(VLOOKUP(A619,EXCL,1,FALSE)),"Excluido",IF(ISNUMBER(VLOOKUP(A619,POST,1,FALSE)),"PostAlerta",IF(ISNUMBER(VLOOKUP(A619,PRE,1,FALSE)),"PreAlerta","")))</f>
        <v>PreAlerta</v>
      </c>
      <c r="M619" s="21" t="str">
        <f>IF(ISNUMBER(A619),(IF(ISNUMBER(VLOOKUP(A619,KEYWORDS,1,FALSE)),"C/PalabrasClaves","S/PalabrasClaves")),"")</f>
        <v>S/PalabrasClaves</v>
      </c>
      <c r="N619" s="21" t="str">
        <f t="shared" si="11"/>
        <v/>
      </c>
      <c r="O619" s="21"/>
      <c r="P619" s="21" t="s">
        <v>3636</v>
      </c>
      <c r="Q619" s="21"/>
      <c r="R619" s="21" t="str">
        <f>LEFT('2012-2022'!$P619,4)</f>
        <v>2013</v>
      </c>
      <c r="S619" s="21" t="s">
        <v>53</v>
      </c>
      <c r="T619" s="21"/>
      <c r="U619" s="21"/>
      <c r="V619" s="21"/>
      <c r="W619" s="27"/>
      <c r="X619" s="27"/>
      <c r="Y619" s="12"/>
    </row>
    <row r="620" ht="15.75" customHeight="1">
      <c r="A620" s="21">
        <v>2.3379399E7</v>
      </c>
      <c r="B620" s="21" t="s">
        <v>3695</v>
      </c>
      <c r="C620" s="21" t="s">
        <v>3696</v>
      </c>
      <c r="D620" s="21" t="s">
        <v>3697</v>
      </c>
      <c r="E620" s="21" t="s">
        <v>3698</v>
      </c>
      <c r="F620" s="21" t="s">
        <v>220</v>
      </c>
      <c r="G620" s="21">
        <v>2013.0</v>
      </c>
      <c r="H620" s="26">
        <v>41311.0</v>
      </c>
      <c r="I620" s="21"/>
      <c r="J620" s="21"/>
      <c r="K620" s="21" t="s">
        <v>3699</v>
      </c>
      <c r="L620" s="21" t="str">
        <f>IF(ISNUMBER(VLOOKUP(A620,EXCL,1,FALSE)),"Excluido",IF(ISNUMBER(VLOOKUP(A620,POST,1,FALSE)),"PostAlerta",IF(ISNUMBER(VLOOKUP(A620,PRE,1,FALSE)),"PreAlerta","")))</f>
        <v>PreAlerta</v>
      </c>
      <c r="M620" s="21" t="str">
        <f>IF(ISNUMBER(A620),(IF(ISNUMBER(VLOOKUP(A620,KEYWORDS,1,FALSE)),"C/PalabrasClaves","S/PalabrasClaves")),"")</f>
        <v>S/PalabrasClaves</v>
      </c>
      <c r="N620" s="21" t="str">
        <f t="shared" si="11"/>
        <v/>
      </c>
      <c r="O620" s="21"/>
      <c r="P620" s="21" t="s">
        <v>3636</v>
      </c>
      <c r="Q620" s="21"/>
      <c r="R620" s="21" t="str">
        <f>LEFT('2012-2022'!$P620,4)</f>
        <v>2013</v>
      </c>
      <c r="S620" s="21" t="s">
        <v>53</v>
      </c>
      <c r="T620" s="21"/>
      <c r="U620" s="21"/>
      <c r="V620" s="21"/>
      <c r="W620" s="27"/>
      <c r="X620" s="27"/>
      <c r="Y620" s="28"/>
    </row>
    <row r="621" ht="15.75" customHeight="1">
      <c r="A621" s="21">
        <v>2.3414797E7</v>
      </c>
      <c r="B621" s="21" t="s">
        <v>3700</v>
      </c>
      <c r="C621" s="21" t="s">
        <v>3701</v>
      </c>
      <c r="D621" s="21" t="s">
        <v>3702</v>
      </c>
      <c r="E621" s="21" t="s">
        <v>832</v>
      </c>
      <c r="F621" s="21" t="s">
        <v>496</v>
      </c>
      <c r="G621" s="21">
        <v>2013.0</v>
      </c>
      <c r="H621" s="26">
        <v>41324.0</v>
      </c>
      <c r="I621" s="21"/>
      <c r="J621" s="21"/>
      <c r="K621" s="21" t="s">
        <v>3703</v>
      </c>
      <c r="L621" s="21" t="str">
        <f>IF(ISNUMBER(VLOOKUP(A621,EXCL,1,FALSE)),"Excluido",IF(ISNUMBER(VLOOKUP(A621,POST,1,FALSE)),"PostAlerta",IF(ISNUMBER(VLOOKUP(A621,PRE,1,FALSE)),"PreAlerta","")))</f>
        <v>PreAlerta</v>
      </c>
      <c r="M621" s="21" t="str">
        <f>IF(ISNUMBER(A621),(IF(ISNUMBER(VLOOKUP(A621,KEYWORDS,1,FALSE)),"C/PalabrasClaves","S/PalabrasClaves")),"")</f>
        <v>S/PalabrasClaves</v>
      </c>
      <c r="N621" s="21" t="str">
        <f t="shared" si="11"/>
        <v/>
      </c>
      <c r="O621" s="21"/>
      <c r="P621" s="21" t="s">
        <v>3636</v>
      </c>
      <c r="Q621" s="21"/>
      <c r="R621" s="21" t="str">
        <f>LEFT('2012-2022'!$P621,4)</f>
        <v>2013</v>
      </c>
      <c r="S621" s="21" t="s">
        <v>53</v>
      </c>
      <c r="T621" s="21"/>
      <c r="U621" s="21"/>
      <c r="V621" s="21"/>
      <c r="W621" s="27"/>
      <c r="X621" s="27"/>
      <c r="Y621" s="12"/>
    </row>
    <row r="622" ht="15.75" customHeight="1">
      <c r="A622" s="21">
        <v>2.341585E7</v>
      </c>
      <c r="B622" s="21" t="s">
        <v>3704</v>
      </c>
      <c r="C622" s="21" t="s">
        <v>3705</v>
      </c>
      <c r="D622" s="21" t="s">
        <v>3706</v>
      </c>
      <c r="E622" s="21" t="s">
        <v>3707</v>
      </c>
      <c r="F622" s="21" t="s">
        <v>496</v>
      </c>
      <c r="G622" s="21">
        <v>2013.0</v>
      </c>
      <c r="H622" s="26">
        <v>41324.0</v>
      </c>
      <c r="I622" s="21" t="s">
        <v>3708</v>
      </c>
      <c r="J622" s="21" t="s">
        <v>3709</v>
      </c>
      <c r="K622" s="21" t="s">
        <v>3710</v>
      </c>
      <c r="L622" s="21" t="str">
        <f>IF(ISNUMBER(VLOOKUP(A622,EXCL,1,FALSE)),"Excluido",IF(ISNUMBER(VLOOKUP(A622,POST,1,FALSE)),"PostAlerta",IF(ISNUMBER(VLOOKUP(A622,PRE,1,FALSE)),"PreAlerta","")))</f>
        <v>PreAlerta</v>
      </c>
      <c r="M622" s="21" t="str">
        <f>IF(ISNUMBER(A622),(IF(ISNUMBER(VLOOKUP(A622,KEYWORDS,1,FALSE)),"C/PalabrasClaves","S/PalabrasClaves")),"")</f>
        <v>S/PalabrasClaves</v>
      </c>
      <c r="N622" s="21" t="str">
        <f t="shared" si="11"/>
        <v/>
      </c>
      <c r="O622" s="21"/>
      <c r="P622" s="21" t="s">
        <v>3636</v>
      </c>
      <c r="Q622" s="21"/>
      <c r="R622" s="21" t="str">
        <f>LEFT('2012-2022'!$P622,4)</f>
        <v>2013</v>
      </c>
      <c r="S622" s="21" t="s">
        <v>53</v>
      </c>
      <c r="T622" s="21"/>
      <c r="U622" s="21"/>
      <c r="V622" s="21"/>
      <c r="W622" s="27"/>
      <c r="X622" s="27"/>
      <c r="Y622" s="28"/>
    </row>
    <row r="623" ht="15.75" customHeight="1">
      <c r="A623" s="21">
        <v>2.3419865E7</v>
      </c>
      <c r="B623" s="21" t="s">
        <v>3711</v>
      </c>
      <c r="C623" s="21" t="s">
        <v>3712</v>
      </c>
      <c r="D623" s="21" t="s">
        <v>3713</v>
      </c>
      <c r="E623" s="21" t="s">
        <v>3714</v>
      </c>
      <c r="F623" s="21" t="s">
        <v>496</v>
      </c>
      <c r="G623" s="21">
        <v>2013.0</v>
      </c>
      <c r="H623" s="26">
        <v>41325.0</v>
      </c>
      <c r="I623" s="21"/>
      <c r="J623" s="21"/>
      <c r="K623" s="21" t="s">
        <v>3715</v>
      </c>
      <c r="L623" s="21" t="str">
        <f>IF(ISNUMBER(VLOOKUP(A623,EXCL,1,FALSE)),"Excluido",IF(ISNUMBER(VLOOKUP(A623,POST,1,FALSE)),"PostAlerta",IF(ISNUMBER(VLOOKUP(A623,PRE,1,FALSE)),"PreAlerta","")))</f>
        <v>PreAlerta</v>
      </c>
      <c r="M623" s="21" t="str">
        <f>IF(ISNUMBER(A623),(IF(ISNUMBER(VLOOKUP(A623,KEYWORDS,1,FALSE)),"C/PalabrasClaves","S/PalabrasClaves")),"")</f>
        <v>S/PalabrasClaves</v>
      </c>
      <c r="N623" s="21" t="str">
        <f t="shared" si="11"/>
        <v/>
      </c>
      <c r="O623" s="21"/>
      <c r="P623" s="21" t="s">
        <v>3636</v>
      </c>
      <c r="Q623" s="21"/>
      <c r="R623" s="21" t="str">
        <f>LEFT('2012-2022'!$P623,4)</f>
        <v>2013</v>
      </c>
      <c r="S623" s="21" t="s">
        <v>53</v>
      </c>
      <c r="T623" s="21"/>
      <c r="U623" s="21"/>
      <c r="V623" s="21"/>
      <c r="W623" s="27"/>
      <c r="X623" s="27"/>
      <c r="Y623" s="12"/>
    </row>
    <row r="624" ht="15.75" customHeight="1">
      <c r="A624" s="21">
        <v>2.3421894E7</v>
      </c>
      <c r="B624" s="21" t="s">
        <v>3716</v>
      </c>
      <c r="C624" s="21" t="s">
        <v>3717</v>
      </c>
      <c r="D624" s="21" t="s">
        <v>3718</v>
      </c>
      <c r="E624" s="21" t="s">
        <v>225</v>
      </c>
      <c r="F624" s="21" t="s">
        <v>151</v>
      </c>
      <c r="G624" s="21">
        <v>2013.0</v>
      </c>
      <c r="H624" s="26">
        <v>41326.0</v>
      </c>
      <c r="I624" s="21"/>
      <c r="J624" s="21"/>
      <c r="K624" s="21" t="s">
        <v>3719</v>
      </c>
      <c r="L624" s="21" t="str">
        <f>IF(ISNUMBER(VLOOKUP(A624,EXCL,1,FALSE)),"Excluido",IF(ISNUMBER(VLOOKUP(A624,POST,1,FALSE)),"PostAlerta",IF(ISNUMBER(VLOOKUP(A624,PRE,1,FALSE)),"PreAlerta","")))</f>
        <v>PreAlerta</v>
      </c>
      <c r="M624" s="21" t="str">
        <f>IF(ISNUMBER(A624),(IF(ISNUMBER(VLOOKUP(A624,KEYWORDS,1,FALSE)),"C/PalabrasClaves","S/PalabrasClaves")),"")</f>
        <v>S/PalabrasClaves</v>
      </c>
      <c r="N624" s="21" t="str">
        <f t="shared" si="11"/>
        <v/>
      </c>
      <c r="O624" s="21"/>
      <c r="P624" s="21" t="s">
        <v>3636</v>
      </c>
      <c r="Q624" s="21"/>
      <c r="R624" s="21" t="str">
        <f>LEFT('2012-2022'!$P624,4)</f>
        <v>2013</v>
      </c>
      <c r="S624" s="21" t="s">
        <v>53</v>
      </c>
      <c r="T624" s="21"/>
      <c r="U624" s="21"/>
      <c r="V624" s="21"/>
      <c r="W624" s="27"/>
      <c r="X624" s="27"/>
      <c r="Y624" s="28"/>
    </row>
    <row r="625" ht="15.75" customHeight="1">
      <c r="A625" s="21">
        <v>2.3425244E7</v>
      </c>
      <c r="B625" s="21" t="s">
        <v>3720</v>
      </c>
      <c r="C625" s="21" t="s">
        <v>3721</v>
      </c>
      <c r="D625" s="21" t="s">
        <v>3722</v>
      </c>
      <c r="E625" s="21" t="s">
        <v>3723</v>
      </c>
      <c r="F625" s="21" t="s">
        <v>3724</v>
      </c>
      <c r="G625" s="21">
        <v>2013.0</v>
      </c>
      <c r="H625" s="26">
        <v>41327.0</v>
      </c>
      <c r="I625" s="21"/>
      <c r="J625" s="21"/>
      <c r="K625" s="21" t="s">
        <v>3725</v>
      </c>
      <c r="L625" s="21" t="str">
        <f>IF(ISNUMBER(VLOOKUP(A625,EXCL,1,FALSE)),"Excluido",IF(ISNUMBER(VLOOKUP(A625,POST,1,FALSE)),"PostAlerta",IF(ISNUMBER(VLOOKUP(A625,PRE,1,FALSE)),"PreAlerta","")))</f>
        <v>PreAlerta</v>
      </c>
      <c r="M625" s="21" t="str">
        <f>IF(ISNUMBER(A625),(IF(ISNUMBER(VLOOKUP(A625,KEYWORDS,1,FALSE)),"C/PalabrasClaves","S/PalabrasClaves")),"")</f>
        <v>S/PalabrasClaves</v>
      </c>
      <c r="N625" s="21" t="str">
        <f t="shared" si="11"/>
        <v/>
      </c>
      <c r="O625" s="21"/>
      <c r="P625" s="21" t="s">
        <v>3636</v>
      </c>
      <c r="Q625" s="21"/>
      <c r="R625" s="21" t="str">
        <f>LEFT('2012-2022'!$P625,4)</f>
        <v>2013</v>
      </c>
      <c r="S625" s="21" t="s">
        <v>53</v>
      </c>
      <c r="T625" s="21"/>
      <c r="U625" s="21"/>
      <c r="V625" s="21"/>
      <c r="W625" s="27"/>
      <c r="X625" s="27"/>
      <c r="Y625" s="12"/>
    </row>
    <row r="626" ht="15.75" customHeight="1">
      <c r="A626" s="21">
        <v>2.3428091E7</v>
      </c>
      <c r="B626" s="21" t="s">
        <v>3726</v>
      </c>
      <c r="C626" s="21" t="s">
        <v>3727</v>
      </c>
      <c r="D626" s="21" t="s">
        <v>3728</v>
      </c>
      <c r="E626" s="21" t="s">
        <v>3729</v>
      </c>
      <c r="F626" s="21" t="s">
        <v>151</v>
      </c>
      <c r="G626" s="21">
        <v>2013.0</v>
      </c>
      <c r="H626" s="26">
        <v>41328.0</v>
      </c>
      <c r="I626" s="21"/>
      <c r="J626" s="21"/>
      <c r="K626" s="21" t="s">
        <v>3730</v>
      </c>
      <c r="L626" s="21" t="str">
        <f>IF(ISNUMBER(VLOOKUP(A626,EXCL,1,FALSE)),"Excluido",IF(ISNUMBER(VLOOKUP(A626,POST,1,FALSE)),"PostAlerta",IF(ISNUMBER(VLOOKUP(A626,PRE,1,FALSE)),"PreAlerta","")))</f>
        <v>PreAlerta</v>
      </c>
      <c r="M626" s="21" t="str">
        <f>IF(ISNUMBER(A626),(IF(ISNUMBER(VLOOKUP(A626,KEYWORDS,1,FALSE)),"C/PalabrasClaves","S/PalabrasClaves")),"")</f>
        <v>S/PalabrasClaves</v>
      </c>
      <c r="N626" s="21" t="str">
        <f t="shared" si="11"/>
        <v/>
      </c>
      <c r="O626" s="21"/>
      <c r="P626" s="21" t="s">
        <v>3636</v>
      </c>
      <c r="Q626" s="21"/>
      <c r="R626" s="21" t="str">
        <f>LEFT('2012-2022'!$P626,4)</f>
        <v>2013</v>
      </c>
      <c r="S626" s="21" t="s">
        <v>53</v>
      </c>
      <c r="T626" s="21"/>
      <c r="U626" s="21"/>
      <c r="V626" s="21"/>
      <c r="W626" s="27"/>
      <c r="X626" s="27"/>
      <c r="Y626" s="28"/>
    </row>
    <row r="627" ht="15.75" customHeight="1">
      <c r="A627" s="21">
        <v>2.3429887E7</v>
      </c>
      <c r="B627" s="21" t="s">
        <v>3731</v>
      </c>
      <c r="C627" s="21" t="s">
        <v>3732</v>
      </c>
      <c r="D627" s="21" t="s">
        <v>3733</v>
      </c>
      <c r="E627" s="21" t="s">
        <v>3734</v>
      </c>
      <c r="F627" s="21" t="s">
        <v>1449</v>
      </c>
      <c r="G627" s="21">
        <v>2013.0</v>
      </c>
      <c r="H627" s="26">
        <v>41328.0</v>
      </c>
      <c r="I627" s="21"/>
      <c r="J627" s="21"/>
      <c r="K627" s="21" t="s">
        <v>3735</v>
      </c>
      <c r="L627" s="21" t="str">
        <f>IF(ISNUMBER(VLOOKUP(A627,EXCL,1,FALSE)),"Excluido",IF(ISNUMBER(VLOOKUP(A627,POST,1,FALSE)),"PostAlerta",IF(ISNUMBER(VLOOKUP(A627,PRE,1,FALSE)),"PreAlerta","")))</f>
        <v>PreAlerta</v>
      </c>
      <c r="M627" s="21" t="str">
        <f>IF(ISNUMBER(A627),(IF(ISNUMBER(VLOOKUP(A627,KEYWORDS,1,FALSE)),"C/PalabrasClaves","S/PalabrasClaves")),"")</f>
        <v>S/PalabrasClaves</v>
      </c>
      <c r="N627" s="21" t="str">
        <f t="shared" si="11"/>
        <v/>
      </c>
      <c r="O627" s="21"/>
      <c r="P627" s="21" t="s">
        <v>3636</v>
      </c>
      <c r="Q627" s="21"/>
      <c r="R627" s="21" t="str">
        <f>LEFT('2012-2022'!$P627,4)</f>
        <v>2013</v>
      </c>
      <c r="S627" s="21" t="s">
        <v>53</v>
      </c>
      <c r="T627" s="21"/>
      <c r="U627" s="21"/>
      <c r="V627" s="21"/>
      <c r="W627" s="27"/>
      <c r="X627" s="27"/>
      <c r="Y627" s="12"/>
    </row>
    <row r="628" ht="15.75" customHeight="1">
      <c r="A628" s="21">
        <v>2.3438767E7</v>
      </c>
      <c r="B628" s="21" t="s">
        <v>3736</v>
      </c>
      <c r="C628" s="21" t="s">
        <v>3737</v>
      </c>
      <c r="D628" s="21" t="s">
        <v>3738</v>
      </c>
      <c r="E628" s="21" t="s">
        <v>3739</v>
      </c>
      <c r="F628" s="21" t="s">
        <v>520</v>
      </c>
      <c r="G628" s="21">
        <v>2013.0</v>
      </c>
      <c r="H628" s="26">
        <v>41332.0</v>
      </c>
      <c r="I628" s="21" t="s">
        <v>3740</v>
      </c>
      <c r="J628" s="21"/>
      <c r="K628" s="21" t="s">
        <v>3741</v>
      </c>
      <c r="L628" s="21" t="str">
        <f>IF(ISNUMBER(VLOOKUP(A628,EXCL,1,FALSE)),"Excluido",IF(ISNUMBER(VLOOKUP(A628,POST,1,FALSE)),"PostAlerta",IF(ISNUMBER(VLOOKUP(A628,PRE,1,FALSE)),"PreAlerta","")))</f>
        <v>PreAlerta</v>
      </c>
      <c r="M628" s="21" t="str">
        <f>IF(ISNUMBER(A628),(IF(ISNUMBER(VLOOKUP(A628,KEYWORDS,1,FALSE)),"C/PalabrasClaves","S/PalabrasClaves")),"")</f>
        <v>S/PalabrasClaves</v>
      </c>
      <c r="N628" s="21" t="str">
        <f t="shared" si="11"/>
        <v/>
      </c>
      <c r="O628" s="21"/>
      <c r="P628" s="21" t="s">
        <v>3636</v>
      </c>
      <c r="Q628" s="21"/>
      <c r="R628" s="21" t="str">
        <f>LEFT('2012-2022'!$P628,4)</f>
        <v>2013</v>
      </c>
      <c r="S628" s="21" t="s">
        <v>53</v>
      </c>
      <c r="T628" s="21"/>
      <c r="U628" s="21"/>
      <c r="V628" s="21"/>
      <c r="W628" s="27"/>
      <c r="X628" s="27"/>
      <c r="Y628" s="28"/>
    </row>
    <row r="629" ht="15.75" customHeight="1">
      <c r="A629" s="21">
        <v>2.3440444E7</v>
      </c>
      <c r="B629" s="21" t="s">
        <v>3742</v>
      </c>
      <c r="C629" s="21" t="s">
        <v>3743</v>
      </c>
      <c r="D629" s="21" t="s">
        <v>3744</v>
      </c>
      <c r="E629" s="21" t="s">
        <v>3745</v>
      </c>
      <c r="F629" s="21" t="s">
        <v>3746</v>
      </c>
      <c r="G629" s="21">
        <v>2013.0</v>
      </c>
      <c r="H629" s="26">
        <v>41332.0</v>
      </c>
      <c r="I629" s="21"/>
      <c r="J629" s="21"/>
      <c r="K629" s="21" t="s">
        <v>3747</v>
      </c>
      <c r="L629" s="21" t="str">
        <f>IF(ISNUMBER(VLOOKUP(A629,EXCL,1,FALSE)),"Excluido",IF(ISNUMBER(VLOOKUP(A629,POST,1,FALSE)),"PostAlerta",IF(ISNUMBER(VLOOKUP(A629,PRE,1,FALSE)),"PreAlerta","")))</f>
        <v>PreAlerta</v>
      </c>
      <c r="M629" s="21" t="str">
        <f>IF(ISNUMBER(A629),(IF(ISNUMBER(VLOOKUP(A629,KEYWORDS,1,FALSE)),"C/PalabrasClaves","S/PalabrasClaves")),"")</f>
        <v>C/PalabrasClaves</v>
      </c>
      <c r="N629" s="21" t="str">
        <f t="shared" si="11"/>
        <v/>
      </c>
      <c r="O629" s="21"/>
      <c r="P629" s="21" t="s">
        <v>3636</v>
      </c>
      <c r="Q629" s="21"/>
      <c r="R629" s="21" t="str">
        <f>LEFT('2012-2022'!$P629,4)</f>
        <v>2013</v>
      </c>
      <c r="S629" s="21" t="s">
        <v>53</v>
      </c>
      <c r="T629" s="21"/>
      <c r="U629" s="21"/>
      <c r="V629" s="21"/>
      <c r="W629" s="27"/>
      <c r="X629" s="27"/>
      <c r="Y629" s="12"/>
    </row>
    <row r="630" ht="15.75" customHeight="1">
      <c r="A630" s="21">
        <v>2.3456489E7</v>
      </c>
      <c r="B630" s="21" t="s">
        <v>3748</v>
      </c>
      <c r="C630" s="21" t="s">
        <v>3749</v>
      </c>
      <c r="D630" s="21" t="s">
        <v>3750</v>
      </c>
      <c r="E630" s="21" t="s">
        <v>3751</v>
      </c>
      <c r="F630" s="21" t="s">
        <v>3752</v>
      </c>
      <c r="G630" s="21">
        <v>2013.0</v>
      </c>
      <c r="H630" s="26">
        <v>41338.0</v>
      </c>
      <c r="I630" s="21"/>
      <c r="J630" s="21"/>
      <c r="K630" s="21" t="s">
        <v>3753</v>
      </c>
      <c r="L630" s="21" t="str">
        <f>IF(ISNUMBER(VLOOKUP(A630,EXCL,1,FALSE)),"Excluido",IF(ISNUMBER(VLOOKUP(A630,POST,1,FALSE)),"PostAlerta",IF(ISNUMBER(VLOOKUP(A630,PRE,1,FALSE)),"PreAlerta","")))</f>
        <v>PreAlerta</v>
      </c>
      <c r="M630" s="21" t="str">
        <f>IF(ISNUMBER(A630),(IF(ISNUMBER(VLOOKUP(A630,KEYWORDS,1,FALSE)),"C/PalabrasClaves","S/PalabrasClaves")),"")</f>
        <v>S/PalabrasClaves</v>
      </c>
      <c r="N630" s="21" t="str">
        <f t="shared" si="11"/>
        <v/>
      </c>
      <c r="O630" s="21"/>
      <c r="P630" s="21" t="s">
        <v>3636</v>
      </c>
      <c r="Q630" s="21"/>
      <c r="R630" s="21" t="str">
        <f>LEFT('2012-2022'!$P630,4)</f>
        <v>2013</v>
      </c>
      <c r="S630" s="21" t="s">
        <v>53</v>
      </c>
      <c r="T630" s="21"/>
      <c r="U630" s="21"/>
      <c r="V630" s="21"/>
      <c r="W630" s="27"/>
      <c r="X630" s="27"/>
      <c r="Y630" s="28"/>
    </row>
    <row r="631" ht="15.75" customHeight="1">
      <c r="A631" s="21">
        <v>2.3481111E7</v>
      </c>
      <c r="B631" s="21" t="s">
        <v>3754</v>
      </c>
      <c r="C631" s="21" t="s">
        <v>3755</v>
      </c>
      <c r="D631" s="21" t="s">
        <v>3756</v>
      </c>
      <c r="E631" s="21" t="s">
        <v>3757</v>
      </c>
      <c r="F631" s="21" t="s">
        <v>3758</v>
      </c>
      <c r="G631" s="21">
        <v>2013.0</v>
      </c>
      <c r="H631" s="26">
        <v>41347.0</v>
      </c>
      <c r="I631" s="21"/>
      <c r="J631" s="21"/>
      <c r="K631" s="21" t="s">
        <v>3759</v>
      </c>
      <c r="L631" s="21" t="str">
        <f>IF(ISNUMBER(VLOOKUP(A631,EXCL,1,FALSE)),"Excluido",IF(ISNUMBER(VLOOKUP(A631,POST,1,FALSE)),"PostAlerta",IF(ISNUMBER(VLOOKUP(A631,PRE,1,FALSE)),"PreAlerta","")))</f>
        <v>Excluido</v>
      </c>
      <c r="M631" s="21" t="str">
        <f>IF(ISNUMBER(A631),(IF(ISNUMBER(VLOOKUP(A631,KEYWORDS,1,FALSE)),"C/PalabrasClaves","S/PalabrasClaves")),"")</f>
        <v>S/PalabrasClaves</v>
      </c>
      <c r="N631" s="21" t="str">
        <f t="shared" si="11"/>
        <v/>
      </c>
      <c r="O631" s="21"/>
      <c r="P631" s="21" t="s">
        <v>3636</v>
      </c>
      <c r="Q631" s="21"/>
      <c r="R631" s="21" t="str">
        <f>LEFT('2012-2022'!$P631,4)</f>
        <v>2013</v>
      </c>
      <c r="S631" s="21" t="s">
        <v>53</v>
      </c>
      <c r="T631" s="21"/>
      <c r="U631" s="21"/>
      <c r="V631" s="21"/>
      <c r="W631" s="27"/>
      <c r="X631" s="27"/>
      <c r="Y631" s="12"/>
    </row>
    <row r="632" ht="15.75" customHeight="1">
      <c r="A632" s="21">
        <v>2.351769E7</v>
      </c>
      <c r="B632" s="21" t="s">
        <v>3760</v>
      </c>
      <c r="C632" s="21" t="s">
        <v>3761</v>
      </c>
      <c r="D632" s="21" t="s">
        <v>3762</v>
      </c>
      <c r="E632" s="21" t="s">
        <v>3763</v>
      </c>
      <c r="F632" s="21" t="s">
        <v>2823</v>
      </c>
      <c r="G632" s="21">
        <v>2013.0</v>
      </c>
      <c r="H632" s="26">
        <v>41356.0</v>
      </c>
      <c r="I632" s="21"/>
      <c r="J632" s="21"/>
      <c r="K632" s="21" t="s">
        <v>3764</v>
      </c>
      <c r="L632" s="21" t="str">
        <f>IF(ISNUMBER(VLOOKUP(A632,EXCL,1,FALSE)),"Excluido",IF(ISNUMBER(VLOOKUP(A632,POST,1,FALSE)),"PostAlerta",IF(ISNUMBER(VLOOKUP(A632,PRE,1,FALSE)),"PreAlerta","")))</f>
        <v>PreAlerta</v>
      </c>
      <c r="M632" s="21" t="str">
        <f>IF(ISNUMBER(A632),(IF(ISNUMBER(VLOOKUP(A632,KEYWORDS,1,FALSE)),"C/PalabrasClaves","S/PalabrasClaves")),"")</f>
        <v>S/PalabrasClaves</v>
      </c>
      <c r="N632" s="21" t="str">
        <f t="shared" si="11"/>
        <v/>
      </c>
      <c r="O632" s="21"/>
      <c r="P632" s="21" t="s">
        <v>3636</v>
      </c>
      <c r="Q632" s="21"/>
      <c r="R632" s="21" t="str">
        <f>LEFT('2012-2022'!$P632,4)</f>
        <v>2013</v>
      </c>
      <c r="S632" s="21" t="s">
        <v>53</v>
      </c>
      <c r="T632" s="21"/>
      <c r="U632" s="21"/>
      <c r="V632" s="21"/>
      <c r="W632" s="27"/>
      <c r="X632" s="27"/>
      <c r="Y632" s="28"/>
    </row>
    <row r="633" ht="15.75" customHeight="1">
      <c r="A633" s="21">
        <v>2.3534364E7</v>
      </c>
      <c r="B633" s="21" t="s">
        <v>3765</v>
      </c>
      <c r="C633" s="21" t="s">
        <v>3766</v>
      </c>
      <c r="D633" s="21" t="s">
        <v>3767</v>
      </c>
      <c r="E633" s="21" t="s">
        <v>3768</v>
      </c>
      <c r="F633" s="21" t="s">
        <v>1062</v>
      </c>
      <c r="G633" s="21">
        <v>2013.0</v>
      </c>
      <c r="H633" s="26">
        <v>41362.0</v>
      </c>
      <c r="I633" s="21"/>
      <c r="J633" s="21"/>
      <c r="K633" s="21" t="s">
        <v>3769</v>
      </c>
      <c r="L633" s="21" t="str">
        <f>IF(ISNUMBER(VLOOKUP(A633,EXCL,1,FALSE)),"Excluido",IF(ISNUMBER(VLOOKUP(A633,POST,1,FALSE)),"PostAlerta",IF(ISNUMBER(VLOOKUP(A633,PRE,1,FALSE)),"PreAlerta","")))</f>
        <v>Excluido</v>
      </c>
      <c r="M633" s="21" t="str">
        <f>IF(ISNUMBER(A633),(IF(ISNUMBER(VLOOKUP(A633,KEYWORDS,1,FALSE)),"C/PalabrasClaves","S/PalabrasClaves")),"")</f>
        <v>S/PalabrasClaves</v>
      </c>
      <c r="N633" s="21" t="str">
        <f t="shared" si="11"/>
        <v/>
      </c>
      <c r="O633" s="21"/>
      <c r="P633" s="21" t="s">
        <v>3636</v>
      </c>
      <c r="Q633" s="21"/>
      <c r="R633" s="21" t="str">
        <f>LEFT('2012-2022'!$P633,4)</f>
        <v>2013</v>
      </c>
      <c r="S633" s="21" t="s">
        <v>53</v>
      </c>
      <c r="T633" s="21"/>
      <c r="U633" s="21"/>
      <c r="V633" s="21"/>
      <c r="W633" s="27"/>
      <c r="X633" s="27"/>
      <c r="Y633" s="12"/>
    </row>
    <row r="634" ht="15.75" customHeight="1">
      <c r="A634" s="21">
        <v>2.3546404E7</v>
      </c>
      <c r="B634" s="21" t="s">
        <v>3770</v>
      </c>
      <c r="C634" s="21" t="s">
        <v>3771</v>
      </c>
      <c r="D634" s="21" t="s">
        <v>3772</v>
      </c>
      <c r="E634" s="21" t="s">
        <v>3773</v>
      </c>
      <c r="F634" s="21" t="s">
        <v>3774</v>
      </c>
      <c r="G634" s="21">
        <v>2013.0</v>
      </c>
      <c r="H634" s="26">
        <v>41367.0</v>
      </c>
      <c r="I634" s="21"/>
      <c r="J634" s="21"/>
      <c r="K634" s="21" t="s">
        <v>3775</v>
      </c>
      <c r="L634" s="21" t="str">
        <f>IF(ISNUMBER(VLOOKUP(A634,EXCL,1,FALSE)),"Excluido",IF(ISNUMBER(VLOOKUP(A634,POST,1,FALSE)),"PostAlerta",IF(ISNUMBER(VLOOKUP(A634,PRE,1,FALSE)),"PreAlerta","")))</f>
        <v>PreAlerta</v>
      </c>
      <c r="M634" s="21" t="str">
        <f>IF(ISNUMBER(A634),(IF(ISNUMBER(VLOOKUP(A634,KEYWORDS,1,FALSE)),"C/PalabrasClaves","S/PalabrasClaves")),"")</f>
        <v>S/PalabrasClaves</v>
      </c>
      <c r="N634" s="21" t="str">
        <f t="shared" si="11"/>
        <v/>
      </c>
      <c r="O634" s="21"/>
      <c r="P634" s="21" t="s">
        <v>3636</v>
      </c>
      <c r="Q634" s="21"/>
      <c r="R634" s="21" t="str">
        <f>LEFT('2012-2022'!$P634,4)</f>
        <v>2013</v>
      </c>
      <c r="S634" s="21" t="s">
        <v>53</v>
      </c>
      <c r="T634" s="21"/>
      <c r="U634" s="21"/>
      <c r="V634" s="21"/>
      <c r="W634" s="27"/>
      <c r="X634" s="27"/>
      <c r="Y634" s="28"/>
    </row>
    <row r="635" ht="15.75" customHeight="1">
      <c r="A635" s="21">
        <v>2.3568904E7</v>
      </c>
      <c r="B635" s="21" t="s">
        <v>3776</v>
      </c>
      <c r="C635" s="21" t="s">
        <v>3777</v>
      </c>
      <c r="D635" s="21" t="s">
        <v>3778</v>
      </c>
      <c r="E635" s="21" t="s">
        <v>3779</v>
      </c>
      <c r="F635" s="21" t="s">
        <v>3780</v>
      </c>
      <c r="G635" s="21">
        <v>2013.0</v>
      </c>
      <c r="H635" s="26">
        <v>41374.0</v>
      </c>
      <c r="I635" s="21" t="s">
        <v>3781</v>
      </c>
      <c r="J635" s="21" t="s">
        <v>3782</v>
      </c>
      <c r="K635" s="21" t="s">
        <v>3783</v>
      </c>
      <c r="L635" s="21" t="str">
        <f>IF(ISNUMBER(VLOOKUP(A635,EXCL,1,FALSE)),"Excluido",IF(ISNUMBER(VLOOKUP(A635,POST,1,FALSE)),"PostAlerta",IF(ISNUMBER(VLOOKUP(A635,PRE,1,FALSE)),"PreAlerta","")))</f>
        <v>PreAlerta</v>
      </c>
      <c r="M635" s="21" t="str">
        <f>IF(ISNUMBER(A635),(IF(ISNUMBER(VLOOKUP(A635,KEYWORDS,1,FALSE)),"C/PalabrasClaves","S/PalabrasClaves")),"")</f>
        <v>S/PalabrasClaves</v>
      </c>
      <c r="N635" s="21" t="str">
        <f t="shared" si="11"/>
        <v/>
      </c>
      <c r="O635" s="21"/>
      <c r="P635" s="21" t="s">
        <v>3636</v>
      </c>
      <c r="Q635" s="21"/>
      <c r="R635" s="21" t="str">
        <f>LEFT('2012-2022'!$P635,4)</f>
        <v>2013</v>
      </c>
      <c r="S635" s="21" t="s">
        <v>53</v>
      </c>
      <c r="T635" s="21"/>
      <c r="U635" s="21"/>
      <c r="V635" s="21"/>
      <c r="W635" s="27"/>
      <c r="X635" s="27"/>
      <c r="Y635" s="12"/>
    </row>
    <row r="636" ht="15.75" customHeight="1">
      <c r="A636" s="21">
        <v>2.3593012E7</v>
      </c>
      <c r="B636" s="21" t="s">
        <v>3784</v>
      </c>
      <c r="C636" s="21" t="s">
        <v>3785</v>
      </c>
      <c r="D636" s="21" t="s">
        <v>3786</v>
      </c>
      <c r="E636" s="21" t="s">
        <v>3787</v>
      </c>
      <c r="F636" s="21" t="s">
        <v>3097</v>
      </c>
      <c r="G636" s="21">
        <v>2013.0</v>
      </c>
      <c r="H636" s="26">
        <v>41382.0</v>
      </c>
      <c r="I636" s="21" t="s">
        <v>3788</v>
      </c>
      <c r="J636" s="21"/>
      <c r="K636" s="21" t="s">
        <v>3789</v>
      </c>
      <c r="L636" s="21" t="str">
        <f>IF(ISNUMBER(VLOOKUP(A636,EXCL,1,FALSE)),"Excluido",IF(ISNUMBER(VLOOKUP(A636,POST,1,FALSE)),"PostAlerta",IF(ISNUMBER(VLOOKUP(A636,PRE,1,FALSE)),"PreAlerta","")))</f>
        <v>PreAlerta</v>
      </c>
      <c r="M636" s="21" t="str">
        <f>IF(ISNUMBER(A636),(IF(ISNUMBER(VLOOKUP(A636,KEYWORDS,1,FALSE)),"C/PalabrasClaves","S/PalabrasClaves")),"")</f>
        <v>S/PalabrasClaves</v>
      </c>
      <c r="N636" s="21" t="str">
        <f t="shared" si="11"/>
        <v/>
      </c>
      <c r="O636" s="21"/>
      <c r="P636" s="21" t="s">
        <v>3636</v>
      </c>
      <c r="Q636" s="21"/>
      <c r="R636" s="21" t="str">
        <f>LEFT('2012-2022'!$P636,4)</f>
        <v>2013</v>
      </c>
      <c r="S636" s="21" t="s">
        <v>53</v>
      </c>
      <c r="T636" s="21"/>
      <c r="U636" s="21"/>
      <c r="V636" s="21"/>
      <c r="W636" s="27"/>
      <c r="X636" s="27"/>
      <c r="Y636" s="28"/>
    </row>
    <row r="637" ht="15.75" customHeight="1">
      <c r="A637" s="21">
        <v>2.378176E7</v>
      </c>
      <c r="B637" s="21" t="s">
        <v>3790</v>
      </c>
      <c r="C637" s="21" t="s">
        <v>3791</v>
      </c>
      <c r="D637" s="21" t="s">
        <v>3792</v>
      </c>
      <c r="E637" s="21" t="s">
        <v>3793</v>
      </c>
      <c r="F637" s="21" t="s">
        <v>3794</v>
      </c>
      <c r="G637" s="21">
        <v>2013.0</v>
      </c>
      <c r="H637" s="26">
        <v>41446.0</v>
      </c>
      <c r="I637" s="21"/>
      <c r="J637" s="21"/>
      <c r="K637" s="21"/>
      <c r="L637" s="21" t="str">
        <f>IF(ISNUMBER(VLOOKUP(A637,EXCL,1,FALSE)),"Excluido",IF(ISNUMBER(VLOOKUP(A637,POST,1,FALSE)),"PostAlerta",IF(ISNUMBER(VLOOKUP(A637,PRE,1,FALSE)),"PreAlerta","")))</f>
        <v>PreAlerta</v>
      </c>
      <c r="M637" s="21" t="str">
        <f>IF(ISNUMBER(A637),(IF(ISNUMBER(VLOOKUP(A637,KEYWORDS,1,FALSE)),"C/PalabrasClaves","S/PalabrasClaves")),"")</f>
        <v>S/PalabrasClaves</v>
      </c>
      <c r="N637" s="21" t="str">
        <f t="shared" si="11"/>
        <v/>
      </c>
      <c r="O637" s="21"/>
      <c r="P637" s="21" t="s">
        <v>3636</v>
      </c>
      <c r="Q637" s="29"/>
      <c r="R637" s="21" t="str">
        <f>LEFT('2012-2022'!$P637,4)</f>
        <v>2013</v>
      </c>
      <c r="S637" s="21" t="s">
        <v>53</v>
      </c>
      <c r="T637" s="21"/>
      <c r="U637" s="21"/>
      <c r="V637" s="21"/>
      <c r="W637" s="27"/>
      <c r="X637" s="27"/>
      <c r="Y637" s="12"/>
    </row>
    <row r="638" ht="15.75" customHeight="1">
      <c r="A638" s="21">
        <v>2.3802236E7</v>
      </c>
      <c r="B638" s="21" t="s">
        <v>3795</v>
      </c>
      <c r="C638" s="21" t="s">
        <v>3796</v>
      </c>
      <c r="D638" s="21" t="s">
        <v>3797</v>
      </c>
      <c r="E638" s="21" t="s">
        <v>2185</v>
      </c>
      <c r="F638" s="21" t="s">
        <v>587</v>
      </c>
      <c r="G638" s="21">
        <v>2013.0</v>
      </c>
      <c r="H638" s="26">
        <v>41452.0</v>
      </c>
      <c r="I638" s="21"/>
      <c r="J638" s="21"/>
      <c r="K638" s="21" t="s">
        <v>3798</v>
      </c>
      <c r="L638" s="21" t="str">
        <f>IF(ISNUMBER(VLOOKUP(A638,EXCL,1,FALSE)),"Excluido",IF(ISNUMBER(VLOOKUP(A638,POST,1,FALSE)),"PostAlerta",IF(ISNUMBER(VLOOKUP(A638,PRE,1,FALSE)),"PreAlerta","")))</f>
        <v>PreAlerta</v>
      </c>
      <c r="M638" s="21" t="str">
        <f>IF(ISNUMBER(A638),(IF(ISNUMBER(VLOOKUP(A638,KEYWORDS,1,FALSE)),"C/PalabrasClaves","S/PalabrasClaves")),"")</f>
        <v>S/PalabrasClaves</v>
      </c>
      <c r="N638" s="21" t="str">
        <f t="shared" si="11"/>
        <v/>
      </c>
      <c r="O638" s="21"/>
      <c r="P638" s="21" t="s">
        <v>3799</v>
      </c>
      <c r="Q638" s="21"/>
      <c r="R638" s="21" t="str">
        <f>LEFT('2012-2022'!$P638,4)</f>
        <v>2013</v>
      </c>
      <c r="S638" s="21" t="s">
        <v>60</v>
      </c>
      <c r="T638" s="21"/>
      <c r="U638" s="21"/>
      <c r="V638" s="21"/>
      <c r="W638" s="27"/>
      <c r="X638" s="27"/>
      <c r="Y638" s="28"/>
    </row>
    <row r="639" ht="15.75" customHeight="1">
      <c r="A639" s="21">
        <v>2.3856733E7</v>
      </c>
      <c r="B639" s="21" t="s">
        <v>3800</v>
      </c>
      <c r="C639" s="21" t="s">
        <v>3801</v>
      </c>
      <c r="D639" s="21" t="s">
        <v>3802</v>
      </c>
      <c r="E639" s="21" t="s">
        <v>3803</v>
      </c>
      <c r="F639" s="21" t="s">
        <v>587</v>
      </c>
      <c r="G639" s="21">
        <v>2013.0</v>
      </c>
      <c r="H639" s="26">
        <v>41472.0</v>
      </c>
      <c r="I639" s="21"/>
      <c r="J639" s="21"/>
      <c r="K639" s="21" t="s">
        <v>3804</v>
      </c>
      <c r="L639" s="21" t="str">
        <f>IF(ISNUMBER(VLOOKUP(A639,EXCL,1,FALSE)),"Excluido",IF(ISNUMBER(VLOOKUP(A639,POST,1,FALSE)),"PostAlerta",IF(ISNUMBER(VLOOKUP(A639,PRE,1,FALSE)),"PreAlerta","")))</f>
        <v>PreAlerta</v>
      </c>
      <c r="M639" s="21" t="str">
        <f>IF(ISNUMBER(A639),(IF(ISNUMBER(VLOOKUP(A639,KEYWORDS,1,FALSE)),"C/PalabrasClaves","S/PalabrasClaves")),"")</f>
        <v>S/PalabrasClaves</v>
      </c>
      <c r="N639" s="21" t="str">
        <f t="shared" si="11"/>
        <v/>
      </c>
      <c r="O639" s="21"/>
      <c r="P639" s="21" t="s">
        <v>3799</v>
      </c>
      <c r="Q639" s="21"/>
      <c r="R639" s="21" t="str">
        <f>LEFT('2012-2022'!$P639,4)</f>
        <v>2013</v>
      </c>
      <c r="S639" s="21" t="s">
        <v>60</v>
      </c>
      <c r="T639" s="21"/>
      <c r="U639" s="21"/>
      <c r="V639" s="21"/>
      <c r="W639" s="27"/>
      <c r="X639" s="27"/>
      <c r="Y639" s="12"/>
    </row>
    <row r="640" ht="15.75" customHeight="1">
      <c r="A640" s="21">
        <v>2.3856734E7</v>
      </c>
      <c r="B640" s="21" t="s">
        <v>3805</v>
      </c>
      <c r="C640" s="21" t="s">
        <v>3806</v>
      </c>
      <c r="D640" s="21" t="s">
        <v>3807</v>
      </c>
      <c r="E640" s="21" t="s">
        <v>3808</v>
      </c>
      <c r="F640" s="21" t="s">
        <v>587</v>
      </c>
      <c r="G640" s="21">
        <v>2013.0</v>
      </c>
      <c r="H640" s="26">
        <v>41472.0</v>
      </c>
      <c r="I640" s="21"/>
      <c r="J640" s="21"/>
      <c r="K640" s="21" t="s">
        <v>3809</v>
      </c>
      <c r="L640" s="21" t="str">
        <f>IF(ISNUMBER(VLOOKUP(A640,EXCL,1,FALSE)),"Excluido",IF(ISNUMBER(VLOOKUP(A640,POST,1,FALSE)),"PostAlerta",IF(ISNUMBER(VLOOKUP(A640,PRE,1,FALSE)),"PreAlerta","")))</f>
        <v>PreAlerta</v>
      </c>
      <c r="M640" s="21" t="str">
        <f>IF(ISNUMBER(A640),(IF(ISNUMBER(VLOOKUP(A640,KEYWORDS,1,FALSE)),"C/PalabrasClaves","S/PalabrasClaves")),"")</f>
        <v>S/PalabrasClaves</v>
      </c>
      <c r="N640" s="21" t="str">
        <f t="shared" si="11"/>
        <v/>
      </c>
      <c r="O640" s="21"/>
      <c r="P640" s="21" t="s">
        <v>3799</v>
      </c>
      <c r="Q640" s="21"/>
      <c r="R640" s="21" t="str">
        <f>LEFT('2012-2022'!$P640,4)</f>
        <v>2013</v>
      </c>
      <c r="S640" s="21" t="s">
        <v>60</v>
      </c>
      <c r="T640" s="21"/>
      <c r="U640" s="21"/>
      <c r="V640" s="21"/>
      <c r="W640" s="27"/>
      <c r="X640" s="27"/>
      <c r="Y640" s="28"/>
    </row>
    <row r="641" ht="15.75" customHeight="1">
      <c r="A641" s="21">
        <v>2.395586E7</v>
      </c>
      <c r="B641" s="21" t="s">
        <v>3810</v>
      </c>
      <c r="C641" s="21" t="s">
        <v>3811</v>
      </c>
      <c r="D641" s="21" t="s">
        <v>3812</v>
      </c>
      <c r="E641" s="21" t="s">
        <v>3813</v>
      </c>
      <c r="F641" s="21" t="s">
        <v>3814</v>
      </c>
      <c r="G641" s="21">
        <v>2013.0</v>
      </c>
      <c r="H641" s="26">
        <v>41506.0</v>
      </c>
      <c r="I641" s="21"/>
      <c r="J641" s="21"/>
      <c r="K641" s="21" t="s">
        <v>3815</v>
      </c>
      <c r="L641" s="21" t="str">
        <f>IF(ISNUMBER(VLOOKUP(A641,EXCL,1,FALSE)),"Excluido",IF(ISNUMBER(VLOOKUP(A641,POST,1,FALSE)),"PostAlerta",IF(ISNUMBER(VLOOKUP(A641,PRE,1,FALSE)),"PreAlerta","")))</f>
        <v>PreAlerta</v>
      </c>
      <c r="M641" s="21" t="str">
        <f>IF(ISNUMBER(A641),(IF(ISNUMBER(VLOOKUP(A641,KEYWORDS,1,FALSE)),"C/PalabrasClaves","S/PalabrasClaves")),"")</f>
        <v>S/PalabrasClaves</v>
      </c>
      <c r="N641" s="21" t="str">
        <f t="shared" si="11"/>
        <v/>
      </c>
      <c r="O641" s="21"/>
      <c r="P641" s="21" t="s">
        <v>3636</v>
      </c>
      <c r="Q641" s="21"/>
      <c r="R641" s="21" t="str">
        <f>LEFT('2012-2022'!$P641,4)</f>
        <v>2013</v>
      </c>
      <c r="S641" s="21" t="s">
        <v>53</v>
      </c>
      <c r="T641" s="21"/>
      <c r="U641" s="21"/>
      <c r="V641" s="21"/>
      <c r="W641" s="27"/>
      <c r="X641" s="27"/>
      <c r="Y641" s="12"/>
    </row>
    <row r="642" ht="15.75" customHeight="1">
      <c r="A642" s="21">
        <v>2.3593519E7</v>
      </c>
      <c r="B642" s="21" t="s">
        <v>3816</v>
      </c>
      <c r="C642" s="21" t="s">
        <v>3817</v>
      </c>
      <c r="D642" s="21" t="s">
        <v>3818</v>
      </c>
      <c r="E642" s="21" t="s">
        <v>3819</v>
      </c>
      <c r="F642" s="21" t="s">
        <v>2810</v>
      </c>
      <c r="G642" s="21">
        <v>2013.0</v>
      </c>
      <c r="H642" s="26">
        <v>41382.0</v>
      </c>
      <c r="I642" s="21" t="s">
        <v>3820</v>
      </c>
      <c r="J642" s="21"/>
      <c r="K642" s="21" t="s">
        <v>3821</v>
      </c>
      <c r="L642" s="21" t="str">
        <f>IF(ISNUMBER(VLOOKUP(A642,EXCL,1,FALSE)),"Excluido",IF(ISNUMBER(VLOOKUP(A642,POST,1,FALSE)),"PostAlerta",IF(ISNUMBER(VLOOKUP(A642,PRE,1,FALSE)),"PreAlerta","")))</f>
        <v>PreAlerta</v>
      </c>
      <c r="M642" s="21" t="str">
        <f>IF(ISNUMBER(A642),(IF(ISNUMBER(VLOOKUP(A642,KEYWORDS,1,FALSE)),"C/PalabrasClaves","S/PalabrasClaves")),"")</f>
        <v>S/PalabrasClaves</v>
      </c>
      <c r="N642" s="21" t="str">
        <f t="shared" si="11"/>
        <v/>
      </c>
      <c r="O642" s="21"/>
      <c r="P642" s="21" t="s">
        <v>3822</v>
      </c>
      <c r="Q642" s="21"/>
      <c r="R642" s="21" t="str">
        <f>LEFT('2012-2022'!$P642,4)</f>
        <v>2013</v>
      </c>
      <c r="S642" s="21" t="s">
        <v>53</v>
      </c>
      <c r="T642" s="21"/>
      <c r="U642" s="21"/>
      <c r="V642" s="21"/>
      <c r="W642" s="27"/>
      <c r="X642" s="27"/>
      <c r="Y642" s="28"/>
    </row>
    <row r="643" ht="15.75" customHeight="1">
      <c r="A643" s="21">
        <v>2.3579784E7</v>
      </c>
      <c r="B643" s="21" t="s">
        <v>3823</v>
      </c>
      <c r="C643" s="21" t="s">
        <v>3824</v>
      </c>
      <c r="D643" s="21" t="s">
        <v>3825</v>
      </c>
      <c r="E643" s="21" t="s">
        <v>3826</v>
      </c>
      <c r="F643" s="21" t="s">
        <v>2831</v>
      </c>
      <c r="G643" s="21">
        <v>2013.0</v>
      </c>
      <c r="H643" s="26">
        <v>41377.0</v>
      </c>
      <c r="I643" s="21" t="s">
        <v>3827</v>
      </c>
      <c r="J643" s="21"/>
      <c r="K643" s="21" t="s">
        <v>3828</v>
      </c>
      <c r="L643" s="21" t="str">
        <f>IF(ISNUMBER(VLOOKUP(A643,EXCL,1,FALSE)),"Excluido",IF(ISNUMBER(VLOOKUP(A643,POST,1,FALSE)),"PostAlerta",IF(ISNUMBER(VLOOKUP(A643,PRE,1,FALSE)),"PreAlerta","")))</f>
        <v>PreAlerta</v>
      </c>
      <c r="M643" s="21" t="str">
        <f>IF(ISNUMBER(A643),(IF(ISNUMBER(VLOOKUP(A643,KEYWORDS,1,FALSE)),"C/PalabrasClaves","S/PalabrasClaves")),"")</f>
        <v>S/PalabrasClaves</v>
      </c>
      <c r="N643" s="21" t="str">
        <f t="shared" si="11"/>
        <v/>
      </c>
      <c r="O643" s="21"/>
      <c r="P643" s="21" t="s">
        <v>3829</v>
      </c>
      <c r="Q643" s="21"/>
      <c r="R643" s="21" t="str">
        <f>LEFT('2012-2022'!$P643,4)</f>
        <v>2013</v>
      </c>
      <c r="S643" s="21" t="s">
        <v>53</v>
      </c>
      <c r="T643" s="21"/>
      <c r="U643" s="21"/>
      <c r="V643" s="21"/>
      <c r="W643" s="27"/>
      <c r="X643" s="27"/>
      <c r="Y643" s="12"/>
    </row>
    <row r="644" ht="15.75" customHeight="1">
      <c r="A644" s="21">
        <v>2.35859E7</v>
      </c>
      <c r="B644" s="21" t="s">
        <v>3830</v>
      </c>
      <c r="C644" s="21" t="s">
        <v>3831</v>
      </c>
      <c r="D644" s="21" t="s">
        <v>3832</v>
      </c>
      <c r="E644" s="21" t="s">
        <v>3833</v>
      </c>
      <c r="F644" s="21" t="s">
        <v>2831</v>
      </c>
      <c r="G644" s="21">
        <v>2013.0</v>
      </c>
      <c r="H644" s="26">
        <v>41380.0</v>
      </c>
      <c r="I644" s="21" t="s">
        <v>3834</v>
      </c>
      <c r="J644" s="21"/>
      <c r="K644" s="21" t="s">
        <v>3835</v>
      </c>
      <c r="L644" s="21" t="str">
        <f>IF(ISNUMBER(VLOOKUP(A644,EXCL,1,FALSE)),"Excluido",IF(ISNUMBER(VLOOKUP(A644,POST,1,FALSE)),"PostAlerta",IF(ISNUMBER(VLOOKUP(A644,PRE,1,FALSE)),"PreAlerta","")))</f>
        <v>PreAlerta</v>
      </c>
      <c r="M644" s="21" t="str">
        <f>IF(ISNUMBER(A644),(IF(ISNUMBER(VLOOKUP(A644,KEYWORDS,1,FALSE)),"C/PalabrasClaves","S/PalabrasClaves")),"")</f>
        <v>S/PalabrasClaves</v>
      </c>
      <c r="N644" s="21" t="str">
        <f t="shared" si="11"/>
        <v/>
      </c>
      <c r="O644" s="21"/>
      <c r="P644" s="21" t="s">
        <v>3836</v>
      </c>
      <c r="Q644" s="21"/>
      <c r="R644" s="21" t="str">
        <f>LEFT('2012-2022'!$P644,4)</f>
        <v>2013</v>
      </c>
      <c r="S644" s="21" t="s">
        <v>53</v>
      </c>
      <c r="T644" s="21"/>
      <c r="U644" s="21"/>
      <c r="V644" s="21"/>
      <c r="W644" s="27"/>
      <c r="X644" s="27"/>
      <c r="Y644" s="28"/>
    </row>
    <row r="645" ht="15.75" customHeight="1">
      <c r="A645" s="21">
        <v>2.3575112E7</v>
      </c>
      <c r="B645" s="21" t="s">
        <v>3837</v>
      </c>
      <c r="C645" s="21" t="s">
        <v>3838</v>
      </c>
      <c r="D645" s="21" t="s">
        <v>3839</v>
      </c>
      <c r="E645" s="21" t="s">
        <v>3840</v>
      </c>
      <c r="F645" s="21" t="s">
        <v>3841</v>
      </c>
      <c r="G645" s="21">
        <v>2013.0</v>
      </c>
      <c r="H645" s="26">
        <v>41376.0</v>
      </c>
      <c r="I645" s="21" t="s">
        <v>3842</v>
      </c>
      <c r="J645" s="21"/>
      <c r="K645" s="21" t="s">
        <v>3843</v>
      </c>
      <c r="L645" s="21" t="str">
        <f>IF(ISNUMBER(VLOOKUP(A645,EXCL,1,FALSE)),"Excluido",IF(ISNUMBER(VLOOKUP(A645,POST,1,FALSE)),"PostAlerta",IF(ISNUMBER(VLOOKUP(A645,PRE,1,FALSE)),"PreAlerta","")))</f>
        <v>PreAlerta</v>
      </c>
      <c r="M645" s="21" t="str">
        <f>IF(ISNUMBER(A645),(IF(ISNUMBER(VLOOKUP(A645,KEYWORDS,1,FALSE)),"C/PalabrasClaves","S/PalabrasClaves")),"")</f>
        <v>S/PalabrasClaves</v>
      </c>
      <c r="N645" s="21" t="str">
        <f t="shared" si="11"/>
        <v/>
      </c>
      <c r="O645" s="21"/>
      <c r="P645" s="21" t="s">
        <v>3844</v>
      </c>
      <c r="Q645" s="21"/>
      <c r="R645" s="21" t="str">
        <f>LEFT('2012-2022'!$P645,4)</f>
        <v>2013</v>
      </c>
      <c r="S645" s="21" t="s">
        <v>53</v>
      </c>
      <c r="T645" s="21"/>
      <c r="U645" s="21"/>
      <c r="V645" s="21"/>
      <c r="W645" s="27"/>
      <c r="X645" s="27"/>
      <c r="Y645" s="12"/>
    </row>
    <row r="646" ht="15.75" customHeight="1">
      <c r="A646" s="21">
        <v>2.3593179E7</v>
      </c>
      <c r="B646" s="21" t="s">
        <v>3845</v>
      </c>
      <c r="C646" s="21" t="s">
        <v>3846</v>
      </c>
      <c r="D646" s="21" t="s">
        <v>3847</v>
      </c>
      <c r="E646" s="21" t="s">
        <v>3848</v>
      </c>
      <c r="F646" s="21" t="s">
        <v>2831</v>
      </c>
      <c r="G646" s="21">
        <v>2013.0</v>
      </c>
      <c r="H646" s="26">
        <v>41382.0</v>
      </c>
      <c r="I646" s="21" t="s">
        <v>3849</v>
      </c>
      <c r="J646" s="21"/>
      <c r="K646" s="21" t="s">
        <v>3850</v>
      </c>
      <c r="L646" s="21" t="str">
        <f>IF(ISNUMBER(VLOOKUP(A646,EXCL,1,FALSE)),"Excluido",IF(ISNUMBER(VLOOKUP(A646,POST,1,FALSE)),"PostAlerta",IF(ISNUMBER(VLOOKUP(A646,PRE,1,FALSE)),"PreAlerta","")))</f>
        <v>PreAlerta</v>
      </c>
      <c r="M646" s="21" t="str">
        <f>IF(ISNUMBER(A646),(IF(ISNUMBER(VLOOKUP(A646,KEYWORDS,1,FALSE)),"C/PalabrasClaves","S/PalabrasClaves")),"")</f>
        <v>S/PalabrasClaves</v>
      </c>
      <c r="N646" s="21" t="str">
        <f t="shared" si="11"/>
        <v/>
      </c>
      <c r="O646" s="21"/>
      <c r="P646" s="21" t="s">
        <v>3844</v>
      </c>
      <c r="Q646" s="21"/>
      <c r="R646" s="21" t="str">
        <f>LEFT('2012-2022'!$P646,4)</f>
        <v>2013</v>
      </c>
      <c r="S646" s="21" t="s">
        <v>53</v>
      </c>
      <c r="T646" s="21"/>
      <c r="U646" s="21"/>
      <c r="V646" s="21"/>
      <c r="W646" s="27"/>
      <c r="X646" s="27"/>
      <c r="Y646" s="28"/>
    </row>
    <row r="647" ht="15.75" customHeight="1">
      <c r="A647" s="21">
        <v>2.3290118E7</v>
      </c>
      <c r="B647" s="21" t="s">
        <v>3851</v>
      </c>
      <c r="C647" s="21" t="s">
        <v>3852</v>
      </c>
      <c r="D647" s="21" t="s">
        <v>3853</v>
      </c>
      <c r="E647" s="21" t="s">
        <v>3854</v>
      </c>
      <c r="F647" s="21" t="s">
        <v>354</v>
      </c>
      <c r="G647" s="21">
        <v>2013.0</v>
      </c>
      <c r="H647" s="26">
        <v>41282.0</v>
      </c>
      <c r="I647" s="21"/>
      <c r="J647" s="21"/>
      <c r="K647" s="21" t="s">
        <v>3855</v>
      </c>
      <c r="L647" s="21" t="str">
        <f>IF(ISNUMBER(VLOOKUP(A647,EXCL,1,FALSE)),"Excluido",IF(ISNUMBER(VLOOKUP(A647,POST,1,FALSE)),"PostAlerta",IF(ISNUMBER(VLOOKUP(A647,PRE,1,FALSE)),"PreAlerta","")))</f>
        <v>PreAlerta</v>
      </c>
      <c r="M647" s="21" t="str">
        <f>IF(ISNUMBER(A647),(IF(ISNUMBER(VLOOKUP(A647,KEYWORDS,1,FALSE)),"C/PalabrasClaves","S/PalabrasClaves")),"")</f>
        <v>S/PalabrasClaves</v>
      </c>
      <c r="N647" s="21" t="str">
        <f t="shared" si="11"/>
        <v/>
      </c>
      <c r="O647" s="21"/>
      <c r="P647" s="21" t="s">
        <v>3856</v>
      </c>
      <c r="Q647" s="21"/>
      <c r="R647" s="21" t="str">
        <f>LEFT('2012-2022'!$P647,4)</f>
        <v>2013</v>
      </c>
      <c r="S647" s="21" t="s">
        <v>53</v>
      </c>
      <c r="T647" s="21"/>
      <c r="U647" s="21"/>
      <c r="V647" s="21"/>
      <c r="W647" s="27"/>
      <c r="X647" s="27"/>
      <c r="Y647" s="12"/>
    </row>
    <row r="648" ht="15.75" customHeight="1">
      <c r="A648" s="21">
        <v>2.3587235E7</v>
      </c>
      <c r="B648" s="21" t="s">
        <v>3857</v>
      </c>
      <c r="C648" s="21" t="s">
        <v>3858</v>
      </c>
      <c r="D648" s="21" t="s">
        <v>3859</v>
      </c>
      <c r="E648" s="21" t="s">
        <v>3860</v>
      </c>
      <c r="F648" s="21" t="s">
        <v>332</v>
      </c>
      <c r="G648" s="21">
        <v>2013.0</v>
      </c>
      <c r="H648" s="26">
        <v>41381.0</v>
      </c>
      <c r="I648" s="21" t="s">
        <v>3861</v>
      </c>
      <c r="J648" s="21"/>
      <c r="K648" s="21" t="s">
        <v>3862</v>
      </c>
      <c r="L648" s="21" t="str">
        <f>IF(ISNUMBER(VLOOKUP(A648,EXCL,1,FALSE)),"Excluido",IF(ISNUMBER(VLOOKUP(A648,POST,1,FALSE)),"PostAlerta",IF(ISNUMBER(VLOOKUP(A648,PRE,1,FALSE)),"PreAlerta","")))</f>
        <v>PreAlerta</v>
      </c>
      <c r="M648" s="21" t="str">
        <f>IF(ISNUMBER(A648),(IF(ISNUMBER(VLOOKUP(A648,KEYWORDS,1,FALSE)),"C/PalabrasClaves","S/PalabrasClaves")),"")</f>
        <v>S/PalabrasClaves</v>
      </c>
      <c r="N648" s="21" t="str">
        <f t="shared" si="11"/>
        <v/>
      </c>
      <c r="O648" s="21"/>
      <c r="P648" s="21" t="s">
        <v>3863</v>
      </c>
      <c r="Q648" s="21"/>
      <c r="R648" s="21" t="str">
        <f>LEFT('2012-2022'!$P648,4)</f>
        <v>2013</v>
      </c>
      <c r="S648" s="21" t="s">
        <v>53</v>
      </c>
      <c r="T648" s="21"/>
      <c r="U648" s="21"/>
      <c r="V648" s="21"/>
      <c r="W648" s="27"/>
      <c r="X648" s="27"/>
      <c r="Y648" s="28"/>
    </row>
    <row r="649" ht="15.75" customHeight="1">
      <c r="A649" s="21">
        <v>2.3587324E7</v>
      </c>
      <c r="B649" s="21" t="s">
        <v>3864</v>
      </c>
      <c r="C649" s="21" t="s">
        <v>3865</v>
      </c>
      <c r="D649" s="21" t="s">
        <v>3866</v>
      </c>
      <c r="E649" s="21" t="s">
        <v>3867</v>
      </c>
      <c r="F649" s="21" t="s">
        <v>332</v>
      </c>
      <c r="G649" s="21">
        <v>2013.0</v>
      </c>
      <c r="H649" s="26">
        <v>41381.0</v>
      </c>
      <c r="I649" s="21" t="s">
        <v>3868</v>
      </c>
      <c r="J649" s="21"/>
      <c r="K649" s="21" t="s">
        <v>3869</v>
      </c>
      <c r="L649" s="21" t="str">
        <f>IF(ISNUMBER(VLOOKUP(A649,EXCL,1,FALSE)),"Excluido",IF(ISNUMBER(VLOOKUP(A649,POST,1,FALSE)),"PostAlerta",IF(ISNUMBER(VLOOKUP(A649,PRE,1,FALSE)),"PreAlerta","")))</f>
        <v>PreAlerta</v>
      </c>
      <c r="M649" s="21" t="str">
        <f>IF(ISNUMBER(A649),(IF(ISNUMBER(VLOOKUP(A649,KEYWORDS,1,FALSE)),"C/PalabrasClaves","S/PalabrasClaves")),"")</f>
        <v>S/PalabrasClaves</v>
      </c>
      <c r="N649" s="21" t="str">
        <f t="shared" si="11"/>
        <v/>
      </c>
      <c r="O649" s="21"/>
      <c r="P649" s="21" t="s">
        <v>3863</v>
      </c>
      <c r="Q649" s="21"/>
      <c r="R649" s="21" t="str">
        <f>LEFT('2012-2022'!$P649,4)</f>
        <v>2013</v>
      </c>
      <c r="S649" s="21" t="s">
        <v>53</v>
      </c>
      <c r="T649" s="21"/>
      <c r="U649" s="21"/>
      <c r="V649" s="21"/>
      <c r="W649" s="27"/>
      <c r="X649" s="27"/>
      <c r="Y649" s="12"/>
    </row>
    <row r="650" ht="15.75" customHeight="1">
      <c r="A650" s="21">
        <v>2.3587366E7</v>
      </c>
      <c r="B650" s="21" t="s">
        <v>3870</v>
      </c>
      <c r="C650" s="21" t="s">
        <v>3871</v>
      </c>
      <c r="D650" s="21" t="s">
        <v>3872</v>
      </c>
      <c r="E650" s="21" t="s">
        <v>3873</v>
      </c>
      <c r="F650" s="21" t="s">
        <v>332</v>
      </c>
      <c r="G650" s="21">
        <v>2013.0</v>
      </c>
      <c r="H650" s="26">
        <v>41381.0</v>
      </c>
      <c r="I650" s="21" t="s">
        <v>3874</v>
      </c>
      <c r="J650" s="21"/>
      <c r="K650" s="21" t="s">
        <v>3875</v>
      </c>
      <c r="L650" s="21" t="str">
        <f>IF(ISNUMBER(VLOOKUP(A650,EXCL,1,FALSE)),"Excluido",IF(ISNUMBER(VLOOKUP(A650,POST,1,FALSE)),"PostAlerta",IF(ISNUMBER(VLOOKUP(A650,PRE,1,FALSE)),"PreAlerta","")))</f>
        <v>PreAlerta</v>
      </c>
      <c r="M650" s="21" t="str">
        <f>IF(ISNUMBER(A650),(IF(ISNUMBER(VLOOKUP(A650,KEYWORDS,1,FALSE)),"C/PalabrasClaves","S/PalabrasClaves")),"")</f>
        <v>S/PalabrasClaves</v>
      </c>
      <c r="N650" s="21" t="str">
        <f t="shared" si="11"/>
        <v/>
      </c>
      <c r="O650" s="21"/>
      <c r="P650" s="21" t="s">
        <v>3863</v>
      </c>
      <c r="Q650" s="21"/>
      <c r="R650" s="21" t="str">
        <f>LEFT('2012-2022'!$P650,4)</f>
        <v>2013</v>
      </c>
      <c r="S650" s="21" t="s">
        <v>53</v>
      </c>
      <c r="T650" s="21"/>
      <c r="U650" s="21"/>
      <c r="V650" s="21"/>
      <c r="W650" s="27"/>
      <c r="X650" s="27"/>
      <c r="Y650" s="28"/>
    </row>
    <row r="651" ht="15.75" customHeight="1">
      <c r="A651" s="21">
        <v>2.3607288E7</v>
      </c>
      <c r="B651" s="21" t="s">
        <v>3876</v>
      </c>
      <c r="C651" s="21" t="s">
        <v>3877</v>
      </c>
      <c r="D651" s="21" t="s">
        <v>3878</v>
      </c>
      <c r="E651" s="21" t="s">
        <v>2233</v>
      </c>
      <c r="F651" s="21" t="s">
        <v>2234</v>
      </c>
      <c r="G651" s="21">
        <v>2013.0</v>
      </c>
      <c r="H651" s="26">
        <v>41388.0</v>
      </c>
      <c r="I651" s="21" t="s">
        <v>3879</v>
      </c>
      <c r="J651" s="21"/>
      <c r="K651" s="21" t="s">
        <v>3880</v>
      </c>
      <c r="L651" s="21" t="str">
        <f>IF(ISNUMBER(VLOOKUP(A651,EXCL,1,FALSE)),"Excluido",IF(ISNUMBER(VLOOKUP(A651,POST,1,FALSE)),"PostAlerta",IF(ISNUMBER(VLOOKUP(A651,PRE,1,FALSE)),"PreAlerta","")))</f>
        <v>PreAlerta</v>
      </c>
      <c r="M651" s="21" t="str">
        <f>IF(ISNUMBER(A651),(IF(ISNUMBER(VLOOKUP(A651,KEYWORDS,1,FALSE)),"C/PalabrasClaves","S/PalabrasClaves")),"")</f>
        <v>S/PalabrasClaves</v>
      </c>
      <c r="N651" s="21" t="str">
        <f t="shared" si="11"/>
        <v/>
      </c>
      <c r="O651" s="21"/>
      <c r="P651" s="21" t="s">
        <v>3881</v>
      </c>
      <c r="Q651" s="21"/>
      <c r="R651" s="21" t="str">
        <f>LEFT('2012-2022'!$P651,4)</f>
        <v>2013</v>
      </c>
      <c r="S651" s="21" t="s">
        <v>53</v>
      </c>
      <c r="T651" s="21"/>
      <c r="U651" s="21"/>
      <c r="V651" s="21"/>
      <c r="W651" s="27"/>
      <c r="X651" s="27"/>
      <c r="Y651" s="12"/>
    </row>
    <row r="652" ht="15.75" customHeight="1">
      <c r="A652" s="21">
        <v>2.3607428E7</v>
      </c>
      <c r="B652" s="21" t="s">
        <v>3882</v>
      </c>
      <c r="C652" s="21" t="s">
        <v>3883</v>
      </c>
      <c r="D652" s="21" t="s">
        <v>3884</v>
      </c>
      <c r="E652" s="21" t="s">
        <v>3885</v>
      </c>
      <c r="F652" s="21" t="s">
        <v>332</v>
      </c>
      <c r="G652" s="21">
        <v>2013.0</v>
      </c>
      <c r="H652" s="26">
        <v>41388.0</v>
      </c>
      <c r="I652" s="21" t="s">
        <v>3886</v>
      </c>
      <c r="J652" s="21"/>
      <c r="K652" s="21" t="s">
        <v>3887</v>
      </c>
      <c r="L652" s="21" t="str">
        <f>IF(ISNUMBER(VLOOKUP(A652,EXCL,1,FALSE)),"Excluido",IF(ISNUMBER(VLOOKUP(A652,POST,1,FALSE)),"PostAlerta",IF(ISNUMBER(VLOOKUP(A652,PRE,1,FALSE)),"PreAlerta","")))</f>
        <v>PreAlerta</v>
      </c>
      <c r="M652" s="21" t="str">
        <f>IF(ISNUMBER(A652),(IF(ISNUMBER(VLOOKUP(A652,KEYWORDS,1,FALSE)),"C/PalabrasClaves","S/PalabrasClaves")),"")</f>
        <v>S/PalabrasClaves</v>
      </c>
      <c r="N652" s="21" t="str">
        <f t="shared" si="11"/>
        <v/>
      </c>
      <c r="O652" s="21"/>
      <c r="P652" s="21" t="s">
        <v>3881</v>
      </c>
      <c r="Q652" s="21"/>
      <c r="R652" s="21" t="str">
        <f>LEFT('2012-2022'!$P652,4)</f>
        <v>2013</v>
      </c>
      <c r="S652" s="21" t="s">
        <v>53</v>
      </c>
      <c r="T652" s="21"/>
      <c r="U652" s="21"/>
      <c r="V652" s="21"/>
      <c r="W652" s="27"/>
      <c r="X652" s="27"/>
      <c r="Y652" s="28"/>
    </row>
    <row r="653" ht="15.75" customHeight="1">
      <c r="A653" s="21">
        <v>2.2981041E7</v>
      </c>
      <c r="B653" s="21" t="s">
        <v>3888</v>
      </c>
      <c r="C653" s="21" t="s">
        <v>3889</v>
      </c>
      <c r="D653" s="21" t="s">
        <v>3890</v>
      </c>
      <c r="E653" s="21" t="s">
        <v>3891</v>
      </c>
      <c r="F653" s="21" t="s">
        <v>1455</v>
      </c>
      <c r="G653" s="21">
        <v>2013.0</v>
      </c>
      <c r="H653" s="26">
        <v>41170.0</v>
      </c>
      <c r="I653" s="21"/>
      <c r="J653" s="21"/>
      <c r="K653" s="21" t="s">
        <v>3892</v>
      </c>
      <c r="L653" s="21" t="str">
        <f>IF(ISNUMBER(VLOOKUP(A653,EXCL,1,FALSE)),"Excluido",IF(ISNUMBER(VLOOKUP(A653,POST,1,FALSE)),"PostAlerta",IF(ISNUMBER(VLOOKUP(A653,PRE,1,FALSE)),"PreAlerta","")))</f>
        <v>PreAlerta</v>
      </c>
      <c r="M653" s="21" t="str">
        <f>IF(ISNUMBER(A653),(IF(ISNUMBER(VLOOKUP(A653,KEYWORDS,1,FALSE)),"C/PalabrasClaves","S/PalabrasClaves")),"")</f>
        <v>S/PalabrasClaves</v>
      </c>
      <c r="N653" s="21" t="str">
        <f t="shared" si="11"/>
        <v/>
      </c>
      <c r="O653" s="21"/>
      <c r="P653" s="21" t="s">
        <v>3893</v>
      </c>
      <c r="Q653" s="21"/>
      <c r="R653" s="21" t="str">
        <f>LEFT('2012-2022'!$P653,4)</f>
        <v>2013</v>
      </c>
      <c r="S653" s="21" t="s">
        <v>56</v>
      </c>
      <c r="T653" s="21"/>
      <c r="U653" s="21"/>
      <c r="V653" s="21"/>
      <c r="W653" s="27"/>
      <c r="X653" s="27"/>
      <c r="Y653" s="12"/>
    </row>
    <row r="654" ht="15.75" customHeight="1">
      <c r="A654" s="21">
        <v>2.3009943E7</v>
      </c>
      <c r="B654" s="21" t="s">
        <v>3894</v>
      </c>
      <c r="C654" s="21" t="s">
        <v>3895</v>
      </c>
      <c r="D654" s="21" t="s">
        <v>3896</v>
      </c>
      <c r="E654" s="21" t="s">
        <v>3897</v>
      </c>
      <c r="F654" s="21" t="s">
        <v>1331</v>
      </c>
      <c r="G654" s="21">
        <v>2013.0</v>
      </c>
      <c r="H654" s="26">
        <v>41179.0</v>
      </c>
      <c r="I654" s="21"/>
      <c r="J654" s="21"/>
      <c r="K654" s="21" t="s">
        <v>3898</v>
      </c>
      <c r="L654" s="21" t="str">
        <f>IF(ISNUMBER(VLOOKUP(A654,EXCL,1,FALSE)),"Excluido",IF(ISNUMBER(VLOOKUP(A654,POST,1,FALSE)),"PostAlerta",IF(ISNUMBER(VLOOKUP(A654,PRE,1,FALSE)),"PreAlerta","")))</f>
        <v>PreAlerta</v>
      </c>
      <c r="M654" s="21" t="str">
        <f>IF(ISNUMBER(A654),(IF(ISNUMBER(VLOOKUP(A654,KEYWORDS,1,FALSE)),"C/PalabrasClaves","S/PalabrasClaves")),"")</f>
        <v>S/PalabrasClaves</v>
      </c>
      <c r="N654" s="21" t="str">
        <f t="shared" si="11"/>
        <v/>
      </c>
      <c r="O654" s="21"/>
      <c r="P654" s="21" t="s">
        <v>3899</v>
      </c>
      <c r="Q654" s="21"/>
      <c r="R654" s="21" t="str">
        <f>LEFT('2012-2022'!$P654,4)</f>
        <v>2013</v>
      </c>
      <c r="S654" s="21" t="s">
        <v>60</v>
      </c>
      <c r="T654" s="21"/>
      <c r="U654" s="21"/>
      <c r="V654" s="21"/>
      <c r="W654" s="27"/>
      <c r="X654" s="27"/>
      <c r="Y654" s="28"/>
    </row>
    <row r="655" ht="15.75" customHeight="1">
      <c r="A655" s="21">
        <v>2.3145974E7</v>
      </c>
      <c r="B655" s="21" t="s">
        <v>3900</v>
      </c>
      <c r="C655" s="21" t="s">
        <v>3901</v>
      </c>
      <c r="D655" s="21" t="s">
        <v>3902</v>
      </c>
      <c r="E655" s="21" t="s">
        <v>3903</v>
      </c>
      <c r="F655" s="21" t="s">
        <v>401</v>
      </c>
      <c r="G655" s="21">
        <v>2013.0</v>
      </c>
      <c r="H655" s="26">
        <v>41227.0</v>
      </c>
      <c r="I655" s="21" t="s">
        <v>3904</v>
      </c>
      <c r="J655" s="21" t="s">
        <v>3905</v>
      </c>
      <c r="K655" s="21" t="s">
        <v>3906</v>
      </c>
      <c r="L655" s="21" t="str">
        <f>IF(ISNUMBER(VLOOKUP(A655,EXCL,1,FALSE)),"Excluido",IF(ISNUMBER(VLOOKUP(A655,POST,1,FALSE)),"PostAlerta",IF(ISNUMBER(VLOOKUP(A655,PRE,1,FALSE)),"PreAlerta","")))</f>
        <v>PreAlerta</v>
      </c>
      <c r="M655" s="21" t="str">
        <f>IF(ISNUMBER(A655),(IF(ISNUMBER(VLOOKUP(A655,KEYWORDS,1,FALSE)),"C/PalabrasClaves","S/PalabrasClaves")),"")</f>
        <v>S/PalabrasClaves</v>
      </c>
      <c r="N655" s="21" t="str">
        <f t="shared" si="11"/>
        <v/>
      </c>
      <c r="O655" s="21"/>
      <c r="P655" s="21" t="s">
        <v>3893</v>
      </c>
      <c r="Q655" s="21"/>
      <c r="R655" s="21" t="str">
        <f>LEFT('2012-2022'!$P655,4)</f>
        <v>2013</v>
      </c>
      <c r="S655" s="21" t="s">
        <v>56</v>
      </c>
      <c r="T655" s="21"/>
      <c r="U655" s="21"/>
      <c r="V655" s="21"/>
      <c r="W655" s="27"/>
      <c r="X655" s="27"/>
      <c r="Y655" s="12"/>
    </row>
    <row r="656" ht="15.75" customHeight="1">
      <c r="A656" s="21">
        <v>2.3157927E7</v>
      </c>
      <c r="B656" s="21" t="s">
        <v>3907</v>
      </c>
      <c r="C656" s="21" t="s">
        <v>3908</v>
      </c>
      <c r="D656" s="21" t="s">
        <v>3909</v>
      </c>
      <c r="E656" s="21" t="s">
        <v>3910</v>
      </c>
      <c r="F656" s="21" t="s">
        <v>657</v>
      </c>
      <c r="G656" s="21">
        <v>2013.0</v>
      </c>
      <c r="H656" s="26">
        <v>41233.0</v>
      </c>
      <c r="I656" s="21"/>
      <c r="J656" s="21"/>
      <c r="K656" s="21" t="s">
        <v>3911</v>
      </c>
      <c r="L656" s="21" t="str">
        <f>IF(ISNUMBER(VLOOKUP(A656,EXCL,1,FALSE)),"Excluido",IF(ISNUMBER(VLOOKUP(A656,POST,1,FALSE)),"PostAlerta",IF(ISNUMBER(VLOOKUP(A656,PRE,1,FALSE)),"PreAlerta","")))</f>
        <v>PreAlerta</v>
      </c>
      <c r="M656" s="21" t="str">
        <f>IF(ISNUMBER(A656),(IF(ISNUMBER(VLOOKUP(A656,KEYWORDS,1,FALSE)),"C/PalabrasClaves","S/PalabrasClaves")),"")</f>
        <v>S/PalabrasClaves</v>
      </c>
      <c r="N656" s="21" t="str">
        <f t="shared" si="11"/>
        <v/>
      </c>
      <c r="O656" s="21"/>
      <c r="P656" s="21" t="s">
        <v>3912</v>
      </c>
      <c r="Q656" s="21"/>
      <c r="R656" s="21" t="str">
        <f>LEFT('2012-2022'!$P656,4)</f>
        <v>2013</v>
      </c>
      <c r="S656" s="21" t="s">
        <v>56</v>
      </c>
      <c r="T656" s="21"/>
      <c r="U656" s="21"/>
      <c r="V656" s="21"/>
      <c r="W656" s="27"/>
      <c r="X656" s="27"/>
      <c r="Y656" s="28"/>
    </row>
    <row r="657" ht="15.75" customHeight="1">
      <c r="A657" s="21">
        <v>2.3229491E7</v>
      </c>
      <c r="B657" s="21" t="s">
        <v>3913</v>
      </c>
      <c r="C657" s="21" t="s">
        <v>3914</v>
      </c>
      <c r="D657" s="21" t="s">
        <v>3915</v>
      </c>
      <c r="E657" s="21" t="s">
        <v>3916</v>
      </c>
      <c r="F657" s="21" t="s">
        <v>664</v>
      </c>
      <c r="G657" s="21">
        <v>2013.0</v>
      </c>
      <c r="H657" s="26">
        <v>41255.0</v>
      </c>
      <c r="I657" s="21"/>
      <c r="J657" s="21"/>
      <c r="K657" s="21" t="s">
        <v>3917</v>
      </c>
      <c r="L657" s="21" t="str">
        <f>IF(ISNUMBER(VLOOKUP(A657,EXCL,1,FALSE)),"Excluido",IF(ISNUMBER(VLOOKUP(A657,POST,1,FALSE)),"PostAlerta",IF(ISNUMBER(VLOOKUP(A657,PRE,1,FALSE)),"PreAlerta","")))</f>
        <v>PreAlerta</v>
      </c>
      <c r="M657" s="21" t="str">
        <f>IF(ISNUMBER(A657),(IF(ISNUMBER(VLOOKUP(A657,KEYWORDS,1,FALSE)),"C/PalabrasClaves","S/PalabrasClaves")),"")</f>
        <v>S/PalabrasClaves</v>
      </c>
      <c r="N657" s="21" t="str">
        <f t="shared" si="11"/>
        <v/>
      </c>
      <c r="O657" s="21"/>
      <c r="P657" s="21" t="s">
        <v>3893</v>
      </c>
      <c r="Q657" s="21"/>
      <c r="R657" s="21" t="str">
        <f>LEFT('2012-2022'!$P657,4)</f>
        <v>2013</v>
      </c>
      <c r="S657" s="21" t="s">
        <v>56</v>
      </c>
      <c r="T657" s="21"/>
      <c r="U657" s="21"/>
      <c r="V657" s="21"/>
      <c r="W657" s="27"/>
      <c r="X657" s="27"/>
      <c r="Y657" s="12"/>
    </row>
    <row r="658" ht="15.75" customHeight="1">
      <c r="A658" s="21">
        <v>2.3266334E7</v>
      </c>
      <c r="B658" s="21" t="s">
        <v>3918</v>
      </c>
      <c r="C658" s="21" t="s">
        <v>3919</v>
      </c>
      <c r="D658" s="21" t="s">
        <v>3920</v>
      </c>
      <c r="E658" s="21" t="s">
        <v>2178</v>
      </c>
      <c r="F658" s="21" t="s">
        <v>208</v>
      </c>
      <c r="G658" s="21">
        <v>2013.0</v>
      </c>
      <c r="H658" s="26">
        <v>41269.0</v>
      </c>
      <c r="I658" s="21"/>
      <c r="J658" s="21"/>
      <c r="K658" s="21" t="s">
        <v>3921</v>
      </c>
      <c r="L658" s="21" t="str">
        <f>IF(ISNUMBER(VLOOKUP(A658,EXCL,1,FALSE)),"Excluido",IF(ISNUMBER(VLOOKUP(A658,POST,1,FALSE)),"PostAlerta",IF(ISNUMBER(VLOOKUP(A658,PRE,1,FALSE)),"PreAlerta","")))</f>
        <v>PreAlerta</v>
      </c>
      <c r="M658" s="21" t="str">
        <f>IF(ISNUMBER(A658),(IF(ISNUMBER(VLOOKUP(A658,KEYWORDS,1,FALSE)),"C/PalabrasClaves","S/PalabrasClaves")),"")</f>
        <v>S/PalabrasClaves</v>
      </c>
      <c r="N658" s="21" t="str">
        <f t="shared" si="11"/>
        <v/>
      </c>
      <c r="O658" s="21"/>
      <c r="P658" s="21" t="s">
        <v>3893</v>
      </c>
      <c r="Q658" s="21"/>
      <c r="R658" s="21" t="str">
        <f>LEFT('2012-2022'!$P658,4)</f>
        <v>2013</v>
      </c>
      <c r="S658" s="21" t="s">
        <v>56</v>
      </c>
      <c r="T658" s="21"/>
      <c r="U658" s="21"/>
      <c r="V658" s="21"/>
      <c r="W658" s="27"/>
      <c r="X658" s="27"/>
      <c r="Y658" s="28"/>
    </row>
    <row r="659" ht="15.75" customHeight="1">
      <c r="A659" s="21">
        <v>2.3303373E7</v>
      </c>
      <c r="B659" s="21" t="s">
        <v>3922</v>
      </c>
      <c r="C659" s="21" t="s">
        <v>3923</v>
      </c>
      <c r="D659" s="21" t="s">
        <v>3924</v>
      </c>
      <c r="E659" s="21" t="s">
        <v>3925</v>
      </c>
      <c r="F659" s="21" t="s">
        <v>144</v>
      </c>
      <c r="G659" s="21">
        <v>2013.0</v>
      </c>
      <c r="H659" s="26">
        <v>41285.0</v>
      </c>
      <c r="I659" s="21" t="s">
        <v>3926</v>
      </c>
      <c r="J659" s="21"/>
      <c r="K659" s="21" t="s">
        <v>3927</v>
      </c>
      <c r="L659" s="21" t="str">
        <f>IF(ISNUMBER(VLOOKUP(A659,EXCL,1,FALSE)),"Excluido",IF(ISNUMBER(VLOOKUP(A659,POST,1,FALSE)),"PostAlerta",IF(ISNUMBER(VLOOKUP(A659,PRE,1,FALSE)),"PreAlerta","")))</f>
        <v>PreAlerta</v>
      </c>
      <c r="M659" s="21" t="str">
        <f>IF(ISNUMBER(A659),(IF(ISNUMBER(VLOOKUP(A659,KEYWORDS,1,FALSE)),"C/PalabrasClaves","S/PalabrasClaves")),"")</f>
        <v>S/PalabrasClaves</v>
      </c>
      <c r="N659" s="21" t="str">
        <f t="shared" si="11"/>
        <v/>
      </c>
      <c r="O659" s="21"/>
      <c r="P659" s="21" t="s">
        <v>3893</v>
      </c>
      <c r="Q659" s="21"/>
      <c r="R659" s="21" t="str">
        <f>LEFT('2012-2022'!$P659,4)</f>
        <v>2013</v>
      </c>
      <c r="S659" s="21" t="s">
        <v>56</v>
      </c>
      <c r="T659" s="21"/>
      <c r="U659" s="21"/>
      <c r="V659" s="21"/>
      <c r="W659" s="27"/>
      <c r="X659" s="27"/>
      <c r="Y659" s="12"/>
    </row>
    <row r="660" ht="15.75" customHeight="1">
      <c r="A660" s="21">
        <v>2.3314124E7</v>
      </c>
      <c r="B660" s="21" t="s">
        <v>3928</v>
      </c>
      <c r="C660" s="21" t="s">
        <v>3929</v>
      </c>
      <c r="D660" s="21" t="s">
        <v>3930</v>
      </c>
      <c r="E660" s="21" t="s">
        <v>3931</v>
      </c>
      <c r="F660" s="21" t="s">
        <v>1449</v>
      </c>
      <c r="G660" s="21">
        <v>2013.0</v>
      </c>
      <c r="H660" s="26">
        <v>41289.0</v>
      </c>
      <c r="I660" s="21"/>
      <c r="J660" s="21"/>
      <c r="K660" s="21" t="s">
        <v>3932</v>
      </c>
      <c r="L660" s="21" t="str">
        <f>IF(ISNUMBER(VLOOKUP(A660,EXCL,1,FALSE)),"Excluido",IF(ISNUMBER(VLOOKUP(A660,POST,1,FALSE)),"PostAlerta",IF(ISNUMBER(VLOOKUP(A660,PRE,1,FALSE)),"PreAlerta","")))</f>
        <v>PreAlerta</v>
      </c>
      <c r="M660" s="21" t="str">
        <f>IF(ISNUMBER(A660),(IF(ISNUMBER(VLOOKUP(A660,KEYWORDS,1,FALSE)),"C/PalabrasClaves","S/PalabrasClaves")),"")</f>
        <v>S/PalabrasClaves</v>
      </c>
      <c r="N660" s="21" t="str">
        <f t="shared" si="11"/>
        <v/>
      </c>
      <c r="O660" s="21"/>
      <c r="P660" s="21" t="s">
        <v>3893</v>
      </c>
      <c r="Q660" s="21"/>
      <c r="R660" s="21" t="str">
        <f>LEFT('2012-2022'!$P660,4)</f>
        <v>2013</v>
      </c>
      <c r="S660" s="21" t="s">
        <v>56</v>
      </c>
      <c r="T660" s="21"/>
      <c r="U660" s="21"/>
      <c r="V660" s="21"/>
      <c r="W660" s="27"/>
      <c r="X660" s="27"/>
      <c r="Y660" s="28"/>
    </row>
    <row r="661" ht="15.75" customHeight="1">
      <c r="A661" s="21">
        <v>2.3363571E7</v>
      </c>
      <c r="B661" s="21" t="s">
        <v>3933</v>
      </c>
      <c r="C661" s="21" t="s">
        <v>3934</v>
      </c>
      <c r="D661" s="21" t="s">
        <v>3935</v>
      </c>
      <c r="E661" s="21" t="s">
        <v>1737</v>
      </c>
      <c r="F661" s="21" t="s">
        <v>1654</v>
      </c>
      <c r="G661" s="21">
        <v>2013.0</v>
      </c>
      <c r="H661" s="26">
        <v>41306.0</v>
      </c>
      <c r="I661" s="21"/>
      <c r="J661" s="21"/>
      <c r="K661" s="21" t="s">
        <v>3936</v>
      </c>
      <c r="L661" s="21" t="str">
        <f>IF(ISNUMBER(VLOOKUP(A661,EXCL,1,FALSE)),"Excluido",IF(ISNUMBER(VLOOKUP(A661,POST,1,FALSE)),"PostAlerta",IF(ISNUMBER(VLOOKUP(A661,PRE,1,FALSE)),"PreAlerta","")))</f>
        <v>PreAlerta</v>
      </c>
      <c r="M661" s="21" t="str">
        <f>IF(ISNUMBER(A661),(IF(ISNUMBER(VLOOKUP(A661,KEYWORDS,1,FALSE)),"C/PalabrasClaves","S/PalabrasClaves")),"")</f>
        <v>S/PalabrasClaves</v>
      </c>
      <c r="N661" s="21" t="str">
        <f t="shared" si="11"/>
        <v/>
      </c>
      <c r="O661" s="21"/>
      <c r="P661" s="21" t="s">
        <v>3893</v>
      </c>
      <c r="Q661" s="21"/>
      <c r="R661" s="21" t="str">
        <f>LEFT('2012-2022'!$P661,4)</f>
        <v>2013</v>
      </c>
      <c r="S661" s="21" t="s">
        <v>56</v>
      </c>
      <c r="T661" s="21"/>
      <c r="U661" s="21"/>
      <c r="V661" s="21"/>
      <c r="W661" s="27"/>
      <c r="X661" s="27"/>
      <c r="Y661" s="12"/>
    </row>
    <row r="662" ht="15.75" customHeight="1">
      <c r="A662" s="21">
        <v>2.3388398E7</v>
      </c>
      <c r="B662" s="21" t="s">
        <v>3937</v>
      </c>
      <c r="C662" s="21" t="s">
        <v>3938</v>
      </c>
      <c r="D662" s="21" t="s">
        <v>3939</v>
      </c>
      <c r="E662" s="21" t="s">
        <v>2666</v>
      </c>
      <c r="F662" s="21" t="s">
        <v>3940</v>
      </c>
      <c r="G662" s="21">
        <v>2013.0</v>
      </c>
      <c r="H662" s="26">
        <v>41313.0</v>
      </c>
      <c r="I662" s="21" t="s">
        <v>3941</v>
      </c>
      <c r="J662" s="21"/>
      <c r="K662" s="21" t="s">
        <v>3942</v>
      </c>
      <c r="L662" s="21" t="str">
        <f>IF(ISNUMBER(VLOOKUP(A662,EXCL,1,FALSE)),"Excluido",IF(ISNUMBER(VLOOKUP(A662,POST,1,FALSE)),"PostAlerta",IF(ISNUMBER(VLOOKUP(A662,PRE,1,FALSE)),"PreAlerta","")))</f>
        <v>PreAlerta</v>
      </c>
      <c r="M662" s="21" t="str">
        <f>IF(ISNUMBER(A662),(IF(ISNUMBER(VLOOKUP(A662,KEYWORDS,1,FALSE)),"C/PalabrasClaves","S/PalabrasClaves")),"")</f>
        <v>S/PalabrasClaves</v>
      </c>
      <c r="N662" s="21" t="str">
        <f t="shared" si="11"/>
        <v/>
      </c>
      <c r="O662" s="21"/>
      <c r="P662" s="21" t="s">
        <v>3893</v>
      </c>
      <c r="Q662" s="21"/>
      <c r="R662" s="21" t="str">
        <f>LEFT('2012-2022'!$P662,4)</f>
        <v>2013</v>
      </c>
      <c r="S662" s="21" t="s">
        <v>56</v>
      </c>
      <c r="T662" s="21"/>
      <c r="U662" s="21"/>
      <c r="V662" s="21"/>
      <c r="W662" s="27"/>
      <c r="X662" s="27"/>
      <c r="Y662" s="28"/>
    </row>
    <row r="663" ht="15.75" customHeight="1">
      <c r="A663" s="21">
        <v>2.3427945E7</v>
      </c>
      <c r="B663" s="21" t="s">
        <v>3943</v>
      </c>
      <c r="C663" s="21" t="s">
        <v>3944</v>
      </c>
      <c r="D663" s="21" t="s">
        <v>3945</v>
      </c>
      <c r="E663" s="21" t="s">
        <v>3946</v>
      </c>
      <c r="F663" s="21" t="s">
        <v>3947</v>
      </c>
      <c r="G663" s="21">
        <v>2013.0</v>
      </c>
      <c r="H663" s="26">
        <v>41328.0</v>
      </c>
      <c r="I663" s="21"/>
      <c r="J663" s="21"/>
      <c r="K663" s="21" t="s">
        <v>3948</v>
      </c>
      <c r="L663" s="21" t="str">
        <f>IF(ISNUMBER(VLOOKUP(A663,EXCL,1,FALSE)),"Excluido",IF(ISNUMBER(VLOOKUP(A663,POST,1,FALSE)),"PostAlerta",IF(ISNUMBER(VLOOKUP(A663,PRE,1,FALSE)),"PreAlerta","")))</f>
        <v>Excluido</v>
      </c>
      <c r="M663" s="21" t="str">
        <f>IF(ISNUMBER(A663),(IF(ISNUMBER(VLOOKUP(A663,KEYWORDS,1,FALSE)),"C/PalabrasClaves","S/PalabrasClaves")),"")</f>
        <v>S/PalabrasClaves</v>
      </c>
      <c r="N663" s="21" t="str">
        <f t="shared" si="11"/>
        <v/>
      </c>
      <c r="O663" s="21"/>
      <c r="P663" s="21" t="s">
        <v>3893</v>
      </c>
      <c r="Q663" s="21"/>
      <c r="R663" s="21" t="str">
        <f>LEFT('2012-2022'!$P663,4)</f>
        <v>2013</v>
      </c>
      <c r="S663" s="21" t="s">
        <v>56</v>
      </c>
      <c r="T663" s="21"/>
      <c r="U663" s="21"/>
      <c r="V663" s="21"/>
      <c r="W663" s="27"/>
      <c r="X663" s="27"/>
      <c r="Y663" s="12"/>
    </row>
    <row r="664" ht="15.75" customHeight="1">
      <c r="A664" s="21">
        <v>2.3446216E7</v>
      </c>
      <c r="B664" s="21" t="s">
        <v>3949</v>
      </c>
      <c r="C664" s="21" t="s">
        <v>3950</v>
      </c>
      <c r="D664" s="21" t="s">
        <v>3951</v>
      </c>
      <c r="E664" s="21" t="s">
        <v>3952</v>
      </c>
      <c r="F664" s="21" t="s">
        <v>195</v>
      </c>
      <c r="G664" s="21">
        <v>2013.0</v>
      </c>
      <c r="H664" s="26">
        <v>41334.0</v>
      </c>
      <c r="I664" s="21" t="s">
        <v>3953</v>
      </c>
      <c r="J664" s="21"/>
      <c r="K664" s="21" t="s">
        <v>3954</v>
      </c>
      <c r="L664" s="21" t="str">
        <f>IF(ISNUMBER(VLOOKUP(A664,EXCL,1,FALSE)),"Excluido",IF(ISNUMBER(VLOOKUP(A664,POST,1,FALSE)),"PostAlerta",IF(ISNUMBER(VLOOKUP(A664,PRE,1,FALSE)),"PreAlerta","")))</f>
        <v>PreAlerta</v>
      </c>
      <c r="M664" s="21" t="str">
        <f>IF(ISNUMBER(A664),(IF(ISNUMBER(VLOOKUP(A664,KEYWORDS,1,FALSE)),"C/PalabrasClaves","S/PalabrasClaves")),"")</f>
        <v>S/PalabrasClaves</v>
      </c>
      <c r="N664" s="21" t="str">
        <f t="shared" si="11"/>
        <v/>
      </c>
      <c r="O664" s="21"/>
      <c r="P664" s="21" t="s">
        <v>3893</v>
      </c>
      <c r="Q664" s="21"/>
      <c r="R664" s="21" t="str">
        <f>LEFT('2012-2022'!$P664,4)</f>
        <v>2013</v>
      </c>
      <c r="S664" s="21" t="s">
        <v>56</v>
      </c>
      <c r="T664" s="21"/>
      <c r="U664" s="21"/>
      <c r="V664" s="21"/>
      <c r="W664" s="27"/>
      <c r="X664" s="27"/>
      <c r="Y664" s="28"/>
    </row>
    <row r="665" ht="15.75" customHeight="1">
      <c r="A665" s="21">
        <v>2.3454588E7</v>
      </c>
      <c r="B665" s="21" t="s">
        <v>3955</v>
      </c>
      <c r="C665" s="21" t="s">
        <v>3956</v>
      </c>
      <c r="D665" s="21" t="s">
        <v>3957</v>
      </c>
      <c r="E665" s="21" t="s">
        <v>156</v>
      </c>
      <c r="F665" s="21" t="s">
        <v>3958</v>
      </c>
      <c r="G665" s="21">
        <v>2013.0</v>
      </c>
      <c r="H665" s="26">
        <v>41338.0</v>
      </c>
      <c r="I665" s="21"/>
      <c r="J665" s="21"/>
      <c r="K665" s="21" t="s">
        <v>3959</v>
      </c>
      <c r="L665" s="21" t="str">
        <f>IF(ISNUMBER(VLOOKUP(A665,EXCL,1,FALSE)),"Excluido",IF(ISNUMBER(VLOOKUP(A665,POST,1,FALSE)),"PostAlerta",IF(ISNUMBER(VLOOKUP(A665,PRE,1,FALSE)),"PreAlerta","")))</f>
        <v>PreAlerta</v>
      </c>
      <c r="M665" s="21" t="str">
        <f>IF(ISNUMBER(A665),(IF(ISNUMBER(VLOOKUP(A665,KEYWORDS,1,FALSE)),"C/PalabrasClaves","S/PalabrasClaves")),"")</f>
        <v>S/PalabrasClaves</v>
      </c>
      <c r="N665" s="21" t="str">
        <f t="shared" si="11"/>
        <v/>
      </c>
      <c r="O665" s="21"/>
      <c r="P665" s="21" t="s">
        <v>3893</v>
      </c>
      <c r="Q665" s="21"/>
      <c r="R665" s="21" t="str">
        <f>LEFT('2012-2022'!$P665,4)</f>
        <v>2013</v>
      </c>
      <c r="S665" s="21" t="s">
        <v>56</v>
      </c>
      <c r="T665" s="21"/>
      <c r="U665" s="21"/>
      <c r="V665" s="21"/>
      <c r="W665" s="27"/>
      <c r="X665" s="27"/>
      <c r="Y665" s="12"/>
    </row>
    <row r="666" ht="15.75" customHeight="1">
      <c r="A666" s="21">
        <v>2.3473218E7</v>
      </c>
      <c r="B666" s="21" t="s">
        <v>3960</v>
      </c>
      <c r="C666" s="21" t="s">
        <v>3961</v>
      </c>
      <c r="D666" s="21" t="s">
        <v>3962</v>
      </c>
      <c r="E666" s="21" t="s">
        <v>3963</v>
      </c>
      <c r="F666" s="21" t="s">
        <v>151</v>
      </c>
      <c r="G666" s="21">
        <v>2013.0</v>
      </c>
      <c r="H666" s="26">
        <v>41345.0</v>
      </c>
      <c r="I666" s="21" t="s">
        <v>3964</v>
      </c>
      <c r="J666" s="21"/>
      <c r="K666" s="21" t="s">
        <v>3965</v>
      </c>
      <c r="L666" s="21" t="str">
        <f>IF(ISNUMBER(VLOOKUP(A666,EXCL,1,FALSE)),"Excluido",IF(ISNUMBER(VLOOKUP(A666,POST,1,FALSE)),"PostAlerta",IF(ISNUMBER(VLOOKUP(A666,PRE,1,FALSE)),"PreAlerta","")))</f>
        <v>PreAlerta</v>
      </c>
      <c r="M666" s="21" t="str">
        <f>IF(ISNUMBER(A666),(IF(ISNUMBER(VLOOKUP(A666,KEYWORDS,1,FALSE)),"C/PalabrasClaves","S/PalabrasClaves")),"")</f>
        <v>S/PalabrasClaves</v>
      </c>
      <c r="N666" s="21" t="str">
        <f t="shared" si="11"/>
        <v/>
      </c>
      <c r="O666" s="21"/>
      <c r="P666" s="21" t="s">
        <v>3893</v>
      </c>
      <c r="Q666" s="21"/>
      <c r="R666" s="21" t="str">
        <f>LEFT('2012-2022'!$P666,4)</f>
        <v>2013</v>
      </c>
      <c r="S666" s="21" t="s">
        <v>56</v>
      </c>
      <c r="T666" s="21"/>
      <c r="U666" s="21"/>
      <c r="V666" s="21"/>
      <c r="W666" s="27"/>
      <c r="X666" s="27"/>
      <c r="Y666" s="28"/>
    </row>
    <row r="667" ht="15.75" customHeight="1">
      <c r="A667" s="21">
        <v>2.3473225E7</v>
      </c>
      <c r="B667" s="21" t="s">
        <v>3966</v>
      </c>
      <c r="C667" s="21" t="s">
        <v>3967</v>
      </c>
      <c r="D667" s="21" t="s">
        <v>3968</v>
      </c>
      <c r="E667" s="21" t="s">
        <v>3969</v>
      </c>
      <c r="F667" s="21" t="s">
        <v>151</v>
      </c>
      <c r="G667" s="21">
        <v>2013.0</v>
      </c>
      <c r="H667" s="26">
        <v>41345.0</v>
      </c>
      <c r="I667" s="21" t="s">
        <v>3970</v>
      </c>
      <c r="J667" s="21"/>
      <c r="K667" s="21" t="s">
        <v>3971</v>
      </c>
      <c r="L667" s="21" t="str">
        <f>IF(ISNUMBER(VLOOKUP(A667,EXCL,1,FALSE)),"Excluido",IF(ISNUMBER(VLOOKUP(A667,POST,1,FALSE)),"PostAlerta",IF(ISNUMBER(VLOOKUP(A667,PRE,1,FALSE)),"PreAlerta","")))</f>
        <v>PreAlerta</v>
      </c>
      <c r="M667" s="21" t="str">
        <f>IF(ISNUMBER(A667),(IF(ISNUMBER(VLOOKUP(A667,KEYWORDS,1,FALSE)),"C/PalabrasClaves","S/PalabrasClaves")),"")</f>
        <v>S/PalabrasClaves</v>
      </c>
      <c r="N667" s="21" t="str">
        <f t="shared" si="11"/>
        <v/>
      </c>
      <c r="O667" s="21"/>
      <c r="P667" s="21" t="s">
        <v>3893</v>
      </c>
      <c r="Q667" s="21"/>
      <c r="R667" s="21" t="str">
        <f>LEFT('2012-2022'!$P667,4)</f>
        <v>2013</v>
      </c>
      <c r="S667" s="21" t="s">
        <v>56</v>
      </c>
      <c r="T667" s="21"/>
      <c r="U667" s="21"/>
      <c r="V667" s="21"/>
      <c r="W667" s="27"/>
      <c r="X667" s="27"/>
      <c r="Y667" s="12"/>
    </row>
    <row r="668" ht="15.75" customHeight="1">
      <c r="A668" s="21">
        <v>2.3478316E7</v>
      </c>
      <c r="B668" s="21" t="s">
        <v>3972</v>
      </c>
      <c r="C668" s="21" t="s">
        <v>3973</v>
      </c>
      <c r="D668" s="21" t="s">
        <v>3974</v>
      </c>
      <c r="E668" s="21" t="s">
        <v>3975</v>
      </c>
      <c r="F668" s="21" t="s">
        <v>439</v>
      </c>
      <c r="G668" s="21">
        <v>2013.0</v>
      </c>
      <c r="H668" s="26">
        <v>41346.0</v>
      </c>
      <c r="I668" s="21" t="s">
        <v>3976</v>
      </c>
      <c r="J668" s="21"/>
      <c r="K668" s="21" t="s">
        <v>3977</v>
      </c>
      <c r="L668" s="21" t="str">
        <f>IF(ISNUMBER(VLOOKUP(A668,EXCL,1,FALSE)),"Excluido",IF(ISNUMBER(VLOOKUP(A668,POST,1,FALSE)),"PostAlerta",IF(ISNUMBER(VLOOKUP(A668,PRE,1,FALSE)),"PreAlerta","")))</f>
        <v>PreAlerta</v>
      </c>
      <c r="M668" s="21" t="str">
        <f>IF(ISNUMBER(A668),(IF(ISNUMBER(VLOOKUP(A668,KEYWORDS,1,FALSE)),"C/PalabrasClaves","S/PalabrasClaves")),"")</f>
        <v>S/PalabrasClaves</v>
      </c>
      <c r="N668" s="21" t="str">
        <f t="shared" si="11"/>
        <v/>
      </c>
      <c r="O668" s="21"/>
      <c r="P668" s="21" t="s">
        <v>3893</v>
      </c>
      <c r="Q668" s="21"/>
      <c r="R668" s="21" t="str">
        <f>LEFT('2012-2022'!$P668,4)</f>
        <v>2013</v>
      </c>
      <c r="S668" s="21" t="s">
        <v>56</v>
      </c>
      <c r="T668" s="21"/>
      <c r="U668" s="21"/>
      <c r="V668" s="21"/>
      <c r="W668" s="27"/>
      <c r="X668" s="27"/>
      <c r="Y668" s="28"/>
    </row>
    <row r="669" ht="15.75" customHeight="1">
      <c r="A669" s="21">
        <v>2.3478577E7</v>
      </c>
      <c r="B669" s="21" t="s">
        <v>3978</v>
      </c>
      <c r="C669" s="21" t="s">
        <v>3979</v>
      </c>
      <c r="D669" s="21" t="s">
        <v>3980</v>
      </c>
      <c r="E669" s="21" t="s">
        <v>3981</v>
      </c>
      <c r="F669" s="21" t="s">
        <v>520</v>
      </c>
      <c r="G669" s="21">
        <v>2013.0</v>
      </c>
      <c r="H669" s="26">
        <v>41346.0</v>
      </c>
      <c r="I669" s="21" t="s">
        <v>3982</v>
      </c>
      <c r="J669" s="21"/>
      <c r="K669" s="21" t="s">
        <v>3983</v>
      </c>
      <c r="L669" s="21" t="str">
        <f>IF(ISNUMBER(VLOOKUP(A669,EXCL,1,FALSE)),"Excluido",IF(ISNUMBER(VLOOKUP(A669,POST,1,FALSE)),"PostAlerta",IF(ISNUMBER(VLOOKUP(A669,PRE,1,FALSE)),"PreAlerta","")))</f>
        <v>PreAlerta</v>
      </c>
      <c r="M669" s="21" t="str">
        <f>IF(ISNUMBER(A669),(IF(ISNUMBER(VLOOKUP(A669,KEYWORDS,1,FALSE)),"C/PalabrasClaves","S/PalabrasClaves")),"")</f>
        <v>S/PalabrasClaves</v>
      </c>
      <c r="N669" s="21" t="str">
        <f t="shared" si="11"/>
        <v/>
      </c>
      <c r="O669" s="21"/>
      <c r="P669" s="21" t="s">
        <v>3893</v>
      </c>
      <c r="Q669" s="21"/>
      <c r="R669" s="21" t="str">
        <f>LEFT('2012-2022'!$P669,4)</f>
        <v>2013</v>
      </c>
      <c r="S669" s="21" t="s">
        <v>56</v>
      </c>
      <c r="T669" s="21"/>
      <c r="U669" s="21"/>
      <c r="V669" s="21"/>
      <c r="W669" s="27"/>
      <c r="X669" s="27"/>
      <c r="Y669" s="12"/>
    </row>
    <row r="670" ht="15.75" customHeight="1">
      <c r="A670" s="21">
        <v>2.3503305E7</v>
      </c>
      <c r="B670" s="21" t="s">
        <v>3984</v>
      </c>
      <c r="C670" s="21" t="s">
        <v>3985</v>
      </c>
      <c r="D670" s="21" t="s">
        <v>3986</v>
      </c>
      <c r="E670" s="21" t="s">
        <v>3987</v>
      </c>
      <c r="F670" s="21" t="s">
        <v>182</v>
      </c>
      <c r="G670" s="21">
        <v>2013.0</v>
      </c>
      <c r="H670" s="26">
        <v>41352.0</v>
      </c>
      <c r="I670" s="21" t="s">
        <v>3988</v>
      </c>
      <c r="J670" s="21"/>
      <c r="K670" s="21" t="s">
        <v>3989</v>
      </c>
      <c r="L670" s="21" t="str">
        <f>IF(ISNUMBER(VLOOKUP(A670,EXCL,1,FALSE)),"Excluido",IF(ISNUMBER(VLOOKUP(A670,POST,1,FALSE)),"PostAlerta",IF(ISNUMBER(VLOOKUP(A670,PRE,1,FALSE)),"PreAlerta","")))</f>
        <v>PreAlerta</v>
      </c>
      <c r="M670" s="21" t="str">
        <f>IF(ISNUMBER(A670),(IF(ISNUMBER(VLOOKUP(A670,KEYWORDS,1,FALSE)),"C/PalabrasClaves","S/PalabrasClaves")),"")</f>
        <v>S/PalabrasClaves</v>
      </c>
      <c r="N670" s="21" t="str">
        <f t="shared" si="11"/>
        <v/>
      </c>
      <c r="O670" s="21"/>
      <c r="P670" s="21" t="s">
        <v>3893</v>
      </c>
      <c r="Q670" s="21"/>
      <c r="R670" s="21" t="str">
        <f>LEFT('2012-2022'!$P670,4)</f>
        <v>2013</v>
      </c>
      <c r="S670" s="21" t="s">
        <v>56</v>
      </c>
      <c r="T670" s="21"/>
      <c r="U670" s="21"/>
      <c r="V670" s="21"/>
      <c r="W670" s="27"/>
      <c r="X670" s="27"/>
      <c r="Y670" s="28"/>
    </row>
    <row r="671" ht="15.75" customHeight="1">
      <c r="A671" s="21">
        <v>2.350497E7</v>
      </c>
      <c r="B671" s="21" t="s">
        <v>3990</v>
      </c>
      <c r="C671" s="21" t="s">
        <v>3991</v>
      </c>
      <c r="D671" s="21" t="s">
        <v>3992</v>
      </c>
      <c r="E671" s="21" t="s">
        <v>3993</v>
      </c>
      <c r="F671" s="21" t="s">
        <v>3994</v>
      </c>
      <c r="G671" s="21">
        <v>2013.0</v>
      </c>
      <c r="H671" s="26">
        <v>41352.0</v>
      </c>
      <c r="I671" s="21"/>
      <c r="J671" s="21"/>
      <c r="K671" s="21" t="s">
        <v>3995</v>
      </c>
      <c r="L671" s="21" t="str">
        <f>IF(ISNUMBER(VLOOKUP(A671,EXCL,1,FALSE)),"Excluido",IF(ISNUMBER(VLOOKUP(A671,POST,1,FALSE)),"PostAlerta",IF(ISNUMBER(VLOOKUP(A671,PRE,1,FALSE)),"PreAlerta","")))</f>
        <v>PreAlerta</v>
      </c>
      <c r="M671" s="21" t="str">
        <f>IF(ISNUMBER(A671),(IF(ISNUMBER(VLOOKUP(A671,KEYWORDS,1,FALSE)),"C/PalabrasClaves","S/PalabrasClaves")),"")</f>
        <v>S/PalabrasClaves</v>
      </c>
      <c r="N671" s="21" t="str">
        <f t="shared" si="11"/>
        <v/>
      </c>
      <c r="O671" s="21"/>
      <c r="P671" s="21" t="s">
        <v>3893</v>
      </c>
      <c r="Q671" s="21"/>
      <c r="R671" s="21" t="str">
        <f>LEFT('2012-2022'!$P671,4)</f>
        <v>2013</v>
      </c>
      <c r="S671" s="21" t="s">
        <v>56</v>
      </c>
      <c r="T671" s="21"/>
      <c r="U671" s="21"/>
      <c r="V671" s="21"/>
      <c r="W671" s="27"/>
      <c r="X671" s="27"/>
      <c r="Y671" s="12"/>
    </row>
    <row r="672" ht="15.75" customHeight="1">
      <c r="A672" s="21">
        <v>2.3509125E7</v>
      </c>
      <c r="B672" s="21" t="s">
        <v>3996</v>
      </c>
      <c r="C672" s="21" t="s">
        <v>3997</v>
      </c>
      <c r="D672" s="21" t="s">
        <v>3998</v>
      </c>
      <c r="E672" s="21" t="s">
        <v>3999</v>
      </c>
      <c r="F672" s="21" t="s">
        <v>520</v>
      </c>
      <c r="G672" s="21">
        <v>2013.0</v>
      </c>
      <c r="H672" s="26">
        <v>41353.0</v>
      </c>
      <c r="I672" s="21" t="s">
        <v>4000</v>
      </c>
      <c r="J672" s="21"/>
      <c r="K672" s="21" t="s">
        <v>4001</v>
      </c>
      <c r="L672" s="21" t="str">
        <f>IF(ISNUMBER(VLOOKUP(A672,EXCL,1,FALSE)),"Excluido",IF(ISNUMBER(VLOOKUP(A672,POST,1,FALSE)),"PostAlerta",IF(ISNUMBER(VLOOKUP(A672,PRE,1,FALSE)),"PreAlerta","")))</f>
        <v>PreAlerta</v>
      </c>
      <c r="M672" s="21" t="str">
        <f>IF(ISNUMBER(A672),(IF(ISNUMBER(VLOOKUP(A672,KEYWORDS,1,FALSE)),"C/PalabrasClaves","S/PalabrasClaves")),"")</f>
        <v>S/PalabrasClaves</v>
      </c>
      <c r="N672" s="21" t="str">
        <f t="shared" si="11"/>
        <v/>
      </c>
      <c r="O672" s="21"/>
      <c r="P672" s="21" t="s">
        <v>3893</v>
      </c>
      <c r="Q672" s="21"/>
      <c r="R672" s="21" t="str">
        <f>LEFT('2012-2022'!$P672,4)</f>
        <v>2013</v>
      </c>
      <c r="S672" s="21" t="s">
        <v>56</v>
      </c>
      <c r="T672" s="21"/>
      <c r="U672" s="21"/>
      <c r="V672" s="21"/>
      <c r="W672" s="27"/>
      <c r="X672" s="27"/>
      <c r="Y672" s="28"/>
    </row>
    <row r="673" ht="15.75" customHeight="1">
      <c r="A673" s="21">
        <v>2.350914E7</v>
      </c>
      <c r="B673" s="21" t="s">
        <v>4002</v>
      </c>
      <c r="C673" s="21" t="s">
        <v>4003</v>
      </c>
      <c r="D673" s="21" t="s">
        <v>4004</v>
      </c>
      <c r="E673" s="21" t="s">
        <v>4005</v>
      </c>
      <c r="F673" s="21" t="s">
        <v>439</v>
      </c>
      <c r="G673" s="21">
        <v>2013.0</v>
      </c>
      <c r="H673" s="26">
        <v>41353.0</v>
      </c>
      <c r="I673" s="21" t="s">
        <v>4006</v>
      </c>
      <c r="J673" s="21"/>
      <c r="K673" s="21" t="s">
        <v>4007</v>
      </c>
      <c r="L673" s="21" t="str">
        <f>IF(ISNUMBER(VLOOKUP(A673,EXCL,1,FALSE)),"Excluido",IF(ISNUMBER(VLOOKUP(A673,POST,1,FALSE)),"PostAlerta",IF(ISNUMBER(VLOOKUP(A673,PRE,1,FALSE)),"PreAlerta","")))</f>
        <v>PreAlerta</v>
      </c>
      <c r="M673" s="21" t="str">
        <f>IF(ISNUMBER(A673),(IF(ISNUMBER(VLOOKUP(A673,KEYWORDS,1,FALSE)),"C/PalabrasClaves","S/PalabrasClaves")),"")</f>
        <v>S/PalabrasClaves</v>
      </c>
      <c r="N673" s="21" t="str">
        <f t="shared" si="11"/>
        <v/>
      </c>
      <c r="O673" s="21"/>
      <c r="P673" s="21" t="s">
        <v>3893</v>
      </c>
      <c r="Q673" s="21"/>
      <c r="R673" s="21" t="str">
        <f>LEFT('2012-2022'!$P673,4)</f>
        <v>2013</v>
      </c>
      <c r="S673" s="21" t="s">
        <v>56</v>
      </c>
      <c r="T673" s="21"/>
      <c r="U673" s="21"/>
      <c r="V673" s="21"/>
      <c r="W673" s="27"/>
      <c r="X673" s="27"/>
      <c r="Y673" s="12"/>
    </row>
    <row r="674" ht="15.75" customHeight="1">
      <c r="A674" s="21">
        <v>2.3517577E7</v>
      </c>
      <c r="B674" s="21" t="s">
        <v>4008</v>
      </c>
      <c r="C674" s="21" t="s">
        <v>4009</v>
      </c>
      <c r="D674" s="21" t="s">
        <v>4010</v>
      </c>
      <c r="E674" s="21" t="s">
        <v>4011</v>
      </c>
      <c r="F674" s="21" t="s">
        <v>1660</v>
      </c>
      <c r="G674" s="21">
        <v>2013.0</v>
      </c>
      <c r="H674" s="26">
        <v>41356.0</v>
      </c>
      <c r="I674" s="21"/>
      <c r="J674" s="21"/>
      <c r="K674" s="21" t="s">
        <v>4012</v>
      </c>
      <c r="L674" s="21" t="str">
        <f>IF(ISNUMBER(VLOOKUP(A674,EXCL,1,FALSE)),"Excluido",IF(ISNUMBER(VLOOKUP(A674,POST,1,FALSE)),"PostAlerta",IF(ISNUMBER(VLOOKUP(A674,PRE,1,FALSE)),"PreAlerta","")))</f>
        <v>PreAlerta</v>
      </c>
      <c r="M674" s="21" t="str">
        <f>IF(ISNUMBER(A674),(IF(ISNUMBER(VLOOKUP(A674,KEYWORDS,1,FALSE)),"C/PalabrasClaves","S/PalabrasClaves")),"")</f>
        <v>S/PalabrasClaves</v>
      </c>
      <c r="N674" s="21" t="str">
        <f t="shared" si="11"/>
        <v/>
      </c>
      <c r="O674" s="21"/>
      <c r="P674" s="21" t="s">
        <v>3893</v>
      </c>
      <c r="Q674" s="21"/>
      <c r="R674" s="21" t="str">
        <f>LEFT('2012-2022'!$P674,4)</f>
        <v>2013</v>
      </c>
      <c r="S674" s="21" t="s">
        <v>56</v>
      </c>
      <c r="T674" s="21"/>
      <c r="U674" s="21"/>
      <c r="V674" s="21"/>
      <c r="W674" s="27"/>
      <c r="X674" s="27"/>
      <c r="Y674" s="28"/>
    </row>
    <row r="675" ht="15.75" customHeight="1">
      <c r="A675" s="21">
        <v>2.3525074E7</v>
      </c>
      <c r="B675" s="21" t="s">
        <v>4013</v>
      </c>
      <c r="C675" s="21" t="s">
        <v>4014</v>
      </c>
      <c r="D675" s="21" t="s">
        <v>4015</v>
      </c>
      <c r="E675" s="21" t="s">
        <v>4016</v>
      </c>
      <c r="F675" s="21" t="s">
        <v>4017</v>
      </c>
      <c r="G675" s="21">
        <v>2013.0</v>
      </c>
      <c r="H675" s="26">
        <v>41359.0</v>
      </c>
      <c r="I675" s="21" t="s">
        <v>4018</v>
      </c>
      <c r="J675" s="21" t="s">
        <v>4019</v>
      </c>
      <c r="K675" s="21" t="s">
        <v>4020</v>
      </c>
      <c r="L675" s="21" t="str">
        <f>IF(ISNUMBER(VLOOKUP(A675,EXCL,1,FALSE)),"Excluido",IF(ISNUMBER(VLOOKUP(A675,POST,1,FALSE)),"PostAlerta",IF(ISNUMBER(VLOOKUP(A675,PRE,1,FALSE)),"PreAlerta","")))</f>
        <v>PreAlerta</v>
      </c>
      <c r="M675" s="21" t="str">
        <f>IF(ISNUMBER(A675),(IF(ISNUMBER(VLOOKUP(A675,KEYWORDS,1,FALSE)),"C/PalabrasClaves","S/PalabrasClaves")),"")</f>
        <v>S/PalabrasClaves</v>
      </c>
      <c r="N675" s="21" t="str">
        <f t="shared" si="11"/>
        <v/>
      </c>
      <c r="O675" s="21"/>
      <c r="P675" s="21" t="s">
        <v>3893</v>
      </c>
      <c r="Q675" s="21"/>
      <c r="R675" s="21" t="str">
        <f>LEFT('2012-2022'!$P675,4)</f>
        <v>2013</v>
      </c>
      <c r="S675" s="21" t="s">
        <v>56</v>
      </c>
      <c r="T675" s="21"/>
      <c r="U675" s="21"/>
      <c r="V675" s="21"/>
      <c r="W675" s="27"/>
      <c r="X675" s="27"/>
      <c r="Y675" s="12"/>
    </row>
    <row r="676" ht="15.75" customHeight="1">
      <c r="A676" s="21">
        <v>2.3526822E7</v>
      </c>
      <c r="B676" s="21" t="s">
        <v>4021</v>
      </c>
      <c r="C676" s="21" t="s">
        <v>4022</v>
      </c>
      <c r="D676" s="21" t="s">
        <v>4023</v>
      </c>
      <c r="E676" s="21" t="s">
        <v>4024</v>
      </c>
      <c r="F676" s="21" t="s">
        <v>469</v>
      </c>
      <c r="G676" s="21">
        <v>2013.0</v>
      </c>
      <c r="H676" s="26">
        <v>41359.0</v>
      </c>
      <c r="I676" s="21" t="s">
        <v>4025</v>
      </c>
      <c r="J676" s="21" t="s">
        <v>4026</v>
      </c>
      <c r="K676" s="21" t="s">
        <v>4027</v>
      </c>
      <c r="L676" s="21" t="str">
        <f>IF(ISNUMBER(VLOOKUP(A676,EXCL,1,FALSE)),"Excluido",IF(ISNUMBER(VLOOKUP(A676,POST,1,FALSE)),"PostAlerta",IF(ISNUMBER(VLOOKUP(A676,PRE,1,FALSE)),"PreAlerta","")))</f>
        <v>PreAlerta</v>
      </c>
      <c r="M676" s="21" t="str">
        <f>IF(ISNUMBER(A676),(IF(ISNUMBER(VLOOKUP(A676,KEYWORDS,1,FALSE)),"C/PalabrasClaves","S/PalabrasClaves")),"")</f>
        <v>S/PalabrasClaves</v>
      </c>
      <c r="N676" s="21" t="str">
        <f t="shared" si="11"/>
        <v/>
      </c>
      <c r="O676" s="21"/>
      <c r="P676" s="21" t="s">
        <v>3912</v>
      </c>
      <c r="Q676" s="21"/>
      <c r="R676" s="21" t="str">
        <f>LEFT('2012-2022'!$P676,4)</f>
        <v>2013</v>
      </c>
      <c r="S676" s="21" t="s">
        <v>56</v>
      </c>
      <c r="T676" s="21"/>
      <c r="U676" s="21"/>
      <c r="V676" s="21"/>
      <c r="W676" s="27"/>
      <c r="X676" s="27"/>
      <c r="Y676" s="28"/>
    </row>
    <row r="677" ht="15.75" customHeight="1">
      <c r="A677" s="21">
        <v>2.3535905E7</v>
      </c>
      <c r="B677" s="21" t="s">
        <v>4028</v>
      </c>
      <c r="C677" s="21" t="s">
        <v>4029</v>
      </c>
      <c r="D677" s="21" t="s">
        <v>4030</v>
      </c>
      <c r="E677" s="21" t="s">
        <v>4031</v>
      </c>
      <c r="F677" s="21" t="s">
        <v>4032</v>
      </c>
      <c r="G677" s="21">
        <v>2013.0</v>
      </c>
      <c r="H677" s="26">
        <v>41362.0</v>
      </c>
      <c r="I677" s="21"/>
      <c r="J677" s="21"/>
      <c r="K677" s="21" t="s">
        <v>4033</v>
      </c>
      <c r="L677" s="21" t="str">
        <f>IF(ISNUMBER(VLOOKUP(A677,EXCL,1,FALSE)),"Excluido",IF(ISNUMBER(VLOOKUP(A677,POST,1,FALSE)),"PostAlerta",IF(ISNUMBER(VLOOKUP(A677,PRE,1,FALSE)),"PreAlerta","")))</f>
        <v>PreAlerta</v>
      </c>
      <c r="M677" s="21" t="str">
        <f>IF(ISNUMBER(A677),(IF(ISNUMBER(VLOOKUP(A677,KEYWORDS,1,FALSE)),"C/PalabrasClaves","S/PalabrasClaves")),"")</f>
        <v>S/PalabrasClaves</v>
      </c>
      <c r="N677" s="21" t="str">
        <f t="shared" si="11"/>
        <v/>
      </c>
      <c r="O677" s="21"/>
      <c r="P677" s="21" t="s">
        <v>3893</v>
      </c>
      <c r="Q677" s="21"/>
      <c r="R677" s="21" t="str">
        <f>LEFT('2012-2022'!$P677,4)</f>
        <v>2013</v>
      </c>
      <c r="S677" s="21" t="s">
        <v>56</v>
      </c>
      <c r="T677" s="21"/>
      <c r="U677" s="21"/>
      <c r="V677" s="21"/>
      <c r="W677" s="27"/>
      <c r="X677" s="27"/>
      <c r="Y677" s="12"/>
    </row>
    <row r="678" ht="15.75" customHeight="1">
      <c r="A678" s="21">
        <v>2.3634938E7</v>
      </c>
      <c r="B678" s="21" t="s">
        <v>4034</v>
      </c>
      <c r="C678" s="21" t="s">
        <v>4035</v>
      </c>
      <c r="D678" s="21" t="s">
        <v>4036</v>
      </c>
      <c r="E678" s="21" t="s">
        <v>4037</v>
      </c>
      <c r="F678" s="21" t="s">
        <v>833</v>
      </c>
      <c r="G678" s="21">
        <v>2013.0</v>
      </c>
      <c r="H678" s="26">
        <v>41397.0</v>
      </c>
      <c r="I678" s="21" t="s">
        <v>4038</v>
      </c>
      <c r="J678" s="21"/>
      <c r="K678" s="21" t="s">
        <v>4039</v>
      </c>
      <c r="L678" s="21" t="str">
        <f>IF(ISNUMBER(VLOOKUP(A678,EXCL,1,FALSE)),"Excluido",IF(ISNUMBER(VLOOKUP(A678,POST,1,FALSE)),"PostAlerta",IF(ISNUMBER(VLOOKUP(A678,PRE,1,FALSE)),"PreAlerta","")))</f>
        <v>PreAlerta</v>
      </c>
      <c r="M678" s="21" t="str">
        <f>IF(ISNUMBER(A678),(IF(ISNUMBER(VLOOKUP(A678,KEYWORDS,1,FALSE)),"C/PalabrasClaves","S/PalabrasClaves")),"")</f>
        <v>S/PalabrasClaves</v>
      </c>
      <c r="N678" s="21" t="str">
        <f t="shared" si="11"/>
        <v/>
      </c>
      <c r="O678" s="21"/>
      <c r="P678" s="21" t="s">
        <v>3912</v>
      </c>
      <c r="Q678" s="21"/>
      <c r="R678" s="21" t="str">
        <f>LEFT('2012-2022'!$P678,4)</f>
        <v>2013</v>
      </c>
      <c r="S678" s="21" t="s">
        <v>56</v>
      </c>
      <c r="T678" s="21"/>
      <c r="U678" s="21"/>
      <c r="V678" s="21"/>
      <c r="W678" s="27"/>
      <c r="X678" s="27"/>
      <c r="Y678" s="28"/>
    </row>
    <row r="679" ht="15.75" customHeight="1">
      <c r="A679" s="21">
        <v>2.3647883E7</v>
      </c>
      <c r="B679" s="21" t="s">
        <v>4040</v>
      </c>
      <c r="C679" s="21" t="s">
        <v>4041</v>
      </c>
      <c r="D679" s="21" t="s">
        <v>4042</v>
      </c>
      <c r="E679" s="21" t="s">
        <v>4043</v>
      </c>
      <c r="F679" s="21" t="s">
        <v>508</v>
      </c>
      <c r="G679" s="21">
        <v>2013.0</v>
      </c>
      <c r="H679" s="26">
        <v>41402.0</v>
      </c>
      <c r="I679" s="21" t="s">
        <v>4044</v>
      </c>
      <c r="J679" s="21"/>
      <c r="K679" s="21" t="s">
        <v>4045</v>
      </c>
      <c r="L679" s="21" t="str">
        <f>IF(ISNUMBER(VLOOKUP(A679,EXCL,1,FALSE)),"Excluido",IF(ISNUMBER(VLOOKUP(A679,POST,1,FALSE)),"PostAlerta",IF(ISNUMBER(VLOOKUP(A679,PRE,1,FALSE)),"PreAlerta","")))</f>
        <v>PreAlerta</v>
      </c>
      <c r="M679" s="21" t="str">
        <f>IF(ISNUMBER(A679),(IF(ISNUMBER(VLOOKUP(A679,KEYWORDS,1,FALSE)),"C/PalabrasClaves","S/PalabrasClaves")),"")</f>
        <v>S/PalabrasClaves</v>
      </c>
      <c r="N679" s="21" t="str">
        <f t="shared" si="11"/>
        <v/>
      </c>
      <c r="O679" s="21"/>
      <c r="P679" s="21" t="s">
        <v>3893</v>
      </c>
      <c r="Q679" s="21"/>
      <c r="R679" s="21" t="str">
        <f>LEFT('2012-2022'!$P679,4)</f>
        <v>2013</v>
      </c>
      <c r="S679" s="21" t="s">
        <v>56</v>
      </c>
      <c r="T679" s="21"/>
      <c r="U679" s="21"/>
      <c r="V679" s="21"/>
      <c r="W679" s="27"/>
      <c r="X679" s="27"/>
      <c r="Y679" s="12"/>
    </row>
    <row r="680" ht="15.75" customHeight="1">
      <c r="A680" s="21">
        <v>2.3647926E7</v>
      </c>
      <c r="B680" s="21" t="s">
        <v>4046</v>
      </c>
      <c r="C680" s="21" t="s">
        <v>4047</v>
      </c>
      <c r="D680" s="21" t="s">
        <v>4048</v>
      </c>
      <c r="E680" s="21" t="s">
        <v>4049</v>
      </c>
      <c r="F680" s="21" t="s">
        <v>508</v>
      </c>
      <c r="G680" s="21">
        <v>2013.0</v>
      </c>
      <c r="H680" s="26">
        <v>41402.0</v>
      </c>
      <c r="I680" s="21" t="s">
        <v>4050</v>
      </c>
      <c r="J680" s="21"/>
      <c r="K680" s="21" t="s">
        <v>4051</v>
      </c>
      <c r="L680" s="21" t="str">
        <f>IF(ISNUMBER(VLOOKUP(A680,EXCL,1,FALSE)),"Excluido",IF(ISNUMBER(VLOOKUP(A680,POST,1,FALSE)),"PostAlerta",IF(ISNUMBER(VLOOKUP(A680,PRE,1,FALSE)),"PreAlerta","")))</f>
        <v>PreAlerta</v>
      </c>
      <c r="M680" s="21" t="str">
        <f>IF(ISNUMBER(A680),(IF(ISNUMBER(VLOOKUP(A680,KEYWORDS,1,FALSE)),"C/PalabrasClaves","S/PalabrasClaves")),"")</f>
        <v>S/PalabrasClaves</v>
      </c>
      <c r="N680" s="21" t="str">
        <f t="shared" si="11"/>
        <v/>
      </c>
      <c r="O680" s="21"/>
      <c r="P680" s="21" t="s">
        <v>3893</v>
      </c>
      <c r="Q680" s="21"/>
      <c r="R680" s="21" t="str">
        <f>LEFT('2012-2022'!$P680,4)</f>
        <v>2013</v>
      </c>
      <c r="S680" s="21" t="s">
        <v>56</v>
      </c>
      <c r="T680" s="21"/>
      <c r="U680" s="21"/>
      <c r="V680" s="21"/>
      <c r="W680" s="27"/>
      <c r="X680" s="27"/>
      <c r="Y680" s="28"/>
    </row>
    <row r="681" ht="15.75" customHeight="1">
      <c r="A681" s="21">
        <v>2.3648147E7</v>
      </c>
      <c r="B681" s="21" t="s">
        <v>4052</v>
      </c>
      <c r="C681" s="21" t="s">
        <v>4053</v>
      </c>
      <c r="D681" s="21" t="s">
        <v>4054</v>
      </c>
      <c r="E681" s="21" t="s">
        <v>4055</v>
      </c>
      <c r="F681" s="21" t="s">
        <v>508</v>
      </c>
      <c r="G681" s="21">
        <v>2013.0</v>
      </c>
      <c r="H681" s="26">
        <v>41402.0</v>
      </c>
      <c r="I681" s="21" t="s">
        <v>4056</v>
      </c>
      <c r="J681" s="21"/>
      <c r="K681" s="21" t="s">
        <v>4057</v>
      </c>
      <c r="L681" s="21" t="str">
        <f>IF(ISNUMBER(VLOOKUP(A681,EXCL,1,FALSE)),"Excluido",IF(ISNUMBER(VLOOKUP(A681,POST,1,FALSE)),"PostAlerta",IF(ISNUMBER(VLOOKUP(A681,PRE,1,FALSE)),"PreAlerta","")))</f>
        <v>PreAlerta</v>
      </c>
      <c r="M681" s="21" t="str">
        <f>IF(ISNUMBER(A681),(IF(ISNUMBER(VLOOKUP(A681,KEYWORDS,1,FALSE)),"C/PalabrasClaves","S/PalabrasClaves")),"")</f>
        <v>S/PalabrasClaves</v>
      </c>
      <c r="N681" s="21" t="str">
        <f t="shared" si="11"/>
        <v/>
      </c>
      <c r="O681" s="21"/>
      <c r="P681" s="21" t="s">
        <v>3893</v>
      </c>
      <c r="Q681" s="21"/>
      <c r="R681" s="21" t="str">
        <f>LEFT('2012-2022'!$P681,4)</f>
        <v>2013</v>
      </c>
      <c r="S681" s="21" t="s">
        <v>56</v>
      </c>
      <c r="T681" s="21"/>
      <c r="U681" s="21"/>
      <c r="V681" s="21"/>
      <c r="W681" s="27"/>
      <c r="X681" s="27"/>
      <c r="Y681" s="12"/>
    </row>
    <row r="682" ht="15.75" customHeight="1">
      <c r="A682" s="21">
        <v>2.3678256E7</v>
      </c>
      <c r="B682" s="21" t="s">
        <v>4058</v>
      </c>
      <c r="C682" s="21" t="s">
        <v>4059</v>
      </c>
      <c r="D682" s="21" t="s">
        <v>4060</v>
      </c>
      <c r="E682" s="21" t="s">
        <v>4061</v>
      </c>
      <c r="F682" s="21" t="s">
        <v>271</v>
      </c>
      <c r="G682" s="21">
        <v>2013.0</v>
      </c>
      <c r="H682" s="26">
        <v>41411.0</v>
      </c>
      <c r="I682" s="21" t="s">
        <v>4062</v>
      </c>
      <c r="J682" s="21"/>
      <c r="K682" s="21" t="s">
        <v>4063</v>
      </c>
      <c r="L682" s="21" t="str">
        <f>IF(ISNUMBER(VLOOKUP(A682,EXCL,1,FALSE)),"Excluido",IF(ISNUMBER(VLOOKUP(A682,POST,1,FALSE)),"PostAlerta",IF(ISNUMBER(VLOOKUP(A682,PRE,1,FALSE)),"PreAlerta","")))</f>
        <v>PreAlerta</v>
      </c>
      <c r="M682" s="21" t="str">
        <f>IF(ISNUMBER(A682),(IF(ISNUMBER(VLOOKUP(A682,KEYWORDS,1,FALSE)),"C/PalabrasClaves","S/PalabrasClaves")),"")</f>
        <v>C/PalabrasClaves</v>
      </c>
      <c r="N682" s="21" t="str">
        <f t="shared" si="11"/>
        <v>4) Nuevos tratamientos</v>
      </c>
      <c r="O682" s="21"/>
      <c r="P682" s="21" t="s">
        <v>3893</v>
      </c>
      <c r="Q682" s="21"/>
      <c r="R682" s="21" t="str">
        <f>LEFT('2012-2022'!$P682,4)</f>
        <v>2013</v>
      </c>
      <c r="S682" s="21" t="s">
        <v>56</v>
      </c>
      <c r="T682" s="21"/>
      <c r="U682" s="21"/>
      <c r="V682" s="21"/>
      <c r="W682" s="27"/>
      <c r="X682" s="27"/>
      <c r="Y682" s="28"/>
    </row>
    <row r="683" ht="15.75" customHeight="1">
      <c r="A683" s="21">
        <v>2.3678257E7</v>
      </c>
      <c r="B683" s="21" t="s">
        <v>4064</v>
      </c>
      <c r="C683" s="21" t="s">
        <v>4065</v>
      </c>
      <c r="D683" s="21" t="s">
        <v>4066</v>
      </c>
      <c r="E683" s="21" t="s">
        <v>4067</v>
      </c>
      <c r="F683" s="21" t="s">
        <v>271</v>
      </c>
      <c r="G683" s="21">
        <v>2013.0</v>
      </c>
      <c r="H683" s="26">
        <v>41411.0</v>
      </c>
      <c r="I683" s="21" t="s">
        <v>4068</v>
      </c>
      <c r="J683" s="21"/>
      <c r="K683" s="21" t="s">
        <v>4069</v>
      </c>
      <c r="L683" s="21" t="str">
        <f>IF(ISNUMBER(VLOOKUP(A683,EXCL,1,FALSE)),"Excluido",IF(ISNUMBER(VLOOKUP(A683,POST,1,FALSE)),"PostAlerta",IF(ISNUMBER(VLOOKUP(A683,PRE,1,FALSE)),"PreAlerta","")))</f>
        <v>PreAlerta</v>
      </c>
      <c r="M683" s="21" t="str">
        <f>IF(ISNUMBER(A683),(IF(ISNUMBER(VLOOKUP(A683,KEYWORDS,1,FALSE)),"C/PalabrasClaves","S/PalabrasClaves")),"")</f>
        <v>S/PalabrasClaves</v>
      </c>
      <c r="N683" s="21" t="str">
        <f t="shared" si="11"/>
        <v/>
      </c>
      <c r="O683" s="21"/>
      <c r="P683" s="21" t="s">
        <v>3893</v>
      </c>
      <c r="Q683" s="21"/>
      <c r="R683" s="21" t="str">
        <f>LEFT('2012-2022'!$P683,4)</f>
        <v>2013</v>
      </c>
      <c r="S683" s="21" t="s">
        <v>56</v>
      </c>
      <c r="T683" s="21"/>
      <c r="U683" s="21"/>
      <c r="V683" s="21"/>
      <c r="W683" s="27"/>
      <c r="X683" s="27"/>
      <c r="Y683" s="12"/>
    </row>
    <row r="684" ht="15.75" customHeight="1">
      <c r="A684" s="21">
        <v>2.3697386E7</v>
      </c>
      <c r="B684" s="21" t="s">
        <v>4070</v>
      </c>
      <c r="C684" s="21" t="s">
        <v>4071</v>
      </c>
      <c r="D684" s="21" t="s">
        <v>4072</v>
      </c>
      <c r="E684" s="21" t="s">
        <v>4073</v>
      </c>
      <c r="F684" s="21" t="s">
        <v>508</v>
      </c>
      <c r="G684" s="21">
        <v>2013.0</v>
      </c>
      <c r="H684" s="26">
        <v>41418.0</v>
      </c>
      <c r="I684" s="21" t="s">
        <v>4074</v>
      </c>
      <c r="J684" s="21"/>
      <c r="K684" s="21" t="s">
        <v>4075</v>
      </c>
      <c r="L684" s="21" t="str">
        <f>IF(ISNUMBER(VLOOKUP(A684,EXCL,1,FALSE)),"Excluido",IF(ISNUMBER(VLOOKUP(A684,POST,1,FALSE)),"PostAlerta",IF(ISNUMBER(VLOOKUP(A684,PRE,1,FALSE)),"PreAlerta","")))</f>
        <v>PreAlerta</v>
      </c>
      <c r="M684" s="21" t="str">
        <f>IF(ISNUMBER(A684),(IF(ISNUMBER(VLOOKUP(A684,KEYWORDS,1,FALSE)),"C/PalabrasClaves","S/PalabrasClaves")),"")</f>
        <v>S/PalabrasClaves</v>
      </c>
      <c r="N684" s="21" t="str">
        <f t="shared" si="11"/>
        <v/>
      </c>
      <c r="O684" s="21"/>
      <c r="P684" s="21" t="s">
        <v>3893</v>
      </c>
      <c r="Q684" s="21"/>
      <c r="R684" s="21" t="str">
        <f>LEFT('2012-2022'!$P684,4)</f>
        <v>2013</v>
      </c>
      <c r="S684" s="21" t="s">
        <v>56</v>
      </c>
      <c r="T684" s="21"/>
      <c r="U684" s="21"/>
      <c r="V684" s="21"/>
      <c r="W684" s="27"/>
      <c r="X684" s="27"/>
      <c r="Y684" s="28"/>
    </row>
    <row r="685" ht="15.75" customHeight="1">
      <c r="A685" s="21">
        <v>2.3697545E7</v>
      </c>
      <c r="B685" s="21" t="s">
        <v>4076</v>
      </c>
      <c r="C685" s="21" t="s">
        <v>4077</v>
      </c>
      <c r="D685" s="21" t="s">
        <v>4078</v>
      </c>
      <c r="E685" s="21" t="s">
        <v>4079</v>
      </c>
      <c r="F685" s="21" t="s">
        <v>508</v>
      </c>
      <c r="G685" s="21">
        <v>2013.0</v>
      </c>
      <c r="H685" s="26">
        <v>41418.0</v>
      </c>
      <c r="I685" s="21" t="s">
        <v>4080</v>
      </c>
      <c r="J685" s="21"/>
      <c r="K685" s="21" t="s">
        <v>4081</v>
      </c>
      <c r="L685" s="21" t="str">
        <f>IF(ISNUMBER(VLOOKUP(A685,EXCL,1,FALSE)),"Excluido",IF(ISNUMBER(VLOOKUP(A685,POST,1,FALSE)),"PostAlerta",IF(ISNUMBER(VLOOKUP(A685,PRE,1,FALSE)),"PreAlerta","")))</f>
        <v>PreAlerta</v>
      </c>
      <c r="M685" s="21" t="str">
        <f>IF(ISNUMBER(A685),(IF(ISNUMBER(VLOOKUP(A685,KEYWORDS,1,FALSE)),"C/PalabrasClaves","S/PalabrasClaves")),"")</f>
        <v>S/PalabrasClaves</v>
      </c>
      <c r="N685" s="21" t="str">
        <f t="shared" si="11"/>
        <v/>
      </c>
      <c r="O685" s="21"/>
      <c r="P685" s="21" t="s">
        <v>3893</v>
      </c>
      <c r="Q685" s="21"/>
      <c r="R685" s="21" t="str">
        <f>LEFT('2012-2022'!$P685,4)</f>
        <v>2013</v>
      </c>
      <c r="S685" s="21" t="s">
        <v>56</v>
      </c>
      <c r="T685" s="21"/>
      <c r="U685" s="21"/>
      <c r="V685" s="21"/>
      <c r="W685" s="27"/>
      <c r="X685" s="27"/>
      <c r="Y685" s="12"/>
    </row>
    <row r="686" ht="15.75" customHeight="1">
      <c r="A686" s="21">
        <v>2.371952E7</v>
      </c>
      <c r="B686" s="21" t="s">
        <v>4082</v>
      </c>
      <c r="C686" s="21" t="s">
        <v>4083</v>
      </c>
      <c r="D686" s="21" t="s">
        <v>4084</v>
      </c>
      <c r="E686" s="21" t="s">
        <v>4085</v>
      </c>
      <c r="F686" s="21" t="s">
        <v>4086</v>
      </c>
      <c r="G686" s="21">
        <v>2013.0</v>
      </c>
      <c r="H686" s="26">
        <v>41425.0</v>
      </c>
      <c r="I686" s="21"/>
      <c r="J686" s="21"/>
      <c r="K686" s="21" t="s">
        <v>4087</v>
      </c>
      <c r="L686" s="21" t="str">
        <f>IF(ISNUMBER(VLOOKUP(A686,EXCL,1,FALSE)),"Excluido",IF(ISNUMBER(VLOOKUP(A686,POST,1,FALSE)),"PostAlerta",IF(ISNUMBER(VLOOKUP(A686,PRE,1,FALSE)),"PreAlerta","")))</f>
        <v>PreAlerta</v>
      </c>
      <c r="M686" s="21" t="str">
        <f>IF(ISNUMBER(A686),(IF(ISNUMBER(VLOOKUP(A686,KEYWORDS,1,FALSE)),"C/PalabrasClaves","S/PalabrasClaves")),"")</f>
        <v>S/PalabrasClaves</v>
      </c>
      <c r="N686" s="21" t="str">
        <f t="shared" si="11"/>
        <v/>
      </c>
      <c r="O686" s="21"/>
      <c r="P686" s="21" t="s">
        <v>3893</v>
      </c>
      <c r="Q686" s="29"/>
      <c r="R686" s="21" t="str">
        <f>LEFT('2012-2022'!$P686,4)</f>
        <v>2013</v>
      </c>
      <c r="S686" s="21" t="s">
        <v>56</v>
      </c>
      <c r="T686" s="21"/>
      <c r="U686" s="21"/>
      <c r="V686" s="21"/>
      <c r="W686" s="27"/>
      <c r="X686" s="27"/>
      <c r="Y686" s="28"/>
    </row>
    <row r="687" ht="15.75" customHeight="1">
      <c r="A687" s="21">
        <v>2.3786117E7</v>
      </c>
      <c r="B687" s="21" t="s">
        <v>4088</v>
      </c>
      <c r="C687" s="21" t="s">
        <v>4089</v>
      </c>
      <c r="D687" s="21" t="s">
        <v>4090</v>
      </c>
      <c r="E687" s="21" t="s">
        <v>4091</v>
      </c>
      <c r="F687" s="21" t="s">
        <v>4092</v>
      </c>
      <c r="G687" s="21">
        <v>2013.0</v>
      </c>
      <c r="H687" s="26">
        <v>41447.0</v>
      </c>
      <c r="I687" s="21"/>
      <c r="J687" s="21"/>
      <c r="K687" s="21"/>
      <c r="L687" s="21" t="str">
        <f>IF(ISNUMBER(VLOOKUP(A687,EXCL,1,FALSE)),"Excluido",IF(ISNUMBER(VLOOKUP(A687,POST,1,FALSE)),"PostAlerta",IF(ISNUMBER(VLOOKUP(A687,PRE,1,FALSE)),"PreAlerta","")))</f>
        <v>PreAlerta</v>
      </c>
      <c r="M687" s="21" t="str">
        <f>IF(ISNUMBER(A687),(IF(ISNUMBER(VLOOKUP(A687,KEYWORDS,1,FALSE)),"C/PalabrasClaves","S/PalabrasClaves")),"")</f>
        <v>S/PalabrasClaves</v>
      </c>
      <c r="N687" s="21" t="str">
        <f t="shared" si="11"/>
        <v/>
      </c>
      <c r="O687" s="21"/>
      <c r="P687" s="21" t="s">
        <v>3912</v>
      </c>
      <c r="Q687" s="21"/>
      <c r="R687" s="21" t="str">
        <f>LEFT('2012-2022'!$P687,4)</f>
        <v>2013</v>
      </c>
      <c r="S687" s="21" t="s">
        <v>56</v>
      </c>
      <c r="T687" s="21"/>
      <c r="U687" s="21"/>
      <c r="V687" s="21"/>
      <c r="W687" s="27"/>
      <c r="X687" s="27"/>
      <c r="Y687" s="12"/>
    </row>
    <row r="688" ht="15.75" customHeight="1">
      <c r="A688" s="21">
        <v>2.3802452E7</v>
      </c>
      <c r="B688" s="21" t="s">
        <v>4093</v>
      </c>
      <c r="C688" s="21" t="s">
        <v>4094</v>
      </c>
      <c r="D688" s="21" t="s">
        <v>4095</v>
      </c>
      <c r="E688" s="21" t="s">
        <v>4096</v>
      </c>
      <c r="F688" s="21" t="s">
        <v>728</v>
      </c>
      <c r="G688" s="21">
        <v>2013.0</v>
      </c>
      <c r="H688" s="26">
        <v>41453.0</v>
      </c>
      <c r="I688" s="21"/>
      <c r="J688" s="21"/>
      <c r="K688" s="21" t="s">
        <v>4097</v>
      </c>
      <c r="L688" s="21" t="str">
        <f>IF(ISNUMBER(VLOOKUP(A688,EXCL,1,FALSE)),"Excluido",IF(ISNUMBER(VLOOKUP(A688,POST,1,FALSE)),"PostAlerta",IF(ISNUMBER(VLOOKUP(A688,PRE,1,FALSE)),"PreAlerta","")))</f>
        <v>PreAlerta</v>
      </c>
      <c r="M688" s="21" t="str">
        <f>IF(ISNUMBER(A688),(IF(ISNUMBER(VLOOKUP(A688,KEYWORDS,1,FALSE)),"C/PalabrasClaves","S/PalabrasClaves")),"")</f>
        <v>S/PalabrasClaves</v>
      </c>
      <c r="N688" s="21" t="str">
        <f t="shared" si="11"/>
        <v/>
      </c>
      <c r="O688" s="21"/>
      <c r="P688" s="21" t="s">
        <v>3893</v>
      </c>
      <c r="Q688" s="21"/>
      <c r="R688" s="21" t="str">
        <f>LEFT('2012-2022'!$P688,4)</f>
        <v>2013</v>
      </c>
      <c r="S688" s="21" t="s">
        <v>56</v>
      </c>
      <c r="T688" s="21"/>
      <c r="U688" s="21"/>
      <c r="V688" s="21"/>
      <c r="W688" s="27"/>
      <c r="X688" s="27"/>
      <c r="Y688" s="28"/>
    </row>
    <row r="689" ht="15.75" customHeight="1">
      <c r="A689" s="21">
        <v>2.3802459E7</v>
      </c>
      <c r="B689" s="21" t="s">
        <v>4098</v>
      </c>
      <c r="C689" s="21" t="s">
        <v>4099</v>
      </c>
      <c r="D689" s="21" t="s">
        <v>4100</v>
      </c>
      <c r="E689" s="21" t="s">
        <v>4101</v>
      </c>
      <c r="F689" s="21" t="s">
        <v>728</v>
      </c>
      <c r="G689" s="21">
        <v>2013.0</v>
      </c>
      <c r="H689" s="26">
        <v>41453.0</v>
      </c>
      <c r="I689" s="21"/>
      <c r="J689" s="21"/>
      <c r="K689" s="21" t="s">
        <v>4102</v>
      </c>
      <c r="L689" s="21" t="str">
        <f>IF(ISNUMBER(VLOOKUP(A689,EXCL,1,FALSE)),"Excluido",IF(ISNUMBER(VLOOKUP(A689,POST,1,FALSE)),"PostAlerta",IF(ISNUMBER(VLOOKUP(A689,PRE,1,FALSE)),"PreAlerta","")))</f>
        <v>PreAlerta</v>
      </c>
      <c r="M689" s="21" t="str">
        <f>IF(ISNUMBER(A689),(IF(ISNUMBER(VLOOKUP(A689,KEYWORDS,1,FALSE)),"C/PalabrasClaves","S/PalabrasClaves")),"")</f>
        <v>S/PalabrasClaves</v>
      </c>
      <c r="N689" s="21" t="str">
        <f t="shared" si="11"/>
        <v/>
      </c>
      <c r="O689" s="21"/>
      <c r="P689" s="21" t="s">
        <v>3893</v>
      </c>
      <c r="Q689" s="21"/>
      <c r="R689" s="21" t="str">
        <f>LEFT('2012-2022'!$P689,4)</f>
        <v>2013</v>
      </c>
      <c r="S689" s="21" t="s">
        <v>56</v>
      </c>
      <c r="T689" s="21"/>
      <c r="U689" s="21"/>
      <c r="V689" s="21"/>
      <c r="W689" s="27"/>
      <c r="X689" s="27"/>
      <c r="Y689" s="12"/>
    </row>
    <row r="690" ht="15.75" customHeight="1">
      <c r="A690" s="21">
        <v>2.3802461E7</v>
      </c>
      <c r="B690" s="21" t="s">
        <v>4103</v>
      </c>
      <c r="C690" s="21" t="s">
        <v>4104</v>
      </c>
      <c r="D690" s="21" t="s">
        <v>4105</v>
      </c>
      <c r="E690" s="21" t="s">
        <v>1627</v>
      </c>
      <c r="F690" s="21" t="s">
        <v>728</v>
      </c>
      <c r="G690" s="21">
        <v>2013.0</v>
      </c>
      <c r="H690" s="26">
        <v>41453.0</v>
      </c>
      <c r="I690" s="21"/>
      <c r="J690" s="21"/>
      <c r="K690" s="21" t="s">
        <v>4106</v>
      </c>
      <c r="L690" s="21" t="str">
        <f>IF(ISNUMBER(VLOOKUP(A690,EXCL,1,FALSE)),"Excluido",IF(ISNUMBER(VLOOKUP(A690,POST,1,FALSE)),"PostAlerta",IF(ISNUMBER(VLOOKUP(A690,PRE,1,FALSE)),"PreAlerta","")))</f>
        <v>PreAlerta</v>
      </c>
      <c r="M690" s="21" t="str">
        <f>IF(ISNUMBER(A690),(IF(ISNUMBER(VLOOKUP(A690,KEYWORDS,1,FALSE)),"C/PalabrasClaves","S/PalabrasClaves")),"")</f>
        <v>S/PalabrasClaves</v>
      </c>
      <c r="N690" s="21" t="str">
        <f t="shared" si="11"/>
        <v/>
      </c>
      <c r="O690" s="21"/>
      <c r="P690" s="21" t="s">
        <v>3893</v>
      </c>
      <c r="Q690" s="21"/>
      <c r="R690" s="21" t="str">
        <f>LEFT('2012-2022'!$P690,4)</f>
        <v>2013</v>
      </c>
      <c r="S690" s="21" t="s">
        <v>56</v>
      </c>
      <c r="T690" s="21"/>
      <c r="U690" s="21"/>
      <c r="V690" s="21"/>
      <c r="W690" s="27"/>
      <c r="X690" s="27"/>
      <c r="Y690" s="28"/>
    </row>
    <row r="691" ht="15.75" customHeight="1">
      <c r="A691" s="21">
        <v>2.3149483E7</v>
      </c>
      <c r="B691" s="21" t="s">
        <v>4107</v>
      </c>
      <c r="C691" s="21" t="s">
        <v>4108</v>
      </c>
      <c r="D691" s="21" t="s">
        <v>4109</v>
      </c>
      <c r="E691" s="21" t="s">
        <v>848</v>
      </c>
      <c r="F691" s="21" t="s">
        <v>909</v>
      </c>
      <c r="G691" s="21">
        <v>2013.0</v>
      </c>
      <c r="H691" s="26">
        <v>41228.0</v>
      </c>
      <c r="I691" s="21"/>
      <c r="J691" s="21"/>
      <c r="K691" s="21" t="s">
        <v>4110</v>
      </c>
      <c r="L691" s="21" t="str">
        <f>IF(ISNUMBER(VLOOKUP(A691,EXCL,1,FALSE)),"Excluido",IF(ISNUMBER(VLOOKUP(A691,POST,1,FALSE)),"PostAlerta",IF(ISNUMBER(VLOOKUP(A691,PRE,1,FALSE)),"PreAlerta","")))</f>
        <v>PreAlerta</v>
      </c>
      <c r="M691" s="21" t="str">
        <f>IF(ISNUMBER(A691),(IF(ISNUMBER(VLOOKUP(A691,KEYWORDS,1,FALSE)),"C/PalabrasClaves","S/PalabrasClaves")),"")</f>
        <v>S/PalabrasClaves</v>
      </c>
      <c r="N691" s="21" t="str">
        <f t="shared" si="11"/>
        <v/>
      </c>
      <c r="O691" s="21"/>
      <c r="P691" s="21" t="s">
        <v>4111</v>
      </c>
      <c r="Q691" s="21"/>
      <c r="R691" s="21" t="str">
        <f>LEFT('2012-2022'!$P691,4)</f>
        <v>2013</v>
      </c>
      <c r="S691" s="21" t="s">
        <v>56</v>
      </c>
      <c r="T691" s="21"/>
      <c r="U691" s="21"/>
      <c r="V691" s="21"/>
      <c r="W691" s="27"/>
      <c r="X691" s="27"/>
      <c r="Y691" s="12"/>
    </row>
    <row r="692" ht="15.75" customHeight="1">
      <c r="A692" s="21">
        <v>2.3667479E7</v>
      </c>
      <c r="B692" s="21" t="s">
        <v>4112</v>
      </c>
      <c r="C692" s="21" t="s">
        <v>4113</v>
      </c>
      <c r="D692" s="21" t="s">
        <v>4114</v>
      </c>
      <c r="E692" s="21" t="s">
        <v>4115</v>
      </c>
      <c r="F692" s="21" t="s">
        <v>2831</v>
      </c>
      <c r="G692" s="21">
        <v>2013.0</v>
      </c>
      <c r="H692" s="26">
        <v>41408.0</v>
      </c>
      <c r="I692" s="21" t="s">
        <v>4116</v>
      </c>
      <c r="J692" s="21"/>
      <c r="K692" s="21" t="s">
        <v>4117</v>
      </c>
      <c r="L692" s="21" t="str">
        <f>IF(ISNUMBER(VLOOKUP(A692,EXCL,1,FALSE)),"Excluido",IF(ISNUMBER(VLOOKUP(A692,POST,1,FALSE)),"PostAlerta",IF(ISNUMBER(VLOOKUP(A692,PRE,1,FALSE)),"PreAlerta","")))</f>
        <v>PreAlerta</v>
      </c>
      <c r="M692" s="21" t="str">
        <f>IF(ISNUMBER(A692),(IF(ISNUMBER(VLOOKUP(A692,KEYWORDS,1,FALSE)),"C/PalabrasClaves","S/PalabrasClaves")),"")</f>
        <v>S/PalabrasClaves</v>
      </c>
      <c r="N692" s="21" t="str">
        <f t="shared" si="11"/>
        <v/>
      </c>
      <c r="O692" s="21"/>
      <c r="P692" s="21" t="s">
        <v>4118</v>
      </c>
      <c r="Q692" s="21"/>
      <c r="R692" s="21" t="str">
        <f>LEFT('2012-2022'!$P692,4)</f>
        <v>2013</v>
      </c>
      <c r="S692" s="21" t="s">
        <v>56</v>
      </c>
      <c r="T692" s="21"/>
      <c r="U692" s="21"/>
      <c r="V692" s="21"/>
      <c r="W692" s="27"/>
      <c r="X692" s="27"/>
      <c r="Y692" s="28"/>
    </row>
    <row r="693" ht="15.75" customHeight="1">
      <c r="A693" s="21">
        <v>2.3656648E7</v>
      </c>
      <c r="B693" s="21" t="s">
        <v>4119</v>
      </c>
      <c r="C693" s="21" t="s">
        <v>4120</v>
      </c>
      <c r="D693" s="21" t="s">
        <v>4121</v>
      </c>
      <c r="E693" s="21" t="s">
        <v>4122</v>
      </c>
      <c r="F693" s="21" t="s">
        <v>4123</v>
      </c>
      <c r="G693" s="21">
        <v>2013.0</v>
      </c>
      <c r="H693" s="26">
        <v>41404.0</v>
      </c>
      <c r="I693" s="21"/>
      <c r="J693" s="21"/>
      <c r="K693" s="21" t="s">
        <v>4124</v>
      </c>
      <c r="L693" s="21" t="str">
        <f>IF(ISNUMBER(VLOOKUP(A693,EXCL,1,FALSE)),"Excluido",IF(ISNUMBER(VLOOKUP(A693,POST,1,FALSE)),"PostAlerta",IF(ISNUMBER(VLOOKUP(A693,PRE,1,FALSE)),"PreAlerta","")))</f>
        <v>PreAlerta</v>
      </c>
      <c r="M693" s="21" t="str">
        <f>IF(ISNUMBER(A693),(IF(ISNUMBER(VLOOKUP(A693,KEYWORDS,1,FALSE)),"C/PalabrasClaves","S/PalabrasClaves")),"")</f>
        <v>S/PalabrasClaves</v>
      </c>
      <c r="N693" s="21" t="str">
        <f t="shared" si="11"/>
        <v/>
      </c>
      <c r="O693" s="21"/>
      <c r="P693" s="21" t="s">
        <v>4125</v>
      </c>
      <c r="Q693" s="21"/>
      <c r="R693" s="21" t="str">
        <f>LEFT('2012-2022'!$P693,4)</f>
        <v>2013</v>
      </c>
      <c r="S693" s="21" t="s">
        <v>56</v>
      </c>
      <c r="T693" s="21"/>
      <c r="U693" s="21"/>
      <c r="V693" s="21"/>
      <c r="W693" s="27"/>
      <c r="X693" s="27"/>
      <c r="Y693" s="12"/>
    </row>
    <row r="694" ht="15.75" customHeight="1">
      <c r="A694" s="21">
        <v>2.366176E7</v>
      </c>
      <c r="B694" s="21" t="s">
        <v>4126</v>
      </c>
      <c r="C694" s="21" t="s">
        <v>4127</v>
      </c>
      <c r="D694" s="21" t="s">
        <v>4128</v>
      </c>
      <c r="E694" s="21" t="s">
        <v>4129</v>
      </c>
      <c r="F694" s="21" t="s">
        <v>325</v>
      </c>
      <c r="G694" s="21">
        <v>2013.0</v>
      </c>
      <c r="H694" s="26">
        <v>41405.0</v>
      </c>
      <c r="I694" s="21"/>
      <c r="J694" s="21"/>
      <c r="K694" s="21" t="s">
        <v>4130</v>
      </c>
      <c r="L694" s="21" t="str">
        <f>IF(ISNUMBER(VLOOKUP(A694,EXCL,1,FALSE)),"Excluido",IF(ISNUMBER(VLOOKUP(A694,POST,1,FALSE)),"PostAlerta",IF(ISNUMBER(VLOOKUP(A694,PRE,1,FALSE)),"PreAlerta","")))</f>
        <v>PreAlerta</v>
      </c>
      <c r="M694" s="21" t="str">
        <f>IF(ISNUMBER(A694),(IF(ISNUMBER(VLOOKUP(A694,KEYWORDS,1,FALSE)),"C/PalabrasClaves","S/PalabrasClaves")),"")</f>
        <v>S/PalabrasClaves</v>
      </c>
      <c r="N694" s="21" t="str">
        <f t="shared" si="11"/>
        <v/>
      </c>
      <c r="O694" s="21"/>
      <c r="P694" s="21" t="s">
        <v>4131</v>
      </c>
      <c r="Q694" s="21"/>
      <c r="R694" s="21" t="str">
        <f>LEFT('2012-2022'!$P694,4)</f>
        <v>2013</v>
      </c>
      <c r="S694" s="21" t="s">
        <v>56</v>
      </c>
      <c r="T694" s="21"/>
      <c r="U694" s="21"/>
      <c r="V694" s="21"/>
      <c r="W694" s="27"/>
      <c r="X694" s="27"/>
      <c r="Y694" s="28"/>
    </row>
    <row r="695" ht="15.75" customHeight="1">
      <c r="A695" s="21">
        <v>2.3799383E7</v>
      </c>
      <c r="B695" s="21" t="s">
        <v>4132</v>
      </c>
      <c r="C695" s="21" t="s">
        <v>4133</v>
      </c>
      <c r="D695" s="21" t="s">
        <v>4134</v>
      </c>
      <c r="E695" s="21" t="s">
        <v>4135</v>
      </c>
      <c r="F695" s="21" t="s">
        <v>4136</v>
      </c>
      <c r="G695" s="21">
        <v>2013.0</v>
      </c>
      <c r="H695" s="26">
        <v>41452.0</v>
      </c>
      <c r="I695" s="21"/>
      <c r="J695" s="21"/>
      <c r="K695" s="21"/>
      <c r="L695" s="21" t="str">
        <f>IF(ISNUMBER(VLOOKUP(A695,EXCL,1,FALSE)),"Excluido",IF(ISNUMBER(VLOOKUP(A695,POST,1,FALSE)),"PostAlerta",IF(ISNUMBER(VLOOKUP(A695,PRE,1,FALSE)),"PreAlerta","")))</f>
        <v>PreAlerta</v>
      </c>
      <c r="M695" s="21" t="str">
        <f>IF(ISNUMBER(A695),(IF(ISNUMBER(VLOOKUP(A695,KEYWORDS,1,FALSE)),"C/PalabrasClaves","S/PalabrasClaves")),"")</f>
        <v>S/PalabrasClaves</v>
      </c>
      <c r="N695" s="21" t="str">
        <f t="shared" si="11"/>
        <v/>
      </c>
      <c r="O695" s="21"/>
      <c r="P695" s="21" t="s">
        <v>4131</v>
      </c>
      <c r="Q695" s="21"/>
      <c r="R695" s="21" t="str">
        <f>LEFT('2012-2022'!$P695,4)</f>
        <v>2013</v>
      </c>
      <c r="S695" s="21" t="s">
        <v>56</v>
      </c>
      <c r="T695" s="21"/>
      <c r="U695" s="21"/>
      <c r="V695" s="21"/>
      <c r="W695" s="27"/>
      <c r="X695" s="27"/>
      <c r="Y695" s="12"/>
    </row>
    <row r="696" ht="15.75" customHeight="1">
      <c r="A696" s="21">
        <v>2.3696915E7</v>
      </c>
      <c r="B696" s="21" t="s">
        <v>4137</v>
      </c>
      <c r="C696" s="21" t="s">
        <v>4138</v>
      </c>
      <c r="D696" s="21" t="s">
        <v>4139</v>
      </c>
      <c r="E696" s="21" t="s">
        <v>2028</v>
      </c>
      <c r="F696" s="21" t="s">
        <v>2810</v>
      </c>
      <c r="G696" s="21">
        <v>2013.0</v>
      </c>
      <c r="H696" s="26">
        <v>41417.0</v>
      </c>
      <c r="I696" s="21" t="s">
        <v>4140</v>
      </c>
      <c r="J696" s="21"/>
      <c r="K696" s="21" t="s">
        <v>4141</v>
      </c>
      <c r="L696" s="21" t="str">
        <f>IF(ISNUMBER(VLOOKUP(A696,EXCL,1,FALSE)),"Excluido",IF(ISNUMBER(VLOOKUP(A696,POST,1,FALSE)),"PostAlerta",IF(ISNUMBER(VLOOKUP(A696,PRE,1,FALSE)),"PreAlerta","")))</f>
        <v>PreAlerta</v>
      </c>
      <c r="M696" s="21" t="str">
        <f>IF(ISNUMBER(A696),(IF(ISNUMBER(VLOOKUP(A696,KEYWORDS,1,FALSE)),"C/PalabrasClaves","S/PalabrasClaves")),"")</f>
        <v>S/PalabrasClaves</v>
      </c>
      <c r="N696" s="21" t="str">
        <f t="shared" si="11"/>
        <v/>
      </c>
      <c r="O696" s="21"/>
      <c r="P696" s="21" t="s">
        <v>4142</v>
      </c>
      <c r="Q696" s="21"/>
      <c r="R696" s="21" t="str">
        <f>LEFT('2012-2022'!$P696,4)</f>
        <v>2013</v>
      </c>
      <c r="S696" s="21" t="s">
        <v>56</v>
      </c>
      <c r="T696" s="21"/>
      <c r="U696" s="21"/>
      <c r="V696" s="21"/>
      <c r="W696" s="27"/>
      <c r="X696" s="27"/>
      <c r="Y696" s="28"/>
    </row>
    <row r="697" ht="15.75" customHeight="1">
      <c r="A697" s="21">
        <v>2.3704428E7</v>
      </c>
      <c r="B697" s="21" t="s">
        <v>4143</v>
      </c>
      <c r="C697" s="21" t="s">
        <v>4144</v>
      </c>
      <c r="D697" s="21" t="s">
        <v>4145</v>
      </c>
      <c r="E697" s="21" t="s">
        <v>4146</v>
      </c>
      <c r="F697" s="21" t="s">
        <v>869</v>
      </c>
      <c r="G697" s="21">
        <v>2013.0</v>
      </c>
      <c r="H697" s="26">
        <v>41419.0</v>
      </c>
      <c r="I697" s="21" t="s">
        <v>4147</v>
      </c>
      <c r="J697" s="21"/>
      <c r="K697" s="21" t="s">
        <v>4148</v>
      </c>
      <c r="L697" s="21" t="str">
        <f>IF(ISNUMBER(VLOOKUP(A697,EXCL,1,FALSE)),"Excluido",IF(ISNUMBER(VLOOKUP(A697,POST,1,FALSE)),"PostAlerta",IF(ISNUMBER(VLOOKUP(A697,PRE,1,FALSE)),"PreAlerta","")))</f>
        <v>PreAlerta</v>
      </c>
      <c r="M697" s="21" t="str">
        <f>IF(ISNUMBER(A697),(IF(ISNUMBER(VLOOKUP(A697,KEYWORDS,1,FALSE)),"C/PalabrasClaves","S/PalabrasClaves")),"")</f>
        <v>S/PalabrasClaves</v>
      </c>
      <c r="N697" s="21" t="str">
        <f t="shared" si="11"/>
        <v/>
      </c>
      <c r="O697" s="21"/>
      <c r="P697" s="21" t="s">
        <v>4149</v>
      </c>
      <c r="Q697" s="21"/>
      <c r="R697" s="21" t="str">
        <f>LEFT('2012-2022'!$P697,4)</f>
        <v>2013</v>
      </c>
      <c r="S697" s="21" t="s">
        <v>56</v>
      </c>
      <c r="T697" s="21"/>
      <c r="U697" s="21"/>
      <c r="V697" s="21"/>
      <c r="W697" s="27"/>
      <c r="X697" s="27"/>
      <c r="Y697" s="12"/>
    </row>
    <row r="698" ht="15.75" customHeight="1">
      <c r="A698" s="21">
        <v>2.3705666E7</v>
      </c>
      <c r="B698" s="21" t="s">
        <v>4150</v>
      </c>
      <c r="C698" s="21" t="s">
        <v>4151</v>
      </c>
      <c r="D698" s="21" t="s">
        <v>4152</v>
      </c>
      <c r="E698" s="21" t="s">
        <v>4153</v>
      </c>
      <c r="F698" s="21" t="s">
        <v>332</v>
      </c>
      <c r="G698" s="21">
        <v>2013.0</v>
      </c>
      <c r="H698" s="26">
        <v>41422.0</v>
      </c>
      <c r="I698" s="21" t="s">
        <v>4154</v>
      </c>
      <c r="J698" s="21"/>
      <c r="K698" s="21" t="s">
        <v>4155</v>
      </c>
      <c r="L698" s="21" t="str">
        <f>IF(ISNUMBER(VLOOKUP(A698,EXCL,1,FALSE)),"Excluido",IF(ISNUMBER(VLOOKUP(A698,POST,1,FALSE)),"PostAlerta",IF(ISNUMBER(VLOOKUP(A698,PRE,1,FALSE)),"PreAlerta","")))</f>
        <v>PreAlerta</v>
      </c>
      <c r="M698" s="21" t="str">
        <f>IF(ISNUMBER(A698),(IF(ISNUMBER(VLOOKUP(A698,KEYWORDS,1,FALSE)),"C/PalabrasClaves","S/PalabrasClaves")),"")</f>
        <v>S/PalabrasClaves</v>
      </c>
      <c r="N698" s="21" t="str">
        <f t="shared" si="11"/>
        <v/>
      </c>
      <c r="O698" s="21"/>
      <c r="P698" s="21" t="s">
        <v>4156</v>
      </c>
      <c r="Q698" s="21"/>
      <c r="R698" s="21" t="str">
        <f>LEFT('2012-2022'!$P698,4)</f>
        <v>2013</v>
      </c>
      <c r="S698" s="21" t="s">
        <v>56</v>
      </c>
      <c r="T698" s="21"/>
      <c r="U698" s="21"/>
      <c r="V698" s="21"/>
      <c r="W698" s="27"/>
      <c r="X698" s="27"/>
      <c r="Y698" s="28"/>
    </row>
    <row r="699" ht="15.75" customHeight="1">
      <c r="A699" s="21">
        <v>2.3712166E7</v>
      </c>
      <c r="B699" s="21" t="s">
        <v>4157</v>
      </c>
      <c r="C699" s="21" t="s">
        <v>4158</v>
      </c>
      <c r="D699" s="21" t="s">
        <v>4159</v>
      </c>
      <c r="E699" s="21" t="s">
        <v>4160</v>
      </c>
      <c r="F699" s="21" t="s">
        <v>4161</v>
      </c>
      <c r="G699" s="21">
        <v>2013.0</v>
      </c>
      <c r="H699" s="26">
        <v>41423.0</v>
      </c>
      <c r="I699" s="21"/>
      <c r="J699" s="21"/>
      <c r="K699" s="21" t="s">
        <v>4162</v>
      </c>
      <c r="L699" s="21" t="str">
        <f>IF(ISNUMBER(VLOOKUP(A699,EXCL,1,FALSE)),"Excluido",IF(ISNUMBER(VLOOKUP(A699,POST,1,FALSE)),"PostAlerta",IF(ISNUMBER(VLOOKUP(A699,PRE,1,FALSE)),"PreAlerta","")))</f>
        <v>PreAlerta</v>
      </c>
      <c r="M699" s="21" t="str">
        <f>IF(ISNUMBER(A699),(IF(ISNUMBER(VLOOKUP(A699,KEYWORDS,1,FALSE)),"C/PalabrasClaves","S/PalabrasClaves")),"")</f>
        <v>S/PalabrasClaves</v>
      </c>
      <c r="N699" s="21" t="str">
        <f t="shared" si="11"/>
        <v/>
      </c>
      <c r="O699" s="21"/>
      <c r="P699" s="21" t="s">
        <v>4163</v>
      </c>
      <c r="Q699" s="21"/>
      <c r="R699" s="21" t="str">
        <f>LEFT('2012-2022'!$P699,4)</f>
        <v>2013</v>
      </c>
      <c r="S699" s="21" t="s">
        <v>56</v>
      </c>
      <c r="T699" s="21"/>
      <c r="U699" s="21"/>
      <c r="V699" s="21"/>
      <c r="W699" s="27"/>
      <c r="X699" s="27"/>
      <c r="Y699" s="12"/>
    </row>
    <row r="700" ht="15.75" customHeight="1">
      <c r="A700" s="21">
        <v>2.288369E7</v>
      </c>
      <c r="B700" s="21" t="s">
        <v>4164</v>
      </c>
      <c r="C700" s="21" t="s">
        <v>4165</v>
      </c>
      <c r="D700" s="21" t="s">
        <v>4166</v>
      </c>
      <c r="E700" s="21" t="s">
        <v>4167</v>
      </c>
      <c r="F700" s="21" t="s">
        <v>1763</v>
      </c>
      <c r="G700" s="21">
        <v>2013.0</v>
      </c>
      <c r="H700" s="26">
        <v>41135.0</v>
      </c>
      <c r="I700" s="21"/>
      <c r="J700" s="21"/>
      <c r="K700" s="21" t="s">
        <v>4168</v>
      </c>
      <c r="L700" s="21" t="str">
        <f>IF(ISNUMBER(VLOOKUP(A700,EXCL,1,FALSE)),"Excluido",IF(ISNUMBER(VLOOKUP(A700,POST,1,FALSE)),"PostAlerta",IF(ISNUMBER(VLOOKUP(A700,PRE,1,FALSE)),"PreAlerta","")))</f>
        <v>PreAlerta</v>
      </c>
      <c r="M700" s="21" t="str">
        <f>IF(ISNUMBER(A700),(IF(ISNUMBER(VLOOKUP(A700,KEYWORDS,1,FALSE)),"C/PalabrasClaves","S/PalabrasClaves")),"")</f>
        <v>S/PalabrasClaves</v>
      </c>
      <c r="N700" s="21" t="str">
        <f t="shared" si="11"/>
        <v/>
      </c>
      <c r="O700" s="21"/>
      <c r="P700" s="21" t="s">
        <v>4169</v>
      </c>
      <c r="Q700" s="21"/>
      <c r="R700" s="21" t="str">
        <f>LEFT('2012-2022'!$P700,4)</f>
        <v>2013</v>
      </c>
      <c r="S700" s="21" t="s">
        <v>60</v>
      </c>
      <c r="T700" s="21"/>
      <c r="U700" s="21"/>
      <c r="V700" s="21"/>
      <c r="W700" s="27"/>
      <c r="X700" s="27"/>
      <c r="Y700" s="28"/>
    </row>
    <row r="701" ht="15.75" customHeight="1">
      <c r="A701" s="21">
        <v>2.3050728E7</v>
      </c>
      <c r="B701" s="21" t="s">
        <v>4170</v>
      </c>
      <c r="C701" s="21" t="s">
        <v>4171</v>
      </c>
      <c r="D701" s="21" t="s">
        <v>4172</v>
      </c>
      <c r="E701" s="21" t="s">
        <v>4173</v>
      </c>
      <c r="F701" s="21" t="s">
        <v>386</v>
      </c>
      <c r="G701" s="21">
        <v>2013.0</v>
      </c>
      <c r="H701" s="26">
        <v>41194.0</v>
      </c>
      <c r="I701" s="21"/>
      <c r="J701" s="21"/>
      <c r="K701" s="21" t="s">
        <v>4174</v>
      </c>
      <c r="L701" s="21" t="str">
        <f>IF(ISNUMBER(VLOOKUP(A701,EXCL,1,FALSE)),"Excluido",IF(ISNUMBER(VLOOKUP(A701,POST,1,FALSE)),"PostAlerta",IF(ISNUMBER(VLOOKUP(A701,PRE,1,FALSE)),"PreAlerta","")))</f>
        <v>PreAlerta</v>
      </c>
      <c r="M701" s="21" t="str">
        <f>IF(ISNUMBER(A701),(IF(ISNUMBER(VLOOKUP(A701,KEYWORDS,1,FALSE)),"C/PalabrasClaves","S/PalabrasClaves")),"")</f>
        <v>S/PalabrasClaves</v>
      </c>
      <c r="N701" s="21" t="str">
        <f t="shared" si="11"/>
        <v/>
      </c>
      <c r="O701" s="21"/>
      <c r="P701" s="21" t="s">
        <v>4169</v>
      </c>
      <c r="Q701" s="21"/>
      <c r="R701" s="21" t="str">
        <f>LEFT('2012-2022'!$P701,4)</f>
        <v>2013</v>
      </c>
      <c r="S701" s="21" t="s">
        <v>60</v>
      </c>
      <c r="T701" s="21"/>
      <c r="U701" s="21"/>
      <c r="V701" s="21"/>
      <c r="W701" s="27"/>
      <c r="X701" s="27"/>
      <c r="Y701" s="12"/>
    </row>
    <row r="702" ht="15.75" customHeight="1">
      <c r="A702" s="21">
        <v>2.306845E7</v>
      </c>
      <c r="B702" s="21" t="s">
        <v>4175</v>
      </c>
      <c r="C702" s="21" t="s">
        <v>4176</v>
      </c>
      <c r="D702" s="21" t="s">
        <v>4177</v>
      </c>
      <c r="E702" s="21" t="s">
        <v>225</v>
      </c>
      <c r="F702" s="21" t="s">
        <v>4178</v>
      </c>
      <c r="G702" s="21">
        <v>2013.0</v>
      </c>
      <c r="H702" s="26">
        <v>41199.0</v>
      </c>
      <c r="I702" s="21"/>
      <c r="J702" s="21"/>
      <c r="K702" s="21" t="s">
        <v>4179</v>
      </c>
      <c r="L702" s="21" t="str">
        <f>IF(ISNUMBER(VLOOKUP(A702,EXCL,1,FALSE)),"Excluido",IF(ISNUMBER(VLOOKUP(A702,POST,1,FALSE)),"PostAlerta",IF(ISNUMBER(VLOOKUP(A702,PRE,1,FALSE)),"PreAlerta","")))</f>
        <v>PreAlerta</v>
      </c>
      <c r="M702" s="21" t="str">
        <f>IF(ISNUMBER(A702),(IF(ISNUMBER(VLOOKUP(A702,KEYWORDS,1,FALSE)),"C/PalabrasClaves","S/PalabrasClaves")),"")</f>
        <v>S/PalabrasClaves</v>
      </c>
      <c r="N702" s="21" t="str">
        <f t="shared" si="11"/>
        <v/>
      </c>
      <c r="O702" s="21"/>
      <c r="P702" s="21" t="s">
        <v>4169</v>
      </c>
      <c r="Q702" s="21"/>
      <c r="R702" s="21" t="str">
        <f>LEFT('2012-2022'!$P702,4)</f>
        <v>2013</v>
      </c>
      <c r="S702" s="21" t="s">
        <v>60</v>
      </c>
      <c r="T702" s="21"/>
      <c r="U702" s="21"/>
      <c r="V702" s="21"/>
      <c r="W702" s="27"/>
      <c r="X702" s="27"/>
      <c r="Y702" s="28"/>
    </row>
    <row r="703" ht="15.75" customHeight="1">
      <c r="A703" s="21">
        <v>2.311394E7</v>
      </c>
      <c r="B703" s="21" t="s">
        <v>4180</v>
      </c>
      <c r="C703" s="21" t="s">
        <v>4181</v>
      </c>
      <c r="D703" s="21" t="s">
        <v>4182</v>
      </c>
      <c r="E703" s="21" t="s">
        <v>4183</v>
      </c>
      <c r="F703" s="21" t="s">
        <v>915</v>
      </c>
      <c r="G703" s="21">
        <v>2013.0</v>
      </c>
      <c r="H703" s="26">
        <v>41215.0</v>
      </c>
      <c r="I703" s="21"/>
      <c r="J703" s="21"/>
      <c r="K703" s="21" t="s">
        <v>4184</v>
      </c>
      <c r="L703" s="21" t="str">
        <f>IF(ISNUMBER(VLOOKUP(A703,EXCL,1,FALSE)),"Excluido",IF(ISNUMBER(VLOOKUP(A703,POST,1,FALSE)),"PostAlerta",IF(ISNUMBER(VLOOKUP(A703,PRE,1,FALSE)),"PreAlerta","")))</f>
        <v>PreAlerta</v>
      </c>
      <c r="M703" s="21" t="str">
        <f>IF(ISNUMBER(A703),(IF(ISNUMBER(VLOOKUP(A703,KEYWORDS,1,FALSE)),"C/PalabrasClaves","S/PalabrasClaves")),"")</f>
        <v>C/PalabrasClaves</v>
      </c>
      <c r="N703" s="21" t="str">
        <f t="shared" si="11"/>
        <v/>
      </c>
      <c r="O703" s="21"/>
      <c r="P703" s="21" t="s">
        <v>4169</v>
      </c>
      <c r="Q703" s="21"/>
      <c r="R703" s="21" t="str">
        <f>LEFT('2012-2022'!$P703,4)</f>
        <v>2013</v>
      </c>
      <c r="S703" s="21" t="s">
        <v>60</v>
      </c>
      <c r="T703" s="21"/>
      <c r="U703" s="21"/>
      <c r="V703" s="21"/>
      <c r="W703" s="27"/>
      <c r="X703" s="27"/>
      <c r="Y703" s="12"/>
    </row>
    <row r="704" ht="15.75" customHeight="1">
      <c r="A704" s="21">
        <v>2.3141416E7</v>
      </c>
      <c r="B704" s="21" t="s">
        <v>4185</v>
      </c>
      <c r="C704" s="21" t="s">
        <v>4186</v>
      </c>
      <c r="D704" s="21" t="s">
        <v>4187</v>
      </c>
      <c r="E704" s="21" t="s">
        <v>4188</v>
      </c>
      <c r="F704" s="21" t="s">
        <v>2268</v>
      </c>
      <c r="G704" s="21">
        <v>2013.0</v>
      </c>
      <c r="H704" s="26">
        <v>41226.0</v>
      </c>
      <c r="I704" s="21"/>
      <c r="J704" s="21"/>
      <c r="K704" s="21" t="s">
        <v>4189</v>
      </c>
      <c r="L704" s="21" t="str">
        <f>IF(ISNUMBER(VLOOKUP(A704,EXCL,1,FALSE)),"Excluido",IF(ISNUMBER(VLOOKUP(A704,POST,1,FALSE)),"PostAlerta",IF(ISNUMBER(VLOOKUP(A704,PRE,1,FALSE)),"PreAlerta","")))</f>
        <v>PreAlerta</v>
      </c>
      <c r="M704" s="21" t="str">
        <f>IF(ISNUMBER(A704),(IF(ISNUMBER(VLOOKUP(A704,KEYWORDS,1,FALSE)),"C/PalabrasClaves","S/PalabrasClaves")),"")</f>
        <v>S/PalabrasClaves</v>
      </c>
      <c r="N704" s="21" t="str">
        <f t="shared" si="11"/>
        <v/>
      </c>
      <c r="O704" s="21"/>
      <c r="P704" s="21" t="s">
        <v>4169</v>
      </c>
      <c r="Q704" s="21"/>
      <c r="R704" s="21" t="str">
        <f>LEFT('2012-2022'!$P704,4)</f>
        <v>2013</v>
      </c>
      <c r="S704" s="21" t="s">
        <v>60</v>
      </c>
      <c r="T704" s="21"/>
      <c r="U704" s="21"/>
      <c r="V704" s="21"/>
      <c r="W704" s="27"/>
      <c r="X704" s="27"/>
      <c r="Y704" s="28"/>
    </row>
    <row r="705" ht="15.75" customHeight="1">
      <c r="A705" s="21">
        <v>2.3149015E7</v>
      </c>
      <c r="B705" s="21" t="s">
        <v>4190</v>
      </c>
      <c r="C705" s="21" t="s">
        <v>4191</v>
      </c>
      <c r="D705" s="21" t="s">
        <v>4192</v>
      </c>
      <c r="E705" s="21" t="s">
        <v>4193</v>
      </c>
      <c r="F705" s="21" t="s">
        <v>915</v>
      </c>
      <c r="G705" s="21">
        <v>2013.0</v>
      </c>
      <c r="H705" s="26">
        <v>41228.0</v>
      </c>
      <c r="I705" s="21"/>
      <c r="J705" s="21"/>
      <c r="K705" s="21" t="s">
        <v>4194</v>
      </c>
      <c r="L705" s="21" t="str">
        <f>IF(ISNUMBER(VLOOKUP(A705,EXCL,1,FALSE)),"Excluido",IF(ISNUMBER(VLOOKUP(A705,POST,1,FALSE)),"PostAlerta",IF(ISNUMBER(VLOOKUP(A705,PRE,1,FALSE)),"PreAlerta","")))</f>
        <v>PreAlerta</v>
      </c>
      <c r="M705" s="21" t="str">
        <f>IF(ISNUMBER(A705),(IF(ISNUMBER(VLOOKUP(A705,KEYWORDS,1,FALSE)),"C/PalabrasClaves","S/PalabrasClaves")),"")</f>
        <v>S/PalabrasClaves</v>
      </c>
      <c r="N705" s="21" t="str">
        <f t="shared" si="11"/>
        <v/>
      </c>
      <c r="O705" s="21"/>
      <c r="P705" s="21" t="s">
        <v>4169</v>
      </c>
      <c r="Q705" s="21"/>
      <c r="R705" s="21" t="str">
        <f>LEFT('2012-2022'!$P705,4)</f>
        <v>2013</v>
      </c>
      <c r="S705" s="21" t="s">
        <v>60</v>
      </c>
      <c r="T705" s="21"/>
      <c r="U705" s="21"/>
      <c r="V705" s="21"/>
      <c r="W705" s="27"/>
      <c r="X705" s="27"/>
      <c r="Y705" s="12"/>
    </row>
    <row r="706" ht="15.75" customHeight="1">
      <c r="A706" s="21">
        <v>2.3406008E7</v>
      </c>
      <c r="B706" s="21" t="s">
        <v>4195</v>
      </c>
      <c r="C706" s="21" t="s">
        <v>4196</v>
      </c>
      <c r="D706" s="21" t="s">
        <v>4197</v>
      </c>
      <c r="E706" s="21" t="s">
        <v>4198</v>
      </c>
      <c r="F706" s="21" t="s">
        <v>4199</v>
      </c>
      <c r="G706" s="21">
        <v>2013.0</v>
      </c>
      <c r="H706" s="26">
        <v>41320.0</v>
      </c>
      <c r="I706" s="21"/>
      <c r="J706" s="21"/>
      <c r="K706" s="21" t="s">
        <v>4200</v>
      </c>
      <c r="L706" s="21" t="str">
        <f>IF(ISNUMBER(VLOOKUP(A706,EXCL,1,FALSE)),"Excluido",IF(ISNUMBER(VLOOKUP(A706,POST,1,FALSE)),"PostAlerta",IF(ISNUMBER(VLOOKUP(A706,PRE,1,FALSE)),"PreAlerta","")))</f>
        <v>Excluido</v>
      </c>
      <c r="M706" s="21" t="str">
        <f>IF(ISNUMBER(A706),(IF(ISNUMBER(VLOOKUP(A706,KEYWORDS,1,FALSE)),"C/PalabrasClaves","S/PalabrasClaves")),"")</f>
        <v>C/PalabrasClaves</v>
      </c>
      <c r="N706" s="21" t="str">
        <f t="shared" si="11"/>
        <v/>
      </c>
      <c r="O706" s="21"/>
      <c r="P706" s="21" t="s">
        <v>4169</v>
      </c>
      <c r="Q706" s="21"/>
      <c r="R706" s="21" t="str">
        <f>LEFT('2012-2022'!$P706,4)</f>
        <v>2013</v>
      </c>
      <c r="S706" s="21" t="s">
        <v>60</v>
      </c>
      <c r="T706" s="21"/>
      <c r="U706" s="21"/>
      <c r="V706" s="21"/>
      <c r="W706" s="27"/>
      <c r="X706" s="27"/>
      <c r="Y706" s="28"/>
    </row>
    <row r="707" ht="15.75" customHeight="1">
      <c r="A707" s="21">
        <v>2.347729E7</v>
      </c>
      <c r="B707" s="21" t="s">
        <v>4201</v>
      </c>
      <c r="C707" s="21" t="s">
        <v>4202</v>
      </c>
      <c r="D707" s="21" t="s">
        <v>4203</v>
      </c>
      <c r="E707" s="21" t="s">
        <v>4204</v>
      </c>
      <c r="F707" s="21" t="s">
        <v>151</v>
      </c>
      <c r="G707" s="21">
        <v>2013.0</v>
      </c>
      <c r="H707" s="26">
        <v>41346.0</v>
      </c>
      <c r="I707" s="21"/>
      <c r="J707" s="21"/>
      <c r="K707" s="21" t="s">
        <v>4205</v>
      </c>
      <c r="L707" s="21" t="str">
        <f>IF(ISNUMBER(VLOOKUP(A707,EXCL,1,FALSE)),"Excluido",IF(ISNUMBER(VLOOKUP(A707,POST,1,FALSE)),"PostAlerta",IF(ISNUMBER(VLOOKUP(A707,PRE,1,FALSE)),"PreAlerta","")))</f>
        <v>PreAlerta</v>
      </c>
      <c r="M707" s="21" t="str">
        <f>IF(ISNUMBER(A707),(IF(ISNUMBER(VLOOKUP(A707,KEYWORDS,1,FALSE)),"C/PalabrasClaves","S/PalabrasClaves")),"")</f>
        <v>S/PalabrasClaves</v>
      </c>
      <c r="N707" s="21" t="str">
        <f t="shared" si="11"/>
        <v/>
      </c>
      <c r="O707" s="21"/>
      <c r="P707" s="21" t="s">
        <v>4169</v>
      </c>
      <c r="Q707" s="21"/>
      <c r="R707" s="21" t="str">
        <f>LEFT('2012-2022'!$P707,4)</f>
        <v>2013</v>
      </c>
      <c r="S707" s="21" t="s">
        <v>60</v>
      </c>
      <c r="T707" s="21"/>
      <c r="U707" s="21"/>
      <c r="V707" s="21"/>
      <c r="W707" s="27"/>
      <c r="X707" s="27"/>
      <c r="Y707" s="12"/>
    </row>
    <row r="708" ht="15.75" customHeight="1">
      <c r="A708" s="21">
        <v>2.3501057E7</v>
      </c>
      <c r="B708" s="21" t="s">
        <v>4206</v>
      </c>
      <c r="C708" s="21" t="s">
        <v>4207</v>
      </c>
      <c r="D708" s="21" t="s">
        <v>4208</v>
      </c>
      <c r="E708" s="21" t="s">
        <v>4209</v>
      </c>
      <c r="F708" s="21" t="s">
        <v>3226</v>
      </c>
      <c r="G708" s="21">
        <v>2013.0</v>
      </c>
      <c r="H708" s="26">
        <v>41352.0</v>
      </c>
      <c r="I708" s="21"/>
      <c r="J708" s="21"/>
      <c r="K708" s="21" t="s">
        <v>4210</v>
      </c>
      <c r="L708" s="21" t="str">
        <f>IF(ISNUMBER(VLOOKUP(A708,EXCL,1,FALSE)),"Excluido",IF(ISNUMBER(VLOOKUP(A708,POST,1,FALSE)),"PostAlerta",IF(ISNUMBER(VLOOKUP(A708,PRE,1,FALSE)),"PreAlerta","")))</f>
        <v>PreAlerta</v>
      </c>
      <c r="M708" s="21" t="str">
        <f>IF(ISNUMBER(A708),(IF(ISNUMBER(VLOOKUP(A708,KEYWORDS,1,FALSE)),"C/PalabrasClaves","S/PalabrasClaves")),"")</f>
        <v>S/PalabrasClaves</v>
      </c>
      <c r="N708" s="21" t="str">
        <f t="shared" si="11"/>
        <v/>
      </c>
      <c r="O708" s="21"/>
      <c r="P708" s="21" t="s">
        <v>4169</v>
      </c>
      <c r="Q708" s="21"/>
      <c r="R708" s="21" t="str">
        <f>LEFT('2012-2022'!$P708,4)</f>
        <v>2013</v>
      </c>
      <c r="S708" s="21" t="s">
        <v>60</v>
      </c>
      <c r="T708" s="21"/>
      <c r="U708" s="21"/>
      <c r="V708" s="21"/>
      <c r="W708" s="27"/>
      <c r="X708" s="27"/>
      <c r="Y708" s="28"/>
    </row>
    <row r="709" ht="15.75" customHeight="1">
      <c r="A709" s="21">
        <v>2.3508761E7</v>
      </c>
      <c r="B709" s="21" t="s">
        <v>4211</v>
      </c>
      <c r="C709" s="21" t="s">
        <v>4212</v>
      </c>
      <c r="D709" s="21" t="s">
        <v>4213</v>
      </c>
      <c r="E709" s="21" t="s">
        <v>2653</v>
      </c>
      <c r="F709" s="21" t="s">
        <v>376</v>
      </c>
      <c r="G709" s="21">
        <v>2013.0</v>
      </c>
      <c r="H709" s="26">
        <v>41353.0</v>
      </c>
      <c r="I709" s="21"/>
      <c r="J709" s="21"/>
      <c r="K709" s="21" t="s">
        <v>4214</v>
      </c>
      <c r="L709" s="21" t="str">
        <f>IF(ISNUMBER(VLOOKUP(A709,EXCL,1,FALSE)),"Excluido",IF(ISNUMBER(VLOOKUP(A709,POST,1,FALSE)),"PostAlerta",IF(ISNUMBER(VLOOKUP(A709,PRE,1,FALSE)),"PreAlerta","")))</f>
        <v>PreAlerta</v>
      </c>
      <c r="M709" s="21" t="str">
        <f>IF(ISNUMBER(A709),(IF(ISNUMBER(VLOOKUP(A709,KEYWORDS,1,FALSE)),"C/PalabrasClaves","S/PalabrasClaves")),"")</f>
        <v>C/PalabrasClaves</v>
      </c>
      <c r="N709" s="21" t="str">
        <f t="shared" si="11"/>
        <v/>
      </c>
      <c r="O709" s="21"/>
      <c r="P709" s="21" t="s">
        <v>4169</v>
      </c>
      <c r="Q709" s="21"/>
      <c r="R709" s="21" t="str">
        <f>LEFT('2012-2022'!$P709,4)</f>
        <v>2013</v>
      </c>
      <c r="S709" s="21" t="s">
        <v>60</v>
      </c>
      <c r="T709" s="21"/>
      <c r="U709" s="21"/>
      <c r="V709" s="21"/>
      <c r="W709" s="27"/>
      <c r="X709" s="27"/>
      <c r="Y709" s="12"/>
    </row>
    <row r="710" ht="15.75" customHeight="1">
      <c r="A710" s="21">
        <v>2.3511303E7</v>
      </c>
      <c r="B710" s="21" t="s">
        <v>4215</v>
      </c>
      <c r="C710" s="21" t="s">
        <v>4216</v>
      </c>
      <c r="D710" s="21" t="s">
        <v>4217</v>
      </c>
      <c r="E710" s="21" t="s">
        <v>4218</v>
      </c>
      <c r="F710" s="21" t="s">
        <v>458</v>
      </c>
      <c r="G710" s="21">
        <v>2013.0</v>
      </c>
      <c r="H710" s="26">
        <v>41354.0</v>
      </c>
      <c r="I710" s="21"/>
      <c r="J710" s="21"/>
      <c r="K710" s="21" t="s">
        <v>4219</v>
      </c>
      <c r="L710" s="21" t="str">
        <f>IF(ISNUMBER(VLOOKUP(A710,EXCL,1,FALSE)),"Excluido",IF(ISNUMBER(VLOOKUP(A710,POST,1,FALSE)),"PostAlerta",IF(ISNUMBER(VLOOKUP(A710,PRE,1,FALSE)),"PreAlerta","")))</f>
        <v>PreAlerta</v>
      </c>
      <c r="M710" s="21" t="str">
        <f>IF(ISNUMBER(A710),(IF(ISNUMBER(VLOOKUP(A710,KEYWORDS,1,FALSE)),"C/PalabrasClaves","S/PalabrasClaves")),"")</f>
        <v>S/PalabrasClaves</v>
      </c>
      <c r="N710" s="21" t="str">
        <f t="shared" si="11"/>
        <v/>
      </c>
      <c r="O710" s="21"/>
      <c r="P710" s="21" t="s">
        <v>4169</v>
      </c>
      <c r="Q710" s="21"/>
      <c r="R710" s="21" t="str">
        <f>LEFT('2012-2022'!$P710,4)</f>
        <v>2013</v>
      </c>
      <c r="S710" s="21" t="s">
        <v>60</v>
      </c>
      <c r="T710" s="21"/>
      <c r="U710" s="21"/>
      <c r="V710" s="21"/>
      <c r="W710" s="27"/>
      <c r="X710" s="27"/>
      <c r="Y710" s="28"/>
    </row>
    <row r="711" ht="15.75" customHeight="1">
      <c r="A711" s="21">
        <v>2.3522936E7</v>
      </c>
      <c r="B711" s="21" t="s">
        <v>4220</v>
      </c>
      <c r="C711" s="21" t="s">
        <v>4221</v>
      </c>
      <c r="D711" s="21" t="s">
        <v>4222</v>
      </c>
      <c r="E711" s="21" t="s">
        <v>4223</v>
      </c>
      <c r="F711" s="21" t="s">
        <v>496</v>
      </c>
      <c r="G711" s="21">
        <v>2013.0</v>
      </c>
      <c r="H711" s="26">
        <v>41359.0</v>
      </c>
      <c r="I711" s="21" t="s">
        <v>4224</v>
      </c>
      <c r="J711" s="21" t="s">
        <v>4225</v>
      </c>
      <c r="K711" s="21" t="s">
        <v>4226</v>
      </c>
      <c r="L711" s="21" t="str">
        <f>IF(ISNUMBER(VLOOKUP(A711,EXCL,1,FALSE)),"Excluido",IF(ISNUMBER(VLOOKUP(A711,POST,1,FALSE)),"PostAlerta",IF(ISNUMBER(VLOOKUP(A711,PRE,1,FALSE)),"PreAlerta","")))</f>
        <v>PreAlerta</v>
      </c>
      <c r="M711" s="21" t="str">
        <f>IF(ISNUMBER(A711),(IF(ISNUMBER(VLOOKUP(A711,KEYWORDS,1,FALSE)),"C/PalabrasClaves","S/PalabrasClaves")),"")</f>
        <v>S/PalabrasClaves</v>
      </c>
      <c r="N711" s="21" t="str">
        <f t="shared" si="11"/>
        <v/>
      </c>
      <c r="O711" s="21"/>
      <c r="P711" s="21" t="s">
        <v>4169</v>
      </c>
      <c r="Q711" s="21"/>
      <c r="R711" s="21" t="str">
        <f>LEFT('2012-2022'!$P711,4)</f>
        <v>2013</v>
      </c>
      <c r="S711" s="21" t="s">
        <v>60</v>
      </c>
      <c r="T711" s="21"/>
      <c r="U711" s="21"/>
      <c r="V711" s="21"/>
      <c r="W711" s="27"/>
      <c r="X711" s="27"/>
      <c r="Y711" s="12"/>
    </row>
    <row r="712" ht="15.75" customHeight="1">
      <c r="A712" s="21">
        <v>2.3528989E7</v>
      </c>
      <c r="B712" s="21" t="s">
        <v>4227</v>
      </c>
      <c r="C712" s="21" t="s">
        <v>4228</v>
      </c>
      <c r="D712" s="21" t="s">
        <v>4229</v>
      </c>
      <c r="E712" s="21" t="s">
        <v>4230</v>
      </c>
      <c r="F712" s="21" t="s">
        <v>496</v>
      </c>
      <c r="G712" s="21">
        <v>2013.0</v>
      </c>
      <c r="H712" s="26">
        <v>41360.0</v>
      </c>
      <c r="I712" s="21"/>
      <c r="J712" s="21"/>
      <c r="K712" s="21" t="s">
        <v>4231</v>
      </c>
      <c r="L712" s="21" t="str">
        <f>IF(ISNUMBER(VLOOKUP(A712,EXCL,1,FALSE)),"Excluido",IF(ISNUMBER(VLOOKUP(A712,POST,1,FALSE)),"PostAlerta",IF(ISNUMBER(VLOOKUP(A712,PRE,1,FALSE)),"PreAlerta","")))</f>
        <v>PreAlerta</v>
      </c>
      <c r="M712" s="21" t="str">
        <f>IF(ISNUMBER(A712),(IF(ISNUMBER(VLOOKUP(A712,KEYWORDS,1,FALSE)),"C/PalabrasClaves","S/PalabrasClaves")),"")</f>
        <v>S/PalabrasClaves</v>
      </c>
      <c r="N712" s="21" t="str">
        <f t="shared" si="11"/>
        <v/>
      </c>
      <c r="O712" s="21"/>
      <c r="P712" s="21" t="s">
        <v>4169</v>
      </c>
      <c r="Q712" s="21"/>
      <c r="R712" s="21" t="str">
        <f>LEFT('2012-2022'!$P712,4)</f>
        <v>2013</v>
      </c>
      <c r="S712" s="21" t="s">
        <v>60</v>
      </c>
      <c r="T712" s="21"/>
      <c r="U712" s="21"/>
      <c r="V712" s="21"/>
      <c r="W712" s="27"/>
      <c r="X712" s="27"/>
      <c r="Y712" s="28"/>
    </row>
    <row r="713" ht="15.75" customHeight="1">
      <c r="A713" s="21">
        <v>2.352899E7</v>
      </c>
      <c r="B713" s="21" t="s">
        <v>4232</v>
      </c>
      <c r="C713" s="21" t="s">
        <v>4233</v>
      </c>
      <c r="D713" s="21" t="s">
        <v>4234</v>
      </c>
      <c r="E713" s="21" t="s">
        <v>3489</v>
      </c>
      <c r="F713" s="21" t="s">
        <v>496</v>
      </c>
      <c r="G713" s="21">
        <v>2013.0</v>
      </c>
      <c r="H713" s="26">
        <v>41360.0</v>
      </c>
      <c r="I713" s="21"/>
      <c r="J713" s="21"/>
      <c r="K713" s="21" t="s">
        <v>4235</v>
      </c>
      <c r="L713" s="21" t="str">
        <f>IF(ISNUMBER(VLOOKUP(A713,EXCL,1,FALSE)),"Excluido",IF(ISNUMBER(VLOOKUP(A713,POST,1,FALSE)),"PostAlerta",IF(ISNUMBER(VLOOKUP(A713,PRE,1,FALSE)),"PreAlerta","")))</f>
        <v>PreAlerta</v>
      </c>
      <c r="M713" s="21" t="str">
        <f>IF(ISNUMBER(A713),(IF(ISNUMBER(VLOOKUP(A713,KEYWORDS,1,FALSE)),"C/PalabrasClaves","S/PalabrasClaves")),"")</f>
        <v>S/PalabrasClaves</v>
      </c>
      <c r="N713" s="21" t="str">
        <f t="shared" si="11"/>
        <v/>
      </c>
      <c r="O713" s="21"/>
      <c r="P713" s="21" t="s">
        <v>4169</v>
      </c>
      <c r="Q713" s="21"/>
      <c r="R713" s="21" t="str">
        <f>LEFT('2012-2022'!$P713,4)</f>
        <v>2013</v>
      </c>
      <c r="S713" s="21" t="s">
        <v>60</v>
      </c>
      <c r="T713" s="21"/>
      <c r="U713" s="21"/>
      <c r="V713" s="21"/>
      <c r="W713" s="27"/>
      <c r="X713" s="27"/>
      <c r="Y713" s="12"/>
    </row>
    <row r="714" ht="15.75" customHeight="1">
      <c r="A714" s="21">
        <v>2.3571115E7</v>
      </c>
      <c r="B714" s="21" t="s">
        <v>4236</v>
      </c>
      <c r="C714" s="21" t="s">
        <v>4237</v>
      </c>
      <c r="D714" s="21" t="s">
        <v>4238</v>
      </c>
      <c r="E714" s="21" t="s">
        <v>3505</v>
      </c>
      <c r="F714" s="21" t="s">
        <v>496</v>
      </c>
      <c r="G714" s="21">
        <v>2013.0</v>
      </c>
      <c r="H714" s="26">
        <v>41375.0</v>
      </c>
      <c r="I714" s="21"/>
      <c r="J714" s="21"/>
      <c r="K714" s="21" t="s">
        <v>4239</v>
      </c>
      <c r="L714" s="21" t="str">
        <f>IF(ISNUMBER(VLOOKUP(A714,EXCL,1,FALSE)),"Excluido",IF(ISNUMBER(VLOOKUP(A714,POST,1,FALSE)),"PostAlerta",IF(ISNUMBER(VLOOKUP(A714,PRE,1,FALSE)),"PreAlerta","")))</f>
        <v>PreAlerta</v>
      </c>
      <c r="M714" s="21" t="str">
        <f>IF(ISNUMBER(A714),(IF(ISNUMBER(VLOOKUP(A714,KEYWORDS,1,FALSE)),"C/PalabrasClaves","S/PalabrasClaves")),"")</f>
        <v>S/PalabrasClaves</v>
      </c>
      <c r="N714" s="21" t="str">
        <f t="shared" si="11"/>
        <v/>
      </c>
      <c r="O714" s="21"/>
      <c r="P714" s="21" t="s">
        <v>4169</v>
      </c>
      <c r="Q714" s="21"/>
      <c r="R714" s="21" t="str">
        <f>LEFT('2012-2022'!$P714,4)</f>
        <v>2013</v>
      </c>
      <c r="S714" s="21" t="s">
        <v>60</v>
      </c>
      <c r="T714" s="21"/>
      <c r="U714" s="21"/>
      <c r="V714" s="21"/>
      <c r="W714" s="27"/>
      <c r="X714" s="27"/>
      <c r="Y714" s="28"/>
    </row>
    <row r="715" ht="15.75" customHeight="1">
      <c r="A715" s="21">
        <v>2.3576542E7</v>
      </c>
      <c r="B715" s="21" t="s">
        <v>4240</v>
      </c>
      <c r="C715" s="21" t="s">
        <v>4241</v>
      </c>
      <c r="D715" s="21" t="s">
        <v>4242</v>
      </c>
      <c r="E715" s="21" t="s">
        <v>4243</v>
      </c>
      <c r="F715" s="21" t="s">
        <v>175</v>
      </c>
      <c r="G715" s="21">
        <v>2013.0</v>
      </c>
      <c r="H715" s="26">
        <v>41376.0</v>
      </c>
      <c r="I715" s="21" t="s">
        <v>4244</v>
      </c>
      <c r="J715" s="21"/>
      <c r="K715" s="21" t="s">
        <v>4245</v>
      </c>
      <c r="L715" s="21" t="str">
        <f>IF(ISNUMBER(VLOOKUP(A715,EXCL,1,FALSE)),"Excluido",IF(ISNUMBER(VLOOKUP(A715,POST,1,FALSE)),"PostAlerta",IF(ISNUMBER(VLOOKUP(A715,PRE,1,FALSE)),"PreAlerta","")))</f>
        <v>PreAlerta</v>
      </c>
      <c r="M715" s="21" t="str">
        <f>IF(ISNUMBER(A715),(IF(ISNUMBER(VLOOKUP(A715,KEYWORDS,1,FALSE)),"C/PalabrasClaves","S/PalabrasClaves")),"")</f>
        <v>S/PalabrasClaves</v>
      </c>
      <c r="N715" s="21" t="str">
        <f t="shared" si="11"/>
        <v/>
      </c>
      <c r="O715" s="21"/>
      <c r="P715" s="21" t="s">
        <v>4169</v>
      </c>
      <c r="Q715" s="21"/>
      <c r="R715" s="21" t="str">
        <f>LEFT('2012-2022'!$P715,4)</f>
        <v>2013</v>
      </c>
      <c r="S715" s="21" t="s">
        <v>60</v>
      </c>
      <c r="T715" s="21"/>
      <c r="U715" s="21"/>
      <c r="V715" s="21"/>
      <c r="W715" s="27"/>
      <c r="X715" s="27"/>
      <c r="Y715" s="12"/>
    </row>
    <row r="716" ht="15.75" customHeight="1">
      <c r="A716" s="21">
        <v>2.3589529E7</v>
      </c>
      <c r="B716" s="21" t="s">
        <v>4246</v>
      </c>
      <c r="C716" s="21" t="s">
        <v>4247</v>
      </c>
      <c r="D716" s="21" t="s">
        <v>4248</v>
      </c>
      <c r="E716" s="21" t="s">
        <v>4249</v>
      </c>
      <c r="F716" s="21" t="s">
        <v>520</v>
      </c>
      <c r="G716" s="21">
        <v>2013.0</v>
      </c>
      <c r="H716" s="26">
        <v>41381.0</v>
      </c>
      <c r="I716" s="21" t="s">
        <v>4250</v>
      </c>
      <c r="J716" s="21"/>
      <c r="K716" s="21" t="s">
        <v>4251</v>
      </c>
      <c r="L716" s="21" t="str">
        <f>IF(ISNUMBER(VLOOKUP(A716,EXCL,1,FALSE)),"Excluido",IF(ISNUMBER(VLOOKUP(A716,POST,1,FALSE)),"PostAlerta",IF(ISNUMBER(VLOOKUP(A716,PRE,1,FALSE)),"PreAlerta","")))</f>
        <v>PreAlerta</v>
      </c>
      <c r="M716" s="21" t="str">
        <f>IF(ISNUMBER(A716),(IF(ISNUMBER(VLOOKUP(A716,KEYWORDS,1,FALSE)),"C/PalabrasClaves","S/PalabrasClaves")),"")</f>
        <v>S/PalabrasClaves</v>
      </c>
      <c r="N716" s="21" t="str">
        <f t="shared" si="11"/>
        <v/>
      </c>
      <c r="O716" s="21"/>
      <c r="P716" s="21" t="s">
        <v>4169</v>
      </c>
      <c r="Q716" s="21"/>
      <c r="R716" s="21" t="str">
        <f>LEFT('2012-2022'!$P716,4)</f>
        <v>2013</v>
      </c>
      <c r="S716" s="21" t="s">
        <v>60</v>
      </c>
      <c r="T716" s="21"/>
      <c r="U716" s="21"/>
      <c r="V716" s="21"/>
      <c r="W716" s="27"/>
      <c r="X716" s="27"/>
      <c r="Y716" s="28"/>
    </row>
    <row r="717" ht="15.75" customHeight="1">
      <c r="A717" s="21">
        <v>2.3590323E7</v>
      </c>
      <c r="B717" s="21" t="s">
        <v>4252</v>
      </c>
      <c r="C717" s="21" t="s">
        <v>4253</v>
      </c>
      <c r="D717" s="21" t="s">
        <v>4254</v>
      </c>
      <c r="E717" s="21" t="s">
        <v>4255</v>
      </c>
      <c r="F717" s="21" t="s">
        <v>151</v>
      </c>
      <c r="G717" s="21">
        <v>2013.0</v>
      </c>
      <c r="H717" s="26">
        <v>41382.0</v>
      </c>
      <c r="I717" s="21"/>
      <c r="J717" s="21"/>
      <c r="K717" s="21" t="s">
        <v>4256</v>
      </c>
      <c r="L717" s="21" t="str">
        <f>IF(ISNUMBER(VLOOKUP(A717,EXCL,1,FALSE)),"Excluido",IF(ISNUMBER(VLOOKUP(A717,POST,1,FALSE)),"PostAlerta",IF(ISNUMBER(VLOOKUP(A717,PRE,1,FALSE)),"PreAlerta","")))</f>
        <v>Excluido</v>
      </c>
      <c r="M717" s="21" t="str">
        <f>IF(ISNUMBER(A717),(IF(ISNUMBER(VLOOKUP(A717,KEYWORDS,1,FALSE)),"C/PalabrasClaves","S/PalabrasClaves")),"")</f>
        <v>S/PalabrasClaves</v>
      </c>
      <c r="N717" s="21" t="str">
        <f t="shared" si="11"/>
        <v/>
      </c>
      <c r="O717" s="21"/>
      <c r="P717" s="21" t="s">
        <v>4169</v>
      </c>
      <c r="Q717" s="21"/>
      <c r="R717" s="21" t="str">
        <f>LEFT('2012-2022'!$P717,4)</f>
        <v>2013</v>
      </c>
      <c r="S717" s="21" t="s">
        <v>60</v>
      </c>
      <c r="T717" s="21"/>
      <c r="U717" s="21"/>
      <c r="V717" s="21"/>
      <c r="W717" s="27"/>
      <c r="X717" s="27"/>
      <c r="Y717" s="12"/>
    </row>
    <row r="718" ht="15.75" customHeight="1">
      <c r="A718" s="21">
        <v>2.3590326E7</v>
      </c>
      <c r="B718" s="21" t="s">
        <v>4257</v>
      </c>
      <c r="C718" s="21" t="s">
        <v>4258</v>
      </c>
      <c r="D718" s="21" t="s">
        <v>4259</v>
      </c>
      <c r="E718" s="21" t="s">
        <v>150</v>
      </c>
      <c r="F718" s="21" t="s">
        <v>151</v>
      </c>
      <c r="G718" s="21">
        <v>2013.0</v>
      </c>
      <c r="H718" s="26">
        <v>41382.0</v>
      </c>
      <c r="I718" s="21" t="s">
        <v>4260</v>
      </c>
      <c r="J718" s="21"/>
      <c r="K718" s="21" t="s">
        <v>4261</v>
      </c>
      <c r="L718" s="21" t="str">
        <f>IF(ISNUMBER(VLOOKUP(A718,EXCL,1,FALSE)),"Excluido",IF(ISNUMBER(VLOOKUP(A718,POST,1,FALSE)),"PostAlerta",IF(ISNUMBER(VLOOKUP(A718,PRE,1,FALSE)),"PreAlerta","")))</f>
        <v>PreAlerta</v>
      </c>
      <c r="M718" s="21" t="str">
        <f>IF(ISNUMBER(A718),(IF(ISNUMBER(VLOOKUP(A718,KEYWORDS,1,FALSE)),"C/PalabrasClaves","S/PalabrasClaves")),"")</f>
        <v>S/PalabrasClaves</v>
      </c>
      <c r="N718" s="21" t="str">
        <f t="shared" si="11"/>
        <v/>
      </c>
      <c r="O718" s="21"/>
      <c r="P718" s="21" t="s">
        <v>4169</v>
      </c>
      <c r="Q718" s="21"/>
      <c r="R718" s="21" t="str">
        <f>LEFT('2012-2022'!$P718,4)</f>
        <v>2013</v>
      </c>
      <c r="S718" s="21" t="s">
        <v>60</v>
      </c>
      <c r="T718" s="21"/>
      <c r="U718" s="21"/>
      <c r="V718" s="21"/>
      <c r="W718" s="27"/>
      <c r="X718" s="27"/>
      <c r="Y718" s="28"/>
    </row>
    <row r="719" ht="15.75" customHeight="1">
      <c r="A719" s="21">
        <v>2.3619288E7</v>
      </c>
      <c r="B719" s="21" t="s">
        <v>4262</v>
      </c>
      <c r="C719" s="21" t="s">
        <v>4263</v>
      </c>
      <c r="D719" s="21" t="s">
        <v>4264</v>
      </c>
      <c r="E719" s="21" t="s">
        <v>4265</v>
      </c>
      <c r="F719" s="21" t="s">
        <v>4266</v>
      </c>
      <c r="G719" s="21">
        <v>2013.0</v>
      </c>
      <c r="H719" s="26">
        <v>41391.0</v>
      </c>
      <c r="I719" s="21"/>
      <c r="J719" s="21"/>
      <c r="K719" s="21" t="s">
        <v>4267</v>
      </c>
      <c r="L719" s="21" t="str">
        <f>IF(ISNUMBER(VLOOKUP(A719,EXCL,1,FALSE)),"Excluido",IF(ISNUMBER(VLOOKUP(A719,POST,1,FALSE)),"PostAlerta",IF(ISNUMBER(VLOOKUP(A719,PRE,1,FALSE)),"PreAlerta","")))</f>
        <v>PreAlerta</v>
      </c>
      <c r="M719" s="21" t="str">
        <f>IF(ISNUMBER(A719),(IF(ISNUMBER(VLOOKUP(A719,KEYWORDS,1,FALSE)),"C/PalabrasClaves","S/PalabrasClaves")),"")</f>
        <v>S/PalabrasClaves</v>
      </c>
      <c r="N719" s="21" t="str">
        <f t="shared" si="11"/>
        <v/>
      </c>
      <c r="O719" s="21"/>
      <c r="P719" s="21" t="s">
        <v>4169</v>
      </c>
      <c r="Q719" s="21"/>
      <c r="R719" s="21" t="str">
        <f>LEFT('2012-2022'!$P719,4)</f>
        <v>2013</v>
      </c>
      <c r="S719" s="21" t="s">
        <v>60</v>
      </c>
      <c r="T719" s="21"/>
      <c r="U719" s="21"/>
      <c r="V719" s="21"/>
      <c r="W719" s="27"/>
      <c r="X719" s="27"/>
      <c r="Y719" s="12"/>
    </row>
    <row r="720" ht="15.75" customHeight="1">
      <c r="A720" s="21">
        <v>2.3647393E7</v>
      </c>
      <c r="B720" s="21" t="s">
        <v>4268</v>
      </c>
      <c r="C720" s="21" t="s">
        <v>4269</v>
      </c>
      <c r="D720" s="21" t="s">
        <v>4270</v>
      </c>
      <c r="E720" s="21" t="s">
        <v>4271</v>
      </c>
      <c r="F720" s="21" t="s">
        <v>3517</v>
      </c>
      <c r="G720" s="21">
        <v>2013.0</v>
      </c>
      <c r="H720" s="26">
        <v>41402.0</v>
      </c>
      <c r="I720" s="21"/>
      <c r="J720" s="21"/>
      <c r="K720" s="21" t="s">
        <v>4272</v>
      </c>
      <c r="L720" s="21" t="str">
        <f>IF(ISNUMBER(VLOOKUP(A720,EXCL,1,FALSE)),"Excluido",IF(ISNUMBER(VLOOKUP(A720,POST,1,FALSE)),"PostAlerta",IF(ISNUMBER(VLOOKUP(A720,PRE,1,FALSE)),"PreAlerta","")))</f>
        <v>Excluido</v>
      </c>
      <c r="M720" s="21" t="str">
        <f>IF(ISNUMBER(A720),(IF(ISNUMBER(VLOOKUP(A720,KEYWORDS,1,FALSE)),"C/PalabrasClaves","S/PalabrasClaves")),"")</f>
        <v>S/PalabrasClaves</v>
      </c>
      <c r="N720" s="21" t="str">
        <f t="shared" si="11"/>
        <v/>
      </c>
      <c r="O720" s="21"/>
      <c r="P720" s="21" t="s">
        <v>4169</v>
      </c>
      <c r="Q720" s="21"/>
      <c r="R720" s="21" t="str">
        <f>LEFT('2012-2022'!$P720,4)</f>
        <v>2013</v>
      </c>
      <c r="S720" s="21" t="s">
        <v>60</v>
      </c>
      <c r="T720" s="21"/>
      <c r="U720" s="21"/>
      <c r="V720" s="21"/>
      <c r="W720" s="27"/>
      <c r="X720" s="27"/>
      <c r="Y720" s="28"/>
    </row>
    <row r="721" ht="15.75" customHeight="1">
      <c r="A721" s="21">
        <v>2.3671034E7</v>
      </c>
      <c r="B721" s="21" t="s">
        <v>4273</v>
      </c>
      <c r="C721" s="21" t="s">
        <v>4274</v>
      </c>
      <c r="D721" s="21" t="s">
        <v>4275</v>
      </c>
      <c r="E721" s="21" t="s">
        <v>4276</v>
      </c>
      <c r="F721" s="21" t="s">
        <v>4277</v>
      </c>
      <c r="G721" s="21">
        <v>2013.0</v>
      </c>
      <c r="H721" s="26">
        <v>41409.0</v>
      </c>
      <c r="I721" s="21"/>
      <c r="J721" s="21"/>
      <c r="K721" s="21" t="s">
        <v>4278</v>
      </c>
      <c r="L721" s="21" t="str">
        <f>IF(ISNUMBER(VLOOKUP(A721,EXCL,1,FALSE)),"Excluido",IF(ISNUMBER(VLOOKUP(A721,POST,1,FALSE)),"PostAlerta",IF(ISNUMBER(VLOOKUP(A721,PRE,1,FALSE)),"PreAlerta","")))</f>
        <v>PreAlerta</v>
      </c>
      <c r="M721" s="21" t="str">
        <f>IF(ISNUMBER(A721),(IF(ISNUMBER(VLOOKUP(A721,KEYWORDS,1,FALSE)),"C/PalabrasClaves","S/PalabrasClaves")),"")</f>
        <v>S/PalabrasClaves</v>
      </c>
      <c r="N721" s="21" t="str">
        <f t="shared" si="11"/>
        <v/>
      </c>
      <c r="O721" s="21"/>
      <c r="P721" s="21" t="s">
        <v>4169</v>
      </c>
      <c r="Q721" s="21"/>
      <c r="R721" s="21" t="str">
        <f>LEFT('2012-2022'!$P721,4)</f>
        <v>2013</v>
      </c>
      <c r="S721" s="21" t="s">
        <v>60</v>
      </c>
      <c r="T721" s="21"/>
      <c r="U721" s="21"/>
      <c r="V721" s="21"/>
      <c r="W721" s="27"/>
      <c r="X721" s="27"/>
      <c r="Y721" s="12"/>
    </row>
    <row r="722" ht="15.75" customHeight="1">
      <c r="A722" s="21">
        <v>2.3701629E7</v>
      </c>
      <c r="B722" s="21" t="s">
        <v>4279</v>
      </c>
      <c r="C722" s="21" t="s">
        <v>4280</v>
      </c>
      <c r="D722" s="21" t="s">
        <v>4281</v>
      </c>
      <c r="E722" s="21" t="s">
        <v>4282</v>
      </c>
      <c r="F722" s="21" t="s">
        <v>995</v>
      </c>
      <c r="G722" s="21">
        <v>2013.0</v>
      </c>
      <c r="H722" s="26">
        <v>41419.0</v>
      </c>
      <c r="I722" s="21"/>
      <c r="J722" s="21"/>
      <c r="K722" s="21" t="s">
        <v>4283</v>
      </c>
      <c r="L722" s="21" t="str">
        <f>IF(ISNUMBER(VLOOKUP(A722,EXCL,1,FALSE)),"Excluido",IF(ISNUMBER(VLOOKUP(A722,POST,1,FALSE)),"PostAlerta",IF(ISNUMBER(VLOOKUP(A722,PRE,1,FALSE)),"PreAlerta","")))</f>
        <v>PreAlerta</v>
      </c>
      <c r="M722" s="21" t="str">
        <f>IF(ISNUMBER(A722),(IF(ISNUMBER(VLOOKUP(A722,KEYWORDS,1,FALSE)),"C/PalabrasClaves","S/PalabrasClaves")),"")</f>
        <v>S/PalabrasClaves</v>
      </c>
      <c r="N722" s="21" t="str">
        <f t="shared" si="11"/>
        <v/>
      </c>
      <c r="O722" s="21"/>
      <c r="P722" s="21" t="s">
        <v>4169</v>
      </c>
      <c r="Q722" s="21"/>
      <c r="R722" s="21" t="str">
        <f>LEFT('2012-2022'!$P722,4)</f>
        <v>2013</v>
      </c>
      <c r="S722" s="21" t="s">
        <v>60</v>
      </c>
      <c r="T722" s="21"/>
      <c r="U722" s="21"/>
      <c r="V722" s="21"/>
      <c r="W722" s="27"/>
      <c r="X722" s="27"/>
      <c r="Y722" s="28"/>
    </row>
    <row r="723" ht="15.75" customHeight="1">
      <c r="A723" s="21">
        <v>2.3726053E7</v>
      </c>
      <c r="B723" s="21" t="s">
        <v>4284</v>
      </c>
      <c r="C723" s="21" t="s">
        <v>4285</v>
      </c>
      <c r="D723" s="21" t="s">
        <v>4286</v>
      </c>
      <c r="E723" s="21" t="s">
        <v>2883</v>
      </c>
      <c r="F723" s="21" t="s">
        <v>1076</v>
      </c>
      <c r="G723" s="21">
        <v>2013.0</v>
      </c>
      <c r="H723" s="26">
        <v>41429.0</v>
      </c>
      <c r="I723" s="21"/>
      <c r="J723" s="21"/>
      <c r="K723" s="21" t="s">
        <v>4287</v>
      </c>
      <c r="L723" s="21" t="str">
        <f>IF(ISNUMBER(VLOOKUP(A723,EXCL,1,FALSE)),"Excluido",IF(ISNUMBER(VLOOKUP(A723,POST,1,FALSE)),"PostAlerta",IF(ISNUMBER(VLOOKUP(A723,PRE,1,FALSE)),"PreAlerta","")))</f>
        <v>PreAlerta</v>
      </c>
      <c r="M723" s="21" t="str">
        <f>IF(ISNUMBER(A723),(IF(ISNUMBER(VLOOKUP(A723,KEYWORDS,1,FALSE)),"C/PalabrasClaves","S/PalabrasClaves")),"")</f>
        <v>S/PalabrasClaves</v>
      </c>
      <c r="N723" s="21" t="str">
        <f t="shared" si="11"/>
        <v/>
      </c>
      <c r="O723" s="21"/>
      <c r="P723" s="21" t="s">
        <v>4169</v>
      </c>
      <c r="Q723" s="21"/>
      <c r="R723" s="21" t="str">
        <f>LEFT('2012-2022'!$P723,4)</f>
        <v>2013</v>
      </c>
      <c r="S723" s="21" t="s">
        <v>60</v>
      </c>
      <c r="T723" s="21"/>
      <c r="U723" s="21"/>
      <c r="V723" s="21"/>
      <c r="W723" s="27"/>
      <c r="X723" s="27"/>
      <c r="Y723" s="12"/>
    </row>
    <row r="724" ht="15.75" customHeight="1">
      <c r="A724" s="21">
        <v>2.3732449E7</v>
      </c>
      <c r="B724" s="21" t="s">
        <v>4288</v>
      </c>
      <c r="C724" s="21" t="s">
        <v>4289</v>
      </c>
      <c r="D724" s="21" t="s">
        <v>4290</v>
      </c>
      <c r="E724" s="21" t="s">
        <v>4291</v>
      </c>
      <c r="F724" s="21" t="s">
        <v>4292</v>
      </c>
      <c r="G724" s="21">
        <v>2013.0</v>
      </c>
      <c r="H724" s="26">
        <v>41430.0</v>
      </c>
      <c r="I724" s="21"/>
      <c r="J724" s="21"/>
      <c r="K724" s="21" t="s">
        <v>4293</v>
      </c>
      <c r="L724" s="21" t="str">
        <f>IF(ISNUMBER(VLOOKUP(A724,EXCL,1,FALSE)),"Excluido",IF(ISNUMBER(VLOOKUP(A724,POST,1,FALSE)),"PostAlerta",IF(ISNUMBER(VLOOKUP(A724,PRE,1,FALSE)),"PreAlerta","")))</f>
        <v>Excluido</v>
      </c>
      <c r="M724" s="21" t="str">
        <f>IF(ISNUMBER(A724),(IF(ISNUMBER(VLOOKUP(A724,KEYWORDS,1,FALSE)),"C/PalabrasClaves","S/PalabrasClaves")),"")</f>
        <v>S/PalabrasClaves</v>
      </c>
      <c r="N724" s="21" t="str">
        <f t="shared" si="11"/>
        <v/>
      </c>
      <c r="O724" s="21"/>
      <c r="P724" s="21" t="s">
        <v>4169</v>
      </c>
      <c r="Q724" s="21"/>
      <c r="R724" s="21" t="str">
        <f>LEFT('2012-2022'!$P724,4)</f>
        <v>2013</v>
      </c>
      <c r="S724" s="21" t="s">
        <v>60</v>
      </c>
      <c r="T724" s="21"/>
      <c r="U724" s="21"/>
      <c r="V724" s="21"/>
      <c r="W724" s="27"/>
      <c r="X724" s="27"/>
      <c r="Y724" s="28"/>
    </row>
    <row r="725" ht="15.75" customHeight="1">
      <c r="A725" s="21">
        <v>2.3735173E7</v>
      </c>
      <c r="B725" s="21" t="s">
        <v>4294</v>
      </c>
      <c r="C725" s="21" t="s">
        <v>4295</v>
      </c>
      <c r="D725" s="21" t="s">
        <v>4296</v>
      </c>
      <c r="E725" s="21" t="s">
        <v>3158</v>
      </c>
      <c r="F725" s="21" t="s">
        <v>508</v>
      </c>
      <c r="G725" s="21">
        <v>2013.0</v>
      </c>
      <c r="H725" s="26">
        <v>41431.0</v>
      </c>
      <c r="I725" s="21" t="s">
        <v>4297</v>
      </c>
      <c r="J725" s="21"/>
      <c r="K725" s="21" t="s">
        <v>4298</v>
      </c>
      <c r="L725" s="21" t="str">
        <f>IF(ISNUMBER(VLOOKUP(A725,EXCL,1,FALSE)),"Excluido",IF(ISNUMBER(VLOOKUP(A725,POST,1,FALSE)),"PostAlerta",IF(ISNUMBER(VLOOKUP(A725,PRE,1,FALSE)),"PreAlerta","")))</f>
        <v>PreAlerta</v>
      </c>
      <c r="M725" s="21" t="str">
        <f>IF(ISNUMBER(A725),(IF(ISNUMBER(VLOOKUP(A725,KEYWORDS,1,FALSE)),"C/PalabrasClaves","S/PalabrasClaves")),"")</f>
        <v>S/PalabrasClaves</v>
      </c>
      <c r="N725" s="21" t="str">
        <f t="shared" si="11"/>
        <v/>
      </c>
      <c r="O725" s="21"/>
      <c r="P725" s="21" t="s">
        <v>4169</v>
      </c>
      <c r="Q725" s="21"/>
      <c r="R725" s="21" t="str">
        <f>LEFT('2012-2022'!$P725,4)</f>
        <v>2013</v>
      </c>
      <c r="S725" s="21" t="s">
        <v>60</v>
      </c>
      <c r="T725" s="21"/>
      <c r="U725" s="21"/>
      <c r="V725" s="21"/>
      <c r="W725" s="27"/>
      <c r="X725" s="27"/>
      <c r="Y725" s="12"/>
    </row>
    <row r="726" ht="15.75" customHeight="1">
      <c r="A726" s="21">
        <v>2.3808094E7</v>
      </c>
      <c r="B726" s="21" t="s">
        <v>4299</v>
      </c>
      <c r="C726" s="21" t="s">
        <v>4300</v>
      </c>
      <c r="D726" s="21" t="s">
        <v>4301</v>
      </c>
      <c r="E726" s="21" t="s">
        <v>4302</v>
      </c>
      <c r="F726" s="21" t="s">
        <v>4303</v>
      </c>
      <c r="G726" s="21">
        <v>2013.0</v>
      </c>
      <c r="H726" s="26">
        <v>41457.0</v>
      </c>
      <c r="I726" s="21"/>
      <c r="J726" s="21"/>
      <c r="K726" s="21"/>
      <c r="L726" s="21" t="str">
        <f>IF(ISNUMBER(VLOOKUP(A726,EXCL,1,FALSE)),"Excluido",IF(ISNUMBER(VLOOKUP(A726,POST,1,FALSE)),"PostAlerta",IF(ISNUMBER(VLOOKUP(A726,PRE,1,FALSE)),"PreAlerta","")))</f>
        <v>PreAlerta</v>
      </c>
      <c r="M726" s="21" t="str">
        <f>IF(ISNUMBER(A726),(IF(ISNUMBER(VLOOKUP(A726,KEYWORDS,1,FALSE)),"C/PalabrasClaves","S/PalabrasClaves")),"")</f>
        <v>S/PalabrasClaves</v>
      </c>
      <c r="N726" s="21" t="str">
        <f t="shared" si="11"/>
        <v/>
      </c>
      <c r="O726" s="21"/>
      <c r="P726" s="21" t="s">
        <v>4169</v>
      </c>
      <c r="Q726" s="21"/>
      <c r="R726" s="21" t="str">
        <f>LEFT('2012-2022'!$P726,4)</f>
        <v>2013</v>
      </c>
      <c r="S726" s="21" t="s">
        <v>60</v>
      </c>
      <c r="T726" s="21"/>
      <c r="U726" s="21"/>
      <c r="V726" s="21"/>
      <c r="W726" s="27"/>
      <c r="X726" s="27"/>
      <c r="Y726" s="28"/>
    </row>
    <row r="727" ht="15.75" customHeight="1">
      <c r="A727" s="21">
        <v>2.3816506E7</v>
      </c>
      <c r="B727" s="21" t="s">
        <v>4304</v>
      </c>
      <c r="C727" s="21" t="s">
        <v>4305</v>
      </c>
      <c r="D727" s="21" t="s">
        <v>4306</v>
      </c>
      <c r="E727" s="21" t="s">
        <v>4307</v>
      </c>
      <c r="F727" s="21" t="s">
        <v>318</v>
      </c>
      <c r="G727" s="21">
        <v>2013.0</v>
      </c>
      <c r="H727" s="26">
        <v>41458.0</v>
      </c>
      <c r="I727" s="21" t="s">
        <v>4308</v>
      </c>
      <c r="J727" s="21"/>
      <c r="K727" s="21" t="s">
        <v>4309</v>
      </c>
      <c r="L727" s="21" t="str">
        <f>IF(ISNUMBER(VLOOKUP(A727,EXCL,1,FALSE)),"Excluido",IF(ISNUMBER(VLOOKUP(A727,POST,1,FALSE)),"PostAlerta",IF(ISNUMBER(VLOOKUP(A727,PRE,1,FALSE)),"PreAlerta","")))</f>
        <v>PreAlerta</v>
      </c>
      <c r="M727" s="21" t="str">
        <f>IF(ISNUMBER(A727),(IF(ISNUMBER(VLOOKUP(A727,KEYWORDS,1,FALSE)),"C/PalabrasClaves","S/PalabrasClaves")),"")</f>
        <v>S/PalabrasClaves</v>
      </c>
      <c r="N727" s="21" t="str">
        <f t="shared" si="11"/>
        <v/>
      </c>
      <c r="O727" s="21"/>
      <c r="P727" s="21" t="s">
        <v>4169</v>
      </c>
      <c r="Q727" s="21"/>
      <c r="R727" s="21" t="str">
        <f>LEFT('2012-2022'!$P727,4)</f>
        <v>2013</v>
      </c>
      <c r="S727" s="21" t="s">
        <v>60</v>
      </c>
      <c r="T727" s="21"/>
      <c r="U727" s="21"/>
      <c r="V727" s="21"/>
      <c r="W727" s="27"/>
      <c r="X727" s="27"/>
      <c r="Y727" s="12"/>
    </row>
    <row r="728" ht="15.75" customHeight="1">
      <c r="A728" s="21">
        <v>2.3816508E7</v>
      </c>
      <c r="B728" s="21" t="s">
        <v>4310</v>
      </c>
      <c r="C728" s="21" t="s">
        <v>4311</v>
      </c>
      <c r="D728" s="21" t="s">
        <v>4312</v>
      </c>
      <c r="E728" s="21" t="s">
        <v>4313</v>
      </c>
      <c r="F728" s="21" t="s">
        <v>318</v>
      </c>
      <c r="G728" s="21">
        <v>2013.0</v>
      </c>
      <c r="H728" s="26">
        <v>41458.0</v>
      </c>
      <c r="I728" s="21" t="s">
        <v>4314</v>
      </c>
      <c r="J728" s="21"/>
      <c r="K728" s="21" t="s">
        <v>4315</v>
      </c>
      <c r="L728" s="21" t="str">
        <f>IF(ISNUMBER(VLOOKUP(A728,EXCL,1,FALSE)),"Excluido",IF(ISNUMBER(VLOOKUP(A728,POST,1,FALSE)),"PostAlerta",IF(ISNUMBER(VLOOKUP(A728,PRE,1,FALSE)),"PreAlerta","")))</f>
        <v>Excluido</v>
      </c>
      <c r="M728" s="21" t="str">
        <f>IF(ISNUMBER(A728),(IF(ISNUMBER(VLOOKUP(A728,KEYWORDS,1,FALSE)),"C/PalabrasClaves","S/PalabrasClaves")),"")</f>
        <v>S/PalabrasClaves</v>
      </c>
      <c r="N728" s="21" t="str">
        <f t="shared" si="11"/>
        <v/>
      </c>
      <c r="O728" s="21"/>
      <c r="P728" s="21" t="s">
        <v>4169</v>
      </c>
      <c r="Q728" s="21"/>
      <c r="R728" s="21" t="str">
        <f>LEFT('2012-2022'!$P728,4)</f>
        <v>2013</v>
      </c>
      <c r="S728" s="21" t="s">
        <v>60</v>
      </c>
      <c r="T728" s="21"/>
      <c r="U728" s="21"/>
      <c r="V728" s="21"/>
      <c r="W728" s="27"/>
      <c r="X728" s="27"/>
      <c r="Y728" s="28"/>
    </row>
    <row r="729" ht="15.75" customHeight="1">
      <c r="A729" s="21">
        <v>2.3828002E7</v>
      </c>
      <c r="B729" s="21" t="s">
        <v>4316</v>
      </c>
      <c r="C729" s="21" t="s">
        <v>4317</v>
      </c>
      <c r="D729" s="21" t="s">
        <v>4318</v>
      </c>
      <c r="E729" s="21" t="s">
        <v>4319</v>
      </c>
      <c r="F729" s="21" t="s">
        <v>1776</v>
      </c>
      <c r="G729" s="21">
        <v>2013.0</v>
      </c>
      <c r="H729" s="26">
        <v>41461.0</v>
      </c>
      <c r="I729" s="21" t="s">
        <v>4320</v>
      </c>
      <c r="J729" s="21"/>
      <c r="K729" s="21" t="s">
        <v>4321</v>
      </c>
      <c r="L729" s="21" t="str">
        <f>IF(ISNUMBER(VLOOKUP(A729,EXCL,1,FALSE)),"Excluido",IF(ISNUMBER(VLOOKUP(A729,POST,1,FALSE)),"PostAlerta",IF(ISNUMBER(VLOOKUP(A729,PRE,1,FALSE)),"PreAlerta","")))</f>
        <v>PreAlerta</v>
      </c>
      <c r="M729" s="21" t="str">
        <f>IF(ISNUMBER(A729),(IF(ISNUMBER(VLOOKUP(A729,KEYWORDS,1,FALSE)),"C/PalabrasClaves","S/PalabrasClaves")),"")</f>
        <v>S/PalabrasClaves</v>
      </c>
      <c r="N729" s="21" t="str">
        <f t="shared" si="11"/>
        <v/>
      </c>
      <c r="O729" s="21"/>
      <c r="P729" s="21" t="s">
        <v>4169</v>
      </c>
      <c r="Q729" s="21"/>
      <c r="R729" s="21" t="str">
        <f>LEFT('2012-2022'!$P729,4)</f>
        <v>2013</v>
      </c>
      <c r="S729" s="21" t="s">
        <v>60</v>
      </c>
      <c r="T729" s="21"/>
      <c r="U729" s="21"/>
      <c r="V729" s="21"/>
      <c r="W729" s="27"/>
      <c r="X729" s="27"/>
      <c r="Y729" s="12"/>
    </row>
    <row r="730" ht="15.75" customHeight="1">
      <c r="A730" s="21">
        <v>2.390614E7</v>
      </c>
      <c r="B730" s="21" t="s">
        <v>4322</v>
      </c>
      <c r="C730" s="21" t="s">
        <v>4323</v>
      </c>
      <c r="D730" s="21" t="s">
        <v>4324</v>
      </c>
      <c r="E730" s="21" t="s">
        <v>4325</v>
      </c>
      <c r="F730" s="21" t="s">
        <v>4326</v>
      </c>
      <c r="G730" s="21">
        <v>2013.0</v>
      </c>
      <c r="H730" s="26">
        <v>41489.0</v>
      </c>
      <c r="I730" s="21"/>
      <c r="J730" s="21"/>
      <c r="K730" s="21" t="s">
        <v>4327</v>
      </c>
      <c r="L730" s="21" t="str">
        <f>IF(ISNUMBER(VLOOKUP(A730,EXCL,1,FALSE)),"Excluido",IF(ISNUMBER(VLOOKUP(A730,POST,1,FALSE)),"PostAlerta",IF(ISNUMBER(VLOOKUP(A730,PRE,1,FALSE)),"PreAlerta","")))</f>
        <v>PreAlerta</v>
      </c>
      <c r="M730" s="21" t="str">
        <f>IF(ISNUMBER(A730),(IF(ISNUMBER(VLOOKUP(A730,KEYWORDS,1,FALSE)),"C/PalabrasClaves","S/PalabrasClaves")),"")</f>
        <v>S/PalabrasClaves</v>
      </c>
      <c r="N730" s="21" t="str">
        <f t="shared" si="11"/>
        <v/>
      </c>
      <c r="O730" s="21"/>
      <c r="P730" s="21" t="s">
        <v>4169</v>
      </c>
      <c r="Q730" s="21"/>
      <c r="R730" s="21" t="str">
        <f>LEFT('2012-2022'!$P730,4)</f>
        <v>2013</v>
      </c>
      <c r="S730" s="21" t="s">
        <v>60</v>
      </c>
      <c r="T730" s="21"/>
      <c r="U730" s="21"/>
      <c r="V730" s="21"/>
      <c r="W730" s="27"/>
      <c r="X730" s="27"/>
      <c r="Y730" s="28"/>
    </row>
    <row r="731" ht="15.75" customHeight="1">
      <c r="A731" s="21">
        <v>2.3955885E7</v>
      </c>
      <c r="B731" s="21" t="s">
        <v>4328</v>
      </c>
      <c r="C731" s="21" t="s">
        <v>4329</v>
      </c>
      <c r="D731" s="21" t="s">
        <v>4330</v>
      </c>
      <c r="E731" s="21" t="s">
        <v>4331</v>
      </c>
      <c r="F731" s="21" t="s">
        <v>3814</v>
      </c>
      <c r="G731" s="21">
        <v>2013.0</v>
      </c>
      <c r="H731" s="26">
        <v>41506.0</v>
      </c>
      <c r="I731" s="21"/>
      <c r="J731" s="21"/>
      <c r="K731" s="21" t="s">
        <v>4332</v>
      </c>
      <c r="L731" s="21" t="str">
        <f>IF(ISNUMBER(VLOOKUP(A731,EXCL,1,FALSE)),"Excluido",IF(ISNUMBER(VLOOKUP(A731,POST,1,FALSE)),"PostAlerta",IF(ISNUMBER(VLOOKUP(A731,PRE,1,FALSE)),"PreAlerta","")))</f>
        <v>PreAlerta</v>
      </c>
      <c r="M731" s="21" t="str">
        <f>IF(ISNUMBER(A731),(IF(ISNUMBER(VLOOKUP(A731,KEYWORDS,1,FALSE)),"C/PalabrasClaves","S/PalabrasClaves")),"")</f>
        <v>S/PalabrasClaves</v>
      </c>
      <c r="N731" s="21" t="str">
        <f t="shared" si="11"/>
        <v/>
      </c>
      <c r="O731" s="21"/>
      <c r="P731" s="21" t="s">
        <v>4169</v>
      </c>
      <c r="Q731" s="21"/>
      <c r="R731" s="21" t="str">
        <f>LEFT('2012-2022'!$P731,4)</f>
        <v>2013</v>
      </c>
      <c r="S731" s="21" t="s">
        <v>60</v>
      </c>
      <c r="T731" s="21"/>
      <c r="U731" s="21"/>
      <c r="V731" s="21"/>
      <c r="W731" s="27"/>
      <c r="X731" s="27"/>
      <c r="Y731" s="12"/>
    </row>
    <row r="732" ht="15.75" customHeight="1">
      <c r="A732" s="21">
        <v>2.39595E7</v>
      </c>
      <c r="B732" s="21" t="s">
        <v>4333</v>
      </c>
      <c r="C732" s="21" t="s">
        <v>4334</v>
      </c>
      <c r="D732" s="21" t="s">
        <v>4335</v>
      </c>
      <c r="E732" s="21" t="s">
        <v>4336</v>
      </c>
      <c r="F732" s="21" t="s">
        <v>308</v>
      </c>
      <c r="G732" s="21">
        <v>2013.0</v>
      </c>
      <c r="H732" s="26">
        <v>41507.0</v>
      </c>
      <c r="I732" s="21"/>
      <c r="J732" s="21"/>
      <c r="K732" s="21"/>
      <c r="L732" s="21" t="str">
        <f>IF(ISNUMBER(VLOOKUP(A732,EXCL,1,FALSE)),"Excluido",IF(ISNUMBER(VLOOKUP(A732,POST,1,FALSE)),"PostAlerta",IF(ISNUMBER(VLOOKUP(A732,PRE,1,FALSE)),"PreAlerta","")))</f>
        <v>PreAlerta</v>
      </c>
      <c r="M732" s="21" t="str">
        <f>IF(ISNUMBER(A732),(IF(ISNUMBER(VLOOKUP(A732,KEYWORDS,1,FALSE)),"C/PalabrasClaves","S/PalabrasClaves")),"")</f>
        <v>S/PalabrasClaves</v>
      </c>
      <c r="N732" s="21" t="str">
        <f t="shared" si="11"/>
        <v/>
      </c>
      <c r="O732" s="21"/>
      <c r="P732" s="21" t="s">
        <v>4169</v>
      </c>
      <c r="Q732" s="21"/>
      <c r="R732" s="21" t="str">
        <f>LEFT('2012-2022'!$P732,4)</f>
        <v>2013</v>
      </c>
      <c r="S732" s="21" t="s">
        <v>60</v>
      </c>
      <c r="T732" s="21"/>
      <c r="U732" s="21"/>
      <c r="V732" s="21"/>
      <c r="W732" s="27"/>
      <c r="X732" s="27"/>
      <c r="Y732" s="28"/>
    </row>
    <row r="733" ht="15.75" customHeight="1">
      <c r="A733" s="21">
        <v>2.4125623E7</v>
      </c>
      <c r="B733" s="21" t="s">
        <v>4337</v>
      </c>
      <c r="C733" s="21" t="s">
        <v>4338</v>
      </c>
      <c r="D733" s="21" t="s">
        <v>4339</v>
      </c>
      <c r="E733" s="21" t="s">
        <v>4340</v>
      </c>
      <c r="F733" s="21" t="s">
        <v>781</v>
      </c>
      <c r="G733" s="21">
        <v>2013.0</v>
      </c>
      <c r="H733" s="26">
        <v>41563.0</v>
      </c>
      <c r="I733" s="21"/>
      <c r="J733" s="21"/>
      <c r="K733" s="21"/>
      <c r="L733" s="21" t="str">
        <f>IF(ISNUMBER(VLOOKUP(A733,EXCL,1,FALSE)),"Excluido",IF(ISNUMBER(VLOOKUP(A733,POST,1,FALSE)),"PostAlerta",IF(ISNUMBER(VLOOKUP(A733,PRE,1,FALSE)),"PreAlerta","")))</f>
        <v>Excluido</v>
      </c>
      <c r="M733" s="21" t="str">
        <f>IF(ISNUMBER(A733),(IF(ISNUMBER(VLOOKUP(A733,KEYWORDS,1,FALSE)),"C/PalabrasClaves","S/PalabrasClaves")),"")</f>
        <v>S/PalabrasClaves</v>
      </c>
      <c r="N733" s="21" t="str">
        <f t="shared" si="11"/>
        <v/>
      </c>
      <c r="O733" s="21"/>
      <c r="P733" s="21" t="s">
        <v>4169</v>
      </c>
      <c r="Q733" s="21"/>
      <c r="R733" s="21" t="str">
        <f>LEFT('2012-2022'!$P733,4)</f>
        <v>2013</v>
      </c>
      <c r="S733" s="21" t="s">
        <v>60</v>
      </c>
      <c r="T733" s="21"/>
      <c r="U733" s="21"/>
      <c r="V733" s="21"/>
      <c r="W733" s="27"/>
      <c r="X733" s="27"/>
      <c r="Y733" s="12"/>
    </row>
    <row r="734" ht="15.75" customHeight="1">
      <c r="A734" s="21">
        <v>2.4155447E7</v>
      </c>
      <c r="B734" s="21" t="s">
        <v>4341</v>
      </c>
      <c r="C734" s="21" t="s">
        <v>4342</v>
      </c>
      <c r="D734" s="21" t="s">
        <v>4343</v>
      </c>
      <c r="E734" s="21" t="s">
        <v>4344</v>
      </c>
      <c r="F734" s="21" t="s">
        <v>1580</v>
      </c>
      <c r="G734" s="21">
        <v>2013.0</v>
      </c>
      <c r="H734" s="26">
        <v>41572.0</v>
      </c>
      <c r="I734" s="21" t="s">
        <v>4345</v>
      </c>
      <c r="J734" s="21"/>
      <c r="K734" s="21"/>
      <c r="L734" s="21" t="str">
        <f>IF(ISNUMBER(VLOOKUP(A734,EXCL,1,FALSE)),"Excluido",IF(ISNUMBER(VLOOKUP(A734,POST,1,FALSE)),"PostAlerta",IF(ISNUMBER(VLOOKUP(A734,PRE,1,FALSE)),"PreAlerta","")))</f>
        <v>Excluido</v>
      </c>
      <c r="M734" s="21" t="str">
        <f>IF(ISNUMBER(A734),(IF(ISNUMBER(VLOOKUP(A734,KEYWORDS,1,FALSE)),"C/PalabrasClaves","S/PalabrasClaves")),"")</f>
        <v>S/PalabrasClaves</v>
      </c>
      <c r="N734" s="21" t="str">
        <f t="shared" si="11"/>
        <v/>
      </c>
      <c r="O734" s="21"/>
      <c r="P734" s="21" t="s">
        <v>4169</v>
      </c>
      <c r="Q734" s="21"/>
      <c r="R734" s="21" t="str">
        <f>LEFT('2012-2022'!$P734,4)</f>
        <v>2013</v>
      </c>
      <c r="S734" s="21" t="s">
        <v>60</v>
      </c>
      <c r="T734" s="21"/>
      <c r="U734" s="21"/>
      <c r="V734" s="21"/>
      <c r="W734" s="27"/>
      <c r="X734" s="27"/>
      <c r="Y734" s="28"/>
    </row>
    <row r="735" ht="15.75" customHeight="1">
      <c r="A735" s="21">
        <v>2.3731951E7</v>
      </c>
      <c r="B735" s="21" t="s">
        <v>4346</v>
      </c>
      <c r="C735" s="21" t="s">
        <v>4347</v>
      </c>
      <c r="D735" s="21" t="s">
        <v>4348</v>
      </c>
      <c r="E735" s="21" t="s">
        <v>489</v>
      </c>
      <c r="F735" s="21" t="s">
        <v>332</v>
      </c>
      <c r="G735" s="21">
        <v>2013.0</v>
      </c>
      <c r="H735" s="26">
        <v>41430.0</v>
      </c>
      <c r="I735" s="21" t="s">
        <v>4349</v>
      </c>
      <c r="J735" s="21"/>
      <c r="K735" s="21" t="s">
        <v>4350</v>
      </c>
      <c r="L735" s="21" t="str">
        <f>IF(ISNUMBER(VLOOKUP(A735,EXCL,1,FALSE)),"Excluido",IF(ISNUMBER(VLOOKUP(A735,POST,1,FALSE)),"PostAlerta",IF(ISNUMBER(VLOOKUP(A735,PRE,1,FALSE)),"PreAlerta","")))</f>
        <v>PreAlerta</v>
      </c>
      <c r="M735" s="21" t="str">
        <f>IF(ISNUMBER(A735),(IF(ISNUMBER(VLOOKUP(A735,KEYWORDS,1,FALSE)),"C/PalabrasClaves","S/PalabrasClaves")),"")</f>
        <v>S/PalabrasClaves</v>
      </c>
      <c r="N735" s="21" t="str">
        <f t="shared" si="11"/>
        <v/>
      </c>
      <c r="O735" s="21"/>
      <c r="P735" s="21" t="s">
        <v>4351</v>
      </c>
      <c r="Q735" s="21"/>
      <c r="R735" s="21" t="str">
        <f>LEFT('2012-2022'!$P735,4)</f>
        <v>2013</v>
      </c>
      <c r="S735" s="21" t="s">
        <v>60</v>
      </c>
      <c r="T735" s="21"/>
      <c r="U735" s="21"/>
      <c r="V735" s="21"/>
      <c r="W735" s="27"/>
      <c r="X735" s="27"/>
      <c r="Y735" s="12"/>
    </row>
    <row r="736" ht="15.75" customHeight="1">
      <c r="A736" s="21">
        <v>2.3755311E7</v>
      </c>
      <c r="B736" s="21" t="s">
        <v>4352</v>
      </c>
      <c r="C736" s="21" t="s">
        <v>4353</v>
      </c>
      <c r="D736" s="21" t="s">
        <v>4354</v>
      </c>
      <c r="E736" s="21" t="s">
        <v>4129</v>
      </c>
      <c r="F736" s="21" t="s">
        <v>2810</v>
      </c>
      <c r="G736" s="21">
        <v>2013.0</v>
      </c>
      <c r="H736" s="26">
        <v>41437.0</v>
      </c>
      <c r="I736" s="21" t="s">
        <v>4355</v>
      </c>
      <c r="J736" s="21"/>
      <c r="K736" s="21" t="s">
        <v>4356</v>
      </c>
      <c r="L736" s="21" t="str">
        <f>IF(ISNUMBER(VLOOKUP(A736,EXCL,1,FALSE)),"Excluido",IF(ISNUMBER(VLOOKUP(A736,POST,1,FALSE)),"PostAlerta",IF(ISNUMBER(VLOOKUP(A736,PRE,1,FALSE)),"PreAlerta","")))</f>
        <v>PreAlerta</v>
      </c>
      <c r="M736" s="21" t="str">
        <f>IF(ISNUMBER(A736),(IF(ISNUMBER(VLOOKUP(A736,KEYWORDS,1,FALSE)),"C/PalabrasClaves","S/PalabrasClaves")),"")</f>
        <v>S/PalabrasClaves</v>
      </c>
      <c r="N736" s="21" t="str">
        <f t="shared" si="11"/>
        <v/>
      </c>
      <c r="O736" s="21"/>
      <c r="P736" s="21" t="s">
        <v>4357</v>
      </c>
      <c r="Q736" s="21"/>
      <c r="R736" s="21" t="str">
        <f>LEFT('2012-2022'!$P736,4)</f>
        <v>2013</v>
      </c>
      <c r="S736" s="21" t="s">
        <v>60</v>
      </c>
      <c r="T736" s="21"/>
      <c r="U736" s="21"/>
      <c r="V736" s="21"/>
      <c r="W736" s="27"/>
      <c r="X736" s="27"/>
      <c r="Y736" s="28"/>
    </row>
    <row r="737" ht="15.75" customHeight="1">
      <c r="A737" s="21">
        <v>2.3576788E7</v>
      </c>
      <c r="B737" s="21" t="s">
        <v>4358</v>
      </c>
      <c r="C737" s="21" t="s">
        <v>4359</v>
      </c>
      <c r="D737" s="21" t="s">
        <v>4360</v>
      </c>
      <c r="E737" s="21" t="s">
        <v>4361</v>
      </c>
      <c r="F737" s="21" t="s">
        <v>796</v>
      </c>
      <c r="G737" s="21">
        <v>2013.0</v>
      </c>
      <c r="H737" s="26">
        <v>41376.0</v>
      </c>
      <c r="I737" s="21" t="s">
        <v>4362</v>
      </c>
      <c r="J737" s="21"/>
      <c r="K737" s="21" t="s">
        <v>4363</v>
      </c>
      <c r="L737" s="21" t="str">
        <f>IF(ISNUMBER(VLOOKUP(A737,EXCL,1,FALSE)),"Excluido",IF(ISNUMBER(VLOOKUP(A737,POST,1,FALSE)),"PostAlerta",IF(ISNUMBER(VLOOKUP(A737,PRE,1,FALSE)),"PreAlerta","")))</f>
        <v>PreAlerta</v>
      </c>
      <c r="M737" s="21" t="str">
        <f>IF(ISNUMBER(A737),(IF(ISNUMBER(VLOOKUP(A737,KEYWORDS,1,FALSE)),"C/PalabrasClaves","S/PalabrasClaves")),"")</f>
        <v>S/PalabrasClaves</v>
      </c>
      <c r="N737" s="21" t="str">
        <f t="shared" si="11"/>
        <v/>
      </c>
      <c r="O737" s="21"/>
      <c r="P737" s="21" t="s">
        <v>3844</v>
      </c>
      <c r="Q737" s="21"/>
      <c r="R737" s="21" t="str">
        <f>LEFT('2012-2022'!$P737,4)</f>
        <v>2013</v>
      </c>
      <c r="S737" s="21" t="s">
        <v>53</v>
      </c>
      <c r="T737" s="21"/>
      <c r="U737" s="21"/>
      <c r="V737" s="21"/>
      <c r="W737" s="27"/>
      <c r="X737" s="27"/>
      <c r="Y737" s="12"/>
    </row>
    <row r="738" ht="15.75" customHeight="1">
      <c r="A738" s="21">
        <v>2.3785455E7</v>
      </c>
      <c r="B738" s="21" t="s">
        <v>4364</v>
      </c>
      <c r="C738" s="21" t="s">
        <v>4365</v>
      </c>
      <c r="D738" s="21" t="s">
        <v>4366</v>
      </c>
      <c r="E738" s="21" t="s">
        <v>156</v>
      </c>
      <c r="F738" s="21" t="s">
        <v>2831</v>
      </c>
      <c r="G738" s="21">
        <v>2013.0</v>
      </c>
      <c r="H738" s="26">
        <v>41446.0</v>
      </c>
      <c r="I738" s="21" t="s">
        <v>4367</v>
      </c>
      <c r="J738" s="21"/>
      <c r="K738" s="21" t="s">
        <v>4368</v>
      </c>
      <c r="L738" s="21" t="str">
        <f>IF(ISNUMBER(VLOOKUP(A738,EXCL,1,FALSE)),"Excluido",IF(ISNUMBER(VLOOKUP(A738,POST,1,FALSE)),"PostAlerta",IF(ISNUMBER(VLOOKUP(A738,PRE,1,FALSE)),"PreAlerta","")))</f>
        <v>PreAlerta</v>
      </c>
      <c r="M738" s="21" t="str">
        <f>IF(ISNUMBER(A738),(IF(ISNUMBER(VLOOKUP(A738,KEYWORDS,1,FALSE)),"C/PalabrasClaves","S/PalabrasClaves")),"")</f>
        <v>S/PalabrasClaves</v>
      </c>
      <c r="N738" s="21" t="str">
        <f t="shared" si="11"/>
        <v/>
      </c>
      <c r="O738" s="21"/>
      <c r="P738" s="21" t="s">
        <v>4369</v>
      </c>
      <c r="Q738" s="21"/>
      <c r="R738" s="21" t="str">
        <f>LEFT('2012-2022'!$P738,4)</f>
        <v>2013</v>
      </c>
      <c r="S738" s="21" t="s">
        <v>60</v>
      </c>
      <c r="T738" s="21"/>
      <c r="U738" s="21"/>
      <c r="V738" s="21"/>
      <c r="W738" s="27"/>
      <c r="X738" s="27"/>
      <c r="Y738" s="28"/>
    </row>
    <row r="739" ht="15.75" customHeight="1">
      <c r="A739" s="21">
        <v>2.3919713E7</v>
      </c>
      <c r="B739" s="21" t="s">
        <v>4370</v>
      </c>
      <c r="C739" s="21" t="s">
        <v>4371</v>
      </c>
      <c r="D739" s="21" t="s">
        <v>4372</v>
      </c>
      <c r="E739" s="21" t="s">
        <v>4373</v>
      </c>
      <c r="F739" s="21" t="s">
        <v>4374</v>
      </c>
      <c r="G739" s="21">
        <v>2013.0</v>
      </c>
      <c r="H739" s="26">
        <v>41494.0</v>
      </c>
      <c r="I739" s="21"/>
      <c r="J739" s="21"/>
      <c r="K739" s="21" t="s">
        <v>4375</v>
      </c>
      <c r="L739" s="21" t="str">
        <f>IF(ISNUMBER(VLOOKUP(A739,EXCL,1,FALSE)),"Excluido",IF(ISNUMBER(VLOOKUP(A739,POST,1,FALSE)),"PostAlerta",IF(ISNUMBER(VLOOKUP(A739,PRE,1,FALSE)),"PreAlerta","")))</f>
        <v>PreAlerta</v>
      </c>
      <c r="M739" s="21" t="str">
        <f>IF(ISNUMBER(A739),(IF(ISNUMBER(VLOOKUP(A739,KEYWORDS,1,FALSE)),"C/PalabrasClaves","S/PalabrasClaves")),"")</f>
        <v>S/PalabrasClaves</v>
      </c>
      <c r="N739" s="21" t="str">
        <f t="shared" si="11"/>
        <v/>
      </c>
      <c r="O739" s="21"/>
      <c r="P739" s="21" t="s">
        <v>4376</v>
      </c>
      <c r="Q739" s="21"/>
      <c r="R739" s="21" t="str">
        <f>LEFT('2012-2022'!$P739,4)</f>
        <v>2013</v>
      </c>
      <c r="S739" s="21" t="s">
        <v>60</v>
      </c>
      <c r="T739" s="21"/>
      <c r="U739" s="21"/>
      <c r="V739" s="21"/>
      <c r="W739" s="27"/>
      <c r="X739" s="27"/>
      <c r="Y739" s="12"/>
    </row>
    <row r="740" ht="15.75" customHeight="1">
      <c r="A740" s="21">
        <v>2.373396E7</v>
      </c>
      <c r="B740" s="21" t="s">
        <v>4377</v>
      </c>
      <c r="C740" s="21" t="s">
        <v>4378</v>
      </c>
      <c r="D740" s="21" t="s">
        <v>4379</v>
      </c>
      <c r="E740" s="21" t="s">
        <v>4380</v>
      </c>
      <c r="F740" s="21" t="s">
        <v>1104</v>
      </c>
      <c r="G740" s="21">
        <v>2013.0</v>
      </c>
      <c r="H740" s="26">
        <v>41430.0</v>
      </c>
      <c r="I740" s="21" t="s">
        <v>4381</v>
      </c>
      <c r="J740" s="21"/>
      <c r="K740" s="21" t="s">
        <v>4382</v>
      </c>
      <c r="L740" s="21" t="str">
        <f>IF(ISNUMBER(VLOOKUP(A740,EXCL,1,FALSE)),"Excluido",IF(ISNUMBER(VLOOKUP(A740,POST,1,FALSE)),"PostAlerta",IF(ISNUMBER(VLOOKUP(A740,PRE,1,FALSE)),"PreAlerta","")))</f>
        <v>PreAlerta</v>
      </c>
      <c r="M740" s="21" t="str">
        <f>IF(ISNUMBER(A740),(IF(ISNUMBER(VLOOKUP(A740,KEYWORDS,1,FALSE)),"C/PalabrasClaves","S/PalabrasClaves")),"")</f>
        <v>S/PalabrasClaves</v>
      </c>
      <c r="N740" s="21" t="str">
        <f t="shared" si="11"/>
        <v/>
      </c>
      <c r="O740" s="21"/>
      <c r="P740" s="21" t="s">
        <v>4383</v>
      </c>
      <c r="Q740" s="21"/>
      <c r="R740" s="21" t="str">
        <f>LEFT('2012-2022'!$P740,4)</f>
        <v>2013</v>
      </c>
      <c r="S740" s="21" t="s">
        <v>60</v>
      </c>
      <c r="T740" s="21"/>
      <c r="U740" s="21"/>
      <c r="V740" s="21"/>
      <c r="W740" s="27"/>
      <c r="X740" s="27"/>
      <c r="Y740" s="28"/>
    </row>
    <row r="741" ht="15.75" customHeight="1">
      <c r="A741" s="21">
        <v>2.3823081E7</v>
      </c>
      <c r="B741" s="21" t="s">
        <v>4384</v>
      </c>
      <c r="C741" s="21" t="s">
        <v>4385</v>
      </c>
      <c r="D741" s="21" t="s">
        <v>4386</v>
      </c>
      <c r="E741" s="21" t="s">
        <v>2883</v>
      </c>
      <c r="F741" s="21" t="s">
        <v>2831</v>
      </c>
      <c r="G741" s="21">
        <v>2013.0</v>
      </c>
      <c r="H741" s="26">
        <v>41460.0</v>
      </c>
      <c r="I741" s="21" t="s">
        <v>4387</v>
      </c>
      <c r="J741" s="21"/>
      <c r="K741" s="21" t="s">
        <v>4388</v>
      </c>
      <c r="L741" s="21" t="str">
        <f>IF(ISNUMBER(VLOOKUP(A741,EXCL,1,FALSE)),"Excluido",IF(ISNUMBER(VLOOKUP(A741,POST,1,FALSE)),"PostAlerta",IF(ISNUMBER(VLOOKUP(A741,PRE,1,FALSE)),"PreAlerta","")))</f>
        <v>PreAlerta</v>
      </c>
      <c r="M741" s="21" t="str">
        <f>IF(ISNUMBER(A741),(IF(ISNUMBER(VLOOKUP(A741,KEYWORDS,1,FALSE)),"C/PalabrasClaves","S/PalabrasClaves")),"")</f>
        <v>S/PalabrasClaves</v>
      </c>
      <c r="N741" s="21" t="str">
        <f t="shared" si="11"/>
        <v/>
      </c>
      <c r="O741" s="21"/>
      <c r="P741" s="21" t="s">
        <v>4383</v>
      </c>
      <c r="Q741" s="21"/>
      <c r="R741" s="21" t="str">
        <f>LEFT('2012-2022'!$P741,4)</f>
        <v>2013</v>
      </c>
      <c r="S741" s="21" t="s">
        <v>60</v>
      </c>
      <c r="T741" s="21"/>
      <c r="U741" s="21"/>
      <c r="V741" s="21"/>
      <c r="W741" s="27"/>
      <c r="X741" s="27"/>
      <c r="Y741" s="12"/>
    </row>
    <row r="742" ht="15.75" customHeight="1">
      <c r="A742" s="21">
        <v>2.3777784E7</v>
      </c>
      <c r="B742" s="21" t="s">
        <v>4389</v>
      </c>
      <c r="C742" s="21" t="s">
        <v>4390</v>
      </c>
      <c r="D742" s="21" t="s">
        <v>4391</v>
      </c>
      <c r="E742" s="21" t="s">
        <v>4392</v>
      </c>
      <c r="F742" s="21" t="s">
        <v>332</v>
      </c>
      <c r="G742" s="21">
        <v>2013.0</v>
      </c>
      <c r="H742" s="26">
        <v>41445.0</v>
      </c>
      <c r="I742" s="21" t="s">
        <v>4393</v>
      </c>
      <c r="J742" s="21"/>
      <c r="K742" s="21" t="s">
        <v>4394</v>
      </c>
      <c r="L742" s="21" t="str">
        <f>IF(ISNUMBER(VLOOKUP(A742,EXCL,1,FALSE)),"Excluido",IF(ISNUMBER(VLOOKUP(A742,POST,1,FALSE)),"PostAlerta",IF(ISNUMBER(VLOOKUP(A742,PRE,1,FALSE)),"PreAlerta","")))</f>
        <v>PreAlerta</v>
      </c>
      <c r="M742" s="21" t="str">
        <f>IF(ISNUMBER(A742),(IF(ISNUMBER(VLOOKUP(A742,KEYWORDS,1,FALSE)),"C/PalabrasClaves","S/PalabrasClaves")),"")</f>
        <v>S/PalabrasClaves</v>
      </c>
      <c r="N742" s="21" t="str">
        <f t="shared" si="11"/>
        <v/>
      </c>
      <c r="O742" s="21"/>
      <c r="P742" s="21" t="s">
        <v>4395</v>
      </c>
      <c r="Q742" s="21"/>
      <c r="R742" s="21" t="str">
        <f>LEFT('2012-2022'!$P742,4)</f>
        <v>2013</v>
      </c>
      <c r="S742" s="21" t="s">
        <v>60</v>
      </c>
      <c r="T742" s="21"/>
      <c r="U742" s="21"/>
      <c r="V742" s="21"/>
      <c r="W742" s="27"/>
      <c r="X742" s="27"/>
      <c r="Y742" s="28"/>
    </row>
    <row r="743" ht="15.75" customHeight="1">
      <c r="A743" s="21">
        <v>2.3840485E7</v>
      </c>
      <c r="B743" s="21" t="s">
        <v>4396</v>
      </c>
      <c r="C743" s="21" t="s">
        <v>4397</v>
      </c>
      <c r="D743" s="21" t="s">
        <v>4398</v>
      </c>
      <c r="E743" s="21" t="s">
        <v>4399</v>
      </c>
      <c r="F743" s="21" t="s">
        <v>2831</v>
      </c>
      <c r="G743" s="21">
        <v>2013.0</v>
      </c>
      <c r="H743" s="26">
        <v>41466.0</v>
      </c>
      <c r="I743" s="21" t="s">
        <v>4400</v>
      </c>
      <c r="J743" s="21"/>
      <c r="K743" s="21" t="s">
        <v>4401</v>
      </c>
      <c r="L743" s="21" t="str">
        <f>IF(ISNUMBER(VLOOKUP(A743,EXCL,1,FALSE)),"Excluido",IF(ISNUMBER(VLOOKUP(A743,POST,1,FALSE)),"PostAlerta",IF(ISNUMBER(VLOOKUP(A743,PRE,1,FALSE)),"PreAlerta","")))</f>
        <v>PreAlerta</v>
      </c>
      <c r="M743" s="21" t="str">
        <f>IF(ISNUMBER(A743),(IF(ISNUMBER(VLOOKUP(A743,KEYWORDS,1,FALSE)),"C/PalabrasClaves","S/PalabrasClaves")),"")</f>
        <v>S/PalabrasClaves</v>
      </c>
      <c r="N743" s="21" t="str">
        <f t="shared" si="11"/>
        <v/>
      </c>
      <c r="O743" s="21"/>
      <c r="P743" s="21" t="s">
        <v>4395</v>
      </c>
      <c r="Q743" s="21"/>
      <c r="R743" s="21" t="str">
        <f>LEFT('2012-2022'!$P743,4)</f>
        <v>2013</v>
      </c>
      <c r="S743" s="21" t="s">
        <v>60</v>
      </c>
      <c r="T743" s="21"/>
      <c r="U743" s="21"/>
      <c r="V743" s="21"/>
      <c r="W743" s="27"/>
      <c r="X743" s="27"/>
      <c r="Y743" s="12"/>
    </row>
    <row r="744" ht="15.75" customHeight="1">
      <c r="A744" s="21">
        <v>2.378685E7</v>
      </c>
      <c r="B744" s="21" t="s">
        <v>4402</v>
      </c>
      <c r="C744" s="21" t="s">
        <v>4403</v>
      </c>
      <c r="D744" s="21" t="s">
        <v>4404</v>
      </c>
      <c r="E744" s="21" t="s">
        <v>4405</v>
      </c>
      <c r="F744" s="21" t="s">
        <v>332</v>
      </c>
      <c r="G744" s="21">
        <v>2013.0</v>
      </c>
      <c r="H744" s="26">
        <v>41447.0</v>
      </c>
      <c r="I744" s="21" t="s">
        <v>4406</v>
      </c>
      <c r="J744" s="21"/>
      <c r="K744" s="21" t="s">
        <v>4407</v>
      </c>
      <c r="L744" s="21" t="str">
        <f>IF(ISNUMBER(VLOOKUP(A744,EXCL,1,FALSE)),"Excluido",IF(ISNUMBER(VLOOKUP(A744,POST,1,FALSE)),"PostAlerta",IF(ISNUMBER(VLOOKUP(A744,PRE,1,FALSE)),"PreAlerta","")))</f>
        <v>PreAlerta</v>
      </c>
      <c r="M744" s="21" t="str">
        <f>IF(ISNUMBER(A744),(IF(ISNUMBER(VLOOKUP(A744,KEYWORDS,1,FALSE)),"C/PalabrasClaves","S/PalabrasClaves")),"")</f>
        <v>S/PalabrasClaves</v>
      </c>
      <c r="N744" s="21" t="str">
        <f t="shared" si="11"/>
        <v/>
      </c>
      <c r="O744" s="21"/>
      <c r="P744" s="21" t="s">
        <v>4408</v>
      </c>
      <c r="Q744" s="21"/>
      <c r="R744" s="21" t="str">
        <f>LEFT('2012-2022'!$P744,4)</f>
        <v>2013</v>
      </c>
      <c r="S744" s="21" t="s">
        <v>60</v>
      </c>
      <c r="T744" s="21"/>
      <c r="U744" s="21"/>
      <c r="V744" s="21"/>
      <c r="W744" s="27"/>
      <c r="X744" s="27"/>
      <c r="Y744" s="28"/>
    </row>
    <row r="745" ht="15.75" customHeight="1">
      <c r="A745" s="21">
        <v>2.3800282E7</v>
      </c>
      <c r="B745" s="21" t="s">
        <v>4409</v>
      </c>
      <c r="C745" s="21" t="s">
        <v>4410</v>
      </c>
      <c r="D745" s="21" t="s">
        <v>4411</v>
      </c>
      <c r="E745" s="21" t="s">
        <v>4412</v>
      </c>
      <c r="F745" s="21" t="s">
        <v>368</v>
      </c>
      <c r="G745" s="21">
        <v>2013.0</v>
      </c>
      <c r="H745" s="26">
        <v>41452.0</v>
      </c>
      <c r="I745" s="21" t="s">
        <v>4413</v>
      </c>
      <c r="J745" s="21"/>
      <c r="K745" s="21" t="s">
        <v>4414</v>
      </c>
      <c r="L745" s="21" t="str">
        <f>IF(ISNUMBER(VLOOKUP(A745,EXCL,1,FALSE)),"Excluido",IF(ISNUMBER(VLOOKUP(A745,POST,1,FALSE)),"PostAlerta",IF(ISNUMBER(VLOOKUP(A745,PRE,1,FALSE)),"PreAlerta","")))</f>
        <v>PreAlerta</v>
      </c>
      <c r="M745" s="21" t="str">
        <f>IF(ISNUMBER(A745),(IF(ISNUMBER(VLOOKUP(A745,KEYWORDS,1,FALSE)),"C/PalabrasClaves","S/PalabrasClaves")),"")</f>
        <v>S/PalabrasClaves</v>
      </c>
      <c r="N745" s="21" t="str">
        <f t="shared" si="11"/>
        <v/>
      </c>
      <c r="O745" s="21"/>
      <c r="P745" s="21" t="s">
        <v>4415</v>
      </c>
      <c r="Q745" s="21"/>
      <c r="R745" s="21" t="str">
        <f>LEFT('2012-2022'!$P745,4)</f>
        <v>2013</v>
      </c>
      <c r="S745" s="21" t="s">
        <v>60</v>
      </c>
      <c r="T745" s="21"/>
      <c r="U745" s="21"/>
      <c r="V745" s="21"/>
      <c r="W745" s="27"/>
      <c r="X745" s="27"/>
      <c r="Y745" s="12"/>
    </row>
    <row r="746" ht="15.75" customHeight="1">
      <c r="A746" s="21">
        <v>2.3744038E7</v>
      </c>
      <c r="B746" s="21" t="s">
        <v>4416</v>
      </c>
      <c r="C746" s="21" t="s">
        <v>4417</v>
      </c>
      <c r="D746" s="21" t="s">
        <v>4418</v>
      </c>
      <c r="E746" s="21" t="s">
        <v>4419</v>
      </c>
      <c r="F746" s="21" t="s">
        <v>1104</v>
      </c>
      <c r="G746" s="21">
        <v>2013.0</v>
      </c>
      <c r="H746" s="26">
        <v>41433.0</v>
      </c>
      <c r="I746" s="21" t="s">
        <v>4420</v>
      </c>
      <c r="J746" s="21"/>
      <c r="K746" s="21" t="s">
        <v>4421</v>
      </c>
      <c r="L746" s="21" t="str">
        <f>IF(ISNUMBER(VLOOKUP(A746,EXCL,1,FALSE)),"Excluido",IF(ISNUMBER(VLOOKUP(A746,POST,1,FALSE)),"PostAlerta",IF(ISNUMBER(VLOOKUP(A746,PRE,1,FALSE)),"PreAlerta","")))</f>
        <v>PreAlerta</v>
      </c>
      <c r="M746" s="21" t="str">
        <f>IF(ISNUMBER(A746),(IF(ISNUMBER(VLOOKUP(A746,KEYWORDS,1,FALSE)),"C/PalabrasClaves","S/PalabrasClaves")),"")</f>
        <v>S/PalabrasClaves</v>
      </c>
      <c r="N746" s="21" t="str">
        <f t="shared" si="11"/>
        <v/>
      </c>
      <c r="O746" s="21"/>
      <c r="P746" s="21" t="s">
        <v>4422</v>
      </c>
      <c r="Q746" s="21"/>
      <c r="R746" s="21" t="str">
        <f>LEFT('2012-2022'!$P746,4)</f>
        <v>2013</v>
      </c>
      <c r="S746" s="21" t="s">
        <v>60</v>
      </c>
      <c r="T746" s="21"/>
      <c r="U746" s="21"/>
      <c r="V746" s="21"/>
      <c r="W746" s="27"/>
      <c r="X746" s="27"/>
      <c r="Y746" s="28"/>
    </row>
    <row r="747" ht="15.75" customHeight="1">
      <c r="A747" s="21">
        <v>2.3814035E7</v>
      </c>
      <c r="B747" s="21" t="s">
        <v>4423</v>
      </c>
      <c r="C747" s="21" t="s">
        <v>4424</v>
      </c>
      <c r="D747" s="21" t="s">
        <v>4425</v>
      </c>
      <c r="E747" s="21" t="s">
        <v>4426</v>
      </c>
      <c r="F747" s="21" t="s">
        <v>4427</v>
      </c>
      <c r="G747" s="21">
        <v>2013.0</v>
      </c>
      <c r="H747" s="26">
        <v>41457.0</v>
      </c>
      <c r="I747" s="21" t="s">
        <v>4428</v>
      </c>
      <c r="J747" s="21"/>
      <c r="K747" s="21" t="s">
        <v>4429</v>
      </c>
      <c r="L747" s="21" t="str">
        <f>IF(ISNUMBER(VLOOKUP(A747,EXCL,1,FALSE)),"Excluido",IF(ISNUMBER(VLOOKUP(A747,POST,1,FALSE)),"PostAlerta",IF(ISNUMBER(VLOOKUP(A747,PRE,1,FALSE)),"PreAlerta","")))</f>
        <v>PreAlerta</v>
      </c>
      <c r="M747" s="21" t="str">
        <f>IF(ISNUMBER(A747),(IF(ISNUMBER(VLOOKUP(A747,KEYWORDS,1,FALSE)),"C/PalabrasClaves","S/PalabrasClaves")),"")</f>
        <v>S/PalabrasClaves</v>
      </c>
      <c r="N747" s="21" t="str">
        <f t="shared" si="11"/>
        <v/>
      </c>
      <c r="O747" s="21"/>
      <c r="P747" s="21" t="s">
        <v>4430</v>
      </c>
      <c r="Q747" s="21"/>
      <c r="R747" s="21" t="str">
        <f>LEFT('2012-2022'!$P747,4)</f>
        <v>2013</v>
      </c>
      <c r="S747" s="21" t="s">
        <v>60</v>
      </c>
      <c r="T747" s="21"/>
      <c r="U747" s="21"/>
      <c r="V747" s="21"/>
      <c r="W747" s="27"/>
      <c r="X747" s="27"/>
      <c r="Y747" s="12"/>
    </row>
    <row r="748" ht="15.75" customHeight="1">
      <c r="A748" s="21">
        <v>2.3490559E7</v>
      </c>
      <c r="B748" s="21" t="s">
        <v>4431</v>
      </c>
      <c r="C748" s="21" t="s">
        <v>4432</v>
      </c>
      <c r="D748" s="21" t="s">
        <v>4433</v>
      </c>
      <c r="E748" s="21" t="s">
        <v>4434</v>
      </c>
      <c r="F748" s="21" t="s">
        <v>354</v>
      </c>
      <c r="G748" s="21">
        <v>2013.0</v>
      </c>
      <c r="H748" s="26">
        <v>41349.0</v>
      </c>
      <c r="I748" s="21"/>
      <c r="J748" s="21"/>
      <c r="K748" s="21" t="s">
        <v>4435</v>
      </c>
      <c r="L748" s="21" t="str">
        <f>IF(ISNUMBER(VLOOKUP(A748,EXCL,1,FALSE)),"Excluido",IF(ISNUMBER(VLOOKUP(A748,POST,1,FALSE)),"PostAlerta",IF(ISNUMBER(VLOOKUP(A748,PRE,1,FALSE)),"PreAlerta","")))</f>
        <v>PreAlerta</v>
      </c>
      <c r="M748" s="21" t="str">
        <f>IF(ISNUMBER(A748),(IF(ISNUMBER(VLOOKUP(A748,KEYWORDS,1,FALSE)),"C/PalabrasClaves","S/PalabrasClaves")),"")</f>
        <v>S/PalabrasClaves</v>
      </c>
      <c r="N748" s="21" t="str">
        <f t="shared" si="11"/>
        <v/>
      </c>
      <c r="O748" s="21"/>
      <c r="P748" s="21" t="s">
        <v>4436</v>
      </c>
      <c r="Q748" s="21"/>
      <c r="R748" s="21" t="str">
        <f>LEFT('2012-2022'!$P748,4)</f>
        <v>2013</v>
      </c>
      <c r="S748" s="21" t="s">
        <v>60</v>
      </c>
      <c r="T748" s="21"/>
      <c r="U748" s="21"/>
      <c r="V748" s="21"/>
      <c r="W748" s="27"/>
      <c r="X748" s="27"/>
      <c r="Y748" s="28"/>
    </row>
    <row r="749" ht="15.75" customHeight="1">
      <c r="A749" s="21">
        <v>2.3540584E7</v>
      </c>
      <c r="B749" s="21" t="s">
        <v>4437</v>
      </c>
      <c r="C749" s="21" t="s">
        <v>4438</v>
      </c>
      <c r="D749" s="21" t="s">
        <v>4439</v>
      </c>
      <c r="E749" s="21" t="s">
        <v>4173</v>
      </c>
      <c r="F749" s="21" t="s">
        <v>354</v>
      </c>
      <c r="G749" s="21">
        <v>2013.0</v>
      </c>
      <c r="H749" s="26">
        <v>41366.0</v>
      </c>
      <c r="I749" s="21"/>
      <c r="J749" s="21"/>
      <c r="K749" s="21" t="s">
        <v>4440</v>
      </c>
      <c r="L749" s="21" t="str">
        <f>IF(ISNUMBER(VLOOKUP(A749,EXCL,1,FALSE)),"Excluido",IF(ISNUMBER(VLOOKUP(A749,POST,1,FALSE)),"PostAlerta",IF(ISNUMBER(VLOOKUP(A749,PRE,1,FALSE)),"PreAlerta","")))</f>
        <v>PreAlerta</v>
      </c>
      <c r="M749" s="21" t="str">
        <f>IF(ISNUMBER(A749),(IF(ISNUMBER(VLOOKUP(A749,KEYWORDS,1,FALSE)),"C/PalabrasClaves","S/PalabrasClaves")),"")</f>
        <v>S/PalabrasClaves</v>
      </c>
      <c r="N749" s="21" t="str">
        <f t="shared" si="11"/>
        <v/>
      </c>
      <c r="O749" s="21"/>
      <c r="P749" s="21" t="s">
        <v>4436</v>
      </c>
      <c r="Q749" s="21"/>
      <c r="R749" s="21" t="str">
        <f>LEFT('2012-2022'!$P749,4)</f>
        <v>2013</v>
      </c>
      <c r="S749" s="21" t="s">
        <v>60</v>
      </c>
      <c r="T749" s="21"/>
      <c r="U749" s="21"/>
      <c r="V749" s="21"/>
      <c r="W749" s="27"/>
      <c r="X749" s="27"/>
      <c r="Y749" s="12"/>
    </row>
    <row r="750" ht="15.75" customHeight="1">
      <c r="A750" s="21">
        <v>2.3078522E7</v>
      </c>
      <c r="B750" s="21" t="s">
        <v>4441</v>
      </c>
      <c r="C750" s="21" t="s">
        <v>4442</v>
      </c>
      <c r="D750" s="21" t="s">
        <v>4443</v>
      </c>
      <c r="E750" s="21" t="s">
        <v>4444</v>
      </c>
      <c r="F750" s="21" t="s">
        <v>4445</v>
      </c>
      <c r="G750" s="21">
        <v>2013.0</v>
      </c>
      <c r="H750" s="26">
        <v>41202.0</v>
      </c>
      <c r="I750" s="21"/>
      <c r="J750" s="21"/>
      <c r="K750" s="21" t="s">
        <v>4446</v>
      </c>
      <c r="L750" s="21" t="str">
        <f>IF(ISNUMBER(VLOOKUP(A750,EXCL,1,FALSE)),"Excluido",IF(ISNUMBER(VLOOKUP(A750,POST,1,FALSE)),"PostAlerta",IF(ISNUMBER(VLOOKUP(A750,PRE,1,FALSE)),"PreAlerta","")))</f>
        <v>PreAlerta</v>
      </c>
      <c r="M750" s="21" t="str">
        <f>IF(ISNUMBER(A750),(IF(ISNUMBER(VLOOKUP(A750,KEYWORDS,1,FALSE)),"C/PalabrasClaves","S/PalabrasClaves")),"")</f>
        <v>S/PalabrasClaves</v>
      </c>
      <c r="N750" s="21" t="str">
        <f t="shared" si="11"/>
        <v/>
      </c>
      <c r="O750" s="21"/>
      <c r="P750" s="21" t="s">
        <v>4447</v>
      </c>
      <c r="Q750" s="21"/>
      <c r="R750" s="21" t="str">
        <f>LEFT('2012-2022'!$P750,4)</f>
        <v>2013</v>
      </c>
      <c r="S750" s="21" t="s">
        <v>63</v>
      </c>
      <c r="T750" s="21"/>
      <c r="U750" s="21"/>
      <c r="V750" s="21"/>
      <c r="W750" s="27"/>
      <c r="X750" s="27"/>
      <c r="Y750" s="28"/>
    </row>
    <row r="751" ht="15.75" customHeight="1">
      <c r="A751" s="21">
        <v>2.3339855E7</v>
      </c>
      <c r="B751" s="21" t="s">
        <v>4448</v>
      </c>
      <c r="C751" s="21" t="s">
        <v>4449</v>
      </c>
      <c r="D751" s="21" t="s">
        <v>4450</v>
      </c>
      <c r="E751" s="21" t="s">
        <v>4451</v>
      </c>
      <c r="F751" s="21" t="s">
        <v>4452</v>
      </c>
      <c r="G751" s="21">
        <v>2013.0</v>
      </c>
      <c r="H751" s="26">
        <v>41298.0</v>
      </c>
      <c r="I751" s="21"/>
      <c r="J751" s="21"/>
      <c r="K751" s="21" t="s">
        <v>4453</v>
      </c>
      <c r="L751" s="21" t="str">
        <f>IF(ISNUMBER(VLOOKUP(A751,EXCL,1,FALSE)),"Excluido",IF(ISNUMBER(VLOOKUP(A751,POST,1,FALSE)),"PostAlerta",IF(ISNUMBER(VLOOKUP(A751,PRE,1,FALSE)),"PreAlerta","")))</f>
        <v>PreAlerta</v>
      </c>
      <c r="M751" s="21" t="str">
        <f>IF(ISNUMBER(A751),(IF(ISNUMBER(VLOOKUP(A751,KEYWORDS,1,FALSE)),"C/PalabrasClaves","S/PalabrasClaves")),"")</f>
        <v>S/PalabrasClaves</v>
      </c>
      <c r="N751" s="21" t="str">
        <f t="shared" si="11"/>
        <v/>
      </c>
      <c r="O751" s="21"/>
      <c r="P751" s="21" t="s">
        <v>4447</v>
      </c>
      <c r="Q751" s="21"/>
      <c r="R751" s="21" t="str">
        <f>LEFT('2012-2022'!$P751,4)</f>
        <v>2013</v>
      </c>
      <c r="S751" s="21" t="s">
        <v>63</v>
      </c>
      <c r="T751" s="21"/>
      <c r="U751" s="21"/>
      <c r="V751" s="21"/>
      <c r="W751" s="27"/>
      <c r="X751" s="27"/>
      <c r="Y751" s="12"/>
    </row>
    <row r="752" ht="15.75" customHeight="1">
      <c r="A752" s="21">
        <v>2.3452253E7</v>
      </c>
      <c r="B752" s="21" t="s">
        <v>4454</v>
      </c>
      <c r="C752" s="21" t="s">
        <v>4455</v>
      </c>
      <c r="D752" s="21" t="s">
        <v>4456</v>
      </c>
      <c r="E752" s="21" t="s">
        <v>4457</v>
      </c>
      <c r="F752" s="21" t="s">
        <v>4445</v>
      </c>
      <c r="G752" s="21">
        <v>2013.0</v>
      </c>
      <c r="H752" s="26">
        <v>41338.0</v>
      </c>
      <c r="I752" s="21"/>
      <c r="J752" s="21"/>
      <c r="K752" s="21" t="s">
        <v>4458</v>
      </c>
      <c r="L752" s="21" t="str">
        <f>IF(ISNUMBER(VLOOKUP(A752,EXCL,1,FALSE)),"Excluido",IF(ISNUMBER(VLOOKUP(A752,POST,1,FALSE)),"PostAlerta",IF(ISNUMBER(VLOOKUP(A752,PRE,1,FALSE)),"PreAlerta","")))</f>
        <v>PreAlerta</v>
      </c>
      <c r="M752" s="21" t="str">
        <f>IF(ISNUMBER(A752),(IF(ISNUMBER(VLOOKUP(A752,KEYWORDS,1,FALSE)),"C/PalabrasClaves","S/PalabrasClaves")),"")</f>
        <v>S/PalabrasClaves</v>
      </c>
      <c r="N752" s="21" t="str">
        <f t="shared" si="11"/>
        <v/>
      </c>
      <c r="O752" s="21"/>
      <c r="P752" s="21" t="s">
        <v>4447</v>
      </c>
      <c r="Q752" s="21"/>
      <c r="R752" s="21" t="str">
        <f>LEFT('2012-2022'!$P752,4)</f>
        <v>2013</v>
      </c>
      <c r="S752" s="21" t="s">
        <v>63</v>
      </c>
      <c r="T752" s="21"/>
      <c r="U752" s="21"/>
      <c r="V752" s="21"/>
      <c r="W752" s="27"/>
      <c r="X752" s="27"/>
      <c r="Y752" s="28"/>
    </row>
    <row r="753" ht="15.75" customHeight="1">
      <c r="A753" s="21">
        <v>2.3475646E7</v>
      </c>
      <c r="B753" s="21" t="s">
        <v>4459</v>
      </c>
      <c r="C753" s="21" t="s">
        <v>4460</v>
      </c>
      <c r="D753" s="21" t="s">
        <v>4461</v>
      </c>
      <c r="E753" s="21" t="s">
        <v>4462</v>
      </c>
      <c r="F753" s="21" t="s">
        <v>1211</v>
      </c>
      <c r="G753" s="21">
        <v>2013.0</v>
      </c>
      <c r="H753" s="26">
        <v>41345.0</v>
      </c>
      <c r="I753" s="21"/>
      <c r="J753" s="21"/>
      <c r="K753" s="21" t="s">
        <v>4463</v>
      </c>
      <c r="L753" s="21" t="str">
        <f>IF(ISNUMBER(VLOOKUP(A753,EXCL,1,FALSE)),"Excluido",IF(ISNUMBER(VLOOKUP(A753,POST,1,FALSE)),"PostAlerta",IF(ISNUMBER(VLOOKUP(A753,PRE,1,FALSE)),"PreAlerta","")))</f>
        <v>PreAlerta</v>
      </c>
      <c r="M753" s="21" t="str">
        <f>IF(ISNUMBER(A753),(IF(ISNUMBER(VLOOKUP(A753,KEYWORDS,1,FALSE)),"C/PalabrasClaves","S/PalabrasClaves")),"")</f>
        <v>S/PalabrasClaves</v>
      </c>
      <c r="N753" s="21" t="str">
        <f t="shared" si="11"/>
        <v>4) Nuevos tratamientos</v>
      </c>
      <c r="O753" s="21"/>
      <c r="P753" s="21" t="s">
        <v>4447</v>
      </c>
      <c r="Q753" s="21"/>
      <c r="R753" s="21" t="str">
        <f>LEFT('2012-2022'!$P753,4)</f>
        <v>2013</v>
      </c>
      <c r="S753" s="21" t="s">
        <v>63</v>
      </c>
      <c r="T753" s="21"/>
      <c r="U753" s="21"/>
      <c r="V753" s="21"/>
      <c r="W753" s="27"/>
      <c r="X753" s="27"/>
      <c r="Y753" s="12"/>
    </row>
    <row r="754" ht="15.75" customHeight="1">
      <c r="A754" s="21">
        <v>2.3488453E7</v>
      </c>
      <c r="B754" s="21" t="s">
        <v>4464</v>
      </c>
      <c r="C754" s="21" t="s">
        <v>4465</v>
      </c>
      <c r="D754" s="21" t="s">
        <v>4466</v>
      </c>
      <c r="E754" s="21" t="s">
        <v>4467</v>
      </c>
      <c r="F754" s="21" t="s">
        <v>151</v>
      </c>
      <c r="G754" s="21">
        <v>2013.0</v>
      </c>
      <c r="H754" s="26">
        <v>41349.0</v>
      </c>
      <c r="I754" s="21" t="s">
        <v>4468</v>
      </c>
      <c r="J754" s="21"/>
      <c r="K754" s="21" t="s">
        <v>4469</v>
      </c>
      <c r="L754" s="21" t="str">
        <f>IF(ISNUMBER(VLOOKUP(A754,EXCL,1,FALSE)),"Excluido",IF(ISNUMBER(VLOOKUP(A754,POST,1,FALSE)),"PostAlerta",IF(ISNUMBER(VLOOKUP(A754,PRE,1,FALSE)),"PreAlerta","")))</f>
        <v>PreAlerta</v>
      </c>
      <c r="M754" s="21" t="str">
        <f>IF(ISNUMBER(A754),(IF(ISNUMBER(VLOOKUP(A754,KEYWORDS,1,FALSE)),"C/PalabrasClaves","S/PalabrasClaves")),"")</f>
        <v>S/PalabrasClaves</v>
      </c>
      <c r="N754" s="21" t="str">
        <f t="shared" si="11"/>
        <v/>
      </c>
      <c r="O754" s="21"/>
      <c r="P754" s="21" t="s">
        <v>4447</v>
      </c>
      <c r="Q754" s="21"/>
      <c r="R754" s="21" t="str">
        <f>LEFT('2012-2022'!$P754,4)</f>
        <v>2013</v>
      </c>
      <c r="S754" s="21" t="s">
        <v>63</v>
      </c>
      <c r="T754" s="21"/>
      <c r="U754" s="21"/>
      <c r="V754" s="21"/>
      <c r="W754" s="27"/>
      <c r="X754" s="27"/>
      <c r="Y754" s="28"/>
    </row>
    <row r="755" ht="15.75" customHeight="1">
      <c r="A755" s="21">
        <v>2.3558133E7</v>
      </c>
      <c r="B755" s="21" t="s">
        <v>4470</v>
      </c>
      <c r="C755" s="21" t="s">
        <v>4471</v>
      </c>
      <c r="D755" s="21" t="s">
        <v>4472</v>
      </c>
      <c r="E755" s="21" t="s">
        <v>4473</v>
      </c>
      <c r="F755" s="21" t="s">
        <v>3255</v>
      </c>
      <c r="G755" s="21">
        <v>2013.0</v>
      </c>
      <c r="H755" s="26">
        <v>41370.0</v>
      </c>
      <c r="I755" s="21" t="s">
        <v>4474</v>
      </c>
      <c r="J755" s="21"/>
      <c r="K755" s="21" t="s">
        <v>4475</v>
      </c>
      <c r="L755" s="21" t="str">
        <f>IF(ISNUMBER(VLOOKUP(A755,EXCL,1,FALSE)),"Excluido",IF(ISNUMBER(VLOOKUP(A755,POST,1,FALSE)),"PostAlerta",IF(ISNUMBER(VLOOKUP(A755,PRE,1,FALSE)),"PreAlerta","")))</f>
        <v>PreAlerta</v>
      </c>
      <c r="M755" s="21" t="str">
        <f>IF(ISNUMBER(A755),(IF(ISNUMBER(VLOOKUP(A755,KEYWORDS,1,FALSE)),"C/PalabrasClaves","S/PalabrasClaves")),"")</f>
        <v>S/PalabrasClaves</v>
      </c>
      <c r="N755" s="21" t="str">
        <f t="shared" si="11"/>
        <v/>
      </c>
      <c r="O755" s="21"/>
      <c r="P755" s="21" t="s">
        <v>4447</v>
      </c>
      <c r="Q755" s="21"/>
      <c r="R755" s="21" t="str">
        <f>LEFT('2012-2022'!$P755,4)</f>
        <v>2013</v>
      </c>
      <c r="S755" s="21" t="s">
        <v>63</v>
      </c>
      <c r="T755" s="21"/>
      <c r="U755" s="21"/>
      <c r="V755" s="21"/>
      <c r="W755" s="27"/>
      <c r="X755" s="27"/>
      <c r="Y755" s="12"/>
    </row>
    <row r="756" ht="15.75" customHeight="1">
      <c r="A756" s="21">
        <v>2.358885E7</v>
      </c>
      <c r="B756" s="21" t="s">
        <v>4476</v>
      </c>
      <c r="C756" s="21" t="s">
        <v>4477</v>
      </c>
      <c r="D756" s="21" t="s">
        <v>4478</v>
      </c>
      <c r="E756" s="21" t="s">
        <v>4479</v>
      </c>
      <c r="F756" s="21" t="s">
        <v>1449</v>
      </c>
      <c r="G756" s="21">
        <v>2013.0</v>
      </c>
      <c r="H756" s="26">
        <v>41381.0</v>
      </c>
      <c r="I756" s="21"/>
      <c r="J756" s="21"/>
      <c r="K756" s="21" t="s">
        <v>4480</v>
      </c>
      <c r="L756" s="21" t="str">
        <f>IF(ISNUMBER(VLOOKUP(A756,EXCL,1,FALSE)),"Excluido",IF(ISNUMBER(VLOOKUP(A756,POST,1,FALSE)),"PostAlerta",IF(ISNUMBER(VLOOKUP(A756,PRE,1,FALSE)),"PreAlerta","")))</f>
        <v>PreAlerta</v>
      </c>
      <c r="M756" s="21" t="str">
        <f>IF(ISNUMBER(A756),(IF(ISNUMBER(VLOOKUP(A756,KEYWORDS,1,FALSE)),"C/PalabrasClaves","S/PalabrasClaves")),"")</f>
        <v>S/PalabrasClaves</v>
      </c>
      <c r="N756" s="21" t="str">
        <f t="shared" si="11"/>
        <v/>
      </c>
      <c r="O756" s="21"/>
      <c r="P756" s="21" t="s">
        <v>4447</v>
      </c>
      <c r="Q756" s="21"/>
      <c r="R756" s="21" t="str">
        <f>LEFT('2012-2022'!$P756,4)</f>
        <v>2013</v>
      </c>
      <c r="S756" s="21" t="s">
        <v>63</v>
      </c>
      <c r="T756" s="21"/>
      <c r="U756" s="21"/>
      <c r="V756" s="21"/>
      <c r="W756" s="27"/>
      <c r="X756" s="27"/>
      <c r="Y756" s="28"/>
    </row>
    <row r="757" ht="15.75" customHeight="1">
      <c r="A757" s="21">
        <v>2.3590318E7</v>
      </c>
      <c r="B757" s="21" t="s">
        <v>4481</v>
      </c>
      <c r="C757" s="21" t="s">
        <v>4482</v>
      </c>
      <c r="D757" s="21" t="s">
        <v>4483</v>
      </c>
      <c r="E757" s="21" t="s">
        <v>4484</v>
      </c>
      <c r="F757" s="21" t="s">
        <v>151</v>
      </c>
      <c r="G757" s="21">
        <v>2013.0</v>
      </c>
      <c r="H757" s="26">
        <v>41382.0</v>
      </c>
      <c r="I757" s="21" t="s">
        <v>4485</v>
      </c>
      <c r="J757" s="21"/>
      <c r="K757" s="21" t="s">
        <v>4486</v>
      </c>
      <c r="L757" s="21" t="str">
        <f>IF(ISNUMBER(VLOOKUP(A757,EXCL,1,FALSE)),"Excluido",IF(ISNUMBER(VLOOKUP(A757,POST,1,FALSE)),"PostAlerta",IF(ISNUMBER(VLOOKUP(A757,PRE,1,FALSE)),"PreAlerta","")))</f>
        <v>PreAlerta</v>
      </c>
      <c r="M757" s="21" t="str">
        <f>IF(ISNUMBER(A757),(IF(ISNUMBER(VLOOKUP(A757,KEYWORDS,1,FALSE)),"C/PalabrasClaves","S/PalabrasClaves")),"")</f>
        <v>S/PalabrasClaves</v>
      </c>
      <c r="N757" s="21" t="str">
        <f t="shared" si="11"/>
        <v/>
      </c>
      <c r="O757" s="21"/>
      <c r="P757" s="21" t="s">
        <v>4447</v>
      </c>
      <c r="Q757" s="21"/>
      <c r="R757" s="21" t="str">
        <f>LEFT('2012-2022'!$P757,4)</f>
        <v>2013</v>
      </c>
      <c r="S757" s="21" t="s">
        <v>63</v>
      </c>
      <c r="T757" s="21"/>
      <c r="U757" s="21"/>
      <c r="V757" s="21"/>
      <c r="W757" s="27"/>
      <c r="X757" s="27"/>
      <c r="Y757" s="12"/>
    </row>
    <row r="758" ht="15.75" customHeight="1">
      <c r="A758" s="21">
        <v>2.3590321E7</v>
      </c>
      <c r="B758" s="21" t="s">
        <v>4487</v>
      </c>
      <c r="C758" s="21" t="s">
        <v>4488</v>
      </c>
      <c r="D758" s="21" t="s">
        <v>4489</v>
      </c>
      <c r="E758" s="21" t="s">
        <v>4230</v>
      </c>
      <c r="F758" s="21" t="s">
        <v>151</v>
      </c>
      <c r="G758" s="21">
        <v>2013.0</v>
      </c>
      <c r="H758" s="26">
        <v>41382.0</v>
      </c>
      <c r="I758" s="21"/>
      <c r="J758" s="21"/>
      <c r="K758" s="21" t="s">
        <v>4490</v>
      </c>
      <c r="L758" s="21" t="str">
        <f>IF(ISNUMBER(VLOOKUP(A758,EXCL,1,FALSE)),"Excluido",IF(ISNUMBER(VLOOKUP(A758,POST,1,FALSE)),"PostAlerta",IF(ISNUMBER(VLOOKUP(A758,PRE,1,FALSE)),"PreAlerta","")))</f>
        <v>PreAlerta</v>
      </c>
      <c r="M758" s="21" t="str">
        <f>IF(ISNUMBER(A758),(IF(ISNUMBER(VLOOKUP(A758,KEYWORDS,1,FALSE)),"C/PalabrasClaves","S/PalabrasClaves")),"")</f>
        <v>S/PalabrasClaves</v>
      </c>
      <c r="N758" s="21" t="str">
        <f t="shared" si="11"/>
        <v/>
      </c>
      <c r="O758" s="21"/>
      <c r="P758" s="21" t="s">
        <v>4447</v>
      </c>
      <c r="Q758" s="21"/>
      <c r="R758" s="21" t="str">
        <f>LEFT('2012-2022'!$P758,4)</f>
        <v>2013</v>
      </c>
      <c r="S758" s="21" t="s">
        <v>63</v>
      </c>
      <c r="T758" s="21"/>
      <c r="U758" s="21"/>
      <c r="V758" s="21"/>
      <c r="W758" s="27"/>
      <c r="X758" s="27"/>
      <c r="Y758" s="28"/>
    </row>
    <row r="759" ht="15.75" customHeight="1">
      <c r="A759" s="21">
        <v>2.3591484E7</v>
      </c>
      <c r="B759" s="21" t="s">
        <v>4491</v>
      </c>
      <c r="C759" s="21" t="s">
        <v>4492</v>
      </c>
      <c r="D759" s="21" t="s">
        <v>4493</v>
      </c>
      <c r="E759" s="21" t="s">
        <v>4494</v>
      </c>
      <c r="F759" s="21" t="s">
        <v>376</v>
      </c>
      <c r="G759" s="21">
        <v>2013.0</v>
      </c>
      <c r="H759" s="26">
        <v>41382.0</v>
      </c>
      <c r="I759" s="21"/>
      <c r="J759" s="21"/>
      <c r="K759" s="21" t="s">
        <v>4495</v>
      </c>
      <c r="L759" s="21" t="str">
        <f>IF(ISNUMBER(VLOOKUP(A759,EXCL,1,FALSE)),"Excluido",IF(ISNUMBER(VLOOKUP(A759,POST,1,FALSE)),"PostAlerta",IF(ISNUMBER(VLOOKUP(A759,PRE,1,FALSE)),"PreAlerta","")))</f>
        <v>PreAlerta</v>
      </c>
      <c r="M759" s="21" t="str">
        <f>IF(ISNUMBER(A759),(IF(ISNUMBER(VLOOKUP(A759,KEYWORDS,1,FALSE)),"C/PalabrasClaves","S/PalabrasClaves")),"")</f>
        <v>S/PalabrasClaves</v>
      </c>
      <c r="N759" s="21" t="str">
        <f t="shared" si="11"/>
        <v/>
      </c>
      <c r="O759" s="21"/>
      <c r="P759" s="21" t="s">
        <v>4447</v>
      </c>
      <c r="Q759" s="29"/>
      <c r="R759" s="21" t="str">
        <f>LEFT('2012-2022'!$P759,4)</f>
        <v>2013</v>
      </c>
      <c r="S759" s="21" t="s">
        <v>63</v>
      </c>
      <c r="T759" s="21"/>
      <c r="U759" s="21"/>
      <c r="V759" s="21"/>
      <c r="W759" s="27"/>
      <c r="X759" s="27"/>
      <c r="Y759" s="12"/>
    </row>
    <row r="760" ht="15.75" customHeight="1">
      <c r="A760" s="21">
        <v>2.3602788E7</v>
      </c>
      <c r="B760" s="21" t="s">
        <v>4496</v>
      </c>
      <c r="C760" s="21" t="s">
        <v>4497</v>
      </c>
      <c r="D760" s="21" t="s">
        <v>4498</v>
      </c>
      <c r="E760" s="21" t="s">
        <v>4499</v>
      </c>
      <c r="F760" s="21" t="s">
        <v>247</v>
      </c>
      <c r="G760" s="21">
        <v>2013.0</v>
      </c>
      <c r="H760" s="26">
        <v>41387.0</v>
      </c>
      <c r="I760" s="21"/>
      <c r="J760" s="21"/>
      <c r="K760" s="21" t="s">
        <v>4500</v>
      </c>
      <c r="L760" s="21" t="str">
        <f>IF(ISNUMBER(VLOOKUP(A760,EXCL,1,FALSE)),"Excluido",IF(ISNUMBER(VLOOKUP(A760,POST,1,FALSE)),"PostAlerta",IF(ISNUMBER(VLOOKUP(A760,PRE,1,FALSE)),"PreAlerta","")))</f>
        <v>PreAlerta</v>
      </c>
      <c r="M760" s="21" t="str">
        <f>IF(ISNUMBER(A760),(IF(ISNUMBER(VLOOKUP(A760,KEYWORDS,1,FALSE)),"C/PalabrasClaves","S/PalabrasClaves")),"")</f>
        <v>S/PalabrasClaves</v>
      </c>
      <c r="N760" s="21" t="str">
        <f t="shared" si="11"/>
        <v/>
      </c>
      <c r="O760" s="21"/>
      <c r="P760" s="21" t="s">
        <v>4447</v>
      </c>
      <c r="Q760" s="21"/>
      <c r="R760" s="21" t="str">
        <f>LEFT('2012-2022'!$P760,4)</f>
        <v>2013</v>
      </c>
      <c r="S760" s="21" t="s">
        <v>63</v>
      </c>
      <c r="T760" s="21"/>
      <c r="U760" s="21"/>
      <c r="V760" s="21"/>
      <c r="W760" s="27"/>
      <c r="X760" s="27"/>
      <c r="Y760" s="28"/>
    </row>
    <row r="761" ht="15.75" customHeight="1">
      <c r="A761" s="21">
        <v>2.3621111E7</v>
      </c>
      <c r="B761" s="21" t="s">
        <v>4501</v>
      </c>
      <c r="C761" s="21" t="s">
        <v>4502</v>
      </c>
      <c r="D761" s="21" t="s">
        <v>4503</v>
      </c>
      <c r="E761" s="21" t="s">
        <v>4504</v>
      </c>
      <c r="F761" s="21" t="s">
        <v>1205</v>
      </c>
      <c r="G761" s="21">
        <v>2013.0</v>
      </c>
      <c r="H761" s="26">
        <v>41394.0</v>
      </c>
      <c r="I761" s="21"/>
      <c r="J761" s="21"/>
      <c r="K761" s="21" t="s">
        <v>4505</v>
      </c>
      <c r="L761" s="21" t="str">
        <f>IF(ISNUMBER(VLOOKUP(A761,EXCL,1,FALSE)),"Excluido",IF(ISNUMBER(VLOOKUP(A761,POST,1,FALSE)),"PostAlerta",IF(ISNUMBER(VLOOKUP(A761,PRE,1,FALSE)),"PreAlerta","")))</f>
        <v>PreAlerta</v>
      </c>
      <c r="M761" s="21" t="str">
        <f>IF(ISNUMBER(A761),(IF(ISNUMBER(VLOOKUP(A761,KEYWORDS,1,FALSE)),"C/PalabrasClaves","S/PalabrasClaves")),"")</f>
        <v>S/PalabrasClaves</v>
      </c>
      <c r="N761" s="21" t="str">
        <f t="shared" si="11"/>
        <v/>
      </c>
      <c r="O761" s="21"/>
      <c r="P761" s="21" t="s">
        <v>4447</v>
      </c>
      <c r="Q761" s="21"/>
      <c r="R761" s="21" t="str">
        <f>LEFT('2012-2022'!$P761,4)</f>
        <v>2013</v>
      </c>
      <c r="S761" s="21" t="s">
        <v>63</v>
      </c>
      <c r="T761" s="21"/>
      <c r="U761" s="21"/>
      <c r="V761" s="21"/>
      <c r="W761" s="27"/>
      <c r="X761" s="27"/>
      <c r="Y761" s="12"/>
    </row>
    <row r="762" ht="15.75" customHeight="1">
      <c r="A762" s="21">
        <v>2.3630955E7</v>
      </c>
      <c r="B762" s="21" t="s">
        <v>4506</v>
      </c>
      <c r="C762" s="21" t="s">
        <v>4507</v>
      </c>
      <c r="D762" s="21" t="s">
        <v>4508</v>
      </c>
      <c r="E762" s="21" t="s">
        <v>4509</v>
      </c>
      <c r="F762" s="21" t="s">
        <v>439</v>
      </c>
      <c r="G762" s="21">
        <v>2013.0</v>
      </c>
      <c r="H762" s="26">
        <v>41395.0</v>
      </c>
      <c r="I762" s="21" t="s">
        <v>4510</v>
      </c>
      <c r="J762" s="21"/>
      <c r="K762" s="21" t="s">
        <v>4511</v>
      </c>
      <c r="L762" s="21" t="str">
        <f>IF(ISNUMBER(VLOOKUP(A762,EXCL,1,FALSE)),"Excluido",IF(ISNUMBER(VLOOKUP(A762,POST,1,FALSE)),"PostAlerta",IF(ISNUMBER(VLOOKUP(A762,PRE,1,FALSE)),"PreAlerta","")))</f>
        <v>PreAlerta</v>
      </c>
      <c r="M762" s="21" t="str">
        <f>IF(ISNUMBER(A762),(IF(ISNUMBER(VLOOKUP(A762,KEYWORDS,1,FALSE)),"C/PalabrasClaves","S/PalabrasClaves")),"")</f>
        <v>S/PalabrasClaves</v>
      </c>
      <c r="N762" s="21" t="str">
        <f t="shared" si="11"/>
        <v/>
      </c>
      <c r="O762" s="21"/>
      <c r="P762" s="21" t="s">
        <v>4447</v>
      </c>
      <c r="Q762" s="21"/>
      <c r="R762" s="21" t="str">
        <f>LEFT('2012-2022'!$P762,4)</f>
        <v>2013</v>
      </c>
      <c r="S762" s="21" t="s">
        <v>63</v>
      </c>
      <c r="T762" s="21"/>
      <c r="U762" s="21"/>
      <c r="V762" s="21"/>
      <c r="W762" s="27"/>
      <c r="X762" s="27"/>
      <c r="Y762" s="28"/>
    </row>
    <row r="763" ht="15.75" customHeight="1">
      <c r="A763" s="21">
        <v>2.3636309E7</v>
      </c>
      <c r="B763" s="21" t="s">
        <v>4512</v>
      </c>
      <c r="C763" s="21" t="s">
        <v>4513</v>
      </c>
      <c r="D763" s="21" t="s">
        <v>4514</v>
      </c>
      <c r="E763" s="21" t="s">
        <v>1349</v>
      </c>
      <c r="F763" s="21" t="s">
        <v>376</v>
      </c>
      <c r="G763" s="21">
        <v>2013.0</v>
      </c>
      <c r="H763" s="26">
        <v>41397.0</v>
      </c>
      <c r="I763" s="21"/>
      <c r="J763" s="21"/>
      <c r="K763" s="21" t="s">
        <v>4515</v>
      </c>
      <c r="L763" s="21" t="str">
        <f>IF(ISNUMBER(VLOOKUP(A763,EXCL,1,FALSE)),"Excluido",IF(ISNUMBER(VLOOKUP(A763,POST,1,FALSE)),"PostAlerta",IF(ISNUMBER(VLOOKUP(A763,PRE,1,FALSE)),"PreAlerta","")))</f>
        <v>PreAlerta</v>
      </c>
      <c r="M763" s="21" t="str">
        <f>IF(ISNUMBER(A763),(IF(ISNUMBER(VLOOKUP(A763,KEYWORDS,1,FALSE)),"C/PalabrasClaves","S/PalabrasClaves")),"")</f>
        <v>S/PalabrasClaves</v>
      </c>
      <c r="N763" s="21" t="str">
        <f t="shared" si="11"/>
        <v/>
      </c>
      <c r="O763" s="21"/>
      <c r="P763" s="21" t="s">
        <v>4447</v>
      </c>
      <c r="Q763" s="21"/>
      <c r="R763" s="21" t="str">
        <f>LEFT('2012-2022'!$P763,4)</f>
        <v>2013</v>
      </c>
      <c r="S763" s="21" t="s">
        <v>63</v>
      </c>
      <c r="T763" s="21"/>
      <c r="U763" s="21"/>
      <c r="V763" s="21"/>
      <c r="W763" s="27"/>
      <c r="X763" s="27"/>
      <c r="Y763" s="12"/>
    </row>
    <row r="764" ht="15.75" customHeight="1">
      <c r="A764" s="21">
        <v>2.3637292E7</v>
      </c>
      <c r="B764" s="21" t="s">
        <v>4516</v>
      </c>
      <c r="C764" s="21" t="s">
        <v>4517</v>
      </c>
      <c r="D764" s="21" t="s">
        <v>4518</v>
      </c>
      <c r="E764" s="21" t="s">
        <v>4519</v>
      </c>
      <c r="F764" s="21" t="s">
        <v>175</v>
      </c>
      <c r="G764" s="21">
        <v>2013.0</v>
      </c>
      <c r="H764" s="26">
        <v>41397.0</v>
      </c>
      <c r="I764" s="21" t="s">
        <v>4520</v>
      </c>
      <c r="J764" s="21"/>
      <c r="K764" s="21" t="s">
        <v>4521</v>
      </c>
      <c r="L764" s="21" t="str">
        <f>IF(ISNUMBER(VLOOKUP(A764,EXCL,1,FALSE)),"Excluido",IF(ISNUMBER(VLOOKUP(A764,POST,1,FALSE)),"PostAlerta",IF(ISNUMBER(VLOOKUP(A764,PRE,1,FALSE)),"PreAlerta","")))</f>
        <v>PreAlerta</v>
      </c>
      <c r="M764" s="21" t="str">
        <f>IF(ISNUMBER(A764),(IF(ISNUMBER(VLOOKUP(A764,KEYWORDS,1,FALSE)),"C/PalabrasClaves","S/PalabrasClaves")),"")</f>
        <v>S/PalabrasClaves</v>
      </c>
      <c r="N764" s="21" t="str">
        <f t="shared" si="11"/>
        <v/>
      </c>
      <c r="O764" s="21"/>
      <c r="P764" s="21" t="s">
        <v>4447</v>
      </c>
      <c r="Q764" s="21"/>
      <c r="R764" s="21" t="str">
        <f>LEFT('2012-2022'!$P764,4)</f>
        <v>2013</v>
      </c>
      <c r="S764" s="21" t="s">
        <v>63</v>
      </c>
      <c r="T764" s="21"/>
      <c r="U764" s="21"/>
      <c r="V764" s="21"/>
      <c r="W764" s="27"/>
      <c r="X764" s="27"/>
      <c r="Y764" s="28"/>
    </row>
    <row r="765" ht="15.75" customHeight="1">
      <c r="A765" s="21">
        <v>2.3667233E7</v>
      </c>
      <c r="B765" s="21" t="s">
        <v>4522</v>
      </c>
      <c r="C765" s="21" t="s">
        <v>4523</v>
      </c>
      <c r="D765" s="21" t="s">
        <v>4524</v>
      </c>
      <c r="E765" s="21" t="s">
        <v>4525</v>
      </c>
      <c r="F765" s="21" t="s">
        <v>258</v>
      </c>
      <c r="G765" s="21">
        <v>2013.0</v>
      </c>
      <c r="H765" s="26">
        <v>41408.0</v>
      </c>
      <c r="I765" s="21" t="s">
        <v>4526</v>
      </c>
      <c r="J765" s="21"/>
      <c r="K765" s="21" t="s">
        <v>4527</v>
      </c>
      <c r="L765" s="21" t="str">
        <f>IF(ISNUMBER(VLOOKUP(A765,EXCL,1,FALSE)),"Excluido",IF(ISNUMBER(VLOOKUP(A765,POST,1,FALSE)),"PostAlerta",IF(ISNUMBER(VLOOKUP(A765,PRE,1,FALSE)),"PreAlerta","")))</f>
        <v>PreAlerta</v>
      </c>
      <c r="M765" s="21" t="str">
        <f>IF(ISNUMBER(A765),(IF(ISNUMBER(VLOOKUP(A765,KEYWORDS,1,FALSE)),"C/PalabrasClaves","S/PalabrasClaves")),"")</f>
        <v>S/PalabrasClaves</v>
      </c>
      <c r="N765" s="21" t="str">
        <f t="shared" si="11"/>
        <v/>
      </c>
      <c r="O765" s="21"/>
      <c r="P765" s="21" t="s">
        <v>4447</v>
      </c>
      <c r="Q765" s="21"/>
      <c r="R765" s="21" t="str">
        <f>LEFT('2012-2022'!$P765,4)</f>
        <v>2013</v>
      </c>
      <c r="S765" s="21" t="s">
        <v>63</v>
      </c>
      <c r="T765" s="21"/>
      <c r="U765" s="21"/>
      <c r="V765" s="21"/>
      <c r="W765" s="27"/>
      <c r="X765" s="27"/>
      <c r="Y765" s="12"/>
    </row>
    <row r="766" ht="15.75" customHeight="1">
      <c r="A766" s="21">
        <v>2.3716403E7</v>
      </c>
      <c r="B766" s="21" t="s">
        <v>4528</v>
      </c>
      <c r="C766" s="21" t="s">
        <v>4529</v>
      </c>
      <c r="D766" s="21" t="s">
        <v>4530</v>
      </c>
      <c r="E766" s="21" t="s">
        <v>4531</v>
      </c>
      <c r="F766" s="21" t="s">
        <v>520</v>
      </c>
      <c r="G766" s="21">
        <v>2013.0</v>
      </c>
      <c r="H766" s="26">
        <v>41424.0</v>
      </c>
      <c r="I766" s="21" t="s">
        <v>4532</v>
      </c>
      <c r="J766" s="21"/>
      <c r="K766" s="21" t="s">
        <v>4533</v>
      </c>
      <c r="L766" s="21" t="str">
        <f>IF(ISNUMBER(VLOOKUP(A766,EXCL,1,FALSE)),"Excluido",IF(ISNUMBER(VLOOKUP(A766,POST,1,FALSE)),"PostAlerta",IF(ISNUMBER(VLOOKUP(A766,PRE,1,FALSE)),"PreAlerta","")))</f>
        <v>PreAlerta</v>
      </c>
      <c r="M766" s="21" t="str">
        <f>IF(ISNUMBER(A766),(IF(ISNUMBER(VLOOKUP(A766,KEYWORDS,1,FALSE)),"C/PalabrasClaves","S/PalabrasClaves")),"")</f>
        <v>S/PalabrasClaves</v>
      </c>
      <c r="N766" s="21" t="str">
        <f t="shared" si="11"/>
        <v/>
      </c>
      <c r="O766" s="21"/>
      <c r="P766" s="21" t="s">
        <v>4447</v>
      </c>
      <c r="Q766" s="21"/>
      <c r="R766" s="21" t="str">
        <f>LEFT('2012-2022'!$P766,4)</f>
        <v>2013</v>
      </c>
      <c r="S766" s="21" t="s">
        <v>63</v>
      </c>
      <c r="T766" s="21"/>
      <c r="U766" s="21"/>
      <c r="V766" s="21"/>
      <c r="W766" s="27"/>
      <c r="X766" s="27"/>
      <c r="Y766" s="28"/>
    </row>
    <row r="767" ht="15.75" customHeight="1">
      <c r="A767" s="21">
        <v>2.3716407E7</v>
      </c>
      <c r="B767" s="21" t="s">
        <v>4534</v>
      </c>
      <c r="C767" s="21" t="s">
        <v>4535</v>
      </c>
      <c r="D767" s="21" t="s">
        <v>4536</v>
      </c>
      <c r="E767" s="21" t="s">
        <v>4537</v>
      </c>
      <c r="F767" s="21" t="s">
        <v>520</v>
      </c>
      <c r="G767" s="21">
        <v>2013.0</v>
      </c>
      <c r="H767" s="26">
        <v>41424.0</v>
      </c>
      <c r="I767" s="21" t="s">
        <v>4538</v>
      </c>
      <c r="J767" s="21"/>
      <c r="K767" s="21" t="s">
        <v>4539</v>
      </c>
      <c r="L767" s="21" t="str">
        <f>IF(ISNUMBER(VLOOKUP(A767,EXCL,1,FALSE)),"Excluido",IF(ISNUMBER(VLOOKUP(A767,POST,1,FALSE)),"PostAlerta",IF(ISNUMBER(VLOOKUP(A767,PRE,1,FALSE)),"PreAlerta","")))</f>
        <v>PreAlerta</v>
      </c>
      <c r="M767" s="21" t="str">
        <f>IF(ISNUMBER(A767),(IF(ISNUMBER(VLOOKUP(A767,KEYWORDS,1,FALSE)),"C/PalabrasClaves","S/PalabrasClaves")),"")</f>
        <v>S/PalabrasClaves</v>
      </c>
      <c r="N767" s="21" t="str">
        <f t="shared" si="11"/>
        <v>4) Nuevos tratamientos</v>
      </c>
      <c r="O767" s="21"/>
      <c r="P767" s="21" t="s">
        <v>4447</v>
      </c>
      <c r="Q767" s="21"/>
      <c r="R767" s="21" t="str">
        <f>LEFT('2012-2022'!$P767,4)</f>
        <v>2013</v>
      </c>
      <c r="S767" s="21" t="s">
        <v>63</v>
      </c>
      <c r="T767" s="21"/>
      <c r="U767" s="21"/>
      <c r="V767" s="21"/>
      <c r="W767" s="27"/>
      <c r="X767" s="27"/>
      <c r="Y767" s="12"/>
    </row>
    <row r="768" ht="15.75" customHeight="1">
      <c r="A768" s="21">
        <v>2.3716411E7</v>
      </c>
      <c r="B768" s="21" t="s">
        <v>4540</v>
      </c>
      <c r="C768" s="21" t="s">
        <v>4541</v>
      </c>
      <c r="D768" s="21" t="s">
        <v>4542</v>
      </c>
      <c r="E768" s="21" t="s">
        <v>4543</v>
      </c>
      <c r="F768" s="21" t="s">
        <v>520</v>
      </c>
      <c r="G768" s="21">
        <v>2013.0</v>
      </c>
      <c r="H768" s="26">
        <v>41424.0</v>
      </c>
      <c r="I768" s="21" t="s">
        <v>4544</v>
      </c>
      <c r="J768" s="21"/>
      <c r="K768" s="21" t="s">
        <v>4545</v>
      </c>
      <c r="L768" s="21" t="str">
        <f>IF(ISNUMBER(VLOOKUP(A768,EXCL,1,FALSE)),"Excluido",IF(ISNUMBER(VLOOKUP(A768,POST,1,FALSE)),"PostAlerta",IF(ISNUMBER(VLOOKUP(A768,PRE,1,FALSE)),"PreAlerta","")))</f>
        <v>PreAlerta</v>
      </c>
      <c r="M768" s="21" t="str">
        <f>IF(ISNUMBER(A768),(IF(ISNUMBER(VLOOKUP(A768,KEYWORDS,1,FALSE)),"C/PalabrasClaves","S/PalabrasClaves")),"")</f>
        <v>S/PalabrasClaves</v>
      </c>
      <c r="N768" s="21" t="str">
        <f t="shared" si="11"/>
        <v/>
      </c>
      <c r="O768" s="21"/>
      <c r="P768" s="21" t="s">
        <v>4447</v>
      </c>
      <c r="Q768" s="21"/>
      <c r="R768" s="21" t="str">
        <f>LEFT('2012-2022'!$P768,4)</f>
        <v>2013</v>
      </c>
      <c r="S768" s="21" t="s">
        <v>63</v>
      </c>
      <c r="T768" s="21"/>
      <c r="U768" s="21"/>
      <c r="V768" s="21"/>
      <c r="W768" s="27"/>
      <c r="X768" s="27"/>
      <c r="Y768" s="28"/>
    </row>
    <row r="769" ht="15.75" customHeight="1">
      <c r="A769" s="21">
        <v>2.3763913E7</v>
      </c>
      <c r="B769" s="21" t="s">
        <v>4546</v>
      </c>
      <c r="C769" s="21" t="s">
        <v>4547</v>
      </c>
      <c r="D769" s="21" t="s">
        <v>4548</v>
      </c>
      <c r="E769" s="21" t="s">
        <v>4549</v>
      </c>
      <c r="F769" s="21" t="s">
        <v>508</v>
      </c>
      <c r="G769" s="21">
        <v>2013.0</v>
      </c>
      <c r="H769" s="26">
        <v>41440.0</v>
      </c>
      <c r="I769" s="21" t="s">
        <v>4550</v>
      </c>
      <c r="J769" s="21"/>
      <c r="K769" s="21" t="s">
        <v>4551</v>
      </c>
      <c r="L769" s="21" t="str">
        <f>IF(ISNUMBER(VLOOKUP(A769,EXCL,1,FALSE)),"Excluido",IF(ISNUMBER(VLOOKUP(A769,POST,1,FALSE)),"PostAlerta",IF(ISNUMBER(VLOOKUP(A769,PRE,1,FALSE)),"PreAlerta","")))</f>
        <v>PreAlerta</v>
      </c>
      <c r="M769" s="21" t="str">
        <f>IF(ISNUMBER(A769),(IF(ISNUMBER(VLOOKUP(A769,KEYWORDS,1,FALSE)),"C/PalabrasClaves","S/PalabrasClaves")),"")</f>
        <v>S/PalabrasClaves</v>
      </c>
      <c r="N769" s="21" t="str">
        <f t="shared" si="11"/>
        <v/>
      </c>
      <c r="O769" s="21"/>
      <c r="P769" s="21" t="s">
        <v>4447</v>
      </c>
      <c r="Q769" s="21"/>
      <c r="R769" s="21" t="str">
        <f>LEFT('2012-2022'!$P769,4)</f>
        <v>2013</v>
      </c>
      <c r="S769" s="21" t="s">
        <v>63</v>
      </c>
      <c r="T769" s="21"/>
      <c r="U769" s="21"/>
      <c r="V769" s="21"/>
      <c r="W769" s="27"/>
      <c r="X769" s="27"/>
      <c r="Y769" s="12"/>
    </row>
    <row r="770" ht="15.75" customHeight="1">
      <c r="A770" s="21">
        <v>2.3764167E7</v>
      </c>
      <c r="B770" s="21" t="s">
        <v>4552</v>
      </c>
      <c r="C770" s="21" t="s">
        <v>4553</v>
      </c>
      <c r="D770" s="21" t="s">
        <v>4554</v>
      </c>
      <c r="E770" s="21" t="s">
        <v>4555</v>
      </c>
      <c r="F770" s="21" t="s">
        <v>508</v>
      </c>
      <c r="G770" s="21">
        <v>2013.0</v>
      </c>
      <c r="H770" s="26">
        <v>41440.0</v>
      </c>
      <c r="I770" s="21" t="s">
        <v>4556</v>
      </c>
      <c r="J770" s="21"/>
      <c r="K770" s="21" t="s">
        <v>4557</v>
      </c>
      <c r="L770" s="21" t="str">
        <f>IF(ISNUMBER(VLOOKUP(A770,EXCL,1,FALSE)),"Excluido",IF(ISNUMBER(VLOOKUP(A770,POST,1,FALSE)),"PostAlerta",IF(ISNUMBER(VLOOKUP(A770,PRE,1,FALSE)),"PreAlerta","")))</f>
        <v>PreAlerta</v>
      </c>
      <c r="M770" s="21" t="str">
        <f>IF(ISNUMBER(A770),(IF(ISNUMBER(VLOOKUP(A770,KEYWORDS,1,FALSE)),"C/PalabrasClaves","S/PalabrasClaves")),"")</f>
        <v>S/PalabrasClaves</v>
      </c>
      <c r="N770" s="21" t="str">
        <f t="shared" si="11"/>
        <v/>
      </c>
      <c r="O770" s="21"/>
      <c r="P770" s="21" t="s">
        <v>4447</v>
      </c>
      <c r="Q770" s="29"/>
      <c r="R770" s="21" t="str">
        <f>LEFT('2012-2022'!$P770,4)</f>
        <v>2013</v>
      </c>
      <c r="S770" s="21" t="s">
        <v>63</v>
      </c>
      <c r="T770" s="21"/>
      <c r="U770" s="21"/>
      <c r="V770" s="21"/>
      <c r="W770" s="27"/>
      <c r="X770" s="27"/>
      <c r="Y770" s="28"/>
    </row>
    <row r="771" ht="15.75" customHeight="1">
      <c r="A771" s="21">
        <v>2.3764295E7</v>
      </c>
      <c r="B771" s="21" t="s">
        <v>4558</v>
      </c>
      <c r="C771" s="21" t="s">
        <v>4559</v>
      </c>
      <c r="D771" s="21" t="s">
        <v>4560</v>
      </c>
      <c r="E771" s="21" t="s">
        <v>4561</v>
      </c>
      <c r="F771" s="21" t="s">
        <v>508</v>
      </c>
      <c r="G771" s="21">
        <v>2013.0</v>
      </c>
      <c r="H771" s="26">
        <v>41440.0</v>
      </c>
      <c r="I771" s="21" t="s">
        <v>4562</v>
      </c>
      <c r="J771" s="21"/>
      <c r="K771" s="21" t="s">
        <v>4563</v>
      </c>
      <c r="L771" s="21" t="str">
        <f>IF(ISNUMBER(VLOOKUP(A771,EXCL,1,FALSE)),"Excluido",IF(ISNUMBER(VLOOKUP(A771,POST,1,FALSE)),"PostAlerta",IF(ISNUMBER(VLOOKUP(A771,PRE,1,FALSE)),"PreAlerta","")))</f>
        <v>PreAlerta</v>
      </c>
      <c r="M771" s="21" t="str">
        <f>IF(ISNUMBER(A771),(IF(ISNUMBER(VLOOKUP(A771,KEYWORDS,1,FALSE)),"C/PalabrasClaves","S/PalabrasClaves")),"")</f>
        <v>S/PalabrasClaves</v>
      </c>
      <c r="N771" s="21" t="str">
        <f t="shared" si="11"/>
        <v/>
      </c>
      <c r="O771" s="21"/>
      <c r="P771" s="21" t="s">
        <v>4447</v>
      </c>
      <c r="Q771" s="21"/>
      <c r="R771" s="21" t="str">
        <f>LEFT('2012-2022'!$P771,4)</f>
        <v>2013</v>
      </c>
      <c r="S771" s="21" t="s">
        <v>63</v>
      </c>
      <c r="T771" s="21"/>
      <c r="U771" s="21"/>
      <c r="V771" s="21"/>
      <c r="W771" s="27"/>
      <c r="X771" s="27"/>
      <c r="Y771" s="12"/>
    </row>
    <row r="772" ht="15.75" customHeight="1">
      <c r="A772" s="21">
        <v>2.3778233E7</v>
      </c>
      <c r="B772" s="21" t="s">
        <v>4564</v>
      </c>
      <c r="C772" s="21" t="s">
        <v>4565</v>
      </c>
      <c r="D772" s="21" t="s">
        <v>4566</v>
      </c>
      <c r="E772" s="21" t="s">
        <v>4567</v>
      </c>
      <c r="F772" s="21" t="s">
        <v>4568</v>
      </c>
      <c r="G772" s="21">
        <v>2013.0</v>
      </c>
      <c r="H772" s="26">
        <v>41445.0</v>
      </c>
      <c r="I772" s="21"/>
      <c r="J772" s="21"/>
      <c r="K772" s="21" t="s">
        <v>4569</v>
      </c>
      <c r="L772" s="21" t="str">
        <f>IF(ISNUMBER(VLOOKUP(A772,EXCL,1,FALSE)),"Excluido",IF(ISNUMBER(VLOOKUP(A772,POST,1,FALSE)),"PostAlerta",IF(ISNUMBER(VLOOKUP(A772,PRE,1,FALSE)),"PreAlerta","")))</f>
        <v>PreAlerta</v>
      </c>
      <c r="M772" s="21" t="str">
        <f>IF(ISNUMBER(A772),(IF(ISNUMBER(VLOOKUP(A772,KEYWORDS,1,FALSE)),"C/PalabrasClaves","S/PalabrasClaves")),"")</f>
        <v>S/PalabrasClaves</v>
      </c>
      <c r="N772" s="21" t="str">
        <f t="shared" si="11"/>
        <v/>
      </c>
      <c r="O772" s="21"/>
      <c r="P772" s="21" t="s">
        <v>4447</v>
      </c>
      <c r="Q772" s="21"/>
      <c r="R772" s="21" t="str">
        <f>LEFT('2012-2022'!$P772,4)</f>
        <v>2013</v>
      </c>
      <c r="S772" s="21" t="s">
        <v>63</v>
      </c>
      <c r="T772" s="21"/>
      <c r="U772" s="21"/>
      <c r="V772" s="21"/>
      <c r="W772" s="27"/>
      <c r="X772" s="27"/>
      <c r="Y772" s="28"/>
    </row>
    <row r="773" ht="15.75" customHeight="1">
      <c r="A773" s="21">
        <v>2.3778615E7</v>
      </c>
      <c r="B773" s="21" t="s">
        <v>4570</v>
      </c>
      <c r="C773" s="21" t="s">
        <v>4571</v>
      </c>
      <c r="D773" s="21" t="s">
        <v>4572</v>
      </c>
      <c r="E773" s="21" t="s">
        <v>4573</v>
      </c>
      <c r="F773" s="21" t="s">
        <v>3780</v>
      </c>
      <c r="G773" s="21">
        <v>2013.0</v>
      </c>
      <c r="H773" s="26">
        <v>41445.0</v>
      </c>
      <c r="I773" s="21"/>
      <c r="J773" s="21"/>
      <c r="K773" s="21" t="s">
        <v>4574</v>
      </c>
      <c r="L773" s="21" t="str">
        <f>IF(ISNUMBER(VLOOKUP(A773,EXCL,1,FALSE)),"Excluido",IF(ISNUMBER(VLOOKUP(A773,POST,1,FALSE)),"PostAlerta",IF(ISNUMBER(VLOOKUP(A773,PRE,1,FALSE)),"PreAlerta","")))</f>
        <v>PreAlerta</v>
      </c>
      <c r="M773" s="21" t="str">
        <f>IF(ISNUMBER(A773),(IF(ISNUMBER(VLOOKUP(A773,KEYWORDS,1,FALSE)),"C/PalabrasClaves","S/PalabrasClaves")),"")</f>
        <v>S/PalabrasClaves</v>
      </c>
      <c r="N773" s="21" t="str">
        <f t="shared" si="11"/>
        <v/>
      </c>
      <c r="O773" s="21"/>
      <c r="P773" s="21" t="s">
        <v>4447</v>
      </c>
      <c r="Q773" s="21"/>
      <c r="R773" s="21" t="str">
        <f>LEFT('2012-2022'!$P773,4)</f>
        <v>2013</v>
      </c>
      <c r="S773" s="21" t="s">
        <v>63</v>
      </c>
      <c r="T773" s="21"/>
      <c r="U773" s="21"/>
      <c r="V773" s="21"/>
      <c r="W773" s="27"/>
      <c r="X773" s="27"/>
      <c r="Y773" s="12"/>
    </row>
    <row r="774" ht="15.75" customHeight="1">
      <c r="A774" s="21">
        <v>2.3778619E7</v>
      </c>
      <c r="B774" s="21" t="s">
        <v>4575</v>
      </c>
      <c r="C774" s="21" t="s">
        <v>4576</v>
      </c>
      <c r="D774" s="21" t="s">
        <v>4577</v>
      </c>
      <c r="E774" s="21" t="s">
        <v>4578</v>
      </c>
      <c r="F774" s="21" t="s">
        <v>3780</v>
      </c>
      <c r="G774" s="21">
        <v>2013.0</v>
      </c>
      <c r="H774" s="26">
        <v>41445.0</v>
      </c>
      <c r="I774" s="21"/>
      <c r="J774" s="21"/>
      <c r="K774" s="21" t="s">
        <v>4579</v>
      </c>
      <c r="L774" s="21" t="str">
        <f>IF(ISNUMBER(VLOOKUP(A774,EXCL,1,FALSE)),"Excluido",IF(ISNUMBER(VLOOKUP(A774,POST,1,FALSE)),"PostAlerta",IF(ISNUMBER(VLOOKUP(A774,PRE,1,FALSE)),"PreAlerta","")))</f>
        <v>PreAlerta</v>
      </c>
      <c r="M774" s="21" t="str">
        <f>IF(ISNUMBER(A774),(IF(ISNUMBER(VLOOKUP(A774,KEYWORDS,1,FALSE)),"C/PalabrasClaves","S/PalabrasClaves")),"")</f>
        <v>S/PalabrasClaves</v>
      </c>
      <c r="N774" s="21" t="str">
        <f t="shared" si="11"/>
        <v/>
      </c>
      <c r="O774" s="21"/>
      <c r="P774" s="21" t="s">
        <v>4447</v>
      </c>
      <c r="Q774" s="21"/>
      <c r="R774" s="21" t="str">
        <f>LEFT('2012-2022'!$P774,4)</f>
        <v>2013</v>
      </c>
      <c r="S774" s="21" t="s">
        <v>63</v>
      </c>
      <c r="T774" s="21"/>
      <c r="U774" s="21"/>
      <c r="V774" s="21"/>
      <c r="W774" s="27"/>
      <c r="X774" s="27"/>
      <c r="Y774" s="28"/>
    </row>
    <row r="775" ht="15.75" customHeight="1">
      <c r="A775" s="21">
        <v>2.3807431E7</v>
      </c>
      <c r="B775" s="21" t="s">
        <v>4580</v>
      </c>
      <c r="C775" s="21" t="s">
        <v>4581</v>
      </c>
      <c r="D775" s="21" t="s">
        <v>4582</v>
      </c>
      <c r="E775" s="21" t="s">
        <v>4583</v>
      </c>
      <c r="F775" s="21" t="s">
        <v>3746</v>
      </c>
      <c r="G775" s="21">
        <v>2013.0</v>
      </c>
      <c r="H775" s="26">
        <v>41454.0</v>
      </c>
      <c r="I775" s="21"/>
      <c r="J775" s="21"/>
      <c r="K775" s="21" t="s">
        <v>4584</v>
      </c>
      <c r="L775" s="21" t="str">
        <f>IF(ISNUMBER(VLOOKUP(A775,EXCL,1,FALSE)),"Excluido",IF(ISNUMBER(VLOOKUP(A775,POST,1,FALSE)),"PostAlerta",IF(ISNUMBER(VLOOKUP(A775,PRE,1,FALSE)),"PreAlerta","")))</f>
        <v>PreAlerta</v>
      </c>
      <c r="M775" s="21" t="str">
        <f>IF(ISNUMBER(A775),(IF(ISNUMBER(VLOOKUP(A775,KEYWORDS,1,FALSE)),"C/PalabrasClaves","S/PalabrasClaves")),"")</f>
        <v>S/PalabrasClaves</v>
      </c>
      <c r="N775" s="21" t="str">
        <f t="shared" si="11"/>
        <v/>
      </c>
      <c r="O775" s="21"/>
      <c r="P775" s="21" t="s">
        <v>4447</v>
      </c>
      <c r="Q775" s="21"/>
      <c r="R775" s="21" t="str">
        <f>LEFT('2012-2022'!$P775,4)</f>
        <v>2013</v>
      </c>
      <c r="S775" s="21" t="s">
        <v>63</v>
      </c>
      <c r="T775" s="21"/>
      <c r="U775" s="21"/>
      <c r="V775" s="21"/>
      <c r="W775" s="27"/>
      <c r="X775" s="27"/>
      <c r="Y775" s="12"/>
    </row>
    <row r="776" ht="15.75" customHeight="1">
      <c r="A776" s="21">
        <v>2.3841762E7</v>
      </c>
      <c r="B776" s="21" t="s">
        <v>4585</v>
      </c>
      <c r="C776" s="21" t="s">
        <v>4586</v>
      </c>
      <c r="D776" s="21" t="s">
        <v>4587</v>
      </c>
      <c r="E776" s="21" t="s">
        <v>4588</v>
      </c>
      <c r="F776" s="21" t="s">
        <v>4589</v>
      </c>
      <c r="G776" s="21">
        <v>2013.0</v>
      </c>
      <c r="H776" s="26">
        <v>41467.0</v>
      </c>
      <c r="I776" s="21"/>
      <c r="J776" s="21"/>
      <c r="K776" s="21" t="s">
        <v>4590</v>
      </c>
      <c r="L776" s="21" t="str">
        <f>IF(ISNUMBER(VLOOKUP(A776,EXCL,1,FALSE)),"Excluido",IF(ISNUMBER(VLOOKUP(A776,POST,1,FALSE)),"PostAlerta",IF(ISNUMBER(VLOOKUP(A776,PRE,1,FALSE)),"PreAlerta","")))</f>
        <v>PreAlerta</v>
      </c>
      <c r="M776" s="21" t="str">
        <f>IF(ISNUMBER(A776),(IF(ISNUMBER(VLOOKUP(A776,KEYWORDS,1,FALSE)),"C/PalabrasClaves","S/PalabrasClaves")),"")</f>
        <v>S/PalabrasClaves</v>
      </c>
      <c r="N776" s="21" t="str">
        <f t="shared" si="11"/>
        <v/>
      </c>
      <c r="O776" s="21"/>
      <c r="P776" s="21" t="s">
        <v>4447</v>
      </c>
      <c r="Q776" s="21"/>
      <c r="R776" s="21" t="str">
        <f>LEFT('2012-2022'!$P776,4)</f>
        <v>2013</v>
      </c>
      <c r="S776" s="21" t="s">
        <v>63</v>
      </c>
      <c r="T776" s="21"/>
      <c r="U776" s="21"/>
      <c r="V776" s="21"/>
      <c r="W776" s="27"/>
      <c r="X776" s="27"/>
      <c r="Y776" s="28"/>
    </row>
    <row r="777" ht="15.75" customHeight="1">
      <c r="A777" s="21">
        <v>2.3946479E7</v>
      </c>
      <c r="B777" s="21" t="s">
        <v>4591</v>
      </c>
      <c r="C777" s="21" t="s">
        <v>4592</v>
      </c>
      <c r="D777" s="21" t="s">
        <v>4593</v>
      </c>
      <c r="E777" s="21" t="s">
        <v>4594</v>
      </c>
      <c r="F777" s="21" t="s">
        <v>4595</v>
      </c>
      <c r="G777" s="21">
        <v>2013.0</v>
      </c>
      <c r="H777" s="26">
        <v>41502.0</v>
      </c>
      <c r="I777" s="21"/>
      <c r="J777" s="21"/>
      <c r="K777" s="21" t="s">
        <v>4596</v>
      </c>
      <c r="L777" s="21" t="str">
        <f>IF(ISNUMBER(VLOOKUP(A777,EXCL,1,FALSE)),"Excluido",IF(ISNUMBER(VLOOKUP(A777,POST,1,FALSE)),"PostAlerta",IF(ISNUMBER(VLOOKUP(A777,PRE,1,FALSE)),"PreAlerta","")))</f>
        <v>PreAlerta</v>
      </c>
      <c r="M777" s="21" t="str">
        <f>IF(ISNUMBER(A777),(IF(ISNUMBER(VLOOKUP(A777,KEYWORDS,1,FALSE)),"C/PalabrasClaves","S/PalabrasClaves")),"")</f>
        <v>S/PalabrasClaves</v>
      </c>
      <c r="N777" s="21" t="str">
        <f t="shared" si="11"/>
        <v/>
      </c>
      <c r="O777" s="21"/>
      <c r="P777" s="21" t="s">
        <v>4447</v>
      </c>
      <c r="Q777" s="21"/>
      <c r="R777" s="21" t="str">
        <f>LEFT('2012-2022'!$P777,4)</f>
        <v>2013</v>
      </c>
      <c r="S777" s="21" t="s">
        <v>63</v>
      </c>
      <c r="T777" s="21"/>
      <c r="U777" s="21"/>
      <c r="V777" s="21"/>
      <c r="W777" s="27"/>
      <c r="X777" s="27"/>
      <c r="Y777" s="12"/>
    </row>
    <row r="778" ht="15.75" customHeight="1">
      <c r="A778" s="21">
        <v>2.4029193E7</v>
      </c>
      <c r="B778" s="21" t="s">
        <v>4597</v>
      </c>
      <c r="C778" s="21" t="s">
        <v>4598</v>
      </c>
      <c r="D778" s="21" t="s">
        <v>4599</v>
      </c>
      <c r="E778" s="21" t="s">
        <v>4600</v>
      </c>
      <c r="F778" s="21" t="s">
        <v>2010</v>
      </c>
      <c r="G778" s="21">
        <v>2013.0</v>
      </c>
      <c r="H778" s="26">
        <v>41531.0</v>
      </c>
      <c r="I778" s="21"/>
      <c r="J778" s="21"/>
      <c r="K778" s="21" t="s">
        <v>4601</v>
      </c>
      <c r="L778" s="21" t="str">
        <f>IF(ISNUMBER(VLOOKUP(A778,EXCL,1,FALSE)),"Excluido",IF(ISNUMBER(VLOOKUP(A778,POST,1,FALSE)),"PostAlerta",IF(ISNUMBER(VLOOKUP(A778,PRE,1,FALSE)),"PreAlerta","")))</f>
        <v>PreAlerta</v>
      </c>
      <c r="M778" s="21" t="str">
        <f>IF(ISNUMBER(A778),(IF(ISNUMBER(VLOOKUP(A778,KEYWORDS,1,FALSE)),"C/PalabrasClaves","S/PalabrasClaves")),"")</f>
        <v>S/PalabrasClaves</v>
      </c>
      <c r="N778" s="21" t="str">
        <f t="shared" si="11"/>
        <v/>
      </c>
      <c r="O778" s="21"/>
      <c r="P778" s="21" t="s">
        <v>4602</v>
      </c>
      <c r="Q778" s="21"/>
      <c r="R778" s="21" t="str">
        <f>LEFT('2012-2022'!$P778,4)</f>
        <v>2013</v>
      </c>
      <c r="S778" s="21" t="s">
        <v>68</v>
      </c>
      <c r="T778" s="21"/>
      <c r="U778" s="21"/>
      <c r="V778" s="21"/>
      <c r="W778" s="27"/>
      <c r="X778" s="27"/>
      <c r="Y778" s="28"/>
    </row>
    <row r="779" ht="15.75" customHeight="1">
      <c r="A779" s="21">
        <v>2.4125937E7</v>
      </c>
      <c r="B779" s="21" t="s">
        <v>4603</v>
      </c>
      <c r="C779" s="21" t="s">
        <v>4604</v>
      </c>
      <c r="D779" s="21" t="s">
        <v>4605</v>
      </c>
      <c r="E779" s="21" t="s">
        <v>4606</v>
      </c>
      <c r="F779" s="21" t="s">
        <v>4607</v>
      </c>
      <c r="G779" s="21">
        <v>2013.0</v>
      </c>
      <c r="H779" s="26">
        <v>41563.0</v>
      </c>
      <c r="I779" s="21"/>
      <c r="J779" s="21"/>
      <c r="K779" s="21" t="s">
        <v>4608</v>
      </c>
      <c r="L779" s="21" t="str">
        <f>IF(ISNUMBER(VLOOKUP(A779,EXCL,1,FALSE)),"Excluido",IF(ISNUMBER(VLOOKUP(A779,POST,1,FALSE)),"PostAlerta",IF(ISNUMBER(VLOOKUP(A779,PRE,1,FALSE)),"PreAlerta","")))</f>
        <v>PreAlerta</v>
      </c>
      <c r="M779" s="21" t="str">
        <f>IF(ISNUMBER(A779),(IF(ISNUMBER(VLOOKUP(A779,KEYWORDS,1,FALSE)),"C/PalabrasClaves","S/PalabrasClaves")),"")</f>
        <v>S/PalabrasClaves</v>
      </c>
      <c r="N779" s="21" t="str">
        <f t="shared" si="11"/>
        <v/>
      </c>
      <c r="O779" s="21"/>
      <c r="P779" s="21" t="s">
        <v>4602</v>
      </c>
      <c r="Q779" s="21"/>
      <c r="R779" s="21" t="str">
        <f>LEFT('2012-2022'!$P779,4)</f>
        <v>2013</v>
      </c>
      <c r="S779" s="21" t="s">
        <v>68</v>
      </c>
      <c r="T779" s="21"/>
      <c r="U779" s="21"/>
      <c r="V779" s="21"/>
      <c r="W779" s="27"/>
      <c r="X779" s="27"/>
      <c r="Y779" s="12"/>
    </row>
    <row r="780" ht="15.75" customHeight="1">
      <c r="A780" s="21">
        <v>2.4142166E7</v>
      </c>
      <c r="B780" s="21" t="s">
        <v>4609</v>
      </c>
      <c r="C780" s="21" t="s">
        <v>4610</v>
      </c>
      <c r="D780" s="21" t="s">
        <v>4611</v>
      </c>
      <c r="E780" s="21" t="s">
        <v>4612</v>
      </c>
      <c r="F780" s="21" t="s">
        <v>587</v>
      </c>
      <c r="G780" s="21">
        <v>2013.0</v>
      </c>
      <c r="H780" s="26">
        <v>41569.0</v>
      </c>
      <c r="I780" s="21"/>
      <c r="J780" s="21"/>
      <c r="K780" s="21" t="s">
        <v>4613</v>
      </c>
      <c r="L780" s="21" t="str">
        <f>IF(ISNUMBER(VLOOKUP(A780,EXCL,1,FALSE)),"Excluido",IF(ISNUMBER(VLOOKUP(A780,POST,1,FALSE)),"PostAlerta",IF(ISNUMBER(VLOOKUP(A780,PRE,1,FALSE)),"PreAlerta","")))</f>
        <v>PreAlerta</v>
      </c>
      <c r="M780" s="21" t="str">
        <f>IF(ISNUMBER(A780),(IF(ISNUMBER(VLOOKUP(A780,KEYWORDS,1,FALSE)),"C/PalabrasClaves","S/PalabrasClaves")),"")</f>
        <v>S/PalabrasClaves</v>
      </c>
      <c r="N780" s="21" t="str">
        <f t="shared" si="11"/>
        <v/>
      </c>
      <c r="O780" s="21"/>
      <c r="P780" s="21" t="s">
        <v>4602</v>
      </c>
      <c r="Q780" s="21"/>
      <c r="R780" s="21" t="str">
        <f>LEFT('2012-2022'!$P780,4)</f>
        <v>2013</v>
      </c>
      <c r="S780" s="21" t="s">
        <v>68</v>
      </c>
      <c r="T780" s="21"/>
      <c r="U780" s="21"/>
      <c r="V780" s="21"/>
      <c r="W780" s="27"/>
      <c r="X780" s="27"/>
      <c r="Y780" s="28"/>
    </row>
    <row r="781" ht="15.75" customHeight="1">
      <c r="A781" s="21">
        <v>2.4142167E7</v>
      </c>
      <c r="B781" s="21" t="s">
        <v>4614</v>
      </c>
      <c r="C781" s="21" t="s">
        <v>4615</v>
      </c>
      <c r="D781" s="21" t="s">
        <v>4616</v>
      </c>
      <c r="E781" s="21" t="s">
        <v>4617</v>
      </c>
      <c r="F781" s="21" t="s">
        <v>587</v>
      </c>
      <c r="G781" s="21">
        <v>2013.0</v>
      </c>
      <c r="H781" s="26">
        <v>41569.0</v>
      </c>
      <c r="I781" s="21"/>
      <c r="J781" s="21"/>
      <c r="K781" s="21" t="s">
        <v>4618</v>
      </c>
      <c r="L781" s="21" t="str">
        <f>IF(ISNUMBER(VLOOKUP(A781,EXCL,1,FALSE)),"Excluido",IF(ISNUMBER(VLOOKUP(A781,POST,1,FALSE)),"PostAlerta",IF(ISNUMBER(VLOOKUP(A781,PRE,1,FALSE)),"PreAlerta","")))</f>
        <v>PreAlerta</v>
      </c>
      <c r="M781" s="21" t="str">
        <f>IF(ISNUMBER(A781),(IF(ISNUMBER(VLOOKUP(A781,KEYWORDS,1,FALSE)),"C/PalabrasClaves","S/PalabrasClaves")),"")</f>
        <v>S/PalabrasClaves</v>
      </c>
      <c r="N781" s="21" t="str">
        <f t="shared" si="11"/>
        <v/>
      </c>
      <c r="O781" s="21"/>
      <c r="P781" s="21" t="s">
        <v>4602</v>
      </c>
      <c r="Q781" s="21"/>
      <c r="R781" s="21" t="str">
        <f>LEFT('2012-2022'!$P781,4)</f>
        <v>2013</v>
      </c>
      <c r="S781" s="21" t="s">
        <v>68</v>
      </c>
      <c r="T781" s="21"/>
      <c r="U781" s="21"/>
      <c r="V781" s="21"/>
      <c r="W781" s="27"/>
      <c r="X781" s="27"/>
      <c r="Y781" s="12"/>
    </row>
    <row r="782" ht="15.75" customHeight="1">
      <c r="A782" s="21">
        <v>2.4303567E7</v>
      </c>
      <c r="B782" s="21" t="s">
        <v>4619</v>
      </c>
      <c r="C782" s="21" t="s">
        <v>4620</v>
      </c>
      <c r="D782" s="21" t="s">
        <v>4621</v>
      </c>
      <c r="E782" s="21" t="s">
        <v>4622</v>
      </c>
      <c r="F782" s="21" t="s">
        <v>781</v>
      </c>
      <c r="G782" s="21">
        <v>2013.0</v>
      </c>
      <c r="H782" s="26">
        <v>41614.0</v>
      </c>
      <c r="I782" s="21"/>
      <c r="J782" s="21"/>
      <c r="K782" s="21"/>
      <c r="L782" s="21" t="str">
        <f>IF(ISNUMBER(VLOOKUP(A782,EXCL,1,FALSE)),"Excluido",IF(ISNUMBER(VLOOKUP(A782,POST,1,FALSE)),"PostAlerta",IF(ISNUMBER(VLOOKUP(A782,PRE,1,FALSE)),"PreAlerta","")))</f>
        <v>PreAlerta</v>
      </c>
      <c r="M782" s="21" t="str">
        <f>IF(ISNUMBER(A782),(IF(ISNUMBER(VLOOKUP(A782,KEYWORDS,1,FALSE)),"C/PalabrasClaves","S/PalabrasClaves")),"")</f>
        <v>S/PalabrasClaves</v>
      </c>
      <c r="N782" s="21" t="str">
        <f t="shared" si="11"/>
        <v/>
      </c>
      <c r="O782" s="21"/>
      <c r="P782" s="21" t="s">
        <v>4447</v>
      </c>
      <c r="Q782" s="21"/>
      <c r="R782" s="21" t="str">
        <f>LEFT('2012-2022'!$P782,4)</f>
        <v>2013</v>
      </c>
      <c r="S782" s="21" t="s">
        <v>63</v>
      </c>
      <c r="T782" s="21"/>
      <c r="U782" s="21"/>
      <c r="V782" s="21"/>
      <c r="W782" s="27"/>
      <c r="X782" s="27"/>
      <c r="Y782" s="28"/>
    </row>
    <row r="783" ht="15.75" customHeight="1">
      <c r="A783" s="21">
        <v>2.4712278E7</v>
      </c>
      <c r="B783" s="21" t="s">
        <v>4623</v>
      </c>
      <c r="C783" s="21" t="s">
        <v>4624</v>
      </c>
      <c r="D783" s="21" t="s">
        <v>4625</v>
      </c>
      <c r="E783" s="21" t="s">
        <v>3054</v>
      </c>
      <c r="F783" s="21" t="s">
        <v>4626</v>
      </c>
      <c r="G783" s="21">
        <v>2013.0</v>
      </c>
      <c r="H783" s="26">
        <v>41739.0</v>
      </c>
      <c r="I783" s="21"/>
      <c r="J783" s="21"/>
      <c r="K783" s="21" t="s">
        <v>4627</v>
      </c>
      <c r="L783" s="21" t="str">
        <f>IF(ISNUMBER(VLOOKUP(A783,EXCL,1,FALSE)),"Excluido",IF(ISNUMBER(VLOOKUP(A783,POST,1,FALSE)),"PostAlerta",IF(ISNUMBER(VLOOKUP(A783,PRE,1,FALSE)),"PreAlerta","")))</f>
        <v>PreAlerta</v>
      </c>
      <c r="M783" s="21" t="str">
        <f>IF(ISNUMBER(A783),(IF(ISNUMBER(VLOOKUP(A783,KEYWORDS,1,FALSE)),"C/PalabrasClaves","S/PalabrasClaves")),"")</f>
        <v>S/PalabrasClaves</v>
      </c>
      <c r="N783" s="21" t="str">
        <f t="shared" si="11"/>
        <v/>
      </c>
      <c r="O783" s="21"/>
      <c r="P783" s="21" t="s">
        <v>4628</v>
      </c>
      <c r="Q783" s="21"/>
      <c r="R783" s="21" t="str">
        <f>LEFT('2012-2022'!$P783,4)</f>
        <v>2013</v>
      </c>
      <c r="S783" s="21" t="s">
        <v>74</v>
      </c>
      <c r="T783" s="21"/>
      <c r="U783" s="21"/>
      <c r="V783" s="21"/>
      <c r="W783" s="27"/>
      <c r="X783" s="27"/>
      <c r="Y783" s="12"/>
    </row>
    <row r="784" ht="15.75" customHeight="1">
      <c r="A784" s="21">
        <v>2.5924278E7</v>
      </c>
      <c r="B784" s="21" t="s">
        <v>4629</v>
      </c>
      <c r="C784" s="21" t="s">
        <v>4630</v>
      </c>
      <c r="D784" s="21" t="s">
        <v>4631</v>
      </c>
      <c r="E784" s="21" t="s">
        <v>4632</v>
      </c>
      <c r="F784" s="21" t="s">
        <v>576</v>
      </c>
      <c r="G784" s="21">
        <v>2013.0</v>
      </c>
      <c r="H784" s="26">
        <v>42125.0</v>
      </c>
      <c r="I784" s="21"/>
      <c r="J784" s="21"/>
      <c r="K784" s="21"/>
      <c r="L784" s="21" t="str">
        <f>IF(ISNUMBER(VLOOKUP(A784,EXCL,1,FALSE)),"Excluido",IF(ISNUMBER(VLOOKUP(A784,POST,1,FALSE)),"PostAlerta",IF(ISNUMBER(VLOOKUP(A784,PRE,1,FALSE)),"PreAlerta","")))</f>
        <v>PreAlerta</v>
      </c>
      <c r="M784" s="21" t="str">
        <f>IF(ISNUMBER(A784),(IF(ISNUMBER(VLOOKUP(A784,KEYWORDS,1,FALSE)),"C/PalabrasClaves","S/PalabrasClaves")),"")</f>
        <v>S/PalabrasClaves</v>
      </c>
      <c r="N784" s="21" t="str">
        <f t="shared" si="11"/>
        <v/>
      </c>
      <c r="O784" s="21"/>
      <c r="P784" s="21" t="s">
        <v>4602</v>
      </c>
      <c r="Q784" s="21"/>
      <c r="R784" s="21" t="str">
        <f>LEFT('2012-2022'!$P784,4)</f>
        <v>2013</v>
      </c>
      <c r="S784" s="21" t="s">
        <v>68</v>
      </c>
      <c r="T784" s="21"/>
      <c r="U784" s="21"/>
      <c r="V784" s="21"/>
      <c r="W784" s="27"/>
      <c r="X784" s="27"/>
      <c r="Y784" s="28"/>
    </row>
    <row r="785" ht="15.75" customHeight="1">
      <c r="A785" s="21">
        <v>2.3817701E7</v>
      </c>
      <c r="B785" s="21" t="s">
        <v>4633</v>
      </c>
      <c r="C785" s="21" t="s">
        <v>4634</v>
      </c>
      <c r="D785" s="21" t="s">
        <v>4635</v>
      </c>
      <c r="E785" s="21" t="s">
        <v>4636</v>
      </c>
      <c r="F785" s="21" t="s">
        <v>4637</v>
      </c>
      <c r="G785" s="21">
        <v>2013.0</v>
      </c>
      <c r="H785" s="26">
        <v>41458.0</v>
      </c>
      <c r="I785" s="21"/>
      <c r="J785" s="21"/>
      <c r="K785" s="21" t="s">
        <v>4638</v>
      </c>
      <c r="L785" s="21" t="str">
        <f>IF(ISNUMBER(VLOOKUP(A785,EXCL,1,FALSE)),"Excluido",IF(ISNUMBER(VLOOKUP(A785,POST,1,FALSE)),"PostAlerta",IF(ISNUMBER(VLOOKUP(A785,PRE,1,FALSE)),"PreAlerta","")))</f>
        <v>PreAlerta</v>
      </c>
      <c r="M785" s="21" t="str">
        <f>IF(ISNUMBER(A785),(IF(ISNUMBER(VLOOKUP(A785,KEYWORDS,1,FALSE)),"C/PalabrasClaves","S/PalabrasClaves")),"")</f>
        <v>S/PalabrasClaves</v>
      </c>
      <c r="N785" s="21" t="str">
        <f t="shared" si="11"/>
        <v/>
      </c>
      <c r="O785" s="21"/>
      <c r="P785" s="21" t="s">
        <v>4639</v>
      </c>
      <c r="Q785" s="21"/>
      <c r="R785" s="21" t="str">
        <f>LEFT('2012-2022'!$P785,4)</f>
        <v>2013</v>
      </c>
      <c r="S785" s="21" t="s">
        <v>63</v>
      </c>
      <c r="T785" s="21"/>
      <c r="U785" s="21"/>
      <c r="V785" s="21"/>
      <c r="W785" s="27"/>
      <c r="X785" s="27"/>
      <c r="Y785" s="12"/>
    </row>
    <row r="786" ht="15.75" customHeight="1">
      <c r="A786" s="21">
        <v>2.3875178E7</v>
      </c>
      <c r="B786" s="21" t="s">
        <v>4640</v>
      </c>
      <c r="C786" s="21" t="s">
        <v>4641</v>
      </c>
      <c r="D786" s="21" t="s">
        <v>4642</v>
      </c>
      <c r="E786" s="21" t="s">
        <v>1737</v>
      </c>
      <c r="F786" s="21" t="s">
        <v>3171</v>
      </c>
      <c r="G786" s="21">
        <v>2013.0</v>
      </c>
      <c r="H786" s="26">
        <v>41478.0</v>
      </c>
      <c r="I786" s="21" t="s">
        <v>4643</v>
      </c>
      <c r="J786" s="21"/>
      <c r="K786" s="21" t="s">
        <v>4644</v>
      </c>
      <c r="L786" s="21" t="str">
        <f>IF(ISNUMBER(VLOOKUP(A786,EXCL,1,FALSE)),"Excluido",IF(ISNUMBER(VLOOKUP(A786,POST,1,FALSE)),"PostAlerta",IF(ISNUMBER(VLOOKUP(A786,PRE,1,FALSE)),"PreAlerta","")))</f>
        <v>Excluido</v>
      </c>
      <c r="M786" s="21" t="str">
        <f>IF(ISNUMBER(A786),(IF(ISNUMBER(VLOOKUP(A786,KEYWORDS,1,FALSE)),"C/PalabrasClaves","S/PalabrasClaves")),"")</f>
        <v>S/PalabrasClaves</v>
      </c>
      <c r="N786" s="21" t="str">
        <f t="shared" si="11"/>
        <v/>
      </c>
      <c r="O786" s="21"/>
      <c r="P786" s="21" t="s">
        <v>4645</v>
      </c>
      <c r="Q786" s="21"/>
      <c r="R786" s="21" t="str">
        <f>LEFT('2012-2022'!$P786,4)</f>
        <v>2013</v>
      </c>
      <c r="S786" s="21" t="s">
        <v>63</v>
      </c>
      <c r="T786" s="21"/>
      <c r="U786" s="21"/>
      <c r="V786" s="21"/>
      <c r="W786" s="27"/>
      <c r="X786" s="27"/>
      <c r="Y786" s="28"/>
    </row>
    <row r="787" ht="15.75" customHeight="1">
      <c r="A787" s="21">
        <v>2.3818602E7</v>
      </c>
      <c r="B787" s="21" t="s">
        <v>4646</v>
      </c>
      <c r="C787" s="21" t="s">
        <v>4647</v>
      </c>
      <c r="D787" s="21" t="s">
        <v>4648</v>
      </c>
      <c r="E787" s="21" t="s">
        <v>4649</v>
      </c>
      <c r="F787" s="21" t="s">
        <v>1104</v>
      </c>
      <c r="G787" s="21">
        <v>2013.0</v>
      </c>
      <c r="H787" s="26">
        <v>41458.0</v>
      </c>
      <c r="I787" s="21" t="s">
        <v>4650</v>
      </c>
      <c r="J787" s="21"/>
      <c r="K787" s="21" t="s">
        <v>4651</v>
      </c>
      <c r="L787" s="21" t="str">
        <f>IF(ISNUMBER(VLOOKUP(A787,EXCL,1,FALSE)),"Excluido",IF(ISNUMBER(VLOOKUP(A787,POST,1,FALSE)),"PostAlerta",IF(ISNUMBER(VLOOKUP(A787,PRE,1,FALSE)),"PreAlerta","")))</f>
        <v>PreAlerta</v>
      </c>
      <c r="M787" s="21" t="str">
        <f>IF(ISNUMBER(A787),(IF(ISNUMBER(VLOOKUP(A787,KEYWORDS,1,FALSE)),"C/PalabrasClaves","S/PalabrasClaves")),"")</f>
        <v>S/PalabrasClaves</v>
      </c>
      <c r="N787" s="21" t="str">
        <f t="shared" si="11"/>
        <v/>
      </c>
      <c r="O787" s="21"/>
      <c r="P787" s="21" t="s">
        <v>4652</v>
      </c>
      <c r="Q787" s="21"/>
      <c r="R787" s="21" t="str">
        <f>LEFT('2012-2022'!$P787,4)</f>
        <v>2013</v>
      </c>
      <c r="S787" s="21" t="s">
        <v>63</v>
      </c>
      <c r="T787" s="21"/>
      <c r="U787" s="21"/>
      <c r="V787" s="21"/>
      <c r="W787" s="27"/>
      <c r="X787" s="27"/>
      <c r="Y787" s="12"/>
    </row>
    <row r="788" ht="15.75" customHeight="1">
      <c r="A788" s="21">
        <v>2.3875177E7</v>
      </c>
      <c r="B788" s="21" t="s">
        <v>4653</v>
      </c>
      <c r="C788" s="21" t="s">
        <v>4654</v>
      </c>
      <c r="D788" s="21" t="s">
        <v>4655</v>
      </c>
      <c r="E788" s="21" t="s">
        <v>4656</v>
      </c>
      <c r="F788" s="21" t="s">
        <v>3171</v>
      </c>
      <c r="G788" s="21">
        <v>2013.0</v>
      </c>
      <c r="H788" s="26">
        <v>41478.0</v>
      </c>
      <c r="I788" s="21" t="s">
        <v>4657</v>
      </c>
      <c r="J788" s="21"/>
      <c r="K788" s="21" t="s">
        <v>4658</v>
      </c>
      <c r="L788" s="21" t="str">
        <f>IF(ISNUMBER(VLOOKUP(A788,EXCL,1,FALSE)),"Excluido",IF(ISNUMBER(VLOOKUP(A788,POST,1,FALSE)),"PostAlerta",IF(ISNUMBER(VLOOKUP(A788,PRE,1,FALSE)),"PreAlerta","")))</f>
        <v>Excluido</v>
      </c>
      <c r="M788" s="21" t="str">
        <f>IF(ISNUMBER(A788),(IF(ISNUMBER(VLOOKUP(A788,KEYWORDS,1,FALSE)),"C/PalabrasClaves","S/PalabrasClaves")),"")</f>
        <v>S/PalabrasClaves</v>
      </c>
      <c r="N788" s="21" t="str">
        <f t="shared" si="11"/>
        <v/>
      </c>
      <c r="O788" s="21"/>
      <c r="P788" s="21" t="s">
        <v>4652</v>
      </c>
      <c r="Q788" s="21"/>
      <c r="R788" s="21" t="str">
        <f>LEFT('2012-2022'!$P788,4)</f>
        <v>2013</v>
      </c>
      <c r="S788" s="21" t="s">
        <v>63</v>
      </c>
      <c r="T788" s="21"/>
      <c r="U788" s="21"/>
      <c r="V788" s="21"/>
      <c r="W788" s="27"/>
      <c r="X788" s="27"/>
      <c r="Y788" s="28"/>
    </row>
    <row r="789" ht="15.75" customHeight="1">
      <c r="A789" s="21">
        <v>2.3864553E7</v>
      </c>
      <c r="B789" s="21" t="s">
        <v>4659</v>
      </c>
      <c r="C789" s="21" t="s">
        <v>4660</v>
      </c>
      <c r="D789" s="21" t="s">
        <v>4661</v>
      </c>
      <c r="E789" s="21" t="s">
        <v>4662</v>
      </c>
      <c r="F789" s="21" t="s">
        <v>4663</v>
      </c>
      <c r="G789" s="21">
        <v>2013.0</v>
      </c>
      <c r="H789" s="26">
        <v>41474.0</v>
      </c>
      <c r="I789" s="21" t="s">
        <v>4664</v>
      </c>
      <c r="J789" s="21"/>
      <c r="K789" s="21" t="s">
        <v>4665</v>
      </c>
      <c r="L789" s="21" t="str">
        <f>IF(ISNUMBER(VLOOKUP(A789,EXCL,1,FALSE)),"Excluido",IF(ISNUMBER(VLOOKUP(A789,POST,1,FALSE)),"PostAlerta",IF(ISNUMBER(VLOOKUP(A789,PRE,1,FALSE)),"PreAlerta","")))</f>
        <v>Excluido</v>
      </c>
      <c r="M789" s="21" t="str">
        <f>IF(ISNUMBER(A789),(IF(ISNUMBER(VLOOKUP(A789,KEYWORDS,1,FALSE)),"C/PalabrasClaves","S/PalabrasClaves")),"")</f>
        <v>S/PalabrasClaves</v>
      </c>
      <c r="N789" s="21" t="str">
        <f t="shared" si="11"/>
        <v/>
      </c>
      <c r="O789" s="21"/>
      <c r="P789" s="21" t="s">
        <v>4666</v>
      </c>
      <c r="Q789" s="29"/>
      <c r="R789" s="21" t="str">
        <f>LEFT('2012-2022'!$P789,4)</f>
        <v>2013</v>
      </c>
      <c r="S789" s="21" t="s">
        <v>63</v>
      </c>
      <c r="T789" s="21"/>
      <c r="U789" s="21"/>
      <c r="V789" s="21"/>
      <c r="W789" s="27"/>
      <c r="X789" s="27"/>
      <c r="Y789" s="12"/>
    </row>
    <row r="790" ht="15.75" customHeight="1">
      <c r="A790" s="21">
        <v>2.3870197E7</v>
      </c>
      <c r="B790" s="21" t="s">
        <v>4667</v>
      </c>
      <c r="C790" s="21" t="s">
        <v>4668</v>
      </c>
      <c r="D790" s="21" t="s">
        <v>4669</v>
      </c>
      <c r="E790" s="21" t="s">
        <v>4670</v>
      </c>
      <c r="F790" s="21" t="s">
        <v>332</v>
      </c>
      <c r="G790" s="21">
        <v>2013.0</v>
      </c>
      <c r="H790" s="26">
        <v>41478.0</v>
      </c>
      <c r="I790" s="21" t="s">
        <v>4671</v>
      </c>
      <c r="J790" s="21"/>
      <c r="K790" s="21" t="s">
        <v>4672</v>
      </c>
      <c r="L790" s="21" t="str">
        <f>IF(ISNUMBER(VLOOKUP(A790,EXCL,1,FALSE)),"Excluido",IF(ISNUMBER(VLOOKUP(A790,POST,1,FALSE)),"PostAlerta",IF(ISNUMBER(VLOOKUP(A790,PRE,1,FALSE)),"PreAlerta","")))</f>
        <v>PreAlerta</v>
      </c>
      <c r="M790" s="21" t="str">
        <f>IF(ISNUMBER(A790),(IF(ISNUMBER(VLOOKUP(A790,KEYWORDS,1,FALSE)),"C/PalabrasClaves","S/PalabrasClaves")),"")</f>
        <v>S/PalabrasClaves</v>
      </c>
      <c r="N790" s="21" t="str">
        <f t="shared" si="11"/>
        <v/>
      </c>
      <c r="O790" s="21"/>
      <c r="P790" s="21" t="s">
        <v>4673</v>
      </c>
      <c r="Q790" s="21"/>
      <c r="R790" s="21" t="str">
        <f>LEFT('2012-2022'!$P790,4)</f>
        <v>2013</v>
      </c>
      <c r="S790" s="21" t="s">
        <v>63</v>
      </c>
      <c r="T790" s="21"/>
      <c r="U790" s="21"/>
      <c r="V790" s="21"/>
      <c r="W790" s="27"/>
      <c r="X790" s="27"/>
      <c r="Y790" s="28"/>
    </row>
    <row r="791" ht="15.75" customHeight="1">
      <c r="A791" s="21">
        <v>2.3885337E7</v>
      </c>
      <c r="B791" s="21" t="s">
        <v>4674</v>
      </c>
      <c r="C791" s="21" t="s">
        <v>4675</v>
      </c>
      <c r="D791" s="21" t="s">
        <v>4676</v>
      </c>
      <c r="E791" s="21" t="s">
        <v>832</v>
      </c>
      <c r="F791" s="21" t="s">
        <v>3171</v>
      </c>
      <c r="G791" s="21">
        <v>2013.0</v>
      </c>
      <c r="H791" s="26">
        <v>41481.0</v>
      </c>
      <c r="I791" s="21" t="s">
        <v>4677</v>
      </c>
      <c r="J791" s="21"/>
      <c r="K791" s="21" t="s">
        <v>4678</v>
      </c>
      <c r="L791" s="21" t="str">
        <f>IF(ISNUMBER(VLOOKUP(A791,EXCL,1,FALSE)),"Excluido",IF(ISNUMBER(VLOOKUP(A791,POST,1,FALSE)),"PostAlerta",IF(ISNUMBER(VLOOKUP(A791,PRE,1,FALSE)),"PreAlerta","")))</f>
        <v>Excluido</v>
      </c>
      <c r="M791" s="21" t="str">
        <f>IF(ISNUMBER(A791),(IF(ISNUMBER(VLOOKUP(A791,KEYWORDS,1,FALSE)),"C/PalabrasClaves","S/PalabrasClaves")),"")</f>
        <v>S/PalabrasClaves</v>
      </c>
      <c r="N791" s="21" t="str">
        <f t="shared" si="11"/>
        <v/>
      </c>
      <c r="O791" s="21"/>
      <c r="P791" s="21" t="s">
        <v>4679</v>
      </c>
      <c r="Q791" s="21"/>
      <c r="R791" s="21" t="str">
        <f>LEFT('2012-2022'!$P791,4)</f>
        <v>2013</v>
      </c>
      <c r="S791" s="21" t="s">
        <v>63</v>
      </c>
      <c r="T791" s="21"/>
      <c r="U791" s="21"/>
      <c r="V791" s="21"/>
      <c r="W791" s="27"/>
      <c r="X791" s="27"/>
      <c r="Y791" s="12"/>
    </row>
    <row r="792" ht="15.75" customHeight="1">
      <c r="A792" s="21">
        <v>2.3880573E7</v>
      </c>
      <c r="B792" s="21" t="s">
        <v>4680</v>
      </c>
      <c r="C792" s="21" t="s">
        <v>4681</v>
      </c>
      <c r="D792" s="21" t="s">
        <v>4682</v>
      </c>
      <c r="E792" s="21" t="s">
        <v>4683</v>
      </c>
      <c r="F792" s="21" t="s">
        <v>869</v>
      </c>
      <c r="G792" s="21">
        <v>2013.0</v>
      </c>
      <c r="H792" s="26">
        <v>41480.0</v>
      </c>
      <c r="I792" s="21" t="s">
        <v>4684</v>
      </c>
      <c r="J792" s="21"/>
      <c r="K792" s="21" t="s">
        <v>4685</v>
      </c>
      <c r="L792" s="21" t="str">
        <f>IF(ISNUMBER(VLOOKUP(A792,EXCL,1,FALSE)),"Excluido",IF(ISNUMBER(VLOOKUP(A792,POST,1,FALSE)),"PostAlerta",IF(ISNUMBER(VLOOKUP(A792,PRE,1,FALSE)),"PreAlerta","")))</f>
        <v>PreAlerta</v>
      </c>
      <c r="M792" s="21" t="str">
        <f>IF(ISNUMBER(A792),(IF(ISNUMBER(VLOOKUP(A792,KEYWORDS,1,FALSE)),"C/PalabrasClaves","S/PalabrasClaves")),"")</f>
        <v>S/PalabrasClaves</v>
      </c>
      <c r="N792" s="21" t="str">
        <f t="shared" si="11"/>
        <v/>
      </c>
      <c r="O792" s="21"/>
      <c r="P792" s="21" t="s">
        <v>4686</v>
      </c>
      <c r="Q792" s="21"/>
      <c r="R792" s="21" t="str">
        <f>LEFT('2012-2022'!$P792,4)</f>
        <v>2013</v>
      </c>
      <c r="S792" s="21" t="s">
        <v>63</v>
      </c>
      <c r="T792" s="21"/>
      <c r="U792" s="21"/>
      <c r="V792" s="21"/>
      <c r="W792" s="27"/>
      <c r="X792" s="27"/>
      <c r="Y792" s="28"/>
    </row>
    <row r="793" ht="15.75" customHeight="1">
      <c r="A793" s="21">
        <v>2.3894656E7</v>
      </c>
      <c r="B793" s="21" t="s">
        <v>4687</v>
      </c>
      <c r="C793" s="21" t="s">
        <v>4688</v>
      </c>
      <c r="D793" s="21" t="s">
        <v>4689</v>
      </c>
      <c r="E793" s="21" t="s">
        <v>4690</v>
      </c>
      <c r="F793" s="21" t="s">
        <v>2831</v>
      </c>
      <c r="G793" s="21">
        <v>2013.0</v>
      </c>
      <c r="H793" s="26">
        <v>41485.0</v>
      </c>
      <c r="I793" s="21" t="s">
        <v>4691</v>
      </c>
      <c r="J793" s="21"/>
      <c r="K793" s="21" t="s">
        <v>4692</v>
      </c>
      <c r="L793" s="21" t="str">
        <f>IF(ISNUMBER(VLOOKUP(A793,EXCL,1,FALSE)),"Excluido",IF(ISNUMBER(VLOOKUP(A793,POST,1,FALSE)),"PostAlerta",IF(ISNUMBER(VLOOKUP(A793,PRE,1,FALSE)),"PreAlerta","")))</f>
        <v>PreAlerta</v>
      </c>
      <c r="M793" s="21" t="str">
        <f>IF(ISNUMBER(A793),(IF(ISNUMBER(VLOOKUP(A793,KEYWORDS,1,FALSE)),"C/PalabrasClaves","S/PalabrasClaves")),"")</f>
        <v>S/PalabrasClaves</v>
      </c>
      <c r="N793" s="21" t="str">
        <f t="shared" si="11"/>
        <v/>
      </c>
      <c r="O793" s="21"/>
      <c r="P793" s="21" t="s">
        <v>4686</v>
      </c>
      <c r="Q793" s="21"/>
      <c r="R793" s="21" t="str">
        <f>LEFT('2012-2022'!$P793,4)</f>
        <v>2013</v>
      </c>
      <c r="S793" s="21" t="s">
        <v>63</v>
      </c>
      <c r="T793" s="21"/>
      <c r="U793" s="21"/>
      <c r="V793" s="21"/>
      <c r="W793" s="27"/>
      <c r="X793" s="27"/>
      <c r="Y793" s="12"/>
    </row>
    <row r="794" ht="15.75" customHeight="1">
      <c r="A794" s="21">
        <v>2.3936565E7</v>
      </c>
      <c r="B794" s="21" t="s">
        <v>4693</v>
      </c>
      <c r="C794" s="21" t="s">
        <v>4694</v>
      </c>
      <c r="D794" s="21" t="s">
        <v>4695</v>
      </c>
      <c r="E794" s="21" t="s">
        <v>4696</v>
      </c>
      <c r="F794" s="21" t="s">
        <v>2810</v>
      </c>
      <c r="G794" s="21">
        <v>2013.0</v>
      </c>
      <c r="H794" s="26">
        <v>41499.0</v>
      </c>
      <c r="I794" s="21" t="s">
        <v>4697</v>
      </c>
      <c r="J794" s="21"/>
      <c r="K794" s="21" t="s">
        <v>4698</v>
      </c>
      <c r="L794" s="21" t="str">
        <f>IF(ISNUMBER(VLOOKUP(A794,EXCL,1,FALSE)),"Excluido",IF(ISNUMBER(VLOOKUP(A794,POST,1,FALSE)),"PostAlerta",IF(ISNUMBER(VLOOKUP(A794,PRE,1,FALSE)),"PreAlerta","")))</f>
        <v>PreAlerta</v>
      </c>
      <c r="M794" s="21" t="str">
        <f>IF(ISNUMBER(A794),(IF(ISNUMBER(VLOOKUP(A794,KEYWORDS,1,FALSE)),"C/PalabrasClaves","S/PalabrasClaves")),"")</f>
        <v>S/PalabrasClaves</v>
      </c>
      <c r="N794" s="21" t="str">
        <f t="shared" si="11"/>
        <v/>
      </c>
      <c r="O794" s="21"/>
      <c r="P794" s="21" t="s">
        <v>4699</v>
      </c>
      <c r="Q794" s="21"/>
      <c r="R794" s="21" t="str">
        <f>LEFT('2012-2022'!$P794,4)</f>
        <v>2013</v>
      </c>
      <c r="S794" s="21" t="s">
        <v>63</v>
      </c>
      <c r="T794" s="21"/>
      <c r="U794" s="21"/>
      <c r="V794" s="21"/>
      <c r="W794" s="27"/>
      <c r="X794" s="27"/>
      <c r="Y794" s="28"/>
    </row>
    <row r="795" ht="15.75" customHeight="1">
      <c r="A795" s="21">
        <v>2.3908971E7</v>
      </c>
      <c r="B795" s="21" t="s">
        <v>4700</v>
      </c>
      <c r="C795" s="21" t="s">
        <v>4701</v>
      </c>
      <c r="D795" s="21" t="s">
        <v>4702</v>
      </c>
      <c r="E795" s="21" t="s">
        <v>4703</v>
      </c>
      <c r="F795" s="21" t="s">
        <v>3171</v>
      </c>
      <c r="G795" s="21">
        <v>2013.0</v>
      </c>
      <c r="H795" s="26">
        <v>41489.0</v>
      </c>
      <c r="I795" s="21" t="s">
        <v>4704</v>
      </c>
      <c r="J795" s="21"/>
      <c r="K795" s="21" t="s">
        <v>4705</v>
      </c>
      <c r="L795" s="21" t="str">
        <f>IF(ISNUMBER(VLOOKUP(A795,EXCL,1,FALSE)),"Excluido",IF(ISNUMBER(VLOOKUP(A795,POST,1,FALSE)),"PostAlerta",IF(ISNUMBER(VLOOKUP(A795,PRE,1,FALSE)),"PreAlerta","")))</f>
        <v>PreAlerta</v>
      </c>
      <c r="M795" s="21" t="str">
        <f>IF(ISNUMBER(A795),(IF(ISNUMBER(VLOOKUP(A795,KEYWORDS,1,FALSE)),"C/PalabrasClaves","S/PalabrasClaves")),"")</f>
        <v>S/PalabrasClaves</v>
      </c>
      <c r="N795" s="21" t="str">
        <f t="shared" si="11"/>
        <v/>
      </c>
      <c r="O795" s="21"/>
      <c r="P795" s="21" t="s">
        <v>4706</v>
      </c>
      <c r="Q795" s="21"/>
      <c r="R795" s="21" t="str">
        <f>LEFT('2012-2022'!$P795,4)</f>
        <v>2013</v>
      </c>
      <c r="S795" s="21" t="s">
        <v>63</v>
      </c>
      <c r="T795" s="21"/>
      <c r="U795" s="21"/>
      <c r="V795" s="21"/>
      <c r="W795" s="27"/>
      <c r="X795" s="27"/>
      <c r="Y795" s="12"/>
    </row>
    <row r="796" ht="15.75" customHeight="1">
      <c r="A796" s="21">
        <v>2.3178999E7</v>
      </c>
      <c r="B796" s="21" t="s">
        <v>4707</v>
      </c>
      <c r="C796" s="21" t="s">
        <v>4708</v>
      </c>
      <c r="D796" s="21" t="s">
        <v>4709</v>
      </c>
      <c r="E796" s="21" t="s">
        <v>4710</v>
      </c>
      <c r="F796" s="21" t="s">
        <v>4711</v>
      </c>
      <c r="G796" s="21">
        <v>2013.0</v>
      </c>
      <c r="H796" s="26">
        <v>41240.0</v>
      </c>
      <c r="I796" s="21"/>
      <c r="J796" s="21"/>
      <c r="K796" s="21" t="s">
        <v>4712</v>
      </c>
      <c r="L796" s="21" t="str">
        <f>IF(ISNUMBER(VLOOKUP(A796,EXCL,1,FALSE)),"Excluido",IF(ISNUMBER(VLOOKUP(A796,POST,1,FALSE)),"PostAlerta",IF(ISNUMBER(VLOOKUP(A796,PRE,1,FALSE)),"PreAlerta","")))</f>
        <v>PreAlerta</v>
      </c>
      <c r="M796" s="21" t="str">
        <f>IF(ISNUMBER(A796),(IF(ISNUMBER(VLOOKUP(A796,KEYWORDS,1,FALSE)),"C/PalabrasClaves","S/PalabrasClaves")),"")</f>
        <v>S/PalabrasClaves</v>
      </c>
      <c r="N796" s="21" t="str">
        <f t="shared" si="11"/>
        <v/>
      </c>
      <c r="O796" s="21"/>
      <c r="P796" s="21" t="s">
        <v>4713</v>
      </c>
      <c r="Q796" s="21"/>
      <c r="R796" s="21" t="str">
        <f>LEFT('2012-2022'!$P796,4)</f>
        <v>2013</v>
      </c>
      <c r="S796" s="21" t="s">
        <v>65</v>
      </c>
      <c r="T796" s="21"/>
      <c r="U796" s="21"/>
      <c r="V796" s="21"/>
      <c r="W796" s="27"/>
      <c r="X796" s="27"/>
      <c r="Y796" s="28"/>
    </row>
    <row r="797" ht="15.75" customHeight="1">
      <c r="A797" s="21">
        <v>2.3233083E7</v>
      </c>
      <c r="B797" s="21" t="s">
        <v>4714</v>
      </c>
      <c r="C797" s="21" t="s">
        <v>4715</v>
      </c>
      <c r="D797" s="21" t="s">
        <v>4716</v>
      </c>
      <c r="E797" s="21" t="s">
        <v>4717</v>
      </c>
      <c r="F797" s="21" t="s">
        <v>4718</v>
      </c>
      <c r="G797" s="21">
        <v>2013.0</v>
      </c>
      <c r="H797" s="26">
        <v>41256.0</v>
      </c>
      <c r="I797" s="21"/>
      <c r="J797" s="21"/>
      <c r="K797" s="21" t="s">
        <v>4719</v>
      </c>
      <c r="L797" s="21" t="str">
        <f>IF(ISNUMBER(VLOOKUP(A797,EXCL,1,FALSE)),"Excluido",IF(ISNUMBER(VLOOKUP(A797,POST,1,FALSE)),"PostAlerta",IF(ISNUMBER(VLOOKUP(A797,PRE,1,FALSE)),"PreAlerta","")))</f>
        <v>PreAlerta</v>
      </c>
      <c r="M797" s="21" t="str">
        <f>IF(ISNUMBER(A797),(IF(ISNUMBER(VLOOKUP(A797,KEYWORDS,1,FALSE)),"C/PalabrasClaves","S/PalabrasClaves")),"")</f>
        <v>S/PalabrasClaves</v>
      </c>
      <c r="N797" s="21" t="str">
        <f t="shared" si="11"/>
        <v/>
      </c>
      <c r="O797" s="21"/>
      <c r="P797" s="21" t="s">
        <v>4713</v>
      </c>
      <c r="Q797" s="21"/>
      <c r="R797" s="21" t="str">
        <f>LEFT('2012-2022'!$P797,4)</f>
        <v>2013</v>
      </c>
      <c r="S797" s="21" t="s">
        <v>65</v>
      </c>
      <c r="T797" s="21"/>
      <c r="U797" s="21"/>
      <c r="V797" s="21"/>
      <c r="W797" s="27"/>
      <c r="X797" s="27"/>
      <c r="Y797" s="12"/>
    </row>
    <row r="798" ht="15.75" customHeight="1">
      <c r="A798" s="21">
        <v>2.3423423E7</v>
      </c>
      <c r="B798" s="21" t="s">
        <v>4720</v>
      </c>
      <c r="C798" s="21" t="s">
        <v>4721</v>
      </c>
      <c r="D798" s="21" t="s">
        <v>4722</v>
      </c>
      <c r="E798" s="21" t="s">
        <v>4723</v>
      </c>
      <c r="F798" s="21" t="s">
        <v>664</v>
      </c>
      <c r="G798" s="21">
        <v>2013.0</v>
      </c>
      <c r="H798" s="26">
        <v>41326.0</v>
      </c>
      <c r="I798" s="21"/>
      <c r="J798" s="21"/>
      <c r="K798" s="21" t="s">
        <v>4724</v>
      </c>
      <c r="L798" s="21" t="str">
        <f>IF(ISNUMBER(VLOOKUP(A798,EXCL,1,FALSE)),"Excluido",IF(ISNUMBER(VLOOKUP(A798,POST,1,FALSE)),"PostAlerta",IF(ISNUMBER(VLOOKUP(A798,PRE,1,FALSE)),"PreAlerta","")))</f>
        <v>PreAlerta</v>
      </c>
      <c r="M798" s="21" t="str">
        <f>IF(ISNUMBER(A798),(IF(ISNUMBER(VLOOKUP(A798,KEYWORDS,1,FALSE)),"C/PalabrasClaves","S/PalabrasClaves")),"")</f>
        <v>S/PalabrasClaves</v>
      </c>
      <c r="N798" s="21" t="str">
        <f t="shared" si="11"/>
        <v/>
      </c>
      <c r="O798" s="21"/>
      <c r="P798" s="21" t="s">
        <v>4713</v>
      </c>
      <c r="Q798" s="21"/>
      <c r="R798" s="21" t="str">
        <f>LEFT('2012-2022'!$P798,4)</f>
        <v>2013</v>
      </c>
      <c r="S798" s="21" t="s">
        <v>65</v>
      </c>
      <c r="T798" s="21"/>
      <c r="U798" s="21"/>
      <c r="V798" s="21"/>
      <c r="W798" s="27"/>
      <c r="X798" s="27"/>
      <c r="Y798" s="28"/>
    </row>
    <row r="799" ht="15.75" customHeight="1">
      <c r="A799" s="21">
        <v>2.3485263E7</v>
      </c>
      <c r="B799" s="21" t="s">
        <v>4725</v>
      </c>
      <c r="C799" s="21" t="s">
        <v>4726</v>
      </c>
      <c r="D799" s="21" t="s">
        <v>4727</v>
      </c>
      <c r="E799" s="21" t="s">
        <v>4728</v>
      </c>
      <c r="F799" s="21" t="s">
        <v>4729</v>
      </c>
      <c r="G799" s="21">
        <v>2013.0</v>
      </c>
      <c r="H799" s="26">
        <v>41348.0</v>
      </c>
      <c r="I799" s="21"/>
      <c r="J799" s="21"/>
      <c r="K799" s="21" t="s">
        <v>4730</v>
      </c>
      <c r="L799" s="21" t="str">
        <f>IF(ISNUMBER(VLOOKUP(A799,EXCL,1,FALSE)),"Excluido",IF(ISNUMBER(VLOOKUP(A799,POST,1,FALSE)),"PostAlerta",IF(ISNUMBER(VLOOKUP(A799,PRE,1,FALSE)),"PreAlerta","")))</f>
        <v>PreAlerta</v>
      </c>
      <c r="M799" s="21" t="str">
        <f>IF(ISNUMBER(A799),(IF(ISNUMBER(VLOOKUP(A799,KEYWORDS,1,FALSE)),"C/PalabrasClaves","S/PalabrasClaves")),"")</f>
        <v>S/PalabrasClaves</v>
      </c>
      <c r="N799" s="21" t="str">
        <f t="shared" si="11"/>
        <v/>
      </c>
      <c r="O799" s="21"/>
      <c r="P799" s="21" t="s">
        <v>4713</v>
      </c>
      <c r="Q799" s="21"/>
      <c r="R799" s="21" t="str">
        <f>LEFT('2012-2022'!$P799,4)</f>
        <v>2013</v>
      </c>
      <c r="S799" s="21" t="s">
        <v>65</v>
      </c>
      <c r="T799" s="21"/>
      <c r="U799" s="21"/>
      <c r="V799" s="21"/>
      <c r="W799" s="27"/>
      <c r="X799" s="27"/>
      <c r="Y799" s="12"/>
    </row>
    <row r="800" ht="15.75" customHeight="1">
      <c r="A800" s="21">
        <v>2.3566936E7</v>
      </c>
      <c r="B800" s="21" t="s">
        <v>4731</v>
      </c>
      <c r="C800" s="21" t="s">
        <v>4732</v>
      </c>
      <c r="D800" s="21" t="s">
        <v>4733</v>
      </c>
      <c r="E800" s="21" t="s">
        <v>4734</v>
      </c>
      <c r="F800" s="21" t="s">
        <v>2062</v>
      </c>
      <c r="G800" s="21">
        <v>2013.0</v>
      </c>
      <c r="H800" s="26">
        <v>41374.0</v>
      </c>
      <c r="I800" s="21"/>
      <c r="J800" s="21"/>
      <c r="K800" s="21" t="s">
        <v>4735</v>
      </c>
      <c r="L800" s="21" t="str">
        <f>IF(ISNUMBER(VLOOKUP(A800,EXCL,1,FALSE)),"Excluido",IF(ISNUMBER(VLOOKUP(A800,POST,1,FALSE)),"PostAlerta",IF(ISNUMBER(VLOOKUP(A800,PRE,1,FALSE)),"PreAlerta","")))</f>
        <v>PreAlerta</v>
      </c>
      <c r="M800" s="21" t="str">
        <f>IF(ISNUMBER(A800),(IF(ISNUMBER(VLOOKUP(A800,KEYWORDS,1,FALSE)),"C/PalabrasClaves","S/PalabrasClaves")),"")</f>
        <v>S/PalabrasClaves</v>
      </c>
      <c r="N800" s="21" t="str">
        <f t="shared" si="11"/>
        <v/>
      </c>
      <c r="O800" s="21"/>
      <c r="P800" s="21" t="s">
        <v>4713</v>
      </c>
      <c r="Q800" s="21"/>
      <c r="R800" s="21" t="str">
        <f>LEFT('2012-2022'!$P800,4)</f>
        <v>2013</v>
      </c>
      <c r="S800" s="21" t="s">
        <v>65</v>
      </c>
      <c r="T800" s="21"/>
      <c r="U800" s="21"/>
      <c r="V800" s="21"/>
      <c r="W800" s="27"/>
      <c r="X800" s="27"/>
      <c r="Y800" s="28"/>
    </row>
    <row r="801" ht="15.75" customHeight="1">
      <c r="A801" s="21">
        <v>2.3584755E7</v>
      </c>
      <c r="B801" s="21" t="s">
        <v>4736</v>
      </c>
      <c r="C801" s="21" t="s">
        <v>4737</v>
      </c>
      <c r="D801" s="21" t="s">
        <v>4738</v>
      </c>
      <c r="E801" s="21" t="s">
        <v>1430</v>
      </c>
      <c r="F801" s="21" t="s">
        <v>1211</v>
      </c>
      <c r="G801" s="21">
        <v>2013.0</v>
      </c>
      <c r="H801" s="26">
        <v>41380.0</v>
      </c>
      <c r="I801" s="21"/>
      <c r="J801" s="21"/>
      <c r="K801" s="21" t="s">
        <v>4739</v>
      </c>
      <c r="L801" s="21" t="str">
        <f>IF(ISNUMBER(VLOOKUP(A801,EXCL,1,FALSE)),"Excluido",IF(ISNUMBER(VLOOKUP(A801,POST,1,FALSE)),"PostAlerta",IF(ISNUMBER(VLOOKUP(A801,PRE,1,FALSE)),"PreAlerta","")))</f>
        <v>PreAlerta</v>
      </c>
      <c r="M801" s="21" t="str">
        <f>IF(ISNUMBER(A801),(IF(ISNUMBER(VLOOKUP(A801,KEYWORDS,1,FALSE)),"C/PalabrasClaves","S/PalabrasClaves")),"")</f>
        <v>C/PalabrasClaves</v>
      </c>
      <c r="N801" s="21" t="str">
        <f t="shared" si="11"/>
        <v/>
      </c>
      <c r="O801" s="21"/>
      <c r="P801" s="21" t="s">
        <v>4713</v>
      </c>
      <c r="Q801" s="21"/>
      <c r="R801" s="21" t="str">
        <f>LEFT('2012-2022'!$P801,4)</f>
        <v>2013</v>
      </c>
      <c r="S801" s="21" t="s">
        <v>65</v>
      </c>
      <c r="T801" s="21"/>
      <c r="U801" s="21"/>
      <c r="V801" s="21"/>
      <c r="W801" s="27"/>
      <c r="X801" s="27"/>
      <c r="Y801" s="12"/>
    </row>
    <row r="802" ht="15.75" customHeight="1">
      <c r="A802" s="21">
        <v>2.3659352E7</v>
      </c>
      <c r="B802" s="21" t="s">
        <v>4740</v>
      </c>
      <c r="C802" s="21" t="s">
        <v>4741</v>
      </c>
      <c r="D802" s="21" t="s">
        <v>4742</v>
      </c>
      <c r="E802" s="21" t="s">
        <v>4743</v>
      </c>
      <c r="F802" s="21" t="s">
        <v>151</v>
      </c>
      <c r="G802" s="21">
        <v>2013.0</v>
      </c>
      <c r="H802" s="26">
        <v>41405.0</v>
      </c>
      <c r="I802" s="21"/>
      <c r="J802" s="21"/>
      <c r="K802" s="21" t="s">
        <v>4744</v>
      </c>
      <c r="L802" s="21" t="str">
        <f>IF(ISNUMBER(VLOOKUP(A802,EXCL,1,FALSE)),"Excluido",IF(ISNUMBER(VLOOKUP(A802,POST,1,FALSE)),"PostAlerta",IF(ISNUMBER(VLOOKUP(A802,PRE,1,FALSE)),"PreAlerta","")))</f>
        <v>PreAlerta</v>
      </c>
      <c r="M802" s="21" t="str">
        <f>IF(ISNUMBER(A802),(IF(ISNUMBER(VLOOKUP(A802,KEYWORDS,1,FALSE)),"C/PalabrasClaves","S/PalabrasClaves")),"")</f>
        <v>S/PalabrasClaves</v>
      </c>
      <c r="N802" s="21" t="str">
        <f t="shared" si="11"/>
        <v/>
      </c>
      <c r="O802" s="21"/>
      <c r="P802" s="21" t="s">
        <v>4713</v>
      </c>
      <c r="Q802" s="21"/>
      <c r="R802" s="21" t="str">
        <f>LEFT('2012-2022'!$P802,4)</f>
        <v>2013</v>
      </c>
      <c r="S802" s="21" t="s">
        <v>65</v>
      </c>
      <c r="T802" s="21"/>
      <c r="U802" s="21"/>
      <c r="V802" s="21"/>
      <c r="W802" s="27"/>
      <c r="X802" s="27"/>
      <c r="Y802" s="28"/>
    </row>
    <row r="803" ht="15.75" customHeight="1">
      <c r="A803" s="21">
        <v>2.3675818E7</v>
      </c>
      <c r="B803" s="21" t="s">
        <v>4745</v>
      </c>
      <c r="C803" s="21" t="s">
        <v>4746</v>
      </c>
      <c r="D803" s="21" t="s">
        <v>4747</v>
      </c>
      <c r="E803" s="21" t="s">
        <v>150</v>
      </c>
      <c r="F803" s="21" t="s">
        <v>151</v>
      </c>
      <c r="G803" s="21">
        <v>2013.0</v>
      </c>
      <c r="H803" s="26">
        <v>41411.0</v>
      </c>
      <c r="I803" s="21" t="s">
        <v>4748</v>
      </c>
      <c r="J803" s="21"/>
      <c r="K803" s="21" t="s">
        <v>4749</v>
      </c>
      <c r="L803" s="21" t="str">
        <f>IF(ISNUMBER(VLOOKUP(A803,EXCL,1,FALSE)),"Excluido",IF(ISNUMBER(VLOOKUP(A803,POST,1,FALSE)),"PostAlerta",IF(ISNUMBER(VLOOKUP(A803,PRE,1,FALSE)),"PreAlerta","")))</f>
        <v>PreAlerta</v>
      </c>
      <c r="M803" s="21" t="str">
        <f>IF(ISNUMBER(A803),(IF(ISNUMBER(VLOOKUP(A803,KEYWORDS,1,FALSE)),"C/PalabrasClaves","S/PalabrasClaves")),"")</f>
        <v>S/PalabrasClaves</v>
      </c>
      <c r="N803" s="21" t="str">
        <f t="shared" si="11"/>
        <v/>
      </c>
      <c r="O803" s="21"/>
      <c r="P803" s="21" t="s">
        <v>4713</v>
      </c>
      <c r="Q803" s="21"/>
      <c r="R803" s="21" t="str">
        <f>LEFT('2012-2022'!$P803,4)</f>
        <v>2013</v>
      </c>
      <c r="S803" s="21" t="s">
        <v>65</v>
      </c>
      <c r="T803" s="21"/>
      <c r="U803" s="21"/>
      <c r="V803" s="21"/>
      <c r="W803" s="27"/>
      <c r="X803" s="27"/>
      <c r="Y803" s="12"/>
    </row>
    <row r="804" ht="15.75" customHeight="1">
      <c r="A804" s="21">
        <v>2.3680539E7</v>
      </c>
      <c r="B804" s="21" t="s">
        <v>4750</v>
      </c>
      <c r="C804" s="21" t="s">
        <v>4751</v>
      </c>
      <c r="D804" s="21" t="s">
        <v>4752</v>
      </c>
      <c r="E804" s="21" t="s">
        <v>4753</v>
      </c>
      <c r="F804" s="21" t="s">
        <v>842</v>
      </c>
      <c r="G804" s="21">
        <v>2013.0</v>
      </c>
      <c r="H804" s="26">
        <v>41412.0</v>
      </c>
      <c r="I804" s="21"/>
      <c r="J804" s="21"/>
      <c r="K804" s="21" t="s">
        <v>4754</v>
      </c>
      <c r="L804" s="21" t="str">
        <f>IF(ISNUMBER(VLOOKUP(A804,EXCL,1,FALSE)),"Excluido",IF(ISNUMBER(VLOOKUP(A804,POST,1,FALSE)),"PostAlerta",IF(ISNUMBER(VLOOKUP(A804,PRE,1,FALSE)),"PreAlerta","")))</f>
        <v>Excluido</v>
      </c>
      <c r="M804" s="21" t="str">
        <f>IF(ISNUMBER(A804),(IF(ISNUMBER(VLOOKUP(A804,KEYWORDS,1,FALSE)),"C/PalabrasClaves","S/PalabrasClaves")),"")</f>
        <v>S/PalabrasClaves</v>
      </c>
      <c r="N804" s="21" t="str">
        <f t="shared" si="11"/>
        <v/>
      </c>
      <c r="O804" s="21"/>
      <c r="P804" s="21" t="s">
        <v>4755</v>
      </c>
      <c r="Q804" s="21"/>
      <c r="R804" s="21" t="str">
        <f>LEFT('2012-2022'!$P804,4)</f>
        <v>2013</v>
      </c>
      <c r="S804" s="21" t="s">
        <v>65</v>
      </c>
      <c r="T804" s="21"/>
      <c r="U804" s="21"/>
      <c r="V804" s="21"/>
      <c r="W804" s="27"/>
      <c r="X804" s="27"/>
      <c r="Y804" s="28"/>
    </row>
    <row r="805" ht="15.75" customHeight="1">
      <c r="A805" s="21">
        <v>2.3681021E7</v>
      </c>
      <c r="B805" s="21" t="s">
        <v>4756</v>
      </c>
      <c r="C805" s="21" t="s">
        <v>4757</v>
      </c>
      <c r="D805" s="21" t="s">
        <v>4758</v>
      </c>
      <c r="E805" s="21" t="s">
        <v>4193</v>
      </c>
      <c r="F805" s="21" t="s">
        <v>169</v>
      </c>
      <c r="G805" s="21">
        <v>2013.0</v>
      </c>
      <c r="H805" s="26">
        <v>41412.0</v>
      </c>
      <c r="I805" s="21"/>
      <c r="J805" s="21"/>
      <c r="K805" s="21" t="s">
        <v>4759</v>
      </c>
      <c r="L805" s="21" t="str">
        <f>IF(ISNUMBER(VLOOKUP(A805,EXCL,1,FALSE)),"Excluido",IF(ISNUMBER(VLOOKUP(A805,POST,1,FALSE)),"PostAlerta",IF(ISNUMBER(VLOOKUP(A805,PRE,1,FALSE)),"PreAlerta","")))</f>
        <v>PreAlerta</v>
      </c>
      <c r="M805" s="21" t="str">
        <f>IF(ISNUMBER(A805),(IF(ISNUMBER(VLOOKUP(A805,KEYWORDS,1,FALSE)),"C/PalabrasClaves","S/PalabrasClaves")),"")</f>
        <v>S/PalabrasClaves</v>
      </c>
      <c r="N805" s="21" t="str">
        <f t="shared" si="11"/>
        <v/>
      </c>
      <c r="O805" s="21"/>
      <c r="P805" s="21" t="s">
        <v>4713</v>
      </c>
      <c r="Q805" s="21"/>
      <c r="R805" s="21" t="str">
        <f>LEFT('2012-2022'!$P805,4)</f>
        <v>2013</v>
      </c>
      <c r="S805" s="21" t="s">
        <v>65</v>
      </c>
      <c r="T805" s="21"/>
      <c r="U805" s="21"/>
      <c r="V805" s="21"/>
      <c r="W805" s="27"/>
      <c r="X805" s="27"/>
      <c r="Y805" s="12"/>
    </row>
    <row r="806" ht="15.75" customHeight="1">
      <c r="A806" s="21">
        <v>2.3697771E7</v>
      </c>
      <c r="B806" s="21" t="s">
        <v>4760</v>
      </c>
      <c r="C806" s="21" t="s">
        <v>3503</v>
      </c>
      <c r="D806" s="21" t="s">
        <v>4761</v>
      </c>
      <c r="E806" s="21" t="s">
        <v>3505</v>
      </c>
      <c r="F806" s="21" t="s">
        <v>151</v>
      </c>
      <c r="G806" s="21">
        <v>2013.0</v>
      </c>
      <c r="H806" s="26">
        <v>41418.0</v>
      </c>
      <c r="I806" s="21" t="s">
        <v>4762</v>
      </c>
      <c r="J806" s="21"/>
      <c r="K806" s="21" t="s">
        <v>4763</v>
      </c>
      <c r="L806" s="21" t="str">
        <f>IF(ISNUMBER(VLOOKUP(A806,EXCL,1,FALSE)),"Excluido",IF(ISNUMBER(VLOOKUP(A806,POST,1,FALSE)),"PostAlerta",IF(ISNUMBER(VLOOKUP(A806,PRE,1,FALSE)),"PreAlerta","")))</f>
        <v>PreAlerta</v>
      </c>
      <c r="M806" s="21" t="str">
        <f>IF(ISNUMBER(A806),(IF(ISNUMBER(VLOOKUP(A806,KEYWORDS,1,FALSE)),"C/PalabrasClaves","S/PalabrasClaves")),"")</f>
        <v>S/PalabrasClaves</v>
      </c>
      <c r="N806" s="21" t="str">
        <f t="shared" si="11"/>
        <v/>
      </c>
      <c r="O806" s="21"/>
      <c r="P806" s="21" t="s">
        <v>4713</v>
      </c>
      <c r="Q806" s="21"/>
      <c r="R806" s="21" t="str">
        <f>LEFT('2012-2022'!$P806,4)</f>
        <v>2013</v>
      </c>
      <c r="S806" s="21" t="s">
        <v>65</v>
      </c>
      <c r="T806" s="21"/>
      <c r="U806" s="21"/>
      <c r="V806" s="21"/>
      <c r="W806" s="27"/>
      <c r="X806" s="27"/>
      <c r="Y806" s="28"/>
    </row>
    <row r="807" ht="15.75" customHeight="1">
      <c r="A807" s="21">
        <v>2.3718904E7</v>
      </c>
      <c r="B807" s="21" t="s">
        <v>4764</v>
      </c>
      <c r="C807" s="21" t="s">
        <v>4765</v>
      </c>
      <c r="D807" s="21" t="s">
        <v>4766</v>
      </c>
      <c r="E807" s="21" t="s">
        <v>4767</v>
      </c>
      <c r="F807" s="21" t="s">
        <v>3724</v>
      </c>
      <c r="G807" s="21">
        <v>2013.0</v>
      </c>
      <c r="H807" s="26">
        <v>41425.0</v>
      </c>
      <c r="I807" s="21"/>
      <c r="J807" s="21"/>
      <c r="K807" s="21" t="s">
        <v>4768</v>
      </c>
      <c r="L807" s="21" t="str">
        <f>IF(ISNUMBER(VLOOKUP(A807,EXCL,1,FALSE)),"Excluido",IF(ISNUMBER(VLOOKUP(A807,POST,1,FALSE)),"PostAlerta",IF(ISNUMBER(VLOOKUP(A807,PRE,1,FALSE)),"PreAlerta","")))</f>
        <v>PreAlerta</v>
      </c>
      <c r="M807" s="21" t="str">
        <f>IF(ISNUMBER(A807),(IF(ISNUMBER(VLOOKUP(A807,KEYWORDS,1,FALSE)),"C/PalabrasClaves","S/PalabrasClaves")),"")</f>
        <v>S/PalabrasClaves</v>
      </c>
      <c r="N807" s="21" t="str">
        <f t="shared" si="11"/>
        <v/>
      </c>
      <c r="O807" s="21"/>
      <c r="P807" s="21" t="s">
        <v>4713</v>
      </c>
      <c r="Q807" s="21"/>
      <c r="R807" s="21" t="str">
        <f>LEFT('2012-2022'!$P807,4)</f>
        <v>2013</v>
      </c>
      <c r="S807" s="21" t="s">
        <v>65</v>
      </c>
      <c r="T807" s="21"/>
      <c r="U807" s="21"/>
      <c r="V807" s="21"/>
      <c r="W807" s="27"/>
      <c r="X807" s="27"/>
      <c r="Y807" s="12"/>
    </row>
    <row r="808" ht="15.75" customHeight="1">
      <c r="A808" s="21">
        <v>2.3719839E7</v>
      </c>
      <c r="B808" s="21" t="s">
        <v>4769</v>
      </c>
      <c r="C808" s="21" t="s">
        <v>4770</v>
      </c>
      <c r="D808" s="21" t="s">
        <v>4771</v>
      </c>
      <c r="E808" s="21" t="s">
        <v>2788</v>
      </c>
      <c r="F808" s="21" t="s">
        <v>2789</v>
      </c>
      <c r="G808" s="21">
        <v>2013.0</v>
      </c>
      <c r="H808" s="26">
        <v>41425.0</v>
      </c>
      <c r="I808" s="21" t="s">
        <v>4772</v>
      </c>
      <c r="J808" s="21" t="s">
        <v>4773</v>
      </c>
      <c r="K808" s="21" t="s">
        <v>4774</v>
      </c>
      <c r="L808" s="21" t="str">
        <f>IF(ISNUMBER(VLOOKUP(A808,EXCL,1,FALSE)),"Excluido",IF(ISNUMBER(VLOOKUP(A808,POST,1,FALSE)),"PostAlerta",IF(ISNUMBER(VLOOKUP(A808,PRE,1,FALSE)),"PreAlerta","")))</f>
        <v>PreAlerta</v>
      </c>
      <c r="M808" s="21" t="str">
        <f>IF(ISNUMBER(A808),(IF(ISNUMBER(VLOOKUP(A808,KEYWORDS,1,FALSE)),"C/PalabrasClaves","S/PalabrasClaves")),"")</f>
        <v>C/PalabrasClaves</v>
      </c>
      <c r="N808" s="21" t="str">
        <f t="shared" si="11"/>
        <v/>
      </c>
      <c r="O808" s="21"/>
      <c r="P808" s="21" t="s">
        <v>4713</v>
      </c>
      <c r="Q808" s="21"/>
      <c r="R808" s="21" t="str">
        <f>LEFT('2012-2022'!$P808,4)</f>
        <v>2013</v>
      </c>
      <c r="S808" s="21" t="s">
        <v>65</v>
      </c>
      <c r="T808" s="21"/>
      <c r="U808" s="21"/>
      <c r="V808" s="21"/>
      <c r="W808" s="27"/>
      <c r="X808" s="27"/>
      <c r="Y808" s="28"/>
    </row>
    <row r="809" ht="15.75" customHeight="1">
      <c r="A809" s="21">
        <v>2.3727805E7</v>
      </c>
      <c r="B809" s="21" t="s">
        <v>4775</v>
      </c>
      <c r="C809" s="21" t="s">
        <v>4776</v>
      </c>
      <c r="D809" s="21" t="s">
        <v>4777</v>
      </c>
      <c r="E809" s="21" t="s">
        <v>4778</v>
      </c>
      <c r="F809" s="21" t="s">
        <v>4779</v>
      </c>
      <c r="G809" s="21">
        <v>2013.0</v>
      </c>
      <c r="H809" s="26">
        <v>41429.0</v>
      </c>
      <c r="I809" s="21"/>
      <c r="J809" s="21"/>
      <c r="K809" s="21" t="s">
        <v>4780</v>
      </c>
      <c r="L809" s="21" t="str">
        <f>IF(ISNUMBER(VLOOKUP(A809,EXCL,1,FALSE)),"Excluido",IF(ISNUMBER(VLOOKUP(A809,POST,1,FALSE)),"PostAlerta",IF(ISNUMBER(VLOOKUP(A809,PRE,1,FALSE)),"PreAlerta","")))</f>
        <v>PreAlerta</v>
      </c>
      <c r="M809" s="21" t="str">
        <f>IF(ISNUMBER(A809),(IF(ISNUMBER(VLOOKUP(A809,KEYWORDS,1,FALSE)),"C/PalabrasClaves","S/PalabrasClaves")),"")</f>
        <v>S/PalabrasClaves</v>
      </c>
      <c r="N809" s="21" t="str">
        <f t="shared" si="11"/>
        <v/>
      </c>
      <c r="O809" s="21"/>
      <c r="P809" s="21" t="s">
        <v>4713</v>
      </c>
      <c r="Q809" s="21"/>
      <c r="R809" s="21" t="str">
        <f>LEFT('2012-2022'!$P809,4)</f>
        <v>2013</v>
      </c>
      <c r="S809" s="21" t="s">
        <v>65</v>
      </c>
      <c r="T809" s="21"/>
      <c r="U809" s="21"/>
      <c r="V809" s="21"/>
      <c r="W809" s="27"/>
      <c r="X809" s="27"/>
      <c r="Y809" s="12"/>
    </row>
    <row r="810" ht="15.75" customHeight="1">
      <c r="A810" s="21">
        <v>2.3732256E7</v>
      </c>
      <c r="B810" s="21" t="s">
        <v>4781</v>
      </c>
      <c r="C810" s="21" t="s">
        <v>4782</v>
      </c>
      <c r="D810" s="21" t="s">
        <v>4783</v>
      </c>
      <c r="E810" s="21" t="s">
        <v>4784</v>
      </c>
      <c r="F810" s="21" t="s">
        <v>520</v>
      </c>
      <c r="G810" s="21">
        <v>2013.0</v>
      </c>
      <c r="H810" s="26">
        <v>41430.0</v>
      </c>
      <c r="I810" s="21" t="s">
        <v>4785</v>
      </c>
      <c r="J810" s="21"/>
      <c r="K810" s="21" t="s">
        <v>4786</v>
      </c>
      <c r="L810" s="21" t="str">
        <f>IF(ISNUMBER(VLOOKUP(A810,EXCL,1,FALSE)),"Excluido",IF(ISNUMBER(VLOOKUP(A810,POST,1,FALSE)),"PostAlerta",IF(ISNUMBER(VLOOKUP(A810,PRE,1,FALSE)),"PreAlerta","")))</f>
        <v>PreAlerta</v>
      </c>
      <c r="M810" s="21" t="str">
        <f>IF(ISNUMBER(A810),(IF(ISNUMBER(VLOOKUP(A810,KEYWORDS,1,FALSE)),"C/PalabrasClaves","S/PalabrasClaves")),"")</f>
        <v>S/PalabrasClaves</v>
      </c>
      <c r="N810" s="21" t="str">
        <f t="shared" si="11"/>
        <v/>
      </c>
      <c r="O810" s="21"/>
      <c r="P810" s="21" t="s">
        <v>4713</v>
      </c>
      <c r="Q810" s="21"/>
      <c r="R810" s="21" t="str">
        <f>LEFT('2012-2022'!$P810,4)</f>
        <v>2013</v>
      </c>
      <c r="S810" s="21" t="s">
        <v>65</v>
      </c>
      <c r="T810" s="21"/>
      <c r="U810" s="21"/>
      <c r="V810" s="21"/>
      <c r="W810" s="27"/>
      <c r="X810" s="27"/>
      <c r="Y810" s="28"/>
    </row>
    <row r="811" ht="15.75" customHeight="1">
      <c r="A811" s="21">
        <v>2.3733469E7</v>
      </c>
      <c r="B811" s="21" t="s">
        <v>4787</v>
      </c>
      <c r="C811" s="21" t="s">
        <v>4788</v>
      </c>
      <c r="D811" s="21" t="s">
        <v>4789</v>
      </c>
      <c r="E811" s="21" t="s">
        <v>4790</v>
      </c>
      <c r="F811" s="21" t="s">
        <v>4791</v>
      </c>
      <c r="G811" s="21">
        <v>2013.0</v>
      </c>
      <c r="H811" s="26">
        <v>41430.0</v>
      </c>
      <c r="I811" s="21" t="s">
        <v>4792</v>
      </c>
      <c r="J811" s="21"/>
      <c r="K811" s="21" t="s">
        <v>4793</v>
      </c>
      <c r="L811" s="21" t="str">
        <f>IF(ISNUMBER(VLOOKUP(A811,EXCL,1,FALSE)),"Excluido",IF(ISNUMBER(VLOOKUP(A811,POST,1,FALSE)),"PostAlerta",IF(ISNUMBER(VLOOKUP(A811,PRE,1,FALSE)),"PreAlerta","")))</f>
        <v>PreAlerta</v>
      </c>
      <c r="M811" s="21" t="str">
        <f>IF(ISNUMBER(A811),(IF(ISNUMBER(VLOOKUP(A811,KEYWORDS,1,FALSE)),"C/PalabrasClaves","S/PalabrasClaves")),"")</f>
        <v>C/PalabrasClaves</v>
      </c>
      <c r="N811" s="21" t="str">
        <f t="shared" si="11"/>
        <v/>
      </c>
      <c r="O811" s="21"/>
      <c r="P811" s="21" t="s">
        <v>4713</v>
      </c>
      <c r="Q811" s="21"/>
      <c r="R811" s="21" t="str">
        <f>LEFT('2012-2022'!$P811,4)</f>
        <v>2013</v>
      </c>
      <c r="S811" s="21" t="s">
        <v>65</v>
      </c>
      <c r="T811" s="21"/>
      <c r="U811" s="21"/>
      <c r="V811" s="21"/>
      <c r="W811" s="27"/>
      <c r="X811" s="27"/>
      <c r="Y811" s="12"/>
    </row>
    <row r="812" ht="15.75" customHeight="1">
      <c r="A812" s="21">
        <v>2.3740722E7</v>
      </c>
      <c r="B812" s="21" t="s">
        <v>4794</v>
      </c>
      <c r="C812" s="21" t="s">
        <v>4795</v>
      </c>
      <c r="D812" s="21" t="s">
        <v>4796</v>
      </c>
      <c r="E812" s="21" t="s">
        <v>3276</v>
      </c>
      <c r="F812" s="21" t="s">
        <v>175</v>
      </c>
      <c r="G812" s="21">
        <v>2013.0</v>
      </c>
      <c r="H812" s="26">
        <v>41432.0</v>
      </c>
      <c r="I812" s="21" t="s">
        <v>4797</v>
      </c>
      <c r="J812" s="21"/>
      <c r="K812" s="21" t="s">
        <v>4798</v>
      </c>
      <c r="L812" s="21" t="str">
        <f>IF(ISNUMBER(VLOOKUP(A812,EXCL,1,FALSE)),"Excluido",IF(ISNUMBER(VLOOKUP(A812,POST,1,FALSE)),"PostAlerta",IF(ISNUMBER(VLOOKUP(A812,PRE,1,FALSE)),"PreAlerta","")))</f>
        <v>PreAlerta</v>
      </c>
      <c r="M812" s="21" t="str">
        <f>IF(ISNUMBER(A812),(IF(ISNUMBER(VLOOKUP(A812,KEYWORDS,1,FALSE)),"C/PalabrasClaves","S/PalabrasClaves")),"")</f>
        <v>S/PalabrasClaves</v>
      </c>
      <c r="N812" s="21" t="str">
        <f t="shared" si="11"/>
        <v/>
      </c>
      <c r="O812" s="21"/>
      <c r="P812" s="21" t="s">
        <v>4713</v>
      </c>
      <c r="Q812" s="21"/>
      <c r="R812" s="21" t="str">
        <f>LEFT('2012-2022'!$P812,4)</f>
        <v>2013</v>
      </c>
      <c r="S812" s="21" t="s">
        <v>65</v>
      </c>
      <c r="T812" s="21"/>
      <c r="U812" s="21"/>
      <c r="V812" s="21"/>
      <c r="W812" s="27"/>
      <c r="X812" s="27"/>
      <c r="Y812" s="28"/>
    </row>
    <row r="813" ht="15.75" customHeight="1">
      <c r="A813" s="21">
        <v>2.3770905E7</v>
      </c>
      <c r="B813" s="21" t="s">
        <v>4799</v>
      </c>
      <c r="C813" s="21" t="s">
        <v>4800</v>
      </c>
      <c r="D813" s="21" t="s">
        <v>4801</v>
      </c>
      <c r="E813" s="21" t="s">
        <v>4802</v>
      </c>
      <c r="F813" s="21" t="s">
        <v>182</v>
      </c>
      <c r="G813" s="21">
        <v>2013.0</v>
      </c>
      <c r="H813" s="26">
        <v>41443.0</v>
      </c>
      <c r="I813" s="21" t="s">
        <v>4803</v>
      </c>
      <c r="J813" s="21"/>
      <c r="K813" s="21" t="s">
        <v>4804</v>
      </c>
      <c r="L813" s="21" t="str">
        <f>IF(ISNUMBER(VLOOKUP(A813,EXCL,1,FALSE)),"Excluido",IF(ISNUMBER(VLOOKUP(A813,POST,1,FALSE)),"PostAlerta",IF(ISNUMBER(VLOOKUP(A813,PRE,1,FALSE)),"PreAlerta","")))</f>
        <v>PreAlerta</v>
      </c>
      <c r="M813" s="21" t="str">
        <f>IF(ISNUMBER(A813),(IF(ISNUMBER(VLOOKUP(A813,KEYWORDS,1,FALSE)),"C/PalabrasClaves","S/PalabrasClaves")),"")</f>
        <v>S/PalabrasClaves</v>
      </c>
      <c r="N813" s="21" t="str">
        <f t="shared" si="11"/>
        <v/>
      </c>
      <c r="O813" s="21"/>
      <c r="P813" s="21" t="s">
        <v>4713</v>
      </c>
      <c r="Q813" s="21"/>
      <c r="R813" s="21" t="str">
        <f>LEFT('2012-2022'!$P813,4)</f>
        <v>2013</v>
      </c>
      <c r="S813" s="21" t="s">
        <v>65</v>
      </c>
      <c r="T813" s="21"/>
      <c r="U813" s="21"/>
      <c r="V813" s="21"/>
      <c r="W813" s="27"/>
      <c r="X813" s="27"/>
      <c r="Y813" s="12"/>
    </row>
    <row r="814" ht="15.75" customHeight="1">
      <c r="A814" s="21">
        <v>2.3772074E7</v>
      </c>
      <c r="B814" s="21" t="s">
        <v>4805</v>
      </c>
      <c r="C814" s="21" t="s">
        <v>4806</v>
      </c>
      <c r="D814" s="21" t="s">
        <v>4807</v>
      </c>
      <c r="E814" s="21" t="s">
        <v>4808</v>
      </c>
      <c r="F814" s="21" t="s">
        <v>258</v>
      </c>
      <c r="G814" s="21">
        <v>2013.0</v>
      </c>
      <c r="H814" s="26">
        <v>41443.0</v>
      </c>
      <c r="I814" s="21" t="s">
        <v>4809</v>
      </c>
      <c r="J814" s="21"/>
      <c r="K814" s="21" t="s">
        <v>4810</v>
      </c>
      <c r="L814" s="21" t="str">
        <f>IF(ISNUMBER(VLOOKUP(A814,EXCL,1,FALSE)),"Excluido",IF(ISNUMBER(VLOOKUP(A814,POST,1,FALSE)),"PostAlerta",IF(ISNUMBER(VLOOKUP(A814,PRE,1,FALSE)),"PreAlerta","")))</f>
        <v>PreAlerta</v>
      </c>
      <c r="M814" s="21" t="str">
        <f>IF(ISNUMBER(A814),(IF(ISNUMBER(VLOOKUP(A814,KEYWORDS,1,FALSE)),"C/PalabrasClaves","S/PalabrasClaves")),"")</f>
        <v>S/PalabrasClaves</v>
      </c>
      <c r="N814" s="21" t="str">
        <f t="shared" si="11"/>
        <v/>
      </c>
      <c r="O814" s="21"/>
      <c r="P814" s="21" t="s">
        <v>4713</v>
      </c>
      <c r="Q814" s="21"/>
      <c r="R814" s="21" t="str">
        <f>LEFT('2012-2022'!$P814,4)</f>
        <v>2013</v>
      </c>
      <c r="S814" s="21" t="s">
        <v>65</v>
      </c>
      <c r="T814" s="21"/>
      <c r="U814" s="21"/>
      <c r="V814" s="21"/>
      <c r="W814" s="27"/>
      <c r="X814" s="27"/>
      <c r="Y814" s="28"/>
    </row>
    <row r="815" ht="15.75" customHeight="1">
      <c r="A815" s="21">
        <v>2.3774841E7</v>
      </c>
      <c r="B815" s="21" t="s">
        <v>4811</v>
      </c>
      <c r="C815" s="21" t="s">
        <v>4812</v>
      </c>
      <c r="D815" s="21" t="s">
        <v>4813</v>
      </c>
      <c r="E815" s="21" t="s">
        <v>4814</v>
      </c>
      <c r="F815" s="21" t="s">
        <v>376</v>
      </c>
      <c r="G815" s="21">
        <v>2013.0</v>
      </c>
      <c r="H815" s="26">
        <v>41444.0</v>
      </c>
      <c r="I815" s="21"/>
      <c r="J815" s="21"/>
      <c r="K815" s="21" t="s">
        <v>4815</v>
      </c>
      <c r="L815" s="21" t="str">
        <f>IF(ISNUMBER(VLOOKUP(A815,EXCL,1,FALSE)),"Excluido",IF(ISNUMBER(VLOOKUP(A815,POST,1,FALSE)),"PostAlerta",IF(ISNUMBER(VLOOKUP(A815,PRE,1,FALSE)),"PreAlerta","")))</f>
        <v>Excluido</v>
      </c>
      <c r="M815" s="21" t="str">
        <f>IF(ISNUMBER(A815),(IF(ISNUMBER(VLOOKUP(A815,KEYWORDS,1,FALSE)),"C/PalabrasClaves","S/PalabrasClaves")),"")</f>
        <v>S/PalabrasClaves</v>
      </c>
      <c r="N815" s="21" t="str">
        <f t="shared" si="11"/>
        <v/>
      </c>
      <c r="O815" s="21"/>
      <c r="P815" s="21" t="s">
        <v>4713</v>
      </c>
      <c r="Q815" s="21"/>
      <c r="R815" s="21" t="str">
        <f>LEFT('2012-2022'!$P815,4)</f>
        <v>2013</v>
      </c>
      <c r="S815" s="21" t="s">
        <v>65</v>
      </c>
      <c r="T815" s="21"/>
      <c r="U815" s="21"/>
      <c r="V815" s="21"/>
      <c r="W815" s="27"/>
      <c r="X815" s="27"/>
      <c r="Y815" s="12"/>
    </row>
    <row r="816" ht="15.75" customHeight="1">
      <c r="A816" s="21">
        <v>2.380471E7</v>
      </c>
      <c r="B816" s="21" t="s">
        <v>4816</v>
      </c>
      <c r="C816" s="21" t="s">
        <v>4817</v>
      </c>
      <c r="D816" s="21" t="s">
        <v>4818</v>
      </c>
      <c r="E816" s="21" t="s">
        <v>4819</v>
      </c>
      <c r="F816" s="21" t="s">
        <v>469</v>
      </c>
      <c r="G816" s="21">
        <v>2013.0</v>
      </c>
      <c r="H816" s="26">
        <v>41453.0</v>
      </c>
      <c r="I816" s="21" t="s">
        <v>4820</v>
      </c>
      <c r="J816" s="21" t="s">
        <v>4821</v>
      </c>
      <c r="K816" s="21" t="s">
        <v>4822</v>
      </c>
      <c r="L816" s="21" t="str">
        <f>IF(ISNUMBER(VLOOKUP(A816,EXCL,1,FALSE)),"Excluido",IF(ISNUMBER(VLOOKUP(A816,POST,1,FALSE)),"PostAlerta",IF(ISNUMBER(VLOOKUP(A816,PRE,1,FALSE)),"PreAlerta","")))</f>
        <v>PreAlerta</v>
      </c>
      <c r="M816" s="21" t="str">
        <f>IF(ISNUMBER(A816),(IF(ISNUMBER(VLOOKUP(A816,KEYWORDS,1,FALSE)),"C/PalabrasClaves","S/PalabrasClaves")),"")</f>
        <v>S/PalabrasClaves</v>
      </c>
      <c r="N816" s="21" t="str">
        <f t="shared" si="11"/>
        <v/>
      </c>
      <c r="O816" s="21"/>
      <c r="P816" s="21" t="s">
        <v>4755</v>
      </c>
      <c r="Q816" s="21"/>
      <c r="R816" s="21" t="str">
        <f>LEFT('2012-2022'!$P816,4)</f>
        <v>2013</v>
      </c>
      <c r="S816" s="21" t="s">
        <v>65</v>
      </c>
      <c r="T816" s="21"/>
      <c r="U816" s="21"/>
      <c r="V816" s="21"/>
      <c r="W816" s="27"/>
      <c r="X816" s="27"/>
      <c r="Y816" s="28"/>
    </row>
    <row r="817" ht="15.75" customHeight="1">
      <c r="A817" s="21">
        <v>2.3844658E7</v>
      </c>
      <c r="B817" s="21" t="s">
        <v>4823</v>
      </c>
      <c r="C817" s="21" t="s">
        <v>4824</v>
      </c>
      <c r="D817" s="21" t="s">
        <v>4825</v>
      </c>
      <c r="E817" s="21" t="s">
        <v>4826</v>
      </c>
      <c r="F817" s="21" t="s">
        <v>220</v>
      </c>
      <c r="G817" s="21">
        <v>2013.0</v>
      </c>
      <c r="H817" s="26">
        <v>41468.0</v>
      </c>
      <c r="I817" s="21"/>
      <c r="J817" s="21"/>
      <c r="K817" s="21" t="s">
        <v>4827</v>
      </c>
      <c r="L817" s="21" t="str">
        <f>IF(ISNUMBER(VLOOKUP(A817,EXCL,1,FALSE)),"Excluido",IF(ISNUMBER(VLOOKUP(A817,POST,1,FALSE)),"PostAlerta",IF(ISNUMBER(VLOOKUP(A817,PRE,1,FALSE)),"PreAlerta","")))</f>
        <v>PreAlerta</v>
      </c>
      <c r="M817" s="21" t="str">
        <f>IF(ISNUMBER(A817),(IF(ISNUMBER(VLOOKUP(A817,KEYWORDS,1,FALSE)),"C/PalabrasClaves","S/PalabrasClaves")),"")</f>
        <v>S/PalabrasClaves</v>
      </c>
      <c r="N817" s="21" t="str">
        <f t="shared" si="11"/>
        <v/>
      </c>
      <c r="O817" s="21"/>
      <c r="P817" s="21" t="s">
        <v>4713</v>
      </c>
      <c r="Q817" s="21"/>
      <c r="R817" s="21" t="str">
        <f>LEFT('2012-2022'!$P817,4)</f>
        <v>2013</v>
      </c>
      <c r="S817" s="21" t="s">
        <v>65</v>
      </c>
      <c r="T817" s="21"/>
      <c r="U817" s="21"/>
      <c r="V817" s="21"/>
      <c r="W817" s="27"/>
      <c r="X817" s="27"/>
      <c r="Y817" s="12"/>
    </row>
    <row r="818" ht="15.75" customHeight="1">
      <c r="A818" s="21">
        <v>2.384531E7</v>
      </c>
      <c r="B818" s="21" t="s">
        <v>4828</v>
      </c>
      <c r="C818" s="21" t="s">
        <v>4829</v>
      </c>
      <c r="D818" s="21" t="s">
        <v>4830</v>
      </c>
      <c r="E818" s="21" t="s">
        <v>4831</v>
      </c>
      <c r="F818" s="21" t="s">
        <v>4832</v>
      </c>
      <c r="G818" s="21">
        <v>2013.0</v>
      </c>
      <c r="H818" s="26">
        <v>41468.0</v>
      </c>
      <c r="I818" s="21" t="s">
        <v>4833</v>
      </c>
      <c r="J818" s="21" t="s">
        <v>4834</v>
      </c>
      <c r="K818" s="21" t="s">
        <v>4835</v>
      </c>
      <c r="L818" s="21" t="str">
        <f>IF(ISNUMBER(VLOOKUP(A818,EXCL,1,FALSE)),"Excluido",IF(ISNUMBER(VLOOKUP(A818,POST,1,FALSE)),"PostAlerta",IF(ISNUMBER(VLOOKUP(A818,PRE,1,FALSE)),"PreAlerta","")))</f>
        <v>Excluido</v>
      </c>
      <c r="M818" s="21" t="str">
        <f>IF(ISNUMBER(A818),(IF(ISNUMBER(VLOOKUP(A818,KEYWORDS,1,FALSE)),"C/PalabrasClaves","S/PalabrasClaves")),"")</f>
        <v>S/PalabrasClaves</v>
      </c>
      <c r="N818" s="21" t="str">
        <f t="shared" si="11"/>
        <v/>
      </c>
      <c r="O818" s="21"/>
      <c r="P818" s="21" t="s">
        <v>4713</v>
      </c>
      <c r="Q818" s="21"/>
      <c r="R818" s="21" t="str">
        <f>LEFT('2012-2022'!$P818,4)</f>
        <v>2013</v>
      </c>
      <c r="S818" s="21" t="s">
        <v>65</v>
      </c>
      <c r="T818" s="21"/>
      <c r="U818" s="21"/>
      <c r="V818" s="21"/>
      <c r="W818" s="27"/>
      <c r="X818" s="27"/>
      <c r="Y818" s="28"/>
    </row>
    <row r="819" ht="15.75" customHeight="1">
      <c r="A819" s="21">
        <v>2.3905733E7</v>
      </c>
      <c r="B819" s="21" t="s">
        <v>4836</v>
      </c>
      <c r="C819" s="21" t="s">
        <v>4837</v>
      </c>
      <c r="D819" s="21" t="s">
        <v>4838</v>
      </c>
      <c r="E819" s="21" t="s">
        <v>236</v>
      </c>
      <c r="F819" s="21" t="s">
        <v>1076</v>
      </c>
      <c r="G819" s="21">
        <v>2013.0</v>
      </c>
      <c r="H819" s="26">
        <v>41489.0</v>
      </c>
      <c r="I819" s="21"/>
      <c r="J819" s="21"/>
      <c r="K819" s="21" t="s">
        <v>4839</v>
      </c>
      <c r="L819" s="21" t="str">
        <f>IF(ISNUMBER(VLOOKUP(A819,EXCL,1,FALSE)),"Excluido",IF(ISNUMBER(VLOOKUP(A819,POST,1,FALSE)),"PostAlerta",IF(ISNUMBER(VLOOKUP(A819,PRE,1,FALSE)),"PreAlerta","")))</f>
        <v>PreAlerta</v>
      </c>
      <c r="M819" s="21" t="str">
        <f>IF(ISNUMBER(A819),(IF(ISNUMBER(VLOOKUP(A819,KEYWORDS,1,FALSE)),"C/PalabrasClaves","S/PalabrasClaves")),"")</f>
        <v>S/PalabrasClaves</v>
      </c>
      <c r="N819" s="21" t="str">
        <f t="shared" si="11"/>
        <v/>
      </c>
      <c r="O819" s="21"/>
      <c r="P819" s="21" t="s">
        <v>4713</v>
      </c>
      <c r="Q819" s="21"/>
      <c r="R819" s="21" t="str">
        <f>LEFT('2012-2022'!$P819,4)</f>
        <v>2013</v>
      </c>
      <c r="S819" s="21" t="s">
        <v>65</v>
      </c>
      <c r="T819" s="21"/>
      <c r="U819" s="21"/>
      <c r="V819" s="21"/>
      <c r="W819" s="27"/>
      <c r="X819" s="27"/>
      <c r="Y819" s="12"/>
    </row>
    <row r="820" ht="15.75" customHeight="1">
      <c r="A820" s="21">
        <v>2.3921743E7</v>
      </c>
      <c r="B820" s="21" t="s">
        <v>4840</v>
      </c>
      <c r="C820" s="21"/>
      <c r="D820" s="21" t="s">
        <v>4841</v>
      </c>
      <c r="E820" s="21"/>
      <c r="F820" s="21" t="s">
        <v>4842</v>
      </c>
      <c r="G820" s="21">
        <v>2013.0</v>
      </c>
      <c r="H820" s="26">
        <v>41494.0</v>
      </c>
      <c r="I820" s="21"/>
      <c r="J820" s="21"/>
      <c r="K820" s="21" t="s">
        <v>4843</v>
      </c>
      <c r="L820" s="21" t="str">
        <f>IF(ISNUMBER(VLOOKUP(A820,EXCL,1,FALSE)),"Excluido",IF(ISNUMBER(VLOOKUP(A820,POST,1,FALSE)),"PostAlerta",IF(ISNUMBER(VLOOKUP(A820,PRE,1,FALSE)),"PreAlerta","")))</f>
        <v>PreAlerta</v>
      </c>
      <c r="M820" s="21" t="str">
        <f>IF(ISNUMBER(A820),(IF(ISNUMBER(VLOOKUP(A820,KEYWORDS,1,FALSE)),"C/PalabrasClaves","S/PalabrasClaves")),"")</f>
        <v>S/PalabrasClaves</v>
      </c>
      <c r="N820" s="21" t="str">
        <f t="shared" si="11"/>
        <v/>
      </c>
      <c r="O820" s="21"/>
      <c r="P820" s="21" t="s">
        <v>4713</v>
      </c>
      <c r="Q820" s="21"/>
      <c r="R820" s="21" t="str">
        <f>LEFT('2012-2022'!$P820,4)</f>
        <v>2013</v>
      </c>
      <c r="S820" s="21" t="s">
        <v>65</v>
      </c>
      <c r="T820" s="21"/>
      <c r="U820" s="21"/>
      <c r="V820" s="21"/>
      <c r="W820" s="27"/>
      <c r="X820" s="27"/>
      <c r="Y820" s="28"/>
    </row>
    <row r="821" ht="15.75" customHeight="1">
      <c r="A821" s="21">
        <v>2.3926142E7</v>
      </c>
      <c r="B821" s="21" t="s">
        <v>4844</v>
      </c>
      <c r="C821" s="21" t="s">
        <v>4845</v>
      </c>
      <c r="D821" s="21" t="s">
        <v>4846</v>
      </c>
      <c r="E821" s="21" t="s">
        <v>2261</v>
      </c>
      <c r="F821" s="21" t="s">
        <v>520</v>
      </c>
      <c r="G821" s="21">
        <v>2013.0</v>
      </c>
      <c r="H821" s="26">
        <v>41495.0</v>
      </c>
      <c r="I821" s="21" t="s">
        <v>4847</v>
      </c>
      <c r="J821" s="21"/>
      <c r="K821" s="21" t="s">
        <v>4848</v>
      </c>
      <c r="L821" s="21" t="str">
        <f>IF(ISNUMBER(VLOOKUP(A821,EXCL,1,FALSE)),"Excluido",IF(ISNUMBER(VLOOKUP(A821,POST,1,FALSE)),"PostAlerta",IF(ISNUMBER(VLOOKUP(A821,PRE,1,FALSE)),"PreAlerta","")))</f>
        <v>Excluido</v>
      </c>
      <c r="M821" s="21" t="str">
        <f>IF(ISNUMBER(A821),(IF(ISNUMBER(VLOOKUP(A821,KEYWORDS,1,FALSE)),"C/PalabrasClaves","S/PalabrasClaves")),"")</f>
        <v>S/PalabrasClaves</v>
      </c>
      <c r="N821" s="21" t="str">
        <f t="shared" si="11"/>
        <v/>
      </c>
      <c r="O821" s="21"/>
      <c r="P821" s="21" t="s">
        <v>4713</v>
      </c>
      <c r="Q821" s="21"/>
      <c r="R821" s="21" t="str">
        <f>LEFT('2012-2022'!$P821,4)</f>
        <v>2013</v>
      </c>
      <c r="S821" s="21" t="s">
        <v>65</v>
      </c>
      <c r="T821" s="21"/>
      <c r="U821" s="21"/>
      <c r="V821" s="21"/>
      <c r="W821" s="27"/>
      <c r="X821" s="27"/>
      <c r="Y821" s="12"/>
    </row>
    <row r="822" ht="15.75" customHeight="1">
      <c r="A822" s="21">
        <v>2.392741E7</v>
      </c>
      <c r="B822" s="21" t="s">
        <v>4849</v>
      </c>
      <c r="C822" s="21" t="s">
        <v>4850</v>
      </c>
      <c r="D822" s="21" t="s">
        <v>4851</v>
      </c>
      <c r="E822" s="21" t="s">
        <v>4852</v>
      </c>
      <c r="F822" s="21" t="s">
        <v>220</v>
      </c>
      <c r="G822" s="21">
        <v>2013.0</v>
      </c>
      <c r="H822" s="26">
        <v>41496.0</v>
      </c>
      <c r="I822" s="21"/>
      <c r="J822" s="21"/>
      <c r="K822" s="21" t="s">
        <v>4853</v>
      </c>
      <c r="L822" s="21" t="str">
        <f>IF(ISNUMBER(VLOOKUP(A822,EXCL,1,FALSE)),"Excluido",IF(ISNUMBER(VLOOKUP(A822,POST,1,FALSE)),"PostAlerta",IF(ISNUMBER(VLOOKUP(A822,PRE,1,FALSE)),"PreAlerta","")))</f>
        <v>PreAlerta</v>
      </c>
      <c r="M822" s="21" t="str">
        <f>IF(ISNUMBER(A822),(IF(ISNUMBER(VLOOKUP(A822,KEYWORDS,1,FALSE)),"C/PalabrasClaves","S/PalabrasClaves")),"")</f>
        <v>S/PalabrasClaves</v>
      </c>
      <c r="N822" s="21" t="str">
        <f t="shared" si="11"/>
        <v/>
      </c>
      <c r="O822" s="21"/>
      <c r="P822" s="21" t="s">
        <v>4713</v>
      </c>
      <c r="Q822" s="21"/>
      <c r="R822" s="21" t="str">
        <f>LEFT('2012-2022'!$P822,4)</f>
        <v>2013</v>
      </c>
      <c r="S822" s="21" t="s">
        <v>65</v>
      </c>
      <c r="T822" s="21"/>
      <c r="U822" s="21"/>
      <c r="V822" s="21"/>
      <c r="W822" s="27"/>
      <c r="X822" s="27"/>
      <c r="Y822" s="28"/>
    </row>
    <row r="823" ht="15.75" customHeight="1">
      <c r="A823" s="21">
        <v>2.3930973E7</v>
      </c>
      <c r="B823" s="21" t="s">
        <v>4854</v>
      </c>
      <c r="C823" s="21" t="s">
        <v>4855</v>
      </c>
      <c r="D823" s="21" t="s">
        <v>4856</v>
      </c>
      <c r="E823" s="21" t="s">
        <v>4857</v>
      </c>
      <c r="F823" s="21" t="s">
        <v>151</v>
      </c>
      <c r="G823" s="21">
        <v>2013.0</v>
      </c>
      <c r="H823" s="26">
        <v>41499.0</v>
      </c>
      <c r="I823" s="21" t="s">
        <v>4858</v>
      </c>
      <c r="J823" s="21"/>
      <c r="K823" s="21" t="s">
        <v>4859</v>
      </c>
      <c r="L823" s="21" t="str">
        <f>IF(ISNUMBER(VLOOKUP(A823,EXCL,1,FALSE)),"Excluido",IF(ISNUMBER(VLOOKUP(A823,POST,1,FALSE)),"PostAlerta",IF(ISNUMBER(VLOOKUP(A823,PRE,1,FALSE)),"PreAlerta","")))</f>
        <v>PreAlerta</v>
      </c>
      <c r="M823" s="21" t="str">
        <f>IF(ISNUMBER(A823),(IF(ISNUMBER(VLOOKUP(A823,KEYWORDS,1,FALSE)),"C/PalabrasClaves","S/PalabrasClaves")),"")</f>
        <v>S/PalabrasClaves</v>
      </c>
      <c r="N823" s="21" t="str">
        <f t="shared" si="11"/>
        <v/>
      </c>
      <c r="O823" s="21"/>
      <c r="P823" s="21" t="s">
        <v>4713</v>
      </c>
      <c r="Q823" s="21"/>
      <c r="R823" s="21" t="str">
        <f>LEFT('2012-2022'!$P823,4)</f>
        <v>2013</v>
      </c>
      <c r="S823" s="21" t="s">
        <v>65</v>
      </c>
      <c r="T823" s="21"/>
      <c r="U823" s="21"/>
      <c r="V823" s="21"/>
      <c r="W823" s="27"/>
      <c r="X823" s="27"/>
      <c r="Y823" s="12"/>
    </row>
    <row r="824" ht="15.75" customHeight="1">
      <c r="A824" s="21">
        <v>2.3930974E7</v>
      </c>
      <c r="B824" s="21" t="s">
        <v>4860</v>
      </c>
      <c r="C824" s="21" t="s">
        <v>4861</v>
      </c>
      <c r="D824" s="21" t="s">
        <v>4862</v>
      </c>
      <c r="E824" s="21" t="s">
        <v>2507</v>
      </c>
      <c r="F824" s="21" t="s">
        <v>151</v>
      </c>
      <c r="G824" s="21">
        <v>2013.0</v>
      </c>
      <c r="H824" s="26">
        <v>41499.0</v>
      </c>
      <c r="I824" s="21"/>
      <c r="J824" s="21"/>
      <c r="K824" s="21" t="s">
        <v>4863</v>
      </c>
      <c r="L824" s="21" t="str">
        <f>IF(ISNUMBER(VLOOKUP(A824,EXCL,1,FALSE)),"Excluido",IF(ISNUMBER(VLOOKUP(A824,POST,1,FALSE)),"PostAlerta",IF(ISNUMBER(VLOOKUP(A824,PRE,1,FALSE)),"PreAlerta","")))</f>
        <v>PreAlerta</v>
      </c>
      <c r="M824" s="21" t="str">
        <f>IF(ISNUMBER(A824),(IF(ISNUMBER(VLOOKUP(A824,KEYWORDS,1,FALSE)),"C/PalabrasClaves","S/PalabrasClaves")),"")</f>
        <v>S/PalabrasClaves</v>
      </c>
      <c r="N824" s="21" t="str">
        <f t="shared" si="11"/>
        <v/>
      </c>
      <c r="O824" s="21"/>
      <c r="P824" s="21" t="s">
        <v>4713</v>
      </c>
      <c r="Q824" s="21"/>
      <c r="R824" s="21" t="str">
        <f>LEFT('2012-2022'!$P824,4)</f>
        <v>2013</v>
      </c>
      <c r="S824" s="21" t="s">
        <v>65</v>
      </c>
      <c r="T824" s="21"/>
      <c r="U824" s="21"/>
      <c r="V824" s="21"/>
      <c r="W824" s="27"/>
      <c r="X824" s="27"/>
      <c r="Y824" s="28"/>
    </row>
    <row r="825" ht="15.75" customHeight="1">
      <c r="A825" s="21">
        <v>2.3936576E7</v>
      </c>
      <c r="B825" s="21" t="s">
        <v>4864</v>
      </c>
      <c r="C825" s="21" t="s">
        <v>4865</v>
      </c>
      <c r="D825" s="21" t="s">
        <v>4866</v>
      </c>
      <c r="E825" s="21" t="s">
        <v>4282</v>
      </c>
      <c r="F825" s="21" t="s">
        <v>2810</v>
      </c>
      <c r="G825" s="21">
        <v>2013.0</v>
      </c>
      <c r="H825" s="26">
        <v>41499.0</v>
      </c>
      <c r="I825" s="21" t="s">
        <v>4867</v>
      </c>
      <c r="J825" s="21"/>
      <c r="K825" s="21" t="s">
        <v>4868</v>
      </c>
      <c r="L825" s="21" t="str">
        <f>IF(ISNUMBER(VLOOKUP(A825,EXCL,1,FALSE)),"Excluido",IF(ISNUMBER(VLOOKUP(A825,POST,1,FALSE)),"PostAlerta",IF(ISNUMBER(VLOOKUP(A825,PRE,1,FALSE)),"PreAlerta","")))</f>
        <v>PreAlerta</v>
      </c>
      <c r="M825" s="21" t="str">
        <f>IF(ISNUMBER(A825),(IF(ISNUMBER(VLOOKUP(A825,KEYWORDS,1,FALSE)),"C/PalabrasClaves","S/PalabrasClaves")),"")</f>
        <v>S/PalabrasClaves</v>
      </c>
      <c r="N825" s="21" t="str">
        <f t="shared" si="11"/>
        <v/>
      </c>
      <c r="O825" s="21"/>
      <c r="P825" s="21" t="s">
        <v>4755</v>
      </c>
      <c r="Q825" s="21"/>
      <c r="R825" s="21" t="str">
        <f>LEFT('2012-2022'!$P825,4)</f>
        <v>2013</v>
      </c>
      <c r="S825" s="21" t="s">
        <v>65</v>
      </c>
      <c r="T825" s="21"/>
      <c r="U825" s="21"/>
      <c r="V825" s="21"/>
      <c r="W825" s="27"/>
      <c r="X825" s="27"/>
      <c r="Y825" s="12"/>
    </row>
    <row r="826" ht="15.75" customHeight="1">
      <c r="A826" s="21">
        <v>2.4034636E7</v>
      </c>
      <c r="B826" s="21" t="s">
        <v>4869</v>
      </c>
      <c r="C826" s="21" t="s">
        <v>4870</v>
      </c>
      <c r="D826" s="21" t="s">
        <v>4871</v>
      </c>
      <c r="E826" s="21" t="s">
        <v>4872</v>
      </c>
      <c r="F826" s="21" t="s">
        <v>4873</v>
      </c>
      <c r="G826" s="21">
        <v>2013.0</v>
      </c>
      <c r="H826" s="26">
        <v>41534.0</v>
      </c>
      <c r="I826" s="21"/>
      <c r="J826" s="21"/>
      <c r="K826" s="21" t="s">
        <v>4874</v>
      </c>
      <c r="L826" s="21" t="str">
        <f>IF(ISNUMBER(VLOOKUP(A826,EXCL,1,FALSE)),"Excluido",IF(ISNUMBER(VLOOKUP(A826,POST,1,FALSE)),"PostAlerta",IF(ISNUMBER(VLOOKUP(A826,PRE,1,FALSE)),"PreAlerta","")))</f>
        <v>Excluido</v>
      </c>
      <c r="M826" s="21" t="str">
        <f>IF(ISNUMBER(A826),(IF(ISNUMBER(VLOOKUP(A826,KEYWORDS,1,FALSE)),"C/PalabrasClaves","S/PalabrasClaves")),"")</f>
        <v>S/PalabrasClaves</v>
      </c>
      <c r="N826" s="21" t="str">
        <f t="shared" si="11"/>
        <v/>
      </c>
      <c r="O826" s="21"/>
      <c r="P826" s="21" t="s">
        <v>4875</v>
      </c>
      <c r="Q826" s="21"/>
      <c r="R826" s="21" t="str">
        <f>LEFT('2012-2022'!$P826,4)</f>
        <v>2013</v>
      </c>
      <c r="S826" s="21" t="s">
        <v>68</v>
      </c>
      <c r="T826" s="21"/>
      <c r="U826" s="21"/>
      <c r="V826" s="21"/>
      <c r="W826" s="27"/>
      <c r="X826" s="27"/>
      <c r="Y826" s="28"/>
    </row>
    <row r="827" ht="15.75" customHeight="1">
      <c r="A827" s="21">
        <v>2.4248107E7</v>
      </c>
      <c r="B827" s="21" t="s">
        <v>4876</v>
      </c>
      <c r="C827" s="21" t="s">
        <v>4877</v>
      </c>
      <c r="D827" s="21" t="s">
        <v>4878</v>
      </c>
      <c r="E827" s="21" t="s">
        <v>4743</v>
      </c>
      <c r="F827" s="21" t="s">
        <v>1999</v>
      </c>
      <c r="G827" s="21">
        <v>2013.0</v>
      </c>
      <c r="H827" s="26">
        <v>41598.0</v>
      </c>
      <c r="I827" s="21"/>
      <c r="J827" s="21"/>
      <c r="K827" s="21" t="s">
        <v>4879</v>
      </c>
      <c r="L827" s="21" t="str">
        <f>IF(ISNUMBER(VLOOKUP(A827,EXCL,1,FALSE)),"Excluido",IF(ISNUMBER(VLOOKUP(A827,POST,1,FALSE)),"PostAlerta",IF(ISNUMBER(VLOOKUP(A827,PRE,1,FALSE)),"PreAlerta","")))</f>
        <v>PreAlerta</v>
      </c>
      <c r="M827" s="21" t="str">
        <f>IF(ISNUMBER(A827),(IF(ISNUMBER(VLOOKUP(A827,KEYWORDS,1,FALSE)),"C/PalabrasClaves","S/PalabrasClaves")),"")</f>
        <v>S/PalabrasClaves</v>
      </c>
      <c r="N827" s="21" t="str">
        <f t="shared" si="11"/>
        <v/>
      </c>
      <c r="O827" s="21"/>
      <c r="P827" s="21" t="s">
        <v>4713</v>
      </c>
      <c r="Q827" s="21"/>
      <c r="R827" s="21" t="str">
        <f>LEFT('2012-2022'!$P827,4)</f>
        <v>2013</v>
      </c>
      <c r="S827" s="21" t="s">
        <v>65</v>
      </c>
      <c r="T827" s="21"/>
      <c r="U827" s="21"/>
      <c r="V827" s="21"/>
      <c r="W827" s="27"/>
      <c r="X827" s="27"/>
      <c r="Y827" s="12"/>
    </row>
    <row r="828" ht="15.75" customHeight="1">
      <c r="A828" s="21">
        <v>2.3664994E7</v>
      </c>
      <c r="B828" s="21" t="s">
        <v>4880</v>
      </c>
      <c r="C828" s="21" t="s">
        <v>4881</v>
      </c>
      <c r="D828" s="21" t="s">
        <v>4882</v>
      </c>
      <c r="E828" s="21" t="s">
        <v>4883</v>
      </c>
      <c r="F828" s="21" t="s">
        <v>2646</v>
      </c>
      <c r="G828" s="21">
        <v>2013.0</v>
      </c>
      <c r="H828" s="26">
        <v>41408.0</v>
      </c>
      <c r="I828" s="21" t="s">
        <v>4884</v>
      </c>
      <c r="J828" s="21" t="s">
        <v>4885</v>
      </c>
      <c r="K828" s="21" t="s">
        <v>4886</v>
      </c>
      <c r="L828" s="21" t="str">
        <f>IF(ISNUMBER(VLOOKUP(A828,EXCL,1,FALSE)),"Excluido",IF(ISNUMBER(VLOOKUP(A828,POST,1,FALSE)),"PostAlerta",IF(ISNUMBER(VLOOKUP(A828,PRE,1,FALSE)),"PreAlerta","")))</f>
        <v>PreAlerta</v>
      </c>
      <c r="M828" s="21" t="str">
        <f>IF(ISNUMBER(A828),(IF(ISNUMBER(VLOOKUP(A828,KEYWORDS,1,FALSE)),"C/PalabrasClaves","S/PalabrasClaves")),"")</f>
        <v>S/PalabrasClaves</v>
      </c>
      <c r="N828" s="21" t="str">
        <f t="shared" si="11"/>
        <v/>
      </c>
      <c r="O828" s="21"/>
      <c r="P828" s="21" t="s">
        <v>4887</v>
      </c>
      <c r="Q828" s="21"/>
      <c r="R828" s="21" t="str">
        <f>LEFT('2012-2022'!$P828,4)</f>
        <v>2013</v>
      </c>
      <c r="S828" s="21" t="s">
        <v>65</v>
      </c>
      <c r="T828" s="21"/>
      <c r="U828" s="21"/>
      <c r="V828" s="21"/>
      <c r="W828" s="27"/>
      <c r="X828" s="27"/>
      <c r="Y828" s="28"/>
    </row>
    <row r="829" ht="15.75" customHeight="1">
      <c r="A829" s="21">
        <v>2.3940746E7</v>
      </c>
      <c r="B829" s="21" t="s">
        <v>4888</v>
      </c>
      <c r="C829" s="21" t="s">
        <v>4889</v>
      </c>
      <c r="D829" s="21" t="s">
        <v>4890</v>
      </c>
      <c r="E829" s="21" t="s">
        <v>3854</v>
      </c>
      <c r="F829" s="21" t="s">
        <v>2831</v>
      </c>
      <c r="G829" s="21">
        <v>2013.0</v>
      </c>
      <c r="H829" s="26">
        <v>41500.0</v>
      </c>
      <c r="I829" s="21" t="s">
        <v>4891</v>
      </c>
      <c r="J829" s="21"/>
      <c r="K829" s="21" t="s">
        <v>4892</v>
      </c>
      <c r="L829" s="21" t="str">
        <f>IF(ISNUMBER(VLOOKUP(A829,EXCL,1,FALSE)),"Excluido",IF(ISNUMBER(VLOOKUP(A829,POST,1,FALSE)),"PostAlerta",IF(ISNUMBER(VLOOKUP(A829,PRE,1,FALSE)),"PreAlerta","")))</f>
        <v>PreAlerta</v>
      </c>
      <c r="M829" s="21" t="str">
        <f>IF(ISNUMBER(A829),(IF(ISNUMBER(VLOOKUP(A829,KEYWORDS,1,FALSE)),"C/PalabrasClaves","S/PalabrasClaves")),"")</f>
        <v>S/PalabrasClaves</v>
      </c>
      <c r="N829" s="21" t="str">
        <f t="shared" si="11"/>
        <v/>
      </c>
      <c r="O829" s="21"/>
      <c r="P829" s="21" t="s">
        <v>4893</v>
      </c>
      <c r="Q829" s="21"/>
      <c r="R829" s="21" t="str">
        <f>LEFT('2012-2022'!$P829,4)</f>
        <v>2013</v>
      </c>
      <c r="S829" s="21" t="s">
        <v>65</v>
      </c>
      <c r="T829" s="21"/>
      <c r="U829" s="21"/>
      <c r="V829" s="21"/>
      <c r="W829" s="27"/>
      <c r="X829" s="27"/>
      <c r="Y829" s="12"/>
    </row>
    <row r="830" ht="15.75" customHeight="1">
      <c r="A830" s="21">
        <v>2.3924682E7</v>
      </c>
      <c r="B830" s="21" t="s">
        <v>4894</v>
      </c>
      <c r="C830" s="21" t="s">
        <v>4895</v>
      </c>
      <c r="D830" s="21" t="s">
        <v>4896</v>
      </c>
      <c r="E830" s="21" t="s">
        <v>4897</v>
      </c>
      <c r="F830" s="21" t="s">
        <v>332</v>
      </c>
      <c r="G830" s="21">
        <v>2013.0</v>
      </c>
      <c r="H830" s="26">
        <v>41495.0</v>
      </c>
      <c r="I830" s="21" t="s">
        <v>4898</v>
      </c>
      <c r="J830" s="21"/>
      <c r="K830" s="21" t="s">
        <v>4899</v>
      </c>
      <c r="L830" s="21" t="str">
        <f>IF(ISNUMBER(VLOOKUP(A830,EXCL,1,FALSE)),"Excluido",IF(ISNUMBER(VLOOKUP(A830,POST,1,FALSE)),"PostAlerta",IF(ISNUMBER(VLOOKUP(A830,PRE,1,FALSE)),"PreAlerta","")))</f>
        <v>PreAlerta</v>
      </c>
      <c r="M830" s="21" t="str">
        <f>IF(ISNUMBER(A830),(IF(ISNUMBER(VLOOKUP(A830,KEYWORDS,1,FALSE)),"C/PalabrasClaves","S/PalabrasClaves")),"")</f>
        <v>S/PalabrasClaves</v>
      </c>
      <c r="N830" s="21" t="str">
        <f t="shared" si="11"/>
        <v/>
      </c>
      <c r="O830" s="21"/>
      <c r="P830" s="21" t="s">
        <v>4900</v>
      </c>
      <c r="Q830" s="21"/>
      <c r="R830" s="21" t="str">
        <f>LEFT('2012-2022'!$P830,4)</f>
        <v>2013</v>
      </c>
      <c r="S830" s="21" t="s">
        <v>65</v>
      </c>
      <c r="T830" s="21"/>
      <c r="U830" s="21"/>
      <c r="V830" s="21"/>
      <c r="W830" s="27"/>
      <c r="X830" s="27"/>
      <c r="Y830" s="28"/>
    </row>
    <row r="831" ht="15.75" customHeight="1">
      <c r="A831" s="21">
        <v>2.3951381E7</v>
      </c>
      <c r="B831" s="21" t="s">
        <v>4901</v>
      </c>
      <c r="C831" s="21" t="s">
        <v>4902</v>
      </c>
      <c r="D831" s="21" t="s">
        <v>4903</v>
      </c>
      <c r="E831" s="21" t="s">
        <v>4399</v>
      </c>
      <c r="F831" s="21" t="s">
        <v>2810</v>
      </c>
      <c r="G831" s="21">
        <v>2013.0</v>
      </c>
      <c r="H831" s="26">
        <v>41503.0</v>
      </c>
      <c r="I831" s="21" t="s">
        <v>4904</v>
      </c>
      <c r="J831" s="21"/>
      <c r="K831" s="21" t="s">
        <v>4905</v>
      </c>
      <c r="L831" s="21" t="str">
        <f>IF(ISNUMBER(VLOOKUP(A831,EXCL,1,FALSE)),"Excluido",IF(ISNUMBER(VLOOKUP(A831,POST,1,FALSE)),"PostAlerta",IF(ISNUMBER(VLOOKUP(A831,PRE,1,FALSE)),"PreAlerta","")))</f>
        <v>PreAlerta</v>
      </c>
      <c r="M831" s="21" t="str">
        <f>IF(ISNUMBER(A831),(IF(ISNUMBER(VLOOKUP(A831,KEYWORDS,1,FALSE)),"C/PalabrasClaves","S/PalabrasClaves")),"")</f>
        <v>C/PalabrasClaves</v>
      </c>
      <c r="N831" s="21" t="str">
        <f t="shared" si="11"/>
        <v/>
      </c>
      <c r="O831" s="21"/>
      <c r="P831" s="21" t="s">
        <v>4900</v>
      </c>
      <c r="Q831" s="21"/>
      <c r="R831" s="21" t="str">
        <f>LEFT('2012-2022'!$P831,4)</f>
        <v>2013</v>
      </c>
      <c r="S831" s="21" t="s">
        <v>65</v>
      </c>
      <c r="T831" s="21"/>
      <c r="U831" s="21"/>
      <c r="V831" s="21"/>
      <c r="W831" s="27"/>
      <c r="X831" s="27"/>
      <c r="Y831" s="12"/>
    </row>
    <row r="832" ht="15.75" customHeight="1">
      <c r="A832" s="21">
        <v>2.3967363E7</v>
      </c>
      <c r="B832" s="21" t="s">
        <v>4906</v>
      </c>
      <c r="C832" s="21" t="s">
        <v>4907</v>
      </c>
      <c r="D832" s="21" t="s">
        <v>4908</v>
      </c>
      <c r="E832" s="21" t="s">
        <v>4909</v>
      </c>
      <c r="F832" s="21" t="s">
        <v>2810</v>
      </c>
      <c r="G832" s="21">
        <v>2013.0</v>
      </c>
      <c r="H832" s="26">
        <v>41509.0</v>
      </c>
      <c r="I832" s="21" t="s">
        <v>4910</v>
      </c>
      <c r="J832" s="21"/>
      <c r="K832" s="21" t="s">
        <v>4911</v>
      </c>
      <c r="L832" s="21" t="str">
        <f>IF(ISNUMBER(VLOOKUP(A832,EXCL,1,FALSE)),"Excluido",IF(ISNUMBER(VLOOKUP(A832,POST,1,FALSE)),"PostAlerta",IF(ISNUMBER(VLOOKUP(A832,PRE,1,FALSE)),"PreAlerta","")))</f>
        <v>PreAlerta</v>
      </c>
      <c r="M832" s="21" t="str">
        <f>IF(ISNUMBER(A832),(IF(ISNUMBER(VLOOKUP(A832,KEYWORDS,1,FALSE)),"C/PalabrasClaves","S/PalabrasClaves")),"")</f>
        <v>S/PalabrasClaves</v>
      </c>
      <c r="N832" s="21" t="str">
        <f t="shared" si="11"/>
        <v/>
      </c>
      <c r="O832" s="21"/>
      <c r="P832" s="21" t="s">
        <v>4912</v>
      </c>
      <c r="Q832" s="21"/>
      <c r="R832" s="21" t="str">
        <f>LEFT('2012-2022'!$P832,4)</f>
        <v>2013</v>
      </c>
      <c r="S832" s="21" t="s">
        <v>65</v>
      </c>
      <c r="T832" s="21"/>
      <c r="U832" s="21"/>
      <c r="V832" s="21"/>
      <c r="W832" s="27"/>
      <c r="X832" s="27"/>
      <c r="Y832" s="28"/>
    </row>
    <row r="833" ht="15.75" customHeight="1">
      <c r="A833" s="21">
        <v>2.3952975E7</v>
      </c>
      <c r="B833" s="21" t="s">
        <v>4913</v>
      </c>
      <c r="C833" s="21" t="s">
        <v>4914</v>
      </c>
      <c r="D833" s="21" t="s">
        <v>4915</v>
      </c>
      <c r="E833" s="21" t="s">
        <v>4916</v>
      </c>
      <c r="F833" s="21" t="s">
        <v>332</v>
      </c>
      <c r="G833" s="21">
        <v>2013.0</v>
      </c>
      <c r="H833" s="26">
        <v>41506.0</v>
      </c>
      <c r="I833" s="21" t="s">
        <v>4917</v>
      </c>
      <c r="J833" s="21"/>
      <c r="K833" s="21" t="s">
        <v>4918</v>
      </c>
      <c r="L833" s="21" t="str">
        <f>IF(ISNUMBER(VLOOKUP(A833,EXCL,1,FALSE)),"Excluido",IF(ISNUMBER(VLOOKUP(A833,POST,1,FALSE)),"PostAlerta",IF(ISNUMBER(VLOOKUP(A833,PRE,1,FALSE)),"PreAlerta","")))</f>
        <v>PreAlerta</v>
      </c>
      <c r="M833" s="21" t="str">
        <f>IF(ISNUMBER(A833),(IF(ISNUMBER(VLOOKUP(A833,KEYWORDS,1,FALSE)),"C/PalabrasClaves","S/PalabrasClaves")),"")</f>
        <v>S/PalabrasClaves</v>
      </c>
      <c r="N833" s="21" t="str">
        <f t="shared" si="11"/>
        <v/>
      </c>
      <c r="O833" s="21"/>
      <c r="P833" s="21" t="s">
        <v>4919</v>
      </c>
      <c r="Q833" s="21"/>
      <c r="R833" s="21" t="str">
        <f>LEFT('2012-2022'!$P833,4)</f>
        <v>2013</v>
      </c>
      <c r="S833" s="21" t="s">
        <v>65</v>
      </c>
      <c r="T833" s="21"/>
      <c r="U833" s="21"/>
      <c r="V833" s="21"/>
      <c r="W833" s="27"/>
      <c r="X833" s="27"/>
      <c r="Y833" s="12"/>
    </row>
    <row r="834" ht="15.75" customHeight="1">
      <c r="A834" s="21">
        <v>2.3977321E7</v>
      </c>
      <c r="B834" s="21" t="s">
        <v>4920</v>
      </c>
      <c r="C834" s="21" t="s">
        <v>4921</v>
      </c>
      <c r="D834" s="21" t="s">
        <v>4922</v>
      </c>
      <c r="E834" s="21" t="s">
        <v>4923</v>
      </c>
      <c r="F834" s="21" t="s">
        <v>2831</v>
      </c>
      <c r="G834" s="21">
        <v>2013.0</v>
      </c>
      <c r="H834" s="26">
        <v>41513.0</v>
      </c>
      <c r="I834" s="21" t="s">
        <v>4924</v>
      </c>
      <c r="J834" s="21"/>
      <c r="K834" s="21" t="s">
        <v>4925</v>
      </c>
      <c r="L834" s="21" t="str">
        <f>IF(ISNUMBER(VLOOKUP(A834,EXCL,1,FALSE)),"Excluido",IF(ISNUMBER(VLOOKUP(A834,POST,1,FALSE)),"PostAlerta",IF(ISNUMBER(VLOOKUP(A834,PRE,1,FALSE)),"PreAlerta","")))</f>
        <v>PreAlerta</v>
      </c>
      <c r="M834" s="21" t="str">
        <f>IF(ISNUMBER(A834),(IF(ISNUMBER(VLOOKUP(A834,KEYWORDS,1,FALSE)),"C/PalabrasClaves","S/PalabrasClaves")),"")</f>
        <v>S/PalabrasClaves</v>
      </c>
      <c r="N834" s="21" t="str">
        <f t="shared" si="11"/>
        <v/>
      </c>
      <c r="O834" s="21"/>
      <c r="P834" s="21" t="s">
        <v>4926</v>
      </c>
      <c r="Q834" s="21"/>
      <c r="R834" s="21" t="str">
        <f>LEFT('2012-2022'!$P834,4)</f>
        <v>2013</v>
      </c>
      <c r="S834" s="21" t="s">
        <v>65</v>
      </c>
      <c r="T834" s="21"/>
      <c r="U834" s="21"/>
      <c r="V834" s="21"/>
      <c r="W834" s="27"/>
      <c r="X834" s="27"/>
      <c r="Y834" s="28"/>
    </row>
    <row r="835" ht="15.75" customHeight="1">
      <c r="A835" s="21">
        <v>2.4013349E7</v>
      </c>
      <c r="B835" s="21" t="s">
        <v>4927</v>
      </c>
      <c r="C835" s="21" t="s">
        <v>4928</v>
      </c>
      <c r="D835" s="21" t="s">
        <v>4929</v>
      </c>
      <c r="E835" s="21" t="s">
        <v>4930</v>
      </c>
      <c r="F835" s="21" t="s">
        <v>2831</v>
      </c>
      <c r="G835" s="21">
        <v>2013.0</v>
      </c>
      <c r="H835" s="26">
        <v>41527.0</v>
      </c>
      <c r="I835" s="21" t="s">
        <v>4931</v>
      </c>
      <c r="J835" s="21"/>
      <c r="K835" s="21" t="s">
        <v>4932</v>
      </c>
      <c r="L835" s="21" t="str">
        <f>IF(ISNUMBER(VLOOKUP(A835,EXCL,1,FALSE)),"Excluido",IF(ISNUMBER(VLOOKUP(A835,POST,1,FALSE)),"PostAlerta",IF(ISNUMBER(VLOOKUP(A835,PRE,1,FALSE)),"PreAlerta","")))</f>
        <v>PreAlerta</v>
      </c>
      <c r="M835" s="21" t="str">
        <f>IF(ISNUMBER(A835),(IF(ISNUMBER(VLOOKUP(A835,KEYWORDS,1,FALSE)),"C/PalabrasClaves","S/PalabrasClaves")),"")</f>
        <v>S/PalabrasClaves</v>
      </c>
      <c r="N835" s="21" t="str">
        <f t="shared" si="11"/>
        <v/>
      </c>
      <c r="O835" s="21"/>
      <c r="P835" s="21" t="s">
        <v>4933</v>
      </c>
      <c r="Q835" s="21"/>
      <c r="R835" s="21" t="str">
        <f>LEFT('2012-2022'!$P835,4)</f>
        <v>2013</v>
      </c>
      <c r="S835" s="21" t="s">
        <v>65</v>
      </c>
      <c r="T835" s="21"/>
      <c r="U835" s="21"/>
      <c r="V835" s="21"/>
      <c r="W835" s="27"/>
      <c r="X835" s="27"/>
      <c r="Y835" s="12"/>
    </row>
    <row r="836" ht="15.75" customHeight="1">
      <c r="A836" s="21">
        <v>2.4009783E7</v>
      </c>
      <c r="B836" s="21" t="s">
        <v>4934</v>
      </c>
      <c r="C836" s="21" t="s">
        <v>4935</v>
      </c>
      <c r="D836" s="21" t="s">
        <v>4936</v>
      </c>
      <c r="E836" s="21" t="s">
        <v>4937</v>
      </c>
      <c r="F836" s="21" t="s">
        <v>2810</v>
      </c>
      <c r="G836" s="21">
        <v>2013.0</v>
      </c>
      <c r="H836" s="26">
        <v>41524.0</v>
      </c>
      <c r="I836" s="21" t="s">
        <v>4938</v>
      </c>
      <c r="J836" s="21"/>
      <c r="K836" s="21" t="s">
        <v>4939</v>
      </c>
      <c r="L836" s="21" t="str">
        <f>IF(ISNUMBER(VLOOKUP(A836,EXCL,1,FALSE)),"Excluido",IF(ISNUMBER(VLOOKUP(A836,POST,1,FALSE)),"PostAlerta",IF(ISNUMBER(VLOOKUP(A836,PRE,1,FALSE)),"PreAlerta","")))</f>
        <v>Excluido</v>
      </c>
      <c r="M836" s="21" t="str">
        <f>IF(ISNUMBER(A836),(IF(ISNUMBER(VLOOKUP(A836,KEYWORDS,1,FALSE)),"C/PalabrasClaves","S/PalabrasClaves")),"")</f>
        <v>S/PalabrasClaves</v>
      </c>
      <c r="N836" s="21" t="str">
        <f t="shared" si="11"/>
        <v/>
      </c>
      <c r="O836" s="21"/>
      <c r="P836" s="21" t="s">
        <v>4940</v>
      </c>
      <c r="Q836" s="21"/>
      <c r="R836" s="21" t="str">
        <f>LEFT('2012-2022'!$P836,4)</f>
        <v>2013</v>
      </c>
      <c r="S836" s="21" t="s">
        <v>65</v>
      </c>
      <c r="T836" s="21"/>
      <c r="U836" s="21"/>
      <c r="V836" s="21"/>
      <c r="W836" s="27"/>
      <c r="X836" s="27"/>
      <c r="Y836" s="28"/>
    </row>
    <row r="837" ht="15.75" customHeight="1">
      <c r="A837" s="21">
        <v>2.2546844E7</v>
      </c>
      <c r="B837" s="21" t="s">
        <v>4941</v>
      </c>
      <c r="C837" s="21" t="s">
        <v>4942</v>
      </c>
      <c r="D837" s="21" t="s">
        <v>4943</v>
      </c>
      <c r="E837" s="21" t="s">
        <v>4944</v>
      </c>
      <c r="F837" s="21" t="s">
        <v>4945</v>
      </c>
      <c r="G837" s="21">
        <v>2013.0</v>
      </c>
      <c r="H837" s="26">
        <v>41031.0</v>
      </c>
      <c r="I837" s="21"/>
      <c r="J837" s="21"/>
      <c r="K837" s="21" t="s">
        <v>4946</v>
      </c>
      <c r="L837" s="21" t="str">
        <f>IF(ISNUMBER(VLOOKUP(A837,EXCL,1,FALSE)),"Excluido",IF(ISNUMBER(VLOOKUP(A837,POST,1,FALSE)),"PostAlerta",IF(ISNUMBER(VLOOKUP(A837,PRE,1,FALSE)),"PreAlerta","")))</f>
        <v>PreAlerta</v>
      </c>
      <c r="M837" s="21" t="str">
        <f>IF(ISNUMBER(A837),(IF(ISNUMBER(VLOOKUP(A837,KEYWORDS,1,FALSE)),"C/PalabrasClaves","S/PalabrasClaves")),"")</f>
        <v>S/PalabrasClaves</v>
      </c>
      <c r="N837" s="21" t="str">
        <f t="shared" si="11"/>
        <v/>
      </c>
      <c r="O837" s="21"/>
      <c r="P837" s="21" t="s">
        <v>4947</v>
      </c>
      <c r="Q837" s="21"/>
      <c r="R837" s="21" t="str">
        <f>LEFT('2012-2022'!$P837,4)</f>
        <v>2013</v>
      </c>
      <c r="S837" s="21" t="s">
        <v>68</v>
      </c>
      <c r="T837" s="21"/>
      <c r="U837" s="21"/>
      <c r="V837" s="21"/>
      <c r="W837" s="27"/>
      <c r="X837" s="27"/>
      <c r="Y837" s="12"/>
    </row>
    <row r="838" ht="15.75" customHeight="1">
      <c r="A838" s="21">
        <v>2.3334948E7</v>
      </c>
      <c r="B838" s="21" t="s">
        <v>4948</v>
      </c>
      <c r="C838" s="21" t="s">
        <v>4949</v>
      </c>
      <c r="D838" s="21" t="s">
        <v>4950</v>
      </c>
      <c r="E838" s="21" t="s">
        <v>4951</v>
      </c>
      <c r="F838" s="21" t="s">
        <v>4952</v>
      </c>
      <c r="G838" s="21">
        <v>2013.0</v>
      </c>
      <c r="H838" s="26">
        <v>41296.0</v>
      </c>
      <c r="I838" s="21"/>
      <c r="J838" s="21"/>
      <c r="K838" s="21" t="s">
        <v>4953</v>
      </c>
      <c r="L838" s="21" t="str">
        <f>IF(ISNUMBER(VLOOKUP(A838,EXCL,1,FALSE)),"Excluido",IF(ISNUMBER(VLOOKUP(A838,POST,1,FALSE)),"PostAlerta",IF(ISNUMBER(VLOOKUP(A838,PRE,1,FALSE)),"PreAlerta","")))</f>
        <v>Excluido</v>
      </c>
      <c r="M838" s="21" t="str">
        <f>IF(ISNUMBER(A838),(IF(ISNUMBER(VLOOKUP(A838,KEYWORDS,1,FALSE)),"C/PalabrasClaves","S/PalabrasClaves")),"")</f>
        <v>S/PalabrasClaves</v>
      </c>
      <c r="N838" s="21" t="str">
        <f t="shared" si="11"/>
        <v/>
      </c>
      <c r="O838" s="21"/>
      <c r="P838" s="21" t="s">
        <v>4947</v>
      </c>
      <c r="Q838" s="21"/>
      <c r="R838" s="21" t="str">
        <f>LEFT('2012-2022'!$P838,4)</f>
        <v>2013</v>
      </c>
      <c r="S838" s="21" t="s">
        <v>68</v>
      </c>
      <c r="T838" s="21"/>
      <c r="U838" s="21"/>
      <c r="V838" s="21"/>
      <c r="W838" s="27"/>
      <c r="X838" s="27"/>
      <c r="Y838" s="28"/>
    </row>
    <row r="839" ht="15.75" customHeight="1">
      <c r="A839" s="21">
        <v>2.3428204E7</v>
      </c>
      <c r="B839" s="21" t="s">
        <v>4954</v>
      </c>
      <c r="C839" s="21" t="s">
        <v>4955</v>
      </c>
      <c r="D839" s="21" t="s">
        <v>4956</v>
      </c>
      <c r="E839" s="21" t="s">
        <v>4957</v>
      </c>
      <c r="F839" s="21" t="s">
        <v>842</v>
      </c>
      <c r="G839" s="21">
        <v>2013.0</v>
      </c>
      <c r="H839" s="26">
        <v>41328.0</v>
      </c>
      <c r="I839" s="21"/>
      <c r="J839" s="21"/>
      <c r="K839" s="21" t="s">
        <v>4958</v>
      </c>
      <c r="L839" s="21" t="str">
        <f>IF(ISNUMBER(VLOOKUP(A839,EXCL,1,FALSE)),"Excluido",IF(ISNUMBER(VLOOKUP(A839,POST,1,FALSE)),"PostAlerta",IF(ISNUMBER(VLOOKUP(A839,PRE,1,FALSE)),"PreAlerta","")))</f>
        <v>PreAlerta</v>
      </c>
      <c r="M839" s="21" t="str">
        <f>IF(ISNUMBER(A839),(IF(ISNUMBER(VLOOKUP(A839,KEYWORDS,1,FALSE)),"C/PalabrasClaves","S/PalabrasClaves")),"")</f>
        <v>S/PalabrasClaves</v>
      </c>
      <c r="N839" s="21" t="str">
        <f t="shared" si="11"/>
        <v/>
      </c>
      <c r="O839" s="21"/>
      <c r="P839" s="21" t="s">
        <v>4959</v>
      </c>
      <c r="Q839" s="21"/>
      <c r="R839" s="21" t="str">
        <f>LEFT('2012-2022'!$P839,4)</f>
        <v>2013</v>
      </c>
      <c r="S839" s="21" t="s">
        <v>68</v>
      </c>
      <c r="T839" s="21"/>
      <c r="U839" s="21"/>
      <c r="V839" s="21"/>
      <c r="W839" s="27"/>
      <c r="X839" s="27"/>
      <c r="Y839" s="12"/>
    </row>
    <row r="840" ht="15.75" customHeight="1">
      <c r="A840" s="21">
        <v>2.3433646E7</v>
      </c>
      <c r="B840" s="21" t="s">
        <v>4960</v>
      </c>
      <c r="C840" s="21" t="s">
        <v>4961</v>
      </c>
      <c r="D840" s="21" t="s">
        <v>4962</v>
      </c>
      <c r="E840" s="21" t="s">
        <v>4963</v>
      </c>
      <c r="F840" s="21" t="s">
        <v>842</v>
      </c>
      <c r="G840" s="21">
        <v>2013.0</v>
      </c>
      <c r="H840" s="26">
        <v>41331.0</v>
      </c>
      <c r="I840" s="21"/>
      <c r="J840" s="21"/>
      <c r="K840" s="21" t="s">
        <v>4964</v>
      </c>
      <c r="L840" s="21" t="str">
        <f>IF(ISNUMBER(VLOOKUP(A840,EXCL,1,FALSE)),"Excluido",IF(ISNUMBER(VLOOKUP(A840,POST,1,FALSE)),"PostAlerta",IF(ISNUMBER(VLOOKUP(A840,PRE,1,FALSE)),"PreAlerta","")))</f>
        <v>PreAlerta</v>
      </c>
      <c r="M840" s="21" t="str">
        <f>IF(ISNUMBER(A840),(IF(ISNUMBER(VLOOKUP(A840,KEYWORDS,1,FALSE)),"C/PalabrasClaves","S/PalabrasClaves")),"")</f>
        <v>S/PalabrasClaves</v>
      </c>
      <c r="N840" s="21" t="str">
        <f t="shared" si="11"/>
        <v/>
      </c>
      <c r="O840" s="21"/>
      <c r="P840" s="21" t="s">
        <v>4959</v>
      </c>
      <c r="Q840" s="21"/>
      <c r="R840" s="21" t="str">
        <f>LEFT('2012-2022'!$P840,4)</f>
        <v>2013</v>
      </c>
      <c r="S840" s="21" t="s">
        <v>68</v>
      </c>
      <c r="T840" s="21"/>
      <c r="U840" s="21"/>
      <c r="V840" s="21"/>
      <c r="W840" s="27"/>
      <c r="X840" s="27"/>
      <c r="Y840" s="28"/>
    </row>
    <row r="841" ht="15.75" customHeight="1">
      <c r="A841" s="21">
        <v>2.3481028E7</v>
      </c>
      <c r="B841" s="21" t="s">
        <v>4965</v>
      </c>
      <c r="C841" s="21" t="s">
        <v>4966</v>
      </c>
      <c r="D841" s="21" t="s">
        <v>4967</v>
      </c>
      <c r="E841" s="21" t="s">
        <v>4968</v>
      </c>
      <c r="F841" s="21" t="s">
        <v>842</v>
      </c>
      <c r="G841" s="21">
        <v>2013.0</v>
      </c>
      <c r="H841" s="26">
        <v>41347.0</v>
      </c>
      <c r="I841" s="21"/>
      <c r="J841" s="21"/>
      <c r="K841" s="21" t="s">
        <v>4969</v>
      </c>
      <c r="L841" s="21" t="str">
        <f>IF(ISNUMBER(VLOOKUP(A841,EXCL,1,FALSE)),"Excluido",IF(ISNUMBER(VLOOKUP(A841,POST,1,FALSE)),"PostAlerta",IF(ISNUMBER(VLOOKUP(A841,PRE,1,FALSE)),"PreAlerta","")))</f>
        <v>PreAlerta</v>
      </c>
      <c r="M841" s="21" t="str">
        <f>IF(ISNUMBER(A841),(IF(ISNUMBER(VLOOKUP(A841,KEYWORDS,1,FALSE)),"C/PalabrasClaves","S/PalabrasClaves")),"")</f>
        <v>S/PalabrasClaves</v>
      </c>
      <c r="N841" s="21" t="str">
        <f t="shared" si="11"/>
        <v/>
      </c>
      <c r="O841" s="21"/>
      <c r="P841" s="21" t="s">
        <v>4959</v>
      </c>
      <c r="Q841" s="21"/>
      <c r="R841" s="21" t="str">
        <f>LEFT('2012-2022'!$P841,4)</f>
        <v>2013</v>
      </c>
      <c r="S841" s="21" t="s">
        <v>68</v>
      </c>
      <c r="T841" s="21"/>
      <c r="U841" s="21"/>
      <c r="V841" s="21"/>
      <c r="W841" s="27"/>
      <c r="X841" s="27"/>
      <c r="Y841" s="12"/>
    </row>
    <row r="842" ht="15.75" customHeight="1">
      <c r="A842" s="21">
        <v>2.3490256E7</v>
      </c>
      <c r="B842" s="21" t="s">
        <v>4970</v>
      </c>
      <c r="C842" s="21" t="s">
        <v>4971</v>
      </c>
      <c r="D842" s="21" t="s">
        <v>4972</v>
      </c>
      <c r="E842" s="21" t="s">
        <v>4973</v>
      </c>
      <c r="F842" s="21" t="s">
        <v>401</v>
      </c>
      <c r="G842" s="21">
        <v>2013.0</v>
      </c>
      <c r="H842" s="26">
        <v>41349.0</v>
      </c>
      <c r="I842" s="21"/>
      <c r="J842" s="21"/>
      <c r="K842" s="21" t="s">
        <v>4974</v>
      </c>
      <c r="L842" s="21" t="str">
        <f>IF(ISNUMBER(VLOOKUP(A842,EXCL,1,FALSE)),"Excluido",IF(ISNUMBER(VLOOKUP(A842,POST,1,FALSE)),"PostAlerta",IF(ISNUMBER(VLOOKUP(A842,PRE,1,FALSE)),"PreAlerta","")))</f>
        <v>PreAlerta</v>
      </c>
      <c r="M842" s="21" t="str">
        <f>IF(ISNUMBER(A842),(IF(ISNUMBER(VLOOKUP(A842,KEYWORDS,1,FALSE)),"C/PalabrasClaves","S/PalabrasClaves")),"")</f>
        <v>S/PalabrasClaves</v>
      </c>
      <c r="N842" s="21" t="str">
        <f t="shared" si="11"/>
        <v/>
      </c>
      <c r="O842" s="21"/>
      <c r="P842" s="21" t="s">
        <v>4947</v>
      </c>
      <c r="Q842" s="21"/>
      <c r="R842" s="21" t="str">
        <f>LEFT('2012-2022'!$P842,4)</f>
        <v>2013</v>
      </c>
      <c r="S842" s="21" t="s">
        <v>68</v>
      </c>
      <c r="T842" s="21"/>
      <c r="U842" s="21"/>
      <c r="V842" s="21"/>
      <c r="W842" s="27"/>
      <c r="X842" s="27"/>
      <c r="Y842" s="28"/>
    </row>
    <row r="843" ht="15.75" customHeight="1">
      <c r="A843" s="21">
        <v>2.3499481E7</v>
      </c>
      <c r="B843" s="21" t="s">
        <v>4975</v>
      </c>
      <c r="C843" s="21" t="s">
        <v>4976</v>
      </c>
      <c r="D843" s="21" t="s">
        <v>4977</v>
      </c>
      <c r="E843" s="21" t="s">
        <v>848</v>
      </c>
      <c r="F843" s="21" t="s">
        <v>842</v>
      </c>
      <c r="G843" s="21">
        <v>2013.0</v>
      </c>
      <c r="H843" s="26">
        <v>41352.0</v>
      </c>
      <c r="I843" s="21"/>
      <c r="J843" s="21"/>
      <c r="K843" s="21" t="s">
        <v>4978</v>
      </c>
      <c r="L843" s="21" t="str">
        <f>IF(ISNUMBER(VLOOKUP(A843,EXCL,1,FALSE)),"Excluido",IF(ISNUMBER(VLOOKUP(A843,POST,1,FALSE)),"PostAlerta",IF(ISNUMBER(VLOOKUP(A843,PRE,1,FALSE)),"PreAlerta","")))</f>
        <v>PreAlerta</v>
      </c>
      <c r="M843" s="21" t="str">
        <f>IF(ISNUMBER(A843),(IF(ISNUMBER(VLOOKUP(A843,KEYWORDS,1,FALSE)),"C/PalabrasClaves","S/PalabrasClaves")),"")</f>
        <v>S/PalabrasClaves</v>
      </c>
      <c r="N843" s="21" t="str">
        <f t="shared" si="11"/>
        <v/>
      </c>
      <c r="O843" s="21"/>
      <c r="P843" s="21" t="s">
        <v>4959</v>
      </c>
      <c r="Q843" s="21"/>
      <c r="R843" s="21" t="str">
        <f>LEFT('2012-2022'!$P843,4)</f>
        <v>2013</v>
      </c>
      <c r="S843" s="21" t="s">
        <v>68</v>
      </c>
      <c r="T843" s="21"/>
      <c r="U843" s="21"/>
      <c r="V843" s="21"/>
      <c r="W843" s="27"/>
      <c r="X843" s="27"/>
      <c r="Y843" s="12"/>
    </row>
    <row r="844" ht="15.75" customHeight="1">
      <c r="A844" s="21">
        <v>2.3594588E7</v>
      </c>
      <c r="B844" s="21" t="s">
        <v>4979</v>
      </c>
      <c r="C844" s="21" t="s">
        <v>4980</v>
      </c>
      <c r="D844" s="21" t="s">
        <v>4981</v>
      </c>
      <c r="E844" s="21" t="s">
        <v>4982</v>
      </c>
      <c r="F844" s="21" t="s">
        <v>4983</v>
      </c>
      <c r="G844" s="21">
        <v>2013.0</v>
      </c>
      <c r="H844" s="26">
        <v>41383.0</v>
      </c>
      <c r="I844" s="21"/>
      <c r="J844" s="21"/>
      <c r="K844" s="21" t="s">
        <v>4984</v>
      </c>
      <c r="L844" s="21" t="str">
        <f>IF(ISNUMBER(VLOOKUP(A844,EXCL,1,FALSE)),"Excluido",IF(ISNUMBER(VLOOKUP(A844,POST,1,FALSE)),"PostAlerta",IF(ISNUMBER(VLOOKUP(A844,PRE,1,FALSE)),"PreAlerta","")))</f>
        <v>PreAlerta</v>
      </c>
      <c r="M844" s="21" t="str">
        <f>IF(ISNUMBER(A844),(IF(ISNUMBER(VLOOKUP(A844,KEYWORDS,1,FALSE)),"C/PalabrasClaves","S/PalabrasClaves")),"")</f>
        <v>S/PalabrasClaves</v>
      </c>
      <c r="N844" s="21" t="str">
        <f t="shared" si="11"/>
        <v/>
      </c>
      <c r="O844" s="21"/>
      <c r="P844" s="21" t="s">
        <v>4947</v>
      </c>
      <c r="Q844" s="21"/>
      <c r="R844" s="21" t="str">
        <f>LEFT('2012-2022'!$P844,4)</f>
        <v>2013</v>
      </c>
      <c r="S844" s="21" t="s">
        <v>68</v>
      </c>
      <c r="T844" s="21"/>
      <c r="U844" s="21"/>
      <c r="V844" s="21"/>
      <c r="W844" s="27"/>
      <c r="X844" s="27"/>
      <c r="Y844" s="28"/>
    </row>
    <row r="845" ht="15.75" customHeight="1">
      <c r="A845" s="21">
        <v>2.3672808E7</v>
      </c>
      <c r="B845" s="21" t="s">
        <v>4985</v>
      </c>
      <c r="C845" s="21" t="s">
        <v>4986</v>
      </c>
      <c r="D845" s="21" t="s">
        <v>4987</v>
      </c>
      <c r="E845" s="21" t="s">
        <v>4988</v>
      </c>
      <c r="F845" s="21" t="s">
        <v>214</v>
      </c>
      <c r="G845" s="21">
        <v>2013.0</v>
      </c>
      <c r="H845" s="26">
        <v>41410.0</v>
      </c>
      <c r="I845" s="21"/>
      <c r="J845" s="21"/>
      <c r="K845" s="21" t="s">
        <v>4989</v>
      </c>
      <c r="L845" s="21" t="str">
        <f>IF(ISNUMBER(VLOOKUP(A845,EXCL,1,FALSE)),"Excluido",IF(ISNUMBER(VLOOKUP(A845,POST,1,FALSE)),"PostAlerta",IF(ISNUMBER(VLOOKUP(A845,PRE,1,FALSE)),"PreAlerta","")))</f>
        <v>PreAlerta</v>
      </c>
      <c r="M845" s="21" t="str">
        <f>IF(ISNUMBER(A845),(IF(ISNUMBER(VLOOKUP(A845,KEYWORDS,1,FALSE)),"C/PalabrasClaves","S/PalabrasClaves")),"")</f>
        <v>S/PalabrasClaves</v>
      </c>
      <c r="N845" s="21" t="str">
        <f t="shared" si="11"/>
        <v/>
      </c>
      <c r="O845" s="21"/>
      <c r="P845" s="21" t="s">
        <v>4947</v>
      </c>
      <c r="Q845" s="21"/>
      <c r="R845" s="21" t="str">
        <f>LEFT('2012-2022'!$P845,4)</f>
        <v>2013</v>
      </c>
      <c r="S845" s="21" t="s">
        <v>68</v>
      </c>
      <c r="T845" s="21"/>
      <c r="U845" s="21"/>
      <c r="V845" s="21"/>
      <c r="W845" s="27"/>
      <c r="X845" s="27"/>
      <c r="Y845" s="12"/>
    </row>
    <row r="846" ht="15.75" customHeight="1">
      <c r="A846" s="21">
        <v>2.3705586E7</v>
      </c>
      <c r="B846" s="21" t="s">
        <v>4990</v>
      </c>
      <c r="C846" s="21" t="s">
        <v>4991</v>
      </c>
      <c r="D846" s="21" t="s">
        <v>4992</v>
      </c>
      <c r="E846" s="21" t="s">
        <v>4993</v>
      </c>
      <c r="F846" s="21" t="s">
        <v>151</v>
      </c>
      <c r="G846" s="21">
        <v>2013.0</v>
      </c>
      <c r="H846" s="26">
        <v>41422.0</v>
      </c>
      <c r="I846" s="21"/>
      <c r="J846" s="21"/>
      <c r="K846" s="21" t="s">
        <v>4994</v>
      </c>
      <c r="L846" s="21" t="str">
        <f>IF(ISNUMBER(VLOOKUP(A846,EXCL,1,FALSE)),"Excluido",IF(ISNUMBER(VLOOKUP(A846,POST,1,FALSE)),"PostAlerta",IF(ISNUMBER(VLOOKUP(A846,PRE,1,FALSE)),"PreAlerta","")))</f>
        <v>PreAlerta</v>
      </c>
      <c r="M846" s="21" t="str">
        <f>IF(ISNUMBER(A846),(IF(ISNUMBER(VLOOKUP(A846,KEYWORDS,1,FALSE)),"C/PalabrasClaves","S/PalabrasClaves")),"")</f>
        <v>S/PalabrasClaves</v>
      </c>
      <c r="N846" s="21" t="str">
        <f t="shared" si="11"/>
        <v/>
      </c>
      <c r="O846" s="21"/>
      <c r="P846" s="21" t="s">
        <v>4947</v>
      </c>
      <c r="Q846" s="21"/>
      <c r="R846" s="21" t="str">
        <f>LEFT('2012-2022'!$P846,4)</f>
        <v>2013</v>
      </c>
      <c r="S846" s="21" t="s">
        <v>68</v>
      </c>
      <c r="T846" s="21"/>
      <c r="U846" s="21"/>
      <c r="V846" s="21"/>
      <c r="W846" s="27"/>
      <c r="X846" s="27"/>
      <c r="Y846" s="28"/>
    </row>
    <row r="847" ht="15.75" customHeight="1">
      <c r="A847" s="21">
        <v>2.3743023E7</v>
      </c>
      <c r="B847" s="21" t="s">
        <v>4995</v>
      </c>
      <c r="C847" s="21" t="s">
        <v>4996</v>
      </c>
      <c r="D847" s="21" t="s">
        <v>4997</v>
      </c>
      <c r="E847" s="21" t="s">
        <v>4998</v>
      </c>
      <c r="F847" s="21" t="s">
        <v>496</v>
      </c>
      <c r="G847" s="21">
        <v>2013.0</v>
      </c>
      <c r="H847" s="26">
        <v>41433.0</v>
      </c>
      <c r="I847" s="21"/>
      <c r="J847" s="21"/>
      <c r="K847" s="21" t="s">
        <v>4999</v>
      </c>
      <c r="L847" s="21" t="str">
        <f>IF(ISNUMBER(VLOOKUP(A847,EXCL,1,FALSE)),"Excluido",IF(ISNUMBER(VLOOKUP(A847,POST,1,FALSE)),"PostAlerta",IF(ISNUMBER(VLOOKUP(A847,PRE,1,FALSE)),"PreAlerta","")))</f>
        <v>PreAlerta</v>
      </c>
      <c r="M847" s="21" t="str">
        <f>IF(ISNUMBER(A847),(IF(ISNUMBER(VLOOKUP(A847,KEYWORDS,1,FALSE)),"C/PalabrasClaves","S/PalabrasClaves")),"")</f>
        <v>S/PalabrasClaves</v>
      </c>
      <c r="N847" s="21" t="str">
        <f t="shared" si="11"/>
        <v/>
      </c>
      <c r="O847" s="21"/>
      <c r="P847" s="21" t="s">
        <v>4947</v>
      </c>
      <c r="Q847" s="21"/>
      <c r="R847" s="21" t="str">
        <f>LEFT('2012-2022'!$P847,4)</f>
        <v>2013</v>
      </c>
      <c r="S847" s="21" t="s">
        <v>68</v>
      </c>
      <c r="T847" s="21"/>
      <c r="U847" s="21"/>
      <c r="V847" s="21"/>
      <c r="W847" s="27"/>
      <c r="X847" s="27"/>
      <c r="Y847" s="12"/>
    </row>
    <row r="848" ht="15.75" customHeight="1">
      <c r="A848" s="21">
        <v>2.3756849E7</v>
      </c>
      <c r="B848" s="21" t="s">
        <v>5000</v>
      </c>
      <c r="C848" s="21" t="s">
        <v>5001</v>
      </c>
      <c r="D848" s="21" t="s">
        <v>5002</v>
      </c>
      <c r="E848" s="21" t="s">
        <v>5003</v>
      </c>
      <c r="F848" s="21" t="s">
        <v>4032</v>
      </c>
      <c r="G848" s="21">
        <v>2013.0</v>
      </c>
      <c r="H848" s="26">
        <v>41438.0</v>
      </c>
      <c r="I848" s="21"/>
      <c r="J848" s="21"/>
      <c r="K848" s="21" t="s">
        <v>5004</v>
      </c>
      <c r="L848" s="21" t="str">
        <f>IF(ISNUMBER(VLOOKUP(A848,EXCL,1,FALSE)),"Excluido",IF(ISNUMBER(VLOOKUP(A848,POST,1,FALSE)),"PostAlerta",IF(ISNUMBER(VLOOKUP(A848,PRE,1,FALSE)),"PreAlerta","")))</f>
        <v>PreAlerta</v>
      </c>
      <c r="M848" s="21" t="str">
        <f>IF(ISNUMBER(A848),(IF(ISNUMBER(VLOOKUP(A848,KEYWORDS,1,FALSE)),"C/PalabrasClaves","S/PalabrasClaves")),"")</f>
        <v>S/PalabrasClaves</v>
      </c>
      <c r="N848" s="21" t="str">
        <f t="shared" si="11"/>
        <v/>
      </c>
      <c r="O848" s="21"/>
      <c r="P848" s="21" t="s">
        <v>4947</v>
      </c>
      <c r="Q848" s="21"/>
      <c r="R848" s="21" t="str">
        <f>LEFT('2012-2022'!$P848,4)</f>
        <v>2013</v>
      </c>
      <c r="S848" s="21" t="s">
        <v>68</v>
      </c>
      <c r="T848" s="21"/>
      <c r="U848" s="21"/>
      <c r="V848" s="21"/>
      <c r="W848" s="27"/>
      <c r="X848" s="27"/>
      <c r="Y848" s="28"/>
    </row>
    <row r="849" ht="15.75" customHeight="1">
      <c r="A849" s="21">
        <v>2.3788593E7</v>
      </c>
      <c r="B849" s="21" t="s">
        <v>5005</v>
      </c>
      <c r="C849" s="21" t="s">
        <v>5006</v>
      </c>
      <c r="D849" s="21" t="s">
        <v>5007</v>
      </c>
      <c r="E849" s="21" t="s">
        <v>5008</v>
      </c>
      <c r="F849" s="21" t="s">
        <v>3255</v>
      </c>
      <c r="G849" s="21">
        <v>2013.0</v>
      </c>
      <c r="H849" s="26">
        <v>41447.0</v>
      </c>
      <c r="I849" s="21"/>
      <c r="J849" s="21"/>
      <c r="K849" s="21" t="s">
        <v>5009</v>
      </c>
      <c r="L849" s="21" t="str">
        <f>IF(ISNUMBER(VLOOKUP(A849,EXCL,1,FALSE)),"Excluido",IF(ISNUMBER(VLOOKUP(A849,POST,1,FALSE)),"PostAlerta",IF(ISNUMBER(VLOOKUP(A849,PRE,1,FALSE)),"PreAlerta","")))</f>
        <v>PreAlerta</v>
      </c>
      <c r="M849" s="21" t="str">
        <f>IF(ISNUMBER(A849),(IF(ISNUMBER(VLOOKUP(A849,KEYWORDS,1,FALSE)),"C/PalabrasClaves","S/PalabrasClaves")),"")</f>
        <v>S/PalabrasClaves</v>
      </c>
      <c r="N849" s="21" t="str">
        <f t="shared" si="11"/>
        <v/>
      </c>
      <c r="O849" s="21"/>
      <c r="P849" s="21" t="s">
        <v>4947</v>
      </c>
      <c r="Q849" s="21"/>
      <c r="R849" s="21" t="str">
        <f>LEFT('2012-2022'!$P849,4)</f>
        <v>2013</v>
      </c>
      <c r="S849" s="21" t="s">
        <v>68</v>
      </c>
      <c r="T849" s="21"/>
      <c r="U849" s="21"/>
      <c r="V849" s="21"/>
      <c r="W849" s="27"/>
      <c r="X849" s="27"/>
      <c r="Y849" s="12"/>
    </row>
    <row r="850" ht="15.75" customHeight="1">
      <c r="A850" s="21">
        <v>2.3838022E7</v>
      </c>
      <c r="B850" s="21" t="s">
        <v>5010</v>
      </c>
      <c r="C850" s="21" t="s">
        <v>5011</v>
      </c>
      <c r="D850" s="21" t="s">
        <v>5012</v>
      </c>
      <c r="E850" s="21" t="s">
        <v>5013</v>
      </c>
      <c r="F850" s="21" t="s">
        <v>496</v>
      </c>
      <c r="G850" s="21">
        <v>2013.0</v>
      </c>
      <c r="H850" s="26">
        <v>41466.0</v>
      </c>
      <c r="I850" s="21"/>
      <c r="J850" s="21"/>
      <c r="K850" s="21" t="s">
        <v>5014</v>
      </c>
      <c r="L850" s="21" t="str">
        <f>IF(ISNUMBER(VLOOKUP(A850,EXCL,1,FALSE)),"Excluido",IF(ISNUMBER(VLOOKUP(A850,POST,1,FALSE)),"PostAlerta",IF(ISNUMBER(VLOOKUP(A850,PRE,1,FALSE)),"PreAlerta","")))</f>
        <v>PreAlerta</v>
      </c>
      <c r="M850" s="21" t="str">
        <f>IF(ISNUMBER(A850),(IF(ISNUMBER(VLOOKUP(A850,KEYWORDS,1,FALSE)),"C/PalabrasClaves","S/PalabrasClaves")),"")</f>
        <v>S/PalabrasClaves</v>
      </c>
      <c r="N850" s="21" t="str">
        <f t="shared" si="11"/>
        <v/>
      </c>
      <c r="O850" s="21"/>
      <c r="P850" s="21" t="s">
        <v>4947</v>
      </c>
      <c r="Q850" s="21"/>
      <c r="R850" s="21" t="str">
        <f>LEFT('2012-2022'!$P850,4)</f>
        <v>2013</v>
      </c>
      <c r="S850" s="21" t="s">
        <v>68</v>
      </c>
      <c r="T850" s="21"/>
      <c r="U850" s="21"/>
      <c r="V850" s="21"/>
      <c r="W850" s="27"/>
      <c r="X850" s="27"/>
      <c r="Y850" s="28"/>
    </row>
    <row r="851" ht="15.75" customHeight="1">
      <c r="A851" s="21">
        <v>2.3838023E7</v>
      </c>
      <c r="B851" s="21" t="s">
        <v>5015</v>
      </c>
      <c r="C851" s="21" t="s">
        <v>5016</v>
      </c>
      <c r="D851" s="21" t="s">
        <v>5017</v>
      </c>
      <c r="E851" s="21" t="s">
        <v>5018</v>
      </c>
      <c r="F851" s="21" t="s">
        <v>496</v>
      </c>
      <c r="G851" s="21">
        <v>2013.0</v>
      </c>
      <c r="H851" s="26">
        <v>41466.0</v>
      </c>
      <c r="I851" s="21"/>
      <c r="J851" s="21"/>
      <c r="K851" s="21" t="s">
        <v>5019</v>
      </c>
      <c r="L851" s="21" t="str">
        <f>IF(ISNUMBER(VLOOKUP(A851,EXCL,1,FALSE)),"Excluido",IF(ISNUMBER(VLOOKUP(A851,POST,1,FALSE)),"PostAlerta",IF(ISNUMBER(VLOOKUP(A851,PRE,1,FALSE)),"PreAlerta","")))</f>
        <v>PreAlerta</v>
      </c>
      <c r="M851" s="21" t="str">
        <f>IF(ISNUMBER(A851),(IF(ISNUMBER(VLOOKUP(A851,KEYWORDS,1,FALSE)),"C/PalabrasClaves","S/PalabrasClaves")),"")</f>
        <v>S/PalabrasClaves</v>
      </c>
      <c r="N851" s="21" t="str">
        <f t="shared" si="11"/>
        <v/>
      </c>
      <c r="O851" s="21"/>
      <c r="P851" s="21" t="s">
        <v>4947</v>
      </c>
      <c r="Q851" s="21"/>
      <c r="R851" s="21" t="str">
        <f>LEFT('2012-2022'!$P851,4)</f>
        <v>2013</v>
      </c>
      <c r="S851" s="21" t="s">
        <v>68</v>
      </c>
      <c r="T851" s="21"/>
      <c r="U851" s="21"/>
      <c r="V851" s="21"/>
      <c r="W851" s="27"/>
      <c r="X851" s="27"/>
      <c r="Y851" s="12"/>
    </row>
    <row r="852" ht="15.75" customHeight="1">
      <c r="A852" s="21">
        <v>2.383847E7</v>
      </c>
      <c r="B852" s="21" t="s">
        <v>5020</v>
      </c>
      <c r="C852" s="21" t="s">
        <v>5021</v>
      </c>
      <c r="D852" s="21" t="s">
        <v>5022</v>
      </c>
      <c r="E852" s="21" t="s">
        <v>5023</v>
      </c>
      <c r="F852" s="21" t="s">
        <v>2640</v>
      </c>
      <c r="G852" s="21">
        <v>2013.0</v>
      </c>
      <c r="H852" s="26">
        <v>41466.0</v>
      </c>
      <c r="I852" s="21" t="s">
        <v>5024</v>
      </c>
      <c r="J852" s="21"/>
      <c r="K852" s="21" t="s">
        <v>5025</v>
      </c>
      <c r="L852" s="21" t="str">
        <f>IF(ISNUMBER(VLOOKUP(A852,EXCL,1,FALSE)),"Excluido",IF(ISNUMBER(VLOOKUP(A852,POST,1,FALSE)),"PostAlerta",IF(ISNUMBER(VLOOKUP(A852,PRE,1,FALSE)),"PreAlerta","")))</f>
        <v>PreAlerta</v>
      </c>
      <c r="M852" s="21" t="str">
        <f>IF(ISNUMBER(A852),(IF(ISNUMBER(VLOOKUP(A852,KEYWORDS,1,FALSE)),"C/PalabrasClaves","S/PalabrasClaves")),"")</f>
        <v>S/PalabrasClaves</v>
      </c>
      <c r="N852" s="21" t="str">
        <f t="shared" si="11"/>
        <v/>
      </c>
      <c r="O852" s="21"/>
      <c r="P852" s="21" t="s">
        <v>4959</v>
      </c>
      <c r="Q852" s="21"/>
      <c r="R852" s="21" t="str">
        <f>LEFT('2012-2022'!$P852,4)</f>
        <v>2013</v>
      </c>
      <c r="S852" s="21" t="s">
        <v>68</v>
      </c>
      <c r="T852" s="21"/>
      <c r="U852" s="21"/>
      <c r="V852" s="21"/>
      <c r="W852" s="27"/>
      <c r="X852" s="27"/>
      <c r="Y852" s="28"/>
    </row>
    <row r="853" ht="15.75" customHeight="1">
      <c r="A853" s="21">
        <v>2.3856472E7</v>
      </c>
      <c r="B853" s="21" t="s">
        <v>5026</v>
      </c>
      <c r="C853" s="21" t="s">
        <v>5027</v>
      </c>
      <c r="D853" s="21" t="s">
        <v>5028</v>
      </c>
      <c r="E853" s="21" t="s">
        <v>1952</v>
      </c>
      <c r="F853" s="21" t="s">
        <v>496</v>
      </c>
      <c r="G853" s="21">
        <v>2013.0</v>
      </c>
      <c r="H853" s="26">
        <v>41472.0</v>
      </c>
      <c r="I853" s="21"/>
      <c r="J853" s="21"/>
      <c r="K853" s="21" t="s">
        <v>5029</v>
      </c>
      <c r="L853" s="21" t="str">
        <f>IF(ISNUMBER(VLOOKUP(A853,EXCL,1,FALSE)),"Excluido",IF(ISNUMBER(VLOOKUP(A853,POST,1,FALSE)),"PostAlerta",IF(ISNUMBER(VLOOKUP(A853,PRE,1,FALSE)),"PreAlerta","")))</f>
        <v>PreAlerta</v>
      </c>
      <c r="M853" s="21" t="str">
        <f>IF(ISNUMBER(A853),(IF(ISNUMBER(VLOOKUP(A853,KEYWORDS,1,FALSE)),"C/PalabrasClaves","S/PalabrasClaves")),"")</f>
        <v>S/PalabrasClaves</v>
      </c>
      <c r="N853" s="21" t="str">
        <f t="shared" si="11"/>
        <v/>
      </c>
      <c r="O853" s="21"/>
      <c r="P853" s="21" t="s">
        <v>4947</v>
      </c>
      <c r="Q853" s="21"/>
      <c r="R853" s="21" t="str">
        <f>LEFT('2012-2022'!$P853,4)</f>
        <v>2013</v>
      </c>
      <c r="S853" s="21" t="s">
        <v>68</v>
      </c>
      <c r="T853" s="21"/>
      <c r="U853" s="21"/>
      <c r="V853" s="21"/>
      <c r="W853" s="27"/>
      <c r="X853" s="27"/>
      <c r="Y853" s="12"/>
    </row>
    <row r="854" ht="15.75" customHeight="1">
      <c r="A854" s="21">
        <v>2.3856508E7</v>
      </c>
      <c r="B854" s="21" t="s">
        <v>5030</v>
      </c>
      <c r="C854" s="21" t="s">
        <v>1779</v>
      </c>
      <c r="D854" s="21" t="s">
        <v>5031</v>
      </c>
      <c r="E854" s="21" t="s">
        <v>1781</v>
      </c>
      <c r="F854" s="21" t="s">
        <v>3529</v>
      </c>
      <c r="G854" s="21">
        <v>2013.0</v>
      </c>
      <c r="H854" s="26">
        <v>41472.0</v>
      </c>
      <c r="I854" s="21" t="s">
        <v>5032</v>
      </c>
      <c r="J854" s="21" t="s">
        <v>5033</v>
      </c>
      <c r="K854" s="21" t="s">
        <v>5034</v>
      </c>
      <c r="L854" s="21" t="str">
        <f>IF(ISNUMBER(VLOOKUP(A854,EXCL,1,FALSE)),"Excluido",IF(ISNUMBER(VLOOKUP(A854,POST,1,FALSE)),"PostAlerta",IF(ISNUMBER(VLOOKUP(A854,PRE,1,FALSE)),"PreAlerta","")))</f>
        <v>PreAlerta</v>
      </c>
      <c r="M854" s="21" t="str">
        <f>IF(ISNUMBER(A854),(IF(ISNUMBER(VLOOKUP(A854,KEYWORDS,1,FALSE)),"C/PalabrasClaves","S/PalabrasClaves")),"")</f>
        <v>S/PalabrasClaves</v>
      </c>
      <c r="N854" s="21" t="str">
        <f t="shared" si="11"/>
        <v/>
      </c>
      <c r="O854" s="21"/>
      <c r="P854" s="21" t="s">
        <v>4947</v>
      </c>
      <c r="Q854" s="21"/>
      <c r="R854" s="21" t="str">
        <f>LEFT('2012-2022'!$P854,4)</f>
        <v>2013</v>
      </c>
      <c r="S854" s="21" t="s">
        <v>68</v>
      </c>
      <c r="T854" s="21"/>
      <c r="U854" s="21"/>
      <c r="V854" s="21"/>
      <c r="W854" s="27"/>
      <c r="X854" s="27"/>
      <c r="Y854" s="28"/>
    </row>
    <row r="855" ht="15.75" customHeight="1">
      <c r="A855" s="21">
        <v>2.3867362E7</v>
      </c>
      <c r="B855" s="21" t="s">
        <v>5035</v>
      </c>
      <c r="C855" s="21" t="s">
        <v>5036</v>
      </c>
      <c r="D855" s="21" t="s">
        <v>5037</v>
      </c>
      <c r="E855" s="21" t="s">
        <v>5038</v>
      </c>
      <c r="F855" s="21" t="s">
        <v>496</v>
      </c>
      <c r="G855" s="21">
        <v>2013.0</v>
      </c>
      <c r="H855" s="26">
        <v>41478.0</v>
      </c>
      <c r="I855" s="21"/>
      <c r="J855" s="21"/>
      <c r="K855" s="21" t="s">
        <v>5039</v>
      </c>
      <c r="L855" s="21" t="str">
        <f>IF(ISNUMBER(VLOOKUP(A855,EXCL,1,FALSE)),"Excluido",IF(ISNUMBER(VLOOKUP(A855,POST,1,FALSE)),"PostAlerta",IF(ISNUMBER(VLOOKUP(A855,PRE,1,FALSE)),"PreAlerta","")))</f>
        <v>PreAlerta</v>
      </c>
      <c r="M855" s="21" t="str">
        <f>IF(ISNUMBER(A855),(IF(ISNUMBER(VLOOKUP(A855,KEYWORDS,1,FALSE)),"C/PalabrasClaves","S/PalabrasClaves")),"")</f>
        <v>S/PalabrasClaves</v>
      </c>
      <c r="N855" s="21" t="str">
        <f t="shared" si="11"/>
        <v/>
      </c>
      <c r="O855" s="21"/>
      <c r="P855" s="21" t="s">
        <v>4947</v>
      </c>
      <c r="Q855" s="21"/>
      <c r="R855" s="21" t="str">
        <f>LEFT('2012-2022'!$P855,4)</f>
        <v>2013</v>
      </c>
      <c r="S855" s="21" t="s">
        <v>68</v>
      </c>
      <c r="T855" s="21"/>
      <c r="U855" s="21"/>
      <c r="V855" s="21"/>
      <c r="W855" s="27"/>
      <c r="X855" s="27"/>
      <c r="Y855" s="12"/>
    </row>
    <row r="856" ht="15.75" customHeight="1">
      <c r="A856" s="21">
        <v>2.387582E7</v>
      </c>
      <c r="B856" s="21" t="s">
        <v>5040</v>
      </c>
      <c r="C856" s="21" t="s">
        <v>5041</v>
      </c>
      <c r="D856" s="21" t="s">
        <v>5042</v>
      </c>
      <c r="E856" s="21" t="s">
        <v>5043</v>
      </c>
      <c r="F856" s="21" t="s">
        <v>1704</v>
      </c>
      <c r="G856" s="21">
        <v>2013.0</v>
      </c>
      <c r="H856" s="26">
        <v>41479.0</v>
      </c>
      <c r="I856" s="21"/>
      <c r="J856" s="21"/>
      <c r="K856" s="21" t="s">
        <v>5044</v>
      </c>
      <c r="L856" s="21" t="str">
        <f>IF(ISNUMBER(VLOOKUP(A856,EXCL,1,FALSE)),"Excluido",IF(ISNUMBER(VLOOKUP(A856,POST,1,FALSE)),"PostAlerta",IF(ISNUMBER(VLOOKUP(A856,PRE,1,FALSE)),"PreAlerta","")))</f>
        <v>PreAlerta</v>
      </c>
      <c r="M856" s="21" t="str">
        <f>IF(ISNUMBER(A856),(IF(ISNUMBER(VLOOKUP(A856,KEYWORDS,1,FALSE)),"C/PalabrasClaves","S/PalabrasClaves")),"")</f>
        <v>S/PalabrasClaves</v>
      </c>
      <c r="N856" s="21" t="str">
        <f t="shared" si="11"/>
        <v/>
      </c>
      <c r="O856" s="21"/>
      <c r="P856" s="21" t="s">
        <v>5045</v>
      </c>
      <c r="Q856" s="21"/>
      <c r="R856" s="21" t="str">
        <f>LEFT('2012-2022'!$P856,4)</f>
        <v>2013</v>
      </c>
      <c r="S856" s="21" t="s">
        <v>70</v>
      </c>
      <c r="T856" s="21"/>
      <c r="U856" s="21"/>
      <c r="V856" s="21"/>
      <c r="W856" s="27"/>
      <c r="X856" s="27"/>
      <c r="Y856" s="28"/>
    </row>
    <row r="857" ht="15.75" customHeight="1">
      <c r="A857" s="21">
        <v>2.3876278E7</v>
      </c>
      <c r="B857" s="21" t="s">
        <v>5046</v>
      </c>
      <c r="C857" s="21" t="s">
        <v>5047</v>
      </c>
      <c r="D857" s="21" t="s">
        <v>5048</v>
      </c>
      <c r="E857" s="21" t="s">
        <v>4223</v>
      </c>
      <c r="F857" s="21" t="s">
        <v>496</v>
      </c>
      <c r="G857" s="21">
        <v>2013.0</v>
      </c>
      <c r="H857" s="26">
        <v>41479.0</v>
      </c>
      <c r="I857" s="21" t="s">
        <v>5049</v>
      </c>
      <c r="J857" s="21" t="s">
        <v>5050</v>
      </c>
      <c r="K857" s="21" t="s">
        <v>5051</v>
      </c>
      <c r="L857" s="21" t="str">
        <f>IF(ISNUMBER(VLOOKUP(A857,EXCL,1,FALSE)),"Excluido",IF(ISNUMBER(VLOOKUP(A857,POST,1,FALSE)),"PostAlerta",IF(ISNUMBER(VLOOKUP(A857,PRE,1,FALSE)),"PreAlerta","")))</f>
        <v>PreAlerta</v>
      </c>
      <c r="M857" s="21" t="str">
        <f>IF(ISNUMBER(A857),(IF(ISNUMBER(VLOOKUP(A857,KEYWORDS,1,FALSE)),"C/PalabrasClaves","S/PalabrasClaves")),"")</f>
        <v>S/PalabrasClaves</v>
      </c>
      <c r="N857" s="21" t="str">
        <f t="shared" si="11"/>
        <v/>
      </c>
      <c r="O857" s="21"/>
      <c r="P857" s="21" t="s">
        <v>4947</v>
      </c>
      <c r="Q857" s="21"/>
      <c r="R857" s="21" t="str">
        <f>LEFT('2012-2022'!$P857,4)</f>
        <v>2013</v>
      </c>
      <c r="S857" s="21" t="s">
        <v>68</v>
      </c>
      <c r="T857" s="21"/>
      <c r="U857" s="21"/>
      <c r="V857" s="21"/>
      <c r="W857" s="27"/>
      <c r="X857" s="27"/>
      <c r="Y857" s="12"/>
    </row>
    <row r="858" ht="15.75" customHeight="1">
      <c r="A858" s="21">
        <v>2.3878183E7</v>
      </c>
      <c r="B858" s="21" t="s">
        <v>5052</v>
      </c>
      <c r="C858" s="21" t="s">
        <v>5053</v>
      </c>
      <c r="D858" s="21" t="s">
        <v>5054</v>
      </c>
      <c r="E858" s="21" t="s">
        <v>5055</v>
      </c>
      <c r="F858" s="21" t="s">
        <v>520</v>
      </c>
      <c r="G858" s="21">
        <v>2013.0</v>
      </c>
      <c r="H858" s="26">
        <v>41479.0</v>
      </c>
      <c r="I858" s="21" t="s">
        <v>5056</v>
      </c>
      <c r="J858" s="21"/>
      <c r="K858" s="21" t="s">
        <v>5057</v>
      </c>
      <c r="L858" s="21" t="str">
        <f>IF(ISNUMBER(VLOOKUP(A858,EXCL,1,FALSE)),"Excluido",IF(ISNUMBER(VLOOKUP(A858,POST,1,FALSE)),"PostAlerta",IF(ISNUMBER(VLOOKUP(A858,PRE,1,FALSE)),"PreAlerta","")))</f>
        <v>PreAlerta</v>
      </c>
      <c r="M858" s="21" t="str">
        <f>IF(ISNUMBER(A858),(IF(ISNUMBER(VLOOKUP(A858,KEYWORDS,1,FALSE)),"C/PalabrasClaves","S/PalabrasClaves")),"")</f>
        <v>S/PalabrasClaves</v>
      </c>
      <c r="N858" s="21" t="str">
        <f t="shared" si="11"/>
        <v/>
      </c>
      <c r="O858" s="21"/>
      <c r="P858" s="21" t="s">
        <v>4947</v>
      </c>
      <c r="Q858" s="21"/>
      <c r="R858" s="21" t="str">
        <f>LEFT('2012-2022'!$P858,4)</f>
        <v>2013</v>
      </c>
      <c r="S858" s="21" t="s">
        <v>68</v>
      </c>
      <c r="T858" s="21"/>
      <c r="U858" s="21"/>
      <c r="V858" s="21"/>
      <c r="W858" s="27"/>
      <c r="X858" s="27"/>
      <c r="Y858" s="28"/>
    </row>
    <row r="859" ht="15.75" customHeight="1">
      <c r="A859" s="21">
        <v>2.3879258E7</v>
      </c>
      <c r="B859" s="21" t="s">
        <v>5058</v>
      </c>
      <c r="C859" s="21" t="s">
        <v>134</v>
      </c>
      <c r="D859" s="21" t="s">
        <v>5059</v>
      </c>
      <c r="E859" s="21" t="s">
        <v>136</v>
      </c>
      <c r="F859" s="21" t="s">
        <v>220</v>
      </c>
      <c r="G859" s="21">
        <v>2013.0</v>
      </c>
      <c r="H859" s="26">
        <v>41480.0</v>
      </c>
      <c r="I859" s="21"/>
      <c r="J859" s="21"/>
      <c r="K859" s="21" t="s">
        <v>5060</v>
      </c>
      <c r="L859" s="21" t="str">
        <f>IF(ISNUMBER(VLOOKUP(A859,EXCL,1,FALSE)),"Excluido",IF(ISNUMBER(VLOOKUP(A859,POST,1,FALSE)),"PostAlerta",IF(ISNUMBER(VLOOKUP(A859,PRE,1,FALSE)),"PreAlerta","")))</f>
        <v>PreAlerta</v>
      </c>
      <c r="M859" s="21" t="str">
        <f>IF(ISNUMBER(A859),(IF(ISNUMBER(VLOOKUP(A859,KEYWORDS,1,FALSE)),"C/PalabrasClaves","S/PalabrasClaves")),"")</f>
        <v>S/PalabrasClaves</v>
      </c>
      <c r="N859" s="21" t="str">
        <f t="shared" si="11"/>
        <v/>
      </c>
      <c r="O859" s="21"/>
      <c r="P859" s="21" t="s">
        <v>4947</v>
      </c>
      <c r="Q859" s="21"/>
      <c r="R859" s="21" t="str">
        <f>LEFT('2012-2022'!$P859,4)</f>
        <v>2013</v>
      </c>
      <c r="S859" s="21" t="s">
        <v>68</v>
      </c>
      <c r="T859" s="21"/>
      <c r="U859" s="21"/>
      <c r="V859" s="21"/>
      <c r="W859" s="27"/>
      <c r="X859" s="27"/>
      <c r="Y859" s="12"/>
    </row>
    <row r="860" ht="15.75" customHeight="1">
      <c r="A860" s="21">
        <v>2.4037288E7</v>
      </c>
      <c r="B860" s="21" t="s">
        <v>5061</v>
      </c>
      <c r="C860" s="21" t="s">
        <v>5062</v>
      </c>
      <c r="D860" s="21" t="s">
        <v>5063</v>
      </c>
      <c r="E860" s="21" t="s">
        <v>5064</v>
      </c>
      <c r="F860" s="21" t="s">
        <v>721</v>
      </c>
      <c r="G860" s="21">
        <v>2013.0</v>
      </c>
      <c r="H860" s="26">
        <v>41534.0</v>
      </c>
      <c r="I860" s="21" t="s">
        <v>5065</v>
      </c>
      <c r="J860" s="21"/>
      <c r="K860" s="21" t="s">
        <v>5066</v>
      </c>
      <c r="L860" s="21" t="str">
        <f>IF(ISNUMBER(VLOOKUP(A860,EXCL,1,FALSE)),"Excluido",IF(ISNUMBER(VLOOKUP(A860,POST,1,FALSE)),"PostAlerta",IF(ISNUMBER(VLOOKUP(A860,PRE,1,FALSE)),"PreAlerta","")))</f>
        <v>PreAlerta</v>
      </c>
      <c r="M860" s="21" t="str">
        <f>IF(ISNUMBER(A860),(IF(ISNUMBER(VLOOKUP(A860,KEYWORDS,1,FALSE)),"C/PalabrasClaves","S/PalabrasClaves")),"")</f>
        <v>S/PalabrasClaves</v>
      </c>
      <c r="N860" s="21" t="str">
        <f t="shared" si="11"/>
        <v/>
      </c>
      <c r="O860" s="21"/>
      <c r="P860" s="21" t="s">
        <v>5045</v>
      </c>
      <c r="Q860" s="21"/>
      <c r="R860" s="21" t="str">
        <f>LEFT('2012-2022'!$P860,4)</f>
        <v>2013</v>
      </c>
      <c r="S860" s="21" t="s">
        <v>70</v>
      </c>
      <c r="T860" s="21"/>
      <c r="U860" s="21"/>
      <c r="V860" s="21"/>
      <c r="W860" s="27"/>
      <c r="X860" s="27"/>
      <c r="Y860" s="28"/>
    </row>
    <row r="861" ht="15.75" customHeight="1">
      <c r="A861" s="21">
        <v>2.4044755E7</v>
      </c>
      <c r="B861" s="21" t="s">
        <v>5067</v>
      </c>
      <c r="C861" s="21" t="s">
        <v>5068</v>
      </c>
      <c r="D861" s="21" t="s">
        <v>5069</v>
      </c>
      <c r="E861" s="21" t="s">
        <v>5070</v>
      </c>
      <c r="F861" s="21" t="s">
        <v>5071</v>
      </c>
      <c r="G861" s="21">
        <v>2013.0</v>
      </c>
      <c r="H861" s="26">
        <v>41536.0</v>
      </c>
      <c r="I861" s="21" t="s">
        <v>5072</v>
      </c>
      <c r="J861" s="21"/>
      <c r="K861" s="21" t="s">
        <v>5073</v>
      </c>
      <c r="L861" s="21" t="str">
        <f>IF(ISNUMBER(VLOOKUP(A861,EXCL,1,FALSE)),"Excluido",IF(ISNUMBER(VLOOKUP(A861,POST,1,FALSE)),"PostAlerta",IF(ISNUMBER(VLOOKUP(A861,PRE,1,FALSE)),"PreAlerta","")))</f>
        <v>Excluido</v>
      </c>
      <c r="M861" s="21" t="str">
        <f>IF(ISNUMBER(A861),(IF(ISNUMBER(VLOOKUP(A861,KEYWORDS,1,FALSE)),"C/PalabrasClaves","S/PalabrasClaves")),"")</f>
        <v>S/PalabrasClaves</v>
      </c>
      <c r="N861" s="21" t="str">
        <f t="shared" si="11"/>
        <v/>
      </c>
      <c r="O861" s="21"/>
      <c r="P861" s="21" t="s">
        <v>4947</v>
      </c>
      <c r="Q861" s="21"/>
      <c r="R861" s="21" t="str">
        <f>LEFT('2012-2022'!$P861,4)</f>
        <v>2013</v>
      </c>
      <c r="S861" s="21" t="s">
        <v>68</v>
      </c>
      <c r="T861" s="21"/>
      <c r="U861" s="21"/>
      <c r="V861" s="21"/>
      <c r="W861" s="27"/>
      <c r="X861" s="27"/>
      <c r="Y861" s="12"/>
    </row>
    <row r="862" ht="15.75" customHeight="1">
      <c r="A862" s="21">
        <v>2.4068927E7</v>
      </c>
      <c r="B862" s="21" t="s">
        <v>5074</v>
      </c>
      <c r="C862" s="21" t="s">
        <v>5075</v>
      </c>
      <c r="D862" s="21" t="s">
        <v>5076</v>
      </c>
      <c r="E862" s="21" t="s">
        <v>5077</v>
      </c>
      <c r="F862" s="21" t="s">
        <v>1789</v>
      </c>
      <c r="G862" s="21">
        <v>2013.0</v>
      </c>
      <c r="H862" s="26">
        <v>41544.0</v>
      </c>
      <c r="I862" s="21" t="s">
        <v>5078</v>
      </c>
      <c r="J862" s="21"/>
      <c r="K862" s="21" t="s">
        <v>5079</v>
      </c>
      <c r="L862" s="21" t="str">
        <f>IF(ISNUMBER(VLOOKUP(A862,EXCL,1,FALSE)),"Excluido",IF(ISNUMBER(VLOOKUP(A862,POST,1,FALSE)),"PostAlerta",IF(ISNUMBER(VLOOKUP(A862,PRE,1,FALSE)),"PreAlerta","")))</f>
        <v>PreAlerta</v>
      </c>
      <c r="M862" s="21" t="str">
        <f>IF(ISNUMBER(A862),(IF(ISNUMBER(VLOOKUP(A862,KEYWORDS,1,FALSE)),"C/PalabrasClaves","S/PalabrasClaves")),"")</f>
        <v>S/PalabrasClaves</v>
      </c>
      <c r="N862" s="21" t="str">
        <f t="shared" si="11"/>
        <v/>
      </c>
      <c r="O862" s="21"/>
      <c r="P862" s="21" t="s">
        <v>4947</v>
      </c>
      <c r="Q862" s="21"/>
      <c r="R862" s="21" t="str">
        <f>LEFT('2012-2022'!$P862,4)</f>
        <v>2013</v>
      </c>
      <c r="S862" s="21" t="s">
        <v>68</v>
      </c>
      <c r="T862" s="21"/>
      <c r="U862" s="21"/>
      <c r="V862" s="21"/>
      <c r="W862" s="27"/>
      <c r="X862" s="27"/>
      <c r="Y862" s="28"/>
    </row>
    <row r="863" ht="15.75" customHeight="1">
      <c r="A863" s="21">
        <v>2.4109142E7</v>
      </c>
      <c r="B863" s="21" t="s">
        <v>5080</v>
      </c>
      <c r="C863" s="21" t="s">
        <v>5081</v>
      </c>
      <c r="D863" s="21" t="s">
        <v>5082</v>
      </c>
      <c r="E863" s="21" t="s">
        <v>5083</v>
      </c>
      <c r="F863" s="21" t="s">
        <v>5084</v>
      </c>
      <c r="G863" s="21">
        <v>2013.0</v>
      </c>
      <c r="H863" s="26">
        <v>41558.0</v>
      </c>
      <c r="I863" s="21"/>
      <c r="J863" s="21"/>
      <c r="K863" s="21" t="s">
        <v>5085</v>
      </c>
      <c r="L863" s="21" t="str">
        <f>IF(ISNUMBER(VLOOKUP(A863,EXCL,1,FALSE)),"Excluido",IF(ISNUMBER(VLOOKUP(A863,POST,1,FALSE)),"PostAlerta",IF(ISNUMBER(VLOOKUP(A863,PRE,1,FALSE)),"PreAlerta","")))</f>
        <v>Excluido</v>
      </c>
      <c r="M863" s="21" t="str">
        <f>IF(ISNUMBER(A863),(IF(ISNUMBER(VLOOKUP(A863,KEYWORDS,1,FALSE)),"C/PalabrasClaves","S/PalabrasClaves")),"")</f>
        <v>S/PalabrasClaves</v>
      </c>
      <c r="N863" s="21" t="str">
        <f t="shared" si="11"/>
        <v/>
      </c>
      <c r="O863" s="21"/>
      <c r="P863" s="21" t="s">
        <v>4947</v>
      </c>
      <c r="Q863" s="21"/>
      <c r="R863" s="21" t="str">
        <f>LEFT('2012-2022'!$P863,4)</f>
        <v>2013</v>
      </c>
      <c r="S863" s="21" t="s">
        <v>68</v>
      </c>
      <c r="T863" s="21"/>
      <c r="U863" s="21"/>
      <c r="V863" s="21"/>
      <c r="W863" s="27"/>
      <c r="X863" s="27"/>
      <c r="Y863" s="12"/>
    </row>
    <row r="864" ht="15.75" customHeight="1">
      <c r="A864" s="21">
        <v>2.4180114E7</v>
      </c>
      <c r="B864" s="21" t="s">
        <v>5086</v>
      </c>
      <c r="C864" s="21" t="s">
        <v>5087</v>
      </c>
      <c r="D864" s="21" t="s">
        <v>5088</v>
      </c>
      <c r="E864" s="21" t="s">
        <v>425</v>
      </c>
      <c r="F864" s="21" t="s">
        <v>728</v>
      </c>
      <c r="G864" s="21">
        <v>2013.0</v>
      </c>
      <c r="H864" s="26">
        <v>41583.0</v>
      </c>
      <c r="I864" s="21" t="s">
        <v>5089</v>
      </c>
      <c r="J864" s="21" t="s">
        <v>5090</v>
      </c>
      <c r="K864" s="21" t="s">
        <v>5091</v>
      </c>
      <c r="L864" s="21" t="str">
        <f>IF(ISNUMBER(VLOOKUP(A864,EXCL,1,FALSE)),"Excluido",IF(ISNUMBER(VLOOKUP(A864,POST,1,FALSE)),"PostAlerta",IF(ISNUMBER(VLOOKUP(A864,PRE,1,FALSE)),"PreAlerta","")))</f>
        <v>PreAlerta</v>
      </c>
      <c r="M864" s="21" t="str">
        <f>IF(ISNUMBER(A864),(IF(ISNUMBER(VLOOKUP(A864,KEYWORDS,1,FALSE)),"C/PalabrasClaves","S/PalabrasClaves")),"")</f>
        <v>S/PalabrasClaves</v>
      </c>
      <c r="N864" s="21" t="str">
        <f t="shared" si="11"/>
        <v/>
      </c>
      <c r="O864" s="21"/>
      <c r="P864" s="21" t="s">
        <v>4947</v>
      </c>
      <c r="Q864" s="21"/>
      <c r="R864" s="21" t="str">
        <f>LEFT('2012-2022'!$P864,4)</f>
        <v>2013</v>
      </c>
      <c r="S864" s="21" t="s">
        <v>68</v>
      </c>
      <c r="T864" s="21"/>
      <c r="U864" s="21"/>
      <c r="V864" s="21"/>
      <c r="W864" s="27"/>
      <c r="X864" s="27"/>
      <c r="Y864" s="28"/>
    </row>
    <row r="865" ht="15.75" customHeight="1">
      <c r="A865" s="21">
        <v>2.4180118E7</v>
      </c>
      <c r="B865" s="21" t="s">
        <v>5092</v>
      </c>
      <c r="C865" s="21" t="s">
        <v>5093</v>
      </c>
      <c r="D865" s="21" t="s">
        <v>5094</v>
      </c>
      <c r="E865" s="21" t="s">
        <v>1952</v>
      </c>
      <c r="F865" s="21" t="s">
        <v>728</v>
      </c>
      <c r="G865" s="21">
        <v>2013.0</v>
      </c>
      <c r="H865" s="26">
        <v>41583.0</v>
      </c>
      <c r="I865" s="21"/>
      <c r="J865" s="21"/>
      <c r="K865" s="21" t="s">
        <v>5095</v>
      </c>
      <c r="L865" s="21" t="str">
        <f>IF(ISNUMBER(VLOOKUP(A865,EXCL,1,FALSE)),"Excluido",IF(ISNUMBER(VLOOKUP(A865,POST,1,FALSE)),"PostAlerta",IF(ISNUMBER(VLOOKUP(A865,PRE,1,FALSE)),"PreAlerta","")))</f>
        <v>PreAlerta</v>
      </c>
      <c r="M865" s="21" t="str">
        <f>IF(ISNUMBER(A865),(IF(ISNUMBER(VLOOKUP(A865,KEYWORDS,1,FALSE)),"C/PalabrasClaves","S/PalabrasClaves")),"")</f>
        <v>S/PalabrasClaves</v>
      </c>
      <c r="N865" s="21" t="str">
        <f t="shared" si="11"/>
        <v/>
      </c>
      <c r="O865" s="21"/>
      <c r="P865" s="21" t="s">
        <v>4947</v>
      </c>
      <c r="Q865" s="21"/>
      <c r="R865" s="21" t="str">
        <f>LEFT('2012-2022'!$P865,4)</f>
        <v>2013</v>
      </c>
      <c r="S865" s="21" t="s">
        <v>68</v>
      </c>
      <c r="T865" s="21"/>
      <c r="U865" s="21"/>
      <c r="V865" s="21"/>
      <c r="W865" s="27"/>
      <c r="X865" s="27"/>
      <c r="Y865" s="12"/>
    </row>
    <row r="866" ht="15.75" customHeight="1">
      <c r="A866" s="21">
        <v>2.4180121E7</v>
      </c>
      <c r="B866" s="21" t="s">
        <v>5096</v>
      </c>
      <c r="C866" s="21" t="s">
        <v>5097</v>
      </c>
      <c r="D866" s="21" t="s">
        <v>5098</v>
      </c>
      <c r="E866" s="21" t="s">
        <v>5099</v>
      </c>
      <c r="F866" s="21" t="s">
        <v>728</v>
      </c>
      <c r="G866" s="21">
        <v>2013.0</v>
      </c>
      <c r="H866" s="26">
        <v>41583.0</v>
      </c>
      <c r="I866" s="21"/>
      <c r="J866" s="21"/>
      <c r="K866" s="21" t="s">
        <v>5100</v>
      </c>
      <c r="L866" s="21" t="str">
        <f>IF(ISNUMBER(VLOOKUP(A866,EXCL,1,FALSE)),"Excluido",IF(ISNUMBER(VLOOKUP(A866,POST,1,FALSE)),"PostAlerta",IF(ISNUMBER(VLOOKUP(A866,PRE,1,FALSE)),"PreAlerta","")))</f>
        <v>PreAlerta</v>
      </c>
      <c r="M866" s="21" t="str">
        <f>IF(ISNUMBER(A866),(IF(ISNUMBER(VLOOKUP(A866,KEYWORDS,1,FALSE)),"C/PalabrasClaves","S/PalabrasClaves")),"")</f>
        <v>S/PalabrasClaves</v>
      </c>
      <c r="N866" s="21" t="str">
        <f t="shared" si="11"/>
        <v/>
      </c>
      <c r="O866" s="21"/>
      <c r="P866" s="21" t="s">
        <v>4947</v>
      </c>
      <c r="Q866" s="21"/>
      <c r="R866" s="21" t="str">
        <f>LEFT('2012-2022'!$P866,4)</f>
        <v>2013</v>
      </c>
      <c r="S866" s="21" t="s">
        <v>68</v>
      </c>
      <c r="T866" s="21"/>
      <c r="U866" s="21"/>
      <c r="V866" s="21"/>
      <c r="W866" s="27"/>
      <c r="X866" s="27"/>
      <c r="Y866" s="28"/>
    </row>
    <row r="867" ht="15.75" customHeight="1">
      <c r="A867" s="21">
        <v>2.4265937E7</v>
      </c>
      <c r="B867" s="21" t="s">
        <v>5101</v>
      </c>
      <c r="C867" s="21" t="s">
        <v>5102</v>
      </c>
      <c r="D867" s="21" t="s">
        <v>5103</v>
      </c>
      <c r="E867" s="21" t="s">
        <v>5104</v>
      </c>
      <c r="F867" s="21" t="s">
        <v>5105</v>
      </c>
      <c r="G867" s="21">
        <v>2013.0</v>
      </c>
      <c r="H867" s="26">
        <v>41601.0</v>
      </c>
      <c r="I867" s="21" t="s">
        <v>5106</v>
      </c>
      <c r="J867" s="21"/>
      <c r="K867" s="21" t="s">
        <v>5107</v>
      </c>
      <c r="L867" s="21" t="str">
        <f>IF(ISNUMBER(VLOOKUP(A867,EXCL,1,FALSE)),"Excluido",IF(ISNUMBER(VLOOKUP(A867,POST,1,FALSE)),"PostAlerta",IF(ISNUMBER(VLOOKUP(A867,PRE,1,FALSE)),"PreAlerta","")))</f>
        <v>PreAlerta</v>
      </c>
      <c r="M867" s="21" t="str">
        <f>IF(ISNUMBER(A867),(IF(ISNUMBER(VLOOKUP(A867,KEYWORDS,1,FALSE)),"C/PalabrasClaves","S/PalabrasClaves")),"")</f>
        <v>S/PalabrasClaves</v>
      </c>
      <c r="N867" s="21" t="str">
        <f t="shared" si="11"/>
        <v/>
      </c>
      <c r="O867" s="21"/>
      <c r="P867" s="21" t="s">
        <v>4947</v>
      </c>
      <c r="Q867" s="21"/>
      <c r="R867" s="21" t="str">
        <f>LEFT('2012-2022'!$P867,4)</f>
        <v>2013</v>
      </c>
      <c r="S867" s="21" t="s">
        <v>68</v>
      </c>
      <c r="T867" s="21"/>
      <c r="U867" s="21"/>
      <c r="V867" s="21"/>
      <c r="W867" s="27"/>
      <c r="X867" s="27"/>
      <c r="Y867" s="12"/>
    </row>
    <row r="868" ht="15.75" customHeight="1">
      <c r="A868" s="21">
        <v>2.4265938E7</v>
      </c>
      <c r="B868" s="21" t="s">
        <v>5108</v>
      </c>
      <c r="C868" s="21" t="s">
        <v>5102</v>
      </c>
      <c r="D868" s="21" t="s">
        <v>5109</v>
      </c>
      <c r="E868" s="21" t="s">
        <v>5104</v>
      </c>
      <c r="F868" s="21" t="s">
        <v>5105</v>
      </c>
      <c r="G868" s="21">
        <v>2013.0</v>
      </c>
      <c r="H868" s="26">
        <v>41601.0</v>
      </c>
      <c r="I868" s="21" t="s">
        <v>5110</v>
      </c>
      <c r="J868" s="21"/>
      <c r="K868" s="21" t="s">
        <v>5111</v>
      </c>
      <c r="L868" s="21" t="str">
        <f>IF(ISNUMBER(VLOOKUP(A868,EXCL,1,FALSE)),"Excluido",IF(ISNUMBER(VLOOKUP(A868,POST,1,FALSE)),"PostAlerta",IF(ISNUMBER(VLOOKUP(A868,PRE,1,FALSE)),"PreAlerta","")))</f>
        <v>PreAlerta</v>
      </c>
      <c r="M868" s="21" t="str">
        <f>IF(ISNUMBER(A868),(IF(ISNUMBER(VLOOKUP(A868,KEYWORDS,1,FALSE)),"C/PalabrasClaves","S/PalabrasClaves")),"")</f>
        <v>S/PalabrasClaves</v>
      </c>
      <c r="N868" s="21" t="str">
        <f t="shared" si="11"/>
        <v/>
      </c>
      <c r="O868" s="21"/>
      <c r="P868" s="21" t="s">
        <v>4947</v>
      </c>
      <c r="Q868" s="21"/>
      <c r="R868" s="21" t="str">
        <f>LEFT('2012-2022'!$P868,4)</f>
        <v>2013</v>
      </c>
      <c r="S868" s="21" t="s">
        <v>68</v>
      </c>
      <c r="T868" s="21"/>
      <c r="U868" s="21"/>
      <c r="V868" s="21"/>
      <c r="W868" s="27"/>
      <c r="X868" s="27"/>
      <c r="Y868" s="28"/>
    </row>
    <row r="869" ht="15.75" customHeight="1">
      <c r="A869" s="21">
        <v>2.4265939E7</v>
      </c>
      <c r="B869" s="21" t="s">
        <v>5112</v>
      </c>
      <c r="C869" s="21" t="s">
        <v>5113</v>
      </c>
      <c r="D869" s="21" t="s">
        <v>5114</v>
      </c>
      <c r="E869" s="21" t="s">
        <v>5104</v>
      </c>
      <c r="F869" s="21" t="s">
        <v>5105</v>
      </c>
      <c r="G869" s="21">
        <v>2013.0</v>
      </c>
      <c r="H869" s="26">
        <v>41601.0</v>
      </c>
      <c r="I869" s="21" t="s">
        <v>5115</v>
      </c>
      <c r="J869" s="21"/>
      <c r="K869" s="21" t="s">
        <v>5116</v>
      </c>
      <c r="L869" s="21" t="str">
        <f>IF(ISNUMBER(VLOOKUP(A869,EXCL,1,FALSE)),"Excluido",IF(ISNUMBER(VLOOKUP(A869,POST,1,FALSE)),"PostAlerta",IF(ISNUMBER(VLOOKUP(A869,PRE,1,FALSE)),"PreAlerta","")))</f>
        <v>PreAlerta</v>
      </c>
      <c r="M869" s="21" t="str">
        <f>IF(ISNUMBER(A869),(IF(ISNUMBER(VLOOKUP(A869,KEYWORDS,1,FALSE)),"C/PalabrasClaves","S/PalabrasClaves")),"")</f>
        <v>S/PalabrasClaves</v>
      </c>
      <c r="N869" s="21" t="str">
        <f t="shared" si="11"/>
        <v/>
      </c>
      <c r="O869" s="21"/>
      <c r="P869" s="21" t="s">
        <v>4947</v>
      </c>
      <c r="Q869" s="21"/>
      <c r="R869" s="21" t="str">
        <f>LEFT('2012-2022'!$P869,4)</f>
        <v>2013</v>
      </c>
      <c r="S869" s="21" t="s">
        <v>68</v>
      </c>
      <c r="T869" s="21"/>
      <c r="U869" s="21"/>
      <c r="V869" s="21"/>
      <c r="W869" s="27"/>
      <c r="X869" s="27"/>
      <c r="Y869" s="12"/>
    </row>
    <row r="870" ht="15.75" customHeight="1">
      <c r="A870" s="21">
        <v>2.4380098E7</v>
      </c>
      <c r="B870" s="21" t="s">
        <v>5117</v>
      </c>
      <c r="C870" s="21" t="s">
        <v>5118</v>
      </c>
      <c r="D870" s="21" t="s">
        <v>5119</v>
      </c>
      <c r="E870" s="21" t="s">
        <v>5120</v>
      </c>
      <c r="F870" s="21" t="s">
        <v>781</v>
      </c>
      <c r="G870" s="21">
        <v>2013.0</v>
      </c>
      <c r="H870" s="26">
        <v>41641.0</v>
      </c>
      <c r="I870" s="21"/>
      <c r="J870" s="21"/>
      <c r="K870" s="21"/>
      <c r="L870" s="21" t="str">
        <f>IF(ISNUMBER(VLOOKUP(A870,EXCL,1,FALSE)),"Excluido",IF(ISNUMBER(VLOOKUP(A870,POST,1,FALSE)),"PostAlerta",IF(ISNUMBER(VLOOKUP(A870,PRE,1,FALSE)),"PreAlerta","")))</f>
        <v>PreAlerta</v>
      </c>
      <c r="M870" s="21" t="str">
        <f>IF(ISNUMBER(A870),(IF(ISNUMBER(VLOOKUP(A870,KEYWORDS,1,FALSE)),"C/PalabrasClaves","S/PalabrasClaves")),"")</f>
        <v>S/PalabrasClaves</v>
      </c>
      <c r="N870" s="21" t="str">
        <f t="shared" si="11"/>
        <v/>
      </c>
      <c r="O870" s="21"/>
      <c r="P870" s="21" t="s">
        <v>4947</v>
      </c>
      <c r="Q870" s="21"/>
      <c r="R870" s="21" t="str">
        <f>LEFT('2012-2022'!$P870,4)</f>
        <v>2013</v>
      </c>
      <c r="S870" s="21" t="s">
        <v>68</v>
      </c>
      <c r="T870" s="21"/>
      <c r="U870" s="21"/>
      <c r="V870" s="21"/>
      <c r="W870" s="27"/>
      <c r="X870" s="27"/>
      <c r="Y870" s="28"/>
    </row>
    <row r="871" ht="15.75" customHeight="1">
      <c r="A871" s="21">
        <v>2.4652243E7</v>
      </c>
      <c r="B871" s="21" t="s">
        <v>5121</v>
      </c>
      <c r="C871" s="21" t="s">
        <v>5122</v>
      </c>
      <c r="D871" s="21" t="s">
        <v>5123</v>
      </c>
      <c r="E871" s="21" t="s">
        <v>5124</v>
      </c>
      <c r="F871" s="21" t="s">
        <v>1092</v>
      </c>
      <c r="G871" s="21">
        <v>2013.0</v>
      </c>
      <c r="H871" s="26">
        <v>41720.0</v>
      </c>
      <c r="I871" s="21"/>
      <c r="J871" s="21"/>
      <c r="K871" s="21"/>
      <c r="L871" s="21" t="str">
        <f>IF(ISNUMBER(VLOOKUP(A871,EXCL,1,FALSE)),"Excluido",IF(ISNUMBER(VLOOKUP(A871,POST,1,FALSE)),"PostAlerta",IF(ISNUMBER(VLOOKUP(A871,PRE,1,FALSE)),"PreAlerta","")))</f>
        <v>PreAlerta</v>
      </c>
      <c r="M871" s="21" t="str">
        <f>IF(ISNUMBER(A871),(IF(ISNUMBER(VLOOKUP(A871,KEYWORDS,1,FALSE)),"C/PalabrasClaves","S/PalabrasClaves")),"")</f>
        <v>S/PalabrasClaves</v>
      </c>
      <c r="N871" s="21" t="str">
        <f t="shared" si="11"/>
        <v/>
      </c>
      <c r="O871" s="21"/>
      <c r="P871" s="21" t="s">
        <v>4947</v>
      </c>
      <c r="Q871" s="21"/>
      <c r="R871" s="21" t="str">
        <f>LEFT('2012-2022'!$P871,4)</f>
        <v>2013</v>
      </c>
      <c r="S871" s="21" t="s">
        <v>68</v>
      </c>
      <c r="T871" s="21"/>
      <c r="U871" s="21"/>
      <c r="V871" s="21"/>
      <c r="W871" s="27"/>
      <c r="X871" s="27"/>
      <c r="Y871" s="12"/>
    </row>
    <row r="872" ht="15.75" customHeight="1">
      <c r="A872" s="21">
        <v>2.4652244E7</v>
      </c>
      <c r="B872" s="21" t="s">
        <v>5125</v>
      </c>
      <c r="C872" s="21" t="s">
        <v>5126</v>
      </c>
      <c r="D872" s="21" t="s">
        <v>5127</v>
      </c>
      <c r="E872" s="21" t="s">
        <v>5128</v>
      </c>
      <c r="F872" s="21" t="s">
        <v>1092</v>
      </c>
      <c r="G872" s="21">
        <v>2013.0</v>
      </c>
      <c r="H872" s="26">
        <v>41720.0</v>
      </c>
      <c r="I872" s="21"/>
      <c r="J872" s="21"/>
      <c r="K872" s="21"/>
      <c r="L872" s="21" t="str">
        <f>IF(ISNUMBER(VLOOKUP(A872,EXCL,1,FALSE)),"Excluido",IF(ISNUMBER(VLOOKUP(A872,POST,1,FALSE)),"PostAlerta",IF(ISNUMBER(VLOOKUP(A872,PRE,1,FALSE)),"PreAlerta","")))</f>
        <v>PreAlerta</v>
      </c>
      <c r="M872" s="21" t="str">
        <f>IF(ISNUMBER(A872),(IF(ISNUMBER(VLOOKUP(A872,KEYWORDS,1,FALSE)),"C/PalabrasClaves","S/PalabrasClaves")),"")</f>
        <v>S/PalabrasClaves</v>
      </c>
      <c r="N872" s="21" t="str">
        <f t="shared" si="11"/>
        <v/>
      </c>
      <c r="O872" s="21"/>
      <c r="P872" s="21" t="s">
        <v>4947</v>
      </c>
      <c r="Q872" s="21"/>
      <c r="R872" s="21" t="str">
        <f>LEFT('2012-2022'!$P872,4)</f>
        <v>2013</v>
      </c>
      <c r="S872" s="21" t="s">
        <v>68</v>
      </c>
      <c r="T872" s="21"/>
      <c r="U872" s="21"/>
      <c r="V872" s="21"/>
      <c r="W872" s="27"/>
      <c r="X872" s="27"/>
      <c r="Y872" s="28"/>
    </row>
    <row r="873" ht="15.75" customHeight="1">
      <c r="A873" s="21">
        <v>2.4652247E7</v>
      </c>
      <c r="B873" s="21" t="s">
        <v>5129</v>
      </c>
      <c r="C873" s="21" t="s">
        <v>5130</v>
      </c>
      <c r="D873" s="21" t="s">
        <v>5131</v>
      </c>
      <c r="E873" s="21" t="s">
        <v>5132</v>
      </c>
      <c r="F873" s="21" t="s">
        <v>1092</v>
      </c>
      <c r="G873" s="21">
        <v>2013.0</v>
      </c>
      <c r="H873" s="26">
        <v>41720.0</v>
      </c>
      <c r="I873" s="21"/>
      <c r="J873" s="21"/>
      <c r="K873" s="21"/>
      <c r="L873" s="21" t="str">
        <f>IF(ISNUMBER(VLOOKUP(A873,EXCL,1,FALSE)),"Excluido",IF(ISNUMBER(VLOOKUP(A873,POST,1,FALSE)),"PostAlerta",IF(ISNUMBER(VLOOKUP(A873,PRE,1,FALSE)),"PreAlerta","")))</f>
        <v>PreAlerta</v>
      </c>
      <c r="M873" s="21" t="str">
        <f>IF(ISNUMBER(A873),(IF(ISNUMBER(VLOOKUP(A873,KEYWORDS,1,FALSE)),"C/PalabrasClaves","S/PalabrasClaves")),"")</f>
        <v>S/PalabrasClaves</v>
      </c>
      <c r="N873" s="21" t="str">
        <f t="shared" si="11"/>
        <v/>
      </c>
      <c r="O873" s="21"/>
      <c r="P873" s="21" t="s">
        <v>4947</v>
      </c>
      <c r="Q873" s="21"/>
      <c r="R873" s="21" t="str">
        <f>LEFT('2012-2022'!$P873,4)</f>
        <v>2013</v>
      </c>
      <c r="S873" s="21" t="s">
        <v>68</v>
      </c>
      <c r="T873" s="21"/>
      <c r="U873" s="21"/>
      <c r="V873" s="21"/>
      <c r="W873" s="27"/>
      <c r="X873" s="27"/>
      <c r="Y873" s="12"/>
    </row>
    <row r="874" ht="15.75" customHeight="1">
      <c r="A874" s="21">
        <v>2.4652248E7</v>
      </c>
      <c r="B874" s="21" t="s">
        <v>5133</v>
      </c>
      <c r="C874" s="21" t="s">
        <v>5134</v>
      </c>
      <c r="D874" s="21" t="s">
        <v>5135</v>
      </c>
      <c r="E874" s="21" t="s">
        <v>5136</v>
      </c>
      <c r="F874" s="21" t="s">
        <v>1092</v>
      </c>
      <c r="G874" s="21">
        <v>2013.0</v>
      </c>
      <c r="H874" s="26">
        <v>41720.0</v>
      </c>
      <c r="I874" s="21"/>
      <c r="J874" s="21"/>
      <c r="K874" s="21"/>
      <c r="L874" s="21" t="str">
        <f>IF(ISNUMBER(VLOOKUP(A874,EXCL,1,FALSE)),"Excluido",IF(ISNUMBER(VLOOKUP(A874,POST,1,FALSE)),"PostAlerta",IF(ISNUMBER(VLOOKUP(A874,PRE,1,FALSE)),"PreAlerta","")))</f>
        <v>PreAlerta</v>
      </c>
      <c r="M874" s="21" t="str">
        <f>IF(ISNUMBER(A874),(IF(ISNUMBER(VLOOKUP(A874,KEYWORDS,1,FALSE)),"C/PalabrasClaves","S/PalabrasClaves")),"")</f>
        <v>S/PalabrasClaves</v>
      </c>
      <c r="N874" s="21" t="str">
        <f t="shared" si="11"/>
        <v/>
      </c>
      <c r="O874" s="21"/>
      <c r="P874" s="21" t="s">
        <v>4947</v>
      </c>
      <c r="Q874" s="21"/>
      <c r="R874" s="21" t="str">
        <f>LEFT('2012-2022'!$P874,4)</f>
        <v>2013</v>
      </c>
      <c r="S874" s="21" t="s">
        <v>68</v>
      </c>
      <c r="T874" s="21"/>
      <c r="U874" s="21"/>
      <c r="V874" s="21"/>
      <c r="W874" s="27"/>
      <c r="X874" s="27"/>
      <c r="Y874" s="28"/>
    </row>
    <row r="875" ht="15.75" customHeight="1">
      <c r="A875" s="21">
        <v>2.4652254E7</v>
      </c>
      <c r="B875" s="21" t="s">
        <v>5137</v>
      </c>
      <c r="C875" s="21" t="s">
        <v>5138</v>
      </c>
      <c r="D875" s="21" t="s">
        <v>5139</v>
      </c>
      <c r="E875" s="21" t="s">
        <v>5140</v>
      </c>
      <c r="F875" s="21" t="s">
        <v>1092</v>
      </c>
      <c r="G875" s="21">
        <v>2013.0</v>
      </c>
      <c r="H875" s="26">
        <v>41720.0</v>
      </c>
      <c r="I875" s="21"/>
      <c r="J875" s="21"/>
      <c r="K875" s="21"/>
      <c r="L875" s="21" t="str">
        <f>IF(ISNUMBER(VLOOKUP(A875,EXCL,1,FALSE)),"Excluido",IF(ISNUMBER(VLOOKUP(A875,POST,1,FALSE)),"PostAlerta",IF(ISNUMBER(VLOOKUP(A875,PRE,1,FALSE)),"PreAlerta","")))</f>
        <v>PreAlerta</v>
      </c>
      <c r="M875" s="21" t="str">
        <f>IF(ISNUMBER(A875),(IF(ISNUMBER(VLOOKUP(A875,KEYWORDS,1,FALSE)),"C/PalabrasClaves","S/PalabrasClaves")),"")</f>
        <v>S/PalabrasClaves</v>
      </c>
      <c r="N875" s="21" t="str">
        <f t="shared" si="11"/>
        <v/>
      </c>
      <c r="O875" s="21"/>
      <c r="P875" s="21" t="s">
        <v>4947</v>
      </c>
      <c r="Q875" s="21"/>
      <c r="R875" s="21" t="str">
        <f>LEFT('2012-2022'!$P875,4)</f>
        <v>2013</v>
      </c>
      <c r="S875" s="21" t="s">
        <v>68</v>
      </c>
      <c r="T875" s="21"/>
      <c r="U875" s="21"/>
      <c r="V875" s="21"/>
      <c r="W875" s="27"/>
      <c r="X875" s="27"/>
      <c r="Y875" s="12"/>
    </row>
    <row r="876" ht="15.75" customHeight="1">
      <c r="A876" s="21">
        <v>2.465226E7</v>
      </c>
      <c r="B876" s="21" t="s">
        <v>5141</v>
      </c>
      <c r="C876" s="21" t="s">
        <v>5142</v>
      </c>
      <c r="D876" s="21" t="s">
        <v>5143</v>
      </c>
      <c r="E876" s="21" t="s">
        <v>3963</v>
      </c>
      <c r="F876" s="21" t="s">
        <v>1092</v>
      </c>
      <c r="G876" s="21">
        <v>2013.0</v>
      </c>
      <c r="H876" s="26">
        <v>41720.0</v>
      </c>
      <c r="I876" s="21"/>
      <c r="J876" s="21"/>
      <c r="K876" s="21"/>
      <c r="L876" s="21" t="str">
        <f>IF(ISNUMBER(VLOOKUP(A876,EXCL,1,FALSE)),"Excluido",IF(ISNUMBER(VLOOKUP(A876,POST,1,FALSE)),"PostAlerta",IF(ISNUMBER(VLOOKUP(A876,PRE,1,FALSE)),"PreAlerta","")))</f>
        <v>Excluido</v>
      </c>
      <c r="M876" s="21" t="str">
        <f>IF(ISNUMBER(A876),(IF(ISNUMBER(VLOOKUP(A876,KEYWORDS,1,FALSE)),"C/PalabrasClaves","S/PalabrasClaves")),"")</f>
        <v>S/PalabrasClaves</v>
      </c>
      <c r="N876" s="21" t="str">
        <f t="shared" si="11"/>
        <v/>
      </c>
      <c r="O876" s="21"/>
      <c r="P876" s="21" t="s">
        <v>4947</v>
      </c>
      <c r="Q876" s="21"/>
      <c r="R876" s="21" t="str">
        <f>LEFT('2012-2022'!$P876,4)</f>
        <v>2013</v>
      </c>
      <c r="S876" s="21" t="s">
        <v>68</v>
      </c>
      <c r="T876" s="21"/>
      <c r="U876" s="21"/>
      <c r="V876" s="21"/>
      <c r="W876" s="27"/>
      <c r="X876" s="27"/>
      <c r="Y876" s="28"/>
    </row>
    <row r="877" ht="15.75" customHeight="1">
      <c r="A877" s="21">
        <v>2.9539448E7</v>
      </c>
      <c r="B877" s="21" t="s">
        <v>5144</v>
      </c>
      <c r="C877" s="21" t="s">
        <v>5145</v>
      </c>
      <c r="D877" s="21" t="s">
        <v>5146</v>
      </c>
      <c r="E877" s="21" t="s">
        <v>5147</v>
      </c>
      <c r="F877" s="21" t="s">
        <v>5148</v>
      </c>
      <c r="G877" s="21">
        <v>2013.0</v>
      </c>
      <c r="H877" s="26">
        <v>43174.0</v>
      </c>
      <c r="I877" s="21"/>
      <c r="J877" s="21"/>
      <c r="K877" s="21" t="s">
        <v>5149</v>
      </c>
      <c r="L877" s="21" t="str">
        <f>IF(ISNUMBER(VLOOKUP(A877,EXCL,1,FALSE)),"Excluido",IF(ISNUMBER(VLOOKUP(A877,POST,1,FALSE)),"PostAlerta",IF(ISNUMBER(VLOOKUP(A877,PRE,1,FALSE)),"PreAlerta","")))</f>
        <v>PreAlerta</v>
      </c>
      <c r="M877" s="21" t="str">
        <f>IF(ISNUMBER(A877),(IF(ISNUMBER(VLOOKUP(A877,KEYWORDS,1,FALSE)),"C/PalabrasClaves","S/PalabrasClaves")),"")</f>
        <v>S/PalabrasClaves</v>
      </c>
      <c r="N877" s="21" t="str">
        <f t="shared" si="11"/>
        <v/>
      </c>
      <c r="O877" s="21"/>
      <c r="P877" s="21" t="s">
        <v>4947</v>
      </c>
      <c r="Q877" s="21"/>
      <c r="R877" s="21" t="str">
        <f>LEFT('2012-2022'!$P877,4)</f>
        <v>2013</v>
      </c>
      <c r="S877" s="21" t="s">
        <v>68</v>
      </c>
      <c r="T877" s="21"/>
      <c r="U877" s="21"/>
      <c r="V877" s="21"/>
      <c r="W877" s="27"/>
      <c r="X877" s="27"/>
      <c r="Y877" s="12"/>
    </row>
    <row r="878" ht="15.75" customHeight="1">
      <c r="A878" s="21">
        <v>2.4006922E7</v>
      </c>
      <c r="B878" s="21" t="s">
        <v>5150</v>
      </c>
      <c r="C878" s="21" t="s">
        <v>5151</v>
      </c>
      <c r="D878" s="21" t="s">
        <v>5152</v>
      </c>
      <c r="E878" s="21" t="s">
        <v>5153</v>
      </c>
      <c r="F878" s="21" t="s">
        <v>2035</v>
      </c>
      <c r="G878" s="21">
        <v>2013.0</v>
      </c>
      <c r="H878" s="26">
        <v>41524.0</v>
      </c>
      <c r="I878" s="21" t="s">
        <v>5154</v>
      </c>
      <c r="J878" s="21"/>
      <c r="K878" s="21" t="s">
        <v>5155</v>
      </c>
      <c r="L878" s="21" t="str">
        <f>IF(ISNUMBER(VLOOKUP(A878,EXCL,1,FALSE)),"Excluido",IF(ISNUMBER(VLOOKUP(A878,POST,1,FALSE)),"PostAlerta",IF(ISNUMBER(VLOOKUP(A878,PRE,1,FALSE)),"PreAlerta","")))</f>
        <v>PreAlerta</v>
      </c>
      <c r="M878" s="21" t="str">
        <f>IF(ISNUMBER(A878),(IF(ISNUMBER(VLOOKUP(A878,KEYWORDS,1,FALSE)),"C/PalabrasClaves","S/PalabrasClaves")),"")</f>
        <v>S/PalabrasClaves</v>
      </c>
      <c r="N878" s="21" t="str">
        <f t="shared" si="11"/>
        <v/>
      </c>
      <c r="O878" s="21"/>
      <c r="P878" s="21" t="s">
        <v>5156</v>
      </c>
      <c r="Q878" s="21"/>
      <c r="R878" s="21" t="str">
        <f>LEFT('2012-2022'!$P878,4)</f>
        <v>2013</v>
      </c>
      <c r="S878" s="21" t="s">
        <v>68</v>
      </c>
      <c r="T878" s="21"/>
      <c r="U878" s="21"/>
      <c r="V878" s="21"/>
      <c r="W878" s="27"/>
      <c r="X878" s="27"/>
      <c r="Y878" s="28"/>
    </row>
    <row r="879" ht="15.75" customHeight="1">
      <c r="A879" s="21">
        <v>2.4023963E7</v>
      </c>
      <c r="B879" s="21" t="s">
        <v>5157</v>
      </c>
      <c r="C879" s="21" t="s">
        <v>5158</v>
      </c>
      <c r="D879" s="21" t="s">
        <v>5159</v>
      </c>
      <c r="E879" s="21" t="s">
        <v>5160</v>
      </c>
      <c r="F879" s="21" t="s">
        <v>2831</v>
      </c>
      <c r="G879" s="21">
        <v>2013.0</v>
      </c>
      <c r="H879" s="26">
        <v>41529.0</v>
      </c>
      <c r="I879" s="21" t="s">
        <v>5161</v>
      </c>
      <c r="J879" s="21"/>
      <c r="K879" s="21" t="s">
        <v>5162</v>
      </c>
      <c r="L879" s="21" t="str">
        <f>IF(ISNUMBER(VLOOKUP(A879,EXCL,1,FALSE)),"Excluido",IF(ISNUMBER(VLOOKUP(A879,POST,1,FALSE)),"PostAlerta",IF(ISNUMBER(VLOOKUP(A879,PRE,1,FALSE)),"PreAlerta","")))</f>
        <v>PreAlerta</v>
      </c>
      <c r="M879" s="21" t="str">
        <f>IF(ISNUMBER(A879),(IF(ISNUMBER(VLOOKUP(A879,KEYWORDS,1,FALSE)),"C/PalabrasClaves","S/PalabrasClaves")),"")</f>
        <v>S/PalabrasClaves</v>
      </c>
      <c r="N879" s="21" t="str">
        <f t="shared" si="11"/>
        <v/>
      </c>
      <c r="O879" s="21"/>
      <c r="P879" s="21" t="s">
        <v>5163</v>
      </c>
      <c r="Q879" s="21"/>
      <c r="R879" s="21" t="str">
        <f>LEFT('2012-2022'!$P879,4)</f>
        <v>2013</v>
      </c>
      <c r="S879" s="21" t="s">
        <v>68</v>
      </c>
      <c r="T879" s="21"/>
      <c r="U879" s="21"/>
      <c r="V879" s="21"/>
      <c r="W879" s="27"/>
      <c r="X879" s="27"/>
      <c r="Y879" s="12"/>
    </row>
    <row r="880" ht="15.75" customHeight="1">
      <c r="A880" s="21">
        <v>2.4039725E7</v>
      </c>
      <c r="B880" s="21" t="s">
        <v>5164</v>
      </c>
      <c r="C880" s="21" t="s">
        <v>5165</v>
      </c>
      <c r="D880" s="21" t="s">
        <v>5166</v>
      </c>
      <c r="E880" s="21" t="s">
        <v>5167</v>
      </c>
      <c r="F880" s="21" t="s">
        <v>2831</v>
      </c>
      <c r="G880" s="21">
        <v>2013.0</v>
      </c>
      <c r="H880" s="26">
        <v>41534.0</v>
      </c>
      <c r="I880" s="21" t="s">
        <v>5168</v>
      </c>
      <c r="J880" s="21"/>
      <c r="K880" s="21" t="s">
        <v>5169</v>
      </c>
      <c r="L880" s="21" t="str">
        <f>IF(ISNUMBER(VLOOKUP(A880,EXCL,1,FALSE)),"Excluido",IF(ISNUMBER(VLOOKUP(A880,POST,1,FALSE)),"PostAlerta",IF(ISNUMBER(VLOOKUP(A880,PRE,1,FALSE)),"PreAlerta","")))</f>
        <v>PreAlerta</v>
      </c>
      <c r="M880" s="21" t="str">
        <f>IF(ISNUMBER(A880),(IF(ISNUMBER(VLOOKUP(A880,KEYWORDS,1,FALSE)),"C/PalabrasClaves","S/PalabrasClaves")),"")</f>
        <v>S/PalabrasClaves</v>
      </c>
      <c r="N880" s="21" t="str">
        <f t="shared" si="11"/>
        <v/>
      </c>
      <c r="O880" s="21"/>
      <c r="P880" s="21" t="s">
        <v>5170</v>
      </c>
      <c r="Q880" s="21"/>
      <c r="R880" s="21" t="str">
        <f>LEFT('2012-2022'!$P880,4)</f>
        <v>2013</v>
      </c>
      <c r="S880" s="21" t="s">
        <v>68</v>
      </c>
      <c r="T880" s="21"/>
      <c r="U880" s="21"/>
      <c r="V880" s="21"/>
      <c r="W880" s="27"/>
      <c r="X880" s="27"/>
      <c r="Y880" s="28"/>
    </row>
    <row r="881" ht="15.75" customHeight="1">
      <c r="A881" s="21">
        <v>2.4058903E7</v>
      </c>
      <c r="B881" s="21" t="s">
        <v>5171</v>
      </c>
      <c r="C881" s="21" t="s">
        <v>5172</v>
      </c>
      <c r="D881" s="21" t="s">
        <v>5173</v>
      </c>
      <c r="E881" s="21" t="s">
        <v>5174</v>
      </c>
      <c r="F881" s="21" t="s">
        <v>3171</v>
      </c>
      <c r="G881" s="21">
        <v>2013.0</v>
      </c>
      <c r="H881" s="26">
        <v>41541.0</v>
      </c>
      <c r="I881" s="21" t="s">
        <v>5175</v>
      </c>
      <c r="J881" s="21"/>
      <c r="K881" s="21" t="s">
        <v>5176</v>
      </c>
      <c r="L881" s="21" t="str">
        <f>IF(ISNUMBER(VLOOKUP(A881,EXCL,1,FALSE)),"Excluido",IF(ISNUMBER(VLOOKUP(A881,POST,1,FALSE)),"PostAlerta",IF(ISNUMBER(VLOOKUP(A881,PRE,1,FALSE)),"PreAlerta","")))</f>
        <v>Excluido</v>
      </c>
      <c r="M881" s="21" t="str">
        <f>IF(ISNUMBER(A881),(IF(ISNUMBER(VLOOKUP(A881,KEYWORDS,1,FALSE)),"C/PalabrasClaves","S/PalabrasClaves")),"")</f>
        <v>S/PalabrasClaves</v>
      </c>
      <c r="N881" s="21" t="str">
        <f t="shared" si="11"/>
        <v/>
      </c>
      <c r="O881" s="21"/>
      <c r="P881" s="21" t="s">
        <v>5177</v>
      </c>
      <c r="Q881" s="21"/>
      <c r="R881" s="21" t="str">
        <f>LEFT('2012-2022'!$P881,4)</f>
        <v>2013</v>
      </c>
      <c r="S881" s="21" t="s">
        <v>68</v>
      </c>
      <c r="T881" s="21"/>
      <c r="U881" s="21"/>
      <c r="V881" s="21"/>
      <c r="W881" s="27"/>
      <c r="X881" s="27"/>
      <c r="Y881" s="12"/>
    </row>
    <row r="882" ht="15.75" customHeight="1">
      <c r="A882" s="21">
        <v>2.43415E7</v>
      </c>
      <c r="B882" s="21" t="s">
        <v>5178</v>
      </c>
      <c r="C882" s="21" t="s">
        <v>5179</v>
      </c>
      <c r="D882" s="21" t="s">
        <v>5180</v>
      </c>
      <c r="E882" s="21" t="s">
        <v>3333</v>
      </c>
      <c r="F882" s="21" t="s">
        <v>332</v>
      </c>
      <c r="G882" s="21">
        <v>2013.0</v>
      </c>
      <c r="H882" s="26">
        <v>41626.0</v>
      </c>
      <c r="I882" s="21" t="s">
        <v>5181</v>
      </c>
      <c r="J882" s="21"/>
      <c r="K882" s="21" t="s">
        <v>5182</v>
      </c>
      <c r="L882" s="21" t="str">
        <f>IF(ISNUMBER(VLOOKUP(A882,EXCL,1,FALSE)),"Excluido",IF(ISNUMBER(VLOOKUP(A882,POST,1,FALSE)),"PostAlerta",IF(ISNUMBER(VLOOKUP(A882,PRE,1,FALSE)),"PreAlerta","")))</f>
        <v>PreAlerta</v>
      </c>
      <c r="M882" s="21" t="str">
        <f>IF(ISNUMBER(A882),(IF(ISNUMBER(VLOOKUP(A882,KEYWORDS,1,FALSE)),"C/PalabrasClaves","S/PalabrasClaves")),"")</f>
        <v>S/PalabrasClaves</v>
      </c>
      <c r="N882" s="21" t="str">
        <f t="shared" si="11"/>
        <v/>
      </c>
      <c r="O882" s="21"/>
      <c r="P882" s="21" t="s">
        <v>5183</v>
      </c>
      <c r="Q882" s="21"/>
      <c r="R882" s="21" t="str">
        <f>LEFT('2012-2022'!$P882,4)</f>
        <v>2013</v>
      </c>
      <c r="S882" s="21" t="s">
        <v>68</v>
      </c>
      <c r="T882" s="21"/>
      <c r="U882" s="21"/>
      <c r="V882" s="21"/>
      <c r="W882" s="27"/>
      <c r="X882" s="27"/>
      <c r="Y882" s="28"/>
    </row>
    <row r="883" ht="15.75" customHeight="1">
      <c r="A883" s="21">
        <v>2.4330462E7</v>
      </c>
      <c r="B883" s="21" t="s">
        <v>5184</v>
      </c>
      <c r="C883" s="21" t="s">
        <v>5185</v>
      </c>
      <c r="D883" s="21" t="s">
        <v>5186</v>
      </c>
      <c r="E883" s="21" t="s">
        <v>5187</v>
      </c>
      <c r="F883" s="21" t="s">
        <v>332</v>
      </c>
      <c r="G883" s="21">
        <v>2013.0</v>
      </c>
      <c r="H883" s="26">
        <v>41625.0</v>
      </c>
      <c r="I883" s="21" t="s">
        <v>5188</v>
      </c>
      <c r="J883" s="21"/>
      <c r="K883" s="21" t="s">
        <v>5189</v>
      </c>
      <c r="L883" s="21" t="str">
        <f>IF(ISNUMBER(VLOOKUP(A883,EXCL,1,FALSE)),"Excluido",IF(ISNUMBER(VLOOKUP(A883,POST,1,FALSE)),"PostAlerta",IF(ISNUMBER(VLOOKUP(A883,PRE,1,FALSE)),"PreAlerta","")))</f>
        <v>PreAlerta</v>
      </c>
      <c r="M883" s="21" t="str">
        <f>IF(ISNUMBER(A883),(IF(ISNUMBER(VLOOKUP(A883,KEYWORDS,1,FALSE)),"C/PalabrasClaves","S/PalabrasClaves")),"")</f>
        <v>S/PalabrasClaves</v>
      </c>
      <c r="N883" s="21" t="str">
        <f t="shared" si="11"/>
        <v/>
      </c>
      <c r="O883" s="21"/>
      <c r="P883" s="21" t="s">
        <v>5190</v>
      </c>
      <c r="Q883" s="21"/>
      <c r="R883" s="21" t="str">
        <f>LEFT('2012-2022'!$P883,4)</f>
        <v>2013</v>
      </c>
      <c r="S883" s="21" t="s">
        <v>68</v>
      </c>
      <c r="T883" s="21"/>
      <c r="U883" s="21"/>
      <c r="V883" s="21"/>
      <c r="W883" s="27"/>
      <c r="X883" s="27"/>
      <c r="Y883" s="12"/>
    </row>
    <row r="884" ht="15.75" customHeight="1">
      <c r="A884" s="21">
        <v>2.4047079E7</v>
      </c>
      <c r="B884" s="21" t="s">
        <v>5191</v>
      </c>
      <c r="C884" s="21" t="s">
        <v>5192</v>
      </c>
      <c r="D884" s="21" t="s">
        <v>5193</v>
      </c>
      <c r="E884" s="21" t="s">
        <v>5194</v>
      </c>
      <c r="F884" s="21" t="s">
        <v>4123</v>
      </c>
      <c r="G884" s="21">
        <v>2013.0</v>
      </c>
      <c r="H884" s="26">
        <v>41537.0</v>
      </c>
      <c r="I884" s="21"/>
      <c r="J884" s="21"/>
      <c r="K884" s="21" t="s">
        <v>5195</v>
      </c>
      <c r="L884" s="21" t="str">
        <f>IF(ISNUMBER(VLOOKUP(A884,EXCL,1,FALSE)),"Excluido",IF(ISNUMBER(VLOOKUP(A884,POST,1,FALSE)),"PostAlerta",IF(ISNUMBER(VLOOKUP(A884,PRE,1,FALSE)),"PreAlerta","")))</f>
        <v>PreAlerta</v>
      </c>
      <c r="M884" s="21" t="str">
        <f>IF(ISNUMBER(A884),(IF(ISNUMBER(VLOOKUP(A884,KEYWORDS,1,FALSE)),"C/PalabrasClaves","S/PalabrasClaves")),"")</f>
        <v>S/PalabrasClaves</v>
      </c>
      <c r="N884" s="21" t="str">
        <f t="shared" si="11"/>
        <v/>
      </c>
      <c r="O884" s="21"/>
      <c r="P884" s="21" t="s">
        <v>5196</v>
      </c>
      <c r="Q884" s="21"/>
      <c r="R884" s="21" t="str">
        <f>LEFT('2012-2022'!$P884,4)</f>
        <v>2013</v>
      </c>
      <c r="S884" s="21" t="s">
        <v>68</v>
      </c>
      <c r="T884" s="21"/>
      <c r="U884" s="21"/>
      <c r="V884" s="21"/>
      <c r="W884" s="27"/>
      <c r="X884" s="27"/>
      <c r="Y884" s="28"/>
    </row>
    <row r="885" ht="15.75" customHeight="1">
      <c r="A885" s="21">
        <v>2.404708E7</v>
      </c>
      <c r="B885" s="21" t="s">
        <v>5197</v>
      </c>
      <c r="C885" s="21" t="s">
        <v>5198</v>
      </c>
      <c r="D885" s="21" t="s">
        <v>5199</v>
      </c>
      <c r="E885" s="21" t="s">
        <v>5194</v>
      </c>
      <c r="F885" s="21" t="s">
        <v>4123</v>
      </c>
      <c r="G885" s="21">
        <v>2013.0</v>
      </c>
      <c r="H885" s="26">
        <v>41537.0</v>
      </c>
      <c r="I885" s="21"/>
      <c r="J885" s="21"/>
      <c r="K885" s="21" t="s">
        <v>5200</v>
      </c>
      <c r="L885" s="21" t="str">
        <f>IF(ISNUMBER(VLOOKUP(A885,EXCL,1,FALSE)),"Excluido",IF(ISNUMBER(VLOOKUP(A885,POST,1,FALSE)),"PostAlerta",IF(ISNUMBER(VLOOKUP(A885,PRE,1,FALSE)),"PreAlerta","")))</f>
        <v>PreAlerta</v>
      </c>
      <c r="M885" s="21" t="str">
        <f>IF(ISNUMBER(A885),(IF(ISNUMBER(VLOOKUP(A885,KEYWORDS,1,FALSE)),"C/PalabrasClaves","S/PalabrasClaves")),"")</f>
        <v>S/PalabrasClaves</v>
      </c>
      <c r="N885" s="21" t="str">
        <f t="shared" si="11"/>
        <v/>
      </c>
      <c r="O885" s="21"/>
      <c r="P885" s="21" t="s">
        <v>5196</v>
      </c>
      <c r="Q885" s="21"/>
      <c r="R885" s="21" t="str">
        <f>LEFT('2012-2022'!$P885,4)</f>
        <v>2013</v>
      </c>
      <c r="S885" s="21" t="s">
        <v>68</v>
      </c>
      <c r="T885" s="21"/>
      <c r="U885" s="21"/>
      <c r="V885" s="21"/>
      <c r="W885" s="27"/>
      <c r="X885" s="27"/>
      <c r="Y885" s="12"/>
    </row>
    <row r="886" ht="15.75" customHeight="1">
      <c r="A886" s="21">
        <v>2.4053607E7</v>
      </c>
      <c r="B886" s="21" t="s">
        <v>5201</v>
      </c>
      <c r="C886" s="21" t="s">
        <v>5202</v>
      </c>
      <c r="D886" s="21" t="s">
        <v>5203</v>
      </c>
      <c r="E886" s="21" t="s">
        <v>5204</v>
      </c>
      <c r="F886" s="21" t="s">
        <v>2234</v>
      </c>
      <c r="G886" s="21">
        <v>2013.0</v>
      </c>
      <c r="H886" s="26">
        <v>41541.0</v>
      </c>
      <c r="I886" s="21" t="s">
        <v>5205</v>
      </c>
      <c r="J886" s="21"/>
      <c r="K886" s="21" t="s">
        <v>5206</v>
      </c>
      <c r="L886" s="21" t="str">
        <f>IF(ISNUMBER(VLOOKUP(A886,EXCL,1,FALSE)),"Excluido",IF(ISNUMBER(VLOOKUP(A886,POST,1,FALSE)),"PostAlerta",IF(ISNUMBER(VLOOKUP(A886,PRE,1,FALSE)),"PreAlerta","")))</f>
        <v>PreAlerta</v>
      </c>
      <c r="M886" s="21" t="str">
        <f>IF(ISNUMBER(A886),(IF(ISNUMBER(VLOOKUP(A886,KEYWORDS,1,FALSE)),"C/PalabrasClaves","S/PalabrasClaves")),"")</f>
        <v>S/PalabrasClaves</v>
      </c>
      <c r="N886" s="21" t="str">
        <f t="shared" si="11"/>
        <v/>
      </c>
      <c r="O886" s="21"/>
      <c r="P886" s="21" t="s">
        <v>5207</v>
      </c>
      <c r="Q886" s="21"/>
      <c r="R886" s="21" t="str">
        <f>LEFT('2012-2022'!$P886,4)</f>
        <v>2013</v>
      </c>
      <c r="S886" s="21" t="s">
        <v>68</v>
      </c>
      <c r="T886" s="21"/>
      <c r="U886" s="21"/>
      <c r="V886" s="21"/>
      <c r="W886" s="27"/>
      <c r="X886" s="27"/>
      <c r="Y886" s="28"/>
    </row>
    <row r="887" ht="15.75" customHeight="1">
      <c r="A887" s="21">
        <v>2.4053615E7</v>
      </c>
      <c r="B887" s="21" t="s">
        <v>5208</v>
      </c>
      <c r="C887" s="21" t="s">
        <v>5209</v>
      </c>
      <c r="D887" s="21" t="s">
        <v>5210</v>
      </c>
      <c r="E887" s="21" t="s">
        <v>5211</v>
      </c>
      <c r="F887" s="21" t="s">
        <v>833</v>
      </c>
      <c r="G887" s="21">
        <v>2013.0</v>
      </c>
      <c r="H887" s="26">
        <v>41541.0</v>
      </c>
      <c r="I887" s="21" t="s">
        <v>5212</v>
      </c>
      <c r="J887" s="21"/>
      <c r="K887" s="21" t="s">
        <v>5213</v>
      </c>
      <c r="L887" s="21" t="str">
        <f>IF(ISNUMBER(VLOOKUP(A887,EXCL,1,FALSE)),"Excluido",IF(ISNUMBER(VLOOKUP(A887,POST,1,FALSE)),"PostAlerta",IF(ISNUMBER(VLOOKUP(A887,PRE,1,FALSE)),"PreAlerta","")))</f>
        <v>PreAlerta</v>
      </c>
      <c r="M887" s="21" t="str">
        <f>IF(ISNUMBER(A887),(IF(ISNUMBER(VLOOKUP(A887,KEYWORDS,1,FALSE)),"C/PalabrasClaves","S/PalabrasClaves")),"")</f>
        <v>S/PalabrasClaves</v>
      </c>
      <c r="N887" s="21" t="str">
        <f t="shared" si="11"/>
        <v/>
      </c>
      <c r="O887" s="21"/>
      <c r="P887" s="21" t="s">
        <v>5207</v>
      </c>
      <c r="Q887" s="21"/>
      <c r="R887" s="21" t="str">
        <f>LEFT('2012-2022'!$P887,4)</f>
        <v>2013</v>
      </c>
      <c r="S887" s="21" t="s">
        <v>68</v>
      </c>
      <c r="T887" s="21"/>
      <c r="U887" s="21"/>
      <c r="V887" s="21"/>
      <c r="W887" s="27"/>
      <c r="X887" s="27"/>
      <c r="Y887" s="12"/>
    </row>
    <row r="888" ht="15.75" customHeight="1">
      <c r="A888" s="21">
        <v>2.3602362E7</v>
      </c>
      <c r="B888" s="21" t="s">
        <v>5214</v>
      </c>
      <c r="C888" s="21" t="s">
        <v>5215</v>
      </c>
      <c r="D888" s="21" t="s">
        <v>5216</v>
      </c>
      <c r="E888" s="21" t="s">
        <v>5217</v>
      </c>
      <c r="F888" s="21" t="s">
        <v>842</v>
      </c>
      <c r="G888" s="21">
        <v>2013.0</v>
      </c>
      <c r="H888" s="26">
        <v>41387.0</v>
      </c>
      <c r="I888" s="21"/>
      <c r="J888" s="21"/>
      <c r="K888" s="21" t="s">
        <v>5218</v>
      </c>
      <c r="L888" s="21" t="str">
        <f>IF(ISNUMBER(VLOOKUP(A888,EXCL,1,FALSE)),"Excluido",IF(ISNUMBER(VLOOKUP(A888,POST,1,FALSE)),"PostAlerta",IF(ISNUMBER(VLOOKUP(A888,PRE,1,FALSE)),"PreAlerta","")))</f>
        <v>PreAlerta</v>
      </c>
      <c r="M888" s="21" t="str">
        <f>IF(ISNUMBER(A888),(IF(ISNUMBER(VLOOKUP(A888,KEYWORDS,1,FALSE)),"C/PalabrasClaves","S/PalabrasClaves")),"")</f>
        <v>S/PalabrasClaves</v>
      </c>
      <c r="N888" s="21" t="str">
        <f t="shared" si="11"/>
        <v/>
      </c>
      <c r="O888" s="21"/>
      <c r="P888" s="21" t="s">
        <v>5219</v>
      </c>
      <c r="Q888" s="21"/>
      <c r="R888" s="21" t="str">
        <f>LEFT('2012-2022'!$P888,4)</f>
        <v>2013</v>
      </c>
      <c r="S888" s="21" t="s">
        <v>68</v>
      </c>
      <c r="T888" s="21"/>
      <c r="U888" s="21"/>
      <c r="V888" s="21"/>
      <c r="W888" s="27"/>
      <c r="X888" s="27"/>
      <c r="Y888" s="28"/>
    </row>
    <row r="889" ht="15.75" customHeight="1">
      <c r="A889" s="21">
        <v>2.3292176E7</v>
      </c>
      <c r="B889" s="21" t="s">
        <v>5220</v>
      </c>
      <c r="C889" s="21" t="s">
        <v>5221</v>
      </c>
      <c r="D889" s="21" t="s">
        <v>5222</v>
      </c>
      <c r="E889" s="21" t="s">
        <v>5223</v>
      </c>
      <c r="F889" s="21" t="s">
        <v>5224</v>
      </c>
      <c r="G889" s="21">
        <v>2013.0</v>
      </c>
      <c r="H889" s="26">
        <v>41282.0</v>
      </c>
      <c r="I889" s="21"/>
      <c r="J889" s="21"/>
      <c r="K889" s="21" t="s">
        <v>5225</v>
      </c>
      <c r="L889" s="21" t="str">
        <f>IF(ISNUMBER(VLOOKUP(A889,EXCL,1,FALSE)),"Excluido",IF(ISNUMBER(VLOOKUP(A889,POST,1,FALSE)),"PostAlerta",IF(ISNUMBER(VLOOKUP(A889,PRE,1,FALSE)),"PreAlerta","")))</f>
        <v>PreAlerta</v>
      </c>
      <c r="M889" s="21" t="str">
        <f>IF(ISNUMBER(A889),(IF(ISNUMBER(VLOOKUP(A889,KEYWORDS,1,FALSE)),"C/PalabrasClaves","S/PalabrasClaves")),"")</f>
        <v>S/PalabrasClaves</v>
      </c>
      <c r="N889" s="21" t="str">
        <f t="shared" si="11"/>
        <v/>
      </c>
      <c r="O889" s="21"/>
      <c r="P889" s="21" t="s">
        <v>5226</v>
      </c>
      <c r="Q889" s="21"/>
      <c r="R889" s="21" t="str">
        <f>LEFT('2012-2022'!$P889,4)</f>
        <v>2013</v>
      </c>
      <c r="S889" s="21" t="s">
        <v>70</v>
      </c>
      <c r="T889" s="21"/>
      <c r="U889" s="21"/>
      <c r="V889" s="21"/>
      <c r="W889" s="27"/>
      <c r="X889" s="27"/>
      <c r="Y889" s="12"/>
    </row>
    <row r="890" ht="15.75" customHeight="1">
      <c r="A890" s="21">
        <v>2.355326E7</v>
      </c>
      <c r="B890" s="21" t="s">
        <v>5227</v>
      </c>
      <c r="C890" s="21" t="s">
        <v>5228</v>
      </c>
      <c r="D890" s="21" t="s">
        <v>5229</v>
      </c>
      <c r="E890" s="21" t="s">
        <v>5230</v>
      </c>
      <c r="F890" s="21" t="s">
        <v>131</v>
      </c>
      <c r="G890" s="21">
        <v>2013.0</v>
      </c>
      <c r="H890" s="26">
        <v>41369.0</v>
      </c>
      <c r="I890" s="21"/>
      <c r="J890" s="21"/>
      <c r="K890" s="21" t="s">
        <v>5231</v>
      </c>
      <c r="L890" s="21" t="str">
        <f>IF(ISNUMBER(VLOOKUP(A890,EXCL,1,FALSE)),"Excluido",IF(ISNUMBER(VLOOKUP(A890,POST,1,FALSE)),"PostAlerta",IF(ISNUMBER(VLOOKUP(A890,PRE,1,FALSE)),"PreAlerta","")))</f>
        <v>PreAlerta</v>
      </c>
      <c r="M890" s="21" t="str">
        <f>IF(ISNUMBER(A890),(IF(ISNUMBER(VLOOKUP(A890,KEYWORDS,1,FALSE)),"C/PalabrasClaves","S/PalabrasClaves")),"")</f>
        <v>S/PalabrasClaves</v>
      </c>
      <c r="N890" s="21" t="str">
        <f t="shared" si="11"/>
        <v/>
      </c>
      <c r="O890" s="21"/>
      <c r="P890" s="21" t="s">
        <v>5226</v>
      </c>
      <c r="Q890" s="21"/>
      <c r="R890" s="21" t="str">
        <f>LEFT('2012-2022'!$P890,4)</f>
        <v>2013</v>
      </c>
      <c r="S890" s="21" t="s">
        <v>70</v>
      </c>
      <c r="T890" s="21"/>
      <c r="U890" s="21"/>
      <c r="V890" s="21"/>
      <c r="W890" s="27"/>
      <c r="X890" s="27"/>
      <c r="Y890" s="28"/>
    </row>
    <row r="891" ht="15.75" customHeight="1">
      <c r="A891" s="21">
        <v>2.3564597E7</v>
      </c>
      <c r="B891" s="21" t="s">
        <v>5232</v>
      </c>
      <c r="C891" s="21" t="s">
        <v>5233</v>
      </c>
      <c r="D891" s="21" t="s">
        <v>5234</v>
      </c>
      <c r="E891" s="21" t="s">
        <v>5235</v>
      </c>
      <c r="F891" s="21" t="s">
        <v>5236</v>
      </c>
      <c r="G891" s="21">
        <v>2013.0</v>
      </c>
      <c r="H891" s="26">
        <v>41373.0</v>
      </c>
      <c r="I891" s="21"/>
      <c r="J891" s="21"/>
      <c r="K891" s="21" t="s">
        <v>5237</v>
      </c>
      <c r="L891" s="21" t="str">
        <f>IF(ISNUMBER(VLOOKUP(A891,EXCL,1,FALSE)),"Excluido",IF(ISNUMBER(VLOOKUP(A891,POST,1,FALSE)),"PostAlerta",IF(ISNUMBER(VLOOKUP(A891,PRE,1,FALSE)),"PreAlerta","")))</f>
        <v>PreAlerta</v>
      </c>
      <c r="M891" s="21" t="str">
        <f>IF(ISNUMBER(A891),(IF(ISNUMBER(VLOOKUP(A891,KEYWORDS,1,FALSE)),"C/PalabrasClaves","S/PalabrasClaves")),"")</f>
        <v>S/PalabrasClaves</v>
      </c>
      <c r="N891" s="21" t="str">
        <f t="shared" si="11"/>
        <v/>
      </c>
      <c r="O891" s="21"/>
      <c r="P891" s="21" t="s">
        <v>5226</v>
      </c>
      <c r="Q891" s="21"/>
      <c r="R891" s="21" t="str">
        <f>LEFT('2012-2022'!$P891,4)</f>
        <v>2013</v>
      </c>
      <c r="S891" s="21" t="s">
        <v>70</v>
      </c>
      <c r="T891" s="21"/>
      <c r="U891" s="21"/>
      <c r="V891" s="21"/>
      <c r="W891" s="27"/>
      <c r="X891" s="27"/>
      <c r="Y891" s="12"/>
    </row>
    <row r="892" ht="15.75" customHeight="1">
      <c r="A892" s="21">
        <v>2.3759724E7</v>
      </c>
      <c r="B892" s="21" t="s">
        <v>5238</v>
      </c>
      <c r="C892" s="21" t="s">
        <v>5239</v>
      </c>
      <c r="D892" s="21" t="s">
        <v>5240</v>
      </c>
      <c r="E892" s="21" t="s">
        <v>2213</v>
      </c>
      <c r="F892" s="21" t="s">
        <v>137</v>
      </c>
      <c r="G892" s="21">
        <v>2013.0</v>
      </c>
      <c r="H892" s="26">
        <v>41439.0</v>
      </c>
      <c r="I892" s="21" t="s">
        <v>5241</v>
      </c>
      <c r="J892" s="21"/>
      <c r="K892" s="21" t="s">
        <v>5242</v>
      </c>
      <c r="L892" s="21" t="str">
        <f>IF(ISNUMBER(VLOOKUP(A892,EXCL,1,FALSE)),"Excluido",IF(ISNUMBER(VLOOKUP(A892,POST,1,FALSE)),"PostAlerta",IF(ISNUMBER(VLOOKUP(A892,PRE,1,FALSE)),"PreAlerta","")))</f>
        <v>PreAlerta</v>
      </c>
      <c r="M892" s="21" t="str">
        <f>IF(ISNUMBER(A892),(IF(ISNUMBER(VLOOKUP(A892,KEYWORDS,1,FALSE)),"C/PalabrasClaves","S/PalabrasClaves")),"")</f>
        <v>S/PalabrasClaves</v>
      </c>
      <c r="N892" s="21" t="str">
        <f t="shared" si="11"/>
        <v/>
      </c>
      <c r="O892" s="21"/>
      <c r="P892" s="21" t="s">
        <v>5226</v>
      </c>
      <c r="Q892" s="21"/>
      <c r="R892" s="21" t="str">
        <f>LEFT('2012-2022'!$P892,4)</f>
        <v>2013</v>
      </c>
      <c r="S892" s="21" t="s">
        <v>70</v>
      </c>
      <c r="T892" s="21"/>
      <c r="U892" s="21"/>
      <c r="V892" s="21"/>
      <c r="W892" s="27"/>
      <c r="X892" s="27"/>
      <c r="Y892" s="28"/>
    </row>
    <row r="893" ht="15.75" customHeight="1">
      <c r="A893" s="21">
        <v>2.3790982E7</v>
      </c>
      <c r="B893" s="21" t="s">
        <v>5243</v>
      </c>
      <c r="C893" s="21" t="s">
        <v>5244</v>
      </c>
      <c r="D893" s="21" t="s">
        <v>5245</v>
      </c>
      <c r="E893" s="21" t="s">
        <v>5246</v>
      </c>
      <c r="F893" s="21" t="s">
        <v>2268</v>
      </c>
      <c r="G893" s="21">
        <v>2013.0</v>
      </c>
      <c r="H893" s="26">
        <v>41450.0</v>
      </c>
      <c r="I893" s="21"/>
      <c r="J893" s="21"/>
      <c r="K893" s="21" t="s">
        <v>5247</v>
      </c>
      <c r="L893" s="21" t="str">
        <f>IF(ISNUMBER(VLOOKUP(A893,EXCL,1,FALSE)),"Excluido",IF(ISNUMBER(VLOOKUP(A893,POST,1,FALSE)),"PostAlerta",IF(ISNUMBER(VLOOKUP(A893,PRE,1,FALSE)),"PreAlerta","")))</f>
        <v>Excluido</v>
      </c>
      <c r="M893" s="21" t="str">
        <f>IF(ISNUMBER(A893),(IF(ISNUMBER(VLOOKUP(A893,KEYWORDS,1,FALSE)),"C/PalabrasClaves","S/PalabrasClaves")),"")</f>
        <v>S/PalabrasClaves</v>
      </c>
      <c r="N893" s="21" t="str">
        <f t="shared" si="11"/>
        <v/>
      </c>
      <c r="O893" s="21"/>
      <c r="P893" s="21" t="s">
        <v>5226</v>
      </c>
      <c r="Q893" s="21"/>
      <c r="R893" s="21" t="str">
        <f>LEFT('2012-2022'!$P893,4)</f>
        <v>2013</v>
      </c>
      <c r="S893" s="21" t="s">
        <v>70</v>
      </c>
      <c r="T893" s="21"/>
      <c r="U893" s="21"/>
      <c r="V893" s="21"/>
      <c r="W893" s="27"/>
      <c r="X893" s="27"/>
      <c r="Y893" s="12"/>
    </row>
    <row r="894" ht="15.75" customHeight="1">
      <c r="A894" s="21">
        <v>2.3791848E7</v>
      </c>
      <c r="B894" s="21" t="s">
        <v>5248</v>
      </c>
      <c r="C894" s="21" t="s">
        <v>5249</v>
      </c>
      <c r="D894" s="21" t="s">
        <v>5250</v>
      </c>
      <c r="E894" s="21" t="s">
        <v>5251</v>
      </c>
      <c r="F894" s="21" t="s">
        <v>1239</v>
      </c>
      <c r="G894" s="21">
        <v>2013.0</v>
      </c>
      <c r="H894" s="26">
        <v>41450.0</v>
      </c>
      <c r="I894" s="21"/>
      <c r="J894" s="21"/>
      <c r="K894" s="21" t="s">
        <v>5252</v>
      </c>
      <c r="L894" s="21" t="str">
        <f>IF(ISNUMBER(VLOOKUP(A894,EXCL,1,FALSE)),"Excluido",IF(ISNUMBER(VLOOKUP(A894,POST,1,FALSE)),"PostAlerta",IF(ISNUMBER(VLOOKUP(A894,PRE,1,FALSE)),"PreAlerta","")))</f>
        <v>PreAlerta</v>
      </c>
      <c r="M894" s="21" t="str">
        <f>IF(ISNUMBER(A894),(IF(ISNUMBER(VLOOKUP(A894,KEYWORDS,1,FALSE)),"C/PalabrasClaves","S/PalabrasClaves")),"")</f>
        <v>S/PalabrasClaves</v>
      </c>
      <c r="N894" s="21" t="str">
        <f t="shared" si="11"/>
        <v/>
      </c>
      <c r="O894" s="21"/>
      <c r="P894" s="21" t="s">
        <v>5226</v>
      </c>
      <c r="Q894" s="21"/>
      <c r="R894" s="21" t="str">
        <f>LEFT('2012-2022'!$P894,4)</f>
        <v>2013</v>
      </c>
      <c r="S894" s="21" t="s">
        <v>70</v>
      </c>
      <c r="T894" s="21"/>
      <c r="U894" s="21"/>
      <c r="V894" s="21"/>
      <c r="W894" s="27"/>
      <c r="X894" s="27"/>
      <c r="Y894" s="28"/>
    </row>
    <row r="895" ht="15.75" customHeight="1">
      <c r="A895" s="21">
        <v>2.3842049E7</v>
      </c>
      <c r="B895" s="21" t="s">
        <v>5253</v>
      </c>
      <c r="C895" s="21" t="s">
        <v>5254</v>
      </c>
      <c r="D895" s="21" t="s">
        <v>5255</v>
      </c>
      <c r="E895" s="21" t="s">
        <v>5256</v>
      </c>
      <c r="F895" s="21" t="s">
        <v>5257</v>
      </c>
      <c r="G895" s="21">
        <v>2013.0</v>
      </c>
      <c r="H895" s="26">
        <v>41467.0</v>
      </c>
      <c r="I895" s="21"/>
      <c r="J895" s="21"/>
      <c r="K895" s="21" t="s">
        <v>5258</v>
      </c>
      <c r="L895" s="21" t="str">
        <f>IF(ISNUMBER(VLOOKUP(A895,EXCL,1,FALSE)),"Excluido",IF(ISNUMBER(VLOOKUP(A895,POST,1,FALSE)),"PostAlerta",IF(ISNUMBER(VLOOKUP(A895,PRE,1,FALSE)),"PreAlerta","")))</f>
        <v>Excluido</v>
      </c>
      <c r="M895" s="21" t="str">
        <f>IF(ISNUMBER(A895),(IF(ISNUMBER(VLOOKUP(A895,KEYWORDS,1,FALSE)),"C/PalabrasClaves","S/PalabrasClaves")),"")</f>
        <v>S/PalabrasClaves</v>
      </c>
      <c r="N895" s="21" t="str">
        <f t="shared" si="11"/>
        <v/>
      </c>
      <c r="O895" s="21"/>
      <c r="P895" s="21" t="s">
        <v>5226</v>
      </c>
      <c r="Q895" s="21"/>
      <c r="R895" s="21" t="str">
        <f>LEFT('2012-2022'!$P895,4)</f>
        <v>2013</v>
      </c>
      <c r="S895" s="21" t="s">
        <v>70</v>
      </c>
      <c r="T895" s="21"/>
      <c r="U895" s="21"/>
      <c r="V895" s="21"/>
      <c r="W895" s="27"/>
      <c r="X895" s="27"/>
      <c r="Y895" s="12"/>
    </row>
    <row r="896" ht="15.75" customHeight="1">
      <c r="A896" s="21">
        <v>2.3903543E7</v>
      </c>
      <c r="B896" s="21" t="s">
        <v>5259</v>
      </c>
      <c r="C896" s="21" t="s">
        <v>5260</v>
      </c>
      <c r="D896" s="21" t="s">
        <v>5261</v>
      </c>
      <c r="E896" s="21" t="s">
        <v>5262</v>
      </c>
      <c r="F896" s="21" t="s">
        <v>175</v>
      </c>
      <c r="G896" s="21">
        <v>2013.0</v>
      </c>
      <c r="H896" s="26">
        <v>41488.0</v>
      </c>
      <c r="I896" s="21" t="s">
        <v>5263</v>
      </c>
      <c r="J896" s="21"/>
      <c r="K896" s="21" t="s">
        <v>5264</v>
      </c>
      <c r="L896" s="21" t="str">
        <f>IF(ISNUMBER(VLOOKUP(A896,EXCL,1,FALSE)),"Excluido",IF(ISNUMBER(VLOOKUP(A896,POST,1,FALSE)),"PostAlerta",IF(ISNUMBER(VLOOKUP(A896,PRE,1,FALSE)),"PreAlerta","")))</f>
        <v>PreAlerta</v>
      </c>
      <c r="M896" s="21" t="str">
        <f>IF(ISNUMBER(A896),(IF(ISNUMBER(VLOOKUP(A896,KEYWORDS,1,FALSE)),"C/PalabrasClaves","S/PalabrasClaves")),"")</f>
        <v>S/PalabrasClaves</v>
      </c>
      <c r="N896" s="21" t="str">
        <f t="shared" si="11"/>
        <v/>
      </c>
      <c r="O896" s="21"/>
      <c r="P896" s="21" t="s">
        <v>5226</v>
      </c>
      <c r="Q896" s="21"/>
      <c r="R896" s="21" t="str">
        <f>LEFT('2012-2022'!$P896,4)</f>
        <v>2013</v>
      </c>
      <c r="S896" s="21" t="s">
        <v>70</v>
      </c>
      <c r="T896" s="21"/>
      <c r="U896" s="21"/>
      <c r="V896" s="21"/>
      <c r="W896" s="27"/>
      <c r="X896" s="27"/>
      <c r="Y896" s="28"/>
    </row>
    <row r="897" ht="15.75" customHeight="1">
      <c r="A897" s="21">
        <v>2.3904352E7</v>
      </c>
      <c r="B897" s="21" t="s">
        <v>5265</v>
      </c>
      <c r="C897" s="21" t="s">
        <v>5266</v>
      </c>
      <c r="D897" s="21" t="s">
        <v>5267</v>
      </c>
      <c r="E897" s="21" t="s">
        <v>5268</v>
      </c>
      <c r="F897" s="21" t="s">
        <v>5269</v>
      </c>
      <c r="G897" s="21">
        <v>2013.0</v>
      </c>
      <c r="H897" s="26">
        <v>41488.0</v>
      </c>
      <c r="I897" s="21" t="s">
        <v>5270</v>
      </c>
      <c r="J897" s="21"/>
      <c r="K897" s="21" t="s">
        <v>5271</v>
      </c>
      <c r="L897" s="21" t="str">
        <f>IF(ISNUMBER(VLOOKUP(A897,EXCL,1,FALSE)),"Excluido",IF(ISNUMBER(VLOOKUP(A897,POST,1,FALSE)),"PostAlerta",IF(ISNUMBER(VLOOKUP(A897,PRE,1,FALSE)),"PreAlerta","")))</f>
        <v>PreAlerta</v>
      </c>
      <c r="M897" s="21" t="str">
        <f>IF(ISNUMBER(A897),(IF(ISNUMBER(VLOOKUP(A897,KEYWORDS,1,FALSE)),"C/PalabrasClaves","S/PalabrasClaves")),"")</f>
        <v>S/PalabrasClaves</v>
      </c>
      <c r="N897" s="21" t="str">
        <f t="shared" si="11"/>
        <v/>
      </c>
      <c r="O897" s="21"/>
      <c r="P897" s="21" t="s">
        <v>5226</v>
      </c>
      <c r="Q897" s="21"/>
      <c r="R897" s="21" t="str">
        <f>LEFT('2012-2022'!$P897,4)</f>
        <v>2013</v>
      </c>
      <c r="S897" s="21" t="s">
        <v>70</v>
      </c>
      <c r="T897" s="21"/>
      <c r="U897" s="21"/>
      <c r="V897" s="21"/>
      <c r="W897" s="27"/>
      <c r="X897" s="27"/>
      <c r="Y897" s="12"/>
    </row>
    <row r="898" ht="15.75" customHeight="1">
      <c r="A898" s="21">
        <v>2.3906981E7</v>
      </c>
      <c r="B898" s="21" t="s">
        <v>5272</v>
      </c>
      <c r="C898" s="21" t="s">
        <v>5273</v>
      </c>
      <c r="D898" s="21" t="s">
        <v>5274</v>
      </c>
      <c r="E898" s="21" t="s">
        <v>5275</v>
      </c>
      <c r="F898" s="21" t="s">
        <v>169</v>
      </c>
      <c r="G898" s="21">
        <v>2013.0</v>
      </c>
      <c r="H898" s="26">
        <v>41489.0</v>
      </c>
      <c r="I898" s="21"/>
      <c r="J898" s="21"/>
      <c r="K898" s="21" t="s">
        <v>5276</v>
      </c>
      <c r="L898" s="21" t="str">
        <f>IF(ISNUMBER(VLOOKUP(A898,EXCL,1,FALSE)),"Excluido",IF(ISNUMBER(VLOOKUP(A898,POST,1,FALSE)),"PostAlerta",IF(ISNUMBER(VLOOKUP(A898,PRE,1,FALSE)),"PreAlerta","")))</f>
        <v>PreAlerta</v>
      </c>
      <c r="M898" s="21" t="str">
        <f>IF(ISNUMBER(A898),(IF(ISNUMBER(VLOOKUP(A898,KEYWORDS,1,FALSE)),"C/PalabrasClaves","S/PalabrasClaves")),"")</f>
        <v>S/PalabrasClaves</v>
      </c>
      <c r="N898" s="21" t="str">
        <f t="shared" si="11"/>
        <v/>
      </c>
      <c r="O898" s="21"/>
      <c r="P898" s="21" t="s">
        <v>5226</v>
      </c>
      <c r="Q898" s="21"/>
      <c r="R898" s="21" t="str">
        <f>LEFT('2012-2022'!$P898,4)</f>
        <v>2013</v>
      </c>
      <c r="S898" s="21" t="s">
        <v>70</v>
      </c>
      <c r="T898" s="21"/>
      <c r="U898" s="21"/>
      <c r="V898" s="21"/>
      <c r="W898" s="27"/>
      <c r="X898" s="27"/>
      <c r="Y898" s="28"/>
    </row>
    <row r="899" ht="15.75" customHeight="1">
      <c r="A899" s="21">
        <v>2.3933013E7</v>
      </c>
      <c r="B899" s="21" t="s">
        <v>5277</v>
      </c>
      <c r="C899" s="21" t="s">
        <v>5278</v>
      </c>
      <c r="D899" s="21" t="s">
        <v>5279</v>
      </c>
      <c r="E899" s="21" t="s">
        <v>5280</v>
      </c>
      <c r="F899" s="21" t="s">
        <v>214</v>
      </c>
      <c r="G899" s="21">
        <v>2013.0</v>
      </c>
      <c r="H899" s="26">
        <v>41499.0</v>
      </c>
      <c r="I899" s="21" t="s">
        <v>5281</v>
      </c>
      <c r="J899" s="21" t="s">
        <v>5282</v>
      </c>
      <c r="K899" s="21" t="s">
        <v>5283</v>
      </c>
      <c r="L899" s="21" t="str">
        <f>IF(ISNUMBER(VLOOKUP(A899,EXCL,1,FALSE)),"Excluido",IF(ISNUMBER(VLOOKUP(A899,POST,1,FALSE)),"PostAlerta",IF(ISNUMBER(VLOOKUP(A899,PRE,1,FALSE)),"PreAlerta","")))</f>
        <v>PreAlerta</v>
      </c>
      <c r="M899" s="21" t="str">
        <f>IF(ISNUMBER(A899),(IF(ISNUMBER(VLOOKUP(A899,KEYWORDS,1,FALSE)),"C/PalabrasClaves","S/PalabrasClaves")),"")</f>
        <v>S/PalabrasClaves</v>
      </c>
      <c r="N899" s="21" t="str">
        <f t="shared" si="11"/>
        <v/>
      </c>
      <c r="O899" s="21"/>
      <c r="P899" s="21" t="s">
        <v>5226</v>
      </c>
      <c r="Q899" s="21"/>
      <c r="R899" s="21" t="str">
        <f>LEFT('2012-2022'!$P899,4)</f>
        <v>2013</v>
      </c>
      <c r="S899" s="21" t="s">
        <v>70</v>
      </c>
      <c r="T899" s="21"/>
      <c r="U899" s="21"/>
      <c r="V899" s="21"/>
      <c r="W899" s="27"/>
      <c r="X899" s="27"/>
      <c r="Y899" s="12"/>
    </row>
    <row r="900" ht="15.75" customHeight="1">
      <c r="A900" s="21">
        <v>2.4002486E7</v>
      </c>
      <c r="B900" s="21" t="s">
        <v>5284</v>
      </c>
      <c r="C900" s="21" t="s">
        <v>5285</v>
      </c>
      <c r="D900" s="21" t="s">
        <v>5286</v>
      </c>
      <c r="E900" s="21" t="s">
        <v>5287</v>
      </c>
      <c r="F900" s="21" t="s">
        <v>520</v>
      </c>
      <c r="G900" s="21">
        <v>2013.0</v>
      </c>
      <c r="H900" s="26">
        <v>41522.0</v>
      </c>
      <c r="I900" s="21" t="s">
        <v>5288</v>
      </c>
      <c r="J900" s="21"/>
      <c r="K900" s="21" t="s">
        <v>5289</v>
      </c>
      <c r="L900" s="21" t="str">
        <f>IF(ISNUMBER(VLOOKUP(A900,EXCL,1,FALSE)),"Excluido",IF(ISNUMBER(VLOOKUP(A900,POST,1,FALSE)),"PostAlerta",IF(ISNUMBER(VLOOKUP(A900,PRE,1,FALSE)),"PreAlerta","")))</f>
        <v>PreAlerta</v>
      </c>
      <c r="M900" s="21" t="str">
        <f>IF(ISNUMBER(A900),(IF(ISNUMBER(VLOOKUP(A900,KEYWORDS,1,FALSE)),"C/PalabrasClaves","S/PalabrasClaves")),"")</f>
        <v>S/PalabrasClaves</v>
      </c>
      <c r="N900" s="21" t="str">
        <f t="shared" si="11"/>
        <v/>
      </c>
      <c r="O900" s="21"/>
      <c r="P900" s="21" t="s">
        <v>5226</v>
      </c>
      <c r="Q900" s="21"/>
      <c r="R900" s="21" t="str">
        <f>LEFT('2012-2022'!$P900,4)</f>
        <v>2013</v>
      </c>
      <c r="S900" s="21" t="s">
        <v>70</v>
      </c>
      <c r="T900" s="21"/>
      <c r="U900" s="21"/>
      <c r="V900" s="21"/>
      <c r="W900" s="27"/>
      <c r="X900" s="27"/>
      <c r="Y900" s="28"/>
    </row>
    <row r="901" ht="15.75" customHeight="1">
      <c r="A901" s="21">
        <v>2.4022658E7</v>
      </c>
      <c r="B901" s="21" t="s">
        <v>5290</v>
      </c>
      <c r="C901" s="21" t="s">
        <v>5291</v>
      </c>
      <c r="D901" s="21" t="s">
        <v>5292</v>
      </c>
      <c r="E901" s="21" t="s">
        <v>5293</v>
      </c>
      <c r="F901" s="21" t="s">
        <v>5294</v>
      </c>
      <c r="G901" s="21">
        <v>2013.0</v>
      </c>
      <c r="H901" s="26">
        <v>41529.0</v>
      </c>
      <c r="I901" s="21"/>
      <c r="J901" s="21"/>
      <c r="K901" s="21" t="s">
        <v>5295</v>
      </c>
      <c r="L901" s="21" t="str">
        <f>IF(ISNUMBER(VLOOKUP(A901,EXCL,1,FALSE)),"Excluido",IF(ISNUMBER(VLOOKUP(A901,POST,1,FALSE)),"PostAlerta",IF(ISNUMBER(VLOOKUP(A901,PRE,1,FALSE)),"PreAlerta","")))</f>
        <v>Excluido</v>
      </c>
      <c r="M901" s="21" t="str">
        <f>IF(ISNUMBER(A901),(IF(ISNUMBER(VLOOKUP(A901,KEYWORDS,1,FALSE)),"C/PalabrasClaves","S/PalabrasClaves")),"")</f>
        <v>S/PalabrasClaves</v>
      </c>
      <c r="N901" s="21" t="str">
        <f t="shared" si="11"/>
        <v/>
      </c>
      <c r="O901" s="21"/>
      <c r="P901" s="21" t="s">
        <v>5226</v>
      </c>
      <c r="Q901" s="21"/>
      <c r="R901" s="21" t="str">
        <f>LEFT('2012-2022'!$P901,4)</f>
        <v>2013</v>
      </c>
      <c r="S901" s="21" t="s">
        <v>70</v>
      </c>
      <c r="T901" s="21"/>
      <c r="U901" s="21"/>
      <c r="V901" s="21"/>
      <c r="W901" s="27"/>
      <c r="X901" s="27"/>
      <c r="Y901" s="12"/>
    </row>
    <row r="902" ht="15.75" customHeight="1">
      <c r="A902" s="21">
        <v>2.4050379E7</v>
      </c>
      <c r="B902" s="21" t="s">
        <v>5296</v>
      </c>
      <c r="C902" s="21" t="s">
        <v>5297</v>
      </c>
      <c r="D902" s="21" t="s">
        <v>5298</v>
      </c>
      <c r="E902" s="21" t="s">
        <v>5299</v>
      </c>
      <c r="F902" s="21" t="s">
        <v>508</v>
      </c>
      <c r="G902" s="21">
        <v>2013.0</v>
      </c>
      <c r="H902" s="26">
        <v>41538.0</v>
      </c>
      <c r="I902" s="21" t="s">
        <v>5300</v>
      </c>
      <c r="J902" s="21"/>
      <c r="K902" s="21" t="s">
        <v>5301</v>
      </c>
      <c r="L902" s="21" t="str">
        <f>IF(ISNUMBER(VLOOKUP(A902,EXCL,1,FALSE)),"Excluido",IF(ISNUMBER(VLOOKUP(A902,POST,1,FALSE)),"PostAlerta",IF(ISNUMBER(VLOOKUP(A902,PRE,1,FALSE)),"PreAlerta","")))</f>
        <v>PreAlerta</v>
      </c>
      <c r="M902" s="21" t="str">
        <f>IF(ISNUMBER(A902),(IF(ISNUMBER(VLOOKUP(A902,KEYWORDS,1,FALSE)),"C/PalabrasClaves","S/PalabrasClaves")),"")</f>
        <v>S/PalabrasClaves</v>
      </c>
      <c r="N902" s="21" t="str">
        <f t="shared" si="11"/>
        <v/>
      </c>
      <c r="O902" s="21"/>
      <c r="P902" s="21" t="s">
        <v>5226</v>
      </c>
      <c r="Q902" s="21"/>
      <c r="R902" s="21" t="str">
        <f>LEFT('2012-2022'!$P902,4)</f>
        <v>2013</v>
      </c>
      <c r="S902" s="21" t="s">
        <v>70</v>
      </c>
      <c r="T902" s="21"/>
      <c r="U902" s="21"/>
      <c r="V902" s="21"/>
      <c r="W902" s="27"/>
      <c r="X902" s="27"/>
      <c r="Y902" s="28"/>
    </row>
    <row r="903" ht="15.75" customHeight="1">
      <c r="A903" s="21">
        <v>2.4050756E7</v>
      </c>
      <c r="B903" s="21" t="s">
        <v>5302</v>
      </c>
      <c r="C903" s="21" t="s">
        <v>5303</v>
      </c>
      <c r="D903" s="21" t="s">
        <v>5304</v>
      </c>
      <c r="E903" s="21" t="s">
        <v>5305</v>
      </c>
      <c r="F903" s="21" t="s">
        <v>508</v>
      </c>
      <c r="G903" s="21">
        <v>2013.0</v>
      </c>
      <c r="H903" s="26">
        <v>41538.0</v>
      </c>
      <c r="I903" s="21" t="s">
        <v>5306</v>
      </c>
      <c r="J903" s="21"/>
      <c r="K903" s="21" t="s">
        <v>5307</v>
      </c>
      <c r="L903" s="21" t="str">
        <f>IF(ISNUMBER(VLOOKUP(A903,EXCL,1,FALSE)),"Excluido",IF(ISNUMBER(VLOOKUP(A903,POST,1,FALSE)),"PostAlerta",IF(ISNUMBER(VLOOKUP(A903,PRE,1,FALSE)),"PreAlerta","")))</f>
        <v>PreAlerta</v>
      </c>
      <c r="M903" s="21" t="str">
        <f>IF(ISNUMBER(A903),(IF(ISNUMBER(VLOOKUP(A903,KEYWORDS,1,FALSE)),"C/PalabrasClaves","S/PalabrasClaves")),"")</f>
        <v>S/PalabrasClaves</v>
      </c>
      <c r="N903" s="21" t="str">
        <f t="shared" si="11"/>
        <v/>
      </c>
      <c r="O903" s="21"/>
      <c r="P903" s="21" t="s">
        <v>5226</v>
      </c>
      <c r="Q903" s="21"/>
      <c r="R903" s="21" t="str">
        <f>LEFT('2012-2022'!$P903,4)</f>
        <v>2013</v>
      </c>
      <c r="S903" s="21" t="s">
        <v>70</v>
      </c>
      <c r="T903" s="21"/>
      <c r="U903" s="21"/>
      <c r="V903" s="21"/>
      <c r="W903" s="27"/>
      <c r="X903" s="27"/>
      <c r="Y903" s="12"/>
    </row>
    <row r="904" ht="15.75" customHeight="1">
      <c r="A904" s="21">
        <v>2.4059916E7</v>
      </c>
      <c r="B904" s="21" t="s">
        <v>5308</v>
      </c>
      <c r="C904" s="21" t="s">
        <v>5309</v>
      </c>
      <c r="D904" s="21" t="s">
        <v>5310</v>
      </c>
      <c r="E904" s="21" t="s">
        <v>5311</v>
      </c>
      <c r="F904" s="21" t="s">
        <v>1062</v>
      </c>
      <c r="G904" s="21">
        <v>2013.0</v>
      </c>
      <c r="H904" s="26">
        <v>41542.0</v>
      </c>
      <c r="I904" s="21"/>
      <c r="J904" s="21"/>
      <c r="K904" s="21" t="s">
        <v>5312</v>
      </c>
      <c r="L904" s="21" t="str">
        <f>IF(ISNUMBER(VLOOKUP(A904,EXCL,1,FALSE)),"Excluido",IF(ISNUMBER(VLOOKUP(A904,POST,1,FALSE)),"PostAlerta",IF(ISNUMBER(VLOOKUP(A904,PRE,1,FALSE)),"PreAlerta","")))</f>
        <v>PreAlerta</v>
      </c>
      <c r="M904" s="21" t="str">
        <f>IF(ISNUMBER(A904),(IF(ISNUMBER(VLOOKUP(A904,KEYWORDS,1,FALSE)),"C/PalabrasClaves","S/PalabrasClaves")),"")</f>
        <v>S/PalabrasClaves</v>
      </c>
      <c r="N904" s="21" t="str">
        <f t="shared" si="11"/>
        <v/>
      </c>
      <c r="O904" s="21"/>
      <c r="P904" s="21" t="s">
        <v>5226</v>
      </c>
      <c r="Q904" s="21"/>
      <c r="R904" s="21" t="str">
        <f>LEFT('2012-2022'!$P904,4)</f>
        <v>2013</v>
      </c>
      <c r="S904" s="21" t="s">
        <v>70</v>
      </c>
      <c r="T904" s="21"/>
      <c r="U904" s="21"/>
      <c r="V904" s="21"/>
      <c r="W904" s="27"/>
      <c r="X904" s="27"/>
      <c r="Y904" s="28"/>
    </row>
    <row r="905" ht="15.75" customHeight="1">
      <c r="A905" s="21">
        <v>2.4059918E7</v>
      </c>
      <c r="B905" s="21" t="s">
        <v>5313</v>
      </c>
      <c r="C905" s="21" t="s">
        <v>5314</v>
      </c>
      <c r="D905" s="21" t="s">
        <v>5315</v>
      </c>
      <c r="E905" s="21" t="s">
        <v>5316</v>
      </c>
      <c r="F905" s="21" t="s">
        <v>1062</v>
      </c>
      <c r="G905" s="21">
        <v>2013.0</v>
      </c>
      <c r="H905" s="26">
        <v>41542.0</v>
      </c>
      <c r="I905" s="21" t="s">
        <v>5317</v>
      </c>
      <c r="J905" s="21" t="s">
        <v>5318</v>
      </c>
      <c r="K905" s="21" t="s">
        <v>5319</v>
      </c>
      <c r="L905" s="21" t="str">
        <f>IF(ISNUMBER(VLOOKUP(A905,EXCL,1,FALSE)),"Excluido",IF(ISNUMBER(VLOOKUP(A905,POST,1,FALSE)),"PostAlerta",IF(ISNUMBER(VLOOKUP(A905,PRE,1,FALSE)),"PreAlerta","")))</f>
        <v>Excluido</v>
      </c>
      <c r="M905" s="21" t="str">
        <f>IF(ISNUMBER(A905),(IF(ISNUMBER(VLOOKUP(A905,KEYWORDS,1,FALSE)),"C/PalabrasClaves","S/PalabrasClaves")),"")</f>
        <v>S/PalabrasClaves</v>
      </c>
      <c r="N905" s="21" t="str">
        <f t="shared" si="11"/>
        <v/>
      </c>
      <c r="O905" s="21"/>
      <c r="P905" s="21" t="s">
        <v>5226</v>
      </c>
      <c r="Q905" s="21"/>
      <c r="R905" s="21" t="str">
        <f>LEFT('2012-2022'!$P905,4)</f>
        <v>2013</v>
      </c>
      <c r="S905" s="21" t="s">
        <v>70</v>
      </c>
      <c r="T905" s="21"/>
      <c r="U905" s="21"/>
      <c r="V905" s="21"/>
      <c r="W905" s="27"/>
      <c r="X905" s="27"/>
      <c r="Y905" s="12"/>
    </row>
    <row r="906" ht="15.75" customHeight="1">
      <c r="A906" s="21">
        <v>2.4064639E7</v>
      </c>
      <c r="B906" s="21" t="s">
        <v>5320</v>
      </c>
      <c r="C906" s="21" t="s">
        <v>5321</v>
      </c>
      <c r="D906" s="21" t="s">
        <v>5322</v>
      </c>
      <c r="E906" s="21" t="s">
        <v>5323</v>
      </c>
      <c r="F906" s="21" t="s">
        <v>2957</v>
      </c>
      <c r="G906" s="21">
        <v>2013.0</v>
      </c>
      <c r="H906" s="26">
        <v>41543.0</v>
      </c>
      <c r="I906" s="21"/>
      <c r="J906" s="21"/>
      <c r="K906" s="21" t="s">
        <v>5324</v>
      </c>
      <c r="L906" s="21" t="str">
        <f>IF(ISNUMBER(VLOOKUP(A906,EXCL,1,FALSE)),"Excluido",IF(ISNUMBER(VLOOKUP(A906,POST,1,FALSE)),"PostAlerta",IF(ISNUMBER(VLOOKUP(A906,PRE,1,FALSE)),"PreAlerta","")))</f>
        <v>PreAlerta</v>
      </c>
      <c r="M906" s="21" t="str">
        <f>IF(ISNUMBER(A906),(IF(ISNUMBER(VLOOKUP(A906,KEYWORDS,1,FALSE)),"C/PalabrasClaves","S/PalabrasClaves")),"")</f>
        <v>S/PalabrasClaves</v>
      </c>
      <c r="N906" s="21" t="str">
        <f t="shared" si="11"/>
        <v/>
      </c>
      <c r="O906" s="21"/>
      <c r="P906" s="21" t="s">
        <v>5325</v>
      </c>
      <c r="Q906" s="21"/>
      <c r="R906" s="21" t="str">
        <f>LEFT('2012-2022'!$P906,4)</f>
        <v>2013</v>
      </c>
      <c r="S906" s="21" t="s">
        <v>74</v>
      </c>
      <c r="T906" s="21"/>
      <c r="U906" s="21"/>
      <c r="V906" s="21"/>
      <c r="W906" s="27"/>
      <c r="X906" s="27"/>
      <c r="Y906" s="28"/>
    </row>
    <row r="907" ht="15.75" customHeight="1">
      <c r="A907" s="21">
        <v>2.4090889E7</v>
      </c>
      <c r="B907" s="21" t="s">
        <v>5326</v>
      </c>
      <c r="C907" s="21" t="s">
        <v>4870</v>
      </c>
      <c r="D907" s="21" t="s">
        <v>5327</v>
      </c>
      <c r="E907" s="21" t="s">
        <v>4872</v>
      </c>
      <c r="F907" s="21" t="s">
        <v>4873</v>
      </c>
      <c r="G907" s="21">
        <v>2013.0</v>
      </c>
      <c r="H907" s="26">
        <v>41552.0</v>
      </c>
      <c r="I907" s="21"/>
      <c r="J907" s="21"/>
      <c r="K907" s="21" t="s">
        <v>5328</v>
      </c>
      <c r="L907" s="21" t="str">
        <f>IF(ISNUMBER(VLOOKUP(A907,EXCL,1,FALSE)),"Excluido",IF(ISNUMBER(VLOOKUP(A907,POST,1,FALSE)),"PostAlerta",IF(ISNUMBER(VLOOKUP(A907,PRE,1,FALSE)),"PreAlerta","")))</f>
        <v>Excluido</v>
      </c>
      <c r="M907" s="21" t="str">
        <f>IF(ISNUMBER(A907),(IF(ISNUMBER(VLOOKUP(A907,KEYWORDS,1,FALSE)),"C/PalabrasClaves","S/PalabrasClaves")),"")</f>
        <v>S/PalabrasClaves</v>
      </c>
      <c r="N907" s="21" t="str">
        <f t="shared" si="11"/>
        <v/>
      </c>
      <c r="O907" s="21"/>
      <c r="P907" s="21" t="s">
        <v>5226</v>
      </c>
      <c r="Q907" s="21"/>
      <c r="R907" s="21" t="str">
        <f>LEFT('2012-2022'!$P907,4)</f>
        <v>2013</v>
      </c>
      <c r="S907" s="21" t="s">
        <v>70</v>
      </c>
      <c r="T907" s="21"/>
      <c r="U907" s="21"/>
      <c r="V907" s="21"/>
      <c r="W907" s="27"/>
      <c r="X907" s="27"/>
      <c r="Y907" s="12"/>
    </row>
    <row r="908" ht="15.75" customHeight="1">
      <c r="A908" s="21">
        <v>2.409285E7</v>
      </c>
      <c r="B908" s="21" t="s">
        <v>5329</v>
      </c>
      <c r="C908" s="21" t="s">
        <v>5330</v>
      </c>
      <c r="D908" s="21" t="s">
        <v>5331</v>
      </c>
      <c r="E908" s="21" t="s">
        <v>5332</v>
      </c>
      <c r="F908" s="21" t="s">
        <v>1337</v>
      </c>
      <c r="G908" s="21">
        <v>2013.0</v>
      </c>
      <c r="H908" s="26">
        <v>41552.0</v>
      </c>
      <c r="I908" s="21" t="s">
        <v>5333</v>
      </c>
      <c r="J908" s="21"/>
      <c r="K908" s="21" t="s">
        <v>5334</v>
      </c>
      <c r="L908" s="21" t="str">
        <f>IF(ISNUMBER(VLOOKUP(A908,EXCL,1,FALSE)),"Excluido",IF(ISNUMBER(VLOOKUP(A908,POST,1,FALSE)),"PostAlerta",IF(ISNUMBER(VLOOKUP(A908,PRE,1,FALSE)),"PreAlerta","")))</f>
        <v>Excluido</v>
      </c>
      <c r="M908" s="21" t="str">
        <f>IF(ISNUMBER(A908),(IF(ISNUMBER(VLOOKUP(A908,KEYWORDS,1,FALSE)),"C/PalabrasClaves","S/PalabrasClaves")),"")</f>
        <v>S/PalabrasClaves</v>
      </c>
      <c r="N908" s="21" t="str">
        <f t="shared" si="11"/>
        <v/>
      </c>
      <c r="O908" s="21"/>
      <c r="P908" s="21" t="s">
        <v>5226</v>
      </c>
      <c r="Q908" s="21"/>
      <c r="R908" s="21" t="str">
        <f>LEFT('2012-2022'!$P908,4)</f>
        <v>2013</v>
      </c>
      <c r="S908" s="21" t="s">
        <v>70</v>
      </c>
      <c r="T908" s="21"/>
      <c r="U908" s="21"/>
      <c r="V908" s="21"/>
      <c r="W908" s="27"/>
      <c r="X908" s="27"/>
      <c r="Y908" s="28"/>
    </row>
    <row r="909" ht="15.75" customHeight="1">
      <c r="A909" s="21">
        <v>2.4204251E7</v>
      </c>
      <c r="B909" s="21" t="s">
        <v>5335</v>
      </c>
      <c r="C909" s="21" t="s">
        <v>5336</v>
      </c>
      <c r="D909" s="21" t="s">
        <v>5337</v>
      </c>
      <c r="E909" s="21" t="s">
        <v>5338</v>
      </c>
      <c r="F909" s="21" t="s">
        <v>1789</v>
      </c>
      <c r="G909" s="21">
        <v>2013.0</v>
      </c>
      <c r="H909" s="26">
        <v>41587.0</v>
      </c>
      <c r="I909" s="21" t="s">
        <v>5339</v>
      </c>
      <c r="J909" s="21"/>
      <c r="K909" s="21" t="s">
        <v>5340</v>
      </c>
      <c r="L909" s="21" t="str">
        <f>IF(ISNUMBER(VLOOKUP(A909,EXCL,1,FALSE)),"Excluido",IF(ISNUMBER(VLOOKUP(A909,POST,1,FALSE)),"PostAlerta",IF(ISNUMBER(VLOOKUP(A909,PRE,1,FALSE)),"PreAlerta","")))</f>
        <v>PreAlerta</v>
      </c>
      <c r="M909" s="21" t="str">
        <f>IF(ISNUMBER(A909),(IF(ISNUMBER(VLOOKUP(A909,KEYWORDS,1,FALSE)),"C/PalabrasClaves","S/PalabrasClaves")),"")</f>
        <v>S/PalabrasClaves</v>
      </c>
      <c r="N909" s="21" t="str">
        <f t="shared" si="11"/>
        <v/>
      </c>
      <c r="O909" s="21"/>
      <c r="P909" s="21" t="s">
        <v>5226</v>
      </c>
      <c r="Q909" s="21"/>
      <c r="R909" s="21" t="str">
        <f>LEFT('2012-2022'!$P909,4)</f>
        <v>2013</v>
      </c>
      <c r="S909" s="21" t="s">
        <v>70</v>
      </c>
      <c r="T909" s="21"/>
      <c r="U909" s="21"/>
      <c r="V909" s="21"/>
      <c r="W909" s="27"/>
      <c r="X909" s="27"/>
      <c r="Y909" s="12"/>
    </row>
    <row r="910" ht="15.75" customHeight="1">
      <c r="A910" s="21">
        <v>2.4346407E7</v>
      </c>
      <c r="B910" s="21" t="s">
        <v>5341</v>
      </c>
      <c r="C910" s="21" t="s">
        <v>5342</v>
      </c>
      <c r="D910" s="21" t="s">
        <v>5343</v>
      </c>
      <c r="E910" s="21" t="s">
        <v>5344</v>
      </c>
      <c r="F910" s="21" t="s">
        <v>2010</v>
      </c>
      <c r="G910" s="21">
        <v>2013.0</v>
      </c>
      <c r="H910" s="26">
        <v>41627.0</v>
      </c>
      <c r="I910" s="21"/>
      <c r="J910" s="21"/>
      <c r="K910" s="21" t="s">
        <v>5345</v>
      </c>
      <c r="L910" s="21" t="str">
        <f>IF(ISNUMBER(VLOOKUP(A910,EXCL,1,FALSE)),"Excluido",IF(ISNUMBER(VLOOKUP(A910,POST,1,FALSE)),"PostAlerta",IF(ISNUMBER(VLOOKUP(A910,PRE,1,FALSE)),"PreAlerta","")))</f>
        <v>PreAlerta</v>
      </c>
      <c r="M910" s="21" t="str">
        <f>IF(ISNUMBER(A910),(IF(ISNUMBER(VLOOKUP(A910,KEYWORDS,1,FALSE)),"C/PalabrasClaves","S/PalabrasClaves")),"")</f>
        <v>S/PalabrasClaves</v>
      </c>
      <c r="N910" s="21" t="str">
        <f t="shared" si="11"/>
        <v/>
      </c>
      <c r="O910" s="21"/>
      <c r="P910" s="21" t="s">
        <v>5325</v>
      </c>
      <c r="Q910" s="21"/>
      <c r="R910" s="21" t="str">
        <f>LEFT('2012-2022'!$P910,4)</f>
        <v>2013</v>
      </c>
      <c r="S910" s="21" t="s">
        <v>74</v>
      </c>
      <c r="T910" s="21"/>
      <c r="U910" s="21"/>
      <c r="V910" s="21"/>
      <c r="W910" s="27"/>
      <c r="X910" s="27"/>
      <c r="Y910" s="28"/>
    </row>
    <row r="911" ht="15.75" customHeight="1">
      <c r="A911" s="21">
        <v>2.447387E7</v>
      </c>
      <c r="B911" s="21" t="s">
        <v>5346</v>
      </c>
      <c r="C911" s="21" t="s">
        <v>5347</v>
      </c>
      <c r="D911" s="21" t="s">
        <v>5348</v>
      </c>
      <c r="E911" s="21" t="s">
        <v>5349</v>
      </c>
      <c r="F911" s="21" t="s">
        <v>587</v>
      </c>
      <c r="G911" s="21">
        <v>2013.0</v>
      </c>
      <c r="H911" s="26">
        <v>41669.0</v>
      </c>
      <c r="I911" s="21"/>
      <c r="J911" s="21"/>
      <c r="K911" s="21" t="s">
        <v>5350</v>
      </c>
      <c r="L911" s="21" t="str">
        <f>IF(ISNUMBER(VLOOKUP(A911,EXCL,1,FALSE)),"Excluido",IF(ISNUMBER(VLOOKUP(A911,POST,1,FALSE)),"PostAlerta",IF(ISNUMBER(VLOOKUP(A911,PRE,1,FALSE)),"PreAlerta","")))</f>
        <v>PreAlerta</v>
      </c>
      <c r="M911" s="21" t="str">
        <f>IF(ISNUMBER(A911),(IF(ISNUMBER(VLOOKUP(A911,KEYWORDS,1,FALSE)),"C/PalabrasClaves","S/PalabrasClaves")),"")</f>
        <v>S/PalabrasClaves</v>
      </c>
      <c r="N911" s="21" t="str">
        <f t="shared" si="11"/>
        <v/>
      </c>
      <c r="O911" s="21"/>
      <c r="P911" s="21" t="s">
        <v>5325</v>
      </c>
      <c r="Q911" s="21"/>
      <c r="R911" s="21" t="str">
        <f>LEFT('2012-2022'!$P911,4)</f>
        <v>2013</v>
      </c>
      <c r="S911" s="21" t="s">
        <v>74</v>
      </c>
      <c r="T911" s="21"/>
      <c r="U911" s="21"/>
      <c r="V911" s="21"/>
      <c r="W911" s="27"/>
      <c r="X911" s="27"/>
      <c r="Y911" s="12"/>
    </row>
    <row r="912" ht="15.75" customHeight="1">
      <c r="A912" s="21">
        <v>2.4473877E7</v>
      </c>
      <c r="B912" s="21" t="s">
        <v>5351</v>
      </c>
      <c r="C912" s="21" t="s">
        <v>5352</v>
      </c>
      <c r="D912" s="21" t="s">
        <v>5353</v>
      </c>
      <c r="E912" s="21" t="s">
        <v>5354</v>
      </c>
      <c r="F912" s="21" t="s">
        <v>587</v>
      </c>
      <c r="G912" s="21">
        <v>2013.0</v>
      </c>
      <c r="H912" s="26">
        <v>41669.0</v>
      </c>
      <c r="I912" s="21"/>
      <c r="J912" s="21"/>
      <c r="K912" s="21" t="s">
        <v>5355</v>
      </c>
      <c r="L912" s="21" t="str">
        <f>IF(ISNUMBER(VLOOKUP(A912,EXCL,1,FALSE)),"Excluido",IF(ISNUMBER(VLOOKUP(A912,POST,1,FALSE)),"PostAlerta",IF(ISNUMBER(VLOOKUP(A912,PRE,1,FALSE)),"PreAlerta","")))</f>
        <v>PreAlerta</v>
      </c>
      <c r="M912" s="21" t="str">
        <f>IF(ISNUMBER(A912),(IF(ISNUMBER(VLOOKUP(A912,KEYWORDS,1,FALSE)),"C/PalabrasClaves","S/PalabrasClaves")),"")</f>
        <v>S/PalabrasClaves</v>
      </c>
      <c r="N912" s="21" t="str">
        <f t="shared" si="11"/>
        <v/>
      </c>
      <c r="O912" s="21"/>
      <c r="P912" s="21" t="s">
        <v>5325</v>
      </c>
      <c r="Q912" s="21"/>
      <c r="R912" s="21" t="str">
        <f>LEFT('2012-2022'!$P912,4)</f>
        <v>2013</v>
      </c>
      <c r="S912" s="21" t="s">
        <v>74</v>
      </c>
      <c r="T912" s="21"/>
      <c r="U912" s="21"/>
      <c r="V912" s="21"/>
      <c r="W912" s="27"/>
      <c r="X912" s="27"/>
      <c r="Y912" s="28"/>
    </row>
    <row r="913" ht="15.75" customHeight="1">
      <c r="A913" s="21">
        <v>2.4490315E7</v>
      </c>
      <c r="B913" s="21" t="s">
        <v>5356</v>
      </c>
      <c r="C913" s="21" t="s">
        <v>5357</v>
      </c>
      <c r="D913" s="21" t="s">
        <v>5358</v>
      </c>
      <c r="E913" s="21" t="s">
        <v>5359</v>
      </c>
      <c r="F913" s="21" t="s">
        <v>2010</v>
      </c>
      <c r="G913" s="21">
        <v>2013.0</v>
      </c>
      <c r="H913" s="26">
        <v>41675.0</v>
      </c>
      <c r="I913" s="21"/>
      <c r="J913" s="21"/>
      <c r="K913" s="21"/>
      <c r="L913" s="21" t="str">
        <f>IF(ISNUMBER(VLOOKUP(A913,EXCL,1,FALSE)),"Excluido",IF(ISNUMBER(VLOOKUP(A913,POST,1,FALSE)),"PostAlerta",IF(ISNUMBER(VLOOKUP(A913,PRE,1,FALSE)),"PreAlerta","")))</f>
        <v>PreAlerta</v>
      </c>
      <c r="M913" s="21" t="str">
        <f>IF(ISNUMBER(A913),(IF(ISNUMBER(VLOOKUP(A913,KEYWORDS,1,FALSE)),"C/PalabrasClaves","S/PalabrasClaves")),"")</f>
        <v>S/PalabrasClaves</v>
      </c>
      <c r="N913" s="21" t="str">
        <f t="shared" si="11"/>
        <v/>
      </c>
      <c r="O913" s="21"/>
      <c r="P913" s="21" t="s">
        <v>5325</v>
      </c>
      <c r="Q913" s="21"/>
      <c r="R913" s="21" t="str">
        <f>LEFT('2012-2022'!$P913,4)</f>
        <v>2013</v>
      </c>
      <c r="S913" s="21" t="s">
        <v>74</v>
      </c>
      <c r="T913" s="21"/>
      <c r="U913" s="21"/>
      <c r="V913" s="21"/>
      <c r="W913" s="27"/>
      <c r="X913" s="27"/>
      <c r="Y913" s="12"/>
    </row>
    <row r="914" ht="15.75" customHeight="1">
      <c r="A914" s="21">
        <v>2.4098543E7</v>
      </c>
      <c r="B914" s="21" t="s">
        <v>5360</v>
      </c>
      <c r="C914" s="21" t="s">
        <v>5361</v>
      </c>
      <c r="D914" s="21" t="s">
        <v>5362</v>
      </c>
      <c r="E914" s="21" t="s">
        <v>5363</v>
      </c>
      <c r="F914" s="21" t="s">
        <v>2831</v>
      </c>
      <c r="G914" s="21">
        <v>2013.0</v>
      </c>
      <c r="H914" s="26">
        <v>41555.0</v>
      </c>
      <c r="I914" s="21" t="s">
        <v>5364</v>
      </c>
      <c r="J914" s="21"/>
      <c r="K914" s="21" t="s">
        <v>5365</v>
      </c>
      <c r="L914" s="21" t="str">
        <f>IF(ISNUMBER(VLOOKUP(A914,EXCL,1,FALSE)),"Excluido",IF(ISNUMBER(VLOOKUP(A914,POST,1,FALSE)),"PostAlerta",IF(ISNUMBER(VLOOKUP(A914,PRE,1,FALSE)),"PreAlerta","")))</f>
        <v>PreAlerta</v>
      </c>
      <c r="M914" s="21" t="str">
        <f>IF(ISNUMBER(A914),(IF(ISNUMBER(VLOOKUP(A914,KEYWORDS,1,FALSE)),"C/PalabrasClaves","S/PalabrasClaves")),"")</f>
        <v>S/PalabrasClaves</v>
      </c>
      <c r="N914" s="21" t="str">
        <f t="shared" si="11"/>
        <v/>
      </c>
      <c r="O914" s="21"/>
      <c r="P914" s="21" t="s">
        <v>5366</v>
      </c>
      <c r="Q914" s="21"/>
      <c r="R914" s="21" t="str">
        <f>LEFT('2012-2022'!$P914,4)</f>
        <v>2013</v>
      </c>
      <c r="S914" s="21" t="s">
        <v>70</v>
      </c>
      <c r="T914" s="21"/>
      <c r="U914" s="21"/>
      <c r="V914" s="21"/>
      <c r="W914" s="27"/>
      <c r="X914" s="27"/>
      <c r="Y914" s="28"/>
    </row>
    <row r="915" ht="15.75" customHeight="1">
      <c r="A915" s="21">
        <v>2.4146951E7</v>
      </c>
      <c r="B915" s="21" t="s">
        <v>5367</v>
      </c>
      <c r="C915" s="21" t="s">
        <v>5368</v>
      </c>
      <c r="D915" s="21" t="s">
        <v>5369</v>
      </c>
      <c r="E915" s="21" t="s">
        <v>5370</v>
      </c>
      <c r="F915" s="21" t="s">
        <v>2831</v>
      </c>
      <c r="G915" s="21">
        <v>2013.0</v>
      </c>
      <c r="H915" s="26">
        <v>41570.0</v>
      </c>
      <c r="I915" s="21" t="s">
        <v>5371</v>
      </c>
      <c r="J915" s="21"/>
      <c r="K915" s="21" t="s">
        <v>5372</v>
      </c>
      <c r="L915" s="21" t="str">
        <f>IF(ISNUMBER(VLOOKUP(A915,EXCL,1,FALSE)),"Excluido",IF(ISNUMBER(VLOOKUP(A915,POST,1,FALSE)),"PostAlerta",IF(ISNUMBER(VLOOKUP(A915,PRE,1,FALSE)),"PreAlerta","")))</f>
        <v>PreAlerta</v>
      </c>
      <c r="M915" s="21" t="str">
        <f>IF(ISNUMBER(A915),(IF(ISNUMBER(VLOOKUP(A915,KEYWORDS,1,FALSE)),"C/PalabrasClaves","S/PalabrasClaves")),"")</f>
        <v>S/PalabrasClaves</v>
      </c>
      <c r="N915" s="21" t="str">
        <f t="shared" si="11"/>
        <v/>
      </c>
      <c r="O915" s="21"/>
      <c r="P915" s="21" t="s">
        <v>5373</v>
      </c>
      <c r="Q915" s="21"/>
      <c r="R915" s="21" t="str">
        <f>LEFT('2012-2022'!$P915,4)</f>
        <v>2013</v>
      </c>
      <c r="S915" s="21" t="s">
        <v>70</v>
      </c>
      <c r="T915" s="21"/>
      <c r="U915" s="21"/>
      <c r="V915" s="21"/>
      <c r="W915" s="27"/>
      <c r="X915" s="27"/>
      <c r="Y915" s="12"/>
    </row>
    <row r="916" ht="15.75" customHeight="1">
      <c r="A916" s="21">
        <v>2.4155949E7</v>
      </c>
      <c r="B916" s="21" t="s">
        <v>5374</v>
      </c>
      <c r="C916" s="21" t="s">
        <v>5375</v>
      </c>
      <c r="D916" s="21" t="s">
        <v>5376</v>
      </c>
      <c r="E916" s="21" t="s">
        <v>5377</v>
      </c>
      <c r="F916" s="21" t="s">
        <v>2831</v>
      </c>
      <c r="G916" s="21">
        <v>2013.0</v>
      </c>
      <c r="H916" s="26">
        <v>41572.0</v>
      </c>
      <c r="I916" s="21" t="s">
        <v>5378</v>
      </c>
      <c r="J916" s="21"/>
      <c r="K916" s="21" t="s">
        <v>5379</v>
      </c>
      <c r="L916" s="21" t="str">
        <f>IF(ISNUMBER(VLOOKUP(A916,EXCL,1,FALSE)),"Excluido",IF(ISNUMBER(VLOOKUP(A916,POST,1,FALSE)),"PostAlerta",IF(ISNUMBER(VLOOKUP(A916,PRE,1,FALSE)),"PreAlerta","")))</f>
        <v>PreAlerta</v>
      </c>
      <c r="M916" s="21" t="str">
        <f>IF(ISNUMBER(A916),(IF(ISNUMBER(VLOOKUP(A916,KEYWORDS,1,FALSE)),"C/PalabrasClaves","S/PalabrasClaves")),"")</f>
        <v>S/PalabrasClaves</v>
      </c>
      <c r="N916" s="21" t="str">
        <f t="shared" si="11"/>
        <v/>
      </c>
      <c r="O916" s="21"/>
      <c r="P916" s="21" t="s">
        <v>5380</v>
      </c>
      <c r="Q916" s="21"/>
      <c r="R916" s="21" t="str">
        <f>LEFT('2012-2022'!$P916,4)</f>
        <v>2013</v>
      </c>
      <c r="S916" s="21" t="s">
        <v>70</v>
      </c>
      <c r="T916" s="21"/>
      <c r="U916" s="21"/>
      <c r="V916" s="21"/>
      <c r="W916" s="27"/>
      <c r="X916" s="27"/>
      <c r="Y916" s="28"/>
    </row>
    <row r="917" ht="15.75" customHeight="1">
      <c r="A917" s="21">
        <v>2.4012123E7</v>
      </c>
      <c r="B917" s="21" t="s">
        <v>5381</v>
      </c>
      <c r="C917" s="21" t="s">
        <v>5382</v>
      </c>
      <c r="D917" s="21" t="s">
        <v>5383</v>
      </c>
      <c r="E917" s="21" t="s">
        <v>3444</v>
      </c>
      <c r="F917" s="21" t="s">
        <v>5384</v>
      </c>
      <c r="G917" s="21">
        <v>2013.0</v>
      </c>
      <c r="H917" s="26">
        <v>41527.0</v>
      </c>
      <c r="I917" s="21"/>
      <c r="J917" s="21"/>
      <c r="K917" s="21" t="s">
        <v>5385</v>
      </c>
      <c r="L917" s="21" t="str">
        <f>IF(ISNUMBER(VLOOKUP(A917,EXCL,1,FALSE)),"Excluido",IF(ISNUMBER(VLOOKUP(A917,POST,1,FALSE)),"PostAlerta",IF(ISNUMBER(VLOOKUP(A917,PRE,1,FALSE)),"PreAlerta","")))</f>
        <v>PreAlerta</v>
      </c>
      <c r="M917" s="21" t="str">
        <f>IF(ISNUMBER(A917),(IF(ISNUMBER(VLOOKUP(A917,KEYWORDS,1,FALSE)),"C/PalabrasClaves","S/PalabrasClaves")),"")</f>
        <v>C/PalabrasClaves</v>
      </c>
      <c r="N917" s="21" t="str">
        <f t="shared" si="11"/>
        <v/>
      </c>
      <c r="O917" s="21"/>
      <c r="P917" s="21" t="s">
        <v>5386</v>
      </c>
      <c r="Q917" s="21"/>
      <c r="R917" s="21" t="str">
        <f>LEFT('2012-2022'!$P917,4)</f>
        <v>2013</v>
      </c>
      <c r="S917" s="21" t="s">
        <v>70</v>
      </c>
      <c r="T917" s="21"/>
      <c r="U917" s="21"/>
      <c r="V917" s="21"/>
      <c r="W917" s="27"/>
      <c r="X917" s="27"/>
      <c r="Y917" s="12"/>
    </row>
    <row r="918" ht="15.75" customHeight="1">
      <c r="A918" s="21">
        <v>2.402958E7</v>
      </c>
      <c r="B918" s="21" t="s">
        <v>5387</v>
      </c>
      <c r="C918" s="21" t="s">
        <v>5388</v>
      </c>
      <c r="D918" s="21" t="s">
        <v>5389</v>
      </c>
      <c r="E918" s="21" t="s">
        <v>5390</v>
      </c>
      <c r="F918" s="21" t="s">
        <v>5391</v>
      </c>
      <c r="G918" s="21">
        <v>2013.0</v>
      </c>
      <c r="H918" s="26">
        <v>41531.0</v>
      </c>
      <c r="I918" s="21"/>
      <c r="J918" s="21"/>
      <c r="K918" s="21" t="s">
        <v>5392</v>
      </c>
      <c r="L918" s="21" t="str">
        <f>IF(ISNUMBER(VLOOKUP(A918,EXCL,1,FALSE)),"Excluido",IF(ISNUMBER(VLOOKUP(A918,POST,1,FALSE)),"PostAlerta",IF(ISNUMBER(VLOOKUP(A918,PRE,1,FALSE)),"PreAlerta","")))</f>
        <v>PreAlerta</v>
      </c>
      <c r="M918" s="21" t="str">
        <f>IF(ISNUMBER(A918),(IF(ISNUMBER(VLOOKUP(A918,KEYWORDS,1,FALSE)),"C/PalabrasClaves","S/PalabrasClaves")),"")</f>
        <v>S/PalabrasClaves</v>
      </c>
      <c r="N918" s="21" t="str">
        <f t="shared" si="11"/>
        <v/>
      </c>
      <c r="O918" s="21"/>
      <c r="P918" s="21" t="s">
        <v>5386</v>
      </c>
      <c r="Q918" s="21"/>
      <c r="R918" s="21" t="str">
        <f>LEFT('2012-2022'!$P918,4)</f>
        <v>2013</v>
      </c>
      <c r="S918" s="21" t="s">
        <v>70</v>
      </c>
      <c r="T918" s="21"/>
      <c r="U918" s="21"/>
      <c r="V918" s="21"/>
      <c r="W918" s="27"/>
      <c r="X918" s="27"/>
      <c r="Y918" s="28"/>
    </row>
    <row r="919" ht="15.75" customHeight="1">
      <c r="A919" s="21">
        <v>2.4146844E7</v>
      </c>
      <c r="B919" s="21" t="s">
        <v>5393</v>
      </c>
      <c r="C919" s="21" t="s">
        <v>5394</v>
      </c>
      <c r="D919" s="21" t="s">
        <v>5395</v>
      </c>
      <c r="E919" s="21" t="s">
        <v>5396</v>
      </c>
      <c r="F919" s="21" t="s">
        <v>2831</v>
      </c>
      <c r="G919" s="21">
        <v>2013.0</v>
      </c>
      <c r="H919" s="26">
        <v>41570.0</v>
      </c>
      <c r="I919" s="21" t="s">
        <v>5397</v>
      </c>
      <c r="J919" s="21"/>
      <c r="K919" s="21" t="s">
        <v>5398</v>
      </c>
      <c r="L919" s="21" t="str">
        <f>IF(ISNUMBER(VLOOKUP(A919,EXCL,1,FALSE)),"Excluido",IF(ISNUMBER(VLOOKUP(A919,POST,1,FALSE)),"PostAlerta",IF(ISNUMBER(VLOOKUP(A919,PRE,1,FALSE)),"PreAlerta","")))</f>
        <v>PreAlerta</v>
      </c>
      <c r="M919" s="21" t="str">
        <f>IF(ISNUMBER(A919),(IF(ISNUMBER(VLOOKUP(A919,KEYWORDS,1,FALSE)),"C/PalabrasClaves","S/PalabrasClaves")),"")</f>
        <v>S/PalabrasClaves</v>
      </c>
      <c r="N919" s="21" t="str">
        <f t="shared" si="11"/>
        <v/>
      </c>
      <c r="O919" s="21"/>
      <c r="P919" s="21" t="s">
        <v>5399</v>
      </c>
      <c r="Q919" s="21"/>
      <c r="R919" s="21" t="str">
        <f>LEFT('2012-2022'!$P919,4)</f>
        <v>2013</v>
      </c>
      <c r="S919" s="21" t="s">
        <v>70</v>
      </c>
      <c r="T919" s="21"/>
      <c r="U919" s="21"/>
      <c r="V919" s="21"/>
      <c r="W919" s="27"/>
      <c r="X919" s="27"/>
      <c r="Y919" s="12"/>
    </row>
    <row r="920" ht="15.75" customHeight="1">
      <c r="A920" s="21">
        <v>2.4147043E7</v>
      </c>
      <c r="B920" s="21" t="s">
        <v>5400</v>
      </c>
      <c r="C920" s="21" t="s">
        <v>5401</v>
      </c>
      <c r="D920" s="21" t="s">
        <v>5402</v>
      </c>
      <c r="E920" s="21" t="s">
        <v>5403</v>
      </c>
      <c r="F920" s="21" t="s">
        <v>2831</v>
      </c>
      <c r="G920" s="21">
        <v>2013.0</v>
      </c>
      <c r="H920" s="26">
        <v>41570.0</v>
      </c>
      <c r="I920" s="21" t="s">
        <v>5404</v>
      </c>
      <c r="J920" s="21"/>
      <c r="K920" s="21" t="s">
        <v>5405</v>
      </c>
      <c r="L920" s="21" t="str">
        <f>IF(ISNUMBER(VLOOKUP(A920,EXCL,1,FALSE)),"Excluido",IF(ISNUMBER(VLOOKUP(A920,POST,1,FALSE)),"PostAlerta",IF(ISNUMBER(VLOOKUP(A920,PRE,1,FALSE)),"PreAlerta","")))</f>
        <v>PreAlerta</v>
      </c>
      <c r="M920" s="21" t="str">
        <f>IF(ISNUMBER(A920),(IF(ISNUMBER(VLOOKUP(A920,KEYWORDS,1,FALSE)),"C/PalabrasClaves","S/PalabrasClaves")),"")</f>
        <v>S/PalabrasClaves</v>
      </c>
      <c r="N920" s="21" t="str">
        <f t="shared" si="11"/>
        <v/>
      </c>
      <c r="O920" s="21"/>
      <c r="P920" s="21" t="s">
        <v>5406</v>
      </c>
      <c r="Q920" s="21"/>
      <c r="R920" s="21" t="str">
        <f>LEFT('2012-2022'!$P920,4)</f>
        <v>2013</v>
      </c>
      <c r="S920" s="21" t="s">
        <v>70</v>
      </c>
      <c r="T920" s="21"/>
      <c r="U920" s="21"/>
      <c r="V920" s="21"/>
      <c r="W920" s="27"/>
      <c r="X920" s="27"/>
      <c r="Y920" s="28"/>
    </row>
    <row r="921" ht="15.75" customHeight="1">
      <c r="A921" s="21">
        <v>2.3906808E7</v>
      </c>
      <c r="B921" s="21" t="s">
        <v>5407</v>
      </c>
      <c r="C921" s="21" t="s">
        <v>5408</v>
      </c>
      <c r="D921" s="21" t="s">
        <v>5409</v>
      </c>
      <c r="E921" s="21" t="s">
        <v>5410</v>
      </c>
      <c r="F921" s="21" t="s">
        <v>842</v>
      </c>
      <c r="G921" s="21">
        <v>2013.0</v>
      </c>
      <c r="H921" s="26">
        <v>41489.0</v>
      </c>
      <c r="I921" s="21"/>
      <c r="J921" s="21"/>
      <c r="K921" s="21" t="s">
        <v>5411</v>
      </c>
      <c r="L921" s="21" t="str">
        <f>IF(ISNUMBER(VLOOKUP(A921,EXCL,1,FALSE)),"Excluido",IF(ISNUMBER(VLOOKUP(A921,POST,1,FALSE)),"PostAlerta",IF(ISNUMBER(VLOOKUP(A921,PRE,1,FALSE)),"PreAlerta","")))</f>
        <v>PreAlerta</v>
      </c>
      <c r="M921" s="21" t="str">
        <f>IF(ISNUMBER(A921),(IF(ISNUMBER(VLOOKUP(A921,KEYWORDS,1,FALSE)),"C/PalabrasClaves","S/PalabrasClaves")),"")</f>
        <v>S/PalabrasClaves</v>
      </c>
      <c r="N921" s="21" t="str">
        <f t="shared" si="11"/>
        <v/>
      </c>
      <c r="O921" s="21"/>
      <c r="P921" s="21" t="s">
        <v>5412</v>
      </c>
      <c r="Q921" s="21"/>
      <c r="R921" s="21" t="str">
        <f>LEFT('2012-2022'!$P921,4)</f>
        <v>2013</v>
      </c>
      <c r="S921" s="21" t="s">
        <v>70</v>
      </c>
      <c r="T921" s="21"/>
      <c r="U921" s="21"/>
      <c r="V921" s="21"/>
      <c r="W921" s="27"/>
      <c r="X921" s="27"/>
      <c r="Y921" s="12"/>
    </row>
    <row r="922" ht="15.75" customHeight="1">
      <c r="A922" s="21">
        <v>2.4167608E7</v>
      </c>
      <c r="B922" s="21" t="s">
        <v>5413</v>
      </c>
      <c r="C922" s="21" t="s">
        <v>5414</v>
      </c>
      <c r="D922" s="21" t="s">
        <v>5415</v>
      </c>
      <c r="E922" s="21" t="s">
        <v>1747</v>
      </c>
      <c r="F922" s="21" t="s">
        <v>2831</v>
      </c>
      <c r="G922" s="21">
        <v>2013.0</v>
      </c>
      <c r="H922" s="26">
        <v>41577.0</v>
      </c>
      <c r="I922" s="21" t="s">
        <v>5416</v>
      </c>
      <c r="J922" s="21"/>
      <c r="K922" s="21" t="s">
        <v>5417</v>
      </c>
      <c r="L922" s="21" t="str">
        <f>IF(ISNUMBER(VLOOKUP(A922,EXCL,1,FALSE)),"Excluido",IF(ISNUMBER(VLOOKUP(A922,POST,1,FALSE)),"PostAlerta",IF(ISNUMBER(VLOOKUP(A922,PRE,1,FALSE)),"PreAlerta","")))</f>
        <v>Excluido</v>
      </c>
      <c r="M922" s="21" t="str">
        <f>IF(ISNUMBER(A922),(IF(ISNUMBER(VLOOKUP(A922,KEYWORDS,1,FALSE)),"C/PalabrasClaves","S/PalabrasClaves")),"")</f>
        <v>S/PalabrasClaves</v>
      </c>
      <c r="N922" s="21" t="str">
        <f t="shared" si="11"/>
        <v/>
      </c>
      <c r="O922" s="21"/>
      <c r="P922" s="21" t="s">
        <v>5418</v>
      </c>
      <c r="Q922" s="21"/>
      <c r="R922" s="21" t="str">
        <f>LEFT('2012-2022'!$P922,4)</f>
        <v>2013</v>
      </c>
      <c r="S922" s="21" t="s">
        <v>70</v>
      </c>
      <c r="T922" s="21"/>
      <c r="U922" s="21"/>
      <c r="V922" s="21"/>
      <c r="W922" s="27"/>
      <c r="X922" s="27"/>
      <c r="Y922" s="28"/>
    </row>
    <row r="923" ht="15.75" customHeight="1">
      <c r="A923" s="21">
        <v>2.4383453E7</v>
      </c>
      <c r="B923" s="21" t="s">
        <v>5419</v>
      </c>
      <c r="C923" s="21" t="s">
        <v>5420</v>
      </c>
      <c r="D923" s="21" t="s">
        <v>5421</v>
      </c>
      <c r="E923" s="21" t="s">
        <v>5422</v>
      </c>
      <c r="F923" s="21" t="s">
        <v>332</v>
      </c>
      <c r="G923" s="21">
        <v>2013.0</v>
      </c>
      <c r="H923" s="26">
        <v>41643.0</v>
      </c>
      <c r="I923" s="21" t="s">
        <v>5423</v>
      </c>
      <c r="J923" s="21"/>
      <c r="K923" s="21" t="s">
        <v>5424</v>
      </c>
      <c r="L923" s="21" t="str">
        <f>IF(ISNUMBER(VLOOKUP(A923,EXCL,1,FALSE)),"Excluido",IF(ISNUMBER(VLOOKUP(A923,POST,1,FALSE)),"PostAlerta",IF(ISNUMBER(VLOOKUP(A923,PRE,1,FALSE)),"PreAlerta","")))</f>
        <v>PreAlerta</v>
      </c>
      <c r="M923" s="21" t="str">
        <f>IF(ISNUMBER(A923),(IF(ISNUMBER(VLOOKUP(A923,KEYWORDS,1,FALSE)),"C/PalabrasClaves","S/PalabrasClaves")),"")</f>
        <v>S/PalabrasClaves</v>
      </c>
      <c r="N923" s="21" t="str">
        <f t="shared" si="11"/>
        <v/>
      </c>
      <c r="O923" s="21"/>
      <c r="P923" s="21" t="s">
        <v>5418</v>
      </c>
      <c r="Q923" s="21"/>
      <c r="R923" s="21" t="str">
        <f>LEFT('2012-2022'!$P923,4)</f>
        <v>2013</v>
      </c>
      <c r="S923" s="21" t="s">
        <v>70</v>
      </c>
      <c r="T923" s="21"/>
      <c r="U923" s="21"/>
      <c r="V923" s="21"/>
      <c r="W923" s="27"/>
      <c r="X923" s="27"/>
      <c r="Y923" s="12"/>
    </row>
    <row r="924" ht="15.75" customHeight="1">
      <c r="A924" s="21">
        <v>2.390706E7</v>
      </c>
      <c r="B924" s="21" t="s">
        <v>5425</v>
      </c>
      <c r="C924" s="21" t="s">
        <v>5426</v>
      </c>
      <c r="D924" s="21" t="s">
        <v>5427</v>
      </c>
      <c r="E924" s="21" t="s">
        <v>4173</v>
      </c>
      <c r="F924" s="21" t="s">
        <v>354</v>
      </c>
      <c r="G924" s="21">
        <v>2013.0</v>
      </c>
      <c r="H924" s="26">
        <v>41489.0</v>
      </c>
      <c r="I924" s="21"/>
      <c r="J924" s="21"/>
      <c r="K924" s="21" t="s">
        <v>5428</v>
      </c>
      <c r="L924" s="21" t="str">
        <f>IF(ISNUMBER(VLOOKUP(A924,EXCL,1,FALSE)),"Excluido",IF(ISNUMBER(VLOOKUP(A924,POST,1,FALSE)),"PostAlerta",IF(ISNUMBER(VLOOKUP(A924,PRE,1,FALSE)),"PreAlerta","")))</f>
        <v>PreAlerta</v>
      </c>
      <c r="M924" s="21" t="str">
        <f>IF(ISNUMBER(A924),(IF(ISNUMBER(VLOOKUP(A924,KEYWORDS,1,FALSE)),"C/PalabrasClaves","S/PalabrasClaves")),"")</f>
        <v>S/PalabrasClaves</v>
      </c>
      <c r="N924" s="21" t="str">
        <f t="shared" si="11"/>
        <v/>
      </c>
      <c r="O924" s="21"/>
      <c r="P924" s="21" t="s">
        <v>5429</v>
      </c>
      <c r="Q924" s="21"/>
      <c r="R924" s="21" t="str">
        <f>LEFT('2012-2022'!$P924,4)</f>
        <v>2013</v>
      </c>
      <c r="S924" s="21" t="s">
        <v>70</v>
      </c>
      <c r="T924" s="21"/>
      <c r="U924" s="21"/>
      <c r="V924" s="21"/>
      <c r="W924" s="27"/>
      <c r="X924" s="27"/>
      <c r="Y924" s="28"/>
    </row>
    <row r="925" ht="15.75" customHeight="1">
      <c r="A925" s="21">
        <v>2.4499619E7</v>
      </c>
      <c r="B925" s="21" t="s">
        <v>5430</v>
      </c>
      <c r="C925" s="21" t="s">
        <v>5431</v>
      </c>
      <c r="D925" s="21" t="s">
        <v>5432</v>
      </c>
      <c r="E925" s="21" t="s">
        <v>5433</v>
      </c>
      <c r="F925" s="21" t="s">
        <v>332</v>
      </c>
      <c r="G925" s="21">
        <v>2013.0</v>
      </c>
      <c r="H925" s="26">
        <v>41677.0</v>
      </c>
      <c r="I925" s="21" t="s">
        <v>5434</v>
      </c>
      <c r="J925" s="21"/>
      <c r="K925" s="21" t="s">
        <v>5435</v>
      </c>
      <c r="L925" s="21" t="str">
        <f>IF(ISNUMBER(VLOOKUP(A925,EXCL,1,FALSE)),"Excluido",IF(ISNUMBER(VLOOKUP(A925,POST,1,FALSE)),"PostAlerta",IF(ISNUMBER(VLOOKUP(A925,PRE,1,FALSE)),"PreAlerta","")))</f>
        <v>PreAlerta</v>
      </c>
      <c r="M925" s="21" t="str">
        <f>IF(ISNUMBER(A925),(IF(ISNUMBER(VLOOKUP(A925,KEYWORDS,1,FALSE)),"C/PalabrasClaves","S/PalabrasClaves")),"")</f>
        <v>S/PalabrasClaves</v>
      </c>
      <c r="N925" s="21" t="str">
        <f t="shared" si="11"/>
        <v/>
      </c>
      <c r="O925" s="21"/>
      <c r="P925" s="21" t="s">
        <v>5436</v>
      </c>
      <c r="Q925" s="21"/>
      <c r="R925" s="21" t="str">
        <f>LEFT('2012-2022'!$P925,4)</f>
        <v>2013</v>
      </c>
      <c r="S925" s="21" t="s">
        <v>70</v>
      </c>
      <c r="T925" s="21"/>
      <c r="U925" s="21"/>
      <c r="V925" s="21"/>
      <c r="W925" s="27"/>
      <c r="X925" s="27"/>
      <c r="Y925" s="12"/>
    </row>
    <row r="926" ht="15.75" customHeight="1">
      <c r="A926" s="21">
        <v>2.4499627E7</v>
      </c>
      <c r="B926" s="21" t="s">
        <v>5437</v>
      </c>
      <c r="C926" s="21" t="s">
        <v>5438</v>
      </c>
      <c r="D926" s="21" t="s">
        <v>5439</v>
      </c>
      <c r="E926" s="21" t="s">
        <v>4561</v>
      </c>
      <c r="F926" s="21" t="s">
        <v>332</v>
      </c>
      <c r="G926" s="21">
        <v>2013.0</v>
      </c>
      <c r="H926" s="26">
        <v>41677.0</v>
      </c>
      <c r="I926" s="21" t="s">
        <v>5440</v>
      </c>
      <c r="J926" s="21"/>
      <c r="K926" s="21" t="s">
        <v>5441</v>
      </c>
      <c r="L926" s="21" t="str">
        <f>IF(ISNUMBER(VLOOKUP(A926,EXCL,1,FALSE)),"Excluido",IF(ISNUMBER(VLOOKUP(A926,POST,1,FALSE)),"PostAlerta",IF(ISNUMBER(VLOOKUP(A926,PRE,1,FALSE)),"PreAlerta","")))</f>
        <v>PreAlerta</v>
      </c>
      <c r="M926" s="21" t="str">
        <f>IF(ISNUMBER(A926),(IF(ISNUMBER(VLOOKUP(A926,KEYWORDS,1,FALSE)),"C/PalabrasClaves","S/PalabrasClaves")),"")</f>
        <v>S/PalabrasClaves</v>
      </c>
      <c r="N926" s="21" t="str">
        <f t="shared" si="11"/>
        <v/>
      </c>
      <c r="O926" s="21"/>
      <c r="P926" s="21" t="s">
        <v>5442</v>
      </c>
      <c r="Q926" s="21"/>
      <c r="R926" s="21" t="str">
        <f>LEFT('2012-2022'!$P926,4)</f>
        <v>2013</v>
      </c>
      <c r="S926" s="21" t="s">
        <v>70</v>
      </c>
      <c r="T926" s="21"/>
      <c r="U926" s="21"/>
      <c r="V926" s="21"/>
      <c r="W926" s="27"/>
      <c r="X926" s="27"/>
      <c r="Y926" s="28"/>
    </row>
    <row r="927" ht="15.75" customHeight="1">
      <c r="A927" s="21">
        <v>2.3280084E7</v>
      </c>
      <c r="B927" s="21" t="s">
        <v>5443</v>
      </c>
      <c r="C927" s="21" t="s">
        <v>5444</v>
      </c>
      <c r="D927" s="21" t="s">
        <v>5445</v>
      </c>
      <c r="E927" s="21" t="s">
        <v>5446</v>
      </c>
      <c r="F927" s="21" t="s">
        <v>1763</v>
      </c>
      <c r="G927" s="21">
        <v>2013.0</v>
      </c>
      <c r="H927" s="26">
        <v>41277.0</v>
      </c>
      <c r="I927" s="21"/>
      <c r="J927" s="21"/>
      <c r="K927" s="21" t="s">
        <v>5447</v>
      </c>
      <c r="L927" s="21" t="str">
        <f>IF(ISNUMBER(VLOOKUP(A927,EXCL,1,FALSE)),"Excluido",IF(ISNUMBER(VLOOKUP(A927,POST,1,FALSE)),"PostAlerta",IF(ISNUMBER(VLOOKUP(A927,PRE,1,FALSE)),"PreAlerta","")))</f>
        <v>PreAlerta</v>
      </c>
      <c r="M927" s="21" t="str">
        <f>IF(ISNUMBER(A927),(IF(ISNUMBER(VLOOKUP(A927,KEYWORDS,1,FALSE)),"C/PalabrasClaves","S/PalabrasClaves")),"")</f>
        <v>S/PalabrasClaves</v>
      </c>
      <c r="N927" s="21" t="str">
        <f t="shared" si="11"/>
        <v/>
      </c>
      <c r="O927" s="21"/>
      <c r="P927" s="21" t="s">
        <v>5448</v>
      </c>
      <c r="Q927" s="21"/>
      <c r="R927" s="21" t="str">
        <f>LEFT('2012-2022'!$P927,4)</f>
        <v>2013</v>
      </c>
      <c r="S927" s="21" t="s">
        <v>72</v>
      </c>
      <c r="T927" s="21"/>
      <c r="U927" s="21"/>
      <c r="V927" s="21"/>
      <c r="W927" s="27"/>
      <c r="X927" s="27"/>
      <c r="Y927" s="12"/>
    </row>
    <row r="928" ht="15.75" customHeight="1">
      <c r="A928" s="21">
        <v>2.3624621E7</v>
      </c>
      <c r="B928" s="21" t="s">
        <v>5449</v>
      </c>
      <c r="C928" s="21" t="s">
        <v>5450</v>
      </c>
      <c r="D928" s="21" t="s">
        <v>5451</v>
      </c>
      <c r="E928" s="21" t="s">
        <v>5452</v>
      </c>
      <c r="F928" s="21" t="s">
        <v>664</v>
      </c>
      <c r="G928" s="21">
        <v>2013.0</v>
      </c>
      <c r="H928" s="26">
        <v>41394.0</v>
      </c>
      <c r="I928" s="21"/>
      <c r="J928" s="21"/>
      <c r="K928" s="21" t="s">
        <v>5453</v>
      </c>
      <c r="L928" s="21" t="str">
        <f>IF(ISNUMBER(VLOOKUP(A928,EXCL,1,FALSE)),"Excluido",IF(ISNUMBER(VLOOKUP(A928,POST,1,FALSE)),"PostAlerta",IF(ISNUMBER(VLOOKUP(A928,PRE,1,FALSE)),"PreAlerta","")))</f>
        <v>PreAlerta</v>
      </c>
      <c r="M928" s="21" t="str">
        <f>IF(ISNUMBER(A928),(IF(ISNUMBER(VLOOKUP(A928,KEYWORDS,1,FALSE)),"C/PalabrasClaves","S/PalabrasClaves")),"")</f>
        <v>S/PalabrasClaves</v>
      </c>
      <c r="N928" s="21" t="str">
        <f t="shared" si="11"/>
        <v/>
      </c>
      <c r="O928" s="21"/>
      <c r="P928" s="21" t="s">
        <v>5448</v>
      </c>
      <c r="Q928" s="21"/>
      <c r="R928" s="21" t="str">
        <f>LEFT('2012-2022'!$P928,4)</f>
        <v>2013</v>
      </c>
      <c r="S928" s="21" t="s">
        <v>72</v>
      </c>
      <c r="T928" s="21"/>
      <c r="U928" s="21"/>
      <c r="V928" s="21"/>
      <c r="W928" s="27"/>
      <c r="X928" s="27"/>
      <c r="Y928" s="28"/>
    </row>
    <row r="929" ht="15.75" customHeight="1">
      <c r="A929" s="21">
        <v>2.3660513E7</v>
      </c>
      <c r="B929" s="21" t="s">
        <v>5454</v>
      </c>
      <c r="C929" s="21" t="s">
        <v>5455</v>
      </c>
      <c r="D929" s="21" t="s">
        <v>5456</v>
      </c>
      <c r="E929" s="21" t="s">
        <v>5457</v>
      </c>
      <c r="F929" s="21" t="s">
        <v>214</v>
      </c>
      <c r="G929" s="21">
        <v>2013.0</v>
      </c>
      <c r="H929" s="26">
        <v>41405.0</v>
      </c>
      <c r="I929" s="21"/>
      <c r="J929" s="21"/>
      <c r="K929" s="21" t="s">
        <v>5458</v>
      </c>
      <c r="L929" s="21" t="str">
        <f>IF(ISNUMBER(VLOOKUP(A929,EXCL,1,FALSE)),"Excluido",IF(ISNUMBER(VLOOKUP(A929,POST,1,FALSE)),"PostAlerta",IF(ISNUMBER(VLOOKUP(A929,PRE,1,FALSE)),"PreAlerta","")))</f>
        <v>PreAlerta</v>
      </c>
      <c r="M929" s="21" t="str">
        <f>IF(ISNUMBER(A929),(IF(ISNUMBER(VLOOKUP(A929,KEYWORDS,1,FALSE)),"C/PalabrasClaves","S/PalabrasClaves")),"")</f>
        <v>S/PalabrasClaves</v>
      </c>
      <c r="N929" s="21" t="str">
        <f t="shared" si="11"/>
        <v/>
      </c>
      <c r="O929" s="21"/>
      <c r="P929" s="21" t="s">
        <v>5448</v>
      </c>
      <c r="Q929" s="21"/>
      <c r="R929" s="21" t="str">
        <f>LEFT('2012-2022'!$P929,4)</f>
        <v>2013</v>
      </c>
      <c r="S929" s="21" t="s">
        <v>72</v>
      </c>
      <c r="T929" s="21"/>
      <c r="U929" s="21"/>
      <c r="V929" s="21"/>
      <c r="W929" s="27"/>
      <c r="X929" s="27"/>
      <c r="Y929" s="12"/>
    </row>
    <row r="930" ht="15.75" customHeight="1">
      <c r="A930" s="21">
        <v>2.3743544E7</v>
      </c>
      <c r="B930" s="21" t="s">
        <v>5459</v>
      </c>
      <c r="C930" s="21" t="s">
        <v>5460</v>
      </c>
      <c r="D930" s="21" t="s">
        <v>5461</v>
      </c>
      <c r="E930" s="21" t="s">
        <v>5462</v>
      </c>
      <c r="F930" s="21" t="s">
        <v>4983</v>
      </c>
      <c r="G930" s="21">
        <v>2013.0</v>
      </c>
      <c r="H930" s="26">
        <v>41433.0</v>
      </c>
      <c r="I930" s="21"/>
      <c r="J930" s="21"/>
      <c r="K930" s="21" t="s">
        <v>5463</v>
      </c>
      <c r="L930" s="21" t="str">
        <f>IF(ISNUMBER(VLOOKUP(A930,EXCL,1,FALSE)),"Excluido",IF(ISNUMBER(VLOOKUP(A930,POST,1,FALSE)),"PostAlerta",IF(ISNUMBER(VLOOKUP(A930,PRE,1,FALSE)),"PreAlerta","")))</f>
        <v>PreAlerta</v>
      </c>
      <c r="M930" s="21" t="str">
        <f>IF(ISNUMBER(A930),(IF(ISNUMBER(VLOOKUP(A930,KEYWORDS,1,FALSE)),"C/PalabrasClaves","S/PalabrasClaves")),"")</f>
        <v>S/PalabrasClaves</v>
      </c>
      <c r="N930" s="21" t="str">
        <f t="shared" si="11"/>
        <v/>
      </c>
      <c r="O930" s="21"/>
      <c r="P930" s="21" t="s">
        <v>5448</v>
      </c>
      <c r="Q930" s="21"/>
      <c r="R930" s="21" t="str">
        <f>LEFT('2012-2022'!$P930,4)</f>
        <v>2013</v>
      </c>
      <c r="S930" s="21" t="s">
        <v>72</v>
      </c>
      <c r="T930" s="21"/>
      <c r="U930" s="21"/>
      <c r="V930" s="21"/>
      <c r="W930" s="27"/>
      <c r="X930" s="27"/>
      <c r="Y930" s="28"/>
    </row>
    <row r="931" ht="15.75" customHeight="1">
      <c r="A931" s="21">
        <v>2.3802876E7</v>
      </c>
      <c r="B931" s="21" t="s">
        <v>5464</v>
      </c>
      <c r="C931" s="21" t="s">
        <v>5465</v>
      </c>
      <c r="D931" s="21" t="s">
        <v>5466</v>
      </c>
      <c r="E931" s="21" t="s">
        <v>3848</v>
      </c>
      <c r="F931" s="21" t="s">
        <v>4445</v>
      </c>
      <c r="G931" s="21">
        <v>2013.0</v>
      </c>
      <c r="H931" s="26">
        <v>41453.0</v>
      </c>
      <c r="I931" s="21"/>
      <c r="J931" s="21"/>
      <c r="K931" s="21" t="s">
        <v>5467</v>
      </c>
      <c r="L931" s="21" t="str">
        <f>IF(ISNUMBER(VLOOKUP(A931,EXCL,1,FALSE)),"Excluido",IF(ISNUMBER(VLOOKUP(A931,POST,1,FALSE)),"PostAlerta",IF(ISNUMBER(VLOOKUP(A931,PRE,1,FALSE)),"PreAlerta","")))</f>
        <v>PreAlerta</v>
      </c>
      <c r="M931" s="21" t="str">
        <f>IF(ISNUMBER(A931),(IF(ISNUMBER(VLOOKUP(A931,KEYWORDS,1,FALSE)),"C/PalabrasClaves","S/PalabrasClaves")),"")</f>
        <v>S/PalabrasClaves</v>
      </c>
      <c r="N931" s="21" t="str">
        <f t="shared" si="11"/>
        <v/>
      </c>
      <c r="O931" s="21"/>
      <c r="P931" s="21" t="s">
        <v>5448</v>
      </c>
      <c r="Q931" s="21"/>
      <c r="R931" s="21" t="str">
        <f>LEFT('2012-2022'!$P931,4)</f>
        <v>2013</v>
      </c>
      <c r="S931" s="21" t="s">
        <v>72</v>
      </c>
      <c r="T931" s="21"/>
      <c r="U931" s="21"/>
      <c r="V931" s="21"/>
      <c r="W931" s="27"/>
      <c r="X931" s="27"/>
      <c r="Y931" s="12"/>
    </row>
    <row r="932" ht="15.75" customHeight="1">
      <c r="A932" s="21">
        <v>2.387128E7</v>
      </c>
      <c r="B932" s="21" t="s">
        <v>5468</v>
      </c>
      <c r="C932" s="21" t="s">
        <v>5469</v>
      </c>
      <c r="D932" s="21" t="s">
        <v>5470</v>
      </c>
      <c r="E932" s="21" t="s">
        <v>1277</v>
      </c>
      <c r="F932" s="21" t="s">
        <v>208</v>
      </c>
      <c r="G932" s="21">
        <v>2013.0</v>
      </c>
      <c r="H932" s="26">
        <v>41478.0</v>
      </c>
      <c r="I932" s="21"/>
      <c r="J932" s="21"/>
      <c r="K932" s="21" t="s">
        <v>5471</v>
      </c>
      <c r="L932" s="21" t="str">
        <f>IF(ISNUMBER(VLOOKUP(A932,EXCL,1,FALSE)),"Excluido",IF(ISNUMBER(VLOOKUP(A932,POST,1,FALSE)),"PostAlerta",IF(ISNUMBER(VLOOKUP(A932,PRE,1,FALSE)),"PreAlerta","")))</f>
        <v>PreAlerta</v>
      </c>
      <c r="M932" s="21" t="str">
        <f>IF(ISNUMBER(A932),(IF(ISNUMBER(VLOOKUP(A932,KEYWORDS,1,FALSE)),"C/PalabrasClaves","S/PalabrasClaves")),"")</f>
        <v>S/PalabrasClaves</v>
      </c>
      <c r="N932" s="21" t="str">
        <f t="shared" si="11"/>
        <v/>
      </c>
      <c r="O932" s="21"/>
      <c r="P932" s="21" t="s">
        <v>5448</v>
      </c>
      <c r="Q932" s="21"/>
      <c r="R932" s="21" t="str">
        <f>LEFT('2012-2022'!$P932,4)</f>
        <v>2013</v>
      </c>
      <c r="S932" s="21" t="s">
        <v>72</v>
      </c>
      <c r="T932" s="21"/>
      <c r="U932" s="21"/>
      <c r="V932" s="21"/>
      <c r="W932" s="27"/>
      <c r="X932" s="27"/>
      <c r="Y932" s="28"/>
    </row>
    <row r="933" ht="15.75" customHeight="1">
      <c r="A933" s="21">
        <v>2.3891643E7</v>
      </c>
      <c r="B933" s="21" t="s">
        <v>5472</v>
      </c>
      <c r="C933" s="21" t="s">
        <v>5473</v>
      </c>
      <c r="D933" s="21" t="s">
        <v>5474</v>
      </c>
      <c r="E933" s="21" t="s">
        <v>5475</v>
      </c>
      <c r="F933" s="21" t="s">
        <v>208</v>
      </c>
      <c r="G933" s="21">
        <v>2013.0</v>
      </c>
      <c r="H933" s="26">
        <v>41485.0</v>
      </c>
      <c r="I933" s="21"/>
      <c r="J933" s="21"/>
      <c r="K933" s="21" t="s">
        <v>5476</v>
      </c>
      <c r="L933" s="21" t="str">
        <f>IF(ISNUMBER(VLOOKUP(A933,EXCL,1,FALSE)),"Excluido",IF(ISNUMBER(VLOOKUP(A933,POST,1,FALSE)),"PostAlerta",IF(ISNUMBER(VLOOKUP(A933,PRE,1,FALSE)),"PreAlerta","")))</f>
        <v>PreAlerta</v>
      </c>
      <c r="M933" s="21" t="str">
        <f>IF(ISNUMBER(A933),(IF(ISNUMBER(VLOOKUP(A933,KEYWORDS,1,FALSE)),"C/PalabrasClaves","S/PalabrasClaves")),"")</f>
        <v>S/PalabrasClaves</v>
      </c>
      <c r="N933" s="21" t="str">
        <f t="shared" si="11"/>
        <v/>
      </c>
      <c r="O933" s="21"/>
      <c r="P933" s="21" t="s">
        <v>5448</v>
      </c>
      <c r="Q933" s="21"/>
      <c r="R933" s="21" t="str">
        <f>LEFT('2012-2022'!$P933,4)</f>
        <v>2013</v>
      </c>
      <c r="S933" s="21" t="s">
        <v>72</v>
      </c>
      <c r="T933" s="21"/>
      <c r="U933" s="21"/>
      <c r="V933" s="21"/>
      <c r="W933" s="27"/>
      <c r="X933" s="27"/>
      <c r="Y933" s="12"/>
    </row>
    <row r="934" ht="15.75" customHeight="1">
      <c r="A934" s="21">
        <v>2.3986574E7</v>
      </c>
      <c r="B934" s="21" t="s">
        <v>5477</v>
      </c>
      <c r="C934" s="21" t="s">
        <v>5478</v>
      </c>
      <c r="D934" s="21" t="s">
        <v>5479</v>
      </c>
      <c r="E934" s="21" t="s">
        <v>5480</v>
      </c>
      <c r="F934" s="21" t="s">
        <v>2756</v>
      </c>
      <c r="G934" s="21">
        <v>2013.0</v>
      </c>
      <c r="H934" s="26">
        <v>41516.0</v>
      </c>
      <c r="I934" s="21" t="s">
        <v>5481</v>
      </c>
      <c r="J934" s="21"/>
      <c r="K934" s="21" t="s">
        <v>5482</v>
      </c>
      <c r="L934" s="21" t="str">
        <f>IF(ISNUMBER(VLOOKUP(A934,EXCL,1,FALSE)),"Excluido",IF(ISNUMBER(VLOOKUP(A934,POST,1,FALSE)),"PostAlerta",IF(ISNUMBER(VLOOKUP(A934,PRE,1,FALSE)),"PreAlerta","")))</f>
        <v>PreAlerta</v>
      </c>
      <c r="M934" s="21" t="str">
        <f>IF(ISNUMBER(A934),(IF(ISNUMBER(VLOOKUP(A934,KEYWORDS,1,FALSE)),"C/PalabrasClaves","S/PalabrasClaves")),"")</f>
        <v>S/PalabrasClaves</v>
      </c>
      <c r="N934" s="21" t="str">
        <f t="shared" si="11"/>
        <v/>
      </c>
      <c r="O934" s="21"/>
      <c r="P934" s="21" t="s">
        <v>5448</v>
      </c>
      <c r="Q934" s="21"/>
      <c r="R934" s="21" t="str">
        <f>LEFT('2012-2022'!$P934,4)</f>
        <v>2013</v>
      </c>
      <c r="S934" s="21" t="s">
        <v>72</v>
      </c>
      <c r="T934" s="21"/>
      <c r="U934" s="21"/>
      <c r="V934" s="21"/>
      <c r="W934" s="27"/>
      <c r="X934" s="27"/>
      <c r="Y934" s="28"/>
    </row>
    <row r="935" ht="15.75" customHeight="1">
      <c r="A935" s="21">
        <v>2.4014528E7</v>
      </c>
      <c r="B935" s="21" t="s">
        <v>5483</v>
      </c>
      <c r="C935" s="21" t="s">
        <v>5484</v>
      </c>
      <c r="D935" s="21" t="s">
        <v>5485</v>
      </c>
      <c r="E935" s="21" t="s">
        <v>5486</v>
      </c>
      <c r="F935" s="21" t="s">
        <v>182</v>
      </c>
      <c r="G935" s="21">
        <v>2013.0</v>
      </c>
      <c r="H935" s="26">
        <v>41527.0</v>
      </c>
      <c r="I935" s="21" t="s">
        <v>5487</v>
      </c>
      <c r="J935" s="21"/>
      <c r="K935" s="21" t="s">
        <v>5488</v>
      </c>
      <c r="L935" s="21" t="str">
        <f>IF(ISNUMBER(VLOOKUP(A935,EXCL,1,FALSE)),"Excluido",IF(ISNUMBER(VLOOKUP(A935,POST,1,FALSE)),"PostAlerta",IF(ISNUMBER(VLOOKUP(A935,PRE,1,FALSE)),"PreAlerta","")))</f>
        <v>PreAlerta</v>
      </c>
      <c r="M935" s="21" t="str">
        <f>IF(ISNUMBER(A935),(IF(ISNUMBER(VLOOKUP(A935,KEYWORDS,1,FALSE)),"C/PalabrasClaves","S/PalabrasClaves")),"")</f>
        <v>S/PalabrasClaves</v>
      </c>
      <c r="N935" s="21" t="str">
        <f t="shared" si="11"/>
        <v/>
      </c>
      <c r="O935" s="21"/>
      <c r="P935" s="21" t="s">
        <v>5448</v>
      </c>
      <c r="Q935" s="21"/>
      <c r="R935" s="21" t="str">
        <f>LEFT('2012-2022'!$P935,4)</f>
        <v>2013</v>
      </c>
      <c r="S935" s="21" t="s">
        <v>72</v>
      </c>
      <c r="T935" s="21"/>
      <c r="U935" s="21"/>
      <c r="V935" s="21"/>
      <c r="W935" s="27"/>
      <c r="X935" s="27"/>
      <c r="Y935" s="12"/>
    </row>
    <row r="936" ht="15.75" customHeight="1">
      <c r="A936" s="21">
        <v>2.4080157E7</v>
      </c>
      <c r="B936" s="21" t="s">
        <v>5489</v>
      </c>
      <c r="C936" s="21" t="s">
        <v>5455</v>
      </c>
      <c r="D936" s="21" t="s">
        <v>5490</v>
      </c>
      <c r="E936" s="21" t="s">
        <v>5457</v>
      </c>
      <c r="F936" s="21" t="s">
        <v>214</v>
      </c>
      <c r="G936" s="21">
        <v>2013.0</v>
      </c>
      <c r="H936" s="26">
        <v>41549.0</v>
      </c>
      <c r="I936" s="21"/>
      <c r="J936" s="21"/>
      <c r="K936" s="21" t="s">
        <v>5491</v>
      </c>
      <c r="L936" s="21" t="str">
        <f>IF(ISNUMBER(VLOOKUP(A936,EXCL,1,FALSE)),"Excluido",IF(ISNUMBER(VLOOKUP(A936,POST,1,FALSE)),"PostAlerta",IF(ISNUMBER(VLOOKUP(A936,PRE,1,FALSE)),"PreAlerta","")))</f>
        <v>PreAlerta</v>
      </c>
      <c r="M936" s="21" t="str">
        <f>IF(ISNUMBER(A936),(IF(ISNUMBER(VLOOKUP(A936,KEYWORDS,1,FALSE)),"C/PalabrasClaves","S/PalabrasClaves")),"")</f>
        <v>S/PalabrasClaves</v>
      </c>
      <c r="N936" s="21" t="str">
        <f t="shared" si="11"/>
        <v/>
      </c>
      <c r="O936" s="21"/>
      <c r="P936" s="21" t="s">
        <v>5448</v>
      </c>
      <c r="Q936" s="21"/>
      <c r="R936" s="21" t="str">
        <f>LEFT('2012-2022'!$P936,4)</f>
        <v>2013</v>
      </c>
      <c r="S936" s="21" t="s">
        <v>72</v>
      </c>
      <c r="T936" s="21"/>
      <c r="U936" s="21"/>
      <c r="V936" s="21"/>
      <c r="W936" s="27"/>
      <c r="X936" s="27"/>
      <c r="Y936" s="28"/>
    </row>
    <row r="937" ht="15.75" customHeight="1">
      <c r="A937" s="21">
        <v>2.4107204E7</v>
      </c>
      <c r="B937" s="21" t="s">
        <v>5492</v>
      </c>
      <c r="C937" s="21" t="s">
        <v>5493</v>
      </c>
      <c r="D937" s="21" t="s">
        <v>5494</v>
      </c>
      <c r="E937" s="21" t="s">
        <v>5495</v>
      </c>
      <c r="F937" s="21" t="s">
        <v>151</v>
      </c>
      <c r="G937" s="21">
        <v>2013.0</v>
      </c>
      <c r="H937" s="26">
        <v>41558.0</v>
      </c>
      <c r="I937" s="21" t="s">
        <v>5496</v>
      </c>
      <c r="J937" s="21"/>
      <c r="K937" s="21" t="s">
        <v>5497</v>
      </c>
      <c r="L937" s="21" t="str">
        <f>IF(ISNUMBER(VLOOKUP(A937,EXCL,1,FALSE)),"Excluido",IF(ISNUMBER(VLOOKUP(A937,POST,1,FALSE)),"PostAlerta",IF(ISNUMBER(VLOOKUP(A937,PRE,1,FALSE)),"PreAlerta","")))</f>
        <v>PreAlerta</v>
      </c>
      <c r="M937" s="21" t="str">
        <f>IF(ISNUMBER(A937),(IF(ISNUMBER(VLOOKUP(A937,KEYWORDS,1,FALSE)),"C/PalabrasClaves","S/PalabrasClaves")),"")</f>
        <v>S/PalabrasClaves</v>
      </c>
      <c r="N937" s="21" t="str">
        <f t="shared" si="11"/>
        <v/>
      </c>
      <c r="O937" s="21"/>
      <c r="P937" s="21" t="s">
        <v>5448</v>
      </c>
      <c r="Q937" s="21"/>
      <c r="R937" s="21" t="str">
        <f>LEFT('2012-2022'!$P937,4)</f>
        <v>2013</v>
      </c>
      <c r="S937" s="21" t="s">
        <v>72</v>
      </c>
      <c r="T937" s="21"/>
      <c r="U937" s="21"/>
      <c r="V937" s="21"/>
      <c r="W937" s="27"/>
      <c r="X937" s="27"/>
      <c r="Y937" s="12"/>
    </row>
    <row r="938" ht="15.75" customHeight="1">
      <c r="A938" s="21">
        <v>2.4118378E7</v>
      </c>
      <c r="B938" s="21" t="s">
        <v>5498</v>
      </c>
      <c r="C938" s="21" t="s">
        <v>5499</v>
      </c>
      <c r="D938" s="21" t="s">
        <v>5500</v>
      </c>
      <c r="E938" s="21" t="s">
        <v>5501</v>
      </c>
      <c r="F938" s="21" t="s">
        <v>1704</v>
      </c>
      <c r="G938" s="21">
        <v>2013.0</v>
      </c>
      <c r="H938" s="26">
        <v>41562.0</v>
      </c>
      <c r="I938" s="21"/>
      <c r="J938" s="21"/>
      <c r="K938" s="21" t="s">
        <v>5502</v>
      </c>
      <c r="L938" s="21" t="str">
        <f>IF(ISNUMBER(VLOOKUP(A938,EXCL,1,FALSE)),"Excluido",IF(ISNUMBER(VLOOKUP(A938,POST,1,FALSE)),"PostAlerta",IF(ISNUMBER(VLOOKUP(A938,PRE,1,FALSE)),"PreAlerta","")))</f>
        <v>PreAlerta</v>
      </c>
      <c r="M938" s="21" t="str">
        <f>IF(ISNUMBER(A938),(IF(ISNUMBER(VLOOKUP(A938,KEYWORDS,1,FALSE)),"C/PalabrasClaves","S/PalabrasClaves")),"")</f>
        <v>S/PalabrasClaves</v>
      </c>
      <c r="N938" s="21" t="str">
        <f t="shared" si="11"/>
        <v/>
      </c>
      <c r="O938" s="21"/>
      <c r="P938" s="21" t="s">
        <v>5503</v>
      </c>
      <c r="Q938" s="21"/>
      <c r="R938" s="21" t="str">
        <f>LEFT('2012-2022'!$P938,4)</f>
        <v>2013</v>
      </c>
      <c r="S938" s="21" t="s">
        <v>74</v>
      </c>
      <c r="T938" s="21"/>
      <c r="U938" s="21"/>
      <c r="V938" s="21"/>
      <c r="W938" s="27"/>
      <c r="X938" s="27"/>
      <c r="Y938" s="28"/>
    </row>
    <row r="939" ht="15.75" customHeight="1">
      <c r="A939" s="21">
        <v>2.4157965E7</v>
      </c>
      <c r="B939" s="21" t="s">
        <v>5504</v>
      </c>
      <c r="C939" s="21" t="s">
        <v>5505</v>
      </c>
      <c r="D939" s="21" t="s">
        <v>5506</v>
      </c>
      <c r="E939" s="21" t="s">
        <v>5507</v>
      </c>
      <c r="F939" s="21" t="s">
        <v>5508</v>
      </c>
      <c r="G939" s="21">
        <v>2013.0</v>
      </c>
      <c r="H939" s="26">
        <v>41573.0</v>
      </c>
      <c r="I939" s="21" t="s">
        <v>5509</v>
      </c>
      <c r="J939" s="21" t="s">
        <v>5510</v>
      </c>
      <c r="K939" s="21" t="s">
        <v>5511</v>
      </c>
      <c r="L939" s="21" t="str">
        <f>IF(ISNUMBER(VLOOKUP(A939,EXCL,1,FALSE)),"Excluido",IF(ISNUMBER(VLOOKUP(A939,POST,1,FALSE)),"PostAlerta",IF(ISNUMBER(VLOOKUP(A939,PRE,1,FALSE)),"PreAlerta","")))</f>
        <v>Excluido</v>
      </c>
      <c r="M939" s="21" t="str">
        <f>IF(ISNUMBER(A939),(IF(ISNUMBER(VLOOKUP(A939,KEYWORDS,1,FALSE)),"C/PalabrasClaves","S/PalabrasClaves")),"")</f>
        <v>S/PalabrasClaves</v>
      </c>
      <c r="N939" s="21" t="str">
        <f t="shared" si="11"/>
        <v/>
      </c>
      <c r="O939" s="21"/>
      <c r="P939" s="21" t="s">
        <v>5448</v>
      </c>
      <c r="Q939" s="21"/>
      <c r="R939" s="21" t="str">
        <f>LEFT('2012-2022'!$P939,4)</f>
        <v>2013</v>
      </c>
      <c r="S939" s="21" t="s">
        <v>72</v>
      </c>
      <c r="T939" s="21"/>
      <c r="U939" s="21"/>
      <c r="V939" s="21"/>
      <c r="W939" s="27"/>
      <c r="X939" s="27"/>
      <c r="Y939" s="12"/>
    </row>
    <row r="940" ht="15.75" customHeight="1">
      <c r="A940" s="21">
        <v>2.4188709E7</v>
      </c>
      <c r="B940" s="21" t="s">
        <v>5512</v>
      </c>
      <c r="C940" s="21" t="s">
        <v>5513</v>
      </c>
      <c r="D940" s="21" t="s">
        <v>5514</v>
      </c>
      <c r="E940" s="21" t="s">
        <v>225</v>
      </c>
      <c r="F940" s="21" t="s">
        <v>508</v>
      </c>
      <c r="G940" s="21">
        <v>2013.0</v>
      </c>
      <c r="H940" s="26">
        <v>41584.0</v>
      </c>
      <c r="I940" s="21" t="s">
        <v>5515</v>
      </c>
      <c r="J940" s="21"/>
      <c r="K940" s="21" t="s">
        <v>5516</v>
      </c>
      <c r="L940" s="21" t="str">
        <f>IF(ISNUMBER(VLOOKUP(A940,EXCL,1,FALSE)),"Excluido",IF(ISNUMBER(VLOOKUP(A940,POST,1,FALSE)),"PostAlerta",IF(ISNUMBER(VLOOKUP(A940,PRE,1,FALSE)),"PreAlerta","")))</f>
        <v>PreAlerta</v>
      </c>
      <c r="M940" s="21" t="str">
        <f>IF(ISNUMBER(A940),(IF(ISNUMBER(VLOOKUP(A940,KEYWORDS,1,FALSE)),"C/PalabrasClaves","S/PalabrasClaves")),"")</f>
        <v>S/PalabrasClaves</v>
      </c>
      <c r="N940" s="21" t="str">
        <f t="shared" si="11"/>
        <v/>
      </c>
      <c r="O940" s="21"/>
      <c r="P940" s="21" t="s">
        <v>5448</v>
      </c>
      <c r="Q940" s="21"/>
      <c r="R940" s="21" t="str">
        <f>LEFT('2012-2022'!$P940,4)</f>
        <v>2013</v>
      </c>
      <c r="S940" s="21" t="s">
        <v>72</v>
      </c>
      <c r="T940" s="21"/>
      <c r="U940" s="21"/>
      <c r="V940" s="21"/>
      <c r="W940" s="27"/>
      <c r="X940" s="27"/>
      <c r="Y940" s="28"/>
    </row>
    <row r="941" ht="15.75" customHeight="1">
      <c r="A941" s="21">
        <v>2.4307851E7</v>
      </c>
      <c r="B941" s="21" t="s">
        <v>5517</v>
      </c>
      <c r="C941" s="21" t="s">
        <v>5518</v>
      </c>
      <c r="D941" s="21" t="s">
        <v>5519</v>
      </c>
      <c r="E941" s="21" t="s">
        <v>5268</v>
      </c>
      <c r="F941" s="21" t="s">
        <v>5520</v>
      </c>
      <c r="G941" s="21">
        <v>2013.0</v>
      </c>
      <c r="H941" s="26">
        <v>41614.0</v>
      </c>
      <c r="I941" s="21" t="s">
        <v>5521</v>
      </c>
      <c r="J941" s="21"/>
      <c r="K941" s="21" t="s">
        <v>5522</v>
      </c>
      <c r="L941" s="21" t="str">
        <f>IF(ISNUMBER(VLOOKUP(A941,EXCL,1,FALSE)),"Excluido",IF(ISNUMBER(VLOOKUP(A941,POST,1,FALSE)),"PostAlerta",IF(ISNUMBER(VLOOKUP(A941,PRE,1,FALSE)),"PreAlerta","")))</f>
        <v>PreAlerta</v>
      </c>
      <c r="M941" s="21" t="str">
        <f>IF(ISNUMBER(A941),(IF(ISNUMBER(VLOOKUP(A941,KEYWORDS,1,FALSE)),"C/PalabrasClaves","S/PalabrasClaves")),"")</f>
        <v>S/PalabrasClaves</v>
      </c>
      <c r="N941" s="21" t="str">
        <f t="shared" si="11"/>
        <v/>
      </c>
      <c r="O941" s="21"/>
      <c r="P941" s="21" t="s">
        <v>5448</v>
      </c>
      <c r="Q941" s="21"/>
      <c r="R941" s="21" t="str">
        <f>LEFT('2012-2022'!$P941,4)</f>
        <v>2013</v>
      </c>
      <c r="S941" s="21" t="s">
        <v>72</v>
      </c>
      <c r="T941" s="21"/>
      <c r="U941" s="21"/>
      <c r="V941" s="21"/>
      <c r="W941" s="27"/>
      <c r="X941" s="27"/>
      <c r="Y941" s="12"/>
    </row>
    <row r="942" ht="15.75" customHeight="1">
      <c r="A942" s="21">
        <v>2.4589105E7</v>
      </c>
      <c r="B942" s="21" t="s">
        <v>5523</v>
      </c>
      <c r="C942" s="21" t="s">
        <v>5524</v>
      </c>
      <c r="D942" s="21" t="s">
        <v>5525</v>
      </c>
      <c r="E942" s="21" t="s">
        <v>5526</v>
      </c>
      <c r="F942" s="21" t="s">
        <v>884</v>
      </c>
      <c r="G942" s="21">
        <v>2013.0</v>
      </c>
      <c r="H942" s="26">
        <v>41703.0</v>
      </c>
      <c r="I942" s="21"/>
      <c r="J942" s="21"/>
      <c r="K942" s="21" t="s">
        <v>5527</v>
      </c>
      <c r="L942" s="21" t="str">
        <f>IF(ISNUMBER(VLOOKUP(A942,EXCL,1,FALSE)),"Excluido",IF(ISNUMBER(VLOOKUP(A942,POST,1,FALSE)),"PostAlerta",IF(ISNUMBER(VLOOKUP(A942,PRE,1,FALSE)),"PreAlerta","")))</f>
        <v>PreAlerta</v>
      </c>
      <c r="M942" s="21" t="str">
        <f>IF(ISNUMBER(A942),(IF(ISNUMBER(VLOOKUP(A942,KEYWORDS,1,FALSE)),"C/PalabrasClaves","S/PalabrasClaves")),"")</f>
        <v>S/PalabrasClaves</v>
      </c>
      <c r="N942" s="21" t="str">
        <f t="shared" si="11"/>
        <v/>
      </c>
      <c r="O942" s="21"/>
      <c r="P942" s="21" t="s">
        <v>5448</v>
      </c>
      <c r="Q942" s="21"/>
      <c r="R942" s="21" t="str">
        <f>LEFT('2012-2022'!$P942,4)</f>
        <v>2013</v>
      </c>
      <c r="S942" s="21" t="s">
        <v>72</v>
      </c>
      <c r="T942" s="21"/>
      <c r="U942" s="21"/>
      <c r="V942" s="21"/>
      <c r="W942" s="27"/>
      <c r="X942" s="27"/>
      <c r="Y942" s="28"/>
    </row>
    <row r="943" ht="15.75" customHeight="1">
      <c r="A943" s="21">
        <v>2.4589106E7</v>
      </c>
      <c r="B943" s="21" t="s">
        <v>5528</v>
      </c>
      <c r="C943" s="21" t="s">
        <v>5529</v>
      </c>
      <c r="D943" s="21" t="s">
        <v>5530</v>
      </c>
      <c r="E943" s="21" t="s">
        <v>5531</v>
      </c>
      <c r="F943" s="21" t="s">
        <v>884</v>
      </c>
      <c r="G943" s="21">
        <v>2013.0</v>
      </c>
      <c r="H943" s="26">
        <v>41703.0</v>
      </c>
      <c r="I943" s="21"/>
      <c r="J943" s="21"/>
      <c r="K943" s="21" t="s">
        <v>5532</v>
      </c>
      <c r="L943" s="21" t="str">
        <f>IF(ISNUMBER(VLOOKUP(A943,EXCL,1,FALSE)),"Excluido",IF(ISNUMBER(VLOOKUP(A943,POST,1,FALSE)),"PostAlerta",IF(ISNUMBER(VLOOKUP(A943,PRE,1,FALSE)),"PreAlerta","")))</f>
        <v>PreAlerta</v>
      </c>
      <c r="M943" s="21" t="str">
        <f>IF(ISNUMBER(A943),(IF(ISNUMBER(VLOOKUP(A943,KEYWORDS,1,FALSE)),"C/PalabrasClaves","S/PalabrasClaves")),"")</f>
        <v>S/PalabrasClaves</v>
      </c>
      <c r="N943" s="21" t="str">
        <f t="shared" si="11"/>
        <v/>
      </c>
      <c r="O943" s="21"/>
      <c r="P943" s="21" t="s">
        <v>5448</v>
      </c>
      <c r="Q943" s="21"/>
      <c r="R943" s="21" t="str">
        <f>LEFT('2012-2022'!$P943,4)</f>
        <v>2013</v>
      </c>
      <c r="S943" s="21" t="s">
        <v>72</v>
      </c>
      <c r="T943" s="21"/>
      <c r="U943" s="21"/>
      <c r="V943" s="21"/>
      <c r="W943" s="27"/>
      <c r="X943" s="27"/>
      <c r="Y943" s="12"/>
    </row>
    <row r="944" ht="15.75" customHeight="1">
      <c r="A944" s="21">
        <v>2.4589107E7</v>
      </c>
      <c r="B944" s="21" t="s">
        <v>5533</v>
      </c>
      <c r="C944" s="21" t="s">
        <v>5534</v>
      </c>
      <c r="D944" s="21" t="s">
        <v>5535</v>
      </c>
      <c r="E944" s="21" t="s">
        <v>5536</v>
      </c>
      <c r="F944" s="21" t="s">
        <v>884</v>
      </c>
      <c r="G944" s="21">
        <v>2013.0</v>
      </c>
      <c r="H944" s="26">
        <v>41703.0</v>
      </c>
      <c r="I944" s="21"/>
      <c r="J944" s="21"/>
      <c r="K944" s="21" t="s">
        <v>5537</v>
      </c>
      <c r="L944" s="21" t="str">
        <f>IF(ISNUMBER(VLOOKUP(A944,EXCL,1,FALSE)),"Excluido",IF(ISNUMBER(VLOOKUP(A944,POST,1,FALSE)),"PostAlerta",IF(ISNUMBER(VLOOKUP(A944,PRE,1,FALSE)),"PreAlerta","")))</f>
        <v>PreAlerta</v>
      </c>
      <c r="M944" s="21" t="str">
        <f>IF(ISNUMBER(A944),(IF(ISNUMBER(VLOOKUP(A944,KEYWORDS,1,FALSE)),"C/PalabrasClaves","S/PalabrasClaves")),"")</f>
        <v>S/PalabrasClaves</v>
      </c>
      <c r="N944" s="21" t="str">
        <f t="shared" si="11"/>
        <v/>
      </c>
      <c r="O944" s="21"/>
      <c r="P944" s="21" t="s">
        <v>5448</v>
      </c>
      <c r="Q944" s="21"/>
      <c r="R944" s="21" t="str">
        <f>LEFT('2012-2022'!$P944,4)</f>
        <v>2013</v>
      </c>
      <c r="S944" s="21" t="s">
        <v>72</v>
      </c>
      <c r="T944" s="21"/>
      <c r="U944" s="21"/>
      <c r="V944" s="21"/>
      <c r="W944" s="27"/>
      <c r="X944" s="27"/>
      <c r="Y944" s="28"/>
    </row>
    <row r="945" ht="15.75" customHeight="1">
      <c r="A945" s="21">
        <v>2.4589108E7</v>
      </c>
      <c r="B945" s="21" t="s">
        <v>5538</v>
      </c>
      <c r="C945" s="21" t="s">
        <v>5539</v>
      </c>
      <c r="D945" s="21" t="s">
        <v>5540</v>
      </c>
      <c r="E945" s="21" t="s">
        <v>5541</v>
      </c>
      <c r="F945" s="21" t="s">
        <v>884</v>
      </c>
      <c r="G945" s="21">
        <v>2013.0</v>
      </c>
      <c r="H945" s="26">
        <v>41703.0</v>
      </c>
      <c r="I945" s="21"/>
      <c r="J945" s="21"/>
      <c r="K945" s="21" t="s">
        <v>5542</v>
      </c>
      <c r="L945" s="21" t="str">
        <f>IF(ISNUMBER(VLOOKUP(A945,EXCL,1,FALSE)),"Excluido",IF(ISNUMBER(VLOOKUP(A945,POST,1,FALSE)),"PostAlerta",IF(ISNUMBER(VLOOKUP(A945,PRE,1,FALSE)),"PreAlerta","")))</f>
        <v>Excluido</v>
      </c>
      <c r="M945" s="21" t="str">
        <f>IF(ISNUMBER(A945),(IF(ISNUMBER(VLOOKUP(A945,KEYWORDS,1,FALSE)),"C/PalabrasClaves","S/PalabrasClaves")),"")</f>
        <v>S/PalabrasClaves</v>
      </c>
      <c r="N945" s="21" t="str">
        <f t="shared" si="11"/>
        <v/>
      </c>
      <c r="O945" s="21"/>
      <c r="P945" s="21" t="s">
        <v>5448</v>
      </c>
      <c r="Q945" s="29"/>
      <c r="R945" s="21" t="str">
        <f>LEFT('2012-2022'!$P945,4)</f>
        <v>2013</v>
      </c>
      <c r="S945" s="21" t="s">
        <v>72</v>
      </c>
      <c r="T945" s="21"/>
      <c r="U945" s="21"/>
      <c r="V945" s="21"/>
      <c r="W945" s="27"/>
      <c r="X945" s="27"/>
      <c r="Y945" s="12"/>
    </row>
    <row r="946" ht="15.75" customHeight="1">
      <c r="A946" s="21">
        <v>2.4589109E7</v>
      </c>
      <c r="B946" s="21" t="s">
        <v>5543</v>
      </c>
      <c r="C946" s="21" t="s">
        <v>5544</v>
      </c>
      <c r="D946" s="21" t="s">
        <v>5545</v>
      </c>
      <c r="E946" s="21" t="s">
        <v>5546</v>
      </c>
      <c r="F946" s="21" t="s">
        <v>884</v>
      </c>
      <c r="G946" s="21">
        <v>2013.0</v>
      </c>
      <c r="H946" s="26">
        <v>41703.0</v>
      </c>
      <c r="I946" s="21"/>
      <c r="J946" s="21"/>
      <c r="K946" s="21" t="s">
        <v>5547</v>
      </c>
      <c r="L946" s="21" t="str">
        <f>IF(ISNUMBER(VLOOKUP(A946,EXCL,1,FALSE)),"Excluido",IF(ISNUMBER(VLOOKUP(A946,POST,1,FALSE)),"PostAlerta",IF(ISNUMBER(VLOOKUP(A946,PRE,1,FALSE)),"PreAlerta","")))</f>
        <v>PreAlerta</v>
      </c>
      <c r="M946" s="21" t="str">
        <f>IF(ISNUMBER(A946),(IF(ISNUMBER(VLOOKUP(A946,KEYWORDS,1,FALSE)),"C/PalabrasClaves","S/PalabrasClaves")),"")</f>
        <v>S/PalabrasClaves</v>
      </c>
      <c r="N946" s="21" t="str">
        <f t="shared" si="11"/>
        <v/>
      </c>
      <c r="O946" s="21"/>
      <c r="P946" s="21" t="s">
        <v>5448</v>
      </c>
      <c r="Q946" s="21"/>
      <c r="R946" s="21" t="str">
        <f>LEFT('2012-2022'!$P946,4)</f>
        <v>2013</v>
      </c>
      <c r="S946" s="21" t="s">
        <v>72</v>
      </c>
      <c r="T946" s="21"/>
      <c r="U946" s="21"/>
      <c r="V946" s="21"/>
      <c r="W946" s="27"/>
      <c r="X946" s="27"/>
      <c r="Y946" s="28"/>
    </row>
    <row r="947" ht="15.75" customHeight="1">
      <c r="A947" s="21">
        <v>2.458911E7</v>
      </c>
      <c r="B947" s="21" t="s">
        <v>5548</v>
      </c>
      <c r="C947" s="21" t="s">
        <v>5549</v>
      </c>
      <c r="D947" s="21" t="s">
        <v>5550</v>
      </c>
      <c r="E947" s="21" t="s">
        <v>5546</v>
      </c>
      <c r="F947" s="21" t="s">
        <v>884</v>
      </c>
      <c r="G947" s="21">
        <v>2013.0</v>
      </c>
      <c r="H947" s="26">
        <v>41703.0</v>
      </c>
      <c r="I947" s="21"/>
      <c r="J947" s="21"/>
      <c r="K947" s="21" t="s">
        <v>5551</v>
      </c>
      <c r="L947" s="21" t="str">
        <f>IF(ISNUMBER(VLOOKUP(A947,EXCL,1,FALSE)),"Excluido",IF(ISNUMBER(VLOOKUP(A947,POST,1,FALSE)),"PostAlerta",IF(ISNUMBER(VLOOKUP(A947,PRE,1,FALSE)),"PreAlerta","")))</f>
        <v>PreAlerta</v>
      </c>
      <c r="M947" s="21" t="str">
        <f>IF(ISNUMBER(A947),(IF(ISNUMBER(VLOOKUP(A947,KEYWORDS,1,FALSE)),"C/PalabrasClaves","S/PalabrasClaves")),"")</f>
        <v>S/PalabrasClaves</v>
      </c>
      <c r="N947" s="21" t="str">
        <f t="shared" si="11"/>
        <v/>
      </c>
      <c r="O947" s="21"/>
      <c r="P947" s="21" t="s">
        <v>5448</v>
      </c>
      <c r="Q947" s="21"/>
      <c r="R947" s="21" t="str">
        <f>LEFT('2012-2022'!$P947,4)</f>
        <v>2013</v>
      </c>
      <c r="S947" s="21" t="s">
        <v>72</v>
      </c>
      <c r="T947" s="21"/>
      <c r="U947" s="21"/>
      <c r="V947" s="21"/>
      <c r="W947" s="27"/>
      <c r="X947" s="27"/>
      <c r="Y947" s="12"/>
    </row>
    <row r="948" ht="15.75" customHeight="1">
      <c r="A948" s="21">
        <v>2.4589111E7</v>
      </c>
      <c r="B948" s="21" t="s">
        <v>5552</v>
      </c>
      <c r="C948" s="21" t="s">
        <v>5553</v>
      </c>
      <c r="D948" s="21" t="s">
        <v>5554</v>
      </c>
      <c r="E948" s="21" t="s">
        <v>5555</v>
      </c>
      <c r="F948" s="21" t="s">
        <v>884</v>
      </c>
      <c r="G948" s="21">
        <v>2013.0</v>
      </c>
      <c r="H948" s="26">
        <v>41703.0</v>
      </c>
      <c r="I948" s="21"/>
      <c r="J948" s="21"/>
      <c r="K948" s="21" t="s">
        <v>5556</v>
      </c>
      <c r="L948" s="21" t="str">
        <f>IF(ISNUMBER(VLOOKUP(A948,EXCL,1,FALSE)),"Excluido",IF(ISNUMBER(VLOOKUP(A948,POST,1,FALSE)),"PostAlerta",IF(ISNUMBER(VLOOKUP(A948,PRE,1,FALSE)),"PreAlerta","")))</f>
        <v>PreAlerta</v>
      </c>
      <c r="M948" s="21" t="str">
        <f>IF(ISNUMBER(A948),(IF(ISNUMBER(VLOOKUP(A948,KEYWORDS,1,FALSE)),"C/PalabrasClaves","S/PalabrasClaves")),"")</f>
        <v>S/PalabrasClaves</v>
      </c>
      <c r="N948" s="21" t="str">
        <f t="shared" si="11"/>
        <v/>
      </c>
      <c r="O948" s="21"/>
      <c r="P948" s="21" t="s">
        <v>5448</v>
      </c>
      <c r="Q948" s="21"/>
      <c r="R948" s="21" t="str">
        <f>LEFT('2012-2022'!$P948,4)</f>
        <v>2013</v>
      </c>
      <c r="S948" s="21" t="s">
        <v>72</v>
      </c>
      <c r="T948" s="21"/>
      <c r="U948" s="21"/>
      <c r="V948" s="21"/>
      <c r="W948" s="27"/>
      <c r="X948" s="27"/>
      <c r="Y948" s="28"/>
    </row>
    <row r="949" ht="15.75" customHeight="1">
      <c r="A949" s="21">
        <v>2.4589112E7</v>
      </c>
      <c r="B949" s="21" t="s">
        <v>5557</v>
      </c>
      <c r="C949" s="21" t="s">
        <v>5558</v>
      </c>
      <c r="D949" s="21" t="s">
        <v>5559</v>
      </c>
      <c r="E949" s="21" t="s">
        <v>1011</v>
      </c>
      <c r="F949" s="21" t="s">
        <v>884</v>
      </c>
      <c r="G949" s="21">
        <v>2013.0</v>
      </c>
      <c r="H949" s="26">
        <v>41703.0</v>
      </c>
      <c r="I949" s="21"/>
      <c r="J949" s="21"/>
      <c r="K949" s="21" t="s">
        <v>5560</v>
      </c>
      <c r="L949" s="21" t="str">
        <f>IF(ISNUMBER(VLOOKUP(A949,EXCL,1,FALSE)),"Excluido",IF(ISNUMBER(VLOOKUP(A949,POST,1,FALSE)),"PostAlerta",IF(ISNUMBER(VLOOKUP(A949,PRE,1,FALSE)),"PreAlerta","")))</f>
        <v>PreAlerta</v>
      </c>
      <c r="M949" s="21" t="str">
        <f>IF(ISNUMBER(A949),(IF(ISNUMBER(VLOOKUP(A949,KEYWORDS,1,FALSE)),"C/PalabrasClaves","S/PalabrasClaves")),"")</f>
        <v>S/PalabrasClaves</v>
      </c>
      <c r="N949" s="21" t="str">
        <f t="shared" si="11"/>
        <v/>
      </c>
      <c r="O949" s="21"/>
      <c r="P949" s="21" t="s">
        <v>5448</v>
      </c>
      <c r="Q949" s="21"/>
      <c r="R949" s="21" t="str">
        <f>LEFT('2012-2022'!$P949,4)</f>
        <v>2013</v>
      </c>
      <c r="S949" s="21" t="s">
        <v>72</v>
      </c>
      <c r="T949" s="21"/>
      <c r="U949" s="21"/>
      <c r="V949" s="21"/>
      <c r="W949" s="27"/>
      <c r="X949" s="27"/>
      <c r="Y949" s="12"/>
    </row>
    <row r="950" ht="15.75" customHeight="1">
      <c r="A950" s="21">
        <v>2.484394E7</v>
      </c>
      <c r="B950" s="21" t="s">
        <v>5561</v>
      </c>
      <c r="C950" s="21" t="s">
        <v>5562</v>
      </c>
      <c r="D950" s="21" t="s">
        <v>5563</v>
      </c>
      <c r="E950" s="21" t="s">
        <v>5564</v>
      </c>
      <c r="F950" s="21" t="s">
        <v>728</v>
      </c>
      <c r="G950" s="21">
        <v>2013.0</v>
      </c>
      <c r="H950" s="26">
        <v>41781.0</v>
      </c>
      <c r="I950" s="21"/>
      <c r="J950" s="21"/>
      <c r="K950" s="21" t="s">
        <v>5565</v>
      </c>
      <c r="L950" s="21" t="str">
        <f>IF(ISNUMBER(VLOOKUP(A950,EXCL,1,FALSE)),"Excluido",IF(ISNUMBER(VLOOKUP(A950,POST,1,FALSE)),"PostAlerta",IF(ISNUMBER(VLOOKUP(A950,PRE,1,FALSE)),"PreAlerta","")))</f>
        <v>PreAlerta</v>
      </c>
      <c r="M950" s="21" t="str">
        <f>IF(ISNUMBER(A950),(IF(ISNUMBER(VLOOKUP(A950,KEYWORDS,1,FALSE)),"C/PalabrasClaves","S/PalabrasClaves")),"")</f>
        <v>S/PalabrasClaves</v>
      </c>
      <c r="N950" s="21" t="str">
        <f t="shared" si="11"/>
        <v/>
      </c>
      <c r="O950" s="21"/>
      <c r="P950" s="21" t="s">
        <v>5448</v>
      </c>
      <c r="Q950" s="21"/>
      <c r="R950" s="21" t="str">
        <f>LEFT('2012-2022'!$P950,4)</f>
        <v>2013</v>
      </c>
      <c r="S950" s="21" t="s">
        <v>72</v>
      </c>
      <c r="T950" s="21"/>
      <c r="U950" s="21"/>
      <c r="V950" s="21"/>
      <c r="W950" s="27"/>
      <c r="X950" s="27"/>
      <c r="Y950" s="28"/>
    </row>
    <row r="951" ht="15.75" customHeight="1">
      <c r="A951" s="21">
        <v>2.4223136E7</v>
      </c>
      <c r="B951" s="21" t="s">
        <v>5566</v>
      </c>
      <c r="C951" s="21" t="s">
        <v>5567</v>
      </c>
      <c r="D951" s="21" t="s">
        <v>5568</v>
      </c>
      <c r="E951" s="21" t="s">
        <v>5569</v>
      </c>
      <c r="F951" s="21" t="s">
        <v>2831</v>
      </c>
      <c r="G951" s="21">
        <v>2013.0</v>
      </c>
      <c r="H951" s="26">
        <v>41592.0</v>
      </c>
      <c r="I951" s="21" t="s">
        <v>5570</v>
      </c>
      <c r="J951" s="21"/>
      <c r="K951" s="21" t="s">
        <v>5571</v>
      </c>
      <c r="L951" s="21" t="str">
        <f>IF(ISNUMBER(VLOOKUP(A951,EXCL,1,FALSE)),"Excluido",IF(ISNUMBER(VLOOKUP(A951,POST,1,FALSE)),"PostAlerta",IF(ISNUMBER(VLOOKUP(A951,PRE,1,FALSE)),"PreAlerta","")))</f>
        <v>PreAlerta</v>
      </c>
      <c r="M951" s="21" t="str">
        <f>IF(ISNUMBER(A951),(IF(ISNUMBER(VLOOKUP(A951,KEYWORDS,1,FALSE)),"C/PalabrasClaves","S/PalabrasClaves")),"")</f>
        <v>S/PalabrasClaves</v>
      </c>
      <c r="N951" s="21" t="str">
        <f t="shared" si="11"/>
        <v/>
      </c>
      <c r="O951" s="21"/>
      <c r="P951" s="21" t="s">
        <v>5572</v>
      </c>
      <c r="Q951" s="21"/>
      <c r="R951" s="21" t="str">
        <f>LEFT('2012-2022'!$P951,4)</f>
        <v>2013</v>
      </c>
      <c r="S951" s="21" t="s">
        <v>72</v>
      </c>
      <c r="T951" s="21"/>
      <c r="U951" s="21"/>
      <c r="V951" s="21"/>
      <c r="W951" s="27"/>
      <c r="X951" s="27"/>
      <c r="Y951" s="12"/>
    </row>
    <row r="952" ht="15.75" customHeight="1">
      <c r="A952" s="21">
        <v>2.3962826E7</v>
      </c>
      <c r="B952" s="21" t="s">
        <v>5573</v>
      </c>
      <c r="C952" s="21" t="s">
        <v>5574</v>
      </c>
      <c r="D952" s="21" t="s">
        <v>5575</v>
      </c>
      <c r="E952" s="21" t="s">
        <v>3090</v>
      </c>
      <c r="F952" s="21" t="s">
        <v>842</v>
      </c>
      <c r="G952" s="21">
        <v>2013.0</v>
      </c>
      <c r="H952" s="26">
        <v>41508.0</v>
      </c>
      <c r="I952" s="21"/>
      <c r="J952" s="21"/>
      <c r="K952" s="21" t="s">
        <v>5576</v>
      </c>
      <c r="L952" s="21" t="str">
        <f>IF(ISNUMBER(VLOOKUP(A952,EXCL,1,FALSE)),"Excluido",IF(ISNUMBER(VLOOKUP(A952,POST,1,FALSE)),"PostAlerta",IF(ISNUMBER(VLOOKUP(A952,PRE,1,FALSE)),"PreAlerta","")))</f>
        <v>PreAlerta</v>
      </c>
      <c r="M952" s="21" t="str">
        <f>IF(ISNUMBER(A952),(IF(ISNUMBER(VLOOKUP(A952,KEYWORDS,1,FALSE)),"C/PalabrasClaves","S/PalabrasClaves")),"")</f>
        <v>S/PalabrasClaves</v>
      </c>
      <c r="N952" s="21" t="str">
        <f t="shared" si="11"/>
        <v/>
      </c>
      <c r="O952" s="21"/>
      <c r="P952" s="21" t="s">
        <v>5577</v>
      </c>
      <c r="Q952" s="21"/>
      <c r="R952" s="21" t="str">
        <f>LEFT('2012-2022'!$P952,4)</f>
        <v>2013</v>
      </c>
      <c r="S952" s="21" t="s">
        <v>72</v>
      </c>
      <c r="T952" s="21"/>
      <c r="U952" s="21"/>
      <c r="V952" s="21"/>
      <c r="W952" s="27"/>
      <c r="X952" s="27"/>
      <c r="Y952" s="28"/>
    </row>
    <row r="953" ht="15.75" customHeight="1">
      <c r="A953" s="21">
        <v>2.425082E7</v>
      </c>
      <c r="B953" s="21" t="s">
        <v>5578</v>
      </c>
      <c r="C953" s="21" t="s">
        <v>5579</v>
      </c>
      <c r="D953" s="21" t="s">
        <v>5580</v>
      </c>
      <c r="E953" s="21" t="s">
        <v>5581</v>
      </c>
      <c r="F953" s="21" t="s">
        <v>2831</v>
      </c>
      <c r="G953" s="21">
        <v>2013.0</v>
      </c>
      <c r="H953" s="26">
        <v>41598.0</v>
      </c>
      <c r="I953" s="21" t="s">
        <v>5582</v>
      </c>
      <c r="J953" s="21"/>
      <c r="K953" s="21" t="s">
        <v>5583</v>
      </c>
      <c r="L953" s="21" t="str">
        <f>IF(ISNUMBER(VLOOKUP(A953,EXCL,1,FALSE)),"Excluido",IF(ISNUMBER(VLOOKUP(A953,POST,1,FALSE)),"PostAlerta",IF(ISNUMBER(VLOOKUP(A953,PRE,1,FALSE)),"PreAlerta","")))</f>
        <v>PreAlerta</v>
      </c>
      <c r="M953" s="21" t="str">
        <f>IF(ISNUMBER(A953),(IF(ISNUMBER(VLOOKUP(A953,KEYWORDS,1,FALSE)),"C/PalabrasClaves","S/PalabrasClaves")),"")</f>
        <v>S/PalabrasClaves</v>
      </c>
      <c r="N953" s="21" t="str">
        <f t="shared" si="11"/>
        <v/>
      </c>
      <c r="O953" s="21"/>
      <c r="P953" s="21" t="s">
        <v>5577</v>
      </c>
      <c r="Q953" s="21"/>
      <c r="R953" s="21" t="str">
        <f>LEFT('2012-2022'!$P953,4)</f>
        <v>2013</v>
      </c>
      <c r="S953" s="21" t="s">
        <v>72</v>
      </c>
      <c r="T953" s="21"/>
      <c r="U953" s="21"/>
      <c r="V953" s="21"/>
      <c r="W953" s="27"/>
      <c r="X953" s="27"/>
      <c r="Y953" s="12"/>
    </row>
    <row r="954" ht="15.75" customHeight="1">
      <c r="A954" s="21">
        <v>2.4055106E7</v>
      </c>
      <c r="B954" s="21" t="s">
        <v>5584</v>
      </c>
      <c r="C954" s="21" t="s">
        <v>5585</v>
      </c>
      <c r="D954" s="21" t="s">
        <v>5586</v>
      </c>
      <c r="E954" s="21" t="s">
        <v>5587</v>
      </c>
      <c r="F954" s="21" t="s">
        <v>842</v>
      </c>
      <c r="G954" s="21">
        <v>2013.0</v>
      </c>
      <c r="H954" s="26">
        <v>41541.0</v>
      </c>
      <c r="I954" s="21"/>
      <c r="J954" s="21"/>
      <c r="K954" s="21" t="s">
        <v>5588</v>
      </c>
      <c r="L954" s="21" t="str">
        <f>IF(ISNUMBER(VLOOKUP(A954,EXCL,1,FALSE)),"Excluido",IF(ISNUMBER(VLOOKUP(A954,POST,1,FALSE)),"PostAlerta",IF(ISNUMBER(VLOOKUP(A954,PRE,1,FALSE)),"PreAlerta","")))</f>
        <v>PreAlerta</v>
      </c>
      <c r="M954" s="21" t="str">
        <f>IF(ISNUMBER(A954),(IF(ISNUMBER(VLOOKUP(A954,KEYWORDS,1,FALSE)),"C/PalabrasClaves","S/PalabrasClaves")),"")</f>
        <v>S/PalabrasClaves</v>
      </c>
      <c r="N954" s="21" t="str">
        <f t="shared" si="11"/>
        <v/>
      </c>
      <c r="O954" s="21"/>
      <c r="P954" s="21" t="s">
        <v>5589</v>
      </c>
      <c r="Q954" s="21"/>
      <c r="R954" s="21" t="str">
        <f>LEFT('2012-2022'!$P954,4)</f>
        <v>2013</v>
      </c>
      <c r="S954" s="21" t="s">
        <v>72</v>
      </c>
      <c r="T954" s="21"/>
      <c r="U954" s="21"/>
      <c r="V954" s="21"/>
      <c r="W954" s="27"/>
      <c r="X954" s="27"/>
      <c r="Y954" s="28"/>
    </row>
    <row r="955" ht="15.75" customHeight="1">
      <c r="A955" s="21">
        <v>2.431477E7</v>
      </c>
      <c r="B955" s="21" t="s">
        <v>5590</v>
      </c>
      <c r="C955" s="21" t="s">
        <v>5591</v>
      </c>
      <c r="D955" s="21" t="s">
        <v>5592</v>
      </c>
      <c r="E955" s="21" t="s">
        <v>5593</v>
      </c>
      <c r="F955" s="21" t="s">
        <v>5594</v>
      </c>
      <c r="G955" s="21">
        <v>2013.0</v>
      </c>
      <c r="H955" s="26">
        <v>41618.0</v>
      </c>
      <c r="I955" s="21"/>
      <c r="J955" s="21"/>
      <c r="K955" s="21"/>
      <c r="L955" s="21" t="str">
        <f>IF(ISNUMBER(VLOOKUP(A955,EXCL,1,FALSE)),"Excluido",IF(ISNUMBER(VLOOKUP(A955,POST,1,FALSE)),"PostAlerta",IF(ISNUMBER(VLOOKUP(A955,PRE,1,FALSE)),"PreAlerta","")))</f>
        <v>PreAlerta</v>
      </c>
      <c r="M955" s="21" t="str">
        <f>IF(ISNUMBER(A955),(IF(ISNUMBER(VLOOKUP(A955,KEYWORDS,1,FALSE)),"C/PalabrasClaves","S/PalabrasClaves")),"")</f>
        <v>S/PalabrasClaves</v>
      </c>
      <c r="N955" s="21" t="str">
        <f t="shared" si="11"/>
        <v/>
      </c>
      <c r="O955" s="21"/>
      <c r="P955" s="21" t="s">
        <v>5589</v>
      </c>
      <c r="Q955" s="21"/>
      <c r="R955" s="21" t="str">
        <f>LEFT('2012-2022'!$P955,4)</f>
        <v>2013</v>
      </c>
      <c r="S955" s="21" t="s">
        <v>72</v>
      </c>
      <c r="T955" s="21"/>
      <c r="U955" s="21"/>
      <c r="V955" s="21"/>
      <c r="W955" s="27"/>
      <c r="X955" s="27"/>
      <c r="Y955" s="12"/>
    </row>
    <row r="956" ht="15.75" customHeight="1">
      <c r="A956" s="21">
        <v>2.4113261E7</v>
      </c>
      <c r="B956" s="21" t="s">
        <v>5595</v>
      </c>
      <c r="C956" s="21" t="s">
        <v>5596</v>
      </c>
      <c r="D956" s="21" t="s">
        <v>5597</v>
      </c>
      <c r="E956" s="21" t="s">
        <v>4690</v>
      </c>
      <c r="F956" s="21" t="s">
        <v>2646</v>
      </c>
      <c r="G956" s="21">
        <v>2013.0</v>
      </c>
      <c r="H956" s="26">
        <v>41559.0</v>
      </c>
      <c r="I956" s="21"/>
      <c r="J956" s="21"/>
      <c r="K956" s="21" t="s">
        <v>5598</v>
      </c>
      <c r="L956" s="21" t="str">
        <f>IF(ISNUMBER(VLOOKUP(A956,EXCL,1,FALSE)),"Excluido",IF(ISNUMBER(VLOOKUP(A956,POST,1,FALSE)),"PostAlerta",IF(ISNUMBER(VLOOKUP(A956,PRE,1,FALSE)),"PreAlerta","")))</f>
        <v>PreAlerta</v>
      </c>
      <c r="M956" s="21" t="str">
        <f>IF(ISNUMBER(A956),(IF(ISNUMBER(VLOOKUP(A956,KEYWORDS,1,FALSE)),"C/PalabrasClaves","S/PalabrasClaves")),"")</f>
        <v>S/PalabrasClaves</v>
      </c>
      <c r="N956" s="21" t="str">
        <f t="shared" si="11"/>
        <v/>
      </c>
      <c r="O956" s="21"/>
      <c r="P956" s="21" t="s">
        <v>5599</v>
      </c>
      <c r="Q956" s="21"/>
      <c r="R956" s="21" t="str">
        <f>LEFT('2012-2022'!$P956,4)</f>
        <v>2013</v>
      </c>
      <c r="S956" s="21" t="s">
        <v>72</v>
      </c>
      <c r="T956" s="21"/>
      <c r="U956" s="21"/>
      <c r="V956" s="21"/>
      <c r="W956" s="27"/>
      <c r="X956" s="27"/>
      <c r="Y956" s="28"/>
    </row>
    <row r="957" ht="15.75" customHeight="1">
      <c r="A957" s="21">
        <v>2.4278458E7</v>
      </c>
      <c r="B957" s="21" t="s">
        <v>5600</v>
      </c>
      <c r="C957" s="21" t="s">
        <v>5601</v>
      </c>
      <c r="D957" s="21" t="s">
        <v>5602</v>
      </c>
      <c r="E957" s="21" t="s">
        <v>1162</v>
      </c>
      <c r="F957" s="21" t="s">
        <v>2831</v>
      </c>
      <c r="G957" s="21">
        <v>2013.0</v>
      </c>
      <c r="H957" s="26">
        <v>41605.0</v>
      </c>
      <c r="I957" s="21" t="s">
        <v>5603</v>
      </c>
      <c r="J957" s="21"/>
      <c r="K957" s="21" t="s">
        <v>5604</v>
      </c>
      <c r="L957" s="21" t="str">
        <f>IF(ISNUMBER(VLOOKUP(A957,EXCL,1,FALSE)),"Excluido",IF(ISNUMBER(VLOOKUP(A957,POST,1,FALSE)),"PostAlerta",IF(ISNUMBER(VLOOKUP(A957,PRE,1,FALSE)),"PreAlerta","")))</f>
        <v>PreAlerta</v>
      </c>
      <c r="M957" s="21" t="str">
        <f>IF(ISNUMBER(A957),(IF(ISNUMBER(VLOOKUP(A957,KEYWORDS,1,FALSE)),"C/PalabrasClaves","S/PalabrasClaves")),"")</f>
        <v>S/PalabrasClaves</v>
      </c>
      <c r="N957" s="21" t="str">
        <f t="shared" si="11"/>
        <v/>
      </c>
      <c r="O957" s="21"/>
      <c r="P957" s="21" t="s">
        <v>5605</v>
      </c>
      <c r="Q957" s="21"/>
      <c r="R957" s="21" t="str">
        <f>LEFT('2012-2022'!$P957,4)</f>
        <v>2013</v>
      </c>
      <c r="S957" s="21" t="s">
        <v>72</v>
      </c>
      <c r="T957" s="21"/>
      <c r="U957" s="21"/>
      <c r="V957" s="21"/>
      <c r="W957" s="27"/>
      <c r="X957" s="27"/>
      <c r="Y957" s="12"/>
    </row>
    <row r="958" ht="15.75" customHeight="1">
      <c r="A958" s="21">
        <v>2.426431E7</v>
      </c>
      <c r="B958" s="21" t="s">
        <v>5606</v>
      </c>
      <c r="C958" s="21" t="s">
        <v>5607</v>
      </c>
      <c r="D958" s="21" t="s">
        <v>5608</v>
      </c>
      <c r="E958" s="21" t="s">
        <v>1928</v>
      </c>
      <c r="F958" s="21" t="s">
        <v>5609</v>
      </c>
      <c r="G958" s="21">
        <v>2013.0</v>
      </c>
      <c r="H958" s="26">
        <v>41601.0</v>
      </c>
      <c r="I958" s="21" t="s">
        <v>5610</v>
      </c>
      <c r="J958" s="21"/>
      <c r="K958" s="21" t="s">
        <v>5611</v>
      </c>
      <c r="L958" s="21" t="str">
        <f>IF(ISNUMBER(VLOOKUP(A958,EXCL,1,FALSE)),"Excluido",IF(ISNUMBER(VLOOKUP(A958,POST,1,FALSE)),"PostAlerta",IF(ISNUMBER(VLOOKUP(A958,PRE,1,FALSE)),"PreAlerta","")))</f>
        <v>PreAlerta</v>
      </c>
      <c r="M958" s="21" t="str">
        <f>IF(ISNUMBER(A958),(IF(ISNUMBER(VLOOKUP(A958,KEYWORDS,1,FALSE)),"C/PalabrasClaves","S/PalabrasClaves")),"")</f>
        <v>S/PalabrasClaves</v>
      </c>
      <c r="N958" s="21" t="str">
        <f t="shared" si="11"/>
        <v/>
      </c>
      <c r="O958" s="21"/>
      <c r="P958" s="21" t="s">
        <v>5612</v>
      </c>
      <c r="Q958" s="21"/>
      <c r="R958" s="21" t="str">
        <f>LEFT('2012-2022'!$P958,4)</f>
        <v>2013</v>
      </c>
      <c r="S958" s="21" t="s">
        <v>72</v>
      </c>
      <c r="T958" s="21"/>
      <c r="U958" s="21"/>
      <c r="V958" s="21"/>
      <c r="W958" s="27"/>
      <c r="X958" s="27"/>
      <c r="Y958" s="28"/>
    </row>
    <row r="959" ht="15.75" customHeight="1">
      <c r="A959" s="21">
        <v>2.4282596E7</v>
      </c>
      <c r="B959" s="21" t="s">
        <v>5613</v>
      </c>
      <c r="C959" s="21" t="s">
        <v>5614</v>
      </c>
      <c r="D959" s="21" t="s">
        <v>5615</v>
      </c>
      <c r="E959" s="21" t="s">
        <v>5616</v>
      </c>
      <c r="F959" s="21" t="s">
        <v>2831</v>
      </c>
      <c r="G959" s="21">
        <v>2013.0</v>
      </c>
      <c r="H959" s="26">
        <v>41606.0</v>
      </c>
      <c r="I959" s="21" t="s">
        <v>5617</v>
      </c>
      <c r="J959" s="21"/>
      <c r="K959" s="21" t="s">
        <v>5618</v>
      </c>
      <c r="L959" s="21" t="str">
        <f>IF(ISNUMBER(VLOOKUP(A959,EXCL,1,FALSE)),"Excluido",IF(ISNUMBER(VLOOKUP(A959,POST,1,FALSE)),"PostAlerta",IF(ISNUMBER(VLOOKUP(A959,PRE,1,FALSE)),"PreAlerta","")))</f>
        <v>PreAlerta</v>
      </c>
      <c r="M959" s="21" t="str">
        <f>IF(ISNUMBER(A959),(IF(ISNUMBER(VLOOKUP(A959,KEYWORDS,1,FALSE)),"C/PalabrasClaves","S/PalabrasClaves")),"")</f>
        <v>S/PalabrasClaves</v>
      </c>
      <c r="N959" s="21" t="str">
        <f t="shared" si="11"/>
        <v/>
      </c>
      <c r="O959" s="21"/>
      <c r="P959" s="21" t="s">
        <v>5619</v>
      </c>
      <c r="Q959" s="21"/>
      <c r="R959" s="21" t="str">
        <f>LEFT('2012-2022'!$P959,4)</f>
        <v>2013</v>
      </c>
      <c r="S959" s="21" t="s">
        <v>72</v>
      </c>
      <c r="T959" s="21"/>
      <c r="U959" s="21"/>
      <c r="V959" s="21"/>
      <c r="W959" s="27"/>
      <c r="X959" s="27"/>
      <c r="Y959" s="12"/>
    </row>
    <row r="960" ht="15.75" customHeight="1">
      <c r="A960" s="21">
        <v>2.4282621E7</v>
      </c>
      <c r="B960" s="21" t="s">
        <v>5620</v>
      </c>
      <c r="C960" s="21" t="s">
        <v>5621</v>
      </c>
      <c r="D960" s="21" t="s">
        <v>5622</v>
      </c>
      <c r="E960" s="21" t="s">
        <v>5623</v>
      </c>
      <c r="F960" s="21" t="s">
        <v>2831</v>
      </c>
      <c r="G960" s="21">
        <v>2013.0</v>
      </c>
      <c r="H960" s="26">
        <v>41606.0</v>
      </c>
      <c r="I960" s="21" t="s">
        <v>5624</v>
      </c>
      <c r="J960" s="21"/>
      <c r="K960" s="21" t="s">
        <v>5625</v>
      </c>
      <c r="L960" s="21" t="str">
        <f>IF(ISNUMBER(VLOOKUP(A960,EXCL,1,FALSE)),"Excluido",IF(ISNUMBER(VLOOKUP(A960,POST,1,FALSE)),"PostAlerta",IF(ISNUMBER(VLOOKUP(A960,PRE,1,FALSE)),"PreAlerta","")))</f>
        <v>PreAlerta</v>
      </c>
      <c r="M960" s="21" t="str">
        <f>IF(ISNUMBER(A960),(IF(ISNUMBER(VLOOKUP(A960,KEYWORDS,1,FALSE)),"C/PalabrasClaves","S/PalabrasClaves")),"")</f>
        <v>S/PalabrasClaves</v>
      </c>
      <c r="N960" s="21" t="str">
        <f t="shared" si="11"/>
        <v/>
      </c>
      <c r="O960" s="21"/>
      <c r="P960" s="21" t="s">
        <v>5619</v>
      </c>
      <c r="Q960" s="21"/>
      <c r="R960" s="21" t="str">
        <f>LEFT('2012-2022'!$P960,4)</f>
        <v>2013</v>
      </c>
      <c r="S960" s="21" t="s">
        <v>72</v>
      </c>
      <c r="T960" s="21"/>
      <c r="U960" s="21"/>
      <c r="V960" s="21"/>
      <c r="W960" s="27"/>
      <c r="X960" s="27"/>
      <c r="Y960" s="28"/>
    </row>
    <row r="961" ht="15.75" customHeight="1">
      <c r="A961" s="21">
        <v>2.421858E7</v>
      </c>
      <c r="B961" s="21" t="s">
        <v>5626</v>
      </c>
      <c r="C961" s="21" t="s">
        <v>5627</v>
      </c>
      <c r="D961" s="21" t="s">
        <v>5628</v>
      </c>
      <c r="E961" s="21" t="s">
        <v>4412</v>
      </c>
      <c r="F961" s="21" t="s">
        <v>1104</v>
      </c>
      <c r="G961" s="21">
        <v>2013.0</v>
      </c>
      <c r="H961" s="26">
        <v>41591.0</v>
      </c>
      <c r="I961" s="21" t="s">
        <v>5629</v>
      </c>
      <c r="J961" s="21"/>
      <c r="K961" s="21" t="s">
        <v>5630</v>
      </c>
      <c r="L961" s="21" t="str">
        <f>IF(ISNUMBER(VLOOKUP(A961,EXCL,1,FALSE)),"Excluido",IF(ISNUMBER(VLOOKUP(A961,POST,1,FALSE)),"PostAlerta",IF(ISNUMBER(VLOOKUP(A961,PRE,1,FALSE)),"PreAlerta","")))</f>
        <v>PreAlerta</v>
      </c>
      <c r="M961" s="21" t="str">
        <f>IF(ISNUMBER(A961),(IF(ISNUMBER(VLOOKUP(A961,KEYWORDS,1,FALSE)),"C/PalabrasClaves","S/PalabrasClaves")),"")</f>
        <v>S/PalabrasClaves</v>
      </c>
      <c r="N961" s="21" t="str">
        <f t="shared" si="11"/>
        <v/>
      </c>
      <c r="O961" s="21"/>
      <c r="P961" s="21" t="s">
        <v>5631</v>
      </c>
      <c r="Q961" s="21"/>
      <c r="R961" s="21" t="str">
        <f>LEFT('2012-2022'!$P961,4)</f>
        <v>2013</v>
      </c>
      <c r="S961" s="21" t="s">
        <v>72</v>
      </c>
      <c r="T961" s="21"/>
      <c r="U961" s="21"/>
      <c r="V961" s="21"/>
      <c r="W961" s="27"/>
      <c r="X961" s="27"/>
      <c r="Y961" s="12"/>
    </row>
    <row r="962" ht="15.75" customHeight="1">
      <c r="A962" s="21">
        <v>2.5437336E7</v>
      </c>
      <c r="B962" s="21" t="s">
        <v>5632</v>
      </c>
      <c r="C962" s="21" t="s">
        <v>5633</v>
      </c>
      <c r="D962" s="21" t="s">
        <v>5634</v>
      </c>
      <c r="E962" s="21" t="s">
        <v>5635</v>
      </c>
      <c r="F962" s="21" t="s">
        <v>5636</v>
      </c>
      <c r="G962" s="21">
        <v>2013.0</v>
      </c>
      <c r="H962" s="26">
        <v>41975.0</v>
      </c>
      <c r="I962" s="21" t="s">
        <v>5637</v>
      </c>
      <c r="J962" s="21"/>
      <c r="K962" s="21" t="s">
        <v>5638</v>
      </c>
      <c r="L962" s="21" t="str">
        <f>IF(ISNUMBER(VLOOKUP(A962,EXCL,1,FALSE)),"Excluido",IF(ISNUMBER(VLOOKUP(A962,POST,1,FALSE)),"PostAlerta",IF(ISNUMBER(VLOOKUP(A962,PRE,1,FALSE)),"PreAlerta","")))</f>
        <v>PreAlerta</v>
      </c>
      <c r="M962" s="21" t="str">
        <f>IF(ISNUMBER(A962),(IF(ISNUMBER(VLOOKUP(A962,KEYWORDS,1,FALSE)),"C/PalabrasClaves","S/PalabrasClaves")),"")</f>
        <v>S/PalabrasClaves</v>
      </c>
      <c r="N962" s="21" t="str">
        <f t="shared" si="11"/>
        <v/>
      </c>
      <c r="O962" s="21"/>
      <c r="P962" s="21" t="s">
        <v>5631</v>
      </c>
      <c r="Q962" s="21"/>
      <c r="R962" s="21" t="str">
        <f>LEFT('2012-2022'!$P962,4)</f>
        <v>2013</v>
      </c>
      <c r="S962" s="21" t="s">
        <v>72</v>
      </c>
      <c r="T962" s="21"/>
      <c r="U962" s="21"/>
      <c r="V962" s="21"/>
      <c r="W962" s="27"/>
      <c r="X962" s="27"/>
      <c r="Y962" s="28"/>
    </row>
    <row r="963" ht="15.75" customHeight="1">
      <c r="A963" s="21">
        <v>2.4285646E7</v>
      </c>
      <c r="B963" s="21" t="s">
        <v>5639</v>
      </c>
      <c r="C963" s="21" t="s">
        <v>5640</v>
      </c>
      <c r="D963" s="21" t="s">
        <v>5641</v>
      </c>
      <c r="E963" s="21" t="s">
        <v>692</v>
      </c>
      <c r="F963" s="21" t="s">
        <v>4427</v>
      </c>
      <c r="G963" s="21">
        <v>2013.0</v>
      </c>
      <c r="H963" s="26">
        <v>41607.0</v>
      </c>
      <c r="I963" s="21" t="s">
        <v>5642</v>
      </c>
      <c r="J963" s="21"/>
      <c r="K963" s="21" t="s">
        <v>5643</v>
      </c>
      <c r="L963" s="21" t="str">
        <f>IF(ISNUMBER(VLOOKUP(A963,EXCL,1,FALSE)),"Excluido",IF(ISNUMBER(VLOOKUP(A963,POST,1,FALSE)),"PostAlerta",IF(ISNUMBER(VLOOKUP(A963,PRE,1,FALSE)),"PreAlerta","")))</f>
        <v>PreAlerta</v>
      </c>
      <c r="M963" s="21" t="str">
        <f>IF(ISNUMBER(A963),(IF(ISNUMBER(VLOOKUP(A963,KEYWORDS,1,FALSE)),"C/PalabrasClaves","S/PalabrasClaves")),"")</f>
        <v>S/PalabrasClaves</v>
      </c>
      <c r="N963" s="21" t="str">
        <f t="shared" si="11"/>
        <v/>
      </c>
      <c r="O963" s="21"/>
      <c r="P963" s="21" t="s">
        <v>5644</v>
      </c>
      <c r="Q963" s="21"/>
      <c r="R963" s="21" t="str">
        <f>LEFT('2012-2022'!$P963,4)</f>
        <v>2013</v>
      </c>
      <c r="S963" s="21" t="s">
        <v>72</v>
      </c>
      <c r="T963" s="21"/>
      <c r="U963" s="21"/>
      <c r="V963" s="21"/>
      <c r="W963" s="27"/>
      <c r="X963" s="27"/>
      <c r="Y963" s="12"/>
    </row>
    <row r="964" ht="15.75" customHeight="1">
      <c r="A964" s="21">
        <v>2.4283328E7</v>
      </c>
      <c r="B964" s="21" t="s">
        <v>5645</v>
      </c>
      <c r="C964" s="21" t="s">
        <v>5646</v>
      </c>
      <c r="D964" s="21" t="s">
        <v>5647</v>
      </c>
      <c r="E964" s="21" t="s">
        <v>5648</v>
      </c>
      <c r="F964" s="21" t="s">
        <v>818</v>
      </c>
      <c r="G964" s="21">
        <v>2013.0</v>
      </c>
      <c r="H964" s="26">
        <v>41607.0</v>
      </c>
      <c r="I964" s="21" t="s">
        <v>5649</v>
      </c>
      <c r="J964" s="21"/>
      <c r="K964" s="21" t="s">
        <v>5650</v>
      </c>
      <c r="L964" s="21" t="str">
        <f>IF(ISNUMBER(VLOOKUP(A964,EXCL,1,FALSE)),"Excluido",IF(ISNUMBER(VLOOKUP(A964,POST,1,FALSE)),"PostAlerta",IF(ISNUMBER(VLOOKUP(A964,PRE,1,FALSE)),"PreAlerta","")))</f>
        <v>PreAlerta</v>
      </c>
      <c r="M964" s="21" t="str">
        <f>IF(ISNUMBER(A964),(IF(ISNUMBER(VLOOKUP(A964,KEYWORDS,1,FALSE)),"C/PalabrasClaves","S/PalabrasClaves")),"")</f>
        <v>S/PalabrasClaves</v>
      </c>
      <c r="N964" s="21" t="str">
        <f t="shared" si="11"/>
        <v/>
      </c>
      <c r="O964" s="21"/>
      <c r="P964" s="21" t="s">
        <v>5651</v>
      </c>
      <c r="Q964" s="21"/>
      <c r="R964" s="21" t="str">
        <f>LEFT('2012-2022'!$P964,4)</f>
        <v>2013</v>
      </c>
      <c r="S964" s="21" t="s">
        <v>72</v>
      </c>
      <c r="T964" s="21"/>
      <c r="U964" s="21"/>
      <c r="V964" s="21"/>
      <c r="W964" s="27"/>
      <c r="X964" s="27"/>
      <c r="Y964" s="28"/>
    </row>
    <row r="965" ht="15.75" customHeight="1">
      <c r="A965" s="21">
        <v>2.4284912E7</v>
      </c>
      <c r="B965" s="21" t="s">
        <v>5652</v>
      </c>
      <c r="C965" s="21" t="s">
        <v>5653</v>
      </c>
      <c r="D965" s="21" t="s">
        <v>5654</v>
      </c>
      <c r="E965" s="21" t="s">
        <v>5655</v>
      </c>
      <c r="F965" s="21" t="s">
        <v>5656</v>
      </c>
      <c r="G965" s="21">
        <v>2013.0</v>
      </c>
      <c r="H965" s="26">
        <v>41607.0</v>
      </c>
      <c r="I965" s="21" t="s">
        <v>5657</v>
      </c>
      <c r="J965" s="21"/>
      <c r="K965" s="21" t="s">
        <v>5658</v>
      </c>
      <c r="L965" s="21" t="str">
        <f>IF(ISNUMBER(VLOOKUP(A965,EXCL,1,FALSE)),"Excluido",IF(ISNUMBER(VLOOKUP(A965,POST,1,FALSE)),"PostAlerta",IF(ISNUMBER(VLOOKUP(A965,PRE,1,FALSE)),"PreAlerta","")))</f>
        <v>PreAlerta</v>
      </c>
      <c r="M965" s="21" t="str">
        <f>IF(ISNUMBER(A965),(IF(ISNUMBER(VLOOKUP(A965,KEYWORDS,1,FALSE)),"C/PalabrasClaves","S/PalabrasClaves")),"")</f>
        <v>S/PalabrasClaves</v>
      </c>
      <c r="N965" s="21" t="str">
        <f t="shared" si="11"/>
        <v/>
      </c>
      <c r="O965" s="21"/>
      <c r="P965" s="21" t="s">
        <v>5651</v>
      </c>
      <c r="Q965" s="21"/>
      <c r="R965" s="21" t="str">
        <f>LEFT('2012-2022'!$P965,4)</f>
        <v>2013</v>
      </c>
      <c r="S965" s="21" t="s">
        <v>72</v>
      </c>
      <c r="T965" s="21"/>
      <c r="U965" s="21"/>
      <c r="V965" s="21"/>
      <c r="W965" s="27"/>
      <c r="X965" s="27"/>
      <c r="Y965" s="12"/>
    </row>
    <row r="966" ht="15.75" customHeight="1">
      <c r="A966" s="21">
        <v>2.3171418E7</v>
      </c>
      <c r="B966" s="21" t="s">
        <v>5659</v>
      </c>
      <c r="C966" s="21" t="s">
        <v>5660</v>
      </c>
      <c r="D966" s="21" t="s">
        <v>5661</v>
      </c>
      <c r="E966" s="21" t="s">
        <v>5662</v>
      </c>
      <c r="F966" s="21" t="s">
        <v>119</v>
      </c>
      <c r="G966" s="21">
        <v>2013.0</v>
      </c>
      <c r="H966" s="26">
        <v>41236.0</v>
      </c>
      <c r="I966" s="21"/>
      <c r="J966" s="21"/>
      <c r="K966" s="21" t="s">
        <v>5663</v>
      </c>
      <c r="L966" s="21" t="str">
        <f>IF(ISNUMBER(VLOOKUP(A966,EXCL,1,FALSE)),"Excluido",IF(ISNUMBER(VLOOKUP(A966,POST,1,FALSE)),"PostAlerta",IF(ISNUMBER(VLOOKUP(A966,PRE,1,FALSE)),"PreAlerta","")))</f>
        <v>PreAlerta</v>
      </c>
      <c r="M966" s="21" t="str">
        <f>IF(ISNUMBER(A966),(IF(ISNUMBER(VLOOKUP(A966,KEYWORDS,1,FALSE)),"C/PalabrasClaves","S/PalabrasClaves")),"")</f>
        <v>S/PalabrasClaves</v>
      </c>
      <c r="N966" s="21" t="str">
        <f t="shared" si="11"/>
        <v/>
      </c>
      <c r="O966" s="21"/>
      <c r="P966" s="21" t="s">
        <v>5664</v>
      </c>
      <c r="Q966" s="21"/>
      <c r="R966" s="21" t="str">
        <f>LEFT('2012-2022'!$P966,4)</f>
        <v>2013</v>
      </c>
      <c r="S966" s="21" t="s">
        <v>74</v>
      </c>
      <c r="T966" s="21"/>
      <c r="U966" s="21"/>
      <c r="V966" s="21"/>
      <c r="W966" s="27"/>
      <c r="X966" s="27"/>
      <c r="Y966" s="28"/>
    </row>
    <row r="967" ht="15.75" customHeight="1">
      <c r="A967" s="21">
        <v>2.378859E7</v>
      </c>
      <c r="B967" s="21" t="s">
        <v>5665</v>
      </c>
      <c r="C967" s="21" t="s">
        <v>5666</v>
      </c>
      <c r="D967" s="21" t="s">
        <v>5667</v>
      </c>
      <c r="E967" s="21" t="s">
        <v>5246</v>
      </c>
      <c r="F967" s="21" t="s">
        <v>3255</v>
      </c>
      <c r="G967" s="21">
        <v>2013.0</v>
      </c>
      <c r="H967" s="26">
        <v>41447.0</v>
      </c>
      <c r="I967" s="21"/>
      <c r="J967" s="21"/>
      <c r="K967" s="21" t="s">
        <v>5668</v>
      </c>
      <c r="L967" s="21" t="str">
        <f>IF(ISNUMBER(VLOOKUP(A967,EXCL,1,FALSE)),"Excluido",IF(ISNUMBER(VLOOKUP(A967,POST,1,FALSE)),"PostAlerta",IF(ISNUMBER(VLOOKUP(A967,PRE,1,FALSE)),"PreAlerta","")))</f>
        <v>PreAlerta</v>
      </c>
      <c r="M967" s="21" t="str">
        <f>IF(ISNUMBER(A967),(IF(ISNUMBER(VLOOKUP(A967,KEYWORDS,1,FALSE)),"C/PalabrasClaves","S/PalabrasClaves")),"")</f>
        <v>S/PalabrasClaves</v>
      </c>
      <c r="N967" s="21" t="str">
        <f t="shared" si="11"/>
        <v/>
      </c>
      <c r="O967" s="21"/>
      <c r="P967" s="21" t="s">
        <v>5664</v>
      </c>
      <c r="Q967" s="21"/>
      <c r="R967" s="21" t="str">
        <f>LEFT('2012-2022'!$P967,4)</f>
        <v>2013</v>
      </c>
      <c r="S967" s="21" t="s">
        <v>74</v>
      </c>
      <c r="T967" s="21"/>
      <c r="U967" s="21"/>
      <c r="V967" s="21"/>
      <c r="W967" s="27"/>
      <c r="X967" s="27"/>
      <c r="Y967" s="12"/>
    </row>
    <row r="968" ht="15.75" customHeight="1">
      <c r="A968" s="21">
        <v>2.3901084E7</v>
      </c>
      <c r="B968" s="21" t="s">
        <v>5669</v>
      </c>
      <c r="C968" s="21" t="s">
        <v>5670</v>
      </c>
      <c r="D968" s="21" t="s">
        <v>5671</v>
      </c>
      <c r="E968" s="21" t="s">
        <v>1061</v>
      </c>
      <c r="F968" s="21" t="s">
        <v>1270</v>
      </c>
      <c r="G968" s="21">
        <v>2013.0</v>
      </c>
      <c r="H968" s="26">
        <v>41487.0</v>
      </c>
      <c r="I968" s="21" t="s">
        <v>5672</v>
      </c>
      <c r="J968" s="21"/>
      <c r="K968" s="21" t="s">
        <v>5673</v>
      </c>
      <c r="L968" s="21" t="str">
        <f>IF(ISNUMBER(VLOOKUP(A968,EXCL,1,FALSE)),"Excluido",IF(ISNUMBER(VLOOKUP(A968,POST,1,FALSE)),"PostAlerta",IF(ISNUMBER(VLOOKUP(A968,PRE,1,FALSE)),"PreAlerta","")))</f>
        <v>PreAlerta</v>
      </c>
      <c r="M968" s="21" t="str">
        <f>IF(ISNUMBER(A968),(IF(ISNUMBER(VLOOKUP(A968,KEYWORDS,1,FALSE)),"C/PalabrasClaves","S/PalabrasClaves")),"")</f>
        <v>S/PalabrasClaves</v>
      </c>
      <c r="N968" s="21" t="str">
        <f t="shared" si="11"/>
        <v/>
      </c>
      <c r="O968" s="21"/>
      <c r="P968" s="21" t="s">
        <v>5674</v>
      </c>
      <c r="Q968" s="21"/>
      <c r="R968" s="21" t="str">
        <f>LEFT('2012-2022'!$P968,4)</f>
        <v>2013</v>
      </c>
      <c r="S968" s="21" t="s">
        <v>74</v>
      </c>
      <c r="T968" s="21"/>
      <c r="U968" s="21"/>
      <c r="V968" s="21"/>
      <c r="W968" s="27"/>
      <c r="X968" s="27"/>
      <c r="Y968" s="28"/>
    </row>
    <row r="969" ht="15.75" customHeight="1">
      <c r="A969" s="21">
        <v>2.3941262E7</v>
      </c>
      <c r="B969" s="21" t="s">
        <v>5675</v>
      </c>
      <c r="C969" s="21" t="s">
        <v>5676</v>
      </c>
      <c r="D969" s="21" t="s">
        <v>5677</v>
      </c>
      <c r="E969" s="21" t="s">
        <v>2115</v>
      </c>
      <c r="F969" s="21" t="s">
        <v>401</v>
      </c>
      <c r="G969" s="21">
        <v>2013.0</v>
      </c>
      <c r="H969" s="26">
        <v>41501.0</v>
      </c>
      <c r="I969" s="21" t="s">
        <v>5678</v>
      </c>
      <c r="J969" s="21" t="s">
        <v>5679</v>
      </c>
      <c r="K969" s="21" t="s">
        <v>5680</v>
      </c>
      <c r="L969" s="21" t="str">
        <f>IF(ISNUMBER(VLOOKUP(A969,EXCL,1,FALSE)),"Excluido",IF(ISNUMBER(VLOOKUP(A969,POST,1,FALSE)),"PostAlerta",IF(ISNUMBER(VLOOKUP(A969,PRE,1,FALSE)),"PreAlerta","")))</f>
        <v>Excluido</v>
      </c>
      <c r="M969" s="21" t="str">
        <f>IF(ISNUMBER(A969),(IF(ISNUMBER(VLOOKUP(A969,KEYWORDS,1,FALSE)),"C/PalabrasClaves","S/PalabrasClaves")),"")</f>
        <v>S/PalabrasClaves</v>
      </c>
      <c r="N969" s="21" t="str">
        <f t="shared" si="11"/>
        <v/>
      </c>
      <c r="O969" s="21"/>
      <c r="P969" s="21" t="s">
        <v>5664</v>
      </c>
      <c r="Q969" s="21"/>
      <c r="R969" s="21" t="str">
        <f>LEFT('2012-2022'!$P969,4)</f>
        <v>2013</v>
      </c>
      <c r="S969" s="21" t="s">
        <v>74</v>
      </c>
      <c r="T969" s="21"/>
      <c r="U969" s="21"/>
      <c r="V969" s="21"/>
      <c r="W969" s="27"/>
      <c r="X969" s="27"/>
      <c r="Y969" s="12"/>
    </row>
    <row r="970" ht="15.75" customHeight="1">
      <c r="A970" s="21">
        <v>2.3955974E7</v>
      </c>
      <c r="B970" s="21" t="s">
        <v>5681</v>
      </c>
      <c r="C970" s="21" t="s">
        <v>5682</v>
      </c>
      <c r="D970" s="21" t="s">
        <v>5683</v>
      </c>
      <c r="E970" s="21" t="s">
        <v>5684</v>
      </c>
      <c r="F970" s="21" t="s">
        <v>3814</v>
      </c>
      <c r="G970" s="21">
        <v>2013.0</v>
      </c>
      <c r="H970" s="26">
        <v>41506.0</v>
      </c>
      <c r="I970" s="21"/>
      <c r="J970" s="21"/>
      <c r="K970" s="21" t="s">
        <v>5685</v>
      </c>
      <c r="L970" s="21" t="str">
        <f>IF(ISNUMBER(VLOOKUP(A970,EXCL,1,FALSE)),"Excluido",IF(ISNUMBER(VLOOKUP(A970,POST,1,FALSE)),"PostAlerta",IF(ISNUMBER(VLOOKUP(A970,PRE,1,FALSE)),"PreAlerta","")))</f>
        <v>PreAlerta</v>
      </c>
      <c r="M970" s="21" t="str">
        <f>IF(ISNUMBER(A970),(IF(ISNUMBER(VLOOKUP(A970,KEYWORDS,1,FALSE)),"C/PalabrasClaves","S/PalabrasClaves")),"")</f>
        <v>S/PalabrasClaves</v>
      </c>
      <c r="N970" s="21" t="str">
        <f t="shared" si="11"/>
        <v/>
      </c>
      <c r="O970" s="21"/>
      <c r="P970" s="21" t="s">
        <v>5664</v>
      </c>
      <c r="Q970" s="21"/>
      <c r="R970" s="21" t="str">
        <f>LEFT('2012-2022'!$P970,4)</f>
        <v>2013</v>
      </c>
      <c r="S970" s="21" t="s">
        <v>74</v>
      </c>
      <c r="T970" s="21"/>
      <c r="U970" s="21"/>
      <c r="V970" s="21"/>
      <c r="W970" s="27"/>
      <c r="X970" s="27"/>
      <c r="Y970" s="28"/>
    </row>
    <row r="971" ht="15.75" customHeight="1">
      <c r="A971" s="21">
        <v>2.3994335E7</v>
      </c>
      <c r="B971" s="21" t="s">
        <v>5686</v>
      </c>
      <c r="C971" s="21" t="s">
        <v>5687</v>
      </c>
      <c r="D971" s="21" t="s">
        <v>5688</v>
      </c>
      <c r="E971" s="21" t="s">
        <v>1897</v>
      </c>
      <c r="F971" s="21" t="s">
        <v>496</v>
      </c>
      <c r="G971" s="21">
        <v>2013.0</v>
      </c>
      <c r="H971" s="26">
        <v>41520.0</v>
      </c>
      <c r="I971" s="21" t="s">
        <v>5689</v>
      </c>
      <c r="J971" s="21" t="s">
        <v>5690</v>
      </c>
      <c r="K971" s="21" t="s">
        <v>5691</v>
      </c>
      <c r="L971" s="21" t="str">
        <f>IF(ISNUMBER(VLOOKUP(A971,EXCL,1,FALSE)),"Excluido",IF(ISNUMBER(VLOOKUP(A971,POST,1,FALSE)),"PostAlerta",IF(ISNUMBER(VLOOKUP(A971,PRE,1,FALSE)),"PreAlerta","")))</f>
        <v>PreAlerta</v>
      </c>
      <c r="M971" s="21" t="str">
        <f>IF(ISNUMBER(A971),(IF(ISNUMBER(VLOOKUP(A971,KEYWORDS,1,FALSE)),"C/PalabrasClaves","S/PalabrasClaves")),"")</f>
        <v>S/PalabrasClaves</v>
      </c>
      <c r="N971" s="21" t="str">
        <f t="shared" si="11"/>
        <v/>
      </c>
      <c r="O971" s="21"/>
      <c r="P971" s="21" t="s">
        <v>5664</v>
      </c>
      <c r="Q971" s="21"/>
      <c r="R971" s="21" t="str">
        <f>LEFT('2012-2022'!$P971,4)</f>
        <v>2013</v>
      </c>
      <c r="S971" s="21" t="s">
        <v>74</v>
      </c>
      <c r="T971" s="21"/>
      <c r="U971" s="21"/>
      <c r="V971" s="21"/>
      <c r="W971" s="27"/>
      <c r="X971" s="27"/>
      <c r="Y971" s="12"/>
    </row>
    <row r="972" ht="15.75" customHeight="1">
      <c r="A972" s="21">
        <v>2.401818E7</v>
      </c>
      <c r="B972" s="21" t="s">
        <v>5692</v>
      </c>
      <c r="C972" s="21" t="s">
        <v>5693</v>
      </c>
      <c r="D972" s="21" t="s">
        <v>5694</v>
      </c>
      <c r="E972" s="21" t="s">
        <v>2397</v>
      </c>
      <c r="F972" s="21" t="s">
        <v>202</v>
      </c>
      <c r="G972" s="21">
        <v>2013.0</v>
      </c>
      <c r="H972" s="26">
        <v>41528.0</v>
      </c>
      <c r="I972" s="21"/>
      <c r="J972" s="21"/>
      <c r="K972" s="21" t="s">
        <v>5695</v>
      </c>
      <c r="L972" s="21" t="str">
        <f>IF(ISNUMBER(VLOOKUP(A972,EXCL,1,FALSE)),"Excluido",IF(ISNUMBER(VLOOKUP(A972,POST,1,FALSE)),"PostAlerta",IF(ISNUMBER(VLOOKUP(A972,PRE,1,FALSE)),"PreAlerta","")))</f>
        <v>PreAlerta</v>
      </c>
      <c r="M972" s="21" t="str">
        <f>IF(ISNUMBER(A972),(IF(ISNUMBER(VLOOKUP(A972,KEYWORDS,1,FALSE)),"C/PalabrasClaves","S/PalabrasClaves")),"")</f>
        <v>S/PalabrasClaves</v>
      </c>
      <c r="N972" s="21" t="str">
        <f t="shared" si="11"/>
        <v>4) Nuevos tratamientos</v>
      </c>
      <c r="O972" s="21"/>
      <c r="P972" s="21" t="s">
        <v>5664</v>
      </c>
      <c r="Q972" s="21"/>
      <c r="R972" s="21" t="str">
        <f>LEFT('2012-2022'!$P972,4)</f>
        <v>2013</v>
      </c>
      <c r="S972" s="21" t="s">
        <v>74</v>
      </c>
      <c r="T972" s="21"/>
      <c r="U972" s="21"/>
      <c r="V972" s="21"/>
      <c r="W972" s="27"/>
      <c r="X972" s="27"/>
      <c r="Y972" s="28"/>
    </row>
    <row r="973" ht="15.75" customHeight="1">
      <c r="A973" s="21">
        <v>2.4050934E7</v>
      </c>
      <c r="B973" s="21" t="s">
        <v>5696</v>
      </c>
      <c r="C973" s="21" t="s">
        <v>5697</v>
      </c>
      <c r="D973" s="21" t="s">
        <v>5698</v>
      </c>
      <c r="E973" s="21" t="s">
        <v>1097</v>
      </c>
      <c r="F973" s="21" t="s">
        <v>496</v>
      </c>
      <c r="G973" s="21">
        <v>2013.0</v>
      </c>
      <c r="H973" s="26">
        <v>41538.0</v>
      </c>
      <c r="I973" s="21"/>
      <c r="J973" s="21"/>
      <c r="K973" s="21" t="s">
        <v>5699</v>
      </c>
      <c r="L973" s="21" t="str">
        <f>IF(ISNUMBER(VLOOKUP(A973,EXCL,1,FALSE)),"Excluido",IF(ISNUMBER(VLOOKUP(A973,POST,1,FALSE)),"PostAlerta",IF(ISNUMBER(VLOOKUP(A973,PRE,1,FALSE)),"PreAlerta","")))</f>
        <v>PreAlerta</v>
      </c>
      <c r="M973" s="21" t="str">
        <f>IF(ISNUMBER(A973),(IF(ISNUMBER(VLOOKUP(A973,KEYWORDS,1,FALSE)),"C/PalabrasClaves","S/PalabrasClaves")),"")</f>
        <v>S/PalabrasClaves</v>
      </c>
      <c r="N973" s="21" t="str">
        <f t="shared" si="11"/>
        <v/>
      </c>
      <c r="O973" s="21"/>
      <c r="P973" s="21" t="s">
        <v>5664</v>
      </c>
      <c r="Q973" s="21"/>
      <c r="R973" s="21" t="str">
        <f>LEFT('2012-2022'!$P973,4)</f>
        <v>2013</v>
      </c>
      <c r="S973" s="21" t="s">
        <v>74</v>
      </c>
      <c r="T973" s="21"/>
      <c r="U973" s="21"/>
      <c r="V973" s="21"/>
      <c r="W973" s="27"/>
      <c r="X973" s="27"/>
      <c r="Y973" s="12"/>
    </row>
    <row r="974" ht="15.75" customHeight="1">
      <c r="A974" s="21">
        <v>2.4077701E7</v>
      </c>
      <c r="B974" s="21" t="s">
        <v>5700</v>
      </c>
      <c r="C974" s="21" t="s">
        <v>5701</v>
      </c>
      <c r="D974" s="21" t="s">
        <v>5702</v>
      </c>
      <c r="E974" s="21" t="s">
        <v>5703</v>
      </c>
      <c r="F974" s="21" t="s">
        <v>182</v>
      </c>
      <c r="G974" s="21">
        <v>2013.0</v>
      </c>
      <c r="H974" s="26">
        <v>41548.0</v>
      </c>
      <c r="I974" s="21" t="s">
        <v>5704</v>
      </c>
      <c r="J974" s="21"/>
      <c r="K974" s="21" t="s">
        <v>5705</v>
      </c>
      <c r="L974" s="21" t="str">
        <f>IF(ISNUMBER(VLOOKUP(A974,EXCL,1,FALSE)),"Excluido",IF(ISNUMBER(VLOOKUP(A974,POST,1,FALSE)),"PostAlerta",IF(ISNUMBER(VLOOKUP(A974,PRE,1,FALSE)),"PreAlerta","")))</f>
        <v>PreAlerta</v>
      </c>
      <c r="M974" s="21" t="str">
        <f>IF(ISNUMBER(A974),(IF(ISNUMBER(VLOOKUP(A974,KEYWORDS,1,FALSE)),"C/PalabrasClaves","S/PalabrasClaves")),"")</f>
        <v>S/PalabrasClaves</v>
      </c>
      <c r="N974" s="21" t="str">
        <f t="shared" si="11"/>
        <v/>
      </c>
      <c r="O974" s="21"/>
      <c r="P974" s="21" t="s">
        <v>5664</v>
      </c>
      <c r="Q974" s="21"/>
      <c r="R974" s="21" t="str">
        <f>LEFT('2012-2022'!$P974,4)</f>
        <v>2013</v>
      </c>
      <c r="S974" s="21" t="s">
        <v>74</v>
      </c>
      <c r="T974" s="21"/>
      <c r="U974" s="21"/>
      <c r="V974" s="21"/>
      <c r="W974" s="27"/>
      <c r="X974" s="27"/>
      <c r="Y974" s="28"/>
    </row>
    <row r="975" ht="15.75" customHeight="1">
      <c r="A975" s="21">
        <v>2.4077705E7</v>
      </c>
      <c r="B975" s="21" t="s">
        <v>5706</v>
      </c>
      <c r="C975" s="21" t="s">
        <v>3712</v>
      </c>
      <c r="D975" s="21" t="s">
        <v>5707</v>
      </c>
      <c r="E975" s="21" t="s">
        <v>3714</v>
      </c>
      <c r="F975" s="21" t="s">
        <v>182</v>
      </c>
      <c r="G975" s="21">
        <v>2013.0</v>
      </c>
      <c r="H975" s="26">
        <v>41548.0</v>
      </c>
      <c r="I975" s="21" t="s">
        <v>5708</v>
      </c>
      <c r="J975" s="21"/>
      <c r="K975" s="21" t="s">
        <v>5709</v>
      </c>
      <c r="L975" s="21" t="str">
        <f>IF(ISNUMBER(VLOOKUP(A975,EXCL,1,FALSE)),"Excluido",IF(ISNUMBER(VLOOKUP(A975,POST,1,FALSE)),"PostAlerta",IF(ISNUMBER(VLOOKUP(A975,PRE,1,FALSE)),"PreAlerta","")))</f>
        <v>PreAlerta</v>
      </c>
      <c r="M975" s="21" t="str">
        <f>IF(ISNUMBER(A975),(IF(ISNUMBER(VLOOKUP(A975,KEYWORDS,1,FALSE)),"C/PalabrasClaves","S/PalabrasClaves")),"")</f>
        <v>S/PalabrasClaves</v>
      </c>
      <c r="N975" s="21" t="str">
        <f t="shared" si="11"/>
        <v/>
      </c>
      <c r="O975" s="21"/>
      <c r="P975" s="21" t="s">
        <v>5664</v>
      </c>
      <c r="Q975" s="21"/>
      <c r="R975" s="21" t="str">
        <f>LEFT('2012-2022'!$P975,4)</f>
        <v>2013</v>
      </c>
      <c r="S975" s="21" t="s">
        <v>74</v>
      </c>
      <c r="T975" s="21"/>
      <c r="U975" s="21"/>
      <c r="V975" s="21"/>
      <c r="W975" s="27"/>
      <c r="X975" s="27"/>
      <c r="Y975" s="12"/>
    </row>
    <row r="976" ht="15.75" customHeight="1">
      <c r="A976" s="21">
        <v>2.408207E7</v>
      </c>
      <c r="B976" s="21" t="s">
        <v>5710</v>
      </c>
      <c r="C976" s="21" t="s">
        <v>5711</v>
      </c>
      <c r="D976" s="21" t="s">
        <v>5712</v>
      </c>
      <c r="E976" s="21" t="s">
        <v>1513</v>
      </c>
      <c r="F976" s="21" t="s">
        <v>439</v>
      </c>
      <c r="G976" s="21">
        <v>2013.0</v>
      </c>
      <c r="H976" s="26">
        <v>41549.0</v>
      </c>
      <c r="I976" s="21" t="s">
        <v>5713</v>
      </c>
      <c r="J976" s="21"/>
      <c r="K976" s="21" t="s">
        <v>5714</v>
      </c>
      <c r="L976" s="21" t="str">
        <f>IF(ISNUMBER(VLOOKUP(A976,EXCL,1,FALSE)),"Excluido",IF(ISNUMBER(VLOOKUP(A976,POST,1,FALSE)),"PostAlerta",IF(ISNUMBER(VLOOKUP(A976,PRE,1,FALSE)),"PreAlerta","")))</f>
        <v>PreAlerta</v>
      </c>
      <c r="M976" s="21" t="str">
        <f>IF(ISNUMBER(A976),(IF(ISNUMBER(VLOOKUP(A976,KEYWORDS,1,FALSE)),"C/PalabrasClaves","S/PalabrasClaves")),"")</f>
        <v>S/PalabrasClaves</v>
      </c>
      <c r="N976" s="21" t="str">
        <f t="shared" si="11"/>
        <v/>
      </c>
      <c r="O976" s="21"/>
      <c r="P976" s="21" t="s">
        <v>5664</v>
      </c>
      <c r="Q976" s="21"/>
      <c r="R976" s="21" t="str">
        <f>LEFT('2012-2022'!$P976,4)</f>
        <v>2013</v>
      </c>
      <c r="S976" s="21" t="s">
        <v>74</v>
      </c>
      <c r="T976" s="21"/>
      <c r="U976" s="21"/>
      <c r="V976" s="21"/>
      <c r="W976" s="27"/>
      <c r="X976" s="27"/>
      <c r="Y976" s="28"/>
    </row>
    <row r="977" ht="15.75" customHeight="1">
      <c r="A977" s="21">
        <v>2.4107206E7</v>
      </c>
      <c r="B977" s="21" t="s">
        <v>5715</v>
      </c>
      <c r="C977" s="21" t="s">
        <v>5716</v>
      </c>
      <c r="D977" s="21" t="s">
        <v>5717</v>
      </c>
      <c r="E977" s="21" t="s">
        <v>5718</v>
      </c>
      <c r="F977" s="21" t="s">
        <v>151</v>
      </c>
      <c r="G977" s="21">
        <v>2013.0</v>
      </c>
      <c r="H977" s="26">
        <v>41558.0</v>
      </c>
      <c r="I977" s="21"/>
      <c r="J977" s="21"/>
      <c r="K977" s="21" t="s">
        <v>5719</v>
      </c>
      <c r="L977" s="21" t="str">
        <f>IF(ISNUMBER(VLOOKUP(A977,EXCL,1,FALSE)),"Excluido",IF(ISNUMBER(VLOOKUP(A977,POST,1,FALSE)),"PostAlerta",IF(ISNUMBER(VLOOKUP(A977,PRE,1,FALSE)),"PreAlerta","")))</f>
        <v>PreAlerta</v>
      </c>
      <c r="M977" s="21" t="str">
        <f>IF(ISNUMBER(A977),(IF(ISNUMBER(VLOOKUP(A977,KEYWORDS,1,FALSE)),"C/PalabrasClaves","S/PalabrasClaves")),"")</f>
        <v>S/PalabrasClaves</v>
      </c>
      <c r="N977" s="21" t="str">
        <f t="shared" si="11"/>
        <v/>
      </c>
      <c r="O977" s="21"/>
      <c r="P977" s="21" t="s">
        <v>5664</v>
      </c>
      <c r="Q977" s="21"/>
      <c r="R977" s="21" t="str">
        <f>LEFT('2012-2022'!$P977,4)</f>
        <v>2013</v>
      </c>
      <c r="S977" s="21" t="s">
        <v>74</v>
      </c>
      <c r="T977" s="21"/>
      <c r="U977" s="21"/>
      <c r="V977" s="21"/>
      <c r="W977" s="27"/>
      <c r="X977" s="27"/>
      <c r="Y977" s="12"/>
    </row>
    <row r="978" ht="15.75" customHeight="1">
      <c r="A978" s="21">
        <v>2.4107211E7</v>
      </c>
      <c r="B978" s="21" t="s">
        <v>5720</v>
      </c>
      <c r="C978" s="21" t="s">
        <v>5721</v>
      </c>
      <c r="D978" s="21" t="s">
        <v>5722</v>
      </c>
      <c r="E978" s="21" t="s">
        <v>5723</v>
      </c>
      <c r="F978" s="21" t="s">
        <v>151</v>
      </c>
      <c r="G978" s="21">
        <v>2013.0</v>
      </c>
      <c r="H978" s="26">
        <v>41558.0</v>
      </c>
      <c r="I978" s="21"/>
      <c r="J978" s="21"/>
      <c r="K978" s="21" t="s">
        <v>5724</v>
      </c>
      <c r="L978" s="21" t="str">
        <f>IF(ISNUMBER(VLOOKUP(A978,EXCL,1,FALSE)),"Excluido",IF(ISNUMBER(VLOOKUP(A978,POST,1,FALSE)),"PostAlerta",IF(ISNUMBER(VLOOKUP(A978,PRE,1,FALSE)),"PreAlerta","")))</f>
        <v>PreAlerta</v>
      </c>
      <c r="M978" s="21" t="str">
        <f>IF(ISNUMBER(A978),(IF(ISNUMBER(VLOOKUP(A978,KEYWORDS,1,FALSE)),"C/PalabrasClaves","S/PalabrasClaves")),"")</f>
        <v>S/PalabrasClaves</v>
      </c>
      <c r="N978" s="21" t="str">
        <f t="shared" si="11"/>
        <v/>
      </c>
      <c r="O978" s="21"/>
      <c r="P978" s="21" t="s">
        <v>5664</v>
      </c>
      <c r="Q978" s="21"/>
      <c r="R978" s="21" t="str">
        <f>LEFT('2012-2022'!$P978,4)</f>
        <v>2013</v>
      </c>
      <c r="S978" s="21" t="s">
        <v>74</v>
      </c>
      <c r="T978" s="21"/>
      <c r="U978" s="21"/>
      <c r="V978" s="21"/>
      <c r="W978" s="27"/>
      <c r="X978" s="27"/>
      <c r="Y978" s="28"/>
    </row>
    <row r="979" ht="15.75" customHeight="1">
      <c r="A979" s="21">
        <v>2.4118111E7</v>
      </c>
      <c r="B979" s="21" t="s">
        <v>5725</v>
      </c>
      <c r="C979" s="21" t="s">
        <v>5726</v>
      </c>
      <c r="D979" s="21" t="s">
        <v>5727</v>
      </c>
      <c r="E979" s="21" t="s">
        <v>5728</v>
      </c>
      <c r="F979" s="21" t="s">
        <v>220</v>
      </c>
      <c r="G979" s="21">
        <v>2013.0</v>
      </c>
      <c r="H979" s="26">
        <v>41562.0</v>
      </c>
      <c r="I979" s="21" t="s">
        <v>5729</v>
      </c>
      <c r="J979" s="21" t="s">
        <v>5730</v>
      </c>
      <c r="K979" s="21" t="s">
        <v>5731</v>
      </c>
      <c r="L979" s="21" t="str">
        <f>IF(ISNUMBER(VLOOKUP(A979,EXCL,1,FALSE)),"Excluido",IF(ISNUMBER(VLOOKUP(A979,POST,1,FALSE)),"PostAlerta",IF(ISNUMBER(VLOOKUP(A979,PRE,1,FALSE)),"PreAlerta","")))</f>
        <v>PreAlerta</v>
      </c>
      <c r="M979" s="21" t="str">
        <f>IF(ISNUMBER(A979),(IF(ISNUMBER(VLOOKUP(A979,KEYWORDS,1,FALSE)),"C/PalabrasClaves","S/PalabrasClaves")),"")</f>
        <v>S/PalabrasClaves</v>
      </c>
      <c r="N979" s="21" t="str">
        <f t="shared" si="11"/>
        <v/>
      </c>
      <c r="O979" s="21"/>
      <c r="P979" s="21" t="s">
        <v>5664</v>
      </c>
      <c r="Q979" s="21"/>
      <c r="R979" s="21" t="str">
        <f>LEFT('2012-2022'!$P979,4)</f>
        <v>2013</v>
      </c>
      <c r="S979" s="21" t="s">
        <v>74</v>
      </c>
      <c r="T979" s="21"/>
      <c r="U979" s="21"/>
      <c r="V979" s="21"/>
      <c r="W979" s="27"/>
      <c r="X979" s="27"/>
      <c r="Y979" s="12"/>
    </row>
    <row r="980" ht="15.75" customHeight="1">
      <c r="A980" s="21">
        <v>2.4118386E7</v>
      </c>
      <c r="B980" s="21" t="s">
        <v>5732</v>
      </c>
      <c r="C980" s="21" t="s">
        <v>5733</v>
      </c>
      <c r="D980" s="21" t="s">
        <v>5734</v>
      </c>
      <c r="E980" s="21" t="s">
        <v>3266</v>
      </c>
      <c r="F980" s="21" t="s">
        <v>1259</v>
      </c>
      <c r="G980" s="21">
        <v>2013.0</v>
      </c>
      <c r="H980" s="26">
        <v>41562.0</v>
      </c>
      <c r="I980" s="21"/>
      <c r="J980" s="21"/>
      <c r="K980" s="21" t="s">
        <v>5735</v>
      </c>
      <c r="L980" s="21" t="str">
        <f>IF(ISNUMBER(VLOOKUP(A980,EXCL,1,FALSE)),"Excluido",IF(ISNUMBER(VLOOKUP(A980,POST,1,FALSE)),"PostAlerta",IF(ISNUMBER(VLOOKUP(A980,PRE,1,FALSE)),"PreAlerta","")))</f>
        <v>PreAlerta</v>
      </c>
      <c r="M980" s="21" t="str">
        <f>IF(ISNUMBER(A980),(IF(ISNUMBER(VLOOKUP(A980,KEYWORDS,1,FALSE)),"C/PalabrasClaves","S/PalabrasClaves")),"")</f>
        <v>S/PalabrasClaves</v>
      </c>
      <c r="N980" s="21" t="str">
        <f t="shared" si="11"/>
        <v/>
      </c>
      <c r="O980" s="21"/>
      <c r="P980" s="21" t="s">
        <v>5664</v>
      </c>
      <c r="Q980" s="21"/>
      <c r="R980" s="21" t="str">
        <f>LEFT('2012-2022'!$P980,4)</f>
        <v>2013</v>
      </c>
      <c r="S980" s="21" t="s">
        <v>74</v>
      </c>
      <c r="T980" s="21"/>
      <c r="U980" s="21"/>
      <c r="V980" s="21"/>
      <c r="W980" s="27"/>
      <c r="X980" s="27"/>
      <c r="Y980" s="28"/>
    </row>
    <row r="981" ht="15.75" customHeight="1">
      <c r="A981" s="21">
        <v>2.4118435E7</v>
      </c>
      <c r="B981" s="21" t="s">
        <v>5736</v>
      </c>
      <c r="C981" s="21" t="s">
        <v>5737</v>
      </c>
      <c r="D981" s="21" t="s">
        <v>5738</v>
      </c>
      <c r="E981" s="21" t="s">
        <v>5739</v>
      </c>
      <c r="F981" s="21" t="s">
        <v>220</v>
      </c>
      <c r="G981" s="21">
        <v>2013.0</v>
      </c>
      <c r="H981" s="26">
        <v>41562.0</v>
      </c>
      <c r="I981" s="21"/>
      <c r="J981" s="21"/>
      <c r="K981" s="21" t="s">
        <v>5740</v>
      </c>
      <c r="L981" s="21" t="str">
        <f>IF(ISNUMBER(VLOOKUP(A981,EXCL,1,FALSE)),"Excluido",IF(ISNUMBER(VLOOKUP(A981,POST,1,FALSE)),"PostAlerta",IF(ISNUMBER(VLOOKUP(A981,PRE,1,FALSE)),"PreAlerta","")))</f>
        <v>PreAlerta</v>
      </c>
      <c r="M981" s="21" t="str">
        <f>IF(ISNUMBER(A981),(IF(ISNUMBER(VLOOKUP(A981,KEYWORDS,1,FALSE)),"C/PalabrasClaves","S/PalabrasClaves")),"")</f>
        <v>S/PalabrasClaves</v>
      </c>
      <c r="N981" s="21" t="str">
        <f t="shared" si="11"/>
        <v/>
      </c>
      <c r="O981" s="21"/>
      <c r="P981" s="21" t="s">
        <v>5664</v>
      </c>
      <c r="Q981" s="21"/>
      <c r="R981" s="21" t="str">
        <f>LEFT('2012-2022'!$P981,4)</f>
        <v>2013</v>
      </c>
      <c r="S981" s="21" t="s">
        <v>74</v>
      </c>
      <c r="T981" s="21"/>
      <c r="U981" s="21"/>
      <c r="V981" s="21"/>
      <c r="W981" s="27"/>
      <c r="X981" s="27"/>
      <c r="Y981" s="12"/>
    </row>
    <row r="982" ht="15.75" customHeight="1">
      <c r="A982" s="21">
        <v>2.4120274E7</v>
      </c>
      <c r="B982" s="21" t="s">
        <v>5741</v>
      </c>
      <c r="C982" s="21" t="s">
        <v>5742</v>
      </c>
      <c r="D982" s="21" t="s">
        <v>5743</v>
      </c>
      <c r="E982" s="21" t="s">
        <v>5744</v>
      </c>
      <c r="F982" s="21" t="s">
        <v>496</v>
      </c>
      <c r="G982" s="21">
        <v>2013.0</v>
      </c>
      <c r="H982" s="26">
        <v>41562.0</v>
      </c>
      <c r="I982" s="21"/>
      <c r="J982" s="21"/>
      <c r="K982" s="21" t="s">
        <v>5745</v>
      </c>
      <c r="L982" s="21" t="str">
        <f>IF(ISNUMBER(VLOOKUP(A982,EXCL,1,FALSE)),"Excluido",IF(ISNUMBER(VLOOKUP(A982,POST,1,FALSE)),"PostAlerta",IF(ISNUMBER(VLOOKUP(A982,PRE,1,FALSE)),"PreAlerta","")))</f>
        <v>PreAlerta</v>
      </c>
      <c r="M982" s="21" t="str">
        <f>IF(ISNUMBER(A982),(IF(ISNUMBER(VLOOKUP(A982,KEYWORDS,1,FALSE)),"C/PalabrasClaves","S/PalabrasClaves")),"")</f>
        <v>S/PalabrasClaves</v>
      </c>
      <c r="N982" s="21" t="str">
        <f t="shared" si="11"/>
        <v/>
      </c>
      <c r="O982" s="21"/>
      <c r="P982" s="21" t="s">
        <v>5664</v>
      </c>
      <c r="Q982" s="21"/>
      <c r="R982" s="21" t="str">
        <f>LEFT('2012-2022'!$P982,4)</f>
        <v>2013</v>
      </c>
      <c r="S982" s="21" t="s">
        <v>74</v>
      </c>
      <c r="T982" s="21"/>
      <c r="U982" s="21"/>
      <c r="V982" s="21"/>
      <c r="W982" s="27"/>
      <c r="X982" s="27"/>
      <c r="Y982" s="28"/>
    </row>
    <row r="983" ht="15.75" customHeight="1">
      <c r="A983" s="21">
        <v>2.4125079E7</v>
      </c>
      <c r="B983" s="21" t="s">
        <v>5746</v>
      </c>
      <c r="C983" s="21" t="s">
        <v>5747</v>
      </c>
      <c r="D983" s="21" t="s">
        <v>5748</v>
      </c>
      <c r="E983" s="21" t="s">
        <v>5749</v>
      </c>
      <c r="F983" s="21" t="s">
        <v>1259</v>
      </c>
      <c r="G983" s="21">
        <v>2013.0</v>
      </c>
      <c r="H983" s="26">
        <v>41563.0</v>
      </c>
      <c r="I983" s="21"/>
      <c r="J983" s="21"/>
      <c r="K983" s="21" t="s">
        <v>5750</v>
      </c>
      <c r="L983" s="21" t="str">
        <f>IF(ISNUMBER(VLOOKUP(A983,EXCL,1,FALSE)),"Excluido",IF(ISNUMBER(VLOOKUP(A983,POST,1,FALSE)),"PostAlerta",IF(ISNUMBER(VLOOKUP(A983,PRE,1,FALSE)),"PreAlerta","")))</f>
        <v>PreAlerta</v>
      </c>
      <c r="M983" s="21" t="str">
        <f>IF(ISNUMBER(A983),(IF(ISNUMBER(VLOOKUP(A983,KEYWORDS,1,FALSE)),"C/PalabrasClaves","S/PalabrasClaves")),"")</f>
        <v>S/PalabrasClaves</v>
      </c>
      <c r="N983" s="21" t="str">
        <f t="shared" si="11"/>
        <v/>
      </c>
      <c r="O983" s="21"/>
      <c r="P983" s="21" t="s">
        <v>5664</v>
      </c>
      <c r="Q983" s="21"/>
      <c r="R983" s="21" t="str">
        <f>LEFT('2012-2022'!$P983,4)</f>
        <v>2013</v>
      </c>
      <c r="S983" s="21" t="s">
        <v>74</v>
      </c>
      <c r="T983" s="21"/>
      <c r="U983" s="21"/>
      <c r="V983" s="21"/>
      <c r="W983" s="27"/>
      <c r="X983" s="27"/>
      <c r="Y983" s="12"/>
    </row>
    <row r="984" ht="15.75" customHeight="1">
      <c r="A984" s="21">
        <v>2.4127015E7</v>
      </c>
      <c r="B984" s="21" t="s">
        <v>5751</v>
      </c>
      <c r="C984" s="21" t="s">
        <v>5752</v>
      </c>
      <c r="D984" s="21" t="s">
        <v>5753</v>
      </c>
      <c r="E984" s="21" t="s">
        <v>5754</v>
      </c>
      <c r="F984" s="21" t="s">
        <v>5755</v>
      </c>
      <c r="G984" s="21">
        <v>2013.0</v>
      </c>
      <c r="H984" s="26">
        <v>41563.0</v>
      </c>
      <c r="I984" s="21"/>
      <c r="J984" s="21"/>
      <c r="K984" s="21" t="s">
        <v>5756</v>
      </c>
      <c r="L984" s="21" t="str">
        <f>IF(ISNUMBER(VLOOKUP(A984,EXCL,1,FALSE)),"Excluido",IF(ISNUMBER(VLOOKUP(A984,POST,1,FALSE)),"PostAlerta",IF(ISNUMBER(VLOOKUP(A984,PRE,1,FALSE)),"PreAlerta","")))</f>
        <v>PreAlerta</v>
      </c>
      <c r="M984" s="21" t="str">
        <f>IF(ISNUMBER(A984),(IF(ISNUMBER(VLOOKUP(A984,KEYWORDS,1,FALSE)),"C/PalabrasClaves","S/PalabrasClaves")),"")</f>
        <v>S/PalabrasClaves</v>
      </c>
      <c r="N984" s="21" t="str">
        <f t="shared" si="11"/>
        <v/>
      </c>
      <c r="O984" s="21"/>
      <c r="P984" s="21" t="s">
        <v>5664</v>
      </c>
      <c r="Q984" s="21"/>
      <c r="R984" s="21" t="str">
        <f>LEFT('2012-2022'!$P984,4)</f>
        <v>2013</v>
      </c>
      <c r="S984" s="21" t="s">
        <v>74</v>
      </c>
      <c r="T984" s="21"/>
      <c r="U984" s="21"/>
      <c r="V984" s="21"/>
      <c r="W984" s="27"/>
      <c r="X984" s="27"/>
      <c r="Y984" s="28"/>
    </row>
    <row r="985" ht="15.75" customHeight="1">
      <c r="A985" s="21">
        <v>2.4138512E7</v>
      </c>
      <c r="B985" s="21" t="s">
        <v>5757</v>
      </c>
      <c r="C985" s="21" t="s">
        <v>5758</v>
      </c>
      <c r="D985" s="21" t="s">
        <v>5759</v>
      </c>
      <c r="E985" s="21" t="s">
        <v>5760</v>
      </c>
      <c r="F985" s="21" t="s">
        <v>3517</v>
      </c>
      <c r="G985" s="21">
        <v>2013.0</v>
      </c>
      <c r="H985" s="26">
        <v>41569.0</v>
      </c>
      <c r="I985" s="21"/>
      <c r="J985" s="21"/>
      <c r="K985" s="21" t="s">
        <v>5761</v>
      </c>
      <c r="L985" s="21" t="str">
        <f>IF(ISNUMBER(VLOOKUP(A985,EXCL,1,FALSE)),"Excluido",IF(ISNUMBER(VLOOKUP(A985,POST,1,FALSE)),"PostAlerta",IF(ISNUMBER(VLOOKUP(A985,PRE,1,FALSE)),"PreAlerta","")))</f>
        <v>PreAlerta</v>
      </c>
      <c r="M985" s="21" t="str">
        <f>IF(ISNUMBER(A985),(IF(ISNUMBER(VLOOKUP(A985,KEYWORDS,1,FALSE)),"C/PalabrasClaves","S/PalabrasClaves")),"")</f>
        <v>S/PalabrasClaves</v>
      </c>
      <c r="N985" s="21" t="str">
        <f t="shared" si="11"/>
        <v/>
      </c>
      <c r="O985" s="21"/>
      <c r="P985" s="21" t="s">
        <v>5664</v>
      </c>
      <c r="Q985" s="21"/>
      <c r="R985" s="21" t="str">
        <f>LEFT('2012-2022'!$P985,4)</f>
        <v>2013</v>
      </c>
      <c r="S985" s="21" t="s">
        <v>74</v>
      </c>
      <c r="T985" s="21"/>
      <c r="U985" s="21"/>
      <c r="V985" s="21"/>
      <c r="W985" s="27"/>
      <c r="X985" s="27"/>
      <c r="Y985" s="12"/>
    </row>
    <row r="986" ht="15.75" customHeight="1">
      <c r="A986" s="21">
        <v>2.4141087E7</v>
      </c>
      <c r="B986" s="21" t="s">
        <v>5762</v>
      </c>
      <c r="C986" s="21" t="s">
        <v>5763</v>
      </c>
      <c r="D986" s="21" t="s">
        <v>5764</v>
      </c>
      <c r="E986" s="21" t="s">
        <v>5765</v>
      </c>
      <c r="F986" s="21" t="s">
        <v>1155</v>
      </c>
      <c r="G986" s="21">
        <v>2013.0</v>
      </c>
      <c r="H986" s="26">
        <v>41569.0</v>
      </c>
      <c r="I986" s="21" t="s">
        <v>5766</v>
      </c>
      <c r="J986" s="21" t="s">
        <v>5767</v>
      </c>
      <c r="K986" s="21" t="s">
        <v>5768</v>
      </c>
      <c r="L986" s="21" t="str">
        <f>IF(ISNUMBER(VLOOKUP(A986,EXCL,1,FALSE)),"Excluido",IF(ISNUMBER(VLOOKUP(A986,POST,1,FALSE)),"PostAlerta",IF(ISNUMBER(VLOOKUP(A986,PRE,1,FALSE)),"PreAlerta","")))</f>
        <v>Excluido</v>
      </c>
      <c r="M986" s="21" t="str">
        <f>IF(ISNUMBER(A986),(IF(ISNUMBER(VLOOKUP(A986,KEYWORDS,1,FALSE)),"C/PalabrasClaves","S/PalabrasClaves")),"")</f>
        <v>S/PalabrasClaves</v>
      </c>
      <c r="N986" s="21" t="str">
        <f t="shared" si="11"/>
        <v/>
      </c>
      <c r="O986" s="21"/>
      <c r="P986" s="21" t="s">
        <v>5664</v>
      </c>
      <c r="Q986" s="21"/>
      <c r="R986" s="21" t="str">
        <f>LEFT('2012-2022'!$P986,4)</f>
        <v>2013</v>
      </c>
      <c r="S986" s="21" t="s">
        <v>74</v>
      </c>
      <c r="T986" s="21"/>
      <c r="U986" s="21"/>
      <c r="V986" s="21"/>
      <c r="W986" s="27"/>
      <c r="X986" s="27"/>
      <c r="Y986" s="28"/>
    </row>
    <row r="987" ht="15.75" customHeight="1">
      <c r="A987" s="21">
        <v>2.4141091E7</v>
      </c>
      <c r="B987" s="21" t="s">
        <v>5769</v>
      </c>
      <c r="C987" s="21" t="s">
        <v>5770</v>
      </c>
      <c r="D987" s="21" t="s">
        <v>5771</v>
      </c>
      <c r="E987" s="21" t="s">
        <v>5772</v>
      </c>
      <c r="F987" s="21" t="s">
        <v>1155</v>
      </c>
      <c r="G987" s="21">
        <v>2013.0</v>
      </c>
      <c r="H987" s="26">
        <v>41569.0</v>
      </c>
      <c r="I987" s="21" t="s">
        <v>5773</v>
      </c>
      <c r="J987" s="21" t="s">
        <v>5774</v>
      </c>
      <c r="K987" s="21" t="s">
        <v>5775</v>
      </c>
      <c r="L987" s="21" t="str">
        <f>IF(ISNUMBER(VLOOKUP(A987,EXCL,1,FALSE)),"Excluido",IF(ISNUMBER(VLOOKUP(A987,POST,1,FALSE)),"PostAlerta",IF(ISNUMBER(VLOOKUP(A987,PRE,1,FALSE)),"PreAlerta","")))</f>
        <v>Excluido</v>
      </c>
      <c r="M987" s="21" t="str">
        <f>IF(ISNUMBER(A987),(IF(ISNUMBER(VLOOKUP(A987,KEYWORDS,1,FALSE)),"C/PalabrasClaves","S/PalabrasClaves")),"")</f>
        <v>S/PalabrasClaves</v>
      </c>
      <c r="N987" s="21" t="str">
        <f t="shared" si="11"/>
        <v/>
      </c>
      <c r="O987" s="21"/>
      <c r="P987" s="21" t="s">
        <v>5664</v>
      </c>
      <c r="Q987" s="21"/>
      <c r="R987" s="21" t="str">
        <f>LEFT('2012-2022'!$P987,4)</f>
        <v>2013</v>
      </c>
      <c r="S987" s="21" t="s">
        <v>74</v>
      </c>
      <c r="T987" s="21"/>
      <c r="U987" s="21"/>
      <c r="V987" s="21"/>
      <c r="W987" s="27"/>
      <c r="X987" s="27"/>
      <c r="Y987" s="12"/>
    </row>
    <row r="988" ht="15.75" customHeight="1">
      <c r="A988" s="21">
        <v>2.4166036E7</v>
      </c>
      <c r="B988" s="21" t="s">
        <v>5776</v>
      </c>
      <c r="C988" s="21" t="s">
        <v>5777</v>
      </c>
      <c r="D988" s="21" t="s">
        <v>5778</v>
      </c>
      <c r="E988" s="21" t="s">
        <v>5779</v>
      </c>
      <c r="F988" s="21" t="s">
        <v>520</v>
      </c>
      <c r="G988" s="21">
        <v>2013.0</v>
      </c>
      <c r="H988" s="26">
        <v>41577.0</v>
      </c>
      <c r="I988" s="21" t="s">
        <v>5780</v>
      </c>
      <c r="J988" s="21"/>
      <c r="K988" s="21" t="s">
        <v>5781</v>
      </c>
      <c r="L988" s="21" t="str">
        <f>IF(ISNUMBER(VLOOKUP(A988,EXCL,1,FALSE)),"Excluido",IF(ISNUMBER(VLOOKUP(A988,POST,1,FALSE)),"PostAlerta",IF(ISNUMBER(VLOOKUP(A988,PRE,1,FALSE)),"PreAlerta","")))</f>
        <v>PreAlerta</v>
      </c>
      <c r="M988" s="21" t="str">
        <f>IF(ISNUMBER(A988),(IF(ISNUMBER(VLOOKUP(A988,KEYWORDS,1,FALSE)),"C/PalabrasClaves","S/PalabrasClaves")),"")</f>
        <v>C/PalabrasClaves</v>
      </c>
      <c r="N988" s="21" t="str">
        <f t="shared" si="11"/>
        <v/>
      </c>
      <c r="O988" s="21"/>
      <c r="P988" s="21" t="s">
        <v>5664</v>
      </c>
      <c r="Q988" s="21"/>
      <c r="R988" s="21" t="str">
        <f>LEFT('2012-2022'!$P988,4)</f>
        <v>2013</v>
      </c>
      <c r="S988" s="21" t="s">
        <v>74</v>
      </c>
      <c r="T988" s="21"/>
      <c r="U988" s="21"/>
      <c r="V988" s="21"/>
      <c r="W988" s="27"/>
      <c r="X988" s="27"/>
      <c r="Y988" s="28"/>
    </row>
    <row r="989" ht="15.75" customHeight="1">
      <c r="A989" s="21">
        <v>2.416604E7</v>
      </c>
      <c r="B989" s="21" t="s">
        <v>5782</v>
      </c>
      <c r="C989" s="21" t="s">
        <v>5783</v>
      </c>
      <c r="D989" s="21" t="s">
        <v>5784</v>
      </c>
      <c r="E989" s="21" t="s">
        <v>5785</v>
      </c>
      <c r="F989" s="21" t="s">
        <v>520</v>
      </c>
      <c r="G989" s="21">
        <v>2013.0</v>
      </c>
      <c r="H989" s="26">
        <v>41577.0</v>
      </c>
      <c r="I989" s="21" t="s">
        <v>5786</v>
      </c>
      <c r="J989" s="21"/>
      <c r="K989" s="21" t="s">
        <v>5787</v>
      </c>
      <c r="L989" s="21" t="str">
        <f>IF(ISNUMBER(VLOOKUP(A989,EXCL,1,FALSE)),"Excluido",IF(ISNUMBER(VLOOKUP(A989,POST,1,FALSE)),"PostAlerta",IF(ISNUMBER(VLOOKUP(A989,PRE,1,FALSE)),"PreAlerta","")))</f>
        <v>PreAlerta</v>
      </c>
      <c r="M989" s="21" t="str">
        <f>IF(ISNUMBER(A989),(IF(ISNUMBER(VLOOKUP(A989,KEYWORDS,1,FALSE)),"C/PalabrasClaves","S/PalabrasClaves")),"")</f>
        <v>S/PalabrasClaves</v>
      </c>
      <c r="N989" s="21" t="str">
        <f t="shared" si="11"/>
        <v/>
      </c>
      <c r="O989" s="21"/>
      <c r="P989" s="21" t="s">
        <v>5664</v>
      </c>
      <c r="Q989" s="21"/>
      <c r="R989" s="21" t="str">
        <f>LEFT('2012-2022'!$P989,4)</f>
        <v>2013</v>
      </c>
      <c r="S989" s="21" t="s">
        <v>74</v>
      </c>
      <c r="T989" s="21"/>
      <c r="U989" s="21"/>
      <c r="V989" s="21"/>
      <c r="W989" s="27"/>
      <c r="X989" s="27"/>
      <c r="Y989" s="12"/>
    </row>
    <row r="990" ht="15.75" customHeight="1">
      <c r="A990" s="21">
        <v>2.421496E7</v>
      </c>
      <c r="B990" s="21" t="s">
        <v>5788</v>
      </c>
      <c r="C990" s="21" t="s">
        <v>5789</v>
      </c>
      <c r="D990" s="21" t="s">
        <v>5790</v>
      </c>
      <c r="E990" s="21" t="s">
        <v>5791</v>
      </c>
      <c r="F990" s="21" t="s">
        <v>394</v>
      </c>
      <c r="G990" s="21">
        <v>2013.0</v>
      </c>
      <c r="H990" s="26">
        <v>41590.0</v>
      </c>
      <c r="I990" s="21" t="s">
        <v>5792</v>
      </c>
      <c r="J990" s="21"/>
      <c r="K990" s="21" t="s">
        <v>5793</v>
      </c>
      <c r="L990" s="21" t="str">
        <f>IF(ISNUMBER(VLOOKUP(A990,EXCL,1,FALSE)),"Excluido",IF(ISNUMBER(VLOOKUP(A990,POST,1,FALSE)),"PostAlerta",IF(ISNUMBER(VLOOKUP(A990,PRE,1,FALSE)),"PreAlerta","")))</f>
        <v>PreAlerta</v>
      </c>
      <c r="M990" s="21" t="str">
        <f>IF(ISNUMBER(A990),(IF(ISNUMBER(VLOOKUP(A990,KEYWORDS,1,FALSE)),"C/PalabrasClaves","S/PalabrasClaves")),"")</f>
        <v>S/PalabrasClaves</v>
      </c>
      <c r="N990" s="21" t="str">
        <f t="shared" si="11"/>
        <v/>
      </c>
      <c r="O990" s="21"/>
      <c r="P990" s="21" t="s">
        <v>5664</v>
      </c>
      <c r="Q990" s="21"/>
      <c r="R990" s="21" t="str">
        <f>LEFT('2012-2022'!$P990,4)</f>
        <v>2013</v>
      </c>
      <c r="S990" s="21" t="s">
        <v>74</v>
      </c>
      <c r="T990" s="21"/>
      <c r="U990" s="21"/>
      <c r="V990" s="21"/>
      <c r="W990" s="27"/>
      <c r="X990" s="27"/>
      <c r="Y990" s="28"/>
    </row>
    <row r="991" ht="15.75" customHeight="1">
      <c r="A991" s="21">
        <v>2.4216442E7</v>
      </c>
      <c r="B991" s="21" t="s">
        <v>5794</v>
      </c>
      <c r="C991" s="21" t="s">
        <v>5795</v>
      </c>
      <c r="D991" s="21" t="s">
        <v>5796</v>
      </c>
      <c r="E991" s="21" t="s">
        <v>3734</v>
      </c>
      <c r="F991" s="21" t="s">
        <v>1076</v>
      </c>
      <c r="G991" s="21">
        <v>2013.0</v>
      </c>
      <c r="H991" s="26">
        <v>41591.0</v>
      </c>
      <c r="I991" s="21"/>
      <c r="J991" s="21"/>
      <c r="K991" s="21" t="s">
        <v>5797</v>
      </c>
      <c r="L991" s="21" t="str">
        <f>IF(ISNUMBER(VLOOKUP(A991,EXCL,1,FALSE)),"Excluido",IF(ISNUMBER(VLOOKUP(A991,POST,1,FALSE)),"PostAlerta",IF(ISNUMBER(VLOOKUP(A991,PRE,1,FALSE)),"PreAlerta","")))</f>
        <v>PreAlerta</v>
      </c>
      <c r="M991" s="21" t="str">
        <f>IF(ISNUMBER(A991),(IF(ISNUMBER(VLOOKUP(A991,KEYWORDS,1,FALSE)),"C/PalabrasClaves","S/PalabrasClaves")),"")</f>
        <v>S/PalabrasClaves</v>
      </c>
      <c r="N991" s="21" t="str">
        <f t="shared" si="11"/>
        <v/>
      </c>
      <c r="O991" s="21"/>
      <c r="P991" s="21" t="s">
        <v>5664</v>
      </c>
      <c r="Q991" s="21"/>
      <c r="R991" s="21" t="str">
        <f>LEFT('2012-2022'!$P991,4)</f>
        <v>2013</v>
      </c>
      <c r="S991" s="21" t="s">
        <v>74</v>
      </c>
      <c r="T991" s="21"/>
      <c r="U991" s="21"/>
      <c r="V991" s="21"/>
      <c r="W991" s="27"/>
      <c r="X991" s="27"/>
      <c r="Y991" s="12"/>
    </row>
    <row r="992" ht="15.75" customHeight="1">
      <c r="A992" s="21">
        <v>2.4274783E7</v>
      </c>
      <c r="B992" s="21" t="s">
        <v>5798</v>
      </c>
      <c r="C992" s="21" t="s">
        <v>5799</v>
      </c>
      <c r="D992" s="21" t="s">
        <v>5800</v>
      </c>
      <c r="E992" s="21" t="s">
        <v>5801</v>
      </c>
      <c r="F992" s="21" t="s">
        <v>508</v>
      </c>
      <c r="G992" s="21">
        <v>2013.0</v>
      </c>
      <c r="H992" s="26">
        <v>41605.0</v>
      </c>
      <c r="I992" s="21" t="s">
        <v>5802</v>
      </c>
      <c r="J992" s="21"/>
      <c r="K992" s="21" t="s">
        <v>5803</v>
      </c>
      <c r="L992" s="21" t="str">
        <f>IF(ISNUMBER(VLOOKUP(A992,EXCL,1,FALSE)),"Excluido",IF(ISNUMBER(VLOOKUP(A992,POST,1,FALSE)),"PostAlerta",IF(ISNUMBER(VLOOKUP(A992,PRE,1,FALSE)),"PreAlerta","")))</f>
        <v>PreAlerta</v>
      </c>
      <c r="M992" s="21" t="str">
        <f>IF(ISNUMBER(A992),(IF(ISNUMBER(VLOOKUP(A992,KEYWORDS,1,FALSE)),"C/PalabrasClaves","S/PalabrasClaves")),"")</f>
        <v>S/PalabrasClaves</v>
      </c>
      <c r="N992" s="21" t="str">
        <f t="shared" si="11"/>
        <v>4) Nuevos tratamientos</v>
      </c>
      <c r="O992" s="21"/>
      <c r="P992" s="21" t="s">
        <v>5664</v>
      </c>
      <c r="Q992" s="21"/>
      <c r="R992" s="21" t="str">
        <f>LEFT('2012-2022'!$P992,4)</f>
        <v>2013</v>
      </c>
      <c r="S992" s="21" t="s">
        <v>74</v>
      </c>
      <c r="T992" s="21"/>
      <c r="U992" s="21"/>
      <c r="V992" s="21"/>
      <c r="W992" s="27"/>
      <c r="X992" s="27"/>
      <c r="Y992" s="28"/>
    </row>
    <row r="993" ht="15.75" customHeight="1">
      <c r="A993" s="21">
        <v>2.4314427E7</v>
      </c>
      <c r="B993" s="21" t="s">
        <v>5804</v>
      </c>
      <c r="C993" s="21" t="s">
        <v>5805</v>
      </c>
      <c r="D993" s="21" t="s">
        <v>5806</v>
      </c>
      <c r="E993" s="21" t="s">
        <v>5807</v>
      </c>
      <c r="F993" s="21" t="s">
        <v>5808</v>
      </c>
      <c r="G993" s="21">
        <v>2013.0</v>
      </c>
      <c r="H993" s="26">
        <v>41618.0</v>
      </c>
      <c r="I993" s="21"/>
      <c r="J993" s="21"/>
      <c r="K993" s="21" t="s">
        <v>5809</v>
      </c>
      <c r="L993" s="21" t="str">
        <f>IF(ISNUMBER(VLOOKUP(A993,EXCL,1,FALSE)),"Excluido",IF(ISNUMBER(VLOOKUP(A993,POST,1,FALSE)),"PostAlerta",IF(ISNUMBER(VLOOKUP(A993,PRE,1,FALSE)),"PreAlerta","")))</f>
        <v>PreAlerta</v>
      </c>
      <c r="M993" s="21" t="str">
        <f>IF(ISNUMBER(A993),(IF(ISNUMBER(VLOOKUP(A993,KEYWORDS,1,FALSE)),"C/PalabrasClaves","S/PalabrasClaves")),"")</f>
        <v>S/PalabrasClaves</v>
      </c>
      <c r="N993" s="21" t="str">
        <f t="shared" si="11"/>
        <v/>
      </c>
      <c r="O993" s="21"/>
      <c r="P993" s="21" t="s">
        <v>5664</v>
      </c>
      <c r="Q993" s="21"/>
      <c r="R993" s="21" t="str">
        <f>LEFT('2012-2022'!$P993,4)</f>
        <v>2013</v>
      </c>
      <c r="S993" s="21" t="s">
        <v>74</v>
      </c>
      <c r="T993" s="21"/>
      <c r="U993" s="21"/>
      <c r="V993" s="21"/>
      <c r="W993" s="27"/>
      <c r="X993" s="27"/>
      <c r="Y993" s="12"/>
    </row>
    <row r="994" ht="15.75" customHeight="1">
      <c r="A994" s="21">
        <v>2.4331642E7</v>
      </c>
      <c r="B994" s="21" t="s">
        <v>5810</v>
      </c>
      <c r="C994" s="21" t="s">
        <v>5811</v>
      </c>
      <c r="D994" s="21" t="s">
        <v>5812</v>
      </c>
      <c r="E994" s="21" t="s">
        <v>3925</v>
      </c>
      <c r="F994" s="21" t="s">
        <v>496</v>
      </c>
      <c r="G994" s="21">
        <v>2013.0</v>
      </c>
      <c r="H994" s="26">
        <v>41625.0</v>
      </c>
      <c r="I994" s="21"/>
      <c r="J994" s="21"/>
      <c r="K994" s="21" t="s">
        <v>5813</v>
      </c>
      <c r="L994" s="21" t="str">
        <f>IF(ISNUMBER(VLOOKUP(A994,EXCL,1,FALSE)),"Excluido",IF(ISNUMBER(VLOOKUP(A994,POST,1,FALSE)),"PostAlerta",IF(ISNUMBER(VLOOKUP(A994,PRE,1,FALSE)),"PreAlerta","")))</f>
        <v>PreAlerta</v>
      </c>
      <c r="M994" s="21" t="str">
        <f>IF(ISNUMBER(A994),(IF(ISNUMBER(VLOOKUP(A994,KEYWORDS,1,FALSE)),"C/PalabrasClaves","S/PalabrasClaves")),"")</f>
        <v>S/PalabrasClaves</v>
      </c>
      <c r="N994" s="21" t="str">
        <f t="shared" si="11"/>
        <v/>
      </c>
      <c r="O994" s="21"/>
      <c r="P994" s="21" t="s">
        <v>5664</v>
      </c>
      <c r="Q994" s="21"/>
      <c r="R994" s="21" t="str">
        <f>LEFT('2012-2022'!$P994,4)</f>
        <v>2013</v>
      </c>
      <c r="S994" s="21" t="s">
        <v>74</v>
      </c>
      <c r="T994" s="21"/>
      <c r="U994" s="21"/>
      <c r="V994" s="21"/>
      <c r="W994" s="27"/>
      <c r="X994" s="27"/>
      <c r="Y994" s="28"/>
    </row>
    <row r="995" ht="15.75" customHeight="1">
      <c r="A995" s="21">
        <v>2.4338316E7</v>
      </c>
      <c r="B995" s="21" t="s">
        <v>5814</v>
      </c>
      <c r="C995" s="21" t="s">
        <v>5815</v>
      </c>
      <c r="D995" s="21" t="s">
        <v>5816</v>
      </c>
      <c r="E995" s="21" t="s">
        <v>5817</v>
      </c>
      <c r="F995" s="21" t="s">
        <v>1711</v>
      </c>
      <c r="G995" s="21">
        <v>2013.0</v>
      </c>
      <c r="H995" s="26">
        <v>41625.0</v>
      </c>
      <c r="I995" s="21"/>
      <c r="J995" s="21"/>
      <c r="K995" s="21" t="s">
        <v>5818</v>
      </c>
      <c r="L995" s="21" t="str">
        <f>IF(ISNUMBER(VLOOKUP(A995,EXCL,1,FALSE)),"Excluido",IF(ISNUMBER(VLOOKUP(A995,POST,1,FALSE)),"PostAlerta",IF(ISNUMBER(VLOOKUP(A995,PRE,1,FALSE)),"PreAlerta","")))</f>
        <v>PreAlerta</v>
      </c>
      <c r="M995" s="21" t="str">
        <f>IF(ISNUMBER(A995),(IF(ISNUMBER(VLOOKUP(A995,KEYWORDS,1,FALSE)),"C/PalabrasClaves","S/PalabrasClaves")),"")</f>
        <v>S/PalabrasClaves</v>
      </c>
      <c r="N995" s="21" t="str">
        <f t="shared" si="11"/>
        <v/>
      </c>
      <c r="O995" s="21"/>
      <c r="P995" s="21" t="s">
        <v>5664</v>
      </c>
      <c r="Q995" s="21"/>
      <c r="R995" s="21" t="str">
        <f>LEFT('2012-2022'!$P995,4)</f>
        <v>2013</v>
      </c>
      <c r="S995" s="21" t="s">
        <v>74</v>
      </c>
      <c r="T995" s="21"/>
      <c r="U995" s="21"/>
      <c r="V995" s="21"/>
      <c r="W995" s="27"/>
      <c r="X995" s="27"/>
      <c r="Y995" s="12"/>
    </row>
    <row r="996" ht="15.75" customHeight="1">
      <c r="A996" s="21">
        <v>2.4351659E7</v>
      </c>
      <c r="B996" s="21" t="s">
        <v>5819</v>
      </c>
      <c r="C996" s="21" t="s">
        <v>5820</v>
      </c>
      <c r="D996" s="21" t="s">
        <v>5821</v>
      </c>
      <c r="E996" s="21" t="s">
        <v>2755</v>
      </c>
      <c r="F996" s="21" t="s">
        <v>5822</v>
      </c>
      <c r="G996" s="21">
        <v>2013.0</v>
      </c>
      <c r="H996" s="26">
        <v>41628.0</v>
      </c>
      <c r="I996" s="21" t="s">
        <v>5823</v>
      </c>
      <c r="J996" s="21"/>
      <c r="K996" s="21" t="s">
        <v>5824</v>
      </c>
      <c r="L996" s="21" t="str">
        <f>IF(ISNUMBER(VLOOKUP(A996,EXCL,1,FALSE)),"Excluido",IF(ISNUMBER(VLOOKUP(A996,POST,1,FALSE)),"PostAlerta",IF(ISNUMBER(VLOOKUP(A996,PRE,1,FALSE)),"PreAlerta","")))</f>
        <v>PreAlerta</v>
      </c>
      <c r="M996" s="21" t="str">
        <f>IF(ISNUMBER(A996),(IF(ISNUMBER(VLOOKUP(A996,KEYWORDS,1,FALSE)),"C/PalabrasClaves","S/PalabrasClaves")),"")</f>
        <v>S/PalabrasClaves</v>
      </c>
      <c r="N996" s="21" t="str">
        <f t="shared" si="11"/>
        <v/>
      </c>
      <c r="O996" s="21"/>
      <c r="P996" s="21" t="s">
        <v>5664</v>
      </c>
      <c r="Q996" s="21"/>
      <c r="R996" s="21" t="str">
        <f>LEFT('2012-2022'!$P996,4)</f>
        <v>2013</v>
      </c>
      <c r="S996" s="21" t="s">
        <v>74</v>
      </c>
      <c r="T996" s="21"/>
      <c r="U996" s="21"/>
      <c r="V996" s="21"/>
      <c r="W996" s="27"/>
      <c r="X996" s="27"/>
      <c r="Y996" s="28"/>
    </row>
    <row r="997" ht="15.75" customHeight="1">
      <c r="A997" s="21">
        <v>2.4494003E7</v>
      </c>
      <c r="B997" s="21" t="s">
        <v>5825</v>
      </c>
      <c r="C997" s="21" t="s">
        <v>5826</v>
      </c>
      <c r="D997" s="21" t="s">
        <v>5827</v>
      </c>
      <c r="E997" s="21" t="s">
        <v>5655</v>
      </c>
      <c r="F997" s="21" t="s">
        <v>5828</v>
      </c>
      <c r="G997" s="21">
        <v>2013.0</v>
      </c>
      <c r="H997" s="26">
        <v>41675.0</v>
      </c>
      <c r="I997" s="21" t="s">
        <v>5829</v>
      </c>
      <c r="J997" s="21"/>
      <c r="K997" s="21" t="s">
        <v>5830</v>
      </c>
      <c r="L997" s="21" t="str">
        <f>IF(ISNUMBER(VLOOKUP(A997,EXCL,1,FALSE)),"Excluido",IF(ISNUMBER(VLOOKUP(A997,POST,1,FALSE)),"PostAlerta",IF(ISNUMBER(VLOOKUP(A997,PRE,1,FALSE)),"PreAlerta","")))</f>
        <v>PreAlerta</v>
      </c>
      <c r="M997" s="21" t="str">
        <f>IF(ISNUMBER(A997),(IF(ISNUMBER(VLOOKUP(A997,KEYWORDS,1,FALSE)),"C/PalabrasClaves","S/PalabrasClaves")),"")</f>
        <v>S/PalabrasClaves</v>
      </c>
      <c r="N997" s="21" t="str">
        <f t="shared" si="11"/>
        <v/>
      </c>
      <c r="O997" s="21"/>
      <c r="P997" s="21" t="s">
        <v>5664</v>
      </c>
      <c r="Q997" s="21"/>
      <c r="R997" s="21" t="str">
        <f>LEFT('2012-2022'!$P997,4)</f>
        <v>2013</v>
      </c>
      <c r="S997" s="21" t="s">
        <v>74</v>
      </c>
      <c r="T997" s="21"/>
      <c r="U997" s="21"/>
      <c r="V997" s="21"/>
      <c r="W997" s="27"/>
      <c r="X997" s="27"/>
      <c r="Y997" s="12"/>
    </row>
    <row r="998" ht="15.75" customHeight="1">
      <c r="A998" s="21">
        <v>2.4498505E7</v>
      </c>
      <c r="B998" s="21" t="s">
        <v>5831</v>
      </c>
      <c r="C998" s="21" t="s">
        <v>5832</v>
      </c>
      <c r="D998" s="21" t="s">
        <v>5833</v>
      </c>
      <c r="E998" s="21" t="s">
        <v>5834</v>
      </c>
      <c r="F998" s="21" t="s">
        <v>5835</v>
      </c>
      <c r="G998" s="21">
        <v>2013.0</v>
      </c>
      <c r="H998" s="26">
        <v>41676.0</v>
      </c>
      <c r="I998" s="21" t="s">
        <v>5836</v>
      </c>
      <c r="J998" s="21"/>
      <c r="K998" s="21"/>
      <c r="L998" s="21" t="str">
        <f>IF(ISNUMBER(VLOOKUP(A998,EXCL,1,FALSE)),"Excluido",IF(ISNUMBER(VLOOKUP(A998,POST,1,FALSE)),"PostAlerta",IF(ISNUMBER(VLOOKUP(A998,PRE,1,FALSE)),"PreAlerta","")))</f>
        <v>PreAlerta</v>
      </c>
      <c r="M998" s="21" t="str">
        <f>IF(ISNUMBER(A998),(IF(ISNUMBER(VLOOKUP(A998,KEYWORDS,1,FALSE)),"C/PalabrasClaves","S/PalabrasClaves")),"")</f>
        <v>S/PalabrasClaves</v>
      </c>
      <c r="N998" s="21" t="str">
        <f t="shared" si="11"/>
        <v/>
      </c>
      <c r="O998" s="21"/>
      <c r="P998" s="21" t="s">
        <v>5664</v>
      </c>
      <c r="Q998" s="21"/>
      <c r="R998" s="21" t="str">
        <f>LEFT('2012-2022'!$P998,4)</f>
        <v>2013</v>
      </c>
      <c r="S998" s="21" t="s">
        <v>74</v>
      </c>
      <c r="T998" s="21"/>
      <c r="U998" s="21"/>
      <c r="V998" s="21"/>
      <c r="W998" s="27"/>
      <c r="X998" s="27"/>
      <c r="Y998" s="28"/>
    </row>
    <row r="999" ht="15.75" customHeight="1">
      <c r="A999" s="21">
        <v>2.4522141E7</v>
      </c>
      <c r="B999" s="21" t="s">
        <v>5837</v>
      </c>
      <c r="C999" s="21" t="s">
        <v>5838</v>
      </c>
      <c r="D999" s="21" t="s">
        <v>5839</v>
      </c>
      <c r="E999" s="21" t="s">
        <v>5840</v>
      </c>
      <c r="F999" s="21" t="s">
        <v>308</v>
      </c>
      <c r="G999" s="21">
        <v>2013.0</v>
      </c>
      <c r="H999" s="26">
        <v>41684.0</v>
      </c>
      <c r="I999" s="21"/>
      <c r="J999" s="21"/>
      <c r="K999" s="21"/>
      <c r="L999" s="21" t="str">
        <f>IF(ISNUMBER(VLOOKUP(A999,EXCL,1,FALSE)),"Excluido",IF(ISNUMBER(VLOOKUP(A999,POST,1,FALSE)),"PostAlerta",IF(ISNUMBER(VLOOKUP(A999,PRE,1,FALSE)),"PreAlerta","")))</f>
        <v>PreAlerta</v>
      </c>
      <c r="M999" s="21" t="str">
        <f>IF(ISNUMBER(A999),(IF(ISNUMBER(VLOOKUP(A999,KEYWORDS,1,FALSE)),"C/PalabrasClaves","S/PalabrasClaves")),"")</f>
        <v>S/PalabrasClaves</v>
      </c>
      <c r="N999" s="21" t="str">
        <f t="shared" si="11"/>
        <v/>
      </c>
      <c r="O999" s="21"/>
      <c r="P999" s="21" t="s">
        <v>5664</v>
      </c>
      <c r="Q999" s="21"/>
      <c r="R999" s="21" t="str">
        <f>LEFT('2012-2022'!$P999,4)</f>
        <v>2013</v>
      </c>
      <c r="S999" s="21" t="s">
        <v>74</v>
      </c>
      <c r="T999" s="21"/>
      <c r="U999" s="21"/>
      <c r="V999" s="21"/>
      <c r="W999" s="27"/>
      <c r="X999" s="27"/>
      <c r="Y999" s="12"/>
    </row>
    <row r="1000" ht="15.75" customHeight="1">
      <c r="A1000" s="21">
        <v>2.4697073E7</v>
      </c>
      <c r="B1000" s="21" t="s">
        <v>5841</v>
      </c>
      <c r="C1000" s="21" t="s">
        <v>5842</v>
      </c>
      <c r="D1000" s="21" t="s">
        <v>5843</v>
      </c>
      <c r="E1000" s="21" t="s">
        <v>5844</v>
      </c>
      <c r="F1000" s="21" t="s">
        <v>5845</v>
      </c>
      <c r="G1000" s="21">
        <v>2013.0</v>
      </c>
      <c r="H1000" s="26">
        <v>41734.0</v>
      </c>
      <c r="I1000" s="21"/>
      <c r="J1000" s="21"/>
      <c r="K1000" s="21"/>
      <c r="L1000" s="21" t="str">
        <f>IF(ISNUMBER(VLOOKUP(A1000,EXCL,1,FALSE)),"Excluido",IF(ISNUMBER(VLOOKUP(A1000,POST,1,FALSE)),"PostAlerta",IF(ISNUMBER(VLOOKUP(A1000,PRE,1,FALSE)),"PreAlerta","")))</f>
        <v>PreAlerta</v>
      </c>
      <c r="M1000" s="21" t="str">
        <f>IF(ISNUMBER(A1000),(IF(ISNUMBER(VLOOKUP(A1000,KEYWORDS,1,FALSE)),"C/PalabrasClaves","S/PalabrasClaves")),"")</f>
        <v>S/PalabrasClaves</v>
      </c>
      <c r="N1000" s="21" t="str">
        <f t="shared" si="11"/>
        <v/>
      </c>
      <c r="O1000" s="21"/>
      <c r="P1000" s="21" t="s">
        <v>5664</v>
      </c>
      <c r="Q1000" s="21"/>
      <c r="R1000" s="21" t="str">
        <f>LEFT('2012-2022'!$P1000,4)</f>
        <v>2013</v>
      </c>
      <c r="S1000" s="21" t="s">
        <v>74</v>
      </c>
      <c r="T1000" s="21"/>
      <c r="U1000" s="21"/>
      <c r="V1000" s="21"/>
      <c r="W1000" s="27"/>
      <c r="X1000" s="27"/>
      <c r="Y1000" s="28"/>
    </row>
    <row r="1001" ht="15.75" customHeight="1">
      <c r="A1001" s="21">
        <v>2.4084474E7</v>
      </c>
      <c r="B1001" s="21" t="s">
        <v>5846</v>
      </c>
      <c r="C1001" s="21" t="s">
        <v>5847</v>
      </c>
      <c r="D1001" s="21" t="s">
        <v>5848</v>
      </c>
      <c r="E1001" s="21" t="s">
        <v>5849</v>
      </c>
      <c r="F1001" s="21" t="s">
        <v>2646</v>
      </c>
      <c r="G1001" s="21">
        <v>2013.0</v>
      </c>
      <c r="H1001" s="26">
        <v>41550.0</v>
      </c>
      <c r="I1001" s="21"/>
      <c r="J1001" s="21"/>
      <c r="K1001" s="21" t="s">
        <v>5850</v>
      </c>
      <c r="L1001" s="21" t="str">
        <f>IF(ISNUMBER(VLOOKUP(A1001,EXCL,1,FALSE)),"Excluido",IF(ISNUMBER(VLOOKUP(A1001,POST,1,FALSE)),"PostAlerta",IF(ISNUMBER(VLOOKUP(A1001,PRE,1,FALSE)),"PreAlerta","")))</f>
        <v>Excluido</v>
      </c>
      <c r="M1001" s="21" t="str">
        <f>IF(ISNUMBER(A1001),(IF(ISNUMBER(VLOOKUP(A1001,KEYWORDS,1,FALSE)),"C/PalabrasClaves","S/PalabrasClaves")),"")</f>
        <v>S/PalabrasClaves</v>
      </c>
      <c r="N1001" s="21" t="str">
        <f t="shared" si="11"/>
        <v/>
      </c>
      <c r="O1001" s="21"/>
      <c r="P1001" s="21" t="s">
        <v>5851</v>
      </c>
      <c r="Q1001" s="21"/>
      <c r="R1001" s="21" t="str">
        <f>LEFT('2012-2022'!$P1001,4)</f>
        <v>2013</v>
      </c>
      <c r="S1001" s="21" t="s">
        <v>74</v>
      </c>
      <c r="T1001" s="21"/>
      <c r="U1001" s="21"/>
      <c r="V1001" s="21"/>
      <c r="W1001" s="27"/>
      <c r="X1001" s="27"/>
      <c r="Y1001" s="12"/>
    </row>
    <row r="1002" ht="15.75" customHeight="1">
      <c r="A1002" s="21">
        <v>2.4144475E7</v>
      </c>
      <c r="B1002" s="21" t="s">
        <v>5852</v>
      </c>
      <c r="C1002" s="21" t="s">
        <v>5853</v>
      </c>
      <c r="D1002" s="21" t="s">
        <v>5854</v>
      </c>
      <c r="E1002" s="21" t="s">
        <v>5855</v>
      </c>
      <c r="F1002" s="21" t="s">
        <v>2646</v>
      </c>
      <c r="G1002" s="21">
        <v>2013.0</v>
      </c>
      <c r="H1002" s="26">
        <v>41570.0</v>
      </c>
      <c r="I1002" s="21" t="s">
        <v>5856</v>
      </c>
      <c r="J1002" s="21" t="s">
        <v>5857</v>
      </c>
      <c r="K1002" s="21" t="s">
        <v>5858</v>
      </c>
      <c r="L1002" s="21" t="str">
        <f>IF(ISNUMBER(VLOOKUP(A1002,EXCL,1,FALSE)),"Excluido",IF(ISNUMBER(VLOOKUP(A1002,POST,1,FALSE)),"PostAlerta",IF(ISNUMBER(VLOOKUP(A1002,PRE,1,FALSE)),"PreAlerta","")))</f>
        <v>PreAlerta</v>
      </c>
      <c r="M1002" s="21" t="str">
        <f>IF(ISNUMBER(A1002),(IF(ISNUMBER(VLOOKUP(A1002,KEYWORDS,1,FALSE)),"C/PalabrasClaves","S/PalabrasClaves")),"")</f>
        <v>C/PalabrasClaves</v>
      </c>
      <c r="N1002" s="21" t="str">
        <f t="shared" si="11"/>
        <v/>
      </c>
      <c r="O1002" s="21"/>
      <c r="P1002" s="21" t="s">
        <v>5859</v>
      </c>
      <c r="Q1002" s="21"/>
      <c r="R1002" s="21" t="str">
        <f>LEFT('2012-2022'!$P1002,4)</f>
        <v>2013</v>
      </c>
      <c r="S1002" s="21" t="s">
        <v>74</v>
      </c>
      <c r="T1002" s="21"/>
      <c r="U1002" s="21"/>
      <c r="V1002" s="21"/>
      <c r="W1002" s="27"/>
      <c r="X1002" s="27"/>
      <c r="Y1002" s="28"/>
    </row>
    <row r="1003" ht="15.75" customHeight="1">
      <c r="A1003" s="21">
        <v>2.434012E7</v>
      </c>
      <c r="B1003" s="21" t="s">
        <v>5860</v>
      </c>
      <c r="C1003" s="21" t="s">
        <v>5861</v>
      </c>
      <c r="D1003" s="21" t="s">
        <v>5862</v>
      </c>
      <c r="E1003" s="21" t="s">
        <v>5863</v>
      </c>
      <c r="F1003" s="21" t="s">
        <v>2810</v>
      </c>
      <c r="G1003" s="21">
        <v>2013.0</v>
      </c>
      <c r="H1003" s="26">
        <v>41625.0</v>
      </c>
      <c r="I1003" s="21" t="s">
        <v>5864</v>
      </c>
      <c r="J1003" s="21"/>
      <c r="K1003" s="21" t="s">
        <v>5865</v>
      </c>
      <c r="L1003" s="21" t="str">
        <f>IF(ISNUMBER(VLOOKUP(A1003,EXCL,1,FALSE)),"Excluido",IF(ISNUMBER(VLOOKUP(A1003,POST,1,FALSE)),"PostAlerta",IF(ISNUMBER(VLOOKUP(A1003,PRE,1,FALSE)),"PreAlerta","")))</f>
        <v>PreAlerta</v>
      </c>
      <c r="M1003" s="21" t="str">
        <f>IF(ISNUMBER(A1003),(IF(ISNUMBER(VLOOKUP(A1003,KEYWORDS,1,FALSE)),"C/PalabrasClaves","S/PalabrasClaves")),"")</f>
        <v>S/PalabrasClaves</v>
      </c>
      <c r="N1003" s="21" t="str">
        <f t="shared" si="11"/>
        <v/>
      </c>
      <c r="O1003" s="21"/>
      <c r="P1003" s="21" t="s">
        <v>5859</v>
      </c>
      <c r="Q1003" s="21"/>
      <c r="R1003" s="21" t="str">
        <f>LEFT('2012-2022'!$P1003,4)</f>
        <v>2013</v>
      </c>
      <c r="S1003" s="21" t="s">
        <v>74</v>
      </c>
      <c r="T1003" s="21"/>
      <c r="U1003" s="21"/>
      <c r="V1003" s="21"/>
      <c r="W1003" s="27"/>
      <c r="X1003" s="27"/>
      <c r="Y1003" s="12"/>
    </row>
    <row r="1004" ht="15.75" customHeight="1">
      <c r="A1004" s="21">
        <v>2.4324814E7</v>
      </c>
      <c r="B1004" s="21" t="s">
        <v>5866</v>
      </c>
      <c r="C1004" s="21" t="s">
        <v>5867</v>
      </c>
      <c r="D1004" s="21" t="s">
        <v>5868</v>
      </c>
      <c r="E1004" s="21" t="s">
        <v>5869</v>
      </c>
      <c r="F1004" s="21" t="s">
        <v>2831</v>
      </c>
      <c r="G1004" s="21">
        <v>2013.0</v>
      </c>
      <c r="H1004" s="26">
        <v>41619.0</v>
      </c>
      <c r="I1004" s="21" t="s">
        <v>5870</v>
      </c>
      <c r="J1004" s="21"/>
      <c r="K1004" s="21" t="s">
        <v>5871</v>
      </c>
      <c r="L1004" s="21" t="str">
        <f>IF(ISNUMBER(VLOOKUP(A1004,EXCL,1,FALSE)),"Excluido",IF(ISNUMBER(VLOOKUP(A1004,POST,1,FALSE)),"PostAlerta",IF(ISNUMBER(VLOOKUP(A1004,PRE,1,FALSE)),"PreAlerta","")))</f>
        <v>PreAlerta</v>
      </c>
      <c r="M1004" s="21" t="str">
        <f>IF(ISNUMBER(A1004),(IF(ISNUMBER(VLOOKUP(A1004,KEYWORDS,1,FALSE)),"C/PalabrasClaves","S/PalabrasClaves")),"")</f>
        <v>S/PalabrasClaves</v>
      </c>
      <c r="N1004" s="21" t="str">
        <f t="shared" si="11"/>
        <v/>
      </c>
      <c r="O1004" s="21"/>
      <c r="P1004" s="21" t="s">
        <v>5872</v>
      </c>
      <c r="Q1004" s="21"/>
      <c r="R1004" s="21" t="str">
        <f>LEFT('2012-2022'!$P1004,4)</f>
        <v>2013</v>
      </c>
      <c r="S1004" s="21" t="s">
        <v>74</v>
      </c>
      <c r="T1004" s="21"/>
      <c r="U1004" s="21"/>
      <c r="V1004" s="21"/>
      <c r="W1004" s="27"/>
      <c r="X1004" s="27"/>
      <c r="Y1004" s="28"/>
    </row>
    <row r="1005" ht="15.75" customHeight="1">
      <c r="A1005" s="21">
        <v>2.4367359E7</v>
      </c>
      <c r="B1005" s="21" t="s">
        <v>5873</v>
      </c>
      <c r="C1005" s="21" t="s">
        <v>5874</v>
      </c>
      <c r="D1005" s="21" t="s">
        <v>5875</v>
      </c>
      <c r="E1005" s="21" t="s">
        <v>5876</v>
      </c>
      <c r="F1005" s="21" t="s">
        <v>1128</v>
      </c>
      <c r="G1005" s="21">
        <v>2013.0</v>
      </c>
      <c r="H1005" s="26">
        <v>41633.0</v>
      </c>
      <c r="I1005" s="21" t="s">
        <v>5877</v>
      </c>
      <c r="J1005" s="21"/>
      <c r="K1005" s="21" t="s">
        <v>5878</v>
      </c>
      <c r="L1005" s="21" t="str">
        <f>IF(ISNUMBER(VLOOKUP(A1005,EXCL,1,FALSE)),"Excluido",IF(ISNUMBER(VLOOKUP(A1005,POST,1,FALSE)),"PostAlerta",IF(ISNUMBER(VLOOKUP(A1005,PRE,1,FALSE)),"PreAlerta","")))</f>
        <v>PreAlerta</v>
      </c>
      <c r="M1005" s="21" t="str">
        <f>IF(ISNUMBER(A1005),(IF(ISNUMBER(VLOOKUP(A1005,KEYWORDS,1,FALSE)),"C/PalabrasClaves","S/PalabrasClaves")),"")</f>
        <v>S/PalabrasClaves</v>
      </c>
      <c r="N1005" s="21" t="str">
        <f t="shared" si="11"/>
        <v/>
      </c>
      <c r="O1005" s="21"/>
      <c r="P1005" s="21" t="s">
        <v>5872</v>
      </c>
      <c r="Q1005" s="21"/>
      <c r="R1005" s="21" t="str">
        <f>LEFT('2012-2022'!$P1005,4)</f>
        <v>2013</v>
      </c>
      <c r="S1005" s="21" t="s">
        <v>74</v>
      </c>
      <c r="T1005" s="21"/>
      <c r="U1005" s="21"/>
      <c r="V1005" s="21"/>
      <c r="W1005" s="27"/>
      <c r="X1005" s="27"/>
      <c r="Y1005" s="12"/>
    </row>
    <row r="1006" ht="15.75" customHeight="1">
      <c r="A1006" s="21">
        <v>2.4326096E7</v>
      </c>
      <c r="B1006" s="21" t="s">
        <v>5879</v>
      </c>
      <c r="C1006" s="21" t="s">
        <v>5880</v>
      </c>
      <c r="D1006" s="21" t="s">
        <v>5881</v>
      </c>
      <c r="E1006" s="21" t="s">
        <v>4670</v>
      </c>
      <c r="F1006" s="21" t="s">
        <v>332</v>
      </c>
      <c r="G1006" s="21">
        <v>2013.0</v>
      </c>
      <c r="H1006" s="26">
        <v>41620.0</v>
      </c>
      <c r="I1006" s="21" t="s">
        <v>5882</v>
      </c>
      <c r="J1006" s="21"/>
      <c r="K1006" s="21" t="s">
        <v>5883</v>
      </c>
      <c r="L1006" s="21" t="str">
        <f>IF(ISNUMBER(VLOOKUP(A1006,EXCL,1,FALSE)),"Excluido",IF(ISNUMBER(VLOOKUP(A1006,POST,1,FALSE)),"PostAlerta",IF(ISNUMBER(VLOOKUP(A1006,PRE,1,FALSE)),"PreAlerta","")))</f>
        <v>PreAlerta</v>
      </c>
      <c r="M1006" s="21" t="str">
        <f>IF(ISNUMBER(A1006),(IF(ISNUMBER(VLOOKUP(A1006,KEYWORDS,1,FALSE)),"C/PalabrasClaves","S/PalabrasClaves")),"")</f>
        <v>S/PalabrasClaves</v>
      </c>
      <c r="N1006" s="21" t="str">
        <f t="shared" si="11"/>
        <v/>
      </c>
      <c r="O1006" s="21"/>
      <c r="P1006" s="21" t="s">
        <v>5884</v>
      </c>
      <c r="Q1006" s="21"/>
      <c r="R1006" s="21" t="str">
        <f>LEFT('2012-2022'!$P1006,4)</f>
        <v>2013</v>
      </c>
      <c r="S1006" s="21" t="s">
        <v>74</v>
      </c>
      <c r="T1006" s="21"/>
      <c r="U1006" s="21"/>
      <c r="V1006" s="21"/>
      <c r="W1006" s="27"/>
      <c r="X1006" s="27"/>
      <c r="Y1006" s="28"/>
    </row>
    <row r="1007" ht="15.75" customHeight="1">
      <c r="A1007" s="21">
        <v>2.4330631E7</v>
      </c>
      <c r="B1007" s="21" t="s">
        <v>5885</v>
      </c>
      <c r="C1007" s="21" t="s">
        <v>5886</v>
      </c>
      <c r="D1007" s="21" t="s">
        <v>5887</v>
      </c>
      <c r="E1007" s="21" t="s">
        <v>5888</v>
      </c>
      <c r="F1007" s="21" t="s">
        <v>332</v>
      </c>
      <c r="G1007" s="21">
        <v>2013.0</v>
      </c>
      <c r="H1007" s="26">
        <v>41625.0</v>
      </c>
      <c r="I1007" s="21" t="s">
        <v>5889</v>
      </c>
      <c r="J1007" s="21"/>
      <c r="K1007" s="21" t="s">
        <v>5890</v>
      </c>
      <c r="L1007" s="21" t="str">
        <f>IF(ISNUMBER(VLOOKUP(A1007,EXCL,1,FALSE)),"Excluido",IF(ISNUMBER(VLOOKUP(A1007,POST,1,FALSE)),"PostAlerta",IF(ISNUMBER(VLOOKUP(A1007,PRE,1,FALSE)),"PreAlerta","")))</f>
        <v>PreAlerta</v>
      </c>
      <c r="M1007" s="21" t="str">
        <f>IF(ISNUMBER(A1007),(IF(ISNUMBER(VLOOKUP(A1007,KEYWORDS,1,FALSE)),"C/PalabrasClaves","S/PalabrasClaves")),"")</f>
        <v>S/PalabrasClaves</v>
      </c>
      <c r="N1007" s="21" t="str">
        <f t="shared" si="11"/>
        <v/>
      </c>
      <c r="O1007" s="21"/>
      <c r="P1007" s="21" t="s">
        <v>5891</v>
      </c>
      <c r="Q1007" s="29"/>
      <c r="R1007" s="21" t="str">
        <f>LEFT('2012-2022'!$P1007,4)</f>
        <v>2013</v>
      </c>
      <c r="S1007" s="21" t="s">
        <v>74</v>
      </c>
      <c r="T1007" s="21"/>
      <c r="U1007" s="21"/>
      <c r="V1007" s="21"/>
      <c r="W1007" s="27"/>
      <c r="X1007" s="27"/>
      <c r="Y1007" s="12"/>
    </row>
    <row r="1008" ht="15.75" customHeight="1">
      <c r="A1008" s="21">
        <v>2.4349502E7</v>
      </c>
      <c r="B1008" s="21" t="s">
        <v>5892</v>
      </c>
      <c r="C1008" s="21" t="s">
        <v>5893</v>
      </c>
      <c r="D1008" s="21" t="s">
        <v>5894</v>
      </c>
      <c r="E1008" s="21" t="s">
        <v>5895</v>
      </c>
      <c r="F1008" s="21" t="s">
        <v>2831</v>
      </c>
      <c r="G1008" s="21">
        <v>2013.0</v>
      </c>
      <c r="H1008" s="26">
        <v>41627.0</v>
      </c>
      <c r="I1008" s="21" t="s">
        <v>5896</v>
      </c>
      <c r="J1008" s="21"/>
      <c r="K1008" s="21" t="s">
        <v>5897</v>
      </c>
      <c r="L1008" s="21" t="str">
        <f>IF(ISNUMBER(VLOOKUP(A1008,EXCL,1,FALSE)),"Excluido",IF(ISNUMBER(VLOOKUP(A1008,POST,1,FALSE)),"PostAlerta",IF(ISNUMBER(VLOOKUP(A1008,PRE,1,FALSE)),"PreAlerta","")))</f>
        <v>PreAlerta</v>
      </c>
      <c r="M1008" s="21" t="str">
        <f>IF(ISNUMBER(A1008),(IF(ISNUMBER(VLOOKUP(A1008,KEYWORDS,1,FALSE)),"C/PalabrasClaves","S/PalabrasClaves")),"")</f>
        <v>S/PalabrasClaves</v>
      </c>
      <c r="N1008" s="21" t="str">
        <f t="shared" si="11"/>
        <v/>
      </c>
      <c r="O1008" s="21"/>
      <c r="P1008" s="21" t="s">
        <v>5891</v>
      </c>
      <c r="Q1008" s="29"/>
      <c r="R1008" s="21" t="str">
        <f>LEFT('2012-2022'!$P1008,4)</f>
        <v>2013</v>
      </c>
      <c r="S1008" s="21" t="s">
        <v>74</v>
      </c>
      <c r="T1008" s="21"/>
      <c r="U1008" s="21"/>
      <c r="V1008" s="21"/>
      <c r="W1008" s="27"/>
      <c r="X1008" s="27"/>
      <c r="Y1008" s="28"/>
    </row>
    <row r="1009" ht="15.75" customHeight="1">
      <c r="A1009" s="21">
        <v>2.4330701E7</v>
      </c>
      <c r="B1009" s="21" t="s">
        <v>5898</v>
      </c>
      <c r="C1009" s="21" t="s">
        <v>5899</v>
      </c>
      <c r="D1009" s="21" t="s">
        <v>5900</v>
      </c>
      <c r="E1009" s="21" t="s">
        <v>5901</v>
      </c>
      <c r="F1009" s="21" t="s">
        <v>332</v>
      </c>
      <c r="G1009" s="21">
        <v>2013.0</v>
      </c>
      <c r="H1009" s="26">
        <v>41625.0</v>
      </c>
      <c r="I1009" s="21" t="s">
        <v>5902</v>
      </c>
      <c r="J1009" s="21"/>
      <c r="K1009" s="21" t="s">
        <v>5903</v>
      </c>
      <c r="L1009" s="21" t="str">
        <f>IF(ISNUMBER(VLOOKUP(A1009,EXCL,1,FALSE)),"Excluido",IF(ISNUMBER(VLOOKUP(A1009,POST,1,FALSE)),"PostAlerta",IF(ISNUMBER(VLOOKUP(A1009,PRE,1,FALSE)),"PreAlerta","")))</f>
        <v>PreAlerta</v>
      </c>
      <c r="M1009" s="21" t="str">
        <f>IF(ISNUMBER(A1009),(IF(ISNUMBER(VLOOKUP(A1009,KEYWORDS,1,FALSE)),"C/PalabrasClaves","S/PalabrasClaves")),"")</f>
        <v>S/PalabrasClaves</v>
      </c>
      <c r="N1009" s="21" t="str">
        <f t="shared" si="11"/>
        <v/>
      </c>
      <c r="O1009" s="21"/>
      <c r="P1009" s="21" t="s">
        <v>5904</v>
      </c>
      <c r="Q1009" s="21"/>
      <c r="R1009" s="21" t="str">
        <f>LEFT('2012-2022'!$P1009,4)</f>
        <v>2013</v>
      </c>
      <c r="S1009" s="21" t="s">
        <v>74</v>
      </c>
      <c r="T1009" s="21"/>
      <c r="U1009" s="21"/>
      <c r="V1009" s="21"/>
      <c r="W1009" s="27"/>
      <c r="X1009" s="27"/>
      <c r="Y1009" s="12"/>
    </row>
    <row r="1010" ht="15.75" customHeight="1">
      <c r="A1010" s="21">
        <v>2.4148826E7</v>
      </c>
      <c r="B1010" s="21" t="s">
        <v>5905</v>
      </c>
      <c r="C1010" s="21" t="s">
        <v>5906</v>
      </c>
      <c r="D1010" s="21" t="s">
        <v>5907</v>
      </c>
      <c r="E1010" s="21" t="s">
        <v>5908</v>
      </c>
      <c r="F1010" s="21" t="s">
        <v>2640</v>
      </c>
      <c r="G1010" s="21">
        <v>2013.0</v>
      </c>
      <c r="H1010" s="26">
        <v>41571.0</v>
      </c>
      <c r="I1010" s="21"/>
      <c r="J1010" s="21"/>
      <c r="K1010" s="21" t="s">
        <v>5909</v>
      </c>
      <c r="L1010" s="21" t="str">
        <f>IF(ISNUMBER(VLOOKUP(A1010,EXCL,1,FALSE)),"Excluido",IF(ISNUMBER(VLOOKUP(A1010,POST,1,FALSE)),"PostAlerta",IF(ISNUMBER(VLOOKUP(A1010,PRE,1,FALSE)),"PreAlerta","")))</f>
        <v>PreAlerta</v>
      </c>
      <c r="M1010" s="21" t="str">
        <f>IF(ISNUMBER(A1010),(IF(ISNUMBER(VLOOKUP(A1010,KEYWORDS,1,FALSE)),"C/PalabrasClaves","S/PalabrasClaves")),"")</f>
        <v>S/PalabrasClaves</v>
      </c>
      <c r="N1010" s="21" t="str">
        <f t="shared" si="11"/>
        <v/>
      </c>
      <c r="O1010" s="21"/>
      <c r="P1010" s="21" t="s">
        <v>5910</v>
      </c>
      <c r="Q1010" s="21"/>
      <c r="R1010" s="21" t="str">
        <f>LEFT('2012-2022'!$P1010,4)</f>
        <v>2013</v>
      </c>
      <c r="S1010" s="21" t="s">
        <v>74</v>
      </c>
      <c r="T1010" s="21"/>
      <c r="U1010" s="21"/>
      <c r="V1010" s="21"/>
      <c r="W1010" s="27"/>
      <c r="X1010" s="27"/>
      <c r="Y1010" s="28"/>
    </row>
    <row r="1011" ht="15.75" customHeight="1">
      <c r="A1011" s="21">
        <v>2.429954E7</v>
      </c>
      <c r="B1011" s="21" t="s">
        <v>5911</v>
      </c>
      <c r="C1011" s="21" t="s">
        <v>5912</v>
      </c>
      <c r="D1011" s="21" t="s">
        <v>5913</v>
      </c>
      <c r="E1011" s="21" t="s">
        <v>5914</v>
      </c>
      <c r="F1011" s="21" t="s">
        <v>5915</v>
      </c>
      <c r="G1011" s="21">
        <v>2013.0</v>
      </c>
      <c r="H1011" s="26">
        <v>41613.0</v>
      </c>
      <c r="I1011" s="21"/>
      <c r="J1011" s="21"/>
      <c r="K1011" s="21" t="s">
        <v>5916</v>
      </c>
      <c r="L1011" s="21" t="str">
        <f>IF(ISNUMBER(VLOOKUP(A1011,EXCL,1,FALSE)),"Excluido",IF(ISNUMBER(VLOOKUP(A1011,POST,1,FALSE)),"PostAlerta",IF(ISNUMBER(VLOOKUP(A1011,PRE,1,FALSE)),"PreAlerta","")))</f>
        <v>PreAlerta</v>
      </c>
      <c r="M1011" s="21" t="str">
        <f>IF(ISNUMBER(A1011),(IF(ISNUMBER(VLOOKUP(A1011,KEYWORDS,1,FALSE)),"C/PalabrasClaves","S/PalabrasClaves")),"")</f>
        <v>S/PalabrasClaves</v>
      </c>
      <c r="N1011" s="21" t="str">
        <f t="shared" si="11"/>
        <v/>
      </c>
      <c r="O1011" s="21"/>
      <c r="P1011" s="21" t="s">
        <v>5910</v>
      </c>
      <c r="Q1011" s="21"/>
      <c r="R1011" s="21" t="str">
        <f>LEFT('2012-2022'!$P1011,4)</f>
        <v>2013</v>
      </c>
      <c r="S1011" s="21" t="s">
        <v>74</v>
      </c>
      <c r="T1011" s="21"/>
      <c r="U1011" s="21"/>
      <c r="V1011" s="21"/>
      <c r="W1011" s="27"/>
      <c r="X1011" s="27"/>
      <c r="Y1011" s="12"/>
    </row>
    <row r="1012" ht="15.75" customHeight="1">
      <c r="A1012" s="21">
        <v>2.4359556E7</v>
      </c>
      <c r="B1012" s="21" t="s">
        <v>5917</v>
      </c>
      <c r="C1012" s="21" t="s">
        <v>5918</v>
      </c>
      <c r="D1012" s="21" t="s">
        <v>5919</v>
      </c>
      <c r="E1012" s="21" t="s">
        <v>5920</v>
      </c>
      <c r="F1012" s="21" t="s">
        <v>605</v>
      </c>
      <c r="G1012" s="21">
        <v>2013.0</v>
      </c>
      <c r="H1012" s="26">
        <v>41632.0</v>
      </c>
      <c r="I1012" s="21" t="s">
        <v>5921</v>
      </c>
      <c r="J1012" s="21"/>
      <c r="K1012" s="21" t="s">
        <v>5922</v>
      </c>
      <c r="L1012" s="21" t="str">
        <f>IF(ISNUMBER(VLOOKUP(A1012,EXCL,1,FALSE)),"Excluido",IF(ISNUMBER(VLOOKUP(A1012,POST,1,FALSE)),"PostAlerta",IF(ISNUMBER(VLOOKUP(A1012,PRE,1,FALSE)),"PreAlerta","")))</f>
        <v>PreAlerta</v>
      </c>
      <c r="M1012" s="21" t="str">
        <f>IF(ISNUMBER(A1012),(IF(ISNUMBER(VLOOKUP(A1012,KEYWORDS,1,FALSE)),"C/PalabrasClaves","S/PalabrasClaves")),"")</f>
        <v>S/PalabrasClaves</v>
      </c>
      <c r="N1012" s="21" t="str">
        <f t="shared" si="11"/>
        <v/>
      </c>
      <c r="O1012" s="21"/>
      <c r="P1012" s="21" t="s">
        <v>5923</v>
      </c>
      <c r="Q1012" s="21"/>
      <c r="R1012" s="21" t="str">
        <f>LEFT('2012-2022'!$P1012,4)</f>
        <v>2013</v>
      </c>
      <c r="S1012" s="21" t="s">
        <v>74</v>
      </c>
      <c r="T1012" s="21"/>
      <c r="U1012" s="21"/>
      <c r="V1012" s="21"/>
      <c r="W1012" s="27"/>
      <c r="X1012" s="27"/>
      <c r="Y1012" s="28"/>
    </row>
    <row r="1013" ht="15.75" customHeight="1">
      <c r="A1013" s="21">
        <v>2.4376534E7</v>
      </c>
      <c r="B1013" s="21" t="s">
        <v>5924</v>
      </c>
      <c r="C1013" s="21" t="s">
        <v>5925</v>
      </c>
      <c r="D1013" s="21" t="s">
        <v>5926</v>
      </c>
      <c r="E1013" s="21" t="s">
        <v>3451</v>
      </c>
      <c r="F1013" s="21" t="s">
        <v>2831</v>
      </c>
      <c r="G1013" s="21">
        <v>2013.0</v>
      </c>
      <c r="H1013" s="26">
        <v>41639.0</v>
      </c>
      <c r="I1013" s="21" t="s">
        <v>5927</v>
      </c>
      <c r="J1013" s="21"/>
      <c r="K1013" s="21" t="s">
        <v>5928</v>
      </c>
      <c r="L1013" s="21" t="str">
        <f>IF(ISNUMBER(VLOOKUP(A1013,EXCL,1,FALSE)),"Excluido",IF(ISNUMBER(VLOOKUP(A1013,POST,1,FALSE)),"PostAlerta",IF(ISNUMBER(VLOOKUP(A1013,PRE,1,FALSE)),"PreAlerta","")))</f>
        <v>PreAlerta</v>
      </c>
      <c r="M1013" s="21" t="str">
        <f>IF(ISNUMBER(A1013),(IF(ISNUMBER(VLOOKUP(A1013,KEYWORDS,1,FALSE)),"C/PalabrasClaves","S/PalabrasClaves")),"")</f>
        <v>S/PalabrasClaves</v>
      </c>
      <c r="N1013" s="21" t="str">
        <f t="shared" si="11"/>
        <v/>
      </c>
      <c r="O1013" s="21"/>
      <c r="P1013" s="21" t="s">
        <v>5923</v>
      </c>
      <c r="Q1013" s="21"/>
      <c r="R1013" s="21" t="str">
        <f>LEFT('2012-2022'!$P1013,4)</f>
        <v>2013</v>
      </c>
      <c r="S1013" s="21" t="s">
        <v>74</v>
      </c>
      <c r="T1013" s="21"/>
      <c r="U1013" s="21"/>
      <c r="V1013" s="21"/>
      <c r="W1013" s="27"/>
      <c r="X1013" s="27"/>
      <c r="Y1013" s="12"/>
    </row>
    <row r="1014" ht="15.75" customHeight="1">
      <c r="A1014" s="21">
        <v>2.3992795E7</v>
      </c>
      <c r="B1014" s="21" t="s">
        <v>5929</v>
      </c>
      <c r="C1014" s="21" t="s">
        <v>5930</v>
      </c>
      <c r="D1014" s="21" t="s">
        <v>5931</v>
      </c>
      <c r="E1014" s="21" t="s">
        <v>5932</v>
      </c>
      <c r="F1014" s="21" t="s">
        <v>354</v>
      </c>
      <c r="G1014" s="21">
        <v>2013.0</v>
      </c>
      <c r="H1014" s="26">
        <v>41520.0</v>
      </c>
      <c r="I1014" s="21"/>
      <c r="J1014" s="21"/>
      <c r="K1014" s="21" t="s">
        <v>5933</v>
      </c>
      <c r="L1014" s="21" t="str">
        <f>IF(ISNUMBER(VLOOKUP(A1014,EXCL,1,FALSE)),"Excluido",IF(ISNUMBER(VLOOKUP(A1014,POST,1,FALSE)),"PostAlerta",IF(ISNUMBER(VLOOKUP(A1014,PRE,1,FALSE)),"PreAlerta","")))</f>
        <v>PreAlerta</v>
      </c>
      <c r="M1014" s="21" t="str">
        <f>IF(ISNUMBER(A1014),(IF(ISNUMBER(VLOOKUP(A1014,KEYWORDS,1,FALSE)),"C/PalabrasClaves","S/PalabrasClaves")),"")</f>
        <v>S/PalabrasClaves</v>
      </c>
      <c r="N1014" s="21" t="str">
        <f t="shared" si="11"/>
        <v/>
      </c>
      <c r="O1014" s="21"/>
      <c r="P1014" s="21" t="s">
        <v>5934</v>
      </c>
      <c r="Q1014" s="21"/>
      <c r="R1014" s="21" t="str">
        <f>LEFT('2012-2022'!$P1014,4)</f>
        <v>2013</v>
      </c>
      <c r="S1014" s="21" t="s">
        <v>74</v>
      </c>
      <c r="T1014" s="21"/>
      <c r="U1014" s="21"/>
      <c r="V1014" s="21"/>
      <c r="W1014" s="27"/>
      <c r="X1014" s="27"/>
      <c r="Y1014" s="28"/>
    </row>
    <row r="1015" ht="15.75" customHeight="1">
      <c r="A1015" s="21">
        <v>2.3992798E7</v>
      </c>
      <c r="B1015" s="21" t="s">
        <v>5935</v>
      </c>
      <c r="C1015" s="21" t="s">
        <v>5936</v>
      </c>
      <c r="D1015" s="21" t="s">
        <v>5937</v>
      </c>
      <c r="E1015" s="21" t="s">
        <v>1460</v>
      </c>
      <c r="F1015" s="21" t="s">
        <v>354</v>
      </c>
      <c r="G1015" s="21">
        <v>2013.0</v>
      </c>
      <c r="H1015" s="26">
        <v>41520.0</v>
      </c>
      <c r="I1015" s="21"/>
      <c r="J1015" s="21"/>
      <c r="K1015" s="21" t="s">
        <v>5938</v>
      </c>
      <c r="L1015" s="21" t="str">
        <f>IF(ISNUMBER(VLOOKUP(A1015,EXCL,1,FALSE)),"Excluido",IF(ISNUMBER(VLOOKUP(A1015,POST,1,FALSE)),"PostAlerta",IF(ISNUMBER(VLOOKUP(A1015,PRE,1,FALSE)),"PreAlerta","")))</f>
        <v>PreAlerta</v>
      </c>
      <c r="M1015" s="21" t="str">
        <f>IF(ISNUMBER(A1015),(IF(ISNUMBER(VLOOKUP(A1015,KEYWORDS,1,FALSE)),"C/PalabrasClaves","S/PalabrasClaves")),"")</f>
        <v>S/PalabrasClaves</v>
      </c>
      <c r="N1015" s="21" t="str">
        <f t="shared" si="11"/>
        <v/>
      </c>
      <c r="O1015" s="21"/>
      <c r="P1015" s="21" t="s">
        <v>5934</v>
      </c>
      <c r="Q1015" s="21"/>
      <c r="R1015" s="21" t="str">
        <f>LEFT('2012-2022'!$P1015,4)</f>
        <v>2013</v>
      </c>
      <c r="S1015" s="21" t="s">
        <v>74</v>
      </c>
      <c r="T1015" s="21"/>
      <c r="U1015" s="21"/>
      <c r="V1015" s="21"/>
      <c r="W1015" s="27"/>
      <c r="X1015" s="27"/>
      <c r="Y1015" s="12"/>
    </row>
    <row r="1016" ht="15.75" customHeight="1">
      <c r="A1016" s="21">
        <v>2.3998429E7</v>
      </c>
      <c r="B1016" s="21" t="s">
        <v>5939</v>
      </c>
      <c r="C1016" s="21" t="s">
        <v>5940</v>
      </c>
      <c r="D1016" s="21" t="s">
        <v>5941</v>
      </c>
      <c r="E1016" s="21" t="s">
        <v>5942</v>
      </c>
      <c r="F1016" s="21" t="s">
        <v>354</v>
      </c>
      <c r="G1016" s="21">
        <v>2013.0</v>
      </c>
      <c r="H1016" s="26">
        <v>41521.0</v>
      </c>
      <c r="I1016" s="21"/>
      <c r="J1016" s="21"/>
      <c r="K1016" s="21" t="s">
        <v>5943</v>
      </c>
      <c r="L1016" s="21" t="str">
        <f>IF(ISNUMBER(VLOOKUP(A1016,EXCL,1,FALSE)),"Excluido",IF(ISNUMBER(VLOOKUP(A1016,POST,1,FALSE)),"PostAlerta",IF(ISNUMBER(VLOOKUP(A1016,PRE,1,FALSE)),"PreAlerta","")))</f>
        <v>PreAlerta</v>
      </c>
      <c r="M1016" s="21" t="str">
        <f>IF(ISNUMBER(A1016),(IF(ISNUMBER(VLOOKUP(A1016,KEYWORDS,1,FALSE)),"C/PalabrasClaves","S/PalabrasClaves")),"")</f>
        <v>S/PalabrasClaves</v>
      </c>
      <c r="N1016" s="21" t="str">
        <f t="shared" si="11"/>
        <v/>
      </c>
      <c r="O1016" s="21"/>
      <c r="P1016" s="21" t="s">
        <v>5934</v>
      </c>
      <c r="Q1016" s="21"/>
      <c r="R1016" s="21" t="str">
        <f>LEFT('2012-2022'!$P1016,4)</f>
        <v>2013</v>
      </c>
      <c r="S1016" s="21" t="s">
        <v>74</v>
      </c>
      <c r="T1016" s="21"/>
      <c r="U1016" s="21"/>
      <c r="V1016" s="21"/>
      <c r="W1016" s="27"/>
      <c r="X1016" s="27"/>
      <c r="Y1016" s="28"/>
    </row>
    <row r="1017" ht="15.75" customHeight="1">
      <c r="A1017" s="21">
        <v>2.4021884E7</v>
      </c>
      <c r="B1017" s="21" t="s">
        <v>5944</v>
      </c>
      <c r="C1017" s="21" t="s">
        <v>5945</v>
      </c>
      <c r="D1017" s="21" t="s">
        <v>5946</v>
      </c>
      <c r="E1017" s="21" t="s">
        <v>3333</v>
      </c>
      <c r="F1017" s="21" t="s">
        <v>354</v>
      </c>
      <c r="G1017" s="21">
        <v>2013.0</v>
      </c>
      <c r="H1017" s="26">
        <v>41529.0</v>
      </c>
      <c r="I1017" s="21"/>
      <c r="J1017" s="21"/>
      <c r="K1017" s="21" t="s">
        <v>5947</v>
      </c>
      <c r="L1017" s="21" t="str">
        <f>IF(ISNUMBER(VLOOKUP(A1017,EXCL,1,FALSE)),"Excluido",IF(ISNUMBER(VLOOKUP(A1017,POST,1,FALSE)),"PostAlerta",IF(ISNUMBER(VLOOKUP(A1017,PRE,1,FALSE)),"PreAlerta","")))</f>
        <v>PreAlerta</v>
      </c>
      <c r="M1017" s="21" t="str">
        <f>IF(ISNUMBER(A1017),(IF(ISNUMBER(VLOOKUP(A1017,KEYWORDS,1,FALSE)),"C/PalabrasClaves","S/PalabrasClaves")),"")</f>
        <v>S/PalabrasClaves</v>
      </c>
      <c r="N1017" s="21" t="str">
        <f t="shared" si="11"/>
        <v/>
      </c>
      <c r="O1017" s="21"/>
      <c r="P1017" s="21" t="s">
        <v>5934</v>
      </c>
      <c r="Q1017" s="21"/>
      <c r="R1017" s="21" t="str">
        <f>LEFT('2012-2022'!$P1017,4)</f>
        <v>2013</v>
      </c>
      <c r="S1017" s="21" t="s">
        <v>74</v>
      </c>
      <c r="T1017" s="21"/>
      <c r="U1017" s="21"/>
      <c r="V1017" s="21"/>
      <c r="W1017" s="27"/>
      <c r="X1017" s="27"/>
      <c r="Y1017" s="12"/>
    </row>
    <row r="1018" ht="15.75" customHeight="1">
      <c r="A1018" s="21">
        <v>2.4176254E7</v>
      </c>
      <c r="B1018" s="21" t="s">
        <v>5948</v>
      </c>
      <c r="C1018" s="21" t="s">
        <v>5949</v>
      </c>
      <c r="D1018" s="21" t="s">
        <v>5950</v>
      </c>
      <c r="E1018" s="21" t="s">
        <v>5951</v>
      </c>
      <c r="F1018" s="21" t="s">
        <v>354</v>
      </c>
      <c r="G1018" s="21">
        <v>2013.0</v>
      </c>
      <c r="H1018" s="26">
        <v>41580.0</v>
      </c>
      <c r="I1018" s="21"/>
      <c r="J1018" s="21"/>
      <c r="K1018" s="21" t="s">
        <v>5952</v>
      </c>
      <c r="L1018" s="21" t="str">
        <f>IF(ISNUMBER(VLOOKUP(A1018,EXCL,1,FALSE)),"Excluido",IF(ISNUMBER(VLOOKUP(A1018,POST,1,FALSE)),"PostAlerta",IF(ISNUMBER(VLOOKUP(A1018,PRE,1,FALSE)),"PreAlerta","")))</f>
        <v>PreAlerta</v>
      </c>
      <c r="M1018" s="21" t="str">
        <f>IF(ISNUMBER(A1018),(IF(ISNUMBER(VLOOKUP(A1018,KEYWORDS,1,FALSE)),"C/PalabrasClaves","S/PalabrasClaves")),"")</f>
        <v>S/PalabrasClaves</v>
      </c>
      <c r="N1018" s="21" t="str">
        <f t="shared" si="11"/>
        <v/>
      </c>
      <c r="O1018" s="21"/>
      <c r="P1018" s="21" t="s">
        <v>5934</v>
      </c>
      <c r="Q1018" s="21"/>
      <c r="R1018" s="21" t="str">
        <f>LEFT('2012-2022'!$P1018,4)</f>
        <v>2013</v>
      </c>
      <c r="S1018" s="21" t="s">
        <v>74</v>
      </c>
      <c r="T1018" s="21"/>
      <c r="U1018" s="21"/>
      <c r="V1018" s="21"/>
      <c r="W1018" s="27"/>
      <c r="X1018" s="27"/>
      <c r="Y1018" s="28"/>
    </row>
    <row r="1019" ht="15.75" customHeight="1">
      <c r="A1019" s="21">
        <v>2.4380581E7</v>
      </c>
      <c r="B1019" s="21" t="s">
        <v>5953</v>
      </c>
      <c r="C1019" s="21" t="s">
        <v>5954</v>
      </c>
      <c r="D1019" s="21" t="s">
        <v>5955</v>
      </c>
      <c r="E1019" s="21" t="s">
        <v>4265</v>
      </c>
      <c r="F1019" s="21" t="s">
        <v>332</v>
      </c>
      <c r="G1019" s="21">
        <v>2013.0</v>
      </c>
      <c r="H1019" s="26">
        <v>41641.0</v>
      </c>
      <c r="I1019" s="21" t="s">
        <v>5956</v>
      </c>
      <c r="J1019" s="21"/>
      <c r="K1019" s="21" t="s">
        <v>5957</v>
      </c>
      <c r="L1019" s="21" t="str">
        <f>IF(ISNUMBER(VLOOKUP(A1019,EXCL,1,FALSE)),"Excluido",IF(ISNUMBER(VLOOKUP(A1019,POST,1,FALSE)),"PostAlerta",IF(ISNUMBER(VLOOKUP(A1019,PRE,1,FALSE)),"PreAlerta","")))</f>
        <v>PreAlerta</v>
      </c>
      <c r="M1019" s="21" t="str">
        <f>IF(ISNUMBER(A1019),(IF(ISNUMBER(VLOOKUP(A1019,KEYWORDS,1,FALSE)),"C/PalabrasClaves","S/PalabrasClaves")),"")</f>
        <v>S/PalabrasClaves</v>
      </c>
      <c r="N1019" s="21" t="str">
        <f t="shared" si="11"/>
        <v/>
      </c>
      <c r="O1019" s="21"/>
      <c r="P1019" s="21" t="s">
        <v>5958</v>
      </c>
      <c r="Q1019" s="21"/>
      <c r="R1019" s="21" t="str">
        <f>LEFT('2012-2022'!$P1019,4)</f>
        <v>2013</v>
      </c>
      <c r="S1019" s="21" t="s">
        <v>74</v>
      </c>
      <c r="T1019" s="21"/>
      <c r="U1019" s="21"/>
      <c r="V1019" s="21"/>
      <c r="W1019" s="27"/>
      <c r="X1019" s="27"/>
      <c r="Y1019" s="12"/>
    </row>
    <row r="1020" ht="15.75" customHeight="1">
      <c r="A1020" s="21">
        <v>2.3783766E7</v>
      </c>
      <c r="B1020" s="21" t="s">
        <v>5959</v>
      </c>
      <c r="C1020" s="21" t="s">
        <v>5960</v>
      </c>
      <c r="D1020" s="21" t="s">
        <v>5961</v>
      </c>
      <c r="E1020" s="21" t="s">
        <v>5962</v>
      </c>
      <c r="F1020" s="21" t="s">
        <v>2050</v>
      </c>
      <c r="G1020" s="21">
        <v>2014.0</v>
      </c>
      <c r="H1020" s="26">
        <v>41446.0</v>
      </c>
      <c r="I1020" s="21"/>
      <c r="J1020" s="21"/>
      <c r="K1020" s="21" t="s">
        <v>5963</v>
      </c>
      <c r="L1020" s="21" t="str">
        <f>IF(ISNUMBER(VLOOKUP(A1020,EXCL,1,FALSE)),"Excluido",IF(ISNUMBER(VLOOKUP(A1020,POST,1,FALSE)),"PostAlerta",IF(ISNUMBER(VLOOKUP(A1020,PRE,1,FALSE)),"PreAlerta","")))</f>
        <v>PreAlerta</v>
      </c>
      <c r="M1020" s="21" t="str">
        <f>IF(ISNUMBER(A1020),(IF(ISNUMBER(VLOOKUP(A1020,KEYWORDS,1,FALSE)),"C/PalabrasClaves","S/PalabrasClaves")),"")</f>
        <v>S/PalabrasClaves</v>
      </c>
      <c r="N1020" s="21" t="str">
        <f t="shared" si="11"/>
        <v/>
      </c>
      <c r="O1020" s="21"/>
      <c r="P1020" s="21" t="s">
        <v>5964</v>
      </c>
      <c r="Q1020" s="21"/>
      <c r="R1020" s="21" t="str">
        <f>LEFT('2012-2022'!$P1020,4)</f>
        <v>2014</v>
      </c>
      <c r="S1020" s="21" t="s">
        <v>39</v>
      </c>
      <c r="T1020" s="21"/>
      <c r="U1020" s="21"/>
      <c r="V1020" s="21"/>
      <c r="W1020" s="27"/>
      <c r="X1020" s="27"/>
      <c r="Y1020" s="28"/>
    </row>
    <row r="1021" ht="15.75" customHeight="1">
      <c r="A1021" s="21">
        <v>2.3866958E7</v>
      </c>
      <c r="B1021" s="21" t="s">
        <v>5965</v>
      </c>
      <c r="C1021" s="21" t="s">
        <v>5966</v>
      </c>
      <c r="D1021" s="21" t="s">
        <v>5967</v>
      </c>
      <c r="E1021" s="21" t="s">
        <v>3659</v>
      </c>
      <c r="F1021" s="21" t="s">
        <v>1654</v>
      </c>
      <c r="G1021" s="21">
        <v>2014.0</v>
      </c>
      <c r="H1021" s="26">
        <v>41478.0</v>
      </c>
      <c r="I1021" s="21" t="s">
        <v>5968</v>
      </c>
      <c r="J1021" s="21"/>
      <c r="K1021" s="21" t="s">
        <v>5969</v>
      </c>
      <c r="L1021" s="21" t="str">
        <f>IF(ISNUMBER(VLOOKUP(A1021,EXCL,1,FALSE)),"Excluido",IF(ISNUMBER(VLOOKUP(A1021,POST,1,FALSE)),"PostAlerta",IF(ISNUMBER(VLOOKUP(A1021,PRE,1,FALSE)),"PreAlerta","")))</f>
        <v>Excluido</v>
      </c>
      <c r="M1021" s="21" t="str">
        <f>IF(ISNUMBER(A1021),(IF(ISNUMBER(VLOOKUP(A1021,KEYWORDS,1,FALSE)),"C/PalabrasClaves","S/PalabrasClaves")),"")</f>
        <v>C/PalabrasClaves</v>
      </c>
      <c r="N1021" s="21" t="str">
        <f t="shared" si="11"/>
        <v/>
      </c>
      <c r="O1021" s="21"/>
      <c r="P1021" s="21" t="s">
        <v>5964</v>
      </c>
      <c r="Q1021" s="21"/>
      <c r="R1021" s="21" t="str">
        <f>LEFT('2012-2022'!$P1021,4)</f>
        <v>2014</v>
      </c>
      <c r="S1021" s="21" t="s">
        <v>39</v>
      </c>
      <c r="T1021" s="21"/>
      <c r="U1021" s="21"/>
      <c r="V1021" s="21"/>
      <c r="W1021" s="27"/>
      <c r="X1021" s="27"/>
      <c r="Y1021" s="12"/>
    </row>
    <row r="1022" ht="15.75" customHeight="1">
      <c r="A1022" s="21">
        <v>2.4079981E7</v>
      </c>
      <c r="B1022" s="21" t="s">
        <v>5970</v>
      </c>
      <c r="C1022" s="21" t="s">
        <v>5971</v>
      </c>
      <c r="D1022" s="21" t="s">
        <v>5972</v>
      </c>
      <c r="E1022" s="21" t="s">
        <v>5973</v>
      </c>
      <c r="F1022" s="21" t="s">
        <v>2823</v>
      </c>
      <c r="G1022" s="21">
        <v>2014.0</v>
      </c>
      <c r="H1022" s="26">
        <v>41549.0</v>
      </c>
      <c r="I1022" s="21"/>
      <c r="J1022" s="21"/>
      <c r="K1022" s="21" t="s">
        <v>5974</v>
      </c>
      <c r="L1022" s="21" t="str">
        <f>IF(ISNUMBER(VLOOKUP(A1022,EXCL,1,FALSE)),"Excluido",IF(ISNUMBER(VLOOKUP(A1022,POST,1,FALSE)),"PostAlerta",IF(ISNUMBER(VLOOKUP(A1022,PRE,1,FALSE)),"PreAlerta","")))</f>
        <v>Excluido</v>
      </c>
      <c r="M1022" s="21" t="str">
        <f>IF(ISNUMBER(A1022),(IF(ISNUMBER(VLOOKUP(A1022,KEYWORDS,1,FALSE)),"C/PalabrasClaves","S/PalabrasClaves")),"")</f>
        <v>C/PalabrasClaves</v>
      </c>
      <c r="N1022" s="21" t="str">
        <f t="shared" si="11"/>
        <v>4) Nuevos tratamientos</v>
      </c>
      <c r="O1022" s="21"/>
      <c r="P1022" s="21" t="s">
        <v>5964</v>
      </c>
      <c r="Q1022" s="21"/>
      <c r="R1022" s="21" t="str">
        <f>LEFT('2012-2022'!$P1022,4)</f>
        <v>2014</v>
      </c>
      <c r="S1022" s="21" t="s">
        <v>39</v>
      </c>
      <c r="T1022" s="21"/>
      <c r="U1022" s="21"/>
      <c r="V1022" s="21"/>
      <c r="W1022" s="27"/>
      <c r="X1022" s="27"/>
      <c r="Y1022" s="28"/>
    </row>
    <row r="1023" ht="15.75" customHeight="1">
      <c r="A1023" s="21">
        <v>2.4136211E7</v>
      </c>
      <c r="B1023" s="21" t="s">
        <v>5975</v>
      </c>
      <c r="C1023" s="21" t="s">
        <v>5976</v>
      </c>
      <c r="D1023" s="21" t="s">
        <v>5977</v>
      </c>
      <c r="E1023" s="21" t="s">
        <v>5978</v>
      </c>
      <c r="F1023" s="21" t="s">
        <v>5979</v>
      </c>
      <c r="G1023" s="21">
        <v>2014.0</v>
      </c>
      <c r="H1023" s="26">
        <v>41566.0</v>
      </c>
      <c r="I1023" s="21" t="s">
        <v>5980</v>
      </c>
      <c r="J1023" s="21"/>
      <c r="K1023" s="21" t="s">
        <v>5981</v>
      </c>
      <c r="L1023" s="21" t="str">
        <f>IF(ISNUMBER(VLOOKUP(A1023,EXCL,1,FALSE)),"Excluido",IF(ISNUMBER(VLOOKUP(A1023,POST,1,FALSE)),"PostAlerta",IF(ISNUMBER(VLOOKUP(A1023,PRE,1,FALSE)),"PreAlerta","")))</f>
        <v>PreAlerta</v>
      </c>
      <c r="M1023" s="21" t="str">
        <f>IF(ISNUMBER(A1023),(IF(ISNUMBER(VLOOKUP(A1023,KEYWORDS,1,FALSE)),"C/PalabrasClaves","S/PalabrasClaves")),"")</f>
        <v>S/PalabrasClaves</v>
      </c>
      <c r="N1023" s="21" t="str">
        <f t="shared" si="11"/>
        <v/>
      </c>
      <c r="O1023" s="21"/>
      <c r="P1023" s="21">
        <v>2014.0</v>
      </c>
      <c r="Q1023" s="21"/>
      <c r="R1023" s="21" t="str">
        <f>LEFT('2012-2022'!$P1023,4)</f>
        <v>2014</v>
      </c>
      <c r="S1023" s="21"/>
      <c r="T1023" s="21"/>
      <c r="U1023" s="21"/>
      <c r="V1023" s="21"/>
      <c r="W1023" s="27"/>
      <c r="X1023" s="27"/>
      <c r="Y1023" s="12"/>
    </row>
    <row r="1024" ht="15.75" customHeight="1">
      <c r="A1024" s="21">
        <v>2.4162569E7</v>
      </c>
      <c r="B1024" s="21" t="s">
        <v>5982</v>
      </c>
      <c r="C1024" s="21" t="s">
        <v>5983</v>
      </c>
      <c r="D1024" s="21" t="s">
        <v>5984</v>
      </c>
      <c r="E1024" s="21" t="s">
        <v>5985</v>
      </c>
      <c r="F1024" s="21" t="s">
        <v>182</v>
      </c>
      <c r="G1024" s="21">
        <v>2014.0</v>
      </c>
      <c r="H1024" s="26">
        <v>41576.0</v>
      </c>
      <c r="I1024" s="21" t="s">
        <v>5986</v>
      </c>
      <c r="J1024" s="21"/>
      <c r="K1024" s="21" t="s">
        <v>5987</v>
      </c>
      <c r="L1024" s="21" t="str">
        <f>IF(ISNUMBER(VLOOKUP(A1024,EXCL,1,FALSE)),"Excluido",IF(ISNUMBER(VLOOKUP(A1024,POST,1,FALSE)),"PostAlerta",IF(ISNUMBER(VLOOKUP(A1024,PRE,1,FALSE)),"PreAlerta","")))</f>
        <v>PreAlerta</v>
      </c>
      <c r="M1024" s="21" t="str">
        <f>IF(ISNUMBER(A1024),(IF(ISNUMBER(VLOOKUP(A1024,KEYWORDS,1,FALSE)),"C/PalabrasClaves","S/PalabrasClaves")),"")</f>
        <v>S/PalabrasClaves</v>
      </c>
      <c r="N1024" s="21" t="str">
        <f t="shared" si="11"/>
        <v/>
      </c>
      <c r="O1024" s="21"/>
      <c r="P1024" s="21" t="s">
        <v>5964</v>
      </c>
      <c r="Q1024" s="21"/>
      <c r="R1024" s="21" t="str">
        <f>LEFT('2012-2022'!$P1024,4)</f>
        <v>2014</v>
      </c>
      <c r="S1024" s="21" t="s">
        <v>39</v>
      </c>
      <c r="T1024" s="21"/>
      <c r="U1024" s="21"/>
      <c r="V1024" s="21"/>
      <c r="W1024" s="27"/>
      <c r="X1024" s="27"/>
      <c r="Y1024" s="28"/>
    </row>
    <row r="1025" ht="15.75" customHeight="1">
      <c r="A1025" s="21">
        <v>2.416258E7</v>
      </c>
      <c r="B1025" s="21" t="s">
        <v>5988</v>
      </c>
      <c r="C1025" s="21" t="s">
        <v>5989</v>
      </c>
      <c r="D1025" s="21" t="s">
        <v>5990</v>
      </c>
      <c r="E1025" s="21" t="s">
        <v>5991</v>
      </c>
      <c r="F1025" s="21" t="s">
        <v>182</v>
      </c>
      <c r="G1025" s="21">
        <v>2014.0</v>
      </c>
      <c r="H1025" s="26">
        <v>41576.0</v>
      </c>
      <c r="I1025" s="21" t="s">
        <v>5992</v>
      </c>
      <c r="J1025" s="21"/>
      <c r="K1025" s="21" t="s">
        <v>5993</v>
      </c>
      <c r="L1025" s="21" t="str">
        <f>IF(ISNUMBER(VLOOKUP(A1025,EXCL,1,FALSE)),"Excluido",IF(ISNUMBER(VLOOKUP(A1025,POST,1,FALSE)),"PostAlerta",IF(ISNUMBER(VLOOKUP(A1025,PRE,1,FALSE)),"PreAlerta","")))</f>
        <v>PreAlerta</v>
      </c>
      <c r="M1025" s="21" t="str">
        <f>IF(ISNUMBER(A1025),(IF(ISNUMBER(VLOOKUP(A1025,KEYWORDS,1,FALSE)),"C/PalabrasClaves","S/PalabrasClaves")),"")</f>
        <v>S/PalabrasClaves</v>
      </c>
      <c r="N1025" s="21" t="str">
        <f t="shared" si="11"/>
        <v/>
      </c>
      <c r="O1025" s="21"/>
      <c r="P1025" s="21" t="s">
        <v>5964</v>
      </c>
      <c r="Q1025" s="21"/>
      <c r="R1025" s="21" t="str">
        <f>LEFT('2012-2022'!$P1025,4)</f>
        <v>2014</v>
      </c>
      <c r="S1025" s="21" t="s">
        <v>39</v>
      </c>
      <c r="T1025" s="21"/>
      <c r="U1025" s="21"/>
      <c r="V1025" s="21"/>
      <c r="W1025" s="27"/>
      <c r="X1025" s="27"/>
      <c r="Y1025" s="12"/>
    </row>
    <row r="1026" ht="15.75" customHeight="1">
      <c r="A1026" s="21">
        <v>2.4164708E7</v>
      </c>
      <c r="B1026" s="21" t="s">
        <v>5994</v>
      </c>
      <c r="C1026" s="21" t="s">
        <v>5995</v>
      </c>
      <c r="D1026" s="21" t="s">
        <v>5996</v>
      </c>
      <c r="E1026" s="21" t="s">
        <v>5997</v>
      </c>
      <c r="F1026" s="21" t="s">
        <v>1259</v>
      </c>
      <c r="G1026" s="21">
        <v>2014.0</v>
      </c>
      <c r="H1026" s="26">
        <v>41577.0</v>
      </c>
      <c r="I1026" s="21"/>
      <c r="J1026" s="21"/>
      <c r="K1026" s="21" t="s">
        <v>5998</v>
      </c>
      <c r="L1026" s="21" t="str">
        <f>IF(ISNUMBER(VLOOKUP(A1026,EXCL,1,FALSE)),"Excluido",IF(ISNUMBER(VLOOKUP(A1026,POST,1,FALSE)),"PostAlerta",IF(ISNUMBER(VLOOKUP(A1026,PRE,1,FALSE)),"PreAlerta","")))</f>
        <v>PreAlerta</v>
      </c>
      <c r="M1026" s="21" t="str">
        <f>IF(ISNUMBER(A1026),(IF(ISNUMBER(VLOOKUP(A1026,KEYWORDS,1,FALSE)),"C/PalabrasClaves","S/PalabrasClaves")),"")</f>
        <v>S/PalabrasClaves</v>
      </c>
      <c r="N1026" s="21" t="str">
        <f t="shared" si="11"/>
        <v/>
      </c>
      <c r="O1026" s="21"/>
      <c r="P1026" s="21" t="s">
        <v>5964</v>
      </c>
      <c r="Q1026" s="21"/>
      <c r="R1026" s="21" t="str">
        <f>LEFT('2012-2022'!$P1026,4)</f>
        <v>2014</v>
      </c>
      <c r="S1026" s="21" t="s">
        <v>39</v>
      </c>
      <c r="T1026" s="21"/>
      <c r="U1026" s="21"/>
      <c r="V1026" s="21"/>
      <c r="W1026" s="27"/>
      <c r="X1026" s="27"/>
      <c r="Y1026" s="28"/>
    </row>
    <row r="1027" ht="15.75" customHeight="1">
      <c r="A1027" s="21">
        <v>2.4221888E7</v>
      </c>
      <c r="B1027" s="21" t="s">
        <v>5999</v>
      </c>
      <c r="C1027" s="21" t="s">
        <v>6000</v>
      </c>
      <c r="D1027" s="21" t="s">
        <v>6001</v>
      </c>
      <c r="E1027" s="21" t="s">
        <v>6002</v>
      </c>
      <c r="F1027" s="21" t="s">
        <v>376</v>
      </c>
      <c r="G1027" s="21">
        <v>2014.0</v>
      </c>
      <c r="H1027" s="26">
        <v>41592.0</v>
      </c>
      <c r="I1027" s="21"/>
      <c r="J1027" s="21"/>
      <c r="K1027" s="21" t="s">
        <v>6003</v>
      </c>
      <c r="L1027" s="21" t="str">
        <f>IF(ISNUMBER(VLOOKUP(A1027,EXCL,1,FALSE)),"Excluido",IF(ISNUMBER(VLOOKUP(A1027,POST,1,FALSE)),"PostAlerta",IF(ISNUMBER(VLOOKUP(A1027,PRE,1,FALSE)),"PreAlerta","")))</f>
        <v>PreAlerta</v>
      </c>
      <c r="M1027" s="21" t="str">
        <f>IF(ISNUMBER(A1027),(IF(ISNUMBER(VLOOKUP(A1027,KEYWORDS,1,FALSE)),"C/PalabrasClaves","S/PalabrasClaves")),"")</f>
        <v>S/PalabrasClaves</v>
      </c>
      <c r="N1027" s="21" t="str">
        <f t="shared" si="11"/>
        <v/>
      </c>
      <c r="O1027" s="21"/>
      <c r="P1027" s="21" t="s">
        <v>5964</v>
      </c>
      <c r="Q1027" s="21"/>
      <c r="R1027" s="21" t="str">
        <f>LEFT('2012-2022'!$P1027,4)</f>
        <v>2014</v>
      </c>
      <c r="S1027" s="21" t="s">
        <v>39</v>
      </c>
      <c r="T1027" s="21"/>
      <c r="U1027" s="21"/>
      <c r="V1027" s="21"/>
      <c r="W1027" s="27"/>
      <c r="X1027" s="27"/>
      <c r="Y1027" s="12"/>
    </row>
    <row r="1028" ht="15.75" customHeight="1">
      <c r="A1028" s="21">
        <v>2.422629E7</v>
      </c>
      <c r="B1028" s="21" t="s">
        <v>6004</v>
      </c>
      <c r="C1028" s="21" t="s">
        <v>6005</v>
      </c>
      <c r="D1028" s="21" t="s">
        <v>6006</v>
      </c>
      <c r="E1028" s="21" t="s">
        <v>6007</v>
      </c>
      <c r="F1028" s="21" t="s">
        <v>1217</v>
      </c>
      <c r="G1028" s="21">
        <v>2014.0</v>
      </c>
      <c r="H1028" s="26">
        <v>41593.0</v>
      </c>
      <c r="I1028" s="21"/>
      <c r="J1028" s="21"/>
      <c r="K1028" s="21" t="s">
        <v>6008</v>
      </c>
      <c r="L1028" s="21" t="str">
        <f>IF(ISNUMBER(VLOOKUP(A1028,EXCL,1,FALSE)),"Excluido",IF(ISNUMBER(VLOOKUP(A1028,POST,1,FALSE)),"PostAlerta",IF(ISNUMBER(VLOOKUP(A1028,PRE,1,FALSE)),"PreAlerta","")))</f>
        <v>PreAlerta</v>
      </c>
      <c r="M1028" s="21" t="str">
        <f>IF(ISNUMBER(A1028),(IF(ISNUMBER(VLOOKUP(A1028,KEYWORDS,1,FALSE)),"C/PalabrasClaves","S/PalabrasClaves")),"")</f>
        <v>S/PalabrasClaves</v>
      </c>
      <c r="N1028" s="21" t="str">
        <f t="shared" si="11"/>
        <v/>
      </c>
      <c r="O1028" s="21"/>
      <c r="P1028" s="21" t="s">
        <v>5964</v>
      </c>
      <c r="Q1028" s="21"/>
      <c r="R1028" s="21" t="str">
        <f>LEFT('2012-2022'!$P1028,4)</f>
        <v>2014</v>
      </c>
      <c r="S1028" s="21" t="s">
        <v>39</v>
      </c>
      <c r="T1028" s="21"/>
      <c r="U1028" s="21"/>
      <c r="V1028" s="21"/>
      <c r="W1028" s="27"/>
      <c r="X1028" s="27"/>
      <c r="Y1028" s="28"/>
    </row>
    <row r="1029" ht="15.75" customHeight="1">
      <c r="A1029" s="21">
        <v>2.4226919E7</v>
      </c>
      <c r="B1029" s="21" t="s">
        <v>6009</v>
      </c>
      <c r="C1029" s="21" t="s">
        <v>6010</v>
      </c>
      <c r="D1029" s="21" t="s">
        <v>6011</v>
      </c>
      <c r="E1029" s="21" t="s">
        <v>6012</v>
      </c>
      <c r="F1029" s="21" t="s">
        <v>175</v>
      </c>
      <c r="G1029" s="21">
        <v>2014.0</v>
      </c>
      <c r="H1029" s="26">
        <v>41593.0</v>
      </c>
      <c r="I1029" s="21" t="s">
        <v>6013</v>
      </c>
      <c r="J1029" s="21"/>
      <c r="K1029" s="21" t="s">
        <v>6014</v>
      </c>
      <c r="L1029" s="21" t="str">
        <f>IF(ISNUMBER(VLOOKUP(A1029,EXCL,1,FALSE)),"Excluido",IF(ISNUMBER(VLOOKUP(A1029,POST,1,FALSE)),"PostAlerta",IF(ISNUMBER(VLOOKUP(A1029,PRE,1,FALSE)),"PreAlerta","")))</f>
        <v>PreAlerta</v>
      </c>
      <c r="M1029" s="21" t="str">
        <f>IF(ISNUMBER(A1029),(IF(ISNUMBER(VLOOKUP(A1029,KEYWORDS,1,FALSE)),"C/PalabrasClaves","S/PalabrasClaves")),"")</f>
        <v>S/PalabrasClaves</v>
      </c>
      <c r="N1029" s="21" t="str">
        <f t="shared" si="11"/>
        <v/>
      </c>
      <c r="O1029" s="21"/>
      <c r="P1029" s="21" t="s">
        <v>5964</v>
      </c>
      <c r="Q1029" s="21"/>
      <c r="R1029" s="21" t="str">
        <f>LEFT('2012-2022'!$P1029,4)</f>
        <v>2014</v>
      </c>
      <c r="S1029" s="21" t="s">
        <v>39</v>
      </c>
      <c r="T1029" s="21"/>
      <c r="U1029" s="21"/>
      <c r="V1029" s="21"/>
      <c r="W1029" s="27"/>
      <c r="X1029" s="27"/>
      <c r="Y1029" s="12"/>
    </row>
    <row r="1030" ht="15.75" customHeight="1">
      <c r="A1030" s="21">
        <v>2.4242251E7</v>
      </c>
      <c r="B1030" s="21" t="s">
        <v>6015</v>
      </c>
      <c r="C1030" s="21" t="s">
        <v>6016</v>
      </c>
      <c r="D1030" s="21" t="s">
        <v>6017</v>
      </c>
      <c r="E1030" s="21" t="s">
        <v>6018</v>
      </c>
      <c r="F1030" s="21" t="s">
        <v>182</v>
      </c>
      <c r="G1030" s="21">
        <v>2014.0</v>
      </c>
      <c r="H1030" s="26">
        <v>41597.0</v>
      </c>
      <c r="I1030" s="21" t="s">
        <v>6019</v>
      </c>
      <c r="J1030" s="21"/>
      <c r="K1030" s="21" t="s">
        <v>6020</v>
      </c>
      <c r="L1030" s="21" t="str">
        <f>IF(ISNUMBER(VLOOKUP(A1030,EXCL,1,FALSE)),"Excluido",IF(ISNUMBER(VLOOKUP(A1030,POST,1,FALSE)),"PostAlerta",IF(ISNUMBER(VLOOKUP(A1030,PRE,1,FALSE)),"PreAlerta","")))</f>
        <v>PreAlerta</v>
      </c>
      <c r="M1030" s="21" t="str">
        <f>IF(ISNUMBER(A1030),(IF(ISNUMBER(VLOOKUP(A1030,KEYWORDS,1,FALSE)),"C/PalabrasClaves","S/PalabrasClaves")),"")</f>
        <v>S/PalabrasClaves</v>
      </c>
      <c r="N1030" s="21" t="str">
        <f t="shared" si="11"/>
        <v/>
      </c>
      <c r="O1030" s="21"/>
      <c r="P1030" s="21" t="s">
        <v>5964</v>
      </c>
      <c r="Q1030" s="21"/>
      <c r="R1030" s="21" t="str">
        <f>LEFT('2012-2022'!$P1030,4)</f>
        <v>2014</v>
      </c>
      <c r="S1030" s="21" t="s">
        <v>39</v>
      </c>
      <c r="T1030" s="21"/>
      <c r="U1030" s="21"/>
      <c r="V1030" s="21"/>
      <c r="W1030" s="27"/>
      <c r="X1030" s="27"/>
      <c r="Y1030" s="28"/>
    </row>
    <row r="1031" ht="15.75" customHeight="1">
      <c r="A1031" s="21">
        <v>2.4247133E7</v>
      </c>
      <c r="B1031" s="21" t="s">
        <v>6021</v>
      </c>
      <c r="C1031" s="21" t="s">
        <v>6022</v>
      </c>
      <c r="D1031" s="21" t="s">
        <v>6023</v>
      </c>
      <c r="E1031" s="21" t="s">
        <v>6024</v>
      </c>
      <c r="F1031" s="21" t="s">
        <v>4791</v>
      </c>
      <c r="G1031" s="21">
        <v>2014.0</v>
      </c>
      <c r="H1031" s="26">
        <v>41598.0</v>
      </c>
      <c r="I1031" s="21" t="s">
        <v>6025</v>
      </c>
      <c r="J1031" s="21"/>
      <c r="K1031" s="21" t="s">
        <v>6026</v>
      </c>
      <c r="L1031" s="21" t="str">
        <f>IF(ISNUMBER(VLOOKUP(A1031,EXCL,1,FALSE)),"Excluido",IF(ISNUMBER(VLOOKUP(A1031,POST,1,FALSE)),"PostAlerta",IF(ISNUMBER(VLOOKUP(A1031,PRE,1,FALSE)),"PreAlerta","")))</f>
        <v>PreAlerta</v>
      </c>
      <c r="M1031" s="21" t="str">
        <f>IF(ISNUMBER(A1031),(IF(ISNUMBER(VLOOKUP(A1031,KEYWORDS,1,FALSE)),"C/PalabrasClaves","S/PalabrasClaves")),"")</f>
        <v>S/PalabrasClaves</v>
      </c>
      <c r="N1031" s="21" t="str">
        <f t="shared" si="11"/>
        <v/>
      </c>
      <c r="O1031" s="21"/>
      <c r="P1031" s="21">
        <v>2014.0</v>
      </c>
      <c r="Q1031" s="21"/>
      <c r="R1031" s="21" t="str">
        <f>LEFT('2012-2022'!$P1031,4)</f>
        <v>2014</v>
      </c>
      <c r="S1031" s="21"/>
      <c r="T1031" s="21"/>
      <c r="U1031" s="21"/>
      <c r="V1031" s="21"/>
      <c r="W1031" s="27"/>
      <c r="X1031" s="27"/>
      <c r="Y1031" s="12"/>
    </row>
    <row r="1032" ht="15.75" customHeight="1">
      <c r="A1032" s="21">
        <v>2.4249027E7</v>
      </c>
      <c r="B1032" s="21" t="s">
        <v>6027</v>
      </c>
      <c r="C1032" s="21" t="s">
        <v>6028</v>
      </c>
      <c r="D1032" s="21" t="s">
        <v>6029</v>
      </c>
      <c r="E1032" s="21" t="s">
        <v>1216</v>
      </c>
      <c r="F1032" s="21" t="s">
        <v>1217</v>
      </c>
      <c r="G1032" s="21">
        <v>2014.0</v>
      </c>
      <c r="H1032" s="26">
        <v>41598.0</v>
      </c>
      <c r="I1032" s="21"/>
      <c r="J1032" s="21"/>
      <c r="K1032" s="21" t="s">
        <v>6030</v>
      </c>
      <c r="L1032" s="21" t="str">
        <f>IF(ISNUMBER(VLOOKUP(A1032,EXCL,1,FALSE)),"Excluido",IF(ISNUMBER(VLOOKUP(A1032,POST,1,FALSE)),"PostAlerta",IF(ISNUMBER(VLOOKUP(A1032,PRE,1,FALSE)),"PreAlerta","")))</f>
        <v>PreAlerta</v>
      </c>
      <c r="M1032" s="21" t="str">
        <f>IF(ISNUMBER(A1032),(IF(ISNUMBER(VLOOKUP(A1032,KEYWORDS,1,FALSE)),"C/PalabrasClaves","S/PalabrasClaves")),"")</f>
        <v>S/PalabrasClaves</v>
      </c>
      <c r="N1032" s="21" t="str">
        <f t="shared" si="11"/>
        <v/>
      </c>
      <c r="O1032" s="21"/>
      <c r="P1032" s="21" t="s">
        <v>5964</v>
      </c>
      <c r="Q1032" s="21"/>
      <c r="R1032" s="21" t="str">
        <f>LEFT('2012-2022'!$P1032,4)</f>
        <v>2014</v>
      </c>
      <c r="S1032" s="21" t="s">
        <v>39</v>
      </c>
      <c r="T1032" s="21"/>
      <c r="U1032" s="21"/>
      <c r="V1032" s="21"/>
      <c r="W1032" s="27"/>
      <c r="X1032" s="27"/>
      <c r="Y1032" s="28"/>
    </row>
    <row r="1033" ht="15.75" customHeight="1">
      <c r="A1033" s="21">
        <v>2.4252768E7</v>
      </c>
      <c r="B1033" s="21" t="s">
        <v>6031</v>
      </c>
      <c r="C1033" s="21" t="s">
        <v>6032</v>
      </c>
      <c r="D1033" s="21" t="s">
        <v>6033</v>
      </c>
      <c r="E1033" s="21" t="s">
        <v>2397</v>
      </c>
      <c r="F1033" s="21" t="s">
        <v>202</v>
      </c>
      <c r="G1033" s="21">
        <v>2014.0</v>
      </c>
      <c r="H1033" s="26">
        <v>41599.0</v>
      </c>
      <c r="I1033" s="21"/>
      <c r="J1033" s="21"/>
      <c r="K1033" s="21" t="s">
        <v>6034</v>
      </c>
      <c r="L1033" s="21" t="str">
        <f>IF(ISNUMBER(VLOOKUP(A1033,EXCL,1,FALSE)),"Excluido",IF(ISNUMBER(VLOOKUP(A1033,POST,1,FALSE)),"PostAlerta",IF(ISNUMBER(VLOOKUP(A1033,PRE,1,FALSE)),"PreAlerta","")))</f>
        <v>PreAlerta</v>
      </c>
      <c r="M1033" s="21" t="str">
        <f>IF(ISNUMBER(A1033),(IF(ISNUMBER(VLOOKUP(A1033,KEYWORDS,1,FALSE)),"C/PalabrasClaves","S/PalabrasClaves")),"")</f>
        <v>S/PalabrasClaves</v>
      </c>
      <c r="N1033" s="21" t="str">
        <f t="shared" si="11"/>
        <v/>
      </c>
      <c r="O1033" s="21"/>
      <c r="P1033" s="21" t="s">
        <v>5964</v>
      </c>
      <c r="Q1033" s="21"/>
      <c r="R1033" s="21" t="str">
        <f>LEFT('2012-2022'!$P1033,4)</f>
        <v>2014</v>
      </c>
      <c r="S1033" s="21" t="s">
        <v>39</v>
      </c>
      <c r="T1033" s="21"/>
      <c r="U1033" s="21"/>
      <c r="V1033" s="21"/>
      <c r="W1033" s="27"/>
      <c r="X1033" s="27"/>
      <c r="Y1033" s="12"/>
    </row>
    <row r="1034" ht="15.75" customHeight="1">
      <c r="A1034" s="21">
        <v>2.4297814E7</v>
      </c>
      <c r="B1034" s="21" t="s">
        <v>6035</v>
      </c>
      <c r="C1034" s="21" t="s">
        <v>6036</v>
      </c>
      <c r="D1034" s="21" t="s">
        <v>6037</v>
      </c>
      <c r="E1034" s="21" t="s">
        <v>6038</v>
      </c>
      <c r="F1034" s="21" t="s">
        <v>520</v>
      </c>
      <c r="G1034" s="21">
        <v>2014.0</v>
      </c>
      <c r="H1034" s="26">
        <v>41612.0</v>
      </c>
      <c r="I1034" s="21" t="s">
        <v>6039</v>
      </c>
      <c r="J1034" s="21"/>
      <c r="K1034" s="21" t="s">
        <v>6040</v>
      </c>
      <c r="L1034" s="21" t="str">
        <f>IF(ISNUMBER(VLOOKUP(A1034,EXCL,1,FALSE)),"Excluido",IF(ISNUMBER(VLOOKUP(A1034,POST,1,FALSE)),"PostAlerta",IF(ISNUMBER(VLOOKUP(A1034,PRE,1,FALSE)),"PreAlerta","")))</f>
        <v>PreAlerta</v>
      </c>
      <c r="M1034" s="21" t="str">
        <f>IF(ISNUMBER(A1034),(IF(ISNUMBER(VLOOKUP(A1034,KEYWORDS,1,FALSE)),"C/PalabrasClaves","S/PalabrasClaves")),"")</f>
        <v>S/PalabrasClaves</v>
      </c>
      <c r="N1034" s="21" t="str">
        <f t="shared" si="11"/>
        <v/>
      </c>
      <c r="O1034" s="21"/>
      <c r="P1034" s="21" t="s">
        <v>5964</v>
      </c>
      <c r="Q1034" s="21"/>
      <c r="R1034" s="21" t="str">
        <f>LEFT('2012-2022'!$P1034,4)</f>
        <v>2014</v>
      </c>
      <c r="S1034" s="21" t="s">
        <v>39</v>
      </c>
      <c r="T1034" s="21"/>
      <c r="U1034" s="21"/>
      <c r="V1034" s="21"/>
      <c r="W1034" s="27"/>
      <c r="X1034" s="27"/>
      <c r="Y1034" s="28"/>
    </row>
    <row r="1035" ht="15.75" customHeight="1">
      <c r="A1035" s="21">
        <v>2.4318928E7</v>
      </c>
      <c r="B1035" s="21" t="s">
        <v>6041</v>
      </c>
      <c r="C1035" s="21" t="s">
        <v>6042</v>
      </c>
      <c r="D1035" s="21" t="s">
        <v>6043</v>
      </c>
      <c r="E1035" s="21" t="s">
        <v>6044</v>
      </c>
      <c r="F1035" s="21" t="s">
        <v>6045</v>
      </c>
      <c r="G1035" s="21">
        <v>2014.0</v>
      </c>
      <c r="H1035" s="26">
        <v>41618.0</v>
      </c>
      <c r="I1035" s="21"/>
      <c r="J1035" s="21"/>
      <c r="K1035" s="21" t="s">
        <v>6046</v>
      </c>
      <c r="L1035" s="21" t="str">
        <f>IF(ISNUMBER(VLOOKUP(A1035,EXCL,1,FALSE)),"Excluido",IF(ISNUMBER(VLOOKUP(A1035,POST,1,FALSE)),"PostAlerta",IF(ISNUMBER(VLOOKUP(A1035,PRE,1,FALSE)),"PreAlerta","")))</f>
        <v>PreAlerta</v>
      </c>
      <c r="M1035" s="21" t="str">
        <f>IF(ISNUMBER(A1035),(IF(ISNUMBER(VLOOKUP(A1035,KEYWORDS,1,FALSE)),"C/PalabrasClaves","S/PalabrasClaves")),"")</f>
        <v>S/PalabrasClaves</v>
      </c>
      <c r="N1035" s="21" t="str">
        <f t="shared" si="11"/>
        <v/>
      </c>
      <c r="O1035" s="21"/>
      <c r="P1035" s="21" t="s">
        <v>5964</v>
      </c>
      <c r="Q1035" s="21"/>
      <c r="R1035" s="21" t="str">
        <f>LEFT('2012-2022'!$P1035,4)</f>
        <v>2014</v>
      </c>
      <c r="S1035" s="21" t="s">
        <v>39</v>
      </c>
      <c r="T1035" s="21"/>
      <c r="U1035" s="21"/>
      <c r="V1035" s="21"/>
      <c r="W1035" s="27"/>
      <c r="X1035" s="27"/>
      <c r="Y1035" s="12"/>
    </row>
    <row r="1036" ht="15.75" customHeight="1">
      <c r="A1036" s="21">
        <v>2.4337107E7</v>
      </c>
      <c r="B1036" s="21" t="s">
        <v>6047</v>
      </c>
      <c r="C1036" s="21" t="s">
        <v>6048</v>
      </c>
      <c r="D1036" s="21" t="s">
        <v>6049</v>
      </c>
      <c r="E1036" s="21" t="s">
        <v>965</v>
      </c>
      <c r="F1036" s="21" t="s">
        <v>1449</v>
      </c>
      <c r="G1036" s="21">
        <v>2014.0</v>
      </c>
      <c r="H1036" s="26">
        <v>41625.0</v>
      </c>
      <c r="I1036" s="21"/>
      <c r="J1036" s="21"/>
      <c r="K1036" s="21" t="s">
        <v>6050</v>
      </c>
      <c r="L1036" s="21" t="str">
        <f>IF(ISNUMBER(VLOOKUP(A1036,EXCL,1,FALSE)),"Excluido",IF(ISNUMBER(VLOOKUP(A1036,POST,1,FALSE)),"PostAlerta",IF(ISNUMBER(VLOOKUP(A1036,PRE,1,FALSE)),"PreAlerta","")))</f>
        <v>PreAlerta</v>
      </c>
      <c r="M1036" s="21" t="str">
        <f>IF(ISNUMBER(A1036),(IF(ISNUMBER(VLOOKUP(A1036,KEYWORDS,1,FALSE)),"C/PalabrasClaves","S/PalabrasClaves")),"")</f>
        <v>S/PalabrasClaves</v>
      </c>
      <c r="N1036" s="21" t="str">
        <f t="shared" si="11"/>
        <v/>
      </c>
      <c r="O1036" s="21"/>
      <c r="P1036" s="21" t="s">
        <v>5964</v>
      </c>
      <c r="Q1036" s="21"/>
      <c r="R1036" s="21" t="str">
        <f>LEFT('2012-2022'!$P1036,4)</f>
        <v>2014</v>
      </c>
      <c r="S1036" s="21" t="s">
        <v>39</v>
      </c>
      <c r="T1036" s="21"/>
      <c r="U1036" s="21"/>
      <c r="V1036" s="21"/>
      <c r="W1036" s="27"/>
      <c r="X1036" s="27"/>
      <c r="Y1036" s="28"/>
    </row>
    <row r="1037" ht="15.75" customHeight="1">
      <c r="A1037" s="21">
        <v>2.4337178E7</v>
      </c>
      <c r="B1037" s="21" t="s">
        <v>6051</v>
      </c>
      <c r="C1037" s="21" t="s">
        <v>6052</v>
      </c>
      <c r="D1037" s="21" t="s">
        <v>6053</v>
      </c>
      <c r="E1037" s="21" t="s">
        <v>1448</v>
      </c>
      <c r="F1037" s="21" t="s">
        <v>1449</v>
      </c>
      <c r="G1037" s="21">
        <v>2014.0</v>
      </c>
      <c r="H1037" s="26">
        <v>41625.0</v>
      </c>
      <c r="I1037" s="21"/>
      <c r="J1037" s="21"/>
      <c r="K1037" s="21" t="s">
        <v>6054</v>
      </c>
      <c r="L1037" s="21" t="str">
        <f>IF(ISNUMBER(VLOOKUP(A1037,EXCL,1,FALSE)),"Excluido",IF(ISNUMBER(VLOOKUP(A1037,POST,1,FALSE)),"PostAlerta",IF(ISNUMBER(VLOOKUP(A1037,PRE,1,FALSE)),"PreAlerta","")))</f>
        <v>PreAlerta</v>
      </c>
      <c r="M1037" s="21" t="str">
        <f>IF(ISNUMBER(A1037),(IF(ISNUMBER(VLOOKUP(A1037,KEYWORDS,1,FALSE)),"C/PalabrasClaves","S/PalabrasClaves")),"")</f>
        <v>S/PalabrasClaves</v>
      </c>
      <c r="N1037" s="21" t="str">
        <f t="shared" si="11"/>
        <v/>
      </c>
      <c r="O1037" s="21"/>
      <c r="P1037" s="21" t="s">
        <v>5964</v>
      </c>
      <c r="Q1037" s="21"/>
      <c r="R1037" s="21" t="str">
        <f>LEFT('2012-2022'!$P1037,4)</f>
        <v>2014</v>
      </c>
      <c r="S1037" s="21" t="s">
        <v>39</v>
      </c>
      <c r="T1037" s="21"/>
      <c r="U1037" s="21"/>
      <c r="V1037" s="21"/>
      <c r="W1037" s="27"/>
      <c r="X1037" s="27"/>
      <c r="Y1037" s="12"/>
    </row>
    <row r="1038" ht="15.75" customHeight="1">
      <c r="A1038" s="21">
        <v>2.4346601E7</v>
      </c>
      <c r="B1038" s="21" t="s">
        <v>6055</v>
      </c>
      <c r="C1038" s="21" t="s">
        <v>6056</v>
      </c>
      <c r="D1038" s="21" t="s">
        <v>6057</v>
      </c>
      <c r="E1038" s="21" t="s">
        <v>6058</v>
      </c>
      <c r="F1038" s="21" t="s">
        <v>4983</v>
      </c>
      <c r="G1038" s="21">
        <v>2014.0</v>
      </c>
      <c r="H1038" s="26">
        <v>41627.0</v>
      </c>
      <c r="I1038" s="21"/>
      <c r="J1038" s="21"/>
      <c r="K1038" s="21" t="s">
        <v>6059</v>
      </c>
      <c r="L1038" s="21" t="str">
        <f>IF(ISNUMBER(VLOOKUP(A1038,EXCL,1,FALSE)),"Excluido",IF(ISNUMBER(VLOOKUP(A1038,POST,1,FALSE)),"PostAlerta",IF(ISNUMBER(VLOOKUP(A1038,PRE,1,FALSE)),"PreAlerta","")))</f>
        <v>PreAlerta</v>
      </c>
      <c r="M1038" s="21" t="str">
        <f>IF(ISNUMBER(A1038),(IF(ISNUMBER(VLOOKUP(A1038,KEYWORDS,1,FALSE)),"C/PalabrasClaves","S/PalabrasClaves")),"")</f>
        <v>S/PalabrasClaves</v>
      </c>
      <c r="N1038" s="21" t="str">
        <f t="shared" si="11"/>
        <v/>
      </c>
      <c r="O1038" s="21"/>
      <c r="P1038" s="21" t="s">
        <v>5964</v>
      </c>
      <c r="Q1038" s="21"/>
      <c r="R1038" s="21" t="str">
        <f>LEFT('2012-2022'!$P1038,4)</f>
        <v>2014</v>
      </c>
      <c r="S1038" s="21" t="s">
        <v>39</v>
      </c>
      <c r="T1038" s="21"/>
      <c r="U1038" s="21"/>
      <c r="V1038" s="21"/>
      <c r="W1038" s="27"/>
      <c r="X1038" s="27"/>
      <c r="Y1038" s="28"/>
    </row>
    <row r="1039" ht="15.75" customHeight="1">
      <c r="A1039" s="21">
        <v>2.4355929E7</v>
      </c>
      <c r="B1039" s="21" t="s">
        <v>6060</v>
      </c>
      <c r="C1039" s="21" t="s">
        <v>6061</v>
      </c>
      <c r="D1039" s="21" t="s">
        <v>6062</v>
      </c>
      <c r="E1039" s="21" t="s">
        <v>6063</v>
      </c>
      <c r="F1039" s="21" t="s">
        <v>6064</v>
      </c>
      <c r="G1039" s="21">
        <v>2014.0</v>
      </c>
      <c r="H1039" s="26">
        <v>41629.0</v>
      </c>
      <c r="I1039" s="21"/>
      <c r="J1039" s="21"/>
      <c r="K1039" s="21" t="s">
        <v>6065</v>
      </c>
      <c r="L1039" s="21" t="str">
        <f>IF(ISNUMBER(VLOOKUP(A1039,EXCL,1,FALSE)),"Excluido",IF(ISNUMBER(VLOOKUP(A1039,POST,1,FALSE)),"PostAlerta",IF(ISNUMBER(VLOOKUP(A1039,PRE,1,FALSE)),"PreAlerta","")))</f>
        <v>Excluido</v>
      </c>
      <c r="M1039" s="21" t="str">
        <f>IF(ISNUMBER(A1039),(IF(ISNUMBER(VLOOKUP(A1039,KEYWORDS,1,FALSE)),"C/PalabrasClaves","S/PalabrasClaves")),"")</f>
        <v>S/PalabrasClaves</v>
      </c>
      <c r="N1039" s="21" t="str">
        <f t="shared" si="11"/>
        <v/>
      </c>
      <c r="O1039" s="21"/>
      <c r="P1039" s="21">
        <v>2014.0</v>
      </c>
      <c r="Q1039" s="21"/>
      <c r="R1039" s="21" t="str">
        <f>LEFT('2012-2022'!$P1039,4)</f>
        <v>2014</v>
      </c>
      <c r="S1039" s="21"/>
      <c r="T1039" s="21"/>
      <c r="U1039" s="21"/>
      <c r="V1039" s="21"/>
      <c r="W1039" s="27"/>
      <c r="X1039" s="27"/>
      <c r="Y1039" s="12"/>
    </row>
    <row r="1040" ht="15.75" customHeight="1">
      <c r="A1040" s="21">
        <v>2.4359419E7</v>
      </c>
      <c r="B1040" s="21" t="s">
        <v>6066</v>
      </c>
      <c r="C1040" s="21" t="s">
        <v>6067</v>
      </c>
      <c r="D1040" s="21" t="s">
        <v>6068</v>
      </c>
      <c r="E1040" s="21" t="s">
        <v>6069</v>
      </c>
      <c r="F1040" s="21" t="s">
        <v>151</v>
      </c>
      <c r="G1040" s="21">
        <v>2014.0</v>
      </c>
      <c r="H1040" s="26">
        <v>41632.0</v>
      </c>
      <c r="I1040" s="21"/>
      <c r="J1040" s="21"/>
      <c r="K1040" s="21" t="s">
        <v>6070</v>
      </c>
      <c r="L1040" s="21" t="str">
        <f>IF(ISNUMBER(VLOOKUP(A1040,EXCL,1,FALSE)),"Excluido",IF(ISNUMBER(VLOOKUP(A1040,POST,1,FALSE)),"PostAlerta",IF(ISNUMBER(VLOOKUP(A1040,PRE,1,FALSE)),"PreAlerta","")))</f>
        <v>PreAlerta</v>
      </c>
      <c r="M1040" s="21" t="str">
        <f>IF(ISNUMBER(A1040),(IF(ISNUMBER(VLOOKUP(A1040,KEYWORDS,1,FALSE)),"C/PalabrasClaves","S/PalabrasClaves")),"")</f>
        <v>S/PalabrasClaves</v>
      </c>
      <c r="N1040" s="21" t="str">
        <f t="shared" si="11"/>
        <v/>
      </c>
      <c r="O1040" s="21"/>
      <c r="P1040" s="21" t="s">
        <v>5964</v>
      </c>
      <c r="Q1040" s="21"/>
      <c r="R1040" s="21" t="str">
        <f>LEFT('2012-2022'!$P1040,4)</f>
        <v>2014</v>
      </c>
      <c r="S1040" s="21" t="s">
        <v>39</v>
      </c>
      <c r="T1040" s="21"/>
      <c r="U1040" s="21"/>
      <c r="V1040" s="21"/>
      <c r="W1040" s="27"/>
      <c r="X1040" s="27"/>
      <c r="Y1040" s="28"/>
    </row>
    <row r="1041" ht="15.75" customHeight="1">
      <c r="A1041" s="21">
        <v>2.4359423E7</v>
      </c>
      <c r="B1041" s="21" t="s">
        <v>6071</v>
      </c>
      <c r="C1041" s="21" t="s">
        <v>6072</v>
      </c>
      <c r="D1041" s="21" t="s">
        <v>6073</v>
      </c>
      <c r="E1041" s="21" t="s">
        <v>3333</v>
      </c>
      <c r="F1041" s="21" t="s">
        <v>151</v>
      </c>
      <c r="G1041" s="21">
        <v>2014.0</v>
      </c>
      <c r="H1041" s="26">
        <v>41632.0</v>
      </c>
      <c r="I1041" s="21"/>
      <c r="J1041" s="21"/>
      <c r="K1041" s="21" t="s">
        <v>6074</v>
      </c>
      <c r="L1041" s="21" t="str">
        <f>IF(ISNUMBER(VLOOKUP(A1041,EXCL,1,FALSE)),"Excluido",IF(ISNUMBER(VLOOKUP(A1041,POST,1,FALSE)),"PostAlerta",IF(ISNUMBER(VLOOKUP(A1041,PRE,1,FALSE)),"PreAlerta","")))</f>
        <v>PreAlerta</v>
      </c>
      <c r="M1041" s="21" t="str">
        <f>IF(ISNUMBER(A1041),(IF(ISNUMBER(VLOOKUP(A1041,KEYWORDS,1,FALSE)),"C/PalabrasClaves","S/PalabrasClaves")),"")</f>
        <v>S/PalabrasClaves</v>
      </c>
      <c r="N1041" s="21" t="str">
        <f t="shared" si="11"/>
        <v/>
      </c>
      <c r="O1041" s="21"/>
      <c r="P1041" s="21" t="s">
        <v>5964</v>
      </c>
      <c r="Q1041" s="21"/>
      <c r="R1041" s="21" t="str">
        <f>LEFT('2012-2022'!$P1041,4)</f>
        <v>2014</v>
      </c>
      <c r="S1041" s="21" t="s">
        <v>39</v>
      </c>
      <c r="T1041" s="21"/>
      <c r="U1041" s="21"/>
      <c r="V1041" s="21"/>
      <c r="W1041" s="27"/>
      <c r="X1041" s="27"/>
      <c r="Y1041" s="12"/>
    </row>
    <row r="1042" ht="15.75" customHeight="1">
      <c r="A1042" s="21">
        <v>2.436529E7</v>
      </c>
      <c r="B1042" s="21" t="s">
        <v>6075</v>
      </c>
      <c r="C1042" s="21" t="s">
        <v>6076</v>
      </c>
      <c r="D1042" s="21" t="s">
        <v>6077</v>
      </c>
      <c r="E1042" s="21" t="s">
        <v>6078</v>
      </c>
      <c r="F1042" s="21" t="s">
        <v>6079</v>
      </c>
      <c r="G1042" s="21">
        <v>2014.0</v>
      </c>
      <c r="H1042" s="26">
        <v>41633.0</v>
      </c>
      <c r="I1042" s="21"/>
      <c r="J1042" s="21"/>
      <c r="K1042" s="21" t="s">
        <v>6080</v>
      </c>
      <c r="L1042" s="21" t="str">
        <f>IF(ISNUMBER(VLOOKUP(A1042,EXCL,1,FALSE)),"Excluido",IF(ISNUMBER(VLOOKUP(A1042,POST,1,FALSE)),"PostAlerta",IF(ISNUMBER(VLOOKUP(A1042,PRE,1,FALSE)),"PreAlerta","")))</f>
        <v>Excluido</v>
      </c>
      <c r="M1042" s="21" t="str">
        <f>IF(ISNUMBER(A1042),(IF(ISNUMBER(VLOOKUP(A1042,KEYWORDS,1,FALSE)),"C/PalabrasClaves","S/PalabrasClaves")),"")</f>
        <v>S/PalabrasClaves</v>
      </c>
      <c r="N1042" s="21" t="str">
        <f t="shared" si="11"/>
        <v/>
      </c>
      <c r="O1042" s="21"/>
      <c r="P1042" s="21">
        <v>2014.0</v>
      </c>
      <c r="Q1042" s="21"/>
      <c r="R1042" s="21" t="str">
        <f>LEFT('2012-2022'!$P1042,4)</f>
        <v>2014</v>
      </c>
      <c r="S1042" s="21"/>
      <c r="T1042" s="21"/>
      <c r="U1042" s="21"/>
      <c r="V1042" s="21"/>
      <c r="W1042" s="27"/>
      <c r="X1042" s="27"/>
      <c r="Y1042" s="28"/>
    </row>
    <row r="1043" ht="15.75" customHeight="1">
      <c r="A1043" s="21">
        <v>2.4365428E7</v>
      </c>
      <c r="B1043" s="21" t="s">
        <v>6081</v>
      </c>
      <c r="C1043" s="21" t="s">
        <v>6082</v>
      </c>
      <c r="D1043" s="21" t="s">
        <v>6083</v>
      </c>
      <c r="E1043" s="21" t="s">
        <v>6084</v>
      </c>
      <c r="F1043" s="21" t="s">
        <v>6079</v>
      </c>
      <c r="G1043" s="21">
        <v>2014.0</v>
      </c>
      <c r="H1043" s="26">
        <v>41633.0</v>
      </c>
      <c r="I1043" s="21"/>
      <c r="J1043" s="21"/>
      <c r="K1043" s="21" t="s">
        <v>6085</v>
      </c>
      <c r="L1043" s="21" t="str">
        <f>IF(ISNUMBER(VLOOKUP(A1043,EXCL,1,FALSE)),"Excluido",IF(ISNUMBER(VLOOKUP(A1043,POST,1,FALSE)),"PostAlerta",IF(ISNUMBER(VLOOKUP(A1043,PRE,1,FALSE)),"PreAlerta","")))</f>
        <v>Excluido</v>
      </c>
      <c r="M1043" s="21" t="str">
        <f>IF(ISNUMBER(A1043),(IF(ISNUMBER(VLOOKUP(A1043,KEYWORDS,1,FALSE)),"C/PalabrasClaves","S/PalabrasClaves")),"")</f>
        <v>S/PalabrasClaves</v>
      </c>
      <c r="N1043" s="21" t="str">
        <f t="shared" si="11"/>
        <v/>
      </c>
      <c r="O1043" s="21"/>
      <c r="P1043" s="21">
        <v>2014.0</v>
      </c>
      <c r="Q1043" s="21"/>
      <c r="R1043" s="21" t="str">
        <f>LEFT('2012-2022'!$P1043,4)</f>
        <v>2014</v>
      </c>
      <c r="S1043" s="21"/>
      <c r="T1043" s="21"/>
      <c r="U1043" s="21"/>
      <c r="V1043" s="21"/>
      <c r="W1043" s="27"/>
      <c r="X1043" s="27"/>
      <c r="Y1043" s="12"/>
    </row>
    <row r="1044" ht="15.75" customHeight="1">
      <c r="A1044" s="21">
        <v>2.4451102E7</v>
      </c>
      <c r="B1044" s="21" t="s">
        <v>6086</v>
      </c>
      <c r="C1044" s="21" t="s">
        <v>6087</v>
      </c>
      <c r="D1044" s="21" t="s">
        <v>6088</v>
      </c>
      <c r="E1044" s="21" t="s">
        <v>6089</v>
      </c>
      <c r="F1044" s="21" t="s">
        <v>6090</v>
      </c>
      <c r="G1044" s="21">
        <v>2014.0</v>
      </c>
      <c r="H1044" s="26">
        <v>41663.0</v>
      </c>
      <c r="I1044" s="21"/>
      <c r="J1044" s="21"/>
      <c r="K1044" s="21" t="s">
        <v>6091</v>
      </c>
      <c r="L1044" s="21" t="str">
        <f>IF(ISNUMBER(VLOOKUP(A1044,EXCL,1,FALSE)),"Excluido",IF(ISNUMBER(VLOOKUP(A1044,POST,1,FALSE)),"PostAlerta",IF(ISNUMBER(VLOOKUP(A1044,PRE,1,FALSE)),"PreAlerta","")))</f>
        <v>PreAlerta</v>
      </c>
      <c r="M1044" s="21" t="str">
        <f>IF(ISNUMBER(A1044),(IF(ISNUMBER(VLOOKUP(A1044,KEYWORDS,1,FALSE)),"C/PalabrasClaves","S/PalabrasClaves")),"")</f>
        <v>S/PalabrasClaves</v>
      </c>
      <c r="N1044" s="21" t="str">
        <f t="shared" si="11"/>
        <v/>
      </c>
      <c r="O1044" s="21"/>
      <c r="P1044" s="21">
        <v>2014.0</v>
      </c>
      <c r="Q1044" s="21"/>
      <c r="R1044" s="21" t="str">
        <f>LEFT('2012-2022'!$P1044,4)</f>
        <v>2014</v>
      </c>
      <c r="S1044" s="21"/>
      <c r="T1044" s="21"/>
      <c r="U1044" s="21"/>
      <c r="V1044" s="21"/>
      <c r="W1044" s="27"/>
      <c r="X1044" s="27"/>
      <c r="Y1044" s="28"/>
    </row>
    <row r="1045" ht="15.75" customHeight="1">
      <c r="A1045" s="21">
        <v>2.459697E7</v>
      </c>
      <c r="B1045" s="21" t="s">
        <v>6092</v>
      </c>
      <c r="C1045" s="21" t="s">
        <v>6093</v>
      </c>
      <c r="D1045" s="21" t="s">
        <v>6094</v>
      </c>
      <c r="E1045" s="21" t="s">
        <v>6095</v>
      </c>
      <c r="F1045" s="21" t="s">
        <v>533</v>
      </c>
      <c r="G1045" s="21">
        <v>2014.0</v>
      </c>
      <c r="H1045" s="26">
        <v>41705.0</v>
      </c>
      <c r="I1045" s="21"/>
      <c r="J1045" s="21"/>
      <c r="K1045" s="21" t="s">
        <v>6096</v>
      </c>
      <c r="L1045" s="21" t="str">
        <f>IF(ISNUMBER(VLOOKUP(A1045,EXCL,1,FALSE)),"Excluido",IF(ISNUMBER(VLOOKUP(A1045,POST,1,FALSE)),"PostAlerta",IF(ISNUMBER(VLOOKUP(A1045,PRE,1,FALSE)),"PreAlerta","")))</f>
        <v>PreAlerta</v>
      </c>
      <c r="M1045" s="21" t="str">
        <f>IF(ISNUMBER(A1045),(IF(ISNUMBER(VLOOKUP(A1045,KEYWORDS,1,FALSE)),"C/PalabrasClaves","S/PalabrasClaves")),"")</f>
        <v>S/PalabrasClaves</v>
      </c>
      <c r="N1045" s="21" t="str">
        <f t="shared" si="11"/>
        <v/>
      </c>
      <c r="O1045" s="21"/>
      <c r="P1045" s="21" t="s">
        <v>5964</v>
      </c>
      <c r="Q1045" s="21"/>
      <c r="R1045" s="21" t="str">
        <f>LEFT('2012-2022'!$P1045,4)</f>
        <v>2014</v>
      </c>
      <c r="S1045" s="21" t="s">
        <v>39</v>
      </c>
      <c r="T1045" s="21"/>
      <c r="U1045" s="21"/>
      <c r="V1045" s="21"/>
      <c r="W1045" s="27"/>
      <c r="X1045" s="27"/>
      <c r="Y1045" s="12"/>
    </row>
    <row r="1046" ht="15.75" customHeight="1">
      <c r="A1046" s="21">
        <v>2.4603745E7</v>
      </c>
      <c r="B1046" s="21" t="s">
        <v>6097</v>
      </c>
      <c r="C1046" s="21" t="s">
        <v>6098</v>
      </c>
      <c r="D1046" s="21" t="s">
        <v>6099</v>
      </c>
      <c r="E1046" s="21" t="s">
        <v>6100</v>
      </c>
      <c r="F1046" s="21" t="s">
        <v>6101</v>
      </c>
      <c r="G1046" s="21">
        <v>2014.0</v>
      </c>
      <c r="H1046" s="26">
        <v>41706.0</v>
      </c>
      <c r="I1046" s="21"/>
      <c r="J1046" s="21"/>
      <c r="K1046" s="21" t="s">
        <v>6102</v>
      </c>
      <c r="L1046" s="21" t="str">
        <f>IF(ISNUMBER(VLOOKUP(A1046,EXCL,1,FALSE)),"Excluido",IF(ISNUMBER(VLOOKUP(A1046,POST,1,FALSE)),"PostAlerta",IF(ISNUMBER(VLOOKUP(A1046,PRE,1,FALSE)),"PreAlerta","")))</f>
        <v>PreAlerta</v>
      </c>
      <c r="M1046" s="21" t="str">
        <f>IF(ISNUMBER(A1046),(IF(ISNUMBER(VLOOKUP(A1046,KEYWORDS,1,FALSE)),"C/PalabrasClaves","S/PalabrasClaves")),"")</f>
        <v>S/PalabrasClaves</v>
      </c>
      <c r="N1046" s="21" t="str">
        <f t="shared" si="11"/>
        <v/>
      </c>
      <c r="O1046" s="21"/>
      <c r="P1046" s="21" t="s">
        <v>6103</v>
      </c>
      <c r="Q1046" s="21"/>
      <c r="R1046" s="21" t="str">
        <f>LEFT('2012-2022'!$P1046,4)</f>
        <v>2014</v>
      </c>
      <c r="S1046" s="21" t="s">
        <v>43</v>
      </c>
      <c r="T1046" s="21"/>
      <c r="U1046" s="21"/>
      <c r="V1046" s="21"/>
      <c r="W1046" s="27"/>
      <c r="X1046" s="27"/>
      <c r="Y1046" s="28"/>
    </row>
    <row r="1047" ht="15.75" customHeight="1">
      <c r="A1047" s="21">
        <v>2.4605461E7</v>
      </c>
      <c r="B1047" s="21" t="s">
        <v>6104</v>
      </c>
      <c r="C1047" s="21" t="s">
        <v>6105</v>
      </c>
      <c r="D1047" s="21" t="s">
        <v>6106</v>
      </c>
      <c r="E1047" s="21" t="s">
        <v>6107</v>
      </c>
      <c r="F1047" s="21" t="s">
        <v>728</v>
      </c>
      <c r="G1047" s="21">
        <v>2014.0</v>
      </c>
      <c r="H1047" s="26">
        <v>41709.0</v>
      </c>
      <c r="I1047" s="21" t="s">
        <v>6108</v>
      </c>
      <c r="J1047" s="21" t="s">
        <v>6109</v>
      </c>
      <c r="K1047" s="21" t="s">
        <v>6110</v>
      </c>
      <c r="L1047" s="21" t="str">
        <f>IF(ISNUMBER(VLOOKUP(A1047,EXCL,1,FALSE)),"Excluido",IF(ISNUMBER(VLOOKUP(A1047,POST,1,FALSE)),"PostAlerta",IF(ISNUMBER(VLOOKUP(A1047,PRE,1,FALSE)),"PreAlerta","")))</f>
        <v>PreAlerta</v>
      </c>
      <c r="M1047" s="21" t="str">
        <f>IF(ISNUMBER(A1047),(IF(ISNUMBER(VLOOKUP(A1047,KEYWORDS,1,FALSE)),"C/PalabrasClaves","S/PalabrasClaves")),"")</f>
        <v>S/PalabrasClaves</v>
      </c>
      <c r="N1047" s="21" t="str">
        <f t="shared" si="11"/>
        <v/>
      </c>
      <c r="O1047" s="21"/>
      <c r="P1047" s="21" t="s">
        <v>5964</v>
      </c>
      <c r="Q1047" s="21"/>
      <c r="R1047" s="21" t="str">
        <f>LEFT('2012-2022'!$P1047,4)</f>
        <v>2014</v>
      </c>
      <c r="S1047" s="21" t="s">
        <v>39</v>
      </c>
      <c r="T1047" s="21"/>
      <c r="U1047" s="21"/>
      <c r="V1047" s="21"/>
      <c r="W1047" s="27"/>
      <c r="X1047" s="27"/>
      <c r="Y1047" s="12"/>
    </row>
    <row r="1048" ht="15.75" customHeight="1">
      <c r="A1048" s="21">
        <v>2.4605469E7</v>
      </c>
      <c r="B1048" s="21" t="s">
        <v>6111</v>
      </c>
      <c r="C1048" s="21" t="s">
        <v>6112</v>
      </c>
      <c r="D1048" s="21" t="s">
        <v>6113</v>
      </c>
      <c r="E1048" s="21" t="s">
        <v>6114</v>
      </c>
      <c r="F1048" s="21" t="s">
        <v>728</v>
      </c>
      <c r="G1048" s="21">
        <v>2014.0</v>
      </c>
      <c r="H1048" s="26">
        <v>41709.0</v>
      </c>
      <c r="I1048" s="21"/>
      <c r="J1048" s="21"/>
      <c r="K1048" s="21" t="s">
        <v>6115</v>
      </c>
      <c r="L1048" s="21" t="str">
        <f>IF(ISNUMBER(VLOOKUP(A1048,EXCL,1,FALSE)),"Excluido",IF(ISNUMBER(VLOOKUP(A1048,POST,1,FALSE)),"PostAlerta",IF(ISNUMBER(VLOOKUP(A1048,PRE,1,FALSE)),"PreAlerta","")))</f>
        <v>PreAlerta</v>
      </c>
      <c r="M1048" s="21" t="str">
        <f>IF(ISNUMBER(A1048),(IF(ISNUMBER(VLOOKUP(A1048,KEYWORDS,1,FALSE)),"C/PalabrasClaves","S/PalabrasClaves")),"")</f>
        <v>S/PalabrasClaves</v>
      </c>
      <c r="N1048" s="21" t="str">
        <f t="shared" si="11"/>
        <v/>
      </c>
      <c r="O1048" s="21"/>
      <c r="P1048" s="21" t="s">
        <v>5964</v>
      </c>
      <c r="Q1048" s="21"/>
      <c r="R1048" s="21" t="str">
        <f>LEFT('2012-2022'!$P1048,4)</f>
        <v>2014</v>
      </c>
      <c r="S1048" s="21" t="s">
        <v>39</v>
      </c>
      <c r="T1048" s="21"/>
      <c r="U1048" s="21"/>
      <c r="V1048" s="21"/>
      <c r="W1048" s="27"/>
      <c r="X1048" s="27"/>
      <c r="Y1048" s="28"/>
    </row>
    <row r="1049" ht="15.75" customHeight="1">
      <c r="A1049" s="21">
        <v>2.4605473E7</v>
      </c>
      <c r="B1049" s="21" t="s">
        <v>6116</v>
      </c>
      <c r="C1049" s="21" t="s">
        <v>6117</v>
      </c>
      <c r="D1049" s="21" t="s">
        <v>6118</v>
      </c>
      <c r="E1049" s="21" t="s">
        <v>6119</v>
      </c>
      <c r="F1049" s="21" t="s">
        <v>728</v>
      </c>
      <c r="G1049" s="21">
        <v>2014.0</v>
      </c>
      <c r="H1049" s="26">
        <v>41709.0</v>
      </c>
      <c r="I1049" s="21"/>
      <c r="J1049" s="21"/>
      <c r="K1049" s="21" t="s">
        <v>6120</v>
      </c>
      <c r="L1049" s="21" t="str">
        <f>IF(ISNUMBER(VLOOKUP(A1049,EXCL,1,FALSE)),"Excluido",IF(ISNUMBER(VLOOKUP(A1049,POST,1,FALSE)),"PostAlerta",IF(ISNUMBER(VLOOKUP(A1049,PRE,1,FALSE)),"PreAlerta","")))</f>
        <v>PreAlerta</v>
      </c>
      <c r="M1049" s="21" t="str">
        <f>IF(ISNUMBER(A1049),(IF(ISNUMBER(VLOOKUP(A1049,KEYWORDS,1,FALSE)),"C/PalabrasClaves","S/PalabrasClaves")),"")</f>
        <v>S/PalabrasClaves</v>
      </c>
      <c r="N1049" s="21" t="str">
        <f t="shared" si="11"/>
        <v/>
      </c>
      <c r="O1049" s="21"/>
      <c r="P1049" s="21" t="s">
        <v>5964</v>
      </c>
      <c r="Q1049" s="21"/>
      <c r="R1049" s="21" t="str">
        <f>LEFT('2012-2022'!$P1049,4)</f>
        <v>2014</v>
      </c>
      <c r="S1049" s="21" t="s">
        <v>39</v>
      </c>
      <c r="T1049" s="21"/>
      <c r="U1049" s="21"/>
      <c r="V1049" s="21"/>
      <c r="W1049" s="27"/>
      <c r="X1049" s="27"/>
      <c r="Y1049" s="12"/>
    </row>
    <row r="1050" ht="15.75" customHeight="1">
      <c r="A1050" s="21">
        <v>2.460548E7</v>
      </c>
      <c r="B1050" s="21" t="s">
        <v>6121</v>
      </c>
      <c r="C1050" s="21" t="s">
        <v>6122</v>
      </c>
      <c r="D1050" s="21" t="s">
        <v>6123</v>
      </c>
      <c r="E1050" s="21" t="s">
        <v>6124</v>
      </c>
      <c r="F1050" s="21" t="s">
        <v>728</v>
      </c>
      <c r="G1050" s="21">
        <v>2014.0</v>
      </c>
      <c r="H1050" s="26">
        <v>41709.0</v>
      </c>
      <c r="I1050" s="21"/>
      <c r="J1050" s="21"/>
      <c r="K1050" s="21" t="s">
        <v>6125</v>
      </c>
      <c r="L1050" s="21" t="str">
        <f>IF(ISNUMBER(VLOOKUP(A1050,EXCL,1,FALSE)),"Excluido",IF(ISNUMBER(VLOOKUP(A1050,POST,1,FALSE)),"PostAlerta",IF(ISNUMBER(VLOOKUP(A1050,PRE,1,FALSE)),"PreAlerta","")))</f>
        <v>PreAlerta</v>
      </c>
      <c r="M1050" s="21" t="str">
        <f>IF(ISNUMBER(A1050),(IF(ISNUMBER(VLOOKUP(A1050,KEYWORDS,1,FALSE)),"C/PalabrasClaves","S/PalabrasClaves")),"")</f>
        <v>S/PalabrasClaves</v>
      </c>
      <c r="N1050" s="21" t="str">
        <f t="shared" si="11"/>
        <v/>
      </c>
      <c r="O1050" s="21"/>
      <c r="P1050" s="21" t="s">
        <v>5964</v>
      </c>
      <c r="Q1050" s="21"/>
      <c r="R1050" s="21" t="str">
        <f>LEFT('2012-2022'!$P1050,4)</f>
        <v>2014</v>
      </c>
      <c r="S1050" s="21" t="s">
        <v>39</v>
      </c>
      <c r="T1050" s="21"/>
      <c r="U1050" s="21"/>
      <c r="V1050" s="21"/>
      <c r="W1050" s="27"/>
      <c r="X1050" s="27"/>
      <c r="Y1050" s="28"/>
    </row>
    <row r="1051" ht="15.75" customHeight="1">
      <c r="A1051" s="21">
        <v>2.4642123E7</v>
      </c>
      <c r="B1051" s="21" t="s">
        <v>6126</v>
      </c>
      <c r="C1051" s="21" t="s">
        <v>6127</v>
      </c>
      <c r="D1051" s="21" t="s">
        <v>6128</v>
      </c>
      <c r="E1051" s="21" t="s">
        <v>6129</v>
      </c>
      <c r="F1051" s="21" t="s">
        <v>6130</v>
      </c>
      <c r="G1051" s="21">
        <v>2014.0</v>
      </c>
      <c r="H1051" s="26">
        <v>41718.0</v>
      </c>
      <c r="I1051" s="21"/>
      <c r="J1051" s="21"/>
      <c r="K1051" s="21"/>
      <c r="L1051" s="21" t="str">
        <f>IF(ISNUMBER(VLOOKUP(A1051,EXCL,1,FALSE)),"Excluido",IF(ISNUMBER(VLOOKUP(A1051,POST,1,FALSE)),"PostAlerta",IF(ISNUMBER(VLOOKUP(A1051,PRE,1,FALSE)),"PreAlerta","")))</f>
        <v>PreAlerta</v>
      </c>
      <c r="M1051" s="21" t="str">
        <f>IF(ISNUMBER(A1051),(IF(ISNUMBER(VLOOKUP(A1051,KEYWORDS,1,FALSE)),"C/PalabrasClaves","S/PalabrasClaves")),"")</f>
        <v>S/PalabrasClaves</v>
      </c>
      <c r="N1051" s="21" t="str">
        <f t="shared" si="11"/>
        <v/>
      </c>
      <c r="O1051" s="21"/>
      <c r="P1051" s="21">
        <v>2014.0</v>
      </c>
      <c r="Q1051" s="21"/>
      <c r="R1051" s="21" t="str">
        <f>LEFT('2012-2022'!$P1051,4)</f>
        <v>2014</v>
      </c>
      <c r="S1051" s="21"/>
      <c r="T1051" s="21"/>
      <c r="U1051" s="21"/>
      <c r="V1051" s="21"/>
      <c r="W1051" s="27"/>
      <c r="X1051" s="27"/>
      <c r="Y1051" s="12"/>
    </row>
    <row r="1052" ht="15.75" customHeight="1">
      <c r="A1052" s="21">
        <v>2.4647253E7</v>
      </c>
      <c r="B1052" s="21" t="s">
        <v>6131</v>
      </c>
      <c r="C1052" s="21" t="s">
        <v>6132</v>
      </c>
      <c r="D1052" s="21" t="s">
        <v>6133</v>
      </c>
      <c r="E1052" s="21" t="s">
        <v>6089</v>
      </c>
      <c r="F1052" s="21" t="s">
        <v>6090</v>
      </c>
      <c r="G1052" s="21">
        <v>2014.0</v>
      </c>
      <c r="H1052" s="26">
        <v>41719.0</v>
      </c>
      <c r="I1052" s="21"/>
      <c r="J1052" s="21"/>
      <c r="K1052" s="21" t="s">
        <v>6134</v>
      </c>
      <c r="L1052" s="21" t="str">
        <f>IF(ISNUMBER(VLOOKUP(A1052,EXCL,1,FALSE)),"Excluido",IF(ISNUMBER(VLOOKUP(A1052,POST,1,FALSE)),"PostAlerta",IF(ISNUMBER(VLOOKUP(A1052,PRE,1,FALSE)),"PreAlerta","")))</f>
        <v>PreAlerta</v>
      </c>
      <c r="M1052" s="21" t="str">
        <f>IF(ISNUMBER(A1052),(IF(ISNUMBER(VLOOKUP(A1052,KEYWORDS,1,FALSE)),"C/PalabrasClaves","S/PalabrasClaves")),"")</f>
        <v>S/PalabrasClaves</v>
      </c>
      <c r="N1052" s="21" t="str">
        <f t="shared" si="11"/>
        <v/>
      </c>
      <c r="O1052" s="21"/>
      <c r="P1052" s="21">
        <v>2014.0</v>
      </c>
      <c r="Q1052" s="21"/>
      <c r="R1052" s="21" t="str">
        <f>LEFT('2012-2022'!$P1052,4)</f>
        <v>2014</v>
      </c>
      <c r="S1052" s="21"/>
      <c r="T1052" s="21"/>
      <c r="U1052" s="21"/>
      <c r="V1052" s="21"/>
      <c r="W1052" s="27"/>
      <c r="X1052" s="27"/>
      <c r="Y1052" s="28"/>
    </row>
    <row r="1053" ht="15.75" customHeight="1">
      <c r="A1053" s="21">
        <v>2.4647254E7</v>
      </c>
      <c r="B1053" s="21" t="s">
        <v>6135</v>
      </c>
      <c r="C1053" s="21" t="s">
        <v>6136</v>
      </c>
      <c r="D1053" s="21" t="s">
        <v>6137</v>
      </c>
      <c r="E1053" s="21" t="s">
        <v>6138</v>
      </c>
      <c r="F1053" s="21" t="s">
        <v>6090</v>
      </c>
      <c r="G1053" s="21">
        <v>2014.0</v>
      </c>
      <c r="H1053" s="26">
        <v>41719.0</v>
      </c>
      <c r="I1053" s="21"/>
      <c r="J1053" s="21"/>
      <c r="K1053" s="21" t="s">
        <v>6139</v>
      </c>
      <c r="L1053" s="21" t="str">
        <f>IF(ISNUMBER(VLOOKUP(A1053,EXCL,1,FALSE)),"Excluido",IF(ISNUMBER(VLOOKUP(A1053,POST,1,FALSE)),"PostAlerta",IF(ISNUMBER(VLOOKUP(A1053,PRE,1,FALSE)),"PreAlerta","")))</f>
        <v>Excluido</v>
      </c>
      <c r="M1053" s="21" t="str">
        <f>IF(ISNUMBER(A1053),(IF(ISNUMBER(VLOOKUP(A1053,KEYWORDS,1,FALSE)),"C/PalabrasClaves","S/PalabrasClaves")),"")</f>
        <v>C/PalabrasClaves</v>
      </c>
      <c r="N1053" s="21" t="str">
        <f t="shared" si="11"/>
        <v/>
      </c>
      <c r="O1053" s="21"/>
      <c r="P1053" s="21">
        <v>2014.0</v>
      </c>
      <c r="Q1053" s="21"/>
      <c r="R1053" s="21" t="str">
        <f>LEFT('2012-2022'!$P1053,4)</f>
        <v>2014</v>
      </c>
      <c r="S1053" s="21"/>
      <c r="T1053" s="21"/>
      <c r="U1053" s="21"/>
      <c r="V1053" s="21"/>
      <c r="W1053" s="27"/>
      <c r="X1053" s="27"/>
      <c r="Y1053" s="12"/>
    </row>
    <row r="1054" ht="15.75" customHeight="1">
      <c r="A1054" s="21">
        <v>2.4647257E7</v>
      </c>
      <c r="B1054" s="21" t="s">
        <v>6140</v>
      </c>
      <c r="C1054" s="21" t="s">
        <v>6141</v>
      </c>
      <c r="D1054" s="21" t="s">
        <v>6142</v>
      </c>
      <c r="E1054" s="21" t="s">
        <v>6143</v>
      </c>
      <c r="F1054" s="21" t="s">
        <v>6090</v>
      </c>
      <c r="G1054" s="21">
        <v>2014.0</v>
      </c>
      <c r="H1054" s="26">
        <v>41719.0</v>
      </c>
      <c r="I1054" s="21"/>
      <c r="J1054" s="21"/>
      <c r="K1054" s="21" t="s">
        <v>6144</v>
      </c>
      <c r="L1054" s="21" t="str">
        <f>IF(ISNUMBER(VLOOKUP(A1054,EXCL,1,FALSE)),"Excluido",IF(ISNUMBER(VLOOKUP(A1054,POST,1,FALSE)),"PostAlerta",IF(ISNUMBER(VLOOKUP(A1054,PRE,1,FALSE)),"PreAlerta","")))</f>
        <v>PreAlerta</v>
      </c>
      <c r="M1054" s="21" t="str">
        <f>IF(ISNUMBER(A1054),(IF(ISNUMBER(VLOOKUP(A1054,KEYWORDS,1,FALSE)),"C/PalabrasClaves","S/PalabrasClaves")),"")</f>
        <v>S/PalabrasClaves</v>
      </c>
      <c r="N1054" s="21" t="str">
        <f t="shared" si="11"/>
        <v/>
      </c>
      <c r="O1054" s="21"/>
      <c r="P1054" s="21">
        <v>2014.0</v>
      </c>
      <c r="Q1054" s="21"/>
      <c r="R1054" s="21" t="str">
        <f>LEFT('2012-2022'!$P1054,4)</f>
        <v>2014</v>
      </c>
      <c r="S1054" s="21"/>
      <c r="T1054" s="21"/>
      <c r="U1054" s="21"/>
      <c r="V1054" s="21"/>
      <c r="W1054" s="27"/>
      <c r="X1054" s="27"/>
      <c r="Y1054" s="28"/>
    </row>
    <row r="1055" ht="15.75" customHeight="1">
      <c r="A1055" s="21">
        <v>2.4684037E7</v>
      </c>
      <c r="B1055" s="21" t="s">
        <v>6145</v>
      </c>
      <c r="C1055" s="21" t="s">
        <v>6146</v>
      </c>
      <c r="D1055" s="21" t="s">
        <v>6147</v>
      </c>
      <c r="E1055" s="21" t="s">
        <v>6148</v>
      </c>
      <c r="F1055" s="21" t="s">
        <v>6149</v>
      </c>
      <c r="G1055" s="21">
        <v>2014.0</v>
      </c>
      <c r="H1055" s="26">
        <v>41731.0</v>
      </c>
      <c r="I1055" s="21"/>
      <c r="J1055" s="21"/>
      <c r="K1055" s="21" t="s">
        <v>6150</v>
      </c>
      <c r="L1055" s="21" t="str">
        <f>IF(ISNUMBER(VLOOKUP(A1055,EXCL,1,FALSE)),"Excluido",IF(ISNUMBER(VLOOKUP(A1055,POST,1,FALSE)),"PostAlerta",IF(ISNUMBER(VLOOKUP(A1055,PRE,1,FALSE)),"PreAlerta","")))</f>
        <v>PreAlerta</v>
      </c>
      <c r="M1055" s="21" t="str">
        <f>IF(ISNUMBER(A1055),(IF(ISNUMBER(VLOOKUP(A1055,KEYWORDS,1,FALSE)),"C/PalabrasClaves","S/PalabrasClaves")),"")</f>
        <v>S/PalabrasClaves</v>
      </c>
      <c r="N1055" s="21" t="str">
        <f t="shared" si="11"/>
        <v/>
      </c>
      <c r="O1055" s="21"/>
      <c r="P1055" s="21" t="s">
        <v>6103</v>
      </c>
      <c r="Q1055" s="21"/>
      <c r="R1055" s="21" t="str">
        <f>LEFT('2012-2022'!$P1055,4)</f>
        <v>2014</v>
      </c>
      <c r="S1055" s="21" t="s">
        <v>43</v>
      </c>
      <c r="T1055" s="21"/>
      <c r="U1055" s="21"/>
      <c r="V1055" s="21"/>
      <c r="W1055" s="27"/>
      <c r="X1055" s="27"/>
      <c r="Y1055" s="12"/>
    </row>
    <row r="1056" ht="15.75" customHeight="1">
      <c r="A1056" s="21">
        <v>2.4685046E7</v>
      </c>
      <c r="B1056" s="21" t="s">
        <v>6151</v>
      </c>
      <c r="C1056" s="21" t="s">
        <v>6152</v>
      </c>
      <c r="D1056" s="21" t="s">
        <v>6153</v>
      </c>
      <c r="E1056" s="21" t="s">
        <v>1349</v>
      </c>
      <c r="F1056" s="21" t="s">
        <v>781</v>
      </c>
      <c r="G1056" s="21">
        <v>2014.0</v>
      </c>
      <c r="H1056" s="26">
        <v>41731.0</v>
      </c>
      <c r="I1056" s="21"/>
      <c r="J1056" s="21"/>
      <c r="K1056" s="21"/>
      <c r="L1056" s="21" t="str">
        <f>IF(ISNUMBER(VLOOKUP(A1056,EXCL,1,FALSE)),"Excluido",IF(ISNUMBER(VLOOKUP(A1056,POST,1,FALSE)),"PostAlerta",IF(ISNUMBER(VLOOKUP(A1056,PRE,1,FALSE)),"PreAlerta","")))</f>
        <v>Excluido</v>
      </c>
      <c r="M1056" s="21" t="str">
        <f>IF(ISNUMBER(A1056),(IF(ISNUMBER(VLOOKUP(A1056,KEYWORDS,1,FALSE)),"C/PalabrasClaves","S/PalabrasClaves")),"")</f>
        <v>S/PalabrasClaves</v>
      </c>
      <c r="N1056" s="21" t="str">
        <f t="shared" si="11"/>
        <v/>
      </c>
      <c r="O1056" s="21"/>
      <c r="P1056" s="21" t="s">
        <v>5964</v>
      </c>
      <c r="Q1056" s="21"/>
      <c r="R1056" s="21" t="str">
        <f>LEFT('2012-2022'!$P1056,4)</f>
        <v>2014</v>
      </c>
      <c r="S1056" s="21" t="s">
        <v>39</v>
      </c>
      <c r="T1056" s="21"/>
      <c r="U1056" s="21"/>
      <c r="V1056" s="21"/>
      <c r="W1056" s="27"/>
      <c r="X1056" s="27"/>
      <c r="Y1056" s="28"/>
    </row>
    <row r="1057" ht="15.75" customHeight="1">
      <c r="A1057" s="21">
        <v>2.4745148E7</v>
      </c>
      <c r="B1057" s="21" t="s">
        <v>6154</v>
      </c>
      <c r="C1057" s="21" t="s">
        <v>6155</v>
      </c>
      <c r="D1057" s="21" t="s">
        <v>6156</v>
      </c>
      <c r="E1057" s="21" t="s">
        <v>3271</v>
      </c>
      <c r="F1057" s="21" t="s">
        <v>6157</v>
      </c>
      <c r="G1057" s="21">
        <v>2014.0</v>
      </c>
      <c r="H1057" s="26">
        <v>41751.0</v>
      </c>
      <c r="I1057" s="21"/>
      <c r="J1057" s="21"/>
      <c r="K1057" s="21" t="s">
        <v>6158</v>
      </c>
      <c r="L1057" s="21" t="str">
        <f>IF(ISNUMBER(VLOOKUP(A1057,EXCL,1,FALSE)),"Excluido",IF(ISNUMBER(VLOOKUP(A1057,POST,1,FALSE)),"PostAlerta",IF(ISNUMBER(VLOOKUP(A1057,PRE,1,FALSE)),"PreAlerta","")))</f>
        <v>PreAlerta</v>
      </c>
      <c r="M1057" s="21" t="str">
        <f>IF(ISNUMBER(A1057),(IF(ISNUMBER(VLOOKUP(A1057,KEYWORDS,1,FALSE)),"C/PalabrasClaves","S/PalabrasClaves")),"")</f>
        <v>S/PalabrasClaves</v>
      </c>
      <c r="N1057" s="21" t="str">
        <f t="shared" si="11"/>
        <v/>
      </c>
      <c r="O1057" s="21"/>
      <c r="P1057" s="21">
        <v>2014.0</v>
      </c>
      <c r="Q1057" s="21"/>
      <c r="R1057" s="21" t="str">
        <f>LEFT('2012-2022'!$P1057,4)</f>
        <v>2014</v>
      </c>
      <c r="S1057" s="21"/>
      <c r="T1057" s="21"/>
      <c r="U1057" s="21"/>
      <c r="V1057" s="21"/>
      <c r="W1057" s="27"/>
      <c r="X1057" s="27"/>
      <c r="Y1057" s="12"/>
    </row>
    <row r="1058" ht="15.75" customHeight="1">
      <c r="A1058" s="21">
        <v>2.4800649E7</v>
      </c>
      <c r="B1058" s="21" t="s">
        <v>6159</v>
      </c>
      <c r="C1058" s="21" t="s">
        <v>4553</v>
      </c>
      <c r="D1058" s="21" t="s">
        <v>6160</v>
      </c>
      <c r="E1058" s="21" t="s">
        <v>4555</v>
      </c>
      <c r="F1058" s="21" t="s">
        <v>6161</v>
      </c>
      <c r="G1058" s="21">
        <v>2014.0</v>
      </c>
      <c r="H1058" s="26">
        <v>41767.0</v>
      </c>
      <c r="I1058" s="21"/>
      <c r="J1058" s="21"/>
      <c r="K1058" s="21" t="s">
        <v>6162</v>
      </c>
      <c r="L1058" s="21" t="str">
        <f>IF(ISNUMBER(VLOOKUP(A1058,EXCL,1,FALSE)),"Excluido",IF(ISNUMBER(VLOOKUP(A1058,POST,1,FALSE)),"PostAlerta",IF(ISNUMBER(VLOOKUP(A1058,PRE,1,FALSE)),"PreAlerta","")))</f>
        <v>PreAlerta</v>
      </c>
      <c r="M1058" s="21" t="str">
        <f>IF(ISNUMBER(A1058),(IF(ISNUMBER(VLOOKUP(A1058,KEYWORDS,1,FALSE)),"C/PalabrasClaves","S/PalabrasClaves")),"")</f>
        <v>S/PalabrasClaves</v>
      </c>
      <c r="N1058" s="21" t="str">
        <f t="shared" si="11"/>
        <v/>
      </c>
      <c r="O1058" s="21"/>
      <c r="P1058" s="21">
        <v>2014.0</v>
      </c>
      <c r="Q1058" s="21"/>
      <c r="R1058" s="21" t="str">
        <f>LEFT('2012-2022'!$P1058,4)</f>
        <v>2014</v>
      </c>
      <c r="S1058" s="21"/>
      <c r="T1058" s="21"/>
      <c r="U1058" s="21"/>
      <c r="V1058" s="21"/>
      <c r="W1058" s="27"/>
      <c r="X1058" s="27"/>
      <c r="Y1058" s="28"/>
    </row>
    <row r="1059" ht="15.75" customHeight="1">
      <c r="A1059" s="21">
        <v>2.487708E7</v>
      </c>
      <c r="B1059" s="21" t="s">
        <v>6163</v>
      </c>
      <c r="C1059" s="21" t="s">
        <v>6164</v>
      </c>
      <c r="D1059" s="21" t="s">
        <v>6165</v>
      </c>
      <c r="E1059" s="21" t="s">
        <v>1349</v>
      </c>
      <c r="F1059" s="21" t="s">
        <v>3061</v>
      </c>
      <c r="G1059" s="21">
        <v>2014.0</v>
      </c>
      <c r="H1059" s="26">
        <v>41790.0</v>
      </c>
      <c r="I1059" s="21" t="s">
        <v>6166</v>
      </c>
      <c r="J1059" s="21"/>
      <c r="K1059" s="21" t="s">
        <v>6167</v>
      </c>
      <c r="L1059" s="21" t="str">
        <f>IF(ISNUMBER(VLOOKUP(A1059,EXCL,1,FALSE)),"Excluido",IF(ISNUMBER(VLOOKUP(A1059,POST,1,FALSE)),"PostAlerta",IF(ISNUMBER(VLOOKUP(A1059,PRE,1,FALSE)),"PreAlerta","")))</f>
        <v>PreAlerta</v>
      </c>
      <c r="M1059" s="21" t="str">
        <f>IF(ISNUMBER(A1059),(IF(ISNUMBER(VLOOKUP(A1059,KEYWORDS,1,FALSE)),"C/PalabrasClaves","S/PalabrasClaves")),"")</f>
        <v>S/PalabrasClaves</v>
      </c>
      <c r="N1059" s="21" t="str">
        <f t="shared" si="11"/>
        <v/>
      </c>
      <c r="O1059" s="21"/>
      <c r="P1059" s="21">
        <v>2014.0</v>
      </c>
      <c r="Q1059" s="21"/>
      <c r="R1059" s="21" t="str">
        <f>LEFT('2012-2022'!$P1059,4)</f>
        <v>2014</v>
      </c>
      <c r="S1059" s="21"/>
      <c r="T1059" s="21"/>
      <c r="U1059" s="21"/>
      <c r="V1059" s="21"/>
      <c r="W1059" s="27"/>
      <c r="X1059" s="27"/>
      <c r="Y1059" s="12"/>
    </row>
    <row r="1060" ht="15.75" customHeight="1">
      <c r="A1060" s="21">
        <v>2.4895629E7</v>
      </c>
      <c r="B1060" s="21" t="s">
        <v>6168</v>
      </c>
      <c r="C1060" s="21" t="s">
        <v>6169</v>
      </c>
      <c r="D1060" s="21" t="s">
        <v>6170</v>
      </c>
      <c r="E1060" s="21" t="s">
        <v>6171</v>
      </c>
      <c r="F1060" s="21" t="s">
        <v>3061</v>
      </c>
      <c r="G1060" s="21">
        <v>2014.0</v>
      </c>
      <c r="H1060" s="26">
        <v>41795.0</v>
      </c>
      <c r="I1060" s="21" t="s">
        <v>6172</v>
      </c>
      <c r="J1060" s="21"/>
      <c r="K1060" s="21" t="s">
        <v>6173</v>
      </c>
      <c r="L1060" s="21" t="str">
        <f>IF(ISNUMBER(VLOOKUP(A1060,EXCL,1,FALSE)),"Excluido",IF(ISNUMBER(VLOOKUP(A1060,POST,1,FALSE)),"PostAlerta",IF(ISNUMBER(VLOOKUP(A1060,PRE,1,FALSE)),"PreAlerta","")))</f>
        <v>PreAlerta</v>
      </c>
      <c r="M1060" s="21" t="str">
        <f>IF(ISNUMBER(A1060),(IF(ISNUMBER(VLOOKUP(A1060,KEYWORDS,1,FALSE)),"C/PalabrasClaves","S/PalabrasClaves")),"")</f>
        <v>S/PalabrasClaves</v>
      </c>
      <c r="N1060" s="21" t="str">
        <f t="shared" si="11"/>
        <v/>
      </c>
      <c r="O1060" s="21"/>
      <c r="P1060" s="21">
        <v>2014.0</v>
      </c>
      <c r="Q1060" s="21"/>
      <c r="R1060" s="21" t="str">
        <f>LEFT('2012-2022'!$P1060,4)</f>
        <v>2014</v>
      </c>
      <c r="S1060" s="21"/>
      <c r="T1060" s="21"/>
      <c r="U1060" s="21"/>
      <c r="V1060" s="21"/>
      <c r="W1060" s="27"/>
      <c r="X1060" s="27"/>
      <c r="Y1060" s="28"/>
    </row>
    <row r="1061" ht="15.75" customHeight="1">
      <c r="A1061" s="21">
        <v>2.4964665E7</v>
      </c>
      <c r="B1061" s="21" t="s">
        <v>6174</v>
      </c>
      <c r="C1061" s="21" t="s">
        <v>6175</v>
      </c>
      <c r="D1061" s="21" t="s">
        <v>6176</v>
      </c>
      <c r="E1061" s="21" t="s">
        <v>6177</v>
      </c>
      <c r="F1061" s="21" t="s">
        <v>1402</v>
      </c>
      <c r="G1061" s="21">
        <v>2014.0</v>
      </c>
      <c r="H1061" s="26">
        <v>41817.0</v>
      </c>
      <c r="I1061" s="21"/>
      <c r="J1061" s="21"/>
      <c r="K1061" s="21"/>
      <c r="L1061" s="21" t="str">
        <f>IF(ISNUMBER(VLOOKUP(A1061,EXCL,1,FALSE)),"Excluido",IF(ISNUMBER(VLOOKUP(A1061,POST,1,FALSE)),"PostAlerta",IF(ISNUMBER(VLOOKUP(A1061,PRE,1,FALSE)),"PreAlerta","")))</f>
        <v>PreAlerta</v>
      </c>
      <c r="M1061" s="21" t="str">
        <f>IF(ISNUMBER(A1061),(IF(ISNUMBER(VLOOKUP(A1061,KEYWORDS,1,FALSE)),"C/PalabrasClaves","S/PalabrasClaves")),"")</f>
        <v>S/PalabrasClaves</v>
      </c>
      <c r="N1061" s="21" t="str">
        <f t="shared" si="11"/>
        <v/>
      </c>
      <c r="O1061" s="21"/>
      <c r="P1061" s="21" t="s">
        <v>5964</v>
      </c>
      <c r="Q1061" s="21"/>
      <c r="R1061" s="21" t="str">
        <f>LEFT('2012-2022'!$P1061,4)</f>
        <v>2014</v>
      </c>
      <c r="S1061" s="21" t="s">
        <v>39</v>
      </c>
      <c r="T1061" s="21"/>
      <c r="U1061" s="21"/>
      <c r="V1061" s="21"/>
      <c r="W1061" s="27"/>
      <c r="X1061" s="27"/>
      <c r="Y1061" s="12"/>
    </row>
    <row r="1062" ht="15.75" customHeight="1">
      <c r="A1062" s="21">
        <v>2.4988165E7</v>
      </c>
      <c r="B1062" s="21" t="s">
        <v>6178</v>
      </c>
      <c r="C1062" s="21" t="s">
        <v>6179</v>
      </c>
      <c r="D1062" s="21" t="s">
        <v>6180</v>
      </c>
      <c r="E1062" s="21" t="s">
        <v>6181</v>
      </c>
      <c r="F1062" s="21" t="s">
        <v>6130</v>
      </c>
      <c r="G1062" s="21">
        <v>2014.0</v>
      </c>
      <c r="H1062" s="26">
        <v>41823.0</v>
      </c>
      <c r="I1062" s="21"/>
      <c r="J1062" s="21"/>
      <c r="K1062" s="21"/>
      <c r="L1062" s="21" t="str">
        <f>IF(ISNUMBER(VLOOKUP(A1062,EXCL,1,FALSE)),"Excluido",IF(ISNUMBER(VLOOKUP(A1062,POST,1,FALSE)),"PostAlerta",IF(ISNUMBER(VLOOKUP(A1062,PRE,1,FALSE)),"PreAlerta","")))</f>
        <v>Excluido</v>
      </c>
      <c r="M1062" s="21" t="str">
        <f>IF(ISNUMBER(A1062),(IF(ISNUMBER(VLOOKUP(A1062,KEYWORDS,1,FALSE)),"C/PalabrasClaves","S/PalabrasClaves")),"")</f>
        <v>S/PalabrasClaves</v>
      </c>
      <c r="N1062" s="21" t="str">
        <f t="shared" si="11"/>
        <v/>
      </c>
      <c r="O1062" s="21"/>
      <c r="P1062" s="21">
        <v>2014.0</v>
      </c>
      <c r="Q1062" s="21"/>
      <c r="R1062" s="21" t="str">
        <f>LEFT('2012-2022'!$P1062,4)</f>
        <v>2014</v>
      </c>
      <c r="S1062" s="21"/>
      <c r="T1062" s="21"/>
      <c r="U1062" s="21"/>
      <c r="V1062" s="21"/>
      <c r="W1062" s="27"/>
      <c r="X1062" s="27"/>
      <c r="Y1062" s="28"/>
    </row>
    <row r="1063" ht="15.75" customHeight="1">
      <c r="A1063" s="21">
        <v>2.5003154E7</v>
      </c>
      <c r="B1063" s="21" t="s">
        <v>6182</v>
      </c>
      <c r="C1063" s="21" t="s">
        <v>6183</v>
      </c>
      <c r="D1063" s="21" t="s">
        <v>6184</v>
      </c>
      <c r="E1063" s="21" t="s">
        <v>6185</v>
      </c>
      <c r="F1063" s="21" t="s">
        <v>6186</v>
      </c>
      <c r="G1063" s="21">
        <v>2014.0</v>
      </c>
      <c r="H1063" s="26">
        <v>41829.0</v>
      </c>
      <c r="I1063" s="21" t="s">
        <v>6187</v>
      </c>
      <c r="J1063" s="21"/>
      <c r="K1063" s="21" t="s">
        <v>6188</v>
      </c>
      <c r="L1063" s="21" t="str">
        <f>IF(ISNUMBER(VLOOKUP(A1063,EXCL,1,FALSE)),"Excluido",IF(ISNUMBER(VLOOKUP(A1063,POST,1,FALSE)),"PostAlerta",IF(ISNUMBER(VLOOKUP(A1063,PRE,1,FALSE)),"PreAlerta","")))</f>
        <v>PreAlerta</v>
      </c>
      <c r="M1063" s="21" t="str">
        <f>IF(ISNUMBER(A1063),(IF(ISNUMBER(VLOOKUP(A1063,KEYWORDS,1,FALSE)),"C/PalabrasClaves","S/PalabrasClaves")),"")</f>
        <v>S/PalabrasClaves</v>
      </c>
      <c r="N1063" s="21" t="str">
        <f t="shared" si="11"/>
        <v/>
      </c>
      <c r="O1063" s="21"/>
      <c r="P1063" s="21">
        <v>2014.0</v>
      </c>
      <c r="Q1063" s="21"/>
      <c r="R1063" s="21" t="str">
        <f>LEFT('2012-2022'!$P1063,4)</f>
        <v>2014</v>
      </c>
      <c r="S1063" s="21"/>
      <c r="T1063" s="21"/>
      <c r="U1063" s="21"/>
      <c r="V1063" s="21"/>
      <c r="W1063" s="27"/>
      <c r="X1063" s="27"/>
      <c r="Y1063" s="12"/>
    </row>
    <row r="1064" ht="15.75" customHeight="1">
      <c r="A1064" s="21">
        <v>2.5017984E7</v>
      </c>
      <c r="B1064" s="21" t="s">
        <v>6189</v>
      </c>
      <c r="C1064" s="21" t="s">
        <v>6190</v>
      </c>
      <c r="D1064" s="21" t="s">
        <v>6191</v>
      </c>
      <c r="E1064" s="21" t="s">
        <v>6192</v>
      </c>
      <c r="F1064" s="21" t="s">
        <v>6130</v>
      </c>
      <c r="G1064" s="21">
        <v>2014.0</v>
      </c>
      <c r="H1064" s="26">
        <v>41835.0</v>
      </c>
      <c r="I1064" s="21"/>
      <c r="J1064" s="21"/>
      <c r="K1064" s="21"/>
      <c r="L1064" s="21" t="str">
        <f>IF(ISNUMBER(VLOOKUP(A1064,EXCL,1,FALSE)),"Excluido",IF(ISNUMBER(VLOOKUP(A1064,POST,1,FALSE)),"PostAlerta",IF(ISNUMBER(VLOOKUP(A1064,PRE,1,FALSE)),"PreAlerta","")))</f>
        <v>PreAlerta</v>
      </c>
      <c r="M1064" s="21" t="str">
        <f>IF(ISNUMBER(A1064),(IF(ISNUMBER(VLOOKUP(A1064,KEYWORDS,1,FALSE)),"C/PalabrasClaves","S/PalabrasClaves")),"")</f>
        <v>S/PalabrasClaves</v>
      </c>
      <c r="N1064" s="21" t="str">
        <f t="shared" si="11"/>
        <v/>
      </c>
      <c r="O1064" s="21"/>
      <c r="P1064" s="21">
        <v>2014.0</v>
      </c>
      <c r="Q1064" s="21"/>
      <c r="R1064" s="21" t="str">
        <f>LEFT('2012-2022'!$P1064,4)</f>
        <v>2014</v>
      </c>
      <c r="S1064" s="21"/>
      <c r="T1064" s="21"/>
      <c r="U1064" s="21"/>
      <c r="V1064" s="21"/>
      <c r="W1064" s="27"/>
      <c r="X1064" s="27"/>
      <c r="Y1064" s="28"/>
    </row>
    <row r="1065" ht="15.75" customHeight="1">
      <c r="A1065" s="21">
        <v>2.5033668E7</v>
      </c>
      <c r="B1065" s="21" t="s">
        <v>6193</v>
      </c>
      <c r="C1065" s="21" t="s">
        <v>6194</v>
      </c>
      <c r="D1065" s="21" t="s">
        <v>6195</v>
      </c>
      <c r="E1065" s="21" t="s">
        <v>6196</v>
      </c>
      <c r="F1065" s="21" t="s">
        <v>6197</v>
      </c>
      <c r="G1065" s="21">
        <v>2014.0</v>
      </c>
      <c r="H1065" s="26">
        <v>41839.0</v>
      </c>
      <c r="I1065" s="21"/>
      <c r="J1065" s="21"/>
      <c r="K1065" s="21"/>
      <c r="L1065" s="21" t="str">
        <f>IF(ISNUMBER(VLOOKUP(A1065,EXCL,1,FALSE)),"Excluido",IF(ISNUMBER(VLOOKUP(A1065,POST,1,FALSE)),"PostAlerta",IF(ISNUMBER(VLOOKUP(A1065,PRE,1,FALSE)),"PreAlerta","")))</f>
        <v>PreAlerta</v>
      </c>
      <c r="M1065" s="21" t="str">
        <f>IF(ISNUMBER(A1065),(IF(ISNUMBER(VLOOKUP(A1065,KEYWORDS,1,FALSE)),"C/PalabrasClaves","S/PalabrasClaves")),"")</f>
        <v>S/PalabrasClaves</v>
      </c>
      <c r="N1065" s="21" t="str">
        <f t="shared" si="11"/>
        <v/>
      </c>
      <c r="O1065" s="21"/>
      <c r="P1065" s="21">
        <v>2014.0</v>
      </c>
      <c r="Q1065" s="21"/>
      <c r="R1065" s="21" t="str">
        <f>LEFT('2012-2022'!$P1065,4)</f>
        <v>2014</v>
      </c>
      <c r="S1065" s="21"/>
      <c r="T1065" s="21"/>
      <c r="U1065" s="21"/>
      <c r="V1065" s="21"/>
      <c r="W1065" s="27"/>
      <c r="X1065" s="27"/>
      <c r="Y1065" s="12"/>
    </row>
    <row r="1066" ht="15.75" customHeight="1">
      <c r="A1066" s="21">
        <v>2.5172281E7</v>
      </c>
      <c r="B1066" s="21" t="s">
        <v>6198</v>
      </c>
      <c r="C1066" s="21" t="s">
        <v>3938</v>
      </c>
      <c r="D1066" s="21" t="s">
        <v>6199</v>
      </c>
      <c r="E1066" s="21" t="s">
        <v>2666</v>
      </c>
      <c r="F1066" s="21" t="s">
        <v>6200</v>
      </c>
      <c r="G1066" s="21">
        <v>2014.0</v>
      </c>
      <c r="H1066" s="26">
        <v>41882.0</v>
      </c>
      <c r="I1066" s="21"/>
      <c r="J1066" s="21"/>
      <c r="K1066" s="21" t="s">
        <v>6201</v>
      </c>
      <c r="L1066" s="21" t="str">
        <f>IF(ISNUMBER(VLOOKUP(A1066,EXCL,1,FALSE)),"Excluido",IF(ISNUMBER(VLOOKUP(A1066,POST,1,FALSE)),"PostAlerta",IF(ISNUMBER(VLOOKUP(A1066,PRE,1,FALSE)),"PreAlerta","")))</f>
        <v>PreAlerta</v>
      </c>
      <c r="M1066" s="21" t="str">
        <f>IF(ISNUMBER(A1066),(IF(ISNUMBER(VLOOKUP(A1066,KEYWORDS,1,FALSE)),"C/PalabrasClaves","S/PalabrasClaves")),"")</f>
        <v>S/PalabrasClaves</v>
      </c>
      <c r="N1066" s="21" t="str">
        <f t="shared" si="11"/>
        <v/>
      </c>
      <c r="O1066" s="21"/>
      <c r="P1066" s="21">
        <v>2014.0</v>
      </c>
      <c r="Q1066" s="21"/>
      <c r="R1066" s="21" t="str">
        <f>LEFT('2012-2022'!$P1066,4)</f>
        <v>2014</v>
      </c>
      <c r="S1066" s="21"/>
      <c r="T1066" s="21"/>
      <c r="U1066" s="21"/>
      <c r="V1066" s="21"/>
      <c r="W1066" s="27"/>
      <c r="X1066" s="27"/>
      <c r="Y1066" s="28"/>
    </row>
    <row r="1067" ht="15.75" customHeight="1">
      <c r="A1067" s="21">
        <v>2.5368078E7</v>
      </c>
      <c r="B1067" s="21" t="s">
        <v>6202</v>
      </c>
      <c r="C1067" s="21" t="s">
        <v>6203</v>
      </c>
      <c r="D1067" s="21" t="s">
        <v>6204</v>
      </c>
      <c r="E1067" s="21" t="s">
        <v>6205</v>
      </c>
      <c r="F1067" s="21" t="s">
        <v>6206</v>
      </c>
      <c r="G1067" s="21">
        <v>2014.0</v>
      </c>
      <c r="H1067" s="26">
        <v>41948.0</v>
      </c>
      <c r="I1067" s="21" t="s">
        <v>6207</v>
      </c>
      <c r="J1067" s="21"/>
      <c r="K1067" s="21" t="s">
        <v>6208</v>
      </c>
      <c r="L1067" s="21" t="str">
        <f>IF(ISNUMBER(VLOOKUP(A1067,EXCL,1,FALSE)),"Excluido",IF(ISNUMBER(VLOOKUP(A1067,POST,1,FALSE)),"PostAlerta",IF(ISNUMBER(VLOOKUP(A1067,PRE,1,FALSE)),"PreAlerta","")))</f>
        <v>PreAlerta</v>
      </c>
      <c r="M1067" s="21" t="str">
        <f>IF(ISNUMBER(A1067),(IF(ISNUMBER(VLOOKUP(A1067,KEYWORDS,1,FALSE)),"C/PalabrasClaves","S/PalabrasClaves")),"")</f>
        <v>S/PalabrasClaves</v>
      </c>
      <c r="N1067" s="21" t="str">
        <f t="shared" si="11"/>
        <v/>
      </c>
      <c r="O1067" s="21"/>
      <c r="P1067" s="21" t="s">
        <v>6209</v>
      </c>
      <c r="Q1067" s="21"/>
      <c r="R1067" s="21" t="str">
        <f>LEFT('2012-2022'!$P1067,4)</f>
        <v>2014</v>
      </c>
      <c r="S1067" s="21" t="s">
        <v>39</v>
      </c>
      <c r="T1067" s="21"/>
      <c r="U1067" s="21"/>
      <c r="V1067" s="21"/>
      <c r="W1067" s="27"/>
      <c r="X1067" s="27"/>
      <c r="Y1067" s="12"/>
    </row>
    <row r="1068" ht="15.75" customHeight="1">
      <c r="A1068" s="21">
        <v>2.5399372E7</v>
      </c>
      <c r="B1068" s="21" t="s">
        <v>6210</v>
      </c>
      <c r="C1068" s="21" t="s">
        <v>6211</v>
      </c>
      <c r="D1068" s="21" t="s">
        <v>6212</v>
      </c>
      <c r="E1068" s="21" t="s">
        <v>6213</v>
      </c>
      <c r="F1068" s="21" t="s">
        <v>6214</v>
      </c>
      <c r="G1068" s="21">
        <v>2014.0</v>
      </c>
      <c r="H1068" s="26">
        <v>41960.0</v>
      </c>
      <c r="I1068" s="21"/>
      <c r="J1068" s="21"/>
      <c r="K1068" s="21" t="s">
        <v>6215</v>
      </c>
      <c r="L1068" s="21" t="str">
        <f>IF(ISNUMBER(VLOOKUP(A1068,EXCL,1,FALSE)),"Excluido",IF(ISNUMBER(VLOOKUP(A1068,POST,1,FALSE)),"PostAlerta",IF(ISNUMBER(VLOOKUP(A1068,PRE,1,FALSE)),"PreAlerta","")))</f>
        <v>PreAlerta</v>
      </c>
      <c r="M1068" s="21" t="str">
        <f>IF(ISNUMBER(A1068),(IF(ISNUMBER(VLOOKUP(A1068,KEYWORDS,1,FALSE)),"C/PalabrasClaves","S/PalabrasClaves")),"")</f>
        <v>S/PalabrasClaves</v>
      </c>
      <c r="N1068" s="21" t="str">
        <f t="shared" si="11"/>
        <v/>
      </c>
      <c r="O1068" s="21"/>
      <c r="P1068" s="21" t="s">
        <v>6216</v>
      </c>
      <c r="Q1068" s="21"/>
      <c r="R1068" s="21" t="str">
        <f>LEFT('2012-2022'!$P1068,4)</f>
        <v>2014</v>
      </c>
      <c r="S1068" s="21" t="s">
        <v>6217</v>
      </c>
      <c r="T1068" s="21"/>
      <c r="U1068" s="21"/>
      <c r="V1068" s="21"/>
      <c r="W1068" s="27"/>
      <c r="X1068" s="27"/>
      <c r="Y1068" s="28"/>
    </row>
    <row r="1069" ht="15.75" customHeight="1">
      <c r="A1069" s="21">
        <v>2.5528899E7</v>
      </c>
      <c r="B1069" s="21" t="s">
        <v>6218</v>
      </c>
      <c r="C1069" s="21" t="s">
        <v>6219</v>
      </c>
      <c r="D1069" s="21" t="s">
        <v>6220</v>
      </c>
      <c r="E1069" s="21" t="s">
        <v>3030</v>
      </c>
      <c r="F1069" s="21" t="s">
        <v>3022</v>
      </c>
      <c r="G1069" s="21">
        <v>2014.0</v>
      </c>
      <c r="H1069" s="26">
        <v>41996.0</v>
      </c>
      <c r="I1069" s="21"/>
      <c r="J1069" s="21"/>
      <c r="K1069" s="21" t="s">
        <v>6221</v>
      </c>
      <c r="L1069" s="21" t="str">
        <f>IF(ISNUMBER(VLOOKUP(A1069,EXCL,1,FALSE)),"Excluido",IF(ISNUMBER(VLOOKUP(A1069,POST,1,FALSE)),"PostAlerta",IF(ISNUMBER(VLOOKUP(A1069,PRE,1,FALSE)),"PreAlerta","")))</f>
        <v>PreAlerta</v>
      </c>
      <c r="M1069" s="21" t="str">
        <f>IF(ISNUMBER(A1069),(IF(ISNUMBER(VLOOKUP(A1069,KEYWORDS,1,FALSE)),"C/PalabrasClaves","S/PalabrasClaves")),"")</f>
        <v>S/PalabrasClaves</v>
      </c>
      <c r="N1069" s="21" t="str">
        <f t="shared" si="11"/>
        <v/>
      </c>
      <c r="O1069" s="21"/>
      <c r="P1069" s="21">
        <v>2014.0</v>
      </c>
      <c r="Q1069" s="21"/>
      <c r="R1069" s="21" t="str">
        <f>LEFT('2012-2022'!$P1069,4)</f>
        <v>2014</v>
      </c>
      <c r="S1069" s="21"/>
      <c r="T1069" s="21"/>
      <c r="U1069" s="21"/>
      <c r="V1069" s="21"/>
      <c r="W1069" s="27"/>
      <c r="X1069" s="27"/>
      <c r="Y1069" s="12"/>
    </row>
    <row r="1070" ht="15.75" customHeight="1">
      <c r="A1070" s="21">
        <v>2.5528909E7</v>
      </c>
      <c r="B1070" s="21" t="s">
        <v>6222</v>
      </c>
      <c r="C1070" s="21" t="s">
        <v>6223</v>
      </c>
      <c r="D1070" s="21" t="s">
        <v>6224</v>
      </c>
      <c r="E1070" s="21" t="s">
        <v>6225</v>
      </c>
      <c r="F1070" s="21" t="s">
        <v>3022</v>
      </c>
      <c r="G1070" s="21">
        <v>2014.0</v>
      </c>
      <c r="H1070" s="26">
        <v>41996.0</v>
      </c>
      <c r="I1070" s="21"/>
      <c r="J1070" s="21"/>
      <c r="K1070" s="21" t="s">
        <v>6226</v>
      </c>
      <c r="L1070" s="21" t="str">
        <f>IF(ISNUMBER(VLOOKUP(A1070,EXCL,1,FALSE)),"Excluido",IF(ISNUMBER(VLOOKUP(A1070,POST,1,FALSE)),"PostAlerta",IF(ISNUMBER(VLOOKUP(A1070,PRE,1,FALSE)),"PreAlerta","")))</f>
        <v>PreAlerta</v>
      </c>
      <c r="M1070" s="21" t="str">
        <f>IF(ISNUMBER(A1070),(IF(ISNUMBER(VLOOKUP(A1070,KEYWORDS,1,FALSE)),"C/PalabrasClaves","S/PalabrasClaves")),"")</f>
        <v>S/PalabrasClaves</v>
      </c>
      <c r="N1070" s="21" t="str">
        <f t="shared" si="11"/>
        <v/>
      </c>
      <c r="O1070" s="21"/>
      <c r="P1070" s="21">
        <v>2014.0</v>
      </c>
      <c r="Q1070" s="21"/>
      <c r="R1070" s="21" t="str">
        <f>LEFT('2012-2022'!$P1070,4)</f>
        <v>2014</v>
      </c>
      <c r="S1070" s="21"/>
      <c r="T1070" s="21"/>
      <c r="U1070" s="21"/>
      <c r="V1070" s="21"/>
      <c r="W1070" s="27"/>
      <c r="X1070" s="27"/>
      <c r="Y1070" s="28"/>
    </row>
    <row r="1071" ht="15.75" customHeight="1">
      <c r="A1071" s="21">
        <v>2.5706424E7</v>
      </c>
      <c r="B1071" s="21" t="s">
        <v>6227</v>
      </c>
      <c r="C1071" s="21" t="s">
        <v>6228</v>
      </c>
      <c r="D1071" s="21" t="s">
        <v>6229</v>
      </c>
      <c r="E1071" s="21" t="s">
        <v>6230</v>
      </c>
      <c r="F1071" s="21" t="s">
        <v>3050</v>
      </c>
      <c r="G1071" s="21">
        <v>2014.0</v>
      </c>
      <c r="H1071" s="26">
        <v>42059.0</v>
      </c>
      <c r="I1071" s="21"/>
      <c r="J1071" s="21"/>
      <c r="K1071" s="21"/>
      <c r="L1071" s="21" t="str">
        <f>IF(ISNUMBER(VLOOKUP(A1071,EXCL,1,FALSE)),"Excluido",IF(ISNUMBER(VLOOKUP(A1071,POST,1,FALSE)),"PostAlerta",IF(ISNUMBER(VLOOKUP(A1071,PRE,1,FALSE)),"PreAlerta","")))</f>
        <v>PreAlerta</v>
      </c>
      <c r="M1071" s="21" t="str">
        <f>IF(ISNUMBER(A1071),(IF(ISNUMBER(VLOOKUP(A1071,KEYWORDS,1,FALSE)),"C/PalabrasClaves","S/PalabrasClaves")),"")</f>
        <v>S/PalabrasClaves</v>
      </c>
      <c r="N1071" s="21" t="str">
        <f t="shared" si="11"/>
        <v/>
      </c>
      <c r="O1071" s="21"/>
      <c r="P1071" s="21">
        <v>2014.0</v>
      </c>
      <c r="Q1071" s="21"/>
      <c r="R1071" s="21" t="str">
        <f>LEFT('2012-2022'!$P1071,4)</f>
        <v>2014</v>
      </c>
      <c r="S1071" s="21"/>
      <c r="T1071" s="21"/>
      <c r="U1071" s="21"/>
      <c r="V1071" s="21"/>
      <c r="W1071" s="27"/>
      <c r="X1071" s="27"/>
      <c r="Y1071" s="12"/>
    </row>
    <row r="1072" ht="15.75" customHeight="1">
      <c r="A1072" s="21">
        <v>2.5715493E7</v>
      </c>
      <c r="B1072" s="21" t="s">
        <v>6231</v>
      </c>
      <c r="C1072" s="21" t="s">
        <v>6232</v>
      </c>
      <c r="D1072" s="21" t="s">
        <v>6233</v>
      </c>
      <c r="E1072" s="21" t="s">
        <v>6234</v>
      </c>
      <c r="F1072" s="21" t="s">
        <v>6235</v>
      </c>
      <c r="G1072" s="21">
        <v>2014.0</v>
      </c>
      <c r="H1072" s="26">
        <v>42062.0</v>
      </c>
      <c r="I1072" s="21"/>
      <c r="J1072" s="21"/>
      <c r="K1072" s="21"/>
      <c r="L1072" s="21" t="str">
        <f>IF(ISNUMBER(VLOOKUP(A1072,EXCL,1,FALSE)),"Excluido",IF(ISNUMBER(VLOOKUP(A1072,POST,1,FALSE)),"PostAlerta",IF(ISNUMBER(VLOOKUP(A1072,PRE,1,FALSE)),"PreAlerta","")))</f>
        <v>PreAlerta</v>
      </c>
      <c r="M1072" s="21" t="str">
        <f>IF(ISNUMBER(A1072),(IF(ISNUMBER(VLOOKUP(A1072,KEYWORDS,1,FALSE)),"C/PalabrasClaves","S/PalabrasClaves")),"")</f>
        <v>S/PalabrasClaves</v>
      </c>
      <c r="N1072" s="21" t="str">
        <f t="shared" si="11"/>
        <v/>
      </c>
      <c r="O1072" s="21"/>
      <c r="P1072" s="21">
        <v>2014.0</v>
      </c>
      <c r="Q1072" s="21"/>
      <c r="R1072" s="21" t="str">
        <f>LEFT('2012-2022'!$P1072,4)</f>
        <v>2014</v>
      </c>
      <c r="S1072" s="21"/>
      <c r="T1072" s="21"/>
      <c r="U1072" s="21"/>
      <c r="V1072" s="21"/>
      <c r="W1072" s="27"/>
      <c r="X1072" s="27"/>
      <c r="Y1072" s="28"/>
    </row>
    <row r="1073" ht="15.75" customHeight="1">
      <c r="A1073" s="21">
        <v>2.5812385E7</v>
      </c>
      <c r="B1073" s="21" t="s">
        <v>6236</v>
      </c>
      <c r="C1073" s="21" t="s">
        <v>6237</v>
      </c>
      <c r="D1073" s="21" t="s">
        <v>6238</v>
      </c>
      <c r="E1073" s="21" t="s">
        <v>6239</v>
      </c>
      <c r="F1073" s="21" t="s">
        <v>6240</v>
      </c>
      <c r="G1073" s="21">
        <v>2014.0</v>
      </c>
      <c r="H1073" s="26">
        <v>42091.0</v>
      </c>
      <c r="I1073" s="21"/>
      <c r="J1073" s="21"/>
      <c r="K1073" s="21"/>
      <c r="L1073" s="21" t="str">
        <f>IF(ISNUMBER(VLOOKUP(A1073,EXCL,1,FALSE)),"Excluido",IF(ISNUMBER(VLOOKUP(A1073,POST,1,FALSE)),"PostAlerta",IF(ISNUMBER(VLOOKUP(A1073,PRE,1,FALSE)),"PreAlerta","")))</f>
        <v>PreAlerta</v>
      </c>
      <c r="M1073" s="21" t="str">
        <f>IF(ISNUMBER(A1073),(IF(ISNUMBER(VLOOKUP(A1073,KEYWORDS,1,FALSE)),"C/PalabrasClaves","S/PalabrasClaves")),"")</f>
        <v>S/PalabrasClaves</v>
      </c>
      <c r="N1073" s="21" t="str">
        <f t="shared" si="11"/>
        <v/>
      </c>
      <c r="O1073" s="21"/>
      <c r="P1073" s="21">
        <v>2014.0</v>
      </c>
      <c r="Q1073" s="21"/>
      <c r="R1073" s="21" t="str">
        <f>LEFT('2012-2022'!$P1073,4)</f>
        <v>2014</v>
      </c>
      <c r="S1073" s="21"/>
      <c r="T1073" s="21"/>
      <c r="U1073" s="21"/>
      <c r="V1073" s="21"/>
      <c r="W1073" s="27"/>
      <c r="X1073" s="27"/>
      <c r="Y1073" s="12"/>
    </row>
    <row r="1074" ht="15.75" customHeight="1">
      <c r="A1074" s="21">
        <v>2.4387674E7</v>
      </c>
      <c r="B1074" s="21" t="s">
        <v>6241</v>
      </c>
      <c r="C1074" s="21" t="s">
        <v>6242</v>
      </c>
      <c r="D1074" s="21" t="s">
        <v>6243</v>
      </c>
      <c r="E1074" s="21" t="s">
        <v>6244</v>
      </c>
      <c r="F1074" s="21" t="s">
        <v>332</v>
      </c>
      <c r="G1074" s="21">
        <v>2014.0</v>
      </c>
      <c r="H1074" s="26">
        <v>41646.0</v>
      </c>
      <c r="I1074" s="21" t="s">
        <v>6245</v>
      </c>
      <c r="J1074" s="21"/>
      <c r="K1074" s="21" t="s">
        <v>6246</v>
      </c>
      <c r="L1074" s="21" t="str">
        <f>IF(ISNUMBER(VLOOKUP(A1074,EXCL,1,FALSE)),"Excluido",IF(ISNUMBER(VLOOKUP(A1074,POST,1,FALSE)),"PostAlerta",IF(ISNUMBER(VLOOKUP(A1074,PRE,1,FALSE)),"PreAlerta","")))</f>
        <v>PreAlerta</v>
      </c>
      <c r="M1074" s="21" t="str">
        <f>IF(ISNUMBER(A1074),(IF(ISNUMBER(VLOOKUP(A1074,KEYWORDS,1,FALSE)),"C/PalabrasClaves","S/PalabrasClaves")),"")</f>
        <v>S/PalabrasClaves</v>
      </c>
      <c r="N1074" s="21" t="str">
        <f t="shared" si="11"/>
        <v/>
      </c>
      <c r="O1074" s="21"/>
      <c r="P1074" s="21" t="s">
        <v>6247</v>
      </c>
      <c r="Q1074" s="21"/>
      <c r="R1074" s="21" t="str">
        <f>LEFT('2012-2022'!$P1074,4)</f>
        <v>2014</v>
      </c>
      <c r="S1074" s="21" t="s">
        <v>39</v>
      </c>
      <c r="T1074" s="21"/>
      <c r="U1074" s="21"/>
      <c r="V1074" s="21"/>
      <c r="W1074" s="27"/>
      <c r="X1074" s="27"/>
      <c r="Y1074" s="28"/>
    </row>
    <row r="1075" ht="15.75" customHeight="1">
      <c r="A1075" s="21">
        <v>2.4361066E7</v>
      </c>
      <c r="B1075" s="21" t="s">
        <v>6248</v>
      </c>
      <c r="C1075" s="21" t="s">
        <v>6249</v>
      </c>
      <c r="D1075" s="21" t="s">
        <v>6250</v>
      </c>
      <c r="E1075" s="21" t="s">
        <v>6251</v>
      </c>
      <c r="F1075" s="21" t="s">
        <v>6252</v>
      </c>
      <c r="G1075" s="21">
        <v>2014.0</v>
      </c>
      <c r="H1075" s="26">
        <v>41632.0</v>
      </c>
      <c r="I1075" s="21" t="s">
        <v>6253</v>
      </c>
      <c r="J1075" s="21" t="s">
        <v>6254</v>
      </c>
      <c r="K1075" s="21" t="s">
        <v>6255</v>
      </c>
      <c r="L1075" s="21" t="str">
        <f>IF(ISNUMBER(VLOOKUP(A1075,EXCL,1,FALSE)),"Excluido",IF(ISNUMBER(VLOOKUP(A1075,POST,1,FALSE)),"PostAlerta",IF(ISNUMBER(VLOOKUP(A1075,PRE,1,FALSE)),"PreAlerta","")))</f>
        <v>PreAlerta</v>
      </c>
      <c r="M1075" s="21" t="str">
        <f>IF(ISNUMBER(A1075),(IF(ISNUMBER(VLOOKUP(A1075,KEYWORDS,1,FALSE)),"C/PalabrasClaves","S/PalabrasClaves")),"")</f>
        <v>S/PalabrasClaves</v>
      </c>
      <c r="N1075" s="21" t="str">
        <f t="shared" si="11"/>
        <v/>
      </c>
      <c r="O1075" s="21"/>
      <c r="P1075" s="21" t="s">
        <v>6256</v>
      </c>
      <c r="Q1075" s="21"/>
      <c r="R1075" s="21" t="str">
        <f>LEFT('2012-2022'!$P1075,4)</f>
        <v>2014</v>
      </c>
      <c r="S1075" s="21" t="s">
        <v>39</v>
      </c>
      <c r="T1075" s="21"/>
      <c r="U1075" s="21"/>
      <c r="V1075" s="21"/>
      <c r="W1075" s="27"/>
      <c r="X1075" s="27"/>
      <c r="Y1075" s="12"/>
    </row>
    <row r="1076" ht="15.75" customHeight="1">
      <c r="A1076" s="21">
        <v>2.4401487E7</v>
      </c>
      <c r="B1076" s="21" t="s">
        <v>6257</v>
      </c>
      <c r="C1076" s="21" t="s">
        <v>6258</v>
      </c>
      <c r="D1076" s="21" t="s">
        <v>6259</v>
      </c>
      <c r="E1076" s="21" t="s">
        <v>6260</v>
      </c>
      <c r="F1076" s="21" t="s">
        <v>332</v>
      </c>
      <c r="G1076" s="21">
        <v>2014.0</v>
      </c>
      <c r="H1076" s="26">
        <v>41649.0</v>
      </c>
      <c r="I1076" s="21" t="s">
        <v>6261</v>
      </c>
      <c r="J1076" s="21"/>
      <c r="K1076" s="21" t="s">
        <v>6262</v>
      </c>
      <c r="L1076" s="21" t="str">
        <f>IF(ISNUMBER(VLOOKUP(A1076,EXCL,1,FALSE)),"Excluido",IF(ISNUMBER(VLOOKUP(A1076,POST,1,FALSE)),"PostAlerta",IF(ISNUMBER(VLOOKUP(A1076,PRE,1,FALSE)),"PreAlerta","")))</f>
        <v>PreAlerta</v>
      </c>
      <c r="M1076" s="21" t="str">
        <f>IF(ISNUMBER(A1076),(IF(ISNUMBER(VLOOKUP(A1076,KEYWORDS,1,FALSE)),"C/PalabrasClaves","S/PalabrasClaves")),"")</f>
        <v>S/PalabrasClaves</v>
      </c>
      <c r="N1076" s="21" t="str">
        <f t="shared" si="11"/>
        <v/>
      </c>
      <c r="O1076" s="21"/>
      <c r="P1076" s="21" t="s">
        <v>6263</v>
      </c>
      <c r="Q1076" s="21"/>
      <c r="R1076" s="21" t="str">
        <f>LEFT('2012-2022'!$P1076,4)</f>
        <v>2014</v>
      </c>
      <c r="S1076" s="21" t="s">
        <v>39</v>
      </c>
      <c r="T1076" s="21"/>
      <c r="U1076" s="21"/>
      <c r="V1076" s="21"/>
      <c r="W1076" s="27"/>
      <c r="X1076" s="27"/>
      <c r="Y1076" s="28"/>
    </row>
    <row r="1077" ht="15.75" customHeight="1">
      <c r="A1077" s="21">
        <v>2.4403381E7</v>
      </c>
      <c r="B1077" s="21" t="s">
        <v>6264</v>
      </c>
      <c r="C1077" s="21" t="s">
        <v>6265</v>
      </c>
      <c r="D1077" s="21" t="s">
        <v>6266</v>
      </c>
      <c r="E1077" s="21" t="s">
        <v>6267</v>
      </c>
      <c r="F1077" s="21" t="s">
        <v>869</v>
      </c>
      <c r="G1077" s="21">
        <v>2014.0</v>
      </c>
      <c r="H1077" s="26">
        <v>41649.0</v>
      </c>
      <c r="I1077" s="21" t="s">
        <v>6268</v>
      </c>
      <c r="J1077" s="21"/>
      <c r="K1077" s="21" t="s">
        <v>6269</v>
      </c>
      <c r="L1077" s="21" t="str">
        <f>IF(ISNUMBER(VLOOKUP(A1077,EXCL,1,FALSE)),"Excluido",IF(ISNUMBER(VLOOKUP(A1077,POST,1,FALSE)),"PostAlerta",IF(ISNUMBER(VLOOKUP(A1077,PRE,1,FALSE)),"PreAlerta","")))</f>
        <v>PreAlerta</v>
      </c>
      <c r="M1077" s="21" t="str">
        <f>IF(ISNUMBER(A1077),(IF(ISNUMBER(VLOOKUP(A1077,KEYWORDS,1,FALSE)),"C/PalabrasClaves","S/PalabrasClaves")),"")</f>
        <v>S/PalabrasClaves</v>
      </c>
      <c r="N1077" s="21" t="str">
        <f t="shared" si="11"/>
        <v/>
      </c>
      <c r="O1077" s="21"/>
      <c r="P1077" s="21" t="s">
        <v>6263</v>
      </c>
      <c r="Q1077" s="21"/>
      <c r="R1077" s="21" t="str">
        <f>LEFT('2012-2022'!$P1077,4)</f>
        <v>2014</v>
      </c>
      <c r="S1077" s="21" t="s">
        <v>39</v>
      </c>
      <c r="T1077" s="21"/>
      <c r="U1077" s="21"/>
      <c r="V1077" s="21"/>
      <c r="W1077" s="27"/>
      <c r="X1077" s="27"/>
      <c r="Y1077" s="12"/>
    </row>
    <row r="1078" ht="15.75" customHeight="1">
      <c r="A1078" s="21">
        <v>2.4596555E7</v>
      </c>
      <c r="B1078" s="21" t="s">
        <v>6270</v>
      </c>
      <c r="C1078" s="21" t="s">
        <v>6271</v>
      </c>
      <c r="D1078" s="21" t="s">
        <v>6272</v>
      </c>
      <c r="E1078" s="21" t="s">
        <v>6273</v>
      </c>
      <c r="F1078" s="21" t="s">
        <v>6274</v>
      </c>
      <c r="G1078" s="21">
        <v>2014.0</v>
      </c>
      <c r="H1078" s="26">
        <v>41704.0</v>
      </c>
      <c r="I1078" s="21" t="s">
        <v>6275</v>
      </c>
      <c r="J1078" s="21"/>
      <c r="K1078" s="21" t="s">
        <v>6276</v>
      </c>
      <c r="L1078" s="21" t="str">
        <f>IF(ISNUMBER(VLOOKUP(A1078,EXCL,1,FALSE)),"Excluido",IF(ISNUMBER(VLOOKUP(A1078,POST,1,FALSE)),"PostAlerta",IF(ISNUMBER(VLOOKUP(A1078,PRE,1,FALSE)),"PreAlerta","")))</f>
        <v>PreAlerta</v>
      </c>
      <c r="M1078" s="21" t="str">
        <f>IF(ISNUMBER(A1078),(IF(ISNUMBER(VLOOKUP(A1078,KEYWORDS,1,FALSE)),"C/PalabrasClaves","S/PalabrasClaves")),"")</f>
        <v>S/PalabrasClaves</v>
      </c>
      <c r="N1078" s="21" t="str">
        <f t="shared" si="11"/>
        <v/>
      </c>
      <c r="O1078" s="21"/>
      <c r="P1078" s="21" t="s">
        <v>6277</v>
      </c>
      <c r="Q1078" s="21"/>
      <c r="R1078" s="21" t="str">
        <f>LEFT('2012-2022'!$P1078,4)</f>
        <v>2014</v>
      </c>
      <c r="S1078" s="21" t="s">
        <v>39</v>
      </c>
      <c r="T1078" s="21"/>
      <c r="U1078" s="21"/>
      <c r="V1078" s="21"/>
      <c r="W1078" s="27"/>
      <c r="X1078" s="27"/>
      <c r="Y1078" s="28"/>
    </row>
    <row r="1079" ht="15.75" customHeight="1">
      <c r="A1079" s="21">
        <v>2.5364572E7</v>
      </c>
      <c r="B1079" s="21" t="s">
        <v>6278</v>
      </c>
      <c r="C1079" s="21" t="s">
        <v>6279</v>
      </c>
      <c r="D1079" s="21" t="s">
        <v>6280</v>
      </c>
      <c r="E1079" s="21" t="s">
        <v>2233</v>
      </c>
      <c r="F1079" s="21" t="s">
        <v>5636</v>
      </c>
      <c r="G1079" s="21">
        <v>2014.0</v>
      </c>
      <c r="H1079" s="26">
        <v>41947.0</v>
      </c>
      <c r="I1079" s="21" t="s">
        <v>6281</v>
      </c>
      <c r="J1079" s="21" t="s">
        <v>6282</v>
      </c>
      <c r="K1079" s="21" t="s">
        <v>6283</v>
      </c>
      <c r="L1079" s="21" t="str">
        <f>IF(ISNUMBER(VLOOKUP(A1079,EXCL,1,FALSE)),"Excluido",IF(ISNUMBER(VLOOKUP(A1079,POST,1,FALSE)),"PostAlerta",IF(ISNUMBER(VLOOKUP(A1079,PRE,1,FALSE)),"PreAlerta","")))</f>
        <v>PreAlerta</v>
      </c>
      <c r="M1079" s="21" t="str">
        <f>IF(ISNUMBER(A1079),(IF(ISNUMBER(VLOOKUP(A1079,KEYWORDS,1,FALSE)),"C/PalabrasClaves","S/PalabrasClaves")),"")</f>
        <v>S/PalabrasClaves</v>
      </c>
      <c r="N1079" s="21" t="str">
        <f t="shared" si="11"/>
        <v/>
      </c>
      <c r="O1079" s="21"/>
      <c r="P1079" s="21" t="s">
        <v>6277</v>
      </c>
      <c r="Q1079" s="21"/>
      <c r="R1079" s="21" t="str">
        <f>LEFT('2012-2022'!$P1079,4)</f>
        <v>2014</v>
      </c>
      <c r="S1079" s="21" t="s">
        <v>39</v>
      </c>
      <c r="T1079" s="21"/>
      <c r="U1079" s="21"/>
      <c r="V1079" s="21"/>
      <c r="W1079" s="27"/>
      <c r="X1079" s="27"/>
      <c r="Y1079" s="12"/>
    </row>
    <row r="1080" ht="15.75" customHeight="1">
      <c r="A1080" s="21">
        <v>2.5373153E7</v>
      </c>
      <c r="B1080" s="21" t="s">
        <v>6284</v>
      </c>
      <c r="C1080" s="21" t="s">
        <v>6285</v>
      </c>
      <c r="D1080" s="21" t="s">
        <v>6286</v>
      </c>
      <c r="E1080" s="21" t="s">
        <v>6287</v>
      </c>
      <c r="F1080" s="21" t="s">
        <v>6206</v>
      </c>
      <c r="G1080" s="21">
        <v>2014.0</v>
      </c>
      <c r="H1080" s="26">
        <v>41949.0</v>
      </c>
      <c r="I1080" s="21" t="s">
        <v>6288</v>
      </c>
      <c r="J1080" s="21"/>
      <c r="K1080" s="21" t="s">
        <v>6289</v>
      </c>
      <c r="L1080" s="21" t="str">
        <f>IF(ISNUMBER(VLOOKUP(A1080,EXCL,1,FALSE)),"Excluido",IF(ISNUMBER(VLOOKUP(A1080,POST,1,FALSE)),"PostAlerta",IF(ISNUMBER(VLOOKUP(A1080,PRE,1,FALSE)),"PreAlerta","")))</f>
        <v>PreAlerta</v>
      </c>
      <c r="M1080" s="21" t="str">
        <f>IF(ISNUMBER(A1080),(IF(ISNUMBER(VLOOKUP(A1080,KEYWORDS,1,FALSE)),"C/PalabrasClaves","S/PalabrasClaves")),"")</f>
        <v>S/PalabrasClaves</v>
      </c>
      <c r="N1080" s="21" t="str">
        <f t="shared" si="11"/>
        <v/>
      </c>
      <c r="O1080" s="21"/>
      <c r="P1080" s="21" t="s">
        <v>6277</v>
      </c>
      <c r="Q1080" s="21"/>
      <c r="R1080" s="21" t="str">
        <f>LEFT('2012-2022'!$P1080,4)</f>
        <v>2014</v>
      </c>
      <c r="S1080" s="21" t="s">
        <v>39</v>
      </c>
      <c r="T1080" s="21"/>
      <c r="U1080" s="21"/>
      <c r="V1080" s="21"/>
      <c r="W1080" s="27"/>
      <c r="X1080" s="27"/>
      <c r="Y1080" s="28"/>
    </row>
    <row r="1081" ht="15.75" customHeight="1">
      <c r="A1081" s="21">
        <v>2.4443332E7</v>
      </c>
      <c r="B1081" s="21" t="s">
        <v>6290</v>
      </c>
      <c r="C1081" s="21" t="s">
        <v>6291</v>
      </c>
      <c r="D1081" s="21" t="s">
        <v>6292</v>
      </c>
      <c r="E1081" s="21" t="s">
        <v>6293</v>
      </c>
      <c r="F1081" s="21" t="s">
        <v>869</v>
      </c>
      <c r="G1081" s="21">
        <v>2014.0</v>
      </c>
      <c r="H1081" s="26">
        <v>41660.0</v>
      </c>
      <c r="I1081" s="21" t="s">
        <v>6294</v>
      </c>
      <c r="J1081" s="21"/>
      <c r="K1081" s="21" t="s">
        <v>6295</v>
      </c>
      <c r="L1081" s="21" t="str">
        <f>IF(ISNUMBER(VLOOKUP(A1081,EXCL,1,FALSE)),"Excluido",IF(ISNUMBER(VLOOKUP(A1081,POST,1,FALSE)),"PostAlerta",IF(ISNUMBER(VLOOKUP(A1081,PRE,1,FALSE)),"PreAlerta","")))</f>
        <v>PreAlerta</v>
      </c>
      <c r="M1081" s="21" t="str">
        <f>IF(ISNUMBER(A1081),(IF(ISNUMBER(VLOOKUP(A1081,KEYWORDS,1,FALSE)),"C/PalabrasClaves","S/PalabrasClaves")),"")</f>
        <v>C/PalabrasClaves</v>
      </c>
      <c r="N1081" s="21" t="str">
        <f t="shared" si="11"/>
        <v/>
      </c>
      <c r="O1081" s="21"/>
      <c r="P1081" s="21" t="s">
        <v>6296</v>
      </c>
      <c r="Q1081" s="21"/>
      <c r="R1081" s="21" t="str">
        <f>LEFT('2012-2022'!$P1081,4)</f>
        <v>2014</v>
      </c>
      <c r="S1081" s="21" t="s">
        <v>39</v>
      </c>
      <c r="T1081" s="21"/>
      <c r="U1081" s="21"/>
      <c r="V1081" s="21"/>
      <c r="W1081" s="27"/>
      <c r="X1081" s="27"/>
      <c r="Y1081" s="12"/>
    </row>
    <row r="1082" ht="15.75" customHeight="1">
      <c r="A1082" s="21">
        <v>2.4466066E7</v>
      </c>
      <c r="B1082" s="21" t="s">
        <v>6297</v>
      </c>
      <c r="C1082" s="21" t="s">
        <v>6298</v>
      </c>
      <c r="D1082" s="21" t="s">
        <v>6299</v>
      </c>
      <c r="E1082" s="21" t="s">
        <v>6300</v>
      </c>
      <c r="F1082" s="21" t="s">
        <v>2831</v>
      </c>
      <c r="G1082" s="21">
        <v>2014.0</v>
      </c>
      <c r="H1082" s="26">
        <v>41667.0</v>
      </c>
      <c r="I1082" s="21" t="s">
        <v>6301</v>
      </c>
      <c r="J1082" s="21"/>
      <c r="K1082" s="21" t="s">
        <v>6302</v>
      </c>
      <c r="L1082" s="21" t="str">
        <f>IF(ISNUMBER(VLOOKUP(A1082,EXCL,1,FALSE)),"Excluido",IF(ISNUMBER(VLOOKUP(A1082,POST,1,FALSE)),"PostAlerta",IF(ISNUMBER(VLOOKUP(A1082,PRE,1,FALSE)),"PreAlerta","")))</f>
        <v>PreAlerta</v>
      </c>
      <c r="M1082" s="21" t="str">
        <f>IF(ISNUMBER(A1082),(IF(ISNUMBER(VLOOKUP(A1082,KEYWORDS,1,FALSE)),"C/PalabrasClaves","S/PalabrasClaves")),"")</f>
        <v>S/PalabrasClaves</v>
      </c>
      <c r="N1082" s="21" t="str">
        <f t="shared" si="11"/>
        <v/>
      </c>
      <c r="O1082" s="21"/>
      <c r="P1082" s="21" t="s">
        <v>6296</v>
      </c>
      <c r="Q1082" s="21"/>
      <c r="R1082" s="21" t="str">
        <f>LEFT('2012-2022'!$P1082,4)</f>
        <v>2014</v>
      </c>
      <c r="S1082" s="21" t="s">
        <v>39</v>
      </c>
      <c r="T1082" s="21"/>
      <c r="U1082" s="21"/>
      <c r="V1082" s="21"/>
      <c r="W1082" s="27"/>
      <c r="X1082" s="27"/>
      <c r="Y1082" s="28"/>
    </row>
    <row r="1083" ht="15.75" customHeight="1">
      <c r="A1083" s="21">
        <v>2.4450836E7</v>
      </c>
      <c r="B1083" s="21" t="s">
        <v>6303</v>
      </c>
      <c r="C1083" s="21" t="s">
        <v>6304</v>
      </c>
      <c r="D1083" s="21" t="s">
        <v>6305</v>
      </c>
      <c r="E1083" s="21" t="s">
        <v>6306</v>
      </c>
      <c r="F1083" s="21" t="s">
        <v>332</v>
      </c>
      <c r="G1083" s="21">
        <v>2014.0</v>
      </c>
      <c r="H1083" s="26">
        <v>41663.0</v>
      </c>
      <c r="I1083" s="21" t="s">
        <v>6307</v>
      </c>
      <c r="J1083" s="21"/>
      <c r="K1083" s="21" t="s">
        <v>6308</v>
      </c>
      <c r="L1083" s="21" t="str">
        <f>IF(ISNUMBER(VLOOKUP(A1083,EXCL,1,FALSE)),"Excluido",IF(ISNUMBER(VLOOKUP(A1083,POST,1,FALSE)),"PostAlerta",IF(ISNUMBER(VLOOKUP(A1083,PRE,1,FALSE)),"PreAlerta","")))</f>
        <v>PreAlerta</v>
      </c>
      <c r="M1083" s="21" t="str">
        <f>IF(ISNUMBER(A1083),(IF(ISNUMBER(VLOOKUP(A1083,KEYWORDS,1,FALSE)),"C/PalabrasClaves","S/PalabrasClaves")),"")</f>
        <v>S/PalabrasClaves</v>
      </c>
      <c r="N1083" s="21" t="str">
        <f t="shared" si="11"/>
        <v/>
      </c>
      <c r="O1083" s="21"/>
      <c r="P1083" s="21" t="s">
        <v>6309</v>
      </c>
      <c r="Q1083" s="21"/>
      <c r="R1083" s="21" t="str">
        <f>LEFT('2012-2022'!$P1083,4)</f>
        <v>2014</v>
      </c>
      <c r="S1083" s="21" t="s">
        <v>39</v>
      </c>
      <c r="T1083" s="21"/>
      <c r="U1083" s="21"/>
      <c r="V1083" s="21"/>
      <c r="W1083" s="27"/>
      <c r="X1083" s="27"/>
      <c r="Y1083" s="12"/>
    </row>
    <row r="1084" ht="15.75" customHeight="1">
      <c r="A1084" s="21">
        <v>2.4465416E7</v>
      </c>
      <c r="B1084" s="21" t="s">
        <v>6310</v>
      </c>
      <c r="C1084" s="21" t="s">
        <v>6311</v>
      </c>
      <c r="D1084" s="21" t="s">
        <v>6312</v>
      </c>
      <c r="E1084" s="21" t="s">
        <v>6313</v>
      </c>
      <c r="F1084" s="21" t="s">
        <v>2831</v>
      </c>
      <c r="G1084" s="21">
        <v>2014.0</v>
      </c>
      <c r="H1084" s="26">
        <v>41667.0</v>
      </c>
      <c r="I1084" s="21" t="s">
        <v>6314</v>
      </c>
      <c r="J1084" s="21"/>
      <c r="K1084" s="21" t="s">
        <v>6315</v>
      </c>
      <c r="L1084" s="21" t="str">
        <f>IF(ISNUMBER(VLOOKUP(A1084,EXCL,1,FALSE)),"Excluido",IF(ISNUMBER(VLOOKUP(A1084,POST,1,FALSE)),"PostAlerta",IF(ISNUMBER(VLOOKUP(A1084,PRE,1,FALSE)),"PreAlerta","")))</f>
        <v>PreAlerta</v>
      </c>
      <c r="M1084" s="21" t="str">
        <f>IF(ISNUMBER(A1084),(IF(ISNUMBER(VLOOKUP(A1084,KEYWORDS,1,FALSE)),"C/PalabrasClaves","S/PalabrasClaves")),"")</f>
        <v>S/PalabrasClaves</v>
      </c>
      <c r="N1084" s="21" t="str">
        <f t="shared" si="11"/>
        <v/>
      </c>
      <c r="O1084" s="21"/>
      <c r="P1084" s="21" t="s">
        <v>6309</v>
      </c>
      <c r="Q1084" s="21"/>
      <c r="R1084" s="21" t="str">
        <f>LEFT('2012-2022'!$P1084,4)</f>
        <v>2014</v>
      </c>
      <c r="S1084" s="21" t="s">
        <v>39</v>
      </c>
      <c r="T1084" s="21"/>
      <c r="U1084" s="21"/>
      <c r="V1084" s="21"/>
      <c r="W1084" s="27"/>
      <c r="X1084" s="27"/>
      <c r="Y1084" s="28"/>
    </row>
    <row r="1085" ht="15.75" customHeight="1">
      <c r="A1085" s="21">
        <v>2.4498445E7</v>
      </c>
      <c r="B1085" s="21" t="s">
        <v>6316</v>
      </c>
      <c r="C1085" s="21" t="s">
        <v>6317</v>
      </c>
      <c r="D1085" s="21" t="s">
        <v>6318</v>
      </c>
      <c r="E1085" s="21" t="s">
        <v>6319</v>
      </c>
      <c r="F1085" s="21" t="s">
        <v>2810</v>
      </c>
      <c r="G1085" s="21">
        <v>2014.0</v>
      </c>
      <c r="H1085" s="26">
        <v>41676.0</v>
      </c>
      <c r="I1085" s="21" t="s">
        <v>6320</v>
      </c>
      <c r="J1085" s="21"/>
      <c r="K1085" s="21" t="s">
        <v>6321</v>
      </c>
      <c r="L1085" s="21" t="str">
        <f>IF(ISNUMBER(VLOOKUP(A1085,EXCL,1,FALSE)),"Excluido",IF(ISNUMBER(VLOOKUP(A1085,POST,1,FALSE)),"PostAlerta",IF(ISNUMBER(VLOOKUP(A1085,PRE,1,FALSE)),"PreAlerta","")))</f>
        <v>PreAlerta</v>
      </c>
      <c r="M1085" s="21" t="str">
        <f>IF(ISNUMBER(A1085),(IF(ISNUMBER(VLOOKUP(A1085,KEYWORDS,1,FALSE)),"C/PalabrasClaves","S/PalabrasClaves")),"")</f>
        <v>S/PalabrasClaves</v>
      </c>
      <c r="N1085" s="21" t="str">
        <f t="shared" si="11"/>
        <v/>
      </c>
      <c r="O1085" s="21"/>
      <c r="P1085" s="21" t="s">
        <v>6322</v>
      </c>
      <c r="Q1085" s="21"/>
      <c r="R1085" s="21" t="str">
        <f>LEFT('2012-2022'!$P1085,4)</f>
        <v>2014</v>
      </c>
      <c r="S1085" s="21" t="s">
        <v>39</v>
      </c>
      <c r="T1085" s="21"/>
      <c r="U1085" s="21"/>
      <c r="V1085" s="21"/>
      <c r="W1085" s="27"/>
      <c r="X1085" s="27"/>
      <c r="Y1085" s="12"/>
    </row>
    <row r="1086" ht="15.75" customHeight="1">
      <c r="A1086" s="21">
        <v>2.4315693E7</v>
      </c>
      <c r="B1086" s="21" t="s">
        <v>6323</v>
      </c>
      <c r="C1086" s="21" t="s">
        <v>6324</v>
      </c>
      <c r="D1086" s="21" t="s">
        <v>6325</v>
      </c>
      <c r="E1086" s="21" t="s">
        <v>6326</v>
      </c>
      <c r="F1086" s="21" t="s">
        <v>842</v>
      </c>
      <c r="G1086" s="21">
        <v>2014.0</v>
      </c>
      <c r="H1086" s="26">
        <v>41618.0</v>
      </c>
      <c r="I1086" s="21"/>
      <c r="J1086" s="21"/>
      <c r="K1086" s="21" t="s">
        <v>6327</v>
      </c>
      <c r="L1086" s="21" t="str">
        <f>IF(ISNUMBER(VLOOKUP(A1086,EXCL,1,FALSE)),"Excluido",IF(ISNUMBER(VLOOKUP(A1086,POST,1,FALSE)),"PostAlerta",IF(ISNUMBER(VLOOKUP(A1086,PRE,1,FALSE)),"PreAlerta","")))</f>
        <v>PreAlerta</v>
      </c>
      <c r="M1086" s="21" t="str">
        <f>IF(ISNUMBER(A1086),(IF(ISNUMBER(VLOOKUP(A1086,KEYWORDS,1,FALSE)),"C/PalabrasClaves","S/PalabrasClaves")),"")</f>
        <v>S/PalabrasClaves</v>
      </c>
      <c r="N1086" s="21" t="str">
        <f t="shared" si="11"/>
        <v/>
      </c>
      <c r="O1086" s="21"/>
      <c r="P1086" s="21" t="s">
        <v>6328</v>
      </c>
      <c r="Q1086" s="21"/>
      <c r="R1086" s="21" t="str">
        <f>LEFT('2012-2022'!$P1086,4)</f>
        <v>2014</v>
      </c>
      <c r="S1086" s="21" t="s">
        <v>39</v>
      </c>
      <c r="T1086" s="21"/>
      <c r="U1086" s="21"/>
      <c r="V1086" s="21"/>
      <c r="W1086" s="27"/>
      <c r="X1086" s="27"/>
      <c r="Y1086" s="28"/>
    </row>
    <row r="1087" ht="15.75" customHeight="1">
      <c r="A1087" s="21">
        <v>2.4378068E7</v>
      </c>
      <c r="B1087" s="21" t="s">
        <v>6329</v>
      </c>
      <c r="C1087" s="21" t="s">
        <v>6330</v>
      </c>
      <c r="D1087" s="21" t="s">
        <v>6331</v>
      </c>
      <c r="E1087" s="21" t="s">
        <v>5978</v>
      </c>
      <c r="F1087" s="21" t="s">
        <v>354</v>
      </c>
      <c r="G1087" s="21">
        <v>2014.0</v>
      </c>
      <c r="H1087" s="26">
        <v>41640.0</v>
      </c>
      <c r="I1087" s="21"/>
      <c r="J1087" s="21"/>
      <c r="K1087" s="21" t="s">
        <v>6332</v>
      </c>
      <c r="L1087" s="21" t="str">
        <f>IF(ISNUMBER(VLOOKUP(A1087,EXCL,1,FALSE)),"Excluido",IF(ISNUMBER(VLOOKUP(A1087,POST,1,FALSE)),"PostAlerta",IF(ISNUMBER(VLOOKUP(A1087,PRE,1,FALSE)),"PreAlerta","")))</f>
        <v>PreAlerta</v>
      </c>
      <c r="M1087" s="21" t="str">
        <f>IF(ISNUMBER(A1087),(IF(ISNUMBER(VLOOKUP(A1087,KEYWORDS,1,FALSE)),"C/PalabrasClaves","S/PalabrasClaves")),"")</f>
        <v>C/PalabrasClaves</v>
      </c>
      <c r="N1087" s="21" t="str">
        <f t="shared" si="11"/>
        <v/>
      </c>
      <c r="O1087" s="21"/>
      <c r="P1087" s="21" t="s">
        <v>6328</v>
      </c>
      <c r="Q1087" s="21"/>
      <c r="R1087" s="21" t="str">
        <f>LEFT('2012-2022'!$P1087,4)</f>
        <v>2014</v>
      </c>
      <c r="S1087" s="21" t="s">
        <v>39</v>
      </c>
      <c r="T1087" s="21"/>
      <c r="U1087" s="21"/>
      <c r="V1087" s="21"/>
      <c r="W1087" s="27"/>
      <c r="X1087" s="27"/>
      <c r="Y1087" s="12"/>
    </row>
    <row r="1088" ht="15.75" customHeight="1">
      <c r="A1088" s="21">
        <v>2.4484637E7</v>
      </c>
      <c r="B1088" s="21" t="s">
        <v>6333</v>
      </c>
      <c r="C1088" s="21" t="s">
        <v>6334</v>
      </c>
      <c r="D1088" s="21" t="s">
        <v>6335</v>
      </c>
      <c r="E1088" s="21" t="s">
        <v>1318</v>
      </c>
      <c r="F1088" s="21" t="s">
        <v>332</v>
      </c>
      <c r="G1088" s="21">
        <v>2014.0</v>
      </c>
      <c r="H1088" s="26">
        <v>41674.0</v>
      </c>
      <c r="I1088" s="21" t="s">
        <v>6336</v>
      </c>
      <c r="J1088" s="21"/>
      <c r="K1088" s="21" t="s">
        <v>6337</v>
      </c>
      <c r="L1088" s="21" t="str">
        <f>IF(ISNUMBER(VLOOKUP(A1088,EXCL,1,FALSE)),"Excluido",IF(ISNUMBER(VLOOKUP(A1088,POST,1,FALSE)),"PostAlerta",IF(ISNUMBER(VLOOKUP(A1088,PRE,1,FALSE)),"PreAlerta","")))</f>
        <v>PreAlerta</v>
      </c>
      <c r="M1088" s="21" t="str">
        <f>IF(ISNUMBER(A1088),(IF(ISNUMBER(VLOOKUP(A1088,KEYWORDS,1,FALSE)),"C/PalabrasClaves","S/PalabrasClaves")),"")</f>
        <v>S/PalabrasClaves</v>
      </c>
      <c r="N1088" s="21" t="str">
        <f t="shared" si="11"/>
        <v/>
      </c>
      <c r="O1088" s="21"/>
      <c r="P1088" s="21" t="s">
        <v>6328</v>
      </c>
      <c r="Q1088" s="21"/>
      <c r="R1088" s="21" t="str">
        <f>LEFT('2012-2022'!$P1088,4)</f>
        <v>2014</v>
      </c>
      <c r="S1088" s="21" t="s">
        <v>39</v>
      </c>
      <c r="T1088" s="21"/>
      <c r="U1088" s="21"/>
      <c r="V1088" s="21"/>
      <c r="W1088" s="27"/>
      <c r="X1088" s="27"/>
      <c r="Y1088" s="28"/>
    </row>
    <row r="1089" ht="15.75" customHeight="1">
      <c r="A1089" s="21">
        <v>2.4498078E7</v>
      </c>
      <c r="B1089" s="21" t="s">
        <v>6338</v>
      </c>
      <c r="C1089" s="21" t="s">
        <v>6339</v>
      </c>
      <c r="D1089" s="21" t="s">
        <v>6340</v>
      </c>
      <c r="E1089" s="21" t="s">
        <v>6341</v>
      </c>
      <c r="F1089" s="21" t="s">
        <v>2831</v>
      </c>
      <c r="G1089" s="21">
        <v>2014.0</v>
      </c>
      <c r="H1089" s="26">
        <v>41676.0</v>
      </c>
      <c r="I1089" s="21" t="s">
        <v>6342</v>
      </c>
      <c r="J1089" s="21"/>
      <c r="K1089" s="21" t="s">
        <v>6343</v>
      </c>
      <c r="L1089" s="21" t="str">
        <f>IF(ISNUMBER(VLOOKUP(A1089,EXCL,1,FALSE)),"Excluido",IF(ISNUMBER(VLOOKUP(A1089,POST,1,FALSE)),"PostAlerta",IF(ISNUMBER(VLOOKUP(A1089,PRE,1,FALSE)),"PreAlerta","")))</f>
        <v>PreAlerta</v>
      </c>
      <c r="M1089" s="21" t="str">
        <f>IF(ISNUMBER(A1089),(IF(ISNUMBER(VLOOKUP(A1089,KEYWORDS,1,FALSE)),"C/PalabrasClaves","S/PalabrasClaves")),"")</f>
        <v>S/PalabrasClaves</v>
      </c>
      <c r="N1089" s="21" t="str">
        <f t="shared" si="11"/>
        <v/>
      </c>
      <c r="O1089" s="21"/>
      <c r="P1089" s="21" t="s">
        <v>6328</v>
      </c>
      <c r="Q1089" s="21"/>
      <c r="R1089" s="21" t="str">
        <f>LEFT('2012-2022'!$P1089,4)</f>
        <v>2014</v>
      </c>
      <c r="S1089" s="21" t="s">
        <v>39</v>
      </c>
      <c r="T1089" s="21"/>
      <c r="U1089" s="21"/>
      <c r="V1089" s="21"/>
      <c r="W1089" s="27"/>
      <c r="X1089" s="27"/>
      <c r="Y1089" s="12"/>
    </row>
    <row r="1090" ht="15.75" customHeight="1">
      <c r="A1090" s="21">
        <v>2.1664598E7</v>
      </c>
      <c r="B1090" s="21" t="s">
        <v>6344</v>
      </c>
      <c r="C1090" s="21" t="s">
        <v>6345</v>
      </c>
      <c r="D1090" s="21" t="s">
        <v>6346</v>
      </c>
      <c r="E1090" s="21" t="s">
        <v>6347</v>
      </c>
      <c r="F1090" s="21" t="s">
        <v>6348</v>
      </c>
      <c r="G1090" s="21">
        <v>2014.0</v>
      </c>
      <c r="H1090" s="26">
        <v>40708.0</v>
      </c>
      <c r="I1090" s="21"/>
      <c r="J1090" s="21"/>
      <c r="K1090" s="21" t="s">
        <v>6349</v>
      </c>
      <c r="L1090" s="21" t="str">
        <f>IF(ISNUMBER(VLOOKUP(A1090,EXCL,1,FALSE)),"Excluido",IF(ISNUMBER(VLOOKUP(A1090,POST,1,FALSE)),"PostAlerta",IF(ISNUMBER(VLOOKUP(A1090,PRE,1,FALSE)),"PreAlerta","")))</f>
        <v>PreAlerta</v>
      </c>
      <c r="M1090" s="21" t="str">
        <f>IF(ISNUMBER(A1090),(IF(ISNUMBER(VLOOKUP(A1090,KEYWORDS,1,FALSE)),"C/PalabrasClaves","S/PalabrasClaves")),"")</f>
        <v>S/PalabrasClaves</v>
      </c>
      <c r="N1090" s="21" t="str">
        <f t="shared" si="11"/>
        <v/>
      </c>
      <c r="O1090" s="21"/>
      <c r="P1090" s="21" t="s">
        <v>6350</v>
      </c>
      <c r="Q1090" s="21"/>
      <c r="R1090" s="21" t="str">
        <f>LEFT('2012-2022'!$P1090,4)</f>
        <v>2014</v>
      </c>
      <c r="S1090" s="21" t="s">
        <v>43</v>
      </c>
      <c r="T1090" s="21"/>
      <c r="U1090" s="21"/>
      <c r="V1090" s="21"/>
      <c r="W1090" s="27"/>
      <c r="X1090" s="27"/>
      <c r="Y1090" s="28"/>
    </row>
    <row r="1091" ht="15.75" customHeight="1">
      <c r="A1091" s="21">
        <v>2.3611429E7</v>
      </c>
      <c r="B1091" s="21" t="s">
        <v>6351</v>
      </c>
      <c r="C1091" s="21" t="s">
        <v>6352</v>
      </c>
      <c r="D1091" s="21" t="s">
        <v>6353</v>
      </c>
      <c r="E1091" s="21" t="s">
        <v>6354</v>
      </c>
      <c r="F1091" s="21" t="s">
        <v>6355</v>
      </c>
      <c r="G1091" s="21">
        <v>2014.0</v>
      </c>
      <c r="H1091" s="26">
        <v>41389.0</v>
      </c>
      <c r="I1091" s="21" t="s">
        <v>6356</v>
      </c>
      <c r="J1091" s="21"/>
      <c r="K1091" s="21" t="s">
        <v>6357</v>
      </c>
      <c r="L1091" s="21" t="str">
        <f>IF(ISNUMBER(VLOOKUP(A1091,EXCL,1,FALSE)),"Excluido",IF(ISNUMBER(VLOOKUP(A1091,POST,1,FALSE)),"PostAlerta",IF(ISNUMBER(VLOOKUP(A1091,PRE,1,FALSE)),"PreAlerta","")))</f>
        <v>PreAlerta</v>
      </c>
      <c r="M1091" s="21" t="str">
        <f>IF(ISNUMBER(A1091),(IF(ISNUMBER(VLOOKUP(A1091,KEYWORDS,1,FALSE)),"C/PalabrasClaves","S/PalabrasClaves")),"")</f>
        <v>S/PalabrasClaves</v>
      </c>
      <c r="N1091" s="21" t="str">
        <f t="shared" si="11"/>
        <v/>
      </c>
      <c r="O1091" s="21"/>
      <c r="P1091" s="21" t="s">
        <v>6350</v>
      </c>
      <c r="Q1091" s="21"/>
      <c r="R1091" s="21" t="str">
        <f>LEFT('2012-2022'!$P1091,4)</f>
        <v>2014</v>
      </c>
      <c r="S1091" s="21" t="s">
        <v>43</v>
      </c>
      <c r="T1091" s="21"/>
      <c r="U1091" s="21"/>
      <c r="V1091" s="21"/>
      <c r="W1091" s="27"/>
      <c r="X1091" s="27"/>
      <c r="Y1091" s="12"/>
    </row>
    <row r="1092" ht="15.75" customHeight="1">
      <c r="A1092" s="21">
        <v>2.3719481E7</v>
      </c>
      <c r="B1092" s="21" t="s">
        <v>6358</v>
      </c>
      <c r="C1092" s="21" t="s">
        <v>6359</v>
      </c>
      <c r="D1092" s="21" t="s">
        <v>6360</v>
      </c>
      <c r="E1092" s="21" t="s">
        <v>6361</v>
      </c>
      <c r="F1092" s="21" t="s">
        <v>6362</v>
      </c>
      <c r="G1092" s="21">
        <v>2014.0</v>
      </c>
      <c r="H1092" s="26">
        <v>41425.0</v>
      </c>
      <c r="I1092" s="21"/>
      <c r="J1092" s="21"/>
      <c r="K1092" s="21" t="s">
        <v>6363</v>
      </c>
      <c r="L1092" s="21" t="str">
        <f>IF(ISNUMBER(VLOOKUP(A1092,EXCL,1,FALSE)),"Excluido",IF(ISNUMBER(VLOOKUP(A1092,POST,1,FALSE)),"PostAlerta",IF(ISNUMBER(VLOOKUP(A1092,PRE,1,FALSE)),"PreAlerta","")))</f>
        <v>PreAlerta</v>
      </c>
      <c r="M1092" s="21" t="str">
        <f>IF(ISNUMBER(A1092),(IF(ISNUMBER(VLOOKUP(A1092,KEYWORDS,1,FALSE)),"C/PalabrasClaves","S/PalabrasClaves")),"")</f>
        <v>S/PalabrasClaves</v>
      </c>
      <c r="N1092" s="21" t="str">
        <f t="shared" si="11"/>
        <v/>
      </c>
      <c r="O1092" s="21"/>
      <c r="P1092" s="21" t="s">
        <v>6350</v>
      </c>
      <c r="Q1092" s="21"/>
      <c r="R1092" s="21" t="str">
        <f>LEFT('2012-2022'!$P1092,4)</f>
        <v>2014</v>
      </c>
      <c r="S1092" s="21" t="s">
        <v>43</v>
      </c>
      <c r="T1092" s="21"/>
      <c r="U1092" s="21"/>
      <c r="V1092" s="21"/>
      <c r="W1092" s="27"/>
      <c r="X1092" s="27"/>
      <c r="Y1092" s="28"/>
    </row>
    <row r="1093" ht="15.75" customHeight="1">
      <c r="A1093" s="21">
        <v>2.3790098E7</v>
      </c>
      <c r="B1093" s="21" t="s">
        <v>6364</v>
      </c>
      <c r="C1093" s="21" t="s">
        <v>6365</v>
      </c>
      <c r="D1093" s="21" t="s">
        <v>6366</v>
      </c>
      <c r="E1093" s="21" t="s">
        <v>6367</v>
      </c>
      <c r="F1093" s="21" t="s">
        <v>6368</v>
      </c>
      <c r="G1093" s="21">
        <v>2014.0</v>
      </c>
      <c r="H1093" s="26">
        <v>41450.0</v>
      </c>
      <c r="I1093" s="21" t="s">
        <v>6369</v>
      </c>
      <c r="J1093" s="21"/>
      <c r="K1093" s="21" t="s">
        <v>6370</v>
      </c>
      <c r="L1093" s="21" t="str">
        <f>IF(ISNUMBER(VLOOKUP(A1093,EXCL,1,FALSE)),"Excluido",IF(ISNUMBER(VLOOKUP(A1093,POST,1,FALSE)),"PostAlerta",IF(ISNUMBER(VLOOKUP(A1093,PRE,1,FALSE)),"PreAlerta","")))</f>
        <v>PreAlerta</v>
      </c>
      <c r="M1093" s="21" t="str">
        <f>IF(ISNUMBER(A1093),(IF(ISNUMBER(VLOOKUP(A1093,KEYWORDS,1,FALSE)),"C/PalabrasClaves","S/PalabrasClaves")),"")</f>
        <v>S/PalabrasClaves</v>
      </c>
      <c r="N1093" s="21" t="str">
        <f t="shared" si="11"/>
        <v/>
      </c>
      <c r="O1093" s="21"/>
      <c r="P1093" s="21" t="s">
        <v>6350</v>
      </c>
      <c r="Q1093" s="21"/>
      <c r="R1093" s="21" t="str">
        <f>LEFT('2012-2022'!$P1093,4)</f>
        <v>2014</v>
      </c>
      <c r="S1093" s="21" t="s">
        <v>43</v>
      </c>
      <c r="T1093" s="21"/>
      <c r="U1093" s="21"/>
      <c r="V1093" s="21"/>
      <c r="W1093" s="27"/>
      <c r="X1093" s="27"/>
      <c r="Y1093" s="12"/>
    </row>
    <row r="1094" ht="15.75" customHeight="1">
      <c r="A1094" s="21">
        <v>2.4164319E7</v>
      </c>
      <c r="B1094" s="21" t="s">
        <v>6371</v>
      </c>
      <c r="C1094" s="21" t="s">
        <v>6372</v>
      </c>
      <c r="D1094" s="21" t="s">
        <v>6373</v>
      </c>
      <c r="E1094" s="21" t="s">
        <v>6374</v>
      </c>
      <c r="F1094" s="21" t="s">
        <v>426</v>
      </c>
      <c r="G1094" s="21">
        <v>2014.0</v>
      </c>
      <c r="H1094" s="26">
        <v>41577.0</v>
      </c>
      <c r="I1094" s="21" t="s">
        <v>6375</v>
      </c>
      <c r="J1094" s="21"/>
      <c r="K1094" s="21" t="s">
        <v>6376</v>
      </c>
      <c r="L1094" s="21" t="str">
        <f>IF(ISNUMBER(VLOOKUP(A1094,EXCL,1,FALSE)),"Excluido",IF(ISNUMBER(VLOOKUP(A1094,POST,1,FALSE)),"PostAlerta",IF(ISNUMBER(VLOOKUP(A1094,PRE,1,FALSE)),"PreAlerta","")))</f>
        <v>PreAlerta</v>
      </c>
      <c r="M1094" s="21" t="str">
        <f>IF(ISNUMBER(A1094),(IF(ISNUMBER(VLOOKUP(A1094,KEYWORDS,1,FALSE)),"C/PalabrasClaves","S/PalabrasClaves")),"")</f>
        <v>S/PalabrasClaves</v>
      </c>
      <c r="N1094" s="21" t="str">
        <f t="shared" si="11"/>
        <v/>
      </c>
      <c r="O1094" s="21"/>
      <c r="P1094" s="21" t="s">
        <v>6350</v>
      </c>
      <c r="Q1094" s="21"/>
      <c r="R1094" s="21" t="str">
        <f>LEFT('2012-2022'!$P1094,4)</f>
        <v>2014</v>
      </c>
      <c r="S1094" s="21" t="s">
        <v>43</v>
      </c>
      <c r="T1094" s="21"/>
      <c r="U1094" s="21"/>
      <c r="V1094" s="21"/>
      <c r="W1094" s="27"/>
      <c r="X1094" s="27"/>
      <c r="Y1094" s="28"/>
    </row>
    <row r="1095" ht="15.75" customHeight="1">
      <c r="A1095" s="21">
        <v>2.4201056E7</v>
      </c>
      <c r="B1095" s="21" t="s">
        <v>6377</v>
      </c>
      <c r="C1095" s="21" t="s">
        <v>6378</v>
      </c>
      <c r="D1095" s="21" t="s">
        <v>6379</v>
      </c>
      <c r="E1095" s="21" t="s">
        <v>6380</v>
      </c>
      <c r="F1095" s="21" t="s">
        <v>496</v>
      </c>
      <c r="G1095" s="21">
        <v>2014.0</v>
      </c>
      <c r="H1095" s="26">
        <v>41587.0</v>
      </c>
      <c r="I1095" s="21" t="s">
        <v>6381</v>
      </c>
      <c r="J1095" s="21" t="s">
        <v>6382</v>
      </c>
      <c r="K1095" s="21" t="s">
        <v>6383</v>
      </c>
      <c r="L1095" s="21" t="str">
        <f>IF(ISNUMBER(VLOOKUP(A1095,EXCL,1,FALSE)),"Excluido",IF(ISNUMBER(VLOOKUP(A1095,POST,1,FALSE)),"PostAlerta",IF(ISNUMBER(VLOOKUP(A1095,PRE,1,FALSE)),"PreAlerta","")))</f>
        <v>PreAlerta</v>
      </c>
      <c r="M1095" s="21" t="str">
        <f>IF(ISNUMBER(A1095),(IF(ISNUMBER(VLOOKUP(A1095,KEYWORDS,1,FALSE)),"C/PalabrasClaves","S/PalabrasClaves")),"")</f>
        <v>S/PalabrasClaves</v>
      </c>
      <c r="N1095" s="21" t="str">
        <f t="shared" si="11"/>
        <v/>
      </c>
      <c r="O1095" s="21"/>
      <c r="P1095" s="21" t="s">
        <v>6350</v>
      </c>
      <c r="Q1095" s="21"/>
      <c r="R1095" s="21" t="str">
        <f>LEFT('2012-2022'!$P1095,4)</f>
        <v>2014</v>
      </c>
      <c r="S1095" s="21" t="s">
        <v>43</v>
      </c>
      <c r="T1095" s="21"/>
      <c r="U1095" s="21"/>
      <c r="V1095" s="21"/>
      <c r="W1095" s="27"/>
      <c r="X1095" s="27"/>
      <c r="Y1095" s="12"/>
    </row>
    <row r="1096" ht="15.75" customHeight="1">
      <c r="A1096" s="21">
        <v>2.4201057E7</v>
      </c>
      <c r="B1096" s="21" t="s">
        <v>6384</v>
      </c>
      <c r="C1096" s="21" t="s">
        <v>6385</v>
      </c>
      <c r="D1096" s="21" t="s">
        <v>6386</v>
      </c>
      <c r="E1096" s="21" t="s">
        <v>6387</v>
      </c>
      <c r="F1096" s="21" t="s">
        <v>496</v>
      </c>
      <c r="G1096" s="21">
        <v>2014.0</v>
      </c>
      <c r="H1096" s="26">
        <v>41587.0</v>
      </c>
      <c r="I1096" s="21" t="s">
        <v>6388</v>
      </c>
      <c r="J1096" s="21" t="s">
        <v>6389</v>
      </c>
      <c r="K1096" s="21" t="s">
        <v>6390</v>
      </c>
      <c r="L1096" s="21" t="str">
        <f>IF(ISNUMBER(VLOOKUP(A1096,EXCL,1,FALSE)),"Excluido",IF(ISNUMBER(VLOOKUP(A1096,POST,1,FALSE)),"PostAlerta",IF(ISNUMBER(VLOOKUP(A1096,PRE,1,FALSE)),"PreAlerta","")))</f>
        <v>PreAlerta</v>
      </c>
      <c r="M1096" s="21" t="str">
        <f>IF(ISNUMBER(A1096),(IF(ISNUMBER(VLOOKUP(A1096,KEYWORDS,1,FALSE)),"C/PalabrasClaves","S/PalabrasClaves")),"")</f>
        <v>S/PalabrasClaves</v>
      </c>
      <c r="N1096" s="21" t="str">
        <f t="shared" si="11"/>
        <v/>
      </c>
      <c r="O1096" s="21"/>
      <c r="P1096" s="21" t="s">
        <v>6350</v>
      </c>
      <c r="Q1096" s="21"/>
      <c r="R1096" s="21" t="str">
        <f>LEFT('2012-2022'!$P1096,4)</f>
        <v>2014</v>
      </c>
      <c r="S1096" s="21" t="s">
        <v>43</v>
      </c>
      <c r="T1096" s="21"/>
      <c r="U1096" s="21"/>
      <c r="V1096" s="21"/>
      <c r="W1096" s="27"/>
      <c r="X1096" s="27"/>
      <c r="Y1096" s="28"/>
    </row>
    <row r="1097" ht="15.75" customHeight="1">
      <c r="A1097" s="21">
        <v>2.4246709E7</v>
      </c>
      <c r="B1097" s="21" t="s">
        <v>6391</v>
      </c>
      <c r="C1097" s="21" t="s">
        <v>6392</v>
      </c>
      <c r="D1097" s="21" t="s">
        <v>6393</v>
      </c>
      <c r="E1097" s="21" t="s">
        <v>6394</v>
      </c>
      <c r="F1097" s="21" t="s">
        <v>496</v>
      </c>
      <c r="G1097" s="21">
        <v>2014.0</v>
      </c>
      <c r="H1097" s="26">
        <v>41598.0</v>
      </c>
      <c r="I1097" s="21"/>
      <c r="J1097" s="21"/>
      <c r="K1097" s="21" t="s">
        <v>6395</v>
      </c>
      <c r="L1097" s="21" t="str">
        <f>IF(ISNUMBER(VLOOKUP(A1097,EXCL,1,FALSE)),"Excluido",IF(ISNUMBER(VLOOKUP(A1097,POST,1,FALSE)),"PostAlerta",IF(ISNUMBER(VLOOKUP(A1097,PRE,1,FALSE)),"PreAlerta","")))</f>
        <v>PreAlerta</v>
      </c>
      <c r="M1097" s="21" t="str">
        <f>IF(ISNUMBER(A1097),(IF(ISNUMBER(VLOOKUP(A1097,KEYWORDS,1,FALSE)),"C/PalabrasClaves","S/PalabrasClaves")),"")</f>
        <v>S/PalabrasClaves</v>
      </c>
      <c r="N1097" s="21" t="str">
        <f t="shared" si="11"/>
        <v/>
      </c>
      <c r="O1097" s="21"/>
      <c r="P1097" s="21" t="s">
        <v>6350</v>
      </c>
      <c r="Q1097" s="21"/>
      <c r="R1097" s="21" t="str">
        <f>LEFT('2012-2022'!$P1097,4)</f>
        <v>2014</v>
      </c>
      <c r="S1097" s="21" t="s">
        <v>43</v>
      </c>
      <c r="T1097" s="21"/>
      <c r="U1097" s="21"/>
      <c r="V1097" s="21"/>
      <c r="W1097" s="27"/>
      <c r="X1097" s="27"/>
      <c r="Y1097" s="12"/>
    </row>
    <row r="1098" ht="15.75" customHeight="1">
      <c r="A1098" s="21">
        <v>2.4296498E7</v>
      </c>
      <c r="B1098" s="21" t="s">
        <v>6396</v>
      </c>
      <c r="C1098" s="21" t="s">
        <v>6397</v>
      </c>
      <c r="D1098" s="21" t="s">
        <v>6398</v>
      </c>
      <c r="E1098" s="21" t="s">
        <v>6399</v>
      </c>
      <c r="F1098" s="21" t="s">
        <v>182</v>
      </c>
      <c r="G1098" s="21">
        <v>2014.0</v>
      </c>
      <c r="H1098" s="26">
        <v>41612.0</v>
      </c>
      <c r="I1098" s="21" t="s">
        <v>6400</v>
      </c>
      <c r="J1098" s="21"/>
      <c r="K1098" s="21" t="s">
        <v>6401</v>
      </c>
      <c r="L1098" s="21" t="str">
        <f>IF(ISNUMBER(VLOOKUP(A1098,EXCL,1,FALSE)),"Excluido",IF(ISNUMBER(VLOOKUP(A1098,POST,1,FALSE)),"PostAlerta",IF(ISNUMBER(VLOOKUP(A1098,PRE,1,FALSE)),"PreAlerta","")))</f>
        <v>PreAlerta</v>
      </c>
      <c r="M1098" s="21" t="str">
        <f>IF(ISNUMBER(A1098),(IF(ISNUMBER(VLOOKUP(A1098,KEYWORDS,1,FALSE)),"C/PalabrasClaves","S/PalabrasClaves")),"")</f>
        <v>S/PalabrasClaves</v>
      </c>
      <c r="N1098" s="21" t="str">
        <f t="shared" si="11"/>
        <v/>
      </c>
      <c r="O1098" s="21"/>
      <c r="P1098" s="21" t="s">
        <v>6350</v>
      </c>
      <c r="Q1098" s="21"/>
      <c r="R1098" s="21" t="str">
        <f>LEFT('2012-2022'!$P1098,4)</f>
        <v>2014</v>
      </c>
      <c r="S1098" s="21" t="s">
        <v>43</v>
      </c>
      <c r="T1098" s="21"/>
      <c r="U1098" s="21"/>
      <c r="V1098" s="21"/>
      <c r="W1098" s="27"/>
      <c r="X1098" s="27"/>
      <c r="Y1098" s="28"/>
    </row>
    <row r="1099" ht="15.75" customHeight="1">
      <c r="A1099" s="21">
        <v>2.430739E7</v>
      </c>
      <c r="B1099" s="21" t="s">
        <v>6402</v>
      </c>
      <c r="C1099" s="21" t="s">
        <v>6403</v>
      </c>
      <c r="D1099" s="21" t="s">
        <v>6404</v>
      </c>
      <c r="E1099" s="21" t="s">
        <v>6405</v>
      </c>
      <c r="F1099" s="21" t="s">
        <v>131</v>
      </c>
      <c r="G1099" s="21">
        <v>2014.0</v>
      </c>
      <c r="H1099" s="26">
        <v>41614.0</v>
      </c>
      <c r="I1099" s="21"/>
      <c r="J1099" s="21"/>
      <c r="K1099" s="21" t="s">
        <v>6406</v>
      </c>
      <c r="L1099" s="21" t="str">
        <f>IF(ISNUMBER(VLOOKUP(A1099,EXCL,1,FALSE)),"Excluido",IF(ISNUMBER(VLOOKUP(A1099,POST,1,FALSE)),"PostAlerta",IF(ISNUMBER(VLOOKUP(A1099,PRE,1,FALSE)),"PreAlerta","")))</f>
        <v>PreAlerta</v>
      </c>
      <c r="M1099" s="21" t="str">
        <f>IF(ISNUMBER(A1099),(IF(ISNUMBER(VLOOKUP(A1099,KEYWORDS,1,FALSE)),"C/PalabrasClaves","S/PalabrasClaves")),"")</f>
        <v>S/PalabrasClaves</v>
      </c>
      <c r="N1099" s="21" t="str">
        <f t="shared" si="11"/>
        <v/>
      </c>
      <c r="O1099" s="21"/>
      <c r="P1099" s="21" t="s">
        <v>6350</v>
      </c>
      <c r="Q1099" s="21"/>
      <c r="R1099" s="21" t="str">
        <f>LEFT('2012-2022'!$P1099,4)</f>
        <v>2014</v>
      </c>
      <c r="S1099" s="21" t="s">
        <v>43</v>
      </c>
      <c r="T1099" s="21"/>
      <c r="U1099" s="21"/>
      <c r="V1099" s="21"/>
      <c r="W1099" s="27"/>
      <c r="X1099" s="27"/>
      <c r="Y1099" s="12"/>
    </row>
    <row r="1100" ht="15.75" customHeight="1">
      <c r="A1100" s="21">
        <v>2.4330198E7</v>
      </c>
      <c r="B1100" s="21" t="s">
        <v>6407</v>
      </c>
      <c r="C1100" s="21" t="s">
        <v>6408</v>
      </c>
      <c r="D1100" s="21" t="s">
        <v>6409</v>
      </c>
      <c r="E1100" s="21" t="s">
        <v>6410</v>
      </c>
      <c r="F1100" s="21" t="s">
        <v>6411</v>
      </c>
      <c r="G1100" s="21">
        <v>2014.0</v>
      </c>
      <c r="H1100" s="26">
        <v>41625.0</v>
      </c>
      <c r="I1100" s="21"/>
      <c r="J1100" s="21"/>
      <c r="K1100" s="21" t="s">
        <v>6412</v>
      </c>
      <c r="L1100" s="21" t="str">
        <f>IF(ISNUMBER(VLOOKUP(A1100,EXCL,1,FALSE)),"Excluido",IF(ISNUMBER(VLOOKUP(A1100,POST,1,FALSE)),"PostAlerta",IF(ISNUMBER(VLOOKUP(A1100,PRE,1,FALSE)),"PreAlerta","")))</f>
        <v>Excluido</v>
      </c>
      <c r="M1100" s="21" t="str">
        <f>IF(ISNUMBER(A1100),(IF(ISNUMBER(VLOOKUP(A1100,KEYWORDS,1,FALSE)),"C/PalabrasClaves","S/PalabrasClaves")),"")</f>
        <v>S/PalabrasClaves</v>
      </c>
      <c r="N1100" s="21" t="str">
        <f t="shared" si="11"/>
        <v/>
      </c>
      <c r="O1100" s="21"/>
      <c r="P1100" s="21" t="s">
        <v>6350</v>
      </c>
      <c r="Q1100" s="21"/>
      <c r="R1100" s="21" t="str">
        <f>LEFT('2012-2022'!$P1100,4)</f>
        <v>2014</v>
      </c>
      <c r="S1100" s="21" t="s">
        <v>43</v>
      </c>
      <c r="T1100" s="21"/>
      <c r="U1100" s="21"/>
      <c r="V1100" s="21"/>
      <c r="W1100" s="27"/>
      <c r="X1100" s="27"/>
      <c r="Y1100" s="28"/>
    </row>
    <row r="1101" ht="15.75" customHeight="1">
      <c r="A1101" s="21">
        <v>2.4333918E7</v>
      </c>
      <c r="B1101" s="21" t="s">
        <v>6413</v>
      </c>
      <c r="C1101" s="21" t="s">
        <v>6414</v>
      </c>
      <c r="D1101" s="21" t="s">
        <v>6415</v>
      </c>
      <c r="E1101" s="21" t="s">
        <v>6416</v>
      </c>
      <c r="F1101" s="21" t="s">
        <v>214</v>
      </c>
      <c r="G1101" s="21">
        <v>2014.0</v>
      </c>
      <c r="H1101" s="26">
        <v>41625.0</v>
      </c>
      <c r="I1101" s="21"/>
      <c r="J1101" s="21"/>
      <c r="K1101" s="21" t="s">
        <v>6417</v>
      </c>
      <c r="L1101" s="21" t="str">
        <f>IF(ISNUMBER(VLOOKUP(A1101,EXCL,1,FALSE)),"Excluido",IF(ISNUMBER(VLOOKUP(A1101,POST,1,FALSE)),"PostAlerta",IF(ISNUMBER(VLOOKUP(A1101,PRE,1,FALSE)),"PreAlerta","")))</f>
        <v>PreAlerta</v>
      </c>
      <c r="M1101" s="21" t="str">
        <f>IF(ISNUMBER(A1101),(IF(ISNUMBER(VLOOKUP(A1101,KEYWORDS,1,FALSE)),"C/PalabrasClaves","S/PalabrasClaves")),"")</f>
        <v>S/PalabrasClaves</v>
      </c>
      <c r="N1101" s="21" t="str">
        <f t="shared" si="11"/>
        <v/>
      </c>
      <c r="O1101" s="21"/>
      <c r="P1101" s="21" t="s">
        <v>6350</v>
      </c>
      <c r="Q1101" s="21"/>
      <c r="R1101" s="21" t="str">
        <f>LEFT('2012-2022'!$P1101,4)</f>
        <v>2014</v>
      </c>
      <c r="S1101" s="21" t="s">
        <v>43</v>
      </c>
      <c r="T1101" s="21"/>
      <c r="U1101" s="21"/>
      <c r="V1101" s="21"/>
      <c r="W1101" s="27"/>
      <c r="X1101" s="27"/>
      <c r="Y1101" s="12"/>
    </row>
    <row r="1102" ht="15.75" customHeight="1">
      <c r="A1102" s="21">
        <v>2.4345405E7</v>
      </c>
      <c r="B1102" s="21" t="s">
        <v>6418</v>
      </c>
      <c r="C1102" s="21" t="s">
        <v>6419</v>
      </c>
      <c r="D1102" s="21" t="s">
        <v>6420</v>
      </c>
      <c r="E1102" s="21" t="s">
        <v>3848</v>
      </c>
      <c r="F1102" s="21" t="s">
        <v>214</v>
      </c>
      <c r="G1102" s="21">
        <v>2014.0</v>
      </c>
      <c r="H1102" s="26">
        <v>41627.0</v>
      </c>
      <c r="I1102" s="21"/>
      <c r="J1102" s="21"/>
      <c r="K1102" s="21" t="s">
        <v>6421</v>
      </c>
      <c r="L1102" s="21" t="str">
        <f>IF(ISNUMBER(VLOOKUP(A1102,EXCL,1,FALSE)),"Excluido",IF(ISNUMBER(VLOOKUP(A1102,POST,1,FALSE)),"PostAlerta",IF(ISNUMBER(VLOOKUP(A1102,PRE,1,FALSE)),"PreAlerta","")))</f>
        <v>PreAlerta</v>
      </c>
      <c r="M1102" s="21" t="str">
        <f>IF(ISNUMBER(A1102),(IF(ISNUMBER(VLOOKUP(A1102,KEYWORDS,1,FALSE)),"C/PalabrasClaves","S/PalabrasClaves")),"")</f>
        <v>S/PalabrasClaves</v>
      </c>
      <c r="N1102" s="21" t="str">
        <f t="shared" si="11"/>
        <v/>
      </c>
      <c r="O1102" s="21"/>
      <c r="P1102" s="21" t="s">
        <v>6350</v>
      </c>
      <c r="Q1102" s="21"/>
      <c r="R1102" s="21" t="str">
        <f>LEFT('2012-2022'!$P1102,4)</f>
        <v>2014</v>
      </c>
      <c r="S1102" s="21" t="s">
        <v>43</v>
      </c>
      <c r="T1102" s="21"/>
      <c r="U1102" s="21"/>
      <c r="V1102" s="21"/>
      <c r="W1102" s="27"/>
      <c r="X1102" s="27"/>
      <c r="Y1102" s="28"/>
    </row>
    <row r="1103" ht="15.75" customHeight="1">
      <c r="A1103" s="21">
        <v>2.4363017E7</v>
      </c>
      <c r="B1103" s="21" t="s">
        <v>6422</v>
      </c>
      <c r="C1103" s="21" t="s">
        <v>6423</v>
      </c>
      <c r="D1103" s="21" t="s">
        <v>6424</v>
      </c>
      <c r="E1103" s="21" t="s">
        <v>6425</v>
      </c>
      <c r="F1103" s="21" t="s">
        <v>6426</v>
      </c>
      <c r="G1103" s="21">
        <v>2014.0</v>
      </c>
      <c r="H1103" s="26">
        <v>41632.0</v>
      </c>
      <c r="I1103" s="21"/>
      <c r="J1103" s="21"/>
      <c r="K1103" s="21" t="s">
        <v>6427</v>
      </c>
      <c r="L1103" s="21" t="str">
        <f>IF(ISNUMBER(VLOOKUP(A1103,EXCL,1,FALSE)),"Excluido",IF(ISNUMBER(VLOOKUP(A1103,POST,1,FALSE)),"PostAlerta",IF(ISNUMBER(VLOOKUP(A1103,PRE,1,FALSE)),"PreAlerta","")))</f>
        <v>PreAlerta</v>
      </c>
      <c r="M1103" s="21" t="str">
        <f>IF(ISNUMBER(A1103),(IF(ISNUMBER(VLOOKUP(A1103,KEYWORDS,1,FALSE)),"C/PalabrasClaves","S/PalabrasClaves")),"")</f>
        <v>S/PalabrasClaves</v>
      </c>
      <c r="N1103" s="21" t="str">
        <f t="shared" si="11"/>
        <v/>
      </c>
      <c r="O1103" s="21"/>
      <c r="P1103" s="21" t="s">
        <v>6350</v>
      </c>
      <c r="Q1103" s="29"/>
      <c r="R1103" s="21" t="str">
        <f>LEFT('2012-2022'!$P1103,4)</f>
        <v>2014</v>
      </c>
      <c r="S1103" s="21" t="s">
        <v>43</v>
      </c>
      <c r="T1103" s="21"/>
      <c r="U1103" s="21"/>
      <c r="V1103" s="21"/>
      <c r="W1103" s="27"/>
      <c r="X1103" s="27"/>
      <c r="Y1103" s="12"/>
    </row>
    <row r="1104" ht="15.75" customHeight="1">
      <c r="A1104" s="21">
        <v>2.4369375E7</v>
      </c>
      <c r="B1104" s="21" t="s">
        <v>6428</v>
      </c>
      <c r="C1104" s="21" t="s">
        <v>6429</v>
      </c>
      <c r="D1104" s="21" t="s">
        <v>6430</v>
      </c>
      <c r="E1104" s="21" t="s">
        <v>6431</v>
      </c>
      <c r="F1104" s="21" t="s">
        <v>6432</v>
      </c>
      <c r="G1104" s="21">
        <v>2014.0</v>
      </c>
      <c r="H1104" s="26">
        <v>41635.0</v>
      </c>
      <c r="I1104" s="21"/>
      <c r="J1104" s="21"/>
      <c r="K1104" s="21" t="s">
        <v>6433</v>
      </c>
      <c r="L1104" s="21" t="str">
        <f>IF(ISNUMBER(VLOOKUP(A1104,EXCL,1,FALSE)),"Excluido",IF(ISNUMBER(VLOOKUP(A1104,POST,1,FALSE)),"PostAlerta",IF(ISNUMBER(VLOOKUP(A1104,PRE,1,FALSE)),"PreAlerta","")))</f>
        <v>PreAlerta</v>
      </c>
      <c r="M1104" s="21" t="str">
        <f>IF(ISNUMBER(A1104),(IF(ISNUMBER(VLOOKUP(A1104,KEYWORDS,1,FALSE)),"C/PalabrasClaves","S/PalabrasClaves")),"")</f>
        <v>S/PalabrasClaves</v>
      </c>
      <c r="N1104" s="21" t="str">
        <f t="shared" si="11"/>
        <v/>
      </c>
      <c r="O1104" s="21"/>
      <c r="P1104" s="21" t="s">
        <v>6350</v>
      </c>
      <c r="Q1104" s="21"/>
      <c r="R1104" s="21" t="str">
        <f>LEFT('2012-2022'!$P1104,4)</f>
        <v>2014</v>
      </c>
      <c r="S1104" s="21" t="s">
        <v>43</v>
      </c>
      <c r="T1104" s="21"/>
      <c r="U1104" s="21"/>
      <c r="V1104" s="21"/>
      <c r="W1104" s="27"/>
      <c r="X1104" s="27"/>
      <c r="Y1104" s="28"/>
    </row>
    <row r="1105" ht="15.75" customHeight="1">
      <c r="A1105" s="21">
        <v>2.4387805E7</v>
      </c>
      <c r="B1105" s="21" t="s">
        <v>6434</v>
      </c>
      <c r="C1105" s="21" t="s">
        <v>6435</v>
      </c>
      <c r="D1105" s="21" t="s">
        <v>6436</v>
      </c>
      <c r="E1105" s="21" t="s">
        <v>6437</v>
      </c>
      <c r="F1105" s="21" t="s">
        <v>220</v>
      </c>
      <c r="G1105" s="21">
        <v>2014.0</v>
      </c>
      <c r="H1105" s="26">
        <v>41646.0</v>
      </c>
      <c r="I1105" s="21" t="s">
        <v>6438</v>
      </c>
      <c r="J1105" s="21"/>
      <c r="K1105" s="21" t="s">
        <v>6439</v>
      </c>
      <c r="L1105" s="21" t="str">
        <f>IF(ISNUMBER(VLOOKUP(A1105,EXCL,1,FALSE)),"Excluido",IF(ISNUMBER(VLOOKUP(A1105,POST,1,FALSE)),"PostAlerta",IF(ISNUMBER(VLOOKUP(A1105,PRE,1,FALSE)),"PreAlerta","")))</f>
        <v>PreAlerta</v>
      </c>
      <c r="M1105" s="21" t="str">
        <f>IF(ISNUMBER(A1105),(IF(ISNUMBER(VLOOKUP(A1105,KEYWORDS,1,FALSE)),"C/PalabrasClaves","S/PalabrasClaves")),"")</f>
        <v>S/PalabrasClaves</v>
      </c>
      <c r="N1105" s="21" t="str">
        <f t="shared" si="11"/>
        <v/>
      </c>
      <c r="O1105" s="21"/>
      <c r="P1105" s="21" t="s">
        <v>6350</v>
      </c>
      <c r="Q1105" s="21"/>
      <c r="R1105" s="21" t="str">
        <f>LEFT('2012-2022'!$P1105,4)</f>
        <v>2014</v>
      </c>
      <c r="S1105" s="21" t="s">
        <v>43</v>
      </c>
      <c r="T1105" s="21"/>
      <c r="U1105" s="21"/>
      <c r="V1105" s="21"/>
      <c r="W1105" s="27"/>
      <c r="X1105" s="27"/>
      <c r="Y1105" s="12"/>
    </row>
    <row r="1106" ht="15.75" customHeight="1">
      <c r="A1106" s="21">
        <v>2.4461392E7</v>
      </c>
      <c r="B1106" s="21" t="s">
        <v>6440</v>
      </c>
      <c r="C1106" s="21" t="s">
        <v>6441</v>
      </c>
      <c r="D1106" s="21" t="s">
        <v>6442</v>
      </c>
      <c r="E1106" s="21" t="s">
        <v>6443</v>
      </c>
      <c r="F1106" s="21" t="s">
        <v>6444</v>
      </c>
      <c r="G1106" s="21">
        <v>2014.0</v>
      </c>
      <c r="H1106" s="26">
        <v>41667.0</v>
      </c>
      <c r="I1106" s="21"/>
      <c r="J1106" s="21"/>
      <c r="K1106" s="21" t="s">
        <v>6445</v>
      </c>
      <c r="L1106" s="21" t="str">
        <f>IF(ISNUMBER(VLOOKUP(A1106,EXCL,1,FALSE)),"Excluido",IF(ISNUMBER(VLOOKUP(A1106,POST,1,FALSE)),"PostAlerta",IF(ISNUMBER(VLOOKUP(A1106,PRE,1,FALSE)),"PreAlerta","")))</f>
        <v>PreAlerta</v>
      </c>
      <c r="M1106" s="21" t="str">
        <f>IF(ISNUMBER(A1106),(IF(ISNUMBER(VLOOKUP(A1106,KEYWORDS,1,FALSE)),"C/PalabrasClaves","S/PalabrasClaves")),"")</f>
        <v>S/PalabrasClaves</v>
      </c>
      <c r="N1106" s="21" t="str">
        <f t="shared" si="11"/>
        <v/>
      </c>
      <c r="O1106" s="21"/>
      <c r="P1106" s="21" t="s">
        <v>6350</v>
      </c>
      <c r="Q1106" s="21"/>
      <c r="R1106" s="21" t="str">
        <f>LEFT('2012-2022'!$P1106,4)</f>
        <v>2014</v>
      </c>
      <c r="S1106" s="21" t="s">
        <v>43</v>
      </c>
      <c r="T1106" s="21"/>
      <c r="U1106" s="21"/>
      <c r="V1106" s="21"/>
      <c r="W1106" s="27"/>
      <c r="X1106" s="27"/>
      <c r="Y1106" s="28"/>
    </row>
    <row r="1107" ht="15.75" customHeight="1">
      <c r="A1107" s="21">
        <v>2.4463012E7</v>
      </c>
      <c r="B1107" s="21" t="s">
        <v>6446</v>
      </c>
      <c r="C1107" s="21" t="s">
        <v>6447</v>
      </c>
      <c r="D1107" s="21" t="s">
        <v>6448</v>
      </c>
      <c r="E1107" s="21" t="s">
        <v>6449</v>
      </c>
      <c r="F1107" s="21" t="s">
        <v>6450</v>
      </c>
      <c r="G1107" s="21">
        <v>2014.0</v>
      </c>
      <c r="H1107" s="26">
        <v>41667.0</v>
      </c>
      <c r="I1107" s="21"/>
      <c r="J1107" s="21"/>
      <c r="K1107" s="21" t="s">
        <v>6451</v>
      </c>
      <c r="L1107" s="21" t="str">
        <f>IF(ISNUMBER(VLOOKUP(A1107,EXCL,1,FALSE)),"Excluido",IF(ISNUMBER(VLOOKUP(A1107,POST,1,FALSE)),"PostAlerta",IF(ISNUMBER(VLOOKUP(A1107,PRE,1,FALSE)),"PreAlerta","")))</f>
        <v>PreAlerta</v>
      </c>
      <c r="M1107" s="21" t="str">
        <f>IF(ISNUMBER(A1107),(IF(ISNUMBER(VLOOKUP(A1107,KEYWORDS,1,FALSE)),"C/PalabrasClaves","S/PalabrasClaves")),"")</f>
        <v>S/PalabrasClaves</v>
      </c>
      <c r="N1107" s="21" t="str">
        <f t="shared" si="11"/>
        <v/>
      </c>
      <c r="O1107" s="21"/>
      <c r="P1107" s="21" t="s">
        <v>6452</v>
      </c>
      <c r="Q1107" s="21"/>
      <c r="R1107" s="21" t="str">
        <f>LEFT('2012-2022'!$P1107,4)</f>
        <v>2014</v>
      </c>
      <c r="S1107" s="21" t="s">
        <v>47</v>
      </c>
      <c r="T1107" s="21"/>
      <c r="U1107" s="21"/>
      <c r="V1107" s="21"/>
      <c r="W1107" s="27"/>
      <c r="X1107" s="27"/>
      <c r="Y1107" s="12"/>
    </row>
    <row r="1108" ht="15.75" customHeight="1">
      <c r="A1108" s="21">
        <v>2.44722E7</v>
      </c>
      <c r="B1108" s="21" t="s">
        <v>6453</v>
      </c>
      <c r="C1108" s="21" t="s">
        <v>6454</v>
      </c>
      <c r="D1108" s="21" t="s">
        <v>6455</v>
      </c>
      <c r="E1108" s="21" t="s">
        <v>6456</v>
      </c>
      <c r="F1108" s="21" t="s">
        <v>1076</v>
      </c>
      <c r="G1108" s="21">
        <v>2014.0</v>
      </c>
      <c r="H1108" s="26">
        <v>41669.0</v>
      </c>
      <c r="I1108" s="21"/>
      <c r="J1108" s="21"/>
      <c r="K1108" s="21" t="s">
        <v>6457</v>
      </c>
      <c r="L1108" s="21" t="str">
        <f>IF(ISNUMBER(VLOOKUP(A1108,EXCL,1,FALSE)),"Excluido",IF(ISNUMBER(VLOOKUP(A1108,POST,1,FALSE)),"PostAlerta",IF(ISNUMBER(VLOOKUP(A1108,PRE,1,FALSE)),"PreAlerta","")))</f>
        <v>PreAlerta</v>
      </c>
      <c r="M1108" s="21" t="str">
        <f>IF(ISNUMBER(A1108),(IF(ISNUMBER(VLOOKUP(A1108,KEYWORDS,1,FALSE)),"C/PalabrasClaves","S/PalabrasClaves")),"")</f>
        <v>S/PalabrasClaves</v>
      </c>
      <c r="N1108" s="21" t="str">
        <f t="shared" si="11"/>
        <v/>
      </c>
      <c r="O1108" s="21"/>
      <c r="P1108" s="21" t="s">
        <v>6350</v>
      </c>
      <c r="Q1108" s="21"/>
      <c r="R1108" s="21" t="str">
        <f>LEFT('2012-2022'!$P1108,4)</f>
        <v>2014</v>
      </c>
      <c r="S1108" s="21" t="s">
        <v>43</v>
      </c>
      <c r="T1108" s="21"/>
      <c r="U1108" s="21"/>
      <c r="V1108" s="21"/>
      <c r="W1108" s="27"/>
      <c r="X1108" s="27"/>
      <c r="Y1108" s="28"/>
    </row>
    <row r="1109" ht="15.75" customHeight="1">
      <c r="A1109" s="21">
        <v>2.4485324E7</v>
      </c>
      <c r="B1109" s="21" t="s">
        <v>6458</v>
      </c>
      <c r="C1109" s="21" t="s">
        <v>6459</v>
      </c>
      <c r="D1109" s="21" t="s">
        <v>6460</v>
      </c>
      <c r="E1109" s="21" t="s">
        <v>6461</v>
      </c>
      <c r="F1109" s="21" t="s">
        <v>4718</v>
      </c>
      <c r="G1109" s="21">
        <v>2014.0</v>
      </c>
      <c r="H1109" s="26">
        <v>41674.0</v>
      </c>
      <c r="I1109" s="21"/>
      <c r="J1109" s="21"/>
      <c r="K1109" s="21" t="s">
        <v>6462</v>
      </c>
      <c r="L1109" s="21" t="str">
        <f>IF(ISNUMBER(VLOOKUP(A1109,EXCL,1,FALSE)),"Excluido",IF(ISNUMBER(VLOOKUP(A1109,POST,1,FALSE)),"PostAlerta",IF(ISNUMBER(VLOOKUP(A1109,PRE,1,FALSE)),"PreAlerta","")))</f>
        <v>PreAlerta</v>
      </c>
      <c r="M1109" s="21" t="str">
        <f>IF(ISNUMBER(A1109),(IF(ISNUMBER(VLOOKUP(A1109,KEYWORDS,1,FALSE)),"C/PalabrasClaves","S/PalabrasClaves")),"")</f>
        <v>S/PalabrasClaves</v>
      </c>
      <c r="N1109" s="21" t="str">
        <f t="shared" si="11"/>
        <v/>
      </c>
      <c r="O1109" s="21"/>
      <c r="P1109" s="21" t="s">
        <v>6350</v>
      </c>
      <c r="Q1109" s="21"/>
      <c r="R1109" s="21" t="str">
        <f>LEFT('2012-2022'!$P1109,4)</f>
        <v>2014</v>
      </c>
      <c r="S1109" s="21" t="s">
        <v>43</v>
      </c>
      <c r="T1109" s="21"/>
      <c r="U1109" s="21"/>
      <c r="V1109" s="21"/>
      <c r="W1109" s="27"/>
      <c r="X1109" s="27"/>
      <c r="Y1109" s="12"/>
    </row>
    <row r="1110" ht="15.75" customHeight="1">
      <c r="A1110" s="21">
        <v>2.4528095E7</v>
      </c>
      <c r="B1110" s="21" t="s">
        <v>6463</v>
      </c>
      <c r="C1110" s="21" t="s">
        <v>6464</v>
      </c>
      <c r="D1110" s="21" t="s">
        <v>6465</v>
      </c>
      <c r="E1110" s="21" t="s">
        <v>6466</v>
      </c>
      <c r="F1110" s="21" t="s">
        <v>151</v>
      </c>
      <c r="G1110" s="21">
        <v>2014.0</v>
      </c>
      <c r="H1110" s="26">
        <v>41688.0</v>
      </c>
      <c r="I1110" s="21"/>
      <c r="J1110" s="21"/>
      <c r="K1110" s="21" t="s">
        <v>6467</v>
      </c>
      <c r="L1110" s="21" t="str">
        <f>IF(ISNUMBER(VLOOKUP(A1110,EXCL,1,FALSE)),"Excluido",IF(ISNUMBER(VLOOKUP(A1110,POST,1,FALSE)),"PostAlerta",IF(ISNUMBER(VLOOKUP(A1110,PRE,1,FALSE)),"PreAlerta","")))</f>
        <v>PreAlerta</v>
      </c>
      <c r="M1110" s="21" t="str">
        <f>IF(ISNUMBER(A1110),(IF(ISNUMBER(VLOOKUP(A1110,KEYWORDS,1,FALSE)),"C/PalabrasClaves","S/PalabrasClaves")),"")</f>
        <v>S/PalabrasClaves</v>
      </c>
      <c r="N1110" s="21" t="str">
        <f t="shared" si="11"/>
        <v/>
      </c>
      <c r="O1110" s="21"/>
      <c r="P1110" s="21" t="s">
        <v>6350</v>
      </c>
      <c r="Q1110" s="21"/>
      <c r="R1110" s="21" t="str">
        <f>LEFT('2012-2022'!$P1110,4)</f>
        <v>2014</v>
      </c>
      <c r="S1110" s="21" t="s">
        <v>43</v>
      </c>
      <c r="T1110" s="21"/>
      <c r="U1110" s="21"/>
      <c r="V1110" s="21"/>
      <c r="W1110" s="27"/>
      <c r="X1110" s="27"/>
      <c r="Y1110" s="28"/>
    </row>
    <row r="1111" ht="15.75" customHeight="1">
      <c r="A1111" s="21">
        <v>2.4528097E7</v>
      </c>
      <c r="B1111" s="21" t="s">
        <v>6468</v>
      </c>
      <c r="C1111" s="21" t="s">
        <v>6469</v>
      </c>
      <c r="D1111" s="21" t="s">
        <v>6470</v>
      </c>
      <c r="E1111" s="21" t="s">
        <v>5256</v>
      </c>
      <c r="F1111" s="21" t="s">
        <v>151</v>
      </c>
      <c r="G1111" s="21">
        <v>2014.0</v>
      </c>
      <c r="H1111" s="26">
        <v>41688.0</v>
      </c>
      <c r="I1111" s="21"/>
      <c r="J1111" s="21"/>
      <c r="K1111" s="21" t="s">
        <v>6471</v>
      </c>
      <c r="L1111" s="21" t="str">
        <f>IF(ISNUMBER(VLOOKUP(A1111,EXCL,1,FALSE)),"Excluido",IF(ISNUMBER(VLOOKUP(A1111,POST,1,FALSE)),"PostAlerta",IF(ISNUMBER(VLOOKUP(A1111,PRE,1,FALSE)),"PreAlerta","")))</f>
        <v>PreAlerta</v>
      </c>
      <c r="M1111" s="21" t="str">
        <f>IF(ISNUMBER(A1111),(IF(ISNUMBER(VLOOKUP(A1111,KEYWORDS,1,FALSE)),"C/PalabrasClaves","S/PalabrasClaves")),"")</f>
        <v>S/PalabrasClaves</v>
      </c>
      <c r="N1111" s="21" t="str">
        <f t="shared" si="11"/>
        <v/>
      </c>
      <c r="O1111" s="21"/>
      <c r="P1111" s="21" t="s">
        <v>6350</v>
      </c>
      <c r="Q1111" s="21"/>
      <c r="R1111" s="21" t="str">
        <f>LEFT('2012-2022'!$P1111,4)</f>
        <v>2014</v>
      </c>
      <c r="S1111" s="21" t="s">
        <v>43</v>
      </c>
      <c r="T1111" s="21"/>
      <c r="U1111" s="21"/>
      <c r="V1111" s="21"/>
      <c r="W1111" s="27"/>
      <c r="X1111" s="27"/>
      <c r="Y1111" s="12"/>
    </row>
    <row r="1112" ht="15.75" customHeight="1">
      <c r="A1112" s="21">
        <v>2.4550643E7</v>
      </c>
      <c r="B1112" s="21" t="s">
        <v>6472</v>
      </c>
      <c r="C1112" s="21" t="s">
        <v>6141</v>
      </c>
      <c r="D1112" s="21" t="s">
        <v>6473</v>
      </c>
      <c r="E1112" s="21" t="s">
        <v>6143</v>
      </c>
      <c r="F1112" s="21" t="s">
        <v>271</v>
      </c>
      <c r="G1112" s="21">
        <v>2014.0</v>
      </c>
      <c r="H1112" s="26">
        <v>41690.0</v>
      </c>
      <c r="I1112" s="21" t="s">
        <v>6474</v>
      </c>
      <c r="J1112" s="21"/>
      <c r="K1112" s="21" t="s">
        <v>6475</v>
      </c>
      <c r="L1112" s="21" t="str">
        <f>IF(ISNUMBER(VLOOKUP(A1112,EXCL,1,FALSE)),"Excluido",IF(ISNUMBER(VLOOKUP(A1112,POST,1,FALSE)),"PostAlerta",IF(ISNUMBER(VLOOKUP(A1112,PRE,1,FALSE)),"PreAlerta","")))</f>
        <v>PreAlerta</v>
      </c>
      <c r="M1112" s="21" t="str">
        <f>IF(ISNUMBER(A1112),(IF(ISNUMBER(VLOOKUP(A1112,KEYWORDS,1,FALSE)),"C/PalabrasClaves","S/PalabrasClaves")),"")</f>
        <v>C/PalabrasClaves</v>
      </c>
      <c r="N1112" s="21" t="str">
        <f t="shared" si="11"/>
        <v/>
      </c>
      <c r="O1112" s="21"/>
      <c r="P1112" s="21" t="s">
        <v>6350</v>
      </c>
      <c r="Q1112" s="21"/>
      <c r="R1112" s="21" t="str">
        <f>LEFT('2012-2022'!$P1112,4)</f>
        <v>2014</v>
      </c>
      <c r="S1112" s="21" t="s">
        <v>43</v>
      </c>
      <c r="T1112" s="21"/>
      <c r="U1112" s="21"/>
      <c r="V1112" s="21"/>
      <c r="W1112" s="27"/>
      <c r="X1112" s="27"/>
      <c r="Y1112" s="28"/>
    </row>
    <row r="1113" ht="15.75" customHeight="1">
      <c r="A1113" s="21">
        <v>2.4581687E7</v>
      </c>
      <c r="B1113" s="21" t="s">
        <v>6476</v>
      </c>
      <c r="C1113" s="21" t="s">
        <v>6477</v>
      </c>
      <c r="D1113" s="21" t="s">
        <v>6478</v>
      </c>
      <c r="E1113" s="21" t="s">
        <v>6479</v>
      </c>
      <c r="F1113" s="21" t="s">
        <v>937</v>
      </c>
      <c r="G1113" s="21">
        <v>2014.0</v>
      </c>
      <c r="H1113" s="26">
        <v>41702.0</v>
      </c>
      <c r="I1113" s="21" t="s">
        <v>6480</v>
      </c>
      <c r="J1113" s="21" t="s">
        <v>6481</v>
      </c>
      <c r="K1113" s="21" t="s">
        <v>6482</v>
      </c>
      <c r="L1113" s="21" t="str">
        <f>IF(ISNUMBER(VLOOKUP(A1113,EXCL,1,FALSE)),"Excluido",IF(ISNUMBER(VLOOKUP(A1113,POST,1,FALSE)),"PostAlerta",IF(ISNUMBER(VLOOKUP(A1113,PRE,1,FALSE)),"PreAlerta","")))</f>
        <v>Excluido</v>
      </c>
      <c r="M1113" s="21" t="str">
        <f>IF(ISNUMBER(A1113),(IF(ISNUMBER(VLOOKUP(A1113,KEYWORDS,1,FALSE)),"C/PalabrasClaves","S/PalabrasClaves")),"")</f>
        <v>S/PalabrasClaves</v>
      </c>
      <c r="N1113" s="21" t="str">
        <f t="shared" si="11"/>
        <v/>
      </c>
      <c r="O1113" s="21"/>
      <c r="P1113" s="21" t="s">
        <v>6350</v>
      </c>
      <c r="Q1113" s="21"/>
      <c r="R1113" s="21" t="str">
        <f>LEFT('2012-2022'!$P1113,4)</f>
        <v>2014</v>
      </c>
      <c r="S1113" s="21" t="s">
        <v>43</v>
      </c>
      <c r="T1113" s="21"/>
      <c r="U1113" s="21"/>
      <c r="V1113" s="21"/>
      <c r="W1113" s="27"/>
      <c r="X1113" s="27"/>
      <c r="Y1113" s="12"/>
    </row>
    <row r="1114" ht="15.75" customHeight="1">
      <c r="A1114" s="21">
        <v>2.4605342E7</v>
      </c>
      <c r="B1114" s="21" t="s">
        <v>6483</v>
      </c>
      <c r="C1114" s="21" t="s">
        <v>6484</v>
      </c>
      <c r="D1114" s="21" t="s">
        <v>6485</v>
      </c>
      <c r="E1114" s="21" t="s">
        <v>6486</v>
      </c>
      <c r="F1114" s="21" t="s">
        <v>6487</v>
      </c>
      <c r="G1114" s="21">
        <v>2014.0</v>
      </c>
      <c r="H1114" s="26">
        <v>41706.0</v>
      </c>
      <c r="I1114" s="21"/>
      <c r="J1114" s="21"/>
      <c r="K1114" s="21"/>
      <c r="L1114" s="21" t="str">
        <f>IF(ISNUMBER(VLOOKUP(A1114,EXCL,1,FALSE)),"Excluido",IF(ISNUMBER(VLOOKUP(A1114,POST,1,FALSE)),"PostAlerta",IF(ISNUMBER(VLOOKUP(A1114,PRE,1,FALSE)),"PreAlerta","")))</f>
        <v>PreAlerta</v>
      </c>
      <c r="M1114" s="21" t="str">
        <f>IF(ISNUMBER(A1114),(IF(ISNUMBER(VLOOKUP(A1114,KEYWORDS,1,FALSE)),"C/PalabrasClaves","S/PalabrasClaves")),"")</f>
        <v>S/PalabrasClaves</v>
      </c>
      <c r="N1114" s="21" t="str">
        <f t="shared" si="11"/>
        <v/>
      </c>
      <c r="O1114" s="21"/>
      <c r="P1114" s="21" t="s">
        <v>6350</v>
      </c>
      <c r="Q1114" s="21"/>
      <c r="R1114" s="21" t="str">
        <f>LEFT('2012-2022'!$P1114,4)</f>
        <v>2014</v>
      </c>
      <c r="S1114" s="21" t="s">
        <v>43</v>
      </c>
      <c r="T1114" s="21"/>
      <c r="U1114" s="21"/>
      <c r="V1114" s="21"/>
      <c r="W1114" s="27"/>
      <c r="X1114" s="27"/>
      <c r="Y1114" s="28"/>
    </row>
    <row r="1115" ht="15.75" customHeight="1">
      <c r="A1115" s="21">
        <v>2.4740776E7</v>
      </c>
      <c r="B1115" s="21" t="s">
        <v>6488</v>
      </c>
      <c r="C1115" s="21" t="s">
        <v>6489</v>
      </c>
      <c r="D1115" s="21" t="s">
        <v>6490</v>
      </c>
      <c r="E1115" s="21" t="s">
        <v>2493</v>
      </c>
      <c r="F1115" s="21" t="s">
        <v>1999</v>
      </c>
      <c r="G1115" s="21">
        <v>2014.0</v>
      </c>
      <c r="H1115" s="26">
        <v>41747.0</v>
      </c>
      <c r="I1115" s="21"/>
      <c r="J1115" s="21"/>
      <c r="K1115" s="21" t="s">
        <v>6491</v>
      </c>
      <c r="L1115" s="21" t="str">
        <f>IF(ISNUMBER(VLOOKUP(A1115,EXCL,1,FALSE)),"Excluido",IF(ISNUMBER(VLOOKUP(A1115,POST,1,FALSE)),"PostAlerta",IF(ISNUMBER(VLOOKUP(A1115,PRE,1,FALSE)),"PreAlerta","")))</f>
        <v>PreAlerta</v>
      </c>
      <c r="M1115" s="21" t="str">
        <f>IF(ISNUMBER(A1115),(IF(ISNUMBER(VLOOKUP(A1115,KEYWORDS,1,FALSE)),"C/PalabrasClaves","S/PalabrasClaves")),"")</f>
        <v>S/PalabrasClaves</v>
      </c>
      <c r="N1115" s="21" t="str">
        <f t="shared" si="11"/>
        <v/>
      </c>
      <c r="O1115" s="21"/>
      <c r="P1115" s="21" t="s">
        <v>6350</v>
      </c>
      <c r="Q1115" s="21"/>
      <c r="R1115" s="21" t="str">
        <f>LEFT('2012-2022'!$P1115,4)</f>
        <v>2014</v>
      </c>
      <c r="S1115" s="21" t="s">
        <v>43</v>
      </c>
      <c r="T1115" s="21"/>
      <c r="U1115" s="21"/>
      <c r="V1115" s="21"/>
      <c r="W1115" s="27"/>
      <c r="X1115" s="27"/>
      <c r="Y1115" s="12"/>
    </row>
    <row r="1116" ht="15.75" customHeight="1">
      <c r="A1116" s="21">
        <v>2.4488176E7</v>
      </c>
      <c r="B1116" s="21" t="s">
        <v>6492</v>
      </c>
      <c r="C1116" s="21" t="s">
        <v>6493</v>
      </c>
      <c r="D1116" s="21" t="s">
        <v>6494</v>
      </c>
      <c r="E1116" s="21" t="s">
        <v>6495</v>
      </c>
      <c r="F1116" s="21" t="s">
        <v>5609</v>
      </c>
      <c r="G1116" s="21">
        <v>2014.0</v>
      </c>
      <c r="H1116" s="26">
        <v>41674.0</v>
      </c>
      <c r="I1116" s="21" t="s">
        <v>6496</v>
      </c>
      <c r="J1116" s="21"/>
      <c r="K1116" s="21" t="s">
        <v>6497</v>
      </c>
      <c r="L1116" s="21" t="str">
        <f>IF(ISNUMBER(VLOOKUP(A1116,EXCL,1,FALSE)),"Excluido",IF(ISNUMBER(VLOOKUP(A1116,POST,1,FALSE)),"PostAlerta",IF(ISNUMBER(VLOOKUP(A1116,PRE,1,FALSE)),"PreAlerta","")))</f>
        <v>PreAlerta</v>
      </c>
      <c r="M1116" s="21" t="str">
        <f>IF(ISNUMBER(A1116),(IF(ISNUMBER(VLOOKUP(A1116,KEYWORDS,1,FALSE)),"C/PalabrasClaves","S/PalabrasClaves")),"")</f>
        <v>S/PalabrasClaves</v>
      </c>
      <c r="N1116" s="21" t="str">
        <f t="shared" si="11"/>
        <v/>
      </c>
      <c r="O1116" s="21"/>
      <c r="P1116" s="21" t="s">
        <v>6498</v>
      </c>
      <c r="Q1116" s="21"/>
      <c r="R1116" s="21" t="str">
        <f>LEFT('2012-2022'!$P1116,4)</f>
        <v>2014</v>
      </c>
      <c r="S1116" s="21" t="s">
        <v>43</v>
      </c>
      <c r="T1116" s="21"/>
      <c r="U1116" s="21"/>
      <c r="V1116" s="21"/>
      <c r="W1116" s="27"/>
      <c r="X1116" s="27"/>
      <c r="Y1116" s="28"/>
    </row>
    <row r="1117" ht="15.75" customHeight="1">
      <c r="A1117" s="21">
        <v>2.4495395E7</v>
      </c>
      <c r="B1117" s="21" t="s">
        <v>6499</v>
      </c>
      <c r="C1117" s="21" t="s">
        <v>6500</v>
      </c>
      <c r="D1117" s="21" t="s">
        <v>6501</v>
      </c>
      <c r="E1117" s="21" t="s">
        <v>4531</v>
      </c>
      <c r="F1117" s="21" t="s">
        <v>332</v>
      </c>
      <c r="G1117" s="21">
        <v>2014.0</v>
      </c>
      <c r="H1117" s="26">
        <v>41676.0</v>
      </c>
      <c r="I1117" s="21" t="s">
        <v>6502</v>
      </c>
      <c r="J1117" s="21"/>
      <c r="K1117" s="21" t="s">
        <v>6503</v>
      </c>
      <c r="L1117" s="21" t="str">
        <f>IF(ISNUMBER(VLOOKUP(A1117,EXCL,1,FALSE)),"Excluido",IF(ISNUMBER(VLOOKUP(A1117,POST,1,FALSE)),"PostAlerta",IF(ISNUMBER(VLOOKUP(A1117,PRE,1,FALSE)),"PreAlerta","")))</f>
        <v>PreAlerta</v>
      </c>
      <c r="M1117" s="21" t="str">
        <f>IF(ISNUMBER(A1117),(IF(ISNUMBER(VLOOKUP(A1117,KEYWORDS,1,FALSE)),"C/PalabrasClaves","S/PalabrasClaves")),"")</f>
        <v>S/PalabrasClaves</v>
      </c>
      <c r="N1117" s="21" t="str">
        <f t="shared" si="11"/>
        <v/>
      </c>
      <c r="O1117" s="21"/>
      <c r="P1117" s="21" t="s">
        <v>6498</v>
      </c>
      <c r="Q1117" s="21"/>
      <c r="R1117" s="21" t="str">
        <f>LEFT('2012-2022'!$P1117,4)</f>
        <v>2014</v>
      </c>
      <c r="S1117" s="21" t="s">
        <v>43</v>
      </c>
      <c r="T1117" s="21"/>
      <c r="U1117" s="21"/>
      <c r="V1117" s="21"/>
      <c r="W1117" s="27"/>
      <c r="X1117" s="27"/>
      <c r="Y1117" s="12"/>
    </row>
    <row r="1118" ht="15.75" customHeight="1">
      <c r="A1118" s="21">
        <v>2.4498437E7</v>
      </c>
      <c r="B1118" s="21" t="s">
        <v>6504</v>
      </c>
      <c r="C1118" s="21" t="s">
        <v>6505</v>
      </c>
      <c r="D1118" s="21" t="s">
        <v>6506</v>
      </c>
      <c r="E1118" s="21" t="s">
        <v>6507</v>
      </c>
      <c r="F1118" s="21" t="s">
        <v>2831</v>
      </c>
      <c r="G1118" s="21">
        <v>2014.0</v>
      </c>
      <c r="H1118" s="26">
        <v>41676.0</v>
      </c>
      <c r="I1118" s="21" t="s">
        <v>6508</v>
      </c>
      <c r="J1118" s="21"/>
      <c r="K1118" s="21" t="s">
        <v>6509</v>
      </c>
      <c r="L1118" s="21" t="str">
        <f>IF(ISNUMBER(VLOOKUP(A1118,EXCL,1,FALSE)),"Excluido",IF(ISNUMBER(VLOOKUP(A1118,POST,1,FALSE)),"PostAlerta",IF(ISNUMBER(VLOOKUP(A1118,PRE,1,FALSE)),"PreAlerta","")))</f>
        <v>PreAlerta</v>
      </c>
      <c r="M1118" s="21" t="str">
        <f>IF(ISNUMBER(A1118),(IF(ISNUMBER(VLOOKUP(A1118,KEYWORDS,1,FALSE)),"C/PalabrasClaves","S/PalabrasClaves")),"")</f>
        <v>S/PalabrasClaves</v>
      </c>
      <c r="N1118" s="21" t="str">
        <f t="shared" si="11"/>
        <v/>
      </c>
      <c r="O1118" s="21"/>
      <c r="P1118" s="21" t="s">
        <v>6498</v>
      </c>
      <c r="Q1118" s="21"/>
      <c r="R1118" s="21" t="str">
        <f>LEFT('2012-2022'!$P1118,4)</f>
        <v>2014</v>
      </c>
      <c r="S1118" s="21" t="s">
        <v>43</v>
      </c>
      <c r="T1118" s="21"/>
      <c r="U1118" s="21"/>
      <c r="V1118" s="21"/>
      <c r="W1118" s="27"/>
      <c r="X1118" s="27"/>
      <c r="Y1118" s="28"/>
    </row>
    <row r="1119" ht="15.75" customHeight="1">
      <c r="A1119" s="21">
        <v>2.4505307E7</v>
      </c>
      <c r="B1119" s="21" t="s">
        <v>6510</v>
      </c>
      <c r="C1119" s="21" t="s">
        <v>6511</v>
      </c>
      <c r="D1119" s="21" t="s">
        <v>6512</v>
      </c>
      <c r="E1119" s="21" t="s">
        <v>6513</v>
      </c>
      <c r="F1119" s="21" t="s">
        <v>2831</v>
      </c>
      <c r="G1119" s="21">
        <v>2014.0</v>
      </c>
      <c r="H1119" s="26">
        <v>41678.0</v>
      </c>
      <c r="I1119" s="21" t="s">
        <v>6514</v>
      </c>
      <c r="J1119" s="21"/>
      <c r="K1119" s="21" t="s">
        <v>6515</v>
      </c>
      <c r="L1119" s="21" t="str">
        <f>IF(ISNUMBER(VLOOKUP(A1119,EXCL,1,FALSE)),"Excluido",IF(ISNUMBER(VLOOKUP(A1119,POST,1,FALSE)),"PostAlerta",IF(ISNUMBER(VLOOKUP(A1119,PRE,1,FALSE)),"PreAlerta","")))</f>
        <v>PreAlerta</v>
      </c>
      <c r="M1119" s="21" t="str">
        <f>IF(ISNUMBER(A1119),(IF(ISNUMBER(VLOOKUP(A1119,KEYWORDS,1,FALSE)),"C/PalabrasClaves","S/PalabrasClaves")),"")</f>
        <v>S/PalabrasClaves</v>
      </c>
      <c r="N1119" s="21" t="str">
        <f t="shared" si="11"/>
        <v/>
      </c>
      <c r="O1119" s="21"/>
      <c r="P1119" s="21" t="s">
        <v>6516</v>
      </c>
      <c r="Q1119" s="21"/>
      <c r="R1119" s="21" t="str">
        <f>LEFT('2012-2022'!$P1119,4)</f>
        <v>2014</v>
      </c>
      <c r="S1119" s="21" t="s">
        <v>43</v>
      </c>
      <c r="T1119" s="21"/>
      <c r="U1119" s="21"/>
      <c r="V1119" s="21"/>
      <c r="W1119" s="27"/>
      <c r="X1119" s="27"/>
      <c r="Y1119" s="12"/>
    </row>
    <row r="1120" ht="15.75" customHeight="1">
      <c r="A1120" s="21">
        <v>2.4507453E7</v>
      </c>
      <c r="B1120" s="21" t="s">
        <v>6517</v>
      </c>
      <c r="C1120" s="21" t="s">
        <v>6518</v>
      </c>
      <c r="D1120" s="21" t="s">
        <v>6519</v>
      </c>
      <c r="E1120" s="21" t="s">
        <v>6520</v>
      </c>
      <c r="F1120" s="21" t="s">
        <v>368</v>
      </c>
      <c r="G1120" s="21">
        <v>2014.0</v>
      </c>
      <c r="H1120" s="26">
        <v>41681.0</v>
      </c>
      <c r="I1120" s="21" t="s">
        <v>6521</v>
      </c>
      <c r="J1120" s="21"/>
      <c r="K1120" s="21" t="s">
        <v>6522</v>
      </c>
      <c r="L1120" s="21" t="str">
        <f>IF(ISNUMBER(VLOOKUP(A1120,EXCL,1,FALSE)),"Excluido",IF(ISNUMBER(VLOOKUP(A1120,POST,1,FALSE)),"PostAlerta",IF(ISNUMBER(VLOOKUP(A1120,PRE,1,FALSE)),"PreAlerta","")))</f>
        <v>PreAlerta</v>
      </c>
      <c r="M1120" s="21" t="str">
        <f>IF(ISNUMBER(A1120),(IF(ISNUMBER(VLOOKUP(A1120,KEYWORDS,1,FALSE)),"C/PalabrasClaves","S/PalabrasClaves")),"")</f>
        <v>S/PalabrasClaves</v>
      </c>
      <c r="N1120" s="21" t="str">
        <f t="shared" si="11"/>
        <v/>
      </c>
      <c r="O1120" s="21"/>
      <c r="P1120" s="21" t="s">
        <v>6523</v>
      </c>
      <c r="Q1120" s="21"/>
      <c r="R1120" s="21" t="str">
        <f>LEFT('2012-2022'!$P1120,4)</f>
        <v>2014</v>
      </c>
      <c r="S1120" s="21" t="s">
        <v>43</v>
      </c>
      <c r="T1120" s="21"/>
      <c r="U1120" s="21"/>
      <c r="V1120" s="21"/>
      <c r="W1120" s="27"/>
      <c r="X1120" s="27"/>
      <c r="Y1120" s="28"/>
    </row>
    <row r="1121" ht="15.75" customHeight="1">
      <c r="A1121" s="21">
        <v>2.4533099E7</v>
      </c>
      <c r="B1121" s="21" t="s">
        <v>6524</v>
      </c>
      <c r="C1121" s="21" t="s">
        <v>6525</v>
      </c>
      <c r="D1121" s="21" t="s">
        <v>6526</v>
      </c>
      <c r="E1121" s="21" t="s">
        <v>6527</v>
      </c>
      <c r="F1121" s="21" t="s">
        <v>2831</v>
      </c>
      <c r="G1121" s="21">
        <v>2014.0</v>
      </c>
      <c r="H1121" s="26">
        <v>41688.0</v>
      </c>
      <c r="I1121" s="21" t="s">
        <v>6528</v>
      </c>
      <c r="J1121" s="21"/>
      <c r="K1121" s="21" t="s">
        <v>6529</v>
      </c>
      <c r="L1121" s="21" t="str">
        <f>IF(ISNUMBER(VLOOKUP(A1121,EXCL,1,FALSE)),"Excluido",IF(ISNUMBER(VLOOKUP(A1121,POST,1,FALSE)),"PostAlerta",IF(ISNUMBER(VLOOKUP(A1121,PRE,1,FALSE)),"PreAlerta","")))</f>
        <v>PreAlerta</v>
      </c>
      <c r="M1121" s="21" t="str">
        <f>IF(ISNUMBER(A1121),(IF(ISNUMBER(VLOOKUP(A1121,KEYWORDS,1,FALSE)),"C/PalabrasClaves","S/PalabrasClaves")),"")</f>
        <v>S/PalabrasClaves</v>
      </c>
      <c r="N1121" s="21" t="str">
        <f t="shared" si="11"/>
        <v/>
      </c>
      <c r="O1121" s="21"/>
      <c r="P1121" s="21" t="s">
        <v>6530</v>
      </c>
      <c r="Q1121" s="21"/>
      <c r="R1121" s="21" t="str">
        <f>LEFT('2012-2022'!$P1121,4)</f>
        <v>2014</v>
      </c>
      <c r="S1121" s="21" t="s">
        <v>43</v>
      </c>
      <c r="T1121" s="21"/>
      <c r="U1121" s="21"/>
      <c r="V1121" s="21"/>
      <c r="W1121" s="27"/>
      <c r="X1121" s="27"/>
      <c r="Y1121" s="12"/>
    </row>
    <row r="1122" ht="15.75" customHeight="1">
      <c r="A1122" s="21">
        <v>2.4551251E7</v>
      </c>
      <c r="B1122" s="21" t="s">
        <v>6531</v>
      </c>
      <c r="C1122" s="21" t="s">
        <v>6532</v>
      </c>
      <c r="D1122" s="21" t="s">
        <v>6533</v>
      </c>
      <c r="E1122" s="21" t="s">
        <v>6534</v>
      </c>
      <c r="F1122" s="21" t="s">
        <v>2810</v>
      </c>
      <c r="G1122" s="21">
        <v>2014.0</v>
      </c>
      <c r="H1122" s="26">
        <v>41690.0</v>
      </c>
      <c r="I1122" s="21" t="s">
        <v>6535</v>
      </c>
      <c r="J1122" s="21"/>
      <c r="K1122" s="21" t="s">
        <v>6536</v>
      </c>
      <c r="L1122" s="21" t="str">
        <f>IF(ISNUMBER(VLOOKUP(A1122,EXCL,1,FALSE)),"Excluido",IF(ISNUMBER(VLOOKUP(A1122,POST,1,FALSE)),"PostAlerta",IF(ISNUMBER(VLOOKUP(A1122,PRE,1,FALSE)),"PreAlerta","")))</f>
        <v>PreAlerta</v>
      </c>
      <c r="M1122" s="21" t="str">
        <f>IF(ISNUMBER(A1122),(IF(ISNUMBER(VLOOKUP(A1122,KEYWORDS,1,FALSE)),"C/PalabrasClaves","S/PalabrasClaves")),"")</f>
        <v>S/PalabrasClaves</v>
      </c>
      <c r="N1122" s="21" t="str">
        <f t="shared" si="11"/>
        <v/>
      </c>
      <c r="O1122" s="21"/>
      <c r="P1122" s="21" t="s">
        <v>6537</v>
      </c>
      <c r="Q1122" s="21"/>
      <c r="R1122" s="21" t="str">
        <f>LEFT('2012-2022'!$P1122,4)</f>
        <v>2014</v>
      </c>
      <c r="S1122" s="21" t="s">
        <v>43</v>
      </c>
      <c r="T1122" s="21"/>
      <c r="U1122" s="21"/>
      <c r="V1122" s="21"/>
      <c r="W1122" s="27"/>
      <c r="X1122" s="27"/>
      <c r="Y1122" s="28"/>
    </row>
    <row r="1123" ht="15.75" customHeight="1">
      <c r="A1123" s="21">
        <v>2.4558391E7</v>
      </c>
      <c r="B1123" s="21" t="s">
        <v>6538</v>
      </c>
      <c r="C1123" s="21" t="s">
        <v>6539</v>
      </c>
      <c r="D1123" s="21" t="s">
        <v>6540</v>
      </c>
      <c r="E1123" s="21" t="s">
        <v>6541</v>
      </c>
      <c r="F1123" s="21" t="s">
        <v>2831</v>
      </c>
      <c r="G1123" s="21">
        <v>2014.0</v>
      </c>
      <c r="H1123" s="26">
        <v>41692.0</v>
      </c>
      <c r="I1123" s="21" t="s">
        <v>6542</v>
      </c>
      <c r="J1123" s="21"/>
      <c r="K1123" s="21" t="s">
        <v>6543</v>
      </c>
      <c r="L1123" s="21" t="str">
        <f>IF(ISNUMBER(VLOOKUP(A1123,EXCL,1,FALSE)),"Excluido",IF(ISNUMBER(VLOOKUP(A1123,POST,1,FALSE)),"PostAlerta",IF(ISNUMBER(VLOOKUP(A1123,PRE,1,FALSE)),"PreAlerta","")))</f>
        <v>PreAlerta</v>
      </c>
      <c r="M1123" s="21" t="str">
        <f>IF(ISNUMBER(A1123),(IF(ISNUMBER(VLOOKUP(A1123,KEYWORDS,1,FALSE)),"C/PalabrasClaves","S/PalabrasClaves")),"")</f>
        <v>S/PalabrasClaves</v>
      </c>
      <c r="N1123" s="21" t="str">
        <f t="shared" si="11"/>
        <v/>
      </c>
      <c r="O1123" s="21"/>
      <c r="P1123" s="21" t="s">
        <v>6544</v>
      </c>
      <c r="Q1123" s="21"/>
      <c r="R1123" s="21" t="str">
        <f>LEFT('2012-2022'!$P1123,4)</f>
        <v>2014</v>
      </c>
      <c r="S1123" s="21" t="s">
        <v>43</v>
      </c>
      <c r="T1123" s="21"/>
      <c r="U1123" s="21"/>
      <c r="V1123" s="21"/>
      <c r="W1123" s="27"/>
      <c r="X1123" s="27"/>
      <c r="Y1123" s="12"/>
    </row>
    <row r="1124" ht="15.75" customHeight="1">
      <c r="A1124" s="21">
        <v>2.4612569E7</v>
      </c>
      <c r="B1124" s="21" t="s">
        <v>6545</v>
      </c>
      <c r="C1124" s="21" t="s">
        <v>6546</v>
      </c>
      <c r="D1124" s="21" t="s">
        <v>6547</v>
      </c>
      <c r="E1124" s="21" t="s">
        <v>6548</v>
      </c>
      <c r="F1124" s="21" t="s">
        <v>5594</v>
      </c>
      <c r="G1124" s="21">
        <v>2014.0</v>
      </c>
      <c r="H1124" s="26">
        <v>41710.0</v>
      </c>
      <c r="I1124" s="21"/>
      <c r="J1124" s="21"/>
      <c r="K1124" s="21"/>
      <c r="L1124" s="21" t="str">
        <f>IF(ISNUMBER(VLOOKUP(A1124,EXCL,1,FALSE)),"Excluido",IF(ISNUMBER(VLOOKUP(A1124,POST,1,FALSE)),"PostAlerta",IF(ISNUMBER(VLOOKUP(A1124,PRE,1,FALSE)),"PreAlerta","")))</f>
        <v>PreAlerta</v>
      </c>
      <c r="M1124" s="21" t="str">
        <f>IF(ISNUMBER(A1124),(IF(ISNUMBER(VLOOKUP(A1124,KEYWORDS,1,FALSE)),"C/PalabrasClaves","S/PalabrasClaves")),"")</f>
        <v>C/PalabrasClaves</v>
      </c>
      <c r="N1124" s="21" t="str">
        <f t="shared" si="11"/>
        <v/>
      </c>
      <c r="O1124" s="21"/>
      <c r="P1124" s="21" t="s">
        <v>6544</v>
      </c>
      <c r="Q1124" s="21"/>
      <c r="R1124" s="21" t="str">
        <f>LEFT('2012-2022'!$P1124,4)</f>
        <v>2014</v>
      </c>
      <c r="S1124" s="21" t="s">
        <v>43</v>
      </c>
      <c r="T1124" s="21"/>
      <c r="U1124" s="21"/>
      <c r="V1124" s="21"/>
      <c r="W1124" s="27"/>
      <c r="X1124" s="27"/>
      <c r="Y1124" s="28"/>
    </row>
    <row r="1125" ht="15.75" customHeight="1">
      <c r="A1125" s="21">
        <v>2.4757508E7</v>
      </c>
      <c r="B1125" s="21" t="s">
        <v>6549</v>
      </c>
      <c r="C1125" s="21" t="s">
        <v>6550</v>
      </c>
      <c r="D1125" s="21" t="s">
        <v>6551</v>
      </c>
      <c r="E1125" s="21" t="s">
        <v>6552</v>
      </c>
      <c r="F1125" s="21" t="s">
        <v>6553</v>
      </c>
      <c r="G1125" s="21">
        <v>2014.0</v>
      </c>
      <c r="H1125" s="26">
        <v>41753.0</v>
      </c>
      <c r="I1125" s="21" t="s">
        <v>6554</v>
      </c>
      <c r="J1125" s="21"/>
      <c r="K1125" s="21" t="s">
        <v>6555</v>
      </c>
      <c r="L1125" s="21" t="str">
        <f>IF(ISNUMBER(VLOOKUP(A1125,EXCL,1,FALSE)),"Excluido",IF(ISNUMBER(VLOOKUP(A1125,POST,1,FALSE)),"PostAlerta",IF(ISNUMBER(VLOOKUP(A1125,PRE,1,FALSE)),"PreAlerta","")))</f>
        <v>PreAlerta</v>
      </c>
      <c r="M1125" s="21" t="str">
        <f>IF(ISNUMBER(A1125),(IF(ISNUMBER(VLOOKUP(A1125,KEYWORDS,1,FALSE)),"C/PalabrasClaves","S/PalabrasClaves")),"")</f>
        <v>S/PalabrasClaves</v>
      </c>
      <c r="N1125" s="21" t="str">
        <f t="shared" si="11"/>
        <v/>
      </c>
      <c r="O1125" s="21"/>
      <c r="P1125" s="21" t="s">
        <v>6556</v>
      </c>
      <c r="Q1125" s="21"/>
      <c r="R1125" s="21" t="str">
        <f>LEFT('2012-2022'!$P1125,4)</f>
        <v>2014</v>
      </c>
      <c r="S1125" s="21" t="s">
        <v>43</v>
      </c>
      <c r="T1125" s="21"/>
      <c r="U1125" s="21"/>
      <c r="V1125" s="21"/>
      <c r="W1125" s="27"/>
      <c r="X1125" s="27"/>
      <c r="Y1125" s="12"/>
    </row>
    <row r="1126" ht="15.75" customHeight="1">
      <c r="A1126" s="21">
        <v>2.4587459E7</v>
      </c>
      <c r="B1126" s="21" t="s">
        <v>6557</v>
      </c>
      <c r="C1126" s="21" t="s">
        <v>6558</v>
      </c>
      <c r="D1126" s="21" t="s">
        <v>6559</v>
      </c>
      <c r="E1126" s="21" t="s">
        <v>6560</v>
      </c>
      <c r="F1126" s="21" t="s">
        <v>2810</v>
      </c>
      <c r="G1126" s="21">
        <v>2014.0</v>
      </c>
      <c r="H1126" s="26">
        <v>41702.0</v>
      </c>
      <c r="I1126" s="21" t="s">
        <v>6561</v>
      </c>
      <c r="J1126" s="21"/>
      <c r="K1126" s="21" t="s">
        <v>6562</v>
      </c>
      <c r="L1126" s="21" t="str">
        <f>IF(ISNUMBER(VLOOKUP(A1126,EXCL,1,FALSE)),"Excluido",IF(ISNUMBER(VLOOKUP(A1126,POST,1,FALSE)),"PostAlerta",IF(ISNUMBER(VLOOKUP(A1126,PRE,1,FALSE)),"PreAlerta","")))</f>
        <v>PreAlerta</v>
      </c>
      <c r="M1126" s="21" t="str">
        <f>IF(ISNUMBER(A1126),(IF(ISNUMBER(VLOOKUP(A1126,KEYWORDS,1,FALSE)),"C/PalabrasClaves","S/PalabrasClaves")),"")</f>
        <v>S/PalabrasClaves</v>
      </c>
      <c r="N1126" s="21" t="str">
        <f t="shared" si="11"/>
        <v/>
      </c>
      <c r="O1126" s="21"/>
      <c r="P1126" s="21" t="s">
        <v>6563</v>
      </c>
      <c r="Q1126" s="21"/>
      <c r="R1126" s="21" t="str">
        <f>LEFT('2012-2022'!$P1126,4)</f>
        <v>2014</v>
      </c>
      <c r="S1126" s="21" t="s">
        <v>43</v>
      </c>
      <c r="T1126" s="21"/>
      <c r="U1126" s="21"/>
      <c r="V1126" s="21"/>
      <c r="W1126" s="27"/>
      <c r="X1126" s="27"/>
      <c r="Y1126" s="28"/>
    </row>
    <row r="1127" ht="15.75" customHeight="1">
      <c r="A1127" s="21">
        <v>2.4586875E7</v>
      </c>
      <c r="B1127" s="21" t="s">
        <v>6564</v>
      </c>
      <c r="C1127" s="21" t="s">
        <v>6565</v>
      </c>
      <c r="D1127" s="21" t="s">
        <v>6566</v>
      </c>
      <c r="E1127" s="21" t="s">
        <v>6567</v>
      </c>
      <c r="F1127" s="21" t="s">
        <v>2831</v>
      </c>
      <c r="G1127" s="21">
        <v>2014.0</v>
      </c>
      <c r="H1127" s="26">
        <v>41702.0</v>
      </c>
      <c r="I1127" s="21" t="s">
        <v>6568</v>
      </c>
      <c r="J1127" s="21"/>
      <c r="K1127" s="21" t="s">
        <v>6569</v>
      </c>
      <c r="L1127" s="21" t="str">
        <f>IF(ISNUMBER(VLOOKUP(A1127,EXCL,1,FALSE)),"Excluido",IF(ISNUMBER(VLOOKUP(A1127,POST,1,FALSE)),"PostAlerta",IF(ISNUMBER(VLOOKUP(A1127,PRE,1,FALSE)),"PreAlerta","")))</f>
        <v>PreAlerta</v>
      </c>
      <c r="M1127" s="21" t="str">
        <f>IF(ISNUMBER(A1127),(IF(ISNUMBER(VLOOKUP(A1127,KEYWORDS,1,FALSE)),"C/PalabrasClaves","S/PalabrasClaves")),"")</f>
        <v>S/PalabrasClaves</v>
      </c>
      <c r="N1127" s="21" t="str">
        <f t="shared" si="11"/>
        <v/>
      </c>
      <c r="O1127" s="21"/>
      <c r="P1127" s="21" t="s">
        <v>6570</v>
      </c>
      <c r="Q1127" s="21"/>
      <c r="R1127" s="21" t="str">
        <f>LEFT('2012-2022'!$P1127,4)</f>
        <v>2014</v>
      </c>
      <c r="S1127" s="21" t="s">
        <v>43</v>
      </c>
      <c r="T1127" s="21"/>
      <c r="U1127" s="21"/>
      <c r="V1127" s="21"/>
      <c r="W1127" s="27"/>
      <c r="X1127" s="27"/>
      <c r="Y1127" s="12"/>
    </row>
    <row r="1128" ht="15.75" customHeight="1">
      <c r="A1128" s="21">
        <v>2.4707436E7</v>
      </c>
      <c r="B1128" s="21" t="s">
        <v>6571</v>
      </c>
      <c r="C1128" s="21" t="s">
        <v>6572</v>
      </c>
      <c r="D1128" s="21" t="s">
        <v>6573</v>
      </c>
      <c r="E1128" s="21" t="s">
        <v>6171</v>
      </c>
      <c r="F1128" s="21" t="s">
        <v>6574</v>
      </c>
      <c r="G1128" s="21">
        <v>2014.0</v>
      </c>
      <c r="H1128" s="26">
        <v>41737.0</v>
      </c>
      <c r="I1128" s="21" t="s">
        <v>6575</v>
      </c>
      <c r="J1128" s="21"/>
      <c r="K1128" s="21" t="s">
        <v>6576</v>
      </c>
      <c r="L1128" s="21" t="str">
        <f>IF(ISNUMBER(VLOOKUP(A1128,EXCL,1,FALSE)),"Excluido",IF(ISNUMBER(VLOOKUP(A1128,POST,1,FALSE)),"PostAlerta",IF(ISNUMBER(VLOOKUP(A1128,PRE,1,FALSE)),"PreAlerta","")))</f>
        <v>PreAlerta</v>
      </c>
      <c r="M1128" s="21" t="str">
        <f>IF(ISNUMBER(A1128),(IF(ISNUMBER(VLOOKUP(A1128,KEYWORDS,1,FALSE)),"C/PalabrasClaves","S/PalabrasClaves")),"")</f>
        <v>S/PalabrasClaves</v>
      </c>
      <c r="N1128" s="21" t="str">
        <f t="shared" si="11"/>
        <v/>
      </c>
      <c r="O1128" s="21"/>
      <c r="P1128" s="21" t="s">
        <v>6577</v>
      </c>
      <c r="Q1128" s="21"/>
      <c r="R1128" s="21" t="str">
        <f>LEFT('2012-2022'!$P1128,4)</f>
        <v>2014</v>
      </c>
      <c r="S1128" s="21" t="s">
        <v>43</v>
      </c>
      <c r="T1128" s="21"/>
      <c r="U1128" s="21"/>
      <c r="V1128" s="21"/>
      <c r="W1128" s="27"/>
      <c r="X1128" s="27"/>
      <c r="Y1128" s="28"/>
    </row>
    <row r="1129" ht="15.75" customHeight="1">
      <c r="A1129" s="21">
        <v>2.4586126E7</v>
      </c>
      <c r="B1129" s="21" t="s">
        <v>6578</v>
      </c>
      <c r="C1129" s="21" t="s">
        <v>6579</v>
      </c>
      <c r="D1129" s="21" t="s">
        <v>6580</v>
      </c>
      <c r="E1129" s="21" t="s">
        <v>6581</v>
      </c>
      <c r="F1129" s="21" t="s">
        <v>6582</v>
      </c>
      <c r="G1129" s="21">
        <v>2014.0</v>
      </c>
      <c r="H1129" s="26">
        <v>41702.0</v>
      </c>
      <c r="I1129" s="21" t="s">
        <v>6583</v>
      </c>
      <c r="J1129" s="21"/>
      <c r="K1129" s="21" t="s">
        <v>6584</v>
      </c>
      <c r="L1129" s="21" t="str">
        <f>IF(ISNUMBER(VLOOKUP(A1129,EXCL,1,FALSE)),"Excluido",IF(ISNUMBER(VLOOKUP(A1129,POST,1,FALSE)),"PostAlerta",IF(ISNUMBER(VLOOKUP(A1129,PRE,1,FALSE)),"PreAlerta","")))</f>
        <v>PreAlerta</v>
      </c>
      <c r="M1129" s="21" t="str">
        <f>IF(ISNUMBER(A1129),(IF(ISNUMBER(VLOOKUP(A1129,KEYWORDS,1,FALSE)),"C/PalabrasClaves","S/PalabrasClaves")),"")</f>
        <v>S/PalabrasClaves</v>
      </c>
      <c r="N1129" s="21" t="str">
        <f t="shared" si="11"/>
        <v/>
      </c>
      <c r="O1129" s="21"/>
      <c r="P1129" s="21" t="s">
        <v>6585</v>
      </c>
      <c r="Q1129" s="21"/>
      <c r="R1129" s="21" t="str">
        <f>LEFT('2012-2022'!$P1129,4)</f>
        <v>2014</v>
      </c>
      <c r="S1129" s="21" t="s">
        <v>43</v>
      </c>
      <c r="T1129" s="21"/>
      <c r="U1129" s="21"/>
      <c r="V1129" s="21"/>
      <c r="W1129" s="27"/>
      <c r="X1129" s="27"/>
      <c r="Y1129" s="12"/>
    </row>
    <row r="1130" ht="15.75" customHeight="1">
      <c r="A1130" s="21">
        <v>2.3770268E7</v>
      </c>
      <c r="B1130" s="21" t="s">
        <v>6586</v>
      </c>
      <c r="C1130" s="21" t="s">
        <v>6587</v>
      </c>
      <c r="D1130" s="21" t="s">
        <v>6588</v>
      </c>
      <c r="E1130" s="21" t="s">
        <v>6589</v>
      </c>
      <c r="F1130" s="21" t="s">
        <v>169</v>
      </c>
      <c r="G1130" s="21">
        <v>2014.0</v>
      </c>
      <c r="H1130" s="26">
        <v>41443.0</v>
      </c>
      <c r="I1130" s="21"/>
      <c r="J1130" s="21"/>
      <c r="K1130" s="21" t="s">
        <v>6590</v>
      </c>
      <c r="L1130" s="21" t="str">
        <f>IF(ISNUMBER(VLOOKUP(A1130,EXCL,1,FALSE)),"Excluido",IF(ISNUMBER(VLOOKUP(A1130,POST,1,FALSE)),"PostAlerta",IF(ISNUMBER(VLOOKUP(A1130,PRE,1,FALSE)),"PreAlerta","")))</f>
        <v>PreAlerta</v>
      </c>
      <c r="M1130" s="21" t="str">
        <f>IF(ISNUMBER(A1130),(IF(ISNUMBER(VLOOKUP(A1130,KEYWORDS,1,FALSE)),"C/PalabrasClaves","S/PalabrasClaves")),"")</f>
        <v>S/PalabrasClaves</v>
      </c>
      <c r="N1130" s="21" t="str">
        <f t="shared" si="11"/>
        <v/>
      </c>
      <c r="O1130" s="21"/>
      <c r="P1130" s="21" t="s">
        <v>6591</v>
      </c>
      <c r="Q1130" s="21"/>
      <c r="R1130" s="21" t="str">
        <f>LEFT('2012-2022'!$P1130,4)</f>
        <v>2014</v>
      </c>
      <c r="S1130" s="21" t="s">
        <v>47</v>
      </c>
      <c r="T1130" s="21"/>
      <c r="U1130" s="21"/>
      <c r="V1130" s="21"/>
      <c r="W1130" s="27"/>
      <c r="X1130" s="27"/>
      <c r="Y1130" s="28"/>
    </row>
    <row r="1131" ht="15.75" customHeight="1">
      <c r="A1131" s="21">
        <v>2.4126603E7</v>
      </c>
      <c r="B1131" s="21" t="s">
        <v>6592</v>
      </c>
      <c r="C1131" s="21" t="s">
        <v>6593</v>
      </c>
      <c r="D1131" s="21" t="s">
        <v>6594</v>
      </c>
      <c r="E1131" s="21" t="s">
        <v>6595</v>
      </c>
      <c r="F1131" s="21" t="s">
        <v>2086</v>
      </c>
      <c r="G1131" s="21">
        <v>2014.0</v>
      </c>
      <c r="H1131" s="26">
        <v>41563.0</v>
      </c>
      <c r="I1131" s="21"/>
      <c r="J1131" s="21"/>
      <c r="K1131" s="21" t="s">
        <v>6596</v>
      </c>
      <c r="L1131" s="21" t="str">
        <f>IF(ISNUMBER(VLOOKUP(A1131,EXCL,1,FALSE)),"Excluido",IF(ISNUMBER(VLOOKUP(A1131,POST,1,FALSE)),"PostAlerta",IF(ISNUMBER(VLOOKUP(A1131,PRE,1,FALSE)),"PreAlerta","")))</f>
        <v>PreAlerta</v>
      </c>
      <c r="M1131" s="21" t="str">
        <f>IF(ISNUMBER(A1131),(IF(ISNUMBER(VLOOKUP(A1131,KEYWORDS,1,FALSE)),"C/PalabrasClaves","S/PalabrasClaves")),"")</f>
        <v>C/PalabrasClaves</v>
      </c>
      <c r="N1131" s="21" t="str">
        <f t="shared" si="11"/>
        <v/>
      </c>
      <c r="O1131" s="21"/>
      <c r="P1131" s="21" t="s">
        <v>6591</v>
      </c>
      <c r="Q1131" s="21"/>
      <c r="R1131" s="21" t="str">
        <f>LEFT('2012-2022'!$P1131,4)</f>
        <v>2014</v>
      </c>
      <c r="S1131" s="21" t="s">
        <v>47</v>
      </c>
      <c r="T1131" s="21"/>
      <c r="U1131" s="21"/>
      <c r="V1131" s="21"/>
      <c r="W1131" s="27"/>
      <c r="X1131" s="27"/>
      <c r="Y1131" s="12"/>
    </row>
    <row r="1132" ht="15.75" customHeight="1">
      <c r="A1132" s="21">
        <v>2.4189581E7</v>
      </c>
      <c r="B1132" s="21" t="s">
        <v>6597</v>
      </c>
      <c r="C1132" s="21" t="s">
        <v>6598</v>
      </c>
      <c r="D1132" s="21" t="s">
        <v>6599</v>
      </c>
      <c r="E1132" s="21" t="s">
        <v>848</v>
      </c>
      <c r="F1132" s="21" t="s">
        <v>909</v>
      </c>
      <c r="G1132" s="21">
        <v>2014.0</v>
      </c>
      <c r="H1132" s="26">
        <v>41584.0</v>
      </c>
      <c r="I1132" s="21" t="s">
        <v>6600</v>
      </c>
      <c r="J1132" s="21"/>
      <c r="K1132" s="21" t="s">
        <v>6601</v>
      </c>
      <c r="L1132" s="21" t="str">
        <f>IF(ISNUMBER(VLOOKUP(A1132,EXCL,1,FALSE)),"Excluido",IF(ISNUMBER(VLOOKUP(A1132,POST,1,FALSE)),"PostAlerta",IF(ISNUMBER(VLOOKUP(A1132,PRE,1,FALSE)),"PreAlerta","")))</f>
        <v>PreAlerta</v>
      </c>
      <c r="M1132" s="21" t="str">
        <f>IF(ISNUMBER(A1132),(IF(ISNUMBER(VLOOKUP(A1132,KEYWORDS,1,FALSE)),"C/PalabrasClaves","S/PalabrasClaves")),"")</f>
        <v>S/PalabrasClaves</v>
      </c>
      <c r="N1132" s="21" t="str">
        <f t="shared" si="11"/>
        <v/>
      </c>
      <c r="O1132" s="21"/>
      <c r="P1132" s="21" t="s">
        <v>6602</v>
      </c>
      <c r="Q1132" s="21"/>
      <c r="R1132" s="21" t="str">
        <f>LEFT('2012-2022'!$P1132,4)</f>
        <v>2014</v>
      </c>
      <c r="S1132" s="21" t="s">
        <v>47</v>
      </c>
      <c r="T1132" s="21"/>
      <c r="U1132" s="21"/>
      <c r="V1132" s="21"/>
      <c r="W1132" s="27"/>
      <c r="X1132" s="27"/>
      <c r="Y1132" s="28"/>
    </row>
    <row r="1133" ht="15.75" customHeight="1">
      <c r="A1133" s="21">
        <v>2.423127E7</v>
      </c>
      <c r="B1133" s="21" t="s">
        <v>6603</v>
      </c>
      <c r="C1133" s="21" t="s">
        <v>6604</v>
      </c>
      <c r="D1133" s="21" t="s">
        <v>6605</v>
      </c>
      <c r="E1133" s="21" t="s">
        <v>1653</v>
      </c>
      <c r="F1133" s="21" t="s">
        <v>496</v>
      </c>
      <c r="G1133" s="21">
        <v>2014.0</v>
      </c>
      <c r="H1133" s="26">
        <v>41594.0</v>
      </c>
      <c r="I1133" s="21"/>
      <c r="J1133" s="21"/>
      <c r="K1133" s="21" t="s">
        <v>6606</v>
      </c>
      <c r="L1133" s="21" t="str">
        <f>IF(ISNUMBER(VLOOKUP(A1133,EXCL,1,FALSE)),"Excluido",IF(ISNUMBER(VLOOKUP(A1133,POST,1,FALSE)),"PostAlerta",IF(ISNUMBER(VLOOKUP(A1133,PRE,1,FALSE)),"PreAlerta","")))</f>
        <v>PreAlerta</v>
      </c>
      <c r="M1133" s="21" t="str">
        <f>IF(ISNUMBER(A1133),(IF(ISNUMBER(VLOOKUP(A1133,KEYWORDS,1,FALSE)),"C/PalabrasClaves","S/PalabrasClaves")),"")</f>
        <v>S/PalabrasClaves</v>
      </c>
      <c r="N1133" s="21" t="str">
        <f t="shared" si="11"/>
        <v/>
      </c>
      <c r="O1133" s="21"/>
      <c r="P1133" s="21" t="s">
        <v>6591</v>
      </c>
      <c r="Q1133" s="21"/>
      <c r="R1133" s="21" t="str">
        <f>LEFT('2012-2022'!$P1133,4)</f>
        <v>2014</v>
      </c>
      <c r="S1133" s="21" t="s">
        <v>47</v>
      </c>
      <c r="T1133" s="21"/>
      <c r="U1133" s="21"/>
      <c r="V1133" s="21"/>
      <c r="W1133" s="27"/>
      <c r="X1133" s="27"/>
      <c r="Y1133" s="12"/>
    </row>
    <row r="1134" ht="15.75" customHeight="1">
      <c r="A1134" s="21">
        <v>2.4241712E7</v>
      </c>
      <c r="B1134" s="21" t="s">
        <v>6607</v>
      </c>
      <c r="C1134" s="21" t="s">
        <v>6608</v>
      </c>
      <c r="D1134" s="21" t="s">
        <v>6609</v>
      </c>
      <c r="E1134" s="21" t="s">
        <v>6610</v>
      </c>
      <c r="F1134" s="21" t="s">
        <v>6611</v>
      </c>
      <c r="G1134" s="21">
        <v>2014.0</v>
      </c>
      <c r="H1134" s="26">
        <v>41597.0</v>
      </c>
      <c r="I1134" s="21"/>
      <c r="J1134" s="21"/>
      <c r="K1134" s="21" t="s">
        <v>6612</v>
      </c>
      <c r="L1134" s="21" t="str">
        <f>IF(ISNUMBER(VLOOKUP(A1134,EXCL,1,FALSE)),"Excluido",IF(ISNUMBER(VLOOKUP(A1134,POST,1,FALSE)),"PostAlerta",IF(ISNUMBER(VLOOKUP(A1134,PRE,1,FALSE)),"PreAlerta","")))</f>
        <v>Excluido</v>
      </c>
      <c r="M1134" s="21" t="str">
        <f>IF(ISNUMBER(A1134),(IF(ISNUMBER(VLOOKUP(A1134,KEYWORDS,1,FALSE)),"C/PalabrasClaves","S/PalabrasClaves")),"")</f>
        <v>C/PalabrasClaves</v>
      </c>
      <c r="N1134" s="21" t="str">
        <f t="shared" si="11"/>
        <v/>
      </c>
      <c r="O1134" s="21"/>
      <c r="P1134" s="21" t="s">
        <v>6591</v>
      </c>
      <c r="Q1134" s="21"/>
      <c r="R1134" s="21" t="str">
        <f>LEFT('2012-2022'!$P1134,4)</f>
        <v>2014</v>
      </c>
      <c r="S1134" s="21" t="s">
        <v>47</v>
      </c>
      <c r="T1134" s="21"/>
      <c r="U1134" s="21"/>
      <c r="V1134" s="21"/>
      <c r="W1134" s="27"/>
      <c r="X1134" s="27"/>
      <c r="Y1134" s="28"/>
    </row>
    <row r="1135" ht="15.75" customHeight="1">
      <c r="A1135" s="21">
        <v>2.4246707E7</v>
      </c>
      <c r="B1135" s="21" t="s">
        <v>6613</v>
      </c>
      <c r="C1135" s="21" t="s">
        <v>6614</v>
      </c>
      <c r="D1135" s="21" t="s">
        <v>6615</v>
      </c>
      <c r="E1135" s="21" t="s">
        <v>6616</v>
      </c>
      <c r="F1135" s="21" t="s">
        <v>496</v>
      </c>
      <c r="G1135" s="21">
        <v>2014.0</v>
      </c>
      <c r="H1135" s="26">
        <v>41598.0</v>
      </c>
      <c r="I1135" s="21"/>
      <c r="J1135" s="21"/>
      <c r="K1135" s="21" t="s">
        <v>6617</v>
      </c>
      <c r="L1135" s="21" t="str">
        <f>IF(ISNUMBER(VLOOKUP(A1135,EXCL,1,FALSE)),"Excluido",IF(ISNUMBER(VLOOKUP(A1135,POST,1,FALSE)),"PostAlerta",IF(ISNUMBER(VLOOKUP(A1135,PRE,1,FALSE)),"PreAlerta","")))</f>
        <v>PreAlerta</v>
      </c>
      <c r="M1135" s="21" t="str">
        <f>IF(ISNUMBER(A1135),(IF(ISNUMBER(VLOOKUP(A1135,KEYWORDS,1,FALSE)),"C/PalabrasClaves","S/PalabrasClaves")),"")</f>
        <v>S/PalabrasClaves</v>
      </c>
      <c r="N1135" s="21" t="str">
        <f t="shared" si="11"/>
        <v/>
      </c>
      <c r="O1135" s="21"/>
      <c r="P1135" s="21" t="s">
        <v>6591</v>
      </c>
      <c r="Q1135" s="21"/>
      <c r="R1135" s="21" t="str">
        <f>LEFT('2012-2022'!$P1135,4)</f>
        <v>2014</v>
      </c>
      <c r="S1135" s="21" t="s">
        <v>47</v>
      </c>
      <c r="T1135" s="21"/>
      <c r="U1135" s="21"/>
      <c r="V1135" s="21"/>
      <c r="W1135" s="27"/>
      <c r="X1135" s="27"/>
      <c r="Y1135" s="12"/>
    </row>
    <row r="1136" ht="15.75" customHeight="1">
      <c r="A1136" s="21">
        <v>2.4252263E7</v>
      </c>
      <c r="B1136" s="21" t="s">
        <v>6618</v>
      </c>
      <c r="C1136" s="21" t="s">
        <v>6619</v>
      </c>
      <c r="D1136" s="21" t="s">
        <v>6620</v>
      </c>
      <c r="E1136" s="21" t="s">
        <v>6621</v>
      </c>
      <c r="F1136" s="21" t="s">
        <v>496</v>
      </c>
      <c r="G1136" s="21">
        <v>2014.0</v>
      </c>
      <c r="H1136" s="26">
        <v>41599.0</v>
      </c>
      <c r="I1136" s="21" t="s">
        <v>6622</v>
      </c>
      <c r="J1136" s="21" t="s">
        <v>6623</v>
      </c>
      <c r="K1136" s="21" t="s">
        <v>6624</v>
      </c>
      <c r="L1136" s="21" t="str">
        <f>IF(ISNUMBER(VLOOKUP(A1136,EXCL,1,FALSE)),"Excluido",IF(ISNUMBER(VLOOKUP(A1136,POST,1,FALSE)),"PostAlerta",IF(ISNUMBER(VLOOKUP(A1136,PRE,1,FALSE)),"PreAlerta","")))</f>
        <v>PreAlerta</v>
      </c>
      <c r="M1136" s="21" t="str">
        <f>IF(ISNUMBER(A1136),(IF(ISNUMBER(VLOOKUP(A1136,KEYWORDS,1,FALSE)),"C/PalabrasClaves","S/PalabrasClaves")),"")</f>
        <v>S/PalabrasClaves</v>
      </c>
      <c r="N1136" s="21" t="str">
        <f t="shared" si="11"/>
        <v/>
      </c>
      <c r="O1136" s="21"/>
      <c r="P1136" s="21" t="s">
        <v>6591</v>
      </c>
      <c r="Q1136" s="21"/>
      <c r="R1136" s="21" t="str">
        <f>LEFT('2012-2022'!$P1136,4)</f>
        <v>2014</v>
      </c>
      <c r="S1136" s="21" t="s">
        <v>47</v>
      </c>
      <c r="T1136" s="21"/>
      <c r="U1136" s="21"/>
      <c r="V1136" s="21"/>
      <c r="W1136" s="27"/>
      <c r="X1136" s="27"/>
      <c r="Y1136" s="28"/>
    </row>
    <row r="1137" ht="15.75" customHeight="1">
      <c r="A1137" s="21">
        <v>2.4252265E7</v>
      </c>
      <c r="B1137" s="21" t="s">
        <v>6625</v>
      </c>
      <c r="C1137" s="21" t="s">
        <v>6626</v>
      </c>
      <c r="D1137" s="21" t="s">
        <v>6627</v>
      </c>
      <c r="E1137" s="21" t="s">
        <v>6628</v>
      </c>
      <c r="F1137" s="21" t="s">
        <v>496</v>
      </c>
      <c r="G1137" s="21">
        <v>2014.0</v>
      </c>
      <c r="H1137" s="26">
        <v>41599.0</v>
      </c>
      <c r="I1137" s="21"/>
      <c r="J1137" s="21"/>
      <c r="K1137" s="21" t="s">
        <v>6629</v>
      </c>
      <c r="L1137" s="21" t="str">
        <f>IF(ISNUMBER(VLOOKUP(A1137,EXCL,1,FALSE)),"Excluido",IF(ISNUMBER(VLOOKUP(A1137,POST,1,FALSE)),"PostAlerta",IF(ISNUMBER(VLOOKUP(A1137,PRE,1,FALSE)),"PreAlerta","")))</f>
        <v>PreAlerta</v>
      </c>
      <c r="M1137" s="21" t="str">
        <f>IF(ISNUMBER(A1137),(IF(ISNUMBER(VLOOKUP(A1137,KEYWORDS,1,FALSE)),"C/PalabrasClaves","S/PalabrasClaves")),"")</f>
        <v>S/PalabrasClaves</v>
      </c>
      <c r="N1137" s="21" t="str">
        <f t="shared" si="11"/>
        <v/>
      </c>
      <c r="O1137" s="21"/>
      <c r="P1137" s="21" t="s">
        <v>6591</v>
      </c>
      <c r="Q1137" s="21"/>
      <c r="R1137" s="21" t="str">
        <f>LEFT('2012-2022'!$P1137,4)</f>
        <v>2014</v>
      </c>
      <c r="S1137" s="21" t="s">
        <v>47</v>
      </c>
      <c r="T1137" s="21"/>
      <c r="U1137" s="21"/>
      <c r="V1137" s="21"/>
      <c r="W1137" s="27"/>
      <c r="X1137" s="27"/>
      <c r="Y1137" s="12"/>
    </row>
    <row r="1138" ht="15.75" customHeight="1">
      <c r="A1138" s="21">
        <v>2.4268946E7</v>
      </c>
      <c r="B1138" s="21" t="s">
        <v>6630</v>
      </c>
      <c r="C1138" s="21" t="s">
        <v>6631</v>
      </c>
      <c r="D1138" s="21" t="s">
        <v>6632</v>
      </c>
      <c r="E1138" s="21" t="s">
        <v>6633</v>
      </c>
      <c r="F1138" s="21" t="s">
        <v>6634</v>
      </c>
      <c r="G1138" s="21">
        <v>2014.0</v>
      </c>
      <c r="H1138" s="26">
        <v>41604.0</v>
      </c>
      <c r="I1138" s="21"/>
      <c r="J1138" s="21"/>
      <c r="K1138" s="21" t="s">
        <v>6635</v>
      </c>
      <c r="L1138" s="21" t="str">
        <f>IF(ISNUMBER(VLOOKUP(A1138,EXCL,1,FALSE)),"Excluido",IF(ISNUMBER(VLOOKUP(A1138,POST,1,FALSE)),"PostAlerta",IF(ISNUMBER(VLOOKUP(A1138,PRE,1,FALSE)),"PreAlerta","")))</f>
        <v>PreAlerta</v>
      </c>
      <c r="M1138" s="21" t="str">
        <f>IF(ISNUMBER(A1138),(IF(ISNUMBER(VLOOKUP(A1138,KEYWORDS,1,FALSE)),"C/PalabrasClaves","S/PalabrasClaves")),"")</f>
        <v>S/PalabrasClaves</v>
      </c>
      <c r="N1138" s="21" t="str">
        <f t="shared" si="11"/>
        <v/>
      </c>
      <c r="O1138" s="21"/>
      <c r="P1138" s="21" t="s">
        <v>6636</v>
      </c>
      <c r="Q1138" s="21"/>
      <c r="R1138" s="21" t="str">
        <f>LEFT('2012-2022'!$P1138,4)</f>
        <v>2014</v>
      </c>
      <c r="S1138" s="21" t="s">
        <v>53</v>
      </c>
      <c r="T1138" s="21"/>
      <c r="U1138" s="21"/>
      <c r="V1138" s="21"/>
      <c r="W1138" s="27"/>
      <c r="X1138" s="27"/>
      <c r="Y1138" s="28"/>
    </row>
    <row r="1139" ht="15.75" customHeight="1">
      <c r="A1139" s="21">
        <v>2.4321542E7</v>
      </c>
      <c r="B1139" s="21" t="s">
        <v>6637</v>
      </c>
      <c r="C1139" s="21" t="s">
        <v>6638</v>
      </c>
      <c r="D1139" s="21" t="s">
        <v>6639</v>
      </c>
      <c r="E1139" s="21" t="s">
        <v>6640</v>
      </c>
      <c r="F1139" s="21" t="s">
        <v>6641</v>
      </c>
      <c r="G1139" s="21">
        <v>2014.0</v>
      </c>
      <c r="H1139" s="26">
        <v>41619.0</v>
      </c>
      <c r="I1139" s="21"/>
      <c r="J1139" s="21"/>
      <c r="K1139" s="21" t="s">
        <v>6642</v>
      </c>
      <c r="L1139" s="21" t="str">
        <f>IF(ISNUMBER(VLOOKUP(A1139,EXCL,1,FALSE)),"Excluido",IF(ISNUMBER(VLOOKUP(A1139,POST,1,FALSE)),"PostAlerta",IF(ISNUMBER(VLOOKUP(A1139,PRE,1,FALSE)),"PreAlerta","")))</f>
        <v>Excluido</v>
      </c>
      <c r="M1139" s="21" t="str">
        <f>IF(ISNUMBER(A1139),(IF(ISNUMBER(VLOOKUP(A1139,KEYWORDS,1,FALSE)),"C/PalabrasClaves","S/PalabrasClaves")),"")</f>
        <v>S/PalabrasClaves</v>
      </c>
      <c r="N1139" s="21" t="str">
        <f t="shared" si="11"/>
        <v/>
      </c>
      <c r="O1139" s="21"/>
      <c r="P1139" s="21" t="s">
        <v>6591</v>
      </c>
      <c r="Q1139" s="21"/>
      <c r="R1139" s="21" t="str">
        <f>LEFT('2012-2022'!$P1139,4)</f>
        <v>2014</v>
      </c>
      <c r="S1139" s="21" t="s">
        <v>47</v>
      </c>
      <c r="T1139" s="21"/>
      <c r="U1139" s="21"/>
      <c r="V1139" s="21"/>
      <c r="W1139" s="27"/>
      <c r="X1139" s="27"/>
      <c r="Y1139" s="12"/>
    </row>
    <row r="1140" ht="15.75" customHeight="1">
      <c r="A1140" s="21">
        <v>2.4342052E7</v>
      </c>
      <c r="B1140" s="21" t="s">
        <v>6643</v>
      </c>
      <c r="C1140" s="21" t="s">
        <v>6644</v>
      </c>
      <c r="D1140" s="21" t="s">
        <v>6645</v>
      </c>
      <c r="E1140" s="21" t="s">
        <v>6646</v>
      </c>
      <c r="F1140" s="21" t="s">
        <v>496</v>
      </c>
      <c r="G1140" s="21">
        <v>2014.0</v>
      </c>
      <c r="H1140" s="26">
        <v>41626.0</v>
      </c>
      <c r="I1140" s="21"/>
      <c r="J1140" s="21"/>
      <c r="K1140" s="21" t="s">
        <v>6647</v>
      </c>
      <c r="L1140" s="21" t="str">
        <f>IF(ISNUMBER(VLOOKUP(A1140,EXCL,1,FALSE)),"Excluido",IF(ISNUMBER(VLOOKUP(A1140,POST,1,FALSE)),"PostAlerta",IF(ISNUMBER(VLOOKUP(A1140,PRE,1,FALSE)),"PreAlerta","")))</f>
        <v>PreAlerta</v>
      </c>
      <c r="M1140" s="21" t="str">
        <f>IF(ISNUMBER(A1140),(IF(ISNUMBER(VLOOKUP(A1140,KEYWORDS,1,FALSE)),"C/PalabrasClaves","S/PalabrasClaves")),"")</f>
        <v>S/PalabrasClaves</v>
      </c>
      <c r="N1140" s="21" t="str">
        <f t="shared" si="11"/>
        <v/>
      </c>
      <c r="O1140" s="21"/>
      <c r="P1140" s="21" t="s">
        <v>6591</v>
      </c>
      <c r="Q1140" s="21"/>
      <c r="R1140" s="21" t="str">
        <f>LEFT('2012-2022'!$P1140,4)</f>
        <v>2014</v>
      </c>
      <c r="S1140" s="21" t="s">
        <v>47</v>
      </c>
      <c r="T1140" s="21"/>
      <c r="U1140" s="21"/>
      <c r="V1140" s="21"/>
      <c r="W1140" s="27"/>
      <c r="X1140" s="27"/>
      <c r="Y1140" s="28"/>
    </row>
    <row r="1141" ht="15.75" customHeight="1">
      <c r="A1141" s="21">
        <v>2.4343914E7</v>
      </c>
      <c r="B1141" s="21" t="s">
        <v>6648</v>
      </c>
      <c r="C1141" s="21" t="s">
        <v>6649</v>
      </c>
      <c r="D1141" s="21" t="s">
        <v>6650</v>
      </c>
      <c r="E1141" s="21" t="s">
        <v>6651</v>
      </c>
      <c r="F1141" s="21" t="s">
        <v>6652</v>
      </c>
      <c r="G1141" s="21">
        <v>2014.0</v>
      </c>
      <c r="H1141" s="26">
        <v>41626.0</v>
      </c>
      <c r="I1141" s="21"/>
      <c r="J1141" s="21"/>
      <c r="K1141" s="21" t="s">
        <v>6653</v>
      </c>
      <c r="L1141" s="21" t="str">
        <f>IF(ISNUMBER(VLOOKUP(A1141,EXCL,1,FALSE)),"Excluido",IF(ISNUMBER(VLOOKUP(A1141,POST,1,FALSE)),"PostAlerta",IF(ISNUMBER(VLOOKUP(A1141,PRE,1,FALSE)),"PreAlerta","")))</f>
        <v>Excluido</v>
      </c>
      <c r="M1141" s="21" t="str">
        <f>IF(ISNUMBER(A1141),(IF(ISNUMBER(VLOOKUP(A1141,KEYWORDS,1,FALSE)),"C/PalabrasClaves","S/PalabrasClaves")),"")</f>
        <v>S/PalabrasClaves</v>
      </c>
      <c r="N1141" s="21" t="str">
        <f t="shared" si="11"/>
        <v/>
      </c>
      <c r="O1141" s="21"/>
      <c r="P1141" s="21" t="s">
        <v>6591</v>
      </c>
      <c r="Q1141" s="21"/>
      <c r="R1141" s="21" t="str">
        <f>LEFT('2012-2022'!$P1141,4)</f>
        <v>2014</v>
      </c>
      <c r="S1141" s="21" t="s">
        <v>47</v>
      </c>
      <c r="T1141" s="21"/>
      <c r="U1141" s="21"/>
      <c r="V1141" s="21"/>
      <c r="W1141" s="27"/>
      <c r="X1141" s="27"/>
      <c r="Y1141" s="12"/>
    </row>
    <row r="1142" ht="15.75" customHeight="1">
      <c r="A1142" s="21">
        <v>2.4345313E7</v>
      </c>
      <c r="B1142" s="21" t="s">
        <v>6654</v>
      </c>
      <c r="C1142" s="21" t="s">
        <v>6655</v>
      </c>
      <c r="D1142" s="21" t="s">
        <v>6656</v>
      </c>
      <c r="E1142" s="21" t="s">
        <v>6657</v>
      </c>
      <c r="F1142" s="21" t="s">
        <v>496</v>
      </c>
      <c r="G1142" s="21">
        <v>2014.0</v>
      </c>
      <c r="H1142" s="26">
        <v>41627.0</v>
      </c>
      <c r="I1142" s="21"/>
      <c r="J1142" s="21"/>
      <c r="K1142" s="21" t="s">
        <v>6658</v>
      </c>
      <c r="L1142" s="21" t="str">
        <f>IF(ISNUMBER(VLOOKUP(A1142,EXCL,1,FALSE)),"Excluido",IF(ISNUMBER(VLOOKUP(A1142,POST,1,FALSE)),"PostAlerta",IF(ISNUMBER(VLOOKUP(A1142,PRE,1,FALSE)),"PreAlerta","")))</f>
        <v>PreAlerta</v>
      </c>
      <c r="M1142" s="21" t="str">
        <f>IF(ISNUMBER(A1142),(IF(ISNUMBER(VLOOKUP(A1142,KEYWORDS,1,FALSE)),"C/PalabrasClaves","S/PalabrasClaves")),"")</f>
        <v>S/PalabrasClaves</v>
      </c>
      <c r="N1142" s="21" t="str">
        <f t="shared" si="11"/>
        <v/>
      </c>
      <c r="O1142" s="21"/>
      <c r="P1142" s="21" t="s">
        <v>6591</v>
      </c>
      <c r="Q1142" s="21"/>
      <c r="R1142" s="21" t="str">
        <f>LEFT('2012-2022'!$P1142,4)</f>
        <v>2014</v>
      </c>
      <c r="S1142" s="21" t="s">
        <v>47</v>
      </c>
      <c r="T1142" s="21"/>
      <c r="U1142" s="21"/>
      <c r="V1142" s="21"/>
      <c r="W1142" s="27"/>
      <c r="X1142" s="27"/>
      <c r="Y1142" s="28"/>
    </row>
    <row r="1143" ht="15.75" customHeight="1">
      <c r="A1143" s="21">
        <v>2.4355764E7</v>
      </c>
      <c r="B1143" s="21" t="s">
        <v>6659</v>
      </c>
      <c r="C1143" s="21" t="s">
        <v>6660</v>
      </c>
      <c r="D1143" s="21" t="s">
        <v>6661</v>
      </c>
      <c r="E1143" s="21" t="s">
        <v>6662</v>
      </c>
      <c r="F1143" s="21" t="s">
        <v>496</v>
      </c>
      <c r="G1143" s="21">
        <v>2014.0</v>
      </c>
      <c r="H1143" s="26">
        <v>41629.0</v>
      </c>
      <c r="I1143" s="21"/>
      <c r="J1143" s="21"/>
      <c r="K1143" s="21" t="s">
        <v>6663</v>
      </c>
      <c r="L1143" s="21" t="str">
        <f>IF(ISNUMBER(VLOOKUP(A1143,EXCL,1,FALSE)),"Excluido",IF(ISNUMBER(VLOOKUP(A1143,POST,1,FALSE)),"PostAlerta",IF(ISNUMBER(VLOOKUP(A1143,PRE,1,FALSE)),"PreAlerta","")))</f>
        <v>PreAlerta</v>
      </c>
      <c r="M1143" s="21" t="str">
        <f>IF(ISNUMBER(A1143),(IF(ISNUMBER(VLOOKUP(A1143,KEYWORDS,1,FALSE)),"C/PalabrasClaves","S/PalabrasClaves")),"")</f>
        <v>S/PalabrasClaves</v>
      </c>
      <c r="N1143" s="21" t="str">
        <f t="shared" si="11"/>
        <v/>
      </c>
      <c r="O1143" s="21"/>
      <c r="P1143" s="21" t="s">
        <v>6591</v>
      </c>
      <c r="Q1143" s="21"/>
      <c r="R1143" s="21" t="str">
        <f>LEFT('2012-2022'!$P1143,4)</f>
        <v>2014</v>
      </c>
      <c r="S1143" s="21" t="s">
        <v>47</v>
      </c>
      <c r="T1143" s="21"/>
      <c r="U1143" s="21"/>
      <c r="V1143" s="21"/>
      <c r="W1143" s="27"/>
      <c r="X1143" s="27"/>
      <c r="Y1143" s="12"/>
    </row>
    <row r="1144" ht="15.75" customHeight="1">
      <c r="A1144" s="21">
        <v>2.4361181E7</v>
      </c>
      <c r="B1144" s="21" t="s">
        <v>6664</v>
      </c>
      <c r="C1144" s="21" t="s">
        <v>6665</v>
      </c>
      <c r="D1144" s="21" t="s">
        <v>6666</v>
      </c>
      <c r="E1144" s="21" t="s">
        <v>6667</v>
      </c>
      <c r="F1144" s="21" t="s">
        <v>2712</v>
      </c>
      <c r="G1144" s="21">
        <v>2014.0</v>
      </c>
      <c r="H1144" s="26">
        <v>41632.0</v>
      </c>
      <c r="I1144" s="21"/>
      <c r="J1144" s="21"/>
      <c r="K1144" s="21" t="s">
        <v>6668</v>
      </c>
      <c r="L1144" s="21" t="str">
        <f>IF(ISNUMBER(VLOOKUP(A1144,EXCL,1,FALSE)),"Excluido",IF(ISNUMBER(VLOOKUP(A1144,POST,1,FALSE)),"PostAlerta",IF(ISNUMBER(VLOOKUP(A1144,PRE,1,FALSE)),"PreAlerta","")))</f>
        <v>PreAlerta</v>
      </c>
      <c r="M1144" s="21" t="str">
        <f>IF(ISNUMBER(A1144),(IF(ISNUMBER(VLOOKUP(A1144,KEYWORDS,1,FALSE)),"C/PalabrasClaves","S/PalabrasClaves")),"")</f>
        <v>S/PalabrasClaves</v>
      </c>
      <c r="N1144" s="21" t="str">
        <f t="shared" si="11"/>
        <v/>
      </c>
      <c r="O1144" s="21"/>
      <c r="P1144" s="21" t="s">
        <v>6591</v>
      </c>
      <c r="Q1144" s="21"/>
      <c r="R1144" s="21" t="str">
        <f>LEFT('2012-2022'!$P1144,4)</f>
        <v>2014</v>
      </c>
      <c r="S1144" s="21" t="s">
        <v>47</v>
      </c>
      <c r="T1144" s="21"/>
      <c r="U1144" s="21"/>
      <c r="V1144" s="21"/>
      <c r="W1144" s="27"/>
      <c r="X1144" s="27"/>
      <c r="Y1144" s="28"/>
    </row>
    <row r="1145" ht="15.75" customHeight="1">
      <c r="A1145" s="21">
        <v>2.4363181E7</v>
      </c>
      <c r="B1145" s="21" t="s">
        <v>6669</v>
      </c>
      <c r="C1145" s="21" t="s">
        <v>6670</v>
      </c>
      <c r="D1145" s="21" t="s">
        <v>6671</v>
      </c>
      <c r="E1145" s="21" t="s">
        <v>6672</v>
      </c>
      <c r="F1145" s="21" t="s">
        <v>376</v>
      </c>
      <c r="G1145" s="21">
        <v>2014.0</v>
      </c>
      <c r="H1145" s="26">
        <v>41632.0</v>
      </c>
      <c r="I1145" s="21"/>
      <c r="J1145" s="21"/>
      <c r="K1145" s="21" t="s">
        <v>6673</v>
      </c>
      <c r="L1145" s="21" t="str">
        <f>IF(ISNUMBER(VLOOKUP(A1145,EXCL,1,FALSE)),"Excluido",IF(ISNUMBER(VLOOKUP(A1145,POST,1,FALSE)),"PostAlerta",IF(ISNUMBER(VLOOKUP(A1145,PRE,1,FALSE)),"PreAlerta","")))</f>
        <v>PreAlerta</v>
      </c>
      <c r="M1145" s="21" t="str">
        <f>IF(ISNUMBER(A1145),(IF(ISNUMBER(VLOOKUP(A1145,KEYWORDS,1,FALSE)),"C/PalabrasClaves","S/PalabrasClaves")),"")</f>
        <v>S/PalabrasClaves</v>
      </c>
      <c r="N1145" s="21" t="str">
        <f t="shared" si="11"/>
        <v/>
      </c>
      <c r="O1145" s="21"/>
      <c r="P1145" s="21" t="s">
        <v>6591</v>
      </c>
      <c r="Q1145" s="21"/>
      <c r="R1145" s="21" t="str">
        <f>LEFT('2012-2022'!$P1145,4)</f>
        <v>2014</v>
      </c>
      <c r="S1145" s="21" t="s">
        <v>47</v>
      </c>
      <c r="T1145" s="21"/>
      <c r="U1145" s="21"/>
      <c r="V1145" s="21"/>
      <c r="W1145" s="27"/>
      <c r="X1145" s="27"/>
      <c r="Y1145" s="12"/>
    </row>
    <row r="1146" ht="15.75" customHeight="1">
      <c r="A1146" s="21">
        <v>2.4371248E7</v>
      </c>
      <c r="B1146" s="21" t="s">
        <v>6674</v>
      </c>
      <c r="C1146" s="21" t="s">
        <v>6675</v>
      </c>
      <c r="D1146" s="21" t="s">
        <v>6676</v>
      </c>
      <c r="E1146" s="21" t="s">
        <v>6677</v>
      </c>
      <c r="F1146" s="21" t="s">
        <v>175</v>
      </c>
      <c r="G1146" s="21">
        <v>2014.0</v>
      </c>
      <c r="H1146" s="26">
        <v>41636.0</v>
      </c>
      <c r="I1146" s="21" t="s">
        <v>6678</v>
      </c>
      <c r="J1146" s="21"/>
      <c r="K1146" s="21" t="s">
        <v>6679</v>
      </c>
      <c r="L1146" s="21" t="str">
        <f>IF(ISNUMBER(VLOOKUP(A1146,EXCL,1,FALSE)),"Excluido",IF(ISNUMBER(VLOOKUP(A1146,POST,1,FALSE)),"PostAlerta",IF(ISNUMBER(VLOOKUP(A1146,PRE,1,FALSE)),"PreAlerta","")))</f>
        <v>PreAlerta</v>
      </c>
      <c r="M1146" s="21" t="str">
        <f>IF(ISNUMBER(A1146),(IF(ISNUMBER(VLOOKUP(A1146,KEYWORDS,1,FALSE)),"C/PalabrasClaves","S/PalabrasClaves")),"")</f>
        <v>S/PalabrasClaves</v>
      </c>
      <c r="N1146" s="21" t="str">
        <f t="shared" si="11"/>
        <v/>
      </c>
      <c r="O1146" s="21"/>
      <c r="P1146" s="21" t="s">
        <v>6591</v>
      </c>
      <c r="Q1146" s="21"/>
      <c r="R1146" s="21" t="str">
        <f>LEFT('2012-2022'!$P1146,4)</f>
        <v>2014</v>
      </c>
      <c r="S1146" s="21" t="s">
        <v>47</v>
      </c>
      <c r="T1146" s="21"/>
      <c r="U1146" s="21"/>
      <c r="V1146" s="21"/>
      <c r="W1146" s="27"/>
      <c r="X1146" s="27"/>
      <c r="Y1146" s="28"/>
    </row>
    <row r="1147" ht="15.75" customHeight="1">
      <c r="A1147" s="21">
        <v>2.4375128E7</v>
      </c>
      <c r="B1147" s="21" t="s">
        <v>6680</v>
      </c>
      <c r="C1147" s="21" t="s">
        <v>6681</v>
      </c>
      <c r="D1147" s="21" t="s">
        <v>6682</v>
      </c>
      <c r="E1147" s="21" t="s">
        <v>4230</v>
      </c>
      <c r="F1147" s="21" t="s">
        <v>182</v>
      </c>
      <c r="G1147" s="21">
        <v>2014.0</v>
      </c>
      <c r="H1147" s="26">
        <v>41639.0</v>
      </c>
      <c r="I1147" s="21" t="s">
        <v>6683</v>
      </c>
      <c r="J1147" s="21"/>
      <c r="K1147" s="21" t="s">
        <v>6684</v>
      </c>
      <c r="L1147" s="21" t="str">
        <f>IF(ISNUMBER(VLOOKUP(A1147,EXCL,1,FALSE)),"Excluido",IF(ISNUMBER(VLOOKUP(A1147,POST,1,FALSE)),"PostAlerta",IF(ISNUMBER(VLOOKUP(A1147,PRE,1,FALSE)),"PreAlerta","")))</f>
        <v>PreAlerta</v>
      </c>
      <c r="M1147" s="21" t="str">
        <f>IF(ISNUMBER(A1147),(IF(ISNUMBER(VLOOKUP(A1147,KEYWORDS,1,FALSE)),"C/PalabrasClaves","S/PalabrasClaves")),"")</f>
        <v>S/PalabrasClaves</v>
      </c>
      <c r="N1147" s="21" t="str">
        <f t="shared" si="11"/>
        <v/>
      </c>
      <c r="O1147" s="21"/>
      <c r="P1147" s="21" t="s">
        <v>6591</v>
      </c>
      <c r="Q1147" s="21"/>
      <c r="R1147" s="21" t="str">
        <f>LEFT('2012-2022'!$P1147,4)</f>
        <v>2014</v>
      </c>
      <c r="S1147" s="21" t="s">
        <v>47</v>
      </c>
      <c r="T1147" s="21"/>
      <c r="U1147" s="21"/>
      <c r="V1147" s="21"/>
      <c r="W1147" s="27"/>
      <c r="X1147" s="27"/>
      <c r="Y1147" s="12"/>
    </row>
    <row r="1148" ht="15.75" customHeight="1">
      <c r="A1148" s="21">
        <v>2.4378078E7</v>
      </c>
      <c r="B1148" s="21" t="s">
        <v>6685</v>
      </c>
      <c r="C1148" s="21" t="s">
        <v>6686</v>
      </c>
      <c r="D1148" s="21" t="s">
        <v>6687</v>
      </c>
      <c r="E1148" s="21" t="s">
        <v>1379</v>
      </c>
      <c r="F1148" s="21" t="s">
        <v>496</v>
      </c>
      <c r="G1148" s="21">
        <v>2014.0</v>
      </c>
      <c r="H1148" s="26">
        <v>41640.0</v>
      </c>
      <c r="I1148" s="21"/>
      <c r="J1148" s="21"/>
      <c r="K1148" s="21" t="s">
        <v>6688</v>
      </c>
      <c r="L1148" s="21" t="str">
        <f>IF(ISNUMBER(VLOOKUP(A1148,EXCL,1,FALSE)),"Excluido",IF(ISNUMBER(VLOOKUP(A1148,POST,1,FALSE)),"PostAlerta",IF(ISNUMBER(VLOOKUP(A1148,PRE,1,FALSE)),"PreAlerta","")))</f>
        <v>PreAlerta</v>
      </c>
      <c r="M1148" s="21" t="str">
        <f>IF(ISNUMBER(A1148),(IF(ISNUMBER(VLOOKUP(A1148,KEYWORDS,1,FALSE)),"C/PalabrasClaves","S/PalabrasClaves")),"")</f>
        <v>S/PalabrasClaves</v>
      </c>
      <c r="N1148" s="21" t="str">
        <f t="shared" si="11"/>
        <v/>
      </c>
      <c r="O1148" s="21"/>
      <c r="P1148" s="21" t="s">
        <v>6591</v>
      </c>
      <c r="Q1148" s="21"/>
      <c r="R1148" s="21" t="str">
        <f>LEFT('2012-2022'!$P1148,4)</f>
        <v>2014</v>
      </c>
      <c r="S1148" s="21" t="s">
        <v>47</v>
      </c>
      <c r="T1148" s="21"/>
      <c r="U1148" s="21"/>
      <c r="V1148" s="21"/>
      <c r="W1148" s="27"/>
      <c r="X1148" s="27"/>
      <c r="Y1148" s="28"/>
    </row>
    <row r="1149" ht="15.75" customHeight="1">
      <c r="A1149" s="21">
        <v>2.437808E7</v>
      </c>
      <c r="B1149" s="21" t="s">
        <v>6689</v>
      </c>
      <c r="C1149" s="21" t="s">
        <v>6690</v>
      </c>
      <c r="D1149" s="21" t="s">
        <v>6691</v>
      </c>
      <c r="E1149" s="21" t="s">
        <v>6692</v>
      </c>
      <c r="F1149" s="21" t="s">
        <v>496</v>
      </c>
      <c r="G1149" s="21">
        <v>2014.0</v>
      </c>
      <c r="H1149" s="26">
        <v>41640.0</v>
      </c>
      <c r="I1149" s="21"/>
      <c r="J1149" s="21"/>
      <c r="K1149" s="21" t="s">
        <v>6693</v>
      </c>
      <c r="L1149" s="21" t="str">
        <f>IF(ISNUMBER(VLOOKUP(A1149,EXCL,1,FALSE)),"Excluido",IF(ISNUMBER(VLOOKUP(A1149,POST,1,FALSE)),"PostAlerta",IF(ISNUMBER(VLOOKUP(A1149,PRE,1,FALSE)),"PreAlerta","")))</f>
        <v>PreAlerta</v>
      </c>
      <c r="M1149" s="21" t="str">
        <f>IF(ISNUMBER(A1149),(IF(ISNUMBER(VLOOKUP(A1149,KEYWORDS,1,FALSE)),"C/PalabrasClaves","S/PalabrasClaves")),"")</f>
        <v>S/PalabrasClaves</v>
      </c>
      <c r="N1149" s="21" t="str">
        <f t="shared" si="11"/>
        <v/>
      </c>
      <c r="O1149" s="21"/>
      <c r="P1149" s="21" t="s">
        <v>6591</v>
      </c>
      <c r="Q1149" s="21"/>
      <c r="R1149" s="21" t="str">
        <f>LEFT('2012-2022'!$P1149,4)</f>
        <v>2014</v>
      </c>
      <c r="S1149" s="21" t="s">
        <v>47</v>
      </c>
      <c r="T1149" s="21"/>
      <c r="U1149" s="21"/>
      <c r="V1149" s="21"/>
      <c r="W1149" s="27"/>
      <c r="X1149" s="27"/>
      <c r="Y1149" s="12"/>
    </row>
    <row r="1150" ht="15.75" customHeight="1">
      <c r="A1150" s="21">
        <v>2.4418761E7</v>
      </c>
      <c r="B1150" s="21" t="s">
        <v>6694</v>
      </c>
      <c r="C1150" s="21" t="s">
        <v>6690</v>
      </c>
      <c r="D1150" s="21" t="s">
        <v>6695</v>
      </c>
      <c r="E1150" s="21" t="s">
        <v>6692</v>
      </c>
      <c r="F1150" s="21" t="s">
        <v>496</v>
      </c>
      <c r="G1150" s="21">
        <v>2014.0</v>
      </c>
      <c r="H1150" s="26">
        <v>41654.0</v>
      </c>
      <c r="I1150" s="21"/>
      <c r="J1150" s="21"/>
      <c r="K1150" s="21" t="s">
        <v>6696</v>
      </c>
      <c r="L1150" s="21" t="str">
        <f>IF(ISNUMBER(VLOOKUP(A1150,EXCL,1,FALSE)),"Excluido",IF(ISNUMBER(VLOOKUP(A1150,POST,1,FALSE)),"PostAlerta",IF(ISNUMBER(VLOOKUP(A1150,PRE,1,FALSE)),"PreAlerta","")))</f>
        <v>PreAlerta</v>
      </c>
      <c r="M1150" s="21" t="str">
        <f>IF(ISNUMBER(A1150),(IF(ISNUMBER(VLOOKUP(A1150,KEYWORDS,1,FALSE)),"C/PalabrasClaves","S/PalabrasClaves")),"")</f>
        <v>S/PalabrasClaves</v>
      </c>
      <c r="N1150" s="21" t="str">
        <f t="shared" si="11"/>
        <v/>
      </c>
      <c r="O1150" s="21"/>
      <c r="P1150" s="21" t="s">
        <v>6591</v>
      </c>
      <c r="Q1150" s="21"/>
      <c r="R1150" s="21" t="str">
        <f>LEFT('2012-2022'!$P1150,4)</f>
        <v>2014</v>
      </c>
      <c r="S1150" s="21" t="s">
        <v>47</v>
      </c>
      <c r="T1150" s="21"/>
      <c r="U1150" s="21"/>
      <c r="V1150" s="21"/>
      <c r="W1150" s="27"/>
      <c r="X1150" s="27"/>
      <c r="Y1150" s="28"/>
    </row>
    <row r="1151" ht="15.75" customHeight="1">
      <c r="A1151" s="21">
        <v>2.4419477E7</v>
      </c>
      <c r="B1151" s="21" t="s">
        <v>6697</v>
      </c>
      <c r="C1151" s="21" t="s">
        <v>6698</v>
      </c>
      <c r="D1151" s="21" t="s">
        <v>6699</v>
      </c>
      <c r="E1151" s="21" t="s">
        <v>6700</v>
      </c>
      <c r="F1151" s="21" t="s">
        <v>709</v>
      </c>
      <c r="G1151" s="21">
        <v>2014.0</v>
      </c>
      <c r="H1151" s="26">
        <v>41654.0</v>
      </c>
      <c r="I1151" s="21"/>
      <c r="J1151" s="21"/>
      <c r="K1151" s="21" t="s">
        <v>6701</v>
      </c>
      <c r="L1151" s="21" t="str">
        <f>IF(ISNUMBER(VLOOKUP(A1151,EXCL,1,FALSE)),"Excluido",IF(ISNUMBER(VLOOKUP(A1151,POST,1,FALSE)),"PostAlerta",IF(ISNUMBER(VLOOKUP(A1151,PRE,1,FALSE)),"PreAlerta","")))</f>
        <v>PreAlerta</v>
      </c>
      <c r="M1151" s="21" t="str">
        <f>IF(ISNUMBER(A1151),(IF(ISNUMBER(VLOOKUP(A1151,KEYWORDS,1,FALSE)),"C/PalabrasClaves","S/PalabrasClaves")),"")</f>
        <v>S/PalabrasClaves</v>
      </c>
      <c r="N1151" s="21" t="str">
        <f t="shared" si="11"/>
        <v/>
      </c>
      <c r="O1151" s="21"/>
      <c r="P1151" s="21" t="s">
        <v>6591</v>
      </c>
      <c r="Q1151" s="21"/>
      <c r="R1151" s="21" t="str">
        <f>LEFT('2012-2022'!$P1151,4)</f>
        <v>2014</v>
      </c>
      <c r="S1151" s="21" t="s">
        <v>47</v>
      </c>
      <c r="T1151" s="21"/>
      <c r="U1151" s="21"/>
      <c r="V1151" s="21"/>
      <c r="W1151" s="27"/>
      <c r="X1151" s="27"/>
      <c r="Y1151" s="12"/>
    </row>
    <row r="1152" ht="15.75" customHeight="1">
      <c r="A1152" s="21">
        <v>2.4424312E7</v>
      </c>
      <c r="B1152" s="21" t="s">
        <v>6702</v>
      </c>
      <c r="C1152" s="21" t="s">
        <v>6703</v>
      </c>
      <c r="D1152" s="21" t="s">
        <v>6704</v>
      </c>
      <c r="E1152" s="21" t="s">
        <v>1425</v>
      </c>
      <c r="F1152" s="21" t="s">
        <v>842</v>
      </c>
      <c r="G1152" s="21">
        <v>2014.0</v>
      </c>
      <c r="H1152" s="26">
        <v>41655.0</v>
      </c>
      <c r="I1152" s="21"/>
      <c r="J1152" s="21"/>
      <c r="K1152" s="21" t="s">
        <v>6705</v>
      </c>
      <c r="L1152" s="21" t="str">
        <f>IF(ISNUMBER(VLOOKUP(A1152,EXCL,1,FALSE)),"Excluido",IF(ISNUMBER(VLOOKUP(A1152,POST,1,FALSE)),"PostAlerta",IF(ISNUMBER(VLOOKUP(A1152,PRE,1,FALSE)),"PreAlerta","")))</f>
        <v>PreAlerta</v>
      </c>
      <c r="M1152" s="21" t="str">
        <f>IF(ISNUMBER(A1152),(IF(ISNUMBER(VLOOKUP(A1152,KEYWORDS,1,FALSE)),"C/PalabrasClaves","S/PalabrasClaves")),"")</f>
        <v>S/PalabrasClaves</v>
      </c>
      <c r="N1152" s="21" t="str">
        <f t="shared" si="11"/>
        <v/>
      </c>
      <c r="O1152" s="21"/>
      <c r="P1152" s="21" t="s">
        <v>6602</v>
      </c>
      <c r="Q1152" s="21"/>
      <c r="R1152" s="21" t="str">
        <f>LEFT('2012-2022'!$P1152,4)</f>
        <v>2014</v>
      </c>
      <c r="S1152" s="21" t="s">
        <v>47</v>
      </c>
      <c r="T1152" s="21"/>
      <c r="U1152" s="21"/>
      <c r="V1152" s="21"/>
      <c r="W1152" s="27"/>
      <c r="X1152" s="27"/>
      <c r="Y1152" s="28"/>
    </row>
    <row r="1153" ht="15.75" customHeight="1">
      <c r="A1153" s="21">
        <v>2.44452E7</v>
      </c>
      <c r="B1153" s="21" t="s">
        <v>6706</v>
      </c>
      <c r="C1153" s="21" t="s">
        <v>6707</v>
      </c>
      <c r="D1153" s="21" t="s">
        <v>6708</v>
      </c>
      <c r="E1153" s="21" t="s">
        <v>6709</v>
      </c>
      <c r="F1153" s="21" t="s">
        <v>520</v>
      </c>
      <c r="G1153" s="21">
        <v>2014.0</v>
      </c>
      <c r="H1153" s="26">
        <v>41661.0</v>
      </c>
      <c r="I1153" s="21" t="s">
        <v>6710</v>
      </c>
      <c r="J1153" s="21"/>
      <c r="K1153" s="21" t="s">
        <v>6711</v>
      </c>
      <c r="L1153" s="21" t="str">
        <f>IF(ISNUMBER(VLOOKUP(A1153,EXCL,1,FALSE)),"Excluido",IF(ISNUMBER(VLOOKUP(A1153,POST,1,FALSE)),"PostAlerta",IF(ISNUMBER(VLOOKUP(A1153,PRE,1,FALSE)),"PreAlerta","")))</f>
        <v>PreAlerta</v>
      </c>
      <c r="M1153" s="21" t="str">
        <f>IF(ISNUMBER(A1153),(IF(ISNUMBER(VLOOKUP(A1153,KEYWORDS,1,FALSE)),"C/PalabrasClaves","S/PalabrasClaves")),"")</f>
        <v>S/PalabrasClaves</v>
      </c>
      <c r="N1153" s="21" t="str">
        <f t="shared" si="11"/>
        <v/>
      </c>
      <c r="O1153" s="21"/>
      <c r="P1153" s="21" t="s">
        <v>6591</v>
      </c>
      <c r="Q1153" s="21"/>
      <c r="R1153" s="21" t="str">
        <f>LEFT('2012-2022'!$P1153,4)</f>
        <v>2014</v>
      </c>
      <c r="S1153" s="21" t="s">
        <v>47</v>
      </c>
      <c r="T1153" s="21"/>
      <c r="U1153" s="21"/>
      <c r="V1153" s="21"/>
      <c r="W1153" s="27"/>
      <c r="X1153" s="27"/>
      <c r="Y1153" s="12"/>
    </row>
    <row r="1154" ht="15.75" customHeight="1">
      <c r="A1154" s="21">
        <v>2.4445202E7</v>
      </c>
      <c r="B1154" s="21" t="s">
        <v>6712</v>
      </c>
      <c r="C1154" s="21" t="s">
        <v>6713</v>
      </c>
      <c r="D1154" s="21" t="s">
        <v>6714</v>
      </c>
      <c r="E1154" s="21" t="s">
        <v>6715</v>
      </c>
      <c r="F1154" s="21" t="s">
        <v>520</v>
      </c>
      <c r="G1154" s="21">
        <v>2014.0</v>
      </c>
      <c r="H1154" s="26">
        <v>41661.0</v>
      </c>
      <c r="I1154" s="21" t="s">
        <v>6716</v>
      </c>
      <c r="J1154" s="21"/>
      <c r="K1154" s="21" t="s">
        <v>6717</v>
      </c>
      <c r="L1154" s="21" t="str">
        <f>IF(ISNUMBER(VLOOKUP(A1154,EXCL,1,FALSE)),"Excluido",IF(ISNUMBER(VLOOKUP(A1154,POST,1,FALSE)),"PostAlerta",IF(ISNUMBER(VLOOKUP(A1154,PRE,1,FALSE)),"PreAlerta","")))</f>
        <v>PreAlerta</v>
      </c>
      <c r="M1154" s="21" t="str">
        <f>IF(ISNUMBER(A1154),(IF(ISNUMBER(VLOOKUP(A1154,KEYWORDS,1,FALSE)),"C/PalabrasClaves","S/PalabrasClaves")),"")</f>
        <v>S/PalabrasClaves</v>
      </c>
      <c r="N1154" s="21" t="str">
        <f t="shared" si="11"/>
        <v/>
      </c>
      <c r="O1154" s="21"/>
      <c r="P1154" s="21" t="s">
        <v>6591</v>
      </c>
      <c r="Q1154" s="21"/>
      <c r="R1154" s="21" t="str">
        <f>LEFT('2012-2022'!$P1154,4)</f>
        <v>2014</v>
      </c>
      <c r="S1154" s="21" t="s">
        <v>47</v>
      </c>
      <c r="T1154" s="21"/>
      <c r="U1154" s="21"/>
      <c r="V1154" s="21"/>
      <c r="W1154" s="27"/>
      <c r="X1154" s="27"/>
      <c r="Y1154" s="28"/>
    </row>
    <row r="1155" ht="15.75" customHeight="1">
      <c r="A1155" s="21">
        <v>2.4445204E7</v>
      </c>
      <c r="B1155" s="21" t="s">
        <v>6718</v>
      </c>
      <c r="C1155" s="21" t="s">
        <v>6719</v>
      </c>
      <c r="D1155" s="21" t="s">
        <v>6720</v>
      </c>
      <c r="E1155" s="21" t="s">
        <v>6721</v>
      </c>
      <c r="F1155" s="21" t="s">
        <v>520</v>
      </c>
      <c r="G1155" s="21">
        <v>2014.0</v>
      </c>
      <c r="H1155" s="26">
        <v>41661.0</v>
      </c>
      <c r="I1155" s="21" t="s">
        <v>6722</v>
      </c>
      <c r="J1155" s="21"/>
      <c r="K1155" s="21" t="s">
        <v>6723</v>
      </c>
      <c r="L1155" s="21" t="str">
        <f>IF(ISNUMBER(VLOOKUP(A1155,EXCL,1,FALSE)),"Excluido",IF(ISNUMBER(VLOOKUP(A1155,POST,1,FALSE)),"PostAlerta",IF(ISNUMBER(VLOOKUP(A1155,PRE,1,FALSE)),"PreAlerta","")))</f>
        <v>PreAlerta</v>
      </c>
      <c r="M1155" s="21" t="str">
        <f>IF(ISNUMBER(A1155),(IF(ISNUMBER(VLOOKUP(A1155,KEYWORDS,1,FALSE)),"C/PalabrasClaves","S/PalabrasClaves")),"")</f>
        <v>S/PalabrasClaves</v>
      </c>
      <c r="N1155" s="21" t="str">
        <f t="shared" si="11"/>
        <v/>
      </c>
      <c r="O1155" s="21"/>
      <c r="P1155" s="21" t="s">
        <v>6591</v>
      </c>
      <c r="Q1155" s="21"/>
      <c r="R1155" s="21" t="str">
        <f>LEFT('2012-2022'!$P1155,4)</f>
        <v>2014</v>
      </c>
      <c r="S1155" s="21" t="s">
        <v>47</v>
      </c>
      <c r="T1155" s="21"/>
      <c r="U1155" s="21"/>
      <c r="V1155" s="21"/>
      <c r="W1155" s="27"/>
      <c r="X1155" s="27"/>
      <c r="Y1155" s="12"/>
    </row>
    <row r="1156" ht="15.75" customHeight="1">
      <c r="A1156" s="21">
        <v>2.4480589E7</v>
      </c>
      <c r="B1156" s="21" t="s">
        <v>6724</v>
      </c>
      <c r="C1156" s="21" t="s">
        <v>6725</v>
      </c>
      <c r="D1156" s="21" t="s">
        <v>6726</v>
      </c>
      <c r="E1156" s="21" t="s">
        <v>6727</v>
      </c>
      <c r="F1156" s="21" t="s">
        <v>3283</v>
      </c>
      <c r="G1156" s="21">
        <v>2014.0</v>
      </c>
      <c r="H1156" s="26">
        <v>41671.0</v>
      </c>
      <c r="I1156" s="21"/>
      <c r="J1156" s="21"/>
      <c r="K1156" s="21" t="s">
        <v>6728</v>
      </c>
      <c r="L1156" s="21" t="str">
        <f>IF(ISNUMBER(VLOOKUP(A1156,EXCL,1,FALSE)),"Excluido",IF(ISNUMBER(VLOOKUP(A1156,POST,1,FALSE)),"PostAlerta",IF(ISNUMBER(VLOOKUP(A1156,PRE,1,FALSE)),"PreAlerta","")))</f>
        <v>PreAlerta</v>
      </c>
      <c r="M1156" s="21" t="str">
        <f>IF(ISNUMBER(A1156),(IF(ISNUMBER(VLOOKUP(A1156,KEYWORDS,1,FALSE)),"C/PalabrasClaves","S/PalabrasClaves")),"")</f>
        <v>C/PalabrasClaves</v>
      </c>
      <c r="N1156" s="21" t="str">
        <f t="shared" si="11"/>
        <v/>
      </c>
      <c r="O1156" s="21"/>
      <c r="P1156" s="21" t="s">
        <v>6591</v>
      </c>
      <c r="Q1156" s="21"/>
      <c r="R1156" s="21" t="str">
        <f>LEFT('2012-2022'!$P1156,4)</f>
        <v>2014</v>
      </c>
      <c r="S1156" s="21" t="s">
        <v>47</v>
      </c>
      <c r="T1156" s="21"/>
      <c r="U1156" s="21"/>
      <c r="V1156" s="21"/>
      <c r="W1156" s="27"/>
      <c r="X1156" s="27"/>
      <c r="Y1156" s="28"/>
    </row>
    <row r="1157" ht="15.75" customHeight="1">
      <c r="A1157" s="21">
        <v>2.4508323E7</v>
      </c>
      <c r="B1157" s="21" t="s">
        <v>6729</v>
      </c>
      <c r="C1157" s="21" t="s">
        <v>6730</v>
      </c>
      <c r="D1157" s="21" t="s">
        <v>6731</v>
      </c>
      <c r="E1157" s="21" t="s">
        <v>6732</v>
      </c>
      <c r="F1157" s="21" t="s">
        <v>2062</v>
      </c>
      <c r="G1157" s="21">
        <v>2014.0</v>
      </c>
      <c r="H1157" s="26">
        <v>41681.0</v>
      </c>
      <c r="I1157" s="21"/>
      <c r="J1157" s="21"/>
      <c r="K1157" s="21" t="s">
        <v>6733</v>
      </c>
      <c r="L1157" s="21" t="str">
        <f>IF(ISNUMBER(VLOOKUP(A1157,EXCL,1,FALSE)),"Excluido",IF(ISNUMBER(VLOOKUP(A1157,POST,1,FALSE)),"PostAlerta",IF(ISNUMBER(VLOOKUP(A1157,PRE,1,FALSE)),"PreAlerta","")))</f>
        <v>PreAlerta</v>
      </c>
      <c r="M1157" s="21" t="str">
        <f>IF(ISNUMBER(A1157),(IF(ISNUMBER(VLOOKUP(A1157,KEYWORDS,1,FALSE)),"C/PalabrasClaves","S/PalabrasClaves")),"")</f>
        <v>S/PalabrasClaves</v>
      </c>
      <c r="N1157" s="21" t="str">
        <f t="shared" si="11"/>
        <v/>
      </c>
      <c r="O1157" s="21"/>
      <c r="P1157" s="21" t="s">
        <v>6591</v>
      </c>
      <c r="Q1157" s="21"/>
      <c r="R1157" s="21" t="str">
        <f>LEFT('2012-2022'!$P1157,4)</f>
        <v>2014</v>
      </c>
      <c r="S1157" s="21" t="s">
        <v>47</v>
      </c>
      <c r="T1157" s="21"/>
      <c r="U1157" s="21"/>
      <c r="V1157" s="21"/>
      <c r="W1157" s="27"/>
      <c r="X1157" s="27"/>
      <c r="Y1157" s="12"/>
    </row>
    <row r="1158" ht="15.75" customHeight="1">
      <c r="A1158" s="21">
        <v>2.4517918E7</v>
      </c>
      <c r="B1158" s="21" t="s">
        <v>6734</v>
      </c>
      <c r="C1158" s="21" t="s">
        <v>6735</v>
      </c>
      <c r="D1158" s="21" t="s">
        <v>6736</v>
      </c>
      <c r="E1158" s="21" t="s">
        <v>6737</v>
      </c>
      <c r="F1158" s="21" t="s">
        <v>1331</v>
      </c>
      <c r="G1158" s="21">
        <v>2014.0</v>
      </c>
      <c r="H1158" s="26">
        <v>41683.0</v>
      </c>
      <c r="I1158" s="21"/>
      <c r="J1158" s="21"/>
      <c r="K1158" s="21" t="s">
        <v>6738</v>
      </c>
      <c r="L1158" s="21" t="str">
        <f>IF(ISNUMBER(VLOOKUP(A1158,EXCL,1,FALSE)),"Excluido",IF(ISNUMBER(VLOOKUP(A1158,POST,1,FALSE)),"PostAlerta",IF(ISNUMBER(VLOOKUP(A1158,PRE,1,FALSE)),"PreAlerta","")))</f>
        <v>PreAlerta</v>
      </c>
      <c r="M1158" s="21" t="str">
        <f>IF(ISNUMBER(A1158),(IF(ISNUMBER(VLOOKUP(A1158,KEYWORDS,1,FALSE)),"C/PalabrasClaves","S/PalabrasClaves")),"")</f>
        <v>S/PalabrasClaves</v>
      </c>
      <c r="N1158" s="21" t="str">
        <f t="shared" si="11"/>
        <v/>
      </c>
      <c r="O1158" s="21"/>
      <c r="P1158" s="21" t="s">
        <v>6636</v>
      </c>
      <c r="Q1158" s="21"/>
      <c r="R1158" s="21" t="str">
        <f>LEFT('2012-2022'!$P1158,4)</f>
        <v>2014</v>
      </c>
      <c r="S1158" s="21" t="s">
        <v>53</v>
      </c>
      <c r="T1158" s="21"/>
      <c r="U1158" s="21"/>
      <c r="V1158" s="21"/>
      <c r="W1158" s="27"/>
      <c r="X1158" s="27"/>
      <c r="Y1158" s="28"/>
    </row>
    <row r="1159" ht="15.75" customHeight="1">
      <c r="A1159" s="21">
        <v>2.455308E7</v>
      </c>
      <c r="B1159" s="21" t="s">
        <v>6739</v>
      </c>
      <c r="C1159" s="21" t="s">
        <v>6740</v>
      </c>
      <c r="D1159" s="21" t="s">
        <v>6741</v>
      </c>
      <c r="E1159" s="21" t="s">
        <v>6742</v>
      </c>
      <c r="F1159" s="21" t="s">
        <v>1654</v>
      </c>
      <c r="G1159" s="21">
        <v>2014.0</v>
      </c>
      <c r="H1159" s="26">
        <v>41691.0</v>
      </c>
      <c r="I1159" s="21" t="s">
        <v>6743</v>
      </c>
      <c r="J1159" s="21"/>
      <c r="K1159" s="21" t="s">
        <v>6744</v>
      </c>
      <c r="L1159" s="21" t="str">
        <f>IF(ISNUMBER(VLOOKUP(A1159,EXCL,1,FALSE)),"Excluido",IF(ISNUMBER(VLOOKUP(A1159,POST,1,FALSE)),"PostAlerta",IF(ISNUMBER(VLOOKUP(A1159,PRE,1,FALSE)),"PreAlerta","")))</f>
        <v>PreAlerta</v>
      </c>
      <c r="M1159" s="21" t="str">
        <f>IF(ISNUMBER(A1159),(IF(ISNUMBER(VLOOKUP(A1159,KEYWORDS,1,FALSE)),"C/PalabrasClaves","S/PalabrasClaves")),"")</f>
        <v>S/PalabrasClaves</v>
      </c>
      <c r="N1159" s="21" t="str">
        <f t="shared" si="11"/>
        <v/>
      </c>
      <c r="O1159" s="21"/>
      <c r="P1159" s="21" t="s">
        <v>6591</v>
      </c>
      <c r="Q1159" s="21"/>
      <c r="R1159" s="21" t="str">
        <f>LEFT('2012-2022'!$P1159,4)</f>
        <v>2014</v>
      </c>
      <c r="S1159" s="21" t="s">
        <v>47</v>
      </c>
      <c r="T1159" s="21"/>
      <c r="U1159" s="21"/>
      <c r="V1159" s="21"/>
      <c r="W1159" s="27"/>
      <c r="X1159" s="27"/>
      <c r="Y1159" s="12"/>
    </row>
    <row r="1160" ht="15.75" customHeight="1">
      <c r="A1160" s="21">
        <v>2.4564928E7</v>
      </c>
      <c r="B1160" s="21" t="s">
        <v>6745</v>
      </c>
      <c r="C1160" s="21" t="s">
        <v>6746</v>
      </c>
      <c r="D1160" s="21" t="s">
        <v>6747</v>
      </c>
      <c r="E1160" s="21" t="s">
        <v>6748</v>
      </c>
      <c r="F1160" s="21" t="s">
        <v>508</v>
      </c>
      <c r="G1160" s="21">
        <v>2014.0</v>
      </c>
      <c r="H1160" s="26">
        <v>41696.0</v>
      </c>
      <c r="I1160" s="21" t="s">
        <v>6749</v>
      </c>
      <c r="J1160" s="21"/>
      <c r="K1160" s="21" t="s">
        <v>6750</v>
      </c>
      <c r="L1160" s="21" t="str">
        <f>IF(ISNUMBER(VLOOKUP(A1160,EXCL,1,FALSE)),"Excluido",IF(ISNUMBER(VLOOKUP(A1160,POST,1,FALSE)),"PostAlerta",IF(ISNUMBER(VLOOKUP(A1160,PRE,1,FALSE)),"PreAlerta","")))</f>
        <v>Excluido</v>
      </c>
      <c r="M1160" s="21" t="str">
        <f>IF(ISNUMBER(A1160),(IF(ISNUMBER(VLOOKUP(A1160,KEYWORDS,1,FALSE)),"C/PalabrasClaves","S/PalabrasClaves")),"")</f>
        <v>S/PalabrasClaves</v>
      </c>
      <c r="N1160" s="21" t="str">
        <f t="shared" si="11"/>
        <v/>
      </c>
      <c r="O1160" s="21"/>
      <c r="P1160" s="21" t="s">
        <v>6591</v>
      </c>
      <c r="Q1160" s="21"/>
      <c r="R1160" s="21" t="str">
        <f>LEFT('2012-2022'!$P1160,4)</f>
        <v>2014</v>
      </c>
      <c r="S1160" s="21" t="s">
        <v>47</v>
      </c>
      <c r="T1160" s="21"/>
      <c r="U1160" s="21"/>
      <c r="V1160" s="21"/>
      <c r="W1160" s="27"/>
      <c r="X1160" s="27"/>
      <c r="Y1160" s="28"/>
    </row>
    <row r="1161" ht="15.75" customHeight="1">
      <c r="A1161" s="21">
        <v>2.456517E7</v>
      </c>
      <c r="B1161" s="21" t="s">
        <v>6751</v>
      </c>
      <c r="C1161" s="21" t="s">
        <v>6752</v>
      </c>
      <c r="D1161" s="21" t="s">
        <v>6753</v>
      </c>
      <c r="E1161" s="21" t="s">
        <v>4499</v>
      </c>
      <c r="F1161" s="21" t="s">
        <v>508</v>
      </c>
      <c r="G1161" s="21">
        <v>2014.0</v>
      </c>
      <c r="H1161" s="26">
        <v>41696.0</v>
      </c>
      <c r="I1161" s="21" t="s">
        <v>6754</v>
      </c>
      <c r="J1161" s="21"/>
      <c r="K1161" s="21" t="s">
        <v>6755</v>
      </c>
      <c r="L1161" s="21" t="str">
        <f>IF(ISNUMBER(VLOOKUP(A1161,EXCL,1,FALSE)),"Excluido",IF(ISNUMBER(VLOOKUP(A1161,POST,1,FALSE)),"PostAlerta",IF(ISNUMBER(VLOOKUP(A1161,PRE,1,FALSE)),"PreAlerta","")))</f>
        <v>PreAlerta</v>
      </c>
      <c r="M1161" s="21" t="str">
        <f>IF(ISNUMBER(A1161),(IF(ISNUMBER(VLOOKUP(A1161,KEYWORDS,1,FALSE)),"C/PalabrasClaves","S/PalabrasClaves")),"")</f>
        <v>S/PalabrasClaves</v>
      </c>
      <c r="N1161" s="21" t="str">
        <f t="shared" si="11"/>
        <v/>
      </c>
      <c r="O1161" s="21"/>
      <c r="P1161" s="21" t="s">
        <v>6591</v>
      </c>
      <c r="Q1161" s="21"/>
      <c r="R1161" s="21" t="str">
        <f>LEFT('2012-2022'!$P1161,4)</f>
        <v>2014</v>
      </c>
      <c r="S1161" s="21" t="s">
        <v>47</v>
      </c>
      <c r="T1161" s="21"/>
      <c r="U1161" s="21"/>
      <c r="V1161" s="21"/>
      <c r="W1161" s="27"/>
      <c r="X1161" s="27"/>
      <c r="Y1161" s="12"/>
    </row>
    <row r="1162" ht="15.75" customHeight="1">
      <c r="A1162" s="21">
        <v>2.4565262E7</v>
      </c>
      <c r="B1162" s="21" t="s">
        <v>6756</v>
      </c>
      <c r="C1162" s="21" t="s">
        <v>6757</v>
      </c>
      <c r="D1162" s="21" t="s">
        <v>6758</v>
      </c>
      <c r="E1162" s="21" t="s">
        <v>6759</v>
      </c>
      <c r="F1162" s="21" t="s">
        <v>508</v>
      </c>
      <c r="G1162" s="21">
        <v>2014.0</v>
      </c>
      <c r="H1162" s="26">
        <v>41696.0</v>
      </c>
      <c r="I1162" s="21" t="s">
        <v>6760</v>
      </c>
      <c r="J1162" s="21"/>
      <c r="K1162" s="21" t="s">
        <v>6761</v>
      </c>
      <c r="L1162" s="21" t="str">
        <f>IF(ISNUMBER(VLOOKUP(A1162,EXCL,1,FALSE)),"Excluido",IF(ISNUMBER(VLOOKUP(A1162,POST,1,FALSE)),"PostAlerta",IF(ISNUMBER(VLOOKUP(A1162,PRE,1,FALSE)),"PreAlerta","")))</f>
        <v>PreAlerta</v>
      </c>
      <c r="M1162" s="21" t="str">
        <f>IF(ISNUMBER(A1162),(IF(ISNUMBER(VLOOKUP(A1162,KEYWORDS,1,FALSE)),"C/PalabrasClaves","S/PalabrasClaves")),"")</f>
        <v>S/PalabrasClaves</v>
      </c>
      <c r="N1162" s="21" t="str">
        <f t="shared" si="11"/>
        <v/>
      </c>
      <c r="O1162" s="21"/>
      <c r="P1162" s="21" t="s">
        <v>6591</v>
      </c>
      <c r="Q1162" s="21"/>
      <c r="R1162" s="21" t="str">
        <f>LEFT('2012-2022'!$P1162,4)</f>
        <v>2014</v>
      </c>
      <c r="S1162" s="21" t="s">
        <v>47</v>
      </c>
      <c r="T1162" s="21"/>
      <c r="U1162" s="21"/>
      <c r="V1162" s="21"/>
      <c r="W1162" s="27"/>
      <c r="X1162" s="27"/>
      <c r="Y1162" s="28"/>
    </row>
    <row r="1163" ht="15.75" customHeight="1">
      <c r="A1163" s="21">
        <v>2.4565414E7</v>
      </c>
      <c r="B1163" s="21" t="s">
        <v>6762</v>
      </c>
      <c r="C1163" s="21" t="s">
        <v>6763</v>
      </c>
      <c r="D1163" s="21" t="s">
        <v>6764</v>
      </c>
      <c r="E1163" s="21" t="s">
        <v>4561</v>
      </c>
      <c r="F1163" s="21" t="s">
        <v>508</v>
      </c>
      <c r="G1163" s="21">
        <v>2014.0</v>
      </c>
      <c r="H1163" s="26">
        <v>41696.0</v>
      </c>
      <c r="I1163" s="21" t="s">
        <v>6765</v>
      </c>
      <c r="J1163" s="21"/>
      <c r="K1163" s="21" t="s">
        <v>6766</v>
      </c>
      <c r="L1163" s="21" t="str">
        <f>IF(ISNUMBER(VLOOKUP(A1163,EXCL,1,FALSE)),"Excluido",IF(ISNUMBER(VLOOKUP(A1163,POST,1,FALSE)),"PostAlerta",IF(ISNUMBER(VLOOKUP(A1163,PRE,1,FALSE)),"PreAlerta","")))</f>
        <v>PreAlerta</v>
      </c>
      <c r="M1163" s="21" t="str">
        <f>IF(ISNUMBER(A1163),(IF(ISNUMBER(VLOOKUP(A1163,KEYWORDS,1,FALSE)),"C/PalabrasClaves","S/PalabrasClaves")),"")</f>
        <v>S/PalabrasClaves</v>
      </c>
      <c r="N1163" s="21" t="str">
        <f t="shared" si="11"/>
        <v/>
      </c>
      <c r="O1163" s="21"/>
      <c r="P1163" s="21" t="s">
        <v>6591</v>
      </c>
      <c r="Q1163" s="21"/>
      <c r="R1163" s="21" t="str">
        <f>LEFT('2012-2022'!$P1163,4)</f>
        <v>2014</v>
      </c>
      <c r="S1163" s="21" t="s">
        <v>47</v>
      </c>
      <c r="T1163" s="21"/>
      <c r="U1163" s="21"/>
      <c r="V1163" s="21"/>
      <c r="W1163" s="27"/>
      <c r="X1163" s="27"/>
      <c r="Y1163" s="12"/>
    </row>
    <row r="1164" ht="15.75" customHeight="1">
      <c r="A1164" s="21">
        <v>2.4565448E7</v>
      </c>
      <c r="B1164" s="21" t="s">
        <v>6767</v>
      </c>
      <c r="C1164" s="21" t="s">
        <v>6768</v>
      </c>
      <c r="D1164" s="21" t="s">
        <v>6769</v>
      </c>
      <c r="E1164" s="21" t="s">
        <v>3402</v>
      </c>
      <c r="F1164" s="21" t="s">
        <v>508</v>
      </c>
      <c r="G1164" s="21">
        <v>2014.0</v>
      </c>
      <c r="H1164" s="26">
        <v>41696.0</v>
      </c>
      <c r="I1164" s="21" t="s">
        <v>6770</v>
      </c>
      <c r="J1164" s="21"/>
      <c r="K1164" s="21" t="s">
        <v>6771</v>
      </c>
      <c r="L1164" s="21" t="str">
        <f>IF(ISNUMBER(VLOOKUP(A1164,EXCL,1,FALSE)),"Excluido",IF(ISNUMBER(VLOOKUP(A1164,POST,1,FALSE)),"PostAlerta",IF(ISNUMBER(VLOOKUP(A1164,PRE,1,FALSE)),"PreAlerta","")))</f>
        <v>PreAlerta</v>
      </c>
      <c r="M1164" s="21" t="str">
        <f>IF(ISNUMBER(A1164),(IF(ISNUMBER(VLOOKUP(A1164,KEYWORDS,1,FALSE)),"C/PalabrasClaves","S/PalabrasClaves")),"")</f>
        <v>S/PalabrasClaves</v>
      </c>
      <c r="N1164" s="21" t="str">
        <f t="shared" si="11"/>
        <v/>
      </c>
      <c r="O1164" s="21"/>
      <c r="P1164" s="21" t="s">
        <v>6591</v>
      </c>
      <c r="Q1164" s="21"/>
      <c r="R1164" s="21" t="str">
        <f>LEFT('2012-2022'!$P1164,4)</f>
        <v>2014</v>
      </c>
      <c r="S1164" s="21" t="s">
        <v>47</v>
      </c>
      <c r="T1164" s="21"/>
      <c r="U1164" s="21"/>
      <c r="V1164" s="21"/>
      <c r="W1164" s="27"/>
      <c r="X1164" s="27"/>
      <c r="Y1164" s="28"/>
    </row>
    <row r="1165" ht="15.75" customHeight="1">
      <c r="A1165" s="21">
        <v>2.4576218E7</v>
      </c>
      <c r="B1165" s="21" t="s">
        <v>6772</v>
      </c>
      <c r="C1165" s="21" t="s">
        <v>6773</v>
      </c>
      <c r="D1165" s="21" t="s">
        <v>6774</v>
      </c>
      <c r="E1165" s="21" t="s">
        <v>6775</v>
      </c>
      <c r="F1165" s="21" t="s">
        <v>151</v>
      </c>
      <c r="G1165" s="21">
        <v>2014.0</v>
      </c>
      <c r="H1165" s="26">
        <v>41699.0</v>
      </c>
      <c r="I1165" s="21" t="s">
        <v>6776</v>
      </c>
      <c r="J1165" s="21"/>
      <c r="K1165" s="21" t="s">
        <v>6777</v>
      </c>
      <c r="L1165" s="21" t="str">
        <f>IF(ISNUMBER(VLOOKUP(A1165,EXCL,1,FALSE)),"Excluido",IF(ISNUMBER(VLOOKUP(A1165,POST,1,FALSE)),"PostAlerta",IF(ISNUMBER(VLOOKUP(A1165,PRE,1,FALSE)),"PreAlerta","")))</f>
        <v>PreAlerta</v>
      </c>
      <c r="M1165" s="21" t="str">
        <f>IF(ISNUMBER(A1165),(IF(ISNUMBER(VLOOKUP(A1165,KEYWORDS,1,FALSE)),"C/PalabrasClaves","S/PalabrasClaves")),"")</f>
        <v>S/PalabrasClaves</v>
      </c>
      <c r="N1165" s="21" t="str">
        <f t="shared" si="11"/>
        <v/>
      </c>
      <c r="O1165" s="21"/>
      <c r="P1165" s="21" t="s">
        <v>6591</v>
      </c>
      <c r="Q1165" s="21"/>
      <c r="R1165" s="21" t="str">
        <f>LEFT('2012-2022'!$P1165,4)</f>
        <v>2014</v>
      </c>
      <c r="S1165" s="21" t="s">
        <v>47</v>
      </c>
      <c r="T1165" s="21"/>
      <c r="U1165" s="21"/>
      <c r="V1165" s="21"/>
      <c r="W1165" s="27"/>
      <c r="X1165" s="27"/>
      <c r="Y1165" s="12"/>
    </row>
    <row r="1166" ht="15.75" customHeight="1">
      <c r="A1166" s="21">
        <v>2.4603998E7</v>
      </c>
      <c r="B1166" s="21" t="s">
        <v>6778</v>
      </c>
      <c r="C1166" s="21" t="s">
        <v>6779</v>
      </c>
      <c r="D1166" s="21" t="s">
        <v>6780</v>
      </c>
      <c r="E1166" s="21" t="s">
        <v>6781</v>
      </c>
      <c r="F1166" s="21" t="s">
        <v>6782</v>
      </c>
      <c r="G1166" s="21">
        <v>2014.0</v>
      </c>
      <c r="H1166" s="26">
        <v>41706.0</v>
      </c>
      <c r="I1166" s="21"/>
      <c r="J1166" s="21"/>
      <c r="K1166" s="21"/>
      <c r="L1166" s="21" t="str">
        <f>IF(ISNUMBER(VLOOKUP(A1166,EXCL,1,FALSE)),"Excluido",IF(ISNUMBER(VLOOKUP(A1166,POST,1,FALSE)),"PostAlerta",IF(ISNUMBER(VLOOKUP(A1166,PRE,1,FALSE)),"PreAlerta","")))</f>
        <v>PreAlerta</v>
      </c>
      <c r="M1166" s="21" t="str">
        <f>IF(ISNUMBER(A1166),(IF(ISNUMBER(VLOOKUP(A1166,KEYWORDS,1,FALSE)),"C/PalabrasClaves","S/PalabrasClaves")),"")</f>
        <v>S/PalabrasClaves</v>
      </c>
      <c r="N1166" s="21" t="str">
        <f t="shared" si="11"/>
        <v/>
      </c>
      <c r="O1166" s="21"/>
      <c r="P1166" s="21" t="s">
        <v>6636</v>
      </c>
      <c r="Q1166" s="21"/>
      <c r="R1166" s="21" t="str">
        <f>LEFT('2012-2022'!$P1166,4)</f>
        <v>2014</v>
      </c>
      <c r="S1166" s="21" t="s">
        <v>53</v>
      </c>
      <c r="T1166" s="21"/>
      <c r="U1166" s="21"/>
      <c r="V1166" s="21"/>
      <c r="W1166" s="27"/>
      <c r="X1166" s="27"/>
      <c r="Y1166" s="28"/>
    </row>
    <row r="1167" ht="15.75" customHeight="1">
      <c r="A1167" s="21">
        <v>2.4635952E7</v>
      </c>
      <c r="B1167" s="21" t="s">
        <v>6783</v>
      </c>
      <c r="C1167" s="21" t="s">
        <v>6784</v>
      </c>
      <c r="D1167" s="21" t="s">
        <v>6785</v>
      </c>
      <c r="E1167" s="21" t="s">
        <v>6786</v>
      </c>
      <c r="F1167" s="21" t="s">
        <v>4873</v>
      </c>
      <c r="G1167" s="21">
        <v>2014.0</v>
      </c>
      <c r="H1167" s="26">
        <v>41717.0</v>
      </c>
      <c r="I1167" s="21"/>
      <c r="J1167" s="21"/>
      <c r="K1167" s="21" t="s">
        <v>6787</v>
      </c>
      <c r="L1167" s="21" t="str">
        <f>IF(ISNUMBER(VLOOKUP(A1167,EXCL,1,FALSE)),"Excluido",IF(ISNUMBER(VLOOKUP(A1167,POST,1,FALSE)),"PostAlerta",IF(ISNUMBER(VLOOKUP(A1167,PRE,1,FALSE)),"PreAlerta","")))</f>
        <v>PreAlerta</v>
      </c>
      <c r="M1167" s="21" t="str">
        <f>IF(ISNUMBER(A1167),(IF(ISNUMBER(VLOOKUP(A1167,KEYWORDS,1,FALSE)),"C/PalabrasClaves","S/PalabrasClaves")),"")</f>
        <v>S/PalabrasClaves</v>
      </c>
      <c r="N1167" s="21" t="str">
        <f t="shared" si="11"/>
        <v/>
      </c>
      <c r="O1167" s="21"/>
      <c r="P1167" s="21" t="s">
        <v>6591</v>
      </c>
      <c r="Q1167" s="21"/>
      <c r="R1167" s="21" t="str">
        <f>LEFT('2012-2022'!$P1167,4)</f>
        <v>2014</v>
      </c>
      <c r="S1167" s="21" t="s">
        <v>47</v>
      </c>
      <c r="T1167" s="21"/>
      <c r="U1167" s="21"/>
      <c r="V1167" s="21"/>
      <c r="W1167" s="27"/>
      <c r="X1167" s="27"/>
      <c r="Y1167" s="12"/>
    </row>
    <row r="1168" ht="15.75" customHeight="1">
      <c r="A1168" s="21">
        <v>2.4648812E7</v>
      </c>
      <c r="B1168" s="21" t="s">
        <v>6788</v>
      </c>
      <c r="C1168" s="21" t="s">
        <v>6789</v>
      </c>
      <c r="D1168" s="21" t="s">
        <v>6790</v>
      </c>
      <c r="E1168" s="21" t="s">
        <v>6791</v>
      </c>
      <c r="F1168" s="21" t="s">
        <v>5520</v>
      </c>
      <c r="G1168" s="21">
        <v>2014.0</v>
      </c>
      <c r="H1168" s="26">
        <v>41719.0</v>
      </c>
      <c r="I1168" s="21" t="s">
        <v>6792</v>
      </c>
      <c r="J1168" s="21"/>
      <c r="K1168" s="21" t="s">
        <v>6793</v>
      </c>
      <c r="L1168" s="21" t="str">
        <f>IF(ISNUMBER(VLOOKUP(A1168,EXCL,1,FALSE)),"Excluido",IF(ISNUMBER(VLOOKUP(A1168,POST,1,FALSE)),"PostAlerta",IF(ISNUMBER(VLOOKUP(A1168,PRE,1,FALSE)),"PreAlerta","")))</f>
        <v>PreAlerta</v>
      </c>
      <c r="M1168" s="21" t="str">
        <f>IF(ISNUMBER(A1168),(IF(ISNUMBER(VLOOKUP(A1168,KEYWORDS,1,FALSE)),"C/PalabrasClaves","S/PalabrasClaves")),"")</f>
        <v>S/PalabrasClaves</v>
      </c>
      <c r="N1168" s="21" t="str">
        <f t="shared" si="11"/>
        <v/>
      </c>
      <c r="O1168" s="21"/>
      <c r="P1168" s="21" t="s">
        <v>6591</v>
      </c>
      <c r="Q1168" s="21"/>
      <c r="R1168" s="21" t="str">
        <f>LEFT('2012-2022'!$P1168,4)</f>
        <v>2014</v>
      </c>
      <c r="S1168" s="21" t="s">
        <v>47</v>
      </c>
      <c r="T1168" s="21"/>
      <c r="U1168" s="21"/>
      <c r="V1168" s="21"/>
      <c r="W1168" s="27"/>
      <c r="X1168" s="27"/>
      <c r="Y1168" s="28"/>
    </row>
    <row r="1169" ht="15.75" customHeight="1">
      <c r="A1169" s="21">
        <v>2.4728356E7</v>
      </c>
      <c r="B1169" s="21" t="s">
        <v>6794</v>
      </c>
      <c r="C1169" s="21" t="s">
        <v>6795</v>
      </c>
      <c r="D1169" s="21" t="s">
        <v>6796</v>
      </c>
      <c r="E1169" s="21" t="s">
        <v>6797</v>
      </c>
      <c r="F1169" s="21" t="s">
        <v>587</v>
      </c>
      <c r="G1169" s="21">
        <v>2014.0</v>
      </c>
      <c r="H1169" s="26">
        <v>41744.0</v>
      </c>
      <c r="I1169" s="21"/>
      <c r="J1169" s="21"/>
      <c r="K1169" s="21" t="s">
        <v>6798</v>
      </c>
      <c r="L1169" s="21" t="str">
        <f>IF(ISNUMBER(VLOOKUP(A1169,EXCL,1,FALSE)),"Excluido",IF(ISNUMBER(VLOOKUP(A1169,POST,1,FALSE)),"PostAlerta",IF(ISNUMBER(VLOOKUP(A1169,PRE,1,FALSE)),"PreAlerta","")))</f>
        <v>PreAlerta</v>
      </c>
      <c r="M1169" s="21" t="str">
        <f>IF(ISNUMBER(A1169),(IF(ISNUMBER(VLOOKUP(A1169,KEYWORDS,1,FALSE)),"C/PalabrasClaves","S/PalabrasClaves")),"")</f>
        <v>S/PalabrasClaves</v>
      </c>
      <c r="N1169" s="21" t="str">
        <f t="shared" si="11"/>
        <v/>
      </c>
      <c r="O1169" s="21"/>
      <c r="P1169" s="21" t="s">
        <v>6591</v>
      </c>
      <c r="Q1169" s="21"/>
      <c r="R1169" s="21" t="str">
        <f>LEFT('2012-2022'!$P1169,4)</f>
        <v>2014</v>
      </c>
      <c r="S1169" s="21" t="s">
        <v>47</v>
      </c>
      <c r="T1169" s="21"/>
      <c r="U1169" s="21"/>
      <c r="V1169" s="21"/>
      <c r="W1169" s="27"/>
      <c r="X1169" s="27"/>
      <c r="Y1169" s="12"/>
    </row>
    <row r="1170" ht="15.75" customHeight="1">
      <c r="A1170" s="21">
        <v>2.4783459E7</v>
      </c>
      <c r="B1170" s="21" t="s">
        <v>6799</v>
      </c>
      <c r="C1170" s="21" t="s">
        <v>6800</v>
      </c>
      <c r="D1170" s="21" t="s">
        <v>6801</v>
      </c>
      <c r="E1170" s="21" t="s">
        <v>6802</v>
      </c>
      <c r="F1170" s="21" t="s">
        <v>6803</v>
      </c>
      <c r="G1170" s="21">
        <v>2014.0</v>
      </c>
      <c r="H1170" s="26">
        <v>41762.0</v>
      </c>
      <c r="I1170" s="21"/>
      <c r="J1170" s="21"/>
      <c r="K1170" s="21" t="s">
        <v>6804</v>
      </c>
      <c r="L1170" s="21" t="str">
        <f>IF(ISNUMBER(VLOOKUP(A1170,EXCL,1,FALSE)),"Excluido",IF(ISNUMBER(VLOOKUP(A1170,POST,1,FALSE)),"PostAlerta",IF(ISNUMBER(VLOOKUP(A1170,PRE,1,FALSE)),"PreAlerta","")))</f>
        <v>PreAlerta</v>
      </c>
      <c r="M1170" s="21" t="str">
        <f>IF(ISNUMBER(A1170),(IF(ISNUMBER(VLOOKUP(A1170,KEYWORDS,1,FALSE)),"C/PalabrasClaves","S/PalabrasClaves")),"")</f>
        <v>S/PalabrasClaves</v>
      </c>
      <c r="N1170" s="21" t="str">
        <f t="shared" si="11"/>
        <v/>
      </c>
      <c r="O1170" s="21"/>
      <c r="P1170" s="21" t="s">
        <v>6591</v>
      </c>
      <c r="Q1170" s="21"/>
      <c r="R1170" s="21" t="str">
        <f>LEFT('2012-2022'!$P1170,4)</f>
        <v>2014</v>
      </c>
      <c r="S1170" s="21" t="s">
        <v>47</v>
      </c>
      <c r="T1170" s="21"/>
      <c r="U1170" s="21"/>
      <c r="V1170" s="21"/>
      <c r="W1170" s="27"/>
      <c r="X1170" s="27"/>
      <c r="Y1170" s="28"/>
    </row>
    <row r="1171" ht="15.75" customHeight="1">
      <c r="A1171" s="21">
        <v>2.4961137E7</v>
      </c>
      <c r="B1171" s="21" t="s">
        <v>6805</v>
      </c>
      <c r="C1171" s="21" t="s">
        <v>6806</v>
      </c>
      <c r="D1171" s="21" t="s">
        <v>6807</v>
      </c>
      <c r="E1171" s="21" t="s">
        <v>6808</v>
      </c>
      <c r="F1171" s="21" t="s">
        <v>6809</v>
      </c>
      <c r="G1171" s="21">
        <v>2014.0</v>
      </c>
      <c r="H1171" s="26">
        <v>41816.0</v>
      </c>
      <c r="I1171" s="21"/>
      <c r="J1171" s="21"/>
      <c r="K1171" s="21"/>
      <c r="L1171" s="21" t="str">
        <f>IF(ISNUMBER(VLOOKUP(A1171,EXCL,1,FALSE)),"Excluido",IF(ISNUMBER(VLOOKUP(A1171,POST,1,FALSE)),"PostAlerta",IF(ISNUMBER(VLOOKUP(A1171,PRE,1,FALSE)),"PreAlerta","")))</f>
        <v>PreAlerta</v>
      </c>
      <c r="M1171" s="21" t="str">
        <f>IF(ISNUMBER(A1171),(IF(ISNUMBER(VLOOKUP(A1171,KEYWORDS,1,FALSE)),"C/PalabrasClaves","S/PalabrasClaves")),"")</f>
        <v>S/PalabrasClaves</v>
      </c>
      <c r="N1171" s="21" t="str">
        <f t="shared" si="11"/>
        <v/>
      </c>
      <c r="O1171" s="21"/>
      <c r="P1171" s="21" t="s">
        <v>6591</v>
      </c>
      <c r="Q1171" s="21"/>
      <c r="R1171" s="21" t="str">
        <f>LEFT('2012-2022'!$P1171,4)</f>
        <v>2014</v>
      </c>
      <c r="S1171" s="21" t="s">
        <v>47</v>
      </c>
      <c r="T1171" s="21"/>
      <c r="U1171" s="21"/>
      <c r="V1171" s="21"/>
      <c r="W1171" s="27"/>
      <c r="X1171" s="27"/>
      <c r="Y1171" s="12"/>
    </row>
    <row r="1172" ht="15.75" customHeight="1">
      <c r="A1172" s="21">
        <v>2.496867E7</v>
      </c>
      <c r="B1172" s="21" t="s">
        <v>6810</v>
      </c>
      <c r="C1172" s="21" t="s">
        <v>6811</v>
      </c>
      <c r="D1172" s="21" t="s">
        <v>6812</v>
      </c>
      <c r="E1172" s="21" t="s">
        <v>6813</v>
      </c>
      <c r="F1172" s="21" t="s">
        <v>1402</v>
      </c>
      <c r="G1172" s="21">
        <v>2014.0</v>
      </c>
      <c r="H1172" s="26">
        <v>41818.0</v>
      </c>
      <c r="I1172" s="21"/>
      <c r="J1172" s="21"/>
      <c r="K1172" s="21"/>
      <c r="L1172" s="21" t="str">
        <f>IF(ISNUMBER(VLOOKUP(A1172,EXCL,1,FALSE)),"Excluido",IF(ISNUMBER(VLOOKUP(A1172,POST,1,FALSE)),"PostAlerta",IF(ISNUMBER(VLOOKUP(A1172,PRE,1,FALSE)),"PreAlerta","")))</f>
        <v>PreAlerta</v>
      </c>
      <c r="M1172" s="21" t="str">
        <f>IF(ISNUMBER(A1172),(IF(ISNUMBER(VLOOKUP(A1172,KEYWORDS,1,FALSE)),"C/PalabrasClaves","S/PalabrasClaves")),"")</f>
        <v>S/PalabrasClaves</v>
      </c>
      <c r="N1172" s="21" t="str">
        <f t="shared" si="11"/>
        <v/>
      </c>
      <c r="O1172" s="21"/>
      <c r="P1172" s="21" t="s">
        <v>6591</v>
      </c>
      <c r="Q1172" s="21"/>
      <c r="R1172" s="21" t="str">
        <f>LEFT('2012-2022'!$P1172,4)</f>
        <v>2014</v>
      </c>
      <c r="S1172" s="21" t="s">
        <v>47</v>
      </c>
      <c r="T1172" s="21"/>
      <c r="U1172" s="21"/>
      <c r="V1172" s="21"/>
      <c r="W1172" s="27"/>
      <c r="X1172" s="27"/>
      <c r="Y1172" s="28"/>
    </row>
    <row r="1173" ht="15.75" customHeight="1">
      <c r="A1173" s="21">
        <v>2.4968681E7</v>
      </c>
      <c r="B1173" s="21" t="s">
        <v>6814</v>
      </c>
      <c r="C1173" s="21" t="s">
        <v>6815</v>
      </c>
      <c r="D1173" s="21" t="s">
        <v>6816</v>
      </c>
      <c r="E1173" s="21" t="s">
        <v>6817</v>
      </c>
      <c r="F1173" s="21" t="s">
        <v>1402</v>
      </c>
      <c r="G1173" s="21">
        <v>2014.0</v>
      </c>
      <c r="H1173" s="26">
        <v>41818.0</v>
      </c>
      <c r="I1173" s="21"/>
      <c r="J1173" s="21"/>
      <c r="K1173" s="21"/>
      <c r="L1173" s="21" t="str">
        <f>IF(ISNUMBER(VLOOKUP(A1173,EXCL,1,FALSE)),"Excluido",IF(ISNUMBER(VLOOKUP(A1173,POST,1,FALSE)),"PostAlerta",IF(ISNUMBER(VLOOKUP(A1173,PRE,1,FALSE)),"PreAlerta","")))</f>
        <v>PreAlerta</v>
      </c>
      <c r="M1173" s="21" t="str">
        <f>IF(ISNUMBER(A1173),(IF(ISNUMBER(VLOOKUP(A1173,KEYWORDS,1,FALSE)),"C/PalabrasClaves","S/PalabrasClaves")),"")</f>
        <v>S/PalabrasClaves</v>
      </c>
      <c r="N1173" s="21" t="str">
        <f t="shared" si="11"/>
        <v/>
      </c>
      <c r="O1173" s="21"/>
      <c r="P1173" s="21" t="s">
        <v>6591</v>
      </c>
      <c r="Q1173" s="29"/>
      <c r="R1173" s="21" t="str">
        <f>LEFT('2012-2022'!$P1173,4)</f>
        <v>2014</v>
      </c>
      <c r="S1173" s="21" t="s">
        <v>47</v>
      </c>
      <c r="T1173" s="21"/>
      <c r="U1173" s="21"/>
      <c r="V1173" s="21"/>
      <c r="W1173" s="27"/>
      <c r="X1173" s="27"/>
      <c r="Y1173" s="12"/>
    </row>
    <row r="1174" ht="15.75" customHeight="1">
      <c r="A1174" s="21">
        <v>2.6204016E7</v>
      </c>
      <c r="B1174" s="21" t="s">
        <v>6818</v>
      </c>
      <c r="C1174" s="21" t="s">
        <v>6819</v>
      </c>
      <c r="D1174" s="21" t="s">
        <v>6820</v>
      </c>
      <c r="E1174" s="21" t="s">
        <v>6821</v>
      </c>
      <c r="F1174" s="21" t="s">
        <v>1711</v>
      </c>
      <c r="G1174" s="21">
        <v>2014.0</v>
      </c>
      <c r="H1174" s="26">
        <v>42209.0</v>
      </c>
      <c r="I1174" s="21"/>
      <c r="J1174" s="21"/>
      <c r="K1174" s="21" t="s">
        <v>6822</v>
      </c>
      <c r="L1174" s="21" t="str">
        <f>IF(ISNUMBER(VLOOKUP(A1174,EXCL,1,FALSE)),"Excluido",IF(ISNUMBER(VLOOKUP(A1174,POST,1,FALSE)),"PostAlerta",IF(ISNUMBER(VLOOKUP(A1174,PRE,1,FALSE)),"PreAlerta","")))</f>
        <v>PreAlerta</v>
      </c>
      <c r="M1174" s="21" t="str">
        <f>IF(ISNUMBER(A1174),(IF(ISNUMBER(VLOOKUP(A1174,KEYWORDS,1,FALSE)),"C/PalabrasClaves","S/PalabrasClaves")),"")</f>
        <v>S/PalabrasClaves</v>
      </c>
      <c r="N1174" s="21" t="str">
        <f t="shared" si="11"/>
        <v/>
      </c>
      <c r="O1174" s="21"/>
      <c r="P1174" s="21" t="s">
        <v>6591</v>
      </c>
      <c r="Q1174" s="21"/>
      <c r="R1174" s="21" t="str">
        <f>LEFT('2012-2022'!$P1174,4)</f>
        <v>2014</v>
      </c>
      <c r="S1174" s="21" t="s">
        <v>47</v>
      </c>
      <c r="T1174" s="21"/>
      <c r="U1174" s="21"/>
      <c r="V1174" s="21"/>
      <c r="W1174" s="27"/>
      <c r="X1174" s="27"/>
      <c r="Y1174" s="28"/>
    </row>
    <row r="1175" ht="15.75" customHeight="1">
      <c r="A1175" s="21">
        <v>2.4598598E7</v>
      </c>
      <c r="B1175" s="21" t="s">
        <v>6823</v>
      </c>
      <c r="C1175" s="21" t="s">
        <v>6824</v>
      </c>
      <c r="D1175" s="21" t="s">
        <v>6825</v>
      </c>
      <c r="E1175" s="21" t="s">
        <v>6826</v>
      </c>
      <c r="F1175" s="21" t="s">
        <v>2831</v>
      </c>
      <c r="G1175" s="21">
        <v>2014.0</v>
      </c>
      <c r="H1175" s="26">
        <v>41705.0</v>
      </c>
      <c r="I1175" s="21" t="s">
        <v>6827</v>
      </c>
      <c r="J1175" s="21"/>
      <c r="K1175" s="21" t="s">
        <v>6828</v>
      </c>
      <c r="L1175" s="21" t="str">
        <f>IF(ISNUMBER(VLOOKUP(A1175,EXCL,1,FALSE)),"Excluido",IF(ISNUMBER(VLOOKUP(A1175,POST,1,FALSE)),"PostAlerta",IF(ISNUMBER(VLOOKUP(A1175,PRE,1,FALSE)),"PreAlerta","")))</f>
        <v>PreAlerta</v>
      </c>
      <c r="M1175" s="21" t="str">
        <f>IF(ISNUMBER(A1175),(IF(ISNUMBER(VLOOKUP(A1175,KEYWORDS,1,FALSE)),"C/PalabrasClaves","S/PalabrasClaves")),"")</f>
        <v>S/PalabrasClaves</v>
      </c>
      <c r="N1175" s="21" t="str">
        <f t="shared" si="11"/>
        <v/>
      </c>
      <c r="O1175" s="21"/>
      <c r="P1175" s="21" t="s">
        <v>6829</v>
      </c>
      <c r="Q1175" s="29"/>
      <c r="R1175" s="21" t="str">
        <f>LEFT('2012-2022'!$P1175,4)</f>
        <v>2014</v>
      </c>
      <c r="S1175" s="21" t="s">
        <v>47</v>
      </c>
      <c r="T1175" s="21"/>
      <c r="U1175" s="21"/>
      <c r="V1175" s="21"/>
      <c r="W1175" s="27"/>
      <c r="X1175" s="27"/>
      <c r="Y1175" s="12"/>
    </row>
    <row r="1176" ht="15.75" customHeight="1">
      <c r="A1176" s="21">
        <v>2.4734213E7</v>
      </c>
      <c r="B1176" s="21" t="s">
        <v>6830</v>
      </c>
      <c r="C1176" s="21" t="s">
        <v>6831</v>
      </c>
      <c r="D1176" s="21" t="s">
        <v>6832</v>
      </c>
      <c r="E1176" s="21" t="s">
        <v>6833</v>
      </c>
      <c r="F1176" s="21" t="s">
        <v>6834</v>
      </c>
      <c r="G1176" s="21">
        <v>2014.0</v>
      </c>
      <c r="H1176" s="26">
        <v>41745.0</v>
      </c>
      <c r="I1176" s="21" t="s">
        <v>6835</v>
      </c>
      <c r="J1176" s="21"/>
      <c r="K1176" s="21" t="s">
        <v>6836</v>
      </c>
      <c r="L1176" s="21" t="str">
        <f>IF(ISNUMBER(VLOOKUP(A1176,EXCL,1,FALSE)),"Excluido",IF(ISNUMBER(VLOOKUP(A1176,POST,1,FALSE)),"PostAlerta",IF(ISNUMBER(VLOOKUP(A1176,PRE,1,FALSE)),"PreAlerta","")))</f>
        <v>PreAlerta</v>
      </c>
      <c r="M1176" s="21" t="str">
        <f>IF(ISNUMBER(A1176),(IF(ISNUMBER(VLOOKUP(A1176,KEYWORDS,1,FALSE)),"C/PalabrasClaves","S/PalabrasClaves")),"")</f>
        <v>S/PalabrasClaves</v>
      </c>
      <c r="N1176" s="21" t="str">
        <f t="shared" si="11"/>
        <v/>
      </c>
      <c r="O1176" s="21"/>
      <c r="P1176" s="21" t="s">
        <v>6829</v>
      </c>
      <c r="Q1176" s="21"/>
      <c r="R1176" s="21" t="str">
        <f>LEFT('2012-2022'!$P1176,4)</f>
        <v>2014</v>
      </c>
      <c r="S1176" s="21" t="s">
        <v>47</v>
      </c>
      <c r="T1176" s="21"/>
      <c r="U1176" s="21"/>
      <c r="V1176" s="21"/>
      <c r="W1176" s="27"/>
      <c r="X1176" s="27"/>
      <c r="Y1176" s="28"/>
    </row>
    <row r="1177" ht="15.75" customHeight="1">
      <c r="A1177" s="21">
        <v>2.4608654E7</v>
      </c>
      <c r="B1177" s="21" t="s">
        <v>6837</v>
      </c>
      <c r="C1177" s="21" t="s">
        <v>6838</v>
      </c>
      <c r="D1177" s="21" t="s">
        <v>6839</v>
      </c>
      <c r="E1177" s="21" t="s">
        <v>6840</v>
      </c>
      <c r="F1177" s="21" t="s">
        <v>2831</v>
      </c>
      <c r="G1177" s="21">
        <v>2014.0</v>
      </c>
      <c r="H1177" s="26">
        <v>41709.0</v>
      </c>
      <c r="I1177" s="21" t="s">
        <v>6841</v>
      </c>
      <c r="J1177" s="21"/>
      <c r="K1177" s="21" t="s">
        <v>6842</v>
      </c>
      <c r="L1177" s="21" t="str">
        <f>IF(ISNUMBER(VLOOKUP(A1177,EXCL,1,FALSE)),"Excluido",IF(ISNUMBER(VLOOKUP(A1177,POST,1,FALSE)),"PostAlerta",IF(ISNUMBER(VLOOKUP(A1177,PRE,1,FALSE)),"PreAlerta","")))</f>
        <v>PreAlerta</v>
      </c>
      <c r="M1177" s="21" t="str">
        <f>IF(ISNUMBER(A1177),(IF(ISNUMBER(VLOOKUP(A1177,KEYWORDS,1,FALSE)),"C/PalabrasClaves","S/PalabrasClaves")),"")</f>
        <v>C/PalabrasClaves</v>
      </c>
      <c r="N1177" s="21" t="str">
        <f t="shared" si="11"/>
        <v/>
      </c>
      <c r="O1177" s="21"/>
      <c r="P1177" s="21" t="s">
        <v>6843</v>
      </c>
      <c r="Q1177" s="21"/>
      <c r="R1177" s="21" t="str">
        <f>LEFT('2012-2022'!$P1177,4)</f>
        <v>2014</v>
      </c>
      <c r="S1177" s="21" t="s">
        <v>47</v>
      </c>
      <c r="T1177" s="21"/>
      <c r="U1177" s="21"/>
      <c r="V1177" s="21"/>
      <c r="W1177" s="27"/>
      <c r="X1177" s="27"/>
      <c r="Y1177" s="12"/>
    </row>
    <row r="1178" ht="15.75" customHeight="1">
      <c r="A1178" s="21">
        <v>2.4614778E7</v>
      </c>
      <c r="B1178" s="21" t="s">
        <v>6844</v>
      </c>
      <c r="C1178" s="21" t="s">
        <v>6845</v>
      </c>
      <c r="D1178" s="21" t="s">
        <v>6846</v>
      </c>
      <c r="E1178" s="21" t="s">
        <v>6847</v>
      </c>
      <c r="F1178" s="21" t="s">
        <v>869</v>
      </c>
      <c r="G1178" s="21">
        <v>2014.0</v>
      </c>
      <c r="H1178" s="26">
        <v>41710.0</v>
      </c>
      <c r="I1178" s="21" t="s">
        <v>6848</v>
      </c>
      <c r="J1178" s="21"/>
      <c r="K1178" s="21" t="s">
        <v>6849</v>
      </c>
      <c r="L1178" s="21" t="str">
        <f>IF(ISNUMBER(VLOOKUP(A1178,EXCL,1,FALSE)),"Excluido",IF(ISNUMBER(VLOOKUP(A1178,POST,1,FALSE)),"PostAlerta",IF(ISNUMBER(VLOOKUP(A1178,PRE,1,FALSE)),"PreAlerta","")))</f>
        <v>PreAlerta</v>
      </c>
      <c r="M1178" s="21" t="str">
        <f>IF(ISNUMBER(A1178),(IF(ISNUMBER(VLOOKUP(A1178,KEYWORDS,1,FALSE)),"C/PalabrasClaves","S/PalabrasClaves")),"")</f>
        <v>S/PalabrasClaves</v>
      </c>
      <c r="N1178" s="21" t="str">
        <f t="shared" si="11"/>
        <v/>
      </c>
      <c r="O1178" s="21"/>
      <c r="P1178" s="21" t="s">
        <v>6850</v>
      </c>
      <c r="Q1178" s="21"/>
      <c r="R1178" s="21" t="str">
        <f>LEFT('2012-2022'!$P1178,4)</f>
        <v>2014</v>
      </c>
      <c r="S1178" s="21" t="s">
        <v>47</v>
      </c>
      <c r="T1178" s="21"/>
      <c r="U1178" s="21"/>
      <c r="V1178" s="21"/>
      <c r="W1178" s="27"/>
      <c r="X1178" s="27"/>
      <c r="Y1178" s="28"/>
    </row>
    <row r="1179" ht="15.75" customHeight="1">
      <c r="A1179" s="21">
        <v>2.4618575E7</v>
      </c>
      <c r="B1179" s="21" t="s">
        <v>6851</v>
      </c>
      <c r="C1179" s="21" t="s">
        <v>6852</v>
      </c>
      <c r="D1179" s="21" t="s">
        <v>6853</v>
      </c>
      <c r="E1179" s="21" t="s">
        <v>6854</v>
      </c>
      <c r="F1179" s="21" t="s">
        <v>2831</v>
      </c>
      <c r="G1179" s="21">
        <v>2014.0</v>
      </c>
      <c r="H1179" s="26">
        <v>41711.0</v>
      </c>
      <c r="I1179" s="21" t="s">
        <v>6855</v>
      </c>
      <c r="J1179" s="21"/>
      <c r="K1179" s="21" t="s">
        <v>6856</v>
      </c>
      <c r="L1179" s="21" t="str">
        <f>IF(ISNUMBER(VLOOKUP(A1179,EXCL,1,FALSE)),"Excluido",IF(ISNUMBER(VLOOKUP(A1179,POST,1,FALSE)),"PostAlerta",IF(ISNUMBER(VLOOKUP(A1179,PRE,1,FALSE)),"PreAlerta","")))</f>
        <v>PreAlerta</v>
      </c>
      <c r="M1179" s="21" t="str">
        <f>IF(ISNUMBER(A1179),(IF(ISNUMBER(VLOOKUP(A1179,KEYWORDS,1,FALSE)),"C/PalabrasClaves","S/PalabrasClaves")),"")</f>
        <v>S/PalabrasClaves</v>
      </c>
      <c r="N1179" s="21" t="str">
        <f t="shared" si="11"/>
        <v/>
      </c>
      <c r="O1179" s="21"/>
      <c r="P1179" s="21" t="s">
        <v>6857</v>
      </c>
      <c r="Q1179" s="29"/>
      <c r="R1179" s="21" t="str">
        <f>LEFT('2012-2022'!$P1179,4)</f>
        <v>2014</v>
      </c>
      <c r="S1179" s="21" t="s">
        <v>47</v>
      </c>
      <c r="T1179" s="21"/>
      <c r="U1179" s="21"/>
      <c r="V1179" s="21"/>
      <c r="W1179" s="27"/>
      <c r="X1179" s="27"/>
      <c r="Y1179" s="12"/>
    </row>
    <row r="1180" ht="15.75" customHeight="1">
      <c r="A1180" s="21">
        <v>2.4497633E7</v>
      </c>
      <c r="B1180" s="21" t="s">
        <v>6858</v>
      </c>
      <c r="C1180" s="21" t="s">
        <v>6859</v>
      </c>
      <c r="D1180" s="21" t="s">
        <v>6860</v>
      </c>
      <c r="E1180" s="21" t="s">
        <v>6861</v>
      </c>
      <c r="F1180" s="21" t="s">
        <v>6862</v>
      </c>
      <c r="G1180" s="21">
        <v>2014.0</v>
      </c>
      <c r="H1180" s="26">
        <v>41676.0</v>
      </c>
      <c r="I1180" s="21" t="s">
        <v>6863</v>
      </c>
      <c r="J1180" s="21"/>
      <c r="K1180" s="21" t="s">
        <v>6864</v>
      </c>
      <c r="L1180" s="21" t="str">
        <f>IF(ISNUMBER(VLOOKUP(A1180,EXCL,1,FALSE)),"Excluido",IF(ISNUMBER(VLOOKUP(A1180,POST,1,FALSE)),"PostAlerta",IF(ISNUMBER(VLOOKUP(A1180,PRE,1,FALSE)),"PreAlerta","")))</f>
        <v>PreAlerta</v>
      </c>
      <c r="M1180" s="21" t="str">
        <f>IF(ISNUMBER(A1180),(IF(ISNUMBER(VLOOKUP(A1180,KEYWORDS,1,FALSE)),"C/PalabrasClaves","S/PalabrasClaves")),"")</f>
        <v>S/PalabrasClaves</v>
      </c>
      <c r="N1180" s="21" t="str">
        <f t="shared" si="11"/>
        <v/>
      </c>
      <c r="O1180" s="21"/>
      <c r="P1180" s="21" t="s">
        <v>6865</v>
      </c>
      <c r="Q1180" s="21"/>
      <c r="R1180" s="21" t="str">
        <f>LEFT('2012-2022'!$P1180,4)</f>
        <v>2014</v>
      </c>
      <c r="S1180" s="21" t="s">
        <v>47</v>
      </c>
      <c r="T1180" s="21"/>
      <c r="U1180" s="21"/>
      <c r="V1180" s="21"/>
      <c r="W1180" s="27"/>
      <c r="X1180" s="27"/>
      <c r="Y1180" s="28"/>
    </row>
    <row r="1181" ht="15.75" customHeight="1">
      <c r="A1181" s="21">
        <v>2.4530039E7</v>
      </c>
      <c r="B1181" s="21" t="s">
        <v>6866</v>
      </c>
      <c r="C1181" s="21" t="s">
        <v>6867</v>
      </c>
      <c r="D1181" s="21" t="s">
        <v>6868</v>
      </c>
      <c r="E1181" s="21" t="s">
        <v>6869</v>
      </c>
      <c r="F1181" s="21" t="s">
        <v>354</v>
      </c>
      <c r="G1181" s="21">
        <v>2014.0</v>
      </c>
      <c r="H1181" s="26">
        <v>41688.0</v>
      </c>
      <c r="I1181" s="21"/>
      <c r="J1181" s="21"/>
      <c r="K1181" s="21" t="s">
        <v>6870</v>
      </c>
      <c r="L1181" s="21" t="str">
        <f>IF(ISNUMBER(VLOOKUP(A1181,EXCL,1,FALSE)),"Excluido",IF(ISNUMBER(VLOOKUP(A1181,POST,1,FALSE)),"PostAlerta",IF(ISNUMBER(VLOOKUP(A1181,PRE,1,FALSE)),"PreAlerta","")))</f>
        <v>PreAlerta</v>
      </c>
      <c r="M1181" s="21" t="str">
        <f>IF(ISNUMBER(A1181),(IF(ISNUMBER(VLOOKUP(A1181,KEYWORDS,1,FALSE)),"C/PalabrasClaves","S/PalabrasClaves")),"")</f>
        <v>S/PalabrasClaves</v>
      </c>
      <c r="N1181" s="21" t="str">
        <f t="shared" si="11"/>
        <v/>
      </c>
      <c r="O1181" s="21"/>
      <c r="P1181" s="21" t="s">
        <v>6865</v>
      </c>
      <c r="Q1181" s="21"/>
      <c r="R1181" s="21" t="str">
        <f>LEFT('2012-2022'!$P1181,4)</f>
        <v>2014</v>
      </c>
      <c r="S1181" s="21" t="s">
        <v>47</v>
      </c>
      <c r="T1181" s="21"/>
      <c r="U1181" s="21"/>
      <c r="V1181" s="21"/>
      <c r="W1181" s="27"/>
      <c r="X1181" s="27"/>
      <c r="Y1181" s="12"/>
    </row>
    <row r="1182" ht="15.75" customHeight="1">
      <c r="A1182" s="21">
        <v>2.4632746E7</v>
      </c>
      <c r="B1182" s="21" t="s">
        <v>6871</v>
      </c>
      <c r="C1182" s="21" t="s">
        <v>6872</v>
      </c>
      <c r="D1182" s="21" t="s">
        <v>6873</v>
      </c>
      <c r="E1182" s="21" t="s">
        <v>6874</v>
      </c>
      <c r="F1182" s="21" t="s">
        <v>2831</v>
      </c>
      <c r="G1182" s="21">
        <v>2014.0</v>
      </c>
      <c r="H1182" s="26">
        <v>41716.0</v>
      </c>
      <c r="I1182" s="21" t="s">
        <v>6875</v>
      </c>
      <c r="J1182" s="21"/>
      <c r="K1182" s="21" t="s">
        <v>6876</v>
      </c>
      <c r="L1182" s="21" t="str">
        <f>IF(ISNUMBER(VLOOKUP(A1182,EXCL,1,FALSE)),"Excluido",IF(ISNUMBER(VLOOKUP(A1182,POST,1,FALSE)),"PostAlerta",IF(ISNUMBER(VLOOKUP(A1182,PRE,1,FALSE)),"PreAlerta","")))</f>
        <v>PreAlerta</v>
      </c>
      <c r="M1182" s="21" t="str">
        <f>IF(ISNUMBER(A1182),(IF(ISNUMBER(VLOOKUP(A1182,KEYWORDS,1,FALSE)),"C/PalabrasClaves","S/PalabrasClaves")),"")</f>
        <v>S/PalabrasClaves</v>
      </c>
      <c r="N1182" s="21" t="str">
        <f t="shared" si="11"/>
        <v/>
      </c>
      <c r="O1182" s="21"/>
      <c r="P1182" s="21" t="s">
        <v>6865</v>
      </c>
      <c r="Q1182" s="21"/>
      <c r="R1182" s="21" t="str">
        <f>LEFT('2012-2022'!$P1182,4)</f>
        <v>2014</v>
      </c>
      <c r="S1182" s="21" t="s">
        <v>47</v>
      </c>
      <c r="T1182" s="21"/>
      <c r="U1182" s="21"/>
      <c r="V1182" s="21"/>
      <c r="W1182" s="27"/>
      <c r="X1182" s="27"/>
      <c r="Y1182" s="28"/>
    </row>
    <row r="1183" ht="15.75" customHeight="1">
      <c r="A1183" s="21">
        <v>2.4502878E7</v>
      </c>
      <c r="B1183" s="21" t="s">
        <v>6877</v>
      </c>
      <c r="C1183" s="21" t="s">
        <v>6878</v>
      </c>
      <c r="D1183" s="21" t="s">
        <v>6879</v>
      </c>
      <c r="E1183" s="21" t="s">
        <v>6880</v>
      </c>
      <c r="F1183" s="21" t="s">
        <v>6881</v>
      </c>
      <c r="G1183" s="21">
        <v>2014.0</v>
      </c>
      <c r="H1183" s="26">
        <v>41678.0</v>
      </c>
      <c r="I1183" s="21"/>
      <c r="J1183" s="21"/>
      <c r="K1183" s="21" t="s">
        <v>6882</v>
      </c>
      <c r="L1183" s="21" t="str">
        <f>IF(ISNUMBER(VLOOKUP(A1183,EXCL,1,FALSE)),"Excluido",IF(ISNUMBER(VLOOKUP(A1183,POST,1,FALSE)),"PostAlerta",IF(ISNUMBER(VLOOKUP(A1183,PRE,1,FALSE)),"PreAlerta","")))</f>
        <v>PreAlerta</v>
      </c>
      <c r="M1183" s="21" t="str">
        <f>IF(ISNUMBER(A1183),(IF(ISNUMBER(VLOOKUP(A1183,KEYWORDS,1,FALSE)),"C/PalabrasClaves","S/PalabrasClaves")),"")</f>
        <v>S/PalabrasClaves</v>
      </c>
      <c r="N1183" s="21" t="str">
        <f t="shared" si="11"/>
        <v/>
      </c>
      <c r="O1183" s="21"/>
      <c r="P1183" s="21" t="s">
        <v>6883</v>
      </c>
      <c r="Q1183" s="21"/>
      <c r="R1183" s="21" t="str">
        <f>LEFT('2012-2022'!$P1183,4)</f>
        <v>2014</v>
      </c>
      <c r="S1183" s="21" t="s">
        <v>47</v>
      </c>
      <c r="T1183" s="21"/>
      <c r="U1183" s="21"/>
      <c r="V1183" s="21"/>
      <c r="W1183" s="27"/>
      <c r="X1183" s="27"/>
      <c r="Y1183" s="12"/>
    </row>
    <row r="1184" ht="15.75" customHeight="1">
      <c r="A1184" s="21">
        <v>2.4672512E7</v>
      </c>
      <c r="B1184" s="21" t="s">
        <v>6884</v>
      </c>
      <c r="C1184" s="21" t="s">
        <v>6885</v>
      </c>
      <c r="D1184" s="21" t="s">
        <v>6886</v>
      </c>
      <c r="E1184" s="21" t="s">
        <v>2072</v>
      </c>
      <c r="F1184" s="21" t="s">
        <v>1128</v>
      </c>
      <c r="G1184" s="21">
        <v>2014.0</v>
      </c>
      <c r="H1184" s="26">
        <v>41726.0</v>
      </c>
      <c r="I1184" s="21" t="s">
        <v>6887</v>
      </c>
      <c r="J1184" s="21"/>
      <c r="K1184" s="21" t="s">
        <v>6888</v>
      </c>
      <c r="L1184" s="21" t="str">
        <f>IF(ISNUMBER(VLOOKUP(A1184,EXCL,1,FALSE)),"Excluido",IF(ISNUMBER(VLOOKUP(A1184,POST,1,FALSE)),"PostAlerta",IF(ISNUMBER(VLOOKUP(A1184,PRE,1,FALSE)),"PreAlerta","")))</f>
        <v>PreAlerta</v>
      </c>
      <c r="M1184" s="21" t="str">
        <f>IF(ISNUMBER(A1184),(IF(ISNUMBER(VLOOKUP(A1184,KEYWORDS,1,FALSE)),"C/PalabrasClaves","S/PalabrasClaves")),"")</f>
        <v>S/PalabrasClaves</v>
      </c>
      <c r="N1184" s="21" t="str">
        <f t="shared" si="11"/>
        <v/>
      </c>
      <c r="O1184" s="21"/>
      <c r="P1184" s="21" t="s">
        <v>6889</v>
      </c>
      <c r="Q1184" s="21"/>
      <c r="R1184" s="21" t="str">
        <f>LEFT('2012-2022'!$P1184,4)</f>
        <v>2014</v>
      </c>
      <c r="S1184" s="21" t="s">
        <v>47</v>
      </c>
      <c r="T1184" s="21"/>
      <c r="U1184" s="21"/>
      <c r="V1184" s="21"/>
      <c r="W1184" s="27"/>
      <c r="X1184" s="27"/>
      <c r="Y1184" s="28"/>
    </row>
    <row r="1185" ht="15.75" customHeight="1">
      <c r="A1185" s="21">
        <v>2.4500167E7</v>
      </c>
      <c r="B1185" s="21" t="s">
        <v>6890</v>
      </c>
      <c r="C1185" s="21" t="s">
        <v>6891</v>
      </c>
      <c r="D1185" s="21" t="s">
        <v>6892</v>
      </c>
      <c r="E1185" s="21" t="s">
        <v>1264</v>
      </c>
      <c r="F1185" s="21" t="s">
        <v>796</v>
      </c>
      <c r="G1185" s="21">
        <v>2014.0</v>
      </c>
      <c r="H1185" s="26">
        <v>41677.0</v>
      </c>
      <c r="I1185" s="21" t="s">
        <v>6893</v>
      </c>
      <c r="J1185" s="21"/>
      <c r="K1185" s="21" t="s">
        <v>6894</v>
      </c>
      <c r="L1185" s="21" t="str">
        <f>IF(ISNUMBER(VLOOKUP(A1185,EXCL,1,FALSE)),"Excluido",IF(ISNUMBER(VLOOKUP(A1185,POST,1,FALSE)),"PostAlerta",IF(ISNUMBER(VLOOKUP(A1185,PRE,1,FALSE)),"PreAlerta","")))</f>
        <v>PreAlerta</v>
      </c>
      <c r="M1185" s="21" t="str">
        <f>IF(ISNUMBER(A1185),(IF(ISNUMBER(VLOOKUP(A1185,KEYWORDS,1,FALSE)),"C/PalabrasClaves","S/PalabrasClaves")),"")</f>
        <v>S/PalabrasClaves</v>
      </c>
      <c r="N1185" s="21" t="str">
        <f t="shared" si="11"/>
        <v/>
      </c>
      <c r="O1185" s="21"/>
      <c r="P1185" s="21" t="s">
        <v>6516</v>
      </c>
      <c r="Q1185" s="21"/>
      <c r="R1185" s="21" t="str">
        <f>LEFT('2012-2022'!$P1185,4)</f>
        <v>2014</v>
      </c>
      <c r="S1185" s="21" t="s">
        <v>43</v>
      </c>
      <c r="T1185" s="21"/>
      <c r="U1185" s="21"/>
      <c r="V1185" s="21"/>
      <c r="W1185" s="27"/>
      <c r="X1185" s="27"/>
      <c r="Y1185" s="12"/>
    </row>
    <row r="1186" ht="15.75" customHeight="1">
      <c r="A1186" s="21">
        <v>2.4655431E7</v>
      </c>
      <c r="B1186" s="21" t="s">
        <v>6895</v>
      </c>
      <c r="C1186" s="21" t="s">
        <v>6896</v>
      </c>
      <c r="D1186" s="21" t="s">
        <v>6897</v>
      </c>
      <c r="E1186" s="21" t="s">
        <v>6898</v>
      </c>
      <c r="F1186" s="21" t="s">
        <v>332</v>
      </c>
      <c r="G1186" s="21">
        <v>2014.0</v>
      </c>
      <c r="H1186" s="26">
        <v>41723.0</v>
      </c>
      <c r="I1186" s="21" t="s">
        <v>6899</v>
      </c>
      <c r="J1186" s="21"/>
      <c r="K1186" s="21" t="s">
        <v>6900</v>
      </c>
      <c r="L1186" s="21" t="str">
        <f>IF(ISNUMBER(VLOOKUP(A1186,EXCL,1,FALSE)),"Excluido",IF(ISNUMBER(VLOOKUP(A1186,POST,1,FALSE)),"PostAlerta",IF(ISNUMBER(VLOOKUP(A1186,PRE,1,FALSE)),"PreAlerta","")))</f>
        <v>PreAlerta</v>
      </c>
      <c r="M1186" s="21" t="str">
        <f>IF(ISNUMBER(A1186),(IF(ISNUMBER(VLOOKUP(A1186,KEYWORDS,1,FALSE)),"C/PalabrasClaves","S/PalabrasClaves")),"")</f>
        <v>S/PalabrasClaves</v>
      </c>
      <c r="N1186" s="21" t="str">
        <f t="shared" si="11"/>
        <v/>
      </c>
      <c r="O1186" s="21"/>
      <c r="P1186" s="21" t="s">
        <v>6901</v>
      </c>
      <c r="Q1186" s="21"/>
      <c r="R1186" s="21" t="str">
        <f>LEFT('2012-2022'!$P1186,4)</f>
        <v>2014</v>
      </c>
      <c r="S1186" s="21" t="s">
        <v>47</v>
      </c>
      <c r="T1186" s="21"/>
      <c r="U1186" s="21"/>
      <c r="V1186" s="21"/>
      <c r="W1186" s="27"/>
      <c r="X1186" s="27"/>
      <c r="Y1186" s="28"/>
    </row>
    <row r="1187" ht="15.75" customHeight="1">
      <c r="A1187" s="21">
        <v>2.4661311E7</v>
      </c>
      <c r="B1187" s="21" t="s">
        <v>6902</v>
      </c>
      <c r="C1187" s="21" t="s">
        <v>6903</v>
      </c>
      <c r="D1187" s="21" t="s">
        <v>6904</v>
      </c>
      <c r="E1187" s="21" t="s">
        <v>3969</v>
      </c>
      <c r="F1187" s="21" t="s">
        <v>332</v>
      </c>
      <c r="G1187" s="21">
        <v>2014.0</v>
      </c>
      <c r="H1187" s="26">
        <v>41724.0</v>
      </c>
      <c r="I1187" s="21" t="s">
        <v>6905</v>
      </c>
      <c r="J1187" s="21"/>
      <c r="K1187" s="21" t="s">
        <v>6906</v>
      </c>
      <c r="L1187" s="21" t="str">
        <f>IF(ISNUMBER(VLOOKUP(A1187,EXCL,1,FALSE)),"Excluido",IF(ISNUMBER(VLOOKUP(A1187,POST,1,FALSE)),"PostAlerta",IF(ISNUMBER(VLOOKUP(A1187,PRE,1,FALSE)),"PreAlerta","")))</f>
        <v>PreAlerta</v>
      </c>
      <c r="M1187" s="21" t="str">
        <f>IF(ISNUMBER(A1187),(IF(ISNUMBER(VLOOKUP(A1187,KEYWORDS,1,FALSE)),"C/PalabrasClaves","S/PalabrasClaves")),"")</f>
        <v>S/PalabrasClaves</v>
      </c>
      <c r="N1187" s="21" t="str">
        <f t="shared" si="11"/>
        <v/>
      </c>
      <c r="O1187" s="21"/>
      <c r="P1187" s="21" t="s">
        <v>6901</v>
      </c>
      <c r="Q1187" s="21"/>
      <c r="R1187" s="21" t="str">
        <f>LEFT('2012-2022'!$P1187,4)</f>
        <v>2014</v>
      </c>
      <c r="S1187" s="21" t="s">
        <v>47</v>
      </c>
      <c r="T1187" s="21"/>
      <c r="U1187" s="21"/>
      <c r="V1187" s="21"/>
      <c r="W1187" s="27"/>
      <c r="X1187" s="27"/>
      <c r="Y1187" s="12"/>
    </row>
    <row r="1188" ht="15.75" customHeight="1">
      <c r="A1188" s="21">
        <v>2.4667065E7</v>
      </c>
      <c r="B1188" s="21" t="s">
        <v>6907</v>
      </c>
      <c r="C1188" s="21" t="s">
        <v>6908</v>
      </c>
      <c r="D1188" s="21" t="s">
        <v>6909</v>
      </c>
      <c r="E1188" s="21" t="s">
        <v>6821</v>
      </c>
      <c r="F1188" s="21" t="s">
        <v>332</v>
      </c>
      <c r="G1188" s="21">
        <v>2014.0</v>
      </c>
      <c r="H1188" s="26">
        <v>41725.0</v>
      </c>
      <c r="I1188" s="21" t="s">
        <v>6910</v>
      </c>
      <c r="J1188" s="21"/>
      <c r="K1188" s="21" t="s">
        <v>6911</v>
      </c>
      <c r="L1188" s="21" t="str">
        <f>IF(ISNUMBER(VLOOKUP(A1188,EXCL,1,FALSE)),"Excluido",IF(ISNUMBER(VLOOKUP(A1188,POST,1,FALSE)),"PostAlerta",IF(ISNUMBER(VLOOKUP(A1188,PRE,1,FALSE)),"PreAlerta","")))</f>
        <v>PreAlerta</v>
      </c>
      <c r="M1188" s="21" t="str">
        <f>IF(ISNUMBER(A1188),(IF(ISNUMBER(VLOOKUP(A1188,KEYWORDS,1,FALSE)),"C/PalabrasClaves","S/PalabrasClaves")),"")</f>
        <v>S/PalabrasClaves</v>
      </c>
      <c r="N1188" s="21" t="str">
        <f t="shared" si="11"/>
        <v/>
      </c>
      <c r="O1188" s="21"/>
      <c r="P1188" s="21" t="s">
        <v>6912</v>
      </c>
      <c r="Q1188" s="21"/>
      <c r="R1188" s="21" t="str">
        <f>LEFT('2012-2022'!$P1188,4)</f>
        <v>2014</v>
      </c>
      <c r="S1188" s="21" t="s">
        <v>47</v>
      </c>
      <c r="T1188" s="21"/>
      <c r="U1188" s="21"/>
      <c r="V1188" s="21"/>
      <c r="W1188" s="27"/>
      <c r="X1188" s="27"/>
      <c r="Y1188" s="28"/>
    </row>
    <row r="1189" ht="15.75" customHeight="1">
      <c r="A1189" s="21">
        <v>2.4670154E7</v>
      </c>
      <c r="B1189" s="21" t="s">
        <v>6913</v>
      </c>
      <c r="C1189" s="21" t="s">
        <v>6914</v>
      </c>
      <c r="D1189" s="21" t="s">
        <v>6915</v>
      </c>
      <c r="E1189" s="21" t="s">
        <v>3860</v>
      </c>
      <c r="F1189" s="21" t="s">
        <v>332</v>
      </c>
      <c r="G1189" s="21">
        <v>2014.0</v>
      </c>
      <c r="H1189" s="26">
        <v>41726.0</v>
      </c>
      <c r="I1189" s="21" t="s">
        <v>6916</v>
      </c>
      <c r="J1189" s="21"/>
      <c r="K1189" s="21" t="s">
        <v>6917</v>
      </c>
      <c r="L1189" s="21" t="str">
        <f>IF(ISNUMBER(VLOOKUP(A1189,EXCL,1,FALSE)),"Excluido",IF(ISNUMBER(VLOOKUP(A1189,POST,1,FALSE)),"PostAlerta",IF(ISNUMBER(VLOOKUP(A1189,PRE,1,FALSE)),"PreAlerta","")))</f>
        <v>PreAlerta</v>
      </c>
      <c r="M1189" s="21" t="str">
        <f>IF(ISNUMBER(A1189),(IF(ISNUMBER(VLOOKUP(A1189,KEYWORDS,1,FALSE)),"C/PalabrasClaves","S/PalabrasClaves")),"")</f>
        <v>S/PalabrasClaves</v>
      </c>
      <c r="N1189" s="21" t="str">
        <f t="shared" si="11"/>
        <v/>
      </c>
      <c r="O1189" s="21"/>
      <c r="P1189" s="21" t="s">
        <v>6918</v>
      </c>
      <c r="Q1189" s="21"/>
      <c r="R1189" s="21" t="str">
        <f>LEFT('2012-2022'!$P1189,4)</f>
        <v>2014</v>
      </c>
      <c r="S1189" s="21" t="s">
        <v>47</v>
      </c>
      <c r="T1189" s="21"/>
      <c r="U1189" s="21"/>
      <c r="V1189" s="21"/>
      <c r="W1189" s="27"/>
      <c r="X1189" s="27"/>
      <c r="Y1189" s="12"/>
    </row>
    <row r="1190" ht="15.75" customHeight="1">
      <c r="A1190" s="21">
        <v>2.4568185E7</v>
      </c>
      <c r="B1190" s="21" t="s">
        <v>6919</v>
      </c>
      <c r="C1190" s="21" t="s">
        <v>6920</v>
      </c>
      <c r="D1190" s="21" t="s">
        <v>6921</v>
      </c>
      <c r="E1190" s="21" t="s">
        <v>3444</v>
      </c>
      <c r="F1190" s="21" t="s">
        <v>6922</v>
      </c>
      <c r="G1190" s="21">
        <v>2014.0</v>
      </c>
      <c r="H1190" s="26">
        <v>41697.0</v>
      </c>
      <c r="I1190" s="21" t="s">
        <v>6923</v>
      </c>
      <c r="J1190" s="21" t="s">
        <v>6924</v>
      </c>
      <c r="K1190" s="21" t="s">
        <v>6925</v>
      </c>
      <c r="L1190" s="21" t="str">
        <f>IF(ISNUMBER(VLOOKUP(A1190,EXCL,1,FALSE)),"Excluido",IF(ISNUMBER(VLOOKUP(A1190,POST,1,FALSE)),"PostAlerta",IF(ISNUMBER(VLOOKUP(A1190,PRE,1,FALSE)),"PreAlerta","")))</f>
        <v>PreAlerta</v>
      </c>
      <c r="M1190" s="21" t="str">
        <f>IF(ISNUMBER(A1190),(IF(ISNUMBER(VLOOKUP(A1190,KEYWORDS,1,FALSE)),"C/PalabrasClaves","S/PalabrasClaves")),"")</f>
        <v>S/PalabrasClaves</v>
      </c>
      <c r="N1190" s="21" t="str">
        <f t="shared" si="11"/>
        <v/>
      </c>
      <c r="O1190" s="21"/>
      <c r="P1190" s="21" t="s">
        <v>6926</v>
      </c>
      <c r="Q1190" s="21"/>
      <c r="R1190" s="21" t="str">
        <f>LEFT('2012-2022'!$P1190,4)</f>
        <v>2014</v>
      </c>
      <c r="S1190" s="21" t="s">
        <v>47</v>
      </c>
      <c r="T1190" s="21"/>
      <c r="U1190" s="21"/>
      <c r="V1190" s="21"/>
      <c r="W1190" s="27"/>
      <c r="X1190" s="27"/>
      <c r="Y1190" s="28"/>
    </row>
    <row r="1191" ht="15.75" customHeight="1">
      <c r="A1191" s="21">
        <v>2.4679245E7</v>
      </c>
      <c r="B1191" s="21" t="s">
        <v>6927</v>
      </c>
      <c r="C1191" s="21" t="s">
        <v>6928</v>
      </c>
      <c r="D1191" s="21" t="s">
        <v>6929</v>
      </c>
      <c r="E1191" s="21" t="s">
        <v>3333</v>
      </c>
      <c r="F1191" s="21" t="s">
        <v>332</v>
      </c>
      <c r="G1191" s="21">
        <v>2014.0</v>
      </c>
      <c r="H1191" s="26">
        <v>41730.0</v>
      </c>
      <c r="I1191" s="21" t="s">
        <v>6930</v>
      </c>
      <c r="J1191" s="21"/>
      <c r="K1191" s="21" t="s">
        <v>6931</v>
      </c>
      <c r="L1191" s="21" t="str">
        <f>IF(ISNUMBER(VLOOKUP(A1191,EXCL,1,FALSE)),"Excluido",IF(ISNUMBER(VLOOKUP(A1191,POST,1,FALSE)),"PostAlerta",IF(ISNUMBER(VLOOKUP(A1191,PRE,1,FALSE)),"PreAlerta","")))</f>
        <v>PreAlerta</v>
      </c>
      <c r="M1191" s="21" t="str">
        <f>IF(ISNUMBER(A1191),(IF(ISNUMBER(VLOOKUP(A1191,KEYWORDS,1,FALSE)),"C/PalabrasClaves","S/PalabrasClaves")),"")</f>
        <v>S/PalabrasClaves</v>
      </c>
      <c r="N1191" s="21" t="str">
        <f t="shared" si="11"/>
        <v/>
      </c>
      <c r="O1191" s="21"/>
      <c r="P1191" s="21" t="s">
        <v>6932</v>
      </c>
      <c r="Q1191" s="21"/>
      <c r="R1191" s="21" t="str">
        <f>LEFT('2012-2022'!$P1191,4)</f>
        <v>2014</v>
      </c>
      <c r="S1191" s="21" t="s">
        <v>47</v>
      </c>
      <c r="T1191" s="21"/>
      <c r="U1191" s="21"/>
      <c r="V1191" s="21"/>
      <c r="W1191" s="27"/>
      <c r="X1191" s="27"/>
      <c r="Y1191" s="12"/>
    </row>
    <row r="1192" ht="15.75" customHeight="1">
      <c r="A1192" s="21">
        <v>2.4685011E7</v>
      </c>
      <c r="B1192" s="21" t="s">
        <v>6933</v>
      </c>
      <c r="C1192" s="21" t="s">
        <v>6934</v>
      </c>
      <c r="D1192" s="21" t="s">
        <v>6935</v>
      </c>
      <c r="E1192" s="21" t="s">
        <v>6936</v>
      </c>
      <c r="F1192" s="21" t="s">
        <v>332</v>
      </c>
      <c r="G1192" s="21">
        <v>2014.0</v>
      </c>
      <c r="H1192" s="26">
        <v>41731.0</v>
      </c>
      <c r="I1192" s="21" t="s">
        <v>6937</v>
      </c>
      <c r="J1192" s="21"/>
      <c r="K1192" s="21" t="s">
        <v>6938</v>
      </c>
      <c r="L1192" s="21" t="str">
        <f>IF(ISNUMBER(VLOOKUP(A1192,EXCL,1,FALSE)),"Excluido",IF(ISNUMBER(VLOOKUP(A1192,POST,1,FALSE)),"PostAlerta",IF(ISNUMBER(VLOOKUP(A1192,PRE,1,FALSE)),"PreAlerta","")))</f>
        <v>PreAlerta</v>
      </c>
      <c r="M1192" s="21" t="str">
        <f>IF(ISNUMBER(A1192),(IF(ISNUMBER(VLOOKUP(A1192,KEYWORDS,1,FALSE)),"C/PalabrasClaves","S/PalabrasClaves")),"")</f>
        <v>S/PalabrasClaves</v>
      </c>
      <c r="N1192" s="21" t="str">
        <f t="shared" si="11"/>
        <v/>
      </c>
      <c r="O1192" s="21"/>
      <c r="P1192" s="21" t="s">
        <v>6939</v>
      </c>
      <c r="Q1192" s="21"/>
      <c r="R1192" s="21" t="str">
        <f>LEFT('2012-2022'!$P1192,4)</f>
        <v>2014</v>
      </c>
      <c r="S1192" s="21" t="s">
        <v>47</v>
      </c>
      <c r="T1192" s="21"/>
      <c r="U1192" s="21"/>
      <c r="V1192" s="21"/>
      <c r="W1192" s="27"/>
      <c r="X1192" s="27"/>
      <c r="Y1192" s="28"/>
    </row>
    <row r="1193" ht="15.75" customHeight="1">
      <c r="A1193" s="21">
        <v>2.4152719E7</v>
      </c>
      <c r="B1193" s="21" t="s">
        <v>6940</v>
      </c>
      <c r="C1193" s="21" t="s">
        <v>6941</v>
      </c>
      <c r="D1193" s="21" t="s">
        <v>6942</v>
      </c>
      <c r="E1193" s="21" t="s">
        <v>2315</v>
      </c>
      <c r="F1193" s="21" t="s">
        <v>144</v>
      </c>
      <c r="G1193" s="21">
        <v>2014.0</v>
      </c>
      <c r="H1193" s="26">
        <v>41572.0</v>
      </c>
      <c r="I1193" s="21" t="s">
        <v>6943</v>
      </c>
      <c r="J1193" s="21"/>
      <c r="K1193" s="21" t="s">
        <v>6944</v>
      </c>
      <c r="L1193" s="21" t="str">
        <f>IF(ISNUMBER(VLOOKUP(A1193,EXCL,1,FALSE)),"Excluido",IF(ISNUMBER(VLOOKUP(A1193,POST,1,FALSE)),"PostAlerta",IF(ISNUMBER(VLOOKUP(A1193,PRE,1,FALSE)),"PreAlerta","")))</f>
        <v>PreAlerta</v>
      </c>
      <c r="M1193" s="21" t="str">
        <f>IF(ISNUMBER(A1193),(IF(ISNUMBER(VLOOKUP(A1193,KEYWORDS,1,FALSE)),"C/PalabrasClaves","S/PalabrasClaves")),"")</f>
        <v>S/PalabrasClaves</v>
      </c>
      <c r="N1193" s="21" t="str">
        <f t="shared" si="11"/>
        <v/>
      </c>
      <c r="O1193" s="21"/>
      <c r="P1193" s="21" t="s">
        <v>6945</v>
      </c>
      <c r="Q1193" s="21"/>
      <c r="R1193" s="21" t="str">
        <f>LEFT('2012-2022'!$P1193,4)</f>
        <v>2014</v>
      </c>
      <c r="S1193" s="21" t="s">
        <v>53</v>
      </c>
      <c r="T1193" s="21"/>
      <c r="U1193" s="21"/>
      <c r="V1193" s="21"/>
      <c r="W1193" s="27"/>
      <c r="X1193" s="27"/>
      <c r="Y1193" s="12"/>
    </row>
    <row r="1194" ht="15.75" customHeight="1">
      <c r="A1194" s="21">
        <v>2.4252486E7</v>
      </c>
      <c r="B1194" s="21" t="s">
        <v>6946</v>
      </c>
      <c r="C1194" s="21" t="s">
        <v>6947</v>
      </c>
      <c r="D1194" s="21" t="s">
        <v>6948</v>
      </c>
      <c r="E1194" s="21" t="s">
        <v>6949</v>
      </c>
      <c r="F1194" s="21" t="s">
        <v>2712</v>
      </c>
      <c r="G1194" s="21">
        <v>2014.0</v>
      </c>
      <c r="H1194" s="26">
        <v>41599.0</v>
      </c>
      <c r="I1194" s="21"/>
      <c r="J1194" s="21"/>
      <c r="K1194" s="21" t="s">
        <v>6950</v>
      </c>
      <c r="L1194" s="21" t="str">
        <f>IF(ISNUMBER(VLOOKUP(A1194,EXCL,1,FALSE)),"Excluido",IF(ISNUMBER(VLOOKUP(A1194,POST,1,FALSE)),"PostAlerta",IF(ISNUMBER(VLOOKUP(A1194,PRE,1,FALSE)),"PreAlerta","")))</f>
        <v>Excluido</v>
      </c>
      <c r="M1194" s="21" t="str">
        <f>IF(ISNUMBER(A1194),(IF(ISNUMBER(VLOOKUP(A1194,KEYWORDS,1,FALSE)),"C/PalabrasClaves","S/PalabrasClaves")),"")</f>
        <v>C/PalabrasClaves</v>
      </c>
      <c r="N1194" s="21" t="str">
        <f t="shared" si="11"/>
        <v/>
      </c>
      <c r="O1194" s="21"/>
      <c r="P1194" s="21" t="s">
        <v>6945</v>
      </c>
      <c r="Q1194" s="29"/>
      <c r="R1194" s="21" t="str">
        <f>LEFT('2012-2022'!$P1194,4)</f>
        <v>2014</v>
      </c>
      <c r="S1194" s="21" t="s">
        <v>53</v>
      </c>
      <c r="T1194" s="21"/>
      <c r="U1194" s="21"/>
      <c r="V1194" s="21"/>
      <c r="W1194" s="27"/>
      <c r="X1194" s="27"/>
      <c r="Y1194" s="28"/>
    </row>
    <row r="1195" ht="15.75" customHeight="1">
      <c r="A1195" s="21">
        <v>2.4254373E7</v>
      </c>
      <c r="B1195" s="21" t="s">
        <v>6951</v>
      </c>
      <c r="C1195" s="21" t="s">
        <v>6952</v>
      </c>
      <c r="D1195" s="21" t="s">
        <v>6953</v>
      </c>
      <c r="E1195" s="21" t="s">
        <v>6954</v>
      </c>
      <c r="F1195" s="21" t="s">
        <v>6955</v>
      </c>
      <c r="G1195" s="21">
        <v>2014.0</v>
      </c>
      <c r="H1195" s="26">
        <v>41599.0</v>
      </c>
      <c r="I1195" s="21"/>
      <c r="J1195" s="21"/>
      <c r="K1195" s="21" t="s">
        <v>6956</v>
      </c>
      <c r="L1195" s="21" t="str">
        <f>IF(ISNUMBER(VLOOKUP(A1195,EXCL,1,FALSE)),"Excluido",IF(ISNUMBER(VLOOKUP(A1195,POST,1,FALSE)),"PostAlerta",IF(ISNUMBER(VLOOKUP(A1195,PRE,1,FALSE)),"PreAlerta","")))</f>
        <v>PreAlerta</v>
      </c>
      <c r="M1195" s="21" t="str">
        <f>IF(ISNUMBER(A1195),(IF(ISNUMBER(VLOOKUP(A1195,KEYWORDS,1,FALSE)),"C/PalabrasClaves","S/PalabrasClaves")),"")</f>
        <v>S/PalabrasClaves</v>
      </c>
      <c r="N1195" s="21" t="str">
        <f t="shared" si="11"/>
        <v/>
      </c>
      <c r="O1195" s="21"/>
      <c r="P1195" s="21" t="s">
        <v>6945</v>
      </c>
      <c r="Q1195" s="21"/>
      <c r="R1195" s="21" t="str">
        <f>LEFT('2012-2022'!$P1195,4)</f>
        <v>2014</v>
      </c>
      <c r="S1195" s="21" t="s">
        <v>53</v>
      </c>
      <c r="T1195" s="21"/>
      <c r="U1195" s="21"/>
      <c r="V1195" s="21"/>
      <c r="W1195" s="27"/>
      <c r="X1195" s="27"/>
      <c r="Y1195" s="12"/>
    </row>
    <row r="1196" ht="15.75" customHeight="1">
      <c r="A1196" s="21">
        <v>2.4281548E7</v>
      </c>
      <c r="B1196" s="21" t="s">
        <v>6957</v>
      </c>
      <c r="C1196" s="21" t="s">
        <v>6958</v>
      </c>
      <c r="D1196" s="21" t="s">
        <v>6959</v>
      </c>
      <c r="E1196" s="21" t="s">
        <v>6960</v>
      </c>
      <c r="F1196" s="21" t="s">
        <v>137</v>
      </c>
      <c r="G1196" s="21">
        <v>2014.0</v>
      </c>
      <c r="H1196" s="26">
        <v>41606.0</v>
      </c>
      <c r="I1196" s="21" t="s">
        <v>6961</v>
      </c>
      <c r="J1196" s="21"/>
      <c r="K1196" s="21" t="s">
        <v>6962</v>
      </c>
      <c r="L1196" s="21" t="str">
        <f>IF(ISNUMBER(VLOOKUP(A1196,EXCL,1,FALSE)),"Excluido",IF(ISNUMBER(VLOOKUP(A1196,POST,1,FALSE)),"PostAlerta",IF(ISNUMBER(VLOOKUP(A1196,PRE,1,FALSE)),"PreAlerta","")))</f>
        <v>PreAlerta</v>
      </c>
      <c r="M1196" s="21" t="str">
        <f>IF(ISNUMBER(A1196),(IF(ISNUMBER(VLOOKUP(A1196,KEYWORDS,1,FALSE)),"C/PalabrasClaves","S/PalabrasClaves")),"")</f>
        <v>S/PalabrasClaves</v>
      </c>
      <c r="N1196" s="21" t="str">
        <f t="shared" si="11"/>
        <v/>
      </c>
      <c r="O1196" s="21"/>
      <c r="P1196" s="21" t="s">
        <v>6945</v>
      </c>
      <c r="Q1196" s="21"/>
      <c r="R1196" s="21" t="str">
        <f>LEFT('2012-2022'!$P1196,4)</f>
        <v>2014</v>
      </c>
      <c r="S1196" s="21" t="s">
        <v>53</v>
      </c>
      <c r="T1196" s="21"/>
      <c r="U1196" s="21"/>
      <c r="V1196" s="21"/>
      <c r="W1196" s="27"/>
      <c r="X1196" s="27"/>
      <c r="Y1196" s="28"/>
    </row>
    <row r="1197" ht="15.75" customHeight="1">
      <c r="A1197" s="21">
        <v>2.4329998E7</v>
      </c>
      <c r="B1197" s="21" t="s">
        <v>6963</v>
      </c>
      <c r="C1197" s="21" t="s">
        <v>6964</v>
      </c>
      <c r="D1197" s="21" t="s">
        <v>6965</v>
      </c>
      <c r="E1197" s="21" t="s">
        <v>181</v>
      </c>
      <c r="F1197" s="21" t="s">
        <v>426</v>
      </c>
      <c r="G1197" s="21">
        <v>2014.0</v>
      </c>
      <c r="H1197" s="26">
        <v>41625.0</v>
      </c>
      <c r="I1197" s="21" t="s">
        <v>6966</v>
      </c>
      <c r="J1197" s="21" t="s">
        <v>6967</v>
      </c>
      <c r="K1197" s="21" t="s">
        <v>6968</v>
      </c>
      <c r="L1197" s="21" t="str">
        <f>IF(ISNUMBER(VLOOKUP(A1197,EXCL,1,FALSE)),"Excluido",IF(ISNUMBER(VLOOKUP(A1197,POST,1,FALSE)),"PostAlerta",IF(ISNUMBER(VLOOKUP(A1197,PRE,1,FALSE)),"PreAlerta","")))</f>
        <v>Excluido</v>
      </c>
      <c r="M1197" s="21" t="str">
        <f>IF(ISNUMBER(A1197),(IF(ISNUMBER(VLOOKUP(A1197,KEYWORDS,1,FALSE)),"C/PalabrasClaves","S/PalabrasClaves")),"")</f>
        <v>S/PalabrasClaves</v>
      </c>
      <c r="N1197" s="21" t="str">
        <f t="shared" si="11"/>
        <v/>
      </c>
      <c r="O1197" s="21"/>
      <c r="P1197" s="21" t="s">
        <v>6945</v>
      </c>
      <c r="Q1197" s="21"/>
      <c r="R1197" s="21" t="str">
        <f>LEFT('2012-2022'!$P1197,4)</f>
        <v>2014</v>
      </c>
      <c r="S1197" s="21" t="s">
        <v>53</v>
      </c>
      <c r="T1197" s="21"/>
      <c r="U1197" s="21"/>
      <c r="V1197" s="21"/>
      <c r="W1197" s="27"/>
      <c r="X1197" s="27"/>
      <c r="Y1197" s="12"/>
    </row>
    <row r="1198" ht="15.75" customHeight="1">
      <c r="A1198" s="21">
        <v>2.4334402E7</v>
      </c>
      <c r="B1198" s="21" t="s">
        <v>6969</v>
      </c>
      <c r="C1198" s="21" t="s">
        <v>6970</v>
      </c>
      <c r="D1198" s="21" t="s">
        <v>6971</v>
      </c>
      <c r="E1198" s="21" t="s">
        <v>6972</v>
      </c>
      <c r="F1198" s="21" t="s">
        <v>1217</v>
      </c>
      <c r="G1198" s="21">
        <v>2014.0</v>
      </c>
      <c r="H1198" s="26">
        <v>41625.0</v>
      </c>
      <c r="I1198" s="21"/>
      <c r="J1198" s="21"/>
      <c r="K1198" s="21" t="s">
        <v>6973</v>
      </c>
      <c r="L1198" s="21" t="str">
        <f>IF(ISNUMBER(VLOOKUP(A1198,EXCL,1,FALSE)),"Excluido",IF(ISNUMBER(VLOOKUP(A1198,POST,1,FALSE)),"PostAlerta",IF(ISNUMBER(VLOOKUP(A1198,PRE,1,FALSE)),"PreAlerta","")))</f>
        <v>PreAlerta</v>
      </c>
      <c r="M1198" s="21" t="str">
        <f>IF(ISNUMBER(A1198),(IF(ISNUMBER(VLOOKUP(A1198,KEYWORDS,1,FALSE)),"C/PalabrasClaves","S/PalabrasClaves")),"")</f>
        <v>S/PalabrasClaves</v>
      </c>
      <c r="N1198" s="21" t="str">
        <f t="shared" si="11"/>
        <v/>
      </c>
      <c r="O1198" s="21"/>
      <c r="P1198" s="21" t="s">
        <v>6945</v>
      </c>
      <c r="Q1198" s="21"/>
      <c r="R1198" s="21" t="str">
        <f>LEFT('2012-2022'!$P1198,4)</f>
        <v>2014</v>
      </c>
      <c r="S1198" s="21" t="s">
        <v>53</v>
      </c>
      <c r="T1198" s="21"/>
      <c r="U1198" s="21"/>
      <c r="V1198" s="21"/>
      <c r="W1198" s="27"/>
      <c r="X1198" s="27"/>
      <c r="Y1198" s="28"/>
    </row>
    <row r="1199" ht="15.75" customHeight="1">
      <c r="A1199" s="21">
        <v>2.4352572E7</v>
      </c>
      <c r="B1199" s="21" t="s">
        <v>6974</v>
      </c>
      <c r="C1199" s="21" t="s">
        <v>6975</v>
      </c>
      <c r="D1199" s="21" t="s">
        <v>6976</v>
      </c>
      <c r="E1199" s="21" t="s">
        <v>6977</v>
      </c>
      <c r="F1199" s="21" t="s">
        <v>664</v>
      </c>
      <c r="G1199" s="21">
        <v>2014.0</v>
      </c>
      <c r="H1199" s="26">
        <v>41628.0</v>
      </c>
      <c r="I1199" s="21" t="s">
        <v>6978</v>
      </c>
      <c r="J1199" s="21"/>
      <c r="K1199" s="21" t="s">
        <v>6979</v>
      </c>
      <c r="L1199" s="21" t="str">
        <f>IF(ISNUMBER(VLOOKUP(A1199,EXCL,1,FALSE)),"Excluido",IF(ISNUMBER(VLOOKUP(A1199,POST,1,FALSE)),"PostAlerta",IF(ISNUMBER(VLOOKUP(A1199,PRE,1,FALSE)),"PreAlerta","")))</f>
        <v>PreAlerta</v>
      </c>
      <c r="M1199" s="21" t="str">
        <f>IF(ISNUMBER(A1199),(IF(ISNUMBER(VLOOKUP(A1199,KEYWORDS,1,FALSE)),"C/PalabrasClaves","S/PalabrasClaves")),"")</f>
        <v>S/PalabrasClaves</v>
      </c>
      <c r="N1199" s="21" t="str">
        <f t="shared" si="11"/>
        <v/>
      </c>
      <c r="O1199" s="21"/>
      <c r="P1199" s="21" t="s">
        <v>6945</v>
      </c>
      <c r="Q1199" s="21"/>
      <c r="R1199" s="21" t="str">
        <f>LEFT('2012-2022'!$P1199,4)</f>
        <v>2014</v>
      </c>
      <c r="S1199" s="21" t="s">
        <v>53</v>
      </c>
      <c r="T1199" s="21"/>
      <c r="U1199" s="21"/>
      <c r="V1199" s="21"/>
      <c r="W1199" s="27"/>
      <c r="X1199" s="27"/>
      <c r="Y1199" s="12"/>
    </row>
    <row r="1200" ht="15.75" customHeight="1">
      <c r="A1200" s="21">
        <v>2.4467705E7</v>
      </c>
      <c r="B1200" s="21" t="s">
        <v>6980</v>
      </c>
      <c r="C1200" s="21" t="s">
        <v>6981</v>
      </c>
      <c r="D1200" s="21" t="s">
        <v>6982</v>
      </c>
      <c r="E1200" s="21" t="s">
        <v>3854</v>
      </c>
      <c r="F1200" s="21" t="s">
        <v>1205</v>
      </c>
      <c r="G1200" s="21">
        <v>2014.0</v>
      </c>
      <c r="H1200" s="26">
        <v>41668.0</v>
      </c>
      <c r="I1200" s="21"/>
      <c r="J1200" s="21"/>
      <c r="K1200" s="21" t="s">
        <v>6983</v>
      </c>
      <c r="L1200" s="21" t="str">
        <f>IF(ISNUMBER(VLOOKUP(A1200,EXCL,1,FALSE)),"Excluido",IF(ISNUMBER(VLOOKUP(A1200,POST,1,FALSE)),"PostAlerta",IF(ISNUMBER(VLOOKUP(A1200,PRE,1,FALSE)),"PreAlerta","")))</f>
        <v>PreAlerta</v>
      </c>
      <c r="M1200" s="21" t="str">
        <f>IF(ISNUMBER(A1200),(IF(ISNUMBER(VLOOKUP(A1200,KEYWORDS,1,FALSE)),"C/PalabrasClaves","S/PalabrasClaves")),"")</f>
        <v>S/PalabrasClaves</v>
      </c>
      <c r="N1200" s="21" t="str">
        <f t="shared" si="11"/>
        <v/>
      </c>
      <c r="O1200" s="21"/>
      <c r="P1200" s="21" t="s">
        <v>6945</v>
      </c>
      <c r="Q1200" s="21"/>
      <c r="R1200" s="21" t="str">
        <f>LEFT('2012-2022'!$P1200,4)</f>
        <v>2014</v>
      </c>
      <c r="S1200" s="21" t="s">
        <v>53</v>
      </c>
      <c r="T1200" s="21"/>
      <c r="U1200" s="21"/>
      <c r="V1200" s="21"/>
      <c r="W1200" s="27"/>
      <c r="X1200" s="27"/>
      <c r="Y1200" s="28"/>
    </row>
    <row r="1201" ht="15.75" customHeight="1">
      <c r="A1201" s="21">
        <v>2.4484966E7</v>
      </c>
      <c r="B1201" s="21" t="s">
        <v>6984</v>
      </c>
      <c r="C1201" s="21" t="s">
        <v>6985</v>
      </c>
      <c r="D1201" s="21" t="s">
        <v>6986</v>
      </c>
      <c r="E1201" s="21" t="s">
        <v>6987</v>
      </c>
      <c r="F1201" s="21" t="s">
        <v>915</v>
      </c>
      <c r="G1201" s="21">
        <v>2014.0</v>
      </c>
      <c r="H1201" s="26">
        <v>41674.0</v>
      </c>
      <c r="I1201" s="21"/>
      <c r="J1201" s="21"/>
      <c r="K1201" s="21" t="s">
        <v>6988</v>
      </c>
      <c r="L1201" s="21" t="str">
        <f>IF(ISNUMBER(VLOOKUP(A1201,EXCL,1,FALSE)),"Excluido",IF(ISNUMBER(VLOOKUP(A1201,POST,1,FALSE)),"PostAlerta",IF(ISNUMBER(VLOOKUP(A1201,PRE,1,FALSE)),"PreAlerta","")))</f>
        <v>PreAlerta</v>
      </c>
      <c r="M1201" s="21" t="str">
        <f>IF(ISNUMBER(A1201),(IF(ISNUMBER(VLOOKUP(A1201,KEYWORDS,1,FALSE)),"C/PalabrasClaves","S/PalabrasClaves")),"")</f>
        <v>S/PalabrasClaves</v>
      </c>
      <c r="N1201" s="21" t="str">
        <f t="shared" si="11"/>
        <v/>
      </c>
      <c r="O1201" s="21"/>
      <c r="P1201" s="21" t="s">
        <v>6945</v>
      </c>
      <c r="Q1201" s="21"/>
      <c r="R1201" s="21" t="str">
        <f>LEFT('2012-2022'!$P1201,4)</f>
        <v>2014</v>
      </c>
      <c r="S1201" s="21" t="s">
        <v>53</v>
      </c>
      <c r="T1201" s="21"/>
      <c r="U1201" s="21"/>
      <c r="V1201" s="21"/>
      <c r="W1201" s="27"/>
      <c r="X1201" s="27"/>
      <c r="Y1201" s="12"/>
    </row>
    <row r="1202" ht="15.75" customHeight="1">
      <c r="A1202" s="21">
        <v>2.449158E7</v>
      </c>
      <c r="B1202" s="21" t="s">
        <v>6989</v>
      </c>
      <c r="C1202" s="21" t="s">
        <v>6990</v>
      </c>
      <c r="D1202" s="21" t="s">
        <v>6991</v>
      </c>
      <c r="E1202" s="21" t="s">
        <v>4024</v>
      </c>
      <c r="F1202" s="21" t="s">
        <v>439</v>
      </c>
      <c r="G1202" s="21">
        <v>2014.0</v>
      </c>
      <c r="H1202" s="26">
        <v>41675.0</v>
      </c>
      <c r="I1202" s="21" t="s">
        <v>6992</v>
      </c>
      <c r="J1202" s="21"/>
      <c r="K1202" s="21" t="s">
        <v>6993</v>
      </c>
      <c r="L1202" s="21" t="str">
        <f>IF(ISNUMBER(VLOOKUP(A1202,EXCL,1,FALSE)),"Excluido",IF(ISNUMBER(VLOOKUP(A1202,POST,1,FALSE)),"PostAlerta",IF(ISNUMBER(VLOOKUP(A1202,PRE,1,FALSE)),"PreAlerta","")))</f>
        <v>PreAlerta</v>
      </c>
      <c r="M1202" s="21" t="str">
        <f>IF(ISNUMBER(A1202),(IF(ISNUMBER(VLOOKUP(A1202,KEYWORDS,1,FALSE)),"C/PalabrasClaves","S/PalabrasClaves")),"")</f>
        <v>S/PalabrasClaves</v>
      </c>
      <c r="N1202" s="21" t="str">
        <f t="shared" si="11"/>
        <v/>
      </c>
      <c r="O1202" s="21"/>
      <c r="P1202" s="21" t="s">
        <v>6945</v>
      </c>
      <c r="Q1202" s="21"/>
      <c r="R1202" s="21" t="str">
        <f>LEFT('2012-2022'!$P1202,4)</f>
        <v>2014</v>
      </c>
      <c r="S1202" s="21" t="s">
        <v>53</v>
      </c>
      <c r="T1202" s="21"/>
      <c r="U1202" s="21"/>
      <c r="V1202" s="21"/>
      <c r="W1202" s="27"/>
      <c r="X1202" s="27"/>
      <c r="Y1202" s="28"/>
    </row>
    <row r="1203" ht="15.75" customHeight="1">
      <c r="A1203" s="21">
        <v>2.4506421E7</v>
      </c>
      <c r="B1203" s="21" t="s">
        <v>6994</v>
      </c>
      <c r="C1203" s="21" t="s">
        <v>6995</v>
      </c>
      <c r="D1203" s="21" t="s">
        <v>6996</v>
      </c>
      <c r="E1203" s="21" t="s">
        <v>6997</v>
      </c>
      <c r="F1203" s="21" t="s">
        <v>3780</v>
      </c>
      <c r="G1203" s="21">
        <v>2014.0</v>
      </c>
      <c r="H1203" s="26">
        <v>41681.0</v>
      </c>
      <c r="I1203" s="21"/>
      <c r="J1203" s="21"/>
      <c r="K1203" s="21" t="s">
        <v>6998</v>
      </c>
      <c r="L1203" s="21" t="str">
        <f>IF(ISNUMBER(VLOOKUP(A1203,EXCL,1,FALSE)),"Excluido",IF(ISNUMBER(VLOOKUP(A1203,POST,1,FALSE)),"PostAlerta",IF(ISNUMBER(VLOOKUP(A1203,PRE,1,FALSE)),"PreAlerta","")))</f>
        <v>PreAlerta</v>
      </c>
      <c r="M1203" s="21" t="str">
        <f>IF(ISNUMBER(A1203),(IF(ISNUMBER(VLOOKUP(A1203,KEYWORDS,1,FALSE)),"C/PalabrasClaves","S/PalabrasClaves")),"")</f>
        <v>S/PalabrasClaves</v>
      </c>
      <c r="N1203" s="21" t="str">
        <f t="shared" si="11"/>
        <v/>
      </c>
      <c r="O1203" s="21"/>
      <c r="P1203" s="21" t="s">
        <v>6945</v>
      </c>
      <c r="Q1203" s="21"/>
      <c r="R1203" s="21" t="str">
        <f>LEFT('2012-2022'!$P1203,4)</f>
        <v>2014</v>
      </c>
      <c r="S1203" s="21" t="s">
        <v>53</v>
      </c>
      <c r="T1203" s="21"/>
      <c r="U1203" s="21"/>
      <c r="V1203" s="21"/>
      <c r="W1203" s="27"/>
      <c r="X1203" s="27"/>
      <c r="Y1203" s="12"/>
    </row>
    <row r="1204" ht="15.75" customHeight="1">
      <c r="A1204" s="21">
        <v>2.4507434E7</v>
      </c>
      <c r="B1204" s="21" t="s">
        <v>6999</v>
      </c>
      <c r="C1204" s="21" t="s">
        <v>7000</v>
      </c>
      <c r="D1204" s="21" t="s">
        <v>7001</v>
      </c>
      <c r="E1204" s="21" t="s">
        <v>7002</v>
      </c>
      <c r="F1204" s="21" t="s">
        <v>496</v>
      </c>
      <c r="G1204" s="21">
        <v>2014.0</v>
      </c>
      <c r="H1204" s="26">
        <v>41681.0</v>
      </c>
      <c r="I1204" s="21"/>
      <c r="J1204" s="21"/>
      <c r="K1204" s="21" t="s">
        <v>7003</v>
      </c>
      <c r="L1204" s="21" t="str">
        <f>IF(ISNUMBER(VLOOKUP(A1204,EXCL,1,FALSE)),"Excluido",IF(ISNUMBER(VLOOKUP(A1204,POST,1,FALSE)),"PostAlerta",IF(ISNUMBER(VLOOKUP(A1204,PRE,1,FALSE)),"PreAlerta","")))</f>
        <v>PreAlerta</v>
      </c>
      <c r="M1204" s="21" t="str">
        <f>IF(ISNUMBER(A1204),(IF(ISNUMBER(VLOOKUP(A1204,KEYWORDS,1,FALSE)),"C/PalabrasClaves","S/PalabrasClaves")),"")</f>
        <v>S/PalabrasClaves</v>
      </c>
      <c r="N1204" s="21" t="str">
        <f t="shared" si="11"/>
        <v/>
      </c>
      <c r="O1204" s="21"/>
      <c r="P1204" s="21" t="s">
        <v>6945</v>
      </c>
      <c r="Q1204" s="21"/>
      <c r="R1204" s="21" t="str">
        <f>LEFT('2012-2022'!$P1204,4)</f>
        <v>2014</v>
      </c>
      <c r="S1204" s="21" t="s">
        <v>53</v>
      </c>
      <c r="T1204" s="21"/>
      <c r="U1204" s="21"/>
      <c r="V1204" s="21"/>
      <c r="W1204" s="27"/>
      <c r="X1204" s="27"/>
      <c r="Y1204" s="28"/>
    </row>
    <row r="1205" ht="15.75" customHeight="1">
      <c r="A1205" s="21">
        <v>2.451276E7</v>
      </c>
      <c r="B1205" s="21" t="s">
        <v>7004</v>
      </c>
      <c r="C1205" s="21" t="s">
        <v>7005</v>
      </c>
      <c r="D1205" s="21" t="s">
        <v>7006</v>
      </c>
      <c r="E1205" s="21" t="s">
        <v>7007</v>
      </c>
      <c r="F1205" s="21" t="s">
        <v>496</v>
      </c>
      <c r="G1205" s="21">
        <v>2014.0</v>
      </c>
      <c r="H1205" s="26">
        <v>41682.0</v>
      </c>
      <c r="I1205" s="21"/>
      <c r="J1205" s="21"/>
      <c r="K1205" s="21" t="s">
        <v>7008</v>
      </c>
      <c r="L1205" s="21" t="str">
        <f>IF(ISNUMBER(VLOOKUP(A1205,EXCL,1,FALSE)),"Excluido",IF(ISNUMBER(VLOOKUP(A1205,POST,1,FALSE)),"PostAlerta",IF(ISNUMBER(VLOOKUP(A1205,PRE,1,FALSE)),"PreAlerta","")))</f>
        <v>PreAlerta</v>
      </c>
      <c r="M1205" s="21" t="str">
        <f>IF(ISNUMBER(A1205),(IF(ISNUMBER(VLOOKUP(A1205,KEYWORDS,1,FALSE)),"C/PalabrasClaves","S/PalabrasClaves")),"")</f>
        <v>S/PalabrasClaves</v>
      </c>
      <c r="N1205" s="21" t="str">
        <f t="shared" si="11"/>
        <v/>
      </c>
      <c r="O1205" s="21"/>
      <c r="P1205" s="21" t="s">
        <v>6945</v>
      </c>
      <c r="Q1205" s="21"/>
      <c r="R1205" s="21" t="str">
        <f>LEFT('2012-2022'!$P1205,4)</f>
        <v>2014</v>
      </c>
      <c r="S1205" s="21" t="s">
        <v>53</v>
      </c>
      <c r="T1205" s="21"/>
      <c r="U1205" s="21"/>
      <c r="V1205" s="21"/>
      <c r="W1205" s="27"/>
      <c r="X1205" s="27"/>
      <c r="Y1205" s="12"/>
    </row>
    <row r="1206" ht="15.75" customHeight="1">
      <c r="A1206" s="21">
        <v>2.4582511E7</v>
      </c>
      <c r="B1206" s="21" t="s">
        <v>7009</v>
      </c>
      <c r="C1206" s="21" t="s">
        <v>7010</v>
      </c>
      <c r="D1206" s="21" t="s">
        <v>7011</v>
      </c>
      <c r="E1206" s="21" t="s">
        <v>7012</v>
      </c>
      <c r="F1206" s="21" t="s">
        <v>496</v>
      </c>
      <c r="G1206" s="21">
        <v>2014.0</v>
      </c>
      <c r="H1206" s="26">
        <v>41702.0</v>
      </c>
      <c r="I1206" s="21"/>
      <c r="J1206" s="21"/>
      <c r="K1206" s="21" t="s">
        <v>7013</v>
      </c>
      <c r="L1206" s="21" t="str">
        <f>IF(ISNUMBER(VLOOKUP(A1206,EXCL,1,FALSE)),"Excluido",IF(ISNUMBER(VLOOKUP(A1206,POST,1,FALSE)),"PostAlerta",IF(ISNUMBER(VLOOKUP(A1206,PRE,1,FALSE)),"PreAlerta","")))</f>
        <v>PreAlerta</v>
      </c>
      <c r="M1206" s="21" t="str">
        <f>IF(ISNUMBER(A1206),(IF(ISNUMBER(VLOOKUP(A1206,KEYWORDS,1,FALSE)),"C/PalabrasClaves","S/PalabrasClaves")),"")</f>
        <v>S/PalabrasClaves</v>
      </c>
      <c r="N1206" s="21" t="str">
        <f t="shared" si="11"/>
        <v/>
      </c>
      <c r="O1206" s="21"/>
      <c r="P1206" s="21" t="s">
        <v>6945</v>
      </c>
      <c r="Q1206" s="21"/>
      <c r="R1206" s="21" t="str">
        <f>LEFT('2012-2022'!$P1206,4)</f>
        <v>2014</v>
      </c>
      <c r="S1206" s="21" t="s">
        <v>53</v>
      </c>
      <c r="T1206" s="21"/>
      <c r="U1206" s="21"/>
      <c r="V1206" s="21"/>
      <c r="W1206" s="27"/>
      <c r="X1206" s="27"/>
      <c r="Y1206" s="28"/>
    </row>
    <row r="1207" ht="15.75" customHeight="1">
      <c r="A1207" s="21">
        <v>2.4582513E7</v>
      </c>
      <c r="B1207" s="21" t="s">
        <v>7014</v>
      </c>
      <c r="C1207" s="21" t="s">
        <v>7015</v>
      </c>
      <c r="D1207" s="21" t="s">
        <v>7016</v>
      </c>
      <c r="E1207" s="21" t="s">
        <v>7017</v>
      </c>
      <c r="F1207" s="21" t="s">
        <v>496</v>
      </c>
      <c r="G1207" s="21">
        <v>2014.0</v>
      </c>
      <c r="H1207" s="26">
        <v>41702.0</v>
      </c>
      <c r="I1207" s="21" t="s">
        <v>7018</v>
      </c>
      <c r="J1207" s="21" t="s">
        <v>7019</v>
      </c>
      <c r="K1207" s="21" t="s">
        <v>7020</v>
      </c>
      <c r="L1207" s="21" t="str">
        <f>IF(ISNUMBER(VLOOKUP(A1207,EXCL,1,FALSE)),"Excluido",IF(ISNUMBER(VLOOKUP(A1207,POST,1,FALSE)),"PostAlerta",IF(ISNUMBER(VLOOKUP(A1207,PRE,1,FALSE)),"PreAlerta","")))</f>
        <v>PreAlerta</v>
      </c>
      <c r="M1207" s="21" t="str">
        <f>IF(ISNUMBER(A1207),(IF(ISNUMBER(VLOOKUP(A1207,KEYWORDS,1,FALSE)),"C/PalabrasClaves","S/PalabrasClaves")),"")</f>
        <v>S/PalabrasClaves</v>
      </c>
      <c r="N1207" s="21" t="str">
        <f t="shared" si="11"/>
        <v/>
      </c>
      <c r="O1207" s="21"/>
      <c r="P1207" s="21" t="s">
        <v>6945</v>
      </c>
      <c r="Q1207" s="21"/>
      <c r="R1207" s="21" t="str">
        <f>LEFT('2012-2022'!$P1207,4)</f>
        <v>2014</v>
      </c>
      <c r="S1207" s="21" t="s">
        <v>53</v>
      </c>
      <c r="T1207" s="21"/>
      <c r="U1207" s="21"/>
      <c r="V1207" s="21"/>
      <c r="W1207" s="27"/>
      <c r="X1207" s="27"/>
      <c r="Y1207" s="12"/>
    </row>
    <row r="1208" ht="15.75" customHeight="1">
      <c r="A1208" s="21">
        <v>2.4604443E7</v>
      </c>
      <c r="B1208" s="21" t="s">
        <v>7021</v>
      </c>
      <c r="C1208" s="21" t="s">
        <v>7022</v>
      </c>
      <c r="D1208" s="21" t="s">
        <v>7023</v>
      </c>
      <c r="E1208" s="21" t="s">
        <v>6213</v>
      </c>
      <c r="F1208" s="21" t="s">
        <v>6214</v>
      </c>
      <c r="G1208" s="21">
        <v>2014.0</v>
      </c>
      <c r="H1208" s="26">
        <v>41706.0</v>
      </c>
      <c r="I1208" s="21"/>
      <c r="J1208" s="21"/>
      <c r="K1208" s="21" t="s">
        <v>7024</v>
      </c>
      <c r="L1208" s="21" t="str">
        <f>IF(ISNUMBER(VLOOKUP(A1208,EXCL,1,FALSE)),"Excluido",IF(ISNUMBER(VLOOKUP(A1208,POST,1,FALSE)),"PostAlerta",IF(ISNUMBER(VLOOKUP(A1208,PRE,1,FALSE)),"PreAlerta","")))</f>
        <v>PreAlerta</v>
      </c>
      <c r="M1208" s="21" t="str">
        <f>IF(ISNUMBER(A1208),(IF(ISNUMBER(VLOOKUP(A1208,KEYWORDS,1,FALSE)),"C/PalabrasClaves","S/PalabrasClaves")),"")</f>
        <v>S/PalabrasClaves</v>
      </c>
      <c r="N1208" s="21" t="str">
        <f t="shared" si="11"/>
        <v/>
      </c>
      <c r="O1208" s="21"/>
      <c r="P1208" s="21" t="s">
        <v>7025</v>
      </c>
      <c r="Q1208" s="21"/>
      <c r="R1208" s="21" t="str">
        <f>LEFT('2012-2022'!$P1208,4)</f>
        <v>2014</v>
      </c>
      <c r="S1208" s="21" t="s">
        <v>571</v>
      </c>
      <c r="T1208" s="21"/>
      <c r="U1208" s="21"/>
      <c r="V1208" s="21"/>
      <c r="W1208" s="27"/>
      <c r="X1208" s="27"/>
      <c r="Y1208" s="28"/>
    </row>
    <row r="1209" ht="15.75" customHeight="1">
      <c r="A1209" s="21">
        <v>2.4612968E7</v>
      </c>
      <c r="B1209" s="21" t="s">
        <v>7026</v>
      </c>
      <c r="C1209" s="21" t="s">
        <v>7027</v>
      </c>
      <c r="D1209" s="21" t="s">
        <v>7028</v>
      </c>
      <c r="E1209" s="21" t="s">
        <v>7029</v>
      </c>
      <c r="F1209" s="21" t="s">
        <v>1076</v>
      </c>
      <c r="G1209" s="21">
        <v>2014.0</v>
      </c>
      <c r="H1209" s="26">
        <v>41710.0</v>
      </c>
      <c r="I1209" s="21"/>
      <c r="J1209" s="21"/>
      <c r="K1209" s="21" t="s">
        <v>7030</v>
      </c>
      <c r="L1209" s="21" t="str">
        <f>IF(ISNUMBER(VLOOKUP(A1209,EXCL,1,FALSE)),"Excluido",IF(ISNUMBER(VLOOKUP(A1209,POST,1,FALSE)),"PostAlerta",IF(ISNUMBER(VLOOKUP(A1209,PRE,1,FALSE)),"PreAlerta","")))</f>
        <v>PreAlerta</v>
      </c>
      <c r="M1209" s="21" t="str">
        <f>IF(ISNUMBER(A1209),(IF(ISNUMBER(VLOOKUP(A1209,KEYWORDS,1,FALSE)),"C/PalabrasClaves","S/PalabrasClaves")),"")</f>
        <v>S/PalabrasClaves</v>
      </c>
      <c r="N1209" s="21" t="str">
        <f t="shared" si="11"/>
        <v/>
      </c>
      <c r="O1209" s="21"/>
      <c r="P1209" s="21" t="s">
        <v>6945</v>
      </c>
      <c r="Q1209" s="21"/>
      <c r="R1209" s="21" t="str">
        <f>LEFT('2012-2022'!$P1209,4)</f>
        <v>2014</v>
      </c>
      <c r="S1209" s="21" t="s">
        <v>53</v>
      </c>
      <c r="T1209" s="21"/>
      <c r="U1209" s="21"/>
      <c r="V1209" s="21"/>
      <c r="W1209" s="27"/>
      <c r="X1209" s="27"/>
      <c r="Y1209" s="12"/>
    </row>
    <row r="1210" ht="15.75" customHeight="1">
      <c r="A1210" s="21">
        <v>2.4630621E7</v>
      </c>
      <c r="B1210" s="21" t="s">
        <v>7031</v>
      </c>
      <c r="C1210" s="21" t="s">
        <v>7032</v>
      </c>
      <c r="D1210" s="21" t="s">
        <v>7033</v>
      </c>
      <c r="E1210" s="21" t="s">
        <v>7034</v>
      </c>
      <c r="F1210" s="21" t="s">
        <v>7035</v>
      </c>
      <c r="G1210" s="21">
        <v>2014.0</v>
      </c>
      <c r="H1210" s="26">
        <v>41716.0</v>
      </c>
      <c r="I1210" s="21"/>
      <c r="J1210" s="21"/>
      <c r="K1210" s="21" t="s">
        <v>7036</v>
      </c>
      <c r="L1210" s="21" t="str">
        <f>IF(ISNUMBER(VLOOKUP(A1210,EXCL,1,FALSE)),"Excluido",IF(ISNUMBER(VLOOKUP(A1210,POST,1,FALSE)),"PostAlerta",IF(ISNUMBER(VLOOKUP(A1210,PRE,1,FALSE)),"PreAlerta","")))</f>
        <v>PreAlerta</v>
      </c>
      <c r="M1210" s="21" t="str">
        <f>IF(ISNUMBER(A1210),(IF(ISNUMBER(VLOOKUP(A1210,KEYWORDS,1,FALSE)),"C/PalabrasClaves","S/PalabrasClaves")),"")</f>
        <v>S/PalabrasClaves</v>
      </c>
      <c r="N1210" s="21" t="str">
        <f t="shared" si="11"/>
        <v/>
      </c>
      <c r="O1210" s="21"/>
      <c r="P1210" s="21" t="s">
        <v>6945</v>
      </c>
      <c r="Q1210" s="21"/>
      <c r="R1210" s="21" t="str">
        <f>LEFT('2012-2022'!$P1210,4)</f>
        <v>2014</v>
      </c>
      <c r="S1210" s="21" t="s">
        <v>53</v>
      </c>
      <c r="T1210" s="21"/>
      <c r="U1210" s="21"/>
      <c r="V1210" s="21"/>
      <c r="W1210" s="27"/>
      <c r="X1210" s="27"/>
      <c r="Y1210" s="28"/>
    </row>
    <row r="1211" ht="15.75" customHeight="1">
      <c r="A1211" s="21">
        <v>2.4637068E7</v>
      </c>
      <c r="B1211" s="21" t="s">
        <v>7037</v>
      </c>
      <c r="C1211" s="21" t="s">
        <v>7038</v>
      </c>
      <c r="D1211" s="21" t="s">
        <v>7039</v>
      </c>
      <c r="E1211" s="21" t="s">
        <v>3235</v>
      </c>
      <c r="F1211" s="21" t="s">
        <v>496</v>
      </c>
      <c r="G1211" s="21">
        <v>2014.0</v>
      </c>
      <c r="H1211" s="26">
        <v>41717.0</v>
      </c>
      <c r="I1211" s="21"/>
      <c r="J1211" s="21"/>
      <c r="K1211" s="21" t="s">
        <v>7040</v>
      </c>
      <c r="L1211" s="21" t="str">
        <f>IF(ISNUMBER(VLOOKUP(A1211,EXCL,1,FALSE)),"Excluido",IF(ISNUMBER(VLOOKUP(A1211,POST,1,FALSE)),"PostAlerta",IF(ISNUMBER(VLOOKUP(A1211,PRE,1,FALSE)),"PreAlerta","")))</f>
        <v>PreAlerta</v>
      </c>
      <c r="M1211" s="21" t="str">
        <f>IF(ISNUMBER(A1211),(IF(ISNUMBER(VLOOKUP(A1211,KEYWORDS,1,FALSE)),"C/PalabrasClaves","S/PalabrasClaves")),"")</f>
        <v>S/PalabrasClaves</v>
      </c>
      <c r="N1211" s="21" t="str">
        <f t="shared" si="11"/>
        <v/>
      </c>
      <c r="O1211" s="21"/>
      <c r="P1211" s="21" t="s">
        <v>6945</v>
      </c>
      <c r="Q1211" s="21"/>
      <c r="R1211" s="21" t="str">
        <f>LEFT('2012-2022'!$P1211,4)</f>
        <v>2014</v>
      </c>
      <c r="S1211" s="21" t="s">
        <v>53</v>
      </c>
      <c r="T1211" s="21"/>
      <c r="U1211" s="21"/>
      <c r="V1211" s="21"/>
      <c r="W1211" s="27"/>
      <c r="X1211" s="27"/>
      <c r="Y1211" s="12"/>
    </row>
    <row r="1212" ht="15.75" customHeight="1">
      <c r="A1212" s="21">
        <v>2.4655579E7</v>
      </c>
      <c r="B1212" s="21" t="s">
        <v>7041</v>
      </c>
      <c r="C1212" s="21" t="s">
        <v>7042</v>
      </c>
      <c r="D1212" s="21" t="s">
        <v>7043</v>
      </c>
      <c r="E1212" s="21" t="s">
        <v>7044</v>
      </c>
      <c r="F1212" s="21" t="s">
        <v>508</v>
      </c>
      <c r="G1212" s="21">
        <v>2014.0</v>
      </c>
      <c r="H1212" s="26">
        <v>41723.0</v>
      </c>
      <c r="I1212" s="21" t="s">
        <v>7045</v>
      </c>
      <c r="J1212" s="21"/>
      <c r="K1212" s="21" t="s">
        <v>7046</v>
      </c>
      <c r="L1212" s="21" t="str">
        <f>IF(ISNUMBER(VLOOKUP(A1212,EXCL,1,FALSE)),"Excluido",IF(ISNUMBER(VLOOKUP(A1212,POST,1,FALSE)),"PostAlerta",IF(ISNUMBER(VLOOKUP(A1212,PRE,1,FALSE)),"PreAlerta","")))</f>
        <v>PreAlerta</v>
      </c>
      <c r="M1212" s="21" t="str">
        <f>IF(ISNUMBER(A1212),(IF(ISNUMBER(VLOOKUP(A1212,KEYWORDS,1,FALSE)),"C/PalabrasClaves","S/PalabrasClaves")),"")</f>
        <v>S/PalabrasClaves</v>
      </c>
      <c r="N1212" s="21" t="str">
        <f t="shared" si="11"/>
        <v/>
      </c>
      <c r="O1212" s="21"/>
      <c r="P1212" s="21" t="s">
        <v>6945</v>
      </c>
      <c r="Q1212" s="21"/>
      <c r="R1212" s="21" t="str">
        <f>LEFT('2012-2022'!$P1212,4)</f>
        <v>2014</v>
      </c>
      <c r="S1212" s="21" t="s">
        <v>53</v>
      </c>
      <c r="T1212" s="21"/>
      <c r="U1212" s="21"/>
      <c r="V1212" s="21"/>
      <c r="W1212" s="27"/>
      <c r="X1212" s="27"/>
      <c r="Y1212" s="28"/>
    </row>
    <row r="1213" ht="15.75" customHeight="1">
      <c r="A1213" s="21">
        <v>2.468968E7</v>
      </c>
      <c r="B1213" s="21" t="s">
        <v>7047</v>
      </c>
      <c r="C1213" s="21" t="s">
        <v>7048</v>
      </c>
      <c r="D1213" s="21" t="s">
        <v>7049</v>
      </c>
      <c r="E1213" s="21" t="s">
        <v>7050</v>
      </c>
      <c r="F1213" s="21" t="s">
        <v>151</v>
      </c>
      <c r="G1213" s="21">
        <v>2014.0</v>
      </c>
      <c r="H1213" s="26">
        <v>41732.0</v>
      </c>
      <c r="I1213" s="21" t="s">
        <v>7051</v>
      </c>
      <c r="J1213" s="21"/>
      <c r="K1213" s="21" t="s">
        <v>7052</v>
      </c>
      <c r="L1213" s="21" t="str">
        <f>IF(ISNUMBER(VLOOKUP(A1213,EXCL,1,FALSE)),"Excluido",IF(ISNUMBER(VLOOKUP(A1213,POST,1,FALSE)),"PostAlerta",IF(ISNUMBER(VLOOKUP(A1213,PRE,1,FALSE)),"PreAlerta","")))</f>
        <v>PreAlerta</v>
      </c>
      <c r="M1213" s="21" t="str">
        <f>IF(ISNUMBER(A1213),(IF(ISNUMBER(VLOOKUP(A1213,KEYWORDS,1,FALSE)),"C/PalabrasClaves","S/PalabrasClaves")),"")</f>
        <v>S/PalabrasClaves</v>
      </c>
      <c r="N1213" s="21" t="str">
        <f t="shared" si="11"/>
        <v/>
      </c>
      <c r="O1213" s="21"/>
      <c r="P1213" s="21" t="s">
        <v>6945</v>
      </c>
      <c r="Q1213" s="21"/>
      <c r="R1213" s="21" t="str">
        <f>LEFT('2012-2022'!$P1213,4)</f>
        <v>2014</v>
      </c>
      <c r="S1213" s="21" t="s">
        <v>53</v>
      </c>
      <c r="T1213" s="21"/>
      <c r="U1213" s="21"/>
      <c r="V1213" s="21"/>
      <c r="W1213" s="27"/>
      <c r="X1213" s="27"/>
      <c r="Y1213" s="12"/>
    </row>
    <row r="1214" ht="15.75" customHeight="1">
      <c r="A1214" s="21">
        <v>2.4689833E7</v>
      </c>
      <c r="B1214" s="21" t="s">
        <v>7053</v>
      </c>
      <c r="C1214" s="21" t="s">
        <v>7054</v>
      </c>
      <c r="D1214" s="21" t="s">
        <v>7055</v>
      </c>
      <c r="E1214" s="21" t="s">
        <v>7056</v>
      </c>
      <c r="F1214" s="21" t="s">
        <v>151</v>
      </c>
      <c r="G1214" s="21">
        <v>2014.0</v>
      </c>
      <c r="H1214" s="26">
        <v>41732.0</v>
      </c>
      <c r="I1214" s="21" t="s">
        <v>7057</v>
      </c>
      <c r="J1214" s="21"/>
      <c r="K1214" s="21" t="s">
        <v>7058</v>
      </c>
      <c r="L1214" s="21" t="str">
        <f>IF(ISNUMBER(VLOOKUP(A1214,EXCL,1,FALSE)),"Excluido",IF(ISNUMBER(VLOOKUP(A1214,POST,1,FALSE)),"PostAlerta",IF(ISNUMBER(VLOOKUP(A1214,PRE,1,FALSE)),"PreAlerta","")))</f>
        <v>PreAlerta</v>
      </c>
      <c r="M1214" s="21" t="str">
        <f>IF(ISNUMBER(A1214),(IF(ISNUMBER(VLOOKUP(A1214,KEYWORDS,1,FALSE)),"C/PalabrasClaves","S/PalabrasClaves")),"")</f>
        <v>S/PalabrasClaves</v>
      </c>
      <c r="N1214" s="21" t="str">
        <f t="shared" si="11"/>
        <v/>
      </c>
      <c r="O1214" s="21"/>
      <c r="P1214" s="21" t="s">
        <v>6945</v>
      </c>
      <c r="Q1214" s="21"/>
      <c r="R1214" s="21" t="str">
        <f>LEFT('2012-2022'!$P1214,4)</f>
        <v>2014</v>
      </c>
      <c r="S1214" s="21" t="s">
        <v>53</v>
      </c>
      <c r="T1214" s="21"/>
      <c r="U1214" s="21"/>
      <c r="V1214" s="21"/>
      <c r="W1214" s="27"/>
      <c r="X1214" s="27"/>
      <c r="Y1214" s="28"/>
    </row>
    <row r="1215" ht="15.75" customHeight="1">
      <c r="A1215" s="21">
        <v>2.4689928E7</v>
      </c>
      <c r="B1215" s="21" t="s">
        <v>7059</v>
      </c>
      <c r="C1215" s="21" t="s">
        <v>7060</v>
      </c>
      <c r="D1215" s="21" t="s">
        <v>7061</v>
      </c>
      <c r="E1215" s="21" t="s">
        <v>6119</v>
      </c>
      <c r="F1215" s="21" t="s">
        <v>151</v>
      </c>
      <c r="G1215" s="21">
        <v>2014.0</v>
      </c>
      <c r="H1215" s="26">
        <v>41732.0</v>
      </c>
      <c r="I1215" s="21"/>
      <c r="J1215" s="21"/>
      <c r="K1215" s="21" t="s">
        <v>7062</v>
      </c>
      <c r="L1215" s="21" t="str">
        <f>IF(ISNUMBER(VLOOKUP(A1215,EXCL,1,FALSE)),"Excluido",IF(ISNUMBER(VLOOKUP(A1215,POST,1,FALSE)),"PostAlerta",IF(ISNUMBER(VLOOKUP(A1215,PRE,1,FALSE)),"PreAlerta","")))</f>
        <v>PreAlerta</v>
      </c>
      <c r="M1215" s="21" t="str">
        <f>IF(ISNUMBER(A1215),(IF(ISNUMBER(VLOOKUP(A1215,KEYWORDS,1,FALSE)),"C/PalabrasClaves","S/PalabrasClaves")),"")</f>
        <v>S/PalabrasClaves</v>
      </c>
      <c r="N1215" s="21" t="str">
        <f t="shared" si="11"/>
        <v/>
      </c>
      <c r="O1215" s="21"/>
      <c r="P1215" s="21" t="s">
        <v>6945</v>
      </c>
      <c r="Q1215" s="21"/>
      <c r="R1215" s="21" t="str">
        <f>LEFT('2012-2022'!$P1215,4)</f>
        <v>2014</v>
      </c>
      <c r="S1215" s="21" t="s">
        <v>53</v>
      </c>
      <c r="T1215" s="21"/>
      <c r="U1215" s="21"/>
      <c r="V1215" s="21"/>
      <c r="W1215" s="27"/>
      <c r="X1215" s="27"/>
      <c r="Y1215" s="12"/>
    </row>
    <row r="1216" ht="15.75" customHeight="1">
      <c r="A1216" s="21">
        <v>2.4714968E7</v>
      </c>
      <c r="B1216" s="21" t="s">
        <v>7063</v>
      </c>
      <c r="C1216" s="21" t="s">
        <v>7064</v>
      </c>
      <c r="D1216" s="21" t="s">
        <v>7065</v>
      </c>
      <c r="E1216" s="21" t="s">
        <v>3060</v>
      </c>
      <c r="F1216" s="21" t="s">
        <v>1776</v>
      </c>
      <c r="G1216" s="21">
        <v>2014.0</v>
      </c>
      <c r="H1216" s="26">
        <v>41739.0</v>
      </c>
      <c r="I1216" s="21" t="s">
        <v>7066</v>
      </c>
      <c r="J1216" s="21"/>
      <c r="K1216" s="21" t="s">
        <v>7067</v>
      </c>
      <c r="L1216" s="21" t="str">
        <f>IF(ISNUMBER(VLOOKUP(A1216,EXCL,1,FALSE)),"Excluido",IF(ISNUMBER(VLOOKUP(A1216,POST,1,FALSE)),"PostAlerta",IF(ISNUMBER(VLOOKUP(A1216,PRE,1,FALSE)),"PreAlerta","")))</f>
        <v>PreAlerta</v>
      </c>
      <c r="M1216" s="21" t="str">
        <f>IF(ISNUMBER(A1216),(IF(ISNUMBER(VLOOKUP(A1216,KEYWORDS,1,FALSE)),"C/PalabrasClaves","S/PalabrasClaves")),"")</f>
        <v>S/PalabrasClaves</v>
      </c>
      <c r="N1216" s="21" t="str">
        <f t="shared" si="11"/>
        <v/>
      </c>
      <c r="O1216" s="21"/>
      <c r="P1216" s="21" t="s">
        <v>6945</v>
      </c>
      <c r="Q1216" s="21"/>
      <c r="R1216" s="21" t="str">
        <f>LEFT('2012-2022'!$P1216,4)</f>
        <v>2014</v>
      </c>
      <c r="S1216" s="21" t="s">
        <v>53</v>
      </c>
      <c r="T1216" s="21"/>
      <c r="U1216" s="21"/>
      <c r="V1216" s="21"/>
      <c r="W1216" s="27"/>
      <c r="X1216" s="27"/>
      <c r="Y1216" s="28"/>
    </row>
    <row r="1217" ht="15.75" customHeight="1">
      <c r="A1217" s="21">
        <v>2.4763092E7</v>
      </c>
      <c r="B1217" s="21" t="s">
        <v>7068</v>
      </c>
      <c r="C1217" s="21" t="s">
        <v>7069</v>
      </c>
      <c r="D1217" s="21" t="s">
        <v>7070</v>
      </c>
      <c r="E1217" s="21" t="s">
        <v>7071</v>
      </c>
      <c r="F1217" s="21" t="s">
        <v>1076</v>
      </c>
      <c r="G1217" s="21">
        <v>2014.0</v>
      </c>
      <c r="H1217" s="26">
        <v>41755.0</v>
      </c>
      <c r="I1217" s="21"/>
      <c r="J1217" s="21"/>
      <c r="K1217" s="21" t="s">
        <v>7072</v>
      </c>
      <c r="L1217" s="21" t="str">
        <f>IF(ISNUMBER(VLOOKUP(A1217,EXCL,1,FALSE)),"Excluido",IF(ISNUMBER(VLOOKUP(A1217,POST,1,FALSE)),"PostAlerta",IF(ISNUMBER(VLOOKUP(A1217,PRE,1,FALSE)),"PreAlerta","")))</f>
        <v>PreAlerta</v>
      </c>
      <c r="M1217" s="21" t="str">
        <f>IF(ISNUMBER(A1217),(IF(ISNUMBER(VLOOKUP(A1217,KEYWORDS,1,FALSE)),"C/PalabrasClaves","S/PalabrasClaves")),"")</f>
        <v>S/PalabrasClaves</v>
      </c>
      <c r="N1217" s="21" t="str">
        <f t="shared" si="11"/>
        <v/>
      </c>
      <c r="O1217" s="21"/>
      <c r="P1217" s="21" t="s">
        <v>6945</v>
      </c>
      <c r="Q1217" s="21"/>
      <c r="R1217" s="21" t="str">
        <f>LEFT('2012-2022'!$P1217,4)</f>
        <v>2014</v>
      </c>
      <c r="S1217" s="21" t="s">
        <v>53</v>
      </c>
      <c r="T1217" s="21"/>
      <c r="U1217" s="21"/>
      <c r="V1217" s="21"/>
      <c r="W1217" s="27"/>
      <c r="X1217" s="27"/>
      <c r="Y1217" s="12"/>
    </row>
    <row r="1218" ht="15.75" customHeight="1">
      <c r="A1218" s="21">
        <v>2.4823524E7</v>
      </c>
      <c r="B1218" s="21" t="s">
        <v>7073</v>
      </c>
      <c r="C1218" s="21" t="s">
        <v>7074</v>
      </c>
      <c r="D1218" s="21" t="s">
        <v>7075</v>
      </c>
      <c r="E1218" s="21" t="s">
        <v>7076</v>
      </c>
      <c r="F1218" s="21" t="s">
        <v>2010</v>
      </c>
      <c r="G1218" s="21">
        <v>2014.0</v>
      </c>
      <c r="H1218" s="26">
        <v>41774.0</v>
      </c>
      <c r="I1218" s="21"/>
      <c r="J1218" s="21"/>
      <c r="K1218" s="21" t="s">
        <v>7077</v>
      </c>
      <c r="L1218" s="21" t="str">
        <f>IF(ISNUMBER(VLOOKUP(A1218,EXCL,1,FALSE)),"Excluido",IF(ISNUMBER(VLOOKUP(A1218,POST,1,FALSE)),"PostAlerta",IF(ISNUMBER(VLOOKUP(A1218,PRE,1,FALSE)),"PreAlerta","")))</f>
        <v>PreAlerta</v>
      </c>
      <c r="M1218" s="21" t="str">
        <f>IF(ISNUMBER(A1218),(IF(ISNUMBER(VLOOKUP(A1218,KEYWORDS,1,FALSE)),"C/PalabrasClaves","S/PalabrasClaves")),"")</f>
        <v>C/PalabrasClaves</v>
      </c>
      <c r="N1218" s="21" t="str">
        <f t="shared" si="11"/>
        <v/>
      </c>
      <c r="O1218" s="21"/>
      <c r="P1218" s="21" t="s">
        <v>7078</v>
      </c>
      <c r="Q1218" s="21"/>
      <c r="R1218" s="21" t="str">
        <f>LEFT('2012-2022'!$P1218,4)</f>
        <v>2014</v>
      </c>
      <c r="S1218" s="21" t="s">
        <v>60</v>
      </c>
      <c r="T1218" s="21"/>
      <c r="U1218" s="21"/>
      <c r="V1218" s="21"/>
      <c r="W1218" s="27"/>
      <c r="X1218" s="27"/>
      <c r="Y1218" s="28"/>
    </row>
    <row r="1219" ht="15.75" customHeight="1">
      <c r="A1219" s="21">
        <v>2.4850971E7</v>
      </c>
      <c r="B1219" s="21" t="s">
        <v>7079</v>
      </c>
      <c r="C1219" s="21" t="s">
        <v>7080</v>
      </c>
      <c r="D1219" s="21" t="s">
        <v>7081</v>
      </c>
      <c r="E1219" s="21" t="s">
        <v>7082</v>
      </c>
      <c r="F1219" s="21" t="s">
        <v>2562</v>
      </c>
      <c r="G1219" s="21">
        <v>2014.0</v>
      </c>
      <c r="H1219" s="26">
        <v>41782.0</v>
      </c>
      <c r="I1219" s="21" t="s">
        <v>7083</v>
      </c>
      <c r="J1219" s="21"/>
      <c r="K1219" s="21" t="s">
        <v>7084</v>
      </c>
      <c r="L1219" s="21" t="str">
        <f>IF(ISNUMBER(VLOOKUP(A1219,EXCL,1,FALSE)),"Excluido",IF(ISNUMBER(VLOOKUP(A1219,POST,1,FALSE)),"PostAlerta",IF(ISNUMBER(VLOOKUP(A1219,PRE,1,FALSE)),"PreAlerta","")))</f>
        <v>PreAlerta</v>
      </c>
      <c r="M1219" s="21" t="str">
        <f>IF(ISNUMBER(A1219),(IF(ISNUMBER(VLOOKUP(A1219,KEYWORDS,1,FALSE)),"C/PalabrasClaves","S/PalabrasClaves")),"")</f>
        <v>S/PalabrasClaves</v>
      </c>
      <c r="N1219" s="21" t="str">
        <f t="shared" si="11"/>
        <v/>
      </c>
      <c r="O1219" s="21"/>
      <c r="P1219" s="21" t="s">
        <v>6945</v>
      </c>
      <c r="Q1219" s="21"/>
      <c r="R1219" s="21" t="str">
        <f>LEFT('2012-2022'!$P1219,4)</f>
        <v>2014</v>
      </c>
      <c r="S1219" s="21" t="s">
        <v>53</v>
      </c>
      <c r="T1219" s="21"/>
      <c r="U1219" s="21"/>
      <c r="V1219" s="21"/>
      <c r="W1219" s="27"/>
      <c r="X1219" s="27"/>
      <c r="Y1219" s="12"/>
    </row>
    <row r="1220" ht="15.75" customHeight="1">
      <c r="A1220" s="21">
        <v>2.4868903E7</v>
      </c>
      <c r="B1220" s="21" t="s">
        <v>7085</v>
      </c>
      <c r="C1220" s="21" t="s">
        <v>7086</v>
      </c>
      <c r="D1220" s="21" t="s">
        <v>7087</v>
      </c>
      <c r="E1220" s="21" t="s">
        <v>7088</v>
      </c>
      <c r="F1220" s="21" t="s">
        <v>2196</v>
      </c>
      <c r="G1220" s="21">
        <v>2014.0</v>
      </c>
      <c r="H1220" s="26">
        <v>41789.0</v>
      </c>
      <c r="I1220" s="21"/>
      <c r="J1220" s="21"/>
      <c r="K1220" s="21"/>
      <c r="L1220" s="21" t="str">
        <f>IF(ISNUMBER(VLOOKUP(A1220,EXCL,1,FALSE)),"Excluido",IF(ISNUMBER(VLOOKUP(A1220,POST,1,FALSE)),"PostAlerta",IF(ISNUMBER(VLOOKUP(A1220,PRE,1,FALSE)),"PreAlerta","")))</f>
        <v>Excluido</v>
      </c>
      <c r="M1220" s="21" t="str">
        <f>IF(ISNUMBER(A1220),(IF(ISNUMBER(VLOOKUP(A1220,KEYWORDS,1,FALSE)),"C/PalabrasClaves","S/PalabrasClaves")),"")</f>
        <v>S/PalabrasClaves</v>
      </c>
      <c r="N1220" s="21" t="str">
        <f t="shared" si="11"/>
        <v>4) Nuevos tratamientos</v>
      </c>
      <c r="O1220" s="21"/>
      <c r="P1220" s="21" t="s">
        <v>6945</v>
      </c>
      <c r="Q1220" s="21"/>
      <c r="R1220" s="21" t="str">
        <f>LEFT('2012-2022'!$P1220,4)</f>
        <v>2014</v>
      </c>
      <c r="S1220" s="21" t="s">
        <v>53</v>
      </c>
      <c r="T1220" s="21"/>
      <c r="U1220" s="21"/>
      <c r="V1220" s="21"/>
      <c r="W1220" s="27"/>
      <c r="X1220" s="27"/>
      <c r="Y1220" s="28"/>
    </row>
    <row r="1221" ht="15.75" customHeight="1">
      <c r="A1221" s="21">
        <v>2.4693971E7</v>
      </c>
      <c r="B1221" s="21" t="s">
        <v>7089</v>
      </c>
      <c r="C1221" s="21" t="s">
        <v>7090</v>
      </c>
      <c r="D1221" s="21" t="s">
        <v>7091</v>
      </c>
      <c r="E1221" s="21" t="s">
        <v>7092</v>
      </c>
      <c r="F1221" s="21" t="s">
        <v>332</v>
      </c>
      <c r="G1221" s="21">
        <v>2014.0</v>
      </c>
      <c r="H1221" s="26">
        <v>41733.0</v>
      </c>
      <c r="I1221" s="21" t="s">
        <v>7093</v>
      </c>
      <c r="J1221" s="21"/>
      <c r="K1221" s="21" t="s">
        <v>7094</v>
      </c>
      <c r="L1221" s="21" t="str">
        <f>IF(ISNUMBER(VLOOKUP(A1221,EXCL,1,FALSE)),"Excluido",IF(ISNUMBER(VLOOKUP(A1221,POST,1,FALSE)),"PostAlerta",IF(ISNUMBER(VLOOKUP(A1221,PRE,1,FALSE)),"PreAlerta","")))</f>
        <v>PreAlerta</v>
      </c>
      <c r="M1221" s="21" t="str">
        <f>IF(ISNUMBER(A1221),(IF(ISNUMBER(VLOOKUP(A1221,KEYWORDS,1,FALSE)),"C/PalabrasClaves","S/PalabrasClaves")),"")</f>
        <v>S/PalabrasClaves</v>
      </c>
      <c r="N1221" s="21" t="str">
        <f t="shared" si="11"/>
        <v/>
      </c>
      <c r="O1221" s="21"/>
      <c r="P1221" s="21" t="s">
        <v>7095</v>
      </c>
      <c r="Q1221" s="21"/>
      <c r="R1221" s="21" t="str">
        <f>LEFT('2012-2022'!$P1221,4)</f>
        <v>2014</v>
      </c>
      <c r="S1221" s="21" t="s">
        <v>53</v>
      </c>
      <c r="T1221" s="21"/>
      <c r="U1221" s="21"/>
      <c r="V1221" s="21"/>
      <c r="W1221" s="27"/>
      <c r="X1221" s="27"/>
      <c r="Y1221" s="12"/>
    </row>
    <row r="1222" ht="15.75" customHeight="1">
      <c r="A1222" s="21">
        <v>2.4694049E7</v>
      </c>
      <c r="B1222" s="21" t="s">
        <v>7096</v>
      </c>
      <c r="C1222" s="21" t="s">
        <v>7097</v>
      </c>
      <c r="D1222" s="21" t="s">
        <v>7098</v>
      </c>
      <c r="E1222" s="21" t="s">
        <v>7099</v>
      </c>
      <c r="F1222" s="21" t="s">
        <v>818</v>
      </c>
      <c r="G1222" s="21">
        <v>2014.0</v>
      </c>
      <c r="H1222" s="26">
        <v>41733.0</v>
      </c>
      <c r="I1222" s="21" t="s">
        <v>7100</v>
      </c>
      <c r="J1222" s="21"/>
      <c r="K1222" s="21" t="s">
        <v>7101</v>
      </c>
      <c r="L1222" s="21" t="str">
        <f>IF(ISNUMBER(VLOOKUP(A1222,EXCL,1,FALSE)),"Excluido",IF(ISNUMBER(VLOOKUP(A1222,POST,1,FALSE)),"PostAlerta",IF(ISNUMBER(VLOOKUP(A1222,PRE,1,FALSE)),"PreAlerta","")))</f>
        <v>PreAlerta</v>
      </c>
      <c r="M1222" s="21" t="str">
        <f>IF(ISNUMBER(A1222),(IF(ISNUMBER(VLOOKUP(A1222,KEYWORDS,1,FALSE)),"C/PalabrasClaves","S/PalabrasClaves")),"")</f>
        <v>S/PalabrasClaves</v>
      </c>
      <c r="N1222" s="21" t="str">
        <f t="shared" si="11"/>
        <v/>
      </c>
      <c r="O1222" s="21"/>
      <c r="P1222" s="21" t="s">
        <v>7095</v>
      </c>
      <c r="Q1222" s="21"/>
      <c r="R1222" s="21" t="str">
        <f>LEFT('2012-2022'!$P1222,4)</f>
        <v>2014</v>
      </c>
      <c r="S1222" s="21" t="s">
        <v>53</v>
      </c>
      <c r="T1222" s="21"/>
      <c r="U1222" s="21"/>
      <c r="V1222" s="21"/>
      <c r="W1222" s="27"/>
      <c r="X1222" s="27"/>
      <c r="Y1222" s="28"/>
    </row>
    <row r="1223" ht="15.75" customHeight="1">
      <c r="A1223" s="21">
        <v>2.4695238E7</v>
      </c>
      <c r="B1223" s="21" t="s">
        <v>7102</v>
      </c>
      <c r="C1223" s="21" t="s">
        <v>7103</v>
      </c>
      <c r="D1223" s="21" t="s">
        <v>7104</v>
      </c>
      <c r="E1223" s="21" t="s">
        <v>2072</v>
      </c>
      <c r="F1223" s="21" t="s">
        <v>1834</v>
      </c>
      <c r="G1223" s="21">
        <v>2014.0</v>
      </c>
      <c r="H1223" s="26">
        <v>41733.0</v>
      </c>
      <c r="I1223" s="21"/>
      <c r="J1223" s="21"/>
      <c r="K1223" s="21" t="s">
        <v>7105</v>
      </c>
      <c r="L1223" s="21" t="str">
        <f>IF(ISNUMBER(VLOOKUP(A1223,EXCL,1,FALSE)),"Excluido",IF(ISNUMBER(VLOOKUP(A1223,POST,1,FALSE)),"PostAlerta",IF(ISNUMBER(VLOOKUP(A1223,PRE,1,FALSE)),"PreAlerta","")))</f>
        <v>PreAlerta</v>
      </c>
      <c r="M1223" s="21" t="str">
        <f>IF(ISNUMBER(A1223),(IF(ISNUMBER(VLOOKUP(A1223,KEYWORDS,1,FALSE)),"C/PalabrasClaves","S/PalabrasClaves")),"")</f>
        <v>S/PalabrasClaves</v>
      </c>
      <c r="N1223" s="21" t="str">
        <f t="shared" si="11"/>
        <v/>
      </c>
      <c r="O1223" s="21"/>
      <c r="P1223" s="21" t="s">
        <v>7106</v>
      </c>
      <c r="Q1223" s="21"/>
      <c r="R1223" s="21" t="str">
        <f>LEFT('2012-2022'!$P1223,4)</f>
        <v>2014</v>
      </c>
      <c r="S1223" s="21" t="s">
        <v>53</v>
      </c>
      <c r="T1223" s="21"/>
      <c r="U1223" s="21"/>
      <c r="V1223" s="21"/>
      <c r="W1223" s="27"/>
      <c r="X1223" s="27"/>
      <c r="Y1223" s="12"/>
    </row>
    <row r="1224" ht="15.75" customHeight="1">
      <c r="A1224" s="21">
        <v>2.4695239E7</v>
      </c>
      <c r="B1224" s="21" t="s">
        <v>7107</v>
      </c>
      <c r="C1224" s="21" t="s">
        <v>7108</v>
      </c>
      <c r="D1224" s="21" t="s">
        <v>7109</v>
      </c>
      <c r="E1224" s="21" t="s">
        <v>7110</v>
      </c>
      <c r="F1224" s="21" t="s">
        <v>1834</v>
      </c>
      <c r="G1224" s="21">
        <v>2014.0</v>
      </c>
      <c r="H1224" s="26">
        <v>41733.0</v>
      </c>
      <c r="I1224" s="21"/>
      <c r="J1224" s="21"/>
      <c r="K1224" s="21" t="s">
        <v>7111</v>
      </c>
      <c r="L1224" s="21" t="str">
        <f>IF(ISNUMBER(VLOOKUP(A1224,EXCL,1,FALSE)),"Excluido",IF(ISNUMBER(VLOOKUP(A1224,POST,1,FALSE)),"PostAlerta",IF(ISNUMBER(VLOOKUP(A1224,PRE,1,FALSE)),"PreAlerta","")))</f>
        <v>Excluido</v>
      </c>
      <c r="M1224" s="21" t="str">
        <f>IF(ISNUMBER(A1224),(IF(ISNUMBER(VLOOKUP(A1224,KEYWORDS,1,FALSE)),"C/PalabrasClaves","S/PalabrasClaves")),"")</f>
        <v>S/PalabrasClaves</v>
      </c>
      <c r="N1224" s="21" t="str">
        <f t="shared" si="11"/>
        <v/>
      </c>
      <c r="O1224" s="21"/>
      <c r="P1224" s="21" t="s">
        <v>7106</v>
      </c>
      <c r="Q1224" s="21"/>
      <c r="R1224" s="21" t="str">
        <f>LEFT('2012-2022'!$P1224,4)</f>
        <v>2014</v>
      </c>
      <c r="S1224" s="21" t="s">
        <v>53</v>
      </c>
      <c r="T1224" s="21"/>
      <c r="U1224" s="21"/>
      <c r="V1224" s="21"/>
      <c r="W1224" s="27"/>
      <c r="X1224" s="27"/>
      <c r="Y1224" s="28"/>
    </row>
    <row r="1225" ht="15.75" customHeight="1">
      <c r="A1225" s="21">
        <v>2.4699849E7</v>
      </c>
      <c r="B1225" s="21" t="s">
        <v>7112</v>
      </c>
      <c r="C1225" s="21" t="s">
        <v>7113</v>
      </c>
      <c r="D1225" s="21" t="s">
        <v>7114</v>
      </c>
      <c r="E1225" s="21" t="s">
        <v>7115</v>
      </c>
      <c r="F1225" s="21" t="s">
        <v>2831</v>
      </c>
      <c r="G1225" s="21">
        <v>2014.0</v>
      </c>
      <c r="H1225" s="26">
        <v>41734.0</v>
      </c>
      <c r="I1225" s="21" t="s">
        <v>7116</v>
      </c>
      <c r="J1225" s="21"/>
      <c r="K1225" s="21" t="s">
        <v>7117</v>
      </c>
      <c r="L1225" s="21" t="str">
        <f>IF(ISNUMBER(VLOOKUP(A1225,EXCL,1,FALSE)),"Excluido",IF(ISNUMBER(VLOOKUP(A1225,POST,1,FALSE)),"PostAlerta",IF(ISNUMBER(VLOOKUP(A1225,PRE,1,FALSE)),"PreAlerta","")))</f>
        <v>PreAlerta</v>
      </c>
      <c r="M1225" s="21" t="str">
        <f>IF(ISNUMBER(A1225),(IF(ISNUMBER(VLOOKUP(A1225,KEYWORDS,1,FALSE)),"C/PalabrasClaves","S/PalabrasClaves")),"")</f>
        <v>S/PalabrasClaves</v>
      </c>
      <c r="N1225" s="21" t="str">
        <f t="shared" si="11"/>
        <v/>
      </c>
      <c r="O1225" s="21"/>
      <c r="P1225" s="21" t="s">
        <v>7106</v>
      </c>
      <c r="Q1225" s="21"/>
      <c r="R1225" s="21" t="str">
        <f>LEFT('2012-2022'!$P1225,4)</f>
        <v>2014</v>
      </c>
      <c r="S1225" s="21" t="s">
        <v>53</v>
      </c>
      <c r="T1225" s="21"/>
      <c r="U1225" s="21"/>
      <c r="V1225" s="21"/>
      <c r="W1225" s="27"/>
      <c r="X1225" s="27"/>
      <c r="Y1225" s="12"/>
    </row>
    <row r="1226" ht="15.75" customHeight="1">
      <c r="A1226" s="21">
        <v>2.4772084E7</v>
      </c>
      <c r="B1226" s="21" t="s">
        <v>7118</v>
      </c>
      <c r="C1226" s="21" t="s">
        <v>7119</v>
      </c>
      <c r="D1226" s="21" t="s">
        <v>7120</v>
      </c>
      <c r="E1226" s="21" t="s">
        <v>7121</v>
      </c>
      <c r="F1226" s="21" t="s">
        <v>7122</v>
      </c>
      <c r="G1226" s="21">
        <v>2014.0</v>
      </c>
      <c r="H1226" s="26">
        <v>41758.0</v>
      </c>
      <c r="I1226" s="21" t="s">
        <v>7123</v>
      </c>
      <c r="J1226" s="21"/>
      <c r="K1226" s="21" t="s">
        <v>7124</v>
      </c>
      <c r="L1226" s="21" t="str">
        <f>IF(ISNUMBER(VLOOKUP(A1226,EXCL,1,FALSE)),"Excluido",IF(ISNUMBER(VLOOKUP(A1226,POST,1,FALSE)),"PostAlerta",IF(ISNUMBER(VLOOKUP(A1226,PRE,1,FALSE)),"PreAlerta","")))</f>
        <v>PreAlerta</v>
      </c>
      <c r="M1226" s="21" t="str">
        <f>IF(ISNUMBER(A1226),(IF(ISNUMBER(VLOOKUP(A1226,KEYWORDS,1,FALSE)),"C/PalabrasClaves","S/PalabrasClaves")),"")</f>
        <v>S/PalabrasClaves</v>
      </c>
      <c r="N1226" s="21" t="str">
        <f t="shared" si="11"/>
        <v/>
      </c>
      <c r="O1226" s="21"/>
      <c r="P1226" s="21" t="s">
        <v>7125</v>
      </c>
      <c r="Q1226" s="21"/>
      <c r="R1226" s="21" t="str">
        <f>LEFT('2012-2022'!$P1226,4)</f>
        <v>2014</v>
      </c>
      <c r="S1226" s="21" t="s">
        <v>53</v>
      </c>
      <c r="T1226" s="21"/>
      <c r="U1226" s="21"/>
      <c r="V1226" s="21"/>
      <c r="W1226" s="27"/>
      <c r="X1226" s="27"/>
      <c r="Y1226" s="28"/>
    </row>
    <row r="1227" ht="15.75" customHeight="1">
      <c r="A1227" s="21">
        <v>2.4714653E7</v>
      </c>
      <c r="B1227" s="21" t="s">
        <v>7126</v>
      </c>
      <c r="C1227" s="21" t="s">
        <v>7127</v>
      </c>
      <c r="D1227" s="21" t="s">
        <v>7128</v>
      </c>
      <c r="E1227" s="21" t="s">
        <v>7129</v>
      </c>
      <c r="F1227" s="21" t="s">
        <v>2831</v>
      </c>
      <c r="G1227" s="21">
        <v>2014.0</v>
      </c>
      <c r="H1227" s="26">
        <v>41739.0</v>
      </c>
      <c r="I1227" s="21" t="s">
        <v>7130</v>
      </c>
      <c r="J1227" s="21"/>
      <c r="K1227" s="21" t="s">
        <v>7131</v>
      </c>
      <c r="L1227" s="21" t="str">
        <f>IF(ISNUMBER(VLOOKUP(A1227,EXCL,1,FALSE)),"Excluido",IF(ISNUMBER(VLOOKUP(A1227,POST,1,FALSE)),"PostAlerta",IF(ISNUMBER(VLOOKUP(A1227,PRE,1,FALSE)),"PreAlerta","")))</f>
        <v>PreAlerta</v>
      </c>
      <c r="M1227" s="21" t="str">
        <f>IF(ISNUMBER(A1227),(IF(ISNUMBER(VLOOKUP(A1227,KEYWORDS,1,FALSE)),"C/PalabrasClaves","S/PalabrasClaves")),"")</f>
        <v>S/PalabrasClaves</v>
      </c>
      <c r="N1227" s="21" t="str">
        <f t="shared" si="11"/>
        <v/>
      </c>
      <c r="O1227" s="21"/>
      <c r="P1227" s="21" t="s">
        <v>7132</v>
      </c>
      <c r="Q1227" s="21"/>
      <c r="R1227" s="21" t="str">
        <f>LEFT('2012-2022'!$P1227,4)</f>
        <v>2014</v>
      </c>
      <c r="S1227" s="21" t="s">
        <v>53</v>
      </c>
      <c r="T1227" s="21"/>
      <c r="U1227" s="21"/>
      <c r="V1227" s="21"/>
      <c r="W1227" s="27"/>
      <c r="X1227" s="27"/>
      <c r="Y1227" s="12"/>
    </row>
    <row r="1228" ht="15.75" customHeight="1">
      <c r="A1228" s="21">
        <v>2.4721932E7</v>
      </c>
      <c r="B1228" s="21" t="s">
        <v>7133</v>
      </c>
      <c r="C1228" s="21" t="s">
        <v>7134</v>
      </c>
      <c r="D1228" s="21" t="s">
        <v>7135</v>
      </c>
      <c r="E1228" s="21" t="s">
        <v>4096</v>
      </c>
      <c r="F1228" s="21" t="s">
        <v>2831</v>
      </c>
      <c r="G1228" s="21">
        <v>2014.0</v>
      </c>
      <c r="H1228" s="26">
        <v>41741.0</v>
      </c>
      <c r="I1228" s="21" t="s">
        <v>7136</v>
      </c>
      <c r="J1228" s="21"/>
      <c r="K1228" s="21" t="s">
        <v>7137</v>
      </c>
      <c r="L1228" s="21" t="str">
        <f>IF(ISNUMBER(VLOOKUP(A1228,EXCL,1,FALSE)),"Excluido",IF(ISNUMBER(VLOOKUP(A1228,POST,1,FALSE)),"PostAlerta",IF(ISNUMBER(VLOOKUP(A1228,PRE,1,FALSE)),"PreAlerta","")))</f>
        <v>PreAlerta</v>
      </c>
      <c r="M1228" s="21" t="str">
        <f>IF(ISNUMBER(A1228),(IF(ISNUMBER(VLOOKUP(A1228,KEYWORDS,1,FALSE)),"C/PalabrasClaves","S/PalabrasClaves")),"")</f>
        <v>S/PalabrasClaves</v>
      </c>
      <c r="N1228" s="21" t="str">
        <f t="shared" si="11"/>
        <v/>
      </c>
      <c r="O1228" s="21"/>
      <c r="P1228" s="21" t="s">
        <v>7138</v>
      </c>
      <c r="Q1228" s="21"/>
      <c r="R1228" s="21" t="str">
        <f>LEFT('2012-2022'!$P1228,4)</f>
        <v>2014</v>
      </c>
      <c r="S1228" s="21" t="s">
        <v>53</v>
      </c>
      <c r="T1228" s="21"/>
      <c r="U1228" s="21"/>
      <c r="V1228" s="21"/>
      <c r="W1228" s="27"/>
      <c r="X1228" s="27"/>
      <c r="Y1228" s="28"/>
    </row>
    <row r="1229" ht="15.75" customHeight="1">
      <c r="A1229" s="21">
        <v>2.4722673E7</v>
      </c>
      <c r="B1229" s="21" t="s">
        <v>7139</v>
      </c>
      <c r="C1229" s="21" t="s">
        <v>7140</v>
      </c>
      <c r="D1229" s="21" t="s">
        <v>7141</v>
      </c>
      <c r="E1229" s="21" t="s">
        <v>7142</v>
      </c>
      <c r="F1229" s="21" t="s">
        <v>2831</v>
      </c>
      <c r="G1229" s="21">
        <v>2014.0</v>
      </c>
      <c r="H1229" s="26">
        <v>41741.0</v>
      </c>
      <c r="I1229" s="21" t="s">
        <v>7143</v>
      </c>
      <c r="J1229" s="21"/>
      <c r="K1229" s="21" t="s">
        <v>7144</v>
      </c>
      <c r="L1229" s="21" t="str">
        <f>IF(ISNUMBER(VLOOKUP(A1229,EXCL,1,FALSE)),"Excluido",IF(ISNUMBER(VLOOKUP(A1229,POST,1,FALSE)),"PostAlerta",IF(ISNUMBER(VLOOKUP(A1229,PRE,1,FALSE)),"PreAlerta","")))</f>
        <v>PreAlerta</v>
      </c>
      <c r="M1229" s="21" t="str">
        <f>IF(ISNUMBER(A1229),(IF(ISNUMBER(VLOOKUP(A1229,KEYWORDS,1,FALSE)),"C/PalabrasClaves","S/PalabrasClaves")),"")</f>
        <v>S/PalabrasClaves</v>
      </c>
      <c r="N1229" s="21" t="str">
        <f t="shared" si="11"/>
        <v/>
      </c>
      <c r="O1229" s="21"/>
      <c r="P1229" s="21" t="s">
        <v>7138</v>
      </c>
      <c r="Q1229" s="21"/>
      <c r="R1229" s="21" t="str">
        <f>LEFT('2012-2022'!$P1229,4)</f>
        <v>2014</v>
      </c>
      <c r="S1229" s="21" t="s">
        <v>53</v>
      </c>
      <c r="T1229" s="21"/>
      <c r="U1229" s="21"/>
      <c r="V1229" s="21"/>
      <c r="W1229" s="27"/>
      <c r="X1229" s="27"/>
      <c r="Y1229" s="12"/>
    </row>
    <row r="1230" ht="15.75" customHeight="1">
      <c r="A1230" s="21">
        <v>2.4582636E7</v>
      </c>
      <c r="B1230" s="21" t="s">
        <v>7145</v>
      </c>
      <c r="C1230" s="21" t="s">
        <v>7146</v>
      </c>
      <c r="D1230" s="21" t="s">
        <v>7147</v>
      </c>
      <c r="E1230" s="21" t="s">
        <v>7148</v>
      </c>
      <c r="F1230" s="21" t="s">
        <v>2646</v>
      </c>
      <c r="G1230" s="21">
        <v>2014.0</v>
      </c>
      <c r="H1230" s="26">
        <v>41702.0</v>
      </c>
      <c r="I1230" s="21"/>
      <c r="J1230" s="21"/>
      <c r="K1230" s="21" t="s">
        <v>7149</v>
      </c>
      <c r="L1230" s="21" t="str">
        <f>IF(ISNUMBER(VLOOKUP(A1230,EXCL,1,FALSE)),"Excluido",IF(ISNUMBER(VLOOKUP(A1230,POST,1,FALSE)),"PostAlerta",IF(ISNUMBER(VLOOKUP(A1230,PRE,1,FALSE)),"PreAlerta","")))</f>
        <v>PreAlerta</v>
      </c>
      <c r="M1230" s="21" t="str">
        <f>IF(ISNUMBER(A1230),(IF(ISNUMBER(VLOOKUP(A1230,KEYWORDS,1,FALSE)),"C/PalabrasClaves","S/PalabrasClaves")),"")</f>
        <v>S/PalabrasClaves</v>
      </c>
      <c r="N1230" s="21" t="str">
        <f t="shared" si="11"/>
        <v/>
      </c>
      <c r="O1230" s="21"/>
      <c r="P1230" s="21" t="s">
        <v>7150</v>
      </c>
      <c r="Q1230" s="21"/>
      <c r="R1230" s="21" t="str">
        <f>LEFT('2012-2022'!$P1230,4)</f>
        <v>2014</v>
      </c>
      <c r="S1230" s="21" t="s">
        <v>53</v>
      </c>
      <c r="T1230" s="21"/>
      <c r="U1230" s="21"/>
      <c r="V1230" s="21"/>
      <c r="W1230" s="27"/>
      <c r="X1230" s="27"/>
      <c r="Y1230" s="28"/>
    </row>
    <row r="1231" ht="15.75" customHeight="1">
      <c r="A1231" s="21">
        <v>2.4725301E7</v>
      </c>
      <c r="B1231" s="21" t="s">
        <v>7151</v>
      </c>
      <c r="C1231" s="21" t="s">
        <v>7152</v>
      </c>
      <c r="D1231" s="21" t="s">
        <v>7153</v>
      </c>
      <c r="E1231" s="21" t="s">
        <v>7154</v>
      </c>
      <c r="F1231" s="21" t="s">
        <v>2234</v>
      </c>
      <c r="G1231" s="21">
        <v>2014.0</v>
      </c>
      <c r="H1231" s="26">
        <v>41744.0</v>
      </c>
      <c r="I1231" s="21" t="s">
        <v>7155</v>
      </c>
      <c r="J1231" s="21"/>
      <c r="K1231" s="21" t="s">
        <v>7156</v>
      </c>
      <c r="L1231" s="21" t="str">
        <f>IF(ISNUMBER(VLOOKUP(A1231,EXCL,1,FALSE)),"Excluido",IF(ISNUMBER(VLOOKUP(A1231,POST,1,FALSE)),"PostAlerta",IF(ISNUMBER(VLOOKUP(A1231,PRE,1,FALSE)),"PreAlerta","")))</f>
        <v>PreAlerta</v>
      </c>
      <c r="M1231" s="21" t="str">
        <f>IF(ISNUMBER(A1231),(IF(ISNUMBER(VLOOKUP(A1231,KEYWORDS,1,FALSE)),"C/PalabrasClaves","S/PalabrasClaves")),"")</f>
        <v>S/PalabrasClaves</v>
      </c>
      <c r="N1231" s="21" t="str">
        <f t="shared" si="11"/>
        <v/>
      </c>
      <c r="O1231" s="21"/>
      <c r="P1231" s="21" t="s">
        <v>7150</v>
      </c>
      <c r="Q1231" s="21"/>
      <c r="R1231" s="21" t="str">
        <f>LEFT('2012-2022'!$P1231,4)</f>
        <v>2014</v>
      </c>
      <c r="S1231" s="21" t="s">
        <v>53</v>
      </c>
      <c r="T1231" s="21"/>
      <c r="U1231" s="21"/>
      <c r="V1231" s="21"/>
      <c r="W1231" s="27"/>
      <c r="X1231" s="27"/>
      <c r="Y1231" s="12"/>
    </row>
    <row r="1232" ht="15.75" customHeight="1">
      <c r="A1232" s="21">
        <v>2.4733187E7</v>
      </c>
      <c r="B1232" s="21" t="s">
        <v>7157</v>
      </c>
      <c r="C1232" s="21" t="s">
        <v>7158</v>
      </c>
      <c r="D1232" s="21" t="s">
        <v>7159</v>
      </c>
      <c r="E1232" s="21" t="s">
        <v>6374</v>
      </c>
      <c r="F1232" s="21" t="s">
        <v>2831</v>
      </c>
      <c r="G1232" s="21">
        <v>2014.0</v>
      </c>
      <c r="H1232" s="26">
        <v>41745.0</v>
      </c>
      <c r="I1232" s="21" t="s">
        <v>7160</v>
      </c>
      <c r="J1232" s="21"/>
      <c r="K1232" s="21" t="s">
        <v>7161</v>
      </c>
      <c r="L1232" s="21" t="str">
        <f>IF(ISNUMBER(VLOOKUP(A1232,EXCL,1,FALSE)),"Excluido",IF(ISNUMBER(VLOOKUP(A1232,POST,1,FALSE)),"PostAlerta",IF(ISNUMBER(VLOOKUP(A1232,PRE,1,FALSE)),"PreAlerta","")))</f>
        <v>PreAlerta</v>
      </c>
      <c r="M1232" s="21" t="str">
        <f>IF(ISNUMBER(A1232),(IF(ISNUMBER(VLOOKUP(A1232,KEYWORDS,1,FALSE)),"C/PalabrasClaves","S/PalabrasClaves")),"")</f>
        <v>S/PalabrasClaves</v>
      </c>
      <c r="N1232" s="21" t="str">
        <f t="shared" si="11"/>
        <v/>
      </c>
      <c r="O1232" s="21"/>
      <c r="P1232" s="21" t="s">
        <v>7162</v>
      </c>
      <c r="Q1232" s="21"/>
      <c r="R1232" s="21" t="str">
        <f>LEFT('2012-2022'!$P1232,4)</f>
        <v>2014</v>
      </c>
      <c r="S1232" s="21" t="s">
        <v>53</v>
      </c>
      <c r="T1232" s="21"/>
      <c r="U1232" s="21"/>
      <c r="V1232" s="21"/>
      <c r="W1232" s="27"/>
      <c r="X1232" s="27"/>
      <c r="Y1232" s="28"/>
    </row>
    <row r="1233" ht="15.75" customHeight="1">
      <c r="A1233" s="21">
        <v>2.4316449E7</v>
      </c>
      <c r="B1233" s="21" t="s">
        <v>7163</v>
      </c>
      <c r="C1233" s="21" t="s">
        <v>7164</v>
      </c>
      <c r="D1233" s="21" t="s">
        <v>7165</v>
      </c>
      <c r="E1233" s="21" t="s">
        <v>7166</v>
      </c>
      <c r="F1233" s="21" t="s">
        <v>7167</v>
      </c>
      <c r="G1233" s="21">
        <v>2014.0</v>
      </c>
      <c r="H1233" s="26">
        <v>41618.0</v>
      </c>
      <c r="I1233" s="21" t="s">
        <v>7168</v>
      </c>
      <c r="J1233" s="21" t="s">
        <v>7169</v>
      </c>
      <c r="K1233" s="21" t="s">
        <v>7170</v>
      </c>
      <c r="L1233" s="21" t="str">
        <f>IF(ISNUMBER(VLOOKUP(A1233,EXCL,1,FALSE)),"Excluido",IF(ISNUMBER(VLOOKUP(A1233,POST,1,FALSE)),"PostAlerta",IF(ISNUMBER(VLOOKUP(A1233,PRE,1,FALSE)),"PreAlerta","")))</f>
        <v>PreAlerta</v>
      </c>
      <c r="M1233" s="21" t="str">
        <f>IF(ISNUMBER(A1233),(IF(ISNUMBER(VLOOKUP(A1233,KEYWORDS,1,FALSE)),"C/PalabrasClaves","S/PalabrasClaves")),"")</f>
        <v>S/PalabrasClaves</v>
      </c>
      <c r="N1233" s="21" t="str">
        <f t="shared" si="11"/>
        <v/>
      </c>
      <c r="O1233" s="21"/>
      <c r="P1233" s="21" t="s">
        <v>7171</v>
      </c>
      <c r="Q1233" s="21"/>
      <c r="R1233" s="21" t="str">
        <f>LEFT('2012-2022'!$P1233,4)</f>
        <v>2014</v>
      </c>
      <c r="S1233" s="21" t="s">
        <v>53</v>
      </c>
      <c r="T1233" s="21"/>
      <c r="U1233" s="21"/>
      <c r="V1233" s="21"/>
      <c r="W1233" s="27"/>
      <c r="X1233" s="27"/>
      <c r="Y1233" s="12"/>
    </row>
    <row r="1234" ht="15.75" customHeight="1">
      <c r="A1234" s="21">
        <v>2.4606864E7</v>
      </c>
      <c r="B1234" s="21" t="s">
        <v>7172</v>
      </c>
      <c r="C1234" s="21" t="s">
        <v>7173</v>
      </c>
      <c r="D1234" s="21" t="s">
        <v>7174</v>
      </c>
      <c r="E1234" s="21" t="s">
        <v>7175</v>
      </c>
      <c r="F1234" s="21" t="s">
        <v>2646</v>
      </c>
      <c r="G1234" s="21">
        <v>2014.0</v>
      </c>
      <c r="H1234" s="26">
        <v>41709.0</v>
      </c>
      <c r="I1234" s="21"/>
      <c r="J1234" s="21"/>
      <c r="K1234" s="21" t="s">
        <v>7176</v>
      </c>
      <c r="L1234" s="21" t="str">
        <f>IF(ISNUMBER(VLOOKUP(A1234,EXCL,1,FALSE)),"Excluido",IF(ISNUMBER(VLOOKUP(A1234,POST,1,FALSE)),"PostAlerta",IF(ISNUMBER(VLOOKUP(A1234,PRE,1,FALSE)),"PreAlerta","")))</f>
        <v>PreAlerta</v>
      </c>
      <c r="M1234" s="21" t="str">
        <f>IF(ISNUMBER(A1234),(IF(ISNUMBER(VLOOKUP(A1234,KEYWORDS,1,FALSE)),"C/PalabrasClaves","S/PalabrasClaves")),"")</f>
        <v>C/PalabrasClaves</v>
      </c>
      <c r="N1234" s="21" t="str">
        <f t="shared" si="11"/>
        <v/>
      </c>
      <c r="O1234" s="21"/>
      <c r="P1234" s="21" t="s">
        <v>7177</v>
      </c>
      <c r="Q1234" s="21"/>
      <c r="R1234" s="21" t="str">
        <f>LEFT('2012-2022'!$P1234,4)</f>
        <v>2014</v>
      </c>
      <c r="S1234" s="21" t="s">
        <v>53</v>
      </c>
      <c r="T1234" s="21"/>
      <c r="U1234" s="21"/>
      <c r="V1234" s="21"/>
      <c r="W1234" s="27"/>
      <c r="X1234" s="27"/>
      <c r="Y1234" s="28"/>
    </row>
    <row r="1235" ht="15.75" customHeight="1">
      <c r="A1235" s="21">
        <v>2.4742108E7</v>
      </c>
      <c r="B1235" s="21" t="s">
        <v>7178</v>
      </c>
      <c r="C1235" s="21" t="s">
        <v>7179</v>
      </c>
      <c r="D1235" s="21" t="s">
        <v>7180</v>
      </c>
      <c r="E1235" s="21" t="s">
        <v>7181</v>
      </c>
      <c r="F1235" s="21" t="s">
        <v>332</v>
      </c>
      <c r="G1235" s="21">
        <v>2014.0</v>
      </c>
      <c r="H1235" s="26">
        <v>41748.0</v>
      </c>
      <c r="I1235" s="21" t="s">
        <v>7182</v>
      </c>
      <c r="J1235" s="21"/>
      <c r="K1235" s="21" t="s">
        <v>7183</v>
      </c>
      <c r="L1235" s="21" t="str">
        <f>IF(ISNUMBER(VLOOKUP(A1235,EXCL,1,FALSE)),"Excluido",IF(ISNUMBER(VLOOKUP(A1235,POST,1,FALSE)),"PostAlerta",IF(ISNUMBER(VLOOKUP(A1235,PRE,1,FALSE)),"PreAlerta","")))</f>
        <v>PreAlerta</v>
      </c>
      <c r="M1235" s="21" t="str">
        <f>IF(ISNUMBER(A1235),(IF(ISNUMBER(VLOOKUP(A1235,KEYWORDS,1,FALSE)),"C/PalabrasClaves","S/PalabrasClaves")),"")</f>
        <v>S/PalabrasClaves</v>
      </c>
      <c r="N1235" s="21" t="str">
        <f t="shared" si="11"/>
        <v/>
      </c>
      <c r="O1235" s="21"/>
      <c r="P1235" s="21" t="s">
        <v>7177</v>
      </c>
      <c r="Q1235" s="21"/>
      <c r="R1235" s="21" t="str">
        <f>LEFT('2012-2022'!$P1235,4)</f>
        <v>2014</v>
      </c>
      <c r="S1235" s="21" t="s">
        <v>53</v>
      </c>
      <c r="T1235" s="21"/>
      <c r="U1235" s="21"/>
      <c r="V1235" s="21"/>
      <c r="W1235" s="27"/>
      <c r="X1235" s="27"/>
      <c r="Y1235" s="12"/>
    </row>
    <row r="1236" ht="15.75" customHeight="1">
      <c r="A1236" s="21">
        <v>2.4751137E7</v>
      </c>
      <c r="B1236" s="21" t="s">
        <v>7184</v>
      </c>
      <c r="C1236" s="21" t="s">
        <v>7185</v>
      </c>
      <c r="D1236" s="21" t="s">
        <v>7186</v>
      </c>
      <c r="E1236" s="21" t="s">
        <v>4883</v>
      </c>
      <c r="F1236" s="21" t="s">
        <v>332</v>
      </c>
      <c r="G1236" s="21">
        <v>2014.0</v>
      </c>
      <c r="H1236" s="26">
        <v>41752.0</v>
      </c>
      <c r="I1236" s="21" t="s">
        <v>7187</v>
      </c>
      <c r="J1236" s="21"/>
      <c r="K1236" s="21" t="s">
        <v>7188</v>
      </c>
      <c r="L1236" s="21" t="str">
        <f>IF(ISNUMBER(VLOOKUP(A1236,EXCL,1,FALSE)),"Excluido",IF(ISNUMBER(VLOOKUP(A1236,POST,1,FALSE)),"PostAlerta",IF(ISNUMBER(VLOOKUP(A1236,PRE,1,FALSE)),"PreAlerta","")))</f>
        <v>PreAlerta</v>
      </c>
      <c r="M1236" s="21" t="str">
        <f>IF(ISNUMBER(A1236),(IF(ISNUMBER(VLOOKUP(A1236,KEYWORDS,1,FALSE)),"C/PalabrasClaves","S/PalabrasClaves")),"")</f>
        <v>S/PalabrasClaves</v>
      </c>
      <c r="N1236" s="21" t="str">
        <f t="shared" si="11"/>
        <v/>
      </c>
      <c r="O1236" s="21"/>
      <c r="P1236" s="21" t="s">
        <v>7189</v>
      </c>
      <c r="Q1236" s="21"/>
      <c r="R1236" s="21" t="str">
        <f>LEFT('2012-2022'!$P1236,4)</f>
        <v>2014</v>
      </c>
      <c r="S1236" s="21" t="s">
        <v>53</v>
      </c>
      <c r="T1236" s="21"/>
      <c r="U1236" s="21"/>
      <c r="V1236" s="21"/>
      <c r="W1236" s="27"/>
      <c r="X1236" s="27"/>
      <c r="Y1236" s="28"/>
    </row>
    <row r="1237" ht="15.75" customHeight="1">
      <c r="A1237" s="21">
        <v>2.475556E7</v>
      </c>
      <c r="B1237" s="21" t="s">
        <v>7190</v>
      </c>
      <c r="C1237" s="21" t="s">
        <v>7191</v>
      </c>
      <c r="D1237" s="21" t="s">
        <v>7192</v>
      </c>
      <c r="E1237" s="21" t="s">
        <v>5403</v>
      </c>
      <c r="F1237" s="21" t="s">
        <v>2831</v>
      </c>
      <c r="G1237" s="21">
        <v>2014.0</v>
      </c>
      <c r="H1237" s="26">
        <v>41753.0</v>
      </c>
      <c r="I1237" s="21" t="s">
        <v>7193</v>
      </c>
      <c r="J1237" s="21"/>
      <c r="K1237" s="21" t="s">
        <v>7194</v>
      </c>
      <c r="L1237" s="21" t="str">
        <f>IF(ISNUMBER(VLOOKUP(A1237,EXCL,1,FALSE)),"Excluido",IF(ISNUMBER(VLOOKUP(A1237,POST,1,FALSE)),"PostAlerta",IF(ISNUMBER(VLOOKUP(A1237,PRE,1,FALSE)),"PreAlerta","")))</f>
        <v>PreAlerta</v>
      </c>
      <c r="M1237" s="21" t="str">
        <f>IF(ISNUMBER(A1237),(IF(ISNUMBER(VLOOKUP(A1237,KEYWORDS,1,FALSE)),"C/PalabrasClaves","S/PalabrasClaves")),"")</f>
        <v>S/PalabrasClaves</v>
      </c>
      <c r="N1237" s="21" t="str">
        <f t="shared" si="11"/>
        <v/>
      </c>
      <c r="O1237" s="21"/>
      <c r="P1237" s="21" t="s">
        <v>7195</v>
      </c>
      <c r="Q1237" s="21"/>
      <c r="R1237" s="21" t="str">
        <f>LEFT('2012-2022'!$P1237,4)</f>
        <v>2014</v>
      </c>
      <c r="S1237" s="21" t="s">
        <v>53</v>
      </c>
      <c r="T1237" s="21"/>
      <c r="U1237" s="21"/>
      <c r="V1237" s="21"/>
      <c r="W1237" s="27"/>
      <c r="X1237" s="27"/>
      <c r="Y1237" s="12"/>
    </row>
    <row r="1238" ht="15.75" customHeight="1">
      <c r="A1238" s="21">
        <v>2.4755844E7</v>
      </c>
      <c r="B1238" s="21" t="s">
        <v>7196</v>
      </c>
      <c r="C1238" s="21" t="s">
        <v>7197</v>
      </c>
      <c r="D1238" s="21" t="s">
        <v>7198</v>
      </c>
      <c r="E1238" s="21" t="s">
        <v>7199</v>
      </c>
      <c r="F1238" s="21" t="s">
        <v>2831</v>
      </c>
      <c r="G1238" s="21">
        <v>2014.0</v>
      </c>
      <c r="H1238" s="26">
        <v>41753.0</v>
      </c>
      <c r="I1238" s="21" t="s">
        <v>7200</v>
      </c>
      <c r="J1238" s="21"/>
      <c r="K1238" s="21" t="s">
        <v>7201</v>
      </c>
      <c r="L1238" s="21" t="str">
        <f>IF(ISNUMBER(VLOOKUP(A1238,EXCL,1,FALSE)),"Excluido",IF(ISNUMBER(VLOOKUP(A1238,POST,1,FALSE)),"PostAlerta",IF(ISNUMBER(VLOOKUP(A1238,PRE,1,FALSE)),"PreAlerta","")))</f>
        <v>PreAlerta</v>
      </c>
      <c r="M1238" s="21" t="str">
        <f>IF(ISNUMBER(A1238),(IF(ISNUMBER(VLOOKUP(A1238,KEYWORDS,1,FALSE)),"C/PalabrasClaves","S/PalabrasClaves")),"")</f>
        <v>S/PalabrasClaves</v>
      </c>
      <c r="N1238" s="21" t="str">
        <f t="shared" si="11"/>
        <v/>
      </c>
      <c r="O1238" s="21"/>
      <c r="P1238" s="21" t="s">
        <v>7195</v>
      </c>
      <c r="Q1238" s="21"/>
      <c r="R1238" s="21" t="str">
        <f>LEFT('2012-2022'!$P1238,4)</f>
        <v>2014</v>
      </c>
      <c r="S1238" s="21" t="s">
        <v>53</v>
      </c>
      <c r="T1238" s="21"/>
      <c r="U1238" s="21"/>
      <c r="V1238" s="21"/>
      <c r="W1238" s="27"/>
      <c r="X1238" s="27"/>
      <c r="Y1238" s="28"/>
    </row>
    <row r="1239" ht="15.75" customHeight="1">
      <c r="A1239" s="21">
        <v>2.4759922E7</v>
      </c>
      <c r="B1239" s="21" t="s">
        <v>7202</v>
      </c>
      <c r="C1239" s="21" t="s">
        <v>7203</v>
      </c>
      <c r="D1239" s="21" t="s">
        <v>7204</v>
      </c>
      <c r="E1239" s="21" t="s">
        <v>7205</v>
      </c>
      <c r="F1239" s="21" t="s">
        <v>2831</v>
      </c>
      <c r="G1239" s="21">
        <v>2014.0</v>
      </c>
      <c r="H1239" s="26">
        <v>41754.0</v>
      </c>
      <c r="I1239" s="21" t="s">
        <v>7206</v>
      </c>
      <c r="J1239" s="21"/>
      <c r="K1239" s="21" t="s">
        <v>7207</v>
      </c>
      <c r="L1239" s="21" t="str">
        <f>IF(ISNUMBER(VLOOKUP(A1239,EXCL,1,FALSE)),"Excluido",IF(ISNUMBER(VLOOKUP(A1239,POST,1,FALSE)),"PostAlerta",IF(ISNUMBER(VLOOKUP(A1239,PRE,1,FALSE)),"PreAlerta","")))</f>
        <v>PreAlerta</v>
      </c>
      <c r="M1239" s="21" t="str">
        <f>IF(ISNUMBER(A1239),(IF(ISNUMBER(VLOOKUP(A1239,KEYWORDS,1,FALSE)),"C/PalabrasClaves","S/PalabrasClaves")),"")</f>
        <v>S/PalabrasClaves</v>
      </c>
      <c r="N1239" s="21" t="str">
        <f t="shared" si="11"/>
        <v/>
      </c>
      <c r="O1239" s="21"/>
      <c r="P1239" s="21" t="s">
        <v>7208</v>
      </c>
      <c r="Q1239" s="29"/>
      <c r="R1239" s="21" t="str">
        <f>LEFT('2012-2022'!$P1239,4)</f>
        <v>2014</v>
      </c>
      <c r="S1239" s="21" t="s">
        <v>53</v>
      </c>
      <c r="T1239" s="21"/>
      <c r="U1239" s="21"/>
      <c r="V1239" s="21"/>
      <c r="W1239" s="27"/>
      <c r="X1239" s="27"/>
      <c r="Y1239" s="12"/>
    </row>
    <row r="1240" ht="15.75" customHeight="1">
      <c r="A1240" s="21">
        <v>2.4759973E7</v>
      </c>
      <c r="B1240" s="21" t="s">
        <v>7209</v>
      </c>
      <c r="C1240" s="21" t="s">
        <v>7210</v>
      </c>
      <c r="D1240" s="21" t="s">
        <v>7211</v>
      </c>
      <c r="E1240" s="21" t="s">
        <v>7212</v>
      </c>
      <c r="F1240" s="21" t="s">
        <v>2831</v>
      </c>
      <c r="G1240" s="21">
        <v>2014.0</v>
      </c>
      <c r="H1240" s="26">
        <v>41754.0</v>
      </c>
      <c r="I1240" s="21" t="s">
        <v>7213</v>
      </c>
      <c r="J1240" s="21"/>
      <c r="K1240" s="21" t="s">
        <v>7214</v>
      </c>
      <c r="L1240" s="21" t="str">
        <f>IF(ISNUMBER(VLOOKUP(A1240,EXCL,1,FALSE)),"Excluido",IF(ISNUMBER(VLOOKUP(A1240,POST,1,FALSE)),"PostAlerta",IF(ISNUMBER(VLOOKUP(A1240,PRE,1,FALSE)),"PreAlerta","")))</f>
        <v>PreAlerta</v>
      </c>
      <c r="M1240" s="21" t="str">
        <f>IF(ISNUMBER(A1240),(IF(ISNUMBER(VLOOKUP(A1240,KEYWORDS,1,FALSE)),"C/PalabrasClaves","S/PalabrasClaves")),"")</f>
        <v>S/PalabrasClaves</v>
      </c>
      <c r="N1240" s="21" t="str">
        <f t="shared" si="11"/>
        <v/>
      </c>
      <c r="O1240" s="21"/>
      <c r="P1240" s="21" t="s">
        <v>7208</v>
      </c>
      <c r="Q1240" s="21"/>
      <c r="R1240" s="21" t="str">
        <f>LEFT('2012-2022'!$P1240,4)</f>
        <v>2014</v>
      </c>
      <c r="S1240" s="21" t="s">
        <v>53</v>
      </c>
      <c r="T1240" s="21"/>
      <c r="U1240" s="21"/>
      <c r="V1240" s="21"/>
      <c r="W1240" s="27"/>
      <c r="X1240" s="27"/>
      <c r="Y1240" s="28"/>
    </row>
    <row r="1241" ht="15.75" customHeight="1">
      <c r="A1241" s="21">
        <v>2.4759987E7</v>
      </c>
      <c r="B1241" s="21" t="s">
        <v>7215</v>
      </c>
      <c r="C1241" s="21" t="s">
        <v>7216</v>
      </c>
      <c r="D1241" s="21" t="s">
        <v>7217</v>
      </c>
      <c r="E1241" s="21" t="s">
        <v>948</v>
      </c>
      <c r="F1241" s="21" t="s">
        <v>2831</v>
      </c>
      <c r="G1241" s="21">
        <v>2014.0</v>
      </c>
      <c r="H1241" s="26">
        <v>41754.0</v>
      </c>
      <c r="I1241" s="21" t="s">
        <v>7218</v>
      </c>
      <c r="J1241" s="21"/>
      <c r="K1241" s="21" t="s">
        <v>7219</v>
      </c>
      <c r="L1241" s="21" t="str">
        <f>IF(ISNUMBER(VLOOKUP(A1241,EXCL,1,FALSE)),"Excluido",IF(ISNUMBER(VLOOKUP(A1241,POST,1,FALSE)),"PostAlerta",IF(ISNUMBER(VLOOKUP(A1241,PRE,1,FALSE)),"PreAlerta","")))</f>
        <v>PreAlerta</v>
      </c>
      <c r="M1241" s="21" t="str">
        <f>IF(ISNUMBER(A1241),(IF(ISNUMBER(VLOOKUP(A1241,KEYWORDS,1,FALSE)),"C/PalabrasClaves","S/PalabrasClaves")),"")</f>
        <v>S/PalabrasClaves</v>
      </c>
      <c r="N1241" s="21" t="str">
        <f t="shared" si="11"/>
        <v/>
      </c>
      <c r="O1241" s="21"/>
      <c r="P1241" s="21" t="s">
        <v>7208</v>
      </c>
      <c r="Q1241" s="21"/>
      <c r="R1241" s="21" t="str">
        <f>LEFT('2012-2022'!$P1241,4)</f>
        <v>2014</v>
      </c>
      <c r="S1241" s="21" t="s">
        <v>53</v>
      </c>
      <c r="T1241" s="21"/>
      <c r="U1241" s="21"/>
      <c r="V1241" s="21"/>
      <c r="W1241" s="27"/>
      <c r="X1241" s="27"/>
      <c r="Y1241" s="12"/>
    </row>
    <row r="1242" ht="15.75" customHeight="1">
      <c r="A1242" s="21">
        <v>2.4763283E7</v>
      </c>
      <c r="B1242" s="21" t="s">
        <v>7220</v>
      </c>
      <c r="C1242" s="21" t="s">
        <v>7221</v>
      </c>
      <c r="D1242" s="21" t="s">
        <v>7222</v>
      </c>
      <c r="E1242" s="21" t="s">
        <v>7223</v>
      </c>
      <c r="F1242" s="21" t="s">
        <v>2810</v>
      </c>
      <c r="G1242" s="21">
        <v>2014.0</v>
      </c>
      <c r="H1242" s="26">
        <v>41755.0</v>
      </c>
      <c r="I1242" s="21" t="s">
        <v>7224</v>
      </c>
      <c r="J1242" s="21"/>
      <c r="K1242" s="21" t="s">
        <v>7225</v>
      </c>
      <c r="L1242" s="21" t="str">
        <f>IF(ISNUMBER(VLOOKUP(A1242,EXCL,1,FALSE)),"Excluido",IF(ISNUMBER(VLOOKUP(A1242,POST,1,FALSE)),"PostAlerta",IF(ISNUMBER(VLOOKUP(A1242,PRE,1,FALSE)),"PreAlerta","")))</f>
        <v>PreAlerta</v>
      </c>
      <c r="M1242" s="21" t="str">
        <f>IF(ISNUMBER(A1242),(IF(ISNUMBER(VLOOKUP(A1242,KEYWORDS,1,FALSE)),"C/PalabrasClaves","S/PalabrasClaves")),"")</f>
        <v>S/PalabrasClaves</v>
      </c>
      <c r="N1242" s="21" t="str">
        <f t="shared" si="11"/>
        <v/>
      </c>
      <c r="O1242" s="21"/>
      <c r="P1242" s="21" t="s">
        <v>7226</v>
      </c>
      <c r="Q1242" s="21"/>
      <c r="R1242" s="21" t="str">
        <f>LEFT('2012-2022'!$P1242,4)</f>
        <v>2014</v>
      </c>
      <c r="S1242" s="21" t="s">
        <v>53</v>
      </c>
      <c r="T1242" s="21"/>
      <c r="U1242" s="21"/>
      <c r="V1242" s="21"/>
      <c r="W1242" s="27"/>
      <c r="X1242" s="27"/>
      <c r="Y1242" s="28"/>
    </row>
    <row r="1243" ht="15.75" customHeight="1">
      <c r="A1243" s="21">
        <v>2.4763584E7</v>
      </c>
      <c r="B1243" s="21" t="s">
        <v>7227</v>
      </c>
      <c r="C1243" s="21" t="s">
        <v>7228</v>
      </c>
      <c r="D1243" s="21" t="s">
        <v>7229</v>
      </c>
      <c r="E1243" s="21" t="s">
        <v>7230</v>
      </c>
      <c r="F1243" s="21" t="s">
        <v>325</v>
      </c>
      <c r="G1243" s="21">
        <v>2014.0</v>
      </c>
      <c r="H1243" s="26">
        <v>41755.0</v>
      </c>
      <c r="I1243" s="21" t="s">
        <v>7231</v>
      </c>
      <c r="J1243" s="21" t="s">
        <v>7232</v>
      </c>
      <c r="K1243" s="21" t="s">
        <v>7233</v>
      </c>
      <c r="L1243" s="21" t="str">
        <f>IF(ISNUMBER(VLOOKUP(A1243,EXCL,1,FALSE)),"Excluido",IF(ISNUMBER(VLOOKUP(A1243,POST,1,FALSE)),"PostAlerta",IF(ISNUMBER(VLOOKUP(A1243,PRE,1,FALSE)),"PreAlerta","")))</f>
        <v>PreAlerta</v>
      </c>
      <c r="M1243" s="21" t="str">
        <f>IF(ISNUMBER(A1243),(IF(ISNUMBER(VLOOKUP(A1243,KEYWORDS,1,FALSE)),"C/PalabrasClaves","S/PalabrasClaves")),"")</f>
        <v>S/PalabrasClaves</v>
      </c>
      <c r="N1243" s="21" t="str">
        <f t="shared" si="11"/>
        <v/>
      </c>
      <c r="O1243" s="21"/>
      <c r="P1243" s="21" t="s">
        <v>7234</v>
      </c>
      <c r="Q1243" s="21"/>
      <c r="R1243" s="21" t="str">
        <f>LEFT('2012-2022'!$P1243,4)</f>
        <v>2014</v>
      </c>
      <c r="S1243" s="21" t="s">
        <v>53</v>
      </c>
      <c r="T1243" s="21"/>
      <c r="U1243" s="21"/>
      <c r="V1243" s="21"/>
      <c r="W1243" s="27"/>
      <c r="X1243" s="27"/>
      <c r="Y1243" s="12"/>
    </row>
    <row r="1244" ht="15.75" customHeight="1">
      <c r="A1244" s="21">
        <v>2.4356921E7</v>
      </c>
      <c r="B1244" s="21" t="s">
        <v>7235</v>
      </c>
      <c r="C1244" s="21" t="s">
        <v>7236</v>
      </c>
      <c r="D1244" s="21" t="s">
        <v>7237</v>
      </c>
      <c r="E1244" s="21" t="s">
        <v>3489</v>
      </c>
      <c r="F1244" s="21" t="s">
        <v>664</v>
      </c>
      <c r="G1244" s="21">
        <v>2014.0</v>
      </c>
      <c r="H1244" s="26">
        <v>41629.0</v>
      </c>
      <c r="I1244" s="21"/>
      <c r="J1244" s="21"/>
      <c r="K1244" s="21" t="s">
        <v>7238</v>
      </c>
      <c r="L1244" s="21" t="str">
        <f>IF(ISNUMBER(VLOOKUP(A1244,EXCL,1,FALSE)),"Excluido",IF(ISNUMBER(VLOOKUP(A1244,POST,1,FALSE)),"PostAlerta",IF(ISNUMBER(VLOOKUP(A1244,PRE,1,FALSE)),"PreAlerta","")))</f>
        <v>PreAlerta</v>
      </c>
      <c r="M1244" s="21" t="str">
        <f>IF(ISNUMBER(A1244),(IF(ISNUMBER(VLOOKUP(A1244,KEYWORDS,1,FALSE)),"C/PalabrasClaves","S/PalabrasClaves")),"")</f>
        <v>S/PalabrasClaves</v>
      </c>
      <c r="N1244" s="21" t="str">
        <f t="shared" si="11"/>
        <v/>
      </c>
      <c r="O1244" s="21"/>
      <c r="P1244" s="21" t="s">
        <v>7239</v>
      </c>
      <c r="Q1244" s="21"/>
      <c r="R1244" s="21" t="str">
        <f>LEFT('2012-2022'!$P1244,4)</f>
        <v>2014</v>
      </c>
      <c r="S1244" s="21" t="s">
        <v>56</v>
      </c>
      <c r="T1244" s="21"/>
      <c r="U1244" s="21"/>
      <c r="V1244" s="21"/>
      <c r="W1244" s="27"/>
      <c r="X1244" s="27"/>
      <c r="Y1244" s="28"/>
    </row>
    <row r="1245" ht="15.75" customHeight="1">
      <c r="A1245" s="21">
        <v>2.451345E7</v>
      </c>
      <c r="B1245" s="21" t="s">
        <v>7240</v>
      </c>
      <c r="C1245" s="21" t="s">
        <v>7241</v>
      </c>
      <c r="D1245" s="21" t="s">
        <v>7242</v>
      </c>
      <c r="E1245" s="21" t="s">
        <v>7243</v>
      </c>
      <c r="F1245" s="21" t="s">
        <v>202</v>
      </c>
      <c r="G1245" s="21">
        <v>2014.0</v>
      </c>
      <c r="H1245" s="26">
        <v>41682.0</v>
      </c>
      <c r="I1245" s="21"/>
      <c r="J1245" s="21"/>
      <c r="K1245" s="21" t="s">
        <v>7244</v>
      </c>
      <c r="L1245" s="21" t="str">
        <f>IF(ISNUMBER(VLOOKUP(A1245,EXCL,1,FALSE)),"Excluido",IF(ISNUMBER(VLOOKUP(A1245,POST,1,FALSE)),"PostAlerta",IF(ISNUMBER(VLOOKUP(A1245,PRE,1,FALSE)),"PreAlerta","")))</f>
        <v>PreAlerta</v>
      </c>
      <c r="M1245" s="21" t="str">
        <f>IF(ISNUMBER(A1245),(IF(ISNUMBER(VLOOKUP(A1245,KEYWORDS,1,FALSE)),"C/PalabrasClaves","S/PalabrasClaves")),"")</f>
        <v>S/PalabrasClaves</v>
      </c>
      <c r="N1245" s="21" t="str">
        <f t="shared" si="11"/>
        <v/>
      </c>
      <c r="O1245" s="21"/>
      <c r="P1245" s="21" t="s">
        <v>7239</v>
      </c>
      <c r="Q1245" s="21"/>
      <c r="R1245" s="21" t="str">
        <f>LEFT('2012-2022'!$P1245,4)</f>
        <v>2014</v>
      </c>
      <c r="S1245" s="21" t="s">
        <v>56</v>
      </c>
      <c r="T1245" s="21"/>
      <c r="U1245" s="21"/>
      <c r="V1245" s="21"/>
      <c r="W1245" s="27"/>
      <c r="X1245" s="27"/>
      <c r="Y1245" s="12"/>
    </row>
    <row r="1246" ht="15.75" customHeight="1">
      <c r="A1246" s="21">
        <v>2.456585E7</v>
      </c>
      <c r="B1246" s="21" t="s">
        <v>7245</v>
      </c>
      <c r="C1246" s="21" t="s">
        <v>7246</v>
      </c>
      <c r="D1246" s="21" t="s">
        <v>7247</v>
      </c>
      <c r="E1246" s="21" t="s">
        <v>7248</v>
      </c>
      <c r="F1246" s="21" t="s">
        <v>247</v>
      </c>
      <c r="G1246" s="21">
        <v>2014.0</v>
      </c>
      <c r="H1246" s="26">
        <v>41696.0</v>
      </c>
      <c r="I1246" s="21"/>
      <c r="J1246" s="21"/>
      <c r="K1246" s="21" t="s">
        <v>7249</v>
      </c>
      <c r="L1246" s="21" t="str">
        <f>IF(ISNUMBER(VLOOKUP(A1246,EXCL,1,FALSE)),"Excluido",IF(ISNUMBER(VLOOKUP(A1246,POST,1,FALSE)),"PostAlerta",IF(ISNUMBER(VLOOKUP(A1246,PRE,1,FALSE)),"PreAlerta","")))</f>
        <v>PreAlerta</v>
      </c>
      <c r="M1246" s="21" t="str">
        <f>IF(ISNUMBER(A1246),(IF(ISNUMBER(VLOOKUP(A1246,KEYWORDS,1,FALSE)),"C/PalabrasClaves","S/PalabrasClaves")),"")</f>
        <v>S/PalabrasClaves</v>
      </c>
      <c r="N1246" s="21" t="str">
        <f t="shared" si="11"/>
        <v/>
      </c>
      <c r="O1246" s="21"/>
      <c r="P1246" s="21" t="s">
        <v>7239</v>
      </c>
      <c r="Q1246" s="21"/>
      <c r="R1246" s="21" t="str">
        <f>LEFT('2012-2022'!$P1246,4)</f>
        <v>2014</v>
      </c>
      <c r="S1246" s="21" t="s">
        <v>56</v>
      </c>
      <c r="T1246" s="21"/>
      <c r="U1246" s="21"/>
      <c r="V1246" s="21"/>
      <c r="W1246" s="27"/>
      <c r="X1246" s="27"/>
      <c r="Y1246" s="28"/>
    </row>
    <row r="1247" ht="15.75" customHeight="1">
      <c r="A1247" s="21">
        <v>2.4579829E7</v>
      </c>
      <c r="B1247" s="21" t="s">
        <v>7250</v>
      </c>
      <c r="C1247" s="21" t="s">
        <v>7251</v>
      </c>
      <c r="D1247" s="21" t="s">
        <v>7252</v>
      </c>
      <c r="E1247" s="21" t="s">
        <v>7253</v>
      </c>
      <c r="F1247" s="21" t="s">
        <v>1622</v>
      </c>
      <c r="G1247" s="21">
        <v>2014.0</v>
      </c>
      <c r="H1247" s="26">
        <v>41702.0</v>
      </c>
      <c r="I1247" s="21"/>
      <c r="J1247" s="21"/>
      <c r="K1247" s="21" t="s">
        <v>7254</v>
      </c>
      <c r="L1247" s="21" t="str">
        <f>IF(ISNUMBER(VLOOKUP(A1247,EXCL,1,FALSE)),"Excluido",IF(ISNUMBER(VLOOKUP(A1247,POST,1,FALSE)),"PostAlerta",IF(ISNUMBER(VLOOKUP(A1247,PRE,1,FALSE)),"PreAlerta","")))</f>
        <v>PreAlerta</v>
      </c>
      <c r="M1247" s="21" t="str">
        <f>IF(ISNUMBER(A1247),(IF(ISNUMBER(VLOOKUP(A1247,KEYWORDS,1,FALSE)),"C/PalabrasClaves","S/PalabrasClaves")),"")</f>
        <v>S/PalabrasClaves</v>
      </c>
      <c r="N1247" s="21" t="str">
        <f t="shared" si="11"/>
        <v/>
      </c>
      <c r="O1247" s="21"/>
      <c r="P1247" s="21" t="s">
        <v>7239</v>
      </c>
      <c r="Q1247" s="21"/>
      <c r="R1247" s="21" t="str">
        <f>LEFT('2012-2022'!$P1247,4)</f>
        <v>2014</v>
      </c>
      <c r="S1247" s="21" t="s">
        <v>56</v>
      </c>
      <c r="T1247" s="21"/>
      <c r="U1247" s="21"/>
      <c r="V1247" s="21"/>
      <c r="W1247" s="27"/>
      <c r="X1247" s="27"/>
      <c r="Y1247" s="12"/>
    </row>
    <row r="1248" ht="15.75" customHeight="1">
      <c r="A1248" s="21">
        <v>2.4594301E7</v>
      </c>
      <c r="B1248" s="21" t="s">
        <v>7255</v>
      </c>
      <c r="C1248" s="21" t="s">
        <v>2108</v>
      </c>
      <c r="D1248" s="21" t="s">
        <v>7256</v>
      </c>
      <c r="E1248" s="21" t="s">
        <v>2110</v>
      </c>
      <c r="F1248" s="21" t="s">
        <v>214</v>
      </c>
      <c r="G1248" s="21">
        <v>2014.0</v>
      </c>
      <c r="H1248" s="26">
        <v>41704.0</v>
      </c>
      <c r="I1248" s="21"/>
      <c r="J1248" s="21"/>
      <c r="K1248" s="21" t="s">
        <v>7257</v>
      </c>
      <c r="L1248" s="21" t="str">
        <f>IF(ISNUMBER(VLOOKUP(A1248,EXCL,1,FALSE)),"Excluido",IF(ISNUMBER(VLOOKUP(A1248,POST,1,FALSE)),"PostAlerta",IF(ISNUMBER(VLOOKUP(A1248,PRE,1,FALSE)),"PreAlerta","")))</f>
        <v>PreAlerta</v>
      </c>
      <c r="M1248" s="21" t="str">
        <f>IF(ISNUMBER(A1248),(IF(ISNUMBER(VLOOKUP(A1248,KEYWORDS,1,FALSE)),"C/PalabrasClaves","S/PalabrasClaves")),"")</f>
        <v>S/PalabrasClaves</v>
      </c>
      <c r="N1248" s="21" t="str">
        <f t="shared" si="11"/>
        <v/>
      </c>
      <c r="O1248" s="21"/>
      <c r="P1248" s="21" t="s">
        <v>7239</v>
      </c>
      <c r="Q1248" s="21"/>
      <c r="R1248" s="21" t="str">
        <f>LEFT('2012-2022'!$P1248,4)</f>
        <v>2014</v>
      </c>
      <c r="S1248" s="21" t="s">
        <v>56</v>
      </c>
      <c r="T1248" s="21"/>
      <c r="U1248" s="21"/>
      <c r="V1248" s="21"/>
      <c r="W1248" s="27"/>
      <c r="X1248" s="27"/>
      <c r="Y1248" s="28"/>
    </row>
    <row r="1249" ht="15.75" customHeight="1">
      <c r="A1249" s="21">
        <v>2.460001E7</v>
      </c>
      <c r="B1249" s="21" t="s">
        <v>7258</v>
      </c>
      <c r="C1249" s="21" t="s">
        <v>7259</v>
      </c>
      <c r="D1249" s="21" t="s">
        <v>7260</v>
      </c>
      <c r="E1249" s="21" t="s">
        <v>7261</v>
      </c>
      <c r="F1249" s="21" t="s">
        <v>2756</v>
      </c>
      <c r="G1249" s="21">
        <v>2014.0</v>
      </c>
      <c r="H1249" s="26">
        <v>41705.0</v>
      </c>
      <c r="I1249" s="21" t="s">
        <v>7262</v>
      </c>
      <c r="J1249" s="21"/>
      <c r="K1249" s="21" t="s">
        <v>7263</v>
      </c>
      <c r="L1249" s="21" t="str">
        <f>IF(ISNUMBER(VLOOKUP(A1249,EXCL,1,FALSE)),"Excluido",IF(ISNUMBER(VLOOKUP(A1249,POST,1,FALSE)),"PostAlerta",IF(ISNUMBER(VLOOKUP(A1249,PRE,1,FALSE)),"PreAlerta","")))</f>
        <v>PreAlerta</v>
      </c>
      <c r="M1249" s="21" t="str">
        <f>IF(ISNUMBER(A1249),(IF(ISNUMBER(VLOOKUP(A1249,KEYWORDS,1,FALSE)),"C/PalabrasClaves","S/PalabrasClaves")),"")</f>
        <v>S/PalabrasClaves</v>
      </c>
      <c r="N1249" s="21" t="str">
        <f t="shared" si="11"/>
        <v/>
      </c>
      <c r="O1249" s="21"/>
      <c r="P1249" s="21" t="s">
        <v>7239</v>
      </c>
      <c r="Q1249" s="21"/>
      <c r="R1249" s="21" t="str">
        <f>LEFT('2012-2022'!$P1249,4)</f>
        <v>2014</v>
      </c>
      <c r="S1249" s="21" t="s">
        <v>56</v>
      </c>
      <c r="T1249" s="21"/>
      <c r="U1249" s="21"/>
      <c r="V1249" s="21"/>
      <c r="W1249" s="27"/>
      <c r="X1249" s="27"/>
      <c r="Y1249" s="12"/>
    </row>
    <row r="1250" ht="15.75" customHeight="1">
      <c r="A1250" s="21">
        <v>2.4602324E7</v>
      </c>
      <c r="B1250" s="21" t="s">
        <v>7264</v>
      </c>
      <c r="C1250" s="21" t="s">
        <v>7265</v>
      </c>
      <c r="D1250" s="21" t="s">
        <v>7266</v>
      </c>
      <c r="E1250" s="21" t="s">
        <v>7267</v>
      </c>
      <c r="F1250" s="21" t="s">
        <v>1461</v>
      </c>
      <c r="G1250" s="21">
        <v>2014.0</v>
      </c>
      <c r="H1250" s="26">
        <v>41706.0</v>
      </c>
      <c r="I1250" s="21"/>
      <c r="J1250" s="21"/>
      <c r="K1250" s="21" t="s">
        <v>7268</v>
      </c>
      <c r="L1250" s="21" t="str">
        <f>IF(ISNUMBER(VLOOKUP(A1250,EXCL,1,FALSE)),"Excluido",IF(ISNUMBER(VLOOKUP(A1250,POST,1,FALSE)),"PostAlerta",IF(ISNUMBER(VLOOKUP(A1250,PRE,1,FALSE)),"PreAlerta","")))</f>
        <v>PreAlerta</v>
      </c>
      <c r="M1250" s="21" t="str">
        <f>IF(ISNUMBER(A1250),(IF(ISNUMBER(VLOOKUP(A1250,KEYWORDS,1,FALSE)),"C/PalabrasClaves","S/PalabrasClaves")),"")</f>
        <v>S/PalabrasClaves</v>
      </c>
      <c r="N1250" s="21" t="str">
        <f t="shared" si="11"/>
        <v/>
      </c>
      <c r="O1250" s="21"/>
      <c r="P1250" s="21" t="s">
        <v>7239</v>
      </c>
      <c r="Q1250" s="21"/>
      <c r="R1250" s="21" t="str">
        <f>LEFT('2012-2022'!$P1250,4)</f>
        <v>2014</v>
      </c>
      <c r="S1250" s="21" t="s">
        <v>56</v>
      </c>
      <c r="T1250" s="21"/>
      <c r="U1250" s="21"/>
      <c r="V1250" s="21"/>
      <c r="W1250" s="27"/>
      <c r="X1250" s="27"/>
      <c r="Y1250" s="28"/>
    </row>
    <row r="1251" ht="15.75" customHeight="1">
      <c r="A1251" s="21">
        <v>2.4615133E7</v>
      </c>
      <c r="B1251" s="21" t="s">
        <v>7269</v>
      </c>
      <c r="C1251" s="21" t="s">
        <v>7270</v>
      </c>
      <c r="D1251" s="21" t="s">
        <v>7271</v>
      </c>
      <c r="E1251" s="21" t="s">
        <v>7272</v>
      </c>
      <c r="F1251" s="21" t="s">
        <v>520</v>
      </c>
      <c r="G1251" s="21">
        <v>2014.0</v>
      </c>
      <c r="H1251" s="26">
        <v>41710.0</v>
      </c>
      <c r="I1251" s="21" t="s">
        <v>7273</v>
      </c>
      <c r="J1251" s="21"/>
      <c r="K1251" s="21" t="s">
        <v>7274</v>
      </c>
      <c r="L1251" s="21" t="str">
        <f>IF(ISNUMBER(VLOOKUP(A1251,EXCL,1,FALSE)),"Excluido",IF(ISNUMBER(VLOOKUP(A1251,POST,1,FALSE)),"PostAlerta",IF(ISNUMBER(VLOOKUP(A1251,PRE,1,FALSE)),"PreAlerta","")))</f>
        <v>PreAlerta</v>
      </c>
      <c r="M1251" s="21" t="str">
        <f>IF(ISNUMBER(A1251),(IF(ISNUMBER(VLOOKUP(A1251,KEYWORDS,1,FALSE)),"C/PalabrasClaves","S/PalabrasClaves")),"")</f>
        <v>S/PalabrasClaves</v>
      </c>
      <c r="N1251" s="21" t="str">
        <f t="shared" si="11"/>
        <v/>
      </c>
      <c r="O1251" s="21"/>
      <c r="P1251" s="21" t="s">
        <v>7239</v>
      </c>
      <c r="Q1251" s="21"/>
      <c r="R1251" s="21" t="str">
        <f>LEFT('2012-2022'!$P1251,4)</f>
        <v>2014</v>
      </c>
      <c r="S1251" s="21" t="s">
        <v>56</v>
      </c>
      <c r="T1251" s="21"/>
      <c r="U1251" s="21"/>
      <c r="V1251" s="21"/>
      <c r="W1251" s="27"/>
      <c r="X1251" s="27"/>
      <c r="Y1251" s="12"/>
    </row>
    <row r="1252" ht="15.75" customHeight="1">
      <c r="A1252" s="21">
        <v>2.4673824E7</v>
      </c>
      <c r="B1252" s="21" t="s">
        <v>7275</v>
      </c>
      <c r="C1252" s="21" t="s">
        <v>7276</v>
      </c>
      <c r="D1252" s="21" t="s">
        <v>7277</v>
      </c>
      <c r="E1252" s="21" t="s">
        <v>7278</v>
      </c>
      <c r="F1252" s="21" t="s">
        <v>220</v>
      </c>
      <c r="G1252" s="21">
        <v>2014.0</v>
      </c>
      <c r="H1252" s="26">
        <v>41727.0</v>
      </c>
      <c r="I1252" s="21"/>
      <c r="J1252" s="21"/>
      <c r="K1252" s="21" t="s">
        <v>7279</v>
      </c>
      <c r="L1252" s="21" t="str">
        <f>IF(ISNUMBER(VLOOKUP(A1252,EXCL,1,FALSE)),"Excluido",IF(ISNUMBER(VLOOKUP(A1252,POST,1,FALSE)),"PostAlerta",IF(ISNUMBER(VLOOKUP(A1252,PRE,1,FALSE)),"PreAlerta","")))</f>
        <v>PreAlerta</v>
      </c>
      <c r="M1252" s="21" t="str">
        <f>IF(ISNUMBER(A1252),(IF(ISNUMBER(VLOOKUP(A1252,KEYWORDS,1,FALSE)),"C/PalabrasClaves","S/PalabrasClaves")),"")</f>
        <v>S/PalabrasClaves</v>
      </c>
      <c r="N1252" s="21" t="str">
        <f t="shared" si="11"/>
        <v/>
      </c>
      <c r="O1252" s="21"/>
      <c r="P1252" s="21" t="s">
        <v>7239</v>
      </c>
      <c r="Q1252" s="21"/>
      <c r="R1252" s="21" t="str">
        <f>LEFT('2012-2022'!$P1252,4)</f>
        <v>2014</v>
      </c>
      <c r="S1252" s="21" t="s">
        <v>56</v>
      </c>
      <c r="T1252" s="21"/>
      <c r="U1252" s="21"/>
      <c r="V1252" s="21"/>
      <c r="W1252" s="27"/>
      <c r="X1252" s="27"/>
      <c r="Y1252" s="28"/>
    </row>
    <row r="1253" ht="15.75" customHeight="1">
      <c r="A1253" s="21">
        <v>2.4742846E7</v>
      </c>
      <c r="B1253" s="21" t="s">
        <v>7280</v>
      </c>
      <c r="C1253" s="21" t="s">
        <v>7281</v>
      </c>
      <c r="D1253" s="21" t="s">
        <v>7282</v>
      </c>
      <c r="E1253" s="21" t="s">
        <v>7283</v>
      </c>
      <c r="F1253" s="21" t="s">
        <v>7284</v>
      </c>
      <c r="G1253" s="21">
        <v>2014.0</v>
      </c>
      <c r="H1253" s="26">
        <v>41748.0</v>
      </c>
      <c r="I1253" s="21"/>
      <c r="J1253" s="21"/>
      <c r="K1253" s="21" t="s">
        <v>7285</v>
      </c>
      <c r="L1253" s="21" t="str">
        <f>IF(ISNUMBER(VLOOKUP(A1253,EXCL,1,FALSE)),"Excluido",IF(ISNUMBER(VLOOKUP(A1253,POST,1,FALSE)),"PostAlerta",IF(ISNUMBER(VLOOKUP(A1253,PRE,1,FALSE)),"PreAlerta","")))</f>
        <v>PreAlerta</v>
      </c>
      <c r="M1253" s="21" t="str">
        <f>IF(ISNUMBER(A1253),(IF(ISNUMBER(VLOOKUP(A1253,KEYWORDS,1,FALSE)),"C/PalabrasClaves","S/PalabrasClaves")),"")</f>
        <v>S/PalabrasClaves</v>
      </c>
      <c r="N1253" s="21" t="str">
        <f t="shared" si="11"/>
        <v/>
      </c>
      <c r="O1253" s="21"/>
      <c r="P1253" s="21" t="s">
        <v>7239</v>
      </c>
      <c r="Q1253" s="21"/>
      <c r="R1253" s="21" t="str">
        <f>LEFT('2012-2022'!$P1253,4)</f>
        <v>2014</v>
      </c>
      <c r="S1253" s="21" t="s">
        <v>56</v>
      </c>
      <c r="T1253" s="21"/>
      <c r="U1253" s="21"/>
      <c r="V1253" s="21"/>
      <c r="W1253" s="27"/>
      <c r="X1253" s="27"/>
      <c r="Y1253" s="12"/>
    </row>
    <row r="1254" ht="15.75" customHeight="1">
      <c r="A1254" s="21">
        <v>2.4745728E7</v>
      </c>
      <c r="B1254" s="21" t="s">
        <v>7286</v>
      </c>
      <c r="C1254" s="21" t="s">
        <v>7287</v>
      </c>
      <c r="D1254" s="21" t="s">
        <v>7288</v>
      </c>
      <c r="E1254" s="21" t="s">
        <v>7289</v>
      </c>
      <c r="F1254" s="21" t="s">
        <v>151</v>
      </c>
      <c r="G1254" s="21">
        <v>2014.0</v>
      </c>
      <c r="H1254" s="26">
        <v>41751.0</v>
      </c>
      <c r="I1254" s="21"/>
      <c r="J1254" s="21"/>
      <c r="K1254" s="21" t="s">
        <v>7290</v>
      </c>
      <c r="L1254" s="21" t="str">
        <f>IF(ISNUMBER(VLOOKUP(A1254,EXCL,1,FALSE)),"Excluido",IF(ISNUMBER(VLOOKUP(A1254,POST,1,FALSE)),"PostAlerta",IF(ISNUMBER(VLOOKUP(A1254,PRE,1,FALSE)),"PreAlerta","")))</f>
        <v>PreAlerta</v>
      </c>
      <c r="M1254" s="21" t="str">
        <f>IF(ISNUMBER(A1254),(IF(ISNUMBER(VLOOKUP(A1254,KEYWORDS,1,FALSE)),"C/PalabrasClaves","S/PalabrasClaves")),"")</f>
        <v>S/PalabrasClaves</v>
      </c>
      <c r="N1254" s="21" t="str">
        <f t="shared" si="11"/>
        <v/>
      </c>
      <c r="O1254" s="21"/>
      <c r="P1254" s="21" t="s">
        <v>7239</v>
      </c>
      <c r="Q1254" s="21"/>
      <c r="R1254" s="21" t="str">
        <f>LEFT('2012-2022'!$P1254,4)</f>
        <v>2014</v>
      </c>
      <c r="S1254" s="21" t="s">
        <v>56</v>
      </c>
      <c r="T1254" s="21"/>
      <c r="U1254" s="21"/>
      <c r="V1254" s="21"/>
      <c r="W1254" s="27"/>
      <c r="X1254" s="27"/>
      <c r="Y1254" s="28"/>
    </row>
    <row r="1255" ht="15.75" customHeight="1">
      <c r="A1255" s="21">
        <v>2.4745766E7</v>
      </c>
      <c r="B1255" s="21" t="s">
        <v>7291</v>
      </c>
      <c r="C1255" s="21" t="s">
        <v>7292</v>
      </c>
      <c r="D1255" s="21" t="s">
        <v>7293</v>
      </c>
      <c r="E1255" s="21" t="s">
        <v>1820</v>
      </c>
      <c r="F1255" s="21" t="s">
        <v>151</v>
      </c>
      <c r="G1255" s="21">
        <v>2014.0</v>
      </c>
      <c r="H1255" s="26">
        <v>41751.0</v>
      </c>
      <c r="I1255" s="21" t="s">
        <v>7294</v>
      </c>
      <c r="J1255" s="21"/>
      <c r="K1255" s="21" t="s">
        <v>7295</v>
      </c>
      <c r="L1255" s="21" t="str">
        <f>IF(ISNUMBER(VLOOKUP(A1255,EXCL,1,FALSE)),"Excluido",IF(ISNUMBER(VLOOKUP(A1255,POST,1,FALSE)),"PostAlerta",IF(ISNUMBER(VLOOKUP(A1255,PRE,1,FALSE)),"PreAlerta","")))</f>
        <v>PreAlerta</v>
      </c>
      <c r="M1255" s="21" t="str">
        <f>IF(ISNUMBER(A1255),(IF(ISNUMBER(VLOOKUP(A1255,KEYWORDS,1,FALSE)),"C/PalabrasClaves","S/PalabrasClaves")),"")</f>
        <v>S/PalabrasClaves</v>
      </c>
      <c r="N1255" s="21" t="str">
        <f t="shared" si="11"/>
        <v/>
      </c>
      <c r="O1255" s="21"/>
      <c r="P1255" s="21" t="s">
        <v>7239</v>
      </c>
      <c r="Q1255" s="21"/>
      <c r="R1255" s="21" t="str">
        <f>LEFT('2012-2022'!$P1255,4)</f>
        <v>2014</v>
      </c>
      <c r="S1255" s="21" t="s">
        <v>56</v>
      </c>
      <c r="T1255" s="21"/>
      <c r="U1255" s="21"/>
      <c r="V1255" s="21"/>
      <c r="W1255" s="27"/>
      <c r="X1255" s="27"/>
      <c r="Y1255" s="12"/>
    </row>
    <row r="1256" ht="15.75" customHeight="1">
      <c r="A1256" s="21">
        <v>2.4746012E7</v>
      </c>
      <c r="B1256" s="21" t="s">
        <v>7296</v>
      </c>
      <c r="C1256" s="21" t="s">
        <v>7297</v>
      </c>
      <c r="D1256" s="21" t="s">
        <v>7298</v>
      </c>
      <c r="E1256" s="21" t="s">
        <v>7299</v>
      </c>
      <c r="F1256" s="21" t="s">
        <v>151</v>
      </c>
      <c r="G1256" s="21">
        <v>2014.0</v>
      </c>
      <c r="H1256" s="26">
        <v>41751.0</v>
      </c>
      <c r="I1256" s="21"/>
      <c r="J1256" s="21"/>
      <c r="K1256" s="21" t="s">
        <v>7300</v>
      </c>
      <c r="L1256" s="21" t="str">
        <f>IF(ISNUMBER(VLOOKUP(A1256,EXCL,1,FALSE)),"Excluido",IF(ISNUMBER(VLOOKUP(A1256,POST,1,FALSE)),"PostAlerta",IF(ISNUMBER(VLOOKUP(A1256,PRE,1,FALSE)),"PreAlerta","")))</f>
        <v>PreAlerta</v>
      </c>
      <c r="M1256" s="21" t="str">
        <f>IF(ISNUMBER(A1256),(IF(ISNUMBER(VLOOKUP(A1256,KEYWORDS,1,FALSE)),"C/PalabrasClaves","S/PalabrasClaves")),"")</f>
        <v>S/PalabrasClaves</v>
      </c>
      <c r="N1256" s="21" t="str">
        <f t="shared" si="11"/>
        <v/>
      </c>
      <c r="O1256" s="21"/>
      <c r="P1256" s="21" t="s">
        <v>7239</v>
      </c>
      <c r="Q1256" s="21"/>
      <c r="R1256" s="21" t="str">
        <f>LEFT('2012-2022'!$P1256,4)</f>
        <v>2014</v>
      </c>
      <c r="S1256" s="21" t="s">
        <v>56</v>
      </c>
      <c r="T1256" s="21"/>
      <c r="U1256" s="21"/>
      <c r="V1256" s="21"/>
      <c r="W1256" s="27"/>
      <c r="X1256" s="27"/>
      <c r="Y1256" s="28"/>
    </row>
    <row r="1257" ht="15.75" customHeight="1">
      <c r="A1257" s="21">
        <v>2.4746145E7</v>
      </c>
      <c r="B1257" s="21" t="s">
        <v>7301</v>
      </c>
      <c r="C1257" s="21" t="s">
        <v>7302</v>
      </c>
      <c r="D1257" s="21" t="s">
        <v>7303</v>
      </c>
      <c r="E1257" s="21" t="s">
        <v>7304</v>
      </c>
      <c r="F1257" s="21" t="s">
        <v>151</v>
      </c>
      <c r="G1257" s="21">
        <v>2014.0</v>
      </c>
      <c r="H1257" s="26">
        <v>41751.0</v>
      </c>
      <c r="I1257" s="21" t="s">
        <v>7305</v>
      </c>
      <c r="J1257" s="21"/>
      <c r="K1257" s="21" t="s">
        <v>7306</v>
      </c>
      <c r="L1257" s="21" t="str">
        <f>IF(ISNUMBER(VLOOKUP(A1257,EXCL,1,FALSE)),"Excluido",IF(ISNUMBER(VLOOKUP(A1257,POST,1,FALSE)),"PostAlerta",IF(ISNUMBER(VLOOKUP(A1257,PRE,1,FALSE)),"PreAlerta","")))</f>
        <v>PreAlerta</v>
      </c>
      <c r="M1257" s="21" t="str">
        <f>IF(ISNUMBER(A1257),(IF(ISNUMBER(VLOOKUP(A1257,KEYWORDS,1,FALSE)),"C/PalabrasClaves","S/PalabrasClaves")),"")</f>
        <v>S/PalabrasClaves</v>
      </c>
      <c r="N1257" s="21" t="str">
        <f t="shared" si="11"/>
        <v/>
      </c>
      <c r="O1257" s="21"/>
      <c r="P1257" s="21" t="s">
        <v>7239</v>
      </c>
      <c r="Q1257" s="21"/>
      <c r="R1257" s="21" t="str">
        <f>LEFT('2012-2022'!$P1257,4)</f>
        <v>2014</v>
      </c>
      <c r="S1257" s="21" t="s">
        <v>56</v>
      </c>
      <c r="T1257" s="21"/>
      <c r="U1257" s="21"/>
      <c r="V1257" s="21"/>
      <c r="W1257" s="27"/>
      <c r="X1257" s="27"/>
      <c r="Y1257" s="12"/>
    </row>
    <row r="1258" ht="15.75" customHeight="1">
      <c r="A1258" s="21">
        <v>2.4750488E7</v>
      </c>
      <c r="B1258" s="21" t="s">
        <v>7307</v>
      </c>
      <c r="C1258" s="21" t="s">
        <v>7308</v>
      </c>
      <c r="D1258" s="21" t="s">
        <v>7309</v>
      </c>
      <c r="E1258" s="21" t="s">
        <v>7310</v>
      </c>
      <c r="F1258" s="21" t="s">
        <v>220</v>
      </c>
      <c r="G1258" s="21">
        <v>2014.0</v>
      </c>
      <c r="H1258" s="26">
        <v>41752.0</v>
      </c>
      <c r="I1258" s="21"/>
      <c r="J1258" s="21"/>
      <c r="K1258" s="21" t="s">
        <v>7311</v>
      </c>
      <c r="L1258" s="21" t="str">
        <f>IF(ISNUMBER(VLOOKUP(A1258,EXCL,1,FALSE)),"Excluido",IF(ISNUMBER(VLOOKUP(A1258,POST,1,FALSE)),"PostAlerta",IF(ISNUMBER(VLOOKUP(A1258,PRE,1,FALSE)),"PreAlerta","")))</f>
        <v>PreAlerta</v>
      </c>
      <c r="M1258" s="21" t="str">
        <f>IF(ISNUMBER(A1258),(IF(ISNUMBER(VLOOKUP(A1258,KEYWORDS,1,FALSE)),"C/PalabrasClaves","S/PalabrasClaves")),"")</f>
        <v>S/PalabrasClaves</v>
      </c>
      <c r="N1258" s="21" t="str">
        <f t="shared" si="11"/>
        <v/>
      </c>
      <c r="O1258" s="21"/>
      <c r="P1258" s="21" t="s">
        <v>7239</v>
      </c>
      <c r="Q1258" s="21"/>
      <c r="R1258" s="21" t="str">
        <f>LEFT('2012-2022'!$P1258,4)</f>
        <v>2014</v>
      </c>
      <c r="S1258" s="21" t="s">
        <v>56</v>
      </c>
      <c r="T1258" s="21"/>
      <c r="U1258" s="21"/>
      <c r="V1258" s="21"/>
      <c r="W1258" s="27"/>
      <c r="X1258" s="27"/>
      <c r="Y1258" s="28"/>
    </row>
    <row r="1259" ht="15.75" customHeight="1">
      <c r="A1259" s="21">
        <v>2.4750663E7</v>
      </c>
      <c r="B1259" s="21" t="s">
        <v>7312</v>
      </c>
      <c r="C1259" s="21" t="s">
        <v>7313</v>
      </c>
      <c r="D1259" s="21" t="s">
        <v>7314</v>
      </c>
      <c r="E1259" s="21" t="s">
        <v>5194</v>
      </c>
      <c r="F1259" s="21" t="s">
        <v>508</v>
      </c>
      <c r="G1259" s="21">
        <v>2014.0</v>
      </c>
      <c r="H1259" s="26">
        <v>41752.0</v>
      </c>
      <c r="I1259" s="21" t="s">
        <v>7315</v>
      </c>
      <c r="J1259" s="21"/>
      <c r="K1259" s="21" t="s">
        <v>7316</v>
      </c>
      <c r="L1259" s="21" t="str">
        <f>IF(ISNUMBER(VLOOKUP(A1259,EXCL,1,FALSE)),"Excluido",IF(ISNUMBER(VLOOKUP(A1259,POST,1,FALSE)),"PostAlerta",IF(ISNUMBER(VLOOKUP(A1259,PRE,1,FALSE)),"PreAlerta","")))</f>
        <v>PreAlerta</v>
      </c>
      <c r="M1259" s="21" t="str">
        <f>IF(ISNUMBER(A1259),(IF(ISNUMBER(VLOOKUP(A1259,KEYWORDS,1,FALSE)),"C/PalabrasClaves","S/PalabrasClaves")),"")</f>
        <v>S/PalabrasClaves</v>
      </c>
      <c r="N1259" s="21" t="str">
        <f t="shared" si="11"/>
        <v/>
      </c>
      <c r="O1259" s="21"/>
      <c r="P1259" s="21" t="s">
        <v>7239</v>
      </c>
      <c r="Q1259" s="21"/>
      <c r="R1259" s="21" t="str">
        <f>LEFT('2012-2022'!$P1259,4)</f>
        <v>2014</v>
      </c>
      <c r="S1259" s="21" t="s">
        <v>56</v>
      </c>
      <c r="T1259" s="21"/>
      <c r="U1259" s="21"/>
      <c r="V1259" s="21"/>
      <c r="W1259" s="27"/>
      <c r="X1259" s="27"/>
      <c r="Y1259" s="12"/>
    </row>
    <row r="1260" ht="15.75" customHeight="1">
      <c r="A1260" s="21">
        <v>2.4751287E7</v>
      </c>
      <c r="B1260" s="21" t="s">
        <v>7317</v>
      </c>
      <c r="C1260" s="21" t="s">
        <v>7318</v>
      </c>
      <c r="D1260" s="21" t="s">
        <v>7319</v>
      </c>
      <c r="E1260" s="21" t="s">
        <v>7320</v>
      </c>
      <c r="F1260" s="21" t="s">
        <v>508</v>
      </c>
      <c r="G1260" s="21">
        <v>2014.0</v>
      </c>
      <c r="H1260" s="26">
        <v>41752.0</v>
      </c>
      <c r="I1260" s="21" t="s">
        <v>7321</v>
      </c>
      <c r="J1260" s="21"/>
      <c r="K1260" s="21" t="s">
        <v>7322</v>
      </c>
      <c r="L1260" s="21" t="str">
        <f>IF(ISNUMBER(VLOOKUP(A1260,EXCL,1,FALSE)),"Excluido",IF(ISNUMBER(VLOOKUP(A1260,POST,1,FALSE)),"PostAlerta",IF(ISNUMBER(VLOOKUP(A1260,PRE,1,FALSE)),"PreAlerta","")))</f>
        <v>PreAlerta</v>
      </c>
      <c r="M1260" s="21" t="str">
        <f>IF(ISNUMBER(A1260),(IF(ISNUMBER(VLOOKUP(A1260,KEYWORDS,1,FALSE)),"C/PalabrasClaves","S/PalabrasClaves")),"")</f>
        <v>S/PalabrasClaves</v>
      </c>
      <c r="N1260" s="21" t="str">
        <f t="shared" si="11"/>
        <v/>
      </c>
      <c r="O1260" s="21"/>
      <c r="P1260" s="21" t="s">
        <v>7239</v>
      </c>
      <c r="Q1260" s="21"/>
      <c r="R1260" s="21" t="str">
        <f>LEFT('2012-2022'!$P1260,4)</f>
        <v>2014</v>
      </c>
      <c r="S1260" s="21" t="s">
        <v>56</v>
      </c>
      <c r="T1260" s="21"/>
      <c r="U1260" s="21"/>
      <c r="V1260" s="21"/>
      <c r="W1260" s="27"/>
      <c r="X1260" s="27"/>
      <c r="Y1260" s="28"/>
    </row>
    <row r="1261" ht="15.75" customHeight="1">
      <c r="A1261" s="21">
        <v>2.4781911E7</v>
      </c>
      <c r="B1261" s="21" t="s">
        <v>7323</v>
      </c>
      <c r="C1261" s="21" t="s">
        <v>7324</v>
      </c>
      <c r="D1261" s="21" t="s">
        <v>7325</v>
      </c>
      <c r="E1261" s="21" t="s">
        <v>7326</v>
      </c>
      <c r="F1261" s="21" t="s">
        <v>7327</v>
      </c>
      <c r="G1261" s="21">
        <v>2014.0</v>
      </c>
      <c r="H1261" s="26">
        <v>41760.0</v>
      </c>
      <c r="I1261" s="21"/>
      <c r="J1261" s="21"/>
      <c r="K1261" s="21" t="s">
        <v>7328</v>
      </c>
      <c r="L1261" s="21" t="str">
        <f>IF(ISNUMBER(VLOOKUP(A1261,EXCL,1,FALSE)),"Excluido",IF(ISNUMBER(VLOOKUP(A1261,POST,1,FALSE)),"PostAlerta",IF(ISNUMBER(VLOOKUP(A1261,PRE,1,FALSE)),"PreAlerta","")))</f>
        <v>PreAlerta</v>
      </c>
      <c r="M1261" s="21" t="str">
        <f>IF(ISNUMBER(A1261),(IF(ISNUMBER(VLOOKUP(A1261,KEYWORDS,1,FALSE)),"C/PalabrasClaves","S/PalabrasClaves")),"")</f>
        <v>S/PalabrasClaves</v>
      </c>
      <c r="N1261" s="21" t="str">
        <f t="shared" si="11"/>
        <v/>
      </c>
      <c r="O1261" s="21"/>
      <c r="P1261" s="21" t="s">
        <v>7239</v>
      </c>
      <c r="Q1261" s="21"/>
      <c r="R1261" s="21" t="str">
        <f>LEFT('2012-2022'!$P1261,4)</f>
        <v>2014</v>
      </c>
      <c r="S1261" s="21" t="s">
        <v>56</v>
      </c>
      <c r="T1261" s="21"/>
      <c r="U1261" s="21"/>
      <c r="V1261" s="21"/>
      <c r="W1261" s="27"/>
      <c r="X1261" s="27"/>
      <c r="Y1261" s="12"/>
    </row>
    <row r="1262" ht="15.75" customHeight="1">
      <c r="A1262" s="21">
        <v>2.4897859E7</v>
      </c>
      <c r="B1262" s="21" t="s">
        <v>7329</v>
      </c>
      <c r="C1262" s="21" t="s">
        <v>7330</v>
      </c>
      <c r="D1262" s="21" t="s">
        <v>7331</v>
      </c>
      <c r="E1262" s="21" t="s">
        <v>1636</v>
      </c>
      <c r="F1262" s="21" t="s">
        <v>728</v>
      </c>
      <c r="G1262" s="21">
        <v>2014.0</v>
      </c>
      <c r="H1262" s="26">
        <v>41796.0</v>
      </c>
      <c r="I1262" s="21"/>
      <c r="J1262" s="21"/>
      <c r="K1262" s="21" t="s">
        <v>7332</v>
      </c>
      <c r="L1262" s="21" t="str">
        <f>IF(ISNUMBER(VLOOKUP(A1262,EXCL,1,FALSE)),"Excluido",IF(ISNUMBER(VLOOKUP(A1262,POST,1,FALSE)),"PostAlerta",IF(ISNUMBER(VLOOKUP(A1262,PRE,1,FALSE)),"PreAlerta","")))</f>
        <v>PreAlerta</v>
      </c>
      <c r="M1262" s="21" t="str">
        <f>IF(ISNUMBER(A1262),(IF(ISNUMBER(VLOOKUP(A1262,KEYWORDS,1,FALSE)),"C/PalabrasClaves","S/PalabrasClaves")),"")</f>
        <v>S/PalabrasClaves</v>
      </c>
      <c r="N1262" s="21" t="str">
        <f t="shared" si="11"/>
        <v/>
      </c>
      <c r="O1262" s="21"/>
      <c r="P1262" s="21" t="s">
        <v>7239</v>
      </c>
      <c r="Q1262" s="21"/>
      <c r="R1262" s="21" t="str">
        <f>LEFT('2012-2022'!$P1262,4)</f>
        <v>2014</v>
      </c>
      <c r="S1262" s="21" t="s">
        <v>56</v>
      </c>
      <c r="T1262" s="21"/>
      <c r="U1262" s="21"/>
      <c r="V1262" s="21"/>
      <c r="W1262" s="27"/>
      <c r="X1262" s="27"/>
      <c r="Y1262" s="28"/>
    </row>
    <row r="1263" ht="15.75" customHeight="1">
      <c r="A1263" s="21">
        <v>2.4897864E7</v>
      </c>
      <c r="B1263" s="21" t="s">
        <v>7333</v>
      </c>
      <c r="C1263" s="21" t="s">
        <v>7334</v>
      </c>
      <c r="D1263" s="21" t="s">
        <v>7335</v>
      </c>
      <c r="E1263" s="21" t="s">
        <v>7336</v>
      </c>
      <c r="F1263" s="21" t="s">
        <v>728</v>
      </c>
      <c r="G1263" s="21">
        <v>2014.0</v>
      </c>
      <c r="H1263" s="26">
        <v>41796.0</v>
      </c>
      <c r="I1263" s="21"/>
      <c r="J1263" s="21"/>
      <c r="K1263" s="21" t="s">
        <v>7337</v>
      </c>
      <c r="L1263" s="21" t="str">
        <f>IF(ISNUMBER(VLOOKUP(A1263,EXCL,1,FALSE)),"Excluido",IF(ISNUMBER(VLOOKUP(A1263,POST,1,FALSE)),"PostAlerta",IF(ISNUMBER(VLOOKUP(A1263,PRE,1,FALSE)),"PreAlerta","")))</f>
        <v>PreAlerta</v>
      </c>
      <c r="M1263" s="21" t="str">
        <f>IF(ISNUMBER(A1263),(IF(ISNUMBER(VLOOKUP(A1263,KEYWORDS,1,FALSE)),"C/PalabrasClaves","S/PalabrasClaves")),"")</f>
        <v>S/PalabrasClaves</v>
      </c>
      <c r="N1263" s="21" t="str">
        <f t="shared" si="11"/>
        <v/>
      </c>
      <c r="O1263" s="21"/>
      <c r="P1263" s="21" t="s">
        <v>7239</v>
      </c>
      <c r="Q1263" s="21"/>
      <c r="R1263" s="21" t="str">
        <f>LEFT('2012-2022'!$P1263,4)</f>
        <v>2014</v>
      </c>
      <c r="S1263" s="21" t="s">
        <v>56</v>
      </c>
      <c r="T1263" s="21"/>
      <c r="U1263" s="21"/>
      <c r="V1263" s="21"/>
      <c r="W1263" s="27"/>
      <c r="X1263" s="27"/>
      <c r="Y1263" s="12"/>
    </row>
    <row r="1264" ht="15.75" customHeight="1">
      <c r="A1264" s="21">
        <v>2.4995203E7</v>
      </c>
      <c r="B1264" s="21" t="s">
        <v>7338</v>
      </c>
      <c r="C1264" s="21" t="s">
        <v>7339</v>
      </c>
      <c r="D1264" s="21" t="s">
        <v>7340</v>
      </c>
      <c r="E1264" s="21" t="s">
        <v>7341</v>
      </c>
      <c r="F1264" s="21" t="s">
        <v>7342</v>
      </c>
      <c r="G1264" s="21">
        <v>2014.0</v>
      </c>
      <c r="H1264" s="26">
        <v>41825.0</v>
      </c>
      <c r="I1264" s="21" t="s">
        <v>7343</v>
      </c>
      <c r="J1264" s="21"/>
      <c r="K1264" s="21" t="s">
        <v>7344</v>
      </c>
      <c r="L1264" s="21" t="str">
        <f>IF(ISNUMBER(VLOOKUP(A1264,EXCL,1,FALSE)),"Excluido",IF(ISNUMBER(VLOOKUP(A1264,POST,1,FALSE)),"PostAlerta",IF(ISNUMBER(VLOOKUP(A1264,PRE,1,FALSE)),"PreAlerta","")))</f>
        <v>PreAlerta</v>
      </c>
      <c r="M1264" s="21" t="str">
        <f>IF(ISNUMBER(A1264),(IF(ISNUMBER(VLOOKUP(A1264,KEYWORDS,1,FALSE)),"C/PalabrasClaves","S/PalabrasClaves")),"")</f>
        <v>S/PalabrasClaves</v>
      </c>
      <c r="N1264" s="21" t="str">
        <f t="shared" si="11"/>
        <v/>
      </c>
      <c r="O1264" s="21"/>
      <c r="P1264" s="21" t="s">
        <v>7239</v>
      </c>
      <c r="Q1264" s="21"/>
      <c r="R1264" s="21" t="str">
        <f>LEFT('2012-2022'!$P1264,4)</f>
        <v>2014</v>
      </c>
      <c r="S1264" s="21" t="s">
        <v>56</v>
      </c>
      <c r="T1264" s="21"/>
      <c r="U1264" s="21"/>
      <c r="V1264" s="21"/>
      <c r="W1264" s="27"/>
      <c r="X1264" s="27"/>
      <c r="Y1264" s="28"/>
    </row>
    <row r="1265" ht="15.75" customHeight="1">
      <c r="A1265" s="21">
        <v>2.5033872E7</v>
      </c>
      <c r="B1265" s="21" t="s">
        <v>7345</v>
      </c>
      <c r="C1265" s="21" t="s">
        <v>7346</v>
      </c>
      <c r="D1265" s="21" t="s">
        <v>7347</v>
      </c>
      <c r="E1265" s="21" t="s">
        <v>7348</v>
      </c>
      <c r="F1265" s="21" t="s">
        <v>7349</v>
      </c>
      <c r="G1265" s="21">
        <v>2014.0</v>
      </c>
      <c r="H1265" s="26">
        <v>41839.0</v>
      </c>
      <c r="I1265" s="21"/>
      <c r="J1265" s="21"/>
      <c r="K1265" s="21" t="s">
        <v>7350</v>
      </c>
      <c r="L1265" s="21" t="str">
        <f>IF(ISNUMBER(VLOOKUP(A1265,EXCL,1,FALSE)),"Excluido",IF(ISNUMBER(VLOOKUP(A1265,POST,1,FALSE)),"PostAlerta",IF(ISNUMBER(VLOOKUP(A1265,PRE,1,FALSE)),"PreAlerta","")))</f>
        <v>PreAlerta</v>
      </c>
      <c r="M1265" s="21" t="str">
        <f>IF(ISNUMBER(A1265),(IF(ISNUMBER(VLOOKUP(A1265,KEYWORDS,1,FALSE)),"C/PalabrasClaves","S/PalabrasClaves")),"")</f>
        <v>S/PalabrasClaves</v>
      </c>
      <c r="N1265" s="21" t="str">
        <f t="shared" si="11"/>
        <v/>
      </c>
      <c r="O1265" s="21"/>
      <c r="P1265" s="21" t="s">
        <v>7351</v>
      </c>
      <c r="Q1265" s="21"/>
      <c r="R1265" s="21" t="str">
        <f>LEFT('2012-2022'!$P1265,4)</f>
        <v>2014</v>
      </c>
      <c r="S1265" s="21" t="s">
        <v>60</v>
      </c>
      <c r="T1265" s="21"/>
      <c r="U1265" s="21"/>
      <c r="V1265" s="21"/>
      <c r="W1265" s="27"/>
      <c r="X1265" s="27"/>
      <c r="Y1265" s="12"/>
    </row>
    <row r="1266" ht="15.75" customHeight="1">
      <c r="A1266" s="21">
        <v>2.5054603E7</v>
      </c>
      <c r="B1266" s="21" t="s">
        <v>7352</v>
      </c>
      <c r="C1266" s="21" t="s">
        <v>7353</v>
      </c>
      <c r="D1266" s="21" t="s">
        <v>7354</v>
      </c>
      <c r="E1266" s="21" t="s">
        <v>7355</v>
      </c>
      <c r="F1266" s="21" t="s">
        <v>7356</v>
      </c>
      <c r="G1266" s="21">
        <v>2014.0</v>
      </c>
      <c r="H1266" s="26">
        <v>41844.0</v>
      </c>
      <c r="I1266" s="21"/>
      <c r="J1266" s="21"/>
      <c r="K1266" s="21"/>
      <c r="L1266" s="21" t="str">
        <f>IF(ISNUMBER(VLOOKUP(A1266,EXCL,1,FALSE)),"Excluido",IF(ISNUMBER(VLOOKUP(A1266,POST,1,FALSE)),"PostAlerta",IF(ISNUMBER(VLOOKUP(A1266,PRE,1,FALSE)),"PreAlerta","")))</f>
        <v>PreAlerta</v>
      </c>
      <c r="M1266" s="21" t="str">
        <f>IF(ISNUMBER(A1266),(IF(ISNUMBER(VLOOKUP(A1266,KEYWORDS,1,FALSE)),"C/PalabrasClaves","S/PalabrasClaves")),"")</f>
        <v>S/PalabrasClaves</v>
      </c>
      <c r="N1266" s="21" t="str">
        <f t="shared" si="11"/>
        <v/>
      </c>
      <c r="O1266" s="21"/>
      <c r="P1266" s="21" t="s">
        <v>7351</v>
      </c>
      <c r="Q1266" s="21"/>
      <c r="R1266" s="21" t="str">
        <f>LEFT('2012-2022'!$P1266,4)</f>
        <v>2014</v>
      </c>
      <c r="S1266" s="21" t="s">
        <v>60</v>
      </c>
      <c r="T1266" s="21"/>
      <c r="U1266" s="21"/>
      <c r="V1266" s="21"/>
      <c r="W1266" s="27"/>
      <c r="X1266" s="27"/>
      <c r="Y1266" s="28"/>
    </row>
    <row r="1267" ht="15.75" customHeight="1">
      <c r="A1267" s="21">
        <v>2.5059374E7</v>
      </c>
      <c r="B1267" s="21" t="s">
        <v>7357</v>
      </c>
      <c r="C1267" s="21" t="s">
        <v>7358</v>
      </c>
      <c r="D1267" s="21" t="s">
        <v>7359</v>
      </c>
      <c r="E1267" s="21" t="s">
        <v>7360</v>
      </c>
      <c r="F1267" s="21" t="s">
        <v>781</v>
      </c>
      <c r="G1267" s="21">
        <v>2014.0</v>
      </c>
      <c r="H1267" s="26">
        <v>41846.0</v>
      </c>
      <c r="I1267" s="21"/>
      <c r="J1267" s="21"/>
      <c r="K1267" s="21"/>
      <c r="L1267" s="21" t="str">
        <f>IF(ISNUMBER(VLOOKUP(A1267,EXCL,1,FALSE)),"Excluido",IF(ISNUMBER(VLOOKUP(A1267,POST,1,FALSE)),"PostAlerta",IF(ISNUMBER(VLOOKUP(A1267,PRE,1,FALSE)),"PreAlerta","")))</f>
        <v>PreAlerta</v>
      </c>
      <c r="M1267" s="21" t="str">
        <f>IF(ISNUMBER(A1267),(IF(ISNUMBER(VLOOKUP(A1267,KEYWORDS,1,FALSE)),"C/PalabrasClaves","S/PalabrasClaves")),"")</f>
        <v>S/PalabrasClaves</v>
      </c>
      <c r="N1267" s="21" t="str">
        <f t="shared" si="11"/>
        <v/>
      </c>
      <c r="O1267" s="21"/>
      <c r="P1267" s="21" t="s">
        <v>7239</v>
      </c>
      <c r="Q1267" s="21"/>
      <c r="R1267" s="21" t="str">
        <f>LEFT('2012-2022'!$P1267,4)</f>
        <v>2014</v>
      </c>
      <c r="S1267" s="21" t="s">
        <v>56</v>
      </c>
      <c r="T1267" s="21"/>
      <c r="U1267" s="21"/>
      <c r="V1267" s="21"/>
      <c r="W1267" s="27"/>
      <c r="X1267" s="27"/>
      <c r="Y1267" s="12"/>
    </row>
    <row r="1268" ht="15.75" customHeight="1">
      <c r="A1268" s="21">
        <v>2.5188935E7</v>
      </c>
      <c r="B1268" s="21" t="s">
        <v>7361</v>
      </c>
      <c r="C1268" s="21" t="s">
        <v>7362</v>
      </c>
      <c r="D1268" s="21" t="s">
        <v>7363</v>
      </c>
      <c r="E1268" s="21" t="s">
        <v>7364</v>
      </c>
      <c r="F1268" s="21" t="s">
        <v>781</v>
      </c>
      <c r="G1268" s="21">
        <v>2014.0</v>
      </c>
      <c r="H1268" s="26">
        <v>41888.0</v>
      </c>
      <c r="I1268" s="21"/>
      <c r="J1268" s="21"/>
      <c r="K1268" s="21"/>
      <c r="L1268" s="21" t="str">
        <f>IF(ISNUMBER(VLOOKUP(A1268,EXCL,1,FALSE)),"Excluido",IF(ISNUMBER(VLOOKUP(A1268,POST,1,FALSE)),"PostAlerta",IF(ISNUMBER(VLOOKUP(A1268,PRE,1,FALSE)),"PreAlerta","")))</f>
        <v>PreAlerta</v>
      </c>
      <c r="M1268" s="21" t="str">
        <f>IF(ISNUMBER(A1268),(IF(ISNUMBER(VLOOKUP(A1268,KEYWORDS,1,FALSE)),"C/PalabrasClaves","S/PalabrasClaves")),"")</f>
        <v>S/PalabrasClaves</v>
      </c>
      <c r="N1268" s="21" t="str">
        <f t="shared" si="11"/>
        <v/>
      </c>
      <c r="O1268" s="21"/>
      <c r="P1268" s="21" t="s">
        <v>7239</v>
      </c>
      <c r="Q1268" s="21"/>
      <c r="R1268" s="21" t="str">
        <f>LEFT('2012-2022'!$P1268,4)</f>
        <v>2014</v>
      </c>
      <c r="S1268" s="21" t="s">
        <v>56</v>
      </c>
      <c r="T1268" s="21"/>
      <c r="U1268" s="21"/>
      <c r="V1268" s="21"/>
      <c r="W1268" s="27"/>
      <c r="X1268" s="27"/>
      <c r="Y1268" s="28"/>
    </row>
    <row r="1269" ht="15.75" customHeight="1">
      <c r="A1269" s="21">
        <v>2.603874E7</v>
      </c>
      <c r="B1269" s="21" t="s">
        <v>7365</v>
      </c>
      <c r="C1269" s="21" t="s">
        <v>7366</v>
      </c>
      <c r="D1269" s="21" t="s">
        <v>7367</v>
      </c>
      <c r="E1269" s="21" t="s">
        <v>7368</v>
      </c>
      <c r="F1269" s="21" t="s">
        <v>7369</v>
      </c>
      <c r="G1269" s="21">
        <v>2014.0</v>
      </c>
      <c r="H1269" s="26">
        <v>42159.0</v>
      </c>
      <c r="I1269" s="21" t="s">
        <v>7370</v>
      </c>
      <c r="J1269" s="21"/>
      <c r="K1269" s="21" t="s">
        <v>7371</v>
      </c>
      <c r="L1269" s="21" t="str">
        <f>IF(ISNUMBER(VLOOKUP(A1269,EXCL,1,FALSE)),"Excluido",IF(ISNUMBER(VLOOKUP(A1269,POST,1,FALSE)),"PostAlerta",IF(ISNUMBER(VLOOKUP(A1269,PRE,1,FALSE)),"PreAlerta","")))</f>
        <v>PreAlerta</v>
      </c>
      <c r="M1269" s="21" t="str">
        <f>IF(ISNUMBER(A1269),(IF(ISNUMBER(VLOOKUP(A1269,KEYWORDS,1,FALSE)),"C/PalabrasClaves","S/PalabrasClaves")),"")</f>
        <v>S/PalabrasClaves</v>
      </c>
      <c r="N1269" s="21" t="str">
        <f t="shared" si="11"/>
        <v/>
      </c>
      <c r="O1269" s="21"/>
      <c r="P1269" s="21" t="s">
        <v>7239</v>
      </c>
      <c r="Q1269" s="21"/>
      <c r="R1269" s="21" t="str">
        <f>LEFT('2012-2022'!$P1269,4)</f>
        <v>2014</v>
      </c>
      <c r="S1269" s="21" t="s">
        <v>56</v>
      </c>
      <c r="T1269" s="21"/>
      <c r="U1269" s="21"/>
      <c r="V1269" s="21"/>
      <c r="W1269" s="27"/>
      <c r="X1269" s="27"/>
      <c r="Y1269" s="12"/>
    </row>
    <row r="1270" ht="15.75" customHeight="1">
      <c r="A1270" s="21">
        <v>2.4948931E7</v>
      </c>
      <c r="B1270" s="21" t="s">
        <v>7372</v>
      </c>
      <c r="C1270" s="21" t="s">
        <v>7373</v>
      </c>
      <c r="D1270" s="21" t="s">
        <v>7374</v>
      </c>
      <c r="E1270" s="21" t="s">
        <v>7375</v>
      </c>
      <c r="F1270" s="21" t="s">
        <v>598</v>
      </c>
      <c r="G1270" s="21">
        <v>2014.0</v>
      </c>
      <c r="H1270" s="26">
        <v>41811.0</v>
      </c>
      <c r="I1270" s="21" t="s">
        <v>7376</v>
      </c>
      <c r="J1270" s="21"/>
      <c r="K1270" s="21" t="s">
        <v>7377</v>
      </c>
      <c r="L1270" s="21" t="str">
        <f>IF(ISNUMBER(VLOOKUP(A1270,EXCL,1,FALSE)),"Excluido",IF(ISNUMBER(VLOOKUP(A1270,POST,1,FALSE)),"PostAlerta",IF(ISNUMBER(VLOOKUP(A1270,PRE,1,FALSE)),"PreAlerta","")))</f>
        <v>PreAlerta</v>
      </c>
      <c r="M1270" s="21" t="str">
        <f>IF(ISNUMBER(A1270),(IF(ISNUMBER(VLOOKUP(A1270,KEYWORDS,1,FALSE)),"C/PalabrasClaves","S/PalabrasClaves")),"")</f>
        <v>S/PalabrasClaves</v>
      </c>
      <c r="N1270" s="21" t="str">
        <f t="shared" si="11"/>
        <v/>
      </c>
      <c r="O1270" s="21"/>
      <c r="P1270" s="21" t="s">
        <v>7378</v>
      </c>
      <c r="Q1270" s="21"/>
      <c r="R1270" s="21" t="str">
        <f>LEFT('2012-2022'!$P1270,4)</f>
        <v>2014</v>
      </c>
      <c r="S1270" s="21" t="s">
        <v>56</v>
      </c>
      <c r="T1270" s="21"/>
      <c r="U1270" s="21"/>
      <c r="V1270" s="21"/>
      <c r="W1270" s="27"/>
      <c r="X1270" s="27"/>
      <c r="Y1270" s="28"/>
    </row>
    <row r="1271" ht="15.75" customHeight="1">
      <c r="A1271" s="21">
        <v>2.4821918E7</v>
      </c>
      <c r="B1271" s="21" t="s">
        <v>7379</v>
      </c>
      <c r="C1271" s="21" t="s">
        <v>7380</v>
      </c>
      <c r="D1271" s="21" t="s">
        <v>7381</v>
      </c>
      <c r="E1271" s="21" t="s">
        <v>7382</v>
      </c>
      <c r="F1271" s="21" t="s">
        <v>7383</v>
      </c>
      <c r="G1271" s="21">
        <v>2014.0</v>
      </c>
      <c r="H1271" s="26">
        <v>41773.0</v>
      </c>
      <c r="I1271" s="21" t="s">
        <v>7384</v>
      </c>
      <c r="J1271" s="21"/>
      <c r="K1271" s="21" t="s">
        <v>7385</v>
      </c>
      <c r="L1271" s="21" t="str">
        <f>IF(ISNUMBER(VLOOKUP(A1271,EXCL,1,FALSE)),"Excluido",IF(ISNUMBER(VLOOKUP(A1271,POST,1,FALSE)),"PostAlerta",IF(ISNUMBER(VLOOKUP(A1271,PRE,1,FALSE)),"PreAlerta","")))</f>
        <v>Excluido</v>
      </c>
      <c r="M1271" s="21" t="str">
        <f>IF(ISNUMBER(A1271),(IF(ISNUMBER(VLOOKUP(A1271,KEYWORDS,1,FALSE)),"C/PalabrasClaves","S/PalabrasClaves")),"")</f>
        <v>S/PalabrasClaves</v>
      </c>
      <c r="N1271" s="21" t="str">
        <f t="shared" si="11"/>
        <v/>
      </c>
      <c r="O1271" s="21"/>
      <c r="P1271" s="21" t="s">
        <v>7386</v>
      </c>
      <c r="Q1271" s="21"/>
      <c r="R1271" s="21" t="str">
        <f>LEFT('2012-2022'!$P1271,4)</f>
        <v>2014</v>
      </c>
      <c r="S1271" s="21" t="s">
        <v>56</v>
      </c>
      <c r="T1271" s="21"/>
      <c r="U1271" s="21"/>
      <c r="V1271" s="21"/>
      <c r="W1271" s="27"/>
      <c r="X1271" s="27"/>
      <c r="Y1271" s="12"/>
    </row>
    <row r="1272" ht="15.75" customHeight="1">
      <c r="A1272" s="21">
        <v>2.4885466E7</v>
      </c>
      <c r="B1272" s="21" t="s">
        <v>7387</v>
      </c>
      <c r="C1272" s="21" t="s">
        <v>7388</v>
      </c>
      <c r="D1272" s="21" t="s">
        <v>7389</v>
      </c>
      <c r="E1272" s="21" t="s">
        <v>7390</v>
      </c>
      <c r="F1272" s="21" t="s">
        <v>368</v>
      </c>
      <c r="G1272" s="21">
        <v>2014.0</v>
      </c>
      <c r="H1272" s="26">
        <v>41793.0</v>
      </c>
      <c r="I1272" s="21" t="s">
        <v>7391</v>
      </c>
      <c r="J1272" s="21"/>
      <c r="K1272" s="21" t="s">
        <v>7392</v>
      </c>
      <c r="L1272" s="21" t="str">
        <f>IF(ISNUMBER(VLOOKUP(A1272,EXCL,1,FALSE)),"Excluido",IF(ISNUMBER(VLOOKUP(A1272,POST,1,FALSE)),"PostAlerta",IF(ISNUMBER(VLOOKUP(A1272,PRE,1,FALSE)),"PreAlerta","")))</f>
        <v>PreAlerta</v>
      </c>
      <c r="M1272" s="21" t="str">
        <f>IF(ISNUMBER(A1272),(IF(ISNUMBER(VLOOKUP(A1272,KEYWORDS,1,FALSE)),"C/PalabrasClaves","S/PalabrasClaves")),"")</f>
        <v>S/PalabrasClaves</v>
      </c>
      <c r="N1272" s="21" t="str">
        <f t="shared" si="11"/>
        <v/>
      </c>
      <c r="O1272" s="21"/>
      <c r="P1272" s="21" t="s">
        <v>7386</v>
      </c>
      <c r="Q1272" s="21"/>
      <c r="R1272" s="21" t="str">
        <f>LEFT('2012-2022'!$P1272,4)</f>
        <v>2014</v>
      </c>
      <c r="S1272" s="21" t="s">
        <v>56</v>
      </c>
      <c r="T1272" s="21"/>
      <c r="U1272" s="21"/>
      <c r="V1272" s="21"/>
      <c r="W1272" s="27"/>
      <c r="X1272" s="27"/>
      <c r="Y1272" s="28"/>
    </row>
    <row r="1273" ht="15.75" customHeight="1">
      <c r="A1273" s="21">
        <v>2.4885505E7</v>
      </c>
      <c r="B1273" s="21" t="s">
        <v>7393</v>
      </c>
      <c r="C1273" s="21" t="s">
        <v>7394</v>
      </c>
      <c r="D1273" s="21" t="s">
        <v>7395</v>
      </c>
      <c r="E1273" s="21" t="s">
        <v>3451</v>
      </c>
      <c r="F1273" s="21" t="s">
        <v>605</v>
      </c>
      <c r="G1273" s="21">
        <v>2014.0</v>
      </c>
      <c r="H1273" s="26">
        <v>41793.0</v>
      </c>
      <c r="I1273" s="21" t="s">
        <v>7396</v>
      </c>
      <c r="J1273" s="21"/>
      <c r="K1273" s="21" t="s">
        <v>7397</v>
      </c>
      <c r="L1273" s="21" t="str">
        <f>IF(ISNUMBER(VLOOKUP(A1273,EXCL,1,FALSE)),"Excluido",IF(ISNUMBER(VLOOKUP(A1273,POST,1,FALSE)),"PostAlerta",IF(ISNUMBER(VLOOKUP(A1273,PRE,1,FALSE)),"PreAlerta","")))</f>
        <v>PreAlerta</v>
      </c>
      <c r="M1273" s="21" t="str">
        <f>IF(ISNUMBER(A1273),(IF(ISNUMBER(VLOOKUP(A1273,KEYWORDS,1,FALSE)),"C/PalabrasClaves","S/PalabrasClaves")),"")</f>
        <v>S/PalabrasClaves</v>
      </c>
      <c r="N1273" s="21" t="str">
        <f t="shared" si="11"/>
        <v/>
      </c>
      <c r="O1273" s="21"/>
      <c r="P1273" s="21" t="s">
        <v>7386</v>
      </c>
      <c r="Q1273" s="21"/>
      <c r="R1273" s="21" t="str">
        <f>LEFT('2012-2022'!$P1273,4)</f>
        <v>2014</v>
      </c>
      <c r="S1273" s="21" t="s">
        <v>56</v>
      </c>
      <c r="T1273" s="21"/>
      <c r="U1273" s="21"/>
      <c r="V1273" s="21"/>
      <c r="W1273" s="27"/>
      <c r="X1273" s="27"/>
      <c r="Y1273" s="12"/>
    </row>
    <row r="1274" ht="15.75" customHeight="1">
      <c r="A1274" s="21">
        <v>2.4885509E7</v>
      </c>
      <c r="B1274" s="21" t="s">
        <v>7398</v>
      </c>
      <c r="C1274" s="21" t="s">
        <v>7399</v>
      </c>
      <c r="D1274" s="21" t="s">
        <v>7400</v>
      </c>
      <c r="E1274" s="21" t="s">
        <v>7401</v>
      </c>
      <c r="F1274" s="21" t="s">
        <v>332</v>
      </c>
      <c r="G1274" s="21">
        <v>2014.0</v>
      </c>
      <c r="H1274" s="26">
        <v>41793.0</v>
      </c>
      <c r="I1274" s="21" t="s">
        <v>7402</v>
      </c>
      <c r="J1274" s="21"/>
      <c r="K1274" s="21" t="s">
        <v>7403</v>
      </c>
      <c r="L1274" s="21" t="str">
        <f>IF(ISNUMBER(VLOOKUP(A1274,EXCL,1,FALSE)),"Excluido",IF(ISNUMBER(VLOOKUP(A1274,POST,1,FALSE)),"PostAlerta",IF(ISNUMBER(VLOOKUP(A1274,PRE,1,FALSE)),"PreAlerta","")))</f>
        <v>PreAlerta</v>
      </c>
      <c r="M1274" s="21" t="str">
        <f>IF(ISNUMBER(A1274),(IF(ISNUMBER(VLOOKUP(A1274,KEYWORDS,1,FALSE)),"C/PalabrasClaves","S/PalabrasClaves")),"")</f>
        <v>S/PalabrasClaves</v>
      </c>
      <c r="N1274" s="21" t="str">
        <f t="shared" si="11"/>
        <v/>
      </c>
      <c r="O1274" s="21"/>
      <c r="P1274" s="21" t="s">
        <v>7404</v>
      </c>
      <c r="Q1274" s="21"/>
      <c r="R1274" s="21" t="str">
        <f>LEFT('2012-2022'!$P1274,4)</f>
        <v>2014</v>
      </c>
      <c r="S1274" s="21" t="s">
        <v>56</v>
      </c>
      <c r="T1274" s="21"/>
      <c r="U1274" s="21"/>
      <c r="V1274" s="21"/>
      <c r="W1274" s="27"/>
      <c r="X1274" s="27"/>
      <c r="Y1274" s="28"/>
    </row>
    <row r="1275" ht="15.75" customHeight="1">
      <c r="A1275" s="21">
        <v>2.4799707E7</v>
      </c>
      <c r="B1275" s="21" t="s">
        <v>7405</v>
      </c>
      <c r="C1275" s="21" t="s">
        <v>7406</v>
      </c>
      <c r="D1275" s="21" t="s">
        <v>7407</v>
      </c>
      <c r="E1275" s="21" t="s">
        <v>7408</v>
      </c>
      <c r="F1275" s="21" t="s">
        <v>1104</v>
      </c>
      <c r="G1275" s="21">
        <v>2014.0</v>
      </c>
      <c r="H1275" s="26">
        <v>41766.0</v>
      </c>
      <c r="I1275" s="21" t="s">
        <v>7409</v>
      </c>
      <c r="J1275" s="21"/>
      <c r="K1275" s="21" t="s">
        <v>7410</v>
      </c>
      <c r="L1275" s="21" t="str">
        <f>IF(ISNUMBER(VLOOKUP(A1275,EXCL,1,FALSE)),"Excluido",IF(ISNUMBER(VLOOKUP(A1275,POST,1,FALSE)),"PostAlerta",IF(ISNUMBER(VLOOKUP(A1275,PRE,1,FALSE)),"PreAlerta","")))</f>
        <v>PreAlerta</v>
      </c>
      <c r="M1275" s="21" t="str">
        <f>IF(ISNUMBER(A1275),(IF(ISNUMBER(VLOOKUP(A1275,KEYWORDS,1,FALSE)),"C/PalabrasClaves","S/PalabrasClaves")),"")</f>
        <v>S/PalabrasClaves</v>
      </c>
      <c r="N1275" s="21" t="str">
        <f t="shared" si="11"/>
        <v/>
      </c>
      <c r="O1275" s="21"/>
      <c r="P1275" s="21" t="s">
        <v>7411</v>
      </c>
      <c r="Q1275" s="21"/>
      <c r="R1275" s="21" t="str">
        <f>LEFT('2012-2022'!$P1275,4)</f>
        <v>2014</v>
      </c>
      <c r="S1275" s="21" t="s">
        <v>56</v>
      </c>
      <c r="T1275" s="21"/>
      <c r="U1275" s="21"/>
      <c r="V1275" s="21"/>
      <c r="W1275" s="27"/>
      <c r="X1275" s="27"/>
      <c r="Y1275" s="12"/>
    </row>
    <row r="1276" ht="15.75" customHeight="1">
      <c r="A1276" s="21">
        <v>2.4853391E7</v>
      </c>
      <c r="B1276" s="21" t="s">
        <v>7412</v>
      </c>
      <c r="C1276" s="21" t="s">
        <v>7413</v>
      </c>
      <c r="D1276" s="21" t="s">
        <v>7414</v>
      </c>
      <c r="E1276" s="21" t="s">
        <v>7415</v>
      </c>
      <c r="F1276" s="21" t="s">
        <v>2810</v>
      </c>
      <c r="G1276" s="21">
        <v>2014.0</v>
      </c>
      <c r="H1276" s="26">
        <v>41783.0</v>
      </c>
      <c r="I1276" s="21" t="s">
        <v>7416</v>
      </c>
      <c r="J1276" s="21"/>
      <c r="K1276" s="21" t="s">
        <v>7417</v>
      </c>
      <c r="L1276" s="21" t="str">
        <f>IF(ISNUMBER(VLOOKUP(A1276,EXCL,1,FALSE)),"Excluido",IF(ISNUMBER(VLOOKUP(A1276,POST,1,FALSE)),"PostAlerta",IF(ISNUMBER(VLOOKUP(A1276,PRE,1,FALSE)),"PreAlerta","")))</f>
        <v>PreAlerta</v>
      </c>
      <c r="M1276" s="21" t="str">
        <f>IF(ISNUMBER(A1276),(IF(ISNUMBER(VLOOKUP(A1276,KEYWORDS,1,FALSE)),"C/PalabrasClaves","S/PalabrasClaves")),"")</f>
        <v>S/PalabrasClaves</v>
      </c>
      <c r="N1276" s="21" t="str">
        <f t="shared" si="11"/>
        <v/>
      </c>
      <c r="O1276" s="21"/>
      <c r="P1276" s="21" t="s">
        <v>7418</v>
      </c>
      <c r="Q1276" s="21"/>
      <c r="R1276" s="21" t="str">
        <f>LEFT('2012-2022'!$P1276,4)</f>
        <v>2014</v>
      </c>
      <c r="S1276" s="21" t="s">
        <v>56</v>
      </c>
      <c r="T1276" s="21"/>
      <c r="U1276" s="21"/>
      <c r="V1276" s="21"/>
      <c r="W1276" s="27"/>
      <c r="X1276" s="27"/>
      <c r="Y1276" s="28"/>
    </row>
    <row r="1277" ht="15.75" customHeight="1">
      <c r="A1277" s="21">
        <v>2.4886497E7</v>
      </c>
      <c r="B1277" s="21" t="s">
        <v>7419</v>
      </c>
      <c r="C1277" s="21" t="s">
        <v>7420</v>
      </c>
      <c r="D1277" s="21" t="s">
        <v>7421</v>
      </c>
      <c r="E1277" s="21" t="s">
        <v>7422</v>
      </c>
      <c r="F1277" s="21" t="s">
        <v>332</v>
      </c>
      <c r="G1277" s="21">
        <v>2014.0</v>
      </c>
      <c r="H1277" s="26">
        <v>41793.0</v>
      </c>
      <c r="I1277" s="21" t="s">
        <v>7423</v>
      </c>
      <c r="J1277" s="21"/>
      <c r="K1277" s="21" t="s">
        <v>7424</v>
      </c>
      <c r="L1277" s="21" t="str">
        <f>IF(ISNUMBER(VLOOKUP(A1277,EXCL,1,FALSE)),"Excluido",IF(ISNUMBER(VLOOKUP(A1277,POST,1,FALSE)),"PostAlerta",IF(ISNUMBER(VLOOKUP(A1277,PRE,1,FALSE)),"PreAlerta","")))</f>
        <v>PreAlerta</v>
      </c>
      <c r="M1277" s="21" t="str">
        <f>IF(ISNUMBER(A1277),(IF(ISNUMBER(VLOOKUP(A1277,KEYWORDS,1,FALSE)),"C/PalabrasClaves","S/PalabrasClaves")),"")</f>
        <v>S/PalabrasClaves</v>
      </c>
      <c r="N1277" s="21" t="str">
        <f t="shared" si="11"/>
        <v/>
      </c>
      <c r="O1277" s="21"/>
      <c r="P1277" s="21" t="s">
        <v>7418</v>
      </c>
      <c r="Q1277" s="21"/>
      <c r="R1277" s="21" t="str">
        <f>LEFT('2012-2022'!$P1277,4)</f>
        <v>2014</v>
      </c>
      <c r="S1277" s="21" t="s">
        <v>56</v>
      </c>
      <c r="T1277" s="21"/>
      <c r="U1277" s="21"/>
      <c r="V1277" s="21"/>
      <c r="W1277" s="27"/>
      <c r="X1277" s="27"/>
      <c r="Y1277" s="12"/>
    </row>
    <row r="1278" ht="15.75" customHeight="1">
      <c r="A1278" s="21">
        <v>2.4491396E7</v>
      </c>
      <c r="B1278" s="21" t="s">
        <v>7425</v>
      </c>
      <c r="C1278" s="21" t="s">
        <v>7426</v>
      </c>
      <c r="D1278" s="21" t="s">
        <v>7427</v>
      </c>
      <c r="E1278" s="21" t="s">
        <v>7428</v>
      </c>
      <c r="F1278" s="21" t="s">
        <v>842</v>
      </c>
      <c r="G1278" s="21">
        <v>2014.0</v>
      </c>
      <c r="H1278" s="26">
        <v>41675.0</v>
      </c>
      <c r="I1278" s="21"/>
      <c r="J1278" s="21"/>
      <c r="K1278" s="21" t="s">
        <v>7429</v>
      </c>
      <c r="L1278" s="21" t="str">
        <f>IF(ISNUMBER(VLOOKUP(A1278,EXCL,1,FALSE)),"Excluido",IF(ISNUMBER(VLOOKUP(A1278,POST,1,FALSE)),"PostAlerta",IF(ISNUMBER(VLOOKUP(A1278,PRE,1,FALSE)),"PreAlerta","")))</f>
        <v>PreAlerta</v>
      </c>
      <c r="M1278" s="21" t="str">
        <f>IF(ISNUMBER(A1278),(IF(ISNUMBER(VLOOKUP(A1278,KEYWORDS,1,FALSE)),"C/PalabrasClaves","S/PalabrasClaves")),"")</f>
        <v>S/PalabrasClaves</v>
      </c>
      <c r="N1278" s="21" t="str">
        <f t="shared" si="11"/>
        <v/>
      </c>
      <c r="O1278" s="21"/>
      <c r="P1278" s="21" t="s">
        <v>7430</v>
      </c>
      <c r="Q1278" s="21"/>
      <c r="R1278" s="21" t="str">
        <f>LEFT('2012-2022'!$P1278,4)</f>
        <v>2014</v>
      </c>
      <c r="S1278" s="21" t="s">
        <v>56</v>
      </c>
      <c r="T1278" s="21"/>
      <c r="U1278" s="21"/>
      <c r="V1278" s="21"/>
      <c r="W1278" s="27"/>
      <c r="X1278" s="27"/>
      <c r="Y1278" s="28"/>
    </row>
    <row r="1279" ht="15.75" customHeight="1">
      <c r="A1279" s="21">
        <v>2.4878588E7</v>
      </c>
      <c r="B1279" s="21" t="s">
        <v>7431</v>
      </c>
      <c r="C1279" s="21" t="s">
        <v>7432</v>
      </c>
      <c r="D1279" s="21" t="s">
        <v>7433</v>
      </c>
      <c r="E1279" s="21" t="s">
        <v>7434</v>
      </c>
      <c r="F1279" s="21" t="s">
        <v>2831</v>
      </c>
      <c r="G1279" s="21">
        <v>2014.0</v>
      </c>
      <c r="H1279" s="26">
        <v>41791.0</v>
      </c>
      <c r="I1279" s="21" t="s">
        <v>7435</v>
      </c>
      <c r="J1279" s="21"/>
      <c r="K1279" s="21" t="s">
        <v>7436</v>
      </c>
      <c r="L1279" s="21" t="str">
        <f>IF(ISNUMBER(VLOOKUP(A1279,EXCL,1,FALSE)),"Excluido",IF(ISNUMBER(VLOOKUP(A1279,POST,1,FALSE)),"PostAlerta",IF(ISNUMBER(VLOOKUP(A1279,PRE,1,FALSE)),"PreAlerta","")))</f>
        <v>PreAlerta</v>
      </c>
      <c r="M1279" s="21" t="str">
        <f>IF(ISNUMBER(A1279),(IF(ISNUMBER(VLOOKUP(A1279,KEYWORDS,1,FALSE)),"C/PalabrasClaves","S/PalabrasClaves")),"")</f>
        <v>S/PalabrasClaves</v>
      </c>
      <c r="N1279" s="21" t="str">
        <f t="shared" si="11"/>
        <v/>
      </c>
      <c r="O1279" s="21"/>
      <c r="P1279" s="21" t="s">
        <v>7437</v>
      </c>
      <c r="Q1279" s="21"/>
      <c r="R1279" s="21" t="str">
        <f>LEFT('2012-2022'!$P1279,4)</f>
        <v>2014</v>
      </c>
      <c r="S1279" s="21" t="s">
        <v>56</v>
      </c>
      <c r="T1279" s="21"/>
      <c r="U1279" s="21"/>
      <c r="V1279" s="21"/>
      <c r="W1279" s="27"/>
      <c r="X1279" s="27"/>
      <c r="Y1279" s="12"/>
    </row>
    <row r="1280" ht="15.75" customHeight="1">
      <c r="A1280" s="21">
        <v>2.4886589E7</v>
      </c>
      <c r="B1280" s="21" t="s">
        <v>7438</v>
      </c>
      <c r="C1280" s="21" t="s">
        <v>7439</v>
      </c>
      <c r="D1280" s="21" t="s">
        <v>7440</v>
      </c>
      <c r="E1280" s="21" t="s">
        <v>7441</v>
      </c>
      <c r="F1280" s="21" t="s">
        <v>332</v>
      </c>
      <c r="G1280" s="21">
        <v>2014.0</v>
      </c>
      <c r="H1280" s="26">
        <v>41793.0</v>
      </c>
      <c r="I1280" s="21" t="s">
        <v>7442</v>
      </c>
      <c r="J1280" s="21"/>
      <c r="K1280" s="21" t="s">
        <v>7443</v>
      </c>
      <c r="L1280" s="21" t="str">
        <f>IF(ISNUMBER(VLOOKUP(A1280,EXCL,1,FALSE)),"Excluido",IF(ISNUMBER(VLOOKUP(A1280,POST,1,FALSE)),"PostAlerta",IF(ISNUMBER(VLOOKUP(A1280,PRE,1,FALSE)),"PreAlerta","")))</f>
        <v>PreAlerta</v>
      </c>
      <c r="M1280" s="21" t="str">
        <f>IF(ISNUMBER(A1280),(IF(ISNUMBER(VLOOKUP(A1280,KEYWORDS,1,FALSE)),"C/PalabrasClaves","S/PalabrasClaves")),"")</f>
        <v>S/PalabrasClaves</v>
      </c>
      <c r="N1280" s="21" t="str">
        <f t="shared" si="11"/>
        <v/>
      </c>
      <c r="O1280" s="21"/>
      <c r="P1280" s="21" t="s">
        <v>7437</v>
      </c>
      <c r="Q1280" s="21"/>
      <c r="R1280" s="21" t="str">
        <f>LEFT('2012-2022'!$P1280,4)</f>
        <v>2014</v>
      </c>
      <c r="S1280" s="21" t="s">
        <v>56</v>
      </c>
      <c r="T1280" s="21"/>
      <c r="U1280" s="21"/>
      <c r="V1280" s="21"/>
      <c r="W1280" s="27"/>
      <c r="X1280" s="27"/>
      <c r="Y1280" s="28"/>
    </row>
    <row r="1281" ht="15.75" customHeight="1">
      <c r="A1281" s="21">
        <v>2.4001524E7</v>
      </c>
      <c r="B1281" s="21" t="s">
        <v>7444</v>
      </c>
      <c r="C1281" s="21" t="s">
        <v>7445</v>
      </c>
      <c r="D1281" s="21" t="s">
        <v>7446</v>
      </c>
      <c r="E1281" s="21" t="s">
        <v>7447</v>
      </c>
      <c r="F1281" s="21" t="s">
        <v>6355</v>
      </c>
      <c r="G1281" s="21">
        <v>2014.0</v>
      </c>
      <c r="H1281" s="26">
        <v>41522.0</v>
      </c>
      <c r="I1281" s="21" t="s">
        <v>7448</v>
      </c>
      <c r="J1281" s="21"/>
      <c r="K1281" s="21" t="s">
        <v>7449</v>
      </c>
      <c r="L1281" s="21" t="str">
        <f>IF(ISNUMBER(VLOOKUP(A1281,EXCL,1,FALSE)),"Excluido",IF(ISNUMBER(VLOOKUP(A1281,POST,1,FALSE)),"PostAlerta",IF(ISNUMBER(VLOOKUP(A1281,PRE,1,FALSE)),"PreAlerta","")))</f>
        <v>PreAlerta</v>
      </c>
      <c r="M1281" s="21" t="str">
        <f>IF(ISNUMBER(A1281),(IF(ISNUMBER(VLOOKUP(A1281,KEYWORDS,1,FALSE)),"C/PalabrasClaves","S/PalabrasClaves")),"")</f>
        <v>S/PalabrasClaves</v>
      </c>
      <c r="N1281" s="21" t="str">
        <f t="shared" si="11"/>
        <v/>
      </c>
      <c r="O1281" s="21"/>
      <c r="P1281" s="21" t="s">
        <v>7450</v>
      </c>
      <c r="Q1281" s="21"/>
      <c r="R1281" s="21" t="str">
        <f>LEFT('2012-2022'!$P1281,4)</f>
        <v>2014</v>
      </c>
      <c r="S1281" s="21" t="s">
        <v>60</v>
      </c>
      <c r="T1281" s="21"/>
      <c r="U1281" s="21"/>
      <c r="V1281" s="21"/>
      <c r="W1281" s="27"/>
      <c r="X1281" s="27"/>
      <c r="Y1281" s="12"/>
    </row>
    <row r="1282" ht="15.75" customHeight="1">
      <c r="A1282" s="21">
        <v>2.4286496E7</v>
      </c>
      <c r="B1282" s="21" t="s">
        <v>7451</v>
      </c>
      <c r="C1282" s="21" t="s">
        <v>7452</v>
      </c>
      <c r="D1282" s="21" t="s">
        <v>7453</v>
      </c>
      <c r="E1282" s="21" t="s">
        <v>1489</v>
      </c>
      <c r="F1282" s="21" t="s">
        <v>401</v>
      </c>
      <c r="G1282" s="21">
        <v>2014.0</v>
      </c>
      <c r="H1282" s="26">
        <v>41608.0</v>
      </c>
      <c r="I1282" s="21" t="s">
        <v>7454</v>
      </c>
      <c r="J1282" s="21" t="s">
        <v>7455</v>
      </c>
      <c r="K1282" s="21" t="s">
        <v>7456</v>
      </c>
      <c r="L1282" s="21" t="str">
        <f>IF(ISNUMBER(VLOOKUP(A1282,EXCL,1,FALSE)),"Excluido",IF(ISNUMBER(VLOOKUP(A1282,POST,1,FALSE)),"PostAlerta",IF(ISNUMBER(VLOOKUP(A1282,PRE,1,FALSE)),"PreAlerta","")))</f>
        <v>PreAlerta</v>
      </c>
      <c r="M1282" s="21" t="str">
        <f>IF(ISNUMBER(A1282),(IF(ISNUMBER(VLOOKUP(A1282,KEYWORDS,1,FALSE)),"C/PalabrasClaves","S/PalabrasClaves")),"")</f>
        <v>S/PalabrasClaves</v>
      </c>
      <c r="N1282" s="21" t="str">
        <f t="shared" si="11"/>
        <v/>
      </c>
      <c r="O1282" s="21"/>
      <c r="P1282" s="21" t="s">
        <v>7450</v>
      </c>
      <c r="Q1282" s="21"/>
      <c r="R1282" s="21" t="str">
        <f>LEFT('2012-2022'!$P1282,4)</f>
        <v>2014</v>
      </c>
      <c r="S1282" s="21" t="s">
        <v>60</v>
      </c>
      <c r="T1282" s="21"/>
      <c r="U1282" s="21"/>
      <c r="V1282" s="21"/>
      <c r="W1282" s="27"/>
      <c r="X1282" s="27"/>
      <c r="Y1282" s="28"/>
    </row>
    <row r="1283" ht="15.75" customHeight="1">
      <c r="A1283" s="21">
        <v>2.4376092E7</v>
      </c>
      <c r="B1283" s="21" t="s">
        <v>7457</v>
      </c>
      <c r="C1283" s="21" t="s">
        <v>7458</v>
      </c>
      <c r="D1283" s="21" t="s">
        <v>7459</v>
      </c>
      <c r="E1283" s="21" t="s">
        <v>1970</v>
      </c>
      <c r="F1283" s="21" t="s">
        <v>7460</v>
      </c>
      <c r="G1283" s="21">
        <v>2014.0</v>
      </c>
      <c r="H1283" s="26">
        <v>41639.0</v>
      </c>
      <c r="I1283" s="21" t="s">
        <v>7461</v>
      </c>
      <c r="J1283" s="21" t="s">
        <v>7462</v>
      </c>
      <c r="K1283" s="21" t="s">
        <v>7463</v>
      </c>
      <c r="L1283" s="21" t="str">
        <f>IF(ISNUMBER(VLOOKUP(A1283,EXCL,1,FALSE)),"Excluido",IF(ISNUMBER(VLOOKUP(A1283,POST,1,FALSE)),"PostAlerta",IF(ISNUMBER(VLOOKUP(A1283,PRE,1,FALSE)),"PreAlerta","")))</f>
        <v>PreAlerta</v>
      </c>
      <c r="M1283" s="21" t="str">
        <f>IF(ISNUMBER(A1283),(IF(ISNUMBER(VLOOKUP(A1283,KEYWORDS,1,FALSE)),"C/PalabrasClaves","S/PalabrasClaves")),"")</f>
        <v>S/PalabrasClaves</v>
      </c>
      <c r="N1283" s="21" t="str">
        <f t="shared" si="11"/>
        <v/>
      </c>
      <c r="O1283" s="21"/>
      <c r="P1283" s="21" t="s">
        <v>7450</v>
      </c>
      <c r="Q1283" s="21"/>
      <c r="R1283" s="21" t="str">
        <f>LEFT('2012-2022'!$P1283,4)</f>
        <v>2014</v>
      </c>
      <c r="S1283" s="21" t="s">
        <v>60</v>
      </c>
      <c r="T1283" s="21"/>
      <c r="U1283" s="21"/>
      <c r="V1283" s="21"/>
      <c r="W1283" s="27"/>
      <c r="X1283" s="27"/>
      <c r="Y1283" s="12"/>
    </row>
    <row r="1284" ht="15.75" customHeight="1">
      <c r="A1284" s="21">
        <v>2.4395812E7</v>
      </c>
      <c r="B1284" s="21" t="s">
        <v>7464</v>
      </c>
      <c r="C1284" s="21" t="s">
        <v>7465</v>
      </c>
      <c r="D1284" s="21" t="s">
        <v>7466</v>
      </c>
      <c r="E1284" s="21" t="s">
        <v>7467</v>
      </c>
      <c r="F1284" s="21" t="s">
        <v>3814</v>
      </c>
      <c r="G1284" s="21">
        <v>2014.0</v>
      </c>
      <c r="H1284" s="26">
        <v>41647.0</v>
      </c>
      <c r="I1284" s="21"/>
      <c r="J1284" s="21"/>
      <c r="K1284" s="21" t="s">
        <v>7468</v>
      </c>
      <c r="L1284" s="21" t="str">
        <f>IF(ISNUMBER(VLOOKUP(A1284,EXCL,1,FALSE)),"Excluido",IF(ISNUMBER(VLOOKUP(A1284,POST,1,FALSE)),"PostAlerta",IF(ISNUMBER(VLOOKUP(A1284,PRE,1,FALSE)),"PreAlerta","")))</f>
        <v>PreAlerta</v>
      </c>
      <c r="M1284" s="21" t="str">
        <f>IF(ISNUMBER(A1284),(IF(ISNUMBER(VLOOKUP(A1284,KEYWORDS,1,FALSE)),"C/PalabrasClaves","S/PalabrasClaves")),"")</f>
        <v>S/PalabrasClaves</v>
      </c>
      <c r="N1284" s="21" t="str">
        <f t="shared" si="11"/>
        <v/>
      </c>
      <c r="O1284" s="21"/>
      <c r="P1284" s="21" t="s">
        <v>7450</v>
      </c>
      <c r="Q1284" s="21"/>
      <c r="R1284" s="21" t="str">
        <f>LEFT('2012-2022'!$P1284,4)</f>
        <v>2014</v>
      </c>
      <c r="S1284" s="21" t="s">
        <v>60</v>
      </c>
      <c r="T1284" s="21"/>
      <c r="U1284" s="21"/>
      <c r="V1284" s="21"/>
      <c r="W1284" s="27"/>
      <c r="X1284" s="27"/>
      <c r="Y1284" s="28"/>
    </row>
    <row r="1285" ht="15.75" customHeight="1">
      <c r="A1285" s="21">
        <v>2.4597657E7</v>
      </c>
      <c r="B1285" s="21" t="s">
        <v>7469</v>
      </c>
      <c r="C1285" s="21" t="s">
        <v>7470</v>
      </c>
      <c r="D1285" s="21" t="s">
        <v>7471</v>
      </c>
      <c r="E1285" s="21" t="s">
        <v>1384</v>
      </c>
      <c r="F1285" s="21" t="s">
        <v>3517</v>
      </c>
      <c r="G1285" s="21">
        <v>2014.0</v>
      </c>
      <c r="H1285" s="26">
        <v>41705.0</v>
      </c>
      <c r="I1285" s="21"/>
      <c r="J1285" s="21"/>
      <c r="K1285" s="21" t="s">
        <v>7472</v>
      </c>
      <c r="L1285" s="21" t="str">
        <f>IF(ISNUMBER(VLOOKUP(A1285,EXCL,1,FALSE)),"Excluido",IF(ISNUMBER(VLOOKUP(A1285,POST,1,FALSE)),"PostAlerta",IF(ISNUMBER(VLOOKUP(A1285,PRE,1,FALSE)),"PreAlerta","")))</f>
        <v>PreAlerta</v>
      </c>
      <c r="M1285" s="21" t="str">
        <f>IF(ISNUMBER(A1285),(IF(ISNUMBER(VLOOKUP(A1285,KEYWORDS,1,FALSE)),"C/PalabrasClaves","S/PalabrasClaves")),"")</f>
        <v>S/PalabrasClaves</v>
      </c>
      <c r="N1285" s="21" t="str">
        <f t="shared" si="11"/>
        <v/>
      </c>
      <c r="O1285" s="21"/>
      <c r="P1285" s="21" t="s">
        <v>7450</v>
      </c>
      <c r="Q1285" s="21"/>
      <c r="R1285" s="21" t="str">
        <f>LEFT('2012-2022'!$P1285,4)</f>
        <v>2014</v>
      </c>
      <c r="S1285" s="21" t="s">
        <v>60</v>
      </c>
      <c r="T1285" s="21"/>
      <c r="U1285" s="21"/>
      <c r="V1285" s="21"/>
      <c r="W1285" s="27"/>
      <c r="X1285" s="27"/>
      <c r="Y1285" s="12"/>
    </row>
    <row r="1286" ht="15.75" customHeight="1">
      <c r="A1286" s="21">
        <v>2.4614604E7</v>
      </c>
      <c r="B1286" s="21" t="s">
        <v>7473</v>
      </c>
      <c r="C1286" s="21" t="s">
        <v>7474</v>
      </c>
      <c r="D1286" s="21" t="s">
        <v>7475</v>
      </c>
      <c r="E1286" s="21" t="s">
        <v>7476</v>
      </c>
      <c r="F1286" s="21" t="s">
        <v>909</v>
      </c>
      <c r="G1286" s="21">
        <v>2014.0</v>
      </c>
      <c r="H1286" s="26">
        <v>41710.0</v>
      </c>
      <c r="I1286" s="21" t="s">
        <v>7477</v>
      </c>
      <c r="J1286" s="21"/>
      <c r="K1286" s="21" t="s">
        <v>7478</v>
      </c>
      <c r="L1286" s="21" t="str">
        <f>IF(ISNUMBER(VLOOKUP(A1286,EXCL,1,FALSE)),"Excluido",IF(ISNUMBER(VLOOKUP(A1286,POST,1,FALSE)),"PostAlerta",IF(ISNUMBER(VLOOKUP(A1286,PRE,1,FALSE)),"PreAlerta","")))</f>
        <v>PreAlerta</v>
      </c>
      <c r="M1286" s="21" t="str">
        <f>IF(ISNUMBER(A1286),(IF(ISNUMBER(VLOOKUP(A1286,KEYWORDS,1,FALSE)),"C/PalabrasClaves","S/PalabrasClaves")),"")</f>
        <v>S/PalabrasClaves</v>
      </c>
      <c r="N1286" s="21" t="str">
        <f t="shared" si="11"/>
        <v/>
      </c>
      <c r="O1286" s="21"/>
      <c r="P1286" s="21" t="s">
        <v>7450</v>
      </c>
      <c r="Q1286" s="21"/>
      <c r="R1286" s="21" t="str">
        <f>LEFT('2012-2022'!$P1286,4)</f>
        <v>2014</v>
      </c>
      <c r="S1286" s="21" t="s">
        <v>60</v>
      </c>
      <c r="T1286" s="21"/>
      <c r="U1286" s="21"/>
      <c r="V1286" s="21"/>
      <c r="W1286" s="27"/>
      <c r="X1286" s="27"/>
      <c r="Y1286" s="28"/>
    </row>
    <row r="1287" ht="15.75" customHeight="1">
      <c r="A1287" s="21">
        <v>2.4622106E7</v>
      </c>
      <c r="B1287" s="21" t="s">
        <v>7479</v>
      </c>
      <c r="C1287" s="21" t="s">
        <v>7480</v>
      </c>
      <c r="D1287" s="21" t="s">
        <v>7481</v>
      </c>
      <c r="E1287" s="21" t="s">
        <v>3867</v>
      </c>
      <c r="F1287" s="21" t="s">
        <v>175</v>
      </c>
      <c r="G1287" s="21">
        <v>2014.0</v>
      </c>
      <c r="H1287" s="26">
        <v>41712.0</v>
      </c>
      <c r="I1287" s="21" t="s">
        <v>7482</v>
      </c>
      <c r="J1287" s="21"/>
      <c r="K1287" s="21" t="s">
        <v>7483</v>
      </c>
      <c r="L1287" s="21" t="str">
        <f>IF(ISNUMBER(VLOOKUP(A1287,EXCL,1,FALSE)),"Excluido",IF(ISNUMBER(VLOOKUP(A1287,POST,1,FALSE)),"PostAlerta",IF(ISNUMBER(VLOOKUP(A1287,PRE,1,FALSE)),"PreAlerta","")))</f>
        <v>PreAlerta</v>
      </c>
      <c r="M1287" s="21" t="str">
        <f>IF(ISNUMBER(A1287),(IF(ISNUMBER(VLOOKUP(A1287,KEYWORDS,1,FALSE)),"C/PalabrasClaves","S/PalabrasClaves")),"")</f>
        <v>S/PalabrasClaves</v>
      </c>
      <c r="N1287" s="21" t="str">
        <f t="shared" si="11"/>
        <v/>
      </c>
      <c r="O1287" s="21"/>
      <c r="P1287" s="21" t="s">
        <v>7450</v>
      </c>
      <c r="Q1287" s="21"/>
      <c r="R1287" s="21" t="str">
        <f>LEFT('2012-2022'!$P1287,4)</f>
        <v>2014</v>
      </c>
      <c r="S1287" s="21" t="s">
        <v>60</v>
      </c>
      <c r="T1287" s="21"/>
      <c r="U1287" s="21"/>
      <c r="V1287" s="21"/>
      <c r="W1287" s="27"/>
      <c r="X1287" s="27"/>
      <c r="Y1287" s="12"/>
    </row>
    <row r="1288" ht="15.75" customHeight="1">
      <c r="A1288" s="21">
        <v>2.465786E7</v>
      </c>
      <c r="B1288" s="21" t="s">
        <v>7484</v>
      </c>
      <c r="C1288" s="21" t="s">
        <v>7485</v>
      </c>
      <c r="D1288" s="21" t="s">
        <v>7486</v>
      </c>
      <c r="E1288" s="21" t="s">
        <v>7487</v>
      </c>
      <c r="F1288" s="21" t="s">
        <v>182</v>
      </c>
      <c r="G1288" s="21">
        <v>2014.0</v>
      </c>
      <c r="H1288" s="26">
        <v>41723.0</v>
      </c>
      <c r="I1288" s="21" t="s">
        <v>7488</v>
      </c>
      <c r="J1288" s="21"/>
      <c r="K1288" s="21" t="s">
        <v>7489</v>
      </c>
      <c r="L1288" s="21" t="str">
        <f>IF(ISNUMBER(VLOOKUP(A1288,EXCL,1,FALSE)),"Excluido",IF(ISNUMBER(VLOOKUP(A1288,POST,1,FALSE)),"PostAlerta",IF(ISNUMBER(VLOOKUP(A1288,PRE,1,FALSE)),"PreAlerta","")))</f>
        <v>PreAlerta</v>
      </c>
      <c r="M1288" s="21" t="str">
        <f>IF(ISNUMBER(A1288),(IF(ISNUMBER(VLOOKUP(A1288,KEYWORDS,1,FALSE)),"C/PalabrasClaves","S/PalabrasClaves")),"")</f>
        <v>S/PalabrasClaves</v>
      </c>
      <c r="N1288" s="21" t="str">
        <f t="shared" si="11"/>
        <v/>
      </c>
      <c r="O1288" s="21"/>
      <c r="P1288" s="21" t="s">
        <v>7450</v>
      </c>
      <c r="Q1288" s="21"/>
      <c r="R1288" s="21" t="str">
        <f>LEFT('2012-2022'!$P1288,4)</f>
        <v>2014</v>
      </c>
      <c r="S1288" s="21" t="s">
        <v>60</v>
      </c>
      <c r="T1288" s="21"/>
      <c r="U1288" s="21"/>
      <c r="V1288" s="21"/>
      <c r="W1288" s="27"/>
      <c r="X1288" s="27"/>
      <c r="Y1288" s="28"/>
    </row>
    <row r="1289" ht="15.75" customHeight="1">
      <c r="A1289" s="21">
        <v>2.4661931E7</v>
      </c>
      <c r="B1289" s="21" t="s">
        <v>7490</v>
      </c>
      <c r="C1289" s="21" t="s">
        <v>7491</v>
      </c>
      <c r="D1289" s="21" t="s">
        <v>7492</v>
      </c>
      <c r="E1289" s="21" t="s">
        <v>5475</v>
      </c>
      <c r="F1289" s="21" t="s">
        <v>208</v>
      </c>
      <c r="G1289" s="21">
        <v>2014.0</v>
      </c>
      <c r="H1289" s="26">
        <v>41724.0</v>
      </c>
      <c r="I1289" s="21"/>
      <c r="J1289" s="21"/>
      <c r="K1289" s="21" t="s">
        <v>7493</v>
      </c>
      <c r="L1289" s="21" t="str">
        <f>IF(ISNUMBER(VLOOKUP(A1289,EXCL,1,FALSE)),"Excluido",IF(ISNUMBER(VLOOKUP(A1289,POST,1,FALSE)),"PostAlerta",IF(ISNUMBER(VLOOKUP(A1289,PRE,1,FALSE)),"PreAlerta","")))</f>
        <v>PreAlerta</v>
      </c>
      <c r="M1289" s="21" t="str">
        <f>IF(ISNUMBER(A1289),(IF(ISNUMBER(VLOOKUP(A1289,KEYWORDS,1,FALSE)),"C/PalabrasClaves","S/PalabrasClaves")),"")</f>
        <v>S/PalabrasClaves</v>
      </c>
      <c r="N1289" s="21" t="str">
        <f t="shared" si="11"/>
        <v/>
      </c>
      <c r="O1289" s="21"/>
      <c r="P1289" s="21" t="s">
        <v>7450</v>
      </c>
      <c r="Q1289" s="21"/>
      <c r="R1289" s="21" t="str">
        <f>LEFT('2012-2022'!$P1289,4)</f>
        <v>2014</v>
      </c>
      <c r="S1289" s="21" t="s">
        <v>60</v>
      </c>
      <c r="T1289" s="21"/>
      <c r="U1289" s="21"/>
      <c r="V1289" s="21"/>
      <c r="W1289" s="27"/>
      <c r="X1289" s="27"/>
      <c r="Y1289" s="12"/>
    </row>
    <row r="1290" ht="15.75" customHeight="1">
      <c r="A1290" s="21">
        <v>2.4671792E7</v>
      </c>
      <c r="B1290" s="21" t="s">
        <v>7494</v>
      </c>
      <c r="C1290" s="21" t="s">
        <v>7495</v>
      </c>
      <c r="D1290" s="21" t="s">
        <v>7496</v>
      </c>
      <c r="E1290" s="21" t="s">
        <v>7497</v>
      </c>
      <c r="F1290" s="21" t="s">
        <v>175</v>
      </c>
      <c r="G1290" s="21">
        <v>2014.0</v>
      </c>
      <c r="H1290" s="26">
        <v>41726.0</v>
      </c>
      <c r="I1290" s="21" t="s">
        <v>7498</v>
      </c>
      <c r="J1290" s="21"/>
      <c r="K1290" s="21" t="s">
        <v>7499</v>
      </c>
      <c r="L1290" s="21" t="str">
        <f>IF(ISNUMBER(VLOOKUP(A1290,EXCL,1,FALSE)),"Excluido",IF(ISNUMBER(VLOOKUP(A1290,POST,1,FALSE)),"PostAlerta",IF(ISNUMBER(VLOOKUP(A1290,PRE,1,FALSE)),"PreAlerta","")))</f>
        <v>PreAlerta</v>
      </c>
      <c r="M1290" s="21" t="str">
        <f>IF(ISNUMBER(A1290),(IF(ISNUMBER(VLOOKUP(A1290,KEYWORDS,1,FALSE)),"C/PalabrasClaves","S/PalabrasClaves")),"")</f>
        <v>S/PalabrasClaves</v>
      </c>
      <c r="N1290" s="21" t="str">
        <f t="shared" si="11"/>
        <v/>
      </c>
      <c r="O1290" s="21"/>
      <c r="P1290" s="21" t="s">
        <v>7450</v>
      </c>
      <c r="Q1290" s="21"/>
      <c r="R1290" s="21" t="str">
        <f>LEFT('2012-2022'!$P1290,4)</f>
        <v>2014</v>
      </c>
      <c r="S1290" s="21" t="s">
        <v>60</v>
      </c>
      <c r="T1290" s="21"/>
      <c r="U1290" s="21"/>
      <c r="V1290" s="21"/>
      <c r="W1290" s="27"/>
      <c r="X1290" s="27"/>
      <c r="Y1290" s="28"/>
    </row>
    <row r="1291" ht="15.75" customHeight="1">
      <c r="A1291" s="21">
        <v>2.4685441E7</v>
      </c>
      <c r="B1291" s="21" t="s">
        <v>7500</v>
      </c>
      <c r="C1291" s="21" t="s">
        <v>7501</v>
      </c>
      <c r="D1291" s="21" t="s">
        <v>7502</v>
      </c>
      <c r="E1291" s="21" t="s">
        <v>7503</v>
      </c>
      <c r="F1291" s="21" t="s">
        <v>496</v>
      </c>
      <c r="G1291" s="21">
        <v>2014.0</v>
      </c>
      <c r="H1291" s="26">
        <v>41731.0</v>
      </c>
      <c r="I1291" s="21" t="s">
        <v>7504</v>
      </c>
      <c r="J1291" s="21"/>
      <c r="K1291" s="21" t="s">
        <v>7505</v>
      </c>
      <c r="L1291" s="21" t="str">
        <f>IF(ISNUMBER(VLOOKUP(A1291,EXCL,1,FALSE)),"Excluido",IF(ISNUMBER(VLOOKUP(A1291,POST,1,FALSE)),"PostAlerta",IF(ISNUMBER(VLOOKUP(A1291,PRE,1,FALSE)),"PreAlerta","")))</f>
        <v>PreAlerta</v>
      </c>
      <c r="M1291" s="21" t="str">
        <f>IF(ISNUMBER(A1291),(IF(ISNUMBER(VLOOKUP(A1291,KEYWORDS,1,FALSE)),"C/PalabrasClaves","S/PalabrasClaves")),"")</f>
        <v>S/PalabrasClaves</v>
      </c>
      <c r="N1291" s="21" t="str">
        <f t="shared" si="11"/>
        <v/>
      </c>
      <c r="O1291" s="21"/>
      <c r="P1291" s="21" t="s">
        <v>7450</v>
      </c>
      <c r="Q1291" s="21"/>
      <c r="R1291" s="21" t="str">
        <f>LEFT('2012-2022'!$P1291,4)</f>
        <v>2014</v>
      </c>
      <c r="S1291" s="21" t="s">
        <v>60</v>
      </c>
      <c r="T1291" s="21"/>
      <c r="U1291" s="21"/>
      <c r="V1291" s="21"/>
      <c r="W1291" s="27"/>
      <c r="X1291" s="27"/>
      <c r="Y1291" s="12"/>
    </row>
    <row r="1292" ht="15.75" customHeight="1">
      <c r="A1292" s="21">
        <v>2.4686067E7</v>
      </c>
      <c r="B1292" s="21" t="s">
        <v>7506</v>
      </c>
      <c r="C1292" s="21" t="s">
        <v>7507</v>
      </c>
      <c r="D1292" s="21" t="s">
        <v>7508</v>
      </c>
      <c r="E1292" s="21" t="s">
        <v>1670</v>
      </c>
      <c r="F1292" s="21" t="s">
        <v>439</v>
      </c>
      <c r="G1292" s="21">
        <v>2014.0</v>
      </c>
      <c r="H1292" s="26">
        <v>41731.0</v>
      </c>
      <c r="I1292" s="21" t="s">
        <v>7509</v>
      </c>
      <c r="J1292" s="21"/>
      <c r="K1292" s="21" t="s">
        <v>7510</v>
      </c>
      <c r="L1292" s="21" t="str">
        <f>IF(ISNUMBER(VLOOKUP(A1292,EXCL,1,FALSE)),"Excluido",IF(ISNUMBER(VLOOKUP(A1292,POST,1,FALSE)),"PostAlerta",IF(ISNUMBER(VLOOKUP(A1292,PRE,1,FALSE)),"PreAlerta","")))</f>
        <v>PreAlerta</v>
      </c>
      <c r="M1292" s="21" t="str">
        <f>IF(ISNUMBER(A1292),(IF(ISNUMBER(VLOOKUP(A1292,KEYWORDS,1,FALSE)),"C/PalabrasClaves","S/PalabrasClaves")),"")</f>
        <v>S/PalabrasClaves</v>
      </c>
      <c r="N1292" s="21" t="str">
        <f t="shared" si="11"/>
        <v/>
      </c>
      <c r="O1292" s="21"/>
      <c r="P1292" s="21" t="s">
        <v>7450</v>
      </c>
      <c r="Q1292" s="21"/>
      <c r="R1292" s="21" t="str">
        <f>LEFT('2012-2022'!$P1292,4)</f>
        <v>2014</v>
      </c>
      <c r="S1292" s="21" t="s">
        <v>60</v>
      </c>
      <c r="T1292" s="21"/>
      <c r="U1292" s="21"/>
      <c r="V1292" s="21"/>
      <c r="W1292" s="27"/>
      <c r="X1292" s="27"/>
      <c r="Y1292" s="28"/>
    </row>
    <row r="1293" ht="15.75" customHeight="1">
      <c r="A1293" s="21">
        <v>2.4690191E7</v>
      </c>
      <c r="B1293" s="21" t="s">
        <v>7511</v>
      </c>
      <c r="C1293" s="21" t="s">
        <v>7512</v>
      </c>
      <c r="D1293" s="21" t="s">
        <v>7513</v>
      </c>
      <c r="E1293" s="21" t="s">
        <v>7514</v>
      </c>
      <c r="F1293" s="21" t="s">
        <v>496</v>
      </c>
      <c r="G1293" s="21">
        <v>2014.0</v>
      </c>
      <c r="H1293" s="26">
        <v>41732.0</v>
      </c>
      <c r="I1293" s="21"/>
      <c r="J1293" s="21"/>
      <c r="K1293" s="21" t="s">
        <v>7515</v>
      </c>
      <c r="L1293" s="21" t="str">
        <f>IF(ISNUMBER(VLOOKUP(A1293,EXCL,1,FALSE)),"Excluido",IF(ISNUMBER(VLOOKUP(A1293,POST,1,FALSE)),"PostAlerta",IF(ISNUMBER(VLOOKUP(A1293,PRE,1,FALSE)),"PreAlerta","")))</f>
        <v>PreAlerta</v>
      </c>
      <c r="M1293" s="21" t="str">
        <f>IF(ISNUMBER(A1293),(IF(ISNUMBER(VLOOKUP(A1293,KEYWORDS,1,FALSE)),"C/PalabrasClaves","S/PalabrasClaves")),"")</f>
        <v>S/PalabrasClaves</v>
      </c>
      <c r="N1293" s="21" t="str">
        <f t="shared" si="11"/>
        <v/>
      </c>
      <c r="O1293" s="21"/>
      <c r="P1293" s="21" t="s">
        <v>7450</v>
      </c>
      <c r="Q1293" s="21"/>
      <c r="R1293" s="21" t="str">
        <f>LEFT('2012-2022'!$P1293,4)</f>
        <v>2014</v>
      </c>
      <c r="S1293" s="21" t="s">
        <v>60</v>
      </c>
      <c r="T1293" s="21"/>
      <c r="U1293" s="21"/>
      <c r="V1293" s="21"/>
      <c r="W1293" s="27"/>
      <c r="X1293" s="27"/>
      <c r="Y1293" s="12"/>
    </row>
    <row r="1294" ht="15.75" customHeight="1">
      <c r="A1294" s="21">
        <v>2.4704311E7</v>
      </c>
      <c r="B1294" s="21" t="s">
        <v>7516</v>
      </c>
      <c r="C1294" s="21" t="s">
        <v>7517</v>
      </c>
      <c r="D1294" s="21" t="s">
        <v>7518</v>
      </c>
      <c r="E1294" s="21" t="s">
        <v>7519</v>
      </c>
      <c r="F1294" s="21" t="s">
        <v>496</v>
      </c>
      <c r="G1294" s="21">
        <v>2014.0</v>
      </c>
      <c r="H1294" s="26">
        <v>41737.0</v>
      </c>
      <c r="I1294" s="21"/>
      <c r="J1294" s="21"/>
      <c r="K1294" s="21" t="s">
        <v>7520</v>
      </c>
      <c r="L1294" s="21" t="str">
        <f>IF(ISNUMBER(VLOOKUP(A1294,EXCL,1,FALSE)),"Excluido",IF(ISNUMBER(VLOOKUP(A1294,POST,1,FALSE)),"PostAlerta",IF(ISNUMBER(VLOOKUP(A1294,PRE,1,FALSE)),"PreAlerta","")))</f>
        <v>PreAlerta</v>
      </c>
      <c r="M1294" s="21" t="str">
        <f>IF(ISNUMBER(A1294),(IF(ISNUMBER(VLOOKUP(A1294,KEYWORDS,1,FALSE)),"C/PalabrasClaves","S/PalabrasClaves")),"")</f>
        <v>S/PalabrasClaves</v>
      </c>
      <c r="N1294" s="21" t="str">
        <f t="shared" si="11"/>
        <v/>
      </c>
      <c r="O1294" s="21"/>
      <c r="P1294" s="21" t="s">
        <v>7450</v>
      </c>
      <c r="Q1294" s="21"/>
      <c r="R1294" s="21" t="str">
        <f>LEFT('2012-2022'!$P1294,4)</f>
        <v>2014</v>
      </c>
      <c r="S1294" s="21" t="s">
        <v>60</v>
      </c>
      <c r="T1294" s="21"/>
      <c r="U1294" s="21"/>
      <c r="V1294" s="21"/>
      <c r="W1294" s="27"/>
      <c r="X1294" s="27"/>
      <c r="Y1294" s="28"/>
    </row>
    <row r="1295" ht="15.75" customHeight="1">
      <c r="A1295" s="21">
        <v>2.4713279E7</v>
      </c>
      <c r="B1295" s="21" t="s">
        <v>7521</v>
      </c>
      <c r="C1295" s="21" t="s">
        <v>7522</v>
      </c>
      <c r="D1295" s="21" t="s">
        <v>7523</v>
      </c>
      <c r="E1295" s="21" t="s">
        <v>5531</v>
      </c>
      <c r="F1295" s="21" t="s">
        <v>496</v>
      </c>
      <c r="G1295" s="21">
        <v>2014.0</v>
      </c>
      <c r="H1295" s="26">
        <v>41739.0</v>
      </c>
      <c r="I1295" s="21"/>
      <c r="J1295" s="21"/>
      <c r="K1295" s="21" t="s">
        <v>7524</v>
      </c>
      <c r="L1295" s="21" t="str">
        <f>IF(ISNUMBER(VLOOKUP(A1295,EXCL,1,FALSE)),"Excluido",IF(ISNUMBER(VLOOKUP(A1295,POST,1,FALSE)),"PostAlerta",IF(ISNUMBER(VLOOKUP(A1295,PRE,1,FALSE)),"PreAlerta","")))</f>
        <v>PreAlerta</v>
      </c>
      <c r="M1295" s="21" t="str">
        <f>IF(ISNUMBER(A1295),(IF(ISNUMBER(VLOOKUP(A1295,KEYWORDS,1,FALSE)),"C/PalabrasClaves","S/PalabrasClaves")),"")</f>
        <v>S/PalabrasClaves</v>
      </c>
      <c r="N1295" s="21" t="str">
        <f t="shared" si="11"/>
        <v/>
      </c>
      <c r="O1295" s="21"/>
      <c r="P1295" s="21" t="s">
        <v>7450</v>
      </c>
      <c r="Q1295" s="21"/>
      <c r="R1295" s="21" t="str">
        <f>LEFT('2012-2022'!$P1295,4)</f>
        <v>2014</v>
      </c>
      <c r="S1295" s="21" t="s">
        <v>60</v>
      </c>
      <c r="T1295" s="21"/>
      <c r="U1295" s="21"/>
      <c r="V1295" s="21"/>
      <c r="W1295" s="27"/>
      <c r="X1295" s="27"/>
      <c r="Y1295" s="12"/>
    </row>
    <row r="1296" ht="15.75" customHeight="1">
      <c r="A1296" s="21">
        <v>2.4721205E7</v>
      </c>
      <c r="B1296" s="21" t="s">
        <v>7525</v>
      </c>
      <c r="C1296" s="21" t="s">
        <v>7526</v>
      </c>
      <c r="D1296" s="21" t="s">
        <v>7527</v>
      </c>
      <c r="E1296" s="21" t="s">
        <v>7528</v>
      </c>
      <c r="F1296" s="21" t="s">
        <v>3529</v>
      </c>
      <c r="G1296" s="21">
        <v>2014.0</v>
      </c>
      <c r="H1296" s="26">
        <v>41741.0</v>
      </c>
      <c r="I1296" s="21"/>
      <c r="J1296" s="21"/>
      <c r="K1296" s="21" t="s">
        <v>7529</v>
      </c>
      <c r="L1296" s="21" t="str">
        <f>IF(ISNUMBER(VLOOKUP(A1296,EXCL,1,FALSE)),"Excluido",IF(ISNUMBER(VLOOKUP(A1296,POST,1,FALSE)),"PostAlerta",IF(ISNUMBER(VLOOKUP(A1296,PRE,1,FALSE)),"PreAlerta","")))</f>
        <v>PreAlerta</v>
      </c>
      <c r="M1296" s="21" t="str">
        <f>IF(ISNUMBER(A1296),(IF(ISNUMBER(VLOOKUP(A1296,KEYWORDS,1,FALSE)),"C/PalabrasClaves","S/PalabrasClaves")),"")</f>
        <v>S/PalabrasClaves</v>
      </c>
      <c r="N1296" s="21" t="str">
        <f t="shared" si="11"/>
        <v/>
      </c>
      <c r="O1296" s="21"/>
      <c r="P1296" s="21" t="s">
        <v>7450</v>
      </c>
      <c r="Q1296" s="21"/>
      <c r="R1296" s="21" t="str">
        <f>LEFT('2012-2022'!$P1296,4)</f>
        <v>2014</v>
      </c>
      <c r="S1296" s="21" t="s">
        <v>60</v>
      </c>
      <c r="T1296" s="21"/>
      <c r="U1296" s="21"/>
      <c r="V1296" s="21"/>
      <c r="W1296" s="27"/>
      <c r="X1296" s="27"/>
      <c r="Y1296" s="28"/>
    </row>
    <row r="1297" ht="15.75" customHeight="1">
      <c r="A1297" s="21">
        <v>2.4727277E7</v>
      </c>
      <c r="B1297" s="21" t="s">
        <v>7530</v>
      </c>
      <c r="C1297" s="21" t="s">
        <v>7531</v>
      </c>
      <c r="D1297" s="21" t="s">
        <v>7532</v>
      </c>
      <c r="E1297" s="21" t="s">
        <v>977</v>
      </c>
      <c r="F1297" s="21" t="s">
        <v>182</v>
      </c>
      <c r="G1297" s="21">
        <v>2014.0</v>
      </c>
      <c r="H1297" s="26">
        <v>41744.0</v>
      </c>
      <c r="I1297" s="21" t="s">
        <v>7533</v>
      </c>
      <c r="J1297" s="21"/>
      <c r="K1297" s="21" t="s">
        <v>7534</v>
      </c>
      <c r="L1297" s="21" t="str">
        <f>IF(ISNUMBER(VLOOKUP(A1297,EXCL,1,FALSE)),"Excluido",IF(ISNUMBER(VLOOKUP(A1297,POST,1,FALSE)),"PostAlerta",IF(ISNUMBER(VLOOKUP(A1297,PRE,1,FALSE)),"PreAlerta","")))</f>
        <v>PreAlerta</v>
      </c>
      <c r="M1297" s="21" t="str">
        <f>IF(ISNUMBER(A1297),(IF(ISNUMBER(VLOOKUP(A1297,KEYWORDS,1,FALSE)),"C/PalabrasClaves","S/PalabrasClaves")),"")</f>
        <v>S/PalabrasClaves</v>
      </c>
      <c r="N1297" s="21" t="str">
        <f t="shared" si="11"/>
        <v/>
      </c>
      <c r="O1297" s="21"/>
      <c r="P1297" s="21" t="s">
        <v>7450</v>
      </c>
      <c r="Q1297" s="21"/>
      <c r="R1297" s="21" t="str">
        <f>LEFT('2012-2022'!$P1297,4)</f>
        <v>2014</v>
      </c>
      <c r="S1297" s="21" t="s">
        <v>60</v>
      </c>
      <c r="T1297" s="21"/>
      <c r="U1297" s="21"/>
      <c r="V1297" s="21"/>
      <c r="W1297" s="27"/>
      <c r="X1297" s="27"/>
      <c r="Y1297" s="12"/>
    </row>
    <row r="1298" ht="15.75" customHeight="1">
      <c r="A1298" s="21">
        <v>2.4727388E7</v>
      </c>
      <c r="B1298" s="21" t="s">
        <v>7535</v>
      </c>
      <c r="C1298" s="21" t="s">
        <v>7536</v>
      </c>
      <c r="D1298" s="21" t="s">
        <v>7537</v>
      </c>
      <c r="E1298" s="21" t="s">
        <v>7538</v>
      </c>
      <c r="F1298" s="21" t="s">
        <v>1155</v>
      </c>
      <c r="G1298" s="21">
        <v>2014.0</v>
      </c>
      <c r="H1298" s="26">
        <v>41744.0</v>
      </c>
      <c r="I1298" s="21"/>
      <c r="J1298" s="21"/>
      <c r="K1298" s="21" t="s">
        <v>7539</v>
      </c>
      <c r="L1298" s="21" t="str">
        <f>IF(ISNUMBER(VLOOKUP(A1298,EXCL,1,FALSE)),"Excluido",IF(ISNUMBER(VLOOKUP(A1298,POST,1,FALSE)),"PostAlerta",IF(ISNUMBER(VLOOKUP(A1298,PRE,1,FALSE)),"PreAlerta","")))</f>
        <v>PreAlerta</v>
      </c>
      <c r="M1298" s="21" t="str">
        <f>IF(ISNUMBER(A1298),(IF(ISNUMBER(VLOOKUP(A1298,KEYWORDS,1,FALSE)),"C/PalabrasClaves","S/PalabrasClaves")),"")</f>
        <v>S/PalabrasClaves</v>
      </c>
      <c r="N1298" s="21" t="str">
        <f t="shared" si="11"/>
        <v/>
      </c>
      <c r="O1298" s="21"/>
      <c r="P1298" s="21" t="s">
        <v>7450</v>
      </c>
      <c r="Q1298" s="21"/>
      <c r="R1298" s="21" t="str">
        <f>LEFT('2012-2022'!$P1298,4)</f>
        <v>2014</v>
      </c>
      <c r="S1298" s="21" t="s">
        <v>60</v>
      </c>
      <c r="T1298" s="21"/>
      <c r="U1298" s="21"/>
      <c r="V1298" s="21"/>
      <c r="W1298" s="27"/>
      <c r="X1298" s="27"/>
      <c r="Y1298" s="28"/>
    </row>
    <row r="1299" ht="15.75" customHeight="1">
      <c r="A1299" s="21">
        <v>2.4728556E7</v>
      </c>
      <c r="B1299" s="21" t="s">
        <v>7540</v>
      </c>
      <c r="C1299" s="21" t="s">
        <v>7541</v>
      </c>
      <c r="D1299" s="21" t="s">
        <v>7542</v>
      </c>
      <c r="E1299" s="21" t="s">
        <v>7543</v>
      </c>
      <c r="F1299" s="21" t="s">
        <v>376</v>
      </c>
      <c r="G1299" s="21">
        <v>2014.0</v>
      </c>
      <c r="H1299" s="26">
        <v>41744.0</v>
      </c>
      <c r="I1299" s="21"/>
      <c r="J1299" s="21"/>
      <c r="K1299" s="21" t="s">
        <v>7544</v>
      </c>
      <c r="L1299" s="21" t="str">
        <f>IF(ISNUMBER(VLOOKUP(A1299,EXCL,1,FALSE)),"Excluido",IF(ISNUMBER(VLOOKUP(A1299,POST,1,FALSE)),"PostAlerta",IF(ISNUMBER(VLOOKUP(A1299,PRE,1,FALSE)),"PreAlerta","")))</f>
        <v>PreAlerta</v>
      </c>
      <c r="M1299" s="21" t="str">
        <f>IF(ISNUMBER(A1299),(IF(ISNUMBER(VLOOKUP(A1299,KEYWORDS,1,FALSE)),"C/PalabrasClaves","S/PalabrasClaves")),"")</f>
        <v>S/PalabrasClaves</v>
      </c>
      <c r="N1299" s="21" t="str">
        <f t="shared" si="11"/>
        <v/>
      </c>
      <c r="O1299" s="21"/>
      <c r="P1299" s="21" t="s">
        <v>7450</v>
      </c>
      <c r="Q1299" s="21"/>
      <c r="R1299" s="21" t="str">
        <f>LEFT('2012-2022'!$P1299,4)</f>
        <v>2014</v>
      </c>
      <c r="S1299" s="21" t="s">
        <v>60</v>
      </c>
      <c r="T1299" s="21"/>
      <c r="U1299" s="21"/>
      <c r="V1299" s="21"/>
      <c r="W1299" s="27"/>
      <c r="X1299" s="27"/>
      <c r="Y1299" s="12"/>
    </row>
    <row r="1300" ht="15.75" customHeight="1">
      <c r="A1300" s="21">
        <v>2.4745731E7</v>
      </c>
      <c r="B1300" s="21" t="s">
        <v>7545</v>
      </c>
      <c r="C1300" s="21" t="s">
        <v>7546</v>
      </c>
      <c r="D1300" s="21" t="s">
        <v>7547</v>
      </c>
      <c r="E1300" s="21" t="s">
        <v>6898</v>
      </c>
      <c r="F1300" s="21" t="s">
        <v>496</v>
      </c>
      <c r="G1300" s="21">
        <v>2014.0</v>
      </c>
      <c r="H1300" s="26">
        <v>41751.0</v>
      </c>
      <c r="I1300" s="21"/>
      <c r="J1300" s="21"/>
      <c r="K1300" s="21" t="s">
        <v>7548</v>
      </c>
      <c r="L1300" s="21" t="str">
        <f>IF(ISNUMBER(VLOOKUP(A1300,EXCL,1,FALSE)),"Excluido",IF(ISNUMBER(VLOOKUP(A1300,POST,1,FALSE)),"PostAlerta",IF(ISNUMBER(VLOOKUP(A1300,PRE,1,FALSE)),"PreAlerta","")))</f>
        <v>PreAlerta</v>
      </c>
      <c r="M1300" s="21" t="str">
        <f>IF(ISNUMBER(A1300),(IF(ISNUMBER(VLOOKUP(A1300,KEYWORDS,1,FALSE)),"C/PalabrasClaves","S/PalabrasClaves")),"")</f>
        <v>S/PalabrasClaves</v>
      </c>
      <c r="N1300" s="21" t="str">
        <f t="shared" si="11"/>
        <v/>
      </c>
      <c r="O1300" s="21"/>
      <c r="P1300" s="21" t="s">
        <v>7450</v>
      </c>
      <c r="Q1300" s="21"/>
      <c r="R1300" s="21" t="str">
        <f>LEFT('2012-2022'!$P1300,4)</f>
        <v>2014</v>
      </c>
      <c r="S1300" s="21" t="s">
        <v>60</v>
      </c>
      <c r="T1300" s="21"/>
      <c r="U1300" s="21"/>
      <c r="V1300" s="21"/>
      <c r="W1300" s="27"/>
      <c r="X1300" s="27"/>
      <c r="Y1300" s="28"/>
    </row>
    <row r="1301" ht="15.75" customHeight="1">
      <c r="A1301" s="21">
        <v>2.4819964E7</v>
      </c>
      <c r="B1301" s="21" t="s">
        <v>7549</v>
      </c>
      <c r="C1301" s="21" t="s">
        <v>7550</v>
      </c>
      <c r="D1301" s="21" t="s">
        <v>7551</v>
      </c>
      <c r="E1301" s="21" t="s">
        <v>7552</v>
      </c>
      <c r="F1301" s="21" t="s">
        <v>1259</v>
      </c>
      <c r="G1301" s="21">
        <v>2014.0</v>
      </c>
      <c r="H1301" s="26">
        <v>41773.0</v>
      </c>
      <c r="I1301" s="21"/>
      <c r="J1301" s="21"/>
      <c r="K1301" s="21" t="s">
        <v>7553</v>
      </c>
      <c r="L1301" s="21" t="str">
        <f>IF(ISNUMBER(VLOOKUP(A1301,EXCL,1,FALSE)),"Excluido",IF(ISNUMBER(VLOOKUP(A1301,POST,1,FALSE)),"PostAlerta",IF(ISNUMBER(VLOOKUP(A1301,PRE,1,FALSE)),"PreAlerta","")))</f>
        <v>PreAlerta</v>
      </c>
      <c r="M1301" s="21" t="str">
        <f>IF(ISNUMBER(A1301),(IF(ISNUMBER(VLOOKUP(A1301,KEYWORDS,1,FALSE)),"C/PalabrasClaves","S/PalabrasClaves")),"")</f>
        <v>S/PalabrasClaves</v>
      </c>
      <c r="N1301" s="21" t="str">
        <f t="shared" si="11"/>
        <v/>
      </c>
      <c r="O1301" s="21"/>
      <c r="P1301" s="21" t="s">
        <v>7450</v>
      </c>
      <c r="Q1301" s="21"/>
      <c r="R1301" s="21" t="str">
        <f>LEFT('2012-2022'!$P1301,4)</f>
        <v>2014</v>
      </c>
      <c r="S1301" s="21" t="s">
        <v>60</v>
      </c>
      <c r="T1301" s="21"/>
      <c r="U1301" s="21"/>
      <c r="V1301" s="21"/>
      <c r="W1301" s="27"/>
      <c r="X1301" s="27"/>
      <c r="Y1301" s="12"/>
    </row>
    <row r="1302" ht="15.75" customHeight="1">
      <c r="A1302" s="21">
        <v>2.4820571E7</v>
      </c>
      <c r="B1302" s="21" t="s">
        <v>7554</v>
      </c>
      <c r="C1302" s="21" t="s">
        <v>7555</v>
      </c>
      <c r="D1302" s="21" t="s">
        <v>7556</v>
      </c>
      <c r="E1302" s="21" t="s">
        <v>7557</v>
      </c>
      <c r="F1302" s="21" t="s">
        <v>995</v>
      </c>
      <c r="G1302" s="21">
        <v>2014.0</v>
      </c>
      <c r="H1302" s="26">
        <v>41773.0</v>
      </c>
      <c r="I1302" s="21"/>
      <c r="J1302" s="21"/>
      <c r="K1302" s="21" t="s">
        <v>7558</v>
      </c>
      <c r="L1302" s="21" t="str">
        <f>IF(ISNUMBER(VLOOKUP(A1302,EXCL,1,FALSE)),"Excluido",IF(ISNUMBER(VLOOKUP(A1302,POST,1,FALSE)),"PostAlerta",IF(ISNUMBER(VLOOKUP(A1302,PRE,1,FALSE)),"PreAlerta","")))</f>
        <v>PreAlerta</v>
      </c>
      <c r="M1302" s="21" t="str">
        <f>IF(ISNUMBER(A1302),(IF(ISNUMBER(VLOOKUP(A1302,KEYWORDS,1,FALSE)),"C/PalabrasClaves","S/PalabrasClaves")),"")</f>
        <v>S/PalabrasClaves</v>
      </c>
      <c r="N1302" s="21" t="str">
        <f t="shared" si="11"/>
        <v/>
      </c>
      <c r="O1302" s="21"/>
      <c r="P1302" s="21" t="s">
        <v>7450</v>
      </c>
      <c r="Q1302" s="21"/>
      <c r="R1302" s="21" t="str">
        <f>LEFT('2012-2022'!$P1302,4)</f>
        <v>2014</v>
      </c>
      <c r="S1302" s="21" t="s">
        <v>60</v>
      </c>
      <c r="T1302" s="21"/>
      <c r="U1302" s="21"/>
      <c r="V1302" s="21"/>
      <c r="W1302" s="27"/>
      <c r="X1302" s="27"/>
      <c r="Y1302" s="28"/>
    </row>
    <row r="1303" ht="15.75" customHeight="1">
      <c r="A1303" s="21">
        <v>2.4820578E7</v>
      </c>
      <c r="B1303" s="21" t="s">
        <v>7559</v>
      </c>
      <c r="C1303" s="21" t="s">
        <v>7560</v>
      </c>
      <c r="D1303" s="21" t="s">
        <v>7561</v>
      </c>
      <c r="E1303" s="21" t="s">
        <v>181</v>
      </c>
      <c r="F1303" s="21" t="s">
        <v>995</v>
      </c>
      <c r="G1303" s="21">
        <v>2014.0</v>
      </c>
      <c r="H1303" s="26">
        <v>41773.0</v>
      </c>
      <c r="I1303" s="21" t="s">
        <v>7562</v>
      </c>
      <c r="J1303" s="21" t="s">
        <v>7563</v>
      </c>
      <c r="K1303" s="21" t="s">
        <v>7564</v>
      </c>
      <c r="L1303" s="21" t="str">
        <f>IF(ISNUMBER(VLOOKUP(A1303,EXCL,1,FALSE)),"Excluido",IF(ISNUMBER(VLOOKUP(A1303,POST,1,FALSE)),"PostAlerta",IF(ISNUMBER(VLOOKUP(A1303,PRE,1,FALSE)),"PreAlerta","")))</f>
        <v>PreAlerta</v>
      </c>
      <c r="M1303" s="21" t="str">
        <f>IF(ISNUMBER(A1303),(IF(ISNUMBER(VLOOKUP(A1303,KEYWORDS,1,FALSE)),"C/PalabrasClaves","S/PalabrasClaves")),"")</f>
        <v>S/PalabrasClaves</v>
      </c>
      <c r="N1303" s="21" t="str">
        <f t="shared" si="11"/>
        <v/>
      </c>
      <c r="O1303" s="21"/>
      <c r="P1303" s="21" t="s">
        <v>7450</v>
      </c>
      <c r="Q1303" s="21"/>
      <c r="R1303" s="21" t="str">
        <f>LEFT('2012-2022'!$P1303,4)</f>
        <v>2014</v>
      </c>
      <c r="S1303" s="21" t="s">
        <v>60</v>
      </c>
      <c r="T1303" s="21"/>
      <c r="U1303" s="21"/>
      <c r="V1303" s="21"/>
      <c r="W1303" s="27"/>
      <c r="X1303" s="27"/>
      <c r="Y1303" s="12"/>
    </row>
    <row r="1304" ht="15.75" customHeight="1">
      <c r="A1304" s="21">
        <v>2.4831608E7</v>
      </c>
      <c r="B1304" s="21" t="s">
        <v>7565</v>
      </c>
      <c r="C1304" s="21" t="s">
        <v>7566</v>
      </c>
      <c r="D1304" s="21" t="s">
        <v>7567</v>
      </c>
      <c r="E1304" s="21" t="s">
        <v>7568</v>
      </c>
      <c r="F1304" s="21" t="s">
        <v>7569</v>
      </c>
      <c r="G1304" s="21">
        <v>2014.0</v>
      </c>
      <c r="H1304" s="26">
        <v>41776.0</v>
      </c>
      <c r="I1304" s="21"/>
      <c r="J1304" s="21"/>
      <c r="K1304" s="21" t="s">
        <v>7570</v>
      </c>
      <c r="L1304" s="21" t="str">
        <f>IF(ISNUMBER(VLOOKUP(A1304,EXCL,1,FALSE)),"Excluido",IF(ISNUMBER(VLOOKUP(A1304,POST,1,FALSE)),"PostAlerta",IF(ISNUMBER(VLOOKUP(A1304,PRE,1,FALSE)),"PreAlerta","")))</f>
        <v>PreAlerta</v>
      </c>
      <c r="M1304" s="21" t="str">
        <f>IF(ISNUMBER(A1304),(IF(ISNUMBER(VLOOKUP(A1304,KEYWORDS,1,FALSE)),"C/PalabrasClaves","S/PalabrasClaves")),"")</f>
        <v>C/PalabrasClaves</v>
      </c>
      <c r="N1304" s="21" t="str">
        <f t="shared" si="11"/>
        <v/>
      </c>
      <c r="O1304" s="21"/>
      <c r="P1304" s="21" t="s">
        <v>7450</v>
      </c>
      <c r="Q1304" s="21"/>
      <c r="R1304" s="21" t="str">
        <f>LEFT('2012-2022'!$P1304,4)</f>
        <v>2014</v>
      </c>
      <c r="S1304" s="21" t="s">
        <v>60</v>
      </c>
      <c r="T1304" s="21"/>
      <c r="U1304" s="21"/>
      <c r="V1304" s="21"/>
      <c r="W1304" s="27"/>
      <c r="X1304" s="27"/>
      <c r="Y1304" s="28"/>
    </row>
    <row r="1305" ht="15.75" customHeight="1">
      <c r="A1305" s="21">
        <v>2.4848684E7</v>
      </c>
      <c r="B1305" s="21" t="s">
        <v>7571</v>
      </c>
      <c r="C1305" s="21" t="s">
        <v>7572</v>
      </c>
      <c r="D1305" s="21" t="s">
        <v>7573</v>
      </c>
      <c r="E1305" s="21" t="s">
        <v>7574</v>
      </c>
      <c r="F1305" s="21" t="s">
        <v>151</v>
      </c>
      <c r="G1305" s="21">
        <v>2014.0</v>
      </c>
      <c r="H1305" s="26">
        <v>41782.0</v>
      </c>
      <c r="I1305" s="21" t="s">
        <v>7575</v>
      </c>
      <c r="J1305" s="21"/>
      <c r="K1305" s="21" t="s">
        <v>7576</v>
      </c>
      <c r="L1305" s="21" t="str">
        <f>IF(ISNUMBER(VLOOKUP(A1305,EXCL,1,FALSE)),"Excluido",IF(ISNUMBER(VLOOKUP(A1305,POST,1,FALSE)),"PostAlerta",IF(ISNUMBER(VLOOKUP(A1305,PRE,1,FALSE)),"PreAlerta","")))</f>
        <v>PreAlerta</v>
      </c>
      <c r="M1305" s="21" t="str">
        <f>IF(ISNUMBER(A1305),(IF(ISNUMBER(VLOOKUP(A1305,KEYWORDS,1,FALSE)),"C/PalabrasClaves","S/PalabrasClaves")),"")</f>
        <v>S/PalabrasClaves</v>
      </c>
      <c r="N1305" s="21" t="str">
        <f t="shared" si="11"/>
        <v/>
      </c>
      <c r="O1305" s="21"/>
      <c r="P1305" s="21" t="s">
        <v>7450</v>
      </c>
      <c r="Q1305" s="21"/>
      <c r="R1305" s="21" t="str">
        <f>LEFT('2012-2022'!$P1305,4)</f>
        <v>2014</v>
      </c>
      <c r="S1305" s="21" t="s">
        <v>60</v>
      </c>
      <c r="T1305" s="21"/>
      <c r="U1305" s="21"/>
      <c r="V1305" s="21"/>
      <c r="W1305" s="27"/>
      <c r="X1305" s="27"/>
      <c r="Y1305" s="12"/>
    </row>
    <row r="1306" ht="15.75" customHeight="1">
      <c r="A1306" s="21">
        <v>2.4852264E7</v>
      </c>
      <c r="B1306" s="21" t="s">
        <v>7577</v>
      </c>
      <c r="C1306" s="21" t="s">
        <v>7578</v>
      </c>
      <c r="D1306" s="21" t="s">
        <v>7579</v>
      </c>
      <c r="E1306" s="21" t="s">
        <v>7580</v>
      </c>
      <c r="F1306" s="21" t="s">
        <v>496</v>
      </c>
      <c r="G1306" s="21">
        <v>2014.0</v>
      </c>
      <c r="H1306" s="26">
        <v>41783.0</v>
      </c>
      <c r="I1306" s="21"/>
      <c r="J1306" s="21"/>
      <c r="K1306" s="21" t="s">
        <v>7581</v>
      </c>
      <c r="L1306" s="21" t="str">
        <f>IF(ISNUMBER(VLOOKUP(A1306,EXCL,1,FALSE)),"Excluido",IF(ISNUMBER(VLOOKUP(A1306,POST,1,FALSE)),"PostAlerta",IF(ISNUMBER(VLOOKUP(A1306,PRE,1,FALSE)),"PreAlerta","")))</f>
        <v>PreAlerta</v>
      </c>
      <c r="M1306" s="21" t="str">
        <f>IF(ISNUMBER(A1306),(IF(ISNUMBER(VLOOKUP(A1306,KEYWORDS,1,FALSE)),"C/PalabrasClaves","S/PalabrasClaves")),"")</f>
        <v>S/PalabrasClaves</v>
      </c>
      <c r="N1306" s="21" t="str">
        <f t="shared" si="11"/>
        <v/>
      </c>
      <c r="O1306" s="21"/>
      <c r="P1306" s="21" t="s">
        <v>7450</v>
      </c>
      <c r="Q1306" s="21"/>
      <c r="R1306" s="21" t="str">
        <f>LEFT('2012-2022'!$P1306,4)</f>
        <v>2014</v>
      </c>
      <c r="S1306" s="21" t="s">
        <v>60</v>
      </c>
      <c r="T1306" s="21"/>
      <c r="U1306" s="21"/>
      <c r="V1306" s="21"/>
      <c r="W1306" s="27"/>
      <c r="X1306" s="27"/>
      <c r="Y1306" s="28"/>
    </row>
    <row r="1307" ht="15.75" customHeight="1">
      <c r="A1307" s="21">
        <v>2.4855911E7</v>
      </c>
      <c r="B1307" s="21" t="s">
        <v>7582</v>
      </c>
      <c r="C1307" s="21" t="s">
        <v>7583</v>
      </c>
      <c r="D1307" s="21" t="s">
        <v>7584</v>
      </c>
      <c r="E1307" s="21" t="s">
        <v>7585</v>
      </c>
      <c r="F1307" s="21" t="s">
        <v>508</v>
      </c>
      <c r="G1307" s="21">
        <v>2014.0</v>
      </c>
      <c r="H1307" s="26">
        <v>41786.0</v>
      </c>
      <c r="I1307" s="21" t="s">
        <v>7586</v>
      </c>
      <c r="J1307" s="21"/>
      <c r="K1307" s="21" t="s">
        <v>7587</v>
      </c>
      <c r="L1307" s="21" t="str">
        <f>IF(ISNUMBER(VLOOKUP(A1307,EXCL,1,FALSE)),"Excluido",IF(ISNUMBER(VLOOKUP(A1307,POST,1,FALSE)),"PostAlerta",IF(ISNUMBER(VLOOKUP(A1307,PRE,1,FALSE)),"PreAlerta","")))</f>
        <v>PreAlerta</v>
      </c>
      <c r="M1307" s="21" t="str">
        <f>IF(ISNUMBER(A1307),(IF(ISNUMBER(VLOOKUP(A1307,KEYWORDS,1,FALSE)),"C/PalabrasClaves","S/PalabrasClaves")),"")</f>
        <v>S/PalabrasClaves</v>
      </c>
      <c r="N1307" s="21" t="str">
        <f t="shared" si="11"/>
        <v/>
      </c>
      <c r="O1307" s="21"/>
      <c r="P1307" s="21" t="s">
        <v>7450</v>
      </c>
      <c r="Q1307" s="21"/>
      <c r="R1307" s="21" t="str">
        <f>LEFT('2012-2022'!$P1307,4)</f>
        <v>2014</v>
      </c>
      <c r="S1307" s="21" t="s">
        <v>60</v>
      </c>
      <c r="T1307" s="21"/>
      <c r="U1307" s="21"/>
      <c r="V1307" s="21"/>
      <c r="W1307" s="27"/>
      <c r="X1307" s="27"/>
      <c r="Y1307" s="12"/>
    </row>
    <row r="1308" ht="15.75" customHeight="1">
      <c r="A1308" s="21">
        <v>2.4857681E7</v>
      </c>
      <c r="B1308" s="21" t="s">
        <v>7588</v>
      </c>
      <c r="C1308" s="21" t="s">
        <v>7589</v>
      </c>
      <c r="D1308" s="21" t="s">
        <v>7590</v>
      </c>
      <c r="E1308" s="21" t="s">
        <v>7591</v>
      </c>
      <c r="F1308" s="21" t="s">
        <v>508</v>
      </c>
      <c r="G1308" s="21">
        <v>2014.0</v>
      </c>
      <c r="H1308" s="26">
        <v>41786.0</v>
      </c>
      <c r="I1308" s="21" t="s">
        <v>7592</v>
      </c>
      <c r="J1308" s="21"/>
      <c r="K1308" s="21" t="s">
        <v>7593</v>
      </c>
      <c r="L1308" s="21" t="str">
        <f>IF(ISNUMBER(VLOOKUP(A1308,EXCL,1,FALSE)),"Excluido",IF(ISNUMBER(VLOOKUP(A1308,POST,1,FALSE)),"PostAlerta",IF(ISNUMBER(VLOOKUP(A1308,PRE,1,FALSE)),"PreAlerta","")))</f>
        <v>PreAlerta</v>
      </c>
      <c r="M1308" s="21" t="str">
        <f>IF(ISNUMBER(A1308),(IF(ISNUMBER(VLOOKUP(A1308,KEYWORDS,1,FALSE)),"C/PalabrasClaves","S/PalabrasClaves")),"")</f>
        <v>S/PalabrasClaves</v>
      </c>
      <c r="N1308" s="21" t="str">
        <f t="shared" si="11"/>
        <v/>
      </c>
      <c r="O1308" s="21"/>
      <c r="P1308" s="21" t="s">
        <v>7450</v>
      </c>
      <c r="Q1308" s="21"/>
      <c r="R1308" s="21" t="str">
        <f>LEFT('2012-2022'!$P1308,4)</f>
        <v>2014</v>
      </c>
      <c r="S1308" s="21" t="s">
        <v>60</v>
      </c>
      <c r="T1308" s="21"/>
      <c r="U1308" s="21"/>
      <c r="V1308" s="21"/>
      <c r="W1308" s="27"/>
      <c r="X1308" s="27"/>
      <c r="Y1308" s="28"/>
    </row>
    <row r="1309" ht="15.75" customHeight="1">
      <c r="A1309" s="21">
        <v>2.4866558E7</v>
      </c>
      <c r="B1309" s="21" t="s">
        <v>7594</v>
      </c>
      <c r="C1309" s="21" t="s">
        <v>7595</v>
      </c>
      <c r="D1309" s="21" t="s">
        <v>7596</v>
      </c>
      <c r="E1309" s="21" t="s">
        <v>7597</v>
      </c>
      <c r="F1309" s="21" t="s">
        <v>151</v>
      </c>
      <c r="G1309" s="21">
        <v>2014.0</v>
      </c>
      <c r="H1309" s="26">
        <v>41788.0</v>
      </c>
      <c r="I1309" s="21" t="s">
        <v>7598</v>
      </c>
      <c r="J1309" s="21"/>
      <c r="K1309" s="21" t="s">
        <v>7599</v>
      </c>
      <c r="L1309" s="21" t="str">
        <f>IF(ISNUMBER(VLOOKUP(A1309,EXCL,1,FALSE)),"Excluido",IF(ISNUMBER(VLOOKUP(A1309,POST,1,FALSE)),"PostAlerta",IF(ISNUMBER(VLOOKUP(A1309,PRE,1,FALSE)),"PreAlerta","")))</f>
        <v>PreAlerta</v>
      </c>
      <c r="M1309" s="21" t="str">
        <f>IF(ISNUMBER(A1309),(IF(ISNUMBER(VLOOKUP(A1309,KEYWORDS,1,FALSE)),"C/PalabrasClaves","S/PalabrasClaves")),"")</f>
        <v>S/PalabrasClaves</v>
      </c>
      <c r="N1309" s="21" t="str">
        <f t="shared" si="11"/>
        <v/>
      </c>
      <c r="O1309" s="21"/>
      <c r="P1309" s="21" t="s">
        <v>7450</v>
      </c>
      <c r="Q1309" s="21"/>
      <c r="R1309" s="21" t="str">
        <f>LEFT('2012-2022'!$P1309,4)</f>
        <v>2014</v>
      </c>
      <c r="S1309" s="21" t="s">
        <v>60</v>
      </c>
      <c r="T1309" s="21"/>
      <c r="U1309" s="21"/>
      <c r="V1309" s="21"/>
      <c r="W1309" s="27"/>
      <c r="X1309" s="27"/>
      <c r="Y1309" s="12"/>
    </row>
    <row r="1310" ht="15.75" customHeight="1">
      <c r="A1310" s="21">
        <v>2.48832E7</v>
      </c>
      <c r="B1310" s="21" t="s">
        <v>7600</v>
      </c>
      <c r="C1310" s="21" t="s">
        <v>7601</v>
      </c>
      <c r="D1310" s="21" t="s">
        <v>7602</v>
      </c>
      <c r="E1310" s="21" t="s">
        <v>7603</v>
      </c>
      <c r="F1310" s="21" t="s">
        <v>5105</v>
      </c>
      <c r="G1310" s="21">
        <v>2014.0</v>
      </c>
      <c r="H1310" s="26">
        <v>41793.0</v>
      </c>
      <c r="I1310" s="21" t="s">
        <v>7604</v>
      </c>
      <c r="J1310" s="21"/>
      <c r="K1310" s="21" t="s">
        <v>7605</v>
      </c>
      <c r="L1310" s="21" t="str">
        <f>IF(ISNUMBER(VLOOKUP(A1310,EXCL,1,FALSE)),"Excluido",IF(ISNUMBER(VLOOKUP(A1310,POST,1,FALSE)),"PostAlerta",IF(ISNUMBER(VLOOKUP(A1310,PRE,1,FALSE)),"PreAlerta","")))</f>
        <v>PreAlerta</v>
      </c>
      <c r="M1310" s="21" t="str">
        <f>IF(ISNUMBER(A1310),(IF(ISNUMBER(VLOOKUP(A1310,KEYWORDS,1,FALSE)),"C/PalabrasClaves","S/PalabrasClaves")),"")</f>
        <v>S/PalabrasClaves</v>
      </c>
      <c r="N1310" s="21" t="str">
        <f t="shared" si="11"/>
        <v/>
      </c>
      <c r="O1310" s="21"/>
      <c r="P1310" s="21" t="s">
        <v>7450</v>
      </c>
      <c r="Q1310" s="21"/>
      <c r="R1310" s="21" t="str">
        <f>LEFT('2012-2022'!$P1310,4)</f>
        <v>2014</v>
      </c>
      <c r="S1310" s="21" t="s">
        <v>60</v>
      </c>
      <c r="T1310" s="21"/>
      <c r="U1310" s="21"/>
      <c r="V1310" s="21"/>
      <c r="W1310" s="27"/>
      <c r="X1310" s="27"/>
      <c r="Y1310" s="28"/>
    </row>
    <row r="1311" ht="15.75" customHeight="1">
      <c r="A1311" s="21">
        <v>2.5146215E7</v>
      </c>
      <c r="B1311" s="21" t="s">
        <v>7606</v>
      </c>
      <c r="C1311" s="21" t="s">
        <v>7607</v>
      </c>
      <c r="D1311" s="21" t="s">
        <v>7608</v>
      </c>
      <c r="E1311" s="21" t="s">
        <v>5128</v>
      </c>
      <c r="F1311" s="21" t="s">
        <v>1999</v>
      </c>
      <c r="G1311" s="21">
        <v>2014.0</v>
      </c>
      <c r="H1311" s="26">
        <v>41874.0</v>
      </c>
      <c r="I1311" s="21"/>
      <c r="J1311" s="21"/>
      <c r="K1311" s="21" t="s">
        <v>7609</v>
      </c>
      <c r="L1311" s="21" t="str">
        <f>IF(ISNUMBER(VLOOKUP(A1311,EXCL,1,FALSE)),"Excluido",IF(ISNUMBER(VLOOKUP(A1311,POST,1,FALSE)),"PostAlerta",IF(ISNUMBER(VLOOKUP(A1311,PRE,1,FALSE)),"PreAlerta","")))</f>
        <v>PreAlerta</v>
      </c>
      <c r="M1311" s="21" t="str">
        <f>IF(ISNUMBER(A1311),(IF(ISNUMBER(VLOOKUP(A1311,KEYWORDS,1,FALSE)),"C/PalabrasClaves","S/PalabrasClaves")),"")</f>
        <v>S/PalabrasClaves</v>
      </c>
      <c r="N1311" s="21" t="str">
        <f t="shared" si="11"/>
        <v/>
      </c>
      <c r="O1311" s="21"/>
      <c r="P1311" s="21" t="s">
        <v>7450</v>
      </c>
      <c r="Q1311" s="21"/>
      <c r="R1311" s="21" t="str">
        <f>LEFT('2012-2022'!$P1311,4)</f>
        <v>2014</v>
      </c>
      <c r="S1311" s="21" t="s">
        <v>60</v>
      </c>
      <c r="T1311" s="21"/>
      <c r="U1311" s="21"/>
      <c r="V1311" s="21"/>
      <c r="W1311" s="27"/>
      <c r="X1311" s="27"/>
      <c r="Y1311" s="12"/>
    </row>
    <row r="1312" ht="15.75" customHeight="1">
      <c r="A1312" s="21">
        <v>2.4901418E7</v>
      </c>
      <c r="B1312" s="21" t="s">
        <v>7610</v>
      </c>
      <c r="C1312" s="21" t="s">
        <v>7611</v>
      </c>
      <c r="D1312" s="21" t="s">
        <v>7612</v>
      </c>
      <c r="E1312" s="21" t="s">
        <v>7613</v>
      </c>
      <c r="F1312" s="21" t="s">
        <v>3097</v>
      </c>
      <c r="G1312" s="21">
        <v>2014.0</v>
      </c>
      <c r="H1312" s="26">
        <v>41796.0</v>
      </c>
      <c r="I1312" s="21" t="s">
        <v>7614</v>
      </c>
      <c r="J1312" s="21"/>
      <c r="K1312" s="21" t="s">
        <v>7615</v>
      </c>
      <c r="L1312" s="21" t="str">
        <f>IF(ISNUMBER(VLOOKUP(A1312,EXCL,1,FALSE)),"Excluido",IF(ISNUMBER(VLOOKUP(A1312,POST,1,FALSE)),"PostAlerta",IF(ISNUMBER(VLOOKUP(A1312,PRE,1,FALSE)),"PreAlerta","")))</f>
        <v>PreAlerta</v>
      </c>
      <c r="M1312" s="21" t="str">
        <f>IF(ISNUMBER(A1312),(IF(ISNUMBER(VLOOKUP(A1312,KEYWORDS,1,FALSE)),"C/PalabrasClaves","S/PalabrasClaves")),"")</f>
        <v>S/PalabrasClaves</v>
      </c>
      <c r="N1312" s="21" t="str">
        <f t="shared" si="11"/>
        <v/>
      </c>
      <c r="O1312" s="21"/>
      <c r="P1312" s="21" t="s">
        <v>7616</v>
      </c>
      <c r="Q1312" s="21"/>
      <c r="R1312" s="21" t="str">
        <f>LEFT('2012-2022'!$P1312,4)</f>
        <v>2014</v>
      </c>
      <c r="S1312" s="21" t="s">
        <v>60</v>
      </c>
      <c r="T1312" s="21"/>
      <c r="U1312" s="21"/>
      <c r="V1312" s="21"/>
      <c r="W1312" s="27"/>
      <c r="X1312" s="27"/>
      <c r="Y1312" s="28"/>
    </row>
    <row r="1313" ht="15.75" customHeight="1">
      <c r="A1313" s="21">
        <v>2.4902636E7</v>
      </c>
      <c r="B1313" s="21" t="s">
        <v>7617</v>
      </c>
      <c r="C1313" s="21" t="s">
        <v>7618</v>
      </c>
      <c r="D1313" s="21" t="s">
        <v>7619</v>
      </c>
      <c r="E1313" s="21" t="s">
        <v>5655</v>
      </c>
      <c r="F1313" s="21" t="s">
        <v>5656</v>
      </c>
      <c r="G1313" s="21">
        <v>2014.0</v>
      </c>
      <c r="H1313" s="26">
        <v>41797.0</v>
      </c>
      <c r="I1313" s="21" t="s">
        <v>7620</v>
      </c>
      <c r="J1313" s="21"/>
      <c r="K1313" s="21" t="s">
        <v>7621</v>
      </c>
      <c r="L1313" s="21" t="str">
        <f>IF(ISNUMBER(VLOOKUP(A1313,EXCL,1,FALSE)),"Excluido",IF(ISNUMBER(VLOOKUP(A1313,POST,1,FALSE)),"PostAlerta",IF(ISNUMBER(VLOOKUP(A1313,PRE,1,FALSE)),"PreAlerta","")))</f>
        <v>PreAlerta</v>
      </c>
      <c r="M1313" s="21" t="str">
        <f>IF(ISNUMBER(A1313),(IF(ISNUMBER(VLOOKUP(A1313,KEYWORDS,1,FALSE)),"C/PalabrasClaves","S/PalabrasClaves")),"")</f>
        <v>S/PalabrasClaves</v>
      </c>
      <c r="N1313" s="21" t="str">
        <f t="shared" si="11"/>
        <v/>
      </c>
      <c r="O1313" s="21"/>
      <c r="P1313" s="21" t="s">
        <v>7616</v>
      </c>
      <c r="Q1313" s="21"/>
      <c r="R1313" s="21" t="str">
        <f>LEFT('2012-2022'!$P1313,4)</f>
        <v>2014</v>
      </c>
      <c r="S1313" s="21" t="s">
        <v>60</v>
      </c>
      <c r="T1313" s="21"/>
      <c r="U1313" s="21"/>
      <c r="V1313" s="21"/>
      <c r="W1313" s="27"/>
      <c r="X1313" s="27"/>
      <c r="Y1313" s="12"/>
    </row>
    <row r="1314" ht="15.75" customHeight="1">
      <c r="A1314" s="21">
        <v>2.4905191E7</v>
      </c>
      <c r="B1314" s="21" t="s">
        <v>7622</v>
      </c>
      <c r="C1314" s="21" t="s">
        <v>7623</v>
      </c>
      <c r="D1314" s="21" t="s">
        <v>7624</v>
      </c>
      <c r="E1314" s="21" t="s">
        <v>7625</v>
      </c>
      <c r="F1314" s="21" t="s">
        <v>7626</v>
      </c>
      <c r="G1314" s="21">
        <v>2014.0</v>
      </c>
      <c r="H1314" s="26">
        <v>41797.0</v>
      </c>
      <c r="I1314" s="21" t="s">
        <v>7627</v>
      </c>
      <c r="J1314" s="21"/>
      <c r="K1314" s="21" t="s">
        <v>7628</v>
      </c>
      <c r="L1314" s="21" t="str">
        <f>IF(ISNUMBER(VLOOKUP(A1314,EXCL,1,FALSE)),"Excluido",IF(ISNUMBER(VLOOKUP(A1314,POST,1,FALSE)),"PostAlerta",IF(ISNUMBER(VLOOKUP(A1314,PRE,1,FALSE)),"PreAlerta","")))</f>
        <v>PreAlerta</v>
      </c>
      <c r="M1314" s="21" t="str">
        <f>IF(ISNUMBER(A1314),(IF(ISNUMBER(VLOOKUP(A1314,KEYWORDS,1,FALSE)),"C/PalabrasClaves","S/PalabrasClaves")),"")</f>
        <v>S/PalabrasClaves</v>
      </c>
      <c r="N1314" s="21" t="str">
        <f t="shared" si="11"/>
        <v/>
      </c>
      <c r="O1314" s="21"/>
      <c r="P1314" s="21" t="s">
        <v>7629</v>
      </c>
      <c r="Q1314" s="21"/>
      <c r="R1314" s="21" t="str">
        <f>LEFT('2012-2022'!$P1314,4)</f>
        <v>2014</v>
      </c>
      <c r="S1314" s="21" t="s">
        <v>60</v>
      </c>
      <c r="T1314" s="21"/>
      <c r="U1314" s="21"/>
      <c r="V1314" s="21"/>
      <c r="W1314" s="27"/>
      <c r="X1314" s="27"/>
      <c r="Y1314" s="28"/>
    </row>
    <row r="1315" ht="15.75" customHeight="1">
      <c r="A1315" s="21">
        <v>2.4911315E7</v>
      </c>
      <c r="B1315" s="21" t="s">
        <v>7630</v>
      </c>
      <c r="C1315" s="21" t="s">
        <v>7631</v>
      </c>
      <c r="D1315" s="21" t="s">
        <v>7632</v>
      </c>
      <c r="E1315" s="21" t="s">
        <v>5422</v>
      </c>
      <c r="F1315" s="21" t="s">
        <v>2831</v>
      </c>
      <c r="G1315" s="21">
        <v>2014.0</v>
      </c>
      <c r="H1315" s="26">
        <v>41800.0</v>
      </c>
      <c r="I1315" s="21" t="s">
        <v>7633</v>
      </c>
      <c r="J1315" s="21"/>
      <c r="K1315" s="21" t="s">
        <v>7634</v>
      </c>
      <c r="L1315" s="21" t="str">
        <f>IF(ISNUMBER(VLOOKUP(A1315,EXCL,1,FALSE)),"Excluido",IF(ISNUMBER(VLOOKUP(A1315,POST,1,FALSE)),"PostAlerta",IF(ISNUMBER(VLOOKUP(A1315,PRE,1,FALSE)),"PreAlerta","")))</f>
        <v>PreAlerta</v>
      </c>
      <c r="M1315" s="21" t="str">
        <f>IF(ISNUMBER(A1315),(IF(ISNUMBER(VLOOKUP(A1315,KEYWORDS,1,FALSE)),"C/PalabrasClaves","S/PalabrasClaves")),"")</f>
        <v>S/PalabrasClaves</v>
      </c>
      <c r="N1315" s="21" t="str">
        <f t="shared" si="11"/>
        <v/>
      </c>
      <c r="O1315" s="21"/>
      <c r="P1315" s="21" t="s">
        <v>7635</v>
      </c>
      <c r="Q1315" s="21"/>
      <c r="R1315" s="21" t="str">
        <f>LEFT('2012-2022'!$P1315,4)</f>
        <v>2014</v>
      </c>
      <c r="S1315" s="21" t="s">
        <v>60</v>
      </c>
      <c r="T1315" s="21"/>
      <c r="U1315" s="21"/>
      <c r="V1315" s="21"/>
      <c r="W1315" s="27"/>
      <c r="X1315" s="27"/>
      <c r="Y1315" s="12"/>
    </row>
    <row r="1316" ht="15.75" customHeight="1">
      <c r="A1316" s="21">
        <v>2.4911519E7</v>
      </c>
      <c r="B1316" s="21" t="s">
        <v>7636</v>
      </c>
      <c r="C1316" s="21" t="s">
        <v>7637</v>
      </c>
      <c r="D1316" s="21" t="s">
        <v>7638</v>
      </c>
      <c r="E1316" s="21" t="s">
        <v>3131</v>
      </c>
      <c r="F1316" s="21" t="s">
        <v>2831</v>
      </c>
      <c r="G1316" s="21">
        <v>2014.0</v>
      </c>
      <c r="H1316" s="26">
        <v>41800.0</v>
      </c>
      <c r="I1316" s="21" t="s">
        <v>7639</v>
      </c>
      <c r="J1316" s="21"/>
      <c r="K1316" s="21" t="s">
        <v>7640</v>
      </c>
      <c r="L1316" s="21" t="str">
        <f>IF(ISNUMBER(VLOOKUP(A1316,EXCL,1,FALSE)),"Excluido",IF(ISNUMBER(VLOOKUP(A1316,POST,1,FALSE)),"PostAlerta",IF(ISNUMBER(VLOOKUP(A1316,PRE,1,FALSE)),"PreAlerta","")))</f>
        <v>PreAlerta</v>
      </c>
      <c r="M1316" s="21" t="str">
        <f>IF(ISNUMBER(A1316),(IF(ISNUMBER(VLOOKUP(A1316,KEYWORDS,1,FALSE)),"C/PalabrasClaves","S/PalabrasClaves")),"")</f>
        <v>S/PalabrasClaves</v>
      </c>
      <c r="N1316" s="21" t="str">
        <f t="shared" si="11"/>
        <v/>
      </c>
      <c r="O1316" s="21"/>
      <c r="P1316" s="21" t="s">
        <v>7635</v>
      </c>
      <c r="Q1316" s="21"/>
      <c r="R1316" s="21" t="str">
        <f>LEFT('2012-2022'!$P1316,4)</f>
        <v>2014</v>
      </c>
      <c r="S1316" s="21" t="s">
        <v>60</v>
      </c>
      <c r="T1316" s="21"/>
      <c r="U1316" s="21"/>
      <c r="V1316" s="21"/>
      <c r="W1316" s="27"/>
      <c r="X1316" s="27"/>
      <c r="Y1316" s="28"/>
    </row>
    <row r="1317" ht="15.75" customHeight="1">
      <c r="A1317" s="21">
        <v>2.4926801E7</v>
      </c>
      <c r="B1317" s="21" t="s">
        <v>7641</v>
      </c>
      <c r="C1317" s="21" t="s">
        <v>7642</v>
      </c>
      <c r="D1317" s="21" t="s">
        <v>7643</v>
      </c>
      <c r="E1317" s="21" t="s">
        <v>7644</v>
      </c>
      <c r="F1317" s="21" t="s">
        <v>2831</v>
      </c>
      <c r="G1317" s="21">
        <v>2014.0</v>
      </c>
      <c r="H1317" s="26">
        <v>41804.0</v>
      </c>
      <c r="I1317" s="21" t="s">
        <v>7645</v>
      </c>
      <c r="J1317" s="21"/>
      <c r="K1317" s="21" t="s">
        <v>7646</v>
      </c>
      <c r="L1317" s="21" t="str">
        <f>IF(ISNUMBER(VLOOKUP(A1317,EXCL,1,FALSE)),"Excluido",IF(ISNUMBER(VLOOKUP(A1317,POST,1,FALSE)),"PostAlerta",IF(ISNUMBER(VLOOKUP(A1317,PRE,1,FALSE)),"PreAlerta","")))</f>
        <v>PreAlerta</v>
      </c>
      <c r="M1317" s="21" t="str">
        <f>IF(ISNUMBER(A1317),(IF(ISNUMBER(VLOOKUP(A1317,KEYWORDS,1,FALSE)),"C/PalabrasClaves","S/PalabrasClaves")),"")</f>
        <v>S/PalabrasClaves</v>
      </c>
      <c r="N1317" s="21" t="str">
        <f t="shared" si="11"/>
        <v/>
      </c>
      <c r="O1317" s="21"/>
      <c r="P1317" s="21" t="s">
        <v>7647</v>
      </c>
      <c r="Q1317" s="21"/>
      <c r="R1317" s="21" t="str">
        <f>LEFT('2012-2022'!$P1317,4)</f>
        <v>2014</v>
      </c>
      <c r="S1317" s="21" t="s">
        <v>60</v>
      </c>
      <c r="T1317" s="21"/>
      <c r="U1317" s="21"/>
      <c r="V1317" s="21"/>
      <c r="W1317" s="27"/>
      <c r="X1317" s="27"/>
      <c r="Y1317" s="12"/>
    </row>
    <row r="1318" ht="15.75" customHeight="1">
      <c r="A1318" s="21">
        <v>2.4927809E7</v>
      </c>
      <c r="B1318" s="21" t="s">
        <v>7648</v>
      </c>
      <c r="C1318" s="21" t="s">
        <v>7649</v>
      </c>
      <c r="D1318" s="21" t="s">
        <v>7650</v>
      </c>
      <c r="E1318" s="21" t="s">
        <v>7651</v>
      </c>
      <c r="F1318" s="21" t="s">
        <v>332</v>
      </c>
      <c r="G1318" s="21">
        <v>2014.0</v>
      </c>
      <c r="H1318" s="26">
        <v>41805.0</v>
      </c>
      <c r="I1318" s="21" t="s">
        <v>7652</v>
      </c>
      <c r="J1318" s="21"/>
      <c r="K1318" s="21" t="s">
        <v>7653</v>
      </c>
      <c r="L1318" s="21" t="str">
        <f>IF(ISNUMBER(VLOOKUP(A1318,EXCL,1,FALSE)),"Excluido",IF(ISNUMBER(VLOOKUP(A1318,POST,1,FALSE)),"PostAlerta",IF(ISNUMBER(VLOOKUP(A1318,PRE,1,FALSE)),"PreAlerta","")))</f>
        <v>PreAlerta</v>
      </c>
      <c r="M1318" s="21" t="str">
        <f>IF(ISNUMBER(A1318),(IF(ISNUMBER(VLOOKUP(A1318,KEYWORDS,1,FALSE)),"C/PalabrasClaves","S/PalabrasClaves")),"")</f>
        <v>S/PalabrasClaves</v>
      </c>
      <c r="N1318" s="21" t="str">
        <f t="shared" si="11"/>
        <v/>
      </c>
      <c r="O1318" s="21"/>
      <c r="P1318" s="21" t="s">
        <v>7647</v>
      </c>
      <c r="Q1318" s="21"/>
      <c r="R1318" s="21" t="str">
        <f>LEFT('2012-2022'!$P1318,4)</f>
        <v>2014</v>
      </c>
      <c r="S1318" s="21" t="s">
        <v>60</v>
      </c>
      <c r="T1318" s="21"/>
      <c r="U1318" s="21"/>
      <c r="V1318" s="21"/>
      <c r="W1318" s="27"/>
      <c r="X1318" s="27"/>
      <c r="Y1318" s="28"/>
    </row>
    <row r="1319" ht="15.75" customHeight="1">
      <c r="A1319" s="21">
        <v>2.4630708E7</v>
      </c>
      <c r="B1319" s="21" t="s">
        <v>7654</v>
      </c>
      <c r="C1319" s="21" t="s">
        <v>7655</v>
      </c>
      <c r="D1319" s="21" t="s">
        <v>7656</v>
      </c>
      <c r="E1319" s="21" t="s">
        <v>6589</v>
      </c>
      <c r="F1319" s="21" t="s">
        <v>842</v>
      </c>
      <c r="G1319" s="21">
        <v>2014.0</v>
      </c>
      <c r="H1319" s="26">
        <v>41716.0</v>
      </c>
      <c r="I1319" s="21"/>
      <c r="J1319" s="21"/>
      <c r="K1319" s="21" t="s">
        <v>7657</v>
      </c>
      <c r="L1319" s="21" t="str">
        <f>IF(ISNUMBER(VLOOKUP(A1319,EXCL,1,FALSE)),"Excluido",IF(ISNUMBER(VLOOKUP(A1319,POST,1,FALSE)),"PostAlerta",IF(ISNUMBER(VLOOKUP(A1319,PRE,1,FALSE)),"PreAlerta","")))</f>
        <v>PreAlerta</v>
      </c>
      <c r="M1319" s="21" t="str">
        <f>IF(ISNUMBER(A1319),(IF(ISNUMBER(VLOOKUP(A1319,KEYWORDS,1,FALSE)),"C/PalabrasClaves","S/PalabrasClaves")),"")</f>
        <v>S/PalabrasClaves</v>
      </c>
      <c r="N1319" s="21" t="str">
        <f t="shared" si="11"/>
        <v/>
      </c>
      <c r="O1319" s="21"/>
      <c r="P1319" s="21" t="s">
        <v>7658</v>
      </c>
      <c r="Q1319" s="21"/>
      <c r="R1319" s="21" t="str">
        <f>LEFT('2012-2022'!$P1319,4)</f>
        <v>2014</v>
      </c>
      <c r="S1319" s="21" t="s">
        <v>60</v>
      </c>
      <c r="T1319" s="21"/>
      <c r="U1319" s="21"/>
      <c r="V1319" s="21"/>
      <c r="W1319" s="27"/>
      <c r="X1319" s="27"/>
      <c r="Y1319" s="12"/>
    </row>
    <row r="1320" ht="15.75" customHeight="1">
      <c r="A1320" s="21">
        <v>2.4938647E7</v>
      </c>
      <c r="B1320" s="21" t="s">
        <v>7659</v>
      </c>
      <c r="C1320" s="21" t="s">
        <v>7660</v>
      </c>
      <c r="D1320" s="21" t="s">
        <v>7661</v>
      </c>
      <c r="E1320" s="21" t="s">
        <v>4690</v>
      </c>
      <c r="F1320" s="21" t="s">
        <v>368</v>
      </c>
      <c r="G1320" s="21">
        <v>2014.0</v>
      </c>
      <c r="H1320" s="26">
        <v>41809.0</v>
      </c>
      <c r="I1320" s="21" t="s">
        <v>7662</v>
      </c>
      <c r="J1320" s="21"/>
      <c r="K1320" s="21" t="s">
        <v>7663</v>
      </c>
      <c r="L1320" s="21" t="str">
        <f>IF(ISNUMBER(VLOOKUP(A1320,EXCL,1,FALSE)),"Excluido",IF(ISNUMBER(VLOOKUP(A1320,POST,1,FALSE)),"PostAlerta",IF(ISNUMBER(VLOOKUP(A1320,PRE,1,FALSE)),"PreAlerta","")))</f>
        <v>PreAlerta</v>
      </c>
      <c r="M1320" s="21" t="str">
        <f>IF(ISNUMBER(A1320),(IF(ISNUMBER(VLOOKUP(A1320,KEYWORDS,1,FALSE)),"C/PalabrasClaves","S/PalabrasClaves")),"")</f>
        <v>S/PalabrasClaves</v>
      </c>
      <c r="N1320" s="21" t="str">
        <f t="shared" si="11"/>
        <v/>
      </c>
      <c r="O1320" s="21"/>
      <c r="P1320" s="21" t="s">
        <v>7664</v>
      </c>
      <c r="Q1320" s="21"/>
      <c r="R1320" s="21" t="str">
        <f>LEFT('2012-2022'!$P1320,4)</f>
        <v>2014</v>
      </c>
      <c r="S1320" s="21" t="s">
        <v>60</v>
      </c>
      <c r="T1320" s="21"/>
      <c r="U1320" s="21"/>
      <c r="V1320" s="21"/>
      <c r="W1320" s="27"/>
      <c r="X1320" s="27"/>
      <c r="Y1320" s="28"/>
    </row>
    <row r="1321" ht="15.75" customHeight="1">
      <c r="A1321" s="21">
        <v>2.4941309E7</v>
      </c>
      <c r="B1321" s="21" t="s">
        <v>7665</v>
      </c>
      <c r="C1321" s="21" t="s">
        <v>7666</v>
      </c>
      <c r="D1321" s="21" t="s">
        <v>7667</v>
      </c>
      <c r="E1321" s="21" t="s">
        <v>7668</v>
      </c>
      <c r="F1321" s="21" t="s">
        <v>2831</v>
      </c>
      <c r="G1321" s="21">
        <v>2014.0</v>
      </c>
      <c r="H1321" s="26">
        <v>41809.0</v>
      </c>
      <c r="I1321" s="21" t="s">
        <v>7669</v>
      </c>
      <c r="J1321" s="21"/>
      <c r="K1321" s="21" t="s">
        <v>7670</v>
      </c>
      <c r="L1321" s="21" t="str">
        <f>IF(ISNUMBER(VLOOKUP(A1321,EXCL,1,FALSE)),"Excluido",IF(ISNUMBER(VLOOKUP(A1321,POST,1,FALSE)),"PostAlerta",IF(ISNUMBER(VLOOKUP(A1321,PRE,1,FALSE)),"PreAlerta","")))</f>
        <v>PreAlerta</v>
      </c>
      <c r="M1321" s="21" t="str">
        <f>IF(ISNUMBER(A1321),(IF(ISNUMBER(VLOOKUP(A1321,KEYWORDS,1,FALSE)),"C/PalabrasClaves","S/PalabrasClaves")),"")</f>
        <v>C/PalabrasClaves</v>
      </c>
      <c r="N1321" s="21" t="str">
        <f t="shared" si="11"/>
        <v/>
      </c>
      <c r="O1321" s="21"/>
      <c r="P1321" s="21" t="s">
        <v>7671</v>
      </c>
      <c r="Q1321" s="21"/>
      <c r="R1321" s="21" t="str">
        <f>LEFT('2012-2022'!$P1321,4)</f>
        <v>2014</v>
      </c>
      <c r="S1321" s="21" t="s">
        <v>60</v>
      </c>
      <c r="T1321" s="21"/>
      <c r="U1321" s="21"/>
      <c r="V1321" s="21"/>
      <c r="W1321" s="27"/>
      <c r="X1321" s="27"/>
      <c r="Y1321" s="12"/>
    </row>
    <row r="1322" ht="15.75" customHeight="1">
      <c r="A1322" s="21">
        <v>2.4945631E7</v>
      </c>
      <c r="B1322" s="21" t="s">
        <v>7672</v>
      </c>
      <c r="C1322" s="21" t="s">
        <v>7673</v>
      </c>
      <c r="D1322" s="21" t="s">
        <v>7674</v>
      </c>
      <c r="E1322" s="21" t="s">
        <v>2738</v>
      </c>
      <c r="F1322" s="21" t="s">
        <v>2810</v>
      </c>
      <c r="G1322" s="21">
        <v>2014.0</v>
      </c>
      <c r="H1322" s="26">
        <v>41810.0</v>
      </c>
      <c r="I1322" s="21" t="s">
        <v>7675</v>
      </c>
      <c r="J1322" s="21"/>
      <c r="K1322" s="21" t="s">
        <v>7676</v>
      </c>
      <c r="L1322" s="21" t="str">
        <f>IF(ISNUMBER(VLOOKUP(A1322,EXCL,1,FALSE)),"Excluido",IF(ISNUMBER(VLOOKUP(A1322,POST,1,FALSE)),"PostAlerta",IF(ISNUMBER(VLOOKUP(A1322,PRE,1,FALSE)),"PreAlerta","")))</f>
        <v>PreAlerta</v>
      </c>
      <c r="M1322" s="21" t="str">
        <f>IF(ISNUMBER(A1322),(IF(ISNUMBER(VLOOKUP(A1322,KEYWORDS,1,FALSE)),"C/PalabrasClaves","S/PalabrasClaves")),"")</f>
        <v>C/PalabrasClaves</v>
      </c>
      <c r="N1322" s="21" t="str">
        <f t="shared" si="11"/>
        <v/>
      </c>
      <c r="O1322" s="21"/>
      <c r="P1322" s="21" t="s">
        <v>7677</v>
      </c>
      <c r="Q1322" s="21"/>
      <c r="R1322" s="21" t="str">
        <f>LEFT('2012-2022'!$P1322,4)</f>
        <v>2014</v>
      </c>
      <c r="S1322" s="21" t="s">
        <v>60</v>
      </c>
      <c r="T1322" s="21"/>
      <c r="U1322" s="21"/>
      <c r="V1322" s="21"/>
      <c r="W1322" s="27"/>
      <c r="X1322" s="27"/>
      <c r="Y1322" s="28"/>
    </row>
    <row r="1323" ht="15.75" customHeight="1">
      <c r="A1323" s="21">
        <v>2.4950252E7</v>
      </c>
      <c r="B1323" s="21" t="s">
        <v>7678</v>
      </c>
      <c r="C1323" s="21" t="s">
        <v>7146</v>
      </c>
      <c r="D1323" s="21" t="s">
        <v>7679</v>
      </c>
      <c r="E1323" s="21" t="s">
        <v>7148</v>
      </c>
      <c r="F1323" s="21" t="s">
        <v>2831</v>
      </c>
      <c r="G1323" s="21">
        <v>2014.0</v>
      </c>
      <c r="H1323" s="26">
        <v>41811.0</v>
      </c>
      <c r="I1323" s="21" t="s">
        <v>7680</v>
      </c>
      <c r="J1323" s="21"/>
      <c r="K1323" s="21" t="s">
        <v>7681</v>
      </c>
      <c r="L1323" s="21" t="str">
        <f>IF(ISNUMBER(VLOOKUP(A1323,EXCL,1,FALSE)),"Excluido",IF(ISNUMBER(VLOOKUP(A1323,POST,1,FALSE)),"PostAlerta",IF(ISNUMBER(VLOOKUP(A1323,PRE,1,FALSE)),"PreAlerta","")))</f>
        <v>PreAlerta</v>
      </c>
      <c r="M1323" s="21" t="str">
        <f>IF(ISNUMBER(A1323),(IF(ISNUMBER(VLOOKUP(A1323,KEYWORDS,1,FALSE)),"C/PalabrasClaves","S/PalabrasClaves")),"")</f>
        <v>S/PalabrasClaves</v>
      </c>
      <c r="N1323" s="21" t="str">
        <f t="shared" si="11"/>
        <v/>
      </c>
      <c r="O1323" s="21"/>
      <c r="P1323" s="21" t="s">
        <v>7682</v>
      </c>
      <c r="Q1323" s="21"/>
      <c r="R1323" s="21" t="str">
        <f>LEFT('2012-2022'!$P1323,4)</f>
        <v>2014</v>
      </c>
      <c r="S1323" s="21" t="s">
        <v>60</v>
      </c>
      <c r="T1323" s="21"/>
      <c r="U1323" s="21"/>
      <c r="V1323" s="21"/>
      <c r="W1323" s="27"/>
      <c r="X1323" s="27"/>
      <c r="Y1323" s="12"/>
    </row>
    <row r="1324" ht="15.75" customHeight="1">
      <c r="A1324" s="21">
        <v>2.4966208E7</v>
      </c>
      <c r="B1324" s="21" t="s">
        <v>7683</v>
      </c>
      <c r="C1324" s="21" t="s">
        <v>7684</v>
      </c>
      <c r="D1324" s="21" t="s">
        <v>7685</v>
      </c>
      <c r="E1324" s="21" t="s">
        <v>7686</v>
      </c>
      <c r="F1324" s="21" t="s">
        <v>7687</v>
      </c>
      <c r="G1324" s="21">
        <v>2014.0</v>
      </c>
      <c r="H1324" s="26">
        <v>41817.0</v>
      </c>
      <c r="I1324" s="21" t="s">
        <v>7688</v>
      </c>
      <c r="J1324" s="21"/>
      <c r="K1324" s="21" t="s">
        <v>7689</v>
      </c>
      <c r="L1324" s="21" t="str">
        <f>IF(ISNUMBER(VLOOKUP(A1324,EXCL,1,FALSE)),"Excluido",IF(ISNUMBER(VLOOKUP(A1324,POST,1,FALSE)),"PostAlerta",IF(ISNUMBER(VLOOKUP(A1324,PRE,1,FALSE)),"PreAlerta","")))</f>
        <v>PreAlerta</v>
      </c>
      <c r="M1324" s="21" t="str">
        <f>IF(ISNUMBER(A1324),(IF(ISNUMBER(VLOOKUP(A1324,KEYWORDS,1,FALSE)),"C/PalabrasClaves","S/PalabrasClaves")),"")</f>
        <v>S/PalabrasClaves</v>
      </c>
      <c r="N1324" s="21" t="str">
        <f t="shared" si="11"/>
        <v/>
      </c>
      <c r="O1324" s="21"/>
      <c r="P1324" s="21" t="s">
        <v>7690</v>
      </c>
      <c r="Q1324" s="21"/>
      <c r="R1324" s="21" t="str">
        <f>LEFT('2012-2022'!$P1324,4)</f>
        <v>2014</v>
      </c>
      <c r="S1324" s="21" t="s">
        <v>60</v>
      </c>
      <c r="T1324" s="21"/>
      <c r="U1324" s="21"/>
      <c r="V1324" s="21"/>
      <c r="W1324" s="27"/>
      <c r="X1324" s="27"/>
      <c r="Y1324" s="28"/>
    </row>
    <row r="1325" ht="15.75" customHeight="1">
      <c r="A1325" s="21">
        <v>2.4002991E7</v>
      </c>
      <c r="B1325" s="21" t="s">
        <v>7691</v>
      </c>
      <c r="C1325" s="21" t="s">
        <v>7692</v>
      </c>
      <c r="D1325" s="21" t="s">
        <v>7693</v>
      </c>
      <c r="E1325" s="21" t="s">
        <v>7694</v>
      </c>
      <c r="F1325" s="21" t="s">
        <v>6955</v>
      </c>
      <c r="G1325" s="21">
        <v>2014.0</v>
      </c>
      <c r="H1325" s="26">
        <v>41522.0</v>
      </c>
      <c r="I1325" s="21"/>
      <c r="J1325" s="21"/>
      <c r="K1325" s="21" t="s">
        <v>7695</v>
      </c>
      <c r="L1325" s="21" t="str">
        <f>IF(ISNUMBER(VLOOKUP(A1325,EXCL,1,FALSE)),"Excluido",IF(ISNUMBER(VLOOKUP(A1325,POST,1,FALSE)),"PostAlerta",IF(ISNUMBER(VLOOKUP(A1325,PRE,1,FALSE)),"PreAlerta","")))</f>
        <v>PreAlerta</v>
      </c>
      <c r="M1325" s="21" t="str">
        <f>IF(ISNUMBER(A1325),(IF(ISNUMBER(VLOOKUP(A1325,KEYWORDS,1,FALSE)),"C/PalabrasClaves","S/PalabrasClaves")),"")</f>
        <v>S/PalabrasClaves</v>
      </c>
      <c r="N1325" s="21" t="str">
        <f t="shared" si="11"/>
        <v/>
      </c>
      <c r="O1325" s="21"/>
      <c r="P1325" s="21" t="s">
        <v>7696</v>
      </c>
      <c r="Q1325" s="21"/>
      <c r="R1325" s="21" t="str">
        <f>LEFT('2012-2022'!$P1325,4)</f>
        <v>2014</v>
      </c>
      <c r="S1325" s="21" t="s">
        <v>63</v>
      </c>
      <c r="T1325" s="21"/>
      <c r="U1325" s="21"/>
      <c r="V1325" s="21"/>
      <c r="W1325" s="27"/>
      <c r="X1325" s="27"/>
      <c r="Y1325" s="12"/>
    </row>
    <row r="1326" ht="15.75" customHeight="1">
      <c r="A1326" s="21">
        <v>2.4373187E7</v>
      </c>
      <c r="B1326" s="21" t="s">
        <v>7697</v>
      </c>
      <c r="C1326" s="21" t="s">
        <v>7698</v>
      </c>
      <c r="D1326" s="21" t="s">
        <v>7699</v>
      </c>
      <c r="E1326" s="21" t="s">
        <v>7700</v>
      </c>
      <c r="F1326" s="21" t="s">
        <v>7701</v>
      </c>
      <c r="G1326" s="21">
        <v>2014.0</v>
      </c>
      <c r="H1326" s="26">
        <v>41639.0</v>
      </c>
      <c r="I1326" s="21"/>
      <c r="J1326" s="21"/>
      <c r="K1326" s="21" t="s">
        <v>7702</v>
      </c>
      <c r="L1326" s="21" t="str">
        <f>IF(ISNUMBER(VLOOKUP(A1326,EXCL,1,FALSE)),"Excluido",IF(ISNUMBER(VLOOKUP(A1326,POST,1,FALSE)),"PostAlerta",IF(ISNUMBER(VLOOKUP(A1326,PRE,1,FALSE)),"PreAlerta","")))</f>
        <v>PreAlerta</v>
      </c>
      <c r="M1326" s="21" t="str">
        <f>IF(ISNUMBER(A1326),(IF(ISNUMBER(VLOOKUP(A1326,KEYWORDS,1,FALSE)),"C/PalabrasClaves","S/PalabrasClaves")),"")</f>
        <v>S/PalabrasClaves</v>
      </c>
      <c r="N1326" s="21" t="str">
        <f t="shared" si="11"/>
        <v/>
      </c>
      <c r="O1326" s="21"/>
      <c r="P1326" s="21" t="s">
        <v>7696</v>
      </c>
      <c r="Q1326" s="21"/>
      <c r="R1326" s="21" t="str">
        <f>LEFT('2012-2022'!$P1326,4)</f>
        <v>2014</v>
      </c>
      <c r="S1326" s="21" t="s">
        <v>63</v>
      </c>
      <c r="T1326" s="21"/>
      <c r="U1326" s="21"/>
      <c r="V1326" s="21"/>
      <c r="W1326" s="27"/>
      <c r="X1326" s="27"/>
      <c r="Y1326" s="28"/>
    </row>
    <row r="1327" ht="15.75" customHeight="1">
      <c r="A1327" s="21">
        <v>2.4549632E7</v>
      </c>
      <c r="B1327" s="21" t="s">
        <v>7703</v>
      </c>
      <c r="C1327" s="21" t="s">
        <v>7704</v>
      </c>
      <c r="D1327" s="21" t="s">
        <v>7705</v>
      </c>
      <c r="E1327" s="21" t="s">
        <v>7706</v>
      </c>
      <c r="F1327" s="21" t="s">
        <v>1217</v>
      </c>
      <c r="G1327" s="21">
        <v>2014.0</v>
      </c>
      <c r="H1327" s="26">
        <v>41690.0</v>
      </c>
      <c r="I1327" s="21"/>
      <c r="J1327" s="21"/>
      <c r="K1327" s="21" t="s">
        <v>7707</v>
      </c>
      <c r="L1327" s="21" t="str">
        <f>IF(ISNUMBER(VLOOKUP(A1327,EXCL,1,FALSE)),"Excluido",IF(ISNUMBER(VLOOKUP(A1327,POST,1,FALSE)),"PostAlerta",IF(ISNUMBER(VLOOKUP(A1327,PRE,1,FALSE)),"PreAlerta","")))</f>
        <v>PreAlerta</v>
      </c>
      <c r="M1327" s="21" t="str">
        <f>IF(ISNUMBER(A1327),(IF(ISNUMBER(VLOOKUP(A1327,KEYWORDS,1,FALSE)),"C/PalabrasClaves","S/PalabrasClaves")),"")</f>
        <v>S/PalabrasClaves</v>
      </c>
      <c r="N1327" s="21" t="str">
        <f t="shared" si="11"/>
        <v/>
      </c>
      <c r="O1327" s="21"/>
      <c r="P1327" s="21" t="s">
        <v>7696</v>
      </c>
      <c r="Q1327" s="21"/>
      <c r="R1327" s="21" t="str">
        <f>LEFT('2012-2022'!$P1327,4)</f>
        <v>2014</v>
      </c>
      <c r="S1327" s="21" t="s">
        <v>63</v>
      </c>
      <c r="T1327" s="21"/>
      <c r="U1327" s="21"/>
      <c r="V1327" s="21"/>
      <c r="W1327" s="27"/>
      <c r="X1327" s="27"/>
      <c r="Y1327" s="12"/>
    </row>
    <row r="1328" ht="15.75" customHeight="1">
      <c r="A1328" s="21">
        <v>2.4557641E7</v>
      </c>
      <c r="B1328" s="21" t="s">
        <v>7708</v>
      </c>
      <c r="C1328" s="21" t="s">
        <v>7709</v>
      </c>
      <c r="D1328" s="21" t="s">
        <v>7710</v>
      </c>
      <c r="E1328" s="21" t="s">
        <v>7711</v>
      </c>
      <c r="F1328" s="21" t="s">
        <v>1217</v>
      </c>
      <c r="G1328" s="21">
        <v>2014.0</v>
      </c>
      <c r="H1328" s="26">
        <v>41692.0</v>
      </c>
      <c r="I1328" s="21"/>
      <c r="J1328" s="21"/>
      <c r="K1328" s="21" t="s">
        <v>7712</v>
      </c>
      <c r="L1328" s="21" t="str">
        <f>IF(ISNUMBER(VLOOKUP(A1328,EXCL,1,FALSE)),"Excluido",IF(ISNUMBER(VLOOKUP(A1328,POST,1,FALSE)),"PostAlerta",IF(ISNUMBER(VLOOKUP(A1328,PRE,1,FALSE)),"PreAlerta","")))</f>
        <v>PreAlerta</v>
      </c>
      <c r="M1328" s="21" t="str">
        <f>IF(ISNUMBER(A1328),(IF(ISNUMBER(VLOOKUP(A1328,KEYWORDS,1,FALSE)),"C/PalabrasClaves","S/PalabrasClaves")),"")</f>
        <v>S/PalabrasClaves</v>
      </c>
      <c r="N1328" s="21" t="str">
        <f t="shared" si="11"/>
        <v/>
      </c>
      <c r="O1328" s="21"/>
      <c r="P1328" s="21" t="s">
        <v>7696</v>
      </c>
      <c r="Q1328" s="21"/>
      <c r="R1328" s="21" t="str">
        <f>LEFT('2012-2022'!$P1328,4)</f>
        <v>2014</v>
      </c>
      <c r="S1328" s="21" t="s">
        <v>63</v>
      </c>
      <c r="T1328" s="21"/>
      <c r="U1328" s="21"/>
      <c r="V1328" s="21"/>
      <c r="W1328" s="27"/>
      <c r="X1328" s="27"/>
      <c r="Y1328" s="28"/>
    </row>
    <row r="1329" ht="15.75" customHeight="1">
      <c r="A1329" s="21">
        <v>2.4627993E7</v>
      </c>
      <c r="B1329" s="21" t="s">
        <v>7713</v>
      </c>
      <c r="C1329" s="21" t="s">
        <v>7714</v>
      </c>
      <c r="D1329" s="21" t="s">
        <v>7715</v>
      </c>
      <c r="E1329" s="21" t="s">
        <v>7716</v>
      </c>
      <c r="F1329" s="21" t="s">
        <v>278</v>
      </c>
      <c r="G1329" s="21">
        <v>2014.0</v>
      </c>
      <c r="H1329" s="26">
        <v>41716.0</v>
      </c>
      <c r="I1329" s="21"/>
      <c r="J1329" s="21"/>
      <c r="K1329" s="21" t="s">
        <v>7717</v>
      </c>
      <c r="L1329" s="21" t="str">
        <f>IF(ISNUMBER(VLOOKUP(A1329,EXCL,1,FALSE)),"Excluido",IF(ISNUMBER(VLOOKUP(A1329,POST,1,FALSE)),"PostAlerta",IF(ISNUMBER(VLOOKUP(A1329,PRE,1,FALSE)),"PreAlerta","")))</f>
        <v>PreAlerta</v>
      </c>
      <c r="M1329" s="21" t="str">
        <f>IF(ISNUMBER(A1329),(IF(ISNUMBER(VLOOKUP(A1329,KEYWORDS,1,FALSE)),"C/PalabrasClaves","S/PalabrasClaves")),"")</f>
        <v>S/PalabrasClaves</v>
      </c>
      <c r="N1329" s="21" t="str">
        <f t="shared" si="11"/>
        <v/>
      </c>
      <c r="O1329" s="21"/>
      <c r="P1329" s="21" t="s">
        <v>7696</v>
      </c>
      <c r="Q1329" s="21"/>
      <c r="R1329" s="21" t="str">
        <f>LEFT('2012-2022'!$P1329,4)</f>
        <v>2014</v>
      </c>
      <c r="S1329" s="21" t="s">
        <v>63</v>
      </c>
      <c r="T1329" s="21"/>
      <c r="U1329" s="21"/>
      <c r="V1329" s="21"/>
      <c r="W1329" s="27"/>
      <c r="X1329" s="27"/>
      <c r="Y1329" s="12"/>
    </row>
    <row r="1330" ht="15.75" customHeight="1">
      <c r="A1330" s="21">
        <v>2.466244E7</v>
      </c>
      <c r="B1330" s="21" t="s">
        <v>7718</v>
      </c>
      <c r="C1330" s="21" t="s">
        <v>7719</v>
      </c>
      <c r="D1330" s="21" t="s">
        <v>7720</v>
      </c>
      <c r="E1330" s="21" t="s">
        <v>7721</v>
      </c>
      <c r="F1330" s="21" t="s">
        <v>169</v>
      </c>
      <c r="G1330" s="21">
        <v>2014.0</v>
      </c>
      <c r="H1330" s="26">
        <v>41724.0</v>
      </c>
      <c r="I1330" s="21"/>
      <c r="J1330" s="21"/>
      <c r="K1330" s="21" t="s">
        <v>7722</v>
      </c>
      <c r="L1330" s="21" t="str">
        <f>IF(ISNUMBER(VLOOKUP(A1330,EXCL,1,FALSE)),"Excluido",IF(ISNUMBER(VLOOKUP(A1330,POST,1,FALSE)),"PostAlerta",IF(ISNUMBER(VLOOKUP(A1330,PRE,1,FALSE)),"PreAlerta","")))</f>
        <v>Excluido</v>
      </c>
      <c r="M1330" s="21" t="str">
        <f>IF(ISNUMBER(A1330),(IF(ISNUMBER(VLOOKUP(A1330,KEYWORDS,1,FALSE)),"C/PalabrasClaves","S/PalabrasClaves")),"")</f>
        <v>S/PalabrasClaves</v>
      </c>
      <c r="N1330" s="21" t="str">
        <f t="shared" si="11"/>
        <v/>
      </c>
      <c r="O1330" s="21"/>
      <c r="P1330" s="21" t="s">
        <v>7696</v>
      </c>
      <c r="Q1330" s="21"/>
      <c r="R1330" s="21" t="str">
        <f>LEFT('2012-2022'!$P1330,4)</f>
        <v>2014</v>
      </c>
      <c r="S1330" s="21" t="s">
        <v>63</v>
      </c>
      <c r="T1330" s="21"/>
      <c r="U1330" s="21"/>
      <c r="V1330" s="21"/>
      <c r="W1330" s="27"/>
      <c r="X1330" s="27"/>
      <c r="Y1330" s="28"/>
    </row>
    <row r="1331" ht="15.75" customHeight="1">
      <c r="A1331" s="21">
        <v>2.4717413E7</v>
      </c>
      <c r="B1331" s="21" t="s">
        <v>7723</v>
      </c>
      <c r="C1331" s="21" t="s">
        <v>7724</v>
      </c>
      <c r="D1331" s="21" t="s">
        <v>7725</v>
      </c>
      <c r="E1331" s="21" t="s">
        <v>848</v>
      </c>
      <c r="F1331" s="21" t="s">
        <v>909</v>
      </c>
      <c r="G1331" s="21">
        <v>2014.0</v>
      </c>
      <c r="H1331" s="26">
        <v>41740.0</v>
      </c>
      <c r="I1331" s="21" t="s">
        <v>7726</v>
      </c>
      <c r="J1331" s="21"/>
      <c r="K1331" s="21" t="s">
        <v>7727</v>
      </c>
      <c r="L1331" s="21" t="str">
        <f>IF(ISNUMBER(VLOOKUP(A1331,EXCL,1,FALSE)),"Excluido",IF(ISNUMBER(VLOOKUP(A1331,POST,1,FALSE)),"PostAlerta",IF(ISNUMBER(VLOOKUP(A1331,PRE,1,FALSE)),"PreAlerta","")))</f>
        <v>PreAlerta</v>
      </c>
      <c r="M1331" s="21" t="str">
        <f>IF(ISNUMBER(A1331),(IF(ISNUMBER(VLOOKUP(A1331,KEYWORDS,1,FALSE)),"C/PalabrasClaves","S/PalabrasClaves")),"")</f>
        <v>S/PalabrasClaves</v>
      </c>
      <c r="N1331" s="21" t="str">
        <f t="shared" si="11"/>
        <v/>
      </c>
      <c r="O1331" s="21"/>
      <c r="P1331" s="21" t="s">
        <v>7696</v>
      </c>
      <c r="Q1331" s="21"/>
      <c r="R1331" s="21" t="str">
        <f>LEFT('2012-2022'!$P1331,4)</f>
        <v>2014</v>
      </c>
      <c r="S1331" s="21" t="s">
        <v>63</v>
      </c>
      <c r="T1331" s="21"/>
      <c r="U1331" s="21"/>
      <c r="V1331" s="21"/>
      <c r="W1331" s="27"/>
      <c r="X1331" s="27"/>
      <c r="Y1331" s="12"/>
    </row>
    <row r="1332" ht="15.75" customHeight="1">
      <c r="A1332" s="21">
        <v>2.4732463E7</v>
      </c>
      <c r="B1332" s="21" t="s">
        <v>7728</v>
      </c>
      <c r="C1332" s="21" t="s">
        <v>7729</v>
      </c>
      <c r="D1332" s="21" t="s">
        <v>7730</v>
      </c>
      <c r="E1332" s="21" t="s">
        <v>7731</v>
      </c>
      <c r="F1332" s="21" t="s">
        <v>520</v>
      </c>
      <c r="G1332" s="21">
        <v>2014.0</v>
      </c>
      <c r="H1332" s="26">
        <v>41745.0</v>
      </c>
      <c r="I1332" s="21" t="s">
        <v>7732</v>
      </c>
      <c r="J1332" s="21"/>
      <c r="K1332" s="21" t="s">
        <v>7733</v>
      </c>
      <c r="L1332" s="21" t="str">
        <f>IF(ISNUMBER(VLOOKUP(A1332,EXCL,1,FALSE)),"Excluido",IF(ISNUMBER(VLOOKUP(A1332,POST,1,FALSE)),"PostAlerta",IF(ISNUMBER(VLOOKUP(A1332,PRE,1,FALSE)),"PreAlerta","")))</f>
        <v>PreAlerta</v>
      </c>
      <c r="M1332" s="21" t="str">
        <f>IF(ISNUMBER(A1332),(IF(ISNUMBER(VLOOKUP(A1332,KEYWORDS,1,FALSE)),"C/PalabrasClaves","S/PalabrasClaves")),"")</f>
        <v>S/PalabrasClaves</v>
      </c>
      <c r="N1332" s="21" t="str">
        <f t="shared" si="11"/>
        <v/>
      </c>
      <c r="O1332" s="21"/>
      <c r="P1332" s="21" t="s">
        <v>7696</v>
      </c>
      <c r="Q1332" s="21"/>
      <c r="R1332" s="21" t="str">
        <f>LEFT('2012-2022'!$P1332,4)</f>
        <v>2014</v>
      </c>
      <c r="S1332" s="21" t="s">
        <v>63</v>
      </c>
      <c r="T1332" s="21"/>
      <c r="U1332" s="21"/>
      <c r="V1332" s="21"/>
      <c r="W1332" s="27"/>
      <c r="X1332" s="27"/>
      <c r="Y1332" s="28"/>
    </row>
    <row r="1333" ht="15.75" customHeight="1">
      <c r="A1333" s="21">
        <v>2.4737886E7</v>
      </c>
      <c r="B1333" s="21" t="s">
        <v>7734</v>
      </c>
      <c r="C1333" s="21" t="s">
        <v>7735</v>
      </c>
      <c r="D1333" s="21" t="s">
        <v>7736</v>
      </c>
      <c r="E1333" s="21" t="s">
        <v>7737</v>
      </c>
      <c r="F1333" s="21" t="s">
        <v>1217</v>
      </c>
      <c r="G1333" s="21">
        <v>2014.0</v>
      </c>
      <c r="H1333" s="26">
        <v>41746.0</v>
      </c>
      <c r="I1333" s="21"/>
      <c r="J1333" s="21"/>
      <c r="K1333" s="21" t="s">
        <v>7738</v>
      </c>
      <c r="L1333" s="21" t="str">
        <f>IF(ISNUMBER(VLOOKUP(A1333,EXCL,1,FALSE)),"Excluido",IF(ISNUMBER(VLOOKUP(A1333,POST,1,FALSE)),"PostAlerta",IF(ISNUMBER(VLOOKUP(A1333,PRE,1,FALSE)),"PreAlerta","")))</f>
        <v>PreAlerta</v>
      </c>
      <c r="M1333" s="21" t="str">
        <f>IF(ISNUMBER(A1333),(IF(ISNUMBER(VLOOKUP(A1333,KEYWORDS,1,FALSE)),"C/PalabrasClaves","S/PalabrasClaves")),"")</f>
        <v>S/PalabrasClaves</v>
      </c>
      <c r="N1333" s="21" t="str">
        <f t="shared" si="11"/>
        <v/>
      </c>
      <c r="O1333" s="21"/>
      <c r="P1333" s="21" t="s">
        <v>7696</v>
      </c>
      <c r="Q1333" s="21"/>
      <c r="R1333" s="21" t="str">
        <f>LEFT('2012-2022'!$P1333,4)</f>
        <v>2014</v>
      </c>
      <c r="S1333" s="21" t="s">
        <v>63</v>
      </c>
      <c r="T1333" s="21"/>
      <c r="U1333" s="21"/>
      <c r="V1333" s="21"/>
      <c r="W1333" s="27"/>
      <c r="X1333" s="27"/>
      <c r="Y1333" s="12"/>
    </row>
    <row r="1334" ht="15.75" customHeight="1">
      <c r="A1334" s="21">
        <v>2.4747889E7</v>
      </c>
      <c r="B1334" s="21" t="s">
        <v>7739</v>
      </c>
      <c r="C1334" s="21" t="s">
        <v>7740</v>
      </c>
      <c r="D1334" s="21" t="s">
        <v>7741</v>
      </c>
      <c r="E1334" s="21" t="s">
        <v>3254</v>
      </c>
      <c r="F1334" s="21" t="s">
        <v>182</v>
      </c>
      <c r="G1334" s="21">
        <v>2014.0</v>
      </c>
      <c r="H1334" s="26">
        <v>41751.0</v>
      </c>
      <c r="I1334" s="21" t="s">
        <v>7742</v>
      </c>
      <c r="J1334" s="21"/>
      <c r="K1334" s="21" t="s">
        <v>7743</v>
      </c>
      <c r="L1334" s="21" t="str">
        <f>IF(ISNUMBER(VLOOKUP(A1334,EXCL,1,FALSE)),"Excluido",IF(ISNUMBER(VLOOKUP(A1334,POST,1,FALSE)),"PostAlerta",IF(ISNUMBER(VLOOKUP(A1334,PRE,1,FALSE)),"PreAlerta","")))</f>
        <v>PreAlerta</v>
      </c>
      <c r="M1334" s="21" t="str">
        <f>IF(ISNUMBER(A1334),(IF(ISNUMBER(VLOOKUP(A1334,KEYWORDS,1,FALSE)),"C/PalabrasClaves","S/PalabrasClaves")),"")</f>
        <v>S/PalabrasClaves</v>
      </c>
      <c r="N1334" s="21" t="str">
        <f t="shared" si="11"/>
        <v/>
      </c>
      <c r="O1334" s="21"/>
      <c r="P1334" s="21" t="s">
        <v>7696</v>
      </c>
      <c r="Q1334" s="21"/>
      <c r="R1334" s="21" t="str">
        <f>LEFT('2012-2022'!$P1334,4)</f>
        <v>2014</v>
      </c>
      <c r="S1334" s="21" t="s">
        <v>63</v>
      </c>
      <c r="T1334" s="21"/>
      <c r="U1334" s="21"/>
      <c r="V1334" s="21"/>
      <c r="W1334" s="27"/>
      <c r="X1334" s="27"/>
      <c r="Y1334" s="28"/>
    </row>
    <row r="1335" ht="15.75" customHeight="1">
      <c r="A1335" s="21">
        <v>2.4778194E7</v>
      </c>
      <c r="B1335" s="21" t="s">
        <v>7744</v>
      </c>
      <c r="C1335" s="21" t="s">
        <v>7745</v>
      </c>
      <c r="D1335" s="21" t="s">
        <v>7746</v>
      </c>
      <c r="E1335" s="21" t="s">
        <v>7747</v>
      </c>
      <c r="F1335" s="21" t="s">
        <v>520</v>
      </c>
      <c r="G1335" s="21">
        <v>2014.0</v>
      </c>
      <c r="H1335" s="26">
        <v>41759.0</v>
      </c>
      <c r="I1335" s="21" t="s">
        <v>7748</v>
      </c>
      <c r="J1335" s="21"/>
      <c r="K1335" s="21" t="s">
        <v>7749</v>
      </c>
      <c r="L1335" s="21" t="str">
        <f>IF(ISNUMBER(VLOOKUP(A1335,EXCL,1,FALSE)),"Excluido",IF(ISNUMBER(VLOOKUP(A1335,POST,1,FALSE)),"PostAlerta",IF(ISNUMBER(VLOOKUP(A1335,PRE,1,FALSE)),"PreAlerta","")))</f>
        <v>PreAlerta</v>
      </c>
      <c r="M1335" s="21" t="str">
        <f>IF(ISNUMBER(A1335),(IF(ISNUMBER(VLOOKUP(A1335,KEYWORDS,1,FALSE)),"C/PalabrasClaves","S/PalabrasClaves")),"")</f>
        <v>S/PalabrasClaves</v>
      </c>
      <c r="N1335" s="21" t="str">
        <f t="shared" si="11"/>
        <v/>
      </c>
      <c r="O1335" s="21"/>
      <c r="P1335" s="21" t="s">
        <v>7696</v>
      </c>
      <c r="Q1335" s="29"/>
      <c r="R1335" s="21" t="str">
        <f>LEFT('2012-2022'!$P1335,4)</f>
        <v>2014</v>
      </c>
      <c r="S1335" s="21" t="s">
        <v>63</v>
      </c>
      <c r="T1335" s="21"/>
      <c r="U1335" s="21"/>
      <c r="V1335" s="21"/>
      <c r="W1335" s="27"/>
      <c r="X1335" s="27"/>
      <c r="Y1335" s="12"/>
    </row>
    <row r="1336" ht="15.75" customHeight="1">
      <c r="A1336" s="21">
        <v>2.4779462E7</v>
      </c>
      <c r="B1336" s="21" t="s">
        <v>7750</v>
      </c>
      <c r="C1336" s="21" t="s">
        <v>7751</v>
      </c>
      <c r="D1336" s="21" t="s">
        <v>7752</v>
      </c>
      <c r="E1336" s="21" t="s">
        <v>7753</v>
      </c>
      <c r="F1336" s="21" t="s">
        <v>3780</v>
      </c>
      <c r="G1336" s="21">
        <v>2014.0</v>
      </c>
      <c r="H1336" s="26">
        <v>41760.0</v>
      </c>
      <c r="I1336" s="21"/>
      <c r="J1336" s="21"/>
      <c r="K1336" s="21" t="s">
        <v>7754</v>
      </c>
      <c r="L1336" s="21" t="str">
        <f>IF(ISNUMBER(VLOOKUP(A1336,EXCL,1,FALSE)),"Excluido",IF(ISNUMBER(VLOOKUP(A1336,POST,1,FALSE)),"PostAlerta",IF(ISNUMBER(VLOOKUP(A1336,PRE,1,FALSE)),"PreAlerta","")))</f>
        <v>PreAlerta</v>
      </c>
      <c r="M1336" s="21" t="str">
        <f>IF(ISNUMBER(A1336),(IF(ISNUMBER(VLOOKUP(A1336,KEYWORDS,1,FALSE)),"C/PalabrasClaves","S/PalabrasClaves")),"")</f>
        <v>S/PalabrasClaves</v>
      </c>
      <c r="N1336" s="21" t="str">
        <f t="shared" si="11"/>
        <v/>
      </c>
      <c r="O1336" s="21"/>
      <c r="P1336" s="21" t="s">
        <v>7696</v>
      </c>
      <c r="Q1336" s="21"/>
      <c r="R1336" s="21" t="str">
        <f>LEFT('2012-2022'!$P1336,4)</f>
        <v>2014</v>
      </c>
      <c r="S1336" s="21" t="s">
        <v>63</v>
      </c>
      <c r="T1336" s="21"/>
      <c r="U1336" s="21"/>
      <c r="V1336" s="21"/>
      <c r="W1336" s="27"/>
      <c r="X1336" s="27"/>
      <c r="Y1336" s="28"/>
    </row>
    <row r="1337" ht="15.75" customHeight="1">
      <c r="A1337" s="21">
        <v>2.4866325E7</v>
      </c>
      <c r="B1337" s="21" t="s">
        <v>7755</v>
      </c>
      <c r="C1337" s="21" t="s">
        <v>7756</v>
      </c>
      <c r="D1337" s="21" t="s">
        <v>7757</v>
      </c>
      <c r="E1337" s="21" t="s">
        <v>7758</v>
      </c>
      <c r="F1337" s="21" t="s">
        <v>151</v>
      </c>
      <c r="G1337" s="21">
        <v>2014.0</v>
      </c>
      <c r="H1337" s="26">
        <v>41788.0</v>
      </c>
      <c r="I1337" s="21" t="s">
        <v>7759</v>
      </c>
      <c r="J1337" s="21"/>
      <c r="K1337" s="21" t="s">
        <v>7760</v>
      </c>
      <c r="L1337" s="21" t="str">
        <f>IF(ISNUMBER(VLOOKUP(A1337,EXCL,1,FALSE)),"Excluido",IF(ISNUMBER(VLOOKUP(A1337,POST,1,FALSE)),"PostAlerta",IF(ISNUMBER(VLOOKUP(A1337,PRE,1,FALSE)),"PreAlerta","")))</f>
        <v>PreAlerta</v>
      </c>
      <c r="M1337" s="21" t="str">
        <f>IF(ISNUMBER(A1337),(IF(ISNUMBER(VLOOKUP(A1337,KEYWORDS,1,FALSE)),"C/PalabrasClaves","S/PalabrasClaves")),"")</f>
        <v>S/PalabrasClaves</v>
      </c>
      <c r="N1337" s="21" t="str">
        <f t="shared" si="11"/>
        <v/>
      </c>
      <c r="O1337" s="21"/>
      <c r="P1337" s="21" t="s">
        <v>7696</v>
      </c>
      <c r="Q1337" s="21"/>
      <c r="R1337" s="21" t="str">
        <f>LEFT('2012-2022'!$P1337,4)</f>
        <v>2014</v>
      </c>
      <c r="S1337" s="21" t="s">
        <v>63</v>
      </c>
      <c r="T1337" s="21"/>
      <c r="U1337" s="21"/>
      <c r="V1337" s="21"/>
      <c r="W1337" s="27"/>
      <c r="X1337" s="27"/>
      <c r="Y1337" s="12"/>
    </row>
    <row r="1338" ht="15.75" customHeight="1">
      <c r="A1338" s="21">
        <v>2.4915446E7</v>
      </c>
      <c r="B1338" s="21" t="s">
        <v>7761</v>
      </c>
      <c r="C1338" s="21" t="s">
        <v>7762</v>
      </c>
      <c r="D1338" s="21" t="s">
        <v>7763</v>
      </c>
      <c r="E1338" s="21" t="s">
        <v>7764</v>
      </c>
      <c r="F1338" s="21" t="s">
        <v>151</v>
      </c>
      <c r="G1338" s="21">
        <v>2014.0</v>
      </c>
      <c r="H1338" s="26">
        <v>41801.0</v>
      </c>
      <c r="I1338" s="21" t="s">
        <v>7765</v>
      </c>
      <c r="J1338" s="21"/>
      <c r="K1338" s="21" t="s">
        <v>7766</v>
      </c>
      <c r="L1338" s="21" t="str">
        <f>IF(ISNUMBER(VLOOKUP(A1338,EXCL,1,FALSE)),"Excluido",IF(ISNUMBER(VLOOKUP(A1338,POST,1,FALSE)),"PostAlerta",IF(ISNUMBER(VLOOKUP(A1338,PRE,1,FALSE)),"PreAlerta","")))</f>
        <v>PreAlerta</v>
      </c>
      <c r="M1338" s="21" t="str">
        <f>IF(ISNUMBER(A1338),(IF(ISNUMBER(VLOOKUP(A1338,KEYWORDS,1,FALSE)),"C/PalabrasClaves","S/PalabrasClaves")),"")</f>
        <v>S/PalabrasClaves</v>
      </c>
      <c r="N1338" s="21" t="str">
        <f t="shared" si="11"/>
        <v/>
      </c>
      <c r="O1338" s="21"/>
      <c r="P1338" s="21" t="s">
        <v>7696</v>
      </c>
      <c r="Q1338" s="21"/>
      <c r="R1338" s="21" t="str">
        <f>LEFT('2012-2022'!$P1338,4)</f>
        <v>2014</v>
      </c>
      <c r="S1338" s="21" t="s">
        <v>63</v>
      </c>
      <c r="T1338" s="21"/>
      <c r="U1338" s="21"/>
      <c r="V1338" s="21"/>
      <c r="W1338" s="27"/>
      <c r="X1338" s="27"/>
      <c r="Y1338" s="28"/>
    </row>
    <row r="1339" ht="15.75" customHeight="1">
      <c r="A1339" s="21">
        <v>2.4918658E7</v>
      </c>
      <c r="B1339" s="21" t="s">
        <v>7767</v>
      </c>
      <c r="C1339" s="21" t="s">
        <v>7768</v>
      </c>
      <c r="D1339" s="21" t="s">
        <v>7769</v>
      </c>
      <c r="E1339" s="21" t="s">
        <v>7770</v>
      </c>
      <c r="F1339" s="21" t="s">
        <v>151</v>
      </c>
      <c r="G1339" s="21">
        <v>2014.0</v>
      </c>
      <c r="H1339" s="26">
        <v>41802.0</v>
      </c>
      <c r="I1339" s="21"/>
      <c r="J1339" s="21"/>
      <c r="K1339" s="21" t="s">
        <v>7771</v>
      </c>
      <c r="L1339" s="21" t="str">
        <f>IF(ISNUMBER(VLOOKUP(A1339,EXCL,1,FALSE)),"Excluido",IF(ISNUMBER(VLOOKUP(A1339,POST,1,FALSE)),"PostAlerta",IF(ISNUMBER(VLOOKUP(A1339,PRE,1,FALSE)),"PreAlerta","")))</f>
        <v>PreAlerta</v>
      </c>
      <c r="M1339" s="21" t="str">
        <f>IF(ISNUMBER(A1339),(IF(ISNUMBER(VLOOKUP(A1339,KEYWORDS,1,FALSE)),"C/PalabrasClaves","S/PalabrasClaves")),"")</f>
        <v>S/PalabrasClaves</v>
      </c>
      <c r="N1339" s="21" t="str">
        <f t="shared" si="11"/>
        <v/>
      </c>
      <c r="O1339" s="21"/>
      <c r="P1339" s="21" t="s">
        <v>7696</v>
      </c>
      <c r="Q1339" s="21"/>
      <c r="R1339" s="21" t="str">
        <f>LEFT('2012-2022'!$P1339,4)</f>
        <v>2014</v>
      </c>
      <c r="S1339" s="21" t="s">
        <v>63</v>
      </c>
      <c r="T1339" s="21"/>
      <c r="U1339" s="21"/>
      <c r="V1339" s="21"/>
      <c r="W1339" s="27"/>
      <c r="X1339" s="27"/>
      <c r="Y1339" s="12"/>
    </row>
    <row r="1340" ht="15.75" customHeight="1">
      <c r="A1340" s="21">
        <v>2.4935448E7</v>
      </c>
      <c r="B1340" s="21" t="s">
        <v>7772</v>
      </c>
      <c r="C1340" s="21" t="s">
        <v>7773</v>
      </c>
      <c r="D1340" s="21" t="s">
        <v>7774</v>
      </c>
      <c r="E1340" s="21" t="s">
        <v>7775</v>
      </c>
      <c r="F1340" s="21" t="s">
        <v>7035</v>
      </c>
      <c r="G1340" s="21">
        <v>2014.0</v>
      </c>
      <c r="H1340" s="26">
        <v>41808.0</v>
      </c>
      <c r="I1340" s="21"/>
      <c r="J1340" s="21"/>
      <c r="K1340" s="21" t="s">
        <v>7776</v>
      </c>
      <c r="L1340" s="21" t="str">
        <f>IF(ISNUMBER(VLOOKUP(A1340,EXCL,1,FALSE)),"Excluido",IF(ISNUMBER(VLOOKUP(A1340,POST,1,FALSE)),"PostAlerta",IF(ISNUMBER(VLOOKUP(A1340,PRE,1,FALSE)),"PreAlerta","")))</f>
        <v>PreAlerta</v>
      </c>
      <c r="M1340" s="21" t="str">
        <f>IF(ISNUMBER(A1340),(IF(ISNUMBER(VLOOKUP(A1340,KEYWORDS,1,FALSE)),"C/PalabrasClaves","S/PalabrasClaves")),"")</f>
        <v>S/PalabrasClaves</v>
      </c>
      <c r="N1340" s="21" t="str">
        <f t="shared" si="11"/>
        <v/>
      </c>
      <c r="O1340" s="21"/>
      <c r="P1340" s="21" t="s">
        <v>7696</v>
      </c>
      <c r="Q1340" s="21"/>
      <c r="R1340" s="21" t="str">
        <f>LEFT('2012-2022'!$P1340,4)</f>
        <v>2014</v>
      </c>
      <c r="S1340" s="21" t="s">
        <v>63</v>
      </c>
      <c r="T1340" s="21"/>
      <c r="U1340" s="21"/>
      <c r="V1340" s="21"/>
      <c r="W1340" s="27"/>
      <c r="X1340" s="27"/>
      <c r="Y1340" s="28"/>
    </row>
    <row r="1341" ht="15.75" customHeight="1">
      <c r="A1341" s="21">
        <v>2.4941391E7</v>
      </c>
      <c r="B1341" s="21" t="s">
        <v>7777</v>
      </c>
      <c r="C1341" s="21" t="s">
        <v>7778</v>
      </c>
      <c r="D1341" s="21" t="s">
        <v>7779</v>
      </c>
      <c r="E1341" s="21" t="s">
        <v>7780</v>
      </c>
      <c r="F1341" s="21" t="s">
        <v>5915</v>
      </c>
      <c r="G1341" s="21">
        <v>2014.0</v>
      </c>
      <c r="H1341" s="26">
        <v>41809.0</v>
      </c>
      <c r="I1341" s="21"/>
      <c r="J1341" s="21"/>
      <c r="K1341" s="21" t="s">
        <v>7781</v>
      </c>
      <c r="L1341" s="21" t="str">
        <f>IF(ISNUMBER(VLOOKUP(A1341,EXCL,1,FALSE)),"Excluido",IF(ISNUMBER(VLOOKUP(A1341,POST,1,FALSE)),"PostAlerta",IF(ISNUMBER(VLOOKUP(A1341,PRE,1,FALSE)),"PreAlerta","")))</f>
        <v>PreAlerta</v>
      </c>
      <c r="M1341" s="21" t="str">
        <f>IF(ISNUMBER(A1341),(IF(ISNUMBER(VLOOKUP(A1341,KEYWORDS,1,FALSE)),"C/PalabrasClaves","S/PalabrasClaves")),"")</f>
        <v>S/PalabrasClaves</v>
      </c>
      <c r="N1341" s="21" t="str">
        <f t="shared" si="11"/>
        <v/>
      </c>
      <c r="O1341" s="21"/>
      <c r="P1341" s="21" t="s">
        <v>7782</v>
      </c>
      <c r="Q1341" s="21"/>
      <c r="R1341" s="21" t="str">
        <f>LEFT('2012-2022'!$P1341,4)</f>
        <v>2014</v>
      </c>
      <c r="S1341" s="21" t="s">
        <v>63</v>
      </c>
      <c r="T1341" s="21"/>
      <c r="U1341" s="21"/>
      <c r="V1341" s="21"/>
      <c r="W1341" s="27"/>
      <c r="X1341" s="27"/>
      <c r="Y1341" s="12"/>
    </row>
    <row r="1342" ht="15.75" customHeight="1">
      <c r="A1342" s="21">
        <v>2.4973323E7</v>
      </c>
      <c r="B1342" s="21" t="s">
        <v>7783</v>
      </c>
      <c r="C1342" s="21" t="s">
        <v>7784</v>
      </c>
      <c r="D1342" s="21" t="s">
        <v>7785</v>
      </c>
      <c r="E1342" s="21" t="s">
        <v>7786</v>
      </c>
      <c r="F1342" s="21" t="s">
        <v>539</v>
      </c>
      <c r="G1342" s="21">
        <v>2014.0</v>
      </c>
      <c r="H1342" s="26">
        <v>41819.0</v>
      </c>
      <c r="I1342" s="21"/>
      <c r="J1342" s="21"/>
      <c r="K1342" s="21" t="s">
        <v>7787</v>
      </c>
      <c r="L1342" s="21" t="str">
        <f>IF(ISNUMBER(VLOOKUP(A1342,EXCL,1,FALSE)),"Excluido",IF(ISNUMBER(VLOOKUP(A1342,POST,1,FALSE)),"PostAlerta",IF(ISNUMBER(VLOOKUP(A1342,PRE,1,FALSE)),"PreAlerta","")))</f>
        <v>PreAlerta</v>
      </c>
      <c r="M1342" s="21" t="str">
        <f>IF(ISNUMBER(A1342),(IF(ISNUMBER(VLOOKUP(A1342,KEYWORDS,1,FALSE)),"C/PalabrasClaves","S/PalabrasClaves")),"")</f>
        <v>S/PalabrasClaves</v>
      </c>
      <c r="N1342" s="21" t="str">
        <f t="shared" si="11"/>
        <v/>
      </c>
      <c r="O1342" s="21"/>
      <c r="P1342" s="21" t="s">
        <v>7696</v>
      </c>
      <c r="Q1342" s="21"/>
      <c r="R1342" s="21" t="str">
        <f>LEFT('2012-2022'!$P1342,4)</f>
        <v>2014</v>
      </c>
      <c r="S1342" s="21" t="s">
        <v>63</v>
      </c>
      <c r="T1342" s="21"/>
      <c r="U1342" s="21"/>
      <c r="V1342" s="21"/>
      <c r="W1342" s="27"/>
      <c r="X1342" s="27"/>
      <c r="Y1342" s="28"/>
    </row>
    <row r="1343" ht="15.75" customHeight="1">
      <c r="A1343" s="21">
        <v>2.4978651E7</v>
      </c>
      <c r="B1343" s="21" t="s">
        <v>7788</v>
      </c>
      <c r="C1343" s="21" t="s">
        <v>7789</v>
      </c>
      <c r="D1343" s="21" t="s">
        <v>7790</v>
      </c>
      <c r="E1343" s="21" t="s">
        <v>7791</v>
      </c>
      <c r="F1343" s="21" t="s">
        <v>151</v>
      </c>
      <c r="G1343" s="21">
        <v>2014.0</v>
      </c>
      <c r="H1343" s="26">
        <v>41821.0</v>
      </c>
      <c r="I1343" s="21" t="s">
        <v>7792</v>
      </c>
      <c r="J1343" s="21"/>
      <c r="K1343" s="21" t="s">
        <v>7793</v>
      </c>
      <c r="L1343" s="21" t="str">
        <f>IF(ISNUMBER(VLOOKUP(A1343,EXCL,1,FALSE)),"Excluido",IF(ISNUMBER(VLOOKUP(A1343,POST,1,FALSE)),"PostAlerta",IF(ISNUMBER(VLOOKUP(A1343,PRE,1,FALSE)),"PreAlerta","")))</f>
        <v>PreAlerta</v>
      </c>
      <c r="M1343" s="21" t="str">
        <f>IF(ISNUMBER(A1343),(IF(ISNUMBER(VLOOKUP(A1343,KEYWORDS,1,FALSE)),"C/PalabrasClaves","S/PalabrasClaves")),"")</f>
        <v>S/PalabrasClaves</v>
      </c>
      <c r="N1343" s="21" t="str">
        <f t="shared" si="11"/>
        <v/>
      </c>
      <c r="O1343" s="21"/>
      <c r="P1343" s="21" t="s">
        <v>7696</v>
      </c>
      <c r="Q1343" s="21"/>
      <c r="R1343" s="21" t="str">
        <f>LEFT('2012-2022'!$P1343,4)</f>
        <v>2014</v>
      </c>
      <c r="S1343" s="21" t="s">
        <v>63</v>
      </c>
      <c r="T1343" s="21"/>
      <c r="U1343" s="21"/>
      <c r="V1343" s="21"/>
      <c r="W1343" s="27"/>
      <c r="X1343" s="27"/>
      <c r="Y1343" s="12"/>
    </row>
    <row r="1344" ht="15.75" customHeight="1">
      <c r="A1344" s="21">
        <v>2.4984562E7</v>
      </c>
      <c r="B1344" s="21" t="s">
        <v>7794</v>
      </c>
      <c r="C1344" s="21" t="s">
        <v>7795</v>
      </c>
      <c r="D1344" s="21" t="s">
        <v>7796</v>
      </c>
      <c r="E1344" s="21" t="s">
        <v>7797</v>
      </c>
      <c r="F1344" s="21" t="s">
        <v>332</v>
      </c>
      <c r="G1344" s="21">
        <v>2014.0</v>
      </c>
      <c r="H1344" s="26">
        <v>41823.0</v>
      </c>
      <c r="I1344" s="21" t="s">
        <v>7798</v>
      </c>
      <c r="J1344" s="21"/>
      <c r="K1344" s="21" t="s">
        <v>7799</v>
      </c>
      <c r="L1344" s="21" t="str">
        <f>IF(ISNUMBER(VLOOKUP(A1344,EXCL,1,FALSE)),"Excluido",IF(ISNUMBER(VLOOKUP(A1344,POST,1,FALSE)),"PostAlerta",IF(ISNUMBER(VLOOKUP(A1344,PRE,1,FALSE)),"PreAlerta","")))</f>
        <v>PreAlerta</v>
      </c>
      <c r="M1344" s="21" t="str">
        <f>IF(ISNUMBER(A1344),(IF(ISNUMBER(VLOOKUP(A1344,KEYWORDS,1,FALSE)),"C/PalabrasClaves","S/PalabrasClaves")),"")</f>
        <v>S/PalabrasClaves</v>
      </c>
      <c r="N1344" s="21" t="str">
        <f t="shared" si="11"/>
        <v/>
      </c>
      <c r="O1344" s="21"/>
      <c r="P1344" s="21" t="s">
        <v>7782</v>
      </c>
      <c r="Q1344" s="21"/>
      <c r="R1344" s="21" t="str">
        <f>LEFT('2012-2022'!$P1344,4)</f>
        <v>2014</v>
      </c>
      <c r="S1344" s="21" t="s">
        <v>63</v>
      </c>
      <c r="T1344" s="21"/>
      <c r="U1344" s="21"/>
      <c r="V1344" s="21"/>
      <c r="W1344" s="27"/>
      <c r="X1344" s="27"/>
      <c r="Y1344" s="28"/>
    </row>
    <row r="1345" ht="15.75" customHeight="1">
      <c r="A1345" s="21">
        <v>2.5008815E7</v>
      </c>
      <c r="B1345" s="21" t="s">
        <v>7800</v>
      </c>
      <c r="C1345" s="21" t="s">
        <v>7801</v>
      </c>
      <c r="D1345" s="21" t="s">
        <v>7802</v>
      </c>
      <c r="E1345" s="21" t="s">
        <v>7803</v>
      </c>
      <c r="F1345" s="21" t="s">
        <v>2957</v>
      </c>
      <c r="G1345" s="21">
        <v>2014.0</v>
      </c>
      <c r="H1345" s="26">
        <v>41831.0</v>
      </c>
      <c r="I1345" s="21"/>
      <c r="J1345" s="21"/>
      <c r="K1345" s="21" t="s">
        <v>7804</v>
      </c>
      <c r="L1345" s="21" t="str">
        <f>IF(ISNUMBER(VLOOKUP(A1345,EXCL,1,FALSE)),"Excluido",IF(ISNUMBER(VLOOKUP(A1345,POST,1,FALSE)),"PostAlerta",IF(ISNUMBER(VLOOKUP(A1345,PRE,1,FALSE)),"PreAlerta","")))</f>
        <v>PreAlerta</v>
      </c>
      <c r="M1345" s="21" t="str">
        <f>IF(ISNUMBER(A1345),(IF(ISNUMBER(VLOOKUP(A1345,KEYWORDS,1,FALSE)),"C/PalabrasClaves","S/PalabrasClaves")),"")</f>
        <v>S/PalabrasClaves</v>
      </c>
      <c r="N1345" s="21" t="str">
        <f t="shared" si="11"/>
        <v/>
      </c>
      <c r="O1345" s="21"/>
      <c r="P1345" s="21" t="s">
        <v>7805</v>
      </c>
      <c r="Q1345" s="21"/>
      <c r="R1345" s="21" t="str">
        <f>LEFT('2012-2022'!$P1345,4)</f>
        <v>2014</v>
      </c>
      <c r="S1345" s="21" t="s">
        <v>68</v>
      </c>
      <c r="T1345" s="21"/>
      <c r="U1345" s="21"/>
      <c r="V1345" s="21"/>
      <c r="W1345" s="27"/>
      <c r="X1345" s="27"/>
      <c r="Y1345" s="12"/>
    </row>
    <row r="1346" ht="15.75" customHeight="1">
      <c r="A1346" s="21">
        <v>2.5027497E7</v>
      </c>
      <c r="B1346" s="21" t="s">
        <v>7806</v>
      </c>
      <c r="C1346" s="21" t="s">
        <v>7807</v>
      </c>
      <c r="D1346" s="21" t="s">
        <v>7808</v>
      </c>
      <c r="E1346" s="21" t="s">
        <v>7809</v>
      </c>
      <c r="F1346" s="21" t="s">
        <v>6045</v>
      </c>
      <c r="G1346" s="21">
        <v>2014.0</v>
      </c>
      <c r="H1346" s="26">
        <v>41837.0</v>
      </c>
      <c r="I1346" s="21"/>
      <c r="J1346" s="21"/>
      <c r="K1346" s="21" t="s">
        <v>7810</v>
      </c>
      <c r="L1346" s="21" t="str">
        <f>IF(ISNUMBER(VLOOKUP(A1346,EXCL,1,FALSE)),"Excluido",IF(ISNUMBER(VLOOKUP(A1346,POST,1,FALSE)),"PostAlerta",IF(ISNUMBER(VLOOKUP(A1346,PRE,1,FALSE)),"PreAlerta","")))</f>
        <v>PreAlerta</v>
      </c>
      <c r="M1346" s="21" t="str">
        <f>IF(ISNUMBER(A1346),(IF(ISNUMBER(VLOOKUP(A1346,KEYWORDS,1,FALSE)),"C/PalabrasClaves","S/PalabrasClaves")),"")</f>
        <v>S/PalabrasClaves</v>
      </c>
      <c r="N1346" s="21" t="str">
        <f t="shared" si="11"/>
        <v/>
      </c>
      <c r="O1346" s="21"/>
      <c r="P1346" s="21" t="s">
        <v>7696</v>
      </c>
      <c r="Q1346" s="21"/>
      <c r="R1346" s="21" t="str">
        <f>LEFT('2012-2022'!$P1346,4)</f>
        <v>2014</v>
      </c>
      <c r="S1346" s="21" t="s">
        <v>63</v>
      </c>
      <c r="T1346" s="21"/>
      <c r="U1346" s="21"/>
      <c r="V1346" s="21"/>
      <c r="W1346" s="27"/>
      <c r="X1346" s="27"/>
      <c r="Y1346" s="28"/>
    </row>
    <row r="1347" ht="15.75" customHeight="1">
      <c r="A1347" s="21">
        <v>2.5046729E7</v>
      </c>
      <c r="B1347" s="21" t="s">
        <v>7811</v>
      </c>
      <c r="C1347" s="21" t="s">
        <v>7812</v>
      </c>
      <c r="D1347" s="21" t="s">
        <v>7813</v>
      </c>
      <c r="E1347" s="21" t="s">
        <v>7814</v>
      </c>
      <c r="F1347" s="21" t="s">
        <v>7815</v>
      </c>
      <c r="G1347" s="21">
        <v>2014.0</v>
      </c>
      <c r="H1347" s="26">
        <v>41842.0</v>
      </c>
      <c r="I1347" s="21"/>
      <c r="J1347" s="21"/>
      <c r="K1347" s="21" t="s">
        <v>7816</v>
      </c>
      <c r="L1347" s="21" t="str">
        <f>IF(ISNUMBER(VLOOKUP(A1347,EXCL,1,FALSE)),"Excluido",IF(ISNUMBER(VLOOKUP(A1347,POST,1,FALSE)),"PostAlerta",IF(ISNUMBER(VLOOKUP(A1347,PRE,1,FALSE)),"PreAlerta","")))</f>
        <v>Excluido</v>
      </c>
      <c r="M1347" s="21" t="str">
        <f>IF(ISNUMBER(A1347),(IF(ISNUMBER(VLOOKUP(A1347,KEYWORDS,1,FALSE)),"C/PalabrasClaves","S/PalabrasClaves")),"")</f>
        <v>C/PalabrasClaves</v>
      </c>
      <c r="N1347" s="21" t="str">
        <f t="shared" si="11"/>
        <v/>
      </c>
      <c r="O1347" s="21"/>
      <c r="P1347" s="21" t="s">
        <v>7696</v>
      </c>
      <c r="Q1347" s="21"/>
      <c r="R1347" s="21" t="str">
        <f>LEFT('2012-2022'!$P1347,4)</f>
        <v>2014</v>
      </c>
      <c r="S1347" s="21" t="s">
        <v>63</v>
      </c>
      <c r="T1347" s="21"/>
      <c r="U1347" s="21"/>
      <c r="V1347" s="21"/>
      <c r="W1347" s="27"/>
      <c r="X1347" s="27"/>
      <c r="Y1347" s="12"/>
    </row>
    <row r="1348" ht="15.75" customHeight="1">
      <c r="A1348" s="21">
        <v>2.5097365E7</v>
      </c>
      <c r="B1348" s="21" t="s">
        <v>7817</v>
      </c>
      <c r="C1348" s="21" t="s">
        <v>7818</v>
      </c>
      <c r="D1348" s="21" t="s">
        <v>7819</v>
      </c>
      <c r="E1348" s="21" t="s">
        <v>7820</v>
      </c>
      <c r="F1348" s="21" t="s">
        <v>7821</v>
      </c>
      <c r="G1348" s="21">
        <v>2014.0</v>
      </c>
      <c r="H1348" s="26">
        <v>41858.0</v>
      </c>
      <c r="I1348" s="21" t="s">
        <v>7822</v>
      </c>
      <c r="J1348" s="21"/>
      <c r="K1348" s="21" t="s">
        <v>7823</v>
      </c>
      <c r="L1348" s="21" t="str">
        <f>IF(ISNUMBER(VLOOKUP(A1348,EXCL,1,FALSE)),"Excluido",IF(ISNUMBER(VLOOKUP(A1348,POST,1,FALSE)),"PostAlerta",IF(ISNUMBER(VLOOKUP(A1348,PRE,1,FALSE)),"PreAlerta","")))</f>
        <v>PreAlerta</v>
      </c>
      <c r="M1348" s="21" t="str">
        <f>IF(ISNUMBER(A1348),(IF(ISNUMBER(VLOOKUP(A1348,KEYWORDS,1,FALSE)),"C/PalabrasClaves","S/PalabrasClaves")),"")</f>
        <v>S/PalabrasClaves</v>
      </c>
      <c r="N1348" s="21" t="str">
        <f t="shared" si="11"/>
        <v/>
      </c>
      <c r="O1348" s="21"/>
      <c r="P1348" s="21" t="s">
        <v>7696</v>
      </c>
      <c r="Q1348" s="21"/>
      <c r="R1348" s="21" t="str">
        <f>LEFT('2012-2022'!$P1348,4)</f>
        <v>2014</v>
      </c>
      <c r="S1348" s="21" t="s">
        <v>63</v>
      </c>
      <c r="T1348" s="21"/>
      <c r="U1348" s="21"/>
      <c r="V1348" s="21"/>
      <c r="W1348" s="27"/>
      <c r="X1348" s="27"/>
      <c r="Y1348" s="28"/>
    </row>
    <row r="1349" ht="15.75" customHeight="1">
      <c r="A1349" s="21">
        <v>2.5118419E7</v>
      </c>
      <c r="B1349" s="21" t="s">
        <v>7824</v>
      </c>
      <c r="C1349" s="21" t="s">
        <v>7825</v>
      </c>
      <c r="D1349" s="21" t="s">
        <v>7826</v>
      </c>
      <c r="E1349" s="21" t="s">
        <v>675</v>
      </c>
      <c r="F1349" s="21" t="s">
        <v>728</v>
      </c>
      <c r="G1349" s="21">
        <v>2014.0</v>
      </c>
      <c r="H1349" s="26">
        <v>41866.0</v>
      </c>
      <c r="I1349" s="21" t="s">
        <v>7827</v>
      </c>
      <c r="J1349" s="21" t="s">
        <v>7828</v>
      </c>
      <c r="K1349" s="21" t="s">
        <v>7829</v>
      </c>
      <c r="L1349" s="21" t="str">
        <f>IF(ISNUMBER(VLOOKUP(A1349,EXCL,1,FALSE)),"Excluido",IF(ISNUMBER(VLOOKUP(A1349,POST,1,FALSE)),"PostAlerta",IF(ISNUMBER(VLOOKUP(A1349,PRE,1,FALSE)),"PreAlerta","")))</f>
        <v>PreAlerta</v>
      </c>
      <c r="M1349" s="21" t="str">
        <f>IF(ISNUMBER(A1349),(IF(ISNUMBER(VLOOKUP(A1349,KEYWORDS,1,FALSE)),"C/PalabrasClaves","S/PalabrasClaves")),"")</f>
        <v>S/PalabrasClaves</v>
      </c>
      <c r="N1349" s="21" t="str">
        <f t="shared" si="11"/>
        <v/>
      </c>
      <c r="O1349" s="21"/>
      <c r="P1349" s="21" t="s">
        <v>7696</v>
      </c>
      <c r="Q1349" s="21"/>
      <c r="R1349" s="21" t="str">
        <f>LEFT('2012-2022'!$P1349,4)</f>
        <v>2014</v>
      </c>
      <c r="S1349" s="21" t="s">
        <v>63</v>
      </c>
      <c r="T1349" s="21"/>
      <c r="U1349" s="21"/>
      <c r="V1349" s="21"/>
      <c r="W1349" s="27"/>
      <c r="X1349" s="27"/>
      <c r="Y1349" s="12"/>
    </row>
    <row r="1350" ht="15.75" customHeight="1">
      <c r="A1350" s="21">
        <v>2.511842E7</v>
      </c>
      <c r="B1350" s="21" t="s">
        <v>7830</v>
      </c>
      <c r="C1350" s="21" t="s">
        <v>7831</v>
      </c>
      <c r="D1350" s="21" t="s">
        <v>7832</v>
      </c>
      <c r="E1350" s="21" t="s">
        <v>7833</v>
      </c>
      <c r="F1350" s="21" t="s">
        <v>728</v>
      </c>
      <c r="G1350" s="21">
        <v>2014.0</v>
      </c>
      <c r="H1350" s="26">
        <v>41866.0</v>
      </c>
      <c r="I1350" s="21"/>
      <c r="J1350" s="21"/>
      <c r="K1350" s="21" t="s">
        <v>7834</v>
      </c>
      <c r="L1350" s="21" t="str">
        <f>IF(ISNUMBER(VLOOKUP(A1350,EXCL,1,FALSE)),"Excluido",IF(ISNUMBER(VLOOKUP(A1350,POST,1,FALSE)),"PostAlerta",IF(ISNUMBER(VLOOKUP(A1350,PRE,1,FALSE)),"PreAlerta","")))</f>
        <v>PreAlerta</v>
      </c>
      <c r="M1350" s="21" t="str">
        <f>IF(ISNUMBER(A1350),(IF(ISNUMBER(VLOOKUP(A1350,KEYWORDS,1,FALSE)),"C/PalabrasClaves","S/PalabrasClaves")),"")</f>
        <v>S/PalabrasClaves</v>
      </c>
      <c r="N1350" s="21" t="str">
        <f t="shared" si="11"/>
        <v/>
      </c>
      <c r="O1350" s="21"/>
      <c r="P1350" s="21" t="s">
        <v>7696</v>
      </c>
      <c r="Q1350" s="21"/>
      <c r="R1350" s="21" t="str">
        <f>LEFT('2012-2022'!$P1350,4)</f>
        <v>2014</v>
      </c>
      <c r="S1350" s="21" t="s">
        <v>63</v>
      </c>
      <c r="T1350" s="21"/>
      <c r="U1350" s="21"/>
      <c r="V1350" s="21"/>
      <c r="W1350" s="27"/>
      <c r="X1350" s="27"/>
      <c r="Y1350" s="28"/>
    </row>
    <row r="1351" ht="15.75" customHeight="1">
      <c r="A1351" s="21">
        <v>2.5118421E7</v>
      </c>
      <c r="B1351" s="21" t="s">
        <v>7835</v>
      </c>
      <c r="C1351" s="21" t="s">
        <v>7836</v>
      </c>
      <c r="D1351" s="21" t="s">
        <v>7837</v>
      </c>
      <c r="E1351" s="21" t="s">
        <v>7838</v>
      </c>
      <c r="F1351" s="21" t="s">
        <v>728</v>
      </c>
      <c r="G1351" s="21">
        <v>2014.0</v>
      </c>
      <c r="H1351" s="26">
        <v>41866.0</v>
      </c>
      <c r="I1351" s="21" t="s">
        <v>7839</v>
      </c>
      <c r="J1351" s="21" t="s">
        <v>7840</v>
      </c>
      <c r="K1351" s="21" t="s">
        <v>7841</v>
      </c>
      <c r="L1351" s="21" t="str">
        <f>IF(ISNUMBER(VLOOKUP(A1351,EXCL,1,FALSE)),"Excluido",IF(ISNUMBER(VLOOKUP(A1351,POST,1,FALSE)),"PostAlerta",IF(ISNUMBER(VLOOKUP(A1351,PRE,1,FALSE)),"PreAlerta","")))</f>
        <v>PreAlerta</v>
      </c>
      <c r="M1351" s="21" t="str">
        <f>IF(ISNUMBER(A1351),(IF(ISNUMBER(VLOOKUP(A1351,KEYWORDS,1,FALSE)),"C/PalabrasClaves","S/PalabrasClaves")),"")</f>
        <v>S/PalabrasClaves</v>
      </c>
      <c r="N1351" s="21" t="str">
        <f t="shared" si="11"/>
        <v/>
      </c>
      <c r="O1351" s="21"/>
      <c r="P1351" s="21" t="s">
        <v>7696</v>
      </c>
      <c r="Q1351" s="21"/>
      <c r="R1351" s="21" t="str">
        <f>LEFT('2012-2022'!$P1351,4)</f>
        <v>2014</v>
      </c>
      <c r="S1351" s="21" t="s">
        <v>63</v>
      </c>
      <c r="T1351" s="21"/>
      <c r="U1351" s="21"/>
      <c r="V1351" s="21"/>
      <c r="W1351" s="27"/>
      <c r="X1351" s="27"/>
      <c r="Y1351" s="12"/>
    </row>
    <row r="1352" ht="15.75" customHeight="1">
      <c r="A1352" s="21">
        <v>2.5154109E7</v>
      </c>
      <c r="B1352" s="21" t="s">
        <v>7842</v>
      </c>
      <c r="C1352" s="21" t="s">
        <v>7843</v>
      </c>
      <c r="D1352" s="21" t="s">
        <v>7844</v>
      </c>
      <c r="E1352" s="21" t="s">
        <v>7845</v>
      </c>
      <c r="F1352" s="21" t="s">
        <v>1811</v>
      </c>
      <c r="G1352" s="21">
        <v>2014.0</v>
      </c>
      <c r="H1352" s="26">
        <v>41878.0</v>
      </c>
      <c r="I1352" s="21"/>
      <c r="J1352" s="21"/>
      <c r="K1352" s="21" t="s">
        <v>7846</v>
      </c>
      <c r="L1352" s="21" t="str">
        <f>IF(ISNUMBER(VLOOKUP(A1352,EXCL,1,FALSE)),"Excluido",IF(ISNUMBER(VLOOKUP(A1352,POST,1,FALSE)),"PostAlerta",IF(ISNUMBER(VLOOKUP(A1352,PRE,1,FALSE)),"PreAlerta","")))</f>
        <v>PreAlerta</v>
      </c>
      <c r="M1352" s="21" t="str">
        <f>IF(ISNUMBER(A1352),(IF(ISNUMBER(VLOOKUP(A1352,KEYWORDS,1,FALSE)),"C/PalabrasClaves","S/PalabrasClaves")),"")</f>
        <v>S/PalabrasClaves</v>
      </c>
      <c r="N1352" s="21" t="str">
        <f t="shared" si="11"/>
        <v/>
      </c>
      <c r="O1352" s="21"/>
      <c r="P1352" s="21" t="s">
        <v>7696</v>
      </c>
      <c r="Q1352" s="21"/>
      <c r="R1352" s="21" t="str">
        <f>LEFT('2012-2022'!$P1352,4)</f>
        <v>2014</v>
      </c>
      <c r="S1352" s="21" t="s">
        <v>63</v>
      </c>
      <c r="T1352" s="21"/>
      <c r="U1352" s="21"/>
      <c r="V1352" s="21"/>
      <c r="W1352" s="27"/>
      <c r="X1352" s="27"/>
      <c r="Y1352" s="28"/>
    </row>
    <row r="1353" ht="15.75" customHeight="1">
      <c r="A1353" s="21">
        <v>2.5252425E7</v>
      </c>
      <c r="B1353" s="21" t="s">
        <v>7847</v>
      </c>
      <c r="C1353" s="21" t="s">
        <v>7848</v>
      </c>
      <c r="D1353" s="21" t="s">
        <v>7849</v>
      </c>
      <c r="E1353" s="21" t="s">
        <v>7850</v>
      </c>
      <c r="F1353" s="21" t="s">
        <v>7851</v>
      </c>
      <c r="G1353" s="21">
        <v>2014.0</v>
      </c>
      <c r="H1353" s="26">
        <v>41908.0</v>
      </c>
      <c r="I1353" s="21"/>
      <c r="J1353" s="21"/>
      <c r="K1353" s="21"/>
      <c r="L1353" s="21" t="str">
        <f>IF(ISNUMBER(VLOOKUP(A1353,EXCL,1,FALSE)),"Excluido",IF(ISNUMBER(VLOOKUP(A1353,POST,1,FALSE)),"PostAlerta",IF(ISNUMBER(VLOOKUP(A1353,PRE,1,FALSE)),"PreAlerta","")))</f>
        <v>PreAlerta</v>
      </c>
      <c r="M1353" s="21" t="str">
        <f>IF(ISNUMBER(A1353),(IF(ISNUMBER(VLOOKUP(A1353,KEYWORDS,1,FALSE)),"C/PalabrasClaves","S/PalabrasClaves")),"")</f>
        <v>S/PalabrasClaves</v>
      </c>
      <c r="N1353" s="21" t="str">
        <f t="shared" si="11"/>
        <v/>
      </c>
      <c r="O1353" s="21"/>
      <c r="P1353" s="21" t="s">
        <v>7696</v>
      </c>
      <c r="Q1353" s="21"/>
      <c r="R1353" s="21" t="str">
        <f>LEFT('2012-2022'!$P1353,4)</f>
        <v>2014</v>
      </c>
      <c r="S1353" s="21" t="s">
        <v>63</v>
      </c>
      <c r="T1353" s="21"/>
      <c r="U1353" s="21"/>
      <c r="V1353" s="21"/>
      <c r="W1353" s="27"/>
      <c r="X1353" s="27"/>
      <c r="Y1353" s="12"/>
    </row>
    <row r="1354" ht="15.75" customHeight="1">
      <c r="A1354" s="21">
        <v>2.5271448E7</v>
      </c>
      <c r="B1354" s="21" t="s">
        <v>7852</v>
      </c>
      <c r="C1354" s="21" t="s">
        <v>7853</v>
      </c>
      <c r="D1354" s="21" t="s">
        <v>7854</v>
      </c>
      <c r="E1354" s="21" t="s">
        <v>7855</v>
      </c>
      <c r="F1354" s="21" t="s">
        <v>587</v>
      </c>
      <c r="G1354" s="21">
        <v>2014.0</v>
      </c>
      <c r="H1354" s="26">
        <v>41914.0</v>
      </c>
      <c r="I1354" s="21"/>
      <c r="J1354" s="21"/>
      <c r="K1354" s="21" t="s">
        <v>7856</v>
      </c>
      <c r="L1354" s="21" t="str">
        <f>IF(ISNUMBER(VLOOKUP(A1354,EXCL,1,FALSE)),"Excluido",IF(ISNUMBER(VLOOKUP(A1354,POST,1,FALSE)),"PostAlerta",IF(ISNUMBER(VLOOKUP(A1354,PRE,1,FALSE)),"PreAlerta","")))</f>
        <v>PreAlerta</v>
      </c>
      <c r="M1354" s="21" t="str">
        <f>IF(ISNUMBER(A1354),(IF(ISNUMBER(VLOOKUP(A1354,KEYWORDS,1,FALSE)),"C/PalabrasClaves","S/PalabrasClaves")),"")</f>
        <v>S/PalabrasClaves</v>
      </c>
      <c r="N1354" s="21" t="str">
        <f t="shared" si="11"/>
        <v/>
      </c>
      <c r="O1354" s="21"/>
      <c r="P1354" s="21" t="s">
        <v>7805</v>
      </c>
      <c r="Q1354" s="21"/>
      <c r="R1354" s="21" t="str">
        <f>LEFT('2012-2022'!$P1354,4)</f>
        <v>2014</v>
      </c>
      <c r="S1354" s="21" t="s">
        <v>68</v>
      </c>
      <c r="T1354" s="21"/>
      <c r="U1354" s="21"/>
      <c r="V1354" s="21"/>
      <c r="W1354" s="27"/>
      <c r="X1354" s="27"/>
      <c r="Y1354" s="28"/>
    </row>
    <row r="1355" ht="15.75" customHeight="1">
      <c r="A1355" s="21">
        <v>2.4988478E7</v>
      </c>
      <c r="B1355" s="21" t="s">
        <v>7857</v>
      </c>
      <c r="C1355" s="21" t="s">
        <v>7858</v>
      </c>
      <c r="D1355" s="21" t="s">
        <v>7859</v>
      </c>
      <c r="E1355" s="21" t="s">
        <v>7860</v>
      </c>
      <c r="F1355" s="21" t="s">
        <v>2831</v>
      </c>
      <c r="G1355" s="21">
        <v>2014.0</v>
      </c>
      <c r="H1355" s="26">
        <v>41823.0</v>
      </c>
      <c r="I1355" s="21" t="s">
        <v>7861</v>
      </c>
      <c r="J1355" s="21"/>
      <c r="K1355" s="21" t="s">
        <v>7862</v>
      </c>
      <c r="L1355" s="21" t="str">
        <f>IF(ISNUMBER(VLOOKUP(A1355,EXCL,1,FALSE)),"Excluido",IF(ISNUMBER(VLOOKUP(A1355,POST,1,FALSE)),"PostAlerta",IF(ISNUMBER(VLOOKUP(A1355,PRE,1,FALSE)),"PreAlerta","")))</f>
        <v>PreAlerta</v>
      </c>
      <c r="M1355" s="21" t="str">
        <f>IF(ISNUMBER(A1355),(IF(ISNUMBER(VLOOKUP(A1355,KEYWORDS,1,FALSE)),"C/PalabrasClaves","S/PalabrasClaves")),"")</f>
        <v>S/PalabrasClaves</v>
      </c>
      <c r="N1355" s="21" t="str">
        <f t="shared" si="11"/>
        <v/>
      </c>
      <c r="O1355" s="21"/>
      <c r="P1355" s="21" t="s">
        <v>7863</v>
      </c>
      <c r="Q1355" s="21"/>
      <c r="R1355" s="21" t="str">
        <f>LEFT('2012-2022'!$P1355,4)</f>
        <v>2014</v>
      </c>
      <c r="S1355" s="21" t="s">
        <v>63</v>
      </c>
      <c r="T1355" s="21"/>
      <c r="U1355" s="21"/>
      <c r="V1355" s="21"/>
      <c r="W1355" s="27"/>
      <c r="X1355" s="27"/>
      <c r="Y1355" s="12"/>
    </row>
    <row r="1356" ht="15.75" customHeight="1">
      <c r="A1356" s="21">
        <v>2.5072029E7</v>
      </c>
      <c r="B1356" s="21" t="s">
        <v>7864</v>
      </c>
      <c r="C1356" s="21" t="s">
        <v>7865</v>
      </c>
      <c r="D1356" s="21" t="s">
        <v>7866</v>
      </c>
      <c r="E1356" s="21" t="s">
        <v>7867</v>
      </c>
      <c r="F1356" s="21" t="s">
        <v>3171</v>
      </c>
      <c r="G1356" s="21">
        <v>2014.0</v>
      </c>
      <c r="H1356" s="26">
        <v>41850.0</v>
      </c>
      <c r="I1356" s="21" t="s">
        <v>7868</v>
      </c>
      <c r="J1356" s="21"/>
      <c r="K1356" s="21" t="s">
        <v>7869</v>
      </c>
      <c r="L1356" s="21" t="str">
        <f>IF(ISNUMBER(VLOOKUP(A1356,EXCL,1,FALSE)),"Excluido",IF(ISNUMBER(VLOOKUP(A1356,POST,1,FALSE)),"PostAlerta",IF(ISNUMBER(VLOOKUP(A1356,PRE,1,FALSE)),"PreAlerta","")))</f>
        <v>Excluido</v>
      </c>
      <c r="M1356" s="21" t="str">
        <f>IF(ISNUMBER(A1356),(IF(ISNUMBER(VLOOKUP(A1356,KEYWORDS,1,FALSE)),"C/PalabrasClaves","S/PalabrasClaves")),"")</f>
        <v>S/PalabrasClaves</v>
      </c>
      <c r="N1356" s="21" t="str">
        <f t="shared" si="11"/>
        <v/>
      </c>
      <c r="O1356" s="21"/>
      <c r="P1356" s="21" t="s">
        <v>7863</v>
      </c>
      <c r="Q1356" s="21"/>
      <c r="R1356" s="21" t="str">
        <f>LEFT('2012-2022'!$P1356,4)</f>
        <v>2014</v>
      </c>
      <c r="S1356" s="21" t="s">
        <v>63</v>
      </c>
      <c r="T1356" s="21"/>
      <c r="U1356" s="21"/>
      <c r="V1356" s="21"/>
      <c r="W1356" s="27"/>
      <c r="X1356" s="27"/>
      <c r="Y1356" s="28"/>
    </row>
    <row r="1357" ht="15.75" customHeight="1">
      <c r="A1357" s="21">
        <v>2.5072045E7</v>
      </c>
      <c r="B1357" s="21" t="s">
        <v>7870</v>
      </c>
      <c r="C1357" s="21" t="s">
        <v>7871</v>
      </c>
      <c r="D1357" s="21" t="s">
        <v>7872</v>
      </c>
      <c r="E1357" s="21" t="s">
        <v>4670</v>
      </c>
      <c r="F1357" s="21" t="s">
        <v>7873</v>
      </c>
      <c r="G1357" s="21">
        <v>2014.0</v>
      </c>
      <c r="H1357" s="26">
        <v>41850.0</v>
      </c>
      <c r="I1357" s="21" t="s">
        <v>7874</v>
      </c>
      <c r="J1357" s="21"/>
      <c r="K1357" s="21" t="s">
        <v>7875</v>
      </c>
      <c r="L1357" s="21" t="str">
        <f>IF(ISNUMBER(VLOOKUP(A1357,EXCL,1,FALSE)),"Excluido",IF(ISNUMBER(VLOOKUP(A1357,POST,1,FALSE)),"PostAlerta",IF(ISNUMBER(VLOOKUP(A1357,PRE,1,FALSE)),"PreAlerta","")))</f>
        <v>Excluido</v>
      </c>
      <c r="M1357" s="21" t="str">
        <f>IF(ISNUMBER(A1357),(IF(ISNUMBER(VLOOKUP(A1357,KEYWORDS,1,FALSE)),"C/PalabrasClaves","S/PalabrasClaves")),"")</f>
        <v>S/PalabrasClaves</v>
      </c>
      <c r="N1357" s="21" t="str">
        <f t="shared" si="11"/>
        <v/>
      </c>
      <c r="O1357" s="21"/>
      <c r="P1357" s="21" t="s">
        <v>7876</v>
      </c>
      <c r="Q1357" s="21"/>
      <c r="R1357" s="21" t="str">
        <f>LEFT('2012-2022'!$P1357,4)</f>
        <v>2014</v>
      </c>
      <c r="S1357" s="21" t="s">
        <v>63</v>
      </c>
      <c r="T1357" s="21"/>
      <c r="U1357" s="21"/>
      <c r="V1357" s="21"/>
      <c r="W1357" s="27"/>
      <c r="X1357" s="27"/>
      <c r="Y1357" s="12"/>
    </row>
    <row r="1358" ht="15.75" customHeight="1">
      <c r="A1358" s="21">
        <v>2.5005355E7</v>
      </c>
      <c r="B1358" s="21" t="s">
        <v>7877</v>
      </c>
      <c r="C1358" s="21" t="s">
        <v>7878</v>
      </c>
      <c r="D1358" s="21" t="s">
        <v>7879</v>
      </c>
      <c r="E1358" s="21" t="s">
        <v>7880</v>
      </c>
      <c r="F1358" s="21" t="s">
        <v>2035</v>
      </c>
      <c r="G1358" s="21">
        <v>2014.0</v>
      </c>
      <c r="H1358" s="26">
        <v>41830.0</v>
      </c>
      <c r="I1358" s="21" t="s">
        <v>7881</v>
      </c>
      <c r="J1358" s="21"/>
      <c r="K1358" s="21" t="s">
        <v>7882</v>
      </c>
      <c r="L1358" s="21" t="str">
        <f>IF(ISNUMBER(VLOOKUP(A1358,EXCL,1,FALSE)),"Excluido",IF(ISNUMBER(VLOOKUP(A1358,POST,1,FALSE)),"PostAlerta",IF(ISNUMBER(VLOOKUP(A1358,PRE,1,FALSE)),"PreAlerta","")))</f>
        <v>PreAlerta</v>
      </c>
      <c r="M1358" s="21" t="str">
        <f>IF(ISNUMBER(A1358),(IF(ISNUMBER(VLOOKUP(A1358,KEYWORDS,1,FALSE)),"C/PalabrasClaves","S/PalabrasClaves")),"")</f>
        <v>S/PalabrasClaves</v>
      </c>
      <c r="N1358" s="21" t="str">
        <f t="shared" si="11"/>
        <v/>
      </c>
      <c r="O1358" s="21"/>
      <c r="P1358" s="21" t="s">
        <v>7883</v>
      </c>
      <c r="Q1358" s="21"/>
      <c r="R1358" s="21" t="str">
        <f>LEFT('2012-2022'!$P1358,4)</f>
        <v>2014</v>
      </c>
      <c r="S1358" s="21" t="s">
        <v>63</v>
      </c>
      <c r="T1358" s="21"/>
      <c r="U1358" s="21"/>
      <c r="V1358" s="21"/>
      <c r="W1358" s="27"/>
      <c r="X1358" s="27"/>
      <c r="Y1358" s="28"/>
    </row>
    <row r="1359" ht="15.75" customHeight="1">
      <c r="A1359" s="21">
        <v>2.50102E7</v>
      </c>
      <c r="B1359" s="21" t="s">
        <v>7884</v>
      </c>
      <c r="C1359" s="21" t="s">
        <v>7885</v>
      </c>
      <c r="D1359" s="21" t="s">
        <v>7886</v>
      </c>
      <c r="E1359" s="21" t="s">
        <v>7887</v>
      </c>
      <c r="F1359" s="21" t="s">
        <v>2810</v>
      </c>
      <c r="G1359" s="21">
        <v>2014.0</v>
      </c>
      <c r="H1359" s="26">
        <v>41831.0</v>
      </c>
      <c r="I1359" s="21" t="s">
        <v>7888</v>
      </c>
      <c r="J1359" s="21"/>
      <c r="K1359" s="21" t="s">
        <v>7889</v>
      </c>
      <c r="L1359" s="21" t="str">
        <f>IF(ISNUMBER(VLOOKUP(A1359,EXCL,1,FALSE)),"Excluido",IF(ISNUMBER(VLOOKUP(A1359,POST,1,FALSE)),"PostAlerta",IF(ISNUMBER(VLOOKUP(A1359,PRE,1,FALSE)),"PreAlerta","")))</f>
        <v>PreAlerta</v>
      </c>
      <c r="M1359" s="21" t="str">
        <f>IF(ISNUMBER(A1359),(IF(ISNUMBER(VLOOKUP(A1359,KEYWORDS,1,FALSE)),"C/PalabrasClaves","S/PalabrasClaves")),"")</f>
        <v>S/PalabrasClaves</v>
      </c>
      <c r="N1359" s="21" t="str">
        <f t="shared" si="11"/>
        <v/>
      </c>
      <c r="O1359" s="21"/>
      <c r="P1359" s="21" t="s">
        <v>7890</v>
      </c>
      <c r="Q1359" s="21"/>
      <c r="R1359" s="21" t="str">
        <f>LEFT('2012-2022'!$P1359,4)</f>
        <v>2014</v>
      </c>
      <c r="S1359" s="21" t="s">
        <v>63</v>
      </c>
      <c r="T1359" s="21"/>
      <c r="U1359" s="21"/>
      <c r="V1359" s="21"/>
      <c r="W1359" s="27"/>
      <c r="X1359" s="27"/>
      <c r="Y1359" s="12"/>
    </row>
    <row r="1360" ht="15.75" customHeight="1">
      <c r="A1360" s="21">
        <v>2.5010338E7</v>
      </c>
      <c r="B1360" s="21" t="s">
        <v>7891</v>
      </c>
      <c r="C1360" s="21" t="s">
        <v>7892</v>
      </c>
      <c r="D1360" s="21" t="s">
        <v>7893</v>
      </c>
      <c r="E1360" s="21" t="s">
        <v>7894</v>
      </c>
      <c r="F1360" s="21" t="s">
        <v>2810</v>
      </c>
      <c r="G1360" s="21">
        <v>2014.0</v>
      </c>
      <c r="H1360" s="26">
        <v>41831.0</v>
      </c>
      <c r="I1360" s="21" t="s">
        <v>7895</v>
      </c>
      <c r="J1360" s="21"/>
      <c r="K1360" s="21" t="s">
        <v>7896</v>
      </c>
      <c r="L1360" s="21" t="str">
        <f>IF(ISNUMBER(VLOOKUP(A1360,EXCL,1,FALSE)),"Excluido",IF(ISNUMBER(VLOOKUP(A1360,POST,1,FALSE)),"PostAlerta",IF(ISNUMBER(VLOOKUP(A1360,PRE,1,FALSE)),"PreAlerta","")))</f>
        <v>PreAlerta</v>
      </c>
      <c r="M1360" s="21" t="str">
        <f>IF(ISNUMBER(A1360),(IF(ISNUMBER(VLOOKUP(A1360,KEYWORDS,1,FALSE)),"C/PalabrasClaves","S/PalabrasClaves")),"")</f>
        <v>S/PalabrasClaves</v>
      </c>
      <c r="N1360" s="21" t="str">
        <f t="shared" si="11"/>
        <v/>
      </c>
      <c r="O1360" s="21"/>
      <c r="P1360" s="21" t="s">
        <v>7890</v>
      </c>
      <c r="Q1360" s="21"/>
      <c r="R1360" s="21" t="str">
        <f>LEFT('2012-2022'!$P1360,4)</f>
        <v>2014</v>
      </c>
      <c r="S1360" s="21" t="s">
        <v>63</v>
      </c>
      <c r="T1360" s="21"/>
      <c r="U1360" s="21"/>
      <c r="V1360" s="21"/>
      <c r="W1360" s="27"/>
      <c r="X1360" s="27"/>
      <c r="Y1360" s="28"/>
    </row>
    <row r="1361" ht="15.75" customHeight="1">
      <c r="A1361" s="21">
        <v>2.5011617E7</v>
      </c>
      <c r="B1361" s="21" t="s">
        <v>7897</v>
      </c>
      <c r="C1361" s="21" t="s">
        <v>7898</v>
      </c>
      <c r="D1361" s="21" t="s">
        <v>7899</v>
      </c>
      <c r="E1361" s="21" t="s">
        <v>514</v>
      </c>
      <c r="F1361" s="21" t="s">
        <v>332</v>
      </c>
      <c r="G1361" s="21">
        <v>2014.0</v>
      </c>
      <c r="H1361" s="26">
        <v>41832.0</v>
      </c>
      <c r="I1361" s="21" t="s">
        <v>7900</v>
      </c>
      <c r="J1361" s="21"/>
      <c r="K1361" s="21" t="s">
        <v>7901</v>
      </c>
      <c r="L1361" s="21" t="str">
        <f>IF(ISNUMBER(VLOOKUP(A1361,EXCL,1,FALSE)),"Excluido",IF(ISNUMBER(VLOOKUP(A1361,POST,1,FALSE)),"PostAlerta",IF(ISNUMBER(VLOOKUP(A1361,PRE,1,FALSE)),"PreAlerta","")))</f>
        <v>PreAlerta</v>
      </c>
      <c r="M1361" s="21" t="str">
        <f>IF(ISNUMBER(A1361),(IF(ISNUMBER(VLOOKUP(A1361,KEYWORDS,1,FALSE)),"C/PalabrasClaves","S/PalabrasClaves")),"")</f>
        <v>S/PalabrasClaves</v>
      </c>
      <c r="N1361" s="21" t="str">
        <f t="shared" si="11"/>
        <v/>
      </c>
      <c r="O1361" s="21"/>
      <c r="P1361" s="21" t="s">
        <v>7890</v>
      </c>
      <c r="Q1361" s="21"/>
      <c r="R1361" s="21" t="str">
        <f>LEFT('2012-2022'!$P1361,4)</f>
        <v>2014</v>
      </c>
      <c r="S1361" s="21" t="s">
        <v>63</v>
      </c>
      <c r="T1361" s="21"/>
      <c r="U1361" s="21"/>
      <c r="V1361" s="21"/>
      <c r="W1361" s="27"/>
      <c r="X1361" s="27"/>
      <c r="Y1361" s="12"/>
    </row>
    <row r="1362" ht="15.75" customHeight="1">
      <c r="A1362" s="21">
        <v>2.5023709E7</v>
      </c>
      <c r="B1362" s="21" t="s">
        <v>7902</v>
      </c>
      <c r="C1362" s="21" t="s">
        <v>7903</v>
      </c>
      <c r="D1362" s="21" t="s">
        <v>7904</v>
      </c>
      <c r="E1362" s="21" t="s">
        <v>7905</v>
      </c>
      <c r="F1362" s="21" t="s">
        <v>332</v>
      </c>
      <c r="G1362" s="21">
        <v>2014.0</v>
      </c>
      <c r="H1362" s="26">
        <v>41836.0</v>
      </c>
      <c r="I1362" s="21" t="s">
        <v>7906</v>
      </c>
      <c r="J1362" s="21"/>
      <c r="K1362" s="21" t="s">
        <v>7907</v>
      </c>
      <c r="L1362" s="21" t="str">
        <f>IF(ISNUMBER(VLOOKUP(A1362,EXCL,1,FALSE)),"Excluido",IF(ISNUMBER(VLOOKUP(A1362,POST,1,FALSE)),"PostAlerta",IF(ISNUMBER(VLOOKUP(A1362,PRE,1,FALSE)),"PreAlerta","")))</f>
        <v>PreAlerta</v>
      </c>
      <c r="M1362" s="21" t="str">
        <f>IF(ISNUMBER(A1362),(IF(ISNUMBER(VLOOKUP(A1362,KEYWORDS,1,FALSE)),"C/PalabrasClaves","S/PalabrasClaves")),"")</f>
        <v>S/PalabrasClaves</v>
      </c>
      <c r="N1362" s="21" t="str">
        <f t="shared" si="11"/>
        <v/>
      </c>
      <c r="O1362" s="21"/>
      <c r="P1362" s="21" t="s">
        <v>7908</v>
      </c>
      <c r="Q1362" s="21"/>
      <c r="R1362" s="21" t="str">
        <f>LEFT('2012-2022'!$P1362,4)</f>
        <v>2014</v>
      </c>
      <c r="S1362" s="21" t="s">
        <v>63</v>
      </c>
      <c r="T1362" s="21"/>
      <c r="U1362" s="21"/>
      <c r="V1362" s="21"/>
      <c r="W1362" s="27"/>
      <c r="X1362" s="27"/>
      <c r="Y1362" s="28"/>
    </row>
    <row r="1363" ht="15.75" customHeight="1">
      <c r="A1363" s="21">
        <v>2.4982177E7</v>
      </c>
      <c r="B1363" s="21" t="s">
        <v>7909</v>
      </c>
      <c r="C1363" s="21" t="s">
        <v>7910</v>
      </c>
      <c r="D1363" s="21" t="s">
        <v>7911</v>
      </c>
      <c r="E1363" s="21" t="s">
        <v>7912</v>
      </c>
      <c r="F1363" s="21" t="s">
        <v>1104</v>
      </c>
      <c r="G1363" s="21">
        <v>2014.0</v>
      </c>
      <c r="H1363" s="26">
        <v>41822.0</v>
      </c>
      <c r="I1363" s="21" t="s">
        <v>7913</v>
      </c>
      <c r="J1363" s="21"/>
      <c r="K1363" s="21" t="s">
        <v>7914</v>
      </c>
      <c r="L1363" s="21" t="str">
        <f>IF(ISNUMBER(VLOOKUP(A1363,EXCL,1,FALSE)),"Excluido",IF(ISNUMBER(VLOOKUP(A1363,POST,1,FALSE)),"PostAlerta",IF(ISNUMBER(VLOOKUP(A1363,PRE,1,FALSE)),"PreAlerta","")))</f>
        <v>PreAlerta</v>
      </c>
      <c r="M1363" s="21" t="str">
        <f>IF(ISNUMBER(A1363),(IF(ISNUMBER(VLOOKUP(A1363,KEYWORDS,1,FALSE)),"C/PalabrasClaves","S/PalabrasClaves")),"")</f>
        <v>S/PalabrasClaves</v>
      </c>
      <c r="N1363" s="21" t="str">
        <f t="shared" si="11"/>
        <v/>
      </c>
      <c r="O1363" s="21"/>
      <c r="P1363" s="21" t="s">
        <v>7915</v>
      </c>
      <c r="Q1363" s="21"/>
      <c r="R1363" s="21" t="str">
        <f>LEFT('2012-2022'!$P1363,4)</f>
        <v>2014</v>
      </c>
      <c r="S1363" s="21" t="s">
        <v>63</v>
      </c>
      <c r="T1363" s="21"/>
      <c r="U1363" s="21"/>
      <c r="V1363" s="21"/>
      <c r="W1363" s="27"/>
      <c r="X1363" s="27"/>
      <c r="Y1363" s="12"/>
    </row>
    <row r="1364" ht="15.75" customHeight="1">
      <c r="A1364" s="21">
        <v>2.5041943E7</v>
      </c>
      <c r="B1364" s="21" t="s">
        <v>7916</v>
      </c>
      <c r="C1364" s="21" t="s">
        <v>7917</v>
      </c>
      <c r="D1364" s="21" t="s">
        <v>7918</v>
      </c>
      <c r="E1364" s="21" t="s">
        <v>7919</v>
      </c>
      <c r="F1364" s="21" t="s">
        <v>332</v>
      </c>
      <c r="G1364" s="21">
        <v>2014.0</v>
      </c>
      <c r="H1364" s="26">
        <v>41842.0</v>
      </c>
      <c r="I1364" s="21" t="s">
        <v>7920</v>
      </c>
      <c r="J1364" s="21"/>
      <c r="K1364" s="21" t="s">
        <v>7921</v>
      </c>
      <c r="L1364" s="21" t="str">
        <f>IF(ISNUMBER(VLOOKUP(A1364,EXCL,1,FALSE)),"Excluido",IF(ISNUMBER(VLOOKUP(A1364,POST,1,FALSE)),"PostAlerta",IF(ISNUMBER(VLOOKUP(A1364,PRE,1,FALSE)),"PreAlerta","")))</f>
        <v>PreAlerta</v>
      </c>
      <c r="M1364" s="21" t="str">
        <f>IF(ISNUMBER(A1364),(IF(ISNUMBER(VLOOKUP(A1364,KEYWORDS,1,FALSE)),"C/PalabrasClaves","S/PalabrasClaves")),"")</f>
        <v>S/PalabrasClaves</v>
      </c>
      <c r="N1364" s="21" t="str">
        <f t="shared" si="11"/>
        <v/>
      </c>
      <c r="O1364" s="21"/>
      <c r="P1364" s="21" t="s">
        <v>7922</v>
      </c>
      <c r="Q1364" s="21"/>
      <c r="R1364" s="21" t="str">
        <f>LEFT('2012-2022'!$P1364,4)</f>
        <v>2014</v>
      </c>
      <c r="S1364" s="21" t="s">
        <v>63</v>
      </c>
      <c r="T1364" s="21"/>
      <c r="U1364" s="21"/>
      <c r="V1364" s="21"/>
      <c r="W1364" s="27"/>
      <c r="X1364" s="27"/>
      <c r="Y1364" s="28"/>
    </row>
    <row r="1365" ht="15.75" customHeight="1">
      <c r="A1365" s="21">
        <v>2.5054227E7</v>
      </c>
      <c r="B1365" s="21" t="s">
        <v>7923</v>
      </c>
      <c r="C1365" s="21" t="s">
        <v>7924</v>
      </c>
      <c r="D1365" s="21" t="s">
        <v>7925</v>
      </c>
      <c r="E1365" s="21" t="s">
        <v>7926</v>
      </c>
      <c r="F1365" s="21" t="s">
        <v>2831</v>
      </c>
      <c r="G1365" s="21">
        <v>2014.0</v>
      </c>
      <c r="H1365" s="26">
        <v>41844.0</v>
      </c>
      <c r="I1365" s="21" t="s">
        <v>7927</v>
      </c>
      <c r="J1365" s="21"/>
      <c r="K1365" s="21" t="s">
        <v>7928</v>
      </c>
      <c r="L1365" s="21" t="str">
        <f>IF(ISNUMBER(VLOOKUP(A1365,EXCL,1,FALSE)),"Excluido",IF(ISNUMBER(VLOOKUP(A1365,POST,1,FALSE)),"PostAlerta",IF(ISNUMBER(VLOOKUP(A1365,PRE,1,FALSE)),"PreAlerta","")))</f>
        <v>PreAlerta</v>
      </c>
      <c r="M1365" s="21" t="str">
        <f>IF(ISNUMBER(A1365),(IF(ISNUMBER(VLOOKUP(A1365,KEYWORDS,1,FALSE)),"C/PalabrasClaves","S/PalabrasClaves")),"")</f>
        <v>S/PalabrasClaves</v>
      </c>
      <c r="N1365" s="21" t="str">
        <f t="shared" si="11"/>
        <v/>
      </c>
      <c r="O1365" s="21"/>
      <c r="P1365" s="21" t="s">
        <v>7929</v>
      </c>
      <c r="Q1365" s="21"/>
      <c r="R1365" s="21" t="str">
        <f>LEFT('2012-2022'!$P1365,4)</f>
        <v>2014</v>
      </c>
      <c r="S1365" s="21" t="s">
        <v>63</v>
      </c>
      <c r="T1365" s="21"/>
      <c r="U1365" s="21"/>
      <c r="V1365" s="21"/>
      <c r="W1365" s="27"/>
      <c r="X1365" s="27"/>
      <c r="Y1365" s="12"/>
    </row>
    <row r="1366" ht="15.75" customHeight="1">
      <c r="A1366" s="21">
        <v>2.5057802E7</v>
      </c>
      <c r="B1366" s="21" t="s">
        <v>7930</v>
      </c>
      <c r="C1366" s="21" t="s">
        <v>7931</v>
      </c>
      <c r="D1366" s="21" t="s">
        <v>7932</v>
      </c>
      <c r="E1366" s="21" t="s">
        <v>7933</v>
      </c>
      <c r="F1366" s="21" t="s">
        <v>2831</v>
      </c>
      <c r="G1366" s="21">
        <v>2014.0</v>
      </c>
      <c r="H1366" s="26">
        <v>41845.0</v>
      </c>
      <c r="I1366" s="21" t="s">
        <v>7934</v>
      </c>
      <c r="J1366" s="21"/>
      <c r="K1366" s="21" t="s">
        <v>7935</v>
      </c>
      <c r="L1366" s="21" t="str">
        <f>IF(ISNUMBER(VLOOKUP(A1366,EXCL,1,FALSE)),"Excluido",IF(ISNUMBER(VLOOKUP(A1366,POST,1,FALSE)),"PostAlerta",IF(ISNUMBER(VLOOKUP(A1366,PRE,1,FALSE)),"PreAlerta","")))</f>
        <v>PreAlerta</v>
      </c>
      <c r="M1366" s="21" t="str">
        <f>IF(ISNUMBER(A1366),(IF(ISNUMBER(VLOOKUP(A1366,KEYWORDS,1,FALSE)),"C/PalabrasClaves","S/PalabrasClaves")),"")</f>
        <v>S/PalabrasClaves</v>
      </c>
      <c r="N1366" s="21" t="str">
        <f t="shared" si="11"/>
        <v/>
      </c>
      <c r="O1366" s="21"/>
      <c r="P1366" s="21" t="s">
        <v>7936</v>
      </c>
      <c r="Q1366" s="21"/>
      <c r="R1366" s="21" t="str">
        <f>LEFT('2012-2022'!$P1366,4)</f>
        <v>2014</v>
      </c>
      <c r="S1366" s="21" t="s">
        <v>63</v>
      </c>
      <c r="T1366" s="21"/>
      <c r="U1366" s="21"/>
      <c r="V1366" s="21"/>
      <c r="W1366" s="27"/>
      <c r="X1366" s="27"/>
      <c r="Y1366" s="28"/>
    </row>
    <row r="1367" ht="15.75" customHeight="1">
      <c r="A1367" s="21">
        <v>2.5059861E7</v>
      </c>
      <c r="B1367" s="21" t="s">
        <v>7937</v>
      </c>
      <c r="C1367" s="21" t="s">
        <v>7938</v>
      </c>
      <c r="D1367" s="21" t="s">
        <v>7939</v>
      </c>
      <c r="E1367" s="21" t="s">
        <v>692</v>
      </c>
      <c r="F1367" s="21" t="s">
        <v>4427</v>
      </c>
      <c r="G1367" s="21">
        <v>2014.0</v>
      </c>
      <c r="H1367" s="26">
        <v>41846.0</v>
      </c>
      <c r="I1367" s="21" t="s">
        <v>7940</v>
      </c>
      <c r="J1367" s="21"/>
      <c r="K1367" s="21" t="s">
        <v>7941</v>
      </c>
      <c r="L1367" s="21" t="str">
        <f>IF(ISNUMBER(VLOOKUP(A1367,EXCL,1,FALSE)),"Excluido",IF(ISNUMBER(VLOOKUP(A1367,POST,1,FALSE)),"PostAlerta",IF(ISNUMBER(VLOOKUP(A1367,PRE,1,FALSE)),"PreAlerta","")))</f>
        <v>PreAlerta</v>
      </c>
      <c r="M1367" s="21" t="str">
        <f>IF(ISNUMBER(A1367),(IF(ISNUMBER(VLOOKUP(A1367,KEYWORDS,1,FALSE)),"C/PalabrasClaves","S/PalabrasClaves")),"")</f>
        <v>S/PalabrasClaves</v>
      </c>
      <c r="N1367" s="21" t="str">
        <f t="shared" si="11"/>
        <v/>
      </c>
      <c r="O1367" s="21"/>
      <c r="P1367" s="21" t="s">
        <v>7936</v>
      </c>
      <c r="Q1367" s="21"/>
      <c r="R1367" s="21" t="str">
        <f>LEFT('2012-2022'!$P1367,4)</f>
        <v>2014</v>
      </c>
      <c r="S1367" s="21" t="s">
        <v>63</v>
      </c>
      <c r="T1367" s="21"/>
      <c r="U1367" s="21"/>
      <c r="V1367" s="21"/>
      <c r="W1367" s="27"/>
      <c r="X1367" s="27"/>
      <c r="Y1367" s="12"/>
    </row>
    <row r="1368" ht="15.75" customHeight="1">
      <c r="A1368" s="21">
        <v>2.5073644E7</v>
      </c>
      <c r="B1368" s="21" t="s">
        <v>7942</v>
      </c>
      <c r="C1368" s="21" t="s">
        <v>7943</v>
      </c>
      <c r="D1368" s="21" t="s">
        <v>7944</v>
      </c>
      <c r="E1368" s="21" t="s">
        <v>7945</v>
      </c>
      <c r="F1368" s="21" t="s">
        <v>7946</v>
      </c>
      <c r="G1368" s="21">
        <v>2014.0</v>
      </c>
      <c r="H1368" s="26">
        <v>41851.0</v>
      </c>
      <c r="I1368" s="21" t="s">
        <v>7947</v>
      </c>
      <c r="J1368" s="21"/>
      <c r="K1368" s="21" t="s">
        <v>7948</v>
      </c>
      <c r="L1368" s="21" t="str">
        <f>IF(ISNUMBER(VLOOKUP(A1368,EXCL,1,FALSE)),"Excluido",IF(ISNUMBER(VLOOKUP(A1368,POST,1,FALSE)),"PostAlerta",IF(ISNUMBER(VLOOKUP(A1368,PRE,1,FALSE)),"PreAlerta","")))</f>
        <v>PreAlerta</v>
      </c>
      <c r="M1368" s="21" t="str">
        <f>IF(ISNUMBER(A1368),(IF(ISNUMBER(VLOOKUP(A1368,KEYWORDS,1,FALSE)),"C/PalabrasClaves","S/PalabrasClaves")),"")</f>
        <v>C/PalabrasClaves</v>
      </c>
      <c r="N1368" s="21" t="str">
        <f t="shared" si="11"/>
        <v/>
      </c>
      <c r="O1368" s="21"/>
      <c r="P1368" s="21" t="s">
        <v>7949</v>
      </c>
      <c r="Q1368" s="21"/>
      <c r="R1368" s="21" t="str">
        <f>LEFT('2012-2022'!$P1368,4)</f>
        <v>2014</v>
      </c>
      <c r="S1368" s="21" t="s">
        <v>63</v>
      </c>
      <c r="T1368" s="21"/>
      <c r="U1368" s="21"/>
      <c r="V1368" s="21"/>
      <c r="W1368" s="27"/>
      <c r="X1368" s="27"/>
      <c r="Y1368" s="28"/>
    </row>
    <row r="1369" ht="15.75" customHeight="1">
      <c r="A1369" s="21">
        <v>2.512096E7</v>
      </c>
      <c r="B1369" s="21" t="s">
        <v>7950</v>
      </c>
      <c r="C1369" s="21" t="s">
        <v>7951</v>
      </c>
      <c r="D1369" s="21" t="s">
        <v>7952</v>
      </c>
      <c r="E1369" s="21" t="s">
        <v>7953</v>
      </c>
      <c r="F1369" s="21" t="s">
        <v>3171</v>
      </c>
      <c r="G1369" s="21">
        <v>2014.0</v>
      </c>
      <c r="H1369" s="26">
        <v>41866.0</v>
      </c>
      <c r="I1369" s="21" t="s">
        <v>7954</v>
      </c>
      <c r="J1369" s="21"/>
      <c r="K1369" s="21" t="s">
        <v>7955</v>
      </c>
      <c r="L1369" s="21" t="str">
        <f>IF(ISNUMBER(VLOOKUP(A1369,EXCL,1,FALSE)),"Excluido",IF(ISNUMBER(VLOOKUP(A1369,POST,1,FALSE)),"PostAlerta",IF(ISNUMBER(VLOOKUP(A1369,PRE,1,FALSE)),"PreAlerta","")))</f>
        <v>PreAlerta</v>
      </c>
      <c r="M1369" s="21" t="str">
        <f>IF(ISNUMBER(A1369),(IF(ISNUMBER(VLOOKUP(A1369,KEYWORDS,1,FALSE)),"C/PalabrasClaves","S/PalabrasClaves")),"")</f>
        <v>S/PalabrasClaves</v>
      </c>
      <c r="N1369" s="21" t="str">
        <f t="shared" si="11"/>
        <v/>
      </c>
      <c r="O1369" s="21"/>
      <c r="P1369" s="21" t="s">
        <v>7949</v>
      </c>
      <c r="Q1369" s="21"/>
      <c r="R1369" s="21" t="str">
        <f>LEFT('2012-2022'!$P1369,4)</f>
        <v>2014</v>
      </c>
      <c r="S1369" s="21" t="s">
        <v>63</v>
      </c>
      <c r="T1369" s="21"/>
      <c r="U1369" s="21"/>
      <c r="V1369" s="21"/>
      <c r="W1369" s="27"/>
      <c r="X1369" s="27"/>
      <c r="Y1369" s="12"/>
    </row>
    <row r="1370" ht="15.75" customHeight="1">
      <c r="A1370" s="21">
        <v>2.5073875E7</v>
      </c>
      <c r="B1370" s="21" t="s">
        <v>7956</v>
      </c>
      <c r="C1370" s="21" t="s">
        <v>7957</v>
      </c>
      <c r="D1370" s="21" t="s">
        <v>7958</v>
      </c>
      <c r="E1370" s="21" t="s">
        <v>7959</v>
      </c>
      <c r="F1370" s="21" t="s">
        <v>2035</v>
      </c>
      <c r="G1370" s="21">
        <v>2014.0</v>
      </c>
      <c r="H1370" s="26">
        <v>41851.0</v>
      </c>
      <c r="I1370" s="21" t="s">
        <v>7960</v>
      </c>
      <c r="J1370" s="21"/>
      <c r="K1370" s="21" t="s">
        <v>7961</v>
      </c>
      <c r="L1370" s="21" t="str">
        <f>IF(ISNUMBER(VLOOKUP(A1370,EXCL,1,FALSE)),"Excluido",IF(ISNUMBER(VLOOKUP(A1370,POST,1,FALSE)),"PostAlerta",IF(ISNUMBER(VLOOKUP(A1370,PRE,1,FALSE)),"PreAlerta","")))</f>
        <v>PreAlerta</v>
      </c>
      <c r="M1370" s="21" t="str">
        <f>IF(ISNUMBER(A1370),(IF(ISNUMBER(VLOOKUP(A1370,KEYWORDS,1,FALSE)),"C/PalabrasClaves","S/PalabrasClaves")),"")</f>
        <v>S/PalabrasClaves</v>
      </c>
      <c r="N1370" s="21" t="str">
        <f t="shared" si="11"/>
        <v/>
      </c>
      <c r="O1370" s="21"/>
      <c r="P1370" s="21" t="s">
        <v>7962</v>
      </c>
      <c r="Q1370" s="21"/>
      <c r="R1370" s="21" t="str">
        <f>LEFT('2012-2022'!$P1370,4)</f>
        <v>2014</v>
      </c>
      <c r="S1370" s="21" t="s">
        <v>63</v>
      </c>
      <c r="T1370" s="21"/>
      <c r="U1370" s="21"/>
      <c r="V1370" s="21"/>
      <c r="W1370" s="27"/>
      <c r="X1370" s="27"/>
      <c r="Y1370" s="28"/>
    </row>
    <row r="1371" ht="15.75" customHeight="1">
      <c r="A1371" s="21">
        <v>2.5079964E7</v>
      </c>
      <c r="B1371" s="21" t="s">
        <v>7963</v>
      </c>
      <c r="C1371" s="21" t="s">
        <v>7964</v>
      </c>
      <c r="D1371" s="21" t="s">
        <v>7965</v>
      </c>
      <c r="E1371" s="21" t="s">
        <v>7966</v>
      </c>
      <c r="F1371" s="21" t="s">
        <v>2810</v>
      </c>
      <c r="G1371" s="21">
        <v>2014.0</v>
      </c>
      <c r="H1371" s="26">
        <v>41852.0</v>
      </c>
      <c r="I1371" s="21" t="s">
        <v>7967</v>
      </c>
      <c r="J1371" s="21"/>
      <c r="K1371" s="21" t="s">
        <v>7968</v>
      </c>
      <c r="L1371" s="21" t="str">
        <f>IF(ISNUMBER(VLOOKUP(A1371,EXCL,1,FALSE)),"Excluido",IF(ISNUMBER(VLOOKUP(A1371,POST,1,FALSE)),"PostAlerta",IF(ISNUMBER(VLOOKUP(A1371,PRE,1,FALSE)),"PreAlerta","")))</f>
        <v>PreAlerta</v>
      </c>
      <c r="M1371" s="21" t="str">
        <f>IF(ISNUMBER(A1371),(IF(ISNUMBER(VLOOKUP(A1371,KEYWORDS,1,FALSE)),"C/PalabrasClaves","S/PalabrasClaves")),"")</f>
        <v>S/PalabrasClaves</v>
      </c>
      <c r="N1371" s="21" t="str">
        <f t="shared" si="11"/>
        <v/>
      </c>
      <c r="O1371" s="21"/>
      <c r="P1371" s="21" t="s">
        <v>7969</v>
      </c>
      <c r="Q1371" s="21"/>
      <c r="R1371" s="21" t="str">
        <f>LEFT('2012-2022'!$P1371,4)</f>
        <v>2014</v>
      </c>
      <c r="S1371" s="21" t="s">
        <v>63</v>
      </c>
      <c r="T1371" s="21"/>
      <c r="U1371" s="21"/>
      <c r="V1371" s="21"/>
      <c r="W1371" s="27"/>
      <c r="X1371" s="27"/>
      <c r="Y1371" s="12"/>
    </row>
    <row r="1372" ht="15.75" customHeight="1">
      <c r="A1372" s="21">
        <v>2.431906E7</v>
      </c>
      <c r="B1372" s="21" t="s">
        <v>7970</v>
      </c>
      <c r="C1372" s="21" t="s">
        <v>7971</v>
      </c>
      <c r="D1372" s="21" t="s">
        <v>7972</v>
      </c>
      <c r="E1372" s="21" t="s">
        <v>6171</v>
      </c>
      <c r="F1372" s="21" t="s">
        <v>2291</v>
      </c>
      <c r="G1372" s="21">
        <v>2014.0</v>
      </c>
      <c r="H1372" s="26">
        <v>41618.0</v>
      </c>
      <c r="I1372" s="21"/>
      <c r="J1372" s="21"/>
      <c r="K1372" s="21" t="s">
        <v>7973</v>
      </c>
      <c r="L1372" s="21" t="str">
        <f>IF(ISNUMBER(VLOOKUP(A1372,EXCL,1,FALSE)),"Excluido",IF(ISNUMBER(VLOOKUP(A1372,POST,1,FALSE)),"PostAlerta",IF(ISNUMBER(VLOOKUP(A1372,PRE,1,FALSE)),"PreAlerta","")))</f>
        <v>PreAlerta</v>
      </c>
      <c r="M1372" s="21" t="str">
        <f>IF(ISNUMBER(A1372),(IF(ISNUMBER(VLOOKUP(A1372,KEYWORDS,1,FALSE)),"C/PalabrasClaves","S/PalabrasClaves")),"")</f>
        <v>S/PalabrasClaves</v>
      </c>
      <c r="N1372" s="21" t="str">
        <f t="shared" si="11"/>
        <v/>
      </c>
      <c r="O1372" s="21"/>
      <c r="P1372" s="21" t="s">
        <v>7974</v>
      </c>
      <c r="Q1372" s="21"/>
      <c r="R1372" s="21" t="str">
        <f>LEFT('2012-2022'!$P1372,4)</f>
        <v>2014</v>
      </c>
      <c r="S1372" s="21" t="s">
        <v>65</v>
      </c>
      <c r="T1372" s="21"/>
      <c r="U1372" s="21"/>
      <c r="V1372" s="21"/>
      <c r="W1372" s="27"/>
      <c r="X1372" s="27"/>
      <c r="Y1372" s="28"/>
    </row>
    <row r="1373" ht="15.75" customHeight="1">
      <c r="A1373" s="21">
        <v>2.4500618E7</v>
      </c>
      <c r="B1373" s="21" t="s">
        <v>7975</v>
      </c>
      <c r="C1373" s="21" t="s">
        <v>7976</v>
      </c>
      <c r="D1373" s="21" t="s">
        <v>7977</v>
      </c>
      <c r="E1373" s="21" t="s">
        <v>7978</v>
      </c>
      <c r="F1373" s="21" t="s">
        <v>144</v>
      </c>
      <c r="G1373" s="21">
        <v>2014.0</v>
      </c>
      <c r="H1373" s="26">
        <v>41677.0</v>
      </c>
      <c r="I1373" s="21" t="s">
        <v>7979</v>
      </c>
      <c r="J1373" s="21"/>
      <c r="K1373" s="21" t="s">
        <v>7980</v>
      </c>
      <c r="L1373" s="21" t="str">
        <f>IF(ISNUMBER(VLOOKUP(A1373,EXCL,1,FALSE)),"Excluido",IF(ISNUMBER(VLOOKUP(A1373,POST,1,FALSE)),"PostAlerta",IF(ISNUMBER(VLOOKUP(A1373,PRE,1,FALSE)),"PreAlerta","")))</f>
        <v>PreAlerta</v>
      </c>
      <c r="M1373" s="21" t="str">
        <f>IF(ISNUMBER(A1373),(IF(ISNUMBER(VLOOKUP(A1373,KEYWORDS,1,FALSE)),"C/PalabrasClaves","S/PalabrasClaves")),"")</f>
        <v>S/PalabrasClaves</v>
      </c>
      <c r="N1373" s="21" t="str">
        <f t="shared" si="11"/>
        <v/>
      </c>
      <c r="O1373" s="21"/>
      <c r="P1373" s="21" t="s">
        <v>7974</v>
      </c>
      <c r="Q1373" s="21"/>
      <c r="R1373" s="21" t="str">
        <f>LEFT('2012-2022'!$P1373,4)</f>
        <v>2014</v>
      </c>
      <c r="S1373" s="21" t="s">
        <v>65</v>
      </c>
      <c r="T1373" s="21"/>
      <c r="U1373" s="21"/>
      <c r="V1373" s="21"/>
      <c r="W1373" s="27"/>
      <c r="X1373" s="27"/>
      <c r="Y1373" s="12"/>
    </row>
    <row r="1374" ht="15.75" customHeight="1">
      <c r="A1374" s="21">
        <v>2.4612118E7</v>
      </c>
      <c r="B1374" s="21" t="s">
        <v>7981</v>
      </c>
      <c r="C1374" s="21" t="s">
        <v>7982</v>
      </c>
      <c r="D1374" s="21" t="s">
        <v>7983</v>
      </c>
      <c r="E1374" s="21" t="s">
        <v>7984</v>
      </c>
      <c r="F1374" s="21" t="s">
        <v>401</v>
      </c>
      <c r="G1374" s="21">
        <v>2014.0</v>
      </c>
      <c r="H1374" s="26">
        <v>41710.0</v>
      </c>
      <c r="I1374" s="21" t="s">
        <v>7985</v>
      </c>
      <c r="J1374" s="21" t="s">
        <v>7986</v>
      </c>
      <c r="K1374" s="21" t="s">
        <v>7987</v>
      </c>
      <c r="L1374" s="21" t="str">
        <f>IF(ISNUMBER(VLOOKUP(A1374,EXCL,1,FALSE)),"Excluido",IF(ISNUMBER(VLOOKUP(A1374,POST,1,FALSE)),"PostAlerta",IF(ISNUMBER(VLOOKUP(A1374,PRE,1,FALSE)),"PreAlerta","")))</f>
        <v>PreAlerta</v>
      </c>
      <c r="M1374" s="21" t="str">
        <f>IF(ISNUMBER(A1374),(IF(ISNUMBER(VLOOKUP(A1374,KEYWORDS,1,FALSE)),"C/PalabrasClaves","S/PalabrasClaves")),"")</f>
        <v>S/PalabrasClaves</v>
      </c>
      <c r="N1374" s="21" t="str">
        <f t="shared" si="11"/>
        <v/>
      </c>
      <c r="O1374" s="21"/>
      <c r="P1374" s="21" t="s">
        <v>7974</v>
      </c>
      <c r="Q1374" s="21"/>
      <c r="R1374" s="21" t="str">
        <f>LEFT('2012-2022'!$P1374,4)</f>
        <v>2014</v>
      </c>
      <c r="S1374" s="21" t="s">
        <v>65</v>
      </c>
      <c r="T1374" s="21"/>
      <c r="U1374" s="21"/>
      <c r="V1374" s="21"/>
      <c r="W1374" s="27"/>
      <c r="X1374" s="27"/>
      <c r="Y1374" s="28"/>
    </row>
    <row r="1375" ht="15.75" customHeight="1">
      <c r="A1375" s="21">
        <v>2.4682865E7</v>
      </c>
      <c r="B1375" s="21" t="s">
        <v>7988</v>
      </c>
      <c r="C1375" s="21" t="s">
        <v>7989</v>
      </c>
      <c r="D1375" s="21" t="s">
        <v>7990</v>
      </c>
      <c r="E1375" s="21" t="s">
        <v>7991</v>
      </c>
      <c r="F1375" s="21" t="s">
        <v>125</v>
      </c>
      <c r="G1375" s="21">
        <v>2014.0</v>
      </c>
      <c r="H1375" s="26">
        <v>41730.0</v>
      </c>
      <c r="I1375" s="21"/>
      <c r="J1375" s="21"/>
      <c r="K1375" s="21" t="s">
        <v>7992</v>
      </c>
      <c r="L1375" s="21" t="str">
        <f>IF(ISNUMBER(VLOOKUP(A1375,EXCL,1,FALSE)),"Excluido",IF(ISNUMBER(VLOOKUP(A1375,POST,1,FALSE)),"PostAlerta",IF(ISNUMBER(VLOOKUP(A1375,PRE,1,FALSE)),"PreAlerta","")))</f>
        <v>PreAlerta</v>
      </c>
      <c r="M1375" s="21" t="str">
        <f>IF(ISNUMBER(A1375),(IF(ISNUMBER(VLOOKUP(A1375,KEYWORDS,1,FALSE)),"C/PalabrasClaves","S/PalabrasClaves")),"")</f>
        <v>S/PalabrasClaves</v>
      </c>
      <c r="N1375" s="21" t="str">
        <f t="shared" si="11"/>
        <v/>
      </c>
      <c r="O1375" s="21"/>
      <c r="P1375" s="21" t="s">
        <v>7974</v>
      </c>
      <c r="Q1375" s="21"/>
      <c r="R1375" s="21" t="str">
        <f>LEFT('2012-2022'!$P1375,4)</f>
        <v>2014</v>
      </c>
      <c r="S1375" s="21" t="s">
        <v>65</v>
      </c>
      <c r="T1375" s="21"/>
      <c r="U1375" s="21"/>
      <c r="V1375" s="21"/>
      <c r="W1375" s="27"/>
      <c r="X1375" s="27"/>
      <c r="Y1375" s="12"/>
    </row>
    <row r="1376" ht="15.75" customHeight="1">
      <c r="A1376" s="21">
        <v>2.4698498E7</v>
      </c>
      <c r="B1376" s="21" t="s">
        <v>7993</v>
      </c>
      <c r="C1376" s="21" t="s">
        <v>7994</v>
      </c>
      <c r="D1376" s="21" t="s">
        <v>7995</v>
      </c>
      <c r="E1376" s="21" t="s">
        <v>7996</v>
      </c>
      <c r="F1376" s="21" t="s">
        <v>426</v>
      </c>
      <c r="G1376" s="21">
        <v>2014.0</v>
      </c>
      <c r="H1376" s="26">
        <v>41734.0</v>
      </c>
      <c r="I1376" s="21"/>
      <c r="J1376" s="21"/>
      <c r="K1376" s="21" t="s">
        <v>7997</v>
      </c>
      <c r="L1376" s="21" t="str">
        <f>IF(ISNUMBER(VLOOKUP(A1376,EXCL,1,FALSE)),"Excluido",IF(ISNUMBER(VLOOKUP(A1376,POST,1,FALSE)),"PostAlerta",IF(ISNUMBER(VLOOKUP(A1376,PRE,1,FALSE)),"PreAlerta","")))</f>
        <v>PreAlerta</v>
      </c>
      <c r="M1376" s="21" t="str">
        <f>IF(ISNUMBER(A1376),(IF(ISNUMBER(VLOOKUP(A1376,KEYWORDS,1,FALSE)),"C/PalabrasClaves","S/PalabrasClaves")),"")</f>
        <v>S/PalabrasClaves</v>
      </c>
      <c r="N1376" s="21" t="str">
        <f t="shared" si="11"/>
        <v/>
      </c>
      <c r="O1376" s="21"/>
      <c r="P1376" s="21" t="s">
        <v>7974</v>
      </c>
      <c r="Q1376" s="21"/>
      <c r="R1376" s="21" t="str">
        <f>LEFT('2012-2022'!$P1376,4)</f>
        <v>2014</v>
      </c>
      <c r="S1376" s="21" t="s">
        <v>65</v>
      </c>
      <c r="T1376" s="21"/>
      <c r="U1376" s="21"/>
      <c r="V1376" s="21"/>
      <c r="W1376" s="27"/>
      <c r="X1376" s="27"/>
      <c r="Y1376" s="28"/>
    </row>
    <row r="1377" ht="15.75" customHeight="1">
      <c r="A1377" s="21">
        <v>2.4699771E7</v>
      </c>
      <c r="B1377" s="21" t="s">
        <v>7998</v>
      </c>
      <c r="C1377" s="21" t="s">
        <v>7999</v>
      </c>
      <c r="D1377" s="21" t="s">
        <v>8000</v>
      </c>
      <c r="E1377" s="21" t="s">
        <v>8001</v>
      </c>
      <c r="F1377" s="21" t="s">
        <v>664</v>
      </c>
      <c r="G1377" s="21">
        <v>2014.0</v>
      </c>
      <c r="H1377" s="26">
        <v>41734.0</v>
      </c>
      <c r="I1377" s="21"/>
      <c r="J1377" s="21"/>
      <c r="K1377" s="21" t="s">
        <v>8002</v>
      </c>
      <c r="L1377" s="21" t="str">
        <f>IF(ISNUMBER(VLOOKUP(A1377,EXCL,1,FALSE)),"Excluido",IF(ISNUMBER(VLOOKUP(A1377,POST,1,FALSE)),"PostAlerta",IF(ISNUMBER(VLOOKUP(A1377,PRE,1,FALSE)),"PreAlerta","")))</f>
        <v>PreAlerta</v>
      </c>
      <c r="M1377" s="21" t="str">
        <f>IF(ISNUMBER(A1377),(IF(ISNUMBER(VLOOKUP(A1377,KEYWORDS,1,FALSE)),"C/PalabrasClaves","S/PalabrasClaves")),"")</f>
        <v>S/PalabrasClaves</v>
      </c>
      <c r="N1377" s="21" t="str">
        <f t="shared" si="11"/>
        <v/>
      </c>
      <c r="O1377" s="21"/>
      <c r="P1377" s="21" t="s">
        <v>7974</v>
      </c>
      <c r="Q1377" s="21"/>
      <c r="R1377" s="21" t="str">
        <f>LEFT('2012-2022'!$P1377,4)</f>
        <v>2014</v>
      </c>
      <c r="S1377" s="21" t="s">
        <v>65</v>
      </c>
      <c r="T1377" s="21"/>
      <c r="U1377" s="21"/>
      <c r="V1377" s="21"/>
      <c r="W1377" s="27"/>
      <c r="X1377" s="27"/>
      <c r="Y1377" s="12"/>
    </row>
    <row r="1378" ht="15.75" customHeight="1">
      <c r="A1378" s="21">
        <v>2.4779891E7</v>
      </c>
      <c r="B1378" s="21" t="s">
        <v>8003</v>
      </c>
      <c r="C1378" s="21" t="s">
        <v>8004</v>
      </c>
      <c r="D1378" s="21" t="s">
        <v>8005</v>
      </c>
      <c r="E1378" s="21" t="s">
        <v>8006</v>
      </c>
      <c r="F1378" s="21" t="s">
        <v>426</v>
      </c>
      <c r="G1378" s="21">
        <v>2014.0</v>
      </c>
      <c r="H1378" s="26">
        <v>41760.0</v>
      </c>
      <c r="I1378" s="21" t="s">
        <v>8007</v>
      </c>
      <c r="J1378" s="21" t="s">
        <v>8008</v>
      </c>
      <c r="K1378" s="21" t="s">
        <v>8009</v>
      </c>
      <c r="L1378" s="21" t="str">
        <f>IF(ISNUMBER(VLOOKUP(A1378,EXCL,1,FALSE)),"Excluido",IF(ISNUMBER(VLOOKUP(A1378,POST,1,FALSE)),"PostAlerta",IF(ISNUMBER(VLOOKUP(A1378,PRE,1,FALSE)),"PreAlerta","")))</f>
        <v>PreAlerta</v>
      </c>
      <c r="M1378" s="21" t="str">
        <f>IF(ISNUMBER(A1378),(IF(ISNUMBER(VLOOKUP(A1378,KEYWORDS,1,FALSE)),"C/PalabrasClaves","S/PalabrasClaves")),"")</f>
        <v>S/PalabrasClaves</v>
      </c>
      <c r="N1378" s="21" t="str">
        <f t="shared" si="11"/>
        <v/>
      </c>
      <c r="O1378" s="21"/>
      <c r="P1378" s="21" t="s">
        <v>7974</v>
      </c>
      <c r="Q1378" s="21"/>
      <c r="R1378" s="21" t="str">
        <f>LEFT('2012-2022'!$P1378,4)</f>
        <v>2014</v>
      </c>
      <c r="S1378" s="21" t="s">
        <v>65</v>
      </c>
      <c r="T1378" s="21"/>
      <c r="U1378" s="21"/>
      <c r="V1378" s="21"/>
      <c r="W1378" s="27"/>
      <c r="X1378" s="27"/>
      <c r="Y1378" s="28"/>
    </row>
    <row r="1379" ht="15.75" customHeight="1">
      <c r="A1379" s="21">
        <v>2.4865688E7</v>
      </c>
      <c r="B1379" s="21" t="s">
        <v>8010</v>
      </c>
      <c r="C1379" s="21" t="s">
        <v>8011</v>
      </c>
      <c r="D1379" s="21" t="s">
        <v>8012</v>
      </c>
      <c r="E1379" s="21" t="s">
        <v>2487</v>
      </c>
      <c r="F1379" s="21" t="s">
        <v>520</v>
      </c>
      <c r="G1379" s="21">
        <v>2014.0</v>
      </c>
      <c r="H1379" s="26">
        <v>41788.0</v>
      </c>
      <c r="I1379" s="21" t="s">
        <v>8013</v>
      </c>
      <c r="J1379" s="21"/>
      <c r="K1379" s="21" t="s">
        <v>8014</v>
      </c>
      <c r="L1379" s="21" t="str">
        <f>IF(ISNUMBER(VLOOKUP(A1379,EXCL,1,FALSE)),"Excluido",IF(ISNUMBER(VLOOKUP(A1379,POST,1,FALSE)),"PostAlerta",IF(ISNUMBER(VLOOKUP(A1379,PRE,1,FALSE)),"PreAlerta","")))</f>
        <v>PreAlerta</v>
      </c>
      <c r="M1379" s="21" t="str">
        <f>IF(ISNUMBER(A1379),(IF(ISNUMBER(VLOOKUP(A1379,KEYWORDS,1,FALSE)),"C/PalabrasClaves","S/PalabrasClaves")),"")</f>
        <v>S/PalabrasClaves</v>
      </c>
      <c r="N1379" s="21" t="str">
        <f t="shared" si="11"/>
        <v/>
      </c>
      <c r="O1379" s="21"/>
      <c r="P1379" s="21" t="s">
        <v>7974</v>
      </c>
      <c r="Q1379" s="21"/>
      <c r="R1379" s="21" t="str">
        <f>LEFT('2012-2022'!$P1379,4)</f>
        <v>2014</v>
      </c>
      <c r="S1379" s="21" t="s">
        <v>65</v>
      </c>
      <c r="T1379" s="21"/>
      <c r="U1379" s="21"/>
      <c r="V1379" s="21"/>
      <c r="W1379" s="27"/>
      <c r="X1379" s="27"/>
      <c r="Y1379" s="12"/>
    </row>
    <row r="1380" ht="15.75" customHeight="1">
      <c r="A1380" s="21">
        <v>2.4899023E7</v>
      </c>
      <c r="B1380" s="21" t="s">
        <v>8015</v>
      </c>
      <c r="C1380" s="21" t="s">
        <v>8016</v>
      </c>
      <c r="D1380" s="21" t="s">
        <v>8017</v>
      </c>
      <c r="E1380" s="21" t="s">
        <v>3969</v>
      </c>
      <c r="F1380" s="21" t="s">
        <v>175</v>
      </c>
      <c r="G1380" s="21">
        <v>2014.0</v>
      </c>
      <c r="H1380" s="26">
        <v>41796.0</v>
      </c>
      <c r="I1380" s="21" t="s">
        <v>8018</v>
      </c>
      <c r="J1380" s="21"/>
      <c r="K1380" s="21" t="s">
        <v>8019</v>
      </c>
      <c r="L1380" s="21" t="str">
        <f>IF(ISNUMBER(VLOOKUP(A1380,EXCL,1,FALSE)),"Excluido",IF(ISNUMBER(VLOOKUP(A1380,POST,1,FALSE)),"PostAlerta",IF(ISNUMBER(VLOOKUP(A1380,PRE,1,FALSE)),"PreAlerta","")))</f>
        <v>PreAlerta</v>
      </c>
      <c r="M1380" s="21" t="str">
        <f>IF(ISNUMBER(A1380),(IF(ISNUMBER(VLOOKUP(A1380,KEYWORDS,1,FALSE)),"C/PalabrasClaves","S/PalabrasClaves")),"")</f>
        <v>S/PalabrasClaves</v>
      </c>
      <c r="N1380" s="21" t="str">
        <f t="shared" si="11"/>
        <v/>
      </c>
      <c r="O1380" s="21"/>
      <c r="P1380" s="21" t="s">
        <v>7974</v>
      </c>
      <c r="Q1380" s="21"/>
      <c r="R1380" s="21" t="str">
        <f>LEFT('2012-2022'!$P1380,4)</f>
        <v>2014</v>
      </c>
      <c r="S1380" s="21" t="s">
        <v>65</v>
      </c>
      <c r="T1380" s="21"/>
      <c r="U1380" s="21"/>
      <c r="V1380" s="21"/>
      <c r="W1380" s="27"/>
      <c r="X1380" s="27"/>
      <c r="Y1380" s="28"/>
    </row>
    <row r="1381" ht="15.75" customHeight="1">
      <c r="A1381" s="21">
        <v>2.4924907E7</v>
      </c>
      <c r="B1381" s="21" t="s">
        <v>8020</v>
      </c>
      <c r="C1381" s="21" t="s">
        <v>8021</v>
      </c>
      <c r="D1381" s="21" t="s">
        <v>8022</v>
      </c>
      <c r="E1381" s="21" t="s">
        <v>8023</v>
      </c>
      <c r="F1381" s="21" t="s">
        <v>169</v>
      </c>
      <c r="G1381" s="21">
        <v>2014.0</v>
      </c>
      <c r="H1381" s="26">
        <v>41804.0</v>
      </c>
      <c r="I1381" s="21"/>
      <c r="J1381" s="21"/>
      <c r="K1381" s="21" t="s">
        <v>8024</v>
      </c>
      <c r="L1381" s="21" t="str">
        <f>IF(ISNUMBER(VLOOKUP(A1381,EXCL,1,FALSE)),"Excluido",IF(ISNUMBER(VLOOKUP(A1381,POST,1,FALSE)),"PostAlerta",IF(ISNUMBER(VLOOKUP(A1381,PRE,1,FALSE)),"PreAlerta","")))</f>
        <v>PreAlerta</v>
      </c>
      <c r="M1381" s="21" t="str">
        <f>IF(ISNUMBER(A1381),(IF(ISNUMBER(VLOOKUP(A1381,KEYWORDS,1,FALSE)),"C/PalabrasClaves","S/PalabrasClaves")),"")</f>
        <v>C/PalabrasClaves</v>
      </c>
      <c r="N1381" s="21" t="str">
        <f t="shared" si="11"/>
        <v/>
      </c>
      <c r="O1381" s="21"/>
      <c r="P1381" s="21" t="s">
        <v>7974</v>
      </c>
      <c r="Q1381" s="21"/>
      <c r="R1381" s="21" t="str">
        <f>LEFT('2012-2022'!$P1381,4)</f>
        <v>2014</v>
      </c>
      <c r="S1381" s="21" t="s">
        <v>65</v>
      </c>
      <c r="T1381" s="21"/>
      <c r="U1381" s="21"/>
      <c r="V1381" s="21"/>
      <c r="W1381" s="27"/>
      <c r="X1381" s="27"/>
      <c r="Y1381" s="12"/>
    </row>
    <row r="1382" ht="15.75" customHeight="1">
      <c r="A1382" s="21">
        <v>2.4970702E7</v>
      </c>
      <c r="B1382" s="21" t="s">
        <v>8025</v>
      </c>
      <c r="C1382" s="21" t="s">
        <v>8026</v>
      </c>
      <c r="D1382" s="21" t="s">
        <v>8027</v>
      </c>
      <c r="E1382" s="21" t="s">
        <v>8028</v>
      </c>
      <c r="F1382" s="21" t="s">
        <v>208</v>
      </c>
      <c r="G1382" s="21">
        <v>2014.0</v>
      </c>
      <c r="H1382" s="26">
        <v>41818.0</v>
      </c>
      <c r="I1382" s="21"/>
      <c r="J1382" s="21"/>
      <c r="K1382" s="21" t="s">
        <v>8029</v>
      </c>
      <c r="L1382" s="21" t="str">
        <f>IF(ISNUMBER(VLOOKUP(A1382,EXCL,1,FALSE)),"Excluido",IF(ISNUMBER(VLOOKUP(A1382,POST,1,FALSE)),"PostAlerta",IF(ISNUMBER(VLOOKUP(A1382,PRE,1,FALSE)),"PreAlerta","")))</f>
        <v>PreAlerta</v>
      </c>
      <c r="M1382" s="21" t="str">
        <f>IF(ISNUMBER(A1382),(IF(ISNUMBER(VLOOKUP(A1382,KEYWORDS,1,FALSE)),"C/PalabrasClaves","S/PalabrasClaves")),"")</f>
        <v>S/PalabrasClaves</v>
      </c>
      <c r="N1382" s="21" t="str">
        <f t="shared" si="11"/>
        <v/>
      </c>
      <c r="O1382" s="21"/>
      <c r="P1382" s="21" t="s">
        <v>7974</v>
      </c>
      <c r="Q1382" s="21"/>
      <c r="R1382" s="21" t="str">
        <f>LEFT('2012-2022'!$P1382,4)</f>
        <v>2014</v>
      </c>
      <c r="S1382" s="21" t="s">
        <v>65</v>
      </c>
      <c r="T1382" s="21"/>
      <c r="U1382" s="21"/>
      <c r="V1382" s="21"/>
      <c r="W1382" s="27"/>
      <c r="X1382" s="27"/>
      <c r="Y1382" s="28"/>
    </row>
    <row r="1383" ht="15.75" customHeight="1">
      <c r="A1383" s="21">
        <v>2.5061919E7</v>
      </c>
      <c r="B1383" s="21" t="s">
        <v>8030</v>
      </c>
      <c r="C1383" s="21" t="s">
        <v>8031</v>
      </c>
      <c r="D1383" s="21" t="s">
        <v>8032</v>
      </c>
      <c r="E1383" s="21" t="s">
        <v>6677</v>
      </c>
      <c r="F1383" s="21" t="s">
        <v>508</v>
      </c>
      <c r="G1383" s="21">
        <v>2014.0</v>
      </c>
      <c r="H1383" s="26">
        <v>41846.0</v>
      </c>
      <c r="I1383" s="21" t="s">
        <v>8033</v>
      </c>
      <c r="J1383" s="21"/>
      <c r="K1383" s="21" t="s">
        <v>8034</v>
      </c>
      <c r="L1383" s="21" t="str">
        <f>IF(ISNUMBER(VLOOKUP(A1383,EXCL,1,FALSE)),"Excluido",IF(ISNUMBER(VLOOKUP(A1383,POST,1,FALSE)),"PostAlerta",IF(ISNUMBER(VLOOKUP(A1383,PRE,1,FALSE)),"PreAlerta","")))</f>
        <v>PreAlerta</v>
      </c>
      <c r="M1383" s="21" t="str">
        <f>IF(ISNUMBER(A1383),(IF(ISNUMBER(VLOOKUP(A1383,KEYWORDS,1,FALSE)),"C/PalabrasClaves","S/PalabrasClaves")),"")</f>
        <v>S/PalabrasClaves</v>
      </c>
      <c r="N1383" s="21" t="str">
        <f t="shared" si="11"/>
        <v/>
      </c>
      <c r="O1383" s="21"/>
      <c r="P1383" s="21" t="s">
        <v>7974</v>
      </c>
      <c r="Q1383" s="21"/>
      <c r="R1383" s="21" t="str">
        <f>LEFT('2012-2022'!$P1383,4)</f>
        <v>2014</v>
      </c>
      <c r="S1383" s="21" t="s">
        <v>65</v>
      </c>
      <c r="T1383" s="21"/>
      <c r="U1383" s="21"/>
      <c r="V1383" s="21"/>
      <c r="W1383" s="27"/>
      <c r="X1383" s="27"/>
      <c r="Y1383" s="12"/>
    </row>
    <row r="1384" ht="15.75" customHeight="1">
      <c r="A1384" s="21">
        <v>2.5062435E7</v>
      </c>
      <c r="B1384" s="21" t="s">
        <v>8035</v>
      </c>
      <c r="C1384" s="21" t="s">
        <v>8036</v>
      </c>
      <c r="D1384" s="21" t="s">
        <v>8037</v>
      </c>
      <c r="E1384" s="21" t="s">
        <v>8038</v>
      </c>
      <c r="F1384" s="21" t="s">
        <v>508</v>
      </c>
      <c r="G1384" s="21">
        <v>2014.0</v>
      </c>
      <c r="H1384" s="26">
        <v>41846.0</v>
      </c>
      <c r="I1384" s="21" t="s">
        <v>8039</v>
      </c>
      <c r="J1384" s="21"/>
      <c r="K1384" s="21" t="s">
        <v>8040</v>
      </c>
      <c r="L1384" s="21" t="str">
        <f>IF(ISNUMBER(VLOOKUP(A1384,EXCL,1,FALSE)),"Excluido",IF(ISNUMBER(VLOOKUP(A1384,POST,1,FALSE)),"PostAlerta",IF(ISNUMBER(VLOOKUP(A1384,PRE,1,FALSE)),"PreAlerta","")))</f>
        <v>Excluido</v>
      </c>
      <c r="M1384" s="21" t="str">
        <f>IF(ISNUMBER(A1384),(IF(ISNUMBER(VLOOKUP(A1384,KEYWORDS,1,FALSE)),"C/PalabrasClaves","S/PalabrasClaves")),"")</f>
        <v>S/PalabrasClaves</v>
      </c>
      <c r="N1384" s="21" t="str">
        <f t="shared" si="11"/>
        <v/>
      </c>
      <c r="O1384" s="21"/>
      <c r="P1384" s="21" t="s">
        <v>7974</v>
      </c>
      <c r="Q1384" s="21"/>
      <c r="R1384" s="21" t="str">
        <f>LEFT('2012-2022'!$P1384,4)</f>
        <v>2014</v>
      </c>
      <c r="S1384" s="21" t="s">
        <v>65</v>
      </c>
      <c r="T1384" s="21"/>
      <c r="U1384" s="21"/>
      <c r="V1384" s="21"/>
      <c r="W1384" s="27"/>
      <c r="X1384" s="27"/>
      <c r="Y1384" s="28"/>
    </row>
    <row r="1385" ht="15.75" customHeight="1">
      <c r="A1385" s="21">
        <v>2.5072984E7</v>
      </c>
      <c r="B1385" s="21" t="s">
        <v>8041</v>
      </c>
      <c r="C1385" s="21" t="s">
        <v>8042</v>
      </c>
      <c r="D1385" s="21" t="s">
        <v>8043</v>
      </c>
      <c r="E1385" s="21" t="s">
        <v>8044</v>
      </c>
      <c r="F1385" s="21" t="s">
        <v>151</v>
      </c>
      <c r="G1385" s="21">
        <v>2014.0</v>
      </c>
      <c r="H1385" s="26">
        <v>41850.0</v>
      </c>
      <c r="I1385" s="21"/>
      <c r="J1385" s="21"/>
      <c r="K1385" s="21" t="s">
        <v>8045</v>
      </c>
      <c r="L1385" s="21" t="str">
        <f>IF(ISNUMBER(VLOOKUP(A1385,EXCL,1,FALSE)),"Excluido",IF(ISNUMBER(VLOOKUP(A1385,POST,1,FALSE)),"PostAlerta",IF(ISNUMBER(VLOOKUP(A1385,PRE,1,FALSE)),"PreAlerta","")))</f>
        <v>PreAlerta</v>
      </c>
      <c r="M1385" s="21" t="str">
        <f>IF(ISNUMBER(A1385),(IF(ISNUMBER(VLOOKUP(A1385,KEYWORDS,1,FALSE)),"C/PalabrasClaves","S/PalabrasClaves")),"")</f>
        <v>S/PalabrasClaves</v>
      </c>
      <c r="N1385" s="21" t="str">
        <f t="shared" si="11"/>
        <v/>
      </c>
      <c r="O1385" s="21"/>
      <c r="P1385" s="21" t="s">
        <v>7974</v>
      </c>
      <c r="Q1385" s="21"/>
      <c r="R1385" s="21" t="str">
        <f>LEFT('2012-2022'!$P1385,4)</f>
        <v>2014</v>
      </c>
      <c r="S1385" s="21" t="s">
        <v>65</v>
      </c>
      <c r="T1385" s="21"/>
      <c r="U1385" s="21"/>
      <c r="V1385" s="21"/>
      <c r="W1385" s="27"/>
      <c r="X1385" s="27"/>
      <c r="Y1385" s="12"/>
    </row>
    <row r="1386" ht="15.75" customHeight="1">
      <c r="A1386" s="21">
        <v>2.5072985E7</v>
      </c>
      <c r="B1386" s="21" t="s">
        <v>8046</v>
      </c>
      <c r="C1386" s="21" t="s">
        <v>8047</v>
      </c>
      <c r="D1386" s="21" t="s">
        <v>8048</v>
      </c>
      <c r="E1386" s="21" t="s">
        <v>5256</v>
      </c>
      <c r="F1386" s="21" t="s">
        <v>151</v>
      </c>
      <c r="G1386" s="21">
        <v>2014.0</v>
      </c>
      <c r="H1386" s="26">
        <v>41850.0</v>
      </c>
      <c r="I1386" s="21"/>
      <c r="J1386" s="21"/>
      <c r="K1386" s="21" t="s">
        <v>8049</v>
      </c>
      <c r="L1386" s="21" t="str">
        <f>IF(ISNUMBER(VLOOKUP(A1386,EXCL,1,FALSE)),"Excluido",IF(ISNUMBER(VLOOKUP(A1386,POST,1,FALSE)),"PostAlerta",IF(ISNUMBER(VLOOKUP(A1386,PRE,1,FALSE)),"PreAlerta","")))</f>
        <v>PreAlerta</v>
      </c>
      <c r="M1386" s="21" t="str">
        <f>IF(ISNUMBER(A1386),(IF(ISNUMBER(VLOOKUP(A1386,KEYWORDS,1,FALSE)),"C/PalabrasClaves","S/PalabrasClaves")),"")</f>
        <v>S/PalabrasClaves</v>
      </c>
      <c r="N1386" s="21" t="str">
        <f t="shared" si="11"/>
        <v/>
      </c>
      <c r="O1386" s="21"/>
      <c r="P1386" s="21" t="s">
        <v>7974</v>
      </c>
      <c r="Q1386" s="21"/>
      <c r="R1386" s="21" t="str">
        <f>LEFT('2012-2022'!$P1386,4)</f>
        <v>2014</v>
      </c>
      <c r="S1386" s="21" t="s">
        <v>65</v>
      </c>
      <c r="T1386" s="21"/>
      <c r="U1386" s="21"/>
      <c r="V1386" s="21"/>
      <c r="W1386" s="27"/>
      <c r="X1386" s="27"/>
      <c r="Y1386" s="28"/>
    </row>
    <row r="1387" ht="15.75" customHeight="1">
      <c r="A1387" s="21">
        <v>2.5072989E7</v>
      </c>
      <c r="B1387" s="21" t="s">
        <v>8050</v>
      </c>
      <c r="C1387" s="21" t="s">
        <v>8051</v>
      </c>
      <c r="D1387" s="21" t="s">
        <v>8052</v>
      </c>
      <c r="E1387" s="21" t="s">
        <v>8053</v>
      </c>
      <c r="F1387" s="21" t="s">
        <v>151</v>
      </c>
      <c r="G1387" s="21">
        <v>2014.0</v>
      </c>
      <c r="H1387" s="26">
        <v>41850.0</v>
      </c>
      <c r="I1387" s="21" t="s">
        <v>8054</v>
      </c>
      <c r="J1387" s="21"/>
      <c r="K1387" s="21" t="s">
        <v>8055</v>
      </c>
      <c r="L1387" s="21" t="str">
        <f>IF(ISNUMBER(VLOOKUP(A1387,EXCL,1,FALSE)),"Excluido",IF(ISNUMBER(VLOOKUP(A1387,POST,1,FALSE)),"PostAlerta",IF(ISNUMBER(VLOOKUP(A1387,PRE,1,FALSE)),"PreAlerta","")))</f>
        <v>PreAlerta</v>
      </c>
      <c r="M1387" s="21" t="str">
        <f>IF(ISNUMBER(A1387),(IF(ISNUMBER(VLOOKUP(A1387,KEYWORDS,1,FALSE)),"C/PalabrasClaves","S/PalabrasClaves")),"")</f>
        <v>S/PalabrasClaves</v>
      </c>
      <c r="N1387" s="21" t="str">
        <f t="shared" si="11"/>
        <v/>
      </c>
      <c r="O1387" s="21"/>
      <c r="P1387" s="21" t="s">
        <v>7974</v>
      </c>
      <c r="Q1387" s="21"/>
      <c r="R1387" s="21" t="str">
        <f>LEFT('2012-2022'!$P1387,4)</f>
        <v>2014</v>
      </c>
      <c r="S1387" s="21" t="s">
        <v>65</v>
      </c>
      <c r="T1387" s="21"/>
      <c r="U1387" s="21"/>
      <c r="V1387" s="21"/>
      <c r="W1387" s="27"/>
      <c r="X1387" s="27"/>
      <c r="Y1387" s="12"/>
    </row>
    <row r="1388" ht="15.75" customHeight="1">
      <c r="A1388" s="21">
        <v>2.5076014E7</v>
      </c>
      <c r="B1388" s="21" t="s">
        <v>8056</v>
      </c>
      <c r="C1388" s="21" t="s">
        <v>8057</v>
      </c>
      <c r="D1388" s="21" t="s">
        <v>8058</v>
      </c>
      <c r="E1388" s="21" t="s">
        <v>8059</v>
      </c>
      <c r="F1388" s="21" t="s">
        <v>508</v>
      </c>
      <c r="G1388" s="21">
        <v>2014.0</v>
      </c>
      <c r="H1388" s="26">
        <v>41851.0</v>
      </c>
      <c r="I1388" s="21" t="s">
        <v>8060</v>
      </c>
      <c r="J1388" s="21"/>
      <c r="K1388" s="21" t="s">
        <v>8061</v>
      </c>
      <c r="L1388" s="21" t="str">
        <f>IF(ISNUMBER(VLOOKUP(A1388,EXCL,1,FALSE)),"Excluido",IF(ISNUMBER(VLOOKUP(A1388,POST,1,FALSE)),"PostAlerta",IF(ISNUMBER(VLOOKUP(A1388,PRE,1,FALSE)),"PreAlerta","")))</f>
        <v>PreAlerta</v>
      </c>
      <c r="M1388" s="21" t="str">
        <f>IF(ISNUMBER(A1388),(IF(ISNUMBER(VLOOKUP(A1388,KEYWORDS,1,FALSE)),"C/PalabrasClaves","S/PalabrasClaves")),"")</f>
        <v>S/PalabrasClaves</v>
      </c>
      <c r="N1388" s="21" t="str">
        <f t="shared" si="11"/>
        <v/>
      </c>
      <c r="O1388" s="21"/>
      <c r="P1388" s="21" t="s">
        <v>7974</v>
      </c>
      <c r="Q1388" s="21"/>
      <c r="R1388" s="21" t="str">
        <f>LEFT('2012-2022'!$P1388,4)</f>
        <v>2014</v>
      </c>
      <c r="S1388" s="21" t="s">
        <v>65</v>
      </c>
      <c r="T1388" s="21"/>
      <c r="U1388" s="21"/>
      <c r="V1388" s="21"/>
      <c r="W1388" s="27"/>
      <c r="X1388" s="27"/>
      <c r="Y1388" s="28"/>
    </row>
    <row r="1389" ht="15.75" customHeight="1">
      <c r="A1389" s="21">
        <v>2.5084969E7</v>
      </c>
      <c r="B1389" s="21" t="s">
        <v>8062</v>
      </c>
      <c r="C1389" s="21" t="s">
        <v>8063</v>
      </c>
      <c r="D1389" s="21" t="s">
        <v>8064</v>
      </c>
      <c r="E1389" s="21" t="s">
        <v>8065</v>
      </c>
      <c r="F1389" s="21" t="s">
        <v>332</v>
      </c>
      <c r="G1389" s="21">
        <v>2014.0</v>
      </c>
      <c r="H1389" s="26">
        <v>41854.0</v>
      </c>
      <c r="I1389" s="21" t="s">
        <v>8066</v>
      </c>
      <c r="J1389" s="21"/>
      <c r="K1389" s="21" t="s">
        <v>8067</v>
      </c>
      <c r="L1389" s="21" t="str">
        <f>IF(ISNUMBER(VLOOKUP(A1389,EXCL,1,FALSE)),"Excluido",IF(ISNUMBER(VLOOKUP(A1389,POST,1,FALSE)),"PostAlerta",IF(ISNUMBER(VLOOKUP(A1389,PRE,1,FALSE)),"PreAlerta","")))</f>
        <v>PreAlerta</v>
      </c>
      <c r="M1389" s="21" t="str">
        <f>IF(ISNUMBER(A1389),(IF(ISNUMBER(VLOOKUP(A1389,KEYWORDS,1,FALSE)),"C/PalabrasClaves","S/PalabrasClaves")),"")</f>
        <v>S/PalabrasClaves</v>
      </c>
      <c r="N1389" s="21" t="str">
        <f t="shared" si="11"/>
        <v/>
      </c>
      <c r="O1389" s="21"/>
      <c r="P1389" s="21" t="s">
        <v>8068</v>
      </c>
      <c r="Q1389" s="21"/>
      <c r="R1389" s="21" t="str">
        <f>LEFT('2012-2022'!$P1389,4)</f>
        <v>2014</v>
      </c>
      <c r="S1389" s="21" t="s">
        <v>65</v>
      </c>
      <c r="T1389" s="21"/>
      <c r="U1389" s="21"/>
      <c r="V1389" s="21"/>
      <c r="W1389" s="27"/>
      <c r="X1389" s="27"/>
      <c r="Y1389" s="12"/>
    </row>
    <row r="1390" ht="15.75" customHeight="1">
      <c r="A1390" s="21">
        <v>2.5103667E7</v>
      </c>
      <c r="B1390" s="21" t="s">
        <v>8069</v>
      </c>
      <c r="C1390" s="21" t="s">
        <v>8070</v>
      </c>
      <c r="D1390" s="21" t="s">
        <v>8071</v>
      </c>
      <c r="E1390" s="21" t="s">
        <v>8072</v>
      </c>
      <c r="F1390" s="21" t="s">
        <v>5808</v>
      </c>
      <c r="G1390" s="21">
        <v>2014.0</v>
      </c>
      <c r="H1390" s="26">
        <v>41860.0</v>
      </c>
      <c r="I1390" s="21"/>
      <c r="J1390" s="21"/>
      <c r="K1390" s="21" t="s">
        <v>8073</v>
      </c>
      <c r="L1390" s="21" t="str">
        <f>IF(ISNUMBER(VLOOKUP(A1390,EXCL,1,FALSE)),"Excluido",IF(ISNUMBER(VLOOKUP(A1390,POST,1,FALSE)),"PostAlerta",IF(ISNUMBER(VLOOKUP(A1390,PRE,1,FALSE)),"PreAlerta","")))</f>
        <v>PreAlerta</v>
      </c>
      <c r="M1390" s="21" t="str">
        <f>IF(ISNUMBER(A1390),(IF(ISNUMBER(VLOOKUP(A1390,KEYWORDS,1,FALSE)),"C/PalabrasClaves","S/PalabrasClaves")),"")</f>
        <v>S/PalabrasClaves</v>
      </c>
      <c r="N1390" s="21" t="str">
        <f t="shared" si="11"/>
        <v/>
      </c>
      <c r="O1390" s="21"/>
      <c r="P1390" s="21" t="s">
        <v>7974</v>
      </c>
      <c r="Q1390" s="21"/>
      <c r="R1390" s="21" t="str">
        <f>LEFT('2012-2022'!$P1390,4)</f>
        <v>2014</v>
      </c>
      <c r="S1390" s="21" t="s">
        <v>65</v>
      </c>
      <c r="T1390" s="21"/>
      <c r="U1390" s="21"/>
      <c r="V1390" s="21"/>
      <c r="W1390" s="27"/>
      <c r="X1390" s="27"/>
      <c r="Y1390" s="28"/>
    </row>
    <row r="1391" ht="15.75" customHeight="1">
      <c r="A1391" s="21">
        <v>2.5136187E7</v>
      </c>
      <c r="B1391" s="21" t="s">
        <v>8074</v>
      </c>
      <c r="C1391" s="21" t="s">
        <v>8075</v>
      </c>
      <c r="D1391" s="21" t="s">
        <v>8076</v>
      </c>
      <c r="E1391" s="21" t="s">
        <v>8077</v>
      </c>
      <c r="F1391" s="21" t="s">
        <v>7821</v>
      </c>
      <c r="G1391" s="21">
        <v>2014.0</v>
      </c>
      <c r="H1391" s="26">
        <v>41871.0</v>
      </c>
      <c r="I1391" s="21" t="s">
        <v>8078</v>
      </c>
      <c r="J1391" s="21"/>
      <c r="K1391" s="21" t="s">
        <v>8079</v>
      </c>
      <c r="L1391" s="21" t="str">
        <f>IF(ISNUMBER(VLOOKUP(A1391,EXCL,1,FALSE)),"Excluido",IF(ISNUMBER(VLOOKUP(A1391,POST,1,FALSE)),"PostAlerta",IF(ISNUMBER(VLOOKUP(A1391,PRE,1,FALSE)),"PreAlerta","")))</f>
        <v>PreAlerta</v>
      </c>
      <c r="M1391" s="21" t="str">
        <f>IF(ISNUMBER(A1391),(IF(ISNUMBER(VLOOKUP(A1391,KEYWORDS,1,FALSE)),"C/PalabrasClaves","S/PalabrasClaves")),"")</f>
        <v>S/PalabrasClaves</v>
      </c>
      <c r="N1391" s="21" t="str">
        <f t="shared" si="11"/>
        <v/>
      </c>
      <c r="O1391" s="21"/>
      <c r="P1391" s="21" t="s">
        <v>7974</v>
      </c>
      <c r="Q1391" s="21"/>
      <c r="R1391" s="21" t="str">
        <f>LEFT('2012-2022'!$P1391,4)</f>
        <v>2014</v>
      </c>
      <c r="S1391" s="21" t="s">
        <v>65</v>
      </c>
      <c r="T1391" s="21"/>
      <c r="U1391" s="21"/>
      <c r="V1391" s="21"/>
      <c r="W1391" s="27"/>
      <c r="X1391" s="27"/>
      <c r="Y1391" s="12"/>
    </row>
    <row r="1392" ht="15.75" customHeight="1">
      <c r="A1392" s="21">
        <v>2.5171611E7</v>
      </c>
      <c r="B1392" s="21" t="s">
        <v>8080</v>
      </c>
      <c r="C1392" s="21" t="s">
        <v>8081</v>
      </c>
      <c r="D1392" s="21" t="s">
        <v>8082</v>
      </c>
      <c r="E1392" s="21" t="s">
        <v>4361</v>
      </c>
      <c r="F1392" s="21" t="s">
        <v>119</v>
      </c>
      <c r="G1392" s="21">
        <v>2014.0</v>
      </c>
      <c r="H1392" s="26">
        <v>41881.0</v>
      </c>
      <c r="I1392" s="21"/>
      <c r="J1392" s="21"/>
      <c r="K1392" s="21" t="s">
        <v>8083</v>
      </c>
      <c r="L1392" s="21" t="str">
        <f>IF(ISNUMBER(VLOOKUP(A1392,EXCL,1,FALSE)),"Excluido",IF(ISNUMBER(VLOOKUP(A1392,POST,1,FALSE)),"PostAlerta",IF(ISNUMBER(VLOOKUP(A1392,PRE,1,FALSE)),"PreAlerta","")))</f>
        <v>PreAlerta</v>
      </c>
      <c r="M1392" s="21" t="str">
        <f>IF(ISNUMBER(A1392),(IF(ISNUMBER(VLOOKUP(A1392,KEYWORDS,1,FALSE)),"C/PalabrasClaves","S/PalabrasClaves")),"")</f>
        <v>S/PalabrasClaves</v>
      </c>
      <c r="N1392" s="21" t="str">
        <f t="shared" si="11"/>
        <v/>
      </c>
      <c r="O1392" s="21"/>
      <c r="P1392" s="21" t="s">
        <v>7974</v>
      </c>
      <c r="Q1392" s="21"/>
      <c r="R1392" s="21" t="str">
        <f>LEFT('2012-2022'!$P1392,4)</f>
        <v>2014</v>
      </c>
      <c r="S1392" s="21" t="s">
        <v>65</v>
      </c>
      <c r="T1392" s="21"/>
      <c r="U1392" s="21"/>
      <c r="V1392" s="21"/>
      <c r="W1392" s="27"/>
      <c r="X1392" s="27"/>
      <c r="Y1392" s="28"/>
    </row>
    <row r="1393" ht="15.75" customHeight="1">
      <c r="A1393" s="21">
        <v>2.5171613E7</v>
      </c>
      <c r="B1393" s="21" t="s">
        <v>8084</v>
      </c>
      <c r="C1393" s="21" t="s">
        <v>8085</v>
      </c>
      <c r="D1393" s="21" t="s">
        <v>8086</v>
      </c>
      <c r="E1393" s="21" t="s">
        <v>4282</v>
      </c>
      <c r="F1393" s="21" t="s">
        <v>119</v>
      </c>
      <c r="G1393" s="21">
        <v>2014.0</v>
      </c>
      <c r="H1393" s="26">
        <v>41881.0</v>
      </c>
      <c r="I1393" s="21"/>
      <c r="J1393" s="21"/>
      <c r="K1393" s="21" t="s">
        <v>8087</v>
      </c>
      <c r="L1393" s="21" t="str">
        <f>IF(ISNUMBER(VLOOKUP(A1393,EXCL,1,FALSE)),"Excluido",IF(ISNUMBER(VLOOKUP(A1393,POST,1,FALSE)),"PostAlerta",IF(ISNUMBER(VLOOKUP(A1393,PRE,1,FALSE)),"PreAlerta","")))</f>
        <v>PreAlerta</v>
      </c>
      <c r="M1393" s="21" t="str">
        <f>IF(ISNUMBER(A1393),(IF(ISNUMBER(VLOOKUP(A1393,KEYWORDS,1,FALSE)),"C/PalabrasClaves","S/PalabrasClaves")),"")</f>
        <v>S/PalabrasClaves</v>
      </c>
      <c r="N1393" s="21" t="str">
        <f t="shared" si="11"/>
        <v/>
      </c>
      <c r="O1393" s="21"/>
      <c r="P1393" s="21" t="s">
        <v>7974</v>
      </c>
      <c r="Q1393" s="21"/>
      <c r="R1393" s="21" t="str">
        <f>LEFT('2012-2022'!$P1393,4)</f>
        <v>2014</v>
      </c>
      <c r="S1393" s="21" t="s">
        <v>65</v>
      </c>
      <c r="T1393" s="21"/>
      <c r="U1393" s="21"/>
      <c r="V1393" s="21"/>
      <c r="W1393" s="27"/>
      <c r="X1393" s="27"/>
      <c r="Y1393" s="12"/>
    </row>
    <row r="1394" ht="15.75" customHeight="1">
      <c r="A1394" s="21">
        <v>2.5182613E7</v>
      </c>
      <c r="B1394" s="21" t="s">
        <v>8088</v>
      </c>
      <c r="C1394" s="21" t="s">
        <v>8089</v>
      </c>
      <c r="D1394" s="21" t="s">
        <v>8090</v>
      </c>
      <c r="E1394" s="21" t="s">
        <v>3987</v>
      </c>
      <c r="F1394" s="21" t="s">
        <v>1076</v>
      </c>
      <c r="G1394" s="21">
        <v>2014.0</v>
      </c>
      <c r="H1394" s="26">
        <v>41886.0</v>
      </c>
      <c r="I1394" s="21"/>
      <c r="J1394" s="21"/>
      <c r="K1394" s="21" t="s">
        <v>8091</v>
      </c>
      <c r="L1394" s="21" t="str">
        <f>IF(ISNUMBER(VLOOKUP(A1394,EXCL,1,FALSE)),"Excluido",IF(ISNUMBER(VLOOKUP(A1394,POST,1,FALSE)),"PostAlerta",IF(ISNUMBER(VLOOKUP(A1394,PRE,1,FALSE)),"PreAlerta","")))</f>
        <v>PreAlerta</v>
      </c>
      <c r="M1394" s="21" t="str">
        <f>IF(ISNUMBER(A1394),(IF(ISNUMBER(VLOOKUP(A1394,KEYWORDS,1,FALSE)),"C/PalabrasClaves","S/PalabrasClaves")),"")</f>
        <v>S/PalabrasClaves</v>
      </c>
      <c r="N1394" s="21" t="str">
        <f t="shared" si="11"/>
        <v/>
      </c>
      <c r="O1394" s="21"/>
      <c r="P1394" s="21" t="s">
        <v>7974</v>
      </c>
      <c r="Q1394" s="21"/>
      <c r="R1394" s="21" t="str">
        <f>LEFT('2012-2022'!$P1394,4)</f>
        <v>2014</v>
      </c>
      <c r="S1394" s="21" t="s">
        <v>65</v>
      </c>
      <c r="T1394" s="21"/>
      <c r="U1394" s="21"/>
      <c r="V1394" s="21"/>
      <c r="W1394" s="27"/>
      <c r="X1394" s="27"/>
      <c r="Y1394" s="28"/>
    </row>
    <row r="1395" ht="15.75" customHeight="1">
      <c r="A1395" s="21">
        <v>2.5089898E7</v>
      </c>
      <c r="B1395" s="21" t="s">
        <v>8092</v>
      </c>
      <c r="C1395" s="21" t="s">
        <v>8093</v>
      </c>
      <c r="D1395" s="21" t="s">
        <v>8094</v>
      </c>
      <c r="E1395" s="21" t="s">
        <v>8095</v>
      </c>
      <c r="F1395" s="21" t="s">
        <v>2831</v>
      </c>
      <c r="G1395" s="21">
        <v>2014.0</v>
      </c>
      <c r="H1395" s="26">
        <v>41856.0</v>
      </c>
      <c r="I1395" s="21" t="s">
        <v>8096</v>
      </c>
      <c r="J1395" s="21"/>
      <c r="K1395" s="21" t="s">
        <v>8097</v>
      </c>
      <c r="L1395" s="21" t="str">
        <f>IF(ISNUMBER(VLOOKUP(A1395,EXCL,1,FALSE)),"Excluido",IF(ISNUMBER(VLOOKUP(A1395,POST,1,FALSE)),"PostAlerta",IF(ISNUMBER(VLOOKUP(A1395,PRE,1,FALSE)),"PreAlerta","")))</f>
        <v>PreAlerta</v>
      </c>
      <c r="M1395" s="21" t="str">
        <f>IF(ISNUMBER(A1395),(IF(ISNUMBER(VLOOKUP(A1395,KEYWORDS,1,FALSE)),"C/PalabrasClaves","S/PalabrasClaves")),"")</f>
        <v>S/PalabrasClaves</v>
      </c>
      <c r="N1395" s="21" t="str">
        <f t="shared" si="11"/>
        <v/>
      </c>
      <c r="O1395" s="21"/>
      <c r="P1395" s="21" t="s">
        <v>8098</v>
      </c>
      <c r="Q1395" s="21"/>
      <c r="R1395" s="21" t="str">
        <f>LEFT('2012-2022'!$P1395,4)</f>
        <v>2014</v>
      </c>
      <c r="S1395" s="21" t="s">
        <v>65</v>
      </c>
      <c r="T1395" s="21"/>
      <c r="U1395" s="21"/>
      <c r="V1395" s="21"/>
      <c r="W1395" s="27"/>
      <c r="X1395" s="27"/>
      <c r="Y1395" s="12"/>
    </row>
    <row r="1396" ht="15.75" customHeight="1">
      <c r="A1396" s="21">
        <v>2.4894131E7</v>
      </c>
      <c r="B1396" s="21" t="s">
        <v>8099</v>
      </c>
      <c r="C1396" s="21" t="s">
        <v>8100</v>
      </c>
      <c r="D1396" s="21" t="s">
        <v>8101</v>
      </c>
      <c r="E1396" s="21" t="s">
        <v>8102</v>
      </c>
      <c r="F1396" s="21" t="s">
        <v>354</v>
      </c>
      <c r="G1396" s="21">
        <v>2014.0</v>
      </c>
      <c r="H1396" s="26">
        <v>41795.0</v>
      </c>
      <c r="I1396" s="21" t="s">
        <v>8103</v>
      </c>
      <c r="J1396" s="21" t="s">
        <v>8104</v>
      </c>
      <c r="K1396" s="21" t="s">
        <v>8105</v>
      </c>
      <c r="L1396" s="21" t="str">
        <f>IF(ISNUMBER(VLOOKUP(A1396,EXCL,1,FALSE)),"Excluido",IF(ISNUMBER(VLOOKUP(A1396,POST,1,FALSE)),"PostAlerta",IF(ISNUMBER(VLOOKUP(A1396,PRE,1,FALSE)),"PreAlerta","")))</f>
        <v>PreAlerta</v>
      </c>
      <c r="M1396" s="21" t="str">
        <f>IF(ISNUMBER(A1396),(IF(ISNUMBER(VLOOKUP(A1396,KEYWORDS,1,FALSE)),"C/PalabrasClaves","S/PalabrasClaves")),"")</f>
        <v>S/PalabrasClaves</v>
      </c>
      <c r="N1396" s="21" t="str">
        <f t="shared" si="11"/>
        <v/>
      </c>
      <c r="O1396" s="21"/>
      <c r="P1396" s="21" t="s">
        <v>8106</v>
      </c>
      <c r="Q1396" s="21"/>
      <c r="R1396" s="21" t="str">
        <f>LEFT('2012-2022'!$P1396,4)</f>
        <v>2014</v>
      </c>
      <c r="S1396" s="21" t="s">
        <v>65</v>
      </c>
      <c r="T1396" s="21"/>
      <c r="U1396" s="21"/>
      <c r="V1396" s="21"/>
      <c r="W1396" s="27"/>
      <c r="X1396" s="27"/>
      <c r="Y1396" s="28"/>
    </row>
    <row r="1397" ht="15.75" customHeight="1">
      <c r="A1397" s="21">
        <v>2.5101999E7</v>
      </c>
      <c r="B1397" s="21" t="s">
        <v>8107</v>
      </c>
      <c r="C1397" s="21" t="s">
        <v>6660</v>
      </c>
      <c r="D1397" s="21" t="s">
        <v>8108</v>
      </c>
      <c r="E1397" s="21" t="s">
        <v>6662</v>
      </c>
      <c r="F1397" s="21" t="s">
        <v>2810</v>
      </c>
      <c r="G1397" s="21">
        <v>2014.0</v>
      </c>
      <c r="H1397" s="26">
        <v>41859.0</v>
      </c>
      <c r="I1397" s="21" t="s">
        <v>8109</v>
      </c>
      <c r="J1397" s="21"/>
      <c r="K1397" s="21" t="s">
        <v>8110</v>
      </c>
      <c r="L1397" s="21" t="str">
        <f>IF(ISNUMBER(VLOOKUP(A1397,EXCL,1,FALSE)),"Excluido",IF(ISNUMBER(VLOOKUP(A1397,POST,1,FALSE)),"PostAlerta",IF(ISNUMBER(VLOOKUP(A1397,PRE,1,FALSE)),"PreAlerta","")))</f>
        <v>PreAlerta</v>
      </c>
      <c r="M1397" s="21" t="str">
        <f>IF(ISNUMBER(A1397),(IF(ISNUMBER(VLOOKUP(A1397,KEYWORDS,1,FALSE)),"C/PalabrasClaves","S/PalabrasClaves")),"")</f>
        <v>S/PalabrasClaves</v>
      </c>
      <c r="N1397" s="21" t="str">
        <f t="shared" si="11"/>
        <v/>
      </c>
      <c r="O1397" s="21"/>
      <c r="P1397" s="21" t="s">
        <v>8111</v>
      </c>
      <c r="Q1397" s="21"/>
      <c r="R1397" s="21" t="str">
        <f>LEFT('2012-2022'!$P1397,4)</f>
        <v>2014</v>
      </c>
      <c r="S1397" s="21" t="s">
        <v>65</v>
      </c>
      <c r="T1397" s="21"/>
      <c r="U1397" s="21"/>
      <c r="V1397" s="21"/>
      <c r="W1397" s="27"/>
      <c r="X1397" s="27"/>
      <c r="Y1397" s="12"/>
    </row>
    <row r="1398" ht="15.75" customHeight="1">
      <c r="A1398" s="21">
        <v>2.5103769E7</v>
      </c>
      <c r="B1398" s="21" t="s">
        <v>8112</v>
      </c>
      <c r="C1398" s="21" t="s">
        <v>8113</v>
      </c>
      <c r="D1398" s="21" t="s">
        <v>8114</v>
      </c>
      <c r="E1398" s="21" t="s">
        <v>7467</v>
      </c>
      <c r="F1398" s="21" t="s">
        <v>4427</v>
      </c>
      <c r="G1398" s="21">
        <v>2014.0</v>
      </c>
      <c r="H1398" s="26">
        <v>41860.0</v>
      </c>
      <c r="I1398" s="21" t="s">
        <v>8115</v>
      </c>
      <c r="J1398" s="21"/>
      <c r="K1398" s="21" t="s">
        <v>8116</v>
      </c>
      <c r="L1398" s="21" t="str">
        <f>IF(ISNUMBER(VLOOKUP(A1398,EXCL,1,FALSE)),"Excluido",IF(ISNUMBER(VLOOKUP(A1398,POST,1,FALSE)),"PostAlerta",IF(ISNUMBER(VLOOKUP(A1398,PRE,1,FALSE)),"PreAlerta","")))</f>
        <v>PreAlerta</v>
      </c>
      <c r="M1398" s="21" t="str">
        <f>IF(ISNUMBER(A1398),(IF(ISNUMBER(VLOOKUP(A1398,KEYWORDS,1,FALSE)),"C/PalabrasClaves","S/PalabrasClaves")),"")</f>
        <v>S/PalabrasClaves</v>
      </c>
      <c r="N1398" s="21" t="str">
        <f t="shared" si="11"/>
        <v/>
      </c>
      <c r="O1398" s="21"/>
      <c r="P1398" s="21" t="s">
        <v>8111</v>
      </c>
      <c r="Q1398" s="21"/>
      <c r="R1398" s="21" t="str">
        <f>LEFT('2012-2022'!$P1398,4)</f>
        <v>2014</v>
      </c>
      <c r="S1398" s="21" t="s">
        <v>65</v>
      </c>
      <c r="T1398" s="21"/>
      <c r="U1398" s="21"/>
      <c r="V1398" s="21"/>
      <c r="W1398" s="27"/>
      <c r="X1398" s="27"/>
      <c r="Y1398" s="28"/>
    </row>
    <row r="1399" ht="15.75" customHeight="1">
      <c r="A1399" s="21">
        <v>2.5105893E7</v>
      </c>
      <c r="B1399" s="21" t="s">
        <v>8117</v>
      </c>
      <c r="C1399" s="21" t="s">
        <v>8118</v>
      </c>
      <c r="D1399" s="21" t="s">
        <v>8119</v>
      </c>
      <c r="E1399" s="21" t="s">
        <v>8120</v>
      </c>
      <c r="F1399" s="21" t="s">
        <v>2831</v>
      </c>
      <c r="G1399" s="21">
        <v>2014.0</v>
      </c>
      <c r="H1399" s="26">
        <v>41860.0</v>
      </c>
      <c r="I1399" s="21" t="s">
        <v>8121</v>
      </c>
      <c r="J1399" s="21"/>
      <c r="K1399" s="21" t="s">
        <v>8122</v>
      </c>
      <c r="L1399" s="21" t="str">
        <f>IF(ISNUMBER(VLOOKUP(A1399,EXCL,1,FALSE)),"Excluido",IF(ISNUMBER(VLOOKUP(A1399,POST,1,FALSE)),"PostAlerta",IF(ISNUMBER(VLOOKUP(A1399,PRE,1,FALSE)),"PreAlerta","")))</f>
        <v>PreAlerta</v>
      </c>
      <c r="M1399" s="21" t="str">
        <f>IF(ISNUMBER(A1399),(IF(ISNUMBER(VLOOKUP(A1399,KEYWORDS,1,FALSE)),"C/PalabrasClaves","S/PalabrasClaves")),"")</f>
        <v>C/PalabrasClaves</v>
      </c>
      <c r="N1399" s="21" t="str">
        <f t="shared" si="11"/>
        <v>4) Nuevos tratamientos</v>
      </c>
      <c r="O1399" s="21"/>
      <c r="P1399" s="21" t="s">
        <v>8123</v>
      </c>
      <c r="Q1399" s="21"/>
      <c r="R1399" s="21" t="str">
        <f>LEFT('2012-2022'!$P1399,4)</f>
        <v>2014</v>
      </c>
      <c r="S1399" s="21" t="s">
        <v>65</v>
      </c>
      <c r="T1399" s="21"/>
      <c r="U1399" s="21"/>
      <c r="V1399" s="21"/>
      <c r="W1399" s="27"/>
      <c r="X1399" s="27"/>
      <c r="Y1399" s="12"/>
    </row>
    <row r="1400" ht="15.75" customHeight="1">
      <c r="A1400" s="21">
        <v>2.5111239E7</v>
      </c>
      <c r="B1400" s="21" t="s">
        <v>8124</v>
      </c>
      <c r="C1400" s="21" t="s">
        <v>8125</v>
      </c>
      <c r="D1400" s="21" t="s">
        <v>8126</v>
      </c>
      <c r="E1400" s="21" t="s">
        <v>8127</v>
      </c>
      <c r="F1400" s="21" t="s">
        <v>8128</v>
      </c>
      <c r="G1400" s="21">
        <v>2014.0</v>
      </c>
      <c r="H1400" s="26">
        <v>41863.0</v>
      </c>
      <c r="I1400" s="21" t="s">
        <v>8129</v>
      </c>
      <c r="J1400" s="21"/>
      <c r="K1400" s="21" t="s">
        <v>8130</v>
      </c>
      <c r="L1400" s="21" t="str">
        <f>IF(ISNUMBER(VLOOKUP(A1400,EXCL,1,FALSE)),"Excluido",IF(ISNUMBER(VLOOKUP(A1400,POST,1,FALSE)),"PostAlerta",IF(ISNUMBER(VLOOKUP(A1400,PRE,1,FALSE)),"PreAlerta","")))</f>
        <v>PreAlerta</v>
      </c>
      <c r="M1400" s="21" t="str">
        <f>IF(ISNUMBER(A1400),(IF(ISNUMBER(VLOOKUP(A1400,KEYWORDS,1,FALSE)),"C/PalabrasClaves","S/PalabrasClaves")),"")</f>
        <v>S/PalabrasClaves</v>
      </c>
      <c r="N1400" s="21" t="str">
        <f t="shared" si="11"/>
        <v/>
      </c>
      <c r="O1400" s="21"/>
      <c r="P1400" s="21" t="s">
        <v>8123</v>
      </c>
      <c r="Q1400" s="21"/>
      <c r="R1400" s="21" t="str">
        <f>LEFT('2012-2022'!$P1400,4)</f>
        <v>2014</v>
      </c>
      <c r="S1400" s="21" t="s">
        <v>65</v>
      </c>
      <c r="T1400" s="21"/>
      <c r="U1400" s="21"/>
      <c r="V1400" s="21"/>
      <c r="W1400" s="27"/>
      <c r="X1400" s="27"/>
      <c r="Y1400" s="28"/>
    </row>
    <row r="1401" ht="15.75" customHeight="1">
      <c r="A1401" s="21">
        <v>2.5121762E7</v>
      </c>
      <c r="B1401" s="21" t="s">
        <v>8131</v>
      </c>
      <c r="C1401" s="21" t="s">
        <v>8132</v>
      </c>
      <c r="D1401" s="21" t="s">
        <v>8133</v>
      </c>
      <c r="E1401" s="21" t="s">
        <v>8134</v>
      </c>
      <c r="F1401" s="21" t="s">
        <v>6582</v>
      </c>
      <c r="G1401" s="21">
        <v>2014.0</v>
      </c>
      <c r="H1401" s="26">
        <v>41866.0</v>
      </c>
      <c r="I1401" s="21" t="s">
        <v>8135</v>
      </c>
      <c r="J1401" s="21"/>
      <c r="K1401" s="21" t="s">
        <v>8136</v>
      </c>
      <c r="L1401" s="21" t="str">
        <f>IF(ISNUMBER(VLOOKUP(A1401,EXCL,1,FALSE)),"Excluido",IF(ISNUMBER(VLOOKUP(A1401,POST,1,FALSE)),"PostAlerta",IF(ISNUMBER(VLOOKUP(A1401,PRE,1,FALSE)),"PreAlerta","")))</f>
        <v>PreAlerta</v>
      </c>
      <c r="M1401" s="21" t="str">
        <f>IF(ISNUMBER(A1401),(IF(ISNUMBER(VLOOKUP(A1401,KEYWORDS,1,FALSE)),"C/PalabrasClaves","S/PalabrasClaves")),"")</f>
        <v>S/PalabrasClaves</v>
      </c>
      <c r="N1401" s="21" t="str">
        <f t="shared" si="11"/>
        <v/>
      </c>
      <c r="O1401" s="21"/>
      <c r="P1401" s="21" t="s">
        <v>8137</v>
      </c>
      <c r="Q1401" s="21"/>
      <c r="R1401" s="21" t="str">
        <f>LEFT('2012-2022'!$P1401,4)</f>
        <v>2014</v>
      </c>
      <c r="S1401" s="21" t="s">
        <v>65</v>
      </c>
      <c r="T1401" s="21"/>
      <c r="U1401" s="21"/>
      <c r="V1401" s="21"/>
      <c r="W1401" s="27"/>
      <c r="X1401" s="27"/>
      <c r="Y1401" s="12"/>
    </row>
    <row r="1402" ht="15.75" customHeight="1">
      <c r="A1402" s="21">
        <v>2.5122501E7</v>
      </c>
      <c r="B1402" s="21" t="s">
        <v>8138</v>
      </c>
      <c r="C1402" s="21" t="s">
        <v>8139</v>
      </c>
      <c r="D1402" s="21" t="s">
        <v>8140</v>
      </c>
      <c r="E1402" s="21" t="s">
        <v>8141</v>
      </c>
      <c r="F1402" s="21" t="s">
        <v>2810</v>
      </c>
      <c r="G1402" s="21">
        <v>2014.0</v>
      </c>
      <c r="H1402" s="26">
        <v>41866.0</v>
      </c>
      <c r="I1402" s="21" t="s">
        <v>8142</v>
      </c>
      <c r="J1402" s="21"/>
      <c r="K1402" s="21" t="s">
        <v>8143</v>
      </c>
      <c r="L1402" s="21" t="str">
        <f>IF(ISNUMBER(VLOOKUP(A1402,EXCL,1,FALSE)),"Excluido",IF(ISNUMBER(VLOOKUP(A1402,POST,1,FALSE)),"PostAlerta",IF(ISNUMBER(VLOOKUP(A1402,PRE,1,FALSE)),"PreAlerta","")))</f>
        <v>PreAlerta</v>
      </c>
      <c r="M1402" s="21" t="str">
        <f>IF(ISNUMBER(A1402),(IF(ISNUMBER(VLOOKUP(A1402,KEYWORDS,1,FALSE)),"C/PalabrasClaves","S/PalabrasClaves")),"")</f>
        <v>S/PalabrasClaves</v>
      </c>
      <c r="N1402" s="21" t="str">
        <f t="shared" si="11"/>
        <v/>
      </c>
      <c r="O1402" s="21"/>
      <c r="P1402" s="21" t="s">
        <v>8137</v>
      </c>
      <c r="Q1402" s="21"/>
      <c r="R1402" s="21" t="str">
        <f>LEFT('2012-2022'!$P1402,4)</f>
        <v>2014</v>
      </c>
      <c r="S1402" s="21" t="s">
        <v>65</v>
      </c>
      <c r="T1402" s="21"/>
      <c r="U1402" s="21"/>
      <c r="V1402" s="21"/>
      <c r="W1402" s="27"/>
      <c r="X1402" s="27"/>
      <c r="Y1402" s="28"/>
    </row>
    <row r="1403" ht="15.75" customHeight="1">
      <c r="A1403" s="21">
        <v>2.5127547E7</v>
      </c>
      <c r="B1403" s="21" t="s">
        <v>8144</v>
      </c>
      <c r="C1403" s="21" t="s">
        <v>8145</v>
      </c>
      <c r="D1403" s="21" t="s">
        <v>8146</v>
      </c>
      <c r="E1403" s="21" t="s">
        <v>612</v>
      </c>
      <c r="F1403" s="21" t="s">
        <v>332</v>
      </c>
      <c r="G1403" s="21">
        <v>2014.0</v>
      </c>
      <c r="H1403" s="26">
        <v>41868.0</v>
      </c>
      <c r="I1403" s="21" t="s">
        <v>8147</v>
      </c>
      <c r="J1403" s="21"/>
      <c r="K1403" s="21" t="s">
        <v>8148</v>
      </c>
      <c r="L1403" s="21" t="str">
        <f>IF(ISNUMBER(VLOOKUP(A1403,EXCL,1,FALSE)),"Excluido",IF(ISNUMBER(VLOOKUP(A1403,POST,1,FALSE)),"PostAlerta",IF(ISNUMBER(VLOOKUP(A1403,PRE,1,FALSE)),"PreAlerta","")))</f>
        <v>PreAlerta</v>
      </c>
      <c r="M1403" s="21" t="str">
        <f>IF(ISNUMBER(A1403),(IF(ISNUMBER(VLOOKUP(A1403,KEYWORDS,1,FALSE)),"C/PalabrasClaves","S/PalabrasClaves")),"")</f>
        <v>S/PalabrasClaves</v>
      </c>
      <c r="N1403" s="21" t="str">
        <f t="shared" si="11"/>
        <v/>
      </c>
      <c r="O1403" s="21"/>
      <c r="P1403" s="21" t="s">
        <v>8149</v>
      </c>
      <c r="Q1403" s="21"/>
      <c r="R1403" s="21" t="str">
        <f>LEFT('2012-2022'!$P1403,4)</f>
        <v>2014</v>
      </c>
      <c r="S1403" s="21" t="s">
        <v>65</v>
      </c>
      <c r="T1403" s="21"/>
      <c r="U1403" s="21"/>
      <c r="V1403" s="21"/>
      <c r="W1403" s="27"/>
      <c r="X1403" s="27"/>
      <c r="Y1403" s="12"/>
    </row>
    <row r="1404" ht="15.75" customHeight="1">
      <c r="A1404" s="21">
        <v>2.512772E7</v>
      </c>
      <c r="B1404" s="21" t="s">
        <v>8150</v>
      </c>
      <c r="C1404" s="21" t="s">
        <v>8151</v>
      </c>
      <c r="D1404" s="21" t="s">
        <v>8152</v>
      </c>
      <c r="E1404" s="21" t="s">
        <v>8153</v>
      </c>
      <c r="F1404" s="21" t="s">
        <v>332</v>
      </c>
      <c r="G1404" s="21">
        <v>2014.0</v>
      </c>
      <c r="H1404" s="26">
        <v>41868.0</v>
      </c>
      <c r="I1404" s="21" t="s">
        <v>8154</v>
      </c>
      <c r="J1404" s="21"/>
      <c r="K1404" s="21" t="s">
        <v>8155</v>
      </c>
      <c r="L1404" s="21" t="str">
        <f>IF(ISNUMBER(VLOOKUP(A1404,EXCL,1,FALSE)),"Excluido",IF(ISNUMBER(VLOOKUP(A1404,POST,1,FALSE)),"PostAlerta",IF(ISNUMBER(VLOOKUP(A1404,PRE,1,FALSE)),"PreAlerta","")))</f>
        <v>PreAlerta</v>
      </c>
      <c r="M1404" s="21" t="str">
        <f>IF(ISNUMBER(A1404),(IF(ISNUMBER(VLOOKUP(A1404,KEYWORDS,1,FALSE)),"C/PalabrasClaves","S/PalabrasClaves")),"")</f>
        <v>S/PalabrasClaves</v>
      </c>
      <c r="N1404" s="21" t="str">
        <f t="shared" si="11"/>
        <v/>
      </c>
      <c r="O1404" s="21"/>
      <c r="P1404" s="21" t="s">
        <v>8149</v>
      </c>
      <c r="Q1404" s="21"/>
      <c r="R1404" s="21" t="str">
        <f>LEFT('2012-2022'!$P1404,4)</f>
        <v>2014</v>
      </c>
      <c r="S1404" s="21" t="s">
        <v>65</v>
      </c>
      <c r="T1404" s="21"/>
      <c r="U1404" s="21"/>
      <c r="V1404" s="21"/>
      <c r="W1404" s="27"/>
      <c r="X1404" s="27"/>
      <c r="Y1404" s="28"/>
    </row>
    <row r="1405" ht="15.75" customHeight="1">
      <c r="A1405" s="21">
        <v>2.5141E7</v>
      </c>
      <c r="B1405" s="21" t="s">
        <v>8156</v>
      </c>
      <c r="C1405" s="21" t="s">
        <v>8157</v>
      </c>
      <c r="D1405" s="21" t="s">
        <v>8158</v>
      </c>
      <c r="E1405" s="21" t="s">
        <v>8159</v>
      </c>
      <c r="F1405" s="21" t="s">
        <v>8160</v>
      </c>
      <c r="G1405" s="21">
        <v>2014.0</v>
      </c>
      <c r="H1405" s="26">
        <v>41872.0</v>
      </c>
      <c r="I1405" s="21" t="s">
        <v>8161</v>
      </c>
      <c r="J1405" s="21"/>
      <c r="K1405" s="21" t="s">
        <v>8162</v>
      </c>
      <c r="L1405" s="21" t="str">
        <f>IF(ISNUMBER(VLOOKUP(A1405,EXCL,1,FALSE)),"Excluido",IF(ISNUMBER(VLOOKUP(A1405,POST,1,FALSE)),"PostAlerta",IF(ISNUMBER(VLOOKUP(A1405,PRE,1,FALSE)),"PreAlerta","")))</f>
        <v>PreAlerta</v>
      </c>
      <c r="M1405" s="21" t="str">
        <f>IF(ISNUMBER(A1405),(IF(ISNUMBER(VLOOKUP(A1405,KEYWORDS,1,FALSE)),"C/PalabrasClaves","S/PalabrasClaves")),"")</f>
        <v>S/PalabrasClaves</v>
      </c>
      <c r="N1405" s="21" t="str">
        <f t="shared" si="11"/>
        <v/>
      </c>
      <c r="O1405" s="21"/>
      <c r="P1405" s="21" t="s">
        <v>8163</v>
      </c>
      <c r="Q1405" s="21"/>
      <c r="R1405" s="21" t="str">
        <f>LEFT('2012-2022'!$P1405,4)</f>
        <v>2014</v>
      </c>
      <c r="S1405" s="21" t="s">
        <v>65</v>
      </c>
      <c r="T1405" s="21"/>
      <c r="U1405" s="21"/>
      <c r="V1405" s="21"/>
      <c r="W1405" s="27"/>
      <c r="X1405" s="27"/>
      <c r="Y1405" s="12"/>
    </row>
    <row r="1406" ht="15.75" customHeight="1">
      <c r="A1406" s="21">
        <v>2.5144529E7</v>
      </c>
      <c r="B1406" s="21" t="s">
        <v>8164</v>
      </c>
      <c r="C1406" s="21" t="s">
        <v>8165</v>
      </c>
      <c r="D1406" s="21" t="s">
        <v>8166</v>
      </c>
      <c r="E1406" s="21" t="s">
        <v>8167</v>
      </c>
      <c r="F1406" s="21" t="s">
        <v>1789</v>
      </c>
      <c r="G1406" s="21">
        <v>2014.0</v>
      </c>
      <c r="H1406" s="26">
        <v>41873.0</v>
      </c>
      <c r="I1406" s="21" t="s">
        <v>8168</v>
      </c>
      <c r="J1406" s="21"/>
      <c r="K1406" s="21" t="s">
        <v>8169</v>
      </c>
      <c r="L1406" s="21" t="str">
        <f>IF(ISNUMBER(VLOOKUP(A1406,EXCL,1,FALSE)),"Excluido",IF(ISNUMBER(VLOOKUP(A1406,POST,1,FALSE)),"PostAlerta",IF(ISNUMBER(VLOOKUP(A1406,PRE,1,FALSE)),"PreAlerta","")))</f>
        <v>PreAlerta</v>
      </c>
      <c r="M1406" s="21" t="str">
        <f>IF(ISNUMBER(A1406),(IF(ISNUMBER(VLOOKUP(A1406,KEYWORDS,1,FALSE)),"C/PalabrasClaves","S/PalabrasClaves")),"")</f>
        <v>S/PalabrasClaves</v>
      </c>
      <c r="N1406" s="21" t="str">
        <f t="shared" si="11"/>
        <v/>
      </c>
      <c r="O1406" s="21"/>
      <c r="P1406" s="21" t="s">
        <v>8170</v>
      </c>
      <c r="Q1406" s="21"/>
      <c r="R1406" s="21" t="str">
        <f>LEFT('2012-2022'!$P1406,4)</f>
        <v>2014</v>
      </c>
      <c r="S1406" s="21" t="s">
        <v>65</v>
      </c>
      <c r="T1406" s="21"/>
      <c r="U1406" s="21"/>
      <c r="V1406" s="21"/>
      <c r="W1406" s="27"/>
      <c r="X1406" s="27"/>
      <c r="Y1406" s="28"/>
    </row>
    <row r="1407" ht="15.75" customHeight="1">
      <c r="A1407" s="21">
        <v>2.5114252E7</v>
      </c>
      <c r="B1407" s="21" t="s">
        <v>8171</v>
      </c>
      <c r="C1407" s="21" t="s">
        <v>8172</v>
      </c>
      <c r="D1407" s="21" t="s">
        <v>8173</v>
      </c>
      <c r="E1407" s="21" t="s">
        <v>181</v>
      </c>
      <c r="F1407" s="21" t="s">
        <v>1104</v>
      </c>
      <c r="G1407" s="21">
        <v>2014.0</v>
      </c>
      <c r="H1407" s="26">
        <v>41864.0</v>
      </c>
      <c r="I1407" s="21" t="s">
        <v>8174</v>
      </c>
      <c r="J1407" s="21"/>
      <c r="K1407" s="21" t="s">
        <v>8175</v>
      </c>
      <c r="L1407" s="21" t="str">
        <f>IF(ISNUMBER(VLOOKUP(A1407,EXCL,1,FALSE)),"Excluido",IF(ISNUMBER(VLOOKUP(A1407,POST,1,FALSE)),"PostAlerta",IF(ISNUMBER(VLOOKUP(A1407,PRE,1,FALSE)),"PreAlerta","")))</f>
        <v>PreAlerta</v>
      </c>
      <c r="M1407" s="21" t="str">
        <f>IF(ISNUMBER(A1407),(IF(ISNUMBER(VLOOKUP(A1407,KEYWORDS,1,FALSE)),"C/PalabrasClaves","S/PalabrasClaves")),"")</f>
        <v>C/PalabrasClaves</v>
      </c>
      <c r="N1407" s="21" t="str">
        <f t="shared" si="11"/>
        <v/>
      </c>
      <c r="O1407" s="21"/>
      <c r="P1407" s="21" t="s">
        <v>8176</v>
      </c>
      <c r="Q1407" s="21"/>
      <c r="R1407" s="21" t="str">
        <f>LEFT('2012-2022'!$P1407,4)</f>
        <v>2014</v>
      </c>
      <c r="S1407" s="21" t="s">
        <v>65</v>
      </c>
      <c r="T1407" s="21"/>
      <c r="U1407" s="21"/>
      <c r="V1407" s="21"/>
      <c r="W1407" s="27"/>
      <c r="X1407" s="27"/>
      <c r="Y1407" s="12"/>
    </row>
    <row r="1408" ht="15.75" customHeight="1">
      <c r="A1408" s="21">
        <v>2.5159222E7</v>
      </c>
      <c r="B1408" s="21" t="s">
        <v>8177</v>
      </c>
      <c r="C1408" s="21" t="s">
        <v>8178</v>
      </c>
      <c r="D1408" s="21" t="s">
        <v>8179</v>
      </c>
      <c r="E1408" s="21" t="s">
        <v>8180</v>
      </c>
      <c r="F1408" s="21" t="s">
        <v>2234</v>
      </c>
      <c r="G1408" s="21">
        <v>2014.0</v>
      </c>
      <c r="H1408" s="26">
        <v>41879.0</v>
      </c>
      <c r="I1408" s="21" t="s">
        <v>8181</v>
      </c>
      <c r="J1408" s="21"/>
      <c r="K1408" s="21" t="s">
        <v>8182</v>
      </c>
      <c r="L1408" s="21" t="str">
        <f>IF(ISNUMBER(VLOOKUP(A1408,EXCL,1,FALSE)),"Excluido",IF(ISNUMBER(VLOOKUP(A1408,POST,1,FALSE)),"PostAlerta",IF(ISNUMBER(VLOOKUP(A1408,PRE,1,FALSE)),"PreAlerta","")))</f>
        <v>PreAlerta</v>
      </c>
      <c r="M1408" s="21" t="str">
        <f>IF(ISNUMBER(A1408),(IF(ISNUMBER(VLOOKUP(A1408,KEYWORDS,1,FALSE)),"C/PalabrasClaves","S/PalabrasClaves")),"")</f>
        <v>S/PalabrasClaves</v>
      </c>
      <c r="N1408" s="21" t="str">
        <f t="shared" si="11"/>
        <v/>
      </c>
      <c r="O1408" s="21"/>
      <c r="P1408" s="21" t="s">
        <v>8176</v>
      </c>
      <c r="Q1408" s="21"/>
      <c r="R1408" s="21" t="str">
        <f>LEFT('2012-2022'!$P1408,4)</f>
        <v>2014</v>
      </c>
      <c r="S1408" s="21" t="s">
        <v>65</v>
      </c>
      <c r="T1408" s="21"/>
      <c r="U1408" s="21"/>
      <c r="V1408" s="21"/>
      <c r="W1408" s="27"/>
      <c r="X1408" s="27"/>
      <c r="Y1408" s="28"/>
    </row>
    <row r="1409" ht="15.75" customHeight="1">
      <c r="A1409" s="21">
        <v>2.5165813E7</v>
      </c>
      <c r="B1409" s="21" t="s">
        <v>8183</v>
      </c>
      <c r="C1409" s="21" t="s">
        <v>8184</v>
      </c>
      <c r="D1409" s="21" t="s">
        <v>8185</v>
      </c>
      <c r="E1409" s="21" t="s">
        <v>8186</v>
      </c>
      <c r="F1409" s="21" t="s">
        <v>2810</v>
      </c>
      <c r="G1409" s="21">
        <v>2014.0</v>
      </c>
      <c r="H1409" s="26">
        <v>41880.0</v>
      </c>
      <c r="I1409" s="21" t="s">
        <v>8187</v>
      </c>
      <c r="J1409" s="21"/>
      <c r="K1409" s="21" t="s">
        <v>8188</v>
      </c>
      <c r="L1409" s="21" t="str">
        <f>IF(ISNUMBER(VLOOKUP(A1409,EXCL,1,FALSE)),"Excluido",IF(ISNUMBER(VLOOKUP(A1409,POST,1,FALSE)),"PostAlerta",IF(ISNUMBER(VLOOKUP(A1409,PRE,1,FALSE)),"PreAlerta","")))</f>
        <v>PreAlerta</v>
      </c>
      <c r="M1409" s="21" t="str">
        <f>IF(ISNUMBER(A1409),(IF(ISNUMBER(VLOOKUP(A1409,KEYWORDS,1,FALSE)),"C/PalabrasClaves","S/PalabrasClaves")),"")</f>
        <v>S/PalabrasClaves</v>
      </c>
      <c r="N1409" s="21" t="str">
        <f t="shared" si="11"/>
        <v/>
      </c>
      <c r="O1409" s="21"/>
      <c r="P1409" s="21" t="s">
        <v>8189</v>
      </c>
      <c r="Q1409" s="21"/>
      <c r="R1409" s="21" t="str">
        <f>LEFT('2012-2022'!$P1409,4)</f>
        <v>2014</v>
      </c>
      <c r="S1409" s="21" t="s">
        <v>65</v>
      </c>
      <c r="T1409" s="21"/>
      <c r="U1409" s="21"/>
      <c r="V1409" s="21"/>
      <c r="W1409" s="27"/>
      <c r="X1409" s="27"/>
      <c r="Y1409" s="12"/>
    </row>
    <row r="1410" ht="15.75" customHeight="1">
      <c r="A1410" s="21">
        <v>2.5166298E7</v>
      </c>
      <c r="B1410" s="21" t="s">
        <v>8190</v>
      </c>
      <c r="C1410" s="21" t="s">
        <v>8191</v>
      </c>
      <c r="D1410" s="21" t="s">
        <v>8192</v>
      </c>
      <c r="E1410" s="21" t="s">
        <v>8193</v>
      </c>
      <c r="F1410" s="21" t="s">
        <v>2831</v>
      </c>
      <c r="G1410" s="21">
        <v>2014.0</v>
      </c>
      <c r="H1410" s="26">
        <v>41880.0</v>
      </c>
      <c r="I1410" s="21" t="s">
        <v>8194</v>
      </c>
      <c r="J1410" s="21"/>
      <c r="K1410" s="21" t="s">
        <v>8195</v>
      </c>
      <c r="L1410" s="21" t="str">
        <f>IF(ISNUMBER(VLOOKUP(A1410,EXCL,1,FALSE)),"Excluido",IF(ISNUMBER(VLOOKUP(A1410,POST,1,FALSE)),"PostAlerta",IF(ISNUMBER(VLOOKUP(A1410,PRE,1,FALSE)),"PreAlerta","")))</f>
        <v>PreAlerta</v>
      </c>
      <c r="M1410" s="21" t="str">
        <f>IF(ISNUMBER(A1410),(IF(ISNUMBER(VLOOKUP(A1410,KEYWORDS,1,FALSE)),"C/PalabrasClaves","S/PalabrasClaves")),"")</f>
        <v>S/PalabrasClaves</v>
      </c>
      <c r="N1410" s="21" t="str">
        <f t="shared" si="11"/>
        <v/>
      </c>
      <c r="O1410" s="21"/>
      <c r="P1410" s="21" t="s">
        <v>8189</v>
      </c>
      <c r="Q1410" s="21"/>
      <c r="R1410" s="21" t="str">
        <f>LEFT('2012-2022'!$P1410,4)</f>
        <v>2014</v>
      </c>
      <c r="S1410" s="21" t="s">
        <v>65</v>
      </c>
      <c r="T1410" s="21"/>
      <c r="U1410" s="21"/>
      <c r="V1410" s="21"/>
      <c r="W1410" s="27"/>
      <c r="X1410" s="27"/>
      <c r="Y1410" s="28"/>
    </row>
    <row r="1411" ht="15.75" customHeight="1">
      <c r="A1411" s="21">
        <v>2.521066E7</v>
      </c>
      <c r="B1411" s="21" t="s">
        <v>8196</v>
      </c>
      <c r="C1411" s="21" t="s">
        <v>8197</v>
      </c>
      <c r="D1411" s="21" t="s">
        <v>8198</v>
      </c>
      <c r="E1411" s="21" t="s">
        <v>8199</v>
      </c>
      <c r="F1411" s="21" t="s">
        <v>8200</v>
      </c>
      <c r="G1411" s="21">
        <v>2014.0</v>
      </c>
      <c r="H1411" s="26">
        <v>41894.0</v>
      </c>
      <c r="I1411" s="21" t="s">
        <v>8201</v>
      </c>
      <c r="J1411" s="21"/>
      <c r="K1411" s="21" t="s">
        <v>8202</v>
      </c>
      <c r="L1411" s="21" t="str">
        <f>IF(ISNUMBER(VLOOKUP(A1411,EXCL,1,FALSE)),"Excluido",IF(ISNUMBER(VLOOKUP(A1411,POST,1,FALSE)),"PostAlerta",IF(ISNUMBER(VLOOKUP(A1411,PRE,1,FALSE)),"PreAlerta","")))</f>
        <v>PreAlerta</v>
      </c>
      <c r="M1411" s="21" t="str">
        <f>IF(ISNUMBER(A1411),(IF(ISNUMBER(VLOOKUP(A1411,KEYWORDS,1,FALSE)),"C/PalabrasClaves","S/PalabrasClaves")),"")</f>
        <v>S/PalabrasClaves</v>
      </c>
      <c r="N1411" s="21" t="str">
        <f t="shared" si="11"/>
        <v/>
      </c>
      <c r="O1411" s="21"/>
      <c r="P1411" s="21" t="s">
        <v>8189</v>
      </c>
      <c r="Q1411" s="21"/>
      <c r="R1411" s="21" t="str">
        <f>LEFT('2012-2022'!$P1411,4)</f>
        <v>2014</v>
      </c>
      <c r="S1411" s="21" t="s">
        <v>65</v>
      </c>
      <c r="T1411" s="21"/>
      <c r="U1411" s="21"/>
      <c r="V1411" s="21"/>
      <c r="W1411" s="27"/>
      <c r="X1411" s="27"/>
      <c r="Y1411" s="12"/>
    </row>
    <row r="1412" ht="15.75" customHeight="1">
      <c r="A1412" s="21">
        <v>2.4912954E7</v>
      </c>
      <c r="B1412" s="21" t="s">
        <v>8203</v>
      </c>
      <c r="C1412" s="21" t="s">
        <v>8204</v>
      </c>
      <c r="D1412" s="21" t="s">
        <v>8205</v>
      </c>
      <c r="E1412" s="21" t="s">
        <v>8206</v>
      </c>
      <c r="F1412" s="21" t="s">
        <v>842</v>
      </c>
      <c r="G1412" s="21">
        <v>2014.0</v>
      </c>
      <c r="H1412" s="26">
        <v>41801.0</v>
      </c>
      <c r="I1412" s="21"/>
      <c r="J1412" s="21"/>
      <c r="K1412" s="21" t="s">
        <v>8207</v>
      </c>
      <c r="L1412" s="21" t="str">
        <f>IF(ISNUMBER(VLOOKUP(A1412,EXCL,1,FALSE)),"Excluido",IF(ISNUMBER(VLOOKUP(A1412,POST,1,FALSE)),"PostAlerta",IF(ISNUMBER(VLOOKUP(A1412,PRE,1,FALSE)),"PreAlerta","")))</f>
        <v>PreAlerta</v>
      </c>
      <c r="M1412" s="21" t="str">
        <f>IF(ISNUMBER(A1412),(IF(ISNUMBER(VLOOKUP(A1412,KEYWORDS,1,FALSE)),"C/PalabrasClaves","S/PalabrasClaves")),"")</f>
        <v>S/PalabrasClaves</v>
      </c>
      <c r="N1412" s="21" t="str">
        <f t="shared" si="11"/>
        <v/>
      </c>
      <c r="O1412" s="21"/>
      <c r="P1412" s="21" t="s">
        <v>8208</v>
      </c>
      <c r="Q1412" s="21"/>
      <c r="R1412" s="21" t="str">
        <f>LEFT('2012-2022'!$P1412,4)</f>
        <v>2014</v>
      </c>
      <c r="S1412" s="21" t="s">
        <v>65</v>
      </c>
      <c r="T1412" s="21"/>
      <c r="U1412" s="21"/>
      <c r="V1412" s="21"/>
      <c r="W1412" s="27"/>
      <c r="X1412" s="27"/>
      <c r="Y1412" s="28"/>
    </row>
    <row r="1413" ht="15.75" customHeight="1">
      <c r="A1413" s="21">
        <v>2.4953751E7</v>
      </c>
      <c r="B1413" s="21" t="s">
        <v>8209</v>
      </c>
      <c r="C1413" s="21" t="s">
        <v>8210</v>
      </c>
      <c r="D1413" s="21" t="s">
        <v>8211</v>
      </c>
      <c r="E1413" s="21" t="s">
        <v>8212</v>
      </c>
      <c r="F1413" s="21" t="s">
        <v>842</v>
      </c>
      <c r="G1413" s="21">
        <v>2014.0</v>
      </c>
      <c r="H1413" s="26">
        <v>41814.0</v>
      </c>
      <c r="I1413" s="21"/>
      <c r="J1413" s="21"/>
      <c r="K1413" s="21" t="s">
        <v>8213</v>
      </c>
      <c r="L1413" s="21" t="str">
        <f>IF(ISNUMBER(VLOOKUP(A1413,EXCL,1,FALSE)),"Excluido",IF(ISNUMBER(VLOOKUP(A1413,POST,1,FALSE)),"PostAlerta",IF(ISNUMBER(VLOOKUP(A1413,PRE,1,FALSE)),"PreAlerta","")))</f>
        <v>PreAlerta</v>
      </c>
      <c r="M1413" s="21" t="str">
        <f>IF(ISNUMBER(A1413),(IF(ISNUMBER(VLOOKUP(A1413,KEYWORDS,1,FALSE)),"C/PalabrasClaves","S/PalabrasClaves")),"")</f>
        <v>S/PalabrasClaves</v>
      </c>
      <c r="N1413" s="21" t="str">
        <f t="shared" si="11"/>
        <v/>
      </c>
      <c r="O1413" s="21"/>
      <c r="P1413" s="21" t="s">
        <v>8208</v>
      </c>
      <c r="Q1413" s="21"/>
      <c r="R1413" s="21" t="str">
        <f>LEFT('2012-2022'!$P1413,4)</f>
        <v>2014</v>
      </c>
      <c r="S1413" s="21" t="s">
        <v>65</v>
      </c>
      <c r="T1413" s="21"/>
      <c r="U1413" s="21"/>
      <c r="V1413" s="21"/>
      <c r="W1413" s="27"/>
      <c r="X1413" s="27"/>
      <c r="Y1413" s="12"/>
    </row>
    <row r="1414" ht="15.75" customHeight="1">
      <c r="A1414" s="21">
        <v>2.5171252E7</v>
      </c>
      <c r="B1414" s="21" t="s">
        <v>8214</v>
      </c>
      <c r="C1414" s="21" t="s">
        <v>8215</v>
      </c>
      <c r="D1414" s="21" t="s">
        <v>8216</v>
      </c>
      <c r="E1414" s="21" t="s">
        <v>8217</v>
      </c>
      <c r="F1414" s="21" t="s">
        <v>2831</v>
      </c>
      <c r="G1414" s="21">
        <v>2014.0</v>
      </c>
      <c r="H1414" s="26">
        <v>41881.0</v>
      </c>
      <c r="I1414" s="21" t="s">
        <v>8218</v>
      </c>
      <c r="J1414" s="21"/>
      <c r="K1414" s="21" t="s">
        <v>8219</v>
      </c>
      <c r="L1414" s="21" t="str">
        <f>IF(ISNUMBER(VLOOKUP(A1414,EXCL,1,FALSE)),"Excluido",IF(ISNUMBER(VLOOKUP(A1414,POST,1,FALSE)),"PostAlerta",IF(ISNUMBER(VLOOKUP(A1414,PRE,1,FALSE)),"PreAlerta","")))</f>
        <v>PreAlerta</v>
      </c>
      <c r="M1414" s="21" t="str">
        <f>IF(ISNUMBER(A1414),(IF(ISNUMBER(VLOOKUP(A1414,KEYWORDS,1,FALSE)),"C/PalabrasClaves","S/PalabrasClaves")),"")</f>
        <v>S/PalabrasClaves</v>
      </c>
      <c r="N1414" s="21" t="str">
        <f t="shared" si="11"/>
        <v/>
      </c>
      <c r="O1414" s="21"/>
      <c r="P1414" s="21" t="s">
        <v>8208</v>
      </c>
      <c r="Q1414" s="21"/>
      <c r="R1414" s="21" t="str">
        <f>LEFT('2012-2022'!$P1414,4)</f>
        <v>2014</v>
      </c>
      <c r="S1414" s="21" t="s">
        <v>65</v>
      </c>
      <c r="T1414" s="21"/>
      <c r="U1414" s="21"/>
      <c r="V1414" s="21"/>
      <c r="W1414" s="27"/>
      <c r="X1414" s="27"/>
      <c r="Y1414" s="28"/>
    </row>
    <row r="1415" ht="15.75" customHeight="1">
      <c r="A1415" s="21">
        <v>2.5242952E7</v>
      </c>
      <c r="B1415" s="21" t="s">
        <v>8220</v>
      </c>
      <c r="C1415" s="21" t="s">
        <v>8221</v>
      </c>
      <c r="D1415" s="21" t="s">
        <v>8222</v>
      </c>
      <c r="E1415" s="21" t="s">
        <v>8223</v>
      </c>
      <c r="F1415" s="21" t="s">
        <v>598</v>
      </c>
      <c r="G1415" s="21">
        <v>2014.0</v>
      </c>
      <c r="H1415" s="26">
        <v>41905.0</v>
      </c>
      <c r="I1415" s="21" t="s">
        <v>8224</v>
      </c>
      <c r="J1415" s="21"/>
      <c r="K1415" s="21" t="s">
        <v>8225</v>
      </c>
      <c r="L1415" s="21" t="str">
        <f>IF(ISNUMBER(VLOOKUP(A1415,EXCL,1,FALSE)),"Excluido",IF(ISNUMBER(VLOOKUP(A1415,POST,1,FALSE)),"PostAlerta",IF(ISNUMBER(VLOOKUP(A1415,PRE,1,FALSE)),"PreAlerta","")))</f>
        <v>PreAlerta</v>
      </c>
      <c r="M1415" s="21" t="str">
        <f>IF(ISNUMBER(A1415),(IF(ISNUMBER(VLOOKUP(A1415,KEYWORDS,1,FALSE)),"C/PalabrasClaves","S/PalabrasClaves")),"")</f>
        <v>S/PalabrasClaves</v>
      </c>
      <c r="N1415" s="21" t="str">
        <f t="shared" si="11"/>
        <v/>
      </c>
      <c r="O1415" s="21"/>
      <c r="P1415" s="21" t="s">
        <v>8208</v>
      </c>
      <c r="Q1415" s="21"/>
      <c r="R1415" s="21" t="str">
        <f>LEFT('2012-2022'!$P1415,4)</f>
        <v>2014</v>
      </c>
      <c r="S1415" s="21" t="s">
        <v>65</v>
      </c>
      <c r="T1415" s="21"/>
      <c r="U1415" s="21"/>
      <c r="V1415" s="21"/>
      <c r="W1415" s="27"/>
      <c r="X1415" s="27"/>
      <c r="Y1415" s="12"/>
    </row>
    <row r="1416" ht="15.75" customHeight="1">
      <c r="A1416" s="21">
        <v>2.4789726E7</v>
      </c>
      <c r="B1416" s="21" t="s">
        <v>8226</v>
      </c>
      <c r="C1416" s="21" t="s">
        <v>8227</v>
      </c>
      <c r="D1416" s="21" t="s">
        <v>8228</v>
      </c>
      <c r="E1416" s="21" t="s">
        <v>2788</v>
      </c>
      <c r="F1416" s="21" t="s">
        <v>2789</v>
      </c>
      <c r="G1416" s="21">
        <v>2014.0</v>
      </c>
      <c r="H1416" s="26">
        <v>41762.0</v>
      </c>
      <c r="I1416" s="21" t="s">
        <v>8229</v>
      </c>
      <c r="J1416" s="21" t="s">
        <v>8230</v>
      </c>
      <c r="K1416" s="21" t="s">
        <v>8231</v>
      </c>
      <c r="L1416" s="21" t="str">
        <f>IF(ISNUMBER(VLOOKUP(A1416,EXCL,1,FALSE)),"Excluido",IF(ISNUMBER(VLOOKUP(A1416,POST,1,FALSE)),"PostAlerta",IF(ISNUMBER(VLOOKUP(A1416,PRE,1,FALSE)),"PreAlerta","")))</f>
        <v>PreAlerta</v>
      </c>
      <c r="M1416" s="21" t="str">
        <f>IF(ISNUMBER(A1416),(IF(ISNUMBER(VLOOKUP(A1416,KEYWORDS,1,FALSE)),"C/PalabrasClaves","S/PalabrasClaves")),"")</f>
        <v>C/PalabrasClaves</v>
      </c>
      <c r="N1416" s="21" t="str">
        <f t="shared" si="11"/>
        <v/>
      </c>
      <c r="O1416" s="21"/>
      <c r="P1416" s="21" t="s">
        <v>8232</v>
      </c>
      <c r="Q1416" s="21"/>
      <c r="R1416" s="21" t="str">
        <f>LEFT('2012-2022'!$P1416,4)</f>
        <v>2014</v>
      </c>
      <c r="S1416" s="21" t="s">
        <v>68</v>
      </c>
      <c r="T1416" s="21"/>
      <c r="U1416" s="21"/>
      <c r="V1416" s="21"/>
      <c r="W1416" s="27"/>
      <c r="X1416" s="27"/>
      <c r="Y1416" s="28"/>
    </row>
    <row r="1417" ht="15.75" customHeight="1">
      <c r="A1417" s="21">
        <v>2.4829214E7</v>
      </c>
      <c r="B1417" s="21" t="s">
        <v>8233</v>
      </c>
      <c r="C1417" s="21" t="s">
        <v>8234</v>
      </c>
      <c r="D1417" s="21" t="s">
        <v>8235</v>
      </c>
      <c r="E1417" s="21" t="s">
        <v>8236</v>
      </c>
      <c r="F1417" s="21" t="s">
        <v>458</v>
      </c>
      <c r="G1417" s="21">
        <v>2014.0</v>
      </c>
      <c r="H1417" s="26">
        <v>41775.0</v>
      </c>
      <c r="I1417" s="21" t="s">
        <v>8237</v>
      </c>
      <c r="J1417" s="21" t="s">
        <v>8238</v>
      </c>
      <c r="K1417" s="21" t="s">
        <v>8239</v>
      </c>
      <c r="L1417" s="21" t="str">
        <f>IF(ISNUMBER(VLOOKUP(A1417,EXCL,1,FALSE)),"Excluido",IF(ISNUMBER(VLOOKUP(A1417,POST,1,FALSE)),"PostAlerta",IF(ISNUMBER(VLOOKUP(A1417,PRE,1,FALSE)),"PreAlerta","")))</f>
        <v>PreAlerta</v>
      </c>
      <c r="M1417" s="21" t="str">
        <f>IF(ISNUMBER(A1417),(IF(ISNUMBER(VLOOKUP(A1417,KEYWORDS,1,FALSE)),"C/PalabrasClaves","S/PalabrasClaves")),"")</f>
        <v>S/PalabrasClaves</v>
      </c>
      <c r="N1417" s="21" t="str">
        <f t="shared" si="11"/>
        <v/>
      </c>
      <c r="O1417" s="21"/>
      <c r="P1417" s="21" t="s">
        <v>8240</v>
      </c>
      <c r="Q1417" s="21"/>
      <c r="R1417" s="21" t="str">
        <f>LEFT('2012-2022'!$P1417,4)</f>
        <v>2014</v>
      </c>
      <c r="S1417" s="21" t="s">
        <v>68</v>
      </c>
      <c r="T1417" s="21"/>
      <c r="U1417" s="21"/>
      <c r="V1417" s="21"/>
      <c r="W1417" s="27"/>
      <c r="X1417" s="27"/>
      <c r="Y1417" s="12"/>
    </row>
    <row r="1418" ht="15.75" customHeight="1">
      <c r="A1418" s="21">
        <v>2.4838078E7</v>
      </c>
      <c r="B1418" s="21" t="s">
        <v>8241</v>
      </c>
      <c r="C1418" s="21" t="s">
        <v>8242</v>
      </c>
      <c r="D1418" s="21" t="s">
        <v>8243</v>
      </c>
      <c r="E1418" s="21" t="s">
        <v>8244</v>
      </c>
      <c r="F1418" s="21" t="s">
        <v>1654</v>
      </c>
      <c r="G1418" s="21">
        <v>2014.0</v>
      </c>
      <c r="H1418" s="26">
        <v>41779.0</v>
      </c>
      <c r="I1418" s="21" t="s">
        <v>8245</v>
      </c>
      <c r="J1418" s="21"/>
      <c r="K1418" s="21" t="s">
        <v>8246</v>
      </c>
      <c r="L1418" s="21" t="str">
        <f>IF(ISNUMBER(VLOOKUP(A1418,EXCL,1,FALSE)),"Excluido",IF(ISNUMBER(VLOOKUP(A1418,POST,1,FALSE)),"PostAlerta",IF(ISNUMBER(VLOOKUP(A1418,PRE,1,FALSE)),"PreAlerta","")))</f>
        <v>PreAlerta</v>
      </c>
      <c r="M1418" s="21" t="str">
        <f>IF(ISNUMBER(A1418),(IF(ISNUMBER(VLOOKUP(A1418,KEYWORDS,1,FALSE)),"C/PalabrasClaves","S/PalabrasClaves")),"")</f>
        <v>S/PalabrasClaves</v>
      </c>
      <c r="N1418" s="21" t="str">
        <f t="shared" si="11"/>
        <v/>
      </c>
      <c r="O1418" s="21"/>
      <c r="P1418" s="21" t="s">
        <v>8232</v>
      </c>
      <c r="Q1418" s="21"/>
      <c r="R1418" s="21" t="str">
        <f>LEFT('2012-2022'!$P1418,4)</f>
        <v>2014</v>
      </c>
      <c r="S1418" s="21" t="s">
        <v>68</v>
      </c>
      <c r="T1418" s="21"/>
      <c r="U1418" s="21"/>
      <c r="V1418" s="21"/>
      <c r="W1418" s="27"/>
      <c r="X1418" s="27"/>
      <c r="Y1418" s="28"/>
    </row>
    <row r="1419" ht="15.75" customHeight="1">
      <c r="A1419" s="21">
        <v>2.48466E7</v>
      </c>
      <c r="B1419" s="21" t="s">
        <v>8247</v>
      </c>
      <c r="C1419" s="21" t="s">
        <v>8248</v>
      </c>
      <c r="D1419" s="21" t="s">
        <v>8249</v>
      </c>
      <c r="E1419" s="21" t="s">
        <v>5008</v>
      </c>
      <c r="F1419" s="21" t="s">
        <v>208</v>
      </c>
      <c r="G1419" s="21">
        <v>2014.0</v>
      </c>
      <c r="H1419" s="26">
        <v>41781.0</v>
      </c>
      <c r="I1419" s="21"/>
      <c r="J1419" s="21"/>
      <c r="K1419" s="21" t="s">
        <v>8250</v>
      </c>
      <c r="L1419" s="21" t="str">
        <f>IF(ISNUMBER(VLOOKUP(A1419,EXCL,1,FALSE)),"Excluido",IF(ISNUMBER(VLOOKUP(A1419,POST,1,FALSE)),"PostAlerta",IF(ISNUMBER(VLOOKUP(A1419,PRE,1,FALSE)),"PreAlerta","")))</f>
        <v>PreAlerta</v>
      </c>
      <c r="M1419" s="21" t="str">
        <f>IF(ISNUMBER(A1419),(IF(ISNUMBER(VLOOKUP(A1419,KEYWORDS,1,FALSE)),"C/PalabrasClaves","S/PalabrasClaves")),"")</f>
        <v>S/PalabrasClaves</v>
      </c>
      <c r="N1419" s="21" t="str">
        <f t="shared" si="11"/>
        <v/>
      </c>
      <c r="O1419" s="21"/>
      <c r="P1419" s="21" t="s">
        <v>8232</v>
      </c>
      <c r="Q1419" s="21"/>
      <c r="R1419" s="21" t="str">
        <f>LEFT('2012-2022'!$P1419,4)</f>
        <v>2014</v>
      </c>
      <c r="S1419" s="21" t="s">
        <v>68</v>
      </c>
      <c r="T1419" s="21"/>
      <c r="U1419" s="21"/>
      <c r="V1419" s="21"/>
      <c r="W1419" s="27"/>
      <c r="X1419" s="27"/>
      <c r="Y1419" s="12"/>
    </row>
    <row r="1420" ht="15.75" customHeight="1">
      <c r="A1420" s="21">
        <v>2.4877977E7</v>
      </c>
      <c r="B1420" s="21" t="s">
        <v>8251</v>
      </c>
      <c r="C1420" s="21" t="s">
        <v>8252</v>
      </c>
      <c r="D1420" s="21" t="s">
        <v>8253</v>
      </c>
      <c r="E1420" s="21" t="s">
        <v>8254</v>
      </c>
      <c r="F1420" s="21" t="s">
        <v>496</v>
      </c>
      <c r="G1420" s="21">
        <v>2014.0</v>
      </c>
      <c r="H1420" s="26">
        <v>41791.0</v>
      </c>
      <c r="I1420" s="21"/>
      <c r="J1420" s="21"/>
      <c r="K1420" s="21" t="s">
        <v>8255</v>
      </c>
      <c r="L1420" s="21" t="str">
        <f>IF(ISNUMBER(VLOOKUP(A1420,EXCL,1,FALSE)),"Excluido",IF(ISNUMBER(VLOOKUP(A1420,POST,1,FALSE)),"PostAlerta",IF(ISNUMBER(VLOOKUP(A1420,PRE,1,FALSE)),"PreAlerta","")))</f>
        <v>PreAlerta</v>
      </c>
      <c r="M1420" s="21" t="str">
        <f>IF(ISNUMBER(A1420),(IF(ISNUMBER(VLOOKUP(A1420,KEYWORDS,1,FALSE)),"C/PalabrasClaves","S/PalabrasClaves")),"")</f>
        <v>S/PalabrasClaves</v>
      </c>
      <c r="N1420" s="21" t="str">
        <f t="shared" si="11"/>
        <v/>
      </c>
      <c r="O1420" s="21"/>
      <c r="P1420" s="21" t="s">
        <v>8232</v>
      </c>
      <c r="Q1420" s="21"/>
      <c r="R1420" s="21" t="str">
        <f>LEFT('2012-2022'!$P1420,4)</f>
        <v>2014</v>
      </c>
      <c r="S1420" s="21" t="s">
        <v>68</v>
      </c>
      <c r="T1420" s="21"/>
      <c r="U1420" s="21"/>
      <c r="V1420" s="21"/>
      <c r="W1420" s="27"/>
      <c r="X1420" s="27"/>
      <c r="Y1420" s="28"/>
    </row>
    <row r="1421" ht="15.75" customHeight="1">
      <c r="A1421" s="21">
        <v>2.4907186E7</v>
      </c>
      <c r="B1421" s="21" t="s">
        <v>8256</v>
      </c>
      <c r="C1421" s="21" t="s">
        <v>8257</v>
      </c>
      <c r="D1421" s="21" t="s">
        <v>8258</v>
      </c>
      <c r="E1421" s="21" t="s">
        <v>8259</v>
      </c>
      <c r="F1421" s="21" t="s">
        <v>496</v>
      </c>
      <c r="G1421" s="21">
        <v>2014.0</v>
      </c>
      <c r="H1421" s="26">
        <v>41798.0</v>
      </c>
      <c r="I1421" s="21"/>
      <c r="J1421" s="21"/>
      <c r="K1421" s="21" t="s">
        <v>8260</v>
      </c>
      <c r="L1421" s="21" t="str">
        <f>IF(ISNUMBER(VLOOKUP(A1421,EXCL,1,FALSE)),"Excluido",IF(ISNUMBER(VLOOKUP(A1421,POST,1,FALSE)),"PostAlerta",IF(ISNUMBER(VLOOKUP(A1421,PRE,1,FALSE)),"PreAlerta","")))</f>
        <v>PreAlerta</v>
      </c>
      <c r="M1421" s="21" t="str">
        <f>IF(ISNUMBER(A1421),(IF(ISNUMBER(VLOOKUP(A1421,KEYWORDS,1,FALSE)),"C/PalabrasClaves","S/PalabrasClaves")),"")</f>
        <v>S/PalabrasClaves</v>
      </c>
      <c r="N1421" s="21" t="str">
        <f t="shared" si="11"/>
        <v/>
      </c>
      <c r="O1421" s="21"/>
      <c r="P1421" s="21" t="s">
        <v>8232</v>
      </c>
      <c r="Q1421" s="21"/>
      <c r="R1421" s="21" t="str">
        <f>LEFT('2012-2022'!$P1421,4)</f>
        <v>2014</v>
      </c>
      <c r="S1421" s="21" t="s">
        <v>68</v>
      </c>
      <c r="T1421" s="21"/>
      <c r="U1421" s="21"/>
      <c r="V1421" s="21"/>
      <c r="W1421" s="27"/>
      <c r="X1421" s="27"/>
      <c r="Y1421" s="12"/>
    </row>
    <row r="1422" ht="15.75" customHeight="1">
      <c r="A1422" s="21">
        <v>2.4908548E7</v>
      </c>
      <c r="B1422" s="21" t="s">
        <v>8261</v>
      </c>
      <c r="C1422" s="21" t="s">
        <v>8262</v>
      </c>
      <c r="D1422" s="21" t="s">
        <v>8263</v>
      </c>
      <c r="E1422" s="21" t="s">
        <v>8264</v>
      </c>
      <c r="F1422" s="21" t="s">
        <v>496</v>
      </c>
      <c r="G1422" s="21">
        <v>2014.0</v>
      </c>
      <c r="H1422" s="26">
        <v>41799.0</v>
      </c>
      <c r="I1422" s="21"/>
      <c r="J1422" s="21"/>
      <c r="K1422" s="21" t="s">
        <v>8265</v>
      </c>
      <c r="L1422" s="21" t="str">
        <f>IF(ISNUMBER(VLOOKUP(A1422,EXCL,1,FALSE)),"Excluido",IF(ISNUMBER(VLOOKUP(A1422,POST,1,FALSE)),"PostAlerta",IF(ISNUMBER(VLOOKUP(A1422,PRE,1,FALSE)),"PreAlerta","")))</f>
        <v>PreAlerta</v>
      </c>
      <c r="M1422" s="21" t="str">
        <f>IF(ISNUMBER(A1422),(IF(ISNUMBER(VLOOKUP(A1422,KEYWORDS,1,FALSE)),"C/PalabrasClaves","S/PalabrasClaves")),"")</f>
        <v>S/PalabrasClaves</v>
      </c>
      <c r="N1422" s="21" t="str">
        <f t="shared" si="11"/>
        <v/>
      </c>
      <c r="O1422" s="21"/>
      <c r="P1422" s="21" t="s">
        <v>8232</v>
      </c>
      <c r="Q1422" s="21"/>
      <c r="R1422" s="21" t="str">
        <f>LEFT('2012-2022'!$P1422,4)</f>
        <v>2014</v>
      </c>
      <c r="S1422" s="21" t="s">
        <v>68</v>
      </c>
      <c r="T1422" s="21"/>
      <c r="U1422" s="21"/>
      <c r="V1422" s="21"/>
      <c r="W1422" s="27"/>
      <c r="X1422" s="27"/>
      <c r="Y1422" s="28"/>
    </row>
    <row r="1423" ht="15.75" customHeight="1">
      <c r="A1423" s="21">
        <v>2.4914001E7</v>
      </c>
      <c r="B1423" s="21" t="s">
        <v>8266</v>
      </c>
      <c r="C1423" s="21" t="s">
        <v>8267</v>
      </c>
      <c r="D1423" s="21" t="s">
        <v>8268</v>
      </c>
      <c r="E1423" s="21" t="s">
        <v>1762</v>
      </c>
      <c r="F1423" s="21" t="s">
        <v>520</v>
      </c>
      <c r="G1423" s="21">
        <v>2014.0</v>
      </c>
      <c r="H1423" s="26">
        <v>41801.0</v>
      </c>
      <c r="I1423" s="21" t="s">
        <v>8269</v>
      </c>
      <c r="J1423" s="21"/>
      <c r="K1423" s="21" t="s">
        <v>8270</v>
      </c>
      <c r="L1423" s="21" t="str">
        <f>IF(ISNUMBER(VLOOKUP(A1423,EXCL,1,FALSE)),"Excluido",IF(ISNUMBER(VLOOKUP(A1423,POST,1,FALSE)),"PostAlerta",IF(ISNUMBER(VLOOKUP(A1423,PRE,1,FALSE)),"PreAlerta","")))</f>
        <v>PreAlerta</v>
      </c>
      <c r="M1423" s="21" t="str">
        <f>IF(ISNUMBER(A1423),(IF(ISNUMBER(VLOOKUP(A1423,KEYWORDS,1,FALSE)),"C/PalabrasClaves","S/PalabrasClaves")),"")</f>
        <v>S/PalabrasClaves</v>
      </c>
      <c r="N1423" s="21" t="str">
        <f t="shared" si="11"/>
        <v/>
      </c>
      <c r="O1423" s="21"/>
      <c r="P1423" s="21" t="s">
        <v>8232</v>
      </c>
      <c r="Q1423" s="21"/>
      <c r="R1423" s="21" t="str">
        <f>LEFT('2012-2022'!$P1423,4)</f>
        <v>2014</v>
      </c>
      <c r="S1423" s="21" t="s">
        <v>68</v>
      </c>
      <c r="T1423" s="21"/>
      <c r="U1423" s="21"/>
      <c r="V1423" s="21"/>
      <c r="W1423" s="27"/>
      <c r="X1423" s="27"/>
      <c r="Y1423" s="12"/>
    </row>
    <row r="1424" ht="15.75" customHeight="1">
      <c r="A1424" s="21">
        <v>2.4915874E7</v>
      </c>
      <c r="B1424" s="21" t="s">
        <v>8271</v>
      </c>
      <c r="C1424" s="21" t="s">
        <v>8272</v>
      </c>
      <c r="D1424" s="21" t="s">
        <v>8273</v>
      </c>
      <c r="E1424" s="21" t="s">
        <v>4434</v>
      </c>
      <c r="F1424" s="21" t="s">
        <v>496</v>
      </c>
      <c r="G1424" s="21">
        <v>2014.0</v>
      </c>
      <c r="H1424" s="26">
        <v>41802.0</v>
      </c>
      <c r="I1424" s="21"/>
      <c r="J1424" s="21"/>
      <c r="K1424" s="21" t="s">
        <v>8274</v>
      </c>
      <c r="L1424" s="21" t="str">
        <f>IF(ISNUMBER(VLOOKUP(A1424,EXCL,1,FALSE)),"Excluido",IF(ISNUMBER(VLOOKUP(A1424,POST,1,FALSE)),"PostAlerta",IF(ISNUMBER(VLOOKUP(A1424,PRE,1,FALSE)),"PreAlerta","")))</f>
        <v>PreAlerta</v>
      </c>
      <c r="M1424" s="21" t="str">
        <f>IF(ISNUMBER(A1424),(IF(ISNUMBER(VLOOKUP(A1424,KEYWORDS,1,FALSE)),"C/PalabrasClaves","S/PalabrasClaves")),"")</f>
        <v>S/PalabrasClaves</v>
      </c>
      <c r="N1424" s="21" t="str">
        <f t="shared" si="11"/>
        <v/>
      </c>
      <c r="O1424" s="21"/>
      <c r="P1424" s="21" t="s">
        <v>8232</v>
      </c>
      <c r="Q1424" s="21"/>
      <c r="R1424" s="21" t="str">
        <f>LEFT('2012-2022'!$P1424,4)</f>
        <v>2014</v>
      </c>
      <c r="S1424" s="21" t="s">
        <v>68</v>
      </c>
      <c r="T1424" s="21"/>
      <c r="U1424" s="21"/>
      <c r="V1424" s="21"/>
      <c r="W1424" s="27"/>
      <c r="X1424" s="27"/>
      <c r="Y1424" s="28"/>
    </row>
    <row r="1425" ht="15.75" customHeight="1">
      <c r="A1425" s="21">
        <v>2.493113E7</v>
      </c>
      <c r="B1425" s="21" t="s">
        <v>8275</v>
      </c>
      <c r="C1425" s="21" t="s">
        <v>8276</v>
      </c>
      <c r="D1425" s="21" t="s">
        <v>8277</v>
      </c>
      <c r="E1425" s="21" t="s">
        <v>8278</v>
      </c>
      <c r="F1425" s="21" t="s">
        <v>657</v>
      </c>
      <c r="G1425" s="21">
        <v>2014.0</v>
      </c>
      <c r="H1425" s="26">
        <v>41807.0</v>
      </c>
      <c r="I1425" s="21"/>
      <c r="J1425" s="21"/>
      <c r="K1425" s="21" t="s">
        <v>8279</v>
      </c>
      <c r="L1425" s="21" t="str">
        <f>IF(ISNUMBER(VLOOKUP(A1425,EXCL,1,FALSE)),"Excluido",IF(ISNUMBER(VLOOKUP(A1425,POST,1,FALSE)),"PostAlerta",IF(ISNUMBER(VLOOKUP(A1425,PRE,1,FALSE)),"PreAlerta","")))</f>
        <v>PreAlerta</v>
      </c>
      <c r="M1425" s="21" t="str">
        <f>IF(ISNUMBER(A1425),(IF(ISNUMBER(VLOOKUP(A1425,KEYWORDS,1,FALSE)),"C/PalabrasClaves","S/PalabrasClaves")),"")</f>
        <v>S/PalabrasClaves</v>
      </c>
      <c r="N1425" s="21" t="str">
        <f t="shared" si="11"/>
        <v/>
      </c>
      <c r="O1425" s="21"/>
      <c r="P1425" s="21" t="s">
        <v>8240</v>
      </c>
      <c r="Q1425" s="21"/>
      <c r="R1425" s="21" t="str">
        <f>LEFT('2012-2022'!$P1425,4)</f>
        <v>2014</v>
      </c>
      <c r="S1425" s="21" t="s">
        <v>68</v>
      </c>
      <c r="T1425" s="21"/>
      <c r="U1425" s="21"/>
      <c r="V1425" s="21"/>
      <c r="W1425" s="27"/>
      <c r="X1425" s="27"/>
      <c r="Y1425" s="12"/>
    </row>
    <row r="1426" ht="15.75" customHeight="1">
      <c r="A1426" s="21">
        <v>2.4935947E7</v>
      </c>
      <c r="B1426" s="21" t="s">
        <v>8280</v>
      </c>
      <c r="C1426" s="21" t="s">
        <v>8281</v>
      </c>
      <c r="D1426" s="21" t="s">
        <v>8282</v>
      </c>
      <c r="E1426" s="21" t="s">
        <v>8283</v>
      </c>
      <c r="F1426" s="21" t="s">
        <v>520</v>
      </c>
      <c r="G1426" s="21">
        <v>2014.0</v>
      </c>
      <c r="H1426" s="26">
        <v>41808.0</v>
      </c>
      <c r="I1426" s="21" t="s">
        <v>8284</v>
      </c>
      <c r="J1426" s="21"/>
      <c r="K1426" s="21" t="s">
        <v>8285</v>
      </c>
      <c r="L1426" s="21" t="str">
        <f>IF(ISNUMBER(VLOOKUP(A1426,EXCL,1,FALSE)),"Excluido",IF(ISNUMBER(VLOOKUP(A1426,POST,1,FALSE)),"PostAlerta",IF(ISNUMBER(VLOOKUP(A1426,PRE,1,FALSE)),"PreAlerta","")))</f>
        <v>PreAlerta</v>
      </c>
      <c r="M1426" s="21" t="str">
        <f>IF(ISNUMBER(A1426),(IF(ISNUMBER(VLOOKUP(A1426,KEYWORDS,1,FALSE)),"C/PalabrasClaves","S/PalabrasClaves")),"")</f>
        <v>S/PalabrasClaves</v>
      </c>
      <c r="N1426" s="21" t="str">
        <f t="shared" si="11"/>
        <v/>
      </c>
      <c r="O1426" s="21"/>
      <c r="P1426" s="21" t="s">
        <v>8232</v>
      </c>
      <c r="Q1426" s="21"/>
      <c r="R1426" s="21" t="str">
        <f>LEFT('2012-2022'!$P1426,4)</f>
        <v>2014</v>
      </c>
      <c r="S1426" s="21" t="s">
        <v>68</v>
      </c>
      <c r="T1426" s="21"/>
      <c r="U1426" s="21"/>
      <c r="V1426" s="21"/>
      <c r="W1426" s="27"/>
      <c r="X1426" s="27"/>
      <c r="Y1426" s="28"/>
    </row>
    <row r="1427" ht="15.75" customHeight="1">
      <c r="A1427" s="21">
        <v>2.4950854E7</v>
      </c>
      <c r="B1427" s="21" t="s">
        <v>8286</v>
      </c>
      <c r="C1427" s="21" t="s">
        <v>8287</v>
      </c>
      <c r="D1427" s="21" t="s">
        <v>8288</v>
      </c>
      <c r="E1427" s="21" t="s">
        <v>6854</v>
      </c>
      <c r="F1427" s="21" t="s">
        <v>496</v>
      </c>
      <c r="G1427" s="21">
        <v>2014.0</v>
      </c>
      <c r="H1427" s="26">
        <v>41812.0</v>
      </c>
      <c r="I1427" s="21"/>
      <c r="J1427" s="21"/>
      <c r="K1427" s="21" t="s">
        <v>8289</v>
      </c>
      <c r="L1427" s="21" t="str">
        <f>IF(ISNUMBER(VLOOKUP(A1427,EXCL,1,FALSE)),"Excluido",IF(ISNUMBER(VLOOKUP(A1427,POST,1,FALSE)),"PostAlerta",IF(ISNUMBER(VLOOKUP(A1427,PRE,1,FALSE)),"PreAlerta","")))</f>
        <v>PreAlerta</v>
      </c>
      <c r="M1427" s="21" t="str">
        <f>IF(ISNUMBER(A1427),(IF(ISNUMBER(VLOOKUP(A1427,KEYWORDS,1,FALSE)),"C/PalabrasClaves","S/PalabrasClaves")),"")</f>
        <v>S/PalabrasClaves</v>
      </c>
      <c r="N1427" s="21" t="str">
        <f t="shared" si="11"/>
        <v/>
      </c>
      <c r="O1427" s="21"/>
      <c r="P1427" s="21" t="s">
        <v>8232</v>
      </c>
      <c r="Q1427" s="21"/>
      <c r="R1427" s="21" t="str">
        <f>LEFT('2012-2022'!$P1427,4)</f>
        <v>2014</v>
      </c>
      <c r="S1427" s="21" t="s">
        <v>68</v>
      </c>
      <c r="T1427" s="21"/>
      <c r="U1427" s="21"/>
      <c r="V1427" s="21"/>
      <c r="W1427" s="27"/>
      <c r="X1427" s="27"/>
      <c r="Y1427" s="12"/>
    </row>
    <row r="1428" ht="15.75" customHeight="1">
      <c r="A1428" s="21">
        <v>2.4957537E7</v>
      </c>
      <c r="B1428" s="21" t="s">
        <v>8290</v>
      </c>
      <c r="C1428" s="21" t="s">
        <v>8291</v>
      </c>
      <c r="D1428" s="21" t="s">
        <v>8292</v>
      </c>
      <c r="E1428" s="21" t="s">
        <v>8293</v>
      </c>
      <c r="F1428" s="21" t="s">
        <v>520</v>
      </c>
      <c r="G1428" s="21">
        <v>2014.0</v>
      </c>
      <c r="H1428" s="26">
        <v>41815.0</v>
      </c>
      <c r="I1428" s="21" t="s">
        <v>8294</v>
      </c>
      <c r="J1428" s="21"/>
      <c r="K1428" s="21" t="s">
        <v>8295</v>
      </c>
      <c r="L1428" s="21" t="str">
        <f>IF(ISNUMBER(VLOOKUP(A1428,EXCL,1,FALSE)),"Excluido",IF(ISNUMBER(VLOOKUP(A1428,POST,1,FALSE)),"PostAlerta",IF(ISNUMBER(VLOOKUP(A1428,PRE,1,FALSE)),"PreAlerta","")))</f>
        <v>Excluido</v>
      </c>
      <c r="M1428" s="21" t="str">
        <f>IF(ISNUMBER(A1428),(IF(ISNUMBER(VLOOKUP(A1428,KEYWORDS,1,FALSE)),"C/PalabrasClaves","S/PalabrasClaves")),"")</f>
        <v>C/PalabrasClaves</v>
      </c>
      <c r="N1428" s="21" t="str">
        <f t="shared" si="11"/>
        <v/>
      </c>
      <c r="O1428" s="21"/>
      <c r="P1428" s="21" t="s">
        <v>8232</v>
      </c>
      <c r="Q1428" s="21"/>
      <c r="R1428" s="21" t="str">
        <f>LEFT('2012-2022'!$P1428,4)</f>
        <v>2014</v>
      </c>
      <c r="S1428" s="21" t="s">
        <v>68</v>
      </c>
      <c r="T1428" s="21"/>
      <c r="U1428" s="21"/>
      <c r="V1428" s="21"/>
      <c r="W1428" s="27"/>
      <c r="X1428" s="27"/>
      <c r="Y1428" s="28"/>
    </row>
    <row r="1429" ht="15.75" customHeight="1">
      <c r="A1429" s="21">
        <v>2.4957541E7</v>
      </c>
      <c r="B1429" s="21" t="s">
        <v>8296</v>
      </c>
      <c r="C1429" s="21" t="s">
        <v>8297</v>
      </c>
      <c r="D1429" s="21" t="s">
        <v>8298</v>
      </c>
      <c r="E1429" s="21" t="s">
        <v>8299</v>
      </c>
      <c r="F1429" s="21" t="s">
        <v>520</v>
      </c>
      <c r="G1429" s="21">
        <v>2014.0</v>
      </c>
      <c r="H1429" s="26">
        <v>41815.0</v>
      </c>
      <c r="I1429" s="21" t="s">
        <v>8300</v>
      </c>
      <c r="J1429" s="21"/>
      <c r="K1429" s="21" t="s">
        <v>8301</v>
      </c>
      <c r="L1429" s="21" t="str">
        <f>IF(ISNUMBER(VLOOKUP(A1429,EXCL,1,FALSE)),"Excluido",IF(ISNUMBER(VLOOKUP(A1429,POST,1,FALSE)),"PostAlerta",IF(ISNUMBER(VLOOKUP(A1429,PRE,1,FALSE)),"PreAlerta","")))</f>
        <v>PreAlerta</v>
      </c>
      <c r="M1429" s="21" t="str">
        <f>IF(ISNUMBER(A1429),(IF(ISNUMBER(VLOOKUP(A1429,KEYWORDS,1,FALSE)),"C/PalabrasClaves","S/PalabrasClaves")),"")</f>
        <v>S/PalabrasClaves</v>
      </c>
      <c r="N1429" s="21" t="str">
        <f t="shared" si="11"/>
        <v/>
      </c>
      <c r="O1429" s="21"/>
      <c r="P1429" s="21" t="s">
        <v>8232</v>
      </c>
      <c r="Q1429" s="21"/>
      <c r="R1429" s="21" t="str">
        <f>LEFT('2012-2022'!$P1429,4)</f>
        <v>2014</v>
      </c>
      <c r="S1429" s="21" t="s">
        <v>68</v>
      </c>
      <c r="T1429" s="21"/>
      <c r="U1429" s="21"/>
      <c r="V1429" s="21"/>
      <c r="W1429" s="27"/>
      <c r="X1429" s="27"/>
      <c r="Y1429" s="12"/>
    </row>
    <row r="1430" ht="15.75" customHeight="1">
      <c r="A1430" s="21">
        <v>2.4973275E7</v>
      </c>
      <c r="B1430" s="21" t="s">
        <v>8302</v>
      </c>
      <c r="C1430" s="21" t="s">
        <v>8303</v>
      </c>
      <c r="D1430" s="21" t="s">
        <v>8304</v>
      </c>
      <c r="E1430" s="21" t="s">
        <v>8305</v>
      </c>
      <c r="F1430" s="21" t="s">
        <v>496</v>
      </c>
      <c r="G1430" s="21">
        <v>2014.0</v>
      </c>
      <c r="H1430" s="26">
        <v>41819.0</v>
      </c>
      <c r="I1430" s="21"/>
      <c r="J1430" s="21"/>
      <c r="K1430" s="21" t="s">
        <v>8306</v>
      </c>
      <c r="L1430" s="21" t="str">
        <f>IF(ISNUMBER(VLOOKUP(A1430,EXCL,1,FALSE)),"Excluido",IF(ISNUMBER(VLOOKUP(A1430,POST,1,FALSE)),"PostAlerta",IF(ISNUMBER(VLOOKUP(A1430,PRE,1,FALSE)),"PreAlerta","")))</f>
        <v>PreAlerta</v>
      </c>
      <c r="M1430" s="21" t="str">
        <f>IF(ISNUMBER(A1430),(IF(ISNUMBER(VLOOKUP(A1430,KEYWORDS,1,FALSE)),"C/PalabrasClaves","S/PalabrasClaves")),"")</f>
        <v>S/PalabrasClaves</v>
      </c>
      <c r="N1430" s="21" t="str">
        <f t="shared" si="11"/>
        <v/>
      </c>
      <c r="O1430" s="21"/>
      <c r="P1430" s="21" t="s">
        <v>8232</v>
      </c>
      <c r="Q1430" s="21"/>
      <c r="R1430" s="21" t="str">
        <f>LEFT('2012-2022'!$P1430,4)</f>
        <v>2014</v>
      </c>
      <c r="S1430" s="21" t="s">
        <v>68</v>
      </c>
      <c r="T1430" s="21"/>
      <c r="U1430" s="21"/>
      <c r="V1430" s="21"/>
      <c r="W1430" s="27"/>
      <c r="X1430" s="27"/>
      <c r="Y1430" s="28"/>
    </row>
    <row r="1431" ht="15.75" customHeight="1">
      <c r="A1431" s="21">
        <v>2.4974092E7</v>
      </c>
      <c r="B1431" s="21" t="s">
        <v>8307</v>
      </c>
      <c r="C1431" s="21" t="s">
        <v>8308</v>
      </c>
      <c r="D1431" s="21" t="s">
        <v>8309</v>
      </c>
      <c r="E1431" s="21" t="s">
        <v>8310</v>
      </c>
      <c r="F1431" s="21" t="s">
        <v>376</v>
      </c>
      <c r="G1431" s="21">
        <v>2014.0</v>
      </c>
      <c r="H1431" s="26">
        <v>41820.0</v>
      </c>
      <c r="I1431" s="21" t="s">
        <v>8311</v>
      </c>
      <c r="J1431" s="21"/>
      <c r="K1431" s="21" t="s">
        <v>8312</v>
      </c>
      <c r="L1431" s="21" t="str">
        <f>IF(ISNUMBER(VLOOKUP(A1431,EXCL,1,FALSE)),"Excluido",IF(ISNUMBER(VLOOKUP(A1431,POST,1,FALSE)),"PostAlerta",IF(ISNUMBER(VLOOKUP(A1431,PRE,1,FALSE)),"PreAlerta","")))</f>
        <v>PreAlerta</v>
      </c>
      <c r="M1431" s="21" t="str">
        <f>IF(ISNUMBER(A1431),(IF(ISNUMBER(VLOOKUP(A1431,KEYWORDS,1,FALSE)),"C/PalabrasClaves","S/PalabrasClaves")),"")</f>
        <v>S/PalabrasClaves</v>
      </c>
      <c r="N1431" s="21" t="str">
        <f t="shared" si="11"/>
        <v/>
      </c>
      <c r="O1431" s="21"/>
      <c r="P1431" s="21" t="s">
        <v>8232</v>
      </c>
      <c r="Q1431" s="21"/>
      <c r="R1431" s="21" t="str">
        <f>LEFT('2012-2022'!$P1431,4)</f>
        <v>2014</v>
      </c>
      <c r="S1431" s="21" t="s">
        <v>68</v>
      </c>
      <c r="T1431" s="21"/>
      <c r="U1431" s="21"/>
      <c r="V1431" s="21"/>
      <c r="W1431" s="27"/>
      <c r="X1431" s="27"/>
      <c r="Y1431" s="12"/>
    </row>
    <row r="1432" ht="15.75" customHeight="1">
      <c r="A1432" s="21">
        <v>2.4974378E7</v>
      </c>
      <c r="B1432" s="21" t="s">
        <v>8313</v>
      </c>
      <c r="C1432" s="21" t="s">
        <v>8314</v>
      </c>
      <c r="D1432" s="21" t="s">
        <v>8315</v>
      </c>
      <c r="E1432" s="21" t="s">
        <v>8316</v>
      </c>
      <c r="F1432" s="21" t="s">
        <v>8317</v>
      </c>
      <c r="G1432" s="21">
        <v>2014.0</v>
      </c>
      <c r="H1432" s="26">
        <v>41820.0</v>
      </c>
      <c r="I1432" s="21" t="s">
        <v>8318</v>
      </c>
      <c r="J1432" s="21"/>
      <c r="K1432" s="21" t="s">
        <v>8319</v>
      </c>
      <c r="L1432" s="21" t="str">
        <f>IF(ISNUMBER(VLOOKUP(A1432,EXCL,1,FALSE)),"Excluido",IF(ISNUMBER(VLOOKUP(A1432,POST,1,FALSE)),"PostAlerta",IF(ISNUMBER(VLOOKUP(A1432,PRE,1,FALSE)),"PreAlerta","")))</f>
        <v>PreAlerta</v>
      </c>
      <c r="M1432" s="21" t="str">
        <f>IF(ISNUMBER(A1432),(IF(ISNUMBER(VLOOKUP(A1432,KEYWORDS,1,FALSE)),"C/PalabrasClaves","S/PalabrasClaves")),"")</f>
        <v>S/PalabrasClaves</v>
      </c>
      <c r="N1432" s="21" t="str">
        <f t="shared" si="11"/>
        <v/>
      </c>
      <c r="O1432" s="21"/>
      <c r="P1432" s="21" t="s">
        <v>8232</v>
      </c>
      <c r="Q1432" s="21"/>
      <c r="R1432" s="21" t="str">
        <f>LEFT('2012-2022'!$P1432,4)</f>
        <v>2014</v>
      </c>
      <c r="S1432" s="21" t="s">
        <v>68</v>
      </c>
      <c r="T1432" s="21"/>
      <c r="U1432" s="21"/>
      <c r="V1432" s="21"/>
      <c r="W1432" s="27"/>
      <c r="X1432" s="27"/>
      <c r="Y1432" s="28"/>
    </row>
    <row r="1433" ht="15.75" customHeight="1">
      <c r="A1433" s="21">
        <v>2.4984056E7</v>
      </c>
      <c r="B1433" s="21" t="s">
        <v>8320</v>
      </c>
      <c r="C1433" s="21" t="s">
        <v>8321</v>
      </c>
      <c r="D1433" s="21" t="s">
        <v>8322</v>
      </c>
      <c r="E1433" s="21" t="s">
        <v>8323</v>
      </c>
      <c r="F1433" s="21" t="s">
        <v>214</v>
      </c>
      <c r="G1433" s="21">
        <v>2014.0</v>
      </c>
      <c r="H1433" s="26">
        <v>41822.0</v>
      </c>
      <c r="I1433" s="21"/>
      <c r="J1433" s="21"/>
      <c r="K1433" s="21" t="s">
        <v>8324</v>
      </c>
      <c r="L1433" s="21" t="str">
        <f>IF(ISNUMBER(VLOOKUP(A1433,EXCL,1,FALSE)),"Excluido",IF(ISNUMBER(VLOOKUP(A1433,POST,1,FALSE)),"PostAlerta",IF(ISNUMBER(VLOOKUP(A1433,PRE,1,FALSE)),"PreAlerta","")))</f>
        <v>PreAlerta</v>
      </c>
      <c r="M1433" s="21" t="str">
        <f>IF(ISNUMBER(A1433),(IF(ISNUMBER(VLOOKUP(A1433,KEYWORDS,1,FALSE)),"C/PalabrasClaves","S/PalabrasClaves")),"")</f>
        <v>S/PalabrasClaves</v>
      </c>
      <c r="N1433" s="21" t="str">
        <f t="shared" si="11"/>
        <v/>
      </c>
      <c r="O1433" s="21"/>
      <c r="P1433" s="21" t="s">
        <v>8232</v>
      </c>
      <c r="Q1433" s="21"/>
      <c r="R1433" s="21" t="str">
        <f>LEFT('2012-2022'!$P1433,4)</f>
        <v>2014</v>
      </c>
      <c r="S1433" s="21" t="s">
        <v>68</v>
      </c>
      <c r="T1433" s="21"/>
      <c r="U1433" s="21"/>
      <c r="V1433" s="21"/>
      <c r="W1433" s="27"/>
      <c r="X1433" s="27"/>
      <c r="Y1433" s="12"/>
    </row>
    <row r="1434" ht="15.75" customHeight="1">
      <c r="A1434" s="21">
        <v>2.5008904E7</v>
      </c>
      <c r="B1434" s="21" t="s">
        <v>8325</v>
      </c>
      <c r="C1434" s="21" t="s">
        <v>8326</v>
      </c>
      <c r="D1434" s="21" t="s">
        <v>8327</v>
      </c>
      <c r="E1434" s="21" t="s">
        <v>8328</v>
      </c>
      <c r="F1434" s="21" t="s">
        <v>195</v>
      </c>
      <c r="G1434" s="21">
        <v>2014.0</v>
      </c>
      <c r="H1434" s="26">
        <v>41831.0</v>
      </c>
      <c r="I1434" s="21" t="s">
        <v>8329</v>
      </c>
      <c r="J1434" s="21"/>
      <c r="K1434" s="21" t="s">
        <v>8330</v>
      </c>
      <c r="L1434" s="21" t="str">
        <f>IF(ISNUMBER(VLOOKUP(A1434,EXCL,1,FALSE)),"Excluido",IF(ISNUMBER(VLOOKUP(A1434,POST,1,FALSE)),"PostAlerta",IF(ISNUMBER(VLOOKUP(A1434,PRE,1,FALSE)),"PreAlerta","")))</f>
        <v>PreAlerta</v>
      </c>
      <c r="M1434" s="21" t="str">
        <f>IF(ISNUMBER(A1434),(IF(ISNUMBER(VLOOKUP(A1434,KEYWORDS,1,FALSE)),"C/PalabrasClaves","S/PalabrasClaves")),"")</f>
        <v>S/PalabrasClaves</v>
      </c>
      <c r="N1434" s="21" t="str">
        <f t="shared" si="11"/>
        <v/>
      </c>
      <c r="O1434" s="21"/>
      <c r="P1434" s="21" t="s">
        <v>8232</v>
      </c>
      <c r="Q1434" s="21"/>
      <c r="R1434" s="21" t="str">
        <f>LEFT('2012-2022'!$P1434,4)</f>
        <v>2014</v>
      </c>
      <c r="S1434" s="21" t="s">
        <v>68</v>
      </c>
      <c r="T1434" s="21"/>
      <c r="U1434" s="21"/>
      <c r="V1434" s="21"/>
      <c r="W1434" s="27"/>
      <c r="X1434" s="27"/>
      <c r="Y1434" s="28"/>
    </row>
    <row r="1435" ht="15.75" customHeight="1">
      <c r="A1435" s="21">
        <v>2.5056251E7</v>
      </c>
      <c r="B1435" s="21" t="s">
        <v>8331</v>
      </c>
      <c r="C1435" s="21" t="s">
        <v>8332</v>
      </c>
      <c r="D1435" s="21" t="s">
        <v>8333</v>
      </c>
      <c r="E1435" s="21" t="s">
        <v>8334</v>
      </c>
      <c r="F1435" s="21" t="s">
        <v>3517</v>
      </c>
      <c r="G1435" s="21">
        <v>2014.0</v>
      </c>
      <c r="H1435" s="26">
        <v>41845.0</v>
      </c>
      <c r="I1435" s="21"/>
      <c r="J1435" s="21"/>
      <c r="K1435" s="21" t="s">
        <v>8335</v>
      </c>
      <c r="L1435" s="21" t="str">
        <f>IF(ISNUMBER(VLOOKUP(A1435,EXCL,1,FALSE)),"Excluido",IF(ISNUMBER(VLOOKUP(A1435,POST,1,FALSE)),"PostAlerta",IF(ISNUMBER(VLOOKUP(A1435,PRE,1,FALSE)),"PreAlerta","")))</f>
        <v>PreAlerta</v>
      </c>
      <c r="M1435" s="21" t="str">
        <f>IF(ISNUMBER(A1435),(IF(ISNUMBER(VLOOKUP(A1435,KEYWORDS,1,FALSE)),"C/PalabrasClaves","S/PalabrasClaves")),"")</f>
        <v>S/PalabrasClaves</v>
      </c>
      <c r="N1435" s="21" t="str">
        <f t="shared" si="11"/>
        <v/>
      </c>
      <c r="O1435" s="21"/>
      <c r="P1435" s="21" t="s">
        <v>8232</v>
      </c>
      <c r="Q1435" s="21"/>
      <c r="R1435" s="21" t="str">
        <f>LEFT('2012-2022'!$P1435,4)</f>
        <v>2014</v>
      </c>
      <c r="S1435" s="21" t="s">
        <v>68</v>
      </c>
      <c r="T1435" s="21"/>
      <c r="U1435" s="21"/>
      <c r="V1435" s="21"/>
      <c r="W1435" s="27"/>
      <c r="X1435" s="27"/>
      <c r="Y1435" s="12"/>
    </row>
    <row r="1436" ht="15.75" customHeight="1">
      <c r="A1436" s="21">
        <v>2.5092819E7</v>
      </c>
      <c r="B1436" s="21" t="s">
        <v>8336</v>
      </c>
      <c r="C1436" s="21" t="s">
        <v>8337</v>
      </c>
      <c r="D1436" s="21" t="s">
        <v>8338</v>
      </c>
      <c r="E1436" s="21" t="s">
        <v>8339</v>
      </c>
      <c r="F1436" s="21" t="s">
        <v>520</v>
      </c>
      <c r="G1436" s="21">
        <v>2014.0</v>
      </c>
      <c r="H1436" s="26">
        <v>41857.0</v>
      </c>
      <c r="I1436" s="21" t="s">
        <v>8340</v>
      </c>
      <c r="J1436" s="21"/>
      <c r="K1436" s="21" t="s">
        <v>8341</v>
      </c>
      <c r="L1436" s="21" t="str">
        <f>IF(ISNUMBER(VLOOKUP(A1436,EXCL,1,FALSE)),"Excluido",IF(ISNUMBER(VLOOKUP(A1436,POST,1,FALSE)),"PostAlerta",IF(ISNUMBER(VLOOKUP(A1436,PRE,1,FALSE)),"PreAlerta","")))</f>
        <v>PreAlerta</v>
      </c>
      <c r="M1436" s="21" t="str">
        <f>IF(ISNUMBER(A1436),(IF(ISNUMBER(VLOOKUP(A1436,KEYWORDS,1,FALSE)),"C/PalabrasClaves","S/PalabrasClaves")),"")</f>
        <v>S/PalabrasClaves</v>
      </c>
      <c r="N1436" s="21" t="str">
        <f t="shared" si="11"/>
        <v/>
      </c>
      <c r="O1436" s="21"/>
      <c r="P1436" s="21" t="s">
        <v>8232</v>
      </c>
      <c r="Q1436" s="21"/>
      <c r="R1436" s="21" t="str">
        <f>LEFT('2012-2022'!$P1436,4)</f>
        <v>2014</v>
      </c>
      <c r="S1436" s="21" t="s">
        <v>68</v>
      </c>
      <c r="T1436" s="21"/>
      <c r="U1436" s="21"/>
      <c r="V1436" s="21"/>
      <c r="W1436" s="27"/>
      <c r="X1436" s="27"/>
      <c r="Y1436" s="28"/>
    </row>
    <row r="1437" ht="15.75" customHeight="1">
      <c r="A1437" s="21">
        <v>2.512814E7</v>
      </c>
      <c r="B1437" s="21" t="s">
        <v>8342</v>
      </c>
      <c r="C1437" s="21" t="s">
        <v>8343</v>
      </c>
      <c r="D1437" s="21" t="s">
        <v>8344</v>
      </c>
      <c r="E1437" s="21" t="s">
        <v>8345</v>
      </c>
      <c r="F1437" s="21" t="s">
        <v>7284</v>
      </c>
      <c r="G1437" s="21">
        <v>2014.0</v>
      </c>
      <c r="H1437" s="26">
        <v>41868.0</v>
      </c>
      <c r="I1437" s="21"/>
      <c r="J1437" s="21"/>
      <c r="K1437" s="21" t="s">
        <v>8346</v>
      </c>
      <c r="L1437" s="21" t="str">
        <f>IF(ISNUMBER(VLOOKUP(A1437,EXCL,1,FALSE)),"Excluido",IF(ISNUMBER(VLOOKUP(A1437,POST,1,FALSE)),"PostAlerta",IF(ISNUMBER(VLOOKUP(A1437,PRE,1,FALSE)),"PreAlerta","")))</f>
        <v>PreAlerta</v>
      </c>
      <c r="M1437" s="21" t="str">
        <f>IF(ISNUMBER(A1437),(IF(ISNUMBER(VLOOKUP(A1437,KEYWORDS,1,FALSE)),"C/PalabrasClaves","S/PalabrasClaves")),"")</f>
        <v>S/PalabrasClaves</v>
      </c>
      <c r="N1437" s="21" t="str">
        <f t="shared" si="11"/>
        <v/>
      </c>
      <c r="O1437" s="21"/>
      <c r="P1437" s="21" t="s">
        <v>8232</v>
      </c>
      <c r="Q1437" s="21"/>
      <c r="R1437" s="21" t="str">
        <f>LEFT('2012-2022'!$P1437,4)</f>
        <v>2014</v>
      </c>
      <c r="S1437" s="21" t="s">
        <v>68</v>
      </c>
      <c r="T1437" s="21"/>
      <c r="U1437" s="21"/>
      <c r="V1437" s="21"/>
      <c r="W1437" s="27"/>
      <c r="X1437" s="27"/>
      <c r="Y1437" s="12"/>
    </row>
    <row r="1438" ht="15.75" customHeight="1">
      <c r="A1438" s="21">
        <v>2.5148391E7</v>
      </c>
      <c r="B1438" s="21" t="s">
        <v>8347</v>
      </c>
      <c r="C1438" s="21" t="s">
        <v>8348</v>
      </c>
      <c r="D1438" s="21" t="s">
        <v>8349</v>
      </c>
      <c r="E1438" s="21" t="s">
        <v>4993</v>
      </c>
      <c r="F1438" s="21" t="s">
        <v>508</v>
      </c>
      <c r="G1438" s="21">
        <v>2014.0</v>
      </c>
      <c r="H1438" s="26">
        <v>41874.0</v>
      </c>
      <c r="I1438" s="21" t="s">
        <v>8350</v>
      </c>
      <c r="J1438" s="21"/>
      <c r="K1438" s="21" t="s">
        <v>8351</v>
      </c>
      <c r="L1438" s="21" t="str">
        <f>IF(ISNUMBER(VLOOKUP(A1438,EXCL,1,FALSE)),"Excluido",IF(ISNUMBER(VLOOKUP(A1438,POST,1,FALSE)),"PostAlerta",IF(ISNUMBER(VLOOKUP(A1438,PRE,1,FALSE)),"PreAlerta","")))</f>
        <v>PreAlerta</v>
      </c>
      <c r="M1438" s="21" t="str">
        <f>IF(ISNUMBER(A1438),(IF(ISNUMBER(VLOOKUP(A1438,KEYWORDS,1,FALSE)),"C/PalabrasClaves","S/PalabrasClaves")),"")</f>
        <v>S/PalabrasClaves</v>
      </c>
      <c r="N1438" s="21" t="str">
        <f t="shared" si="11"/>
        <v/>
      </c>
      <c r="O1438" s="21"/>
      <c r="P1438" s="21" t="s">
        <v>8232</v>
      </c>
      <c r="Q1438" s="21"/>
      <c r="R1438" s="21" t="str">
        <f>LEFT('2012-2022'!$P1438,4)</f>
        <v>2014</v>
      </c>
      <c r="S1438" s="21" t="s">
        <v>68</v>
      </c>
      <c r="T1438" s="21"/>
      <c r="U1438" s="21"/>
      <c r="V1438" s="21"/>
      <c r="W1438" s="27"/>
      <c r="X1438" s="27"/>
      <c r="Y1438" s="28"/>
    </row>
    <row r="1439" ht="15.75" customHeight="1">
      <c r="A1439" s="21">
        <v>2.5229707E7</v>
      </c>
      <c r="B1439" s="21" t="s">
        <v>8352</v>
      </c>
      <c r="C1439" s="21" t="s">
        <v>8353</v>
      </c>
      <c r="D1439" s="21" t="s">
        <v>8354</v>
      </c>
      <c r="E1439" s="21" t="s">
        <v>8355</v>
      </c>
      <c r="F1439" s="21" t="s">
        <v>151</v>
      </c>
      <c r="G1439" s="21">
        <v>2014.0</v>
      </c>
      <c r="H1439" s="26">
        <v>41900.0</v>
      </c>
      <c r="I1439" s="21" t="s">
        <v>8356</v>
      </c>
      <c r="J1439" s="21"/>
      <c r="K1439" s="21" t="s">
        <v>8357</v>
      </c>
      <c r="L1439" s="21" t="str">
        <f>IF(ISNUMBER(VLOOKUP(A1439,EXCL,1,FALSE)),"Excluido",IF(ISNUMBER(VLOOKUP(A1439,POST,1,FALSE)),"PostAlerta",IF(ISNUMBER(VLOOKUP(A1439,PRE,1,FALSE)),"PreAlerta","")))</f>
        <v>PreAlerta</v>
      </c>
      <c r="M1439" s="21" t="str">
        <f>IF(ISNUMBER(A1439),(IF(ISNUMBER(VLOOKUP(A1439,KEYWORDS,1,FALSE)),"C/PalabrasClaves","S/PalabrasClaves")),"")</f>
        <v>S/PalabrasClaves</v>
      </c>
      <c r="N1439" s="21" t="str">
        <f t="shared" si="11"/>
        <v/>
      </c>
      <c r="O1439" s="21"/>
      <c r="P1439" s="21" t="s">
        <v>8232</v>
      </c>
      <c r="Q1439" s="21"/>
      <c r="R1439" s="21" t="str">
        <f>LEFT('2012-2022'!$P1439,4)</f>
        <v>2014</v>
      </c>
      <c r="S1439" s="21" t="s">
        <v>68</v>
      </c>
      <c r="T1439" s="21"/>
      <c r="U1439" s="21"/>
      <c r="V1439" s="21"/>
      <c r="W1439" s="27"/>
      <c r="X1439" s="27"/>
      <c r="Y1439" s="12"/>
    </row>
    <row r="1440" ht="15.75" customHeight="1">
      <c r="A1440" s="21">
        <v>2.5253218E7</v>
      </c>
      <c r="B1440" s="21" t="s">
        <v>8358</v>
      </c>
      <c r="C1440" s="21" t="s">
        <v>8359</v>
      </c>
      <c r="D1440" s="21" t="s">
        <v>8360</v>
      </c>
      <c r="E1440" s="21" t="s">
        <v>8361</v>
      </c>
      <c r="F1440" s="21" t="s">
        <v>313</v>
      </c>
      <c r="G1440" s="21">
        <v>2014.0</v>
      </c>
      <c r="H1440" s="26">
        <v>41908.0</v>
      </c>
      <c r="I1440" s="21"/>
      <c r="J1440" s="21"/>
      <c r="K1440" s="21"/>
      <c r="L1440" s="21" t="str">
        <f>IF(ISNUMBER(VLOOKUP(A1440,EXCL,1,FALSE)),"Excluido",IF(ISNUMBER(VLOOKUP(A1440,POST,1,FALSE)),"PostAlerta",IF(ISNUMBER(VLOOKUP(A1440,PRE,1,FALSE)),"PreAlerta","")))</f>
        <v>PreAlerta</v>
      </c>
      <c r="M1440" s="21" t="str">
        <f>IF(ISNUMBER(A1440),(IF(ISNUMBER(VLOOKUP(A1440,KEYWORDS,1,FALSE)),"C/PalabrasClaves","S/PalabrasClaves")),"")</f>
        <v>S/PalabrasClaves</v>
      </c>
      <c r="N1440" s="21" t="str">
        <f t="shared" si="11"/>
        <v/>
      </c>
      <c r="O1440" s="21"/>
      <c r="P1440" s="21" t="s">
        <v>8232</v>
      </c>
      <c r="Q1440" s="21"/>
      <c r="R1440" s="21" t="str">
        <f>LEFT('2012-2022'!$P1440,4)</f>
        <v>2014</v>
      </c>
      <c r="S1440" s="21" t="s">
        <v>68</v>
      </c>
      <c r="T1440" s="21"/>
      <c r="U1440" s="21"/>
      <c r="V1440" s="21"/>
      <c r="W1440" s="27"/>
      <c r="X1440" s="27"/>
      <c r="Y1440" s="28"/>
    </row>
    <row r="1441" ht="15.75" customHeight="1">
      <c r="A1441" s="21">
        <v>2.525322E7</v>
      </c>
      <c r="B1441" s="21" t="s">
        <v>8362</v>
      </c>
      <c r="C1441" s="21" t="s">
        <v>8363</v>
      </c>
      <c r="D1441" s="21" t="s">
        <v>8364</v>
      </c>
      <c r="E1441" s="21" t="s">
        <v>8365</v>
      </c>
      <c r="F1441" s="21" t="s">
        <v>313</v>
      </c>
      <c r="G1441" s="21">
        <v>2014.0</v>
      </c>
      <c r="H1441" s="26">
        <v>41908.0</v>
      </c>
      <c r="I1441" s="21"/>
      <c r="J1441" s="21"/>
      <c r="K1441" s="21"/>
      <c r="L1441" s="21" t="str">
        <f>IF(ISNUMBER(VLOOKUP(A1441,EXCL,1,FALSE)),"Excluido",IF(ISNUMBER(VLOOKUP(A1441,POST,1,FALSE)),"PostAlerta",IF(ISNUMBER(VLOOKUP(A1441,PRE,1,FALSE)),"PreAlerta","")))</f>
        <v>PreAlerta</v>
      </c>
      <c r="M1441" s="21" t="str">
        <f>IF(ISNUMBER(A1441),(IF(ISNUMBER(VLOOKUP(A1441,KEYWORDS,1,FALSE)),"C/PalabrasClaves","S/PalabrasClaves")),"")</f>
        <v>S/PalabrasClaves</v>
      </c>
      <c r="N1441" s="21" t="str">
        <f t="shared" si="11"/>
        <v/>
      </c>
      <c r="O1441" s="21"/>
      <c r="P1441" s="21" t="s">
        <v>8232</v>
      </c>
      <c r="Q1441" s="21"/>
      <c r="R1441" s="21" t="str">
        <f>LEFT('2012-2022'!$P1441,4)</f>
        <v>2014</v>
      </c>
      <c r="S1441" s="21" t="s">
        <v>68</v>
      </c>
      <c r="T1441" s="21"/>
      <c r="U1441" s="21"/>
      <c r="V1441" s="21"/>
      <c r="W1441" s="27"/>
      <c r="X1441" s="27"/>
      <c r="Y1441" s="12"/>
    </row>
    <row r="1442" ht="15.75" customHeight="1">
      <c r="A1442" s="21">
        <v>2.5262433E7</v>
      </c>
      <c r="B1442" s="21" t="s">
        <v>8366</v>
      </c>
      <c r="C1442" s="21" t="s">
        <v>8367</v>
      </c>
      <c r="D1442" s="21" t="s">
        <v>8368</v>
      </c>
      <c r="E1442" s="21" t="s">
        <v>8369</v>
      </c>
      <c r="F1442" s="21" t="s">
        <v>1331</v>
      </c>
      <c r="G1442" s="21">
        <v>2014.0</v>
      </c>
      <c r="H1442" s="26">
        <v>41911.0</v>
      </c>
      <c r="I1442" s="21"/>
      <c r="J1442" s="21"/>
      <c r="K1442" s="21" t="s">
        <v>8370</v>
      </c>
      <c r="L1442" s="21" t="str">
        <f>IF(ISNUMBER(VLOOKUP(A1442,EXCL,1,FALSE)),"Excluido",IF(ISNUMBER(VLOOKUP(A1442,POST,1,FALSE)),"PostAlerta",IF(ISNUMBER(VLOOKUP(A1442,PRE,1,FALSE)),"PreAlerta","")))</f>
        <v>Excluido</v>
      </c>
      <c r="M1442" s="21" t="str">
        <f>IF(ISNUMBER(A1442),(IF(ISNUMBER(VLOOKUP(A1442,KEYWORDS,1,FALSE)),"C/PalabrasClaves","S/PalabrasClaves")),"")</f>
        <v>S/PalabrasClaves</v>
      </c>
      <c r="N1442" s="21" t="str">
        <f t="shared" si="11"/>
        <v/>
      </c>
      <c r="O1442" s="21"/>
      <c r="P1442" s="21" t="s">
        <v>8371</v>
      </c>
      <c r="Q1442" s="21"/>
      <c r="R1442" s="21" t="str">
        <f>LEFT('2012-2022'!$P1442,4)</f>
        <v>2014</v>
      </c>
      <c r="S1442" s="21" t="s">
        <v>70</v>
      </c>
      <c r="T1442" s="21"/>
      <c r="U1442" s="21"/>
      <c r="V1442" s="21"/>
      <c r="W1442" s="27"/>
      <c r="X1442" s="27"/>
      <c r="Y1442" s="28"/>
    </row>
    <row r="1443" ht="15.75" customHeight="1">
      <c r="A1443" s="21">
        <v>2.5324688E7</v>
      </c>
      <c r="B1443" s="21" t="s">
        <v>8372</v>
      </c>
      <c r="C1443" s="21" t="s">
        <v>8373</v>
      </c>
      <c r="D1443" s="21" t="s">
        <v>8374</v>
      </c>
      <c r="E1443" s="21" t="s">
        <v>7360</v>
      </c>
      <c r="F1443" s="21" t="s">
        <v>8375</v>
      </c>
      <c r="G1443" s="21">
        <v>2014.0</v>
      </c>
      <c r="H1443" s="26">
        <v>41930.0</v>
      </c>
      <c r="I1443" s="21" t="s">
        <v>8376</v>
      </c>
      <c r="J1443" s="21"/>
      <c r="K1443" s="21" t="s">
        <v>8377</v>
      </c>
      <c r="L1443" s="21" t="str">
        <f>IF(ISNUMBER(VLOOKUP(A1443,EXCL,1,FALSE)),"Excluido",IF(ISNUMBER(VLOOKUP(A1443,POST,1,FALSE)),"PostAlerta",IF(ISNUMBER(VLOOKUP(A1443,PRE,1,FALSE)),"PreAlerta","")))</f>
        <v>PreAlerta</v>
      </c>
      <c r="M1443" s="21" t="str">
        <f>IF(ISNUMBER(A1443),(IF(ISNUMBER(VLOOKUP(A1443,KEYWORDS,1,FALSE)),"C/PalabrasClaves","S/PalabrasClaves")),"")</f>
        <v>S/PalabrasClaves</v>
      </c>
      <c r="N1443" s="21" t="str">
        <f t="shared" si="11"/>
        <v/>
      </c>
      <c r="O1443" s="21"/>
      <c r="P1443" s="21" t="s">
        <v>8232</v>
      </c>
      <c r="Q1443" s="21"/>
      <c r="R1443" s="21" t="str">
        <f>LEFT('2012-2022'!$P1443,4)</f>
        <v>2014</v>
      </c>
      <c r="S1443" s="21" t="s">
        <v>68</v>
      </c>
      <c r="T1443" s="21"/>
      <c r="U1443" s="21"/>
      <c r="V1443" s="21"/>
      <c r="W1443" s="27"/>
      <c r="X1443" s="27"/>
      <c r="Y1443" s="12"/>
    </row>
    <row r="1444" ht="15.75" customHeight="1">
      <c r="A1444" s="21">
        <v>2.5382469E7</v>
      </c>
      <c r="B1444" s="21" t="s">
        <v>8378</v>
      </c>
      <c r="C1444" s="21" t="s">
        <v>8379</v>
      </c>
      <c r="D1444" s="21" t="s">
        <v>8380</v>
      </c>
      <c r="E1444" s="21" t="s">
        <v>6425</v>
      </c>
      <c r="F1444" s="21" t="s">
        <v>308</v>
      </c>
      <c r="G1444" s="21">
        <v>2014.0</v>
      </c>
      <c r="H1444" s="26">
        <v>41954.0</v>
      </c>
      <c r="I1444" s="21"/>
      <c r="J1444" s="21"/>
      <c r="K1444" s="21"/>
      <c r="L1444" s="21" t="str">
        <f>IF(ISNUMBER(VLOOKUP(A1444,EXCL,1,FALSE)),"Excluido",IF(ISNUMBER(VLOOKUP(A1444,POST,1,FALSE)),"PostAlerta",IF(ISNUMBER(VLOOKUP(A1444,PRE,1,FALSE)),"PreAlerta","")))</f>
        <v>PreAlerta</v>
      </c>
      <c r="M1444" s="21" t="str">
        <f>IF(ISNUMBER(A1444),(IF(ISNUMBER(VLOOKUP(A1444,KEYWORDS,1,FALSE)),"C/PalabrasClaves","S/PalabrasClaves")),"")</f>
        <v>S/PalabrasClaves</v>
      </c>
      <c r="N1444" s="21" t="str">
        <f t="shared" si="11"/>
        <v/>
      </c>
      <c r="O1444" s="21"/>
      <c r="P1444" s="21" t="s">
        <v>8232</v>
      </c>
      <c r="Q1444" s="21"/>
      <c r="R1444" s="21" t="str">
        <f>LEFT('2012-2022'!$P1444,4)</f>
        <v>2014</v>
      </c>
      <c r="S1444" s="21" t="s">
        <v>68</v>
      </c>
      <c r="T1444" s="21"/>
      <c r="U1444" s="21"/>
      <c r="V1444" s="21"/>
      <c r="W1444" s="27"/>
      <c r="X1444" s="27"/>
      <c r="Y1444" s="28"/>
    </row>
    <row r="1445" ht="15.75" customHeight="1">
      <c r="A1445" s="21">
        <v>2.5417518E7</v>
      </c>
      <c r="B1445" s="21" t="s">
        <v>8381</v>
      </c>
      <c r="C1445" s="21" t="s">
        <v>8382</v>
      </c>
      <c r="D1445" s="21" t="s">
        <v>8383</v>
      </c>
      <c r="E1445" s="21" t="s">
        <v>8384</v>
      </c>
      <c r="F1445" s="21" t="s">
        <v>1402</v>
      </c>
      <c r="G1445" s="21">
        <v>2014.0</v>
      </c>
      <c r="H1445" s="26">
        <v>41968.0</v>
      </c>
      <c r="I1445" s="21"/>
      <c r="J1445" s="21"/>
      <c r="K1445" s="21"/>
      <c r="L1445" s="21" t="str">
        <f>IF(ISNUMBER(VLOOKUP(A1445,EXCL,1,FALSE)),"Excluido",IF(ISNUMBER(VLOOKUP(A1445,POST,1,FALSE)),"PostAlerta",IF(ISNUMBER(VLOOKUP(A1445,PRE,1,FALSE)),"PreAlerta","")))</f>
        <v>PreAlerta</v>
      </c>
      <c r="M1445" s="21" t="str">
        <f>IF(ISNUMBER(A1445),(IF(ISNUMBER(VLOOKUP(A1445,KEYWORDS,1,FALSE)),"C/PalabrasClaves","S/PalabrasClaves")),"")</f>
        <v>S/PalabrasClaves</v>
      </c>
      <c r="N1445" s="21" t="str">
        <f t="shared" si="11"/>
        <v/>
      </c>
      <c r="O1445" s="21"/>
      <c r="P1445" s="21" t="s">
        <v>8232</v>
      </c>
      <c r="Q1445" s="21"/>
      <c r="R1445" s="21" t="str">
        <f>LEFT('2012-2022'!$P1445,4)</f>
        <v>2014</v>
      </c>
      <c r="S1445" s="21" t="s">
        <v>68</v>
      </c>
      <c r="T1445" s="21"/>
      <c r="U1445" s="21"/>
      <c r="V1445" s="21"/>
      <c r="W1445" s="27"/>
      <c r="X1445" s="27"/>
      <c r="Y1445" s="12"/>
    </row>
    <row r="1446" ht="15.75" customHeight="1">
      <c r="A1446" s="21">
        <v>2.5417519E7</v>
      </c>
      <c r="B1446" s="21" t="s">
        <v>8385</v>
      </c>
      <c r="C1446" s="21" t="s">
        <v>8386</v>
      </c>
      <c r="D1446" s="21" t="s">
        <v>8387</v>
      </c>
      <c r="E1446" s="21" t="s">
        <v>8388</v>
      </c>
      <c r="F1446" s="21" t="s">
        <v>1402</v>
      </c>
      <c r="G1446" s="21">
        <v>2014.0</v>
      </c>
      <c r="H1446" s="26">
        <v>41968.0</v>
      </c>
      <c r="I1446" s="21"/>
      <c r="J1446" s="21"/>
      <c r="K1446" s="21"/>
      <c r="L1446" s="21" t="str">
        <f>IF(ISNUMBER(VLOOKUP(A1446,EXCL,1,FALSE)),"Excluido",IF(ISNUMBER(VLOOKUP(A1446,POST,1,FALSE)),"PostAlerta",IF(ISNUMBER(VLOOKUP(A1446,PRE,1,FALSE)),"PreAlerta","")))</f>
        <v>PreAlerta</v>
      </c>
      <c r="M1446" s="21" t="str">
        <f>IF(ISNUMBER(A1446),(IF(ISNUMBER(VLOOKUP(A1446,KEYWORDS,1,FALSE)),"C/PalabrasClaves","S/PalabrasClaves")),"")</f>
        <v>S/PalabrasClaves</v>
      </c>
      <c r="N1446" s="21" t="str">
        <f t="shared" si="11"/>
        <v>4) Nuevos tratamientos</v>
      </c>
      <c r="O1446" s="21"/>
      <c r="P1446" s="21" t="s">
        <v>8232</v>
      </c>
      <c r="Q1446" s="21"/>
      <c r="R1446" s="21" t="str">
        <f>LEFT('2012-2022'!$P1446,4)</f>
        <v>2014</v>
      </c>
      <c r="S1446" s="21" t="s">
        <v>68</v>
      </c>
      <c r="T1446" s="21"/>
      <c r="U1446" s="21"/>
      <c r="V1446" s="21"/>
      <c r="W1446" s="27"/>
      <c r="X1446" s="27"/>
      <c r="Y1446" s="28"/>
    </row>
    <row r="1447" ht="15.75" customHeight="1">
      <c r="A1447" s="21">
        <v>2.5672141E7</v>
      </c>
      <c r="B1447" s="21" t="s">
        <v>8389</v>
      </c>
      <c r="C1447" s="21" t="s">
        <v>8390</v>
      </c>
      <c r="D1447" s="21" t="s">
        <v>8391</v>
      </c>
      <c r="E1447" s="21" t="s">
        <v>8392</v>
      </c>
      <c r="F1447" s="21" t="s">
        <v>6803</v>
      </c>
      <c r="G1447" s="21">
        <v>2014.0</v>
      </c>
      <c r="H1447" s="26">
        <v>42048.0</v>
      </c>
      <c r="I1447" s="21"/>
      <c r="J1447" s="21"/>
      <c r="K1447" s="21" t="s">
        <v>8393</v>
      </c>
      <c r="L1447" s="21" t="str">
        <f>IF(ISNUMBER(VLOOKUP(A1447,EXCL,1,FALSE)),"Excluido",IF(ISNUMBER(VLOOKUP(A1447,POST,1,FALSE)),"PostAlerta",IF(ISNUMBER(VLOOKUP(A1447,PRE,1,FALSE)),"PreAlerta","")))</f>
        <v>PreAlerta</v>
      </c>
      <c r="M1447" s="21" t="str">
        <f>IF(ISNUMBER(A1447),(IF(ISNUMBER(VLOOKUP(A1447,KEYWORDS,1,FALSE)),"C/PalabrasClaves","S/PalabrasClaves")),"")</f>
        <v>S/PalabrasClaves</v>
      </c>
      <c r="N1447" s="21" t="str">
        <f t="shared" si="11"/>
        <v/>
      </c>
      <c r="O1447" s="21"/>
      <c r="P1447" s="21" t="s">
        <v>8232</v>
      </c>
      <c r="Q1447" s="21"/>
      <c r="R1447" s="21" t="str">
        <f>LEFT('2012-2022'!$P1447,4)</f>
        <v>2014</v>
      </c>
      <c r="S1447" s="21" t="s">
        <v>68</v>
      </c>
      <c r="T1447" s="21"/>
      <c r="U1447" s="21"/>
      <c r="V1447" s="21"/>
      <c r="W1447" s="27"/>
      <c r="X1447" s="27"/>
      <c r="Y1447" s="12"/>
    </row>
    <row r="1448" ht="15.75" customHeight="1">
      <c r="A1448" s="21">
        <v>2.5182324E7</v>
      </c>
      <c r="B1448" s="21" t="s">
        <v>8394</v>
      </c>
      <c r="C1448" s="21" t="s">
        <v>8395</v>
      </c>
      <c r="D1448" s="21" t="s">
        <v>8396</v>
      </c>
      <c r="E1448" s="21" t="s">
        <v>8397</v>
      </c>
      <c r="F1448" s="21" t="s">
        <v>7946</v>
      </c>
      <c r="G1448" s="21">
        <v>2014.0</v>
      </c>
      <c r="H1448" s="26">
        <v>41886.0</v>
      </c>
      <c r="I1448" s="21" t="s">
        <v>8398</v>
      </c>
      <c r="J1448" s="21"/>
      <c r="K1448" s="21" t="s">
        <v>8399</v>
      </c>
      <c r="L1448" s="21" t="str">
        <f>IF(ISNUMBER(VLOOKUP(A1448,EXCL,1,FALSE)),"Excluido",IF(ISNUMBER(VLOOKUP(A1448,POST,1,FALSE)),"PostAlerta",IF(ISNUMBER(VLOOKUP(A1448,PRE,1,FALSE)),"PreAlerta","")))</f>
        <v>PreAlerta</v>
      </c>
      <c r="M1448" s="21" t="str">
        <f>IF(ISNUMBER(A1448),(IF(ISNUMBER(VLOOKUP(A1448,KEYWORDS,1,FALSE)),"C/PalabrasClaves","S/PalabrasClaves")),"")</f>
        <v>S/PalabrasClaves</v>
      </c>
      <c r="N1448" s="21" t="str">
        <f t="shared" si="11"/>
        <v/>
      </c>
      <c r="O1448" s="21"/>
      <c r="P1448" s="21" t="s">
        <v>8400</v>
      </c>
      <c r="Q1448" s="21"/>
      <c r="R1448" s="21" t="str">
        <f>LEFT('2012-2022'!$P1448,4)</f>
        <v>2014</v>
      </c>
      <c r="S1448" s="21" t="s">
        <v>68</v>
      </c>
      <c r="T1448" s="21"/>
      <c r="U1448" s="21"/>
      <c r="V1448" s="21"/>
      <c r="W1448" s="27"/>
      <c r="X1448" s="27"/>
      <c r="Y1448" s="28"/>
    </row>
    <row r="1449" ht="15.75" customHeight="1">
      <c r="A1449" s="21">
        <v>2.5685942E7</v>
      </c>
      <c r="B1449" s="21" t="s">
        <v>8401</v>
      </c>
      <c r="C1449" s="21" t="s">
        <v>8402</v>
      </c>
      <c r="D1449" s="21" t="s">
        <v>8403</v>
      </c>
      <c r="E1449" s="21" t="s">
        <v>8404</v>
      </c>
      <c r="F1449" s="21" t="s">
        <v>8405</v>
      </c>
      <c r="G1449" s="21">
        <v>2014.0</v>
      </c>
      <c r="H1449" s="26">
        <v>42052.0</v>
      </c>
      <c r="I1449" s="21"/>
      <c r="J1449" s="21"/>
      <c r="K1449" s="21" t="s">
        <v>8406</v>
      </c>
      <c r="L1449" s="21" t="str">
        <f>IF(ISNUMBER(VLOOKUP(A1449,EXCL,1,FALSE)),"Excluido",IF(ISNUMBER(VLOOKUP(A1449,POST,1,FALSE)),"PostAlerta",IF(ISNUMBER(VLOOKUP(A1449,PRE,1,FALSE)),"PreAlerta","")))</f>
        <v>PreAlerta</v>
      </c>
      <c r="M1449" s="21" t="str">
        <f>IF(ISNUMBER(A1449),(IF(ISNUMBER(VLOOKUP(A1449,KEYWORDS,1,FALSE)),"C/PalabrasClaves","S/PalabrasClaves")),"")</f>
        <v>S/PalabrasClaves</v>
      </c>
      <c r="N1449" s="21" t="str">
        <f t="shared" si="11"/>
        <v/>
      </c>
      <c r="O1449" s="21"/>
      <c r="P1449" s="21" t="s">
        <v>8400</v>
      </c>
      <c r="Q1449" s="21"/>
      <c r="R1449" s="21" t="str">
        <f>LEFT('2012-2022'!$P1449,4)</f>
        <v>2014</v>
      </c>
      <c r="S1449" s="21" t="s">
        <v>68</v>
      </c>
      <c r="T1449" s="21"/>
      <c r="U1449" s="21"/>
      <c r="V1449" s="21"/>
      <c r="W1449" s="27"/>
      <c r="X1449" s="27"/>
      <c r="Y1449" s="12"/>
    </row>
    <row r="1450" ht="15.75" customHeight="1">
      <c r="A1450" s="21">
        <v>2.5010827E7</v>
      </c>
      <c r="B1450" s="21" t="s">
        <v>8407</v>
      </c>
      <c r="C1450" s="21" t="s">
        <v>8408</v>
      </c>
      <c r="D1450" s="21" t="s">
        <v>8409</v>
      </c>
      <c r="E1450" s="21" t="s">
        <v>8410</v>
      </c>
      <c r="F1450" s="21" t="s">
        <v>2646</v>
      </c>
      <c r="G1450" s="21">
        <v>2014.0</v>
      </c>
      <c r="H1450" s="26">
        <v>41831.0</v>
      </c>
      <c r="I1450" s="21" t="s">
        <v>8411</v>
      </c>
      <c r="J1450" s="21" t="s">
        <v>8412</v>
      </c>
      <c r="K1450" s="21" t="s">
        <v>8413</v>
      </c>
      <c r="L1450" s="21" t="str">
        <f>IF(ISNUMBER(VLOOKUP(A1450,EXCL,1,FALSE)),"Excluido",IF(ISNUMBER(VLOOKUP(A1450,POST,1,FALSE)),"PostAlerta",IF(ISNUMBER(VLOOKUP(A1450,PRE,1,FALSE)),"PreAlerta","")))</f>
        <v>PreAlerta</v>
      </c>
      <c r="M1450" s="21" t="str">
        <f>IF(ISNUMBER(A1450),(IF(ISNUMBER(VLOOKUP(A1450,KEYWORDS,1,FALSE)),"C/PalabrasClaves","S/PalabrasClaves")),"")</f>
        <v>S/PalabrasClaves</v>
      </c>
      <c r="N1450" s="21" t="str">
        <f t="shared" si="11"/>
        <v/>
      </c>
      <c r="O1450" s="21"/>
      <c r="P1450" s="21" t="s">
        <v>8414</v>
      </c>
      <c r="Q1450" s="21"/>
      <c r="R1450" s="21" t="str">
        <f>LEFT('2012-2022'!$P1450,4)</f>
        <v>2014</v>
      </c>
      <c r="S1450" s="21" t="s">
        <v>68</v>
      </c>
      <c r="T1450" s="21"/>
      <c r="U1450" s="21"/>
      <c r="V1450" s="21"/>
      <c r="W1450" s="27"/>
      <c r="X1450" s="27"/>
      <c r="Y1450" s="28"/>
    </row>
    <row r="1451" ht="15.75" customHeight="1">
      <c r="A1451" s="21">
        <v>2.5043277E7</v>
      </c>
      <c r="B1451" s="21" t="s">
        <v>8415</v>
      </c>
      <c r="C1451" s="21" t="s">
        <v>8416</v>
      </c>
      <c r="D1451" s="21" t="s">
        <v>8417</v>
      </c>
      <c r="E1451" s="21" t="s">
        <v>8410</v>
      </c>
      <c r="F1451" s="21" t="s">
        <v>2646</v>
      </c>
      <c r="G1451" s="21">
        <v>2014.0</v>
      </c>
      <c r="H1451" s="26">
        <v>41842.0</v>
      </c>
      <c r="I1451" s="21" t="s">
        <v>8418</v>
      </c>
      <c r="J1451" s="21" t="s">
        <v>8419</v>
      </c>
      <c r="K1451" s="21" t="s">
        <v>8420</v>
      </c>
      <c r="L1451" s="21" t="str">
        <f>IF(ISNUMBER(VLOOKUP(A1451,EXCL,1,FALSE)),"Excluido",IF(ISNUMBER(VLOOKUP(A1451,POST,1,FALSE)),"PostAlerta",IF(ISNUMBER(VLOOKUP(A1451,PRE,1,FALSE)),"PreAlerta","")))</f>
        <v>PreAlerta</v>
      </c>
      <c r="M1451" s="21" t="str">
        <f>IF(ISNUMBER(A1451),(IF(ISNUMBER(VLOOKUP(A1451,KEYWORDS,1,FALSE)),"C/PalabrasClaves","S/PalabrasClaves")),"")</f>
        <v>C/PalabrasClaves</v>
      </c>
      <c r="N1451" s="21" t="str">
        <f t="shared" si="11"/>
        <v/>
      </c>
      <c r="O1451" s="21"/>
      <c r="P1451" s="21" t="s">
        <v>8414</v>
      </c>
      <c r="Q1451" s="21"/>
      <c r="R1451" s="21" t="str">
        <f>LEFT('2012-2022'!$P1451,4)</f>
        <v>2014</v>
      </c>
      <c r="S1451" s="21" t="s">
        <v>68</v>
      </c>
      <c r="T1451" s="21"/>
      <c r="U1451" s="21"/>
      <c r="V1451" s="21"/>
      <c r="W1451" s="27"/>
      <c r="X1451" s="27"/>
      <c r="Y1451" s="12"/>
    </row>
    <row r="1452" ht="15.75" customHeight="1">
      <c r="A1452" s="21">
        <v>2.5184624E7</v>
      </c>
      <c r="B1452" s="21" t="s">
        <v>8421</v>
      </c>
      <c r="C1452" s="21" t="s">
        <v>8422</v>
      </c>
      <c r="D1452" s="21" t="s">
        <v>8423</v>
      </c>
      <c r="E1452" s="21" t="s">
        <v>8424</v>
      </c>
      <c r="F1452" s="21" t="s">
        <v>2831</v>
      </c>
      <c r="G1452" s="21">
        <v>2014.0</v>
      </c>
      <c r="H1452" s="26">
        <v>41886.0</v>
      </c>
      <c r="I1452" s="21" t="s">
        <v>8425</v>
      </c>
      <c r="J1452" s="21"/>
      <c r="K1452" s="21" t="s">
        <v>8426</v>
      </c>
      <c r="L1452" s="21" t="str">
        <f>IF(ISNUMBER(VLOOKUP(A1452,EXCL,1,FALSE)),"Excluido",IF(ISNUMBER(VLOOKUP(A1452,POST,1,FALSE)),"PostAlerta",IF(ISNUMBER(VLOOKUP(A1452,PRE,1,FALSE)),"PreAlerta","")))</f>
        <v>PreAlerta</v>
      </c>
      <c r="M1452" s="21" t="str">
        <f>IF(ISNUMBER(A1452),(IF(ISNUMBER(VLOOKUP(A1452,KEYWORDS,1,FALSE)),"C/PalabrasClaves","S/PalabrasClaves")),"")</f>
        <v>S/PalabrasClaves</v>
      </c>
      <c r="N1452" s="21" t="str">
        <f t="shared" si="11"/>
        <v/>
      </c>
      <c r="O1452" s="21"/>
      <c r="P1452" s="21" t="s">
        <v>8414</v>
      </c>
      <c r="Q1452" s="21"/>
      <c r="R1452" s="21" t="str">
        <f>LEFT('2012-2022'!$P1452,4)</f>
        <v>2014</v>
      </c>
      <c r="S1452" s="21" t="s">
        <v>68</v>
      </c>
      <c r="T1452" s="21"/>
      <c r="U1452" s="21"/>
      <c r="V1452" s="21"/>
      <c r="W1452" s="27"/>
      <c r="X1452" s="27"/>
      <c r="Y1452" s="28"/>
    </row>
    <row r="1453" ht="15.75" customHeight="1">
      <c r="A1453" s="21">
        <v>2.5187984E7</v>
      </c>
      <c r="B1453" s="21" t="s">
        <v>8427</v>
      </c>
      <c r="C1453" s="21" t="s">
        <v>8428</v>
      </c>
      <c r="D1453" s="21" t="s">
        <v>8429</v>
      </c>
      <c r="E1453" s="21" t="s">
        <v>181</v>
      </c>
      <c r="F1453" s="21" t="s">
        <v>1789</v>
      </c>
      <c r="G1453" s="21">
        <v>2014.0</v>
      </c>
      <c r="H1453" s="26">
        <v>41887.0</v>
      </c>
      <c r="I1453" s="21" t="s">
        <v>8430</v>
      </c>
      <c r="J1453" s="21"/>
      <c r="K1453" s="21" t="s">
        <v>8431</v>
      </c>
      <c r="L1453" s="21" t="str">
        <f>IF(ISNUMBER(VLOOKUP(A1453,EXCL,1,FALSE)),"Excluido",IF(ISNUMBER(VLOOKUP(A1453,POST,1,FALSE)),"PostAlerta",IF(ISNUMBER(VLOOKUP(A1453,PRE,1,FALSE)),"PreAlerta","")))</f>
        <v>PreAlerta</v>
      </c>
      <c r="M1453" s="21" t="str">
        <f>IF(ISNUMBER(A1453),(IF(ISNUMBER(VLOOKUP(A1453,KEYWORDS,1,FALSE)),"C/PalabrasClaves","S/PalabrasClaves")),"")</f>
        <v>S/PalabrasClaves</v>
      </c>
      <c r="N1453" s="21" t="str">
        <f t="shared" si="11"/>
        <v/>
      </c>
      <c r="O1453" s="21"/>
      <c r="P1453" s="21" t="s">
        <v>8432</v>
      </c>
      <c r="Q1453" s="21"/>
      <c r="R1453" s="21" t="str">
        <f>LEFT('2012-2022'!$P1453,4)</f>
        <v>2014</v>
      </c>
      <c r="S1453" s="21" t="s">
        <v>68</v>
      </c>
      <c r="T1453" s="21"/>
      <c r="U1453" s="21"/>
      <c r="V1453" s="21"/>
      <c r="W1453" s="27"/>
      <c r="X1453" s="27"/>
      <c r="Y1453" s="12"/>
    </row>
    <row r="1454" ht="15.75" customHeight="1">
      <c r="A1454" s="21">
        <v>2.5189579E7</v>
      </c>
      <c r="B1454" s="21" t="s">
        <v>8433</v>
      </c>
      <c r="C1454" s="21" t="s">
        <v>8434</v>
      </c>
      <c r="D1454" s="21" t="s">
        <v>8435</v>
      </c>
      <c r="E1454" s="21" t="s">
        <v>692</v>
      </c>
      <c r="F1454" s="21" t="s">
        <v>4427</v>
      </c>
      <c r="G1454" s="21">
        <v>2014.0</v>
      </c>
      <c r="H1454" s="26">
        <v>41888.0</v>
      </c>
      <c r="I1454" s="21" t="s">
        <v>8436</v>
      </c>
      <c r="J1454" s="21"/>
      <c r="K1454" s="21" t="s">
        <v>8437</v>
      </c>
      <c r="L1454" s="21" t="str">
        <f>IF(ISNUMBER(VLOOKUP(A1454,EXCL,1,FALSE)),"Excluido",IF(ISNUMBER(VLOOKUP(A1454,POST,1,FALSE)),"PostAlerta",IF(ISNUMBER(VLOOKUP(A1454,PRE,1,FALSE)),"PreAlerta","")))</f>
        <v>PreAlerta</v>
      </c>
      <c r="M1454" s="21" t="str">
        <f>IF(ISNUMBER(A1454),(IF(ISNUMBER(VLOOKUP(A1454,KEYWORDS,1,FALSE)),"C/PalabrasClaves","S/PalabrasClaves")),"")</f>
        <v>S/PalabrasClaves</v>
      </c>
      <c r="N1454" s="21" t="str">
        <f t="shared" si="11"/>
        <v/>
      </c>
      <c r="O1454" s="21"/>
      <c r="P1454" s="21" t="s">
        <v>8432</v>
      </c>
      <c r="Q1454" s="21"/>
      <c r="R1454" s="21" t="str">
        <f>LEFT('2012-2022'!$P1454,4)</f>
        <v>2014</v>
      </c>
      <c r="S1454" s="21" t="s">
        <v>68</v>
      </c>
      <c r="T1454" s="21"/>
      <c r="U1454" s="21"/>
      <c r="V1454" s="21"/>
      <c r="W1454" s="27"/>
      <c r="X1454" s="27"/>
      <c r="Y1454" s="28"/>
    </row>
    <row r="1455" ht="15.75" customHeight="1">
      <c r="A1455" s="21">
        <v>2.5203839E7</v>
      </c>
      <c r="B1455" s="21" t="s">
        <v>8438</v>
      </c>
      <c r="C1455" s="21" t="s">
        <v>8439</v>
      </c>
      <c r="D1455" s="21" t="s">
        <v>8440</v>
      </c>
      <c r="E1455" s="21" t="s">
        <v>1443</v>
      </c>
      <c r="F1455" s="21" t="s">
        <v>2831</v>
      </c>
      <c r="G1455" s="21">
        <v>2014.0</v>
      </c>
      <c r="H1455" s="26">
        <v>41892.0</v>
      </c>
      <c r="I1455" s="21" t="s">
        <v>8441</v>
      </c>
      <c r="J1455" s="21"/>
      <c r="K1455" s="21" t="s">
        <v>8442</v>
      </c>
      <c r="L1455" s="21" t="str">
        <f>IF(ISNUMBER(VLOOKUP(A1455,EXCL,1,FALSE)),"Excluido",IF(ISNUMBER(VLOOKUP(A1455,POST,1,FALSE)),"PostAlerta",IF(ISNUMBER(VLOOKUP(A1455,PRE,1,FALSE)),"PreAlerta","")))</f>
        <v>PreAlerta</v>
      </c>
      <c r="M1455" s="21" t="str">
        <f>IF(ISNUMBER(A1455),(IF(ISNUMBER(VLOOKUP(A1455,KEYWORDS,1,FALSE)),"C/PalabrasClaves","S/PalabrasClaves")),"")</f>
        <v>S/PalabrasClaves</v>
      </c>
      <c r="N1455" s="21" t="str">
        <f t="shared" si="11"/>
        <v/>
      </c>
      <c r="O1455" s="21"/>
      <c r="P1455" s="21" t="s">
        <v>8443</v>
      </c>
      <c r="Q1455" s="21"/>
      <c r="R1455" s="21" t="str">
        <f>LEFT('2012-2022'!$P1455,4)</f>
        <v>2014</v>
      </c>
      <c r="S1455" s="21" t="s">
        <v>68</v>
      </c>
      <c r="T1455" s="21"/>
      <c r="U1455" s="21"/>
      <c r="V1455" s="21"/>
      <c r="W1455" s="27"/>
      <c r="X1455" s="27"/>
      <c r="Y1455" s="12"/>
    </row>
    <row r="1456" ht="15.75" customHeight="1">
      <c r="A1456" s="21">
        <v>2.5211492E7</v>
      </c>
      <c r="B1456" s="21" t="s">
        <v>8444</v>
      </c>
      <c r="C1456" s="21" t="s">
        <v>8445</v>
      </c>
      <c r="D1456" s="21" t="s">
        <v>8446</v>
      </c>
      <c r="E1456" s="21" t="s">
        <v>4361</v>
      </c>
      <c r="F1456" s="21" t="s">
        <v>2810</v>
      </c>
      <c r="G1456" s="21">
        <v>2014.0</v>
      </c>
      <c r="H1456" s="26">
        <v>41894.0</v>
      </c>
      <c r="I1456" s="21" t="s">
        <v>8447</v>
      </c>
      <c r="J1456" s="21"/>
      <c r="K1456" s="21" t="s">
        <v>8448</v>
      </c>
      <c r="L1456" s="21" t="str">
        <f>IF(ISNUMBER(VLOOKUP(A1456,EXCL,1,FALSE)),"Excluido",IF(ISNUMBER(VLOOKUP(A1456,POST,1,FALSE)),"PostAlerta",IF(ISNUMBER(VLOOKUP(A1456,PRE,1,FALSE)),"PreAlerta","")))</f>
        <v>PreAlerta</v>
      </c>
      <c r="M1456" s="21" t="str">
        <f>IF(ISNUMBER(A1456),(IF(ISNUMBER(VLOOKUP(A1456,KEYWORDS,1,FALSE)),"C/PalabrasClaves","S/PalabrasClaves")),"")</f>
        <v>S/PalabrasClaves</v>
      </c>
      <c r="N1456" s="21" t="str">
        <f t="shared" si="11"/>
        <v/>
      </c>
      <c r="O1456" s="21"/>
      <c r="P1456" s="21" t="s">
        <v>8449</v>
      </c>
      <c r="Q1456" s="21"/>
      <c r="R1456" s="21" t="str">
        <f>LEFT('2012-2022'!$P1456,4)</f>
        <v>2014</v>
      </c>
      <c r="S1456" s="21" t="s">
        <v>68</v>
      </c>
      <c r="T1456" s="21"/>
      <c r="U1456" s="21"/>
      <c r="V1456" s="21"/>
      <c r="W1456" s="27"/>
      <c r="X1456" s="27"/>
      <c r="Y1456" s="28"/>
    </row>
    <row r="1457" ht="15.75" customHeight="1">
      <c r="A1457" s="21">
        <v>2.5686301E7</v>
      </c>
      <c r="B1457" s="21" t="s">
        <v>8450</v>
      </c>
      <c r="C1457" s="21" t="s">
        <v>8451</v>
      </c>
      <c r="D1457" s="21" t="s">
        <v>8452</v>
      </c>
      <c r="E1457" s="21" t="s">
        <v>8453</v>
      </c>
      <c r="F1457" s="21" t="s">
        <v>8405</v>
      </c>
      <c r="G1457" s="21">
        <v>2014.0</v>
      </c>
      <c r="H1457" s="26">
        <v>42052.0</v>
      </c>
      <c r="I1457" s="21"/>
      <c r="J1457" s="21"/>
      <c r="K1457" s="21" t="s">
        <v>8454</v>
      </c>
      <c r="L1457" s="21" t="str">
        <f>IF(ISNUMBER(VLOOKUP(A1457,EXCL,1,FALSE)),"Excluido",IF(ISNUMBER(VLOOKUP(A1457,POST,1,FALSE)),"PostAlerta",IF(ISNUMBER(VLOOKUP(A1457,PRE,1,FALSE)),"PreAlerta","")))</f>
        <v>PreAlerta</v>
      </c>
      <c r="M1457" s="21" t="str">
        <f>IF(ISNUMBER(A1457),(IF(ISNUMBER(VLOOKUP(A1457,KEYWORDS,1,FALSE)),"C/PalabrasClaves","S/PalabrasClaves")),"")</f>
        <v>S/PalabrasClaves</v>
      </c>
      <c r="N1457" s="21" t="str">
        <f t="shared" si="11"/>
        <v/>
      </c>
      <c r="O1457" s="21"/>
      <c r="P1457" s="21" t="s">
        <v>8449</v>
      </c>
      <c r="Q1457" s="21"/>
      <c r="R1457" s="21" t="str">
        <f>LEFT('2012-2022'!$P1457,4)</f>
        <v>2014</v>
      </c>
      <c r="S1457" s="21" t="s">
        <v>68</v>
      </c>
      <c r="T1457" s="21"/>
      <c r="U1457" s="21"/>
      <c r="V1457" s="21"/>
      <c r="W1457" s="27"/>
      <c r="X1457" s="27"/>
      <c r="Y1457" s="12"/>
    </row>
    <row r="1458" ht="15.75" customHeight="1">
      <c r="A1458" s="21">
        <v>2.5027609E7</v>
      </c>
      <c r="B1458" s="21" t="s">
        <v>8455</v>
      </c>
      <c r="C1458" s="21" t="s">
        <v>8456</v>
      </c>
      <c r="D1458" s="21" t="s">
        <v>8457</v>
      </c>
      <c r="E1458" s="21" t="s">
        <v>6507</v>
      </c>
      <c r="F1458" s="21" t="s">
        <v>842</v>
      </c>
      <c r="G1458" s="21">
        <v>2014.0</v>
      </c>
      <c r="H1458" s="26">
        <v>41837.0</v>
      </c>
      <c r="I1458" s="21"/>
      <c r="J1458" s="21"/>
      <c r="K1458" s="21" t="s">
        <v>8458</v>
      </c>
      <c r="L1458" s="21" t="str">
        <f>IF(ISNUMBER(VLOOKUP(A1458,EXCL,1,FALSE)),"Excluido",IF(ISNUMBER(VLOOKUP(A1458,POST,1,FALSE)),"PostAlerta",IF(ISNUMBER(VLOOKUP(A1458,PRE,1,FALSE)),"PreAlerta","")))</f>
        <v>PreAlerta</v>
      </c>
      <c r="M1458" s="21" t="str">
        <f>IF(ISNUMBER(A1458),(IF(ISNUMBER(VLOOKUP(A1458,KEYWORDS,1,FALSE)),"C/PalabrasClaves","S/PalabrasClaves")),"")</f>
        <v>S/PalabrasClaves</v>
      </c>
      <c r="N1458" s="21" t="str">
        <f t="shared" si="11"/>
        <v/>
      </c>
      <c r="O1458" s="21"/>
      <c r="P1458" s="21" t="s">
        <v>8459</v>
      </c>
      <c r="Q1458" s="21"/>
      <c r="R1458" s="21" t="str">
        <f>LEFT('2012-2022'!$P1458,4)</f>
        <v>2014</v>
      </c>
      <c r="S1458" s="21" t="s">
        <v>68</v>
      </c>
      <c r="T1458" s="21"/>
      <c r="U1458" s="21"/>
      <c r="V1458" s="21"/>
      <c r="W1458" s="27"/>
      <c r="X1458" s="27"/>
      <c r="Y1458" s="28"/>
    </row>
    <row r="1459" ht="15.75" customHeight="1">
      <c r="A1459" s="21">
        <v>2.5228147E7</v>
      </c>
      <c r="B1459" s="21" t="s">
        <v>8460</v>
      </c>
      <c r="C1459" s="21" t="s">
        <v>8461</v>
      </c>
      <c r="D1459" s="21" t="s">
        <v>8462</v>
      </c>
      <c r="E1459" s="21" t="s">
        <v>1264</v>
      </c>
      <c r="F1459" s="21" t="s">
        <v>332</v>
      </c>
      <c r="G1459" s="21">
        <v>2014.0</v>
      </c>
      <c r="H1459" s="26">
        <v>41900.0</v>
      </c>
      <c r="I1459" s="21" t="s">
        <v>8463</v>
      </c>
      <c r="J1459" s="21"/>
      <c r="K1459" s="21" t="s">
        <v>8464</v>
      </c>
      <c r="L1459" s="21" t="str">
        <f>IF(ISNUMBER(VLOOKUP(A1459,EXCL,1,FALSE)),"Excluido",IF(ISNUMBER(VLOOKUP(A1459,POST,1,FALSE)),"PostAlerta",IF(ISNUMBER(VLOOKUP(A1459,PRE,1,FALSE)),"PreAlerta","")))</f>
        <v>PreAlerta</v>
      </c>
      <c r="M1459" s="21" t="str">
        <f>IF(ISNUMBER(A1459),(IF(ISNUMBER(VLOOKUP(A1459,KEYWORDS,1,FALSE)),"C/PalabrasClaves","S/PalabrasClaves")),"")</f>
        <v>S/PalabrasClaves</v>
      </c>
      <c r="N1459" s="21" t="str">
        <f t="shared" si="11"/>
        <v/>
      </c>
      <c r="O1459" s="21"/>
      <c r="P1459" s="21" t="s">
        <v>8465</v>
      </c>
      <c r="Q1459" s="21"/>
      <c r="R1459" s="21" t="str">
        <f>LEFT('2012-2022'!$P1459,4)</f>
        <v>2014</v>
      </c>
      <c r="S1459" s="21" t="s">
        <v>68</v>
      </c>
      <c r="T1459" s="21"/>
      <c r="U1459" s="21"/>
      <c r="V1459" s="21"/>
      <c r="W1459" s="27"/>
      <c r="X1459" s="27"/>
      <c r="Y1459" s="12"/>
    </row>
    <row r="1460" ht="15.75" customHeight="1">
      <c r="A1460" s="21">
        <v>2.5228371E7</v>
      </c>
      <c r="B1460" s="21" t="s">
        <v>8466</v>
      </c>
      <c r="C1460" s="21" t="s">
        <v>8467</v>
      </c>
      <c r="D1460" s="21" t="s">
        <v>8468</v>
      </c>
      <c r="E1460" s="21" t="s">
        <v>8469</v>
      </c>
      <c r="F1460" s="21" t="s">
        <v>332</v>
      </c>
      <c r="G1460" s="21">
        <v>2014.0</v>
      </c>
      <c r="H1460" s="26">
        <v>41900.0</v>
      </c>
      <c r="I1460" s="21" t="s">
        <v>8470</v>
      </c>
      <c r="J1460" s="21"/>
      <c r="K1460" s="21" t="s">
        <v>8471</v>
      </c>
      <c r="L1460" s="21" t="str">
        <f>IF(ISNUMBER(VLOOKUP(A1460,EXCL,1,FALSE)),"Excluido",IF(ISNUMBER(VLOOKUP(A1460,POST,1,FALSE)),"PostAlerta",IF(ISNUMBER(VLOOKUP(A1460,PRE,1,FALSE)),"PreAlerta","")))</f>
        <v>PreAlerta</v>
      </c>
      <c r="M1460" s="21" t="str">
        <f>IF(ISNUMBER(A1460),(IF(ISNUMBER(VLOOKUP(A1460,KEYWORDS,1,FALSE)),"C/PalabrasClaves","S/PalabrasClaves")),"")</f>
        <v>S/PalabrasClaves</v>
      </c>
      <c r="N1460" s="21" t="str">
        <f t="shared" si="11"/>
        <v/>
      </c>
      <c r="O1460" s="21"/>
      <c r="P1460" s="21" t="s">
        <v>8465</v>
      </c>
      <c r="Q1460" s="21"/>
      <c r="R1460" s="21" t="str">
        <f>LEFT('2012-2022'!$P1460,4)</f>
        <v>2014</v>
      </c>
      <c r="S1460" s="21" t="s">
        <v>68</v>
      </c>
      <c r="T1460" s="21"/>
      <c r="U1460" s="21"/>
      <c r="V1460" s="21"/>
      <c r="W1460" s="27"/>
      <c r="X1460" s="27"/>
      <c r="Y1460" s="28"/>
    </row>
    <row r="1461" ht="15.75" customHeight="1">
      <c r="A1461" s="21">
        <v>2.5124446E7</v>
      </c>
      <c r="B1461" s="21" t="s">
        <v>8472</v>
      </c>
      <c r="C1461" s="21" t="s">
        <v>8473</v>
      </c>
      <c r="D1461" s="21" t="s">
        <v>8474</v>
      </c>
      <c r="E1461" s="21" t="s">
        <v>8475</v>
      </c>
      <c r="F1461" s="21" t="s">
        <v>354</v>
      </c>
      <c r="G1461" s="21">
        <v>2014.0</v>
      </c>
      <c r="H1461" s="26">
        <v>41867.0</v>
      </c>
      <c r="I1461" s="21"/>
      <c r="J1461" s="21"/>
      <c r="K1461" s="21" t="s">
        <v>8476</v>
      </c>
      <c r="L1461" s="21" t="str">
        <f>IF(ISNUMBER(VLOOKUP(A1461,EXCL,1,FALSE)),"Excluido",IF(ISNUMBER(VLOOKUP(A1461,POST,1,FALSE)),"PostAlerta",IF(ISNUMBER(VLOOKUP(A1461,PRE,1,FALSE)),"PreAlerta","")))</f>
        <v>PreAlerta</v>
      </c>
      <c r="M1461" s="21" t="str">
        <f>IF(ISNUMBER(A1461),(IF(ISNUMBER(VLOOKUP(A1461,KEYWORDS,1,FALSE)),"C/PalabrasClaves","S/PalabrasClaves")),"")</f>
        <v>S/PalabrasClaves</v>
      </c>
      <c r="N1461" s="21" t="str">
        <f t="shared" si="11"/>
        <v/>
      </c>
      <c r="O1461" s="21"/>
      <c r="P1461" s="21" t="s">
        <v>8477</v>
      </c>
      <c r="Q1461" s="21"/>
      <c r="R1461" s="21" t="str">
        <f>LEFT('2012-2022'!$P1461,4)</f>
        <v>2014</v>
      </c>
      <c r="S1461" s="21" t="s">
        <v>68</v>
      </c>
      <c r="T1461" s="21"/>
      <c r="U1461" s="21"/>
      <c r="V1461" s="21"/>
      <c r="W1461" s="27"/>
      <c r="X1461" s="27"/>
      <c r="Y1461" s="12"/>
    </row>
    <row r="1462" ht="15.75" customHeight="1">
      <c r="A1462" s="21">
        <v>2.5230723E7</v>
      </c>
      <c r="B1462" s="21" t="s">
        <v>8478</v>
      </c>
      <c r="C1462" s="21" t="s">
        <v>8479</v>
      </c>
      <c r="D1462" s="21" t="s">
        <v>8480</v>
      </c>
      <c r="E1462" s="21" t="s">
        <v>8481</v>
      </c>
      <c r="F1462" s="21" t="s">
        <v>2843</v>
      </c>
      <c r="G1462" s="21">
        <v>2014.0</v>
      </c>
      <c r="H1462" s="26">
        <v>41901.0</v>
      </c>
      <c r="I1462" s="21" t="s">
        <v>8482</v>
      </c>
      <c r="J1462" s="21"/>
      <c r="K1462" s="21" t="s">
        <v>8483</v>
      </c>
      <c r="L1462" s="21" t="str">
        <f>IF(ISNUMBER(VLOOKUP(A1462,EXCL,1,FALSE)),"Excluido",IF(ISNUMBER(VLOOKUP(A1462,POST,1,FALSE)),"PostAlerta",IF(ISNUMBER(VLOOKUP(A1462,PRE,1,FALSE)),"PreAlerta","")))</f>
        <v>PreAlerta</v>
      </c>
      <c r="M1462" s="21" t="str">
        <f>IF(ISNUMBER(A1462),(IF(ISNUMBER(VLOOKUP(A1462,KEYWORDS,1,FALSE)),"C/PalabrasClaves","S/PalabrasClaves")),"")</f>
        <v>S/PalabrasClaves</v>
      </c>
      <c r="N1462" s="21" t="str">
        <f t="shared" si="11"/>
        <v/>
      </c>
      <c r="O1462" s="21"/>
      <c r="P1462" s="21" t="s">
        <v>8477</v>
      </c>
      <c r="Q1462" s="21"/>
      <c r="R1462" s="21" t="str">
        <f>LEFT('2012-2022'!$P1462,4)</f>
        <v>2014</v>
      </c>
      <c r="S1462" s="21" t="s">
        <v>68</v>
      </c>
      <c r="T1462" s="21"/>
      <c r="U1462" s="21"/>
      <c r="V1462" s="21"/>
      <c r="W1462" s="27"/>
      <c r="X1462" s="27"/>
      <c r="Y1462" s="28"/>
    </row>
    <row r="1463" ht="15.75" customHeight="1">
      <c r="A1463" s="21">
        <v>2.5232722E7</v>
      </c>
      <c r="B1463" s="21" t="s">
        <v>8484</v>
      </c>
      <c r="C1463" s="21" t="s">
        <v>8485</v>
      </c>
      <c r="D1463" s="21" t="s">
        <v>8486</v>
      </c>
      <c r="E1463" s="21" t="s">
        <v>8487</v>
      </c>
      <c r="F1463" s="21" t="s">
        <v>2831</v>
      </c>
      <c r="G1463" s="21">
        <v>2014.0</v>
      </c>
      <c r="H1463" s="26">
        <v>41901.0</v>
      </c>
      <c r="I1463" s="21" t="s">
        <v>8488</v>
      </c>
      <c r="J1463" s="21"/>
      <c r="K1463" s="21" t="s">
        <v>8489</v>
      </c>
      <c r="L1463" s="21" t="str">
        <f>IF(ISNUMBER(VLOOKUP(A1463,EXCL,1,FALSE)),"Excluido",IF(ISNUMBER(VLOOKUP(A1463,POST,1,FALSE)),"PostAlerta",IF(ISNUMBER(VLOOKUP(A1463,PRE,1,FALSE)),"PreAlerta","")))</f>
        <v>PreAlerta</v>
      </c>
      <c r="M1463" s="21" t="str">
        <f>IF(ISNUMBER(A1463),(IF(ISNUMBER(VLOOKUP(A1463,KEYWORDS,1,FALSE)),"C/PalabrasClaves","S/PalabrasClaves")),"")</f>
        <v>S/PalabrasClaves</v>
      </c>
      <c r="N1463" s="21" t="str">
        <f t="shared" si="11"/>
        <v/>
      </c>
      <c r="O1463" s="21"/>
      <c r="P1463" s="21" t="s">
        <v>8490</v>
      </c>
      <c r="Q1463" s="21"/>
      <c r="R1463" s="21" t="str">
        <f>LEFT('2012-2022'!$P1463,4)</f>
        <v>2014</v>
      </c>
      <c r="S1463" s="21" t="s">
        <v>68</v>
      </c>
      <c r="T1463" s="21"/>
      <c r="U1463" s="21"/>
      <c r="V1463" s="21"/>
      <c r="W1463" s="27"/>
      <c r="X1463" s="27"/>
      <c r="Y1463" s="12"/>
    </row>
    <row r="1464" ht="15.75" customHeight="1">
      <c r="A1464" s="21">
        <v>2.5232837E7</v>
      </c>
      <c r="B1464" s="21" t="s">
        <v>8491</v>
      </c>
      <c r="C1464" s="21" t="s">
        <v>8492</v>
      </c>
      <c r="D1464" s="21" t="s">
        <v>8493</v>
      </c>
      <c r="E1464" s="21" t="s">
        <v>8494</v>
      </c>
      <c r="F1464" s="21" t="s">
        <v>2810</v>
      </c>
      <c r="G1464" s="21">
        <v>2014.0</v>
      </c>
      <c r="H1464" s="26">
        <v>41901.0</v>
      </c>
      <c r="I1464" s="21" t="s">
        <v>8495</v>
      </c>
      <c r="J1464" s="21"/>
      <c r="K1464" s="21" t="s">
        <v>8496</v>
      </c>
      <c r="L1464" s="21" t="str">
        <f>IF(ISNUMBER(VLOOKUP(A1464,EXCL,1,FALSE)),"Excluido",IF(ISNUMBER(VLOOKUP(A1464,POST,1,FALSE)),"PostAlerta",IF(ISNUMBER(VLOOKUP(A1464,PRE,1,FALSE)),"PreAlerta","")))</f>
        <v>PreAlerta</v>
      </c>
      <c r="M1464" s="21" t="str">
        <f>IF(ISNUMBER(A1464),(IF(ISNUMBER(VLOOKUP(A1464,KEYWORDS,1,FALSE)),"C/PalabrasClaves","S/PalabrasClaves")),"")</f>
        <v>S/PalabrasClaves</v>
      </c>
      <c r="N1464" s="21" t="str">
        <f t="shared" si="11"/>
        <v/>
      </c>
      <c r="O1464" s="21"/>
      <c r="P1464" s="21" t="s">
        <v>8490</v>
      </c>
      <c r="Q1464" s="21"/>
      <c r="R1464" s="21" t="str">
        <f>LEFT('2012-2022'!$P1464,4)</f>
        <v>2014</v>
      </c>
      <c r="S1464" s="21" t="s">
        <v>68</v>
      </c>
      <c r="T1464" s="21"/>
      <c r="U1464" s="21"/>
      <c r="V1464" s="21"/>
      <c r="W1464" s="27"/>
      <c r="X1464" s="27"/>
      <c r="Y1464" s="28"/>
    </row>
    <row r="1465" ht="15.75" customHeight="1">
      <c r="A1465" s="21">
        <v>2.5233341E7</v>
      </c>
      <c r="B1465" s="21" t="s">
        <v>8497</v>
      </c>
      <c r="C1465" s="21" t="s">
        <v>8498</v>
      </c>
      <c r="D1465" s="21" t="s">
        <v>8499</v>
      </c>
      <c r="E1465" s="21" t="s">
        <v>8500</v>
      </c>
      <c r="F1465" s="21" t="s">
        <v>1789</v>
      </c>
      <c r="G1465" s="21">
        <v>2014.0</v>
      </c>
      <c r="H1465" s="26">
        <v>41901.0</v>
      </c>
      <c r="I1465" s="21" t="s">
        <v>8501</v>
      </c>
      <c r="J1465" s="21"/>
      <c r="K1465" s="21" t="s">
        <v>8502</v>
      </c>
      <c r="L1465" s="21" t="str">
        <f>IF(ISNUMBER(VLOOKUP(A1465,EXCL,1,FALSE)),"Excluido",IF(ISNUMBER(VLOOKUP(A1465,POST,1,FALSE)),"PostAlerta",IF(ISNUMBER(VLOOKUP(A1465,PRE,1,FALSE)),"PreAlerta","")))</f>
        <v>PreAlerta</v>
      </c>
      <c r="M1465" s="21" t="str">
        <f>IF(ISNUMBER(A1465),(IF(ISNUMBER(VLOOKUP(A1465,KEYWORDS,1,FALSE)),"C/PalabrasClaves","S/PalabrasClaves")),"")</f>
        <v>S/PalabrasClaves</v>
      </c>
      <c r="N1465" s="21" t="str">
        <f t="shared" si="11"/>
        <v/>
      </c>
      <c r="O1465" s="21"/>
      <c r="P1465" s="21" t="s">
        <v>8490</v>
      </c>
      <c r="Q1465" s="21"/>
      <c r="R1465" s="21" t="str">
        <f>LEFT('2012-2022'!$P1465,4)</f>
        <v>2014</v>
      </c>
      <c r="S1465" s="21" t="s">
        <v>68</v>
      </c>
      <c r="T1465" s="21"/>
      <c r="U1465" s="21"/>
      <c r="V1465" s="21"/>
      <c r="W1465" s="27"/>
      <c r="X1465" s="27"/>
      <c r="Y1465" s="12"/>
    </row>
    <row r="1466" ht="15.75" customHeight="1">
      <c r="A1466" s="21">
        <v>2.5233844E7</v>
      </c>
      <c r="B1466" s="21" t="s">
        <v>8503</v>
      </c>
      <c r="C1466" s="21" t="s">
        <v>8504</v>
      </c>
      <c r="D1466" s="21" t="s">
        <v>8505</v>
      </c>
      <c r="E1466" s="21" t="s">
        <v>5018</v>
      </c>
      <c r="F1466" s="21" t="s">
        <v>332</v>
      </c>
      <c r="G1466" s="21">
        <v>2014.0</v>
      </c>
      <c r="H1466" s="26">
        <v>41902.0</v>
      </c>
      <c r="I1466" s="21" t="s">
        <v>8506</v>
      </c>
      <c r="J1466" s="21"/>
      <c r="K1466" s="21" t="s">
        <v>8507</v>
      </c>
      <c r="L1466" s="21" t="str">
        <f>IF(ISNUMBER(VLOOKUP(A1466,EXCL,1,FALSE)),"Excluido",IF(ISNUMBER(VLOOKUP(A1466,POST,1,FALSE)),"PostAlerta",IF(ISNUMBER(VLOOKUP(A1466,PRE,1,FALSE)),"PreAlerta","")))</f>
        <v>PreAlerta</v>
      </c>
      <c r="M1466" s="21" t="str">
        <f>IF(ISNUMBER(A1466),(IF(ISNUMBER(VLOOKUP(A1466,KEYWORDS,1,FALSE)),"C/PalabrasClaves","S/PalabrasClaves")),"")</f>
        <v>S/PalabrasClaves</v>
      </c>
      <c r="N1466" s="21" t="str">
        <f t="shared" si="11"/>
        <v/>
      </c>
      <c r="O1466" s="21"/>
      <c r="P1466" s="21" t="s">
        <v>8490</v>
      </c>
      <c r="Q1466" s="21"/>
      <c r="R1466" s="21" t="str">
        <f>LEFT('2012-2022'!$P1466,4)</f>
        <v>2014</v>
      </c>
      <c r="S1466" s="21" t="s">
        <v>68</v>
      </c>
      <c r="T1466" s="21"/>
      <c r="U1466" s="21"/>
      <c r="V1466" s="21"/>
      <c r="W1466" s="27"/>
      <c r="X1466" s="27"/>
      <c r="Y1466" s="28"/>
    </row>
    <row r="1467" ht="15.75" customHeight="1">
      <c r="A1467" s="21">
        <v>2.5245895E7</v>
      </c>
      <c r="B1467" s="21" t="s">
        <v>8508</v>
      </c>
      <c r="C1467" s="21" t="s">
        <v>8509</v>
      </c>
      <c r="D1467" s="21" t="s">
        <v>8510</v>
      </c>
      <c r="E1467" s="21" t="s">
        <v>3294</v>
      </c>
      <c r="F1467" s="21" t="s">
        <v>332</v>
      </c>
      <c r="G1467" s="21">
        <v>2014.0</v>
      </c>
      <c r="H1467" s="26">
        <v>41906.0</v>
      </c>
      <c r="I1467" s="21" t="s">
        <v>8511</v>
      </c>
      <c r="J1467" s="21"/>
      <c r="K1467" s="21" t="s">
        <v>8512</v>
      </c>
      <c r="L1467" s="21" t="str">
        <f>IF(ISNUMBER(VLOOKUP(A1467,EXCL,1,FALSE)),"Excluido",IF(ISNUMBER(VLOOKUP(A1467,POST,1,FALSE)),"PostAlerta",IF(ISNUMBER(VLOOKUP(A1467,PRE,1,FALSE)),"PreAlerta","")))</f>
        <v>PreAlerta</v>
      </c>
      <c r="M1467" s="21" t="str">
        <f>IF(ISNUMBER(A1467),(IF(ISNUMBER(VLOOKUP(A1467,KEYWORDS,1,FALSE)),"C/PalabrasClaves","S/PalabrasClaves")),"")</f>
        <v>S/PalabrasClaves</v>
      </c>
      <c r="N1467" s="21" t="str">
        <f t="shared" si="11"/>
        <v/>
      </c>
      <c r="O1467" s="21"/>
      <c r="P1467" s="21" t="s">
        <v>8513</v>
      </c>
      <c r="Q1467" s="21"/>
      <c r="R1467" s="21" t="str">
        <f>LEFT('2012-2022'!$P1467,4)</f>
        <v>2014</v>
      </c>
      <c r="S1467" s="21" t="s">
        <v>68</v>
      </c>
      <c r="T1467" s="21"/>
      <c r="U1467" s="21"/>
      <c r="V1467" s="21"/>
      <c r="W1467" s="27"/>
      <c r="X1467" s="27"/>
      <c r="Y1467" s="12"/>
    </row>
    <row r="1468" ht="15.75" customHeight="1">
      <c r="A1468" s="21">
        <v>2.5248165E7</v>
      </c>
      <c r="B1468" s="21" t="s">
        <v>8514</v>
      </c>
      <c r="C1468" s="21" t="s">
        <v>8515</v>
      </c>
      <c r="D1468" s="21" t="s">
        <v>8516</v>
      </c>
      <c r="E1468" s="21" t="s">
        <v>3333</v>
      </c>
      <c r="F1468" s="21" t="s">
        <v>2831</v>
      </c>
      <c r="G1468" s="21">
        <v>2014.0</v>
      </c>
      <c r="H1468" s="26">
        <v>41906.0</v>
      </c>
      <c r="I1468" s="21" t="s">
        <v>8517</v>
      </c>
      <c r="J1468" s="21"/>
      <c r="K1468" s="21" t="s">
        <v>8518</v>
      </c>
      <c r="L1468" s="21" t="str">
        <f>IF(ISNUMBER(VLOOKUP(A1468,EXCL,1,FALSE)),"Excluido",IF(ISNUMBER(VLOOKUP(A1468,POST,1,FALSE)),"PostAlerta",IF(ISNUMBER(VLOOKUP(A1468,PRE,1,FALSE)),"PreAlerta","")))</f>
        <v>PreAlerta</v>
      </c>
      <c r="M1468" s="21" t="str">
        <f>IF(ISNUMBER(A1468),(IF(ISNUMBER(VLOOKUP(A1468,KEYWORDS,1,FALSE)),"C/PalabrasClaves","S/PalabrasClaves")),"")</f>
        <v>S/PalabrasClaves</v>
      </c>
      <c r="N1468" s="21" t="str">
        <f t="shared" si="11"/>
        <v/>
      </c>
      <c r="O1468" s="21"/>
      <c r="P1468" s="21" t="s">
        <v>8519</v>
      </c>
      <c r="Q1468" s="21"/>
      <c r="R1468" s="21" t="str">
        <f>LEFT('2012-2022'!$P1468,4)</f>
        <v>2014</v>
      </c>
      <c r="S1468" s="21" t="s">
        <v>68</v>
      </c>
      <c r="T1468" s="21"/>
      <c r="U1468" s="21"/>
      <c r="V1468" s="21"/>
      <c r="W1468" s="27"/>
      <c r="X1468" s="27"/>
      <c r="Y1468" s="28"/>
    </row>
    <row r="1469" ht="15.75" customHeight="1">
      <c r="A1469" s="21">
        <v>2.5254971E7</v>
      </c>
      <c r="B1469" s="21" t="s">
        <v>8520</v>
      </c>
      <c r="C1469" s="21" t="s">
        <v>8521</v>
      </c>
      <c r="D1469" s="21" t="s">
        <v>8522</v>
      </c>
      <c r="E1469" s="21" t="s">
        <v>8523</v>
      </c>
      <c r="F1469" s="21" t="s">
        <v>2810</v>
      </c>
      <c r="G1469" s="21">
        <v>2014.0</v>
      </c>
      <c r="H1469" s="26">
        <v>41908.0</v>
      </c>
      <c r="I1469" s="21" t="s">
        <v>8524</v>
      </c>
      <c r="J1469" s="21"/>
      <c r="K1469" s="21" t="s">
        <v>8525</v>
      </c>
      <c r="L1469" s="21" t="str">
        <f>IF(ISNUMBER(VLOOKUP(A1469,EXCL,1,FALSE)),"Excluido",IF(ISNUMBER(VLOOKUP(A1469,POST,1,FALSE)),"PostAlerta",IF(ISNUMBER(VLOOKUP(A1469,PRE,1,FALSE)),"PreAlerta","")))</f>
        <v>PreAlerta</v>
      </c>
      <c r="M1469" s="21" t="str">
        <f>IF(ISNUMBER(A1469),(IF(ISNUMBER(VLOOKUP(A1469,KEYWORDS,1,FALSE)),"C/PalabrasClaves","S/PalabrasClaves")),"")</f>
        <v>S/PalabrasClaves</v>
      </c>
      <c r="N1469" s="21" t="str">
        <f t="shared" si="11"/>
        <v/>
      </c>
      <c r="O1469" s="21"/>
      <c r="P1469" s="21" t="s">
        <v>8526</v>
      </c>
      <c r="Q1469" s="21"/>
      <c r="R1469" s="21" t="str">
        <f>LEFT('2012-2022'!$P1469,4)</f>
        <v>2014</v>
      </c>
      <c r="S1469" s="21" t="s">
        <v>68</v>
      </c>
      <c r="T1469" s="21"/>
      <c r="U1469" s="21"/>
      <c r="V1469" s="21"/>
      <c r="W1469" s="27"/>
      <c r="X1469" s="27"/>
      <c r="Y1469" s="12"/>
    </row>
    <row r="1470" ht="15.75" customHeight="1">
      <c r="A1470" s="21">
        <v>2.5286971E7</v>
      </c>
      <c r="B1470" s="21" t="s">
        <v>8527</v>
      </c>
      <c r="C1470" s="21" t="s">
        <v>8528</v>
      </c>
      <c r="D1470" s="21" t="s">
        <v>8529</v>
      </c>
      <c r="E1470" s="21" t="s">
        <v>8530</v>
      </c>
      <c r="F1470" s="21" t="s">
        <v>605</v>
      </c>
      <c r="G1470" s="21">
        <v>2014.0</v>
      </c>
      <c r="H1470" s="26">
        <v>41920.0</v>
      </c>
      <c r="I1470" s="21" t="s">
        <v>8531</v>
      </c>
      <c r="J1470" s="21"/>
      <c r="K1470" s="21" t="s">
        <v>8532</v>
      </c>
      <c r="L1470" s="21" t="str">
        <f>IF(ISNUMBER(VLOOKUP(A1470,EXCL,1,FALSE)),"Excluido",IF(ISNUMBER(VLOOKUP(A1470,POST,1,FALSE)),"PostAlerta",IF(ISNUMBER(VLOOKUP(A1470,PRE,1,FALSE)),"PreAlerta","")))</f>
        <v>PreAlerta</v>
      </c>
      <c r="M1470" s="21" t="str">
        <f>IF(ISNUMBER(A1470),(IF(ISNUMBER(VLOOKUP(A1470,KEYWORDS,1,FALSE)),"C/PalabrasClaves","S/PalabrasClaves")),"")</f>
        <v>S/PalabrasClaves</v>
      </c>
      <c r="N1470" s="21" t="str">
        <f t="shared" si="11"/>
        <v/>
      </c>
      <c r="O1470" s="21"/>
      <c r="P1470" s="21" t="s">
        <v>8526</v>
      </c>
      <c r="Q1470" s="21"/>
      <c r="R1470" s="21" t="str">
        <f>LEFT('2012-2022'!$P1470,4)</f>
        <v>2014</v>
      </c>
      <c r="S1470" s="21" t="s">
        <v>68</v>
      </c>
      <c r="T1470" s="21"/>
      <c r="U1470" s="21"/>
      <c r="V1470" s="21"/>
      <c r="W1470" s="27"/>
      <c r="X1470" s="27"/>
      <c r="Y1470" s="28"/>
    </row>
    <row r="1471" ht="15.75" customHeight="1">
      <c r="A1471" s="21">
        <v>2.525993E7</v>
      </c>
      <c r="B1471" s="21" t="s">
        <v>8533</v>
      </c>
      <c r="C1471" s="21" t="s">
        <v>8534</v>
      </c>
      <c r="D1471" s="21" t="s">
        <v>8535</v>
      </c>
      <c r="E1471" s="21" t="s">
        <v>8536</v>
      </c>
      <c r="F1471" s="21" t="s">
        <v>2831</v>
      </c>
      <c r="G1471" s="21">
        <v>2014.0</v>
      </c>
      <c r="H1471" s="26">
        <v>41909.0</v>
      </c>
      <c r="I1471" s="21" t="s">
        <v>8537</v>
      </c>
      <c r="J1471" s="21"/>
      <c r="K1471" s="21" t="s">
        <v>8538</v>
      </c>
      <c r="L1471" s="21" t="str">
        <f>IF(ISNUMBER(VLOOKUP(A1471,EXCL,1,FALSE)),"Excluido",IF(ISNUMBER(VLOOKUP(A1471,POST,1,FALSE)),"PostAlerta",IF(ISNUMBER(VLOOKUP(A1471,PRE,1,FALSE)),"PreAlerta","")))</f>
        <v>PreAlerta</v>
      </c>
      <c r="M1471" s="21" t="str">
        <f>IF(ISNUMBER(A1471),(IF(ISNUMBER(VLOOKUP(A1471,KEYWORDS,1,FALSE)),"C/PalabrasClaves","S/PalabrasClaves")),"")</f>
        <v>S/PalabrasClaves</v>
      </c>
      <c r="N1471" s="21" t="str">
        <f t="shared" si="11"/>
        <v/>
      </c>
      <c r="O1471" s="21"/>
      <c r="P1471" s="21" t="s">
        <v>8539</v>
      </c>
      <c r="Q1471" s="21"/>
      <c r="R1471" s="21" t="str">
        <f>LEFT('2012-2022'!$P1471,4)</f>
        <v>2014</v>
      </c>
      <c r="S1471" s="21" t="s">
        <v>68</v>
      </c>
      <c r="T1471" s="21"/>
      <c r="U1471" s="21"/>
      <c r="V1471" s="21"/>
      <c r="W1471" s="27"/>
      <c r="X1471" s="27"/>
      <c r="Y1471" s="12"/>
    </row>
    <row r="1472" ht="15.75" customHeight="1">
      <c r="A1472" s="21">
        <v>2.5259959E7</v>
      </c>
      <c r="B1472" s="21" t="s">
        <v>8540</v>
      </c>
      <c r="C1472" s="21" t="s">
        <v>8541</v>
      </c>
      <c r="D1472" s="21" t="s">
        <v>8542</v>
      </c>
      <c r="E1472" s="21" t="s">
        <v>2711</v>
      </c>
      <c r="F1472" s="21" t="s">
        <v>2831</v>
      </c>
      <c r="G1472" s="21">
        <v>2014.0</v>
      </c>
      <c r="H1472" s="26">
        <v>41909.0</v>
      </c>
      <c r="I1472" s="21" t="s">
        <v>8543</v>
      </c>
      <c r="J1472" s="21"/>
      <c r="K1472" s="21" t="s">
        <v>8544</v>
      </c>
      <c r="L1472" s="21" t="str">
        <f>IF(ISNUMBER(VLOOKUP(A1472,EXCL,1,FALSE)),"Excluido",IF(ISNUMBER(VLOOKUP(A1472,POST,1,FALSE)),"PostAlerta",IF(ISNUMBER(VLOOKUP(A1472,PRE,1,FALSE)),"PreAlerta","")))</f>
        <v>PreAlerta</v>
      </c>
      <c r="M1472" s="21" t="str">
        <f>IF(ISNUMBER(A1472),(IF(ISNUMBER(VLOOKUP(A1472,KEYWORDS,1,FALSE)),"C/PalabrasClaves","S/PalabrasClaves")),"")</f>
        <v>S/PalabrasClaves</v>
      </c>
      <c r="N1472" s="21" t="str">
        <f t="shared" si="11"/>
        <v/>
      </c>
      <c r="O1472" s="21"/>
      <c r="P1472" s="21" t="s">
        <v>8539</v>
      </c>
      <c r="Q1472" s="21"/>
      <c r="R1472" s="21" t="str">
        <f>LEFT('2012-2022'!$P1472,4)</f>
        <v>2014</v>
      </c>
      <c r="S1472" s="21" t="s">
        <v>68</v>
      </c>
      <c r="T1472" s="21"/>
      <c r="U1472" s="21"/>
      <c r="V1472" s="21"/>
      <c r="W1472" s="27"/>
      <c r="X1472" s="27"/>
      <c r="Y1472" s="28"/>
    </row>
    <row r="1473" ht="15.75" customHeight="1">
      <c r="A1473" s="21">
        <v>2.5266919E7</v>
      </c>
      <c r="B1473" s="21" t="s">
        <v>8545</v>
      </c>
      <c r="C1473" s="21" t="s">
        <v>8546</v>
      </c>
      <c r="D1473" s="21" t="s">
        <v>8547</v>
      </c>
      <c r="E1473" s="21" t="s">
        <v>2493</v>
      </c>
      <c r="F1473" s="21" t="s">
        <v>332</v>
      </c>
      <c r="G1473" s="21">
        <v>2014.0</v>
      </c>
      <c r="H1473" s="26">
        <v>41913.0</v>
      </c>
      <c r="I1473" s="21" t="s">
        <v>8548</v>
      </c>
      <c r="J1473" s="21"/>
      <c r="K1473" s="21" t="s">
        <v>8549</v>
      </c>
      <c r="L1473" s="21" t="str">
        <f>IF(ISNUMBER(VLOOKUP(A1473,EXCL,1,FALSE)),"Excluido",IF(ISNUMBER(VLOOKUP(A1473,POST,1,FALSE)),"PostAlerta",IF(ISNUMBER(VLOOKUP(A1473,PRE,1,FALSE)),"PreAlerta","")))</f>
        <v>PreAlerta</v>
      </c>
      <c r="M1473" s="21" t="str">
        <f>IF(ISNUMBER(A1473),(IF(ISNUMBER(VLOOKUP(A1473,KEYWORDS,1,FALSE)),"C/PalabrasClaves","S/PalabrasClaves")),"")</f>
        <v>S/PalabrasClaves</v>
      </c>
      <c r="N1473" s="21" t="str">
        <f t="shared" si="11"/>
        <v/>
      </c>
      <c r="O1473" s="21"/>
      <c r="P1473" s="21" t="s">
        <v>8550</v>
      </c>
      <c r="Q1473" s="21"/>
      <c r="R1473" s="21" t="str">
        <f>LEFT('2012-2022'!$P1473,4)</f>
        <v>2014</v>
      </c>
      <c r="S1473" s="21" t="s">
        <v>68</v>
      </c>
      <c r="T1473" s="21"/>
      <c r="U1473" s="21"/>
      <c r="V1473" s="21"/>
      <c r="W1473" s="27"/>
      <c r="X1473" s="27"/>
      <c r="Y1473" s="12"/>
    </row>
    <row r="1474" ht="15.75" customHeight="1">
      <c r="A1474" s="21">
        <v>2.4067794E7</v>
      </c>
      <c r="B1474" s="21" t="s">
        <v>8551</v>
      </c>
      <c r="C1474" s="21" t="s">
        <v>8552</v>
      </c>
      <c r="D1474" s="21" t="s">
        <v>8553</v>
      </c>
      <c r="E1474" s="21" t="s">
        <v>2254</v>
      </c>
      <c r="F1474" s="21" t="s">
        <v>2255</v>
      </c>
      <c r="G1474" s="21">
        <v>2014.0</v>
      </c>
      <c r="H1474" s="26">
        <v>41544.0</v>
      </c>
      <c r="I1474" s="21"/>
      <c r="J1474" s="21"/>
      <c r="K1474" s="21" t="s">
        <v>8554</v>
      </c>
      <c r="L1474" s="21" t="str">
        <f>IF(ISNUMBER(VLOOKUP(A1474,EXCL,1,FALSE)),"Excluido",IF(ISNUMBER(VLOOKUP(A1474,POST,1,FALSE)),"PostAlerta",IF(ISNUMBER(VLOOKUP(A1474,PRE,1,FALSE)),"PreAlerta","")))</f>
        <v>PreAlerta</v>
      </c>
      <c r="M1474" s="21" t="str">
        <f>IF(ISNUMBER(A1474),(IF(ISNUMBER(VLOOKUP(A1474,KEYWORDS,1,FALSE)),"C/PalabrasClaves","S/PalabrasClaves")),"")</f>
        <v>S/PalabrasClaves</v>
      </c>
      <c r="N1474" s="21" t="str">
        <f t="shared" si="11"/>
        <v/>
      </c>
      <c r="O1474" s="21"/>
      <c r="P1474" s="21" t="s">
        <v>8555</v>
      </c>
      <c r="Q1474" s="21"/>
      <c r="R1474" s="21" t="str">
        <f>LEFT('2012-2022'!$P1474,4)</f>
        <v>2014</v>
      </c>
      <c r="S1474" s="21" t="s">
        <v>70</v>
      </c>
      <c r="T1474" s="21"/>
      <c r="U1474" s="21"/>
      <c r="V1474" s="21"/>
      <c r="W1474" s="27"/>
      <c r="X1474" s="27"/>
      <c r="Y1474" s="28"/>
    </row>
    <row r="1475" ht="15.75" customHeight="1">
      <c r="A1475" s="21">
        <v>2.417165E7</v>
      </c>
      <c r="B1475" s="21" t="s">
        <v>8556</v>
      </c>
      <c r="C1475" s="21" t="s">
        <v>8557</v>
      </c>
      <c r="D1475" s="21" t="s">
        <v>8558</v>
      </c>
      <c r="E1475" s="21" t="s">
        <v>8559</v>
      </c>
      <c r="F1475" s="21" t="s">
        <v>8560</v>
      </c>
      <c r="G1475" s="21">
        <v>2014.0</v>
      </c>
      <c r="H1475" s="26">
        <v>41579.0</v>
      </c>
      <c r="I1475" s="21"/>
      <c r="J1475" s="21"/>
      <c r="K1475" s="21" t="s">
        <v>8561</v>
      </c>
      <c r="L1475" s="21" t="str">
        <f>IF(ISNUMBER(VLOOKUP(A1475,EXCL,1,FALSE)),"Excluido",IF(ISNUMBER(VLOOKUP(A1475,POST,1,FALSE)),"PostAlerta",IF(ISNUMBER(VLOOKUP(A1475,PRE,1,FALSE)),"PreAlerta","")))</f>
        <v>PreAlerta</v>
      </c>
      <c r="M1475" s="21" t="str">
        <f>IF(ISNUMBER(A1475),(IF(ISNUMBER(VLOOKUP(A1475,KEYWORDS,1,FALSE)),"C/PalabrasClaves","S/PalabrasClaves")),"")</f>
        <v>S/PalabrasClaves</v>
      </c>
      <c r="N1475" s="21" t="str">
        <f t="shared" si="11"/>
        <v/>
      </c>
      <c r="O1475" s="21"/>
      <c r="P1475" s="21" t="s">
        <v>8555</v>
      </c>
      <c r="Q1475" s="21"/>
      <c r="R1475" s="21" t="str">
        <f>LEFT('2012-2022'!$P1475,4)</f>
        <v>2014</v>
      </c>
      <c r="S1475" s="21" t="s">
        <v>70</v>
      </c>
      <c r="T1475" s="21"/>
      <c r="U1475" s="21"/>
      <c r="V1475" s="21"/>
      <c r="W1475" s="27"/>
      <c r="X1475" s="27"/>
      <c r="Y1475" s="12"/>
    </row>
    <row r="1476" ht="15.75" customHeight="1">
      <c r="A1476" s="21">
        <v>2.4272923E7</v>
      </c>
      <c r="B1476" s="21" t="s">
        <v>8562</v>
      </c>
      <c r="C1476" s="21" t="s">
        <v>8563</v>
      </c>
      <c r="D1476" s="21" t="s">
        <v>8564</v>
      </c>
      <c r="E1476" s="21" t="s">
        <v>8565</v>
      </c>
      <c r="F1476" s="21" t="s">
        <v>6955</v>
      </c>
      <c r="G1476" s="21">
        <v>2014.0</v>
      </c>
      <c r="H1476" s="26">
        <v>41604.0</v>
      </c>
      <c r="I1476" s="21"/>
      <c r="J1476" s="21"/>
      <c r="K1476" s="21" t="s">
        <v>8566</v>
      </c>
      <c r="L1476" s="21" t="str">
        <f>IF(ISNUMBER(VLOOKUP(A1476,EXCL,1,FALSE)),"Excluido",IF(ISNUMBER(VLOOKUP(A1476,POST,1,FALSE)),"PostAlerta",IF(ISNUMBER(VLOOKUP(A1476,PRE,1,FALSE)),"PreAlerta","")))</f>
        <v>PreAlerta</v>
      </c>
      <c r="M1476" s="21" t="str">
        <f>IF(ISNUMBER(A1476),(IF(ISNUMBER(VLOOKUP(A1476,KEYWORDS,1,FALSE)),"C/PalabrasClaves","S/PalabrasClaves")),"")</f>
        <v>S/PalabrasClaves</v>
      </c>
      <c r="N1476" s="21" t="str">
        <f t="shared" si="11"/>
        <v/>
      </c>
      <c r="O1476" s="21"/>
      <c r="P1476" s="21" t="s">
        <v>8555</v>
      </c>
      <c r="Q1476" s="21"/>
      <c r="R1476" s="21" t="str">
        <f>LEFT('2012-2022'!$P1476,4)</f>
        <v>2014</v>
      </c>
      <c r="S1476" s="21" t="s">
        <v>70</v>
      </c>
      <c r="T1476" s="21"/>
      <c r="U1476" s="21"/>
      <c r="V1476" s="21"/>
      <c r="W1476" s="27"/>
      <c r="X1476" s="27"/>
      <c r="Y1476" s="28"/>
    </row>
    <row r="1477" ht="15.75" customHeight="1">
      <c r="A1477" s="21">
        <v>2.4458589E7</v>
      </c>
      <c r="B1477" s="21" t="s">
        <v>8567</v>
      </c>
      <c r="C1477" s="21" t="s">
        <v>8568</v>
      </c>
      <c r="D1477" s="21" t="s">
        <v>8569</v>
      </c>
      <c r="E1477" s="21" t="s">
        <v>8570</v>
      </c>
      <c r="F1477" s="21" t="s">
        <v>6955</v>
      </c>
      <c r="G1477" s="21">
        <v>2014.0</v>
      </c>
      <c r="H1477" s="26">
        <v>41664.0</v>
      </c>
      <c r="I1477" s="21"/>
      <c r="J1477" s="21"/>
      <c r="K1477" s="21" t="s">
        <v>8571</v>
      </c>
      <c r="L1477" s="21" t="str">
        <f>IF(ISNUMBER(VLOOKUP(A1477,EXCL,1,FALSE)),"Excluido",IF(ISNUMBER(VLOOKUP(A1477,POST,1,FALSE)),"PostAlerta",IF(ISNUMBER(VLOOKUP(A1477,PRE,1,FALSE)),"PreAlerta","")))</f>
        <v>PreAlerta</v>
      </c>
      <c r="M1477" s="21" t="str">
        <f>IF(ISNUMBER(A1477),(IF(ISNUMBER(VLOOKUP(A1477,KEYWORDS,1,FALSE)),"C/PalabrasClaves","S/PalabrasClaves")),"")</f>
        <v>S/PalabrasClaves</v>
      </c>
      <c r="N1477" s="21" t="str">
        <f t="shared" si="11"/>
        <v/>
      </c>
      <c r="O1477" s="21"/>
      <c r="P1477" s="21" t="s">
        <v>8555</v>
      </c>
      <c r="Q1477" s="21"/>
      <c r="R1477" s="21" t="str">
        <f>LEFT('2012-2022'!$P1477,4)</f>
        <v>2014</v>
      </c>
      <c r="S1477" s="21" t="s">
        <v>70</v>
      </c>
      <c r="T1477" s="21"/>
      <c r="U1477" s="21"/>
      <c r="V1477" s="21"/>
      <c r="W1477" s="27"/>
      <c r="X1477" s="27"/>
      <c r="Y1477" s="12"/>
    </row>
    <row r="1478" ht="15.75" customHeight="1">
      <c r="A1478" s="21">
        <v>2.4787986E7</v>
      </c>
      <c r="B1478" s="21" t="s">
        <v>8572</v>
      </c>
      <c r="C1478" s="21" t="s">
        <v>8573</v>
      </c>
      <c r="D1478" s="21" t="s">
        <v>8574</v>
      </c>
      <c r="E1478" s="21" t="s">
        <v>8575</v>
      </c>
      <c r="F1478" s="21" t="s">
        <v>1449</v>
      </c>
      <c r="G1478" s="21">
        <v>2014.0</v>
      </c>
      <c r="H1478" s="26">
        <v>41762.0</v>
      </c>
      <c r="I1478" s="21"/>
      <c r="J1478" s="21"/>
      <c r="K1478" s="21" t="s">
        <v>8576</v>
      </c>
      <c r="L1478" s="21" t="str">
        <f>IF(ISNUMBER(VLOOKUP(A1478,EXCL,1,FALSE)),"Excluido",IF(ISNUMBER(VLOOKUP(A1478,POST,1,FALSE)),"PostAlerta",IF(ISNUMBER(VLOOKUP(A1478,PRE,1,FALSE)),"PreAlerta","")))</f>
        <v>PreAlerta</v>
      </c>
      <c r="M1478" s="21" t="str">
        <f>IF(ISNUMBER(A1478),(IF(ISNUMBER(VLOOKUP(A1478,KEYWORDS,1,FALSE)),"C/PalabrasClaves","S/PalabrasClaves")),"")</f>
        <v>S/PalabrasClaves</v>
      </c>
      <c r="N1478" s="21" t="str">
        <f t="shared" si="11"/>
        <v/>
      </c>
      <c r="O1478" s="21"/>
      <c r="P1478" s="21" t="s">
        <v>8555</v>
      </c>
      <c r="Q1478" s="21"/>
      <c r="R1478" s="21" t="str">
        <f>LEFT('2012-2022'!$P1478,4)</f>
        <v>2014</v>
      </c>
      <c r="S1478" s="21" t="s">
        <v>70</v>
      </c>
      <c r="T1478" s="21"/>
      <c r="U1478" s="21"/>
      <c r="V1478" s="21"/>
      <c r="W1478" s="27"/>
      <c r="X1478" s="27"/>
      <c r="Y1478" s="28"/>
    </row>
    <row r="1479" ht="15.75" customHeight="1">
      <c r="A1479" s="21">
        <v>2.4788211E7</v>
      </c>
      <c r="B1479" s="21" t="s">
        <v>8577</v>
      </c>
      <c r="C1479" s="21" t="s">
        <v>8578</v>
      </c>
      <c r="D1479" s="21" t="s">
        <v>8579</v>
      </c>
      <c r="E1479" s="21" t="s">
        <v>8580</v>
      </c>
      <c r="F1479" s="21" t="s">
        <v>1449</v>
      </c>
      <c r="G1479" s="21">
        <v>2014.0</v>
      </c>
      <c r="H1479" s="26">
        <v>41762.0</v>
      </c>
      <c r="I1479" s="21"/>
      <c r="J1479" s="21"/>
      <c r="K1479" s="21" t="s">
        <v>8581</v>
      </c>
      <c r="L1479" s="21" t="str">
        <f>IF(ISNUMBER(VLOOKUP(A1479,EXCL,1,FALSE)),"Excluido",IF(ISNUMBER(VLOOKUP(A1479,POST,1,FALSE)),"PostAlerta",IF(ISNUMBER(VLOOKUP(A1479,PRE,1,FALSE)),"PreAlerta","")))</f>
        <v>PreAlerta</v>
      </c>
      <c r="M1479" s="21" t="str">
        <f>IF(ISNUMBER(A1479),(IF(ISNUMBER(VLOOKUP(A1479,KEYWORDS,1,FALSE)),"C/PalabrasClaves","S/PalabrasClaves")),"")</f>
        <v>S/PalabrasClaves</v>
      </c>
      <c r="N1479" s="21" t="str">
        <f t="shared" si="11"/>
        <v/>
      </c>
      <c r="O1479" s="21"/>
      <c r="P1479" s="21" t="s">
        <v>8555</v>
      </c>
      <c r="Q1479" s="21"/>
      <c r="R1479" s="21" t="str">
        <f>LEFT('2012-2022'!$P1479,4)</f>
        <v>2014</v>
      </c>
      <c r="S1479" s="21" t="s">
        <v>70</v>
      </c>
      <c r="T1479" s="21"/>
      <c r="U1479" s="21"/>
      <c r="V1479" s="21"/>
      <c r="W1479" s="27"/>
      <c r="X1479" s="27"/>
      <c r="Y1479" s="12"/>
    </row>
    <row r="1480" ht="15.75" customHeight="1">
      <c r="A1480" s="21">
        <v>2.4806619E7</v>
      </c>
      <c r="B1480" s="21" t="s">
        <v>8582</v>
      </c>
      <c r="C1480" s="21" t="s">
        <v>8583</v>
      </c>
      <c r="D1480" s="21" t="s">
        <v>8584</v>
      </c>
      <c r="E1480" s="21" t="s">
        <v>8585</v>
      </c>
      <c r="F1480" s="21" t="s">
        <v>664</v>
      </c>
      <c r="G1480" s="21">
        <v>2014.0</v>
      </c>
      <c r="H1480" s="26">
        <v>41768.0</v>
      </c>
      <c r="I1480" s="21"/>
      <c r="J1480" s="21"/>
      <c r="K1480" s="21" t="s">
        <v>8586</v>
      </c>
      <c r="L1480" s="21" t="str">
        <f>IF(ISNUMBER(VLOOKUP(A1480,EXCL,1,FALSE)),"Excluido",IF(ISNUMBER(VLOOKUP(A1480,POST,1,FALSE)),"PostAlerta",IF(ISNUMBER(VLOOKUP(A1480,PRE,1,FALSE)),"PreAlerta","")))</f>
        <v>PreAlerta</v>
      </c>
      <c r="M1480" s="21" t="str">
        <f>IF(ISNUMBER(A1480),(IF(ISNUMBER(VLOOKUP(A1480,KEYWORDS,1,FALSE)),"C/PalabrasClaves","S/PalabrasClaves")),"")</f>
        <v>S/PalabrasClaves</v>
      </c>
      <c r="N1480" s="21" t="str">
        <f t="shared" si="11"/>
        <v/>
      </c>
      <c r="O1480" s="21"/>
      <c r="P1480" s="21" t="s">
        <v>8555</v>
      </c>
      <c r="Q1480" s="21"/>
      <c r="R1480" s="21" t="str">
        <f>LEFT('2012-2022'!$P1480,4)</f>
        <v>2014</v>
      </c>
      <c r="S1480" s="21" t="s">
        <v>70</v>
      </c>
      <c r="T1480" s="21"/>
      <c r="U1480" s="21"/>
      <c r="V1480" s="21"/>
      <c r="W1480" s="27"/>
      <c r="X1480" s="27"/>
      <c r="Y1480" s="28"/>
    </row>
    <row r="1481" ht="15.75" customHeight="1">
      <c r="A1481" s="21">
        <v>2.484813E7</v>
      </c>
      <c r="B1481" s="21" t="s">
        <v>8587</v>
      </c>
      <c r="C1481" s="21" t="s">
        <v>8588</v>
      </c>
      <c r="D1481" s="21" t="s">
        <v>8589</v>
      </c>
      <c r="E1481" s="21" t="s">
        <v>7503</v>
      </c>
      <c r="F1481" s="21" t="s">
        <v>125</v>
      </c>
      <c r="G1481" s="21">
        <v>2014.0</v>
      </c>
      <c r="H1481" s="26">
        <v>41782.0</v>
      </c>
      <c r="I1481" s="21" t="s">
        <v>8590</v>
      </c>
      <c r="J1481" s="21"/>
      <c r="K1481" s="21" t="s">
        <v>8591</v>
      </c>
      <c r="L1481" s="21" t="str">
        <f>IF(ISNUMBER(VLOOKUP(A1481,EXCL,1,FALSE)),"Excluido",IF(ISNUMBER(VLOOKUP(A1481,POST,1,FALSE)),"PostAlerta",IF(ISNUMBER(VLOOKUP(A1481,PRE,1,FALSE)),"PreAlerta","")))</f>
        <v>PreAlerta</v>
      </c>
      <c r="M1481" s="21" t="str">
        <f>IF(ISNUMBER(A1481),(IF(ISNUMBER(VLOOKUP(A1481,KEYWORDS,1,FALSE)),"C/PalabrasClaves","S/PalabrasClaves")),"")</f>
        <v>S/PalabrasClaves</v>
      </c>
      <c r="N1481" s="21" t="str">
        <f t="shared" si="11"/>
        <v/>
      </c>
      <c r="O1481" s="21"/>
      <c r="P1481" s="21" t="s">
        <v>8555</v>
      </c>
      <c r="Q1481" s="21"/>
      <c r="R1481" s="21" t="str">
        <f>LEFT('2012-2022'!$P1481,4)</f>
        <v>2014</v>
      </c>
      <c r="S1481" s="21" t="s">
        <v>70</v>
      </c>
      <c r="T1481" s="21"/>
      <c r="U1481" s="21"/>
      <c r="V1481" s="21"/>
      <c r="W1481" s="27"/>
      <c r="X1481" s="27"/>
      <c r="Y1481" s="12"/>
    </row>
    <row r="1482" ht="15.75" customHeight="1">
      <c r="A1482" s="21">
        <v>2.4909063E7</v>
      </c>
      <c r="B1482" s="21" t="s">
        <v>8592</v>
      </c>
      <c r="C1482" s="21" t="s">
        <v>8593</v>
      </c>
      <c r="D1482" s="21" t="s">
        <v>8594</v>
      </c>
      <c r="E1482" s="21" t="s">
        <v>339</v>
      </c>
      <c r="F1482" s="21" t="s">
        <v>8595</v>
      </c>
      <c r="G1482" s="21">
        <v>2014.0</v>
      </c>
      <c r="H1482" s="26">
        <v>41800.0</v>
      </c>
      <c r="I1482" s="21" t="s">
        <v>8596</v>
      </c>
      <c r="J1482" s="21"/>
      <c r="K1482" s="21" t="s">
        <v>8597</v>
      </c>
      <c r="L1482" s="21" t="str">
        <f>IF(ISNUMBER(VLOOKUP(A1482,EXCL,1,FALSE)),"Excluido",IF(ISNUMBER(VLOOKUP(A1482,POST,1,FALSE)),"PostAlerta",IF(ISNUMBER(VLOOKUP(A1482,PRE,1,FALSE)),"PreAlerta","")))</f>
        <v>PreAlerta</v>
      </c>
      <c r="M1482" s="21" t="str">
        <f>IF(ISNUMBER(A1482),(IF(ISNUMBER(VLOOKUP(A1482,KEYWORDS,1,FALSE)),"C/PalabrasClaves","S/PalabrasClaves")),"")</f>
        <v>S/PalabrasClaves</v>
      </c>
      <c r="N1482" s="21" t="str">
        <f t="shared" si="11"/>
        <v/>
      </c>
      <c r="O1482" s="21"/>
      <c r="P1482" s="21" t="s">
        <v>8555</v>
      </c>
      <c r="Q1482" s="21"/>
      <c r="R1482" s="21" t="str">
        <f>LEFT('2012-2022'!$P1482,4)</f>
        <v>2014</v>
      </c>
      <c r="S1482" s="21" t="s">
        <v>70</v>
      </c>
      <c r="T1482" s="21"/>
      <c r="U1482" s="21"/>
      <c r="V1482" s="21"/>
      <c r="W1482" s="27"/>
      <c r="X1482" s="27"/>
      <c r="Y1482" s="28"/>
    </row>
    <row r="1483" ht="15.75" customHeight="1">
      <c r="A1483" s="21">
        <v>2.4929215E7</v>
      </c>
      <c r="B1483" s="21" t="s">
        <v>8598</v>
      </c>
      <c r="C1483" s="21" t="s">
        <v>8599</v>
      </c>
      <c r="D1483" s="21" t="s">
        <v>8600</v>
      </c>
      <c r="E1483" s="21" t="s">
        <v>2738</v>
      </c>
      <c r="F1483" s="21" t="s">
        <v>2712</v>
      </c>
      <c r="G1483" s="21">
        <v>2014.0</v>
      </c>
      <c r="H1483" s="26">
        <v>41805.0</v>
      </c>
      <c r="I1483" s="21"/>
      <c r="J1483" s="21"/>
      <c r="K1483" s="21" t="s">
        <v>8601</v>
      </c>
      <c r="L1483" s="21" t="str">
        <f>IF(ISNUMBER(VLOOKUP(A1483,EXCL,1,FALSE)),"Excluido",IF(ISNUMBER(VLOOKUP(A1483,POST,1,FALSE)),"PostAlerta",IF(ISNUMBER(VLOOKUP(A1483,PRE,1,FALSE)),"PreAlerta","")))</f>
        <v>PreAlerta</v>
      </c>
      <c r="M1483" s="21" t="str">
        <f>IF(ISNUMBER(A1483),(IF(ISNUMBER(VLOOKUP(A1483,KEYWORDS,1,FALSE)),"C/PalabrasClaves","S/PalabrasClaves")),"")</f>
        <v>S/PalabrasClaves</v>
      </c>
      <c r="N1483" s="21" t="str">
        <f t="shared" si="11"/>
        <v/>
      </c>
      <c r="O1483" s="21"/>
      <c r="P1483" s="21" t="s">
        <v>8555</v>
      </c>
      <c r="Q1483" s="21"/>
      <c r="R1483" s="21" t="str">
        <f>LEFT('2012-2022'!$P1483,4)</f>
        <v>2014</v>
      </c>
      <c r="S1483" s="21" t="s">
        <v>70</v>
      </c>
      <c r="T1483" s="21"/>
      <c r="U1483" s="21"/>
      <c r="V1483" s="21"/>
      <c r="W1483" s="27"/>
      <c r="X1483" s="27"/>
      <c r="Y1483" s="12"/>
    </row>
    <row r="1484" ht="15.75" customHeight="1">
      <c r="A1484" s="21">
        <v>2.5024014E7</v>
      </c>
      <c r="B1484" s="21" t="s">
        <v>8602</v>
      </c>
      <c r="C1484" s="21" t="s">
        <v>8603</v>
      </c>
      <c r="D1484" s="21" t="s">
        <v>8604</v>
      </c>
      <c r="E1484" s="21" t="s">
        <v>8605</v>
      </c>
      <c r="F1484" s="21" t="s">
        <v>496</v>
      </c>
      <c r="G1484" s="21">
        <v>2014.0</v>
      </c>
      <c r="H1484" s="26">
        <v>41836.0</v>
      </c>
      <c r="I1484" s="21"/>
      <c r="J1484" s="21"/>
      <c r="K1484" s="21" t="s">
        <v>8606</v>
      </c>
      <c r="L1484" s="21" t="str">
        <f>IF(ISNUMBER(VLOOKUP(A1484,EXCL,1,FALSE)),"Excluido",IF(ISNUMBER(VLOOKUP(A1484,POST,1,FALSE)),"PostAlerta",IF(ISNUMBER(VLOOKUP(A1484,PRE,1,FALSE)),"PreAlerta","")))</f>
        <v>PreAlerta</v>
      </c>
      <c r="M1484" s="21" t="str">
        <f>IF(ISNUMBER(A1484),(IF(ISNUMBER(VLOOKUP(A1484,KEYWORDS,1,FALSE)),"C/PalabrasClaves","S/PalabrasClaves")),"")</f>
        <v>S/PalabrasClaves</v>
      </c>
      <c r="N1484" s="21" t="str">
        <f t="shared" si="11"/>
        <v/>
      </c>
      <c r="O1484" s="21"/>
      <c r="P1484" s="21" t="s">
        <v>8555</v>
      </c>
      <c r="Q1484" s="21"/>
      <c r="R1484" s="21" t="str">
        <f>LEFT('2012-2022'!$P1484,4)</f>
        <v>2014</v>
      </c>
      <c r="S1484" s="21" t="s">
        <v>70</v>
      </c>
      <c r="T1484" s="21"/>
      <c r="U1484" s="21"/>
      <c r="V1484" s="21"/>
      <c r="W1484" s="27"/>
      <c r="X1484" s="27"/>
      <c r="Y1484" s="28"/>
    </row>
    <row r="1485" ht="15.75" customHeight="1">
      <c r="A1485" s="21">
        <v>2.502437E7</v>
      </c>
      <c r="B1485" s="21" t="s">
        <v>8607</v>
      </c>
      <c r="C1485" s="21" t="s">
        <v>8608</v>
      </c>
      <c r="D1485" s="21" t="s">
        <v>8609</v>
      </c>
      <c r="E1485" s="21" t="s">
        <v>8610</v>
      </c>
      <c r="F1485" s="21" t="s">
        <v>439</v>
      </c>
      <c r="G1485" s="21">
        <v>2014.0</v>
      </c>
      <c r="H1485" s="26">
        <v>41836.0</v>
      </c>
      <c r="I1485" s="21" t="s">
        <v>8611</v>
      </c>
      <c r="J1485" s="21"/>
      <c r="K1485" s="21" t="s">
        <v>8612</v>
      </c>
      <c r="L1485" s="21" t="str">
        <f>IF(ISNUMBER(VLOOKUP(A1485,EXCL,1,FALSE)),"Excluido",IF(ISNUMBER(VLOOKUP(A1485,POST,1,FALSE)),"PostAlerta",IF(ISNUMBER(VLOOKUP(A1485,PRE,1,FALSE)),"PreAlerta","")))</f>
        <v>PreAlerta</v>
      </c>
      <c r="M1485" s="21" t="str">
        <f>IF(ISNUMBER(A1485),(IF(ISNUMBER(VLOOKUP(A1485,KEYWORDS,1,FALSE)),"C/PalabrasClaves","S/PalabrasClaves")),"")</f>
        <v>C/PalabrasClaves</v>
      </c>
      <c r="N1485" s="21" t="str">
        <f t="shared" si="11"/>
        <v/>
      </c>
      <c r="O1485" s="21"/>
      <c r="P1485" s="21" t="s">
        <v>8555</v>
      </c>
      <c r="Q1485" s="21"/>
      <c r="R1485" s="21" t="str">
        <f>LEFT('2012-2022'!$P1485,4)</f>
        <v>2014</v>
      </c>
      <c r="S1485" s="21" t="s">
        <v>70</v>
      </c>
      <c r="T1485" s="21"/>
      <c r="U1485" s="21"/>
      <c r="V1485" s="21"/>
      <c r="W1485" s="27"/>
      <c r="X1485" s="27"/>
      <c r="Y1485" s="12"/>
    </row>
    <row r="1486" ht="15.75" customHeight="1">
      <c r="A1486" s="21">
        <v>2.5027232E7</v>
      </c>
      <c r="B1486" s="21" t="s">
        <v>8613</v>
      </c>
      <c r="C1486" s="21" t="s">
        <v>8614</v>
      </c>
      <c r="D1486" s="21" t="s">
        <v>8615</v>
      </c>
      <c r="E1486" s="21" t="s">
        <v>8616</v>
      </c>
      <c r="F1486" s="21" t="s">
        <v>496</v>
      </c>
      <c r="G1486" s="21">
        <v>2014.0</v>
      </c>
      <c r="H1486" s="26">
        <v>41837.0</v>
      </c>
      <c r="I1486" s="21"/>
      <c r="J1486" s="21"/>
      <c r="K1486" s="21" t="s">
        <v>8617</v>
      </c>
      <c r="L1486" s="21" t="str">
        <f>IF(ISNUMBER(VLOOKUP(A1486,EXCL,1,FALSE)),"Excluido",IF(ISNUMBER(VLOOKUP(A1486,POST,1,FALSE)),"PostAlerta",IF(ISNUMBER(VLOOKUP(A1486,PRE,1,FALSE)),"PreAlerta","")))</f>
        <v>PreAlerta</v>
      </c>
      <c r="M1486" s="21" t="str">
        <f>IF(ISNUMBER(A1486),(IF(ISNUMBER(VLOOKUP(A1486,KEYWORDS,1,FALSE)),"C/PalabrasClaves","S/PalabrasClaves")),"")</f>
        <v>S/PalabrasClaves</v>
      </c>
      <c r="N1486" s="21" t="str">
        <f t="shared" si="11"/>
        <v/>
      </c>
      <c r="O1486" s="21"/>
      <c r="P1486" s="21" t="s">
        <v>8555</v>
      </c>
      <c r="Q1486" s="21"/>
      <c r="R1486" s="21" t="str">
        <f>LEFT('2012-2022'!$P1486,4)</f>
        <v>2014</v>
      </c>
      <c r="S1486" s="21" t="s">
        <v>70</v>
      </c>
      <c r="T1486" s="21"/>
      <c r="U1486" s="21"/>
      <c r="V1486" s="21"/>
      <c r="W1486" s="27"/>
      <c r="X1486" s="27"/>
      <c r="Y1486" s="28"/>
    </row>
    <row r="1487" ht="15.75" customHeight="1">
      <c r="A1487" s="21">
        <v>2.5047847E7</v>
      </c>
      <c r="B1487" s="21" t="s">
        <v>8618</v>
      </c>
      <c r="C1487" s="21" t="s">
        <v>5763</v>
      </c>
      <c r="D1487" s="21" t="s">
        <v>8619</v>
      </c>
      <c r="E1487" s="21" t="s">
        <v>5765</v>
      </c>
      <c r="F1487" s="21" t="s">
        <v>439</v>
      </c>
      <c r="G1487" s="21">
        <v>2014.0</v>
      </c>
      <c r="H1487" s="26">
        <v>41843.0</v>
      </c>
      <c r="I1487" s="21" t="s">
        <v>8620</v>
      </c>
      <c r="J1487" s="21"/>
      <c r="K1487" s="21" t="s">
        <v>8621</v>
      </c>
      <c r="L1487" s="21" t="str">
        <f>IF(ISNUMBER(VLOOKUP(A1487,EXCL,1,FALSE)),"Excluido",IF(ISNUMBER(VLOOKUP(A1487,POST,1,FALSE)),"PostAlerta",IF(ISNUMBER(VLOOKUP(A1487,PRE,1,FALSE)),"PreAlerta","")))</f>
        <v>PreAlerta</v>
      </c>
      <c r="M1487" s="21" t="str">
        <f>IF(ISNUMBER(A1487),(IF(ISNUMBER(VLOOKUP(A1487,KEYWORDS,1,FALSE)),"C/PalabrasClaves","S/PalabrasClaves")),"")</f>
        <v>S/PalabrasClaves</v>
      </c>
      <c r="N1487" s="21" t="str">
        <f t="shared" si="11"/>
        <v/>
      </c>
      <c r="O1487" s="21"/>
      <c r="P1487" s="21" t="s">
        <v>8555</v>
      </c>
      <c r="Q1487" s="21"/>
      <c r="R1487" s="21" t="str">
        <f>LEFT('2012-2022'!$P1487,4)</f>
        <v>2014</v>
      </c>
      <c r="S1487" s="21" t="s">
        <v>70</v>
      </c>
      <c r="T1487" s="21"/>
      <c r="U1487" s="21"/>
      <c r="V1487" s="21"/>
      <c r="W1487" s="27"/>
      <c r="X1487" s="27"/>
      <c r="Y1487" s="12"/>
    </row>
    <row r="1488" ht="15.75" customHeight="1">
      <c r="A1488" s="21">
        <v>2.507554E7</v>
      </c>
      <c r="B1488" s="21" t="s">
        <v>8622</v>
      </c>
      <c r="C1488" s="21" t="s">
        <v>8623</v>
      </c>
      <c r="D1488" s="21" t="s">
        <v>8624</v>
      </c>
      <c r="E1488" s="21" t="s">
        <v>8625</v>
      </c>
      <c r="F1488" s="21" t="s">
        <v>3780</v>
      </c>
      <c r="G1488" s="21">
        <v>2014.0</v>
      </c>
      <c r="H1488" s="26">
        <v>41851.0</v>
      </c>
      <c r="I1488" s="21"/>
      <c r="J1488" s="21"/>
      <c r="K1488" s="21" t="s">
        <v>8626</v>
      </c>
      <c r="L1488" s="21" t="str">
        <f>IF(ISNUMBER(VLOOKUP(A1488,EXCL,1,FALSE)),"Excluido",IF(ISNUMBER(VLOOKUP(A1488,POST,1,FALSE)),"PostAlerta",IF(ISNUMBER(VLOOKUP(A1488,PRE,1,FALSE)),"PreAlerta","")))</f>
        <v>PreAlerta</v>
      </c>
      <c r="M1488" s="21" t="str">
        <f>IF(ISNUMBER(A1488),(IF(ISNUMBER(VLOOKUP(A1488,KEYWORDS,1,FALSE)),"C/PalabrasClaves","S/PalabrasClaves")),"")</f>
        <v>S/PalabrasClaves</v>
      </c>
      <c r="N1488" s="21" t="str">
        <f t="shared" si="11"/>
        <v/>
      </c>
      <c r="O1488" s="21"/>
      <c r="P1488" s="21" t="s">
        <v>8555</v>
      </c>
      <c r="Q1488" s="21"/>
      <c r="R1488" s="21" t="str">
        <f>LEFT('2012-2022'!$P1488,4)</f>
        <v>2014</v>
      </c>
      <c r="S1488" s="21" t="s">
        <v>70</v>
      </c>
      <c r="T1488" s="21"/>
      <c r="U1488" s="21"/>
      <c r="V1488" s="21"/>
      <c r="W1488" s="27"/>
      <c r="X1488" s="27"/>
      <c r="Y1488" s="28"/>
    </row>
    <row r="1489" ht="15.75" customHeight="1">
      <c r="A1489" s="21">
        <v>2.5077993E7</v>
      </c>
      <c r="B1489" s="21" t="s">
        <v>8627</v>
      </c>
      <c r="C1489" s="21" t="s">
        <v>8628</v>
      </c>
      <c r="D1489" s="21" t="s">
        <v>8629</v>
      </c>
      <c r="E1489" s="21" t="s">
        <v>8630</v>
      </c>
      <c r="F1489" s="21" t="s">
        <v>169</v>
      </c>
      <c r="G1489" s="21">
        <v>2014.0</v>
      </c>
      <c r="H1489" s="26">
        <v>41852.0</v>
      </c>
      <c r="I1489" s="21"/>
      <c r="J1489" s="21"/>
      <c r="K1489" s="21" t="s">
        <v>8631</v>
      </c>
      <c r="L1489" s="21" t="str">
        <f>IF(ISNUMBER(VLOOKUP(A1489,EXCL,1,FALSE)),"Excluido",IF(ISNUMBER(VLOOKUP(A1489,POST,1,FALSE)),"PostAlerta",IF(ISNUMBER(VLOOKUP(A1489,PRE,1,FALSE)),"PreAlerta","")))</f>
        <v>PreAlerta</v>
      </c>
      <c r="M1489" s="21" t="str">
        <f>IF(ISNUMBER(A1489),(IF(ISNUMBER(VLOOKUP(A1489,KEYWORDS,1,FALSE)),"C/PalabrasClaves","S/PalabrasClaves")),"")</f>
        <v>S/PalabrasClaves</v>
      </c>
      <c r="N1489" s="21" t="str">
        <f t="shared" si="11"/>
        <v/>
      </c>
      <c r="O1489" s="21"/>
      <c r="P1489" s="21" t="s">
        <v>8555</v>
      </c>
      <c r="Q1489" s="21"/>
      <c r="R1489" s="21" t="str">
        <f>LEFT('2012-2022'!$P1489,4)</f>
        <v>2014</v>
      </c>
      <c r="S1489" s="21" t="s">
        <v>70</v>
      </c>
      <c r="T1489" s="21"/>
      <c r="U1489" s="21"/>
      <c r="V1489" s="21"/>
      <c r="W1489" s="27"/>
      <c r="X1489" s="27"/>
      <c r="Y1489" s="12"/>
    </row>
    <row r="1490" ht="15.75" customHeight="1">
      <c r="A1490" s="21">
        <v>2.5078908E7</v>
      </c>
      <c r="B1490" s="21" t="s">
        <v>8632</v>
      </c>
      <c r="C1490" s="21" t="s">
        <v>8633</v>
      </c>
      <c r="D1490" s="21" t="s">
        <v>8634</v>
      </c>
      <c r="E1490" s="21" t="s">
        <v>6124</v>
      </c>
      <c r="F1490" s="21" t="s">
        <v>175</v>
      </c>
      <c r="G1490" s="21">
        <v>2014.0</v>
      </c>
      <c r="H1490" s="26">
        <v>41852.0</v>
      </c>
      <c r="I1490" s="21" t="s">
        <v>8635</v>
      </c>
      <c r="J1490" s="21"/>
      <c r="K1490" s="21" t="s">
        <v>8636</v>
      </c>
      <c r="L1490" s="21" t="str">
        <f>IF(ISNUMBER(VLOOKUP(A1490,EXCL,1,FALSE)),"Excluido",IF(ISNUMBER(VLOOKUP(A1490,POST,1,FALSE)),"PostAlerta",IF(ISNUMBER(VLOOKUP(A1490,PRE,1,FALSE)),"PreAlerta","")))</f>
        <v>PreAlerta</v>
      </c>
      <c r="M1490" s="21" t="str">
        <f>IF(ISNUMBER(A1490),(IF(ISNUMBER(VLOOKUP(A1490,KEYWORDS,1,FALSE)),"C/PalabrasClaves","S/PalabrasClaves")),"")</f>
        <v>S/PalabrasClaves</v>
      </c>
      <c r="N1490" s="21" t="str">
        <f t="shared" si="11"/>
        <v/>
      </c>
      <c r="O1490" s="21"/>
      <c r="P1490" s="21" t="s">
        <v>8555</v>
      </c>
      <c r="Q1490" s="21"/>
      <c r="R1490" s="21" t="str">
        <f>LEFT('2012-2022'!$P1490,4)</f>
        <v>2014</v>
      </c>
      <c r="S1490" s="21" t="s">
        <v>70</v>
      </c>
      <c r="T1490" s="21"/>
      <c r="U1490" s="21"/>
      <c r="V1490" s="21"/>
      <c r="W1490" s="27"/>
      <c r="X1490" s="27"/>
      <c r="Y1490" s="28"/>
    </row>
    <row r="1491" ht="15.75" customHeight="1">
      <c r="A1491" s="21">
        <v>2.5090976E7</v>
      </c>
      <c r="B1491" s="21" t="s">
        <v>8637</v>
      </c>
      <c r="C1491" s="21" t="s">
        <v>8638</v>
      </c>
      <c r="D1491" s="21" t="s">
        <v>8639</v>
      </c>
      <c r="E1491" s="21" t="s">
        <v>8640</v>
      </c>
      <c r="F1491" s="21" t="s">
        <v>496</v>
      </c>
      <c r="G1491" s="21">
        <v>2014.0</v>
      </c>
      <c r="H1491" s="26">
        <v>41857.0</v>
      </c>
      <c r="I1491" s="21"/>
      <c r="J1491" s="21"/>
      <c r="K1491" s="21" t="s">
        <v>8641</v>
      </c>
      <c r="L1491" s="21" t="str">
        <f>IF(ISNUMBER(VLOOKUP(A1491,EXCL,1,FALSE)),"Excluido",IF(ISNUMBER(VLOOKUP(A1491,POST,1,FALSE)),"PostAlerta",IF(ISNUMBER(VLOOKUP(A1491,PRE,1,FALSE)),"PreAlerta","")))</f>
        <v>PreAlerta</v>
      </c>
      <c r="M1491" s="21" t="str">
        <f>IF(ISNUMBER(A1491),(IF(ISNUMBER(VLOOKUP(A1491,KEYWORDS,1,FALSE)),"C/PalabrasClaves","S/PalabrasClaves")),"")</f>
        <v>S/PalabrasClaves</v>
      </c>
      <c r="N1491" s="21" t="str">
        <f t="shared" si="11"/>
        <v/>
      </c>
      <c r="O1491" s="21"/>
      <c r="P1491" s="21" t="s">
        <v>8555</v>
      </c>
      <c r="Q1491" s="21"/>
      <c r="R1491" s="21" t="str">
        <f>LEFT('2012-2022'!$P1491,4)</f>
        <v>2014</v>
      </c>
      <c r="S1491" s="21" t="s">
        <v>70</v>
      </c>
      <c r="T1491" s="21"/>
      <c r="U1491" s="21"/>
      <c r="V1491" s="21"/>
      <c r="W1491" s="27"/>
      <c r="X1491" s="27"/>
      <c r="Y1491" s="12"/>
    </row>
    <row r="1492" ht="15.75" customHeight="1">
      <c r="A1492" s="21">
        <v>2.5090977E7</v>
      </c>
      <c r="B1492" s="21" t="s">
        <v>8642</v>
      </c>
      <c r="C1492" s="21" t="s">
        <v>8643</v>
      </c>
      <c r="D1492" s="21" t="s">
        <v>8644</v>
      </c>
      <c r="E1492" s="21" t="s">
        <v>8645</v>
      </c>
      <c r="F1492" s="21" t="s">
        <v>496</v>
      </c>
      <c r="G1492" s="21">
        <v>2014.0</v>
      </c>
      <c r="H1492" s="26">
        <v>41857.0</v>
      </c>
      <c r="I1492" s="21"/>
      <c r="J1492" s="21"/>
      <c r="K1492" s="21" t="s">
        <v>8646</v>
      </c>
      <c r="L1492" s="21" t="str">
        <f>IF(ISNUMBER(VLOOKUP(A1492,EXCL,1,FALSE)),"Excluido",IF(ISNUMBER(VLOOKUP(A1492,POST,1,FALSE)),"PostAlerta",IF(ISNUMBER(VLOOKUP(A1492,PRE,1,FALSE)),"PreAlerta","")))</f>
        <v>Excluido</v>
      </c>
      <c r="M1492" s="21" t="str">
        <f>IF(ISNUMBER(A1492),(IF(ISNUMBER(VLOOKUP(A1492,KEYWORDS,1,FALSE)),"C/PalabrasClaves","S/PalabrasClaves")),"")</f>
        <v>S/PalabrasClaves</v>
      </c>
      <c r="N1492" s="21" t="str">
        <f t="shared" si="11"/>
        <v/>
      </c>
      <c r="O1492" s="21"/>
      <c r="P1492" s="21" t="s">
        <v>8555</v>
      </c>
      <c r="Q1492" s="21"/>
      <c r="R1492" s="21" t="str">
        <f>LEFT('2012-2022'!$P1492,4)</f>
        <v>2014</v>
      </c>
      <c r="S1492" s="21" t="s">
        <v>70</v>
      </c>
      <c r="T1492" s="21"/>
      <c r="U1492" s="21"/>
      <c r="V1492" s="21"/>
      <c r="W1492" s="27"/>
      <c r="X1492" s="27"/>
      <c r="Y1492" s="28"/>
    </row>
    <row r="1493" ht="15.75" customHeight="1">
      <c r="A1493" s="21">
        <v>2.5092818E7</v>
      </c>
      <c r="B1493" s="21" t="s">
        <v>8647</v>
      </c>
      <c r="C1493" s="21" t="s">
        <v>8648</v>
      </c>
      <c r="D1493" s="21" t="s">
        <v>8649</v>
      </c>
      <c r="E1493" s="21" t="s">
        <v>2407</v>
      </c>
      <c r="F1493" s="21" t="s">
        <v>520</v>
      </c>
      <c r="G1493" s="21">
        <v>2014.0</v>
      </c>
      <c r="H1493" s="26">
        <v>41857.0</v>
      </c>
      <c r="I1493" s="21" t="s">
        <v>8650</v>
      </c>
      <c r="J1493" s="21"/>
      <c r="K1493" s="21" t="s">
        <v>8651</v>
      </c>
      <c r="L1493" s="21" t="str">
        <f>IF(ISNUMBER(VLOOKUP(A1493,EXCL,1,FALSE)),"Excluido",IF(ISNUMBER(VLOOKUP(A1493,POST,1,FALSE)),"PostAlerta",IF(ISNUMBER(VLOOKUP(A1493,PRE,1,FALSE)),"PreAlerta","")))</f>
        <v>PreAlerta</v>
      </c>
      <c r="M1493" s="21" t="str">
        <f>IF(ISNUMBER(A1493),(IF(ISNUMBER(VLOOKUP(A1493,KEYWORDS,1,FALSE)),"C/PalabrasClaves","S/PalabrasClaves")),"")</f>
        <v>S/PalabrasClaves</v>
      </c>
      <c r="N1493" s="21" t="str">
        <f t="shared" si="11"/>
        <v/>
      </c>
      <c r="O1493" s="21"/>
      <c r="P1493" s="21" t="s">
        <v>8555</v>
      </c>
      <c r="Q1493" s="21"/>
      <c r="R1493" s="21" t="str">
        <f>LEFT('2012-2022'!$P1493,4)</f>
        <v>2014</v>
      </c>
      <c r="S1493" s="21" t="s">
        <v>70</v>
      </c>
      <c r="T1493" s="21"/>
      <c r="U1493" s="21"/>
      <c r="V1493" s="21"/>
      <c r="W1493" s="27"/>
      <c r="X1493" s="27"/>
      <c r="Y1493" s="12"/>
    </row>
    <row r="1494" ht="15.75" customHeight="1">
      <c r="A1494" s="21">
        <v>2.5098301E7</v>
      </c>
      <c r="B1494" s="21" t="s">
        <v>8652</v>
      </c>
      <c r="C1494" s="21" t="s">
        <v>8653</v>
      </c>
      <c r="D1494" s="21" t="s">
        <v>8654</v>
      </c>
      <c r="E1494" s="21" t="s">
        <v>3254</v>
      </c>
      <c r="F1494" s="21" t="s">
        <v>3780</v>
      </c>
      <c r="G1494" s="21">
        <v>2014.0</v>
      </c>
      <c r="H1494" s="26">
        <v>41859.0</v>
      </c>
      <c r="I1494" s="21"/>
      <c r="J1494" s="21"/>
      <c r="K1494" s="21" t="s">
        <v>8655</v>
      </c>
      <c r="L1494" s="21" t="str">
        <f>IF(ISNUMBER(VLOOKUP(A1494,EXCL,1,FALSE)),"Excluido",IF(ISNUMBER(VLOOKUP(A1494,POST,1,FALSE)),"PostAlerta",IF(ISNUMBER(VLOOKUP(A1494,PRE,1,FALSE)),"PreAlerta","")))</f>
        <v>PreAlerta</v>
      </c>
      <c r="M1494" s="21" t="str">
        <f>IF(ISNUMBER(A1494),(IF(ISNUMBER(VLOOKUP(A1494,KEYWORDS,1,FALSE)),"C/PalabrasClaves","S/PalabrasClaves")),"")</f>
        <v>S/PalabrasClaves</v>
      </c>
      <c r="N1494" s="21" t="str">
        <f t="shared" si="11"/>
        <v/>
      </c>
      <c r="O1494" s="21"/>
      <c r="P1494" s="21" t="s">
        <v>8555</v>
      </c>
      <c r="Q1494" s="21"/>
      <c r="R1494" s="21" t="str">
        <f>LEFT('2012-2022'!$P1494,4)</f>
        <v>2014</v>
      </c>
      <c r="S1494" s="21" t="s">
        <v>70</v>
      </c>
      <c r="T1494" s="21"/>
      <c r="U1494" s="21"/>
      <c r="V1494" s="21"/>
      <c r="W1494" s="27"/>
      <c r="X1494" s="27"/>
      <c r="Y1494" s="28"/>
    </row>
    <row r="1495" ht="15.75" customHeight="1">
      <c r="A1495" s="21">
        <v>2.5108778E7</v>
      </c>
      <c r="B1495" s="21" t="s">
        <v>8656</v>
      </c>
      <c r="C1495" s="21" t="s">
        <v>8657</v>
      </c>
      <c r="D1495" s="21" t="s">
        <v>8658</v>
      </c>
      <c r="E1495" s="21" t="s">
        <v>8659</v>
      </c>
      <c r="F1495" s="21" t="s">
        <v>496</v>
      </c>
      <c r="G1495" s="21">
        <v>2014.0</v>
      </c>
      <c r="H1495" s="26">
        <v>41862.0</v>
      </c>
      <c r="I1495" s="21"/>
      <c r="J1495" s="21"/>
      <c r="K1495" s="21" t="s">
        <v>8660</v>
      </c>
      <c r="L1495" s="21" t="str">
        <f>IF(ISNUMBER(VLOOKUP(A1495,EXCL,1,FALSE)),"Excluido",IF(ISNUMBER(VLOOKUP(A1495,POST,1,FALSE)),"PostAlerta",IF(ISNUMBER(VLOOKUP(A1495,PRE,1,FALSE)),"PreAlerta","")))</f>
        <v>PreAlerta</v>
      </c>
      <c r="M1495" s="21" t="str">
        <f>IF(ISNUMBER(A1495),(IF(ISNUMBER(VLOOKUP(A1495,KEYWORDS,1,FALSE)),"C/PalabrasClaves","S/PalabrasClaves")),"")</f>
        <v>S/PalabrasClaves</v>
      </c>
      <c r="N1495" s="21" t="str">
        <f t="shared" si="11"/>
        <v/>
      </c>
      <c r="O1495" s="21"/>
      <c r="P1495" s="21" t="s">
        <v>8555</v>
      </c>
      <c r="Q1495" s="21"/>
      <c r="R1495" s="21" t="str">
        <f>LEFT('2012-2022'!$P1495,4)</f>
        <v>2014</v>
      </c>
      <c r="S1495" s="21" t="s">
        <v>70</v>
      </c>
      <c r="T1495" s="21"/>
      <c r="U1495" s="21"/>
      <c r="V1495" s="21"/>
      <c r="W1495" s="27"/>
      <c r="X1495" s="27"/>
      <c r="Y1495" s="12"/>
    </row>
    <row r="1496" ht="15.75" customHeight="1">
      <c r="A1496" s="21">
        <v>2.5108779E7</v>
      </c>
      <c r="B1496" s="21" t="s">
        <v>8661</v>
      </c>
      <c r="C1496" s="21" t="s">
        <v>8662</v>
      </c>
      <c r="D1496" s="21" t="s">
        <v>8663</v>
      </c>
      <c r="E1496" s="21" t="s">
        <v>7243</v>
      </c>
      <c r="F1496" s="21" t="s">
        <v>496</v>
      </c>
      <c r="G1496" s="21">
        <v>2014.0</v>
      </c>
      <c r="H1496" s="26">
        <v>41862.0</v>
      </c>
      <c r="I1496" s="21"/>
      <c r="J1496" s="21"/>
      <c r="K1496" s="21" t="s">
        <v>8664</v>
      </c>
      <c r="L1496" s="21" t="str">
        <f>IF(ISNUMBER(VLOOKUP(A1496,EXCL,1,FALSE)),"Excluido",IF(ISNUMBER(VLOOKUP(A1496,POST,1,FALSE)),"PostAlerta",IF(ISNUMBER(VLOOKUP(A1496,PRE,1,FALSE)),"PreAlerta","")))</f>
        <v>PreAlerta</v>
      </c>
      <c r="M1496" s="21" t="str">
        <f>IF(ISNUMBER(A1496),(IF(ISNUMBER(VLOOKUP(A1496,KEYWORDS,1,FALSE)),"C/PalabrasClaves","S/PalabrasClaves")),"")</f>
        <v>S/PalabrasClaves</v>
      </c>
      <c r="N1496" s="21" t="str">
        <f t="shared" si="11"/>
        <v/>
      </c>
      <c r="O1496" s="21"/>
      <c r="P1496" s="21" t="s">
        <v>8555</v>
      </c>
      <c r="Q1496" s="21"/>
      <c r="R1496" s="21" t="str">
        <f>LEFT('2012-2022'!$P1496,4)</f>
        <v>2014</v>
      </c>
      <c r="S1496" s="21" t="s">
        <v>70</v>
      </c>
      <c r="T1496" s="21"/>
      <c r="U1496" s="21"/>
      <c r="V1496" s="21"/>
      <c r="W1496" s="27"/>
      <c r="X1496" s="27"/>
      <c r="Y1496" s="28"/>
    </row>
    <row r="1497" ht="15.75" customHeight="1">
      <c r="A1497" s="21">
        <v>2.510878E7</v>
      </c>
      <c r="B1497" s="21" t="s">
        <v>8665</v>
      </c>
      <c r="C1497" s="21" t="s">
        <v>8666</v>
      </c>
      <c r="D1497" s="21" t="s">
        <v>8667</v>
      </c>
      <c r="E1497" s="21" t="s">
        <v>8668</v>
      </c>
      <c r="F1497" s="21" t="s">
        <v>496</v>
      </c>
      <c r="G1497" s="21">
        <v>2014.0</v>
      </c>
      <c r="H1497" s="26">
        <v>41862.0</v>
      </c>
      <c r="I1497" s="21"/>
      <c r="J1497" s="21"/>
      <c r="K1497" s="21" t="s">
        <v>8669</v>
      </c>
      <c r="L1497" s="21" t="str">
        <f>IF(ISNUMBER(VLOOKUP(A1497,EXCL,1,FALSE)),"Excluido",IF(ISNUMBER(VLOOKUP(A1497,POST,1,FALSE)),"PostAlerta",IF(ISNUMBER(VLOOKUP(A1497,PRE,1,FALSE)),"PreAlerta","")))</f>
        <v>PreAlerta</v>
      </c>
      <c r="M1497" s="21" t="str">
        <f>IF(ISNUMBER(A1497),(IF(ISNUMBER(VLOOKUP(A1497,KEYWORDS,1,FALSE)),"C/PalabrasClaves","S/PalabrasClaves")),"")</f>
        <v>S/PalabrasClaves</v>
      </c>
      <c r="N1497" s="21" t="str">
        <f t="shared" si="11"/>
        <v/>
      </c>
      <c r="O1497" s="21"/>
      <c r="P1497" s="21" t="s">
        <v>8555</v>
      </c>
      <c r="Q1497" s="21"/>
      <c r="R1497" s="21" t="str">
        <f>LEFT('2012-2022'!$P1497,4)</f>
        <v>2014</v>
      </c>
      <c r="S1497" s="21" t="s">
        <v>70</v>
      </c>
      <c r="T1497" s="21"/>
      <c r="U1497" s="21"/>
      <c r="V1497" s="21"/>
      <c r="W1497" s="27"/>
      <c r="X1497" s="27"/>
      <c r="Y1497" s="12"/>
    </row>
    <row r="1498" ht="15.75" customHeight="1">
      <c r="A1498" s="21">
        <v>2.5108783E7</v>
      </c>
      <c r="B1498" s="21" t="s">
        <v>8670</v>
      </c>
      <c r="C1498" s="21" t="s">
        <v>8671</v>
      </c>
      <c r="D1498" s="21" t="s">
        <v>8672</v>
      </c>
      <c r="E1498" s="21" t="s">
        <v>8673</v>
      </c>
      <c r="F1498" s="21" t="s">
        <v>496</v>
      </c>
      <c r="G1498" s="21">
        <v>2014.0</v>
      </c>
      <c r="H1498" s="26">
        <v>41862.0</v>
      </c>
      <c r="I1498" s="21"/>
      <c r="J1498" s="21"/>
      <c r="K1498" s="21" t="s">
        <v>8674</v>
      </c>
      <c r="L1498" s="21" t="str">
        <f>IF(ISNUMBER(VLOOKUP(A1498,EXCL,1,FALSE)),"Excluido",IF(ISNUMBER(VLOOKUP(A1498,POST,1,FALSE)),"PostAlerta",IF(ISNUMBER(VLOOKUP(A1498,PRE,1,FALSE)),"PreAlerta","")))</f>
        <v>PreAlerta</v>
      </c>
      <c r="M1498" s="21" t="str">
        <f>IF(ISNUMBER(A1498),(IF(ISNUMBER(VLOOKUP(A1498,KEYWORDS,1,FALSE)),"C/PalabrasClaves","S/PalabrasClaves")),"")</f>
        <v>S/PalabrasClaves</v>
      </c>
      <c r="N1498" s="21" t="str">
        <f t="shared" si="11"/>
        <v/>
      </c>
      <c r="O1498" s="21"/>
      <c r="P1498" s="21" t="s">
        <v>8555</v>
      </c>
      <c r="Q1498" s="21"/>
      <c r="R1498" s="21" t="str">
        <f>LEFT('2012-2022'!$P1498,4)</f>
        <v>2014</v>
      </c>
      <c r="S1498" s="21" t="s">
        <v>70</v>
      </c>
      <c r="T1498" s="21"/>
      <c r="U1498" s="21"/>
      <c r="V1498" s="21"/>
      <c r="W1498" s="27"/>
      <c r="X1498" s="27"/>
      <c r="Y1498" s="28"/>
    </row>
    <row r="1499" ht="15.75" customHeight="1">
      <c r="A1499" s="21">
        <v>2.5108786E7</v>
      </c>
      <c r="B1499" s="21" t="s">
        <v>8675</v>
      </c>
      <c r="C1499" s="21" t="s">
        <v>8676</v>
      </c>
      <c r="D1499" s="21" t="s">
        <v>8677</v>
      </c>
      <c r="E1499" s="21" t="s">
        <v>1410</v>
      </c>
      <c r="F1499" s="21" t="s">
        <v>496</v>
      </c>
      <c r="G1499" s="21">
        <v>2014.0</v>
      </c>
      <c r="H1499" s="26">
        <v>41862.0</v>
      </c>
      <c r="I1499" s="21"/>
      <c r="J1499" s="21"/>
      <c r="K1499" s="21" t="s">
        <v>8678</v>
      </c>
      <c r="L1499" s="21" t="str">
        <f>IF(ISNUMBER(VLOOKUP(A1499,EXCL,1,FALSE)),"Excluido",IF(ISNUMBER(VLOOKUP(A1499,POST,1,FALSE)),"PostAlerta",IF(ISNUMBER(VLOOKUP(A1499,PRE,1,FALSE)),"PreAlerta","")))</f>
        <v>PreAlerta</v>
      </c>
      <c r="M1499" s="21" t="str">
        <f>IF(ISNUMBER(A1499),(IF(ISNUMBER(VLOOKUP(A1499,KEYWORDS,1,FALSE)),"C/PalabrasClaves","S/PalabrasClaves")),"")</f>
        <v>S/PalabrasClaves</v>
      </c>
      <c r="N1499" s="21" t="str">
        <f t="shared" si="11"/>
        <v/>
      </c>
      <c r="O1499" s="21"/>
      <c r="P1499" s="21" t="s">
        <v>8555</v>
      </c>
      <c r="Q1499" s="21"/>
      <c r="R1499" s="21" t="str">
        <f>LEFT('2012-2022'!$P1499,4)</f>
        <v>2014</v>
      </c>
      <c r="S1499" s="21" t="s">
        <v>70</v>
      </c>
      <c r="T1499" s="21"/>
      <c r="U1499" s="21"/>
      <c r="V1499" s="21"/>
      <c r="W1499" s="27"/>
      <c r="X1499" s="27"/>
      <c r="Y1499" s="12"/>
    </row>
    <row r="1500" ht="15.75" customHeight="1">
      <c r="A1500" s="21">
        <v>2.5108789E7</v>
      </c>
      <c r="B1500" s="21" t="s">
        <v>8679</v>
      </c>
      <c r="C1500" s="21" t="s">
        <v>8680</v>
      </c>
      <c r="D1500" s="21" t="s">
        <v>8681</v>
      </c>
      <c r="E1500" s="21" t="s">
        <v>8682</v>
      </c>
      <c r="F1500" s="21" t="s">
        <v>496</v>
      </c>
      <c r="G1500" s="21">
        <v>2014.0</v>
      </c>
      <c r="H1500" s="26">
        <v>41862.0</v>
      </c>
      <c r="I1500" s="21"/>
      <c r="J1500" s="21"/>
      <c r="K1500" s="21" t="s">
        <v>8683</v>
      </c>
      <c r="L1500" s="21" t="str">
        <f>IF(ISNUMBER(VLOOKUP(A1500,EXCL,1,FALSE)),"Excluido",IF(ISNUMBER(VLOOKUP(A1500,POST,1,FALSE)),"PostAlerta",IF(ISNUMBER(VLOOKUP(A1500,PRE,1,FALSE)),"PreAlerta","")))</f>
        <v>PreAlerta</v>
      </c>
      <c r="M1500" s="21" t="str">
        <f>IF(ISNUMBER(A1500),(IF(ISNUMBER(VLOOKUP(A1500,KEYWORDS,1,FALSE)),"C/PalabrasClaves","S/PalabrasClaves")),"")</f>
        <v>S/PalabrasClaves</v>
      </c>
      <c r="N1500" s="21" t="str">
        <f t="shared" si="11"/>
        <v/>
      </c>
      <c r="O1500" s="21"/>
      <c r="P1500" s="21" t="s">
        <v>8555</v>
      </c>
      <c r="Q1500" s="21"/>
      <c r="R1500" s="21" t="str">
        <f>LEFT('2012-2022'!$P1500,4)</f>
        <v>2014</v>
      </c>
      <c r="S1500" s="21" t="s">
        <v>70</v>
      </c>
      <c r="T1500" s="21"/>
      <c r="U1500" s="21"/>
      <c r="V1500" s="21"/>
      <c r="W1500" s="27"/>
      <c r="X1500" s="27"/>
      <c r="Y1500" s="28"/>
    </row>
    <row r="1501" ht="15.75" customHeight="1">
      <c r="A1501" s="21">
        <v>2.511174E7</v>
      </c>
      <c r="B1501" s="21" t="s">
        <v>8684</v>
      </c>
      <c r="C1501" s="21" t="s">
        <v>8685</v>
      </c>
      <c r="D1501" s="21" t="s">
        <v>8686</v>
      </c>
      <c r="E1501" s="21" t="s">
        <v>8687</v>
      </c>
      <c r="F1501" s="21" t="s">
        <v>208</v>
      </c>
      <c r="G1501" s="21">
        <v>2014.0</v>
      </c>
      <c r="H1501" s="26">
        <v>41863.0</v>
      </c>
      <c r="I1501" s="21"/>
      <c r="J1501" s="21"/>
      <c r="K1501" s="21" t="s">
        <v>8688</v>
      </c>
      <c r="L1501" s="21" t="str">
        <f>IF(ISNUMBER(VLOOKUP(A1501,EXCL,1,FALSE)),"Excluido",IF(ISNUMBER(VLOOKUP(A1501,POST,1,FALSE)),"PostAlerta",IF(ISNUMBER(VLOOKUP(A1501,PRE,1,FALSE)),"PreAlerta","")))</f>
        <v>PreAlerta</v>
      </c>
      <c r="M1501" s="21" t="str">
        <f>IF(ISNUMBER(A1501),(IF(ISNUMBER(VLOOKUP(A1501,KEYWORDS,1,FALSE)),"C/PalabrasClaves","S/PalabrasClaves")),"")</f>
        <v>S/PalabrasClaves</v>
      </c>
      <c r="N1501" s="21" t="str">
        <f t="shared" si="11"/>
        <v/>
      </c>
      <c r="O1501" s="21"/>
      <c r="P1501" s="21" t="s">
        <v>8555</v>
      </c>
      <c r="Q1501" s="21"/>
      <c r="R1501" s="21" t="str">
        <f>LEFT('2012-2022'!$P1501,4)</f>
        <v>2014</v>
      </c>
      <c r="S1501" s="21" t="s">
        <v>70</v>
      </c>
      <c r="T1501" s="21"/>
      <c r="U1501" s="21"/>
      <c r="V1501" s="21"/>
      <c r="W1501" s="27"/>
      <c r="X1501" s="27"/>
      <c r="Y1501" s="12"/>
    </row>
    <row r="1502" ht="15.75" customHeight="1">
      <c r="A1502" s="21">
        <v>2.5113979E7</v>
      </c>
      <c r="B1502" s="21" t="s">
        <v>8689</v>
      </c>
      <c r="C1502" s="21" t="s">
        <v>8690</v>
      </c>
      <c r="D1502" s="21" t="s">
        <v>8691</v>
      </c>
      <c r="E1502" s="21" t="s">
        <v>3079</v>
      </c>
      <c r="F1502" s="21" t="s">
        <v>496</v>
      </c>
      <c r="G1502" s="21">
        <v>2014.0</v>
      </c>
      <c r="H1502" s="26">
        <v>41864.0</v>
      </c>
      <c r="I1502" s="21"/>
      <c r="J1502" s="21"/>
      <c r="K1502" s="21" t="s">
        <v>8692</v>
      </c>
      <c r="L1502" s="21" t="str">
        <f>IF(ISNUMBER(VLOOKUP(A1502,EXCL,1,FALSE)),"Excluido",IF(ISNUMBER(VLOOKUP(A1502,POST,1,FALSE)),"PostAlerta",IF(ISNUMBER(VLOOKUP(A1502,PRE,1,FALSE)),"PreAlerta","")))</f>
        <v>PreAlerta</v>
      </c>
      <c r="M1502" s="21" t="str">
        <f>IF(ISNUMBER(A1502),(IF(ISNUMBER(VLOOKUP(A1502,KEYWORDS,1,FALSE)),"C/PalabrasClaves","S/PalabrasClaves")),"")</f>
        <v>S/PalabrasClaves</v>
      </c>
      <c r="N1502" s="21" t="str">
        <f t="shared" si="11"/>
        <v/>
      </c>
      <c r="O1502" s="21"/>
      <c r="P1502" s="21" t="s">
        <v>8555</v>
      </c>
      <c r="Q1502" s="21"/>
      <c r="R1502" s="21" t="str">
        <f>LEFT('2012-2022'!$P1502,4)</f>
        <v>2014</v>
      </c>
      <c r="S1502" s="21" t="s">
        <v>70</v>
      </c>
      <c r="T1502" s="21"/>
      <c r="U1502" s="21"/>
      <c r="V1502" s="21"/>
      <c r="W1502" s="27"/>
      <c r="X1502" s="27"/>
      <c r="Y1502" s="28"/>
    </row>
    <row r="1503" ht="15.75" customHeight="1">
      <c r="A1503" s="21">
        <v>2.5113981E7</v>
      </c>
      <c r="B1503" s="21" t="s">
        <v>8693</v>
      </c>
      <c r="C1503" s="21" t="s">
        <v>8694</v>
      </c>
      <c r="D1503" s="21" t="s">
        <v>8695</v>
      </c>
      <c r="E1503" s="21" t="s">
        <v>8696</v>
      </c>
      <c r="F1503" s="21" t="s">
        <v>496</v>
      </c>
      <c r="G1503" s="21">
        <v>2014.0</v>
      </c>
      <c r="H1503" s="26">
        <v>41864.0</v>
      </c>
      <c r="I1503" s="21"/>
      <c r="J1503" s="21"/>
      <c r="K1503" s="21" t="s">
        <v>8697</v>
      </c>
      <c r="L1503" s="21" t="str">
        <f>IF(ISNUMBER(VLOOKUP(A1503,EXCL,1,FALSE)),"Excluido",IF(ISNUMBER(VLOOKUP(A1503,POST,1,FALSE)),"PostAlerta",IF(ISNUMBER(VLOOKUP(A1503,PRE,1,FALSE)),"PreAlerta","")))</f>
        <v>PreAlerta</v>
      </c>
      <c r="M1503" s="21" t="str">
        <f>IF(ISNUMBER(A1503),(IF(ISNUMBER(VLOOKUP(A1503,KEYWORDS,1,FALSE)),"C/PalabrasClaves","S/PalabrasClaves")),"")</f>
        <v>S/PalabrasClaves</v>
      </c>
      <c r="N1503" s="21" t="str">
        <f t="shared" si="11"/>
        <v/>
      </c>
      <c r="O1503" s="21"/>
      <c r="P1503" s="21" t="s">
        <v>8555</v>
      </c>
      <c r="Q1503" s="21"/>
      <c r="R1503" s="21" t="str">
        <f>LEFT('2012-2022'!$P1503,4)</f>
        <v>2014</v>
      </c>
      <c r="S1503" s="21" t="s">
        <v>70</v>
      </c>
      <c r="T1503" s="21"/>
      <c r="U1503" s="21"/>
      <c r="V1503" s="21"/>
      <c r="W1503" s="27"/>
      <c r="X1503" s="27"/>
      <c r="Y1503" s="12"/>
    </row>
    <row r="1504" ht="15.75" customHeight="1">
      <c r="A1504" s="21">
        <v>2.5113982E7</v>
      </c>
      <c r="B1504" s="21" t="s">
        <v>8698</v>
      </c>
      <c r="C1504" s="21" t="s">
        <v>8699</v>
      </c>
      <c r="D1504" s="21" t="s">
        <v>8700</v>
      </c>
      <c r="E1504" s="21" t="s">
        <v>8701</v>
      </c>
      <c r="F1504" s="21" t="s">
        <v>496</v>
      </c>
      <c r="G1504" s="21">
        <v>2014.0</v>
      </c>
      <c r="H1504" s="26">
        <v>41864.0</v>
      </c>
      <c r="I1504" s="21"/>
      <c r="J1504" s="21"/>
      <c r="K1504" s="21" t="s">
        <v>8702</v>
      </c>
      <c r="L1504" s="21" t="str">
        <f>IF(ISNUMBER(VLOOKUP(A1504,EXCL,1,FALSE)),"Excluido",IF(ISNUMBER(VLOOKUP(A1504,POST,1,FALSE)),"PostAlerta",IF(ISNUMBER(VLOOKUP(A1504,PRE,1,FALSE)),"PreAlerta","")))</f>
        <v>PreAlerta</v>
      </c>
      <c r="M1504" s="21" t="str">
        <f>IF(ISNUMBER(A1504),(IF(ISNUMBER(VLOOKUP(A1504,KEYWORDS,1,FALSE)),"C/PalabrasClaves","S/PalabrasClaves")),"")</f>
        <v>S/PalabrasClaves</v>
      </c>
      <c r="N1504" s="21" t="str">
        <f t="shared" si="11"/>
        <v/>
      </c>
      <c r="O1504" s="21"/>
      <c r="P1504" s="21" t="s">
        <v>8555</v>
      </c>
      <c r="Q1504" s="21"/>
      <c r="R1504" s="21" t="str">
        <f>LEFT('2012-2022'!$P1504,4)</f>
        <v>2014</v>
      </c>
      <c r="S1504" s="21" t="s">
        <v>70</v>
      </c>
      <c r="T1504" s="21"/>
      <c r="U1504" s="21"/>
      <c r="V1504" s="21"/>
      <c r="W1504" s="27"/>
      <c r="X1504" s="27"/>
      <c r="Y1504" s="28"/>
    </row>
    <row r="1505" ht="15.75" customHeight="1">
      <c r="A1505" s="21">
        <v>2.5113983E7</v>
      </c>
      <c r="B1505" s="21" t="s">
        <v>8703</v>
      </c>
      <c r="C1505" s="21" t="s">
        <v>8704</v>
      </c>
      <c r="D1505" s="21" t="s">
        <v>8705</v>
      </c>
      <c r="E1505" s="21" t="s">
        <v>8706</v>
      </c>
      <c r="F1505" s="21" t="s">
        <v>496</v>
      </c>
      <c r="G1505" s="21">
        <v>2014.0</v>
      </c>
      <c r="H1505" s="26">
        <v>41864.0</v>
      </c>
      <c r="I1505" s="21"/>
      <c r="J1505" s="21"/>
      <c r="K1505" s="21" t="s">
        <v>8707</v>
      </c>
      <c r="L1505" s="21" t="str">
        <f>IF(ISNUMBER(VLOOKUP(A1505,EXCL,1,FALSE)),"Excluido",IF(ISNUMBER(VLOOKUP(A1505,POST,1,FALSE)),"PostAlerta",IF(ISNUMBER(VLOOKUP(A1505,PRE,1,FALSE)),"PreAlerta","")))</f>
        <v>PreAlerta</v>
      </c>
      <c r="M1505" s="21" t="str">
        <f>IF(ISNUMBER(A1505),(IF(ISNUMBER(VLOOKUP(A1505,KEYWORDS,1,FALSE)),"C/PalabrasClaves","S/PalabrasClaves")),"")</f>
        <v>S/PalabrasClaves</v>
      </c>
      <c r="N1505" s="21" t="str">
        <f t="shared" si="11"/>
        <v/>
      </c>
      <c r="O1505" s="21"/>
      <c r="P1505" s="21" t="s">
        <v>8555</v>
      </c>
      <c r="Q1505" s="21"/>
      <c r="R1505" s="21" t="str">
        <f>LEFT('2012-2022'!$P1505,4)</f>
        <v>2014</v>
      </c>
      <c r="S1505" s="21" t="s">
        <v>70</v>
      </c>
      <c r="T1505" s="21"/>
      <c r="U1505" s="21"/>
      <c r="V1505" s="21"/>
      <c r="W1505" s="27"/>
      <c r="X1505" s="27"/>
      <c r="Y1505" s="12"/>
    </row>
    <row r="1506" ht="15.75" customHeight="1">
      <c r="A1506" s="21">
        <v>2.5113987E7</v>
      </c>
      <c r="B1506" s="21" t="s">
        <v>8708</v>
      </c>
      <c r="C1506" s="21" t="s">
        <v>8709</v>
      </c>
      <c r="D1506" s="21" t="s">
        <v>8710</v>
      </c>
      <c r="E1506" s="21" t="s">
        <v>3030</v>
      </c>
      <c r="F1506" s="21" t="s">
        <v>496</v>
      </c>
      <c r="G1506" s="21">
        <v>2014.0</v>
      </c>
      <c r="H1506" s="26">
        <v>41864.0</v>
      </c>
      <c r="I1506" s="21"/>
      <c r="J1506" s="21"/>
      <c r="K1506" s="21" t="s">
        <v>8711</v>
      </c>
      <c r="L1506" s="21" t="str">
        <f>IF(ISNUMBER(VLOOKUP(A1506,EXCL,1,FALSE)),"Excluido",IF(ISNUMBER(VLOOKUP(A1506,POST,1,FALSE)),"PostAlerta",IF(ISNUMBER(VLOOKUP(A1506,PRE,1,FALSE)),"PreAlerta","")))</f>
        <v>PreAlerta</v>
      </c>
      <c r="M1506" s="21" t="str">
        <f>IF(ISNUMBER(A1506),(IF(ISNUMBER(VLOOKUP(A1506,KEYWORDS,1,FALSE)),"C/PalabrasClaves","S/PalabrasClaves")),"")</f>
        <v>S/PalabrasClaves</v>
      </c>
      <c r="N1506" s="21" t="str">
        <f t="shared" si="11"/>
        <v/>
      </c>
      <c r="O1506" s="21"/>
      <c r="P1506" s="21" t="s">
        <v>8555</v>
      </c>
      <c r="Q1506" s="21"/>
      <c r="R1506" s="21" t="str">
        <f>LEFT('2012-2022'!$P1506,4)</f>
        <v>2014</v>
      </c>
      <c r="S1506" s="21" t="s">
        <v>70</v>
      </c>
      <c r="T1506" s="21"/>
      <c r="U1506" s="21"/>
      <c r="V1506" s="21"/>
      <c r="W1506" s="27"/>
      <c r="X1506" s="27"/>
      <c r="Y1506" s="28"/>
    </row>
    <row r="1507" ht="15.75" customHeight="1">
      <c r="A1507" s="21">
        <v>2.5113989E7</v>
      </c>
      <c r="B1507" s="21" t="s">
        <v>8712</v>
      </c>
      <c r="C1507" s="21" t="s">
        <v>8713</v>
      </c>
      <c r="D1507" s="21" t="s">
        <v>8714</v>
      </c>
      <c r="E1507" s="21" t="s">
        <v>1246</v>
      </c>
      <c r="F1507" s="21" t="s">
        <v>496</v>
      </c>
      <c r="G1507" s="21">
        <v>2014.0</v>
      </c>
      <c r="H1507" s="26">
        <v>41864.0</v>
      </c>
      <c r="I1507" s="21"/>
      <c r="J1507" s="21"/>
      <c r="K1507" s="21" t="s">
        <v>8715</v>
      </c>
      <c r="L1507" s="21" t="str">
        <f>IF(ISNUMBER(VLOOKUP(A1507,EXCL,1,FALSE)),"Excluido",IF(ISNUMBER(VLOOKUP(A1507,POST,1,FALSE)),"PostAlerta",IF(ISNUMBER(VLOOKUP(A1507,PRE,1,FALSE)),"PreAlerta","")))</f>
        <v>PreAlerta</v>
      </c>
      <c r="M1507" s="21" t="str">
        <f>IF(ISNUMBER(A1507),(IF(ISNUMBER(VLOOKUP(A1507,KEYWORDS,1,FALSE)),"C/PalabrasClaves","S/PalabrasClaves")),"")</f>
        <v>S/PalabrasClaves</v>
      </c>
      <c r="N1507" s="21" t="str">
        <f t="shared" si="11"/>
        <v/>
      </c>
      <c r="O1507" s="21"/>
      <c r="P1507" s="21" t="s">
        <v>8555</v>
      </c>
      <c r="Q1507" s="21"/>
      <c r="R1507" s="21" t="str">
        <f>LEFT('2012-2022'!$P1507,4)</f>
        <v>2014</v>
      </c>
      <c r="S1507" s="21" t="s">
        <v>70</v>
      </c>
      <c r="T1507" s="21"/>
      <c r="U1507" s="21"/>
      <c r="V1507" s="21"/>
      <c r="W1507" s="27"/>
      <c r="X1507" s="27"/>
      <c r="Y1507" s="12"/>
    </row>
    <row r="1508" ht="15.75" customHeight="1">
      <c r="A1508" s="21">
        <v>2.5121407E7</v>
      </c>
      <c r="B1508" s="21" t="s">
        <v>8716</v>
      </c>
      <c r="C1508" s="21" t="s">
        <v>8717</v>
      </c>
      <c r="D1508" s="21" t="s">
        <v>8718</v>
      </c>
      <c r="E1508" s="21" t="s">
        <v>8719</v>
      </c>
      <c r="F1508" s="21" t="s">
        <v>3780</v>
      </c>
      <c r="G1508" s="21">
        <v>2014.0</v>
      </c>
      <c r="H1508" s="26">
        <v>41866.0</v>
      </c>
      <c r="I1508" s="21"/>
      <c r="J1508" s="21"/>
      <c r="K1508" s="21" t="s">
        <v>8720</v>
      </c>
      <c r="L1508" s="21" t="str">
        <f>IF(ISNUMBER(VLOOKUP(A1508,EXCL,1,FALSE)),"Excluido",IF(ISNUMBER(VLOOKUP(A1508,POST,1,FALSE)),"PostAlerta",IF(ISNUMBER(VLOOKUP(A1508,PRE,1,FALSE)),"PreAlerta","")))</f>
        <v>PreAlerta</v>
      </c>
      <c r="M1508" s="21" t="str">
        <f>IF(ISNUMBER(A1508),(IF(ISNUMBER(VLOOKUP(A1508,KEYWORDS,1,FALSE)),"C/PalabrasClaves","S/PalabrasClaves")),"")</f>
        <v>S/PalabrasClaves</v>
      </c>
      <c r="N1508" s="21" t="str">
        <f t="shared" si="11"/>
        <v/>
      </c>
      <c r="O1508" s="21"/>
      <c r="P1508" s="21" t="s">
        <v>8555</v>
      </c>
      <c r="Q1508" s="21"/>
      <c r="R1508" s="21" t="str">
        <f>LEFT('2012-2022'!$P1508,4)</f>
        <v>2014</v>
      </c>
      <c r="S1508" s="21" t="s">
        <v>70</v>
      </c>
      <c r="T1508" s="21"/>
      <c r="U1508" s="21"/>
      <c r="V1508" s="21"/>
      <c r="W1508" s="27"/>
      <c r="X1508" s="27"/>
      <c r="Y1508" s="28"/>
    </row>
    <row r="1509" ht="15.75" customHeight="1">
      <c r="A1509" s="21">
        <v>2.5127158E7</v>
      </c>
      <c r="B1509" s="21" t="s">
        <v>8721</v>
      </c>
      <c r="C1509" s="21" t="s">
        <v>8722</v>
      </c>
      <c r="D1509" s="21" t="s">
        <v>8723</v>
      </c>
      <c r="E1509" s="21" t="s">
        <v>4230</v>
      </c>
      <c r="F1509" s="21" t="s">
        <v>496</v>
      </c>
      <c r="G1509" s="21">
        <v>2014.0</v>
      </c>
      <c r="H1509" s="26">
        <v>41867.0</v>
      </c>
      <c r="I1509" s="21"/>
      <c r="J1509" s="21"/>
      <c r="K1509" s="21" t="s">
        <v>8724</v>
      </c>
      <c r="L1509" s="21" t="str">
        <f>IF(ISNUMBER(VLOOKUP(A1509,EXCL,1,FALSE)),"Excluido",IF(ISNUMBER(VLOOKUP(A1509,POST,1,FALSE)),"PostAlerta",IF(ISNUMBER(VLOOKUP(A1509,PRE,1,FALSE)),"PreAlerta","")))</f>
        <v>PreAlerta</v>
      </c>
      <c r="M1509" s="21" t="str">
        <f>IF(ISNUMBER(A1509),(IF(ISNUMBER(VLOOKUP(A1509,KEYWORDS,1,FALSE)),"C/PalabrasClaves","S/PalabrasClaves")),"")</f>
        <v>S/PalabrasClaves</v>
      </c>
      <c r="N1509" s="21" t="str">
        <f t="shared" si="11"/>
        <v/>
      </c>
      <c r="O1509" s="21"/>
      <c r="P1509" s="21" t="s">
        <v>8555</v>
      </c>
      <c r="Q1509" s="21"/>
      <c r="R1509" s="21" t="str">
        <f>LEFT('2012-2022'!$P1509,4)</f>
        <v>2014</v>
      </c>
      <c r="S1509" s="21" t="s">
        <v>70</v>
      </c>
      <c r="T1509" s="21"/>
      <c r="U1509" s="21"/>
      <c r="V1509" s="21"/>
      <c r="W1509" s="27"/>
      <c r="X1509" s="27"/>
      <c r="Y1509" s="12"/>
    </row>
    <row r="1510" ht="15.75" customHeight="1">
      <c r="A1510" s="21">
        <v>2.512716E7</v>
      </c>
      <c r="B1510" s="21" t="s">
        <v>8725</v>
      </c>
      <c r="C1510" s="21" t="s">
        <v>8726</v>
      </c>
      <c r="D1510" s="21" t="s">
        <v>8727</v>
      </c>
      <c r="E1510" s="21" t="s">
        <v>5536</v>
      </c>
      <c r="F1510" s="21" t="s">
        <v>496</v>
      </c>
      <c r="G1510" s="21">
        <v>2014.0</v>
      </c>
      <c r="H1510" s="26">
        <v>41867.0</v>
      </c>
      <c r="I1510" s="21"/>
      <c r="J1510" s="21"/>
      <c r="K1510" s="21" t="s">
        <v>8728</v>
      </c>
      <c r="L1510" s="21" t="str">
        <f>IF(ISNUMBER(VLOOKUP(A1510,EXCL,1,FALSE)),"Excluido",IF(ISNUMBER(VLOOKUP(A1510,POST,1,FALSE)),"PostAlerta",IF(ISNUMBER(VLOOKUP(A1510,PRE,1,FALSE)),"PreAlerta","")))</f>
        <v>PreAlerta</v>
      </c>
      <c r="M1510" s="21" t="str">
        <f>IF(ISNUMBER(A1510),(IF(ISNUMBER(VLOOKUP(A1510,KEYWORDS,1,FALSE)),"C/PalabrasClaves","S/PalabrasClaves")),"")</f>
        <v>S/PalabrasClaves</v>
      </c>
      <c r="N1510" s="21" t="str">
        <f t="shared" si="11"/>
        <v/>
      </c>
      <c r="O1510" s="21"/>
      <c r="P1510" s="21" t="s">
        <v>8555</v>
      </c>
      <c r="Q1510" s="21"/>
      <c r="R1510" s="21" t="str">
        <f>LEFT('2012-2022'!$P1510,4)</f>
        <v>2014</v>
      </c>
      <c r="S1510" s="21" t="s">
        <v>70</v>
      </c>
      <c r="T1510" s="21"/>
      <c r="U1510" s="21"/>
      <c r="V1510" s="21"/>
      <c r="W1510" s="27"/>
      <c r="X1510" s="27"/>
      <c r="Y1510" s="28"/>
    </row>
    <row r="1511" ht="15.75" customHeight="1">
      <c r="A1511" s="21">
        <v>2.5127161E7</v>
      </c>
      <c r="B1511" s="21" t="s">
        <v>8729</v>
      </c>
      <c r="C1511" s="21" t="s">
        <v>8730</v>
      </c>
      <c r="D1511" s="21" t="s">
        <v>8731</v>
      </c>
      <c r="E1511" s="21" t="s">
        <v>3333</v>
      </c>
      <c r="F1511" s="21" t="s">
        <v>496</v>
      </c>
      <c r="G1511" s="21">
        <v>2014.0</v>
      </c>
      <c r="H1511" s="26">
        <v>41867.0</v>
      </c>
      <c r="I1511" s="21"/>
      <c r="J1511" s="21"/>
      <c r="K1511" s="21" t="s">
        <v>8732</v>
      </c>
      <c r="L1511" s="21" t="str">
        <f>IF(ISNUMBER(VLOOKUP(A1511,EXCL,1,FALSE)),"Excluido",IF(ISNUMBER(VLOOKUP(A1511,POST,1,FALSE)),"PostAlerta",IF(ISNUMBER(VLOOKUP(A1511,PRE,1,FALSE)),"PreAlerta","")))</f>
        <v>PreAlerta</v>
      </c>
      <c r="M1511" s="21" t="str">
        <f>IF(ISNUMBER(A1511),(IF(ISNUMBER(VLOOKUP(A1511,KEYWORDS,1,FALSE)),"C/PalabrasClaves","S/PalabrasClaves")),"")</f>
        <v>S/PalabrasClaves</v>
      </c>
      <c r="N1511" s="21" t="str">
        <f t="shared" si="11"/>
        <v/>
      </c>
      <c r="O1511" s="21"/>
      <c r="P1511" s="21" t="s">
        <v>8555</v>
      </c>
      <c r="Q1511" s="21"/>
      <c r="R1511" s="21" t="str">
        <f>LEFT('2012-2022'!$P1511,4)</f>
        <v>2014</v>
      </c>
      <c r="S1511" s="21" t="s">
        <v>70</v>
      </c>
      <c r="T1511" s="21"/>
      <c r="U1511" s="21"/>
      <c r="V1511" s="21"/>
      <c r="W1511" s="27"/>
      <c r="X1511" s="27"/>
      <c r="Y1511" s="12"/>
    </row>
    <row r="1512" ht="15.75" customHeight="1">
      <c r="A1512" s="21">
        <v>2.512986E7</v>
      </c>
      <c r="B1512" s="21" t="s">
        <v>8733</v>
      </c>
      <c r="C1512" s="21" t="s">
        <v>8734</v>
      </c>
      <c r="D1512" s="21" t="s">
        <v>8735</v>
      </c>
      <c r="E1512" s="21" t="s">
        <v>8736</v>
      </c>
      <c r="F1512" s="21" t="s">
        <v>496</v>
      </c>
      <c r="G1512" s="21">
        <v>2014.0</v>
      </c>
      <c r="H1512" s="26">
        <v>41869.0</v>
      </c>
      <c r="I1512" s="21"/>
      <c r="J1512" s="21"/>
      <c r="K1512" s="21" t="s">
        <v>8737</v>
      </c>
      <c r="L1512" s="21" t="str">
        <f>IF(ISNUMBER(VLOOKUP(A1512,EXCL,1,FALSE)),"Excluido",IF(ISNUMBER(VLOOKUP(A1512,POST,1,FALSE)),"PostAlerta",IF(ISNUMBER(VLOOKUP(A1512,PRE,1,FALSE)),"PreAlerta","")))</f>
        <v>PreAlerta</v>
      </c>
      <c r="M1512" s="21" t="str">
        <f>IF(ISNUMBER(A1512),(IF(ISNUMBER(VLOOKUP(A1512,KEYWORDS,1,FALSE)),"C/PalabrasClaves","S/PalabrasClaves")),"")</f>
        <v>S/PalabrasClaves</v>
      </c>
      <c r="N1512" s="21" t="str">
        <f t="shared" si="11"/>
        <v/>
      </c>
      <c r="O1512" s="21"/>
      <c r="P1512" s="21" t="s">
        <v>8555</v>
      </c>
      <c r="Q1512" s="21"/>
      <c r="R1512" s="21" t="str">
        <f>LEFT('2012-2022'!$P1512,4)</f>
        <v>2014</v>
      </c>
      <c r="S1512" s="21" t="s">
        <v>70</v>
      </c>
      <c r="T1512" s="21"/>
      <c r="U1512" s="21"/>
      <c r="V1512" s="21"/>
      <c r="W1512" s="27"/>
      <c r="X1512" s="27"/>
      <c r="Y1512" s="28"/>
    </row>
    <row r="1513" ht="15.75" customHeight="1">
      <c r="A1513" s="21">
        <v>2.5131152E7</v>
      </c>
      <c r="B1513" s="21" t="s">
        <v>8738</v>
      </c>
      <c r="C1513" s="21" t="s">
        <v>8739</v>
      </c>
      <c r="D1513" s="21" t="s">
        <v>8740</v>
      </c>
      <c r="E1513" s="21" t="s">
        <v>714</v>
      </c>
      <c r="F1513" s="21" t="s">
        <v>496</v>
      </c>
      <c r="G1513" s="21">
        <v>2014.0</v>
      </c>
      <c r="H1513" s="26">
        <v>41870.0</v>
      </c>
      <c r="I1513" s="21"/>
      <c r="J1513" s="21"/>
      <c r="K1513" s="21" t="s">
        <v>8741</v>
      </c>
      <c r="L1513" s="21" t="str">
        <f>IF(ISNUMBER(VLOOKUP(A1513,EXCL,1,FALSE)),"Excluido",IF(ISNUMBER(VLOOKUP(A1513,POST,1,FALSE)),"PostAlerta",IF(ISNUMBER(VLOOKUP(A1513,PRE,1,FALSE)),"PreAlerta","")))</f>
        <v>PreAlerta</v>
      </c>
      <c r="M1513" s="21" t="str">
        <f>IF(ISNUMBER(A1513),(IF(ISNUMBER(VLOOKUP(A1513,KEYWORDS,1,FALSE)),"C/PalabrasClaves","S/PalabrasClaves")),"")</f>
        <v>S/PalabrasClaves</v>
      </c>
      <c r="N1513" s="21" t="str">
        <f t="shared" si="11"/>
        <v/>
      </c>
      <c r="O1513" s="21"/>
      <c r="P1513" s="21" t="s">
        <v>8555</v>
      </c>
      <c r="Q1513" s="21"/>
      <c r="R1513" s="21" t="str">
        <f>LEFT('2012-2022'!$P1513,4)</f>
        <v>2014</v>
      </c>
      <c r="S1513" s="21" t="s">
        <v>70</v>
      </c>
      <c r="T1513" s="21"/>
      <c r="U1513" s="21"/>
      <c r="V1513" s="21"/>
      <c r="W1513" s="27"/>
      <c r="X1513" s="27"/>
      <c r="Y1513" s="12"/>
    </row>
    <row r="1514" ht="15.75" customHeight="1">
      <c r="A1514" s="21">
        <v>2.5132534E7</v>
      </c>
      <c r="B1514" s="21" t="s">
        <v>8742</v>
      </c>
      <c r="C1514" s="21" t="s">
        <v>8743</v>
      </c>
      <c r="D1514" s="21" t="s">
        <v>8744</v>
      </c>
      <c r="E1514" s="21" t="s">
        <v>8745</v>
      </c>
      <c r="F1514" s="21" t="s">
        <v>496</v>
      </c>
      <c r="G1514" s="21">
        <v>2014.0</v>
      </c>
      <c r="H1514" s="26">
        <v>41870.0</v>
      </c>
      <c r="I1514" s="21"/>
      <c r="J1514" s="21"/>
      <c r="K1514" s="21" t="s">
        <v>8746</v>
      </c>
      <c r="L1514" s="21" t="str">
        <f>IF(ISNUMBER(VLOOKUP(A1514,EXCL,1,FALSE)),"Excluido",IF(ISNUMBER(VLOOKUP(A1514,POST,1,FALSE)),"PostAlerta",IF(ISNUMBER(VLOOKUP(A1514,PRE,1,FALSE)),"PreAlerta","")))</f>
        <v>PreAlerta</v>
      </c>
      <c r="M1514" s="21" t="str">
        <f>IF(ISNUMBER(A1514),(IF(ISNUMBER(VLOOKUP(A1514,KEYWORDS,1,FALSE)),"C/PalabrasClaves","S/PalabrasClaves")),"")</f>
        <v>S/PalabrasClaves</v>
      </c>
      <c r="N1514" s="21" t="str">
        <f t="shared" si="11"/>
        <v/>
      </c>
      <c r="O1514" s="21"/>
      <c r="P1514" s="21" t="s">
        <v>8555</v>
      </c>
      <c r="Q1514" s="21"/>
      <c r="R1514" s="21" t="str">
        <f>LEFT('2012-2022'!$P1514,4)</f>
        <v>2014</v>
      </c>
      <c r="S1514" s="21" t="s">
        <v>70</v>
      </c>
      <c r="T1514" s="21"/>
      <c r="U1514" s="21"/>
      <c r="V1514" s="21"/>
      <c r="W1514" s="27"/>
      <c r="X1514" s="27"/>
      <c r="Y1514" s="28"/>
    </row>
    <row r="1515" ht="15.75" customHeight="1">
      <c r="A1515" s="21">
        <v>2.5132535E7</v>
      </c>
      <c r="B1515" s="21" t="s">
        <v>8747</v>
      </c>
      <c r="C1515" s="21" t="s">
        <v>8748</v>
      </c>
      <c r="D1515" s="21" t="s">
        <v>8749</v>
      </c>
      <c r="E1515" s="21" t="s">
        <v>1050</v>
      </c>
      <c r="F1515" s="21" t="s">
        <v>496</v>
      </c>
      <c r="G1515" s="21">
        <v>2014.0</v>
      </c>
      <c r="H1515" s="26">
        <v>41870.0</v>
      </c>
      <c r="I1515" s="21"/>
      <c r="J1515" s="21"/>
      <c r="K1515" s="21" t="s">
        <v>8750</v>
      </c>
      <c r="L1515" s="21" t="str">
        <f>IF(ISNUMBER(VLOOKUP(A1515,EXCL,1,FALSE)),"Excluido",IF(ISNUMBER(VLOOKUP(A1515,POST,1,FALSE)),"PostAlerta",IF(ISNUMBER(VLOOKUP(A1515,PRE,1,FALSE)),"PreAlerta","")))</f>
        <v>PreAlerta</v>
      </c>
      <c r="M1515" s="21" t="str">
        <f>IF(ISNUMBER(A1515),(IF(ISNUMBER(VLOOKUP(A1515,KEYWORDS,1,FALSE)),"C/PalabrasClaves","S/PalabrasClaves")),"")</f>
        <v>S/PalabrasClaves</v>
      </c>
      <c r="N1515" s="21" t="str">
        <f t="shared" si="11"/>
        <v/>
      </c>
      <c r="O1515" s="21"/>
      <c r="P1515" s="21" t="s">
        <v>8555</v>
      </c>
      <c r="Q1515" s="21"/>
      <c r="R1515" s="21" t="str">
        <f>LEFT('2012-2022'!$P1515,4)</f>
        <v>2014</v>
      </c>
      <c r="S1515" s="21" t="s">
        <v>70</v>
      </c>
      <c r="T1515" s="21"/>
      <c r="U1515" s="21"/>
      <c r="V1515" s="21"/>
      <c r="W1515" s="27"/>
      <c r="X1515" s="27"/>
      <c r="Y1515" s="12"/>
    </row>
    <row r="1516" ht="15.75" customHeight="1">
      <c r="A1516" s="21">
        <v>2.515534E7</v>
      </c>
      <c r="B1516" s="21" t="s">
        <v>8751</v>
      </c>
      <c r="C1516" s="21" t="s">
        <v>8752</v>
      </c>
      <c r="D1516" s="21" t="s">
        <v>8753</v>
      </c>
      <c r="E1516" s="21" t="s">
        <v>8754</v>
      </c>
      <c r="F1516" s="21" t="s">
        <v>496</v>
      </c>
      <c r="G1516" s="21">
        <v>2014.0</v>
      </c>
      <c r="H1516" s="26">
        <v>41878.0</v>
      </c>
      <c r="I1516" s="21" t="s">
        <v>8755</v>
      </c>
      <c r="J1516" s="21" t="s">
        <v>8756</v>
      </c>
      <c r="K1516" s="21" t="s">
        <v>8757</v>
      </c>
      <c r="L1516" s="21" t="str">
        <f>IF(ISNUMBER(VLOOKUP(A1516,EXCL,1,FALSE)),"Excluido",IF(ISNUMBER(VLOOKUP(A1516,POST,1,FALSE)),"PostAlerta",IF(ISNUMBER(VLOOKUP(A1516,PRE,1,FALSE)),"PreAlerta","")))</f>
        <v>PreAlerta</v>
      </c>
      <c r="M1516" s="21" t="str">
        <f>IF(ISNUMBER(A1516),(IF(ISNUMBER(VLOOKUP(A1516,KEYWORDS,1,FALSE)),"C/PalabrasClaves","S/PalabrasClaves")),"")</f>
        <v>S/PalabrasClaves</v>
      </c>
      <c r="N1516" s="21" t="str">
        <f t="shared" si="11"/>
        <v/>
      </c>
      <c r="O1516" s="21"/>
      <c r="P1516" s="21" t="s">
        <v>8555</v>
      </c>
      <c r="Q1516" s="21"/>
      <c r="R1516" s="21" t="str">
        <f>LEFT('2012-2022'!$P1516,4)</f>
        <v>2014</v>
      </c>
      <c r="S1516" s="21" t="s">
        <v>70</v>
      </c>
      <c r="T1516" s="21"/>
      <c r="U1516" s="21"/>
      <c r="V1516" s="21"/>
      <c r="W1516" s="27"/>
      <c r="X1516" s="27"/>
      <c r="Y1516" s="28"/>
    </row>
    <row r="1517" ht="15.75" customHeight="1">
      <c r="A1517" s="21">
        <v>2.5156506E7</v>
      </c>
      <c r="B1517" s="21" t="s">
        <v>8758</v>
      </c>
      <c r="C1517" s="21" t="s">
        <v>8759</v>
      </c>
      <c r="D1517" s="21" t="s">
        <v>8760</v>
      </c>
      <c r="E1517" s="21" t="s">
        <v>6287</v>
      </c>
      <c r="F1517" s="21" t="s">
        <v>220</v>
      </c>
      <c r="G1517" s="21">
        <v>2014.0</v>
      </c>
      <c r="H1517" s="26">
        <v>41878.0</v>
      </c>
      <c r="I1517" s="21" t="s">
        <v>8761</v>
      </c>
      <c r="J1517" s="21" t="s">
        <v>8762</v>
      </c>
      <c r="K1517" s="21" t="s">
        <v>8763</v>
      </c>
      <c r="L1517" s="21" t="str">
        <f>IF(ISNUMBER(VLOOKUP(A1517,EXCL,1,FALSE)),"Excluido",IF(ISNUMBER(VLOOKUP(A1517,POST,1,FALSE)),"PostAlerta",IF(ISNUMBER(VLOOKUP(A1517,PRE,1,FALSE)),"PreAlerta","")))</f>
        <v>PreAlerta</v>
      </c>
      <c r="M1517" s="21" t="str">
        <f>IF(ISNUMBER(A1517),(IF(ISNUMBER(VLOOKUP(A1517,KEYWORDS,1,FALSE)),"C/PalabrasClaves","S/PalabrasClaves")),"")</f>
        <v>S/PalabrasClaves</v>
      </c>
      <c r="N1517" s="21" t="str">
        <f t="shared" si="11"/>
        <v/>
      </c>
      <c r="O1517" s="21"/>
      <c r="P1517" s="21" t="s">
        <v>8555</v>
      </c>
      <c r="Q1517" s="21"/>
      <c r="R1517" s="21" t="str">
        <f>LEFT('2012-2022'!$P1517,4)</f>
        <v>2014</v>
      </c>
      <c r="S1517" s="21" t="s">
        <v>70</v>
      </c>
      <c r="T1517" s="21"/>
      <c r="U1517" s="21"/>
      <c r="V1517" s="21"/>
      <c r="W1517" s="27"/>
      <c r="X1517" s="27"/>
      <c r="Y1517" s="12"/>
    </row>
    <row r="1518" ht="15.75" customHeight="1">
      <c r="A1518" s="21">
        <v>2.5158106E7</v>
      </c>
      <c r="B1518" s="21" t="s">
        <v>8764</v>
      </c>
      <c r="C1518" s="21" t="s">
        <v>8765</v>
      </c>
      <c r="D1518" s="21" t="s">
        <v>8766</v>
      </c>
      <c r="E1518" s="21" t="s">
        <v>4380</v>
      </c>
      <c r="F1518" s="21" t="s">
        <v>3529</v>
      </c>
      <c r="G1518" s="21">
        <v>2014.0</v>
      </c>
      <c r="H1518" s="26">
        <v>41878.0</v>
      </c>
      <c r="I1518" s="21"/>
      <c r="J1518" s="21"/>
      <c r="K1518" s="21" t="s">
        <v>8767</v>
      </c>
      <c r="L1518" s="21" t="str">
        <f>IF(ISNUMBER(VLOOKUP(A1518,EXCL,1,FALSE)),"Excluido",IF(ISNUMBER(VLOOKUP(A1518,POST,1,FALSE)),"PostAlerta",IF(ISNUMBER(VLOOKUP(A1518,PRE,1,FALSE)),"PreAlerta","")))</f>
        <v>PreAlerta</v>
      </c>
      <c r="M1518" s="21" t="str">
        <f>IF(ISNUMBER(A1518),(IF(ISNUMBER(VLOOKUP(A1518,KEYWORDS,1,FALSE)),"C/PalabrasClaves","S/PalabrasClaves")),"")</f>
        <v>S/PalabrasClaves</v>
      </c>
      <c r="N1518" s="21" t="str">
        <f t="shared" si="11"/>
        <v/>
      </c>
      <c r="O1518" s="21"/>
      <c r="P1518" s="21" t="s">
        <v>8555</v>
      </c>
      <c r="Q1518" s="21"/>
      <c r="R1518" s="21" t="str">
        <f>LEFT('2012-2022'!$P1518,4)</f>
        <v>2014</v>
      </c>
      <c r="S1518" s="21" t="s">
        <v>70</v>
      </c>
      <c r="T1518" s="21"/>
      <c r="U1518" s="21"/>
      <c r="V1518" s="21"/>
      <c r="W1518" s="27"/>
      <c r="X1518" s="27"/>
      <c r="Y1518" s="28"/>
    </row>
    <row r="1519" ht="15.75" customHeight="1">
      <c r="A1519" s="21">
        <v>2.5231591E7</v>
      </c>
      <c r="B1519" s="21" t="s">
        <v>8768</v>
      </c>
      <c r="C1519" s="21" t="s">
        <v>8769</v>
      </c>
      <c r="D1519" s="21" t="s">
        <v>8770</v>
      </c>
      <c r="E1519" s="21" t="s">
        <v>708</v>
      </c>
      <c r="F1519" s="21" t="s">
        <v>709</v>
      </c>
      <c r="G1519" s="21">
        <v>2014.0</v>
      </c>
      <c r="H1519" s="26">
        <v>41901.0</v>
      </c>
      <c r="I1519" s="21"/>
      <c r="J1519" s="21"/>
      <c r="K1519" s="21" t="s">
        <v>8771</v>
      </c>
      <c r="L1519" s="21" t="str">
        <f>IF(ISNUMBER(VLOOKUP(A1519,EXCL,1,FALSE)),"Excluido",IF(ISNUMBER(VLOOKUP(A1519,POST,1,FALSE)),"PostAlerta",IF(ISNUMBER(VLOOKUP(A1519,PRE,1,FALSE)),"PreAlerta","")))</f>
        <v>PreAlerta</v>
      </c>
      <c r="M1519" s="21" t="str">
        <f>IF(ISNUMBER(A1519),(IF(ISNUMBER(VLOOKUP(A1519,KEYWORDS,1,FALSE)),"C/PalabrasClaves","S/PalabrasClaves")),"")</f>
        <v>S/PalabrasClaves</v>
      </c>
      <c r="N1519" s="21" t="str">
        <f t="shared" si="11"/>
        <v/>
      </c>
      <c r="O1519" s="21"/>
      <c r="P1519" s="21" t="s">
        <v>8555</v>
      </c>
      <c r="Q1519" s="21"/>
      <c r="R1519" s="21" t="str">
        <f>LEFT('2012-2022'!$P1519,4)</f>
        <v>2014</v>
      </c>
      <c r="S1519" s="21" t="s">
        <v>70</v>
      </c>
      <c r="T1519" s="21"/>
      <c r="U1519" s="21"/>
      <c r="V1519" s="21"/>
      <c r="W1519" s="27"/>
      <c r="X1519" s="27"/>
      <c r="Y1519" s="12"/>
    </row>
    <row r="1520" ht="15.75" customHeight="1">
      <c r="A1520" s="21">
        <v>2.5249342E7</v>
      </c>
      <c r="B1520" s="21" t="s">
        <v>8772</v>
      </c>
      <c r="C1520" s="21" t="s">
        <v>8773</v>
      </c>
      <c r="D1520" s="21" t="s">
        <v>8774</v>
      </c>
      <c r="E1520" s="21" t="s">
        <v>4479</v>
      </c>
      <c r="F1520" s="21" t="s">
        <v>4032</v>
      </c>
      <c r="G1520" s="21">
        <v>2014.0</v>
      </c>
      <c r="H1520" s="26">
        <v>41907.0</v>
      </c>
      <c r="I1520" s="21"/>
      <c r="J1520" s="21"/>
      <c r="K1520" s="21" t="s">
        <v>8775</v>
      </c>
      <c r="L1520" s="21" t="str">
        <f>IF(ISNUMBER(VLOOKUP(A1520,EXCL,1,FALSE)),"Excluido",IF(ISNUMBER(VLOOKUP(A1520,POST,1,FALSE)),"PostAlerta",IF(ISNUMBER(VLOOKUP(A1520,PRE,1,FALSE)),"PreAlerta","")))</f>
        <v>PreAlerta</v>
      </c>
      <c r="M1520" s="21" t="str">
        <f>IF(ISNUMBER(A1520),(IF(ISNUMBER(VLOOKUP(A1520,KEYWORDS,1,FALSE)),"C/PalabrasClaves","S/PalabrasClaves")),"")</f>
        <v>S/PalabrasClaves</v>
      </c>
      <c r="N1520" s="21" t="str">
        <f t="shared" si="11"/>
        <v/>
      </c>
      <c r="O1520" s="21"/>
      <c r="P1520" s="21" t="s">
        <v>8555</v>
      </c>
      <c r="Q1520" s="21"/>
      <c r="R1520" s="21" t="str">
        <f>LEFT('2012-2022'!$P1520,4)</f>
        <v>2014</v>
      </c>
      <c r="S1520" s="21" t="s">
        <v>70</v>
      </c>
      <c r="T1520" s="21"/>
      <c r="U1520" s="21"/>
      <c r="V1520" s="21"/>
      <c r="W1520" s="27"/>
      <c r="X1520" s="27"/>
      <c r="Y1520" s="28"/>
    </row>
    <row r="1521" ht="15.75" customHeight="1">
      <c r="A1521" s="21">
        <v>2.525969E7</v>
      </c>
      <c r="B1521" s="21" t="s">
        <v>8776</v>
      </c>
      <c r="C1521" s="21" t="s">
        <v>8777</v>
      </c>
      <c r="D1521" s="21" t="s">
        <v>8778</v>
      </c>
      <c r="E1521" s="21" t="s">
        <v>8779</v>
      </c>
      <c r="F1521" s="21" t="s">
        <v>1076</v>
      </c>
      <c r="G1521" s="21">
        <v>2014.0</v>
      </c>
      <c r="H1521" s="26">
        <v>41909.0</v>
      </c>
      <c r="I1521" s="21"/>
      <c r="J1521" s="21"/>
      <c r="K1521" s="21" t="s">
        <v>8780</v>
      </c>
      <c r="L1521" s="21" t="str">
        <f>IF(ISNUMBER(VLOOKUP(A1521,EXCL,1,FALSE)),"Excluido",IF(ISNUMBER(VLOOKUP(A1521,POST,1,FALSE)),"PostAlerta",IF(ISNUMBER(VLOOKUP(A1521,PRE,1,FALSE)),"PreAlerta","")))</f>
        <v>PreAlerta</v>
      </c>
      <c r="M1521" s="21" t="str">
        <f>IF(ISNUMBER(A1521),(IF(ISNUMBER(VLOOKUP(A1521,KEYWORDS,1,FALSE)),"C/PalabrasClaves","S/PalabrasClaves")),"")</f>
        <v>S/PalabrasClaves</v>
      </c>
      <c r="N1521" s="21" t="str">
        <f t="shared" si="11"/>
        <v/>
      </c>
      <c r="O1521" s="21"/>
      <c r="P1521" s="21" t="s">
        <v>8555</v>
      </c>
      <c r="Q1521" s="21"/>
      <c r="R1521" s="21" t="str">
        <f>LEFT('2012-2022'!$P1521,4)</f>
        <v>2014</v>
      </c>
      <c r="S1521" s="21" t="s">
        <v>70</v>
      </c>
      <c r="T1521" s="21"/>
      <c r="U1521" s="21"/>
      <c r="V1521" s="21"/>
      <c r="W1521" s="27"/>
      <c r="X1521" s="27"/>
      <c r="Y1521" s="12"/>
    </row>
    <row r="1522" ht="15.75" customHeight="1">
      <c r="A1522" s="21">
        <v>2.5271441E7</v>
      </c>
      <c r="B1522" s="21" t="s">
        <v>8781</v>
      </c>
      <c r="C1522" s="21" t="s">
        <v>8782</v>
      </c>
      <c r="D1522" s="21" t="s">
        <v>8783</v>
      </c>
      <c r="E1522" s="21" t="s">
        <v>6124</v>
      </c>
      <c r="F1522" s="21" t="s">
        <v>508</v>
      </c>
      <c r="G1522" s="21">
        <v>2014.0</v>
      </c>
      <c r="H1522" s="26">
        <v>41914.0</v>
      </c>
      <c r="I1522" s="21" t="s">
        <v>8784</v>
      </c>
      <c r="J1522" s="21"/>
      <c r="K1522" s="21" t="s">
        <v>8785</v>
      </c>
      <c r="L1522" s="21" t="str">
        <f>IF(ISNUMBER(VLOOKUP(A1522,EXCL,1,FALSE)),"Excluido",IF(ISNUMBER(VLOOKUP(A1522,POST,1,FALSE)),"PostAlerta",IF(ISNUMBER(VLOOKUP(A1522,PRE,1,FALSE)),"PreAlerta","")))</f>
        <v>PreAlerta</v>
      </c>
      <c r="M1522" s="21" t="str">
        <f>IF(ISNUMBER(A1522),(IF(ISNUMBER(VLOOKUP(A1522,KEYWORDS,1,FALSE)),"C/PalabrasClaves","S/PalabrasClaves")),"")</f>
        <v>S/PalabrasClaves</v>
      </c>
      <c r="N1522" s="21" t="str">
        <f t="shared" si="11"/>
        <v/>
      </c>
      <c r="O1522" s="21"/>
      <c r="P1522" s="21" t="s">
        <v>8555</v>
      </c>
      <c r="Q1522" s="21"/>
      <c r="R1522" s="21" t="str">
        <f>LEFT('2012-2022'!$P1522,4)</f>
        <v>2014</v>
      </c>
      <c r="S1522" s="21" t="s">
        <v>70</v>
      </c>
      <c r="T1522" s="21"/>
      <c r="U1522" s="21"/>
      <c r="V1522" s="21"/>
      <c r="W1522" s="27"/>
      <c r="X1522" s="27"/>
      <c r="Y1522" s="28"/>
    </row>
    <row r="1523" ht="15.75" customHeight="1">
      <c r="A1523" s="21">
        <v>2.5271737E7</v>
      </c>
      <c r="B1523" s="21" t="s">
        <v>8786</v>
      </c>
      <c r="C1523" s="21" t="s">
        <v>8787</v>
      </c>
      <c r="D1523" s="21" t="s">
        <v>8788</v>
      </c>
      <c r="E1523" s="21" t="s">
        <v>8789</v>
      </c>
      <c r="F1523" s="21" t="s">
        <v>508</v>
      </c>
      <c r="G1523" s="21">
        <v>2014.0</v>
      </c>
      <c r="H1523" s="26">
        <v>41914.0</v>
      </c>
      <c r="I1523" s="21" t="s">
        <v>8790</v>
      </c>
      <c r="J1523" s="21"/>
      <c r="K1523" s="21" t="s">
        <v>8791</v>
      </c>
      <c r="L1523" s="21" t="str">
        <f>IF(ISNUMBER(VLOOKUP(A1523,EXCL,1,FALSE)),"Excluido",IF(ISNUMBER(VLOOKUP(A1523,POST,1,FALSE)),"PostAlerta",IF(ISNUMBER(VLOOKUP(A1523,PRE,1,FALSE)),"PreAlerta","")))</f>
        <v>PreAlerta</v>
      </c>
      <c r="M1523" s="21" t="str">
        <f>IF(ISNUMBER(A1523),(IF(ISNUMBER(VLOOKUP(A1523,KEYWORDS,1,FALSE)),"C/PalabrasClaves","S/PalabrasClaves")),"")</f>
        <v>S/PalabrasClaves</v>
      </c>
      <c r="N1523" s="21" t="str">
        <f t="shared" si="11"/>
        <v/>
      </c>
      <c r="O1523" s="21"/>
      <c r="P1523" s="21" t="s">
        <v>8555</v>
      </c>
      <c r="Q1523" s="21"/>
      <c r="R1523" s="21" t="str">
        <f>LEFT('2012-2022'!$P1523,4)</f>
        <v>2014</v>
      </c>
      <c r="S1523" s="21" t="s">
        <v>70</v>
      </c>
      <c r="T1523" s="21"/>
      <c r="U1523" s="21"/>
      <c r="V1523" s="21"/>
      <c r="W1523" s="27"/>
      <c r="X1523" s="27"/>
      <c r="Y1523" s="12"/>
    </row>
    <row r="1524" ht="15.75" customHeight="1">
      <c r="A1524" s="21">
        <v>2.5271771E7</v>
      </c>
      <c r="B1524" s="21" t="s">
        <v>8792</v>
      </c>
      <c r="C1524" s="21" t="s">
        <v>8793</v>
      </c>
      <c r="D1524" s="21" t="s">
        <v>8794</v>
      </c>
      <c r="E1524" s="21" t="s">
        <v>8795</v>
      </c>
      <c r="F1524" s="21" t="s">
        <v>508</v>
      </c>
      <c r="G1524" s="21">
        <v>2014.0</v>
      </c>
      <c r="H1524" s="26">
        <v>41914.0</v>
      </c>
      <c r="I1524" s="21" t="s">
        <v>8796</v>
      </c>
      <c r="J1524" s="21"/>
      <c r="K1524" s="21" t="s">
        <v>8797</v>
      </c>
      <c r="L1524" s="21" t="str">
        <f>IF(ISNUMBER(VLOOKUP(A1524,EXCL,1,FALSE)),"Excluido",IF(ISNUMBER(VLOOKUP(A1524,POST,1,FALSE)),"PostAlerta",IF(ISNUMBER(VLOOKUP(A1524,PRE,1,FALSE)),"PreAlerta","")))</f>
        <v>PreAlerta</v>
      </c>
      <c r="M1524" s="21" t="str">
        <f>IF(ISNUMBER(A1524),(IF(ISNUMBER(VLOOKUP(A1524,KEYWORDS,1,FALSE)),"C/PalabrasClaves","S/PalabrasClaves")),"")</f>
        <v>S/PalabrasClaves</v>
      </c>
      <c r="N1524" s="21" t="str">
        <f t="shared" si="11"/>
        <v/>
      </c>
      <c r="O1524" s="21"/>
      <c r="P1524" s="21" t="s">
        <v>8555</v>
      </c>
      <c r="Q1524" s="21"/>
      <c r="R1524" s="21" t="str">
        <f>LEFT('2012-2022'!$P1524,4)</f>
        <v>2014</v>
      </c>
      <c r="S1524" s="21" t="s">
        <v>70</v>
      </c>
      <c r="T1524" s="21"/>
      <c r="U1524" s="21"/>
      <c r="V1524" s="21"/>
      <c r="W1524" s="27"/>
      <c r="X1524" s="27"/>
      <c r="Y1524" s="28"/>
    </row>
    <row r="1525" ht="15.75" customHeight="1">
      <c r="A1525" s="21">
        <v>2.5272139E7</v>
      </c>
      <c r="B1525" s="21" t="s">
        <v>8798</v>
      </c>
      <c r="C1525" s="21" t="s">
        <v>8799</v>
      </c>
      <c r="D1525" s="21" t="s">
        <v>8800</v>
      </c>
      <c r="E1525" s="21" t="s">
        <v>8801</v>
      </c>
      <c r="F1525" s="21" t="s">
        <v>508</v>
      </c>
      <c r="G1525" s="21">
        <v>2014.0</v>
      </c>
      <c r="H1525" s="26">
        <v>41914.0</v>
      </c>
      <c r="I1525" s="21" t="s">
        <v>8802</v>
      </c>
      <c r="J1525" s="21"/>
      <c r="K1525" s="21" t="s">
        <v>8803</v>
      </c>
      <c r="L1525" s="21" t="str">
        <f>IF(ISNUMBER(VLOOKUP(A1525,EXCL,1,FALSE)),"Excluido",IF(ISNUMBER(VLOOKUP(A1525,POST,1,FALSE)),"PostAlerta",IF(ISNUMBER(VLOOKUP(A1525,PRE,1,FALSE)),"PreAlerta","")))</f>
        <v>PreAlerta</v>
      </c>
      <c r="M1525" s="21" t="str">
        <f>IF(ISNUMBER(A1525),(IF(ISNUMBER(VLOOKUP(A1525,KEYWORDS,1,FALSE)),"C/PalabrasClaves","S/PalabrasClaves")),"")</f>
        <v>S/PalabrasClaves</v>
      </c>
      <c r="N1525" s="21" t="str">
        <f t="shared" si="11"/>
        <v/>
      </c>
      <c r="O1525" s="21"/>
      <c r="P1525" s="21" t="s">
        <v>8555</v>
      </c>
      <c r="Q1525" s="21"/>
      <c r="R1525" s="21" t="str">
        <f>LEFT('2012-2022'!$P1525,4)</f>
        <v>2014</v>
      </c>
      <c r="S1525" s="21" t="s">
        <v>70</v>
      </c>
      <c r="T1525" s="21"/>
      <c r="U1525" s="21"/>
      <c r="V1525" s="21"/>
      <c r="W1525" s="27"/>
      <c r="X1525" s="27"/>
      <c r="Y1525" s="12"/>
    </row>
    <row r="1526" ht="15.75" customHeight="1">
      <c r="A1526" s="21">
        <v>2.5272251E7</v>
      </c>
      <c r="B1526" s="21" t="s">
        <v>8804</v>
      </c>
      <c r="C1526" s="21" t="s">
        <v>8805</v>
      </c>
      <c r="D1526" s="21" t="s">
        <v>8806</v>
      </c>
      <c r="E1526" s="21" t="s">
        <v>2507</v>
      </c>
      <c r="F1526" s="21" t="s">
        <v>508</v>
      </c>
      <c r="G1526" s="21">
        <v>2014.0</v>
      </c>
      <c r="H1526" s="26">
        <v>41914.0</v>
      </c>
      <c r="I1526" s="21" t="s">
        <v>8807</v>
      </c>
      <c r="J1526" s="21"/>
      <c r="K1526" s="21" t="s">
        <v>8808</v>
      </c>
      <c r="L1526" s="21" t="str">
        <f>IF(ISNUMBER(VLOOKUP(A1526,EXCL,1,FALSE)),"Excluido",IF(ISNUMBER(VLOOKUP(A1526,POST,1,FALSE)),"PostAlerta",IF(ISNUMBER(VLOOKUP(A1526,PRE,1,FALSE)),"PreAlerta","")))</f>
        <v>PreAlerta</v>
      </c>
      <c r="M1526" s="21" t="str">
        <f>IF(ISNUMBER(A1526),(IF(ISNUMBER(VLOOKUP(A1526,KEYWORDS,1,FALSE)),"C/PalabrasClaves","S/PalabrasClaves")),"")</f>
        <v>S/PalabrasClaves</v>
      </c>
      <c r="N1526" s="21" t="str">
        <f t="shared" si="11"/>
        <v/>
      </c>
      <c r="O1526" s="21"/>
      <c r="P1526" s="21" t="s">
        <v>8555</v>
      </c>
      <c r="Q1526" s="21"/>
      <c r="R1526" s="21" t="str">
        <f>LEFT('2012-2022'!$P1526,4)</f>
        <v>2014</v>
      </c>
      <c r="S1526" s="21" t="s">
        <v>70</v>
      </c>
      <c r="T1526" s="21"/>
      <c r="U1526" s="21"/>
      <c r="V1526" s="21"/>
      <c r="W1526" s="27"/>
      <c r="X1526" s="27"/>
      <c r="Y1526" s="28"/>
    </row>
    <row r="1527" ht="15.75" customHeight="1">
      <c r="A1527" s="21">
        <v>2.5290923E7</v>
      </c>
      <c r="B1527" s="21" t="s">
        <v>8809</v>
      </c>
      <c r="C1527" s="21" t="s">
        <v>8810</v>
      </c>
      <c r="D1527" s="21" t="s">
        <v>8811</v>
      </c>
      <c r="E1527" s="21" t="s">
        <v>8812</v>
      </c>
      <c r="F1527" s="21" t="s">
        <v>8813</v>
      </c>
      <c r="G1527" s="21">
        <v>2014.0</v>
      </c>
      <c r="H1527" s="26">
        <v>41920.0</v>
      </c>
      <c r="I1527" s="21"/>
      <c r="J1527" s="21"/>
      <c r="K1527" s="21" t="s">
        <v>8814</v>
      </c>
      <c r="L1527" s="21" t="str">
        <f>IF(ISNUMBER(VLOOKUP(A1527,EXCL,1,FALSE)),"Excluido",IF(ISNUMBER(VLOOKUP(A1527,POST,1,FALSE)),"PostAlerta",IF(ISNUMBER(VLOOKUP(A1527,PRE,1,FALSE)),"PreAlerta","")))</f>
        <v>Excluido</v>
      </c>
      <c r="M1527" s="21" t="str">
        <f>IF(ISNUMBER(A1527),(IF(ISNUMBER(VLOOKUP(A1527,KEYWORDS,1,FALSE)),"C/PalabrasClaves","S/PalabrasClaves")),"")</f>
        <v>S/PalabrasClaves</v>
      </c>
      <c r="N1527" s="21" t="str">
        <f t="shared" si="11"/>
        <v/>
      </c>
      <c r="O1527" s="21"/>
      <c r="P1527" s="21" t="s">
        <v>8555</v>
      </c>
      <c r="Q1527" s="21"/>
      <c r="R1527" s="21" t="str">
        <f>LEFT('2012-2022'!$P1527,4)</f>
        <v>2014</v>
      </c>
      <c r="S1527" s="21" t="s">
        <v>70</v>
      </c>
      <c r="T1527" s="21"/>
      <c r="U1527" s="21"/>
      <c r="V1527" s="21"/>
      <c r="W1527" s="27"/>
      <c r="X1527" s="27"/>
      <c r="Y1527" s="12"/>
    </row>
    <row r="1528" ht="15.75" customHeight="1">
      <c r="A1528" s="21">
        <v>2.5297022E7</v>
      </c>
      <c r="B1528" s="21" t="s">
        <v>8815</v>
      </c>
      <c r="C1528" s="21" t="s">
        <v>8816</v>
      </c>
      <c r="D1528" s="21" t="s">
        <v>8817</v>
      </c>
      <c r="E1528" s="21" t="s">
        <v>8818</v>
      </c>
      <c r="F1528" s="21" t="s">
        <v>2957</v>
      </c>
      <c r="G1528" s="21">
        <v>2014.0</v>
      </c>
      <c r="H1528" s="26">
        <v>41922.0</v>
      </c>
      <c r="I1528" s="21"/>
      <c r="J1528" s="21"/>
      <c r="K1528" s="21" t="s">
        <v>8819</v>
      </c>
      <c r="L1528" s="21" t="str">
        <f>IF(ISNUMBER(VLOOKUP(A1528,EXCL,1,FALSE)),"Excluido",IF(ISNUMBER(VLOOKUP(A1528,POST,1,FALSE)),"PostAlerta",IF(ISNUMBER(VLOOKUP(A1528,PRE,1,FALSE)),"PreAlerta","")))</f>
        <v>PreAlerta</v>
      </c>
      <c r="M1528" s="21" t="str">
        <f>IF(ISNUMBER(A1528),(IF(ISNUMBER(VLOOKUP(A1528,KEYWORDS,1,FALSE)),"C/PalabrasClaves","S/PalabrasClaves")),"")</f>
        <v>S/PalabrasClaves</v>
      </c>
      <c r="N1528" s="21" t="str">
        <f t="shared" si="11"/>
        <v/>
      </c>
      <c r="O1528" s="21"/>
      <c r="P1528" s="21" t="s">
        <v>8820</v>
      </c>
      <c r="Q1528" s="21"/>
      <c r="R1528" s="21" t="str">
        <f>LEFT('2012-2022'!$P1528,4)</f>
        <v>2014</v>
      </c>
      <c r="S1528" s="21" t="s">
        <v>74</v>
      </c>
      <c r="T1528" s="21"/>
      <c r="U1528" s="21"/>
      <c r="V1528" s="21"/>
      <c r="W1528" s="27"/>
      <c r="X1528" s="27"/>
      <c r="Y1528" s="28"/>
    </row>
    <row r="1529" ht="15.75" customHeight="1">
      <c r="A1529" s="21">
        <v>2.5325312E7</v>
      </c>
      <c r="B1529" s="21" t="s">
        <v>8821</v>
      </c>
      <c r="C1529" s="21" t="s">
        <v>8822</v>
      </c>
      <c r="D1529" s="21" t="s">
        <v>8823</v>
      </c>
      <c r="E1529" s="21" t="s">
        <v>8824</v>
      </c>
      <c r="F1529" s="21" t="s">
        <v>151</v>
      </c>
      <c r="G1529" s="21">
        <v>2014.0</v>
      </c>
      <c r="H1529" s="26">
        <v>41930.0</v>
      </c>
      <c r="I1529" s="21" t="s">
        <v>8825</v>
      </c>
      <c r="J1529" s="21"/>
      <c r="K1529" s="21" t="s">
        <v>8826</v>
      </c>
      <c r="L1529" s="21" t="str">
        <f>IF(ISNUMBER(VLOOKUP(A1529,EXCL,1,FALSE)),"Excluido",IF(ISNUMBER(VLOOKUP(A1529,POST,1,FALSE)),"PostAlerta",IF(ISNUMBER(VLOOKUP(A1529,PRE,1,FALSE)),"PreAlerta","")))</f>
        <v>PreAlerta</v>
      </c>
      <c r="M1529" s="21" t="str">
        <f>IF(ISNUMBER(A1529),(IF(ISNUMBER(VLOOKUP(A1529,KEYWORDS,1,FALSE)),"C/PalabrasClaves","S/PalabrasClaves")),"")</f>
        <v>S/PalabrasClaves</v>
      </c>
      <c r="N1529" s="21" t="str">
        <f t="shared" si="11"/>
        <v/>
      </c>
      <c r="O1529" s="21"/>
      <c r="P1529" s="21" t="s">
        <v>8555</v>
      </c>
      <c r="Q1529" s="21"/>
      <c r="R1529" s="21" t="str">
        <f>LEFT('2012-2022'!$P1529,4)</f>
        <v>2014</v>
      </c>
      <c r="S1529" s="21" t="s">
        <v>70</v>
      </c>
      <c r="T1529" s="21"/>
      <c r="U1529" s="21"/>
      <c r="V1529" s="21"/>
      <c r="W1529" s="27"/>
      <c r="X1529" s="27"/>
      <c r="Y1529" s="12"/>
    </row>
    <row r="1530" ht="15.75" customHeight="1">
      <c r="A1530" s="21">
        <v>2.5325316E7</v>
      </c>
      <c r="B1530" s="21" t="s">
        <v>8827</v>
      </c>
      <c r="C1530" s="21" t="s">
        <v>8828</v>
      </c>
      <c r="D1530" s="21" t="s">
        <v>8829</v>
      </c>
      <c r="E1530" s="21" t="s">
        <v>8830</v>
      </c>
      <c r="F1530" s="21" t="s">
        <v>151</v>
      </c>
      <c r="G1530" s="21">
        <v>2014.0</v>
      </c>
      <c r="H1530" s="26">
        <v>41930.0</v>
      </c>
      <c r="I1530" s="21"/>
      <c r="J1530" s="21"/>
      <c r="K1530" s="21" t="s">
        <v>8831</v>
      </c>
      <c r="L1530" s="21" t="str">
        <f>IF(ISNUMBER(VLOOKUP(A1530,EXCL,1,FALSE)),"Excluido",IF(ISNUMBER(VLOOKUP(A1530,POST,1,FALSE)),"PostAlerta",IF(ISNUMBER(VLOOKUP(A1530,PRE,1,FALSE)),"PreAlerta","")))</f>
        <v>PreAlerta</v>
      </c>
      <c r="M1530" s="21" t="str">
        <f>IF(ISNUMBER(A1530),(IF(ISNUMBER(VLOOKUP(A1530,KEYWORDS,1,FALSE)),"C/PalabrasClaves","S/PalabrasClaves")),"")</f>
        <v>S/PalabrasClaves</v>
      </c>
      <c r="N1530" s="21" t="str">
        <f t="shared" si="11"/>
        <v/>
      </c>
      <c r="O1530" s="21"/>
      <c r="P1530" s="21" t="s">
        <v>8555</v>
      </c>
      <c r="Q1530" s="21"/>
      <c r="R1530" s="21" t="str">
        <f>LEFT('2012-2022'!$P1530,4)</f>
        <v>2014</v>
      </c>
      <c r="S1530" s="21" t="s">
        <v>70</v>
      </c>
      <c r="T1530" s="21"/>
      <c r="U1530" s="21"/>
      <c r="V1530" s="21"/>
      <c r="W1530" s="27"/>
      <c r="X1530" s="27"/>
      <c r="Y1530" s="28"/>
    </row>
    <row r="1531" ht="15.75" customHeight="1">
      <c r="A1531" s="21">
        <v>2.5352699E7</v>
      </c>
      <c r="B1531" s="21" t="s">
        <v>8832</v>
      </c>
      <c r="C1531" s="21" t="s">
        <v>8833</v>
      </c>
      <c r="D1531" s="21" t="s">
        <v>8834</v>
      </c>
      <c r="E1531" s="21" t="s">
        <v>8835</v>
      </c>
      <c r="F1531" s="21" t="s">
        <v>2562</v>
      </c>
      <c r="G1531" s="21">
        <v>2014.0</v>
      </c>
      <c r="H1531" s="26">
        <v>41942.0</v>
      </c>
      <c r="I1531" s="21" t="s">
        <v>8836</v>
      </c>
      <c r="J1531" s="21"/>
      <c r="K1531" s="21" t="s">
        <v>8837</v>
      </c>
      <c r="L1531" s="21" t="str">
        <f>IF(ISNUMBER(VLOOKUP(A1531,EXCL,1,FALSE)),"Excluido",IF(ISNUMBER(VLOOKUP(A1531,POST,1,FALSE)),"PostAlerta",IF(ISNUMBER(VLOOKUP(A1531,PRE,1,FALSE)),"PreAlerta","")))</f>
        <v>PreAlerta</v>
      </c>
      <c r="M1531" s="21" t="str">
        <f>IF(ISNUMBER(A1531),(IF(ISNUMBER(VLOOKUP(A1531,KEYWORDS,1,FALSE)),"C/PalabrasClaves","S/PalabrasClaves")),"")</f>
        <v>S/PalabrasClaves</v>
      </c>
      <c r="N1531" s="21" t="str">
        <f t="shared" si="11"/>
        <v/>
      </c>
      <c r="O1531" s="21"/>
      <c r="P1531" s="21" t="s">
        <v>8555</v>
      </c>
      <c r="Q1531" s="21"/>
      <c r="R1531" s="21" t="str">
        <f>LEFT('2012-2022'!$P1531,4)</f>
        <v>2014</v>
      </c>
      <c r="S1531" s="21" t="s">
        <v>70</v>
      </c>
      <c r="T1531" s="21"/>
      <c r="U1531" s="21"/>
      <c r="V1531" s="21"/>
      <c r="W1531" s="27"/>
      <c r="X1531" s="27"/>
      <c r="Y1531" s="12"/>
    </row>
    <row r="1532" ht="15.75" customHeight="1">
      <c r="A1532" s="21">
        <v>2.5417905E7</v>
      </c>
      <c r="B1532" s="21" t="s">
        <v>8838</v>
      </c>
      <c r="C1532" s="21" t="s">
        <v>8839</v>
      </c>
      <c r="D1532" s="21" t="s">
        <v>8840</v>
      </c>
      <c r="E1532" s="21" t="s">
        <v>8841</v>
      </c>
      <c r="F1532" s="21" t="s">
        <v>318</v>
      </c>
      <c r="G1532" s="21">
        <v>2014.0</v>
      </c>
      <c r="H1532" s="26">
        <v>41968.0</v>
      </c>
      <c r="I1532" s="21" t="s">
        <v>8842</v>
      </c>
      <c r="J1532" s="21"/>
      <c r="K1532" s="21" t="s">
        <v>8843</v>
      </c>
      <c r="L1532" s="21" t="str">
        <f>IF(ISNUMBER(VLOOKUP(A1532,EXCL,1,FALSE)),"Excluido",IF(ISNUMBER(VLOOKUP(A1532,POST,1,FALSE)),"PostAlerta",IF(ISNUMBER(VLOOKUP(A1532,PRE,1,FALSE)),"PreAlerta","")))</f>
        <v>PreAlerta</v>
      </c>
      <c r="M1532" s="21" t="str">
        <f>IF(ISNUMBER(A1532),(IF(ISNUMBER(VLOOKUP(A1532,KEYWORDS,1,FALSE)),"C/PalabrasClaves","S/PalabrasClaves")),"")</f>
        <v>S/PalabrasClaves</v>
      </c>
      <c r="N1532" s="21" t="str">
        <f t="shared" si="11"/>
        <v/>
      </c>
      <c r="O1532" s="21"/>
      <c r="P1532" s="21" t="s">
        <v>8555</v>
      </c>
      <c r="Q1532" s="21"/>
      <c r="R1532" s="21" t="str">
        <f>LEFT('2012-2022'!$P1532,4)</f>
        <v>2014</v>
      </c>
      <c r="S1532" s="21" t="s">
        <v>70</v>
      </c>
      <c r="T1532" s="21"/>
      <c r="U1532" s="21"/>
      <c r="V1532" s="21"/>
      <c r="W1532" s="27"/>
      <c r="X1532" s="27"/>
      <c r="Y1532" s="28"/>
    </row>
    <row r="1533" ht="15.75" customHeight="1">
      <c r="A1533" s="21">
        <v>2.5478386E7</v>
      </c>
      <c r="B1533" s="21" t="s">
        <v>8844</v>
      </c>
      <c r="C1533" s="21" t="s">
        <v>8845</v>
      </c>
      <c r="D1533" s="21" t="s">
        <v>8846</v>
      </c>
      <c r="E1533" s="21" t="s">
        <v>8847</v>
      </c>
      <c r="F1533" s="21" t="s">
        <v>7342</v>
      </c>
      <c r="G1533" s="21">
        <v>2014.0</v>
      </c>
      <c r="H1533" s="26">
        <v>41979.0</v>
      </c>
      <c r="I1533" s="21" t="s">
        <v>8848</v>
      </c>
      <c r="J1533" s="21"/>
      <c r="K1533" s="21" t="s">
        <v>8849</v>
      </c>
      <c r="L1533" s="21" t="str">
        <f>IF(ISNUMBER(VLOOKUP(A1533,EXCL,1,FALSE)),"Excluido",IF(ISNUMBER(VLOOKUP(A1533,POST,1,FALSE)),"PostAlerta",IF(ISNUMBER(VLOOKUP(A1533,PRE,1,FALSE)),"PreAlerta","")))</f>
        <v>PreAlerta</v>
      </c>
      <c r="M1533" s="21" t="str">
        <f>IF(ISNUMBER(A1533),(IF(ISNUMBER(VLOOKUP(A1533,KEYWORDS,1,FALSE)),"C/PalabrasClaves","S/PalabrasClaves")),"")</f>
        <v>S/PalabrasClaves</v>
      </c>
      <c r="N1533" s="21" t="str">
        <f t="shared" si="11"/>
        <v/>
      </c>
      <c r="O1533" s="21"/>
      <c r="P1533" s="21" t="s">
        <v>8555</v>
      </c>
      <c r="Q1533" s="21"/>
      <c r="R1533" s="21" t="str">
        <f>LEFT('2012-2022'!$P1533,4)</f>
        <v>2014</v>
      </c>
      <c r="S1533" s="21" t="s">
        <v>70</v>
      </c>
      <c r="T1533" s="21"/>
      <c r="U1533" s="21"/>
      <c r="V1533" s="21"/>
      <c r="W1533" s="27"/>
      <c r="X1533" s="27"/>
      <c r="Y1533" s="12"/>
    </row>
    <row r="1534" ht="15.75" customHeight="1">
      <c r="A1534" s="21">
        <v>2.5491455E7</v>
      </c>
      <c r="B1534" s="21" t="s">
        <v>8850</v>
      </c>
      <c r="C1534" s="21" t="s">
        <v>8851</v>
      </c>
      <c r="D1534" s="21" t="s">
        <v>8852</v>
      </c>
      <c r="E1534" s="21" t="s">
        <v>8259</v>
      </c>
      <c r="F1534" s="21" t="s">
        <v>1999</v>
      </c>
      <c r="G1534" s="21">
        <v>2014.0</v>
      </c>
      <c r="H1534" s="26">
        <v>41984.0</v>
      </c>
      <c r="I1534" s="21"/>
      <c r="J1534" s="21"/>
      <c r="K1534" s="21" t="s">
        <v>8853</v>
      </c>
      <c r="L1534" s="21" t="str">
        <f>IF(ISNUMBER(VLOOKUP(A1534,EXCL,1,FALSE)),"Excluido",IF(ISNUMBER(VLOOKUP(A1534,POST,1,FALSE)),"PostAlerta",IF(ISNUMBER(VLOOKUP(A1534,PRE,1,FALSE)),"PreAlerta","")))</f>
        <v>PreAlerta</v>
      </c>
      <c r="M1534" s="21" t="str">
        <f>IF(ISNUMBER(A1534),(IF(ISNUMBER(VLOOKUP(A1534,KEYWORDS,1,FALSE)),"C/PalabrasClaves","S/PalabrasClaves")),"")</f>
        <v>S/PalabrasClaves</v>
      </c>
      <c r="N1534" s="21" t="str">
        <f t="shared" si="11"/>
        <v/>
      </c>
      <c r="O1534" s="21"/>
      <c r="P1534" s="21" t="s">
        <v>8555</v>
      </c>
      <c r="Q1534" s="21"/>
      <c r="R1534" s="21" t="str">
        <f>LEFT('2012-2022'!$P1534,4)</f>
        <v>2014</v>
      </c>
      <c r="S1534" s="21" t="s">
        <v>70</v>
      </c>
      <c r="T1534" s="21"/>
      <c r="U1534" s="21"/>
      <c r="V1534" s="21"/>
      <c r="W1534" s="27"/>
      <c r="X1534" s="27"/>
      <c r="Y1534" s="28"/>
    </row>
    <row r="1535" ht="15.75" customHeight="1">
      <c r="A1535" s="21">
        <v>2.5491456E7</v>
      </c>
      <c r="B1535" s="21" t="s">
        <v>8854</v>
      </c>
      <c r="C1535" s="21" t="s">
        <v>8855</v>
      </c>
      <c r="D1535" s="21" t="s">
        <v>8856</v>
      </c>
      <c r="E1535" s="21" t="s">
        <v>4743</v>
      </c>
      <c r="F1535" s="21" t="s">
        <v>1999</v>
      </c>
      <c r="G1535" s="21">
        <v>2014.0</v>
      </c>
      <c r="H1535" s="26">
        <v>41984.0</v>
      </c>
      <c r="I1535" s="21"/>
      <c r="J1535" s="21"/>
      <c r="K1535" s="21" t="s">
        <v>8857</v>
      </c>
      <c r="L1535" s="21" t="str">
        <f>IF(ISNUMBER(VLOOKUP(A1535,EXCL,1,FALSE)),"Excluido",IF(ISNUMBER(VLOOKUP(A1535,POST,1,FALSE)),"PostAlerta",IF(ISNUMBER(VLOOKUP(A1535,PRE,1,FALSE)),"PreAlerta","")))</f>
        <v>PreAlerta</v>
      </c>
      <c r="M1535" s="21" t="str">
        <f>IF(ISNUMBER(A1535),(IF(ISNUMBER(VLOOKUP(A1535,KEYWORDS,1,FALSE)),"C/PalabrasClaves","S/PalabrasClaves")),"")</f>
        <v>S/PalabrasClaves</v>
      </c>
      <c r="N1535" s="21" t="str">
        <f t="shared" si="11"/>
        <v/>
      </c>
      <c r="O1535" s="21"/>
      <c r="P1535" s="21" t="s">
        <v>8555</v>
      </c>
      <c r="Q1535" s="21"/>
      <c r="R1535" s="21" t="str">
        <f>LEFT('2012-2022'!$P1535,4)</f>
        <v>2014</v>
      </c>
      <c r="S1535" s="21" t="s">
        <v>70</v>
      </c>
      <c r="T1535" s="21"/>
      <c r="U1535" s="21"/>
      <c r="V1535" s="21"/>
      <c r="W1535" s="27"/>
      <c r="X1535" s="27"/>
      <c r="Y1535" s="12"/>
    </row>
    <row r="1536" ht="15.75" customHeight="1">
      <c r="A1536" s="21">
        <v>2.5491523E7</v>
      </c>
      <c r="B1536" s="21" t="s">
        <v>8858</v>
      </c>
      <c r="C1536" s="21" t="s">
        <v>8859</v>
      </c>
      <c r="D1536" s="21" t="s">
        <v>8860</v>
      </c>
      <c r="E1536" s="21" t="s">
        <v>8861</v>
      </c>
      <c r="F1536" s="21" t="s">
        <v>4607</v>
      </c>
      <c r="G1536" s="21">
        <v>2014.0</v>
      </c>
      <c r="H1536" s="26">
        <v>41984.0</v>
      </c>
      <c r="I1536" s="21"/>
      <c r="J1536" s="21"/>
      <c r="K1536" s="21" t="s">
        <v>8862</v>
      </c>
      <c r="L1536" s="21" t="str">
        <f>IF(ISNUMBER(VLOOKUP(A1536,EXCL,1,FALSE)),"Excluido",IF(ISNUMBER(VLOOKUP(A1536,POST,1,FALSE)),"PostAlerta",IF(ISNUMBER(VLOOKUP(A1536,PRE,1,FALSE)),"PreAlerta","")))</f>
        <v>PreAlerta</v>
      </c>
      <c r="M1536" s="21" t="str">
        <f>IF(ISNUMBER(A1536),(IF(ISNUMBER(VLOOKUP(A1536,KEYWORDS,1,FALSE)),"C/PalabrasClaves","S/PalabrasClaves")),"")</f>
        <v>S/PalabrasClaves</v>
      </c>
      <c r="N1536" s="21" t="str">
        <f t="shared" si="11"/>
        <v/>
      </c>
      <c r="O1536" s="21"/>
      <c r="P1536" s="21" t="s">
        <v>8820</v>
      </c>
      <c r="Q1536" s="21"/>
      <c r="R1536" s="21" t="str">
        <f>LEFT('2012-2022'!$P1536,4)</f>
        <v>2014</v>
      </c>
      <c r="S1536" s="21" t="s">
        <v>74</v>
      </c>
      <c r="T1536" s="21"/>
      <c r="U1536" s="21"/>
      <c r="V1536" s="21"/>
      <c r="W1536" s="27"/>
      <c r="X1536" s="27"/>
      <c r="Y1536" s="28"/>
    </row>
    <row r="1537" ht="15.75" customHeight="1">
      <c r="A1537" s="21">
        <v>2.5517525E7</v>
      </c>
      <c r="B1537" s="21" t="s">
        <v>8863</v>
      </c>
      <c r="C1537" s="21" t="s">
        <v>8864</v>
      </c>
      <c r="D1537" s="21" t="s">
        <v>8865</v>
      </c>
      <c r="E1537" s="21" t="s">
        <v>8866</v>
      </c>
      <c r="F1537" s="21" t="s">
        <v>587</v>
      </c>
      <c r="G1537" s="21">
        <v>2014.0</v>
      </c>
      <c r="H1537" s="26">
        <v>41991.0</v>
      </c>
      <c r="I1537" s="21"/>
      <c r="J1537" s="21"/>
      <c r="K1537" s="21" t="s">
        <v>8867</v>
      </c>
      <c r="L1537" s="21" t="str">
        <f>IF(ISNUMBER(VLOOKUP(A1537,EXCL,1,FALSE)),"Excluido",IF(ISNUMBER(VLOOKUP(A1537,POST,1,FALSE)),"PostAlerta",IF(ISNUMBER(VLOOKUP(A1537,PRE,1,FALSE)),"PreAlerta","")))</f>
        <v>PreAlerta</v>
      </c>
      <c r="M1537" s="21" t="str">
        <f>IF(ISNUMBER(A1537),(IF(ISNUMBER(VLOOKUP(A1537,KEYWORDS,1,FALSE)),"C/PalabrasClaves","S/PalabrasClaves")),"")</f>
        <v>S/PalabrasClaves</v>
      </c>
      <c r="N1537" s="21" t="str">
        <f t="shared" si="11"/>
        <v/>
      </c>
      <c r="O1537" s="21"/>
      <c r="P1537" s="21" t="s">
        <v>8820</v>
      </c>
      <c r="Q1537" s="21"/>
      <c r="R1537" s="21" t="str">
        <f>LEFT('2012-2022'!$P1537,4)</f>
        <v>2014</v>
      </c>
      <c r="S1537" s="21" t="s">
        <v>74</v>
      </c>
      <c r="T1537" s="21"/>
      <c r="U1537" s="21"/>
      <c r="V1537" s="21"/>
      <c r="W1537" s="27"/>
      <c r="X1537" s="27"/>
      <c r="Y1537" s="12"/>
    </row>
    <row r="1538" ht="15.75" customHeight="1">
      <c r="A1538" s="21">
        <v>2.551753E7</v>
      </c>
      <c r="B1538" s="21" t="s">
        <v>8868</v>
      </c>
      <c r="C1538" s="21" t="s">
        <v>8869</v>
      </c>
      <c r="D1538" s="21" t="s">
        <v>8870</v>
      </c>
      <c r="E1538" s="21" t="s">
        <v>8871</v>
      </c>
      <c r="F1538" s="21" t="s">
        <v>587</v>
      </c>
      <c r="G1538" s="21">
        <v>2014.0</v>
      </c>
      <c r="H1538" s="26">
        <v>41991.0</v>
      </c>
      <c r="I1538" s="21"/>
      <c r="J1538" s="21"/>
      <c r="K1538" s="21" t="s">
        <v>8872</v>
      </c>
      <c r="L1538" s="21" t="str">
        <f>IF(ISNUMBER(VLOOKUP(A1538,EXCL,1,FALSE)),"Excluido",IF(ISNUMBER(VLOOKUP(A1538,POST,1,FALSE)),"PostAlerta",IF(ISNUMBER(VLOOKUP(A1538,PRE,1,FALSE)),"PreAlerta","")))</f>
        <v>PreAlerta</v>
      </c>
      <c r="M1538" s="21" t="str">
        <f>IF(ISNUMBER(A1538),(IF(ISNUMBER(VLOOKUP(A1538,KEYWORDS,1,FALSE)),"C/PalabrasClaves","S/PalabrasClaves")),"")</f>
        <v>S/PalabrasClaves</v>
      </c>
      <c r="N1538" s="21" t="str">
        <f t="shared" si="11"/>
        <v/>
      </c>
      <c r="O1538" s="21"/>
      <c r="P1538" s="21" t="s">
        <v>8820</v>
      </c>
      <c r="Q1538" s="21"/>
      <c r="R1538" s="21" t="str">
        <f>LEFT('2012-2022'!$P1538,4)</f>
        <v>2014</v>
      </c>
      <c r="S1538" s="21" t="s">
        <v>74</v>
      </c>
      <c r="T1538" s="21"/>
      <c r="U1538" s="21"/>
      <c r="V1538" s="21"/>
      <c r="W1538" s="27"/>
      <c r="X1538" s="27"/>
      <c r="Y1538" s="28"/>
    </row>
    <row r="1539" ht="15.75" customHeight="1">
      <c r="A1539" s="21">
        <v>2.5082876E7</v>
      </c>
      <c r="B1539" s="21" t="s">
        <v>8873</v>
      </c>
      <c r="C1539" s="21" t="s">
        <v>8874</v>
      </c>
      <c r="D1539" s="21" t="s">
        <v>8875</v>
      </c>
      <c r="E1539" s="21" t="s">
        <v>8876</v>
      </c>
      <c r="F1539" s="21" t="s">
        <v>2619</v>
      </c>
      <c r="G1539" s="21">
        <v>2014.0</v>
      </c>
      <c r="H1539" s="26">
        <v>41853.0</v>
      </c>
      <c r="I1539" s="21" t="s">
        <v>8877</v>
      </c>
      <c r="J1539" s="21"/>
      <c r="K1539" s="21" t="s">
        <v>8878</v>
      </c>
      <c r="L1539" s="21" t="str">
        <f>IF(ISNUMBER(VLOOKUP(A1539,EXCL,1,FALSE)),"Excluido",IF(ISNUMBER(VLOOKUP(A1539,POST,1,FALSE)),"PostAlerta",IF(ISNUMBER(VLOOKUP(A1539,PRE,1,FALSE)),"PreAlerta","")))</f>
        <v>PreAlerta</v>
      </c>
      <c r="M1539" s="21" t="str">
        <f>IF(ISNUMBER(A1539),(IF(ISNUMBER(VLOOKUP(A1539,KEYWORDS,1,FALSE)),"C/PalabrasClaves","S/PalabrasClaves")),"")</f>
        <v>S/PalabrasClaves</v>
      </c>
      <c r="N1539" s="21" t="str">
        <f t="shared" si="11"/>
        <v/>
      </c>
      <c r="O1539" s="21"/>
      <c r="P1539" s="21" t="s">
        <v>8879</v>
      </c>
      <c r="Q1539" s="21"/>
      <c r="R1539" s="21" t="str">
        <f>LEFT('2012-2022'!$P1539,4)</f>
        <v>2014</v>
      </c>
      <c r="S1539" s="21" t="s">
        <v>70</v>
      </c>
      <c r="T1539" s="21"/>
      <c r="U1539" s="21"/>
      <c r="V1539" s="21"/>
      <c r="W1539" s="27"/>
      <c r="X1539" s="27"/>
      <c r="Y1539" s="12"/>
    </row>
    <row r="1540" ht="15.75" customHeight="1">
      <c r="A1540" s="21">
        <v>2.5283608E7</v>
      </c>
      <c r="B1540" s="21" t="s">
        <v>8880</v>
      </c>
      <c r="C1540" s="21" t="s">
        <v>8881</v>
      </c>
      <c r="D1540" s="21" t="s">
        <v>8882</v>
      </c>
      <c r="E1540" s="21" t="s">
        <v>5739</v>
      </c>
      <c r="F1540" s="21" t="s">
        <v>7626</v>
      </c>
      <c r="G1540" s="21">
        <v>2014.0</v>
      </c>
      <c r="H1540" s="26">
        <v>41919.0</v>
      </c>
      <c r="I1540" s="21"/>
      <c r="J1540" s="21"/>
      <c r="K1540" s="21" t="s">
        <v>8883</v>
      </c>
      <c r="L1540" s="21" t="str">
        <f>IF(ISNUMBER(VLOOKUP(A1540,EXCL,1,FALSE)),"Excluido",IF(ISNUMBER(VLOOKUP(A1540,POST,1,FALSE)),"PostAlerta",IF(ISNUMBER(VLOOKUP(A1540,PRE,1,FALSE)),"PreAlerta","")))</f>
        <v>PreAlerta</v>
      </c>
      <c r="M1540" s="21" t="str">
        <f>IF(ISNUMBER(A1540),(IF(ISNUMBER(VLOOKUP(A1540,KEYWORDS,1,FALSE)),"C/PalabrasClaves","S/PalabrasClaves")),"")</f>
        <v>S/PalabrasClaves</v>
      </c>
      <c r="N1540" s="21" t="str">
        <f t="shared" si="11"/>
        <v/>
      </c>
      <c r="O1540" s="21"/>
      <c r="P1540" s="21" t="s">
        <v>8884</v>
      </c>
      <c r="Q1540" s="21"/>
      <c r="R1540" s="21" t="str">
        <f>LEFT('2012-2022'!$P1540,4)</f>
        <v>2014</v>
      </c>
      <c r="S1540" s="21" t="s">
        <v>70</v>
      </c>
      <c r="T1540" s="21"/>
      <c r="U1540" s="21"/>
      <c r="V1540" s="21"/>
      <c r="W1540" s="27"/>
      <c r="X1540" s="27"/>
      <c r="Y1540" s="28"/>
    </row>
    <row r="1541" ht="15.75" customHeight="1">
      <c r="A1541" s="21">
        <v>2.528742E7</v>
      </c>
      <c r="B1541" s="21" t="s">
        <v>8885</v>
      </c>
      <c r="C1541" s="21" t="s">
        <v>8886</v>
      </c>
      <c r="D1541" s="21" t="s">
        <v>8887</v>
      </c>
      <c r="E1541" s="21" t="s">
        <v>1103</v>
      </c>
      <c r="F1541" s="21" t="s">
        <v>332</v>
      </c>
      <c r="G1541" s="21">
        <v>2014.0</v>
      </c>
      <c r="H1541" s="26">
        <v>41920.0</v>
      </c>
      <c r="I1541" s="21" t="s">
        <v>8888</v>
      </c>
      <c r="J1541" s="21"/>
      <c r="K1541" s="21" t="s">
        <v>8889</v>
      </c>
      <c r="L1541" s="21" t="str">
        <f>IF(ISNUMBER(VLOOKUP(A1541,EXCL,1,FALSE)),"Excluido",IF(ISNUMBER(VLOOKUP(A1541,POST,1,FALSE)),"PostAlerta",IF(ISNUMBER(VLOOKUP(A1541,PRE,1,FALSE)),"PreAlerta","")))</f>
        <v>PreAlerta</v>
      </c>
      <c r="M1541" s="21" t="str">
        <f>IF(ISNUMBER(A1541),(IF(ISNUMBER(VLOOKUP(A1541,KEYWORDS,1,FALSE)),"C/PalabrasClaves","S/PalabrasClaves")),"")</f>
        <v>S/PalabrasClaves</v>
      </c>
      <c r="N1541" s="21" t="str">
        <f t="shared" si="11"/>
        <v/>
      </c>
      <c r="O1541" s="21"/>
      <c r="P1541" s="21" t="s">
        <v>8884</v>
      </c>
      <c r="Q1541" s="21"/>
      <c r="R1541" s="21" t="str">
        <f>LEFT('2012-2022'!$P1541,4)</f>
        <v>2014</v>
      </c>
      <c r="S1541" s="21" t="s">
        <v>70</v>
      </c>
      <c r="T1541" s="21"/>
      <c r="U1541" s="21"/>
      <c r="V1541" s="21"/>
      <c r="W1541" s="27"/>
      <c r="X1541" s="27"/>
      <c r="Y1541" s="12"/>
    </row>
    <row r="1542" ht="15.75" customHeight="1">
      <c r="A1542" s="21">
        <v>2.5299702E7</v>
      </c>
      <c r="B1542" s="21" t="s">
        <v>8890</v>
      </c>
      <c r="C1542" s="21" t="s">
        <v>8891</v>
      </c>
      <c r="D1542" s="21" t="s">
        <v>8892</v>
      </c>
      <c r="E1542" s="21" t="s">
        <v>8893</v>
      </c>
      <c r="F1542" s="21" t="s">
        <v>2810</v>
      </c>
      <c r="G1542" s="21">
        <v>2014.0</v>
      </c>
      <c r="H1542" s="26">
        <v>41922.0</v>
      </c>
      <c r="I1542" s="21" t="s">
        <v>8894</v>
      </c>
      <c r="J1542" s="21"/>
      <c r="K1542" s="21" t="s">
        <v>8895</v>
      </c>
      <c r="L1542" s="21" t="str">
        <f>IF(ISNUMBER(VLOOKUP(A1542,EXCL,1,FALSE)),"Excluido",IF(ISNUMBER(VLOOKUP(A1542,POST,1,FALSE)),"PostAlerta",IF(ISNUMBER(VLOOKUP(A1542,PRE,1,FALSE)),"PreAlerta","")))</f>
        <v>PreAlerta</v>
      </c>
      <c r="M1542" s="21" t="str">
        <f>IF(ISNUMBER(A1542),(IF(ISNUMBER(VLOOKUP(A1542,KEYWORDS,1,FALSE)),"C/PalabrasClaves","S/PalabrasClaves")),"")</f>
        <v>S/PalabrasClaves</v>
      </c>
      <c r="N1542" s="21" t="str">
        <f t="shared" si="11"/>
        <v/>
      </c>
      <c r="O1542" s="21"/>
      <c r="P1542" s="21" t="s">
        <v>8896</v>
      </c>
      <c r="Q1542" s="21"/>
      <c r="R1542" s="21" t="str">
        <f>LEFT('2012-2022'!$P1542,4)</f>
        <v>2014</v>
      </c>
      <c r="S1542" s="21" t="s">
        <v>70</v>
      </c>
      <c r="T1542" s="21"/>
      <c r="U1542" s="21"/>
      <c r="V1542" s="21"/>
      <c r="W1542" s="27"/>
      <c r="X1542" s="27"/>
      <c r="Y1542" s="28"/>
    </row>
    <row r="1543" ht="15.75" customHeight="1">
      <c r="A1543" s="21">
        <v>2.521323E7</v>
      </c>
      <c r="B1543" s="21" t="s">
        <v>8897</v>
      </c>
      <c r="C1543" s="21" t="s">
        <v>8898</v>
      </c>
      <c r="D1543" s="21" t="s">
        <v>8899</v>
      </c>
      <c r="E1543" s="21" t="s">
        <v>4578</v>
      </c>
      <c r="F1543" s="21" t="s">
        <v>354</v>
      </c>
      <c r="G1543" s="21">
        <v>2014.0</v>
      </c>
      <c r="H1543" s="26">
        <v>41895.0</v>
      </c>
      <c r="I1543" s="21"/>
      <c r="J1543" s="21"/>
      <c r="K1543" s="21" t="s">
        <v>8900</v>
      </c>
      <c r="L1543" s="21" t="str">
        <f>IF(ISNUMBER(VLOOKUP(A1543,EXCL,1,FALSE)),"Excluido",IF(ISNUMBER(VLOOKUP(A1543,POST,1,FALSE)),"PostAlerta",IF(ISNUMBER(VLOOKUP(A1543,PRE,1,FALSE)),"PreAlerta","")))</f>
        <v>PreAlerta</v>
      </c>
      <c r="M1543" s="21" t="str">
        <f>IF(ISNUMBER(A1543),(IF(ISNUMBER(VLOOKUP(A1543,KEYWORDS,1,FALSE)),"C/PalabrasClaves","S/PalabrasClaves")),"")</f>
        <v>S/PalabrasClaves</v>
      </c>
      <c r="N1543" s="21" t="str">
        <f t="shared" si="11"/>
        <v/>
      </c>
      <c r="O1543" s="21"/>
      <c r="P1543" s="21" t="s">
        <v>8901</v>
      </c>
      <c r="Q1543" s="21"/>
      <c r="R1543" s="21" t="str">
        <f>LEFT('2012-2022'!$P1543,4)</f>
        <v>2014</v>
      </c>
      <c r="S1543" s="21" t="s">
        <v>70</v>
      </c>
      <c r="T1543" s="21"/>
      <c r="U1543" s="21"/>
      <c r="V1543" s="21"/>
      <c r="W1543" s="27"/>
      <c r="X1543" s="27"/>
      <c r="Y1543" s="12"/>
    </row>
    <row r="1544" ht="15.75" customHeight="1">
      <c r="A1544" s="21">
        <v>2.5213231E7</v>
      </c>
      <c r="B1544" s="21" t="s">
        <v>8902</v>
      </c>
      <c r="C1544" s="21" t="s">
        <v>8903</v>
      </c>
      <c r="D1544" s="21" t="s">
        <v>8904</v>
      </c>
      <c r="E1544" s="21" t="s">
        <v>7289</v>
      </c>
      <c r="F1544" s="21" t="s">
        <v>354</v>
      </c>
      <c r="G1544" s="21">
        <v>2014.0</v>
      </c>
      <c r="H1544" s="26">
        <v>41895.0</v>
      </c>
      <c r="I1544" s="21"/>
      <c r="J1544" s="21"/>
      <c r="K1544" s="21" t="s">
        <v>8905</v>
      </c>
      <c r="L1544" s="21" t="str">
        <f>IF(ISNUMBER(VLOOKUP(A1544,EXCL,1,FALSE)),"Excluido",IF(ISNUMBER(VLOOKUP(A1544,POST,1,FALSE)),"PostAlerta",IF(ISNUMBER(VLOOKUP(A1544,PRE,1,FALSE)),"PreAlerta","")))</f>
        <v>PreAlerta</v>
      </c>
      <c r="M1544" s="21" t="str">
        <f>IF(ISNUMBER(A1544),(IF(ISNUMBER(VLOOKUP(A1544,KEYWORDS,1,FALSE)),"C/PalabrasClaves","S/PalabrasClaves")),"")</f>
        <v>S/PalabrasClaves</v>
      </c>
      <c r="N1544" s="21" t="str">
        <f t="shared" si="11"/>
        <v/>
      </c>
      <c r="O1544" s="21"/>
      <c r="P1544" s="21" t="s">
        <v>8901</v>
      </c>
      <c r="Q1544" s="21"/>
      <c r="R1544" s="21" t="str">
        <f>LEFT('2012-2022'!$P1544,4)</f>
        <v>2014</v>
      </c>
      <c r="S1544" s="21" t="s">
        <v>70</v>
      </c>
      <c r="T1544" s="21"/>
      <c r="U1544" s="21"/>
      <c r="V1544" s="21"/>
      <c r="W1544" s="27"/>
      <c r="X1544" s="27"/>
      <c r="Y1544" s="28"/>
    </row>
    <row r="1545" ht="15.75" customHeight="1">
      <c r="A1545" s="21">
        <v>2.5303515E7</v>
      </c>
      <c r="B1545" s="21" t="s">
        <v>8906</v>
      </c>
      <c r="C1545" s="21" t="s">
        <v>8907</v>
      </c>
      <c r="D1545" s="21" t="s">
        <v>8908</v>
      </c>
      <c r="E1545" s="21" t="s">
        <v>8909</v>
      </c>
      <c r="F1545" s="21" t="s">
        <v>2831</v>
      </c>
      <c r="G1545" s="21">
        <v>2014.0</v>
      </c>
      <c r="H1545" s="26">
        <v>41923.0</v>
      </c>
      <c r="I1545" s="21" t="s">
        <v>8910</v>
      </c>
      <c r="J1545" s="21"/>
      <c r="K1545" s="21" t="s">
        <v>8911</v>
      </c>
      <c r="L1545" s="21" t="str">
        <f>IF(ISNUMBER(VLOOKUP(A1545,EXCL,1,FALSE)),"Excluido",IF(ISNUMBER(VLOOKUP(A1545,POST,1,FALSE)),"PostAlerta",IF(ISNUMBER(VLOOKUP(A1545,PRE,1,FALSE)),"PreAlerta","")))</f>
        <v>PreAlerta</v>
      </c>
      <c r="M1545" s="21" t="str">
        <f>IF(ISNUMBER(A1545),(IF(ISNUMBER(VLOOKUP(A1545,KEYWORDS,1,FALSE)),"C/PalabrasClaves","S/PalabrasClaves")),"")</f>
        <v>S/PalabrasClaves</v>
      </c>
      <c r="N1545" s="21" t="str">
        <f t="shared" si="11"/>
        <v/>
      </c>
      <c r="O1545" s="21"/>
      <c r="P1545" s="21" t="s">
        <v>8901</v>
      </c>
      <c r="Q1545" s="21"/>
      <c r="R1545" s="21" t="str">
        <f>LEFT('2012-2022'!$P1545,4)</f>
        <v>2014</v>
      </c>
      <c r="S1545" s="21" t="s">
        <v>70</v>
      </c>
      <c r="T1545" s="21"/>
      <c r="U1545" s="21"/>
      <c r="V1545" s="21"/>
      <c r="W1545" s="27"/>
      <c r="X1545" s="27"/>
      <c r="Y1545" s="12"/>
    </row>
    <row r="1546" ht="15.75" customHeight="1">
      <c r="A1546" s="21">
        <v>2.5311369E7</v>
      </c>
      <c r="B1546" s="21" t="s">
        <v>8912</v>
      </c>
      <c r="C1546" s="21" t="s">
        <v>8913</v>
      </c>
      <c r="D1546" s="21" t="s">
        <v>8914</v>
      </c>
      <c r="E1546" s="21" t="s">
        <v>5703</v>
      </c>
      <c r="F1546" s="21" t="s">
        <v>2234</v>
      </c>
      <c r="G1546" s="21">
        <v>2014.0</v>
      </c>
      <c r="H1546" s="26">
        <v>41927.0</v>
      </c>
      <c r="I1546" s="21" t="s">
        <v>8915</v>
      </c>
      <c r="J1546" s="21"/>
      <c r="K1546" s="21" t="s">
        <v>8916</v>
      </c>
      <c r="L1546" s="21" t="str">
        <f>IF(ISNUMBER(VLOOKUP(A1546,EXCL,1,FALSE)),"Excluido",IF(ISNUMBER(VLOOKUP(A1546,POST,1,FALSE)),"PostAlerta",IF(ISNUMBER(VLOOKUP(A1546,PRE,1,FALSE)),"PreAlerta","")))</f>
        <v>PreAlerta</v>
      </c>
      <c r="M1546" s="21" t="str">
        <f>IF(ISNUMBER(A1546),(IF(ISNUMBER(VLOOKUP(A1546,KEYWORDS,1,FALSE)),"C/PalabrasClaves","S/PalabrasClaves")),"")</f>
        <v>S/PalabrasClaves</v>
      </c>
      <c r="N1546" s="21" t="str">
        <f t="shared" si="11"/>
        <v/>
      </c>
      <c r="O1546" s="21"/>
      <c r="P1546" s="21" t="s">
        <v>8917</v>
      </c>
      <c r="Q1546" s="21"/>
      <c r="R1546" s="21" t="str">
        <f>LEFT('2012-2022'!$P1546,4)</f>
        <v>2014</v>
      </c>
      <c r="S1546" s="21" t="s">
        <v>70</v>
      </c>
      <c r="T1546" s="21"/>
      <c r="U1546" s="21"/>
      <c r="V1546" s="21"/>
      <c r="W1546" s="27"/>
      <c r="X1546" s="27"/>
      <c r="Y1546" s="28"/>
    </row>
    <row r="1547" ht="15.75" customHeight="1">
      <c r="A1547" s="21">
        <v>2.5260335E7</v>
      </c>
      <c r="B1547" s="21" t="s">
        <v>8918</v>
      </c>
      <c r="C1547" s="21" t="s">
        <v>8919</v>
      </c>
      <c r="D1547" s="21" t="s">
        <v>8920</v>
      </c>
      <c r="E1547" s="21" t="s">
        <v>8659</v>
      </c>
      <c r="F1547" s="21" t="s">
        <v>842</v>
      </c>
      <c r="G1547" s="21">
        <v>2014.0</v>
      </c>
      <c r="H1547" s="26">
        <v>41910.0</v>
      </c>
      <c r="I1547" s="21"/>
      <c r="J1547" s="21"/>
      <c r="K1547" s="21" t="s">
        <v>8921</v>
      </c>
      <c r="L1547" s="21" t="str">
        <f>IF(ISNUMBER(VLOOKUP(A1547,EXCL,1,FALSE)),"Excluido",IF(ISNUMBER(VLOOKUP(A1547,POST,1,FALSE)),"PostAlerta",IF(ISNUMBER(VLOOKUP(A1547,PRE,1,FALSE)),"PreAlerta","")))</f>
        <v>PreAlerta</v>
      </c>
      <c r="M1547" s="21" t="str">
        <f>IF(ISNUMBER(A1547),(IF(ISNUMBER(VLOOKUP(A1547,KEYWORDS,1,FALSE)),"C/PalabrasClaves","S/PalabrasClaves")),"")</f>
        <v>S/PalabrasClaves</v>
      </c>
      <c r="N1547" s="21" t="str">
        <f t="shared" si="11"/>
        <v/>
      </c>
      <c r="O1547" s="21"/>
      <c r="P1547" s="21" t="s">
        <v>8922</v>
      </c>
      <c r="Q1547" s="31"/>
      <c r="R1547" s="21" t="str">
        <f>LEFT('2012-2022'!$P1547,4)</f>
        <v>2014</v>
      </c>
      <c r="S1547" s="21" t="s">
        <v>70</v>
      </c>
      <c r="T1547" s="21"/>
      <c r="U1547" s="21"/>
      <c r="V1547" s="21"/>
      <c r="W1547" s="27"/>
      <c r="X1547" s="27"/>
      <c r="Y1547" s="12"/>
    </row>
    <row r="1548" ht="15.75" customHeight="1">
      <c r="A1548" s="21">
        <v>2.5329055E7</v>
      </c>
      <c r="B1548" s="21" t="s">
        <v>8923</v>
      </c>
      <c r="C1548" s="21" t="s">
        <v>8924</v>
      </c>
      <c r="D1548" s="21" t="s">
        <v>8925</v>
      </c>
      <c r="E1548" s="21" t="s">
        <v>8926</v>
      </c>
      <c r="F1548" s="21" t="s">
        <v>2810</v>
      </c>
      <c r="G1548" s="21">
        <v>2014.0</v>
      </c>
      <c r="H1548" s="26">
        <v>41933.0</v>
      </c>
      <c r="I1548" s="21" t="s">
        <v>8927</v>
      </c>
      <c r="J1548" s="21"/>
      <c r="K1548" s="21" t="s">
        <v>8928</v>
      </c>
      <c r="L1548" s="21" t="str">
        <f>IF(ISNUMBER(VLOOKUP(A1548,EXCL,1,FALSE)),"Excluido",IF(ISNUMBER(VLOOKUP(A1548,POST,1,FALSE)),"PostAlerta",IF(ISNUMBER(VLOOKUP(A1548,PRE,1,FALSE)),"PreAlerta","")))</f>
        <v>Excluido</v>
      </c>
      <c r="M1548" s="21" t="str">
        <f>IF(ISNUMBER(A1548),(IF(ISNUMBER(VLOOKUP(A1548,KEYWORDS,1,FALSE)),"C/PalabrasClaves","S/PalabrasClaves")),"")</f>
        <v>S/PalabrasClaves</v>
      </c>
      <c r="N1548" s="21" t="str">
        <f t="shared" si="11"/>
        <v/>
      </c>
      <c r="O1548" s="21"/>
      <c r="P1548" s="21" t="s">
        <v>8929</v>
      </c>
      <c r="Q1548" s="21"/>
      <c r="R1548" s="21" t="str">
        <f>LEFT('2012-2022'!$P1548,4)</f>
        <v>2014</v>
      </c>
      <c r="S1548" s="21" t="s">
        <v>70</v>
      </c>
      <c r="T1548" s="21"/>
      <c r="U1548" s="21"/>
      <c r="V1548" s="21"/>
      <c r="W1548" s="27"/>
      <c r="X1548" s="27"/>
      <c r="Y1548" s="28"/>
    </row>
    <row r="1549" ht="15.75" customHeight="1">
      <c r="A1549" s="21">
        <v>2.5331818E7</v>
      </c>
      <c r="B1549" s="21" t="s">
        <v>8930</v>
      </c>
      <c r="C1549" s="21" t="s">
        <v>8931</v>
      </c>
      <c r="D1549" s="21" t="s">
        <v>8932</v>
      </c>
      <c r="E1549" s="21" t="s">
        <v>8933</v>
      </c>
      <c r="F1549" s="21" t="s">
        <v>332</v>
      </c>
      <c r="G1549" s="21">
        <v>2014.0</v>
      </c>
      <c r="H1549" s="26">
        <v>41934.0</v>
      </c>
      <c r="I1549" s="21" t="s">
        <v>8934</v>
      </c>
      <c r="J1549" s="21"/>
      <c r="K1549" s="21" t="s">
        <v>8935</v>
      </c>
      <c r="L1549" s="21" t="str">
        <f>IF(ISNUMBER(VLOOKUP(A1549,EXCL,1,FALSE)),"Excluido",IF(ISNUMBER(VLOOKUP(A1549,POST,1,FALSE)),"PostAlerta",IF(ISNUMBER(VLOOKUP(A1549,PRE,1,FALSE)),"PreAlerta","")))</f>
        <v>PreAlerta</v>
      </c>
      <c r="M1549" s="21" t="str">
        <f>IF(ISNUMBER(A1549),(IF(ISNUMBER(VLOOKUP(A1549,KEYWORDS,1,FALSE)),"C/PalabrasClaves","S/PalabrasClaves")),"")</f>
        <v>S/PalabrasClaves</v>
      </c>
      <c r="N1549" s="21" t="str">
        <f t="shared" si="11"/>
        <v/>
      </c>
      <c r="O1549" s="21"/>
      <c r="P1549" s="21" t="s">
        <v>8936</v>
      </c>
      <c r="Q1549" s="21"/>
      <c r="R1549" s="21" t="str">
        <f>LEFT('2012-2022'!$P1549,4)</f>
        <v>2014</v>
      </c>
      <c r="S1549" s="21" t="s">
        <v>70</v>
      </c>
      <c r="T1549" s="21"/>
      <c r="U1549" s="21"/>
      <c r="V1549" s="21"/>
      <c r="W1549" s="27"/>
      <c r="X1549" s="27"/>
      <c r="Y1549" s="12"/>
    </row>
    <row r="1550" ht="15.75" customHeight="1">
      <c r="A1550" s="21">
        <v>2.5341639E7</v>
      </c>
      <c r="B1550" s="21" t="s">
        <v>8937</v>
      </c>
      <c r="C1550" s="21" t="s">
        <v>8938</v>
      </c>
      <c r="D1550" s="21" t="s">
        <v>8939</v>
      </c>
      <c r="E1550" s="21" t="s">
        <v>8940</v>
      </c>
      <c r="F1550" s="21" t="s">
        <v>2234</v>
      </c>
      <c r="G1550" s="21">
        <v>2014.0</v>
      </c>
      <c r="H1550" s="26">
        <v>41937.0</v>
      </c>
      <c r="I1550" s="21" t="s">
        <v>8941</v>
      </c>
      <c r="J1550" s="21"/>
      <c r="K1550" s="21" t="s">
        <v>8942</v>
      </c>
      <c r="L1550" s="21" t="str">
        <f>IF(ISNUMBER(VLOOKUP(A1550,EXCL,1,FALSE)),"Excluido",IF(ISNUMBER(VLOOKUP(A1550,POST,1,FALSE)),"PostAlerta",IF(ISNUMBER(VLOOKUP(A1550,PRE,1,FALSE)),"PreAlerta","")))</f>
        <v>PreAlerta</v>
      </c>
      <c r="M1550" s="21" t="str">
        <f>IF(ISNUMBER(A1550),(IF(ISNUMBER(VLOOKUP(A1550,KEYWORDS,1,FALSE)),"C/PalabrasClaves","S/PalabrasClaves")),"")</f>
        <v>S/PalabrasClaves</v>
      </c>
      <c r="N1550" s="21" t="str">
        <f t="shared" si="11"/>
        <v/>
      </c>
      <c r="O1550" s="21"/>
      <c r="P1550" s="21" t="s">
        <v>8943</v>
      </c>
      <c r="Q1550" s="21"/>
      <c r="R1550" s="21" t="str">
        <f>LEFT('2012-2022'!$P1550,4)</f>
        <v>2014</v>
      </c>
      <c r="S1550" s="21" t="s">
        <v>70</v>
      </c>
      <c r="T1550" s="21"/>
      <c r="U1550" s="21"/>
      <c r="V1550" s="21"/>
      <c r="W1550" s="27"/>
      <c r="X1550" s="27"/>
      <c r="Y1550" s="28"/>
    </row>
    <row r="1551" ht="15.75" customHeight="1">
      <c r="A1551" s="21">
        <v>2.5347417E7</v>
      </c>
      <c r="B1551" s="21" t="s">
        <v>8944</v>
      </c>
      <c r="C1551" s="21" t="s">
        <v>8945</v>
      </c>
      <c r="D1551" s="21" t="s">
        <v>8946</v>
      </c>
      <c r="E1551" s="21" t="s">
        <v>8947</v>
      </c>
      <c r="F1551" s="21" t="s">
        <v>2831</v>
      </c>
      <c r="G1551" s="21">
        <v>2014.0</v>
      </c>
      <c r="H1551" s="26">
        <v>41940.0</v>
      </c>
      <c r="I1551" s="21" t="s">
        <v>8948</v>
      </c>
      <c r="J1551" s="21"/>
      <c r="K1551" s="21" t="s">
        <v>8949</v>
      </c>
      <c r="L1551" s="21" t="str">
        <f>IF(ISNUMBER(VLOOKUP(A1551,EXCL,1,FALSE)),"Excluido",IF(ISNUMBER(VLOOKUP(A1551,POST,1,FALSE)),"PostAlerta",IF(ISNUMBER(VLOOKUP(A1551,PRE,1,FALSE)),"PreAlerta","")))</f>
        <v>PreAlerta</v>
      </c>
      <c r="M1551" s="21" t="str">
        <f>IF(ISNUMBER(A1551),(IF(ISNUMBER(VLOOKUP(A1551,KEYWORDS,1,FALSE)),"C/PalabrasClaves","S/PalabrasClaves")),"")</f>
        <v>S/PalabrasClaves</v>
      </c>
      <c r="N1551" s="21" t="str">
        <f t="shared" si="11"/>
        <v/>
      </c>
      <c r="O1551" s="21"/>
      <c r="P1551" s="21" t="s">
        <v>8950</v>
      </c>
      <c r="Q1551" s="21"/>
      <c r="R1551" s="21" t="str">
        <f>LEFT('2012-2022'!$P1551,4)</f>
        <v>2014</v>
      </c>
      <c r="S1551" s="21" t="s">
        <v>70</v>
      </c>
      <c r="T1551" s="21"/>
      <c r="U1551" s="21"/>
      <c r="V1551" s="21"/>
      <c r="W1551" s="27"/>
      <c r="X1551" s="27"/>
      <c r="Y1551" s="12"/>
    </row>
    <row r="1552" ht="15.75" customHeight="1">
      <c r="A1552" s="21">
        <v>2.5358853E7</v>
      </c>
      <c r="B1552" s="21" t="s">
        <v>8951</v>
      </c>
      <c r="C1552" s="21" t="s">
        <v>8952</v>
      </c>
      <c r="D1552" s="21" t="s">
        <v>8953</v>
      </c>
      <c r="E1552" s="21" t="s">
        <v>8954</v>
      </c>
      <c r="F1552" s="21" t="s">
        <v>332</v>
      </c>
      <c r="G1552" s="21">
        <v>2014.0</v>
      </c>
      <c r="H1552" s="26">
        <v>41944.0</v>
      </c>
      <c r="I1552" s="21" t="s">
        <v>8955</v>
      </c>
      <c r="J1552" s="21"/>
      <c r="K1552" s="21" t="s">
        <v>8956</v>
      </c>
      <c r="L1552" s="21" t="str">
        <f>IF(ISNUMBER(VLOOKUP(A1552,EXCL,1,FALSE)),"Excluido",IF(ISNUMBER(VLOOKUP(A1552,POST,1,FALSE)),"PostAlerta",IF(ISNUMBER(VLOOKUP(A1552,PRE,1,FALSE)),"PreAlerta","")))</f>
        <v>PreAlerta</v>
      </c>
      <c r="M1552" s="21" t="str">
        <f>IF(ISNUMBER(A1552),(IF(ISNUMBER(VLOOKUP(A1552,KEYWORDS,1,FALSE)),"C/PalabrasClaves","S/PalabrasClaves")),"")</f>
        <v>S/PalabrasClaves</v>
      </c>
      <c r="N1552" s="21" t="str">
        <f t="shared" si="11"/>
        <v/>
      </c>
      <c r="O1552" s="21"/>
      <c r="P1552" s="21" t="s">
        <v>8957</v>
      </c>
      <c r="Q1552" s="21"/>
      <c r="R1552" s="21" t="str">
        <f>LEFT('2012-2022'!$P1552,4)</f>
        <v>2014</v>
      </c>
      <c r="S1552" s="21" t="s">
        <v>70</v>
      </c>
      <c r="T1552" s="21"/>
      <c r="U1552" s="21"/>
      <c r="V1552" s="21"/>
      <c r="W1552" s="27"/>
      <c r="X1552" s="27"/>
      <c r="Y1552" s="28"/>
    </row>
    <row r="1553" ht="15.75" customHeight="1">
      <c r="A1553" s="21">
        <v>2.4738852E7</v>
      </c>
      <c r="B1553" s="21" t="s">
        <v>8958</v>
      </c>
      <c r="C1553" s="21" t="s">
        <v>8959</v>
      </c>
      <c r="D1553" s="21" t="s">
        <v>8960</v>
      </c>
      <c r="E1553" s="21" t="s">
        <v>8961</v>
      </c>
      <c r="F1553" s="21" t="s">
        <v>2686</v>
      </c>
      <c r="G1553" s="21">
        <v>2014.0</v>
      </c>
      <c r="H1553" s="26">
        <v>41747.0</v>
      </c>
      <c r="I1553" s="21"/>
      <c r="J1553" s="21"/>
      <c r="K1553" s="21" t="s">
        <v>8962</v>
      </c>
      <c r="L1553" s="21" t="str">
        <f>IF(ISNUMBER(VLOOKUP(A1553,EXCL,1,FALSE)),"Excluido",IF(ISNUMBER(VLOOKUP(A1553,POST,1,FALSE)),"PostAlerta",IF(ISNUMBER(VLOOKUP(A1553,PRE,1,FALSE)),"PreAlerta","")))</f>
        <v>PreAlerta</v>
      </c>
      <c r="M1553" s="21" t="str">
        <f>IF(ISNUMBER(A1553),(IF(ISNUMBER(VLOOKUP(A1553,KEYWORDS,1,FALSE)),"C/PalabrasClaves","S/PalabrasClaves")),"")</f>
        <v>S/PalabrasClaves</v>
      </c>
      <c r="N1553" s="21" t="str">
        <f t="shared" si="11"/>
        <v/>
      </c>
      <c r="O1553" s="21"/>
      <c r="P1553" s="21" t="s">
        <v>8963</v>
      </c>
      <c r="Q1553" s="21"/>
      <c r="R1553" s="21" t="str">
        <f>LEFT('2012-2022'!$P1553,4)</f>
        <v>2014</v>
      </c>
      <c r="S1553" s="21" t="s">
        <v>72</v>
      </c>
      <c r="T1553" s="21"/>
      <c r="U1553" s="21"/>
      <c r="V1553" s="21"/>
      <c r="W1553" s="27"/>
      <c r="X1553" s="27"/>
      <c r="Y1553" s="12"/>
    </row>
    <row r="1554" ht="15.75" customHeight="1">
      <c r="A1554" s="21">
        <v>2.4781809E7</v>
      </c>
      <c r="B1554" s="21" t="s">
        <v>8964</v>
      </c>
      <c r="C1554" s="21" t="s">
        <v>8965</v>
      </c>
      <c r="D1554" s="21" t="s">
        <v>8966</v>
      </c>
      <c r="E1554" s="21" t="s">
        <v>6063</v>
      </c>
      <c r="F1554" s="21" t="s">
        <v>137</v>
      </c>
      <c r="G1554" s="21">
        <v>2014.0</v>
      </c>
      <c r="H1554" s="26">
        <v>41760.0</v>
      </c>
      <c r="I1554" s="21" t="s">
        <v>8967</v>
      </c>
      <c r="J1554" s="21"/>
      <c r="K1554" s="21" t="s">
        <v>8968</v>
      </c>
      <c r="L1554" s="21" t="str">
        <f>IF(ISNUMBER(VLOOKUP(A1554,EXCL,1,FALSE)),"Excluido",IF(ISNUMBER(VLOOKUP(A1554,POST,1,FALSE)),"PostAlerta",IF(ISNUMBER(VLOOKUP(A1554,PRE,1,FALSE)),"PreAlerta","")))</f>
        <v>PreAlerta</v>
      </c>
      <c r="M1554" s="21" t="str">
        <f>IF(ISNUMBER(A1554),(IF(ISNUMBER(VLOOKUP(A1554,KEYWORDS,1,FALSE)),"C/PalabrasClaves","S/PalabrasClaves")),"")</f>
        <v>S/PalabrasClaves</v>
      </c>
      <c r="N1554" s="21" t="str">
        <f t="shared" si="11"/>
        <v/>
      </c>
      <c r="O1554" s="21"/>
      <c r="P1554" s="21" t="s">
        <v>8963</v>
      </c>
      <c r="Q1554" s="21"/>
      <c r="R1554" s="21" t="str">
        <f>LEFT('2012-2022'!$P1554,4)</f>
        <v>2014</v>
      </c>
      <c r="S1554" s="21" t="s">
        <v>72</v>
      </c>
      <c r="T1554" s="21"/>
      <c r="U1554" s="21"/>
      <c r="V1554" s="21"/>
      <c r="W1554" s="27"/>
      <c r="X1554" s="27"/>
      <c r="Y1554" s="28"/>
    </row>
    <row r="1555" ht="15.75" customHeight="1">
      <c r="A1555" s="21">
        <v>2.4853542E7</v>
      </c>
      <c r="B1555" s="21" t="s">
        <v>8969</v>
      </c>
      <c r="C1555" s="21" t="s">
        <v>8970</v>
      </c>
      <c r="D1555" s="21" t="s">
        <v>8971</v>
      </c>
      <c r="E1555" s="21" t="s">
        <v>8972</v>
      </c>
      <c r="F1555" s="21" t="s">
        <v>4983</v>
      </c>
      <c r="G1555" s="21">
        <v>2014.0</v>
      </c>
      <c r="H1555" s="26">
        <v>41783.0</v>
      </c>
      <c r="I1555" s="21"/>
      <c r="J1555" s="21"/>
      <c r="K1555" s="21" t="s">
        <v>8973</v>
      </c>
      <c r="L1555" s="21" t="str">
        <f>IF(ISNUMBER(VLOOKUP(A1555,EXCL,1,FALSE)),"Excluido",IF(ISNUMBER(VLOOKUP(A1555,POST,1,FALSE)),"PostAlerta",IF(ISNUMBER(VLOOKUP(A1555,PRE,1,FALSE)),"PreAlerta","")))</f>
        <v>PreAlerta</v>
      </c>
      <c r="M1555" s="21" t="str">
        <f>IF(ISNUMBER(A1555),(IF(ISNUMBER(VLOOKUP(A1555,KEYWORDS,1,FALSE)),"C/PalabrasClaves","S/PalabrasClaves")),"")</f>
        <v>S/PalabrasClaves</v>
      </c>
      <c r="N1555" s="21" t="str">
        <f t="shared" si="11"/>
        <v/>
      </c>
      <c r="O1555" s="21"/>
      <c r="P1555" s="21" t="s">
        <v>8963</v>
      </c>
      <c r="Q1555" s="21"/>
      <c r="R1555" s="21" t="str">
        <f>LEFT('2012-2022'!$P1555,4)</f>
        <v>2014</v>
      </c>
      <c r="S1555" s="21" t="s">
        <v>72</v>
      </c>
      <c r="T1555" s="21"/>
      <c r="U1555" s="21"/>
      <c r="V1555" s="21"/>
      <c r="W1555" s="27"/>
      <c r="X1555" s="27"/>
      <c r="Y1555" s="12"/>
    </row>
    <row r="1556" ht="15.75" customHeight="1">
      <c r="A1556" s="21">
        <v>2.5037159E7</v>
      </c>
      <c r="B1556" s="21" t="s">
        <v>8974</v>
      </c>
      <c r="C1556" s="21" t="s">
        <v>8975</v>
      </c>
      <c r="D1556" s="21" t="s">
        <v>8976</v>
      </c>
      <c r="E1556" s="21" t="s">
        <v>8977</v>
      </c>
      <c r="F1556" s="21" t="s">
        <v>1449</v>
      </c>
      <c r="G1556" s="21">
        <v>2014.0</v>
      </c>
      <c r="H1556" s="26">
        <v>41840.0</v>
      </c>
      <c r="I1556" s="21"/>
      <c r="J1556" s="21"/>
      <c r="K1556" s="21" t="s">
        <v>8978</v>
      </c>
      <c r="L1556" s="21" t="str">
        <f>IF(ISNUMBER(VLOOKUP(A1556,EXCL,1,FALSE)),"Excluido",IF(ISNUMBER(VLOOKUP(A1556,POST,1,FALSE)),"PostAlerta",IF(ISNUMBER(VLOOKUP(A1556,PRE,1,FALSE)),"PreAlerta","")))</f>
        <v>PreAlerta</v>
      </c>
      <c r="M1556" s="21" t="str">
        <f>IF(ISNUMBER(A1556),(IF(ISNUMBER(VLOOKUP(A1556,KEYWORDS,1,FALSE)),"C/PalabrasClaves","S/PalabrasClaves")),"")</f>
        <v>S/PalabrasClaves</v>
      </c>
      <c r="N1556" s="21" t="str">
        <f t="shared" si="11"/>
        <v/>
      </c>
      <c r="O1556" s="21"/>
      <c r="P1556" s="21" t="s">
        <v>8963</v>
      </c>
      <c r="Q1556" s="21"/>
      <c r="R1556" s="21" t="str">
        <f>LEFT('2012-2022'!$P1556,4)</f>
        <v>2014</v>
      </c>
      <c r="S1556" s="21" t="s">
        <v>72</v>
      </c>
      <c r="T1556" s="21"/>
      <c r="U1556" s="21"/>
      <c r="V1556" s="21"/>
      <c r="W1556" s="27"/>
      <c r="X1556" s="27"/>
      <c r="Y1556" s="28"/>
    </row>
    <row r="1557" ht="15.75" customHeight="1">
      <c r="A1557" s="21">
        <v>2.5108053E7</v>
      </c>
      <c r="B1557" s="21" t="s">
        <v>8979</v>
      </c>
      <c r="C1557" s="21" t="s">
        <v>8980</v>
      </c>
      <c r="D1557" s="21" t="s">
        <v>8981</v>
      </c>
      <c r="E1557" s="21" t="s">
        <v>8982</v>
      </c>
      <c r="F1557" s="21" t="s">
        <v>8983</v>
      </c>
      <c r="G1557" s="21">
        <v>2014.0</v>
      </c>
      <c r="H1557" s="26">
        <v>41861.0</v>
      </c>
      <c r="I1557" s="21"/>
      <c r="J1557" s="21"/>
      <c r="K1557" s="21" t="s">
        <v>8984</v>
      </c>
      <c r="L1557" s="21" t="str">
        <f>IF(ISNUMBER(VLOOKUP(A1557,EXCL,1,FALSE)),"Excluido",IF(ISNUMBER(VLOOKUP(A1557,POST,1,FALSE)),"PostAlerta",IF(ISNUMBER(VLOOKUP(A1557,PRE,1,FALSE)),"PreAlerta","")))</f>
        <v>PreAlerta</v>
      </c>
      <c r="M1557" s="21" t="str">
        <f>IF(ISNUMBER(A1557),(IF(ISNUMBER(VLOOKUP(A1557,KEYWORDS,1,FALSE)),"C/PalabrasClaves","S/PalabrasClaves")),"")</f>
        <v>S/PalabrasClaves</v>
      </c>
      <c r="N1557" s="21" t="str">
        <f t="shared" si="11"/>
        <v/>
      </c>
      <c r="O1557" s="21"/>
      <c r="P1557" s="21" t="s">
        <v>8963</v>
      </c>
      <c r="Q1557" s="29"/>
      <c r="R1557" s="21" t="str">
        <f>LEFT('2012-2022'!$P1557,4)</f>
        <v>2014</v>
      </c>
      <c r="S1557" s="21" t="s">
        <v>72</v>
      </c>
      <c r="T1557" s="21"/>
      <c r="U1557" s="21"/>
      <c r="V1557" s="21"/>
      <c r="W1557" s="27"/>
      <c r="X1557" s="27"/>
      <c r="Y1557" s="12"/>
    </row>
    <row r="1558" ht="15.75" customHeight="1">
      <c r="A1558" s="21">
        <v>2.510977E7</v>
      </c>
      <c r="B1558" s="21" t="s">
        <v>8985</v>
      </c>
      <c r="C1558" s="21" t="s">
        <v>8986</v>
      </c>
      <c r="D1558" s="21" t="s">
        <v>8987</v>
      </c>
      <c r="E1558" s="21" t="s">
        <v>8988</v>
      </c>
      <c r="F1558" s="21" t="s">
        <v>8989</v>
      </c>
      <c r="G1558" s="21">
        <v>2014.0</v>
      </c>
      <c r="H1558" s="26">
        <v>41863.0</v>
      </c>
      <c r="I1558" s="21"/>
      <c r="J1558" s="21"/>
      <c r="K1558" s="21" t="s">
        <v>8990</v>
      </c>
      <c r="L1558" s="21" t="str">
        <f>IF(ISNUMBER(VLOOKUP(A1558,EXCL,1,FALSE)),"Excluido",IF(ISNUMBER(VLOOKUP(A1558,POST,1,FALSE)),"PostAlerta",IF(ISNUMBER(VLOOKUP(A1558,PRE,1,FALSE)),"PreAlerta","")))</f>
        <v>PreAlerta</v>
      </c>
      <c r="M1558" s="21" t="str">
        <f>IF(ISNUMBER(A1558),(IF(ISNUMBER(VLOOKUP(A1558,KEYWORDS,1,FALSE)),"C/PalabrasClaves","S/PalabrasClaves")),"")</f>
        <v>S/PalabrasClaves</v>
      </c>
      <c r="N1558" s="21" t="str">
        <f t="shared" si="11"/>
        <v/>
      </c>
      <c r="O1558" s="21"/>
      <c r="P1558" s="21" t="s">
        <v>8963</v>
      </c>
      <c r="Q1558" s="21"/>
      <c r="R1558" s="21" t="str">
        <f>LEFT('2012-2022'!$P1558,4)</f>
        <v>2014</v>
      </c>
      <c r="S1558" s="21" t="s">
        <v>72</v>
      </c>
      <c r="T1558" s="21"/>
      <c r="U1558" s="21"/>
      <c r="V1558" s="21"/>
      <c r="W1558" s="27"/>
      <c r="X1558" s="27"/>
      <c r="Y1558" s="28"/>
    </row>
    <row r="1559" ht="15.75" customHeight="1">
      <c r="A1559" s="21">
        <v>2.5119441E7</v>
      </c>
      <c r="B1559" s="21" t="s">
        <v>8991</v>
      </c>
      <c r="C1559" s="21" t="s">
        <v>8992</v>
      </c>
      <c r="D1559" s="21" t="s">
        <v>8993</v>
      </c>
      <c r="E1559" s="21" t="s">
        <v>8994</v>
      </c>
      <c r="F1559" s="21" t="s">
        <v>960</v>
      </c>
      <c r="G1559" s="21">
        <v>2014.0</v>
      </c>
      <c r="H1559" s="26">
        <v>41866.0</v>
      </c>
      <c r="I1559" s="21"/>
      <c r="J1559" s="21"/>
      <c r="K1559" s="21" t="s">
        <v>8995</v>
      </c>
      <c r="L1559" s="21" t="str">
        <f>IF(ISNUMBER(VLOOKUP(A1559,EXCL,1,FALSE)),"Excluido",IF(ISNUMBER(VLOOKUP(A1559,POST,1,FALSE)),"PostAlerta",IF(ISNUMBER(VLOOKUP(A1559,PRE,1,FALSE)),"PreAlerta","")))</f>
        <v>PreAlerta</v>
      </c>
      <c r="M1559" s="21" t="str">
        <f>IF(ISNUMBER(A1559),(IF(ISNUMBER(VLOOKUP(A1559,KEYWORDS,1,FALSE)),"C/PalabrasClaves","S/PalabrasClaves")),"")</f>
        <v>C/PalabrasClaves</v>
      </c>
      <c r="N1559" s="21" t="str">
        <f t="shared" si="11"/>
        <v/>
      </c>
      <c r="O1559" s="21"/>
      <c r="P1559" s="21" t="s">
        <v>8963</v>
      </c>
      <c r="Q1559" s="21"/>
      <c r="R1559" s="21" t="str">
        <f>LEFT('2012-2022'!$P1559,4)</f>
        <v>2014</v>
      </c>
      <c r="S1559" s="21" t="s">
        <v>72</v>
      </c>
      <c r="T1559" s="21"/>
      <c r="U1559" s="21"/>
      <c r="V1559" s="21"/>
      <c r="W1559" s="27"/>
      <c r="X1559" s="27"/>
      <c r="Y1559" s="12"/>
    </row>
    <row r="1560" ht="15.75" customHeight="1">
      <c r="A1560" s="21">
        <v>2.514358E7</v>
      </c>
      <c r="B1560" s="21" t="s">
        <v>8996</v>
      </c>
      <c r="C1560" s="21" t="s">
        <v>8997</v>
      </c>
      <c r="D1560" s="21" t="s">
        <v>8998</v>
      </c>
      <c r="E1560" s="21" t="s">
        <v>5043</v>
      </c>
      <c r="F1560" s="21" t="s">
        <v>175</v>
      </c>
      <c r="G1560" s="21">
        <v>2014.0</v>
      </c>
      <c r="H1560" s="26">
        <v>41873.0</v>
      </c>
      <c r="I1560" s="21" t="s">
        <v>8999</v>
      </c>
      <c r="J1560" s="21"/>
      <c r="K1560" s="21" t="s">
        <v>9000</v>
      </c>
      <c r="L1560" s="21" t="str">
        <f>IF(ISNUMBER(VLOOKUP(A1560,EXCL,1,FALSE)),"Excluido",IF(ISNUMBER(VLOOKUP(A1560,POST,1,FALSE)),"PostAlerta",IF(ISNUMBER(VLOOKUP(A1560,PRE,1,FALSE)),"PreAlerta","")))</f>
        <v>PreAlerta</v>
      </c>
      <c r="M1560" s="21" t="str">
        <f>IF(ISNUMBER(A1560),(IF(ISNUMBER(VLOOKUP(A1560,KEYWORDS,1,FALSE)),"C/PalabrasClaves","S/PalabrasClaves")),"")</f>
        <v>S/PalabrasClaves</v>
      </c>
      <c r="N1560" s="21" t="str">
        <f t="shared" si="11"/>
        <v/>
      </c>
      <c r="O1560" s="21"/>
      <c r="P1560" s="21" t="s">
        <v>8963</v>
      </c>
      <c r="Q1560" s="29"/>
      <c r="R1560" s="21" t="str">
        <f>LEFT('2012-2022'!$P1560,4)</f>
        <v>2014</v>
      </c>
      <c r="S1560" s="21" t="s">
        <v>72</v>
      </c>
      <c r="T1560" s="21"/>
      <c r="U1560" s="21"/>
      <c r="V1560" s="21"/>
      <c r="W1560" s="27"/>
      <c r="X1560" s="27"/>
      <c r="Y1560" s="28"/>
    </row>
    <row r="1561" ht="15.75" customHeight="1">
      <c r="A1561" s="21">
        <v>2.5155417E7</v>
      </c>
      <c r="B1561" s="21" t="s">
        <v>9001</v>
      </c>
      <c r="C1561" s="21" t="s">
        <v>9002</v>
      </c>
      <c r="D1561" s="21" t="s">
        <v>9003</v>
      </c>
      <c r="E1561" s="21" t="s">
        <v>9004</v>
      </c>
      <c r="F1561" s="21" t="s">
        <v>9005</v>
      </c>
      <c r="G1561" s="21">
        <v>2014.0</v>
      </c>
      <c r="H1561" s="26">
        <v>41878.0</v>
      </c>
      <c r="I1561" s="21" t="s">
        <v>9006</v>
      </c>
      <c r="J1561" s="21" t="s">
        <v>9007</v>
      </c>
      <c r="K1561" s="21" t="s">
        <v>9008</v>
      </c>
      <c r="L1561" s="21" t="str">
        <f>IF(ISNUMBER(VLOOKUP(A1561,EXCL,1,FALSE)),"Excluido",IF(ISNUMBER(VLOOKUP(A1561,POST,1,FALSE)),"PostAlerta",IF(ISNUMBER(VLOOKUP(A1561,PRE,1,FALSE)),"PreAlerta","")))</f>
        <v>PreAlerta</v>
      </c>
      <c r="M1561" s="21" t="str">
        <f>IF(ISNUMBER(A1561),(IF(ISNUMBER(VLOOKUP(A1561,KEYWORDS,1,FALSE)),"C/PalabrasClaves","S/PalabrasClaves")),"")</f>
        <v>S/PalabrasClaves</v>
      </c>
      <c r="N1561" s="21" t="str">
        <f t="shared" si="11"/>
        <v/>
      </c>
      <c r="O1561" s="21"/>
      <c r="P1561" s="21" t="s">
        <v>8963</v>
      </c>
      <c r="Q1561" s="21"/>
      <c r="R1561" s="21" t="str">
        <f>LEFT('2012-2022'!$P1561,4)</f>
        <v>2014</v>
      </c>
      <c r="S1561" s="21" t="s">
        <v>72</v>
      </c>
      <c r="T1561" s="21"/>
      <c r="U1561" s="21"/>
      <c r="V1561" s="21"/>
      <c r="W1561" s="27"/>
      <c r="X1561" s="27"/>
      <c r="Y1561" s="12"/>
    </row>
    <row r="1562" ht="15.75" customHeight="1">
      <c r="A1562" s="21">
        <v>2.5187638E7</v>
      </c>
      <c r="B1562" s="21" t="s">
        <v>9009</v>
      </c>
      <c r="C1562" s="21" t="s">
        <v>9010</v>
      </c>
      <c r="D1562" s="21" t="s">
        <v>9011</v>
      </c>
      <c r="E1562" s="21" t="s">
        <v>9012</v>
      </c>
      <c r="F1562" s="21" t="s">
        <v>175</v>
      </c>
      <c r="G1562" s="21">
        <v>2014.0</v>
      </c>
      <c r="H1562" s="26">
        <v>41887.0</v>
      </c>
      <c r="I1562" s="21" t="s">
        <v>9013</v>
      </c>
      <c r="J1562" s="21"/>
      <c r="K1562" s="21" t="s">
        <v>9014</v>
      </c>
      <c r="L1562" s="21" t="str">
        <f>IF(ISNUMBER(VLOOKUP(A1562,EXCL,1,FALSE)),"Excluido",IF(ISNUMBER(VLOOKUP(A1562,POST,1,FALSE)),"PostAlerta",IF(ISNUMBER(VLOOKUP(A1562,PRE,1,FALSE)),"PreAlerta","")))</f>
        <v>PreAlerta</v>
      </c>
      <c r="M1562" s="21" t="str">
        <f>IF(ISNUMBER(A1562),(IF(ISNUMBER(VLOOKUP(A1562,KEYWORDS,1,FALSE)),"C/PalabrasClaves","S/PalabrasClaves")),"")</f>
        <v>S/PalabrasClaves</v>
      </c>
      <c r="N1562" s="21" t="str">
        <f t="shared" si="11"/>
        <v/>
      </c>
      <c r="O1562" s="21"/>
      <c r="P1562" s="21" t="s">
        <v>8963</v>
      </c>
      <c r="Q1562" s="21"/>
      <c r="R1562" s="21" t="str">
        <f>LEFT('2012-2022'!$P1562,4)</f>
        <v>2014</v>
      </c>
      <c r="S1562" s="21" t="s">
        <v>72</v>
      </c>
      <c r="T1562" s="21"/>
      <c r="U1562" s="21"/>
      <c r="V1562" s="21"/>
      <c r="W1562" s="27"/>
      <c r="X1562" s="27"/>
      <c r="Y1562" s="28"/>
    </row>
    <row r="1563" ht="15.75" customHeight="1">
      <c r="A1563" s="21">
        <v>2.5187639E7</v>
      </c>
      <c r="B1563" s="21" t="s">
        <v>9015</v>
      </c>
      <c r="C1563" s="21" t="s">
        <v>9016</v>
      </c>
      <c r="D1563" s="21" t="s">
        <v>9017</v>
      </c>
      <c r="E1563" s="21" t="s">
        <v>9018</v>
      </c>
      <c r="F1563" s="21" t="s">
        <v>175</v>
      </c>
      <c r="G1563" s="21">
        <v>2014.0</v>
      </c>
      <c r="H1563" s="26">
        <v>41887.0</v>
      </c>
      <c r="I1563" s="21" t="s">
        <v>9019</v>
      </c>
      <c r="J1563" s="21"/>
      <c r="K1563" s="21" t="s">
        <v>9020</v>
      </c>
      <c r="L1563" s="21" t="str">
        <f>IF(ISNUMBER(VLOOKUP(A1563,EXCL,1,FALSE)),"Excluido",IF(ISNUMBER(VLOOKUP(A1563,POST,1,FALSE)),"PostAlerta",IF(ISNUMBER(VLOOKUP(A1563,PRE,1,FALSE)),"PreAlerta","")))</f>
        <v>PreAlerta</v>
      </c>
      <c r="M1563" s="21" t="str">
        <f>IF(ISNUMBER(A1563),(IF(ISNUMBER(VLOOKUP(A1563,KEYWORDS,1,FALSE)),"C/PalabrasClaves","S/PalabrasClaves")),"")</f>
        <v>S/PalabrasClaves</v>
      </c>
      <c r="N1563" s="21" t="str">
        <f t="shared" si="11"/>
        <v/>
      </c>
      <c r="O1563" s="21"/>
      <c r="P1563" s="21" t="s">
        <v>8963</v>
      </c>
      <c r="Q1563" s="21"/>
      <c r="R1563" s="21" t="str">
        <f>LEFT('2012-2022'!$P1563,4)</f>
        <v>2014</v>
      </c>
      <c r="S1563" s="21" t="s">
        <v>72</v>
      </c>
      <c r="T1563" s="21"/>
      <c r="U1563" s="21"/>
      <c r="V1563" s="21"/>
      <c r="W1563" s="27"/>
      <c r="X1563" s="27"/>
      <c r="Y1563" s="12"/>
    </row>
    <row r="1564" ht="15.75" customHeight="1">
      <c r="A1564" s="21">
        <v>2.5200258E7</v>
      </c>
      <c r="B1564" s="21" t="s">
        <v>9021</v>
      </c>
      <c r="C1564" s="21" t="s">
        <v>9022</v>
      </c>
      <c r="D1564" s="21" t="s">
        <v>9023</v>
      </c>
      <c r="E1564" s="21" t="s">
        <v>225</v>
      </c>
      <c r="F1564" s="21" t="s">
        <v>520</v>
      </c>
      <c r="G1564" s="21">
        <v>2014.0</v>
      </c>
      <c r="H1564" s="26">
        <v>41892.0</v>
      </c>
      <c r="I1564" s="21" t="s">
        <v>9024</v>
      </c>
      <c r="J1564" s="21"/>
      <c r="K1564" s="21" t="s">
        <v>9025</v>
      </c>
      <c r="L1564" s="21" t="str">
        <f>IF(ISNUMBER(VLOOKUP(A1564,EXCL,1,FALSE)),"Excluido",IF(ISNUMBER(VLOOKUP(A1564,POST,1,FALSE)),"PostAlerta",IF(ISNUMBER(VLOOKUP(A1564,PRE,1,FALSE)),"PreAlerta","")))</f>
        <v>PreAlerta</v>
      </c>
      <c r="M1564" s="21" t="str">
        <f>IF(ISNUMBER(A1564),(IF(ISNUMBER(VLOOKUP(A1564,KEYWORDS,1,FALSE)),"C/PalabrasClaves","S/PalabrasClaves")),"")</f>
        <v>S/PalabrasClaves</v>
      </c>
      <c r="N1564" s="21" t="str">
        <f t="shared" si="11"/>
        <v/>
      </c>
      <c r="O1564" s="21"/>
      <c r="P1564" s="21" t="s">
        <v>8963</v>
      </c>
      <c r="Q1564" s="21"/>
      <c r="R1564" s="21" t="str">
        <f>LEFT('2012-2022'!$P1564,4)</f>
        <v>2014</v>
      </c>
      <c r="S1564" s="21" t="s">
        <v>72</v>
      </c>
      <c r="T1564" s="21"/>
      <c r="U1564" s="21"/>
      <c r="V1564" s="21"/>
      <c r="W1564" s="27"/>
      <c r="X1564" s="27"/>
      <c r="Y1564" s="28"/>
    </row>
    <row r="1565" ht="15.75" customHeight="1">
      <c r="A1565" s="21">
        <v>2.5242696E7</v>
      </c>
      <c r="B1565" s="21" t="s">
        <v>9026</v>
      </c>
      <c r="C1565" s="21" t="s">
        <v>9027</v>
      </c>
      <c r="D1565" s="21" t="s">
        <v>9028</v>
      </c>
      <c r="E1565" s="21" t="s">
        <v>5128</v>
      </c>
      <c r="F1565" s="21" t="s">
        <v>208</v>
      </c>
      <c r="G1565" s="21">
        <v>2014.0</v>
      </c>
      <c r="H1565" s="26">
        <v>41905.0</v>
      </c>
      <c r="I1565" s="21"/>
      <c r="J1565" s="21"/>
      <c r="K1565" s="21" t="s">
        <v>9029</v>
      </c>
      <c r="L1565" s="21" t="str">
        <f>IF(ISNUMBER(VLOOKUP(A1565,EXCL,1,FALSE)),"Excluido",IF(ISNUMBER(VLOOKUP(A1565,POST,1,FALSE)),"PostAlerta",IF(ISNUMBER(VLOOKUP(A1565,PRE,1,FALSE)),"PreAlerta","")))</f>
        <v>Excluido</v>
      </c>
      <c r="M1565" s="21" t="str">
        <f>IF(ISNUMBER(A1565),(IF(ISNUMBER(VLOOKUP(A1565,KEYWORDS,1,FALSE)),"C/PalabrasClaves","S/PalabrasClaves")),"")</f>
        <v>S/PalabrasClaves</v>
      </c>
      <c r="N1565" s="21" t="str">
        <f t="shared" si="11"/>
        <v/>
      </c>
      <c r="O1565" s="21"/>
      <c r="P1565" s="21" t="s">
        <v>8963</v>
      </c>
      <c r="Q1565" s="21"/>
      <c r="R1565" s="21" t="str">
        <f>LEFT('2012-2022'!$P1565,4)</f>
        <v>2014</v>
      </c>
      <c r="S1565" s="21" t="s">
        <v>72</v>
      </c>
      <c r="T1565" s="21"/>
      <c r="U1565" s="21"/>
      <c r="V1565" s="21"/>
      <c r="W1565" s="27"/>
      <c r="X1565" s="27"/>
      <c r="Y1565" s="12"/>
    </row>
    <row r="1566" ht="15.75" customHeight="1">
      <c r="A1566" s="21">
        <v>2.5251025E7</v>
      </c>
      <c r="B1566" s="21" t="s">
        <v>9030</v>
      </c>
      <c r="C1566" s="21" t="s">
        <v>9031</v>
      </c>
      <c r="D1566" s="21" t="s">
        <v>9032</v>
      </c>
      <c r="E1566" s="21" t="s">
        <v>3430</v>
      </c>
      <c r="F1566" s="21" t="s">
        <v>1155</v>
      </c>
      <c r="G1566" s="21">
        <v>2014.0</v>
      </c>
      <c r="H1566" s="26">
        <v>41907.0</v>
      </c>
      <c r="I1566" s="21"/>
      <c r="J1566" s="21"/>
      <c r="K1566" s="21" t="s">
        <v>9033</v>
      </c>
      <c r="L1566" s="21" t="str">
        <f>IF(ISNUMBER(VLOOKUP(A1566,EXCL,1,FALSE)),"Excluido",IF(ISNUMBER(VLOOKUP(A1566,POST,1,FALSE)),"PostAlerta",IF(ISNUMBER(VLOOKUP(A1566,PRE,1,FALSE)),"PreAlerta","")))</f>
        <v>PreAlerta</v>
      </c>
      <c r="M1566" s="21" t="str">
        <f>IF(ISNUMBER(A1566),(IF(ISNUMBER(VLOOKUP(A1566,KEYWORDS,1,FALSE)),"C/PalabrasClaves","S/PalabrasClaves")),"")</f>
        <v>S/PalabrasClaves</v>
      </c>
      <c r="N1566" s="21" t="str">
        <f t="shared" si="11"/>
        <v/>
      </c>
      <c r="O1566" s="21"/>
      <c r="P1566" s="21" t="s">
        <v>8963</v>
      </c>
      <c r="Q1566" s="21"/>
      <c r="R1566" s="21" t="str">
        <f>LEFT('2012-2022'!$P1566,4)</f>
        <v>2014</v>
      </c>
      <c r="S1566" s="21" t="s">
        <v>72</v>
      </c>
      <c r="T1566" s="21"/>
      <c r="U1566" s="21"/>
      <c r="V1566" s="21"/>
      <c r="W1566" s="27"/>
      <c r="X1566" s="27"/>
      <c r="Y1566" s="28"/>
    </row>
    <row r="1567" ht="15.75" customHeight="1">
      <c r="A1567" s="21">
        <v>2.5253616E7</v>
      </c>
      <c r="B1567" s="21" t="s">
        <v>9034</v>
      </c>
      <c r="C1567" s="21" t="s">
        <v>9035</v>
      </c>
      <c r="D1567" s="21" t="s">
        <v>9036</v>
      </c>
      <c r="E1567" s="21" t="s">
        <v>9037</v>
      </c>
      <c r="F1567" s="21" t="s">
        <v>1867</v>
      </c>
      <c r="G1567" s="21">
        <v>2014.0</v>
      </c>
      <c r="H1567" s="26">
        <v>41908.0</v>
      </c>
      <c r="I1567" s="21" t="s">
        <v>9038</v>
      </c>
      <c r="J1567" s="21"/>
      <c r="K1567" s="21" t="s">
        <v>9039</v>
      </c>
      <c r="L1567" s="21" t="str">
        <f>IF(ISNUMBER(VLOOKUP(A1567,EXCL,1,FALSE)),"Excluido",IF(ISNUMBER(VLOOKUP(A1567,POST,1,FALSE)),"PostAlerta",IF(ISNUMBER(VLOOKUP(A1567,PRE,1,FALSE)),"PreAlerta","")))</f>
        <v>PreAlerta</v>
      </c>
      <c r="M1567" s="21" t="str">
        <f>IF(ISNUMBER(A1567),(IF(ISNUMBER(VLOOKUP(A1567,KEYWORDS,1,FALSE)),"C/PalabrasClaves","S/PalabrasClaves")),"")</f>
        <v>S/PalabrasClaves</v>
      </c>
      <c r="N1567" s="21" t="str">
        <f t="shared" si="11"/>
        <v/>
      </c>
      <c r="O1567" s="21"/>
      <c r="P1567" s="21" t="s">
        <v>8963</v>
      </c>
      <c r="Q1567" s="21"/>
      <c r="R1567" s="21" t="str">
        <f>LEFT('2012-2022'!$P1567,4)</f>
        <v>2014</v>
      </c>
      <c r="S1567" s="21" t="s">
        <v>72</v>
      </c>
      <c r="T1567" s="21"/>
      <c r="U1567" s="21"/>
      <c r="V1567" s="21"/>
      <c r="W1567" s="27"/>
      <c r="X1567" s="27"/>
      <c r="Y1567" s="12"/>
    </row>
    <row r="1568" ht="15.75" customHeight="1">
      <c r="A1568" s="21">
        <v>2.5274547E7</v>
      </c>
      <c r="B1568" s="21" t="s">
        <v>9040</v>
      </c>
      <c r="C1568" s="21" t="s">
        <v>9041</v>
      </c>
      <c r="D1568" s="21" t="s">
        <v>9042</v>
      </c>
      <c r="E1568" s="21" t="s">
        <v>9043</v>
      </c>
      <c r="F1568" s="21" t="s">
        <v>1704</v>
      </c>
      <c r="G1568" s="21">
        <v>2014.0</v>
      </c>
      <c r="H1568" s="26">
        <v>41915.0</v>
      </c>
      <c r="I1568" s="21" t="s">
        <v>9044</v>
      </c>
      <c r="J1568" s="21"/>
      <c r="K1568" s="21" t="s">
        <v>9045</v>
      </c>
      <c r="L1568" s="21" t="str">
        <f>IF(ISNUMBER(VLOOKUP(A1568,EXCL,1,FALSE)),"Excluido",IF(ISNUMBER(VLOOKUP(A1568,POST,1,FALSE)),"PostAlerta",IF(ISNUMBER(VLOOKUP(A1568,PRE,1,FALSE)),"PreAlerta","")))</f>
        <v>PreAlerta</v>
      </c>
      <c r="M1568" s="21" t="str">
        <f>IF(ISNUMBER(A1568),(IF(ISNUMBER(VLOOKUP(A1568,KEYWORDS,1,FALSE)),"C/PalabrasClaves","S/PalabrasClaves")),"")</f>
        <v>S/PalabrasClaves</v>
      </c>
      <c r="N1568" s="21" t="str">
        <f t="shared" si="11"/>
        <v/>
      </c>
      <c r="O1568" s="21"/>
      <c r="P1568" s="21" t="s">
        <v>9046</v>
      </c>
      <c r="Q1568" s="21"/>
      <c r="R1568" s="21" t="str">
        <f>LEFT('2012-2022'!$P1568,4)</f>
        <v>2014</v>
      </c>
      <c r="S1568" s="21" t="s">
        <v>74</v>
      </c>
      <c r="T1568" s="21"/>
      <c r="U1568" s="21"/>
      <c r="V1568" s="21"/>
      <c r="W1568" s="27"/>
      <c r="X1568" s="27"/>
      <c r="Y1568" s="28"/>
    </row>
    <row r="1569" ht="15.75" customHeight="1">
      <c r="A1569" s="21">
        <v>2.5312718E7</v>
      </c>
      <c r="B1569" s="21" t="s">
        <v>9047</v>
      </c>
      <c r="C1569" s="21" t="s">
        <v>7807</v>
      </c>
      <c r="D1569" s="21" t="s">
        <v>9048</v>
      </c>
      <c r="E1569" s="21" t="s">
        <v>7809</v>
      </c>
      <c r="F1569" s="21" t="s">
        <v>2062</v>
      </c>
      <c r="G1569" s="21">
        <v>2014.0</v>
      </c>
      <c r="H1569" s="26">
        <v>41927.0</v>
      </c>
      <c r="I1569" s="21"/>
      <c r="J1569" s="21"/>
      <c r="K1569" s="21" t="s">
        <v>9049</v>
      </c>
      <c r="L1569" s="21" t="str">
        <f>IF(ISNUMBER(VLOOKUP(A1569,EXCL,1,FALSE)),"Excluido",IF(ISNUMBER(VLOOKUP(A1569,POST,1,FALSE)),"PostAlerta",IF(ISNUMBER(VLOOKUP(A1569,PRE,1,FALSE)),"PreAlerta","")))</f>
        <v>PreAlerta</v>
      </c>
      <c r="M1569" s="21" t="str">
        <f>IF(ISNUMBER(A1569),(IF(ISNUMBER(VLOOKUP(A1569,KEYWORDS,1,FALSE)),"C/PalabrasClaves","S/PalabrasClaves")),"")</f>
        <v>S/PalabrasClaves</v>
      </c>
      <c r="N1569" s="21" t="str">
        <f t="shared" si="11"/>
        <v/>
      </c>
      <c r="O1569" s="21"/>
      <c r="P1569" s="21" t="s">
        <v>8963</v>
      </c>
      <c r="Q1569" s="21"/>
      <c r="R1569" s="21" t="str">
        <f>LEFT('2012-2022'!$P1569,4)</f>
        <v>2014</v>
      </c>
      <c r="S1569" s="21" t="s">
        <v>72</v>
      </c>
      <c r="T1569" s="21"/>
      <c r="U1569" s="21"/>
      <c r="V1569" s="21"/>
      <c r="W1569" s="27"/>
      <c r="X1569" s="27"/>
      <c r="Y1569" s="12"/>
    </row>
    <row r="1570" ht="15.75" customHeight="1">
      <c r="A1570" s="21">
        <v>2.5354059E7</v>
      </c>
      <c r="B1570" s="21" t="s">
        <v>9050</v>
      </c>
      <c r="C1570" s="21" t="s">
        <v>9051</v>
      </c>
      <c r="D1570" s="21" t="s">
        <v>9052</v>
      </c>
      <c r="E1570" s="21" t="s">
        <v>9053</v>
      </c>
      <c r="F1570" s="21" t="s">
        <v>9054</v>
      </c>
      <c r="G1570" s="21">
        <v>2014.0</v>
      </c>
      <c r="H1570" s="26">
        <v>41942.0</v>
      </c>
      <c r="I1570" s="21"/>
      <c r="J1570" s="21"/>
      <c r="K1570" s="21"/>
      <c r="L1570" s="21" t="str">
        <f>IF(ISNUMBER(VLOOKUP(A1570,EXCL,1,FALSE)),"Excluido",IF(ISNUMBER(VLOOKUP(A1570,POST,1,FALSE)),"PostAlerta",IF(ISNUMBER(VLOOKUP(A1570,PRE,1,FALSE)),"PreAlerta","")))</f>
        <v>Excluido</v>
      </c>
      <c r="M1570" s="21" t="str">
        <f>IF(ISNUMBER(A1570),(IF(ISNUMBER(VLOOKUP(A1570,KEYWORDS,1,FALSE)),"C/PalabrasClaves","S/PalabrasClaves")),"")</f>
        <v>S/PalabrasClaves</v>
      </c>
      <c r="N1570" s="21" t="str">
        <f t="shared" si="11"/>
        <v/>
      </c>
      <c r="O1570" s="21"/>
      <c r="P1570" s="21" t="s">
        <v>9046</v>
      </c>
      <c r="Q1570" s="21"/>
      <c r="R1570" s="21" t="str">
        <f>LEFT('2012-2022'!$P1570,4)</f>
        <v>2014</v>
      </c>
      <c r="S1570" s="21" t="s">
        <v>74</v>
      </c>
      <c r="T1570" s="21"/>
      <c r="U1570" s="21"/>
      <c r="V1570" s="21"/>
      <c r="W1570" s="27"/>
      <c r="X1570" s="27"/>
      <c r="Y1570" s="28"/>
    </row>
    <row r="1571" ht="15.75" customHeight="1">
      <c r="A1571" s="21">
        <v>2.5409274E7</v>
      </c>
      <c r="B1571" s="21" t="s">
        <v>9055</v>
      </c>
      <c r="C1571" s="21" t="s">
        <v>9056</v>
      </c>
      <c r="D1571" s="21" t="s">
        <v>9057</v>
      </c>
      <c r="E1571" s="21" t="s">
        <v>9058</v>
      </c>
      <c r="F1571" s="21" t="s">
        <v>151</v>
      </c>
      <c r="G1571" s="21">
        <v>2014.0</v>
      </c>
      <c r="H1571" s="26">
        <v>41963.0</v>
      </c>
      <c r="I1571" s="21"/>
      <c r="J1571" s="21"/>
      <c r="K1571" s="21" t="s">
        <v>9059</v>
      </c>
      <c r="L1571" s="21" t="str">
        <f>IF(ISNUMBER(VLOOKUP(A1571,EXCL,1,FALSE)),"Excluido",IF(ISNUMBER(VLOOKUP(A1571,POST,1,FALSE)),"PostAlerta",IF(ISNUMBER(VLOOKUP(A1571,PRE,1,FALSE)),"PreAlerta","")))</f>
        <v>PreAlerta</v>
      </c>
      <c r="M1571" s="21" t="str">
        <f>IF(ISNUMBER(A1571),(IF(ISNUMBER(VLOOKUP(A1571,KEYWORDS,1,FALSE)),"C/PalabrasClaves","S/PalabrasClaves")),"")</f>
        <v>S/PalabrasClaves</v>
      </c>
      <c r="N1571" s="21" t="str">
        <f t="shared" si="11"/>
        <v/>
      </c>
      <c r="O1571" s="21"/>
      <c r="P1571" s="21" t="s">
        <v>8963</v>
      </c>
      <c r="Q1571" s="21"/>
      <c r="R1571" s="21" t="str">
        <f>LEFT('2012-2022'!$P1571,4)</f>
        <v>2014</v>
      </c>
      <c r="S1571" s="21" t="s">
        <v>72</v>
      </c>
      <c r="T1571" s="21"/>
      <c r="U1571" s="21"/>
      <c r="V1571" s="21"/>
      <c r="W1571" s="27"/>
      <c r="X1571" s="27"/>
      <c r="Y1571" s="12"/>
    </row>
    <row r="1572" ht="15.75" customHeight="1">
      <c r="A1572" s="21">
        <v>2.5523223E7</v>
      </c>
      <c r="B1572" s="21" t="s">
        <v>9060</v>
      </c>
      <c r="C1572" s="21" t="s">
        <v>9061</v>
      </c>
      <c r="D1572" s="21" t="s">
        <v>9062</v>
      </c>
      <c r="E1572" s="21" t="s">
        <v>9063</v>
      </c>
      <c r="F1572" s="21" t="s">
        <v>9064</v>
      </c>
      <c r="G1572" s="21">
        <v>2014.0</v>
      </c>
      <c r="H1572" s="26">
        <v>41993.0</v>
      </c>
      <c r="I1572" s="21"/>
      <c r="J1572" s="21"/>
      <c r="K1572" s="21"/>
      <c r="L1572" s="21" t="str">
        <f>IF(ISNUMBER(VLOOKUP(A1572,EXCL,1,FALSE)),"Excluido",IF(ISNUMBER(VLOOKUP(A1572,POST,1,FALSE)),"PostAlerta",IF(ISNUMBER(VLOOKUP(A1572,PRE,1,FALSE)),"PreAlerta","")))</f>
        <v>PreAlerta</v>
      </c>
      <c r="M1572" s="21" t="str">
        <f>IF(ISNUMBER(A1572),(IF(ISNUMBER(VLOOKUP(A1572,KEYWORDS,1,FALSE)),"C/PalabrasClaves","S/PalabrasClaves")),"")</f>
        <v>S/PalabrasClaves</v>
      </c>
      <c r="N1572" s="21" t="str">
        <f t="shared" si="11"/>
        <v/>
      </c>
      <c r="O1572" s="21"/>
      <c r="P1572" s="21" t="s">
        <v>8963</v>
      </c>
      <c r="Q1572" s="21"/>
      <c r="R1572" s="21" t="str">
        <f>LEFT('2012-2022'!$P1572,4)</f>
        <v>2014</v>
      </c>
      <c r="S1572" s="21" t="s">
        <v>72</v>
      </c>
      <c r="T1572" s="21"/>
      <c r="U1572" s="21"/>
      <c r="V1572" s="21"/>
      <c r="W1572" s="27"/>
      <c r="X1572" s="27"/>
      <c r="Y1572" s="28"/>
    </row>
    <row r="1573" ht="15.75" customHeight="1">
      <c r="A1573" s="21">
        <v>2.5579153E7</v>
      </c>
      <c r="B1573" s="21" t="s">
        <v>9065</v>
      </c>
      <c r="C1573" s="21" t="s">
        <v>9066</v>
      </c>
      <c r="D1573" s="21" t="s">
        <v>9067</v>
      </c>
      <c r="E1573" s="21" t="s">
        <v>9068</v>
      </c>
      <c r="F1573" s="21" t="s">
        <v>563</v>
      </c>
      <c r="G1573" s="21">
        <v>2014.0</v>
      </c>
      <c r="H1573" s="26">
        <v>42017.0</v>
      </c>
      <c r="I1573" s="21" t="s">
        <v>9069</v>
      </c>
      <c r="J1573" s="21"/>
      <c r="K1573" s="21"/>
      <c r="L1573" s="21" t="str">
        <f>IF(ISNUMBER(VLOOKUP(A1573,EXCL,1,FALSE)),"Excluido",IF(ISNUMBER(VLOOKUP(A1573,POST,1,FALSE)),"PostAlerta",IF(ISNUMBER(VLOOKUP(A1573,PRE,1,FALSE)),"PreAlerta","")))</f>
        <v>PreAlerta</v>
      </c>
      <c r="M1573" s="21" t="str">
        <f>IF(ISNUMBER(A1573),(IF(ISNUMBER(VLOOKUP(A1573,KEYWORDS,1,FALSE)),"C/PalabrasClaves","S/PalabrasClaves")),"")</f>
        <v>S/PalabrasClaves</v>
      </c>
      <c r="N1573" s="21" t="str">
        <f t="shared" si="11"/>
        <v/>
      </c>
      <c r="O1573" s="21"/>
      <c r="P1573" s="21" t="s">
        <v>8963</v>
      </c>
      <c r="Q1573" s="21"/>
      <c r="R1573" s="21" t="str">
        <f>LEFT('2012-2022'!$P1573,4)</f>
        <v>2014</v>
      </c>
      <c r="S1573" s="21" t="s">
        <v>72</v>
      </c>
      <c r="T1573" s="21"/>
      <c r="U1573" s="21"/>
      <c r="V1573" s="21"/>
      <c r="W1573" s="27"/>
      <c r="X1573" s="27"/>
      <c r="Y1573" s="12"/>
    </row>
    <row r="1574" ht="15.75" customHeight="1">
      <c r="A1574" s="21">
        <v>2.5739293E7</v>
      </c>
      <c r="B1574" s="21" t="s">
        <v>9070</v>
      </c>
      <c r="C1574" s="21" t="s">
        <v>9071</v>
      </c>
      <c r="D1574" s="21" t="s">
        <v>9072</v>
      </c>
      <c r="E1574" s="21" t="s">
        <v>775</v>
      </c>
      <c r="F1574" s="21" t="s">
        <v>776</v>
      </c>
      <c r="G1574" s="21">
        <v>2014.0</v>
      </c>
      <c r="H1574" s="26">
        <v>42069.0</v>
      </c>
      <c r="I1574" s="21"/>
      <c r="J1574" s="21"/>
      <c r="K1574" s="21"/>
      <c r="L1574" s="21" t="str">
        <f>IF(ISNUMBER(VLOOKUP(A1574,EXCL,1,FALSE)),"Excluido",IF(ISNUMBER(VLOOKUP(A1574,POST,1,FALSE)),"PostAlerta",IF(ISNUMBER(VLOOKUP(A1574,PRE,1,FALSE)),"PreAlerta","")))</f>
        <v>PreAlerta</v>
      </c>
      <c r="M1574" s="21" t="str">
        <f>IF(ISNUMBER(A1574),(IF(ISNUMBER(VLOOKUP(A1574,KEYWORDS,1,FALSE)),"C/PalabrasClaves","S/PalabrasClaves")),"")</f>
        <v>S/PalabrasClaves</v>
      </c>
      <c r="N1574" s="21" t="str">
        <f t="shared" si="11"/>
        <v/>
      </c>
      <c r="O1574" s="21"/>
      <c r="P1574" s="21" t="s">
        <v>8963</v>
      </c>
      <c r="Q1574" s="21"/>
      <c r="R1574" s="21" t="str">
        <f>LEFT('2012-2022'!$P1574,4)</f>
        <v>2014</v>
      </c>
      <c r="S1574" s="21" t="s">
        <v>72</v>
      </c>
      <c r="T1574" s="21"/>
      <c r="U1574" s="21"/>
      <c r="V1574" s="21"/>
      <c r="W1574" s="27"/>
      <c r="X1574" s="27"/>
      <c r="Y1574" s="28"/>
    </row>
    <row r="1575" ht="15.75" customHeight="1">
      <c r="A1575" s="21">
        <v>2.6309306E7</v>
      </c>
      <c r="B1575" s="21" t="s">
        <v>9073</v>
      </c>
      <c r="C1575" s="21" t="s">
        <v>9074</v>
      </c>
      <c r="D1575" s="21" t="s">
        <v>9075</v>
      </c>
      <c r="E1575" s="21" t="s">
        <v>9076</v>
      </c>
      <c r="F1575" s="21" t="s">
        <v>728</v>
      </c>
      <c r="G1575" s="21">
        <v>2014.0</v>
      </c>
      <c r="H1575" s="26">
        <v>42243.0</v>
      </c>
      <c r="I1575" s="21"/>
      <c r="J1575" s="21"/>
      <c r="K1575" s="21" t="s">
        <v>9077</v>
      </c>
      <c r="L1575" s="21" t="str">
        <f>IF(ISNUMBER(VLOOKUP(A1575,EXCL,1,FALSE)),"Excluido",IF(ISNUMBER(VLOOKUP(A1575,POST,1,FALSE)),"PostAlerta",IF(ISNUMBER(VLOOKUP(A1575,PRE,1,FALSE)),"PreAlerta","")))</f>
        <v>PreAlerta</v>
      </c>
      <c r="M1575" s="21" t="str">
        <f>IF(ISNUMBER(A1575),(IF(ISNUMBER(VLOOKUP(A1575,KEYWORDS,1,FALSE)),"C/PalabrasClaves","S/PalabrasClaves")),"")</f>
        <v>S/PalabrasClaves</v>
      </c>
      <c r="N1575" s="21" t="str">
        <f t="shared" si="11"/>
        <v/>
      </c>
      <c r="O1575" s="21"/>
      <c r="P1575" s="21" t="s">
        <v>9078</v>
      </c>
      <c r="Q1575" s="21"/>
      <c r="R1575" s="21" t="str">
        <f>LEFT('2012-2022'!$P1575,4)</f>
        <v>2014</v>
      </c>
      <c r="S1575" s="21" t="s">
        <v>72</v>
      </c>
      <c r="T1575" s="21"/>
      <c r="U1575" s="21"/>
      <c r="V1575" s="21"/>
      <c r="W1575" s="27"/>
      <c r="X1575" s="27"/>
      <c r="Y1575" s="12"/>
    </row>
    <row r="1576" ht="15.75" customHeight="1">
      <c r="A1576" s="21">
        <v>2.6309313E7</v>
      </c>
      <c r="B1576" s="21" t="s">
        <v>9079</v>
      </c>
      <c r="C1576" s="21" t="s">
        <v>9080</v>
      </c>
      <c r="D1576" s="21" t="s">
        <v>9081</v>
      </c>
      <c r="E1576" s="21" t="s">
        <v>9082</v>
      </c>
      <c r="F1576" s="21" t="s">
        <v>728</v>
      </c>
      <c r="G1576" s="21">
        <v>2014.0</v>
      </c>
      <c r="H1576" s="26">
        <v>42243.0</v>
      </c>
      <c r="I1576" s="21"/>
      <c r="J1576" s="21"/>
      <c r="K1576" s="21" t="s">
        <v>9083</v>
      </c>
      <c r="L1576" s="21" t="str">
        <f>IF(ISNUMBER(VLOOKUP(A1576,EXCL,1,FALSE)),"Excluido",IF(ISNUMBER(VLOOKUP(A1576,POST,1,FALSE)),"PostAlerta",IF(ISNUMBER(VLOOKUP(A1576,PRE,1,FALSE)),"PreAlerta","")))</f>
        <v>PreAlerta</v>
      </c>
      <c r="M1576" s="21" t="str">
        <f>IF(ISNUMBER(A1576),(IF(ISNUMBER(VLOOKUP(A1576,KEYWORDS,1,FALSE)),"C/PalabrasClaves","S/PalabrasClaves")),"")</f>
        <v>S/PalabrasClaves</v>
      </c>
      <c r="N1576" s="21" t="str">
        <f t="shared" si="11"/>
        <v/>
      </c>
      <c r="O1576" s="21"/>
      <c r="P1576" s="21" t="s">
        <v>9078</v>
      </c>
      <c r="Q1576" s="21"/>
      <c r="R1576" s="21" t="str">
        <f>LEFT('2012-2022'!$P1576,4)</f>
        <v>2014</v>
      </c>
      <c r="S1576" s="21" t="s">
        <v>72</v>
      </c>
      <c r="T1576" s="21"/>
      <c r="U1576" s="21"/>
      <c r="V1576" s="21"/>
      <c r="W1576" s="27"/>
      <c r="X1576" s="27"/>
      <c r="Y1576" s="28"/>
    </row>
    <row r="1577" ht="15.75" customHeight="1">
      <c r="A1577" s="21">
        <v>2.6309321E7</v>
      </c>
      <c r="B1577" s="21" t="s">
        <v>9084</v>
      </c>
      <c r="C1577" s="21" t="s">
        <v>9085</v>
      </c>
      <c r="D1577" s="21" t="s">
        <v>9086</v>
      </c>
      <c r="E1577" s="21" t="s">
        <v>9087</v>
      </c>
      <c r="F1577" s="21" t="s">
        <v>728</v>
      </c>
      <c r="G1577" s="21">
        <v>2014.0</v>
      </c>
      <c r="H1577" s="26">
        <v>42243.0</v>
      </c>
      <c r="I1577" s="21"/>
      <c r="J1577" s="21"/>
      <c r="K1577" s="21" t="s">
        <v>9088</v>
      </c>
      <c r="L1577" s="21" t="str">
        <f>IF(ISNUMBER(VLOOKUP(A1577,EXCL,1,FALSE)),"Excluido",IF(ISNUMBER(VLOOKUP(A1577,POST,1,FALSE)),"PostAlerta",IF(ISNUMBER(VLOOKUP(A1577,PRE,1,FALSE)),"PreAlerta","")))</f>
        <v>PreAlerta</v>
      </c>
      <c r="M1577" s="21" t="str">
        <f>IF(ISNUMBER(A1577),(IF(ISNUMBER(VLOOKUP(A1577,KEYWORDS,1,FALSE)),"C/PalabrasClaves","S/PalabrasClaves")),"")</f>
        <v>S/PalabrasClaves</v>
      </c>
      <c r="N1577" s="21" t="str">
        <f t="shared" si="11"/>
        <v/>
      </c>
      <c r="O1577" s="21"/>
      <c r="P1577" s="21" t="s">
        <v>9078</v>
      </c>
      <c r="Q1577" s="21"/>
      <c r="R1577" s="21" t="str">
        <f>LEFT('2012-2022'!$P1577,4)</f>
        <v>2014</v>
      </c>
      <c r="S1577" s="21" t="s">
        <v>72</v>
      </c>
      <c r="T1577" s="21"/>
      <c r="U1577" s="21"/>
      <c r="V1577" s="21"/>
      <c r="W1577" s="27"/>
      <c r="X1577" s="27"/>
      <c r="Y1577" s="12"/>
    </row>
    <row r="1578" ht="15.75" customHeight="1">
      <c r="A1578" s="21">
        <v>2.6309324E7</v>
      </c>
      <c r="B1578" s="21" t="s">
        <v>9089</v>
      </c>
      <c r="C1578" s="21" t="s">
        <v>1950</v>
      </c>
      <c r="D1578" s="21" t="s">
        <v>9090</v>
      </c>
      <c r="E1578" s="21" t="s">
        <v>1952</v>
      </c>
      <c r="F1578" s="21" t="s">
        <v>728</v>
      </c>
      <c r="G1578" s="21">
        <v>2014.0</v>
      </c>
      <c r="H1578" s="26">
        <v>42243.0</v>
      </c>
      <c r="I1578" s="21"/>
      <c r="J1578" s="21"/>
      <c r="K1578" s="21" t="s">
        <v>9091</v>
      </c>
      <c r="L1578" s="21" t="str">
        <f>IF(ISNUMBER(VLOOKUP(A1578,EXCL,1,FALSE)),"Excluido",IF(ISNUMBER(VLOOKUP(A1578,POST,1,FALSE)),"PostAlerta",IF(ISNUMBER(VLOOKUP(A1578,PRE,1,FALSE)),"PreAlerta","")))</f>
        <v>PreAlerta</v>
      </c>
      <c r="M1578" s="21" t="str">
        <f>IF(ISNUMBER(A1578),(IF(ISNUMBER(VLOOKUP(A1578,KEYWORDS,1,FALSE)),"C/PalabrasClaves","S/PalabrasClaves")),"")</f>
        <v>S/PalabrasClaves</v>
      </c>
      <c r="N1578" s="21" t="str">
        <f t="shared" si="11"/>
        <v/>
      </c>
      <c r="O1578" s="21"/>
      <c r="P1578" s="21" t="s">
        <v>9078</v>
      </c>
      <c r="Q1578" s="21"/>
      <c r="R1578" s="21" t="str">
        <f>LEFT('2012-2022'!$P1578,4)</f>
        <v>2014</v>
      </c>
      <c r="S1578" s="21" t="s">
        <v>72</v>
      </c>
      <c r="T1578" s="21"/>
      <c r="U1578" s="21"/>
      <c r="V1578" s="21"/>
      <c r="W1578" s="27"/>
      <c r="X1578" s="27"/>
      <c r="Y1578" s="28"/>
    </row>
    <row r="1579" ht="15.75" customHeight="1">
      <c r="A1579" s="21">
        <v>2.536533E7</v>
      </c>
      <c r="B1579" s="21" t="s">
        <v>9092</v>
      </c>
      <c r="C1579" s="21" t="s">
        <v>9093</v>
      </c>
      <c r="D1579" s="21" t="s">
        <v>9094</v>
      </c>
      <c r="E1579" s="21" t="s">
        <v>9095</v>
      </c>
      <c r="F1579" s="21" t="s">
        <v>2831</v>
      </c>
      <c r="G1579" s="21">
        <v>2014.0</v>
      </c>
      <c r="H1579" s="26">
        <v>41947.0</v>
      </c>
      <c r="I1579" s="21" t="s">
        <v>9096</v>
      </c>
      <c r="J1579" s="21"/>
      <c r="K1579" s="21" t="s">
        <v>9097</v>
      </c>
      <c r="L1579" s="21" t="str">
        <f>IF(ISNUMBER(VLOOKUP(A1579,EXCL,1,FALSE)),"Excluido",IF(ISNUMBER(VLOOKUP(A1579,POST,1,FALSE)),"PostAlerta",IF(ISNUMBER(VLOOKUP(A1579,PRE,1,FALSE)),"PreAlerta","")))</f>
        <v>PreAlerta</v>
      </c>
      <c r="M1579" s="21" t="str">
        <f>IF(ISNUMBER(A1579),(IF(ISNUMBER(VLOOKUP(A1579,KEYWORDS,1,FALSE)),"C/PalabrasClaves","S/PalabrasClaves")),"")</f>
        <v>S/PalabrasClaves</v>
      </c>
      <c r="N1579" s="21" t="str">
        <f t="shared" si="11"/>
        <v/>
      </c>
      <c r="O1579" s="21"/>
      <c r="P1579" s="21" t="s">
        <v>9098</v>
      </c>
      <c r="Q1579" s="21"/>
      <c r="R1579" s="21" t="str">
        <f>LEFT('2012-2022'!$P1579,4)</f>
        <v>2014</v>
      </c>
      <c r="S1579" s="21" t="s">
        <v>72</v>
      </c>
      <c r="T1579" s="21"/>
      <c r="U1579" s="21"/>
      <c r="V1579" s="21"/>
      <c r="W1579" s="27"/>
      <c r="X1579" s="27"/>
      <c r="Y1579" s="12"/>
    </row>
    <row r="1580" ht="15.75" customHeight="1">
      <c r="A1580" s="21">
        <v>2.5377719E7</v>
      </c>
      <c r="B1580" s="21" t="s">
        <v>9099</v>
      </c>
      <c r="C1580" s="21" t="s">
        <v>9100</v>
      </c>
      <c r="D1580" s="21" t="s">
        <v>9101</v>
      </c>
      <c r="E1580" s="21" t="s">
        <v>692</v>
      </c>
      <c r="F1580" s="21" t="s">
        <v>4427</v>
      </c>
      <c r="G1580" s="21">
        <v>2014.0</v>
      </c>
      <c r="H1580" s="26">
        <v>41951.0</v>
      </c>
      <c r="I1580" s="21" t="s">
        <v>9102</v>
      </c>
      <c r="J1580" s="21"/>
      <c r="K1580" s="21" t="s">
        <v>9103</v>
      </c>
      <c r="L1580" s="21" t="str">
        <f>IF(ISNUMBER(VLOOKUP(A1580,EXCL,1,FALSE)),"Excluido",IF(ISNUMBER(VLOOKUP(A1580,POST,1,FALSE)),"PostAlerta",IF(ISNUMBER(VLOOKUP(A1580,PRE,1,FALSE)),"PreAlerta","")))</f>
        <v>PreAlerta</v>
      </c>
      <c r="M1580" s="21" t="str">
        <f>IF(ISNUMBER(A1580),(IF(ISNUMBER(VLOOKUP(A1580,KEYWORDS,1,FALSE)),"C/PalabrasClaves","S/PalabrasClaves")),"")</f>
        <v>S/PalabrasClaves</v>
      </c>
      <c r="N1580" s="21" t="str">
        <f t="shared" si="11"/>
        <v/>
      </c>
      <c r="O1580" s="21"/>
      <c r="P1580" s="21" t="s">
        <v>9104</v>
      </c>
      <c r="Q1580" s="21"/>
      <c r="R1580" s="21" t="str">
        <f>LEFT('2012-2022'!$P1580,4)</f>
        <v>2014</v>
      </c>
      <c r="S1580" s="21" t="s">
        <v>72</v>
      </c>
      <c r="T1580" s="21"/>
      <c r="U1580" s="21"/>
      <c r="V1580" s="21"/>
      <c r="W1580" s="27"/>
      <c r="X1580" s="27"/>
      <c r="Y1580" s="28"/>
    </row>
    <row r="1581" ht="15.75" customHeight="1">
      <c r="A1581" s="21">
        <v>2.5685864E7</v>
      </c>
      <c r="B1581" s="21" t="s">
        <v>9105</v>
      </c>
      <c r="C1581" s="21" t="s">
        <v>9106</v>
      </c>
      <c r="D1581" s="21" t="s">
        <v>9107</v>
      </c>
      <c r="E1581" s="21" t="s">
        <v>9108</v>
      </c>
      <c r="F1581" s="21" t="s">
        <v>9109</v>
      </c>
      <c r="G1581" s="21">
        <v>2014.0</v>
      </c>
      <c r="H1581" s="26">
        <v>42052.0</v>
      </c>
      <c r="I1581" s="21"/>
      <c r="J1581" s="21"/>
      <c r="K1581" s="21" t="s">
        <v>9110</v>
      </c>
      <c r="L1581" s="21" t="str">
        <f>IF(ISNUMBER(VLOOKUP(A1581,EXCL,1,FALSE)),"Excluido",IF(ISNUMBER(VLOOKUP(A1581,POST,1,FALSE)),"PostAlerta",IF(ISNUMBER(VLOOKUP(A1581,PRE,1,FALSE)),"PreAlerta","")))</f>
        <v>PreAlerta</v>
      </c>
      <c r="M1581" s="21" t="str">
        <f>IF(ISNUMBER(A1581),(IF(ISNUMBER(VLOOKUP(A1581,KEYWORDS,1,FALSE)),"C/PalabrasClaves","S/PalabrasClaves")),"")</f>
        <v>S/PalabrasClaves</v>
      </c>
      <c r="N1581" s="21" t="str">
        <f t="shared" si="11"/>
        <v/>
      </c>
      <c r="O1581" s="21"/>
      <c r="P1581" s="21" t="s">
        <v>9111</v>
      </c>
      <c r="Q1581" s="21"/>
      <c r="R1581" s="21" t="str">
        <f>LEFT('2012-2022'!$P1581,4)</f>
        <v>2014</v>
      </c>
      <c r="S1581" s="21" t="s">
        <v>72</v>
      </c>
      <c r="T1581" s="21"/>
      <c r="U1581" s="21"/>
      <c r="V1581" s="21"/>
      <c r="W1581" s="27"/>
      <c r="X1581" s="27"/>
      <c r="Y1581" s="12"/>
    </row>
    <row r="1582" ht="15.75" customHeight="1">
      <c r="A1582" s="21">
        <v>2.5501172E7</v>
      </c>
      <c r="B1582" s="21" t="s">
        <v>9112</v>
      </c>
      <c r="C1582" s="21" t="s">
        <v>9113</v>
      </c>
      <c r="D1582" s="21" t="s">
        <v>9114</v>
      </c>
      <c r="E1582" s="21" t="s">
        <v>1653</v>
      </c>
      <c r="F1582" s="21" t="s">
        <v>2016</v>
      </c>
      <c r="G1582" s="21">
        <v>2014.0</v>
      </c>
      <c r="H1582" s="26">
        <v>41989.0</v>
      </c>
      <c r="I1582" s="21"/>
      <c r="J1582" s="21"/>
      <c r="K1582" s="21" t="s">
        <v>9115</v>
      </c>
      <c r="L1582" s="21" t="str">
        <f>IF(ISNUMBER(VLOOKUP(A1582,EXCL,1,FALSE)),"Excluido",IF(ISNUMBER(VLOOKUP(A1582,POST,1,FALSE)),"PostAlerta",IF(ISNUMBER(VLOOKUP(A1582,PRE,1,FALSE)),"PreAlerta","")))</f>
        <v>PreAlerta</v>
      </c>
      <c r="M1582" s="21" t="str">
        <f>IF(ISNUMBER(A1582),(IF(ISNUMBER(VLOOKUP(A1582,KEYWORDS,1,FALSE)),"C/PalabrasClaves","S/PalabrasClaves")),"")</f>
        <v>S/PalabrasClaves</v>
      </c>
      <c r="N1582" s="21" t="str">
        <f t="shared" si="11"/>
        <v/>
      </c>
      <c r="O1582" s="21"/>
      <c r="P1582" s="21" t="s">
        <v>9116</v>
      </c>
      <c r="Q1582" s="21"/>
      <c r="R1582" s="21" t="str">
        <f>LEFT('2012-2022'!$P1582,4)</f>
        <v>2014</v>
      </c>
      <c r="S1582" s="21" t="s">
        <v>72</v>
      </c>
      <c r="T1582" s="21"/>
      <c r="U1582" s="21"/>
      <c r="V1582" s="21"/>
      <c r="W1582" s="27"/>
      <c r="X1582" s="27"/>
      <c r="Y1582" s="28"/>
    </row>
    <row r="1583" ht="15.75" customHeight="1">
      <c r="A1583" s="21">
        <v>2.4813786E7</v>
      </c>
      <c r="B1583" s="21" t="s">
        <v>9117</v>
      </c>
      <c r="C1583" s="21" t="s">
        <v>9118</v>
      </c>
      <c r="D1583" s="21" t="s">
        <v>9119</v>
      </c>
      <c r="E1583" s="21" t="s">
        <v>9120</v>
      </c>
      <c r="F1583" s="21" t="s">
        <v>842</v>
      </c>
      <c r="G1583" s="21">
        <v>2014.0</v>
      </c>
      <c r="H1583" s="26">
        <v>41772.0</v>
      </c>
      <c r="I1583" s="21"/>
      <c r="J1583" s="21"/>
      <c r="K1583" s="21" t="s">
        <v>9121</v>
      </c>
      <c r="L1583" s="21" t="str">
        <f>IF(ISNUMBER(VLOOKUP(A1583,EXCL,1,FALSE)),"Excluido",IF(ISNUMBER(VLOOKUP(A1583,POST,1,FALSE)),"PostAlerta",IF(ISNUMBER(VLOOKUP(A1583,PRE,1,FALSE)),"PreAlerta","")))</f>
        <v>Excluido</v>
      </c>
      <c r="M1583" s="21" t="str">
        <f>IF(ISNUMBER(A1583),(IF(ISNUMBER(VLOOKUP(A1583,KEYWORDS,1,FALSE)),"C/PalabrasClaves","S/PalabrasClaves")),"")</f>
        <v>C/PalabrasClaves</v>
      </c>
      <c r="N1583" s="21" t="str">
        <f t="shared" si="11"/>
        <v/>
      </c>
      <c r="O1583" s="21"/>
      <c r="P1583" s="21" t="s">
        <v>9122</v>
      </c>
      <c r="Q1583" s="21"/>
      <c r="R1583" s="21" t="str">
        <f>LEFT('2012-2022'!$P1583,4)</f>
        <v>2014</v>
      </c>
      <c r="S1583" s="21" t="s">
        <v>72</v>
      </c>
      <c r="T1583" s="21"/>
      <c r="U1583" s="21"/>
      <c r="V1583" s="21"/>
      <c r="W1583" s="27"/>
      <c r="X1583" s="27"/>
      <c r="Y1583" s="12"/>
    </row>
    <row r="1584" ht="15.75" customHeight="1">
      <c r="A1584" s="21">
        <v>2.4903665E7</v>
      </c>
      <c r="B1584" s="21" t="s">
        <v>9123</v>
      </c>
      <c r="C1584" s="21" t="s">
        <v>9124</v>
      </c>
      <c r="D1584" s="21" t="s">
        <v>9125</v>
      </c>
      <c r="E1584" s="21" t="s">
        <v>9126</v>
      </c>
      <c r="F1584" s="21" t="s">
        <v>1270</v>
      </c>
      <c r="G1584" s="21">
        <v>2014.0</v>
      </c>
      <c r="H1584" s="26">
        <v>41797.0</v>
      </c>
      <c r="I1584" s="21"/>
      <c r="J1584" s="21"/>
      <c r="K1584" s="21" t="s">
        <v>9127</v>
      </c>
      <c r="L1584" s="21" t="str">
        <f>IF(ISNUMBER(VLOOKUP(A1584,EXCL,1,FALSE)),"Excluido",IF(ISNUMBER(VLOOKUP(A1584,POST,1,FALSE)),"PostAlerta",IF(ISNUMBER(VLOOKUP(A1584,PRE,1,FALSE)),"PreAlerta","")))</f>
        <v>PreAlerta</v>
      </c>
      <c r="M1584" s="21" t="str">
        <f>IF(ISNUMBER(A1584),(IF(ISNUMBER(VLOOKUP(A1584,KEYWORDS,1,FALSE)),"C/PalabrasClaves","S/PalabrasClaves")),"")</f>
        <v>S/PalabrasClaves</v>
      </c>
      <c r="N1584" s="21" t="str">
        <f t="shared" si="11"/>
        <v/>
      </c>
      <c r="O1584" s="21"/>
      <c r="P1584" s="21" t="s">
        <v>9122</v>
      </c>
      <c r="Q1584" s="21"/>
      <c r="R1584" s="21" t="str">
        <f>LEFT('2012-2022'!$P1584,4)</f>
        <v>2014</v>
      </c>
      <c r="S1584" s="21" t="s">
        <v>72</v>
      </c>
      <c r="T1584" s="21"/>
      <c r="U1584" s="21"/>
      <c r="V1584" s="21"/>
      <c r="W1584" s="27"/>
      <c r="X1584" s="27"/>
      <c r="Y1584" s="28"/>
    </row>
    <row r="1585" ht="15.75" customHeight="1">
      <c r="A1585" s="21">
        <v>2.5305312E7</v>
      </c>
      <c r="B1585" s="21" t="s">
        <v>9128</v>
      </c>
      <c r="C1585" s="21" t="s">
        <v>9129</v>
      </c>
      <c r="D1585" s="21" t="s">
        <v>9130</v>
      </c>
      <c r="E1585" s="21" t="s">
        <v>3522</v>
      </c>
      <c r="F1585" s="21" t="s">
        <v>469</v>
      </c>
      <c r="G1585" s="21">
        <v>2014.0</v>
      </c>
      <c r="H1585" s="26">
        <v>41924.0</v>
      </c>
      <c r="I1585" s="21" t="s">
        <v>9131</v>
      </c>
      <c r="J1585" s="21" t="s">
        <v>9132</v>
      </c>
      <c r="K1585" s="21" t="s">
        <v>9133</v>
      </c>
      <c r="L1585" s="21" t="str">
        <f>IF(ISNUMBER(VLOOKUP(A1585,EXCL,1,FALSE)),"Excluido",IF(ISNUMBER(VLOOKUP(A1585,POST,1,FALSE)),"PostAlerta",IF(ISNUMBER(VLOOKUP(A1585,PRE,1,FALSE)),"PreAlerta","")))</f>
        <v>PreAlerta</v>
      </c>
      <c r="M1585" s="21" t="str">
        <f>IF(ISNUMBER(A1585),(IF(ISNUMBER(VLOOKUP(A1585,KEYWORDS,1,FALSE)),"C/PalabrasClaves","S/PalabrasClaves")),"")</f>
        <v>S/PalabrasClaves</v>
      </c>
      <c r="N1585" s="21" t="str">
        <f t="shared" si="11"/>
        <v/>
      </c>
      <c r="O1585" s="21"/>
      <c r="P1585" s="21" t="s">
        <v>9122</v>
      </c>
      <c r="Q1585" s="21"/>
      <c r="R1585" s="21" t="str">
        <f>LEFT('2012-2022'!$P1585,4)</f>
        <v>2014</v>
      </c>
      <c r="S1585" s="21" t="s">
        <v>72</v>
      </c>
      <c r="T1585" s="21"/>
      <c r="U1585" s="21"/>
      <c r="V1585" s="21"/>
      <c r="W1585" s="27"/>
      <c r="X1585" s="27"/>
      <c r="Y1585" s="12"/>
    </row>
    <row r="1586" ht="15.75" customHeight="1">
      <c r="A1586" s="21">
        <v>2.5400116E7</v>
      </c>
      <c r="B1586" s="21" t="s">
        <v>9134</v>
      </c>
      <c r="C1586" s="21" t="s">
        <v>9135</v>
      </c>
      <c r="D1586" s="21" t="s">
        <v>9136</v>
      </c>
      <c r="E1586" s="21" t="s">
        <v>8469</v>
      </c>
      <c r="F1586" s="21" t="s">
        <v>2234</v>
      </c>
      <c r="G1586" s="21">
        <v>2014.0</v>
      </c>
      <c r="H1586" s="26">
        <v>41961.0</v>
      </c>
      <c r="I1586" s="21" t="s">
        <v>9137</v>
      </c>
      <c r="J1586" s="21"/>
      <c r="K1586" s="21" t="s">
        <v>9138</v>
      </c>
      <c r="L1586" s="21" t="str">
        <f>IF(ISNUMBER(VLOOKUP(A1586,EXCL,1,FALSE)),"Excluido",IF(ISNUMBER(VLOOKUP(A1586,POST,1,FALSE)),"PostAlerta",IF(ISNUMBER(VLOOKUP(A1586,PRE,1,FALSE)),"PreAlerta","")))</f>
        <v>PreAlerta</v>
      </c>
      <c r="M1586" s="21" t="str">
        <f>IF(ISNUMBER(A1586),(IF(ISNUMBER(VLOOKUP(A1586,KEYWORDS,1,FALSE)),"C/PalabrasClaves","S/PalabrasClaves")),"")</f>
        <v>S/PalabrasClaves</v>
      </c>
      <c r="N1586" s="21" t="str">
        <f t="shared" si="11"/>
        <v/>
      </c>
      <c r="O1586" s="21"/>
      <c r="P1586" s="21" t="s">
        <v>9139</v>
      </c>
      <c r="Q1586" s="21"/>
      <c r="R1586" s="21" t="str">
        <f>LEFT('2012-2022'!$P1586,4)</f>
        <v>2014</v>
      </c>
      <c r="S1586" s="21" t="s">
        <v>72</v>
      </c>
      <c r="T1586" s="21"/>
      <c r="U1586" s="21"/>
      <c r="V1586" s="21"/>
      <c r="W1586" s="27"/>
      <c r="X1586" s="27"/>
      <c r="Y1586" s="28"/>
    </row>
    <row r="1587" ht="15.75" customHeight="1">
      <c r="A1587" s="21">
        <v>2.5405506E7</v>
      </c>
      <c r="B1587" s="21" t="s">
        <v>9140</v>
      </c>
      <c r="C1587" s="21" t="s">
        <v>9141</v>
      </c>
      <c r="D1587" s="21" t="s">
        <v>9142</v>
      </c>
      <c r="E1587" s="21" t="s">
        <v>9143</v>
      </c>
      <c r="F1587" s="21" t="s">
        <v>2831</v>
      </c>
      <c r="G1587" s="21">
        <v>2014.0</v>
      </c>
      <c r="H1587" s="26">
        <v>41962.0</v>
      </c>
      <c r="I1587" s="21" t="s">
        <v>9144</v>
      </c>
      <c r="J1587" s="21"/>
      <c r="K1587" s="21" t="s">
        <v>9145</v>
      </c>
      <c r="L1587" s="21" t="str">
        <f>IF(ISNUMBER(VLOOKUP(A1587,EXCL,1,FALSE)),"Excluido",IF(ISNUMBER(VLOOKUP(A1587,POST,1,FALSE)),"PostAlerta",IF(ISNUMBER(VLOOKUP(A1587,PRE,1,FALSE)),"PreAlerta","")))</f>
        <v>PreAlerta</v>
      </c>
      <c r="M1587" s="21" t="str">
        <f>IF(ISNUMBER(A1587),(IF(ISNUMBER(VLOOKUP(A1587,KEYWORDS,1,FALSE)),"C/PalabrasClaves","S/PalabrasClaves")),"")</f>
        <v>S/PalabrasClaves</v>
      </c>
      <c r="N1587" s="21" t="str">
        <f t="shared" si="11"/>
        <v/>
      </c>
      <c r="O1587" s="21"/>
      <c r="P1587" s="21" t="s">
        <v>9146</v>
      </c>
      <c r="Q1587" s="21"/>
      <c r="R1587" s="21" t="str">
        <f>LEFT('2012-2022'!$P1587,4)</f>
        <v>2014</v>
      </c>
      <c r="S1587" s="21" t="s">
        <v>72</v>
      </c>
      <c r="T1587" s="21"/>
      <c r="U1587" s="21"/>
      <c r="V1587" s="21"/>
      <c r="W1587" s="27"/>
      <c r="X1587" s="27"/>
      <c r="Y1587" s="12"/>
    </row>
    <row r="1588" ht="15.75" customHeight="1">
      <c r="A1588" s="21">
        <v>2.5406413E7</v>
      </c>
      <c r="B1588" s="21" t="s">
        <v>9147</v>
      </c>
      <c r="C1588" s="21" t="s">
        <v>9148</v>
      </c>
      <c r="D1588" s="21" t="s">
        <v>9149</v>
      </c>
      <c r="E1588" s="21" t="s">
        <v>9150</v>
      </c>
      <c r="F1588" s="21" t="s">
        <v>332</v>
      </c>
      <c r="G1588" s="21">
        <v>2014.0</v>
      </c>
      <c r="H1588" s="26">
        <v>41963.0</v>
      </c>
      <c r="I1588" s="21" t="s">
        <v>9151</v>
      </c>
      <c r="J1588" s="21"/>
      <c r="K1588" s="21" t="s">
        <v>9152</v>
      </c>
      <c r="L1588" s="21" t="str">
        <f>IF(ISNUMBER(VLOOKUP(A1588,EXCL,1,FALSE)),"Excluido",IF(ISNUMBER(VLOOKUP(A1588,POST,1,FALSE)),"PostAlerta",IF(ISNUMBER(VLOOKUP(A1588,PRE,1,FALSE)),"PreAlerta","")))</f>
        <v>PreAlerta</v>
      </c>
      <c r="M1588" s="21" t="str">
        <f>IF(ISNUMBER(A1588),(IF(ISNUMBER(VLOOKUP(A1588,KEYWORDS,1,FALSE)),"C/PalabrasClaves","S/PalabrasClaves")),"")</f>
        <v>S/PalabrasClaves</v>
      </c>
      <c r="N1588" s="21" t="str">
        <f t="shared" si="11"/>
        <v/>
      </c>
      <c r="O1588" s="21"/>
      <c r="P1588" s="21" t="s">
        <v>9153</v>
      </c>
      <c r="Q1588" s="21"/>
      <c r="R1588" s="21" t="str">
        <f>LEFT('2012-2022'!$P1588,4)</f>
        <v>2014</v>
      </c>
      <c r="S1588" s="21" t="s">
        <v>72</v>
      </c>
      <c r="T1588" s="21"/>
      <c r="U1588" s="21"/>
      <c r="V1588" s="21"/>
      <c r="W1588" s="27"/>
      <c r="X1588" s="27"/>
      <c r="Y1588" s="28"/>
    </row>
    <row r="1589" ht="15.75" customHeight="1">
      <c r="A1589" s="21">
        <v>2.5412248E7</v>
      </c>
      <c r="B1589" s="21" t="s">
        <v>9154</v>
      </c>
      <c r="C1589" s="21" t="s">
        <v>9155</v>
      </c>
      <c r="D1589" s="21" t="s">
        <v>9156</v>
      </c>
      <c r="E1589" s="21" t="s">
        <v>9157</v>
      </c>
      <c r="F1589" s="21" t="s">
        <v>2831</v>
      </c>
      <c r="G1589" s="21">
        <v>2014.0</v>
      </c>
      <c r="H1589" s="26">
        <v>41964.0</v>
      </c>
      <c r="I1589" s="21" t="s">
        <v>9158</v>
      </c>
      <c r="J1589" s="21"/>
      <c r="K1589" s="21" t="s">
        <v>9159</v>
      </c>
      <c r="L1589" s="21" t="str">
        <f>IF(ISNUMBER(VLOOKUP(A1589,EXCL,1,FALSE)),"Excluido",IF(ISNUMBER(VLOOKUP(A1589,POST,1,FALSE)),"PostAlerta",IF(ISNUMBER(VLOOKUP(A1589,PRE,1,FALSE)),"PreAlerta","")))</f>
        <v>PreAlerta</v>
      </c>
      <c r="M1589" s="21" t="str">
        <f>IF(ISNUMBER(A1589),(IF(ISNUMBER(VLOOKUP(A1589,KEYWORDS,1,FALSE)),"C/PalabrasClaves","S/PalabrasClaves")),"")</f>
        <v>S/PalabrasClaves</v>
      </c>
      <c r="N1589" s="21" t="str">
        <f t="shared" si="11"/>
        <v/>
      </c>
      <c r="O1589" s="21"/>
      <c r="P1589" s="21" t="s">
        <v>9160</v>
      </c>
      <c r="Q1589" s="21"/>
      <c r="R1589" s="21" t="str">
        <f>LEFT('2012-2022'!$P1589,4)</f>
        <v>2014</v>
      </c>
      <c r="S1589" s="21" t="s">
        <v>72</v>
      </c>
      <c r="T1589" s="21"/>
      <c r="U1589" s="21"/>
      <c r="V1589" s="21"/>
      <c r="W1589" s="27"/>
      <c r="X1589" s="27"/>
      <c r="Y1589" s="12"/>
    </row>
    <row r="1590" ht="15.75" customHeight="1">
      <c r="A1590" s="21">
        <v>2.5412503E7</v>
      </c>
      <c r="B1590" s="21" t="s">
        <v>9161</v>
      </c>
      <c r="C1590" s="21" t="s">
        <v>9162</v>
      </c>
      <c r="D1590" s="21" t="s">
        <v>9163</v>
      </c>
      <c r="E1590" s="21" t="s">
        <v>9164</v>
      </c>
      <c r="F1590" s="21" t="s">
        <v>2810</v>
      </c>
      <c r="G1590" s="21">
        <v>2014.0</v>
      </c>
      <c r="H1590" s="26">
        <v>41964.0</v>
      </c>
      <c r="I1590" s="21" t="s">
        <v>9165</v>
      </c>
      <c r="J1590" s="21"/>
      <c r="K1590" s="21" t="s">
        <v>9166</v>
      </c>
      <c r="L1590" s="21" t="str">
        <f>IF(ISNUMBER(VLOOKUP(A1590,EXCL,1,FALSE)),"Excluido",IF(ISNUMBER(VLOOKUP(A1590,POST,1,FALSE)),"PostAlerta",IF(ISNUMBER(VLOOKUP(A1590,PRE,1,FALSE)),"PreAlerta","")))</f>
        <v>PreAlerta</v>
      </c>
      <c r="M1590" s="21" t="str">
        <f>IF(ISNUMBER(A1590),(IF(ISNUMBER(VLOOKUP(A1590,KEYWORDS,1,FALSE)),"C/PalabrasClaves","S/PalabrasClaves")),"")</f>
        <v>S/PalabrasClaves</v>
      </c>
      <c r="N1590" s="21" t="str">
        <f t="shared" si="11"/>
        <v>4) Nuevos tratamientos</v>
      </c>
      <c r="O1590" s="21"/>
      <c r="P1590" s="21" t="s">
        <v>9160</v>
      </c>
      <c r="Q1590" s="29"/>
      <c r="R1590" s="21" t="str">
        <f>LEFT('2012-2022'!$P1590,4)</f>
        <v>2014</v>
      </c>
      <c r="S1590" s="21" t="s">
        <v>72</v>
      </c>
      <c r="T1590" s="21"/>
      <c r="U1590" s="21"/>
      <c r="V1590" s="21"/>
      <c r="W1590" s="27"/>
      <c r="X1590" s="27"/>
      <c r="Y1590" s="28"/>
    </row>
    <row r="1591" ht="15.75" customHeight="1">
      <c r="A1591" s="21">
        <v>2.5413694E7</v>
      </c>
      <c r="B1591" s="21" t="s">
        <v>9167</v>
      </c>
      <c r="C1591" s="21" t="s">
        <v>9168</v>
      </c>
      <c r="D1591" s="21" t="s">
        <v>9169</v>
      </c>
      <c r="E1591" s="21" t="s">
        <v>9170</v>
      </c>
      <c r="F1591" s="21" t="s">
        <v>332</v>
      </c>
      <c r="G1591" s="21">
        <v>2014.0</v>
      </c>
      <c r="H1591" s="26">
        <v>41965.0</v>
      </c>
      <c r="I1591" s="21" t="s">
        <v>9171</v>
      </c>
      <c r="J1591" s="21"/>
      <c r="K1591" s="21" t="s">
        <v>9172</v>
      </c>
      <c r="L1591" s="21" t="str">
        <f>IF(ISNUMBER(VLOOKUP(A1591,EXCL,1,FALSE)),"Excluido",IF(ISNUMBER(VLOOKUP(A1591,POST,1,FALSE)),"PostAlerta",IF(ISNUMBER(VLOOKUP(A1591,PRE,1,FALSE)),"PreAlerta","")))</f>
        <v>PreAlerta</v>
      </c>
      <c r="M1591" s="21" t="str">
        <f>IF(ISNUMBER(A1591),(IF(ISNUMBER(VLOOKUP(A1591,KEYWORDS,1,FALSE)),"C/PalabrasClaves","S/PalabrasClaves")),"")</f>
        <v>S/PalabrasClaves</v>
      </c>
      <c r="N1591" s="21" t="str">
        <f t="shared" si="11"/>
        <v/>
      </c>
      <c r="O1591" s="21"/>
      <c r="P1591" s="21" t="s">
        <v>9173</v>
      </c>
      <c r="Q1591" s="29"/>
      <c r="R1591" s="21" t="str">
        <f>LEFT('2012-2022'!$P1591,4)</f>
        <v>2014</v>
      </c>
      <c r="S1591" s="21" t="s">
        <v>72</v>
      </c>
      <c r="T1591" s="21"/>
      <c r="U1591" s="21"/>
      <c r="V1591" s="21"/>
      <c r="W1591" s="27"/>
      <c r="X1591" s="27"/>
      <c r="Y1591" s="12"/>
    </row>
    <row r="1592" ht="15.75" customHeight="1">
      <c r="A1592" s="21">
        <v>2.4780317E7</v>
      </c>
      <c r="B1592" s="21" t="s">
        <v>9174</v>
      </c>
      <c r="C1592" s="21" t="s">
        <v>9175</v>
      </c>
      <c r="D1592" s="21" t="s">
        <v>9176</v>
      </c>
      <c r="E1592" s="21" t="s">
        <v>9177</v>
      </c>
      <c r="F1592" s="21" t="s">
        <v>9178</v>
      </c>
      <c r="G1592" s="21">
        <v>2014.0</v>
      </c>
      <c r="H1592" s="26">
        <v>41760.0</v>
      </c>
      <c r="I1592" s="21" t="s">
        <v>9179</v>
      </c>
      <c r="J1592" s="21" t="s">
        <v>9180</v>
      </c>
      <c r="K1592" s="21" t="s">
        <v>9181</v>
      </c>
      <c r="L1592" s="21" t="str">
        <f>IF(ISNUMBER(VLOOKUP(A1592,EXCL,1,FALSE)),"Excluido",IF(ISNUMBER(VLOOKUP(A1592,POST,1,FALSE)),"PostAlerta",IF(ISNUMBER(VLOOKUP(A1592,PRE,1,FALSE)),"PreAlerta","")))</f>
        <v>Excluido</v>
      </c>
      <c r="M1592" s="21" t="str">
        <f>IF(ISNUMBER(A1592),(IF(ISNUMBER(VLOOKUP(A1592,KEYWORDS,1,FALSE)),"C/PalabrasClaves","S/PalabrasClaves")),"")</f>
        <v>S/PalabrasClaves</v>
      </c>
      <c r="N1592" s="21" t="str">
        <f t="shared" si="11"/>
        <v/>
      </c>
      <c r="O1592" s="21"/>
      <c r="P1592" s="21" t="s">
        <v>9182</v>
      </c>
      <c r="Q1592" s="29"/>
      <c r="R1592" s="21" t="str">
        <f>LEFT('2012-2022'!$P1592,4)</f>
        <v>2014</v>
      </c>
      <c r="S1592" s="21" t="s">
        <v>72</v>
      </c>
      <c r="T1592" s="21"/>
      <c r="U1592" s="21"/>
      <c r="V1592" s="21"/>
      <c r="W1592" s="27"/>
      <c r="X1592" s="27"/>
      <c r="Y1592" s="28"/>
    </row>
    <row r="1593" ht="15.75" customHeight="1">
      <c r="A1593" s="21">
        <v>2.5425236E7</v>
      </c>
      <c r="B1593" s="21" t="s">
        <v>9183</v>
      </c>
      <c r="C1593" s="21" t="s">
        <v>9184</v>
      </c>
      <c r="D1593" s="21" t="s">
        <v>9185</v>
      </c>
      <c r="E1593" s="21" t="s">
        <v>9186</v>
      </c>
      <c r="F1593" s="21" t="s">
        <v>7946</v>
      </c>
      <c r="G1593" s="21">
        <v>2014.0</v>
      </c>
      <c r="H1593" s="26">
        <v>41970.0</v>
      </c>
      <c r="I1593" s="21" t="s">
        <v>9187</v>
      </c>
      <c r="J1593" s="21"/>
      <c r="K1593" s="21" t="s">
        <v>9188</v>
      </c>
      <c r="L1593" s="21" t="str">
        <f>IF(ISNUMBER(VLOOKUP(A1593,EXCL,1,FALSE)),"Excluido",IF(ISNUMBER(VLOOKUP(A1593,POST,1,FALSE)),"PostAlerta",IF(ISNUMBER(VLOOKUP(A1593,PRE,1,FALSE)),"PreAlerta","")))</f>
        <v>PreAlerta</v>
      </c>
      <c r="M1593" s="21" t="str">
        <f>IF(ISNUMBER(A1593),(IF(ISNUMBER(VLOOKUP(A1593,KEYWORDS,1,FALSE)),"C/PalabrasClaves","S/PalabrasClaves")),"")</f>
        <v>C/PalabrasClaves</v>
      </c>
      <c r="N1593" s="21" t="str">
        <f t="shared" si="11"/>
        <v/>
      </c>
      <c r="O1593" s="21"/>
      <c r="P1593" s="21" t="s">
        <v>9189</v>
      </c>
      <c r="Q1593" s="29"/>
      <c r="R1593" s="21" t="str">
        <f>LEFT('2012-2022'!$P1593,4)</f>
        <v>2014</v>
      </c>
      <c r="S1593" s="21" t="s">
        <v>72</v>
      </c>
      <c r="T1593" s="21"/>
      <c r="U1593" s="21"/>
      <c r="V1593" s="21"/>
      <c r="W1593" s="27"/>
      <c r="X1593" s="27"/>
      <c r="Y1593" s="12"/>
    </row>
    <row r="1594" ht="15.75" customHeight="1">
      <c r="A1594" s="21">
        <v>2.5433394E7</v>
      </c>
      <c r="B1594" s="21" t="s">
        <v>9190</v>
      </c>
      <c r="C1594" s="21" t="s">
        <v>9191</v>
      </c>
      <c r="D1594" s="21" t="s">
        <v>9192</v>
      </c>
      <c r="E1594" s="21" t="s">
        <v>9193</v>
      </c>
      <c r="F1594" s="21" t="s">
        <v>2234</v>
      </c>
      <c r="G1594" s="21">
        <v>2014.0</v>
      </c>
      <c r="H1594" s="26">
        <v>41974.0</v>
      </c>
      <c r="I1594" s="21" t="s">
        <v>9194</v>
      </c>
      <c r="J1594" s="21"/>
      <c r="K1594" s="21" t="s">
        <v>9195</v>
      </c>
      <c r="L1594" s="21" t="str">
        <f>IF(ISNUMBER(VLOOKUP(A1594,EXCL,1,FALSE)),"Excluido",IF(ISNUMBER(VLOOKUP(A1594,POST,1,FALSE)),"PostAlerta",IF(ISNUMBER(VLOOKUP(A1594,PRE,1,FALSE)),"PreAlerta","")))</f>
        <v>PreAlerta</v>
      </c>
      <c r="M1594" s="21" t="str">
        <f>IF(ISNUMBER(A1594),(IF(ISNUMBER(VLOOKUP(A1594,KEYWORDS,1,FALSE)),"C/PalabrasClaves","S/PalabrasClaves")),"")</f>
        <v>C/PalabrasClaves</v>
      </c>
      <c r="N1594" s="21" t="str">
        <f t="shared" si="11"/>
        <v/>
      </c>
      <c r="O1594" s="21"/>
      <c r="P1594" s="21" t="s">
        <v>9196</v>
      </c>
      <c r="Q1594" s="21"/>
      <c r="R1594" s="21" t="str">
        <f>LEFT('2012-2022'!$P1594,4)</f>
        <v>2014</v>
      </c>
      <c r="S1594" s="21" t="s">
        <v>72</v>
      </c>
      <c r="T1594" s="21"/>
      <c r="U1594" s="21"/>
      <c r="V1594" s="21"/>
      <c r="W1594" s="27"/>
      <c r="X1594" s="27"/>
      <c r="Y1594" s="28"/>
    </row>
    <row r="1595" ht="15.75" customHeight="1">
      <c r="A1595" s="21">
        <v>2.4428638E7</v>
      </c>
      <c r="B1595" s="21" t="s">
        <v>9197</v>
      </c>
      <c r="C1595" s="21" t="s">
        <v>9198</v>
      </c>
      <c r="D1595" s="21" t="s">
        <v>9199</v>
      </c>
      <c r="E1595" s="21" t="s">
        <v>9200</v>
      </c>
      <c r="F1595" s="21" t="s">
        <v>4445</v>
      </c>
      <c r="G1595" s="21">
        <v>2014.0</v>
      </c>
      <c r="H1595" s="26">
        <v>41656.0</v>
      </c>
      <c r="I1595" s="21"/>
      <c r="J1595" s="21"/>
      <c r="K1595" s="21" t="s">
        <v>9201</v>
      </c>
      <c r="L1595" s="21" t="str">
        <f>IF(ISNUMBER(VLOOKUP(A1595,EXCL,1,FALSE)),"Excluido",IF(ISNUMBER(VLOOKUP(A1595,POST,1,FALSE)),"PostAlerta",IF(ISNUMBER(VLOOKUP(A1595,PRE,1,FALSE)),"PreAlerta","")))</f>
        <v>PreAlerta</v>
      </c>
      <c r="M1595" s="21" t="str">
        <f>IF(ISNUMBER(A1595),(IF(ISNUMBER(VLOOKUP(A1595,KEYWORDS,1,FALSE)),"C/PalabrasClaves","S/PalabrasClaves")),"")</f>
        <v>S/PalabrasClaves</v>
      </c>
      <c r="N1595" s="21" t="str">
        <f t="shared" si="11"/>
        <v/>
      </c>
      <c r="O1595" s="21"/>
      <c r="P1595" s="21" t="s">
        <v>9202</v>
      </c>
      <c r="Q1595" s="21"/>
      <c r="R1595" s="21" t="str">
        <f>LEFT('2012-2022'!$P1595,4)</f>
        <v>2014</v>
      </c>
      <c r="S1595" s="21" t="s">
        <v>74</v>
      </c>
      <c r="T1595" s="21"/>
      <c r="U1595" s="21"/>
      <c r="V1595" s="21"/>
      <c r="W1595" s="27"/>
      <c r="X1595" s="27"/>
      <c r="Y1595" s="12"/>
    </row>
    <row r="1596" ht="15.75" customHeight="1">
      <c r="A1596" s="21">
        <v>2.4612104E7</v>
      </c>
      <c r="B1596" s="21" t="s">
        <v>9203</v>
      </c>
      <c r="C1596" s="21" t="s">
        <v>9204</v>
      </c>
      <c r="D1596" s="21" t="s">
        <v>9205</v>
      </c>
      <c r="E1596" s="21" t="s">
        <v>9206</v>
      </c>
      <c r="F1596" s="21" t="s">
        <v>119</v>
      </c>
      <c r="G1596" s="21">
        <v>2014.0</v>
      </c>
      <c r="H1596" s="26">
        <v>41710.0</v>
      </c>
      <c r="I1596" s="21"/>
      <c r="J1596" s="21"/>
      <c r="K1596" s="21" t="s">
        <v>9207</v>
      </c>
      <c r="L1596" s="21" t="str">
        <f>IF(ISNUMBER(VLOOKUP(A1596,EXCL,1,FALSE)),"Excluido",IF(ISNUMBER(VLOOKUP(A1596,POST,1,FALSE)),"PostAlerta",IF(ISNUMBER(VLOOKUP(A1596,PRE,1,FALSE)),"PreAlerta","")))</f>
        <v>PreAlerta</v>
      </c>
      <c r="M1596" s="21" t="str">
        <f>IF(ISNUMBER(A1596),(IF(ISNUMBER(VLOOKUP(A1596,KEYWORDS,1,FALSE)),"C/PalabrasClaves","S/PalabrasClaves")),"")</f>
        <v>S/PalabrasClaves</v>
      </c>
      <c r="N1596" s="21" t="str">
        <f t="shared" si="11"/>
        <v/>
      </c>
      <c r="O1596" s="21"/>
      <c r="P1596" s="21" t="s">
        <v>9202</v>
      </c>
      <c r="Q1596" s="21"/>
      <c r="R1596" s="21" t="str">
        <f>LEFT('2012-2022'!$P1596,4)</f>
        <v>2014</v>
      </c>
      <c r="S1596" s="21" t="s">
        <v>74</v>
      </c>
      <c r="T1596" s="21"/>
      <c r="U1596" s="21"/>
      <c r="V1596" s="21"/>
      <c r="W1596" s="27"/>
      <c r="X1596" s="27"/>
      <c r="Y1596" s="28"/>
    </row>
    <row r="1597" ht="15.75" customHeight="1">
      <c r="A1597" s="21">
        <v>2.4650112E7</v>
      </c>
      <c r="B1597" s="21" t="s">
        <v>9208</v>
      </c>
      <c r="C1597" s="21" t="s">
        <v>9209</v>
      </c>
      <c r="D1597" s="21" t="s">
        <v>9210</v>
      </c>
      <c r="E1597" s="21" t="s">
        <v>942</v>
      </c>
      <c r="F1597" s="21" t="s">
        <v>4445</v>
      </c>
      <c r="G1597" s="21">
        <v>2014.0</v>
      </c>
      <c r="H1597" s="26">
        <v>41720.0</v>
      </c>
      <c r="I1597" s="21"/>
      <c r="J1597" s="21"/>
      <c r="K1597" s="21" t="s">
        <v>9211</v>
      </c>
      <c r="L1597" s="21" t="str">
        <f>IF(ISNUMBER(VLOOKUP(A1597,EXCL,1,FALSE)),"Excluido",IF(ISNUMBER(VLOOKUP(A1597,POST,1,FALSE)),"PostAlerta",IF(ISNUMBER(VLOOKUP(A1597,PRE,1,FALSE)),"PreAlerta","")))</f>
        <v>PreAlerta</v>
      </c>
      <c r="M1597" s="21" t="str">
        <f>IF(ISNUMBER(A1597),(IF(ISNUMBER(VLOOKUP(A1597,KEYWORDS,1,FALSE)),"C/PalabrasClaves","S/PalabrasClaves")),"")</f>
        <v>S/PalabrasClaves</v>
      </c>
      <c r="N1597" s="21" t="str">
        <f t="shared" si="11"/>
        <v/>
      </c>
      <c r="O1597" s="21"/>
      <c r="P1597" s="21" t="s">
        <v>9202</v>
      </c>
      <c r="Q1597" s="21"/>
      <c r="R1597" s="21" t="str">
        <f>LEFT('2012-2022'!$P1597,4)</f>
        <v>2014</v>
      </c>
      <c r="S1597" s="21" t="s">
        <v>74</v>
      </c>
      <c r="T1597" s="21"/>
      <c r="U1597" s="21"/>
      <c r="V1597" s="21"/>
      <c r="W1597" s="27"/>
      <c r="X1597" s="27"/>
      <c r="Y1597" s="12"/>
    </row>
    <row r="1598" ht="15.75" customHeight="1">
      <c r="A1598" s="21">
        <v>2.4797695E7</v>
      </c>
      <c r="B1598" s="21" t="s">
        <v>9212</v>
      </c>
      <c r="C1598" s="21" t="s">
        <v>9213</v>
      </c>
      <c r="D1598" s="21" t="s">
        <v>9214</v>
      </c>
      <c r="E1598" s="21" t="s">
        <v>3437</v>
      </c>
      <c r="F1598" s="21" t="s">
        <v>119</v>
      </c>
      <c r="G1598" s="21">
        <v>2014.0</v>
      </c>
      <c r="H1598" s="26">
        <v>41766.0</v>
      </c>
      <c r="I1598" s="21"/>
      <c r="J1598" s="21"/>
      <c r="K1598" s="21" t="s">
        <v>9215</v>
      </c>
      <c r="L1598" s="21" t="str">
        <f>IF(ISNUMBER(VLOOKUP(A1598,EXCL,1,FALSE)),"Excluido",IF(ISNUMBER(VLOOKUP(A1598,POST,1,FALSE)),"PostAlerta",IF(ISNUMBER(VLOOKUP(A1598,PRE,1,FALSE)),"PreAlerta","")))</f>
        <v>PreAlerta</v>
      </c>
      <c r="M1598" s="21" t="str">
        <f>IF(ISNUMBER(A1598),(IF(ISNUMBER(VLOOKUP(A1598,KEYWORDS,1,FALSE)),"C/PalabrasClaves","S/PalabrasClaves")),"")</f>
        <v>S/PalabrasClaves</v>
      </c>
      <c r="N1598" s="21" t="str">
        <f t="shared" si="11"/>
        <v/>
      </c>
      <c r="O1598" s="21"/>
      <c r="P1598" s="21" t="s">
        <v>9202</v>
      </c>
      <c r="Q1598" s="21"/>
      <c r="R1598" s="21" t="str">
        <f>LEFT('2012-2022'!$P1598,4)</f>
        <v>2014</v>
      </c>
      <c r="S1598" s="21" t="s">
        <v>74</v>
      </c>
      <c r="T1598" s="21"/>
      <c r="U1598" s="21"/>
      <c r="V1598" s="21"/>
      <c r="W1598" s="27"/>
      <c r="X1598" s="27"/>
      <c r="Y1598" s="28"/>
    </row>
    <row r="1599" ht="15.75" customHeight="1">
      <c r="A1599" s="21">
        <v>2.4810381E7</v>
      </c>
      <c r="B1599" s="21" t="s">
        <v>9216</v>
      </c>
      <c r="C1599" s="21" t="s">
        <v>9217</v>
      </c>
      <c r="D1599" s="21" t="s">
        <v>9218</v>
      </c>
      <c r="E1599" s="21" t="s">
        <v>9219</v>
      </c>
      <c r="F1599" s="21" t="s">
        <v>119</v>
      </c>
      <c r="G1599" s="21">
        <v>2014.0</v>
      </c>
      <c r="H1599" s="26">
        <v>41769.0</v>
      </c>
      <c r="I1599" s="21"/>
      <c r="J1599" s="21"/>
      <c r="K1599" s="21" t="s">
        <v>9220</v>
      </c>
      <c r="L1599" s="21" t="str">
        <f>IF(ISNUMBER(VLOOKUP(A1599,EXCL,1,FALSE)),"Excluido",IF(ISNUMBER(VLOOKUP(A1599,POST,1,FALSE)),"PostAlerta",IF(ISNUMBER(VLOOKUP(A1599,PRE,1,FALSE)),"PreAlerta","")))</f>
        <v>PreAlerta</v>
      </c>
      <c r="M1599" s="21" t="str">
        <f>IF(ISNUMBER(A1599),(IF(ISNUMBER(VLOOKUP(A1599,KEYWORDS,1,FALSE)),"C/PalabrasClaves","S/PalabrasClaves")),"")</f>
        <v>S/PalabrasClaves</v>
      </c>
      <c r="N1599" s="21" t="str">
        <f t="shared" si="11"/>
        <v/>
      </c>
      <c r="O1599" s="21"/>
      <c r="P1599" s="21" t="s">
        <v>9202</v>
      </c>
      <c r="Q1599" s="21"/>
      <c r="R1599" s="21" t="str">
        <f>LEFT('2012-2022'!$P1599,4)</f>
        <v>2014</v>
      </c>
      <c r="S1599" s="21" t="s">
        <v>74</v>
      </c>
      <c r="T1599" s="21"/>
      <c r="U1599" s="21"/>
      <c r="V1599" s="21"/>
      <c r="W1599" s="27"/>
      <c r="X1599" s="27"/>
      <c r="Y1599" s="12"/>
    </row>
    <row r="1600" ht="15.75" customHeight="1">
      <c r="A1600" s="21">
        <v>2.5052143E7</v>
      </c>
      <c r="B1600" s="21" t="s">
        <v>9221</v>
      </c>
      <c r="C1600" s="21" t="s">
        <v>9222</v>
      </c>
      <c r="D1600" s="21" t="s">
        <v>9223</v>
      </c>
      <c r="E1600" s="21" t="s">
        <v>8323</v>
      </c>
      <c r="F1600" s="21" t="s">
        <v>4445</v>
      </c>
      <c r="G1600" s="21">
        <v>2014.0</v>
      </c>
      <c r="H1600" s="26">
        <v>41844.0</v>
      </c>
      <c r="I1600" s="21"/>
      <c r="J1600" s="21"/>
      <c r="K1600" s="21" t="s">
        <v>9224</v>
      </c>
      <c r="L1600" s="21" t="str">
        <f>IF(ISNUMBER(VLOOKUP(A1600,EXCL,1,FALSE)),"Excluido",IF(ISNUMBER(VLOOKUP(A1600,POST,1,FALSE)),"PostAlerta",IF(ISNUMBER(VLOOKUP(A1600,PRE,1,FALSE)),"PreAlerta","")))</f>
        <v>Excluido</v>
      </c>
      <c r="M1600" s="21" t="str">
        <f>IF(ISNUMBER(A1600),(IF(ISNUMBER(VLOOKUP(A1600,KEYWORDS,1,FALSE)),"C/PalabrasClaves","S/PalabrasClaves")),"")</f>
        <v>S/PalabrasClaves</v>
      </c>
      <c r="N1600" s="21" t="str">
        <f t="shared" si="11"/>
        <v/>
      </c>
      <c r="O1600" s="21"/>
      <c r="P1600" s="21" t="s">
        <v>9202</v>
      </c>
      <c r="Q1600" s="21"/>
      <c r="R1600" s="21" t="str">
        <f>LEFT('2012-2022'!$P1600,4)</f>
        <v>2014</v>
      </c>
      <c r="S1600" s="21" t="s">
        <v>74</v>
      </c>
      <c r="T1600" s="21"/>
      <c r="U1600" s="21"/>
      <c r="V1600" s="21"/>
      <c r="W1600" s="27"/>
      <c r="X1600" s="27"/>
      <c r="Y1600" s="28"/>
    </row>
    <row r="1601" ht="15.75" customHeight="1">
      <c r="A1601" s="21">
        <v>2.5062354E7</v>
      </c>
      <c r="B1601" s="21" t="s">
        <v>9225</v>
      </c>
      <c r="C1601" s="21" t="s">
        <v>9226</v>
      </c>
      <c r="D1601" s="21" t="s">
        <v>9227</v>
      </c>
      <c r="E1601" s="21" t="s">
        <v>795</v>
      </c>
      <c r="F1601" s="21" t="s">
        <v>915</v>
      </c>
      <c r="G1601" s="21">
        <v>2014.0</v>
      </c>
      <c r="H1601" s="26">
        <v>41846.0</v>
      </c>
      <c r="I1601" s="21"/>
      <c r="J1601" s="21"/>
      <c r="K1601" s="21" t="s">
        <v>9228</v>
      </c>
      <c r="L1601" s="21" t="str">
        <f>IF(ISNUMBER(VLOOKUP(A1601,EXCL,1,FALSE)),"Excluido",IF(ISNUMBER(VLOOKUP(A1601,POST,1,FALSE)),"PostAlerta",IF(ISNUMBER(VLOOKUP(A1601,PRE,1,FALSE)),"PreAlerta","")))</f>
        <v>PreAlerta</v>
      </c>
      <c r="M1601" s="21" t="str">
        <f>IF(ISNUMBER(A1601),(IF(ISNUMBER(VLOOKUP(A1601,KEYWORDS,1,FALSE)),"C/PalabrasClaves","S/PalabrasClaves")),"")</f>
        <v>S/PalabrasClaves</v>
      </c>
      <c r="N1601" s="21" t="str">
        <f t="shared" si="11"/>
        <v/>
      </c>
      <c r="O1601" s="21"/>
      <c r="P1601" s="21" t="s">
        <v>9202</v>
      </c>
      <c r="Q1601" s="21"/>
      <c r="R1601" s="21" t="str">
        <f>LEFT('2012-2022'!$P1601,4)</f>
        <v>2014</v>
      </c>
      <c r="S1601" s="21" t="s">
        <v>74</v>
      </c>
      <c r="T1601" s="21"/>
      <c r="U1601" s="21"/>
      <c r="V1601" s="21"/>
      <c r="W1601" s="27"/>
      <c r="X1601" s="27"/>
      <c r="Y1601" s="12"/>
    </row>
    <row r="1602" ht="15.75" customHeight="1">
      <c r="A1602" s="21">
        <v>2.510813E7</v>
      </c>
      <c r="B1602" s="21" t="s">
        <v>9229</v>
      </c>
      <c r="C1602" s="21" t="s">
        <v>9230</v>
      </c>
      <c r="D1602" s="21" t="s">
        <v>9231</v>
      </c>
      <c r="E1602" s="21" t="s">
        <v>1964</v>
      </c>
      <c r="F1602" s="21" t="s">
        <v>3226</v>
      </c>
      <c r="G1602" s="21">
        <v>2014.0</v>
      </c>
      <c r="H1602" s="26">
        <v>41861.0</v>
      </c>
      <c r="I1602" s="21"/>
      <c r="J1602" s="21"/>
      <c r="K1602" s="21" t="s">
        <v>9232</v>
      </c>
      <c r="L1602" s="21" t="str">
        <f>IF(ISNUMBER(VLOOKUP(A1602,EXCL,1,FALSE)),"Excluido",IF(ISNUMBER(VLOOKUP(A1602,POST,1,FALSE)),"PostAlerta",IF(ISNUMBER(VLOOKUP(A1602,PRE,1,FALSE)),"PreAlerta","")))</f>
        <v>PreAlerta</v>
      </c>
      <c r="M1602" s="21" t="str">
        <f>IF(ISNUMBER(A1602),(IF(ISNUMBER(VLOOKUP(A1602,KEYWORDS,1,FALSE)),"C/PalabrasClaves","S/PalabrasClaves")),"")</f>
        <v>S/PalabrasClaves</v>
      </c>
      <c r="N1602" s="21" t="str">
        <f t="shared" si="11"/>
        <v/>
      </c>
      <c r="O1602" s="21"/>
      <c r="P1602" s="21" t="s">
        <v>9202</v>
      </c>
      <c r="Q1602" s="21"/>
      <c r="R1602" s="21" t="str">
        <f>LEFT('2012-2022'!$P1602,4)</f>
        <v>2014</v>
      </c>
      <c r="S1602" s="21" t="s">
        <v>74</v>
      </c>
      <c r="T1602" s="21"/>
      <c r="U1602" s="21"/>
      <c r="V1602" s="21"/>
      <c r="W1602" s="27"/>
      <c r="X1602" s="27"/>
      <c r="Y1602" s="28"/>
    </row>
    <row r="1603" ht="15.75" customHeight="1">
      <c r="A1603" s="21">
        <v>2.521702E7</v>
      </c>
      <c r="B1603" s="21" t="s">
        <v>9233</v>
      </c>
      <c r="C1603" s="21" t="s">
        <v>9234</v>
      </c>
      <c r="D1603" s="21" t="s">
        <v>9235</v>
      </c>
      <c r="E1603" s="21" t="s">
        <v>9236</v>
      </c>
      <c r="F1603" s="21" t="s">
        <v>182</v>
      </c>
      <c r="G1603" s="21">
        <v>2014.0</v>
      </c>
      <c r="H1603" s="26">
        <v>41896.0</v>
      </c>
      <c r="I1603" s="21" t="s">
        <v>9237</v>
      </c>
      <c r="J1603" s="21"/>
      <c r="K1603" s="21" t="s">
        <v>9238</v>
      </c>
      <c r="L1603" s="21" t="str">
        <f>IF(ISNUMBER(VLOOKUP(A1603,EXCL,1,FALSE)),"Excluido",IF(ISNUMBER(VLOOKUP(A1603,POST,1,FALSE)),"PostAlerta",IF(ISNUMBER(VLOOKUP(A1603,PRE,1,FALSE)),"PreAlerta","")))</f>
        <v>PreAlerta</v>
      </c>
      <c r="M1603" s="21" t="str">
        <f>IF(ISNUMBER(A1603),(IF(ISNUMBER(VLOOKUP(A1603,KEYWORDS,1,FALSE)),"C/PalabrasClaves","S/PalabrasClaves")),"")</f>
        <v>S/PalabrasClaves</v>
      </c>
      <c r="N1603" s="21" t="str">
        <f t="shared" si="11"/>
        <v/>
      </c>
      <c r="O1603" s="21"/>
      <c r="P1603" s="21" t="s">
        <v>9202</v>
      </c>
      <c r="Q1603" s="21"/>
      <c r="R1603" s="21" t="str">
        <f>LEFT('2012-2022'!$P1603,4)</f>
        <v>2014</v>
      </c>
      <c r="S1603" s="21" t="s">
        <v>74</v>
      </c>
      <c r="T1603" s="21"/>
      <c r="U1603" s="21"/>
      <c r="V1603" s="21"/>
      <c r="W1603" s="27"/>
      <c r="X1603" s="27"/>
      <c r="Y1603" s="12"/>
    </row>
    <row r="1604" ht="15.75" customHeight="1">
      <c r="A1604" s="21">
        <v>2.5219763E7</v>
      </c>
      <c r="B1604" s="21" t="s">
        <v>9239</v>
      </c>
      <c r="C1604" s="21" t="s">
        <v>9240</v>
      </c>
      <c r="D1604" s="21" t="s">
        <v>9241</v>
      </c>
      <c r="E1604" s="21" t="s">
        <v>9242</v>
      </c>
      <c r="F1604" s="21" t="s">
        <v>9243</v>
      </c>
      <c r="G1604" s="21">
        <v>2014.0</v>
      </c>
      <c r="H1604" s="26">
        <v>41898.0</v>
      </c>
      <c r="I1604" s="21"/>
      <c r="J1604" s="21"/>
      <c r="K1604" s="21" t="s">
        <v>9244</v>
      </c>
      <c r="L1604" s="21" t="str">
        <f>IF(ISNUMBER(VLOOKUP(A1604,EXCL,1,FALSE)),"Excluido",IF(ISNUMBER(VLOOKUP(A1604,POST,1,FALSE)),"PostAlerta",IF(ISNUMBER(VLOOKUP(A1604,PRE,1,FALSE)),"PreAlerta","")))</f>
        <v>PreAlerta</v>
      </c>
      <c r="M1604" s="21" t="str">
        <f>IF(ISNUMBER(A1604),(IF(ISNUMBER(VLOOKUP(A1604,KEYWORDS,1,FALSE)),"C/PalabrasClaves","S/PalabrasClaves")),"")</f>
        <v>S/PalabrasClaves</v>
      </c>
      <c r="N1604" s="21" t="str">
        <f t="shared" si="11"/>
        <v/>
      </c>
      <c r="O1604" s="21"/>
      <c r="P1604" s="21" t="s">
        <v>9202</v>
      </c>
      <c r="Q1604" s="21"/>
      <c r="R1604" s="21" t="str">
        <f>LEFT('2012-2022'!$P1604,4)</f>
        <v>2014</v>
      </c>
      <c r="S1604" s="21" t="s">
        <v>74</v>
      </c>
      <c r="T1604" s="21"/>
      <c r="U1604" s="21"/>
      <c r="V1604" s="21"/>
      <c r="W1604" s="27"/>
      <c r="X1604" s="27"/>
      <c r="Y1604" s="28"/>
    </row>
    <row r="1605" ht="15.75" customHeight="1">
      <c r="A1605" s="21">
        <v>2.5229617E7</v>
      </c>
      <c r="B1605" s="21" t="s">
        <v>9245</v>
      </c>
      <c r="C1605" s="21" t="s">
        <v>9246</v>
      </c>
      <c r="D1605" s="21" t="s">
        <v>9247</v>
      </c>
      <c r="E1605" s="21" t="s">
        <v>225</v>
      </c>
      <c r="F1605" s="21" t="s">
        <v>1239</v>
      </c>
      <c r="G1605" s="21">
        <v>2014.0</v>
      </c>
      <c r="H1605" s="26">
        <v>41900.0</v>
      </c>
      <c r="I1605" s="21"/>
      <c r="J1605" s="21"/>
      <c r="K1605" s="21" t="s">
        <v>9248</v>
      </c>
      <c r="L1605" s="21" t="str">
        <f>IF(ISNUMBER(VLOOKUP(A1605,EXCL,1,FALSE)),"Excluido",IF(ISNUMBER(VLOOKUP(A1605,POST,1,FALSE)),"PostAlerta",IF(ISNUMBER(VLOOKUP(A1605,PRE,1,FALSE)),"PreAlerta","")))</f>
        <v>Excluido</v>
      </c>
      <c r="M1605" s="21" t="str">
        <f>IF(ISNUMBER(A1605),(IF(ISNUMBER(VLOOKUP(A1605,KEYWORDS,1,FALSE)),"C/PalabrasClaves","S/PalabrasClaves")),"")</f>
        <v>S/PalabrasClaves</v>
      </c>
      <c r="N1605" s="21" t="str">
        <f t="shared" si="11"/>
        <v/>
      </c>
      <c r="O1605" s="21"/>
      <c r="P1605" s="21" t="s">
        <v>9202</v>
      </c>
      <c r="Q1605" s="21"/>
      <c r="R1605" s="21" t="str">
        <f>LEFT('2012-2022'!$P1605,4)</f>
        <v>2014</v>
      </c>
      <c r="S1605" s="21" t="s">
        <v>74</v>
      </c>
      <c r="T1605" s="21"/>
      <c r="U1605" s="21"/>
      <c r="V1605" s="21"/>
      <c r="W1605" s="27"/>
      <c r="X1605" s="27"/>
      <c r="Y1605" s="12"/>
    </row>
    <row r="1606" ht="15.75" customHeight="1">
      <c r="A1606" s="21">
        <v>2.5266347E7</v>
      </c>
      <c r="B1606" s="21" t="s">
        <v>9249</v>
      </c>
      <c r="C1606" s="21" t="s">
        <v>9250</v>
      </c>
      <c r="D1606" s="21" t="s">
        <v>9251</v>
      </c>
      <c r="E1606" s="21" t="s">
        <v>9252</v>
      </c>
      <c r="F1606" s="21" t="s">
        <v>520</v>
      </c>
      <c r="G1606" s="21">
        <v>2014.0</v>
      </c>
      <c r="H1606" s="26">
        <v>41913.0</v>
      </c>
      <c r="I1606" s="21" t="s">
        <v>9253</v>
      </c>
      <c r="J1606" s="21"/>
      <c r="K1606" s="21" t="s">
        <v>9254</v>
      </c>
      <c r="L1606" s="21" t="str">
        <f>IF(ISNUMBER(VLOOKUP(A1606,EXCL,1,FALSE)),"Excluido",IF(ISNUMBER(VLOOKUP(A1606,POST,1,FALSE)),"PostAlerta",IF(ISNUMBER(VLOOKUP(A1606,PRE,1,FALSE)),"PreAlerta","")))</f>
        <v>PreAlerta</v>
      </c>
      <c r="M1606" s="21" t="str">
        <f>IF(ISNUMBER(A1606),(IF(ISNUMBER(VLOOKUP(A1606,KEYWORDS,1,FALSE)),"C/PalabrasClaves","S/PalabrasClaves")),"")</f>
        <v>S/PalabrasClaves</v>
      </c>
      <c r="N1606" s="21" t="str">
        <f t="shared" si="11"/>
        <v/>
      </c>
      <c r="O1606" s="21"/>
      <c r="P1606" s="21" t="s">
        <v>9202</v>
      </c>
      <c r="Q1606" s="21"/>
      <c r="R1606" s="21" t="str">
        <f>LEFT('2012-2022'!$P1606,4)</f>
        <v>2014</v>
      </c>
      <c r="S1606" s="21" t="s">
        <v>74</v>
      </c>
      <c r="T1606" s="21"/>
      <c r="U1606" s="21"/>
      <c r="V1606" s="21"/>
      <c r="W1606" s="27"/>
      <c r="X1606" s="27"/>
      <c r="Y1606" s="28"/>
    </row>
    <row r="1607" ht="15.75" customHeight="1">
      <c r="A1607" s="21">
        <v>2.528792E7</v>
      </c>
      <c r="B1607" s="21" t="s">
        <v>9255</v>
      </c>
      <c r="C1607" s="21" t="s">
        <v>9256</v>
      </c>
      <c r="D1607" s="21" t="s">
        <v>9257</v>
      </c>
      <c r="E1607" s="21" t="s">
        <v>9258</v>
      </c>
      <c r="F1607" s="21" t="s">
        <v>439</v>
      </c>
      <c r="G1607" s="21">
        <v>2014.0</v>
      </c>
      <c r="H1607" s="26">
        <v>41920.0</v>
      </c>
      <c r="I1607" s="21" t="s">
        <v>9259</v>
      </c>
      <c r="J1607" s="21"/>
      <c r="K1607" s="21" t="s">
        <v>9260</v>
      </c>
      <c r="L1607" s="21" t="str">
        <f>IF(ISNUMBER(VLOOKUP(A1607,EXCL,1,FALSE)),"Excluido",IF(ISNUMBER(VLOOKUP(A1607,POST,1,FALSE)),"PostAlerta",IF(ISNUMBER(VLOOKUP(A1607,PRE,1,FALSE)),"PreAlerta","")))</f>
        <v>PreAlerta</v>
      </c>
      <c r="M1607" s="21" t="str">
        <f>IF(ISNUMBER(A1607),(IF(ISNUMBER(VLOOKUP(A1607,KEYWORDS,1,FALSE)),"C/PalabrasClaves","S/PalabrasClaves")),"")</f>
        <v>S/PalabrasClaves</v>
      </c>
      <c r="N1607" s="21" t="str">
        <f t="shared" si="11"/>
        <v/>
      </c>
      <c r="O1607" s="21"/>
      <c r="P1607" s="21" t="s">
        <v>9202</v>
      </c>
      <c r="Q1607" s="21"/>
      <c r="R1607" s="21" t="str">
        <f>LEFT('2012-2022'!$P1607,4)</f>
        <v>2014</v>
      </c>
      <c r="S1607" s="21" t="s">
        <v>74</v>
      </c>
      <c r="T1607" s="21"/>
      <c r="U1607" s="21"/>
      <c r="V1607" s="21"/>
      <c r="W1607" s="27"/>
      <c r="X1607" s="27"/>
      <c r="Y1607" s="12"/>
    </row>
    <row r="1608" ht="15.75" customHeight="1">
      <c r="A1608" s="21">
        <v>2.5298245E7</v>
      </c>
      <c r="B1608" s="21" t="s">
        <v>9261</v>
      </c>
      <c r="C1608" s="21" t="s">
        <v>9262</v>
      </c>
      <c r="D1608" s="21" t="s">
        <v>9263</v>
      </c>
      <c r="E1608" s="21" t="s">
        <v>9264</v>
      </c>
      <c r="F1608" s="21" t="s">
        <v>1199</v>
      </c>
      <c r="G1608" s="21">
        <v>2014.0</v>
      </c>
      <c r="H1608" s="26">
        <v>41922.0</v>
      </c>
      <c r="I1608" s="21"/>
      <c r="J1608" s="21"/>
      <c r="K1608" s="21" t="s">
        <v>9265</v>
      </c>
      <c r="L1608" s="21" t="str">
        <f>IF(ISNUMBER(VLOOKUP(A1608,EXCL,1,FALSE)),"Excluido",IF(ISNUMBER(VLOOKUP(A1608,POST,1,FALSE)),"PostAlerta",IF(ISNUMBER(VLOOKUP(A1608,PRE,1,FALSE)),"PreAlerta","")))</f>
        <v>PreAlerta</v>
      </c>
      <c r="M1608" s="21" t="str">
        <f>IF(ISNUMBER(A1608),(IF(ISNUMBER(VLOOKUP(A1608,KEYWORDS,1,FALSE)),"C/PalabrasClaves","S/PalabrasClaves")),"")</f>
        <v>S/PalabrasClaves</v>
      </c>
      <c r="N1608" s="21" t="str">
        <f t="shared" si="11"/>
        <v/>
      </c>
      <c r="O1608" s="21"/>
      <c r="P1608" s="21" t="s">
        <v>9202</v>
      </c>
      <c r="Q1608" s="21"/>
      <c r="R1608" s="21" t="str">
        <f>LEFT('2012-2022'!$P1608,4)</f>
        <v>2014</v>
      </c>
      <c r="S1608" s="21" t="s">
        <v>74</v>
      </c>
      <c r="T1608" s="21"/>
      <c r="U1608" s="21"/>
      <c r="V1608" s="21"/>
      <c r="W1608" s="27"/>
      <c r="X1608" s="27"/>
      <c r="Y1608" s="28"/>
    </row>
    <row r="1609" ht="15.75" customHeight="1">
      <c r="A1609" s="21">
        <v>2.5300665E7</v>
      </c>
      <c r="B1609" s="21" t="s">
        <v>9266</v>
      </c>
      <c r="C1609" s="21" t="s">
        <v>9267</v>
      </c>
      <c r="D1609" s="21" t="s">
        <v>9268</v>
      </c>
      <c r="E1609" s="21" t="s">
        <v>2788</v>
      </c>
      <c r="F1609" s="21" t="s">
        <v>9243</v>
      </c>
      <c r="G1609" s="21">
        <v>2014.0</v>
      </c>
      <c r="H1609" s="26">
        <v>41923.0</v>
      </c>
      <c r="I1609" s="21" t="s">
        <v>9269</v>
      </c>
      <c r="J1609" s="21" t="s">
        <v>9270</v>
      </c>
      <c r="K1609" s="21" t="s">
        <v>9271</v>
      </c>
      <c r="L1609" s="21" t="str">
        <f>IF(ISNUMBER(VLOOKUP(A1609,EXCL,1,FALSE)),"Excluido",IF(ISNUMBER(VLOOKUP(A1609,POST,1,FALSE)),"PostAlerta",IF(ISNUMBER(VLOOKUP(A1609,PRE,1,FALSE)),"PreAlerta","")))</f>
        <v>PreAlerta</v>
      </c>
      <c r="M1609" s="21" t="str">
        <f>IF(ISNUMBER(A1609),(IF(ISNUMBER(VLOOKUP(A1609,KEYWORDS,1,FALSE)),"C/PalabrasClaves","S/PalabrasClaves")),"")</f>
        <v>S/PalabrasClaves</v>
      </c>
      <c r="N1609" s="21" t="str">
        <f t="shared" si="11"/>
        <v/>
      </c>
      <c r="O1609" s="21"/>
      <c r="P1609" s="21" t="s">
        <v>9202</v>
      </c>
      <c r="Q1609" s="21"/>
      <c r="R1609" s="21" t="str">
        <f>LEFT('2012-2022'!$P1609,4)</f>
        <v>2014</v>
      </c>
      <c r="S1609" s="21" t="s">
        <v>74</v>
      </c>
      <c r="T1609" s="21"/>
      <c r="U1609" s="21"/>
      <c r="V1609" s="21"/>
      <c r="W1609" s="27"/>
      <c r="X1609" s="27"/>
      <c r="Y1609" s="12"/>
    </row>
    <row r="1610" ht="15.75" customHeight="1">
      <c r="A1610" s="21">
        <v>2.5331804E7</v>
      </c>
      <c r="B1610" s="21" t="s">
        <v>9272</v>
      </c>
      <c r="C1610" s="21" t="s">
        <v>9273</v>
      </c>
      <c r="D1610" s="21" t="s">
        <v>9274</v>
      </c>
      <c r="E1610" s="21" t="s">
        <v>9275</v>
      </c>
      <c r="F1610" s="21" t="s">
        <v>520</v>
      </c>
      <c r="G1610" s="21">
        <v>2014.0</v>
      </c>
      <c r="H1610" s="26">
        <v>41934.0</v>
      </c>
      <c r="I1610" s="21" t="s">
        <v>9276</v>
      </c>
      <c r="J1610" s="21"/>
      <c r="K1610" s="21" t="s">
        <v>9277</v>
      </c>
      <c r="L1610" s="21" t="str">
        <f>IF(ISNUMBER(VLOOKUP(A1610,EXCL,1,FALSE)),"Excluido",IF(ISNUMBER(VLOOKUP(A1610,POST,1,FALSE)),"PostAlerta",IF(ISNUMBER(VLOOKUP(A1610,PRE,1,FALSE)),"PreAlerta","")))</f>
        <v>PreAlerta</v>
      </c>
      <c r="M1610" s="21" t="str">
        <f>IF(ISNUMBER(A1610),(IF(ISNUMBER(VLOOKUP(A1610,KEYWORDS,1,FALSE)),"C/PalabrasClaves","S/PalabrasClaves")),"")</f>
        <v>S/PalabrasClaves</v>
      </c>
      <c r="N1610" s="21" t="str">
        <f t="shared" si="11"/>
        <v/>
      </c>
      <c r="O1610" s="21"/>
      <c r="P1610" s="21" t="s">
        <v>9202</v>
      </c>
      <c r="Q1610" s="21"/>
      <c r="R1610" s="21" t="str">
        <f>LEFT('2012-2022'!$P1610,4)</f>
        <v>2014</v>
      </c>
      <c r="S1610" s="21" t="s">
        <v>74</v>
      </c>
      <c r="T1610" s="21"/>
      <c r="U1610" s="21"/>
      <c r="V1610" s="21"/>
      <c r="W1610" s="27"/>
      <c r="X1610" s="27"/>
      <c r="Y1610" s="28"/>
    </row>
    <row r="1611" ht="15.75" customHeight="1">
      <c r="A1611" s="21">
        <v>2.5349376E7</v>
      </c>
      <c r="B1611" s="21" t="s">
        <v>9278</v>
      </c>
      <c r="C1611" s="21" t="s">
        <v>9279</v>
      </c>
      <c r="D1611" s="21" t="s">
        <v>9280</v>
      </c>
      <c r="E1611" s="21" t="s">
        <v>9281</v>
      </c>
      <c r="F1611" s="21" t="s">
        <v>520</v>
      </c>
      <c r="G1611" s="21">
        <v>2014.0</v>
      </c>
      <c r="H1611" s="26">
        <v>41941.0</v>
      </c>
      <c r="I1611" s="21" t="s">
        <v>9282</v>
      </c>
      <c r="J1611" s="21"/>
      <c r="K1611" s="21" t="s">
        <v>9283</v>
      </c>
      <c r="L1611" s="21" t="str">
        <f>IF(ISNUMBER(VLOOKUP(A1611,EXCL,1,FALSE)),"Excluido",IF(ISNUMBER(VLOOKUP(A1611,POST,1,FALSE)),"PostAlerta",IF(ISNUMBER(VLOOKUP(A1611,PRE,1,FALSE)),"PreAlerta","")))</f>
        <v>PreAlerta</v>
      </c>
      <c r="M1611" s="21" t="str">
        <f>IF(ISNUMBER(A1611),(IF(ISNUMBER(VLOOKUP(A1611,KEYWORDS,1,FALSE)),"C/PalabrasClaves","S/PalabrasClaves")),"")</f>
        <v>S/PalabrasClaves</v>
      </c>
      <c r="N1611" s="21" t="str">
        <f t="shared" si="11"/>
        <v/>
      </c>
      <c r="O1611" s="21"/>
      <c r="P1611" s="21" t="s">
        <v>9202</v>
      </c>
      <c r="Q1611" s="21"/>
      <c r="R1611" s="21" t="str">
        <f>LEFT('2012-2022'!$P1611,4)</f>
        <v>2014</v>
      </c>
      <c r="S1611" s="21" t="s">
        <v>74</v>
      </c>
      <c r="T1611" s="21"/>
      <c r="U1611" s="21"/>
      <c r="V1611" s="21"/>
      <c r="W1611" s="27"/>
      <c r="X1611" s="27"/>
      <c r="Y1611" s="12"/>
    </row>
    <row r="1612" ht="15.75" customHeight="1">
      <c r="A1612" s="21">
        <v>2.5417645E7</v>
      </c>
      <c r="B1612" s="21" t="s">
        <v>9284</v>
      </c>
      <c r="C1612" s="21" t="s">
        <v>9285</v>
      </c>
      <c r="D1612" s="21" t="s">
        <v>9286</v>
      </c>
      <c r="E1612" s="21" t="s">
        <v>9287</v>
      </c>
      <c r="F1612" s="21" t="s">
        <v>508</v>
      </c>
      <c r="G1612" s="21">
        <v>2014.0</v>
      </c>
      <c r="H1612" s="26">
        <v>41968.0</v>
      </c>
      <c r="I1612" s="21" t="s">
        <v>9288</v>
      </c>
      <c r="J1612" s="21"/>
      <c r="K1612" s="21" t="s">
        <v>9289</v>
      </c>
      <c r="L1612" s="21" t="str">
        <f>IF(ISNUMBER(VLOOKUP(A1612,EXCL,1,FALSE)),"Excluido",IF(ISNUMBER(VLOOKUP(A1612,POST,1,FALSE)),"PostAlerta",IF(ISNUMBER(VLOOKUP(A1612,PRE,1,FALSE)),"PreAlerta","")))</f>
        <v>PreAlerta</v>
      </c>
      <c r="M1612" s="21" t="str">
        <f>IF(ISNUMBER(A1612),(IF(ISNUMBER(VLOOKUP(A1612,KEYWORDS,1,FALSE)),"C/PalabrasClaves","S/PalabrasClaves")),"")</f>
        <v>S/PalabrasClaves</v>
      </c>
      <c r="N1612" s="21" t="str">
        <f t="shared" si="11"/>
        <v/>
      </c>
      <c r="O1612" s="21"/>
      <c r="P1612" s="21" t="s">
        <v>9202</v>
      </c>
      <c r="Q1612" s="21"/>
      <c r="R1612" s="21" t="str">
        <f>LEFT('2012-2022'!$P1612,4)</f>
        <v>2014</v>
      </c>
      <c r="S1612" s="21" t="s">
        <v>74</v>
      </c>
      <c r="T1612" s="21"/>
      <c r="U1612" s="21"/>
      <c r="V1612" s="21"/>
      <c r="W1612" s="27"/>
      <c r="X1612" s="27"/>
      <c r="Y1612" s="28"/>
    </row>
    <row r="1613" ht="15.75" customHeight="1">
      <c r="A1613" s="21">
        <v>2.5418685E7</v>
      </c>
      <c r="B1613" s="21" t="s">
        <v>9290</v>
      </c>
      <c r="C1613" s="21" t="s">
        <v>9291</v>
      </c>
      <c r="D1613" s="21" t="s">
        <v>9292</v>
      </c>
      <c r="E1613" s="21" t="s">
        <v>9293</v>
      </c>
      <c r="F1613" s="21" t="s">
        <v>508</v>
      </c>
      <c r="G1613" s="21">
        <v>2014.0</v>
      </c>
      <c r="H1613" s="26">
        <v>41968.0</v>
      </c>
      <c r="I1613" s="21" t="s">
        <v>9294</v>
      </c>
      <c r="J1613" s="21"/>
      <c r="K1613" s="21" t="s">
        <v>9295</v>
      </c>
      <c r="L1613" s="21" t="str">
        <f>IF(ISNUMBER(VLOOKUP(A1613,EXCL,1,FALSE)),"Excluido",IF(ISNUMBER(VLOOKUP(A1613,POST,1,FALSE)),"PostAlerta",IF(ISNUMBER(VLOOKUP(A1613,PRE,1,FALSE)),"PreAlerta","")))</f>
        <v>PreAlerta</v>
      </c>
      <c r="M1613" s="21" t="str">
        <f>IF(ISNUMBER(A1613),(IF(ISNUMBER(VLOOKUP(A1613,KEYWORDS,1,FALSE)),"C/PalabrasClaves","S/PalabrasClaves")),"")</f>
        <v>S/PalabrasClaves</v>
      </c>
      <c r="N1613" s="21" t="str">
        <f t="shared" si="11"/>
        <v/>
      </c>
      <c r="O1613" s="21"/>
      <c r="P1613" s="21" t="s">
        <v>9202</v>
      </c>
      <c r="Q1613" s="21"/>
      <c r="R1613" s="21" t="str">
        <f>LEFT('2012-2022'!$P1613,4)</f>
        <v>2014</v>
      </c>
      <c r="S1613" s="21" t="s">
        <v>74</v>
      </c>
      <c r="T1613" s="21"/>
      <c r="U1613" s="21"/>
      <c r="V1613" s="21"/>
      <c r="W1613" s="27"/>
      <c r="X1613" s="27"/>
      <c r="Y1613" s="12"/>
    </row>
    <row r="1614" ht="15.75" customHeight="1">
      <c r="A1614" s="21">
        <v>2.5447725E7</v>
      </c>
      <c r="B1614" s="21" t="s">
        <v>9296</v>
      </c>
      <c r="C1614" s="21" t="s">
        <v>9297</v>
      </c>
      <c r="D1614" s="21" t="s">
        <v>9298</v>
      </c>
      <c r="E1614" s="21" t="s">
        <v>9299</v>
      </c>
      <c r="F1614" s="21" t="s">
        <v>208</v>
      </c>
      <c r="G1614" s="21">
        <v>2014.0</v>
      </c>
      <c r="H1614" s="26">
        <v>41976.0</v>
      </c>
      <c r="I1614" s="21"/>
      <c r="J1614" s="21"/>
      <c r="K1614" s="21" t="s">
        <v>9300</v>
      </c>
      <c r="L1614" s="21" t="str">
        <f>IF(ISNUMBER(VLOOKUP(A1614,EXCL,1,FALSE)),"Excluido",IF(ISNUMBER(VLOOKUP(A1614,POST,1,FALSE)),"PostAlerta",IF(ISNUMBER(VLOOKUP(A1614,PRE,1,FALSE)),"PreAlerta","")))</f>
        <v>PreAlerta</v>
      </c>
      <c r="M1614" s="21" t="str">
        <f>IF(ISNUMBER(A1614),(IF(ISNUMBER(VLOOKUP(A1614,KEYWORDS,1,FALSE)),"C/PalabrasClaves","S/PalabrasClaves")),"")</f>
        <v>S/PalabrasClaves</v>
      </c>
      <c r="N1614" s="21" t="str">
        <f t="shared" si="11"/>
        <v/>
      </c>
      <c r="O1614" s="21"/>
      <c r="P1614" s="21" t="s">
        <v>9202</v>
      </c>
      <c r="Q1614" s="21"/>
      <c r="R1614" s="21" t="str">
        <f>LEFT('2012-2022'!$P1614,4)</f>
        <v>2014</v>
      </c>
      <c r="S1614" s="21" t="s">
        <v>74</v>
      </c>
      <c r="T1614" s="21"/>
      <c r="U1614" s="21"/>
      <c r="V1614" s="21"/>
      <c r="W1614" s="27"/>
      <c r="X1614" s="27"/>
      <c r="Y1614" s="28"/>
    </row>
    <row r="1615" ht="15.75" customHeight="1">
      <c r="A1615" s="21">
        <v>2.5453243E7</v>
      </c>
      <c r="B1615" s="21" t="s">
        <v>9301</v>
      </c>
      <c r="C1615" s="21" t="s">
        <v>9302</v>
      </c>
      <c r="D1615" s="21" t="s">
        <v>9303</v>
      </c>
      <c r="E1615" s="21" t="s">
        <v>7272</v>
      </c>
      <c r="F1615" s="21" t="s">
        <v>2062</v>
      </c>
      <c r="G1615" s="21">
        <v>2014.0</v>
      </c>
      <c r="H1615" s="26">
        <v>41976.0</v>
      </c>
      <c r="I1615" s="21"/>
      <c r="J1615" s="21"/>
      <c r="K1615" s="21" t="s">
        <v>9304</v>
      </c>
      <c r="L1615" s="21" t="str">
        <f>IF(ISNUMBER(VLOOKUP(A1615,EXCL,1,FALSE)),"Excluido",IF(ISNUMBER(VLOOKUP(A1615,POST,1,FALSE)),"PostAlerta",IF(ISNUMBER(VLOOKUP(A1615,PRE,1,FALSE)),"PreAlerta","")))</f>
        <v>PreAlerta</v>
      </c>
      <c r="M1615" s="21" t="str">
        <f>IF(ISNUMBER(A1615),(IF(ISNUMBER(VLOOKUP(A1615,KEYWORDS,1,FALSE)),"C/PalabrasClaves","S/PalabrasClaves")),"")</f>
        <v>S/PalabrasClaves</v>
      </c>
      <c r="N1615" s="21" t="str">
        <f t="shared" si="11"/>
        <v/>
      </c>
      <c r="O1615" s="21"/>
      <c r="P1615" s="21" t="s">
        <v>9202</v>
      </c>
      <c r="Q1615" s="21"/>
      <c r="R1615" s="21" t="str">
        <f>LEFT('2012-2022'!$P1615,4)</f>
        <v>2014</v>
      </c>
      <c r="S1615" s="21" t="s">
        <v>74</v>
      </c>
      <c r="T1615" s="21"/>
      <c r="U1615" s="21"/>
      <c r="V1615" s="21"/>
      <c r="W1615" s="27"/>
      <c r="X1615" s="27"/>
      <c r="Y1615" s="12"/>
    </row>
    <row r="1616" ht="15.75" customHeight="1">
      <c r="A1616" s="21">
        <v>2.5458492E7</v>
      </c>
      <c r="B1616" s="21" t="s">
        <v>9305</v>
      </c>
      <c r="C1616" s="21" t="s">
        <v>9306</v>
      </c>
      <c r="D1616" s="21" t="s">
        <v>9307</v>
      </c>
      <c r="E1616" s="21" t="s">
        <v>9308</v>
      </c>
      <c r="F1616" s="21" t="s">
        <v>2268</v>
      </c>
      <c r="G1616" s="21">
        <v>2014.0</v>
      </c>
      <c r="H1616" s="26">
        <v>41976.0</v>
      </c>
      <c r="I1616" s="21"/>
      <c r="J1616" s="21"/>
      <c r="K1616" s="21" t="s">
        <v>9309</v>
      </c>
      <c r="L1616" s="21" t="str">
        <f>IF(ISNUMBER(VLOOKUP(A1616,EXCL,1,FALSE)),"Excluido",IF(ISNUMBER(VLOOKUP(A1616,POST,1,FALSE)),"PostAlerta",IF(ISNUMBER(VLOOKUP(A1616,PRE,1,FALSE)),"PreAlerta","")))</f>
        <v>PreAlerta</v>
      </c>
      <c r="M1616" s="21" t="str">
        <f>IF(ISNUMBER(A1616),(IF(ISNUMBER(VLOOKUP(A1616,KEYWORDS,1,FALSE)),"C/PalabrasClaves","S/PalabrasClaves")),"")</f>
        <v>S/PalabrasClaves</v>
      </c>
      <c r="N1616" s="21" t="str">
        <f t="shared" si="11"/>
        <v/>
      </c>
      <c r="O1616" s="21"/>
      <c r="P1616" s="21" t="s">
        <v>9202</v>
      </c>
      <c r="Q1616" s="21"/>
      <c r="R1616" s="21" t="str">
        <f>LEFT('2012-2022'!$P1616,4)</f>
        <v>2014</v>
      </c>
      <c r="S1616" s="21" t="s">
        <v>74</v>
      </c>
      <c r="T1616" s="21"/>
      <c r="U1616" s="21"/>
      <c r="V1616" s="21"/>
      <c r="W1616" s="27"/>
      <c r="X1616" s="27"/>
      <c r="Y1616" s="28"/>
    </row>
    <row r="1617" ht="15.75" customHeight="1">
      <c r="A1617" s="21">
        <v>2.5520947E7</v>
      </c>
      <c r="B1617" s="21" t="s">
        <v>9310</v>
      </c>
      <c r="C1617" s="21" t="s">
        <v>9311</v>
      </c>
      <c r="D1617" s="21" t="s">
        <v>9312</v>
      </c>
      <c r="E1617" s="21" t="s">
        <v>9313</v>
      </c>
      <c r="F1617" s="21" t="s">
        <v>7873</v>
      </c>
      <c r="G1617" s="21">
        <v>2014.0</v>
      </c>
      <c r="H1617" s="26">
        <v>41992.0</v>
      </c>
      <c r="I1617" s="21" t="s">
        <v>9314</v>
      </c>
      <c r="J1617" s="21"/>
      <c r="K1617" s="21" t="s">
        <v>9315</v>
      </c>
      <c r="L1617" s="21" t="str">
        <f>IF(ISNUMBER(VLOOKUP(A1617,EXCL,1,FALSE)),"Excluido",IF(ISNUMBER(VLOOKUP(A1617,POST,1,FALSE)),"PostAlerta",IF(ISNUMBER(VLOOKUP(A1617,PRE,1,FALSE)),"PreAlerta","")))</f>
        <v>Excluido</v>
      </c>
      <c r="M1617" s="21" t="str">
        <f>IF(ISNUMBER(A1617),(IF(ISNUMBER(VLOOKUP(A1617,KEYWORDS,1,FALSE)),"C/PalabrasClaves","S/PalabrasClaves")),"")</f>
        <v>S/PalabrasClaves</v>
      </c>
      <c r="N1617" s="21" t="str">
        <f t="shared" si="11"/>
        <v/>
      </c>
      <c r="O1617" s="21"/>
      <c r="P1617" s="21" t="s">
        <v>9316</v>
      </c>
      <c r="Q1617" s="21"/>
      <c r="R1617" s="21" t="str">
        <f>LEFT('2012-2022'!$P1617,4)</f>
        <v>2014</v>
      </c>
      <c r="S1617" s="21" t="s">
        <v>74</v>
      </c>
      <c r="T1617" s="21"/>
      <c r="U1617" s="21"/>
      <c r="V1617" s="21"/>
      <c r="W1617" s="27"/>
      <c r="X1617" s="27"/>
      <c r="Y1617" s="12"/>
    </row>
    <row r="1618" ht="15.75" customHeight="1">
      <c r="A1618" s="21">
        <v>2.5540956E7</v>
      </c>
      <c r="B1618" s="21" t="s">
        <v>9317</v>
      </c>
      <c r="C1618" s="21" t="s">
        <v>9318</v>
      </c>
      <c r="D1618" s="21" t="s">
        <v>9319</v>
      </c>
      <c r="E1618" s="21" t="s">
        <v>9320</v>
      </c>
      <c r="F1618" s="21" t="s">
        <v>313</v>
      </c>
      <c r="G1618" s="21">
        <v>2014.0</v>
      </c>
      <c r="H1618" s="26">
        <v>42000.0</v>
      </c>
      <c r="I1618" s="21"/>
      <c r="J1618" s="21"/>
      <c r="K1618" s="21"/>
      <c r="L1618" s="21" t="str">
        <f>IF(ISNUMBER(VLOOKUP(A1618,EXCL,1,FALSE)),"Excluido",IF(ISNUMBER(VLOOKUP(A1618,POST,1,FALSE)),"PostAlerta",IF(ISNUMBER(VLOOKUP(A1618,PRE,1,FALSE)),"PreAlerta","")))</f>
        <v>Excluido</v>
      </c>
      <c r="M1618" s="21" t="str">
        <f>IF(ISNUMBER(A1618),(IF(ISNUMBER(VLOOKUP(A1618,KEYWORDS,1,FALSE)),"C/PalabrasClaves","S/PalabrasClaves")),"")</f>
        <v>S/PalabrasClaves</v>
      </c>
      <c r="N1618" s="21" t="str">
        <f t="shared" si="11"/>
        <v/>
      </c>
      <c r="O1618" s="21"/>
      <c r="P1618" s="21" t="s">
        <v>9202</v>
      </c>
      <c r="Q1618" s="21"/>
      <c r="R1618" s="21" t="str">
        <f>LEFT('2012-2022'!$P1618,4)</f>
        <v>2014</v>
      </c>
      <c r="S1618" s="21" t="s">
        <v>74</v>
      </c>
      <c r="T1618" s="21"/>
      <c r="U1618" s="21"/>
      <c r="V1618" s="21"/>
      <c r="W1618" s="27"/>
      <c r="X1618" s="27"/>
      <c r="Y1618" s="28"/>
    </row>
    <row r="1619" ht="15.75" customHeight="1">
      <c r="A1619" s="21">
        <v>2.5593788E7</v>
      </c>
      <c r="B1619" s="21" t="s">
        <v>9321</v>
      </c>
      <c r="C1619" s="21" t="s">
        <v>9322</v>
      </c>
      <c r="D1619" s="21" t="s">
        <v>9323</v>
      </c>
      <c r="E1619" s="21" t="s">
        <v>9324</v>
      </c>
      <c r="F1619" s="21" t="s">
        <v>9325</v>
      </c>
      <c r="G1619" s="21">
        <v>2014.0</v>
      </c>
      <c r="H1619" s="26">
        <v>42021.0</v>
      </c>
      <c r="I1619" s="21" t="s">
        <v>9326</v>
      </c>
      <c r="J1619" s="21" t="s">
        <v>9327</v>
      </c>
      <c r="K1619" s="21" t="s">
        <v>9328</v>
      </c>
      <c r="L1619" s="21" t="str">
        <f>IF(ISNUMBER(VLOOKUP(A1619,EXCL,1,FALSE)),"Excluido",IF(ISNUMBER(VLOOKUP(A1619,POST,1,FALSE)),"PostAlerta",IF(ISNUMBER(VLOOKUP(A1619,PRE,1,FALSE)),"PreAlerta","")))</f>
        <v>Excluido</v>
      </c>
      <c r="M1619" s="21" t="str">
        <f>IF(ISNUMBER(A1619),(IF(ISNUMBER(VLOOKUP(A1619,KEYWORDS,1,FALSE)),"C/PalabrasClaves","S/PalabrasClaves")),"")</f>
        <v>S/PalabrasClaves</v>
      </c>
      <c r="N1619" s="21" t="str">
        <f t="shared" si="11"/>
        <v/>
      </c>
      <c r="O1619" s="21"/>
      <c r="P1619" s="21" t="s">
        <v>9202</v>
      </c>
      <c r="Q1619" s="21"/>
      <c r="R1619" s="21" t="str">
        <f>LEFT('2012-2022'!$P1619,4)</f>
        <v>2014</v>
      </c>
      <c r="S1619" s="21" t="s">
        <v>74</v>
      </c>
      <c r="T1619" s="21"/>
      <c r="U1619" s="21"/>
      <c r="V1619" s="21"/>
      <c r="W1619" s="27"/>
      <c r="X1619" s="27"/>
      <c r="Y1619" s="12"/>
    </row>
    <row r="1620" ht="15.75" customHeight="1">
      <c r="A1620" s="21">
        <v>2.5758581E7</v>
      </c>
      <c r="B1620" s="21" t="s">
        <v>9329</v>
      </c>
      <c r="C1620" s="21" t="s">
        <v>9330</v>
      </c>
      <c r="D1620" s="21" t="s">
        <v>9331</v>
      </c>
      <c r="E1620" s="21" t="s">
        <v>9332</v>
      </c>
      <c r="F1620" s="21" t="s">
        <v>563</v>
      </c>
      <c r="G1620" s="21">
        <v>2014.0</v>
      </c>
      <c r="H1620" s="26">
        <v>42075.0</v>
      </c>
      <c r="I1620" s="21" t="s">
        <v>9333</v>
      </c>
      <c r="J1620" s="21"/>
      <c r="K1620" s="21"/>
      <c r="L1620" s="21" t="str">
        <f>IF(ISNUMBER(VLOOKUP(A1620,EXCL,1,FALSE)),"Excluido",IF(ISNUMBER(VLOOKUP(A1620,POST,1,FALSE)),"PostAlerta",IF(ISNUMBER(VLOOKUP(A1620,PRE,1,FALSE)),"PreAlerta","")))</f>
        <v>PreAlerta</v>
      </c>
      <c r="M1620" s="21" t="str">
        <f>IF(ISNUMBER(A1620),(IF(ISNUMBER(VLOOKUP(A1620,KEYWORDS,1,FALSE)),"C/PalabrasClaves","S/PalabrasClaves")),"")</f>
        <v>S/PalabrasClaves</v>
      </c>
      <c r="N1620" s="21" t="str">
        <f t="shared" si="11"/>
        <v/>
      </c>
      <c r="O1620" s="21"/>
      <c r="P1620" s="21" t="s">
        <v>9202</v>
      </c>
      <c r="Q1620" s="21"/>
      <c r="R1620" s="21" t="str">
        <f>LEFT('2012-2022'!$P1620,4)</f>
        <v>2014</v>
      </c>
      <c r="S1620" s="21" t="s">
        <v>74</v>
      </c>
      <c r="T1620" s="21"/>
      <c r="U1620" s="21"/>
      <c r="V1620" s="21"/>
      <c r="W1620" s="27"/>
      <c r="X1620" s="27"/>
      <c r="Y1620" s="28"/>
    </row>
    <row r="1621" ht="15.75" customHeight="1">
      <c r="A1621" s="21">
        <v>2.5776603E7</v>
      </c>
      <c r="B1621" s="21" t="s">
        <v>9334</v>
      </c>
      <c r="C1621" s="21" t="s">
        <v>9335</v>
      </c>
      <c r="D1621" s="21" t="s">
        <v>9336</v>
      </c>
      <c r="E1621" s="21" t="s">
        <v>4282</v>
      </c>
      <c r="F1621" s="21" t="s">
        <v>308</v>
      </c>
      <c r="G1621" s="21">
        <v>2014.0</v>
      </c>
      <c r="H1621" s="26">
        <v>42081.0</v>
      </c>
      <c r="I1621" s="21"/>
      <c r="J1621" s="21"/>
      <c r="K1621" s="21"/>
      <c r="L1621" s="21" t="str">
        <f>IF(ISNUMBER(VLOOKUP(A1621,EXCL,1,FALSE)),"Excluido",IF(ISNUMBER(VLOOKUP(A1621,POST,1,FALSE)),"PostAlerta",IF(ISNUMBER(VLOOKUP(A1621,PRE,1,FALSE)),"PreAlerta","")))</f>
        <v>PreAlerta</v>
      </c>
      <c r="M1621" s="21" t="str">
        <f>IF(ISNUMBER(A1621),(IF(ISNUMBER(VLOOKUP(A1621,KEYWORDS,1,FALSE)),"C/PalabrasClaves","S/PalabrasClaves")),"")</f>
        <v>S/PalabrasClaves</v>
      </c>
      <c r="N1621" s="21" t="str">
        <f t="shared" si="11"/>
        <v/>
      </c>
      <c r="O1621" s="21"/>
      <c r="P1621" s="21" t="s">
        <v>9202</v>
      </c>
      <c r="Q1621" s="21"/>
      <c r="R1621" s="21" t="str">
        <f>LEFT('2012-2022'!$P1621,4)</f>
        <v>2014</v>
      </c>
      <c r="S1621" s="21" t="s">
        <v>74</v>
      </c>
      <c r="T1621" s="21"/>
      <c r="U1621" s="21"/>
      <c r="V1621" s="21"/>
      <c r="W1621" s="27"/>
      <c r="X1621" s="27"/>
      <c r="Y1621" s="12"/>
    </row>
    <row r="1622" ht="15.75" customHeight="1">
      <c r="A1622" s="21">
        <v>2.5856898E7</v>
      </c>
      <c r="B1622" s="21" t="s">
        <v>9337</v>
      </c>
      <c r="C1622" s="21" t="s">
        <v>9338</v>
      </c>
      <c r="D1622" s="21" t="s">
        <v>9339</v>
      </c>
      <c r="E1622" s="21" t="s">
        <v>9340</v>
      </c>
      <c r="F1622" s="21" t="s">
        <v>9341</v>
      </c>
      <c r="G1622" s="21">
        <v>2014.0</v>
      </c>
      <c r="H1622" s="26">
        <v>42105.0</v>
      </c>
      <c r="I1622" s="21"/>
      <c r="J1622" s="21"/>
      <c r="K1622" s="21"/>
      <c r="L1622" s="21" t="str">
        <f>IF(ISNUMBER(VLOOKUP(A1622,EXCL,1,FALSE)),"Excluido",IF(ISNUMBER(VLOOKUP(A1622,POST,1,FALSE)),"PostAlerta",IF(ISNUMBER(VLOOKUP(A1622,PRE,1,FALSE)),"PreAlerta","")))</f>
        <v>PreAlerta</v>
      </c>
      <c r="M1622" s="21" t="str">
        <f>IF(ISNUMBER(A1622),(IF(ISNUMBER(VLOOKUP(A1622,KEYWORDS,1,FALSE)),"C/PalabrasClaves","S/PalabrasClaves")),"")</f>
        <v>C/PalabrasClaves</v>
      </c>
      <c r="N1622" s="21" t="str">
        <f t="shared" si="11"/>
        <v/>
      </c>
      <c r="O1622" s="21"/>
      <c r="P1622" s="21" t="s">
        <v>9202</v>
      </c>
      <c r="Q1622" s="21"/>
      <c r="R1622" s="21" t="str">
        <f>LEFT('2012-2022'!$P1622,4)</f>
        <v>2014</v>
      </c>
      <c r="S1622" s="21" t="s">
        <v>74</v>
      </c>
      <c r="T1622" s="21"/>
      <c r="U1622" s="21"/>
      <c r="V1622" s="21"/>
      <c r="W1622" s="27"/>
      <c r="X1622" s="27"/>
      <c r="Y1622" s="28"/>
    </row>
    <row r="1623" ht="15.75" customHeight="1">
      <c r="A1623" s="21">
        <v>2.6259416E7</v>
      </c>
      <c r="B1623" s="21" t="s">
        <v>9342</v>
      </c>
      <c r="C1623" s="21" t="s">
        <v>9343</v>
      </c>
      <c r="D1623" s="21" t="s">
        <v>9344</v>
      </c>
      <c r="E1623" s="21" t="s">
        <v>9345</v>
      </c>
      <c r="F1623" s="21" t="s">
        <v>1415</v>
      </c>
      <c r="G1623" s="21">
        <v>2014.0</v>
      </c>
      <c r="H1623" s="26">
        <v>42228.0</v>
      </c>
      <c r="I1623" s="21"/>
      <c r="J1623" s="21"/>
      <c r="K1623" s="21"/>
      <c r="L1623" s="21" t="str">
        <f>IF(ISNUMBER(VLOOKUP(A1623,EXCL,1,FALSE)),"Excluido",IF(ISNUMBER(VLOOKUP(A1623,POST,1,FALSE)),"PostAlerta",IF(ISNUMBER(VLOOKUP(A1623,PRE,1,FALSE)),"PreAlerta","")))</f>
        <v>PreAlerta</v>
      </c>
      <c r="M1623" s="21" t="str">
        <f>IF(ISNUMBER(A1623),(IF(ISNUMBER(VLOOKUP(A1623,KEYWORDS,1,FALSE)),"C/PalabrasClaves","S/PalabrasClaves")),"")</f>
        <v>S/PalabrasClaves</v>
      </c>
      <c r="N1623" s="21" t="str">
        <f t="shared" si="11"/>
        <v/>
      </c>
      <c r="O1623" s="21"/>
      <c r="P1623" s="21" t="s">
        <v>9202</v>
      </c>
      <c r="Q1623" s="29"/>
      <c r="R1623" s="21" t="str">
        <f>LEFT('2012-2022'!$P1623,4)</f>
        <v>2014</v>
      </c>
      <c r="S1623" s="21" t="s">
        <v>74</v>
      </c>
      <c r="T1623" s="21"/>
      <c r="U1623" s="21"/>
      <c r="V1623" s="21"/>
      <c r="W1623" s="27"/>
      <c r="X1623" s="27"/>
      <c r="Y1623" s="12"/>
    </row>
    <row r="1624" ht="15.75" customHeight="1">
      <c r="A1624" s="21">
        <v>2.6259434E7</v>
      </c>
      <c r="B1624" s="21" t="s">
        <v>9346</v>
      </c>
      <c r="C1624" s="21" t="s">
        <v>9347</v>
      </c>
      <c r="D1624" s="21" t="s">
        <v>9348</v>
      </c>
      <c r="E1624" s="21" t="s">
        <v>9349</v>
      </c>
      <c r="F1624" s="21" t="s">
        <v>1415</v>
      </c>
      <c r="G1624" s="21">
        <v>2014.0</v>
      </c>
      <c r="H1624" s="26">
        <v>42228.0</v>
      </c>
      <c r="I1624" s="21"/>
      <c r="J1624" s="21"/>
      <c r="K1624" s="21"/>
      <c r="L1624" s="21" t="str">
        <f>IF(ISNUMBER(VLOOKUP(A1624,EXCL,1,FALSE)),"Excluido",IF(ISNUMBER(VLOOKUP(A1624,POST,1,FALSE)),"PostAlerta",IF(ISNUMBER(VLOOKUP(A1624,PRE,1,FALSE)),"PreAlerta","")))</f>
        <v>PreAlerta</v>
      </c>
      <c r="M1624" s="21" t="str">
        <f>IF(ISNUMBER(A1624),(IF(ISNUMBER(VLOOKUP(A1624,KEYWORDS,1,FALSE)),"C/PalabrasClaves","S/PalabrasClaves")),"")</f>
        <v>S/PalabrasClaves</v>
      </c>
      <c r="N1624" s="21" t="str">
        <f t="shared" si="11"/>
        <v/>
      </c>
      <c r="O1624" s="21"/>
      <c r="P1624" s="21" t="s">
        <v>9202</v>
      </c>
      <c r="Q1624" s="29"/>
      <c r="R1624" s="21" t="str">
        <f>LEFT('2012-2022'!$P1624,4)</f>
        <v>2014</v>
      </c>
      <c r="S1624" s="21" t="s">
        <v>74</v>
      </c>
      <c r="T1624" s="21"/>
      <c r="U1624" s="21"/>
      <c r="V1624" s="21"/>
      <c r="W1624" s="27"/>
      <c r="X1624" s="27"/>
      <c r="Y1624" s="28"/>
    </row>
    <row r="1625" ht="15.75" customHeight="1">
      <c r="A1625" s="21">
        <v>2.5441762E7</v>
      </c>
      <c r="B1625" s="21" t="s">
        <v>9350</v>
      </c>
      <c r="C1625" s="21" t="s">
        <v>9351</v>
      </c>
      <c r="D1625" s="21" t="s">
        <v>9352</v>
      </c>
      <c r="E1625" s="21" t="s">
        <v>9353</v>
      </c>
      <c r="F1625" s="21" t="s">
        <v>332</v>
      </c>
      <c r="G1625" s="21">
        <v>2014.0</v>
      </c>
      <c r="H1625" s="26">
        <v>41976.0</v>
      </c>
      <c r="I1625" s="21" t="s">
        <v>9354</v>
      </c>
      <c r="J1625" s="21"/>
      <c r="K1625" s="21" t="s">
        <v>9355</v>
      </c>
      <c r="L1625" s="21" t="str">
        <f>IF(ISNUMBER(VLOOKUP(A1625,EXCL,1,FALSE)),"Excluido",IF(ISNUMBER(VLOOKUP(A1625,POST,1,FALSE)),"PostAlerta",IF(ISNUMBER(VLOOKUP(A1625,PRE,1,FALSE)),"PreAlerta","")))</f>
        <v>PreAlerta</v>
      </c>
      <c r="M1625" s="21" t="str">
        <f>IF(ISNUMBER(A1625),(IF(ISNUMBER(VLOOKUP(A1625,KEYWORDS,1,FALSE)),"C/PalabrasClaves","S/PalabrasClaves")),"")</f>
        <v>S/PalabrasClaves</v>
      </c>
      <c r="N1625" s="21" t="str">
        <f t="shared" si="11"/>
        <v/>
      </c>
      <c r="O1625" s="21"/>
      <c r="P1625" s="21" t="s">
        <v>9356</v>
      </c>
      <c r="Q1625" s="21"/>
      <c r="R1625" s="21" t="str">
        <f>LEFT('2012-2022'!$P1625,4)</f>
        <v>2014</v>
      </c>
      <c r="S1625" s="21" t="s">
        <v>74</v>
      </c>
      <c r="T1625" s="21"/>
      <c r="U1625" s="21"/>
      <c r="V1625" s="21"/>
      <c r="W1625" s="27"/>
      <c r="X1625" s="27"/>
      <c r="Y1625" s="12"/>
    </row>
    <row r="1626" ht="15.75" customHeight="1">
      <c r="A1626" s="21">
        <v>2.5465046E7</v>
      </c>
      <c r="B1626" s="21" t="s">
        <v>9357</v>
      </c>
      <c r="C1626" s="21" t="s">
        <v>9358</v>
      </c>
      <c r="D1626" s="21" t="s">
        <v>9359</v>
      </c>
      <c r="E1626" s="21" t="s">
        <v>9360</v>
      </c>
      <c r="F1626" s="21" t="s">
        <v>332</v>
      </c>
      <c r="G1626" s="21">
        <v>2014.0</v>
      </c>
      <c r="H1626" s="26">
        <v>41977.0</v>
      </c>
      <c r="I1626" s="21" t="s">
        <v>9361</v>
      </c>
      <c r="J1626" s="21"/>
      <c r="K1626" s="21" t="s">
        <v>9362</v>
      </c>
      <c r="L1626" s="21" t="str">
        <f>IF(ISNUMBER(VLOOKUP(A1626,EXCL,1,FALSE)),"Excluido",IF(ISNUMBER(VLOOKUP(A1626,POST,1,FALSE)),"PostAlerta",IF(ISNUMBER(VLOOKUP(A1626,PRE,1,FALSE)),"PreAlerta","")))</f>
        <v>PreAlerta</v>
      </c>
      <c r="M1626" s="21" t="str">
        <f>IF(ISNUMBER(A1626),(IF(ISNUMBER(VLOOKUP(A1626,KEYWORDS,1,FALSE)),"C/PalabrasClaves","S/PalabrasClaves")),"")</f>
        <v>S/PalabrasClaves</v>
      </c>
      <c r="N1626" s="21" t="str">
        <f t="shared" si="11"/>
        <v/>
      </c>
      <c r="O1626" s="21"/>
      <c r="P1626" s="21" t="s">
        <v>9363</v>
      </c>
      <c r="Q1626" s="29"/>
      <c r="R1626" s="21" t="str">
        <f>LEFT('2012-2022'!$P1626,4)</f>
        <v>2014</v>
      </c>
      <c r="S1626" s="21" t="s">
        <v>74</v>
      </c>
      <c r="T1626" s="21"/>
      <c r="U1626" s="21"/>
      <c r="V1626" s="21"/>
      <c r="W1626" s="27"/>
      <c r="X1626" s="27"/>
      <c r="Y1626" s="28"/>
    </row>
    <row r="1627" ht="15.75" customHeight="1">
      <c r="A1627" s="21">
        <v>2.546539E7</v>
      </c>
      <c r="B1627" s="21" t="s">
        <v>9364</v>
      </c>
      <c r="C1627" s="21" t="s">
        <v>9365</v>
      </c>
      <c r="D1627" s="21" t="s">
        <v>9366</v>
      </c>
      <c r="E1627" s="21" t="s">
        <v>9367</v>
      </c>
      <c r="F1627" s="21" t="s">
        <v>332</v>
      </c>
      <c r="G1627" s="21">
        <v>2014.0</v>
      </c>
      <c r="H1627" s="26">
        <v>41977.0</v>
      </c>
      <c r="I1627" s="21" t="s">
        <v>9368</v>
      </c>
      <c r="J1627" s="21"/>
      <c r="K1627" s="21" t="s">
        <v>9369</v>
      </c>
      <c r="L1627" s="21" t="str">
        <f>IF(ISNUMBER(VLOOKUP(A1627,EXCL,1,FALSE)),"Excluido",IF(ISNUMBER(VLOOKUP(A1627,POST,1,FALSE)),"PostAlerta",IF(ISNUMBER(VLOOKUP(A1627,PRE,1,FALSE)),"PreAlerta","")))</f>
        <v>PreAlerta</v>
      </c>
      <c r="M1627" s="21" t="str">
        <f>IF(ISNUMBER(A1627),(IF(ISNUMBER(VLOOKUP(A1627,KEYWORDS,1,FALSE)),"C/PalabrasClaves","S/PalabrasClaves")),"")</f>
        <v>S/PalabrasClaves</v>
      </c>
      <c r="N1627" s="21" t="str">
        <f t="shared" si="11"/>
        <v/>
      </c>
      <c r="O1627" s="21"/>
      <c r="P1627" s="21" t="s">
        <v>9363</v>
      </c>
      <c r="Q1627" s="21"/>
      <c r="R1627" s="21" t="str">
        <f>LEFT('2012-2022'!$P1627,4)</f>
        <v>2014</v>
      </c>
      <c r="S1627" s="21" t="s">
        <v>74</v>
      </c>
      <c r="T1627" s="21"/>
      <c r="U1627" s="21"/>
      <c r="V1627" s="21"/>
      <c r="W1627" s="27"/>
      <c r="X1627" s="27"/>
      <c r="Y1627" s="12"/>
    </row>
    <row r="1628" ht="15.75" customHeight="1">
      <c r="A1628" s="21">
        <v>2.5474676E7</v>
      </c>
      <c r="B1628" s="21" t="s">
        <v>9370</v>
      </c>
      <c r="C1628" s="21" t="s">
        <v>9371</v>
      </c>
      <c r="D1628" s="21" t="s">
        <v>9372</v>
      </c>
      <c r="E1628" s="21" t="s">
        <v>9373</v>
      </c>
      <c r="F1628" s="21" t="s">
        <v>3097</v>
      </c>
      <c r="G1628" s="21">
        <v>2014.0</v>
      </c>
      <c r="H1628" s="26">
        <v>41978.0</v>
      </c>
      <c r="I1628" s="21" t="s">
        <v>9374</v>
      </c>
      <c r="J1628" s="21"/>
      <c r="K1628" s="21" t="s">
        <v>9375</v>
      </c>
      <c r="L1628" s="21" t="str">
        <f>IF(ISNUMBER(VLOOKUP(A1628,EXCL,1,FALSE)),"Excluido",IF(ISNUMBER(VLOOKUP(A1628,POST,1,FALSE)),"PostAlerta",IF(ISNUMBER(VLOOKUP(A1628,PRE,1,FALSE)),"PreAlerta","")))</f>
        <v>PreAlerta</v>
      </c>
      <c r="M1628" s="21" t="str">
        <f>IF(ISNUMBER(A1628),(IF(ISNUMBER(VLOOKUP(A1628,KEYWORDS,1,FALSE)),"C/PalabrasClaves","S/PalabrasClaves")),"")</f>
        <v>S/PalabrasClaves</v>
      </c>
      <c r="N1628" s="21" t="str">
        <f t="shared" si="11"/>
        <v/>
      </c>
      <c r="O1628" s="21"/>
      <c r="P1628" s="21" t="s">
        <v>9363</v>
      </c>
      <c r="Q1628" s="21"/>
      <c r="R1628" s="21" t="str">
        <f>LEFT('2012-2022'!$P1628,4)</f>
        <v>2014</v>
      </c>
      <c r="S1628" s="21" t="s">
        <v>74</v>
      </c>
      <c r="T1628" s="21"/>
      <c r="U1628" s="21"/>
      <c r="V1628" s="21"/>
      <c r="W1628" s="27"/>
      <c r="X1628" s="27"/>
      <c r="Y1628" s="28"/>
    </row>
    <row r="1629" ht="15.75" customHeight="1">
      <c r="A1629" s="21">
        <v>2.5477419E7</v>
      </c>
      <c r="B1629" s="21" t="s">
        <v>9376</v>
      </c>
      <c r="C1629" s="21" t="s">
        <v>9377</v>
      </c>
      <c r="D1629" s="21" t="s">
        <v>9378</v>
      </c>
      <c r="E1629" s="21" t="s">
        <v>9379</v>
      </c>
      <c r="F1629" s="21" t="s">
        <v>2843</v>
      </c>
      <c r="G1629" s="21">
        <v>2014.0</v>
      </c>
      <c r="H1629" s="26">
        <v>41979.0</v>
      </c>
      <c r="I1629" s="21" t="s">
        <v>9380</v>
      </c>
      <c r="J1629" s="21"/>
      <c r="K1629" s="21" t="s">
        <v>9381</v>
      </c>
      <c r="L1629" s="21" t="str">
        <f>IF(ISNUMBER(VLOOKUP(A1629,EXCL,1,FALSE)),"Excluido",IF(ISNUMBER(VLOOKUP(A1629,POST,1,FALSE)),"PostAlerta",IF(ISNUMBER(VLOOKUP(A1629,PRE,1,FALSE)),"PreAlerta","")))</f>
        <v>PreAlerta</v>
      </c>
      <c r="M1629" s="21" t="str">
        <f>IF(ISNUMBER(A1629),(IF(ISNUMBER(VLOOKUP(A1629,KEYWORDS,1,FALSE)),"C/PalabrasClaves","S/PalabrasClaves")),"")</f>
        <v>S/PalabrasClaves</v>
      </c>
      <c r="N1629" s="21" t="str">
        <f t="shared" si="11"/>
        <v/>
      </c>
      <c r="O1629" s="21"/>
      <c r="P1629" s="21" t="s">
        <v>9363</v>
      </c>
      <c r="Q1629" s="21"/>
      <c r="R1629" s="21" t="str">
        <f>LEFT('2012-2022'!$P1629,4)</f>
        <v>2014</v>
      </c>
      <c r="S1629" s="21" t="s">
        <v>74</v>
      </c>
      <c r="T1629" s="21"/>
      <c r="U1629" s="21"/>
      <c r="V1629" s="21"/>
      <c r="W1629" s="27"/>
      <c r="X1629" s="27"/>
      <c r="Y1629" s="12"/>
    </row>
    <row r="1630" ht="15.75" customHeight="1">
      <c r="A1630" s="21">
        <v>2.5479289E7</v>
      </c>
      <c r="B1630" s="21" t="s">
        <v>9382</v>
      </c>
      <c r="C1630" s="21" t="s">
        <v>9383</v>
      </c>
      <c r="D1630" s="21" t="s">
        <v>9384</v>
      </c>
      <c r="E1630" s="21" t="s">
        <v>9385</v>
      </c>
      <c r="F1630" s="21" t="s">
        <v>2831</v>
      </c>
      <c r="G1630" s="21">
        <v>2014.0</v>
      </c>
      <c r="H1630" s="26">
        <v>41979.0</v>
      </c>
      <c r="I1630" s="21" t="s">
        <v>9386</v>
      </c>
      <c r="J1630" s="21"/>
      <c r="K1630" s="21" t="s">
        <v>9387</v>
      </c>
      <c r="L1630" s="21" t="str">
        <f>IF(ISNUMBER(VLOOKUP(A1630,EXCL,1,FALSE)),"Excluido",IF(ISNUMBER(VLOOKUP(A1630,POST,1,FALSE)),"PostAlerta",IF(ISNUMBER(VLOOKUP(A1630,PRE,1,FALSE)),"PreAlerta","")))</f>
        <v>PreAlerta</v>
      </c>
      <c r="M1630" s="21" t="str">
        <f>IF(ISNUMBER(A1630),(IF(ISNUMBER(VLOOKUP(A1630,KEYWORDS,1,FALSE)),"C/PalabrasClaves","S/PalabrasClaves")),"")</f>
        <v>S/PalabrasClaves</v>
      </c>
      <c r="N1630" s="21" t="str">
        <f t="shared" si="11"/>
        <v/>
      </c>
      <c r="O1630" s="21"/>
      <c r="P1630" s="21" t="s">
        <v>9388</v>
      </c>
      <c r="Q1630" s="21"/>
      <c r="R1630" s="21" t="str">
        <f>LEFT('2012-2022'!$P1630,4)</f>
        <v>2014</v>
      </c>
      <c r="S1630" s="21" t="s">
        <v>74</v>
      </c>
      <c r="T1630" s="21"/>
      <c r="U1630" s="21"/>
      <c r="V1630" s="21"/>
      <c r="W1630" s="27"/>
      <c r="X1630" s="27"/>
      <c r="Y1630" s="28"/>
    </row>
    <row r="1631" ht="15.75" customHeight="1">
      <c r="A1631" s="21">
        <v>2.5780502E7</v>
      </c>
      <c r="B1631" s="21" t="s">
        <v>9389</v>
      </c>
      <c r="C1631" s="21" t="s">
        <v>9390</v>
      </c>
      <c r="D1631" s="21" t="s">
        <v>9391</v>
      </c>
      <c r="E1631" s="21" t="s">
        <v>225</v>
      </c>
      <c r="F1631" s="21" t="s">
        <v>9392</v>
      </c>
      <c r="G1631" s="21">
        <v>2014.0</v>
      </c>
      <c r="H1631" s="26">
        <v>42081.0</v>
      </c>
      <c r="I1631" s="21" t="s">
        <v>9393</v>
      </c>
      <c r="J1631" s="21"/>
      <c r="K1631" s="21" t="s">
        <v>9394</v>
      </c>
      <c r="L1631" s="21" t="str">
        <f>IF(ISNUMBER(VLOOKUP(A1631,EXCL,1,FALSE)),"Excluido",IF(ISNUMBER(VLOOKUP(A1631,POST,1,FALSE)),"PostAlerta",IF(ISNUMBER(VLOOKUP(A1631,PRE,1,FALSE)),"PreAlerta","")))</f>
        <v>PreAlerta</v>
      </c>
      <c r="M1631" s="21" t="str">
        <f>IF(ISNUMBER(A1631),(IF(ISNUMBER(VLOOKUP(A1631,KEYWORDS,1,FALSE)),"C/PalabrasClaves","S/PalabrasClaves")),"")</f>
        <v>S/PalabrasClaves</v>
      </c>
      <c r="N1631" s="21" t="str">
        <f t="shared" si="11"/>
        <v/>
      </c>
      <c r="O1631" s="21"/>
      <c r="P1631" s="21" t="s">
        <v>9395</v>
      </c>
      <c r="Q1631" s="21"/>
      <c r="R1631" s="21" t="str">
        <f>LEFT('2012-2022'!$P1631,4)</f>
        <v>2014</v>
      </c>
      <c r="S1631" s="21" t="s">
        <v>74</v>
      </c>
      <c r="T1631" s="21"/>
      <c r="U1631" s="21"/>
      <c r="V1631" s="21"/>
      <c r="W1631" s="27"/>
      <c r="X1631" s="27"/>
      <c r="Y1631" s="12"/>
    </row>
    <row r="1632" ht="15.75" customHeight="1">
      <c r="A1632" s="21">
        <v>2.5487348E7</v>
      </c>
      <c r="B1632" s="21" t="s">
        <v>9396</v>
      </c>
      <c r="C1632" s="21" t="s">
        <v>9397</v>
      </c>
      <c r="D1632" s="21" t="s">
        <v>9398</v>
      </c>
      <c r="E1632" s="21" t="s">
        <v>4073</v>
      </c>
      <c r="F1632" s="21" t="s">
        <v>9399</v>
      </c>
      <c r="G1632" s="21">
        <v>2014.0</v>
      </c>
      <c r="H1632" s="26">
        <v>41983.0</v>
      </c>
      <c r="I1632" s="21" t="s">
        <v>9400</v>
      </c>
      <c r="J1632" s="21"/>
      <c r="K1632" s="21" t="s">
        <v>9401</v>
      </c>
      <c r="L1632" s="21" t="str">
        <f>IF(ISNUMBER(VLOOKUP(A1632,EXCL,1,FALSE)),"Excluido",IF(ISNUMBER(VLOOKUP(A1632,POST,1,FALSE)),"PostAlerta",IF(ISNUMBER(VLOOKUP(A1632,PRE,1,FALSE)),"PreAlerta","")))</f>
        <v>PreAlerta</v>
      </c>
      <c r="M1632" s="21" t="str">
        <f>IF(ISNUMBER(A1632),(IF(ISNUMBER(VLOOKUP(A1632,KEYWORDS,1,FALSE)),"C/PalabrasClaves","S/PalabrasClaves")),"")</f>
        <v>S/PalabrasClaves</v>
      </c>
      <c r="N1632" s="21" t="str">
        <f t="shared" si="11"/>
        <v/>
      </c>
      <c r="O1632" s="21"/>
      <c r="P1632" s="21" t="s">
        <v>9402</v>
      </c>
      <c r="Q1632" s="21"/>
      <c r="R1632" s="21" t="str">
        <f>LEFT('2012-2022'!$P1632,4)</f>
        <v>2014</v>
      </c>
      <c r="S1632" s="21" t="s">
        <v>74</v>
      </c>
      <c r="T1632" s="21"/>
      <c r="U1632" s="21"/>
      <c r="V1632" s="21"/>
      <c r="W1632" s="27"/>
      <c r="X1632" s="27"/>
      <c r="Y1632" s="28"/>
    </row>
    <row r="1633" ht="15.75" customHeight="1">
      <c r="A1633" s="21">
        <v>2.5499826E7</v>
      </c>
      <c r="B1633" s="21" t="s">
        <v>9403</v>
      </c>
      <c r="C1633" s="21" t="s">
        <v>9404</v>
      </c>
      <c r="D1633" s="21" t="s">
        <v>9405</v>
      </c>
      <c r="E1633" s="21" t="s">
        <v>5942</v>
      </c>
      <c r="F1633" s="21" t="s">
        <v>332</v>
      </c>
      <c r="G1633" s="21">
        <v>2014.0</v>
      </c>
      <c r="H1633" s="26">
        <v>41989.0</v>
      </c>
      <c r="I1633" s="21" t="s">
        <v>9406</v>
      </c>
      <c r="J1633" s="21"/>
      <c r="K1633" s="21" t="s">
        <v>9407</v>
      </c>
      <c r="L1633" s="21" t="str">
        <f>IF(ISNUMBER(VLOOKUP(A1633,EXCL,1,FALSE)),"Excluido",IF(ISNUMBER(VLOOKUP(A1633,POST,1,FALSE)),"PostAlerta",IF(ISNUMBER(VLOOKUP(A1633,PRE,1,FALSE)),"PreAlerta","")))</f>
        <v>PreAlerta</v>
      </c>
      <c r="M1633" s="21" t="str">
        <f>IF(ISNUMBER(A1633),(IF(ISNUMBER(VLOOKUP(A1633,KEYWORDS,1,FALSE)),"C/PalabrasClaves","S/PalabrasClaves")),"")</f>
        <v>S/PalabrasClaves</v>
      </c>
      <c r="N1633" s="21" t="str">
        <f t="shared" si="11"/>
        <v/>
      </c>
      <c r="O1633" s="21"/>
      <c r="P1633" s="21" t="s">
        <v>9408</v>
      </c>
      <c r="Q1633" s="21"/>
      <c r="R1633" s="21" t="str">
        <f>LEFT('2012-2022'!$P1633,4)</f>
        <v>2014</v>
      </c>
      <c r="S1633" s="21" t="s">
        <v>74</v>
      </c>
      <c r="T1633" s="21"/>
      <c r="U1633" s="21"/>
      <c r="V1633" s="21"/>
      <c r="W1633" s="27"/>
      <c r="X1633" s="27"/>
      <c r="Y1633" s="12"/>
    </row>
    <row r="1634" ht="15.75" customHeight="1">
      <c r="A1634" s="21">
        <v>2.5502564E7</v>
      </c>
      <c r="B1634" s="21" t="s">
        <v>9409</v>
      </c>
      <c r="C1634" s="21" t="s">
        <v>9410</v>
      </c>
      <c r="D1634" s="21" t="s">
        <v>9411</v>
      </c>
      <c r="E1634" s="21" t="s">
        <v>5749</v>
      </c>
      <c r="F1634" s="21" t="s">
        <v>2810</v>
      </c>
      <c r="G1634" s="21">
        <v>2014.0</v>
      </c>
      <c r="H1634" s="26">
        <v>41989.0</v>
      </c>
      <c r="I1634" s="21" t="s">
        <v>9412</v>
      </c>
      <c r="J1634" s="21"/>
      <c r="K1634" s="21" t="s">
        <v>9413</v>
      </c>
      <c r="L1634" s="21" t="str">
        <f>IF(ISNUMBER(VLOOKUP(A1634,EXCL,1,FALSE)),"Excluido",IF(ISNUMBER(VLOOKUP(A1634,POST,1,FALSE)),"PostAlerta",IF(ISNUMBER(VLOOKUP(A1634,PRE,1,FALSE)),"PreAlerta","")))</f>
        <v>PreAlerta</v>
      </c>
      <c r="M1634" s="21" t="str">
        <f>IF(ISNUMBER(A1634),(IF(ISNUMBER(VLOOKUP(A1634,KEYWORDS,1,FALSE)),"C/PalabrasClaves","S/PalabrasClaves")),"")</f>
        <v>S/PalabrasClaves</v>
      </c>
      <c r="N1634" s="21" t="str">
        <f t="shared" si="11"/>
        <v/>
      </c>
      <c r="O1634" s="21"/>
      <c r="P1634" s="21" t="s">
        <v>9414</v>
      </c>
      <c r="Q1634" s="29"/>
      <c r="R1634" s="21" t="str">
        <f>LEFT('2012-2022'!$P1634,4)</f>
        <v>2014</v>
      </c>
      <c r="S1634" s="21" t="s">
        <v>74</v>
      </c>
      <c r="T1634" s="21"/>
      <c r="U1634" s="21"/>
      <c r="V1634" s="21"/>
      <c r="W1634" s="27"/>
      <c r="X1634" s="27"/>
      <c r="Y1634" s="28"/>
    </row>
    <row r="1635" ht="15.75" customHeight="1">
      <c r="A1635" s="21">
        <v>2.5496002E7</v>
      </c>
      <c r="B1635" s="21" t="s">
        <v>9415</v>
      </c>
      <c r="C1635" s="21" t="s">
        <v>9416</v>
      </c>
      <c r="D1635" s="21" t="s">
        <v>9417</v>
      </c>
      <c r="E1635" s="21" t="s">
        <v>9418</v>
      </c>
      <c r="F1635" s="21" t="s">
        <v>2234</v>
      </c>
      <c r="G1635" s="21">
        <v>2014.0</v>
      </c>
      <c r="H1635" s="26">
        <v>41989.0</v>
      </c>
      <c r="I1635" s="21" t="s">
        <v>9419</v>
      </c>
      <c r="J1635" s="21"/>
      <c r="K1635" s="21" t="s">
        <v>9420</v>
      </c>
      <c r="L1635" s="21" t="str">
        <f>IF(ISNUMBER(VLOOKUP(A1635,EXCL,1,FALSE)),"Excluido",IF(ISNUMBER(VLOOKUP(A1635,POST,1,FALSE)),"PostAlerta",IF(ISNUMBER(VLOOKUP(A1635,PRE,1,FALSE)),"PreAlerta","")))</f>
        <v>PreAlerta</v>
      </c>
      <c r="M1635" s="21" t="str">
        <f>IF(ISNUMBER(A1635),(IF(ISNUMBER(VLOOKUP(A1635,KEYWORDS,1,FALSE)),"C/PalabrasClaves","S/PalabrasClaves")),"")</f>
        <v>S/PalabrasClaves</v>
      </c>
      <c r="N1635" s="21" t="str">
        <f t="shared" si="11"/>
        <v/>
      </c>
      <c r="O1635" s="21"/>
      <c r="P1635" s="21" t="s">
        <v>9421</v>
      </c>
      <c r="Q1635" s="21"/>
      <c r="R1635" s="21" t="str">
        <f>LEFT('2012-2022'!$P1635,4)</f>
        <v>2014</v>
      </c>
      <c r="S1635" s="21" t="s">
        <v>74</v>
      </c>
      <c r="T1635" s="21"/>
      <c r="U1635" s="21"/>
      <c r="V1635" s="21"/>
      <c r="W1635" s="27"/>
      <c r="X1635" s="27"/>
      <c r="Y1635" s="12"/>
    </row>
    <row r="1636" ht="15.75" customHeight="1">
      <c r="A1636" s="21">
        <v>2.5510419E7</v>
      </c>
      <c r="B1636" s="21" t="s">
        <v>9422</v>
      </c>
      <c r="C1636" s="21" t="s">
        <v>9423</v>
      </c>
      <c r="D1636" s="21" t="s">
        <v>9424</v>
      </c>
      <c r="E1636" s="21" t="s">
        <v>9425</v>
      </c>
      <c r="F1636" s="21" t="s">
        <v>368</v>
      </c>
      <c r="G1636" s="21">
        <v>2014.0</v>
      </c>
      <c r="H1636" s="26">
        <v>41990.0</v>
      </c>
      <c r="I1636" s="21" t="s">
        <v>9426</v>
      </c>
      <c r="J1636" s="21"/>
      <c r="K1636" s="21" t="s">
        <v>9427</v>
      </c>
      <c r="L1636" s="21" t="str">
        <f>IF(ISNUMBER(VLOOKUP(A1636,EXCL,1,FALSE)),"Excluido",IF(ISNUMBER(VLOOKUP(A1636,POST,1,FALSE)),"PostAlerta",IF(ISNUMBER(VLOOKUP(A1636,PRE,1,FALSE)),"PreAlerta","")))</f>
        <v>PreAlerta</v>
      </c>
      <c r="M1636" s="21" t="str">
        <f>IF(ISNUMBER(A1636),(IF(ISNUMBER(VLOOKUP(A1636,KEYWORDS,1,FALSE)),"C/PalabrasClaves","S/PalabrasClaves")),"")</f>
        <v>S/PalabrasClaves</v>
      </c>
      <c r="N1636" s="21" t="str">
        <f t="shared" si="11"/>
        <v/>
      </c>
      <c r="O1636" s="21"/>
      <c r="P1636" s="21" t="s">
        <v>9428</v>
      </c>
      <c r="Q1636" s="21"/>
      <c r="R1636" s="21" t="str">
        <f>LEFT('2012-2022'!$P1636,4)</f>
        <v>2014</v>
      </c>
      <c r="S1636" s="21" t="s">
        <v>74</v>
      </c>
      <c r="T1636" s="21"/>
      <c r="U1636" s="21"/>
      <c r="V1636" s="21"/>
      <c r="W1636" s="27"/>
      <c r="X1636" s="27"/>
      <c r="Y1636" s="28"/>
    </row>
    <row r="1637" ht="15.75" customHeight="1">
      <c r="A1637" s="21">
        <v>2.5515563E7</v>
      </c>
      <c r="B1637" s="21" t="s">
        <v>9429</v>
      </c>
      <c r="C1637" s="21" t="s">
        <v>9430</v>
      </c>
      <c r="D1637" s="21" t="s">
        <v>9431</v>
      </c>
      <c r="E1637" s="21" t="s">
        <v>9432</v>
      </c>
      <c r="F1637" s="21" t="s">
        <v>2234</v>
      </c>
      <c r="G1637" s="21">
        <v>2014.0</v>
      </c>
      <c r="H1637" s="26">
        <v>41991.0</v>
      </c>
      <c r="I1637" s="21" t="s">
        <v>9433</v>
      </c>
      <c r="J1637" s="21"/>
      <c r="K1637" s="21" t="s">
        <v>9434</v>
      </c>
      <c r="L1637" s="21" t="str">
        <f>IF(ISNUMBER(VLOOKUP(A1637,EXCL,1,FALSE)),"Excluido",IF(ISNUMBER(VLOOKUP(A1637,POST,1,FALSE)),"PostAlerta",IF(ISNUMBER(VLOOKUP(A1637,PRE,1,FALSE)),"PreAlerta","")))</f>
        <v>PreAlerta</v>
      </c>
      <c r="M1637" s="21" t="str">
        <f>IF(ISNUMBER(A1637),(IF(ISNUMBER(VLOOKUP(A1637,KEYWORDS,1,FALSE)),"C/PalabrasClaves","S/PalabrasClaves")),"")</f>
        <v>S/PalabrasClaves</v>
      </c>
      <c r="N1637" s="21" t="str">
        <f t="shared" si="11"/>
        <v/>
      </c>
      <c r="O1637" s="21"/>
      <c r="P1637" s="21" t="s">
        <v>9428</v>
      </c>
      <c r="Q1637" s="21"/>
      <c r="R1637" s="21" t="str">
        <f>LEFT('2012-2022'!$P1637,4)</f>
        <v>2014</v>
      </c>
      <c r="S1637" s="21" t="s">
        <v>74</v>
      </c>
      <c r="T1637" s="21"/>
      <c r="U1637" s="21"/>
      <c r="V1637" s="21"/>
      <c r="W1637" s="27"/>
      <c r="X1637" s="27"/>
      <c r="Y1637" s="12"/>
    </row>
    <row r="1638" ht="15.75" customHeight="1">
      <c r="A1638" s="21">
        <v>2.5521619E7</v>
      </c>
      <c r="B1638" s="21" t="s">
        <v>9435</v>
      </c>
      <c r="C1638" s="21" t="s">
        <v>9436</v>
      </c>
      <c r="D1638" s="21" t="s">
        <v>9437</v>
      </c>
      <c r="E1638" s="21" t="s">
        <v>4419</v>
      </c>
      <c r="F1638" s="21" t="s">
        <v>1789</v>
      </c>
      <c r="G1638" s="21">
        <v>2014.0</v>
      </c>
      <c r="H1638" s="26">
        <v>41992.0</v>
      </c>
      <c r="I1638" s="21" t="s">
        <v>9438</v>
      </c>
      <c r="J1638" s="21"/>
      <c r="K1638" s="21" t="s">
        <v>9439</v>
      </c>
      <c r="L1638" s="21" t="str">
        <f>IF(ISNUMBER(VLOOKUP(A1638,EXCL,1,FALSE)),"Excluido",IF(ISNUMBER(VLOOKUP(A1638,POST,1,FALSE)),"PostAlerta",IF(ISNUMBER(VLOOKUP(A1638,PRE,1,FALSE)),"PreAlerta","")))</f>
        <v>PreAlerta</v>
      </c>
      <c r="M1638" s="21" t="str">
        <f>IF(ISNUMBER(A1638),(IF(ISNUMBER(VLOOKUP(A1638,KEYWORDS,1,FALSE)),"C/PalabrasClaves","S/PalabrasClaves")),"")</f>
        <v>S/PalabrasClaves</v>
      </c>
      <c r="N1638" s="21" t="str">
        <f t="shared" si="11"/>
        <v/>
      </c>
      <c r="O1638" s="21"/>
      <c r="P1638" s="21" t="s">
        <v>9440</v>
      </c>
      <c r="Q1638" s="21"/>
      <c r="R1638" s="21" t="str">
        <f>LEFT('2012-2022'!$P1638,4)</f>
        <v>2014</v>
      </c>
      <c r="S1638" s="21" t="s">
        <v>74</v>
      </c>
      <c r="T1638" s="21"/>
      <c r="U1638" s="21"/>
      <c r="V1638" s="21"/>
      <c r="W1638" s="27"/>
      <c r="X1638" s="27"/>
      <c r="Y1638" s="28"/>
    </row>
    <row r="1639" ht="15.75" customHeight="1">
      <c r="A1639" s="21">
        <v>2.5527099E7</v>
      </c>
      <c r="B1639" s="21" t="s">
        <v>9441</v>
      </c>
      <c r="C1639" s="21" t="s">
        <v>9442</v>
      </c>
      <c r="D1639" s="21" t="s">
        <v>9443</v>
      </c>
      <c r="E1639" s="21" t="s">
        <v>1805</v>
      </c>
      <c r="F1639" s="21" t="s">
        <v>368</v>
      </c>
      <c r="G1639" s="21">
        <v>2014.0</v>
      </c>
      <c r="H1639" s="26">
        <v>41994.0</v>
      </c>
      <c r="I1639" s="21" t="s">
        <v>9444</v>
      </c>
      <c r="J1639" s="21"/>
      <c r="K1639" s="21" t="s">
        <v>9445</v>
      </c>
      <c r="L1639" s="21" t="str">
        <f>IF(ISNUMBER(VLOOKUP(A1639,EXCL,1,FALSE)),"Excluido",IF(ISNUMBER(VLOOKUP(A1639,POST,1,FALSE)),"PostAlerta",IF(ISNUMBER(VLOOKUP(A1639,PRE,1,FALSE)),"PreAlerta","")))</f>
        <v>PreAlerta</v>
      </c>
      <c r="M1639" s="21" t="str">
        <f>IF(ISNUMBER(A1639),(IF(ISNUMBER(VLOOKUP(A1639,KEYWORDS,1,FALSE)),"C/PalabrasClaves","S/PalabrasClaves")),"")</f>
        <v>S/PalabrasClaves</v>
      </c>
      <c r="N1639" s="21" t="str">
        <f t="shared" si="11"/>
        <v/>
      </c>
      <c r="O1639" s="21"/>
      <c r="P1639" s="21" t="s">
        <v>9446</v>
      </c>
      <c r="Q1639" s="21"/>
      <c r="R1639" s="21" t="str">
        <f>LEFT('2012-2022'!$P1639,4)</f>
        <v>2014</v>
      </c>
      <c r="S1639" s="21" t="s">
        <v>74</v>
      </c>
      <c r="T1639" s="21"/>
      <c r="U1639" s="21"/>
      <c r="V1639" s="21"/>
      <c r="W1639" s="27"/>
      <c r="X1639" s="27"/>
      <c r="Y1639" s="12"/>
    </row>
    <row r="1640" ht="15.75" customHeight="1">
      <c r="A1640" s="21">
        <v>2.5528582E7</v>
      </c>
      <c r="B1640" s="21" t="s">
        <v>9447</v>
      </c>
      <c r="C1640" s="21" t="s">
        <v>9448</v>
      </c>
      <c r="D1640" s="21" t="s">
        <v>9449</v>
      </c>
      <c r="E1640" s="21" t="s">
        <v>9450</v>
      </c>
      <c r="F1640" s="21" t="s">
        <v>332</v>
      </c>
      <c r="G1640" s="21">
        <v>2014.0</v>
      </c>
      <c r="H1640" s="26">
        <v>41995.0</v>
      </c>
      <c r="I1640" s="21" t="s">
        <v>9451</v>
      </c>
      <c r="J1640" s="21"/>
      <c r="K1640" s="21" t="s">
        <v>9452</v>
      </c>
      <c r="L1640" s="21" t="str">
        <f>IF(ISNUMBER(VLOOKUP(A1640,EXCL,1,FALSE)),"Excluido",IF(ISNUMBER(VLOOKUP(A1640,POST,1,FALSE)),"PostAlerta",IF(ISNUMBER(VLOOKUP(A1640,PRE,1,FALSE)),"PreAlerta","")))</f>
        <v>PreAlerta</v>
      </c>
      <c r="M1640" s="21" t="str">
        <f>IF(ISNUMBER(A1640),(IF(ISNUMBER(VLOOKUP(A1640,KEYWORDS,1,FALSE)),"C/PalabrasClaves","S/PalabrasClaves")),"")</f>
        <v>S/PalabrasClaves</v>
      </c>
      <c r="N1640" s="21" t="str">
        <f t="shared" si="11"/>
        <v/>
      </c>
      <c r="O1640" s="21"/>
      <c r="P1640" s="21" t="s">
        <v>9453</v>
      </c>
      <c r="Q1640" s="21"/>
      <c r="R1640" s="21" t="str">
        <f>LEFT('2012-2022'!$P1640,4)</f>
        <v>2014</v>
      </c>
      <c r="S1640" s="21" t="s">
        <v>74</v>
      </c>
      <c r="T1640" s="21"/>
      <c r="U1640" s="21"/>
      <c r="V1640" s="21"/>
      <c r="W1640" s="27"/>
      <c r="X1640" s="27"/>
      <c r="Y1640" s="28"/>
    </row>
    <row r="1641" ht="15.75" customHeight="1">
      <c r="A1641" s="21">
        <v>2.5533148E7</v>
      </c>
      <c r="B1641" s="21" t="s">
        <v>9454</v>
      </c>
      <c r="C1641" s="21" t="s">
        <v>9455</v>
      </c>
      <c r="D1641" s="21" t="s">
        <v>9456</v>
      </c>
      <c r="E1641" s="21" t="s">
        <v>9457</v>
      </c>
      <c r="F1641" s="21" t="s">
        <v>332</v>
      </c>
      <c r="G1641" s="21">
        <v>2014.0</v>
      </c>
      <c r="H1641" s="26">
        <v>41997.0</v>
      </c>
      <c r="I1641" s="21" t="s">
        <v>9458</v>
      </c>
      <c r="J1641" s="21"/>
      <c r="K1641" s="21" t="s">
        <v>9459</v>
      </c>
      <c r="L1641" s="21" t="str">
        <f>IF(ISNUMBER(VLOOKUP(A1641,EXCL,1,FALSE)),"Excluido",IF(ISNUMBER(VLOOKUP(A1641,POST,1,FALSE)),"PostAlerta",IF(ISNUMBER(VLOOKUP(A1641,PRE,1,FALSE)),"PreAlerta","")))</f>
        <v>PreAlerta</v>
      </c>
      <c r="M1641" s="21" t="str">
        <f>IF(ISNUMBER(A1641),(IF(ISNUMBER(VLOOKUP(A1641,KEYWORDS,1,FALSE)),"C/PalabrasClaves","S/PalabrasClaves")),"")</f>
        <v>S/PalabrasClaves</v>
      </c>
      <c r="N1641" s="21" t="str">
        <f t="shared" si="11"/>
        <v/>
      </c>
      <c r="O1641" s="21"/>
      <c r="P1641" s="21" t="s">
        <v>9460</v>
      </c>
      <c r="Q1641" s="21"/>
      <c r="R1641" s="21" t="str">
        <f>LEFT('2012-2022'!$P1641,4)</f>
        <v>2014</v>
      </c>
      <c r="S1641" s="21" t="s">
        <v>74</v>
      </c>
      <c r="T1641" s="21"/>
      <c r="U1641" s="21"/>
      <c r="V1641" s="21"/>
      <c r="W1641" s="27"/>
      <c r="X1641" s="27"/>
      <c r="Y1641" s="12"/>
    </row>
    <row r="1642" ht="15.75" customHeight="1">
      <c r="A1642" s="21">
        <v>2.5542001E7</v>
      </c>
      <c r="B1642" s="21" t="s">
        <v>9461</v>
      </c>
      <c r="C1642" s="21" t="s">
        <v>9462</v>
      </c>
      <c r="D1642" s="21" t="s">
        <v>9463</v>
      </c>
      <c r="E1642" s="21" t="s">
        <v>6380</v>
      </c>
      <c r="F1642" s="21" t="s">
        <v>2831</v>
      </c>
      <c r="G1642" s="21">
        <v>2014.0</v>
      </c>
      <c r="H1642" s="26">
        <v>42000.0</v>
      </c>
      <c r="I1642" s="21" t="s">
        <v>9464</v>
      </c>
      <c r="J1642" s="21"/>
      <c r="K1642" s="21" t="s">
        <v>9465</v>
      </c>
      <c r="L1642" s="21" t="str">
        <f>IF(ISNUMBER(VLOOKUP(A1642,EXCL,1,FALSE)),"Excluido",IF(ISNUMBER(VLOOKUP(A1642,POST,1,FALSE)),"PostAlerta",IF(ISNUMBER(VLOOKUP(A1642,PRE,1,FALSE)),"PreAlerta","")))</f>
        <v>PreAlerta</v>
      </c>
      <c r="M1642" s="21" t="str">
        <f>IF(ISNUMBER(A1642),(IF(ISNUMBER(VLOOKUP(A1642,KEYWORDS,1,FALSE)),"C/PalabrasClaves","S/PalabrasClaves")),"")</f>
        <v>S/PalabrasClaves</v>
      </c>
      <c r="N1642" s="21" t="str">
        <f t="shared" si="11"/>
        <v/>
      </c>
      <c r="O1642" s="21"/>
      <c r="P1642" s="21" t="s">
        <v>9466</v>
      </c>
      <c r="Q1642" s="21"/>
      <c r="R1642" s="21" t="str">
        <f>LEFT('2012-2022'!$P1642,4)</f>
        <v>2014</v>
      </c>
      <c r="S1642" s="21" t="s">
        <v>74</v>
      </c>
      <c r="T1642" s="21"/>
      <c r="U1642" s="21"/>
      <c r="V1642" s="21"/>
      <c r="W1642" s="27"/>
      <c r="X1642" s="27"/>
      <c r="Y1642" s="28"/>
    </row>
    <row r="1643" ht="15.75" customHeight="1">
      <c r="A1643" s="21">
        <v>2.5112312E7</v>
      </c>
      <c r="B1643" s="21" t="s">
        <v>9467</v>
      </c>
      <c r="C1643" s="21" t="s">
        <v>9468</v>
      </c>
      <c r="D1643" s="21" t="s">
        <v>9469</v>
      </c>
      <c r="E1643" s="21" t="s">
        <v>9470</v>
      </c>
      <c r="F1643" s="21" t="s">
        <v>4779</v>
      </c>
      <c r="G1643" s="21">
        <v>2014.0</v>
      </c>
      <c r="H1643" s="26">
        <v>41864.0</v>
      </c>
      <c r="I1643" s="21"/>
      <c r="J1643" s="21"/>
      <c r="K1643" s="21" t="s">
        <v>9471</v>
      </c>
      <c r="L1643" s="21" t="str">
        <f>IF(ISNUMBER(VLOOKUP(A1643,EXCL,1,FALSE)),"Excluido",IF(ISNUMBER(VLOOKUP(A1643,POST,1,FALSE)),"PostAlerta",IF(ISNUMBER(VLOOKUP(A1643,PRE,1,FALSE)),"PreAlerta","")))</f>
        <v>PreAlerta</v>
      </c>
      <c r="M1643" s="21" t="str">
        <f>IF(ISNUMBER(A1643),(IF(ISNUMBER(VLOOKUP(A1643,KEYWORDS,1,FALSE)),"C/PalabrasClaves","S/PalabrasClaves")),"")</f>
        <v>S/PalabrasClaves</v>
      </c>
      <c r="N1643" s="21" t="str">
        <f t="shared" si="11"/>
        <v/>
      </c>
      <c r="O1643" s="21"/>
      <c r="P1643" s="21" t="s">
        <v>9472</v>
      </c>
      <c r="Q1643" s="21"/>
      <c r="R1643" s="21" t="str">
        <f>LEFT('2012-2022'!$P1643,4)</f>
        <v>2014</v>
      </c>
      <c r="S1643" s="21" t="s">
        <v>74</v>
      </c>
      <c r="T1643" s="21"/>
      <c r="U1643" s="21"/>
      <c r="V1643" s="21"/>
      <c r="W1643" s="27"/>
      <c r="X1643" s="27"/>
      <c r="Y1643" s="12"/>
    </row>
    <row r="1644" ht="15.75" customHeight="1">
      <c r="A1644" s="21">
        <v>2.5512495E7</v>
      </c>
      <c r="B1644" s="21" t="s">
        <v>9473</v>
      </c>
      <c r="C1644" s="21" t="s">
        <v>9474</v>
      </c>
      <c r="D1644" s="21" t="s">
        <v>9475</v>
      </c>
      <c r="E1644" s="21" t="s">
        <v>7205</v>
      </c>
      <c r="F1644" s="21" t="s">
        <v>1104</v>
      </c>
      <c r="G1644" s="21">
        <v>2014.0</v>
      </c>
      <c r="H1644" s="26">
        <v>41990.0</v>
      </c>
      <c r="I1644" s="21" t="s">
        <v>9476</v>
      </c>
      <c r="J1644" s="21"/>
      <c r="K1644" s="21" t="s">
        <v>9477</v>
      </c>
      <c r="L1644" s="21" t="str">
        <f>IF(ISNUMBER(VLOOKUP(A1644,EXCL,1,FALSE)),"Excluido",IF(ISNUMBER(VLOOKUP(A1644,POST,1,FALSE)),"PostAlerta",IF(ISNUMBER(VLOOKUP(A1644,PRE,1,FALSE)),"PreAlerta","")))</f>
        <v>PreAlerta</v>
      </c>
      <c r="M1644" s="21" t="str">
        <f>IF(ISNUMBER(A1644),(IF(ISNUMBER(VLOOKUP(A1644,KEYWORDS,1,FALSE)),"C/PalabrasClaves","S/PalabrasClaves")),"")</f>
        <v>S/PalabrasClaves</v>
      </c>
      <c r="N1644" s="21" t="str">
        <f t="shared" si="11"/>
        <v/>
      </c>
      <c r="O1644" s="21"/>
      <c r="P1644" s="21" t="s">
        <v>9478</v>
      </c>
      <c r="Q1644" s="21"/>
      <c r="R1644" s="21" t="str">
        <f>LEFT('2012-2022'!$P1644,4)</f>
        <v>2014</v>
      </c>
      <c r="S1644" s="21" t="s">
        <v>74</v>
      </c>
      <c r="T1644" s="21"/>
      <c r="U1644" s="21"/>
      <c r="V1644" s="21"/>
      <c r="W1644" s="27"/>
      <c r="X1644" s="27"/>
      <c r="Y1644" s="28"/>
    </row>
    <row r="1645" ht="15.75" customHeight="1">
      <c r="A1645" s="21">
        <v>2.5091123E7</v>
      </c>
      <c r="B1645" s="21" t="s">
        <v>9479</v>
      </c>
      <c r="C1645" s="21" t="s">
        <v>9480</v>
      </c>
      <c r="D1645" s="21" t="s">
        <v>9481</v>
      </c>
      <c r="E1645" s="21" t="s">
        <v>5280</v>
      </c>
      <c r="F1645" s="21" t="s">
        <v>664</v>
      </c>
      <c r="G1645" s="21">
        <v>2015.0</v>
      </c>
      <c r="H1645" s="26">
        <v>41857.0</v>
      </c>
      <c r="I1645" s="21"/>
      <c r="J1645" s="21"/>
      <c r="K1645" s="21" t="s">
        <v>9482</v>
      </c>
      <c r="L1645" s="21" t="str">
        <f>IF(ISNUMBER(VLOOKUP(A1645,EXCL,1,FALSE)),"Excluido",IF(ISNUMBER(VLOOKUP(A1645,POST,1,FALSE)),"PostAlerta",IF(ISNUMBER(VLOOKUP(A1645,PRE,1,FALSE)),"PreAlerta","")))</f>
        <v>PreAlerta</v>
      </c>
      <c r="M1645" s="21" t="str">
        <f>IF(ISNUMBER(A1645),(IF(ISNUMBER(VLOOKUP(A1645,KEYWORDS,1,FALSE)),"C/PalabrasClaves","S/PalabrasClaves")),"")</f>
        <v>S/PalabrasClaves</v>
      </c>
      <c r="N1645" s="21" t="str">
        <f t="shared" si="11"/>
        <v/>
      </c>
      <c r="O1645" s="21"/>
      <c r="P1645" s="21" t="s">
        <v>9483</v>
      </c>
      <c r="Q1645" s="21"/>
      <c r="R1645" s="21" t="str">
        <f>LEFT('2012-2022'!$P1645,4)</f>
        <v>2015</v>
      </c>
      <c r="S1645" s="21" t="s">
        <v>39</v>
      </c>
      <c r="T1645" s="21"/>
      <c r="U1645" s="21"/>
      <c r="V1645" s="21"/>
      <c r="W1645" s="27"/>
      <c r="X1645" s="27"/>
      <c r="Y1645" s="12"/>
    </row>
    <row r="1646" ht="15.75" customHeight="1">
      <c r="A1646" s="21">
        <v>2.5158857E7</v>
      </c>
      <c r="B1646" s="21" t="s">
        <v>9484</v>
      </c>
      <c r="C1646" s="21" t="s">
        <v>9485</v>
      </c>
      <c r="D1646" s="21" t="s">
        <v>9486</v>
      </c>
      <c r="E1646" s="21" t="s">
        <v>9487</v>
      </c>
      <c r="F1646" s="21" t="s">
        <v>2798</v>
      </c>
      <c r="G1646" s="21">
        <v>2015.0</v>
      </c>
      <c r="H1646" s="26">
        <v>41879.0</v>
      </c>
      <c r="I1646" s="21"/>
      <c r="J1646" s="21"/>
      <c r="K1646" s="21" t="s">
        <v>9488</v>
      </c>
      <c r="L1646" s="21" t="str">
        <f>IF(ISNUMBER(VLOOKUP(A1646,EXCL,1,FALSE)),"Excluido",IF(ISNUMBER(VLOOKUP(A1646,POST,1,FALSE)),"PostAlerta",IF(ISNUMBER(VLOOKUP(A1646,PRE,1,FALSE)),"PreAlerta","")))</f>
        <v>PreAlerta</v>
      </c>
      <c r="M1646" s="21" t="str">
        <f>IF(ISNUMBER(A1646),(IF(ISNUMBER(VLOOKUP(A1646,KEYWORDS,1,FALSE)),"C/PalabrasClaves","S/PalabrasClaves")),"")</f>
        <v>S/PalabrasClaves</v>
      </c>
      <c r="N1646" s="21" t="str">
        <f t="shared" si="11"/>
        <v/>
      </c>
      <c r="O1646" s="21"/>
      <c r="P1646" s="21" t="s">
        <v>9489</v>
      </c>
      <c r="Q1646" s="21"/>
      <c r="R1646" s="21" t="str">
        <f>LEFT('2012-2022'!$P1646,4)</f>
        <v>2015</v>
      </c>
      <c r="S1646" s="21" t="s">
        <v>43</v>
      </c>
      <c r="T1646" s="21"/>
      <c r="U1646" s="21"/>
      <c r="V1646" s="21"/>
      <c r="W1646" s="27"/>
      <c r="X1646" s="27"/>
      <c r="Y1646" s="28"/>
    </row>
    <row r="1647" ht="15.75" customHeight="1">
      <c r="A1647" s="21">
        <v>2.51682E7</v>
      </c>
      <c r="B1647" s="21" t="s">
        <v>9490</v>
      </c>
      <c r="C1647" s="21" t="s">
        <v>9491</v>
      </c>
      <c r="D1647" s="21" t="s">
        <v>9492</v>
      </c>
      <c r="E1647" s="21" t="s">
        <v>9379</v>
      </c>
      <c r="F1647" s="21" t="s">
        <v>9493</v>
      </c>
      <c r="G1647" s="21">
        <v>2015.0</v>
      </c>
      <c r="H1647" s="26">
        <v>41881.0</v>
      </c>
      <c r="I1647" s="21" t="s">
        <v>9494</v>
      </c>
      <c r="J1647" s="21" t="s">
        <v>9495</v>
      </c>
      <c r="K1647" s="21" t="s">
        <v>9496</v>
      </c>
      <c r="L1647" s="21" t="str">
        <f>IF(ISNUMBER(VLOOKUP(A1647,EXCL,1,FALSE)),"Excluido",IF(ISNUMBER(VLOOKUP(A1647,POST,1,FALSE)),"PostAlerta",IF(ISNUMBER(VLOOKUP(A1647,PRE,1,FALSE)),"PreAlerta","")))</f>
        <v>Excluido</v>
      </c>
      <c r="M1647" s="21" t="str">
        <f>IF(ISNUMBER(A1647),(IF(ISNUMBER(VLOOKUP(A1647,KEYWORDS,1,FALSE)),"C/PalabrasClaves","S/PalabrasClaves")),"")</f>
        <v>S/PalabrasClaves</v>
      </c>
      <c r="N1647" s="21" t="str">
        <f t="shared" si="11"/>
        <v/>
      </c>
      <c r="O1647" s="21"/>
      <c r="P1647" s="21" t="s">
        <v>9483</v>
      </c>
      <c r="Q1647" s="21"/>
      <c r="R1647" s="21" t="str">
        <f>LEFT('2012-2022'!$P1647,4)</f>
        <v>2015</v>
      </c>
      <c r="S1647" s="21" t="s">
        <v>39</v>
      </c>
      <c r="T1647" s="21"/>
      <c r="U1647" s="21"/>
      <c r="V1647" s="21"/>
      <c r="W1647" s="27"/>
      <c r="X1647" s="27"/>
      <c r="Y1647" s="12"/>
    </row>
    <row r="1648" ht="15.75" customHeight="1">
      <c r="A1648" s="21">
        <v>2.5273064E7</v>
      </c>
      <c r="B1648" s="21" t="s">
        <v>9497</v>
      </c>
      <c r="C1648" s="21" t="s">
        <v>9498</v>
      </c>
      <c r="D1648" s="21" t="s">
        <v>9499</v>
      </c>
      <c r="E1648" s="21" t="s">
        <v>8866</v>
      </c>
      <c r="F1648" s="21" t="s">
        <v>664</v>
      </c>
      <c r="G1648" s="21">
        <v>2015.0</v>
      </c>
      <c r="H1648" s="26">
        <v>41915.0</v>
      </c>
      <c r="I1648" s="21"/>
      <c r="J1648" s="21"/>
      <c r="K1648" s="21" t="s">
        <v>9500</v>
      </c>
      <c r="L1648" s="21" t="str">
        <f>IF(ISNUMBER(VLOOKUP(A1648,EXCL,1,FALSE)),"Excluido",IF(ISNUMBER(VLOOKUP(A1648,POST,1,FALSE)),"PostAlerta",IF(ISNUMBER(VLOOKUP(A1648,PRE,1,FALSE)),"PreAlerta","")))</f>
        <v>PreAlerta</v>
      </c>
      <c r="M1648" s="21" t="str">
        <f>IF(ISNUMBER(A1648),(IF(ISNUMBER(VLOOKUP(A1648,KEYWORDS,1,FALSE)),"C/PalabrasClaves","S/PalabrasClaves")),"")</f>
        <v>S/PalabrasClaves</v>
      </c>
      <c r="N1648" s="21" t="str">
        <f t="shared" si="11"/>
        <v/>
      </c>
      <c r="O1648" s="21"/>
      <c r="P1648" s="21" t="s">
        <v>9483</v>
      </c>
      <c r="Q1648" s="21"/>
      <c r="R1648" s="21" t="str">
        <f>LEFT('2012-2022'!$P1648,4)</f>
        <v>2015</v>
      </c>
      <c r="S1648" s="21" t="s">
        <v>39</v>
      </c>
      <c r="T1648" s="21"/>
      <c r="U1648" s="21"/>
      <c r="V1648" s="21"/>
      <c r="W1648" s="27"/>
      <c r="X1648" s="27"/>
      <c r="Y1648" s="28"/>
    </row>
    <row r="1649" ht="15.75" customHeight="1">
      <c r="A1649" s="21">
        <v>2.5278497E7</v>
      </c>
      <c r="B1649" s="21" t="s">
        <v>9501</v>
      </c>
      <c r="C1649" s="21" t="s">
        <v>9502</v>
      </c>
      <c r="D1649" s="21" t="s">
        <v>9503</v>
      </c>
      <c r="E1649" s="21" t="s">
        <v>9504</v>
      </c>
      <c r="F1649" s="21" t="s">
        <v>6611</v>
      </c>
      <c r="G1649" s="21">
        <v>2015.0</v>
      </c>
      <c r="H1649" s="26">
        <v>41916.0</v>
      </c>
      <c r="I1649" s="21"/>
      <c r="J1649" s="21"/>
      <c r="K1649" s="21" t="s">
        <v>9505</v>
      </c>
      <c r="L1649" s="21" t="str">
        <f>IF(ISNUMBER(VLOOKUP(A1649,EXCL,1,FALSE)),"Excluido",IF(ISNUMBER(VLOOKUP(A1649,POST,1,FALSE)),"PostAlerta",IF(ISNUMBER(VLOOKUP(A1649,PRE,1,FALSE)),"PreAlerta","")))</f>
        <v>PreAlerta</v>
      </c>
      <c r="M1649" s="21" t="str">
        <f>IF(ISNUMBER(A1649),(IF(ISNUMBER(VLOOKUP(A1649,KEYWORDS,1,FALSE)),"C/PalabrasClaves","S/PalabrasClaves")),"")</f>
        <v>C/PalabrasClaves</v>
      </c>
      <c r="N1649" s="21" t="str">
        <f t="shared" si="11"/>
        <v/>
      </c>
      <c r="O1649" s="21"/>
      <c r="P1649" s="21" t="s">
        <v>9483</v>
      </c>
      <c r="Q1649" s="21"/>
      <c r="R1649" s="21" t="str">
        <f>LEFT('2012-2022'!$P1649,4)</f>
        <v>2015</v>
      </c>
      <c r="S1649" s="21" t="s">
        <v>39</v>
      </c>
      <c r="T1649" s="21"/>
      <c r="U1649" s="21"/>
      <c r="V1649" s="21"/>
      <c r="W1649" s="27"/>
      <c r="X1649" s="27"/>
      <c r="Y1649" s="12"/>
    </row>
    <row r="1650" ht="15.75" customHeight="1">
      <c r="A1650" s="21">
        <v>2.5297658E7</v>
      </c>
      <c r="B1650" s="21" t="s">
        <v>9506</v>
      </c>
      <c r="C1650" s="21" t="s">
        <v>9507</v>
      </c>
      <c r="D1650" s="21" t="s">
        <v>9508</v>
      </c>
      <c r="E1650" s="21" t="s">
        <v>9509</v>
      </c>
      <c r="F1650" s="21" t="s">
        <v>9510</v>
      </c>
      <c r="G1650" s="21">
        <v>2015.0</v>
      </c>
      <c r="H1650" s="26">
        <v>41922.0</v>
      </c>
      <c r="I1650" s="21"/>
      <c r="J1650" s="21"/>
      <c r="K1650" s="21" t="s">
        <v>9511</v>
      </c>
      <c r="L1650" s="21" t="str">
        <f>IF(ISNUMBER(VLOOKUP(A1650,EXCL,1,FALSE)),"Excluido",IF(ISNUMBER(VLOOKUP(A1650,POST,1,FALSE)),"PostAlerta",IF(ISNUMBER(VLOOKUP(A1650,PRE,1,FALSE)),"PreAlerta","")))</f>
        <v>PreAlerta</v>
      </c>
      <c r="M1650" s="21" t="str">
        <f>IF(ISNUMBER(A1650),(IF(ISNUMBER(VLOOKUP(A1650,KEYWORDS,1,FALSE)),"C/PalabrasClaves","S/PalabrasClaves")),"")</f>
        <v>S/PalabrasClaves</v>
      </c>
      <c r="N1650" s="21" t="str">
        <f t="shared" si="11"/>
        <v/>
      </c>
      <c r="O1650" s="21"/>
      <c r="P1650" s="21" t="s">
        <v>9489</v>
      </c>
      <c r="Q1650" s="21"/>
      <c r="R1650" s="21" t="str">
        <f>LEFT('2012-2022'!$P1650,4)</f>
        <v>2015</v>
      </c>
      <c r="S1650" s="21" t="s">
        <v>43</v>
      </c>
      <c r="T1650" s="21"/>
      <c r="U1650" s="21"/>
      <c r="V1650" s="21"/>
      <c r="W1650" s="27"/>
      <c r="X1650" s="27"/>
      <c r="Y1650" s="28"/>
    </row>
    <row r="1651" ht="15.75" customHeight="1">
      <c r="A1651" s="21">
        <v>2.5298315E7</v>
      </c>
      <c r="B1651" s="21" t="s">
        <v>9512</v>
      </c>
      <c r="C1651" s="21" t="s">
        <v>9513</v>
      </c>
      <c r="D1651" s="21" t="s">
        <v>9514</v>
      </c>
      <c r="E1651" s="21" t="s">
        <v>9515</v>
      </c>
      <c r="F1651" s="21" t="s">
        <v>909</v>
      </c>
      <c r="G1651" s="21">
        <v>2015.0</v>
      </c>
      <c r="H1651" s="26">
        <v>41922.0</v>
      </c>
      <c r="I1651" s="21" t="s">
        <v>9516</v>
      </c>
      <c r="J1651" s="21"/>
      <c r="K1651" s="21" t="s">
        <v>9517</v>
      </c>
      <c r="L1651" s="21" t="str">
        <f>IF(ISNUMBER(VLOOKUP(A1651,EXCL,1,FALSE)),"Excluido",IF(ISNUMBER(VLOOKUP(A1651,POST,1,FALSE)),"PostAlerta",IF(ISNUMBER(VLOOKUP(A1651,PRE,1,FALSE)),"PreAlerta","")))</f>
        <v>PreAlerta</v>
      </c>
      <c r="M1651" s="21" t="str">
        <f>IF(ISNUMBER(A1651),(IF(ISNUMBER(VLOOKUP(A1651,KEYWORDS,1,FALSE)),"C/PalabrasClaves","S/PalabrasClaves")),"")</f>
        <v>S/PalabrasClaves</v>
      </c>
      <c r="N1651" s="21" t="str">
        <f t="shared" si="11"/>
        <v/>
      </c>
      <c r="O1651" s="21"/>
      <c r="P1651" s="21" t="s">
        <v>9483</v>
      </c>
      <c r="Q1651" s="21"/>
      <c r="R1651" s="21" t="str">
        <f>LEFT('2012-2022'!$P1651,4)</f>
        <v>2015</v>
      </c>
      <c r="S1651" s="21" t="s">
        <v>39</v>
      </c>
      <c r="T1651" s="21"/>
      <c r="U1651" s="21"/>
      <c r="V1651" s="21"/>
      <c r="W1651" s="27"/>
      <c r="X1651" s="27"/>
      <c r="Y1651" s="12"/>
    </row>
    <row r="1652" ht="15.75" customHeight="1">
      <c r="A1652" s="21">
        <v>2.5342575E7</v>
      </c>
      <c r="B1652" s="21" t="s">
        <v>9518</v>
      </c>
      <c r="C1652" s="21" t="s">
        <v>9519</v>
      </c>
      <c r="D1652" s="21" t="s">
        <v>9520</v>
      </c>
      <c r="E1652" s="21" t="s">
        <v>9521</v>
      </c>
      <c r="F1652" s="21" t="s">
        <v>9522</v>
      </c>
      <c r="G1652" s="21">
        <v>2015.0</v>
      </c>
      <c r="H1652" s="26">
        <v>41937.0</v>
      </c>
      <c r="I1652" s="21"/>
      <c r="J1652" s="21"/>
      <c r="K1652" s="21" t="s">
        <v>9523</v>
      </c>
      <c r="L1652" s="21" t="str">
        <f>IF(ISNUMBER(VLOOKUP(A1652,EXCL,1,FALSE)),"Excluido",IF(ISNUMBER(VLOOKUP(A1652,POST,1,FALSE)),"PostAlerta",IF(ISNUMBER(VLOOKUP(A1652,PRE,1,FALSE)),"PreAlerta","")))</f>
        <v>PreAlerta</v>
      </c>
      <c r="M1652" s="21" t="str">
        <f>IF(ISNUMBER(A1652),(IF(ISNUMBER(VLOOKUP(A1652,KEYWORDS,1,FALSE)),"C/PalabrasClaves","S/PalabrasClaves")),"")</f>
        <v>S/PalabrasClaves</v>
      </c>
      <c r="N1652" s="21" t="str">
        <f t="shared" si="11"/>
        <v/>
      </c>
      <c r="O1652" s="21"/>
      <c r="P1652" s="21" t="s">
        <v>9483</v>
      </c>
      <c r="Q1652" s="29"/>
      <c r="R1652" s="21" t="str">
        <f>LEFT('2012-2022'!$P1652,4)</f>
        <v>2015</v>
      </c>
      <c r="S1652" s="21" t="s">
        <v>39</v>
      </c>
      <c r="T1652" s="21"/>
      <c r="U1652" s="21"/>
      <c r="V1652" s="21"/>
      <c r="W1652" s="27"/>
      <c r="X1652" s="27"/>
      <c r="Y1652" s="28"/>
    </row>
    <row r="1653" ht="15.75" customHeight="1">
      <c r="A1653" s="21">
        <v>2.5358242E7</v>
      </c>
      <c r="B1653" s="21" t="s">
        <v>9524</v>
      </c>
      <c r="C1653" s="21" t="s">
        <v>9525</v>
      </c>
      <c r="D1653" s="21" t="s">
        <v>9526</v>
      </c>
      <c r="E1653" s="21" t="s">
        <v>9527</v>
      </c>
      <c r="F1653" s="21" t="s">
        <v>131</v>
      </c>
      <c r="G1653" s="21">
        <v>2015.0</v>
      </c>
      <c r="H1653" s="26">
        <v>41944.0</v>
      </c>
      <c r="I1653" s="21"/>
      <c r="J1653" s="21"/>
      <c r="K1653" s="21" t="s">
        <v>9528</v>
      </c>
      <c r="L1653" s="21" t="str">
        <f>IF(ISNUMBER(VLOOKUP(A1653,EXCL,1,FALSE)),"Excluido",IF(ISNUMBER(VLOOKUP(A1653,POST,1,FALSE)),"PostAlerta",IF(ISNUMBER(VLOOKUP(A1653,PRE,1,FALSE)),"PreAlerta","")))</f>
        <v>PreAlerta</v>
      </c>
      <c r="M1653" s="21" t="str">
        <f>IF(ISNUMBER(A1653),(IF(ISNUMBER(VLOOKUP(A1653,KEYWORDS,1,FALSE)),"C/PalabrasClaves","S/PalabrasClaves")),"")</f>
        <v>S/PalabrasClaves</v>
      </c>
      <c r="N1653" s="21" t="str">
        <f t="shared" si="11"/>
        <v/>
      </c>
      <c r="O1653" s="21"/>
      <c r="P1653" s="21" t="s">
        <v>9483</v>
      </c>
      <c r="Q1653" s="21"/>
      <c r="R1653" s="21" t="str">
        <f>LEFT('2012-2022'!$P1653,4)</f>
        <v>2015</v>
      </c>
      <c r="S1653" s="21" t="s">
        <v>39</v>
      </c>
      <c r="T1653" s="21"/>
      <c r="U1653" s="21"/>
      <c r="V1653" s="21"/>
      <c r="W1653" s="27"/>
      <c r="X1653" s="27"/>
      <c r="Y1653" s="12"/>
    </row>
    <row r="1654" ht="15.75" customHeight="1">
      <c r="A1654" s="21">
        <v>2.5455075E7</v>
      </c>
      <c r="B1654" s="21" t="s">
        <v>9529</v>
      </c>
      <c r="C1654" s="21" t="s">
        <v>9530</v>
      </c>
      <c r="D1654" s="21" t="s">
        <v>9531</v>
      </c>
      <c r="E1654" s="21" t="s">
        <v>9532</v>
      </c>
      <c r="F1654" s="21" t="s">
        <v>4266</v>
      </c>
      <c r="G1654" s="21">
        <v>2015.0</v>
      </c>
      <c r="H1654" s="26">
        <v>41976.0</v>
      </c>
      <c r="I1654" s="21"/>
      <c r="J1654" s="21"/>
      <c r="K1654" s="21" t="s">
        <v>9533</v>
      </c>
      <c r="L1654" s="21" t="str">
        <f>IF(ISNUMBER(VLOOKUP(A1654,EXCL,1,FALSE)),"Excluido",IF(ISNUMBER(VLOOKUP(A1654,POST,1,FALSE)),"PostAlerta",IF(ISNUMBER(VLOOKUP(A1654,PRE,1,FALSE)),"PreAlerta","")))</f>
        <v>PreAlerta</v>
      </c>
      <c r="M1654" s="21" t="str">
        <f>IF(ISNUMBER(A1654),(IF(ISNUMBER(VLOOKUP(A1654,KEYWORDS,1,FALSE)),"C/PalabrasClaves","S/PalabrasClaves")),"")</f>
        <v>S/PalabrasClaves</v>
      </c>
      <c r="N1654" s="21" t="str">
        <f t="shared" si="11"/>
        <v/>
      </c>
      <c r="O1654" s="21"/>
      <c r="P1654" s="21" t="s">
        <v>9489</v>
      </c>
      <c r="Q1654" s="21"/>
      <c r="R1654" s="21" t="str">
        <f>LEFT('2012-2022'!$P1654,4)</f>
        <v>2015</v>
      </c>
      <c r="S1654" s="21" t="s">
        <v>43</v>
      </c>
      <c r="T1654" s="21"/>
      <c r="U1654" s="21"/>
      <c r="V1654" s="21"/>
      <c r="W1654" s="27"/>
      <c r="X1654" s="27"/>
      <c r="Y1654" s="28"/>
    </row>
    <row r="1655" ht="15.75" customHeight="1">
      <c r="A1655" s="21">
        <v>2.548227E7</v>
      </c>
      <c r="B1655" s="21" t="s">
        <v>9534</v>
      </c>
      <c r="C1655" s="21" t="s">
        <v>9535</v>
      </c>
      <c r="D1655" s="21" t="s">
        <v>9536</v>
      </c>
      <c r="E1655" s="21" t="s">
        <v>6341</v>
      </c>
      <c r="F1655" s="21" t="s">
        <v>220</v>
      </c>
      <c r="G1655" s="21">
        <v>2015.0</v>
      </c>
      <c r="H1655" s="26">
        <v>41982.0</v>
      </c>
      <c r="I1655" s="21"/>
      <c r="J1655" s="21"/>
      <c r="K1655" s="21" t="s">
        <v>9537</v>
      </c>
      <c r="L1655" s="21" t="str">
        <f>IF(ISNUMBER(VLOOKUP(A1655,EXCL,1,FALSE)),"Excluido",IF(ISNUMBER(VLOOKUP(A1655,POST,1,FALSE)),"PostAlerta",IF(ISNUMBER(VLOOKUP(A1655,PRE,1,FALSE)),"PreAlerta","")))</f>
        <v>PreAlerta</v>
      </c>
      <c r="M1655" s="21" t="str">
        <f>IF(ISNUMBER(A1655),(IF(ISNUMBER(VLOOKUP(A1655,KEYWORDS,1,FALSE)),"C/PalabrasClaves","S/PalabrasClaves")),"")</f>
        <v>S/PalabrasClaves</v>
      </c>
      <c r="N1655" s="21" t="str">
        <f t="shared" si="11"/>
        <v/>
      </c>
      <c r="O1655" s="21"/>
      <c r="P1655" s="21" t="s">
        <v>9483</v>
      </c>
      <c r="Q1655" s="21"/>
      <c r="R1655" s="21" t="str">
        <f>LEFT('2012-2022'!$P1655,4)</f>
        <v>2015</v>
      </c>
      <c r="S1655" s="21" t="s">
        <v>39</v>
      </c>
      <c r="T1655" s="21"/>
      <c r="U1655" s="21"/>
      <c r="V1655" s="21"/>
      <c r="W1655" s="27"/>
      <c r="X1655" s="27"/>
      <c r="Y1655" s="12"/>
    </row>
    <row r="1656" ht="15.75" customHeight="1">
      <c r="A1656" s="21">
        <v>2.5494536E7</v>
      </c>
      <c r="B1656" s="21" t="s">
        <v>9538</v>
      </c>
      <c r="C1656" s="21" t="s">
        <v>9539</v>
      </c>
      <c r="D1656" s="21" t="s">
        <v>9540</v>
      </c>
      <c r="E1656" s="21" t="s">
        <v>9541</v>
      </c>
      <c r="F1656" s="21" t="s">
        <v>9542</v>
      </c>
      <c r="G1656" s="21">
        <v>2015.0</v>
      </c>
      <c r="H1656" s="26">
        <v>41989.0</v>
      </c>
      <c r="I1656" s="21"/>
      <c r="J1656" s="21"/>
      <c r="K1656" s="21" t="s">
        <v>9543</v>
      </c>
      <c r="L1656" s="21" t="str">
        <f>IF(ISNUMBER(VLOOKUP(A1656,EXCL,1,FALSE)),"Excluido",IF(ISNUMBER(VLOOKUP(A1656,POST,1,FALSE)),"PostAlerta",IF(ISNUMBER(VLOOKUP(A1656,PRE,1,FALSE)),"PreAlerta","")))</f>
        <v>PreAlerta</v>
      </c>
      <c r="M1656" s="21" t="str">
        <f>IF(ISNUMBER(A1656),(IF(ISNUMBER(VLOOKUP(A1656,KEYWORDS,1,FALSE)),"C/PalabrasClaves","S/PalabrasClaves")),"")</f>
        <v>S/PalabrasClaves</v>
      </c>
      <c r="N1656" s="21" t="str">
        <f t="shared" si="11"/>
        <v/>
      </c>
      <c r="O1656" s="21"/>
      <c r="P1656" s="21" t="s">
        <v>9483</v>
      </c>
      <c r="Q1656" s="21"/>
      <c r="R1656" s="21" t="str">
        <f>LEFT('2012-2022'!$P1656,4)</f>
        <v>2015</v>
      </c>
      <c r="S1656" s="21" t="s">
        <v>39</v>
      </c>
      <c r="T1656" s="21"/>
      <c r="U1656" s="21"/>
      <c r="V1656" s="21"/>
      <c r="W1656" s="27"/>
      <c r="X1656" s="27"/>
      <c r="Y1656" s="28"/>
    </row>
    <row r="1657" ht="15.75" customHeight="1">
      <c r="A1657" s="21">
        <v>2.5530231E7</v>
      </c>
      <c r="B1657" s="21" t="s">
        <v>9544</v>
      </c>
      <c r="C1657" s="21" t="s">
        <v>9545</v>
      </c>
      <c r="D1657" s="21" t="s">
        <v>9546</v>
      </c>
      <c r="E1657" s="21" t="s">
        <v>5475</v>
      </c>
      <c r="F1657" s="21" t="s">
        <v>508</v>
      </c>
      <c r="G1657" s="21">
        <v>2015.0</v>
      </c>
      <c r="H1657" s="26">
        <v>41996.0</v>
      </c>
      <c r="I1657" s="21" t="s">
        <v>9547</v>
      </c>
      <c r="J1657" s="21"/>
      <c r="K1657" s="21" t="s">
        <v>9548</v>
      </c>
      <c r="L1657" s="21" t="str">
        <f>IF(ISNUMBER(VLOOKUP(A1657,EXCL,1,FALSE)),"Excluido",IF(ISNUMBER(VLOOKUP(A1657,POST,1,FALSE)),"PostAlerta",IF(ISNUMBER(VLOOKUP(A1657,PRE,1,FALSE)),"PreAlerta","")))</f>
        <v>PreAlerta</v>
      </c>
      <c r="M1657" s="21" t="str">
        <f>IF(ISNUMBER(A1657),(IF(ISNUMBER(VLOOKUP(A1657,KEYWORDS,1,FALSE)),"C/PalabrasClaves","S/PalabrasClaves")),"")</f>
        <v>S/PalabrasClaves</v>
      </c>
      <c r="N1657" s="21" t="str">
        <f t="shared" si="11"/>
        <v/>
      </c>
      <c r="O1657" s="21"/>
      <c r="P1657" s="21" t="s">
        <v>9483</v>
      </c>
      <c r="Q1657" s="21"/>
      <c r="R1657" s="21" t="str">
        <f>LEFT('2012-2022'!$P1657,4)</f>
        <v>2015</v>
      </c>
      <c r="S1657" s="21" t="s">
        <v>39</v>
      </c>
      <c r="T1657" s="21"/>
      <c r="U1657" s="21"/>
      <c r="V1657" s="21"/>
      <c r="W1657" s="27"/>
      <c r="X1657" s="27"/>
      <c r="Y1657" s="12"/>
    </row>
    <row r="1658" ht="15.75" customHeight="1">
      <c r="A1658" s="21">
        <v>2.5560004E7</v>
      </c>
      <c r="B1658" s="21" t="s">
        <v>9549</v>
      </c>
      <c r="C1658" s="21" t="s">
        <v>9550</v>
      </c>
      <c r="D1658" s="21" t="s">
        <v>9551</v>
      </c>
      <c r="E1658" s="21" t="s">
        <v>9552</v>
      </c>
      <c r="F1658" s="21" t="s">
        <v>2957</v>
      </c>
      <c r="G1658" s="21">
        <v>2015.0</v>
      </c>
      <c r="H1658" s="26">
        <v>42011.0</v>
      </c>
      <c r="I1658" s="21"/>
      <c r="J1658" s="21"/>
      <c r="K1658" s="21" t="s">
        <v>9553</v>
      </c>
      <c r="L1658" s="21" t="str">
        <f>IF(ISNUMBER(VLOOKUP(A1658,EXCL,1,FALSE)),"Excluido",IF(ISNUMBER(VLOOKUP(A1658,POST,1,FALSE)),"PostAlerta",IF(ISNUMBER(VLOOKUP(A1658,PRE,1,FALSE)),"PreAlerta","")))</f>
        <v>PreAlerta</v>
      </c>
      <c r="M1658" s="21" t="str">
        <f>IF(ISNUMBER(A1658),(IF(ISNUMBER(VLOOKUP(A1658,KEYWORDS,1,FALSE)),"C/PalabrasClaves","S/PalabrasClaves")),"")</f>
        <v>S/PalabrasClaves</v>
      </c>
      <c r="N1658" s="21" t="str">
        <f t="shared" si="11"/>
        <v/>
      </c>
      <c r="O1658" s="21"/>
      <c r="P1658" s="21" t="s">
        <v>9554</v>
      </c>
      <c r="Q1658" s="21"/>
      <c r="R1658" s="21" t="str">
        <f>LEFT('2012-2022'!$P1658,4)</f>
        <v>2015</v>
      </c>
      <c r="S1658" s="21" t="s">
        <v>47</v>
      </c>
      <c r="T1658" s="21"/>
      <c r="U1658" s="21"/>
      <c r="V1658" s="21"/>
      <c r="W1658" s="27"/>
      <c r="X1658" s="27"/>
      <c r="Y1658" s="28"/>
    </row>
    <row r="1659" ht="15.75" customHeight="1">
      <c r="A1659" s="21">
        <v>2.5565883E7</v>
      </c>
      <c r="B1659" s="21" t="s">
        <v>9555</v>
      </c>
      <c r="C1659" s="21" t="s">
        <v>9556</v>
      </c>
      <c r="D1659" s="21" t="s">
        <v>9557</v>
      </c>
      <c r="E1659" s="21" t="s">
        <v>9558</v>
      </c>
      <c r="F1659" s="21" t="s">
        <v>9559</v>
      </c>
      <c r="G1659" s="21">
        <v>2014.0</v>
      </c>
      <c r="H1659" s="26">
        <v>42012.0</v>
      </c>
      <c r="I1659" s="21" t="s">
        <v>9560</v>
      </c>
      <c r="J1659" s="21"/>
      <c r="K1659" s="21" t="s">
        <v>9561</v>
      </c>
      <c r="L1659" s="21" t="str">
        <f>IF(ISNUMBER(VLOOKUP(A1659,EXCL,1,FALSE)),"Excluido",IF(ISNUMBER(VLOOKUP(A1659,POST,1,FALSE)),"PostAlerta",IF(ISNUMBER(VLOOKUP(A1659,PRE,1,FALSE)),"PreAlerta","")))</f>
        <v>PreAlerta</v>
      </c>
      <c r="M1659" s="21" t="str">
        <f>IF(ISNUMBER(A1659),(IF(ISNUMBER(VLOOKUP(A1659,KEYWORDS,1,FALSE)),"C/PalabrasClaves","S/PalabrasClaves")),"")</f>
        <v>S/PalabrasClaves</v>
      </c>
      <c r="N1659" s="21" t="str">
        <f t="shared" si="11"/>
        <v/>
      </c>
      <c r="O1659" s="21"/>
      <c r="P1659" s="21" t="s">
        <v>9460</v>
      </c>
      <c r="Q1659" s="29"/>
      <c r="R1659" s="21" t="str">
        <f>LEFT('2012-2022'!$P1659,4)</f>
        <v>2014</v>
      </c>
      <c r="S1659" s="21" t="s">
        <v>74</v>
      </c>
      <c r="T1659" s="21"/>
      <c r="U1659" s="21"/>
      <c r="V1659" s="21"/>
      <c r="W1659" s="27"/>
      <c r="X1659" s="27"/>
      <c r="Y1659" s="12"/>
    </row>
    <row r="1660" ht="15.75" customHeight="1">
      <c r="A1660" s="21">
        <v>2.5567228E7</v>
      </c>
      <c r="B1660" s="21" t="s">
        <v>9562</v>
      </c>
      <c r="C1660" s="21" t="s">
        <v>9563</v>
      </c>
      <c r="D1660" s="21" t="s">
        <v>9564</v>
      </c>
      <c r="E1660" s="21" t="s">
        <v>9565</v>
      </c>
      <c r="F1660" s="21" t="s">
        <v>1337</v>
      </c>
      <c r="G1660" s="21">
        <v>2015.0</v>
      </c>
      <c r="H1660" s="26">
        <v>42013.0</v>
      </c>
      <c r="I1660" s="21" t="s">
        <v>9566</v>
      </c>
      <c r="J1660" s="21"/>
      <c r="K1660" s="21" t="s">
        <v>9567</v>
      </c>
      <c r="L1660" s="21" t="str">
        <f>IF(ISNUMBER(VLOOKUP(A1660,EXCL,1,FALSE)),"Excluido",IF(ISNUMBER(VLOOKUP(A1660,POST,1,FALSE)),"PostAlerta",IF(ISNUMBER(VLOOKUP(A1660,PRE,1,FALSE)),"PreAlerta","")))</f>
        <v>Excluido</v>
      </c>
      <c r="M1660" s="21" t="str">
        <f>IF(ISNUMBER(A1660),(IF(ISNUMBER(VLOOKUP(A1660,KEYWORDS,1,FALSE)),"C/PalabrasClaves","S/PalabrasClaves")),"")</f>
        <v>S/PalabrasClaves</v>
      </c>
      <c r="N1660" s="21" t="str">
        <f t="shared" si="11"/>
        <v/>
      </c>
      <c r="O1660" s="21"/>
      <c r="P1660" s="21" t="s">
        <v>9483</v>
      </c>
      <c r="Q1660" s="21"/>
      <c r="R1660" s="21" t="str">
        <f>LEFT('2012-2022'!$P1660,4)</f>
        <v>2015</v>
      </c>
      <c r="S1660" s="21" t="s">
        <v>39</v>
      </c>
      <c r="T1660" s="21"/>
      <c r="U1660" s="21"/>
      <c r="V1660" s="21"/>
      <c r="W1660" s="27"/>
      <c r="X1660" s="27"/>
      <c r="Y1660" s="28"/>
    </row>
    <row r="1661" ht="15.75" customHeight="1">
      <c r="A1661" s="21">
        <v>2.5629776E7</v>
      </c>
      <c r="B1661" s="21" t="s">
        <v>9568</v>
      </c>
      <c r="C1661" s="21" t="s">
        <v>9569</v>
      </c>
      <c r="D1661" s="21" t="s">
        <v>9570</v>
      </c>
      <c r="E1661" s="21" t="s">
        <v>1604</v>
      </c>
      <c r="F1661" s="21" t="s">
        <v>151</v>
      </c>
      <c r="G1661" s="21">
        <v>2015.0</v>
      </c>
      <c r="H1661" s="26">
        <v>42033.0</v>
      </c>
      <c r="I1661" s="21" t="s">
        <v>9571</v>
      </c>
      <c r="J1661" s="21"/>
      <c r="K1661" s="21" t="s">
        <v>9572</v>
      </c>
      <c r="L1661" s="21" t="str">
        <f>IF(ISNUMBER(VLOOKUP(A1661,EXCL,1,FALSE)),"Excluido",IF(ISNUMBER(VLOOKUP(A1661,POST,1,FALSE)),"PostAlerta",IF(ISNUMBER(VLOOKUP(A1661,PRE,1,FALSE)),"PreAlerta","")))</f>
        <v>PreAlerta</v>
      </c>
      <c r="M1661" s="21" t="str">
        <f>IF(ISNUMBER(A1661),(IF(ISNUMBER(VLOOKUP(A1661,KEYWORDS,1,FALSE)),"C/PalabrasClaves","S/PalabrasClaves")),"")</f>
        <v>S/PalabrasClaves</v>
      </c>
      <c r="N1661" s="21" t="str">
        <f t="shared" si="11"/>
        <v/>
      </c>
      <c r="O1661" s="21"/>
      <c r="P1661" s="21" t="s">
        <v>9483</v>
      </c>
      <c r="Q1661" s="21"/>
      <c r="R1661" s="21" t="str">
        <f>LEFT('2012-2022'!$P1661,4)</f>
        <v>2015</v>
      </c>
      <c r="S1661" s="21" t="s">
        <v>39</v>
      </c>
      <c r="T1661" s="21"/>
      <c r="U1661" s="21"/>
      <c r="V1661" s="21"/>
      <c r="W1661" s="27"/>
      <c r="X1661" s="27"/>
      <c r="Y1661" s="12"/>
    </row>
    <row r="1662" ht="15.75" customHeight="1">
      <c r="A1662" s="21">
        <v>2.5629777E7</v>
      </c>
      <c r="B1662" s="21" t="s">
        <v>9573</v>
      </c>
      <c r="C1662" s="21" t="s">
        <v>9574</v>
      </c>
      <c r="D1662" s="21" t="s">
        <v>9575</v>
      </c>
      <c r="E1662" s="21" t="s">
        <v>4255</v>
      </c>
      <c r="F1662" s="21" t="s">
        <v>151</v>
      </c>
      <c r="G1662" s="21">
        <v>2015.0</v>
      </c>
      <c r="H1662" s="26">
        <v>42033.0</v>
      </c>
      <c r="I1662" s="21"/>
      <c r="J1662" s="21"/>
      <c r="K1662" s="21" t="s">
        <v>9576</v>
      </c>
      <c r="L1662" s="21" t="str">
        <f>IF(ISNUMBER(VLOOKUP(A1662,EXCL,1,FALSE)),"Excluido",IF(ISNUMBER(VLOOKUP(A1662,POST,1,FALSE)),"PostAlerta",IF(ISNUMBER(VLOOKUP(A1662,PRE,1,FALSE)),"PreAlerta","")))</f>
        <v>PreAlerta</v>
      </c>
      <c r="M1662" s="21" t="str">
        <f>IF(ISNUMBER(A1662),(IF(ISNUMBER(VLOOKUP(A1662,KEYWORDS,1,FALSE)),"C/PalabrasClaves","S/PalabrasClaves")),"")</f>
        <v>S/PalabrasClaves</v>
      </c>
      <c r="N1662" s="21" t="str">
        <f t="shared" si="11"/>
        <v/>
      </c>
      <c r="O1662" s="21"/>
      <c r="P1662" s="21" t="s">
        <v>9483</v>
      </c>
      <c r="Q1662" s="21"/>
      <c r="R1662" s="21" t="str">
        <f>LEFT('2012-2022'!$P1662,4)</f>
        <v>2015</v>
      </c>
      <c r="S1662" s="21" t="s">
        <v>39</v>
      </c>
      <c r="T1662" s="21"/>
      <c r="U1662" s="21"/>
      <c r="V1662" s="21"/>
      <c r="W1662" s="27"/>
      <c r="X1662" s="27"/>
      <c r="Y1662" s="28"/>
    </row>
    <row r="1663" ht="15.75" customHeight="1">
      <c r="A1663" s="21">
        <v>2.5714655E7</v>
      </c>
      <c r="B1663" s="21" t="s">
        <v>9577</v>
      </c>
      <c r="C1663" s="21" t="s">
        <v>9578</v>
      </c>
      <c r="D1663" s="21" t="s">
        <v>9579</v>
      </c>
      <c r="E1663" s="21" t="s">
        <v>7148</v>
      </c>
      <c r="F1663" s="21" t="s">
        <v>9580</v>
      </c>
      <c r="G1663" s="21">
        <v>2015.0</v>
      </c>
      <c r="H1663" s="26">
        <v>42061.0</v>
      </c>
      <c r="I1663" s="21" t="s">
        <v>9581</v>
      </c>
      <c r="J1663" s="21"/>
      <c r="K1663" s="21" t="s">
        <v>9582</v>
      </c>
      <c r="L1663" s="21" t="str">
        <f>IF(ISNUMBER(VLOOKUP(A1663,EXCL,1,FALSE)),"Excluido",IF(ISNUMBER(VLOOKUP(A1663,POST,1,FALSE)),"PostAlerta",IF(ISNUMBER(VLOOKUP(A1663,PRE,1,FALSE)),"PreAlerta","")))</f>
        <v>PreAlerta</v>
      </c>
      <c r="M1663" s="21" t="str">
        <f>IF(ISNUMBER(A1663),(IF(ISNUMBER(VLOOKUP(A1663,KEYWORDS,1,FALSE)),"C/PalabrasClaves","S/PalabrasClaves")),"")</f>
        <v>S/PalabrasClaves</v>
      </c>
      <c r="N1663" s="21" t="str">
        <f t="shared" si="11"/>
        <v/>
      </c>
      <c r="O1663" s="21"/>
      <c r="P1663" s="21">
        <v>2015.0</v>
      </c>
      <c r="Q1663" s="21"/>
      <c r="R1663" s="21" t="str">
        <f>LEFT('2012-2022'!$P1663,4)</f>
        <v>2015</v>
      </c>
      <c r="S1663" s="21"/>
      <c r="T1663" s="21"/>
      <c r="U1663" s="21"/>
      <c r="V1663" s="21"/>
      <c r="W1663" s="27"/>
      <c r="X1663" s="27"/>
      <c r="Y1663" s="12"/>
    </row>
    <row r="1664" ht="15.75" customHeight="1">
      <c r="A1664" s="21">
        <v>2.5739483E7</v>
      </c>
      <c r="B1664" s="21" t="s">
        <v>9583</v>
      </c>
      <c r="C1664" s="21" t="s">
        <v>9584</v>
      </c>
      <c r="D1664" s="21" t="s">
        <v>9585</v>
      </c>
      <c r="E1664" s="21" t="s">
        <v>9586</v>
      </c>
      <c r="F1664" s="21" t="s">
        <v>6782</v>
      </c>
      <c r="G1664" s="21">
        <v>2015.0</v>
      </c>
      <c r="H1664" s="26">
        <v>42069.0</v>
      </c>
      <c r="I1664" s="21"/>
      <c r="J1664" s="21"/>
      <c r="K1664" s="21"/>
      <c r="L1664" s="21" t="str">
        <f>IF(ISNUMBER(VLOOKUP(A1664,EXCL,1,FALSE)),"Excluido",IF(ISNUMBER(VLOOKUP(A1664,POST,1,FALSE)),"PostAlerta",IF(ISNUMBER(VLOOKUP(A1664,PRE,1,FALSE)),"PreAlerta","")))</f>
        <v>PreAlerta</v>
      </c>
      <c r="M1664" s="21" t="str">
        <f>IF(ISNUMBER(A1664),(IF(ISNUMBER(VLOOKUP(A1664,KEYWORDS,1,FALSE)),"C/PalabrasClaves","S/PalabrasClaves")),"")</f>
        <v>S/PalabrasClaves</v>
      </c>
      <c r="N1664" s="21" t="str">
        <f t="shared" si="11"/>
        <v/>
      </c>
      <c r="O1664" s="21"/>
      <c r="P1664" s="21" t="s">
        <v>9489</v>
      </c>
      <c r="Q1664" s="21"/>
      <c r="R1664" s="21" t="str">
        <f>LEFT('2012-2022'!$P1664,4)</f>
        <v>2015</v>
      </c>
      <c r="S1664" s="21" t="s">
        <v>43</v>
      </c>
      <c r="T1664" s="21"/>
      <c r="U1664" s="21"/>
      <c r="V1664" s="21"/>
      <c r="W1664" s="27"/>
      <c r="X1664" s="27"/>
      <c r="Y1664" s="28"/>
    </row>
    <row r="1665" ht="15.75" customHeight="1">
      <c r="A1665" s="21">
        <v>2.5755888E7</v>
      </c>
      <c r="B1665" s="21" t="s">
        <v>9587</v>
      </c>
      <c r="C1665" s="21" t="s">
        <v>9588</v>
      </c>
      <c r="D1665" s="21" t="s">
        <v>9589</v>
      </c>
      <c r="E1665" s="21" t="s">
        <v>225</v>
      </c>
      <c r="F1665" s="21" t="s">
        <v>9590</v>
      </c>
      <c r="G1665" s="21">
        <v>2014.0</v>
      </c>
      <c r="H1665" s="26">
        <v>42074.0</v>
      </c>
      <c r="I1665" s="21" t="s">
        <v>9591</v>
      </c>
      <c r="J1665" s="21"/>
      <c r="K1665" s="21" t="s">
        <v>9592</v>
      </c>
      <c r="L1665" s="21" t="str">
        <f>IF(ISNUMBER(VLOOKUP(A1665,EXCL,1,FALSE)),"Excluido",IF(ISNUMBER(VLOOKUP(A1665,POST,1,FALSE)),"PostAlerta",IF(ISNUMBER(VLOOKUP(A1665,PRE,1,FALSE)),"PreAlerta","")))</f>
        <v>PreAlerta</v>
      </c>
      <c r="M1665" s="21" t="str">
        <f>IF(ISNUMBER(A1665),(IF(ISNUMBER(VLOOKUP(A1665,KEYWORDS,1,FALSE)),"C/PalabrasClaves","S/PalabrasClaves")),"")</f>
        <v>S/PalabrasClaves</v>
      </c>
      <c r="N1665" s="21" t="str">
        <f t="shared" si="11"/>
        <v/>
      </c>
      <c r="O1665" s="21"/>
      <c r="P1665" s="21" t="s">
        <v>9593</v>
      </c>
      <c r="Q1665" s="21"/>
      <c r="R1665" s="21" t="str">
        <f>LEFT('2012-2022'!$P1665,4)</f>
        <v>2014</v>
      </c>
      <c r="S1665" s="21" t="s">
        <v>72</v>
      </c>
      <c r="T1665" s="21"/>
      <c r="U1665" s="21"/>
      <c r="V1665" s="21"/>
      <c r="W1665" s="27"/>
      <c r="X1665" s="27"/>
      <c r="Y1665" s="12"/>
    </row>
    <row r="1666" ht="15.75" customHeight="1">
      <c r="A1666" s="21">
        <v>2.5811041E7</v>
      </c>
      <c r="B1666" s="21" t="s">
        <v>9594</v>
      </c>
      <c r="C1666" s="21" t="s">
        <v>9595</v>
      </c>
      <c r="D1666" s="21" t="s">
        <v>9596</v>
      </c>
      <c r="E1666" s="21" t="s">
        <v>9527</v>
      </c>
      <c r="F1666" s="21" t="s">
        <v>6186</v>
      </c>
      <c r="G1666" s="21">
        <v>2015.0</v>
      </c>
      <c r="H1666" s="26">
        <v>42090.0</v>
      </c>
      <c r="I1666" s="21" t="s">
        <v>9597</v>
      </c>
      <c r="J1666" s="21"/>
      <c r="K1666" s="21" t="s">
        <v>9598</v>
      </c>
      <c r="L1666" s="21" t="str">
        <f>IF(ISNUMBER(VLOOKUP(A1666,EXCL,1,FALSE)),"Excluido",IF(ISNUMBER(VLOOKUP(A1666,POST,1,FALSE)),"PostAlerta",IF(ISNUMBER(VLOOKUP(A1666,PRE,1,FALSE)),"PreAlerta","")))</f>
        <v>PreAlerta</v>
      </c>
      <c r="M1666" s="21" t="str">
        <f>IF(ISNUMBER(A1666),(IF(ISNUMBER(VLOOKUP(A1666,KEYWORDS,1,FALSE)),"C/PalabrasClaves","S/PalabrasClaves")),"")</f>
        <v>S/PalabrasClaves</v>
      </c>
      <c r="N1666" s="21" t="str">
        <f t="shared" si="11"/>
        <v/>
      </c>
      <c r="O1666" s="21"/>
      <c r="P1666" s="21">
        <v>2015.0</v>
      </c>
      <c r="Q1666" s="21"/>
      <c r="R1666" s="21" t="str">
        <f>LEFT('2012-2022'!$P1666,4)</f>
        <v>2015</v>
      </c>
      <c r="S1666" s="21"/>
      <c r="T1666" s="21"/>
      <c r="U1666" s="21"/>
      <c r="V1666" s="21"/>
      <c r="W1666" s="27"/>
      <c r="X1666" s="27"/>
      <c r="Y1666" s="28"/>
    </row>
    <row r="1667" ht="15.75" customHeight="1">
      <c r="A1667" s="21">
        <v>2.5860458E7</v>
      </c>
      <c r="B1667" s="21" t="s">
        <v>9599</v>
      </c>
      <c r="C1667" s="21" t="s">
        <v>9600</v>
      </c>
      <c r="D1667" s="21" t="s">
        <v>9601</v>
      </c>
      <c r="E1667" s="21" t="s">
        <v>9602</v>
      </c>
      <c r="F1667" s="21" t="s">
        <v>6101</v>
      </c>
      <c r="G1667" s="21">
        <v>2015.0</v>
      </c>
      <c r="H1667" s="26">
        <v>42105.0</v>
      </c>
      <c r="I1667" s="21"/>
      <c r="J1667" s="21"/>
      <c r="K1667" s="21" t="s">
        <v>9603</v>
      </c>
      <c r="L1667" s="21" t="str">
        <f>IF(ISNUMBER(VLOOKUP(A1667,EXCL,1,FALSE)),"Excluido",IF(ISNUMBER(VLOOKUP(A1667,POST,1,FALSE)),"PostAlerta",IF(ISNUMBER(VLOOKUP(A1667,PRE,1,FALSE)),"PreAlerta","")))</f>
        <v>PreAlerta</v>
      </c>
      <c r="M1667" s="21" t="str">
        <f>IF(ISNUMBER(A1667),(IF(ISNUMBER(VLOOKUP(A1667,KEYWORDS,1,FALSE)),"C/PalabrasClaves","S/PalabrasClaves")),"")</f>
        <v>S/PalabrasClaves</v>
      </c>
      <c r="N1667" s="21" t="str">
        <f t="shared" si="11"/>
        <v/>
      </c>
      <c r="O1667" s="21"/>
      <c r="P1667" s="21" t="s">
        <v>9489</v>
      </c>
      <c r="Q1667" s="21"/>
      <c r="R1667" s="21" t="str">
        <f>LEFT('2012-2022'!$P1667,4)</f>
        <v>2015</v>
      </c>
      <c r="S1667" s="21" t="s">
        <v>43</v>
      </c>
      <c r="T1667" s="21"/>
      <c r="U1667" s="21"/>
      <c r="V1667" s="21"/>
      <c r="W1667" s="27"/>
      <c r="X1667" s="27"/>
      <c r="Y1667" s="12"/>
    </row>
    <row r="1668" ht="15.75" customHeight="1">
      <c r="A1668" s="21">
        <v>2.5862443E7</v>
      </c>
      <c r="B1668" s="21" t="s">
        <v>9604</v>
      </c>
      <c r="C1668" s="21" t="s">
        <v>9605</v>
      </c>
      <c r="D1668" s="21" t="s">
        <v>9606</v>
      </c>
      <c r="E1668" s="21" t="s">
        <v>7503</v>
      </c>
      <c r="F1668" s="21" t="s">
        <v>3150</v>
      </c>
      <c r="G1668" s="21">
        <v>2015.0</v>
      </c>
      <c r="H1668" s="26">
        <v>42106.0</v>
      </c>
      <c r="I1668" s="21"/>
      <c r="J1668" s="21"/>
      <c r="K1668" s="21"/>
      <c r="L1668" s="21" t="str">
        <f>IF(ISNUMBER(VLOOKUP(A1668,EXCL,1,FALSE)),"Excluido",IF(ISNUMBER(VLOOKUP(A1668,POST,1,FALSE)),"PostAlerta",IF(ISNUMBER(VLOOKUP(A1668,PRE,1,FALSE)),"PreAlerta","")))</f>
        <v>Excluido</v>
      </c>
      <c r="M1668" s="21" t="str">
        <f>IF(ISNUMBER(A1668),(IF(ISNUMBER(VLOOKUP(A1668,KEYWORDS,1,FALSE)),"C/PalabrasClaves","S/PalabrasClaves")),"")</f>
        <v>S/PalabrasClaves</v>
      </c>
      <c r="N1668" s="21" t="str">
        <f t="shared" si="11"/>
        <v/>
      </c>
      <c r="O1668" s="21"/>
      <c r="P1668" s="21">
        <v>2015.0</v>
      </c>
      <c r="Q1668" s="21"/>
      <c r="R1668" s="21" t="str">
        <f>LEFT('2012-2022'!$P1668,4)</f>
        <v>2015</v>
      </c>
      <c r="S1668" s="21"/>
      <c r="T1668" s="21"/>
      <c r="U1668" s="21"/>
      <c r="V1668" s="21"/>
      <c r="W1668" s="27"/>
      <c r="X1668" s="27"/>
      <c r="Y1668" s="28"/>
    </row>
    <row r="1669" ht="15.75" customHeight="1">
      <c r="A1669" s="21">
        <v>2.5865193E7</v>
      </c>
      <c r="B1669" s="21" t="s">
        <v>9607</v>
      </c>
      <c r="C1669" s="21" t="s">
        <v>9608</v>
      </c>
      <c r="D1669" s="21" t="s">
        <v>9609</v>
      </c>
      <c r="E1669" s="21" t="s">
        <v>6466</v>
      </c>
      <c r="F1669" s="21" t="s">
        <v>1062</v>
      </c>
      <c r="G1669" s="21">
        <v>2015.0</v>
      </c>
      <c r="H1669" s="26">
        <v>42108.0</v>
      </c>
      <c r="I1669" s="21"/>
      <c r="J1669" s="21"/>
      <c r="K1669" s="21" t="s">
        <v>9610</v>
      </c>
      <c r="L1669" s="21" t="str">
        <f>IF(ISNUMBER(VLOOKUP(A1669,EXCL,1,FALSE)),"Excluido",IF(ISNUMBER(VLOOKUP(A1669,POST,1,FALSE)),"PostAlerta",IF(ISNUMBER(VLOOKUP(A1669,PRE,1,FALSE)),"PreAlerta","")))</f>
        <v>Excluido</v>
      </c>
      <c r="M1669" s="21" t="str">
        <f>IF(ISNUMBER(A1669),(IF(ISNUMBER(VLOOKUP(A1669,KEYWORDS,1,FALSE)),"C/PalabrasClaves","S/PalabrasClaves")),"")</f>
        <v>S/PalabrasClaves</v>
      </c>
      <c r="N1669" s="21" t="str">
        <f t="shared" si="11"/>
        <v/>
      </c>
      <c r="O1669" s="21"/>
      <c r="P1669" s="21">
        <v>2015.0</v>
      </c>
      <c r="Q1669" s="21"/>
      <c r="R1669" s="21" t="str">
        <f>LEFT('2012-2022'!$P1669,4)</f>
        <v>2015</v>
      </c>
      <c r="S1669" s="21"/>
      <c r="T1669" s="21"/>
      <c r="U1669" s="21"/>
      <c r="V1669" s="21"/>
      <c r="W1669" s="27"/>
      <c r="X1669" s="27"/>
      <c r="Y1669" s="12"/>
    </row>
    <row r="1670" ht="15.75" customHeight="1">
      <c r="A1670" s="21">
        <v>2.5874305E7</v>
      </c>
      <c r="B1670" s="21" t="s">
        <v>9611</v>
      </c>
      <c r="C1670" s="21" t="s">
        <v>9612</v>
      </c>
      <c r="D1670" s="21" t="s">
        <v>9613</v>
      </c>
      <c r="E1670" s="21" t="s">
        <v>9614</v>
      </c>
      <c r="F1670" s="21" t="s">
        <v>2191</v>
      </c>
      <c r="G1670" s="21">
        <v>2015.0</v>
      </c>
      <c r="H1670" s="26">
        <v>42110.0</v>
      </c>
      <c r="I1670" s="21"/>
      <c r="J1670" s="21"/>
      <c r="K1670" s="21"/>
      <c r="L1670" s="21" t="str">
        <f>IF(ISNUMBER(VLOOKUP(A1670,EXCL,1,FALSE)),"Excluido",IF(ISNUMBER(VLOOKUP(A1670,POST,1,FALSE)),"PostAlerta",IF(ISNUMBER(VLOOKUP(A1670,PRE,1,FALSE)),"PreAlerta","")))</f>
        <v>PreAlerta</v>
      </c>
      <c r="M1670" s="21" t="str">
        <f>IF(ISNUMBER(A1670),(IF(ISNUMBER(VLOOKUP(A1670,KEYWORDS,1,FALSE)),"C/PalabrasClaves","S/PalabrasClaves")),"")</f>
        <v>S/PalabrasClaves</v>
      </c>
      <c r="N1670" s="21" t="str">
        <f t="shared" si="11"/>
        <v/>
      </c>
      <c r="O1670" s="21"/>
      <c r="P1670" s="21" t="s">
        <v>9483</v>
      </c>
      <c r="Q1670" s="21"/>
      <c r="R1670" s="21" t="str">
        <f>LEFT('2012-2022'!$P1670,4)</f>
        <v>2015</v>
      </c>
      <c r="S1670" s="21" t="s">
        <v>39</v>
      </c>
      <c r="T1670" s="21"/>
      <c r="U1670" s="21"/>
      <c r="V1670" s="21"/>
      <c r="W1670" s="27"/>
      <c r="X1670" s="27"/>
      <c r="Y1670" s="28"/>
    </row>
    <row r="1671" ht="15.75" customHeight="1">
      <c r="A1671" s="21">
        <v>2.5909249E7</v>
      </c>
      <c r="B1671" s="21" t="s">
        <v>9615</v>
      </c>
      <c r="C1671" s="21" t="s">
        <v>9616</v>
      </c>
      <c r="D1671" s="21" t="s">
        <v>9617</v>
      </c>
      <c r="E1671" s="21" t="s">
        <v>9618</v>
      </c>
      <c r="F1671" s="21" t="s">
        <v>587</v>
      </c>
      <c r="G1671" s="21">
        <v>2015.0</v>
      </c>
      <c r="H1671" s="26">
        <v>42119.0</v>
      </c>
      <c r="I1671" s="21"/>
      <c r="J1671" s="21"/>
      <c r="K1671" s="21" t="s">
        <v>9619</v>
      </c>
      <c r="L1671" s="21" t="str">
        <f>IF(ISNUMBER(VLOOKUP(A1671,EXCL,1,FALSE)),"Excluido",IF(ISNUMBER(VLOOKUP(A1671,POST,1,FALSE)),"PostAlerta",IF(ISNUMBER(VLOOKUP(A1671,PRE,1,FALSE)),"PreAlerta","")))</f>
        <v>PreAlerta</v>
      </c>
      <c r="M1671" s="21" t="str">
        <f>IF(ISNUMBER(A1671),(IF(ISNUMBER(VLOOKUP(A1671,KEYWORDS,1,FALSE)),"C/PalabrasClaves","S/PalabrasClaves")),"")</f>
        <v>S/PalabrasClaves</v>
      </c>
      <c r="N1671" s="21" t="str">
        <f t="shared" si="11"/>
        <v/>
      </c>
      <c r="O1671" s="21"/>
      <c r="P1671" s="21" t="s">
        <v>9554</v>
      </c>
      <c r="Q1671" s="21"/>
      <c r="R1671" s="21" t="str">
        <f>LEFT('2012-2022'!$P1671,4)</f>
        <v>2015</v>
      </c>
      <c r="S1671" s="21" t="s">
        <v>47</v>
      </c>
      <c r="T1671" s="21"/>
      <c r="U1671" s="21"/>
      <c r="V1671" s="21"/>
      <c r="W1671" s="27"/>
      <c r="X1671" s="27"/>
      <c r="Y1671" s="12"/>
    </row>
    <row r="1672" ht="15.75" customHeight="1">
      <c r="A1672" s="21">
        <v>2.590925E7</v>
      </c>
      <c r="B1672" s="21" t="s">
        <v>9620</v>
      </c>
      <c r="C1672" s="21" t="s">
        <v>9621</v>
      </c>
      <c r="D1672" s="21" t="s">
        <v>9622</v>
      </c>
      <c r="E1672" s="21" t="s">
        <v>9623</v>
      </c>
      <c r="F1672" s="21" t="s">
        <v>587</v>
      </c>
      <c r="G1672" s="21">
        <v>2015.0</v>
      </c>
      <c r="H1672" s="26">
        <v>42119.0</v>
      </c>
      <c r="I1672" s="21"/>
      <c r="J1672" s="21"/>
      <c r="K1672" s="21" t="s">
        <v>9624</v>
      </c>
      <c r="L1672" s="21" t="str">
        <f>IF(ISNUMBER(VLOOKUP(A1672,EXCL,1,FALSE)),"Excluido",IF(ISNUMBER(VLOOKUP(A1672,POST,1,FALSE)),"PostAlerta",IF(ISNUMBER(VLOOKUP(A1672,PRE,1,FALSE)),"PreAlerta","")))</f>
        <v>PreAlerta</v>
      </c>
      <c r="M1672" s="21" t="str">
        <f>IF(ISNUMBER(A1672),(IF(ISNUMBER(VLOOKUP(A1672,KEYWORDS,1,FALSE)),"C/PalabrasClaves","S/PalabrasClaves")),"")</f>
        <v>S/PalabrasClaves</v>
      </c>
      <c r="N1672" s="21" t="str">
        <f t="shared" si="11"/>
        <v/>
      </c>
      <c r="O1672" s="21"/>
      <c r="P1672" s="21" t="s">
        <v>9554</v>
      </c>
      <c r="Q1672" s="21"/>
      <c r="R1672" s="21" t="str">
        <f>LEFT('2012-2022'!$P1672,4)</f>
        <v>2015</v>
      </c>
      <c r="S1672" s="21" t="s">
        <v>47</v>
      </c>
      <c r="T1672" s="21"/>
      <c r="U1672" s="21"/>
      <c r="V1672" s="21"/>
      <c r="W1672" s="27"/>
      <c r="X1672" s="27"/>
      <c r="Y1672" s="28"/>
    </row>
    <row r="1673" ht="15.75" customHeight="1">
      <c r="A1673" s="21">
        <v>2.5909253E7</v>
      </c>
      <c r="B1673" s="21" t="s">
        <v>9625</v>
      </c>
      <c r="C1673" s="21" t="s">
        <v>9626</v>
      </c>
      <c r="D1673" s="21" t="s">
        <v>9627</v>
      </c>
      <c r="E1673" s="21" t="s">
        <v>9628</v>
      </c>
      <c r="F1673" s="21" t="s">
        <v>587</v>
      </c>
      <c r="G1673" s="21">
        <v>2015.0</v>
      </c>
      <c r="H1673" s="26">
        <v>42119.0</v>
      </c>
      <c r="I1673" s="21"/>
      <c r="J1673" s="21"/>
      <c r="K1673" s="21" t="s">
        <v>9629</v>
      </c>
      <c r="L1673" s="21" t="str">
        <f>IF(ISNUMBER(VLOOKUP(A1673,EXCL,1,FALSE)),"Excluido",IF(ISNUMBER(VLOOKUP(A1673,POST,1,FALSE)),"PostAlerta",IF(ISNUMBER(VLOOKUP(A1673,PRE,1,FALSE)),"PreAlerta","")))</f>
        <v>PreAlerta</v>
      </c>
      <c r="M1673" s="21" t="str">
        <f>IF(ISNUMBER(A1673),(IF(ISNUMBER(VLOOKUP(A1673,KEYWORDS,1,FALSE)),"C/PalabrasClaves","S/PalabrasClaves")),"")</f>
        <v>S/PalabrasClaves</v>
      </c>
      <c r="N1673" s="21" t="str">
        <f t="shared" si="11"/>
        <v/>
      </c>
      <c r="O1673" s="21"/>
      <c r="P1673" s="21" t="s">
        <v>9554</v>
      </c>
      <c r="Q1673" s="21"/>
      <c r="R1673" s="21" t="str">
        <f>LEFT('2012-2022'!$P1673,4)</f>
        <v>2015</v>
      </c>
      <c r="S1673" s="21" t="s">
        <v>47</v>
      </c>
      <c r="T1673" s="21"/>
      <c r="U1673" s="21"/>
      <c r="V1673" s="21"/>
      <c r="W1673" s="27"/>
      <c r="X1673" s="27"/>
      <c r="Y1673" s="12"/>
    </row>
    <row r="1674" ht="15.75" customHeight="1">
      <c r="A1674" s="21">
        <v>2.5909257E7</v>
      </c>
      <c r="B1674" s="21" t="s">
        <v>9630</v>
      </c>
      <c r="C1674" s="21" t="s">
        <v>9631</v>
      </c>
      <c r="D1674" s="21" t="s">
        <v>9632</v>
      </c>
      <c r="E1674" s="21" t="s">
        <v>9633</v>
      </c>
      <c r="F1674" s="21" t="s">
        <v>587</v>
      </c>
      <c r="G1674" s="21">
        <v>2015.0</v>
      </c>
      <c r="H1674" s="26">
        <v>42119.0</v>
      </c>
      <c r="I1674" s="21"/>
      <c r="J1674" s="21"/>
      <c r="K1674" s="21" t="s">
        <v>9634</v>
      </c>
      <c r="L1674" s="21" t="str">
        <f>IF(ISNUMBER(VLOOKUP(A1674,EXCL,1,FALSE)),"Excluido",IF(ISNUMBER(VLOOKUP(A1674,POST,1,FALSE)),"PostAlerta",IF(ISNUMBER(VLOOKUP(A1674,PRE,1,FALSE)),"PreAlerta","")))</f>
        <v>PreAlerta</v>
      </c>
      <c r="M1674" s="21" t="str">
        <f>IF(ISNUMBER(A1674),(IF(ISNUMBER(VLOOKUP(A1674,KEYWORDS,1,FALSE)),"C/PalabrasClaves","S/PalabrasClaves")),"")</f>
        <v>S/PalabrasClaves</v>
      </c>
      <c r="N1674" s="21" t="str">
        <f t="shared" si="11"/>
        <v/>
      </c>
      <c r="O1674" s="21"/>
      <c r="P1674" s="21" t="s">
        <v>9554</v>
      </c>
      <c r="Q1674" s="21"/>
      <c r="R1674" s="21" t="str">
        <f>LEFT('2012-2022'!$P1674,4)</f>
        <v>2015</v>
      </c>
      <c r="S1674" s="21" t="s">
        <v>47</v>
      </c>
      <c r="T1674" s="21"/>
      <c r="U1674" s="21"/>
      <c r="V1674" s="21"/>
      <c r="W1674" s="27"/>
      <c r="X1674" s="27"/>
      <c r="Y1674" s="28"/>
    </row>
    <row r="1675" ht="15.75" customHeight="1">
      <c r="A1675" s="21">
        <v>2.5971318E7</v>
      </c>
      <c r="B1675" s="21" t="s">
        <v>9635</v>
      </c>
      <c r="C1675" s="21" t="s">
        <v>9636</v>
      </c>
      <c r="D1675" s="21" t="s">
        <v>9637</v>
      </c>
      <c r="E1675" s="21" t="s">
        <v>9638</v>
      </c>
      <c r="F1675" s="21" t="s">
        <v>6090</v>
      </c>
      <c r="G1675" s="21">
        <v>2015.0</v>
      </c>
      <c r="H1675" s="26">
        <v>42139.0</v>
      </c>
      <c r="I1675" s="21"/>
      <c r="J1675" s="21"/>
      <c r="K1675" s="21" t="s">
        <v>9639</v>
      </c>
      <c r="L1675" s="21" t="str">
        <f>IF(ISNUMBER(VLOOKUP(A1675,EXCL,1,FALSE)),"Excluido",IF(ISNUMBER(VLOOKUP(A1675,POST,1,FALSE)),"PostAlerta",IF(ISNUMBER(VLOOKUP(A1675,PRE,1,FALSE)),"PreAlerta","")))</f>
        <v>PreAlerta</v>
      </c>
      <c r="M1675" s="21" t="str">
        <f>IF(ISNUMBER(A1675),(IF(ISNUMBER(VLOOKUP(A1675,KEYWORDS,1,FALSE)),"C/PalabrasClaves","S/PalabrasClaves")),"")</f>
        <v>S/PalabrasClaves</v>
      </c>
      <c r="N1675" s="21" t="str">
        <f t="shared" si="11"/>
        <v/>
      </c>
      <c r="O1675" s="21"/>
      <c r="P1675" s="21">
        <v>2015.0</v>
      </c>
      <c r="Q1675" s="21"/>
      <c r="R1675" s="21" t="str">
        <f>LEFT('2012-2022'!$P1675,4)</f>
        <v>2015</v>
      </c>
      <c r="S1675" s="21"/>
      <c r="T1675" s="21"/>
      <c r="U1675" s="21"/>
      <c r="V1675" s="21"/>
      <c r="W1675" s="27"/>
      <c r="X1675" s="27"/>
      <c r="Y1675" s="12"/>
    </row>
    <row r="1676" ht="15.75" customHeight="1">
      <c r="A1676" s="21">
        <v>2.6040618E7</v>
      </c>
      <c r="B1676" s="21" t="s">
        <v>9640</v>
      </c>
      <c r="C1676" s="21" t="s">
        <v>9641</v>
      </c>
      <c r="D1676" s="21" t="s">
        <v>9642</v>
      </c>
      <c r="E1676" s="21" t="s">
        <v>9643</v>
      </c>
      <c r="F1676" s="21" t="s">
        <v>5979</v>
      </c>
      <c r="G1676" s="21">
        <v>2015.0</v>
      </c>
      <c r="H1676" s="26">
        <v>42160.0</v>
      </c>
      <c r="I1676" s="21" t="s">
        <v>9644</v>
      </c>
      <c r="J1676" s="21"/>
      <c r="K1676" s="21" t="s">
        <v>9645</v>
      </c>
      <c r="L1676" s="21" t="str">
        <f>IF(ISNUMBER(VLOOKUP(A1676,EXCL,1,FALSE)),"Excluido",IF(ISNUMBER(VLOOKUP(A1676,POST,1,FALSE)),"PostAlerta",IF(ISNUMBER(VLOOKUP(A1676,PRE,1,FALSE)),"PreAlerta","")))</f>
        <v>PreAlerta</v>
      </c>
      <c r="M1676" s="21" t="str">
        <f>IF(ISNUMBER(A1676),(IF(ISNUMBER(VLOOKUP(A1676,KEYWORDS,1,FALSE)),"C/PalabrasClaves","S/PalabrasClaves")),"")</f>
        <v>S/PalabrasClaves</v>
      </c>
      <c r="N1676" s="21" t="str">
        <f t="shared" si="11"/>
        <v/>
      </c>
      <c r="O1676" s="21"/>
      <c r="P1676" s="21">
        <v>2015.0</v>
      </c>
      <c r="Q1676" s="21"/>
      <c r="R1676" s="21" t="str">
        <f>LEFT('2012-2022'!$P1676,4)</f>
        <v>2015</v>
      </c>
      <c r="S1676" s="21"/>
      <c r="T1676" s="21"/>
      <c r="U1676" s="21"/>
      <c r="V1676" s="21"/>
      <c r="W1676" s="27"/>
      <c r="X1676" s="27"/>
      <c r="Y1676" s="28"/>
    </row>
    <row r="1677" ht="15.75" customHeight="1">
      <c r="A1677" s="21">
        <v>2.6233091E7</v>
      </c>
      <c r="B1677" s="21" t="s">
        <v>9646</v>
      </c>
      <c r="C1677" s="21" t="s">
        <v>9647</v>
      </c>
      <c r="D1677" s="21" t="s">
        <v>9648</v>
      </c>
      <c r="E1677" s="21" t="s">
        <v>9649</v>
      </c>
      <c r="F1677" s="21" t="s">
        <v>3150</v>
      </c>
      <c r="G1677" s="21">
        <v>2015.0</v>
      </c>
      <c r="H1677" s="26">
        <v>42219.0</v>
      </c>
      <c r="I1677" s="21"/>
      <c r="J1677" s="21"/>
      <c r="K1677" s="21"/>
      <c r="L1677" s="21" t="str">
        <f>IF(ISNUMBER(VLOOKUP(A1677,EXCL,1,FALSE)),"Excluido",IF(ISNUMBER(VLOOKUP(A1677,POST,1,FALSE)),"PostAlerta",IF(ISNUMBER(VLOOKUP(A1677,PRE,1,FALSE)),"PreAlerta","")))</f>
        <v>PreAlerta</v>
      </c>
      <c r="M1677" s="21" t="str">
        <f>IF(ISNUMBER(A1677),(IF(ISNUMBER(VLOOKUP(A1677,KEYWORDS,1,FALSE)),"C/PalabrasClaves","S/PalabrasClaves")),"")</f>
        <v>S/PalabrasClaves</v>
      </c>
      <c r="N1677" s="21" t="str">
        <f t="shared" si="11"/>
        <v/>
      </c>
      <c r="O1677" s="21"/>
      <c r="P1677" s="21">
        <v>2015.0</v>
      </c>
      <c r="Q1677" s="21"/>
      <c r="R1677" s="21" t="str">
        <f>LEFT('2012-2022'!$P1677,4)</f>
        <v>2015</v>
      </c>
      <c r="S1677" s="21"/>
      <c r="T1677" s="21"/>
      <c r="U1677" s="21"/>
      <c r="V1677" s="21"/>
      <c r="W1677" s="27"/>
      <c r="X1677" s="27"/>
      <c r="Y1677" s="12"/>
    </row>
    <row r="1678" ht="15.75" customHeight="1">
      <c r="A1678" s="21">
        <v>2.6233093E7</v>
      </c>
      <c r="B1678" s="21" t="s">
        <v>9650</v>
      </c>
      <c r="C1678" s="21" t="s">
        <v>9651</v>
      </c>
      <c r="D1678" s="21" t="s">
        <v>9652</v>
      </c>
      <c r="E1678" s="21" t="s">
        <v>9653</v>
      </c>
      <c r="F1678" s="21" t="s">
        <v>3150</v>
      </c>
      <c r="G1678" s="21">
        <v>2015.0</v>
      </c>
      <c r="H1678" s="26">
        <v>42219.0</v>
      </c>
      <c r="I1678" s="21"/>
      <c r="J1678" s="21"/>
      <c r="K1678" s="21"/>
      <c r="L1678" s="21" t="str">
        <f>IF(ISNUMBER(VLOOKUP(A1678,EXCL,1,FALSE)),"Excluido",IF(ISNUMBER(VLOOKUP(A1678,POST,1,FALSE)),"PostAlerta",IF(ISNUMBER(VLOOKUP(A1678,PRE,1,FALSE)),"PreAlerta","")))</f>
        <v>PreAlerta</v>
      </c>
      <c r="M1678" s="21" t="str">
        <f>IF(ISNUMBER(A1678),(IF(ISNUMBER(VLOOKUP(A1678,KEYWORDS,1,FALSE)),"C/PalabrasClaves","S/PalabrasClaves")),"")</f>
        <v>S/PalabrasClaves</v>
      </c>
      <c r="N1678" s="21" t="str">
        <f t="shared" si="11"/>
        <v>4) Nuevos tratamientos</v>
      </c>
      <c r="O1678" s="21"/>
      <c r="P1678" s="21">
        <v>2015.0</v>
      </c>
      <c r="Q1678" s="21"/>
      <c r="R1678" s="21" t="str">
        <f>LEFT('2012-2022'!$P1678,4)</f>
        <v>2015</v>
      </c>
      <c r="S1678" s="21"/>
      <c r="T1678" s="21"/>
      <c r="U1678" s="21"/>
      <c r="V1678" s="21"/>
      <c r="W1678" s="27"/>
      <c r="X1678" s="27"/>
      <c r="Y1678" s="28"/>
    </row>
    <row r="1679" ht="15.75" customHeight="1">
      <c r="A1679" s="21">
        <v>2.6336286E7</v>
      </c>
      <c r="B1679" s="21" t="s">
        <v>9654</v>
      </c>
      <c r="C1679" s="21" t="s">
        <v>9655</v>
      </c>
      <c r="D1679" s="21" t="s">
        <v>9656</v>
      </c>
      <c r="E1679" s="21" t="s">
        <v>9657</v>
      </c>
      <c r="F1679" s="21" t="s">
        <v>728</v>
      </c>
      <c r="G1679" s="21">
        <v>2015.0</v>
      </c>
      <c r="H1679" s="26">
        <v>42251.0</v>
      </c>
      <c r="I1679" s="21"/>
      <c r="J1679" s="21"/>
      <c r="K1679" s="21" t="s">
        <v>9658</v>
      </c>
      <c r="L1679" s="21" t="str">
        <f>IF(ISNUMBER(VLOOKUP(A1679,EXCL,1,FALSE)),"Excluido",IF(ISNUMBER(VLOOKUP(A1679,POST,1,FALSE)),"PostAlerta",IF(ISNUMBER(VLOOKUP(A1679,PRE,1,FALSE)),"PreAlerta","")))</f>
        <v>PreAlerta</v>
      </c>
      <c r="M1679" s="21" t="str">
        <f>IF(ISNUMBER(A1679),(IF(ISNUMBER(VLOOKUP(A1679,KEYWORDS,1,FALSE)),"C/PalabrasClaves","S/PalabrasClaves")),"")</f>
        <v>S/PalabrasClaves</v>
      </c>
      <c r="N1679" s="21" t="str">
        <f t="shared" si="11"/>
        <v/>
      </c>
      <c r="O1679" s="21"/>
      <c r="P1679" s="21" t="s">
        <v>9483</v>
      </c>
      <c r="Q1679" s="21"/>
      <c r="R1679" s="21" t="str">
        <f>LEFT('2012-2022'!$P1679,4)</f>
        <v>2015</v>
      </c>
      <c r="S1679" s="21" t="s">
        <v>39</v>
      </c>
      <c r="T1679" s="21"/>
      <c r="U1679" s="21"/>
      <c r="V1679" s="21"/>
      <c r="W1679" s="27"/>
      <c r="X1679" s="27"/>
      <c r="Y1679" s="12"/>
    </row>
    <row r="1680" ht="15.75" customHeight="1">
      <c r="A1680" s="21">
        <v>2.6403103E7</v>
      </c>
      <c r="B1680" s="21" t="s">
        <v>9659</v>
      </c>
      <c r="C1680" s="21" t="s">
        <v>9660</v>
      </c>
      <c r="D1680" s="21" t="s">
        <v>9661</v>
      </c>
      <c r="E1680" s="21" t="s">
        <v>9662</v>
      </c>
      <c r="F1680" s="21" t="s">
        <v>3022</v>
      </c>
      <c r="G1680" s="21">
        <v>2015.0</v>
      </c>
      <c r="H1680" s="26">
        <v>42273.0</v>
      </c>
      <c r="I1680" s="21"/>
      <c r="J1680" s="21"/>
      <c r="K1680" s="21" t="s">
        <v>9663</v>
      </c>
      <c r="L1680" s="21" t="str">
        <f>IF(ISNUMBER(VLOOKUP(A1680,EXCL,1,FALSE)),"Excluido",IF(ISNUMBER(VLOOKUP(A1680,POST,1,FALSE)),"PostAlerta",IF(ISNUMBER(VLOOKUP(A1680,PRE,1,FALSE)),"PreAlerta","")))</f>
        <v>PreAlerta</v>
      </c>
      <c r="M1680" s="21" t="str">
        <f>IF(ISNUMBER(A1680),(IF(ISNUMBER(VLOOKUP(A1680,KEYWORDS,1,FALSE)),"C/PalabrasClaves","S/PalabrasClaves")),"")</f>
        <v>S/PalabrasClaves</v>
      </c>
      <c r="N1680" s="21" t="str">
        <f t="shared" si="11"/>
        <v/>
      </c>
      <c r="O1680" s="21"/>
      <c r="P1680" s="21">
        <v>2015.0</v>
      </c>
      <c r="Q1680" s="21"/>
      <c r="R1680" s="21" t="str">
        <f>LEFT('2012-2022'!$P1680,4)</f>
        <v>2015</v>
      </c>
      <c r="S1680" s="21"/>
      <c r="T1680" s="21"/>
      <c r="U1680" s="21"/>
      <c r="V1680" s="21"/>
      <c r="W1680" s="27"/>
      <c r="X1680" s="27"/>
      <c r="Y1680" s="28"/>
    </row>
    <row r="1681" ht="15.75" customHeight="1">
      <c r="A1681" s="21">
        <v>2.6403104E7</v>
      </c>
      <c r="B1681" s="21" t="s">
        <v>9664</v>
      </c>
      <c r="C1681" s="21" t="s">
        <v>9665</v>
      </c>
      <c r="D1681" s="21" t="s">
        <v>9666</v>
      </c>
      <c r="E1681" s="21" t="s">
        <v>9649</v>
      </c>
      <c r="F1681" s="21" t="s">
        <v>3022</v>
      </c>
      <c r="G1681" s="21">
        <v>2015.0</v>
      </c>
      <c r="H1681" s="26">
        <v>42273.0</v>
      </c>
      <c r="I1681" s="21"/>
      <c r="J1681" s="21"/>
      <c r="K1681" s="21" t="s">
        <v>9667</v>
      </c>
      <c r="L1681" s="21" t="str">
        <f>IF(ISNUMBER(VLOOKUP(A1681,EXCL,1,FALSE)),"Excluido",IF(ISNUMBER(VLOOKUP(A1681,POST,1,FALSE)),"PostAlerta",IF(ISNUMBER(VLOOKUP(A1681,PRE,1,FALSE)),"PreAlerta","")))</f>
        <v>PreAlerta</v>
      </c>
      <c r="M1681" s="21" t="str">
        <f>IF(ISNUMBER(A1681),(IF(ISNUMBER(VLOOKUP(A1681,KEYWORDS,1,FALSE)),"C/PalabrasClaves","S/PalabrasClaves")),"")</f>
        <v>S/PalabrasClaves</v>
      </c>
      <c r="N1681" s="21" t="str">
        <f t="shared" si="11"/>
        <v/>
      </c>
      <c r="O1681" s="21"/>
      <c r="P1681" s="21">
        <v>2015.0</v>
      </c>
      <c r="Q1681" s="21"/>
      <c r="R1681" s="21" t="str">
        <f>LEFT('2012-2022'!$P1681,4)</f>
        <v>2015</v>
      </c>
      <c r="S1681" s="21"/>
      <c r="T1681" s="21"/>
      <c r="U1681" s="21"/>
      <c r="V1681" s="21"/>
      <c r="W1681" s="27"/>
      <c r="X1681" s="27"/>
      <c r="Y1681" s="12"/>
    </row>
    <row r="1682" ht="15.75" customHeight="1">
      <c r="A1682" s="21">
        <v>2.6403105E7</v>
      </c>
      <c r="B1682" s="21" t="s">
        <v>9668</v>
      </c>
      <c r="C1682" s="21" t="s">
        <v>9669</v>
      </c>
      <c r="D1682" s="21" t="s">
        <v>9670</v>
      </c>
      <c r="E1682" s="21" t="s">
        <v>3969</v>
      </c>
      <c r="F1682" s="21" t="s">
        <v>3022</v>
      </c>
      <c r="G1682" s="21">
        <v>2015.0</v>
      </c>
      <c r="H1682" s="26">
        <v>42273.0</v>
      </c>
      <c r="I1682" s="21"/>
      <c r="J1682" s="21"/>
      <c r="K1682" s="21" t="s">
        <v>9671</v>
      </c>
      <c r="L1682" s="21" t="str">
        <f>IF(ISNUMBER(VLOOKUP(A1682,EXCL,1,FALSE)),"Excluido",IF(ISNUMBER(VLOOKUP(A1682,POST,1,FALSE)),"PostAlerta",IF(ISNUMBER(VLOOKUP(A1682,PRE,1,FALSE)),"PreAlerta","")))</f>
        <v>PreAlerta</v>
      </c>
      <c r="M1682" s="21" t="str">
        <f>IF(ISNUMBER(A1682),(IF(ISNUMBER(VLOOKUP(A1682,KEYWORDS,1,FALSE)),"C/PalabrasClaves","S/PalabrasClaves")),"")</f>
        <v>S/PalabrasClaves</v>
      </c>
      <c r="N1682" s="21" t="str">
        <f t="shared" si="11"/>
        <v/>
      </c>
      <c r="O1682" s="21"/>
      <c r="P1682" s="21">
        <v>2015.0</v>
      </c>
      <c r="Q1682" s="21"/>
      <c r="R1682" s="21" t="str">
        <f>LEFT('2012-2022'!$P1682,4)</f>
        <v>2015</v>
      </c>
      <c r="S1682" s="21"/>
      <c r="T1682" s="21"/>
      <c r="U1682" s="21"/>
      <c r="V1682" s="21"/>
      <c r="W1682" s="27"/>
      <c r="X1682" s="27"/>
      <c r="Y1682" s="28"/>
    </row>
    <row r="1683" ht="15.75" customHeight="1">
      <c r="A1683" s="21">
        <v>2.6403115E7</v>
      </c>
      <c r="B1683" s="21" t="s">
        <v>9672</v>
      </c>
      <c r="C1683" s="21" t="s">
        <v>9673</v>
      </c>
      <c r="D1683" s="21" t="s">
        <v>9674</v>
      </c>
      <c r="E1683" s="21" t="s">
        <v>1993</v>
      </c>
      <c r="F1683" s="21" t="s">
        <v>3022</v>
      </c>
      <c r="G1683" s="21">
        <v>2015.0</v>
      </c>
      <c r="H1683" s="26">
        <v>42273.0</v>
      </c>
      <c r="I1683" s="21"/>
      <c r="J1683" s="21"/>
      <c r="K1683" s="21" t="s">
        <v>9675</v>
      </c>
      <c r="L1683" s="21" t="str">
        <f>IF(ISNUMBER(VLOOKUP(A1683,EXCL,1,FALSE)),"Excluido",IF(ISNUMBER(VLOOKUP(A1683,POST,1,FALSE)),"PostAlerta",IF(ISNUMBER(VLOOKUP(A1683,PRE,1,FALSE)),"PreAlerta","")))</f>
        <v>PreAlerta</v>
      </c>
      <c r="M1683" s="21" t="str">
        <f>IF(ISNUMBER(A1683),(IF(ISNUMBER(VLOOKUP(A1683,KEYWORDS,1,FALSE)),"C/PalabrasClaves","S/PalabrasClaves")),"")</f>
        <v>S/PalabrasClaves</v>
      </c>
      <c r="N1683" s="21" t="str">
        <f t="shared" si="11"/>
        <v/>
      </c>
      <c r="O1683" s="21"/>
      <c r="P1683" s="21">
        <v>2015.0</v>
      </c>
      <c r="Q1683" s="21"/>
      <c r="R1683" s="21" t="str">
        <f>LEFT('2012-2022'!$P1683,4)</f>
        <v>2015</v>
      </c>
      <c r="S1683" s="21"/>
      <c r="T1683" s="21"/>
      <c r="U1683" s="21"/>
      <c r="V1683" s="21"/>
      <c r="W1683" s="27"/>
      <c r="X1683" s="27"/>
      <c r="Y1683" s="12"/>
    </row>
    <row r="1684" ht="15.75" customHeight="1">
      <c r="A1684" s="21">
        <v>2.6488275E7</v>
      </c>
      <c r="B1684" s="21" t="s">
        <v>9676</v>
      </c>
      <c r="C1684" s="21" t="s">
        <v>9677</v>
      </c>
      <c r="D1684" s="21" t="s">
        <v>9678</v>
      </c>
      <c r="E1684" s="21" t="s">
        <v>9679</v>
      </c>
      <c r="F1684" s="21" t="s">
        <v>9680</v>
      </c>
      <c r="G1684" s="21">
        <v>2015.0</v>
      </c>
      <c r="H1684" s="26">
        <v>42299.0</v>
      </c>
      <c r="I1684" s="21"/>
      <c r="J1684" s="21"/>
      <c r="K1684" s="21" t="s">
        <v>9681</v>
      </c>
      <c r="L1684" s="21" t="str">
        <f>IF(ISNUMBER(VLOOKUP(A1684,EXCL,1,FALSE)),"Excluido",IF(ISNUMBER(VLOOKUP(A1684,POST,1,FALSE)),"PostAlerta",IF(ISNUMBER(VLOOKUP(A1684,PRE,1,FALSE)),"PreAlerta","")))</f>
        <v>Excluido</v>
      </c>
      <c r="M1684" s="21" t="str">
        <f>IF(ISNUMBER(A1684),(IF(ISNUMBER(VLOOKUP(A1684,KEYWORDS,1,FALSE)),"C/PalabrasClaves","S/PalabrasClaves")),"")</f>
        <v>S/PalabrasClaves</v>
      </c>
      <c r="N1684" s="21" t="str">
        <f t="shared" si="11"/>
        <v/>
      </c>
      <c r="O1684" s="21"/>
      <c r="P1684" s="21">
        <v>2015.0</v>
      </c>
      <c r="Q1684" s="21"/>
      <c r="R1684" s="21" t="str">
        <f>LEFT('2012-2022'!$P1684,4)</f>
        <v>2015</v>
      </c>
      <c r="S1684" s="21"/>
      <c r="T1684" s="21"/>
      <c r="U1684" s="21"/>
      <c r="V1684" s="21"/>
      <c r="W1684" s="27"/>
      <c r="X1684" s="27"/>
      <c r="Y1684" s="28"/>
    </row>
    <row r="1685" ht="15.75" customHeight="1">
      <c r="A1685" s="21">
        <v>2.6568991E7</v>
      </c>
      <c r="B1685" s="21" t="s">
        <v>9682</v>
      </c>
      <c r="C1685" s="21" t="s">
        <v>9683</v>
      </c>
      <c r="D1685" s="21" t="s">
        <v>9684</v>
      </c>
      <c r="E1685" s="21" t="s">
        <v>9685</v>
      </c>
      <c r="F1685" s="21" t="s">
        <v>3050</v>
      </c>
      <c r="G1685" s="21">
        <v>2015.0</v>
      </c>
      <c r="H1685" s="26">
        <v>42325.0</v>
      </c>
      <c r="I1685" s="21"/>
      <c r="J1685" s="21"/>
      <c r="K1685" s="21" t="s">
        <v>9686</v>
      </c>
      <c r="L1685" s="21" t="str">
        <f>IF(ISNUMBER(VLOOKUP(A1685,EXCL,1,FALSE)),"Excluido",IF(ISNUMBER(VLOOKUP(A1685,POST,1,FALSE)),"PostAlerta",IF(ISNUMBER(VLOOKUP(A1685,PRE,1,FALSE)),"PreAlerta","")))</f>
        <v>PreAlerta</v>
      </c>
      <c r="M1685" s="21" t="str">
        <f>IF(ISNUMBER(A1685),(IF(ISNUMBER(VLOOKUP(A1685,KEYWORDS,1,FALSE)),"C/PalabrasClaves","S/PalabrasClaves")),"")</f>
        <v>S/PalabrasClaves</v>
      </c>
      <c r="N1685" s="21" t="str">
        <f t="shared" si="11"/>
        <v/>
      </c>
      <c r="O1685" s="21"/>
      <c r="P1685" s="21">
        <v>2015.0</v>
      </c>
      <c r="Q1685" s="29"/>
      <c r="R1685" s="21" t="str">
        <f>LEFT('2012-2022'!$P1685,4)</f>
        <v>2015</v>
      </c>
      <c r="S1685" s="21"/>
      <c r="T1685" s="21"/>
      <c r="U1685" s="21"/>
      <c r="V1685" s="21"/>
      <c r="W1685" s="27"/>
      <c r="X1685" s="27"/>
      <c r="Y1685" s="12"/>
    </row>
    <row r="1686" ht="15.75" customHeight="1">
      <c r="A1686" s="21">
        <v>2.6647983E7</v>
      </c>
      <c r="B1686" s="21" t="s">
        <v>9687</v>
      </c>
      <c r="C1686" s="21" t="s">
        <v>9688</v>
      </c>
      <c r="D1686" s="21" t="s">
        <v>9689</v>
      </c>
      <c r="E1686" s="21" t="s">
        <v>9690</v>
      </c>
      <c r="F1686" s="21" t="s">
        <v>6240</v>
      </c>
      <c r="G1686" s="21">
        <v>2015.0</v>
      </c>
      <c r="H1686" s="26">
        <v>42348.0</v>
      </c>
      <c r="I1686" s="21"/>
      <c r="J1686" s="21"/>
      <c r="K1686" s="21" t="s">
        <v>9691</v>
      </c>
      <c r="L1686" s="21" t="str">
        <f>IF(ISNUMBER(VLOOKUP(A1686,EXCL,1,FALSE)),"Excluido",IF(ISNUMBER(VLOOKUP(A1686,POST,1,FALSE)),"PostAlerta",IF(ISNUMBER(VLOOKUP(A1686,PRE,1,FALSE)),"PreAlerta","")))</f>
        <v>PreAlerta</v>
      </c>
      <c r="M1686" s="21" t="str">
        <f>IF(ISNUMBER(A1686),(IF(ISNUMBER(VLOOKUP(A1686,KEYWORDS,1,FALSE)),"C/PalabrasClaves","S/PalabrasClaves")),"")</f>
        <v>S/PalabrasClaves</v>
      </c>
      <c r="N1686" s="21" t="str">
        <f t="shared" si="11"/>
        <v/>
      </c>
      <c r="O1686" s="21"/>
      <c r="P1686" s="21">
        <v>2015.0</v>
      </c>
      <c r="Q1686" s="21"/>
      <c r="R1686" s="21" t="str">
        <f>LEFT('2012-2022'!$P1686,4)</f>
        <v>2015</v>
      </c>
      <c r="S1686" s="21"/>
      <c r="T1686" s="21"/>
      <c r="U1686" s="21"/>
      <c r="V1686" s="21"/>
      <c r="W1686" s="27"/>
      <c r="X1686" s="27"/>
      <c r="Y1686" s="28"/>
    </row>
    <row r="1687" ht="15.75" customHeight="1">
      <c r="A1687" s="21">
        <v>2.6706969E7</v>
      </c>
      <c r="B1687" s="21" t="s">
        <v>9692</v>
      </c>
      <c r="C1687" s="21" t="s">
        <v>9693</v>
      </c>
      <c r="D1687" s="21" t="s">
        <v>9694</v>
      </c>
      <c r="E1687" s="21" t="s">
        <v>9695</v>
      </c>
      <c r="F1687" s="21" t="s">
        <v>3022</v>
      </c>
      <c r="G1687" s="21">
        <v>2015.0</v>
      </c>
      <c r="H1687" s="26">
        <v>42367.0</v>
      </c>
      <c r="I1687" s="21"/>
      <c r="J1687" s="21"/>
      <c r="K1687" s="21" t="s">
        <v>9696</v>
      </c>
      <c r="L1687" s="21" t="str">
        <f>IF(ISNUMBER(VLOOKUP(A1687,EXCL,1,FALSE)),"Excluido",IF(ISNUMBER(VLOOKUP(A1687,POST,1,FALSE)),"PostAlerta",IF(ISNUMBER(VLOOKUP(A1687,PRE,1,FALSE)),"PreAlerta","")))</f>
        <v>PreAlerta</v>
      </c>
      <c r="M1687" s="21" t="str">
        <f>IF(ISNUMBER(A1687),(IF(ISNUMBER(VLOOKUP(A1687,KEYWORDS,1,FALSE)),"C/PalabrasClaves","S/PalabrasClaves")),"")</f>
        <v>S/PalabrasClaves</v>
      </c>
      <c r="N1687" s="21" t="str">
        <f t="shared" si="11"/>
        <v/>
      </c>
      <c r="O1687" s="21"/>
      <c r="P1687" s="21">
        <v>2015.0</v>
      </c>
      <c r="Q1687" s="21"/>
      <c r="R1687" s="21" t="str">
        <f>LEFT('2012-2022'!$P1687,4)</f>
        <v>2015</v>
      </c>
      <c r="S1687" s="21"/>
      <c r="T1687" s="21"/>
      <c r="U1687" s="21"/>
      <c r="V1687" s="21"/>
      <c r="W1687" s="27"/>
      <c r="X1687" s="27"/>
      <c r="Y1687" s="12"/>
    </row>
    <row r="1688" ht="15.75" customHeight="1">
      <c r="A1688" s="21">
        <v>2.6707663E7</v>
      </c>
      <c r="B1688" s="21" t="s">
        <v>9697</v>
      </c>
      <c r="C1688" s="21" t="s">
        <v>9698</v>
      </c>
      <c r="D1688" s="21" t="s">
        <v>9699</v>
      </c>
      <c r="E1688" s="21" t="s">
        <v>9700</v>
      </c>
      <c r="F1688" s="21" t="s">
        <v>9701</v>
      </c>
      <c r="G1688" s="21">
        <v>2015.0</v>
      </c>
      <c r="H1688" s="26">
        <v>42367.0</v>
      </c>
      <c r="I1688" s="21"/>
      <c r="J1688" s="21"/>
      <c r="K1688" s="21"/>
      <c r="L1688" s="21" t="str">
        <f>IF(ISNUMBER(VLOOKUP(A1688,EXCL,1,FALSE)),"Excluido",IF(ISNUMBER(VLOOKUP(A1688,POST,1,FALSE)),"PostAlerta",IF(ISNUMBER(VLOOKUP(A1688,PRE,1,FALSE)),"PreAlerta","")))</f>
        <v>PreAlerta</v>
      </c>
      <c r="M1688" s="21" t="str">
        <f>IF(ISNUMBER(A1688),(IF(ISNUMBER(VLOOKUP(A1688,KEYWORDS,1,FALSE)),"C/PalabrasClaves","S/PalabrasClaves")),"")</f>
        <v>S/PalabrasClaves</v>
      </c>
      <c r="N1688" s="21" t="str">
        <f t="shared" si="11"/>
        <v/>
      </c>
      <c r="O1688" s="21"/>
      <c r="P1688" s="21">
        <v>2015.0</v>
      </c>
      <c r="Q1688" s="21"/>
      <c r="R1688" s="21" t="str">
        <f>LEFT('2012-2022'!$P1688,4)</f>
        <v>2015</v>
      </c>
      <c r="S1688" s="21"/>
      <c r="T1688" s="21"/>
      <c r="U1688" s="21"/>
      <c r="V1688" s="21"/>
      <c r="W1688" s="27"/>
      <c r="X1688" s="27"/>
      <c r="Y1688" s="28"/>
    </row>
    <row r="1689" ht="15.75" customHeight="1">
      <c r="A1689" s="21">
        <v>2.6783214E7</v>
      </c>
      <c r="B1689" s="21" t="s">
        <v>9702</v>
      </c>
      <c r="C1689" s="21" t="s">
        <v>9703</v>
      </c>
      <c r="D1689" s="21" t="s">
        <v>9704</v>
      </c>
      <c r="E1689" s="21" t="s">
        <v>6225</v>
      </c>
      <c r="F1689" s="21" t="s">
        <v>9705</v>
      </c>
      <c r="G1689" s="21">
        <v>2015.0</v>
      </c>
      <c r="H1689" s="26">
        <v>42389.0</v>
      </c>
      <c r="I1689" s="21"/>
      <c r="J1689" s="21"/>
      <c r="K1689" s="21" t="s">
        <v>9706</v>
      </c>
      <c r="L1689" s="21" t="str">
        <f>IF(ISNUMBER(VLOOKUP(A1689,EXCL,1,FALSE)),"Excluido",IF(ISNUMBER(VLOOKUP(A1689,POST,1,FALSE)),"PostAlerta",IF(ISNUMBER(VLOOKUP(A1689,PRE,1,FALSE)),"PreAlerta","")))</f>
        <v>PreAlerta</v>
      </c>
      <c r="M1689" s="21" t="str">
        <f>IF(ISNUMBER(A1689),(IF(ISNUMBER(VLOOKUP(A1689,KEYWORDS,1,FALSE)),"C/PalabrasClaves","S/PalabrasClaves")),"")</f>
        <v>S/PalabrasClaves</v>
      </c>
      <c r="N1689" s="21" t="str">
        <f t="shared" si="11"/>
        <v/>
      </c>
      <c r="O1689" s="21"/>
      <c r="P1689" s="21">
        <v>2015.0</v>
      </c>
      <c r="Q1689" s="21"/>
      <c r="R1689" s="21" t="str">
        <f>LEFT('2012-2022'!$P1689,4)</f>
        <v>2015</v>
      </c>
      <c r="S1689" s="21"/>
      <c r="T1689" s="21"/>
      <c r="U1689" s="21"/>
      <c r="V1689" s="21"/>
      <c r="W1689" s="27"/>
      <c r="X1689" s="27"/>
      <c r="Y1689" s="12"/>
    </row>
    <row r="1690" ht="15.75" customHeight="1">
      <c r="A1690" s="21">
        <v>2.6904743E7</v>
      </c>
      <c r="B1690" s="21" t="s">
        <v>9707</v>
      </c>
      <c r="C1690" s="21" t="s">
        <v>9708</v>
      </c>
      <c r="D1690" s="21" t="s">
        <v>9709</v>
      </c>
      <c r="E1690" s="21" t="s">
        <v>9710</v>
      </c>
      <c r="F1690" s="21" t="s">
        <v>9711</v>
      </c>
      <c r="G1690" s="21">
        <v>2015.0</v>
      </c>
      <c r="H1690" s="26">
        <v>42424.0</v>
      </c>
      <c r="I1690" s="21" t="s">
        <v>9712</v>
      </c>
      <c r="J1690" s="21"/>
      <c r="K1690" s="21" t="s">
        <v>9713</v>
      </c>
      <c r="L1690" s="21" t="str">
        <f>IF(ISNUMBER(VLOOKUP(A1690,EXCL,1,FALSE)),"Excluido",IF(ISNUMBER(VLOOKUP(A1690,POST,1,FALSE)),"PostAlerta",IF(ISNUMBER(VLOOKUP(A1690,PRE,1,FALSE)),"PreAlerta","")))</f>
        <v>PreAlerta</v>
      </c>
      <c r="M1690" s="21" t="str">
        <f>IF(ISNUMBER(A1690),(IF(ISNUMBER(VLOOKUP(A1690,KEYWORDS,1,FALSE)),"C/PalabrasClaves","S/PalabrasClaves")),"")</f>
        <v>S/PalabrasClaves</v>
      </c>
      <c r="N1690" s="21" t="str">
        <f t="shared" si="11"/>
        <v/>
      </c>
      <c r="O1690" s="21"/>
      <c r="P1690" s="21">
        <v>2015.0</v>
      </c>
      <c r="Q1690" s="21"/>
      <c r="R1690" s="21" t="str">
        <f>LEFT('2012-2022'!$P1690,4)</f>
        <v>2015</v>
      </c>
      <c r="S1690" s="21"/>
      <c r="T1690" s="21"/>
      <c r="U1690" s="21"/>
      <c r="V1690" s="21"/>
      <c r="W1690" s="27"/>
      <c r="X1690" s="27"/>
      <c r="Y1690" s="28"/>
    </row>
    <row r="1691" ht="15.75" customHeight="1">
      <c r="A1691" s="21">
        <v>2.5561342E7</v>
      </c>
      <c r="B1691" s="21" t="s">
        <v>9714</v>
      </c>
      <c r="C1691" s="21" t="s">
        <v>9715</v>
      </c>
      <c r="D1691" s="21" t="s">
        <v>9716</v>
      </c>
      <c r="E1691" s="21" t="s">
        <v>9717</v>
      </c>
      <c r="F1691" s="21" t="s">
        <v>332</v>
      </c>
      <c r="G1691" s="21">
        <v>2015.0</v>
      </c>
      <c r="H1691" s="26">
        <v>42011.0</v>
      </c>
      <c r="I1691" s="21" t="s">
        <v>9718</v>
      </c>
      <c r="J1691" s="21"/>
      <c r="K1691" s="21" t="s">
        <v>9719</v>
      </c>
      <c r="L1691" s="21" t="str">
        <f>IF(ISNUMBER(VLOOKUP(A1691,EXCL,1,FALSE)),"Excluido",IF(ISNUMBER(VLOOKUP(A1691,POST,1,FALSE)),"PostAlerta",IF(ISNUMBER(VLOOKUP(A1691,PRE,1,FALSE)),"PreAlerta","")))</f>
        <v>PreAlerta</v>
      </c>
      <c r="M1691" s="21" t="str">
        <f>IF(ISNUMBER(A1691),(IF(ISNUMBER(VLOOKUP(A1691,KEYWORDS,1,FALSE)),"C/PalabrasClaves","S/PalabrasClaves")),"")</f>
        <v>S/PalabrasClaves</v>
      </c>
      <c r="N1691" s="21" t="str">
        <f t="shared" si="11"/>
        <v/>
      </c>
      <c r="O1691" s="21"/>
      <c r="P1691" s="21" t="s">
        <v>9720</v>
      </c>
      <c r="Q1691" s="21"/>
      <c r="R1691" s="21" t="str">
        <f>LEFT('2012-2022'!$P1691,4)</f>
        <v>2015</v>
      </c>
      <c r="S1691" s="21" t="s">
        <v>39</v>
      </c>
      <c r="T1691" s="21"/>
      <c r="U1691" s="21"/>
      <c r="V1691" s="21"/>
      <c r="W1691" s="27"/>
      <c r="X1691" s="27"/>
      <c r="Y1691" s="12"/>
    </row>
    <row r="1692" ht="15.75" customHeight="1">
      <c r="A1692" s="21">
        <v>2.5568272E7</v>
      </c>
      <c r="B1692" s="21" t="s">
        <v>9721</v>
      </c>
      <c r="C1692" s="21" t="s">
        <v>9722</v>
      </c>
      <c r="D1692" s="21" t="s">
        <v>9723</v>
      </c>
      <c r="E1692" s="21" t="s">
        <v>9724</v>
      </c>
      <c r="F1692" s="21" t="s">
        <v>869</v>
      </c>
      <c r="G1692" s="21">
        <v>2015.0</v>
      </c>
      <c r="H1692" s="26">
        <v>42013.0</v>
      </c>
      <c r="I1692" s="21" t="s">
        <v>9725</v>
      </c>
      <c r="J1692" s="21"/>
      <c r="K1692" s="21" t="s">
        <v>9726</v>
      </c>
      <c r="L1692" s="21" t="str">
        <f>IF(ISNUMBER(VLOOKUP(A1692,EXCL,1,FALSE)),"Excluido",IF(ISNUMBER(VLOOKUP(A1692,POST,1,FALSE)),"PostAlerta",IF(ISNUMBER(VLOOKUP(A1692,PRE,1,FALSE)),"PreAlerta","")))</f>
        <v>PreAlerta</v>
      </c>
      <c r="M1692" s="21" t="str">
        <f>IF(ISNUMBER(A1692),(IF(ISNUMBER(VLOOKUP(A1692,KEYWORDS,1,FALSE)),"C/PalabrasClaves","S/PalabrasClaves")),"")</f>
        <v>C/PalabrasClaves</v>
      </c>
      <c r="N1692" s="21" t="str">
        <f t="shared" si="11"/>
        <v/>
      </c>
      <c r="O1692" s="21"/>
      <c r="P1692" s="21" t="s">
        <v>9727</v>
      </c>
      <c r="Q1692" s="21"/>
      <c r="R1692" s="21" t="str">
        <f>LEFT('2012-2022'!$P1692,4)</f>
        <v>2015</v>
      </c>
      <c r="S1692" s="21" t="s">
        <v>39</v>
      </c>
      <c r="T1692" s="21"/>
      <c r="U1692" s="21"/>
      <c r="V1692" s="21"/>
      <c r="W1692" s="27"/>
      <c r="X1692" s="27"/>
      <c r="Y1692" s="28"/>
    </row>
    <row r="1693" ht="15.75" customHeight="1">
      <c r="A1693" s="21">
        <v>2.5569562E7</v>
      </c>
      <c r="B1693" s="21" t="s">
        <v>9728</v>
      </c>
      <c r="C1693" s="21" t="s">
        <v>9729</v>
      </c>
      <c r="D1693" s="21" t="s">
        <v>9730</v>
      </c>
      <c r="E1693" s="21" t="s">
        <v>9731</v>
      </c>
      <c r="F1693" s="21" t="s">
        <v>2810</v>
      </c>
      <c r="G1693" s="21">
        <v>2015.0</v>
      </c>
      <c r="H1693" s="26">
        <v>42013.0</v>
      </c>
      <c r="I1693" s="21" t="s">
        <v>9732</v>
      </c>
      <c r="J1693" s="21"/>
      <c r="K1693" s="21" t="s">
        <v>9733</v>
      </c>
      <c r="L1693" s="21" t="str">
        <f>IF(ISNUMBER(VLOOKUP(A1693,EXCL,1,FALSE)),"Excluido",IF(ISNUMBER(VLOOKUP(A1693,POST,1,FALSE)),"PostAlerta",IF(ISNUMBER(VLOOKUP(A1693,PRE,1,FALSE)),"PreAlerta","")))</f>
        <v>PreAlerta</v>
      </c>
      <c r="M1693" s="21" t="str">
        <f>IF(ISNUMBER(A1693),(IF(ISNUMBER(VLOOKUP(A1693,KEYWORDS,1,FALSE)),"C/PalabrasClaves","S/PalabrasClaves")),"")</f>
        <v>S/PalabrasClaves</v>
      </c>
      <c r="N1693" s="21" t="str">
        <f t="shared" si="11"/>
        <v/>
      </c>
      <c r="O1693" s="21"/>
      <c r="P1693" s="21" t="s">
        <v>9734</v>
      </c>
      <c r="Q1693" s="21"/>
      <c r="R1693" s="21" t="str">
        <f>LEFT('2012-2022'!$P1693,4)</f>
        <v>2015</v>
      </c>
      <c r="S1693" s="21" t="s">
        <v>39</v>
      </c>
      <c r="T1693" s="21"/>
      <c r="U1693" s="21"/>
      <c r="V1693" s="21"/>
      <c r="W1693" s="27"/>
      <c r="X1693" s="27"/>
      <c r="Y1693" s="12"/>
    </row>
    <row r="1694" ht="15.75" customHeight="1">
      <c r="A1694" s="21">
        <v>2.5589064E7</v>
      </c>
      <c r="B1694" s="21" t="s">
        <v>9735</v>
      </c>
      <c r="C1694" s="21" t="s">
        <v>9736</v>
      </c>
      <c r="D1694" s="21" t="s">
        <v>9737</v>
      </c>
      <c r="E1694" s="21" t="s">
        <v>9738</v>
      </c>
      <c r="F1694" s="21" t="s">
        <v>332</v>
      </c>
      <c r="G1694" s="21">
        <v>2015.0</v>
      </c>
      <c r="H1694" s="26">
        <v>42020.0</v>
      </c>
      <c r="I1694" s="21" t="s">
        <v>9739</v>
      </c>
      <c r="J1694" s="21"/>
      <c r="K1694" s="21" t="s">
        <v>9740</v>
      </c>
      <c r="L1694" s="21" t="str">
        <f>IF(ISNUMBER(VLOOKUP(A1694,EXCL,1,FALSE)),"Excluido",IF(ISNUMBER(VLOOKUP(A1694,POST,1,FALSE)),"PostAlerta",IF(ISNUMBER(VLOOKUP(A1694,PRE,1,FALSE)),"PreAlerta","")))</f>
        <v>PreAlerta</v>
      </c>
      <c r="M1694" s="21" t="str">
        <f>IF(ISNUMBER(A1694),(IF(ISNUMBER(VLOOKUP(A1694,KEYWORDS,1,FALSE)),"C/PalabrasClaves","S/PalabrasClaves")),"")</f>
        <v>S/PalabrasClaves</v>
      </c>
      <c r="N1694" s="21" t="str">
        <f t="shared" si="11"/>
        <v/>
      </c>
      <c r="O1694" s="21"/>
      <c r="P1694" s="21" t="s">
        <v>9741</v>
      </c>
      <c r="Q1694" s="21"/>
      <c r="R1694" s="21" t="str">
        <f>LEFT('2012-2022'!$P1694,4)</f>
        <v>2015</v>
      </c>
      <c r="S1694" s="21" t="s">
        <v>39</v>
      </c>
      <c r="T1694" s="21"/>
      <c r="U1694" s="21"/>
      <c r="V1694" s="21"/>
      <c r="W1694" s="27"/>
      <c r="X1694" s="27"/>
      <c r="Y1694" s="28"/>
    </row>
    <row r="1695" ht="15.75" customHeight="1">
      <c r="A1695" s="21">
        <v>2.5589174E7</v>
      </c>
      <c r="B1695" s="21" t="s">
        <v>9742</v>
      </c>
      <c r="C1695" s="21" t="s">
        <v>9743</v>
      </c>
      <c r="D1695" s="21" t="s">
        <v>9744</v>
      </c>
      <c r="E1695" s="21" t="s">
        <v>3333</v>
      </c>
      <c r="F1695" s="21" t="s">
        <v>332</v>
      </c>
      <c r="G1695" s="21">
        <v>2015.0</v>
      </c>
      <c r="H1695" s="26">
        <v>42020.0</v>
      </c>
      <c r="I1695" s="21" t="s">
        <v>9745</v>
      </c>
      <c r="J1695" s="21"/>
      <c r="K1695" s="21" t="s">
        <v>9746</v>
      </c>
      <c r="L1695" s="21" t="str">
        <f>IF(ISNUMBER(VLOOKUP(A1695,EXCL,1,FALSE)),"Excluido",IF(ISNUMBER(VLOOKUP(A1695,POST,1,FALSE)),"PostAlerta",IF(ISNUMBER(VLOOKUP(A1695,PRE,1,FALSE)),"PreAlerta","")))</f>
        <v>PreAlerta</v>
      </c>
      <c r="M1695" s="21" t="str">
        <f>IF(ISNUMBER(A1695),(IF(ISNUMBER(VLOOKUP(A1695,KEYWORDS,1,FALSE)),"C/PalabrasClaves","S/PalabrasClaves")),"")</f>
        <v>S/PalabrasClaves</v>
      </c>
      <c r="N1695" s="21" t="str">
        <f t="shared" si="11"/>
        <v/>
      </c>
      <c r="O1695" s="21"/>
      <c r="P1695" s="21" t="s">
        <v>9741</v>
      </c>
      <c r="Q1695" s="21"/>
      <c r="R1695" s="21" t="str">
        <f>LEFT('2012-2022'!$P1695,4)</f>
        <v>2015</v>
      </c>
      <c r="S1695" s="21" t="s">
        <v>39</v>
      </c>
      <c r="T1695" s="21"/>
      <c r="U1695" s="21"/>
      <c r="V1695" s="21"/>
      <c r="W1695" s="27"/>
      <c r="X1695" s="27"/>
      <c r="Y1695" s="12"/>
    </row>
    <row r="1696" ht="15.75" customHeight="1">
      <c r="A1696" s="21">
        <v>2.5607846E7</v>
      </c>
      <c r="B1696" s="21" t="s">
        <v>9747</v>
      </c>
      <c r="C1696" s="21" t="s">
        <v>9748</v>
      </c>
      <c r="D1696" s="21" t="s">
        <v>9749</v>
      </c>
      <c r="E1696" s="21" t="s">
        <v>765</v>
      </c>
      <c r="F1696" s="21" t="s">
        <v>2831</v>
      </c>
      <c r="G1696" s="21">
        <v>2015.0</v>
      </c>
      <c r="H1696" s="26">
        <v>42026.0</v>
      </c>
      <c r="I1696" s="21" t="s">
        <v>9750</v>
      </c>
      <c r="J1696" s="21"/>
      <c r="K1696" s="21" t="s">
        <v>9751</v>
      </c>
      <c r="L1696" s="21" t="str">
        <f>IF(ISNUMBER(VLOOKUP(A1696,EXCL,1,FALSE)),"Excluido",IF(ISNUMBER(VLOOKUP(A1696,POST,1,FALSE)),"PostAlerta",IF(ISNUMBER(VLOOKUP(A1696,PRE,1,FALSE)),"PreAlerta","")))</f>
        <v>PreAlerta</v>
      </c>
      <c r="M1696" s="21" t="str">
        <f>IF(ISNUMBER(A1696),(IF(ISNUMBER(VLOOKUP(A1696,KEYWORDS,1,FALSE)),"C/PalabrasClaves","S/PalabrasClaves")),"")</f>
        <v>S/PalabrasClaves</v>
      </c>
      <c r="N1696" s="21" t="str">
        <f t="shared" si="11"/>
        <v/>
      </c>
      <c r="O1696" s="21"/>
      <c r="P1696" s="21" t="s">
        <v>9752</v>
      </c>
      <c r="Q1696" s="21"/>
      <c r="R1696" s="21" t="str">
        <f>LEFT('2012-2022'!$P1696,4)</f>
        <v>2015</v>
      </c>
      <c r="S1696" s="21" t="s">
        <v>39</v>
      </c>
      <c r="T1696" s="21"/>
      <c r="U1696" s="21"/>
      <c r="V1696" s="21"/>
      <c r="W1696" s="27"/>
      <c r="X1696" s="27"/>
      <c r="Y1696" s="28"/>
    </row>
    <row r="1697" ht="15.75" customHeight="1">
      <c r="A1697" s="21">
        <v>2.5609566E7</v>
      </c>
      <c r="B1697" s="21" t="s">
        <v>9753</v>
      </c>
      <c r="C1697" s="21" t="s">
        <v>8113</v>
      </c>
      <c r="D1697" s="21" t="s">
        <v>9754</v>
      </c>
      <c r="E1697" s="21" t="s">
        <v>7467</v>
      </c>
      <c r="F1697" s="21" t="s">
        <v>5609</v>
      </c>
      <c r="G1697" s="21">
        <v>2015.0</v>
      </c>
      <c r="H1697" s="26">
        <v>42027.0</v>
      </c>
      <c r="I1697" s="21" t="s">
        <v>9755</v>
      </c>
      <c r="J1697" s="21"/>
      <c r="K1697" s="21" t="s">
        <v>9756</v>
      </c>
      <c r="L1697" s="21" t="str">
        <f>IF(ISNUMBER(VLOOKUP(A1697,EXCL,1,FALSE)),"Excluido",IF(ISNUMBER(VLOOKUP(A1697,POST,1,FALSE)),"PostAlerta",IF(ISNUMBER(VLOOKUP(A1697,PRE,1,FALSE)),"PreAlerta","")))</f>
        <v>PreAlerta</v>
      </c>
      <c r="M1697" s="21" t="str">
        <f>IF(ISNUMBER(A1697),(IF(ISNUMBER(VLOOKUP(A1697,KEYWORDS,1,FALSE)),"C/PalabrasClaves","S/PalabrasClaves")),"")</f>
        <v>S/PalabrasClaves</v>
      </c>
      <c r="N1697" s="21" t="str">
        <f t="shared" si="11"/>
        <v/>
      </c>
      <c r="O1697" s="21"/>
      <c r="P1697" s="21" t="s">
        <v>9757</v>
      </c>
      <c r="Q1697" s="21"/>
      <c r="R1697" s="21" t="str">
        <f>LEFT('2012-2022'!$P1697,4)</f>
        <v>2015</v>
      </c>
      <c r="S1697" s="21" t="s">
        <v>39</v>
      </c>
      <c r="T1697" s="21"/>
      <c r="U1697" s="21"/>
      <c r="V1697" s="21"/>
      <c r="W1697" s="27"/>
      <c r="X1697" s="27"/>
      <c r="Y1697" s="12"/>
    </row>
    <row r="1698" ht="15.75" customHeight="1">
      <c r="A1698" s="21">
        <v>2.5611587E7</v>
      </c>
      <c r="B1698" s="21" t="s">
        <v>9758</v>
      </c>
      <c r="C1698" s="21" t="s">
        <v>9759</v>
      </c>
      <c r="D1698" s="21" t="s">
        <v>9760</v>
      </c>
      <c r="E1698" s="21" t="s">
        <v>9761</v>
      </c>
      <c r="F1698" s="21" t="s">
        <v>1789</v>
      </c>
      <c r="G1698" s="21">
        <v>2015.0</v>
      </c>
      <c r="H1698" s="26">
        <v>42027.0</v>
      </c>
      <c r="I1698" s="21" t="s">
        <v>9762</v>
      </c>
      <c r="J1698" s="21"/>
      <c r="K1698" s="21" t="s">
        <v>9763</v>
      </c>
      <c r="L1698" s="21" t="str">
        <f>IF(ISNUMBER(VLOOKUP(A1698,EXCL,1,FALSE)),"Excluido",IF(ISNUMBER(VLOOKUP(A1698,POST,1,FALSE)),"PostAlerta",IF(ISNUMBER(VLOOKUP(A1698,PRE,1,FALSE)),"PreAlerta","")))</f>
        <v>PreAlerta</v>
      </c>
      <c r="M1698" s="21" t="str">
        <f>IF(ISNUMBER(A1698),(IF(ISNUMBER(VLOOKUP(A1698,KEYWORDS,1,FALSE)),"C/PalabrasClaves","S/PalabrasClaves")),"")</f>
        <v>S/PalabrasClaves</v>
      </c>
      <c r="N1698" s="21" t="str">
        <f t="shared" si="11"/>
        <v/>
      </c>
      <c r="O1698" s="21"/>
      <c r="P1698" s="21" t="s">
        <v>9757</v>
      </c>
      <c r="Q1698" s="21"/>
      <c r="R1698" s="21" t="str">
        <f>LEFT('2012-2022'!$P1698,4)</f>
        <v>2015</v>
      </c>
      <c r="S1698" s="21" t="s">
        <v>39</v>
      </c>
      <c r="T1698" s="21"/>
      <c r="U1698" s="21"/>
      <c r="V1698" s="21"/>
      <c r="W1698" s="27"/>
      <c r="X1698" s="27"/>
      <c r="Y1698" s="28"/>
    </row>
    <row r="1699" ht="15.75" customHeight="1">
      <c r="A1699" s="21">
        <v>2.5616567E7</v>
      </c>
      <c r="B1699" s="21" t="s">
        <v>9764</v>
      </c>
      <c r="C1699" s="21" t="s">
        <v>9765</v>
      </c>
      <c r="D1699" s="21" t="s">
        <v>9766</v>
      </c>
      <c r="E1699" s="21" t="s">
        <v>9767</v>
      </c>
      <c r="F1699" s="21" t="s">
        <v>332</v>
      </c>
      <c r="G1699" s="21">
        <v>2015.0</v>
      </c>
      <c r="H1699" s="26">
        <v>42029.0</v>
      </c>
      <c r="I1699" s="21" t="s">
        <v>9768</v>
      </c>
      <c r="J1699" s="21"/>
      <c r="K1699" s="21" t="s">
        <v>9769</v>
      </c>
      <c r="L1699" s="21" t="str">
        <f>IF(ISNUMBER(VLOOKUP(A1699,EXCL,1,FALSE)),"Excluido",IF(ISNUMBER(VLOOKUP(A1699,POST,1,FALSE)),"PostAlerta",IF(ISNUMBER(VLOOKUP(A1699,PRE,1,FALSE)),"PreAlerta","")))</f>
        <v>PreAlerta</v>
      </c>
      <c r="M1699" s="21" t="str">
        <f>IF(ISNUMBER(A1699),(IF(ISNUMBER(VLOOKUP(A1699,KEYWORDS,1,FALSE)),"C/PalabrasClaves","S/PalabrasClaves")),"")</f>
        <v>S/PalabrasClaves</v>
      </c>
      <c r="N1699" s="21" t="str">
        <f t="shared" si="11"/>
        <v/>
      </c>
      <c r="O1699" s="21"/>
      <c r="P1699" s="21" t="s">
        <v>9770</v>
      </c>
      <c r="Q1699" s="21"/>
      <c r="R1699" s="21" t="str">
        <f>LEFT('2012-2022'!$P1699,4)</f>
        <v>2015</v>
      </c>
      <c r="S1699" s="21" t="s">
        <v>39</v>
      </c>
      <c r="T1699" s="21"/>
      <c r="U1699" s="21"/>
      <c r="V1699" s="21"/>
      <c r="W1699" s="27"/>
      <c r="X1699" s="27"/>
      <c r="Y1699" s="12"/>
    </row>
    <row r="1700" ht="15.75" customHeight="1">
      <c r="A1700" s="21">
        <v>2.5622966E7</v>
      </c>
      <c r="B1700" s="21" t="s">
        <v>9771</v>
      </c>
      <c r="C1700" s="21" t="s">
        <v>9772</v>
      </c>
      <c r="D1700" s="21" t="s">
        <v>9773</v>
      </c>
      <c r="E1700" s="21" t="s">
        <v>9774</v>
      </c>
      <c r="F1700" s="21" t="s">
        <v>5609</v>
      </c>
      <c r="G1700" s="21">
        <v>2015.0</v>
      </c>
      <c r="H1700" s="26">
        <v>42032.0</v>
      </c>
      <c r="I1700" s="21" t="s">
        <v>9775</v>
      </c>
      <c r="J1700" s="21"/>
      <c r="K1700" s="21" t="s">
        <v>9776</v>
      </c>
      <c r="L1700" s="21" t="str">
        <f>IF(ISNUMBER(VLOOKUP(A1700,EXCL,1,FALSE)),"Excluido",IF(ISNUMBER(VLOOKUP(A1700,POST,1,FALSE)),"PostAlerta",IF(ISNUMBER(VLOOKUP(A1700,PRE,1,FALSE)),"PreAlerta","")))</f>
        <v>PreAlerta</v>
      </c>
      <c r="M1700" s="21" t="str">
        <f>IF(ISNUMBER(A1700),(IF(ISNUMBER(VLOOKUP(A1700,KEYWORDS,1,FALSE)),"C/PalabrasClaves","S/PalabrasClaves")),"")</f>
        <v>S/PalabrasClaves</v>
      </c>
      <c r="N1700" s="21" t="str">
        <f t="shared" si="11"/>
        <v/>
      </c>
      <c r="O1700" s="21"/>
      <c r="P1700" s="21" t="s">
        <v>9777</v>
      </c>
      <c r="Q1700" s="21"/>
      <c r="R1700" s="21" t="str">
        <f>LEFT('2012-2022'!$P1700,4)</f>
        <v>2015</v>
      </c>
      <c r="S1700" s="21" t="s">
        <v>39</v>
      </c>
      <c r="T1700" s="21"/>
      <c r="U1700" s="21"/>
      <c r="V1700" s="21"/>
      <c r="W1700" s="27"/>
      <c r="X1700" s="27"/>
      <c r="Y1700" s="28"/>
    </row>
    <row r="1701" ht="15.75" customHeight="1">
      <c r="A1701" s="21">
        <v>2.5514207E7</v>
      </c>
      <c r="B1701" s="21" t="s">
        <v>9778</v>
      </c>
      <c r="C1701" s="21" t="s">
        <v>9779</v>
      </c>
      <c r="D1701" s="21" t="s">
        <v>9780</v>
      </c>
      <c r="E1701" s="21" t="s">
        <v>789</v>
      </c>
      <c r="F1701" s="21" t="s">
        <v>2646</v>
      </c>
      <c r="G1701" s="21">
        <v>2015.0</v>
      </c>
      <c r="H1701" s="26">
        <v>41990.0</v>
      </c>
      <c r="I1701" s="21"/>
      <c r="J1701" s="21"/>
      <c r="K1701" s="21" t="s">
        <v>9781</v>
      </c>
      <c r="L1701" s="21" t="str">
        <f>IF(ISNUMBER(VLOOKUP(A1701,EXCL,1,FALSE)),"Excluido",IF(ISNUMBER(VLOOKUP(A1701,POST,1,FALSE)),"PostAlerta",IF(ISNUMBER(VLOOKUP(A1701,PRE,1,FALSE)),"PreAlerta","")))</f>
        <v>Excluido</v>
      </c>
      <c r="M1701" s="21" t="str">
        <f>IF(ISNUMBER(A1701),(IF(ISNUMBER(VLOOKUP(A1701,KEYWORDS,1,FALSE)),"C/PalabrasClaves","S/PalabrasClaves")),"")</f>
        <v>S/PalabrasClaves</v>
      </c>
      <c r="N1701" s="21" t="str">
        <f t="shared" si="11"/>
        <v/>
      </c>
      <c r="O1701" s="21"/>
      <c r="P1701" s="21" t="s">
        <v>9782</v>
      </c>
      <c r="Q1701" s="21"/>
      <c r="R1701" s="21" t="str">
        <f>LEFT('2012-2022'!$P1701,4)</f>
        <v>2015</v>
      </c>
      <c r="S1701" s="21" t="s">
        <v>39</v>
      </c>
      <c r="T1701" s="21"/>
      <c r="U1701" s="21"/>
      <c r="V1701" s="21"/>
      <c r="W1701" s="27"/>
      <c r="X1701" s="27"/>
      <c r="Y1701" s="12"/>
    </row>
    <row r="1702" ht="15.75" customHeight="1">
      <c r="A1702" s="21">
        <v>2.5579393E7</v>
      </c>
      <c r="B1702" s="21" t="s">
        <v>9783</v>
      </c>
      <c r="C1702" s="21" t="s">
        <v>9784</v>
      </c>
      <c r="D1702" s="21" t="s">
        <v>9785</v>
      </c>
      <c r="E1702" s="21" t="s">
        <v>1103</v>
      </c>
      <c r="F1702" s="21" t="s">
        <v>842</v>
      </c>
      <c r="G1702" s="21">
        <v>2015.0</v>
      </c>
      <c r="H1702" s="26">
        <v>42017.0</v>
      </c>
      <c r="I1702" s="21"/>
      <c r="J1702" s="21"/>
      <c r="K1702" s="21" t="s">
        <v>9786</v>
      </c>
      <c r="L1702" s="21" t="str">
        <f>IF(ISNUMBER(VLOOKUP(A1702,EXCL,1,FALSE)),"Excluido",IF(ISNUMBER(VLOOKUP(A1702,POST,1,FALSE)),"PostAlerta",IF(ISNUMBER(VLOOKUP(A1702,PRE,1,FALSE)),"PreAlerta","")))</f>
        <v>PreAlerta</v>
      </c>
      <c r="M1702" s="21" t="str">
        <f>IF(ISNUMBER(A1702),(IF(ISNUMBER(VLOOKUP(A1702,KEYWORDS,1,FALSE)),"C/PalabrasClaves","S/PalabrasClaves")),"")</f>
        <v>S/PalabrasClaves</v>
      </c>
      <c r="N1702" s="21" t="str">
        <f t="shared" si="11"/>
        <v/>
      </c>
      <c r="O1702" s="21"/>
      <c r="P1702" s="21" t="s">
        <v>9787</v>
      </c>
      <c r="Q1702" s="21"/>
      <c r="R1702" s="21" t="str">
        <f>LEFT('2012-2022'!$P1702,4)</f>
        <v>2015</v>
      </c>
      <c r="S1702" s="21" t="s">
        <v>39</v>
      </c>
      <c r="T1702" s="21"/>
      <c r="U1702" s="21"/>
      <c r="V1702" s="21"/>
      <c r="W1702" s="27"/>
      <c r="X1702" s="27"/>
      <c r="Y1702" s="28"/>
    </row>
    <row r="1703" ht="15.75" customHeight="1">
      <c r="A1703" s="21">
        <v>2.5591406E7</v>
      </c>
      <c r="B1703" s="21" t="s">
        <v>9788</v>
      </c>
      <c r="C1703" s="21" t="s">
        <v>9789</v>
      </c>
      <c r="D1703" s="21" t="s">
        <v>9790</v>
      </c>
      <c r="E1703" s="21" t="s">
        <v>9791</v>
      </c>
      <c r="F1703" s="21" t="s">
        <v>842</v>
      </c>
      <c r="G1703" s="21">
        <v>2015.0</v>
      </c>
      <c r="H1703" s="26">
        <v>42021.0</v>
      </c>
      <c r="I1703" s="21"/>
      <c r="J1703" s="21"/>
      <c r="K1703" s="21" t="s">
        <v>9792</v>
      </c>
      <c r="L1703" s="21" t="str">
        <f>IF(ISNUMBER(VLOOKUP(A1703,EXCL,1,FALSE)),"Excluido",IF(ISNUMBER(VLOOKUP(A1703,POST,1,FALSE)),"PostAlerta",IF(ISNUMBER(VLOOKUP(A1703,PRE,1,FALSE)),"PreAlerta","")))</f>
        <v>PreAlerta</v>
      </c>
      <c r="M1703" s="21" t="str">
        <f>IF(ISNUMBER(A1703),(IF(ISNUMBER(VLOOKUP(A1703,KEYWORDS,1,FALSE)),"C/PalabrasClaves","S/PalabrasClaves")),"")</f>
        <v>S/PalabrasClaves</v>
      </c>
      <c r="N1703" s="21" t="str">
        <f t="shared" si="11"/>
        <v/>
      </c>
      <c r="O1703" s="21"/>
      <c r="P1703" s="21" t="s">
        <v>9787</v>
      </c>
      <c r="Q1703" s="21"/>
      <c r="R1703" s="21" t="str">
        <f>LEFT('2012-2022'!$P1703,4)</f>
        <v>2015</v>
      </c>
      <c r="S1703" s="21" t="s">
        <v>39</v>
      </c>
      <c r="T1703" s="21"/>
      <c r="U1703" s="21"/>
      <c r="V1703" s="21"/>
      <c r="W1703" s="27"/>
      <c r="X1703" s="27"/>
      <c r="Y1703" s="12"/>
    </row>
    <row r="1704" ht="15.75" customHeight="1">
      <c r="A1704" s="21">
        <v>2.5688336E7</v>
      </c>
      <c r="B1704" s="21" t="s">
        <v>9793</v>
      </c>
      <c r="C1704" s="21" t="s">
        <v>9794</v>
      </c>
      <c r="D1704" s="21" t="s">
        <v>9795</v>
      </c>
      <c r="E1704" s="21" t="s">
        <v>9796</v>
      </c>
      <c r="F1704" s="21" t="s">
        <v>3171</v>
      </c>
      <c r="G1704" s="21">
        <v>2015.0</v>
      </c>
      <c r="H1704" s="26">
        <v>42053.0</v>
      </c>
      <c r="I1704" s="21" t="s">
        <v>9797</v>
      </c>
      <c r="J1704" s="21"/>
      <c r="K1704" s="21" t="s">
        <v>9798</v>
      </c>
      <c r="L1704" s="21" t="str">
        <f>IF(ISNUMBER(VLOOKUP(A1704,EXCL,1,FALSE)),"Excluido",IF(ISNUMBER(VLOOKUP(A1704,POST,1,FALSE)),"PostAlerta",IF(ISNUMBER(VLOOKUP(A1704,PRE,1,FALSE)),"PreAlerta","")))</f>
        <v>PreAlerta</v>
      </c>
      <c r="M1704" s="21" t="str">
        <f>IF(ISNUMBER(A1704),(IF(ISNUMBER(VLOOKUP(A1704,KEYWORDS,1,FALSE)),"C/PalabrasClaves","S/PalabrasClaves")),"")</f>
        <v>S/PalabrasClaves</v>
      </c>
      <c r="N1704" s="21" t="str">
        <f t="shared" si="11"/>
        <v/>
      </c>
      <c r="O1704" s="21"/>
      <c r="P1704" s="21" t="s">
        <v>9787</v>
      </c>
      <c r="Q1704" s="21"/>
      <c r="R1704" s="21" t="str">
        <f>LEFT('2012-2022'!$P1704,4)</f>
        <v>2015</v>
      </c>
      <c r="S1704" s="21" t="s">
        <v>39</v>
      </c>
      <c r="T1704" s="21"/>
      <c r="U1704" s="21"/>
      <c r="V1704" s="21"/>
      <c r="W1704" s="27"/>
      <c r="X1704" s="27"/>
      <c r="Y1704" s="28"/>
    </row>
    <row r="1705" ht="15.75" customHeight="1">
      <c r="A1705" s="21">
        <v>2.4618033E7</v>
      </c>
      <c r="B1705" s="21" t="s">
        <v>9799</v>
      </c>
      <c r="C1705" s="21" t="s">
        <v>9800</v>
      </c>
      <c r="D1705" s="21" t="s">
        <v>9801</v>
      </c>
      <c r="E1705" s="21" t="s">
        <v>2138</v>
      </c>
      <c r="F1705" s="21" t="s">
        <v>9802</v>
      </c>
      <c r="G1705" s="21">
        <v>2015.0</v>
      </c>
      <c r="H1705" s="26">
        <v>41711.0</v>
      </c>
      <c r="I1705" s="21"/>
      <c r="J1705" s="21"/>
      <c r="K1705" s="21" t="s">
        <v>9803</v>
      </c>
      <c r="L1705" s="21" t="str">
        <f>IF(ISNUMBER(VLOOKUP(A1705,EXCL,1,FALSE)),"Excluido",IF(ISNUMBER(VLOOKUP(A1705,POST,1,FALSE)),"PostAlerta",IF(ISNUMBER(VLOOKUP(A1705,PRE,1,FALSE)),"PreAlerta","")))</f>
        <v>Excluido</v>
      </c>
      <c r="M1705" s="21" t="str">
        <f>IF(ISNUMBER(A1705),(IF(ISNUMBER(VLOOKUP(A1705,KEYWORDS,1,FALSE)),"C/PalabrasClaves","S/PalabrasClaves")),"")</f>
        <v>S/PalabrasClaves</v>
      </c>
      <c r="N1705" s="21" t="str">
        <f t="shared" si="11"/>
        <v/>
      </c>
      <c r="O1705" s="21"/>
      <c r="P1705" s="21" t="s">
        <v>9804</v>
      </c>
      <c r="Q1705" s="21"/>
      <c r="R1705" s="21" t="str">
        <f>LEFT('2012-2022'!$P1705,4)</f>
        <v>2015</v>
      </c>
      <c r="S1705" s="21" t="s">
        <v>43</v>
      </c>
      <c r="T1705" s="21"/>
      <c r="U1705" s="21"/>
      <c r="V1705" s="21"/>
      <c r="W1705" s="27"/>
      <c r="X1705" s="27"/>
      <c r="Y1705" s="12"/>
    </row>
    <row r="1706" ht="15.75" customHeight="1">
      <c r="A1706" s="21">
        <v>2.4990203E7</v>
      </c>
      <c r="B1706" s="21" t="s">
        <v>9805</v>
      </c>
      <c r="C1706" s="21" t="s">
        <v>9806</v>
      </c>
      <c r="D1706" s="21" t="s">
        <v>9807</v>
      </c>
      <c r="E1706" s="21" t="s">
        <v>9808</v>
      </c>
      <c r="F1706" s="21" t="s">
        <v>1270</v>
      </c>
      <c r="G1706" s="21">
        <v>2015.0</v>
      </c>
      <c r="H1706" s="26">
        <v>41824.0</v>
      </c>
      <c r="I1706" s="21" t="s">
        <v>9809</v>
      </c>
      <c r="J1706" s="21"/>
      <c r="K1706" s="21" t="s">
        <v>9810</v>
      </c>
      <c r="L1706" s="21" t="str">
        <f>IF(ISNUMBER(VLOOKUP(A1706,EXCL,1,FALSE)),"Excluido",IF(ISNUMBER(VLOOKUP(A1706,POST,1,FALSE)),"PostAlerta",IF(ISNUMBER(VLOOKUP(A1706,PRE,1,FALSE)),"PreAlerta","")))</f>
        <v>PreAlerta</v>
      </c>
      <c r="M1706" s="21" t="str">
        <f>IF(ISNUMBER(A1706),(IF(ISNUMBER(VLOOKUP(A1706,KEYWORDS,1,FALSE)),"C/PalabrasClaves","S/PalabrasClaves")),"")</f>
        <v>S/PalabrasClaves</v>
      </c>
      <c r="N1706" s="21" t="str">
        <f t="shared" si="11"/>
        <v/>
      </c>
      <c r="O1706" s="21"/>
      <c r="P1706" s="21" t="s">
        <v>9811</v>
      </c>
      <c r="Q1706" s="21"/>
      <c r="R1706" s="21" t="str">
        <f>LEFT('2012-2022'!$P1706,4)</f>
        <v>2015</v>
      </c>
      <c r="S1706" s="21" t="s">
        <v>43</v>
      </c>
      <c r="T1706" s="21"/>
      <c r="U1706" s="21"/>
      <c r="V1706" s="21"/>
      <c r="W1706" s="27"/>
      <c r="X1706" s="27"/>
      <c r="Y1706" s="28"/>
    </row>
    <row r="1707" ht="15.75" customHeight="1">
      <c r="A1707" s="21">
        <v>2.5059495E7</v>
      </c>
      <c r="B1707" s="21" t="s">
        <v>9812</v>
      </c>
      <c r="C1707" s="21" t="s">
        <v>9813</v>
      </c>
      <c r="D1707" s="21" t="s">
        <v>9814</v>
      </c>
      <c r="E1707" s="21" t="s">
        <v>9815</v>
      </c>
      <c r="F1707" s="21" t="s">
        <v>9816</v>
      </c>
      <c r="G1707" s="21">
        <v>2015.0</v>
      </c>
      <c r="H1707" s="26">
        <v>41846.0</v>
      </c>
      <c r="I1707" s="21" t="s">
        <v>9817</v>
      </c>
      <c r="J1707" s="21"/>
      <c r="K1707" s="21" t="s">
        <v>9818</v>
      </c>
      <c r="L1707" s="21" t="str">
        <f>IF(ISNUMBER(VLOOKUP(A1707,EXCL,1,FALSE)),"Excluido",IF(ISNUMBER(VLOOKUP(A1707,POST,1,FALSE)),"PostAlerta",IF(ISNUMBER(VLOOKUP(A1707,PRE,1,FALSE)),"PreAlerta","")))</f>
        <v>PreAlerta</v>
      </c>
      <c r="M1707" s="21" t="str">
        <f>IF(ISNUMBER(A1707),(IF(ISNUMBER(VLOOKUP(A1707,KEYWORDS,1,FALSE)),"C/PalabrasClaves","S/PalabrasClaves")),"")</f>
        <v>C/PalabrasClaves</v>
      </c>
      <c r="N1707" s="21" t="str">
        <f t="shared" si="11"/>
        <v/>
      </c>
      <c r="O1707" s="21"/>
      <c r="P1707" s="21" t="s">
        <v>9804</v>
      </c>
      <c r="Q1707" s="21"/>
      <c r="R1707" s="21" t="str">
        <f>LEFT('2012-2022'!$P1707,4)</f>
        <v>2015</v>
      </c>
      <c r="S1707" s="21" t="s">
        <v>43</v>
      </c>
      <c r="T1707" s="21"/>
      <c r="U1707" s="21"/>
      <c r="V1707" s="21"/>
      <c r="W1707" s="27"/>
      <c r="X1707" s="27"/>
      <c r="Y1707" s="12"/>
    </row>
    <row r="1708" ht="15.75" customHeight="1">
      <c r="A1708" s="21">
        <v>2.514684E7</v>
      </c>
      <c r="B1708" s="21" t="s">
        <v>9819</v>
      </c>
      <c r="C1708" s="21" t="s">
        <v>9820</v>
      </c>
      <c r="D1708" s="21" t="s">
        <v>9821</v>
      </c>
      <c r="E1708" s="21" t="s">
        <v>9822</v>
      </c>
      <c r="F1708" s="21" t="s">
        <v>9823</v>
      </c>
      <c r="G1708" s="21">
        <v>2015.0</v>
      </c>
      <c r="H1708" s="26">
        <v>41874.0</v>
      </c>
      <c r="I1708" s="21"/>
      <c r="J1708" s="21"/>
      <c r="K1708" s="21" t="s">
        <v>9824</v>
      </c>
      <c r="L1708" s="21" t="str">
        <f>IF(ISNUMBER(VLOOKUP(A1708,EXCL,1,FALSE)),"Excluido",IF(ISNUMBER(VLOOKUP(A1708,POST,1,FALSE)),"PostAlerta",IF(ISNUMBER(VLOOKUP(A1708,PRE,1,FALSE)),"PreAlerta","")))</f>
        <v>PreAlerta</v>
      </c>
      <c r="M1708" s="21" t="str">
        <f>IF(ISNUMBER(A1708),(IF(ISNUMBER(VLOOKUP(A1708,KEYWORDS,1,FALSE)),"C/PalabrasClaves","S/PalabrasClaves")),"")</f>
        <v>S/PalabrasClaves</v>
      </c>
      <c r="N1708" s="21" t="str">
        <f t="shared" si="11"/>
        <v/>
      </c>
      <c r="O1708" s="21"/>
      <c r="P1708" s="21" t="s">
        <v>9804</v>
      </c>
      <c r="Q1708" s="21"/>
      <c r="R1708" s="21" t="str">
        <f>LEFT('2012-2022'!$P1708,4)</f>
        <v>2015</v>
      </c>
      <c r="S1708" s="21" t="s">
        <v>43</v>
      </c>
      <c r="T1708" s="21"/>
      <c r="U1708" s="21"/>
      <c r="V1708" s="21"/>
      <c r="W1708" s="27"/>
      <c r="X1708" s="27"/>
      <c r="Y1708" s="28"/>
    </row>
    <row r="1709" ht="15.75" customHeight="1">
      <c r="A1709" s="21">
        <v>2.522473E7</v>
      </c>
      <c r="B1709" s="21" t="s">
        <v>9825</v>
      </c>
      <c r="C1709" s="21" t="s">
        <v>9826</v>
      </c>
      <c r="D1709" s="21" t="s">
        <v>9827</v>
      </c>
      <c r="E1709" s="21" t="s">
        <v>3734</v>
      </c>
      <c r="F1709" s="21" t="s">
        <v>426</v>
      </c>
      <c r="G1709" s="21">
        <v>2015.0</v>
      </c>
      <c r="H1709" s="26">
        <v>41899.0</v>
      </c>
      <c r="I1709" s="21"/>
      <c r="J1709" s="21"/>
      <c r="K1709" s="21" t="s">
        <v>9828</v>
      </c>
      <c r="L1709" s="21" t="str">
        <f>IF(ISNUMBER(VLOOKUP(A1709,EXCL,1,FALSE)),"Excluido",IF(ISNUMBER(VLOOKUP(A1709,POST,1,FALSE)),"PostAlerta",IF(ISNUMBER(VLOOKUP(A1709,PRE,1,FALSE)),"PreAlerta","")))</f>
        <v>PreAlerta</v>
      </c>
      <c r="M1709" s="21" t="str">
        <f>IF(ISNUMBER(A1709),(IF(ISNUMBER(VLOOKUP(A1709,KEYWORDS,1,FALSE)),"C/PalabrasClaves","S/PalabrasClaves")),"")</f>
        <v>S/PalabrasClaves</v>
      </c>
      <c r="N1709" s="21" t="str">
        <f t="shared" si="11"/>
        <v/>
      </c>
      <c r="O1709" s="21"/>
      <c r="P1709" s="21" t="s">
        <v>9804</v>
      </c>
      <c r="Q1709" s="21"/>
      <c r="R1709" s="21" t="str">
        <f>LEFT('2012-2022'!$P1709,4)</f>
        <v>2015</v>
      </c>
      <c r="S1709" s="21" t="s">
        <v>43</v>
      </c>
      <c r="T1709" s="21"/>
      <c r="U1709" s="21"/>
      <c r="V1709" s="21"/>
      <c r="W1709" s="27"/>
      <c r="X1709" s="27"/>
      <c r="Y1709" s="12"/>
    </row>
    <row r="1710" ht="15.75" customHeight="1">
      <c r="A1710" s="21">
        <v>2.5257849E7</v>
      </c>
      <c r="B1710" s="21" t="s">
        <v>9829</v>
      </c>
      <c r="C1710" s="21" t="s">
        <v>9830</v>
      </c>
      <c r="D1710" s="21" t="s">
        <v>9831</v>
      </c>
      <c r="E1710" s="21" t="s">
        <v>9832</v>
      </c>
      <c r="F1710" s="21" t="s">
        <v>496</v>
      </c>
      <c r="G1710" s="21">
        <v>2015.0</v>
      </c>
      <c r="H1710" s="26">
        <v>41909.0</v>
      </c>
      <c r="I1710" s="21"/>
      <c r="J1710" s="21"/>
      <c r="K1710" s="21" t="s">
        <v>9833</v>
      </c>
      <c r="L1710" s="21" t="str">
        <f>IF(ISNUMBER(VLOOKUP(A1710,EXCL,1,FALSE)),"Excluido",IF(ISNUMBER(VLOOKUP(A1710,POST,1,FALSE)),"PostAlerta",IF(ISNUMBER(VLOOKUP(A1710,PRE,1,FALSE)),"PreAlerta","")))</f>
        <v>PreAlerta</v>
      </c>
      <c r="M1710" s="21" t="str">
        <f>IF(ISNUMBER(A1710),(IF(ISNUMBER(VLOOKUP(A1710,KEYWORDS,1,FALSE)),"C/PalabrasClaves","S/PalabrasClaves")),"")</f>
        <v>S/PalabrasClaves</v>
      </c>
      <c r="N1710" s="21" t="str">
        <f t="shared" si="11"/>
        <v/>
      </c>
      <c r="O1710" s="21"/>
      <c r="P1710" s="21" t="s">
        <v>9804</v>
      </c>
      <c r="Q1710" s="21"/>
      <c r="R1710" s="21" t="str">
        <f>LEFT('2012-2022'!$P1710,4)</f>
        <v>2015</v>
      </c>
      <c r="S1710" s="21" t="s">
        <v>43</v>
      </c>
      <c r="T1710" s="21"/>
      <c r="U1710" s="21"/>
      <c r="V1710" s="21"/>
      <c r="W1710" s="27"/>
      <c r="X1710" s="27"/>
      <c r="Y1710" s="28"/>
    </row>
    <row r="1711" ht="15.75" customHeight="1">
      <c r="A1711" s="21">
        <v>2.5262832E7</v>
      </c>
      <c r="B1711" s="21" t="s">
        <v>9834</v>
      </c>
      <c r="C1711" s="21" t="s">
        <v>9835</v>
      </c>
      <c r="D1711" s="21" t="s">
        <v>9836</v>
      </c>
      <c r="E1711" s="21" t="s">
        <v>6721</v>
      </c>
      <c r="F1711" s="21" t="s">
        <v>496</v>
      </c>
      <c r="G1711" s="21">
        <v>2015.0</v>
      </c>
      <c r="H1711" s="26">
        <v>41912.0</v>
      </c>
      <c r="I1711" s="21"/>
      <c r="J1711" s="21"/>
      <c r="K1711" s="21" t="s">
        <v>9837</v>
      </c>
      <c r="L1711" s="21" t="str">
        <f>IF(ISNUMBER(VLOOKUP(A1711,EXCL,1,FALSE)),"Excluido",IF(ISNUMBER(VLOOKUP(A1711,POST,1,FALSE)),"PostAlerta",IF(ISNUMBER(VLOOKUP(A1711,PRE,1,FALSE)),"PreAlerta","")))</f>
        <v>PreAlerta</v>
      </c>
      <c r="M1711" s="21" t="str">
        <f>IF(ISNUMBER(A1711),(IF(ISNUMBER(VLOOKUP(A1711,KEYWORDS,1,FALSE)),"C/PalabrasClaves","S/PalabrasClaves")),"")</f>
        <v>S/PalabrasClaves</v>
      </c>
      <c r="N1711" s="21" t="str">
        <f t="shared" si="11"/>
        <v/>
      </c>
      <c r="O1711" s="21"/>
      <c r="P1711" s="21" t="s">
        <v>9804</v>
      </c>
      <c r="Q1711" s="21"/>
      <c r="R1711" s="21" t="str">
        <f>LEFT('2012-2022'!$P1711,4)</f>
        <v>2015</v>
      </c>
      <c r="S1711" s="21" t="s">
        <v>43</v>
      </c>
      <c r="T1711" s="21"/>
      <c r="U1711" s="21"/>
      <c r="V1711" s="21"/>
      <c r="W1711" s="27"/>
      <c r="X1711" s="27"/>
      <c r="Y1711" s="12"/>
    </row>
    <row r="1712" ht="15.75" customHeight="1">
      <c r="A1712" s="21">
        <v>2.5336385E7</v>
      </c>
      <c r="B1712" s="21" t="s">
        <v>9838</v>
      </c>
      <c r="C1712" s="21" t="s">
        <v>9839</v>
      </c>
      <c r="D1712" s="21" t="s">
        <v>9840</v>
      </c>
      <c r="E1712" s="21" t="s">
        <v>9841</v>
      </c>
      <c r="F1712" s="21" t="s">
        <v>915</v>
      </c>
      <c r="G1712" s="21">
        <v>2015.0</v>
      </c>
      <c r="H1712" s="26">
        <v>41935.0</v>
      </c>
      <c r="I1712" s="21"/>
      <c r="J1712" s="21"/>
      <c r="K1712" s="21" t="s">
        <v>9842</v>
      </c>
      <c r="L1712" s="21" t="str">
        <f>IF(ISNUMBER(VLOOKUP(A1712,EXCL,1,FALSE)),"Excluido",IF(ISNUMBER(VLOOKUP(A1712,POST,1,FALSE)),"PostAlerta",IF(ISNUMBER(VLOOKUP(A1712,PRE,1,FALSE)),"PreAlerta","")))</f>
        <v>PreAlerta</v>
      </c>
      <c r="M1712" s="21" t="str">
        <f>IF(ISNUMBER(A1712),(IF(ISNUMBER(VLOOKUP(A1712,KEYWORDS,1,FALSE)),"C/PalabrasClaves","S/PalabrasClaves")),"")</f>
        <v>S/PalabrasClaves</v>
      </c>
      <c r="N1712" s="21" t="str">
        <f t="shared" si="11"/>
        <v/>
      </c>
      <c r="O1712" s="21"/>
      <c r="P1712" s="21" t="s">
        <v>9804</v>
      </c>
      <c r="Q1712" s="21"/>
      <c r="R1712" s="21" t="str">
        <f>LEFT('2012-2022'!$P1712,4)</f>
        <v>2015</v>
      </c>
      <c r="S1712" s="21" t="s">
        <v>43</v>
      </c>
      <c r="T1712" s="21"/>
      <c r="U1712" s="21"/>
      <c r="V1712" s="21"/>
      <c r="W1712" s="27"/>
      <c r="X1712" s="27"/>
      <c r="Y1712" s="28"/>
    </row>
    <row r="1713" ht="15.75" customHeight="1">
      <c r="A1713" s="21">
        <v>2.5355903E7</v>
      </c>
      <c r="B1713" s="21" t="s">
        <v>9843</v>
      </c>
      <c r="C1713" s="21" t="s">
        <v>9844</v>
      </c>
      <c r="D1713" s="21" t="s">
        <v>9845</v>
      </c>
      <c r="E1713" s="21" t="s">
        <v>9846</v>
      </c>
      <c r="F1713" s="21" t="s">
        <v>458</v>
      </c>
      <c r="G1713" s="21">
        <v>2015.0</v>
      </c>
      <c r="H1713" s="26">
        <v>41943.0</v>
      </c>
      <c r="I1713" s="21"/>
      <c r="J1713" s="21"/>
      <c r="K1713" s="21" t="s">
        <v>9847</v>
      </c>
      <c r="L1713" s="21" t="str">
        <f>IF(ISNUMBER(VLOOKUP(A1713,EXCL,1,FALSE)),"Excluido",IF(ISNUMBER(VLOOKUP(A1713,POST,1,FALSE)),"PostAlerta",IF(ISNUMBER(VLOOKUP(A1713,PRE,1,FALSE)),"PreAlerta","")))</f>
        <v>PreAlerta</v>
      </c>
      <c r="M1713" s="21" t="str">
        <f>IF(ISNUMBER(A1713),(IF(ISNUMBER(VLOOKUP(A1713,KEYWORDS,1,FALSE)),"C/PalabrasClaves","S/PalabrasClaves")),"")</f>
        <v>S/PalabrasClaves</v>
      </c>
      <c r="N1713" s="21" t="str">
        <f t="shared" si="11"/>
        <v/>
      </c>
      <c r="O1713" s="21"/>
      <c r="P1713" s="21" t="s">
        <v>9811</v>
      </c>
      <c r="Q1713" s="21"/>
      <c r="R1713" s="21" t="str">
        <f>LEFT('2012-2022'!$P1713,4)</f>
        <v>2015</v>
      </c>
      <c r="S1713" s="21" t="s">
        <v>43</v>
      </c>
      <c r="T1713" s="21"/>
      <c r="U1713" s="21"/>
      <c r="V1713" s="21"/>
      <c r="W1713" s="27"/>
      <c r="X1713" s="27"/>
      <c r="Y1713" s="12"/>
    </row>
    <row r="1714" ht="15.75" customHeight="1">
      <c r="A1714" s="21">
        <v>2.5438799E7</v>
      </c>
      <c r="B1714" s="21" t="s">
        <v>9848</v>
      </c>
      <c r="C1714" s="21" t="s">
        <v>9849</v>
      </c>
      <c r="D1714" s="21" t="s">
        <v>9850</v>
      </c>
      <c r="E1714" s="21" t="s">
        <v>9851</v>
      </c>
      <c r="F1714" s="21" t="s">
        <v>496</v>
      </c>
      <c r="G1714" s="21">
        <v>2015.0</v>
      </c>
      <c r="H1714" s="26">
        <v>41976.0</v>
      </c>
      <c r="I1714" s="21"/>
      <c r="J1714" s="21"/>
      <c r="K1714" s="21" t="s">
        <v>9852</v>
      </c>
      <c r="L1714" s="21" t="str">
        <f>IF(ISNUMBER(VLOOKUP(A1714,EXCL,1,FALSE)),"Excluido",IF(ISNUMBER(VLOOKUP(A1714,POST,1,FALSE)),"PostAlerta",IF(ISNUMBER(VLOOKUP(A1714,PRE,1,FALSE)),"PreAlerta","")))</f>
        <v>PreAlerta</v>
      </c>
      <c r="M1714" s="21" t="str">
        <f>IF(ISNUMBER(A1714),(IF(ISNUMBER(VLOOKUP(A1714,KEYWORDS,1,FALSE)),"C/PalabrasClaves","S/PalabrasClaves")),"")</f>
        <v>S/PalabrasClaves</v>
      </c>
      <c r="N1714" s="21" t="str">
        <f t="shared" si="11"/>
        <v/>
      </c>
      <c r="O1714" s="21"/>
      <c r="P1714" s="21" t="s">
        <v>9804</v>
      </c>
      <c r="Q1714" s="21"/>
      <c r="R1714" s="21" t="str">
        <f>LEFT('2012-2022'!$P1714,4)</f>
        <v>2015</v>
      </c>
      <c r="S1714" s="21" t="s">
        <v>43</v>
      </c>
      <c r="T1714" s="21"/>
      <c r="U1714" s="21"/>
      <c r="V1714" s="21"/>
      <c r="W1714" s="27"/>
      <c r="X1714" s="27"/>
      <c r="Y1714" s="28"/>
    </row>
    <row r="1715" ht="15.75" customHeight="1">
      <c r="A1715" s="21">
        <v>2.5452279E7</v>
      </c>
      <c r="B1715" s="21" t="s">
        <v>9853</v>
      </c>
      <c r="C1715" s="21" t="s">
        <v>9854</v>
      </c>
      <c r="D1715" s="21" t="s">
        <v>9855</v>
      </c>
      <c r="E1715" s="21" t="s">
        <v>9856</v>
      </c>
      <c r="F1715" s="21" t="s">
        <v>182</v>
      </c>
      <c r="G1715" s="21">
        <v>2015.0</v>
      </c>
      <c r="H1715" s="26">
        <v>41976.0</v>
      </c>
      <c r="I1715" s="21" t="s">
        <v>9857</v>
      </c>
      <c r="J1715" s="21"/>
      <c r="K1715" s="21" t="s">
        <v>9858</v>
      </c>
      <c r="L1715" s="21" t="str">
        <f>IF(ISNUMBER(VLOOKUP(A1715,EXCL,1,FALSE)),"Excluido",IF(ISNUMBER(VLOOKUP(A1715,POST,1,FALSE)),"PostAlerta",IF(ISNUMBER(VLOOKUP(A1715,PRE,1,FALSE)),"PreAlerta","")))</f>
        <v>PreAlerta</v>
      </c>
      <c r="M1715" s="21" t="str">
        <f>IF(ISNUMBER(A1715),(IF(ISNUMBER(VLOOKUP(A1715,KEYWORDS,1,FALSE)),"C/PalabrasClaves","S/PalabrasClaves")),"")</f>
        <v>S/PalabrasClaves</v>
      </c>
      <c r="N1715" s="21" t="str">
        <f t="shared" si="11"/>
        <v/>
      </c>
      <c r="O1715" s="21"/>
      <c r="P1715" s="21" t="s">
        <v>9804</v>
      </c>
      <c r="Q1715" s="21"/>
      <c r="R1715" s="21" t="str">
        <f>LEFT('2012-2022'!$P1715,4)</f>
        <v>2015</v>
      </c>
      <c r="S1715" s="21" t="s">
        <v>43</v>
      </c>
      <c r="T1715" s="21"/>
      <c r="U1715" s="21"/>
      <c r="V1715" s="21"/>
      <c r="W1715" s="27"/>
      <c r="X1715" s="27"/>
      <c r="Y1715" s="12"/>
    </row>
    <row r="1716" ht="15.75" customHeight="1">
      <c r="A1716" s="21">
        <v>2.5461654E7</v>
      </c>
      <c r="B1716" s="21" t="s">
        <v>9859</v>
      </c>
      <c r="C1716" s="21" t="s">
        <v>9860</v>
      </c>
      <c r="D1716" s="21" t="s">
        <v>9861</v>
      </c>
      <c r="E1716" s="21" t="s">
        <v>9862</v>
      </c>
      <c r="F1716" s="21" t="s">
        <v>208</v>
      </c>
      <c r="G1716" s="21">
        <v>2015.0</v>
      </c>
      <c r="H1716" s="26">
        <v>41976.0</v>
      </c>
      <c r="I1716" s="21"/>
      <c r="J1716" s="21"/>
      <c r="K1716" s="21" t="s">
        <v>9863</v>
      </c>
      <c r="L1716" s="21" t="str">
        <f>IF(ISNUMBER(VLOOKUP(A1716,EXCL,1,FALSE)),"Excluido",IF(ISNUMBER(VLOOKUP(A1716,POST,1,FALSE)),"PostAlerta",IF(ISNUMBER(VLOOKUP(A1716,PRE,1,FALSE)),"PreAlerta","")))</f>
        <v>PreAlerta</v>
      </c>
      <c r="M1716" s="21" t="str">
        <f>IF(ISNUMBER(A1716),(IF(ISNUMBER(VLOOKUP(A1716,KEYWORDS,1,FALSE)),"C/PalabrasClaves","S/PalabrasClaves")),"")</f>
        <v>S/PalabrasClaves</v>
      </c>
      <c r="N1716" s="21" t="str">
        <f t="shared" si="11"/>
        <v/>
      </c>
      <c r="O1716" s="21"/>
      <c r="P1716" s="21" t="s">
        <v>9804</v>
      </c>
      <c r="Q1716" s="21"/>
      <c r="R1716" s="21" t="str">
        <f>LEFT('2012-2022'!$P1716,4)</f>
        <v>2015</v>
      </c>
      <c r="S1716" s="21" t="s">
        <v>43</v>
      </c>
      <c r="T1716" s="21"/>
      <c r="U1716" s="21"/>
      <c r="V1716" s="21"/>
      <c r="W1716" s="27"/>
      <c r="X1716" s="27"/>
      <c r="Y1716" s="28"/>
    </row>
    <row r="1717" ht="15.75" customHeight="1">
      <c r="A1717" s="21">
        <v>2.5481711E7</v>
      </c>
      <c r="B1717" s="21" t="s">
        <v>9864</v>
      </c>
      <c r="C1717" s="21" t="s">
        <v>9865</v>
      </c>
      <c r="D1717" s="21" t="s">
        <v>9866</v>
      </c>
      <c r="E1717" s="21" t="s">
        <v>3975</v>
      </c>
      <c r="F1717" s="21" t="s">
        <v>1312</v>
      </c>
      <c r="G1717" s="21">
        <v>2015.0</v>
      </c>
      <c r="H1717" s="26">
        <v>41981.0</v>
      </c>
      <c r="I1717" s="21" t="s">
        <v>9867</v>
      </c>
      <c r="J1717" s="21"/>
      <c r="K1717" s="21" t="s">
        <v>9868</v>
      </c>
      <c r="L1717" s="21" t="str">
        <f>IF(ISNUMBER(VLOOKUP(A1717,EXCL,1,FALSE)),"Excluido",IF(ISNUMBER(VLOOKUP(A1717,POST,1,FALSE)),"PostAlerta",IF(ISNUMBER(VLOOKUP(A1717,PRE,1,FALSE)),"PreAlerta","")))</f>
        <v>PreAlerta</v>
      </c>
      <c r="M1717" s="21" t="str">
        <f>IF(ISNUMBER(A1717),(IF(ISNUMBER(VLOOKUP(A1717,KEYWORDS,1,FALSE)),"C/PalabrasClaves","S/PalabrasClaves")),"")</f>
        <v>C/PalabrasClaves</v>
      </c>
      <c r="N1717" s="21" t="str">
        <f t="shared" si="11"/>
        <v/>
      </c>
      <c r="O1717" s="21"/>
      <c r="P1717" s="21" t="s">
        <v>9804</v>
      </c>
      <c r="Q1717" s="21"/>
      <c r="R1717" s="21" t="str">
        <f>LEFT('2012-2022'!$P1717,4)</f>
        <v>2015</v>
      </c>
      <c r="S1717" s="21" t="s">
        <v>43</v>
      </c>
      <c r="T1717" s="21"/>
      <c r="U1717" s="21"/>
      <c r="V1717" s="21"/>
      <c r="W1717" s="27"/>
      <c r="X1717" s="27"/>
      <c r="Y1717" s="12"/>
    </row>
    <row r="1718" ht="15.75" customHeight="1">
      <c r="A1718" s="21">
        <v>2.5498244E7</v>
      </c>
      <c r="B1718" s="21" t="s">
        <v>9869</v>
      </c>
      <c r="C1718" s="21" t="s">
        <v>9870</v>
      </c>
      <c r="D1718" s="21" t="s">
        <v>9871</v>
      </c>
      <c r="E1718" s="21" t="s">
        <v>3109</v>
      </c>
      <c r="F1718" s="21" t="s">
        <v>9872</v>
      </c>
      <c r="G1718" s="21">
        <v>2015.0</v>
      </c>
      <c r="H1718" s="26">
        <v>41989.0</v>
      </c>
      <c r="I1718" s="21"/>
      <c r="J1718" s="21"/>
      <c r="K1718" s="21" t="s">
        <v>9873</v>
      </c>
      <c r="L1718" s="21" t="str">
        <f>IF(ISNUMBER(VLOOKUP(A1718,EXCL,1,FALSE)),"Excluido",IF(ISNUMBER(VLOOKUP(A1718,POST,1,FALSE)),"PostAlerta",IF(ISNUMBER(VLOOKUP(A1718,PRE,1,FALSE)),"PreAlerta","")))</f>
        <v>PreAlerta</v>
      </c>
      <c r="M1718" s="21" t="str">
        <f>IF(ISNUMBER(A1718),(IF(ISNUMBER(VLOOKUP(A1718,KEYWORDS,1,FALSE)),"C/PalabrasClaves","S/PalabrasClaves")),"")</f>
        <v>S/PalabrasClaves</v>
      </c>
      <c r="N1718" s="21" t="str">
        <f t="shared" si="11"/>
        <v/>
      </c>
      <c r="O1718" s="21"/>
      <c r="P1718" s="21" t="s">
        <v>9804</v>
      </c>
      <c r="Q1718" s="29"/>
      <c r="R1718" s="21" t="str">
        <f>LEFT('2012-2022'!$P1718,4)</f>
        <v>2015</v>
      </c>
      <c r="S1718" s="21" t="s">
        <v>43</v>
      </c>
      <c r="T1718" s="21"/>
      <c r="U1718" s="21"/>
      <c r="V1718" s="21"/>
      <c r="W1718" s="27"/>
      <c r="X1718" s="27"/>
      <c r="Y1718" s="28"/>
    </row>
    <row r="1719" ht="15.75" customHeight="1">
      <c r="A1719" s="21">
        <v>2.561719E7</v>
      </c>
      <c r="B1719" s="21" t="s">
        <v>9874</v>
      </c>
      <c r="C1719" s="21" t="s">
        <v>9875</v>
      </c>
      <c r="D1719" s="21" t="s">
        <v>9876</v>
      </c>
      <c r="E1719" s="21" t="s">
        <v>6677</v>
      </c>
      <c r="F1719" s="21" t="s">
        <v>9877</v>
      </c>
      <c r="G1719" s="21">
        <v>2015.0</v>
      </c>
      <c r="H1719" s="26">
        <v>42029.0</v>
      </c>
      <c r="I1719" s="21" t="s">
        <v>9878</v>
      </c>
      <c r="J1719" s="21"/>
      <c r="K1719" s="21" t="s">
        <v>9879</v>
      </c>
      <c r="L1719" s="21" t="str">
        <f>IF(ISNUMBER(VLOOKUP(A1719,EXCL,1,FALSE)),"Excluido",IF(ISNUMBER(VLOOKUP(A1719,POST,1,FALSE)),"PostAlerta",IF(ISNUMBER(VLOOKUP(A1719,PRE,1,FALSE)),"PreAlerta","")))</f>
        <v>PreAlerta</v>
      </c>
      <c r="M1719" s="21" t="str">
        <f>IF(ISNUMBER(A1719),(IF(ISNUMBER(VLOOKUP(A1719,KEYWORDS,1,FALSE)),"C/PalabrasClaves","S/PalabrasClaves")),"")</f>
        <v>S/PalabrasClaves</v>
      </c>
      <c r="N1719" s="21" t="str">
        <f t="shared" si="11"/>
        <v/>
      </c>
      <c r="O1719" s="21"/>
      <c r="P1719" s="21" t="s">
        <v>9804</v>
      </c>
      <c r="Q1719" s="21"/>
      <c r="R1719" s="21" t="str">
        <f>LEFT('2012-2022'!$P1719,4)</f>
        <v>2015</v>
      </c>
      <c r="S1719" s="21" t="s">
        <v>43</v>
      </c>
      <c r="T1719" s="21"/>
      <c r="U1719" s="21"/>
      <c r="V1719" s="21"/>
      <c r="W1719" s="27"/>
      <c r="X1719" s="27"/>
      <c r="Y1719" s="12"/>
    </row>
    <row r="1720" ht="15.75" customHeight="1">
      <c r="A1720" s="21">
        <v>2.5617194E7</v>
      </c>
      <c r="B1720" s="21" t="s">
        <v>9880</v>
      </c>
      <c r="C1720" s="21" t="s">
        <v>9881</v>
      </c>
      <c r="D1720" s="21" t="s">
        <v>9882</v>
      </c>
      <c r="E1720" s="21" t="s">
        <v>9883</v>
      </c>
      <c r="F1720" s="21" t="s">
        <v>9877</v>
      </c>
      <c r="G1720" s="21">
        <v>2015.0</v>
      </c>
      <c r="H1720" s="26">
        <v>42029.0</v>
      </c>
      <c r="I1720" s="21"/>
      <c r="J1720" s="21"/>
      <c r="K1720" s="21" t="s">
        <v>9884</v>
      </c>
      <c r="L1720" s="21" t="str">
        <f>IF(ISNUMBER(VLOOKUP(A1720,EXCL,1,FALSE)),"Excluido",IF(ISNUMBER(VLOOKUP(A1720,POST,1,FALSE)),"PostAlerta",IF(ISNUMBER(VLOOKUP(A1720,PRE,1,FALSE)),"PreAlerta","")))</f>
        <v>PreAlerta</v>
      </c>
      <c r="M1720" s="21" t="str">
        <f>IF(ISNUMBER(A1720),(IF(ISNUMBER(VLOOKUP(A1720,KEYWORDS,1,FALSE)),"C/PalabrasClaves","S/PalabrasClaves")),"")</f>
        <v>S/PalabrasClaves</v>
      </c>
      <c r="N1720" s="21" t="str">
        <f t="shared" si="11"/>
        <v/>
      </c>
      <c r="O1720" s="21"/>
      <c r="P1720" s="21" t="s">
        <v>9804</v>
      </c>
      <c r="Q1720" s="21"/>
      <c r="R1720" s="21" t="str">
        <f>LEFT('2012-2022'!$P1720,4)</f>
        <v>2015</v>
      </c>
      <c r="S1720" s="21" t="s">
        <v>43</v>
      </c>
      <c r="T1720" s="21"/>
      <c r="U1720" s="21"/>
      <c r="V1720" s="21"/>
      <c r="W1720" s="27"/>
      <c r="X1720" s="27"/>
      <c r="Y1720" s="28"/>
    </row>
    <row r="1721" ht="15.75" customHeight="1">
      <c r="A1721" s="21">
        <v>2.561925E7</v>
      </c>
      <c r="B1721" s="21" t="s">
        <v>9885</v>
      </c>
      <c r="C1721" s="21" t="s">
        <v>9886</v>
      </c>
      <c r="D1721" s="21" t="s">
        <v>9887</v>
      </c>
      <c r="E1721" s="21" t="s">
        <v>9888</v>
      </c>
      <c r="F1721" s="21" t="s">
        <v>9889</v>
      </c>
      <c r="G1721" s="21">
        <v>2015.0</v>
      </c>
      <c r="H1721" s="26">
        <v>42031.0</v>
      </c>
      <c r="I1721" s="21"/>
      <c r="J1721" s="21"/>
      <c r="K1721" s="21" t="s">
        <v>9890</v>
      </c>
      <c r="L1721" s="21" t="str">
        <f>IF(ISNUMBER(VLOOKUP(A1721,EXCL,1,FALSE)),"Excluido",IF(ISNUMBER(VLOOKUP(A1721,POST,1,FALSE)),"PostAlerta",IF(ISNUMBER(VLOOKUP(A1721,PRE,1,FALSE)),"PreAlerta","")))</f>
        <v>PreAlerta</v>
      </c>
      <c r="M1721" s="21" t="str">
        <f>IF(ISNUMBER(A1721),(IF(ISNUMBER(VLOOKUP(A1721,KEYWORDS,1,FALSE)),"C/PalabrasClaves","S/PalabrasClaves")),"")</f>
        <v>S/PalabrasClaves</v>
      </c>
      <c r="N1721" s="21" t="str">
        <f t="shared" si="11"/>
        <v/>
      </c>
      <c r="O1721" s="21"/>
      <c r="P1721" s="21" t="s">
        <v>9804</v>
      </c>
      <c r="Q1721" s="21"/>
      <c r="R1721" s="21" t="str">
        <f>LEFT('2012-2022'!$P1721,4)</f>
        <v>2015</v>
      </c>
      <c r="S1721" s="21" t="s">
        <v>43</v>
      </c>
      <c r="T1721" s="21"/>
      <c r="U1721" s="21"/>
      <c r="V1721" s="21"/>
      <c r="W1721" s="27"/>
      <c r="X1721" s="27"/>
      <c r="Y1721" s="12"/>
    </row>
    <row r="1722" ht="15.75" customHeight="1">
      <c r="A1722" s="21">
        <v>2.5625228E7</v>
      </c>
      <c r="B1722" s="21" t="s">
        <v>9891</v>
      </c>
      <c r="C1722" s="21" t="s">
        <v>9892</v>
      </c>
      <c r="D1722" s="21" t="s">
        <v>9893</v>
      </c>
      <c r="E1722" s="21" t="s">
        <v>9894</v>
      </c>
      <c r="F1722" s="21" t="s">
        <v>508</v>
      </c>
      <c r="G1722" s="21">
        <v>2015.0</v>
      </c>
      <c r="H1722" s="26">
        <v>42032.0</v>
      </c>
      <c r="I1722" s="21" t="s">
        <v>9895</v>
      </c>
      <c r="J1722" s="21"/>
      <c r="K1722" s="21" t="s">
        <v>9896</v>
      </c>
      <c r="L1722" s="21" t="str">
        <f>IF(ISNUMBER(VLOOKUP(A1722,EXCL,1,FALSE)),"Excluido",IF(ISNUMBER(VLOOKUP(A1722,POST,1,FALSE)),"PostAlerta",IF(ISNUMBER(VLOOKUP(A1722,PRE,1,FALSE)),"PreAlerta","")))</f>
        <v>PreAlerta</v>
      </c>
      <c r="M1722" s="21" t="str">
        <f>IF(ISNUMBER(A1722),(IF(ISNUMBER(VLOOKUP(A1722,KEYWORDS,1,FALSE)),"C/PalabrasClaves","S/PalabrasClaves")),"")</f>
        <v>S/PalabrasClaves</v>
      </c>
      <c r="N1722" s="21" t="str">
        <f t="shared" si="11"/>
        <v/>
      </c>
      <c r="O1722" s="21"/>
      <c r="P1722" s="21" t="s">
        <v>9804</v>
      </c>
      <c r="Q1722" s="21"/>
      <c r="R1722" s="21" t="str">
        <f>LEFT('2012-2022'!$P1722,4)</f>
        <v>2015</v>
      </c>
      <c r="S1722" s="21" t="s">
        <v>43</v>
      </c>
      <c r="T1722" s="21"/>
      <c r="U1722" s="21"/>
      <c r="V1722" s="21"/>
      <c r="W1722" s="27"/>
      <c r="X1722" s="27"/>
      <c r="Y1722" s="28"/>
    </row>
    <row r="1723" ht="15.75" customHeight="1">
      <c r="A1723" s="21">
        <v>2.5625312E7</v>
      </c>
      <c r="B1723" s="21" t="s">
        <v>9897</v>
      </c>
      <c r="C1723" s="21" t="s">
        <v>9898</v>
      </c>
      <c r="D1723" s="21" t="s">
        <v>9899</v>
      </c>
      <c r="E1723" s="21" t="s">
        <v>526</v>
      </c>
      <c r="F1723" s="21" t="s">
        <v>508</v>
      </c>
      <c r="G1723" s="21">
        <v>2015.0</v>
      </c>
      <c r="H1723" s="26">
        <v>42032.0</v>
      </c>
      <c r="I1723" s="21" t="s">
        <v>9900</v>
      </c>
      <c r="J1723" s="21"/>
      <c r="K1723" s="21" t="s">
        <v>9901</v>
      </c>
      <c r="L1723" s="21" t="str">
        <f>IF(ISNUMBER(VLOOKUP(A1723,EXCL,1,FALSE)),"Excluido",IF(ISNUMBER(VLOOKUP(A1723,POST,1,FALSE)),"PostAlerta",IF(ISNUMBER(VLOOKUP(A1723,PRE,1,FALSE)),"PreAlerta","")))</f>
        <v>PreAlerta</v>
      </c>
      <c r="M1723" s="21" t="str">
        <f>IF(ISNUMBER(A1723),(IF(ISNUMBER(VLOOKUP(A1723,KEYWORDS,1,FALSE)),"C/PalabrasClaves","S/PalabrasClaves")),"")</f>
        <v>S/PalabrasClaves</v>
      </c>
      <c r="N1723" s="21" t="str">
        <f t="shared" si="11"/>
        <v/>
      </c>
      <c r="O1723" s="21"/>
      <c r="P1723" s="21" t="s">
        <v>9804</v>
      </c>
      <c r="Q1723" s="21"/>
      <c r="R1723" s="21" t="str">
        <f>LEFT('2012-2022'!$P1723,4)</f>
        <v>2015</v>
      </c>
      <c r="S1723" s="21" t="s">
        <v>43</v>
      </c>
      <c r="T1723" s="21"/>
      <c r="U1723" s="21"/>
      <c r="V1723" s="21"/>
      <c r="W1723" s="27"/>
      <c r="X1723" s="27"/>
      <c r="Y1723" s="12"/>
    </row>
    <row r="1724" ht="15.75" customHeight="1">
      <c r="A1724" s="21">
        <v>2.5625653E7</v>
      </c>
      <c r="B1724" s="21" t="s">
        <v>9902</v>
      </c>
      <c r="C1724" s="21" t="s">
        <v>9903</v>
      </c>
      <c r="D1724" s="21" t="s">
        <v>9904</v>
      </c>
      <c r="E1724" s="21" t="s">
        <v>9905</v>
      </c>
      <c r="F1724" s="21" t="s">
        <v>508</v>
      </c>
      <c r="G1724" s="21">
        <v>2015.0</v>
      </c>
      <c r="H1724" s="26">
        <v>42032.0</v>
      </c>
      <c r="I1724" s="21" t="s">
        <v>9906</v>
      </c>
      <c r="J1724" s="21"/>
      <c r="K1724" s="21" t="s">
        <v>9907</v>
      </c>
      <c r="L1724" s="21" t="str">
        <f>IF(ISNUMBER(VLOOKUP(A1724,EXCL,1,FALSE)),"Excluido",IF(ISNUMBER(VLOOKUP(A1724,POST,1,FALSE)),"PostAlerta",IF(ISNUMBER(VLOOKUP(A1724,PRE,1,FALSE)),"PreAlerta","")))</f>
        <v>PreAlerta</v>
      </c>
      <c r="M1724" s="21" t="str">
        <f>IF(ISNUMBER(A1724),(IF(ISNUMBER(VLOOKUP(A1724,KEYWORDS,1,FALSE)),"C/PalabrasClaves","S/PalabrasClaves")),"")</f>
        <v>S/PalabrasClaves</v>
      </c>
      <c r="N1724" s="21" t="str">
        <f t="shared" si="11"/>
        <v/>
      </c>
      <c r="O1724" s="21"/>
      <c r="P1724" s="21" t="s">
        <v>9804</v>
      </c>
      <c r="Q1724" s="21"/>
      <c r="R1724" s="21" t="str">
        <f>LEFT('2012-2022'!$P1724,4)</f>
        <v>2015</v>
      </c>
      <c r="S1724" s="21" t="s">
        <v>43</v>
      </c>
      <c r="T1724" s="21"/>
      <c r="U1724" s="21"/>
      <c r="V1724" s="21"/>
      <c r="W1724" s="27"/>
      <c r="X1724" s="27"/>
      <c r="Y1724" s="28"/>
    </row>
    <row r="1725" ht="15.75" customHeight="1">
      <c r="A1725" s="21">
        <v>2.5625886E7</v>
      </c>
      <c r="B1725" s="21" t="s">
        <v>9908</v>
      </c>
      <c r="C1725" s="21" t="s">
        <v>9909</v>
      </c>
      <c r="D1725" s="21" t="s">
        <v>9910</v>
      </c>
      <c r="E1725" s="21" t="s">
        <v>9911</v>
      </c>
      <c r="F1725" s="21" t="s">
        <v>508</v>
      </c>
      <c r="G1725" s="21">
        <v>2015.0</v>
      </c>
      <c r="H1725" s="26">
        <v>42032.0</v>
      </c>
      <c r="I1725" s="21" t="s">
        <v>9912</v>
      </c>
      <c r="J1725" s="21"/>
      <c r="K1725" s="21" t="s">
        <v>9913</v>
      </c>
      <c r="L1725" s="21" t="str">
        <f>IF(ISNUMBER(VLOOKUP(A1725,EXCL,1,FALSE)),"Excluido",IF(ISNUMBER(VLOOKUP(A1725,POST,1,FALSE)),"PostAlerta",IF(ISNUMBER(VLOOKUP(A1725,PRE,1,FALSE)),"PreAlerta","")))</f>
        <v>PreAlerta</v>
      </c>
      <c r="M1725" s="21" t="str">
        <f>IF(ISNUMBER(A1725),(IF(ISNUMBER(VLOOKUP(A1725,KEYWORDS,1,FALSE)),"C/PalabrasClaves","S/PalabrasClaves")),"")</f>
        <v>S/PalabrasClaves</v>
      </c>
      <c r="N1725" s="21" t="str">
        <f t="shared" si="11"/>
        <v/>
      </c>
      <c r="O1725" s="21"/>
      <c r="P1725" s="21" t="s">
        <v>9804</v>
      </c>
      <c r="Q1725" s="21"/>
      <c r="R1725" s="21" t="str">
        <f>LEFT('2012-2022'!$P1725,4)</f>
        <v>2015</v>
      </c>
      <c r="S1725" s="21" t="s">
        <v>43</v>
      </c>
      <c r="T1725" s="21"/>
      <c r="U1725" s="21"/>
      <c r="V1725" s="21"/>
      <c r="W1725" s="27"/>
      <c r="X1725" s="27"/>
      <c r="Y1725" s="12"/>
    </row>
    <row r="1726" ht="15.75" customHeight="1">
      <c r="A1726" s="21">
        <v>2.5658559E7</v>
      </c>
      <c r="B1726" s="21" t="s">
        <v>9914</v>
      </c>
      <c r="C1726" s="21" t="s">
        <v>9915</v>
      </c>
      <c r="D1726" s="21" t="s">
        <v>9916</v>
      </c>
      <c r="E1726" s="21" t="s">
        <v>9917</v>
      </c>
      <c r="F1726" s="21" t="s">
        <v>112</v>
      </c>
      <c r="G1726" s="21">
        <v>2015.0</v>
      </c>
      <c r="H1726" s="26">
        <v>42042.0</v>
      </c>
      <c r="I1726" s="21"/>
      <c r="J1726" s="21"/>
      <c r="K1726" s="21" t="s">
        <v>9918</v>
      </c>
      <c r="L1726" s="21" t="str">
        <f>IF(ISNUMBER(VLOOKUP(A1726,EXCL,1,FALSE)),"Excluido",IF(ISNUMBER(VLOOKUP(A1726,POST,1,FALSE)),"PostAlerta",IF(ISNUMBER(VLOOKUP(A1726,PRE,1,FALSE)),"PreAlerta","")))</f>
        <v>PreAlerta</v>
      </c>
      <c r="M1726" s="21" t="str">
        <f>IF(ISNUMBER(A1726),(IF(ISNUMBER(VLOOKUP(A1726,KEYWORDS,1,FALSE)),"C/PalabrasClaves","S/PalabrasClaves")),"")</f>
        <v>S/PalabrasClaves</v>
      </c>
      <c r="N1726" s="21" t="str">
        <f t="shared" si="11"/>
        <v/>
      </c>
      <c r="O1726" s="21"/>
      <c r="P1726" s="21" t="s">
        <v>9804</v>
      </c>
      <c r="Q1726" s="21"/>
      <c r="R1726" s="21" t="str">
        <f>LEFT('2012-2022'!$P1726,4)</f>
        <v>2015</v>
      </c>
      <c r="S1726" s="21" t="s">
        <v>43</v>
      </c>
      <c r="T1726" s="21"/>
      <c r="U1726" s="21"/>
      <c r="V1726" s="21"/>
      <c r="W1726" s="27"/>
      <c r="X1726" s="27"/>
      <c r="Y1726" s="28"/>
    </row>
    <row r="1727" ht="15.75" customHeight="1">
      <c r="A1727" s="21">
        <v>2.570004E7</v>
      </c>
      <c r="B1727" s="21" t="s">
        <v>9919</v>
      </c>
      <c r="C1727" s="21" t="s">
        <v>9920</v>
      </c>
      <c r="D1727" s="21" t="s">
        <v>9921</v>
      </c>
      <c r="E1727" s="21" t="s">
        <v>9922</v>
      </c>
      <c r="F1727" s="21" t="s">
        <v>151</v>
      </c>
      <c r="G1727" s="21">
        <v>2015.0</v>
      </c>
      <c r="H1727" s="26">
        <v>42056.0</v>
      </c>
      <c r="I1727" s="21"/>
      <c r="J1727" s="21"/>
      <c r="K1727" s="21" t="s">
        <v>9923</v>
      </c>
      <c r="L1727" s="21" t="str">
        <f>IF(ISNUMBER(VLOOKUP(A1727,EXCL,1,FALSE)),"Excluido",IF(ISNUMBER(VLOOKUP(A1727,POST,1,FALSE)),"PostAlerta",IF(ISNUMBER(VLOOKUP(A1727,PRE,1,FALSE)),"PreAlerta","")))</f>
        <v>PreAlerta</v>
      </c>
      <c r="M1727" s="21" t="str">
        <f>IF(ISNUMBER(A1727),(IF(ISNUMBER(VLOOKUP(A1727,KEYWORDS,1,FALSE)),"C/PalabrasClaves","S/PalabrasClaves")),"")</f>
        <v>S/PalabrasClaves</v>
      </c>
      <c r="N1727" s="21" t="str">
        <f t="shared" si="11"/>
        <v/>
      </c>
      <c r="O1727" s="21"/>
      <c r="P1727" s="21" t="s">
        <v>9804</v>
      </c>
      <c r="Q1727" s="21"/>
      <c r="R1727" s="21" t="str">
        <f>LEFT('2012-2022'!$P1727,4)</f>
        <v>2015</v>
      </c>
      <c r="S1727" s="21" t="s">
        <v>43</v>
      </c>
      <c r="T1727" s="21"/>
      <c r="U1727" s="21"/>
      <c r="V1727" s="21"/>
      <c r="W1727" s="27"/>
      <c r="X1727" s="27"/>
      <c r="Y1727" s="12"/>
    </row>
    <row r="1728" ht="15.75" customHeight="1">
      <c r="A1728" s="21">
        <v>2.5700042E7</v>
      </c>
      <c r="B1728" s="21" t="s">
        <v>9924</v>
      </c>
      <c r="C1728" s="21" t="s">
        <v>9925</v>
      </c>
      <c r="D1728" s="21" t="s">
        <v>9926</v>
      </c>
      <c r="E1728" s="21" t="s">
        <v>9927</v>
      </c>
      <c r="F1728" s="21" t="s">
        <v>151</v>
      </c>
      <c r="G1728" s="21">
        <v>2015.0</v>
      </c>
      <c r="H1728" s="26">
        <v>42056.0</v>
      </c>
      <c r="I1728" s="21"/>
      <c r="J1728" s="21"/>
      <c r="K1728" s="21" t="s">
        <v>9928</v>
      </c>
      <c r="L1728" s="21" t="str">
        <f>IF(ISNUMBER(VLOOKUP(A1728,EXCL,1,FALSE)),"Excluido",IF(ISNUMBER(VLOOKUP(A1728,POST,1,FALSE)),"PostAlerta",IF(ISNUMBER(VLOOKUP(A1728,PRE,1,FALSE)),"PreAlerta","")))</f>
        <v>PreAlerta</v>
      </c>
      <c r="M1728" s="21" t="str">
        <f>IF(ISNUMBER(A1728),(IF(ISNUMBER(VLOOKUP(A1728,KEYWORDS,1,FALSE)),"C/PalabrasClaves","S/PalabrasClaves")),"")</f>
        <v>S/PalabrasClaves</v>
      </c>
      <c r="N1728" s="21" t="str">
        <f t="shared" si="11"/>
        <v/>
      </c>
      <c r="O1728" s="21"/>
      <c r="P1728" s="21" t="s">
        <v>9804</v>
      </c>
      <c r="Q1728" s="21"/>
      <c r="R1728" s="21" t="str">
        <f>LEFT('2012-2022'!$P1728,4)</f>
        <v>2015</v>
      </c>
      <c r="S1728" s="21" t="s">
        <v>43</v>
      </c>
      <c r="T1728" s="21"/>
      <c r="U1728" s="21"/>
      <c r="V1728" s="21"/>
      <c r="W1728" s="27"/>
      <c r="X1728" s="27"/>
      <c r="Y1728" s="28"/>
    </row>
    <row r="1729" ht="15.75" customHeight="1">
      <c r="A1729" s="21">
        <v>2.5700048E7</v>
      </c>
      <c r="B1729" s="21" t="s">
        <v>9929</v>
      </c>
      <c r="C1729" s="21" t="s">
        <v>9930</v>
      </c>
      <c r="D1729" s="21" t="s">
        <v>9931</v>
      </c>
      <c r="E1729" s="21" t="s">
        <v>8696</v>
      </c>
      <c r="F1729" s="21" t="s">
        <v>151</v>
      </c>
      <c r="G1729" s="21">
        <v>2015.0</v>
      </c>
      <c r="H1729" s="26">
        <v>42056.0</v>
      </c>
      <c r="I1729" s="21"/>
      <c r="J1729" s="21"/>
      <c r="K1729" s="21" t="s">
        <v>9932</v>
      </c>
      <c r="L1729" s="21" t="str">
        <f>IF(ISNUMBER(VLOOKUP(A1729,EXCL,1,FALSE)),"Excluido",IF(ISNUMBER(VLOOKUP(A1729,POST,1,FALSE)),"PostAlerta",IF(ISNUMBER(VLOOKUP(A1729,PRE,1,FALSE)),"PreAlerta","")))</f>
        <v>PreAlerta</v>
      </c>
      <c r="M1729" s="21" t="str">
        <f>IF(ISNUMBER(A1729),(IF(ISNUMBER(VLOOKUP(A1729,KEYWORDS,1,FALSE)),"C/PalabrasClaves","S/PalabrasClaves")),"")</f>
        <v>S/PalabrasClaves</v>
      </c>
      <c r="N1729" s="21" t="str">
        <f t="shared" si="11"/>
        <v/>
      </c>
      <c r="O1729" s="21"/>
      <c r="P1729" s="21" t="s">
        <v>9804</v>
      </c>
      <c r="Q1729" s="21"/>
      <c r="R1729" s="21" t="str">
        <f>LEFT('2012-2022'!$P1729,4)</f>
        <v>2015</v>
      </c>
      <c r="S1729" s="21" t="s">
        <v>43</v>
      </c>
      <c r="T1729" s="21"/>
      <c r="U1729" s="21"/>
      <c r="V1729" s="21"/>
      <c r="W1729" s="27"/>
      <c r="X1729" s="27"/>
      <c r="Y1729" s="12"/>
    </row>
    <row r="1730" ht="15.75" customHeight="1">
      <c r="A1730" s="21">
        <v>2.5700049E7</v>
      </c>
      <c r="B1730" s="21" t="s">
        <v>9933</v>
      </c>
      <c r="C1730" s="21" t="s">
        <v>9934</v>
      </c>
      <c r="D1730" s="21" t="s">
        <v>9935</v>
      </c>
      <c r="E1730" s="21" t="s">
        <v>9936</v>
      </c>
      <c r="F1730" s="21" t="s">
        <v>151</v>
      </c>
      <c r="G1730" s="21">
        <v>2015.0</v>
      </c>
      <c r="H1730" s="26">
        <v>42056.0</v>
      </c>
      <c r="I1730" s="21"/>
      <c r="J1730" s="21"/>
      <c r="K1730" s="21" t="s">
        <v>9937</v>
      </c>
      <c r="L1730" s="21" t="str">
        <f>IF(ISNUMBER(VLOOKUP(A1730,EXCL,1,FALSE)),"Excluido",IF(ISNUMBER(VLOOKUP(A1730,POST,1,FALSE)),"PostAlerta",IF(ISNUMBER(VLOOKUP(A1730,PRE,1,FALSE)),"PreAlerta","")))</f>
        <v>PreAlerta</v>
      </c>
      <c r="M1730" s="21" t="str">
        <f>IF(ISNUMBER(A1730),(IF(ISNUMBER(VLOOKUP(A1730,KEYWORDS,1,FALSE)),"C/PalabrasClaves","S/PalabrasClaves")),"")</f>
        <v>S/PalabrasClaves</v>
      </c>
      <c r="N1730" s="21" t="str">
        <f t="shared" si="11"/>
        <v/>
      </c>
      <c r="O1730" s="21"/>
      <c r="P1730" s="21" t="s">
        <v>9804</v>
      </c>
      <c r="Q1730" s="21"/>
      <c r="R1730" s="21" t="str">
        <f>LEFT('2012-2022'!$P1730,4)</f>
        <v>2015</v>
      </c>
      <c r="S1730" s="21" t="s">
        <v>43</v>
      </c>
      <c r="T1730" s="21"/>
      <c r="U1730" s="21"/>
      <c r="V1730" s="21"/>
      <c r="W1730" s="27"/>
      <c r="X1730" s="27"/>
      <c r="Y1730" s="28"/>
    </row>
    <row r="1731" ht="15.75" customHeight="1">
      <c r="A1731" s="21">
        <v>2.5900962E7</v>
      </c>
      <c r="B1731" s="21" t="s">
        <v>9938</v>
      </c>
      <c r="C1731" s="21" t="s">
        <v>9939</v>
      </c>
      <c r="D1731" s="21" t="s">
        <v>9940</v>
      </c>
      <c r="E1731" s="21" t="s">
        <v>9941</v>
      </c>
      <c r="F1731" s="21" t="s">
        <v>563</v>
      </c>
      <c r="G1731" s="21">
        <v>2015.0</v>
      </c>
      <c r="H1731" s="26">
        <v>42117.0</v>
      </c>
      <c r="I1731" s="21" t="s">
        <v>9942</v>
      </c>
      <c r="J1731" s="21"/>
      <c r="K1731" s="21" t="s">
        <v>9943</v>
      </c>
      <c r="L1731" s="21" t="str">
        <f>IF(ISNUMBER(VLOOKUP(A1731,EXCL,1,FALSE)),"Excluido",IF(ISNUMBER(VLOOKUP(A1731,POST,1,FALSE)),"PostAlerta",IF(ISNUMBER(VLOOKUP(A1731,PRE,1,FALSE)),"PreAlerta","")))</f>
        <v>PreAlerta</v>
      </c>
      <c r="M1731" s="21" t="str">
        <f>IF(ISNUMBER(A1731),(IF(ISNUMBER(VLOOKUP(A1731,KEYWORDS,1,FALSE)),"C/PalabrasClaves","S/PalabrasClaves")),"")</f>
        <v>S/PalabrasClaves</v>
      </c>
      <c r="N1731" s="21" t="str">
        <f t="shared" si="11"/>
        <v/>
      </c>
      <c r="O1731" s="21"/>
      <c r="P1731" s="21" t="s">
        <v>9804</v>
      </c>
      <c r="Q1731" s="21"/>
      <c r="R1731" s="21" t="str">
        <f>LEFT('2012-2022'!$P1731,4)</f>
        <v>2015</v>
      </c>
      <c r="S1731" s="21" t="s">
        <v>43</v>
      </c>
      <c r="T1731" s="21"/>
      <c r="U1731" s="21"/>
      <c r="V1731" s="21"/>
      <c r="W1731" s="27"/>
      <c r="X1731" s="27"/>
      <c r="Y1731" s="12"/>
    </row>
    <row r="1732" ht="15.75" customHeight="1">
      <c r="A1732" s="21">
        <v>2.6470122E7</v>
      </c>
      <c r="B1732" s="21" t="s">
        <v>9944</v>
      </c>
      <c r="C1732" s="21" t="s">
        <v>9945</v>
      </c>
      <c r="D1732" s="21" t="s">
        <v>9946</v>
      </c>
      <c r="E1732" s="21" t="s">
        <v>9947</v>
      </c>
      <c r="F1732" s="21" t="s">
        <v>9948</v>
      </c>
      <c r="G1732" s="21">
        <v>2015.0</v>
      </c>
      <c r="H1732" s="26">
        <v>42293.0</v>
      </c>
      <c r="I1732" s="21"/>
      <c r="J1732" s="21"/>
      <c r="K1732" s="21" t="s">
        <v>9949</v>
      </c>
      <c r="L1732" s="21" t="str">
        <f>IF(ISNUMBER(VLOOKUP(A1732,EXCL,1,FALSE)),"Excluido",IF(ISNUMBER(VLOOKUP(A1732,POST,1,FALSE)),"PostAlerta",IF(ISNUMBER(VLOOKUP(A1732,PRE,1,FALSE)),"PreAlerta","")))</f>
        <v>PreAlerta</v>
      </c>
      <c r="M1732" s="21" t="str">
        <f>IF(ISNUMBER(A1732),(IF(ISNUMBER(VLOOKUP(A1732,KEYWORDS,1,FALSE)),"C/PalabrasClaves","S/PalabrasClaves")),"")</f>
        <v>S/PalabrasClaves</v>
      </c>
      <c r="N1732" s="21" t="str">
        <f t="shared" si="11"/>
        <v/>
      </c>
      <c r="O1732" s="21"/>
      <c r="P1732" s="21" t="s">
        <v>9804</v>
      </c>
      <c r="Q1732" s="21"/>
      <c r="R1732" s="21" t="str">
        <f>LEFT('2012-2022'!$P1732,4)</f>
        <v>2015</v>
      </c>
      <c r="S1732" s="21" t="s">
        <v>43</v>
      </c>
      <c r="T1732" s="21"/>
      <c r="U1732" s="21"/>
      <c r="V1732" s="21"/>
      <c r="W1732" s="27"/>
      <c r="X1732" s="27"/>
      <c r="Y1732" s="28"/>
    </row>
    <row r="1733" ht="15.75" customHeight="1">
      <c r="A1733" s="21">
        <v>2.5692099E7</v>
      </c>
      <c r="B1733" s="21" t="s">
        <v>9950</v>
      </c>
      <c r="C1733" s="21" t="s">
        <v>9951</v>
      </c>
      <c r="D1733" s="21" t="s">
        <v>9952</v>
      </c>
      <c r="E1733" s="21" t="s">
        <v>9953</v>
      </c>
      <c r="F1733" s="21" t="s">
        <v>3171</v>
      </c>
      <c r="G1733" s="21">
        <v>2015.0</v>
      </c>
      <c r="H1733" s="26">
        <v>42054.0</v>
      </c>
      <c r="I1733" s="21" t="s">
        <v>9954</v>
      </c>
      <c r="J1733" s="21"/>
      <c r="K1733" s="21" t="s">
        <v>9955</v>
      </c>
      <c r="L1733" s="21" t="str">
        <f>IF(ISNUMBER(VLOOKUP(A1733,EXCL,1,FALSE)),"Excluido",IF(ISNUMBER(VLOOKUP(A1733,POST,1,FALSE)),"PostAlerta",IF(ISNUMBER(VLOOKUP(A1733,PRE,1,FALSE)),"PreAlerta","")))</f>
        <v>PreAlerta</v>
      </c>
      <c r="M1733" s="21" t="str">
        <f>IF(ISNUMBER(A1733),(IF(ISNUMBER(VLOOKUP(A1733,KEYWORDS,1,FALSE)),"C/PalabrasClaves","S/PalabrasClaves")),"")</f>
        <v>S/PalabrasClaves</v>
      </c>
      <c r="N1733" s="21" t="str">
        <f t="shared" si="11"/>
        <v/>
      </c>
      <c r="O1733" s="21"/>
      <c r="P1733" s="21" t="s">
        <v>9956</v>
      </c>
      <c r="Q1733" s="21"/>
      <c r="R1733" s="21" t="str">
        <f>LEFT('2012-2022'!$P1733,4)</f>
        <v>2015</v>
      </c>
      <c r="S1733" s="21" t="s">
        <v>43</v>
      </c>
      <c r="T1733" s="21"/>
      <c r="U1733" s="21"/>
      <c r="V1733" s="21"/>
      <c r="W1733" s="27"/>
      <c r="X1733" s="27"/>
      <c r="Y1733" s="12"/>
    </row>
    <row r="1734" ht="15.75" customHeight="1">
      <c r="A1734" s="21">
        <v>2.5649069E7</v>
      </c>
      <c r="B1734" s="21" t="s">
        <v>9957</v>
      </c>
      <c r="C1734" s="21" t="s">
        <v>9958</v>
      </c>
      <c r="D1734" s="21" t="s">
        <v>9959</v>
      </c>
      <c r="E1734" s="21" t="s">
        <v>9960</v>
      </c>
      <c r="F1734" s="21" t="s">
        <v>332</v>
      </c>
      <c r="G1734" s="21">
        <v>2015.0</v>
      </c>
      <c r="H1734" s="26">
        <v>42040.0</v>
      </c>
      <c r="I1734" s="21" t="s">
        <v>9961</v>
      </c>
      <c r="J1734" s="21"/>
      <c r="K1734" s="21" t="s">
        <v>9962</v>
      </c>
      <c r="L1734" s="21" t="str">
        <f>IF(ISNUMBER(VLOOKUP(A1734,EXCL,1,FALSE)),"Excluido",IF(ISNUMBER(VLOOKUP(A1734,POST,1,FALSE)),"PostAlerta",IF(ISNUMBER(VLOOKUP(A1734,PRE,1,FALSE)),"PreAlerta","")))</f>
        <v>Excluido</v>
      </c>
      <c r="M1734" s="21" t="str">
        <f>IF(ISNUMBER(A1734),(IF(ISNUMBER(VLOOKUP(A1734,KEYWORDS,1,FALSE)),"C/PalabrasClaves","S/PalabrasClaves")),"")</f>
        <v>S/PalabrasClaves</v>
      </c>
      <c r="N1734" s="21" t="str">
        <f t="shared" si="11"/>
        <v/>
      </c>
      <c r="O1734" s="21"/>
      <c r="P1734" s="21" t="s">
        <v>9963</v>
      </c>
      <c r="Q1734" s="21"/>
      <c r="R1734" s="21" t="str">
        <f>LEFT('2012-2022'!$P1734,4)</f>
        <v>2015</v>
      </c>
      <c r="S1734" s="21" t="s">
        <v>43</v>
      </c>
      <c r="T1734" s="21"/>
      <c r="U1734" s="21"/>
      <c r="V1734" s="21"/>
      <c r="W1734" s="27"/>
      <c r="X1734" s="27"/>
      <c r="Y1734" s="28"/>
    </row>
    <row r="1735" ht="15.75" customHeight="1">
      <c r="A1735" s="21">
        <v>2.5649218E7</v>
      </c>
      <c r="B1735" s="21" t="s">
        <v>9964</v>
      </c>
      <c r="C1735" s="21" t="s">
        <v>9965</v>
      </c>
      <c r="D1735" s="21" t="s">
        <v>9966</v>
      </c>
      <c r="E1735" s="21" t="s">
        <v>9967</v>
      </c>
      <c r="F1735" s="21" t="s">
        <v>332</v>
      </c>
      <c r="G1735" s="21">
        <v>2015.0</v>
      </c>
      <c r="H1735" s="26">
        <v>42040.0</v>
      </c>
      <c r="I1735" s="21" t="s">
        <v>9968</v>
      </c>
      <c r="J1735" s="21"/>
      <c r="K1735" s="21" t="s">
        <v>9969</v>
      </c>
      <c r="L1735" s="21" t="str">
        <f>IF(ISNUMBER(VLOOKUP(A1735,EXCL,1,FALSE)),"Excluido",IF(ISNUMBER(VLOOKUP(A1735,POST,1,FALSE)),"PostAlerta",IF(ISNUMBER(VLOOKUP(A1735,PRE,1,FALSE)),"PreAlerta","")))</f>
        <v>PreAlerta</v>
      </c>
      <c r="M1735" s="21" t="str">
        <f>IF(ISNUMBER(A1735),(IF(ISNUMBER(VLOOKUP(A1735,KEYWORDS,1,FALSE)),"C/PalabrasClaves","S/PalabrasClaves")),"")</f>
        <v>S/PalabrasClaves</v>
      </c>
      <c r="N1735" s="21" t="str">
        <f t="shared" si="11"/>
        <v/>
      </c>
      <c r="O1735" s="21"/>
      <c r="P1735" s="21" t="s">
        <v>9963</v>
      </c>
      <c r="Q1735" s="21"/>
      <c r="R1735" s="21" t="str">
        <f>LEFT('2012-2022'!$P1735,4)</f>
        <v>2015</v>
      </c>
      <c r="S1735" s="21" t="s">
        <v>43</v>
      </c>
      <c r="T1735" s="21"/>
      <c r="U1735" s="21"/>
      <c r="V1735" s="21"/>
      <c r="W1735" s="27"/>
      <c r="X1735" s="27"/>
      <c r="Y1735" s="12"/>
    </row>
    <row r="1736" ht="15.75" customHeight="1">
      <c r="A1736" s="21">
        <v>2.5658707E7</v>
      </c>
      <c r="B1736" s="21" t="s">
        <v>9970</v>
      </c>
      <c r="C1736" s="21" t="s">
        <v>9971</v>
      </c>
      <c r="D1736" s="21" t="s">
        <v>9972</v>
      </c>
      <c r="E1736" s="21" t="s">
        <v>7984</v>
      </c>
      <c r="F1736" s="21" t="s">
        <v>1789</v>
      </c>
      <c r="G1736" s="21">
        <v>2015.0</v>
      </c>
      <c r="H1736" s="26">
        <v>42042.0</v>
      </c>
      <c r="I1736" s="21" t="s">
        <v>9973</v>
      </c>
      <c r="J1736" s="21"/>
      <c r="K1736" s="21" t="s">
        <v>9974</v>
      </c>
      <c r="L1736" s="21" t="str">
        <f>IF(ISNUMBER(VLOOKUP(A1736,EXCL,1,FALSE)),"Excluido",IF(ISNUMBER(VLOOKUP(A1736,POST,1,FALSE)),"PostAlerta",IF(ISNUMBER(VLOOKUP(A1736,PRE,1,FALSE)),"PreAlerta","")))</f>
        <v>PreAlerta</v>
      </c>
      <c r="M1736" s="21" t="str">
        <f>IF(ISNUMBER(A1736),(IF(ISNUMBER(VLOOKUP(A1736,KEYWORDS,1,FALSE)),"C/PalabrasClaves","S/PalabrasClaves")),"")</f>
        <v>S/PalabrasClaves</v>
      </c>
      <c r="N1736" s="21" t="str">
        <f t="shared" si="11"/>
        <v/>
      </c>
      <c r="O1736" s="21"/>
      <c r="P1736" s="21" t="s">
        <v>9975</v>
      </c>
      <c r="Q1736" s="21"/>
      <c r="R1736" s="21" t="str">
        <f>LEFT('2012-2022'!$P1736,4)</f>
        <v>2015</v>
      </c>
      <c r="S1736" s="21" t="s">
        <v>43</v>
      </c>
      <c r="T1736" s="21"/>
      <c r="U1736" s="21"/>
      <c r="V1736" s="21"/>
      <c r="W1736" s="27"/>
      <c r="X1736" s="27"/>
      <c r="Y1736" s="28"/>
    </row>
    <row r="1737" ht="15.75" customHeight="1">
      <c r="A1737" s="21">
        <v>2.5659152E7</v>
      </c>
      <c r="B1737" s="21" t="s">
        <v>9976</v>
      </c>
      <c r="C1737" s="21" t="s">
        <v>9977</v>
      </c>
      <c r="D1737" s="21" t="s">
        <v>9978</v>
      </c>
      <c r="E1737" s="21" t="s">
        <v>3294</v>
      </c>
      <c r="F1737" s="21" t="s">
        <v>2810</v>
      </c>
      <c r="G1737" s="21">
        <v>2015.0</v>
      </c>
      <c r="H1737" s="26">
        <v>42042.0</v>
      </c>
      <c r="I1737" s="21" t="s">
        <v>9979</v>
      </c>
      <c r="J1737" s="21"/>
      <c r="K1737" s="21" t="s">
        <v>9980</v>
      </c>
      <c r="L1737" s="21" t="str">
        <f>IF(ISNUMBER(VLOOKUP(A1737,EXCL,1,FALSE)),"Excluido",IF(ISNUMBER(VLOOKUP(A1737,POST,1,FALSE)),"PostAlerta",IF(ISNUMBER(VLOOKUP(A1737,PRE,1,FALSE)),"PreAlerta","")))</f>
        <v>PreAlerta</v>
      </c>
      <c r="M1737" s="21" t="str">
        <f>IF(ISNUMBER(A1737),(IF(ISNUMBER(VLOOKUP(A1737,KEYWORDS,1,FALSE)),"C/PalabrasClaves","S/PalabrasClaves")),"")</f>
        <v>S/PalabrasClaves</v>
      </c>
      <c r="N1737" s="21" t="str">
        <f t="shared" si="11"/>
        <v/>
      </c>
      <c r="O1737" s="21"/>
      <c r="P1737" s="21" t="s">
        <v>9975</v>
      </c>
      <c r="Q1737" s="21"/>
      <c r="R1737" s="21" t="str">
        <f>LEFT('2012-2022'!$P1737,4)</f>
        <v>2015</v>
      </c>
      <c r="S1737" s="21" t="s">
        <v>43</v>
      </c>
      <c r="T1737" s="21"/>
      <c r="U1737" s="21"/>
      <c r="V1737" s="21"/>
      <c r="W1737" s="27"/>
      <c r="X1737" s="27"/>
      <c r="Y1737" s="12"/>
    </row>
    <row r="1738" ht="15.75" customHeight="1">
      <c r="A1738" s="21">
        <v>2.5520356E7</v>
      </c>
      <c r="B1738" s="21" t="s">
        <v>9981</v>
      </c>
      <c r="C1738" s="21" t="s">
        <v>9982</v>
      </c>
      <c r="D1738" s="21" t="s">
        <v>9983</v>
      </c>
      <c r="E1738" s="21" t="s">
        <v>9984</v>
      </c>
      <c r="F1738" s="21" t="s">
        <v>796</v>
      </c>
      <c r="G1738" s="21">
        <v>2015.0</v>
      </c>
      <c r="H1738" s="26">
        <v>41992.0</v>
      </c>
      <c r="I1738" s="21" t="s">
        <v>9985</v>
      </c>
      <c r="J1738" s="21"/>
      <c r="K1738" s="21" t="s">
        <v>9986</v>
      </c>
      <c r="L1738" s="21" t="str">
        <f>IF(ISNUMBER(VLOOKUP(A1738,EXCL,1,FALSE)),"Excluido",IF(ISNUMBER(VLOOKUP(A1738,POST,1,FALSE)),"PostAlerta",IF(ISNUMBER(VLOOKUP(A1738,PRE,1,FALSE)),"PreAlerta","")))</f>
        <v>PreAlerta</v>
      </c>
      <c r="M1738" s="21" t="str">
        <f>IF(ISNUMBER(A1738),(IF(ISNUMBER(VLOOKUP(A1738,KEYWORDS,1,FALSE)),"C/PalabrasClaves","S/PalabrasClaves")),"")</f>
        <v>S/PalabrasClaves</v>
      </c>
      <c r="N1738" s="21" t="str">
        <f t="shared" si="11"/>
        <v/>
      </c>
      <c r="O1738" s="21"/>
      <c r="P1738" s="21" t="s">
        <v>9987</v>
      </c>
      <c r="Q1738" s="21"/>
      <c r="R1738" s="21" t="str">
        <f>LEFT('2012-2022'!$P1738,4)</f>
        <v>2015</v>
      </c>
      <c r="S1738" s="21" t="s">
        <v>43</v>
      </c>
      <c r="T1738" s="21"/>
      <c r="U1738" s="21"/>
      <c r="V1738" s="21"/>
      <c r="W1738" s="27"/>
      <c r="X1738" s="27"/>
      <c r="Y1738" s="28"/>
    </row>
    <row r="1739" ht="15.75" customHeight="1">
      <c r="A1739" s="21">
        <v>2.5889961E7</v>
      </c>
      <c r="B1739" s="21" t="s">
        <v>9988</v>
      </c>
      <c r="C1739" s="21" t="s">
        <v>9989</v>
      </c>
      <c r="D1739" s="21" t="s">
        <v>9990</v>
      </c>
      <c r="E1739" s="21" t="s">
        <v>9991</v>
      </c>
      <c r="F1739" s="21" t="s">
        <v>332</v>
      </c>
      <c r="G1739" s="21">
        <v>2015.0</v>
      </c>
      <c r="H1739" s="26">
        <v>42113.0</v>
      </c>
      <c r="I1739" s="21" t="s">
        <v>9992</v>
      </c>
      <c r="J1739" s="21"/>
      <c r="K1739" s="21" t="s">
        <v>9993</v>
      </c>
      <c r="L1739" s="21" t="str">
        <f>IF(ISNUMBER(VLOOKUP(A1739,EXCL,1,FALSE)),"Excluido",IF(ISNUMBER(VLOOKUP(A1739,POST,1,FALSE)),"PostAlerta",IF(ISNUMBER(VLOOKUP(A1739,PRE,1,FALSE)),"PreAlerta","")))</f>
        <v>PreAlerta</v>
      </c>
      <c r="M1739" s="21" t="str">
        <f>IF(ISNUMBER(A1739),(IF(ISNUMBER(VLOOKUP(A1739,KEYWORDS,1,FALSE)),"C/PalabrasClaves","S/PalabrasClaves")),"")</f>
        <v>S/PalabrasClaves</v>
      </c>
      <c r="N1739" s="21" t="str">
        <f t="shared" si="11"/>
        <v/>
      </c>
      <c r="O1739" s="21"/>
      <c r="P1739" s="21" t="s">
        <v>9994</v>
      </c>
      <c r="Q1739" s="21"/>
      <c r="R1739" s="21" t="str">
        <f>LEFT('2012-2022'!$P1739,4)</f>
        <v>2015</v>
      </c>
      <c r="S1739" s="21" t="s">
        <v>43</v>
      </c>
      <c r="T1739" s="21"/>
      <c r="U1739" s="21"/>
      <c r="V1739" s="21"/>
      <c r="W1739" s="27"/>
      <c r="X1739" s="27"/>
      <c r="Y1739" s="12"/>
    </row>
    <row r="1740" ht="15.75" customHeight="1">
      <c r="A1740" s="21">
        <v>2.5668031E7</v>
      </c>
      <c r="B1740" s="21" t="s">
        <v>9995</v>
      </c>
      <c r="C1740" s="21" t="s">
        <v>9996</v>
      </c>
      <c r="D1740" s="21" t="s">
        <v>9997</v>
      </c>
      <c r="E1740" s="21" t="s">
        <v>3131</v>
      </c>
      <c r="F1740" s="21" t="s">
        <v>9998</v>
      </c>
      <c r="G1740" s="21">
        <v>2015.0</v>
      </c>
      <c r="H1740" s="26">
        <v>42046.0</v>
      </c>
      <c r="I1740" s="21" t="s">
        <v>9999</v>
      </c>
      <c r="J1740" s="21"/>
      <c r="K1740" s="21" t="s">
        <v>10000</v>
      </c>
      <c r="L1740" s="21" t="str">
        <f>IF(ISNUMBER(VLOOKUP(A1740,EXCL,1,FALSE)),"Excluido",IF(ISNUMBER(VLOOKUP(A1740,POST,1,FALSE)),"PostAlerta",IF(ISNUMBER(VLOOKUP(A1740,PRE,1,FALSE)),"PreAlerta","")))</f>
        <v>PreAlerta</v>
      </c>
      <c r="M1740" s="21" t="str">
        <f>IF(ISNUMBER(A1740),(IF(ISNUMBER(VLOOKUP(A1740,KEYWORDS,1,FALSE)),"C/PalabrasClaves","S/PalabrasClaves")),"")</f>
        <v>S/PalabrasClaves</v>
      </c>
      <c r="N1740" s="21" t="str">
        <f t="shared" si="11"/>
        <v/>
      </c>
      <c r="O1740" s="21"/>
      <c r="P1740" s="21" t="s">
        <v>10001</v>
      </c>
      <c r="Q1740" s="21"/>
      <c r="R1740" s="21" t="str">
        <f>LEFT('2012-2022'!$P1740,4)</f>
        <v>2015</v>
      </c>
      <c r="S1740" s="21" t="s">
        <v>43</v>
      </c>
      <c r="T1740" s="21"/>
      <c r="U1740" s="21"/>
      <c r="V1740" s="21"/>
      <c r="W1740" s="27"/>
      <c r="X1740" s="27"/>
      <c r="Y1740" s="28"/>
    </row>
    <row r="1741" ht="15.75" customHeight="1">
      <c r="A1741" s="21">
        <v>2.5668183E7</v>
      </c>
      <c r="B1741" s="21" t="s">
        <v>10002</v>
      </c>
      <c r="C1741" s="21" t="s">
        <v>10003</v>
      </c>
      <c r="D1741" s="21" t="s">
        <v>10004</v>
      </c>
      <c r="E1741" s="21" t="s">
        <v>10005</v>
      </c>
      <c r="F1741" s="21" t="s">
        <v>9998</v>
      </c>
      <c r="G1741" s="21">
        <v>2015.0</v>
      </c>
      <c r="H1741" s="26">
        <v>42046.0</v>
      </c>
      <c r="I1741" s="21" t="s">
        <v>10006</v>
      </c>
      <c r="J1741" s="21"/>
      <c r="K1741" s="21" t="s">
        <v>10007</v>
      </c>
      <c r="L1741" s="21" t="str">
        <f>IF(ISNUMBER(VLOOKUP(A1741,EXCL,1,FALSE)),"Excluido",IF(ISNUMBER(VLOOKUP(A1741,POST,1,FALSE)),"PostAlerta",IF(ISNUMBER(VLOOKUP(A1741,PRE,1,FALSE)),"PreAlerta","")))</f>
        <v>PreAlerta</v>
      </c>
      <c r="M1741" s="21" t="str">
        <f>IF(ISNUMBER(A1741),(IF(ISNUMBER(VLOOKUP(A1741,KEYWORDS,1,FALSE)),"C/PalabrasClaves","S/PalabrasClaves")),"")</f>
        <v>S/PalabrasClaves</v>
      </c>
      <c r="N1741" s="21" t="str">
        <f t="shared" si="11"/>
        <v/>
      </c>
      <c r="O1741" s="21"/>
      <c r="P1741" s="21" t="s">
        <v>10001</v>
      </c>
      <c r="Q1741" s="21"/>
      <c r="R1741" s="21" t="str">
        <f>LEFT('2012-2022'!$P1741,4)</f>
        <v>2015</v>
      </c>
      <c r="S1741" s="21" t="s">
        <v>43</v>
      </c>
      <c r="T1741" s="21"/>
      <c r="U1741" s="21"/>
      <c r="V1741" s="21"/>
      <c r="W1741" s="27"/>
      <c r="X1741" s="27"/>
      <c r="Y1741" s="12"/>
    </row>
    <row r="1742" ht="15.75" customHeight="1">
      <c r="A1742" s="21">
        <v>2.567152E7</v>
      </c>
      <c r="B1742" s="21" t="s">
        <v>10008</v>
      </c>
      <c r="C1742" s="21" t="s">
        <v>10009</v>
      </c>
      <c r="D1742" s="21" t="s">
        <v>10010</v>
      </c>
      <c r="E1742" s="21" t="s">
        <v>10011</v>
      </c>
      <c r="F1742" s="21" t="s">
        <v>2831</v>
      </c>
      <c r="G1742" s="21">
        <v>2015.0</v>
      </c>
      <c r="H1742" s="26">
        <v>42047.0</v>
      </c>
      <c r="I1742" s="21" t="s">
        <v>10012</v>
      </c>
      <c r="J1742" s="21"/>
      <c r="K1742" s="21" t="s">
        <v>10013</v>
      </c>
      <c r="L1742" s="21" t="str">
        <f>IF(ISNUMBER(VLOOKUP(A1742,EXCL,1,FALSE)),"Excluido",IF(ISNUMBER(VLOOKUP(A1742,POST,1,FALSE)),"PostAlerta",IF(ISNUMBER(VLOOKUP(A1742,PRE,1,FALSE)),"PreAlerta","")))</f>
        <v>PreAlerta</v>
      </c>
      <c r="M1742" s="21" t="str">
        <f>IF(ISNUMBER(A1742),(IF(ISNUMBER(VLOOKUP(A1742,KEYWORDS,1,FALSE)),"C/PalabrasClaves","S/PalabrasClaves")),"")</f>
        <v>S/PalabrasClaves</v>
      </c>
      <c r="N1742" s="21" t="str">
        <f t="shared" si="11"/>
        <v/>
      </c>
      <c r="O1742" s="21"/>
      <c r="P1742" s="21" t="s">
        <v>10014</v>
      </c>
      <c r="Q1742" s="21"/>
      <c r="R1742" s="21" t="str">
        <f>LEFT('2012-2022'!$P1742,4)</f>
        <v>2015</v>
      </c>
      <c r="S1742" s="21" t="s">
        <v>43</v>
      </c>
      <c r="T1742" s="21"/>
      <c r="U1742" s="21"/>
      <c r="V1742" s="21"/>
      <c r="W1742" s="27"/>
      <c r="X1742" s="27"/>
      <c r="Y1742" s="28"/>
    </row>
    <row r="1743" ht="15.75" customHeight="1">
      <c r="A1743" s="21">
        <v>2.5671568E7</v>
      </c>
      <c r="B1743" s="21" t="s">
        <v>10015</v>
      </c>
      <c r="C1743" s="21" t="s">
        <v>10016</v>
      </c>
      <c r="D1743" s="21" t="s">
        <v>10017</v>
      </c>
      <c r="E1743" s="21" t="s">
        <v>4710</v>
      </c>
      <c r="F1743" s="21" t="s">
        <v>2831</v>
      </c>
      <c r="G1743" s="21">
        <v>2015.0</v>
      </c>
      <c r="H1743" s="26">
        <v>42047.0</v>
      </c>
      <c r="I1743" s="21" t="s">
        <v>10018</v>
      </c>
      <c r="J1743" s="21"/>
      <c r="K1743" s="21" t="s">
        <v>10019</v>
      </c>
      <c r="L1743" s="21" t="str">
        <f>IF(ISNUMBER(VLOOKUP(A1743,EXCL,1,FALSE)),"Excluido",IF(ISNUMBER(VLOOKUP(A1743,POST,1,FALSE)),"PostAlerta",IF(ISNUMBER(VLOOKUP(A1743,PRE,1,FALSE)),"PreAlerta","")))</f>
        <v>PreAlerta</v>
      </c>
      <c r="M1743" s="21" t="str">
        <f>IF(ISNUMBER(A1743),(IF(ISNUMBER(VLOOKUP(A1743,KEYWORDS,1,FALSE)),"C/PalabrasClaves","S/PalabrasClaves")),"")</f>
        <v>S/PalabrasClaves</v>
      </c>
      <c r="N1743" s="21" t="str">
        <f t="shared" si="11"/>
        <v/>
      </c>
      <c r="O1743" s="21"/>
      <c r="P1743" s="21" t="s">
        <v>10014</v>
      </c>
      <c r="Q1743" s="21"/>
      <c r="R1743" s="21" t="str">
        <f>LEFT('2012-2022'!$P1743,4)</f>
        <v>2015</v>
      </c>
      <c r="S1743" s="21" t="s">
        <v>43</v>
      </c>
      <c r="T1743" s="21"/>
      <c r="U1743" s="21"/>
      <c r="V1743" s="21"/>
      <c r="W1743" s="27"/>
      <c r="X1743" s="27"/>
      <c r="Y1743" s="12"/>
    </row>
    <row r="1744" ht="15.75" customHeight="1">
      <c r="A1744" s="21">
        <v>2.5675099E7</v>
      </c>
      <c r="B1744" s="21" t="s">
        <v>10020</v>
      </c>
      <c r="C1744" s="21" t="s">
        <v>10021</v>
      </c>
      <c r="D1744" s="21" t="s">
        <v>10022</v>
      </c>
      <c r="E1744" s="21" t="s">
        <v>2830</v>
      </c>
      <c r="F1744" s="21" t="s">
        <v>1789</v>
      </c>
      <c r="G1744" s="21">
        <v>2015.0</v>
      </c>
      <c r="H1744" s="26">
        <v>42048.0</v>
      </c>
      <c r="I1744" s="21" t="s">
        <v>10023</v>
      </c>
      <c r="J1744" s="21"/>
      <c r="K1744" s="21" t="s">
        <v>10024</v>
      </c>
      <c r="L1744" s="21" t="str">
        <f>IF(ISNUMBER(VLOOKUP(A1744,EXCL,1,FALSE)),"Excluido",IF(ISNUMBER(VLOOKUP(A1744,POST,1,FALSE)),"PostAlerta",IF(ISNUMBER(VLOOKUP(A1744,PRE,1,FALSE)),"PreAlerta","")))</f>
        <v>PreAlerta</v>
      </c>
      <c r="M1744" s="21" t="str">
        <f>IF(ISNUMBER(A1744),(IF(ISNUMBER(VLOOKUP(A1744,KEYWORDS,1,FALSE)),"C/PalabrasClaves","S/PalabrasClaves")),"")</f>
        <v>S/PalabrasClaves</v>
      </c>
      <c r="N1744" s="21" t="str">
        <f t="shared" si="11"/>
        <v/>
      </c>
      <c r="O1744" s="21"/>
      <c r="P1744" s="21" t="s">
        <v>10025</v>
      </c>
      <c r="Q1744" s="21"/>
      <c r="R1744" s="21" t="str">
        <f>LEFT('2012-2022'!$P1744,4)</f>
        <v>2015</v>
      </c>
      <c r="S1744" s="21" t="s">
        <v>43</v>
      </c>
      <c r="T1744" s="21"/>
      <c r="U1744" s="21"/>
      <c r="V1744" s="21"/>
      <c r="W1744" s="27"/>
      <c r="X1744" s="27"/>
      <c r="Y1744" s="28"/>
    </row>
    <row r="1745" ht="15.75" customHeight="1">
      <c r="A1745" s="21">
        <v>2.5689778E7</v>
      </c>
      <c r="B1745" s="21" t="s">
        <v>10026</v>
      </c>
      <c r="C1745" s="21" t="s">
        <v>10027</v>
      </c>
      <c r="D1745" s="21" t="s">
        <v>10028</v>
      </c>
      <c r="E1745" s="21" t="s">
        <v>10029</v>
      </c>
      <c r="F1745" s="21" t="s">
        <v>2831</v>
      </c>
      <c r="G1745" s="21">
        <v>2015.0</v>
      </c>
      <c r="H1745" s="26">
        <v>42053.0</v>
      </c>
      <c r="I1745" s="21" t="s">
        <v>10030</v>
      </c>
      <c r="J1745" s="21"/>
      <c r="K1745" s="21" t="s">
        <v>10031</v>
      </c>
      <c r="L1745" s="21" t="str">
        <f>IF(ISNUMBER(VLOOKUP(A1745,EXCL,1,FALSE)),"Excluido",IF(ISNUMBER(VLOOKUP(A1745,POST,1,FALSE)),"PostAlerta",IF(ISNUMBER(VLOOKUP(A1745,PRE,1,FALSE)),"PreAlerta","")))</f>
        <v>PreAlerta</v>
      </c>
      <c r="M1745" s="21" t="str">
        <f>IF(ISNUMBER(A1745),(IF(ISNUMBER(VLOOKUP(A1745,KEYWORDS,1,FALSE)),"C/PalabrasClaves","S/PalabrasClaves")),"")</f>
        <v>S/PalabrasClaves</v>
      </c>
      <c r="N1745" s="21" t="str">
        <f t="shared" si="11"/>
        <v/>
      </c>
      <c r="O1745" s="21"/>
      <c r="P1745" s="21" t="s">
        <v>10032</v>
      </c>
      <c r="Q1745" s="21"/>
      <c r="R1745" s="21" t="str">
        <f>LEFT('2012-2022'!$P1745,4)</f>
        <v>2015</v>
      </c>
      <c r="S1745" s="21" t="s">
        <v>43</v>
      </c>
      <c r="T1745" s="21"/>
      <c r="U1745" s="21"/>
      <c r="V1745" s="21"/>
      <c r="W1745" s="27"/>
      <c r="X1745" s="27"/>
      <c r="Y1745" s="12"/>
    </row>
    <row r="1746" ht="15.75" customHeight="1">
      <c r="A1746" s="21">
        <v>2.5597943E7</v>
      </c>
      <c r="B1746" s="21" t="s">
        <v>10033</v>
      </c>
      <c r="C1746" s="21" t="s">
        <v>10034</v>
      </c>
      <c r="D1746" s="21" t="s">
        <v>10035</v>
      </c>
      <c r="E1746" s="21" t="s">
        <v>7148</v>
      </c>
      <c r="F1746" s="21" t="s">
        <v>2646</v>
      </c>
      <c r="G1746" s="21">
        <v>2015.0</v>
      </c>
      <c r="H1746" s="26">
        <v>42024.0</v>
      </c>
      <c r="I1746" s="21"/>
      <c r="J1746" s="21"/>
      <c r="K1746" s="21" t="s">
        <v>10036</v>
      </c>
      <c r="L1746" s="21" t="str">
        <f>IF(ISNUMBER(VLOOKUP(A1746,EXCL,1,FALSE)),"Excluido",IF(ISNUMBER(VLOOKUP(A1746,POST,1,FALSE)),"PostAlerta",IF(ISNUMBER(VLOOKUP(A1746,PRE,1,FALSE)),"PreAlerta","")))</f>
        <v>PreAlerta</v>
      </c>
      <c r="M1746" s="21" t="str">
        <f>IF(ISNUMBER(A1746),(IF(ISNUMBER(VLOOKUP(A1746,KEYWORDS,1,FALSE)),"C/PalabrasClaves","S/PalabrasClaves")),"")</f>
        <v>S/PalabrasClaves</v>
      </c>
      <c r="N1746" s="21" t="str">
        <f t="shared" si="11"/>
        <v/>
      </c>
      <c r="O1746" s="21"/>
      <c r="P1746" s="21" t="s">
        <v>10037</v>
      </c>
      <c r="Q1746" s="21"/>
      <c r="R1746" s="21" t="str">
        <f>LEFT('2012-2022'!$P1746,4)</f>
        <v>2015</v>
      </c>
      <c r="S1746" s="21" t="s">
        <v>43</v>
      </c>
      <c r="T1746" s="21"/>
      <c r="U1746" s="21"/>
      <c r="V1746" s="21"/>
      <c r="W1746" s="27"/>
      <c r="X1746" s="27"/>
      <c r="Y1746" s="28"/>
    </row>
    <row r="1747" ht="15.75" customHeight="1">
      <c r="A1747" s="21">
        <v>2.5692519E7</v>
      </c>
      <c r="B1747" s="21" t="s">
        <v>10038</v>
      </c>
      <c r="C1747" s="21" t="s">
        <v>10039</v>
      </c>
      <c r="D1747" s="21" t="s">
        <v>10040</v>
      </c>
      <c r="E1747" s="21" t="s">
        <v>10041</v>
      </c>
      <c r="F1747" s="21" t="s">
        <v>7626</v>
      </c>
      <c r="G1747" s="21">
        <v>2015.0</v>
      </c>
      <c r="H1747" s="26">
        <v>42054.0</v>
      </c>
      <c r="I1747" s="21" t="s">
        <v>10042</v>
      </c>
      <c r="J1747" s="21" t="s">
        <v>10043</v>
      </c>
      <c r="K1747" s="21" t="s">
        <v>10044</v>
      </c>
      <c r="L1747" s="21" t="str">
        <f>IF(ISNUMBER(VLOOKUP(A1747,EXCL,1,FALSE)),"Excluido",IF(ISNUMBER(VLOOKUP(A1747,POST,1,FALSE)),"PostAlerta",IF(ISNUMBER(VLOOKUP(A1747,PRE,1,FALSE)),"PreAlerta","")))</f>
        <v>PreAlerta</v>
      </c>
      <c r="M1747" s="21" t="str">
        <f>IF(ISNUMBER(A1747),(IF(ISNUMBER(VLOOKUP(A1747,KEYWORDS,1,FALSE)),"C/PalabrasClaves","S/PalabrasClaves")),"")</f>
        <v>S/PalabrasClaves</v>
      </c>
      <c r="N1747" s="21" t="str">
        <f t="shared" si="11"/>
        <v/>
      </c>
      <c r="O1747" s="21"/>
      <c r="P1747" s="21" t="s">
        <v>10037</v>
      </c>
      <c r="Q1747" s="21"/>
      <c r="R1747" s="21" t="str">
        <f>LEFT('2012-2022'!$P1747,4)</f>
        <v>2015</v>
      </c>
      <c r="S1747" s="21" t="s">
        <v>43</v>
      </c>
      <c r="T1747" s="21"/>
      <c r="U1747" s="21"/>
      <c r="V1747" s="21"/>
      <c r="W1747" s="27"/>
      <c r="X1747" s="27"/>
      <c r="Y1747" s="12"/>
    </row>
    <row r="1748" ht="15.75" customHeight="1">
      <c r="A1748" s="21">
        <v>2.5889376E7</v>
      </c>
      <c r="B1748" s="21" t="s">
        <v>10045</v>
      </c>
      <c r="C1748" s="21" t="s">
        <v>10046</v>
      </c>
      <c r="D1748" s="21" t="s">
        <v>10047</v>
      </c>
      <c r="E1748" s="21" t="s">
        <v>10048</v>
      </c>
      <c r="F1748" s="21" t="s">
        <v>332</v>
      </c>
      <c r="G1748" s="21">
        <v>2015.0</v>
      </c>
      <c r="H1748" s="26">
        <v>42113.0</v>
      </c>
      <c r="I1748" s="21" t="s">
        <v>10049</v>
      </c>
      <c r="J1748" s="21"/>
      <c r="K1748" s="21" t="s">
        <v>10050</v>
      </c>
      <c r="L1748" s="21" t="str">
        <f>IF(ISNUMBER(VLOOKUP(A1748,EXCL,1,FALSE)),"Excluido",IF(ISNUMBER(VLOOKUP(A1748,POST,1,FALSE)),"PostAlerta",IF(ISNUMBER(VLOOKUP(A1748,PRE,1,FALSE)),"PreAlerta","")))</f>
        <v>PreAlerta</v>
      </c>
      <c r="M1748" s="21" t="str">
        <f>IF(ISNUMBER(A1748),(IF(ISNUMBER(VLOOKUP(A1748,KEYWORDS,1,FALSE)),"C/PalabrasClaves","S/PalabrasClaves")),"")</f>
        <v>S/PalabrasClaves</v>
      </c>
      <c r="N1748" s="21" t="str">
        <f t="shared" si="11"/>
        <v/>
      </c>
      <c r="O1748" s="21"/>
      <c r="P1748" s="21" t="s">
        <v>10051</v>
      </c>
      <c r="Q1748" s="21"/>
      <c r="R1748" s="21" t="str">
        <f>LEFT('2012-2022'!$P1748,4)</f>
        <v>2015</v>
      </c>
      <c r="S1748" s="21" t="s">
        <v>43</v>
      </c>
      <c r="T1748" s="21"/>
      <c r="U1748" s="21"/>
      <c r="V1748" s="21"/>
      <c r="W1748" s="27"/>
      <c r="X1748" s="27"/>
      <c r="Y1748" s="28"/>
    </row>
    <row r="1749" ht="15.75" customHeight="1">
      <c r="A1749" s="21">
        <v>2.5889739E7</v>
      </c>
      <c r="B1749" s="21" t="s">
        <v>10052</v>
      </c>
      <c r="C1749" s="21" t="s">
        <v>10053</v>
      </c>
      <c r="D1749" s="21" t="s">
        <v>10054</v>
      </c>
      <c r="E1749" s="21" t="s">
        <v>1318</v>
      </c>
      <c r="F1749" s="21" t="s">
        <v>332</v>
      </c>
      <c r="G1749" s="21">
        <v>2015.0</v>
      </c>
      <c r="H1749" s="26">
        <v>42113.0</v>
      </c>
      <c r="I1749" s="21" t="s">
        <v>10055</v>
      </c>
      <c r="J1749" s="21"/>
      <c r="K1749" s="21" t="s">
        <v>10056</v>
      </c>
      <c r="L1749" s="21" t="str">
        <f>IF(ISNUMBER(VLOOKUP(A1749,EXCL,1,FALSE)),"Excluido",IF(ISNUMBER(VLOOKUP(A1749,POST,1,FALSE)),"PostAlerta",IF(ISNUMBER(VLOOKUP(A1749,PRE,1,FALSE)),"PreAlerta","")))</f>
        <v>PreAlerta</v>
      </c>
      <c r="M1749" s="21" t="str">
        <f>IF(ISNUMBER(A1749),(IF(ISNUMBER(VLOOKUP(A1749,KEYWORDS,1,FALSE)),"C/PalabrasClaves","S/PalabrasClaves")),"")</f>
        <v>S/PalabrasClaves</v>
      </c>
      <c r="N1749" s="21" t="str">
        <f t="shared" si="11"/>
        <v/>
      </c>
      <c r="O1749" s="21"/>
      <c r="P1749" s="21" t="s">
        <v>10051</v>
      </c>
      <c r="Q1749" s="21"/>
      <c r="R1749" s="21" t="str">
        <f>LEFT('2012-2022'!$P1749,4)</f>
        <v>2015</v>
      </c>
      <c r="S1749" s="21" t="s">
        <v>43</v>
      </c>
      <c r="T1749" s="21"/>
      <c r="U1749" s="21"/>
      <c r="V1749" s="21"/>
      <c r="W1749" s="27"/>
      <c r="X1749" s="27"/>
      <c r="Y1749" s="12"/>
    </row>
    <row r="1750" ht="15.75" customHeight="1">
      <c r="A1750" s="21">
        <v>2.5889906E7</v>
      </c>
      <c r="B1750" s="21" t="s">
        <v>10057</v>
      </c>
      <c r="C1750" s="21" t="s">
        <v>10058</v>
      </c>
      <c r="D1750" s="21" t="s">
        <v>10059</v>
      </c>
      <c r="E1750" s="21" t="s">
        <v>3254</v>
      </c>
      <c r="F1750" s="21" t="s">
        <v>332</v>
      </c>
      <c r="G1750" s="21">
        <v>2015.0</v>
      </c>
      <c r="H1750" s="26">
        <v>42113.0</v>
      </c>
      <c r="I1750" s="21" t="s">
        <v>10060</v>
      </c>
      <c r="J1750" s="21"/>
      <c r="K1750" s="21" t="s">
        <v>10061</v>
      </c>
      <c r="L1750" s="21" t="str">
        <f>IF(ISNUMBER(VLOOKUP(A1750,EXCL,1,FALSE)),"Excluido",IF(ISNUMBER(VLOOKUP(A1750,POST,1,FALSE)),"PostAlerta",IF(ISNUMBER(VLOOKUP(A1750,PRE,1,FALSE)),"PreAlerta","")))</f>
        <v>PreAlerta</v>
      </c>
      <c r="M1750" s="21" t="str">
        <f>IF(ISNUMBER(A1750),(IF(ISNUMBER(VLOOKUP(A1750,KEYWORDS,1,FALSE)),"C/PalabrasClaves","S/PalabrasClaves")),"")</f>
        <v>S/PalabrasClaves</v>
      </c>
      <c r="N1750" s="21" t="str">
        <f t="shared" si="11"/>
        <v/>
      </c>
      <c r="O1750" s="21"/>
      <c r="P1750" s="21" t="s">
        <v>10051</v>
      </c>
      <c r="Q1750" s="21"/>
      <c r="R1750" s="21" t="str">
        <f>LEFT('2012-2022'!$P1750,4)</f>
        <v>2015</v>
      </c>
      <c r="S1750" s="21" t="s">
        <v>43</v>
      </c>
      <c r="T1750" s="21"/>
      <c r="U1750" s="21"/>
      <c r="V1750" s="21"/>
      <c r="W1750" s="27"/>
      <c r="X1750" s="27"/>
      <c r="Y1750" s="28"/>
    </row>
    <row r="1751" ht="15.75" customHeight="1">
      <c r="A1751" s="21">
        <v>2.5880387E7</v>
      </c>
      <c r="B1751" s="21" t="s">
        <v>10062</v>
      </c>
      <c r="C1751" s="21" t="s">
        <v>10063</v>
      </c>
      <c r="D1751" s="21" t="s">
        <v>10064</v>
      </c>
      <c r="E1751" s="21" t="s">
        <v>10065</v>
      </c>
      <c r="F1751" s="21" t="s">
        <v>2035</v>
      </c>
      <c r="G1751" s="21">
        <v>2015.0</v>
      </c>
      <c r="H1751" s="26">
        <v>42111.0</v>
      </c>
      <c r="I1751" s="21" t="s">
        <v>10066</v>
      </c>
      <c r="J1751" s="21"/>
      <c r="K1751" s="21" t="s">
        <v>10067</v>
      </c>
      <c r="L1751" s="21" t="str">
        <f>IF(ISNUMBER(VLOOKUP(A1751,EXCL,1,FALSE)),"Excluido",IF(ISNUMBER(VLOOKUP(A1751,POST,1,FALSE)),"PostAlerta",IF(ISNUMBER(VLOOKUP(A1751,PRE,1,FALSE)),"PreAlerta","")))</f>
        <v>PreAlerta</v>
      </c>
      <c r="M1751" s="21" t="str">
        <f>IF(ISNUMBER(A1751),(IF(ISNUMBER(VLOOKUP(A1751,KEYWORDS,1,FALSE)),"C/PalabrasClaves","S/PalabrasClaves")),"")</f>
        <v>S/PalabrasClaves</v>
      </c>
      <c r="N1751" s="21" t="str">
        <f t="shared" si="11"/>
        <v/>
      </c>
      <c r="O1751" s="21"/>
      <c r="P1751" s="21" t="s">
        <v>10068</v>
      </c>
      <c r="Q1751" s="21"/>
      <c r="R1751" s="21" t="str">
        <f>LEFT('2012-2022'!$P1751,4)</f>
        <v>2015</v>
      </c>
      <c r="S1751" s="21" t="s">
        <v>43</v>
      </c>
      <c r="T1751" s="21"/>
      <c r="U1751" s="21"/>
      <c r="V1751" s="21"/>
      <c r="W1751" s="27"/>
      <c r="X1751" s="27"/>
      <c r="Y1751" s="12"/>
    </row>
    <row r="1752" ht="15.75" customHeight="1">
      <c r="A1752" s="21">
        <v>2.5706392E7</v>
      </c>
      <c r="B1752" s="21" t="s">
        <v>10069</v>
      </c>
      <c r="C1752" s="21" t="s">
        <v>10070</v>
      </c>
      <c r="D1752" s="21" t="s">
        <v>10071</v>
      </c>
      <c r="E1752" s="21" t="s">
        <v>4265</v>
      </c>
      <c r="F1752" s="21" t="s">
        <v>2810</v>
      </c>
      <c r="G1752" s="21">
        <v>2015.0</v>
      </c>
      <c r="H1752" s="26">
        <v>42059.0</v>
      </c>
      <c r="I1752" s="21" t="s">
        <v>10072</v>
      </c>
      <c r="J1752" s="21"/>
      <c r="K1752" s="21" t="s">
        <v>10073</v>
      </c>
      <c r="L1752" s="21" t="str">
        <f>IF(ISNUMBER(VLOOKUP(A1752,EXCL,1,FALSE)),"Excluido",IF(ISNUMBER(VLOOKUP(A1752,POST,1,FALSE)),"PostAlerta",IF(ISNUMBER(VLOOKUP(A1752,PRE,1,FALSE)),"PreAlerta","")))</f>
        <v>PreAlerta</v>
      </c>
      <c r="M1752" s="21" t="str">
        <f>IF(ISNUMBER(A1752),(IF(ISNUMBER(VLOOKUP(A1752,KEYWORDS,1,FALSE)),"C/PalabrasClaves","S/PalabrasClaves")),"")</f>
        <v>S/PalabrasClaves</v>
      </c>
      <c r="N1752" s="21" t="str">
        <f t="shared" si="11"/>
        <v/>
      </c>
      <c r="O1752" s="21"/>
      <c r="P1752" s="21" t="s">
        <v>10074</v>
      </c>
      <c r="Q1752" s="21"/>
      <c r="R1752" s="21" t="str">
        <f>LEFT('2012-2022'!$P1752,4)</f>
        <v>2015</v>
      </c>
      <c r="S1752" s="21" t="s">
        <v>43</v>
      </c>
      <c r="T1752" s="21"/>
      <c r="U1752" s="21"/>
      <c r="V1752" s="21"/>
      <c r="W1752" s="27"/>
      <c r="X1752" s="27"/>
      <c r="Y1752" s="28"/>
    </row>
    <row r="1753" ht="15.75" customHeight="1">
      <c r="A1753" s="21">
        <v>2.5706947E7</v>
      </c>
      <c r="B1753" s="21" t="s">
        <v>10075</v>
      </c>
      <c r="C1753" s="21" t="s">
        <v>10076</v>
      </c>
      <c r="D1753" s="21" t="s">
        <v>10077</v>
      </c>
      <c r="E1753" s="21" t="s">
        <v>10078</v>
      </c>
      <c r="F1753" s="21" t="s">
        <v>2831</v>
      </c>
      <c r="G1753" s="21">
        <v>2015.0</v>
      </c>
      <c r="H1753" s="26">
        <v>42059.0</v>
      </c>
      <c r="I1753" s="21" t="s">
        <v>10079</v>
      </c>
      <c r="J1753" s="21"/>
      <c r="K1753" s="21" t="s">
        <v>10080</v>
      </c>
      <c r="L1753" s="21" t="str">
        <f>IF(ISNUMBER(VLOOKUP(A1753,EXCL,1,FALSE)),"Excluido",IF(ISNUMBER(VLOOKUP(A1753,POST,1,FALSE)),"PostAlerta",IF(ISNUMBER(VLOOKUP(A1753,PRE,1,FALSE)),"PreAlerta","")))</f>
        <v>PreAlerta</v>
      </c>
      <c r="M1753" s="21" t="str">
        <f>IF(ISNUMBER(A1753),(IF(ISNUMBER(VLOOKUP(A1753,KEYWORDS,1,FALSE)),"C/PalabrasClaves","S/PalabrasClaves")),"")</f>
        <v>S/PalabrasClaves</v>
      </c>
      <c r="N1753" s="21" t="str">
        <f t="shared" si="11"/>
        <v/>
      </c>
      <c r="O1753" s="21"/>
      <c r="P1753" s="21" t="s">
        <v>10074</v>
      </c>
      <c r="Q1753" s="21"/>
      <c r="R1753" s="21" t="str">
        <f>LEFT('2012-2022'!$P1753,4)</f>
        <v>2015</v>
      </c>
      <c r="S1753" s="21" t="s">
        <v>43</v>
      </c>
      <c r="T1753" s="21"/>
      <c r="U1753" s="21"/>
      <c r="V1753" s="21"/>
      <c r="W1753" s="27"/>
      <c r="X1753" s="27"/>
      <c r="Y1753" s="12"/>
    </row>
    <row r="1754" ht="15.75" customHeight="1">
      <c r="A1754" s="21">
        <v>2.5710494E7</v>
      </c>
      <c r="B1754" s="21" t="s">
        <v>10081</v>
      </c>
      <c r="C1754" s="21" t="s">
        <v>10082</v>
      </c>
      <c r="D1754" s="21" t="s">
        <v>10083</v>
      </c>
      <c r="E1754" s="21" t="s">
        <v>10084</v>
      </c>
      <c r="F1754" s="21" t="s">
        <v>2831</v>
      </c>
      <c r="G1754" s="21">
        <v>2015.0</v>
      </c>
      <c r="H1754" s="26">
        <v>42060.0</v>
      </c>
      <c r="I1754" s="21" t="s">
        <v>10085</v>
      </c>
      <c r="J1754" s="21"/>
      <c r="K1754" s="21" t="s">
        <v>10086</v>
      </c>
      <c r="L1754" s="21" t="str">
        <f>IF(ISNUMBER(VLOOKUP(A1754,EXCL,1,FALSE)),"Excluido",IF(ISNUMBER(VLOOKUP(A1754,POST,1,FALSE)),"PostAlerta",IF(ISNUMBER(VLOOKUP(A1754,PRE,1,FALSE)),"PreAlerta","")))</f>
        <v>PreAlerta</v>
      </c>
      <c r="M1754" s="21" t="str">
        <f>IF(ISNUMBER(A1754),(IF(ISNUMBER(VLOOKUP(A1754,KEYWORDS,1,FALSE)),"C/PalabrasClaves","S/PalabrasClaves")),"")</f>
        <v>S/PalabrasClaves</v>
      </c>
      <c r="N1754" s="21" t="str">
        <f t="shared" si="11"/>
        <v/>
      </c>
      <c r="O1754" s="21"/>
      <c r="P1754" s="21" t="s">
        <v>10087</v>
      </c>
      <c r="Q1754" s="21"/>
      <c r="R1754" s="21" t="str">
        <f>LEFT('2012-2022'!$P1754,4)</f>
        <v>2015</v>
      </c>
      <c r="S1754" s="21" t="s">
        <v>43</v>
      </c>
      <c r="T1754" s="21"/>
      <c r="U1754" s="21"/>
      <c r="V1754" s="21"/>
      <c r="W1754" s="27"/>
      <c r="X1754" s="27"/>
      <c r="Y1754" s="28"/>
    </row>
    <row r="1755" ht="15.75" customHeight="1">
      <c r="A1755" s="21">
        <v>2.5560923E7</v>
      </c>
      <c r="B1755" s="21" t="s">
        <v>10088</v>
      </c>
      <c r="C1755" s="21" t="s">
        <v>10089</v>
      </c>
      <c r="D1755" s="21" t="s">
        <v>10090</v>
      </c>
      <c r="E1755" s="21" t="s">
        <v>10091</v>
      </c>
      <c r="F1755" s="21" t="s">
        <v>842</v>
      </c>
      <c r="G1755" s="21">
        <v>2015.0</v>
      </c>
      <c r="H1755" s="26">
        <v>42011.0</v>
      </c>
      <c r="I1755" s="21"/>
      <c r="J1755" s="21"/>
      <c r="K1755" s="21" t="s">
        <v>10092</v>
      </c>
      <c r="L1755" s="21" t="str">
        <f>IF(ISNUMBER(VLOOKUP(A1755,EXCL,1,FALSE)),"Excluido",IF(ISNUMBER(VLOOKUP(A1755,POST,1,FALSE)),"PostAlerta",IF(ISNUMBER(VLOOKUP(A1755,PRE,1,FALSE)),"PreAlerta","")))</f>
        <v>PreAlerta</v>
      </c>
      <c r="M1755" s="21" t="str">
        <f>IF(ISNUMBER(A1755),(IF(ISNUMBER(VLOOKUP(A1755,KEYWORDS,1,FALSE)),"C/PalabrasClaves","S/PalabrasClaves")),"")</f>
        <v>S/PalabrasClaves</v>
      </c>
      <c r="N1755" s="21" t="str">
        <f t="shared" si="11"/>
        <v/>
      </c>
      <c r="O1755" s="21"/>
      <c r="P1755" s="21" t="s">
        <v>10093</v>
      </c>
      <c r="Q1755" s="21"/>
      <c r="R1755" s="21" t="str">
        <f>LEFT('2012-2022'!$P1755,4)</f>
        <v>2015</v>
      </c>
      <c r="S1755" s="21" t="s">
        <v>43</v>
      </c>
      <c r="T1755" s="21"/>
      <c r="U1755" s="21"/>
      <c r="V1755" s="21"/>
      <c r="W1755" s="27"/>
      <c r="X1755" s="27"/>
      <c r="Y1755" s="12"/>
    </row>
    <row r="1756" ht="15.75" customHeight="1">
      <c r="A1756" s="21">
        <v>2.4619863E7</v>
      </c>
      <c r="B1756" s="21" t="s">
        <v>10094</v>
      </c>
      <c r="C1756" s="21" t="s">
        <v>10095</v>
      </c>
      <c r="D1756" s="21" t="s">
        <v>10096</v>
      </c>
      <c r="E1756" s="21" t="s">
        <v>10097</v>
      </c>
      <c r="F1756" s="21" t="s">
        <v>3814</v>
      </c>
      <c r="G1756" s="21">
        <v>2015.0</v>
      </c>
      <c r="H1756" s="26">
        <v>41711.0</v>
      </c>
      <c r="I1756" s="21"/>
      <c r="J1756" s="21"/>
      <c r="K1756" s="21" t="s">
        <v>10098</v>
      </c>
      <c r="L1756" s="21" t="str">
        <f>IF(ISNUMBER(VLOOKUP(A1756,EXCL,1,FALSE)),"Excluido",IF(ISNUMBER(VLOOKUP(A1756,POST,1,FALSE)),"PostAlerta",IF(ISNUMBER(VLOOKUP(A1756,PRE,1,FALSE)),"PreAlerta","")))</f>
        <v>PreAlerta</v>
      </c>
      <c r="M1756" s="21" t="str">
        <f>IF(ISNUMBER(A1756),(IF(ISNUMBER(VLOOKUP(A1756,KEYWORDS,1,FALSE)),"C/PalabrasClaves","S/PalabrasClaves")),"")</f>
        <v>S/PalabrasClaves</v>
      </c>
      <c r="N1756" s="21" t="str">
        <f t="shared" si="11"/>
        <v/>
      </c>
      <c r="O1756" s="21"/>
      <c r="P1756" s="21" t="s">
        <v>10099</v>
      </c>
      <c r="Q1756" s="21"/>
      <c r="R1756" s="21" t="str">
        <f>LEFT('2012-2022'!$P1756,4)</f>
        <v>2015</v>
      </c>
      <c r="S1756" s="21" t="s">
        <v>47</v>
      </c>
      <c r="T1756" s="21"/>
      <c r="U1756" s="21"/>
      <c r="V1756" s="21"/>
      <c r="W1756" s="27"/>
      <c r="X1756" s="27"/>
      <c r="Y1756" s="28"/>
    </row>
    <row r="1757" ht="15.75" customHeight="1">
      <c r="A1757" s="21">
        <v>2.4789572E7</v>
      </c>
      <c r="B1757" s="21" t="s">
        <v>10100</v>
      </c>
      <c r="C1757" s="21" t="s">
        <v>10101</v>
      </c>
      <c r="D1757" s="21" t="s">
        <v>10102</v>
      </c>
      <c r="E1757" s="21" t="s">
        <v>10103</v>
      </c>
      <c r="F1757" s="21" t="s">
        <v>3814</v>
      </c>
      <c r="G1757" s="21">
        <v>2015.0</v>
      </c>
      <c r="H1757" s="26">
        <v>41762.0</v>
      </c>
      <c r="I1757" s="21"/>
      <c r="J1757" s="21"/>
      <c r="K1757" s="21" t="s">
        <v>10104</v>
      </c>
      <c r="L1757" s="21" t="str">
        <f>IF(ISNUMBER(VLOOKUP(A1757,EXCL,1,FALSE)),"Excluido",IF(ISNUMBER(VLOOKUP(A1757,POST,1,FALSE)),"PostAlerta",IF(ISNUMBER(VLOOKUP(A1757,PRE,1,FALSE)),"PreAlerta","")))</f>
        <v>PreAlerta</v>
      </c>
      <c r="M1757" s="21" t="str">
        <f>IF(ISNUMBER(A1757),(IF(ISNUMBER(VLOOKUP(A1757,KEYWORDS,1,FALSE)),"C/PalabrasClaves","S/PalabrasClaves")),"")</f>
        <v>S/PalabrasClaves</v>
      </c>
      <c r="N1757" s="21" t="str">
        <f t="shared" si="11"/>
        <v/>
      </c>
      <c r="O1757" s="21"/>
      <c r="P1757" s="21" t="s">
        <v>10099</v>
      </c>
      <c r="Q1757" s="21"/>
      <c r="R1757" s="21" t="str">
        <f>LEFT('2012-2022'!$P1757,4)</f>
        <v>2015</v>
      </c>
      <c r="S1757" s="21" t="s">
        <v>47</v>
      </c>
      <c r="T1757" s="21"/>
      <c r="U1757" s="21"/>
      <c r="V1757" s="21"/>
      <c r="W1757" s="27"/>
      <c r="X1757" s="27"/>
      <c r="Y1757" s="12"/>
    </row>
    <row r="1758" ht="15.75" customHeight="1">
      <c r="A1758" s="21">
        <v>2.4871104E7</v>
      </c>
      <c r="B1758" s="21" t="s">
        <v>10105</v>
      </c>
      <c r="C1758" s="21" t="s">
        <v>10106</v>
      </c>
      <c r="D1758" s="21" t="s">
        <v>10107</v>
      </c>
      <c r="E1758" s="21" t="s">
        <v>3987</v>
      </c>
      <c r="F1758" s="21" t="s">
        <v>3814</v>
      </c>
      <c r="G1758" s="21">
        <v>2015.0</v>
      </c>
      <c r="H1758" s="26">
        <v>41789.0</v>
      </c>
      <c r="I1758" s="21"/>
      <c r="J1758" s="21"/>
      <c r="K1758" s="21" t="s">
        <v>10108</v>
      </c>
      <c r="L1758" s="21" t="str">
        <f>IF(ISNUMBER(VLOOKUP(A1758,EXCL,1,FALSE)),"Excluido",IF(ISNUMBER(VLOOKUP(A1758,POST,1,FALSE)),"PostAlerta",IF(ISNUMBER(VLOOKUP(A1758,PRE,1,FALSE)),"PreAlerta","")))</f>
        <v>PreAlerta</v>
      </c>
      <c r="M1758" s="21" t="str">
        <f>IF(ISNUMBER(A1758),(IF(ISNUMBER(VLOOKUP(A1758,KEYWORDS,1,FALSE)),"C/PalabrasClaves","S/PalabrasClaves")),"")</f>
        <v>S/PalabrasClaves</v>
      </c>
      <c r="N1758" s="21" t="str">
        <f t="shared" si="11"/>
        <v/>
      </c>
      <c r="O1758" s="21"/>
      <c r="P1758" s="21" t="s">
        <v>10099</v>
      </c>
      <c r="Q1758" s="21"/>
      <c r="R1758" s="21" t="str">
        <f>LEFT('2012-2022'!$P1758,4)</f>
        <v>2015</v>
      </c>
      <c r="S1758" s="21" t="s">
        <v>47</v>
      </c>
      <c r="T1758" s="21"/>
      <c r="U1758" s="21"/>
      <c r="V1758" s="21"/>
      <c r="W1758" s="27"/>
      <c r="X1758" s="27"/>
      <c r="Y1758" s="28"/>
    </row>
    <row r="1759" ht="15.75" customHeight="1">
      <c r="A1759" s="21">
        <v>2.5270001E7</v>
      </c>
      <c r="B1759" s="21" t="s">
        <v>10109</v>
      </c>
      <c r="C1759" s="21" t="s">
        <v>10110</v>
      </c>
      <c r="D1759" s="21" t="s">
        <v>10111</v>
      </c>
      <c r="E1759" s="21" t="s">
        <v>10112</v>
      </c>
      <c r="F1759" s="21" t="s">
        <v>10113</v>
      </c>
      <c r="G1759" s="21">
        <v>2015.0</v>
      </c>
      <c r="H1759" s="26">
        <v>41914.0</v>
      </c>
      <c r="I1759" s="21"/>
      <c r="J1759" s="21"/>
      <c r="K1759" s="21" t="s">
        <v>10114</v>
      </c>
      <c r="L1759" s="21" t="str">
        <f>IF(ISNUMBER(VLOOKUP(A1759,EXCL,1,FALSE)),"Excluido",IF(ISNUMBER(VLOOKUP(A1759,POST,1,FALSE)),"PostAlerta",IF(ISNUMBER(VLOOKUP(A1759,PRE,1,FALSE)),"PreAlerta","")))</f>
        <v>PreAlerta</v>
      </c>
      <c r="M1759" s="21" t="str">
        <f>IF(ISNUMBER(A1759),(IF(ISNUMBER(VLOOKUP(A1759,KEYWORDS,1,FALSE)),"C/PalabrasClaves","S/PalabrasClaves")),"")</f>
        <v>S/PalabrasClaves</v>
      </c>
      <c r="N1759" s="21" t="str">
        <f t="shared" si="11"/>
        <v/>
      </c>
      <c r="O1759" s="21"/>
      <c r="P1759" s="21" t="s">
        <v>10099</v>
      </c>
      <c r="Q1759" s="21"/>
      <c r="R1759" s="21" t="str">
        <f>LEFT('2012-2022'!$P1759,4)</f>
        <v>2015</v>
      </c>
      <c r="S1759" s="21" t="s">
        <v>47</v>
      </c>
      <c r="T1759" s="21"/>
      <c r="U1759" s="21"/>
      <c r="V1759" s="21"/>
      <c r="W1759" s="27"/>
      <c r="X1759" s="27"/>
      <c r="Y1759" s="12"/>
    </row>
    <row r="1760" ht="15.75" customHeight="1">
      <c r="A1760" s="21">
        <v>2.5293534E7</v>
      </c>
      <c r="B1760" s="21" t="s">
        <v>10115</v>
      </c>
      <c r="C1760" s="21" t="s">
        <v>10116</v>
      </c>
      <c r="D1760" s="21" t="s">
        <v>10117</v>
      </c>
      <c r="E1760" s="21" t="s">
        <v>10118</v>
      </c>
      <c r="F1760" s="21" t="s">
        <v>401</v>
      </c>
      <c r="G1760" s="21">
        <v>2015.0</v>
      </c>
      <c r="H1760" s="26">
        <v>41921.0</v>
      </c>
      <c r="I1760" s="21"/>
      <c r="J1760" s="21"/>
      <c r="K1760" s="21" t="s">
        <v>10119</v>
      </c>
      <c r="L1760" s="21" t="str">
        <f>IF(ISNUMBER(VLOOKUP(A1760,EXCL,1,FALSE)),"Excluido",IF(ISNUMBER(VLOOKUP(A1760,POST,1,FALSE)),"PostAlerta",IF(ISNUMBER(VLOOKUP(A1760,PRE,1,FALSE)),"PreAlerta","")))</f>
        <v>PreAlerta</v>
      </c>
      <c r="M1760" s="21" t="str">
        <f>IF(ISNUMBER(A1760),(IF(ISNUMBER(VLOOKUP(A1760,KEYWORDS,1,FALSE)),"C/PalabrasClaves","S/PalabrasClaves")),"")</f>
        <v>S/PalabrasClaves</v>
      </c>
      <c r="N1760" s="21" t="str">
        <f t="shared" si="11"/>
        <v/>
      </c>
      <c r="O1760" s="21"/>
      <c r="P1760" s="21" t="s">
        <v>10099</v>
      </c>
      <c r="Q1760" s="21"/>
      <c r="R1760" s="21" t="str">
        <f>LEFT('2012-2022'!$P1760,4)</f>
        <v>2015</v>
      </c>
      <c r="S1760" s="21" t="s">
        <v>47</v>
      </c>
      <c r="T1760" s="21"/>
      <c r="U1760" s="21"/>
      <c r="V1760" s="21"/>
      <c r="W1760" s="27"/>
      <c r="X1760" s="27"/>
      <c r="Y1760" s="28"/>
    </row>
    <row r="1761" ht="15.75" customHeight="1">
      <c r="A1761" s="21">
        <v>2.5446172E7</v>
      </c>
      <c r="B1761" s="21" t="s">
        <v>10120</v>
      </c>
      <c r="C1761" s="21" t="s">
        <v>10121</v>
      </c>
      <c r="D1761" s="21" t="s">
        <v>10122</v>
      </c>
      <c r="E1761" s="21" t="s">
        <v>10123</v>
      </c>
      <c r="F1761" s="21" t="s">
        <v>2712</v>
      </c>
      <c r="G1761" s="21">
        <v>2015.0</v>
      </c>
      <c r="H1761" s="26">
        <v>41976.0</v>
      </c>
      <c r="I1761" s="21"/>
      <c r="J1761" s="21"/>
      <c r="K1761" s="21" t="s">
        <v>10124</v>
      </c>
      <c r="L1761" s="21" t="str">
        <f>IF(ISNUMBER(VLOOKUP(A1761,EXCL,1,FALSE)),"Excluido",IF(ISNUMBER(VLOOKUP(A1761,POST,1,FALSE)),"PostAlerta",IF(ISNUMBER(VLOOKUP(A1761,PRE,1,FALSE)),"PreAlerta","")))</f>
        <v>Excluido</v>
      </c>
      <c r="M1761" s="21" t="str">
        <f>IF(ISNUMBER(A1761),(IF(ISNUMBER(VLOOKUP(A1761,KEYWORDS,1,FALSE)),"C/PalabrasClaves","S/PalabrasClaves")),"")</f>
        <v>S/PalabrasClaves</v>
      </c>
      <c r="N1761" s="21" t="str">
        <f t="shared" si="11"/>
        <v/>
      </c>
      <c r="O1761" s="21"/>
      <c r="P1761" s="21" t="s">
        <v>10099</v>
      </c>
      <c r="Q1761" s="21"/>
      <c r="R1761" s="21" t="str">
        <f>LEFT('2012-2022'!$P1761,4)</f>
        <v>2015</v>
      </c>
      <c r="S1761" s="21" t="s">
        <v>47</v>
      </c>
      <c r="T1761" s="21"/>
      <c r="U1761" s="21"/>
      <c r="V1761" s="21"/>
      <c r="W1761" s="27"/>
      <c r="X1761" s="27"/>
      <c r="Y1761" s="12"/>
    </row>
    <row r="1762" ht="15.75" customHeight="1">
      <c r="A1762" s="21">
        <v>2.5454606E7</v>
      </c>
      <c r="B1762" s="21" t="s">
        <v>10125</v>
      </c>
      <c r="C1762" s="21" t="s">
        <v>10126</v>
      </c>
      <c r="D1762" s="21" t="s">
        <v>10127</v>
      </c>
      <c r="E1762" s="21" t="s">
        <v>10128</v>
      </c>
      <c r="F1762" s="21" t="s">
        <v>496</v>
      </c>
      <c r="G1762" s="21">
        <v>2015.0</v>
      </c>
      <c r="H1762" s="26">
        <v>41976.0</v>
      </c>
      <c r="I1762" s="21"/>
      <c r="J1762" s="21"/>
      <c r="K1762" s="21" t="s">
        <v>10129</v>
      </c>
      <c r="L1762" s="21" t="str">
        <f>IF(ISNUMBER(VLOOKUP(A1762,EXCL,1,FALSE)),"Excluido",IF(ISNUMBER(VLOOKUP(A1762,POST,1,FALSE)),"PostAlerta",IF(ISNUMBER(VLOOKUP(A1762,PRE,1,FALSE)),"PreAlerta","")))</f>
        <v>PreAlerta</v>
      </c>
      <c r="M1762" s="21" t="str">
        <f>IF(ISNUMBER(A1762),(IF(ISNUMBER(VLOOKUP(A1762,KEYWORDS,1,FALSE)),"C/PalabrasClaves","S/PalabrasClaves")),"")</f>
        <v>S/PalabrasClaves</v>
      </c>
      <c r="N1762" s="21" t="str">
        <f t="shared" si="11"/>
        <v/>
      </c>
      <c r="O1762" s="21"/>
      <c r="P1762" s="21" t="s">
        <v>10099</v>
      </c>
      <c r="Q1762" s="21"/>
      <c r="R1762" s="21" t="str">
        <f>LEFT('2012-2022'!$P1762,4)</f>
        <v>2015</v>
      </c>
      <c r="S1762" s="21" t="s">
        <v>47</v>
      </c>
      <c r="T1762" s="21"/>
      <c r="U1762" s="21"/>
      <c r="V1762" s="21"/>
      <c r="W1762" s="27"/>
      <c r="X1762" s="27"/>
      <c r="Y1762" s="28"/>
    </row>
    <row r="1763" ht="15.75" customHeight="1">
      <c r="A1763" s="21">
        <v>2.546707E7</v>
      </c>
      <c r="B1763" s="21" t="s">
        <v>10130</v>
      </c>
      <c r="C1763" s="21" t="s">
        <v>10131</v>
      </c>
      <c r="D1763" s="21" t="s">
        <v>10132</v>
      </c>
      <c r="E1763" s="21" t="s">
        <v>4434</v>
      </c>
      <c r="F1763" s="21" t="s">
        <v>496</v>
      </c>
      <c r="G1763" s="21">
        <v>2015.0</v>
      </c>
      <c r="H1763" s="26">
        <v>41977.0</v>
      </c>
      <c r="I1763" s="21"/>
      <c r="J1763" s="21"/>
      <c r="K1763" s="21" t="s">
        <v>10133</v>
      </c>
      <c r="L1763" s="21" t="str">
        <f>IF(ISNUMBER(VLOOKUP(A1763,EXCL,1,FALSE)),"Excluido",IF(ISNUMBER(VLOOKUP(A1763,POST,1,FALSE)),"PostAlerta",IF(ISNUMBER(VLOOKUP(A1763,PRE,1,FALSE)),"PreAlerta","")))</f>
        <v>PreAlerta</v>
      </c>
      <c r="M1763" s="21" t="str">
        <f>IF(ISNUMBER(A1763),(IF(ISNUMBER(VLOOKUP(A1763,KEYWORDS,1,FALSE)),"C/PalabrasClaves","S/PalabrasClaves")),"")</f>
        <v>S/PalabrasClaves</v>
      </c>
      <c r="N1763" s="21" t="str">
        <f t="shared" si="11"/>
        <v/>
      </c>
      <c r="O1763" s="21"/>
      <c r="P1763" s="21" t="s">
        <v>10099</v>
      </c>
      <c r="Q1763" s="21"/>
      <c r="R1763" s="21" t="str">
        <f>LEFT('2012-2022'!$P1763,4)</f>
        <v>2015</v>
      </c>
      <c r="S1763" s="21" t="s">
        <v>47</v>
      </c>
      <c r="T1763" s="21"/>
      <c r="U1763" s="21"/>
      <c r="V1763" s="21"/>
      <c r="W1763" s="27"/>
      <c r="X1763" s="27"/>
      <c r="Y1763" s="12"/>
    </row>
    <row r="1764" ht="15.75" customHeight="1">
      <c r="A1764" s="21">
        <v>2.5468763E7</v>
      </c>
      <c r="B1764" s="21" t="s">
        <v>10134</v>
      </c>
      <c r="C1764" s="21" t="s">
        <v>10135</v>
      </c>
      <c r="D1764" s="21" t="s">
        <v>10136</v>
      </c>
      <c r="E1764" s="21" t="s">
        <v>10137</v>
      </c>
      <c r="F1764" s="21" t="s">
        <v>496</v>
      </c>
      <c r="G1764" s="21">
        <v>2015.0</v>
      </c>
      <c r="H1764" s="26">
        <v>41977.0</v>
      </c>
      <c r="I1764" s="21"/>
      <c r="J1764" s="21"/>
      <c r="K1764" s="21" t="s">
        <v>10138</v>
      </c>
      <c r="L1764" s="21" t="str">
        <f>IF(ISNUMBER(VLOOKUP(A1764,EXCL,1,FALSE)),"Excluido",IF(ISNUMBER(VLOOKUP(A1764,POST,1,FALSE)),"PostAlerta",IF(ISNUMBER(VLOOKUP(A1764,PRE,1,FALSE)),"PreAlerta","")))</f>
        <v>PreAlerta</v>
      </c>
      <c r="M1764" s="21" t="str">
        <f>IF(ISNUMBER(A1764),(IF(ISNUMBER(VLOOKUP(A1764,KEYWORDS,1,FALSE)),"C/PalabrasClaves","S/PalabrasClaves")),"")</f>
        <v>S/PalabrasClaves</v>
      </c>
      <c r="N1764" s="21" t="str">
        <f t="shared" si="11"/>
        <v/>
      </c>
      <c r="O1764" s="21"/>
      <c r="P1764" s="21" t="s">
        <v>10099</v>
      </c>
      <c r="Q1764" s="21"/>
      <c r="R1764" s="21" t="str">
        <f>LEFT('2012-2022'!$P1764,4)</f>
        <v>2015</v>
      </c>
      <c r="S1764" s="21" t="s">
        <v>47</v>
      </c>
      <c r="T1764" s="21"/>
      <c r="U1764" s="21"/>
      <c r="V1764" s="21"/>
      <c r="W1764" s="27"/>
      <c r="X1764" s="27"/>
      <c r="Y1764" s="28"/>
    </row>
    <row r="1765" ht="15.75" customHeight="1">
      <c r="A1765" s="21">
        <v>2.5468764E7</v>
      </c>
      <c r="B1765" s="21" t="s">
        <v>10139</v>
      </c>
      <c r="C1765" s="21" t="s">
        <v>10140</v>
      </c>
      <c r="D1765" s="21" t="s">
        <v>10141</v>
      </c>
      <c r="E1765" s="21" t="s">
        <v>10142</v>
      </c>
      <c r="F1765" s="21" t="s">
        <v>496</v>
      </c>
      <c r="G1765" s="21">
        <v>2015.0</v>
      </c>
      <c r="H1765" s="26">
        <v>41977.0</v>
      </c>
      <c r="I1765" s="21"/>
      <c r="J1765" s="21"/>
      <c r="K1765" s="21" t="s">
        <v>10143</v>
      </c>
      <c r="L1765" s="21" t="str">
        <f>IF(ISNUMBER(VLOOKUP(A1765,EXCL,1,FALSE)),"Excluido",IF(ISNUMBER(VLOOKUP(A1765,POST,1,FALSE)),"PostAlerta",IF(ISNUMBER(VLOOKUP(A1765,PRE,1,FALSE)),"PreAlerta","")))</f>
        <v>PreAlerta</v>
      </c>
      <c r="M1765" s="21" t="str">
        <f>IF(ISNUMBER(A1765),(IF(ISNUMBER(VLOOKUP(A1765,KEYWORDS,1,FALSE)),"C/PalabrasClaves","S/PalabrasClaves")),"")</f>
        <v>S/PalabrasClaves</v>
      </c>
      <c r="N1765" s="21" t="str">
        <f t="shared" si="11"/>
        <v/>
      </c>
      <c r="O1765" s="21"/>
      <c r="P1765" s="21" t="s">
        <v>10099</v>
      </c>
      <c r="Q1765" s="21"/>
      <c r="R1765" s="21" t="str">
        <f>LEFT('2012-2022'!$P1765,4)</f>
        <v>2015</v>
      </c>
      <c r="S1765" s="21" t="s">
        <v>47</v>
      </c>
      <c r="T1765" s="21"/>
      <c r="U1765" s="21"/>
      <c r="V1765" s="21"/>
      <c r="W1765" s="27"/>
      <c r="X1765" s="27"/>
      <c r="Y1765" s="12"/>
    </row>
    <row r="1766" ht="15.75" customHeight="1">
      <c r="A1766" s="21">
        <v>2.5481346E7</v>
      </c>
      <c r="B1766" s="21" t="s">
        <v>10144</v>
      </c>
      <c r="C1766" s="21" t="s">
        <v>10145</v>
      </c>
      <c r="D1766" s="21" t="s">
        <v>10146</v>
      </c>
      <c r="E1766" s="21" t="s">
        <v>10147</v>
      </c>
      <c r="F1766" s="21" t="s">
        <v>496</v>
      </c>
      <c r="G1766" s="21">
        <v>2015.0</v>
      </c>
      <c r="H1766" s="26">
        <v>41981.0</v>
      </c>
      <c r="I1766" s="21"/>
      <c r="J1766" s="21"/>
      <c r="K1766" s="21" t="s">
        <v>10148</v>
      </c>
      <c r="L1766" s="21" t="str">
        <f>IF(ISNUMBER(VLOOKUP(A1766,EXCL,1,FALSE)),"Excluido",IF(ISNUMBER(VLOOKUP(A1766,POST,1,FALSE)),"PostAlerta",IF(ISNUMBER(VLOOKUP(A1766,PRE,1,FALSE)),"PreAlerta","")))</f>
        <v>PreAlerta</v>
      </c>
      <c r="M1766" s="21" t="str">
        <f>IF(ISNUMBER(A1766),(IF(ISNUMBER(VLOOKUP(A1766,KEYWORDS,1,FALSE)),"C/PalabrasClaves","S/PalabrasClaves")),"")</f>
        <v>S/PalabrasClaves</v>
      </c>
      <c r="N1766" s="21" t="str">
        <f t="shared" si="11"/>
        <v/>
      </c>
      <c r="O1766" s="21"/>
      <c r="P1766" s="21" t="s">
        <v>10099</v>
      </c>
      <c r="Q1766" s="21"/>
      <c r="R1766" s="21" t="str">
        <f>LEFT('2012-2022'!$P1766,4)</f>
        <v>2015</v>
      </c>
      <c r="S1766" s="21" t="s">
        <v>47</v>
      </c>
      <c r="T1766" s="21"/>
      <c r="U1766" s="21"/>
      <c r="V1766" s="21"/>
      <c r="W1766" s="27"/>
      <c r="X1766" s="27"/>
      <c r="Y1766" s="28"/>
    </row>
    <row r="1767" ht="15.75" customHeight="1">
      <c r="A1767" s="21">
        <v>2.5511457E7</v>
      </c>
      <c r="B1767" s="21" t="s">
        <v>10149</v>
      </c>
      <c r="C1767" s="21" t="s">
        <v>10150</v>
      </c>
      <c r="D1767" s="21" t="s">
        <v>10151</v>
      </c>
      <c r="E1767" s="21" t="s">
        <v>10152</v>
      </c>
      <c r="F1767" s="21" t="s">
        <v>496</v>
      </c>
      <c r="G1767" s="21">
        <v>2015.0</v>
      </c>
      <c r="H1767" s="26">
        <v>41990.0</v>
      </c>
      <c r="I1767" s="21"/>
      <c r="J1767" s="21"/>
      <c r="K1767" s="21" t="s">
        <v>10153</v>
      </c>
      <c r="L1767" s="21" t="str">
        <f>IF(ISNUMBER(VLOOKUP(A1767,EXCL,1,FALSE)),"Excluido",IF(ISNUMBER(VLOOKUP(A1767,POST,1,FALSE)),"PostAlerta",IF(ISNUMBER(VLOOKUP(A1767,PRE,1,FALSE)),"PreAlerta","")))</f>
        <v>PreAlerta</v>
      </c>
      <c r="M1767" s="21" t="str">
        <f>IF(ISNUMBER(A1767),(IF(ISNUMBER(VLOOKUP(A1767,KEYWORDS,1,FALSE)),"C/PalabrasClaves","S/PalabrasClaves")),"")</f>
        <v>S/PalabrasClaves</v>
      </c>
      <c r="N1767" s="21" t="str">
        <f t="shared" si="11"/>
        <v/>
      </c>
      <c r="O1767" s="21"/>
      <c r="P1767" s="21" t="s">
        <v>10099</v>
      </c>
      <c r="Q1767" s="21"/>
      <c r="R1767" s="21" t="str">
        <f>LEFT('2012-2022'!$P1767,4)</f>
        <v>2015</v>
      </c>
      <c r="S1767" s="21" t="s">
        <v>47</v>
      </c>
      <c r="T1767" s="21"/>
      <c r="U1767" s="21"/>
      <c r="V1767" s="21"/>
      <c r="W1767" s="27"/>
      <c r="X1767" s="27"/>
      <c r="Y1767" s="12"/>
    </row>
    <row r="1768" ht="15.75" customHeight="1">
      <c r="A1768" s="21">
        <v>2.5541519E7</v>
      </c>
      <c r="B1768" s="21" t="s">
        <v>10154</v>
      </c>
      <c r="C1768" s="21" t="s">
        <v>10155</v>
      </c>
      <c r="D1768" s="21" t="s">
        <v>10156</v>
      </c>
      <c r="E1768" s="21" t="s">
        <v>10157</v>
      </c>
      <c r="F1768" s="21" t="s">
        <v>169</v>
      </c>
      <c r="G1768" s="21">
        <v>2015.0</v>
      </c>
      <c r="H1768" s="26">
        <v>42000.0</v>
      </c>
      <c r="I1768" s="21"/>
      <c r="J1768" s="21"/>
      <c r="K1768" s="21" t="s">
        <v>10158</v>
      </c>
      <c r="L1768" s="21" t="str">
        <f>IF(ISNUMBER(VLOOKUP(A1768,EXCL,1,FALSE)),"Excluido",IF(ISNUMBER(VLOOKUP(A1768,POST,1,FALSE)),"PostAlerta",IF(ISNUMBER(VLOOKUP(A1768,PRE,1,FALSE)),"PreAlerta","")))</f>
        <v>PreAlerta</v>
      </c>
      <c r="M1768" s="21" t="str">
        <f>IF(ISNUMBER(A1768),(IF(ISNUMBER(VLOOKUP(A1768,KEYWORDS,1,FALSE)),"C/PalabrasClaves","S/PalabrasClaves")),"")</f>
        <v>S/PalabrasClaves</v>
      </c>
      <c r="N1768" s="21" t="str">
        <f t="shared" si="11"/>
        <v/>
      </c>
      <c r="O1768" s="21"/>
      <c r="P1768" s="21" t="s">
        <v>10099</v>
      </c>
      <c r="Q1768" s="21"/>
      <c r="R1768" s="21" t="str">
        <f>LEFT('2012-2022'!$P1768,4)</f>
        <v>2015</v>
      </c>
      <c r="S1768" s="21" t="s">
        <v>47</v>
      </c>
      <c r="T1768" s="21"/>
      <c r="U1768" s="21"/>
      <c r="V1768" s="21"/>
      <c r="W1768" s="27"/>
      <c r="X1768" s="27"/>
      <c r="Y1768" s="28"/>
    </row>
    <row r="1769" ht="15.75" customHeight="1">
      <c r="A1769" s="21">
        <v>2.5544308E7</v>
      </c>
      <c r="B1769" s="21" t="s">
        <v>10159</v>
      </c>
      <c r="C1769" s="21" t="s">
        <v>10160</v>
      </c>
      <c r="D1769" s="21" t="s">
        <v>10161</v>
      </c>
      <c r="E1769" s="21" t="s">
        <v>10162</v>
      </c>
      <c r="F1769" s="21" t="s">
        <v>496</v>
      </c>
      <c r="G1769" s="21">
        <v>2015.0</v>
      </c>
      <c r="H1769" s="26">
        <v>42003.0</v>
      </c>
      <c r="I1769" s="21"/>
      <c r="J1769" s="21"/>
      <c r="K1769" s="21" t="s">
        <v>10163</v>
      </c>
      <c r="L1769" s="21" t="str">
        <f>IF(ISNUMBER(VLOOKUP(A1769,EXCL,1,FALSE)),"Excluido",IF(ISNUMBER(VLOOKUP(A1769,POST,1,FALSE)),"PostAlerta",IF(ISNUMBER(VLOOKUP(A1769,PRE,1,FALSE)),"PreAlerta","")))</f>
        <v>PreAlerta</v>
      </c>
      <c r="M1769" s="21" t="str">
        <f>IF(ISNUMBER(A1769),(IF(ISNUMBER(VLOOKUP(A1769,KEYWORDS,1,FALSE)),"C/PalabrasClaves","S/PalabrasClaves")),"")</f>
        <v>S/PalabrasClaves</v>
      </c>
      <c r="N1769" s="21" t="str">
        <f t="shared" si="11"/>
        <v/>
      </c>
      <c r="O1769" s="21"/>
      <c r="P1769" s="21" t="s">
        <v>10099</v>
      </c>
      <c r="Q1769" s="21"/>
      <c r="R1769" s="21" t="str">
        <f>LEFT('2012-2022'!$P1769,4)</f>
        <v>2015</v>
      </c>
      <c r="S1769" s="21" t="s">
        <v>47</v>
      </c>
      <c r="T1769" s="21"/>
      <c r="U1769" s="21"/>
      <c r="V1769" s="21"/>
      <c r="W1769" s="27"/>
      <c r="X1769" s="27"/>
      <c r="Y1769" s="12"/>
    </row>
    <row r="1770" ht="15.75" customHeight="1">
      <c r="A1770" s="21">
        <v>2.5547795E7</v>
      </c>
      <c r="B1770" s="21" t="s">
        <v>10164</v>
      </c>
      <c r="C1770" s="21" t="s">
        <v>10165</v>
      </c>
      <c r="D1770" s="21" t="s">
        <v>10166</v>
      </c>
      <c r="E1770" s="21" t="s">
        <v>6374</v>
      </c>
      <c r="F1770" s="21" t="s">
        <v>439</v>
      </c>
      <c r="G1770" s="21">
        <v>2015.0</v>
      </c>
      <c r="H1770" s="26">
        <v>42004.0</v>
      </c>
      <c r="I1770" s="21" t="s">
        <v>10167</v>
      </c>
      <c r="J1770" s="21"/>
      <c r="K1770" s="21" t="s">
        <v>10168</v>
      </c>
      <c r="L1770" s="21" t="str">
        <f>IF(ISNUMBER(VLOOKUP(A1770,EXCL,1,FALSE)),"Excluido",IF(ISNUMBER(VLOOKUP(A1770,POST,1,FALSE)),"PostAlerta",IF(ISNUMBER(VLOOKUP(A1770,PRE,1,FALSE)),"PreAlerta","")))</f>
        <v>PreAlerta</v>
      </c>
      <c r="M1770" s="21" t="str">
        <f>IF(ISNUMBER(A1770),(IF(ISNUMBER(VLOOKUP(A1770,KEYWORDS,1,FALSE)),"C/PalabrasClaves","S/PalabrasClaves")),"")</f>
        <v>S/PalabrasClaves</v>
      </c>
      <c r="N1770" s="21" t="str">
        <f t="shared" si="11"/>
        <v/>
      </c>
      <c r="O1770" s="21"/>
      <c r="P1770" s="21" t="s">
        <v>10099</v>
      </c>
      <c r="Q1770" s="21"/>
      <c r="R1770" s="21" t="str">
        <f>LEFT('2012-2022'!$P1770,4)</f>
        <v>2015</v>
      </c>
      <c r="S1770" s="21" t="s">
        <v>47</v>
      </c>
      <c r="T1770" s="21"/>
      <c r="U1770" s="21"/>
      <c r="V1770" s="21"/>
      <c r="W1770" s="27"/>
      <c r="X1770" s="27"/>
      <c r="Y1770" s="28"/>
    </row>
    <row r="1771" ht="15.75" customHeight="1">
      <c r="A1771" s="21">
        <v>2.5548377E7</v>
      </c>
      <c r="B1771" s="21" t="s">
        <v>10169</v>
      </c>
      <c r="C1771" s="21" t="s">
        <v>10170</v>
      </c>
      <c r="D1771" s="21" t="s">
        <v>10171</v>
      </c>
      <c r="E1771" s="21" t="s">
        <v>10172</v>
      </c>
      <c r="F1771" s="21" t="s">
        <v>520</v>
      </c>
      <c r="G1771" s="21">
        <v>2015.0</v>
      </c>
      <c r="H1771" s="26">
        <v>42004.0</v>
      </c>
      <c r="I1771" s="21" t="s">
        <v>10173</v>
      </c>
      <c r="J1771" s="21"/>
      <c r="K1771" s="21" t="s">
        <v>10174</v>
      </c>
      <c r="L1771" s="21" t="str">
        <f>IF(ISNUMBER(VLOOKUP(A1771,EXCL,1,FALSE)),"Excluido",IF(ISNUMBER(VLOOKUP(A1771,POST,1,FALSE)),"PostAlerta",IF(ISNUMBER(VLOOKUP(A1771,PRE,1,FALSE)),"PreAlerta","")))</f>
        <v>PreAlerta</v>
      </c>
      <c r="M1771" s="21" t="str">
        <f>IF(ISNUMBER(A1771),(IF(ISNUMBER(VLOOKUP(A1771,KEYWORDS,1,FALSE)),"C/PalabrasClaves","S/PalabrasClaves")),"")</f>
        <v>S/PalabrasClaves</v>
      </c>
      <c r="N1771" s="21" t="str">
        <f t="shared" si="11"/>
        <v/>
      </c>
      <c r="O1771" s="21"/>
      <c r="P1771" s="21" t="s">
        <v>10099</v>
      </c>
      <c r="Q1771" s="21"/>
      <c r="R1771" s="21" t="str">
        <f>LEFT('2012-2022'!$P1771,4)</f>
        <v>2015</v>
      </c>
      <c r="S1771" s="21" t="s">
        <v>47</v>
      </c>
      <c r="T1771" s="21"/>
      <c r="U1771" s="21"/>
      <c r="V1771" s="21"/>
      <c r="W1771" s="27"/>
      <c r="X1771" s="27"/>
      <c r="Y1771" s="12"/>
    </row>
    <row r="1772" ht="15.75" customHeight="1">
      <c r="A1772" s="21">
        <v>2.555015E7</v>
      </c>
      <c r="B1772" s="21" t="s">
        <v>10175</v>
      </c>
      <c r="C1772" s="21" t="s">
        <v>10176</v>
      </c>
      <c r="D1772" s="21" t="s">
        <v>10177</v>
      </c>
      <c r="E1772" s="21" t="s">
        <v>10178</v>
      </c>
      <c r="F1772" s="21" t="s">
        <v>169</v>
      </c>
      <c r="G1772" s="21">
        <v>2015.0</v>
      </c>
      <c r="H1772" s="26">
        <v>42005.0</v>
      </c>
      <c r="I1772" s="21"/>
      <c r="J1772" s="21"/>
      <c r="K1772" s="21" t="s">
        <v>10179</v>
      </c>
      <c r="L1772" s="21" t="str">
        <f>IF(ISNUMBER(VLOOKUP(A1772,EXCL,1,FALSE)),"Excluido",IF(ISNUMBER(VLOOKUP(A1772,POST,1,FALSE)),"PostAlerta",IF(ISNUMBER(VLOOKUP(A1772,PRE,1,FALSE)),"PreAlerta","")))</f>
        <v>PreAlerta</v>
      </c>
      <c r="M1772" s="21" t="str">
        <f>IF(ISNUMBER(A1772),(IF(ISNUMBER(VLOOKUP(A1772,KEYWORDS,1,FALSE)),"C/PalabrasClaves","S/PalabrasClaves")),"")</f>
        <v>S/PalabrasClaves</v>
      </c>
      <c r="N1772" s="21" t="str">
        <f t="shared" si="11"/>
        <v/>
      </c>
      <c r="O1772" s="21"/>
      <c r="P1772" s="21" t="s">
        <v>10099</v>
      </c>
      <c r="Q1772" s="21"/>
      <c r="R1772" s="21" t="str">
        <f>LEFT('2012-2022'!$P1772,4)</f>
        <v>2015</v>
      </c>
      <c r="S1772" s="21" t="s">
        <v>47</v>
      </c>
      <c r="T1772" s="21"/>
      <c r="U1772" s="21"/>
      <c r="V1772" s="21"/>
      <c r="W1772" s="27"/>
      <c r="X1772" s="27"/>
      <c r="Y1772" s="28"/>
    </row>
    <row r="1773" ht="15.75" customHeight="1">
      <c r="A1773" s="21">
        <v>2.5563918E7</v>
      </c>
      <c r="B1773" s="21" t="s">
        <v>10180</v>
      </c>
      <c r="C1773" s="21" t="s">
        <v>10181</v>
      </c>
      <c r="D1773" s="21" t="s">
        <v>10182</v>
      </c>
      <c r="E1773" s="21" t="s">
        <v>10183</v>
      </c>
      <c r="F1773" s="21" t="s">
        <v>3994</v>
      </c>
      <c r="G1773" s="21">
        <v>2015.0</v>
      </c>
      <c r="H1773" s="26">
        <v>42012.0</v>
      </c>
      <c r="I1773" s="21" t="s">
        <v>10184</v>
      </c>
      <c r="J1773" s="21"/>
      <c r="K1773" s="21" t="s">
        <v>10185</v>
      </c>
      <c r="L1773" s="21" t="str">
        <f>IF(ISNUMBER(VLOOKUP(A1773,EXCL,1,FALSE)),"Excluido",IF(ISNUMBER(VLOOKUP(A1773,POST,1,FALSE)),"PostAlerta",IF(ISNUMBER(VLOOKUP(A1773,PRE,1,FALSE)),"PreAlerta","")))</f>
        <v>PreAlerta</v>
      </c>
      <c r="M1773" s="21" t="str">
        <f>IF(ISNUMBER(A1773),(IF(ISNUMBER(VLOOKUP(A1773,KEYWORDS,1,FALSE)),"C/PalabrasClaves","S/PalabrasClaves")),"")</f>
        <v>S/PalabrasClaves</v>
      </c>
      <c r="N1773" s="21" t="str">
        <f t="shared" si="11"/>
        <v/>
      </c>
      <c r="O1773" s="21"/>
      <c r="P1773" s="21" t="s">
        <v>10099</v>
      </c>
      <c r="Q1773" s="21"/>
      <c r="R1773" s="21" t="str">
        <f>LEFT('2012-2022'!$P1773,4)</f>
        <v>2015</v>
      </c>
      <c r="S1773" s="21" t="s">
        <v>47</v>
      </c>
      <c r="T1773" s="21"/>
      <c r="U1773" s="21"/>
      <c r="V1773" s="21"/>
      <c r="W1773" s="27"/>
      <c r="X1773" s="27"/>
      <c r="Y1773" s="12"/>
    </row>
    <row r="1774" ht="15.75" customHeight="1">
      <c r="A1774" s="21">
        <v>2.5575441E7</v>
      </c>
      <c r="B1774" s="21" t="s">
        <v>10186</v>
      </c>
      <c r="C1774" s="21" t="s">
        <v>10187</v>
      </c>
      <c r="D1774" s="21" t="s">
        <v>10188</v>
      </c>
      <c r="E1774" s="21" t="s">
        <v>1349</v>
      </c>
      <c r="F1774" s="21" t="s">
        <v>169</v>
      </c>
      <c r="G1774" s="21">
        <v>2015.0</v>
      </c>
      <c r="H1774" s="26">
        <v>42015.0</v>
      </c>
      <c r="I1774" s="21"/>
      <c r="J1774" s="21"/>
      <c r="K1774" s="21" t="s">
        <v>10189</v>
      </c>
      <c r="L1774" s="21" t="str">
        <f>IF(ISNUMBER(VLOOKUP(A1774,EXCL,1,FALSE)),"Excluido",IF(ISNUMBER(VLOOKUP(A1774,POST,1,FALSE)),"PostAlerta",IF(ISNUMBER(VLOOKUP(A1774,PRE,1,FALSE)),"PreAlerta","")))</f>
        <v>PreAlerta</v>
      </c>
      <c r="M1774" s="21" t="str">
        <f>IF(ISNUMBER(A1774),(IF(ISNUMBER(VLOOKUP(A1774,KEYWORDS,1,FALSE)),"C/PalabrasClaves","S/PalabrasClaves")),"")</f>
        <v>S/PalabrasClaves</v>
      </c>
      <c r="N1774" s="21" t="str">
        <f t="shared" si="11"/>
        <v/>
      </c>
      <c r="O1774" s="21"/>
      <c r="P1774" s="21" t="s">
        <v>10099</v>
      </c>
      <c r="Q1774" s="21"/>
      <c r="R1774" s="21" t="str">
        <f>LEFT('2012-2022'!$P1774,4)</f>
        <v>2015</v>
      </c>
      <c r="S1774" s="21" t="s">
        <v>47</v>
      </c>
      <c r="T1774" s="21"/>
      <c r="U1774" s="21"/>
      <c r="V1774" s="21"/>
      <c r="W1774" s="27"/>
      <c r="X1774" s="27"/>
      <c r="Y1774" s="28"/>
    </row>
    <row r="1775" ht="15.75" customHeight="1">
      <c r="A1775" s="21">
        <v>2.5583345E7</v>
      </c>
      <c r="B1775" s="21" t="s">
        <v>10190</v>
      </c>
      <c r="C1775" s="21" t="s">
        <v>10191</v>
      </c>
      <c r="D1775" s="21" t="s">
        <v>10192</v>
      </c>
      <c r="E1775" s="21" t="s">
        <v>9936</v>
      </c>
      <c r="F1775" s="21" t="s">
        <v>496</v>
      </c>
      <c r="G1775" s="21">
        <v>2015.0</v>
      </c>
      <c r="H1775" s="26">
        <v>42018.0</v>
      </c>
      <c r="I1775" s="21"/>
      <c r="J1775" s="21"/>
      <c r="K1775" s="21" t="s">
        <v>10193</v>
      </c>
      <c r="L1775" s="21" t="str">
        <f>IF(ISNUMBER(VLOOKUP(A1775,EXCL,1,FALSE)),"Excluido",IF(ISNUMBER(VLOOKUP(A1775,POST,1,FALSE)),"PostAlerta",IF(ISNUMBER(VLOOKUP(A1775,PRE,1,FALSE)),"PreAlerta","")))</f>
        <v>PreAlerta</v>
      </c>
      <c r="M1775" s="21" t="str">
        <f>IF(ISNUMBER(A1775),(IF(ISNUMBER(VLOOKUP(A1775,KEYWORDS,1,FALSE)),"C/PalabrasClaves","S/PalabrasClaves")),"")</f>
        <v>S/PalabrasClaves</v>
      </c>
      <c r="N1775" s="21" t="str">
        <f t="shared" si="11"/>
        <v/>
      </c>
      <c r="O1775" s="21"/>
      <c r="P1775" s="21" t="s">
        <v>10099</v>
      </c>
      <c r="Q1775" s="21"/>
      <c r="R1775" s="21" t="str">
        <f>LEFT('2012-2022'!$P1775,4)</f>
        <v>2015</v>
      </c>
      <c r="S1775" s="21" t="s">
        <v>47</v>
      </c>
      <c r="T1775" s="21"/>
      <c r="U1775" s="21"/>
      <c r="V1775" s="21"/>
      <c r="W1775" s="27"/>
      <c r="X1775" s="27"/>
      <c r="Y1775" s="12"/>
    </row>
    <row r="1776" ht="15.75" customHeight="1">
      <c r="A1776" s="21">
        <v>2.5595772E7</v>
      </c>
      <c r="B1776" s="21" t="s">
        <v>10194</v>
      </c>
      <c r="C1776" s="21" t="s">
        <v>10195</v>
      </c>
      <c r="D1776" s="21" t="s">
        <v>10196</v>
      </c>
      <c r="E1776" s="21" t="s">
        <v>7154</v>
      </c>
      <c r="F1776" s="21" t="s">
        <v>182</v>
      </c>
      <c r="G1776" s="21">
        <v>2015.0</v>
      </c>
      <c r="H1776" s="26">
        <v>42022.0</v>
      </c>
      <c r="I1776" s="21" t="s">
        <v>10197</v>
      </c>
      <c r="J1776" s="21"/>
      <c r="K1776" s="21" t="s">
        <v>10198</v>
      </c>
      <c r="L1776" s="21" t="str">
        <f>IF(ISNUMBER(VLOOKUP(A1776,EXCL,1,FALSE)),"Excluido",IF(ISNUMBER(VLOOKUP(A1776,POST,1,FALSE)),"PostAlerta",IF(ISNUMBER(VLOOKUP(A1776,PRE,1,FALSE)),"PreAlerta","")))</f>
        <v>PreAlerta</v>
      </c>
      <c r="M1776" s="21" t="str">
        <f>IF(ISNUMBER(A1776),(IF(ISNUMBER(VLOOKUP(A1776,KEYWORDS,1,FALSE)),"C/PalabrasClaves","S/PalabrasClaves")),"")</f>
        <v>S/PalabrasClaves</v>
      </c>
      <c r="N1776" s="21" t="str">
        <f t="shared" si="11"/>
        <v/>
      </c>
      <c r="O1776" s="21"/>
      <c r="P1776" s="21" t="s">
        <v>10099</v>
      </c>
      <c r="Q1776" s="21"/>
      <c r="R1776" s="21" t="str">
        <f>LEFT('2012-2022'!$P1776,4)</f>
        <v>2015</v>
      </c>
      <c r="S1776" s="21" t="s">
        <v>47</v>
      </c>
      <c r="T1776" s="21"/>
      <c r="U1776" s="21"/>
      <c r="V1776" s="21"/>
      <c r="W1776" s="27"/>
      <c r="X1776" s="27"/>
      <c r="Y1776" s="28"/>
    </row>
    <row r="1777" ht="15.75" customHeight="1">
      <c r="A1777" s="21">
        <v>2.5633265E7</v>
      </c>
      <c r="B1777" s="21" t="s">
        <v>10199</v>
      </c>
      <c r="C1777" s="21" t="s">
        <v>10200</v>
      </c>
      <c r="D1777" s="21" t="s">
        <v>10201</v>
      </c>
      <c r="E1777" s="21" t="s">
        <v>10202</v>
      </c>
      <c r="F1777" s="21" t="s">
        <v>664</v>
      </c>
      <c r="G1777" s="21">
        <v>2015.0</v>
      </c>
      <c r="H1777" s="26">
        <v>42035.0</v>
      </c>
      <c r="I1777" s="21" t="s">
        <v>10203</v>
      </c>
      <c r="J1777" s="21"/>
      <c r="K1777" s="21" t="s">
        <v>10204</v>
      </c>
      <c r="L1777" s="21" t="str">
        <f>IF(ISNUMBER(VLOOKUP(A1777,EXCL,1,FALSE)),"Excluido",IF(ISNUMBER(VLOOKUP(A1777,POST,1,FALSE)),"PostAlerta",IF(ISNUMBER(VLOOKUP(A1777,PRE,1,FALSE)),"PreAlerta","")))</f>
        <v>PreAlerta</v>
      </c>
      <c r="M1777" s="21" t="str">
        <f>IF(ISNUMBER(A1777),(IF(ISNUMBER(VLOOKUP(A1777,KEYWORDS,1,FALSE)),"C/PalabrasClaves","S/PalabrasClaves")),"")</f>
        <v>S/PalabrasClaves</v>
      </c>
      <c r="N1777" s="21" t="str">
        <f t="shared" si="11"/>
        <v/>
      </c>
      <c r="O1777" s="21"/>
      <c r="P1777" s="21" t="s">
        <v>10099</v>
      </c>
      <c r="Q1777" s="21"/>
      <c r="R1777" s="21" t="str">
        <f>LEFT('2012-2022'!$P1777,4)</f>
        <v>2015</v>
      </c>
      <c r="S1777" s="21" t="s">
        <v>47</v>
      </c>
      <c r="T1777" s="21"/>
      <c r="U1777" s="21"/>
      <c r="V1777" s="21"/>
      <c r="W1777" s="27"/>
      <c r="X1777" s="27"/>
      <c r="Y1777" s="12"/>
    </row>
    <row r="1778" ht="15.75" customHeight="1">
      <c r="A1778" s="21">
        <v>2.5646263E7</v>
      </c>
      <c r="B1778" s="21" t="s">
        <v>10205</v>
      </c>
      <c r="C1778" s="21" t="s">
        <v>10206</v>
      </c>
      <c r="D1778" s="21" t="s">
        <v>10207</v>
      </c>
      <c r="E1778" s="21" t="s">
        <v>10208</v>
      </c>
      <c r="F1778" s="21" t="s">
        <v>520</v>
      </c>
      <c r="G1778" s="21">
        <v>2015.0</v>
      </c>
      <c r="H1778" s="26">
        <v>42039.0</v>
      </c>
      <c r="I1778" s="21" t="s">
        <v>10209</v>
      </c>
      <c r="J1778" s="21"/>
      <c r="K1778" s="21" t="s">
        <v>10210</v>
      </c>
      <c r="L1778" s="21" t="str">
        <f>IF(ISNUMBER(VLOOKUP(A1778,EXCL,1,FALSE)),"Excluido",IF(ISNUMBER(VLOOKUP(A1778,POST,1,FALSE)),"PostAlerta",IF(ISNUMBER(VLOOKUP(A1778,PRE,1,FALSE)),"PreAlerta","")))</f>
        <v>PreAlerta</v>
      </c>
      <c r="M1778" s="21" t="str">
        <f>IF(ISNUMBER(A1778),(IF(ISNUMBER(VLOOKUP(A1778,KEYWORDS,1,FALSE)),"C/PalabrasClaves","S/PalabrasClaves")),"")</f>
        <v>S/PalabrasClaves</v>
      </c>
      <c r="N1778" s="21" t="str">
        <f t="shared" si="11"/>
        <v/>
      </c>
      <c r="O1778" s="21"/>
      <c r="P1778" s="21" t="s">
        <v>10099</v>
      </c>
      <c r="Q1778" s="21"/>
      <c r="R1778" s="21" t="str">
        <f>LEFT('2012-2022'!$P1778,4)</f>
        <v>2015</v>
      </c>
      <c r="S1778" s="21" t="s">
        <v>47</v>
      </c>
      <c r="T1778" s="21"/>
      <c r="U1778" s="21"/>
      <c r="V1778" s="21"/>
      <c r="W1778" s="27"/>
      <c r="X1778" s="27"/>
      <c r="Y1778" s="28"/>
    </row>
    <row r="1779" ht="15.75" customHeight="1">
      <c r="A1779" s="21">
        <v>2.5677805E7</v>
      </c>
      <c r="B1779" s="21" t="s">
        <v>10211</v>
      </c>
      <c r="C1779" s="21" t="s">
        <v>10212</v>
      </c>
      <c r="D1779" s="21" t="s">
        <v>10213</v>
      </c>
      <c r="E1779" s="21" t="s">
        <v>10214</v>
      </c>
      <c r="F1779" s="21" t="s">
        <v>220</v>
      </c>
      <c r="G1779" s="21">
        <v>2015.0</v>
      </c>
      <c r="H1779" s="26">
        <v>42049.0</v>
      </c>
      <c r="I1779" s="21"/>
      <c r="J1779" s="21"/>
      <c r="K1779" s="21" t="s">
        <v>10215</v>
      </c>
      <c r="L1779" s="21" t="str">
        <f>IF(ISNUMBER(VLOOKUP(A1779,EXCL,1,FALSE)),"Excluido",IF(ISNUMBER(VLOOKUP(A1779,POST,1,FALSE)),"PostAlerta",IF(ISNUMBER(VLOOKUP(A1779,PRE,1,FALSE)),"PreAlerta","")))</f>
        <v>PreAlerta</v>
      </c>
      <c r="M1779" s="21" t="str">
        <f>IF(ISNUMBER(A1779),(IF(ISNUMBER(VLOOKUP(A1779,KEYWORDS,1,FALSE)),"C/PalabrasClaves","S/PalabrasClaves")),"")</f>
        <v>S/PalabrasClaves</v>
      </c>
      <c r="N1779" s="21" t="str">
        <f t="shared" si="11"/>
        <v/>
      </c>
      <c r="O1779" s="21"/>
      <c r="P1779" s="21" t="s">
        <v>10099</v>
      </c>
      <c r="Q1779" s="21"/>
      <c r="R1779" s="21" t="str">
        <f>LEFT('2012-2022'!$P1779,4)</f>
        <v>2015</v>
      </c>
      <c r="S1779" s="21" t="s">
        <v>47</v>
      </c>
      <c r="T1779" s="21"/>
      <c r="U1779" s="21"/>
      <c r="V1779" s="21"/>
      <c r="W1779" s="27"/>
      <c r="X1779" s="27"/>
      <c r="Y1779" s="12"/>
    </row>
    <row r="1780" ht="15.75" customHeight="1">
      <c r="A1780" s="21">
        <v>2.5695155E7</v>
      </c>
      <c r="B1780" s="21" t="s">
        <v>10216</v>
      </c>
      <c r="C1780" s="21" t="s">
        <v>10217</v>
      </c>
      <c r="D1780" s="21" t="s">
        <v>10218</v>
      </c>
      <c r="E1780" s="21" t="s">
        <v>5128</v>
      </c>
      <c r="F1780" s="21" t="s">
        <v>508</v>
      </c>
      <c r="G1780" s="21">
        <v>2015.0</v>
      </c>
      <c r="H1780" s="26">
        <v>42055.0</v>
      </c>
      <c r="I1780" s="21" t="s">
        <v>10219</v>
      </c>
      <c r="J1780" s="21"/>
      <c r="K1780" s="21" t="s">
        <v>10220</v>
      </c>
      <c r="L1780" s="21" t="str">
        <f>IF(ISNUMBER(VLOOKUP(A1780,EXCL,1,FALSE)),"Excluido",IF(ISNUMBER(VLOOKUP(A1780,POST,1,FALSE)),"PostAlerta",IF(ISNUMBER(VLOOKUP(A1780,PRE,1,FALSE)),"PreAlerta","")))</f>
        <v>PreAlerta</v>
      </c>
      <c r="M1780" s="21" t="str">
        <f>IF(ISNUMBER(A1780),(IF(ISNUMBER(VLOOKUP(A1780,KEYWORDS,1,FALSE)),"C/PalabrasClaves","S/PalabrasClaves")),"")</f>
        <v>S/PalabrasClaves</v>
      </c>
      <c r="N1780" s="21" t="str">
        <f t="shared" si="11"/>
        <v/>
      </c>
      <c r="O1780" s="21"/>
      <c r="P1780" s="21" t="s">
        <v>10099</v>
      </c>
      <c r="Q1780" s="21"/>
      <c r="R1780" s="21" t="str">
        <f>LEFT('2012-2022'!$P1780,4)</f>
        <v>2015</v>
      </c>
      <c r="S1780" s="21" t="s">
        <v>47</v>
      </c>
      <c r="T1780" s="21"/>
      <c r="U1780" s="21"/>
      <c r="V1780" s="21"/>
      <c r="W1780" s="27"/>
      <c r="X1780" s="27"/>
      <c r="Y1780" s="28"/>
    </row>
    <row r="1781" ht="15.75" customHeight="1">
      <c r="A1781" s="21">
        <v>2.5695614E7</v>
      </c>
      <c r="B1781" s="21" t="s">
        <v>10221</v>
      </c>
      <c r="C1781" s="21" t="s">
        <v>10222</v>
      </c>
      <c r="D1781" s="21" t="s">
        <v>10223</v>
      </c>
      <c r="E1781" s="21" t="s">
        <v>10224</v>
      </c>
      <c r="F1781" s="21" t="s">
        <v>508</v>
      </c>
      <c r="G1781" s="21">
        <v>2015.0</v>
      </c>
      <c r="H1781" s="26">
        <v>42055.0</v>
      </c>
      <c r="I1781" s="21" t="s">
        <v>10225</v>
      </c>
      <c r="J1781" s="21"/>
      <c r="K1781" s="21" t="s">
        <v>10226</v>
      </c>
      <c r="L1781" s="21" t="str">
        <f>IF(ISNUMBER(VLOOKUP(A1781,EXCL,1,FALSE)),"Excluido",IF(ISNUMBER(VLOOKUP(A1781,POST,1,FALSE)),"PostAlerta",IF(ISNUMBER(VLOOKUP(A1781,PRE,1,FALSE)),"PreAlerta","")))</f>
        <v>PreAlerta</v>
      </c>
      <c r="M1781" s="21" t="str">
        <f>IF(ISNUMBER(A1781),(IF(ISNUMBER(VLOOKUP(A1781,KEYWORDS,1,FALSE)),"C/PalabrasClaves","S/PalabrasClaves")),"")</f>
        <v>S/PalabrasClaves</v>
      </c>
      <c r="N1781" s="21" t="str">
        <f t="shared" si="11"/>
        <v/>
      </c>
      <c r="O1781" s="21"/>
      <c r="P1781" s="21" t="s">
        <v>10099</v>
      </c>
      <c r="Q1781" s="21"/>
      <c r="R1781" s="21" t="str">
        <f>LEFT('2012-2022'!$P1781,4)</f>
        <v>2015</v>
      </c>
      <c r="S1781" s="21" t="s">
        <v>47</v>
      </c>
      <c r="T1781" s="21"/>
      <c r="U1781" s="21"/>
      <c r="V1781" s="21"/>
      <c r="W1781" s="27"/>
      <c r="X1781" s="27"/>
      <c r="Y1781" s="12"/>
    </row>
    <row r="1782" ht="15.75" customHeight="1">
      <c r="A1782" s="21">
        <v>2.5695615E7</v>
      </c>
      <c r="B1782" s="21" t="s">
        <v>10227</v>
      </c>
      <c r="C1782" s="21" t="s">
        <v>10228</v>
      </c>
      <c r="D1782" s="21" t="s">
        <v>10229</v>
      </c>
      <c r="E1782" s="21" t="s">
        <v>4282</v>
      </c>
      <c r="F1782" s="21" t="s">
        <v>508</v>
      </c>
      <c r="G1782" s="21">
        <v>2015.0</v>
      </c>
      <c r="H1782" s="26">
        <v>42055.0</v>
      </c>
      <c r="I1782" s="21" t="s">
        <v>10230</v>
      </c>
      <c r="J1782" s="21"/>
      <c r="K1782" s="21" t="s">
        <v>10231</v>
      </c>
      <c r="L1782" s="21" t="str">
        <f>IF(ISNUMBER(VLOOKUP(A1782,EXCL,1,FALSE)),"Excluido",IF(ISNUMBER(VLOOKUP(A1782,POST,1,FALSE)),"PostAlerta",IF(ISNUMBER(VLOOKUP(A1782,PRE,1,FALSE)),"PreAlerta","")))</f>
        <v>PreAlerta</v>
      </c>
      <c r="M1782" s="21" t="str">
        <f>IF(ISNUMBER(A1782),(IF(ISNUMBER(VLOOKUP(A1782,KEYWORDS,1,FALSE)),"C/PalabrasClaves","S/PalabrasClaves")),"")</f>
        <v>S/PalabrasClaves</v>
      </c>
      <c r="N1782" s="21" t="str">
        <f t="shared" si="11"/>
        <v/>
      </c>
      <c r="O1782" s="21"/>
      <c r="P1782" s="21" t="s">
        <v>10099</v>
      </c>
      <c r="Q1782" s="21"/>
      <c r="R1782" s="21" t="str">
        <f>LEFT('2012-2022'!$P1782,4)</f>
        <v>2015</v>
      </c>
      <c r="S1782" s="21" t="s">
        <v>47</v>
      </c>
      <c r="T1782" s="21"/>
      <c r="U1782" s="21"/>
      <c r="V1782" s="21"/>
      <c r="W1782" s="27"/>
      <c r="X1782" s="27"/>
      <c r="Y1782" s="28"/>
    </row>
    <row r="1783" ht="15.75" customHeight="1">
      <c r="A1783" s="21">
        <v>2.5695758E7</v>
      </c>
      <c r="B1783" s="21" t="s">
        <v>10232</v>
      </c>
      <c r="C1783" s="21" t="s">
        <v>10233</v>
      </c>
      <c r="D1783" s="21" t="s">
        <v>10234</v>
      </c>
      <c r="E1783" s="21" t="s">
        <v>5256</v>
      </c>
      <c r="F1783" s="21" t="s">
        <v>508</v>
      </c>
      <c r="G1783" s="21">
        <v>2015.0</v>
      </c>
      <c r="H1783" s="26">
        <v>42055.0</v>
      </c>
      <c r="I1783" s="21" t="s">
        <v>10235</v>
      </c>
      <c r="J1783" s="21"/>
      <c r="K1783" s="21" t="s">
        <v>10236</v>
      </c>
      <c r="L1783" s="21" t="str">
        <f>IF(ISNUMBER(VLOOKUP(A1783,EXCL,1,FALSE)),"Excluido",IF(ISNUMBER(VLOOKUP(A1783,POST,1,FALSE)),"PostAlerta",IF(ISNUMBER(VLOOKUP(A1783,PRE,1,FALSE)),"PreAlerta","")))</f>
        <v>PreAlerta</v>
      </c>
      <c r="M1783" s="21" t="str">
        <f>IF(ISNUMBER(A1783),(IF(ISNUMBER(VLOOKUP(A1783,KEYWORDS,1,FALSE)),"C/PalabrasClaves","S/PalabrasClaves")),"")</f>
        <v>S/PalabrasClaves</v>
      </c>
      <c r="N1783" s="21" t="str">
        <f t="shared" si="11"/>
        <v/>
      </c>
      <c r="O1783" s="21"/>
      <c r="P1783" s="21" t="s">
        <v>10099</v>
      </c>
      <c r="Q1783" s="21"/>
      <c r="R1783" s="21" t="str">
        <f>LEFT('2012-2022'!$P1783,4)</f>
        <v>2015</v>
      </c>
      <c r="S1783" s="21" t="s">
        <v>47</v>
      </c>
      <c r="T1783" s="21"/>
      <c r="U1783" s="21"/>
      <c r="V1783" s="21"/>
      <c r="W1783" s="27"/>
      <c r="X1783" s="27"/>
      <c r="Y1783" s="12"/>
    </row>
    <row r="1784" ht="15.75" customHeight="1">
      <c r="A1784" s="21">
        <v>2.5702622E7</v>
      </c>
      <c r="B1784" s="21" t="s">
        <v>10237</v>
      </c>
      <c r="C1784" s="21" t="s">
        <v>10238</v>
      </c>
      <c r="D1784" s="21" t="s">
        <v>10239</v>
      </c>
      <c r="E1784" s="21" t="s">
        <v>10240</v>
      </c>
      <c r="F1784" s="21" t="s">
        <v>1331</v>
      </c>
      <c r="G1784" s="21">
        <v>2015.0</v>
      </c>
      <c r="H1784" s="26">
        <v>42059.0</v>
      </c>
      <c r="I1784" s="21"/>
      <c r="J1784" s="21"/>
      <c r="K1784" s="21" t="s">
        <v>10241</v>
      </c>
      <c r="L1784" s="21" t="str">
        <f>IF(ISNUMBER(VLOOKUP(A1784,EXCL,1,FALSE)),"Excluido",IF(ISNUMBER(VLOOKUP(A1784,POST,1,FALSE)),"PostAlerta",IF(ISNUMBER(VLOOKUP(A1784,PRE,1,FALSE)),"PreAlerta","")))</f>
        <v>PreAlerta</v>
      </c>
      <c r="M1784" s="21" t="str">
        <f>IF(ISNUMBER(A1784),(IF(ISNUMBER(VLOOKUP(A1784,KEYWORDS,1,FALSE)),"C/PalabrasClaves","S/PalabrasClaves")),"")</f>
        <v>S/PalabrasClaves</v>
      </c>
      <c r="N1784" s="21" t="str">
        <f t="shared" si="11"/>
        <v/>
      </c>
      <c r="O1784" s="21"/>
      <c r="P1784" s="21" t="s">
        <v>10242</v>
      </c>
      <c r="Q1784" s="21"/>
      <c r="R1784" s="21" t="str">
        <f>LEFT('2012-2022'!$P1784,4)</f>
        <v>2015</v>
      </c>
      <c r="S1784" s="21" t="s">
        <v>53</v>
      </c>
      <c r="T1784" s="21"/>
      <c r="U1784" s="21"/>
      <c r="V1784" s="21"/>
      <c r="W1784" s="27"/>
      <c r="X1784" s="27"/>
      <c r="Y1784" s="28"/>
    </row>
    <row r="1785" ht="15.75" customHeight="1">
      <c r="A1785" s="21">
        <v>2.5707787E7</v>
      </c>
      <c r="B1785" s="21" t="s">
        <v>10243</v>
      </c>
      <c r="C1785" s="21" t="s">
        <v>10244</v>
      </c>
      <c r="D1785" s="21" t="s">
        <v>10245</v>
      </c>
      <c r="E1785" s="21" t="s">
        <v>10246</v>
      </c>
      <c r="F1785" s="21" t="s">
        <v>10247</v>
      </c>
      <c r="G1785" s="21">
        <v>2015.0</v>
      </c>
      <c r="H1785" s="26">
        <v>42060.0</v>
      </c>
      <c r="I1785" s="21"/>
      <c r="J1785" s="21"/>
      <c r="K1785" s="21" t="s">
        <v>10248</v>
      </c>
      <c r="L1785" s="21" t="str">
        <f>IF(ISNUMBER(VLOOKUP(A1785,EXCL,1,FALSE)),"Excluido",IF(ISNUMBER(VLOOKUP(A1785,POST,1,FALSE)),"PostAlerta",IF(ISNUMBER(VLOOKUP(A1785,PRE,1,FALSE)),"PreAlerta","")))</f>
        <v>PreAlerta</v>
      </c>
      <c r="M1785" s="21" t="str">
        <f>IF(ISNUMBER(A1785),(IF(ISNUMBER(VLOOKUP(A1785,KEYWORDS,1,FALSE)),"C/PalabrasClaves","S/PalabrasClaves")),"")</f>
        <v>S/PalabrasClaves</v>
      </c>
      <c r="N1785" s="21" t="str">
        <f t="shared" si="11"/>
        <v/>
      </c>
      <c r="O1785" s="21"/>
      <c r="P1785" s="21" t="s">
        <v>10099</v>
      </c>
      <c r="Q1785" s="21"/>
      <c r="R1785" s="21" t="str">
        <f>LEFT('2012-2022'!$P1785,4)</f>
        <v>2015</v>
      </c>
      <c r="S1785" s="21" t="s">
        <v>47</v>
      </c>
      <c r="T1785" s="21"/>
      <c r="U1785" s="21"/>
      <c r="V1785" s="21"/>
      <c r="W1785" s="27"/>
      <c r="X1785" s="27"/>
      <c r="Y1785" s="12"/>
    </row>
    <row r="1786" ht="15.75" customHeight="1">
      <c r="A1786" s="21">
        <v>2.5708788E7</v>
      </c>
      <c r="B1786" s="21" t="s">
        <v>10249</v>
      </c>
      <c r="C1786" s="21" t="s">
        <v>10250</v>
      </c>
      <c r="D1786" s="21" t="s">
        <v>10251</v>
      </c>
      <c r="E1786" s="21" t="s">
        <v>489</v>
      </c>
      <c r="F1786" s="21" t="s">
        <v>490</v>
      </c>
      <c r="G1786" s="21">
        <v>2015.0</v>
      </c>
      <c r="H1786" s="26">
        <v>42060.0</v>
      </c>
      <c r="I1786" s="21"/>
      <c r="J1786" s="21"/>
      <c r="K1786" s="21" t="s">
        <v>10252</v>
      </c>
      <c r="L1786" s="21" t="str">
        <f>IF(ISNUMBER(VLOOKUP(A1786,EXCL,1,FALSE)),"Excluido",IF(ISNUMBER(VLOOKUP(A1786,POST,1,FALSE)),"PostAlerta",IF(ISNUMBER(VLOOKUP(A1786,PRE,1,FALSE)),"PreAlerta","")))</f>
        <v>PreAlerta</v>
      </c>
      <c r="M1786" s="21" t="str">
        <f>IF(ISNUMBER(A1786),(IF(ISNUMBER(VLOOKUP(A1786,KEYWORDS,1,FALSE)),"C/PalabrasClaves","S/PalabrasClaves")),"")</f>
        <v>S/PalabrasClaves</v>
      </c>
      <c r="N1786" s="21" t="str">
        <f t="shared" si="11"/>
        <v/>
      </c>
      <c r="O1786" s="21"/>
      <c r="P1786" s="21" t="s">
        <v>10099</v>
      </c>
      <c r="Q1786" s="21"/>
      <c r="R1786" s="21" t="str">
        <f>LEFT('2012-2022'!$P1786,4)</f>
        <v>2015</v>
      </c>
      <c r="S1786" s="21" t="s">
        <v>47</v>
      </c>
      <c r="T1786" s="21"/>
      <c r="U1786" s="21"/>
      <c r="V1786" s="21"/>
      <c r="W1786" s="27"/>
      <c r="X1786" s="27"/>
      <c r="Y1786" s="28"/>
    </row>
    <row r="1787" ht="15.75" customHeight="1">
      <c r="A1787" s="21">
        <v>2.5711458E7</v>
      </c>
      <c r="B1787" s="21" t="s">
        <v>10253</v>
      </c>
      <c r="C1787" s="21" t="s">
        <v>10254</v>
      </c>
      <c r="D1787" s="21" t="s">
        <v>10255</v>
      </c>
      <c r="E1787" s="21" t="s">
        <v>10256</v>
      </c>
      <c r="F1787" s="21" t="s">
        <v>1704</v>
      </c>
      <c r="G1787" s="21">
        <v>2015.0</v>
      </c>
      <c r="H1787" s="26">
        <v>42061.0</v>
      </c>
      <c r="I1787" s="21" t="s">
        <v>10257</v>
      </c>
      <c r="J1787" s="21"/>
      <c r="K1787" s="21" t="s">
        <v>10258</v>
      </c>
      <c r="L1787" s="21" t="str">
        <f>IF(ISNUMBER(VLOOKUP(A1787,EXCL,1,FALSE)),"Excluido",IF(ISNUMBER(VLOOKUP(A1787,POST,1,FALSE)),"PostAlerta",IF(ISNUMBER(VLOOKUP(A1787,PRE,1,FALSE)),"PreAlerta","")))</f>
        <v>PreAlerta</v>
      </c>
      <c r="M1787" s="21" t="str">
        <f>IF(ISNUMBER(A1787),(IF(ISNUMBER(VLOOKUP(A1787,KEYWORDS,1,FALSE)),"C/PalabrasClaves","S/PalabrasClaves")),"")</f>
        <v>S/PalabrasClaves</v>
      </c>
      <c r="N1787" s="21" t="str">
        <f t="shared" si="11"/>
        <v/>
      </c>
      <c r="O1787" s="21"/>
      <c r="P1787" s="21" t="s">
        <v>10242</v>
      </c>
      <c r="Q1787" s="21"/>
      <c r="R1787" s="21" t="str">
        <f>LEFT('2012-2022'!$P1787,4)</f>
        <v>2015</v>
      </c>
      <c r="S1787" s="21" t="s">
        <v>53</v>
      </c>
      <c r="T1787" s="21"/>
      <c r="U1787" s="21"/>
      <c r="V1787" s="21"/>
      <c r="W1787" s="27"/>
      <c r="X1787" s="27"/>
      <c r="Y1787" s="12"/>
    </row>
    <row r="1788" ht="15.75" customHeight="1">
      <c r="A1788" s="21">
        <v>2.5776536E7</v>
      </c>
      <c r="B1788" s="21" t="s">
        <v>10259</v>
      </c>
      <c r="C1788" s="21" t="s">
        <v>10260</v>
      </c>
      <c r="D1788" s="21" t="s">
        <v>10261</v>
      </c>
      <c r="E1788" s="21" t="s">
        <v>4578</v>
      </c>
      <c r="F1788" s="21" t="s">
        <v>1704</v>
      </c>
      <c r="G1788" s="21">
        <v>2015.0</v>
      </c>
      <c r="H1788" s="26">
        <v>42081.0</v>
      </c>
      <c r="I1788" s="21" t="s">
        <v>10262</v>
      </c>
      <c r="J1788" s="21"/>
      <c r="K1788" s="21" t="s">
        <v>10263</v>
      </c>
      <c r="L1788" s="21" t="str">
        <f>IF(ISNUMBER(VLOOKUP(A1788,EXCL,1,FALSE)),"Excluido",IF(ISNUMBER(VLOOKUP(A1788,POST,1,FALSE)),"PostAlerta",IF(ISNUMBER(VLOOKUP(A1788,PRE,1,FALSE)),"PreAlerta","")))</f>
        <v>PreAlerta</v>
      </c>
      <c r="M1788" s="21" t="str">
        <f>IF(ISNUMBER(A1788),(IF(ISNUMBER(VLOOKUP(A1788,KEYWORDS,1,FALSE)),"C/PalabrasClaves","S/PalabrasClaves")),"")</f>
        <v>S/PalabrasClaves</v>
      </c>
      <c r="N1788" s="21" t="str">
        <f t="shared" si="11"/>
        <v/>
      </c>
      <c r="O1788" s="21"/>
      <c r="P1788" s="21" t="s">
        <v>10242</v>
      </c>
      <c r="Q1788" s="21"/>
      <c r="R1788" s="21" t="str">
        <f>LEFT('2012-2022'!$P1788,4)</f>
        <v>2015</v>
      </c>
      <c r="S1788" s="21" t="s">
        <v>53</v>
      </c>
      <c r="T1788" s="21"/>
      <c r="U1788" s="21"/>
      <c r="V1788" s="21"/>
      <c r="W1788" s="27"/>
      <c r="X1788" s="27"/>
      <c r="Y1788" s="28"/>
    </row>
    <row r="1789" ht="15.75" customHeight="1">
      <c r="A1789" s="21">
        <v>2.5793474E7</v>
      </c>
      <c r="B1789" s="21" t="s">
        <v>10264</v>
      </c>
      <c r="C1789" s="21" t="s">
        <v>10265</v>
      </c>
      <c r="D1789" s="21" t="s">
        <v>10266</v>
      </c>
      <c r="E1789" s="21" t="s">
        <v>10267</v>
      </c>
      <c r="F1789" s="21" t="s">
        <v>151</v>
      </c>
      <c r="G1789" s="21">
        <v>2015.0</v>
      </c>
      <c r="H1789" s="26">
        <v>42084.0</v>
      </c>
      <c r="I1789" s="21"/>
      <c r="J1789" s="21"/>
      <c r="K1789" s="21" t="s">
        <v>10268</v>
      </c>
      <c r="L1789" s="21" t="str">
        <f>IF(ISNUMBER(VLOOKUP(A1789,EXCL,1,FALSE)),"Excluido",IF(ISNUMBER(VLOOKUP(A1789,POST,1,FALSE)),"PostAlerta",IF(ISNUMBER(VLOOKUP(A1789,PRE,1,FALSE)),"PreAlerta","")))</f>
        <v>PreAlerta</v>
      </c>
      <c r="M1789" s="21" t="str">
        <f>IF(ISNUMBER(A1789),(IF(ISNUMBER(VLOOKUP(A1789,KEYWORDS,1,FALSE)),"C/PalabrasClaves","S/PalabrasClaves")),"")</f>
        <v>S/PalabrasClaves</v>
      </c>
      <c r="N1789" s="21" t="str">
        <f t="shared" si="11"/>
        <v/>
      </c>
      <c r="O1789" s="21"/>
      <c r="P1789" s="21" t="s">
        <v>10099</v>
      </c>
      <c r="Q1789" s="21"/>
      <c r="R1789" s="21" t="str">
        <f>LEFT('2012-2022'!$P1789,4)</f>
        <v>2015</v>
      </c>
      <c r="S1789" s="21" t="s">
        <v>47</v>
      </c>
      <c r="T1789" s="21"/>
      <c r="U1789" s="21"/>
      <c r="V1789" s="21"/>
      <c r="W1789" s="27"/>
      <c r="X1789" s="27"/>
      <c r="Y1789" s="12"/>
    </row>
    <row r="1790" ht="15.75" customHeight="1">
      <c r="A1790" s="21">
        <v>2.5830998E7</v>
      </c>
      <c r="B1790" s="21" t="s">
        <v>10269</v>
      </c>
      <c r="C1790" s="21" t="s">
        <v>10270</v>
      </c>
      <c r="D1790" s="21" t="s">
        <v>10271</v>
      </c>
      <c r="E1790" s="21" t="s">
        <v>10272</v>
      </c>
      <c r="F1790" s="21" t="s">
        <v>10273</v>
      </c>
      <c r="G1790" s="21">
        <v>2015.0</v>
      </c>
      <c r="H1790" s="26">
        <v>42096.0</v>
      </c>
      <c r="I1790" s="21" t="s">
        <v>10274</v>
      </c>
      <c r="J1790" s="21"/>
      <c r="K1790" s="21" t="s">
        <v>10275</v>
      </c>
      <c r="L1790" s="21" t="str">
        <f>IF(ISNUMBER(VLOOKUP(A1790,EXCL,1,FALSE)),"Excluido",IF(ISNUMBER(VLOOKUP(A1790,POST,1,FALSE)),"PostAlerta",IF(ISNUMBER(VLOOKUP(A1790,PRE,1,FALSE)),"PreAlerta","")))</f>
        <v>PreAlerta</v>
      </c>
      <c r="M1790" s="21" t="str">
        <f>IF(ISNUMBER(A1790),(IF(ISNUMBER(VLOOKUP(A1790,KEYWORDS,1,FALSE)),"C/PalabrasClaves","S/PalabrasClaves")),"")</f>
        <v>C/PalabrasClaves</v>
      </c>
      <c r="N1790" s="21" t="str">
        <f t="shared" si="11"/>
        <v/>
      </c>
      <c r="O1790" s="21"/>
      <c r="P1790" s="21" t="s">
        <v>10242</v>
      </c>
      <c r="Q1790" s="21"/>
      <c r="R1790" s="21" t="str">
        <f>LEFT('2012-2022'!$P1790,4)</f>
        <v>2015</v>
      </c>
      <c r="S1790" s="21" t="s">
        <v>53</v>
      </c>
      <c r="T1790" s="21"/>
      <c r="U1790" s="21"/>
      <c r="V1790" s="21"/>
      <c r="W1790" s="27"/>
      <c r="X1790" s="27"/>
      <c r="Y1790" s="28"/>
    </row>
    <row r="1791" ht="15.75" customHeight="1">
      <c r="A1791" s="21">
        <v>2.5923891E7</v>
      </c>
      <c r="B1791" s="21" t="s">
        <v>10276</v>
      </c>
      <c r="C1791" s="21" t="s">
        <v>10277</v>
      </c>
      <c r="D1791" s="21" t="s">
        <v>10278</v>
      </c>
      <c r="E1791" s="21" t="s">
        <v>2990</v>
      </c>
      <c r="F1791" s="21" t="s">
        <v>721</v>
      </c>
      <c r="G1791" s="21">
        <v>2015.0</v>
      </c>
      <c r="H1791" s="26">
        <v>42124.0</v>
      </c>
      <c r="I1791" s="21" t="s">
        <v>10279</v>
      </c>
      <c r="J1791" s="21"/>
      <c r="K1791" s="21" t="s">
        <v>10280</v>
      </c>
      <c r="L1791" s="21" t="str">
        <f>IF(ISNUMBER(VLOOKUP(A1791,EXCL,1,FALSE)),"Excluido",IF(ISNUMBER(VLOOKUP(A1791,POST,1,FALSE)),"PostAlerta",IF(ISNUMBER(VLOOKUP(A1791,PRE,1,FALSE)),"PreAlerta","")))</f>
        <v>PreAlerta</v>
      </c>
      <c r="M1791" s="21" t="str">
        <f>IF(ISNUMBER(A1791),(IF(ISNUMBER(VLOOKUP(A1791,KEYWORDS,1,FALSE)),"C/PalabrasClaves","S/PalabrasClaves")),"")</f>
        <v>S/PalabrasClaves</v>
      </c>
      <c r="N1791" s="21" t="str">
        <f t="shared" si="11"/>
        <v/>
      </c>
      <c r="O1791" s="21"/>
      <c r="P1791" s="21" t="s">
        <v>10242</v>
      </c>
      <c r="Q1791" s="21"/>
      <c r="R1791" s="21" t="str">
        <f>LEFT('2012-2022'!$P1791,4)</f>
        <v>2015</v>
      </c>
      <c r="S1791" s="21" t="s">
        <v>53</v>
      </c>
      <c r="T1791" s="21"/>
      <c r="U1791" s="21"/>
      <c r="V1791" s="21"/>
      <c r="W1791" s="27"/>
      <c r="X1791" s="27"/>
      <c r="Y1791" s="12"/>
    </row>
    <row r="1792" ht="15.75" customHeight="1">
      <c r="A1792" s="21">
        <v>2.6336308E7</v>
      </c>
      <c r="B1792" s="21" t="s">
        <v>10281</v>
      </c>
      <c r="C1792" s="21" t="s">
        <v>10282</v>
      </c>
      <c r="D1792" s="21" t="s">
        <v>10283</v>
      </c>
      <c r="E1792" s="21" t="s">
        <v>8299</v>
      </c>
      <c r="F1792" s="21" t="s">
        <v>728</v>
      </c>
      <c r="G1792" s="21">
        <v>2015.0</v>
      </c>
      <c r="H1792" s="26">
        <v>42251.0</v>
      </c>
      <c r="I1792" s="21"/>
      <c r="J1792" s="21"/>
      <c r="K1792" s="21" t="s">
        <v>10284</v>
      </c>
      <c r="L1792" s="21" t="str">
        <f>IF(ISNUMBER(VLOOKUP(A1792,EXCL,1,FALSE)),"Excluido",IF(ISNUMBER(VLOOKUP(A1792,POST,1,FALSE)),"PostAlerta",IF(ISNUMBER(VLOOKUP(A1792,PRE,1,FALSE)),"PreAlerta","")))</f>
        <v>Excluido</v>
      </c>
      <c r="M1792" s="21" t="str">
        <f>IF(ISNUMBER(A1792),(IF(ISNUMBER(VLOOKUP(A1792,KEYWORDS,1,FALSE)),"C/PalabrasClaves","S/PalabrasClaves")),"")</f>
        <v>S/PalabrasClaves</v>
      </c>
      <c r="N1792" s="21" t="str">
        <f t="shared" si="11"/>
        <v/>
      </c>
      <c r="O1792" s="21"/>
      <c r="P1792" s="21" t="s">
        <v>10099</v>
      </c>
      <c r="Q1792" s="21"/>
      <c r="R1792" s="21" t="str">
        <f>LEFT('2012-2022'!$P1792,4)</f>
        <v>2015</v>
      </c>
      <c r="S1792" s="21" t="s">
        <v>47</v>
      </c>
      <c r="T1792" s="21"/>
      <c r="U1792" s="21"/>
      <c r="V1792" s="21"/>
      <c r="W1792" s="27"/>
      <c r="X1792" s="27"/>
      <c r="Y1792" s="28"/>
    </row>
    <row r="1793" ht="15.75" customHeight="1">
      <c r="A1793" s="21">
        <v>2.6336309E7</v>
      </c>
      <c r="B1793" s="21" t="s">
        <v>10285</v>
      </c>
      <c r="C1793" s="21" t="s">
        <v>10286</v>
      </c>
      <c r="D1793" s="21" t="s">
        <v>10287</v>
      </c>
      <c r="E1793" s="21" t="s">
        <v>10288</v>
      </c>
      <c r="F1793" s="21" t="s">
        <v>728</v>
      </c>
      <c r="G1793" s="21">
        <v>2015.0</v>
      </c>
      <c r="H1793" s="26">
        <v>42251.0</v>
      </c>
      <c r="I1793" s="21" t="s">
        <v>10289</v>
      </c>
      <c r="J1793" s="21"/>
      <c r="K1793" s="21" t="s">
        <v>10290</v>
      </c>
      <c r="L1793" s="21" t="str">
        <f>IF(ISNUMBER(VLOOKUP(A1793,EXCL,1,FALSE)),"Excluido",IF(ISNUMBER(VLOOKUP(A1793,POST,1,FALSE)),"PostAlerta",IF(ISNUMBER(VLOOKUP(A1793,PRE,1,FALSE)),"PreAlerta","")))</f>
        <v>PreAlerta</v>
      </c>
      <c r="M1793" s="21" t="str">
        <f>IF(ISNUMBER(A1793),(IF(ISNUMBER(VLOOKUP(A1793,KEYWORDS,1,FALSE)),"C/PalabrasClaves","S/PalabrasClaves")),"")</f>
        <v>S/PalabrasClaves</v>
      </c>
      <c r="N1793" s="21" t="str">
        <f t="shared" si="11"/>
        <v/>
      </c>
      <c r="O1793" s="21"/>
      <c r="P1793" s="21" t="s">
        <v>10099</v>
      </c>
      <c r="Q1793" s="29"/>
      <c r="R1793" s="21" t="str">
        <f>LEFT('2012-2022'!$P1793,4)</f>
        <v>2015</v>
      </c>
      <c r="S1793" s="21" t="s">
        <v>47</v>
      </c>
      <c r="T1793" s="21"/>
      <c r="U1793" s="21"/>
      <c r="V1793" s="21"/>
      <c r="W1793" s="27"/>
      <c r="X1793" s="27"/>
      <c r="Y1793" s="12"/>
    </row>
    <row r="1794" ht="15.75" customHeight="1">
      <c r="A1794" s="21">
        <v>2.7047089E7</v>
      </c>
      <c r="B1794" s="21" t="s">
        <v>10291</v>
      </c>
      <c r="C1794" s="21" t="s">
        <v>10292</v>
      </c>
      <c r="D1794" s="21" t="s">
        <v>10293</v>
      </c>
      <c r="E1794" s="21" t="s">
        <v>4617</v>
      </c>
      <c r="F1794" s="21" t="s">
        <v>10294</v>
      </c>
      <c r="G1794" s="21">
        <v>2015.0</v>
      </c>
      <c r="H1794" s="26">
        <v>42466.0</v>
      </c>
      <c r="I1794" s="21" t="s">
        <v>10295</v>
      </c>
      <c r="J1794" s="21"/>
      <c r="K1794" s="21" t="s">
        <v>10296</v>
      </c>
      <c r="L1794" s="21" t="str">
        <f>IF(ISNUMBER(VLOOKUP(A1794,EXCL,1,FALSE)),"Excluido",IF(ISNUMBER(VLOOKUP(A1794,POST,1,FALSE)),"PostAlerta",IF(ISNUMBER(VLOOKUP(A1794,PRE,1,FALSE)),"PreAlerta","")))</f>
        <v>Excluido</v>
      </c>
      <c r="M1794" s="21" t="str">
        <f>IF(ISNUMBER(A1794),(IF(ISNUMBER(VLOOKUP(A1794,KEYWORDS,1,FALSE)),"C/PalabrasClaves","S/PalabrasClaves")),"")</f>
        <v>S/PalabrasClaves</v>
      </c>
      <c r="N1794" s="21" t="str">
        <f t="shared" si="11"/>
        <v/>
      </c>
      <c r="O1794" s="21"/>
      <c r="P1794" s="21" t="s">
        <v>10099</v>
      </c>
      <c r="Q1794" s="21"/>
      <c r="R1794" s="21" t="str">
        <f>LEFT('2012-2022'!$P1794,4)</f>
        <v>2015</v>
      </c>
      <c r="S1794" s="21" t="s">
        <v>47</v>
      </c>
      <c r="T1794" s="21"/>
      <c r="U1794" s="21"/>
      <c r="V1794" s="21"/>
      <c r="W1794" s="27"/>
      <c r="X1794" s="27"/>
      <c r="Y1794" s="28"/>
    </row>
    <row r="1795" ht="15.75" customHeight="1">
      <c r="A1795" s="21">
        <v>2.5739023E7</v>
      </c>
      <c r="B1795" s="21" t="s">
        <v>10297</v>
      </c>
      <c r="C1795" s="21" t="s">
        <v>10298</v>
      </c>
      <c r="D1795" s="21" t="s">
        <v>10299</v>
      </c>
      <c r="E1795" s="21" t="s">
        <v>3103</v>
      </c>
      <c r="F1795" s="21" t="s">
        <v>2831</v>
      </c>
      <c r="G1795" s="21">
        <v>2015.0</v>
      </c>
      <c r="H1795" s="26">
        <v>42068.0</v>
      </c>
      <c r="I1795" s="21" t="s">
        <v>10300</v>
      </c>
      <c r="J1795" s="21"/>
      <c r="K1795" s="21" t="s">
        <v>10301</v>
      </c>
      <c r="L1795" s="21" t="str">
        <f>IF(ISNUMBER(VLOOKUP(A1795,EXCL,1,FALSE)),"Excluido",IF(ISNUMBER(VLOOKUP(A1795,POST,1,FALSE)),"PostAlerta",IF(ISNUMBER(VLOOKUP(A1795,PRE,1,FALSE)),"PreAlerta","")))</f>
        <v>PreAlerta</v>
      </c>
      <c r="M1795" s="21" t="str">
        <f>IF(ISNUMBER(A1795),(IF(ISNUMBER(VLOOKUP(A1795,KEYWORDS,1,FALSE)),"C/PalabrasClaves","S/PalabrasClaves")),"")</f>
        <v>S/PalabrasClaves</v>
      </c>
      <c r="N1795" s="21" t="str">
        <f t="shared" si="11"/>
        <v/>
      </c>
      <c r="O1795" s="21"/>
      <c r="P1795" s="21" t="s">
        <v>10302</v>
      </c>
      <c r="Q1795" s="21"/>
      <c r="R1795" s="21" t="str">
        <f>LEFT('2012-2022'!$P1795,4)</f>
        <v>2015</v>
      </c>
      <c r="S1795" s="21" t="s">
        <v>47</v>
      </c>
      <c r="T1795" s="21"/>
      <c r="U1795" s="21"/>
      <c r="V1795" s="21"/>
      <c r="W1795" s="27"/>
      <c r="X1795" s="27"/>
      <c r="Y1795" s="12"/>
    </row>
    <row r="1796" ht="15.75" customHeight="1">
      <c r="A1796" s="21">
        <v>2.5738687E7</v>
      </c>
      <c r="B1796" s="21" t="s">
        <v>10303</v>
      </c>
      <c r="C1796" s="21" t="s">
        <v>10304</v>
      </c>
      <c r="D1796" s="21" t="s">
        <v>10305</v>
      </c>
      <c r="E1796" s="21" t="s">
        <v>10306</v>
      </c>
      <c r="F1796" s="21" t="s">
        <v>4123</v>
      </c>
      <c r="G1796" s="21">
        <v>2015.0</v>
      </c>
      <c r="H1796" s="26">
        <v>42068.0</v>
      </c>
      <c r="I1796" s="21"/>
      <c r="J1796" s="21"/>
      <c r="K1796" s="21" t="s">
        <v>10307</v>
      </c>
      <c r="L1796" s="21" t="str">
        <f>IF(ISNUMBER(VLOOKUP(A1796,EXCL,1,FALSE)),"Excluido",IF(ISNUMBER(VLOOKUP(A1796,POST,1,FALSE)),"PostAlerta",IF(ISNUMBER(VLOOKUP(A1796,PRE,1,FALSE)),"PreAlerta","")))</f>
        <v>PreAlerta</v>
      </c>
      <c r="M1796" s="21" t="str">
        <f>IF(ISNUMBER(A1796),(IF(ISNUMBER(VLOOKUP(A1796,KEYWORDS,1,FALSE)),"C/PalabrasClaves","S/PalabrasClaves")),"")</f>
        <v>S/PalabrasClaves</v>
      </c>
      <c r="N1796" s="21" t="str">
        <f t="shared" si="11"/>
        <v/>
      </c>
      <c r="O1796" s="21"/>
      <c r="P1796" s="21" t="s">
        <v>10308</v>
      </c>
      <c r="Q1796" s="21"/>
      <c r="R1796" s="21" t="str">
        <f>LEFT('2012-2022'!$P1796,4)</f>
        <v>2015</v>
      </c>
      <c r="S1796" s="21" t="s">
        <v>47</v>
      </c>
      <c r="T1796" s="21"/>
      <c r="U1796" s="21"/>
      <c r="V1796" s="21"/>
      <c r="W1796" s="27"/>
      <c r="X1796" s="27"/>
      <c r="Y1796" s="28"/>
    </row>
    <row r="1797" ht="15.75" customHeight="1">
      <c r="A1797" s="21">
        <v>2.5767219E7</v>
      </c>
      <c r="B1797" s="21" t="s">
        <v>10309</v>
      </c>
      <c r="C1797" s="21" t="s">
        <v>10310</v>
      </c>
      <c r="D1797" s="21" t="s">
        <v>10311</v>
      </c>
      <c r="E1797" s="21" t="s">
        <v>10312</v>
      </c>
      <c r="F1797" s="21" t="s">
        <v>4427</v>
      </c>
      <c r="G1797" s="21">
        <v>2015.0</v>
      </c>
      <c r="H1797" s="26">
        <v>42077.0</v>
      </c>
      <c r="I1797" s="21" t="s">
        <v>10313</v>
      </c>
      <c r="J1797" s="21"/>
      <c r="K1797" s="21" t="s">
        <v>10314</v>
      </c>
      <c r="L1797" s="21" t="str">
        <f>IF(ISNUMBER(VLOOKUP(A1797,EXCL,1,FALSE)),"Excluido",IF(ISNUMBER(VLOOKUP(A1797,POST,1,FALSE)),"PostAlerta",IF(ISNUMBER(VLOOKUP(A1797,PRE,1,FALSE)),"PreAlerta","")))</f>
        <v>PreAlerta</v>
      </c>
      <c r="M1797" s="21" t="str">
        <f>IF(ISNUMBER(A1797),(IF(ISNUMBER(VLOOKUP(A1797,KEYWORDS,1,FALSE)),"C/PalabrasClaves","S/PalabrasClaves")),"")</f>
        <v>S/PalabrasClaves</v>
      </c>
      <c r="N1797" s="21" t="str">
        <f t="shared" si="11"/>
        <v/>
      </c>
      <c r="O1797" s="21"/>
      <c r="P1797" s="21" t="s">
        <v>10315</v>
      </c>
      <c r="Q1797" s="21"/>
      <c r="R1797" s="21" t="str">
        <f>LEFT('2012-2022'!$P1797,4)</f>
        <v>2015</v>
      </c>
      <c r="S1797" s="21" t="s">
        <v>47</v>
      </c>
      <c r="T1797" s="21"/>
      <c r="U1797" s="21"/>
      <c r="V1797" s="21"/>
      <c r="W1797" s="27"/>
      <c r="X1797" s="27"/>
      <c r="Y1797" s="12"/>
    </row>
    <row r="1798" ht="15.75" customHeight="1">
      <c r="A1798" s="21">
        <v>2.5768004E7</v>
      </c>
      <c r="B1798" s="21" t="s">
        <v>10316</v>
      </c>
      <c r="C1798" s="21" t="s">
        <v>10317</v>
      </c>
      <c r="D1798" s="21" t="s">
        <v>10318</v>
      </c>
      <c r="E1798" s="21" t="s">
        <v>1687</v>
      </c>
      <c r="F1798" s="21" t="s">
        <v>2810</v>
      </c>
      <c r="G1798" s="21">
        <v>2015.0</v>
      </c>
      <c r="H1798" s="26">
        <v>42077.0</v>
      </c>
      <c r="I1798" s="21" t="s">
        <v>10319</v>
      </c>
      <c r="J1798" s="21"/>
      <c r="K1798" s="21" t="s">
        <v>10320</v>
      </c>
      <c r="L1798" s="21" t="str">
        <f>IF(ISNUMBER(VLOOKUP(A1798,EXCL,1,FALSE)),"Excluido",IF(ISNUMBER(VLOOKUP(A1798,POST,1,FALSE)),"PostAlerta",IF(ISNUMBER(VLOOKUP(A1798,PRE,1,FALSE)),"PreAlerta","")))</f>
        <v>PreAlerta</v>
      </c>
      <c r="M1798" s="21" t="str">
        <f>IF(ISNUMBER(A1798),(IF(ISNUMBER(VLOOKUP(A1798,KEYWORDS,1,FALSE)),"C/PalabrasClaves","S/PalabrasClaves")),"")</f>
        <v>S/PalabrasClaves</v>
      </c>
      <c r="N1798" s="21" t="str">
        <f t="shared" si="11"/>
        <v/>
      </c>
      <c r="O1798" s="21"/>
      <c r="P1798" s="21" t="s">
        <v>10321</v>
      </c>
      <c r="Q1798" s="21"/>
      <c r="R1798" s="21" t="str">
        <f>LEFT('2012-2022'!$P1798,4)</f>
        <v>2015</v>
      </c>
      <c r="S1798" s="21" t="s">
        <v>47</v>
      </c>
      <c r="T1798" s="21"/>
      <c r="U1798" s="21"/>
      <c r="V1798" s="21"/>
      <c r="W1798" s="27"/>
      <c r="X1798" s="27"/>
      <c r="Y1798" s="28"/>
    </row>
    <row r="1799" ht="15.75" customHeight="1">
      <c r="A1799" s="21">
        <v>2.5768841E7</v>
      </c>
      <c r="B1799" s="21" t="s">
        <v>10322</v>
      </c>
      <c r="C1799" s="21" t="s">
        <v>10323</v>
      </c>
      <c r="D1799" s="21" t="s">
        <v>10324</v>
      </c>
      <c r="E1799" s="21" t="s">
        <v>6341</v>
      </c>
      <c r="F1799" s="21" t="s">
        <v>2831</v>
      </c>
      <c r="G1799" s="21">
        <v>2015.0</v>
      </c>
      <c r="H1799" s="26">
        <v>42077.0</v>
      </c>
      <c r="I1799" s="21" t="s">
        <v>10325</v>
      </c>
      <c r="J1799" s="21"/>
      <c r="K1799" s="21" t="s">
        <v>10326</v>
      </c>
      <c r="L1799" s="21" t="str">
        <f>IF(ISNUMBER(VLOOKUP(A1799,EXCL,1,FALSE)),"Excluido",IF(ISNUMBER(VLOOKUP(A1799,POST,1,FALSE)),"PostAlerta",IF(ISNUMBER(VLOOKUP(A1799,PRE,1,FALSE)),"PreAlerta","")))</f>
        <v>PreAlerta</v>
      </c>
      <c r="M1799" s="21" t="str">
        <f>IF(ISNUMBER(A1799),(IF(ISNUMBER(VLOOKUP(A1799,KEYWORDS,1,FALSE)),"C/PalabrasClaves","S/PalabrasClaves")),"")</f>
        <v>S/PalabrasClaves</v>
      </c>
      <c r="N1799" s="21" t="str">
        <f t="shared" si="11"/>
        <v/>
      </c>
      <c r="O1799" s="21"/>
      <c r="P1799" s="21" t="s">
        <v>10321</v>
      </c>
      <c r="Q1799" s="21"/>
      <c r="R1799" s="21" t="str">
        <f>LEFT('2012-2022'!$P1799,4)</f>
        <v>2015</v>
      </c>
      <c r="S1799" s="21" t="s">
        <v>47</v>
      </c>
      <c r="T1799" s="21"/>
      <c r="U1799" s="21"/>
      <c r="V1799" s="21"/>
      <c r="W1799" s="27"/>
      <c r="X1799" s="27"/>
      <c r="Y1799" s="12"/>
    </row>
    <row r="1800" ht="15.75" customHeight="1">
      <c r="A1800" s="21">
        <v>2.578116E7</v>
      </c>
      <c r="B1800" s="21" t="s">
        <v>10327</v>
      </c>
      <c r="C1800" s="21" t="s">
        <v>10328</v>
      </c>
      <c r="D1800" s="21" t="s">
        <v>10329</v>
      </c>
      <c r="E1800" s="21" t="s">
        <v>8006</v>
      </c>
      <c r="F1800" s="21" t="s">
        <v>2831</v>
      </c>
      <c r="G1800" s="21">
        <v>2015.0</v>
      </c>
      <c r="H1800" s="26">
        <v>42081.0</v>
      </c>
      <c r="I1800" s="21" t="s">
        <v>10330</v>
      </c>
      <c r="J1800" s="21"/>
      <c r="K1800" s="21" t="s">
        <v>10331</v>
      </c>
      <c r="L1800" s="21" t="str">
        <f>IF(ISNUMBER(VLOOKUP(A1800,EXCL,1,FALSE)),"Excluido",IF(ISNUMBER(VLOOKUP(A1800,POST,1,FALSE)),"PostAlerta",IF(ISNUMBER(VLOOKUP(A1800,PRE,1,FALSE)),"PreAlerta","")))</f>
        <v>PreAlerta</v>
      </c>
      <c r="M1800" s="21" t="str">
        <f>IF(ISNUMBER(A1800),(IF(ISNUMBER(VLOOKUP(A1800,KEYWORDS,1,FALSE)),"C/PalabrasClaves","S/PalabrasClaves")),"")</f>
        <v>C/PalabrasClaves</v>
      </c>
      <c r="N1800" s="21" t="str">
        <f t="shared" si="11"/>
        <v/>
      </c>
      <c r="O1800" s="21"/>
      <c r="P1800" s="21" t="s">
        <v>10332</v>
      </c>
      <c r="Q1800" s="21"/>
      <c r="R1800" s="21" t="str">
        <f>LEFT('2012-2022'!$P1800,4)</f>
        <v>2015</v>
      </c>
      <c r="S1800" s="21" t="s">
        <v>47</v>
      </c>
      <c r="T1800" s="21"/>
      <c r="U1800" s="21"/>
      <c r="V1800" s="21"/>
      <c r="W1800" s="27"/>
      <c r="X1800" s="27"/>
      <c r="Y1800" s="28"/>
    </row>
    <row r="1801" ht="15.75" customHeight="1">
      <c r="A1801" s="21">
        <v>2.578193E7</v>
      </c>
      <c r="B1801" s="21" t="s">
        <v>10333</v>
      </c>
      <c r="C1801" s="21" t="s">
        <v>10334</v>
      </c>
      <c r="D1801" s="21" t="s">
        <v>10335</v>
      </c>
      <c r="E1801" s="21" t="s">
        <v>10336</v>
      </c>
      <c r="F1801" s="21" t="s">
        <v>2831</v>
      </c>
      <c r="G1801" s="21">
        <v>2015.0</v>
      </c>
      <c r="H1801" s="26">
        <v>42081.0</v>
      </c>
      <c r="I1801" s="21" t="s">
        <v>10337</v>
      </c>
      <c r="J1801" s="21"/>
      <c r="K1801" s="21" t="s">
        <v>10338</v>
      </c>
      <c r="L1801" s="21" t="str">
        <f>IF(ISNUMBER(VLOOKUP(A1801,EXCL,1,FALSE)),"Excluido",IF(ISNUMBER(VLOOKUP(A1801,POST,1,FALSE)),"PostAlerta",IF(ISNUMBER(VLOOKUP(A1801,PRE,1,FALSE)),"PreAlerta","")))</f>
        <v>PreAlerta</v>
      </c>
      <c r="M1801" s="21" t="str">
        <f>IF(ISNUMBER(A1801),(IF(ISNUMBER(VLOOKUP(A1801,KEYWORDS,1,FALSE)),"C/PalabrasClaves","S/PalabrasClaves")),"")</f>
        <v>S/PalabrasClaves</v>
      </c>
      <c r="N1801" s="21" t="str">
        <f t="shared" si="11"/>
        <v/>
      </c>
      <c r="O1801" s="21"/>
      <c r="P1801" s="21" t="s">
        <v>10332</v>
      </c>
      <c r="Q1801" s="21"/>
      <c r="R1801" s="21" t="str">
        <f>LEFT('2012-2022'!$P1801,4)</f>
        <v>2015</v>
      </c>
      <c r="S1801" s="21" t="s">
        <v>47</v>
      </c>
      <c r="T1801" s="21"/>
      <c r="U1801" s="21"/>
      <c r="V1801" s="21"/>
      <c r="W1801" s="27"/>
      <c r="X1801" s="27"/>
      <c r="Y1801" s="12"/>
    </row>
    <row r="1802" ht="15.75" customHeight="1">
      <c r="A1802" s="21">
        <v>2.5787763E7</v>
      </c>
      <c r="B1802" s="21" t="s">
        <v>10339</v>
      </c>
      <c r="C1802" s="21" t="s">
        <v>10340</v>
      </c>
      <c r="D1802" s="21" t="s">
        <v>10341</v>
      </c>
      <c r="E1802" s="21" t="s">
        <v>10342</v>
      </c>
      <c r="F1802" s="21" t="s">
        <v>10343</v>
      </c>
      <c r="G1802" s="21">
        <v>2015.0</v>
      </c>
      <c r="H1802" s="26">
        <v>42083.0</v>
      </c>
      <c r="I1802" s="21" t="s">
        <v>10344</v>
      </c>
      <c r="J1802" s="21" t="s">
        <v>10345</v>
      </c>
      <c r="K1802" s="21" t="s">
        <v>10346</v>
      </c>
      <c r="L1802" s="21" t="str">
        <f>IF(ISNUMBER(VLOOKUP(A1802,EXCL,1,FALSE)),"Excluido",IF(ISNUMBER(VLOOKUP(A1802,POST,1,FALSE)),"PostAlerta",IF(ISNUMBER(VLOOKUP(A1802,PRE,1,FALSE)),"PreAlerta","")))</f>
        <v>PreAlerta</v>
      </c>
      <c r="M1802" s="21" t="str">
        <f>IF(ISNUMBER(A1802),(IF(ISNUMBER(VLOOKUP(A1802,KEYWORDS,1,FALSE)),"C/PalabrasClaves","S/PalabrasClaves")),"")</f>
        <v>S/PalabrasClaves</v>
      </c>
      <c r="N1802" s="21" t="str">
        <f t="shared" si="11"/>
        <v/>
      </c>
      <c r="O1802" s="21"/>
      <c r="P1802" s="21" t="s">
        <v>10347</v>
      </c>
      <c r="Q1802" s="21"/>
      <c r="R1802" s="21" t="str">
        <f>LEFT('2012-2022'!$P1802,4)</f>
        <v>2015</v>
      </c>
      <c r="S1802" s="21" t="s">
        <v>47</v>
      </c>
      <c r="T1802" s="21"/>
      <c r="U1802" s="21"/>
      <c r="V1802" s="21"/>
      <c r="W1802" s="27"/>
      <c r="X1802" s="27"/>
      <c r="Y1802" s="28"/>
    </row>
    <row r="1803" ht="15.75" customHeight="1">
      <c r="A1803" s="21">
        <v>2.5793966E7</v>
      </c>
      <c r="B1803" s="21" t="s">
        <v>10348</v>
      </c>
      <c r="C1803" s="21" t="s">
        <v>10349</v>
      </c>
      <c r="D1803" s="21" t="s">
        <v>10350</v>
      </c>
      <c r="E1803" s="21" t="s">
        <v>10351</v>
      </c>
      <c r="F1803" s="21" t="s">
        <v>2831</v>
      </c>
      <c r="G1803" s="21">
        <v>2015.0</v>
      </c>
      <c r="H1803" s="26">
        <v>42084.0</v>
      </c>
      <c r="I1803" s="21" t="s">
        <v>10352</v>
      </c>
      <c r="J1803" s="21"/>
      <c r="K1803" s="21" t="s">
        <v>10353</v>
      </c>
      <c r="L1803" s="21" t="str">
        <f>IF(ISNUMBER(VLOOKUP(A1803,EXCL,1,FALSE)),"Excluido",IF(ISNUMBER(VLOOKUP(A1803,POST,1,FALSE)),"PostAlerta",IF(ISNUMBER(VLOOKUP(A1803,PRE,1,FALSE)),"PreAlerta","")))</f>
        <v>PreAlerta</v>
      </c>
      <c r="M1803" s="21" t="str">
        <f>IF(ISNUMBER(A1803),(IF(ISNUMBER(VLOOKUP(A1803,KEYWORDS,1,FALSE)),"C/PalabrasClaves","S/PalabrasClaves")),"")</f>
        <v>S/PalabrasClaves</v>
      </c>
      <c r="N1803" s="21" t="str">
        <f t="shared" si="11"/>
        <v/>
      </c>
      <c r="O1803" s="21"/>
      <c r="P1803" s="21" t="s">
        <v>10354</v>
      </c>
      <c r="Q1803" s="21"/>
      <c r="R1803" s="21" t="str">
        <f>LEFT('2012-2022'!$P1803,4)</f>
        <v>2015</v>
      </c>
      <c r="S1803" s="21" t="s">
        <v>47</v>
      </c>
      <c r="T1803" s="21"/>
      <c r="U1803" s="21"/>
      <c r="V1803" s="21"/>
      <c r="W1803" s="27"/>
      <c r="X1803" s="27"/>
      <c r="Y1803" s="12"/>
    </row>
    <row r="1804" ht="15.75" customHeight="1">
      <c r="A1804" s="21">
        <v>2.5884521E7</v>
      </c>
      <c r="B1804" s="21" t="s">
        <v>10355</v>
      </c>
      <c r="C1804" s="21" t="s">
        <v>10356</v>
      </c>
      <c r="D1804" s="21" t="s">
        <v>10357</v>
      </c>
      <c r="E1804" s="21" t="s">
        <v>10358</v>
      </c>
      <c r="F1804" s="21" t="s">
        <v>332</v>
      </c>
      <c r="G1804" s="21">
        <v>2015.0</v>
      </c>
      <c r="H1804" s="26">
        <v>42112.0</v>
      </c>
      <c r="I1804" s="21" t="s">
        <v>10359</v>
      </c>
      <c r="J1804" s="21"/>
      <c r="K1804" s="21" t="s">
        <v>10360</v>
      </c>
      <c r="L1804" s="21" t="str">
        <f>IF(ISNUMBER(VLOOKUP(A1804,EXCL,1,FALSE)),"Excluido",IF(ISNUMBER(VLOOKUP(A1804,POST,1,FALSE)),"PostAlerta",IF(ISNUMBER(VLOOKUP(A1804,PRE,1,FALSE)),"PreAlerta","")))</f>
        <v>PreAlerta</v>
      </c>
      <c r="M1804" s="21" t="str">
        <f>IF(ISNUMBER(A1804),(IF(ISNUMBER(VLOOKUP(A1804,KEYWORDS,1,FALSE)),"C/PalabrasClaves","S/PalabrasClaves")),"")</f>
        <v>S/PalabrasClaves</v>
      </c>
      <c r="N1804" s="21" t="str">
        <f t="shared" si="11"/>
        <v/>
      </c>
      <c r="O1804" s="21"/>
      <c r="P1804" s="21" t="s">
        <v>10361</v>
      </c>
      <c r="Q1804" s="21"/>
      <c r="R1804" s="21" t="str">
        <f>LEFT('2012-2022'!$P1804,4)</f>
        <v>2015</v>
      </c>
      <c r="S1804" s="21" t="s">
        <v>47</v>
      </c>
      <c r="T1804" s="21"/>
      <c r="U1804" s="21"/>
      <c r="V1804" s="21"/>
      <c r="W1804" s="27"/>
      <c r="X1804" s="27"/>
      <c r="Y1804" s="28"/>
    </row>
    <row r="1805" ht="15.75" customHeight="1">
      <c r="A1805" s="21">
        <v>2.5889985E7</v>
      </c>
      <c r="B1805" s="21" t="s">
        <v>10362</v>
      </c>
      <c r="C1805" s="21" t="s">
        <v>10363</v>
      </c>
      <c r="D1805" s="21" t="s">
        <v>10364</v>
      </c>
      <c r="E1805" s="21" t="s">
        <v>10365</v>
      </c>
      <c r="F1805" s="21" t="s">
        <v>332</v>
      </c>
      <c r="G1805" s="21">
        <v>2015.0</v>
      </c>
      <c r="H1805" s="26">
        <v>42113.0</v>
      </c>
      <c r="I1805" s="21" t="s">
        <v>10366</v>
      </c>
      <c r="J1805" s="21"/>
      <c r="K1805" s="21" t="s">
        <v>10367</v>
      </c>
      <c r="L1805" s="21" t="str">
        <f>IF(ISNUMBER(VLOOKUP(A1805,EXCL,1,FALSE)),"Excluido",IF(ISNUMBER(VLOOKUP(A1805,POST,1,FALSE)),"PostAlerta",IF(ISNUMBER(VLOOKUP(A1805,PRE,1,FALSE)),"PreAlerta","")))</f>
        <v>PreAlerta</v>
      </c>
      <c r="M1805" s="21" t="str">
        <f>IF(ISNUMBER(A1805),(IF(ISNUMBER(VLOOKUP(A1805,KEYWORDS,1,FALSE)),"C/PalabrasClaves","S/PalabrasClaves")),"")</f>
        <v>S/PalabrasClaves</v>
      </c>
      <c r="N1805" s="21" t="str">
        <f t="shared" si="11"/>
        <v/>
      </c>
      <c r="O1805" s="21"/>
      <c r="P1805" s="21" t="s">
        <v>10361</v>
      </c>
      <c r="Q1805" s="21"/>
      <c r="R1805" s="21" t="str">
        <f>LEFT('2012-2022'!$P1805,4)</f>
        <v>2015</v>
      </c>
      <c r="S1805" s="21" t="s">
        <v>47</v>
      </c>
      <c r="T1805" s="21"/>
      <c r="U1805" s="21"/>
      <c r="V1805" s="21"/>
      <c r="W1805" s="27"/>
      <c r="X1805" s="27"/>
      <c r="Y1805" s="12"/>
    </row>
    <row r="1806" ht="15.75" customHeight="1">
      <c r="A1806" s="21">
        <v>2.5884425E7</v>
      </c>
      <c r="B1806" s="21" t="s">
        <v>10368</v>
      </c>
      <c r="C1806" s="21" t="s">
        <v>10369</v>
      </c>
      <c r="D1806" s="21" t="s">
        <v>10370</v>
      </c>
      <c r="E1806" s="21" t="s">
        <v>489</v>
      </c>
      <c r="F1806" s="21" t="s">
        <v>332</v>
      </c>
      <c r="G1806" s="21">
        <v>2015.0</v>
      </c>
      <c r="H1806" s="26">
        <v>42112.0</v>
      </c>
      <c r="I1806" s="21" t="s">
        <v>10371</v>
      </c>
      <c r="J1806" s="21"/>
      <c r="K1806" s="21" t="s">
        <v>10372</v>
      </c>
      <c r="L1806" s="21" t="str">
        <f>IF(ISNUMBER(VLOOKUP(A1806,EXCL,1,FALSE)),"Excluido",IF(ISNUMBER(VLOOKUP(A1806,POST,1,FALSE)),"PostAlerta",IF(ISNUMBER(VLOOKUP(A1806,PRE,1,FALSE)),"PreAlerta","")))</f>
        <v>PreAlerta</v>
      </c>
      <c r="M1806" s="21" t="str">
        <f>IF(ISNUMBER(A1806),(IF(ISNUMBER(VLOOKUP(A1806,KEYWORDS,1,FALSE)),"C/PalabrasClaves","S/PalabrasClaves")),"")</f>
        <v>S/PalabrasClaves</v>
      </c>
      <c r="N1806" s="21" t="str">
        <f t="shared" si="11"/>
        <v/>
      </c>
      <c r="O1806" s="21"/>
      <c r="P1806" s="21" t="s">
        <v>10373</v>
      </c>
      <c r="Q1806" s="21"/>
      <c r="R1806" s="21" t="str">
        <f>LEFT('2012-2022'!$P1806,4)</f>
        <v>2015</v>
      </c>
      <c r="S1806" s="21" t="s">
        <v>47</v>
      </c>
      <c r="T1806" s="21"/>
      <c r="U1806" s="21"/>
      <c r="V1806" s="21"/>
      <c r="W1806" s="27"/>
      <c r="X1806" s="27"/>
      <c r="Y1806" s="28"/>
    </row>
    <row r="1807" ht="15.75" customHeight="1">
      <c r="A1807" s="21">
        <v>2.58892E7</v>
      </c>
      <c r="B1807" s="21" t="s">
        <v>10374</v>
      </c>
      <c r="C1807" s="21" t="s">
        <v>10375</v>
      </c>
      <c r="D1807" s="21" t="s">
        <v>10376</v>
      </c>
      <c r="E1807" s="21" t="s">
        <v>10267</v>
      </c>
      <c r="F1807" s="21" t="s">
        <v>332</v>
      </c>
      <c r="G1807" s="21">
        <v>2015.0</v>
      </c>
      <c r="H1807" s="26">
        <v>42113.0</v>
      </c>
      <c r="I1807" s="21" t="s">
        <v>10377</v>
      </c>
      <c r="J1807" s="21"/>
      <c r="K1807" s="21" t="s">
        <v>10378</v>
      </c>
      <c r="L1807" s="21" t="str">
        <f>IF(ISNUMBER(VLOOKUP(A1807,EXCL,1,FALSE)),"Excluido",IF(ISNUMBER(VLOOKUP(A1807,POST,1,FALSE)),"PostAlerta",IF(ISNUMBER(VLOOKUP(A1807,PRE,1,FALSE)),"PreAlerta","")))</f>
        <v>PreAlerta</v>
      </c>
      <c r="M1807" s="21" t="str">
        <f>IF(ISNUMBER(A1807),(IF(ISNUMBER(VLOOKUP(A1807,KEYWORDS,1,FALSE)),"C/PalabrasClaves","S/PalabrasClaves")),"")</f>
        <v>S/PalabrasClaves</v>
      </c>
      <c r="N1807" s="21" t="str">
        <f t="shared" si="11"/>
        <v/>
      </c>
      <c r="O1807" s="21"/>
      <c r="P1807" s="21" t="s">
        <v>10373</v>
      </c>
      <c r="Q1807" s="21"/>
      <c r="R1807" s="21" t="str">
        <f>LEFT('2012-2022'!$P1807,4)</f>
        <v>2015</v>
      </c>
      <c r="S1807" s="21" t="s">
        <v>47</v>
      </c>
      <c r="T1807" s="21"/>
      <c r="U1807" s="21"/>
      <c r="V1807" s="21"/>
      <c r="W1807" s="27"/>
      <c r="X1807" s="27"/>
      <c r="Y1807" s="12"/>
    </row>
    <row r="1808" ht="15.75" customHeight="1">
      <c r="A1808" s="21">
        <v>2.588975E7</v>
      </c>
      <c r="B1808" s="21" t="s">
        <v>10379</v>
      </c>
      <c r="C1808" s="21" t="s">
        <v>10380</v>
      </c>
      <c r="D1808" s="21" t="s">
        <v>10381</v>
      </c>
      <c r="E1808" s="21" t="s">
        <v>10382</v>
      </c>
      <c r="F1808" s="21" t="s">
        <v>332</v>
      </c>
      <c r="G1808" s="21">
        <v>2015.0</v>
      </c>
      <c r="H1808" s="26">
        <v>42113.0</v>
      </c>
      <c r="I1808" s="21" t="s">
        <v>10383</v>
      </c>
      <c r="J1808" s="21"/>
      <c r="K1808" s="21" t="s">
        <v>10384</v>
      </c>
      <c r="L1808" s="21" t="str">
        <f>IF(ISNUMBER(VLOOKUP(A1808,EXCL,1,FALSE)),"Excluido",IF(ISNUMBER(VLOOKUP(A1808,POST,1,FALSE)),"PostAlerta",IF(ISNUMBER(VLOOKUP(A1808,PRE,1,FALSE)),"PreAlerta","")))</f>
        <v>PreAlerta</v>
      </c>
      <c r="M1808" s="21" t="str">
        <f>IF(ISNUMBER(A1808),(IF(ISNUMBER(VLOOKUP(A1808,KEYWORDS,1,FALSE)),"C/PalabrasClaves","S/PalabrasClaves")),"")</f>
        <v>S/PalabrasClaves</v>
      </c>
      <c r="N1808" s="21" t="str">
        <f t="shared" si="11"/>
        <v/>
      </c>
      <c r="O1808" s="21"/>
      <c r="P1808" s="21" t="s">
        <v>10373</v>
      </c>
      <c r="Q1808" s="21"/>
      <c r="R1808" s="21" t="str">
        <f>LEFT('2012-2022'!$P1808,4)</f>
        <v>2015</v>
      </c>
      <c r="S1808" s="21" t="s">
        <v>47</v>
      </c>
      <c r="T1808" s="21"/>
      <c r="U1808" s="21"/>
      <c r="V1808" s="21"/>
      <c r="W1808" s="27"/>
      <c r="X1808" s="27"/>
      <c r="Y1808" s="28"/>
    </row>
    <row r="1809" ht="15.75" customHeight="1">
      <c r="A1809" s="21">
        <v>2.5889893E7</v>
      </c>
      <c r="B1809" s="21" t="s">
        <v>10385</v>
      </c>
      <c r="C1809" s="21" t="s">
        <v>10386</v>
      </c>
      <c r="D1809" s="21" t="s">
        <v>10387</v>
      </c>
      <c r="E1809" s="21" t="s">
        <v>10388</v>
      </c>
      <c r="F1809" s="21" t="s">
        <v>332</v>
      </c>
      <c r="G1809" s="21">
        <v>2015.0</v>
      </c>
      <c r="H1809" s="26">
        <v>42113.0</v>
      </c>
      <c r="I1809" s="21" t="s">
        <v>10389</v>
      </c>
      <c r="J1809" s="21"/>
      <c r="K1809" s="21" t="s">
        <v>10390</v>
      </c>
      <c r="L1809" s="21" t="str">
        <f>IF(ISNUMBER(VLOOKUP(A1809,EXCL,1,FALSE)),"Excluido",IF(ISNUMBER(VLOOKUP(A1809,POST,1,FALSE)),"PostAlerta",IF(ISNUMBER(VLOOKUP(A1809,PRE,1,FALSE)),"PreAlerta","")))</f>
        <v>PreAlerta</v>
      </c>
      <c r="M1809" s="21" t="str">
        <f>IF(ISNUMBER(A1809),(IF(ISNUMBER(VLOOKUP(A1809,KEYWORDS,1,FALSE)),"C/PalabrasClaves","S/PalabrasClaves")),"")</f>
        <v>S/PalabrasClaves</v>
      </c>
      <c r="N1809" s="21" t="str">
        <f t="shared" si="11"/>
        <v/>
      </c>
      <c r="O1809" s="21"/>
      <c r="P1809" s="21" t="s">
        <v>10373</v>
      </c>
      <c r="Q1809" s="21"/>
      <c r="R1809" s="21" t="str">
        <f>LEFT('2012-2022'!$P1809,4)</f>
        <v>2015</v>
      </c>
      <c r="S1809" s="21" t="s">
        <v>47</v>
      </c>
      <c r="T1809" s="21"/>
      <c r="U1809" s="21"/>
      <c r="V1809" s="21"/>
      <c r="W1809" s="27"/>
      <c r="X1809" s="27"/>
      <c r="Y1809" s="12"/>
    </row>
    <row r="1810" ht="15.75" customHeight="1">
      <c r="A1810" s="21">
        <v>2.5809075E7</v>
      </c>
      <c r="B1810" s="21" t="s">
        <v>10391</v>
      </c>
      <c r="C1810" s="21" t="s">
        <v>10392</v>
      </c>
      <c r="D1810" s="21" t="s">
        <v>10393</v>
      </c>
      <c r="E1810" s="21" t="s">
        <v>10394</v>
      </c>
      <c r="F1810" s="21" t="s">
        <v>1769</v>
      </c>
      <c r="G1810" s="21">
        <v>2015.0</v>
      </c>
      <c r="H1810" s="26">
        <v>42090.0</v>
      </c>
      <c r="I1810" s="21" t="s">
        <v>10395</v>
      </c>
      <c r="J1810" s="21"/>
      <c r="K1810" s="21" t="s">
        <v>10396</v>
      </c>
      <c r="L1810" s="21" t="str">
        <f>IF(ISNUMBER(VLOOKUP(A1810,EXCL,1,FALSE)),"Excluido",IF(ISNUMBER(VLOOKUP(A1810,POST,1,FALSE)),"PostAlerta",IF(ISNUMBER(VLOOKUP(A1810,PRE,1,FALSE)),"PreAlerta","")))</f>
        <v>PreAlerta</v>
      </c>
      <c r="M1810" s="21" t="str">
        <f>IF(ISNUMBER(A1810),(IF(ISNUMBER(VLOOKUP(A1810,KEYWORDS,1,FALSE)),"C/PalabrasClaves","S/PalabrasClaves")),"")</f>
        <v>S/PalabrasClaves</v>
      </c>
      <c r="N1810" s="21" t="str">
        <f t="shared" si="11"/>
        <v/>
      </c>
      <c r="O1810" s="21"/>
      <c r="P1810" s="21" t="s">
        <v>10397</v>
      </c>
      <c r="Q1810" s="21"/>
      <c r="R1810" s="21" t="str">
        <f>LEFT('2012-2022'!$P1810,4)</f>
        <v>2015</v>
      </c>
      <c r="S1810" s="21" t="s">
        <v>47</v>
      </c>
      <c r="T1810" s="21"/>
      <c r="U1810" s="21"/>
      <c r="V1810" s="21"/>
      <c r="W1810" s="27"/>
      <c r="X1810" s="27"/>
      <c r="Y1810" s="28"/>
    </row>
    <row r="1811" ht="15.75" customHeight="1">
      <c r="A1811" s="21">
        <v>2.5807173E7</v>
      </c>
      <c r="B1811" s="21" t="s">
        <v>10398</v>
      </c>
      <c r="C1811" s="21" t="s">
        <v>10399</v>
      </c>
      <c r="D1811" s="21" t="s">
        <v>10400</v>
      </c>
      <c r="E1811" s="21" t="s">
        <v>10401</v>
      </c>
      <c r="F1811" s="21" t="s">
        <v>2831</v>
      </c>
      <c r="G1811" s="21">
        <v>2015.0</v>
      </c>
      <c r="H1811" s="26">
        <v>42089.0</v>
      </c>
      <c r="I1811" s="21" t="s">
        <v>10402</v>
      </c>
      <c r="J1811" s="21"/>
      <c r="K1811" s="21" t="s">
        <v>10403</v>
      </c>
      <c r="L1811" s="21" t="str">
        <f>IF(ISNUMBER(VLOOKUP(A1811,EXCL,1,FALSE)),"Excluido",IF(ISNUMBER(VLOOKUP(A1811,POST,1,FALSE)),"PostAlerta",IF(ISNUMBER(VLOOKUP(A1811,PRE,1,FALSE)),"PreAlerta","")))</f>
        <v>PreAlerta</v>
      </c>
      <c r="M1811" s="21" t="str">
        <f>IF(ISNUMBER(A1811),(IF(ISNUMBER(VLOOKUP(A1811,KEYWORDS,1,FALSE)),"C/PalabrasClaves","S/PalabrasClaves")),"")</f>
        <v>S/PalabrasClaves</v>
      </c>
      <c r="N1811" s="21" t="str">
        <f t="shared" si="11"/>
        <v/>
      </c>
      <c r="O1811" s="21"/>
      <c r="P1811" s="21" t="s">
        <v>10404</v>
      </c>
      <c r="Q1811" s="21"/>
      <c r="R1811" s="21" t="str">
        <f>LEFT('2012-2022'!$P1811,4)</f>
        <v>2015</v>
      </c>
      <c r="S1811" s="21" t="s">
        <v>47</v>
      </c>
      <c r="T1811" s="21"/>
      <c r="U1811" s="21"/>
      <c r="V1811" s="21"/>
      <c r="W1811" s="27"/>
      <c r="X1811" s="27"/>
      <c r="Y1811" s="12"/>
    </row>
    <row r="1812" ht="15.75" customHeight="1">
      <c r="A1812" s="21">
        <v>2.6018824E7</v>
      </c>
      <c r="B1812" s="21" t="s">
        <v>10405</v>
      </c>
      <c r="C1812" s="21" t="s">
        <v>10406</v>
      </c>
      <c r="D1812" s="21" t="s">
        <v>10407</v>
      </c>
      <c r="E1812" s="21" t="s">
        <v>3090</v>
      </c>
      <c r="F1812" s="21" t="s">
        <v>8405</v>
      </c>
      <c r="G1812" s="21">
        <v>2015.0</v>
      </c>
      <c r="H1812" s="26">
        <v>42153.0</v>
      </c>
      <c r="I1812" s="21" t="s">
        <v>10408</v>
      </c>
      <c r="J1812" s="21"/>
      <c r="K1812" s="21" t="s">
        <v>10409</v>
      </c>
      <c r="L1812" s="21" t="str">
        <f>IF(ISNUMBER(VLOOKUP(A1812,EXCL,1,FALSE)),"Excluido",IF(ISNUMBER(VLOOKUP(A1812,POST,1,FALSE)),"PostAlerta",IF(ISNUMBER(VLOOKUP(A1812,PRE,1,FALSE)),"PreAlerta","")))</f>
        <v>PreAlerta</v>
      </c>
      <c r="M1812" s="21" t="str">
        <f>IF(ISNUMBER(A1812),(IF(ISNUMBER(VLOOKUP(A1812,KEYWORDS,1,FALSE)),"C/PalabrasClaves","S/PalabrasClaves")),"")</f>
        <v>S/PalabrasClaves</v>
      </c>
      <c r="N1812" s="21" t="str">
        <f t="shared" si="11"/>
        <v>4) Nuevos tratamientos</v>
      </c>
      <c r="O1812" s="21"/>
      <c r="P1812" s="21" t="s">
        <v>10404</v>
      </c>
      <c r="Q1812" s="21"/>
      <c r="R1812" s="21" t="str">
        <f>LEFT('2012-2022'!$P1812,4)</f>
        <v>2015</v>
      </c>
      <c r="S1812" s="21" t="s">
        <v>47</v>
      </c>
      <c r="T1812" s="21"/>
      <c r="U1812" s="21"/>
      <c r="V1812" s="21"/>
      <c r="W1812" s="27"/>
      <c r="X1812" s="27"/>
      <c r="Y1812" s="28"/>
    </row>
    <row r="1813" ht="15.75" customHeight="1">
      <c r="A1813" s="21">
        <v>2.581213E7</v>
      </c>
      <c r="B1813" s="21" t="s">
        <v>10410</v>
      </c>
      <c r="C1813" s="21" t="s">
        <v>10411</v>
      </c>
      <c r="D1813" s="21" t="s">
        <v>10412</v>
      </c>
      <c r="E1813" s="21" t="s">
        <v>2219</v>
      </c>
      <c r="F1813" s="21" t="s">
        <v>2831</v>
      </c>
      <c r="G1813" s="21">
        <v>2015.0</v>
      </c>
      <c r="H1813" s="26">
        <v>42090.0</v>
      </c>
      <c r="I1813" s="21" t="s">
        <v>10413</v>
      </c>
      <c r="J1813" s="21"/>
      <c r="K1813" s="21" t="s">
        <v>10414</v>
      </c>
      <c r="L1813" s="21" t="str">
        <f>IF(ISNUMBER(VLOOKUP(A1813,EXCL,1,FALSE)),"Excluido",IF(ISNUMBER(VLOOKUP(A1813,POST,1,FALSE)),"PostAlerta",IF(ISNUMBER(VLOOKUP(A1813,PRE,1,FALSE)),"PreAlerta","")))</f>
        <v>PreAlerta</v>
      </c>
      <c r="M1813" s="21" t="str">
        <f>IF(ISNUMBER(A1813),(IF(ISNUMBER(VLOOKUP(A1813,KEYWORDS,1,FALSE)),"C/PalabrasClaves","S/PalabrasClaves")),"")</f>
        <v>S/PalabrasClaves</v>
      </c>
      <c r="N1813" s="21" t="str">
        <f t="shared" si="11"/>
        <v/>
      </c>
      <c r="O1813" s="21"/>
      <c r="P1813" s="21" t="s">
        <v>10415</v>
      </c>
      <c r="Q1813" s="21"/>
      <c r="R1813" s="21" t="str">
        <f>LEFT('2012-2022'!$P1813,4)</f>
        <v>2015</v>
      </c>
      <c r="S1813" s="21" t="s">
        <v>47</v>
      </c>
      <c r="T1813" s="21"/>
      <c r="U1813" s="21"/>
      <c r="V1813" s="21"/>
      <c r="W1813" s="27"/>
      <c r="X1813" s="27"/>
      <c r="Y1813" s="12"/>
    </row>
    <row r="1814" ht="15.75" customHeight="1">
      <c r="A1814" s="21">
        <v>2.581581E7</v>
      </c>
      <c r="B1814" s="21" t="s">
        <v>10416</v>
      </c>
      <c r="C1814" s="21" t="s">
        <v>10417</v>
      </c>
      <c r="D1814" s="21" t="s">
        <v>10418</v>
      </c>
      <c r="E1814" s="21" t="s">
        <v>4509</v>
      </c>
      <c r="F1814" s="21" t="s">
        <v>3097</v>
      </c>
      <c r="G1814" s="21">
        <v>2015.0</v>
      </c>
      <c r="H1814" s="26">
        <v>42091.0</v>
      </c>
      <c r="I1814" s="21" t="s">
        <v>10419</v>
      </c>
      <c r="J1814" s="21"/>
      <c r="K1814" s="21" t="s">
        <v>10420</v>
      </c>
      <c r="L1814" s="21" t="str">
        <f>IF(ISNUMBER(VLOOKUP(A1814,EXCL,1,FALSE)),"Excluido",IF(ISNUMBER(VLOOKUP(A1814,POST,1,FALSE)),"PostAlerta",IF(ISNUMBER(VLOOKUP(A1814,PRE,1,FALSE)),"PreAlerta","")))</f>
        <v>PreAlerta</v>
      </c>
      <c r="M1814" s="21" t="str">
        <f>IF(ISNUMBER(A1814),(IF(ISNUMBER(VLOOKUP(A1814,KEYWORDS,1,FALSE)),"C/PalabrasClaves","S/PalabrasClaves")),"")</f>
        <v>S/PalabrasClaves</v>
      </c>
      <c r="N1814" s="21" t="str">
        <f t="shared" si="11"/>
        <v/>
      </c>
      <c r="O1814" s="21"/>
      <c r="P1814" s="21" t="s">
        <v>10421</v>
      </c>
      <c r="Q1814" s="21"/>
      <c r="R1814" s="21" t="str">
        <f>LEFT('2012-2022'!$P1814,4)</f>
        <v>2015</v>
      </c>
      <c r="S1814" s="21" t="s">
        <v>47</v>
      </c>
      <c r="T1814" s="21"/>
      <c r="U1814" s="21"/>
      <c r="V1814" s="21"/>
      <c r="W1814" s="27"/>
      <c r="X1814" s="27"/>
      <c r="Y1814" s="28"/>
    </row>
    <row r="1815" ht="15.75" customHeight="1">
      <c r="A1815" s="21">
        <v>2.5826386E7</v>
      </c>
      <c r="B1815" s="21" t="s">
        <v>10422</v>
      </c>
      <c r="C1815" s="21" t="s">
        <v>10423</v>
      </c>
      <c r="D1815" s="21" t="s">
        <v>10424</v>
      </c>
      <c r="E1815" s="21" t="s">
        <v>1788</v>
      </c>
      <c r="F1815" s="21" t="s">
        <v>1789</v>
      </c>
      <c r="G1815" s="21">
        <v>2015.0</v>
      </c>
      <c r="H1815" s="26">
        <v>42095.0</v>
      </c>
      <c r="I1815" s="21" t="s">
        <v>10425</v>
      </c>
      <c r="J1815" s="21"/>
      <c r="K1815" s="21" t="s">
        <v>10426</v>
      </c>
      <c r="L1815" s="21" t="str">
        <f>IF(ISNUMBER(VLOOKUP(A1815,EXCL,1,FALSE)),"Excluido",IF(ISNUMBER(VLOOKUP(A1815,POST,1,FALSE)),"PostAlerta",IF(ISNUMBER(VLOOKUP(A1815,PRE,1,FALSE)),"PreAlerta","")))</f>
        <v>PreAlerta</v>
      </c>
      <c r="M1815" s="21" t="str">
        <f>IF(ISNUMBER(A1815),(IF(ISNUMBER(VLOOKUP(A1815,KEYWORDS,1,FALSE)),"C/PalabrasClaves","S/PalabrasClaves")),"")</f>
        <v>S/PalabrasClaves</v>
      </c>
      <c r="N1815" s="21" t="str">
        <f t="shared" si="11"/>
        <v/>
      </c>
      <c r="O1815" s="21"/>
      <c r="P1815" s="21" t="s">
        <v>10427</v>
      </c>
      <c r="Q1815" s="21"/>
      <c r="R1815" s="21" t="str">
        <f>LEFT('2012-2022'!$P1815,4)</f>
        <v>2015</v>
      </c>
      <c r="S1815" s="21" t="s">
        <v>47</v>
      </c>
      <c r="T1815" s="21"/>
      <c r="U1815" s="21"/>
      <c r="V1815" s="21"/>
      <c r="W1815" s="27"/>
      <c r="X1815" s="27"/>
      <c r="Y1815" s="12"/>
    </row>
    <row r="1816" ht="15.75" customHeight="1">
      <c r="A1816" s="21">
        <v>2.5827414E7</v>
      </c>
      <c r="B1816" s="21" t="s">
        <v>10428</v>
      </c>
      <c r="C1816" s="21" t="s">
        <v>10429</v>
      </c>
      <c r="D1816" s="21" t="s">
        <v>10430</v>
      </c>
      <c r="E1816" s="21" t="s">
        <v>10431</v>
      </c>
      <c r="F1816" s="21" t="s">
        <v>7946</v>
      </c>
      <c r="G1816" s="21">
        <v>2015.0</v>
      </c>
      <c r="H1816" s="26">
        <v>42096.0</v>
      </c>
      <c r="I1816" s="21" t="s">
        <v>10432</v>
      </c>
      <c r="J1816" s="21"/>
      <c r="K1816" s="21" t="s">
        <v>10433</v>
      </c>
      <c r="L1816" s="21" t="str">
        <f>IF(ISNUMBER(VLOOKUP(A1816,EXCL,1,FALSE)),"Excluido",IF(ISNUMBER(VLOOKUP(A1816,POST,1,FALSE)),"PostAlerta",IF(ISNUMBER(VLOOKUP(A1816,PRE,1,FALSE)),"PreAlerta","")))</f>
        <v>PreAlerta</v>
      </c>
      <c r="M1816" s="21" t="str">
        <f>IF(ISNUMBER(A1816),(IF(ISNUMBER(VLOOKUP(A1816,KEYWORDS,1,FALSE)),"C/PalabrasClaves","S/PalabrasClaves")),"")</f>
        <v>S/PalabrasClaves</v>
      </c>
      <c r="N1816" s="21" t="str">
        <f t="shared" si="11"/>
        <v/>
      </c>
      <c r="O1816" s="21"/>
      <c r="P1816" s="21" t="s">
        <v>10427</v>
      </c>
      <c r="Q1816" s="21"/>
      <c r="R1816" s="21" t="str">
        <f>LEFT('2012-2022'!$P1816,4)</f>
        <v>2015</v>
      </c>
      <c r="S1816" s="21" t="s">
        <v>47</v>
      </c>
      <c r="T1816" s="21"/>
      <c r="U1816" s="21"/>
      <c r="V1816" s="21"/>
      <c r="W1816" s="27"/>
      <c r="X1816" s="27"/>
      <c r="Y1816" s="28"/>
    </row>
    <row r="1817" ht="15.75" customHeight="1">
      <c r="A1817" s="21">
        <v>2.588849E7</v>
      </c>
      <c r="B1817" s="21" t="s">
        <v>10434</v>
      </c>
      <c r="C1817" s="21" t="s">
        <v>10435</v>
      </c>
      <c r="D1817" s="21" t="s">
        <v>10436</v>
      </c>
      <c r="E1817" s="21" t="s">
        <v>10437</v>
      </c>
      <c r="F1817" s="21" t="s">
        <v>2035</v>
      </c>
      <c r="G1817" s="21">
        <v>2015.0</v>
      </c>
      <c r="H1817" s="26">
        <v>42113.0</v>
      </c>
      <c r="I1817" s="21" t="s">
        <v>10438</v>
      </c>
      <c r="J1817" s="21"/>
      <c r="K1817" s="21" t="s">
        <v>10439</v>
      </c>
      <c r="L1817" s="21" t="str">
        <f>IF(ISNUMBER(VLOOKUP(A1817,EXCL,1,FALSE)),"Excluido",IF(ISNUMBER(VLOOKUP(A1817,POST,1,FALSE)),"PostAlerta",IF(ISNUMBER(VLOOKUP(A1817,PRE,1,FALSE)),"PreAlerta","")))</f>
        <v>PreAlerta</v>
      </c>
      <c r="M1817" s="21" t="str">
        <f>IF(ISNUMBER(A1817),(IF(ISNUMBER(VLOOKUP(A1817,KEYWORDS,1,FALSE)),"C/PalabrasClaves","S/PalabrasClaves")),"")</f>
        <v>S/PalabrasClaves</v>
      </c>
      <c r="N1817" s="21" t="str">
        <f t="shared" si="11"/>
        <v/>
      </c>
      <c r="O1817" s="21"/>
      <c r="P1817" s="21" t="s">
        <v>10427</v>
      </c>
      <c r="Q1817" s="21"/>
      <c r="R1817" s="21" t="str">
        <f>LEFT('2012-2022'!$P1817,4)</f>
        <v>2015</v>
      </c>
      <c r="S1817" s="21" t="s">
        <v>47</v>
      </c>
      <c r="T1817" s="21"/>
      <c r="U1817" s="21"/>
      <c r="V1817" s="21"/>
      <c r="W1817" s="27"/>
      <c r="X1817" s="27"/>
      <c r="Y1817" s="12"/>
    </row>
    <row r="1818" ht="15.75" customHeight="1">
      <c r="A1818" s="21">
        <v>2.4347564E7</v>
      </c>
      <c r="B1818" s="21" t="s">
        <v>10440</v>
      </c>
      <c r="C1818" s="21" t="s">
        <v>10441</v>
      </c>
      <c r="D1818" s="21" t="s">
        <v>10442</v>
      </c>
      <c r="E1818" s="21" t="s">
        <v>103</v>
      </c>
      <c r="F1818" s="21" t="s">
        <v>3814</v>
      </c>
      <c r="G1818" s="21">
        <v>2015.0</v>
      </c>
      <c r="H1818" s="26">
        <v>41627.0</v>
      </c>
      <c r="I1818" s="21"/>
      <c r="J1818" s="21"/>
      <c r="K1818" s="21" t="s">
        <v>10443</v>
      </c>
      <c r="L1818" s="21" t="str">
        <f>IF(ISNUMBER(VLOOKUP(A1818,EXCL,1,FALSE)),"Excluido",IF(ISNUMBER(VLOOKUP(A1818,POST,1,FALSE)),"PostAlerta",IF(ISNUMBER(VLOOKUP(A1818,PRE,1,FALSE)),"PreAlerta","")))</f>
        <v>PreAlerta</v>
      </c>
      <c r="M1818" s="21" t="str">
        <f>IF(ISNUMBER(A1818),(IF(ISNUMBER(VLOOKUP(A1818,KEYWORDS,1,FALSE)),"C/PalabrasClaves","S/PalabrasClaves")),"")</f>
        <v>S/PalabrasClaves</v>
      </c>
      <c r="N1818" s="21" t="str">
        <f t="shared" si="11"/>
        <v/>
      </c>
      <c r="O1818" s="21"/>
      <c r="P1818" s="21" t="s">
        <v>10444</v>
      </c>
      <c r="Q1818" s="21"/>
      <c r="R1818" s="21" t="str">
        <f>LEFT('2012-2022'!$P1818,4)</f>
        <v>2015</v>
      </c>
      <c r="S1818" s="21" t="s">
        <v>53</v>
      </c>
      <c r="T1818" s="21"/>
      <c r="U1818" s="21"/>
      <c r="V1818" s="21"/>
      <c r="W1818" s="27"/>
      <c r="X1818" s="27"/>
      <c r="Y1818" s="28"/>
    </row>
    <row r="1819" ht="15.75" customHeight="1">
      <c r="A1819" s="21">
        <v>2.5017971E7</v>
      </c>
      <c r="B1819" s="21" t="s">
        <v>10445</v>
      </c>
      <c r="C1819" s="21" t="s">
        <v>10446</v>
      </c>
      <c r="D1819" s="21" t="s">
        <v>10447</v>
      </c>
      <c r="E1819" s="21" t="s">
        <v>10448</v>
      </c>
      <c r="F1819" s="21" t="s">
        <v>6355</v>
      </c>
      <c r="G1819" s="21">
        <v>2015.0</v>
      </c>
      <c r="H1819" s="26">
        <v>41835.0</v>
      </c>
      <c r="I1819" s="21" t="s">
        <v>10449</v>
      </c>
      <c r="J1819" s="21"/>
      <c r="K1819" s="21" t="s">
        <v>10450</v>
      </c>
      <c r="L1819" s="21" t="str">
        <f>IF(ISNUMBER(VLOOKUP(A1819,EXCL,1,FALSE)),"Excluido",IF(ISNUMBER(VLOOKUP(A1819,POST,1,FALSE)),"PostAlerta",IF(ISNUMBER(VLOOKUP(A1819,PRE,1,FALSE)),"PreAlerta","")))</f>
        <v>PreAlerta</v>
      </c>
      <c r="M1819" s="21" t="str">
        <f>IF(ISNUMBER(A1819),(IF(ISNUMBER(VLOOKUP(A1819,KEYWORDS,1,FALSE)),"C/PalabrasClaves","S/PalabrasClaves")),"")</f>
        <v>S/PalabrasClaves</v>
      </c>
      <c r="N1819" s="21" t="str">
        <f t="shared" si="11"/>
        <v/>
      </c>
      <c r="O1819" s="21"/>
      <c r="P1819" s="21" t="s">
        <v>10444</v>
      </c>
      <c r="Q1819" s="21"/>
      <c r="R1819" s="21" t="str">
        <f>LEFT('2012-2022'!$P1819,4)</f>
        <v>2015</v>
      </c>
      <c r="S1819" s="21" t="s">
        <v>53</v>
      </c>
      <c r="T1819" s="21"/>
      <c r="U1819" s="21"/>
      <c r="V1819" s="21"/>
      <c r="W1819" s="27"/>
      <c r="X1819" s="27"/>
      <c r="Y1819" s="12"/>
    </row>
    <row r="1820" ht="15.75" customHeight="1">
      <c r="A1820" s="21">
        <v>2.5308709E7</v>
      </c>
      <c r="B1820" s="21" t="s">
        <v>10451</v>
      </c>
      <c r="C1820" s="21" t="s">
        <v>10452</v>
      </c>
      <c r="D1820" s="21" t="s">
        <v>10453</v>
      </c>
      <c r="E1820" s="21" t="s">
        <v>10454</v>
      </c>
      <c r="F1820" s="21" t="s">
        <v>401</v>
      </c>
      <c r="G1820" s="21">
        <v>2015.0</v>
      </c>
      <c r="H1820" s="26">
        <v>41926.0</v>
      </c>
      <c r="I1820" s="21" t="s">
        <v>10455</v>
      </c>
      <c r="J1820" s="21" t="s">
        <v>10456</v>
      </c>
      <c r="K1820" s="21" t="s">
        <v>10457</v>
      </c>
      <c r="L1820" s="21" t="str">
        <f>IF(ISNUMBER(VLOOKUP(A1820,EXCL,1,FALSE)),"Excluido",IF(ISNUMBER(VLOOKUP(A1820,POST,1,FALSE)),"PostAlerta",IF(ISNUMBER(VLOOKUP(A1820,PRE,1,FALSE)),"PreAlerta","")))</f>
        <v>PreAlerta</v>
      </c>
      <c r="M1820" s="21" t="str">
        <f>IF(ISNUMBER(A1820),(IF(ISNUMBER(VLOOKUP(A1820,KEYWORDS,1,FALSE)),"C/PalabrasClaves","S/PalabrasClaves")),"")</f>
        <v>S/PalabrasClaves</v>
      </c>
      <c r="N1820" s="21" t="str">
        <f t="shared" si="11"/>
        <v/>
      </c>
      <c r="O1820" s="21"/>
      <c r="P1820" s="21" t="s">
        <v>10444</v>
      </c>
      <c r="Q1820" s="21"/>
      <c r="R1820" s="21" t="str">
        <f>LEFT('2012-2022'!$P1820,4)</f>
        <v>2015</v>
      </c>
      <c r="S1820" s="21" t="s">
        <v>53</v>
      </c>
      <c r="T1820" s="21"/>
      <c r="U1820" s="21"/>
      <c r="V1820" s="21"/>
      <c r="W1820" s="27"/>
      <c r="X1820" s="27"/>
      <c r="Y1820" s="28"/>
    </row>
    <row r="1821" ht="15.75" customHeight="1">
      <c r="A1821" s="21">
        <v>2.5385549E7</v>
      </c>
      <c r="B1821" s="21" t="s">
        <v>10458</v>
      </c>
      <c r="C1821" s="21" t="s">
        <v>10459</v>
      </c>
      <c r="D1821" s="21" t="s">
        <v>10460</v>
      </c>
      <c r="E1821" s="21" t="s">
        <v>10461</v>
      </c>
      <c r="F1821" s="21" t="s">
        <v>2686</v>
      </c>
      <c r="G1821" s="21">
        <v>2015.0</v>
      </c>
      <c r="H1821" s="26">
        <v>41955.0</v>
      </c>
      <c r="I1821" s="21"/>
      <c r="J1821" s="21"/>
      <c r="K1821" s="21" t="s">
        <v>10462</v>
      </c>
      <c r="L1821" s="21" t="str">
        <f>IF(ISNUMBER(VLOOKUP(A1821,EXCL,1,FALSE)),"Excluido",IF(ISNUMBER(VLOOKUP(A1821,POST,1,FALSE)),"PostAlerta",IF(ISNUMBER(VLOOKUP(A1821,PRE,1,FALSE)),"PreAlerta","")))</f>
        <v>PreAlerta</v>
      </c>
      <c r="M1821" s="21" t="str">
        <f>IF(ISNUMBER(A1821),(IF(ISNUMBER(VLOOKUP(A1821,KEYWORDS,1,FALSE)),"C/PalabrasClaves","S/PalabrasClaves")),"")</f>
        <v>S/PalabrasClaves</v>
      </c>
      <c r="N1821" s="21" t="str">
        <f t="shared" si="11"/>
        <v/>
      </c>
      <c r="O1821" s="21"/>
      <c r="P1821" s="21" t="s">
        <v>10444</v>
      </c>
      <c r="Q1821" s="21"/>
      <c r="R1821" s="21" t="str">
        <f>LEFT('2012-2022'!$P1821,4)</f>
        <v>2015</v>
      </c>
      <c r="S1821" s="21" t="s">
        <v>53</v>
      </c>
      <c r="T1821" s="21"/>
      <c r="U1821" s="21"/>
      <c r="V1821" s="21"/>
      <c r="W1821" s="27"/>
      <c r="X1821" s="27"/>
      <c r="Y1821" s="12"/>
    </row>
    <row r="1822" ht="15.75" customHeight="1">
      <c r="A1822" s="21">
        <v>2.5448128E7</v>
      </c>
      <c r="B1822" s="21" t="s">
        <v>10463</v>
      </c>
      <c r="C1822" s="21" t="s">
        <v>10464</v>
      </c>
      <c r="D1822" s="21" t="s">
        <v>10465</v>
      </c>
      <c r="E1822" s="21" t="s">
        <v>10466</v>
      </c>
      <c r="F1822" s="21" t="s">
        <v>10467</v>
      </c>
      <c r="G1822" s="21">
        <v>2015.0</v>
      </c>
      <c r="H1822" s="26">
        <v>41976.0</v>
      </c>
      <c r="I1822" s="21"/>
      <c r="J1822" s="21"/>
      <c r="K1822" s="21" t="s">
        <v>10468</v>
      </c>
      <c r="L1822" s="21" t="str">
        <f>IF(ISNUMBER(VLOOKUP(A1822,EXCL,1,FALSE)),"Excluido",IF(ISNUMBER(VLOOKUP(A1822,POST,1,FALSE)),"PostAlerta",IF(ISNUMBER(VLOOKUP(A1822,PRE,1,FALSE)),"PreAlerta","")))</f>
        <v>PreAlerta</v>
      </c>
      <c r="M1822" s="21" t="str">
        <f>IF(ISNUMBER(A1822),(IF(ISNUMBER(VLOOKUP(A1822,KEYWORDS,1,FALSE)),"C/PalabrasClaves","S/PalabrasClaves")),"")</f>
        <v>S/PalabrasClaves</v>
      </c>
      <c r="N1822" s="21" t="str">
        <f t="shared" si="11"/>
        <v/>
      </c>
      <c r="O1822" s="21"/>
      <c r="P1822" s="21" t="s">
        <v>10444</v>
      </c>
      <c r="Q1822" s="21"/>
      <c r="R1822" s="21" t="str">
        <f>LEFT('2012-2022'!$P1822,4)</f>
        <v>2015</v>
      </c>
      <c r="S1822" s="21" t="s">
        <v>53</v>
      </c>
      <c r="T1822" s="21"/>
      <c r="U1822" s="21"/>
      <c r="V1822" s="21"/>
      <c r="W1822" s="27"/>
      <c r="X1822" s="27"/>
      <c r="Y1822" s="28"/>
    </row>
    <row r="1823" ht="15.75" customHeight="1">
      <c r="A1823" s="21">
        <v>2.5499047E7</v>
      </c>
      <c r="B1823" s="21" t="s">
        <v>10469</v>
      </c>
      <c r="C1823" s="21" t="s">
        <v>10470</v>
      </c>
      <c r="D1823" s="21" t="s">
        <v>10471</v>
      </c>
      <c r="E1823" s="21" t="s">
        <v>10472</v>
      </c>
      <c r="F1823" s="21" t="s">
        <v>915</v>
      </c>
      <c r="G1823" s="21">
        <v>2015.0</v>
      </c>
      <c r="H1823" s="26">
        <v>41989.0</v>
      </c>
      <c r="I1823" s="21"/>
      <c r="J1823" s="21"/>
      <c r="K1823" s="21" t="s">
        <v>10473</v>
      </c>
      <c r="L1823" s="21" t="str">
        <f>IF(ISNUMBER(VLOOKUP(A1823,EXCL,1,FALSE)),"Excluido",IF(ISNUMBER(VLOOKUP(A1823,POST,1,FALSE)),"PostAlerta",IF(ISNUMBER(VLOOKUP(A1823,PRE,1,FALSE)),"PreAlerta","")))</f>
        <v>PreAlerta</v>
      </c>
      <c r="M1823" s="21" t="str">
        <f>IF(ISNUMBER(A1823),(IF(ISNUMBER(VLOOKUP(A1823,KEYWORDS,1,FALSE)),"C/PalabrasClaves","S/PalabrasClaves")),"")</f>
        <v>S/PalabrasClaves</v>
      </c>
      <c r="N1823" s="21" t="str">
        <f t="shared" si="11"/>
        <v/>
      </c>
      <c r="O1823" s="21"/>
      <c r="P1823" s="21" t="s">
        <v>10444</v>
      </c>
      <c r="Q1823" s="21"/>
      <c r="R1823" s="21" t="str">
        <f>LEFT('2012-2022'!$P1823,4)</f>
        <v>2015</v>
      </c>
      <c r="S1823" s="21" t="s">
        <v>53</v>
      </c>
      <c r="T1823" s="21"/>
      <c r="U1823" s="21"/>
      <c r="V1823" s="21"/>
      <c r="W1823" s="27"/>
      <c r="X1823" s="27"/>
      <c r="Y1823" s="12"/>
    </row>
    <row r="1824" ht="15.75" customHeight="1">
      <c r="A1824" s="21">
        <v>2.55489E7</v>
      </c>
      <c r="B1824" s="21" t="s">
        <v>10474</v>
      </c>
      <c r="C1824" s="21" t="s">
        <v>10475</v>
      </c>
      <c r="D1824" s="21" t="s">
        <v>10476</v>
      </c>
      <c r="E1824" s="21" t="s">
        <v>10477</v>
      </c>
      <c r="F1824" s="21" t="s">
        <v>386</v>
      </c>
      <c r="G1824" s="21">
        <v>2015.0</v>
      </c>
      <c r="H1824" s="26">
        <v>42004.0</v>
      </c>
      <c r="I1824" s="21"/>
      <c r="J1824" s="21"/>
      <c r="K1824" s="21" t="s">
        <v>10478</v>
      </c>
      <c r="L1824" s="21" t="str">
        <f>IF(ISNUMBER(VLOOKUP(A1824,EXCL,1,FALSE)),"Excluido",IF(ISNUMBER(VLOOKUP(A1824,POST,1,FALSE)),"PostAlerta",IF(ISNUMBER(VLOOKUP(A1824,PRE,1,FALSE)),"PreAlerta","")))</f>
        <v>PreAlerta</v>
      </c>
      <c r="M1824" s="21" t="str">
        <f>IF(ISNUMBER(A1824),(IF(ISNUMBER(VLOOKUP(A1824,KEYWORDS,1,FALSE)),"C/PalabrasClaves","S/PalabrasClaves")),"")</f>
        <v>S/PalabrasClaves</v>
      </c>
      <c r="N1824" s="21" t="str">
        <f t="shared" si="11"/>
        <v/>
      </c>
      <c r="O1824" s="21"/>
      <c r="P1824" s="21" t="s">
        <v>10444</v>
      </c>
      <c r="Q1824" s="21"/>
      <c r="R1824" s="21" t="str">
        <f>LEFT('2012-2022'!$P1824,4)</f>
        <v>2015</v>
      </c>
      <c r="S1824" s="21" t="s">
        <v>53</v>
      </c>
      <c r="T1824" s="21"/>
      <c r="U1824" s="21"/>
      <c r="V1824" s="21"/>
      <c r="W1824" s="27"/>
      <c r="X1824" s="27"/>
      <c r="Y1824" s="28"/>
    </row>
    <row r="1825" ht="15.75" customHeight="1">
      <c r="A1825" s="21">
        <v>2.5552462E7</v>
      </c>
      <c r="B1825" s="21" t="s">
        <v>10479</v>
      </c>
      <c r="C1825" s="21" t="s">
        <v>10480</v>
      </c>
      <c r="D1825" s="21" t="s">
        <v>10481</v>
      </c>
      <c r="E1825" s="21" t="s">
        <v>1216</v>
      </c>
      <c r="F1825" s="21" t="s">
        <v>1217</v>
      </c>
      <c r="G1825" s="21">
        <v>2015.0</v>
      </c>
      <c r="H1825" s="26">
        <v>42006.0</v>
      </c>
      <c r="I1825" s="21"/>
      <c r="J1825" s="21"/>
      <c r="K1825" s="21" t="s">
        <v>10482</v>
      </c>
      <c r="L1825" s="21" t="str">
        <f>IF(ISNUMBER(VLOOKUP(A1825,EXCL,1,FALSE)),"Excluido",IF(ISNUMBER(VLOOKUP(A1825,POST,1,FALSE)),"PostAlerta",IF(ISNUMBER(VLOOKUP(A1825,PRE,1,FALSE)),"PreAlerta","")))</f>
        <v>PreAlerta</v>
      </c>
      <c r="M1825" s="21" t="str">
        <f>IF(ISNUMBER(A1825),(IF(ISNUMBER(VLOOKUP(A1825,KEYWORDS,1,FALSE)),"C/PalabrasClaves","S/PalabrasClaves")),"")</f>
        <v>S/PalabrasClaves</v>
      </c>
      <c r="N1825" s="21" t="str">
        <f t="shared" si="11"/>
        <v/>
      </c>
      <c r="O1825" s="21"/>
      <c r="P1825" s="21" t="s">
        <v>10444</v>
      </c>
      <c r="Q1825" s="21"/>
      <c r="R1825" s="21" t="str">
        <f>LEFT('2012-2022'!$P1825,4)</f>
        <v>2015</v>
      </c>
      <c r="S1825" s="21" t="s">
        <v>53</v>
      </c>
      <c r="T1825" s="21"/>
      <c r="U1825" s="21"/>
      <c r="V1825" s="21"/>
      <c r="W1825" s="27"/>
      <c r="X1825" s="27"/>
      <c r="Y1825" s="12"/>
    </row>
    <row r="1826" ht="15.75" customHeight="1">
      <c r="A1826" s="21">
        <v>2.5577986E7</v>
      </c>
      <c r="B1826" s="21" t="s">
        <v>10483</v>
      </c>
      <c r="C1826" s="21" t="s">
        <v>10484</v>
      </c>
      <c r="D1826" s="21" t="s">
        <v>10485</v>
      </c>
      <c r="E1826" s="21" t="s">
        <v>3644</v>
      </c>
      <c r="F1826" s="21" t="s">
        <v>169</v>
      </c>
      <c r="G1826" s="21">
        <v>2015.0</v>
      </c>
      <c r="H1826" s="26">
        <v>42017.0</v>
      </c>
      <c r="I1826" s="21"/>
      <c r="J1826" s="21"/>
      <c r="K1826" s="21" t="s">
        <v>10486</v>
      </c>
      <c r="L1826" s="21" t="str">
        <f>IF(ISNUMBER(VLOOKUP(A1826,EXCL,1,FALSE)),"Excluido",IF(ISNUMBER(VLOOKUP(A1826,POST,1,FALSE)),"PostAlerta",IF(ISNUMBER(VLOOKUP(A1826,PRE,1,FALSE)),"PreAlerta","")))</f>
        <v>PreAlerta</v>
      </c>
      <c r="M1826" s="21" t="str">
        <f>IF(ISNUMBER(A1826),(IF(ISNUMBER(VLOOKUP(A1826,KEYWORDS,1,FALSE)),"C/PalabrasClaves","S/PalabrasClaves")),"")</f>
        <v>S/PalabrasClaves</v>
      </c>
      <c r="N1826" s="21" t="str">
        <f t="shared" si="11"/>
        <v/>
      </c>
      <c r="O1826" s="21"/>
      <c r="P1826" s="21" t="s">
        <v>10444</v>
      </c>
      <c r="Q1826" s="21"/>
      <c r="R1826" s="21" t="str">
        <f>LEFT('2012-2022'!$P1826,4)</f>
        <v>2015</v>
      </c>
      <c r="S1826" s="21" t="s">
        <v>53</v>
      </c>
      <c r="T1826" s="21"/>
      <c r="U1826" s="21"/>
      <c r="V1826" s="21"/>
      <c r="W1826" s="27"/>
      <c r="X1826" s="27"/>
      <c r="Y1826" s="28"/>
    </row>
    <row r="1827" ht="15.75" customHeight="1">
      <c r="A1827" s="21">
        <v>2.5596149E7</v>
      </c>
      <c r="B1827" s="21" t="s">
        <v>10487</v>
      </c>
      <c r="C1827" s="21" t="s">
        <v>10488</v>
      </c>
      <c r="D1827" s="21" t="s">
        <v>10489</v>
      </c>
      <c r="E1827" s="21" t="s">
        <v>10490</v>
      </c>
      <c r="F1827" s="21" t="s">
        <v>2268</v>
      </c>
      <c r="G1827" s="21">
        <v>2015.0</v>
      </c>
      <c r="H1827" s="26">
        <v>42022.0</v>
      </c>
      <c r="I1827" s="21"/>
      <c r="J1827" s="21"/>
      <c r="K1827" s="21" t="s">
        <v>10491</v>
      </c>
      <c r="L1827" s="21" t="str">
        <f>IF(ISNUMBER(VLOOKUP(A1827,EXCL,1,FALSE)),"Excluido",IF(ISNUMBER(VLOOKUP(A1827,POST,1,FALSE)),"PostAlerta",IF(ISNUMBER(VLOOKUP(A1827,PRE,1,FALSE)),"PreAlerta","")))</f>
        <v>PreAlerta</v>
      </c>
      <c r="M1827" s="21" t="str">
        <f>IF(ISNUMBER(A1827),(IF(ISNUMBER(VLOOKUP(A1827,KEYWORDS,1,FALSE)),"C/PalabrasClaves","S/PalabrasClaves")),"")</f>
        <v>S/PalabrasClaves</v>
      </c>
      <c r="N1827" s="21" t="str">
        <f t="shared" si="11"/>
        <v/>
      </c>
      <c r="O1827" s="21"/>
      <c r="P1827" s="21" t="s">
        <v>10444</v>
      </c>
      <c r="Q1827" s="21"/>
      <c r="R1827" s="21" t="str">
        <f>LEFT('2012-2022'!$P1827,4)</f>
        <v>2015</v>
      </c>
      <c r="S1827" s="21" t="s">
        <v>53</v>
      </c>
      <c r="T1827" s="21"/>
      <c r="U1827" s="21"/>
      <c r="V1827" s="21"/>
      <c r="W1827" s="27"/>
      <c r="X1827" s="27"/>
      <c r="Y1827" s="12"/>
    </row>
    <row r="1828" ht="15.75" customHeight="1">
      <c r="A1828" s="21">
        <v>2.5644009E7</v>
      </c>
      <c r="B1828" s="21" t="s">
        <v>10492</v>
      </c>
      <c r="C1828" s="21" t="s">
        <v>10493</v>
      </c>
      <c r="D1828" s="21" t="s">
        <v>10494</v>
      </c>
      <c r="E1828" s="21" t="s">
        <v>10495</v>
      </c>
      <c r="F1828" s="21" t="s">
        <v>439</v>
      </c>
      <c r="G1828" s="21">
        <v>2015.0</v>
      </c>
      <c r="H1828" s="26">
        <v>42039.0</v>
      </c>
      <c r="I1828" s="21" t="s">
        <v>10496</v>
      </c>
      <c r="J1828" s="21"/>
      <c r="K1828" s="21" t="s">
        <v>10497</v>
      </c>
      <c r="L1828" s="21" t="str">
        <f>IF(ISNUMBER(VLOOKUP(A1828,EXCL,1,FALSE)),"Excluido",IF(ISNUMBER(VLOOKUP(A1828,POST,1,FALSE)),"PostAlerta",IF(ISNUMBER(VLOOKUP(A1828,PRE,1,FALSE)),"PreAlerta","")))</f>
        <v>PreAlerta</v>
      </c>
      <c r="M1828" s="21" t="str">
        <f>IF(ISNUMBER(A1828),(IF(ISNUMBER(VLOOKUP(A1828,KEYWORDS,1,FALSE)),"C/PalabrasClaves","S/PalabrasClaves")),"")</f>
        <v>S/PalabrasClaves</v>
      </c>
      <c r="N1828" s="21" t="str">
        <f t="shared" si="11"/>
        <v/>
      </c>
      <c r="O1828" s="21"/>
      <c r="P1828" s="21" t="s">
        <v>10444</v>
      </c>
      <c r="Q1828" s="21"/>
      <c r="R1828" s="21" t="str">
        <f>LEFT('2012-2022'!$P1828,4)</f>
        <v>2015</v>
      </c>
      <c r="S1828" s="21" t="s">
        <v>53</v>
      </c>
      <c r="T1828" s="21"/>
      <c r="U1828" s="21"/>
      <c r="V1828" s="21"/>
      <c r="W1828" s="27"/>
      <c r="X1828" s="27"/>
      <c r="Y1828" s="28"/>
    </row>
    <row r="1829" ht="15.75" customHeight="1">
      <c r="A1829" s="21">
        <v>2.5645184E7</v>
      </c>
      <c r="B1829" s="21" t="s">
        <v>10498</v>
      </c>
      <c r="C1829" s="21" t="s">
        <v>10499</v>
      </c>
      <c r="D1829" s="21" t="s">
        <v>10500</v>
      </c>
      <c r="E1829" s="21" t="s">
        <v>10501</v>
      </c>
      <c r="F1829" s="21" t="s">
        <v>10502</v>
      </c>
      <c r="G1829" s="21">
        <v>2015.0</v>
      </c>
      <c r="H1829" s="26">
        <v>42039.0</v>
      </c>
      <c r="I1829" s="21"/>
      <c r="J1829" s="21"/>
      <c r="K1829" s="21" t="s">
        <v>10503</v>
      </c>
      <c r="L1829" s="21" t="str">
        <f>IF(ISNUMBER(VLOOKUP(A1829,EXCL,1,FALSE)),"Excluido",IF(ISNUMBER(VLOOKUP(A1829,POST,1,FALSE)),"PostAlerta",IF(ISNUMBER(VLOOKUP(A1829,PRE,1,FALSE)),"PreAlerta","")))</f>
        <v>PreAlerta</v>
      </c>
      <c r="M1829" s="21" t="str">
        <f>IF(ISNUMBER(A1829),(IF(ISNUMBER(VLOOKUP(A1829,KEYWORDS,1,FALSE)),"C/PalabrasClaves","S/PalabrasClaves")),"")</f>
        <v>S/PalabrasClaves</v>
      </c>
      <c r="N1829" s="21" t="str">
        <f t="shared" si="11"/>
        <v/>
      </c>
      <c r="O1829" s="21"/>
      <c r="P1829" s="21" t="s">
        <v>10444</v>
      </c>
      <c r="Q1829" s="21"/>
      <c r="R1829" s="21" t="str">
        <f>LEFT('2012-2022'!$P1829,4)</f>
        <v>2015</v>
      </c>
      <c r="S1829" s="21" t="s">
        <v>53</v>
      </c>
      <c r="T1829" s="21"/>
      <c r="U1829" s="21"/>
      <c r="V1829" s="21"/>
      <c r="W1829" s="27"/>
      <c r="X1829" s="27"/>
      <c r="Y1829" s="12"/>
    </row>
    <row r="1830" ht="15.75" customHeight="1">
      <c r="A1830" s="21">
        <v>2.5650348E7</v>
      </c>
      <c r="B1830" s="21" t="s">
        <v>10504</v>
      </c>
      <c r="C1830" s="21" t="s">
        <v>10505</v>
      </c>
      <c r="D1830" s="21" t="s">
        <v>10506</v>
      </c>
      <c r="E1830" s="21" t="s">
        <v>10507</v>
      </c>
      <c r="F1830" s="21" t="s">
        <v>496</v>
      </c>
      <c r="G1830" s="21">
        <v>2015.0</v>
      </c>
      <c r="H1830" s="26">
        <v>42040.0</v>
      </c>
      <c r="I1830" s="21"/>
      <c r="J1830" s="21"/>
      <c r="K1830" s="21" t="s">
        <v>10508</v>
      </c>
      <c r="L1830" s="21" t="str">
        <f>IF(ISNUMBER(VLOOKUP(A1830,EXCL,1,FALSE)),"Excluido",IF(ISNUMBER(VLOOKUP(A1830,POST,1,FALSE)),"PostAlerta",IF(ISNUMBER(VLOOKUP(A1830,PRE,1,FALSE)),"PreAlerta","")))</f>
        <v>PreAlerta</v>
      </c>
      <c r="M1830" s="21" t="str">
        <f>IF(ISNUMBER(A1830),(IF(ISNUMBER(VLOOKUP(A1830,KEYWORDS,1,FALSE)),"C/PalabrasClaves","S/PalabrasClaves")),"")</f>
        <v>S/PalabrasClaves</v>
      </c>
      <c r="N1830" s="21" t="str">
        <f t="shared" si="11"/>
        <v/>
      </c>
      <c r="O1830" s="21"/>
      <c r="P1830" s="21" t="s">
        <v>10444</v>
      </c>
      <c r="Q1830" s="21"/>
      <c r="R1830" s="21" t="str">
        <f>LEFT('2012-2022'!$P1830,4)</f>
        <v>2015</v>
      </c>
      <c r="S1830" s="21" t="s">
        <v>53</v>
      </c>
      <c r="T1830" s="21"/>
      <c r="U1830" s="21"/>
      <c r="V1830" s="21"/>
      <c r="W1830" s="27"/>
      <c r="X1830" s="27"/>
      <c r="Y1830" s="28"/>
    </row>
    <row r="1831" ht="15.75" customHeight="1">
      <c r="A1831" s="21">
        <v>2.566165E7</v>
      </c>
      <c r="B1831" s="21" t="s">
        <v>10509</v>
      </c>
      <c r="C1831" s="21" t="s">
        <v>10510</v>
      </c>
      <c r="D1831" s="21" t="s">
        <v>10511</v>
      </c>
      <c r="E1831" s="21" t="s">
        <v>1437</v>
      </c>
      <c r="F1831" s="21" t="s">
        <v>496</v>
      </c>
      <c r="G1831" s="21">
        <v>2015.0</v>
      </c>
      <c r="H1831" s="26">
        <v>42045.0</v>
      </c>
      <c r="I1831" s="21"/>
      <c r="J1831" s="21"/>
      <c r="K1831" s="21" t="s">
        <v>10512</v>
      </c>
      <c r="L1831" s="21" t="str">
        <f>IF(ISNUMBER(VLOOKUP(A1831,EXCL,1,FALSE)),"Excluido",IF(ISNUMBER(VLOOKUP(A1831,POST,1,FALSE)),"PostAlerta",IF(ISNUMBER(VLOOKUP(A1831,PRE,1,FALSE)),"PreAlerta","")))</f>
        <v>PreAlerta</v>
      </c>
      <c r="M1831" s="21" t="str">
        <f>IF(ISNUMBER(A1831),(IF(ISNUMBER(VLOOKUP(A1831,KEYWORDS,1,FALSE)),"C/PalabrasClaves","S/PalabrasClaves")),"")</f>
        <v>S/PalabrasClaves</v>
      </c>
      <c r="N1831" s="21" t="str">
        <f t="shared" si="11"/>
        <v/>
      </c>
      <c r="O1831" s="21"/>
      <c r="P1831" s="21" t="s">
        <v>10444</v>
      </c>
      <c r="Q1831" s="21"/>
      <c r="R1831" s="21" t="str">
        <f>LEFT('2012-2022'!$P1831,4)</f>
        <v>2015</v>
      </c>
      <c r="S1831" s="21" t="s">
        <v>53</v>
      </c>
      <c r="T1831" s="21"/>
      <c r="U1831" s="21"/>
      <c r="V1831" s="21"/>
      <c r="W1831" s="27"/>
      <c r="X1831" s="27"/>
      <c r="Y1831" s="12"/>
    </row>
    <row r="1832" ht="15.75" customHeight="1">
      <c r="A1832" s="21">
        <v>2.5667056E7</v>
      </c>
      <c r="B1832" s="21" t="s">
        <v>10513</v>
      </c>
      <c r="C1832" s="21" t="s">
        <v>10514</v>
      </c>
      <c r="D1832" s="21" t="s">
        <v>10515</v>
      </c>
      <c r="E1832" s="21" t="s">
        <v>10516</v>
      </c>
      <c r="F1832" s="21" t="s">
        <v>520</v>
      </c>
      <c r="G1832" s="21">
        <v>2015.0</v>
      </c>
      <c r="H1832" s="26">
        <v>42046.0</v>
      </c>
      <c r="I1832" s="21" t="s">
        <v>10517</v>
      </c>
      <c r="J1832" s="21"/>
      <c r="K1832" s="21" t="s">
        <v>10518</v>
      </c>
      <c r="L1832" s="21" t="str">
        <f>IF(ISNUMBER(VLOOKUP(A1832,EXCL,1,FALSE)),"Excluido",IF(ISNUMBER(VLOOKUP(A1832,POST,1,FALSE)),"PostAlerta",IF(ISNUMBER(VLOOKUP(A1832,PRE,1,FALSE)),"PreAlerta","")))</f>
        <v>PreAlerta</v>
      </c>
      <c r="M1832" s="21" t="str">
        <f>IF(ISNUMBER(A1832),(IF(ISNUMBER(VLOOKUP(A1832,KEYWORDS,1,FALSE)),"C/PalabrasClaves","S/PalabrasClaves")),"")</f>
        <v>S/PalabrasClaves</v>
      </c>
      <c r="N1832" s="21" t="str">
        <f t="shared" si="11"/>
        <v/>
      </c>
      <c r="O1832" s="21"/>
      <c r="P1832" s="21" t="s">
        <v>10444</v>
      </c>
      <c r="Q1832" s="21"/>
      <c r="R1832" s="21" t="str">
        <f>LEFT('2012-2022'!$P1832,4)</f>
        <v>2015</v>
      </c>
      <c r="S1832" s="21" t="s">
        <v>53</v>
      </c>
      <c r="T1832" s="21"/>
      <c r="U1832" s="21"/>
      <c r="V1832" s="21"/>
      <c r="W1832" s="27"/>
      <c r="X1832" s="27"/>
      <c r="Y1832" s="28"/>
    </row>
    <row r="1833" ht="15.75" customHeight="1">
      <c r="A1833" s="21">
        <v>2.5682494E7</v>
      </c>
      <c r="B1833" s="21" t="s">
        <v>10519</v>
      </c>
      <c r="C1833" s="21" t="s">
        <v>10520</v>
      </c>
      <c r="D1833" s="21" t="s">
        <v>10521</v>
      </c>
      <c r="E1833" s="21" t="s">
        <v>10522</v>
      </c>
      <c r="F1833" s="21" t="s">
        <v>496</v>
      </c>
      <c r="G1833" s="21">
        <v>2015.0</v>
      </c>
      <c r="H1833" s="26">
        <v>42051.0</v>
      </c>
      <c r="I1833" s="21"/>
      <c r="J1833" s="21"/>
      <c r="K1833" s="21" t="s">
        <v>10523</v>
      </c>
      <c r="L1833" s="21" t="str">
        <f>IF(ISNUMBER(VLOOKUP(A1833,EXCL,1,FALSE)),"Excluido",IF(ISNUMBER(VLOOKUP(A1833,POST,1,FALSE)),"PostAlerta",IF(ISNUMBER(VLOOKUP(A1833,PRE,1,FALSE)),"PreAlerta","")))</f>
        <v>PreAlerta</v>
      </c>
      <c r="M1833" s="21" t="str">
        <f>IF(ISNUMBER(A1833),(IF(ISNUMBER(VLOOKUP(A1833,KEYWORDS,1,FALSE)),"C/PalabrasClaves","S/PalabrasClaves")),"")</f>
        <v>S/PalabrasClaves</v>
      </c>
      <c r="N1833" s="21" t="str">
        <f t="shared" si="11"/>
        <v/>
      </c>
      <c r="O1833" s="21"/>
      <c r="P1833" s="21" t="s">
        <v>10444</v>
      </c>
      <c r="Q1833" s="21"/>
      <c r="R1833" s="21" t="str">
        <f>LEFT('2012-2022'!$P1833,4)</f>
        <v>2015</v>
      </c>
      <c r="S1833" s="21" t="s">
        <v>53</v>
      </c>
      <c r="T1833" s="21"/>
      <c r="U1833" s="21"/>
      <c r="V1833" s="21"/>
      <c r="W1833" s="27"/>
      <c r="X1833" s="27"/>
      <c r="Y1833" s="12"/>
    </row>
    <row r="1834" ht="15.75" customHeight="1">
      <c r="A1834" s="21">
        <v>2.5682495E7</v>
      </c>
      <c r="B1834" s="21" t="s">
        <v>10524</v>
      </c>
      <c r="C1834" s="21" t="s">
        <v>10525</v>
      </c>
      <c r="D1834" s="21" t="s">
        <v>10526</v>
      </c>
      <c r="E1834" s="21" t="s">
        <v>4573</v>
      </c>
      <c r="F1834" s="21" t="s">
        <v>496</v>
      </c>
      <c r="G1834" s="21">
        <v>2015.0</v>
      </c>
      <c r="H1834" s="26">
        <v>42051.0</v>
      </c>
      <c r="I1834" s="21"/>
      <c r="J1834" s="21"/>
      <c r="K1834" s="21" t="s">
        <v>10527</v>
      </c>
      <c r="L1834" s="21" t="str">
        <f>IF(ISNUMBER(VLOOKUP(A1834,EXCL,1,FALSE)),"Excluido",IF(ISNUMBER(VLOOKUP(A1834,POST,1,FALSE)),"PostAlerta",IF(ISNUMBER(VLOOKUP(A1834,PRE,1,FALSE)),"PreAlerta","")))</f>
        <v>PreAlerta</v>
      </c>
      <c r="M1834" s="21" t="str">
        <f>IF(ISNUMBER(A1834),(IF(ISNUMBER(VLOOKUP(A1834,KEYWORDS,1,FALSE)),"C/PalabrasClaves","S/PalabrasClaves")),"")</f>
        <v>S/PalabrasClaves</v>
      </c>
      <c r="N1834" s="21" t="str">
        <f t="shared" si="11"/>
        <v/>
      </c>
      <c r="O1834" s="21"/>
      <c r="P1834" s="21" t="s">
        <v>10444</v>
      </c>
      <c r="Q1834" s="21"/>
      <c r="R1834" s="21" t="str">
        <f>LEFT('2012-2022'!$P1834,4)</f>
        <v>2015</v>
      </c>
      <c r="S1834" s="21" t="s">
        <v>53</v>
      </c>
      <c r="T1834" s="21"/>
      <c r="U1834" s="21"/>
      <c r="V1834" s="21"/>
      <c r="W1834" s="27"/>
      <c r="X1834" s="27"/>
      <c r="Y1834" s="28"/>
    </row>
    <row r="1835" ht="15.75" customHeight="1">
      <c r="A1835" s="21">
        <v>2.5682496E7</v>
      </c>
      <c r="B1835" s="21" t="s">
        <v>10528</v>
      </c>
      <c r="C1835" s="21" t="s">
        <v>10529</v>
      </c>
      <c r="D1835" s="21" t="s">
        <v>10530</v>
      </c>
      <c r="E1835" s="21" t="s">
        <v>5985</v>
      </c>
      <c r="F1835" s="21" t="s">
        <v>496</v>
      </c>
      <c r="G1835" s="21">
        <v>2015.0</v>
      </c>
      <c r="H1835" s="26">
        <v>42051.0</v>
      </c>
      <c r="I1835" s="21"/>
      <c r="J1835" s="21"/>
      <c r="K1835" s="21" t="s">
        <v>10531</v>
      </c>
      <c r="L1835" s="21" t="str">
        <f>IF(ISNUMBER(VLOOKUP(A1835,EXCL,1,FALSE)),"Excluido",IF(ISNUMBER(VLOOKUP(A1835,POST,1,FALSE)),"PostAlerta",IF(ISNUMBER(VLOOKUP(A1835,PRE,1,FALSE)),"PreAlerta","")))</f>
        <v>PreAlerta</v>
      </c>
      <c r="M1835" s="21" t="str">
        <f>IF(ISNUMBER(A1835),(IF(ISNUMBER(VLOOKUP(A1835,KEYWORDS,1,FALSE)),"C/PalabrasClaves","S/PalabrasClaves")),"")</f>
        <v>S/PalabrasClaves</v>
      </c>
      <c r="N1835" s="21" t="str">
        <f t="shared" si="11"/>
        <v/>
      </c>
      <c r="O1835" s="21"/>
      <c r="P1835" s="21" t="s">
        <v>10444</v>
      </c>
      <c r="Q1835" s="21"/>
      <c r="R1835" s="21" t="str">
        <f>LEFT('2012-2022'!$P1835,4)</f>
        <v>2015</v>
      </c>
      <c r="S1835" s="21" t="s">
        <v>53</v>
      </c>
      <c r="T1835" s="21"/>
      <c r="U1835" s="21"/>
      <c r="V1835" s="21"/>
      <c r="W1835" s="27"/>
      <c r="X1835" s="27"/>
      <c r="Y1835" s="12"/>
    </row>
    <row r="1836" ht="15.75" customHeight="1">
      <c r="A1836" s="21">
        <v>2.5687303E7</v>
      </c>
      <c r="B1836" s="21" t="s">
        <v>10532</v>
      </c>
      <c r="C1836" s="21" t="s">
        <v>10533</v>
      </c>
      <c r="D1836" s="21" t="s">
        <v>10534</v>
      </c>
      <c r="E1836" s="21" t="s">
        <v>10535</v>
      </c>
      <c r="F1836" s="21" t="s">
        <v>4266</v>
      </c>
      <c r="G1836" s="21">
        <v>2015.0</v>
      </c>
      <c r="H1836" s="26">
        <v>42053.0</v>
      </c>
      <c r="I1836" s="21"/>
      <c r="J1836" s="21"/>
      <c r="K1836" s="21" t="s">
        <v>10536</v>
      </c>
      <c r="L1836" s="21" t="str">
        <f>IF(ISNUMBER(VLOOKUP(A1836,EXCL,1,FALSE)),"Excluido",IF(ISNUMBER(VLOOKUP(A1836,POST,1,FALSE)),"PostAlerta",IF(ISNUMBER(VLOOKUP(A1836,PRE,1,FALSE)),"PreAlerta","")))</f>
        <v>PreAlerta</v>
      </c>
      <c r="M1836" s="21" t="str">
        <f>IF(ISNUMBER(A1836),(IF(ISNUMBER(VLOOKUP(A1836,KEYWORDS,1,FALSE)),"C/PalabrasClaves","S/PalabrasClaves")),"")</f>
        <v>S/PalabrasClaves</v>
      </c>
      <c r="N1836" s="21" t="str">
        <f t="shared" si="11"/>
        <v/>
      </c>
      <c r="O1836" s="21"/>
      <c r="P1836" s="21" t="s">
        <v>10444</v>
      </c>
      <c r="Q1836" s="21"/>
      <c r="R1836" s="21" t="str">
        <f>LEFT('2012-2022'!$P1836,4)</f>
        <v>2015</v>
      </c>
      <c r="S1836" s="21" t="s">
        <v>53</v>
      </c>
      <c r="T1836" s="21"/>
      <c r="U1836" s="21"/>
      <c r="V1836" s="21"/>
      <c r="W1836" s="27"/>
      <c r="X1836" s="27"/>
      <c r="Y1836" s="28"/>
    </row>
    <row r="1837" ht="15.75" customHeight="1">
      <c r="A1837" s="21">
        <v>2.5732914E7</v>
      </c>
      <c r="B1837" s="21" t="s">
        <v>10537</v>
      </c>
      <c r="C1837" s="21" t="s">
        <v>10538</v>
      </c>
      <c r="D1837" s="21" t="s">
        <v>10539</v>
      </c>
      <c r="E1837" s="21" t="s">
        <v>10540</v>
      </c>
      <c r="F1837" s="21" t="s">
        <v>657</v>
      </c>
      <c r="G1837" s="21">
        <v>2015.0</v>
      </c>
      <c r="H1837" s="26">
        <v>42067.0</v>
      </c>
      <c r="I1837" s="21"/>
      <c r="J1837" s="21"/>
      <c r="K1837" s="21" t="s">
        <v>10541</v>
      </c>
      <c r="L1837" s="21" t="str">
        <f>IF(ISNUMBER(VLOOKUP(A1837,EXCL,1,FALSE)),"Excluido",IF(ISNUMBER(VLOOKUP(A1837,POST,1,FALSE)),"PostAlerta",IF(ISNUMBER(VLOOKUP(A1837,PRE,1,FALSE)),"PreAlerta","")))</f>
        <v>PreAlerta</v>
      </c>
      <c r="M1837" s="21" t="str">
        <f>IF(ISNUMBER(A1837),(IF(ISNUMBER(VLOOKUP(A1837,KEYWORDS,1,FALSE)),"C/PalabrasClaves","S/PalabrasClaves")),"")</f>
        <v>S/PalabrasClaves</v>
      </c>
      <c r="N1837" s="21" t="str">
        <f t="shared" si="11"/>
        <v/>
      </c>
      <c r="O1837" s="21"/>
      <c r="P1837" s="21" t="s">
        <v>10542</v>
      </c>
      <c r="Q1837" s="21"/>
      <c r="R1837" s="21" t="str">
        <f>LEFT('2012-2022'!$P1837,4)</f>
        <v>2015</v>
      </c>
      <c r="S1837" s="21" t="s">
        <v>53</v>
      </c>
      <c r="T1837" s="21"/>
      <c r="U1837" s="21"/>
      <c r="V1837" s="21"/>
      <c r="W1837" s="27"/>
      <c r="X1837" s="27"/>
      <c r="Y1837" s="12"/>
    </row>
    <row r="1838" ht="15.75" customHeight="1">
      <c r="A1838" s="21">
        <v>2.5748051E7</v>
      </c>
      <c r="B1838" s="21" t="s">
        <v>10543</v>
      </c>
      <c r="C1838" s="21" t="s">
        <v>10544</v>
      </c>
      <c r="D1838" s="21" t="s">
        <v>10545</v>
      </c>
      <c r="E1838" s="21" t="s">
        <v>9936</v>
      </c>
      <c r="F1838" s="21" t="s">
        <v>202</v>
      </c>
      <c r="G1838" s="21">
        <v>2015.0</v>
      </c>
      <c r="H1838" s="26">
        <v>42073.0</v>
      </c>
      <c r="I1838" s="21"/>
      <c r="J1838" s="21"/>
      <c r="K1838" s="21" t="s">
        <v>10546</v>
      </c>
      <c r="L1838" s="21" t="str">
        <f>IF(ISNUMBER(VLOOKUP(A1838,EXCL,1,FALSE)),"Excluido",IF(ISNUMBER(VLOOKUP(A1838,POST,1,FALSE)),"PostAlerta",IF(ISNUMBER(VLOOKUP(A1838,PRE,1,FALSE)),"PreAlerta","")))</f>
        <v>PreAlerta</v>
      </c>
      <c r="M1838" s="21" t="str">
        <f>IF(ISNUMBER(A1838),(IF(ISNUMBER(VLOOKUP(A1838,KEYWORDS,1,FALSE)),"C/PalabrasClaves","S/PalabrasClaves")),"")</f>
        <v>S/PalabrasClaves</v>
      </c>
      <c r="N1838" s="21" t="str">
        <f t="shared" si="11"/>
        <v/>
      </c>
      <c r="O1838" s="21"/>
      <c r="P1838" s="21" t="s">
        <v>10444</v>
      </c>
      <c r="Q1838" s="21"/>
      <c r="R1838" s="21" t="str">
        <f>LEFT('2012-2022'!$P1838,4)</f>
        <v>2015</v>
      </c>
      <c r="S1838" s="21" t="s">
        <v>53</v>
      </c>
      <c r="T1838" s="21"/>
      <c r="U1838" s="21"/>
      <c r="V1838" s="21"/>
      <c r="W1838" s="27"/>
      <c r="X1838" s="27"/>
      <c r="Y1838" s="28"/>
    </row>
    <row r="1839" ht="15.75" customHeight="1">
      <c r="A1839" s="21">
        <v>2.5764472E7</v>
      </c>
      <c r="B1839" s="21" t="s">
        <v>10547</v>
      </c>
      <c r="C1839" s="21" t="s">
        <v>10548</v>
      </c>
      <c r="D1839" s="21" t="s">
        <v>10549</v>
      </c>
      <c r="E1839" s="21" t="s">
        <v>597</v>
      </c>
      <c r="F1839" s="21" t="s">
        <v>1622</v>
      </c>
      <c r="G1839" s="21">
        <v>2015.0</v>
      </c>
      <c r="H1839" s="26">
        <v>42076.0</v>
      </c>
      <c r="I1839" s="21"/>
      <c r="J1839" s="21"/>
      <c r="K1839" s="21" t="s">
        <v>10550</v>
      </c>
      <c r="L1839" s="21" t="str">
        <f>IF(ISNUMBER(VLOOKUP(A1839,EXCL,1,FALSE)),"Excluido",IF(ISNUMBER(VLOOKUP(A1839,POST,1,FALSE)),"PostAlerta",IF(ISNUMBER(VLOOKUP(A1839,PRE,1,FALSE)),"PreAlerta","")))</f>
        <v>PreAlerta</v>
      </c>
      <c r="M1839" s="21" t="str">
        <f>IF(ISNUMBER(A1839),(IF(ISNUMBER(VLOOKUP(A1839,KEYWORDS,1,FALSE)),"C/PalabrasClaves","S/PalabrasClaves")),"")</f>
        <v>S/PalabrasClaves</v>
      </c>
      <c r="N1839" s="21" t="str">
        <f t="shared" si="11"/>
        <v/>
      </c>
      <c r="O1839" s="21"/>
      <c r="P1839" s="21" t="s">
        <v>10444</v>
      </c>
      <c r="Q1839" s="21"/>
      <c r="R1839" s="21" t="str">
        <f>LEFT('2012-2022'!$P1839,4)</f>
        <v>2015</v>
      </c>
      <c r="S1839" s="21" t="s">
        <v>53</v>
      </c>
      <c r="T1839" s="21"/>
      <c r="U1839" s="21"/>
      <c r="V1839" s="21"/>
      <c r="W1839" s="27"/>
      <c r="X1839" s="27"/>
      <c r="Y1839" s="12"/>
    </row>
    <row r="1840" ht="15.75" customHeight="1">
      <c r="A1840" s="21">
        <v>2.5769386E7</v>
      </c>
      <c r="B1840" s="21" t="s">
        <v>10551</v>
      </c>
      <c r="C1840" s="21" t="s">
        <v>10552</v>
      </c>
      <c r="D1840" s="21" t="s">
        <v>10553</v>
      </c>
      <c r="E1840" s="21" t="s">
        <v>10554</v>
      </c>
      <c r="F1840" s="21" t="s">
        <v>496</v>
      </c>
      <c r="G1840" s="21">
        <v>2015.0</v>
      </c>
      <c r="H1840" s="26">
        <v>42078.0</v>
      </c>
      <c r="I1840" s="21"/>
      <c r="J1840" s="21"/>
      <c r="K1840" s="21" t="s">
        <v>10555</v>
      </c>
      <c r="L1840" s="21" t="str">
        <f>IF(ISNUMBER(VLOOKUP(A1840,EXCL,1,FALSE)),"Excluido",IF(ISNUMBER(VLOOKUP(A1840,POST,1,FALSE)),"PostAlerta",IF(ISNUMBER(VLOOKUP(A1840,PRE,1,FALSE)),"PreAlerta","")))</f>
        <v>PreAlerta</v>
      </c>
      <c r="M1840" s="21" t="str">
        <f>IF(ISNUMBER(A1840),(IF(ISNUMBER(VLOOKUP(A1840,KEYWORDS,1,FALSE)),"C/PalabrasClaves","S/PalabrasClaves")),"")</f>
        <v>S/PalabrasClaves</v>
      </c>
      <c r="N1840" s="21" t="str">
        <f t="shared" si="11"/>
        <v/>
      </c>
      <c r="O1840" s="21"/>
      <c r="P1840" s="21" t="s">
        <v>10444</v>
      </c>
      <c r="Q1840" s="21"/>
      <c r="R1840" s="21" t="str">
        <f>LEFT('2012-2022'!$P1840,4)</f>
        <v>2015</v>
      </c>
      <c r="S1840" s="21" t="s">
        <v>53</v>
      </c>
      <c r="T1840" s="21"/>
      <c r="U1840" s="21"/>
      <c r="V1840" s="21"/>
      <c r="W1840" s="27"/>
      <c r="X1840" s="27"/>
      <c r="Y1840" s="28"/>
    </row>
    <row r="1841" ht="15.75" customHeight="1">
      <c r="A1841" s="21">
        <v>2.5773931E7</v>
      </c>
      <c r="B1841" s="21" t="s">
        <v>10556</v>
      </c>
      <c r="C1841" s="21" t="s">
        <v>10557</v>
      </c>
      <c r="D1841" s="21" t="s">
        <v>10558</v>
      </c>
      <c r="E1841" s="21" t="s">
        <v>8299</v>
      </c>
      <c r="F1841" s="21" t="s">
        <v>496</v>
      </c>
      <c r="G1841" s="21">
        <v>2015.0</v>
      </c>
      <c r="H1841" s="26">
        <v>42080.0</v>
      </c>
      <c r="I1841" s="21" t="s">
        <v>10559</v>
      </c>
      <c r="J1841" s="21" t="s">
        <v>10560</v>
      </c>
      <c r="K1841" s="21" t="s">
        <v>10561</v>
      </c>
      <c r="L1841" s="21" t="str">
        <f>IF(ISNUMBER(VLOOKUP(A1841,EXCL,1,FALSE)),"Excluido",IF(ISNUMBER(VLOOKUP(A1841,POST,1,FALSE)),"PostAlerta",IF(ISNUMBER(VLOOKUP(A1841,PRE,1,FALSE)),"PreAlerta","")))</f>
        <v>PreAlerta</v>
      </c>
      <c r="M1841" s="21" t="str">
        <f>IF(ISNUMBER(A1841),(IF(ISNUMBER(VLOOKUP(A1841,KEYWORDS,1,FALSE)),"C/PalabrasClaves","S/PalabrasClaves")),"")</f>
        <v>S/PalabrasClaves</v>
      </c>
      <c r="N1841" s="21" t="str">
        <f t="shared" si="11"/>
        <v/>
      </c>
      <c r="O1841" s="21"/>
      <c r="P1841" s="21" t="s">
        <v>10444</v>
      </c>
      <c r="Q1841" s="21"/>
      <c r="R1841" s="21" t="str">
        <f>LEFT('2012-2022'!$P1841,4)</f>
        <v>2015</v>
      </c>
      <c r="S1841" s="21" t="s">
        <v>53</v>
      </c>
      <c r="T1841" s="21"/>
      <c r="U1841" s="21"/>
      <c r="V1841" s="21"/>
      <c r="W1841" s="27"/>
      <c r="X1841" s="27"/>
      <c r="Y1841" s="12"/>
    </row>
    <row r="1842" ht="15.75" customHeight="1">
      <c r="A1842" s="21">
        <v>2.5800099E7</v>
      </c>
      <c r="B1842" s="21" t="s">
        <v>10562</v>
      </c>
      <c r="C1842" s="21" t="s">
        <v>10563</v>
      </c>
      <c r="D1842" s="21" t="s">
        <v>10564</v>
      </c>
      <c r="E1842" s="21" t="s">
        <v>10565</v>
      </c>
      <c r="F1842" s="21" t="s">
        <v>496</v>
      </c>
      <c r="G1842" s="21">
        <v>2015.0</v>
      </c>
      <c r="H1842" s="26">
        <v>42088.0</v>
      </c>
      <c r="I1842" s="21"/>
      <c r="J1842" s="21"/>
      <c r="K1842" s="21" t="s">
        <v>10566</v>
      </c>
      <c r="L1842" s="21" t="str">
        <f>IF(ISNUMBER(VLOOKUP(A1842,EXCL,1,FALSE)),"Excluido",IF(ISNUMBER(VLOOKUP(A1842,POST,1,FALSE)),"PostAlerta",IF(ISNUMBER(VLOOKUP(A1842,PRE,1,FALSE)),"PreAlerta","")))</f>
        <v>PreAlerta</v>
      </c>
      <c r="M1842" s="21" t="str">
        <f>IF(ISNUMBER(A1842),(IF(ISNUMBER(VLOOKUP(A1842,KEYWORDS,1,FALSE)),"C/PalabrasClaves","S/PalabrasClaves")),"")</f>
        <v>S/PalabrasClaves</v>
      </c>
      <c r="N1842" s="21" t="str">
        <f t="shared" si="11"/>
        <v/>
      </c>
      <c r="O1842" s="21"/>
      <c r="P1842" s="21" t="s">
        <v>10444</v>
      </c>
      <c r="Q1842" s="21"/>
      <c r="R1842" s="21" t="str">
        <f>LEFT('2012-2022'!$P1842,4)</f>
        <v>2015</v>
      </c>
      <c r="S1842" s="21" t="s">
        <v>53</v>
      </c>
      <c r="T1842" s="21"/>
      <c r="U1842" s="21"/>
      <c r="V1842" s="21"/>
      <c r="W1842" s="27"/>
      <c r="X1842" s="27"/>
      <c r="Y1842" s="28"/>
    </row>
    <row r="1843" ht="15.75" customHeight="1">
      <c r="A1843" s="21">
        <v>2.5802034E7</v>
      </c>
      <c r="B1843" s="21" t="s">
        <v>10567</v>
      </c>
      <c r="C1843" s="21" t="s">
        <v>10568</v>
      </c>
      <c r="D1843" s="21" t="s">
        <v>10569</v>
      </c>
      <c r="E1843" s="21" t="s">
        <v>5942</v>
      </c>
      <c r="F1843" s="21" t="s">
        <v>496</v>
      </c>
      <c r="G1843" s="21">
        <v>2015.0</v>
      </c>
      <c r="H1843" s="26">
        <v>42088.0</v>
      </c>
      <c r="I1843" s="21"/>
      <c r="J1843" s="21"/>
      <c r="K1843" s="21" t="s">
        <v>10570</v>
      </c>
      <c r="L1843" s="21" t="str">
        <f>IF(ISNUMBER(VLOOKUP(A1843,EXCL,1,FALSE)),"Excluido",IF(ISNUMBER(VLOOKUP(A1843,POST,1,FALSE)),"PostAlerta",IF(ISNUMBER(VLOOKUP(A1843,PRE,1,FALSE)),"PreAlerta","")))</f>
        <v>Excluido</v>
      </c>
      <c r="M1843" s="21" t="str">
        <f>IF(ISNUMBER(A1843),(IF(ISNUMBER(VLOOKUP(A1843,KEYWORDS,1,FALSE)),"C/PalabrasClaves","S/PalabrasClaves")),"")</f>
        <v>S/PalabrasClaves</v>
      </c>
      <c r="N1843" s="21" t="str">
        <f t="shared" si="11"/>
        <v/>
      </c>
      <c r="O1843" s="21"/>
      <c r="P1843" s="21" t="s">
        <v>10444</v>
      </c>
      <c r="Q1843" s="21"/>
      <c r="R1843" s="21" t="str">
        <f>LEFT('2012-2022'!$P1843,4)</f>
        <v>2015</v>
      </c>
      <c r="S1843" s="21" t="s">
        <v>53</v>
      </c>
      <c r="T1843" s="21"/>
      <c r="U1843" s="21"/>
      <c r="V1843" s="21"/>
      <c r="W1843" s="27"/>
      <c r="X1843" s="27"/>
      <c r="Y1843" s="12"/>
    </row>
    <row r="1844" ht="15.75" customHeight="1">
      <c r="A1844" s="21">
        <v>2.5811219E7</v>
      </c>
      <c r="B1844" s="21" t="s">
        <v>10571</v>
      </c>
      <c r="C1844" s="21" t="s">
        <v>10572</v>
      </c>
      <c r="D1844" s="21" t="s">
        <v>10573</v>
      </c>
      <c r="E1844" s="21" t="s">
        <v>10574</v>
      </c>
      <c r="F1844" s="21" t="s">
        <v>508</v>
      </c>
      <c r="G1844" s="21">
        <v>2015.0</v>
      </c>
      <c r="H1844" s="26">
        <v>42090.0</v>
      </c>
      <c r="I1844" s="21" t="s">
        <v>10575</v>
      </c>
      <c r="J1844" s="21"/>
      <c r="K1844" s="21" t="s">
        <v>10576</v>
      </c>
      <c r="L1844" s="21" t="str">
        <f>IF(ISNUMBER(VLOOKUP(A1844,EXCL,1,FALSE)),"Excluido",IF(ISNUMBER(VLOOKUP(A1844,POST,1,FALSE)),"PostAlerta",IF(ISNUMBER(VLOOKUP(A1844,PRE,1,FALSE)),"PreAlerta","")))</f>
        <v>PreAlerta</v>
      </c>
      <c r="M1844" s="21" t="str">
        <f>IF(ISNUMBER(A1844),(IF(ISNUMBER(VLOOKUP(A1844,KEYWORDS,1,FALSE)),"C/PalabrasClaves","S/PalabrasClaves")),"")</f>
        <v>S/PalabrasClaves</v>
      </c>
      <c r="N1844" s="21" t="str">
        <f t="shared" si="11"/>
        <v/>
      </c>
      <c r="O1844" s="21"/>
      <c r="P1844" s="21" t="s">
        <v>10444</v>
      </c>
      <c r="Q1844" s="21"/>
      <c r="R1844" s="21" t="str">
        <f>LEFT('2012-2022'!$P1844,4)</f>
        <v>2015</v>
      </c>
      <c r="S1844" s="21" t="s">
        <v>53</v>
      </c>
      <c r="T1844" s="21"/>
      <c r="U1844" s="21"/>
      <c r="V1844" s="21"/>
      <c r="W1844" s="27"/>
      <c r="X1844" s="27"/>
      <c r="Y1844" s="28"/>
    </row>
    <row r="1845" ht="15.75" customHeight="1">
      <c r="A1845" s="21">
        <v>2.5838178E7</v>
      </c>
      <c r="B1845" s="21" t="s">
        <v>10577</v>
      </c>
      <c r="C1845" s="21" t="s">
        <v>10578</v>
      </c>
      <c r="D1845" s="21" t="s">
        <v>10579</v>
      </c>
      <c r="E1845" s="21" t="s">
        <v>10580</v>
      </c>
      <c r="F1845" s="21" t="s">
        <v>496</v>
      </c>
      <c r="G1845" s="21">
        <v>2015.0</v>
      </c>
      <c r="H1845" s="26">
        <v>42098.0</v>
      </c>
      <c r="I1845" s="21"/>
      <c r="J1845" s="21"/>
      <c r="K1845" s="21" t="s">
        <v>10581</v>
      </c>
      <c r="L1845" s="21" t="str">
        <f>IF(ISNUMBER(VLOOKUP(A1845,EXCL,1,FALSE)),"Excluido",IF(ISNUMBER(VLOOKUP(A1845,POST,1,FALSE)),"PostAlerta",IF(ISNUMBER(VLOOKUP(A1845,PRE,1,FALSE)),"PreAlerta","")))</f>
        <v>PreAlerta</v>
      </c>
      <c r="M1845" s="21" t="str">
        <f>IF(ISNUMBER(A1845),(IF(ISNUMBER(VLOOKUP(A1845,KEYWORDS,1,FALSE)),"C/PalabrasClaves","S/PalabrasClaves")),"")</f>
        <v>S/PalabrasClaves</v>
      </c>
      <c r="N1845" s="21" t="str">
        <f t="shared" si="11"/>
        <v/>
      </c>
      <c r="O1845" s="21"/>
      <c r="P1845" s="21" t="s">
        <v>10444</v>
      </c>
      <c r="Q1845" s="21"/>
      <c r="R1845" s="21" t="str">
        <f>LEFT('2012-2022'!$P1845,4)</f>
        <v>2015</v>
      </c>
      <c r="S1845" s="21" t="s">
        <v>53</v>
      </c>
      <c r="T1845" s="21"/>
      <c r="U1845" s="21"/>
      <c r="V1845" s="21"/>
      <c r="W1845" s="27"/>
      <c r="X1845" s="27"/>
      <c r="Y1845" s="12"/>
    </row>
    <row r="1846" ht="15.75" customHeight="1">
      <c r="A1846" s="21">
        <v>2.5876145E7</v>
      </c>
      <c r="B1846" s="21" t="s">
        <v>10582</v>
      </c>
      <c r="C1846" s="21" t="s">
        <v>10583</v>
      </c>
      <c r="D1846" s="21" t="s">
        <v>10584</v>
      </c>
      <c r="E1846" s="21" t="s">
        <v>10585</v>
      </c>
      <c r="F1846" s="21" t="s">
        <v>10586</v>
      </c>
      <c r="G1846" s="21">
        <v>2015.0</v>
      </c>
      <c r="H1846" s="26">
        <v>42110.0</v>
      </c>
      <c r="I1846" s="21"/>
      <c r="J1846" s="21"/>
      <c r="K1846" s="21"/>
      <c r="L1846" s="21" t="str">
        <f>IF(ISNUMBER(VLOOKUP(A1846,EXCL,1,FALSE)),"Excluido",IF(ISNUMBER(VLOOKUP(A1846,POST,1,FALSE)),"PostAlerta",IF(ISNUMBER(VLOOKUP(A1846,PRE,1,FALSE)),"PreAlerta","")))</f>
        <v>PreAlerta</v>
      </c>
      <c r="M1846" s="21" t="str">
        <f>IF(ISNUMBER(A1846),(IF(ISNUMBER(VLOOKUP(A1846,KEYWORDS,1,FALSE)),"C/PalabrasClaves","S/PalabrasClaves")),"")</f>
        <v>S/PalabrasClaves</v>
      </c>
      <c r="N1846" s="21" t="str">
        <f t="shared" si="11"/>
        <v/>
      </c>
      <c r="O1846" s="21"/>
      <c r="P1846" s="21" t="s">
        <v>10444</v>
      </c>
      <c r="Q1846" s="21"/>
      <c r="R1846" s="21" t="str">
        <f>LEFT('2012-2022'!$P1846,4)</f>
        <v>2015</v>
      </c>
      <c r="S1846" s="21" t="s">
        <v>53</v>
      </c>
      <c r="T1846" s="21"/>
      <c r="U1846" s="21"/>
      <c r="V1846" s="21"/>
      <c r="W1846" s="27"/>
      <c r="X1846" s="27"/>
      <c r="Y1846" s="28"/>
    </row>
    <row r="1847" ht="15.75" customHeight="1">
      <c r="A1847" s="21">
        <v>2.5897814E7</v>
      </c>
      <c r="B1847" s="21" t="s">
        <v>10587</v>
      </c>
      <c r="C1847" s="21" t="s">
        <v>10588</v>
      </c>
      <c r="D1847" s="21" t="s">
        <v>10589</v>
      </c>
      <c r="E1847" s="21" t="s">
        <v>6466</v>
      </c>
      <c r="F1847" s="21" t="s">
        <v>151</v>
      </c>
      <c r="G1847" s="21">
        <v>2015.0</v>
      </c>
      <c r="H1847" s="26">
        <v>42116.0</v>
      </c>
      <c r="I1847" s="21"/>
      <c r="J1847" s="21"/>
      <c r="K1847" s="21" t="s">
        <v>10590</v>
      </c>
      <c r="L1847" s="21" t="str">
        <f>IF(ISNUMBER(VLOOKUP(A1847,EXCL,1,FALSE)),"Excluido",IF(ISNUMBER(VLOOKUP(A1847,POST,1,FALSE)),"PostAlerta",IF(ISNUMBER(VLOOKUP(A1847,PRE,1,FALSE)),"PreAlerta","")))</f>
        <v>PreAlerta</v>
      </c>
      <c r="M1847" s="21" t="str">
        <f>IF(ISNUMBER(A1847),(IF(ISNUMBER(VLOOKUP(A1847,KEYWORDS,1,FALSE)),"C/PalabrasClaves","S/PalabrasClaves")),"")</f>
        <v>S/PalabrasClaves</v>
      </c>
      <c r="N1847" s="21" t="str">
        <f t="shared" si="11"/>
        <v/>
      </c>
      <c r="O1847" s="21"/>
      <c r="P1847" s="21" t="s">
        <v>10444</v>
      </c>
      <c r="Q1847" s="21"/>
      <c r="R1847" s="21" t="str">
        <f>LEFT('2012-2022'!$P1847,4)</f>
        <v>2015</v>
      </c>
      <c r="S1847" s="21" t="s">
        <v>53</v>
      </c>
      <c r="T1847" s="21"/>
      <c r="U1847" s="21"/>
      <c r="V1847" s="21"/>
      <c r="W1847" s="27"/>
      <c r="X1847" s="27"/>
      <c r="Y1847" s="12"/>
    </row>
    <row r="1848" ht="15.75" customHeight="1">
      <c r="A1848" s="21">
        <v>2.6011983E7</v>
      </c>
      <c r="B1848" s="21" t="s">
        <v>10591</v>
      </c>
      <c r="C1848" s="21" t="s">
        <v>10592</v>
      </c>
      <c r="D1848" s="21" t="s">
        <v>10593</v>
      </c>
      <c r="E1848" s="21" t="s">
        <v>10594</v>
      </c>
      <c r="F1848" s="21" t="s">
        <v>10595</v>
      </c>
      <c r="G1848" s="21">
        <v>2015.0</v>
      </c>
      <c r="H1848" s="26">
        <v>42152.0</v>
      </c>
      <c r="I1848" s="21"/>
      <c r="J1848" s="21"/>
      <c r="K1848" s="21"/>
      <c r="L1848" s="21" t="str">
        <f>IF(ISNUMBER(VLOOKUP(A1848,EXCL,1,FALSE)),"Excluido",IF(ISNUMBER(VLOOKUP(A1848,POST,1,FALSE)),"PostAlerta",IF(ISNUMBER(VLOOKUP(A1848,PRE,1,FALSE)),"PreAlerta","")))</f>
        <v>PreAlerta</v>
      </c>
      <c r="M1848" s="21" t="str">
        <f>IF(ISNUMBER(A1848),(IF(ISNUMBER(VLOOKUP(A1848,KEYWORDS,1,FALSE)),"C/PalabrasClaves","S/PalabrasClaves")),"")</f>
        <v>S/PalabrasClaves</v>
      </c>
      <c r="N1848" s="21" t="str">
        <f t="shared" si="11"/>
        <v/>
      </c>
      <c r="O1848" s="21"/>
      <c r="P1848" s="21" t="s">
        <v>10444</v>
      </c>
      <c r="Q1848" s="21"/>
      <c r="R1848" s="21" t="str">
        <f>LEFT('2012-2022'!$P1848,4)</f>
        <v>2015</v>
      </c>
      <c r="S1848" s="21" t="s">
        <v>53</v>
      </c>
      <c r="T1848" s="21"/>
      <c r="U1848" s="21"/>
      <c r="V1848" s="21"/>
      <c r="W1848" s="27"/>
      <c r="X1848" s="27"/>
      <c r="Y1848" s="28"/>
    </row>
    <row r="1849" ht="15.75" customHeight="1">
      <c r="A1849" s="21">
        <v>2.6083691E7</v>
      </c>
      <c r="B1849" s="21" t="s">
        <v>10596</v>
      </c>
      <c r="C1849" s="21" t="s">
        <v>10597</v>
      </c>
      <c r="D1849" s="21" t="s">
        <v>10598</v>
      </c>
      <c r="E1849" s="21" t="s">
        <v>10599</v>
      </c>
      <c r="F1849" s="21" t="s">
        <v>587</v>
      </c>
      <c r="G1849" s="21">
        <v>2015.0</v>
      </c>
      <c r="H1849" s="26">
        <v>42173.0</v>
      </c>
      <c r="I1849" s="21"/>
      <c r="J1849" s="21"/>
      <c r="K1849" s="21" t="s">
        <v>10600</v>
      </c>
      <c r="L1849" s="21" t="str">
        <f>IF(ISNUMBER(VLOOKUP(A1849,EXCL,1,FALSE)),"Excluido",IF(ISNUMBER(VLOOKUP(A1849,POST,1,FALSE)),"PostAlerta",IF(ISNUMBER(VLOOKUP(A1849,PRE,1,FALSE)),"PreAlerta","")))</f>
        <v>PreAlerta</v>
      </c>
      <c r="M1849" s="21" t="str">
        <f>IF(ISNUMBER(A1849),(IF(ISNUMBER(VLOOKUP(A1849,KEYWORDS,1,FALSE)),"C/PalabrasClaves","S/PalabrasClaves")),"")</f>
        <v>S/PalabrasClaves</v>
      </c>
      <c r="N1849" s="21" t="str">
        <f t="shared" si="11"/>
        <v/>
      </c>
      <c r="O1849" s="21"/>
      <c r="P1849" s="21" t="s">
        <v>10601</v>
      </c>
      <c r="Q1849" s="21"/>
      <c r="R1849" s="21" t="str">
        <f>LEFT('2012-2022'!$P1849,4)</f>
        <v>2015</v>
      </c>
      <c r="S1849" s="21" t="s">
        <v>60</v>
      </c>
      <c r="T1849" s="21"/>
      <c r="U1849" s="21"/>
      <c r="V1849" s="21"/>
      <c r="W1849" s="27"/>
      <c r="X1849" s="27"/>
      <c r="Y1849" s="12"/>
    </row>
    <row r="1850" ht="15.75" customHeight="1">
      <c r="A1850" s="21">
        <v>2.6112842E7</v>
      </c>
      <c r="B1850" s="21" t="s">
        <v>10602</v>
      </c>
      <c r="C1850" s="21" t="s">
        <v>10603</v>
      </c>
      <c r="D1850" s="21" t="s">
        <v>10604</v>
      </c>
      <c r="E1850" s="21" t="s">
        <v>10605</v>
      </c>
      <c r="F1850" s="21" t="s">
        <v>563</v>
      </c>
      <c r="G1850" s="21">
        <v>2015.0</v>
      </c>
      <c r="H1850" s="26">
        <v>42182.0</v>
      </c>
      <c r="I1850" s="21" t="s">
        <v>10606</v>
      </c>
      <c r="J1850" s="21"/>
      <c r="K1850" s="21" t="s">
        <v>10607</v>
      </c>
      <c r="L1850" s="21" t="str">
        <f>IF(ISNUMBER(VLOOKUP(A1850,EXCL,1,FALSE)),"Excluido",IF(ISNUMBER(VLOOKUP(A1850,POST,1,FALSE)),"PostAlerta",IF(ISNUMBER(VLOOKUP(A1850,PRE,1,FALSE)),"PreAlerta","")))</f>
        <v>PreAlerta</v>
      </c>
      <c r="M1850" s="21" t="str">
        <f>IF(ISNUMBER(A1850),(IF(ISNUMBER(VLOOKUP(A1850,KEYWORDS,1,FALSE)),"C/PalabrasClaves","S/PalabrasClaves")),"")</f>
        <v>S/PalabrasClaves</v>
      </c>
      <c r="N1850" s="21" t="str">
        <f t="shared" si="11"/>
        <v/>
      </c>
      <c r="O1850" s="21"/>
      <c r="P1850" s="21" t="s">
        <v>10444</v>
      </c>
      <c r="Q1850" s="21"/>
      <c r="R1850" s="21" t="str">
        <f>LEFT('2012-2022'!$P1850,4)</f>
        <v>2015</v>
      </c>
      <c r="S1850" s="21" t="s">
        <v>53</v>
      </c>
      <c r="T1850" s="21"/>
      <c r="U1850" s="21"/>
      <c r="V1850" s="21"/>
      <c r="W1850" s="27"/>
      <c r="X1850" s="27"/>
      <c r="Y1850" s="28"/>
    </row>
    <row r="1851" ht="15.75" customHeight="1">
      <c r="A1851" s="21">
        <v>2.6933778E7</v>
      </c>
      <c r="B1851" s="21" t="s">
        <v>10608</v>
      </c>
      <c r="C1851" s="21" t="s">
        <v>10609</v>
      </c>
      <c r="D1851" s="21" t="s">
        <v>10610</v>
      </c>
      <c r="E1851" s="21" t="s">
        <v>3054</v>
      </c>
      <c r="F1851" s="21" t="s">
        <v>4626</v>
      </c>
      <c r="G1851" s="21">
        <v>2015.0</v>
      </c>
      <c r="H1851" s="26">
        <v>42432.0</v>
      </c>
      <c r="I1851" s="21"/>
      <c r="J1851" s="21"/>
      <c r="K1851" s="21" t="s">
        <v>10611</v>
      </c>
      <c r="L1851" s="21" t="str">
        <f>IF(ISNUMBER(VLOOKUP(A1851,EXCL,1,FALSE)),"Excluido",IF(ISNUMBER(VLOOKUP(A1851,POST,1,FALSE)),"PostAlerta",IF(ISNUMBER(VLOOKUP(A1851,PRE,1,FALSE)),"PreAlerta","")))</f>
        <v>PreAlerta</v>
      </c>
      <c r="M1851" s="21" t="str">
        <f>IF(ISNUMBER(A1851),(IF(ISNUMBER(VLOOKUP(A1851,KEYWORDS,1,FALSE)),"C/PalabrasClaves","S/PalabrasClaves")),"")</f>
        <v>S/PalabrasClaves</v>
      </c>
      <c r="N1851" s="21" t="str">
        <f t="shared" si="11"/>
        <v/>
      </c>
      <c r="O1851" s="21"/>
      <c r="P1851" s="21" t="s">
        <v>10601</v>
      </c>
      <c r="Q1851" s="21"/>
      <c r="R1851" s="21" t="str">
        <f>LEFT('2012-2022'!$P1851,4)</f>
        <v>2015</v>
      </c>
      <c r="S1851" s="21" t="s">
        <v>60</v>
      </c>
      <c r="T1851" s="21"/>
      <c r="U1851" s="21"/>
      <c r="V1851" s="21"/>
      <c r="W1851" s="27"/>
      <c r="X1851" s="27"/>
      <c r="Y1851" s="12"/>
    </row>
    <row r="1852" ht="15.75" customHeight="1">
      <c r="A1852" s="21">
        <v>2.7509682E7</v>
      </c>
      <c r="B1852" s="21" t="s">
        <v>10612</v>
      </c>
      <c r="C1852" s="21" t="s">
        <v>10613</v>
      </c>
      <c r="D1852" s="21" t="s">
        <v>10614</v>
      </c>
      <c r="E1852" s="21" t="s">
        <v>10615</v>
      </c>
      <c r="F1852" s="21" t="s">
        <v>10616</v>
      </c>
      <c r="G1852" s="21">
        <v>2015.0</v>
      </c>
      <c r="H1852" s="26">
        <v>42594.0</v>
      </c>
      <c r="I1852" s="21"/>
      <c r="J1852" s="21"/>
      <c r="K1852" s="21"/>
      <c r="L1852" s="21" t="str">
        <f>IF(ISNUMBER(VLOOKUP(A1852,EXCL,1,FALSE)),"Excluido",IF(ISNUMBER(VLOOKUP(A1852,POST,1,FALSE)),"PostAlerta",IF(ISNUMBER(VLOOKUP(A1852,PRE,1,FALSE)),"PreAlerta","")))</f>
        <v>PreAlerta</v>
      </c>
      <c r="M1852" s="21" t="str">
        <f>IF(ISNUMBER(A1852),(IF(ISNUMBER(VLOOKUP(A1852,KEYWORDS,1,FALSE)),"C/PalabrasClaves","S/PalabrasClaves")),"")</f>
        <v>S/PalabrasClaves</v>
      </c>
      <c r="N1852" s="21" t="str">
        <f t="shared" si="11"/>
        <v/>
      </c>
      <c r="O1852" s="21"/>
      <c r="P1852" s="21" t="s">
        <v>10617</v>
      </c>
      <c r="Q1852" s="21"/>
      <c r="R1852" s="21" t="str">
        <f>LEFT('2012-2022'!$P1852,4)</f>
        <v>2015</v>
      </c>
      <c r="S1852" s="21" t="s">
        <v>56</v>
      </c>
      <c r="T1852" s="21"/>
      <c r="U1852" s="21"/>
      <c r="V1852" s="21"/>
      <c r="W1852" s="27"/>
      <c r="X1852" s="27"/>
      <c r="Y1852" s="28"/>
    </row>
    <row r="1853" ht="15.75" customHeight="1">
      <c r="A1853" s="21">
        <v>2.5849718E7</v>
      </c>
      <c r="B1853" s="21" t="s">
        <v>10618</v>
      </c>
      <c r="C1853" s="21" t="s">
        <v>10619</v>
      </c>
      <c r="D1853" s="21" t="s">
        <v>10620</v>
      </c>
      <c r="E1853" s="21" t="s">
        <v>10621</v>
      </c>
      <c r="F1853" s="21" t="s">
        <v>2810</v>
      </c>
      <c r="G1853" s="21">
        <v>2015.0</v>
      </c>
      <c r="H1853" s="26">
        <v>42102.0</v>
      </c>
      <c r="I1853" s="21" t="s">
        <v>10622</v>
      </c>
      <c r="J1853" s="21"/>
      <c r="K1853" s="21" t="s">
        <v>10623</v>
      </c>
      <c r="L1853" s="21" t="str">
        <f>IF(ISNUMBER(VLOOKUP(A1853,EXCL,1,FALSE)),"Excluido",IF(ISNUMBER(VLOOKUP(A1853,POST,1,FALSE)),"PostAlerta",IF(ISNUMBER(VLOOKUP(A1853,PRE,1,FALSE)),"PreAlerta","")))</f>
        <v>PreAlerta</v>
      </c>
      <c r="M1853" s="21" t="str">
        <f>IF(ISNUMBER(A1853),(IF(ISNUMBER(VLOOKUP(A1853,KEYWORDS,1,FALSE)),"C/PalabrasClaves","S/PalabrasClaves")),"")</f>
        <v>S/PalabrasClaves</v>
      </c>
      <c r="N1853" s="21" t="str">
        <f t="shared" si="11"/>
        <v/>
      </c>
      <c r="O1853" s="21"/>
      <c r="P1853" s="21" t="s">
        <v>10624</v>
      </c>
      <c r="Q1853" s="21"/>
      <c r="R1853" s="21" t="str">
        <f>LEFT('2012-2022'!$P1853,4)</f>
        <v>2015</v>
      </c>
      <c r="S1853" s="21" t="s">
        <v>53</v>
      </c>
      <c r="T1853" s="21"/>
      <c r="U1853" s="21"/>
      <c r="V1853" s="21"/>
      <c r="W1853" s="27"/>
      <c r="X1853" s="27"/>
      <c r="Y1853" s="12"/>
    </row>
    <row r="1854" ht="15.75" customHeight="1">
      <c r="A1854" s="21">
        <v>2.5849812E7</v>
      </c>
      <c r="B1854" s="21" t="s">
        <v>10625</v>
      </c>
      <c r="C1854" s="21" t="s">
        <v>10626</v>
      </c>
      <c r="D1854" s="21" t="s">
        <v>10627</v>
      </c>
      <c r="E1854" s="21" t="s">
        <v>6002</v>
      </c>
      <c r="F1854" s="21" t="s">
        <v>2831</v>
      </c>
      <c r="G1854" s="21">
        <v>2015.0</v>
      </c>
      <c r="H1854" s="26">
        <v>42102.0</v>
      </c>
      <c r="I1854" s="21" t="s">
        <v>10628</v>
      </c>
      <c r="J1854" s="21"/>
      <c r="K1854" s="21" t="s">
        <v>10629</v>
      </c>
      <c r="L1854" s="21" t="str">
        <f>IF(ISNUMBER(VLOOKUP(A1854,EXCL,1,FALSE)),"Excluido",IF(ISNUMBER(VLOOKUP(A1854,POST,1,FALSE)),"PostAlerta",IF(ISNUMBER(VLOOKUP(A1854,PRE,1,FALSE)),"PreAlerta","")))</f>
        <v>PreAlerta</v>
      </c>
      <c r="M1854" s="21" t="str">
        <f>IF(ISNUMBER(A1854),(IF(ISNUMBER(VLOOKUP(A1854,KEYWORDS,1,FALSE)),"C/PalabrasClaves","S/PalabrasClaves")),"")</f>
        <v>S/PalabrasClaves</v>
      </c>
      <c r="N1854" s="21" t="str">
        <f t="shared" si="11"/>
        <v/>
      </c>
      <c r="O1854" s="21"/>
      <c r="P1854" s="21" t="s">
        <v>10624</v>
      </c>
      <c r="Q1854" s="21"/>
      <c r="R1854" s="21" t="str">
        <f>LEFT('2012-2022'!$P1854,4)</f>
        <v>2015</v>
      </c>
      <c r="S1854" s="21" t="s">
        <v>53</v>
      </c>
      <c r="T1854" s="21"/>
      <c r="U1854" s="21"/>
      <c r="V1854" s="21"/>
      <c r="W1854" s="27"/>
      <c r="X1854" s="27"/>
      <c r="Y1854" s="28"/>
    </row>
    <row r="1855" ht="15.75" customHeight="1">
      <c r="A1855" s="21">
        <v>2.5849993E7</v>
      </c>
      <c r="B1855" s="21" t="s">
        <v>10630</v>
      </c>
      <c r="C1855" s="21" t="s">
        <v>10631</v>
      </c>
      <c r="D1855" s="21" t="s">
        <v>10632</v>
      </c>
      <c r="E1855" s="21" t="s">
        <v>1154</v>
      </c>
      <c r="F1855" s="21" t="s">
        <v>2810</v>
      </c>
      <c r="G1855" s="21">
        <v>2015.0</v>
      </c>
      <c r="H1855" s="26">
        <v>42102.0</v>
      </c>
      <c r="I1855" s="21" t="s">
        <v>10633</v>
      </c>
      <c r="J1855" s="21"/>
      <c r="K1855" s="21" t="s">
        <v>10634</v>
      </c>
      <c r="L1855" s="21" t="str">
        <f>IF(ISNUMBER(VLOOKUP(A1855,EXCL,1,FALSE)),"Excluido",IF(ISNUMBER(VLOOKUP(A1855,POST,1,FALSE)),"PostAlerta",IF(ISNUMBER(VLOOKUP(A1855,PRE,1,FALSE)),"PreAlerta","")))</f>
        <v>PreAlerta</v>
      </c>
      <c r="M1855" s="21" t="str">
        <f>IF(ISNUMBER(A1855),(IF(ISNUMBER(VLOOKUP(A1855,KEYWORDS,1,FALSE)),"C/PalabrasClaves","S/PalabrasClaves")),"")</f>
        <v>S/PalabrasClaves</v>
      </c>
      <c r="N1855" s="21" t="str">
        <f t="shared" si="11"/>
        <v/>
      </c>
      <c r="O1855" s="21"/>
      <c r="P1855" s="21" t="s">
        <v>10624</v>
      </c>
      <c r="Q1855" s="21"/>
      <c r="R1855" s="21" t="str">
        <f>LEFT('2012-2022'!$P1855,4)</f>
        <v>2015</v>
      </c>
      <c r="S1855" s="21" t="s">
        <v>53</v>
      </c>
      <c r="T1855" s="21"/>
      <c r="U1855" s="21"/>
      <c r="V1855" s="21"/>
      <c r="W1855" s="27"/>
      <c r="X1855" s="27"/>
      <c r="Y1855" s="12"/>
    </row>
    <row r="1856" ht="15.75" customHeight="1">
      <c r="A1856" s="21">
        <v>2.5886403E7</v>
      </c>
      <c r="B1856" s="21" t="s">
        <v>10635</v>
      </c>
      <c r="C1856" s="21" t="s">
        <v>10636</v>
      </c>
      <c r="D1856" s="21" t="s">
        <v>10637</v>
      </c>
      <c r="E1856" s="21" t="s">
        <v>10638</v>
      </c>
      <c r="F1856" s="21" t="s">
        <v>332</v>
      </c>
      <c r="G1856" s="21">
        <v>2015.0</v>
      </c>
      <c r="H1856" s="26">
        <v>42112.0</v>
      </c>
      <c r="I1856" s="21" t="s">
        <v>10639</v>
      </c>
      <c r="J1856" s="21"/>
      <c r="K1856" s="21" t="s">
        <v>10640</v>
      </c>
      <c r="L1856" s="21" t="str">
        <f>IF(ISNUMBER(VLOOKUP(A1856,EXCL,1,FALSE)),"Excluido",IF(ISNUMBER(VLOOKUP(A1856,POST,1,FALSE)),"PostAlerta",IF(ISNUMBER(VLOOKUP(A1856,PRE,1,FALSE)),"PreAlerta","")))</f>
        <v>PreAlerta</v>
      </c>
      <c r="M1856" s="21" t="str">
        <f>IF(ISNUMBER(A1856),(IF(ISNUMBER(VLOOKUP(A1856,KEYWORDS,1,FALSE)),"C/PalabrasClaves","S/PalabrasClaves")),"")</f>
        <v>S/PalabrasClaves</v>
      </c>
      <c r="N1856" s="21" t="str">
        <f t="shared" si="11"/>
        <v/>
      </c>
      <c r="O1856" s="21"/>
      <c r="P1856" s="21" t="s">
        <v>10641</v>
      </c>
      <c r="Q1856" s="21"/>
      <c r="R1856" s="21" t="str">
        <f>LEFT('2012-2022'!$P1856,4)</f>
        <v>2015</v>
      </c>
      <c r="S1856" s="21" t="s">
        <v>53</v>
      </c>
      <c r="T1856" s="21"/>
      <c r="U1856" s="21"/>
      <c r="V1856" s="21"/>
      <c r="W1856" s="27"/>
      <c r="X1856" s="27"/>
      <c r="Y1856" s="28"/>
    </row>
    <row r="1857" ht="15.75" customHeight="1">
      <c r="A1857" s="21">
        <v>2.5875485E7</v>
      </c>
      <c r="B1857" s="21" t="s">
        <v>10642</v>
      </c>
      <c r="C1857" s="21" t="s">
        <v>10643</v>
      </c>
      <c r="D1857" s="21" t="s">
        <v>10644</v>
      </c>
      <c r="E1857" s="21" t="s">
        <v>10645</v>
      </c>
      <c r="F1857" s="21" t="s">
        <v>2810</v>
      </c>
      <c r="G1857" s="21">
        <v>2015.0</v>
      </c>
      <c r="H1857" s="26">
        <v>42110.0</v>
      </c>
      <c r="I1857" s="21" t="s">
        <v>10646</v>
      </c>
      <c r="J1857" s="21"/>
      <c r="K1857" s="21" t="s">
        <v>10647</v>
      </c>
      <c r="L1857" s="21" t="str">
        <f>IF(ISNUMBER(VLOOKUP(A1857,EXCL,1,FALSE)),"Excluido",IF(ISNUMBER(VLOOKUP(A1857,POST,1,FALSE)),"PostAlerta",IF(ISNUMBER(VLOOKUP(A1857,PRE,1,FALSE)),"PreAlerta","")))</f>
        <v>PreAlerta</v>
      </c>
      <c r="M1857" s="21" t="str">
        <f>IF(ISNUMBER(A1857),(IF(ISNUMBER(VLOOKUP(A1857,KEYWORDS,1,FALSE)),"C/PalabrasClaves","S/PalabrasClaves")),"")</f>
        <v>S/PalabrasClaves</v>
      </c>
      <c r="N1857" s="21" t="str">
        <f t="shared" si="11"/>
        <v/>
      </c>
      <c r="O1857" s="21"/>
      <c r="P1857" s="21" t="s">
        <v>10648</v>
      </c>
      <c r="Q1857" s="21"/>
      <c r="R1857" s="21" t="str">
        <f>LEFT('2012-2022'!$P1857,4)</f>
        <v>2015</v>
      </c>
      <c r="S1857" s="21" t="s">
        <v>53</v>
      </c>
      <c r="T1857" s="21"/>
      <c r="U1857" s="21"/>
      <c r="V1857" s="21"/>
      <c r="W1857" s="27"/>
      <c r="X1857" s="27"/>
      <c r="Y1857" s="12"/>
    </row>
    <row r="1858" ht="15.75" customHeight="1">
      <c r="A1858" s="21">
        <v>2.5537873E7</v>
      </c>
      <c r="B1858" s="21" t="s">
        <v>10649</v>
      </c>
      <c r="C1858" s="21" t="s">
        <v>10650</v>
      </c>
      <c r="D1858" s="21" t="s">
        <v>10651</v>
      </c>
      <c r="E1858" s="21" t="s">
        <v>10652</v>
      </c>
      <c r="F1858" s="21" t="s">
        <v>458</v>
      </c>
      <c r="G1858" s="21">
        <v>2015.0</v>
      </c>
      <c r="H1858" s="26">
        <v>41998.0</v>
      </c>
      <c r="I1858" s="21" t="s">
        <v>10653</v>
      </c>
      <c r="J1858" s="21"/>
      <c r="K1858" s="21" t="s">
        <v>10654</v>
      </c>
      <c r="L1858" s="21" t="str">
        <f>IF(ISNUMBER(VLOOKUP(A1858,EXCL,1,FALSE)),"Excluido",IF(ISNUMBER(VLOOKUP(A1858,POST,1,FALSE)),"PostAlerta",IF(ISNUMBER(VLOOKUP(A1858,PRE,1,FALSE)),"PreAlerta","")))</f>
        <v>Excluido</v>
      </c>
      <c r="M1858" s="21" t="str">
        <f>IF(ISNUMBER(A1858),(IF(ISNUMBER(VLOOKUP(A1858,KEYWORDS,1,FALSE)),"C/PalabrasClaves","S/PalabrasClaves")),"")</f>
        <v>C/PalabrasClaves</v>
      </c>
      <c r="N1858" s="21" t="str">
        <f t="shared" si="11"/>
        <v>4) Nuevos tratamientos</v>
      </c>
      <c r="O1858" s="21"/>
      <c r="P1858" s="21" t="s">
        <v>10655</v>
      </c>
      <c r="Q1858" s="21"/>
      <c r="R1858" s="21" t="str">
        <f>LEFT('2012-2022'!$P1858,4)</f>
        <v>2015</v>
      </c>
      <c r="S1858" s="21" t="s">
        <v>53</v>
      </c>
      <c r="T1858" s="21"/>
      <c r="U1858" s="21"/>
      <c r="V1858" s="21"/>
      <c r="W1858" s="27"/>
      <c r="X1858" s="27"/>
      <c r="Y1858" s="28"/>
    </row>
    <row r="1859" ht="15.75" customHeight="1">
      <c r="A1859" s="21">
        <v>2.5954738E7</v>
      </c>
      <c r="B1859" s="21" t="s">
        <v>10656</v>
      </c>
      <c r="C1859" s="21" t="s">
        <v>10657</v>
      </c>
      <c r="D1859" s="21" t="s">
        <v>10658</v>
      </c>
      <c r="E1859" s="21" t="s">
        <v>2178</v>
      </c>
      <c r="F1859" s="21" t="s">
        <v>7873</v>
      </c>
      <c r="G1859" s="21">
        <v>2015.0</v>
      </c>
      <c r="H1859" s="26">
        <v>42133.0</v>
      </c>
      <c r="I1859" s="21" t="s">
        <v>10659</v>
      </c>
      <c r="J1859" s="21"/>
      <c r="K1859" s="21" t="s">
        <v>10660</v>
      </c>
      <c r="L1859" s="21" t="str">
        <f>IF(ISNUMBER(VLOOKUP(A1859,EXCL,1,FALSE)),"Excluido",IF(ISNUMBER(VLOOKUP(A1859,POST,1,FALSE)),"PostAlerta",IF(ISNUMBER(VLOOKUP(A1859,PRE,1,FALSE)),"PreAlerta","")))</f>
        <v>Excluido</v>
      </c>
      <c r="M1859" s="21" t="str">
        <f>IF(ISNUMBER(A1859),(IF(ISNUMBER(VLOOKUP(A1859,KEYWORDS,1,FALSE)),"C/PalabrasClaves","S/PalabrasClaves")),"")</f>
        <v>S/PalabrasClaves</v>
      </c>
      <c r="N1859" s="21" t="str">
        <f t="shared" si="11"/>
        <v/>
      </c>
      <c r="O1859" s="21"/>
      <c r="P1859" s="21" t="s">
        <v>10661</v>
      </c>
      <c r="Q1859" s="21"/>
      <c r="R1859" s="21" t="str">
        <f>LEFT('2012-2022'!$P1859,4)</f>
        <v>2015</v>
      </c>
      <c r="S1859" s="21" t="s">
        <v>53</v>
      </c>
      <c r="T1859" s="21"/>
      <c r="U1859" s="21"/>
      <c r="V1859" s="21"/>
      <c r="W1859" s="27"/>
      <c r="X1859" s="27"/>
      <c r="Y1859" s="12"/>
    </row>
    <row r="1860" ht="15.75" customHeight="1">
      <c r="A1860" s="21">
        <v>2.5905888E7</v>
      </c>
      <c r="B1860" s="21" t="s">
        <v>10662</v>
      </c>
      <c r="C1860" s="21" t="s">
        <v>10663</v>
      </c>
      <c r="D1860" s="21" t="s">
        <v>10664</v>
      </c>
      <c r="E1860" s="21" t="s">
        <v>10665</v>
      </c>
      <c r="F1860" s="21" t="s">
        <v>2810</v>
      </c>
      <c r="G1860" s="21">
        <v>2015.0</v>
      </c>
      <c r="H1860" s="26">
        <v>42118.0</v>
      </c>
      <c r="I1860" s="21" t="s">
        <v>10666</v>
      </c>
      <c r="J1860" s="21"/>
      <c r="K1860" s="21" t="s">
        <v>10667</v>
      </c>
      <c r="L1860" s="21" t="str">
        <f>IF(ISNUMBER(VLOOKUP(A1860,EXCL,1,FALSE)),"Excluido",IF(ISNUMBER(VLOOKUP(A1860,POST,1,FALSE)),"PostAlerta",IF(ISNUMBER(VLOOKUP(A1860,PRE,1,FALSE)),"PreAlerta","")))</f>
        <v>PreAlerta</v>
      </c>
      <c r="M1860" s="21" t="str">
        <f>IF(ISNUMBER(A1860),(IF(ISNUMBER(VLOOKUP(A1860,KEYWORDS,1,FALSE)),"C/PalabrasClaves","S/PalabrasClaves")),"")</f>
        <v>S/PalabrasClaves</v>
      </c>
      <c r="N1860" s="21" t="str">
        <f t="shared" si="11"/>
        <v/>
      </c>
      <c r="O1860" s="21"/>
      <c r="P1860" s="21" t="s">
        <v>10668</v>
      </c>
      <c r="Q1860" s="21"/>
      <c r="R1860" s="21" t="str">
        <f>LEFT('2012-2022'!$P1860,4)</f>
        <v>2015</v>
      </c>
      <c r="S1860" s="21" t="s">
        <v>53</v>
      </c>
      <c r="T1860" s="21"/>
      <c r="U1860" s="21"/>
      <c r="V1860" s="21"/>
      <c r="W1860" s="27"/>
      <c r="X1860" s="27"/>
      <c r="Y1860" s="28"/>
    </row>
    <row r="1861" ht="15.75" customHeight="1">
      <c r="A1861" s="21">
        <v>2.5906062E7</v>
      </c>
      <c r="B1861" s="21" t="s">
        <v>10669</v>
      </c>
      <c r="C1861" s="21" t="s">
        <v>10670</v>
      </c>
      <c r="D1861" s="21" t="s">
        <v>10671</v>
      </c>
      <c r="E1861" s="21" t="s">
        <v>9856</v>
      </c>
      <c r="F1861" s="21" t="s">
        <v>1789</v>
      </c>
      <c r="G1861" s="21">
        <v>2015.0</v>
      </c>
      <c r="H1861" s="26">
        <v>42118.0</v>
      </c>
      <c r="I1861" s="21" t="s">
        <v>10672</v>
      </c>
      <c r="J1861" s="21"/>
      <c r="K1861" s="21" t="s">
        <v>10673</v>
      </c>
      <c r="L1861" s="21" t="str">
        <f>IF(ISNUMBER(VLOOKUP(A1861,EXCL,1,FALSE)),"Excluido",IF(ISNUMBER(VLOOKUP(A1861,POST,1,FALSE)),"PostAlerta",IF(ISNUMBER(VLOOKUP(A1861,PRE,1,FALSE)),"PreAlerta","")))</f>
        <v>PreAlerta</v>
      </c>
      <c r="M1861" s="21" t="str">
        <f>IF(ISNUMBER(A1861),(IF(ISNUMBER(VLOOKUP(A1861,KEYWORDS,1,FALSE)),"C/PalabrasClaves","S/PalabrasClaves")),"")</f>
        <v>S/PalabrasClaves</v>
      </c>
      <c r="N1861" s="21" t="str">
        <f t="shared" si="11"/>
        <v/>
      </c>
      <c r="O1861" s="21"/>
      <c r="P1861" s="21" t="s">
        <v>10668</v>
      </c>
      <c r="Q1861" s="21"/>
      <c r="R1861" s="21" t="str">
        <f>LEFT('2012-2022'!$P1861,4)</f>
        <v>2015</v>
      </c>
      <c r="S1861" s="21" t="s">
        <v>53</v>
      </c>
      <c r="T1861" s="21"/>
      <c r="U1861" s="21"/>
      <c r="V1861" s="21"/>
      <c r="W1861" s="27"/>
      <c r="X1861" s="27"/>
      <c r="Y1861" s="12"/>
    </row>
    <row r="1862" ht="15.75" customHeight="1">
      <c r="A1862" s="21">
        <v>2.5903749E7</v>
      </c>
      <c r="B1862" s="21" t="s">
        <v>10674</v>
      </c>
      <c r="C1862" s="21" t="s">
        <v>10675</v>
      </c>
      <c r="D1862" s="21" t="s">
        <v>10676</v>
      </c>
      <c r="E1862" s="21" t="s">
        <v>10677</v>
      </c>
      <c r="F1862" s="21" t="s">
        <v>332</v>
      </c>
      <c r="G1862" s="21">
        <v>2015.0</v>
      </c>
      <c r="H1862" s="26">
        <v>42118.0</v>
      </c>
      <c r="I1862" s="21" t="s">
        <v>10678</v>
      </c>
      <c r="J1862" s="21"/>
      <c r="K1862" s="21" t="s">
        <v>10679</v>
      </c>
      <c r="L1862" s="21" t="str">
        <f>IF(ISNUMBER(VLOOKUP(A1862,EXCL,1,FALSE)),"Excluido",IF(ISNUMBER(VLOOKUP(A1862,POST,1,FALSE)),"PostAlerta",IF(ISNUMBER(VLOOKUP(A1862,PRE,1,FALSE)),"PreAlerta","")))</f>
        <v>PreAlerta</v>
      </c>
      <c r="M1862" s="21" t="str">
        <f>IF(ISNUMBER(A1862),(IF(ISNUMBER(VLOOKUP(A1862,KEYWORDS,1,FALSE)),"C/PalabrasClaves","S/PalabrasClaves")),"")</f>
        <v>S/PalabrasClaves</v>
      </c>
      <c r="N1862" s="21" t="str">
        <f t="shared" si="11"/>
        <v/>
      </c>
      <c r="O1862" s="21"/>
      <c r="P1862" s="21" t="s">
        <v>10680</v>
      </c>
      <c r="Q1862" s="21"/>
      <c r="R1862" s="21" t="str">
        <f>LEFT('2012-2022'!$P1862,4)</f>
        <v>2015</v>
      </c>
      <c r="S1862" s="21" t="s">
        <v>53</v>
      </c>
      <c r="T1862" s="21"/>
      <c r="U1862" s="21"/>
      <c r="V1862" s="21"/>
      <c r="W1862" s="27"/>
      <c r="X1862" s="27"/>
      <c r="Y1862" s="28"/>
    </row>
    <row r="1863" ht="15.75" customHeight="1">
      <c r="A1863" s="21">
        <v>2.5909586E7</v>
      </c>
      <c r="B1863" s="21" t="s">
        <v>10681</v>
      </c>
      <c r="C1863" s="21" t="s">
        <v>10034</v>
      </c>
      <c r="D1863" s="21" t="s">
        <v>10682</v>
      </c>
      <c r="E1863" s="21" t="s">
        <v>7148</v>
      </c>
      <c r="F1863" s="21" t="s">
        <v>2831</v>
      </c>
      <c r="G1863" s="21">
        <v>2015.0</v>
      </c>
      <c r="H1863" s="26">
        <v>42119.0</v>
      </c>
      <c r="I1863" s="21" t="s">
        <v>10683</v>
      </c>
      <c r="J1863" s="21"/>
      <c r="K1863" s="21" t="s">
        <v>10684</v>
      </c>
      <c r="L1863" s="21" t="str">
        <f>IF(ISNUMBER(VLOOKUP(A1863,EXCL,1,FALSE)),"Excluido",IF(ISNUMBER(VLOOKUP(A1863,POST,1,FALSE)),"PostAlerta",IF(ISNUMBER(VLOOKUP(A1863,PRE,1,FALSE)),"PreAlerta","")))</f>
        <v>PreAlerta</v>
      </c>
      <c r="M1863" s="21" t="str">
        <f>IF(ISNUMBER(A1863),(IF(ISNUMBER(VLOOKUP(A1863,KEYWORDS,1,FALSE)),"C/PalabrasClaves","S/PalabrasClaves")),"")</f>
        <v>S/PalabrasClaves</v>
      </c>
      <c r="N1863" s="21" t="str">
        <f t="shared" si="11"/>
        <v/>
      </c>
      <c r="O1863" s="21"/>
      <c r="P1863" s="21" t="s">
        <v>10680</v>
      </c>
      <c r="Q1863" s="21"/>
      <c r="R1863" s="21" t="str">
        <f>LEFT('2012-2022'!$P1863,4)</f>
        <v>2015</v>
      </c>
      <c r="S1863" s="21" t="s">
        <v>53</v>
      </c>
      <c r="T1863" s="21"/>
      <c r="U1863" s="21"/>
      <c r="V1863" s="21"/>
      <c r="W1863" s="27"/>
      <c r="X1863" s="27"/>
      <c r="Y1863" s="12"/>
    </row>
    <row r="1864" ht="15.75" customHeight="1">
      <c r="A1864" s="21">
        <v>2.5973418E7</v>
      </c>
      <c r="B1864" s="21" t="s">
        <v>10685</v>
      </c>
      <c r="C1864" s="21" t="s">
        <v>10686</v>
      </c>
      <c r="D1864" s="21" t="s">
        <v>10687</v>
      </c>
      <c r="E1864" s="21" t="s">
        <v>10688</v>
      </c>
      <c r="F1864" s="21" t="s">
        <v>10689</v>
      </c>
      <c r="G1864" s="21">
        <v>2015.0</v>
      </c>
      <c r="H1864" s="26">
        <v>42139.0</v>
      </c>
      <c r="I1864" s="21" t="s">
        <v>10690</v>
      </c>
      <c r="J1864" s="21"/>
      <c r="K1864" s="21" t="s">
        <v>10691</v>
      </c>
      <c r="L1864" s="21" t="str">
        <f>IF(ISNUMBER(VLOOKUP(A1864,EXCL,1,FALSE)),"Excluido",IF(ISNUMBER(VLOOKUP(A1864,POST,1,FALSE)),"PostAlerta",IF(ISNUMBER(VLOOKUP(A1864,PRE,1,FALSE)),"PreAlerta","")))</f>
        <v>Excluido</v>
      </c>
      <c r="M1864" s="21" t="str">
        <f>IF(ISNUMBER(A1864),(IF(ISNUMBER(VLOOKUP(A1864,KEYWORDS,1,FALSE)),"C/PalabrasClaves","S/PalabrasClaves")),"")</f>
        <v>S/PalabrasClaves</v>
      </c>
      <c r="N1864" s="21" t="str">
        <f t="shared" si="11"/>
        <v/>
      </c>
      <c r="O1864" s="21"/>
      <c r="P1864" s="21" t="s">
        <v>10692</v>
      </c>
      <c r="Q1864" s="21"/>
      <c r="R1864" s="21" t="str">
        <f>LEFT('2012-2022'!$P1864,4)</f>
        <v>2015</v>
      </c>
      <c r="S1864" s="21" t="s">
        <v>53</v>
      </c>
      <c r="T1864" s="21"/>
      <c r="U1864" s="21"/>
      <c r="V1864" s="21"/>
      <c r="W1864" s="27"/>
      <c r="X1864" s="27"/>
      <c r="Y1864" s="28"/>
    </row>
    <row r="1865" ht="15.75" customHeight="1">
      <c r="A1865" s="21">
        <v>2.5923352E7</v>
      </c>
      <c r="B1865" s="21" t="s">
        <v>10693</v>
      </c>
      <c r="C1865" s="21" t="s">
        <v>10694</v>
      </c>
      <c r="D1865" s="21" t="s">
        <v>10695</v>
      </c>
      <c r="E1865" s="21" t="s">
        <v>10696</v>
      </c>
      <c r="F1865" s="21" t="s">
        <v>2831</v>
      </c>
      <c r="G1865" s="21">
        <v>2015.0</v>
      </c>
      <c r="H1865" s="26">
        <v>42124.0</v>
      </c>
      <c r="I1865" s="21" t="s">
        <v>10697</v>
      </c>
      <c r="J1865" s="21"/>
      <c r="K1865" s="21" t="s">
        <v>10698</v>
      </c>
      <c r="L1865" s="21" t="str">
        <f>IF(ISNUMBER(VLOOKUP(A1865,EXCL,1,FALSE)),"Excluido",IF(ISNUMBER(VLOOKUP(A1865,POST,1,FALSE)),"PostAlerta",IF(ISNUMBER(VLOOKUP(A1865,PRE,1,FALSE)),"PreAlerta","")))</f>
        <v>PreAlerta</v>
      </c>
      <c r="M1865" s="21" t="str">
        <f>IF(ISNUMBER(A1865),(IF(ISNUMBER(VLOOKUP(A1865,KEYWORDS,1,FALSE)),"C/PalabrasClaves","S/PalabrasClaves")),"")</f>
        <v>S/PalabrasClaves</v>
      </c>
      <c r="N1865" s="21" t="str">
        <f t="shared" si="11"/>
        <v/>
      </c>
      <c r="O1865" s="21"/>
      <c r="P1865" s="21" t="s">
        <v>10699</v>
      </c>
      <c r="Q1865" s="21"/>
      <c r="R1865" s="21" t="str">
        <f>LEFT('2012-2022'!$P1865,4)</f>
        <v>2015</v>
      </c>
      <c r="S1865" s="21" t="s">
        <v>53</v>
      </c>
      <c r="T1865" s="21"/>
      <c r="U1865" s="21"/>
      <c r="V1865" s="21"/>
      <c r="W1865" s="27"/>
      <c r="X1865" s="27"/>
      <c r="Y1865" s="12"/>
    </row>
    <row r="1866" ht="15.75" customHeight="1">
      <c r="A1866" s="21">
        <v>2.5769472E7</v>
      </c>
      <c r="B1866" s="21" t="s">
        <v>10700</v>
      </c>
      <c r="C1866" s="21" t="s">
        <v>10701</v>
      </c>
      <c r="D1866" s="21" t="s">
        <v>10702</v>
      </c>
      <c r="E1866" s="21" t="s">
        <v>10703</v>
      </c>
      <c r="F1866" s="21" t="s">
        <v>842</v>
      </c>
      <c r="G1866" s="21">
        <v>2015.0</v>
      </c>
      <c r="H1866" s="26">
        <v>42078.0</v>
      </c>
      <c r="I1866" s="21"/>
      <c r="J1866" s="21"/>
      <c r="K1866" s="21" t="s">
        <v>10704</v>
      </c>
      <c r="L1866" s="21" t="str">
        <f>IF(ISNUMBER(VLOOKUP(A1866,EXCL,1,FALSE)),"Excluido",IF(ISNUMBER(VLOOKUP(A1866,POST,1,FALSE)),"PostAlerta",IF(ISNUMBER(VLOOKUP(A1866,PRE,1,FALSE)),"PreAlerta","")))</f>
        <v>PreAlerta</v>
      </c>
      <c r="M1866" s="21" t="str">
        <f>IF(ISNUMBER(A1866),(IF(ISNUMBER(VLOOKUP(A1866,KEYWORDS,1,FALSE)),"C/PalabrasClaves","S/PalabrasClaves")),"")</f>
        <v>S/PalabrasClaves</v>
      </c>
      <c r="N1866" s="21" t="str">
        <f t="shared" si="11"/>
        <v/>
      </c>
      <c r="O1866" s="21"/>
      <c r="P1866" s="21" t="s">
        <v>10705</v>
      </c>
      <c r="Q1866" s="21"/>
      <c r="R1866" s="21" t="str">
        <f>LEFT('2012-2022'!$P1866,4)</f>
        <v>2015</v>
      </c>
      <c r="S1866" s="21" t="s">
        <v>53</v>
      </c>
      <c r="T1866" s="21"/>
      <c r="U1866" s="21"/>
      <c r="V1866" s="21"/>
      <c r="W1866" s="27"/>
      <c r="X1866" s="27"/>
      <c r="Y1866" s="28"/>
    </row>
    <row r="1867" ht="15.75" customHeight="1">
      <c r="A1867" s="21">
        <v>2.5540454E7</v>
      </c>
      <c r="B1867" s="21" t="s">
        <v>10706</v>
      </c>
      <c r="C1867" s="21" t="s">
        <v>10707</v>
      </c>
      <c r="D1867" s="21" t="s">
        <v>10708</v>
      </c>
      <c r="E1867" s="21" t="s">
        <v>10709</v>
      </c>
      <c r="F1867" s="21" t="s">
        <v>10710</v>
      </c>
      <c r="G1867" s="21">
        <v>2015.0</v>
      </c>
      <c r="H1867" s="26">
        <v>41999.0</v>
      </c>
      <c r="I1867" s="21" t="s">
        <v>10711</v>
      </c>
      <c r="J1867" s="21"/>
      <c r="K1867" s="21" t="s">
        <v>10712</v>
      </c>
      <c r="L1867" s="21" t="str">
        <f>IF(ISNUMBER(VLOOKUP(A1867,EXCL,1,FALSE)),"Excluido",IF(ISNUMBER(VLOOKUP(A1867,POST,1,FALSE)),"PostAlerta",IF(ISNUMBER(VLOOKUP(A1867,PRE,1,FALSE)),"PreAlerta","")))</f>
        <v>PreAlerta</v>
      </c>
      <c r="M1867" s="21" t="str">
        <f>IF(ISNUMBER(A1867),(IF(ISNUMBER(VLOOKUP(A1867,KEYWORDS,1,FALSE)),"C/PalabrasClaves","S/PalabrasClaves")),"")</f>
        <v>S/PalabrasClaves</v>
      </c>
      <c r="N1867" s="21" t="str">
        <f t="shared" si="11"/>
        <v/>
      </c>
      <c r="O1867" s="21"/>
      <c r="P1867" s="21" t="s">
        <v>10713</v>
      </c>
      <c r="Q1867" s="21"/>
      <c r="R1867" s="21" t="str">
        <f>LEFT('2012-2022'!$P1867,4)</f>
        <v>2015</v>
      </c>
      <c r="S1867" s="21" t="s">
        <v>56</v>
      </c>
      <c r="T1867" s="21"/>
      <c r="U1867" s="21"/>
      <c r="V1867" s="21"/>
      <c r="W1867" s="27"/>
      <c r="X1867" s="27"/>
      <c r="Y1867" s="12"/>
    </row>
    <row r="1868" ht="15.75" customHeight="1">
      <c r="A1868" s="21">
        <v>2.5710364E7</v>
      </c>
      <c r="B1868" s="21" t="s">
        <v>10714</v>
      </c>
      <c r="C1868" s="21" t="s">
        <v>10715</v>
      </c>
      <c r="D1868" s="21" t="s">
        <v>10716</v>
      </c>
      <c r="E1868" s="21" t="s">
        <v>10717</v>
      </c>
      <c r="F1868" s="21" t="s">
        <v>182</v>
      </c>
      <c r="G1868" s="21">
        <v>2015.0</v>
      </c>
      <c r="H1868" s="26">
        <v>42060.0</v>
      </c>
      <c r="I1868" s="21" t="s">
        <v>10718</v>
      </c>
      <c r="J1868" s="21"/>
      <c r="K1868" s="21" t="s">
        <v>10719</v>
      </c>
      <c r="L1868" s="21" t="str">
        <f>IF(ISNUMBER(VLOOKUP(A1868,EXCL,1,FALSE)),"Excluido",IF(ISNUMBER(VLOOKUP(A1868,POST,1,FALSE)),"PostAlerta",IF(ISNUMBER(VLOOKUP(A1868,PRE,1,FALSE)),"PreAlerta","")))</f>
        <v>PreAlerta</v>
      </c>
      <c r="M1868" s="21" t="str">
        <f>IF(ISNUMBER(A1868),(IF(ISNUMBER(VLOOKUP(A1868,KEYWORDS,1,FALSE)),"C/PalabrasClaves","S/PalabrasClaves")),"")</f>
        <v>C/PalabrasClaves</v>
      </c>
      <c r="N1868" s="21" t="str">
        <f t="shared" si="11"/>
        <v/>
      </c>
      <c r="O1868" s="21"/>
      <c r="P1868" s="21" t="s">
        <v>10720</v>
      </c>
      <c r="Q1868" s="21"/>
      <c r="R1868" s="21" t="str">
        <f>LEFT('2012-2022'!$P1868,4)</f>
        <v>2015</v>
      </c>
      <c r="S1868" s="21" t="s">
        <v>56</v>
      </c>
      <c r="T1868" s="21"/>
      <c r="U1868" s="21"/>
      <c r="V1868" s="21"/>
      <c r="W1868" s="27"/>
      <c r="X1868" s="27"/>
      <c r="Y1868" s="28"/>
    </row>
    <row r="1869" ht="15.75" customHeight="1">
      <c r="A1869" s="21">
        <v>2.5721255E7</v>
      </c>
      <c r="B1869" s="21" t="s">
        <v>10721</v>
      </c>
      <c r="C1869" s="21" t="s">
        <v>10722</v>
      </c>
      <c r="D1869" s="21" t="s">
        <v>10723</v>
      </c>
      <c r="E1869" s="21" t="s">
        <v>10724</v>
      </c>
      <c r="F1869" s="21" t="s">
        <v>664</v>
      </c>
      <c r="G1869" s="21">
        <v>2015.0</v>
      </c>
      <c r="H1869" s="26">
        <v>42063.0</v>
      </c>
      <c r="I1869" s="21" t="s">
        <v>10725</v>
      </c>
      <c r="J1869" s="21"/>
      <c r="K1869" s="21" t="s">
        <v>10726</v>
      </c>
      <c r="L1869" s="21" t="str">
        <f>IF(ISNUMBER(VLOOKUP(A1869,EXCL,1,FALSE)),"Excluido",IF(ISNUMBER(VLOOKUP(A1869,POST,1,FALSE)),"PostAlerta",IF(ISNUMBER(VLOOKUP(A1869,PRE,1,FALSE)),"PreAlerta","")))</f>
        <v>PreAlerta</v>
      </c>
      <c r="M1869" s="21" t="str">
        <f>IF(ISNUMBER(A1869),(IF(ISNUMBER(VLOOKUP(A1869,KEYWORDS,1,FALSE)),"C/PalabrasClaves","S/PalabrasClaves")),"")</f>
        <v>S/PalabrasClaves</v>
      </c>
      <c r="N1869" s="21" t="str">
        <f t="shared" si="11"/>
        <v/>
      </c>
      <c r="O1869" s="21"/>
      <c r="P1869" s="21" t="s">
        <v>10713</v>
      </c>
      <c r="Q1869" s="21"/>
      <c r="R1869" s="21" t="str">
        <f>LEFT('2012-2022'!$P1869,4)</f>
        <v>2015</v>
      </c>
      <c r="S1869" s="21" t="s">
        <v>56</v>
      </c>
      <c r="T1869" s="21"/>
      <c r="U1869" s="21"/>
      <c r="V1869" s="21"/>
      <c r="W1869" s="27"/>
      <c r="X1869" s="27"/>
      <c r="Y1869" s="12"/>
    </row>
    <row r="1870" ht="15.75" customHeight="1">
      <c r="A1870" s="21">
        <v>2.5776744E7</v>
      </c>
      <c r="B1870" s="21" t="s">
        <v>10727</v>
      </c>
      <c r="C1870" s="21" t="s">
        <v>10728</v>
      </c>
      <c r="D1870" s="21" t="s">
        <v>10729</v>
      </c>
      <c r="E1870" s="21" t="s">
        <v>1513</v>
      </c>
      <c r="F1870" s="21" t="s">
        <v>439</v>
      </c>
      <c r="G1870" s="21">
        <v>2015.0</v>
      </c>
      <c r="H1870" s="26">
        <v>42081.0</v>
      </c>
      <c r="I1870" s="21" t="s">
        <v>10730</v>
      </c>
      <c r="J1870" s="21"/>
      <c r="K1870" s="21" t="s">
        <v>10731</v>
      </c>
      <c r="L1870" s="21" t="str">
        <f>IF(ISNUMBER(VLOOKUP(A1870,EXCL,1,FALSE)),"Excluido",IF(ISNUMBER(VLOOKUP(A1870,POST,1,FALSE)),"PostAlerta",IF(ISNUMBER(VLOOKUP(A1870,PRE,1,FALSE)),"PreAlerta","")))</f>
        <v>PreAlerta</v>
      </c>
      <c r="M1870" s="21" t="str">
        <f>IF(ISNUMBER(A1870),(IF(ISNUMBER(VLOOKUP(A1870,KEYWORDS,1,FALSE)),"C/PalabrasClaves","S/PalabrasClaves")),"")</f>
        <v>S/PalabrasClaves</v>
      </c>
      <c r="N1870" s="21" t="str">
        <f t="shared" si="11"/>
        <v/>
      </c>
      <c r="O1870" s="21"/>
      <c r="P1870" s="21" t="s">
        <v>10713</v>
      </c>
      <c r="Q1870" s="21"/>
      <c r="R1870" s="21" t="str">
        <f>LEFT('2012-2022'!$P1870,4)</f>
        <v>2015</v>
      </c>
      <c r="S1870" s="21" t="s">
        <v>56</v>
      </c>
      <c r="T1870" s="21"/>
      <c r="U1870" s="21"/>
      <c r="V1870" s="21"/>
      <c r="W1870" s="27"/>
      <c r="X1870" s="27"/>
      <c r="Y1870" s="28"/>
    </row>
    <row r="1871" ht="15.75" customHeight="1">
      <c r="A1871" s="21">
        <v>2.5778504E7</v>
      </c>
      <c r="B1871" s="21" t="s">
        <v>10732</v>
      </c>
      <c r="C1871" s="21" t="s">
        <v>10733</v>
      </c>
      <c r="D1871" s="21" t="s">
        <v>10734</v>
      </c>
      <c r="E1871" s="21" t="s">
        <v>10735</v>
      </c>
      <c r="F1871" s="21" t="s">
        <v>520</v>
      </c>
      <c r="G1871" s="21">
        <v>2015.0</v>
      </c>
      <c r="H1871" s="26">
        <v>42081.0</v>
      </c>
      <c r="I1871" s="21" t="s">
        <v>10736</v>
      </c>
      <c r="J1871" s="21"/>
      <c r="K1871" s="21" t="s">
        <v>10737</v>
      </c>
      <c r="L1871" s="21" t="str">
        <f>IF(ISNUMBER(VLOOKUP(A1871,EXCL,1,FALSE)),"Excluido",IF(ISNUMBER(VLOOKUP(A1871,POST,1,FALSE)),"PostAlerta",IF(ISNUMBER(VLOOKUP(A1871,PRE,1,FALSE)),"PreAlerta","")))</f>
        <v>PreAlerta</v>
      </c>
      <c r="M1871" s="21" t="str">
        <f>IF(ISNUMBER(A1871),(IF(ISNUMBER(VLOOKUP(A1871,KEYWORDS,1,FALSE)),"C/PalabrasClaves","S/PalabrasClaves")),"")</f>
        <v>S/PalabrasClaves</v>
      </c>
      <c r="N1871" s="21" t="str">
        <f t="shared" si="11"/>
        <v/>
      </c>
      <c r="O1871" s="21"/>
      <c r="P1871" s="21" t="s">
        <v>10713</v>
      </c>
      <c r="Q1871" s="21"/>
      <c r="R1871" s="21" t="str">
        <f>LEFT('2012-2022'!$P1871,4)</f>
        <v>2015</v>
      </c>
      <c r="S1871" s="21" t="s">
        <v>56</v>
      </c>
      <c r="T1871" s="21"/>
      <c r="U1871" s="21"/>
      <c r="V1871" s="21"/>
      <c r="W1871" s="27"/>
      <c r="X1871" s="27"/>
      <c r="Y1871" s="12"/>
    </row>
    <row r="1872" ht="15.75" customHeight="1">
      <c r="A1872" s="21">
        <v>2.5795527E7</v>
      </c>
      <c r="B1872" s="21" t="s">
        <v>10738</v>
      </c>
      <c r="C1872" s="21" t="s">
        <v>10739</v>
      </c>
      <c r="D1872" s="21" t="s">
        <v>10740</v>
      </c>
      <c r="E1872" s="21" t="s">
        <v>10741</v>
      </c>
      <c r="F1872" s="21" t="s">
        <v>4729</v>
      </c>
      <c r="G1872" s="21">
        <v>2015.0</v>
      </c>
      <c r="H1872" s="26">
        <v>42085.0</v>
      </c>
      <c r="I1872" s="21"/>
      <c r="J1872" s="21"/>
      <c r="K1872" s="21" t="s">
        <v>10742</v>
      </c>
      <c r="L1872" s="21" t="str">
        <f>IF(ISNUMBER(VLOOKUP(A1872,EXCL,1,FALSE)),"Excluido",IF(ISNUMBER(VLOOKUP(A1872,POST,1,FALSE)),"PostAlerta",IF(ISNUMBER(VLOOKUP(A1872,PRE,1,FALSE)),"PreAlerta","")))</f>
        <v>PreAlerta</v>
      </c>
      <c r="M1872" s="21" t="str">
        <f>IF(ISNUMBER(A1872),(IF(ISNUMBER(VLOOKUP(A1872,KEYWORDS,1,FALSE)),"C/PalabrasClaves","S/PalabrasClaves")),"")</f>
        <v>S/PalabrasClaves</v>
      </c>
      <c r="N1872" s="21" t="str">
        <f t="shared" si="11"/>
        <v/>
      </c>
      <c r="O1872" s="21"/>
      <c r="P1872" s="21" t="s">
        <v>10713</v>
      </c>
      <c r="Q1872" s="21"/>
      <c r="R1872" s="21" t="str">
        <f>LEFT('2012-2022'!$P1872,4)</f>
        <v>2015</v>
      </c>
      <c r="S1872" s="21" t="s">
        <v>56</v>
      </c>
      <c r="T1872" s="21"/>
      <c r="U1872" s="21"/>
      <c r="V1872" s="21"/>
      <c r="W1872" s="27"/>
      <c r="X1872" s="27"/>
      <c r="Y1872" s="28"/>
    </row>
    <row r="1873" ht="15.75" customHeight="1">
      <c r="A1873" s="21">
        <v>2.580243E7</v>
      </c>
      <c r="B1873" s="21" t="s">
        <v>10743</v>
      </c>
      <c r="C1873" s="21" t="s">
        <v>10744</v>
      </c>
      <c r="D1873" s="21" t="s">
        <v>10745</v>
      </c>
      <c r="E1873" s="21" t="s">
        <v>4043</v>
      </c>
      <c r="F1873" s="21" t="s">
        <v>520</v>
      </c>
      <c r="G1873" s="21">
        <v>2015.0</v>
      </c>
      <c r="H1873" s="26">
        <v>42088.0</v>
      </c>
      <c r="I1873" s="21" t="s">
        <v>10746</v>
      </c>
      <c r="J1873" s="21"/>
      <c r="K1873" s="21" t="s">
        <v>10747</v>
      </c>
      <c r="L1873" s="21" t="str">
        <f>IF(ISNUMBER(VLOOKUP(A1873,EXCL,1,FALSE)),"Excluido",IF(ISNUMBER(VLOOKUP(A1873,POST,1,FALSE)),"PostAlerta",IF(ISNUMBER(VLOOKUP(A1873,PRE,1,FALSE)),"PreAlerta","")))</f>
        <v>PreAlerta</v>
      </c>
      <c r="M1873" s="21" t="str">
        <f>IF(ISNUMBER(A1873),(IF(ISNUMBER(VLOOKUP(A1873,KEYWORDS,1,FALSE)),"C/PalabrasClaves","S/PalabrasClaves")),"")</f>
        <v>S/PalabrasClaves</v>
      </c>
      <c r="N1873" s="21" t="str">
        <f t="shared" si="11"/>
        <v/>
      </c>
      <c r="O1873" s="21"/>
      <c r="P1873" s="21" t="s">
        <v>10713</v>
      </c>
      <c r="Q1873" s="21"/>
      <c r="R1873" s="21" t="str">
        <f>LEFT('2012-2022'!$P1873,4)</f>
        <v>2015</v>
      </c>
      <c r="S1873" s="21" t="s">
        <v>56</v>
      </c>
      <c r="T1873" s="21"/>
      <c r="U1873" s="21"/>
      <c r="V1873" s="21"/>
      <c r="W1873" s="27"/>
      <c r="X1873" s="27"/>
      <c r="Y1873" s="12"/>
    </row>
    <row r="1874" ht="15.75" customHeight="1">
      <c r="A1874" s="21">
        <v>2.5802432E7</v>
      </c>
      <c r="B1874" s="21" t="s">
        <v>10748</v>
      </c>
      <c r="C1874" s="21" t="s">
        <v>10749</v>
      </c>
      <c r="D1874" s="21" t="s">
        <v>10750</v>
      </c>
      <c r="E1874" s="21" t="s">
        <v>10751</v>
      </c>
      <c r="F1874" s="21" t="s">
        <v>520</v>
      </c>
      <c r="G1874" s="21">
        <v>2015.0</v>
      </c>
      <c r="H1874" s="26">
        <v>42088.0</v>
      </c>
      <c r="I1874" s="21" t="s">
        <v>10752</v>
      </c>
      <c r="J1874" s="21"/>
      <c r="K1874" s="21" t="s">
        <v>10753</v>
      </c>
      <c r="L1874" s="21" t="str">
        <f>IF(ISNUMBER(VLOOKUP(A1874,EXCL,1,FALSE)),"Excluido",IF(ISNUMBER(VLOOKUP(A1874,POST,1,FALSE)),"PostAlerta",IF(ISNUMBER(VLOOKUP(A1874,PRE,1,FALSE)),"PreAlerta","")))</f>
        <v>PreAlerta</v>
      </c>
      <c r="M1874" s="21" t="str">
        <f>IF(ISNUMBER(A1874),(IF(ISNUMBER(VLOOKUP(A1874,KEYWORDS,1,FALSE)),"C/PalabrasClaves","S/PalabrasClaves")),"")</f>
        <v>S/PalabrasClaves</v>
      </c>
      <c r="N1874" s="21" t="str">
        <f t="shared" si="11"/>
        <v/>
      </c>
      <c r="O1874" s="21"/>
      <c r="P1874" s="21" t="s">
        <v>10713</v>
      </c>
      <c r="Q1874" s="21"/>
      <c r="R1874" s="21" t="str">
        <f>LEFT('2012-2022'!$P1874,4)</f>
        <v>2015</v>
      </c>
      <c r="S1874" s="21" t="s">
        <v>56</v>
      </c>
      <c r="T1874" s="21"/>
      <c r="U1874" s="21"/>
      <c r="V1874" s="21"/>
      <c r="W1874" s="27"/>
      <c r="X1874" s="27"/>
      <c r="Y1874" s="28"/>
    </row>
    <row r="1875" ht="15.75" customHeight="1">
      <c r="A1875" s="21">
        <v>2.5823954E7</v>
      </c>
      <c r="B1875" s="21" t="s">
        <v>10754</v>
      </c>
      <c r="C1875" s="21" t="s">
        <v>10755</v>
      </c>
      <c r="D1875" s="21" t="s">
        <v>10756</v>
      </c>
      <c r="E1875" s="21" t="s">
        <v>10757</v>
      </c>
      <c r="F1875" s="21" t="s">
        <v>10758</v>
      </c>
      <c r="G1875" s="21">
        <v>2015.0</v>
      </c>
      <c r="H1875" s="26">
        <v>42095.0</v>
      </c>
      <c r="I1875" s="21" t="s">
        <v>10759</v>
      </c>
      <c r="J1875" s="21" t="s">
        <v>10760</v>
      </c>
      <c r="K1875" s="21" t="s">
        <v>10761</v>
      </c>
      <c r="L1875" s="21" t="str">
        <f>IF(ISNUMBER(VLOOKUP(A1875,EXCL,1,FALSE)),"Excluido",IF(ISNUMBER(VLOOKUP(A1875,POST,1,FALSE)),"PostAlerta",IF(ISNUMBER(VLOOKUP(A1875,PRE,1,FALSE)),"PreAlerta","")))</f>
        <v>Excluido</v>
      </c>
      <c r="M1875" s="21" t="str">
        <f>IF(ISNUMBER(A1875),(IF(ISNUMBER(VLOOKUP(A1875,KEYWORDS,1,FALSE)),"C/PalabrasClaves","S/PalabrasClaves")),"")</f>
        <v>S/PalabrasClaves</v>
      </c>
      <c r="N1875" s="21" t="str">
        <f t="shared" si="11"/>
        <v/>
      </c>
      <c r="O1875" s="21"/>
      <c r="P1875" s="21" t="s">
        <v>10713</v>
      </c>
      <c r="Q1875" s="21"/>
      <c r="R1875" s="21" t="str">
        <f>LEFT('2012-2022'!$P1875,4)</f>
        <v>2015</v>
      </c>
      <c r="S1875" s="21" t="s">
        <v>56</v>
      </c>
      <c r="T1875" s="21"/>
      <c r="U1875" s="21"/>
      <c r="V1875" s="21"/>
      <c r="W1875" s="27"/>
      <c r="X1875" s="27"/>
      <c r="Y1875" s="12"/>
    </row>
    <row r="1876" ht="15.75" customHeight="1">
      <c r="A1876" s="21">
        <v>2.5835103E7</v>
      </c>
      <c r="B1876" s="21" t="s">
        <v>10762</v>
      </c>
      <c r="C1876" s="21" t="s">
        <v>10763</v>
      </c>
      <c r="D1876" s="21" t="s">
        <v>10764</v>
      </c>
      <c r="E1876" s="21" t="s">
        <v>10765</v>
      </c>
      <c r="F1876" s="21" t="s">
        <v>208</v>
      </c>
      <c r="G1876" s="21">
        <v>2015.0</v>
      </c>
      <c r="H1876" s="26">
        <v>42098.0</v>
      </c>
      <c r="I1876" s="21"/>
      <c r="J1876" s="21"/>
      <c r="K1876" s="21" t="s">
        <v>10766</v>
      </c>
      <c r="L1876" s="21" t="str">
        <f>IF(ISNUMBER(VLOOKUP(A1876,EXCL,1,FALSE)),"Excluido",IF(ISNUMBER(VLOOKUP(A1876,POST,1,FALSE)),"PostAlerta",IF(ISNUMBER(VLOOKUP(A1876,PRE,1,FALSE)),"PreAlerta","")))</f>
        <v>PreAlerta</v>
      </c>
      <c r="M1876" s="21" t="str">
        <f>IF(ISNUMBER(A1876),(IF(ISNUMBER(VLOOKUP(A1876,KEYWORDS,1,FALSE)),"C/PalabrasClaves","S/PalabrasClaves")),"")</f>
        <v>S/PalabrasClaves</v>
      </c>
      <c r="N1876" s="21" t="str">
        <f t="shared" si="11"/>
        <v/>
      </c>
      <c r="O1876" s="21"/>
      <c r="P1876" s="21" t="s">
        <v>10713</v>
      </c>
      <c r="Q1876" s="21"/>
      <c r="R1876" s="21" t="str">
        <f>LEFT('2012-2022'!$P1876,4)</f>
        <v>2015</v>
      </c>
      <c r="S1876" s="21" t="s">
        <v>56</v>
      </c>
      <c r="T1876" s="21"/>
      <c r="U1876" s="21"/>
      <c r="V1876" s="21"/>
      <c r="W1876" s="27"/>
      <c r="X1876" s="27"/>
      <c r="Y1876" s="28"/>
    </row>
    <row r="1877" ht="15.75" customHeight="1">
      <c r="A1877" s="21">
        <v>2.5847197E7</v>
      </c>
      <c r="B1877" s="21" t="s">
        <v>10767</v>
      </c>
      <c r="C1877" s="21" t="s">
        <v>10768</v>
      </c>
      <c r="D1877" s="21" t="s">
        <v>10769</v>
      </c>
      <c r="E1877" s="21" t="s">
        <v>10770</v>
      </c>
      <c r="F1877" s="21" t="s">
        <v>220</v>
      </c>
      <c r="G1877" s="21">
        <v>2015.0</v>
      </c>
      <c r="H1877" s="26">
        <v>42102.0</v>
      </c>
      <c r="I1877" s="21"/>
      <c r="J1877" s="21"/>
      <c r="K1877" s="21" t="s">
        <v>10771</v>
      </c>
      <c r="L1877" s="21" t="str">
        <f>IF(ISNUMBER(VLOOKUP(A1877,EXCL,1,FALSE)),"Excluido",IF(ISNUMBER(VLOOKUP(A1877,POST,1,FALSE)),"PostAlerta",IF(ISNUMBER(VLOOKUP(A1877,PRE,1,FALSE)),"PreAlerta","")))</f>
        <v>PreAlerta</v>
      </c>
      <c r="M1877" s="21" t="str">
        <f>IF(ISNUMBER(A1877),(IF(ISNUMBER(VLOOKUP(A1877,KEYWORDS,1,FALSE)),"C/PalabrasClaves","S/PalabrasClaves")),"")</f>
        <v>S/PalabrasClaves</v>
      </c>
      <c r="N1877" s="21" t="str">
        <f t="shared" si="11"/>
        <v/>
      </c>
      <c r="O1877" s="21"/>
      <c r="P1877" s="21" t="s">
        <v>10713</v>
      </c>
      <c r="Q1877" s="21"/>
      <c r="R1877" s="21" t="str">
        <f>LEFT('2012-2022'!$P1877,4)</f>
        <v>2015</v>
      </c>
      <c r="S1877" s="21" t="s">
        <v>56</v>
      </c>
      <c r="T1877" s="21"/>
      <c r="U1877" s="21"/>
      <c r="V1877" s="21"/>
      <c r="W1877" s="27"/>
      <c r="X1877" s="27"/>
      <c r="Y1877" s="12"/>
    </row>
    <row r="1878" ht="15.75" customHeight="1">
      <c r="A1878" s="21">
        <v>2.5886872E7</v>
      </c>
      <c r="B1878" s="21" t="s">
        <v>10772</v>
      </c>
      <c r="C1878" s="21" t="s">
        <v>10773</v>
      </c>
      <c r="D1878" s="21" t="s">
        <v>10774</v>
      </c>
      <c r="E1878" s="21" t="s">
        <v>10775</v>
      </c>
      <c r="F1878" s="21" t="s">
        <v>1331</v>
      </c>
      <c r="G1878" s="21">
        <v>2015.0</v>
      </c>
      <c r="H1878" s="26">
        <v>42113.0</v>
      </c>
      <c r="I1878" s="21"/>
      <c r="J1878" s="21"/>
      <c r="K1878" s="21" t="s">
        <v>10776</v>
      </c>
      <c r="L1878" s="21" t="str">
        <f>IF(ISNUMBER(VLOOKUP(A1878,EXCL,1,FALSE)),"Excluido",IF(ISNUMBER(VLOOKUP(A1878,POST,1,FALSE)),"PostAlerta",IF(ISNUMBER(VLOOKUP(A1878,PRE,1,FALSE)),"PreAlerta","")))</f>
        <v>PreAlerta</v>
      </c>
      <c r="M1878" s="21" t="str">
        <f>IF(ISNUMBER(A1878),(IF(ISNUMBER(VLOOKUP(A1878,KEYWORDS,1,FALSE)),"C/PalabrasClaves","S/PalabrasClaves")),"")</f>
        <v>S/PalabrasClaves</v>
      </c>
      <c r="N1878" s="21" t="str">
        <f t="shared" si="11"/>
        <v/>
      </c>
      <c r="O1878" s="21"/>
      <c r="P1878" s="21" t="s">
        <v>10777</v>
      </c>
      <c r="Q1878" s="21"/>
      <c r="R1878" s="21" t="str">
        <f>LEFT('2012-2022'!$P1878,4)</f>
        <v>2015</v>
      </c>
      <c r="S1878" s="21" t="s">
        <v>60</v>
      </c>
      <c r="T1878" s="21"/>
      <c r="U1878" s="21"/>
      <c r="V1878" s="21"/>
      <c r="W1878" s="27"/>
      <c r="X1878" s="27"/>
      <c r="Y1878" s="28"/>
    </row>
    <row r="1879" ht="15.75" customHeight="1">
      <c r="A1879" s="21">
        <v>2.5948567E7</v>
      </c>
      <c r="B1879" s="21" t="s">
        <v>10778</v>
      </c>
      <c r="C1879" s="21" t="s">
        <v>10779</v>
      </c>
      <c r="D1879" s="21" t="s">
        <v>10780</v>
      </c>
      <c r="E1879" s="21" t="s">
        <v>10781</v>
      </c>
      <c r="F1879" s="21" t="s">
        <v>1120</v>
      </c>
      <c r="G1879" s="21">
        <v>2015.0</v>
      </c>
      <c r="H1879" s="26">
        <v>42132.0</v>
      </c>
      <c r="I1879" s="21" t="s">
        <v>10782</v>
      </c>
      <c r="J1879" s="21"/>
      <c r="K1879" s="21" t="s">
        <v>10783</v>
      </c>
      <c r="L1879" s="21" t="str">
        <f>IF(ISNUMBER(VLOOKUP(A1879,EXCL,1,FALSE)),"Excluido",IF(ISNUMBER(VLOOKUP(A1879,POST,1,FALSE)),"PostAlerta",IF(ISNUMBER(VLOOKUP(A1879,PRE,1,FALSE)),"PreAlerta","")))</f>
        <v>PreAlerta</v>
      </c>
      <c r="M1879" s="21" t="str">
        <f>IF(ISNUMBER(A1879),(IF(ISNUMBER(VLOOKUP(A1879,KEYWORDS,1,FALSE)),"C/PalabrasClaves","S/PalabrasClaves")),"")</f>
        <v>S/PalabrasClaves</v>
      </c>
      <c r="N1879" s="21" t="str">
        <f t="shared" si="11"/>
        <v/>
      </c>
      <c r="O1879" s="21"/>
      <c r="P1879" s="21" t="s">
        <v>10713</v>
      </c>
      <c r="Q1879" s="21"/>
      <c r="R1879" s="21" t="str">
        <f>LEFT('2012-2022'!$P1879,4)</f>
        <v>2015</v>
      </c>
      <c r="S1879" s="21" t="s">
        <v>56</v>
      </c>
      <c r="T1879" s="21"/>
      <c r="U1879" s="21"/>
      <c r="V1879" s="21"/>
      <c r="W1879" s="27"/>
      <c r="X1879" s="27"/>
      <c r="Y1879" s="12"/>
    </row>
    <row r="1880" ht="15.75" customHeight="1">
      <c r="A1880" s="21">
        <v>2.5964152E7</v>
      </c>
      <c r="B1880" s="21" t="s">
        <v>10784</v>
      </c>
      <c r="C1880" s="21" t="s">
        <v>10785</v>
      </c>
      <c r="D1880" s="21" t="s">
        <v>10786</v>
      </c>
      <c r="E1880" s="21" t="s">
        <v>10787</v>
      </c>
      <c r="F1880" s="21" t="s">
        <v>112</v>
      </c>
      <c r="G1880" s="21">
        <v>2015.0</v>
      </c>
      <c r="H1880" s="26">
        <v>42137.0</v>
      </c>
      <c r="I1880" s="21" t="s">
        <v>10788</v>
      </c>
      <c r="J1880" s="21" t="s">
        <v>10789</v>
      </c>
      <c r="K1880" s="21" t="s">
        <v>10790</v>
      </c>
      <c r="L1880" s="21" t="str">
        <f>IF(ISNUMBER(VLOOKUP(A1880,EXCL,1,FALSE)),"Excluido",IF(ISNUMBER(VLOOKUP(A1880,POST,1,FALSE)),"PostAlerta",IF(ISNUMBER(VLOOKUP(A1880,PRE,1,FALSE)),"PreAlerta","")))</f>
        <v>Excluido</v>
      </c>
      <c r="M1880" s="21" t="str">
        <f>IF(ISNUMBER(A1880),(IF(ISNUMBER(VLOOKUP(A1880,KEYWORDS,1,FALSE)),"C/PalabrasClaves","S/PalabrasClaves")),"")</f>
        <v>S/PalabrasClaves</v>
      </c>
      <c r="N1880" s="21" t="str">
        <f t="shared" si="11"/>
        <v/>
      </c>
      <c r="O1880" s="21"/>
      <c r="P1880" s="21" t="s">
        <v>10713</v>
      </c>
      <c r="Q1880" s="21"/>
      <c r="R1880" s="21" t="str">
        <f>LEFT('2012-2022'!$P1880,4)</f>
        <v>2015</v>
      </c>
      <c r="S1880" s="21" t="s">
        <v>56</v>
      </c>
      <c r="T1880" s="21"/>
      <c r="U1880" s="21"/>
      <c r="V1880" s="21"/>
      <c r="W1880" s="27"/>
      <c r="X1880" s="27"/>
      <c r="Y1880" s="28"/>
    </row>
    <row r="1881" ht="15.75" customHeight="1">
      <c r="A1881" s="21">
        <v>2.5988437E7</v>
      </c>
      <c r="B1881" s="21" t="s">
        <v>10791</v>
      </c>
      <c r="C1881" s="21" t="s">
        <v>10792</v>
      </c>
      <c r="D1881" s="21" t="s">
        <v>10793</v>
      </c>
      <c r="E1881" s="21" t="s">
        <v>194</v>
      </c>
      <c r="F1881" s="21" t="s">
        <v>151</v>
      </c>
      <c r="G1881" s="21">
        <v>2015.0</v>
      </c>
      <c r="H1881" s="26">
        <v>42144.0</v>
      </c>
      <c r="I1881" s="21" t="s">
        <v>10794</v>
      </c>
      <c r="J1881" s="21"/>
      <c r="K1881" s="21" t="s">
        <v>10795</v>
      </c>
      <c r="L1881" s="21" t="str">
        <f>IF(ISNUMBER(VLOOKUP(A1881,EXCL,1,FALSE)),"Excluido",IF(ISNUMBER(VLOOKUP(A1881,POST,1,FALSE)),"PostAlerta",IF(ISNUMBER(VLOOKUP(A1881,PRE,1,FALSE)),"PreAlerta","")))</f>
        <v>PreAlerta</v>
      </c>
      <c r="M1881" s="21" t="str">
        <f>IF(ISNUMBER(A1881),(IF(ISNUMBER(VLOOKUP(A1881,KEYWORDS,1,FALSE)),"C/PalabrasClaves","S/PalabrasClaves")),"")</f>
        <v>S/PalabrasClaves</v>
      </c>
      <c r="N1881" s="21" t="str">
        <f t="shared" si="11"/>
        <v/>
      </c>
      <c r="O1881" s="21"/>
      <c r="P1881" s="21" t="s">
        <v>10713</v>
      </c>
      <c r="Q1881" s="21"/>
      <c r="R1881" s="21" t="str">
        <f>LEFT('2012-2022'!$P1881,4)</f>
        <v>2015</v>
      </c>
      <c r="S1881" s="21" t="s">
        <v>56</v>
      </c>
      <c r="T1881" s="21"/>
      <c r="U1881" s="21"/>
      <c r="V1881" s="21"/>
      <c r="W1881" s="27"/>
      <c r="X1881" s="27"/>
      <c r="Y1881" s="12"/>
    </row>
    <row r="1882" ht="15.75" customHeight="1">
      <c r="A1882" s="21">
        <v>2.5988442E7</v>
      </c>
      <c r="B1882" s="21" t="s">
        <v>10796</v>
      </c>
      <c r="C1882" s="21" t="s">
        <v>10797</v>
      </c>
      <c r="D1882" s="21" t="s">
        <v>10798</v>
      </c>
      <c r="E1882" s="21" t="s">
        <v>3925</v>
      </c>
      <c r="F1882" s="21" t="s">
        <v>151</v>
      </c>
      <c r="G1882" s="21">
        <v>2015.0</v>
      </c>
      <c r="H1882" s="26">
        <v>42144.0</v>
      </c>
      <c r="I1882" s="21" t="s">
        <v>10799</v>
      </c>
      <c r="J1882" s="21"/>
      <c r="K1882" s="21" t="s">
        <v>10800</v>
      </c>
      <c r="L1882" s="21" t="str">
        <f>IF(ISNUMBER(VLOOKUP(A1882,EXCL,1,FALSE)),"Excluido",IF(ISNUMBER(VLOOKUP(A1882,POST,1,FALSE)),"PostAlerta",IF(ISNUMBER(VLOOKUP(A1882,PRE,1,FALSE)),"PreAlerta","")))</f>
        <v>PreAlerta</v>
      </c>
      <c r="M1882" s="21" t="str">
        <f>IF(ISNUMBER(A1882),(IF(ISNUMBER(VLOOKUP(A1882,KEYWORDS,1,FALSE)),"C/PalabrasClaves","S/PalabrasClaves")),"")</f>
        <v>S/PalabrasClaves</v>
      </c>
      <c r="N1882" s="21" t="str">
        <f t="shared" si="11"/>
        <v/>
      </c>
      <c r="O1882" s="21"/>
      <c r="P1882" s="21" t="s">
        <v>10713</v>
      </c>
      <c r="Q1882" s="21"/>
      <c r="R1882" s="21" t="str">
        <f>LEFT('2012-2022'!$P1882,4)</f>
        <v>2015</v>
      </c>
      <c r="S1882" s="21" t="s">
        <v>56</v>
      </c>
      <c r="T1882" s="21"/>
      <c r="U1882" s="21"/>
      <c r="V1882" s="21"/>
      <c r="W1882" s="27"/>
      <c r="X1882" s="27"/>
      <c r="Y1882" s="28"/>
    </row>
    <row r="1883" ht="15.75" customHeight="1">
      <c r="A1883" s="21">
        <v>2.6334827E7</v>
      </c>
      <c r="B1883" s="21" t="s">
        <v>10801</v>
      </c>
      <c r="C1883" s="21" t="s">
        <v>10802</v>
      </c>
      <c r="D1883" s="21" t="s">
        <v>10803</v>
      </c>
      <c r="E1883" s="21" t="s">
        <v>10804</v>
      </c>
      <c r="F1883" s="21" t="s">
        <v>728</v>
      </c>
      <c r="G1883" s="21">
        <v>2015.0</v>
      </c>
      <c r="H1883" s="26">
        <v>42251.0</v>
      </c>
      <c r="I1883" s="21"/>
      <c r="J1883" s="21"/>
      <c r="K1883" s="21" t="s">
        <v>10805</v>
      </c>
      <c r="L1883" s="21" t="str">
        <f>IF(ISNUMBER(VLOOKUP(A1883,EXCL,1,FALSE)),"Excluido",IF(ISNUMBER(VLOOKUP(A1883,POST,1,FALSE)),"PostAlerta",IF(ISNUMBER(VLOOKUP(A1883,PRE,1,FALSE)),"PreAlerta","")))</f>
        <v>PreAlerta</v>
      </c>
      <c r="M1883" s="21" t="str">
        <f>IF(ISNUMBER(A1883),(IF(ISNUMBER(VLOOKUP(A1883,KEYWORDS,1,FALSE)),"C/PalabrasClaves","S/PalabrasClaves")),"")</f>
        <v>S/PalabrasClaves</v>
      </c>
      <c r="N1883" s="21" t="str">
        <f t="shared" si="11"/>
        <v/>
      </c>
      <c r="O1883" s="21"/>
      <c r="P1883" s="21" t="s">
        <v>10713</v>
      </c>
      <c r="Q1883" s="21"/>
      <c r="R1883" s="21" t="str">
        <f>LEFT('2012-2022'!$P1883,4)</f>
        <v>2015</v>
      </c>
      <c r="S1883" s="21" t="s">
        <v>56</v>
      </c>
      <c r="T1883" s="21"/>
      <c r="U1883" s="21"/>
      <c r="V1883" s="21"/>
      <c r="W1883" s="27"/>
      <c r="X1883" s="27"/>
      <c r="Y1883" s="12"/>
    </row>
    <row r="1884" ht="15.75" customHeight="1">
      <c r="A1884" s="21">
        <v>2.6388345E7</v>
      </c>
      <c r="B1884" s="21" t="s">
        <v>10806</v>
      </c>
      <c r="C1884" s="21" t="s">
        <v>10807</v>
      </c>
      <c r="D1884" s="21" t="s">
        <v>10808</v>
      </c>
      <c r="E1884" s="21" t="s">
        <v>10809</v>
      </c>
      <c r="F1884" s="21" t="s">
        <v>10810</v>
      </c>
      <c r="G1884" s="21">
        <v>2015.0</v>
      </c>
      <c r="H1884" s="26">
        <v>42269.0</v>
      </c>
      <c r="I1884" s="21"/>
      <c r="J1884" s="21"/>
      <c r="K1884" s="21" t="s">
        <v>10811</v>
      </c>
      <c r="L1884" s="21" t="str">
        <f>IF(ISNUMBER(VLOOKUP(A1884,EXCL,1,FALSE)),"Excluido",IF(ISNUMBER(VLOOKUP(A1884,POST,1,FALSE)),"PostAlerta",IF(ISNUMBER(VLOOKUP(A1884,PRE,1,FALSE)),"PreAlerta","")))</f>
        <v>PreAlerta</v>
      </c>
      <c r="M1884" s="21" t="str">
        <f>IF(ISNUMBER(A1884),(IF(ISNUMBER(VLOOKUP(A1884,KEYWORDS,1,FALSE)),"C/PalabrasClaves","S/PalabrasClaves")),"")</f>
        <v>S/PalabrasClaves</v>
      </c>
      <c r="N1884" s="21" t="str">
        <f t="shared" si="11"/>
        <v/>
      </c>
      <c r="O1884" s="21"/>
      <c r="P1884" s="21" t="s">
        <v>10777</v>
      </c>
      <c r="Q1884" s="21"/>
      <c r="R1884" s="21" t="str">
        <f>LEFT('2012-2022'!$P1884,4)</f>
        <v>2015</v>
      </c>
      <c r="S1884" s="21" t="s">
        <v>60</v>
      </c>
      <c r="T1884" s="21"/>
      <c r="U1884" s="21"/>
      <c r="V1884" s="21"/>
      <c r="W1884" s="27"/>
      <c r="X1884" s="27"/>
      <c r="Y1884" s="28"/>
    </row>
    <row r="1885" ht="15.75" customHeight="1">
      <c r="A1885" s="21">
        <v>2.6470442E7</v>
      </c>
      <c r="B1885" s="21" t="s">
        <v>10812</v>
      </c>
      <c r="C1885" s="21" t="s">
        <v>10813</v>
      </c>
      <c r="D1885" s="21" t="s">
        <v>10814</v>
      </c>
      <c r="E1885" s="21" t="s">
        <v>9614</v>
      </c>
      <c r="F1885" s="21" t="s">
        <v>2191</v>
      </c>
      <c r="G1885" s="21">
        <v>2015.0</v>
      </c>
      <c r="H1885" s="26">
        <v>42294.0</v>
      </c>
      <c r="I1885" s="21"/>
      <c r="J1885" s="21"/>
      <c r="K1885" s="21"/>
      <c r="L1885" s="21" t="str">
        <f>IF(ISNUMBER(VLOOKUP(A1885,EXCL,1,FALSE)),"Excluido",IF(ISNUMBER(VLOOKUP(A1885,POST,1,FALSE)),"PostAlerta",IF(ISNUMBER(VLOOKUP(A1885,PRE,1,FALSE)),"PreAlerta","")))</f>
        <v>PreAlerta</v>
      </c>
      <c r="M1885" s="21" t="str">
        <f>IF(ISNUMBER(A1885),(IF(ISNUMBER(VLOOKUP(A1885,KEYWORDS,1,FALSE)),"C/PalabrasClaves","S/PalabrasClaves")),"")</f>
        <v>S/PalabrasClaves</v>
      </c>
      <c r="N1885" s="21" t="str">
        <f t="shared" si="11"/>
        <v/>
      </c>
      <c r="O1885" s="21"/>
      <c r="P1885" s="21" t="s">
        <v>10713</v>
      </c>
      <c r="Q1885" s="21"/>
      <c r="R1885" s="21" t="str">
        <f>LEFT('2012-2022'!$P1885,4)</f>
        <v>2015</v>
      </c>
      <c r="S1885" s="21" t="s">
        <v>56</v>
      </c>
      <c r="T1885" s="21"/>
      <c r="U1885" s="21"/>
      <c r="V1885" s="21"/>
      <c r="W1885" s="27"/>
      <c r="X1885" s="27"/>
      <c r="Y1885" s="12"/>
    </row>
    <row r="1886" ht="15.75" customHeight="1">
      <c r="A1886" s="21">
        <v>2.5933928E7</v>
      </c>
      <c r="B1886" s="21" t="s">
        <v>10815</v>
      </c>
      <c r="C1886" s="21" t="s">
        <v>10816</v>
      </c>
      <c r="D1886" s="21" t="s">
        <v>10817</v>
      </c>
      <c r="E1886" s="21" t="s">
        <v>9320</v>
      </c>
      <c r="F1886" s="21" t="s">
        <v>605</v>
      </c>
      <c r="G1886" s="21">
        <v>2015.0</v>
      </c>
      <c r="H1886" s="26">
        <v>42127.0</v>
      </c>
      <c r="I1886" s="21" t="s">
        <v>10818</v>
      </c>
      <c r="J1886" s="21"/>
      <c r="K1886" s="21" t="s">
        <v>10819</v>
      </c>
      <c r="L1886" s="21" t="str">
        <f>IF(ISNUMBER(VLOOKUP(A1886,EXCL,1,FALSE)),"Excluido",IF(ISNUMBER(VLOOKUP(A1886,POST,1,FALSE)),"PostAlerta",IF(ISNUMBER(VLOOKUP(A1886,PRE,1,FALSE)),"PreAlerta","")))</f>
        <v>PreAlerta</v>
      </c>
      <c r="M1886" s="21" t="str">
        <f>IF(ISNUMBER(A1886),(IF(ISNUMBER(VLOOKUP(A1886,KEYWORDS,1,FALSE)),"C/PalabrasClaves","S/PalabrasClaves")),"")</f>
        <v>S/PalabrasClaves</v>
      </c>
      <c r="N1886" s="21" t="str">
        <f t="shared" si="11"/>
        <v/>
      </c>
      <c r="O1886" s="21"/>
      <c r="P1886" s="21" t="s">
        <v>10820</v>
      </c>
      <c r="Q1886" s="21"/>
      <c r="R1886" s="21" t="str">
        <f>LEFT('2012-2022'!$P1886,4)</f>
        <v>2015</v>
      </c>
      <c r="S1886" s="21" t="s">
        <v>56</v>
      </c>
      <c r="T1886" s="21"/>
      <c r="U1886" s="21"/>
      <c r="V1886" s="21"/>
      <c r="W1886" s="27"/>
      <c r="X1886" s="27"/>
      <c r="Y1886" s="28"/>
    </row>
    <row r="1887" ht="15.75" customHeight="1">
      <c r="A1887" s="21">
        <v>2.5951937E7</v>
      </c>
      <c r="B1887" s="21" t="s">
        <v>10821</v>
      </c>
      <c r="C1887" s="21" t="s">
        <v>10822</v>
      </c>
      <c r="D1887" s="21" t="s">
        <v>10823</v>
      </c>
      <c r="E1887" s="21" t="s">
        <v>10824</v>
      </c>
      <c r="F1887" s="21" t="s">
        <v>332</v>
      </c>
      <c r="G1887" s="21">
        <v>2015.0</v>
      </c>
      <c r="H1887" s="26">
        <v>42133.0</v>
      </c>
      <c r="I1887" s="21" t="s">
        <v>10825</v>
      </c>
      <c r="J1887" s="21"/>
      <c r="K1887" s="21" t="s">
        <v>10826</v>
      </c>
      <c r="L1887" s="21" t="str">
        <f>IF(ISNUMBER(VLOOKUP(A1887,EXCL,1,FALSE)),"Excluido",IF(ISNUMBER(VLOOKUP(A1887,POST,1,FALSE)),"PostAlerta",IF(ISNUMBER(VLOOKUP(A1887,PRE,1,FALSE)),"PreAlerta","")))</f>
        <v>PreAlerta</v>
      </c>
      <c r="M1887" s="21" t="str">
        <f>IF(ISNUMBER(A1887),(IF(ISNUMBER(VLOOKUP(A1887,KEYWORDS,1,FALSE)),"C/PalabrasClaves","S/PalabrasClaves")),"")</f>
        <v>S/PalabrasClaves</v>
      </c>
      <c r="N1887" s="21" t="str">
        <f t="shared" si="11"/>
        <v/>
      </c>
      <c r="O1887" s="21"/>
      <c r="P1887" s="21" t="s">
        <v>10827</v>
      </c>
      <c r="Q1887" s="21"/>
      <c r="R1887" s="21" t="str">
        <f>LEFT('2012-2022'!$P1887,4)</f>
        <v>2015</v>
      </c>
      <c r="S1887" s="21" t="s">
        <v>56</v>
      </c>
      <c r="T1887" s="21"/>
      <c r="U1887" s="21"/>
      <c r="V1887" s="21"/>
      <c r="W1887" s="27"/>
      <c r="X1887" s="27"/>
      <c r="Y1887" s="12"/>
    </row>
    <row r="1888" ht="15.75" customHeight="1">
      <c r="A1888" s="21">
        <v>2.5963738E7</v>
      </c>
      <c r="B1888" s="21" t="s">
        <v>10828</v>
      </c>
      <c r="C1888" s="21" t="s">
        <v>10829</v>
      </c>
      <c r="D1888" s="21" t="s">
        <v>10830</v>
      </c>
      <c r="E1888" s="21" t="s">
        <v>6063</v>
      </c>
      <c r="F1888" s="21" t="s">
        <v>2035</v>
      </c>
      <c r="G1888" s="21">
        <v>2015.0</v>
      </c>
      <c r="H1888" s="26">
        <v>42137.0</v>
      </c>
      <c r="I1888" s="21" t="s">
        <v>10831</v>
      </c>
      <c r="J1888" s="21"/>
      <c r="K1888" s="21" t="s">
        <v>10832</v>
      </c>
      <c r="L1888" s="21" t="str">
        <f>IF(ISNUMBER(VLOOKUP(A1888,EXCL,1,FALSE)),"Excluido",IF(ISNUMBER(VLOOKUP(A1888,POST,1,FALSE)),"PostAlerta",IF(ISNUMBER(VLOOKUP(A1888,PRE,1,FALSE)),"PreAlerta","")))</f>
        <v>PreAlerta</v>
      </c>
      <c r="M1888" s="21" t="str">
        <f>IF(ISNUMBER(A1888),(IF(ISNUMBER(VLOOKUP(A1888,KEYWORDS,1,FALSE)),"C/PalabrasClaves","S/PalabrasClaves")),"")</f>
        <v>S/PalabrasClaves</v>
      </c>
      <c r="N1888" s="21" t="str">
        <f t="shared" si="11"/>
        <v/>
      </c>
      <c r="O1888" s="21"/>
      <c r="P1888" s="21" t="s">
        <v>10833</v>
      </c>
      <c r="Q1888" s="21"/>
      <c r="R1888" s="21" t="str">
        <f>LEFT('2012-2022'!$P1888,4)</f>
        <v>2015</v>
      </c>
      <c r="S1888" s="21" t="s">
        <v>56</v>
      </c>
      <c r="T1888" s="21"/>
      <c r="U1888" s="21"/>
      <c r="V1888" s="21"/>
      <c r="W1888" s="27"/>
      <c r="X1888" s="27"/>
      <c r="Y1888" s="28"/>
    </row>
    <row r="1889" ht="15.75" customHeight="1">
      <c r="A1889" s="21">
        <v>2.5970681E7</v>
      </c>
      <c r="B1889" s="21" t="s">
        <v>10834</v>
      </c>
      <c r="C1889" s="21" t="s">
        <v>10835</v>
      </c>
      <c r="D1889" s="21" t="s">
        <v>10836</v>
      </c>
      <c r="E1889" s="21" t="s">
        <v>10837</v>
      </c>
      <c r="F1889" s="21" t="s">
        <v>2831</v>
      </c>
      <c r="G1889" s="21">
        <v>2015.0</v>
      </c>
      <c r="H1889" s="26">
        <v>42138.0</v>
      </c>
      <c r="I1889" s="21" t="s">
        <v>10838</v>
      </c>
      <c r="J1889" s="21"/>
      <c r="K1889" s="21" t="s">
        <v>10839</v>
      </c>
      <c r="L1889" s="21" t="str">
        <f>IF(ISNUMBER(VLOOKUP(A1889,EXCL,1,FALSE)),"Excluido",IF(ISNUMBER(VLOOKUP(A1889,POST,1,FALSE)),"PostAlerta",IF(ISNUMBER(VLOOKUP(A1889,PRE,1,FALSE)),"PreAlerta","")))</f>
        <v>PreAlerta</v>
      </c>
      <c r="M1889" s="21" t="str">
        <f>IF(ISNUMBER(A1889),(IF(ISNUMBER(VLOOKUP(A1889,KEYWORDS,1,FALSE)),"C/PalabrasClaves","S/PalabrasClaves")),"")</f>
        <v>S/PalabrasClaves</v>
      </c>
      <c r="N1889" s="21" t="str">
        <f t="shared" si="11"/>
        <v/>
      </c>
      <c r="O1889" s="21"/>
      <c r="P1889" s="21" t="s">
        <v>10840</v>
      </c>
      <c r="Q1889" s="21"/>
      <c r="R1889" s="21" t="str">
        <f>LEFT('2012-2022'!$P1889,4)</f>
        <v>2015</v>
      </c>
      <c r="S1889" s="21" t="s">
        <v>56</v>
      </c>
      <c r="T1889" s="21"/>
      <c r="U1889" s="21"/>
      <c r="V1889" s="21"/>
      <c r="W1889" s="27"/>
      <c r="X1889" s="27"/>
      <c r="Y1889" s="12"/>
    </row>
    <row r="1890" ht="15.75" customHeight="1">
      <c r="A1890" s="21">
        <v>2.5770893E7</v>
      </c>
      <c r="B1890" s="21" t="s">
        <v>10841</v>
      </c>
      <c r="C1890" s="21" t="s">
        <v>10842</v>
      </c>
      <c r="D1890" s="21" t="s">
        <v>10843</v>
      </c>
      <c r="E1890" s="21" t="s">
        <v>4462</v>
      </c>
      <c r="F1890" s="21" t="s">
        <v>354</v>
      </c>
      <c r="G1890" s="21">
        <v>2015.0</v>
      </c>
      <c r="H1890" s="26">
        <v>42079.0</v>
      </c>
      <c r="I1890" s="21"/>
      <c r="J1890" s="21"/>
      <c r="K1890" s="21" t="s">
        <v>10844</v>
      </c>
      <c r="L1890" s="21" t="str">
        <f>IF(ISNUMBER(VLOOKUP(A1890,EXCL,1,FALSE)),"Excluido",IF(ISNUMBER(VLOOKUP(A1890,POST,1,FALSE)),"PostAlerta",IF(ISNUMBER(VLOOKUP(A1890,PRE,1,FALSE)),"PreAlerta","")))</f>
        <v>PreAlerta</v>
      </c>
      <c r="M1890" s="21" t="str">
        <f>IF(ISNUMBER(A1890),(IF(ISNUMBER(VLOOKUP(A1890,KEYWORDS,1,FALSE)),"C/PalabrasClaves","S/PalabrasClaves")),"")</f>
        <v>S/PalabrasClaves</v>
      </c>
      <c r="N1890" s="21" t="str">
        <f t="shared" si="11"/>
        <v/>
      </c>
      <c r="O1890" s="21"/>
      <c r="P1890" s="21" t="s">
        <v>10845</v>
      </c>
      <c r="Q1890" s="21"/>
      <c r="R1890" s="21" t="str">
        <f>LEFT('2012-2022'!$P1890,4)</f>
        <v>2015</v>
      </c>
      <c r="S1890" s="21" t="s">
        <v>56</v>
      </c>
      <c r="T1890" s="21"/>
      <c r="U1890" s="21"/>
      <c r="V1890" s="21"/>
      <c r="W1890" s="27"/>
      <c r="X1890" s="27"/>
      <c r="Y1890" s="28"/>
    </row>
    <row r="1891" ht="15.75" customHeight="1">
      <c r="A1891" s="21">
        <v>2.5980768E7</v>
      </c>
      <c r="B1891" s="21" t="s">
        <v>10846</v>
      </c>
      <c r="C1891" s="21" t="s">
        <v>10847</v>
      </c>
      <c r="D1891" s="21" t="s">
        <v>10848</v>
      </c>
      <c r="E1891" s="21" t="s">
        <v>10849</v>
      </c>
      <c r="F1891" s="21" t="s">
        <v>332</v>
      </c>
      <c r="G1891" s="21">
        <v>2015.0</v>
      </c>
      <c r="H1891" s="26">
        <v>42143.0</v>
      </c>
      <c r="I1891" s="21" t="s">
        <v>10850</v>
      </c>
      <c r="J1891" s="21"/>
      <c r="K1891" s="21" t="s">
        <v>10851</v>
      </c>
      <c r="L1891" s="21" t="str">
        <f>IF(ISNUMBER(VLOOKUP(A1891,EXCL,1,FALSE)),"Excluido",IF(ISNUMBER(VLOOKUP(A1891,POST,1,FALSE)),"PostAlerta",IF(ISNUMBER(VLOOKUP(A1891,PRE,1,FALSE)),"PreAlerta","")))</f>
        <v>PreAlerta</v>
      </c>
      <c r="M1891" s="21" t="str">
        <f>IF(ISNUMBER(A1891),(IF(ISNUMBER(VLOOKUP(A1891,KEYWORDS,1,FALSE)),"C/PalabrasClaves","S/PalabrasClaves")),"")</f>
        <v>S/PalabrasClaves</v>
      </c>
      <c r="N1891" s="21" t="str">
        <f t="shared" si="11"/>
        <v/>
      </c>
      <c r="O1891" s="21"/>
      <c r="P1891" s="21" t="s">
        <v>10852</v>
      </c>
      <c r="Q1891" s="21"/>
      <c r="R1891" s="21" t="str">
        <f>LEFT('2012-2022'!$P1891,4)</f>
        <v>2015</v>
      </c>
      <c r="S1891" s="21" t="s">
        <v>56</v>
      </c>
      <c r="T1891" s="21"/>
      <c r="U1891" s="21"/>
      <c r="V1891" s="21"/>
      <c r="W1891" s="27"/>
      <c r="X1891" s="27"/>
      <c r="Y1891" s="12"/>
    </row>
    <row r="1892" ht="15.75" customHeight="1">
      <c r="A1892" s="21">
        <v>2.5981386E7</v>
      </c>
      <c r="B1892" s="21" t="s">
        <v>10853</v>
      </c>
      <c r="C1892" s="21" t="s">
        <v>10854</v>
      </c>
      <c r="D1892" s="21" t="s">
        <v>10855</v>
      </c>
      <c r="E1892" s="21" t="s">
        <v>10856</v>
      </c>
      <c r="F1892" s="21" t="s">
        <v>332</v>
      </c>
      <c r="G1892" s="21">
        <v>2015.0</v>
      </c>
      <c r="H1892" s="26">
        <v>42143.0</v>
      </c>
      <c r="I1892" s="21" t="s">
        <v>10857</v>
      </c>
      <c r="J1892" s="21"/>
      <c r="K1892" s="21" t="s">
        <v>10858</v>
      </c>
      <c r="L1892" s="21" t="str">
        <f>IF(ISNUMBER(VLOOKUP(A1892,EXCL,1,FALSE)),"Excluido",IF(ISNUMBER(VLOOKUP(A1892,POST,1,FALSE)),"PostAlerta",IF(ISNUMBER(VLOOKUP(A1892,PRE,1,FALSE)),"PreAlerta","")))</f>
        <v>PreAlerta</v>
      </c>
      <c r="M1892" s="21" t="str">
        <f>IF(ISNUMBER(A1892),(IF(ISNUMBER(VLOOKUP(A1892,KEYWORDS,1,FALSE)),"C/PalabrasClaves","S/PalabrasClaves")),"")</f>
        <v>S/PalabrasClaves</v>
      </c>
      <c r="N1892" s="21" t="str">
        <f t="shared" si="11"/>
        <v/>
      </c>
      <c r="O1892" s="21"/>
      <c r="P1892" s="21" t="s">
        <v>10852</v>
      </c>
      <c r="Q1892" s="21"/>
      <c r="R1892" s="21" t="str">
        <f>LEFT('2012-2022'!$P1892,4)</f>
        <v>2015</v>
      </c>
      <c r="S1892" s="21" t="s">
        <v>56</v>
      </c>
      <c r="T1892" s="21"/>
      <c r="U1892" s="21"/>
      <c r="V1892" s="21"/>
      <c r="W1892" s="27"/>
      <c r="X1892" s="27"/>
      <c r="Y1892" s="28"/>
    </row>
    <row r="1893" ht="15.75" customHeight="1">
      <c r="A1893" s="21">
        <v>2.5996492E7</v>
      </c>
      <c r="B1893" s="21" t="s">
        <v>10859</v>
      </c>
      <c r="C1893" s="21" t="s">
        <v>10860</v>
      </c>
      <c r="D1893" s="21" t="s">
        <v>10861</v>
      </c>
      <c r="E1893" s="21" t="s">
        <v>10862</v>
      </c>
      <c r="F1893" s="21" t="s">
        <v>3097</v>
      </c>
      <c r="G1893" s="21">
        <v>2015.0</v>
      </c>
      <c r="H1893" s="26">
        <v>42146.0</v>
      </c>
      <c r="I1893" s="21" t="s">
        <v>10863</v>
      </c>
      <c r="J1893" s="21"/>
      <c r="K1893" s="21" t="s">
        <v>10864</v>
      </c>
      <c r="L1893" s="21" t="str">
        <f>IF(ISNUMBER(VLOOKUP(A1893,EXCL,1,FALSE)),"Excluido",IF(ISNUMBER(VLOOKUP(A1893,POST,1,FALSE)),"PostAlerta",IF(ISNUMBER(VLOOKUP(A1893,PRE,1,FALSE)),"PreAlerta","")))</f>
        <v>PreAlerta</v>
      </c>
      <c r="M1893" s="21" t="str">
        <f>IF(ISNUMBER(A1893),(IF(ISNUMBER(VLOOKUP(A1893,KEYWORDS,1,FALSE)),"C/PalabrasClaves","S/PalabrasClaves")),"")</f>
        <v>S/PalabrasClaves</v>
      </c>
      <c r="N1893" s="21" t="str">
        <f t="shared" si="11"/>
        <v/>
      </c>
      <c r="O1893" s="21"/>
      <c r="P1893" s="21" t="s">
        <v>10865</v>
      </c>
      <c r="Q1893" s="21"/>
      <c r="R1893" s="21" t="str">
        <f>LEFT('2012-2022'!$P1893,4)</f>
        <v>2015</v>
      </c>
      <c r="S1893" s="21" t="s">
        <v>56</v>
      </c>
      <c r="T1893" s="21"/>
      <c r="U1893" s="21"/>
      <c r="V1893" s="21"/>
      <c r="W1893" s="27"/>
      <c r="X1893" s="27"/>
      <c r="Y1893" s="12"/>
    </row>
    <row r="1894" ht="15.75" customHeight="1">
      <c r="A1894" s="21">
        <v>2.5904667E7</v>
      </c>
      <c r="B1894" s="21" t="s">
        <v>10866</v>
      </c>
      <c r="C1894" s="21" t="s">
        <v>10867</v>
      </c>
      <c r="D1894" s="21" t="s">
        <v>10868</v>
      </c>
      <c r="E1894" s="21" t="s">
        <v>10869</v>
      </c>
      <c r="F1894" s="21" t="s">
        <v>796</v>
      </c>
      <c r="G1894" s="21">
        <v>2015.0</v>
      </c>
      <c r="H1894" s="26">
        <v>42118.0</v>
      </c>
      <c r="I1894" s="21" t="s">
        <v>10870</v>
      </c>
      <c r="J1894" s="21"/>
      <c r="K1894" s="21" t="s">
        <v>10871</v>
      </c>
      <c r="L1894" s="21" t="str">
        <f>IF(ISNUMBER(VLOOKUP(A1894,EXCL,1,FALSE)),"Excluido",IF(ISNUMBER(VLOOKUP(A1894,POST,1,FALSE)),"PostAlerta",IF(ISNUMBER(VLOOKUP(A1894,PRE,1,FALSE)),"PreAlerta","")))</f>
        <v>PreAlerta</v>
      </c>
      <c r="M1894" s="21" t="str">
        <f>IF(ISNUMBER(A1894),(IF(ISNUMBER(VLOOKUP(A1894,KEYWORDS,1,FALSE)),"C/PalabrasClaves","S/PalabrasClaves")),"")</f>
        <v>S/PalabrasClaves</v>
      </c>
      <c r="N1894" s="21" t="str">
        <f t="shared" si="11"/>
        <v/>
      </c>
      <c r="O1894" s="21"/>
      <c r="P1894" s="21" t="s">
        <v>10872</v>
      </c>
      <c r="Q1894" s="29"/>
      <c r="R1894" s="21" t="str">
        <f>LEFT('2012-2022'!$P1894,4)</f>
        <v>2015</v>
      </c>
      <c r="S1894" s="21" t="s">
        <v>56</v>
      </c>
      <c r="T1894" s="21"/>
      <c r="U1894" s="21"/>
      <c r="V1894" s="21"/>
      <c r="W1894" s="27"/>
      <c r="X1894" s="27"/>
      <c r="Y1894" s="28"/>
    </row>
    <row r="1895" ht="15.75" customHeight="1">
      <c r="A1895" s="21">
        <v>2.6000454E7</v>
      </c>
      <c r="B1895" s="21" t="s">
        <v>10873</v>
      </c>
      <c r="C1895" s="21" t="s">
        <v>10874</v>
      </c>
      <c r="D1895" s="21" t="s">
        <v>10875</v>
      </c>
      <c r="E1895" s="21" t="s">
        <v>10876</v>
      </c>
      <c r="F1895" s="21" t="s">
        <v>2810</v>
      </c>
      <c r="G1895" s="21">
        <v>2015.0</v>
      </c>
      <c r="H1895" s="26">
        <v>42147.0</v>
      </c>
      <c r="I1895" s="21" t="s">
        <v>10877</v>
      </c>
      <c r="J1895" s="21"/>
      <c r="K1895" s="21" t="s">
        <v>10878</v>
      </c>
      <c r="L1895" s="21" t="str">
        <f>IF(ISNUMBER(VLOOKUP(A1895,EXCL,1,FALSE)),"Excluido",IF(ISNUMBER(VLOOKUP(A1895,POST,1,FALSE)),"PostAlerta",IF(ISNUMBER(VLOOKUP(A1895,PRE,1,FALSE)),"PreAlerta","")))</f>
        <v>PreAlerta</v>
      </c>
      <c r="M1895" s="21" t="str">
        <f>IF(ISNUMBER(A1895),(IF(ISNUMBER(VLOOKUP(A1895,KEYWORDS,1,FALSE)),"C/PalabrasClaves","S/PalabrasClaves")),"")</f>
        <v>S/PalabrasClaves</v>
      </c>
      <c r="N1895" s="21" t="str">
        <f t="shared" si="11"/>
        <v/>
      </c>
      <c r="O1895" s="21"/>
      <c r="P1895" s="21" t="s">
        <v>10872</v>
      </c>
      <c r="Q1895" s="21"/>
      <c r="R1895" s="21" t="str">
        <f>LEFT('2012-2022'!$P1895,4)</f>
        <v>2015</v>
      </c>
      <c r="S1895" s="21" t="s">
        <v>56</v>
      </c>
      <c r="T1895" s="21"/>
      <c r="U1895" s="21"/>
      <c r="V1895" s="21"/>
      <c r="W1895" s="27"/>
      <c r="X1895" s="27"/>
      <c r="Y1895" s="12"/>
    </row>
    <row r="1896" ht="15.75" customHeight="1">
      <c r="A1896" s="21">
        <v>2.6013922E7</v>
      </c>
      <c r="B1896" s="21" t="s">
        <v>10879</v>
      </c>
      <c r="C1896" s="21" t="s">
        <v>10880</v>
      </c>
      <c r="D1896" s="21" t="s">
        <v>10881</v>
      </c>
      <c r="E1896" s="21" t="s">
        <v>3975</v>
      </c>
      <c r="F1896" s="21" t="s">
        <v>5609</v>
      </c>
      <c r="G1896" s="21">
        <v>2015.0</v>
      </c>
      <c r="H1896" s="26">
        <v>42152.0</v>
      </c>
      <c r="I1896" s="21" t="s">
        <v>10882</v>
      </c>
      <c r="J1896" s="21"/>
      <c r="K1896" s="21" t="s">
        <v>10883</v>
      </c>
      <c r="L1896" s="21" t="str">
        <f>IF(ISNUMBER(VLOOKUP(A1896,EXCL,1,FALSE)),"Excluido",IF(ISNUMBER(VLOOKUP(A1896,POST,1,FALSE)),"PostAlerta",IF(ISNUMBER(VLOOKUP(A1896,PRE,1,FALSE)),"PreAlerta","")))</f>
        <v>PreAlerta</v>
      </c>
      <c r="M1896" s="21" t="str">
        <f>IF(ISNUMBER(A1896),(IF(ISNUMBER(VLOOKUP(A1896,KEYWORDS,1,FALSE)),"C/PalabrasClaves","S/PalabrasClaves")),"")</f>
        <v>S/PalabrasClaves</v>
      </c>
      <c r="N1896" s="21" t="str">
        <f t="shared" si="11"/>
        <v/>
      </c>
      <c r="O1896" s="21"/>
      <c r="P1896" s="21" t="s">
        <v>10884</v>
      </c>
      <c r="Q1896" s="21"/>
      <c r="R1896" s="21" t="str">
        <f>LEFT('2012-2022'!$P1896,4)</f>
        <v>2015</v>
      </c>
      <c r="S1896" s="21" t="s">
        <v>56</v>
      </c>
      <c r="T1896" s="21"/>
      <c r="U1896" s="21"/>
      <c r="V1896" s="21"/>
      <c r="W1896" s="27"/>
      <c r="X1896" s="27"/>
      <c r="Y1896" s="28"/>
    </row>
    <row r="1897" ht="15.75" customHeight="1">
      <c r="A1897" s="21">
        <v>2.5858115E7</v>
      </c>
      <c r="B1897" s="21" t="s">
        <v>10885</v>
      </c>
      <c r="C1897" s="21" t="s">
        <v>10886</v>
      </c>
      <c r="D1897" s="21" t="s">
        <v>10887</v>
      </c>
      <c r="E1897" s="21" t="s">
        <v>10888</v>
      </c>
      <c r="F1897" s="21" t="s">
        <v>842</v>
      </c>
      <c r="G1897" s="21">
        <v>2015.0</v>
      </c>
      <c r="H1897" s="26">
        <v>42105.0</v>
      </c>
      <c r="I1897" s="21" t="s">
        <v>10889</v>
      </c>
      <c r="J1897" s="21"/>
      <c r="K1897" s="21" t="s">
        <v>10890</v>
      </c>
      <c r="L1897" s="21" t="str">
        <f>IF(ISNUMBER(VLOOKUP(A1897,EXCL,1,FALSE)),"Excluido",IF(ISNUMBER(VLOOKUP(A1897,POST,1,FALSE)),"PostAlerta",IF(ISNUMBER(VLOOKUP(A1897,PRE,1,FALSE)),"PreAlerta","")))</f>
        <v>PreAlerta</v>
      </c>
      <c r="M1897" s="21" t="str">
        <f>IF(ISNUMBER(A1897),(IF(ISNUMBER(VLOOKUP(A1897,KEYWORDS,1,FALSE)),"C/PalabrasClaves","S/PalabrasClaves")),"")</f>
        <v>S/PalabrasClaves</v>
      </c>
      <c r="N1897" s="21" t="str">
        <f t="shared" si="11"/>
        <v/>
      </c>
      <c r="O1897" s="21"/>
      <c r="P1897" s="21" t="s">
        <v>10891</v>
      </c>
      <c r="Q1897" s="21"/>
      <c r="R1897" s="21" t="str">
        <f>LEFT('2012-2022'!$P1897,4)</f>
        <v>2015</v>
      </c>
      <c r="S1897" s="21" t="s">
        <v>56</v>
      </c>
      <c r="T1897" s="21"/>
      <c r="U1897" s="21"/>
      <c r="V1897" s="21"/>
      <c r="W1897" s="27"/>
      <c r="X1897" s="27"/>
      <c r="Y1897" s="12"/>
    </row>
    <row r="1898" ht="15.75" customHeight="1">
      <c r="A1898" s="21">
        <v>2.5431989E7</v>
      </c>
      <c r="B1898" s="21" t="s">
        <v>10892</v>
      </c>
      <c r="C1898" s="21" t="s">
        <v>10893</v>
      </c>
      <c r="D1898" s="21" t="s">
        <v>10894</v>
      </c>
      <c r="E1898" s="21" t="s">
        <v>10895</v>
      </c>
      <c r="F1898" s="21" t="s">
        <v>144</v>
      </c>
      <c r="G1898" s="21">
        <v>2015.0</v>
      </c>
      <c r="H1898" s="26">
        <v>41972.0</v>
      </c>
      <c r="I1898" s="21" t="s">
        <v>10896</v>
      </c>
      <c r="J1898" s="21"/>
      <c r="K1898" s="21" t="s">
        <v>10897</v>
      </c>
      <c r="L1898" s="21" t="str">
        <f>IF(ISNUMBER(VLOOKUP(A1898,EXCL,1,FALSE)),"Excluido",IF(ISNUMBER(VLOOKUP(A1898,POST,1,FALSE)),"PostAlerta",IF(ISNUMBER(VLOOKUP(A1898,PRE,1,FALSE)),"PreAlerta","")))</f>
        <v>PreAlerta</v>
      </c>
      <c r="M1898" s="21" t="str">
        <f>IF(ISNUMBER(A1898),(IF(ISNUMBER(VLOOKUP(A1898,KEYWORDS,1,FALSE)),"C/PalabrasClaves","S/PalabrasClaves")),"")</f>
        <v>S/PalabrasClaves</v>
      </c>
      <c r="N1898" s="21" t="str">
        <f t="shared" si="11"/>
        <v/>
      </c>
      <c r="O1898" s="21"/>
      <c r="P1898" s="21" t="s">
        <v>10898</v>
      </c>
      <c r="Q1898" s="21"/>
      <c r="R1898" s="21" t="str">
        <f>LEFT('2012-2022'!$P1898,4)</f>
        <v>2015</v>
      </c>
      <c r="S1898" s="21" t="s">
        <v>60</v>
      </c>
      <c r="T1898" s="21"/>
      <c r="U1898" s="21"/>
      <c r="V1898" s="21"/>
      <c r="W1898" s="27"/>
      <c r="X1898" s="27"/>
      <c r="Y1898" s="28"/>
    </row>
    <row r="1899" ht="15.75" customHeight="1">
      <c r="A1899" s="21">
        <v>2.5556513E7</v>
      </c>
      <c r="B1899" s="21" t="s">
        <v>10899</v>
      </c>
      <c r="C1899" s="21" t="s">
        <v>10900</v>
      </c>
      <c r="D1899" s="21" t="s">
        <v>10901</v>
      </c>
      <c r="E1899" s="21" t="s">
        <v>10902</v>
      </c>
      <c r="F1899" s="21" t="s">
        <v>2686</v>
      </c>
      <c r="G1899" s="21">
        <v>2015.0</v>
      </c>
      <c r="H1899" s="26">
        <v>42010.0</v>
      </c>
      <c r="I1899" s="21"/>
      <c r="J1899" s="21"/>
      <c r="K1899" s="21" t="s">
        <v>10903</v>
      </c>
      <c r="L1899" s="21" t="str">
        <f>IF(ISNUMBER(VLOOKUP(A1899,EXCL,1,FALSE)),"Excluido",IF(ISNUMBER(VLOOKUP(A1899,POST,1,FALSE)),"PostAlerta",IF(ISNUMBER(VLOOKUP(A1899,PRE,1,FALSE)),"PreAlerta","")))</f>
        <v>PreAlerta</v>
      </c>
      <c r="M1899" s="21" t="str">
        <f>IF(ISNUMBER(A1899),(IF(ISNUMBER(VLOOKUP(A1899,KEYWORDS,1,FALSE)),"C/PalabrasClaves","S/PalabrasClaves")),"")</f>
        <v>S/PalabrasClaves</v>
      </c>
      <c r="N1899" s="21" t="str">
        <f t="shared" si="11"/>
        <v/>
      </c>
      <c r="O1899" s="21"/>
      <c r="P1899" s="21" t="s">
        <v>10898</v>
      </c>
      <c r="Q1899" s="21"/>
      <c r="R1899" s="21" t="str">
        <f>LEFT('2012-2022'!$P1899,4)</f>
        <v>2015</v>
      </c>
      <c r="S1899" s="21" t="s">
        <v>60</v>
      </c>
      <c r="T1899" s="21"/>
      <c r="U1899" s="21"/>
      <c r="V1899" s="21"/>
      <c r="W1899" s="27"/>
      <c r="X1899" s="27"/>
      <c r="Y1899" s="12"/>
    </row>
    <row r="1900" ht="15.75" customHeight="1">
      <c r="A1900" s="21">
        <v>2.556518E7</v>
      </c>
      <c r="B1900" s="21" t="s">
        <v>10904</v>
      </c>
      <c r="C1900" s="21" t="s">
        <v>10905</v>
      </c>
      <c r="D1900" s="21" t="s">
        <v>10906</v>
      </c>
      <c r="E1900" s="21" t="s">
        <v>2950</v>
      </c>
      <c r="F1900" s="21" t="s">
        <v>119</v>
      </c>
      <c r="G1900" s="21">
        <v>2015.0</v>
      </c>
      <c r="H1900" s="26">
        <v>42012.0</v>
      </c>
      <c r="I1900" s="21"/>
      <c r="J1900" s="21"/>
      <c r="K1900" s="21" t="s">
        <v>10907</v>
      </c>
      <c r="L1900" s="21" t="str">
        <f>IF(ISNUMBER(VLOOKUP(A1900,EXCL,1,FALSE)),"Excluido",IF(ISNUMBER(VLOOKUP(A1900,POST,1,FALSE)),"PostAlerta",IF(ISNUMBER(VLOOKUP(A1900,PRE,1,FALSE)),"PreAlerta","")))</f>
        <v>PreAlerta</v>
      </c>
      <c r="M1900" s="21" t="str">
        <f>IF(ISNUMBER(A1900),(IF(ISNUMBER(VLOOKUP(A1900,KEYWORDS,1,FALSE)),"C/PalabrasClaves","S/PalabrasClaves")),"")</f>
        <v>S/PalabrasClaves</v>
      </c>
      <c r="N1900" s="21" t="str">
        <f t="shared" si="11"/>
        <v/>
      </c>
      <c r="O1900" s="21"/>
      <c r="P1900" s="21" t="s">
        <v>10898</v>
      </c>
      <c r="Q1900" s="21"/>
      <c r="R1900" s="21" t="str">
        <f>LEFT('2012-2022'!$P1900,4)</f>
        <v>2015</v>
      </c>
      <c r="S1900" s="21" t="s">
        <v>60</v>
      </c>
      <c r="T1900" s="21"/>
      <c r="U1900" s="21"/>
      <c r="V1900" s="21"/>
      <c r="W1900" s="27"/>
      <c r="X1900" s="27"/>
      <c r="Y1900" s="28"/>
    </row>
    <row r="1901" ht="15.75" customHeight="1">
      <c r="A1901" s="21">
        <v>2.5586311E7</v>
      </c>
      <c r="B1901" s="21" t="s">
        <v>10908</v>
      </c>
      <c r="C1901" s="21" t="s">
        <v>10909</v>
      </c>
      <c r="D1901" s="21" t="s">
        <v>10910</v>
      </c>
      <c r="E1901" s="21" t="s">
        <v>10911</v>
      </c>
      <c r="F1901" s="21" t="s">
        <v>2050</v>
      </c>
      <c r="G1901" s="21">
        <v>2015.0</v>
      </c>
      <c r="H1901" s="26">
        <v>42019.0</v>
      </c>
      <c r="I1901" s="21"/>
      <c r="J1901" s="21"/>
      <c r="K1901" s="21" t="s">
        <v>10912</v>
      </c>
      <c r="L1901" s="21" t="str">
        <f>IF(ISNUMBER(VLOOKUP(A1901,EXCL,1,FALSE)),"Excluido",IF(ISNUMBER(VLOOKUP(A1901,POST,1,FALSE)),"PostAlerta",IF(ISNUMBER(VLOOKUP(A1901,PRE,1,FALSE)),"PreAlerta","")))</f>
        <v>PreAlerta</v>
      </c>
      <c r="M1901" s="21" t="str">
        <f>IF(ISNUMBER(A1901),(IF(ISNUMBER(VLOOKUP(A1901,KEYWORDS,1,FALSE)),"C/PalabrasClaves","S/PalabrasClaves")),"")</f>
        <v>S/PalabrasClaves</v>
      </c>
      <c r="N1901" s="21" t="str">
        <f t="shared" si="11"/>
        <v/>
      </c>
      <c r="O1901" s="21"/>
      <c r="P1901" s="21" t="s">
        <v>10898</v>
      </c>
      <c r="Q1901" s="21"/>
      <c r="R1901" s="21" t="str">
        <f>LEFT('2012-2022'!$P1901,4)</f>
        <v>2015</v>
      </c>
      <c r="S1901" s="21" t="s">
        <v>60</v>
      </c>
      <c r="T1901" s="21"/>
      <c r="U1901" s="21"/>
      <c r="V1901" s="21"/>
      <c r="W1901" s="27"/>
      <c r="X1901" s="27"/>
      <c r="Y1901" s="12"/>
    </row>
    <row r="1902" ht="15.75" customHeight="1">
      <c r="A1902" s="21">
        <v>2.568023E7</v>
      </c>
      <c r="B1902" s="21" t="s">
        <v>10913</v>
      </c>
      <c r="C1902" s="21" t="s">
        <v>10914</v>
      </c>
      <c r="D1902" s="21" t="s">
        <v>10915</v>
      </c>
      <c r="E1902" s="21" t="s">
        <v>7978</v>
      </c>
      <c r="F1902" s="21" t="s">
        <v>10916</v>
      </c>
      <c r="G1902" s="21">
        <v>2015.0</v>
      </c>
      <c r="H1902" s="26">
        <v>42050.0</v>
      </c>
      <c r="I1902" s="21"/>
      <c r="J1902" s="21"/>
      <c r="K1902" s="21" t="s">
        <v>10917</v>
      </c>
      <c r="L1902" s="21" t="str">
        <f>IF(ISNUMBER(VLOOKUP(A1902,EXCL,1,FALSE)),"Excluido",IF(ISNUMBER(VLOOKUP(A1902,POST,1,FALSE)),"PostAlerta",IF(ISNUMBER(VLOOKUP(A1902,PRE,1,FALSE)),"PreAlerta","")))</f>
        <v>Excluido</v>
      </c>
      <c r="M1902" s="21" t="str">
        <f>IF(ISNUMBER(A1902),(IF(ISNUMBER(VLOOKUP(A1902,KEYWORDS,1,FALSE)),"C/PalabrasClaves","S/PalabrasClaves")),"")</f>
        <v>S/PalabrasClaves</v>
      </c>
      <c r="N1902" s="21" t="str">
        <f t="shared" si="11"/>
        <v/>
      </c>
      <c r="O1902" s="21"/>
      <c r="P1902" s="21" t="s">
        <v>10898</v>
      </c>
      <c r="Q1902" s="31"/>
      <c r="R1902" s="21" t="str">
        <f>LEFT('2012-2022'!$P1902,4)</f>
        <v>2015</v>
      </c>
      <c r="S1902" s="21" t="s">
        <v>60</v>
      </c>
      <c r="T1902" s="21"/>
      <c r="U1902" s="21"/>
      <c r="V1902" s="21"/>
      <c r="W1902" s="27"/>
      <c r="X1902" s="27"/>
      <c r="Y1902" s="28"/>
    </row>
    <row r="1903" ht="15.75" customHeight="1">
      <c r="A1903" s="21">
        <v>2.5683566E7</v>
      </c>
      <c r="B1903" s="21" t="s">
        <v>10918</v>
      </c>
      <c r="C1903" s="21" t="s">
        <v>10919</v>
      </c>
      <c r="D1903" s="21" t="s">
        <v>10920</v>
      </c>
      <c r="E1903" s="21" t="s">
        <v>10921</v>
      </c>
      <c r="F1903" s="21" t="s">
        <v>10922</v>
      </c>
      <c r="G1903" s="21">
        <v>2015.0</v>
      </c>
      <c r="H1903" s="26">
        <v>42052.0</v>
      </c>
      <c r="I1903" s="21"/>
      <c r="J1903" s="21"/>
      <c r="K1903" s="21" t="s">
        <v>10923</v>
      </c>
      <c r="L1903" s="21" t="str">
        <f>IF(ISNUMBER(VLOOKUP(A1903,EXCL,1,FALSE)),"Excluido",IF(ISNUMBER(VLOOKUP(A1903,POST,1,FALSE)),"PostAlerta",IF(ISNUMBER(VLOOKUP(A1903,PRE,1,FALSE)),"PreAlerta","")))</f>
        <v>PreAlerta</v>
      </c>
      <c r="M1903" s="21" t="str">
        <f>IF(ISNUMBER(A1903),(IF(ISNUMBER(VLOOKUP(A1903,KEYWORDS,1,FALSE)),"C/PalabrasClaves","S/PalabrasClaves")),"")</f>
        <v>S/PalabrasClaves</v>
      </c>
      <c r="N1903" s="21" t="str">
        <f t="shared" si="11"/>
        <v/>
      </c>
      <c r="O1903" s="21"/>
      <c r="P1903" s="21" t="s">
        <v>10898</v>
      </c>
      <c r="Q1903" s="21"/>
      <c r="R1903" s="21" t="str">
        <f>LEFT('2012-2022'!$P1903,4)</f>
        <v>2015</v>
      </c>
      <c r="S1903" s="21" t="s">
        <v>60</v>
      </c>
      <c r="T1903" s="21"/>
      <c r="U1903" s="21"/>
      <c r="V1903" s="21"/>
      <c r="W1903" s="27"/>
      <c r="X1903" s="27"/>
      <c r="Y1903" s="12"/>
    </row>
    <row r="1904" ht="15.75" customHeight="1">
      <c r="A1904" s="21">
        <v>2.5735816E7</v>
      </c>
      <c r="B1904" s="21" t="s">
        <v>10924</v>
      </c>
      <c r="C1904" s="21" t="s">
        <v>10925</v>
      </c>
      <c r="D1904" s="21" t="s">
        <v>10926</v>
      </c>
      <c r="E1904" s="21" t="s">
        <v>8668</v>
      </c>
      <c r="F1904" s="21" t="s">
        <v>2712</v>
      </c>
      <c r="G1904" s="21">
        <v>2015.0</v>
      </c>
      <c r="H1904" s="26">
        <v>42068.0</v>
      </c>
      <c r="I1904" s="21"/>
      <c r="J1904" s="21"/>
      <c r="K1904" s="21" t="s">
        <v>10927</v>
      </c>
      <c r="L1904" s="21" t="str">
        <f>IF(ISNUMBER(VLOOKUP(A1904,EXCL,1,FALSE)),"Excluido",IF(ISNUMBER(VLOOKUP(A1904,POST,1,FALSE)),"PostAlerta",IF(ISNUMBER(VLOOKUP(A1904,PRE,1,FALSE)),"PreAlerta","")))</f>
        <v>PreAlerta</v>
      </c>
      <c r="M1904" s="21" t="str">
        <f>IF(ISNUMBER(A1904),(IF(ISNUMBER(VLOOKUP(A1904,KEYWORDS,1,FALSE)),"C/PalabrasClaves","S/PalabrasClaves")),"")</f>
        <v>S/PalabrasClaves</v>
      </c>
      <c r="N1904" s="21" t="str">
        <f t="shared" si="11"/>
        <v/>
      </c>
      <c r="O1904" s="21"/>
      <c r="P1904" s="21" t="s">
        <v>10898</v>
      </c>
      <c r="Q1904" s="21"/>
      <c r="R1904" s="21" t="str">
        <f>LEFT('2012-2022'!$P1904,4)</f>
        <v>2015</v>
      </c>
      <c r="S1904" s="21" t="s">
        <v>60</v>
      </c>
      <c r="T1904" s="21"/>
      <c r="U1904" s="21"/>
      <c r="V1904" s="21"/>
      <c r="W1904" s="27"/>
      <c r="X1904" s="27"/>
      <c r="Y1904" s="28"/>
    </row>
    <row r="1905" ht="15.75" customHeight="1">
      <c r="A1905" s="21">
        <v>2.5772521E7</v>
      </c>
      <c r="B1905" s="21" t="s">
        <v>10928</v>
      </c>
      <c r="C1905" s="21" t="s">
        <v>10929</v>
      </c>
      <c r="D1905" s="21" t="s">
        <v>10930</v>
      </c>
      <c r="E1905" s="21" t="s">
        <v>10931</v>
      </c>
      <c r="F1905" s="21" t="s">
        <v>915</v>
      </c>
      <c r="G1905" s="21">
        <v>2015.0</v>
      </c>
      <c r="H1905" s="26">
        <v>42080.0</v>
      </c>
      <c r="I1905" s="21"/>
      <c r="J1905" s="21"/>
      <c r="K1905" s="21" t="s">
        <v>10932</v>
      </c>
      <c r="L1905" s="21" t="str">
        <f>IF(ISNUMBER(VLOOKUP(A1905,EXCL,1,FALSE)),"Excluido",IF(ISNUMBER(VLOOKUP(A1905,POST,1,FALSE)),"PostAlerta",IF(ISNUMBER(VLOOKUP(A1905,PRE,1,FALSE)),"PreAlerta","")))</f>
        <v>PreAlerta</v>
      </c>
      <c r="M1905" s="21" t="str">
        <f>IF(ISNUMBER(A1905),(IF(ISNUMBER(VLOOKUP(A1905,KEYWORDS,1,FALSE)),"C/PalabrasClaves","S/PalabrasClaves")),"")</f>
        <v>S/PalabrasClaves</v>
      </c>
      <c r="N1905" s="21" t="str">
        <f t="shared" si="11"/>
        <v/>
      </c>
      <c r="O1905" s="21"/>
      <c r="P1905" s="21" t="s">
        <v>10898</v>
      </c>
      <c r="Q1905" s="21"/>
      <c r="R1905" s="21" t="str">
        <f>LEFT('2012-2022'!$P1905,4)</f>
        <v>2015</v>
      </c>
      <c r="S1905" s="21" t="s">
        <v>60</v>
      </c>
      <c r="T1905" s="21"/>
      <c r="U1905" s="21"/>
      <c r="V1905" s="21"/>
      <c r="W1905" s="27"/>
      <c r="X1905" s="27"/>
      <c r="Y1905" s="12"/>
    </row>
    <row r="1906" ht="15.75" customHeight="1">
      <c r="A1906" s="21">
        <v>2.578407E7</v>
      </c>
      <c r="B1906" s="21" t="s">
        <v>10933</v>
      </c>
      <c r="C1906" s="21" t="s">
        <v>10934</v>
      </c>
      <c r="D1906" s="21" t="s">
        <v>10935</v>
      </c>
      <c r="E1906" s="21" t="s">
        <v>10936</v>
      </c>
      <c r="F1906" s="21" t="s">
        <v>664</v>
      </c>
      <c r="G1906" s="21">
        <v>2015.0</v>
      </c>
      <c r="H1906" s="26">
        <v>42082.0</v>
      </c>
      <c r="I1906" s="21"/>
      <c r="J1906" s="21"/>
      <c r="K1906" s="21" t="s">
        <v>10937</v>
      </c>
      <c r="L1906" s="21" t="str">
        <f>IF(ISNUMBER(VLOOKUP(A1906,EXCL,1,FALSE)),"Excluido",IF(ISNUMBER(VLOOKUP(A1906,POST,1,FALSE)),"PostAlerta",IF(ISNUMBER(VLOOKUP(A1906,PRE,1,FALSE)),"PreAlerta","")))</f>
        <v>PreAlerta</v>
      </c>
      <c r="M1906" s="21" t="str">
        <f>IF(ISNUMBER(A1906),(IF(ISNUMBER(VLOOKUP(A1906,KEYWORDS,1,FALSE)),"C/PalabrasClaves","S/PalabrasClaves")),"")</f>
        <v>S/PalabrasClaves</v>
      </c>
      <c r="N1906" s="21" t="str">
        <f t="shared" si="11"/>
        <v/>
      </c>
      <c r="O1906" s="21"/>
      <c r="P1906" s="21" t="s">
        <v>10898</v>
      </c>
      <c r="Q1906" s="21"/>
      <c r="R1906" s="21" t="str">
        <f>LEFT('2012-2022'!$P1906,4)</f>
        <v>2015</v>
      </c>
      <c r="S1906" s="21" t="s">
        <v>60</v>
      </c>
      <c r="T1906" s="21"/>
      <c r="U1906" s="21"/>
      <c r="V1906" s="21"/>
      <c r="W1906" s="27"/>
      <c r="X1906" s="27"/>
      <c r="Y1906" s="28"/>
    </row>
    <row r="1907" ht="15.75" customHeight="1">
      <c r="A1907" s="21">
        <v>2.5833288E7</v>
      </c>
      <c r="B1907" s="21" t="s">
        <v>10938</v>
      </c>
      <c r="C1907" s="21" t="s">
        <v>10939</v>
      </c>
      <c r="D1907" s="21" t="s">
        <v>10940</v>
      </c>
      <c r="E1907" s="21" t="s">
        <v>10454</v>
      </c>
      <c r="F1907" s="21" t="s">
        <v>10941</v>
      </c>
      <c r="G1907" s="21">
        <v>2015.0</v>
      </c>
      <c r="H1907" s="26">
        <v>42097.0</v>
      </c>
      <c r="I1907" s="21" t="s">
        <v>10942</v>
      </c>
      <c r="J1907" s="21" t="s">
        <v>10943</v>
      </c>
      <c r="K1907" s="21" t="s">
        <v>10944</v>
      </c>
      <c r="L1907" s="21" t="str">
        <f>IF(ISNUMBER(VLOOKUP(A1907,EXCL,1,FALSE)),"Excluido",IF(ISNUMBER(VLOOKUP(A1907,POST,1,FALSE)),"PostAlerta",IF(ISNUMBER(VLOOKUP(A1907,PRE,1,FALSE)),"PreAlerta","")))</f>
        <v>PreAlerta</v>
      </c>
      <c r="M1907" s="21" t="str">
        <f>IF(ISNUMBER(A1907),(IF(ISNUMBER(VLOOKUP(A1907,KEYWORDS,1,FALSE)),"C/PalabrasClaves","S/PalabrasClaves")),"")</f>
        <v>S/PalabrasClaves</v>
      </c>
      <c r="N1907" s="21" t="str">
        <f t="shared" si="11"/>
        <v/>
      </c>
      <c r="O1907" s="21"/>
      <c r="P1907" s="21" t="s">
        <v>10898</v>
      </c>
      <c r="Q1907" s="21"/>
      <c r="R1907" s="21" t="str">
        <f>LEFT('2012-2022'!$P1907,4)</f>
        <v>2015</v>
      </c>
      <c r="S1907" s="21" t="s">
        <v>60</v>
      </c>
      <c r="T1907" s="21"/>
      <c r="U1907" s="21"/>
      <c r="V1907" s="21"/>
      <c r="W1907" s="27"/>
      <c r="X1907" s="27"/>
      <c r="Y1907" s="12"/>
    </row>
    <row r="1908" ht="15.75" customHeight="1">
      <c r="A1908" s="21">
        <v>2.5833289E7</v>
      </c>
      <c r="B1908" s="21" t="s">
        <v>10945</v>
      </c>
      <c r="C1908" s="21" t="s">
        <v>10946</v>
      </c>
      <c r="D1908" s="21" t="s">
        <v>10947</v>
      </c>
      <c r="E1908" s="21" t="s">
        <v>1946</v>
      </c>
      <c r="F1908" s="21" t="s">
        <v>10941</v>
      </c>
      <c r="G1908" s="21">
        <v>2015.0</v>
      </c>
      <c r="H1908" s="26">
        <v>42097.0</v>
      </c>
      <c r="I1908" s="21"/>
      <c r="J1908" s="21"/>
      <c r="K1908" s="21" t="s">
        <v>10948</v>
      </c>
      <c r="L1908" s="21" t="str">
        <f>IF(ISNUMBER(VLOOKUP(A1908,EXCL,1,FALSE)),"Excluido",IF(ISNUMBER(VLOOKUP(A1908,POST,1,FALSE)),"PostAlerta",IF(ISNUMBER(VLOOKUP(A1908,PRE,1,FALSE)),"PreAlerta","")))</f>
        <v>PreAlerta</v>
      </c>
      <c r="M1908" s="21" t="str">
        <f>IF(ISNUMBER(A1908),(IF(ISNUMBER(VLOOKUP(A1908,KEYWORDS,1,FALSE)),"C/PalabrasClaves","S/PalabrasClaves")),"")</f>
        <v>S/PalabrasClaves</v>
      </c>
      <c r="N1908" s="21" t="str">
        <f t="shared" si="11"/>
        <v/>
      </c>
      <c r="O1908" s="21"/>
      <c r="P1908" s="21" t="s">
        <v>10898</v>
      </c>
      <c r="Q1908" s="21"/>
      <c r="R1908" s="21" t="str">
        <f>LEFT('2012-2022'!$P1908,4)</f>
        <v>2015</v>
      </c>
      <c r="S1908" s="21" t="s">
        <v>60</v>
      </c>
      <c r="T1908" s="21"/>
      <c r="U1908" s="21"/>
      <c r="V1908" s="21"/>
      <c r="W1908" s="27"/>
      <c r="X1908" s="27"/>
      <c r="Y1908" s="28"/>
    </row>
    <row r="1909" ht="15.75" customHeight="1">
      <c r="A1909" s="21">
        <v>2.5865033E7</v>
      </c>
      <c r="B1909" s="21" t="s">
        <v>10949</v>
      </c>
      <c r="C1909" s="21" t="s">
        <v>10950</v>
      </c>
      <c r="D1909" s="21" t="s">
        <v>10951</v>
      </c>
      <c r="E1909" s="21" t="s">
        <v>10952</v>
      </c>
      <c r="F1909" s="21" t="s">
        <v>496</v>
      </c>
      <c r="G1909" s="21">
        <v>2015.0</v>
      </c>
      <c r="H1909" s="26">
        <v>42108.0</v>
      </c>
      <c r="I1909" s="21"/>
      <c r="J1909" s="21"/>
      <c r="K1909" s="21" t="s">
        <v>10953</v>
      </c>
      <c r="L1909" s="21" t="str">
        <f>IF(ISNUMBER(VLOOKUP(A1909,EXCL,1,FALSE)),"Excluido",IF(ISNUMBER(VLOOKUP(A1909,POST,1,FALSE)),"PostAlerta",IF(ISNUMBER(VLOOKUP(A1909,PRE,1,FALSE)),"PreAlerta","")))</f>
        <v>PreAlerta</v>
      </c>
      <c r="M1909" s="21" t="str">
        <f>IF(ISNUMBER(A1909),(IF(ISNUMBER(VLOOKUP(A1909,KEYWORDS,1,FALSE)),"C/PalabrasClaves","S/PalabrasClaves")),"")</f>
        <v>S/PalabrasClaves</v>
      </c>
      <c r="N1909" s="21" t="str">
        <f t="shared" si="11"/>
        <v/>
      </c>
      <c r="O1909" s="21"/>
      <c r="P1909" s="21" t="s">
        <v>10898</v>
      </c>
      <c r="Q1909" s="21"/>
      <c r="R1909" s="21" t="str">
        <f>LEFT('2012-2022'!$P1909,4)</f>
        <v>2015</v>
      </c>
      <c r="S1909" s="21" t="s">
        <v>60</v>
      </c>
      <c r="T1909" s="21"/>
      <c r="U1909" s="21"/>
      <c r="V1909" s="21"/>
      <c r="W1909" s="27"/>
      <c r="X1909" s="27"/>
      <c r="Y1909" s="12"/>
    </row>
    <row r="1910" ht="15.75" customHeight="1">
      <c r="A1910" s="21">
        <v>2.586794E7</v>
      </c>
      <c r="B1910" s="21" t="s">
        <v>10954</v>
      </c>
      <c r="C1910" s="21" t="s">
        <v>10955</v>
      </c>
      <c r="D1910" s="21" t="s">
        <v>10956</v>
      </c>
      <c r="E1910" s="21" t="s">
        <v>10957</v>
      </c>
      <c r="F1910" s="21" t="s">
        <v>3517</v>
      </c>
      <c r="G1910" s="21">
        <v>2015.0</v>
      </c>
      <c r="H1910" s="26">
        <v>42108.0</v>
      </c>
      <c r="I1910" s="21"/>
      <c r="J1910" s="21"/>
      <c r="K1910" s="21" t="s">
        <v>10958</v>
      </c>
      <c r="L1910" s="21" t="str">
        <f>IF(ISNUMBER(VLOOKUP(A1910,EXCL,1,FALSE)),"Excluido",IF(ISNUMBER(VLOOKUP(A1910,POST,1,FALSE)),"PostAlerta",IF(ISNUMBER(VLOOKUP(A1910,PRE,1,FALSE)),"PreAlerta","")))</f>
        <v>PreAlerta</v>
      </c>
      <c r="M1910" s="21" t="str">
        <f>IF(ISNUMBER(A1910),(IF(ISNUMBER(VLOOKUP(A1910,KEYWORDS,1,FALSE)),"C/PalabrasClaves","S/PalabrasClaves")),"")</f>
        <v>S/PalabrasClaves</v>
      </c>
      <c r="N1910" s="21" t="str">
        <f t="shared" si="11"/>
        <v/>
      </c>
      <c r="O1910" s="21"/>
      <c r="P1910" s="21" t="s">
        <v>10898</v>
      </c>
      <c r="Q1910" s="21"/>
      <c r="R1910" s="21" t="str">
        <f>LEFT('2012-2022'!$P1910,4)</f>
        <v>2015</v>
      </c>
      <c r="S1910" s="21" t="s">
        <v>60</v>
      </c>
      <c r="T1910" s="21"/>
      <c r="U1910" s="21"/>
      <c r="V1910" s="21"/>
      <c r="W1910" s="27"/>
      <c r="X1910" s="27"/>
      <c r="Y1910" s="28"/>
    </row>
    <row r="1911" ht="15.75" customHeight="1">
      <c r="A1911" s="21">
        <v>2.5869035E7</v>
      </c>
      <c r="B1911" s="21" t="s">
        <v>10959</v>
      </c>
      <c r="C1911" s="21" t="s">
        <v>10960</v>
      </c>
      <c r="D1911" s="21" t="s">
        <v>10961</v>
      </c>
      <c r="E1911" s="21" t="s">
        <v>1653</v>
      </c>
      <c r="F1911" s="21" t="s">
        <v>496</v>
      </c>
      <c r="G1911" s="21">
        <v>2015.0</v>
      </c>
      <c r="H1911" s="26">
        <v>42109.0</v>
      </c>
      <c r="I1911" s="21"/>
      <c r="J1911" s="21"/>
      <c r="K1911" s="21" t="s">
        <v>10962</v>
      </c>
      <c r="L1911" s="21" t="str">
        <f>IF(ISNUMBER(VLOOKUP(A1911,EXCL,1,FALSE)),"Excluido",IF(ISNUMBER(VLOOKUP(A1911,POST,1,FALSE)),"PostAlerta",IF(ISNUMBER(VLOOKUP(A1911,PRE,1,FALSE)),"PreAlerta","")))</f>
        <v>PreAlerta</v>
      </c>
      <c r="M1911" s="21" t="str">
        <f>IF(ISNUMBER(A1911),(IF(ISNUMBER(VLOOKUP(A1911,KEYWORDS,1,FALSE)),"C/PalabrasClaves","S/PalabrasClaves")),"")</f>
        <v>S/PalabrasClaves</v>
      </c>
      <c r="N1911" s="21" t="str">
        <f t="shared" si="11"/>
        <v/>
      </c>
      <c r="O1911" s="21"/>
      <c r="P1911" s="21" t="s">
        <v>10898</v>
      </c>
      <c r="Q1911" s="21"/>
      <c r="R1911" s="21" t="str">
        <f>LEFT('2012-2022'!$P1911,4)</f>
        <v>2015</v>
      </c>
      <c r="S1911" s="21" t="s">
        <v>60</v>
      </c>
      <c r="T1911" s="21"/>
      <c r="U1911" s="21"/>
      <c r="V1911" s="21"/>
      <c r="W1911" s="27"/>
      <c r="X1911" s="27"/>
      <c r="Y1911" s="12"/>
    </row>
    <row r="1912" ht="15.75" customHeight="1">
      <c r="A1912" s="21">
        <v>2.5881916E7</v>
      </c>
      <c r="B1912" s="21" t="s">
        <v>10963</v>
      </c>
      <c r="C1912" s="21" t="s">
        <v>10964</v>
      </c>
      <c r="D1912" s="21" t="s">
        <v>10965</v>
      </c>
      <c r="E1912" s="21" t="s">
        <v>10966</v>
      </c>
      <c r="F1912" s="21" t="s">
        <v>496</v>
      </c>
      <c r="G1912" s="21">
        <v>2015.0</v>
      </c>
      <c r="H1912" s="26">
        <v>42112.0</v>
      </c>
      <c r="I1912" s="21" t="s">
        <v>10967</v>
      </c>
      <c r="J1912" s="21" t="s">
        <v>10968</v>
      </c>
      <c r="K1912" s="21" t="s">
        <v>10969</v>
      </c>
      <c r="L1912" s="21" t="str">
        <f>IF(ISNUMBER(VLOOKUP(A1912,EXCL,1,FALSE)),"Excluido",IF(ISNUMBER(VLOOKUP(A1912,POST,1,FALSE)),"PostAlerta",IF(ISNUMBER(VLOOKUP(A1912,PRE,1,FALSE)),"PreAlerta","")))</f>
        <v>PreAlerta</v>
      </c>
      <c r="M1912" s="21" t="str">
        <f>IF(ISNUMBER(A1912),(IF(ISNUMBER(VLOOKUP(A1912,KEYWORDS,1,FALSE)),"C/PalabrasClaves","S/PalabrasClaves")),"")</f>
        <v>S/PalabrasClaves</v>
      </c>
      <c r="N1912" s="21" t="str">
        <f t="shared" si="11"/>
        <v/>
      </c>
      <c r="O1912" s="21"/>
      <c r="P1912" s="21" t="s">
        <v>10898</v>
      </c>
      <c r="Q1912" s="21"/>
      <c r="R1912" s="21" t="str">
        <f>LEFT('2012-2022'!$P1912,4)</f>
        <v>2015</v>
      </c>
      <c r="S1912" s="21" t="s">
        <v>60</v>
      </c>
      <c r="T1912" s="21"/>
      <c r="U1912" s="21"/>
      <c r="V1912" s="21"/>
      <c r="W1912" s="27"/>
      <c r="X1912" s="27"/>
      <c r="Y1912" s="28"/>
    </row>
    <row r="1913" ht="15.75" customHeight="1">
      <c r="A1913" s="21">
        <v>2.5892247E7</v>
      </c>
      <c r="B1913" s="21" t="s">
        <v>10970</v>
      </c>
      <c r="C1913" s="21" t="s">
        <v>10971</v>
      </c>
      <c r="D1913" s="21" t="s">
        <v>10972</v>
      </c>
      <c r="E1913" s="21" t="s">
        <v>10973</v>
      </c>
      <c r="F1913" s="21" t="s">
        <v>208</v>
      </c>
      <c r="G1913" s="21">
        <v>2015.0</v>
      </c>
      <c r="H1913" s="26">
        <v>42115.0</v>
      </c>
      <c r="I1913" s="21"/>
      <c r="J1913" s="21"/>
      <c r="K1913" s="21" t="s">
        <v>10974</v>
      </c>
      <c r="L1913" s="21" t="str">
        <f>IF(ISNUMBER(VLOOKUP(A1913,EXCL,1,FALSE)),"Excluido",IF(ISNUMBER(VLOOKUP(A1913,POST,1,FALSE)),"PostAlerta",IF(ISNUMBER(VLOOKUP(A1913,PRE,1,FALSE)),"PreAlerta","")))</f>
        <v>PreAlerta</v>
      </c>
      <c r="M1913" s="21" t="str">
        <f>IF(ISNUMBER(A1913),(IF(ISNUMBER(VLOOKUP(A1913,KEYWORDS,1,FALSE)),"C/PalabrasClaves","S/PalabrasClaves")),"")</f>
        <v>S/PalabrasClaves</v>
      </c>
      <c r="N1913" s="21" t="str">
        <f t="shared" si="11"/>
        <v/>
      </c>
      <c r="O1913" s="21"/>
      <c r="P1913" s="21" t="s">
        <v>10898</v>
      </c>
      <c r="Q1913" s="21"/>
      <c r="R1913" s="21" t="str">
        <f>LEFT('2012-2022'!$P1913,4)</f>
        <v>2015</v>
      </c>
      <c r="S1913" s="21" t="s">
        <v>60</v>
      </c>
      <c r="T1913" s="21"/>
      <c r="U1913" s="21"/>
      <c r="V1913" s="21"/>
      <c r="W1913" s="27"/>
      <c r="X1913" s="27"/>
      <c r="Y1913" s="12"/>
    </row>
    <row r="1914" ht="15.75" customHeight="1">
      <c r="A1914" s="21">
        <v>2.5914139E7</v>
      </c>
      <c r="B1914" s="21" t="s">
        <v>10975</v>
      </c>
      <c r="C1914" s="21" t="s">
        <v>10976</v>
      </c>
      <c r="D1914" s="21" t="s">
        <v>10977</v>
      </c>
      <c r="E1914" s="21" t="s">
        <v>5739</v>
      </c>
      <c r="F1914" s="21" t="s">
        <v>1622</v>
      </c>
      <c r="G1914" s="21">
        <v>2015.0</v>
      </c>
      <c r="H1914" s="26">
        <v>42122.0</v>
      </c>
      <c r="I1914" s="21"/>
      <c r="J1914" s="21"/>
      <c r="K1914" s="21" t="s">
        <v>10978</v>
      </c>
      <c r="L1914" s="21" t="str">
        <f>IF(ISNUMBER(VLOOKUP(A1914,EXCL,1,FALSE)),"Excluido",IF(ISNUMBER(VLOOKUP(A1914,POST,1,FALSE)),"PostAlerta",IF(ISNUMBER(VLOOKUP(A1914,PRE,1,FALSE)),"PreAlerta","")))</f>
        <v>PreAlerta</v>
      </c>
      <c r="M1914" s="21" t="str">
        <f>IF(ISNUMBER(A1914),(IF(ISNUMBER(VLOOKUP(A1914,KEYWORDS,1,FALSE)),"C/PalabrasClaves","S/PalabrasClaves")),"")</f>
        <v>S/PalabrasClaves</v>
      </c>
      <c r="N1914" s="21" t="str">
        <f t="shared" si="11"/>
        <v/>
      </c>
      <c r="O1914" s="21"/>
      <c r="P1914" s="21" t="s">
        <v>10898</v>
      </c>
      <c r="Q1914" s="21"/>
      <c r="R1914" s="21" t="str">
        <f>LEFT('2012-2022'!$P1914,4)</f>
        <v>2015</v>
      </c>
      <c r="S1914" s="21" t="s">
        <v>60</v>
      </c>
      <c r="T1914" s="21"/>
      <c r="U1914" s="21"/>
      <c r="V1914" s="21"/>
      <c r="W1914" s="27"/>
      <c r="X1914" s="27"/>
      <c r="Y1914" s="28"/>
    </row>
    <row r="1915" ht="15.75" customHeight="1">
      <c r="A1915" s="21">
        <v>2.5943785E7</v>
      </c>
      <c r="B1915" s="21" t="s">
        <v>10979</v>
      </c>
      <c r="C1915" s="21" t="s">
        <v>10980</v>
      </c>
      <c r="D1915" s="21" t="s">
        <v>10981</v>
      </c>
      <c r="E1915" s="21" t="s">
        <v>8254</v>
      </c>
      <c r="F1915" s="21" t="s">
        <v>496</v>
      </c>
      <c r="G1915" s="21">
        <v>2015.0</v>
      </c>
      <c r="H1915" s="26">
        <v>42131.0</v>
      </c>
      <c r="I1915" s="21"/>
      <c r="J1915" s="21"/>
      <c r="K1915" s="21" t="s">
        <v>10982</v>
      </c>
      <c r="L1915" s="21" t="str">
        <f>IF(ISNUMBER(VLOOKUP(A1915,EXCL,1,FALSE)),"Excluido",IF(ISNUMBER(VLOOKUP(A1915,POST,1,FALSE)),"PostAlerta",IF(ISNUMBER(VLOOKUP(A1915,PRE,1,FALSE)),"PreAlerta","")))</f>
        <v>PreAlerta</v>
      </c>
      <c r="M1915" s="21" t="str">
        <f>IF(ISNUMBER(A1915),(IF(ISNUMBER(VLOOKUP(A1915,KEYWORDS,1,FALSE)),"C/PalabrasClaves","S/PalabrasClaves")),"")</f>
        <v>S/PalabrasClaves</v>
      </c>
      <c r="N1915" s="21" t="str">
        <f t="shared" si="11"/>
        <v/>
      </c>
      <c r="O1915" s="21"/>
      <c r="P1915" s="21" t="s">
        <v>10898</v>
      </c>
      <c r="Q1915" s="21"/>
      <c r="R1915" s="21" t="str">
        <f>LEFT('2012-2022'!$P1915,4)</f>
        <v>2015</v>
      </c>
      <c r="S1915" s="21" t="s">
        <v>60</v>
      </c>
      <c r="T1915" s="21"/>
      <c r="U1915" s="21"/>
      <c r="V1915" s="21"/>
      <c r="W1915" s="27"/>
      <c r="X1915" s="27"/>
      <c r="Y1915" s="12"/>
    </row>
    <row r="1916" ht="15.75" customHeight="1">
      <c r="A1916" s="21">
        <v>2.5956636E7</v>
      </c>
      <c r="B1916" s="21" t="s">
        <v>10983</v>
      </c>
      <c r="C1916" s="21" t="s">
        <v>10984</v>
      </c>
      <c r="D1916" s="21" t="s">
        <v>10985</v>
      </c>
      <c r="E1916" s="21" t="s">
        <v>10986</v>
      </c>
      <c r="F1916" s="21" t="s">
        <v>2268</v>
      </c>
      <c r="G1916" s="21">
        <v>2015.0</v>
      </c>
      <c r="H1916" s="26">
        <v>42134.0</v>
      </c>
      <c r="I1916" s="21"/>
      <c r="J1916" s="21"/>
      <c r="K1916" s="21" t="s">
        <v>10987</v>
      </c>
      <c r="L1916" s="21" t="str">
        <f>IF(ISNUMBER(VLOOKUP(A1916,EXCL,1,FALSE)),"Excluido",IF(ISNUMBER(VLOOKUP(A1916,POST,1,FALSE)),"PostAlerta",IF(ISNUMBER(VLOOKUP(A1916,PRE,1,FALSE)),"PreAlerta","")))</f>
        <v>PreAlerta</v>
      </c>
      <c r="M1916" s="21" t="str">
        <f>IF(ISNUMBER(A1916),(IF(ISNUMBER(VLOOKUP(A1916,KEYWORDS,1,FALSE)),"C/PalabrasClaves","S/PalabrasClaves")),"")</f>
        <v>S/PalabrasClaves</v>
      </c>
      <c r="N1916" s="21" t="str">
        <f t="shared" si="11"/>
        <v/>
      </c>
      <c r="O1916" s="21"/>
      <c r="P1916" s="21" t="s">
        <v>10898</v>
      </c>
      <c r="Q1916" s="21"/>
      <c r="R1916" s="21" t="str">
        <f>LEFT('2012-2022'!$P1916,4)</f>
        <v>2015</v>
      </c>
      <c r="S1916" s="21" t="s">
        <v>60</v>
      </c>
      <c r="T1916" s="21"/>
      <c r="U1916" s="21"/>
      <c r="V1916" s="21"/>
      <c r="W1916" s="27"/>
      <c r="X1916" s="27"/>
      <c r="Y1916" s="28"/>
    </row>
    <row r="1917" ht="15.75" customHeight="1">
      <c r="A1917" s="21">
        <v>2.595792E7</v>
      </c>
      <c r="B1917" s="21" t="s">
        <v>10988</v>
      </c>
      <c r="C1917" s="21" t="s">
        <v>10989</v>
      </c>
      <c r="D1917" s="21" t="s">
        <v>10990</v>
      </c>
      <c r="E1917" s="21" t="s">
        <v>1233</v>
      </c>
      <c r="F1917" s="21" t="s">
        <v>2062</v>
      </c>
      <c r="G1917" s="21">
        <v>2015.0</v>
      </c>
      <c r="H1917" s="26">
        <v>42135.0</v>
      </c>
      <c r="I1917" s="21"/>
      <c r="J1917" s="21"/>
      <c r="K1917" s="21" t="s">
        <v>10991</v>
      </c>
      <c r="L1917" s="21" t="str">
        <f>IF(ISNUMBER(VLOOKUP(A1917,EXCL,1,FALSE)),"Excluido",IF(ISNUMBER(VLOOKUP(A1917,POST,1,FALSE)),"PostAlerta",IF(ISNUMBER(VLOOKUP(A1917,PRE,1,FALSE)),"PreAlerta","")))</f>
        <v>PreAlerta</v>
      </c>
      <c r="M1917" s="21" t="str">
        <f>IF(ISNUMBER(A1917),(IF(ISNUMBER(VLOOKUP(A1917,KEYWORDS,1,FALSE)),"C/PalabrasClaves","S/PalabrasClaves")),"")</f>
        <v>S/PalabrasClaves</v>
      </c>
      <c r="N1917" s="21" t="str">
        <f t="shared" si="11"/>
        <v/>
      </c>
      <c r="O1917" s="21"/>
      <c r="P1917" s="21" t="s">
        <v>10898</v>
      </c>
      <c r="Q1917" s="21"/>
      <c r="R1917" s="21" t="str">
        <f>LEFT('2012-2022'!$P1917,4)</f>
        <v>2015</v>
      </c>
      <c r="S1917" s="21" t="s">
        <v>60</v>
      </c>
      <c r="T1917" s="21"/>
      <c r="U1917" s="21"/>
      <c r="V1917" s="21"/>
      <c r="W1917" s="27"/>
      <c r="X1917" s="27"/>
      <c r="Y1917" s="12"/>
    </row>
    <row r="1918" ht="15.75" customHeight="1">
      <c r="A1918" s="21">
        <v>2.5957922E7</v>
      </c>
      <c r="B1918" s="21" t="s">
        <v>10992</v>
      </c>
      <c r="C1918" s="21" t="s">
        <v>10993</v>
      </c>
      <c r="D1918" s="21" t="s">
        <v>10994</v>
      </c>
      <c r="E1918" s="21" t="s">
        <v>10995</v>
      </c>
      <c r="F1918" s="21" t="s">
        <v>2062</v>
      </c>
      <c r="G1918" s="21">
        <v>2015.0</v>
      </c>
      <c r="H1918" s="26">
        <v>42135.0</v>
      </c>
      <c r="I1918" s="21"/>
      <c r="J1918" s="21"/>
      <c r="K1918" s="21" t="s">
        <v>10996</v>
      </c>
      <c r="L1918" s="21" t="str">
        <f>IF(ISNUMBER(VLOOKUP(A1918,EXCL,1,FALSE)),"Excluido",IF(ISNUMBER(VLOOKUP(A1918,POST,1,FALSE)),"PostAlerta",IF(ISNUMBER(VLOOKUP(A1918,PRE,1,FALSE)),"PreAlerta","")))</f>
        <v>PreAlerta</v>
      </c>
      <c r="M1918" s="21" t="str">
        <f>IF(ISNUMBER(A1918),(IF(ISNUMBER(VLOOKUP(A1918,KEYWORDS,1,FALSE)),"C/PalabrasClaves","S/PalabrasClaves")),"")</f>
        <v>S/PalabrasClaves</v>
      </c>
      <c r="N1918" s="21" t="str">
        <f t="shared" si="11"/>
        <v>4) Nuevos tratamientos</v>
      </c>
      <c r="O1918" s="21"/>
      <c r="P1918" s="21" t="s">
        <v>10898</v>
      </c>
      <c r="Q1918" s="21"/>
      <c r="R1918" s="21" t="str">
        <f>LEFT('2012-2022'!$P1918,4)</f>
        <v>2015</v>
      </c>
      <c r="S1918" s="21" t="s">
        <v>60</v>
      </c>
      <c r="T1918" s="21"/>
      <c r="U1918" s="21"/>
      <c r="V1918" s="21"/>
      <c r="W1918" s="27"/>
      <c r="X1918" s="27"/>
      <c r="Y1918" s="28"/>
    </row>
    <row r="1919" ht="15.75" customHeight="1">
      <c r="A1919" s="21">
        <v>2.5985719E7</v>
      </c>
      <c r="B1919" s="21" t="s">
        <v>10997</v>
      </c>
      <c r="C1919" s="21" t="s">
        <v>10998</v>
      </c>
      <c r="D1919" s="21" t="s">
        <v>10999</v>
      </c>
      <c r="E1919" s="21" t="s">
        <v>8659</v>
      </c>
      <c r="F1919" s="21" t="s">
        <v>496</v>
      </c>
      <c r="G1919" s="21">
        <v>2015.0</v>
      </c>
      <c r="H1919" s="26">
        <v>42144.0</v>
      </c>
      <c r="I1919" s="21"/>
      <c r="J1919" s="21"/>
      <c r="K1919" s="21" t="s">
        <v>11000</v>
      </c>
      <c r="L1919" s="21" t="str">
        <f>IF(ISNUMBER(VLOOKUP(A1919,EXCL,1,FALSE)),"Excluido",IF(ISNUMBER(VLOOKUP(A1919,POST,1,FALSE)),"PostAlerta",IF(ISNUMBER(VLOOKUP(A1919,PRE,1,FALSE)),"PreAlerta","")))</f>
        <v>PreAlerta</v>
      </c>
      <c r="M1919" s="21" t="str">
        <f>IF(ISNUMBER(A1919),(IF(ISNUMBER(VLOOKUP(A1919,KEYWORDS,1,FALSE)),"C/PalabrasClaves","S/PalabrasClaves")),"")</f>
        <v>S/PalabrasClaves</v>
      </c>
      <c r="N1919" s="21" t="str">
        <f t="shared" si="11"/>
        <v/>
      </c>
      <c r="O1919" s="21"/>
      <c r="P1919" s="21" t="s">
        <v>10898</v>
      </c>
      <c r="Q1919" s="21"/>
      <c r="R1919" s="21" t="str">
        <f>LEFT('2012-2022'!$P1919,4)</f>
        <v>2015</v>
      </c>
      <c r="S1919" s="21" t="s">
        <v>60</v>
      </c>
      <c r="T1919" s="21"/>
      <c r="U1919" s="21"/>
      <c r="V1919" s="21"/>
      <c r="W1919" s="27"/>
      <c r="X1919" s="27"/>
      <c r="Y1919" s="12"/>
    </row>
    <row r="1920" ht="15.75" customHeight="1">
      <c r="A1920" s="21">
        <v>2.5985721E7</v>
      </c>
      <c r="B1920" s="21" t="s">
        <v>11001</v>
      </c>
      <c r="C1920" s="21" t="s">
        <v>11002</v>
      </c>
      <c r="D1920" s="21" t="s">
        <v>11003</v>
      </c>
      <c r="E1920" s="21" t="s">
        <v>11004</v>
      </c>
      <c r="F1920" s="21" t="s">
        <v>496</v>
      </c>
      <c r="G1920" s="21">
        <v>2015.0</v>
      </c>
      <c r="H1920" s="26">
        <v>42144.0</v>
      </c>
      <c r="I1920" s="21"/>
      <c r="J1920" s="21"/>
      <c r="K1920" s="21" t="s">
        <v>11005</v>
      </c>
      <c r="L1920" s="21" t="str">
        <f>IF(ISNUMBER(VLOOKUP(A1920,EXCL,1,FALSE)),"Excluido",IF(ISNUMBER(VLOOKUP(A1920,POST,1,FALSE)),"PostAlerta",IF(ISNUMBER(VLOOKUP(A1920,PRE,1,FALSE)),"PreAlerta","")))</f>
        <v>PreAlerta</v>
      </c>
      <c r="M1920" s="21" t="str">
        <f>IF(ISNUMBER(A1920),(IF(ISNUMBER(VLOOKUP(A1920,KEYWORDS,1,FALSE)),"C/PalabrasClaves","S/PalabrasClaves")),"")</f>
        <v>S/PalabrasClaves</v>
      </c>
      <c r="N1920" s="21" t="str">
        <f t="shared" si="11"/>
        <v/>
      </c>
      <c r="O1920" s="21"/>
      <c r="P1920" s="21" t="s">
        <v>10898</v>
      </c>
      <c r="Q1920" s="21"/>
      <c r="R1920" s="21" t="str">
        <f>LEFT('2012-2022'!$P1920,4)</f>
        <v>2015</v>
      </c>
      <c r="S1920" s="21" t="s">
        <v>60</v>
      </c>
      <c r="T1920" s="21"/>
      <c r="U1920" s="21"/>
      <c r="V1920" s="21"/>
      <c r="W1920" s="27"/>
      <c r="X1920" s="27"/>
      <c r="Y1920" s="28"/>
    </row>
    <row r="1921" ht="15.75" customHeight="1">
      <c r="A1921" s="21">
        <v>2.5989279E7</v>
      </c>
      <c r="B1921" s="21" t="s">
        <v>11006</v>
      </c>
      <c r="C1921" s="21" t="s">
        <v>11007</v>
      </c>
      <c r="D1921" s="21" t="s">
        <v>11008</v>
      </c>
      <c r="E1921" s="21" t="s">
        <v>150</v>
      </c>
      <c r="F1921" s="21" t="s">
        <v>508</v>
      </c>
      <c r="G1921" s="21">
        <v>2015.0</v>
      </c>
      <c r="H1921" s="26">
        <v>42144.0</v>
      </c>
      <c r="I1921" s="21" t="s">
        <v>11009</v>
      </c>
      <c r="J1921" s="21"/>
      <c r="K1921" s="21" t="s">
        <v>11010</v>
      </c>
      <c r="L1921" s="21" t="str">
        <f>IF(ISNUMBER(VLOOKUP(A1921,EXCL,1,FALSE)),"Excluido",IF(ISNUMBER(VLOOKUP(A1921,POST,1,FALSE)),"PostAlerta",IF(ISNUMBER(VLOOKUP(A1921,PRE,1,FALSE)),"PreAlerta","")))</f>
        <v>PreAlerta</v>
      </c>
      <c r="M1921" s="21" t="str">
        <f>IF(ISNUMBER(A1921),(IF(ISNUMBER(VLOOKUP(A1921,KEYWORDS,1,FALSE)),"C/PalabrasClaves","S/PalabrasClaves")),"")</f>
        <v>S/PalabrasClaves</v>
      </c>
      <c r="N1921" s="21" t="str">
        <f t="shared" si="11"/>
        <v/>
      </c>
      <c r="O1921" s="21"/>
      <c r="P1921" s="21" t="s">
        <v>10898</v>
      </c>
      <c r="Q1921" s="21"/>
      <c r="R1921" s="21" t="str">
        <f>LEFT('2012-2022'!$P1921,4)</f>
        <v>2015</v>
      </c>
      <c r="S1921" s="21" t="s">
        <v>60</v>
      </c>
      <c r="T1921" s="21"/>
      <c r="U1921" s="21"/>
      <c r="V1921" s="21"/>
      <c r="W1921" s="27"/>
      <c r="X1921" s="27"/>
      <c r="Y1921" s="12"/>
    </row>
    <row r="1922" ht="15.75" customHeight="1">
      <c r="A1922" s="21">
        <v>2.5999228E7</v>
      </c>
      <c r="B1922" s="21" t="s">
        <v>2615</v>
      </c>
      <c r="C1922" s="21" t="s">
        <v>11011</v>
      </c>
      <c r="D1922" s="21" t="s">
        <v>11012</v>
      </c>
      <c r="E1922" s="21" t="s">
        <v>11013</v>
      </c>
      <c r="F1922" s="21" t="s">
        <v>1033</v>
      </c>
      <c r="G1922" s="21">
        <v>2015.0</v>
      </c>
      <c r="H1922" s="26">
        <v>42147.0</v>
      </c>
      <c r="I1922" s="21" t="s">
        <v>11014</v>
      </c>
      <c r="J1922" s="21" t="s">
        <v>11015</v>
      </c>
      <c r="K1922" s="21" t="s">
        <v>11016</v>
      </c>
      <c r="L1922" s="21" t="str">
        <f>IF(ISNUMBER(VLOOKUP(A1922,EXCL,1,FALSE)),"Excluido",IF(ISNUMBER(VLOOKUP(A1922,POST,1,FALSE)),"PostAlerta",IF(ISNUMBER(VLOOKUP(A1922,PRE,1,FALSE)),"PreAlerta","")))</f>
        <v>Excluido</v>
      </c>
      <c r="M1922" s="21" t="str">
        <f>IF(ISNUMBER(A1922),(IF(ISNUMBER(VLOOKUP(A1922,KEYWORDS,1,FALSE)),"C/PalabrasClaves","S/PalabrasClaves")),"")</f>
        <v>S/PalabrasClaves</v>
      </c>
      <c r="N1922" s="21" t="str">
        <f t="shared" si="11"/>
        <v/>
      </c>
      <c r="O1922" s="21"/>
      <c r="P1922" s="21" t="s">
        <v>10898</v>
      </c>
      <c r="Q1922" s="21"/>
      <c r="R1922" s="21" t="str">
        <f>LEFT('2012-2022'!$P1922,4)</f>
        <v>2015</v>
      </c>
      <c r="S1922" s="21" t="s">
        <v>60</v>
      </c>
      <c r="T1922" s="21"/>
      <c r="U1922" s="21"/>
      <c r="V1922" s="21"/>
      <c r="W1922" s="27"/>
      <c r="X1922" s="27"/>
      <c r="Y1922" s="28"/>
    </row>
    <row r="1923" ht="15.75" customHeight="1">
      <c r="A1923" s="21">
        <v>2.6047199E7</v>
      </c>
      <c r="B1923" s="21" t="s">
        <v>11017</v>
      </c>
      <c r="C1923" s="21" t="s">
        <v>11018</v>
      </c>
      <c r="D1923" s="21" t="s">
        <v>11019</v>
      </c>
      <c r="E1923" s="21" t="s">
        <v>11020</v>
      </c>
      <c r="F1923" s="21" t="s">
        <v>995</v>
      </c>
      <c r="G1923" s="21">
        <v>2015.0</v>
      </c>
      <c r="H1923" s="26">
        <v>42161.0</v>
      </c>
      <c r="I1923" s="21"/>
      <c r="J1923" s="21"/>
      <c r="K1923" s="21" t="s">
        <v>11021</v>
      </c>
      <c r="L1923" s="21" t="str">
        <f>IF(ISNUMBER(VLOOKUP(A1923,EXCL,1,FALSE)),"Excluido",IF(ISNUMBER(VLOOKUP(A1923,POST,1,FALSE)),"PostAlerta",IF(ISNUMBER(VLOOKUP(A1923,PRE,1,FALSE)),"PreAlerta","")))</f>
        <v>PreAlerta</v>
      </c>
      <c r="M1923" s="21" t="str">
        <f>IF(ISNUMBER(A1923),(IF(ISNUMBER(VLOOKUP(A1923,KEYWORDS,1,FALSE)),"C/PalabrasClaves","S/PalabrasClaves")),"")</f>
        <v>S/PalabrasClaves</v>
      </c>
      <c r="N1923" s="21" t="str">
        <f t="shared" si="11"/>
        <v/>
      </c>
      <c r="O1923" s="21"/>
      <c r="P1923" s="21" t="s">
        <v>10898</v>
      </c>
      <c r="Q1923" s="21"/>
      <c r="R1923" s="21" t="str">
        <f>LEFT('2012-2022'!$P1923,4)</f>
        <v>2015</v>
      </c>
      <c r="S1923" s="21" t="s">
        <v>60</v>
      </c>
      <c r="T1923" s="21"/>
      <c r="U1923" s="21"/>
      <c r="V1923" s="21"/>
      <c r="W1923" s="27"/>
      <c r="X1923" s="27"/>
      <c r="Y1923" s="12"/>
    </row>
    <row r="1924" ht="15.75" customHeight="1">
      <c r="A1924" s="21">
        <v>2.6119551E7</v>
      </c>
      <c r="B1924" s="21" t="s">
        <v>11022</v>
      </c>
      <c r="C1924" s="21" t="s">
        <v>11023</v>
      </c>
      <c r="D1924" s="21" t="s">
        <v>11024</v>
      </c>
      <c r="E1924" s="21" t="s">
        <v>11025</v>
      </c>
      <c r="F1924" s="21" t="s">
        <v>313</v>
      </c>
      <c r="G1924" s="21">
        <v>2015.0</v>
      </c>
      <c r="H1924" s="26">
        <v>42185.0</v>
      </c>
      <c r="I1924" s="21"/>
      <c r="J1924" s="21"/>
      <c r="K1924" s="21"/>
      <c r="L1924" s="21" t="str">
        <f>IF(ISNUMBER(VLOOKUP(A1924,EXCL,1,FALSE)),"Excluido",IF(ISNUMBER(VLOOKUP(A1924,POST,1,FALSE)),"PostAlerta",IF(ISNUMBER(VLOOKUP(A1924,PRE,1,FALSE)),"PreAlerta","")))</f>
        <v>PreAlerta</v>
      </c>
      <c r="M1924" s="21" t="str">
        <f>IF(ISNUMBER(A1924),(IF(ISNUMBER(VLOOKUP(A1924,KEYWORDS,1,FALSE)),"C/PalabrasClaves","S/PalabrasClaves")),"")</f>
        <v>S/PalabrasClaves</v>
      </c>
      <c r="N1924" s="21" t="str">
        <f t="shared" si="11"/>
        <v/>
      </c>
      <c r="O1924" s="21"/>
      <c r="P1924" s="21" t="s">
        <v>10898</v>
      </c>
      <c r="Q1924" s="21"/>
      <c r="R1924" s="21" t="str">
        <f>LEFT('2012-2022'!$P1924,4)</f>
        <v>2015</v>
      </c>
      <c r="S1924" s="21" t="s">
        <v>60</v>
      </c>
      <c r="T1924" s="21"/>
      <c r="U1924" s="21"/>
      <c r="V1924" s="21"/>
      <c r="W1924" s="27"/>
      <c r="X1924" s="27"/>
      <c r="Y1924" s="28"/>
    </row>
    <row r="1925" ht="15.75" customHeight="1">
      <c r="A1925" s="21">
        <v>2.6244587E7</v>
      </c>
      <c r="B1925" s="21" t="s">
        <v>11026</v>
      </c>
      <c r="C1925" s="21" t="s">
        <v>11027</v>
      </c>
      <c r="D1925" s="21" t="s">
        <v>11028</v>
      </c>
      <c r="E1925" s="21" t="s">
        <v>11029</v>
      </c>
      <c r="F1925" s="21" t="s">
        <v>8405</v>
      </c>
      <c r="G1925" s="21">
        <v>2015.0</v>
      </c>
      <c r="H1925" s="26">
        <v>42222.0</v>
      </c>
      <c r="I1925" s="21" t="s">
        <v>11030</v>
      </c>
      <c r="J1925" s="21"/>
      <c r="K1925" s="21" t="s">
        <v>11031</v>
      </c>
      <c r="L1925" s="21" t="str">
        <f>IF(ISNUMBER(VLOOKUP(A1925,EXCL,1,FALSE)),"Excluido",IF(ISNUMBER(VLOOKUP(A1925,POST,1,FALSE)),"PostAlerta",IF(ISNUMBER(VLOOKUP(A1925,PRE,1,FALSE)),"PreAlerta","")))</f>
        <v>PreAlerta</v>
      </c>
      <c r="M1925" s="21" t="str">
        <f>IF(ISNUMBER(A1925),(IF(ISNUMBER(VLOOKUP(A1925,KEYWORDS,1,FALSE)),"C/PalabrasClaves","S/PalabrasClaves")),"")</f>
        <v>S/PalabrasClaves</v>
      </c>
      <c r="N1925" s="21" t="str">
        <f t="shared" si="11"/>
        <v/>
      </c>
      <c r="O1925" s="21"/>
      <c r="P1925" s="21" t="s">
        <v>11032</v>
      </c>
      <c r="Q1925" s="21"/>
      <c r="R1925" s="21" t="str">
        <f>LEFT('2012-2022'!$P1925,4)</f>
        <v>2015</v>
      </c>
      <c r="S1925" s="21" t="s">
        <v>60</v>
      </c>
      <c r="T1925" s="21"/>
      <c r="U1925" s="21"/>
      <c r="V1925" s="21"/>
      <c r="W1925" s="27"/>
      <c r="X1925" s="27"/>
      <c r="Y1925" s="12"/>
    </row>
    <row r="1926" ht="15.75" customHeight="1">
      <c r="A1926" s="21">
        <v>2.6313964E7</v>
      </c>
      <c r="B1926" s="21" t="s">
        <v>11033</v>
      </c>
      <c r="C1926" s="21" t="s">
        <v>11034</v>
      </c>
      <c r="D1926" s="21" t="s">
        <v>11035</v>
      </c>
      <c r="E1926" s="21" t="s">
        <v>11036</v>
      </c>
      <c r="F1926" s="21" t="s">
        <v>1076</v>
      </c>
      <c r="G1926" s="21">
        <v>2015.0</v>
      </c>
      <c r="H1926" s="26">
        <v>42244.0</v>
      </c>
      <c r="I1926" s="21"/>
      <c r="J1926" s="21"/>
      <c r="K1926" s="21" t="s">
        <v>11037</v>
      </c>
      <c r="L1926" s="21" t="str">
        <f>IF(ISNUMBER(VLOOKUP(A1926,EXCL,1,FALSE)),"Excluido",IF(ISNUMBER(VLOOKUP(A1926,POST,1,FALSE)),"PostAlerta",IF(ISNUMBER(VLOOKUP(A1926,PRE,1,FALSE)),"PreAlerta","")))</f>
        <v>PreAlerta</v>
      </c>
      <c r="M1926" s="21" t="str">
        <f>IF(ISNUMBER(A1926),(IF(ISNUMBER(VLOOKUP(A1926,KEYWORDS,1,FALSE)),"C/PalabrasClaves","S/PalabrasClaves")),"")</f>
        <v>S/PalabrasClaves</v>
      </c>
      <c r="N1926" s="21" t="str">
        <f t="shared" si="11"/>
        <v/>
      </c>
      <c r="O1926" s="21"/>
      <c r="P1926" s="21" t="s">
        <v>10898</v>
      </c>
      <c r="Q1926" s="21"/>
      <c r="R1926" s="21" t="str">
        <f>LEFT('2012-2022'!$P1926,4)</f>
        <v>2015</v>
      </c>
      <c r="S1926" s="21" t="s">
        <v>60</v>
      </c>
      <c r="T1926" s="21"/>
      <c r="U1926" s="21"/>
      <c r="V1926" s="21"/>
      <c r="W1926" s="27"/>
      <c r="X1926" s="27"/>
      <c r="Y1926" s="28"/>
    </row>
    <row r="1927" ht="15.75" customHeight="1">
      <c r="A1927" s="21">
        <v>2.6336689E7</v>
      </c>
      <c r="B1927" s="21" t="s">
        <v>11038</v>
      </c>
      <c r="C1927" s="21" t="s">
        <v>11039</v>
      </c>
      <c r="D1927" s="21" t="s">
        <v>11040</v>
      </c>
      <c r="E1927" s="21" t="s">
        <v>11041</v>
      </c>
      <c r="F1927" s="21" t="s">
        <v>11042</v>
      </c>
      <c r="G1927" s="21">
        <v>2015.0</v>
      </c>
      <c r="H1927" s="26">
        <v>42252.0</v>
      </c>
      <c r="I1927" s="21"/>
      <c r="J1927" s="21"/>
      <c r="K1927" s="21" t="s">
        <v>11043</v>
      </c>
      <c r="L1927" s="21" t="str">
        <f>IF(ISNUMBER(VLOOKUP(A1927,EXCL,1,FALSE)),"Excluido",IF(ISNUMBER(VLOOKUP(A1927,POST,1,FALSE)),"PostAlerta",IF(ISNUMBER(VLOOKUP(A1927,PRE,1,FALSE)),"PreAlerta","")))</f>
        <v>PreAlerta</v>
      </c>
      <c r="M1927" s="21" t="str">
        <f>IF(ISNUMBER(A1927),(IF(ISNUMBER(VLOOKUP(A1927,KEYWORDS,1,FALSE)),"C/PalabrasClaves","S/PalabrasClaves")),"")</f>
        <v>S/PalabrasClaves</v>
      </c>
      <c r="N1927" s="21" t="str">
        <f t="shared" si="11"/>
        <v/>
      </c>
      <c r="O1927" s="21"/>
      <c r="P1927" s="21" t="s">
        <v>10898</v>
      </c>
      <c r="Q1927" s="21"/>
      <c r="R1927" s="21" t="str">
        <f>LEFT('2012-2022'!$P1927,4)</f>
        <v>2015</v>
      </c>
      <c r="S1927" s="21" t="s">
        <v>60</v>
      </c>
      <c r="T1927" s="21"/>
      <c r="U1927" s="21"/>
      <c r="V1927" s="21"/>
      <c r="W1927" s="27"/>
      <c r="X1927" s="27"/>
      <c r="Y1927" s="12"/>
    </row>
    <row r="1928" ht="15.75" customHeight="1">
      <c r="A1928" s="21">
        <v>2.6470269E7</v>
      </c>
      <c r="B1928" s="21" t="s">
        <v>11044</v>
      </c>
      <c r="C1928" s="21" t="s">
        <v>11045</v>
      </c>
      <c r="D1928" s="21" t="s">
        <v>11046</v>
      </c>
      <c r="E1928" s="21" t="s">
        <v>11047</v>
      </c>
      <c r="F1928" s="21" t="s">
        <v>9948</v>
      </c>
      <c r="G1928" s="21">
        <v>2015.0</v>
      </c>
      <c r="H1928" s="26">
        <v>42293.0</v>
      </c>
      <c r="I1928" s="21"/>
      <c r="J1928" s="21"/>
      <c r="K1928" s="21" t="s">
        <v>11048</v>
      </c>
      <c r="L1928" s="21" t="str">
        <f>IF(ISNUMBER(VLOOKUP(A1928,EXCL,1,FALSE)),"Excluido",IF(ISNUMBER(VLOOKUP(A1928,POST,1,FALSE)),"PostAlerta",IF(ISNUMBER(VLOOKUP(A1928,PRE,1,FALSE)),"PreAlerta","")))</f>
        <v>PreAlerta</v>
      </c>
      <c r="M1928" s="21" t="str">
        <f>IF(ISNUMBER(A1928),(IF(ISNUMBER(VLOOKUP(A1928,KEYWORDS,1,FALSE)),"C/PalabrasClaves","S/PalabrasClaves")),"")</f>
        <v>S/PalabrasClaves</v>
      </c>
      <c r="N1928" s="21" t="str">
        <f t="shared" si="11"/>
        <v/>
      </c>
      <c r="O1928" s="21"/>
      <c r="P1928" s="21" t="s">
        <v>10898</v>
      </c>
      <c r="Q1928" s="21"/>
      <c r="R1928" s="21" t="str">
        <f>LEFT('2012-2022'!$P1928,4)</f>
        <v>2015</v>
      </c>
      <c r="S1928" s="21" t="s">
        <v>60</v>
      </c>
      <c r="T1928" s="21"/>
      <c r="U1928" s="21"/>
      <c r="V1928" s="21"/>
      <c r="W1928" s="27"/>
      <c r="X1928" s="27"/>
      <c r="Y1928" s="28"/>
    </row>
    <row r="1929" ht="15.75" customHeight="1">
      <c r="A1929" s="21">
        <v>2.6691251E7</v>
      </c>
      <c r="B1929" s="21" t="s">
        <v>11049</v>
      </c>
      <c r="C1929" s="21" t="s">
        <v>11050</v>
      </c>
      <c r="D1929" s="21" t="s">
        <v>11051</v>
      </c>
      <c r="E1929" s="21" t="s">
        <v>11052</v>
      </c>
      <c r="F1929" s="21" t="s">
        <v>308</v>
      </c>
      <c r="G1929" s="21">
        <v>2015.0</v>
      </c>
      <c r="H1929" s="26">
        <v>42361.0</v>
      </c>
      <c r="I1929" s="21"/>
      <c r="J1929" s="21"/>
      <c r="K1929" s="21"/>
      <c r="L1929" s="21" t="str">
        <f>IF(ISNUMBER(VLOOKUP(A1929,EXCL,1,FALSE)),"Excluido",IF(ISNUMBER(VLOOKUP(A1929,POST,1,FALSE)),"PostAlerta",IF(ISNUMBER(VLOOKUP(A1929,PRE,1,FALSE)),"PreAlerta","")))</f>
        <v>PreAlerta</v>
      </c>
      <c r="M1929" s="21" t="str">
        <f>IF(ISNUMBER(A1929),(IF(ISNUMBER(VLOOKUP(A1929,KEYWORDS,1,FALSE)),"C/PalabrasClaves","S/PalabrasClaves")),"")</f>
        <v>S/PalabrasClaves</v>
      </c>
      <c r="N1929" s="21" t="str">
        <f t="shared" si="11"/>
        <v/>
      </c>
      <c r="O1929" s="21"/>
      <c r="P1929" s="21" t="s">
        <v>10898</v>
      </c>
      <c r="Q1929" s="21"/>
      <c r="R1929" s="21" t="str">
        <f>LEFT('2012-2022'!$P1929,4)</f>
        <v>2015</v>
      </c>
      <c r="S1929" s="21" t="s">
        <v>60</v>
      </c>
      <c r="T1929" s="21"/>
      <c r="U1929" s="21"/>
      <c r="V1929" s="21"/>
      <c r="W1929" s="27"/>
      <c r="X1929" s="27"/>
      <c r="Y1929" s="12"/>
    </row>
    <row r="1930" ht="15.75" customHeight="1">
      <c r="A1930" s="21">
        <v>2.6691268E7</v>
      </c>
      <c r="B1930" s="21" t="s">
        <v>11053</v>
      </c>
      <c r="C1930" s="21" t="s">
        <v>11054</v>
      </c>
      <c r="D1930" s="21" t="s">
        <v>11055</v>
      </c>
      <c r="E1930" s="21" t="s">
        <v>1448</v>
      </c>
      <c r="F1930" s="21" t="s">
        <v>308</v>
      </c>
      <c r="G1930" s="21">
        <v>2015.0</v>
      </c>
      <c r="H1930" s="26">
        <v>42361.0</v>
      </c>
      <c r="I1930" s="21"/>
      <c r="J1930" s="21"/>
      <c r="K1930" s="21"/>
      <c r="L1930" s="21" t="str">
        <f>IF(ISNUMBER(VLOOKUP(A1930,EXCL,1,FALSE)),"Excluido",IF(ISNUMBER(VLOOKUP(A1930,POST,1,FALSE)),"PostAlerta",IF(ISNUMBER(VLOOKUP(A1930,PRE,1,FALSE)),"PreAlerta","")))</f>
        <v>PreAlerta</v>
      </c>
      <c r="M1930" s="21" t="str">
        <f>IF(ISNUMBER(A1930),(IF(ISNUMBER(VLOOKUP(A1930,KEYWORDS,1,FALSE)),"C/PalabrasClaves","S/PalabrasClaves")),"")</f>
        <v>S/PalabrasClaves</v>
      </c>
      <c r="N1930" s="21" t="str">
        <f t="shared" si="11"/>
        <v/>
      </c>
      <c r="O1930" s="21"/>
      <c r="P1930" s="21" t="s">
        <v>10898</v>
      </c>
      <c r="Q1930" s="21"/>
      <c r="R1930" s="21" t="str">
        <f>LEFT('2012-2022'!$P1930,4)</f>
        <v>2015</v>
      </c>
      <c r="S1930" s="21" t="s">
        <v>60</v>
      </c>
      <c r="T1930" s="21"/>
      <c r="U1930" s="21"/>
      <c r="V1930" s="21"/>
      <c r="W1930" s="27"/>
      <c r="X1930" s="27"/>
      <c r="Y1930" s="28"/>
    </row>
    <row r="1931" ht="15.75" customHeight="1">
      <c r="A1931" s="21">
        <v>2.6039603E7</v>
      </c>
      <c r="B1931" s="21" t="s">
        <v>11056</v>
      </c>
      <c r="C1931" s="21" t="s">
        <v>11057</v>
      </c>
      <c r="D1931" s="21" t="s">
        <v>11058</v>
      </c>
      <c r="E1931" s="21" t="s">
        <v>11059</v>
      </c>
      <c r="F1931" s="21" t="s">
        <v>4123</v>
      </c>
      <c r="G1931" s="21">
        <v>2015.0</v>
      </c>
      <c r="H1931" s="26">
        <v>42159.0</v>
      </c>
      <c r="I1931" s="21"/>
      <c r="J1931" s="21"/>
      <c r="K1931" s="21" t="s">
        <v>11060</v>
      </c>
      <c r="L1931" s="21" t="str">
        <f>IF(ISNUMBER(VLOOKUP(A1931,EXCL,1,FALSE)),"Excluido",IF(ISNUMBER(VLOOKUP(A1931,POST,1,FALSE)),"PostAlerta",IF(ISNUMBER(VLOOKUP(A1931,PRE,1,FALSE)),"PreAlerta","")))</f>
        <v>PreAlerta</v>
      </c>
      <c r="M1931" s="21" t="str">
        <f>IF(ISNUMBER(A1931),(IF(ISNUMBER(VLOOKUP(A1931,KEYWORDS,1,FALSE)),"C/PalabrasClaves","S/PalabrasClaves")),"")</f>
        <v>S/PalabrasClaves</v>
      </c>
      <c r="N1931" s="21" t="str">
        <f t="shared" si="11"/>
        <v/>
      </c>
      <c r="O1931" s="21"/>
      <c r="P1931" s="21" t="s">
        <v>11061</v>
      </c>
      <c r="Q1931" s="21"/>
      <c r="R1931" s="21" t="str">
        <f>LEFT('2012-2022'!$P1931,4)</f>
        <v>2015</v>
      </c>
      <c r="S1931" s="21" t="s">
        <v>60</v>
      </c>
      <c r="T1931" s="21"/>
      <c r="U1931" s="21"/>
      <c r="V1931" s="21"/>
      <c r="W1931" s="27"/>
      <c r="X1931" s="27"/>
      <c r="Y1931" s="12"/>
    </row>
    <row r="1932" ht="15.75" customHeight="1">
      <c r="A1932" s="21">
        <v>2.6043771E7</v>
      </c>
      <c r="B1932" s="21" t="s">
        <v>11062</v>
      </c>
      <c r="C1932" s="21" t="s">
        <v>11063</v>
      </c>
      <c r="D1932" s="21" t="s">
        <v>11064</v>
      </c>
      <c r="E1932" s="21" t="s">
        <v>11065</v>
      </c>
      <c r="F1932" s="21" t="s">
        <v>332</v>
      </c>
      <c r="G1932" s="21">
        <v>2015.0</v>
      </c>
      <c r="H1932" s="26">
        <v>42161.0</v>
      </c>
      <c r="I1932" s="21" t="s">
        <v>11066</v>
      </c>
      <c r="J1932" s="21"/>
      <c r="K1932" s="21" t="s">
        <v>11067</v>
      </c>
      <c r="L1932" s="21" t="str">
        <f>IF(ISNUMBER(VLOOKUP(A1932,EXCL,1,FALSE)),"Excluido",IF(ISNUMBER(VLOOKUP(A1932,POST,1,FALSE)),"PostAlerta",IF(ISNUMBER(VLOOKUP(A1932,PRE,1,FALSE)),"PreAlerta","")))</f>
        <v>PreAlerta</v>
      </c>
      <c r="M1932" s="21" t="str">
        <f>IF(ISNUMBER(A1932),(IF(ISNUMBER(VLOOKUP(A1932,KEYWORDS,1,FALSE)),"C/PalabrasClaves","S/PalabrasClaves")),"")</f>
        <v>S/PalabrasClaves</v>
      </c>
      <c r="N1932" s="21" t="str">
        <f t="shared" si="11"/>
        <v/>
      </c>
      <c r="O1932" s="21"/>
      <c r="P1932" s="21" t="s">
        <v>11068</v>
      </c>
      <c r="Q1932" s="21"/>
      <c r="R1932" s="21" t="str">
        <f>LEFT('2012-2022'!$P1932,4)</f>
        <v>2015</v>
      </c>
      <c r="S1932" s="21" t="s">
        <v>60</v>
      </c>
      <c r="T1932" s="21"/>
      <c r="U1932" s="21"/>
      <c r="V1932" s="21"/>
      <c r="W1932" s="27"/>
      <c r="X1932" s="27"/>
      <c r="Y1932" s="28"/>
    </row>
    <row r="1933" ht="15.75" customHeight="1">
      <c r="A1933" s="21">
        <v>2.6047139E7</v>
      </c>
      <c r="B1933" s="21" t="s">
        <v>11069</v>
      </c>
      <c r="C1933" s="21" t="s">
        <v>11070</v>
      </c>
      <c r="D1933" s="21" t="s">
        <v>11071</v>
      </c>
      <c r="E1933" s="21" t="s">
        <v>8481</v>
      </c>
      <c r="F1933" s="21" t="s">
        <v>2831</v>
      </c>
      <c r="G1933" s="21">
        <v>2015.0</v>
      </c>
      <c r="H1933" s="26">
        <v>42161.0</v>
      </c>
      <c r="I1933" s="21" t="s">
        <v>11072</v>
      </c>
      <c r="J1933" s="21"/>
      <c r="K1933" s="21" t="s">
        <v>11073</v>
      </c>
      <c r="L1933" s="21" t="str">
        <f>IF(ISNUMBER(VLOOKUP(A1933,EXCL,1,FALSE)),"Excluido",IF(ISNUMBER(VLOOKUP(A1933,POST,1,FALSE)),"PostAlerta",IF(ISNUMBER(VLOOKUP(A1933,PRE,1,FALSE)),"PreAlerta","")))</f>
        <v>PreAlerta</v>
      </c>
      <c r="M1933" s="21" t="str">
        <f>IF(ISNUMBER(A1933),(IF(ISNUMBER(VLOOKUP(A1933,KEYWORDS,1,FALSE)),"C/PalabrasClaves","S/PalabrasClaves")),"")</f>
        <v>S/PalabrasClaves</v>
      </c>
      <c r="N1933" s="21" t="str">
        <f t="shared" si="11"/>
        <v/>
      </c>
      <c r="O1933" s="21"/>
      <c r="P1933" s="21" t="s">
        <v>11068</v>
      </c>
      <c r="Q1933" s="21"/>
      <c r="R1933" s="21" t="str">
        <f>LEFT('2012-2022'!$P1933,4)</f>
        <v>2015</v>
      </c>
      <c r="S1933" s="21" t="s">
        <v>60</v>
      </c>
      <c r="T1933" s="21"/>
      <c r="U1933" s="21"/>
      <c r="V1933" s="21"/>
      <c r="W1933" s="27"/>
      <c r="X1933" s="27"/>
      <c r="Y1933" s="12"/>
    </row>
    <row r="1934" ht="15.75" customHeight="1">
      <c r="A1934" s="21">
        <v>2.5813874E7</v>
      </c>
      <c r="B1934" s="21" t="s">
        <v>11074</v>
      </c>
      <c r="C1934" s="21" t="s">
        <v>11075</v>
      </c>
      <c r="D1934" s="21" t="s">
        <v>11076</v>
      </c>
      <c r="E1934" s="21" t="s">
        <v>11077</v>
      </c>
      <c r="F1934" s="21" t="s">
        <v>2633</v>
      </c>
      <c r="G1934" s="21">
        <v>2015.0</v>
      </c>
      <c r="H1934" s="26">
        <v>42091.0</v>
      </c>
      <c r="I1934" s="21"/>
      <c r="J1934" s="21"/>
      <c r="K1934" s="21" t="s">
        <v>11078</v>
      </c>
      <c r="L1934" s="21" t="str">
        <f>IF(ISNUMBER(VLOOKUP(A1934,EXCL,1,FALSE)),"Excluido",IF(ISNUMBER(VLOOKUP(A1934,POST,1,FALSE)),"PostAlerta",IF(ISNUMBER(VLOOKUP(A1934,PRE,1,FALSE)),"PreAlerta","")))</f>
        <v>PreAlerta</v>
      </c>
      <c r="M1934" s="21" t="str">
        <f>IF(ISNUMBER(A1934),(IF(ISNUMBER(VLOOKUP(A1934,KEYWORDS,1,FALSE)),"C/PalabrasClaves","S/PalabrasClaves")),"")</f>
        <v>S/PalabrasClaves</v>
      </c>
      <c r="N1934" s="21" t="str">
        <f t="shared" si="11"/>
        <v/>
      </c>
      <c r="O1934" s="21"/>
      <c r="P1934" s="21" t="s">
        <v>11079</v>
      </c>
      <c r="Q1934" s="21"/>
      <c r="R1934" s="21" t="str">
        <f>LEFT('2012-2022'!$P1934,4)</f>
        <v>2015</v>
      </c>
      <c r="S1934" s="21" t="s">
        <v>60</v>
      </c>
      <c r="T1934" s="21"/>
      <c r="U1934" s="21"/>
      <c r="V1934" s="21"/>
      <c r="W1934" s="27"/>
      <c r="X1934" s="27"/>
      <c r="Y1934" s="28"/>
    </row>
    <row r="1935" ht="15.75" customHeight="1">
      <c r="A1935" s="21">
        <v>2.6055661E7</v>
      </c>
      <c r="B1935" s="21" t="s">
        <v>11080</v>
      </c>
      <c r="C1935" s="21" t="s">
        <v>11081</v>
      </c>
      <c r="D1935" s="21" t="s">
        <v>11082</v>
      </c>
      <c r="E1935" s="21" t="s">
        <v>9450</v>
      </c>
      <c r="F1935" s="21" t="s">
        <v>332</v>
      </c>
      <c r="G1935" s="21">
        <v>2015.0</v>
      </c>
      <c r="H1935" s="26">
        <v>42165.0</v>
      </c>
      <c r="I1935" s="21" t="s">
        <v>11083</v>
      </c>
      <c r="J1935" s="21"/>
      <c r="K1935" s="21" t="s">
        <v>11084</v>
      </c>
      <c r="L1935" s="21" t="str">
        <f>IF(ISNUMBER(VLOOKUP(A1935,EXCL,1,FALSE)),"Excluido",IF(ISNUMBER(VLOOKUP(A1935,POST,1,FALSE)),"PostAlerta",IF(ISNUMBER(VLOOKUP(A1935,PRE,1,FALSE)),"PreAlerta","")))</f>
        <v>PreAlerta</v>
      </c>
      <c r="M1935" s="21" t="str">
        <f>IF(ISNUMBER(A1935),(IF(ISNUMBER(VLOOKUP(A1935,KEYWORDS,1,FALSE)),"C/PalabrasClaves","S/PalabrasClaves")),"")</f>
        <v>S/PalabrasClaves</v>
      </c>
      <c r="N1935" s="21" t="str">
        <f t="shared" si="11"/>
        <v/>
      </c>
      <c r="O1935" s="21"/>
      <c r="P1935" s="21" t="s">
        <v>11079</v>
      </c>
      <c r="Q1935" s="21"/>
      <c r="R1935" s="21" t="str">
        <f>LEFT('2012-2022'!$P1935,4)</f>
        <v>2015</v>
      </c>
      <c r="S1935" s="21" t="s">
        <v>60</v>
      </c>
      <c r="T1935" s="21"/>
      <c r="U1935" s="21"/>
      <c r="V1935" s="21"/>
      <c r="W1935" s="27"/>
      <c r="X1935" s="27"/>
      <c r="Y1935" s="12"/>
    </row>
    <row r="1936" ht="15.75" customHeight="1">
      <c r="A1936" s="21">
        <v>2.6062723E7</v>
      </c>
      <c r="B1936" s="21" t="s">
        <v>11085</v>
      </c>
      <c r="C1936" s="21" t="s">
        <v>11086</v>
      </c>
      <c r="D1936" s="21" t="s">
        <v>11087</v>
      </c>
      <c r="E1936" s="21" t="s">
        <v>1703</v>
      </c>
      <c r="F1936" s="21" t="s">
        <v>332</v>
      </c>
      <c r="G1936" s="21">
        <v>2015.0</v>
      </c>
      <c r="H1936" s="26">
        <v>42167.0</v>
      </c>
      <c r="I1936" s="21" t="s">
        <v>11088</v>
      </c>
      <c r="J1936" s="21"/>
      <c r="K1936" s="21" t="s">
        <v>11089</v>
      </c>
      <c r="L1936" s="21" t="str">
        <f>IF(ISNUMBER(VLOOKUP(A1936,EXCL,1,FALSE)),"Excluido",IF(ISNUMBER(VLOOKUP(A1936,POST,1,FALSE)),"PostAlerta",IF(ISNUMBER(VLOOKUP(A1936,PRE,1,FALSE)),"PreAlerta","")))</f>
        <v>PreAlerta</v>
      </c>
      <c r="M1936" s="21" t="str">
        <f>IF(ISNUMBER(A1936),(IF(ISNUMBER(VLOOKUP(A1936,KEYWORDS,1,FALSE)),"C/PalabrasClaves","S/PalabrasClaves")),"")</f>
        <v>S/PalabrasClaves</v>
      </c>
      <c r="N1936" s="21" t="str">
        <f t="shared" si="11"/>
        <v/>
      </c>
      <c r="O1936" s="21"/>
      <c r="P1936" s="21" t="s">
        <v>11090</v>
      </c>
      <c r="Q1936" s="21"/>
      <c r="R1936" s="21" t="str">
        <f>LEFT('2012-2022'!$P1936,4)</f>
        <v>2015</v>
      </c>
      <c r="S1936" s="21" t="s">
        <v>60</v>
      </c>
      <c r="T1936" s="21"/>
      <c r="U1936" s="21"/>
      <c r="V1936" s="21"/>
      <c r="W1936" s="27"/>
      <c r="X1936" s="27"/>
      <c r="Y1936" s="28"/>
    </row>
    <row r="1937" ht="15.75" customHeight="1">
      <c r="A1937" s="21">
        <v>2.5899079E7</v>
      </c>
      <c r="B1937" s="21" t="s">
        <v>11091</v>
      </c>
      <c r="C1937" s="21" t="s">
        <v>11092</v>
      </c>
      <c r="D1937" s="21" t="s">
        <v>11093</v>
      </c>
      <c r="E1937" s="21" t="s">
        <v>11094</v>
      </c>
      <c r="F1937" s="21" t="s">
        <v>842</v>
      </c>
      <c r="G1937" s="21">
        <v>2015.0</v>
      </c>
      <c r="H1937" s="26">
        <v>42117.0</v>
      </c>
      <c r="I1937" s="21"/>
      <c r="J1937" s="21"/>
      <c r="K1937" s="21" t="s">
        <v>11095</v>
      </c>
      <c r="L1937" s="21" t="str">
        <f>IF(ISNUMBER(VLOOKUP(A1937,EXCL,1,FALSE)),"Excluido",IF(ISNUMBER(VLOOKUP(A1937,POST,1,FALSE)),"PostAlerta",IF(ISNUMBER(VLOOKUP(A1937,PRE,1,FALSE)),"PreAlerta","")))</f>
        <v>PreAlerta</v>
      </c>
      <c r="M1937" s="21" t="str">
        <f>IF(ISNUMBER(A1937),(IF(ISNUMBER(VLOOKUP(A1937,KEYWORDS,1,FALSE)),"C/PalabrasClaves","S/PalabrasClaves")),"")</f>
        <v>S/PalabrasClaves</v>
      </c>
      <c r="N1937" s="21" t="str">
        <f t="shared" si="11"/>
        <v/>
      </c>
      <c r="O1937" s="21"/>
      <c r="P1937" s="21" t="s">
        <v>11096</v>
      </c>
      <c r="Q1937" s="21"/>
      <c r="R1937" s="21" t="str">
        <f>LEFT('2012-2022'!$P1937,4)</f>
        <v>2015</v>
      </c>
      <c r="S1937" s="21" t="s">
        <v>60</v>
      </c>
      <c r="T1937" s="21"/>
      <c r="U1937" s="21"/>
      <c r="V1937" s="21"/>
      <c r="W1937" s="27"/>
      <c r="X1937" s="27"/>
      <c r="Y1937" s="12"/>
    </row>
    <row r="1938" ht="15.75" customHeight="1">
      <c r="A1938" s="21">
        <v>2.6078373E7</v>
      </c>
      <c r="B1938" s="21" t="s">
        <v>11097</v>
      </c>
      <c r="C1938" s="21" t="s">
        <v>11098</v>
      </c>
      <c r="D1938" s="21" t="s">
        <v>11099</v>
      </c>
      <c r="E1938" s="21" t="s">
        <v>11100</v>
      </c>
      <c r="F1938" s="21" t="s">
        <v>11101</v>
      </c>
      <c r="G1938" s="21">
        <v>2015.0</v>
      </c>
      <c r="H1938" s="26">
        <v>42172.0</v>
      </c>
      <c r="I1938" s="21"/>
      <c r="J1938" s="21"/>
      <c r="K1938" s="21" t="s">
        <v>11102</v>
      </c>
      <c r="L1938" s="21" t="str">
        <f>IF(ISNUMBER(VLOOKUP(A1938,EXCL,1,FALSE)),"Excluido",IF(ISNUMBER(VLOOKUP(A1938,POST,1,FALSE)),"PostAlerta",IF(ISNUMBER(VLOOKUP(A1938,PRE,1,FALSE)),"PreAlerta","")))</f>
        <v>PreAlerta</v>
      </c>
      <c r="M1938" s="21" t="str">
        <f>IF(ISNUMBER(A1938),(IF(ISNUMBER(VLOOKUP(A1938,KEYWORDS,1,FALSE)),"C/PalabrasClaves","S/PalabrasClaves")),"")</f>
        <v>S/PalabrasClaves</v>
      </c>
      <c r="N1938" s="21" t="str">
        <f t="shared" si="11"/>
        <v/>
      </c>
      <c r="O1938" s="21"/>
      <c r="P1938" s="21" t="s">
        <v>11103</v>
      </c>
      <c r="Q1938" s="21"/>
      <c r="R1938" s="21" t="str">
        <f>LEFT('2012-2022'!$P1938,4)</f>
        <v>2015</v>
      </c>
      <c r="S1938" s="21" t="s">
        <v>60</v>
      </c>
      <c r="T1938" s="21"/>
      <c r="U1938" s="21"/>
      <c r="V1938" s="21"/>
      <c r="W1938" s="27"/>
      <c r="X1938" s="27"/>
      <c r="Y1938" s="28"/>
    </row>
    <row r="1939" ht="15.75" customHeight="1">
      <c r="A1939" s="21">
        <v>2.6079491E7</v>
      </c>
      <c r="B1939" s="21" t="s">
        <v>11104</v>
      </c>
      <c r="C1939" s="21" t="s">
        <v>11105</v>
      </c>
      <c r="D1939" s="21" t="s">
        <v>11106</v>
      </c>
      <c r="E1939" s="21" t="s">
        <v>11107</v>
      </c>
      <c r="F1939" s="21" t="s">
        <v>2831</v>
      </c>
      <c r="G1939" s="21">
        <v>2015.0</v>
      </c>
      <c r="H1939" s="26">
        <v>42172.0</v>
      </c>
      <c r="I1939" s="21" t="s">
        <v>11108</v>
      </c>
      <c r="J1939" s="21"/>
      <c r="K1939" s="21" t="s">
        <v>11109</v>
      </c>
      <c r="L1939" s="21" t="str">
        <f>IF(ISNUMBER(VLOOKUP(A1939,EXCL,1,FALSE)),"Excluido",IF(ISNUMBER(VLOOKUP(A1939,POST,1,FALSE)),"PostAlerta",IF(ISNUMBER(VLOOKUP(A1939,PRE,1,FALSE)),"PreAlerta","")))</f>
        <v>PreAlerta</v>
      </c>
      <c r="M1939" s="21" t="str">
        <f>IF(ISNUMBER(A1939),(IF(ISNUMBER(VLOOKUP(A1939,KEYWORDS,1,FALSE)),"C/PalabrasClaves","S/PalabrasClaves")),"")</f>
        <v>S/PalabrasClaves</v>
      </c>
      <c r="N1939" s="21" t="str">
        <f t="shared" si="11"/>
        <v/>
      </c>
      <c r="O1939" s="21"/>
      <c r="P1939" s="21" t="s">
        <v>11103</v>
      </c>
      <c r="Q1939" s="21"/>
      <c r="R1939" s="21" t="str">
        <f>LEFT('2012-2022'!$P1939,4)</f>
        <v>2015</v>
      </c>
      <c r="S1939" s="21" t="s">
        <v>60</v>
      </c>
      <c r="T1939" s="21"/>
      <c r="U1939" s="21"/>
      <c r="V1939" s="21"/>
      <c r="W1939" s="27"/>
      <c r="X1939" s="27"/>
      <c r="Y1939" s="12"/>
    </row>
    <row r="1940" ht="15.75" customHeight="1">
      <c r="A1940" s="21">
        <v>2.6090319E7</v>
      </c>
      <c r="B1940" s="21" t="s">
        <v>11110</v>
      </c>
      <c r="C1940" s="21" t="s">
        <v>11111</v>
      </c>
      <c r="D1940" s="21" t="s">
        <v>11112</v>
      </c>
      <c r="E1940" s="21" t="s">
        <v>11113</v>
      </c>
      <c r="F1940" s="21" t="s">
        <v>11114</v>
      </c>
      <c r="G1940" s="21">
        <v>2015.0</v>
      </c>
      <c r="H1940" s="26">
        <v>42175.0</v>
      </c>
      <c r="I1940" s="21" t="s">
        <v>11115</v>
      </c>
      <c r="J1940" s="21"/>
      <c r="K1940" s="21" t="s">
        <v>11116</v>
      </c>
      <c r="L1940" s="21" t="str">
        <f>IF(ISNUMBER(VLOOKUP(A1940,EXCL,1,FALSE)),"Excluido",IF(ISNUMBER(VLOOKUP(A1940,POST,1,FALSE)),"PostAlerta",IF(ISNUMBER(VLOOKUP(A1940,PRE,1,FALSE)),"PreAlerta","")))</f>
        <v>PreAlerta</v>
      </c>
      <c r="M1940" s="21" t="str">
        <f>IF(ISNUMBER(A1940),(IF(ISNUMBER(VLOOKUP(A1940,KEYWORDS,1,FALSE)),"C/PalabrasClaves","S/PalabrasClaves")),"")</f>
        <v>S/PalabrasClaves</v>
      </c>
      <c r="N1940" s="21" t="str">
        <f t="shared" si="11"/>
        <v/>
      </c>
      <c r="O1940" s="21"/>
      <c r="P1940" s="21" t="s">
        <v>11117</v>
      </c>
      <c r="Q1940" s="21"/>
      <c r="R1940" s="21" t="str">
        <f>LEFT('2012-2022'!$P1940,4)</f>
        <v>2015</v>
      </c>
      <c r="S1940" s="21" t="s">
        <v>60</v>
      </c>
      <c r="T1940" s="21"/>
      <c r="U1940" s="21"/>
      <c r="V1940" s="21"/>
      <c r="W1940" s="27"/>
      <c r="X1940" s="27"/>
      <c r="Y1940" s="28"/>
    </row>
    <row r="1941" ht="15.75" customHeight="1">
      <c r="A1941" s="21">
        <v>2.6086337E7</v>
      </c>
      <c r="B1941" s="21" t="s">
        <v>11118</v>
      </c>
      <c r="C1941" s="21" t="s">
        <v>11119</v>
      </c>
      <c r="D1941" s="21" t="s">
        <v>11120</v>
      </c>
      <c r="E1941" s="21" t="s">
        <v>11121</v>
      </c>
      <c r="F1941" s="21" t="s">
        <v>2810</v>
      </c>
      <c r="G1941" s="21">
        <v>2015.0</v>
      </c>
      <c r="H1941" s="26">
        <v>42174.0</v>
      </c>
      <c r="I1941" s="21" t="s">
        <v>11122</v>
      </c>
      <c r="J1941" s="21"/>
      <c r="K1941" s="21" t="s">
        <v>11123</v>
      </c>
      <c r="L1941" s="21" t="str">
        <f>IF(ISNUMBER(VLOOKUP(A1941,EXCL,1,FALSE)),"Excluido",IF(ISNUMBER(VLOOKUP(A1941,POST,1,FALSE)),"PostAlerta",IF(ISNUMBER(VLOOKUP(A1941,PRE,1,FALSE)),"PreAlerta","")))</f>
        <v>Excluido</v>
      </c>
      <c r="M1941" s="21" t="str">
        <f>IF(ISNUMBER(A1941),(IF(ISNUMBER(VLOOKUP(A1941,KEYWORDS,1,FALSE)),"C/PalabrasClaves","S/PalabrasClaves")),"")</f>
        <v>S/PalabrasClaves</v>
      </c>
      <c r="N1941" s="21" t="str">
        <f t="shared" si="11"/>
        <v/>
      </c>
      <c r="O1941" s="21"/>
      <c r="P1941" s="21" t="s">
        <v>11124</v>
      </c>
      <c r="Q1941" s="21"/>
      <c r="R1941" s="21" t="str">
        <f>LEFT('2012-2022'!$P1941,4)</f>
        <v>2015</v>
      </c>
      <c r="S1941" s="21" t="s">
        <v>60</v>
      </c>
      <c r="T1941" s="21"/>
      <c r="U1941" s="21"/>
      <c r="V1941" s="21"/>
      <c r="W1941" s="27"/>
      <c r="X1941" s="27"/>
      <c r="Y1941" s="12"/>
    </row>
    <row r="1942" ht="15.75" customHeight="1">
      <c r="A1942" s="21">
        <v>2.6108374E7</v>
      </c>
      <c r="B1942" s="21" t="s">
        <v>11125</v>
      </c>
      <c r="C1942" s="21" t="s">
        <v>11126</v>
      </c>
      <c r="D1942" s="21" t="s">
        <v>11127</v>
      </c>
      <c r="E1942" s="21" t="s">
        <v>11128</v>
      </c>
      <c r="F1942" s="21" t="s">
        <v>332</v>
      </c>
      <c r="G1942" s="21">
        <v>2015.0</v>
      </c>
      <c r="H1942" s="26">
        <v>42181.0</v>
      </c>
      <c r="I1942" s="21" t="s">
        <v>11129</v>
      </c>
      <c r="J1942" s="21"/>
      <c r="K1942" s="21" t="s">
        <v>11130</v>
      </c>
      <c r="L1942" s="21" t="str">
        <f>IF(ISNUMBER(VLOOKUP(A1942,EXCL,1,FALSE)),"Excluido",IF(ISNUMBER(VLOOKUP(A1942,POST,1,FALSE)),"PostAlerta",IF(ISNUMBER(VLOOKUP(A1942,PRE,1,FALSE)),"PreAlerta","")))</f>
        <v>PreAlerta</v>
      </c>
      <c r="M1942" s="21" t="str">
        <f>IF(ISNUMBER(A1942),(IF(ISNUMBER(VLOOKUP(A1942,KEYWORDS,1,FALSE)),"C/PalabrasClaves","S/PalabrasClaves")),"")</f>
        <v>S/PalabrasClaves</v>
      </c>
      <c r="N1942" s="21" t="str">
        <f t="shared" si="11"/>
        <v/>
      </c>
      <c r="O1942" s="21"/>
      <c r="P1942" s="21" t="s">
        <v>11131</v>
      </c>
      <c r="Q1942" s="21"/>
      <c r="R1942" s="21" t="str">
        <f>LEFT('2012-2022'!$P1942,4)</f>
        <v>2015</v>
      </c>
      <c r="S1942" s="21" t="s">
        <v>60</v>
      </c>
      <c r="T1942" s="21"/>
      <c r="U1942" s="21"/>
      <c r="V1942" s="21"/>
      <c r="W1942" s="27"/>
      <c r="X1942" s="27"/>
      <c r="Y1942" s="28"/>
    </row>
    <row r="1943" ht="15.75" customHeight="1">
      <c r="A1943" s="21">
        <v>2.6115104E7</v>
      </c>
      <c r="B1943" s="21" t="s">
        <v>11132</v>
      </c>
      <c r="C1943" s="21" t="s">
        <v>11133</v>
      </c>
      <c r="D1943" s="21" t="s">
        <v>11134</v>
      </c>
      <c r="E1943" s="21" t="s">
        <v>4399</v>
      </c>
      <c r="F1943" s="21" t="s">
        <v>2810</v>
      </c>
      <c r="G1943" s="21">
        <v>2015.0</v>
      </c>
      <c r="H1943" s="26">
        <v>42182.0</v>
      </c>
      <c r="I1943" s="21" t="s">
        <v>11135</v>
      </c>
      <c r="J1943" s="21"/>
      <c r="K1943" s="21" t="s">
        <v>11136</v>
      </c>
      <c r="L1943" s="21" t="str">
        <f>IF(ISNUMBER(VLOOKUP(A1943,EXCL,1,FALSE)),"Excluido",IF(ISNUMBER(VLOOKUP(A1943,POST,1,FALSE)),"PostAlerta",IF(ISNUMBER(VLOOKUP(A1943,PRE,1,FALSE)),"PreAlerta","")))</f>
        <v>PreAlerta</v>
      </c>
      <c r="M1943" s="21" t="str">
        <f>IF(ISNUMBER(A1943),(IF(ISNUMBER(VLOOKUP(A1943,KEYWORDS,1,FALSE)),"C/PalabrasClaves","S/PalabrasClaves")),"")</f>
        <v>S/PalabrasClaves</v>
      </c>
      <c r="N1943" s="21" t="str">
        <f t="shared" si="11"/>
        <v/>
      </c>
      <c r="O1943" s="21"/>
      <c r="P1943" s="21" t="s">
        <v>11137</v>
      </c>
      <c r="Q1943" s="21"/>
      <c r="R1943" s="21" t="str">
        <f>LEFT('2012-2022'!$P1943,4)</f>
        <v>2015</v>
      </c>
      <c r="S1943" s="21" t="s">
        <v>60</v>
      </c>
      <c r="T1943" s="21"/>
      <c r="U1943" s="21"/>
      <c r="V1943" s="21"/>
      <c r="W1943" s="27"/>
      <c r="X1943" s="27"/>
      <c r="Y1943" s="12"/>
    </row>
    <row r="1944" ht="15.75" customHeight="1">
      <c r="A1944" s="21">
        <v>2.6121655E7</v>
      </c>
      <c r="B1944" s="21" t="s">
        <v>11138</v>
      </c>
      <c r="C1944" s="21" t="s">
        <v>11139</v>
      </c>
      <c r="D1944" s="21" t="s">
        <v>11140</v>
      </c>
      <c r="E1944" s="21" t="s">
        <v>11141</v>
      </c>
      <c r="F1944" s="21" t="s">
        <v>2831</v>
      </c>
      <c r="G1944" s="21">
        <v>2015.0</v>
      </c>
      <c r="H1944" s="26">
        <v>42185.0</v>
      </c>
      <c r="I1944" s="21" t="s">
        <v>11142</v>
      </c>
      <c r="J1944" s="21"/>
      <c r="K1944" s="21" t="s">
        <v>11143</v>
      </c>
      <c r="L1944" s="21" t="str">
        <f>IF(ISNUMBER(VLOOKUP(A1944,EXCL,1,FALSE)),"Excluido",IF(ISNUMBER(VLOOKUP(A1944,POST,1,FALSE)),"PostAlerta",IF(ISNUMBER(VLOOKUP(A1944,PRE,1,FALSE)),"PreAlerta","")))</f>
        <v>PreAlerta</v>
      </c>
      <c r="M1944" s="21" t="str">
        <f>IF(ISNUMBER(A1944),(IF(ISNUMBER(VLOOKUP(A1944,KEYWORDS,1,FALSE)),"C/PalabrasClaves","S/PalabrasClaves")),"")</f>
        <v>S/PalabrasClaves</v>
      </c>
      <c r="N1944" s="21" t="str">
        <f t="shared" si="11"/>
        <v/>
      </c>
      <c r="O1944" s="21"/>
      <c r="P1944" s="21" t="s">
        <v>11144</v>
      </c>
      <c r="Q1944" s="21"/>
      <c r="R1944" s="21" t="str">
        <f>LEFT('2012-2022'!$P1944,4)</f>
        <v>2015</v>
      </c>
      <c r="S1944" s="21" t="s">
        <v>60</v>
      </c>
      <c r="T1944" s="21"/>
      <c r="U1944" s="21"/>
      <c r="V1944" s="21"/>
      <c r="W1944" s="27"/>
      <c r="X1944" s="27"/>
      <c r="Y1944" s="28"/>
    </row>
    <row r="1945" ht="15.75" customHeight="1">
      <c r="A1945" s="21">
        <v>2.5983231E7</v>
      </c>
      <c r="B1945" s="21" t="s">
        <v>11145</v>
      </c>
      <c r="C1945" s="21" t="s">
        <v>11146</v>
      </c>
      <c r="D1945" s="21" t="s">
        <v>11147</v>
      </c>
      <c r="E1945" s="21" t="s">
        <v>11148</v>
      </c>
      <c r="F1945" s="21" t="s">
        <v>842</v>
      </c>
      <c r="G1945" s="21">
        <v>2015.0</v>
      </c>
      <c r="H1945" s="26">
        <v>42143.0</v>
      </c>
      <c r="I1945" s="21"/>
      <c r="J1945" s="21"/>
      <c r="K1945" s="21" t="s">
        <v>11149</v>
      </c>
      <c r="L1945" s="21" t="str">
        <f>IF(ISNUMBER(VLOOKUP(A1945,EXCL,1,FALSE)),"Excluido",IF(ISNUMBER(VLOOKUP(A1945,POST,1,FALSE)),"PostAlerta",IF(ISNUMBER(VLOOKUP(A1945,PRE,1,FALSE)),"PreAlerta","")))</f>
        <v>PreAlerta</v>
      </c>
      <c r="M1945" s="21" t="str">
        <f>IF(ISNUMBER(A1945),(IF(ISNUMBER(VLOOKUP(A1945,KEYWORDS,1,FALSE)),"C/PalabrasClaves","S/PalabrasClaves")),"")</f>
        <v>S/PalabrasClaves</v>
      </c>
      <c r="N1945" s="21" t="str">
        <f t="shared" si="11"/>
        <v/>
      </c>
      <c r="O1945" s="21"/>
      <c r="P1945" s="21" t="s">
        <v>11150</v>
      </c>
      <c r="Q1945" s="21"/>
      <c r="R1945" s="21" t="str">
        <f>LEFT('2012-2022'!$P1945,4)</f>
        <v>2015</v>
      </c>
      <c r="S1945" s="21" t="s">
        <v>60</v>
      </c>
      <c r="T1945" s="21"/>
      <c r="U1945" s="21"/>
      <c r="V1945" s="21"/>
      <c r="W1945" s="27"/>
      <c r="X1945" s="27"/>
      <c r="Y1945" s="12"/>
    </row>
    <row r="1946" ht="15.75" customHeight="1">
      <c r="A1946" s="21">
        <v>2.6056256E7</v>
      </c>
      <c r="B1946" s="21" t="s">
        <v>11151</v>
      </c>
      <c r="C1946" s="21" t="s">
        <v>11152</v>
      </c>
      <c r="D1946" s="21" t="s">
        <v>11153</v>
      </c>
      <c r="E1946" s="21" t="s">
        <v>10208</v>
      </c>
      <c r="F1946" s="21" t="s">
        <v>1104</v>
      </c>
      <c r="G1946" s="21">
        <v>2015.0</v>
      </c>
      <c r="H1946" s="26">
        <v>42165.0</v>
      </c>
      <c r="I1946" s="21" t="s">
        <v>11154</v>
      </c>
      <c r="J1946" s="21"/>
      <c r="K1946" s="21" t="s">
        <v>11155</v>
      </c>
      <c r="L1946" s="21" t="str">
        <f>IF(ISNUMBER(VLOOKUP(A1946,EXCL,1,FALSE)),"Excluido",IF(ISNUMBER(VLOOKUP(A1946,POST,1,FALSE)),"PostAlerta",IF(ISNUMBER(VLOOKUP(A1946,PRE,1,FALSE)),"PreAlerta","")))</f>
        <v>PreAlerta</v>
      </c>
      <c r="M1946" s="21" t="str">
        <f>IF(ISNUMBER(A1946),(IF(ISNUMBER(VLOOKUP(A1946,KEYWORDS,1,FALSE)),"C/PalabrasClaves","S/PalabrasClaves")),"")</f>
        <v>S/PalabrasClaves</v>
      </c>
      <c r="N1946" s="21" t="str">
        <f t="shared" si="11"/>
        <v/>
      </c>
      <c r="O1946" s="21"/>
      <c r="P1946" s="21" t="s">
        <v>11150</v>
      </c>
      <c r="Q1946" s="21"/>
      <c r="R1946" s="21" t="str">
        <f>LEFT('2012-2022'!$P1946,4)</f>
        <v>2015</v>
      </c>
      <c r="S1946" s="21" t="s">
        <v>60</v>
      </c>
      <c r="T1946" s="21"/>
      <c r="U1946" s="21"/>
      <c r="V1946" s="21"/>
      <c r="W1946" s="27"/>
      <c r="X1946" s="27"/>
      <c r="Y1946" s="28"/>
    </row>
    <row r="1947" ht="15.75" customHeight="1">
      <c r="A1947" s="21">
        <v>2.557531E7</v>
      </c>
      <c r="B1947" s="21" t="s">
        <v>11156</v>
      </c>
      <c r="C1947" s="21" t="s">
        <v>11157</v>
      </c>
      <c r="D1947" s="21" t="s">
        <v>11158</v>
      </c>
      <c r="E1947" s="21" t="s">
        <v>11159</v>
      </c>
      <c r="F1947" s="21" t="s">
        <v>144</v>
      </c>
      <c r="G1947" s="21">
        <v>2015.0</v>
      </c>
      <c r="H1947" s="26">
        <v>42014.0</v>
      </c>
      <c r="I1947" s="21" t="s">
        <v>11160</v>
      </c>
      <c r="J1947" s="21"/>
      <c r="K1947" s="21" t="s">
        <v>11161</v>
      </c>
      <c r="L1947" s="21" t="str">
        <f>IF(ISNUMBER(VLOOKUP(A1947,EXCL,1,FALSE)),"Excluido",IF(ISNUMBER(VLOOKUP(A1947,POST,1,FALSE)),"PostAlerta",IF(ISNUMBER(VLOOKUP(A1947,PRE,1,FALSE)),"PreAlerta","")))</f>
        <v>PreAlerta</v>
      </c>
      <c r="M1947" s="21" t="str">
        <f>IF(ISNUMBER(A1947),(IF(ISNUMBER(VLOOKUP(A1947,KEYWORDS,1,FALSE)),"C/PalabrasClaves","S/PalabrasClaves")),"")</f>
        <v>S/PalabrasClaves</v>
      </c>
      <c r="N1947" s="21" t="str">
        <f t="shared" si="11"/>
        <v/>
      </c>
      <c r="O1947" s="21"/>
      <c r="P1947" s="21" t="s">
        <v>11162</v>
      </c>
      <c r="Q1947" s="21"/>
      <c r="R1947" s="21" t="str">
        <f>LEFT('2012-2022'!$P1947,4)</f>
        <v>2015</v>
      </c>
      <c r="S1947" s="21" t="s">
        <v>63</v>
      </c>
      <c r="T1947" s="21"/>
      <c r="U1947" s="21"/>
      <c r="V1947" s="21"/>
      <c r="W1947" s="27"/>
      <c r="X1947" s="27"/>
      <c r="Y1947" s="12"/>
    </row>
    <row r="1948" ht="15.75" customHeight="1">
      <c r="A1948" s="21">
        <v>2.5613091E7</v>
      </c>
      <c r="B1948" s="21" t="s">
        <v>11163</v>
      </c>
      <c r="C1948" s="21" t="s">
        <v>11164</v>
      </c>
      <c r="D1948" s="21" t="s">
        <v>11165</v>
      </c>
      <c r="E1948" s="21" t="s">
        <v>11166</v>
      </c>
      <c r="F1948" s="21" t="s">
        <v>1449</v>
      </c>
      <c r="G1948" s="21">
        <v>2015.0</v>
      </c>
      <c r="H1948" s="26">
        <v>42028.0</v>
      </c>
      <c r="I1948" s="21"/>
      <c r="J1948" s="21"/>
      <c r="K1948" s="21" t="s">
        <v>11167</v>
      </c>
      <c r="L1948" s="21" t="str">
        <f>IF(ISNUMBER(VLOOKUP(A1948,EXCL,1,FALSE)),"Excluido",IF(ISNUMBER(VLOOKUP(A1948,POST,1,FALSE)),"PostAlerta",IF(ISNUMBER(VLOOKUP(A1948,PRE,1,FALSE)),"PreAlerta","")))</f>
        <v>PreAlerta</v>
      </c>
      <c r="M1948" s="21" t="str">
        <f>IF(ISNUMBER(A1948),(IF(ISNUMBER(VLOOKUP(A1948,KEYWORDS,1,FALSE)),"C/PalabrasClaves","S/PalabrasClaves")),"")</f>
        <v>S/PalabrasClaves</v>
      </c>
      <c r="N1948" s="21" t="str">
        <f t="shared" si="11"/>
        <v/>
      </c>
      <c r="O1948" s="21"/>
      <c r="P1948" s="21" t="s">
        <v>11162</v>
      </c>
      <c r="Q1948" s="21"/>
      <c r="R1948" s="21" t="str">
        <f>LEFT('2012-2022'!$P1948,4)</f>
        <v>2015</v>
      </c>
      <c r="S1948" s="21" t="s">
        <v>63</v>
      </c>
      <c r="T1948" s="21"/>
      <c r="U1948" s="21"/>
      <c r="V1948" s="21"/>
      <c r="W1948" s="27"/>
      <c r="X1948" s="27"/>
      <c r="Y1948" s="28"/>
    </row>
    <row r="1949" ht="15.75" customHeight="1">
      <c r="A1949" s="21">
        <v>2.5626393E7</v>
      </c>
      <c r="B1949" s="21" t="s">
        <v>11168</v>
      </c>
      <c r="C1949" s="21" t="s">
        <v>11169</v>
      </c>
      <c r="D1949" s="21" t="s">
        <v>11170</v>
      </c>
      <c r="E1949" s="21" t="s">
        <v>6449</v>
      </c>
      <c r="F1949" s="21" t="s">
        <v>1449</v>
      </c>
      <c r="G1949" s="21">
        <v>2015.0</v>
      </c>
      <c r="H1949" s="26">
        <v>42033.0</v>
      </c>
      <c r="I1949" s="21"/>
      <c r="J1949" s="21"/>
      <c r="K1949" s="21" t="s">
        <v>11171</v>
      </c>
      <c r="L1949" s="21" t="str">
        <f>IF(ISNUMBER(VLOOKUP(A1949,EXCL,1,FALSE)),"Excluido",IF(ISNUMBER(VLOOKUP(A1949,POST,1,FALSE)),"PostAlerta",IF(ISNUMBER(VLOOKUP(A1949,PRE,1,FALSE)),"PreAlerta","")))</f>
        <v>PreAlerta</v>
      </c>
      <c r="M1949" s="21" t="str">
        <f>IF(ISNUMBER(A1949),(IF(ISNUMBER(VLOOKUP(A1949,KEYWORDS,1,FALSE)),"C/PalabrasClaves","S/PalabrasClaves")),"")</f>
        <v>S/PalabrasClaves</v>
      </c>
      <c r="N1949" s="21" t="str">
        <f t="shared" si="11"/>
        <v/>
      </c>
      <c r="O1949" s="21"/>
      <c r="P1949" s="21" t="s">
        <v>11162</v>
      </c>
      <c r="Q1949" s="21"/>
      <c r="R1949" s="21" t="str">
        <f>LEFT('2012-2022'!$P1949,4)</f>
        <v>2015</v>
      </c>
      <c r="S1949" s="21" t="s">
        <v>63</v>
      </c>
      <c r="T1949" s="21"/>
      <c r="U1949" s="21"/>
      <c r="V1949" s="21"/>
      <c r="W1949" s="27"/>
      <c r="X1949" s="27"/>
      <c r="Y1949" s="12"/>
    </row>
    <row r="1950" ht="15.75" customHeight="1">
      <c r="A1950" s="21">
        <v>2.5669216E7</v>
      </c>
      <c r="B1950" s="21" t="s">
        <v>11172</v>
      </c>
      <c r="C1950" s="21" t="s">
        <v>11173</v>
      </c>
      <c r="D1950" s="21" t="s">
        <v>11174</v>
      </c>
      <c r="E1950" s="21" t="s">
        <v>11175</v>
      </c>
      <c r="F1950" s="21" t="s">
        <v>11176</v>
      </c>
      <c r="G1950" s="21">
        <v>2015.0</v>
      </c>
      <c r="H1950" s="26">
        <v>42047.0</v>
      </c>
      <c r="I1950" s="21"/>
      <c r="J1950" s="21"/>
      <c r="K1950" s="21" t="s">
        <v>11177</v>
      </c>
      <c r="L1950" s="21" t="str">
        <f>IF(ISNUMBER(VLOOKUP(A1950,EXCL,1,FALSE)),"Excluido",IF(ISNUMBER(VLOOKUP(A1950,POST,1,FALSE)),"PostAlerta",IF(ISNUMBER(VLOOKUP(A1950,PRE,1,FALSE)),"PreAlerta","")))</f>
        <v>PreAlerta</v>
      </c>
      <c r="M1950" s="21" t="str">
        <f>IF(ISNUMBER(A1950),(IF(ISNUMBER(VLOOKUP(A1950,KEYWORDS,1,FALSE)),"C/PalabrasClaves","S/PalabrasClaves")),"")</f>
        <v>S/PalabrasClaves</v>
      </c>
      <c r="N1950" s="21" t="str">
        <f t="shared" si="11"/>
        <v/>
      </c>
      <c r="O1950" s="21"/>
      <c r="P1950" s="21" t="s">
        <v>11162</v>
      </c>
      <c r="Q1950" s="21"/>
      <c r="R1950" s="21" t="str">
        <f>LEFT('2012-2022'!$P1950,4)</f>
        <v>2015</v>
      </c>
      <c r="S1950" s="21" t="s">
        <v>63</v>
      </c>
      <c r="T1950" s="21"/>
      <c r="U1950" s="21"/>
      <c r="V1950" s="21"/>
      <c r="W1950" s="27"/>
      <c r="X1950" s="27"/>
      <c r="Y1950" s="28"/>
    </row>
    <row r="1951" ht="15.75" customHeight="1">
      <c r="A1951" s="21">
        <v>2.5749661E7</v>
      </c>
      <c r="B1951" s="21" t="s">
        <v>11178</v>
      </c>
      <c r="C1951" s="21" t="s">
        <v>11179</v>
      </c>
      <c r="D1951" s="21" t="s">
        <v>11180</v>
      </c>
      <c r="E1951" s="21" t="s">
        <v>9457</v>
      </c>
      <c r="F1951" s="21" t="s">
        <v>11181</v>
      </c>
      <c r="G1951" s="21">
        <v>2015.0</v>
      </c>
      <c r="H1951" s="26">
        <v>42073.0</v>
      </c>
      <c r="I1951" s="21"/>
      <c r="J1951" s="21"/>
      <c r="K1951" s="21" t="s">
        <v>11182</v>
      </c>
      <c r="L1951" s="21" t="str">
        <f>IF(ISNUMBER(VLOOKUP(A1951,EXCL,1,FALSE)),"Excluido",IF(ISNUMBER(VLOOKUP(A1951,POST,1,FALSE)),"PostAlerta",IF(ISNUMBER(VLOOKUP(A1951,PRE,1,FALSE)),"PreAlerta","")))</f>
        <v>PreAlerta</v>
      </c>
      <c r="M1951" s="21" t="str">
        <f>IF(ISNUMBER(A1951),(IF(ISNUMBER(VLOOKUP(A1951,KEYWORDS,1,FALSE)),"C/PalabrasClaves","S/PalabrasClaves")),"")</f>
        <v>S/PalabrasClaves</v>
      </c>
      <c r="N1951" s="21" t="str">
        <f t="shared" si="11"/>
        <v/>
      </c>
      <c r="O1951" s="21"/>
      <c r="P1951" s="21" t="s">
        <v>11162</v>
      </c>
      <c r="Q1951" s="21"/>
      <c r="R1951" s="21" t="str">
        <f>LEFT('2012-2022'!$P1951,4)</f>
        <v>2015</v>
      </c>
      <c r="S1951" s="21" t="s">
        <v>63</v>
      </c>
      <c r="T1951" s="21"/>
      <c r="U1951" s="21"/>
      <c r="V1951" s="21"/>
      <c r="W1951" s="27"/>
      <c r="X1951" s="27"/>
      <c r="Y1951" s="12"/>
    </row>
    <row r="1952" ht="15.75" customHeight="1">
      <c r="A1952" s="21">
        <v>2.5770773E7</v>
      </c>
      <c r="B1952" s="21" t="s">
        <v>11183</v>
      </c>
      <c r="C1952" s="21" t="s">
        <v>11184</v>
      </c>
      <c r="D1952" s="21" t="s">
        <v>11185</v>
      </c>
      <c r="E1952" s="21" t="s">
        <v>11186</v>
      </c>
      <c r="F1952" s="21" t="s">
        <v>112</v>
      </c>
      <c r="G1952" s="21">
        <v>2015.0</v>
      </c>
      <c r="H1952" s="26">
        <v>42079.0</v>
      </c>
      <c r="I1952" s="21"/>
      <c r="J1952" s="21"/>
      <c r="K1952" s="21" t="s">
        <v>11187</v>
      </c>
      <c r="L1952" s="21" t="str">
        <f>IF(ISNUMBER(VLOOKUP(A1952,EXCL,1,FALSE)),"Excluido",IF(ISNUMBER(VLOOKUP(A1952,POST,1,FALSE)),"PostAlerta",IF(ISNUMBER(VLOOKUP(A1952,PRE,1,FALSE)),"PreAlerta","")))</f>
        <v>Excluido</v>
      </c>
      <c r="M1952" s="21" t="str">
        <f>IF(ISNUMBER(A1952),(IF(ISNUMBER(VLOOKUP(A1952,KEYWORDS,1,FALSE)),"C/PalabrasClaves","S/PalabrasClaves")),"")</f>
        <v>S/PalabrasClaves</v>
      </c>
      <c r="N1952" s="21" t="str">
        <f t="shared" si="11"/>
        <v/>
      </c>
      <c r="O1952" s="21"/>
      <c r="P1952" s="21" t="s">
        <v>11162</v>
      </c>
      <c r="Q1952" s="21"/>
      <c r="R1952" s="21" t="str">
        <f>LEFT('2012-2022'!$P1952,4)</f>
        <v>2015</v>
      </c>
      <c r="S1952" s="21" t="s">
        <v>63</v>
      </c>
      <c r="T1952" s="21"/>
      <c r="U1952" s="21"/>
      <c r="V1952" s="21"/>
      <c r="W1952" s="27"/>
      <c r="X1952" s="27"/>
      <c r="Y1952" s="28"/>
    </row>
    <row r="1953" ht="15.75" customHeight="1">
      <c r="A1953" s="21">
        <v>2.5784072E7</v>
      </c>
      <c r="B1953" s="21" t="s">
        <v>11188</v>
      </c>
      <c r="C1953" s="21" t="s">
        <v>11189</v>
      </c>
      <c r="D1953" s="21" t="s">
        <v>11190</v>
      </c>
      <c r="E1953" s="21" t="s">
        <v>11191</v>
      </c>
      <c r="F1953" s="21" t="s">
        <v>664</v>
      </c>
      <c r="G1953" s="21">
        <v>2015.0</v>
      </c>
      <c r="H1953" s="26">
        <v>42082.0</v>
      </c>
      <c r="I1953" s="21"/>
      <c r="J1953" s="21"/>
      <c r="K1953" s="21" t="s">
        <v>11192</v>
      </c>
      <c r="L1953" s="21" t="str">
        <f>IF(ISNUMBER(VLOOKUP(A1953,EXCL,1,FALSE)),"Excluido",IF(ISNUMBER(VLOOKUP(A1953,POST,1,FALSE)),"PostAlerta",IF(ISNUMBER(VLOOKUP(A1953,PRE,1,FALSE)),"PreAlerta","")))</f>
        <v>PreAlerta</v>
      </c>
      <c r="M1953" s="21" t="str">
        <f>IF(ISNUMBER(A1953),(IF(ISNUMBER(VLOOKUP(A1953,KEYWORDS,1,FALSE)),"C/PalabrasClaves","S/PalabrasClaves")),"")</f>
        <v>S/PalabrasClaves</v>
      </c>
      <c r="N1953" s="21" t="str">
        <f t="shared" si="11"/>
        <v/>
      </c>
      <c r="O1953" s="21"/>
      <c r="P1953" s="21" t="s">
        <v>11162</v>
      </c>
      <c r="Q1953" s="21"/>
      <c r="R1953" s="21" t="str">
        <f>LEFT('2012-2022'!$P1953,4)</f>
        <v>2015</v>
      </c>
      <c r="S1953" s="21" t="s">
        <v>63</v>
      </c>
      <c r="T1953" s="21"/>
      <c r="U1953" s="21"/>
      <c r="V1953" s="21"/>
      <c r="W1953" s="27"/>
      <c r="X1953" s="27"/>
      <c r="Y1953" s="12"/>
    </row>
    <row r="1954" ht="15.75" customHeight="1">
      <c r="A1954" s="21">
        <v>2.5843569E7</v>
      </c>
      <c r="B1954" s="21" t="s">
        <v>11193</v>
      </c>
      <c r="C1954" s="21" t="s">
        <v>11194</v>
      </c>
      <c r="D1954" s="21" t="s">
        <v>11195</v>
      </c>
      <c r="E1954" s="21" t="s">
        <v>11196</v>
      </c>
      <c r="F1954" s="21" t="s">
        <v>376</v>
      </c>
      <c r="G1954" s="21">
        <v>2015.0</v>
      </c>
      <c r="H1954" s="26">
        <v>42101.0</v>
      </c>
      <c r="I1954" s="21"/>
      <c r="J1954" s="21"/>
      <c r="K1954" s="21" t="s">
        <v>11197</v>
      </c>
      <c r="L1954" s="21" t="str">
        <f>IF(ISNUMBER(VLOOKUP(A1954,EXCL,1,FALSE)),"Excluido",IF(ISNUMBER(VLOOKUP(A1954,POST,1,FALSE)),"PostAlerta",IF(ISNUMBER(VLOOKUP(A1954,PRE,1,FALSE)),"PreAlerta","")))</f>
        <v>PreAlerta</v>
      </c>
      <c r="M1954" s="21" t="str">
        <f>IF(ISNUMBER(A1954),(IF(ISNUMBER(VLOOKUP(A1954,KEYWORDS,1,FALSE)),"C/PalabrasClaves","S/PalabrasClaves")),"")</f>
        <v>S/PalabrasClaves</v>
      </c>
      <c r="N1954" s="21" t="str">
        <f t="shared" si="11"/>
        <v/>
      </c>
      <c r="O1954" s="21"/>
      <c r="P1954" s="21" t="s">
        <v>11162</v>
      </c>
      <c r="Q1954" s="21"/>
      <c r="R1954" s="21" t="str">
        <f>LEFT('2012-2022'!$P1954,4)</f>
        <v>2015</v>
      </c>
      <c r="S1954" s="21" t="s">
        <v>63</v>
      </c>
      <c r="T1954" s="21"/>
      <c r="U1954" s="21"/>
      <c r="V1954" s="21"/>
      <c r="W1954" s="27"/>
      <c r="X1954" s="27"/>
      <c r="Y1954" s="28"/>
    </row>
    <row r="1955" ht="15.75" customHeight="1">
      <c r="A1955" s="21">
        <v>2.5845868E7</v>
      </c>
      <c r="B1955" s="21" t="s">
        <v>11198</v>
      </c>
      <c r="C1955" s="21" t="s">
        <v>11199</v>
      </c>
      <c r="D1955" s="21" t="s">
        <v>11200</v>
      </c>
      <c r="E1955" s="21" t="s">
        <v>11201</v>
      </c>
      <c r="F1955" s="21" t="s">
        <v>4791</v>
      </c>
      <c r="G1955" s="21">
        <v>2015.0</v>
      </c>
      <c r="H1955" s="26">
        <v>42102.0</v>
      </c>
      <c r="I1955" s="21" t="s">
        <v>11202</v>
      </c>
      <c r="J1955" s="21"/>
      <c r="K1955" s="21" t="s">
        <v>11203</v>
      </c>
      <c r="L1955" s="21" t="str">
        <f>IF(ISNUMBER(VLOOKUP(A1955,EXCL,1,FALSE)),"Excluido",IF(ISNUMBER(VLOOKUP(A1955,POST,1,FALSE)),"PostAlerta",IF(ISNUMBER(VLOOKUP(A1955,PRE,1,FALSE)),"PreAlerta","")))</f>
        <v>PreAlerta</v>
      </c>
      <c r="M1955" s="21" t="str">
        <f>IF(ISNUMBER(A1955),(IF(ISNUMBER(VLOOKUP(A1955,KEYWORDS,1,FALSE)),"C/PalabrasClaves","S/PalabrasClaves")),"")</f>
        <v>C/PalabrasClaves</v>
      </c>
      <c r="N1955" s="21" t="str">
        <f t="shared" si="11"/>
        <v/>
      </c>
      <c r="O1955" s="21"/>
      <c r="P1955" s="21" t="s">
        <v>11162</v>
      </c>
      <c r="Q1955" s="21"/>
      <c r="R1955" s="21" t="str">
        <f>LEFT('2012-2022'!$P1955,4)</f>
        <v>2015</v>
      </c>
      <c r="S1955" s="21" t="s">
        <v>63</v>
      </c>
      <c r="T1955" s="21"/>
      <c r="U1955" s="21"/>
      <c r="V1955" s="21"/>
      <c r="W1955" s="27"/>
      <c r="X1955" s="27"/>
      <c r="Y1955" s="12"/>
    </row>
    <row r="1956" ht="15.75" customHeight="1">
      <c r="A1956" s="21">
        <v>2.5870428E7</v>
      </c>
      <c r="B1956" s="21" t="s">
        <v>11204</v>
      </c>
      <c r="C1956" s="21" t="s">
        <v>11205</v>
      </c>
      <c r="D1956" s="21" t="s">
        <v>11206</v>
      </c>
      <c r="E1956" s="21" t="s">
        <v>11207</v>
      </c>
      <c r="F1956" s="21" t="s">
        <v>520</v>
      </c>
      <c r="G1956" s="21">
        <v>2015.0</v>
      </c>
      <c r="H1956" s="26">
        <v>42109.0</v>
      </c>
      <c r="I1956" s="21" t="s">
        <v>11208</v>
      </c>
      <c r="J1956" s="21"/>
      <c r="K1956" s="21" t="s">
        <v>11209</v>
      </c>
      <c r="L1956" s="21" t="str">
        <f>IF(ISNUMBER(VLOOKUP(A1956,EXCL,1,FALSE)),"Excluido",IF(ISNUMBER(VLOOKUP(A1956,POST,1,FALSE)),"PostAlerta",IF(ISNUMBER(VLOOKUP(A1956,PRE,1,FALSE)),"PreAlerta","")))</f>
        <v>PreAlerta</v>
      </c>
      <c r="M1956" s="21" t="str">
        <f>IF(ISNUMBER(A1956),(IF(ISNUMBER(VLOOKUP(A1956,KEYWORDS,1,FALSE)),"C/PalabrasClaves","S/PalabrasClaves")),"")</f>
        <v>S/PalabrasClaves</v>
      </c>
      <c r="N1956" s="21" t="str">
        <f t="shared" si="11"/>
        <v/>
      </c>
      <c r="O1956" s="21"/>
      <c r="P1956" s="21" t="s">
        <v>11162</v>
      </c>
      <c r="Q1956" s="21"/>
      <c r="R1956" s="21" t="str">
        <f>LEFT('2012-2022'!$P1956,4)</f>
        <v>2015</v>
      </c>
      <c r="S1956" s="21" t="s">
        <v>63</v>
      </c>
      <c r="T1956" s="21"/>
      <c r="U1956" s="21"/>
      <c r="V1956" s="21"/>
      <c r="W1956" s="27"/>
      <c r="X1956" s="27"/>
      <c r="Y1956" s="28"/>
    </row>
    <row r="1957" ht="15.75" customHeight="1">
      <c r="A1957" s="21">
        <v>2.5884911E7</v>
      </c>
      <c r="B1957" s="21" t="s">
        <v>11210</v>
      </c>
      <c r="C1957" s="21" t="s">
        <v>11211</v>
      </c>
      <c r="D1957" s="21" t="s">
        <v>11212</v>
      </c>
      <c r="E1957" s="21" t="s">
        <v>11213</v>
      </c>
      <c r="F1957" s="21" t="s">
        <v>2798</v>
      </c>
      <c r="G1957" s="21">
        <v>2015.0</v>
      </c>
      <c r="H1957" s="26">
        <v>42112.0</v>
      </c>
      <c r="I1957" s="21"/>
      <c r="J1957" s="21"/>
      <c r="K1957" s="21" t="s">
        <v>11214</v>
      </c>
      <c r="L1957" s="21" t="str">
        <f>IF(ISNUMBER(VLOOKUP(A1957,EXCL,1,FALSE)),"Excluido",IF(ISNUMBER(VLOOKUP(A1957,POST,1,FALSE)),"PostAlerta",IF(ISNUMBER(VLOOKUP(A1957,PRE,1,FALSE)),"PreAlerta","")))</f>
        <v>PreAlerta</v>
      </c>
      <c r="M1957" s="21" t="str">
        <f>IF(ISNUMBER(A1957),(IF(ISNUMBER(VLOOKUP(A1957,KEYWORDS,1,FALSE)),"C/PalabrasClaves","S/PalabrasClaves")),"")</f>
        <v>S/PalabrasClaves</v>
      </c>
      <c r="N1957" s="21" t="str">
        <f t="shared" si="11"/>
        <v/>
      </c>
      <c r="O1957" s="21"/>
      <c r="P1957" s="21" t="s">
        <v>11215</v>
      </c>
      <c r="Q1957" s="21"/>
      <c r="R1957" s="21" t="str">
        <f>LEFT('2012-2022'!$P1957,4)</f>
        <v>2015</v>
      </c>
      <c r="S1957" s="21" t="s">
        <v>65</v>
      </c>
      <c r="T1957" s="21"/>
      <c r="U1957" s="21"/>
      <c r="V1957" s="21"/>
      <c r="W1957" s="27"/>
      <c r="X1957" s="27"/>
      <c r="Y1957" s="12"/>
    </row>
    <row r="1958" ht="15.75" customHeight="1">
      <c r="A1958" s="21">
        <v>2.5910992E7</v>
      </c>
      <c r="B1958" s="21" t="s">
        <v>11216</v>
      </c>
      <c r="C1958" s="21" t="s">
        <v>11217</v>
      </c>
      <c r="D1958" s="21" t="s">
        <v>11218</v>
      </c>
      <c r="E1958" s="21" t="s">
        <v>11219</v>
      </c>
      <c r="F1958" s="21" t="s">
        <v>664</v>
      </c>
      <c r="G1958" s="21">
        <v>2015.0</v>
      </c>
      <c r="H1958" s="26">
        <v>42120.0</v>
      </c>
      <c r="I1958" s="21"/>
      <c r="J1958" s="21"/>
      <c r="K1958" s="21" t="s">
        <v>11220</v>
      </c>
      <c r="L1958" s="21" t="str">
        <f>IF(ISNUMBER(VLOOKUP(A1958,EXCL,1,FALSE)),"Excluido",IF(ISNUMBER(VLOOKUP(A1958,POST,1,FALSE)),"PostAlerta",IF(ISNUMBER(VLOOKUP(A1958,PRE,1,FALSE)),"PreAlerta","")))</f>
        <v>PreAlerta</v>
      </c>
      <c r="M1958" s="21" t="str">
        <f>IF(ISNUMBER(A1958),(IF(ISNUMBER(VLOOKUP(A1958,KEYWORDS,1,FALSE)),"C/PalabrasClaves","S/PalabrasClaves")),"")</f>
        <v>S/PalabrasClaves</v>
      </c>
      <c r="N1958" s="21" t="str">
        <f t="shared" si="11"/>
        <v/>
      </c>
      <c r="O1958" s="21"/>
      <c r="P1958" s="21" t="s">
        <v>11162</v>
      </c>
      <c r="Q1958" s="21"/>
      <c r="R1958" s="21" t="str">
        <f>LEFT('2012-2022'!$P1958,4)</f>
        <v>2015</v>
      </c>
      <c r="S1958" s="21" t="s">
        <v>63</v>
      </c>
      <c r="T1958" s="21"/>
      <c r="U1958" s="21"/>
      <c r="V1958" s="21"/>
      <c r="W1958" s="27"/>
      <c r="X1958" s="27"/>
      <c r="Y1958" s="28"/>
    </row>
    <row r="1959" ht="15.75" customHeight="1">
      <c r="A1959" s="21">
        <v>2.591699E7</v>
      </c>
      <c r="B1959" s="21" t="s">
        <v>11221</v>
      </c>
      <c r="C1959" s="21" t="s">
        <v>11222</v>
      </c>
      <c r="D1959" s="21" t="s">
        <v>11223</v>
      </c>
      <c r="E1959" s="21" t="s">
        <v>8909</v>
      </c>
      <c r="F1959" s="21" t="s">
        <v>439</v>
      </c>
      <c r="G1959" s="21">
        <v>2015.0</v>
      </c>
      <c r="H1959" s="26">
        <v>42123.0</v>
      </c>
      <c r="I1959" s="21" t="s">
        <v>11224</v>
      </c>
      <c r="J1959" s="21"/>
      <c r="K1959" s="21" t="s">
        <v>11225</v>
      </c>
      <c r="L1959" s="21" t="str">
        <f>IF(ISNUMBER(VLOOKUP(A1959,EXCL,1,FALSE)),"Excluido",IF(ISNUMBER(VLOOKUP(A1959,POST,1,FALSE)),"PostAlerta",IF(ISNUMBER(VLOOKUP(A1959,PRE,1,FALSE)),"PreAlerta","")))</f>
        <v>PreAlerta</v>
      </c>
      <c r="M1959" s="21" t="str">
        <f>IF(ISNUMBER(A1959),(IF(ISNUMBER(VLOOKUP(A1959,KEYWORDS,1,FALSE)),"C/PalabrasClaves","S/PalabrasClaves")),"")</f>
        <v>S/PalabrasClaves</v>
      </c>
      <c r="N1959" s="21" t="str">
        <f t="shared" si="11"/>
        <v/>
      </c>
      <c r="O1959" s="21"/>
      <c r="P1959" s="21" t="s">
        <v>11162</v>
      </c>
      <c r="Q1959" s="21"/>
      <c r="R1959" s="21" t="str">
        <f>LEFT('2012-2022'!$P1959,4)</f>
        <v>2015</v>
      </c>
      <c r="S1959" s="21" t="s">
        <v>63</v>
      </c>
      <c r="T1959" s="21"/>
      <c r="U1959" s="21"/>
      <c r="V1959" s="21"/>
      <c r="W1959" s="27"/>
      <c r="X1959" s="27"/>
      <c r="Y1959" s="12"/>
    </row>
    <row r="1960" ht="15.75" customHeight="1">
      <c r="A1960" s="21">
        <v>2.5921489E7</v>
      </c>
      <c r="B1960" s="21" t="s">
        <v>11226</v>
      </c>
      <c r="C1960" s="21" t="s">
        <v>11227</v>
      </c>
      <c r="D1960" s="21" t="s">
        <v>11228</v>
      </c>
      <c r="E1960" s="21" t="s">
        <v>11229</v>
      </c>
      <c r="F1960" s="21" t="s">
        <v>664</v>
      </c>
      <c r="G1960" s="21">
        <v>2015.0</v>
      </c>
      <c r="H1960" s="26">
        <v>42124.0</v>
      </c>
      <c r="I1960" s="21"/>
      <c r="J1960" s="21"/>
      <c r="K1960" s="21" t="s">
        <v>11230</v>
      </c>
      <c r="L1960" s="21" t="str">
        <f>IF(ISNUMBER(VLOOKUP(A1960,EXCL,1,FALSE)),"Excluido",IF(ISNUMBER(VLOOKUP(A1960,POST,1,FALSE)),"PostAlerta",IF(ISNUMBER(VLOOKUP(A1960,PRE,1,FALSE)),"PreAlerta","")))</f>
        <v>PreAlerta</v>
      </c>
      <c r="M1960" s="21" t="str">
        <f>IF(ISNUMBER(A1960),(IF(ISNUMBER(VLOOKUP(A1960,KEYWORDS,1,FALSE)),"C/PalabrasClaves","S/PalabrasClaves")),"")</f>
        <v>S/PalabrasClaves</v>
      </c>
      <c r="N1960" s="21" t="str">
        <f t="shared" si="11"/>
        <v/>
      </c>
      <c r="O1960" s="21"/>
      <c r="P1960" s="21" t="s">
        <v>11162</v>
      </c>
      <c r="Q1960" s="21"/>
      <c r="R1960" s="21" t="str">
        <f>LEFT('2012-2022'!$P1960,4)</f>
        <v>2015</v>
      </c>
      <c r="S1960" s="21" t="s">
        <v>63</v>
      </c>
      <c r="T1960" s="21"/>
      <c r="U1960" s="21"/>
      <c r="V1960" s="21"/>
      <c r="W1960" s="27"/>
      <c r="X1960" s="27"/>
      <c r="Y1960" s="28"/>
    </row>
    <row r="1961" ht="15.75" customHeight="1">
      <c r="A1961" s="21">
        <v>2.5924762E7</v>
      </c>
      <c r="B1961" s="21" t="s">
        <v>11231</v>
      </c>
      <c r="C1961" s="21" t="s">
        <v>11232</v>
      </c>
      <c r="D1961" s="21" t="s">
        <v>11233</v>
      </c>
      <c r="E1961" s="21" t="s">
        <v>649</v>
      </c>
      <c r="F1961" s="21" t="s">
        <v>195</v>
      </c>
      <c r="G1961" s="21">
        <v>2015.0</v>
      </c>
      <c r="H1961" s="26">
        <v>42125.0</v>
      </c>
      <c r="I1961" s="21" t="s">
        <v>11234</v>
      </c>
      <c r="J1961" s="21"/>
      <c r="K1961" s="21" t="s">
        <v>11235</v>
      </c>
      <c r="L1961" s="21" t="str">
        <f>IF(ISNUMBER(VLOOKUP(A1961,EXCL,1,FALSE)),"Excluido",IF(ISNUMBER(VLOOKUP(A1961,POST,1,FALSE)),"PostAlerta",IF(ISNUMBER(VLOOKUP(A1961,PRE,1,FALSE)),"PreAlerta","")))</f>
        <v>PreAlerta</v>
      </c>
      <c r="M1961" s="21" t="str">
        <f>IF(ISNUMBER(A1961),(IF(ISNUMBER(VLOOKUP(A1961,KEYWORDS,1,FALSE)),"C/PalabrasClaves","S/PalabrasClaves")),"")</f>
        <v>S/PalabrasClaves</v>
      </c>
      <c r="N1961" s="21" t="str">
        <f t="shared" si="11"/>
        <v/>
      </c>
      <c r="O1961" s="21"/>
      <c r="P1961" s="21" t="s">
        <v>11162</v>
      </c>
      <c r="Q1961" s="21"/>
      <c r="R1961" s="21" t="str">
        <f>LEFT('2012-2022'!$P1961,4)</f>
        <v>2015</v>
      </c>
      <c r="S1961" s="21" t="s">
        <v>63</v>
      </c>
      <c r="T1961" s="21"/>
      <c r="U1961" s="21"/>
      <c r="V1961" s="21"/>
      <c r="W1961" s="27"/>
      <c r="X1961" s="27"/>
      <c r="Y1961" s="12"/>
    </row>
    <row r="1962" ht="15.75" customHeight="1">
      <c r="A1962" s="21">
        <v>2.5932669E7</v>
      </c>
      <c r="B1962" s="21" t="s">
        <v>11236</v>
      </c>
      <c r="C1962" s="21" t="s">
        <v>11237</v>
      </c>
      <c r="D1962" s="21" t="s">
        <v>11238</v>
      </c>
      <c r="E1962" s="21" t="s">
        <v>4255</v>
      </c>
      <c r="F1962" s="21" t="s">
        <v>3780</v>
      </c>
      <c r="G1962" s="21">
        <v>2015.0</v>
      </c>
      <c r="H1962" s="26">
        <v>42126.0</v>
      </c>
      <c r="I1962" s="21"/>
      <c r="J1962" s="21"/>
      <c r="K1962" s="21" t="s">
        <v>11239</v>
      </c>
      <c r="L1962" s="21" t="str">
        <f>IF(ISNUMBER(VLOOKUP(A1962,EXCL,1,FALSE)),"Excluido",IF(ISNUMBER(VLOOKUP(A1962,POST,1,FALSE)),"PostAlerta",IF(ISNUMBER(VLOOKUP(A1962,PRE,1,FALSE)),"PreAlerta","")))</f>
        <v>PreAlerta</v>
      </c>
      <c r="M1962" s="21" t="str">
        <f>IF(ISNUMBER(A1962),(IF(ISNUMBER(VLOOKUP(A1962,KEYWORDS,1,FALSE)),"C/PalabrasClaves","S/PalabrasClaves")),"")</f>
        <v>C/PalabrasClaves</v>
      </c>
      <c r="N1962" s="21" t="str">
        <f t="shared" si="11"/>
        <v/>
      </c>
      <c r="O1962" s="21"/>
      <c r="P1962" s="21" t="s">
        <v>11162</v>
      </c>
      <c r="Q1962" s="21"/>
      <c r="R1962" s="21" t="str">
        <f>LEFT('2012-2022'!$P1962,4)</f>
        <v>2015</v>
      </c>
      <c r="S1962" s="21" t="s">
        <v>63</v>
      </c>
      <c r="T1962" s="21"/>
      <c r="U1962" s="21"/>
      <c r="V1962" s="21"/>
      <c r="W1962" s="27"/>
      <c r="X1962" s="27"/>
      <c r="Y1962" s="28"/>
    </row>
    <row r="1963" ht="15.75" customHeight="1">
      <c r="A1963" s="21">
        <v>2.5934616E7</v>
      </c>
      <c r="B1963" s="21" t="s">
        <v>11240</v>
      </c>
      <c r="C1963" s="21" t="s">
        <v>11241</v>
      </c>
      <c r="D1963" s="21" t="s">
        <v>11242</v>
      </c>
      <c r="E1963" s="21" t="s">
        <v>11243</v>
      </c>
      <c r="F1963" s="21" t="s">
        <v>182</v>
      </c>
      <c r="G1963" s="21">
        <v>2015.0</v>
      </c>
      <c r="H1963" s="26">
        <v>42127.0</v>
      </c>
      <c r="I1963" s="21" t="s">
        <v>11244</v>
      </c>
      <c r="J1963" s="21"/>
      <c r="K1963" s="21" t="s">
        <v>11245</v>
      </c>
      <c r="L1963" s="21" t="str">
        <f>IF(ISNUMBER(VLOOKUP(A1963,EXCL,1,FALSE)),"Excluido",IF(ISNUMBER(VLOOKUP(A1963,POST,1,FALSE)),"PostAlerta",IF(ISNUMBER(VLOOKUP(A1963,PRE,1,FALSE)),"PreAlerta","")))</f>
        <v>PreAlerta</v>
      </c>
      <c r="M1963" s="21" t="str">
        <f>IF(ISNUMBER(A1963),(IF(ISNUMBER(VLOOKUP(A1963,KEYWORDS,1,FALSE)),"C/PalabrasClaves","S/PalabrasClaves")),"")</f>
        <v>S/PalabrasClaves</v>
      </c>
      <c r="N1963" s="21" t="str">
        <f t="shared" si="11"/>
        <v/>
      </c>
      <c r="O1963" s="21"/>
      <c r="P1963" s="21" t="s">
        <v>11162</v>
      </c>
      <c r="Q1963" s="21"/>
      <c r="R1963" s="21" t="str">
        <f>LEFT('2012-2022'!$P1963,4)</f>
        <v>2015</v>
      </c>
      <c r="S1963" s="21" t="s">
        <v>63</v>
      </c>
      <c r="T1963" s="21"/>
      <c r="U1963" s="21"/>
      <c r="V1963" s="21"/>
      <c r="W1963" s="27"/>
      <c r="X1963" s="27"/>
      <c r="Y1963" s="12"/>
    </row>
    <row r="1964" ht="15.75" customHeight="1">
      <c r="A1964" s="21">
        <v>2.5958197E7</v>
      </c>
      <c r="B1964" s="21" t="s">
        <v>11246</v>
      </c>
      <c r="C1964" s="21" t="s">
        <v>11247</v>
      </c>
      <c r="D1964" s="21" t="s">
        <v>11248</v>
      </c>
      <c r="E1964" s="21" t="s">
        <v>8754</v>
      </c>
      <c r="F1964" s="21" t="s">
        <v>496</v>
      </c>
      <c r="G1964" s="21">
        <v>2015.0</v>
      </c>
      <c r="H1964" s="26">
        <v>42135.0</v>
      </c>
      <c r="I1964" s="21"/>
      <c r="J1964" s="21"/>
      <c r="K1964" s="21" t="s">
        <v>11249</v>
      </c>
      <c r="L1964" s="21" t="str">
        <f>IF(ISNUMBER(VLOOKUP(A1964,EXCL,1,FALSE)),"Excluido",IF(ISNUMBER(VLOOKUP(A1964,POST,1,FALSE)),"PostAlerta",IF(ISNUMBER(VLOOKUP(A1964,PRE,1,FALSE)),"PreAlerta","")))</f>
        <v>PreAlerta</v>
      </c>
      <c r="M1964" s="21" t="str">
        <f>IF(ISNUMBER(A1964),(IF(ISNUMBER(VLOOKUP(A1964,KEYWORDS,1,FALSE)),"C/PalabrasClaves","S/PalabrasClaves")),"")</f>
        <v>S/PalabrasClaves</v>
      </c>
      <c r="N1964" s="21" t="str">
        <f t="shared" si="11"/>
        <v/>
      </c>
      <c r="O1964" s="21"/>
      <c r="P1964" s="21" t="s">
        <v>11162</v>
      </c>
      <c r="Q1964" s="21"/>
      <c r="R1964" s="21" t="str">
        <f>LEFT('2012-2022'!$P1964,4)</f>
        <v>2015</v>
      </c>
      <c r="S1964" s="21" t="s">
        <v>63</v>
      </c>
      <c r="T1964" s="21"/>
      <c r="U1964" s="21"/>
      <c r="V1964" s="21"/>
      <c r="W1964" s="27"/>
      <c r="X1964" s="27"/>
      <c r="Y1964" s="28"/>
    </row>
    <row r="1965" ht="15.75" customHeight="1">
      <c r="A1965" s="21">
        <v>2.6013915E7</v>
      </c>
      <c r="B1965" s="21" t="s">
        <v>11250</v>
      </c>
      <c r="C1965" s="21" t="s">
        <v>11251</v>
      </c>
      <c r="D1965" s="21" t="s">
        <v>11252</v>
      </c>
      <c r="E1965" s="21" t="s">
        <v>11253</v>
      </c>
      <c r="F1965" s="21" t="s">
        <v>496</v>
      </c>
      <c r="G1965" s="21">
        <v>2015.0</v>
      </c>
      <c r="H1965" s="26">
        <v>42152.0</v>
      </c>
      <c r="I1965" s="21"/>
      <c r="J1965" s="21"/>
      <c r="K1965" s="21" t="s">
        <v>11254</v>
      </c>
      <c r="L1965" s="21" t="str">
        <f>IF(ISNUMBER(VLOOKUP(A1965,EXCL,1,FALSE)),"Excluido",IF(ISNUMBER(VLOOKUP(A1965,POST,1,FALSE)),"PostAlerta",IF(ISNUMBER(VLOOKUP(A1965,PRE,1,FALSE)),"PreAlerta","")))</f>
        <v>PreAlerta</v>
      </c>
      <c r="M1965" s="21" t="str">
        <f>IF(ISNUMBER(A1965),(IF(ISNUMBER(VLOOKUP(A1965,KEYWORDS,1,FALSE)),"C/PalabrasClaves","S/PalabrasClaves")),"")</f>
        <v>S/PalabrasClaves</v>
      </c>
      <c r="N1965" s="21" t="str">
        <f t="shared" si="11"/>
        <v/>
      </c>
      <c r="O1965" s="21"/>
      <c r="P1965" s="21" t="s">
        <v>11162</v>
      </c>
      <c r="Q1965" s="21"/>
      <c r="R1965" s="21" t="str">
        <f>LEFT('2012-2022'!$P1965,4)</f>
        <v>2015</v>
      </c>
      <c r="S1965" s="21" t="s">
        <v>63</v>
      </c>
      <c r="T1965" s="21"/>
      <c r="U1965" s="21"/>
      <c r="V1965" s="21"/>
      <c r="W1965" s="27"/>
      <c r="X1965" s="27"/>
      <c r="Y1965" s="12"/>
    </row>
    <row r="1966" ht="15.75" customHeight="1">
      <c r="A1966" s="21">
        <v>2.605121E7</v>
      </c>
      <c r="B1966" s="21" t="s">
        <v>11255</v>
      </c>
      <c r="C1966" s="21" t="s">
        <v>11256</v>
      </c>
      <c r="D1966" s="21" t="s">
        <v>11257</v>
      </c>
      <c r="E1966" s="21" t="s">
        <v>3294</v>
      </c>
      <c r="F1966" s="21" t="s">
        <v>496</v>
      </c>
      <c r="G1966" s="21">
        <v>2015.0</v>
      </c>
      <c r="H1966" s="26">
        <v>42164.0</v>
      </c>
      <c r="I1966" s="21"/>
      <c r="J1966" s="21"/>
      <c r="K1966" s="21" t="s">
        <v>11258</v>
      </c>
      <c r="L1966" s="21" t="str">
        <f>IF(ISNUMBER(VLOOKUP(A1966,EXCL,1,FALSE)),"Excluido",IF(ISNUMBER(VLOOKUP(A1966,POST,1,FALSE)),"PostAlerta",IF(ISNUMBER(VLOOKUP(A1966,PRE,1,FALSE)),"PreAlerta","")))</f>
        <v>PreAlerta</v>
      </c>
      <c r="M1966" s="21" t="str">
        <f>IF(ISNUMBER(A1966),(IF(ISNUMBER(VLOOKUP(A1966,KEYWORDS,1,FALSE)),"C/PalabrasClaves","S/PalabrasClaves")),"")</f>
        <v>S/PalabrasClaves</v>
      </c>
      <c r="N1966" s="21" t="str">
        <f t="shared" si="11"/>
        <v/>
      </c>
      <c r="O1966" s="21"/>
      <c r="P1966" s="21" t="s">
        <v>11162</v>
      </c>
      <c r="Q1966" s="21"/>
      <c r="R1966" s="21" t="str">
        <f>LEFT('2012-2022'!$P1966,4)</f>
        <v>2015</v>
      </c>
      <c r="S1966" s="21" t="s">
        <v>63</v>
      </c>
      <c r="T1966" s="21"/>
      <c r="U1966" s="21"/>
      <c r="V1966" s="21"/>
      <c r="W1966" s="27"/>
      <c r="X1966" s="27"/>
      <c r="Y1966" s="28"/>
    </row>
    <row r="1967" ht="15.75" customHeight="1">
      <c r="A1967" s="21">
        <v>2.6051887E7</v>
      </c>
      <c r="B1967" s="21" t="s">
        <v>11259</v>
      </c>
      <c r="C1967" s="21" t="s">
        <v>11260</v>
      </c>
      <c r="D1967" s="21" t="s">
        <v>11261</v>
      </c>
      <c r="E1967" s="21" t="s">
        <v>11262</v>
      </c>
      <c r="F1967" s="21" t="s">
        <v>10941</v>
      </c>
      <c r="G1967" s="21">
        <v>2015.0</v>
      </c>
      <c r="H1967" s="26">
        <v>42164.0</v>
      </c>
      <c r="I1967" s="21" t="s">
        <v>11263</v>
      </c>
      <c r="J1967" s="21" t="s">
        <v>11264</v>
      </c>
      <c r="K1967" s="21" t="s">
        <v>11265</v>
      </c>
      <c r="L1967" s="21" t="str">
        <f>IF(ISNUMBER(VLOOKUP(A1967,EXCL,1,FALSE)),"Excluido",IF(ISNUMBER(VLOOKUP(A1967,POST,1,FALSE)),"PostAlerta",IF(ISNUMBER(VLOOKUP(A1967,PRE,1,FALSE)),"PreAlerta","")))</f>
        <v>Excluido</v>
      </c>
      <c r="M1967" s="21" t="str">
        <f>IF(ISNUMBER(A1967),(IF(ISNUMBER(VLOOKUP(A1967,KEYWORDS,1,FALSE)),"C/PalabrasClaves","S/PalabrasClaves")),"")</f>
        <v>S/PalabrasClaves</v>
      </c>
      <c r="N1967" s="21" t="str">
        <f t="shared" si="11"/>
        <v/>
      </c>
      <c r="O1967" s="21"/>
      <c r="P1967" s="21" t="s">
        <v>11162</v>
      </c>
      <c r="Q1967" s="21"/>
      <c r="R1967" s="21" t="str">
        <f>LEFT('2012-2022'!$P1967,4)</f>
        <v>2015</v>
      </c>
      <c r="S1967" s="21" t="s">
        <v>63</v>
      </c>
      <c r="T1967" s="21"/>
      <c r="U1967" s="21"/>
      <c r="V1967" s="21"/>
      <c r="W1967" s="27"/>
      <c r="X1967" s="27"/>
      <c r="Y1967" s="12"/>
    </row>
    <row r="1968" ht="15.75" customHeight="1">
      <c r="A1968" s="21">
        <v>2.6065623E7</v>
      </c>
      <c r="B1968" s="21" t="s">
        <v>11266</v>
      </c>
      <c r="C1968" s="21" t="s">
        <v>11267</v>
      </c>
      <c r="D1968" s="21" t="s">
        <v>11268</v>
      </c>
      <c r="E1968" s="21" t="s">
        <v>11269</v>
      </c>
      <c r="F1968" s="21" t="s">
        <v>496</v>
      </c>
      <c r="G1968" s="21">
        <v>2015.0</v>
      </c>
      <c r="H1968" s="26">
        <v>42168.0</v>
      </c>
      <c r="I1968" s="21"/>
      <c r="J1968" s="21"/>
      <c r="K1968" s="21" t="s">
        <v>11270</v>
      </c>
      <c r="L1968" s="21" t="str">
        <f>IF(ISNUMBER(VLOOKUP(A1968,EXCL,1,FALSE)),"Excluido",IF(ISNUMBER(VLOOKUP(A1968,POST,1,FALSE)),"PostAlerta",IF(ISNUMBER(VLOOKUP(A1968,PRE,1,FALSE)),"PreAlerta","")))</f>
        <v>PreAlerta</v>
      </c>
      <c r="M1968" s="21" t="str">
        <f>IF(ISNUMBER(A1968),(IF(ISNUMBER(VLOOKUP(A1968,KEYWORDS,1,FALSE)),"C/PalabrasClaves","S/PalabrasClaves")),"")</f>
        <v>S/PalabrasClaves</v>
      </c>
      <c r="N1968" s="21" t="str">
        <f t="shared" si="11"/>
        <v/>
      </c>
      <c r="O1968" s="21"/>
      <c r="P1968" s="21" t="s">
        <v>11162</v>
      </c>
      <c r="Q1968" s="21"/>
      <c r="R1968" s="21" t="str">
        <f>LEFT('2012-2022'!$P1968,4)</f>
        <v>2015</v>
      </c>
      <c r="S1968" s="21" t="s">
        <v>63</v>
      </c>
      <c r="T1968" s="21"/>
      <c r="U1968" s="21"/>
      <c r="V1968" s="21"/>
      <c r="W1968" s="27"/>
      <c r="X1968" s="27"/>
      <c r="Y1968" s="28"/>
    </row>
    <row r="1969" ht="15.75" customHeight="1">
      <c r="A1969" s="21">
        <v>2.6068348E7</v>
      </c>
      <c r="B1969" s="21" t="s">
        <v>11271</v>
      </c>
      <c r="C1969" s="21" t="s">
        <v>11272</v>
      </c>
      <c r="D1969" s="21" t="s">
        <v>11273</v>
      </c>
      <c r="E1969" s="21" t="s">
        <v>11274</v>
      </c>
      <c r="F1969" s="21" t="s">
        <v>2957</v>
      </c>
      <c r="G1969" s="21">
        <v>2015.0</v>
      </c>
      <c r="H1969" s="26">
        <v>42168.0</v>
      </c>
      <c r="I1969" s="21"/>
      <c r="J1969" s="21"/>
      <c r="K1969" s="21" t="s">
        <v>11275</v>
      </c>
      <c r="L1969" s="21" t="str">
        <f>IF(ISNUMBER(VLOOKUP(A1969,EXCL,1,FALSE)),"Excluido",IF(ISNUMBER(VLOOKUP(A1969,POST,1,FALSE)),"PostAlerta",IF(ISNUMBER(VLOOKUP(A1969,PRE,1,FALSE)),"PreAlerta","")))</f>
        <v>PreAlerta</v>
      </c>
      <c r="M1969" s="21" t="str">
        <f>IF(ISNUMBER(A1969),(IF(ISNUMBER(VLOOKUP(A1969,KEYWORDS,1,FALSE)),"C/PalabrasClaves","S/PalabrasClaves")),"")</f>
        <v>S/PalabrasClaves</v>
      </c>
      <c r="N1969" s="21" t="str">
        <f t="shared" si="11"/>
        <v/>
      </c>
      <c r="O1969" s="21"/>
      <c r="P1969" s="21" t="s">
        <v>11276</v>
      </c>
      <c r="Q1969" s="21"/>
      <c r="R1969" s="21" t="str">
        <f>LEFT('2012-2022'!$P1969,4)</f>
        <v>2015</v>
      </c>
      <c r="S1969" s="21" t="s">
        <v>68</v>
      </c>
      <c r="T1969" s="21"/>
      <c r="U1969" s="21"/>
      <c r="V1969" s="21"/>
      <c r="W1969" s="27"/>
      <c r="X1969" s="27"/>
      <c r="Y1969" s="12"/>
    </row>
    <row r="1970" ht="15.75" customHeight="1">
      <c r="A1970" s="21">
        <v>2.6069228E7</v>
      </c>
      <c r="B1970" s="21" t="s">
        <v>11277</v>
      </c>
      <c r="C1970" s="21" t="s">
        <v>11278</v>
      </c>
      <c r="D1970" s="21" t="s">
        <v>11279</v>
      </c>
      <c r="E1970" s="21" t="s">
        <v>11280</v>
      </c>
      <c r="F1970" s="21" t="s">
        <v>6045</v>
      </c>
      <c r="G1970" s="21">
        <v>2015.0</v>
      </c>
      <c r="H1970" s="26">
        <v>42168.0</v>
      </c>
      <c r="I1970" s="21"/>
      <c r="J1970" s="21"/>
      <c r="K1970" s="21" t="s">
        <v>11281</v>
      </c>
      <c r="L1970" s="21" t="str">
        <f>IF(ISNUMBER(VLOOKUP(A1970,EXCL,1,FALSE)),"Excluido",IF(ISNUMBER(VLOOKUP(A1970,POST,1,FALSE)),"PostAlerta",IF(ISNUMBER(VLOOKUP(A1970,PRE,1,FALSE)),"PreAlerta","")))</f>
        <v>PreAlerta</v>
      </c>
      <c r="M1970" s="21" t="str">
        <f>IF(ISNUMBER(A1970),(IF(ISNUMBER(VLOOKUP(A1970,KEYWORDS,1,FALSE)),"C/PalabrasClaves","S/PalabrasClaves")),"")</f>
        <v>S/PalabrasClaves</v>
      </c>
      <c r="N1970" s="21" t="str">
        <f t="shared" si="11"/>
        <v/>
      </c>
      <c r="O1970" s="21"/>
      <c r="P1970" s="21" t="s">
        <v>11162</v>
      </c>
      <c r="Q1970" s="21"/>
      <c r="R1970" s="21" t="str">
        <f>LEFT('2012-2022'!$P1970,4)</f>
        <v>2015</v>
      </c>
      <c r="S1970" s="21" t="s">
        <v>63</v>
      </c>
      <c r="T1970" s="21"/>
      <c r="U1970" s="21"/>
      <c r="V1970" s="21"/>
      <c r="W1970" s="27"/>
      <c r="X1970" s="27"/>
      <c r="Y1970" s="28"/>
    </row>
    <row r="1971" ht="15.75" customHeight="1">
      <c r="A1971" s="21">
        <v>2.6070722E7</v>
      </c>
      <c r="B1971" s="21" t="s">
        <v>11282</v>
      </c>
      <c r="C1971" s="21" t="s">
        <v>11283</v>
      </c>
      <c r="D1971" s="21" t="s">
        <v>11284</v>
      </c>
      <c r="E1971" s="21" t="s">
        <v>11285</v>
      </c>
      <c r="F1971" s="21" t="s">
        <v>3746</v>
      </c>
      <c r="G1971" s="21">
        <v>2015.0</v>
      </c>
      <c r="H1971" s="26">
        <v>42169.0</v>
      </c>
      <c r="I1971" s="21"/>
      <c r="J1971" s="21"/>
      <c r="K1971" s="21" t="s">
        <v>11286</v>
      </c>
      <c r="L1971" s="21" t="str">
        <f>IF(ISNUMBER(VLOOKUP(A1971,EXCL,1,FALSE)),"Excluido",IF(ISNUMBER(VLOOKUP(A1971,POST,1,FALSE)),"PostAlerta",IF(ISNUMBER(VLOOKUP(A1971,PRE,1,FALSE)),"PreAlerta","")))</f>
        <v>PreAlerta</v>
      </c>
      <c r="M1971" s="21" t="str">
        <f>IF(ISNUMBER(A1971),(IF(ISNUMBER(VLOOKUP(A1971,KEYWORDS,1,FALSE)),"C/PalabrasClaves","S/PalabrasClaves")),"")</f>
        <v>S/PalabrasClaves</v>
      </c>
      <c r="N1971" s="21" t="str">
        <f t="shared" si="11"/>
        <v/>
      </c>
      <c r="O1971" s="21"/>
      <c r="P1971" s="21" t="s">
        <v>11162</v>
      </c>
      <c r="Q1971" s="21"/>
      <c r="R1971" s="21" t="str">
        <f>LEFT('2012-2022'!$P1971,4)</f>
        <v>2015</v>
      </c>
      <c r="S1971" s="21" t="s">
        <v>63</v>
      </c>
      <c r="T1971" s="21"/>
      <c r="U1971" s="21"/>
      <c r="V1971" s="21"/>
      <c r="W1971" s="27"/>
      <c r="X1971" s="27"/>
      <c r="Y1971" s="12"/>
    </row>
    <row r="1972" ht="15.75" customHeight="1">
      <c r="A1972" s="21">
        <v>2.6075359E7</v>
      </c>
      <c r="B1972" s="21" t="s">
        <v>11287</v>
      </c>
      <c r="C1972" s="21" t="s">
        <v>11288</v>
      </c>
      <c r="D1972" s="21" t="s">
        <v>11289</v>
      </c>
      <c r="E1972" s="21" t="s">
        <v>11290</v>
      </c>
      <c r="F1972" s="21" t="s">
        <v>11291</v>
      </c>
      <c r="G1972" s="21">
        <v>2015.0</v>
      </c>
      <c r="H1972" s="26">
        <v>42171.0</v>
      </c>
      <c r="I1972" s="21"/>
      <c r="J1972" s="21"/>
      <c r="K1972" s="21" t="s">
        <v>11292</v>
      </c>
      <c r="L1972" s="21" t="str">
        <f>IF(ISNUMBER(VLOOKUP(A1972,EXCL,1,FALSE)),"Excluido",IF(ISNUMBER(VLOOKUP(A1972,POST,1,FALSE)),"PostAlerta",IF(ISNUMBER(VLOOKUP(A1972,PRE,1,FALSE)),"PreAlerta","")))</f>
        <v>PreAlerta</v>
      </c>
      <c r="M1972" s="21" t="str">
        <f>IF(ISNUMBER(A1972),(IF(ISNUMBER(VLOOKUP(A1972,KEYWORDS,1,FALSE)),"C/PalabrasClaves","S/PalabrasClaves")),"")</f>
        <v>S/PalabrasClaves</v>
      </c>
      <c r="N1972" s="21" t="str">
        <f t="shared" si="11"/>
        <v/>
      </c>
      <c r="O1972" s="21"/>
      <c r="P1972" s="21" t="s">
        <v>11162</v>
      </c>
      <c r="Q1972" s="21"/>
      <c r="R1972" s="21" t="str">
        <f>LEFT('2012-2022'!$P1972,4)</f>
        <v>2015</v>
      </c>
      <c r="S1972" s="21" t="s">
        <v>63</v>
      </c>
      <c r="T1972" s="21"/>
      <c r="U1972" s="21"/>
      <c r="V1972" s="21"/>
      <c r="W1972" s="27"/>
      <c r="X1972" s="27"/>
      <c r="Y1972" s="28"/>
    </row>
    <row r="1973" ht="15.75" customHeight="1">
      <c r="A1973" s="21">
        <v>2.6096852E7</v>
      </c>
      <c r="B1973" s="21" t="s">
        <v>11293</v>
      </c>
      <c r="C1973" s="21" t="s">
        <v>11294</v>
      </c>
      <c r="D1973" s="21" t="s">
        <v>11295</v>
      </c>
      <c r="E1973" s="21" t="s">
        <v>3079</v>
      </c>
      <c r="F1973" s="21" t="s">
        <v>496</v>
      </c>
      <c r="G1973" s="21">
        <v>2015.0</v>
      </c>
      <c r="H1973" s="26">
        <v>42178.0</v>
      </c>
      <c r="I1973" s="21"/>
      <c r="J1973" s="21"/>
      <c r="K1973" s="21" t="s">
        <v>11296</v>
      </c>
      <c r="L1973" s="21" t="str">
        <f>IF(ISNUMBER(VLOOKUP(A1973,EXCL,1,FALSE)),"Excluido",IF(ISNUMBER(VLOOKUP(A1973,POST,1,FALSE)),"PostAlerta",IF(ISNUMBER(VLOOKUP(A1973,PRE,1,FALSE)),"PreAlerta","")))</f>
        <v>PreAlerta</v>
      </c>
      <c r="M1973" s="21" t="str">
        <f>IF(ISNUMBER(A1973),(IF(ISNUMBER(VLOOKUP(A1973,KEYWORDS,1,FALSE)),"C/PalabrasClaves","S/PalabrasClaves")),"")</f>
        <v>S/PalabrasClaves</v>
      </c>
      <c r="N1973" s="21" t="str">
        <f t="shared" si="11"/>
        <v/>
      </c>
      <c r="O1973" s="21"/>
      <c r="P1973" s="21" t="s">
        <v>11162</v>
      </c>
      <c r="Q1973" s="21"/>
      <c r="R1973" s="21" t="str">
        <f>LEFT('2012-2022'!$P1973,4)</f>
        <v>2015</v>
      </c>
      <c r="S1973" s="21" t="s">
        <v>63</v>
      </c>
      <c r="T1973" s="21"/>
      <c r="U1973" s="21"/>
      <c r="V1973" s="21"/>
      <c r="W1973" s="27"/>
      <c r="X1973" s="27"/>
      <c r="Y1973" s="12"/>
    </row>
    <row r="1974" ht="15.75" customHeight="1">
      <c r="A1974" s="21">
        <v>2.6110714E7</v>
      </c>
      <c r="B1974" s="21" t="s">
        <v>11297</v>
      </c>
      <c r="C1974" s="21" t="s">
        <v>11298</v>
      </c>
      <c r="D1974" s="21" t="s">
        <v>11299</v>
      </c>
      <c r="E1974" s="21" t="s">
        <v>11300</v>
      </c>
      <c r="F1974" s="21" t="s">
        <v>11301</v>
      </c>
      <c r="G1974" s="21">
        <v>2015.0</v>
      </c>
      <c r="H1974" s="26">
        <v>42181.0</v>
      </c>
      <c r="I1974" s="21"/>
      <c r="J1974" s="21"/>
      <c r="K1974" s="21" t="s">
        <v>11302</v>
      </c>
      <c r="L1974" s="21" t="str">
        <f>IF(ISNUMBER(VLOOKUP(A1974,EXCL,1,FALSE)),"Excluido",IF(ISNUMBER(VLOOKUP(A1974,POST,1,FALSE)),"PostAlerta",IF(ISNUMBER(VLOOKUP(A1974,PRE,1,FALSE)),"PreAlerta","")))</f>
        <v>PreAlerta</v>
      </c>
      <c r="M1974" s="21" t="str">
        <f>IF(ISNUMBER(A1974),(IF(ISNUMBER(VLOOKUP(A1974,KEYWORDS,1,FALSE)),"C/PalabrasClaves","S/PalabrasClaves")),"")</f>
        <v>S/PalabrasClaves</v>
      </c>
      <c r="N1974" s="21" t="str">
        <f t="shared" si="11"/>
        <v/>
      </c>
      <c r="O1974" s="21"/>
      <c r="P1974" s="21" t="s">
        <v>11162</v>
      </c>
      <c r="Q1974" s="21"/>
      <c r="R1974" s="21" t="str">
        <f>LEFT('2012-2022'!$P1974,4)</f>
        <v>2015</v>
      </c>
      <c r="S1974" s="21" t="s">
        <v>63</v>
      </c>
      <c r="T1974" s="21"/>
      <c r="U1974" s="21"/>
      <c r="V1974" s="21"/>
      <c r="W1974" s="27"/>
      <c r="X1974" s="27"/>
      <c r="Y1974" s="28"/>
    </row>
    <row r="1975" ht="15.75" customHeight="1">
      <c r="A1975" s="21">
        <v>2.6130134E7</v>
      </c>
      <c r="B1975" s="21" t="s">
        <v>11303</v>
      </c>
      <c r="C1975" s="21" t="s">
        <v>11304</v>
      </c>
      <c r="D1975" s="21" t="s">
        <v>11305</v>
      </c>
      <c r="E1975" s="21" t="s">
        <v>11306</v>
      </c>
      <c r="F1975" s="21" t="s">
        <v>332</v>
      </c>
      <c r="G1975" s="21">
        <v>2015.0</v>
      </c>
      <c r="H1975" s="26">
        <v>42187.0</v>
      </c>
      <c r="I1975" s="21" t="s">
        <v>11307</v>
      </c>
      <c r="J1975" s="21"/>
      <c r="K1975" s="21" t="s">
        <v>11308</v>
      </c>
      <c r="L1975" s="21" t="str">
        <f>IF(ISNUMBER(VLOOKUP(A1975,EXCL,1,FALSE)),"Excluido",IF(ISNUMBER(VLOOKUP(A1975,POST,1,FALSE)),"PostAlerta",IF(ISNUMBER(VLOOKUP(A1975,PRE,1,FALSE)),"PreAlerta","")))</f>
        <v>PreAlerta</v>
      </c>
      <c r="M1975" s="21" t="str">
        <f>IF(ISNUMBER(A1975),(IF(ISNUMBER(VLOOKUP(A1975,KEYWORDS,1,FALSE)),"C/PalabrasClaves","S/PalabrasClaves")),"")</f>
        <v>C/PalabrasClaves</v>
      </c>
      <c r="N1975" s="21" t="str">
        <f t="shared" si="11"/>
        <v/>
      </c>
      <c r="O1975" s="21"/>
      <c r="P1975" s="21" t="s">
        <v>11309</v>
      </c>
      <c r="Q1975" s="21"/>
      <c r="R1975" s="21" t="str">
        <f>LEFT('2012-2022'!$P1975,4)</f>
        <v>2015</v>
      </c>
      <c r="S1975" s="21" t="s">
        <v>63</v>
      </c>
      <c r="T1975" s="21"/>
      <c r="U1975" s="21"/>
      <c r="V1975" s="21"/>
      <c r="W1975" s="27"/>
      <c r="X1975" s="27"/>
      <c r="Y1975" s="12"/>
    </row>
    <row r="1976" ht="15.75" customHeight="1">
      <c r="A1976" s="21">
        <v>2.6130947E7</v>
      </c>
      <c r="B1976" s="21" t="s">
        <v>11310</v>
      </c>
      <c r="C1976" s="21" t="s">
        <v>11311</v>
      </c>
      <c r="D1976" s="21" t="s">
        <v>11312</v>
      </c>
      <c r="E1976" s="21" t="s">
        <v>11313</v>
      </c>
      <c r="F1976" s="21" t="s">
        <v>271</v>
      </c>
      <c r="G1976" s="21">
        <v>2015.0</v>
      </c>
      <c r="H1976" s="26">
        <v>42187.0</v>
      </c>
      <c r="I1976" s="21" t="s">
        <v>11314</v>
      </c>
      <c r="J1976" s="21"/>
      <c r="K1976" s="21" t="s">
        <v>11315</v>
      </c>
      <c r="L1976" s="21" t="str">
        <f>IF(ISNUMBER(VLOOKUP(A1976,EXCL,1,FALSE)),"Excluido",IF(ISNUMBER(VLOOKUP(A1976,POST,1,FALSE)),"PostAlerta",IF(ISNUMBER(VLOOKUP(A1976,PRE,1,FALSE)),"PreAlerta","")))</f>
        <v>PreAlerta</v>
      </c>
      <c r="M1976" s="21" t="str">
        <f>IF(ISNUMBER(A1976),(IF(ISNUMBER(VLOOKUP(A1976,KEYWORDS,1,FALSE)),"C/PalabrasClaves","S/PalabrasClaves")),"")</f>
        <v>S/PalabrasClaves</v>
      </c>
      <c r="N1976" s="21" t="str">
        <f t="shared" si="11"/>
        <v/>
      </c>
      <c r="O1976" s="21"/>
      <c r="P1976" s="21" t="s">
        <v>11162</v>
      </c>
      <c r="Q1976" s="21"/>
      <c r="R1976" s="21" t="str">
        <f>LEFT('2012-2022'!$P1976,4)</f>
        <v>2015</v>
      </c>
      <c r="S1976" s="21" t="s">
        <v>63</v>
      </c>
      <c r="T1976" s="21"/>
      <c r="U1976" s="21"/>
      <c r="V1976" s="21"/>
      <c r="W1976" s="27"/>
      <c r="X1976" s="27"/>
      <c r="Y1976" s="28"/>
    </row>
    <row r="1977" ht="15.75" customHeight="1">
      <c r="A1977" s="21">
        <v>2.6132467E7</v>
      </c>
      <c r="B1977" s="21" t="s">
        <v>11316</v>
      </c>
      <c r="C1977" s="21" t="s">
        <v>11317</v>
      </c>
      <c r="D1977" s="21" t="s">
        <v>11318</v>
      </c>
      <c r="E1977" s="21" t="s">
        <v>8500</v>
      </c>
      <c r="F1977" s="21" t="s">
        <v>1789</v>
      </c>
      <c r="G1977" s="21">
        <v>2015.0</v>
      </c>
      <c r="H1977" s="26">
        <v>42187.0</v>
      </c>
      <c r="I1977" s="21" t="s">
        <v>11319</v>
      </c>
      <c r="J1977" s="21"/>
      <c r="K1977" s="21" t="s">
        <v>11320</v>
      </c>
      <c r="L1977" s="21" t="str">
        <f>IF(ISNUMBER(VLOOKUP(A1977,EXCL,1,FALSE)),"Excluido",IF(ISNUMBER(VLOOKUP(A1977,POST,1,FALSE)),"PostAlerta",IF(ISNUMBER(VLOOKUP(A1977,PRE,1,FALSE)),"PreAlerta","")))</f>
        <v>PreAlerta</v>
      </c>
      <c r="M1977" s="21" t="str">
        <f>IF(ISNUMBER(A1977),(IF(ISNUMBER(VLOOKUP(A1977,KEYWORDS,1,FALSE)),"C/PalabrasClaves","S/PalabrasClaves")),"")</f>
        <v>S/PalabrasClaves</v>
      </c>
      <c r="N1977" s="21" t="str">
        <f t="shared" si="11"/>
        <v/>
      </c>
      <c r="O1977" s="21"/>
      <c r="P1977" s="21" t="s">
        <v>11309</v>
      </c>
      <c r="Q1977" s="21"/>
      <c r="R1977" s="21" t="str">
        <f>LEFT('2012-2022'!$P1977,4)</f>
        <v>2015</v>
      </c>
      <c r="S1977" s="21" t="s">
        <v>63</v>
      </c>
      <c r="T1977" s="21"/>
      <c r="U1977" s="21"/>
      <c r="V1977" s="21"/>
      <c r="W1977" s="27"/>
      <c r="X1977" s="27"/>
      <c r="Y1977" s="12"/>
    </row>
    <row r="1978" ht="15.75" customHeight="1">
      <c r="A1978" s="21">
        <v>2.6179101E7</v>
      </c>
      <c r="B1978" s="21" t="s">
        <v>11321</v>
      </c>
      <c r="C1978" s="21" t="s">
        <v>11322</v>
      </c>
      <c r="D1978" s="21" t="s">
        <v>11323</v>
      </c>
      <c r="E1978" s="21" t="s">
        <v>11324</v>
      </c>
      <c r="F1978" s="21" t="s">
        <v>6045</v>
      </c>
      <c r="G1978" s="21">
        <v>2015.0</v>
      </c>
      <c r="H1978" s="26">
        <v>42202.0</v>
      </c>
      <c r="I1978" s="21"/>
      <c r="J1978" s="21"/>
      <c r="K1978" s="21" t="s">
        <v>11325</v>
      </c>
      <c r="L1978" s="21" t="str">
        <f>IF(ISNUMBER(VLOOKUP(A1978,EXCL,1,FALSE)),"Excluido",IF(ISNUMBER(VLOOKUP(A1978,POST,1,FALSE)),"PostAlerta",IF(ISNUMBER(VLOOKUP(A1978,PRE,1,FALSE)),"PreAlerta","")))</f>
        <v>PreAlerta</v>
      </c>
      <c r="M1978" s="21" t="str">
        <f>IF(ISNUMBER(A1978),(IF(ISNUMBER(VLOOKUP(A1978,KEYWORDS,1,FALSE)),"C/PalabrasClaves","S/PalabrasClaves")),"")</f>
        <v>S/PalabrasClaves</v>
      </c>
      <c r="N1978" s="21" t="str">
        <f t="shared" si="11"/>
        <v/>
      </c>
      <c r="O1978" s="21"/>
      <c r="P1978" s="21" t="s">
        <v>11162</v>
      </c>
      <c r="Q1978" s="21"/>
      <c r="R1978" s="21" t="str">
        <f>LEFT('2012-2022'!$P1978,4)</f>
        <v>2015</v>
      </c>
      <c r="S1978" s="21" t="s">
        <v>63</v>
      </c>
      <c r="T1978" s="21"/>
      <c r="U1978" s="21"/>
      <c r="V1978" s="21"/>
      <c r="W1978" s="27"/>
      <c r="X1978" s="27"/>
      <c r="Y1978" s="28"/>
    </row>
    <row r="1979" ht="15.75" customHeight="1">
      <c r="A1979" s="21">
        <v>2.6186512E7</v>
      </c>
      <c r="B1979" s="21" t="s">
        <v>11326</v>
      </c>
      <c r="C1979" s="21" t="s">
        <v>11327</v>
      </c>
      <c r="D1979" s="21" t="s">
        <v>11328</v>
      </c>
      <c r="E1979" s="21" t="s">
        <v>11329</v>
      </c>
      <c r="F1979" s="21" t="s">
        <v>151</v>
      </c>
      <c r="G1979" s="21">
        <v>2015.0</v>
      </c>
      <c r="H1979" s="26">
        <v>42203.0</v>
      </c>
      <c r="I1979" s="21"/>
      <c r="J1979" s="21"/>
      <c r="K1979" s="21" t="s">
        <v>11330</v>
      </c>
      <c r="L1979" s="21" t="str">
        <f>IF(ISNUMBER(VLOOKUP(A1979,EXCL,1,FALSE)),"Excluido",IF(ISNUMBER(VLOOKUP(A1979,POST,1,FALSE)),"PostAlerta",IF(ISNUMBER(VLOOKUP(A1979,PRE,1,FALSE)),"PreAlerta","")))</f>
        <v>PreAlerta</v>
      </c>
      <c r="M1979" s="21" t="str">
        <f>IF(ISNUMBER(A1979),(IF(ISNUMBER(VLOOKUP(A1979,KEYWORDS,1,FALSE)),"C/PalabrasClaves","S/PalabrasClaves")),"")</f>
        <v>S/PalabrasClaves</v>
      </c>
      <c r="N1979" s="21" t="str">
        <f t="shared" si="11"/>
        <v/>
      </c>
      <c r="O1979" s="21"/>
      <c r="P1979" s="21" t="s">
        <v>11162</v>
      </c>
      <c r="Q1979" s="21"/>
      <c r="R1979" s="21" t="str">
        <f>LEFT('2012-2022'!$P1979,4)</f>
        <v>2015</v>
      </c>
      <c r="S1979" s="21" t="s">
        <v>63</v>
      </c>
      <c r="T1979" s="21"/>
      <c r="U1979" s="21"/>
      <c r="V1979" s="21"/>
      <c r="W1979" s="27"/>
      <c r="X1979" s="27"/>
      <c r="Y1979" s="12"/>
    </row>
    <row r="1980" ht="15.75" customHeight="1">
      <c r="A1980" s="21">
        <v>2.6281444E7</v>
      </c>
      <c r="B1980" s="21" t="s">
        <v>11331</v>
      </c>
      <c r="C1980" s="21" t="s">
        <v>11332</v>
      </c>
      <c r="D1980" s="21" t="s">
        <v>11333</v>
      </c>
      <c r="E1980" s="21" t="s">
        <v>5246</v>
      </c>
      <c r="F1980" s="21" t="s">
        <v>302</v>
      </c>
      <c r="G1980" s="21">
        <v>2015.0</v>
      </c>
      <c r="H1980" s="26">
        <v>42235.0</v>
      </c>
      <c r="I1980" s="21"/>
      <c r="J1980" s="21"/>
      <c r="K1980" s="21"/>
      <c r="L1980" s="21" t="str">
        <f>IF(ISNUMBER(VLOOKUP(A1980,EXCL,1,FALSE)),"Excluido",IF(ISNUMBER(VLOOKUP(A1980,POST,1,FALSE)),"PostAlerta",IF(ISNUMBER(VLOOKUP(A1980,PRE,1,FALSE)),"PreAlerta","")))</f>
        <v>PreAlerta</v>
      </c>
      <c r="M1980" s="21" t="str">
        <f>IF(ISNUMBER(A1980),(IF(ISNUMBER(VLOOKUP(A1980,KEYWORDS,1,FALSE)),"C/PalabrasClaves","S/PalabrasClaves")),"")</f>
        <v>S/PalabrasClaves</v>
      </c>
      <c r="N1980" s="21" t="str">
        <f t="shared" si="11"/>
        <v/>
      </c>
      <c r="O1980" s="21"/>
      <c r="P1980" s="21" t="s">
        <v>11215</v>
      </c>
      <c r="Q1980" s="21"/>
      <c r="R1980" s="21" t="str">
        <f>LEFT('2012-2022'!$P1980,4)</f>
        <v>2015</v>
      </c>
      <c r="S1980" s="21" t="s">
        <v>65</v>
      </c>
      <c r="T1980" s="21"/>
      <c r="U1980" s="21"/>
      <c r="V1980" s="21"/>
      <c r="W1980" s="27"/>
      <c r="X1980" s="27"/>
      <c r="Y1980" s="28"/>
    </row>
    <row r="1981" ht="15.75" customHeight="1">
      <c r="A1981" s="21">
        <v>2.6291145E7</v>
      </c>
      <c r="B1981" s="21" t="s">
        <v>11334</v>
      </c>
      <c r="C1981" s="21" t="s">
        <v>11335</v>
      </c>
      <c r="D1981" s="21" t="s">
        <v>11336</v>
      </c>
      <c r="E1981" s="21" t="s">
        <v>11337</v>
      </c>
      <c r="F1981" s="21" t="s">
        <v>587</v>
      </c>
      <c r="G1981" s="21">
        <v>2015.0</v>
      </c>
      <c r="H1981" s="26">
        <v>42237.0</v>
      </c>
      <c r="I1981" s="21"/>
      <c r="J1981" s="21"/>
      <c r="K1981" s="21" t="s">
        <v>11338</v>
      </c>
      <c r="L1981" s="21" t="str">
        <f>IF(ISNUMBER(VLOOKUP(A1981,EXCL,1,FALSE)),"Excluido",IF(ISNUMBER(VLOOKUP(A1981,POST,1,FALSE)),"PostAlerta",IF(ISNUMBER(VLOOKUP(A1981,PRE,1,FALSE)),"PreAlerta","")))</f>
        <v>PreAlerta</v>
      </c>
      <c r="M1981" s="21" t="str">
        <f>IF(ISNUMBER(A1981),(IF(ISNUMBER(VLOOKUP(A1981,KEYWORDS,1,FALSE)),"C/PalabrasClaves","S/PalabrasClaves")),"")</f>
        <v>S/PalabrasClaves</v>
      </c>
      <c r="N1981" s="21" t="str">
        <f t="shared" si="11"/>
        <v/>
      </c>
      <c r="O1981" s="21"/>
      <c r="P1981" s="21" t="s">
        <v>11276</v>
      </c>
      <c r="Q1981" s="21"/>
      <c r="R1981" s="21" t="str">
        <f>LEFT('2012-2022'!$P1981,4)</f>
        <v>2015</v>
      </c>
      <c r="S1981" s="21" t="s">
        <v>68</v>
      </c>
      <c r="T1981" s="21"/>
      <c r="U1981" s="21"/>
      <c r="V1981" s="21"/>
      <c r="W1981" s="27"/>
      <c r="X1981" s="27"/>
      <c r="Y1981" s="12"/>
    </row>
    <row r="1982" ht="15.75" customHeight="1">
      <c r="A1982" s="21">
        <v>2.6335476E7</v>
      </c>
      <c r="B1982" s="21" t="s">
        <v>11339</v>
      </c>
      <c r="C1982" s="21" t="s">
        <v>11340</v>
      </c>
      <c r="D1982" s="21" t="s">
        <v>11341</v>
      </c>
      <c r="E1982" s="21" t="s">
        <v>11342</v>
      </c>
      <c r="F1982" s="21" t="s">
        <v>728</v>
      </c>
      <c r="G1982" s="21">
        <v>2015.0</v>
      </c>
      <c r="H1982" s="26">
        <v>42251.0</v>
      </c>
      <c r="I1982" s="21"/>
      <c r="J1982" s="21"/>
      <c r="K1982" s="21" t="s">
        <v>11343</v>
      </c>
      <c r="L1982" s="21" t="str">
        <f>IF(ISNUMBER(VLOOKUP(A1982,EXCL,1,FALSE)),"Excluido",IF(ISNUMBER(VLOOKUP(A1982,POST,1,FALSE)),"PostAlerta",IF(ISNUMBER(VLOOKUP(A1982,PRE,1,FALSE)),"PreAlerta","")))</f>
        <v>PreAlerta</v>
      </c>
      <c r="M1982" s="21" t="str">
        <f>IF(ISNUMBER(A1982),(IF(ISNUMBER(VLOOKUP(A1982,KEYWORDS,1,FALSE)),"C/PalabrasClaves","S/PalabrasClaves")),"")</f>
        <v>S/PalabrasClaves</v>
      </c>
      <c r="N1982" s="21" t="str">
        <f t="shared" si="11"/>
        <v/>
      </c>
      <c r="O1982" s="21"/>
      <c r="P1982" s="21" t="s">
        <v>11162</v>
      </c>
      <c r="Q1982" s="21"/>
      <c r="R1982" s="21" t="str">
        <f>LEFT('2012-2022'!$P1982,4)</f>
        <v>2015</v>
      </c>
      <c r="S1982" s="21" t="s">
        <v>63</v>
      </c>
      <c r="T1982" s="21"/>
      <c r="U1982" s="21"/>
      <c r="V1982" s="21"/>
      <c r="W1982" s="27"/>
      <c r="X1982" s="27"/>
      <c r="Y1982" s="28"/>
    </row>
    <row r="1983" ht="15.75" customHeight="1">
      <c r="A1983" s="21">
        <v>2.6413074E7</v>
      </c>
      <c r="B1983" s="21" t="s">
        <v>11344</v>
      </c>
      <c r="C1983" s="21" t="s">
        <v>11345</v>
      </c>
      <c r="D1983" s="21" t="s">
        <v>11346</v>
      </c>
      <c r="E1983" s="21" t="s">
        <v>11347</v>
      </c>
      <c r="F1983" s="21" t="s">
        <v>598</v>
      </c>
      <c r="G1983" s="21">
        <v>2015.0</v>
      </c>
      <c r="H1983" s="26">
        <v>42276.0</v>
      </c>
      <c r="I1983" s="21" t="s">
        <v>11348</v>
      </c>
      <c r="J1983" s="21"/>
      <c r="K1983" s="21" t="s">
        <v>11349</v>
      </c>
      <c r="L1983" s="21" t="str">
        <f>IF(ISNUMBER(VLOOKUP(A1983,EXCL,1,FALSE)),"Excluido",IF(ISNUMBER(VLOOKUP(A1983,POST,1,FALSE)),"PostAlerta",IF(ISNUMBER(VLOOKUP(A1983,PRE,1,FALSE)),"PreAlerta","")))</f>
        <v>PreAlerta</v>
      </c>
      <c r="M1983" s="21" t="str">
        <f>IF(ISNUMBER(A1983),(IF(ISNUMBER(VLOOKUP(A1983,KEYWORDS,1,FALSE)),"C/PalabrasClaves","S/PalabrasClaves")),"")</f>
        <v>S/PalabrasClaves</v>
      </c>
      <c r="N1983" s="21" t="str">
        <f t="shared" si="11"/>
        <v/>
      </c>
      <c r="O1983" s="21"/>
      <c r="P1983" s="21" t="s">
        <v>11309</v>
      </c>
      <c r="Q1983" s="21"/>
      <c r="R1983" s="21" t="str">
        <f>LEFT('2012-2022'!$P1983,4)</f>
        <v>2015</v>
      </c>
      <c r="S1983" s="21" t="s">
        <v>63</v>
      </c>
      <c r="T1983" s="21"/>
      <c r="U1983" s="21"/>
      <c r="V1983" s="21"/>
      <c r="W1983" s="27"/>
      <c r="X1983" s="27"/>
      <c r="Y1983" s="12"/>
    </row>
    <row r="1984" ht="15.75" customHeight="1">
      <c r="A1984" s="21">
        <v>2.6455373E7</v>
      </c>
      <c r="B1984" s="21" t="s">
        <v>11350</v>
      </c>
      <c r="C1984" s="21" t="s">
        <v>11351</v>
      </c>
      <c r="D1984" s="21" t="s">
        <v>11352</v>
      </c>
      <c r="E1984" s="21" t="s">
        <v>11353</v>
      </c>
      <c r="F1984" s="21" t="s">
        <v>1994</v>
      </c>
      <c r="G1984" s="21">
        <v>2015.0</v>
      </c>
      <c r="H1984" s="26">
        <v>42290.0</v>
      </c>
      <c r="I1984" s="21"/>
      <c r="J1984" s="21"/>
      <c r="K1984" s="21" t="s">
        <v>11354</v>
      </c>
      <c r="L1984" s="21" t="str">
        <f>IF(ISNUMBER(VLOOKUP(A1984,EXCL,1,FALSE)),"Excluido",IF(ISNUMBER(VLOOKUP(A1984,POST,1,FALSE)),"PostAlerta",IF(ISNUMBER(VLOOKUP(A1984,PRE,1,FALSE)),"PreAlerta","")))</f>
        <v>PreAlerta</v>
      </c>
      <c r="M1984" s="21" t="str">
        <f>IF(ISNUMBER(A1984),(IF(ISNUMBER(VLOOKUP(A1984,KEYWORDS,1,FALSE)),"C/PalabrasClaves","S/PalabrasClaves")),"")</f>
        <v>S/PalabrasClaves</v>
      </c>
      <c r="N1984" s="21" t="str">
        <f t="shared" si="11"/>
        <v/>
      </c>
      <c r="O1984" s="21"/>
      <c r="P1984" s="21" t="s">
        <v>11276</v>
      </c>
      <c r="Q1984" s="21"/>
      <c r="R1984" s="21" t="str">
        <f>LEFT('2012-2022'!$P1984,4)</f>
        <v>2015</v>
      </c>
      <c r="S1984" s="21" t="s">
        <v>68</v>
      </c>
      <c r="T1984" s="21"/>
      <c r="U1984" s="21"/>
      <c r="V1984" s="21"/>
      <c r="W1984" s="27"/>
      <c r="X1984" s="27"/>
      <c r="Y1984" s="28"/>
    </row>
    <row r="1985" ht="15.75" customHeight="1">
      <c r="A1985" s="21">
        <v>2.6470431E7</v>
      </c>
      <c r="B1985" s="21" t="s">
        <v>11355</v>
      </c>
      <c r="C1985" s="21" t="s">
        <v>11356</v>
      </c>
      <c r="D1985" s="21" t="s">
        <v>11357</v>
      </c>
      <c r="E1985" s="21" t="s">
        <v>11358</v>
      </c>
      <c r="F1985" s="21" t="s">
        <v>11359</v>
      </c>
      <c r="G1985" s="21">
        <v>2015.0</v>
      </c>
      <c r="H1985" s="26">
        <v>42294.0</v>
      </c>
      <c r="I1985" s="21"/>
      <c r="J1985" s="21"/>
      <c r="K1985" s="21"/>
      <c r="L1985" s="21" t="str">
        <f>IF(ISNUMBER(VLOOKUP(A1985,EXCL,1,FALSE)),"Excluido",IF(ISNUMBER(VLOOKUP(A1985,POST,1,FALSE)),"PostAlerta",IF(ISNUMBER(VLOOKUP(A1985,PRE,1,FALSE)),"PreAlerta","")))</f>
        <v>Excluido</v>
      </c>
      <c r="M1985" s="21" t="str">
        <f>IF(ISNUMBER(A1985),(IF(ISNUMBER(VLOOKUP(A1985,KEYWORDS,1,FALSE)),"C/PalabrasClaves","S/PalabrasClaves")),"")</f>
        <v>S/PalabrasClaves</v>
      </c>
      <c r="N1985" s="21" t="str">
        <f t="shared" si="11"/>
        <v/>
      </c>
      <c r="O1985" s="21"/>
      <c r="P1985" s="21" t="s">
        <v>11215</v>
      </c>
      <c r="Q1985" s="21"/>
      <c r="R1985" s="21" t="str">
        <f>LEFT('2012-2022'!$P1985,4)</f>
        <v>2015</v>
      </c>
      <c r="S1985" s="21" t="s">
        <v>65</v>
      </c>
      <c r="T1985" s="21"/>
      <c r="U1985" s="21"/>
      <c r="V1985" s="21"/>
      <c r="W1985" s="27"/>
      <c r="X1985" s="27"/>
      <c r="Y1985" s="12"/>
    </row>
    <row r="1986" ht="15.75" customHeight="1">
      <c r="A1986" s="21">
        <v>2.6554228E7</v>
      </c>
      <c r="B1986" s="21" t="s">
        <v>11360</v>
      </c>
      <c r="C1986" s="21" t="s">
        <v>11361</v>
      </c>
      <c r="D1986" s="21" t="s">
        <v>11362</v>
      </c>
      <c r="E1986" s="21" t="s">
        <v>11363</v>
      </c>
      <c r="F1986" s="21" t="s">
        <v>6803</v>
      </c>
      <c r="G1986" s="21">
        <v>2015.0</v>
      </c>
      <c r="H1986" s="26">
        <v>42320.0</v>
      </c>
      <c r="I1986" s="21"/>
      <c r="J1986" s="21"/>
      <c r="K1986" s="21" t="s">
        <v>11364</v>
      </c>
      <c r="L1986" s="21" t="str">
        <f>IF(ISNUMBER(VLOOKUP(A1986,EXCL,1,FALSE)),"Excluido",IF(ISNUMBER(VLOOKUP(A1986,POST,1,FALSE)),"PostAlerta",IF(ISNUMBER(VLOOKUP(A1986,PRE,1,FALSE)),"PreAlerta","")))</f>
        <v>PreAlerta</v>
      </c>
      <c r="M1986" s="21" t="str">
        <f>IF(ISNUMBER(A1986),(IF(ISNUMBER(VLOOKUP(A1986,KEYWORDS,1,FALSE)),"C/PalabrasClaves","S/PalabrasClaves")),"")</f>
        <v>S/PalabrasClaves</v>
      </c>
      <c r="N1986" s="21" t="str">
        <f t="shared" si="11"/>
        <v/>
      </c>
      <c r="O1986" s="21"/>
      <c r="P1986" s="21" t="s">
        <v>11162</v>
      </c>
      <c r="Q1986" s="21"/>
      <c r="R1986" s="21" t="str">
        <f>LEFT('2012-2022'!$P1986,4)</f>
        <v>2015</v>
      </c>
      <c r="S1986" s="21" t="s">
        <v>63</v>
      </c>
      <c r="T1986" s="21"/>
      <c r="U1986" s="21"/>
      <c r="V1986" s="21"/>
      <c r="W1986" s="27"/>
      <c r="X1986" s="27"/>
      <c r="Y1986" s="28"/>
    </row>
    <row r="1987" ht="15.75" customHeight="1">
      <c r="A1987" s="21">
        <v>2.6720964E7</v>
      </c>
      <c r="B1987" s="21" t="s">
        <v>11365</v>
      </c>
      <c r="C1987" s="21" t="s">
        <v>11366</v>
      </c>
      <c r="D1987" s="21" t="s">
        <v>11367</v>
      </c>
      <c r="E1987" s="21" t="s">
        <v>9614</v>
      </c>
      <c r="F1987" s="21" t="s">
        <v>576</v>
      </c>
      <c r="G1987" s="21">
        <v>2015.0</v>
      </c>
      <c r="H1987" s="26">
        <v>42371.0</v>
      </c>
      <c r="I1987" s="21"/>
      <c r="J1987" s="21"/>
      <c r="K1987" s="21"/>
      <c r="L1987" s="21" t="str">
        <f>IF(ISNUMBER(VLOOKUP(A1987,EXCL,1,FALSE)),"Excluido",IF(ISNUMBER(VLOOKUP(A1987,POST,1,FALSE)),"PostAlerta",IF(ISNUMBER(VLOOKUP(A1987,PRE,1,FALSE)),"PreAlerta","")))</f>
        <v>PreAlerta</v>
      </c>
      <c r="M1987" s="21" t="str">
        <f>IF(ISNUMBER(A1987),(IF(ISNUMBER(VLOOKUP(A1987,KEYWORDS,1,FALSE)),"C/PalabrasClaves","S/PalabrasClaves")),"")</f>
        <v>S/PalabrasClaves</v>
      </c>
      <c r="N1987" s="21" t="str">
        <f t="shared" si="11"/>
        <v/>
      </c>
      <c r="O1987" s="21"/>
      <c r="P1987" s="21" t="s">
        <v>11276</v>
      </c>
      <c r="Q1987" s="21"/>
      <c r="R1987" s="21" t="str">
        <f>LEFT('2012-2022'!$P1987,4)</f>
        <v>2015</v>
      </c>
      <c r="S1987" s="21" t="s">
        <v>68</v>
      </c>
      <c r="T1987" s="21"/>
      <c r="U1987" s="21"/>
      <c r="V1987" s="21"/>
      <c r="W1987" s="27"/>
      <c r="X1987" s="27"/>
      <c r="Y1987" s="12"/>
    </row>
    <row r="1988" ht="15.75" customHeight="1">
      <c r="A1988" s="21">
        <v>2.61543E7</v>
      </c>
      <c r="B1988" s="21" t="s">
        <v>11368</v>
      </c>
      <c r="C1988" s="21" t="s">
        <v>11369</v>
      </c>
      <c r="D1988" s="21" t="s">
        <v>11370</v>
      </c>
      <c r="E1988" s="21" t="s">
        <v>11371</v>
      </c>
      <c r="F1988" s="21" t="s">
        <v>2831</v>
      </c>
      <c r="G1988" s="21">
        <v>2015.0</v>
      </c>
      <c r="H1988" s="26">
        <v>42194.0</v>
      </c>
      <c r="I1988" s="21" t="s">
        <v>11372</v>
      </c>
      <c r="J1988" s="21"/>
      <c r="K1988" s="21" t="s">
        <v>11373</v>
      </c>
      <c r="L1988" s="21" t="str">
        <f>IF(ISNUMBER(VLOOKUP(A1988,EXCL,1,FALSE)),"Excluido",IF(ISNUMBER(VLOOKUP(A1988,POST,1,FALSE)),"PostAlerta",IF(ISNUMBER(VLOOKUP(A1988,PRE,1,FALSE)),"PreAlerta","")))</f>
        <v>PreAlerta</v>
      </c>
      <c r="M1988" s="21" t="str">
        <f>IF(ISNUMBER(A1988),(IF(ISNUMBER(VLOOKUP(A1988,KEYWORDS,1,FALSE)),"C/PalabrasClaves","S/PalabrasClaves")),"")</f>
        <v>S/PalabrasClaves</v>
      </c>
      <c r="N1988" s="21" t="str">
        <f t="shared" si="11"/>
        <v/>
      </c>
      <c r="O1988" s="21"/>
      <c r="P1988" s="21" t="s">
        <v>11374</v>
      </c>
      <c r="Q1988" s="21"/>
      <c r="R1988" s="21" t="str">
        <f>LEFT('2012-2022'!$P1988,4)</f>
        <v>2015</v>
      </c>
      <c r="S1988" s="21" t="s">
        <v>63</v>
      </c>
      <c r="T1988" s="21"/>
      <c r="U1988" s="21"/>
      <c r="V1988" s="21"/>
      <c r="W1988" s="27"/>
      <c r="X1988" s="27"/>
      <c r="Y1988" s="28"/>
    </row>
    <row r="1989" ht="15.75" customHeight="1">
      <c r="A1989" s="21">
        <v>2.6158273E7</v>
      </c>
      <c r="B1989" s="21" t="s">
        <v>11375</v>
      </c>
      <c r="C1989" s="21" t="s">
        <v>11376</v>
      </c>
      <c r="D1989" s="21" t="s">
        <v>11377</v>
      </c>
      <c r="E1989" s="21" t="s">
        <v>6677</v>
      </c>
      <c r="F1989" s="21" t="s">
        <v>2810</v>
      </c>
      <c r="G1989" s="21">
        <v>2015.0</v>
      </c>
      <c r="H1989" s="26">
        <v>42195.0</v>
      </c>
      <c r="I1989" s="21" t="s">
        <v>11378</v>
      </c>
      <c r="J1989" s="21"/>
      <c r="K1989" s="21" t="s">
        <v>11379</v>
      </c>
      <c r="L1989" s="21" t="str">
        <f>IF(ISNUMBER(VLOOKUP(A1989,EXCL,1,FALSE)),"Excluido",IF(ISNUMBER(VLOOKUP(A1989,POST,1,FALSE)),"PostAlerta",IF(ISNUMBER(VLOOKUP(A1989,PRE,1,FALSE)),"PreAlerta","")))</f>
        <v>PreAlerta</v>
      </c>
      <c r="M1989" s="21" t="str">
        <f>IF(ISNUMBER(A1989),(IF(ISNUMBER(VLOOKUP(A1989,KEYWORDS,1,FALSE)),"C/PalabrasClaves","S/PalabrasClaves")),"")</f>
        <v>S/PalabrasClaves</v>
      </c>
      <c r="N1989" s="21" t="str">
        <f t="shared" si="11"/>
        <v/>
      </c>
      <c r="O1989" s="21"/>
      <c r="P1989" s="21" t="s">
        <v>11380</v>
      </c>
      <c r="Q1989" s="21"/>
      <c r="R1989" s="21" t="str">
        <f>LEFT('2012-2022'!$P1989,4)</f>
        <v>2015</v>
      </c>
      <c r="S1989" s="21" t="s">
        <v>63</v>
      </c>
      <c r="T1989" s="21"/>
      <c r="U1989" s="21"/>
      <c r="V1989" s="21"/>
      <c r="W1989" s="27"/>
      <c r="X1989" s="27"/>
      <c r="Y1989" s="12"/>
    </row>
    <row r="1990" ht="15.75" customHeight="1">
      <c r="A1990" s="21">
        <v>2.6161793E7</v>
      </c>
      <c r="B1990" s="21" t="s">
        <v>11381</v>
      </c>
      <c r="C1990" s="21" t="s">
        <v>11382</v>
      </c>
      <c r="D1990" s="21" t="s">
        <v>11383</v>
      </c>
      <c r="E1990" s="21" t="s">
        <v>11384</v>
      </c>
      <c r="F1990" s="21" t="s">
        <v>2810</v>
      </c>
      <c r="G1990" s="21">
        <v>2015.0</v>
      </c>
      <c r="H1990" s="26">
        <v>42196.0</v>
      </c>
      <c r="I1990" s="21" t="s">
        <v>11385</v>
      </c>
      <c r="J1990" s="21"/>
      <c r="K1990" s="21" t="s">
        <v>11386</v>
      </c>
      <c r="L1990" s="21" t="str">
        <f>IF(ISNUMBER(VLOOKUP(A1990,EXCL,1,FALSE)),"Excluido",IF(ISNUMBER(VLOOKUP(A1990,POST,1,FALSE)),"PostAlerta",IF(ISNUMBER(VLOOKUP(A1990,PRE,1,FALSE)),"PreAlerta","")))</f>
        <v>PreAlerta</v>
      </c>
      <c r="M1990" s="21" t="str">
        <f>IF(ISNUMBER(A1990),(IF(ISNUMBER(VLOOKUP(A1990,KEYWORDS,1,FALSE)),"C/PalabrasClaves","S/PalabrasClaves")),"")</f>
        <v>S/PalabrasClaves</v>
      </c>
      <c r="N1990" s="21" t="str">
        <f t="shared" si="11"/>
        <v/>
      </c>
      <c r="O1990" s="21"/>
      <c r="P1990" s="21" t="s">
        <v>11387</v>
      </c>
      <c r="Q1990" s="31"/>
      <c r="R1990" s="21" t="str">
        <f>LEFT('2012-2022'!$P1990,4)</f>
        <v>2015</v>
      </c>
      <c r="S1990" s="21" t="s">
        <v>63</v>
      </c>
      <c r="T1990" s="21"/>
      <c r="U1990" s="21"/>
      <c r="V1990" s="21"/>
      <c r="W1990" s="27"/>
      <c r="X1990" s="27"/>
      <c r="Y1990" s="28"/>
    </row>
    <row r="1991" ht="15.75" customHeight="1">
      <c r="A1991" s="21">
        <v>2.6172158E7</v>
      </c>
      <c r="B1991" s="21" t="s">
        <v>11388</v>
      </c>
      <c r="C1991" s="21" t="s">
        <v>11389</v>
      </c>
      <c r="D1991" s="21" t="s">
        <v>11390</v>
      </c>
      <c r="E1991" s="21" t="s">
        <v>11391</v>
      </c>
      <c r="F1991" s="21" t="s">
        <v>9998</v>
      </c>
      <c r="G1991" s="21">
        <v>2015.0</v>
      </c>
      <c r="H1991" s="26">
        <v>42200.0</v>
      </c>
      <c r="I1991" s="21" t="s">
        <v>11392</v>
      </c>
      <c r="J1991" s="21"/>
      <c r="K1991" s="21" t="s">
        <v>11393</v>
      </c>
      <c r="L1991" s="21" t="str">
        <f>IF(ISNUMBER(VLOOKUP(A1991,EXCL,1,FALSE)),"Excluido",IF(ISNUMBER(VLOOKUP(A1991,POST,1,FALSE)),"PostAlerta",IF(ISNUMBER(VLOOKUP(A1991,PRE,1,FALSE)),"PreAlerta","")))</f>
        <v>PreAlerta</v>
      </c>
      <c r="M1991" s="21" t="str">
        <f>IF(ISNUMBER(A1991),(IF(ISNUMBER(VLOOKUP(A1991,KEYWORDS,1,FALSE)),"C/PalabrasClaves","S/PalabrasClaves")),"")</f>
        <v>S/PalabrasClaves</v>
      </c>
      <c r="N1991" s="21" t="str">
        <f t="shared" si="11"/>
        <v/>
      </c>
      <c r="O1991" s="21"/>
      <c r="P1991" s="21" t="s">
        <v>11394</v>
      </c>
      <c r="Q1991" s="21"/>
      <c r="R1991" s="21" t="str">
        <f>LEFT('2012-2022'!$P1991,4)</f>
        <v>2015</v>
      </c>
      <c r="S1991" s="21" t="s">
        <v>63</v>
      </c>
      <c r="T1991" s="21"/>
      <c r="U1991" s="21"/>
      <c r="V1991" s="21"/>
      <c r="W1991" s="27"/>
      <c r="X1991" s="27"/>
      <c r="Y1991" s="12"/>
    </row>
    <row r="1992" ht="15.75" customHeight="1">
      <c r="A1992" s="21">
        <v>2.6172536E7</v>
      </c>
      <c r="B1992" s="21" t="s">
        <v>11395</v>
      </c>
      <c r="C1992" s="21" t="s">
        <v>11396</v>
      </c>
      <c r="D1992" s="21" t="s">
        <v>11397</v>
      </c>
      <c r="E1992" s="21" t="s">
        <v>11398</v>
      </c>
      <c r="F1992" s="21" t="s">
        <v>1789</v>
      </c>
      <c r="G1992" s="21">
        <v>2015.0</v>
      </c>
      <c r="H1992" s="26">
        <v>42200.0</v>
      </c>
      <c r="I1992" s="21" t="s">
        <v>11399</v>
      </c>
      <c r="J1992" s="21"/>
      <c r="K1992" s="21" t="s">
        <v>11400</v>
      </c>
      <c r="L1992" s="21" t="str">
        <f>IF(ISNUMBER(VLOOKUP(A1992,EXCL,1,FALSE)),"Excluido",IF(ISNUMBER(VLOOKUP(A1992,POST,1,FALSE)),"PostAlerta",IF(ISNUMBER(VLOOKUP(A1992,PRE,1,FALSE)),"PreAlerta","")))</f>
        <v>PreAlerta</v>
      </c>
      <c r="M1992" s="21" t="str">
        <f>IF(ISNUMBER(A1992),(IF(ISNUMBER(VLOOKUP(A1992,KEYWORDS,1,FALSE)),"C/PalabrasClaves","S/PalabrasClaves")),"")</f>
        <v>S/PalabrasClaves</v>
      </c>
      <c r="N1992" s="21" t="str">
        <f t="shared" si="11"/>
        <v/>
      </c>
      <c r="O1992" s="21"/>
      <c r="P1992" s="21" t="s">
        <v>11394</v>
      </c>
      <c r="Q1992" s="21"/>
      <c r="R1992" s="21" t="str">
        <f>LEFT('2012-2022'!$P1992,4)</f>
        <v>2015</v>
      </c>
      <c r="S1992" s="21" t="s">
        <v>63</v>
      </c>
      <c r="T1992" s="21"/>
      <c r="U1992" s="21"/>
      <c r="V1992" s="21"/>
      <c r="W1992" s="27"/>
      <c r="X1992" s="27"/>
      <c r="Y1992" s="28"/>
    </row>
    <row r="1993" ht="15.75" customHeight="1">
      <c r="A1993" s="21">
        <v>2.6186429E7</v>
      </c>
      <c r="B1993" s="21" t="s">
        <v>11401</v>
      </c>
      <c r="C1993" s="21" t="s">
        <v>11402</v>
      </c>
      <c r="D1993" s="21" t="s">
        <v>11403</v>
      </c>
      <c r="E1993" s="21" t="s">
        <v>3385</v>
      </c>
      <c r="F1993" s="21" t="s">
        <v>2831</v>
      </c>
      <c r="G1993" s="21">
        <v>2015.0</v>
      </c>
      <c r="H1993" s="26">
        <v>42203.0</v>
      </c>
      <c r="I1993" s="21" t="s">
        <v>11404</v>
      </c>
      <c r="J1993" s="21"/>
      <c r="K1993" s="21" t="s">
        <v>11405</v>
      </c>
      <c r="L1993" s="21" t="str">
        <f>IF(ISNUMBER(VLOOKUP(A1993,EXCL,1,FALSE)),"Excluido",IF(ISNUMBER(VLOOKUP(A1993,POST,1,FALSE)),"PostAlerta",IF(ISNUMBER(VLOOKUP(A1993,PRE,1,FALSE)),"PreAlerta","")))</f>
        <v>PreAlerta</v>
      </c>
      <c r="M1993" s="21" t="str">
        <f>IF(ISNUMBER(A1993),(IF(ISNUMBER(VLOOKUP(A1993,KEYWORDS,1,FALSE)),"C/PalabrasClaves","S/PalabrasClaves")),"")</f>
        <v>S/PalabrasClaves</v>
      </c>
      <c r="N1993" s="21" t="str">
        <f t="shared" si="11"/>
        <v/>
      </c>
      <c r="O1993" s="21"/>
      <c r="P1993" s="21" t="s">
        <v>11406</v>
      </c>
      <c r="Q1993" s="21"/>
      <c r="R1993" s="21" t="str">
        <f>LEFT('2012-2022'!$P1993,4)</f>
        <v>2015</v>
      </c>
      <c r="S1993" s="21" t="s">
        <v>63</v>
      </c>
      <c r="T1993" s="21"/>
      <c r="U1993" s="21"/>
      <c r="V1993" s="21"/>
      <c r="W1993" s="27"/>
      <c r="X1993" s="27"/>
      <c r="Y1993" s="12"/>
    </row>
    <row r="1994" ht="15.75" customHeight="1">
      <c r="A1994" s="21">
        <v>2.61867E7</v>
      </c>
      <c r="B1994" s="21" t="s">
        <v>11407</v>
      </c>
      <c r="C1994" s="21" t="s">
        <v>11408</v>
      </c>
      <c r="D1994" s="21" t="s">
        <v>11409</v>
      </c>
      <c r="E1994" s="21" t="s">
        <v>4509</v>
      </c>
      <c r="F1994" s="21" t="s">
        <v>2831</v>
      </c>
      <c r="G1994" s="21">
        <v>2015.0</v>
      </c>
      <c r="H1994" s="26">
        <v>42203.0</v>
      </c>
      <c r="I1994" s="21" t="s">
        <v>11410</v>
      </c>
      <c r="J1994" s="21"/>
      <c r="K1994" s="21" t="s">
        <v>11411</v>
      </c>
      <c r="L1994" s="21" t="str">
        <f>IF(ISNUMBER(VLOOKUP(A1994,EXCL,1,FALSE)),"Excluido",IF(ISNUMBER(VLOOKUP(A1994,POST,1,FALSE)),"PostAlerta",IF(ISNUMBER(VLOOKUP(A1994,PRE,1,FALSE)),"PreAlerta","")))</f>
        <v>PreAlerta</v>
      </c>
      <c r="M1994" s="21" t="str">
        <f>IF(ISNUMBER(A1994),(IF(ISNUMBER(VLOOKUP(A1994,KEYWORDS,1,FALSE)),"C/PalabrasClaves","S/PalabrasClaves")),"")</f>
        <v>S/PalabrasClaves</v>
      </c>
      <c r="N1994" s="21" t="str">
        <f t="shared" si="11"/>
        <v/>
      </c>
      <c r="O1994" s="21"/>
      <c r="P1994" s="21" t="s">
        <v>11406</v>
      </c>
      <c r="Q1994" s="21"/>
      <c r="R1994" s="21" t="str">
        <f>LEFT('2012-2022'!$P1994,4)</f>
        <v>2015</v>
      </c>
      <c r="S1994" s="21" t="s">
        <v>63</v>
      </c>
      <c r="T1994" s="21"/>
      <c r="U1994" s="21"/>
      <c r="V1994" s="21"/>
      <c r="W1994" s="27"/>
      <c r="X1994" s="27"/>
      <c r="Y1994" s="28"/>
    </row>
    <row r="1995" ht="15.75" customHeight="1">
      <c r="A1995" s="21">
        <v>2.6204449E7</v>
      </c>
      <c r="B1995" s="21" t="s">
        <v>11412</v>
      </c>
      <c r="C1995" s="21" t="s">
        <v>11413</v>
      </c>
      <c r="D1995" s="21" t="s">
        <v>11414</v>
      </c>
      <c r="E1995" s="21" t="s">
        <v>4101</v>
      </c>
      <c r="F1995" s="21" t="s">
        <v>2810</v>
      </c>
      <c r="G1995" s="21">
        <v>2015.0</v>
      </c>
      <c r="H1995" s="26">
        <v>42209.0</v>
      </c>
      <c r="I1995" s="21" t="s">
        <v>11415</v>
      </c>
      <c r="J1995" s="21"/>
      <c r="K1995" s="21" t="s">
        <v>11416</v>
      </c>
      <c r="L1995" s="21" t="str">
        <f>IF(ISNUMBER(VLOOKUP(A1995,EXCL,1,FALSE)),"Excluido",IF(ISNUMBER(VLOOKUP(A1995,POST,1,FALSE)),"PostAlerta",IF(ISNUMBER(VLOOKUP(A1995,PRE,1,FALSE)),"PreAlerta","")))</f>
        <v>PreAlerta</v>
      </c>
      <c r="M1995" s="21" t="str">
        <f>IF(ISNUMBER(A1995),(IF(ISNUMBER(VLOOKUP(A1995,KEYWORDS,1,FALSE)),"C/PalabrasClaves","S/PalabrasClaves")),"")</f>
        <v>S/PalabrasClaves</v>
      </c>
      <c r="N1995" s="21" t="str">
        <f t="shared" si="11"/>
        <v/>
      </c>
      <c r="O1995" s="21"/>
      <c r="P1995" s="21" t="s">
        <v>11417</v>
      </c>
      <c r="Q1995" s="21"/>
      <c r="R1995" s="21" t="str">
        <f>LEFT('2012-2022'!$P1995,4)</f>
        <v>2015</v>
      </c>
      <c r="S1995" s="21" t="s">
        <v>63</v>
      </c>
      <c r="T1995" s="21"/>
      <c r="U1995" s="21"/>
      <c r="V1995" s="21"/>
      <c r="W1995" s="27"/>
      <c r="X1995" s="27"/>
      <c r="Y1995" s="12"/>
    </row>
    <row r="1996" ht="15.75" customHeight="1">
      <c r="A1996" s="21">
        <v>2.6207382E7</v>
      </c>
      <c r="B1996" s="21" t="s">
        <v>11418</v>
      </c>
      <c r="C1996" s="21" t="s">
        <v>11419</v>
      </c>
      <c r="D1996" s="21" t="s">
        <v>11420</v>
      </c>
      <c r="E1996" s="21" t="s">
        <v>8355</v>
      </c>
      <c r="F1996" s="21" t="s">
        <v>2831</v>
      </c>
      <c r="G1996" s="21">
        <v>2015.0</v>
      </c>
      <c r="H1996" s="26">
        <v>42210.0</v>
      </c>
      <c r="I1996" s="21" t="s">
        <v>11421</v>
      </c>
      <c r="J1996" s="21"/>
      <c r="K1996" s="21" t="s">
        <v>11422</v>
      </c>
      <c r="L1996" s="21" t="str">
        <f>IF(ISNUMBER(VLOOKUP(A1996,EXCL,1,FALSE)),"Excluido",IF(ISNUMBER(VLOOKUP(A1996,POST,1,FALSE)),"PostAlerta",IF(ISNUMBER(VLOOKUP(A1996,PRE,1,FALSE)),"PreAlerta","")))</f>
        <v>PreAlerta</v>
      </c>
      <c r="M1996" s="21" t="str">
        <f>IF(ISNUMBER(A1996),(IF(ISNUMBER(VLOOKUP(A1996,KEYWORDS,1,FALSE)),"C/PalabrasClaves","S/PalabrasClaves")),"")</f>
        <v>S/PalabrasClaves</v>
      </c>
      <c r="N1996" s="21" t="str">
        <f t="shared" si="11"/>
        <v/>
      </c>
      <c r="O1996" s="21"/>
      <c r="P1996" s="21" t="s">
        <v>11423</v>
      </c>
      <c r="Q1996" s="21"/>
      <c r="R1996" s="21" t="str">
        <f>LEFT('2012-2022'!$P1996,4)</f>
        <v>2015</v>
      </c>
      <c r="S1996" s="21" t="s">
        <v>63</v>
      </c>
      <c r="T1996" s="21"/>
      <c r="U1996" s="21"/>
      <c r="V1996" s="21"/>
      <c r="W1996" s="27"/>
      <c r="X1996" s="27"/>
      <c r="Y1996" s="28"/>
    </row>
    <row r="1997" ht="15.75" customHeight="1">
      <c r="A1997" s="21">
        <v>2.6207834E7</v>
      </c>
      <c r="B1997" s="21" t="s">
        <v>11424</v>
      </c>
      <c r="C1997" s="21" t="s">
        <v>11425</v>
      </c>
      <c r="D1997" s="21" t="s">
        <v>11426</v>
      </c>
      <c r="E1997" s="21" t="s">
        <v>11427</v>
      </c>
      <c r="F1997" s="21" t="s">
        <v>2831</v>
      </c>
      <c r="G1997" s="21">
        <v>2015.0</v>
      </c>
      <c r="H1997" s="26">
        <v>42210.0</v>
      </c>
      <c r="I1997" s="21" t="s">
        <v>11428</v>
      </c>
      <c r="J1997" s="21"/>
      <c r="K1997" s="21" t="s">
        <v>11429</v>
      </c>
      <c r="L1997" s="21" t="str">
        <f>IF(ISNUMBER(VLOOKUP(A1997,EXCL,1,FALSE)),"Excluido",IF(ISNUMBER(VLOOKUP(A1997,POST,1,FALSE)),"PostAlerta",IF(ISNUMBER(VLOOKUP(A1997,PRE,1,FALSE)),"PreAlerta","")))</f>
        <v>PreAlerta</v>
      </c>
      <c r="M1997" s="21" t="str">
        <f>IF(ISNUMBER(A1997),(IF(ISNUMBER(VLOOKUP(A1997,KEYWORDS,1,FALSE)),"C/PalabrasClaves","S/PalabrasClaves")),"")</f>
        <v>S/PalabrasClaves</v>
      </c>
      <c r="N1997" s="21" t="str">
        <f t="shared" si="11"/>
        <v/>
      </c>
      <c r="O1997" s="21"/>
      <c r="P1997" s="21" t="s">
        <v>11423</v>
      </c>
      <c r="Q1997" s="21"/>
      <c r="R1997" s="21" t="str">
        <f>LEFT('2012-2022'!$P1997,4)</f>
        <v>2015</v>
      </c>
      <c r="S1997" s="21" t="s">
        <v>63</v>
      </c>
      <c r="T1997" s="21"/>
      <c r="U1997" s="21"/>
      <c r="V1997" s="21"/>
      <c r="W1997" s="27"/>
      <c r="X1997" s="27"/>
      <c r="Y1997" s="12"/>
    </row>
    <row r="1998" ht="15.75" customHeight="1">
      <c r="A1998" s="21">
        <v>2.6205515E7</v>
      </c>
      <c r="B1998" s="21" t="s">
        <v>11430</v>
      </c>
      <c r="C1998" s="21" t="s">
        <v>11431</v>
      </c>
      <c r="D1998" s="21" t="s">
        <v>11432</v>
      </c>
      <c r="E1998" s="21" t="s">
        <v>832</v>
      </c>
      <c r="F1998" s="21" t="s">
        <v>833</v>
      </c>
      <c r="G1998" s="21">
        <v>2015.0</v>
      </c>
      <c r="H1998" s="26">
        <v>42210.0</v>
      </c>
      <c r="I1998" s="21" t="s">
        <v>11433</v>
      </c>
      <c r="J1998" s="21"/>
      <c r="K1998" s="21" t="s">
        <v>11434</v>
      </c>
      <c r="L1998" s="21" t="str">
        <f>IF(ISNUMBER(VLOOKUP(A1998,EXCL,1,FALSE)),"Excluido",IF(ISNUMBER(VLOOKUP(A1998,POST,1,FALSE)),"PostAlerta",IF(ISNUMBER(VLOOKUP(A1998,PRE,1,FALSE)),"PreAlerta","")))</f>
        <v>PreAlerta</v>
      </c>
      <c r="M1998" s="21" t="str">
        <f>IF(ISNUMBER(A1998),(IF(ISNUMBER(VLOOKUP(A1998,KEYWORDS,1,FALSE)),"C/PalabrasClaves","S/PalabrasClaves")),"")</f>
        <v>S/PalabrasClaves</v>
      </c>
      <c r="N1998" s="21" t="str">
        <f t="shared" si="11"/>
        <v/>
      </c>
      <c r="O1998" s="21"/>
      <c r="P1998" s="21" t="s">
        <v>11435</v>
      </c>
      <c r="Q1998" s="21"/>
      <c r="R1998" s="21" t="str">
        <f>LEFT('2012-2022'!$P1998,4)</f>
        <v>2015</v>
      </c>
      <c r="S1998" s="21" t="s">
        <v>63</v>
      </c>
      <c r="T1998" s="21"/>
      <c r="U1998" s="21"/>
      <c r="V1998" s="21"/>
      <c r="W1998" s="27"/>
      <c r="X1998" s="27"/>
      <c r="Y1998" s="28"/>
    </row>
    <row r="1999" ht="15.75" customHeight="1">
      <c r="A1999" s="21">
        <v>2.6215592E7</v>
      </c>
      <c r="B1999" s="21" t="s">
        <v>11436</v>
      </c>
      <c r="C1999" s="21" t="s">
        <v>11437</v>
      </c>
      <c r="D1999" s="21" t="s">
        <v>11438</v>
      </c>
      <c r="E1999" s="21" t="s">
        <v>11439</v>
      </c>
      <c r="F1999" s="21" t="s">
        <v>5609</v>
      </c>
      <c r="G1999" s="21">
        <v>2015.0</v>
      </c>
      <c r="H1999" s="26">
        <v>42214.0</v>
      </c>
      <c r="I1999" s="21" t="s">
        <v>11440</v>
      </c>
      <c r="J1999" s="21"/>
      <c r="K1999" s="21" t="s">
        <v>11441</v>
      </c>
      <c r="L1999" s="21" t="str">
        <f>IF(ISNUMBER(VLOOKUP(A1999,EXCL,1,FALSE)),"Excluido",IF(ISNUMBER(VLOOKUP(A1999,POST,1,FALSE)),"PostAlerta",IF(ISNUMBER(VLOOKUP(A1999,PRE,1,FALSE)),"PreAlerta","")))</f>
        <v>PreAlerta</v>
      </c>
      <c r="M1999" s="21" t="str">
        <f>IF(ISNUMBER(A1999),(IF(ISNUMBER(VLOOKUP(A1999,KEYWORDS,1,FALSE)),"C/PalabrasClaves","S/PalabrasClaves")),"")</f>
        <v>S/PalabrasClaves</v>
      </c>
      <c r="N1999" s="21" t="str">
        <f t="shared" si="11"/>
        <v/>
      </c>
      <c r="O1999" s="21"/>
      <c r="P1999" s="21" t="s">
        <v>11442</v>
      </c>
      <c r="Q1999" s="21"/>
      <c r="R1999" s="21" t="str">
        <f>LEFT('2012-2022'!$P1999,4)</f>
        <v>2015</v>
      </c>
      <c r="S1999" s="21" t="s">
        <v>63</v>
      </c>
      <c r="T1999" s="21"/>
      <c r="U1999" s="21"/>
      <c r="V1999" s="21"/>
      <c r="W1999" s="27"/>
      <c r="X1999" s="27"/>
      <c r="Y1999" s="12"/>
    </row>
    <row r="2000" ht="15.75" customHeight="1">
      <c r="A2000" s="21">
        <v>2.6104965E7</v>
      </c>
      <c r="B2000" s="21" t="s">
        <v>11443</v>
      </c>
      <c r="C2000" s="21" t="s">
        <v>11444</v>
      </c>
      <c r="D2000" s="21" t="s">
        <v>11445</v>
      </c>
      <c r="E2000" s="21" t="s">
        <v>11446</v>
      </c>
      <c r="F2000" s="21" t="s">
        <v>842</v>
      </c>
      <c r="G2000" s="21">
        <v>2015.0</v>
      </c>
      <c r="H2000" s="26">
        <v>42180.0</v>
      </c>
      <c r="I2000" s="21"/>
      <c r="J2000" s="21"/>
      <c r="K2000" s="21" t="s">
        <v>11447</v>
      </c>
      <c r="L2000" s="21" t="str">
        <f>IF(ISNUMBER(VLOOKUP(A2000,EXCL,1,FALSE)),"Excluido",IF(ISNUMBER(VLOOKUP(A2000,POST,1,FALSE)),"PostAlerta",IF(ISNUMBER(VLOOKUP(A2000,PRE,1,FALSE)),"PreAlerta","")))</f>
        <v>PreAlerta</v>
      </c>
      <c r="M2000" s="21" t="str">
        <f>IF(ISNUMBER(A2000),(IF(ISNUMBER(VLOOKUP(A2000,KEYWORDS,1,FALSE)),"C/PalabrasClaves","S/PalabrasClaves")),"")</f>
        <v>S/PalabrasClaves</v>
      </c>
      <c r="N2000" s="21" t="str">
        <f t="shared" si="11"/>
        <v/>
      </c>
      <c r="O2000" s="21"/>
      <c r="P2000" s="21" t="s">
        <v>11448</v>
      </c>
      <c r="Q2000" s="21"/>
      <c r="R2000" s="21" t="str">
        <f>LEFT('2012-2022'!$P2000,4)</f>
        <v>2015</v>
      </c>
      <c r="S2000" s="21" t="s">
        <v>63</v>
      </c>
      <c r="T2000" s="21"/>
      <c r="U2000" s="21"/>
      <c r="V2000" s="21"/>
      <c r="W2000" s="27"/>
      <c r="X2000" s="27"/>
      <c r="Y2000" s="28"/>
    </row>
    <row r="2001" ht="15.75" customHeight="1">
      <c r="A2001" s="21">
        <v>2.6223226E7</v>
      </c>
      <c r="B2001" s="21" t="s">
        <v>11449</v>
      </c>
      <c r="C2001" s="21" t="s">
        <v>11450</v>
      </c>
      <c r="D2001" s="21" t="s">
        <v>11451</v>
      </c>
      <c r="E2001" s="21" t="s">
        <v>11452</v>
      </c>
      <c r="F2001" s="21" t="s">
        <v>11453</v>
      </c>
      <c r="G2001" s="21">
        <v>2015.0</v>
      </c>
      <c r="H2001" s="26">
        <v>42216.0</v>
      </c>
      <c r="I2001" s="21" t="s">
        <v>11454</v>
      </c>
      <c r="J2001" s="21"/>
      <c r="K2001" s="21" t="s">
        <v>11455</v>
      </c>
      <c r="L2001" s="21" t="str">
        <f>IF(ISNUMBER(VLOOKUP(A2001,EXCL,1,FALSE)),"Excluido",IF(ISNUMBER(VLOOKUP(A2001,POST,1,FALSE)),"PostAlerta",IF(ISNUMBER(VLOOKUP(A2001,PRE,1,FALSE)),"PreAlerta","")))</f>
        <v>PreAlerta</v>
      </c>
      <c r="M2001" s="21" t="str">
        <f>IF(ISNUMBER(A2001),(IF(ISNUMBER(VLOOKUP(A2001,KEYWORDS,1,FALSE)),"C/PalabrasClaves","S/PalabrasClaves")),"")</f>
        <v>S/PalabrasClaves</v>
      </c>
      <c r="N2001" s="21" t="str">
        <f t="shared" si="11"/>
        <v/>
      </c>
      <c r="O2001" s="21"/>
      <c r="P2001" s="21" t="s">
        <v>11448</v>
      </c>
      <c r="Q2001" s="21"/>
      <c r="R2001" s="21" t="str">
        <f>LEFT('2012-2022'!$P2001,4)</f>
        <v>2015</v>
      </c>
      <c r="S2001" s="21" t="s">
        <v>63</v>
      </c>
      <c r="T2001" s="21"/>
      <c r="U2001" s="21"/>
      <c r="V2001" s="21"/>
      <c r="W2001" s="27"/>
      <c r="X2001" s="27"/>
      <c r="Y2001" s="12"/>
    </row>
    <row r="2002" ht="15.75" customHeight="1">
      <c r="A2002" s="21">
        <v>2.5483025E7</v>
      </c>
      <c r="B2002" s="21" t="s">
        <v>11456</v>
      </c>
      <c r="C2002" s="21" t="s">
        <v>11457</v>
      </c>
      <c r="D2002" s="21" t="s">
        <v>11458</v>
      </c>
      <c r="E2002" s="21" t="s">
        <v>11459</v>
      </c>
      <c r="F2002" s="21" t="s">
        <v>6355</v>
      </c>
      <c r="G2002" s="21">
        <v>2015.0</v>
      </c>
      <c r="H2002" s="26">
        <v>41982.0</v>
      </c>
      <c r="I2002" s="21" t="s">
        <v>11460</v>
      </c>
      <c r="J2002" s="21"/>
      <c r="K2002" s="21" t="s">
        <v>11461</v>
      </c>
      <c r="L2002" s="21" t="str">
        <f>IF(ISNUMBER(VLOOKUP(A2002,EXCL,1,FALSE)),"Excluido",IF(ISNUMBER(VLOOKUP(A2002,POST,1,FALSE)),"PostAlerta",IF(ISNUMBER(VLOOKUP(A2002,PRE,1,FALSE)),"PreAlerta","")))</f>
        <v>PreAlerta</v>
      </c>
      <c r="M2002" s="21" t="str">
        <f>IF(ISNUMBER(A2002),(IF(ISNUMBER(VLOOKUP(A2002,KEYWORDS,1,FALSE)),"C/PalabrasClaves","S/PalabrasClaves")),"")</f>
        <v>S/PalabrasClaves</v>
      </c>
      <c r="N2002" s="21" t="str">
        <f t="shared" si="11"/>
        <v/>
      </c>
      <c r="O2002" s="21"/>
      <c r="P2002" s="21" t="s">
        <v>11462</v>
      </c>
      <c r="Q2002" s="21"/>
      <c r="R2002" s="21" t="str">
        <f>LEFT('2012-2022'!$P2002,4)</f>
        <v>2015</v>
      </c>
      <c r="S2002" s="21" t="s">
        <v>65</v>
      </c>
      <c r="T2002" s="21"/>
      <c r="U2002" s="21"/>
      <c r="V2002" s="21"/>
      <c r="W2002" s="27"/>
      <c r="X2002" s="27"/>
      <c r="Y2002" s="28"/>
    </row>
    <row r="2003" ht="15.75" customHeight="1">
      <c r="A2003" s="21">
        <v>2.5681033E7</v>
      </c>
      <c r="B2003" s="21" t="s">
        <v>11463</v>
      </c>
      <c r="C2003" s="21" t="s">
        <v>11464</v>
      </c>
      <c r="D2003" s="21" t="s">
        <v>11465</v>
      </c>
      <c r="E2003" s="21" t="s">
        <v>11466</v>
      </c>
      <c r="F2003" s="21" t="s">
        <v>1449</v>
      </c>
      <c r="G2003" s="21">
        <v>2015.0</v>
      </c>
      <c r="H2003" s="26">
        <v>42050.0</v>
      </c>
      <c r="I2003" s="21" t="s">
        <v>11467</v>
      </c>
      <c r="J2003" s="21"/>
      <c r="K2003" s="21" t="s">
        <v>11468</v>
      </c>
      <c r="L2003" s="21" t="str">
        <f>IF(ISNUMBER(VLOOKUP(A2003,EXCL,1,FALSE)),"Excluido",IF(ISNUMBER(VLOOKUP(A2003,POST,1,FALSE)),"PostAlerta",IF(ISNUMBER(VLOOKUP(A2003,PRE,1,FALSE)),"PreAlerta","")))</f>
        <v>PreAlerta</v>
      </c>
      <c r="M2003" s="21" t="str">
        <f>IF(ISNUMBER(A2003),(IF(ISNUMBER(VLOOKUP(A2003,KEYWORDS,1,FALSE)),"C/PalabrasClaves","S/PalabrasClaves")),"")</f>
        <v>S/PalabrasClaves</v>
      </c>
      <c r="N2003" s="21" t="str">
        <f t="shared" si="11"/>
        <v/>
      </c>
      <c r="O2003" s="21"/>
      <c r="P2003" s="21" t="s">
        <v>11462</v>
      </c>
      <c r="Q2003" s="21"/>
      <c r="R2003" s="21" t="str">
        <f>LEFT('2012-2022'!$P2003,4)</f>
        <v>2015</v>
      </c>
      <c r="S2003" s="21" t="s">
        <v>65</v>
      </c>
      <c r="T2003" s="21"/>
      <c r="U2003" s="21"/>
      <c r="V2003" s="21"/>
      <c r="W2003" s="27"/>
      <c r="X2003" s="27"/>
      <c r="Y2003" s="12"/>
    </row>
    <row r="2004" ht="15.75" customHeight="1">
      <c r="A2004" s="21">
        <v>2.5867285E7</v>
      </c>
      <c r="B2004" s="21" t="s">
        <v>11469</v>
      </c>
      <c r="C2004" s="21" t="s">
        <v>11470</v>
      </c>
      <c r="D2004" s="21" t="s">
        <v>11471</v>
      </c>
      <c r="E2004" s="21" t="s">
        <v>11472</v>
      </c>
      <c r="F2004" s="21" t="s">
        <v>6411</v>
      </c>
      <c r="G2004" s="21">
        <v>2015.0</v>
      </c>
      <c r="H2004" s="26">
        <v>42108.0</v>
      </c>
      <c r="I2004" s="21"/>
      <c r="J2004" s="21"/>
      <c r="K2004" s="21" t="s">
        <v>11473</v>
      </c>
      <c r="L2004" s="21" t="str">
        <f>IF(ISNUMBER(VLOOKUP(A2004,EXCL,1,FALSE)),"Excluido",IF(ISNUMBER(VLOOKUP(A2004,POST,1,FALSE)),"PostAlerta",IF(ISNUMBER(VLOOKUP(A2004,PRE,1,FALSE)),"PreAlerta","")))</f>
        <v>PreAlerta</v>
      </c>
      <c r="M2004" s="21" t="str">
        <f>IF(ISNUMBER(A2004),(IF(ISNUMBER(VLOOKUP(A2004,KEYWORDS,1,FALSE)),"C/PalabrasClaves","S/PalabrasClaves")),"")</f>
        <v>S/PalabrasClaves</v>
      </c>
      <c r="N2004" s="21" t="str">
        <f t="shared" si="11"/>
        <v/>
      </c>
      <c r="O2004" s="21"/>
      <c r="P2004" s="21" t="s">
        <v>11462</v>
      </c>
      <c r="Q2004" s="21"/>
      <c r="R2004" s="21" t="str">
        <f>LEFT('2012-2022'!$P2004,4)</f>
        <v>2015</v>
      </c>
      <c r="S2004" s="21" t="s">
        <v>65</v>
      </c>
      <c r="T2004" s="21"/>
      <c r="U2004" s="21"/>
      <c r="V2004" s="21"/>
      <c r="W2004" s="27"/>
      <c r="X2004" s="27"/>
      <c r="Y2004" s="28"/>
    </row>
    <row r="2005" ht="15.75" customHeight="1">
      <c r="A2005" s="21">
        <v>2.5899011E7</v>
      </c>
      <c r="B2005" s="21" t="s">
        <v>11474</v>
      </c>
      <c r="C2005" s="21" t="s">
        <v>11475</v>
      </c>
      <c r="D2005" s="21" t="s">
        <v>11476</v>
      </c>
      <c r="E2005" s="21" t="s">
        <v>11477</v>
      </c>
      <c r="F2005" s="21" t="s">
        <v>137</v>
      </c>
      <c r="G2005" s="21">
        <v>2015.0</v>
      </c>
      <c r="H2005" s="26">
        <v>42117.0</v>
      </c>
      <c r="I2005" s="21" t="s">
        <v>11478</v>
      </c>
      <c r="J2005" s="21"/>
      <c r="K2005" s="21" t="s">
        <v>11479</v>
      </c>
      <c r="L2005" s="21" t="str">
        <f>IF(ISNUMBER(VLOOKUP(A2005,EXCL,1,FALSE)),"Excluido",IF(ISNUMBER(VLOOKUP(A2005,POST,1,FALSE)),"PostAlerta",IF(ISNUMBER(VLOOKUP(A2005,PRE,1,FALSE)),"PreAlerta","")))</f>
        <v>PreAlerta</v>
      </c>
      <c r="M2005" s="21" t="str">
        <f>IF(ISNUMBER(A2005),(IF(ISNUMBER(VLOOKUP(A2005,KEYWORDS,1,FALSE)),"C/PalabrasClaves","S/PalabrasClaves")),"")</f>
        <v>S/PalabrasClaves</v>
      </c>
      <c r="N2005" s="21" t="str">
        <f t="shared" si="11"/>
        <v/>
      </c>
      <c r="O2005" s="21"/>
      <c r="P2005" s="21" t="s">
        <v>11462</v>
      </c>
      <c r="Q2005" s="21"/>
      <c r="R2005" s="21" t="str">
        <f>LEFT('2012-2022'!$P2005,4)</f>
        <v>2015</v>
      </c>
      <c r="S2005" s="21" t="s">
        <v>65</v>
      </c>
      <c r="T2005" s="21"/>
      <c r="U2005" s="21"/>
      <c r="V2005" s="21"/>
      <c r="W2005" s="27"/>
      <c r="X2005" s="27"/>
      <c r="Y2005" s="12"/>
    </row>
    <row r="2006" ht="15.75" customHeight="1">
      <c r="A2006" s="21">
        <v>2.5899523E7</v>
      </c>
      <c r="B2006" s="21" t="s">
        <v>11480</v>
      </c>
      <c r="C2006" s="21" t="s">
        <v>11481</v>
      </c>
      <c r="D2006" s="21" t="s">
        <v>11482</v>
      </c>
      <c r="E2006" s="21" t="s">
        <v>11483</v>
      </c>
      <c r="F2006" s="21" t="s">
        <v>2712</v>
      </c>
      <c r="G2006" s="21">
        <v>2015.0</v>
      </c>
      <c r="H2006" s="26">
        <v>42117.0</v>
      </c>
      <c r="I2006" s="21"/>
      <c r="J2006" s="21"/>
      <c r="K2006" s="21" t="s">
        <v>11484</v>
      </c>
      <c r="L2006" s="21" t="str">
        <f>IF(ISNUMBER(VLOOKUP(A2006,EXCL,1,FALSE)),"Excluido",IF(ISNUMBER(VLOOKUP(A2006,POST,1,FALSE)),"PostAlerta",IF(ISNUMBER(VLOOKUP(A2006,PRE,1,FALSE)),"PreAlerta","")))</f>
        <v>PreAlerta</v>
      </c>
      <c r="M2006" s="21" t="str">
        <f>IF(ISNUMBER(A2006),(IF(ISNUMBER(VLOOKUP(A2006,KEYWORDS,1,FALSE)),"C/PalabrasClaves","S/PalabrasClaves")),"")</f>
        <v>S/PalabrasClaves</v>
      </c>
      <c r="N2006" s="21" t="str">
        <f t="shared" si="11"/>
        <v/>
      </c>
      <c r="O2006" s="21"/>
      <c r="P2006" s="21" t="s">
        <v>11462</v>
      </c>
      <c r="Q2006" s="21"/>
      <c r="R2006" s="21" t="str">
        <f>LEFT('2012-2022'!$P2006,4)</f>
        <v>2015</v>
      </c>
      <c r="S2006" s="21" t="s">
        <v>65</v>
      </c>
      <c r="T2006" s="21"/>
      <c r="U2006" s="21"/>
      <c r="V2006" s="21"/>
      <c r="W2006" s="27"/>
      <c r="X2006" s="27"/>
      <c r="Y2006" s="28"/>
    </row>
    <row r="2007" ht="15.75" customHeight="1">
      <c r="A2007" s="21">
        <v>2.5991706E7</v>
      </c>
      <c r="B2007" s="21" t="s">
        <v>11485</v>
      </c>
      <c r="C2007" s="21" t="s">
        <v>11486</v>
      </c>
      <c r="D2007" s="21" t="s">
        <v>11487</v>
      </c>
      <c r="E2007" s="21" t="s">
        <v>11488</v>
      </c>
      <c r="F2007" s="21" t="s">
        <v>1199</v>
      </c>
      <c r="G2007" s="21">
        <v>2015.0</v>
      </c>
      <c r="H2007" s="26">
        <v>42145.0</v>
      </c>
      <c r="I2007" s="21"/>
      <c r="J2007" s="21"/>
      <c r="K2007" s="21" t="s">
        <v>11489</v>
      </c>
      <c r="L2007" s="21" t="str">
        <f>IF(ISNUMBER(VLOOKUP(A2007,EXCL,1,FALSE)),"Excluido",IF(ISNUMBER(VLOOKUP(A2007,POST,1,FALSE)),"PostAlerta",IF(ISNUMBER(VLOOKUP(A2007,PRE,1,FALSE)),"PreAlerta","")))</f>
        <v>PreAlerta</v>
      </c>
      <c r="M2007" s="21" t="str">
        <f>IF(ISNUMBER(A2007),(IF(ISNUMBER(VLOOKUP(A2007,KEYWORDS,1,FALSE)),"C/PalabrasClaves","S/PalabrasClaves")),"")</f>
        <v>S/PalabrasClaves</v>
      </c>
      <c r="N2007" s="21" t="str">
        <f t="shared" si="11"/>
        <v/>
      </c>
      <c r="O2007" s="21"/>
      <c r="P2007" s="21" t="s">
        <v>11462</v>
      </c>
      <c r="Q2007" s="21"/>
      <c r="R2007" s="21" t="str">
        <f>LEFT('2012-2022'!$P2007,4)</f>
        <v>2015</v>
      </c>
      <c r="S2007" s="21" t="s">
        <v>65</v>
      </c>
      <c r="T2007" s="21"/>
      <c r="U2007" s="21"/>
      <c r="V2007" s="21"/>
      <c r="W2007" s="27"/>
      <c r="X2007" s="27"/>
      <c r="Y2007" s="12"/>
    </row>
    <row r="2008" ht="15.75" customHeight="1">
      <c r="A2008" s="21">
        <v>2.6004817E7</v>
      </c>
      <c r="B2008" s="21" t="s">
        <v>11490</v>
      </c>
      <c r="C2008" s="21" t="s">
        <v>11491</v>
      </c>
      <c r="D2008" s="21" t="s">
        <v>11492</v>
      </c>
      <c r="E2008" s="21" t="s">
        <v>11493</v>
      </c>
      <c r="F2008" s="21" t="s">
        <v>1654</v>
      </c>
      <c r="G2008" s="21">
        <v>2015.0</v>
      </c>
      <c r="H2008" s="26">
        <v>42150.0</v>
      </c>
      <c r="I2008" s="21"/>
      <c r="J2008" s="21"/>
      <c r="K2008" s="21" t="s">
        <v>11494</v>
      </c>
      <c r="L2008" s="21" t="str">
        <f>IF(ISNUMBER(VLOOKUP(A2008,EXCL,1,FALSE)),"Excluido",IF(ISNUMBER(VLOOKUP(A2008,POST,1,FALSE)),"PostAlerta",IF(ISNUMBER(VLOOKUP(A2008,PRE,1,FALSE)),"PreAlerta","")))</f>
        <v>PreAlerta</v>
      </c>
      <c r="M2008" s="21" t="str">
        <f>IF(ISNUMBER(A2008),(IF(ISNUMBER(VLOOKUP(A2008,KEYWORDS,1,FALSE)),"C/PalabrasClaves","S/PalabrasClaves")),"")</f>
        <v>S/PalabrasClaves</v>
      </c>
      <c r="N2008" s="21" t="str">
        <f t="shared" si="11"/>
        <v/>
      </c>
      <c r="O2008" s="21"/>
      <c r="P2008" s="21" t="s">
        <v>11462</v>
      </c>
      <c r="Q2008" s="21"/>
      <c r="R2008" s="21" t="str">
        <f>LEFT('2012-2022'!$P2008,4)</f>
        <v>2015</v>
      </c>
      <c r="S2008" s="21" t="s">
        <v>65</v>
      </c>
      <c r="T2008" s="21"/>
      <c r="U2008" s="21"/>
      <c r="V2008" s="21"/>
      <c r="W2008" s="27"/>
      <c r="X2008" s="27"/>
      <c r="Y2008" s="28"/>
    </row>
    <row r="2009" ht="15.75" customHeight="1">
      <c r="A2009" s="21">
        <v>2.6025805E7</v>
      </c>
      <c r="B2009" s="21" t="s">
        <v>11495</v>
      </c>
      <c r="C2009" s="21" t="s">
        <v>11496</v>
      </c>
      <c r="D2009" s="21" t="s">
        <v>11497</v>
      </c>
      <c r="E2009" s="21" t="s">
        <v>11498</v>
      </c>
      <c r="F2009" s="21" t="s">
        <v>9243</v>
      </c>
      <c r="G2009" s="21">
        <v>2015.0</v>
      </c>
      <c r="H2009" s="26">
        <v>42155.0</v>
      </c>
      <c r="I2009" s="21"/>
      <c r="J2009" s="21"/>
      <c r="K2009" s="21" t="s">
        <v>11499</v>
      </c>
      <c r="L2009" s="21" t="str">
        <f>IF(ISNUMBER(VLOOKUP(A2009,EXCL,1,FALSE)),"Excluido",IF(ISNUMBER(VLOOKUP(A2009,POST,1,FALSE)),"PostAlerta",IF(ISNUMBER(VLOOKUP(A2009,PRE,1,FALSE)),"PreAlerta","")))</f>
        <v>PreAlerta</v>
      </c>
      <c r="M2009" s="21" t="str">
        <f>IF(ISNUMBER(A2009),(IF(ISNUMBER(VLOOKUP(A2009,KEYWORDS,1,FALSE)),"C/PalabrasClaves","S/PalabrasClaves")),"")</f>
        <v>S/PalabrasClaves</v>
      </c>
      <c r="N2009" s="21" t="str">
        <f t="shared" si="11"/>
        <v/>
      </c>
      <c r="O2009" s="21"/>
      <c r="P2009" s="21" t="s">
        <v>11462</v>
      </c>
      <c r="Q2009" s="21"/>
      <c r="R2009" s="21" t="str">
        <f>LEFT('2012-2022'!$P2009,4)</f>
        <v>2015</v>
      </c>
      <c r="S2009" s="21" t="s">
        <v>65</v>
      </c>
      <c r="T2009" s="21"/>
      <c r="U2009" s="21"/>
      <c r="V2009" s="21"/>
      <c r="W2009" s="27"/>
      <c r="X2009" s="27"/>
      <c r="Y2009" s="12"/>
    </row>
    <row r="2010" ht="15.75" customHeight="1">
      <c r="A2010" s="21">
        <v>2.6054615E7</v>
      </c>
      <c r="B2010" s="21" t="s">
        <v>11500</v>
      </c>
      <c r="C2010" s="21" t="s">
        <v>11501</v>
      </c>
      <c r="D2010" s="21" t="s">
        <v>11502</v>
      </c>
      <c r="E2010" s="21" t="s">
        <v>11503</v>
      </c>
      <c r="F2010" s="21" t="s">
        <v>11504</v>
      </c>
      <c r="G2010" s="21">
        <v>2015.0</v>
      </c>
      <c r="H2010" s="26">
        <v>42165.0</v>
      </c>
      <c r="I2010" s="21"/>
      <c r="J2010" s="21"/>
      <c r="K2010" s="21" t="s">
        <v>11505</v>
      </c>
      <c r="L2010" s="21" t="str">
        <f>IF(ISNUMBER(VLOOKUP(A2010,EXCL,1,FALSE)),"Excluido",IF(ISNUMBER(VLOOKUP(A2010,POST,1,FALSE)),"PostAlerta",IF(ISNUMBER(VLOOKUP(A2010,PRE,1,FALSE)),"PreAlerta","")))</f>
        <v>PreAlerta</v>
      </c>
      <c r="M2010" s="21" t="str">
        <f>IF(ISNUMBER(A2010),(IF(ISNUMBER(VLOOKUP(A2010,KEYWORDS,1,FALSE)),"C/PalabrasClaves","S/PalabrasClaves")),"")</f>
        <v>S/PalabrasClaves</v>
      </c>
      <c r="N2010" s="21" t="str">
        <f t="shared" si="11"/>
        <v/>
      </c>
      <c r="O2010" s="21"/>
      <c r="P2010" s="21" t="s">
        <v>11462</v>
      </c>
      <c r="Q2010" s="21"/>
      <c r="R2010" s="21" t="str">
        <f>LEFT('2012-2022'!$P2010,4)</f>
        <v>2015</v>
      </c>
      <c r="S2010" s="21" t="s">
        <v>65</v>
      </c>
      <c r="T2010" s="21"/>
      <c r="U2010" s="21"/>
      <c r="V2010" s="21"/>
      <c r="W2010" s="27"/>
      <c r="X2010" s="27"/>
      <c r="Y2010" s="28"/>
    </row>
    <row r="2011" ht="15.75" customHeight="1">
      <c r="A2011" s="21">
        <v>2.6055741E7</v>
      </c>
      <c r="B2011" s="21" t="s">
        <v>11506</v>
      </c>
      <c r="C2011" s="21" t="s">
        <v>11507</v>
      </c>
      <c r="D2011" s="21" t="s">
        <v>11508</v>
      </c>
      <c r="E2011" s="21" t="s">
        <v>6677</v>
      </c>
      <c r="F2011" s="21" t="s">
        <v>520</v>
      </c>
      <c r="G2011" s="21">
        <v>2015.0</v>
      </c>
      <c r="H2011" s="26">
        <v>42165.0</v>
      </c>
      <c r="I2011" s="21" t="s">
        <v>11509</v>
      </c>
      <c r="J2011" s="21"/>
      <c r="K2011" s="21" t="s">
        <v>11510</v>
      </c>
      <c r="L2011" s="21" t="str">
        <f>IF(ISNUMBER(VLOOKUP(A2011,EXCL,1,FALSE)),"Excluido",IF(ISNUMBER(VLOOKUP(A2011,POST,1,FALSE)),"PostAlerta",IF(ISNUMBER(VLOOKUP(A2011,PRE,1,FALSE)),"PreAlerta","")))</f>
        <v>PreAlerta</v>
      </c>
      <c r="M2011" s="21" t="str">
        <f>IF(ISNUMBER(A2011),(IF(ISNUMBER(VLOOKUP(A2011,KEYWORDS,1,FALSE)),"C/PalabrasClaves","S/PalabrasClaves")),"")</f>
        <v>S/PalabrasClaves</v>
      </c>
      <c r="N2011" s="21" t="str">
        <f t="shared" si="11"/>
        <v/>
      </c>
      <c r="O2011" s="21"/>
      <c r="P2011" s="21" t="s">
        <v>11462</v>
      </c>
      <c r="Q2011" s="21"/>
      <c r="R2011" s="21" t="str">
        <f>LEFT('2012-2022'!$P2011,4)</f>
        <v>2015</v>
      </c>
      <c r="S2011" s="21" t="s">
        <v>65</v>
      </c>
      <c r="T2011" s="21"/>
      <c r="U2011" s="21"/>
      <c r="V2011" s="21"/>
      <c r="W2011" s="27"/>
      <c r="X2011" s="27"/>
      <c r="Y2011" s="12"/>
    </row>
    <row r="2012" ht="15.75" customHeight="1">
      <c r="A2012" s="21">
        <v>2.6117444E7</v>
      </c>
      <c r="B2012" s="21" t="s">
        <v>11511</v>
      </c>
      <c r="C2012" s="21" t="s">
        <v>11512</v>
      </c>
      <c r="D2012" s="21" t="s">
        <v>11513</v>
      </c>
      <c r="E2012" s="21" t="s">
        <v>11514</v>
      </c>
      <c r="F2012" s="21" t="s">
        <v>169</v>
      </c>
      <c r="G2012" s="21">
        <v>2015.0</v>
      </c>
      <c r="H2012" s="26">
        <v>42184.0</v>
      </c>
      <c r="I2012" s="21"/>
      <c r="J2012" s="21"/>
      <c r="K2012" s="21" t="s">
        <v>11515</v>
      </c>
      <c r="L2012" s="21" t="str">
        <f>IF(ISNUMBER(VLOOKUP(A2012,EXCL,1,FALSE)),"Excluido",IF(ISNUMBER(VLOOKUP(A2012,POST,1,FALSE)),"PostAlerta",IF(ISNUMBER(VLOOKUP(A2012,PRE,1,FALSE)),"PreAlerta","")))</f>
        <v>PreAlerta</v>
      </c>
      <c r="M2012" s="21" t="str">
        <f>IF(ISNUMBER(A2012),(IF(ISNUMBER(VLOOKUP(A2012,KEYWORDS,1,FALSE)),"C/PalabrasClaves","S/PalabrasClaves")),"")</f>
        <v>S/PalabrasClaves</v>
      </c>
      <c r="N2012" s="21" t="str">
        <f t="shared" si="11"/>
        <v/>
      </c>
      <c r="O2012" s="21"/>
      <c r="P2012" s="21" t="s">
        <v>11462</v>
      </c>
      <c r="Q2012" s="21"/>
      <c r="R2012" s="21" t="str">
        <f>LEFT('2012-2022'!$P2012,4)</f>
        <v>2015</v>
      </c>
      <c r="S2012" s="21" t="s">
        <v>65</v>
      </c>
      <c r="T2012" s="21"/>
      <c r="U2012" s="21"/>
      <c r="V2012" s="21"/>
      <c r="W2012" s="27"/>
      <c r="X2012" s="27"/>
      <c r="Y2012" s="28"/>
    </row>
    <row r="2013" ht="15.75" customHeight="1">
      <c r="A2013" s="21">
        <v>2.6152408E7</v>
      </c>
      <c r="B2013" s="21" t="s">
        <v>11516</v>
      </c>
      <c r="C2013" s="21" t="s">
        <v>11517</v>
      </c>
      <c r="D2013" s="21" t="s">
        <v>11518</v>
      </c>
      <c r="E2013" s="21" t="s">
        <v>11519</v>
      </c>
      <c r="F2013" s="21" t="s">
        <v>376</v>
      </c>
      <c r="G2013" s="21">
        <v>2015.0</v>
      </c>
      <c r="H2013" s="26">
        <v>42194.0</v>
      </c>
      <c r="I2013" s="21"/>
      <c r="J2013" s="21"/>
      <c r="K2013" s="21" t="s">
        <v>11520</v>
      </c>
      <c r="L2013" s="21" t="str">
        <f>IF(ISNUMBER(VLOOKUP(A2013,EXCL,1,FALSE)),"Excluido",IF(ISNUMBER(VLOOKUP(A2013,POST,1,FALSE)),"PostAlerta",IF(ISNUMBER(VLOOKUP(A2013,PRE,1,FALSE)),"PreAlerta","")))</f>
        <v>PreAlerta</v>
      </c>
      <c r="M2013" s="21" t="str">
        <f>IF(ISNUMBER(A2013),(IF(ISNUMBER(VLOOKUP(A2013,KEYWORDS,1,FALSE)),"C/PalabrasClaves","S/PalabrasClaves")),"")</f>
        <v>S/PalabrasClaves</v>
      </c>
      <c r="N2013" s="21" t="str">
        <f t="shared" si="11"/>
        <v/>
      </c>
      <c r="O2013" s="21"/>
      <c r="P2013" s="21" t="s">
        <v>11462</v>
      </c>
      <c r="Q2013" s="21"/>
      <c r="R2013" s="21" t="str">
        <f>LEFT('2012-2022'!$P2013,4)</f>
        <v>2015</v>
      </c>
      <c r="S2013" s="21" t="s">
        <v>65</v>
      </c>
      <c r="T2013" s="21"/>
      <c r="U2013" s="21"/>
      <c r="V2013" s="21"/>
      <c r="W2013" s="27"/>
      <c r="X2013" s="27"/>
      <c r="Y2013" s="12"/>
    </row>
    <row r="2014" ht="15.75" customHeight="1">
      <c r="A2014" s="21">
        <v>2.6152413E7</v>
      </c>
      <c r="B2014" s="21" t="s">
        <v>11521</v>
      </c>
      <c r="C2014" s="21" t="s">
        <v>11522</v>
      </c>
      <c r="D2014" s="21" t="s">
        <v>11523</v>
      </c>
      <c r="E2014" s="21" t="s">
        <v>11519</v>
      </c>
      <c r="F2014" s="21" t="s">
        <v>376</v>
      </c>
      <c r="G2014" s="21">
        <v>2015.0</v>
      </c>
      <c r="H2014" s="26">
        <v>42194.0</v>
      </c>
      <c r="I2014" s="21"/>
      <c r="J2014" s="21"/>
      <c r="K2014" s="21" t="s">
        <v>11524</v>
      </c>
      <c r="L2014" s="21" t="str">
        <f>IF(ISNUMBER(VLOOKUP(A2014,EXCL,1,FALSE)),"Excluido",IF(ISNUMBER(VLOOKUP(A2014,POST,1,FALSE)),"PostAlerta",IF(ISNUMBER(VLOOKUP(A2014,PRE,1,FALSE)),"PreAlerta","")))</f>
        <v>PreAlerta</v>
      </c>
      <c r="M2014" s="21" t="str">
        <f>IF(ISNUMBER(A2014),(IF(ISNUMBER(VLOOKUP(A2014,KEYWORDS,1,FALSE)),"C/PalabrasClaves","S/PalabrasClaves")),"")</f>
        <v>S/PalabrasClaves</v>
      </c>
      <c r="N2014" s="21" t="str">
        <f t="shared" si="11"/>
        <v/>
      </c>
      <c r="O2014" s="21"/>
      <c r="P2014" s="21" t="s">
        <v>11462</v>
      </c>
      <c r="Q2014" s="21"/>
      <c r="R2014" s="21" t="str">
        <f>LEFT('2012-2022'!$P2014,4)</f>
        <v>2015</v>
      </c>
      <c r="S2014" s="21" t="s">
        <v>65</v>
      </c>
      <c r="T2014" s="21"/>
      <c r="U2014" s="21"/>
      <c r="V2014" s="21"/>
      <c r="W2014" s="27"/>
      <c r="X2014" s="27"/>
      <c r="Y2014" s="28"/>
    </row>
    <row r="2015" ht="15.75" customHeight="1">
      <c r="A2015" s="21">
        <v>2.6190452E7</v>
      </c>
      <c r="B2015" s="21" t="s">
        <v>11525</v>
      </c>
      <c r="C2015" s="21" t="s">
        <v>11526</v>
      </c>
      <c r="D2015" s="21" t="s">
        <v>11527</v>
      </c>
      <c r="E2015" s="21" t="s">
        <v>11528</v>
      </c>
      <c r="F2015" s="21" t="s">
        <v>169</v>
      </c>
      <c r="G2015" s="21">
        <v>2015.0</v>
      </c>
      <c r="H2015" s="26">
        <v>42206.0</v>
      </c>
      <c r="I2015" s="21"/>
      <c r="J2015" s="21"/>
      <c r="K2015" s="21" t="s">
        <v>11529</v>
      </c>
      <c r="L2015" s="21" t="str">
        <f>IF(ISNUMBER(VLOOKUP(A2015,EXCL,1,FALSE)),"Excluido",IF(ISNUMBER(VLOOKUP(A2015,POST,1,FALSE)),"PostAlerta",IF(ISNUMBER(VLOOKUP(A2015,PRE,1,FALSE)),"PreAlerta","")))</f>
        <v>PreAlerta</v>
      </c>
      <c r="M2015" s="21" t="str">
        <f>IF(ISNUMBER(A2015),(IF(ISNUMBER(VLOOKUP(A2015,KEYWORDS,1,FALSE)),"C/PalabrasClaves","S/PalabrasClaves")),"")</f>
        <v>S/PalabrasClaves</v>
      </c>
      <c r="N2015" s="21" t="str">
        <f t="shared" si="11"/>
        <v/>
      </c>
      <c r="O2015" s="21"/>
      <c r="P2015" s="21" t="s">
        <v>11462</v>
      </c>
      <c r="Q2015" s="21"/>
      <c r="R2015" s="21" t="str">
        <f>LEFT('2012-2022'!$P2015,4)</f>
        <v>2015</v>
      </c>
      <c r="S2015" s="21" t="s">
        <v>65</v>
      </c>
      <c r="T2015" s="21"/>
      <c r="U2015" s="21"/>
      <c r="V2015" s="21"/>
      <c r="W2015" s="27"/>
      <c r="X2015" s="27"/>
      <c r="Y2015" s="12"/>
    </row>
    <row r="2016" ht="15.75" customHeight="1">
      <c r="A2016" s="21">
        <v>2.6196587E7</v>
      </c>
      <c r="B2016" s="21" t="s">
        <v>11530</v>
      </c>
      <c r="C2016" s="21" t="s">
        <v>11531</v>
      </c>
      <c r="D2016" s="21" t="s">
        <v>11532</v>
      </c>
      <c r="E2016" s="21" t="s">
        <v>11533</v>
      </c>
      <c r="F2016" s="21" t="s">
        <v>508</v>
      </c>
      <c r="G2016" s="21">
        <v>2015.0</v>
      </c>
      <c r="H2016" s="26">
        <v>42207.0</v>
      </c>
      <c r="I2016" s="21" t="s">
        <v>11534</v>
      </c>
      <c r="J2016" s="21"/>
      <c r="K2016" s="21" t="s">
        <v>11535</v>
      </c>
      <c r="L2016" s="21" t="str">
        <f>IF(ISNUMBER(VLOOKUP(A2016,EXCL,1,FALSE)),"Excluido",IF(ISNUMBER(VLOOKUP(A2016,POST,1,FALSE)),"PostAlerta",IF(ISNUMBER(VLOOKUP(A2016,PRE,1,FALSE)),"PreAlerta","")))</f>
        <v>PreAlerta</v>
      </c>
      <c r="M2016" s="21" t="str">
        <f>IF(ISNUMBER(A2016),(IF(ISNUMBER(VLOOKUP(A2016,KEYWORDS,1,FALSE)),"C/PalabrasClaves","S/PalabrasClaves")),"")</f>
        <v>S/PalabrasClaves</v>
      </c>
      <c r="N2016" s="21" t="str">
        <f t="shared" si="11"/>
        <v/>
      </c>
      <c r="O2016" s="21"/>
      <c r="P2016" s="21" t="s">
        <v>11462</v>
      </c>
      <c r="Q2016" s="21"/>
      <c r="R2016" s="21" t="str">
        <f>LEFT('2012-2022'!$P2016,4)</f>
        <v>2015</v>
      </c>
      <c r="S2016" s="21" t="s">
        <v>65</v>
      </c>
      <c r="T2016" s="21"/>
      <c r="U2016" s="21"/>
      <c r="V2016" s="21"/>
      <c r="W2016" s="27"/>
      <c r="X2016" s="27"/>
      <c r="Y2016" s="28"/>
    </row>
    <row r="2017" ht="15.75" customHeight="1">
      <c r="A2017" s="21">
        <v>2.6231851E7</v>
      </c>
      <c r="B2017" s="21" t="s">
        <v>11536</v>
      </c>
      <c r="C2017" s="21" t="s">
        <v>11537</v>
      </c>
      <c r="D2017" s="21" t="s">
        <v>11538</v>
      </c>
      <c r="E2017" s="21" t="s">
        <v>11539</v>
      </c>
      <c r="F2017" s="21" t="s">
        <v>605</v>
      </c>
      <c r="G2017" s="21">
        <v>2015.0</v>
      </c>
      <c r="H2017" s="26">
        <v>42218.0</v>
      </c>
      <c r="I2017" s="21" t="s">
        <v>11540</v>
      </c>
      <c r="J2017" s="21"/>
      <c r="K2017" s="21" t="s">
        <v>11541</v>
      </c>
      <c r="L2017" s="21" t="str">
        <f>IF(ISNUMBER(VLOOKUP(A2017,EXCL,1,FALSE)),"Excluido",IF(ISNUMBER(VLOOKUP(A2017,POST,1,FALSE)),"PostAlerta",IF(ISNUMBER(VLOOKUP(A2017,PRE,1,FALSE)),"PreAlerta","")))</f>
        <v>PreAlerta</v>
      </c>
      <c r="M2017" s="21" t="str">
        <f>IF(ISNUMBER(A2017),(IF(ISNUMBER(VLOOKUP(A2017,KEYWORDS,1,FALSE)),"C/PalabrasClaves","S/PalabrasClaves")),"")</f>
        <v>S/PalabrasClaves</v>
      </c>
      <c r="N2017" s="21" t="str">
        <f t="shared" si="11"/>
        <v/>
      </c>
      <c r="O2017" s="21"/>
      <c r="P2017" s="21" t="s">
        <v>11542</v>
      </c>
      <c r="Q2017" s="21"/>
      <c r="R2017" s="21" t="str">
        <f>LEFT('2012-2022'!$P2017,4)</f>
        <v>2015</v>
      </c>
      <c r="S2017" s="21" t="s">
        <v>65</v>
      </c>
      <c r="T2017" s="21"/>
      <c r="U2017" s="21"/>
      <c r="V2017" s="21"/>
      <c r="W2017" s="27"/>
      <c r="X2017" s="27"/>
      <c r="Y2017" s="12"/>
    </row>
    <row r="2018" ht="15.75" customHeight="1">
      <c r="A2018" s="21">
        <v>2.6354218E7</v>
      </c>
      <c r="B2018" s="21" t="s">
        <v>11543</v>
      </c>
      <c r="C2018" s="21" t="s">
        <v>11544</v>
      </c>
      <c r="D2018" s="21" t="s">
        <v>11545</v>
      </c>
      <c r="E2018" s="21" t="s">
        <v>11546</v>
      </c>
      <c r="F2018" s="21" t="s">
        <v>563</v>
      </c>
      <c r="G2018" s="21">
        <v>2015.0</v>
      </c>
      <c r="H2018" s="26">
        <v>42258.0</v>
      </c>
      <c r="I2018" s="21" t="s">
        <v>11547</v>
      </c>
      <c r="J2018" s="21"/>
      <c r="K2018" s="21" t="s">
        <v>11548</v>
      </c>
      <c r="L2018" s="21" t="str">
        <f>IF(ISNUMBER(VLOOKUP(A2018,EXCL,1,FALSE)),"Excluido",IF(ISNUMBER(VLOOKUP(A2018,POST,1,FALSE)),"PostAlerta",IF(ISNUMBER(VLOOKUP(A2018,PRE,1,FALSE)),"PreAlerta","")))</f>
        <v>PreAlerta</v>
      </c>
      <c r="M2018" s="21" t="str">
        <f>IF(ISNUMBER(A2018),(IF(ISNUMBER(VLOOKUP(A2018,KEYWORDS,1,FALSE)),"C/PalabrasClaves","S/PalabrasClaves")),"")</f>
        <v>S/PalabrasClaves</v>
      </c>
      <c r="N2018" s="21" t="str">
        <f t="shared" si="11"/>
        <v/>
      </c>
      <c r="O2018" s="21"/>
      <c r="P2018" s="21" t="s">
        <v>11462</v>
      </c>
      <c r="Q2018" s="21"/>
      <c r="R2018" s="21" t="str">
        <f>LEFT('2012-2022'!$P2018,4)</f>
        <v>2015</v>
      </c>
      <c r="S2018" s="21" t="s">
        <v>65</v>
      </c>
      <c r="T2018" s="21"/>
      <c r="U2018" s="21"/>
      <c r="V2018" s="21"/>
      <c r="W2018" s="27"/>
      <c r="X2018" s="27"/>
      <c r="Y2018" s="28"/>
    </row>
    <row r="2019" ht="15.75" customHeight="1">
      <c r="A2019" s="21">
        <v>2.6470291E7</v>
      </c>
      <c r="B2019" s="21" t="s">
        <v>11549</v>
      </c>
      <c r="C2019" s="21" t="s">
        <v>11550</v>
      </c>
      <c r="D2019" s="21" t="s">
        <v>11551</v>
      </c>
      <c r="E2019" s="21" t="s">
        <v>11552</v>
      </c>
      <c r="F2019" s="21" t="s">
        <v>9948</v>
      </c>
      <c r="G2019" s="21">
        <v>2015.0</v>
      </c>
      <c r="H2019" s="26">
        <v>42293.0</v>
      </c>
      <c r="I2019" s="21"/>
      <c r="J2019" s="21"/>
      <c r="K2019" s="21" t="s">
        <v>11553</v>
      </c>
      <c r="L2019" s="21" t="str">
        <f>IF(ISNUMBER(VLOOKUP(A2019,EXCL,1,FALSE)),"Excluido",IF(ISNUMBER(VLOOKUP(A2019,POST,1,FALSE)),"PostAlerta",IF(ISNUMBER(VLOOKUP(A2019,PRE,1,FALSE)),"PreAlerta","")))</f>
        <v>PreAlerta</v>
      </c>
      <c r="M2019" s="21" t="str">
        <f>IF(ISNUMBER(A2019),(IF(ISNUMBER(VLOOKUP(A2019,KEYWORDS,1,FALSE)),"C/PalabrasClaves","S/PalabrasClaves")),"")</f>
        <v>S/PalabrasClaves</v>
      </c>
      <c r="N2019" s="21" t="str">
        <f t="shared" si="11"/>
        <v/>
      </c>
      <c r="O2019" s="21"/>
      <c r="P2019" s="21" t="s">
        <v>11462</v>
      </c>
      <c r="Q2019" s="21"/>
      <c r="R2019" s="21" t="str">
        <f>LEFT('2012-2022'!$P2019,4)</f>
        <v>2015</v>
      </c>
      <c r="S2019" s="21" t="s">
        <v>65</v>
      </c>
      <c r="T2019" s="21"/>
      <c r="U2019" s="21"/>
      <c r="V2019" s="21"/>
      <c r="W2019" s="27"/>
      <c r="X2019" s="27"/>
      <c r="Y2019" s="12"/>
    </row>
    <row r="2020" ht="15.75" customHeight="1">
      <c r="A2020" s="21">
        <v>2.6601456E7</v>
      </c>
      <c r="B2020" s="21" t="s">
        <v>11554</v>
      </c>
      <c r="C2020" s="21" t="s">
        <v>11555</v>
      </c>
      <c r="D2020" s="21" t="s">
        <v>11556</v>
      </c>
      <c r="E2020" s="21" t="s">
        <v>11557</v>
      </c>
      <c r="F2020" s="21" t="s">
        <v>11558</v>
      </c>
      <c r="G2020" s="21">
        <v>2015.0</v>
      </c>
      <c r="H2020" s="26">
        <v>42334.0</v>
      </c>
      <c r="I2020" s="21"/>
      <c r="J2020" s="21"/>
      <c r="K2020" s="21" t="s">
        <v>11559</v>
      </c>
      <c r="L2020" s="21" t="str">
        <f>IF(ISNUMBER(VLOOKUP(A2020,EXCL,1,FALSE)),"Excluido",IF(ISNUMBER(VLOOKUP(A2020,POST,1,FALSE)),"PostAlerta",IF(ISNUMBER(VLOOKUP(A2020,PRE,1,FALSE)),"PreAlerta","")))</f>
        <v>Excluido</v>
      </c>
      <c r="M2020" s="21" t="str">
        <f>IF(ISNUMBER(A2020),(IF(ISNUMBER(VLOOKUP(A2020,KEYWORDS,1,FALSE)),"C/PalabrasClaves","S/PalabrasClaves")),"")</f>
        <v>S/PalabrasClaves</v>
      </c>
      <c r="N2020" s="21" t="str">
        <f t="shared" si="11"/>
        <v/>
      </c>
      <c r="O2020" s="21"/>
      <c r="P2020" s="21" t="s">
        <v>11462</v>
      </c>
      <c r="Q2020" s="21"/>
      <c r="R2020" s="21" t="str">
        <f>LEFT('2012-2022'!$P2020,4)</f>
        <v>2015</v>
      </c>
      <c r="S2020" s="21" t="s">
        <v>65</v>
      </c>
      <c r="T2020" s="21"/>
      <c r="U2020" s="21"/>
      <c r="V2020" s="21"/>
      <c r="W2020" s="27"/>
      <c r="X2020" s="27"/>
      <c r="Y2020" s="28"/>
    </row>
    <row r="2021" ht="15.75" customHeight="1">
      <c r="A2021" s="21">
        <v>2.6601458E7</v>
      </c>
      <c r="B2021" s="21" t="s">
        <v>11560</v>
      </c>
      <c r="C2021" s="21" t="s">
        <v>11561</v>
      </c>
      <c r="D2021" s="21" t="s">
        <v>11562</v>
      </c>
      <c r="E2021" s="21" t="s">
        <v>983</v>
      </c>
      <c r="F2021" s="21" t="s">
        <v>11558</v>
      </c>
      <c r="G2021" s="21">
        <v>2015.0</v>
      </c>
      <c r="H2021" s="26">
        <v>42334.0</v>
      </c>
      <c r="I2021" s="21"/>
      <c r="J2021" s="21"/>
      <c r="K2021" s="21" t="s">
        <v>11563</v>
      </c>
      <c r="L2021" s="21" t="str">
        <f>IF(ISNUMBER(VLOOKUP(A2021,EXCL,1,FALSE)),"Excluido",IF(ISNUMBER(VLOOKUP(A2021,POST,1,FALSE)),"PostAlerta",IF(ISNUMBER(VLOOKUP(A2021,PRE,1,FALSE)),"PreAlerta","")))</f>
        <v>Excluido</v>
      </c>
      <c r="M2021" s="21" t="str">
        <f>IF(ISNUMBER(A2021),(IF(ISNUMBER(VLOOKUP(A2021,KEYWORDS,1,FALSE)),"C/PalabrasClaves","S/PalabrasClaves")),"")</f>
        <v>S/PalabrasClaves</v>
      </c>
      <c r="N2021" s="21" t="str">
        <f t="shared" si="11"/>
        <v/>
      </c>
      <c r="O2021" s="21"/>
      <c r="P2021" s="21" t="s">
        <v>11462</v>
      </c>
      <c r="Q2021" s="21"/>
      <c r="R2021" s="21" t="str">
        <f>LEFT('2012-2022'!$P2021,4)</f>
        <v>2015</v>
      </c>
      <c r="S2021" s="21" t="s">
        <v>65</v>
      </c>
      <c r="T2021" s="21"/>
      <c r="U2021" s="21"/>
      <c r="V2021" s="21"/>
      <c r="W2021" s="27"/>
      <c r="X2021" s="27"/>
      <c r="Y2021" s="12"/>
    </row>
    <row r="2022" ht="15.75" customHeight="1">
      <c r="A2022" s="21">
        <v>2.6601484E7</v>
      </c>
      <c r="B2022" s="21" t="s">
        <v>11564</v>
      </c>
      <c r="C2022" s="21" t="s">
        <v>11565</v>
      </c>
      <c r="D2022" s="21" t="s">
        <v>11566</v>
      </c>
      <c r="E2022" s="21" t="s">
        <v>11567</v>
      </c>
      <c r="F2022" s="21" t="s">
        <v>776</v>
      </c>
      <c r="G2022" s="21">
        <v>2015.0</v>
      </c>
      <c r="H2022" s="26">
        <v>42334.0</v>
      </c>
      <c r="I2022" s="21"/>
      <c r="J2022" s="21"/>
      <c r="K2022" s="21"/>
      <c r="L2022" s="21" t="str">
        <f>IF(ISNUMBER(VLOOKUP(A2022,EXCL,1,FALSE)),"Excluido",IF(ISNUMBER(VLOOKUP(A2022,POST,1,FALSE)),"PostAlerta",IF(ISNUMBER(VLOOKUP(A2022,PRE,1,FALSE)),"PreAlerta","")))</f>
        <v>PreAlerta</v>
      </c>
      <c r="M2022" s="21" t="str">
        <f>IF(ISNUMBER(A2022),(IF(ISNUMBER(VLOOKUP(A2022,KEYWORDS,1,FALSE)),"C/PalabrasClaves","S/PalabrasClaves")),"")</f>
        <v>S/PalabrasClaves</v>
      </c>
      <c r="N2022" s="21" t="str">
        <f t="shared" si="11"/>
        <v/>
      </c>
      <c r="O2022" s="21"/>
      <c r="P2022" s="21" t="s">
        <v>11462</v>
      </c>
      <c r="Q2022" s="21"/>
      <c r="R2022" s="21" t="str">
        <f>LEFT('2012-2022'!$P2022,4)</f>
        <v>2015</v>
      </c>
      <c r="S2022" s="21" t="s">
        <v>65</v>
      </c>
      <c r="T2022" s="21"/>
      <c r="U2022" s="21"/>
      <c r="V2022" s="21"/>
      <c r="W2022" s="27"/>
      <c r="X2022" s="27"/>
      <c r="Y2022" s="28"/>
    </row>
    <row r="2023" ht="15.75" customHeight="1">
      <c r="A2023" s="21">
        <v>2.6241853E7</v>
      </c>
      <c r="B2023" s="21" t="s">
        <v>11568</v>
      </c>
      <c r="C2023" s="21" t="s">
        <v>11569</v>
      </c>
      <c r="D2023" s="21" t="s">
        <v>11570</v>
      </c>
      <c r="E2023" s="21" t="s">
        <v>11571</v>
      </c>
      <c r="F2023" s="21" t="s">
        <v>2831</v>
      </c>
      <c r="G2023" s="21">
        <v>2015.0</v>
      </c>
      <c r="H2023" s="26">
        <v>42221.0</v>
      </c>
      <c r="I2023" s="21" t="s">
        <v>11572</v>
      </c>
      <c r="J2023" s="21"/>
      <c r="K2023" s="21" t="s">
        <v>11573</v>
      </c>
      <c r="L2023" s="21" t="str">
        <f>IF(ISNUMBER(VLOOKUP(A2023,EXCL,1,FALSE)),"Excluido",IF(ISNUMBER(VLOOKUP(A2023,POST,1,FALSE)),"PostAlerta",IF(ISNUMBER(VLOOKUP(A2023,PRE,1,FALSE)),"PreAlerta","")))</f>
        <v>PreAlerta</v>
      </c>
      <c r="M2023" s="21" t="str">
        <f>IF(ISNUMBER(A2023),(IF(ISNUMBER(VLOOKUP(A2023,KEYWORDS,1,FALSE)),"C/PalabrasClaves","S/PalabrasClaves")),"")</f>
        <v>S/PalabrasClaves</v>
      </c>
      <c r="N2023" s="21" t="str">
        <f t="shared" si="11"/>
        <v/>
      </c>
      <c r="O2023" s="21"/>
      <c r="P2023" s="21" t="s">
        <v>11574</v>
      </c>
      <c r="Q2023" s="21"/>
      <c r="R2023" s="21" t="str">
        <f>LEFT('2012-2022'!$P2023,4)</f>
        <v>2015</v>
      </c>
      <c r="S2023" s="21" t="s">
        <v>65</v>
      </c>
      <c r="T2023" s="21"/>
      <c r="U2023" s="21"/>
      <c r="V2023" s="21"/>
      <c r="W2023" s="27"/>
      <c r="X2023" s="27"/>
      <c r="Y2023" s="12"/>
    </row>
    <row r="2024" ht="15.75" customHeight="1">
      <c r="A2024" s="21">
        <v>2.6261776E7</v>
      </c>
      <c r="B2024" s="21" t="s">
        <v>11575</v>
      </c>
      <c r="C2024" s="21" t="s">
        <v>11576</v>
      </c>
      <c r="D2024" s="21" t="s">
        <v>11577</v>
      </c>
      <c r="E2024" s="21" t="s">
        <v>11578</v>
      </c>
      <c r="F2024" s="21" t="s">
        <v>11579</v>
      </c>
      <c r="G2024" s="21">
        <v>2015.0</v>
      </c>
      <c r="H2024" s="26">
        <v>42228.0</v>
      </c>
      <c r="I2024" s="21" t="s">
        <v>11580</v>
      </c>
      <c r="J2024" s="21"/>
      <c r="K2024" s="21" t="s">
        <v>11581</v>
      </c>
      <c r="L2024" s="21" t="str">
        <f>IF(ISNUMBER(VLOOKUP(A2024,EXCL,1,FALSE)),"Excluido",IF(ISNUMBER(VLOOKUP(A2024,POST,1,FALSE)),"PostAlerta",IF(ISNUMBER(VLOOKUP(A2024,PRE,1,FALSE)),"PreAlerta","")))</f>
        <v>Excluido</v>
      </c>
      <c r="M2024" s="21" t="str">
        <f>IF(ISNUMBER(A2024),(IF(ISNUMBER(VLOOKUP(A2024,KEYWORDS,1,FALSE)),"C/PalabrasClaves","S/PalabrasClaves")),"")</f>
        <v>S/PalabrasClaves</v>
      </c>
      <c r="N2024" s="21" t="str">
        <f t="shared" si="11"/>
        <v/>
      </c>
      <c r="O2024" s="21"/>
      <c r="P2024" s="21" t="s">
        <v>11574</v>
      </c>
      <c r="Q2024" s="21"/>
      <c r="R2024" s="21" t="str">
        <f>LEFT('2012-2022'!$P2024,4)</f>
        <v>2015</v>
      </c>
      <c r="S2024" s="21" t="s">
        <v>65</v>
      </c>
      <c r="T2024" s="21"/>
      <c r="U2024" s="21"/>
      <c r="V2024" s="21"/>
      <c r="W2024" s="27"/>
      <c r="X2024" s="27"/>
      <c r="Y2024" s="28"/>
    </row>
    <row r="2025" ht="15.75" customHeight="1">
      <c r="A2025" s="21">
        <v>2.6051478E7</v>
      </c>
      <c r="B2025" s="21" t="s">
        <v>11582</v>
      </c>
      <c r="C2025" s="21" t="s">
        <v>11583</v>
      </c>
      <c r="D2025" s="21" t="s">
        <v>11584</v>
      </c>
      <c r="E2025" s="21" t="s">
        <v>1425</v>
      </c>
      <c r="F2025" s="21" t="s">
        <v>354</v>
      </c>
      <c r="G2025" s="21">
        <v>2015.0</v>
      </c>
      <c r="H2025" s="26">
        <v>42164.0</v>
      </c>
      <c r="I2025" s="21"/>
      <c r="J2025" s="21"/>
      <c r="K2025" s="21" t="s">
        <v>11585</v>
      </c>
      <c r="L2025" s="21" t="str">
        <f>IF(ISNUMBER(VLOOKUP(A2025,EXCL,1,FALSE)),"Excluido",IF(ISNUMBER(VLOOKUP(A2025,POST,1,FALSE)),"PostAlerta",IF(ISNUMBER(VLOOKUP(A2025,PRE,1,FALSE)),"PreAlerta","")))</f>
        <v>PreAlerta</v>
      </c>
      <c r="M2025" s="21" t="str">
        <f>IF(ISNUMBER(A2025),(IF(ISNUMBER(VLOOKUP(A2025,KEYWORDS,1,FALSE)),"C/PalabrasClaves","S/PalabrasClaves")),"")</f>
        <v>S/PalabrasClaves</v>
      </c>
      <c r="N2025" s="21" t="str">
        <f t="shared" si="11"/>
        <v/>
      </c>
      <c r="O2025" s="21"/>
      <c r="P2025" s="21" t="s">
        <v>11586</v>
      </c>
      <c r="Q2025" s="21"/>
      <c r="R2025" s="21" t="str">
        <f>LEFT('2012-2022'!$P2025,4)</f>
        <v>2015</v>
      </c>
      <c r="S2025" s="21" t="s">
        <v>65</v>
      </c>
      <c r="T2025" s="21"/>
      <c r="U2025" s="21"/>
      <c r="V2025" s="21"/>
      <c r="W2025" s="27"/>
      <c r="X2025" s="27"/>
      <c r="Y2025" s="12"/>
    </row>
    <row r="2026" ht="15.75" customHeight="1">
      <c r="A2026" s="21">
        <v>2.6244337E7</v>
      </c>
      <c r="B2026" s="21" t="s">
        <v>11587</v>
      </c>
      <c r="C2026" s="21" t="s">
        <v>11588</v>
      </c>
      <c r="D2026" s="21" t="s">
        <v>11589</v>
      </c>
      <c r="E2026" s="21" t="s">
        <v>11590</v>
      </c>
      <c r="F2026" s="21" t="s">
        <v>2831</v>
      </c>
      <c r="G2026" s="21">
        <v>2015.0</v>
      </c>
      <c r="H2026" s="26">
        <v>42222.0</v>
      </c>
      <c r="I2026" s="21" t="s">
        <v>11591</v>
      </c>
      <c r="J2026" s="21"/>
      <c r="K2026" s="21" t="s">
        <v>11592</v>
      </c>
      <c r="L2026" s="21" t="str">
        <f>IF(ISNUMBER(VLOOKUP(A2026,EXCL,1,FALSE)),"Excluido",IF(ISNUMBER(VLOOKUP(A2026,POST,1,FALSE)),"PostAlerta",IF(ISNUMBER(VLOOKUP(A2026,PRE,1,FALSE)),"PreAlerta","")))</f>
        <v>PreAlerta</v>
      </c>
      <c r="M2026" s="21" t="str">
        <f>IF(ISNUMBER(A2026),(IF(ISNUMBER(VLOOKUP(A2026,KEYWORDS,1,FALSE)),"C/PalabrasClaves","S/PalabrasClaves")),"")</f>
        <v>S/PalabrasClaves</v>
      </c>
      <c r="N2026" s="21" t="str">
        <f t="shared" si="11"/>
        <v/>
      </c>
      <c r="O2026" s="21"/>
      <c r="P2026" s="21" t="s">
        <v>11586</v>
      </c>
      <c r="Q2026" s="21"/>
      <c r="R2026" s="21" t="str">
        <f>LEFT('2012-2022'!$P2026,4)</f>
        <v>2015</v>
      </c>
      <c r="S2026" s="21" t="s">
        <v>65</v>
      </c>
      <c r="T2026" s="21"/>
      <c r="U2026" s="21"/>
      <c r="V2026" s="21"/>
      <c r="W2026" s="27"/>
      <c r="X2026" s="27"/>
      <c r="Y2026" s="28"/>
    </row>
    <row r="2027" ht="15.75" customHeight="1">
      <c r="A2027" s="21">
        <v>2.6244782E7</v>
      </c>
      <c r="B2027" s="21" t="s">
        <v>11593</v>
      </c>
      <c r="C2027" s="21" t="s">
        <v>11594</v>
      </c>
      <c r="D2027" s="21" t="s">
        <v>11595</v>
      </c>
      <c r="E2027" s="21" t="s">
        <v>3186</v>
      </c>
      <c r="F2027" s="21" t="s">
        <v>2831</v>
      </c>
      <c r="G2027" s="21">
        <v>2015.0</v>
      </c>
      <c r="H2027" s="26">
        <v>42222.0</v>
      </c>
      <c r="I2027" s="21" t="s">
        <v>11596</v>
      </c>
      <c r="J2027" s="21"/>
      <c r="K2027" s="21" t="s">
        <v>11597</v>
      </c>
      <c r="L2027" s="21" t="str">
        <f>IF(ISNUMBER(VLOOKUP(A2027,EXCL,1,FALSE)),"Excluido",IF(ISNUMBER(VLOOKUP(A2027,POST,1,FALSE)),"PostAlerta",IF(ISNUMBER(VLOOKUP(A2027,PRE,1,FALSE)),"PreAlerta","")))</f>
        <v>PreAlerta</v>
      </c>
      <c r="M2027" s="21" t="str">
        <f>IF(ISNUMBER(A2027),(IF(ISNUMBER(VLOOKUP(A2027,KEYWORDS,1,FALSE)),"C/PalabrasClaves","S/PalabrasClaves")),"")</f>
        <v>S/PalabrasClaves</v>
      </c>
      <c r="N2027" s="21" t="str">
        <f t="shared" si="11"/>
        <v/>
      </c>
      <c r="O2027" s="21"/>
      <c r="P2027" s="21" t="s">
        <v>11586</v>
      </c>
      <c r="Q2027" s="21"/>
      <c r="R2027" s="21" t="str">
        <f>LEFT('2012-2022'!$P2027,4)</f>
        <v>2015</v>
      </c>
      <c r="S2027" s="21" t="s">
        <v>65</v>
      </c>
      <c r="T2027" s="21"/>
      <c r="U2027" s="21"/>
      <c r="V2027" s="21"/>
      <c r="W2027" s="27"/>
      <c r="X2027" s="27"/>
      <c r="Y2027" s="12"/>
    </row>
    <row r="2028" ht="15.75" customHeight="1">
      <c r="A2028" s="21">
        <v>2.6252474E7</v>
      </c>
      <c r="B2028" s="21" t="s">
        <v>11598</v>
      </c>
      <c r="C2028" s="21" t="s">
        <v>11599</v>
      </c>
      <c r="D2028" s="21" t="s">
        <v>11600</v>
      </c>
      <c r="E2028" s="21" t="s">
        <v>6002</v>
      </c>
      <c r="F2028" s="21" t="s">
        <v>2831</v>
      </c>
      <c r="G2028" s="21">
        <v>2015.0</v>
      </c>
      <c r="H2028" s="26">
        <v>42224.0</v>
      </c>
      <c r="I2028" s="21" t="s">
        <v>11601</v>
      </c>
      <c r="J2028" s="21"/>
      <c r="K2028" s="21" t="s">
        <v>11602</v>
      </c>
      <c r="L2028" s="21" t="str">
        <f>IF(ISNUMBER(VLOOKUP(A2028,EXCL,1,FALSE)),"Excluido",IF(ISNUMBER(VLOOKUP(A2028,POST,1,FALSE)),"PostAlerta",IF(ISNUMBER(VLOOKUP(A2028,PRE,1,FALSE)),"PreAlerta","")))</f>
        <v>PreAlerta</v>
      </c>
      <c r="M2028" s="21" t="str">
        <f>IF(ISNUMBER(A2028),(IF(ISNUMBER(VLOOKUP(A2028,KEYWORDS,1,FALSE)),"C/PalabrasClaves","S/PalabrasClaves")),"")</f>
        <v>S/PalabrasClaves</v>
      </c>
      <c r="N2028" s="21" t="str">
        <f t="shared" si="11"/>
        <v/>
      </c>
      <c r="O2028" s="21"/>
      <c r="P2028" s="21" t="s">
        <v>11603</v>
      </c>
      <c r="Q2028" s="21"/>
      <c r="R2028" s="21" t="str">
        <f>LEFT('2012-2022'!$P2028,4)</f>
        <v>2015</v>
      </c>
      <c r="S2028" s="21" t="s">
        <v>65</v>
      </c>
      <c r="T2028" s="21"/>
      <c r="U2028" s="21"/>
      <c r="V2028" s="21"/>
      <c r="W2028" s="27"/>
      <c r="X2028" s="27"/>
      <c r="Y2028" s="28"/>
    </row>
    <row r="2029" ht="15.75" customHeight="1">
      <c r="A2029" s="21">
        <v>2.6254486E7</v>
      </c>
      <c r="B2029" s="21" t="s">
        <v>11604</v>
      </c>
      <c r="C2029" s="21" t="s">
        <v>11605</v>
      </c>
      <c r="D2029" s="21" t="s">
        <v>11606</v>
      </c>
      <c r="E2029" s="21" t="s">
        <v>8316</v>
      </c>
      <c r="F2029" s="21" t="s">
        <v>2843</v>
      </c>
      <c r="G2029" s="21">
        <v>2015.0</v>
      </c>
      <c r="H2029" s="26">
        <v>42225.0</v>
      </c>
      <c r="I2029" s="21" t="s">
        <v>11607</v>
      </c>
      <c r="J2029" s="21"/>
      <c r="K2029" s="21" t="s">
        <v>11608</v>
      </c>
      <c r="L2029" s="21" t="str">
        <f>IF(ISNUMBER(VLOOKUP(A2029,EXCL,1,FALSE)),"Excluido",IF(ISNUMBER(VLOOKUP(A2029,POST,1,FALSE)),"PostAlerta",IF(ISNUMBER(VLOOKUP(A2029,PRE,1,FALSE)),"PreAlerta","")))</f>
        <v>PreAlerta</v>
      </c>
      <c r="M2029" s="21" t="str">
        <f>IF(ISNUMBER(A2029),(IF(ISNUMBER(VLOOKUP(A2029,KEYWORDS,1,FALSE)),"C/PalabrasClaves","S/PalabrasClaves")),"")</f>
        <v>S/PalabrasClaves</v>
      </c>
      <c r="N2029" s="21" t="str">
        <f t="shared" si="11"/>
        <v/>
      </c>
      <c r="O2029" s="21"/>
      <c r="P2029" s="21" t="s">
        <v>11609</v>
      </c>
      <c r="Q2029" s="29"/>
      <c r="R2029" s="21" t="str">
        <f>LEFT('2012-2022'!$P2029,4)</f>
        <v>2015</v>
      </c>
      <c r="S2029" s="21" t="s">
        <v>65</v>
      </c>
      <c r="T2029" s="21"/>
      <c r="U2029" s="21"/>
      <c r="V2029" s="21"/>
      <c r="W2029" s="27"/>
      <c r="X2029" s="27"/>
      <c r="Y2029" s="12"/>
    </row>
    <row r="2030" ht="15.75" customHeight="1">
      <c r="A2030" s="21">
        <v>2.6287231E7</v>
      </c>
      <c r="B2030" s="21" t="s">
        <v>11610</v>
      </c>
      <c r="C2030" s="21" t="s">
        <v>11611</v>
      </c>
      <c r="D2030" s="21" t="s">
        <v>11612</v>
      </c>
      <c r="E2030" s="21" t="s">
        <v>11613</v>
      </c>
      <c r="F2030" s="21" t="s">
        <v>556</v>
      </c>
      <c r="G2030" s="21">
        <v>2015.0</v>
      </c>
      <c r="H2030" s="26">
        <v>42236.0</v>
      </c>
      <c r="I2030" s="21" t="s">
        <v>11614</v>
      </c>
      <c r="J2030" s="21"/>
      <c r="K2030" s="21" t="s">
        <v>11615</v>
      </c>
      <c r="L2030" s="21" t="str">
        <f>IF(ISNUMBER(VLOOKUP(A2030,EXCL,1,FALSE)),"Excluido",IF(ISNUMBER(VLOOKUP(A2030,POST,1,FALSE)),"PostAlerta",IF(ISNUMBER(VLOOKUP(A2030,PRE,1,FALSE)),"PreAlerta","")))</f>
        <v>PreAlerta</v>
      </c>
      <c r="M2030" s="21" t="str">
        <f>IF(ISNUMBER(A2030),(IF(ISNUMBER(VLOOKUP(A2030,KEYWORDS,1,FALSE)),"C/PalabrasClaves","S/PalabrasClaves")),"")</f>
        <v>S/PalabrasClaves</v>
      </c>
      <c r="N2030" s="21" t="str">
        <f t="shared" si="11"/>
        <v/>
      </c>
      <c r="O2030" s="21"/>
      <c r="P2030" s="21" t="s">
        <v>11616</v>
      </c>
      <c r="Q2030" s="21"/>
      <c r="R2030" s="21" t="str">
        <f>LEFT('2012-2022'!$P2030,4)</f>
        <v>2015</v>
      </c>
      <c r="S2030" s="21" t="s">
        <v>65</v>
      </c>
      <c r="T2030" s="21"/>
      <c r="U2030" s="21"/>
      <c r="V2030" s="21"/>
      <c r="W2030" s="27"/>
      <c r="X2030" s="27"/>
      <c r="Y2030" s="28"/>
    </row>
    <row r="2031" ht="15.75" customHeight="1">
      <c r="A2031" s="21">
        <v>2.6274584E7</v>
      </c>
      <c r="B2031" s="21" t="s">
        <v>11617</v>
      </c>
      <c r="C2031" s="21" t="s">
        <v>11618</v>
      </c>
      <c r="D2031" s="21" t="s">
        <v>11619</v>
      </c>
      <c r="E2031" s="21" t="s">
        <v>11620</v>
      </c>
      <c r="F2031" s="21" t="s">
        <v>2810</v>
      </c>
      <c r="G2031" s="21">
        <v>2015.0</v>
      </c>
      <c r="H2031" s="26">
        <v>42231.0</v>
      </c>
      <c r="I2031" s="21" t="s">
        <v>11621</v>
      </c>
      <c r="J2031" s="21"/>
      <c r="K2031" s="21" t="s">
        <v>11622</v>
      </c>
      <c r="L2031" s="21" t="str">
        <f>IF(ISNUMBER(VLOOKUP(A2031,EXCL,1,FALSE)),"Excluido",IF(ISNUMBER(VLOOKUP(A2031,POST,1,FALSE)),"PostAlerta",IF(ISNUMBER(VLOOKUP(A2031,PRE,1,FALSE)),"PreAlerta","")))</f>
        <v>Excluido</v>
      </c>
      <c r="M2031" s="21" t="str">
        <f>IF(ISNUMBER(A2031),(IF(ISNUMBER(VLOOKUP(A2031,KEYWORDS,1,FALSE)),"C/PalabrasClaves","S/PalabrasClaves")),"")</f>
        <v>S/PalabrasClaves</v>
      </c>
      <c r="N2031" s="21" t="str">
        <f t="shared" si="11"/>
        <v/>
      </c>
      <c r="O2031" s="21"/>
      <c r="P2031" s="21" t="s">
        <v>11623</v>
      </c>
      <c r="Q2031" s="21"/>
      <c r="R2031" s="21" t="str">
        <f>LEFT('2012-2022'!$P2031,4)</f>
        <v>2015</v>
      </c>
      <c r="S2031" s="21" t="s">
        <v>65</v>
      </c>
      <c r="T2031" s="21"/>
      <c r="U2031" s="21"/>
      <c r="V2031" s="21"/>
      <c r="W2031" s="27"/>
      <c r="X2031" s="27"/>
      <c r="Y2031" s="12"/>
    </row>
    <row r="2032" ht="15.75" customHeight="1">
      <c r="A2032" s="21">
        <v>2.6322277E7</v>
      </c>
      <c r="B2032" s="21" t="s">
        <v>11624</v>
      </c>
      <c r="C2032" s="21" t="s">
        <v>11625</v>
      </c>
      <c r="D2032" s="21" t="s">
        <v>11626</v>
      </c>
      <c r="E2032" s="21" t="s">
        <v>8469</v>
      </c>
      <c r="F2032" s="21" t="s">
        <v>3171</v>
      </c>
      <c r="G2032" s="21">
        <v>2015.0</v>
      </c>
      <c r="H2032" s="26">
        <v>42248.0</v>
      </c>
      <c r="I2032" s="21" t="s">
        <v>11627</v>
      </c>
      <c r="J2032" s="21"/>
      <c r="K2032" s="21" t="s">
        <v>11628</v>
      </c>
      <c r="L2032" s="21" t="str">
        <f>IF(ISNUMBER(VLOOKUP(A2032,EXCL,1,FALSE)),"Excluido",IF(ISNUMBER(VLOOKUP(A2032,POST,1,FALSE)),"PostAlerta",IF(ISNUMBER(VLOOKUP(A2032,PRE,1,FALSE)),"PreAlerta","")))</f>
        <v>Excluido</v>
      </c>
      <c r="M2032" s="21" t="str">
        <f>IF(ISNUMBER(A2032),(IF(ISNUMBER(VLOOKUP(A2032,KEYWORDS,1,FALSE)),"C/PalabrasClaves","S/PalabrasClaves")),"")</f>
        <v>S/PalabrasClaves</v>
      </c>
      <c r="N2032" s="21" t="str">
        <f t="shared" si="11"/>
        <v/>
      </c>
      <c r="O2032" s="21"/>
      <c r="P2032" s="21" t="s">
        <v>11623</v>
      </c>
      <c r="Q2032" s="21"/>
      <c r="R2032" s="21" t="str">
        <f>LEFT('2012-2022'!$P2032,4)</f>
        <v>2015</v>
      </c>
      <c r="S2032" s="21" t="s">
        <v>65</v>
      </c>
      <c r="T2032" s="21"/>
      <c r="U2032" s="21"/>
      <c r="V2032" s="21"/>
      <c r="W2032" s="27"/>
      <c r="X2032" s="27"/>
      <c r="Y2032" s="28"/>
    </row>
    <row r="2033" ht="15.75" customHeight="1">
      <c r="A2033" s="21">
        <v>2.5948064E7</v>
      </c>
      <c r="B2033" s="21" t="s">
        <v>11629</v>
      </c>
      <c r="C2033" s="21" t="s">
        <v>11630</v>
      </c>
      <c r="D2033" s="21" t="s">
        <v>11631</v>
      </c>
      <c r="E2033" s="21" t="s">
        <v>11632</v>
      </c>
      <c r="F2033" s="21" t="s">
        <v>458</v>
      </c>
      <c r="G2033" s="21">
        <v>2015.0</v>
      </c>
      <c r="H2033" s="26">
        <v>42132.0</v>
      </c>
      <c r="I2033" s="21" t="s">
        <v>11633</v>
      </c>
      <c r="J2033" s="21"/>
      <c r="K2033" s="21" t="s">
        <v>11634</v>
      </c>
      <c r="L2033" s="21" t="str">
        <f>IF(ISNUMBER(VLOOKUP(A2033,EXCL,1,FALSE)),"Excluido",IF(ISNUMBER(VLOOKUP(A2033,POST,1,FALSE)),"PostAlerta",IF(ISNUMBER(VLOOKUP(A2033,PRE,1,FALSE)),"PreAlerta","")))</f>
        <v>Excluido</v>
      </c>
      <c r="M2033" s="21" t="str">
        <f>IF(ISNUMBER(A2033),(IF(ISNUMBER(VLOOKUP(A2033,KEYWORDS,1,FALSE)),"C/PalabrasClaves","S/PalabrasClaves")),"")</f>
        <v>C/PalabrasClaves</v>
      </c>
      <c r="N2033" s="21" t="str">
        <f t="shared" si="11"/>
        <v>4) Nuevos tratamientos</v>
      </c>
      <c r="O2033" s="21"/>
      <c r="P2033" s="21" t="s">
        <v>11635</v>
      </c>
      <c r="Q2033" s="21"/>
      <c r="R2033" s="21" t="str">
        <f>LEFT('2012-2022'!$P2033,4)</f>
        <v>2015</v>
      </c>
      <c r="S2033" s="21" t="s">
        <v>65</v>
      </c>
      <c r="T2033" s="21"/>
      <c r="U2033" s="21"/>
      <c r="V2033" s="21"/>
      <c r="W2033" s="27"/>
      <c r="X2033" s="27"/>
      <c r="Y2033" s="12"/>
    </row>
    <row r="2034" ht="15.75" customHeight="1">
      <c r="A2034" s="21">
        <v>2.6048932E7</v>
      </c>
      <c r="B2034" s="21" t="s">
        <v>11636</v>
      </c>
      <c r="C2034" s="21" t="s">
        <v>11637</v>
      </c>
      <c r="D2034" s="21" t="s">
        <v>11638</v>
      </c>
      <c r="E2034" s="21" t="s">
        <v>11639</v>
      </c>
      <c r="F2034" s="21" t="s">
        <v>182</v>
      </c>
      <c r="G2034" s="21">
        <v>2015.0</v>
      </c>
      <c r="H2034" s="26">
        <v>42162.0</v>
      </c>
      <c r="I2034" s="21" t="s">
        <v>11640</v>
      </c>
      <c r="J2034" s="21"/>
      <c r="K2034" s="21" t="s">
        <v>11641</v>
      </c>
      <c r="L2034" s="21" t="str">
        <f>IF(ISNUMBER(VLOOKUP(A2034,EXCL,1,FALSE)),"Excluido",IF(ISNUMBER(VLOOKUP(A2034,POST,1,FALSE)),"PostAlerta",IF(ISNUMBER(VLOOKUP(A2034,PRE,1,FALSE)),"PreAlerta","")))</f>
        <v>PreAlerta</v>
      </c>
      <c r="M2034" s="21" t="str">
        <f>IF(ISNUMBER(A2034),(IF(ISNUMBER(VLOOKUP(A2034,KEYWORDS,1,FALSE)),"C/PalabrasClaves","S/PalabrasClaves")),"")</f>
        <v>S/PalabrasClaves</v>
      </c>
      <c r="N2034" s="21" t="str">
        <f t="shared" si="11"/>
        <v/>
      </c>
      <c r="O2034" s="21"/>
      <c r="P2034" s="21" t="s">
        <v>11635</v>
      </c>
      <c r="Q2034" s="21"/>
      <c r="R2034" s="21" t="str">
        <f>LEFT('2012-2022'!$P2034,4)</f>
        <v>2015</v>
      </c>
      <c r="S2034" s="21" t="s">
        <v>65</v>
      </c>
      <c r="T2034" s="21"/>
      <c r="U2034" s="21"/>
      <c r="V2034" s="21"/>
      <c r="W2034" s="27"/>
      <c r="X2034" s="27"/>
      <c r="Y2034" s="28"/>
    </row>
    <row r="2035" ht="15.75" customHeight="1">
      <c r="A2035" s="21">
        <v>2.587027E7</v>
      </c>
      <c r="B2035" s="21" t="s">
        <v>11642</v>
      </c>
      <c r="C2035" s="21" t="s">
        <v>11643</v>
      </c>
      <c r="D2035" s="21" t="s">
        <v>11644</v>
      </c>
      <c r="E2035" s="21" t="s">
        <v>11645</v>
      </c>
      <c r="F2035" s="21" t="s">
        <v>1104</v>
      </c>
      <c r="G2035" s="21">
        <v>2015.0</v>
      </c>
      <c r="H2035" s="26">
        <v>42109.0</v>
      </c>
      <c r="I2035" s="21" t="s">
        <v>11646</v>
      </c>
      <c r="J2035" s="21"/>
      <c r="K2035" s="21" t="s">
        <v>11647</v>
      </c>
      <c r="L2035" s="21" t="str">
        <f>IF(ISNUMBER(VLOOKUP(A2035,EXCL,1,FALSE)),"Excluido",IF(ISNUMBER(VLOOKUP(A2035,POST,1,FALSE)),"PostAlerta",IF(ISNUMBER(VLOOKUP(A2035,PRE,1,FALSE)),"PreAlerta","")))</f>
        <v>Excluido</v>
      </c>
      <c r="M2035" s="21" t="str">
        <f>IF(ISNUMBER(A2035),(IF(ISNUMBER(VLOOKUP(A2035,KEYWORDS,1,FALSE)),"C/PalabrasClaves","S/PalabrasClaves")),"")</f>
        <v>S/PalabrasClaves</v>
      </c>
      <c r="N2035" s="21" t="str">
        <f t="shared" si="11"/>
        <v/>
      </c>
      <c r="O2035" s="21"/>
      <c r="P2035" s="21" t="s">
        <v>11648</v>
      </c>
      <c r="Q2035" s="21"/>
      <c r="R2035" s="21" t="str">
        <f>LEFT('2012-2022'!$P2035,4)</f>
        <v>2015</v>
      </c>
      <c r="S2035" s="21" t="s">
        <v>65</v>
      </c>
      <c r="T2035" s="21"/>
      <c r="U2035" s="21"/>
      <c r="V2035" s="21"/>
      <c r="W2035" s="27"/>
      <c r="X2035" s="27"/>
      <c r="Y2035" s="12"/>
    </row>
    <row r="2036" ht="15.75" customHeight="1">
      <c r="A2036" s="21">
        <v>2.6291077E7</v>
      </c>
      <c r="B2036" s="21" t="s">
        <v>11649</v>
      </c>
      <c r="C2036" s="21" t="s">
        <v>11650</v>
      </c>
      <c r="D2036" s="21" t="s">
        <v>11651</v>
      </c>
      <c r="E2036" s="21" t="s">
        <v>11652</v>
      </c>
      <c r="F2036" s="21" t="s">
        <v>3097</v>
      </c>
      <c r="G2036" s="21">
        <v>2015.0</v>
      </c>
      <c r="H2036" s="26">
        <v>42237.0</v>
      </c>
      <c r="I2036" s="21" t="s">
        <v>11653</v>
      </c>
      <c r="J2036" s="21"/>
      <c r="K2036" s="21" t="s">
        <v>11654</v>
      </c>
      <c r="L2036" s="21" t="str">
        <f>IF(ISNUMBER(VLOOKUP(A2036,EXCL,1,FALSE)),"Excluido",IF(ISNUMBER(VLOOKUP(A2036,POST,1,FALSE)),"PostAlerta",IF(ISNUMBER(VLOOKUP(A2036,PRE,1,FALSE)),"PreAlerta","")))</f>
        <v>PreAlerta</v>
      </c>
      <c r="M2036" s="21" t="str">
        <f>IF(ISNUMBER(A2036),(IF(ISNUMBER(VLOOKUP(A2036,KEYWORDS,1,FALSE)),"C/PalabrasClaves","S/PalabrasClaves")),"")</f>
        <v>S/PalabrasClaves</v>
      </c>
      <c r="N2036" s="21" t="str">
        <f t="shared" si="11"/>
        <v/>
      </c>
      <c r="O2036" s="21"/>
      <c r="P2036" s="21" t="s">
        <v>11655</v>
      </c>
      <c r="Q2036" s="21"/>
      <c r="R2036" s="21" t="str">
        <f>LEFT('2012-2022'!$P2036,4)</f>
        <v>2015</v>
      </c>
      <c r="S2036" s="21" t="s">
        <v>65</v>
      </c>
      <c r="T2036" s="21"/>
      <c r="U2036" s="21"/>
      <c r="V2036" s="21"/>
      <c r="W2036" s="27"/>
      <c r="X2036" s="27"/>
      <c r="Y2036" s="28"/>
    </row>
    <row r="2037" ht="15.75" customHeight="1">
      <c r="A2037" s="21">
        <v>2.6291822E7</v>
      </c>
      <c r="B2037" s="21" t="s">
        <v>11656</v>
      </c>
      <c r="C2037" s="21" t="s">
        <v>11657</v>
      </c>
      <c r="D2037" s="21" t="s">
        <v>11658</v>
      </c>
      <c r="E2037" s="21" t="s">
        <v>1970</v>
      </c>
      <c r="F2037" s="21" t="s">
        <v>1789</v>
      </c>
      <c r="G2037" s="21">
        <v>2015.0</v>
      </c>
      <c r="H2037" s="26">
        <v>42237.0</v>
      </c>
      <c r="I2037" s="21" t="s">
        <v>11659</v>
      </c>
      <c r="J2037" s="21"/>
      <c r="K2037" s="21" t="s">
        <v>11660</v>
      </c>
      <c r="L2037" s="21" t="str">
        <f>IF(ISNUMBER(VLOOKUP(A2037,EXCL,1,FALSE)),"Excluido",IF(ISNUMBER(VLOOKUP(A2037,POST,1,FALSE)),"PostAlerta",IF(ISNUMBER(VLOOKUP(A2037,PRE,1,FALSE)),"PreAlerta","")))</f>
        <v>PreAlerta</v>
      </c>
      <c r="M2037" s="21" t="str">
        <f>IF(ISNUMBER(A2037),(IF(ISNUMBER(VLOOKUP(A2037,KEYWORDS,1,FALSE)),"C/PalabrasClaves","S/PalabrasClaves")),"")</f>
        <v>S/PalabrasClaves</v>
      </c>
      <c r="N2037" s="21" t="str">
        <f t="shared" si="11"/>
        <v/>
      </c>
      <c r="O2037" s="21"/>
      <c r="P2037" s="21" t="s">
        <v>11655</v>
      </c>
      <c r="Q2037" s="21"/>
      <c r="R2037" s="21" t="str">
        <f>LEFT('2012-2022'!$P2037,4)</f>
        <v>2015</v>
      </c>
      <c r="S2037" s="21" t="s">
        <v>65</v>
      </c>
      <c r="T2037" s="21"/>
      <c r="U2037" s="21"/>
      <c r="V2037" s="21"/>
      <c r="W2037" s="27"/>
      <c r="X2037" s="27"/>
      <c r="Y2037" s="12"/>
    </row>
    <row r="2038" ht="15.75" customHeight="1">
      <c r="A2038" s="21">
        <v>2.62957E7</v>
      </c>
      <c r="B2038" s="21" t="s">
        <v>11661</v>
      </c>
      <c r="C2038" s="21" t="s">
        <v>11662</v>
      </c>
      <c r="D2038" s="21" t="s">
        <v>11663</v>
      </c>
      <c r="E2038" s="21" t="s">
        <v>11664</v>
      </c>
      <c r="F2038" s="21" t="s">
        <v>2831</v>
      </c>
      <c r="G2038" s="21">
        <v>2015.0</v>
      </c>
      <c r="H2038" s="26">
        <v>42238.0</v>
      </c>
      <c r="I2038" s="21" t="s">
        <v>11665</v>
      </c>
      <c r="J2038" s="21"/>
      <c r="K2038" s="21" t="s">
        <v>11666</v>
      </c>
      <c r="L2038" s="21" t="str">
        <f>IF(ISNUMBER(VLOOKUP(A2038,EXCL,1,FALSE)),"Excluido",IF(ISNUMBER(VLOOKUP(A2038,POST,1,FALSE)),"PostAlerta",IF(ISNUMBER(VLOOKUP(A2038,PRE,1,FALSE)),"PreAlerta","")))</f>
        <v>PreAlerta</v>
      </c>
      <c r="M2038" s="21" t="str">
        <f>IF(ISNUMBER(A2038),(IF(ISNUMBER(VLOOKUP(A2038,KEYWORDS,1,FALSE)),"C/PalabrasClaves","S/PalabrasClaves")),"")</f>
        <v>S/PalabrasClaves</v>
      </c>
      <c r="N2038" s="21" t="str">
        <f t="shared" si="11"/>
        <v/>
      </c>
      <c r="O2038" s="21"/>
      <c r="P2038" s="21" t="s">
        <v>11667</v>
      </c>
      <c r="Q2038" s="21"/>
      <c r="R2038" s="21" t="str">
        <f>LEFT('2012-2022'!$P2038,4)</f>
        <v>2015</v>
      </c>
      <c r="S2038" s="21" t="s">
        <v>65</v>
      </c>
      <c r="T2038" s="21"/>
      <c r="U2038" s="21"/>
      <c r="V2038" s="21"/>
      <c r="W2038" s="27"/>
      <c r="X2038" s="27"/>
      <c r="Y2038" s="28"/>
    </row>
    <row r="2039" ht="15.75" customHeight="1">
      <c r="A2039" s="21">
        <v>2.6317517E7</v>
      </c>
      <c r="B2039" s="21" t="s">
        <v>11668</v>
      </c>
      <c r="C2039" s="21" t="s">
        <v>11669</v>
      </c>
      <c r="D2039" s="21" t="s">
        <v>11670</v>
      </c>
      <c r="E2039" s="21" t="s">
        <v>11671</v>
      </c>
      <c r="F2039" s="21" t="s">
        <v>2810</v>
      </c>
      <c r="G2039" s="21">
        <v>2015.0</v>
      </c>
      <c r="H2039" s="26">
        <v>42245.0</v>
      </c>
      <c r="I2039" s="21" t="s">
        <v>11672</v>
      </c>
      <c r="J2039" s="21"/>
      <c r="K2039" s="21" t="s">
        <v>11673</v>
      </c>
      <c r="L2039" s="21" t="str">
        <f>IF(ISNUMBER(VLOOKUP(A2039,EXCL,1,FALSE)),"Excluido",IF(ISNUMBER(VLOOKUP(A2039,POST,1,FALSE)),"PostAlerta",IF(ISNUMBER(VLOOKUP(A2039,PRE,1,FALSE)),"PreAlerta","")))</f>
        <v>PreAlerta</v>
      </c>
      <c r="M2039" s="21" t="str">
        <f>IF(ISNUMBER(A2039),(IF(ISNUMBER(VLOOKUP(A2039,KEYWORDS,1,FALSE)),"C/PalabrasClaves","S/PalabrasClaves")),"")</f>
        <v>S/PalabrasClaves</v>
      </c>
      <c r="N2039" s="21" t="str">
        <f t="shared" si="11"/>
        <v/>
      </c>
      <c r="O2039" s="21"/>
      <c r="P2039" s="21" t="s">
        <v>11674</v>
      </c>
      <c r="Q2039" s="21"/>
      <c r="R2039" s="21" t="str">
        <f>LEFT('2012-2022'!$P2039,4)</f>
        <v>2015</v>
      </c>
      <c r="S2039" s="21" t="s">
        <v>65</v>
      </c>
      <c r="T2039" s="21"/>
      <c r="U2039" s="21"/>
      <c r="V2039" s="21"/>
      <c r="W2039" s="27"/>
      <c r="X2039" s="27"/>
      <c r="Y2039" s="12"/>
    </row>
    <row r="2040" ht="15.75" customHeight="1">
      <c r="A2040" s="21">
        <v>2.6317624E7</v>
      </c>
      <c r="B2040" s="21" t="s">
        <v>11675</v>
      </c>
      <c r="C2040" s="21" t="s">
        <v>11676</v>
      </c>
      <c r="D2040" s="21" t="s">
        <v>11677</v>
      </c>
      <c r="E2040" s="21" t="s">
        <v>3981</v>
      </c>
      <c r="F2040" s="21" t="s">
        <v>2810</v>
      </c>
      <c r="G2040" s="21">
        <v>2015.0</v>
      </c>
      <c r="H2040" s="26">
        <v>42245.0</v>
      </c>
      <c r="I2040" s="21" t="s">
        <v>11678</v>
      </c>
      <c r="J2040" s="21"/>
      <c r="K2040" s="21" t="s">
        <v>11679</v>
      </c>
      <c r="L2040" s="21" t="str">
        <f>IF(ISNUMBER(VLOOKUP(A2040,EXCL,1,FALSE)),"Excluido",IF(ISNUMBER(VLOOKUP(A2040,POST,1,FALSE)),"PostAlerta",IF(ISNUMBER(VLOOKUP(A2040,PRE,1,FALSE)),"PreAlerta","")))</f>
        <v>PreAlerta</v>
      </c>
      <c r="M2040" s="21" t="str">
        <f>IF(ISNUMBER(A2040),(IF(ISNUMBER(VLOOKUP(A2040,KEYWORDS,1,FALSE)),"C/PalabrasClaves","S/PalabrasClaves")),"")</f>
        <v>S/PalabrasClaves</v>
      </c>
      <c r="N2040" s="21" t="str">
        <f t="shared" si="11"/>
        <v/>
      </c>
      <c r="O2040" s="21"/>
      <c r="P2040" s="21" t="s">
        <v>11674</v>
      </c>
      <c r="Q2040" s="21"/>
      <c r="R2040" s="21" t="str">
        <f>LEFT('2012-2022'!$P2040,4)</f>
        <v>2015</v>
      </c>
      <c r="S2040" s="21" t="s">
        <v>65</v>
      </c>
      <c r="T2040" s="21"/>
      <c r="U2040" s="21"/>
      <c r="V2040" s="21"/>
      <c r="W2040" s="27"/>
      <c r="X2040" s="27"/>
      <c r="Y2040" s="28"/>
    </row>
    <row r="2041" ht="15.75" customHeight="1">
      <c r="A2041" s="21">
        <v>2.6322516E7</v>
      </c>
      <c r="B2041" s="21" t="s">
        <v>11680</v>
      </c>
      <c r="C2041" s="21" t="s">
        <v>11588</v>
      </c>
      <c r="D2041" s="21" t="s">
        <v>11681</v>
      </c>
      <c r="E2041" s="21" t="s">
        <v>11590</v>
      </c>
      <c r="F2041" s="21" t="s">
        <v>2831</v>
      </c>
      <c r="G2041" s="21">
        <v>2015.0</v>
      </c>
      <c r="H2041" s="26">
        <v>42248.0</v>
      </c>
      <c r="I2041" s="21" t="s">
        <v>11682</v>
      </c>
      <c r="J2041" s="21"/>
      <c r="K2041" s="21" t="s">
        <v>11683</v>
      </c>
      <c r="L2041" s="21" t="str">
        <f>IF(ISNUMBER(VLOOKUP(A2041,EXCL,1,FALSE)),"Excluido",IF(ISNUMBER(VLOOKUP(A2041,POST,1,FALSE)),"PostAlerta",IF(ISNUMBER(VLOOKUP(A2041,PRE,1,FALSE)),"PreAlerta","")))</f>
        <v>PreAlerta</v>
      </c>
      <c r="M2041" s="21" t="str">
        <f>IF(ISNUMBER(A2041),(IF(ISNUMBER(VLOOKUP(A2041,KEYWORDS,1,FALSE)),"C/PalabrasClaves","S/PalabrasClaves")),"")</f>
        <v>S/PalabrasClaves</v>
      </c>
      <c r="N2041" s="21" t="str">
        <f t="shared" si="11"/>
        <v/>
      </c>
      <c r="O2041" s="21"/>
      <c r="P2041" s="21" t="s">
        <v>11684</v>
      </c>
      <c r="Q2041" s="21"/>
      <c r="R2041" s="21" t="str">
        <f>LEFT('2012-2022'!$P2041,4)</f>
        <v>2015</v>
      </c>
      <c r="S2041" s="21" t="s">
        <v>65</v>
      </c>
      <c r="T2041" s="21"/>
      <c r="U2041" s="21"/>
      <c r="V2041" s="21"/>
      <c r="W2041" s="27"/>
      <c r="X2041" s="27"/>
      <c r="Y2041" s="12"/>
    </row>
    <row r="2042" ht="15.75" customHeight="1">
      <c r="A2042" s="21">
        <v>2.5537628E7</v>
      </c>
      <c r="B2042" s="21" t="s">
        <v>11685</v>
      </c>
      <c r="C2042" s="21" t="s">
        <v>11686</v>
      </c>
      <c r="D2042" s="21" t="s">
        <v>11687</v>
      </c>
      <c r="E2042" s="21" t="s">
        <v>11688</v>
      </c>
      <c r="F2042" s="21" t="s">
        <v>11689</v>
      </c>
      <c r="G2042" s="21">
        <v>2015.0</v>
      </c>
      <c r="H2042" s="26">
        <v>41998.0</v>
      </c>
      <c r="I2042" s="21"/>
      <c r="J2042" s="21"/>
      <c r="K2042" s="21" t="s">
        <v>11690</v>
      </c>
      <c r="L2042" s="21" t="str">
        <f>IF(ISNUMBER(VLOOKUP(A2042,EXCL,1,FALSE)),"Excluido",IF(ISNUMBER(VLOOKUP(A2042,POST,1,FALSE)),"PostAlerta",IF(ISNUMBER(VLOOKUP(A2042,PRE,1,FALSE)),"PreAlerta","")))</f>
        <v>PreAlerta</v>
      </c>
      <c r="M2042" s="21" t="str">
        <f>IF(ISNUMBER(A2042),(IF(ISNUMBER(VLOOKUP(A2042,KEYWORDS,1,FALSE)),"C/PalabrasClaves","S/PalabrasClaves")),"")</f>
        <v>S/PalabrasClaves</v>
      </c>
      <c r="N2042" s="21" t="str">
        <f t="shared" si="11"/>
        <v/>
      </c>
      <c r="O2042" s="21"/>
      <c r="P2042" s="21" t="s">
        <v>11691</v>
      </c>
      <c r="Q2042" s="21"/>
      <c r="R2042" s="21" t="str">
        <f>LEFT('2012-2022'!$P2042,4)</f>
        <v>2015</v>
      </c>
      <c r="S2042" s="21" t="s">
        <v>68</v>
      </c>
      <c r="T2042" s="21"/>
      <c r="U2042" s="21"/>
      <c r="V2042" s="21"/>
      <c r="W2042" s="27"/>
      <c r="X2042" s="27"/>
      <c r="Y2042" s="28"/>
    </row>
    <row r="2043" ht="15.75" customHeight="1">
      <c r="A2043" s="21">
        <v>2.5796396E7</v>
      </c>
      <c r="B2043" s="21" t="s">
        <v>11692</v>
      </c>
      <c r="C2043" s="21" t="s">
        <v>11693</v>
      </c>
      <c r="D2043" s="21" t="s">
        <v>11694</v>
      </c>
      <c r="E2043" s="21" t="s">
        <v>2901</v>
      </c>
      <c r="F2043" s="21" t="s">
        <v>11695</v>
      </c>
      <c r="G2043" s="21">
        <v>2015.0</v>
      </c>
      <c r="H2043" s="26">
        <v>42086.0</v>
      </c>
      <c r="I2043" s="21"/>
      <c r="J2043" s="21"/>
      <c r="K2043" s="21" t="s">
        <v>11696</v>
      </c>
      <c r="L2043" s="21" t="str">
        <f>IF(ISNUMBER(VLOOKUP(A2043,EXCL,1,FALSE)),"Excluido",IF(ISNUMBER(VLOOKUP(A2043,POST,1,FALSE)),"PostAlerta",IF(ISNUMBER(VLOOKUP(A2043,PRE,1,FALSE)),"PreAlerta","")))</f>
        <v>PreAlerta</v>
      </c>
      <c r="M2043" s="21" t="str">
        <f>IF(ISNUMBER(A2043),(IF(ISNUMBER(VLOOKUP(A2043,KEYWORDS,1,FALSE)),"C/PalabrasClaves","S/PalabrasClaves")),"")</f>
        <v>S/PalabrasClaves</v>
      </c>
      <c r="N2043" s="21" t="str">
        <f t="shared" si="11"/>
        <v/>
      </c>
      <c r="O2043" s="21"/>
      <c r="P2043" s="21" t="s">
        <v>11691</v>
      </c>
      <c r="Q2043" s="29"/>
      <c r="R2043" s="21" t="str">
        <f>LEFT('2012-2022'!$P2043,4)</f>
        <v>2015</v>
      </c>
      <c r="S2043" s="21" t="s">
        <v>68</v>
      </c>
      <c r="T2043" s="21"/>
      <c r="U2043" s="21"/>
      <c r="V2043" s="21"/>
      <c r="W2043" s="27"/>
      <c r="X2043" s="27"/>
      <c r="Y2043" s="12"/>
    </row>
    <row r="2044" ht="15.75" customHeight="1">
      <c r="A2044" s="21">
        <v>2.6011701E7</v>
      </c>
      <c r="B2044" s="21" t="s">
        <v>11697</v>
      </c>
      <c r="C2044" s="21" t="s">
        <v>11698</v>
      </c>
      <c r="D2044" s="21" t="s">
        <v>11699</v>
      </c>
      <c r="E2044" s="21" t="s">
        <v>7243</v>
      </c>
      <c r="F2044" s="21" t="s">
        <v>119</v>
      </c>
      <c r="G2044" s="21">
        <v>2015.0</v>
      </c>
      <c r="H2044" s="26">
        <v>42151.0</v>
      </c>
      <c r="I2044" s="21"/>
      <c r="J2044" s="21"/>
      <c r="K2044" s="21" t="s">
        <v>11700</v>
      </c>
      <c r="L2044" s="21" t="str">
        <f>IF(ISNUMBER(VLOOKUP(A2044,EXCL,1,FALSE)),"Excluido",IF(ISNUMBER(VLOOKUP(A2044,POST,1,FALSE)),"PostAlerta",IF(ISNUMBER(VLOOKUP(A2044,PRE,1,FALSE)),"PreAlerta","")))</f>
        <v>PreAlerta</v>
      </c>
      <c r="M2044" s="21" t="str">
        <f>IF(ISNUMBER(A2044),(IF(ISNUMBER(VLOOKUP(A2044,KEYWORDS,1,FALSE)),"C/PalabrasClaves","S/PalabrasClaves")),"")</f>
        <v>S/PalabrasClaves</v>
      </c>
      <c r="N2044" s="21" t="str">
        <f t="shared" si="11"/>
        <v/>
      </c>
      <c r="O2044" s="21"/>
      <c r="P2044" s="21" t="s">
        <v>11691</v>
      </c>
      <c r="Q2044" s="29"/>
      <c r="R2044" s="21" t="str">
        <f>LEFT('2012-2022'!$P2044,4)</f>
        <v>2015</v>
      </c>
      <c r="S2044" s="21" t="s">
        <v>68</v>
      </c>
      <c r="T2044" s="21"/>
      <c r="U2044" s="21"/>
      <c r="V2044" s="21"/>
      <c r="W2044" s="27"/>
      <c r="X2044" s="27"/>
      <c r="Y2044" s="28"/>
    </row>
    <row r="2045" ht="15.75" customHeight="1">
      <c r="A2045" s="21">
        <v>2.6096853E7</v>
      </c>
      <c r="B2045" s="21" t="s">
        <v>11701</v>
      </c>
      <c r="C2045" s="21" t="s">
        <v>11702</v>
      </c>
      <c r="D2045" s="21" t="s">
        <v>11703</v>
      </c>
      <c r="E2045" s="21" t="s">
        <v>11704</v>
      </c>
      <c r="F2045" s="21" t="s">
        <v>496</v>
      </c>
      <c r="G2045" s="21">
        <v>2015.0</v>
      </c>
      <c r="H2045" s="26">
        <v>42178.0</v>
      </c>
      <c r="I2045" s="21"/>
      <c r="J2045" s="21"/>
      <c r="K2045" s="21" t="s">
        <v>11705</v>
      </c>
      <c r="L2045" s="21" t="str">
        <f>IF(ISNUMBER(VLOOKUP(A2045,EXCL,1,FALSE)),"Excluido",IF(ISNUMBER(VLOOKUP(A2045,POST,1,FALSE)),"PostAlerta",IF(ISNUMBER(VLOOKUP(A2045,PRE,1,FALSE)),"PreAlerta","")))</f>
        <v>PreAlerta</v>
      </c>
      <c r="M2045" s="21" t="str">
        <f>IF(ISNUMBER(A2045),(IF(ISNUMBER(VLOOKUP(A2045,KEYWORDS,1,FALSE)),"C/PalabrasClaves","S/PalabrasClaves")),"")</f>
        <v>S/PalabrasClaves</v>
      </c>
      <c r="N2045" s="21" t="str">
        <f t="shared" si="11"/>
        <v/>
      </c>
      <c r="O2045" s="21"/>
      <c r="P2045" s="21" t="s">
        <v>11691</v>
      </c>
      <c r="Q2045" s="21"/>
      <c r="R2045" s="21" t="str">
        <f>LEFT('2012-2022'!$P2045,4)</f>
        <v>2015</v>
      </c>
      <c r="S2045" s="21" t="s">
        <v>68</v>
      </c>
      <c r="T2045" s="21"/>
      <c r="U2045" s="21"/>
      <c r="V2045" s="21"/>
      <c r="W2045" s="27"/>
      <c r="X2045" s="27"/>
      <c r="Y2045" s="12"/>
    </row>
    <row r="2046" ht="15.75" customHeight="1">
      <c r="A2046" s="21">
        <v>2.6100492E7</v>
      </c>
      <c r="B2046" s="21" t="s">
        <v>11706</v>
      </c>
      <c r="C2046" s="21" t="s">
        <v>11707</v>
      </c>
      <c r="D2046" s="21" t="s">
        <v>11708</v>
      </c>
      <c r="E2046" s="21" t="s">
        <v>8259</v>
      </c>
      <c r="F2046" s="21" t="s">
        <v>496</v>
      </c>
      <c r="G2046" s="21">
        <v>2015.0</v>
      </c>
      <c r="H2046" s="26">
        <v>42179.0</v>
      </c>
      <c r="I2046" s="21"/>
      <c r="J2046" s="21"/>
      <c r="K2046" s="21" t="s">
        <v>11709</v>
      </c>
      <c r="L2046" s="21" t="str">
        <f>IF(ISNUMBER(VLOOKUP(A2046,EXCL,1,FALSE)),"Excluido",IF(ISNUMBER(VLOOKUP(A2046,POST,1,FALSE)),"PostAlerta",IF(ISNUMBER(VLOOKUP(A2046,PRE,1,FALSE)),"PreAlerta","")))</f>
        <v>PreAlerta</v>
      </c>
      <c r="M2046" s="21" t="str">
        <f>IF(ISNUMBER(A2046),(IF(ISNUMBER(VLOOKUP(A2046,KEYWORDS,1,FALSE)),"C/PalabrasClaves","S/PalabrasClaves")),"")</f>
        <v>S/PalabrasClaves</v>
      </c>
      <c r="N2046" s="21" t="str">
        <f t="shared" si="11"/>
        <v/>
      </c>
      <c r="O2046" s="21"/>
      <c r="P2046" s="21" t="s">
        <v>11691</v>
      </c>
      <c r="Q2046" s="21"/>
      <c r="R2046" s="21" t="str">
        <f>LEFT('2012-2022'!$P2046,4)</f>
        <v>2015</v>
      </c>
      <c r="S2046" s="21" t="s">
        <v>68</v>
      </c>
      <c r="T2046" s="21"/>
      <c r="U2046" s="21"/>
      <c r="V2046" s="21"/>
      <c r="W2046" s="27"/>
      <c r="X2046" s="27"/>
      <c r="Y2046" s="28"/>
    </row>
    <row r="2047" ht="15.75" customHeight="1">
      <c r="A2047" s="21">
        <v>2.6111122E7</v>
      </c>
      <c r="B2047" s="21" t="s">
        <v>11710</v>
      </c>
      <c r="C2047" s="21" t="s">
        <v>11711</v>
      </c>
      <c r="D2047" s="21" t="s">
        <v>11712</v>
      </c>
      <c r="E2047" s="21" t="s">
        <v>1318</v>
      </c>
      <c r="F2047" s="21" t="s">
        <v>119</v>
      </c>
      <c r="G2047" s="21">
        <v>2015.0</v>
      </c>
      <c r="H2047" s="26">
        <v>42181.0</v>
      </c>
      <c r="I2047" s="21"/>
      <c r="J2047" s="21"/>
      <c r="K2047" s="21" t="s">
        <v>11713</v>
      </c>
      <c r="L2047" s="21" t="str">
        <f>IF(ISNUMBER(VLOOKUP(A2047,EXCL,1,FALSE)),"Excluido",IF(ISNUMBER(VLOOKUP(A2047,POST,1,FALSE)),"PostAlerta",IF(ISNUMBER(VLOOKUP(A2047,PRE,1,FALSE)),"PreAlerta","")))</f>
        <v>PreAlerta</v>
      </c>
      <c r="M2047" s="21" t="str">
        <f>IF(ISNUMBER(A2047),(IF(ISNUMBER(VLOOKUP(A2047,KEYWORDS,1,FALSE)),"C/PalabrasClaves","S/PalabrasClaves")),"")</f>
        <v>S/PalabrasClaves</v>
      </c>
      <c r="N2047" s="21" t="str">
        <f t="shared" si="11"/>
        <v/>
      </c>
      <c r="O2047" s="21"/>
      <c r="P2047" s="21" t="s">
        <v>11691</v>
      </c>
      <c r="Q2047" s="21"/>
      <c r="R2047" s="21" t="str">
        <f>LEFT('2012-2022'!$P2047,4)</f>
        <v>2015</v>
      </c>
      <c r="S2047" s="21" t="s">
        <v>68</v>
      </c>
      <c r="T2047" s="21"/>
      <c r="U2047" s="21"/>
      <c r="V2047" s="21"/>
      <c r="W2047" s="27"/>
      <c r="X2047" s="27"/>
      <c r="Y2047" s="12"/>
    </row>
    <row r="2048" ht="15.75" customHeight="1">
      <c r="A2048" s="21">
        <v>2.6135877E7</v>
      </c>
      <c r="B2048" s="21" t="s">
        <v>11714</v>
      </c>
      <c r="C2048" s="21" t="s">
        <v>11715</v>
      </c>
      <c r="D2048" s="21" t="s">
        <v>11716</v>
      </c>
      <c r="E2048" s="21" t="s">
        <v>3854</v>
      </c>
      <c r="F2048" s="21" t="s">
        <v>175</v>
      </c>
      <c r="G2048" s="21">
        <v>2015.0</v>
      </c>
      <c r="H2048" s="26">
        <v>42188.0</v>
      </c>
      <c r="I2048" s="21" t="s">
        <v>11717</v>
      </c>
      <c r="J2048" s="21"/>
      <c r="K2048" s="21" t="s">
        <v>11718</v>
      </c>
      <c r="L2048" s="21" t="str">
        <f>IF(ISNUMBER(VLOOKUP(A2048,EXCL,1,FALSE)),"Excluido",IF(ISNUMBER(VLOOKUP(A2048,POST,1,FALSE)),"PostAlerta",IF(ISNUMBER(VLOOKUP(A2048,PRE,1,FALSE)),"PreAlerta","")))</f>
        <v>PreAlerta</v>
      </c>
      <c r="M2048" s="21" t="str">
        <f>IF(ISNUMBER(A2048),(IF(ISNUMBER(VLOOKUP(A2048,KEYWORDS,1,FALSE)),"C/PalabrasClaves","S/PalabrasClaves")),"")</f>
        <v>S/PalabrasClaves</v>
      </c>
      <c r="N2048" s="21" t="str">
        <f t="shared" si="11"/>
        <v/>
      </c>
      <c r="O2048" s="21"/>
      <c r="P2048" s="21" t="s">
        <v>11691</v>
      </c>
      <c r="Q2048" s="21"/>
      <c r="R2048" s="21" t="str">
        <f>LEFT('2012-2022'!$P2048,4)</f>
        <v>2015</v>
      </c>
      <c r="S2048" s="21" t="s">
        <v>68</v>
      </c>
      <c r="T2048" s="21"/>
      <c r="U2048" s="21"/>
      <c r="V2048" s="21"/>
      <c r="W2048" s="27"/>
      <c r="X2048" s="27"/>
      <c r="Y2048" s="28"/>
    </row>
    <row r="2049" ht="15.75" customHeight="1">
      <c r="A2049" s="21">
        <v>2.6139612E7</v>
      </c>
      <c r="B2049" s="21" t="s">
        <v>11719</v>
      </c>
      <c r="C2049" s="21" t="s">
        <v>11720</v>
      </c>
      <c r="D2049" s="21" t="s">
        <v>11721</v>
      </c>
      <c r="E2049" s="21" t="s">
        <v>9470</v>
      </c>
      <c r="F2049" s="21" t="s">
        <v>4779</v>
      </c>
      <c r="G2049" s="21">
        <v>2015.0</v>
      </c>
      <c r="H2049" s="26">
        <v>42189.0</v>
      </c>
      <c r="I2049" s="21"/>
      <c r="J2049" s="21"/>
      <c r="K2049" s="21" t="s">
        <v>11722</v>
      </c>
      <c r="L2049" s="21" t="str">
        <f>IF(ISNUMBER(VLOOKUP(A2049,EXCL,1,FALSE)),"Excluido",IF(ISNUMBER(VLOOKUP(A2049,POST,1,FALSE)),"PostAlerta",IF(ISNUMBER(VLOOKUP(A2049,PRE,1,FALSE)),"PreAlerta","")))</f>
        <v>PreAlerta</v>
      </c>
      <c r="M2049" s="21" t="str">
        <f>IF(ISNUMBER(A2049),(IF(ISNUMBER(VLOOKUP(A2049,KEYWORDS,1,FALSE)),"C/PalabrasClaves","S/PalabrasClaves")),"")</f>
        <v>S/PalabrasClaves</v>
      </c>
      <c r="N2049" s="21" t="str">
        <f t="shared" si="11"/>
        <v/>
      </c>
      <c r="O2049" s="21"/>
      <c r="P2049" s="21" t="s">
        <v>11691</v>
      </c>
      <c r="Q2049" s="29"/>
      <c r="R2049" s="21" t="str">
        <f>LEFT('2012-2022'!$P2049,4)</f>
        <v>2015</v>
      </c>
      <c r="S2049" s="21" t="s">
        <v>68</v>
      </c>
      <c r="T2049" s="21"/>
      <c r="U2049" s="21"/>
      <c r="V2049" s="21"/>
      <c r="W2049" s="27"/>
      <c r="X2049" s="27"/>
      <c r="Y2049" s="12"/>
    </row>
    <row r="2050" ht="15.75" customHeight="1">
      <c r="A2050" s="21">
        <v>2.6141751E7</v>
      </c>
      <c r="B2050" s="21" t="s">
        <v>11723</v>
      </c>
      <c r="C2050" s="21" t="s">
        <v>11724</v>
      </c>
      <c r="D2050" s="21" t="s">
        <v>11725</v>
      </c>
      <c r="E2050" s="21" t="s">
        <v>2160</v>
      </c>
      <c r="F2050" s="21" t="s">
        <v>496</v>
      </c>
      <c r="G2050" s="21">
        <v>2015.0</v>
      </c>
      <c r="H2050" s="26">
        <v>42190.0</v>
      </c>
      <c r="I2050" s="21"/>
      <c r="J2050" s="21"/>
      <c r="K2050" s="21" t="s">
        <v>11726</v>
      </c>
      <c r="L2050" s="21" t="str">
        <f>IF(ISNUMBER(VLOOKUP(A2050,EXCL,1,FALSE)),"Excluido",IF(ISNUMBER(VLOOKUP(A2050,POST,1,FALSE)),"PostAlerta",IF(ISNUMBER(VLOOKUP(A2050,PRE,1,FALSE)),"PreAlerta","")))</f>
        <v>PreAlerta</v>
      </c>
      <c r="M2050" s="21" t="str">
        <f>IF(ISNUMBER(A2050),(IF(ISNUMBER(VLOOKUP(A2050,KEYWORDS,1,FALSE)),"C/PalabrasClaves","S/PalabrasClaves")),"")</f>
        <v>S/PalabrasClaves</v>
      </c>
      <c r="N2050" s="21" t="str">
        <f t="shared" si="11"/>
        <v/>
      </c>
      <c r="O2050" s="21"/>
      <c r="P2050" s="21" t="s">
        <v>11691</v>
      </c>
      <c r="Q2050" s="21"/>
      <c r="R2050" s="21" t="str">
        <f>LEFT('2012-2022'!$P2050,4)</f>
        <v>2015</v>
      </c>
      <c r="S2050" s="21" t="s">
        <v>68</v>
      </c>
      <c r="T2050" s="21"/>
      <c r="U2050" s="21"/>
      <c r="V2050" s="21"/>
      <c r="W2050" s="27"/>
      <c r="X2050" s="27"/>
      <c r="Y2050" s="28"/>
    </row>
    <row r="2051" ht="15.75" customHeight="1">
      <c r="A2051" s="21">
        <v>2.6150447E7</v>
      </c>
      <c r="B2051" s="21" t="s">
        <v>11727</v>
      </c>
      <c r="C2051" s="21" t="s">
        <v>11728</v>
      </c>
      <c r="D2051" s="21" t="s">
        <v>11729</v>
      </c>
      <c r="E2051" s="21" t="s">
        <v>11730</v>
      </c>
      <c r="F2051" s="21" t="s">
        <v>182</v>
      </c>
      <c r="G2051" s="21">
        <v>2015.0</v>
      </c>
      <c r="H2051" s="26">
        <v>42193.0</v>
      </c>
      <c r="I2051" s="21" t="s">
        <v>11731</v>
      </c>
      <c r="J2051" s="21"/>
      <c r="K2051" s="21" t="s">
        <v>11732</v>
      </c>
      <c r="L2051" s="21" t="str">
        <f>IF(ISNUMBER(VLOOKUP(A2051,EXCL,1,FALSE)),"Excluido",IF(ISNUMBER(VLOOKUP(A2051,POST,1,FALSE)),"PostAlerta",IF(ISNUMBER(VLOOKUP(A2051,PRE,1,FALSE)),"PreAlerta","")))</f>
        <v>PreAlerta</v>
      </c>
      <c r="M2051" s="21" t="str">
        <f>IF(ISNUMBER(A2051),(IF(ISNUMBER(VLOOKUP(A2051,KEYWORDS,1,FALSE)),"C/PalabrasClaves","S/PalabrasClaves")),"")</f>
        <v>S/PalabrasClaves</v>
      </c>
      <c r="N2051" s="21" t="str">
        <f t="shared" si="11"/>
        <v/>
      </c>
      <c r="O2051" s="21"/>
      <c r="P2051" s="21" t="s">
        <v>11691</v>
      </c>
      <c r="Q2051" s="21"/>
      <c r="R2051" s="21" t="str">
        <f>LEFT('2012-2022'!$P2051,4)</f>
        <v>2015</v>
      </c>
      <c r="S2051" s="21" t="s">
        <v>68</v>
      </c>
      <c r="T2051" s="21"/>
      <c r="U2051" s="21"/>
      <c r="V2051" s="21"/>
      <c r="W2051" s="27"/>
      <c r="X2051" s="27"/>
      <c r="Y2051" s="12"/>
    </row>
    <row r="2052" ht="15.75" customHeight="1">
      <c r="A2052" s="21">
        <v>2.6150449E7</v>
      </c>
      <c r="B2052" s="21" t="s">
        <v>11733</v>
      </c>
      <c r="C2052" s="21" t="s">
        <v>11734</v>
      </c>
      <c r="D2052" s="21" t="s">
        <v>11735</v>
      </c>
      <c r="E2052" s="21" t="s">
        <v>11736</v>
      </c>
      <c r="F2052" s="21" t="s">
        <v>182</v>
      </c>
      <c r="G2052" s="21">
        <v>2015.0</v>
      </c>
      <c r="H2052" s="26">
        <v>42193.0</v>
      </c>
      <c r="I2052" s="21" t="s">
        <v>11737</v>
      </c>
      <c r="J2052" s="21"/>
      <c r="K2052" s="21" t="s">
        <v>11738</v>
      </c>
      <c r="L2052" s="21" t="str">
        <f>IF(ISNUMBER(VLOOKUP(A2052,EXCL,1,FALSE)),"Excluido",IF(ISNUMBER(VLOOKUP(A2052,POST,1,FALSE)),"PostAlerta",IF(ISNUMBER(VLOOKUP(A2052,PRE,1,FALSE)),"PreAlerta","")))</f>
        <v>PreAlerta</v>
      </c>
      <c r="M2052" s="21" t="str">
        <f>IF(ISNUMBER(A2052),(IF(ISNUMBER(VLOOKUP(A2052,KEYWORDS,1,FALSE)),"C/PalabrasClaves","S/PalabrasClaves")),"")</f>
        <v>S/PalabrasClaves</v>
      </c>
      <c r="N2052" s="21" t="str">
        <f t="shared" si="11"/>
        <v/>
      </c>
      <c r="O2052" s="21"/>
      <c r="P2052" s="21" t="s">
        <v>11691</v>
      </c>
      <c r="Q2052" s="21"/>
      <c r="R2052" s="21" t="str">
        <f>LEFT('2012-2022'!$P2052,4)</f>
        <v>2015</v>
      </c>
      <c r="S2052" s="21" t="s">
        <v>68</v>
      </c>
      <c r="T2052" s="21"/>
      <c r="U2052" s="21"/>
      <c r="V2052" s="21"/>
      <c r="W2052" s="27"/>
      <c r="X2052" s="27"/>
      <c r="Y2052" s="28"/>
    </row>
    <row r="2053" ht="15.75" customHeight="1">
      <c r="A2053" s="21">
        <v>2.6159797E7</v>
      </c>
      <c r="B2053" s="21" t="s">
        <v>11739</v>
      </c>
      <c r="C2053" s="21" t="s">
        <v>11740</v>
      </c>
      <c r="D2053" s="21" t="s">
        <v>11741</v>
      </c>
      <c r="E2053" s="21" t="s">
        <v>10554</v>
      </c>
      <c r="F2053" s="21" t="s">
        <v>496</v>
      </c>
      <c r="G2053" s="21">
        <v>2015.0</v>
      </c>
      <c r="H2053" s="26">
        <v>42196.0</v>
      </c>
      <c r="I2053" s="21"/>
      <c r="J2053" s="21"/>
      <c r="K2053" s="21" t="s">
        <v>11742</v>
      </c>
      <c r="L2053" s="21" t="str">
        <f>IF(ISNUMBER(VLOOKUP(A2053,EXCL,1,FALSE)),"Excluido",IF(ISNUMBER(VLOOKUP(A2053,POST,1,FALSE)),"PostAlerta",IF(ISNUMBER(VLOOKUP(A2053,PRE,1,FALSE)),"PreAlerta","")))</f>
        <v>PreAlerta</v>
      </c>
      <c r="M2053" s="21" t="str">
        <f>IF(ISNUMBER(A2053),(IF(ISNUMBER(VLOOKUP(A2053,KEYWORDS,1,FALSE)),"C/PalabrasClaves","S/PalabrasClaves")),"")</f>
        <v>S/PalabrasClaves</v>
      </c>
      <c r="N2053" s="21" t="str">
        <f t="shared" si="11"/>
        <v/>
      </c>
      <c r="O2053" s="21"/>
      <c r="P2053" s="21" t="s">
        <v>11691</v>
      </c>
      <c r="Q2053" s="31"/>
      <c r="R2053" s="21" t="str">
        <f>LEFT('2012-2022'!$P2053,4)</f>
        <v>2015</v>
      </c>
      <c r="S2053" s="21" t="s">
        <v>68</v>
      </c>
      <c r="T2053" s="21"/>
      <c r="U2053" s="21"/>
      <c r="V2053" s="21"/>
      <c r="W2053" s="27"/>
      <c r="X2053" s="27"/>
      <c r="Y2053" s="12"/>
    </row>
    <row r="2054" ht="15.75" customHeight="1">
      <c r="A2054" s="21">
        <v>2.618331E7</v>
      </c>
      <c r="B2054" s="21" t="s">
        <v>11743</v>
      </c>
      <c r="C2054" s="21" t="s">
        <v>11744</v>
      </c>
      <c r="D2054" s="21" t="s">
        <v>11745</v>
      </c>
      <c r="E2054" s="21" t="s">
        <v>11746</v>
      </c>
      <c r="F2054" s="21" t="s">
        <v>496</v>
      </c>
      <c r="G2054" s="21">
        <v>2015.0</v>
      </c>
      <c r="H2054" s="26">
        <v>42203.0</v>
      </c>
      <c r="I2054" s="21"/>
      <c r="J2054" s="21"/>
      <c r="K2054" s="21" t="s">
        <v>11747</v>
      </c>
      <c r="L2054" s="21" t="str">
        <f>IF(ISNUMBER(VLOOKUP(A2054,EXCL,1,FALSE)),"Excluido",IF(ISNUMBER(VLOOKUP(A2054,POST,1,FALSE)),"PostAlerta",IF(ISNUMBER(VLOOKUP(A2054,PRE,1,FALSE)),"PreAlerta","")))</f>
        <v>PreAlerta</v>
      </c>
      <c r="M2054" s="21" t="str">
        <f>IF(ISNUMBER(A2054),(IF(ISNUMBER(VLOOKUP(A2054,KEYWORDS,1,FALSE)),"C/PalabrasClaves","S/PalabrasClaves")),"")</f>
        <v>S/PalabrasClaves</v>
      </c>
      <c r="N2054" s="21" t="str">
        <f t="shared" si="11"/>
        <v/>
      </c>
      <c r="O2054" s="21"/>
      <c r="P2054" s="21" t="s">
        <v>11691</v>
      </c>
      <c r="Q2054" s="21"/>
      <c r="R2054" s="21" t="str">
        <f>LEFT('2012-2022'!$P2054,4)</f>
        <v>2015</v>
      </c>
      <c r="S2054" s="21" t="s">
        <v>68</v>
      </c>
      <c r="T2054" s="21"/>
      <c r="U2054" s="21"/>
      <c r="V2054" s="21"/>
      <c r="W2054" s="27"/>
      <c r="X2054" s="27"/>
      <c r="Y2054" s="28"/>
    </row>
    <row r="2055" ht="15.75" customHeight="1">
      <c r="A2055" s="21">
        <v>2.6187418E7</v>
      </c>
      <c r="B2055" s="21" t="s">
        <v>11748</v>
      </c>
      <c r="C2055" s="21" t="s">
        <v>11749</v>
      </c>
      <c r="D2055" s="21" t="s">
        <v>11750</v>
      </c>
      <c r="E2055" s="21" t="s">
        <v>11539</v>
      </c>
      <c r="F2055" s="21" t="s">
        <v>496</v>
      </c>
      <c r="G2055" s="21">
        <v>2015.0</v>
      </c>
      <c r="H2055" s="26">
        <v>42204.0</v>
      </c>
      <c r="I2055" s="21"/>
      <c r="J2055" s="21"/>
      <c r="K2055" s="21" t="s">
        <v>11751</v>
      </c>
      <c r="L2055" s="21" t="str">
        <f>IF(ISNUMBER(VLOOKUP(A2055,EXCL,1,FALSE)),"Excluido",IF(ISNUMBER(VLOOKUP(A2055,POST,1,FALSE)),"PostAlerta",IF(ISNUMBER(VLOOKUP(A2055,PRE,1,FALSE)),"PreAlerta","")))</f>
        <v>PreAlerta</v>
      </c>
      <c r="M2055" s="21" t="str">
        <f>IF(ISNUMBER(A2055),(IF(ISNUMBER(VLOOKUP(A2055,KEYWORDS,1,FALSE)),"C/PalabrasClaves","S/PalabrasClaves")),"")</f>
        <v>S/PalabrasClaves</v>
      </c>
      <c r="N2055" s="21" t="str">
        <f t="shared" si="11"/>
        <v/>
      </c>
      <c r="O2055" s="21"/>
      <c r="P2055" s="21" t="s">
        <v>11691</v>
      </c>
      <c r="Q2055" s="21"/>
      <c r="R2055" s="21" t="str">
        <f>LEFT('2012-2022'!$P2055,4)</f>
        <v>2015</v>
      </c>
      <c r="S2055" s="21" t="s">
        <v>68</v>
      </c>
      <c r="T2055" s="21"/>
      <c r="U2055" s="21"/>
      <c r="V2055" s="21"/>
      <c r="W2055" s="27"/>
      <c r="X2055" s="27"/>
      <c r="Y2055" s="12"/>
    </row>
    <row r="2056" ht="15.75" customHeight="1">
      <c r="A2056" s="21">
        <v>2.6188998E7</v>
      </c>
      <c r="B2056" s="21" t="s">
        <v>11752</v>
      </c>
      <c r="C2056" s="21" t="s">
        <v>11753</v>
      </c>
      <c r="D2056" s="21" t="s">
        <v>11754</v>
      </c>
      <c r="E2056" s="21" t="s">
        <v>9927</v>
      </c>
      <c r="F2056" s="21" t="s">
        <v>496</v>
      </c>
      <c r="G2056" s="21">
        <v>2015.0</v>
      </c>
      <c r="H2056" s="26">
        <v>42205.0</v>
      </c>
      <c r="I2056" s="21"/>
      <c r="J2056" s="21"/>
      <c r="K2056" s="21" t="s">
        <v>11755</v>
      </c>
      <c r="L2056" s="21" t="str">
        <f>IF(ISNUMBER(VLOOKUP(A2056,EXCL,1,FALSE)),"Excluido",IF(ISNUMBER(VLOOKUP(A2056,POST,1,FALSE)),"PostAlerta",IF(ISNUMBER(VLOOKUP(A2056,PRE,1,FALSE)),"PreAlerta","")))</f>
        <v>PreAlerta</v>
      </c>
      <c r="M2056" s="21" t="str">
        <f>IF(ISNUMBER(A2056),(IF(ISNUMBER(VLOOKUP(A2056,KEYWORDS,1,FALSE)),"C/PalabrasClaves","S/PalabrasClaves")),"")</f>
        <v>S/PalabrasClaves</v>
      </c>
      <c r="N2056" s="21" t="str">
        <f t="shared" si="11"/>
        <v/>
      </c>
      <c r="O2056" s="21"/>
      <c r="P2056" s="21" t="s">
        <v>11691</v>
      </c>
      <c r="Q2056" s="21"/>
      <c r="R2056" s="21" t="str">
        <f>LEFT('2012-2022'!$P2056,4)</f>
        <v>2015</v>
      </c>
      <c r="S2056" s="21" t="s">
        <v>68</v>
      </c>
      <c r="T2056" s="21"/>
      <c r="U2056" s="21"/>
      <c r="V2056" s="21"/>
      <c r="W2056" s="27"/>
      <c r="X2056" s="27"/>
      <c r="Y2056" s="28"/>
    </row>
    <row r="2057" ht="15.75" customHeight="1">
      <c r="A2057" s="21">
        <v>2.6189661E7</v>
      </c>
      <c r="B2057" s="21" t="s">
        <v>11756</v>
      </c>
      <c r="C2057" s="21" t="s">
        <v>11757</v>
      </c>
      <c r="D2057" s="21" t="s">
        <v>11758</v>
      </c>
      <c r="E2057" s="21" t="s">
        <v>11759</v>
      </c>
      <c r="F2057" s="21" t="s">
        <v>1929</v>
      </c>
      <c r="G2057" s="21">
        <v>2015.0</v>
      </c>
      <c r="H2057" s="26">
        <v>42206.0</v>
      </c>
      <c r="I2057" s="21"/>
      <c r="J2057" s="21"/>
      <c r="K2057" s="21" t="s">
        <v>11760</v>
      </c>
      <c r="L2057" s="21" t="str">
        <f>IF(ISNUMBER(VLOOKUP(A2057,EXCL,1,FALSE)),"Excluido",IF(ISNUMBER(VLOOKUP(A2057,POST,1,FALSE)),"PostAlerta",IF(ISNUMBER(VLOOKUP(A2057,PRE,1,FALSE)),"PreAlerta","")))</f>
        <v>PreAlerta</v>
      </c>
      <c r="M2057" s="21" t="str">
        <f>IF(ISNUMBER(A2057),(IF(ISNUMBER(VLOOKUP(A2057,KEYWORDS,1,FALSE)),"C/PalabrasClaves","S/PalabrasClaves")),"")</f>
        <v>S/PalabrasClaves</v>
      </c>
      <c r="N2057" s="21" t="str">
        <f t="shared" si="11"/>
        <v/>
      </c>
      <c r="O2057" s="21"/>
      <c r="P2057" s="21" t="s">
        <v>11691</v>
      </c>
      <c r="Q2057" s="21"/>
      <c r="R2057" s="21" t="str">
        <f>LEFT('2012-2022'!$P2057,4)</f>
        <v>2015</v>
      </c>
      <c r="S2057" s="21" t="s">
        <v>68</v>
      </c>
      <c r="T2057" s="21"/>
      <c r="U2057" s="21"/>
      <c r="V2057" s="21"/>
      <c r="W2057" s="27"/>
      <c r="X2057" s="27"/>
      <c r="Y2057" s="12"/>
    </row>
    <row r="2058" ht="15.75" customHeight="1">
      <c r="A2058" s="21">
        <v>2.621009E7</v>
      </c>
      <c r="B2058" s="21" t="s">
        <v>11761</v>
      </c>
      <c r="C2058" s="21" t="s">
        <v>11762</v>
      </c>
      <c r="D2058" s="21" t="s">
        <v>11763</v>
      </c>
      <c r="E2058" s="21" t="s">
        <v>11764</v>
      </c>
      <c r="F2058" s="21" t="s">
        <v>496</v>
      </c>
      <c r="G2058" s="21">
        <v>2015.0</v>
      </c>
      <c r="H2058" s="26">
        <v>42212.0</v>
      </c>
      <c r="I2058" s="21"/>
      <c r="J2058" s="21"/>
      <c r="K2058" s="21" t="s">
        <v>11765</v>
      </c>
      <c r="L2058" s="21" t="str">
        <f>IF(ISNUMBER(VLOOKUP(A2058,EXCL,1,FALSE)),"Excluido",IF(ISNUMBER(VLOOKUP(A2058,POST,1,FALSE)),"PostAlerta",IF(ISNUMBER(VLOOKUP(A2058,PRE,1,FALSE)),"PreAlerta","")))</f>
        <v>PreAlerta</v>
      </c>
      <c r="M2058" s="21" t="str">
        <f>IF(ISNUMBER(A2058),(IF(ISNUMBER(VLOOKUP(A2058,KEYWORDS,1,FALSE)),"C/PalabrasClaves","S/PalabrasClaves")),"")</f>
        <v>S/PalabrasClaves</v>
      </c>
      <c r="N2058" s="21" t="str">
        <f t="shared" si="11"/>
        <v/>
      </c>
      <c r="O2058" s="21"/>
      <c r="P2058" s="21" t="s">
        <v>11691</v>
      </c>
      <c r="Q2058" s="21"/>
      <c r="R2058" s="21" t="str">
        <f>LEFT('2012-2022'!$P2058,4)</f>
        <v>2015</v>
      </c>
      <c r="S2058" s="21" t="s">
        <v>68</v>
      </c>
      <c r="T2058" s="21"/>
      <c r="U2058" s="21"/>
      <c r="V2058" s="21"/>
      <c r="W2058" s="27"/>
      <c r="X2058" s="27"/>
      <c r="Y2058" s="28"/>
    </row>
    <row r="2059" ht="15.75" customHeight="1">
      <c r="A2059" s="21">
        <v>2.6219233E7</v>
      </c>
      <c r="B2059" s="21" t="s">
        <v>11766</v>
      </c>
      <c r="C2059" s="21" t="s">
        <v>11767</v>
      </c>
      <c r="D2059" s="21" t="s">
        <v>11768</v>
      </c>
      <c r="E2059" s="21" t="s">
        <v>11769</v>
      </c>
      <c r="F2059" s="21" t="s">
        <v>496</v>
      </c>
      <c r="G2059" s="21">
        <v>2015.0</v>
      </c>
      <c r="H2059" s="26">
        <v>42215.0</v>
      </c>
      <c r="I2059" s="21"/>
      <c r="J2059" s="21"/>
      <c r="K2059" s="21" t="s">
        <v>11770</v>
      </c>
      <c r="L2059" s="21" t="str">
        <f>IF(ISNUMBER(VLOOKUP(A2059,EXCL,1,FALSE)),"Excluido",IF(ISNUMBER(VLOOKUP(A2059,POST,1,FALSE)),"PostAlerta",IF(ISNUMBER(VLOOKUP(A2059,PRE,1,FALSE)),"PreAlerta","")))</f>
        <v>PreAlerta</v>
      </c>
      <c r="M2059" s="21" t="str">
        <f>IF(ISNUMBER(A2059),(IF(ISNUMBER(VLOOKUP(A2059,KEYWORDS,1,FALSE)),"C/PalabrasClaves","S/PalabrasClaves")),"")</f>
        <v>S/PalabrasClaves</v>
      </c>
      <c r="N2059" s="21" t="str">
        <f t="shared" si="11"/>
        <v/>
      </c>
      <c r="O2059" s="21"/>
      <c r="P2059" s="21" t="s">
        <v>11691</v>
      </c>
      <c r="Q2059" s="21"/>
      <c r="R2059" s="21" t="str">
        <f>LEFT('2012-2022'!$P2059,4)</f>
        <v>2015</v>
      </c>
      <c r="S2059" s="21" t="s">
        <v>68</v>
      </c>
      <c r="T2059" s="21"/>
      <c r="U2059" s="21"/>
      <c r="V2059" s="21"/>
      <c r="W2059" s="27"/>
      <c r="X2059" s="27"/>
      <c r="Y2059" s="12"/>
    </row>
    <row r="2060" ht="15.75" customHeight="1">
      <c r="A2060" s="21">
        <v>2.6232933E7</v>
      </c>
      <c r="B2060" s="21" t="s">
        <v>11771</v>
      </c>
      <c r="C2060" s="21" t="s">
        <v>11772</v>
      </c>
      <c r="D2060" s="21" t="s">
        <v>11773</v>
      </c>
      <c r="E2060" s="21" t="s">
        <v>11774</v>
      </c>
      <c r="F2060" s="21" t="s">
        <v>496</v>
      </c>
      <c r="G2060" s="21">
        <v>2015.0</v>
      </c>
      <c r="H2060" s="26">
        <v>42219.0</v>
      </c>
      <c r="I2060" s="21"/>
      <c r="J2060" s="21"/>
      <c r="K2060" s="21" t="s">
        <v>11775</v>
      </c>
      <c r="L2060" s="21" t="str">
        <f>IF(ISNUMBER(VLOOKUP(A2060,EXCL,1,FALSE)),"Excluido",IF(ISNUMBER(VLOOKUP(A2060,POST,1,FALSE)),"PostAlerta",IF(ISNUMBER(VLOOKUP(A2060,PRE,1,FALSE)),"PreAlerta","")))</f>
        <v>PreAlerta</v>
      </c>
      <c r="M2060" s="21" t="str">
        <f>IF(ISNUMBER(A2060),(IF(ISNUMBER(VLOOKUP(A2060,KEYWORDS,1,FALSE)),"C/PalabrasClaves","S/PalabrasClaves")),"")</f>
        <v>S/PalabrasClaves</v>
      </c>
      <c r="N2060" s="21" t="str">
        <f t="shared" si="11"/>
        <v/>
      </c>
      <c r="O2060" s="21"/>
      <c r="P2060" s="21" t="s">
        <v>11691</v>
      </c>
      <c r="Q2060" s="21"/>
      <c r="R2060" s="21" t="str">
        <f>LEFT('2012-2022'!$P2060,4)</f>
        <v>2015</v>
      </c>
      <c r="S2060" s="21" t="s">
        <v>68</v>
      </c>
      <c r="T2060" s="21"/>
      <c r="U2060" s="21"/>
      <c r="V2060" s="21"/>
      <c r="W2060" s="27"/>
      <c r="X2060" s="27"/>
      <c r="Y2060" s="28"/>
    </row>
    <row r="2061" ht="15.75" customHeight="1">
      <c r="A2061" s="21">
        <v>2.6234571E7</v>
      </c>
      <c r="B2061" s="21" t="s">
        <v>11776</v>
      </c>
      <c r="C2061" s="21" t="s">
        <v>11777</v>
      </c>
      <c r="D2061" s="21" t="s">
        <v>11778</v>
      </c>
      <c r="E2061" s="21" t="s">
        <v>11779</v>
      </c>
      <c r="F2061" s="21" t="s">
        <v>496</v>
      </c>
      <c r="G2061" s="21">
        <v>2015.0</v>
      </c>
      <c r="H2061" s="26">
        <v>42220.0</v>
      </c>
      <c r="I2061" s="21" t="s">
        <v>11780</v>
      </c>
      <c r="J2061" s="21" t="s">
        <v>11781</v>
      </c>
      <c r="K2061" s="21" t="s">
        <v>11782</v>
      </c>
      <c r="L2061" s="21" t="str">
        <f>IF(ISNUMBER(VLOOKUP(A2061,EXCL,1,FALSE)),"Excluido",IF(ISNUMBER(VLOOKUP(A2061,POST,1,FALSE)),"PostAlerta",IF(ISNUMBER(VLOOKUP(A2061,PRE,1,FALSE)),"PreAlerta","")))</f>
        <v>PreAlerta</v>
      </c>
      <c r="M2061" s="21" t="str">
        <f>IF(ISNUMBER(A2061),(IF(ISNUMBER(VLOOKUP(A2061,KEYWORDS,1,FALSE)),"C/PalabrasClaves","S/PalabrasClaves")),"")</f>
        <v>S/PalabrasClaves</v>
      </c>
      <c r="N2061" s="21" t="str">
        <f t="shared" si="11"/>
        <v/>
      </c>
      <c r="O2061" s="21"/>
      <c r="P2061" s="21" t="s">
        <v>11691</v>
      </c>
      <c r="Q2061" s="21"/>
      <c r="R2061" s="21" t="str">
        <f>LEFT('2012-2022'!$P2061,4)</f>
        <v>2015</v>
      </c>
      <c r="S2061" s="21" t="s">
        <v>68</v>
      </c>
      <c r="T2061" s="21"/>
      <c r="U2061" s="21"/>
      <c r="V2061" s="21"/>
      <c r="W2061" s="27"/>
      <c r="X2061" s="27"/>
      <c r="Y2061" s="12"/>
    </row>
    <row r="2062" ht="15.75" customHeight="1">
      <c r="A2062" s="21">
        <v>2.6289952E7</v>
      </c>
      <c r="B2062" s="21" t="s">
        <v>11783</v>
      </c>
      <c r="C2062" s="21" t="s">
        <v>11784</v>
      </c>
      <c r="D2062" s="21" t="s">
        <v>11785</v>
      </c>
      <c r="E2062" s="21" t="s">
        <v>11786</v>
      </c>
      <c r="F2062" s="21" t="s">
        <v>508</v>
      </c>
      <c r="G2062" s="21">
        <v>2015.0</v>
      </c>
      <c r="H2062" s="26">
        <v>42237.0</v>
      </c>
      <c r="I2062" s="21" t="s">
        <v>11787</v>
      </c>
      <c r="J2062" s="21"/>
      <c r="K2062" s="21" t="s">
        <v>11788</v>
      </c>
      <c r="L2062" s="21" t="str">
        <f>IF(ISNUMBER(VLOOKUP(A2062,EXCL,1,FALSE)),"Excluido",IF(ISNUMBER(VLOOKUP(A2062,POST,1,FALSE)),"PostAlerta",IF(ISNUMBER(VLOOKUP(A2062,PRE,1,FALSE)),"PreAlerta","")))</f>
        <v>PreAlerta</v>
      </c>
      <c r="M2062" s="21" t="str">
        <f>IF(ISNUMBER(A2062),(IF(ISNUMBER(VLOOKUP(A2062,KEYWORDS,1,FALSE)),"C/PalabrasClaves","S/PalabrasClaves")),"")</f>
        <v>S/PalabrasClaves</v>
      </c>
      <c r="N2062" s="21" t="str">
        <f t="shared" si="11"/>
        <v/>
      </c>
      <c r="O2062" s="21"/>
      <c r="P2062" s="21" t="s">
        <v>11691</v>
      </c>
      <c r="Q2062" s="21"/>
      <c r="R2062" s="21" t="str">
        <f>LEFT('2012-2022'!$P2062,4)</f>
        <v>2015</v>
      </c>
      <c r="S2062" s="21" t="s">
        <v>68</v>
      </c>
      <c r="T2062" s="21"/>
      <c r="U2062" s="21"/>
      <c r="V2062" s="21"/>
      <c r="W2062" s="27"/>
      <c r="X2062" s="27"/>
      <c r="Y2062" s="28"/>
    </row>
    <row r="2063" ht="15.75" customHeight="1">
      <c r="A2063" s="21">
        <v>2.6318263E7</v>
      </c>
      <c r="B2063" s="21" t="s">
        <v>11789</v>
      </c>
      <c r="C2063" s="21" t="s">
        <v>11790</v>
      </c>
      <c r="D2063" s="21" t="s">
        <v>11791</v>
      </c>
      <c r="E2063" s="21" t="s">
        <v>11792</v>
      </c>
      <c r="F2063" s="21" t="s">
        <v>496</v>
      </c>
      <c r="G2063" s="21">
        <v>2015.0</v>
      </c>
      <c r="H2063" s="26">
        <v>42247.0</v>
      </c>
      <c r="I2063" s="21"/>
      <c r="J2063" s="21"/>
      <c r="K2063" s="21" t="s">
        <v>11793</v>
      </c>
      <c r="L2063" s="21" t="str">
        <f>IF(ISNUMBER(VLOOKUP(A2063,EXCL,1,FALSE)),"Excluido",IF(ISNUMBER(VLOOKUP(A2063,POST,1,FALSE)),"PostAlerta",IF(ISNUMBER(VLOOKUP(A2063,PRE,1,FALSE)),"PreAlerta","")))</f>
        <v>PreAlerta</v>
      </c>
      <c r="M2063" s="21" t="str">
        <f>IF(ISNUMBER(A2063),(IF(ISNUMBER(VLOOKUP(A2063,KEYWORDS,1,FALSE)),"C/PalabrasClaves","S/PalabrasClaves")),"")</f>
        <v>S/PalabrasClaves</v>
      </c>
      <c r="N2063" s="21" t="str">
        <f t="shared" si="11"/>
        <v/>
      </c>
      <c r="O2063" s="21"/>
      <c r="P2063" s="21" t="s">
        <v>11691</v>
      </c>
      <c r="Q2063" s="21"/>
      <c r="R2063" s="21" t="str">
        <f>LEFT('2012-2022'!$P2063,4)</f>
        <v>2015</v>
      </c>
      <c r="S2063" s="21" t="s">
        <v>68</v>
      </c>
      <c r="T2063" s="21"/>
      <c r="U2063" s="21"/>
      <c r="V2063" s="21"/>
      <c r="W2063" s="27"/>
      <c r="X2063" s="27"/>
      <c r="Y2063" s="12"/>
    </row>
    <row r="2064" ht="15.75" customHeight="1">
      <c r="A2064" s="21">
        <v>2.6333334E7</v>
      </c>
      <c r="B2064" s="21" t="s">
        <v>11794</v>
      </c>
      <c r="C2064" s="21" t="s">
        <v>11795</v>
      </c>
      <c r="D2064" s="21" t="s">
        <v>11796</v>
      </c>
      <c r="E2064" s="21" t="s">
        <v>11797</v>
      </c>
      <c r="F2064" s="21" t="s">
        <v>10941</v>
      </c>
      <c r="G2064" s="21">
        <v>2015.0</v>
      </c>
      <c r="H2064" s="26">
        <v>42251.0</v>
      </c>
      <c r="I2064" s="21"/>
      <c r="J2064" s="21"/>
      <c r="K2064" s="21" t="s">
        <v>11798</v>
      </c>
      <c r="L2064" s="21" t="str">
        <f>IF(ISNUMBER(VLOOKUP(A2064,EXCL,1,FALSE)),"Excluido",IF(ISNUMBER(VLOOKUP(A2064,POST,1,FALSE)),"PostAlerta",IF(ISNUMBER(VLOOKUP(A2064,PRE,1,FALSE)),"PreAlerta","")))</f>
        <v>PreAlerta</v>
      </c>
      <c r="M2064" s="21" t="str">
        <f>IF(ISNUMBER(A2064),(IF(ISNUMBER(VLOOKUP(A2064,KEYWORDS,1,FALSE)),"C/PalabrasClaves","S/PalabrasClaves")),"")</f>
        <v>S/PalabrasClaves</v>
      </c>
      <c r="N2064" s="21" t="str">
        <f t="shared" si="11"/>
        <v/>
      </c>
      <c r="O2064" s="21"/>
      <c r="P2064" s="21" t="s">
        <v>11691</v>
      </c>
      <c r="Q2064" s="21"/>
      <c r="R2064" s="21" t="str">
        <f>LEFT('2012-2022'!$P2064,4)</f>
        <v>2015</v>
      </c>
      <c r="S2064" s="21" t="s">
        <v>68</v>
      </c>
      <c r="T2064" s="21"/>
      <c r="U2064" s="21"/>
      <c r="V2064" s="21"/>
      <c r="W2064" s="27"/>
      <c r="X2064" s="27"/>
      <c r="Y2064" s="28"/>
    </row>
    <row r="2065" ht="15.75" customHeight="1">
      <c r="A2065" s="21">
        <v>2.6333728E7</v>
      </c>
      <c r="B2065" s="21" t="s">
        <v>11799</v>
      </c>
      <c r="C2065" s="21" t="s">
        <v>11800</v>
      </c>
      <c r="D2065" s="21" t="s">
        <v>11801</v>
      </c>
      <c r="E2065" s="21" t="s">
        <v>11802</v>
      </c>
      <c r="F2065" s="21" t="s">
        <v>520</v>
      </c>
      <c r="G2065" s="21">
        <v>2015.0</v>
      </c>
      <c r="H2065" s="26">
        <v>42251.0</v>
      </c>
      <c r="I2065" s="21" t="s">
        <v>11803</v>
      </c>
      <c r="J2065" s="21"/>
      <c r="K2065" s="21" t="s">
        <v>11804</v>
      </c>
      <c r="L2065" s="21" t="str">
        <f>IF(ISNUMBER(VLOOKUP(A2065,EXCL,1,FALSE)),"Excluido",IF(ISNUMBER(VLOOKUP(A2065,POST,1,FALSE)),"PostAlerta",IF(ISNUMBER(VLOOKUP(A2065,PRE,1,FALSE)),"PreAlerta","")))</f>
        <v>PreAlerta</v>
      </c>
      <c r="M2065" s="21" t="str">
        <f>IF(ISNUMBER(A2065),(IF(ISNUMBER(VLOOKUP(A2065,KEYWORDS,1,FALSE)),"C/PalabrasClaves","S/PalabrasClaves")),"")</f>
        <v>S/PalabrasClaves</v>
      </c>
      <c r="N2065" s="21" t="str">
        <f t="shared" si="11"/>
        <v/>
      </c>
      <c r="O2065" s="21"/>
      <c r="P2065" s="21" t="s">
        <v>11691</v>
      </c>
      <c r="Q2065" s="21"/>
      <c r="R2065" s="21" t="str">
        <f>LEFT('2012-2022'!$P2065,4)</f>
        <v>2015</v>
      </c>
      <c r="S2065" s="21" t="s">
        <v>68</v>
      </c>
      <c r="T2065" s="21"/>
      <c r="U2065" s="21"/>
      <c r="V2065" s="21"/>
      <c r="W2065" s="27"/>
      <c r="X2065" s="27"/>
      <c r="Y2065" s="12"/>
    </row>
    <row r="2066" ht="15.75" customHeight="1">
      <c r="A2066" s="21">
        <v>2.6336213E7</v>
      </c>
      <c r="B2066" s="21" t="s">
        <v>11805</v>
      </c>
      <c r="C2066" s="21" t="s">
        <v>11806</v>
      </c>
      <c r="D2066" s="21" t="s">
        <v>11807</v>
      </c>
      <c r="E2066" s="21" t="s">
        <v>11808</v>
      </c>
      <c r="F2066" s="21" t="s">
        <v>728</v>
      </c>
      <c r="G2066" s="21">
        <v>2015.0</v>
      </c>
      <c r="H2066" s="26">
        <v>42251.0</v>
      </c>
      <c r="I2066" s="21"/>
      <c r="J2066" s="21"/>
      <c r="K2066" s="21" t="s">
        <v>11809</v>
      </c>
      <c r="L2066" s="21" t="str">
        <f>IF(ISNUMBER(VLOOKUP(A2066,EXCL,1,FALSE)),"Excluido",IF(ISNUMBER(VLOOKUP(A2066,POST,1,FALSE)),"PostAlerta",IF(ISNUMBER(VLOOKUP(A2066,PRE,1,FALSE)),"PreAlerta","")))</f>
        <v>PreAlerta</v>
      </c>
      <c r="M2066" s="21" t="str">
        <f>IF(ISNUMBER(A2066),(IF(ISNUMBER(VLOOKUP(A2066,KEYWORDS,1,FALSE)),"C/PalabrasClaves","S/PalabrasClaves")),"")</f>
        <v>S/PalabrasClaves</v>
      </c>
      <c r="N2066" s="21" t="str">
        <f t="shared" si="11"/>
        <v/>
      </c>
      <c r="O2066" s="21"/>
      <c r="P2066" s="21" t="s">
        <v>11691</v>
      </c>
      <c r="Q2066" s="21"/>
      <c r="R2066" s="21" t="str">
        <f>LEFT('2012-2022'!$P2066,4)</f>
        <v>2015</v>
      </c>
      <c r="S2066" s="21" t="s">
        <v>68</v>
      </c>
      <c r="T2066" s="21"/>
      <c r="U2066" s="21"/>
      <c r="V2066" s="21"/>
      <c r="W2066" s="27"/>
      <c r="X2066" s="27"/>
      <c r="Y2066" s="28"/>
    </row>
    <row r="2067" ht="15.75" customHeight="1">
      <c r="A2067" s="21">
        <v>2.6336223E7</v>
      </c>
      <c r="B2067" s="21" t="s">
        <v>11810</v>
      </c>
      <c r="C2067" s="21" t="s">
        <v>11811</v>
      </c>
      <c r="D2067" s="21" t="s">
        <v>11812</v>
      </c>
      <c r="E2067" s="21" t="s">
        <v>1604</v>
      </c>
      <c r="F2067" s="21" t="s">
        <v>728</v>
      </c>
      <c r="G2067" s="21">
        <v>2015.0</v>
      </c>
      <c r="H2067" s="26">
        <v>42251.0</v>
      </c>
      <c r="I2067" s="21"/>
      <c r="J2067" s="21"/>
      <c r="K2067" s="21" t="s">
        <v>11813</v>
      </c>
      <c r="L2067" s="21" t="str">
        <f>IF(ISNUMBER(VLOOKUP(A2067,EXCL,1,FALSE)),"Excluido",IF(ISNUMBER(VLOOKUP(A2067,POST,1,FALSE)),"PostAlerta",IF(ISNUMBER(VLOOKUP(A2067,PRE,1,FALSE)),"PreAlerta","")))</f>
        <v>PreAlerta</v>
      </c>
      <c r="M2067" s="21" t="str">
        <f>IF(ISNUMBER(A2067),(IF(ISNUMBER(VLOOKUP(A2067,KEYWORDS,1,FALSE)),"C/PalabrasClaves","S/PalabrasClaves")),"")</f>
        <v>S/PalabrasClaves</v>
      </c>
      <c r="N2067" s="21" t="str">
        <f t="shared" si="11"/>
        <v/>
      </c>
      <c r="O2067" s="21"/>
      <c r="P2067" s="21" t="s">
        <v>11691</v>
      </c>
      <c r="Q2067" s="21"/>
      <c r="R2067" s="21" t="str">
        <f>LEFT('2012-2022'!$P2067,4)</f>
        <v>2015</v>
      </c>
      <c r="S2067" s="21" t="s">
        <v>68</v>
      </c>
      <c r="T2067" s="21"/>
      <c r="U2067" s="21"/>
      <c r="V2067" s="21"/>
      <c r="W2067" s="27"/>
      <c r="X2067" s="27"/>
      <c r="Y2067" s="12"/>
    </row>
    <row r="2068" ht="15.75" customHeight="1">
      <c r="A2068" s="21">
        <v>2.6336226E7</v>
      </c>
      <c r="B2068" s="21" t="s">
        <v>11814</v>
      </c>
      <c r="C2068" s="21" t="s">
        <v>11815</v>
      </c>
      <c r="D2068" s="21" t="s">
        <v>11816</v>
      </c>
      <c r="E2068" s="21" t="s">
        <v>8754</v>
      </c>
      <c r="F2068" s="21" t="s">
        <v>728</v>
      </c>
      <c r="G2068" s="21">
        <v>2015.0</v>
      </c>
      <c r="H2068" s="26">
        <v>42251.0</v>
      </c>
      <c r="I2068" s="21"/>
      <c r="J2068" s="21"/>
      <c r="K2068" s="21" t="s">
        <v>11817</v>
      </c>
      <c r="L2068" s="21" t="str">
        <f>IF(ISNUMBER(VLOOKUP(A2068,EXCL,1,FALSE)),"Excluido",IF(ISNUMBER(VLOOKUP(A2068,POST,1,FALSE)),"PostAlerta",IF(ISNUMBER(VLOOKUP(A2068,PRE,1,FALSE)),"PreAlerta","")))</f>
        <v>PreAlerta</v>
      </c>
      <c r="M2068" s="21" t="str">
        <f>IF(ISNUMBER(A2068),(IF(ISNUMBER(VLOOKUP(A2068,KEYWORDS,1,FALSE)),"C/PalabrasClaves","S/PalabrasClaves")),"")</f>
        <v>S/PalabrasClaves</v>
      </c>
      <c r="N2068" s="21" t="str">
        <f t="shared" si="11"/>
        <v/>
      </c>
      <c r="O2068" s="21"/>
      <c r="P2068" s="21" t="s">
        <v>11691</v>
      </c>
      <c r="Q2068" s="21"/>
      <c r="R2068" s="21" t="str">
        <f>LEFT('2012-2022'!$P2068,4)</f>
        <v>2015</v>
      </c>
      <c r="S2068" s="21" t="s">
        <v>68</v>
      </c>
      <c r="T2068" s="21"/>
      <c r="U2068" s="21"/>
      <c r="V2068" s="21"/>
      <c r="W2068" s="27"/>
      <c r="X2068" s="27"/>
      <c r="Y2068" s="28"/>
    </row>
    <row r="2069" ht="15.75" customHeight="1">
      <c r="A2069" s="21">
        <v>2.6336232E7</v>
      </c>
      <c r="B2069" s="21" t="s">
        <v>11818</v>
      </c>
      <c r="C2069" s="21" t="s">
        <v>11819</v>
      </c>
      <c r="D2069" s="21" t="s">
        <v>11820</v>
      </c>
      <c r="E2069" s="21" t="s">
        <v>11821</v>
      </c>
      <c r="F2069" s="21" t="s">
        <v>728</v>
      </c>
      <c r="G2069" s="21">
        <v>2015.0</v>
      </c>
      <c r="H2069" s="26">
        <v>42251.0</v>
      </c>
      <c r="I2069" s="21"/>
      <c r="J2069" s="21"/>
      <c r="K2069" s="21" t="s">
        <v>11822</v>
      </c>
      <c r="L2069" s="21" t="str">
        <f>IF(ISNUMBER(VLOOKUP(A2069,EXCL,1,FALSE)),"Excluido",IF(ISNUMBER(VLOOKUP(A2069,POST,1,FALSE)),"PostAlerta",IF(ISNUMBER(VLOOKUP(A2069,PRE,1,FALSE)),"PreAlerta","")))</f>
        <v>PreAlerta</v>
      </c>
      <c r="M2069" s="21" t="str">
        <f>IF(ISNUMBER(A2069),(IF(ISNUMBER(VLOOKUP(A2069,KEYWORDS,1,FALSE)),"C/PalabrasClaves","S/PalabrasClaves")),"")</f>
        <v>S/PalabrasClaves</v>
      </c>
      <c r="N2069" s="21" t="str">
        <f t="shared" si="11"/>
        <v/>
      </c>
      <c r="O2069" s="21"/>
      <c r="P2069" s="21" t="s">
        <v>11691</v>
      </c>
      <c r="Q2069" s="21"/>
      <c r="R2069" s="21" t="str">
        <f>LEFT('2012-2022'!$P2069,4)</f>
        <v>2015</v>
      </c>
      <c r="S2069" s="21" t="s">
        <v>68</v>
      </c>
      <c r="T2069" s="21"/>
      <c r="U2069" s="21"/>
      <c r="V2069" s="21"/>
      <c r="W2069" s="27"/>
      <c r="X2069" s="27"/>
      <c r="Y2069" s="12"/>
    </row>
    <row r="2070" ht="15.75" customHeight="1">
      <c r="A2070" s="21">
        <v>2.6378972E7</v>
      </c>
      <c r="B2070" s="21" t="s">
        <v>11823</v>
      </c>
      <c r="C2070" s="21" t="s">
        <v>11824</v>
      </c>
      <c r="D2070" s="21" t="s">
        <v>11825</v>
      </c>
      <c r="E2070" s="21" t="s">
        <v>11826</v>
      </c>
      <c r="F2070" s="21" t="s">
        <v>151</v>
      </c>
      <c r="G2070" s="21">
        <v>2015.0</v>
      </c>
      <c r="H2070" s="26">
        <v>42265.0</v>
      </c>
      <c r="I2070" s="21"/>
      <c r="J2070" s="21"/>
      <c r="K2070" s="21" t="s">
        <v>11827</v>
      </c>
      <c r="L2070" s="21" t="str">
        <f>IF(ISNUMBER(VLOOKUP(A2070,EXCL,1,FALSE)),"Excluido",IF(ISNUMBER(VLOOKUP(A2070,POST,1,FALSE)),"PostAlerta",IF(ISNUMBER(VLOOKUP(A2070,PRE,1,FALSE)),"PreAlerta","")))</f>
        <v>PreAlerta</v>
      </c>
      <c r="M2070" s="21" t="str">
        <f>IF(ISNUMBER(A2070),(IF(ISNUMBER(VLOOKUP(A2070,KEYWORDS,1,FALSE)),"C/PalabrasClaves","S/PalabrasClaves")),"")</f>
        <v>S/PalabrasClaves</v>
      </c>
      <c r="N2070" s="21" t="str">
        <f t="shared" si="11"/>
        <v/>
      </c>
      <c r="O2070" s="21"/>
      <c r="P2070" s="21" t="s">
        <v>11691</v>
      </c>
      <c r="Q2070" s="21"/>
      <c r="R2070" s="21" t="str">
        <f>LEFT('2012-2022'!$P2070,4)</f>
        <v>2015</v>
      </c>
      <c r="S2070" s="21" t="s">
        <v>68</v>
      </c>
      <c r="T2070" s="21"/>
      <c r="U2070" s="21"/>
      <c r="V2070" s="21"/>
      <c r="W2070" s="27"/>
      <c r="X2070" s="27"/>
      <c r="Y2070" s="28"/>
    </row>
    <row r="2071" ht="15.75" customHeight="1">
      <c r="A2071" s="21">
        <v>2.6378973E7</v>
      </c>
      <c r="B2071" s="21" t="s">
        <v>11828</v>
      </c>
      <c r="C2071" s="21" t="s">
        <v>11829</v>
      </c>
      <c r="D2071" s="21" t="s">
        <v>11830</v>
      </c>
      <c r="E2071" s="21" t="s">
        <v>1636</v>
      </c>
      <c r="F2071" s="21" t="s">
        <v>151</v>
      </c>
      <c r="G2071" s="21">
        <v>2015.0</v>
      </c>
      <c r="H2071" s="26">
        <v>42265.0</v>
      </c>
      <c r="I2071" s="21"/>
      <c r="J2071" s="21"/>
      <c r="K2071" s="21" t="s">
        <v>11831</v>
      </c>
      <c r="L2071" s="21" t="str">
        <f>IF(ISNUMBER(VLOOKUP(A2071,EXCL,1,FALSE)),"Excluido",IF(ISNUMBER(VLOOKUP(A2071,POST,1,FALSE)),"PostAlerta",IF(ISNUMBER(VLOOKUP(A2071,PRE,1,FALSE)),"PreAlerta","")))</f>
        <v>PreAlerta</v>
      </c>
      <c r="M2071" s="21" t="str">
        <f>IF(ISNUMBER(A2071),(IF(ISNUMBER(VLOOKUP(A2071,KEYWORDS,1,FALSE)),"C/PalabrasClaves","S/PalabrasClaves")),"")</f>
        <v>S/PalabrasClaves</v>
      </c>
      <c r="N2071" s="21" t="str">
        <f t="shared" si="11"/>
        <v/>
      </c>
      <c r="O2071" s="21"/>
      <c r="P2071" s="21" t="s">
        <v>11691</v>
      </c>
      <c r="Q2071" s="21"/>
      <c r="R2071" s="21" t="str">
        <f>LEFT('2012-2022'!$P2071,4)</f>
        <v>2015</v>
      </c>
      <c r="S2071" s="21" t="s">
        <v>68</v>
      </c>
      <c r="T2071" s="21"/>
      <c r="U2071" s="21"/>
      <c r="V2071" s="21"/>
      <c r="W2071" s="27"/>
      <c r="X2071" s="27"/>
      <c r="Y2071" s="12"/>
    </row>
    <row r="2072" ht="15.75" customHeight="1">
      <c r="A2072" s="21">
        <v>2.6407434E7</v>
      </c>
      <c r="B2072" s="21" t="s">
        <v>11832</v>
      </c>
      <c r="C2072" s="21" t="s">
        <v>11833</v>
      </c>
      <c r="D2072" s="21" t="s">
        <v>11834</v>
      </c>
      <c r="E2072" s="21" t="s">
        <v>11835</v>
      </c>
      <c r="F2072" s="21" t="s">
        <v>11836</v>
      </c>
      <c r="G2072" s="21">
        <v>2015.0</v>
      </c>
      <c r="H2072" s="26">
        <v>42273.0</v>
      </c>
      <c r="I2072" s="21"/>
      <c r="J2072" s="21"/>
      <c r="K2072" s="21" t="s">
        <v>11837</v>
      </c>
      <c r="L2072" s="21" t="str">
        <f>IF(ISNUMBER(VLOOKUP(A2072,EXCL,1,FALSE)),"Excluido",IF(ISNUMBER(VLOOKUP(A2072,POST,1,FALSE)),"PostAlerta",IF(ISNUMBER(VLOOKUP(A2072,PRE,1,FALSE)),"PreAlerta","")))</f>
        <v>PreAlerta</v>
      </c>
      <c r="M2072" s="21" t="str">
        <f>IF(ISNUMBER(A2072),(IF(ISNUMBER(VLOOKUP(A2072,KEYWORDS,1,FALSE)),"C/PalabrasClaves","S/PalabrasClaves")),"")</f>
        <v>S/PalabrasClaves</v>
      </c>
      <c r="N2072" s="21" t="str">
        <f t="shared" si="11"/>
        <v/>
      </c>
      <c r="O2072" s="21"/>
      <c r="P2072" s="21" t="s">
        <v>11691</v>
      </c>
      <c r="Q2072" s="21"/>
      <c r="R2072" s="21" t="str">
        <f>LEFT('2012-2022'!$P2072,4)</f>
        <v>2015</v>
      </c>
      <c r="S2072" s="21" t="s">
        <v>68</v>
      </c>
      <c r="T2072" s="21"/>
      <c r="U2072" s="21"/>
      <c r="V2072" s="21"/>
      <c r="W2072" s="27"/>
      <c r="X2072" s="27"/>
      <c r="Y2072" s="28"/>
    </row>
    <row r="2073" ht="15.75" customHeight="1">
      <c r="A2073" s="21">
        <v>2.6418658E7</v>
      </c>
      <c r="B2073" s="21" t="s">
        <v>11838</v>
      </c>
      <c r="C2073" s="21" t="s">
        <v>11839</v>
      </c>
      <c r="D2073" s="21" t="s">
        <v>11840</v>
      </c>
      <c r="E2073" s="21" t="s">
        <v>11841</v>
      </c>
      <c r="F2073" s="21" t="s">
        <v>313</v>
      </c>
      <c r="G2073" s="21">
        <v>2015.0</v>
      </c>
      <c r="H2073" s="26">
        <v>42277.0</v>
      </c>
      <c r="I2073" s="21"/>
      <c r="J2073" s="21"/>
      <c r="K2073" s="21"/>
      <c r="L2073" s="21" t="str">
        <f>IF(ISNUMBER(VLOOKUP(A2073,EXCL,1,FALSE)),"Excluido",IF(ISNUMBER(VLOOKUP(A2073,POST,1,FALSE)),"PostAlerta",IF(ISNUMBER(VLOOKUP(A2073,PRE,1,FALSE)),"PreAlerta","")))</f>
        <v>PreAlerta</v>
      </c>
      <c r="M2073" s="21" t="str">
        <f>IF(ISNUMBER(A2073),(IF(ISNUMBER(VLOOKUP(A2073,KEYWORDS,1,FALSE)),"C/PalabrasClaves","S/PalabrasClaves")),"")</f>
        <v>S/PalabrasClaves</v>
      </c>
      <c r="N2073" s="21" t="str">
        <f t="shared" si="11"/>
        <v/>
      </c>
      <c r="O2073" s="21"/>
      <c r="P2073" s="21" t="s">
        <v>11691</v>
      </c>
      <c r="Q2073" s="21"/>
      <c r="R2073" s="21" t="str">
        <f>LEFT('2012-2022'!$P2073,4)</f>
        <v>2015</v>
      </c>
      <c r="S2073" s="21" t="s">
        <v>68</v>
      </c>
      <c r="T2073" s="21"/>
      <c r="U2073" s="21"/>
      <c r="V2073" s="21"/>
      <c r="W2073" s="27"/>
      <c r="X2073" s="27"/>
      <c r="Y2073" s="12"/>
    </row>
    <row r="2074" ht="15.75" customHeight="1">
      <c r="A2074" s="21">
        <v>2.6433656E7</v>
      </c>
      <c r="B2074" s="21" t="s">
        <v>11842</v>
      </c>
      <c r="C2074" s="21" t="s">
        <v>11843</v>
      </c>
      <c r="D2074" s="21" t="s">
        <v>11844</v>
      </c>
      <c r="E2074" s="21" t="s">
        <v>3030</v>
      </c>
      <c r="F2074" s="21" t="s">
        <v>502</v>
      </c>
      <c r="G2074" s="21">
        <v>2015.0</v>
      </c>
      <c r="H2074" s="26">
        <v>42282.0</v>
      </c>
      <c r="I2074" s="21"/>
      <c r="J2074" s="21"/>
      <c r="K2074" s="21" t="s">
        <v>11845</v>
      </c>
      <c r="L2074" s="21" t="str">
        <f>IF(ISNUMBER(VLOOKUP(A2074,EXCL,1,FALSE)),"Excluido",IF(ISNUMBER(VLOOKUP(A2074,POST,1,FALSE)),"PostAlerta",IF(ISNUMBER(VLOOKUP(A2074,PRE,1,FALSE)),"PreAlerta","")))</f>
        <v>PreAlerta</v>
      </c>
      <c r="M2074" s="21" t="str">
        <f>IF(ISNUMBER(A2074),(IF(ISNUMBER(VLOOKUP(A2074,KEYWORDS,1,FALSE)),"C/PalabrasClaves","S/PalabrasClaves")),"")</f>
        <v>S/PalabrasClaves</v>
      </c>
      <c r="N2074" s="21" t="str">
        <f t="shared" si="11"/>
        <v/>
      </c>
      <c r="O2074" s="21"/>
      <c r="P2074" s="21" t="s">
        <v>11691</v>
      </c>
      <c r="Q2074" s="21"/>
      <c r="R2074" s="21" t="str">
        <f>LEFT('2012-2022'!$P2074,4)</f>
        <v>2015</v>
      </c>
      <c r="S2074" s="21" t="s">
        <v>68</v>
      </c>
      <c r="T2074" s="21"/>
      <c r="U2074" s="21"/>
      <c r="V2074" s="21"/>
      <c r="W2074" s="27"/>
      <c r="X2074" s="27"/>
      <c r="Y2074" s="28"/>
    </row>
    <row r="2075" ht="15.75" customHeight="1">
      <c r="A2075" s="21">
        <v>2.6435145E7</v>
      </c>
      <c r="B2075" s="21" t="s">
        <v>11846</v>
      </c>
      <c r="C2075" s="21" t="s">
        <v>11847</v>
      </c>
      <c r="D2075" s="21" t="s">
        <v>11848</v>
      </c>
      <c r="E2075" s="21" t="s">
        <v>11849</v>
      </c>
      <c r="F2075" s="21" t="s">
        <v>3004</v>
      </c>
      <c r="G2075" s="21">
        <v>2015.0</v>
      </c>
      <c r="H2075" s="26">
        <v>42283.0</v>
      </c>
      <c r="I2075" s="21"/>
      <c r="J2075" s="21"/>
      <c r="K2075" s="21" t="s">
        <v>11850</v>
      </c>
      <c r="L2075" s="21" t="str">
        <f>IF(ISNUMBER(VLOOKUP(A2075,EXCL,1,FALSE)),"Excluido",IF(ISNUMBER(VLOOKUP(A2075,POST,1,FALSE)),"PostAlerta",IF(ISNUMBER(VLOOKUP(A2075,PRE,1,FALSE)),"PreAlerta","")))</f>
        <v>PreAlerta</v>
      </c>
      <c r="M2075" s="21" t="str">
        <f>IF(ISNUMBER(A2075),(IF(ISNUMBER(VLOOKUP(A2075,KEYWORDS,1,FALSE)),"C/PalabrasClaves","S/PalabrasClaves")),"")</f>
        <v>S/PalabrasClaves</v>
      </c>
      <c r="N2075" s="21" t="str">
        <f t="shared" si="11"/>
        <v/>
      </c>
      <c r="O2075" s="21"/>
      <c r="P2075" s="21" t="s">
        <v>11691</v>
      </c>
      <c r="Q2075" s="21"/>
      <c r="R2075" s="21" t="str">
        <f>LEFT('2012-2022'!$P2075,4)</f>
        <v>2015</v>
      </c>
      <c r="S2075" s="21" t="s">
        <v>68</v>
      </c>
      <c r="T2075" s="21"/>
      <c r="U2075" s="21"/>
      <c r="V2075" s="21"/>
      <c r="W2075" s="27"/>
      <c r="X2075" s="27"/>
      <c r="Y2075" s="12"/>
    </row>
    <row r="2076" ht="15.75" customHeight="1">
      <c r="A2076" s="21">
        <v>2.6630793E7</v>
      </c>
      <c r="B2076" s="21" t="s">
        <v>11851</v>
      </c>
      <c r="C2076" s="21" t="s">
        <v>11852</v>
      </c>
      <c r="D2076" s="21" t="s">
        <v>11853</v>
      </c>
      <c r="E2076" s="21" t="s">
        <v>11854</v>
      </c>
      <c r="F2076" s="21" t="s">
        <v>6803</v>
      </c>
      <c r="G2076" s="21">
        <v>2015.0</v>
      </c>
      <c r="H2076" s="26">
        <v>42342.0</v>
      </c>
      <c r="I2076" s="21"/>
      <c r="J2076" s="21"/>
      <c r="K2076" s="21" t="s">
        <v>11855</v>
      </c>
      <c r="L2076" s="21" t="str">
        <f>IF(ISNUMBER(VLOOKUP(A2076,EXCL,1,FALSE)),"Excluido",IF(ISNUMBER(VLOOKUP(A2076,POST,1,FALSE)),"PostAlerta",IF(ISNUMBER(VLOOKUP(A2076,PRE,1,FALSE)),"PreAlerta","")))</f>
        <v>PreAlerta</v>
      </c>
      <c r="M2076" s="21" t="str">
        <f>IF(ISNUMBER(A2076),(IF(ISNUMBER(VLOOKUP(A2076,KEYWORDS,1,FALSE)),"C/PalabrasClaves","S/PalabrasClaves")),"")</f>
        <v>C/PalabrasClaves</v>
      </c>
      <c r="N2076" s="21" t="str">
        <f t="shared" si="11"/>
        <v>4) Nuevos tratamientos</v>
      </c>
      <c r="O2076" s="21"/>
      <c r="P2076" s="21" t="s">
        <v>11691</v>
      </c>
      <c r="Q2076" s="21"/>
      <c r="R2076" s="21" t="str">
        <f>LEFT('2012-2022'!$P2076,4)</f>
        <v>2015</v>
      </c>
      <c r="S2076" s="21" t="s">
        <v>68</v>
      </c>
      <c r="T2076" s="21"/>
      <c r="U2076" s="21"/>
      <c r="V2076" s="21"/>
      <c r="W2076" s="27"/>
      <c r="X2076" s="27"/>
      <c r="Y2076" s="28"/>
    </row>
    <row r="2077" ht="15.75" customHeight="1">
      <c r="A2077" s="21">
        <v>2.6695213E7</v>
      </c>
      <c r="B2077" s="21" t="s">
        <v>11856</v>
      </c>
      <c r="C2077" s="21" t="s">
        <v>11857</v>
      </c>
      <c r="D2077" s="21" t="s">
        <v>11858</v>
      </c>
      <c r="E2077" s="21" t="s">
        <v>11859</v>
      </c>
      <c r="F2077" s="21" t="s">
        <v>308</v>
      </c>
      <c r="G2077" s="21">
        <v>2015.0</v>
      </c>
      <c r="H2077" s="26">
        <v>42362.0</v>
      </c>
      <c r="I2077" s="21"/>
      <c r="J2077" s="21"/>
      <c r="K2077" s="21"/>
      <c r="L2077" s="21" t="str">
        <f>IF(ISNUMBER(VLOOKUP(A2077,EXCL,1,FALSE)),"Excluido",IF(ISNUMBER(VLOOKUP(A2077,POST,1,FALSE)),"PostAlerta",IF(ISNUMBER(VLOOKUP(A2077,PRE,1,FALSE)),"PreAlerta","")))</f>
        <v>PreAlerta</v>
      </c>
      <c r="M2077" s="21" t="str">
        <f>IF(ISNUMBER(A2077),(IF(ISNUMBER(VLOOKUP(A2077,KEYWORDS,1,FALSE)),"C/PalabrasClaves","S/PalabrasClaves")),"")</f>
        <v>S/PalabrasClaves</v>
      </c>
      <c r="N2077" s="21" t="str">
        <f t="shared" si="11"/>
        <v/>
      </c>
      <c r="O2077" s="21"/>
      <c r="P2077" s="21" t="s">
        <v>11691</v>
      </c>
      <c r="Q2077" s="31"/>
      <c r="R2077" s="21" t="str">
        <f>LEFT('2012-2022'!$P2077,4)</f>
        <v>2015</v>
      </c>
      <c r="S2077" s="21" t="s">
        <v>68</v>
      </c>
      <c r="T2077" s="21"/>
      <c r="U2077" s="21"/>
      <c r="V2077" s="21"/>
      <c r="W2077" s="27"/>
      <c r="X2077" s="27"/>
      <c r="Y2077" s="12"/>
    </row>
    <row r="2078" ht="15.75" customHeight="1">
      <c r="A2078" s="21">
        <v>2.7047211E7</v>
      </c>
      <c r="B2078" s="21" t="s">
        <v>11860</v>
      </c>
      <c r="C2078" s="21" t="s">
        <v>11861</v>
      </c>
      <c r="D2078" s="21" t="s">
        <v>11862</v>
      </c>
      <c r="E2078" s="21" t="s">
        <v>4617</v>
      </c>
      <c r="F2078" s="21" t="s">
        <v>10294</v>
      </c>
      <c r="G2078" s="21">
        <v>2015.0</v>
      </c>
      <c r="H2078" s="26">
        <v>42466.0</v>
      </c>
      <c r="I2078" s="21" t="s">
        <v>11863</v>
      </c>
      <c r="J2078" s="21"/>
      <c r="K2078" s="21" t="s">
        <v>11864</v>
      </c>
      <c r="L2078" s="21" t="str">
        <f>IF(ISNUMBER(VLOOKUP(A2078,EXCL,1,FALSE)),"Excluido",IF(ISNUMBER(VLOOKUP(A2078,POST,1,FALSE)),"PostAlerta",IF(ISNUMBER(VLOOKUP(A2078,PRE,1,FALSE)),"PreAlerta","")))</f>
        <v>PreAlerta</v>
      </c>
      <c r="M2078" s="21" t="str">
        <f>IF(ISNUMBER(A2078),(IF(ISNUMBER(VLOOKUP(A2078,KEYWORDS,1,FALSE)),"C/PalabrasClaves","S/PalabrasClaves")),"")</f>
        <v>S/PalabrasClaves</v>
      </c>
      <c r="N2078" s="21" t="str">
        <f t="shared" si="11"/>
        <v/>
      </c>
      <c r="O2078" s="21"/>
      <c r="P2078" s="21" t="s">
        <v>11691</v>
      </c>
      <c r="Q2078" s="21"/>
      <c r="R2078" s="21" t="str">
        <f>LEFT('2012-2022'!$P2078,4)</f>
        <v>2015</v>
      </c>
      <c r="S2078" s="21" t="s">
        <v>68</v>
      </c>
      <c r="T2078" s="21"/>
      <c r="U2078" s="21"/>
      <c r="V2078" s="21"/>
      <c r="W2078" s="27"/>
      <c r="X2078" s="27"/>
      <c r="Y2078" s="28"/>
    </row>
    <row r="2079" ht="15.75" customHeight="1">
      <c r="A2079" s="21">
        <v>2.6332127E7</v>
      </c>
      <c r="B2079" s="21" t="s">
        <v>11865</v>
      </c>
      <c r="C2079" s="21" t="s">
        <v>11866</v>
      </c>
      <c r="D2079" s="21" t="s">
        <v>11867</v>
      </c>
      <c r="E2079" s="21" t="s">
        <v>11868</v>
      </c>
      <c r="F2079" s="21" t="s">
        <v>2831</v>
      </c>
      <c r="G2079" s="21">
        <v>2015.0</v>
      </c>
      <c r="H2079" s="26">
        <v>42250.0</v>
      </c>
      <c r="I2079" s="21" t="s">
        <v>11869</v>
      </c>
      <c r="J2079" s="21"/>
      <c r="K2079" s="21" t="s">
        <v>11870</v>
      </c>
      <c r="L2079" s="21" t="str">
        <f>IF(ISNUMBER(VLOOKUP(A2079,EXCL,1,FALSE)),"Excluido",IF(ISNUMBER(VLOOKUP(A2079,POST,1,FALSE)),"PostAlerta",IF(ISNUMBER(VLOOKUP(A2079,PRE,1,FALSE)),"PreAlerta","")))</f>
        <v>PreAlerta</v>
      </c>
      <c r="M2079" s="21" t="str">
        <f>IF(ISNUMBER(A2079),(IF(ISNUMBER(VLOOKUP(A2079,KEYWORDS,1,FALSE)),"C/PalabrasClaves","S/PalabrasClaves")),"")</f>
        <v>S/PalabrasClaves</v>
      </c>
      <c r="N2079" s="21" t="str">
        <f t="shared" si="11"/>
        <v/>
      </c>
      <c r="O2079" s="21"/>
      <c r="P2079" s="21" t="s">
        <v>11871</v>
      </c>
      <c r="Q2079" s="21"/>
      <c r="R2079" s="21" t="str">
        <f>LEFT('2012-2022'!$P2079,4)</f>
        <v>2015</v>
      </c>
      <c r="S2079" s="21" t="s">
        <v>68</v>
      </c>
      <c r="T2079" s="21"/>
      <c r="U2079" s="21"/>
      <c r="V2079" s="21"/>
      <c r="W2079" s="27"/>
      <c r="X2079" s="27"/>
      <c r="Y2079" s="12"/>
    </row>
    <row r="2080" ht="15.75" customHeight="1">
      <c r="A2080" s="21">
        <v>2.6220534E7</v>
      </c>
      <c r="B2080" s="21" t="s">
        <v>11872</v>
      </c>
      <c r="C2080" s="21" t="s">
        <v>11873</v>
      </c>
      <c r="D2080" s="21" t="s">
        <v>11874</v>
      </c>
      <c r="E2080" s="21" t="s">
        <v>11875</v>
      </c>
      <c r="F2080" s="21" t="s">
        <v>11876</v>
      </c>
      <c r="G2080" s="21">
        <v>2015.0</v>
      </c>
      <c r="H2080" s="26">
        <v>42215.0</v>
      </c>
      <c r="I2080" s="21"/>
      <c r="J2080" s="21"/>
      <c r="K2080" s="21" t="s">
        <v>11877</v>
      </c>
      <c r="L2080" s="21" t="str">
        <f>IF(ISNUMBER(VLOOKUP(A2080,EXCL,1,FALSE)),"Excluido",IF(ISNUMBER(VLOOKUP(A2080,POST,1,FALSE)),"PostAlerta",IF(ISNUMBER(VLOOKUP(A2080,PRE,1,FALSE)),"PreAlerta","")))</f>
        <v>PreAlerta</v>
      </c>
      <c r="M2080" s="21" t="str">
        <f>IF(ISNUMBER(A2080),(IF(ISNUMBER(VLOOKUP(A2080,KEYWORDS,1,FALSE)),"C/PalabrasClaves","S/PalabrasClaves")),"")</f>
        <v>S/PalabrasClaves</v>
      </c>
      <c r="N2080" s="21" t="str">
        <f t="shared" si="11"/>
        <v/>
      </c>
      <c r="O2080" s="21"/>
      <c r="P2080" s="21" t="s">
        <v>11878</v>
      </c>
      <c r="Q2080" s="21"/>
      <c r="R2080" s="21" t="str">
        <f>LEFT('2012-2022'!$P2080,4)</f>
        <v>2015</v>
      </c>
      <c r="S2080" s="21" t="s">
        <v>68</v>
      </c>
      <c r="T2080" s="21"/>
      <c r="U2080" s="21"/>
      <c r="V2080" s="21"/>
      <c r="W2080" s="27"/>
      <c r="X2080" s="27"/>
      <c r="Y2080" s="28"/>
    </row>
    <row r="2081" ht="15.75" customHeight="1">
      <c r="A2081" s="21">
        <v>2.6340562E7</v>
      </c>
      <c r="B2081" s="21" t="s">
        <v>11879</v>
      </c>
      <c r="C2081" s="21" t="s">
        <v>11880</v>
      </c>
      <c r="D2081" s="21" t="s">
        <v>11881</v>
      </c>
      <c r="E2081" s="21" t="s">
        <v>6567</v>
      </c>
      <c r="F2081" s="21" t="s">
        <v>2831</v>
      </c>
      <c r="G2081" s="21">
        <v>2015.0</v>
      </c>
      <c r="H2081" s="26">
        <v>42252.0</v>
      </c>
      <c r="I2081" s="21" t="s">
        <v>11882</v>
      </c>
      <c r="J2081" s="21"/>
      <c r="K2081" s="21" t="s">
        <v>11883</v>
      </c>
      <c r="L2081" s="21" t="str">
        <f>IF(ISNUMBER(VLOOKUP(A2081,EXCL,1,FALSE)),"Excluido",IF(ISNUMBER(VLOOKUP(A2081,POST,1,FALSE)),"PostAlerta",IF(ISNUMBER(VLOOKUP(A2081,PRE,1,FALSE)),"PreAlerta","")))</f>
        <v>PreAlerta</v>
      </c>
      <c r="M2081" s="21" t="str">
        <f>IF(ISNUMBER(A2081),(IF(ISNUMBER(VLOOKUP(A2081,KEYWORDS,1,FALSE)),"C/PalabrasClaves","S/PalabrasClaves")),"")</f>
        <v>S/PalabrasClaves</v>
      </c>
      <c r="N2081" s="21" t="str">
        <f t="shared" si="11"/>
        <v/>
      </c>
      <c r="O2081" s="21"/>
      <c r="P2081" s="21" t="s">
        <v>11878</v>
      </c>
      <c r="Q2081" s="21"/>
      <c r="R2081" s="21" t="str">
        <f>LEFT('2012-2022'!$P2081,4)</f>
        <v>2015</v>
      </c>
      <c r="S2081" s="21" t="s">
        <v>68</v>
      </c>
      <c r="T2081" s="21"/>
      <c r="U2081" s="21"/>
      <c r="V2081" s="21"/>
      <c r="W2081" s="27"/>
      <c r="X2081" s="27"/>
      <c r="Y2081" s="12"/>
    </row>
    <row r="2082" ht="15.75" customHeight="1">
      <c r="A2082" s="21">
        <v>2.6350613E7</v>
      </c>
      <c r="B2082" s="21" t="s">
        <v>11884</v>
      </c>
      <c r="C2082" s="21" t="s">
        <v>11885</v>
      </c>
      <c r="D2082" s="21" t="s">
        <v>11886</v>
      </c>
      <c r="E2082" s="21" t="s">
        <v>11887</v>
      </c>
      <c r="F2082" s="21" t="s">
        <v>332</v>
      </c>
      <c r="G2082" s="21">
        <v>2015.0</v>
      </c>
      <c r="H2082" s="26">
        <v>42257.0</v>
      </c>
      <c r="I2082" s="21" t="s">
        <v>11888</v>
      </c>
      <c r="J2082" s="21"/>
      <c r="K2082" s="21" t="s">
        <v>11889</v>
      </c>
      <c r="L2082" s="21" t="str">
        <f>IF(ISNUMBER(VLOOKUP(A2082,EXCL,1,FALSE)),"Excluido",IF(ISNUMBER(VLOOKUP(A2082,POST,1,FALSE)),"PostAlerta",IF(ISNUMBER(VLOOKUP(A2082,PRE,1,FALSE)),"PreAlerta","")))</f>
        <v>PreAlerta</v>
      </c>
      <c r="M2082" s="21" t="str">
        <f>IF(ISNUMBER(A2082),(IF(ISNUMBER(VLOOKUP(A2082,KEYWORDS,1,FALSE)),"C/PalabrasClaves","S/PalabrasClaves")),"")</f>
        <v>S/PalabrasClaves</v>
      </c>
      <c r="N2082" s="21" t="str">
        <f t="shared" si="11"/>
        <v/>
      </c>
      <c r="O2082" s="21"/>
      <c r="P2082" s="21" t="s">
        <v>11890</v>
      </c>
      <c r="Q2082" s="21"/>
      <c r="R2082" s="21" t="str">
        <f>LEFT('2012-2022'!$P2082,4)</f>
        <v>2015</v>
      </c>
      <c r="S2082" s="21" t="s">
        <v>68</v>
      </c>
      <c r="T2082" s="21"/>
      <c r="U2082" s="21"/>
      <c r="V2082" s="21"/>
      <c r="W2082" s="27"/>
      <c r="X2082" s="27"/>
      <c r="Y2082" s="28"/>
    </row>
    <row r="2083" ht="15.75" customHeight="1">
      <c r="A2083" s="21">
        <v>2.6352829E7</v>
      </c>
      <c r="B2083" s="21" t="s">
        <v>11891</v>
      </c>
      <c r="C2083" s="21" t="s">
        <v>11892</v>
      </c>
      <c r="D2083" s="21" t="s">
        <v>11893</v>
      </c>
      <c r="E2083" s="21" t="s">
        <v>11894</v>
      </c>
      <c r="F2083" s="21" t="s">
        <v>2831</v>
      </c>
      <c r="G2083" s="21">
        <v>2015.0</v>
      </c>
      <c r="H2083" s="26">
        <v>42257.0</v>
      </c>
      <c r="I2083" s="21" t="s">
        <v>11895</v>
      </c>
      <c r="J2083" s="21"/>
      <c r="K2083" s="21" t="s">
        <v>11896</v>
      </c>
      <c r="L2083" s="21" t="str">
        <f>IF(ISNUMBER(VLOOKUP(A2083,EXCL,1,FALSE)),"Excluido",IF(ISNUMBER(VLOOKUP(A2083,POST,1,FALSE)),"PostAlerta",IF(ISNUMBER(VLOOKUP(A2083,PRE,1,FALSE)),"PreAlerta","")))</f>
        <v>PreAlerta</v>
      </c>
      <c r="M2083" s="21" t="str">
        <f>IF(ISNUMBER(A2083),(IF(ISNUMBER(VLOOKUP(A2083,KEYWORDS,1,FALSE)),"C/PalabrasClaves","S/PalabrasClaves")),"")</f>
        <v>S/PalabrasClaves</v>
      </c>
      <c r="N2083" s="21" t="str">
        <f t="shared" si="11"/>
        <v/>
      </c>
      <c r="O2083" s="21"/>
      <c r="P2083" s="21" t="s">
        <v>11897</v>
      </c>
      <c r="Q2083" s="21"/>
      <c r="R2083" s="21" t="str">
        <f>LEFT('2012-2022'!$P2083,4)</f>
        <v>2015</v>
      </c>
      <c r="S2083" s="21" t="s">
        <v>68</v>
      </c>
      <c r="T2083" s="21"/>
      <c r="U2083" s="21"/>
      <c r="V2083" s="21"/>
      <c r="W2083" s="27"/>
      <c r="X2083" s="27"/>
      <c r="Y2083" s="12"/>
    </row>
    <row r="2084" ht="15.75" customHeight="1">
      <c r="A2084" s="21">
        <v>2.5737562E7</v>
      </c>
      <c r="B2084" s="21" t="s">
        <v>11898</v>
      </c>
      <c r="C2084" s="21" t="s">
        <v>11899</v>
      </c>
      <c r="D2084" s="21" t="s">
        <v>11900</v>
      </c>
      <c r="E2084" s="21" t="s">
        <v>9808</v>
      </c>
      <c r="F2084" s="21" t="s">
        <v>1270</v>
      </c>
      <c r="G2084" s="21">
        <v>2015.0</v>
      </c>
      <c r="H2084" s="26">
        <v>42068.0</v>
      </c>
      <c r="I2084" s="21" t="s">
        <v>11901</v>
      </c>
      <c r="J2084" s="21"/>
      <c r="K2084" s="21" t="s">
        <v>11902</v>
      </c>
      <c r="L2084" s="21" t="str">
        <f>IF(ISNUMBER(VLOOKUP(A2084,EXCL,1,FALSE)),"Excluido",IF(ISNUMBER(VLOOKUP(A2084,POST,1,FALSE)),"PostAlerta",IF(ISNUMBER(VLOOKUP(A2084,PRE,1,FALSE)),"PreAlerta","")))</f>
        <v>PreAlerta</v>
      </c>
      <c r="M2084" s="21" t="str">
        <f>IF(ISNUMBER(A2084),(IF(ISNUMBER(VLOOKUP(A2084,KEYWORDS,1,FALSE)),"C/PalabrasClaves","S/PalabrasClaves")),"")</f>
        <v>S/PalabrasClaves</v>
      </c>
      <c r="N2084" s="21" t="str">
        <f t="shared" si="11"/>
        <v/>
      </c>
      <c r="O2084" s="21"/>
      <c r="P2084" s="21" t="s">
        <v>11903</v>
      </c>
      <c r="Q2084" s="21"/>
      <c r="R2084" s="21" t="str">
        <f>LEFT('2012-2022'!$P2084,4)</f>
        <v>2015</v>
      </c>
      <c r="S2084" s="21" t="s">
        <v>68</v>
      </c>
      <c r="T2084" s="21"/>
      <c r="U2084" s="21"/>
      <c r="V2084" s="21"/>
      <c r="W2084" s="27"/>
      <c r="X2084" s="27"/>
      <c r="Y2084" s="28"/>
    </row>
    <row r="2085" ht="15.75" customHeight="1">
      <c r="A2085" s="21">
        <v>2.6375033E7</v>
      </c>
      <c r="B2085" s="21" t="s">
        <v>11904</v>
      </c>
      <c r="C2085" s="21" t="s">
        <v>11905</v>
      </c>
      <c r="D2085" s="21" t="s">
        <v>11906</v>
      </c>
      <c r="E2085" s="21" t="s">
        <v>8053</v>
      </c>
      <c r="F2085" s="21" t="s">
        <v>2831</v>
      </c>
      <c r="G2085" s="21">
        <v>2015.0</v>
      </c>
      <c r="H2085" s="26">
        <v>42264.0</v>
      </c>
      <c r="I2085" s="21" t="s">
        <v>11907</v>
      </c>
      <c r="J2085" s="21"/>
      <c r="K2085" s="21" t="s">
        <v>11908</v>
      </c>
      <c r="L2085" s="21" t="str">
        <f>IF(ISNUMBER(VLOOKUP(A2085,EXCL,1,FALSE)),"Excluido",IF(ISNUMBER(VLOOKUP(A2085,POST,1,FALSE)),"PostAlerta",IF(ISNUMBER(VLOOKUP(A2085,PRE,1,FALSE)),"PreAlerta","")))</f>
        <v>PreAlerta</v>
      </c>
      <c r="M2085" s="21" t="str">
        <f>IF(ISNUMBER(A2085),(IF(ISNUMBER(VLOOKUP(A2085,KEYWORDS,1,FALSE)),"C/PalabrasClaves","S/PalabrasClaves")),"")</f>
        <v>S/PalabrasClaves</v>
      </c>
      <c r="N2085" s="21" t="str">
        <f t="shared" si="11"/>
        <v/>
      </c>
      <c r="O2085" s="21"/>
      <c r="P2085" s="21" t="s">
        <v>11909</v>
      </c>
      <c r="Q2085" s="21"/>
      <c r="R2085" s="21" t="str">
        <f>LEFT('2012-2022'!$P2085,4)</f>
        <v>2015</v>
      </c>
      <c r="S2085" s="21" t="s">
        <v>68</v>
      </c>
      <c r="T2085" s="21"/>
      <c r="U2085" s="21"/>
      <c r="V2085" s="21"/>
      <c r="W2085" s="27"/>
      <c r="X2085" s="27"/>
      <c r="Y2085" s="12"/>
    </row>
    <row r="2086" ht="15.75" customHeight="1">
      <c r="A2086" s="21">
        <v>2.6383238E7</v>
      </c>
      <c r="B2086" s="21" t="s">
        <v>11910</v>
      </c>
      <c r="C2086" s="21" t="s">
        <v>11911</v>
      </c>
      <c r="D2086" s="21" t="s">
        <v>11912</v>
      </c>
      <c r="E2086" s="21" t="s">
        <v>11913</v>
      </c>
      <c r="F2086" s="21" t="s">
        <v>332</v>
      </c>
      <c r="G2086" s="21">
        <v>2015.0</v>
      </c>
      <c r="H2086" s="26">
        <v>42266.0</v>
      </c>
      <c r="I2086" s="21" t="s">
        <v>11914</v>
      </c>
      <c r="J2086" s="21"/>
      <c r="K2086" s="21" t="s">
        <v>11915</v>
      </c>
      <c r="L2086" s="21" t="str">
        <f>IF(ISNUMBER(VLOOKUP(A2086,EXCL,1,FALSE)),"Excluido",IF(ISNUMBER(VLOOKUP(A2086,POST,1,FALSE)),"PostAlerta",IF(ISNUMBER(VLOOKUP(A2086,PRE,1,FALSE)),"PreAlerta","")))</f>
        <v>PreAlerta</v>
      </c>
      <c r="M2086" s="21" t="str">
        <f>IF(ISNUMBER(A2086),(IF(ISNUMBER(VLOOKUP(A2086,KEYWORDS,1,FALSE)),"C/PalabrasClaves","S/PalabrasClaves")),"")</f>
        <v>S/PalabrasClaves</v>
      </c>
      <c r="N2086" s="21" t="str">
        <f t="shared" si="11"/>
        <v/>
      </c>
      <c r="O2086" s="21"/>
      <c r="P2086" s="21" t="s">
        <v>11916</v>
      </c>
      <c r="Q2086" s="21"/>
      <c r="R2086" s="21" t="str">
        <f>LEFT('2012-2022'!$P2086,4)</f>
        <v>2015</v>
      </c>
      <c r="S2086" s="21" t="s">
        <v>68</v>
      </c>
      <c r="T2086" s="21"/>
      <c r="U2086" s="21"/>
      <c r="V2086" s="21"/>
      <c r="W2086" s="27"/>
      <c r="X2086" s="27"/>
      <c r="Y2086" s="28"/>
    </row>
    <row r="2087" ht="15.75" customHeight="1">
      <c r="A2087" s="21">
        <v>2.6385192E7</v>
      </c>
      <c r="B2087" s="21" t="s">
        <v>11917</v>
      </c>
      <c r="C2087" s="21" t="s">
        <v>11918</v>
      </c>
      <c r="D2087" s="21" t="s">
        <v>11919</v>
      </c>
      <c r="E2087" s="21" t="s">
        <v>9200</v>
      </c>
      <c r="F2087" s="21" t="s">
        <v>2035</v>
      </c>
      <c r="G2087" s="21">
        <v>2015.0</v>
      </c>
      <c r="H2087" s="26">
        <v>42267.0</v>
      </c>
      <c r="I2087" s="21" t="s">
        <v>11920</v>
      </c>
      <c r="J2087" s="21"/>
      <c r="K2087" s="21" t="s">
        <v>11921</v>
      </c>
      <c r="L2087" s="21" t="str">
        <f>IF(ISNUMBER(VLOOKUP(A2087,EXCL,1,FALSE)),"Excluido",IF(ISNUMBER(VLOOKUP(A2087,POST,1,FALSE)),"PostAlerta",IF(ISNUMBER(VLOOKUP(A2087,PRE,1,FALSE)),"PreAlerta","")))</f>
        <v>PreAlerta</v>
      </c>
      <c r="M2087" s="21" t="str">
        <f>IF(ISNUMBER(A2087),(IF(ISNUMBER(VLOOKUP(A2087,KEYWORDS,1,FALSE)),"C/PalabrasClaves","S/PalabrasClaves")),"")</f>
        <v>S/PalabrasClaves</v>
      </c>
      <c r="N2087" s="21" t="str">
        <f t="shared" si="11"/>
        <v/>
      </c>
      <c r="O2087" s="21"/>
      <c r="P2087" s="21" t="s">
        <v>11922</v>
      </c>
      <c r="Q2087" s="21"/>
      <c r="R2087" s="21" t="str">
        <f>LEFT('2012-2022'!$P2087,4)</f>
        <v>2015</v>
      </c>
      <c r="S2087" s="21" t="s">
        <v>68</v>
      </c>
      <c r="T2087" s="21"/>
      <c r="U2087" s="21"/>
      <c r="V2087" s="21"/>
      <c r="W2087" s="27"/>
      <c r="X2087" s="27"/>
      <c r="Y2087" s="12"/>
    </row>
    <row r="2088" ht="15.75" customHeight="1">
      <c r="A2088" s="21">
        <v>2.6344089E7</v>
      </c>
      <c r="B2088" s="21" t="s">
        <v>11923</v>
      </c>
      <c r="C2088" s="21" t="s">
        <v>11924</v>
      </c>
      <c r="D2088" s="21" t="s">
        <v>11925</v>
      </c>
      <c r="E2088" s="21" t="s">
        <v>11926</v>
      </c>
      <c r="F2088" s="21" t="s">
        <v>6252</v>
      </c>
      <c r="G2088" s="21">
        <v>2015.0</v>
      </c>
      <c r="H2088" s="26">
        <v>42255.0</v>
      </c>
      <c r="I2088" s="21"/>
      <c r="J2088" s="21"/>
      <c r="K2088" s="21" t="s">
        <v>11927</v>
      </c>
      <c r="L2088" s="21" t="str">
        <f>IF(ISNUMBER(VLOOKUP(A2088,EXCL,1,FALSE)),"Excluido",IF(ISNUMBER(VLOOKUP(A2088,POST,1,FALSE)),"PostAlerta",IF(ISNUMBER(VLOOKUP(A2088,PRE,1,FALSE)),"PreAlerta","")))</f>
        <v>PreAlerta</v>
      </c>
      <c r="M2088" s="21" t="str">
        <f>IF(ISNUMBER(A2088),(IF(ISNUMBER(VLOOKUP(A2088,KEYWORDS,1,FALSE)),"C/PalabrasClaves","S/PalabrasClaves")),"")</f>
        <v>S/PalabrasClaves</v>
      </c>
      <c r="N2088" s="21" t="str">
        <f t="shared" si="11"/>
        <v/>
      </c>
      <c r="O2088" s="21"/>
      <c r="P2088" s="21" t="s">
        <v>11928</v>
      </c>
      <c r="Q2088" s="21"/>
      <c r="R2088" s="21" t="str">
        <f>LEFT('2012-2022'!$P2088,4)</f>
        <v>2015</v>
      </c>
      <c r="S2088" s="21" t="s">
        <v>68</v>
      </c>
      <c r="T2088" s="21"/>
      <c r="U2088" s="21"/>
      <c r="V2088" s="21"/>
      <c r="W2088" s="27"/>
      <c r="X2088" s="27"/>
      <c r="Y2088" s="28"/>
    </row>
    <row r="2089" ht="15.75" customHeight="1">
      <c r="A2089" s="21">
        <v>2.6394396E7</v>
      </c>
      <c r="B2089" s="21" t="s">
        <v>11929</v>
      </c>
      <c r="C2089" s="21" t="s">
        <v>11930</v>
      </c>
      <c r="D2089" s="21" t="s">
        <v>11931</v>
      </c>
      <c r="E2089" s="21" t="s">
        <v>11932</v>
      </c>
      <c r="F2089" s="21" t="s">
        <v>2831</v>
      </c>
      <c r="G2089" s="21">
        <v>2015.0</v>
      </c>
      <c r="H2089" s="26">
        <v>42270.0</v>
      </c>
      <c r="I2089" s="21" t="s">
        <v>11933</v>
      </c>
      <c r="J2089" s="21"/>
      <c r="K2089" s="21" t="s">
        <v>11934</v>
      </c>
      <c r="L2089" s="21" t="str">
        <f>IF(ISNUMBER(VLOOKUP(A2089,EXCL,1,FALSE)),"Excluido",IF(ISNUMBER(VLOOKUP(A2089,POST,1,FALSE)),"PostAlerta",IF(ISNUMBER(VLOOKUP(A2089,PRE,1,FALSE)),"PreAlerta","")))</f>
        <v>PreAlerta</v>
      </c>
      <c r="M2089" s="21" t="str">
        <f>IF(ISNUMBER(A2089),(IF(ISNUMBER(VLOOKUP(A2089,KEYWORDS,1,FALSE)),"C/PalabrasClaves","S/PalabrasClaves")),"")</f>
        <v>S/PalabrasClaves</v>
      </c>
      <c r="N2089" s="21" t="str">
        <f t="shared" si="11"/>
        <v/>
      </c>
      <c r="O2089" s="21"/>
      <c r="P2089" s="21" t="s">
        <v>11935</v>
      </c>
      <c r="Q2089" s="21"/>
      <c r="R2089" s="21" t="str">
        <f>LEFT('2012-2022'!$P2089,4)</f>
        <v>2015</v>
      </c>
      <c r="S2089" s="21" t="s">
        <v>68</v>
      </c>
      <c r="T2089" s="21"/>
      <c r="U2089" s="21"/>
      <c r="V2089" s="21"/>
      <c r="W2089" s="27"/>
      <c r="X2089" s="27"/>
      <c r="Y2089" s="12"/>
    </row>
    <row r="2090" ht="15.75" customHeight="1">
      <c r="A2090" s="21">
        <v>2.6398775E7</v>
      </c>
      <c r="B2090" s="21" t="s">
        <v>11936</v>
      </c>
      <c r="C2090" s="21" t="s">
        <v>11937</v>
      </c>
      <c r="D2090" s="21" t="s">
        <v>11938</v>
      </c>
      <c r="E2090" s="21" t="s">
        <v>11939</v>
      </c>
      <c r="F2090" s="21" t="s">
        <v>2831</v>
      </c>
      <c r="G2090" s="21">
        <v>2015.0</v>
      </c>
      <c r="H2090" s="26">
        <v>42271.0</v>
      </c>
      <c r="I2090" s="21" t="s">
        <v>11940</v>
      </c>
      <c r="J2090" s="21"/>
      <c r="K2090" s="21" t="s">
        <v>11941</v>
      </c>
      <c r="L2090" s="21" t="str">
        <f>IF(ISNUMBER(VLOOKUP(A2090,EXCL,1,FALSE)),"Excluido",IF(ISNUMBER(VLOOKUP(A2090,POST,1,FALSE)),"PostAlerta",IF(ISNUMBER(VLOOKUP(A2090,PRE,1,FALSE)),"PreAlerta","")))</f>
        <v>PreAlerta</v>
      </c>
      <c r="M2090" s="21" t="str">
        <f>IF(ISNUMBER(A2090),(IF(ISNUMBER(VLOOKUP(A2090,KEYWORDS,1,FALSE)),"C/PalabrasClaves","S/PalabrasClaves")),"")</f>
        <v>S/PalabrasClaves</v>
      </c>
      <c r="N2090" s="21" t="str">
        <f t="shared" si="11"/>
        <v/>
      </c>
      <c r="O2090" s="21"/>
      <c r="P2090" s="21" t="s">
        <v>11942</v>
      </c>
      <c r="Q2090" s="21"/>
      <c r="R2090" s="21" t="str">
        <f>LEFT('2012-2022'!$P2090,4)</f>
        <v>2015</v>
      </c>
      <c r="S2090" s="21" t="s">
        <v>68</v>
      </c>
      <c r="T2090" s="21"/>
      <c r="U2090" s="21"/>
      <c r="V2090" s="21"/>
      <c r="W2090" s="27"/>
      <c r="X2090" s="27"/>
      <c r="Y2090" s="28"/>
    </row>
    <row r="2091" ht="15.75" customHeight="1">
      <c r="A2091" s="21">
        <v>2.6403456E7</v>
      </c>
      <c r="B2091" s="21" t="s">
        <v>11943</v>
      </c>
      <c r="C2091" s="21" t="s">
        <v>11944</v>
      </c>
      <c r="D2091" s="21" t="s">
        <v>11945</v>
      </c>
      <c r="E2091" s="21" t="s">
        <v>11946</v>
      </c>
      <c r="F2091" s="21" t="s">
        <v>332</v>
      </c>
      <c r="G2091" s="21">
        <v>2015.0</v>
      </c>
      <c r="H2091" s="26">
        <v>42273.0</v>
      </c>
      <c r="I2091" s="21" t="s">
        <v>11947</v>
      </c>
      <c r="J2091" s="21"/>
      <c r="K2091" s="21" t="s">
        <v>11948</v>
      </c>
      <c r="L2091" s="21" t="str">
        <f>IF(ISNUMBER(VLOOKUP(A2091,EXCL,1,FALSE)),"Excluido",IF(ISNUMBER(VLOOKUP(A2091,POST,1,FALSE)),"PostAlerta",IF(ISNUMBER(VLOOKUP(A2091,PRE,1,FALSE)),"PreAlerta","")))</f>
        <v>PreAlerta</v>
      </c>
      <c r="M2091" s="21" t="str">
        <f>IF(ISNUMBER(A2091),(IF(ISNUMBER(VLOOKUP(A2091,KEYWORDS,1,FALSE)),"C/PalabrasClaves","S/PalabrasClaves")),"")</f>
        <v>S/PalabrasClaves</v>
      </c>
      <c r="N2091" s="21" t="str">
        <f t="shared" si="11"/>
        <v/>
      </c>
      <c r="O2091" s="21"/>
      <c r="P2091" s="21" t="s">
        <v>11949</v>
      </c>
      <c r="Q2091" s="21"/>
      <c r="R2091" s="21" t="str">
        <f>LEFT('2012-2022'!$P2091,4)</f>
        <v>2015</v>
      </c>
      <c r="S2091" s="21" t="s">
        <v>68</v>
      </c>
      <c r="T2091" s="21"/>
      <c r="U2091" s="21"/>
      <c r="V2091" s="21"/>
      <c r="W2091" s="27"/>
      <c r="X2091" s="27"/>
      <c r="Y2091" s="12"/>
    </row>
    <row r="2092" ht="15.75" customHeight="1">
      <c r="A2092" s="21">
        <v>2.6414283E7</v>
      </c>
      <c r="B2092" s="21" t="s">
        <v>11950</v>
      </c>
      <c r="C2092" s="21" t="s">
        <v>11951</v>
      </c>
      <c r="D2092" s="21" t="s">
        <v>11952</v>
      </c>
      <c r="E2092" s="21" t="s">
        <v>11953</v>
      </c>
      <c r="F2092" s="21" t="s">
        <v>2831</v>
      </c>
      <c r="G2092" s="21">
        <v>2015.0</v>
      </c>
      <c r="H2092" s="26">
        <v>42276.0</v>
      </c>
      <c r="I2092" s="21" t="s">
        <v>11954</v>
      </c>
      <c r="J2092" s="21"/>
      <c r="K2092" s="21" t="s">
        <v>11955</v>
      </c>
      <c r="L2092" s="21" t="str">
        <f>IF(ISNUMBER(VLOOKUP(A2092,EXCL,1,FALSE)),"Excluido",IF(ISNUMBER(VLOOKUP(A2092,POST,1,FALSE)),"PostAlerta",IF(ISNUMBER(VLOOKUP(A2092,PRE,1,FALSE)),"PreAlerta","")))</f>
        <v>PreAlerta</v>
      </c>
      <c r="M2092" s="21" t="str">
        <f>IF(ISNUMBER(A2092),(IF(ISNUMBER(VLOOKUP(A2092,KEYWORDS,1,FALSE)),"C/PalabrasClaves","S/PalabrasClaves")),"")</f>
        <v>S/PalabrasClaves</v>
      </c>
      <c r="N2092" s="21" t="str">
        <f t="shared" si="11"/>
        <v/>
      </c>
      <c r="O2092" s="21"/>
      <c r="P2092" s="21" t="s">
        <v>11956</v>
      </c>
      <c r="Q2092" s="21"/>
      <c r="R2092" s="21" t="str">
        <f>LEFT('2012-2022'!$P2092,4)</f>
        <v>2015</v>
      </c>
      <c r="S2092" s="21" t="s">
        <v>68</v>
      </c>
      <c r="T2092" s="21"/>
      <c r="U2092" s="21"/>
      <c r="V2092" s="21"/>
      <c r="W2092" s="27"/>
      <c r="X2092" s="27"/>
      <c r="Y2092" s="28"/>
    </row>
    <row r="2093" ht="15.75" customHeight="1">
      <c r="A2093" s="21">
        <v>2.6088935E7</v>
      </c>
      <c r="B2093" s="21" t="s">
        <v>11957</v>
      </c>
      <c r="C2093" s="21" t="s">
        <v>11958</v>
      </c>
      <c r="D2093" s="21" t="s">
        <v>11959</v>
      </c>
      <c r="E2093" s="21" t="s">
        <v>6425</v>
      </c>
      <c r="F2093" s="21" t="s">
        <v>354</v>
      </c>
      <c r="G2093" s="21">
        <v>2015.0</v>
      </c>
      <c r="H2093" s="26">
        <v>42175.0</v>
      </c>
      <c r="I2093" s="21"/>
      <c r="J2093" s="21"/>
      <c r="K2093" s="21" t="s">
        <v>11960</v>
      </c>
      <c r="L2093" s="21" t="str">
        <f>IF(ISNUMBER(VLOOKUP(A2093,EXCL,1,FALSE)),"Excluido",IF(ISNUMBER(VLOOKUP(A2093,POST,1,FALSE)),"PostAlerta",IF(ISNUMBER(VLOOKUP(A2093,PRE,1,FALSE)),"PreAlerta","")))</f>
        <v>PreAlerta</v>
      </c>
      <c r="M2093" s="21" t="str">
        <f>IF(ISNUMBER(A2093),(IF(ISNUMBER(VLOOKUP(A2093,KEYWORDS,1,FALSE)),"C/PalabrasClaves","S/PalabrasClaves")),"")</f>
        <v>S/PalabrasClaves</v>
      </c>
      <c r="N2093" s="21" t="str">
        <f t="shared" si="11"/>
        <v/>
      </c>
      <c r="O2093" s="21"/>
      <c r="P2093" s="21" t="s">
        <v>11961</v>
      </c>
      <c r="Q2093" s="21"/>
      <c r="R2093" s="21" t="str">
        <f>LEFT('2012-2022'!$P2093,4)</f>
        <v>2015</v>
      </c>
      <c r="S2093" s="21" t="s">
        <v>68</v>
      </c>
      <c r="T2093" s="21"/>
      <c r="U2093" s="21"/>
      <c r="V2093" s="21"/>
      <c r="W2093" s="27"/>
      <c r="X2093" s="27"/>
      <c r="Y2093" s="12"/>
    </row>
    <row r="2094" ht="15.75" customHeight="1">
      <c r="A2094" s="21">
        <v>2.6096752E7</v>
      </c>
      <c r="B2094" s="21" t="s">
        <v>11962</v>
      </c>
      <c r="C2094" s="21" t="s">
        <v>11963</v>
      </c>
      <c r="D2094" s="21" t="s">
        <v>11964</v>
      </c>
      <c r="E2094" s="21" t="s">
        <v>11965</v>
      </c>
      <c r="F2094" s="21" t="s">
        <v>354</v>
      </c>
      <c r="G2094" s="21">
        <v>2015.0</v>
      </c>
      <c r="H2094" s="26">
        <v>42178.0</v>
      </c>
      <c r="I2094" s="21"/>
      <c r="J2094" s="21"/>
      <c r="K2094" s="21" t="s">
        <v>11966</v>
      </c>
      <c r="L2094" s="21" t="str">
        <f>IF(ISNUMBER(VLOOKUP(A2094,EXCL,1,FALSE)),"Excluido",IF(ISNUMBER(VLOOKUP(A2094,POST,1,FALSE)),"PostAlerta",IF(ISNUMBER(VLOOKUP(A2094,PRE,1,FALSE)),"PreAlerta","")))</f>
        <v>PreAlerta</v>
      </c>
      <c r="M2094" s="21" t="str">
        <f>IF(ISNUMBER(A2094),(IF(ISNUMBER(VLOOKUP(A2094,KEYWORDS,1,FALSE)),"C/PalabrasClaves","S/PalabrasClaves")),"")</f>
        <v>S/PalabrasClaves</v>
      </c>
      <c r="N2094" s="21" t="str">
        <f t="shared" si="11"/>
        <v/>
      </c>
      <c r="O2094" s="21"/>
      <c r="P2094" s="21" t="s">
        <v>11961</v>
      </c>
      <c r="Q2094" s="21"/>
      <c r="R2094" s="21" t="str">
        <f>LEFT('2012-2022'!$P2094,4)</f>
        <v>2015</v>
      </c>
      <c r="S2094" s="21" t="s">
        <v>68</v>
      </c>
      <c r="T2094" s="21"/>
      <c r="U2094" s="21"/>
      <c r="V2094" s="21"/>
      <c r="W2094" s="27"/>
      <c r="X2094" s="27"/>
      <c r="Y2094" s="28"/>
    </row>
    <row r="2095" ht="15.75" customHeight="1">
      <c r="A2095" s="21">
        <v>2.621095E7</v>
      </c>
      <c r="B2095" s="21" t="s">
        <v>11967</v>
      </c>
      <c r="C2095" s="21" t="s">
        <v>11968</v>
      </c>
      <c r="D2095" s="21" t="s">
        <v>11969</v>
      </c>
      <c r="E2095" s="21" t="s">
        <v>11970</v>
      </c>
      <c r="F2095" s="21" t="s">
        <v>354</v>
      </c>
      <c r="G2095" s="21">
        <v>2015.0</v>
      </c>
      <c r="H2095" s="26">
        <v>42212.0</v>
      </c>
      <c r="I2095" s="21" t="s">
        <v>11971</v>
      </c>
      <c r="J2095" s="21"/>
      <c r="K2095" s="21" t="s">
        <v>11972</v>
      </c>
      <c r="L2095" s="21" t="str">
        <f>IF(ISNUMBER(VLOOKUP(A2095,EXCL,1,FALSE)),"Excluido",IF(ISNUMBER(VLOOKUP(A2095,POST,1,FALSE)),"PostAlerta",IF(ISNUMBER(VLOOKUP(A2095,PRE,1,FALSE)),"PreAlerta","")))</f>
        <v>PreAlerta</v>
      </c>
      <c r="M2095" s="21" t="str">
        <f>IF(ISNUMBER(A2095),(IF(ISNUMBER(VLOOKUP(A2095,KEYWORDS,1,FALSE)),"C/PalabrasClaves","S/PalabrasClaves")),"")</f>
        <v>S/PalabrasClaves</v>
      </c>
      <c r="N2095" s="21" t="str">
        <f t="shared" si="11"/>
        <v/>
      </c>
      <c r="O2095" s="21"/>
      <c r="P2095" s="21" t="s">
        <v>11961</v>
      </c>
      <c r="Q2095" s="21"/>
      <c r="R2095" s="21" t="str">
        <f>LEFT('2012-2022'!$P2095,4)</f>
        <v>2015</v>
      </c>
      <c r="S2095" s="21" t="s">
        <v>68</v>
      </c>
      <c r="T2095" s="21"/>
      <c r="U2095" s="21"/>
      <c r="V2095" s="21"/>
      <c r="W2095" s="27"/>
      <c r="X2095" s="27"/>
      <c r="Y2095" s="12"/>
    </row>
    <row r="2096" ht="15.75" customHeight="1">
      <c r="A2096" s="21">
        <v>2.6420543E7</v>
      </c>
      <c r="B2096" s="21" t="s">
        <v>11973</v>
      </c>
      <c r="C2096" s="21" t="s">
        <v>11974</v>
      </c>
      <c r="D2096" s="21" t="s">
        <v>11975</v>
      </c>
      <c r="E2096" s="21" t="s">
        <v>11976</v>
      </c>
      <c r="F2096" s="21" t="s">
        <v>332</v>
      </c>
      <c r="G2096" s="21">
        <v>2015.0</v>
      </c>
      <c r="H2096" s="26">
        <v>42278.0</v>
      </c>
      <c r="I2096" s="21" t="s">
        <v>11977</v>
      </c>
      <c r="J2096" s="21"/>
      <c r="K2096" s="21" t="s">
        <v>11978</v>
      </c>
      <c r="L2096" s="21" t="str">
        <f>IF(ISNUMBER(VLOOKUP(A2096,EXCL,1,FALSE)),"Excluido",IF(ISNUMBER(VLOOKUP(A2096,POST,1,FALSE)),"PostAlerta",IF(ISNUMBER(VLOOKUP(A2096,PRE,1,FALSE)),"PreAlerta","")))</f>
        <v>PreAlerta</v>
      </c>
      <c r="M2096" s="21" t="str">
        <f>IF(ISNUMBER(A2096),(IF(ISNUMBER(VLOOKUP(A2096,KEYWORDS,1,FALSE)),"C/PalabrasClaves","S/PalabrasClaves")),"")</f>
        <v>S/PalabrasClaves</v>
      </c>
      <c r="N2096" s="21" t="str">
        <f t="shared" si="11"/>
        <v/>
      </c>
      <c r="O2096" s="21"/>
      <c r="P2096" s="21" t="s">
        <v>11961</v>
      </c>
      <c r="Q2096" s="21"/>
      <c r="R2096" s="21" t="str">
        <f>LEFT('2012-2022'!$P2096,4)</f>
        <v>2015</v>
      </c>
      <c r="S2096" s="21" t="s">
        <v>68</v>
      </c>
      <c r="T2096" s="21"/>
      <c r="U2096" s="21"/>
      <c r="V2096" s="21"/>
      <c r="W2096" s="27"/>
      <c r="X2096" s="27"/>
      <c r="Y2096" s="28"/>
    </row>
    <row r="2097" ht="15.75" customHeight="1">
      <c r="A2097" s="21">
        <v>2.5618174E7</v>
      </c>
      <c r="B2097" s="21" t="s">
        <v>11979</v>
      </c>
      <c r="C2097" s="21" t="s">
        <v>11980</v>
      </c>
      <c r="D2097" s="21" t="s">
        <v>11981</v>
      </c>
      <c r="E2097" s="21" t="s">
        <v>3482</v>
      </c>
      <c r="F2097" s="21" t="s">
        <v>11982</v>
      </c>
      <c r="G2097" s="21">
        <v>2015.0</v>
      </c>
      <c r="H2097" s="26">
        <v>42030.0</v>
      </c>
      <c r="I2097" s="21" t="s">
        <v>11983</v>
      </c>
      <c r="J2097" s="21" t="s">
        <v>11984</v>
      </c>
      <c r="K2097" s="21" t="s">
        <v>11985</v>
      </c>
      <c r="L2097" s="21" t="str">
        <f>IF(ISNUMBER(VLOOKUP(A2097,EXCL,1,FALSE)),"Excluido",IF(ISNUMBER(VLOOKUP(A2097,POST,1,FALSE)),"PostAlerta",IF(ISNUMBER(VLOOKUP(A2097,PRE,1,FALSE)),"PreAlerta","")))</f>
        <v>PreAlerta</v>
      </c>
      <c r="M2097" s="21" t="str">
        <f>IF(ISNUMBER(A2097),(IF(ISNUMBER(VLOOKUP(A2097,KEYWORDS,1,FALSE)),"C/PalabrasClaves","S/PalabrasClaves")),"")</f>
        <v>S/PalabrasClaves</v>
      </c>
      <c r="N2097" s="21" t="str">
        <f t="shared" si="11"/>
        <v/>
      </c>
      <c r="O2097" s="21"/>
      <c r="P2097" s="21" t="s">
        <v>11986</v>
      </c>
      <c r="Q2097" s="21"/>
      <c r="R2097" s="21" t="str">
        <f>LEFT('2012-2022'!$P2097,4)</f>
        <v>2015</v>
      </c>
      <c r="S2097" s="21" t="s">
        <v>70</v>
      </c>
      <c r="T2097" s="21"/>
      <c r="U2097" s="21"/>
      <c r="V2097" s="21"/>
      <c r="W2097" s="27"/>
      <c r="X2097" s="27"/>
      <c r="Y2097" s="12"/>
    </row>
    <row r="2098" ht="15.75" customHeight="1">
      <c r="A2098" s="21">
        <v>2.5873582E7</v>
      </c>
      <c r="B2098" s="21" t="s">
        <v>11987</v>
      </c>
      <c r="C2098" s="21" t="s">
        <v>11988</v>
      </c>
      <c r="D2098" s="21" t="s">
        <v>11989</v>
      </c>
      <c r="E2098" s="21" t="s">
        <v>11990</v>
      </c>
      <c r="F2098" s="21" t="s">
        <v>1217</v>
      </c>
      <c r="G2098" s="21">
        <v>2015.0</v>
      </c>
      <c r="H2098" s="26">
        <v>42110.0</v>
      </c>
      <c r="I2098" s="21"/>
      <c r="J2098" s="21"/>
      <c r="K2098" s="21" t="s">
        <v>11991</v>
      </c>
      <c r="L2098" s="21" t="str">
        <f>IF(ISNUMBER(VLOOKUP(A2098,EXCL,1,FALSE)),"Excluido",IF(ISNUMBER(VLOOKUP(A2098,POST,1,FALSE)),"PostAlerta",IF(ISNUMBER(VLOOKUP(A2098,PRE,1,FALSE)),"PreAlerta","")))</f>
        <v>PreAlerta</v>
      </c>
      <c r="M2098" s="21" t="str">
        <f>IF(ISNUMBER(A2098),(IF(ISNUMBER(VLOOKUP(A2098,KEYWORDS,1,FALSE)),"C/PalabrasClaves","S/PalabrasClaves")),"")</f>
        <v>S/PalabrasClaves</v>
      </c>
      <c r="N2098" s="21" t="str">
        <f t="shared" si="11"/>
        <v/>
      </c>
      <c r="O2098" s="21"/>
      <c r="P2098" s="21" t="s">
        <v>11986</v>
      </c>
      <c r="Q2098" s="21"/>
      <c r="R2098" s="21" t="str">
        <f>LEFT('2012-2022'!$P2098,4)</f>
        <v>2015</v>
      </c>
      <c r="S2098" s="21" t="s">
        <v>70</v>
      </c>
      <c r="T2098" s="21"/>
      <c r="U2098" s="21"/>
      <c r="V2098" s="21"/>
      <c r="W2098" s="27"/>
      <c r="X2098" s="27"/>
      <c r="Y2098" s="28"/>
    </row>
    <row r="2099" ht="15.75" customHeight="1">
      <c r="A2099" s="21">
        <v>2.5947226E7</v>
      </c>
      <c r="B2099" s="21" t="s">
        <v>11992</v>
      </c>
      <c r="C2099" s="21" t="s">
        <v>11993</v>
      </c>
      <c r="D2099" s="21" t="s">
        <v>11994</v>
      </c>
      <c r="E2099" s="21" t="s">
        <v>11995</v>
      </c>
      <c r="F2099" s="21" t="s">
        <v>909</v>
      </c>
      <c r="G2099" s="21">
        <v>2015.0</v>
      </c>
      <c r="H2099" s="26">
        <v>42132.0</v>
      </c>
      <c r="I2099" s="21" t="s">
        <v>11996</v>
      </c>
      <c r="J2099" s="21"/>
      <c r="K2099" s="21" t="s">
        <v>11997</v>
      </c>
      <c r="L2099" s="21" t="str">
        <f>IF(ISNUMBER(VLOOKUP(A2099,EXCL,1,FALSE)),"Excluido",IF(ISNUMBER(VLOOKUP(A2099,POST,1,FALSE)),"PostAlerta",IF(ISNUMBER(VLOOKUP(A2099,PRE,1,FALSE)),"PreAlerta","")))</f>
        <v>PreAlerta</v>
      </c>
      <c r="M2099" s="21" t="str">
        <f>IF(ISNUMBER(A2099),(IF(ISNUMBER(VLOOKUP(A2099,KEYWORDS,1,FALSE)),"C/PalabrasClaves","S/PalabrasClaves")),"")</f>
        <v>S/PalabrasClaves</v>
      </c>
      <c r="N2099" s="21" t="str">
        <f t="shared" si="11"/>
        <v/>
      </c>
      <c r="O2099" s="21"/>
      <c r="P2099" s="21" t="s">
        <v>11986</v>
      </c>
      <c r="Q2099" s="21"/>
      <c r="R2099" s="21" t="str">
        <f>LEFT('2012-2022'!$P2099,4)</f>
        <v>2015</v>
      </c>
      <c r="S2099" s="21" t="s">
        <v>70</v>
      </c>
      <c r="T2099" s="21"/>
      <c r="U2099" s="21"/>
      <c r="V2099" s="21"/>
      <c r="W2099" s="27"/>
      <c r="X2099" s="27"/>
      <c r="Y2099" s="12"/>
    </row>
    <row r="2100" ht="15.75" customHeight="1">
      <c r="A2100" s="21">
        <v>2.6016589E7</v>
      </c>
      <c r="B2100" s="21" t="s">
        <v>11998</v>
      </c>
      <c r="C2100" s="21" t="s">
        <v>11999</v>
      </c>
      <c r="D2100" s="21" t="s">
        <v>12000</v>
      </c>
      <c r="E2100" s="21" t="s">
        <v>12001</v>
      </c>
      <c r="F2100" s="21" t="s">
        <v>386</v>
      </c>
      <c r="G2100" s="21">
        <v>2015.0</v>
      </c>
      <c r="H2100" s="26">
        <v>42153.0</v>
      </c>
      <c r="I2100" s="21"/>
      <c r="J2100" s="21"/>
      <c r="K2100" s="21" t="s">
        <v>12002</v>
      </c>
      <c r="L2100" s="21" t="str">
        <f>IF(ISNUMBER(VLOOKUP(A2100,EXCL,1,FALSE)),"Excluido",IF(ISNUMBER(VLOOKUP(A2100,POST,1,FALSE)),"PostAlerta",IF(ISNUMBER(VLOOKUP(A2100,PRE,1,FALSE)),"PreAlerta","")))</f>
        <v>PreAlerta</v>
      </c>
      <c r="M2100" s="21" t="str">
        <f>IF(ISNUMBER(A2100),(IF(ISNUMBER(VLOOKUP(A2100,KEYWORDS,1,FALSE)),"C/PalabrasClaves","S/PalabrasClaves")),"")</f>
        <v>S/PalabrasClaves</v>
      </c>
      <c r="N2100" s="21" t="str">
        <f t="shared" si="11"/>
        <v/>
      </c>
      <c r="O2100" s="21"/>
      <c r="P2100" s="21" t="s">
        <v>11986</v>
      </c>
      <c r="Q2100" s="21"/>
      <c r="R2100" s="21" t="str">
        <f>LEFT('2012-2022'!$P2100,4)</f>
        <v>2015</v>
      </c>
      <c r="S2100" s="21" t="s">
        <v>70</v>
      </c>
      <c r="T2100" s="21"/>
      <c r="U2100" s="21"/>
      <c r="V2100" s="21"/>
      <c r="W2100" s="27"/>
      <c r="X2100" s="27"/>
      <c r="Y2100" s="28"/>
    </row>
    <row r="2101" ht="15.75" customHeight="1">
      <c r="A2101" s="21">
        <v>2.6019119E7</v>
      </c>
      <c r="B2101" s="21" t="s">
        <v>12003</v>
      </c>
      <c r="C2101" s="21" t="s">
        <v>9267</v>
      </c>
      <c r="D2101" s="21" t="s">
        <v>12004</v>
      </c>
      <c r="E2101" s="21" t="s">
        <v>2788</v>
      </c>
      <c r="F2101" s="21" t="s">
        <v>2789</v>
      </c>
      <c r="G2101" s="21">
        <v>2015.0</v>
      </c>
      <c r="H2101" s="26">
        <v>42153.0</v>
      </c>
      <c r="I2101" s="21" t="s">
        <v>12005</v>
      </c>
      <c r="J2101" s="21" t="s">
        <v>12006</v>
      </c>
      <c r="K2101" s="21" t="s">
        <v>12007</v>
      </c>
      <c r="L2101" s="21" t="str">
        <f>IF(ISNUMBER(VLOOKUP(A2101,EXCL,1,FALSE)),"Excluido",IF(ISNUMBER(VLOOKUP(A2101,POST,1,FALSE)),"PostAlerta",IF(ISNUMBER(VLOOKUP(A2101,PRE,1,FALSE)),"PreAlerta","")))</f>
        <v>PreAlerta</v>
      </c>
      <c r="M2101" s="21" t="str">
        <f>IF(ISNUMBER(A2101),(IF(ISNUMBER(VLOOKUP(A2101,KEYWORDS,1,FALSE)),"C/PalabrasClaves","S/PalabrasClaves")),"")</f>
        <v>C/PalabrasClaves</v>
      </c>
      <c r="N2101" s="21" t="str">
        <f t="shared" si="11"/>
        <v/>
      </c>
      <c r="O2101" s="21"/>
      <c r="P2101" s="21" t="s">
        <v>11986</v>
      </c>
      <c r="Q2101" s="21"/>
      <c r="R2101" s="21" t="str">
        <f>LEFT('2012-2022'!$P2101,4)</f>
        <v>2015</v>
      </c>
      <c r="S2101" s="21" t="s">
        <v>70</v>
      </c>
      <c r="T2101" s="21"/>
      <c r="U2101" s="21"/>
      <c r="V2101" s="21"/>
      <c r="W2101" s="27"/>
      <c r="X2101" s="27"/>
      <c r="Y2101" s="12"/>
    </row>
    <row r="2102" ht="15.75" customHeight="1">
      <c r="A2102" s="21">
        <v>2.609496E7</v>
      </c>
      <c r="B2102" s="21" t="s">
        <v>12008</v>
      </c>
      <c r="C2102" s="21" t="s">
        <v>12009</v>
      </c>
      <c r="D2102" s="21" t="s">
        <v>12010</v>
      </c>
      <c r="E2102" s="21" t="s">
        <v>8339</v>
      </c>
      <c r="F2102" s="21" t="s">
        <v>12011</v>
      </c>
      <c r="G2102" s="21">
        <v>2015.0</v>
      </c>
      <c r="H2102" s="26">
        <v>42178.0</v>
      </c>
      <c r="I2102" s="21" t="s">
        <v>12012</v>
      </c>
      <c r="J2102" s="21"/>
      <c r="K2102" s="21" t="s">
        <v>12013</v>
      </c>
      <c r="L2102" s="21" t="str">
        <f>IF(ISNUMBER(VLOOKUP(A2102,EXCL,1,FALSE)),"Excluido",IF(ISNUMBER(VLOOKUP(A2102,POST,1,FALSE)),"PostAlerta",IF(ISNUMBER(VLOOKUP(A2102,PRE,1,FALSE)),"PreAlerta","")))</f>
        <v>PreAlerta</v>
      </c>
      <c r="M2102" s="21" t="str">
        <f>IF(ISNUMBER(A2102),(IF(ISNUMBER(VLOOKUP(A2102,KEYWORDS,1,FALSE)),"C/PalabrasClaves","S/PalabrasClaves")),"")</f>
        <v>S/PalabrasClaves</v>
      </c>
      <c r="N2102" s="21" t="str">
        <f t="shared" si="11"/>
        <v/>
      </c>
      <c r="O2102" s="21"/>
      <c r="P2102" s="21" t="s">
        <v>11986</v>
      </c>
      <c r="Q2102" s="21"/>
      <c r="R2102" s="21" t="str">
        <f>LEFT('2012-2022'!$P2102,4)</f>
        <v>2015</v>
      </c>
      <c r="S2102" s="21" t="s">
        <v>70</v>
      </c>
      <c r="T2102" s="21"/>
      <c r="U2102" s="21"/>
      <c r="V2102" s="21"/>
      <c r="W2102" s="27"/>
      <c r="X2102" s="27"/>
      <c r="Y2102" s="28"/>
    </row>
    <row r="2103" ht="15.75" customHeight="1">
      <c r="A2103" s="21">
        <v>2.6105087E7</v>
      </c>
      <c r="B2103" s="21" t="s">
        <v>12014</v>
      </c>
      <c r="C2103" s="21" t="s">
        <v>12015</v>
      </c>
      <c r="D2103" s="21" t="s">
        <v>12016</v>
      </c>
      <c r="E2103" s="21" t="s">
        <v>12017</v>
      </c>
      <c r="F2103" s="21" t="s">
        <v>12018</v>
      </c>
      <c r="G2103" s="21">
        <v>2015.0</v>
      </c>
      <c r="H2103" s="26">
        <v>42180.0</v>
      </c>
      <c r="I2103" s="21"/>
      <c r="J2103" s="21"/>
      <c r="K2103" s="21" t="s">
        <v>12019</v>
      </c>
      <c r="L2103" s="21" t="str">
        <f>IF(ISNUMBER(VLOOKUP(A2103,EXCL,1,FALSE)),"Excluido",IF(ISNUMBER(VLOOKUP(A2103,POST,1,FALSE)),"PostAlerta",IF(ISNUMBER(VLOOKUP(A2103,PRE,1,FALSE)),"PreAlerta","")))</f>
        <v>PreAlerta</v>
      </c>
      <c r="M2103" s="21" t="str">
        <f>IF(ISNUMBER(A2103),(IF(ISNUMBER(VLOOKUP(A2103,KEYWORDS,1,FALSE)),"C/PalabrasClaves","S/PalabrasClaves")),"")</f>
        <v>S/PalabrasClaves</v>
      </c>
      <c r="N2103" s="21" t="str">
        <f t="shared" si="11"/>
        <v/>
      </c>
      <c r="O2103" s="21"/>
      <c r="P2103" s="21" t="s">
        <v>11986</v>
      </c>
      <c r="Q2103" s="21"/>
      <c r="R2103" s="21" t="str">
        <f>LEFT('2012-2022'!$P2103,4)</f>
        <v>2015</v>
      </c>
      <c r="S2103" s="21" t="s">
        <v>70</v>
      </c>
      <c r="T2103" s="21"/>
      <c r="U2103" s="21"/>
      <c r="V2103" s="21"/>
      <c r="W2103" s="27"/>
      <c r="X2103" s="27"/>
      <c r="Y2103" s="12"/>
    </row>
    <row r="2104" ht="15.75" customHeight="1">
      <c r="A2104" s="21">
        <v>2.6142572E7</v>
      </c>
      <c r="B2104" s="21" t="s">
        <v>12020</v>
      </c>
      <c r="C2104" s="21" t="s">
        <v>12021</v>
      </c>
      <c r="D2104" s="21" t="s">
        <v>12022</v>
      </c>
      <c r="E2104" s="21" t="s">
        <v>1119</v>
      </c>
      <c r="F2104" s="21" t="s">
        <v>8983</v>
      </c>
      <c r="G2104" s="21">
        <v>2015.0</v>
      </c>
      <c r="H2104" s="26">
        <v>42191.0</v>
      </c>
      <c r="I2104" s="21"/>
      <c r="J2104" s="21"/>
      <c r="K2104" s="21" t="s">
        <v>12023</v>
      </c>
      <c r="L2104" s="21" t="str">
        <f>IF(ISNUMBER(VLOOKUP(A2104,EXCL,1,FALSE)),"Excluido",IF(ISNUMBER(VLOOKUP(A2104,POST,1,FALSE)),"PostAlerta",IF(ISNUMBER(VLOOKUP(A2104,PRE,1,FALSE)),"PreAlerta","")))</f>
        <v>PreAlerta</v>
      </c>
      <c r="M2104" s="21" t="str">
        <f>IF(ISNUMBER(A2104),(IF(ISNUMBER(VLOOKUP(A2104,KEYWORDS,1,FALSE)),"C/PalabrasClaves","S/PalabrasClaves")),"")</f>
        <v>C/PalabrasClaves</v>
      </c>
      <c r="N2104" s="21" t="str">
        <f t="shared" si="11"/>
        <v>4) Nuevos tratamientos</v>
      </c>
      <c r="O2104" s="21"/>
      <c r="P2104" s="21" t="s">
        <v>11986</v>
      </c>
      <c r="Q2104" s="21"/>
      <c r="R2104" s="21" t="str">
        <f>LEFT('2012-2022'!$P2104,4)</f>
        <v>2015</v>
      </c>
      <c r="S2104" s="21" t="s">
        <v>70</v>
      </c>
      <c r="T2104" s="21"/>
      <c r="U2104" s="21"/>
      <c r="V2104" s="21"/>
      <c r="W2104" s="27"/>
      <c r="X2104" s="27"/>
      <c r="Y2104" s="28"/>
    </row>
    <row r="2105" ht="15.75" customHeight="1">
      <c r="A2105" s="21">
        <v>2.6157152E7</v>
      </c>
      <c r="B2105" s="21" t="s">
        <v>12024</v>
      </c>
      <c r="C2105" s="21" t="s">
        <v>12025</v>
      </c>
      <c r="D2105" s="21" t="s">
        <v>12026</v>
      </c>
      <c r="E2105" s="21" t="s">
        <v>12027</v>
      </c>
      <c r="F2105" s="21" t="s">
        <v>175</v>
      </c>
      <c r="G2105" s="21">
        <v>2015.0</v>
      </c>
      <c r="H2105" s="26">
        <v>42195.0</v>
      </c>
      <c r="I2105" s="21" t="s">
        <v>12028</v>
      </c>
      <c r="J2105" s="21"/>
      <c r="K2105" s="21" t="s">
        <v>12029</v>
      </c>
      <c r="L2105" s="21" t="str">
        <f>IF(ISNUMBER(VLOOKUP(A2105,EXCL,1,FALSE)),"Excluido",IF(ISNUMBER(VLOOKUP(A2105,POST,1,FALSE)),"PostAlerta",IF(ISNUMBER(VLOOKUP(A2105,PRE,1,FALSE)),"PreAlerta","")))</f>
        <v>PreAlerta</v>
      </c>
      <c r="M2105" s="21" t="str">
        <f>IF(ISNUMBER(A2105),(IF(ISNUMBER(VLOOKUP(A2105,KEYWORDS,1,FALSE)),"C/PalabrasClaves","S/PalabrasClaves")),"")</f>
        <v>S/PalabrasClaves</v>
      </c>
      <c r="N2105" s="21" t="str">
        <f t="shared" si="11"/>
        <v/>
      </c>
      <c r="O2105" s="21"/>
      <c r="P2105" s="21" t="s">
        <v>11986</v>
      </c>
      <c r="Q2105" s="21"/>
      <c r="R2105" s="21" t="str">
        <f>LEFT('2012-2022'!$P2105,4)</f>
        <v>2015</v>
      </c>
      <c r="S2105" s="21" t="s">
        <v>70</v>
      </c>
      <c r="T2105" s="21"/>
      <c r="U2105" s="21"/>
      <c r="V2105" s="21"/>
      <c r="W2105" s="27"/>
      <c r="X2105" s="27"/>
      <c r="Y2105" s="12"/>
    </row>
    <row r="2106" ht="15.75" customHeight="1">
      <c r="A2106" s="21">
        <v>2.6160679E7</v>
      </c>
      <c r="B2106" s="21" t="s">
        <v>12030</v>
      </c>
      <c r="C2106" s="21" t="s">
        <v>12031</v>
      </c>
      <c r="D2106" s="21" t="s">
        <v>12032</v>
      </c>
      <c r="E2106" s="21" t="s">
        <v>5422</v>
      </c>
      <c r="F2106" s="21" t="s">
        <v>3283</v>
      </c>
      <c r="G2106" s="21">
        <v>2015.0</v>
      </c>
      <c r="H2106" s="26">
        <v>42196.0</v>
      </c>
      <c r="I2106" s="21" t="s">
        <v>12033</v>
      </c>
      <c r="J2106" s="21" t="s">
        <v>12034</v>
      </c>
      <c r="K2106" s="21" t="s">
        <v>12035</v>
      </c>
      <c r="L2106" s="21" t="str">
        <f>IF(ISNUMBER(VLOOKUP(A2106,EXCL,1,FALSE)),"Excluido",IF(ISNUMBER(VLOOKUP(A2106,POST,1,FALSE)),"PostAlerta",IF(ISNUMBER(VLOOKUP(A2106,PRE,1,FALSE)),"PreAlerta","")))</f>
        <v>PreAlerta</v>
      </c>
      <c r="M2106" s="21" t="str">
        <f>IF(ISNUMBER(A2106),(IF(ISNUMBER(VLOOKUP(A2106,KEYWORDS,1,FALSE)),"C/PalabrasClaves","S/PalabrasClaves")),"")</f>
        <v>S/PalabrasClaves</v>
      </c>
      <c r="N2106" s="21" t="str">
        <f t="shared" si="11"/>
        <v/>
      </c>
      <c r="O2106" s="21"/>
      <c r="P2106" s="21" t="s">
        <v>11986</v>
      </c>
      <c r="Q2106" s="21"/>
      <c r="R2106" s="21" t="str">
        <f>LEFT('2012-2022'!$P2106,4)</f>
        <v>2015</v>
      </c>
      <c r="S2106" s="21" t="s">
        <v>70</v>
      </c>
      <c r="T2106" s="21"/>
      <c r="U2106" s="21"/>
      <c r="V2106" s="21"/>
      <c r="W2106" s="27"/>
      <c r="X2106" s="27"/>
      <c r="Y2106" s="28"/>
    </row>
    <row r="2107" ht="15.75" customHeight="1">
      <c r="A2107" s="21">
        <v>2.6170417E7</v>
      </c>
      <c r="B2107" s="21" t="s">
        <v>12036</v>
      </c>
      <c r="C2107" s="21" t="s">
        <v>12037</v>
      </c>
      <c r="D2107" s="21" t="s">
        <v>12038</v>
      </c>
      <c r="E2107" s="21" t="s">
        <v>10454</v>
      </c>
      <c r="F2107" s="21" t="s">
        <v>258</v>
      </c>
      <c r="G2107" s="21">
        <v>2015.0</v>
      </c>
      <c r="H2107" s="26">
        <v>42200.0</v>
      </c>
      <c r="I2107" s="21" t="s">
        <v>12039</v>
      </c>
      <c r="J2107" s="21"/>
      <c r="K2107" s="21" t="s">
        <v>12040</v>
      </c>
      <c r="L2107" s="21" t="str">
        <f>IF(ISNUMBER(VLOOKUP(A2107,EXCL,1,FALSE)),"Excluido",IF(ISNUMBER(VLOOKUP(A2107,POST,1,FALSE)),"PostAlerta",IF(ISNUMBER(VLOOKUP(A2107,PRE,1,FALSE)),"PreAlerta","")))</f>
        <v>PreAlerta</v>
      </c>
      <c r="M2107" s="21" t="str">
        <f>IF(ISNUMBER(A2107),(IF(ISNUMBER(VLOOKUP(A2107,KEYWORDS,1,FALSE)),"C/PalabrasClaves","S/PalabrasClaves")),"")</f>
        <v>S/PalabrasClaves</v>
      </c>
      <c r="N2107" s="21" t="str">
        <f t="shared" si="11"/>
        <v/>
      </c>
      <c r="O2107" s="21"/>
      <c r="P2107" s="21" t="s">
        <v>11986</v>
      </c>
      <c r="Q2107" s="21"/>
      <c r="R2107" s="21" t="str">
        <f>LEFT('2012-2022'!$P2107,4)</f>
        <v>2015</v>
      </c>
      <c r="S2107" s="21" t="s">
        <v>70</v>
      </c>
      <c r="T2107" s="21"/>
      <c r="U2107" s="21"/>
      <c r="V2107" s="21"/>
      <c r="W2107" s="27"/>
      <c r="X2107" s="27"/>
      <c r="Y2107" s="12"/>
    </row>
    <row r="2108" ht="15.75" customHeight="1">
      <c r="A2108" s="21">
        <v>2.6209411E7</v>
      </c>
      <c r="B2108" s="21" t="s">
        <v>12041</v>
      </c>
      <c r="C2108" s="21" t="s">
        <v>12042</v>
      </c>
      <c r="D2108" s="21" t="s">
        <v>12043</v>
      </c>
      <c r="E2108" s="21" t="s">
        <v>6405</v>
      </c>
      <c r="F2108" s="21" t="s">
        <v>169</v>
      </c>
      <c r="G2108" s="21">
        <v>2015.0</v>
      </c>
      <c r="H2108" s="26">
        <v>42211.0</v>
      </c>
      <c r="I2108" s="21"/>
      <c r="J2108" s="21"/>
      <c r="K2108" s="21" t="s">
        <v>12044</v>
      </c>
      <c r="L2108" s="21" t="str">
        <f>IF(ISNUMBER(VLOOKUP(A2108,EXCL,1,FALSE)),"Excluido",IF(ISNUMBER(VLOOKUP(A2108,POST,1,FALSE)),"PostAlerta",IF(ISNUMBER(VLOOKUP(A2108,PRE,1,FALSE)),"PreAlerta","")))</f>
        <v>PreAlerta</v>
      </c>
      <c r="M2108" s="21" t="str">
        <f>IF(ISNUMBER(A2108),(IF(ISNUMBER(VLOOKUP(A2108,KEYWORDS,1,FALSE)),"C/PalabrasClaves","S/PalabrasClaves")),"")</f>
        <v>S/PalabrasClaves</v>
      </c>
      <c r="N2108" s="21" t="str">
        <f t="shared" si="11"/>
        <v/>
      </c>
      <c r="O2108" s="21"/>
      <c r="P2108" s="21" t="s">
        <v>11986</v>
      </c>
      <c r="Q2108" s="21"/>
      <c r="R2108" s="21" t="str">
        <f>LEFT('2012-2022'!$P2108,4)</f>
        <v>2015</v>
      </c>
      <c r="S2108" s="21" t="s">
        <v>70</v>
      </c>
      <c r="T2108" s="21"/>
      <c r="U2108" s="21"/>
      <c r="V2108" s="21"/>
      <c r="W2108" s="27"/>
      <c r="X2108" s="27"/>
      <c r="Y2108" s="28"/>
    </row>
    <row r="2109" ht="15.75" customHeight="1">
      <c r="A2109" s="21">
        <v>2.6210496E7</v>
      </c>
      <c r="B2109" s="21" t="s">
        <v>12045</v>
      </c>
      <c r="C2109" s="21" t="s">
        <v>12046</v>
      </c>
      <c r="D2109" s="21" t="s">
        <v>12047</v>
      </c>
      <c r="E2109" s="21" t="s">
        <v>12048</v>
      </c>
      <c r="F2109" s="21" t="s">
        <v>214</v>
      </c>
      <c r="G2109" s="21">
        <v>2015.0</v>
      </c>
      <c r="H2109" s="26">
        <v>42212.0</v>
      </c>
      <c r="I2109" s="21"/>
      <c r="J2109" s="21"/>
      <c r="K2109" s="21" t="s">
        <v>12049</v>
      </c>
      <c r="L2109" s="21" t="str">
        <f>IF(ISNUMBER(VLOOKUP(A2109,EXCL,1,FALSE)),"Excluido",IF(ISNUMBER(VLOOKUP(A2109,POST,1,FALSE)),"PostAlerta",IF(ISNUMBER(VLOOKUP(A2109,PRE,1,FALSE)),"PreAlerta","")))</f>
        <v>Excluido</v>
      </c>
      <c r="M2109" s="21" t="str">
        <f>IF(ISNUMBER(A2109),(IF(ISNUMBER(VLOOKUP(A2109,KEYWORDS,1,FALSE)),"C/PalabrasClaves","S/PalabrasClaves")),"")</f>
        <v>S/PalabrasClaves</v>
      </c>
      <c r="N2109" s="21" t="str">
        <f t="shared" si="11"/>
        <v/>
      </c>
      <c r="O2109" s="21"/>
      <c r="P2109" s="21" t="s">
        <v>11986</v>
      </c>
      <c r="Q2109" s="21"/>
      <c r="R2109" s="21" t="str">
        <f>LEFT('2012-2022'!$P2109,4)</f>
        <v>2015</v>
      </c>
      <c r="S2109" s="21" t="s">
        <v>70</v>
      </c>
      <c r="T2109" s="21"/>
      <c r="U2109" s="21"/>
      <c r="V2109" s="21"/>
      <c r="W2109" s="27"/>
      <c r="X2109" s="27"/>
      <c r="Y2109" s="12"/>
    </row>
    <row r="2110" ht="15.75" customHeight="1">
      <c r="A2110" s="21">
        <v>2.6227842E7</v>
      </c>
      <c r="B2110" s="21" t="s">
        <v>12050</v>
      </c>
      <c r="C2110" s="21" t="s">
        <v>12051</v>
      </c>
      <c r="D2110" s="21" t="s">
        <v>12052</v>
      </c>
      <c r="E2110" s="21" t="s">
        <v>12053</v>
      </c>
      <c r="F2110" s="21" t="s">
        <v>12054</v>
      </c>
      <c r="G2110" s="21">
        <v>2015.0</v>
      </c>
      <c r="H2110" s="26">
        <v>42217.0</v>
      </c>
      <c r="I2110" s="21"/>
      <c r="J2110" s="21"/>
      <c r="K2110" s="21" t="s">
        <v>12055</v>
      </c>
      <c r="L2110" s="21" t="str">
        <f>IF(ISNUMBER(VLOOKUP(A2110,EXCL,1,FALSE)),"Excluido",IF(ISNUMBER(VLOOKUP(A2110,POST,1,FALSE)),"PostAlerta",IF(ISNUMBER(VLOOKUP(A2110,PRE,1,FALSE)),"PreAlerta","")))</f>
        <v>Excluido</v>
      </c>
      <c r="M2110" s="21" t="str">
        <f>IF(ISNUMBER(A2110),(IF(ISNUMBER(VLOOKUP(A2110,KEYWORDS,1,FALSE)),"C/PalabrasClaves","S/PalabrasClaves")),"")</f>
        <v>S/PalabrasClaves</v>
      </c>
      <c r="N2110" s="21" t="str">
        <f t="shared" si="11"/>
        <v/>
      </c>
      <c r="O2110" s="21"/>
      <c r="P2110" s="21" t="s">
        <v>11986</v>
      </c>
      <c r="Q2110" s="21"/>
      <c r="R2110" s="21" t="str">
        <f>LEFT('2012-2022'!$P2110,4)</f>
        <v>2015</v>
      </c>
      <c r="S2110" s="21" t="s">
        <v>70</v>
      </c>
      <c r="T2110" s="21"/>
      <c r="U2110" s="21"/>
      <c r="V2110" s="21"/>
      <c r="W2110" s="27"/>
      <c r="X2110" s="27"/>
      <c r="Y2110" s="28"/>
    </row>
    <row r="2111" ht="15.75" customHeight="1">
      <c r="A2111" s="21">
        <v>2.6291089E7</v>
      </c>
      <c r="B2111" s="21" t="s">
        <v>12056</v>
      </c>
      <c r="C2111" s="21" t="s">
        <v>12057</v>
      </c>
      <c r="D2111" s="21" t="s">
        <v>12058</v>
      </c>
      <c r="E2111" s="21" t="s">
        <v>12059</v>
      </c>
      <c r="F2111" s="21" t="s">
        <v>195</v>
      </c>
      <c r="G2111" s="21">
        <v>2015.0</v>
      </c>
      <c r="H2111" s="26">
        <v>42237.0</v>
      </c>
      <c r="I2111" s="21" t="s">
        <v>12060</v>
      </c>
      <c r="J2111" s="21"/>
      <c r="K2111" s="21" t="s">
        <v>12061</v>
      </c>
      <c r="L2111" s="21" t="str">
        <f>IF(ISNUMBER(VLOOKUP(A2111,EXCL,1,FALSE)),"Excluido",IF(ISNUMBER(VLOOKUP(A2111,POST,1,FALSE)),"PostAlerta",IF(ISNUMBER(VLOOKUP(A2111,PRE,1,FALSE)),"PreAlerta","")))</f>
        <v>PreAlerta</v>
      </c>
      <c r="M2111" s="21" t="str">
        <f>IF(ISNUMBER(A2111),(IF(ISNUMBER(VLOOKUP(A2111,KEYWORDS,1,FALSE)),"C/PalabrasClaves","S/PalabrasClaves")),"")</f>
        <v>S/PalabrasClaves</v>
      </c>
      <c r="N2111" s="21" t="str">
        <f t="shared" si="11"/>
        <v/>
      </c>
      <c r="O2111" s="21"/>
      <c r="P2111" s="21" t="s">
        <v>11986</v>
      </c>
      <c r="Q2111" s="21"/>
      <c r="R2111" s="21" t="str">
        <f>LEFT('2012-2022'!$P2111,4)</f>
        <v>2015</v>
      </c>
      <c r="S2111" s="21" t="s">
        <v>70</v>
      </c>
      <c r="T2111" s="21"/>
      <c r="U2111" s="21"/>
      <c r="V2111" s="21"/>
      <c r="W2111" s="27"/>
      <c r="X2111" s="27"/>
      <c r="Y2111" s="12"/>
    </row>
    <row r="2112" ht="15.75" customHeight="1">
      <c r="A2112" s="21">
        <v>2.6297854E7</v>
      </c>
      <c r="B2112" s="21" t="s">
        <v>12062</v>
      </c>
      <c r="C2112" s="21" t="s">
        <v>12063</v>
      </c>
      <c r="D2112" s="21" t="s">
        <v>12064</v>
      </c>
      <c r="E2112" s="21" t="s">
        <v>12065</v>
      </c>
      <c r="F2112" s="21" t="s">
        <v>1155</v>
      </c>
      <c r="G2112" s="21">
        <v>2015.0</v>
      </c>
      <c r="H2112" s="26">
        <v>42239.0</v>
      </c>
      <c r="I2112" s="21"/>
      <c r="J2112" s="21"/>
      <c r="K2112" s="21" t="s">
        <v>12066</v>
      </c>
      <c r="L2112" s="21" t="str">
        <f>IF(ISNUMBER(VLOOKUP(A2112,EXCL,1,FALSE)),"Excluido",IF(ISNUMBER(VLOOKUP(A2112,POST,1,FALSE)),"PostAlerta",IF(ISNUMBER(VLOOKUP(A2112,PRE,1,FALSE)),"PreAlerta","")))</f>
        <v>PreAlerta</v>
      </c>
      <c r="M2112" s="21" t="str">
        <f>IF(ISNUMBER(A2112),(IF(ISNUMBER(VLOOKUP(A2112,KEYWORDS,1,FALSE)),"C/PalabrasClaves","S/PalabrasClaves")),"")</f>
        <v>S/PalabrasClaves</v>
      </c>
      <c r="N2112" s="21" t="str">
        <f t="shared" si="11"/>
        <v/>
      </c>
      <c r="O2112" s="21"/>
      <c r="P2112" s="21" t="s">
        <v>11986</v>
      </c>
      <c r="Q2112" s="21"/>
      <c r="R2112" s="21" t="str">
        <f>LEFT('2012-2022'!$P2112,4)</f>
        <v>2015</v>
      </c>
      <c r="S2112" s="21" t="s">
        <v>70</v>
      </c>
      <c r="T2112" s="21"/>
      <c r="U2112" s="21"/>
      <c r="V2112" s="21"/>
      <c r="W2112" s="27"/>
      <c r="X2112" s="27"/>
      <c r="Y2112" s="28"/>
    </row>
    <row r="2113" ht="15.75" customHeight="1">
      <c r="A2113" s="21">
        <v>2.6338146E7</v>
      </c>
      <c r="B2113" s="21" t="s">
        <v>12067</v>
      </c>
      <c r="C2113" s="21" t="s">
        <v>12068</v>
      </c>
      <c r="D2113" s="21" t="s">
        <v>12069</v>
      </c>
      <c r="E2113" s="21" t="s">
        <v>12070</v>
      </c>
      <c r="F2113" s="21" t="s">
        <v>2823</v>
      </c>
      <c r="G2113" s="21">
        <v>2015.0</v>
      </c>
      <c r="H2113" s="26">
        <v>42252.0</v>
      </c>
      <c r="I2113" s="21"/>
      <c r="J2113" s="21"/>
      <c r="K2113" s="21" t="s">
        <v>12071</v>
      </c>
      <c r="L2113" s="21" t="str">
        <f>IF(ISNUMBER(VLOOKUP(A2113,EXCL,1,FALSE)),"Excluido",IF(ISNUMBER(VLOOKUP(A2113,POST,1,FALSE)),"PostAlerta",IF(ISNUMBER(VLOOKUP(A2113,PRE,1,FALSE)),"PreAlerta","")))</f>
        <v>PreAlerta</v>
      </c>
      <c r="M2113" s="21" t="str">
        <f>IF(ISNUMBER(A2113),(IF(ISNUMBER(VLOOKUP(A2113,KEYWORDS,1,FALSE)),"C/PalabrasClaves","S/PalabrasClaves")),"")</f>
        <v>S/PalabrasClaves</v>
      </c>
      <c r="N2113" s="21" t="str">
        <f t="shared" si="11"/>
        <v/>
      </c>
      <c r="O2113" s="21"/>
      <c r="P2113" s="21" t="s">
        <v>11986</v>
      </c>
      <c r="Q2113" s="21"/>
      <c r="R2113" s="21" t="str">
        <f>LEFT('2012-2022'!$P2113,4)</f>
        <v>2015</v>
      </c>
      <c r="S2113" s="21" t="s">
        <v>70</v>
      </c>
      <c r="T2113" s="21"/>
      <c r="U2113" s="21"/>
      <c r="V2113" s="21"/>
      <c r="W2113" s="27"/>
      <c r="X2113" s="27"/>
      <c r="Y2113" s="12"/>
    </row>
    <row r="2114" ht="15.75" customHeight="1">
      <c r="A2114" s="21">
        <v>2.6387062E7</v>
      </c>
      <c r="B2114" s="21" t="s">
        <v>12072</v>
      </c>
      <c r="C2114" s="21" t="s">
        <v>12073</v>
      </c>
      <c r="D2114" s="21" t="s">
        <v>12074</v>
      </c>
      <c r="E2114" s="21" t="s">
        <v>12075</v>
      </c>
      <c r="F2114" s="21" t="s">
        <v>202</v>
      </c>
      <c r="G2114" s="21">
        <v>2015.0</v>
      </c>
      <c r="H2114" s="26">
        <v>42268.0</v>
      </c>
      <c r="I2114" s="21"/>
      <c r="J2114" s="21"/>
      <c r="K2114" s="21" t="s">
        <v>12076</v>
      </c>
      <c r="L2114" s="21" t="str">
        <f>IF(ISNUMBER(VLOOKUP(A2114,EXCL,1,FALSE)),"Excluido",IF(ISNUMBER(VLOOKUP(A2114,POST,1,FALSE)),"PostAlerta",IF(ISNUMBER(VLOOKUP(A2114,PRE,1,FALSE)),"PreAlerta","")))</f>
        <v>PreAlerta</v>
      </c>
      <c r="M2114" s="21" t="str">
        <f>IF(ISNUMBER(A2114),(IF(ISNUMBER(VLOOKUP(A2114,KEYWORDS,1,FALSE)),"C/PalabrasClaves","S/PalabrasClaves")),"")</f>
        <v>S/PalabrasClaves</v>
      </c>
      <c r="N2114" s="21" t="str">
        <f t="shared" si="11"/>
        <v/>
      </c>
      <c r="O2114" s="21"/>
      <c r="P2114" s="21" t="s">
        <v>11986</v>
      </c>
      <c r="Q2114" s="21"/>
      <c r="R2114" s="21" t="str">
        <f>LEFT('2012-2022'!$P2114,4)</f>
        <v>2015</v>
      </c>
      <c r="S2114" s="21" t="s">
        <v>70</v>
      </c>
      <c r="T2114" s="21"/>
      <c r="U2114" s="21"/>
      <c r="V2114" s="21"/>
      <c r="W2114" s="27"/>
      <c r="X2114" s="27"/>
      <c r="Y2114" s="28"/>
    </row>
    <row r="2115" ht="15.75" customHeight="1">
      <c r="A2115" s="21">
        <v>2.6393476E7</v>
      </c>
      <c r="B2115" s="21" t="s">
        <v>12077</v>
      </c>
      <c r="C2115" s="21" t="s">
        <v>12078</v>
      </c>
      <c r="D2115" s="21" t="s">
        <v>12079</v>
      </c>
      <c r="E2115" s="21" t="s">
        <v>12080</v>
      </c>
      <c r="F2115" s="21" t="s">
        <v>151</v>
      </c>
      <c r="G2115" s="21">
        <v>2015.0</v>
      </c>
      <c r="H2115" s="26">
        <v>42270.0</v>
      </c>
      <c r="I2115" s="21"/>
      <c r="J2115" s="21"/>
      <c r="K2115" s="21" t="s">
        <v>12081</v>
      </c>
      <c r="L2115" s="21" t="str">
        <f>IF(ISNUMBER(VLOOKUP(A2115,EXCL,1,FALSE)),"Excluido",IF(ISNUMBER(VLOOKUP(A2115,POST,1,FALSE)),"PostAlerta",IF(ISNUMBER(VLOOKUP(A2115,PRE,1,FALSE)),"PreAlerta","")))</f>
        <v>PreAlerta</v>
      </c>
      <c r="M2115" s="21" t="str">
        <f>IF(ISNUMBER(A2115),(IF(ISNUMBER(VLOOKUP(A2115,KEYWORDS,1,FALSE)),"C/PalabrasClaves","S/PalabrasClaves")),"")</f>
        <v>S/PalabrasClaves</v>
      </c>
      <c r="N2115" s="21" t="str">
        <f t="shared" si="11"/>
        <v/>
      </c>
      <c r="O2115" s="21"/>
      <c r="P2115" s="21" t="s">
        <v>11986</v>
      </c>
      <c r="Q2115" s="21"/>
      <c r="R2115" s="21" t="str">
        <f>LEFT('2012-2022'!$P2115,4)</f>
        <v>2015</v>
      </c>
      <c r="S2115" s="21" t="s">
        <v>70</v>
      </c>
      <c r="T2115" s="21"/>
      <c r="U2115" s="21"/>
      <c r="V2115" s="21"/>
      <c r="W2115" s="27"/>
      <c r="X2115" s="27"/>
      <c r="Y2115" s="12"/>
    </row>
    <row r="2116" ht="15.75" customHeight="1">
      <c r="A2116" s="21">
        <v>2.6394065E7</v>
      </c>
      <c r="B2116" s="21" t="s">
        <v>12082</v>
      </c>
      <c r="C2116" s="21" t="s">
        <v>12083</v>
      </c>
      <c r="D2116" s="21" t="s">
        <v>12084</v>
      </c>
      <c r="E2116" s="21" t="s">
        <v>6425</v>
      </c>
      <c r="F2116" s="21" t="s">
        <v>151</v>
      </c>
      <c r="G2116" s="21">
        <v>2015.0</v>
      </c>
      <c r="H2116" s="26">
        <v>42270.0</v>
      </c>
      <c r="I2116" s="21" t="s">
        <v>12085</v>
      </c>
      <c r="J2116" s="21"/>
      <c r="K2116" s="21" t="s">
        <v>12086</v>
      </c>
      <c r="L2116" s="21" t="str">
        <f>IF(ISNUMBER(VLOOKUP(A2116,EXCL,1,FALSE)),"Excluido",IF(ISNUMBER(VLOOKUP(A2116,POST,1,FALSE)),"PostAlerta",IF(ISNUMBER(VLOOKUP(A2116,PRE,1,FALSE)),"PreAlerta","")))</f>
        <v>PreAlerta</v>
      </c>
      <c r="M2116" s="21" t="str">
        <f>IF(ISNUMBER(A2116),(IF(ISNUMBER(VLOOKUP(A2116,KEYWORDS,1,FALSE)),"C/PalabrasClaves","S/PalabrasClaves")),"")</f>
        <v>S/PalabrasClaves</v>
      </c>
      <c r="N2116" s="21" t="str">
        <f t="shared" si="11"/>
        <v/>
      </c>
      <c r="O2116" s="21"/>
      <c r="P2116" s="21" t="s">
        <v>11986</v>
      </c>
      <c r="Q2116" s="21"/>
      <c r="R2116" s="21" t="str">
        <f>LEFT('2012-2022'!$P2116,4)</f>
        <v>2015</v>
      </c>
      <c r="S2116" s="21" t="s">
        <v>70</v>
      </c>
      <c r="T2116" s="21"/>
      <c r="U2116" s="21"/>
      <c r="V2116" s="21"/>
      <c r="W2116" s="27"/>
      <c r="X2116" s="27"/>
      <c r="Y2116" s="28"/>
    </row>
    <row r="2117" ht="15.75" customHeight="1">
      <c r="A2117" s="21">
        <v>2.6402378E7</v>
      </c>
      <c r="B2117" s="21" t="s">
        <v>12087</v>
      </c>
      <c r="C2117" s="21" t="s">
        <v>12088</v>
      </c>
      <c r="D2117" s="21" t="s">
        <v>12089</v>
      </c>
      <c r="E2117" s="21" t="s">
        <v>12090</v>
      </c>
      <c r="F2117" s="21" t="s">
        <v>508</v>
      </c>
      <c r="G2117" s="21">
        <v>2015.0</v>
      </c>
      <c r="H2117" s="26">
        <v>42272.0</v>
      </c>
      <c r="I2117" s="21" t="s">
        <v>12091</v>
      </c>
      <c r="J2117" s="21"/>
      <c r="K2117" s="21" t="s">
        <v>12092</v>
      </c>
      <c r="L2117" s="21" t="str">
        <f>IF(ISNUMBER(VLOOKUP(A2117,EXCL,1,FALSE)),"Excluido",IF(ISNUMBER(VLOOKUP(A2117,POST,1,FALSE)),"PostAlerta",IF(ISNUMBER(VLOOKUP(A2117,PRE,1,FALSE)),"PreAlerta","")))</f>
        <v>PreAlerta</v>
      </c>
      <c r="M2117" s="21" t="str">
        <f>IF(ISNUMBER(A2117),(IF(ISNUMBER(VLOOKUP(A2117,KEYWORDS,1,FALSE)),"C/PalabrasClaves","S/PalabrasClaves")),"")</f>
        <v>S/PalabrasClaves</v>
      </c>
      <c r="N2117" s="21" t="str">
        <f t="shared" si="11"/>
        <v/>
      </c>
      <c r="O2117" s="21"/>
      <c r="P2117" s="21" t="s">
        <v>11986</v>
      </c>
      <c r="Q2117" s="21"/>
      <c r="R2117" s="21" t="str">
        <f>LEFT('2012-2022'!$P2117,4)</f>
        <v>2015</v>
      </c>
      <c r="S2117" s="21" t="s">
        <v>70</v>
      </c>
      <c r="T2117" s="21"/>
      <c r="U2117" s="21"/>
      <c r="V2117" s="21"/>
      <c r="W2117" s="27"/>
      <c r="X2117" s="27"/>
      <c r="Y2117" s="12"/>
    </row>
    <row r="2118" ht="15.75" customHeight="1">
      <c r="A2118" s="21">
        <v>2.640258E7</v>
      </c>
      <c r="B2118" s="21" t="s">
        <v>12093</v>
      </c>
      <c r="C2118" s="21" t="s">
        <v>12094</v>
      </c>
      <c r="D2118" s="21" t="s">
        <v>12095</v>
      </c>
      <c r="E2118" s="21" t="s">
        <v>10751</v>
      </c>
      <c r="F2118" s="21" t="s">
        <v>508</v>
      </c>
      <c r="G2118" s="21">
        <v>2015.0</v>
      </c>
      <c r="H2118" s="26">
        <v>42272.0</v>
      </c>
      <c r="I2118" s="21" t="s">
        <v>12096</v>
      </c>
      <c r="J2118" s="21"/>
      <c r="K2118" s="21" t="s">
        <v>12097</v>
      </c>
      <c r="L2118" s="21" t="str">
        <f>IF(ISNUMBER(VLOOKUP(A2118,EXCL,1,FALSE)),"Excluido",IF(ISNUMBER(VLOOKUP(A2118,POST,1,FALSE)),"PostAlerta",IF(ISNUMBER(VLOOKUP(A2118,PRE,1,FALSE)),"PreAlerta","")))</f>
        <v>PreAlerta</v>
      </c>
      <c r="M2118" s="21" t="str">
        <f>IF(ISNUMBER(A2118),(IF(ISNUMBER(VLOOKUP(A2118,KEYWORDS,1,FALSE)),"C/PalabrasClaves","S/PalabrasClaves")),"")</f>
        <v>S/PalabrasClaves</v>
      </c>
      <c r="N2118" s="21" t="str">
        <f t="shared" si="11"/>
        <v/>
      </c>
      <c r="O2118" s="21"/>
      <c r="P2118" s="21" t="s">
        <v>11986</v>
      </c>
      <c r="Q2118" s="21"/>
      <c r="R2118" s="21" t="str">
        <f>LEFT('2012-2022'!$P2118,4)</f>
        <v>2015</v>
      </c>
      <c r="S2118" s="21" t="s">
        <v>70</v>
      </c>
      <c r="T2118" s="21"/>
      <c r="U2118" s="21"/>
      <c r="V2118" s="21"/>
      <c r="W2118" s="27"/>
      <c r="X2118" s="27"/>
      <c r="Y2118" s="28"/>
    </row>
    <row r="2119" ht="15.75" customHeight="1">
      <c r="A2119" s="21">
        <v>2.6428085E7</v>
      </c>
      <c r="B2119" s="21" t="s">
        <v>12098</v>
      </c>
      <c r="C2119" s="21" t="s">
        <v>12099</v>
      </c>
      <c r="D2119" s="21" t="s">
        <v>12100</v>
      </c>
      <c r="E2119" s="21" t="s">
        <v>12101</v>
      </c>
      <c r="F2119" s="21" t="s">
        <v>332</v>
      </c>
      <c r="G2119" s="21">
        <v>2015.0</v>
      </c>
      <c r="H2119" s="26">
        <v>42280.0</v>
      </c>
      <c r="I2119" s="21" t="s">
        <v>12102</v>
      </c>
      <c r="J2119" s="21"/>
      <c r="K2119" s="21" t="s">
        <v>12103</v>
      </c>
      <c r="L2119" s="21" t="str">
        <f>IF(ISNUMBER(VLOOKUP(A2119,EXCL,1,FALSE)),"Excluido",IF(ISNUMBER(VLOOKUP(A2119,POST,1,FALSE)),"PostAlerta",IF(ISNUMBER(VLOOKUP(A2119,PRE,1,FALSE)),"PreAlerta","")))</f>
        <v>PreAlerta</v>
      </c>
      <c r="M2119" s="21" t="str">
        <f>IF(ISNUMBER(A2119),(IF(ISNUMBER(VLOOKUP(A2119,KEYWORDS,1,FALSE)),"C/PalabrasClaves","S/PalabrasClaves")),"")</f>
        <v>S/PalabrasClaves</v>
      </c>
      <c r="N2119" s="21" t="str">
        <f t="shared" si="11"/>
        <v/>
      </c>
      <c r="O2119" s="21"/>
      <c r="P2119" s="21" t="s">
        <v>12104</v>
      </c>
      <c r="Q2119" s="21"/>
      <c r="R2119" s="21" t="str">
        <f>LEFT('2012-2022'!$P2119,4)</f>
        <v>2015</v>
      </c>
      <c r="S2119" s="21" t="s">
        <v>70</v>
      </c>
      <c r="T2119" s="21"/>
      <c r="U2119" s="21"/>
      <c r="V2119" s="21"/>
      <c r="W2119" s="27"/>
      <c r="X2119" s="27"/>
      <c r="Y2119" s="12"/>
    </row>
    <row r="2120" ht="15.75" customHeight="1">
      <c r="A2120" s="21">
        <v>2.6457434E7</v>
      </c>
      <c r="B2120" s="21" t="s">
        <v>12105</v>
      </c>
      <c r="C2120" s="21" t="s">
        <v>12106</v>
      </c>
      <c r="D2120" s="21" t="s">
        <v>12107</v>
      </c>
      <c r="E2120" s="21" t="s">
        <v>12108</v>
      </c>
      <c r="F2120" s="21" t="s">
        <v>12109</v>
      </c>
      <c r="G2120" s="21">
        <v>2015.0</v>
      </c>
      <c r="H2120" s="26">
        <v>42290.0</v>
      </c>
      <c r="I2120" s="21" t="s">
        <v>12110</v>
      </c>
      <c r="J2120" s="21"/>
      <c r="K2120" s="21" t="s">
        <v>12111</v>
      </c>
      <c r="L2120" s="21" t="str">
        <f>IF(ISNUMBER(VLOOKUP(A2120,EXCL,1,FALSE)),"Excluido",IF(ISNUMBER(VLOOKUP(A2120,POST,1,FALSE)),"PostAlerta",IF(ISNUMBER(VLOOKUP(A2120,PRE,1,FALSE)),"PreAlerta","")))</f>
        <v>PreAlerta</v>
      </c>
      <c r="M2120" s="21" t="str">
        <f>IF(ISNUMBER(A2120),(IF(ISNUMBER(VLOOKUP(A2120,KEYWORDS,1,FALSE)),"C/PalabrasClaves","S/PalabrasClaves")),"")</f>
        <v>S/PalabrasClaves</v>
      </c>
      <c r="N2120" s="21" t="str">
        <f t="shared" si="11"/>
        <v/>
      </c>
      <c r="O2120" s="21"/>
      <c r="P2120" s="21" t="s">
        <v>11986</v>
      </c>
      <c r="Q2120" s="21"/>
      <c r="R2120" s="21" t="str">
        <f>LEFT('2012-2022'!$P2120,4)</f>
        <v>2015</v>
      </c>
      <c r="S2120" s="21" t="s">
        <v>70</v>
      </c>
      <c r="T2120" s="21"/>
      <c r="U2120" s="21"/>
      <c r="V2120" s="21"/>
      <c r="W2120" s="27"/>
      <c r="X2120" s="27"/>
      <c r="Y2120" s="28"/>
    </row>
    <row r="2121" ht="15.75" customHeight="1">
      <c r="A2121" s="21">
        <v>2.6537046E7</v>
      </c>
      <c r="B2121" s="21" t="s">
        <v>12112</v>
      </c>
      <c r="C2121" s="21" t="s">
        <v>12113</v>
      </c>
      <c r="D2121" s="21" t="s">
        <v>12114</v>
      </c>
      <c r="E2121" s="21" t="s">
        <v>12115</v>
      </c>
      <c r="F2121" s="21" t="s">
        <v>2562</v>
      </c>
      <c r="G2121" s="21">
        <v>2015.0</v>
      </c>
      <c r="H2121" s="26">
        <v>42314.0</v>
      </c>
      <c r="I2121" s="21" t="s">
        <v>12116</v>
      </c>
      <c r="J2121" s="21"/>
      <c r="K2121" s="21" t="s">
        <v>12117</v>
      </c>
      <c r="L2121" s="21" t="str">
        <f>IF(ISNUMBER(VLOOKUP(A2121,EXCL,1,FALSE)),"Excluido",IF(ISNUMBER(VLOOKUP(A2121,POST,1,FALSE)),"PostAlerta",IF(ISNUMBER(VLOOKUP(A2121,PRE,1,FALSE)),"PreAlerta","")))</f>
        <v>PreAlerta</v>
      </c>
      <c r="M2121" s="21" t="str">
        <f>IF(ISNUMBER(A2121),(IF(ISNUMBER(VLOOKUP(A2121,KEYWORDS,1,FALSE)),"C/PalabrasClaves","S/PalabrasClaves")),"")</f>
        <v>S/PalabrasClaves</v>
      </c>
      <c r="N2121" s="21" t="str">
        <f t="shared" si="11"/>
        <v/>
      </c>
      <c r="O2121" s="21"/>
      <c r="P2121" s="21" t="s">
        <v>11986</v>
      </c>
      <c r="Q2121" s="21"/>
      <c r="R2121" s="21" t="str">
        <f>LEFT('2012-2022'!$P2121,4)</f>
        <v>2015</v>
      </c>
      <c r="S2121" s="21" t="s">
        <v>70</v>
      </c>
      <c r="T2121" s="21"/>
      <c r="U2121" s="21"/>
      <c r="V2121" s="21"/>
      <c r="W2121" s="27"/>
      <c r="X2121" s="27"/>
      <c r="Y2121" s="12"/>
    </row>
    <row r="2122" ht="15.75" customHeight="1">
      <c r="A2122" s="21">
        <v>2.6648009E7</v>
      </c>
      <c r="B2122" s="21" t="s">
        <v>12118</v>
      </c>
      <c r="C2122" s="21" t="s">
        <v>12119</v>
      </c>
      <c r="D2122" s="21" t="s">
        <v>12120</v>
      </c>
      <c r="E2122" s="21" t="s">
        <v>1477</v>
      </c>
      <c r="F2122" s="21" t="s">
        <v>587</v>
      </c>
      <c r="G2122" s="21">
        <v>2015.0</v>
      </c>
      <c r="H2122" s="26">
        <v>42348.0</v>
      </c>
      <c r="I2122" s="21"/>
      <c r="J2122" s="21"/>
      <c r="K2122" s="21" t="s">
        <v>12121</v>
      </c>
      <c r="L2122" s="21" t="str">
        <f>IF(ISNUMBER(VLOOKUP(A2122,EXCL,1,FALSE)),"Excluido",IF(ISNUMBER(VLOOKUP(A2122,POST,1,FALSE)),"PostAlerta",IF(ISNUMBER(VLOOKUP(A2122,PRE,1,FALSE)),"PreAlerta","")))</f>
        <v>PreAlerta</v>
      </c>
      <c r="M2122" s="21" t="str">
        <f>IF(ISNUMBER(A2122),(IF(ISNUMBER(VLOOKUP(A2122,KEYWORDS,1,FALSE)),"C/PalabrasClaves","S/PalabrasClaves")),"")</f>
        <v>S/PalabrasClaves</v>
      </c>
      <c r="N2122" s="21" t="str">
        <f t="shared" si="11"/>
        <v/>
      </c>
      <c r="O2122" s="21"/>
      <c r="P2122" s="21" t="s">
        <v>12122</v>
      </c>
      <c r="Q2122" s="21"/>
      <c r="R2122" s="21" t="str">
        <f>LEFT('2012-2022'!$P2122,4)</f>
        <v>2015</v>
      </c>
      <c r="S2122" s="21" t="s">
        <v>74</v>
      </c>
      <c r="T2122" s="21"/>
      <c r="U2122" s="21"/>
      <c r="V2122" s="21"/>
      <c r="W2122" s="27"/>
      <c r="X2122" s="27"/>
      <c r="Y2122" s="28"/>
    </row>
    <row r="2123" ht="15.75" customHeight="1">
      <c r="A2123" s="21">
        <v>2.6732926E7</v>
      </c>
      <c r="B2123" s="21" t="s">
        <v>12123</v>
      </c>
      <c r="C2123" s="21" t="s">
        <v>12124</v>
      </c>
      <c r="D2123" s="21" t="s">
        <v>12125</v>
      </c>
      <c r="E2123" s="21" t="s">
        <v>12126</v>
      </c>
      <c r="F2123" s="21" t="s">
        <v>12127</v>
      </c>
      <c r="G2123" s="21">
        <v>2015.0</v>
      </c>
      <c r="H2123" s="26">
        <v>42376.0</v>
      </c>
      <c r="I2123" s="21"/>
      <c r="J2123" s="21"/>
      <c r="K2123" s="21"/>
      <c r="L2123" s="21" t="str">
        <f>IF(ISNUMBER(VLOOKUP(A2123,EXCL,1,FALSE)),"Excluido",IF(ISNUMBER(VLOOKUP(A2123,POST,1,FALSE)),"PostAlerta",IF(ISNUMBER(VLOOKUP(A2123,PRE,1,FALSE)),"PreAlerta","")))</f>
        <v>PreAlerta</v>
      </c>
      <c r="M2123" s="21" t="str">
        <f>IF(ISNUMBER(A2123),(IF(ISNUMBER(VLOOKUP(A2123,KEYWORDS,1,FALSE)),"C/PalabrasClaves","S/PalabrasClaves")),"")</f>
        <v>S/PalabrasClaves</v>
      </c>
      <c r="N2123" s="21" t="str">
        <f t="shared" si="11"/>
        <v/>
      </c>
      <c r="O2123" s="21"/>
      <c r="P2123" s="21" t="s">
        <v>11986</v>
      </c>
      <c r="Q2123" s="21"/>
      <c r="R2123" s="21" t="str">
        <f>LEFT('2012-2022'!$P2123,4)</f>
        <v>2015</v>
      </c>
      <c r="S2123" s="21" t="s">
        <v>70</v>
      </c>
      <c r="T2123" s="21"/>
      <c r="U2123" s="21"/>
      <c r="V2123" s="21"/>
      <c r="W2123" s="27"/>
      <c r="X2123" s="27"/>
      <c r="Y2123" s="12"/>
    </row>
    <row r="2124" ht="15.75" customHeight="1">
      <c r="A2124" s="21">
        <v>2.6837364E7</v>
      </c>
      <c r="B2124" s="21" t="s">
        <v>12128</v>
      </c>
      <c r="C2124" s="21" t="s">
        <v>12129</v>
      </c>
      <c r="D2124" s="21" t="s">
        <v>12130</v>
      </c>
      <c r="E2124" s="21" t="s">
        <v>12131</v>
      </c>
      <c r="F2124" s="21" t="s">
        <v>781</v>
      </c>
      <c r="G2124" s="21">
        <v>2015.0</v>
      </c>
      <c r="H2124" s="26">
        <v>42404.0</v>
      </c>
      <c r="I2124" s="21"/>
      <c r="J2124" s="21"/>
      <c r="K2124" s="21"/>
      <c r="L2124" s="21" t="str">
        <f>IF(ISNUMBER(VLOOKUP(A2124,EXCL,1,FALSE)),"Excluido",IF(ISNUMBER(VLOOKUP(A2124,POST,1,FALSE)),"PostAlerta",IF(ISNUMBER(VLOOKUP(A2124,PRE,1,FALSE)),"PreAlerta","")))</f>
        <v>PreAlerta</v>
      </c>
      <c r="M2124" s="21" t="str">
        <f>IF(ISNUMBER(A2124),(IF(ISNUMBER(VLOOKUP(A2124,KEYWORDS,1,FALSE)),"C/PalabrasClaves","S/PalabrasClaves")),"")</f>
        <v>S/PalabrasClaves</v>
      </c>
      <c r="N2124" s="21" t="str">
        <f t="shared" si="11"/>
        <v/>
      </c>
      <c r="O2124" s="21"/>
      <c r="P2124" s="21" t="s">
        <v>11986</v>
      </c>
      <c r="Q2124" s="21"/>
      <c r="R2124" s="21" t="str">
        <f>LEFT('2012-2022'!$P2124,4)</f>
        <v>2015</v>
      </c>
      <c r="S2124" s="21" t="s">
        <v>70</v>
      </c>
      <c r="T2124" s="21"/>
      <c r="U2124" s="21"/>
      <c r="V2124" s="21"/>
      <c r="W2124" s="27"/>
      <c r="X2124" s="27"/>
      <c r="Y2124" s="28"/>
    </row>
    <row r="2125" ht="15.75" customHeight="1">
      <c r="A2125" s="21">
        <v>2.7491171E7</v>
      </c>
      <c r="B2125" s="21" t="s">
        <v>12132</v>
      </c>
      <c r="C2125" s="21" t="s">
        <v>12133</v>
      </c>
      <c r="D2125" s="21" t="s">
        <v>12134</v>
      </c>
      <c r="E2125" s="21" t="s">
        <v>12135</v>
      </c>
      <c r="F2125" s="21" t="s">
        <v>12136</v>
      </c>
      <c r="G2125" s="21">
        <v>2015.0</v>
      </c>
      <c r="H2125" s="26">
        <v>42588.0</v>
      </c>
      <c r="I2125" s="21"/>
      <c r="J2125" s="21"/>
      <c r="K2125" s="21"/>
      <c r="L2125" s="21" t="str">
        <f>IF(ISNUMBER(VLOOKUP(A2125,EXCL,1,FALSE)),"Excluido",IF(ISNUMBER(VLOOKUP(A2125,POST,1,FALSE)),"PostAlerta",IF(ISNUMBER(VLOOKUP(A2125,PRE,1,FALSE)),"PreAlerta","")))</f>
        <v>PreAlerta</v>
      </c>
      <c r="M2125" s="21" t="str">
        <f>IF(ISNUMBER(A2125),(IF(ISNUMBER(VLOOKUP(A2125,KEYWORDS,1,FALSE)),"C/PalabrasClaves","S/PalabrasClaves")),"")</f>
        <v>S/PalabrasClaves</v>
      </c>
      <c r="N2125" s="21" t="str">
        <f t="shared" si="11"/>
        <v/>
      </c>
      <c r="O2125" s="21"/>
      <c r="P2125" s="21" t="s">
        <v>12122</v>
      </c>
      <c r="Q2125" s="21"/>
      <c r="R2125" s="21" t="str">
        <f>LEFT('2012-2022'!$P2125,4)</f>
        <v>2015</v>
      </c>
      <c r="S2125" s="21" t="s">
        <v>74</v>
      </c>
      <c r="T2125" s="21"/>
      <c r="U2125" s="21"/>
      <c r="V2125" s="21"/>
      <c r="W2125" s="27"/>
      <c r="X2125" s="27"/>
      <c r="Y2125" s="12"/>
    </row>
    <row r="2126" ht="15.75" customHeight="1">
      <c r="A2126" s="21">
        <v>2.6430734E7</v>
      </c>
      <c r="B2126" s="21" t="s">
        <v>12137</v>
      </c>
      <c r="C2126" s="21" t="s">
        <v>12138</v>
      </c>
      <c r="D2126" s="21" t="s">
        <v>12139</v>
      </c>
      <c r="E2126" s="21" t="s">
        <v>11821</v>
      </c>
      <c r="F2126" s="21" t="s">
        <v>2831</v>
      </c>
      <c r="G2126" s="21">
        <v>2015.0</v>
      </c>
      <c r="H2126" s="26">
        <v>42280.0</v>
      </c>
      <c r="I2126" s="21" t="s">
        <v>12140</v>
      </c>
      <c r="J2126" s="21"/>
      <c r="K2126" s="21" t="s">
        <v>12141</v>
      </c>
      <c r="L2126" s="21" t="str">
        <f>IF(ISNUMBER(VLOOKUP(A2126,EXCL,1,FALSE)),"Excluido",IF(ISNUMBER(VLOOKUP(A2126,POST,1,FALSE)),"PostAlerta",IF(ISNUMBER(VLOOKUP(A2126,PRE,1,FALSE)),"PreAlerta","")))</f>
        <v>PreAlerta</v>
      </c>
      <c r="M2126" s="21" t="str">
        <f>IF(ISNUMBER(A2126),(IF(ISNUMBER(VLOOKUP(A2126,KEYWORDS,1,FALSE)),"C/PalabrasClaves","S/PalabrasClaves")),"")</f>
        <v>S/PalabrasClaves</v>
      </c>
      <c r="N2126" s="21" t="str">
        <f t="shared" si="11"/>
        <v/>
      </c>
      <c r="O2126" s="21"/>
      <c r="P2126" s="21" t="s">
        <v>12142</v>
      </c>
      <c r="Q2126" s="21"/>
      <c r="R2126" s="21" t="str">
        <f>LEFT('2012-2022'!$P2126,4)</f>
        <v>2015</v>
      </c>
      <c r="S2126" s="21" t="s">
        <v>70</v>
      </c>
      <c r="T2126" s="21"/>
      <c r="U2126" s="21"/>
      <c r="V2126" s="21"/>
      <c r="W2126" s="27"/>
      <c r="X2126" s="27"/>
      <c r="Y2126" s="28"/>
    </row>
    <row r="2127" ht="15.75" customHeight="1">
      <c r="A2127" s="21">
        <v>2.6438427E7</v>
      </c>
      <c r="B2127" s="21" t="s">
        <v>12143</v>
      </c>
      <c r="C2127" s="21" t="s">
        <v>12144</v>
      </c>
      <c r="D2127" s="21" t="s">
        <v>12145</v>
      </c>
      <c r="E2127" s="21" t="s">
        <v>12146</v>
      </c>
      <c r="F2127" s="21" t="s">
        <v>12147</v>
      </c>
      <c r="G2127" s="21">
        <v>2015.0</v>
      </c>
      <c r="H2127" s="26">
        <v>42284.0</v>
      </c>
      <c r="I2127" s="21" t="s">
        <v>12148</v>
      </c>
      <c r="J2127" s="21"/>
      <c r="K2127" s="21" t="s">
        <v>12149</v>
      </c>
      <c r="L2127" s="21" t="str">
        <f>IF(ISNUMBER(VLOOKUP(A2127,EXCL,1,FALSE)),"Excluido",IF(ISNUMBER(VLOOKUP(A2127,POST,1,FALSE)),"PostAlerta",IF(ISNUMBER(VLOOKUP(A2127,PRE,1,FALSE)),"PreAlerta","")))</f>
        <v>PreAlerta</v>
      </c>
      <c r="M2127" s="21" t="str">
        <f>IF(ISNUMBER(A2127),(IF(ISNUMBER(VLOOKUP(A2127,KEYWORDS,1,FALSE)),"C/PalabrasClaves","S/PalabrasClaves")),"")</f>
        <v>S/PalabrasClaves</v>
      </c>
      <c r="N2127" s="21" t="str">
        <f t="shared" si="11"/>
        <v/>
      </c>
      <c r="O2127" s="21"/>
      <c r="P2127" s="21" t="s">
        <v>12150</v>
      </c>
      <c r="Q2127" s="21"/>
      <c r="R2127" s="21" t="str">
        <f>LEFT('2012-2022'!$P2127,4)</f>
        <v>2015</v>
      </c>
      <c r="S2127" s="21" t="s">
        <v>70</v>
      </c>
      <c r="T2127" s="21"/>
      <c r="U2127" s="21"/>
      <c r="V2127" s="21"/>
      <c r="W2127" s="27"/>
      <c r="X2127" s="27"/>
      <c r="Y2127" s="12"/>
    </row>
    <row r="2128" ht="15.75" customHeight="1">
      <c r="A2128" s="21">
        <v>2.6438311E7</v>
      </c>
      <c r="B2128" s="21" t="s">
        <v>12151</v>
      </c>
      <c r="C2128" s="21" t="s">
        <v>12152</v>
      </c>
      <c r="D2128" s="21" t="s">
        <v>12153</v>
      </c>
      <c r="E2128" s="21" t="s">
        <v>9425</v>
      </c>
      <c r="F2128" s="21" t="s">
        <v>332</v>
      </c>
      <c r="G2128" s="21">
        <v>2015.0</v>
      </c>
      <c r="H2128" s="26">
        <v>42284.0</v>
      </c>
      <c r="I2128" s="21" t="s">
        <v>12154</v>
      </c>
      <c r="J2128" s="21"/>
      <c r="K2128" s="21" t="s">
        <v>12155</v>
      </c>
      <c r="L2128" s="21" t="str">
        <f>IF(ISNUMBER(VLOOKUP(A2128,EXCL,1,FALSE)),"Excluido",IF(ISNUMBER(VLOOKUP(A2128,POST,1,FALSE)),"PostAlerta",IF(ISNUMBER(VLOOKUP(A2128,PRE,1,FALSE)),"PreAlerta","")))</f>
        <v>PreAlerta</v>
      </c>
      <c r="M2128" s="21" t="str">
        <f>IF(ISNUMBER(A2128),(IF(ISNUMBER(VLOOKUP(A2128,KEYWORDS,1,FALSE)),"C/PalabrasClaves","S/PalabrasClaves")),"")</f>
        <v>S/PalabrasClaves</v>
      </c>
      <c r="N2128" s="21" t="str">
        <f t="shared" si="11"/>
        <v/>
      </c>
      <c r="O2128" s="21"/>
      <c r="P2128" s="21" t="s">
        <v>12156</v>
      </c>
      <c r="Q2128" s="21"/>
      <c r="R2128" s="21" t="str">
        <f>LEFT('2012-2022'!$P2128,4)</f>
        <v>2015</v>
      </c>
      <c r="S2128" s="21" t="s">
        <v>70</v>
      </c>
      <c r="T2128" s="21"/>
      <c r="U2128" s="21"/>
      <c r="V2128" s="21"/>
      <c r="W2128" s="27"/>
      <c r="X2128" s="27"/>
      <c r="Y2128" s="28"/>
    </row>
    <row r="2129" ht="15.75" customHeight="1">
      <c r="A2129" s="21">
        <v>2.6445916E7</v>
      </c>
      <c r="B2129" s="21" t="s">
        <v>12157</v>
      </c>
      <c r="C2129" s="21" t="s">
        <v>12158</v>
      </c>
      <c r="D2129" s="21" t="s">
        <v>12159</v>
      </c>
      <c r="E2129" s="21" t="s">
        <v>2366</v>
      </c>
      <c r="F2129" s="21" t="s">
        <v>332</v>
      </c>
      <c r="G2129" s="21">
        <v>2015.0</v>
      </c>
      <c r="H2129" s="26">
        <v>42286.0</v>
      </c>
      <c r="I2129" s="21" t="s">
        <v>12160</v>
      </c>
      <c r="J2129" s="21"/>
      <c r="K2129" s="21" t="s">
        <v>12161</v>
      </c>
      <c r="L2129" s="21" t="str">
        <f>IF(ISNUMBER(VLOOKUP(A2129,EXCL,1,FALSE)),"Excluido",IF(ISNUMBER(VLOOKUP(A2129,POST,1,FALSE)),"PostAlerta",IF(ISNUMBER(VLOOKUP(A2129,PRE,1,FALSE)),"PreAlerta","")))</f>
        <v>PreAlerta</v>
      </c>
      <c r="M2129" s="21" t="str">
        <f>IF(ISNUMBER(A2129),(IF(ISNUMBER(VLOOKUP(A2129,KEYWORDS,1,FALSE)),"C/PalabrasClaves","S/PalabrasClaves")),"")</f>
        <v>S/PalabrasClaves</v>
      </c>
      <c r="N2129" s="21" t="str">
        <f t="shared" si="11"/>
        <v/>
      </c>
      <c r="O2129" s="21"/>
      <c r="P2129" s="21" t="s">
        <v>12162</v>
      </c>
      <c r="Q2129" s="21"/>
      <c r="R2129" s="21" t="str">
        <f>LEFT('2012-2022'!$P2129,4)</f>
        <v>2015</v>
      </c>
      <c r="S2129" s="21" t="s">
        <v>70</v>
      </c>
      <c r="T2129" s="21"/>
      <c r="U2129" s="21"/>
      <c r="V2129" s="21"/>
      <c r="W2129" s="27"/>
      <c r="X2129" s="27"/>
      <c r="Y2129" s="12"/>
    </row>
    <row r="2130" ht="15.75" customHeight="1">
      <c r="A2130" s="21">
        <v>2.644936E7</v>
      </c>
      <c r="B2130" s="21" t="s">
        <v>12163</v>
      </c>
      <c r="C2130" s="21" t="s">
        <v>12164</v>
      </c>
      <c r="D2130" s="21" t="s">
        <v>12165</v>
      </c>
      <c r="E2130" s="21" t="s">
        <v>3677</v>
      </c>
      <c r="F2130" s="21" t="s">
        <v>332</v>
      </c>
      <c r="G2130" s="21">
        <v>2015.0</v>
      </c>
      <c r="H2130" s="26">
        <v>42287.0</v>
      </c>
      <c r="I2130" s="21" t="s">
        <v>12166</v>
      </c>
      <c r="J2130" s="21"/>
      <c r="K2130" s="21" t="s">
        <v>12167</v>
      </c>
      <c r="L2130" s="21" t="str">
        <f>IF(ISNUMBER(VLOOKUP(A2130,EXCL,1,FALSE)),"Excluido",IF(ISNUMBER(VLOOKUP(A2130,POST,1,FALSE)),"PostAlerta",IF(ISNUMBER(VLOOKUP(A2130,PRE,1,FALSE)),"PreAlerta","")))</f>
        <v>PreAlerta</v>
      </c>
      <c r="M2130" s="21" t="str">
        <f>IF(ISNUMBER(A2130),(IF(ISNUMBER(VLOOKUP(A2130,KEYWORDS,1,FALSE)),"C/PalabrasClaves","S/PalabrasClaves")),"")</f>
        <v>S/PalabrasClaves</v>
      </c>
      <c r="N2130" s="21" t="str">
        <f t="shared" si="11"/>
        <v/>
      </c>
      <c r="O2130" s="21"/>
      <c r="P2130" s="21" t="s">
        <v>12168</v>
      </c>
      <c r="Q2130" s="21"/>
      <c r="R2130" s="21" t="str">
        <f>LEFT('2012-2022'!$P2130,4)</f>
        <v>2015</v>
      </c>
      <c r="S2130" s="21" t="s">
        <v>70</v>
      </c>
      <c r="T2130" s="21"/>
      <c r="U2130" s="21"/>
      <c r="V2130" s="21"/>
      <c r="W2130" s="27"/>
      <c r="X2130" s="27"/>
      <c r="Y2130" s="28"/>
    </row>
    <row r="2131" ht="15.75" customHeight="1">
      <c r="A2131" s="21">
        <v>2.6467109E7</v>
      </c>
      <c r="B2131" s="21" t="s">
        <v>12169</v>
      </c>
      <c r="C2131" s="21" t="s">
        <v>12170</v>
      </c>
      <c r="D2131" s="21" t="s">
        <v>12171</v>
      </c>
      <c r="E2131" s="21" t="s">
        <v>2470</v>
      </c>
      <c r="F2131" s="21" t="s">
        <v>332</v>
      </c>
      <c r="G2131" s="21">
        <v>2015.0</v>
      </c>
      <c r="H2131" s="26">
        <v>42293.0</v>
      </c>
      <c r="I2131" s="21" t="s">
        <v>12172</v>
      </c>
      <c r="J2131" s="21"/>
      <c r="K2131" s="21" t="s">
        <v>12173</v>
      </c>
      <c r="L2131" s="21" t="str">
        <f>IF(ISNUMBER(VLOOKUP(A2131,EXCL,1,FALSE)),"Excluido",IF(ISNUMBER(VLOOKUP(A2131,POST,1,FALSE)),"PostAlerta",IF(ISNUMBER(VLOOKUP(A2131,PRE,1,FALSE)),"PreAlerta","")))</f>
        <v>Excluido</v>
      </c>
      <c r="M2131" s="21" t="str">
        <f>IF(ISNUMBER(A2131),(IF(ISNUMBER(VLOOKUP(A2131,KEYWORDS,1,FALSE)),"C/PalabrasClaves","S/PalabrasClaves")),"")</f>
        <v>S/PalabrasClaves</v>
      </c>
      <c r="N2131" s="21" t="str">
        <f t="shared" si="11"/>
        <v/>
      </c>
      <c r="O2131" s="21"/>
      <c r="P2131" s="21" t="s">
        <v>12174</v>
      </c>
      <c r="Q2131" s="21"/>
      <c r="R2131" s="21" t="str">
        <f>LEFT('2012-2022'!$P2131,4)</f>
        <v>2015</v>
      </c>
      <c r="S2131" s="21" t="s">
        <v>70</v>
      </c>
      <c r="T2131" s="21"/>
      <c r="U2131" s="21"/>
      <c r="V2131" s="21"/>
      <c r="W2131" s="27"/>
      <c r="X2131" s="27"/>
      <c r="Y2131" s="12"/>
    </row>
    <row r="2132" ht="15.75" customHeight="1">
      <c r="A2132" s="21">
        <v>2.6471191E7</v>
      </c>
      <c r="B2132" s="21" t="s">
        <v>12175</v>
      </c>
      <c r="C2132" s="21" t="s">
        <v>12176</v>
      </c>
      <c r="D2132" s="21" t="s">
        <v>12177</v>
      </c>
      <c r="E2132" s="21" t="s">
        <v>9991</v>
      </c>
      <c r="F2132" s="21" t="s">
        <v>332</v>
      </c>
      <c r="G2132" s="21">
        <v>2015.0</v>
      </c>
      <c r="H2132" s="26">
        <v>42294.0</v>
      </c>
      <c r="I2132" s="21" t="s">
        <v>12178</v>
      </c>
      <c r="J2132" s="21"/>
      <c r="K2132" s="21" t="s">
        <v>12179</v>
      </c>
      <c r="L2132" s="21" t="str">
        <f>IF(ISNUMBER(VLOOKUP(A2132,EXCL,1,FALSE)),"Excluido",IF(ISNUMBER(VLOOKUP(A2132,POST,1,FALSE)),"PostAlerta",IF(ISNUMBER(VLOOKUP(A2132,PRE,1,FALSE)),"PreAlerta","")))</f>
        <v>PreAlerta</v>
      </c>
      <c r="M2132" s="21" t="str">
        <f>IF(ISNUMBER(A2132),(IF(ISNUMBER(VLOOKUP(A2132,KEYWORDS,1,FALSE)),"C/PalabrasClaves","S/PalabrasClaves")),"")</f>
        <v>S/PalabrasClaves</v>
      </c>
      <c r="N2132" s="21" t="str">
        <f t="shared" si="11"/>
        <v/>
      </c>
      <c r="O2132" s="21"/>
      <c r="P2132" s="21" t="s">
        <v>12174</v>
      </c>
      <c r="Q2132" s="21"/>
      <c r="R2132" s="21" t="str">
        <f>LEFT('2012-2022'!$P2132,4)</f>
        <v>2015</v>
      </c>
      <c r="S2132" s="21" t="s">
        <v>70</v>
      </c>
      <c r="T2132" s="21"/>
      <c r="U2132" s="21"/>
      <c r="V2132" s="21"/>
      <c r="W2132" s="27"/>
      <c r="X2132" s="27"/>
      <c r="Y2132" s="28"/>
    </row>
    <row r="2133" ht="15.75" customHeight="1">
      <c r="A2133" s="21">
        <v>2.6492265E7</v>
      </c>
      <c r="B2133" s="21" t="s">
        <v>12180</v>
      </c>
      <c r="C2133" s="21" t="s">
        <v>12181</v>
      </c>
      <c r="D2133" s="21" t="s">
        <v>12182</v>
      </c>
      <c r="E2133" s="21" t="s">
        <v>12183</v>
      </c>
      <c r="F2133" s="21" t="s">
        <v>556</v>
      </c>
      <c r="G2133" s="21">
        <v>2015.0</v>
      </c>
      <c r="H2133" s="26">
        <v>42300.0</v>
      </c>
      <c r="I2133" s="21" t="s">
        <v>12184</v>
      </c>
      <c r="J2133" s="21"/>
      <c r="K2133" s="21" t="s">
        <v>12185</v>
      </c>
      <c r="L2133" s="21" t="str">
        <f>IF(ISNUMBER(VLOOKUP(A2133,EXCL,1,FALSE)),"Excluido",IF(ISNUMBER(VLOOKUP(A2133,POST,1,FALSE)),"PostAlerta",IF(ISNUMBER(VLOOKUP(A2133,PRE,1,FALSE)),"PreAlerta","")))</f>
        <v>Excluido</v>
      </c>
      <c r="M2133" s="21" t="str">
        <f>IF(ISNUMBER(A2133),(IF(ISNUMBER(VLOOKUP(A2133,KEYWORDS,1,FALSE)),"C/PalabrasClaves","S/PalabrasClaves")),"")</f>
        <v>S/PalabrasClaves</v>
      </c>
      <c r="N2133" s="21" t="str">
        <f t="shared" si="11"/>
        <v/>
      </c>
      <c r="O2133" s="21"/>
      <c r="P2133" s="21" t="s">
        <v>12186</v>
      </c>
      <c r="Q2133" s="21"/>
      <c r="R2133" s="21" t="str">
        <f>LEFT('2012-2022'!$P2133,4)</f>
        <v>2015</v>
      </c>
      <c r="S2133" s="21" t="s">
        <v>70</v>
      </c>
      <c r="T2133" s="21"/>
      <c r="U2133" s="21"/>
      <c r="V2133" s="21"/>
      <c r="W2133" s="27"/>
      <c r="X2133" s="27"/>
      <c r="Y2133" s="12"/>
    </row>
    <row r="2134" ht="15.75" customHeight="1">
      <c r="A2134" s="21">
        <v>2.6486858E7</v>
      </c>
      <c r="B2134" s="21" t="s">
        <v>12187</v>
      </c>
      <c r="C2134" s="21" t="s">
        <v>12188</v>
      </c>
      <c r="D2134" s="21" t="s">
        <v>12189</v>
      </c>
      <c r="E2134" s="21" t="s">
        <v>12190</v>
      </c>
      <c r="F2134" s="21" t="s">
        <v>810</v>
      </c>
      <c r="G2134" s="21">
        <v>2015.0</v>
      </c>
      <c r="H2134" s="26">
        <v>42299.0</v>
      </c>
      <c r="I2134" s="21" t="s">
        <v>12191</v>
      </c>
      <c r="J2134" s="21"/>
      <c r="K2134" s="21" t="s">
        <v>12192</v>
      </c>
      <c r="L2134" s="21" t="str">
        <f>IF(ISNUMBER(VLOOKUP(A2134,EXCL,1,FALSE)),"Excluido",IF(ISNUMBER(VLOOKUP(A2134,POST,1,FALSE)),"PostAlerta",IF(ISNUMBER(VLOOKUP(A2134,PRE,1,FALSE)),"PreAlerta","")))</f>
        <v>PreAlerta</v>
      </c>
      <c r="M2134" s="21" t="str">
        <f>IF(ISNUMBER(A2134),(IF(ISNUMBER(VLOOKUP(A2134,KEYWORDS,1,FALSE)),"C/PalabrasClaves","S/PalabrasClaves")),"")</f>
        <v>S/PalabrasClaves</v>
      </c>
      <c r="N2134" s="21" t="str">
        <f t="shared" si="11"/>
        <v/>
      </c>
      <c r="O2134" s="21"/>
      <c r="P2134" s="21" t="s">
        <v>12193</v>
      </c>
      <c r="Q2134" s="21"/>
      <c r="R2134" s="21" t="str">
        <f>LEFT('2012-2022'!$P2134,4)</f>
        <v>2015</v>
      </c>
      <c r="S2134" s="21" t="s">
        <v>70</v>
      </c>
      <c r="T2134" s="21"/>
      <c r="U2134" s="21"/>
      <c r="V2134" s="21"/>
      <c r="W2134" s="27"/>
      <c r="X2134" s="27"/>
      <c r="Y2134" s="28"/>
    </row>
    <row r="2135" ht="15.75" customHeight="1">
      <c r="A2135" s="21">
        <v>2.6492411E7</v>
      </c>
      <c r="B2135" s="21" t="s">
        <v>12194</v>
      </c>
      <c r="C2135" s="21" t="s">
        <v>12195</v>
      </c>
      <c r="D2135" s="21" t="s">
        <v>12196</v>
      </c>
      <c r="E2135" s="21" t="s">
        <v>12197</v>
      </c>
      <c r="F2135" s="21" t="s">
        <v>2831</v>
      </c>
      <c r="G2135" s="21">
        <v>2015.0</v>
      </c>
      <c r="H2135" s="26">
        <v>42300.0</v>
      </c>
      <c r="I2135" s="21" t="s">
        <v>12198</v>
      </c>
      <c r="J2135" s="21"/>
      <c r="K2135" s="21" t="s">
        <v>12199</v>
      </c>
      <c r="L2135" s="21" t="str">
        <f>IF(ISNUMBER(VLOOKUP(A2135,EXCL,1,FALSE)),"Excluido",IF(ISNUMBER(VLOOKUP(A2135,POST,1,FALSE)),"PostAlerta",IF(ISNUMBER(VLOOKUP(A2135,PRE,1,FALSE)),"PreAlerta","")))</f>
        <v>PreAlerta</v>
      </c>
      <c r="M2135" s="21" t="str">
        <f>IF(ISNUMBER(A2135),(IF(ISNUMBER(VLOOKUP(A2135,KEYWORDS,1,FALSE)),"C/PalabrasClaves","S/PalabrasClaves")),"")</f>
        <v>S/PalabrasClaves</v>
      </c>
      <c r="N2135" s="21" t="str">
        <f t="shared" si="11"/>
        <v/>
      </c>
      <c r="O2135" s="21"/>
      <c r="P2135" s="21" t="s">
        <v>12200</v>
      </c>
      <c r="Q2135" s="21"/>
      <c r="R2135" s="21" t="str">
        <f>LEFT('2012-2022'!$P2135,4)</f>
        <v>2015</v>
      </c>
      <c r="S2135" s="21" t="s">
        <v>70</v>
      </c>
      <c r="T2135" s="21"/>
      <c r="U2135" s="21"/>
      <c r="V2135" s="21"/>
      <c r="W2135" s="27"/>
      <c r="X2135" s="27"/>
      <c r="Y2135" s="12"/>
    </row>
    <row r="2136" ht="15.75" customHeight="1">
      <c r="A2136" s="21">
        <v>2.6497146E7</v>
      </c>
      <c r="B2136" s="21" t="s">
        <v>12201</v>
      </c>
      <c r="C2136" s="21" t="s">
        <v>12202</v>
      </c>
      <c r="D2136" s="21" t="s">
        <v>12203</v>
      </c>
      <c r="E2136" s="21" t="s">
        <v>12204</v>
      </c>
      <c r="F2136" s="21" t="s">
        <v>1769</v>
      </c>
      <c r="G2136" s="21">
        <v>2015.0</v>
      </c>
      <c r="H2136" s="26">
        <v>42304.0</v>
      </c>
      <c r="I2136" s="21" t="s">
        <v>12205</v>
      </c>
      <c r="J2136" s="21"/>
      <c r="K2136" s="21" t="s">
        <v>12206</v>
      </c>
      <c r="L2136" s="21" t="str">
        <f>IF(ISNUMBER(VLOOKUP(A2136,EXCL,1,FALSE)),"Excluido",IF(ISNUMBER(VLOOKUP(A2136,POST,1,FALSE)),"PostAlerta",IF(ISNUMBER(VLOOKUP(A2136,PRE,1,FALSE)),"PreAlerta","")))</f>
        <v>PreAlerta</v>
      </c>
      <c r="M2136" s="21" t="str">
        <f>IF(ISNUMBER(A2136),(IF(ISNUMBER(VLOOKUP(A2136,KEYWORDS,1,FALSE)),"C/PalabrasClaves","S/PalabrasClaves")),"")</f>
        <v>S/PalabrasClaves</v>
      </c>
      <c r="N2136" s="21" t="str">
        <f t="shared" si="11"/>
        <v/>
      </c>
      <c r="O2136" s="21"/>
      <c r="P2136" s="21" t="s">
        <v>12207</v>
      </c>
      <c r="Q2136" s="21"/>
      <c r="R2136" s="21" t="str">
        <f>LEFT('2012-2022'!$P2136,4)</f>
        <v>2015</v>
      </c>
      <c r="S2136" s="21" t="s">
        <v>70</v>
      </c>
      <c r="T2136" s="21"/>
      <c r="U2136" s="21"/>
      <c r="V2136" s="21"/>
      <c r="W2136" s="27"/>
      <c r="X2136" s="27"/>
      <c r="Y2136" s="28"/>
    </row>
    <row r="2137" ht="15.75" customHeight="1">
      <c r="A2137" s="21">
        <v>2.6510523E7</v>
      </c>
      <c r="B2137" s="21" t="s">
        <v>12208</v>
      </c>
      <c r="C2137" s="21" t="s">
        <v>12209</v>
      </c>
      <c r="D2137" s="21" t="s">
        <v>12210</v>
      </c>
      <c r="E2137" s="21" t="s">
        <v>12211</v>
      </c>
      <c r="F2137" s="21" t="s">
        <v>332</v>
      </c>
      <c r="G2137" s="21">
        <v>2015.0</v>
      </c>
      <c r="H2137" s="26">
        <v>42307.0</v>
      </c>
      <c r="I2137" s="21" t="s">
        <v>12212</v>
      </c>
      <c r="J2137" s="21"/>
      <c r="K2137" s="21" t="s">
        <v>12213</v>
      </c>
      <c r="L2137" s="21" t="str">
        <f>IF(ISNUMBER(VLOOKUP(A2137,EXCL,1,FALSE)),"Excluido",IF(ISNUMBER(VLOOKUP(A2137,POST,1,FALSE)),"PostAlerta",IF(ISNUMBER(VLOOKUP(A2137,PRE,1,FALSE)),"PreAlerta","")))</f>
        <v>PreAlerta</v>
      </c>
      <c r="M2137" s="21" t="str">
        <f>IF(ISNUMBER(A2137),(IF(ISNUMBER(VLOOKUP(A2137,KEYWORDS,1,FALSE)),"C/PalabrasClaves","S/PalabrasClaves")),"")</f>
        <v>S/PalabrasClaves</v>
      </c>
      <c r="N2137" s="21" t="str">
        <f t="shared" si="11"/>
        <v/>
      </c>
      <c r="O2137" s="21"/>
      <c r="P2137" s="21" t="s">
        <v>12214</v>
      </c>
      <c r="Q2137" s="21"/>
      <c r="R2137" s="21" t="str">
        <f>LEFT('2012-2022'!$P2137,4)</f>
        <v>2015</v>
      </c>
      <c r="S2137" s="21" t="s">
        <v>70</v>
      </c>
      <c r="T2137" s="21"/>
      <c r="U2137" s="21"/>
      <c r="V2137" s="21"/>
      <c r="W2137" s="27"/>
      <c r="X2137" s="27"/>
      <c r="Y2137" s="12"/>
    </row>
    <row r="2138" ht="15.75" customHeight="1">
      <c r="A2138" s="21">
        <v>2.6517487E7</v>
      </c>
      <c r="B2138" s="21" t="s">
        <v>12215</v>
      </c>
      <c r="C2138" s="21" t="s">
        <v>12216</v>
      </c>
      <c r="D2138" s="21" t="s">
        <v>12217</v>
      </c>
      <c r="E2138" s="21" t="s">
        <v>11514</v>
      </c>
      <c r="F2138" s="21" t="s">
        <v>12218</v>
      </c>
      <c r="G2138" s="21">
        <v>2015.0</v>
      </c>
      <c r="H2138" s="26">
        <v>42308.0</v>
      </c>
      <c r="I2138" s="21"/>
      <c r="J2138" s="21"/>
      <c r="K2138" s="21" t="s">
        <v>12219</v>
      </c>
      <c r="L2138" s="21" t="str">
        <f>IF(ISNUMBER(VLOOKUP(A2138,EXCL,1,FALSE)),"Excluido",IF(ISNUMBER(VLOOKUP(A2138,POST,1,FALSE)),"PostAlerta",IF(ISNUMBER(VLOOKUP(A2138,PRE,1,FALSE)),"PreAlerta","")))</f>
        <v>PreAlerta</v>
      </c>
      <c r="M2138" s="21" t="str">
        <f>IF(ISNUMBER(A2138),(IF(ISNUMBER(VLOOKUP(A2138,KEYWORDS,1,FALSE)),"C/PalabrasClaves","S/PalabrasClaves")),"")</f>
        <v>S/PalabrasClaves</v>
      </c>
      <c r="N2138" s="21" t="str">
        <f t="shared" si="11"/>
        <v/>
      </c>
      <c r="O2138" s="21"/>
      <c r="P2138" s="21" t="s">
        <v>12220</v>
      </c>
      <c r="Q2138" s="21"/>
      <c r="R2138" s="21" t="str">
        <f>LEFT('2012-2022'!$P2138,4)</f>
        <v>2015</v>
      </c>
      <c r="S2138" s="21" t="s">
        <v>70</v>
      </c>
      <c r="T2138" s="21"/>
      <c r="U2138" s="21"/>
      <c r="V2138" s="21"/>
      <c r="W2138" s="27"/>
      <c r="X2138" s="27"/>
      <c r="Y2138" s="28"/>
    </row>
    <row r="2139" ht="15.75" customHeight="1">
      <c r="A2139" s="21">
        <v>2.5643912E7</v>
      </c>
      <c r="B2139" s="21" t="s">
        <v>12221</v>
      </c>
      <c r="C2139" s="21" t="s">
        <v>12222</v>
      </c>
      <c r="D2139" s="21" t="s">
        <v>12223</v>
      </c>
      <c r="E2139" s="21" t="s">
        <v>12224</v>
      </c>
      <c r="F2139" s="21" t="s">
        <v>1763</v>
      </c>
      <c r="G2139" s="21">
        <v>2015.0</v>
      </c>
      <c r="H2139" s="26">
        <v>42039.0</v>
      </c>
      <c r="I2139" s="21"/>
      <c r="J2139" s="21"/>
      <c r="K2139" s="21" t="s">
        <v>12225</v>
      </c>
      <c r="L2139" s="21" t="str">
        <f>IF(ISNUMBER(VLOOKUP(A2139,EXCL,1,FALSE)),"Excluido",IF(ISNUMBER(VLOOKUP(A2139,POST,1,FALSE)),"PostAlerta",IF(ISNUMBER(VLOOKUP(A2139,PRE,1,FALSE)),"PreAlerta","")))</f>
        <v>PreAlerta</v>
      </c>
      <c r="M2139" s="21" t="str">
        <f>IF(ISNUMBER(A2139),(IF(ISNUMBER(VLOOKUP(A2139,KEYWORDS,1,FALSE)),"C/PalabrasClaves","S/PalabrasClaves")),"")</f>
        <v>S/PalabrasClaves</v>
      </c>
      <c r="N2139" s="21" t="str">
        <f t="shared" si="11"/>
        <v/>
      </c>
      <c r="O2139" s="21"/>
      <c r="P2139" s="21" t="s">
        <v>12226</v>
      </c>
      <c r="Q2139" s="21"/>
      <c r="R2139" s="21" t="str">
        <f>LEFT('2012-2022'!$P2139,4)</f>
        <v>2015</v>
      </c>
      <c r="S2139" s="21" t="s">
        <v>72</v>
      </c>
      <c r="T2139" s="21"/>
      <c r="U2139" s="21"/>
      <c r="V2139" s="21"/>
      <c r="W2139" s="27"/>
      <c r="X2139" s="27"/>
      <c r="Y2139" s="12"/>
    </row>
    <row r="2140" ht="15.75" customHeight="1">
      <c r="A2140" s="21">
        <v>2.5848874E7</v>
      </c>
      <c r="B2140" s="21" t="s">
        <v>12227</v>
      </c>
      <c r="C2140" s="21" t="s">
        <v>12228</v>
      </c>
      <c r="D2140" s="21" t="s">
        <v>12229</v>
      </c>
      <c r="E2140" s="21" t="s">
        <v>12230</v>
      </c>
      <c r="F2140" s="21" t="s">
        <v>144</v>
      </c>
      <c r="G2140" s="21">
        <v>2015.0</v>
      </c>
      <c r="H2140" s="26">
        <v>42102.0</v>
      </c>
      <c r="I2140" s="21" t="s">
        <v>12231</v>
      </c>
      <c r="J2140" s="21" t="s">
        <v>12232</v>
      </c>
      <c r="K2140" s="21" t="s">
        <v>12233</v>
      </c>
      <c r="L2140" s="21" t="str">
        <f>IF(ISNUMBER(VLOOKUP(A2140,EXCL,1,FALSE)),"Excluido",IF(ISNUMBER(VLOOKUP(A2140,POST,1,FALSE)),"PostAlerta",IF(ISNUMBER(VLOOKUP(A2140,PRE,1,FALSE)),"PreAlerta","")))</f>
        <v>PreAlerta</v>
      </c>
      <c r="M2140" s="21" t="str">
        <f>IF(ISNUMBER(A2140),(IF(ISNUMBER(VLOOKUP(A2140,KEYWORDS,1,FALSE)),"C/PalabrasClaves","S/PalabrasClaves")),"")</f>
        <v>S/PalabrasClaves</v>
      </c>
      <c r="N2140" s="21" t="str">
        <f t="shared" si="11"/>
        <v/>
      </c>
      <c r="O2140" s="21"/>
      <c r="P2140" s="21" t="s">
        <v>12226</v>
      </c>
      <c r="Q2140" s="21"/>
      <c r="R2140" s="21" t="str">
        <f>LEFT('2012-2022'!$P2140,4)</f>
        <v>2015</v>
      </c>
      <c r="S2140" s="21" t="s">
        <v>72</v>
      </c>
      <c r="T2140" s="21"/>
      <c r="U2140" s="21"/>
      <c r="V2140" s="21"/>
      <c r="W2140" s="27"/>
      <c r="X2140" s="27"/>
      <c r="Y2140" s="28"/>
    </row>
    <row r="2141" ht="15.75" customHeight="1">
      <c r="A2141" s="21">
        <v>2.5903547E7</v>
      </c>
      <c r="B2141" s="21" t="s">
        <v>12234</v>
      </c>
      <c r="C2141" s="21" t="s">
        <v>12235</v>
      </c>
      <c r="D2141" s="21" t="s">
        <v>12236</v>
      </c>
      <c r="E2141" s="21" t="s">
        <v>12237</v>
      </c>
      <c r="F2141" s="21" t="s">
        <v>4952</v>
      </c>
      <c r="G2141" s="21">
        <v>2015.0</v>
      </c>
      <c r="H2141" s="26">
        <v>42118.0</v>
      </c>
      <c r="I2141" s="21"/>
      <c r="J2141" s="21"/>
      <c r="K2141" s="21" t="s">
        <v>12238</v>
      </c>
      <c r="L2141" s="21" t="str">
        <f>IF(ISNUMBER(VLOOKUP(A2141,EXCL,1,FALSE)),"Excluido",IF(ISNUMBER(VLOOKUP(A2141,POST,1,FALSE)),"PostAlerta",IF(ISNUMBER(VLOOKUP(A2141,PRE,1,FALSE)),"PreAlerta","")))</f>
        <v>PreAlerta</v>
      </c>
      <c r="M2141" s="21" t="str">
        <f>IF(ISNUMBER(A2141),(IF(ISNUMBER(VLOOKUP(A2141,KEYWORDS,1,FALSE)),"C/PalabrasClaves","S/PalabrasClaves")),"")</f>
        <v>S/PalabrasClaves</v>
      </c>
      <c r="N2141" s="21" t="str">
        <f t="shared" si="11"/>
        <v/>
      </c>
      <c r="O2141" s="21"/>
      <c r="P2141" s="21" t="s">
        <v>12226</v>
      </c>
      <c r="Q2141" s="21"/>
      <c r="R2141" s="21" t="str">
        <f>LEFT('2012-2022'!$P2141,4)</f>
        <v>2015</v>
      </c>
      <c r="S2141" s="21" t="s">
        <v>72</v>
      </c>
      <c r="T2141" s="21"/>
      <c r="U2141" s="21"/>
      <c r="V2141" s="21"/>
      <c r="W2141" s="27"/>
      <c r="X2141" s="27"/>
      <c r="Y2141" s="12"/>
    </row>
    <row r="2142" ht="15.75" customHeight="1">
      <c r="A2142" s="21">
        <v>2.59796E7</v>
      </c>
      <c r="B2142" s="21" t="s">
        <v>12239</v>
      </c>
      <c r="C2142" s="21" t="s">
        <v>12240</v>
      </c>
      <c r="D2142" s="21" t="s">
        <v>12241</v>
      </c>
      <c r="E2142" s="21" t="s">
        <v>12242</v>
      </c>
      <c r="F2142" s="21" t="s">
        <v>1455</v>
      </c>
      <c r="G2142" s="21">
        <v>2015.0</v>
      </c>
      <c r="H2142" s="26">
        <v>42141.0</v>
      </c>
      <c r="I2142" s="21"/>
      <c r="J2142" s="21"/>
      <c r="K2142" s="21" t="s">
        <v>12243</v>
      </c>
      <c r="L2142" s="21" t="str">
        <f>IF(ISNUMBER(VLOOKUP(A2142,EXCL,1,FALSE)),"Excluido",IF(ISNUMBER(VLOOKUP(A2142,POST,1,FALSE)),"PostAlerta",IF(ISNUMBER(VLOOKUP(A2142,PRE,1,FALSE)),"PreAlerta","")))</f>
        <v>PreAlerta</v>
      </c>
      <c r="M2142" s="21" t="str">
        <f>IF(ISNUMBER(A2142),(IF(ISNUMBER(VLOOKUP(A2142,KEYWORDS,1,FALSE)),"C/PalabrasClaves","S/PalabrasClaves")),"")</f>
        <v>S/PalabrasClaves</v>
      </c>
      <c r="N2142" s="21" t="str">
        <f t="shared" si="11"/>
        <v/>
      </c>
      <c r="O2142" s="21"/>
      <c r="P2142" s="21" t="s">
        <v>12226</v>
      </c>
      <c r="Q2142" s="21"/>
      <c r="R2142" s="21" t="str">
        <f>LEFT('2012-2022'!$P2142,4)</f>
        <v>2015</v>
      </c>
      <c r="S2142" s="21" t="s">
        <v>72</v>
      </c>
      <c r="T2142" s="21"/>
      <c r="U2142" s="21"/>
      <c r="V2142" s="21"/>
      <c r="W2142" s="27"/>
      <c r="X2142" s="27"/>
      <c r="Y2142" s="28"/>
    </row>
    <row r="2143" ht="15.75" customHeight="1">
      <c r="A2143" s="21">
        <v>2.5996657E7</v>
      </c>
      <c r="B2143" s="21" t="s">
        <v>12244</v>
      </c>
      <c r="C2143" s="21" t="s">
        <v>12245</v>
      </c>
      <c r="D2143" s="21" t="s">
        <v>12246</v>
      </c>
      <c r="E2143" s="21" t="s">
        <v>1970</v>
      </c>
      <c r="F2143" s="21" t="s">
        <v>401</v>
      </c>
      <c r="G2143" s="21">
        <v>2015.0</v>
      </c>
      <c r="H2143" s="26">
        <v>42146.0</v>
      </c>
      <c r="I2143" s="21" t="s">
        <v>12247</v>
      </c>
      <c r="J2143" s="21" t="s">
        <v>12248</v>
      </c>
      <c r="K2143" s="21" t="s">
        <v>12249</v>
      </c>
      <c r="L2143" s="21" t="str">
        <f>IF(ISNUMBER(VLOOKUP(A2143,EXCL,1,FALSE)),"Excluido",IF(ISNUMBER(VLOOKUP(A2143,POST,1,FALSE)),"PostAlerta",IF(ISNUMBER(VLOOKUP(A2143,PRE,1,FALSE)),"PreAlerta","")))</f>
        <v>PreAlerta</v>
      </c>
      <c r="M2143" s="21" t="str">
        <f>IF(ISNUMBER(A2143),(IF(ISNUMBER(VLOOKUP(A2143,KEYWORDS,1,FALSE)),"C/PalabrasClaves","S/PalabrasClaves")),"")</f>
        <v>S/PalabrasClaves</v>
      </c>
      <c r="N2143" s="21" t="str">
        <f t="shared" si="11"/>
        <v/>
      </c>
      <c r="O2143" s="21"/>
      <c r="P2143" s="21" t="s">
        <v>12226</v>
      </c>
      <c r="Q2143" s="21"/>
      <c r="R2143" s="21" t="str">
        <f>LEFT('2012-2022'!$P2143,4)</f>
        <v>2015</v>
      </c>
      <c r="S2143" s="21" t="s">
        <v>72</v>
      </c>
      <c r="T2143" s="21"/>
      <c r="U2143" s="21"/>
      <c r="V2143" s="21"/>
      <c r="W2143" s="27"/>
      <c r="X2143" s="27"/>
      <c r="Y2143" s="12"/>
    </row>
    <row r="2144" ht="15.75" customHeight="1">
      <c r="A2144" s="21">
        <v>2.6130479E7</v>
      </c>
      <c r="B2144" s="21" t="s">
        <v>12250</v>
      </c>
      <c r="C2144" s="21" t="s">
        <v>12251</v>
      </c>
      <c r="D2144" s="21" t="s">
        <v>12252</v>
      </c>
      <c r="E2144" s="21" t="s">
        <v>12253</v>
      </c>
      <c r="F2144" s="21" t="s">
        <v>12254</v>
      </c>
      <c r="G2144" s="21">
        <v>2015.0</v>
      </c>
      <c r="H2144" s="26">
        <v>42187.0</v>
      </c>
      <c r="I2144" s="21"/>
      <c r="J2144" s="21"/>
      <c r="K2144" s="21" t="s">
        <v>12255</v>
      </c>
      <c r="L2144" s="21" t="str">
        <f>IF(ISNUMBER(VLOOKUP(A2144,EXCL,1,FALSE)),"Excluido",IF(ISNUMBER(VLOOKUP(A2144,POST,1,FALSE)),"PostAlerta",IF(ISNUMBER(VLOOKUP(A2144,PRE,1,FALSE)),"PreAlerta","")))</f>
        <v>PreAlerta</v>
      </c>
      <c r="M2144" s="21" t="str">
        <f>IF(ISNUMBER(A2144),(IF(ISNUMBER(VLOOKUP(A2144,KEYWORDS,1,FALSE)),"C/PalabrasClaves","S/PalabrasClaves")),"")</f>
        <v>S/PalabrasClaves</v>
      </c>
      <c r="N2144" s="21" t="str">
        <f t="shared" si="11"/>
        <v/>
      </c>
      <c r="O2144" s="21"/>
      <c r="P2144" s="21" t="s">
        <v>12226</v>
      </c>
      <c r="Q2144" s="21"/>
      <c r="R2144" s="21" t="str">
        <f>LEFT('2012-2022'!$P2144,4)</f>
        <v>2015</v>
      </c>
      <c r="S2144" s="21" t="s">
        <v>72</v>
      </c>
      <c r="T2144" s="21"/>
      <c r="U2144" s="21"/>
      <c r="V2144" s="21"/>
      <c r="W2144" s="27"/>
      <c r="X2144" s="27"/>
      <c r="Y2144" s="28"/>
    </row>
    <row r="2145" ht="15.75" customHeight="1">
      <c r="A2145" s="21">
        <v>2.6152799E7</v>
      </c>
      <c r="B2145" s="21" t="s">
        <v>12256</v>
      </c>
      <c r="C2145" s="21" t="s">
        <v>12257</v>
      </c>
      <c r="D2145" s="21" t="s">
        <v>12258</v>
      </c>
      <c r="E2145" s="21" t="s">
        <v>12259</v>
      </c>
      <c r="F2145" s="21" t="s">
        <v>12260</v>
      </c>
      <c r="G2145" s="21">
        <v>2015.0</v>
      </c>
      <c r="H2145" s="26">
        <v>42194.0</v>
      </c>
      <c r="I2145" s="21"/>
      <c r="J2145" s="21"/>
      <c r="K2145" s="21" t="s">
        <v>12261</v>
      </c>
      <c r="L2145" s="21" t="str">
        <f>IF(ISNUMBER(VLOOKUP(A2145,EXCL,1,FALSE)),"Excluido",IF(ISNUMBER(VLOOKUP(A2145,POST,1,FALSE)),"PostAlerta",IF(ISNUMBER(VLOOKUP(A2145,PRE,1,FALSE)),"PreAlerta","")))</f>
        <v>PreAlerta</v>
      </c>
      <c r="M2145" s="21" t="str">
        <f>IF(ISNUMBER(A2145),(IF(ISNUMBER(VLOOKUP(A2145,KEYWORDS,1,FALSE)),"C/PalabrasClaves","S/PalabrasClaves")),"")</f>
        <v>S/PalabrasClaves</v>
      </c>
      <c r="N2145" s="21" t="str">
        <f t="shared" si="11"/>
        <v/>
      </c>
      <c r="O2145" s="21"/>
      <c r="P2145" s="21" t="s">
        <v>12226</v>
      </c>
      <c r="Q2145" s="21"/>
      <c r="R2145" s="21" t="str">
        <f>LEFT('2012-2022'!$P2145,4)</f>
        <v>2015</v>
      </c>
      <c r="S2145" s="21" t="s">
        <v>72</v>
      </c>
      <c r="T2145" s="21"/>
      <c r="U2145" s="21"/>
      <c r="V2145" s="21"/>
      <c r="W2145" s="27"/>
      <c r="X2145" s="27"/>
      <c r="Y2145" s="12"/>
    </row>
    <row r="2146" ht="15.75" customHeight="1">
      <c r="A2146" s="21">
        <v>2.6241724E7</v>
      </c>
      <c r="B2146" s="21" t="s">
        <v>12262</v>
      </c>
      <c r="C2146" s="21" t="s">
        <v>12263</v>
      </c>
      <c r="D2146" s="21" t="s">
        <v>12264</v>
      </c>
      <c r="E2146" s="21" t="s">
        <v>12265</v>
      </c>
      <c r="F2146" s="21" t="s">
        <v>12266</v>
      </c>
      <c r="G2146" s="21">
        <v>2015.0</v>
      </c>
      <c r="H2146" s="26">
        <v>42221.0</v>
      </c>
      <c r="I2146" s="21"/>
      <c r="J2146" s="21"/>
      <c r="K2146" s="21" t="s">
        <v>12267</v>
      </c>
      <c r="L2146" s="21" t="str">
        <f>IF(ISNUMBER(VLOOKUP(A2146,EXCL,1,FALSE)),"Excluido",IF(ISNUMBER(VLOOKUP(A2146,POST,1,FALSE)),"PostAlerta",IF(ISNUMBER(VLOOKUP(A2146,PRE,1,FALSE)),"PreAlerta","")))</f>
        <v>PreAlerta</v>
      </c>
      <c r="M2146" s="21" t="str">
        <f>IF(ISNUMBER(A2146),(IF(ISNUMBER(VLOOKUP(A2146,KEYWORDS,1,FALSE)),"C/PalabrasClaves","S/PalabrasClaves")),"")</f>
        <v>S/PalabrasClaves</v>
      </c>
      <c r="N2146" s="21" t="str">
        <f t="shared" si="11"/>
        <v/>
      </c>
      <c r="O2146" s="21"/>
      <c r="P2146" s="21" t="s">
        <v>12226</v>
      </c>
      <c r="Q2146" s="21"/>
      <c r="R2146" s="21" t="str">
        <f>LEFT('2012-2022'!$P2146,4)</f>
        <v>2015</v>
      </c>
      <c r="S2146" s="21" t="s">
        <v>72</v>
      </c>
      <c r="T2146" s="21"/>
      <c r="U2146" s="21"/>
      <c r="V2146" s="21"/>
      <c r="W2146" s="27"/>
      <c r="X2146" s="27"/>
      <c r="Y2146" s="28"/>
    </row>
    <row r="2147" ht="15.75" customHeight="1">
      <c r="A2147" s="21">
        <v>2.6259814E7</v>
      </c>
      <c r="B2147" s="21" t="s">
        <v>12268</v>
      </c>
      <c r="C2147" s="21" t="s">
        <v>12269</v>
      </c>
      <c r="D2147" s="21" t="s">
        <v>12270</v>
      </c>
      <c r="E2147" s="21" t="s">
        <v>12271</v>
      </c>
      <c r="F2147" s="21" t="s">
        <v>439</v>
      </c>
      <c r="G2147" s="21">
        <v>2015.0</v>
      </c>
      <c r="H2147" s="26">
        <v>42228.0</v>
      </c>
      <c r="I2147" s="21" t="s">
        <v>12272</v>
      </c>
      <c r="J2147" s="21"/>
      <c r="K2147" s="21" t="s">
        <v>12273</v>
      </c>
      <c r="L2147" s="21" t="str">
        <f>IF(ISNUMBER(VLOOKUP(A2147,EXCL,1,FALSE)),"Excluido",IF(ISNUMBER(VLOOKUP(A2147,POST,1,FALSE)),"PostAlerta",IF(ISNUMBER(VLOOKUP(A2147,PRE,1,FALSE)),"PreAlerta","")))</f>
        <v>PreAlerta</v>
      </c>
      <c r="M2147" s="21" t="str">
        <f>IF(ISNUMBER(A2147),(IF(ISNUMBER(VLOOKUP(A2147,KEYWORDS,1,FALSE)),"C/PalabrasClaves","S/PalabrasClaves")),"")</f>
        <v>S/PalabrasClaves</v>
      </c>
      <c r="N2147" s="21" t="str">
        <f t="shared" si="11"/>
        <v/>
      </c>
      <c r="O2147" s="21"/>
      <c r="P2147" s="21" t="s">
        <v>12226</v>
      </c>
      <c r="Q2147" s="21"/>
      <c r="R2147" s="21" t="str">
        <f>LEFT('2012-2022'!$P2147,4)</f>
        <v>2015</v>
      </c>
      <c r="S2147" s="21" t="s">
        <v>72</v>
      </c>
      <c r="T2147" s="21"/>
      <c r="U2147" s="21"/>
      <c r="V2147" s="21"/>
      <c r="W2147" s="27"/>
      <c r="X2147" s="27"/>
      <c r="Y2147" s="12"/>
    </row>
    <row r="2148" ht="15.75" customHeight="1">
      <c r="A2148" s="21">
        <v>2.6289162E7</v>
      </c>
      <c r="B2148" s="21" t="s">
        <v>12274</v>
      </c>
      <c r="C2148" s="21" t="s">
        <v>12275</v>
      </c>
      <c r="D2148" s="21" t="s">
        <v>12276</v>
      </c>
      <c r="E2148" s="21" t="s">
        <v>8065</v>
      </c>
      <c r="F2148" s="21" t="s">
        <v>12277</v>
      </c>
      <c r="G2148" s="21">
        <v>2015.0</v>
      </c>
      <c r="H2148" s="26">
        <v>42237.0</v>
      </c>
      <c r="I2148" s="21"/>
      <c r="J2148" s="21"/>
      <c r="K2148" s="21" t="s">
        <v>12278</v>
      </c>
      <c r="L2148" s="21" t="str">
        <f>IF(ISNUMBER(VLOOKUP(A2148,EXCL,1,FALSE)),"Excluido",IF(ISNUMBER(VLOOKUP(A2148,POST,1,FALSE)),"PostAlerta",IF(ISNUMBER(VLOOKUP(A2148,PRE,1,FALSE)),"PreAlerta","")))</f>
        <v>PreAlerta</v>
      </c>
      <c r="M2148" s="21" t="str">
        <f>IF(ISNUMBER(A2148),(IF(ISNUMBER(VLOOKUP(A2148,KEYWORDS,1,FALSE)),"C/PalabrasClaves","S/PalabrasClaves")),"")</f>
        <v>C/PalabrasClaves</v>
      </c>
      <c r="N2148" s="21" t="str">
        <f t="shared" si="11"/>
        <v/>
      </c>
      <c r="O2148" s="21"/>
      <c r="P2148" s="21" t="s">
        <v>12226</v>
      </c>
      <c r="Q2148" s="21"/>
      <c r="R2148" s="21" t="str">
        <f>LEFT('2012-2022'!$P2148,4)</f>
        <v>2015</v>
      </c>
      <c r="S2148" s="21" t="s">
        <v>72</v>
      </c>
      <c r="T2148" s="21"/>
      <c r="U2148" s="21"/>
      <c r="V2148" s="21"/>
      <c r="W2148" s="27"/>
      <c r="X2148" s="27"/>
      <c r="Y2148" s="28"/>
    </row>
    <row r="2149" ht="15.75" customHeight="1">
      <c r="A2149" s="21">
        <v>2.6294045E7</v>
      </c>
      <c r="B2149" s="21" t="s">
        <v>12279</v>
      </c>
      <c r="C2149" s="21" t="s">
        <v>12280</v>
      </c>
      <c r="D2149" s="21" t="s">
        <v>12281</v>
      </c>
      <c r="E2149" s="21" t="s">
        <v>12282</v>
      </c>
      <c r="F2149" s="21" t="s">
        <v>6641</v>
      </c>
      <c r="G2149" s="21">
        <v>2015.0</v>
      </c>
      <c r="H2149" s="26">
        <v>42238.0</v>
      </c>
      <c r="I2149" s="21"/>
      <c r="J2149" s="21"/>
      <c r="K2149" s="21" t="s">
        <v>12283</v>
      </c>
      <c r="L2149" s="21" t="str">
        <f>IF(ISNUMBER(VLOOKUP(A2149,EXCL,1,FALSE)),"Excluido",IF(ISNUMBER(VLOOKUP(A2149,POST,1,FALSE)),"PostAlerta",IF(ISNUMBER(VLOOKUP(A2149,PRE,1,FALSE)),"PreAlerta","")))</f>
        <v>PreAlerta</v>
      </c>
      <c r="M2149" s="21" t="str">
        <f>IF(ISNUMBER(A2149),(IF(ISNUMBER(VLOOKUP(A2149,KEYWORDS,1,FALSE)),"C/PalabrasClaves","S/PalabrasClaves")),"")</f>
        <v>S/PalabrasClaves</v>
      </c>
      <c r="N2149" s="21" t="str">
        <f t="shared" si="11"/>
        <v>4) Nuevos tratamientos</v>
      </c>
      <c r="O2149" s="21"/>
      <c r="P2149" s="21" t="s">
        <v>12226</v>
      </c>
      <c r="Q2149" s="21"/>
      <c r="R2149" s="21" t="str">
        <f>LEFT('2012-2022'!$P2149,4)</f>
        <v>2015</v>
      </c>
      <c r="S2149" s="21" t="s">
        <v>72</v>
      </c>
      <c r="T2149" s="21"/>
      <c r="U2149" s="21"/>
      <c r="V2149" s="21"/>
      <c r="W2149" s="27"/>
      <c r="X2149" s="27"/>
      <c r="Y2149" s="12"/>
    </row>
    <row r="2150" ht="15.75" customHeight="1">
      <c r="A2150" s="21">
        <v>2.6301521E7</v>
      </c>
      <c r="B2150" s="21" t="s">
        <v>12284</v>
      </c>
      <c r="C2150" s="21" t="s">
        <v>12285</v>
      </c>
      <c r="D2150" s="21" t="s">
        <v>12286</v>
      </c>
      <c r="E2150" s="21" t="s">
        <v>12287</v>
      </c>
      <c r="F2150" s="21" t="s">
        <v>8983</v>
      </c>
      <c r="G2150" s="21">
        <v>2015.0</v>
      </c>
      <c r="H2150" s="26">
        <v>42241.0</v>
      </c>
      <c r="I2150" s="21"/>
      <c r="J2150" s="21"/>
      <c r="K2150" s="21" t="s">
        <v>12288</v>
      </c>
      <c r="L2150" s="21" t="str">
        <f>IF(ISNUMBER(VLOOKUP(A2150,EXCL,1,FALSE)),"Excluido",IF(ISNUMBER(VLOOKUP(A2150,POST,1,FALSE)),"PostAlerta",IF(ISNUMBER(VLOOKUP(A2150,PRE,1,FALSE)),"PreAlerta","")))</f>
        <v>PreAlerta</v>
      </c>
      <c r="M2150" s="21" t="str">
        <f>IF(ISNUMBER(A2150),(IF(ISNUMBER(VLOOKUP(A2150,KEYWORDS,1,FALSE)),"C/PalabrasClaves","S/PalabrasClaves")),"")</f>
        <v>S/PalabrasClaves</v>
      </c>
      <c r="N2150" s="21" t="str">
        <f t="shared" si="11"/>
        <v/>
      </c>
      <c r="O2150" s="21"/>
      <c r="P2150" s="21" t="s">
        <v>12226</v>
      </c>
      <c r="Q2150" s="21"/>
      <c r="R2150" s="21" t="str">
        <f>LEFT('2012-2022'!$P2150,4)</f>
        <v>2015</v>
      </c>
      <c r="S2150" s="21" t="s">
        <v>72</v>
      </c>
      <c r="T2150" s="21"/>
      <c r="U2150" s="21"/>
      <c r="V2150" s="21"/>
      <c r="W2150" s="27"/>
      <c r="X2150" s="27"/>
      <c r="Y2150" s="28"/>
    </row>
    <row r="2151" ht="15.75" customHeight="1">
      <c r="A2151" s="21">
        <v>2.6344601E7</v>
      </c>
      <c r="B2151" s="21" t="s">
        <v>12289</v>
      </c>
      <c r="C2151" s="21" t="s">
        <v>12290</v>
      </c>
      <c r="D2151" s="21" t="s">
        <v>12291</v>
      </c>
      <c r="E2151" s="21" t="s">
        <v>7747</v>
      </c>
      <c r="F2151" s="21" t="s">
        <v>1155</v>
      </c>
      <c r="G2151" s="21">
        <v>2015.0</v>
      </c>
      <c r="H2151" s="26">
        <v>42255.0</v>
      </c>
      <c r="I2151" s="21"/>
      <c r="J2151" s="21"/>
      <c r="K2151" s="21" t="s">
        <v>12292</v>
      </c>
      <c r="L2151" s="21" t="str">
        <f>IF(ISNUMBER(VLOOKUP(A2151,EXCL,1,FALSE)),"Excluido",IF(ISNUMBER(VLOOKUP(A2151,POST,1,FALSE)),"PostAlerta",IF(ISNUMBER(VLOOKUP(A2151,PRE,1,FALSE)),"PreAlerta","")))</f>
        <v>PreAlerta</v>
      </c>
      <c r="M2151" s="21" t="str">
        <f>IF(ISNUMBER(A2151),(IF(ISNUMBER(VLOOKUP(A2151,KEYWORDS,1,FALSE)),"C/PalabrasClaves","S/PalabrasClaves")),"")</f>
        <v>S/PalabrasClaves</v>
      </c>
      <c r="N2151" s="21" t="str">
        <f t="shared" si="11"/>
        <v/>
      </c>
      <c r="O2151" s="21"/>
      <c r="P2151" s="21" t="s">
        <v>12293</v>
      </c>
      <c r="Q2151" s="21"/>
      <c r="R2151" s="21" t="str">
        <f>LEFT('2012-2022'!$P2151,4)</f>
        <v>2015</v>
      </c>
      <c r="S2151" s="21" t="s">
        <v>74</v>
      </c>
      <c r="T2151" s="21"/>
      <c r="U2151" s="21"/>
      <c r="V2151" s="21"/>
      <c r="W2151" s="27"/>
      <c r="X2151" s="27"/>
      <c r="Y2151" s="12"/>
    </row>
    <row r="2152" ht="15.75" customHeight="1">
      <c r="A2152" s="21">
        <v>2.6344602E7</v>
      </c>
      <c r="B2152" s="21" t="s">
        <v>12294</v>
      </c>
      <c r="C2152" s="21" t="s">
        <v>12295</v>
      </c>
      <c r="D2152" s="21" t="s">
        <v>12296</v>
      </c>
      <c r="E2152" s="21" t="s">
        <v>12297</v>
      </c>
      <c r="F2152" s="21" t="s">
        <v>1155</v>
      </c>
      <c r="G2152" s="21">
        <v>2015.0</v>
      </c>
      <c r="H2152" s="26">
        <v>42255.0</v>
      </c>
      <c r="I2152" s="21"/>
      <c r="J2152" s="21"/>
      <c r="K2152" s="21" t="s">
        <v>12298</v>
      </c>
      <c r="L2152" s="21" t="str">
        <f>IF(ISNUMBER(VLOOKUP(A2152,EXCL,1,FALSE)),"Excluido",IF(ISNUMBER(VLOOKUP(A2152,POST,1,FALSE)),"PostAlerta",IF(ISNUMBER(VLOOKUP(A2152,PRE,1,FALSE)),"PreAlerta","")))</f>
        <v>PreAlerta</v>
      </c>
      <c r="M2152" s="21" t="str">
        <f>IF(ISNUMBER(A2152),(IF(ISNUMBER(VLOOKUP(A2152,KEYWORDS,1,FALSE)),"C/PalabrasClaves","S/PalabrasClaves")),"")</f>
        <v>S/PalabrasClaves</v>
      </c>
      <c r="N2152" s="21" t="str">
        <f t="shared" si="11"/>
        <v/>
      </c>
      <c r="O2152" s="21"/>
      <c r="P2152" s="21" t="s">
        <v>12293</v>
      </c>
      <c r="Q2152" s="21"/>
      <c r="R2152" s="21" t="str">
        <f>LEFT('2012-2022'!$P2152,4)</f>
        <v>2015</v>
      </c>
      <c r="S2152" s="21" t="s">
        <v>74</v>
      </c>
      <c r="T2152" s="21"/>
      <c r="U2152" s="21"/>
      <c r="V2152" s="21"/>
      <c r="W2152" s="27"/>
      <c r="X2152" s="27"/>
      <c r="Y2152" s="28"/>
    </row>
    <row r="2153" ht="15.75" customHeight="1">
      <c r="A2153" s="21">
        <v>2.6344605E7</v>
      </c>
      <c r="B2153" s="21" t="s">
        <v>12299</v>
      </c>
      <c r="C2153" s="21" t="s">
        <v>12300</v>
      </c>
      <c r="D2153" s="21" t="s">
        <v>12301</v>
      </c>
      <c r="E2153" s="21" t="s">
        <v>12302</v>
      </c>
      <c r="F2153" s="21" t="s">
        <v>1155</v>
      </c>
      <c r="G2153" s="21">
        <v>2015.0</v>
      </c>
      <c r="H2153" s="26">
        <v>42255.0</v>
      </c>
      <c r="I2153" s="21"/>
      <c r="J2153" s="21"/>
      <c r="K2153" s="21" t="s">
        <v>12303</v>
      </c>
      <c r="L2153" s="21" t="str">
        <f>IF(ISNUMBER(VLOOKUP(A2153,EXCL,1,FALSE)),"Excluido",IF(ISNUMBER(VLOOKUP(A2153,POST,1,FALSE)),"PostAlerta",IF(ISNUMBER(VLOOKUP(A2153,PRE,1,FALSE)),"PreAlerta","")))</f>
        <v>PreAlerta</v>
      </c>
      <c r="M2153" s="21" t="str">
        <f>IF(ISNUMBER(A2153),(IF(ISNUMBER(VLOOKUP(A2153,KEYWORDS,1,FALSE)),"C/PalabrasClaves","S/PalabrasClaves")),"")</f>
        <v>S/PalabrasClaves</v>
      </c>
      <c r="N2153" s="21" t="str">
        <f t="shared" si="11"/>
        <v/>
      </c>
      <c r="O2153" s="21"/>
      <c r="P2153" s="21" t="s">
        <v>12293</v>
      </c>
      <c r="Q2153" s="21"/>
      <c r="R2153" s="21" t="str">
        <f>LEFT('2012-2022'!$P2153,4)</f>
        <v>2015</v>
      </c>
      <c r="S2153" s="21" t="s">
        <v>74</v>
      </c>
      <c r="T2153" s="21"/>
      <c r="U2153" s="21"/>
      <c r="V2153" s="21"/>
      <c r="W2153" s="27"/>
      <c r="X2153" s="27"/>
      <c r="Y2153" s="12"/>
    </row>
    <row r="2154" ht="15.75" customHeight="1">
      <c r="A2154" s="21">
        <v>2.6346451E7</v>
      </c>
      <c r="B2154" s="21" t="s">
        <v>12304</v>
      </c>
      <c r="C2154" s="21" t="s">
        <v>12305</v>
      </c>
      <c r="D2154" s="21" t="s">
        <v>12306</v>
      </c>
      <c r="E2154" s="21" t="s">
        <v>12307</v>
      </c>
      <c r="F2154" s="21" t="s">
        <v>376</v>
      </c>
      <c r="G2154" s="21">
        <v>2015.0</v>
      </c>
      <c r="H2154" s="26">
        <v>42256.0</v>
      </c>
      <c r="I2154" s="21"/>
      <c r="J2154" s="21"/>
      <c r="K2154" s="21" t="s">
        <v>12308</v>
      </c>
      <c r="L2154" s="21" t="str">
        <f>IF(ISNUMBER(VLOOKUP(A2154,EXCL,1,FALSE)),"Excluido",IF(ISNUMBER(VLOOKUP(A2154,POST,1,FALSE)),"PostAlerta",IF(ISNUMBER(VLOOKUP(A2154,PRE,1,FALSE)),"PreAlerta","")))</f>
        <v>Excluido</v>
      </c>
      <c r="M2154" s="21" t="str">
        <f>IF(ISNUMBER(A2154),(IF(ISNUMBER(VLOOKUP(A2154,KEYWORDS,1,FALSE)),"C/PalabrasClaves","S/PalabrasClaves")),"")</f>
        <v>S/PalabrasClaves</v>
      </c>
      <c r="N2154" s="21" t="str">
        <f t="shared" si="11"/>
        <v/>
      </c>
      <c r="O2154" s="21"/>
      <c r="P2154" s="21" t="s">
        <v>12226</v>
      </c>
      <c r="Q2154" s="21"/>
      <c r="R2154" s="21" t="str">
        <f>LEFT('2012-2022'!$P2154,4)</f>
        <v>2015</v>
      </c>
      <c r="S2154" s="21" t="s">
        <v>72</v>
      </c>
      <c r="T2154" s="21"/>
      <c r="U2154" s="21"/>
      <c r="V2154" s="21"/>
      <c r="W2154" s="27"/>
      <c r="X2154" s="27"/>
      <c r="Y2154" s="28"/>
    </row>
    <row r="2155" ht="15.75" customHeight="1">
      <c r="A2155" s="21">
        <v>2.6346455E7</v>
      </c>
      <c r="B2155" s="21" t="s">
        <v>12309</v>
      </c>
      <c r="C2155" s="21" t="s">
        <v>12310</v>
      </c>
      <c r="D2155" s="21" t="s">
        <v>12311</v>
      </c>
      <c r="E2155" s="21" t="s">
        <v>6646</v>
      </c>
      <c r="F2155" s="21" t="s">
        <v>376</v>
      </c>
      <c r="G2155" s="21">
        <v>2015.0</v>
      </c>
      <c r="H2155" s="26">
        <v>42256.0</v>
      </c>
      <c r="I2155" s="21"/>
      <c r="J2155" s="21"/>
      <c r="K2155" s="21" t="s">
        <v>12312</v>
      </c>
      <c r="L2155" s="21" t="str">
        <f>IF(ISNUMBER(VLOOKUP(A2155,EXCL,1,FALSE)),"Excluido",IF(ISNUMBER(VLOOKUP(A2155,POST,1,FALSE)),"PostAlerta",IF(ISNUMBER(VLOOKUP(A2155,PRE,1,FALSE)),"PreAlerta","")))</f>
        <v>PreAlerta</v>
      </c>
      <c r="M2155" s="21" t="str">
        <f>IF(ISNUMBER(A2155),(IF(ISNUMBER(VLOOKUP(A2155,KEYWORDS,1,FALSE)),"C/PalabrasClaves","S/PalabrasClaves")),"")</f>
        <v>S/PalabrasClaves</v>
      </c>
      <c r="N2155" s="21" t="str">
        <f t="shared" si="11"/>
        <v/>
      </c>
      <c r="O2155" s="21"/>
      <c r="P2155" s="21" t="s">
        <v>12226</v>
      </c>
      <c r="Q2155" s="21"/>
      <c r="R2155" s="21" t="str">
        <f>LEFT('2012-2022'!$P2155,4)</f>
        <v>2015</v>
      </c>
      <c r="S2155" s="21" t="s">
        <v>72</v>
      </c>
      <c r="T2155" s="21"/>
      <c r="U2155" s="21"/>
      <c r="V2155" s="21"/>
      <c r="W2155" s="27"/>
      <c r="X2155" s="27"/>
      <c r="Y2155" s="12"/>
    </row>
    <row r="2156" ht="15.75" customHeight="1">
      <c r="A2156" s="21">
        <v>2.6354819E7</v>
      </c>
      <c r="B2156" s="21" t="s">
        <v>12313</v>
      </c>
      <c r="C2156" s="21" t="s">
        <v>12314</v>
      </c>
      <c r="D2156" s="21" t="s">
        <v>12315</v>
      </c>
      <c r="E2156" s="21" t="s">
        <v>12316</v>
      </c>
      <c r="F2156" s="21" t="s">
        <v>175</v>
      </c>
      <c r="G2156" s="21">
        <v>2015.0</v>
      </c>
      <c r="H2156" s="26">
        <v>42258.0</v>
      </c>
      <c r="I2156" s="21" t="s">
        <v>12317</v>
      </c>
      <c r="J2156" s="21"/>
      <c r="K2156" s="21" t="s">
        <v>12318</v>
      </c>
      <c r="L2156" s="21" t="str">
        <f>IF(ISNUMBER(VLOOKUP(A2156,EXCL,1,FALSE)),"Excluido",IF(ISNUMBER(VLOOKUP(A2156,POST,1,FALSE)),"PostAlerta",IF(ISNUMBER(VLOOKUP(A2156,PRE,1,FALSE)),"PreAlerta","")))</f>
        <v>PreAlerta</v>
      </c>
      <c r="M2156" s="21" t="str">
        <f>IF(ISNUMBER(A2156),(IF(ISNUMBER(VLOOKUP(A2156,KEYWORDS,1,FALSE)),"C/PalabrasClaves","S/PalabrasClaves")),"")</f>
        <v>S/PalabrasClaves</v>
      </c>
      <c r="N2156" s="21" t="str">
        <f t="shared" si="11"/>
        <v/>
      </c>
      <c r="O2156" s="21"/>
      <c r="P2156" s="21" t="s">
        <v>12226</v>
      </c>
      <c r="Q2156" s="21"/>
      <c r="R2156" s="21" t="str">
        <f>LEFT('2012-2022'!$P2156,4)</f>
        <v>2015</v>
      </c>
      <c r="S2156" s="21" t="s">
        <v>72</v>
      </c>
      <c r="T2156" s="21"/>
      <c r="U2156" s="21"/>
      <c r="V2156" s="21"/>
      <c r="W2156" s="27"/>
      <c r="X2156" s="27"/>
      <c r="Y2156" s="28"/>
    </row>
    <row r="2157" ht="15.75" customHeight="1">
      <c r="A2157" s="21">
        <v>2.6369714E7</v>
      </c>
      <c r="B2157" s="21" t="s">
        <v>12319</v>
      </c>
      <c r="C2157" s="21" t="s">
        <v>12320</v>
      </c>
      <c r="D2157" s="21" t="s">
        <v>12321</v>
      </c>
      <c r="E2157" s="21" t="s">
        <v>12322</v>
      </c>
      <c r="F2157" s="21" t="s">
        <v>1155</v>
      </c>
      <c r="G2157" s="21">
        <v>2015.0</v>
      </c>
      <c r="H2157" s="26">
        <v>42263.0</v>
      </c>
      <c r="I2157" s="21" t="s">
        <v>12323</v>
      </c>
      <c r="J2157" s="21" t="s">
        <v>12324</v>
      </c>
      <c r="K2157" s="21" t="s">
        <v>12325</v>
      </c>
      <c r="L2157" s="21" t="str">
        <f>IF(ISNUMBER(VLOOKUP(A2157,EXCL,1,FALSE)),"Excluido",IF(ISNUMBER(VLOOKUP(A2157,POST,1,FALSE)),"PostAlerta",IF(ISNUMBER(VLOOKUP(A2157,PRE,1,FALSE)),"PreAlerta","")))</f>
        <v>PreAlerta</v>
      </c>
      <c r="M2157" s="21" t="str">
        <f>IF(ISNUMBER(A2157),(IF(ISNUMBER(VLOOKUP(A2157,KEYWORDS,1,FALSE)),"C/PalabrasClaves","S/PalabrasClaves")),"")</f>
        <v>C/PalabrasClaves</v>
      </c>
      <c r="N2157" s="21" t="str">
        <f t="shared" si="11"/>
        <v/>
      </c>
      <c r="O2157" s="21"/>
      <c r="P2157" s="21" t="s">
        <v>12293</v>
      </c>
      <c r="Q2157" s="21"/>
      <c r="R2157" s="21" t="str">
        <f>LEFT('2012-2022'!$P2157,4)</f>
        <v>2015</v>
      </c>
      <c r="S2157" s="21" t="s">
        <v>74</v>
      </c>
      <c r="T2157" s="21"/>
      <c r="U2157" s="21"/>
      <c r="V2157" s="21"/>
      <c r="W2157" s="27"/>
      <c r="X2157" s="27"/>
      <c r="Y2157" s="12"/>
    </row>
    <row r="2158" ht="15.75" customHeight="1">
      <c r="A2158" s="21">
        <v>2.6383013E7</v>
      </c>
      <c r="B2158" s="21" t="s">
        <v>12326</v>
      </c>
      <c r="C2158" s="21" t="s">
        <v>12327</v>
      </c>
      <c r="D2158" s="21" t="s">
        <v>12328</v>
      </c>
      <c r="E2158" s="21" t="s">
        <v>12329</v>
      </c>
      <c r="F2158" s="21" t="s">
        <v>1155</v>
      </c>
      <c r="G2158" s="21">
        <v>2015.0</v>
      </c>
      <c r="H2158" s="26">
        <v>42266.0</v>
      </c>
      <c r="I2158" s="21"/>
      <c r="J2158" s="21"/>
      <c r="K2158" s="21" t="s">
        <v>12330</v>
      </c>
      <c r="L2158" s="21" t="str">
        <f>IF(ISNUMBER(VLOOKUP(A2158,EXCL,1,FALSE)),"Excluido",IF(ISNUMBER(VLOOKUP(A2158,POST,1,FALSE)),"PostAlerta",IF(ISNUMBER(VLOOKUP(A2158,PRE,1,FALSE)),"PreAlerta","")))</f>
        <v>PreAlerta</v>
      </c>
      <c r="M2158" s="21" t="str">
        <f>IF(ISNUMBER(A2158),(IF(ISNUMBER(VLOOKUP(A2158,KEYWORDS,1,FALSE)),"C/PalabrasClaves","S/PalabrasClaves")),"")</f>
        <v>S/PalabrasClaves</v>
      </c>
      <c r="N2158" s="21" t="str">
        <f t="shared" si="11"/>
        <v/>
      </c>
      <c r="O2158" s="21"/>
      <c r="P2158" s="21" t="s">
        <v>12293</v>
      </c>
      <c r="Q2158" s="21"/>
      <c r="R2158" s="21" t="str">
        <f>LEFT('2012-2022'!$P2158,4)</f>
        <v>2015</v>
      </c>
      <c r="S2158" s="21" t="s">
        <v>74</v>
      </c>
      <c r="T2158" s="21"/>
      <c r="U2158" s="21"/>
      <c r="V2158" s="21"/>
      <c r="W2158" s="27"/>
      <c r="X2158" s="27"/>
      <c r="Y2158" s="28"/>
    </row>
    <row r="2159" ht="15.75" customHeight="1">
      <c r="A2159" s="21">
        <v>2.6384814E7</v>
      </c>
      <c r="B2159" s="21" t="s">
        <v>12331</v>
      </c>
      <c r="C2159" s="21" t="s">
        <v>12332</v>
      </c>
      <c r="D2159" s="21" t="s">
        <v>12333</v>
      </c>
      <c r="E2159" s="21" t="s">
        <v>5785</v>
      </c>
      <c r="F2159" s="21" t="s">
        <v>1155</v>
      </c>
      <c r="G2159" s="21">
        <v>2015.0</v>
      </c>
      <c r="H2159" s="26">
        <v>42267.0</v>
      </c>
      <c r="I2159" s="21"/>
      <c r="J2159" s="21"/>
      <c r="K2159" s="21" t="s">
        <v>12334</v>
      </c>
      <c r="L2159" s="21" t="str">
        <f>IF(ISNUMBER(VLOOKUP(A2159,EXCL,1,FALSE)),"Excluido",IF(ISNUMBER(VLOOKUP(A2159,POST,1,FALSE)),"PostAlerta",IF(ISNUMBER(VLOOKUP(A2159,PRE,1,FALSE)),"PreAlerta","")))</f>
        <v>Excluido</v>
      </c>
      <c r="M2159" s="21" t="str">
        <f>IF(ISNUMBER(A2159),(IF(ISNUMBER(VLOOKUP(A2159,KEYWORDS,1,FALSE)),"C/PalabrasClaves","S/PalabrasClaves")),"")</f>
        <v>S/PalabrasClaves</v>
      </c>
      <c r="N2159" s="21" t="str">
        <f t="shared" si="11"/>
        <v/>
      </c>
      <c r="O2159" s="21"/>
      <c r="P2159" s="21" t="s">
        <v>12293</v>
      </c>
      <c r="Q2159" s="21"/>
      <c r="R2159" s="21" t="str">
        <f>LEFT('2012-2022'!$P2159,4)</f>
        <v>2015</v>
      </c>
      <c r="S2159" s="21" t="s">
        <v>74</v>
      </c>
      <c r="T2159" s="21"/>
      <c r="U2159" s="21"/>
      <c r="V2159" s="21"/>
      <c r="W2159" s="27"/>
      <c r="X2159" s="27"/>
      <c r="Y2159" s="12"/>
    </row>
    <row r="2160" ht="15.75" customHeight="1">
      <c r="A2160" s="21">
        <v>2.6392158E7</v>
      </c>
      <c r="B2160" s="21" t="s">
        <v>12335</v>
      </c>
      <c r="C2160" s="21" t="s">
        <v>12336</v>
      </c>
      <c r="D2160" s="21" t="s">
        <v>12337</v>
      </c>
      <c r="E2160" s="21" t="s">
        <v>12338</v>
      </c>
      <c r="F2160" s="21" t="s">
        <v>520</v>
      </c>
      <c r="G2160" s="21">
        <v>2015.0</v>
      </c>
      <c r="H2160" s="26">
        <v>42270.0</v>
      </c>
      <c r="I2160" s="21" t="s">
        <v>12339</v>
      </c>
      <c r="J2160" s="21"/>
      <c r="K2160" s="21" t="s">
        <v>12340</v>
      </c>
      <c r="L2160" s="21" t="str">
        <f>IF(ISNUMBER(VLOOKUP(A2160,EXCL,1,FALSE)),"Excluido",IF(ISNUMBER(VLOOKUP(A2160,POST,1,FALSE)),"PostAlerta",IF(ISNUMBER(VLOOKUP(A2160,PRE,1,FALSE)),"PreAlerta","")))</f>
        <v>PreAlerta</v>
      </c>
      <c r="M2160" s="21" t="str">
        <f>IF(ISNUMBER(A2160),(IF(ISNUMBER(VLOOKUP(A2160,KEYWORDS,1,FALSE)),"C/PalabrasClaves","S/PalabrasClaves")),"")</f>
        <v>S/PalabrasClaves</v>
      </c>
      <c r="N2160" s="21" t="str">
        <f t="shared" si="11"/>
        <v/>
      </c>
      <c r="O2160" s="21"/>
      <c r="P2160" s="21" t="s">
        <v>12226</v>
      </c>
      <c r="Q2160" s="21"/>
      <c r="R2160" s="21" t="str">
        <f>LEFT('2012-2022'!$P2160,4)</f>
        <v>2015</v>
      </c>
      <c r="S2160" s="21" t="s">
        <v>72</v>
      </c>
      <c r="T2160" s="21"/>
      <c r="U2160" s="21"/>
      <c r="V2160" s="21"/>
      <c r="W2160" s="27"/>
      <c r="X2160" s="27"/>
      <c r="Y2160" s="28"/>
    </row>
    <row r="2161" ht="15.75" customHeight="1">
      <c r="A2161" s="21">
        <v>2.6407645E7</v>
      </c>
      <c r="B2161" s="21" t="s">
        <v>12341</v>
      </c>
      <c r="C2161" s="21" t="s">
        <v>12342</v>
      </c>
      <c r="D2161" s="21" t="s">
        <v>12343</v>
      </c>
      <c r="E2161" s="21" t="s">
        <v>824</v>
      </c>
      <c r="F2161" s="21" t="s">
        <v>10502</v>
      </c>
      <c r="G2161" s="21">
        <v>2015.0</v>
      </c>
      <c r="H2161" s="26">
        <v>42274.0</v>
      </c>
      <c r="I2161" s="21"/>
      <c r="J2161" s="21"/>
      <c r="K2161" s="21" t="s">
        <v>12344</v>
      </c>
      <c r="L2161" s="21" t="str">
        <f>IF(ISNUMBER(VLOOKUP(A2161,EXCL,1,FALSE)),"Excluido",IF(ISNUMBER(VLOOKUP(A2161,POST,1,FALSE)),"PostAlerta",IF(ISNUMBER(VLOOKUP(A2161,PRE,1,FALSE)),"PreAlerta","")))</f>
        <v>PreAlerta</v>
      </c>
      <c r="M2161" s="21" t="str">
        <f>IF(ISNUMBER(A2161),(IF(ISNUMBER(VLOOKUP(A2161,KEYWORDS,1,FALSE)),"C/PalabrasClaves","S/PalabrasClaves")),"")</f>
        <v>S/PalabrasClaves</v>
      </c>
      <c r="N2161" s="21" t="str">
        <f t="shared" si="11"/>
        <v/>
      </c>
      <c r="O2161" s="21"/>
      <c r="P2161" s="21" t="s">
        <v>12226</v>
      </c>
      <c r="Q2161" s="21"/>
      <c r="R2161" s="21" t="str">
        <f>LEFT('2012-2022'!$P2161,4)</f>
        <v>2015</v>
      </c>
      <c r="S2161" s="21" t="s">
        <v>72</v>
      </c>
      <c r="T2161" s="21"/>
      <c r="U2161" s="21"/>
      <c r="V2161" s="21"/>
      <c r="W2161" s="27"/>
      <c r="X2161" s="27"/>
      <c r="Y2161" s="12"/>
    </row>
    <row r="2162" ht="15.75" customHeight="1">
      <c r="A2162" s="21">
        <v>2.6408401E7</v>
      </c>
      <c r="B2162" s="21" t="s">
        <v>12345</v>
      </c>
      <c r="C2162" s="21" t="s">
        <v>12346</v>
      </c>
      <c r="D2162" s="21" t="s">
        <v>12347</v>
      </c>
      <c r="E2162" s="21" t="s">
        <v>12348</v>
      </c>
      <c r="F2162" s="21" t="s">
        <v>1155</v>
      </c>
      <c r="G2162" s="21">
        <v>2015.0</v>
      </c>
      <c r="H2162" s="26">
        <v>42274.0</v>
      </c>
      <c r="I2162" s="21"/>
      <c r="J2162" s="21"/>
      <c r="K2162" s="21" t="s">
        <v>12349</v>
      </c>
      <c r="L2162" s="21" t="str">
        <f>IF(ISNUMBER(VLOOKUP(A2162,EXCL,1,FALSE)),"Excluido",IF(ISNUMBER(VLOOKUP(A2162,POST,1,FALSE)),"PostAlerta",IF(ISNUMBER(VLOOKUP(A2162,PRE,1,FALSE)),"PreAlerta","")))</f>
        <v>PreAlerta</v>
      </c>
      <c r="M2162" s="21" t="str">
        <f>IF(ISNUMBER(A2162),(IF(ISNUMBER(VLOOKUP(A2162,KEYWORDS,1,FALSE)),"C/PalabrasClaves","S/PalabrasClaves")),"")</f>
        <v>S/PalabrasClaves</v>
      </c>
      <c r="N2162" s="21" t="str">
        <f t="shared" si="11"/>
        <v/>
      </c>
      <c r="O2162" s="21"/>
      <c r="P2162" s="21" t="s">
        <v>12293</v>
      </c>
      <c r="Q2162" s="21"/>
      <c r="R2162" s="21" t="str">
        <f>LEFT('2012-2022'!$P2162,4)</f>
        <v>2015</v>
      </c>
      <c r="S2162" s="21" t="s">
        <v>74</v>
      </c>
      <c r="T2162" s="21"/>
      <c r="U2162" s="21"/>
      <c r="V2162" s="21"/>
      <c r="W2162" s="27"/>
      <c r="X2162" s="27"/>
      <c r="Y2162" s="28"/>
    </row>
    <row r="2163" ht="15.75" customHeight="1">
      <c r="A2163" s="21">
        <v>2.6410254E7</v>
      </c>
      <c r="B2163" s="21" t="s">
        <v>12350</v>
      </c>
      <c r="C2163" s="21" t="s">
        <v>12351</v>
      </c>
      <c r="D2163" s="21" t="s">
        <v>12352</v>
      </c>
      <c r="E2163" s="21" t="s">
        <v>12353</v>
      </c>
      <c r="F2163" s="21" t="s">
        <v>214</v>
      </c>
      <c r="G2163" s="21">
        <v>2015.0</v>
      </c>
      <c r="H2163" s="26">
        <v>42275.0</v>
      </c>
      <c r="I2163" s="21"/>
      <c r="J2163" s="21"/>
      <c r="K2163" s="21" t="s">
        <v>12354</v>
      </c>
      <c r="L2163" s="21" t="str">
        <f>IF(ISNUMBER(VLOOKUP(A2163,EXCL,1,FALSE)),"Excluido",IF(ISNUMBER(VLOOKUP(A2163,POST,1,FALSE)),"PostAlerta",IF(ISNUMBER(VLOOKUP(A2163,PRE,1,FALSE)),"PreAlerta","")))</f>
        <v>PreAlerta</v>
      </c>
      <c r="M2163" s="21" t="str">
        <f>IF(ISNUMBER(A2163),(IF(ISNUMBER(VLOOKUP(A2163,KEYWORDS,1,FALSE)),"C/PalabrasClaves","S/PalabrasClaves")),"")</f>
        <v>S/PalabrasClaves</v>
      </c>
      <c r="N2163" s="21" t="str">
        <f t="shared" si="11"/>
        <v/>
      </c>
      <c r="O2163" s="21"/>
      <c r="P2163" s="21" t="s">
        <v>12226</v>
      </c>
      <c r="Q2163" s="21"/>
      <c r="R2163" s="21" t="str">
        <f>LEFT('2012-2022'!$P2163,4)</f>
        <v>2015</v>
      </c>
      <c r="S2163" s="21" t="s">
        <v>72</v>
      </c>
      <c r="T2163" s="21"/>
      <c r="U2163" s="21"/>
      <c r="V2163" s="21"/>
      <c r="W2163" s="27"/>
      <c r="X2163" s="27"/>
      <c r="Y2163" s="12"/>
    </row>
    <row r="2164" ht="15.75" customHeight="1">
      <c r="A2164" s="21">
        <v>2.6414611E7</v>
      </c>
      <c r="B2164" s="21" t="s">
        <v>12355</v>
      </c>
      <c r="C2164" s="21" t="s">
        <v>12356</v>
      </c>
      <c r="D2164" s="21" t="s">
        <v>12357</v>
      </c>
      <c r="E2164" s="21" t="s">
        <v>12358</v>
      </c>
      <c r="F2164" s="21" t="s">
        <v>220</v>
      </c>
      <c r="G2164" s="21">
        <v>2015.0</v>
      </c>
      <c r="H2164" s="26">
        <v>42276.0</v>
      </c>
      <c r="I2164" s="21" t="s">
        <v>12359</v>
      </c>
      <c r="J2164" s="21" t="s">
        <v>12360</v>
      </c>
      <c r="K2164" s="21" t="s">
        <v>12361</v>
      </c>
      <c r="L2164" s="21" t="str">
        <f>IF(ISNUMBER(VLOOKUP(A2164,EXCL,1,FALSE)),"Excluido",IF(ISNUMBER(VLOOKUP(A2164,POST,1,FALSE)),"PostAlerta",IF(ISNUMBER(VLOOKUP(A2164,PRE,1,FALSE)),"PreAlerta","")))</f>
        <v>PreAlerta</v>
      </c>
      <c r="M2164" s="21" t="str">
        <f>IF(ISNUMBER(A2164),(IF(ISNUMBER(VLOOKUP(A2164,KEYWORDS,1,FALSE)),"C/PalabrasClaves","S/PalabrasClaves")),"")</f>
        <v>S/PalabrasClaves</v>
      </c>
      <c r="N2164" s="21" t="str">
        <f t="shared" si="11"/>
        <v/>
      </c>
      <c r="O2164" s="21"/>
      <c r="P2164" s="21" t="s">
        <v>12226</v>
      </c>
      <c r="Q2164" s="21"/>
      <c r="R2164" s="21" t="str">
        <f>LEFT('2012-2022'!$P2164,4)</f>
        <v>2015</v>
      </c>
      <c r="S2164" s="21" t="s">
        <v>72</v>
      </c>
      <c r="T2164" s="21"/>
      <c r="U2164" s="21"/>
      <c r="V2164" s="21"/>
      <c r="W2164" s="27"/>
      <c r="X2164" s="27"/>
      <c r="Y2164" s="28"/>
    </row>
    <row r="2165" ht="15.75" customHeight="1">
      <c r="A2165" s="21">
        <v>2.642302E7</v>
      </c>
      <c r="B2165" s="21" t="s">
        <v>12362</v>
      </c>
      <c r="C2165" s="21" t="s">
        <v>12363</v>
      </c>
      <c r="D2165" s="21" t="s">
        <v>12364</v>
      </c>
      <c r="E2165" s="21" t="s">
        <v>2535</v>
      </c>
      <c r="F2165" s="21" t="s">
        <v>1155</v>
      </c>
      <c r="G2165" s="21">
        <v>2015.0</v>
      </c>
      <c r="H2165" s="26">
        <v>42279.0</v>
      </c>
      <c r="I2165" s="21"/>
      <c r="J2165" s="21"/>
      <c r="K2165" s="21" t="s">
        <v>12365</v>
      </c>
      <c r="L2165" s="21" t="str">
        <f>IF(ISNUMBER(VLOOKUP(A2165,EXCL,1,FALSE)),"Excluido",IF(ISNUMBER(VLOOKUP(A2165,POST,1,FALSE)),"PostAlerta",IF(ISNUMBER(VLOOKUP(A2165,PRE,1,FALSE)),"PreAlerta","")))</f>
        <v>PreAlerta</v>
      </c>
      <c r="M2165" s="21" t="str">
        <f>IF(ISNUMBER(A2165),(IF(ISNUMBER(VLOOKUP(A2165,KEYWORDS,1,FALSE)),"C/PalabrasClaves","S/PalabrasClaves")),"")</f>
        <v>S/PalabrasClaves</v>
      </c>
      <c r="N2165" s="21" t="str">
        <f t="shared" si="11"/>
        <v/>
      </c>
      <c r="O2165" s="21"/>
      <c r="P2165" s="21" t="s">
        <v>12293</v>
      </c>
      <c r="Q2165" s="21"/>
      <c r="R2165" s="21" t="str">
        <f>LEFT('2012-2022'!$P2165,4)</f>
        <v>2015</v>
      </c>
      <c r="S2165" s="21" t="s">
        <v>74</v>
      </c>
      <c r="T2165" s="21"/>
      <c r="U2165" s="21"/>
      <c r="V2165" s="21"/>
      <c r="W2165" s="27"/>
      <c r="X2165" s="27"/>
      <c r="Y2165" s="12"/>
    </row>
    <row r="2166" ht="15.75" customHeight="1">
      <c r="A2166" s="21">
        <v>2.6428857E7</v>
      </c>
      <c r="B2166" s="21" t="s">
        <v>12366</v>
      </c>
      <c r="C2166" s="21" t="s">
        <v>12367</v>
      </c>
      <c r="D2166" s="21" t="s">
        <v>12368</v>
      </c>
      <c r="E2166" s="21" t="s">
        <v>12369</v>
      </c>
      <c r="F2166" s="21" t="s">
        <v>1155</v>
      </c>
      <c r="G2166" s="21">
        <v>2015.0</v>
      </c>
      <c r="H2166" s="26">
        <v>42280.0</v>
      </c>
      <c r="I2166" s="21"/>
      <c r="J2166" s="21"/>
      <c r="K2166" s="21" t="s">
        <v>12370</v>
      </c>
      <c r="L2166" s="21" t="str">
        <f>IF(ISNUMBER(VLOOKUP(A2166,EXCL,1,FALSE)),"Excluido",IF(ISNUMBER(VLOOKUP(A2166,POST,1,FALSE)),"PostAlerta",IF(ISNUMBER(VLOOKUP(A2166,PRE,1,FALSE)),"PreAlerta","")))</f>
        <v>PreAlerta</v>
      </c>
      <c r="M2166" s="21" t="str">
        <f>IF(ISNUMBER(A2166),(IF(ISNUMBER(VLOOKUP(A2166,KEYWORDS,1,FALSE)),"C/PalabrasClaves","S/PalabrasClaves")),"")</f>
        <v>S/PalabrasClaves</v>
      </c>
      <c r="N2166" s="21" t="str">
        <f t="shared" si="11"/>
        <v/>
      </c>
      <c r="O2166" s="21"/>
      <c r="P2166" s="21" t="s">
        <v>12293</v>
      </c>
      <c r="Q2166" s="21"/>
      <c r="R2166" s="21" t="str">
        <f>LEFT('2012-2022'!$P2166,4)</f>
        <v>2015</v>
      </c>
      <c r="S2166" s="21" t="s">
        <v>74</v>
      </c>
      <c r="T2166" s="21"/>
      <c r="U2166" s="21"/>
      <c r="V2166" s="21"/>
      <c r="W2166" s="27"/>
      <c r="X2166" s="27"/>
      <c r="Y2166" s="28"/>
    </row>
    <row r="2167" ht="15.75" customHeight="1">
      <c r="A2167" s="21">
        <v>2.6428858E7</v>
      </c>
      <c r="B2167" s="21" t="s">
        <v>12371</v>
      </c>
      <c r="C2167" s="21" t="s">
        <v>12372</v>
      </c>
      <c r="D2167" s="21" t="s">
        <v>12373</v>
      </c>
      <c r="E2167" s="21" t="s">
        <v>3768</v>
      </c>
      <c r="F2167" s="21" t="s">
        <v>1155</v>
      </c>
      <c r="G2167" s="21">
        <v>2015.0</v>
      </c>
      <c r="H2167" s="26">
        <v>42280.0</v>
      </c>
      <c r="I2167" s="21"/>
      <c r="J2167" s="21"/>
      <c r="K2167" s="21" t="s">
        <v>12374</v>
      </c>
      <c r="L2167" s="21" t="str">
        <f>IF(ISNUMBER(VLOOKUP(A2167,EXCL,1,FALSE)),"Excluido",IF(ISNUMBER(VLOOKUP(A2167,POST,1,FALSE)),"PostAlerta",IF(ISNUMBER(VLOOKUP(A2167,PRE,1,FALSE)),"PreAlerta","")))</f>
        <v>PreAlerta</v>
      </c>
      <c r="M2167" s="21" t="str">
        <f>IF(ISNUMBER(A2167),(IF(ISNUMBER(VLOOKUP(A2167,KEYWORDS,1,FALSE)),"C/PalabrasClaves","S/PalabrasClaves")),"")</f>
        <v>S/PalabrasClaves</v>
      </c>
      <c r="N2167" s="21" t="str">
        <f t="shared" si="11"/>
        <v/>
      </c>
      <c r="O2167" s="21"/>
      <c r="P2167" s="21" t="s">
        <v>12293</v>
      </c>
      <c r="Q2167" s="21"/>
      <c r="R2167" s="21" t="str">
        <f>LEFT('2012-2022'!$P2167,4)</f>
        <v>2015</v>
      </c>
      <c r="S2167" s="21" t="s">
        <v>74</v>
      </c>
      <c r="T2167" s="21"/>
      <c r="U2167" s="21"/>
      <c r="V2167" s="21"/>
      <c r="W2167" s="27"/>
      <c r="X2167" s="27"/>
      <c r="Y2167" s="12"/>
    </row>
    <row r="2168" ht="15.75" customHeight="1">
      <c r="A2168" s="21">
        <v>2.6428859E7</v>
      </c>
      <c r="B2168" s="21" t="s">
        <v>12375</v>
      </c>
      <c r="C2168" s="21" t="s">
        <v>12376</v>
      </c>
      <c r="D2168" s="21" t="s">
        <v>12377</v>
      </c>
      <c r="E2168" s="21" t="s">
        <v>3891</v>
      </c>
      <c r="F2168" s="21" t="s">
        <v>1155</v>
      </c>
      <c r="G2168" s="21">
        <v>2015.0</v>
      </c>
      <c r="H2168" s="26">
        <v>42280.0</v>
      </c>
      <c r="I2168" s="21"/>
      <c r="J2168" s="21"/>
      <c r="K2168" s="21" t="s">
        <v>12378</v>
      </c>
      <c r="L2168" s="21" t="str">
        <f>IF(ISNUMBER(VLOOKUP(A2168,EXCL,1,FALSE)),"Excluido",IF(ISNUMBER(VLOOKUP(A2168,POST,1,FALSE)),"PostAlerta",IF(ISNUMBER(VLOOKUP(A2168,PRE,1,FALSE)),"PreAlerta","")))</f>
        <v>PreAlerta</v>
      </c>
      <c r="M2168" s="21" t="str">
        <f>IF(ISNUMBER(A2168),(IF(ISNUMBER(VLOOKUP(A2168,KEYWORDS,1,FALSE)),"C/PalabrasClaves","S/PalabrasClaves")),"")</f>
        <v>S/PalabrasClaves</v>
      </c>
      <c r="N2168" s="21" t="str">
        <f t="shared" si="11"/>
        <v/>
      </c>
      <c r="O2168" s="21"/>
      <c r="P2168" s="21" t="s">
        <v>12293</v>
      </c>
      <c r="Q2168" s="21"/>
      <c r="R2168" s="21" t="str">
        <f>LEFT('2012-2022'!$P2168,4)</f>
        <v>2015</v>
      </c>
      <c r="S2168" s="21" t="s">
        <v>74</v>
      </c>
      <c r="T2168" s="21"/>
      <c r="U2168" s="21"/>
      <c r="V2168" s="21"/>
      <c r="W2168" s="27"/>
      <c r="X2168" s="27"/>
      <c r="Y2168" s="28"/>
    </row>
    <row r="2169" ht="15.75" customHeight="1">
      <c r="A2169" s="21">
        <v>2.6432518E7</v>
      </c>
      <c r="B2169" s="21" t="s">
        <v>12379</v>
      </c>
      <c r="C2169" s="21" t="s">
        <v>12380</v>
      </c>
      <c r="D2169" s="21" t="s">
        <v>12381</v>
      </c>
      <c r="E2169" s="21" t="s">
        <v>12382</v>
      </c>
      <c r="F2169" s="21" t="s">
        <v>1155</v>
      </c>
      <c r="G2169" s="21">
        <v>2015.0</v>
      </c>
      <c r="H2169" s="26">
        <v>42281.0</v>
      </c>
      <c r="I2169" s="21"/>
      <c r="J2169" s="21"/>
      <c r="K2169" s="21" t="s">
        <v>12383</v>
      </c>
      <c r="L2169" s="21" t="str">
        <f>IF(ISNUMBER(VLOOKUP(A2169,EXCL,1,FALSE)),"Excluido",IF(ISNUMBER(VLOOKUP(A2169,POST,1,FALSE)),"PostAlerta",IF(ISNUMBER(VLOOKUP(A2169,PRE,1,FALSE)),"PreAlerta","")))</f>
        <v>PreAlerta</v>
      </c>
      <c r="M2169" s="21" t="str">
        <f>IF(ISNUMBER(A2169),(IF(ISNUMBER(VLOOKUP(A2169,KEYWORDS,1,FALSE)),"C/PalabrasClaves","S/PalabrasClaves")),"")</f>
        <v>S/PalabrasClaves</v>
      </c>
      <c r="N2169" s="21" t="str">
        <f t="shared" si="11"/>
        <v/>
      </c>
      <c r="O2169" s="21"/>
      <c r="P2169" s="21" t="s">
        <v>12293</v>
      </c>
      <c r="Q2169" s="21"/>
      <c r="R2169" s="21" t="str">
        <f>LEFT('2012-2022'!$P2169,4)</f>
        <v>2015</v>
      </c>
      <c r="S2169" s="21" t="s">
        <v>74</v>
      </c>
      <c r="T2169" s="21"/>
      <c r="U2169" s="21"/>
      <c r="V2169" s="21"/>
      <c r="W2169" s="27"/>
      <c r="X2169" s="27"/>
      <c r="Y2169" s="12"/>
    </row>
    <row r="2170" ht="15.75" customHeight="1">
      <c r="A2170" s="21">
        <v>2.6432519E7</v>
      </c>
      <c r="B2170" s="21" t="s">
        <v>12384</v>
      </c>
      <c r="C2170" s="21" t="s">
        <v>12385</v>
      </c>
      <c r="D2170" s="21" t="s">
        <v>12386</v>
      </c>
      <c r="E2170" s="21" t="s">
        <v>12387</v>
      </c>
      <c r="F2170" s="21" t="s">
        <v>1155</v>
      </c>
      <c r="G2170" s="21">
        <v>2015.0</v>
      </c>
      <c r="H2170" s="26">
        <v>42281.0</v>
      </c>
      <c r="I2170" s="21"/>
      <c r="J2170" s="21"/>
      <c r="K2170" s="21" t="s">
        <v>12388</v>
      </c>
      <c r="L2170" s="21" t="str">
        <f>IF(ISNUMBER(VLOOKUP(A2170,EXCL,1,FALSE)),"Excluido",IF(ISNUMBER(VLOOKUP(A2170,POST,1,FALSE)),"PostAlerta",IF(ISNUMBER(VLOOKUP(A2170,PRE,1,FALSE)),"PreAlerta","")))</f>
        <v>PreAlerta</v>
      </c>
      <c r="M2170" s="21" t="str">
        <f>IF(ISNUMBER(A2170),(IF(ISNUMBER(VLOOKUP(A2170,KEYWORDS,1,FALSE)),"C/PalabrasClaves","S/PalabrasClaves")),"")</f>
        <v>S/PalabrasClaves</v>
      </c>
      <c r="N2170" s="21" t="str">
        <f t="shared" si="11"/>
        <v/>
      </c>
      <c r="O2170" s="21"/>
      <c r="P2170" s="21" t="s">
        <v>12293</v>
      </c>
      <c r="Q2170" s="21"/>
      <c r="R2170" s="21" t="str">
        <f>LEFT('2012-2022'!$P2170,4)</f>
        <v>2015</v>
      </c>
      <c r="S2170" s="21" t="s">
        <v>74</v>
      </c>
      <c r="T2170" s="21"/>
      <c r="U2170" s="21"/>
      <c r="V2170" s="21"/>
      <c r="W2170" s="27"/>
      <c r="X2170" s="27"/>
      <c r="Y2170" s="28"/>
    </row>
    <row r="2171" ht="15.75" customHeight="1">
      <c r="A2171" s="21">
        <v>2.6432946E7</v>
      </c>
      <c r="B2171" s="21" t="s">
        <v>12389</v>
      </c>
      <c r="C2171" s="21" t="s">
        <v>12390</v>
      </c>
      <c r="D2171" s="21" t="s">
        <v>12391</v>
      </c>
      <c r="E2171" s="21" t="s">
        <v>12392</v>
      </c>
      <c r="F2171" s="21" t="s">
        <v>1155</v>
      </c>
      <c r="G2171" s="21">
        <v>2015.0</v>
      </c>
      <c r="H2171" s="26">
        <v>42281.0</v>
      </c>
      <c r="I2171" s="21"/>
      <c r="J2171" s="21"/>
      <c r="K2171" s="21" t="s">
        <v>12393</v>
      </c>
      <c r="L2171" s="21" t="str">
        <f>IF(ISNUMBER(VLOOKUP(A2171,EXCL,1,FALSE)),"Excluido",IF(ISNUMBER(VLOOKUP(A2171,POST,1,FALSE)),"PostAlerta",IF(ISNUMBER(VLOOKUP(A2171,PRE,1,FALSE)),"PreAlerta","")))</f>
        <v>PreAlerta</v>
      </c>
      <c r="M2171" s="21" t="str">
        <f>IF(ISNUMBER(A2171),(IF(ISNUMBER(VLOOKUP(A2171,KEYWORDS,1,FALSE)),"C/PalabrasClaves","S/PalabrasClaves")),"")</f>
        <v>S/PalabrasClaves</v>
      </c>
      <c r="N2171" s="21" t="str">
        <f t="shared" si="11"/>
        <v/>
      </c>
      <c r="O2171" s="21"/>
      <c r="P2171" s="21" t="s">
        <v>12293</v>
      </c>
      <c r="Q2171" s="21"/>
      <c r="R2171" s="21" t="str">
        <f>LEFT('2012-2022'!$P2171,4)</f>
        <v>2015</v>
      </c>
      <c r="S2171" s="21" t="s">
        <v>74</v>
      </c>
      <c r="T2171" s="21"/>
      <c r="U2171" s="21"/>
      <c r="V2171" s="21"/>
      <c r="W2171" s="27"/>
      <c r="X2171" s="27"/>
      <c r="Y2171" s="12"/>
    </row>
    <row r="2172" ht="15.75" customHeight="1">
      <c r="A2172" s="21">
        <v>2.6438572E7</v>
      </c>
      <c r="B2172" s="21" t="s">
        <v>12394</v>
      </c>
      <c r="C2172" s="21" t="s">
        <v>12395</v>
      </c>
      <c r="D2172" s="21" t="s">
        <v>12396</v>
      </c>
      <c r="E2172" s="21" t="s">
        <v>12397</v>
      </c>
      <c r="F2172" s="21" t="s">
        <v>728</v>
      </c>
      <c r="G2172" s="21">
        <v>2015.0</v>
      </c>
      <c r="H2172" s="26">
        <v>42284.0</v>
      </c>
      <c r="I2172" s="21"/>
      <c r="J2172" s="21"/>
      <c r="K2172" s="21" t="s">
        <v>12398</v>
      </c>
      <c r="L2172" s="21" t="str">
        <f>IF(ISNUMBER(VLOOKUP(A2172,EXCL,1,FALSE)),"Excluido",IF(ISNUMBER(VLOOKUP(A2172,POST,1,FALSE)),"PostAlerta",IF(ISNUMBER(VLOOKUP(A2172,PRE,1,FALSE)),"PreAlerta","")))</f>
        <v>PreAlerta</v>
      </c>
      <c r="M2172" s="21" t="str">
        <f>IF(ISNUMBER(A2172),(IF(ISNUMBER(VLOOKUP(A2172,KEYWORDS,1,FALSE)),"C/PalabrasClaves","S/PalabrasClaves")),"")</f>
        <v>S/PalabrasClaves</v>
      </c>
      <c r="N2172" s="21" t="str">
        <f t="shared" si="11"/>
        <v/>
      </c>
      <c r="O2172" s="21"/>
      <c r="P2172" s="21" t="s">
        <v>12226</v>
      </c>
      <c r="Q2172" s="21"/>
      <c r="R2172" s="21" t="str">
        <f>LEFT('2012-2022'!$P2172,4)</f>
        <v>2015</v>
      </c>
      <c r="S2172" s="21" t="s">
        <v>72</v>
      </c>
      <c r="T2172" s="21"/>
      <c r="U2172" s="21"/>
      <c r="V2172" s="21"/>
      <c r="W2172" s="27"/>
      <c r="X2172" s="27"/>
      <c r="Y2172" s="28"/>
    </row>
    <row r="2173" ht="15.75" customHeight="1">
      <c r="A2173" s="21">
        <v>2.6453817E7</v>
      </c>
      <c r="B2173" s="21" t="s">
        <v>12399</v>
      </c>
      <c r="C2173" s="21" t="s">
        <v>12400</v>
      </c>
      <c r="D2173" s="21" t="s">
        <v>12401</v>
      </c>
      <c r="E2173" s="21" t="s">
        <v>1119</v>
      </c>
      <c r="F2173" s="21" t="s">
        <v>3529</v>
      </c>
      <c r="G2173" s="21">
        <v>2015.0</v>
      </c>
      <c r="H2173" s="26">
        <v>42288.0</v>
      </c>
      <c r="I2173" s="21"/>
      <c r="J2173" s="21"/>
      <c r="K2173" s="21" t="s">
        <v>12402</v>
      </c>
      <c r="L2173" s="21" t="str">
        <f>IF(ISNUMBER(VLOOKUP(A2173,EXCL,1,FALSE)),"Excluido",IF(ISNUMBER(VLOOKUP(A2173,POST,1,FALSE)),"PostAlerta",IF(ISNUMBER(VLOOKUP(A2173,PRE,1,FALSE)),"PreAlerta","")))</f>
        <v>PreAlerta</v>
      </c>
      <c r="M2173" s="21" t="str">
        <f>IF(ISNUMBER(A2173),(IF(ISNUMBER(VLOOKUP(A2173,KEYWORDS,1,FALSE)),"C/PalabrasClaves","S/PalabrasClaves")),"")</f>
        <v>C/PalabrasClaves</v>
      </c>
      <c r="N2173" s="21" t="str">
        <f t="shared" si="11"/>
        <v/>
      </c>
      <c r="O2173" s="21"/>
      <c r="P2173" s="21" t="s">
        <v>12226</v>
      </c>
      <c r="Q2173" s="21"/>
      <c r="R2173" s="21" t="str">
        <f>LEFT('2012-2022'!$P2173,4)</f>
        <v>2015</v>
      </c>
      <c r="S2173" s="21" t="s">
        <v>72</v>
      </c>
      <c r="T2173" s="21"/>
      <c r="U2173" s="21"/>
      <c r="V2173" s="21"/>
      <c r="W2173" s="27"/>
      <c r="X2173" s="27"/>
      <c r="Y2173" s="12"/>
    </row>
    <row r="2174" ht="15.75" customHeight="1">
      <c r="A2174" s="21">
        <v>2.6473432E7</v>
      </c>
      <c r="B2174" s="21" t="s">
        <v>12403</v>
      </c>
      <c r="C2174" s="21" t="s">
        <v>12404</v>
      </c>
      <c r="D2174" s="21" t="s">
        <v>12405</v>
      </c>
      <c r="E2174" s="21" t="s">
        <v>12406</v>
      </c>
      <c r="F2174" s="21" t="s">
        <v>1704</v>
      </c>
      <c r="G2174" s="21">
        <v>2015.0</v>
      </c>
      <c r="H2174" s="26">
        <v>42294.0</v>
      </c>
      <c r="I2174" s="21" t="s">
        <v>12407</v>
      </c>
      <c r="J2174" s="21"/>
      <c r="K2174" s="21" t="s">
        <v>12408</v>
      </c>
      <c r="L2174" s="21" t="str">
        <f>IF(ISNUMBER(VLOOKUP(A2174,EXCL,1,FALSE)),"Excluido",IF(ISNUMBER(VLOOKUP(A2174,POST,1,FALSE)),"PostAlerta",IF(ISNUMBER(VLOOKUP(A2174,PRE,1,FALSE)),"PreAlerta","")))</f>
        <v>PreAlerta</v>
      </c>
      <c r="M2174" s="21" t="str">
        <f>IF(ISNUMBER(A2174),(IF(ISNUMBER(VLOOKUP(A2174,KEYWORDS,1,FALSE)),"C/PalabrasClaves","S/PalabrasClaves")),"")</f>
        <v>S/PalabrasClaves</v>
      </c>
      <c r="N2174" s="21" t="str">
        <f t="shared" si="11"/>
        <v/>
      </c>
      <c r="O2174" s="21"/>
      <c r="P2174" s="21" t="s">
        <v>12293</v>
      </c>
      <c r="Q2174" s="21"/>
      <c r="R2174" s="21" t="str">
        <f>LEFT('2012-2022'!$P2174,4)</f>
        <v>2015</v>
      </c>
      <c r="S2174" s="21" t="s">
        <v>74</v>
      </c>
      <c r="T2174" s="21"/>
      <c r="U2174" s="21"/>
      <c r="V2174" s="21"/>
      <c r="W2174" s="27"/>
      <c r="X2174" s="27"/>
      <c r="Y2174" s="28"/>
    </row>
    <row r="2175" ht="15.75" customHeight="1">
      <c r="A2175" s="21">
        <v>2.6499484E7</v>
      </c>
      <c r="B2175" s="21" t="s">
        <v>12409</v>
      </c>
      <c r="C2175" s="21" t="s">
        <v>12410</v>
      </c>
      <c r="D2175" s="21" t="s">
        <v>12411</v>
      </c>
      <c r="E2175" s="21" t="s">
        <v>12412</v>
      </c>
      <c r="F2175" s="21" t="s">
        <v>1622</v>
      </c>
      <c r="G2175" s="21">
        <v>2015.0</v>
      </c>
      <c r="H2175" s="26">
        <v>42304.0</v>
      </c>
      <c r="I2175" s="21"/>
      <c r="J2175" s="21"/>
      <c r="K2175" s="21" t="s">
        <v>12413</v>
      </c>
      <c r="L2175" s="21" t="str">
        <f>IF(ISNUMBER(VLOOKUP(A2175,EXCL,1,FALSE)),"Excluido",IF(ISNUMBER(VLOOKUP(A2175,POST,1,FALSE)),"PostAlerta",IF(ISNUMBER(VLOOKUP(A2175,PRE,1,FALSE)),"PreAlerta","")))</f>
        <v>PreAlerta</v>
      </c>
      <c r="M2175" s="21" t="str">
        <f>IF(ISNUMBER(A2175),(IF(ISNUMBER(VLOOKUP(A2175,KEYWORDS,1,FALSE)),"C/PalabrasClaves","S/PalabrasClaves")),"")</f>
        <v>S/PalabrasClaves</v>
      </c>
      <c r="N2175" s="21" t="str">
        <f t="shared" si="11"/>
        <v/>
      </c>
      <c r="O2175" s="21"/>
      <c r="P2175" s="21" t="s">
        <v>12226</v>
      </c>
      <c r="Q2175" s="21"/>
      <c r="R2175" s="21" t="str">
        <f>LEFT('2012-2022'!$P2175,4)</f>
        <v>2015</v>
      </c>
      <c r="S2175" s="21" t="s">
        <v>72</v>
      </c>
      <c r="T2175" s="21"/>
      <c r="U2175" s="21"/>
      <c r="V2175" s="21"/>
      <c r="W2175" s="27"/>
      <c r="X2175" s="27"/>
      <c r="Y2175" s="12"/>
    </row>
    <row r="2176" ht="15.75" customHeight="1">
      <c r="A2176" s="21">
        <v>2.6531037E7</v>
      </c>
      <c r="B2176" s="21" t="s">
        <v>12414</v>
      </c>
      <c r="C2176" s="21" t="s">
        <v>12415</v>
      </c>
      <c r="D2176" s="21" t="s">
        <v>12416</v>
      </c>
      <c r="E2176" s="21" t="s">
        <v>12417</v>
      </c>
      <c r="F2176" s="21" t="s">
        <v>10941</v>
      </c>
      <c r="G2176" s="21">
        <v>2015.0</v>
      </c>
      <c r="H2176" s="26">
        <v>42313.0</v>
      </c>
      <c r="I2176" s="21"/>
      <c r="J2176" s="21"/>
      <c r="K2176" s="21" t="s">
        <v>12418</v>
      </c>
      <c r="L2176" s="21" t="str">
        <f>IF(ISNUMBER(VLOOKUP(A2176,EXCL,1,FALSE)),"Excluido",IF(ISNUMBER(VLOOKUP(A2176,POST,1,FALSE)),"PostAlerta",IF(ISNUMBER(VLOOKUP(A2176,PRE,1,FALSE)),"PreAlerta","")))</f>
        <v>PreAlerta</v>
      </c>
      <c r="M2176" s="21" t="str">
        <f>IF(ISNUMBER(A2176),(IF(ISNUMBER(VLOOKUP(A2176,KEYWORDS,1,FALSE)),"C/PalabrasClaves","S/PalabrasClaves")),"")</f>
        <v>S/PalabrasClaves</v>
      </c>
      <c r="N2176" s="21" t="str">
        <f t="shared" si="11"/>
        <v/>
      </c>
      <c r="O2176" s="21"/>
      <c r="P2176" s="21" t="s">
        <v>12226</v>
      </c>
      <c r="Q2176" s="21"/>
      <c r="R2176" s="21" t="str">
        <f>LEFT('2012-2022'!$P2176,4)</f>
        <v>2015</v>
      </c>
      <c r="S2176" s="21" t="s">
        <v>72</v>
      </c>
      <c r="T2176" s="21"/>
      <c r="U2176" s="21"/>
      <c r="V2176" s="21"/>
      <c r="W2176" s="27"/>
      <c r="X2176" s="27"/>
      <c r="Y2176" s="28"/>
    </row>
    <row r="2177" ht="15.75" customHeight="1">
      <c r="A2177" s="21">
        <v>2.6537775E7</v>
      </c>
      <c r="B2177" s="21" t="s">
        <v>12419</v>
      </c>
      <c r="C2177" s="21" t="s">
        <v>12420</v>
      </c>
      <c r="D2177" s="21" t="s">
        <v>12421</v>
      </c>
      <c r="E2177" s="21" t="s">
        <v>12422</v>
      </c>
      <c r="F2177" s="21" t="s">
        <v>520</v>
      </c>
      <c r="G2177" s="21">
        <v>2015.0</v>
      </c>
      <c r="H2177" s="26">
        <v>42314.0</v>
      </c>
      <c r="I2177" s="21" t="s">
        <v>12423</v>
      </c>
      <c r="J2177" s="21"/>
      <c r="K2177" s="21" t="s">
        <v>12424</v>
      </c>
      <c r="L2177" s="21" t="str">
        <f>IF(ISNUMBER(VLOOKUP(A2177,EXCL,1,FALSE)),"Excluido",IF(ISNUMBER(VLOOKUP(A2177,POST,1,FALSE)),"PostAlerta",IF(ISNUMBER(VLOOKUP(A2177,PRE,1,FALSE)),"PreAlerta","")))</f>
        <v>PreAlerta</v>
      </c>
      <c r="M2177" s="21" t="str">
        <f>IF(ISNUMBER(A2177),(IF(ISNUMBER(VLOOKUP(A2177,KEYWORDS,1,FALSE)),"C/PalabrasClaves","S/PalabrasClaves")),"")</f>
        <v>S/PalabrasClaves</v>
      </c>
      <c r="N2177" s="21" t="str">
        <f t="shared" si="11"/>
        <v/>
      </c>
      <c r="O2177" s="21"/>
      <c r="P2177" s="21" t="s">
        <v>12226</v>
      </c>
      <c r="Q2177" s="21"/>
      <c r="R2177" s="21" t="str">
        <f>LEFT('2012-2022'!$P2177,4)</f>
        <v>2015</v>
      </c>
      <c r="S2177" s="21" t="s">
        <v>72</v>
      </c>
      <c r="T2177" s="21"/>
      <c r="U2177" s="21"/>
      <c r="V2177" s="21"/>
      <c r="W2177" s="27"/>
      <c r="X2177" s="27"/>
      <c r="Y2177" s="12"/>
    </row>
    <row r="2178" ht="15.75" customHeight="1">
      <c r="A2178" s="21">
        <v>2.6565771E7</v>
      </c>
      <c r="B2178" s="21" t="s">
        <v>12425</v>
      </c>
      <c r="C2178" s="21" t="s">
        <v>12426</v>
      </c>
      <c r="D2178" s="21" t="s">
        <v>12427</v>
      </c>
      <c r="E2178" s="21" t="s">
        <v>12428</v>
      </c>
      <c r="F2178" s="21" t="s">
        <v>151</v>
      </c>
      <c r="G2178" s="21">
        <v>2015.0</v>
      </c>
      <c r="H2178" s="26">
        <v>42322.0</v>
      </c>
      <c r="I2178" s="21" t="s">
        <v>12429</v>
      </c>
      <c r="J2178" s="21"/>
      <c r="K2178" s="21" t="s">
        <v>12430</v>
      </c>
      <c r="L2178" s="21" t="str">
        <f>IF(ISNUMBER(VLOOKUP(A2178,EXCL,1,FALSE)),"Excluido",IF(ISNUMBER(VLOOKUP(A2178,POST,1,FALSE)),"PostAlerta",IF(ISNUMBER(VLOOKUP(A2178,PRE,1,FALSE)),"PreAlerta","")))</f>
        <v>PreAlerta</v>
      </c>
      <c r="M2178" s="21" t="str">
        <f>IF(ISNUMBER(A2178),(IF(ISNUMBER(VLOOKUP(A2178,KEYWORDS,1,FALSE)),"C/PalabrasClaves","S/PalabrasClaves")),"")</f>
        <v>S/PalabrasClaves</v>
      </c>
      <c r="N2178" s="21" t="str">
        <f t="shared" si="11"/>
        <v/>
      </c>
      <c r="O2178" s="21"/>
      <c r="P2178" s="21" t="s">
        <v>12226</v>
      </c>
      <c r="Q2178" s="21"/>
      <c r="R2178" s="21" t="str">
        <f>LEFT('2012-2022'!$P2178,4)</f>
        <v>2015</v>
      </c>
      <c r="S2178" s="21" t="s">
        <v>72</v>
      </c>
      <c r="T2178" s="21"/>
      <c r="U2178" s="21"/>
      <c r="V2178" s="21"/>
      <c r="W2178" s="27"/>
      <c r="X2178" s="27"/>
      <c r="Y2178" s="28"/>
    </row>
    <row r="2179" ht="15.75" customHeight="1">
      <c r="A2179" s="21">
        <v>2.6565937E7</v>
      </c>
      <c r="B2179" s="21" t="s">
        <v>12431</v>
      </c>
      <c r="C2179" s="21" t="s">
        <v>12432</v>
      </c>
      <c r="D2179" s="21" t="s">
        <v>12433</v>
      </c>
      <c r="E2179" s="21" t="s">
        <v>12434</v>
      </c>
      <c r="F2179" s="21" t="s">
        <v>12435</v>
      </c>
      <c r="G2179" s="21">
        <v>2015.0</v>
      </c>
      <c r="H2179" s="26">
        <v>42322.0</v>
      </c>
      <c r="I2179" s="21"/>
      <c r="J2179" s="21"/>
      <c r="K2179" s="21" t="s">
        <v>12436</v>
      </c>
      <c r="L2179" s="21" t="str">
        <f>IF(ISNUMBER(VLOOKUP(A2179,EXCL,1,FALSE)),"Excluido",IF(ISNUMBER(VLOOKUP(A2179,POST,1,FALSE)),"PostAlerta",IF(ISNUMBER(VLOOKUP(A2179,PRE,1,FALSE)),"PreAlerta","")))</f>
        <v>PreAlerta</v>
      </c>
      <c r="M2179" s="21" t="str">
        <f>IF(ISNUMBER(A2179),(IF(ISNUMBER(VLOOKUP(A2179,KEYWORDS,1,FALSE)),"C/PalabrasClaves","S/PalabrasClaves")),"")</f>
        <v>S/PalabrasClaves</v>
      </c>
      <c r="N2179" s="21" t="str">
        <f t="shared" si="11"/>
        <v/>
      </c>
      <c r="O2179" s="21"/>
      <c r="P2179" s="21" t="s">
        <v>12293</v>
      </c>
      <c r="Q2179" s="21"/>
      <c r="R2179" s="21" t="str">
        <f>LEFT('2012-2022'!$P2179,4)</f>
        <v>2015</v>
      </c>
      <c r="S2179" s="21" t="s">
        <v>74</v>
      </c>
      <c r="T2179" s="21"/>
      <c r="U2179" s="21"/>
      <c r="V2179" s="21"/>
      <c r="W2179" s="27"/>
      <c r="X2179" s="27"/>
      <c r="Y2179" s="12"/>
    </row>
    <row r="2180" ht="15.75" customHeight="1">
      <c r="A2180" s="21">
        <v>2.6602337E7</v>
      </c>
      <c r="B2180" s="21" t="s">
        <v>12437</v>
      </c>
      <c r="C2180" s="21" t="s">
        <v>12438</v>
      </c>
      <c r="D2180" s="21" t="s">
        <v>12439</v>
      </c>
      <c r="E2180" s="21" t="s">
        <v>12440</v>
      </c>
      <c r="F2180" s="21" t="s">
        <v>1574</v>
      </c>
      <c r="G2180" s="21">
        <v>2015.0</v>
      </c>
      <c r="H2180" s="26">
        <v>42334.0</v>
      </c>
      <c r="I2180" s="21"/>
      <c r="J2180" s="21"/>
      <c r="K2180" s="21" t="s">
        <v>12441</v>
      </c>
      <c r="L2180" s="21" t="str">
        <f>IF(ISNUMBER(VLOOKUP(A2180,EXCL,1,FALSE)),"Excluido",IF(ISNUMBER(VLOOKUP(A2180,POST,1,FALSE)),"PostAlerta",IF(ISNUMBER(VLOOKUP(A2180,PRE,1,FALSE)),"PreAlerta","")))</f>
        <v>PreAlerta</v>
      </c>
      <c r="M2180" s="21" t="str">
        <f>IF(ISNUMBER(A2180),(IF(ISNUMBER(VLOOKUP(A2180,KEYWORDS,1,FALSE)),"C/PalabrasClaves","S/PalabrasClaves")),"")</f>
        <v>S/PalabrasClaves</v>
      </c>
      <c r="N2180" s="21" t="str">
        <f t="shared" si="11"/>
        <v/>
      </c>
      <c r="O2180" s="21"/>
      <c r="P2180" s="21" t="s">
        <v>12226</v>
      </c>
      <c r="Q2180" s="21"/>
      <c r="R2180" s="21" t="str">
        <f>LEFT('2012-2022'!$P2180,4)</f>
        <v>2015</v>
      </c>
      <c r="S2180" s="21" t="s">
        <v>72</v>
      </c>
      <c r="T2180" s="21"/>
      <c r="U2180" s="21"/>
      <c r="V2180" s="21"/>
      <c r="W2180" s="27"/>
      <c r="X2180" s="27"/>
      <c r="Y2180" s="28"/>
    </row>
    <row r="2181" ht="15.75" customHeight="1">
      <c r="A2181" s="21">
        <v>2.6697535E7</v>
      </c>
      <c r="B2181" s="21" t="s">
        <v>12442</v>
      </c>
      <c r="C2181" s="21" t="s">
        <v>12443</v>
      </c>
      <c r="D2181" s="21" t="s">
        <v>12444</v>
      </c>
      <c r="E2181" s="21" t="s">
        <v>12445</v>
      </c>
      <c r="F2181" s="21" t="s">
        <v>12446</v>
      </c>
      <c r="G2181" s="21">
        <v>2015.0</v>
      </c>
      <c r="H2181" s="26">
        <v>42362.0</v>
      </c>
      <c r="I2181" s="21"/>
      <c r="J2181" s="21"/>
      <c r="K2181" s="21"/>
      <c r="L2181" s="21" t="str">
        <f>IF(ISNUMBER(VLOOKUP(A2181,EXCL,1,FALSE)),"Excluido",IF(ISNUMBER(VLOOKUP(A2181,POST,1,FALSE)),"PostAlerta",IF(ISNUMBER(VLOOKUP(A2181,PRE,1,FALSE)),"PreAlerta","")))</f>
        <v>PreAlerta</v>
      </c>
      <c r="M2181" s="21" t="str">
        <f>IF(ISNUMBER(A2181),(IF(ISNUMBER(VLOOKUP(A2181,KEYWORDS,1,FALSE)),"C/PalabrasClaves","S/PalabrasClaves")),"")</f>
        <v>S/PalabrasClaves</v>
      </c>
      <c r="N2181" s="21" t="str">
        <f t="shared" si="11"/>
        <v/>
      </c>
      <c r="O2181" s="21"/>
      <c r="P2181" s="21" t="s">
        <v>12226</v>
      </c>
      <c r="Q2181" s="21"/>
      <c r="R2181" s="21" t="str">
        <f>LEFT('2012-2022'!$P2181,4)</f>
        <v>2015</v>
      </c>
      <c r="S2181" s="21" t="s">
        <v>72</v>
      </c>
      <c r="T2181" s="21"/>
      <c r="U2181" s="21"/>
      <c r="V2181" s="21"/>
      <c r="W2181" s="27"/>
      <c r="X2181" s="27"/>
      <c r="Y2181" s="12"/>
    </row>
    <row r="2182" ht="15.75" customHeight="1">
      <c r="A2182" s="21">
        <v>2.6528784E7</v>
      </c>
      <c r="B2182" s="21" t="s">
        <v>12447</v>
      </c>
      <c r="C2182" s="21" t="s">
        <v>12448</v>
      </c>
      <c r="D2182" s="21" t="s">
        <v>12449</v>
      </c>
      <c r="E2182" s="21" t="s">
        <v>1489</v>
      </c>
      <c r="F2182" s="21" t="s">
        <v>12450</v>
      </c>
      <c r="G2182" s="21">
        <v>2015.0</v>
      </c>
      <c r="H2182" s="26">
        <v>42312.0</v>
      </c>
      <c r="I2182" s="21" t="s">
        <v>12451</v>
      </c>
      <c r="J2182" s="21" t="s">
        <v>12452</v>
      </c>
      <c r="K2182" s="21" t="s">
        <v>12453</v>
      </c>
      <c r="L2182" s="21" t="str">
        <f>IF(ISNUMBER(VLOOKUP(A2182,EXCL,1,FALSE)),"Excluido",IF(ISNUMBER(VLOOKUP(A2182,POST,1,FALSE)),"PostAlerta",IF(ISNUMBER(VLOOKUP(A2182,PRE,1,FALSE)),"PreAlerta","")))</f>
        <v>PreAlerta</v>
      </c>
      <c r="M2182" s="21" t="str">
        <f>IF(ISNUMBER(A2182),(IF(ISNUMBER(VLOOKUP(A2182,KEYWORDS,1,FALSE)),"C/PalabrasClaves","S/PalabrasClaves")),"")</f>
        <v>S/PalabrasClaves</v>
      </c>
      <c r="N2182" s="21" t="str">
        <f t="shared" si="11"/>
        <v/>
      </c>
      <c r="O2182" s="21"/>
      <c r="P2182" s="21" t="s">
        <v>12454</v>
      </c>
      <c r="Q2182" s="21"/>
      <c r="R2182" s="21" t="str">
        <f>LEFT('2012-2022'!$P2182,4)</f>
        <v>2015</v>
      </c>
      <c r="S2182" s="21" t="s">
        <v>72</v>
      </c>
      <c r="T2182" s="21"/>
      <c r="U2182" s="21"/>
      <c r="V2182" s="21"/>
      <c r="W2182" s="27"/>
      <c r="X2182" s="27"/>
      <c r="Y2182" s="28"/>
    </row>
    <row r="2183" ht="15.75" customHeight="1">
      <c r="A2183" s="21">
        <v>2.6530384E7</v>
      </c>
      <c r="B2183" s="21" t="s">
        <v>12455</v>
      </c>
      <c r="C2183" s="21" t="s">
        <v>12456</v>
      </c>
      <c r="D2183" s="21" t="s">
        <v>12457</v>
      </c>
      <c r="E2183" s="21" t="s">
        <v>3084</v>
      </c>
      <c r="F2183" s="21" t="s">
        <v>7946</v>
      </c>
      <c r="G2183" s="21">
        <v>2015.0</v>
      </c>
      <c r="H2183" s="26">
        <v>42313.0</v>
      </c>
      <c r="I2183" s="21" t="s">
        <v>12458</v>
      </c>
      <c r="J2183" s="21"/>
      <c r="K2183" s="21" t="s">
        <v>12459</v>
      </c>
      <c r="L2183" s="21" t="str">
        <f>IF(ISNUMBER(VLOOKUP(A2183,EXCL,1,FALSE)),"Excluido",IF(ISNUMBER(VLOOKUP(A2183,POST,1,FALSE)),"PostAlerta",IF(ISNUMBER(VLOOKUP(A2183,PRE,1,FALSE)),"PreAlerta","")))</f>
        <v>PreAlerta</v>
      </c>
      <c r="M2183" s="21" t="str">
        <f>IF(ISNUMBER(A2183),(IF(ISNUMBER(VLOOKUP(A2183,KEYWORDS,1,FALSE)),"C/PalabrasClaves","S/PalabrasClaves")),"")</f>
        <v>S/PalabrasClaves</v>
      </c>
      <c r="N2183" s="21" t="str">
        <f t="shared" si="11"/>
        <v/>
      </c>
      <c r="O2183" s="21"/>
      <c r="P2183" s="21" t="s">
        <v>12454</v>
      </c>
      <c r="Q2183" s="21"/>
      <c r="R2183" s="21" t="str">
        <f>LEFT('2012-2022'!$P2183,4)</f>
        <v>2015</v>
      </c>
      <c r="S2183" s="21" t="s">
        <v>72</v>
      </c>
      <c r="T2183" s="21"/>
      <c r="U2183" s="21"/>
      <c r="V2183" s="21"/>
      <c r="W2183" s="27"/>
      <c r="X2183" s="27"/>
      <c r="Y2183" s="12"/>
    </row>
    <row r="2184" ht="15.75" customHeight="1">
      <c r="A2184" s="21">
        <v>2.6556361E7</v>
      </c>
      <c r="B2184" s="21" t="s">
        <v>12460</v>
      </c>
      <c r="C2184" s="21" t="s">
        <v>12461</v>
      </c>
      <c r="D2184" s="21" t="s">
        <v>12462</v>
      </c>
      <c r="E2184" s="21" t="s">
        <v>12463</v>
      </c>
      <c r="F2184" s="21" t="s">
        <v>556</v>
      </c>
      <c r="G2184" s="21">
        <v>2015.0</v>
      </c>
      <c r="H2184" s="26">
        <v>42320.0</v>
      </c>
      <c r="I2184" s="21" t="s">
        <v>12464</v>
      </c>
      <c r="J2184" s="21"/>
      <c r="K2184" s="21" t="s">
        <v>12465</v>
      </c>
      <c r="L2184" s="21" t="str">
        <f>IF(ISNUMBER(VLOOKUP(A2184,EXCL,1,FALSE)),"Excluido",IF(ISNUMBER(VLOOKUP(A2184,POST,1,FALSE)),"PostAlerta",IF(ISNUMBER(VLOOKUP(A2184,PRE,1,FALSE)),"PreAlerta","")))</f>
        <v>Excluido</v>
      </c>
      <c r="M2184" s="21" t="str">
        <f>IF(ISNUMBER(A2184),(IF(ISNUMBER(VLOOKUP(A2184,KEYWORDS,1,FALSE)),"C/PalabrasClaves","S/PalabrasClaves")),"")</f>
        <v>S/PalabrasClaves</v>
      </c>
      <c r="N2184" s="21" t="str">
        <f t="shared" si="11"/>
        <v/>
      </c>
      <c r="O2184" s="21"/>
      <c r="P2184" s="21" t="s">
        <v>12466</v>
      </c>
      <c r="Q2184" s="21"/>
      <c r="R2184" s="21" t="str">
        <f>LEFT('2012-2022'!$P2184,4)</f>
        <v>2015</v>
      </c>
      <c r="S2184" s="21" t="s">
        <v>72</v>
      </c>
      <c r="T2184" s="21"/>
      <c r="U2184" s="21"/>
      <c r="V2184" s="21"/>
      <c r="W2184" s="27"/>
      <c r="X2184" s="27"/>
      <c r="Y2184" s="28"/>
    </row>
    <row r="2185" ht="15.75" customHeight="1">
      <c r="A2185" s="21">
        <v>2.6544981E7</v>
      </c>
      <c r="B2185" s="21" t="s">
        <v>12467</v>
      </c>
      <c r="C2185" s="21" t="s">
        <v>12468</v>
      </c>
      <c r="D2185" s="21" t="s">
        <v>12469</v>
      </c>
      <c r="E2185" s="21" t="s">
        <v>12470</v>
      </c>
      <c r="F2185" s="21" t="s">
        <v>1789</v>
      </c>
      <c r="G2185" s="21">
        <v>2015.0</v>
      </c>
      <c r="H2185" s="26">
        <v>42315.0</v>
      </c>
      <c r="I2185" s="21" t="s">
        <v>12471</v>
      </c>
      <c r="J2185" s="21"/>
      <c r="K2185" s="21" t="s">
        <v>12472</v>
      </c>
      <c r="L2185" s="21" t="str">
        <f>IF(ISNUMBER(VLOOKUP(A2185,EXCL,1,FALSE)),"Excluido",IF(ISNUMBER(VLOOKUP(A2185,POST,1,FALSE)),"PostAlerta",IF(ISNUMBER(VLOOKUP(A2185,PRE,1,FALSE)),"PreAlerta","")))</f>
        <v>PreAlerta</v>
      </c>
      <c r="M2185" s="21" t="str">
        <f>IF(ISNUMBER(A2185),(IF(ISNUMBER(VLOOKUP(A2185,KEYWORDS,1,FALSE)),"C/PalabrasClaves","S/PalabrasClaves")),"")</f>
        <v>S/PalabrasClaves</v>
      </c>
      <c r="N2185" s="21" t="str">
        <f t="shared" si="11"/>
        <v/>
      </c>
      <c r="O2185" s="21"/>
      <c r="P2185" s="21" t="s">
        <v>12473</v>
      </c>
      <c r="Q2185" s="21"/>
      <c r="R2185" s="21" t="str">
        <f>LEFT('2012-2022'!$P2185,4)</f>
        <v>2015</v>
      </c>
      <c r="S2185" s="21" t="s">
        <v>72</v>
      </c>
      <c r="T2185" s="21"/>
      <c r="U2185" s="21"/>
      <c r="V2185" s="21"/>
      <c r="W2185" s="27"/>
      <c r="X2185" s="27"/>
      <c r="Y2185" s="12"/>
    </row>
    <row r="2186" ht="15.75" customHeight="1">
      <c r="A2186" s="21">
        <v>2.6556278E7</v>
      </c>
      <c r="B2186" s="21" t="s">
        <v>12474</v>
      </c>
      <c r="C2186" s="21" t="s">
        <v>12475</v>
      </c>
      <c r="D2186" s="21" t="s">
        <v>12476</v>
      </c>
      <c r="E2186" s="21" t="s">
        <v>12477</v>
      </c>
      <c r="F2186" s="21" t="s">
        <v>7946</v>
      </c>
      <c r="G2186" s="21">
        <v>2015.0</v>
      </c>
      <c r="H2186" s="26">
        <v>42320.0</v>
      </c>
      <c r="I2186" s="21" t="s">
        <v>12478</v>
      </c>
      <c r="J2186" s="21"/>
      <c r="K2186" s="21" t="s">
        <v>12479</v>
      </c>
      <c r="L2186" s="21" t="str">
        <f>IF(ISNUMBER(VLOOKUP(A2186,EXCL,1,FALSE)),"Excluido",IF(ISNUMBER(VLOOKUP(A2186,POST,1,FALSE)),"PostAlerta",IF(ISNUMBER(VLOOKUP(A2186,PRE,1,FALSE)),"PreAlerta","")))</f>
        <v>PreAlerta</v>
      </c>
      <c r="M2186" s="21" t="str">
        <f>IF(ISNUMBER(A2186),(IF(ISNUMBER(VLOOKUP(A2186,KEYWORDS,1,FALSE)),"C/PalabrasClaves","S/PalabrasClaves")),"")</f>
        <v>S/PalabrasClaves</v>
      </c>
      <c r="N2186" s="21" t="str">
        <f t="shared" si="11"/>
        <v/>
      </c>
      <c r="O2186" s="21"/>
      <c r="P2186" s="21" t="s">
        <v>12480</v>
      </c>
      <c r="Q2186" s="21"/>
      <c r="R2186" s="21" t="str">
        <f>LEFT('2012-2022'!$P2186,4)</f>
        <v>2015</v>
      </c>
      <c r="S2186" s="21" t="s">
        <v>72</v>
      </c>
      <c r="T2186" s="21"/>
      <c r="U2186" s="21"/>
      <c r="V2186" s="21"/>
      <c r="W2186" s="27"/>
      <c r="X2186" s="27"/>
      <c r="Y2186" s="28"/>
    </row>
    <row r="2187" ht="15.75" customHeight="1">
      <c r="A2187" s="21">
        <v>2.655951E7</v>
      </c>
      <c r="B2187" s="21" t="s">
        <v>12481</v>
      </c>
      <c r="C2187" s="21" t="s">
        <v>12482</v>
      </c>
      <c r="D2187" s="21" t="s">
        <v>12483</v>
      </c>
      <c r="E2187" s="21" t="s">
        <v>9193</v>
      </c>
      <c r="F2187" s="21" t="s">
        <v>2234</v>
      </c>
      <c r="G2187" s="21">
        <v>2015.0</v>
      </c>
      <c r="H2187" s="26">
        <v>42321.0</v>
      </c>
      <c r="I2187" s="21" t="s">
        <v>12484</v>
      </c>
      <c r="J2187" s="21"/>
      <c r="K2187" s="21" t="s">
        <v>12485</v>
      </c>
      <c r="L2187" s="21" t="str">
        <f>IF(ISNUMBER(VLOOKUP(A2187,EXCL,1,FALSE)),"Excluido",IF(ISNUMBER(VLOOKUP(A2187,POST,1,FALSE)),"PostAlerta",IF(ISNUMBER(VLOOKUP(A2187,PRE,1,FALSE)),"PreAlerta","")))</f>
        <v>PreAlerta</v>
      </c>
      <c r="M2187" s="21" t="str">
        <f>IF(ISNUMBER(A2187),(IF(ISNUMBER(VLOOKUP(A2187,KEYWORDS,1,FALSE)),"C/PalabrasClaves","S/PalabrasClaves")),"")</f>
        <v>C/PalabrasClaves</v>
      </c>
      <c r="N2187" s="21" t="str">
        <f t="shared" si="11"/>
        <v/>
      </c>
      <c r="O2187" s="21"/>
      <c r="P2187" s="21" t="s">
        <v>12486</v>
      </c>
      <c r="Q2187" s="21"/>
      <c r="R2187" s="21" t="str">
        <f>LEFT('2012-2022'!$P2187,4)</f>
        <v>2015</v>
      </c>
      <c r="S2187" s="21" t="s">
        <v>72</v>
      </c>
      <c r="T2187" s="21"/>
      <c r="U2187" s="21"/>
      <c r="V2187" s="21"/>
      <c r="W2187" s="27"/>
      <c r="X2187" s="27"/>
      <c r="Y2187" s="12"/>
    </row>
    <row r="2188" ht="15.75" customHeight="1">
      <c r="A2188" s="21">
        <v>2.6561849E7</v>
      </c>
      <c r="B2188" s="21" t="s">
        <v>12487</v>
      </c>
      <c r="C2188" s="21" t="s">
        <v>12488</v>
      </c>
      <c r="D2188" s="21" t="s">
        <v>12489</v>
      </c>
      <c r="E2188" s="21" t="s">
        <v>9690</v>
      </c>
      <c r="F2188" s="21" t="s">
        <v>12490</v>
      </c>
      <c r="G2188" s="21">
        <v>2015.0</v>
      </c>
      <c r="H2188" s="26">
        <v>42321.0</v>
      </c>
      <c r="I2188" s="21"/>
      <c r="J2188" s="21"/>
      <c r="K2188" s="21" t="s">
        <v>12491</v>
      </c>
      <c r="L2188" s="21" t="str">
        <f>IF(ISNUMBER(VLOOKUP(A2188,EXCL,1,FALSE)),"Excluido",IF(ISNUMBER(VLOOKUP(A2188,POST,1,FALSE)),"PostAlerta",IF(ISNUMBER(VLOOKUP(A2188,PRE,1,FALSE)),"PreAlerta","")))</f>
        <v>PreAlerta</v>
      </c>
      <c r="M2188" s="21" t="str">
        <f>IF(ISNUMBER(A2188),(IF(ISNUMBER(VLOOKUP(A2188,KEYWORDS,1,FALSE)),"C/PalabrasClaves","S/PalabrasClaves")),"")</f>
        <v>S/PalabrasClaves</v>
      </c>
      <c r="N2188" s="21" t="str">
        <f t="shared" si="11"/>
        <v/>
      </c>
      <c r="O2188" s="21"/>
      <c r="P2188" s="21" t="s">
        <v>12492</v>
      </c>
      <c r="Q2188" s="21"/>
      <c r="R2188" s="21" t="str">
        <f>LEFT('2012-2022'!$P2188,4)</f>
        <v>2015</v>
      </c>
      <c r="S2188" s="21" t="s">
        <v>72</v>
      </c>
      <c r="T2188" s="21"/>
      <c r="U2188" s="21"/>
      <c r="V2188" s="21"/>
      <c r="W2188" s="27"/>
      <c r="X2188" s="27"/>
      <c r="Y2188" s="28"/>
    </row>
    <row r="2189" ht="15.75" customHeight="1">
      <c r="A2189" s="21">
        <v>2.6586365E7</v>
      </c>
      <c r="B2189" s="21" t="s">
        <v>12493</v>
      </c>
      <c r="C2189" s="21" t="s">
        <v>12494</v>
      </c>
      <c r="D2189" s="21" t="s">
        <v>12495</v>
      </c>
      <c r="E2189" s="21" t="s">
        <v>12496</v>
      </c>
      <c r="F2189" s="21" t="s">
        <v>332</v>
      </c>
      <c r="G2189" s="21">
        <v>2015.0</v>
      </c>
      <c r="H2189" s="26">
        <v>42329.0</v>
      </c>
      <c r="I2189" s="21" t="s">
        <v>12497</v>
      </c>
      <c r="J2189" s="21"/>
      <c r="K2189" s="21" t="s">
        <v>12498</v>
      </c>
      <c r="L2189" s="21" t="str">
        <f>IF(ISNUMBER(VLOOKUP(A2189,EXCL,1,FALSE)),"Excluido",IF(ISNUMBER(VLOOKUP(A2189,POST,1,FALSE)),"PostAlerta",IF(ISNUMBER(VLOOKUP(A2189,PRE,1,FALSE)),"PreAlerta","")))</f>
        <v>PreAlerta</v>
      </c>
      <c r="M2189" s="21" t="str">
        <f>IF(ISNUMBER(A2189),(IF(ISNUMBER(VLOOKUP(A2189,KEYWORDS,1,FALSE)),"C/PalabrasClaves","S/PalabrasClaves")),"")</f>
        <v>S/PalabrasClaves</v>
      </c>
      <c r="N2189" s="21" t="str">
        <f t="shared" si="11"/>
        <v/>
      </c>
      <c r="O2189" s="21"/>
      <c r="P2189" s="21" t="s">
        <v>12499</v>
      </c>
      <c r="Q2189" s="21"/>
      <c r="R2189" s="21" t="str">
        <f>LEFT('2012-2022'!$P2189,4)</f>
        <v>2015</v>
      </c>
      <c r="S2189" s="21" t="s">
        <v>72</v>
      </c>
      <c r="T2189" s="21"/>
      <c r="U2189" s="21"/>
      <c r="V2189" s="21"/>
      <c r="W2189" s="27"/>
      <c r="X2189" s="27"/>
      <c r="Y2189" s="12"/>
    </row>
    <row r="2190" ht="15.75" customHeight="1">
      <c r="A2190" s="21">
        <v>2.6599337E7</v>
      </c>
      <c r="B2190" s="21" t="s">
        <v>12500</v>
      </c>
      <c r="C2190" s="21" t="s">
        <v>12501</v>
      </c>
      <c r="D2190" s="21" t="s">
        <v>12502</v>
      </c>
      <c r="E2190" s="21" t="s">
        <v>12503</v>
      </c>
      <c r="F2190" s="21" t="s">
        <v>2831</v>
      </c>
      <c r="G2190" s="21">
        <v>2015.0</v>
      </c>
      <c r="H2190" s="26">
        <v>42333.0</v>
      </c>
      <c r="I2190" s="21" t="s">
        <v>12504</v>
      </c>
      <c r="J2190" s="21"/>
      <c r="K2190" s="21" t="s">
        <v>12505</v>
      </c>
      <c r="L2190" s="21" t="str">
        <f>IF(ISNUMBER(VLOOKUP(A2190,EXCL,1,FALSE)),"Excluido",IF(ISNUMBER(VLOOKUP(A2190,POST,1,FALSE)),"PostAlerta",IF(ISNUMBER(VLOOKUP(A2190,PRE,1,FALSE)),"PreAlerta","")))</f>
        <v>PreAlerta</v>
      </c>
      <c r="M2190" s="21" t="str">
        <f>IF(ISNUMBER(A2190),(IF(ISNUMBER(VLOOKUP(A2190,KEYWORDS,1,FALSE)),"C/PalabrasClaves","S/PalabrasClaves")),"")</f>
        <v>S/PalabrasClaves</v>
      </c>
      <c r="N2190" s="21" t="str">
        <f t="shared" si="11"/>
        <v/>
      </c>
      <c r="O2190" s="21"/>
      <c r="P2190" s="21" t="s">
        <v>12506</v>
      </c>
      <c r="Q2190" s="21"/>
      <c r="R2190" s="21" t="str">
        <f>LEFT('2012-2022'!$P2190,4)</f>
        <v>2015</v>
      </c>
      <c r="S2190" s="21" t="s">
        <v>72</v>
      </c>
      <c r="T2190" s="21"/>
      <c r="U2190" s="21"/>
      <c r="V2190" s="21"/>
      <c r="W2190" s="27"/>
      <c r="X2190" s="27"/>
      <c r="Y2190" s="28"/>
    </row>
    <row r="2191" ht="15.75" customHeight="1">
      <c r="A2191" s="21">
        <v>2.6798263E7</v>
      </c>
      <c r="B2191" s="21" t="s">
        <v>12507</v>
      </c>
      <c r="C2191" s="21" t="s">
        <v>12508</v>
      </c>
      <c r="D2191" s="21" t="s">
        <v>12509</v>
      </c>
      <c r="E2191" s="21" t="s">
        <v>12510</v>
      </c>
      <c r="F2191" s="21" t="s">
        <v>12511</v>
      </c>
      <c r="G2191" s="21">
        <v>2015.0</v>
      </c>
      <c r="H2191" s="26">
        <v>42392.0</v>
      </c>
      <c r="I2191" s="21" t="s">
        <v>12512</v>
      </c>
      <c r="J2191" s="21"/>
      <c r="K2191" s="21" t="s">
        <v>12513</v>
      </c>
      <c r="L2191" s="21" t="str">
        <f>IF(ISNUMBER(VLOOKUP(A2191,EXCL,1,FALSE)),"Excluido",IF(ISNUMBER(VLOOKUP(A2191,POST,1,FALSE)),"PostAlerta",IF(ISNUMBER(VLOOKUP(A2191,PRE,1,FALSE)),"PreAlerta","")))</f>
        <v>PreAlerta</v>
      </c>
      <c r="M2191" s="21" t="str">
        <f>IF(ISNUMBER(A2191),(IF(ISNUMBER(VLOOKUP(A2191,KEYWORDS,1,FALSE)),"C/PalabrasClaves","S/PalabrasClaves")),"")</f>
        <v>S/PalabrasClaves</v>
      </c>
      <c r="N2191" s="21" t="str">
        <f t="shared" si="11"/>
        <v/>
      </c>
      <c r="O2191" s="21"/>
      <c r="P2191" s="21" t="s">
        <v>12514</v>
      </c>
      <c r="Q2191" s="21"/>
      <c r="R2191" s="21" t="str">
        <f>LEFT('2012-2022'!$P2191,4)</f>
        <v>2015</v>
      </c>
      <c r="S2191" s="21" t="s">
        <v>72</v>
      </c>
      <c r="T2191" s="21"/>
      <c r="U2191" s="21"/>
      <c r="V2191" s="21"/>
      <c r="W2191" s="27"/>
      <c r="X2191" s="27"/>
      <c r="Y2191" s="12"/>
    </row>
    <row r="2192" ht="15.75" customHeight="1">
      <c r="A2192" s="21">
        <v>2.6618776E7</v>
      </c>
      <c r="B2192" s="21" t="s">
        <v>12515</v>
      </c>
      <c r="C2192" s="21" t="s">
        <v>12516</v>
      </c>
      <c r="D2192" s="21" t="s">
        <v>12517</v>
      </c>
      <c r="E2192" s="21" t="s">
        <v>12518</v>
      </c>
      <c r="F2192" s="21" t="s">
        <v>2831</v>
      </c>
      <c r="G2192" s="21">
        <v>2015.0</v>
      </c>
      <c r="H2192" s="26">
        <v>42339.0</v>
      </c>
      <c r="I2192" s="21" t="s">
        <v>12519</v>
      </c>
      <c r="J2192" s="21"/>
      <c r="K2192" s="21" t="s">
        <v>12520</v>
      </c>
      <c r="L2192" s="21" t="str">
        <f>IF(ISNUMBER(VLOOKUP(A2192,EXCL,1,FALSE)),"Excluido",IF(ISNUMBER(VLOOKUP(A2192,POST,1,FALSE)),"PostAlerta",IF(ISNUMBER(VLOOKUP(A2192,PRE,1,FALSE)),"PreAlerta","")))</f>
        <v>PreAlerta</v>
      </c>
      <c r="M2192" s="21" t="str">
        <f>IF(ISNUMBER(A2192),(IF(ISNUMBER(VLOOKUP(A2192,KEYWORDS,1,FALSE)),"C/PalabrasClaves","S/PalabrasClaves")),"")</f>
        <v>S/PalabrasClaves</v>
      </c>
      <c r="N2192" s="21" t="str">
        <f t="shared" si="11"/>
        <v/>
      </c>
      <c r="O2192" s="21"/>
      <c r="P2192" s="21" t="s">
        <v>12521</v>
      </c>
      <c r="Q2192" s="21"/>
      <c r="R2192" s="21" t="str">
        <f>LEFT('2012-2022'!$P2192,4)</f>
        <v>2015</v>
      </c>
      <c r="S2192" s="21" t="s">
        <v>72</v>
      </c>
      <c r="T2192" s="21"/>
      <c r="U2192" s="21"/>
      <c r="V2192" s="21"/>
      <c r="W2192" s="27"/>
      <c r="X2192" s="27"/>
      <c r="Y2192" s="28"/>
    </row>
    <row r="2193" ht="15.75" customHeight="1">
      <c r="A2193" s="21">
        <v>2.6096626E7</v>
      </c>
      <c r="B2193" s="21" t="s">
        <v>12522</v>
      </c>
      <c r="C2193" s="21" t="s">
        <v>12523</v>
      </c>
      <c r="D2193" s="21" t="s">
        <v>12524</v>
      </c>
      <c r="E2193" s="21" t="s">
        <v>7543</v>
      </c>
      <c r="F2193" s="21" t="s">
        <v>119</v>
      </c>
      <c r="G2193" s="21">
        <v>2015.0</v>
      </c>
      <c r="H2193" s="26">
        <v>42178.0</v>
      </c>
      <c r="I2193" s="21"/>
      <c r="J2193" s="21"/>
      <c r="K2193" s="21" t="s">
        <v>12525</v>
      </c>
      <c r="L2193" s="21" t="str">
        <f>IF(ISNUMBER(VLOOKUP(A2193,EXCL,1,FALSE)),"Excluido",IF(ISNUMBER(VLOOKUP(A2193,POST,1,FALSE)),"PostAlerta",IF(ISNUMBER(VLOOKUP(A2193,PRE,1,FALSE)),"PreAlerta","")))</f>
        <v>PreAlerta</v>
      </c>
      <c r="M2193" s="21" t="str">
        <f>IF(ISNUMBER(A2193),(IF(ISNUMBER(VLOOKUP(A2193,KEYWORDS,1,FALSE)),"C/PalabrasClaves","S/PalabrasClaves")),"")</f>
        <v>S/PalabrasClaves</v>
      </c>
      <c r="N2193" s="21" t="str">
        <f t="shared" si="11"/>
        <v/>
      </c>
      <c r="O2193" s="21"/>
      <c r="P2193" s="21" t="s">
        <v>12526</v>
      </c>
      <c r="Q2193" s="21"/>
      <c r="R2193" s="21" t="str">
        <f>LEFT('2012-2022'!$P2193,4)</f>
        <v>2015</v>
      </c>
      <c r="S2193" s="21" t="s">
        <v>74</v>
      </c>
      <c r="T2193" s="21"/>
      <c r="U2193" s="21"/>
      <c r="V2193" s="21"/>
      <c r="W2193" s="27"/>
      <c r="X2193" s="27"/>
      <c r="Y2193" s="12"/>
    </row>
    <row r="2194" ht="15.75" customHeight="1">
      <c r="A2194" s="21">
        <v>2.6198784E7</v>
      </c>
      <c r="B2194" s="21" t="s">
        <v>12527</v>
      </c>
      <c r="C2194" s="21" t="s">
        <v>12528</v>
      </c>
      <c r="D2194" s="21" t="s">
        <v>12529</v>
      </c>
      <c r="E2194" s="21" t="s">
        <v>12530</v>
      </c>
      <c r="F2194" s="21" t="s">
        <v>12531</v>
      </c>
      <c r="G2194" s="21">
        <v>2015.0</v>
      </c>
      <c r="H2194" s="26">
        <v>42208.0</v>
      </c>
      <c r="I2194" s="21"/>
      <c r="J2194" s="21"/>
      <c r="K2194" s="21" t="s">
        <v>12532</v>
      </c>
      <c r="L2194" s="21" t="str">
        <f>IF(ISNUMBER(VLOOKUP(A2194,EXCL,1,FALSE)),"Excluido",IF(ISNUMBER(VLOOKUP(A2194,POST,1,FALSE)),"PostAlerta",IF(ISNUMBER(VLOOKUP(A2194,PRE,1,FALSE)),"PreAlerta","")))</f>
        <v>PreAlerta</v>
      </c>
      <c r="M2194" s="21" t="str">
        <f>IF(ISNUMBER(A2194),(IF(ISNUMBER(VLOOKUP(A2194,KEYWORDS,1,FALSE)),"C/PalabrasClaves","S/PalabrasClaves")),"")</f>
        <v>S/PalabrasClaves</v>
      </c>
      <c r="N2194" s="21" t="str">
        <f t="shared" si="11"/>
        <v/>
      </c>
      <c r="O2194" s="21"/>
      <c r="P2194" s="21" t="s">
        <v>12526</v>
      </c>
      <c r="Q2194" s="21"/>
      <c r="R2194" s="21" t="str">
        <f>LEFT('2012-2022'!$P2194,4)</f>
        <v>2015</v>
      </c>
      <c r="S2194" s="21" t="s">
        <v>74</v>
      </c>
      <c r="T2194" s="21"/>
      <c r="U2194" s="21"/>
      <c r="V2194" s="21"/>
      <c r="W2194" s="27"/>
      <c r="X2194" s="27"/>
      <c r="Y2194" s="28"/>
    </row>
    <row r="2195" ht="15.75" customHeight="1">
      <c r="A2195" s="21">
        <v>2.6301512E7</v>
      </c>
      <c r="B2195" s="21" t="s">
        <v>12533</v>
      </c>
      <c r="C2195" s="21" t="s">
        <v>12534</v>
      </c>
      <c r="D2195" s="21" t="s">
        <v>12535</v>
      </c>
      <c r="E2195" s="21" t="s">
        <v>8259</v>
      </c>
      <c r="F2195" s="21" t="s">
        <v>386</v>
      </c>
      <c r="G2195" s="21">
        <v>2015.0</v>
      </c>
      <c r="H2195" s="26">
        <v>42241.0</v>
      </c>
      <c r="I2195" s="21"/>
      <c r="J2195" s="21"/>
      <c r="K2195" s="21" t="s">
        <v>12536</v>
      </c>
      <c r="L2195" s="21" t="str">
        <f>IF(ISNUMBER(VLOOKUP(A2195,EXCL,1,FALSE)),"Excluido",IF(ISNUMBER(VLOOKUP(A2195,POST,1,FALSE)),"PostAlerta",IF(ISNUMBER(VLOOKUP(A2195,PRE,1,FALSE)),"PreAlerta","")))</f>
        <v>PreAlerta</v>
      </c>
      <c r="M2195" s="21" t="str">
        <f>IF(ISNUMBER(A2195),(IF(ISNUMBER(VLOOKUP(A2195,KEYWORDS,1,FALSE)),"C/PalabrasClaves","S/PalabrasClaves")),"")</f>
        <v>S/PalabrasClaves</v>
      </c>
      <c r="N2195" s="21" t="str">
        <f t="shared" si="11"/>
        <v/>
      </c>
      <c r="O2195" s="21"/>
      <c r="P2195" s="21" t="s">
        <v>12526</v>
      </c>
      <c r="Q2195" s="21"/>
      <c r="R2195" s="21" t="str">
        <f>LEFT('2012-2022'!$P2195,4)</f>
        <v>2015</v>
      </c>
      <c r="S2195" s="21" t="s">
        <v>74</v>
      </c>
      <c r="T2195" s="21"/>
      <c r="U2195" s="21"/>
      <c r="V2195" s="21"/>
      <c r="W2195" s="27"/>
      <c r="X2195" s="27"/>
      <c r="Y2195" s="12"/>
    </row>
    <row r="2196" ht="15.75" customHeight="1">
      <c r="A2196" s="21">
        <v>2.6371067E7</v>
      </c>
      <c r="B2196" s="21" t="s">
        <v>12537</v>
      </c>
      <c r="C2196" s="21" t="s">
        <v>12538</v>
      </c>
      <c r="D2196" s="21" t="s">
        <v>12539</v>
      </c>
      <c r="E2196" s="21" t="s">
        <v>12540</v>
      </c>
      <c r="F2196" s="21" t="s">
        <v>169</v>
      </c>
      <c r="G2196" s="21">
        <v>2015.0</v>
      </c>
      <c r="H2196" s="26">
        <v>42263.0</v>
      </c>
      <c r="I2196" s="21"/>
      <c r="J2196" s="21"/>
      <c r="K2196" s="21" t="s">
        <v>12541</v>
      </c>
      <c r="L2196" s="21" t="str">
        <f>IF(ISNUMBER(VLOOKUP(A2196,EXCL,1,FALSE)),"Excluido",IF(ISNUMBER(VLOOKUP(A2196,POST,1,FALSE)),"PostAlerta",IF(ISNUMBER(VLOOKUP(A2196,PRE,1,FALSE)),"PreAlerta","")))</f>
        <v>PreAlerta</v>
      </c>
      <c r="M2196" s="21" t="str">
        <f>IF(ISNUMBER(A2196),(IF(ISNUMBER(VLOOKUP(A2196,KEYWORDS,1,FALSE)),"C/PalabrasClaves","S/PalabrasClaves")),"")</f>
        <v>S/PalabrasClaves</v>
      </c>
      <c r="N2196" s="21" t="str">
        <f t="shared" si="11"/>
        <v/>
      </c>
      <c r="O2196" s="21"/>
      <c r="P2196" s="21" t="s">
        <v>12526</v>
      </c>
      <c r="Q2196" s="21"/>
      <c r="R2196" s="21" t="str">
        <f>LEFT('2012-2022'!$P2196,4)</f>
        <v>2015</v>
      </c>
      <c r="S2196" s="21" t="s">
        <v>74</v>
      </c>
      <c r="T2196" s="21"/>
      <c r="U2196" s="21"/>
      <c r="V2196" s="21"/>
      <c r="W2196" s="27"/>
      <c r="X2196" s="27"/>
      <c r="Y2196" s="28"/>
    </row>
    <row r="2197" ht="15.75" customHeight="1">
      <c r="A2197" s="21">
        <v>2.6394545E7</v>
      </c>
      <c r="B2197" s="21" t="s">
        <v>12542</v>
      </c>
      <c r="C2197" s="21" t="s">
        <v>12543</v>
      </c>
      <c r="D2197" s="21" t="s">
        <v>12544</v>
      </c>
      <c r="E2197" s="21" t="s">
        <v>12545</v>
      </c>
      <c r="F2197" s="21" t="s">
        <v>12546</v>
      </c>
      <c r="G2197" s="21">
        <v>2015.0</v>
      </c>
      <c r="H2197" s="26">
        <v>42271.0</v>
      </c>
      <c r="I2197" s="21"/>
      <c r="J2197" s="21"/>
      <c r="K2197" s="21" t="s">
        <v>12547</v>
      </c>
      <c r="L2197" s="21" t="str">
        <f>IF(ISNUMBER(VLOOKUP(A2197,EXCL,1,FALSE)),"Excluido",IF(ISNUMBER(VLOOKUP(A2197,POST,1,FALSE)),"PostAlerta",IF(ISNUMBER(VLOOKUP(A2197,PRE,1,FALSE)),"PreAlerta","")))</f>
        <v>PreAlerta</v>
      </c>
      <c r="M2197" s="21" t="str">
        <f>IF(ISNUMBER(A2197),(IF(ISNUMBER(VLOOKUP(A2197,KEYWORDS,1,FALSE)),"C/PalabrasClaves","S/PalabrasClaves")),"")</f>
        <v>C/PalabrasClaves</v>
      </c>
      <c r="N2197" s="21" t="str">
        <f t="shared" si="11"/>
        <v>4) Nuevos tratamientos</v>
      </c>
      <c r="O2197" s="21"/>
      <c r="P2197" s="21" t="s">
        <v>12526</v>
      </c>
      <c r="Q2197" s="21"/>
      <c r="R2197" s="21" t="str">
        <f>LEFT('2012-2022'!$P2197,4)</f>
        <v>2015</v>
      </c>
      <c r="S2197" s="21" t="s">
        <v>74</v>
      </c>
      <c r="T2197" s="21"/>
      <c r="U2197" s="21"/>
      <c r="V2197" s="21"/>
      <c r="W2197" s="27"/>
      <c r="X2197" s="27"/>
      <c r="Y2197" s="12"/>
    </row>
    <row r="2198" ht="15.75" customHeight="1">
      <c r="A2198" s="21">
        <v>2.6407882E7</v>
      </c>
      <c r="B2198" s="21" t="s">
        <v>12548</v>
      </c>
      <c r="C2198" s="21" t="s">
        <v>12549</v>
      </c>
      <c r="D2198" s="21" t="s">
        <v>12550</v>
      </c>
      <c r="E2198" s="21" t="s">
        <v>12551</v>
      </c>
      <c r="F2198" s="21" t="s">
        <v>182</v>
      </c>
      <c r="G2198" s="21">
        <v>2015.0</v>
      </c>
      <c r="H2198" s="26">
        <v>42274.0</v>
      </c>
      <c r="I2198" s="21" t="s">
        <v>12552</v>
      </c>
      <c r="J2198" s="21"/>
      <c r="K2198" s="21" t="s">
        <v>12553</v>
      </c>
      <c r="L2198" s="21" t="str">
        <f>IF(ISNUMBER(VLOOKUP(A2198,EXCL,1,FALSE)),"Excluido",IF(ISNUMBER(VLOOKUP(A2198,POST,1,FALSE)),"PostAlerta",IF(ISNUMBER(VLOOKUP(A2198,PRE,1,FALSE)),"PreAlerta","")))</f>
        <v>PreAlerta</v>
      </c>
      <c r="M2198" s="21" t="str">
        <f>IF(ISNUMBER(A2198),(IF(ISNUMBER(VLOOKUP(A2198,KEYWORDS,1,FALSE)),"C/PalabrasClaves","S/PalabrasClaves")),"")</f>
        <v>C/PalabrasClaves</v>
      </c>
      <c r="N2198" s="21" t="str">
        <f t="shared" si="11"/>
        <v/>
      </c>
      <c r="O2198" s="21"/>
      <c r="P2198" s="21" t="s">
        <v>12526</v>
      </c>
      <c r="Q2198" s="21"/>
      <c r="R2198" s="21" t="str">
        <f>LEFT('2012-2022'!$P2198,4)</f>
        <v>2015</v>
      </c>
      <c r="S2198" s="21" t="s">
        <v>74</v>
      </c>
      <c r="T2198" s="21"/>
      <c r="U2198" s="21"/>
      <c r="V2198" s="21"/>
      <c r="W2198" s="27"/>
      <c r="X2198" s="27"/>
      <c r="Y2198" s="28"/>
    </row>
    <row r="2199" ht="15.75" customHeight="1">
      <c r="A2199" s="21">
        <v>2.6408585E7</v>
      </c>
      <c r="B2199" s="21" t="s">
        <v>12554</v>
      </c>
      <c r="C2199" s="21" t="s">
        <v>12555</v>
      </c>
      <c r="D2199" s="21" t="s">
        <v>12556</v>
      </c>
      <c r="E2199" s="21" t="s">
        <v>8212</v>
      </c>
      <c r="F2199" s="21" t="s">
        <v>1711</v>
      </c>
      <c r="G2199" s="21">
        <v>2015.0</v>
      </c>
      <c r="H2199" s="26">
        <v>42274.0</v>
      </c>
      <c r="I2199" s="21"/>
      <c r="J2199" s="21"/>
      <c r="K2199" s="21" t="s">
        <v>12557</v>
      </c>
      <c r="L2199" s="21" t="str">
        <f>IF(ISNUMBER(VLOOKUP(A2199,EXCL,1,FALSE)),"Excluido",IF(ISNUMBER(VLOOKUP(A2199,POST,1,FALSE)),"PostAlerta",IF(ISNUMBER(VLOOKUP(A2199,PRE,1,FALSE)),"PreAlerta","")))</f>
        <v>PreAlerta</v>
      </c>
      <c r="M2199" s="21" t="str">
        <f>IF(ISNUMBER(A2199),(IF(ISNUMBER(VLOOKUP(A2199,KEYWORDS,1,FALSE)),"C/PalabrasClaves","S/PalabrasClaves")),"")</f>
        <v>S/PalabrasClaves</v>
      </c>
      <c r="N2199" s="21" t="str">
        <f t="shared" si="11"/>
        <v/>
      </c>
      <c r="O2199" s="21"/>
      <c r="P2199" s="21" t="s">
        <v>12526</v>
      </c>
      <c r="Q2199" s="21"/>
      <c r="R2199" s="21" t="str">
        <f>LEFT('2012-2022'!$P2199,4)</f>
        <v>2015</v>
      </c>
      <c r="S2199" s="21" t="s">
        <v>74</v>
      </c>
      <c r="T2199" s="21"/>
      <c r="U2199" s="21"/>
      <c r="V2199" s="21"/>
      <c r="W2199" s="27"/>
      <c r="X2199" s="27"/>
      <c r="Y2199" s="12"/>
    </row>
    <row r="2200" ht="15.75" customHeight="1">
      <c r="A2200" s="21">
        <v>2.6408601E7</v>
      </c>
      <c r="B2200" s="21" t="s">
        <v>12558</v>
      </c>
      <c r="C2200" s="21" t="s">
        <v>12559</v>
      </c>
      <c r="D2200" s="21" t="s">
        <v>12560</v>
      </c>
      <c r="E2200" s="21" t="s">
        <v>12561</v>
      </c>
      <c r="F2200" s="21" t="s">
        <v>1711</v>
      </c>
      <c r="G2200" s="21">
        <v>2015.0</v>
      </c>
      <c r="H2200" s="26">
        <v>42274.0</v>
      </c>
      <c r="I2200" s="21"/>
      <c r="J2200" s="21"/>
      <c r="K2200" s="21" t="s">
        <v>12562</v>
      </c>
      <c r="L2200" s="21" t="str">
        <f>IF(ISNUMBER(VLOOKUP(A2200,EXCL,1,FALSE)),"Excluido",IF(ISNUMBER(VLOOKUP(A2200,POST,1,FALSE)),"PostAlerta",IF(ISNUMBER(VLOOKUP(A2200,PRE,1,FALSE)),"PreAlerta","")))</f>
        <v>PreAlerta</v>
      </c>
      <c r="M2200" s="21" t="str">
        <f>IF(ISNUMBER(A2200),(IF(ISNUMBER(VLOOKUP(A2200,KEYWORDS,1,FALSE)),"C/PalabrasClaves","S/PalabrasClaves")),"")</f>
        <v>S/PalabrasClaves</v>
      </c>
      <c r="N2200" s="21" t="str">
        <f t="shared" si="11"/>
        <v/>
      </c>
      <c r="O2200" s="21"/>
      <c r="P2200" s="21" t="s">
        <v>12526</v>
      </c>
      <c r="Q2200" s="21"/>
      <c r="R2200" s="21" t="str">
        <f>LEFT('2012-2022'!$P2200,4)</f>
        <v>2015</v>
      </c>
      <c r="S2200" s="21" t="s">
        <v>74</v>
      </c>
      <c r="T2200" s="21"/>
      <c r="U2200" s="21"/>
      <c r="V2200" s="21"/>
      <c r="W2200" s="27"/>
      <c r="X2200" s="27"/>
      <c r="Y2200" s="28"/>
    </row>
    <row r="2201" ht="15.75" customHeight="1">
      <c r="A2201" s="21">
        <v>2.6416115E7</v>
      </c>
      <c r="B2201" s="21" t="s">
        <v>12563</v>
      </c>
      <c r="C2201" s="21" t="s">
        <v>12564</v>
      </c>
      <c r="D2201" s="21" t="s">
        <v>12565</v>
      </c>
      <c r="E2201" s="21" t="s">
        <v>5256</v>
      </c>
      <c r="F2201" s="21" t="s">
        <v>520</v>
      </c>
      <c r="G2201" s="21">
        <v>2015.0</v>
      </c>
      <c r="H2201" s="26">
        <v>42277.0</v>
      </c>
      <c r="I2201" s="21" t="s">
        <v>12566</v>
      </c>
      <c r="J2201" s="21"/>
      <c r="K2201" s="21" t="s">
        <v>12567</v>
      </c>
      <c r="L2201" s="21" t="str">
        <f>IF(ISNUMBER(VLOOKUP(A2201,EXCL,1,FALSE)),"Excluido",IF(ISNUMBER(VLOOKUP(A2201,POST,1,FALSE)),"PostAlerta",IF(ISNUMBER(VLOOKUP(A2201,PRE,1,FALSE)),"PreAlerta","")))</f>
        <v>PreAlerta</v>
      </c>
      <c r="M2201" s="21" t="str">
        <f>IF(ISNUMBER(A2201),(IF(ISNUMBER(VLOOKUP(A2201,KEYWORDS,1,FALSE)),"C/PalabrasClaves","S/PalabrasClaves")),"")</f>
        <v>S/PalabrasClaves</v>
      </c>
      <c r="N2201" s="21" t="str">
        <f t="shared" si="11"/>
        <v/>
      </c>
      <c r="O2201" s="21"/>
      <c r="P2201" s="21" t="s">
        <v>12526</v>
      </c>
      <c r="Q2201" s="21"/>
      <c r="R2201" s="21" t="str">
        <f>LEFT('2012-2022'!$P2201,4)</f>
        <v>2015</v>
      </c>
      <c r="S2201" s="21" t="s">
        <v>74</v>
      </c>
      <c r="T2201" s="21"/>
      <c r="U2201" s="21"/>
      <c r="V2201" s="21"/>
      <c r="W2201" s="27"/>
      <c r="X2201" s="27"/>
      <c r="Y2201" s="12"/>
    </row>
    <row r="2202" ht="15.75" customHeight="1">
      <c r="A2202" s="21">
        <v>2.6424601E7</v>
      </c>
      <c r="B2202" s="21" t="s">
        <v>12568</v>
      </c>
      <c r="C2202" s="21" t="s">
        <v>12569</v>
      </c>
      <c r="D2202" s="21" t="s">
        <v>12570</v>
      </c>
      <c r="E2202" s="21" t="s">
        <v>6567</v>
      </c>
      <c r="F2202" s="21" t="s">
        <v>12571</v>
      </c>
      <c r="G2202" s="21">
        <v>2015.0</v>
      </c>
      <c r="H2202" s="26">
        <v>42279.0</v>
      </c>
      <c r="I2202" s="21" t="s">
        <v>12572</v>
      </c>
      <c r="J2202" s="21"/>
      <c r="K2202" s="21" t="s">
        <v>12573</v>
      </c>
      <c r="L2202" s="21" t="str">
        <f>IF(ISNUMBER(VLOOKUP(A2202,EXCL,1,FALSE)),"Excluido",IF(ISNUMBER(VLOOKUP(A2202,POST,1,FALSE)),"PostAlerta",IF(ISNUMBER(VLOOKUP(A2202,PRE,1,FALSE)),"PreAlerta","")))</f>
        <v>PreAlerta</v>
      </c>
      <c r="M2202" s="21" t="str">
        <f>IF(ISNUMBER(A2202),(IF(ISNUMBER(VLOOKUP(A2202,KEYWORDS,1,FALSE)),"C/PalabrasClaves","S/PalabrasClaves")),"")</f>
        <v>S/PalabrasClaves</v>
      </c>
      <c r="N2202" s="21" t="str">
        <f t="shared" si="11"/>
        <v/>
      </c>
      <c r="O2202" s="21"/>
      <c r="P2202" s="21" t="s">
        <v>12526</v>
      </c>
      <c r="Q2202" s="21"/>
      <c r="R2202" s="21" t="str">
        <f>LEFT('2012-2022'!$P2202,4)</f>
        <v>2015</v>
      </c>
      <c r="S2202" s="21" t="s">
        <v>74</v>
      </c>
      <c r="T2202" s="21"/>
      <c r="U2202" s="21"/>
      <c r="V2202" s="21"/>
      <c r="W2202" s="27"/>
      <c r="X2202" s="27"/>
      <c r="Y2202" s="28"/>
    </row>
    <row r="2203" ht="15.75" customHeight="1">
      <c r="A2203" s="21">
        <v>2.6428255E7</v>
      </c>
      <c r="B2203" s="21" t="s">
        <v>12574</v>
      </c>
      <c r="C2203" s="21" t="s">
        <v>12575</v>
      </c>
      <c r="D2203" s="21" t="s">
        <v>12576</v>
      </c>
      <c r="E2203" s="21" t="s">
        <v>12577</v>
      </c>
      <c r="F2203" s="21" t="s">
        <v>12578</v>
      </c>
      <c r="G2203" s="21">
        <v>2015.0</v>
      </c>
      <c r="H2203" s="26">
        <v>42280.0</v>
      </c>
      <c r="I2203" s="21"/>
      <c r="J2203" s="21"/>
      <c r="K2203" s="21" t="s">
        <v>12579</v>
      </c>
      <c r="L2203" s="21" t="str">
        <f>IF(ISNUMBER(VLOOKUP(A2203,EXCL,1,FALSE)),"Excluido",IF(ISNUMBER(VLOOKUP(A2203,POST,1,FALSE)),"PostAlerta",IF(ISNUMBER(VLOOKUP(A2203,PRE,1,FALSE)),"PreAlerta","")))</f>
        <v>PreAlerta</v>
      </c>
      <c r="M2203" s="21" t="str">
        <f>IF(ISNUMBER(A2203),(IF(ISNUMBER(VLOOKUP(A2203,KEYWORDS,1,FALSE)),"C/PalabrasClaves","S/PalabrasClaves")),"")</f>
        <v>S/PalabrasClaves</v>
      </c>
      <c r="N2203" s="21" t="str">
        <f t="shared" si="11"/>
        <v/>
      </c>
      <c r="O2203" s="21"/>
      <c r="P2203" s="21" t="s">
        <v>12526</v>
      </c>
      <c r="Q2203" s="21"/>
      <c r="R2203" s="21" t="str">
        <f>LEFT('2012-2022'!$P2203,4)</f>
        <v>2015</v>
      </c>
      <c r="S2203" s="21" t="s">
        <v>74</v>
      </c>
      <c r="T2203" s="21"/>
      <c r="U2203" s="21"/>
      <c r="V2203" s="21"/>
      <c r="W2203" s="27"/>
      <c r="X2203" s="27"/>
      <c r="Y2203" s="12"/>
    </row>
    <row r="2204" ht="15.75" customHeight="1">
      <c r="A2204" s="21">
        <v>2.6431688E7</v>
      </c>
      <c r="B2204" s="21" t="s">
        <v>12580</v>
      </c>
      <c r="C2204" s="21" t="s">
        <v>12581</v>
      </c>
      <c r="D2204" s="21" t="s">
        <v>12582</v>
      </c>
      <c r="E2204" s="21" t="s">
        <v>12583</v>
      </c>
      <c r="F2204" s="21" t="s">
        <v>169</v>
      </c>
      <c r="G2204" s="21">
        <v>2015.0</v>
      </c>
      <c r="H2204" s="26">
        <v>42281.0</v>
      </c>
      <c r="I2204" s="21"/>
      <c r="J2204" s="21"/>
      <c r="K2204" s="21" t="s">
        <v>12584</v>
      </c>
      <c r="L2204" s="21" t="str">
        <f>IF(ISNUMBER(VLOOKUP(A2204,EXCL,1,FALSE)),"Excluido",IF(ISNUMBER(VLOOKUP(A2204,POST,1,FALSE)),"PostAlerta",IF(ISNUMBER(VLOOKUP(A2204,PRE,1,FALSE)),"PreAlerta","")))</f>
        <v>PreAlerta</v>
      </c>
      <c r="M2204" s="21" t="str">
        <f>IF(ISNUMBER(A2204),(IF(ISNUMBER(VLOOKUP(A2204,KEYWORDS,1,FALSE)),"C/PalabrasClaves","S/PalabrasClaves")),"")</f>
        <v>S/PalabrasClaves</v>
      </c>
      <c r="N2204" s="21" t="str">
        <f t="shared" si="11"/>
        <v/>
      </c>
      <c r="O2204" s="21"/>
      <c r="P2204" s="21" t="s">
        <v>12526</v>
      </c>
      <c r="Q2204" s="21"/>
      <c r="R2204" s="21" t="str">
        <f>LEFT('2012-2022'!$P2204,4)</f>
        <v>2015</v>
      </c>
      <c r="S2204" s="21" t="s">
        <v>74</v>
      </c>
      <c r="T2204" s="21"/>
      <c r="U2204" s="21"/>
      <c r="V2204" s="21"/>
      <c r="W2204" s="27"/>
      <c r="X2204" s="27"/>
      <c r="Y2204" s="28"/>
    </row>
    <row r="2205" ht="15.75" customHeight="1">
      <c r="A2205" s="21">
        <v>2.6431964E7</v>
      </c>
      <c r="B2205" s="21" t="s">
        <v>12585</v>
      </c>
      <c r="C2205" s="21" t="s">
        <v>12586</v>
      </c>
      <c r="D2205" s="21" t="s">
        <v>12587</v>
      </c>
      <c r="E2205" s="21" t="s">
        <v>12588</v>
      </c>
      <c r="F2205" s="21" t="s">
        <v>182</v>
      </c>
      <c r="G2205" s="21">
        <v>2015.0</v>
      </c>
      <c r="H2205" s="26">
        <v>42281.0</v>
      </c>
      <c r="I2205" s="21" t="s">
        <v>12589</v>
      </c>
      <c r="J2205" s="21"/>
      <c r="K2205" s="21" t="s">
        <v>12590</v>
      </c>
      <c r="L2205" s="21" t="str">
        <f>IF(ISNUMBER(VLOOKUP(A2205,EXCL,1,FALSE)),"Excluido",IF(ISNUMBER(VLOOKUP(A2205,POST,1,FALSE)),"PostAlerta",IF(ISNUMBER(VLOOKUP(A2205,PRE,1,FALSE)),"PreAlerta","")))</f>
        <v>PreAlerta</v>
      </c>
      <c r="M2205" s="21" t="str">
        <f>IF(ISNUMBER(A2205),(IF(ISNUMBER(VLOOKUP(A2205,KEYWORDS,1,FALSE)),"C/PalabrasClaves","S/PalabrasClaves")),"")</f>
        <v>S/PalabrasClaves</v>
      </c>
      <c r="N2205" s="21" t="str">
        <f t="shared" si="11"/>
        <v/>
      </c>
      <c r="O2205" s="21"/>
      <c r="P2205" s="21" t="s">
        <v>12526</v>
      </c>
      <c r="Q2205" s="21"/>
      <c r="R2205" s="21" t="str">
        <f>LEFT('2012-2022'!$P2205,4)</f>
        <v>2015</v>
      </c>
      <c r="S2205" s="21" t="s">
        <v>74</v>
      </c>
      <c r="T2205" s="21"/>
      <c r="U2205" s="21"/>
      <c r="V2205" s="21"/>
      <c r="W2205" s="27"/>
      <c r="X2205" s="27"/>
      <c r="Y2205" s="12"/>
    </row>
    <row r="2206" ht="15.75" customHeight="1">
      <c r="A2206" s="21">
        <v>2.6453241E7</v>
      </c>
      <c r="B2206" s="21" t="s">
        <v>12591</v>
      </c>
      <c r="C2206" s="21" t="s">
        <v>12592</v>
      </c>
      <c r="D2206" s="21" t="s">
        <v>12593</v>
      </c>
      <c r="E2206" s="21" t="s">
        <v>12594</v>
      </c>
      <c r="F2206" s="21" t="s">
        <v>10941</v>
      </c>
      <c r="G2206" s="21">
        <v>2015.0</v>
      </c>
      <c r="H2206" s="26">
        <v>42288.0</v>
      </c>
      <c r="I2206" s="21" t="s">
        <v>12595</v>
      </c>
      <c r="J2206" s="21" t="s">
        <v>12596</v>
      </c>
      <c r="K2206" s="21" t="s">
        <v>12597</v>
      </c>
      <c r="L2206" s="21" t="str">
        <f>IF(ISNUMBER(VLOOKUP(A2206,EXCL,1,FALSE)),"Excluido",IF(ISNUMBER(VLOOKUP(A2206,POST,1,FALSE)),"PostAlerta",IF(ISNUMBER(VLOOKUP(A2206,PRE,1,FALSE)),"PreAlerta","")))</f>
        <v>Excluido</v>
      </c>
      <c r="M2206" s="21" t="str">
        <f>IF(ISNUMBER(A2206),(IF(ISNUMBER(VLOOKUP(A2206,KEYWORDS,1,FALSE)),"C/PalabrasClaves","S/PalabrasClaves")),"")</f>
        <v>S/PalabrasClaves</v>
      </c>
      <c r="N2206" s="21" t="str">
        <f t="shared" si="11"/>
        <v/>
      </c>
      <c r="O2206" s="21"/>
      <c r="P2206" s="21" t="s">
        <v>12526</v>
      </c>
      <c r="Q2206" s="21"/>
      <c r="R2206" s="21" t="str">
        <f>LEFT('2012-2022'!$P2206,4)</f>
        <v>2015</v>
      </c>
      <c r="S2206" s="21" t="s">
        <v>74</v>
      </c>
      <c r="T2206" s="21"/>
      <c r="U2206" s="21"/>
      <c r="V2206" s="21"/>
      <c r="W2206" s="27"/>
      <c r="X2206" s="27"/>
      <c r="Y2206" s="28"/>
    </row>
    <row r="2207" ht="15.75" customHeight="1">
      <c r="A2207" s="21">
        <v>2.6458778E7</v>
      </c>
      <c r="B2207" s="21" t="s">
        <v>12598</v>
      </c>
      <c r="C2207" s="21" t="s">
        <v>12599</v>
      </c>
      <c r="D2207" s="21" t="s">
        <v>12600</v>
      </c>
      <c r="E2207" s="21" t="s">
        <v>4784</v>
      </c>
      <c r="F2207" s="21" t="s">
        <v>520</v>
      </c>
      <c r="G2207" s="21">
        <v>2015.0</v>
      </c>
      <c r="H2207" s="26">
        <v>42291.0</v>
      </c>
      <c r="I2207" s="21" t="s">
        <v>12601</v>
      </c>
      <c r="J2207" s="21"/>
      <c r="K2207" s="21" t="s">
        <v>12602</v>
      </c>
      <c r="L2207" s="21" t="str">
        <f>IF(ISNUMBER(VLOOKUP(A2207,EXCL,1,FALSE)),"Excluido",IF(ISNUMBER(VLOOKUP(A2207,POST,1,FALSE)),"PostAlerta",IF(ISNUMBER(VLOOKUP(A2207,PRE,1,FALSE)),"PreAlerta","")))</f>
        <v>PreAlerta</v>
      </c>
      <c r="M2207" s="21" t="str">
        <f>IF(ISNUMBER(A2207),(IF(ISNUMBER(VLOOKUP(A2207,KEYWORDS,1,FALSE)),"C/PalabrasClaves","S/PalabrasClaves")),"")</f>
        <v>S/PalabrasClaves</v>
      </c>
      <c r="N2207" s="21" t="str">
        <f t="shared" si="11"/>
        <v/>
      </c>
      <c r="O2207" s="21"/>
      <c r="P2207" s="21" t="s">
        <v>12526</v>
      </c>
      <c r="Q2207" s="21"/>
      <c r="R2207" s="21" t="str">
        <f>LEFT('2012-2022'!$P2207,4)</f>
        <v>2015</v>
      </c>
      <c r="S2207" s="21" t="s">
        <v>74</v>
      </c>
      <c r="T2207" s="21"/>
      <c r="U2207" s="21"/>
      <c r="V2207" s="21"/>
      <c r="W2207" s="27"/>
      <c r="X2207" s="27"/>
      <c r="Y2207" s="12"/>
    </row>
    <row r="2208" ht="15.75" customHeight="1">
      <c r="A2208" s="21">
        <v>2.6464056E7</v>
      </c>
      <c r="B2208" s="21" t="s">
        <v>12603</v>
      </c>
      <c r="C2208" s="21" t="s">
        <v>12604</v>
      </c>
      <c r="D2208" s="21" t="s">
        <v>12605</v>
      </c>
      <c r="E2208" s="21" t="s">
        <v>12606</v>
      </c>
      <c r="F2208" s="21" t="s">
        <v>5236</v>
      </c>
      <c r="G2208" s="21">
        <v>2015.0</v>
      </c>
      <c r="H2208" s="26">
        <v>42292.0</v>
      </c>
      <c r="I2208" s="21"/>
      <c r="J2208" s="21"/>
      <c r="K2208" s="21" t="s">
        <v>12607</v>
      </c>
      <c r="L2208" s="21" t="str">
        <f>IF(ISNUMBER(VLOOKUP(A2208,EXCL,1,FALSE)),"Excluido",IF(ISNUMBER(VLOOKUP(A2208,POST,1,FALSE)),"PostAlerta",IF(ISNUMBER(VLOOKUP(A2208,PRE,1,FALSE)),"PreAlerta","")))</f>
        <v>PreAlerta</v>
      </c>
      <c r="M2208" s="21" t="str">
        <f>IF(ISNUMBER(A2208),(IF(ISNUMBER(VLOOKUP(A2208,KEYWORDS,1,FALSE)),"C/PalabrasClaves","S/PalabrasClaves")),"")</f>
        <v>S/PalabrasClaves</v>
      </c>
      <c r="N2208" s="21" t="str">
        <f t="shared" si="11"/>
        <v/>
      </c>
      <c r="O2208" s="21"/>
      <c r="P2208" s="21" t="s">
        <v>12526</v>
      </c>
      <c r="Q2208" s="21"/>
      <c r="R2208" s="21" t="str">
        <f>LEFT('2012-2022'!$P2208,4)</f>
        <v>2015</v>
      </c>
      <c r="S2208" s="21" t="s">
        <v>74</v>
      </c>
      <c r="T2208" s="21"/>
      <c r="U2208" s="21"/>
      <c r="V2208" s="21"/>
      <c r="W2208" s="27"/>
      <c r="X2208" s="27"/>
      <c r="Y2208" s="28"/>
    </row>
    <row r="2209" ht="15.75" customHeight="1">
      <c r="A2209" s="21">
        <v>2.6471201E7</v>
      </c>
      <c r="B2209" s="21" t="s">
        <v>12608</v>
      </c>
      <c r="C2209" s="21" t="s">
        <v>12609</v>
      </c>
      <c r="D2209" s="21" t="s">
        <v>12610</v>
      </c>
      <c r="E2209" s="21" t="s">
        <v>10178</v>
      </c>
      <c r="F2209" s="21" t="s">
        <v>9243</v>
      </c>
      <c r="G2209" s="21">
        <v>2015.0</v>
      </c>
      <c r="H2209" s="26">
        <v>42294.0</v>
      </c>
      <c r="I2209" s="21"/>
      <c r="J2209" s="21"/>
      <c r="K2209" s="21" t="s">
        <v>12611</v>
      </c>
      <c r="L2209" s="21" t="str">
        <f>IF(ISNUMBER(VLOOKUP(A2209,EXCL,1,FALSE)),"Excluido",IF(ISNUMBER(VLOOKUP(A2209,POST,1,FALSE)),"PostAlerta",IF(ISNUMBER(VLOOKUP(A2209,PRE,1,FALSE)),"PreAlerta","")))</f>
        <v>Excluido</v>
      </c>
      <c r="M2209" s="21" t="str">
        <f>IF(ISNUMBER(A2209),(IF(ISNUMBER(VLOOKUP(A2209,KEYWORDS,1,FALSE)),"C/PalabrasClaves","S/PalabrasClaves")),"")</f>
        <v>S/PalabrasClaves</v>
      </c>
      <c r="N2209" s="21" t="str">
        <f t="shared" si="11"/>
        <v/>
      </c>
      <c r="O2209" s="21"/>
      <c r="P2209" s="21" t="s">
        <v>12526</v>
      </c>
      <c r="Q2209" s="21"/>
      <c r="R2209" s="21" t="str">
        <f>LEFT('2012-2022'!$P2209,4)</f>
        <v>2015</v>
      </c>
      <c r="S2209" s="21" t="s">
        <v>74</v>
      </c>
      <c r="T2209" s="21"/>
      <c r="U2209" s="21"/>
      <c r="V2209" s="21"/>
      <c r="W2209" s="27"/>
      <c r="X2209" s="27"/>
      <c r="Y2209" s="12"/>
    </row>
    <row r="2210" ht="15.75" customHeight="1">
      <c r="A2210" s="21">
        <v>2.6519448E7</v>
      </c>
      <c r="B2210" s="21" t="s">
        <v>12612</v>
      </c>
      <c r="C2210" s="21" t="s">
        <v>12613</v>
      </c>
      <c r="D2210" s="21" t="s">
        <v>12614</v>
      </c>
      <c r="E2210" s="21" t="s">
        <v>1489</v>
      </c>
      <c r="F2210" s="21" t="s">
        <v>7460</v>
      </c>
      <c r="G2210" s="21">
        <v>2015.0</v>
      </c>
      <c r="H2210" s="26">
        <v>42309.0</v>
      </c>
      <c r="I2210" s="21" t="s">
        <v>12615</v>
      </c>
      <c r="J2210" s="21"/>
      <c r="K2210" s="21" t="s">
        <v>12616</v>
      </c>
      <c r="L2210" s="21" t="str">
        <f>IF(ISNUMBER(VLOOKUP(A2210,EXCL,1,FALSE)),"Excluido",IF(ISNUMBER(VLOOKUP(A2210,POST,1,FALSE)),"PostAlerta",IF(ISNUMBER(VLOOKUP(A2210,PRE,1,FALSE)),"PreAlerta","")))</f>
        <v>PreAlerta</v>
      </c>
      <c r="M2210" s="21" t="str">
        <f>IF(ISNUMBER(A2210),(IF(ISNUMBER(VLOOKUP(A2210,KEYWORDS,1,FALSE)),"C/PalabrasClaves","S/PalabrasClaves")),"")</f>
        <v>S/PalabrasClaves</v>
      </c>
      <c r="N2210" s="21" t="str">
        <f t="shared" si="11"/>
        <v/>
      </c>
      <c r="O2210" s="21"/>
      <c r="P2210" s="21" t="s">
        <v>12526</v>
      </c>
      <c r="Q2210" s="21"/>
      <c r="R2210" s="21" t="str">
        <f>LEFT('2012-2022'!$P2210,4)</f>
        <v>2015</v>
      </c>
      <c r="S2210" s="21" t="s">
        <v>74</v>
      </c>
      <c r="T2210" s="21"/>
      <c r="U2210" s="21"/>
      <c r="V2210" s="21"/>
      <c r="W2210" s="27"/>
      <c r="X2210" s="27"/>
      <c r="Y2210" s="28"/>
    </row>
    <row r="2211" ht="15.75" customHeight="1">
      <c r="A2211" s="21">
        <v>2.6542076E7</v>
      </c>
      <c r="B2211" s="21" t="s">
        <v>12617</v>
      </c>
      <c r="C2211" s="21" t="s">
        <v>12618</v>
      </c>
      <c r="D2211" s="21" t="s">
        <v>12619</v>
      </c>
      <c r="E2211" s="21" t="s">
        <v>11094</v>
      </c>
      <c r="F2211" s="21" t="s">
        <v>1622</v>
      </c>
      <c r="G2211" s="21">
        <v>2015.0</v>
      </c>
      <c r="H2211" s="26">
        <v>42315.0</v>
      </c>
      <c r="I2211" s="21"/>
      <c r="J2211" s="21"/>
      <c r="K2211" s="21" t="s">
        <v>12620</v>
      </c>
      <c r="L2211" s="21" t="str">
        <f>IF(ISNUMBER(VLOOKUP(A2211,EXCL,1,FALSE)),"Excluido",IF(ISNUMBER(VLOOKUP(A2211,POST,1,FALSE)),"PostAlerta",IF(ISNUMBER(VLOOKUP(A2211,PRE,1,FALSE)),"PreAlerta","")))</f>
        <v>PreAlerta</v>
      </c>
      <c r="M2211" s="21" t="str">
        <f>IF(ISNUMBER(A2211),(IF(ISNUMBER(VLOOKUP(A2211,KEYWORDS,1,FALSE)),"C/PalabrasClaves","S/PalabrasClaves")),"")</f>
        <v>S/PalabrasClaves</v>
      </c>
      <c r="N2211" s="21" t="str">
        <f t="shared" si="11"/>
        <v/>
      </c>
      <c r="O2211" s="21"/>
      <c r="P2211" s="21" t="s">
        <v>12526</v>
      </c>
      <c r="Q2211" s="21"/>
      <c r="R2211" s="21" t="str">
        <f>LEFT('2012-2022'!$P2211,4)</f>
        <v>2015</v>
      </c>
      <c r="S2211" s="21" t="s">
        <v>74</v>
      </c>
      <c r="T2211" s="21"/>
      <c r="U2211" s="21"/>
      <c r="V2211" s="21"/>
      <c r="W2211" s="27"/>
      <c r="X2211" s="27"/>
      <c r="Y2211" s="12"/>
    </row>
    <row r="2212" ht="15.75" customHeight="1">
      <c r="A2212" s="21">
        <v>2.6584361E7</v>
      </c>
      <c r="B2212" s="21" t="s">
        <v>12621</v>
      </c>
      <c r="C2212" s="21" t="s">
        <v>12622</v>
      </c>
      <c r="D2212" s="21" t="s">
        <v>12623</v>
      </c>
      <c r="E2212" s="21" t="s">
        <v>12624</v>
      </c>
      <c r="F2212" s="21" t="s">
        <v>508</v>
      </c>
      <c r="G2212" s="21">
        <v>2015.0</v>
      </c>
      <c r="H2212" s="26">
        <v>42328.0</v>
      </c>
      <c r="I2212" s="21" t="s">
        <v>12625</v>
      </c>
      <c r="J2212" s="21"/>
      <c r="K2212" s="21" t="s">
        <v>12626</v>
      </c>
      <c r="L2212" s="21" t="str">
        <f>IF(ISNUMBER(VLOOKUP(A2212,EXCL,1,FALSE)),"Excluido",IF(ISNUMBER(VLOOKUP(A2212,POST,1,FALSE)),"PostAlerta",IF(ISNUMBER(VLOOKUP(A2212,PRE,1,FALSE)),"PreAlerta","")))</f>
        <v>PreAlerta</v>
      </c>
      <c r="M2212" s="21" t="str">
        <f>IF(ISNUMBER(A2212),(IF(ISNUMBER(VLOOKUP(A2212,KEYWORDS,1,FALSE)),"C/PalabrasClaves","S/PalabrasClaves")),"")</f>
        <v>S/PalabrasClaves</v>
      </c>
      <c r="N2212" s="21" t="str">
        <f t="shared" si="11"/>
        <v/>
      </c>
      <c r="O2212" s="21"/>
      <c r="P2212" s="21" t="s">
        <v>12526</v>
      </c>
      <c r="Q2212" s="21"/>
      <c r="R2212" s="21" t="str">
        <f>LEFT('2012-2022'!$P2212,4)</f>
        <v>2015</v>
      </c>
      <c r="S2212" s="21" t="s">
        <v>74</v>
      </c>
      <c r="T2212" s="21"/>
      <c r="U2212" s="21"/>
      <c r="V2212" s="21"/>
      <c r="W2212" s="27"/>
      <c r="X2212" s="27"/>
      <c r="Y2212" s="28"/>
    </row>
    <row r="2213" ht="15.75" customHeight="1">
      <c r="A2213" s="21">
        <v>2.6598651E7</v>
      </c>
      <c r="B2213" s="21" t="s">
        <v>12627</v>
      </c>
      <c r="C2213" s="21" t="s">
        <v>12628</v>
      </c>
      <c r="D2213" s="21" t="s">
        <v>12629</v>
      </c>
      <c r="E2213" s="21" t="s">
        <v>5332</v>
      </c>
      <c r="F2213" s="21" t="s">
        <v>1104</v>
      </c>
      <c r="G2213" s="21">
        <v>2015.0</v>
      </c>
      <c r="H2213" s="26">
        <v>42333.0</v>
      </c>
      <c r="I2213" s="21" t="s">
        <v>12630</v>
      </c>
      <c r="J2213" s="21"/>
      <c r="K2213" s="21" t="s">
        <v>12631</v>
      </c>
      <c r="L2213" s="21" t="str">
        <f>IF(ISNUMBER(VLOOKUP(A2213,EXCL,1,FALSE)),"Excluido",IF(ISNUMBER(VLOOKUP(A2213,POST,1,FALSE)),"PostAlerta",IF(ISNUMBER(VLOOKUP(A2213,PRE,1,FALSE)),"PreAlerta","")))</f>
        <v>PreAlerta</v>
      </c>
      <c r="M2213" s="21" t="str">
        <f>IF(ISNUMBER(A2213),(IF(ISNUMBER(VLOOKUP(A2213,KEYWORDS,1,FALSE)),"C/PalabrasClaves","S/PalabrasClaves")),"")</f>
        <v>S/PalabrasClaves</v>
      </c>
      <c r="N2213" s="21" t="str">
        <f t="shared" si="11"/>
        <v/>
      </c>
      <c r="O2213" s="21"/>
      <c r="P2213" s="21" t="s">
        <v>12632</v>
      </c>
      <c r="Q2213" s="21"/>
      <c r="R2213" s="21" t="str">
        <f>LEFT('2012-2022'!$P2213,4)</f>
        <v>2015</v>
      </c>
      <c r="S2213" s="21" t="s">
        <v>74</v>
      </c>
      <c r="T2213" s="21"/>
      <c r="U2213" s="21"/>
      <c r="V2213" s="21"/>
      <c r="W2213" s="27"/>
      <c r="X2213" s="27"/>
      <c r="Y2213" s="12"/>
    </row>
    <row r="2214" ht="15.75" customHeight="1">
      <c r="A2214" s="21">
        <v>2.6598652E7</v>
      </c>
      <c r="B2214" s="21" t="s">
        <v>12633</v>
      </c>
      <c r="C2214" s="21" t="s">
        <v>12634</v>
      </c>
      <c r="D2214" s="21" t="s">
        <v>12635</v>
      </c>
      <c r="E2214" s="21" t="s">
        <v>12636</v>
      </c>
      <c r="F2214" s="21" t="s">
        <v>1104</v>
      </c>
      <c r="G2214" s="21">
        <v>2015.0</v>
      </c>
      <c r="H2214" s="26">
        <v>42333.0</v>
      </c>
      <c r="I2214" s="21" t="s">
        <v>12637</v>
      </c>
      <c r="J2214" s="21"/>
      <c r="K2214" s="21" t="s">
        <v>12638</v>
      </c>
      <c r="L2214" s="21" t="str">
        <f>IF(ISNUMBER(VLOOKUP(A2214,EXCL,1,FALSE)),"Excluido",IF(ISNUMBER(VLOOKUP(A2214,POST,1,FALSE)),"PostAlerta",IF(ISNUMBER(VLOOKUP(A2214,PRE,1,FALSE)),"PreAlerta","")))</f>
        <v>PreAlerta</v>
      </c>
      <c r="M2214" s="21" t="str">
        <f>IF(ISNUMBER(A2214),(IF(ISNUMBER(VLOOKUP(A2214,KEYWORDS,1,FALSE)),"C/PalabrasClaves","S/PalabrasClaves")),"")</f>
        <v>S/PalabrasClaves</v>
      </c>
      <c r="N2214" s="21" t="str">
        <f t="shared" si="11"/>
        <v/>
      </c>
      <c r="O2214" s="21"/>
      <c r="P2214" s="21" t="s">
        <v>12632</v>
      </c>
      <c r="Q2214" s="21"/>
      <c r="R2214" s="21" t="str">
        <f>LEFT('2012-2022'!$P2214,4)</f>
        <v>2015</v>
      </c>
      <c r="S2214" s="21" t="s">
        <v>74</v>
      </c>
      <c r="T2214" s="21"/>
      <c r="U2214" s="21"/>
      <c r="V2214" s="21"/>
      <c r="W2214" s="27"/>
      <c r="X2214" s="27"/>
      <c r="Y2214" s="28"/>
    </row>
    <row r="2215" ht="15.75" customHeight="1">
      <c r="A2215" s="21">
        <v>2.6610686E7</v>
      </c>
      <c r="B2215" s="21" t="s">
        <v>12639</v>
      </c>
      <c r="C2215" s="21" t="s">
        <v>12640</v>
      </c>
      <c r="D2215" s="21" t="s">
        <v>12641</v>
      </c>
      <c r="E2215" s="21" t="s">
        <v>12642</v>
      </c>
      <c r="F2215" s="21" t="s">
        <v>12643</v>
      </c>
      <c r="G2215" s="21">
        <v>2015.0</v>
      </c>
      <c r="H2215" s="26">
        <v>42336.0</v>
      </c>
      <c r="I2215" s="21" t="s">
        <v>12644</v>
      </c>
      <c r="J2215" s="21"/>
      <c r="K2215" s="21" t="s">
        <v>12645</v>
      </c>
      <c r="L2215" s="21" t="str">
        <f>IF(ISNUMBER(VLOOKUP(A2215,EXCL,1,FALSE)),"Excluido",IF(ISNUMBER(VLOOKUP(A2215,POST,1,FALSE)),"PostAlerta",IF(ISNUMBER(VLOOKUP(A2215,PRE,1,FALSE)),"PreAlerta","")))</f>
        <v>PreAlerta</v>
      </c>
      <c r="M2215" s="21" t="str">
        <f>IF(ISNUMBER(A2215),(IF(ISNUMBER(VLOOKUP(A2215,KEYWORDS,1,FALSE)),"C/PalabrasClaves","S/PalabrasClaves")),"")</f>
        <v>S/PalabrasClaves</v>
      </c>
      <c r="N2215" s="21" t="str">
        <f t="shared" si="11"/>
        <v/>
      </c>
      <c r="O2215" s="21"/>
      <c r="P2215" s="21" t="s">
        <v>12526</v>
      </c>
      <c r="Q2215" s="21"/>
      <c r="R2215" s="21" t="str">
        <f>LEFT('2012-2022'!$P2215,4)</f>
        <v>2015</v>
      </c>
      <c r="S2215" s="21" t="s">
        <v>74</v>
      </c>
      <c r="T2215" s="21"/>
      <c r="U2215" s="21"/>
      <c r="V2215" s="21"/>
      <c r="W2215" s="27"/>
      <c r="X2215" s="27"/>
      <c r="Y2215" s="12"/>
    </row>
    <row r="2216" ht="15.75" customHeight="1">
      <c r="A2216" s="21">
        <v>2.6611956E7</v>
      </c>
      <c r="B2216" s="21" t="s">
        <v>12646</v>
      </c>
      <c r="C2216" s="21" t="s">
        <v>12647</v>
      </c>
      <c r="D2216" s="21" t="s">
        <v>12648</v>
      </c>
      <c r="E2216" s="21" t="s">
        <v>12649</v>
      </c>
      <c r="F2216" s="21" t="s">
        <v>995</v>
      </c>
      <c r="G2216" s="21">
        <v>2015.0</v>
      </c>
      <c r="H2216" s="26">
        <v>42336.0</v>
      </c>
      <c r="I2216" s="21"/>
      <c r="J2216" s="21"/>
      <c r="K2216" s="21" t="s">
        <v>12650</v>
      </c>
      <c r="L2216" s="21" t="str">
        <f>IF(ISNUMBER(VLOOKUP(A2216,EXCL,1,FALSE)),"Excluido",IF(ISNUMBER(VLOOKUP(A2216,POST,1,FALSE)),"PostAlerta",IF(ISNUMBER(VLOOKUP(A2216,PRE,1,FALSE)),"PreAlerta","")))</f>
        <v>PreAlerta</v>
      </c>
      <c r="M2216" s="21" t="str">
        <f>IF(ISNUMBER(A2216),(IF(ISNUMBER(VLOOKUP(A2216,KEYWORDS,1,FALSE)),"C/PalabrasClaves","S/PalabrasClaves")),"")</f>
        <v>S/PalabrasClaves</v>
      </c>
      <c r="N2216" s="21" t="str">
        <f t="shared" si="11"/>
        <v/>
      </c>
      <c r="O2216" s="21"/>
      <c r="P2216" s="21" t="s">
        <v>12526</v>
      </c>
      <c r="Q2216" s="21"/>
      <c r="R2216" s="21" t="str">
        <f>LEFT('2012-2022'!$P2216,4)</f>
        <v>2015</v>
      </c>
      <c r="S2216" s="21" t="s">
        <v>74</v>
      </c>
      <c r="T2216" s="21"/>
      <c r="U2216" s="21"/>
      <c r="V2216" s="21"/>
      <c r="W2216" s="27"/>
      <c r="X2216" s="27"/>
      <c r="Y2216" s="28"/>
    </row>
    <row r="2217" ht="15.75" customHeight="1">
      <c r="A2217" s="21">
        <v>2.661196E7</v>
      </c>
      <c r="B2217" s="21" t="s">
        <v>12651</v>
      </c>
      <c r="C2217" s="21" t="s">
        <v>12652</v>
      </c>
      <c r="D2217" s="21" t="s">
        <v>12653</v>
      </c>
      <c r="E2217" s="21" t="s">
        <v>12654</v>
      </c>
      <c r="F2217" s="21" t="s">
        <v>995</v>
      </c>
      <c r="G2217" s="21">
        <v>2015.0</v>
      </c>
      <c r="H2217" s="26">
        <v>42336.0</v>
      </c>
      <c r="I2217" s="21"/>
      <c r="J2217" s="21"/>
      <c r="K2217" s="21" t="s">
        <v>12655</v>
      </c>
      <c r="L2217" s="21" t="str">
        <f>IF(ISNUMBER(VLOOKUP(A2217,EXCL,1,FALSE)),"Excluido",IF(ISNUMBER(VLOOKUP(A2217,POST,1,FALSE)),"PostAlerta",IF(ISNUMBER(VLOOKUP(A2217,PRE,1,FALSE)),"PreAlerta","")))</f>
        <v>PreAlerta</v>
      </c>
      <c r="M2217" s="21" t="str">
        <f>IF(ISNUMBER(A2217),(IF(ISNUMBER(VLOOKUP(A2217,KEYWORDS,1,FALSE)),"C/PalabrasClaves","S/PalabrasClaves")),"")</f>
        <v>S/PalabrasClaves</v>
      </c>
      <c r="N2217" s="21" t="str">
        <f t="shared" si="11"/>
        <v/>
      </c>
      <c r="O2217" s="21"/>
      <c r="P2217" s="21" t="s">
        <v>12526</v>
      </c>
      <c r="Q2217" s="21"/>
      <c r="R2217" s="21" t="str">
        <f>LEFT('2012-2022'!$P2217,4)</f>
        <v>2015</v>
      </c>
      <c r="S2217" s="21" t="s">
        <v>74</v>
      </c>
      <c r="T2217" s="21"/>
      <c r="U2217" s="21"/>
      <c r="V2217" s="21"/>
      <c r="W2217" s="27"/>
      <c r="X2217" s="27"/>
      <c r="Y2217" s="12"/>
    </row>
    <row r="2218" ht="15.75" customHeight="1">
      <c r="A2218" s="21">
        <v>2.6611982E7</v>
      </c>
      <c r="B2218" s="21" t="s">
        <v>12656</v>
      </c>
      <c r="C2218" s="21" t="s">
        <v>12657</v>
      </c>
      <c r="D2218" s="21" t="s">
        <v>12658</v>
      </c>
      <c r="E2218" s="21" t="s">
        <v>2990</v>
      </c>
      <c r="F2218" s="21" t="s">
        <v>995</v>
      </c>
      <c r="G2218" s="21">
        <v>2015.0</v>
      </c>
      <c r="H2218" s="26">
        <v>42336.0</v>
      </c>
      <c r="I2218" s="21"/>
      <c r="J2218" s="21"/>
      <c r="K2218" s="21" t="s">
        <v>12659</v>
      </c>
      <c r="L2218" s="21" t="str">
        <f>IF(ISNUMBER(VLOOKUP(A2218,EXCL,1,FALSE)),"Excluido",IF(ISNUMBER(VLOOKUP(A2218,POST,1,FALSE)),"PostAlerta",IF(ISNUMBER(VLOOKUP(A2218,PRE,1,FALSE)),"PreAlerta","")))</f>
        <v>PreAlerta</v>
      </c>
      <c r="M2218" s="21" t="str">
        <f>IF(ISNUMBER(A2218),(IF(ISNUMBER(VLOOKUP(A2218,KEYWORDS,1,FALSE)),"C/PalabrasClaves","S/PalabrasClaves")),"")</f>
        <v>S/PalabrasClaves</v>
      </c>
      <c r="N2218" s="21" t="str">
        <f t="shared" si="11"/>
        <v/>
      </c>
      <c r="O2218" s="21"/>
      <c r="P2218" s="21" t="s">
        <v>12526</v>
      </c>
      <c r="Q2218" s="21"/>
      <c r="R2218" s="21" t="str">
        <f>LEFT('2012-2022'!$P2218,4)</f>
        <v>2015</v>
      </c>
      <c r="S2218" s="21" t="s">
        <v>74</v>
      </c>
      <c r="T2218" s="21"/>
      <c r="U2218" s="21"/>
      <c r="V2218" s="21"/>
      <c r="W2218" s="27"/>
      <c r="X2218" s="27"/>
      <c r="Y2218" s="28"/>
    </row>
    <row r="2219" ht="15.75" customHeight="1">
      <c r="A2219" s="21">
        <v>2.6616656E7</v>
      </c>
      <c r="B2219" s="21" t="s">
        <v>12660</v>
      </c>
      <c r="C2219" s="21" t="s">
        <v>12661</v>
      </c>
      <c r="D2219" s="21" t="s">
        <v>12662</v>
      </c>
      <c r="E2219" s="21" t="s">
        <v>12663</v>
      </c>
      <c r="F2219" s="21" t="s">
        <v>202</v>
      </c>
      <c r="G2219" s="21">
        <v>2015.0</v>
      </c>
      <c r="H2219" s="26">
        <v>42339.0</v>
      </c>
      <c r="I2219" s="21"/>
      <c r="J2219" s="21"/>
      <c r="K2219" s="21" t="s">
        <v>12664</v>
      </c>
      <c r="L2219" s="21" t="str">
        <f>IF(ISNUMBER(VLOOKUP(A2219,EXCL,1,FALSE)),"Excluido",IF(ISNUMBER(VLOOKUP(A2219,POST,1,FALSE)),"PostAlerta",IF(ISNUMBER(VLOOKUP(A2219,PRE,1,FALSE)),"PreAlerta","")))</f>
        <v>PreAlerta</v>
      </c>
      <c r="M2219" s="21" t="str">
        <f>IF(ISNUMBER(A2219),(IF(ISNUMBER(VLOOKUP(A2219,KEYWORDS,1,FALSE)),"C/PalabrasClaves","S/PalabrasClaves")),"")</f>
        <v>S/PalabrasClaves</v>
      </c>
      <c r="N2219" s="21" t="str">
        <f t="shared" si="11"/>
        <v/>
      </c>
      <c r="O2219" s="21"/>
      <c r="P2219" s="21" t="s">
        <v>12526</v>
      </c>
      <c r="Q2219" s="21"/>
      <c r="R2219" s="21" t="str">
        <f>LEFT('2012-2022'!$P2219,4)</f>
        <v>2015</v>
      </c>
      <c r="S2219" s="21" t="s">
        <v>74</v>
      </c>
      <c r="T2219" s="21"/>
      <c r="U2219" s="21"/>
      <c r="V2219" s="21"/>
      <c r="W2219" s="27"/>
      <c r="X2219" s="27"/>
      <c r="Y2219" s="12"/>
    </row>
    <row r="2220" ht="15.75" customHeight="1">
      <c r="A2220" s="21">
        <v>2.6616661E7</v>
      </c>
      <c r="B2220" s="21" t="s">
        <v>12665</v>
      </c>
      <c r="C2220" s="21" t="s">
        <v>12666</v>
      </c>
      <c r="D2220" s="21" t="s">
        <v>12667</v>
      </c>
      <c r="E2220" s="21" t="s">
        <v>8259</v>
      </c>
      <c r="F2220" s="21" t="s">
        <v>202</v>
      </c>
      <c r="G2220" s="21">
        <v>2015.0</v>
      </c>
      <c r="H2220" s="26">
        <v>42339.0</v>
      </c>
      <c r="I2220" s="21"/>
      <c r="J2220" s="21"/>
      <c r="K2220" s="21" t="s">
        <v>12668</v>
      </c>
      <c r="L2220" s="21" t="str">
        <f>IF(ISNUMBER(VLOOKUP(A2220,EXCL,1,FALSE)),"Excluido",IF(ISNUMBER(VLOOKUP(A2220,POST,1,FALSE)),"PostAlerta",IF(ISNUMBER(VLOOKUP(A2220,PRE,1,FALSE)),"PreAlerta","")))</f>
        <v>PreAlerta</v>
      </c>
      <c r="M2220" s="21" t="str">
        <f>IF(ISNUMBER(A2220),(IF(ISNUMBER(VLOOKUP(A2220,KEYWORDS,1,FALSE)),"C/PalabrasClaves","S/PalabrasClaves")),"")</f>
        <v>S/PalabrasClaves</v>
      </c>
      <c r="N2220" s="21" t="str">
        <f t="shared" si="11"/>
        <v/>
      </c>
      <c r="O2220" s="21"/>
      <c r="P2220" s="21" t="s">
        <v>12526</v>
      </c>
      <c r="Q2220" s="21"/>
      <c r="R2220" s="21" t="str">
        <f>LEFT('2012-2022'!$P2220,4)</f>
        <v>2015</v>
      </c>
      <c r="S2220" s="21" t="s">
        <v>74</v>
      </c>
      <c r="T2220" s="21"/>
      <c r="U2220" s="21"/>
      <c r="V2220" s="21"/>
      <c r="W2220" s="27"/>
      <c r="X2220" s="27"/>
      <c r="Y2220" s="28"/>
    </row>
    <row r="2221" ht="15.75" customHeight="1">
      <c r="A2221" s="21">
        <v>2.6626287E7</v>
      </c>
      <c r="B2221" s="21" t="s">
        <v>12669</v>
      </c>
      <c r="C2221" s="21" t="s">
        <v>12670</v>
      </c>
      <c r="D2221" s="21" t="s">
        <v>12671</v>
      </c>
      <c r="E2221" s="21" t="s">
        <v>1604</v>
      </c>
      <c r="F2221" s="21" t="s">
        <v>332</v>
      </c>
      <c r="G2221" s="21">
        <v>2015.0</v>
      </c>
      <c r="H2221" s="26">
        <v>42341.0</v>
      </c>
      <c r="I2221" s="21" t="s">
        <v>12672</v>
      </c>
      <c r="J2221" s="21"/>
      <c r="K2221" s="21" t="s">
        <v>12673</v>
      </c>
      <c r="L2221" s="21" t="str">
        <f>IF(ISNUMBER(VLOOKUP(A2221,EXCL,1,FALSE)),"Excluido",IF(ISNUMBER(VLOOKUP(A2221,POST,1,FALSE)),"PostAlerta",IF(ISNUMBER(VLOOKUP(A2221,PRE,1,FALSE)),"PreAlerta","")))</f>
        <v>PreAlerta</v>
      </c>
      <c r="M2221" s="21" t="str">
        <f>IF(ISNUMBER(A2221),(IF(ISNUMBER(VLOOKUP(A2221,KEYWORDS,1,FALSE)),"C/PalabrasClaves","S/PalabrasClaves")),"")</f>
        <v>S/PalabrasClaves</v>
      </c>
      <c r="N2221" s="21" t="str">
        <f t="shared" si="11"/>
        <v/>
      </c>
      <c r="O2221" s="21"/>
      <c r="P2221" s="21" t="s">
        <v>12632</v>
      </c>
      <c r="Q2221" s="21"/>
      <c r="R2221" s="21" t="str">
        <f>LEFT('2012-2022'!$P2221,4)</f>
        <v>2015</v>
      </c>
      <c r="S2221" s="21" t="s">
        <v>74</v>
      </c>
      <c r="T2221" s="21"/>
      <c r="U2221" s="21"/>
      <c r="V2221" s="21"/>
      <c r="W2221" s="27"/>
      <c r="X2221" s="27"/>
      <c r="Y2221" s="12"/>
    </row>
    <row r="2222" ht="15.75" customHeight="1">
      <c r="A2222" s="21">
        <v>2.6627243E7</v>
      </c>
      <c r="B2222" s="21" t="s">
        <v>12674</v>
      </c>
      <c r="C2222" s="21" t="s">
        <v>12675</v>
      </c>
      <c r="D2222" s="21" t="s">
        <v>12676</v>
      </c>
      <c r="E2222" s="21" t="s">
        <v>12677</v>
      </c>
      <c r="F2222" s="21" t="s">
        <v>1104</v>
      </c>
      <c r="G2222" s="21">
        <v>2015.0</v>
      </c>
      <c r="H2222" s="26">
        <v>42341.0</v>
      </c>
      <c r="I2222" s="21" t="s">
        <v>12678</v>
      </c>
      <c r="J2222" s="21"/>
      <c r="K2222" s="21" t="s">
        <v>12679</v>
      </c>
      <c r="L2222" s="21" t="str">
        <f>IF(ISNUMBER(VLOOKUP(A2222,EXCL,1,FALSE)),"Excluido",IF(ISNUMBER(VLOOKUP(A2222,POST,1,FALSE)),"PostAlerta",IF(ISNUMBER(VLOOKUP(A2222,PRE,1,FALSE)),"PreAlerta","")))</f>
        <v>PreAlerta</v>
      </c>
      <c r="M2222" s="21" t="str">
        <f>IF(ISNUMBER(A2222),(IF(ISNUMBER(VLOOKUP(A2222,KEYWORDS,1,FALSE)),"C/PalabrasClaves","S/PalabrasClaves")),"")</f>
        <v>S/PalabrasClaves</v>
      </c>
      <c r="N2222" s="21" t="str">
        <f t="shared" si="11"/>
        <v/>
      </c>
      <c r="O2222" s="21"/>
      <c r="P2222" s="21" t="s">
        <v>12632</v>
      </c>
      <c r="Q2222" s="21"/>
      <c r="R2222" s="21" t="str">
        <f>LEFT('2012-2022'!$P2222,4)</f>
        <v>2015</v>
      </c>
      <c r="S2222" s="21" t="s">
        <v>74</v>
      </c>
      <c r="T2222" s="21"/>
      <c r="U2222" s="21"/>
      <c r="V2222" s="21"/>
      <c r="W2222" s="27"/>
      <c r="X2222" s="27"/>
      <c r="Y2222" s="28"/>
    </row>
    <row r="2223" ht="15.75" customHeight="1">
      <c r="A2223" s="21">
        <v>2.6627473E7</v>
      </c>
      <c r="B2223" s="21" t="s">
        <v>12680</v>
      </c>
      <c r="C2223" s="21" t="s">
        <v>12681</v>
      </c>
      <c r="D2223" s="21" t="s">
        <v>12682</v>
      </c>
      <c r="E2223" s="21" t="s">
        <v>12683</v>
      </c>
      <c r="F2223" s="21" t="s">
        <v>332</v>
      </c>
      <c r="G2223" s="21">
        <v>2015.0</v>
      </c>
      <c r="H2223" s="26">
        <v>42341.0</v>
      </c>
      <c r="I2223" s="21" t="s">
        <v>12684</v>
      </c>
      <c r="J2223" s="21"/>
      <c r="K2223" s="21" t="s">
        <v>12685</v>
      </c>
      <c r="L2223" s="21" t="str">
        <f>IF(ISNUMBER(VLOOKUP(A2223,EXCL,1,FALSE)),"Excluido",IF(ISNUMBER(VLOOKUP(A2223,POST,1,FALSE)),"PostAlerta",IF(ISNUMBER(VLOOKUP(A2223,PRE,1,FALSE)),"PreAlerta","")))</f>
        <v>PreAlerta</v>
      </c>
      <c r="M2223" s="21" t="str">
        <f>IF(ISNUMBER(A2223),(IF(ISNUMBER(VLOOKUP(A2223,KEYWORDS,1,FALSE)),"C/PalabrasClaves","S/PalabrasClaves")),"")</f>
        <v>S/PalabrasClaves</v>
      </c>
      <c r="N2223" s="21" t="str">
        <f t="shared" si="11"/>
        <v/>
      </c>
      <c r="O2223" s="21"/>
      <c r="P2223" s="21" t="s">
        <v>12632</v>
      </c>
      <c r="Q2223" s="21"/>
      <c r="R2223" s="21" t="str">
        <f>LEFT('2012-2022'!$P2223,4)</f>
        <v>2015</v>
      </c>
      <c r="S2223" s="21" t="s">
        <v>74</v>
      </c>
      <c r="T2223" s="21"/>
      <c r="U2223" s="21"/>
      <c r="V2223" s="21"/>
      <c r="W2223" s="27"/>
      <c r="X2223" s="27"/>
      <c r="Y2223" s="12"/>
    </row>
    <row r="2224" ht="15.75" customHeight="1">
      <c r="A2224" s="21">
        <v>2.6631376E7</v>
      </c>
      <c r="B2224" s="21" t="s">
        <v>12686</v>
      </c>
      <c r="C2224" s="21" t="s">
        <v>12687</v>
      </c>
      <c r="D2224" s="21" t="s">
        <v>12688</v>
      </c>
      <c r="E2224" s="21" t="s">
        <v>3067</v>
      </c>
      <c r="F2224" s="21" t="s">
        <v>4663</v>
      </c>
      <c r="G2224" s="21">
        <v>2015.0</v>
      </c>
      <c r="H2224" s="26">
        <v>42342.0</v>
      </c>
      <c r="I2224" s="21" t="s">
        <v>12689</v>
      </c>
      <c r="J2224" s="21"/>
      <c r="K2224" s="21" t="s">
        <v>12690</v>
      </c>
      <c r="L2224" s="21" t="str">
        <f>IF(ISNUMBER(VLOOKUP(A2224,EXCL,1,FALSE)),"Excluido",IF(ISNUMBER(VLOOKUP(A2224,POST,1,FALSE)),"PostAlerta",IF(ISNUMBER(VLOOKUP(A2224,PRE,1,FALSE)),"PreAlerta","")))</f>
        <v>PreAlerta</v>
      </c>
      <c r="M2224" s="21" t="str">
        <f>IF(ISNUMBER(A2224),(IF(ISNUMBER(VLOOKUP(A2224,KEYWORDS,1,FALSE)),"C/PalabrasClaves","S/PalabrasClaves")),"")</f>
        <v>S/PalabrasClaves</v>
      </c>
      <c r="N2224" s="21" t="str">
        <f t="shared" si="11"/>
        <v/>
      </c>
      <c r="O2224" s="21"/>
      <c r="P2224" s="21" t="s">
        <v>12526</v>
      </c>
      <c r="Q2224" s="21"/>
      <c r="R2224" s="21" t="str">
        <f>LEFT('2012-2022'!$P2224,4)</f>
        <v>2015</v>
      </c>
      <c r="S2224" s="21" t="s">
        <v>74</v>
      </c>
      <c r="T2224" s="21"/>
      <c r="U2224" s="21"/>
      <c r="V2224" s="21"/>
      <c r="W2224" s="27"/>
      <c r="X2224" s="27"/>
      <c r="Y2224" s="28"/>
    </row>
    <row r="2225" ht="15.75" customHeight="1">
      <c r="A2225" s="21">
        <v>2.6676317E7</v>
      </c>
      <c r="B2225" s="21" t="s">
        <v>12691</v>
      </c>
      <c r="C2225" s="21" t="s">
        <v>12692</v>
      </c>
      <c r="D2225" s="21" t="s">
        <v>12693</v>
      </c>
      <c r="E2225" s="21" t="s">
        <v>12694</v>
      </c>
      <c r="F2225" s="21" t="s">
        <v>1776</v>
      </c>
      <c r="G2225" s="21">
        <v>2015.0</v>
      </c>
      <c r="H2225" s="26">
        <v>42356.0</v>
      </c>
      <c r="I2225" s="21" t="s">
        <v>12695</v>
      </c>
      <c r="J2225" s="21"/>
      <c r="K2225" s="21" t="s">
        <v>12696</v>
      </c>
      <c r="L2225" s="21" t="str">
        <f>IF(ISNUMBER(VLOOKUP(A2225,EXCL,1,FALSE)),"Excluido",IF(ISNUMBER(VLOOKUP(A2225,POST,1,FALSE)),"PostAlerta",IF(ISNUMBER(VLOOKUP(A2225,PRE,1,FALSE)),"PreAlerta","")))</f>
        <v>PreAlerta</v>
      </c>
      <c r="M2225" s="21" t="str">
        <f>IF(ISNUMBER(A2225),(IF(ISNUMBER(VLOOKUP(A2225,KEYWORDS,1,FALSE)),"C/PalabrasClaves","S/PalabrasClaves")),"")</f>
        <v>S/PalabrasClaves</v>
      </c>
      <c r="N2225" s="21" t="str">
        <f t="shared" si="11"/>
        <v/>
      </c>
      <c r="O2225" s="21"/>
      <c r="P2225" s="21" t="s">
        <v>12526</v>
      </c>
      <c r="Q2225" s="21"/>
      <c r="R2225" s="21" t="str">
        <f>LEFT('2012-2022'!$P2225,4)</f>
        <v>2015</v>
      </c>
      <c r="S2225" s="21" t="s">
        <v>74</v>
      </c>
      <c r="T2225" s="21"/>
      <c r="U2225" s="21"/>
      <c r="V2225" s="21"/>
      <c r="W2225" s="27"/>
      <c r="X2225" s="27"/>
      <c r="Y2225" s="12"/>
    </row>
    <row r="2226" ht="15.75" customHeight="1">
      <c r="A2226" s="21">
        <v>2.6684526E7</v>
      </c>
      <c r="B2226" s="21" t="s">
        <v>12697</v>
      </c>
      <c r="C2226" s="21" t="s">
        <v>12698</v>
      </c>
      <c r="D2226" s="21" t="s">
        <v>12699</v>
      </c>
      <c r="E2226" s="21" t="s">
        <v>1903</v>
      </c>
      <c r="F2226" s="21" t="s">
        <v>151</v>
      </c>
      <c r="G2226" s="21">
        <v>2015.0</v>
      </c>
      <c r="H2226" s="26">
        <v>42358.0</v>
      </c>
      <c r="I2226" s="21"/>
      <c r="J2226" s="21"/>
      <c r="K2226" s="21" t="s">
        <v>12700</v>
      </c>
      <c r="L2226" s="21" t="str">
        <f>IF(ISNUMBER(VLOOKUP(A2226,EXCL,1,FALSE)),"Excluido",IF(ISNUMBER(VLOOKUP(A2226,POST,1,FALSE)),"PostAlerta",IF(ISNUMBER(VLOOKUP(A2226,PRE,1,FALSE)),"PreAlerta","")))</f>
        <v>PreAlerta</v>
      </c>
      <c r="M2226" s="21" t="str">
        <f>IF(ISNUMBER(A2226),(IF(ISNUMBER(VLOOKUP(A2226,KEYWORDS,1,FALSE)),"C/PalabrasClaves","S/PalabrasClaves")),"")</f>
        <v>S/PalabrasClaves</v>
      </c>
      <c r="N2226" s="21" t="str">
        <f t="shared" si="11"/>
        <v/>
      </c>
      <c r="O2226" s="21"/>
      <c r="P2226" s="21" t="s">
        <v>12526</v>
      </c>
      <c r="Q2226" s="21"/>
      <c r="R2226" s="21" t="str">
        <f>LEFT('2012-2022'!$P2226,4)</f>
        <v>2015</v>
      </c>
      <c r="S2226" s="21" t="s">
        <v>74</v>
      </c>
      <c r="T2226" s="21"/>
      <c r="U2226" s="21"/>
      <c r="V2226" s="21"/>
      <c r="W2226" s="27"/>
      <c r="X2226" s="27"/>
      <c r="Y2226" s="28"/>
    </row>
    <row r="2227" ht="15.75" customHeight="1">
      <c r="A2227" s="21">
        <v>2.6700089E7</v>
      </c>
      <c r="B2227" s="21" t="s">
        <v>12701</v>
      </c>
      <c r="C2227" s="21" t="s">
        <v>12702</v>
      </c>
      <c r="D2227" s="21" t="s">
        <v>12703</v>
      </c>
      <c r="E2227" s="21" t="s">
        <v>12704</v>
      </c>
      <c r="F2227" s="21" t="s">
        <v>12705</v>
      </c>
      <c r="G2227" s="21">
        <v>2015.0</v>
      </c>
      <c r="H2227" s="26">
        <v>42363.0</v>
      </c>
      <c r="I2227" s="21"/>
      <c r="J2227" s="21"/>
      <c r="K2227" s="21"/>
      <c r="L2227" s="21" t="str">
        <f>IF(ISNUMBER(VLOOKUP(A2227,EXCL,1,FALSE)),"Excluido",IF(ISNUMBER(VLOOKUP(A2227,POST,1,FALSE)),"PostAlerta",IF(ISNUMBER(VLOOKUP(A2227,PRE,1,FALSE)),"PreAlerta","")))</f>
        <v>PreAlerta</v>
      </c>
      <c r="M2227" s="21" t="str">
        <f>IF(ISNUMBER(A2227),(IF(ISNUMBER(VLOOKUP(A2227,KEYWORDS,1,FALSE)),"C/PalabrasClaves","S/PalabrasClaves")),"")</f>
        <v>S/PalabrasClaves</v>
      </c>
      <c r="N2227" s="21" t="str">
        <f t="shared" si="11"/>
        <v/>
      </c>
      <c r="O2227" s="21"/>
      <c r="P2227" s="21" t="s">
        <v>12526</v>
      </c>
      <c r="Q2227" s="21"/>
      <c r="R2227" s="21" t="str">
        <f>LEFT('2012-2022'!$P2227,4)</f>
        <v>2015</v>
      </c>
      <c r="S2227" s="21" t="s">
        <v>74</v>
      </c>
      <c r="T2227" s="21"/>
      <c r="U2227" s="21"/>
      <c r="V2227" s="21"/>
      <c r="W2227" s="27"/>
      <c r="X2227" s="27"/>
      <c r="Y2227" s="12"/>
    </row>
    <row r="2228" ht="15.75" customHeight="1">
      <c r="A2228" s="21">
        <v>2.6771319E7</v>
      </c>
      <c r="B2228" s="21" t="s">
        <v>12706</v>
      </c>
      <c r="C2228" s="21" t="s">
        <v>12707</v>
      </c>
      <c r="D2228" s="21" t="s">
        <v>12708</v>
      </c>
      <c r="E2228" s="21" t="s">
        <v>12709</v>
      </c>
      <c r="F2228" s="21" t="s">
        <v>12710</v>
      </c>
      <c r="G2228" s="21">
        <v>2015.0</v>
      </c>
      <c r="H2228" s="26">
        <v>42385.0</v>
      </c>
      <c r="I2228" s="21"/>
      <c r="J2228" s="21"/>
      <c r="K2228" s="21" t="s">
        <v>12711</v>
      </c>
      <c r="L2228" s="21" t="str">
        <f>IF(ISNUMBER(VLOOKUP(A2228,EXCL,1,FALSE)),"Excluido",IF(ISNUMBER(VLOOKUP(A2228,POST,1,FALSE)),"PostAlerta",IF(ISNUMBER(VLOOKUP(A2228,PRE,1,FALSE)),"PreAlerta","")))</f>
        <v>PreAlerta</v>
      </c>
      <c r="M2228" s="21" t="str">
        <f>IF(ISNUMBER(A2228),(IF(ISNUMBER(VLOOKUP(A2228,KEYWORDS,1,FALSE)),"C/PalabrasClaves","S/PalabrasClaves")),"")</f>
        <v>S/PalabrasClaves</v>
      </c>
      <c r="N2228" s="21" t="str">
        <f t="shared" si="11"/>
        <v/>
      </c>
      <c r="O2228" s="21"/>
      <c r="P2228" s="21" t="s">
        <v>12526</v>
      </c>
      <c r="Q2228" s="21"/>
      <c r="R2228" s="21" t="str">
        <f>LEFT('2012-2022'!$P2228,4)</f>
        <v>2015</v>
      </c>
      <c r="S2228" s="21" t="s">
        <v>74</v>
      </c>
      <c r="T2228" s="21"/>
      <c r="U2228" s="21"/>
      <c r="V2228" s="21"/>
      <c r="W2228" s="27"/>
      <c r="X2228" s="27"/>
      <c r="Y2228" s="28"/>
    </row>
    <row r="2229" ht="15.75" customHeight="1">
      <c r="A2229" s="21">
        <v>2.6797447E7</v>
      </c>
      <c r="B2229" s="21" t="s">
        <v>12712</v>
      </c>
      <c r="C2229" s="21" t="s">
        <v>12713</v>
      </c>
      <c r="D2229" s="21" t="s">
        <v>12714</v>
      </c>
      <c r="E2229" s="21" t="s">
        <v>12115</v>
      </c>
      <c r="F2229" s="21" t="s">
        <v>2562</v>
      </c>
      <c r="G2229" s="21">
        <v>2015.0</v>
      </c>
      <c r="H2229" s="26">
        <v>42392.0</v>
      </c>
      <c r="I2229" s="21" t="s">
        <v>12715</v>
      </c>
      <c r="J2229" s="21"/>
      <c r="K2229" s="21" t="s">
        <v>12716</v>
      </c>
      <c r="L2229" s="21" t="str">
        <f>IF(ISNUMBER(VLOOKUP(A2229,EXCL,1,FALSE)),"Excluido",IF(ISNUMBER(VLOOKUP(A2229,POST,1,FALSE)),"PostAlerta",IF(ISNUMBER(VLOOKUP(A2229,PRE,1,FALSE)),"PreAlerta","")))</f>
        <v>PreAlerta</v>
      </c>
      <c r="M2229" s="21" t="str">
        <f>IF(ISNUMBER(A2229),(IF(ISNUMBER(VLOOKUP(A2229,KEYWORDS,1,FALSE)),"C/PalabrasClaves","S/PalabrasClaves")),"")</f>
        <v>S/PalabrasClaves</v>
      </c>
      <c r="N2229" s="21" t="str">
        <f t="shared" si="11"/>
        <v/>
      </c>
      <c r="O2229" s="21"/>
      <c r="P2229" s="21" t="s">
        <v>12526</v>
      </c>
      <c r="Q2229" s="21"/>
      <c r="R2229" s="21" t="str">
        <f>LEFT('2012-2022'!$P2229,4)</f>
        <v>2015</v>
      </c>
      <c r="S2229" s="21" t="s">
        <v>74</v>
      </c>
      <c r="T2229" s="21"/>
      <c r="U2229" s="21"/>
      <c r="V2229" s="21"/>
      <c r="W2229" s="27"/>
      <c r="X2229" s="27"/>
      <c r="Y2229" s="12"/>
    </row>
    <row r="2230" ht="15.75" customHeight="1">
      <c r="A2230" s="21">
        <v>2.6809916E7</v>
      </c>
      <c r="B2230" s="21" t="s">
        <v>12717</v>
      </c>
      <c r="C2230" s="21" t="s">
        <v>12718</v>
      </c>
      <c r="D2230" s="21" t="s">
        <v>12719</v>
      </c>
      <c r="E2230" s="21" t="s">
        <v>12720</v>
      </c>
      <c r="F2230" s="21" t="s">
        <v>12721</v>
      </c>
      <c r="G2230" s="21">
        <v>2015.0</v>
      </c>
      <c r="H2230" s="26">
        <v>42396.0</v>
      </c>
      <c r="I2230" s="21"/>
      <c r="J2230" s="21"/>
      <c r="K2230" s="21" t="s">
        <v>12722</v>
      </c>
      <c r="L2230" s="21" t="str">
        <f>IF(ISNUMBER(VLOOKUP(A2230,EXCL,1,FALSE)),"Excluido",IF(ISNUMBER(VLOOKUP(A2230,POST,1,FALSE)),"PostAlerta",IF(ISNUMBER(VLOOKUP(A2230,PRE,1,FALSE)),"PreAlerta","")))</f>
        <v>PreAlerta</v>
      </c>
      <c r="M2230" s="21" t="str">
        <f>IF(ISNUMBER(A2230),(IF(ISNUMBER(VLOOKUP(A2230,KEYWORDS,1,FALSE)),"C/PalabrasClaves","S/PalabrasClaves")),"")</f>
        <v>S/PalabrasClaves</v>
      </c>
      <c r="N2230" s="21" t="str">
        <f t="shared" si="11"/>
        <v/>
      </c>
      <c r="O2230" s="21"/>
      <c r="P2230" s="21" t="s">
        <v>12526</v>
      </c>
      <c r="Q2230" s="21"/>
      <c r="R2230" s="21" t="str">
        <f>LEFT('2012-2022'!$P2230,4)</f>
        <v>2015</v>
      </c>
      <c r="S2230" s="21" t="s">
        <v>74</v>
      </c>
      <c r="T2230" s="21"/>
      <c r="U2230" s="21"/>
      <c r="V2230" s="21"/>
      <c r="W2230" s="27"/>
      <c r="X2230" s="27"/>
      <c r="Y2230" s="28"/>
    </row>
    <row r="2231" ht="15.75" customHeight="1">
      <c r="A2231" s="21">
        <v>2.6865823E7</v>
      </c>
      <c r="B2231" s="21" t="s">
        <v>12723</v>
      </c>
      <c r="C2231" s="21" t="s">
        <v>12724</v>
      </c>
      <c r="D2231" s="21" t="s">
        <v>12725</v>
      </c>
      <c r="E2231" s="21" t="s">
        <v>12726</v>
      </c>
      <c r="F2231" s="21" t="s">
        <v>8375</v>
      </c>
      <c r="G2231" s="21">
        <v>2015.0</v>
      </c>
      <c r="H2231" s="26">
        <v>42412.0</v>
      </c>
      <c r="I2231" s="21" t="s">
        <v>12727</v>
      </c>
      <c r="J2231" s="21"/>
      <c r="K2231" s="21" t="s">
        <v>12728</v>
      </c>
      <c r="L2231" s="21" t="str">
        <f>IF(ISNUMBER(VLOOKUP(A2231,EXCL,1,FALSE)),"Excluido",IF(ISNUMBER(VLOOKUP(A2231,POST,1,FALSE)),"PostAlerta",IF(ISNUMBER(VLOOKUP(A2231,PRE,1,FALSE)),"PreAlerta","")))</f>
        <v>PreAlerta</v>
      </c>
      <c r="M2231" s="21" t="str">
        <f>IF(ISNUMBER(A2231),(IF(ISNUMBER(VLOOKUP(A2231,KEYWORDS,1,FALSE)),"C/PalabrasClaves","S/PalabrasClaves")),"")</f>
        <v>S/PalabrasClaves</v>
      </c>
      <c r="N2231" s="21" t="str">
        <f t="shared" si="11"/>
        <v/>
      </c>
      <c r="O2231" s="21"/>
      <c r="P2231" s="21" t="s">
        <v>12526</v>
      </c>
      <c r="Q2231" s="21"/>
      <c r="R2231" s="21" t="str">
        <f>LEFT('2012-2022'!$P2231,4)</f>
        <v>2015</v>
      </c>
      <c r="S2231" s="21" t="s">
        <v>74</v>
      </c>
      <c r="T2231" s="21"/>
      <c r="U2231" s="21"/>
      <c r="V2231" s="21"/>
      <c r="W2231" s="27"/>
      <c r="X2231" s="27"/>
      <c r="Y2231" s="12"/>
    </row>
    <row r="2232" ht="15.75" customHeight="1">
      <c r="A2232" s="21">
        <v>2.690444E7</v>
      </c>
      <c r="B2232" s="21" t="s">
        <v>12729</v>
      </c>
      <c r="C2232" s="21" t="s">
        <v>12730</v>
      </c>
      <c r="D2232" s="21" t="s">
        <v>12731</v>
      </c>
      <c r="E2232" s="21" t="s">
        <v>12732</v>
      </c>
      <c r="F2232" s="21" t="s">
        <v>12733</v>
      </c>
      <c r="G2232" s="21">
        <v>2015.0</v>
      </c>
      <c r="H2232" s="26">
        <v>42424.0</v>
      </c>
      <c r="I2232" s="21" t="s">
        <v>12734</v>
      </c>
      <c r="J2232" s="21"/>
      <c r="K2232" s="21" t="s">
        <v>12735</v>
      </c>
      <c r="L2232" s="21" t="str">
        <f>IF(ISNUMBER(VLOOKUP(A2232,EXCL,1,FALSE)),"Excluido",IF(ISNUMBER(VLOOKUP(A2232,POST,1,FALSE)),"PostAlerta",IF(ISNUMBER(VLOOKUP(A2232,PRE,1,FALSE)),"PreAlerta","")))</f>
        <v>PreAlerta</v>
      </c>
      <c r="M2232" s="21" t="str">
        <f>IF(ISNUMBER(A2232),(IF(ISNUMBER(VLOOKUP(A2232,KEYWORDS,1,FALSE)),"C/PalabrasClaves","S/PalabrasClaves")),"")</f>
        <v>S/PalabrasClaves</v>
      </c>
      <c r="N2232" s="21" t="str">
        <f t="shared" si="11"/>
        <v/>
      </c>
      <c r="O2232" s="21"/>
      <c r="P2232" s="21" t="s">
        <v>12526</v>
      </c>
      <c r="Q2232" s="21"/>
      <c r="R2232" s="21" t="str">
        <f>LEFT('2012-2022'!$P2232,4)</f>
        <v>2015</v>
      </c>
      <c r="S2232" s="21" t="s">
        <v>74</v>
      </c>
      <c r="T2232" s="21"/>
      <c r="U2232" s="21"/>
      <c r="V2232" s="21"/>
      <c r="W2232" s="27"/>
      <c r="X2232" s="27"/>
      <c r="Y2232" s="28"/>
    </row>
    <row r="2233" ht="15.75" customHeight="1">
      <c r="A2233" s="21">
        <v>2.7032252E7</v>
      </c>
      <c r="B2233" s="21" t="s">
        <v>12736</v>
      </c>
      <c r="C2233" s="21" t="s">
        <v>12737</v>
      </c>
      <c r="D2233" s="21" t="s">
        <v>12738</v>
      </c>
      <c r="E2233" s="21" t="s">
        <v>12739</v>
      </c>
      <c r="F2233" s="21" t="s">
        <v>2191</v>
      </c>
      <c r="G2233" s="21">
        <v>2015.0</v>
      </c>
      <c r="H2233" s="26">
        <v>42462.0</v>
      </c>
      <c r="I2233" s="21"/>
      <c r="J2233" s="21"/>
      <c r="K2233" s="21"/>
      <c r="L2233" s="21" t="str">
        <f>IF(ISNUMBER(VLOOKUP(A2233,EXCL,1,FALSE)),"Excluido",IF(ISNUMBER(VLOOKUP(A2233,POST,1,FALSE)),"PostAlerta",IF(ISNUMBER(VLOOKUP(A2233,PRE,1,FALSE)),"PreAlerta","")))</f>
        <v>PreAlerta</v>
      </c>
      <c r="M2233" s="21" t="str">
        <f>IF(ISNUMBER(A2233),(IF(ISNUMBER(VLOOKUP(A2233,KEYWORDS,1,FALSE)),"C/PalabrasClaves","S/PalabrasClaves")),"")</f>
        <v>S/PalabrasClaves</v>
      </c>
      <c r="N2233" s="21" t="str">
        <f t="shared" si="11"/>
        <v/>
      </c>
      <c r="O2233" s="21"/>
      <c r="P2233" s="21" t="s">
        <v>12526</v>
      </c>
      <c r="Q2233" s="21"/>
      <c r="R2233" s="21" t="str">
        <f>LEFT('2012-2022'!$P2233,4)</f>
        <v>2015</v>
      </c>
      <c r="S2233" s="21" t="s">
        <v>74</v>
      </c>
      <c r="T2233" s="21"/>
      <c r="U2233" s="21"/>
      <c r="V2233" s="21"/>
      <c r="W2233" s="27"/>
      <c r="X2233" s="27"/>
      <c r="Y2233" s="12"/>
    </row>
    <row r="2234" ht="15.75" customHeight="1">
      <c r="A2234" s="21">
        <v>2.7055293E7</v>
      </c>
      <c r="B2234" s="21" t="s">
        <v>12740</v>
      </c>
      <c r="C2234" s="21" t="s">
        <v>12741</v>
      </c>
      <c r="D2234" s="21" t="s">
        <v>12742</v>
      </c>
      <c r="E2234" s="21" t="s">
        <v>11567</v>
      </c>
      <c r="F2234" s="21" t="s">
        <v>776</v>
      </c>
      <c r="G2234" s="21">
        <v>2015.0</v>
      </c>
      <c r="H2234" s="26">
        <v>42469.0</v>
      </c>
      <c r="I2234" s="21"/>
      <c r="J2234" s="21"/>
      <c r="K2234" s="21"/>
      <c r="L2234" s="21" t="str">
        <f>IF(ISNUMBER(VLOOKUP(A2234,EXCL,1,FALSE)),"Excluido",IF(ISNUMBER(VLOOKUP(A2234,POST,1,FALSE)),"PostAlerta",IF(ISNUMBER(VLOOKUP(A2234,PRE,1,FALSE)),"PreAlerta","")))</f>
        <v>PreAlerta</v>
      </c>
      <c r="M2234" s="21" t="str">
        <f>IF(ISNUMBER(A2234),(IF(ISNUMBER(VLOOKUP(A2234,KEYWORDS,1,FALSE)),"C/PalabrasClaves","S/PalabrasClaves")),"")</f>
        <v>S/PalabrasClaves</v>
      </c>
      <c r="N2234" s="21" t="str">
        <f t="shared" si="11"/>
        <v/>
      </c>
      <c r="O2234" s="21"/>
      <c r="P2234" s="21" t="s">
        <v>12526</v>
      </c>
      <c r="Q2234" s="21"/>
      <c r="R2234" s="21" t="str">
        <f>LEFT('2012-2022'!$P2234,4)</f>
        <v>2015</v>
      </c>
      <c r="S2234" s="21" t="s">
        <v>74</v>
      </c>
      <c r="T2234" s="21"/>
      <c r="U2234" s="21"/>
      <c r="V2234" s="21"/>
      <c r="W2234" s="27"/>
      <c r="X2234" s="27"/>
      <c r="Y2234" s="28"/>
    </row>
    <row r="2235" ht="15.75" customHeight="1">
      <c r="A2235" s="21">
        <v>3.1018407E7</v>
      </c>
      <c r="B2235" s="21" t="s">
        <v>12743</v>
      </c>
      <c r="C2235" s="21" t="s">
        <v>12744</v>
      </c>
      <c r="D2235" s="21" t="s">
        <v>12745</v>
      </c>
      <c r="E2235" s="21" t="s">
        <v>12746</v>
      </c>
      <c r="F2235" s="21" t="s">
        <v>12747</v>
      </c>
      <c r="G2235" s="21">
        <v>2015.0</v>
      </c>
      <c r="H2235" s="26">
        <v>43581.0</v>
      </c>
      <c r="I2235" s="21"/>
      <c r="J2235" s="21"/>
      <c r="K2235" s="21" t="s">
        <v>12748</v>
      </c>
      <c r="L2235" s="21" t="str">
        <f>IF(ISNUMBER(VLOOKUP(A2235,EXCL,1,FALSE)),"Excluido",IF(ISNUMBER(VLOOKUP(A2235,POST,1,FALSE)),"PostAlerta",IF(ISNUMBER(VLOOKUP(A2235,PRE,1,FALSE)),"PreAlerta","")))</f>
        <v>PreAlerta</v>
      </c>
      <c r="M2235" s="21" t="str">
        <f>IF(ISNUMBER(A2235),(IF(ISNUMBER(VLOOKUP(A2235,KEYWORDS,1,FALSE)),"C/PalabrasClaves","S/PalabrasClaves")),"")</f>
        <v>S/PalabrasClaves</v>
      </c>
      <c r="N2235" s="21" t="str">
        <f t="shared" si="11"/>
        <v/>
      </c>
      <c r="O2235" s="21"/>
      <c r="P2235" s="21" t="s">
        <v>12526</v>
      </c>
      <c r="Q2235" s="21"/>
      <c r="R2235" s="21" t="str">
        <f>LEFT('2012-2022'!$P2235,4)</f>
        <v>2015</v>
      </c>
      <c r="S2235" s="21" t="s">
        <v>74</v>
      </c>
      <c r="T2235" s="21"/>
      <c r="U2235" s="21"/>
      <c r="V2235" s="21"/>
      <c r="W2235" s="27"/>
      <c r="X2235" s="27"/>
      <c r="Y2235" s="12"/>
    </row>
    <row r="2236" ht="15.75" customHeight="1">
      <c r="A2236" s="21">
        <v>3.1018411E7</v>
      </c>
      <c r="B2236" s="21" t="s">
        <v>12749</v>
      </c>
      <c r="C2236" s="21" t="s">
        <v>12750</v>
      </c>
      <c r="D2236" s="21" t="s">
        <v>12751</v>
      </c>
      <c r="E2236" s="21" t="s">
        <v>2950</v>
      </c>
      <c r="F2236" s="21" t="s">
        <v>12747</v>
      </c>
      <c r="G2236" s="21">
        <v>2015.0</v>
      </c>
      <c r="H2236" s="26">
        <v>43581.0</v>
      </c>
      <c r="I2236" s="21"/>
      <c r="J2236" s="21"/>
      <c r="K2236" s="21" t="s">
        <v>12752</v>
      </c>
      <c r="L2236" s="21" t="str">
        <f>IF(ISNUMBER(VLOOKUP(A2236,EXCL,1,FALSE)),"Excluido",IF(ISNUMBER(VLOOKUP(A2236,POST,1,FALSE)),"PostAlerta",IF(ISNUMBER(VLOOKUP(A2236,PRE,1,FALSE)),"PreAlerta","")))</f>
        <v>PreAlerta</v>
      </c>
      <c r="M2236" s="21" t="str">
        <f>IF(ISNUMBER(A2236),(IF(ISNUMBER(VLOOKUP(A2236,KEYWORDS,1,FALSE)),"C/PalabrasClaves","S/PalabrasClaves")),"")</f>
        <v>S/PalabrasClaves</v>
      </c>
      <c r="N2236" s="21" t="str">
        <f t="shared" si="11"/>
        <v/>
      </c>
      <c r="O2236" s="21"/>
      <c r="P2236" s="21" t="s">
        <v>12526</v>
      </c>
      <c r="Q2236" s="21"/>
      <c r="R2236" s="21" t="str">
        <f>LEFT('2012-2022'!$P2236,4)</f>
        <v>2015</v>
      </c>
      <c r="S2236" s="21" t="s">
        <v>74</v>
      </c>
      <c r="T2236" s="21"/>
      <c r="U2236" s="21"/>
      <c r="V2236" s="21"/>
      <c r="W2236" s="27"/>
      <c r="X2236" s="27"/>
      <c r="Y2236" s="28"/>
    </row>
    <row r="2237" ht="15.75" customHeight="1">
      <c r="A2237" s="21">
        <v>2.6646013E7</v>
      </c>
      <c r="B2237" s="21" t="s">
        <v>12753</v>
      </c>
      <c r="C2237" s="21" t="s">
        <v>12754</v>
      </c>
      <c r="D2237" s="21" t="s">
        <v>12755</v>
      </c>
      <c r="E2237" s="21" t="s">
        <v>9379</v>
      </c>
      <c r="F2237" s="21" t="s">
        <v>7946</v>
      </c>
      <c r="G2237" s="21">
        <v>2015.0</v>
      </c>
      <c r="H2237" s="26">
        <v>42348.0</v>
      </c>
      <c r="I2237" s="21" t="s">
        <v>12756</v>
      </c>
      <c r="J2237" s="21"/>
      <c r="K2237" s="21" t="s">
        <v>12757</v>
      </c>
      <c r="L2237" s="21" t="str">
        <f>IF(ISNUMBER(VLOOKUP(A2237,EXCL,1,FALSE)),"Excluido",IF(ISNUMBER(VLOOKUP(A2237,POST,1,FALSE)),"PostAlerta",IF(ISNUMBER(VLOOKUP(A2237,PRE,1,FALSE)),"PreAlerta","")))</f>
        <v>PreAlerta</v>
      </c>
      <c r="M2237" s="21" t="str">
        <f>IF(ISNUMBER(A2237),(IF(ISNUMBER(VLOOKUP(A2237,KEYWORDS,1,FALSE)),"C/PalabrasClaves","S/PalabrasClaves")),"")</f>
        <v>S/PalabrasClaves</v>
      </c>
      <c r="N2237" s="21" t="str">
        <f t="shared" si="11"/>
        <v/>
      </c>
      <c r="O2237" s="21"/>
      <c r="P2237" s="21" t="s">
        <v>12758</v>
      </c>
      <c r="Q2237" s="21"/>
      <c r="R2237" s="21" t="str">
        <f>LEFT('2012-2022'!$P2237,4)</f>
        <v>2015</v>
      </c>
      <c r="S2237" s="21" t="s">
        <v>74</v>
      </c>
      <c r="T2237" s="21"/>
      <c r="U2237" s="21"/>
      <c r="V2237" s="21"/>
      <c r="W2237" s="27"/>
      <c r="X2237" s="27"/>
      <c r="Y2237" s="12"/>
    </row>
    <row r="2238" ht="15.75" customHeight="1">
      <c r="A2238" s="21">
        <v>2.6650541E7</v>
      </c>
      <c r="B2238" s="21" t="s">
        <v>12759</v>
      </c>
      <c r="C2238" s="21" t="s">
        <v>12760</v>
      </c>
      <c r="D2238" s="21" t="s">
        <v>12761</v>
      </c>
      <c r="E2238" s="21" t="s">
        <v>12762</v>
      </c>
      <c r="F2238" s="21" t="s">
        <v>2831</v>
      </c>
      <c r="G2238" s="21">
        <v>2015.0</v>
      </c>
      <c r="H2238" s="26">
        <v>42348.0</v>
      </c>
      <c r="I2238" s="21" t="s">
        <v>12763</v>
      </c>
      <c r="J2238" s="21"/>
      <c r="K2238" s="21" t="s">
        <v>12764</v>
      </c>
      <c r="L2238" s="21" t="str">
        <f>IF(ISNUMBER(VLOOKUP(A2238,EXCL,1,FALSE)),"Excluido",IF(ISNUMBER(VLOOKUP(A2238,POST,1,FALSE)),"PostAlerta",IF(ISNUMBER(VLOOKUP(A2238,PRE,1,FALSE)),"PreAlerta","")))</f>
        <v>PreAlerta</v>
      </c>
      <c r="M2238" s="21" t="str">
        <f>IF(ISNUMBER(A2238),(IF(ISNUMBER(VLOOKUP(A2238,KEYWORDS,1,FALSE)),"C/PalabrasClaves","S/PalabrasClaves")),"")</f>
        <v>S/PalabrasClaves</v>
      </c>
      <c r="N2238" s="21" t="str">
        <f t="shared" si="11"/>
        <v/>
      </c>
      <c r="O2238" s="21"/>
      <c r="P2238" s="21" t="s">
        <v>12765</v>
      </c>
      <c r="Q2238" s="21"/>
      <c r="R2238" s="21" t="str">
        <f>LEFT('2012-2022'!$P2238,4)</f>
        <v>2015</v>
      </c>
      <c r="S2238" s="21" t="s">
        <v>74</v>
      </c>
      <c r="T2238" s="21"/>
      <c r="U2238" s="21"/>
      <c r="V2238" s="21"/>
      <c r="W2238" s="27"/>
      <c r="X2238" s="27"/>
      <c r="Y2238" s="28"/>
    </row>
    <row r="2239" ht="15.75" customHeight="1">
      <c r="A2239" s="21">
        <v>2.6652857E7</v>
      </c>
      <c r="B2239" s="21" t="s">
        <v>12766</v>
      </c>
      <c r="C2239" s="21" t="s">
        <v>12767</v>
      </c>
      <c r="D2239" s="21" t="s">
        <v>12768</v>
      </c>
      <c r="E2239" s="21" t="s">
        <v>12769</v>
      </c>
      <c r="F2239" s="21" t="s">
        <v>332</v>
      </c>
      <c r="G2239" s="21">
        <v>2015.0</v>
      </c>
      <c r="H2239" s="26">
        <v>42353.0</v>
      </c>
      <c r="I2239" s="21" t="s">
        <v>12770</v>
      </c>
      <c r="J2239" s="21"/>
      <c r="K2239" s="21" t="s">
        <v>12771</v>
      </c>
      <c r="L2239" s="21" t="str">
        <f>IF(ISNUMBER(VLOOKUP(A2239,EXCL,1,FALSE)),"Excluido",IF(ISNUMBER(VLOOKUP(A2239,POST,1,FALSE)),"PostAlerta",IF(ISNUMBER(VLOOKUP(A2239,PRE,1,FALSE)),"PreAlerta","")))</f>
        <v>PreAlerta</v>
      </c>
      <c r="M2239" s="21" t="str">
        <f>IF(ISNUMBER(A2239),(IF(ISNUMBER(VLOOKUP(A2239,KEYWORDS,1,FALSE)),"C/PalabrasClaves","S/PalabrasClaves")),"")</f>
        <v>S/PalabrasClaves</v>
      </c>
      <c r="N2239" s="21" t="str">
        <f t="shared" si="11"/>
        <v/>
      </c>
      <c r="O2239" s="21"/>
      <c r="P2239" s="21" t="s">
        <v>12772</v>
      </c>
      <c r="Q2239" s="21"/>
      <c r="R2239" s="21" t="str">
        <f>LEFT('2012-2022'!$P2239,4)</f>
        <v>2015</v>
      </c>
      <c r="S2239" s="21" t="s">
        <v>74</v>
      </c>
      <c r="T2239" s="21"/>
      <c r="U2239" s="21"/>
      <c r="V2239" s="21"/>
      <c r="W2239" s="27"/>
      <c r="X2239" s="27"/>
      <c r="Y2239" s="12"/>
    </row>
    <row r="2240" ht="15.75" customHeight="1">
      <c r="A2240" s="21">
        <v>2.6653035E7</v>
      </c>
      <c r="B2240" s="21" t="s">
        <v>12773</v>
      </c>
      <c r="C2240" s="21" t="s">
        <v>12774</v>
      </c>
      <c r="D2240" s="21" t="s">
        <v>12775</v>
      </c>
      <c r="E2240" s="21" t="s">
        <v>12776</v>
      </c>
      <c r="F2240" s="21" t="s">
        <v>332</v>
      </c>
      <c r="G2240" s="21">
        <v>2015.0</v>
      </c>
      <c r="H2240" s="26">
        <v>42353.0</v>
      </c>
      <c r="I2240" s="21" t="s">
        <v>12777</v>
      </c>
      <c r="J2240" s="21"/>
      <c r="K2240" s="21" t="s">
        <v>12778</v>
      </c>
      <c r="L2240" s="21" t="str">
        <f>IF(ISNUMBER(VLOOKUP(A2240,EXCL,1,FALSE)),"Excluido",IF(ISNUMBER(VLOOKUP(A2240,POST,1,FALSE)),"PostAlerta",IF(ISNUMBER(VLOOKUP(A2240,PRE,1,FALSE)),"PreAlerta","")))</f>
        <v>PreAlerta</v>
      </c>
      <c r="M2240" s="21" t="str">
        <f>IF(ISNUMBER(A2240),(IF(ISNUMBER(VLOOKUP(A2240,KEYWORDS,1,FALSE)),"C/PalabrasClaves","S/PalabrasClaves")),"")</f>
        <v>C/PalabrasClaves</v>
      </c>
      <c r="N2240" s="21" t="str">
        <f t="shared" si="11"/>
        <v/>
      </c>
      <c r="O2240" s="21"/>
      <c r="P2240" s="21" t="s">
        <v>12772</v>
      </c>
      <c r="Q2240" s="21"/>
      <c r="R2240" s="21" t="str">
        <f>LEFT('2012-2022'!$P2240,4)</f>
        <v>2015</v>
      </c>
      <c r="S2240" s="21" t="s">
        <v>74</v>
      </c>
      <c r="T2240" s="21"/>
      <c r="U2240" s="21"/>
      <c r="V2240" s="21"/>
      <c r="W2240" s="27"/>
      <c r="X2240" s="27"/>
      <c r="Y2240" s="28"/>
    </row>
    <row r="2241" ht="15.75" customHeight="1">
      <c r="A2241" s="21">
        <v>2.6255094E7</v>
      </c>
      <c r="B2241" s="21" t="s">
        <v>12779</v>
      </c>
      <c r="C2241" s="21" t="s">
        <v>12780</v>
      </c>
      <c r="D2241" s="21" t="s">
        <v>12781</v>
      </c>
      <c r="E2241" s="21" t="s">
        <v>12782</v>
      </c>
      <c r="F2241" s="21" t="s">
        <v>842</v>
      </c>
      <c r="G2241" s="21">
        <v>2015.0</v>
      </c>
      <c r="H2241" s="26">
        <v>42226.0</v>
      </c>
      <c r="I2241" s="21"/>
      <c r="J2241" s="21"/>
      <c r="K2241" s="21" t="s">
        <v>12783</v>
      </c>
      <c r="L2241" s="21" t="str">
        <f>IF(ISNUMBER(VLOOKUP(A2241,EXCL,1,FALSE)),"Excluido",IF(ISNUMBER(VLOOKUP(A2241,POST,1,FALSE)),"PostAlerta",IF(ISNUMBER(VLOOKUP(A2241,PRE,1,FALSE)),"PreAlerta","")))</f>
        <v>PreAlerta</v>
      </c>
      <c r="M2241" s="21" t="str">
        <f>IF(ISNUMBER(A2241),(IF(ISNUMBER(VLOOKUP(A2241,KEYWORDS,1,FALSE)),"C/PalabrasClaves","S/PalabrasClaves")),"")</f>
        <v>S/PalabrasClaves</v>
      </c>
      <c r="N2241" s="21" t="str">
        <f t="shared" si="11"/>
        <v/>
      </c>
      <c r="O2241" s="21"/>
      <c r="P2241" s="21" t="s">
        <v>12784</v>
      </c>
      <c r="Q2241" s="21"/>
      <c r="R2241" s="21" t="str">
        <f>LEFT('2012-2022'!$P2241,4)</f>
        <v>2015</v>
      </c>
      <c r="S2241" s="21" t="s">
        <v>74</v>
      </c>
      <c r="T2241" s="21"/>
      <c r="U2241" s="21"/>
      <c r="V2241" s="21"/>
      <c r="W2241" s="27"/>
      <c r="X2241" s="27"/>
      <c r="Y2241" s="12"/>
    </row>
    <row r="2242" ht="15.75" customHeight="1">
      <c r="A2242" s="21">
        <v>2.6666827E7</v>
      </c>
      <c r="B2242" s="21" t="s">
        <v>12785</v>
      </c>
      <c r="C2242" s="21" t="s">
        <v>12786</v>
      </c>
      <c r="D2242" s="21" t="s">
        <v>12787</v>
      </c>
      <c r="E2242" s="21" t="s">
        <v>3254</v>
      </c>
      <c r="F2242" s="21" t="s">
        <v>332</v>
      </c>
      <c r="G2242" s="21">
        <v>2015.0</v>
      </c>
      <c r="H2242" s="26">
        <v>42354.0</v>
      </c>
      <c r="I2242" s="21" t="s">
        <v>12788</v>
      </c>
      <c r="J2242" s="21"/>
      <c r="K2242" s="21" t="s">
        <v>12789</v>
      </c>
      <c r="L2242" s="21" t="str">
        <f>IF(ISNUMBER(VLOOKUP(A2242,EXCL,1,FALSE)),"Excluido",IF(ISNUMBER(VLOOKUP(A2242,POST,1,FALSE)),"PostAlerta",IF(ISNUMBER(VLOOKUP(A2242,PRE,1,FALSE)),"PreAlerta","")))</f>
        <v>PreAlerta</v>
      </c>
      <c r="M2242" s="21" t="str">
        <f>IF(ISNUMBER(A2242),(IF(ISNUMBER(VLOOKUP(A2242,KEYWORDS,1,FALSE)),"C/PalabrasClaves","S/PalabrasClaves")),"")</f>
        <v>S/PalabrasClaves</v>
      </c>
      <c r="N2242" s="21" t="str">
        <f t="shared" si="11"/>
        <v/>
      </c>
      <c r="O2242" s="21"/>
      <c r="P2242" s="21" t="s">
        <v>12784</v>
      </c>
      <c r="Q2242" s="21"/>
      <c r="R2242" s="21" t="str">
        <f>LEFT('2012-2022'!$P2242,4)</f>
        <v>2015</v>
      </c>
      <c r="S2242" s="21" t="s">
        <v>74</v>
      </c>
      <c r="T2242" s="21"/>
      <c r="U2242" s="21"/>
      <c r="V2242" s="21"/>
      <c r="W2242" s="27"/>
      <c r="X2242" s="27"/>
      <c r="Y2242" s="28"/>
    </row>
    <row r="2243" ht="15.75" customHeight="1">
      <c r="A2243" s="21">
        <v>2.66674E7</v>
      </c>
      <c r="B2243" s="21" t="s">
        <v>12790</v>
      </c>
      <c r="C2243" s="21" t="s">
        <v>12791</v>
      </c>
      <c r="D2243" s="21" t="s">
        <v>12792</v>
      </c>
      <c r="E2243" s="21" t="s">
        <v>6456</v>
      </c>
      <c r="F2243" s="21" t="s">
        <v>12793</v>
      </c>
      <c r="G2243" s="21">
        <v>2015.0</v>
      </c>
      <c r="H2243" s="26">
        <v>42354.0</v>
      </c>
      <c r="I2243" s="21" t="s">
        <v>12794</v>
      </c>
      <c r="J2243" s="21"/>
      <c r="K2243" s="21" t="s">
        <v>12795</v>
      </c>
      <c r="L2243" s="21" t="str">
        <f>IF(ISNUMBER(VLOOKUP(A2243,EXCL,1,FALSE)),"Excluido",IF(ISNUMBER(VLOOKUP(A2243,POST,1,FALSE)),"PostAlerta",IF(ISNUMBER(VLOOKUP(A2243,PRE,1,FALSE)),"PreAlerta","")))</f>
        <v>PreAlerta</v>
      </c>
      <c r="M2243" s="21" t="str">
        <f>IF(ISNUMBER(A2243),(IF(ISNUMBER(VLOOKUP(A2243,KEYWORDS,1,FALSE)),"C/PalabrasClaves","S/PalabrasClaves")),"")</f>
        <v>S/PalabrasClaves</v>
      </c>
      <c r="N2243" s="21" t="str">
        <f t="shared" si="11"/>
        <v/>
      </c>
      <c r="O2243" s="21"/>
      <c r="P2243" s="21" t="s">
        <v>12784</v>
      </c>
      <c r="Q2243" s="21"/>
      <c r="R2243" s="21" t="str">
        <f>LEFT('2012-2022'!$P2243,4)</f>
        <v>2015</v>
      </c>
      <c r="S2243" s="21" t="s">
        <v>74</v>
      </c>
      <c r="T2243" s="21"/>
      <c r="U2243" s="21"/>
      <c r="V2243" s="21"/>
      <c r="W2243" s="27"/>
      <c r="X2243" s="27"/>
      <c r="Y2243" s="12"/>
    </row>
    <row r="2244" ht="15.75" customHeight="1">
      <c r="A2244" s="21">
        <v>2.6679185E7</v>
      </c>
      <c r="B2244" s="21" t="s">
        <v>12796</v>
      </c>
      <c r="C2244" s="21" t="s">
        <v>12797</v>
      </c>
      <c r="D2244" s="21" t="s">
        <v>12798</v>
      </c>
      <c r="E2244" s="21" t="s">
        <v>12799</v>
      </c>
      <c r="F2244" s="21" t="s">
        <v>2234</v>
      </c>
      <c r="G2244" s="21">
        <v>2015.0</v>
      </c>
      <c r="H2244" s="26">
        <v>42357.0</v>
      </c>
      <c r="I2244" s="21" t="s">
        <v>12800</v>
      </c>
      <c r="J2244" s="21"/>
      <c r="K2244" s="21" t="s">
        <v>12801</v>
      </c>
      <c r="L2244" s="21" t="str">
        <f>IF(ISNUMBER(VLOOKUP(A2244,EXCL,1,FALSE)),"Excluido",IF(ISNUMBER(VLOOKUP(A2244,POST,1,FALSE)),"PostAlerta",IF(ISNUMBER(VLOOKUP(A2244,PRE,1,FALSE)),"PreAlerta","")))</f>
        <v>PreAlerta</v>
      </c>
      <c r="M2244" s="21" t="str">
        <f>IF(ISNUMBER(A2244),(IF(ISNUMBER(VLOOKUP(A2244,KEYWORDS,1,FALSE)),"C/PalabrasClaves","S/PalabrasClaves")),"")</f>
        <v>S/PalabrasClaves</v>
      </c>
      <c r="N2244" s="21" t="str">
        <f t="shared" si="11"/>
        <v/>
      </c>
      <c r="O2244" s="21"/>
      <c r="P2244" s="21" t="s">
        <v>12802</v>
      </c>
      <c r="Q2244" s="21"/>
      <c r="R2244" s="21" t="str">
        <f>LEFT('2012-2022'!$P2244,4)</f>
        <v>2015</v>
      </c>
      <c r="S2244" s="21" t="s">
        <v>74</v>
      </c>
      <c r="T2244" s="21"/>
      <c r="U2244" s="21"/>
      <c r="V2244" s="21"/>
      <c r="W2244" s="27"/>
      <c r="X2244" s="27"/>
      <c r="Y2244" s="28"/>
    </row>
    <row r="2245" ht="15.75" customHeight="1">
      <c r="A2245" s="21">
        <v>2.6691135E7</v>
      </c>
      <c r="B2245" s="21" t="s">
        <v>12803</v>
      </c>
      <c r="C2245" s="21" t="s">
        <v>12804</v>
      </c>
      <c r="D2245" s="21" t="s">
        <v>12805</v>
      </c>
      <c r="E2245" s="21" t="s">
        <v>789</v>
      </c>
      <c r="F2245" s="21" t="s">
        <v>2831</v>
      </c>
      <c r="G2245" s="21">
        <v>2015.0</v>
      </c>
      <c r="H2245" s="26">
        <v>42361.0</v>
      </c>
      <c r="I2245" s="21" t="s">
        <v>12806</v>
      </c>
      <c r="J2245" s="21"/>
      <c r="K2245" s="21" t="s">
        <v>12807</v>
      </c>
      <c r="L2245" s="21" t="str">
        <f>IF(ISNUMBER(VLOOKUP(A2245,EXCL,1,FALSE)),"Excluido",IF(ISNUMBER(VLOOKUP(A2245,POST,1,FALSE)),"PostAlerta",IF(ISNUMBER(VLOOKUP(A2245,PRE,1,FALSE)),"PreAlerta","")))</f>
        <v>PreAlerta</v>
      </c>
      <c r="M2245" s="21" t="str">
        <f>IF(ISNUMBER(A2245),(IF(ISNUMBER(VLOOKUP(A2245,KEYWORDS,1,FALSE)),"C/PalabrasClaves","S/PalabrasClaves")),"")</f>
        <v>S/PalabrasClaves</v>
      </c>
      <c r="N2245" s="21" t="str">
        <f t="shared" si="11"/>
        <v/>
      </c>
      <c r="O2245" s="21"/>
      <c r="P2245" s="21" t="s">
        <v>12808</v>
      </c>
      <c r="Q2245" s="21"/>
      <c r="R2245" s="21" t="str">
        <f>LEFT('2012-2022'!$P2245,4)</f>
        <v>2015</v>
      </c>
      <c r="S2245" s="21" t="s">
        <v>74</v>
      </c>
      <c r="T2245" s="21"/>
      <c r="U2245" s="21"/>
      <c r="V2245" s="21"/>
      <c r="W2245" s="27"/>
      <c r="X2245" s="27"/>
      <c r="Y2245" s="12"/>
    </row>
    <row r="2246" ht="15.75" customHeight="1">
      <c r="A2246" s="21">
        <v>2.6782434E7</v>
      </c>
      <c r="B2246" s="21" t="s">
        <v>12809</v>
      </c>
      <c r="C2246" s="21" t="s">
        <v>12810</v>
      </c>
      <c r="D2246" s="21" t="s">
        <v>12811</v>
      </c>
      <c r="E2246" s="21" t="s">
        <v>12812</v>
      </c>
      <c r="F2246" s="21" t="s">
        <v>2016</v>
      </c>
      <c r="G2246" s="21">
        <v>2015.0</v>
      </c>
      <c r="H2246" s="26">
        <v>42389.0</v>
      </c>
      <c r="I2246" s="21"/>
      <c r="J2246" s="21"/>
      <c r="K2246" s="21" t="s">
        <v>12813</v>
      </c>
      <c r="L2246" s="21" t="str">
        <f>IF(ISNUMBER(VLOOKUP(A2246,EXCL,1,FALSE)),"Excluido",IF(ISNUMBER(VLOOKUP(A2246,POST,1,FALSE)),"PostAlerta",IF(ISNUMBER(VLOOKUP(A2246,PRE,1,FALSE)),"PreAlerta","")))</f>
        <v>PreAlerta</v>
      </c>
      <c r="M2246" s="21" t="str">
        <f>IF(ISNUMBER(A2246),(IF(ISNUMBER(VLOOKUP(A2246,KEYWORDS,1,FALSE)),"C/PalabrasClaves","S/PalabrasClaves")),"")</f>
        <v>S/PalabrasClaves</v>
      </c>
      <c r="N2246" s="21" t="str">
        <f t="shared" si="11"/>
        <v/>
      </c>
      <c r="O2246" s="21"/>
      <c r="P2246" s="21" t="s">
        <v>12814</v>
      </c>
      <c r="Q2246" s="21"/>
      <c r="R2246" s="21" t="str">
        <f>LEFT('2012-2022'!$P2246,4)</f>
        <v>2015</v>
      </c>
      <c r="S2246" s="21" t="s">
        <v>74</v>
      </c>
      <c r="T2246" s="21"/>
      <c r="U2246" s="21"/>
      <c r="V2246" s="21"/>
      <c r="W2246" s="27"/>
      <c r="X2246" s="27"/>
      <c r="Y2246" s="28"/>
    </row>
    <row r="2247" ht="15.75" customHeight="1">
      <c r="A2247" s="21">
        <v>2.6709826E7</v>
      </c>
      <c r="B2247" s="21" t="s">
        <v>12815</v>
      </c>
      <c r="C2247" s="21" t="s">
        <v>12816</v>
      </c>
      <c r="D2247" s="21" t="s">
        <v>12817</v>
      </c>
      <c r="E2247" s="21" t="s">
        <v>11128</v>
      </c>
      <c r="F2247" s="21" t="s">
        <v>2831</v>
      </c>
      <c r="G2247" s="21">
        <v>2015.0</v>
      </c>
      <c r="H2247" s="26">
        <v>42367.0</v>
      </c>
      <c r="I2247" s="21" t="s">
        <v>12818</v>
      </c>
      <c r="J2247" s="21"/>
      <c r="K2247" s="21" t="s">
        <v>12819</v>
      </c>
      <c r="L2247" s="21" t="str">
        <f>IF(ISNUMBER(VLOOKUP(A2247,EXCL,1,FALSE)),"Excluido",IF(ISNUMBER(VLOOKUP(A2247,POST,1,FALSE)),"PostAlerta",IF(ISNUMBER(VLOOKUP(A2247,PRE,1,FALSE)),"PreAlerta","")))</f>
        <v>PreAlerta</v>
      </c>
      <c r="M2247" s="21" t="str">
        <f>IF(ISNUMBER(A2247),(IF(ISNUMBER(VLOOKUP(A2247,KEYWORDS,1,FALSE)),"C/PalabrasClaves","S/PalabrasClaves")),"")</f>
        <v>S/PalabrasClaves</v>
      </c>
      <c r="N2247" s="21" t="str">
        <f t="shared" si="11"/>
        <v/>
      </c>
      <c r="O2247" s="21"/>
      <c r="P2247" s="21" t="s">
        <v>12820</v>
      </c>
      <c r="Q2247" s="21"/>
      <c r="R2247" s="21" t="str">
        <f>LEFT('2012-2022'!$P2247,4)</f>
        <v>2015</v>
      </c>
      <c r="S2247" s="21" t="s">
        <v>74</v>
      </c>
      <c r="T2247" s="21"/>
      <c r="U2247" s="21"/>
      <c r="V2247" s="21"/>
      <c r="W2247" s="27"/>
      <c r="X2247" s="27"/>
      <c r="Y2247" s="12"/>
    </row>
    <row r="2248" ht="15.75" customHeight="1">
      <c r="A2248" s="21">
        <v>2.6711765E7</v>
      </c>
      <c r="B2248" s="21" t="s">
        <v>12821</v>
      </c>
      <c r="C2248" s="21" t="s">
        <v>12822</v>
      </c>
      <c r="D2248" s="21" t="s">
        <v>12823</v>
      </c>
      <c r="E2248" s="21" t="s">
        <v>12824</v>
      </c>
      <c r="F2248" s="21" t="s">
        <v>4791</v>
      </c>
      <c r="G2248" s="21">
        <v>2015.0</v>
      </c>
      <c r="H2248" s="26">
        <v>42368.0</v>
      </c>
      <c r="I2248" s="21" t="s">
        <v>12825</v>
      </c>
      <c r="J2248" s="21"/>
      <c r="K2248" s="21" t="s">
        <v>12826</v>
      </c>
      <c r="L2248" s="21" t="str">
        <f>IF(ISNUMBER(VLOOKUP(A2248,EXCL,1,FALSE)),"Excluido",IF(ISNUMBER(VLOOKUP(A2248,POST,1,FALSE)),"PostAlerta",IF(ISNUMBER(VLOOKUP(A2248,PRE,1,FALSE)),"PreAlerta","")))</f>
        <v>Excluido</v>
      </c>
      <c r="M2248" s="21" t="str">
        <f>IF(ISNUMBER(A2248),(IF(ISNUMBER(VLOOKUP(A2248,KEYWORDS,1,FALSE)),"C/PalabrasClaves","S/PalabrasClaves")),"")</f>
        <v>S/PalabrasClaves</v>
      </c>
      <c r="N2248" s="21" t="str">
        <f t="shared" si="11"/>
        <v/>
      </c>
      <c r="O2248" s="21"/>
      <c r="P2248" s="21" t="s">
        <v>12820</v>
      </c>
      <c r="Q2248" s="21"/>
      <c r="R2248" s="21" t="str">
        <f>LEFT('2012-2022'!$P2248,4)</f>
        <v>2015</v>
      </c>
      <c r="S2248" s="21" t="s">
        <v>74</v>
      </c>
      <c r="T2248" s="21"/>
      <c r="U2248" s="21"/>
      <c r="V2248" s="21"/>
      <c r="W2248" s="27"/>
      <c r="X2248" s="27"/>
      <c r="Y2248" s="28"/>
    </row>
    <row r="2249" ht="15.75" customHeight="1">
      <c r="A2249" s="21">
        <v>2.6712203E7</v>
      </c>
      <c r="B2249" s="21" t="s">
        <v>12827</v>
      </c>
      <c r="C2249" s="21" t="s">
        <v>12828</v>
      </c>
      <c r="D2249" s="21" t="s">
        <v>12829</v>
      </c>
      <c r="E2249" s="21" t="s">
        <v>1288</v>
      </c>
      <c r="F2249" s="21" t="s">
        <v>439</v>
      </c>
      <c r="G2249" s="21">
        <v>2015.0</v>
      </c>
      <c r="H2249" s="26">
        <v>42368.0</v>
      </c>
      <c r="I2249" s="21" t="s">
        <v>12830</v>
      </c>
      <c r="J2249" s="21"/>
      <c r="K2249" s="21" t="s">
        <v>12831</v>
      </c>
      <c r="L2249" s="21" t="str">
        <f>IF(ISNUMBER(VLOOKUP(A2249,EXCL,1,FALSE)),"Excluido",IF(ISNUMBER(VLOOKUP(A2249,POST,1,FALSE)),"PostAlerta",IF(ISNUMBER(VLOOKUP(A2249,PRE,1,FALSE)),"PreAlerta","")))</f>
        <v>PreAlerta</v>
      </c>
      <c r="M2249" s="21" t="str">
        <f>IF(ISNUMBER(A2249),(IF(ISNUMBER(VLOOKUP(A2249,KEYWORDS,1,FALSE)),"C/PalabrasClaves","S/PalabrasClaves")),"")</f>
        <v>S/PalabrasClaves</v>
      </c>
      <c r="N2249" s="21" t="str">
        <f t="shared" si="11"/>
        <v/>
      </c>
      <c r="O2249" s="21"/>
      <c r="P2249" s="21" t="s">
        <v>12820</v>
      </c>
      <c r="Q2249" s="21"/>
      <c r="R2249" s="21" t="str">
        <f>LEFT('2012-2022'!$P2249,4)</f>
        <v>2015</v>
      </c>
      <c r="S2249" s="21" t="s">
        <v>74</v>
      </c>
      <c r="T2249" s="21"/>
      <c r="U2249" s="21"/>
      <c r="V2249" s="21"/>
      <c r="W2249" s="27"/>
      <c r="X2249" s="27"/>
      <c r="Y2249" s="12"/>
    </row>
    <row r="2250" ht="15.75" customHeight="1">
      <c r="A2250" s="21">
        <v>2.6227797E7</v>
      </c>
      <c r="B2250" s="21" t="s">
        <v>12832</v>
      </c>
      <c r="C2250" s="21" t="s">
        <v>12833</v>
      </c>
      <c r="D2250" s="21" t="s">
        <v>12834</v>
      </c>
      <c r="E2250" s="21" t="s">
        <v>12835</v>
      </c>
      <c r="F2250" s="21" t="s">
        <v>909</v>
      </c>
      <c r="G2250" s="21">
        <v>2016.0</v>
      </c>
      <c r="H2250" s="26">
        <v>42217.0</v>
      </c>
      <c r="I2250" s="21" t="s">
        <v>12836</v>
      </c>
      <c r="J2250" s="21"/>
      <c r="K2250" s="21" t="s">
        <v>12837</v>
      </c>
      <c r="L2250" s="21" t="str">
        <f>IF(ISNUMBER(VLOOKUP(A2250,EXCL,1,FALSE)),"Excluido",IF(ISNUMBER(VLOOKUP(A2250,POST,1,FALSE)),"PostAlerta",IF(ISNUMBER(VLOOKUP(A2250,PRE,1,FALSE)),"PreAlerta","")))</f>
        <v>PreAlerta</v>
      </c>
      <c r="M2250" s="21" t="str">
        <f>IF(ISNUMBER(A2250),(IF(ISNUMBER(VLOOKUP(A2250,KEYWORDS,1,FALSE)),"C/PalabrasClaves","S/PalabrasClaves")),"")</f>
        <v>S/PalabrasClaves</v>
      </c>
      <c r="N2250" s="21" t="str">
        <f t="shared" si="11"/>
        <v/>
      </c>
      <c r="O2250" s="21"/>
      <c r="P2250" s="21" t="s">
        <v>12838</v>
      </c>
      <c r="Q2250" s="21"/>
      <c r="R2250" s="21" t="str">
        <f>LEFT('2012-2022'!$P2250,4)</f>
        <v>2016</v>
      </c>
      <c r="S2250" s="21" t="s">
        <v>39</v>
      </c>
      <c r="T2250" s="21"/>
      <c r="U2250" s="21"/>
      <c r="V2250" s="21"/>
      <c r="W2250" s="27"/>
      <c r="X2250" s="27"/>
      <c r="Y2250" s="28"/>
    </row>
    <row r="2251" ht="15.75" customHeight="1">
      <c r="A2251" s="21">
        <v>2.6324732E7</v>
      </c>
      <c r="B2251" s="21" t="s">
        <v>12839</v>
      </c>
      <c r="C2251" s="21" t="s">
        <v>12840</v>
      </c>
      <c r="D2251" s="21" t="s">
        <v>12841</v>
      </c>
      <c r="E2251" s="21" t="s">
        <v>12842</v>
      </c>
      <c r="F2251" s="21" t="s">
        <v>520</v>
      </c>
      <c r="G2251" s="21">
        <v>2016.0</v>
      </c>
      <c r="H2251" s="26">
        <v>42249.0</v>
      </c>
      <c r="I2251" s="21" t="s">
        <v>12843</v>
      </c>
      <c r="J2251" s="21"/>
      <c r="K2251" s="21" t="s">
        <v>12844</v>
      </c>
      <c r="L2251" s="21" t="str">
        <f>IF(ISNUMBER(VLOOKUP(A2251,EXCL,1,FALSE)),"Excluido",IF(ISNUMBER(VLOOKUP(A2251,POST,1,FALSE)),"PostAlerta",IF(ISNUMBER(VLOOKUP(A2251,PRE,1,FALSE)),"PreAlerta","")))</f>
        <v>PreAlerta</v>
      </c>
      <c r="M2251" s="21" t="str">
        <f>IF(ISNUMBER(A2251),(IF(ISNUMBER(VLOOKUP(A2251,KEYWORDS,1,FALSE)),"C/PalabrasClaves","S/PalabrasClaves")),"")</f>
        <v>S/PalabrasClaves</v>
      </c>
      <c r="N2251" s="21" t="str">
        <f t="shared" si="11"/>
        <v/>
      </c>
      <c r="O2251" s="21"/>
      <c r="P2251" s="21" t="s">
        <v>12838</v>
      </c>
      <c r="Q2251" s="21"/>
      <c r="R2251" s="21" t="str">
        <f>LEFT('2012-2022'!$P2251,4)</f>
        <v>2016</v>
      </c>
      <c r="S2251" s="21" t="s">
        <v>39</v>
      </c>
      <c r="T2251" s="21"/>
      <c r="U2251" s="21"/>
      <c r="V2251" s="21"/>
      <c r="W2251" s="27"/>
      <c r="X2251" s="27"/>
      <c r="Y2251" s="12"/>
    </row>
    <row r="2252" ht="15.75" customHeight="1">
      <c r="A2252" s="21">
        <v>2.6376661E7</v>
      </c>
      <c r="B2252" s="21" t="s">
        <v>12845</v>
      </c>
      <c r="C2252" s="21" t="s">
        <v>12846</v>
      </c>
      <c r="D2252" s="21" t="s">
        <v>12847</v>
      </c>
      <c r="E2252" s="21" t="s">
        <v>6449</v>
      </c>
      <c r="F2252" s="21" t="s">
        <v>12848</v>
      </c>
      <c r="G2252" s="21">
        <v>2016.0</v>
      </c>
      <c r="H2252" s="26">
        <v>42265.0</v>
      </c>
      <c r="I2252" s="21"/>
      <c r="J2252" s="21"/>
      <c r="K2252" s="21" t="s">
        <v>12849</v>
      </c>
      <c r="L2252" s="21" t="str">
        <f>IF(ISNUMBER(VLOOKUP(A2252,EXCL,1,FALSE)),"Excluido",IF(ISNUMBER(VLOOKUP(A2252,POST,1,FALSE)),"PostAlerta",IF(ISNUMBER(VLOOKUP(A2252,PRE,1,FALSE)),"PreAlerta","")))</f>
        <v>PreAlerta</v>
      </c>
      <c r="M2252" s="21" t="str">
        <f>IF(ISNUMBER(A2252),(IF(ISNUMBER(VLOOKUP(A2252,KEYWORDS,1,FALSE)),"C/PalabrasClaves","S/PalabrasClaves")),"")</f>
        <v>S/PalabrasClaves</v>
      </c>
      <c r="N2252" s="21" t="str">
        <f t="shared" si="11"/>
        <v/>
      </c>
      <c r="O2252" s="21"/>
      <c r="P2252" s="21" t="s">
        <v>12838</v>
      </c>
      <c r="Q2252" s="21"/>
      <c r="R2252" s="21" t="str">
        <f>LEFT('2012-2022'!$P2252,4)</f>
        <v>2016</v>
      </c>
      <c r="S2252" s="21" t="s">
        <v>39</v>
      </c>
      <c r="T2252" s="21"/>
      <c r="U2252" s="21"/>
      <c r="V2252" s="21"/>
      <c r="W2252" s="27"/>
      <c r="X2252" s="27"/>
      <c r="Y2252" s="28"/>
    </row>
    <row r="2253" ht="15.75" customHeight="1">
      <c r="A2253" s="21">
        <v>2.6383515E7</v>
      </c>
      <c r="B2253" s="21" t="s">
        <v>12850</v>
      </c>
      <c r="C2253" s="21" t="s">
        <v>12851</v>
      </c>
      <c r="D2253" s="21" t="s">
        <v>12852</v>
      </c>
      <c r="E2253" s="21" t="s">
        <v>12853</v>
      </c>
      <c r="F2253" s="21" t="s">
        <v>12854</v>
      </c>
      <c r="G2253" s="21">
        <v>2016.0</v>
      </c>
      <c r="H2253" s="26">
        <v>42266.0</v>
      </c>
      <c r="I2253" s="21"/>
      <c r="J2253" s="21"/>
      <c r="K2253" s="21" t="s">
        <v>12855</v>
      </c>
      <c r="L2253" s="21" t="str">
        <f>IF(ISNUMBER(VLOOKUP(A2253,EXCL,1,FALSE)),"Excluido",IF(ISNUMBER(VLOOKUP(A2253,POST,1,FALSE)),"PostAlerta",IF(ISNUMBER(VLOOKUP(A2253,PRE,1,FALSE)),"PreAlerta","")))</f>
        <v>PreAlerta</v>
      </c>
      <c r="M2253" s="21" t="str">
        <f>IF(ISNUMBER(A2253),(IF(ISNUMBER(VLOOKUP(A2253,KEYWORDS,1,FALSE)),"C/PalabrasClaves","S/PalabrasClaves")),"")</f>
        <v>S/PalabrasClaves</v>
      </c>
      <c r="N2253" s="21" t="str">
        <f t="shared" si="11"/>
        <v/>
      </c>
      <c r="O2253" s="21"/>
      <c r="P2253" s="21" t="s">
        <v>12856</v>
      </c>
      <c r="Q2253" s="21"/>
      <c r="R2253" s="21" t="str">
        <f>LEFT('2012-2022'!$P2253,4)</f>
        <v>2016</v>
      </c>
      <c r="S2253" s="21" t="s">
        <v>6217</v>
      </c>
      <c r="T2253" s="21"/>
      <c r="U2253" s="21"/>
      <c r="V2253" s="21"/>
      <c r="W2253" s="27"/>
      <c r="X2253" s="27"/>
      <c r="Y2253" s="12"/>
    </row>
    <row r="2254" ht="15.75" customHeight="1">
      <c r="A2254" s="21">
        <v>2.6400107E7</v>
      </c>
      <c r="B2254" s="21" t="s">
        <v>12857</v>
      </c>
      <c r="C2254" s="21" t="s">
        <v>12858</v>
      </c>
      <c r="D2254" s="21" t="s">
        <v>12859</v>
      </c>
      <c r="E2254" s="21" t="s">
        <v>9004</v>
      </c>
      <c r="F2254" s="21" t="s">
        <v>12860</v>
      </c>
      <c r="G2254" s="21">
        <v>2016.0</v>
      </c>
      <c r="H2254" s="26">
        <v>42272.0</v>
      </c>
      <c r="I2254" s="21" t="s">
        <v>12861</v>
      </c>
      <c r="J2254" s="21"/>
      <c r="K2254" s="21" t="s">
        <v>12862</v>
      </c>
      <c r="L2254" s="21" t="str">
        <f>IF(ISNUMBER(VLOOKUP(A2254,EXCL,1,FALSE)),"Excluido",IF(ISNUMBER(VLOOKUP(A2254,POST,1,FALSE)),"PostAlerta",IF(ISNUMBER(VLOOKUP(A2254,PRE,1,FALSE)),"PreAlerta","")))</f>
        <v>PreAlerta</v>
      </c>
      <c r="M2254" s="21" t="str">
        <f>IF(ISNUMBER(A2254),(IF(ISNUMBER(VLOOKUP(A2254,KEYWORDS,1,FALSE)),"C/PalabrasClaves","S/PalabrasClaves")),"")</f>
        <v>S/PalabrasClaves</v>
      </c>
      <c r="N2254" s="21" t="str">
        <f t="shared" si="11"/>
        <v/>
      </c>
      <c r="O2254" s="21"/>
      <c r="P2254" s="21" t="s">
        <v>12838</v>
      </c>
      <c r="Q2254" s="21"/>
      <c r="R2254" s="21" t="str">
        <f>LEFT('2012-2022'!$P2254,4)</f>
        <v>2016</v>
      </c>
      <c r="S2254" s="21" t="s">
        <v>39</v>
      </c>
      <c r="T2254" s="21"/>
      <c r="U2254" s="21"/>
      <c r="V2254" s="21"/>
      <c r="W2254" s="27"/>
      <c r="X2254" s="27"/>
      <c r="Y2254" s="28"/>
    </row>
    <row r="2255" ht="15.75" customHeight="1">
      <c r="A2255" s="21">
        <v>2.6401029E7</v>
      </c>
      <c r="B2255" s="21" t="s">
        <v>12863</v>
      </c>
      <c r="C2255" s="21" t="s">
        <v>12864</v>
      </c>
      <c r="D2255" s="21" t="s">
        <v>12865</v>
      </c>
      <c r="E2255" s="21" t="s">
        <v>12866</v>
      </c>
      <c r="F2255" s="21" t="s">
        <v>1270</v>
      </c>
      <c r="G2255" s="21">
        <v>2016.0</v>
      </c>
      <c r="H2255" s="26">
        <v>42272.0</v>
      </c>
      <c r="I2255" s="21"/>
      <c r="J2255" s="21"/>
      <c r="K2255" s="21" t="s">
        <v>12867</v>
      </c>
      <c r="L2255" s="21" t="str">
        <f>IF(ISNUMBER(VLOOKUP(A2255,EXCL,1,FALSE)),"Excluido",IF(ISNUMBER(VLOOKUP(A2255,POST,1,FALSE)),"PostAlerta",IF(ISNUMBER(VLOOKUP(A2255,PRE,1,FALSE)),"PreAlerta","")))</f>
        <v>PreAlerta</v>
      </c>
      <c r="M2255" s="21" t="str">
        <f>IF(ISNUMBER(A2255),(IF(ISNUMBER(VLOOKUP(A2255,KEYWORDS,1,FALSE)),"C/PalabrasClaves","S/PalabrasClaves")),"")</f>
        <v>S/PalabrasClaves</v>
      </c>
      <c r="N2255" s="21" t="str">
        <f t="shared" si="11"/>
        <v/>
      </c>
      <c r="O2255" s="21"/>
      <c r="P2255" s="21" t="s">
        <v>12868</v>
      </c>
      <c r="Q2255" s="21"/>
      <c r="R2255" s="21" t="str">
        <f>LEFT('2012-2022'!$P2255,4)</f>
        <v>2016</v>
      </c>
      <c r="S2255" s="21" t="s">
        <v>39</v>
      </c>
      <c r="T2255" s="21"/>
      <c r="U2255" s="21"/>
      <c r="V2255" s="21"/>
      <c r="W2255" s="27"/>
      <c r="X2255" s="27"/>
      <c r="Y2255" s="12"/>
    </row>
    <row r="2256" ht="15.75" customHeight="1">
      <c r="A2256" s="21">
        <v>2.6427709E7</v>
      </c>
      <c r="B2256" s="21" t="s">
        <v>12869</v>
      </c>
      <c r="C2256" s="21" t="s">
        <v>12870</v>
      </c>
      <c r="D2256" s="21" t="s">
        <v>12871</v>
      </c>
      <c r="E2256" s="21" t="s">
        <v>9004</v>
      </c>
      <c r="F2256" s="21" t="s">
        <v>2789</v>
      </c>
      <c r="G2256" s="21">
        <v>2016.0</v>
      </c>
      <c r="H2256" s="26">
        <v>42280.0</v>
      </c>
      <c r="I2256" s="21" t="s">
        <v>12872</v>
      </c>
      <c r="J2256" s="21"/>
      <c r="K2256" s="21" t="s">
        <v>12873</v>
      </c>
      <c r="L2256" s="21" t="str">
        <f>IF(ISNUMBER(VLOOKUP(A2256,EXCL,1,FALSE)),"Excluido",IF(ISNUMBER(VLOOKUP(A2256,POST,1,FALSE)),"PostAlerta",IF(ISNUMBER(VLOOKUP(A2256,PRE,1,FALSE)),"PreAlerta","")))</f>
        <v>PreAlerta</v>
      </c>
      <c r="M2256" s="21" t="str">
        <f>IF(ISNUMBER(A2256),(IF(ISNUMBER(VLOOKUP(A2256,KEYWORDS,1,FALSE)),"C/PalabrasClaves","S/PalabrasClaves")),"")</f>
        <v>S/PalabrasClaves</v>
      </c>
      <c r="N2256" s="21" t="str">
        <f t="shared" si="11"/>
        <v/>
      </c>
      <c r="O2256" s="21"/>
      <c r="P2256" s="21" t="s">
        <v>12838</v>
      </c>
      <c r="Q2256" s="21"/>
      <c r="R2256" s="21" t="str">
        <f>LEFT('2012-2022'!$P2256,4)</f>
        <v>2016</v>
      </c>
      <c r="S2256" s="21" t="s">
        <v>39</v>
      </c>
      <c r="T2256" s="21"/>
      <c r="U2256" s="21"/>
      <c r="V2256" s="21"/>
      <c r="W2256" s="27"/>
      <c r="X2256" s="27"/>
      <c r="Y2256" s="28"/>
    </row>
    <row r="2257" ht="15.75" customHeight="1">
      <c r="A2257" s="21">
        <v>2.6438032E7</v>
      </c>
      <c r="B2257" s="21" t="s">
        <v>12874</v>
      </c>
      <c r="C2257" s="21" t="s">
        <v>12875</v>
      </c>
      <c r="D2257" s="21" t="s">
        <v>12876</v>
      </c>
      <c r="E2257" s="21" t="s">
        <v>12877</v>
      </c>
      <c r="F2257" s="21" t="s">
        <v>520</v>
      </c>
      <c r="G2257" s="21">
        <v>2016.0</v>
      </c>
      <c r="H2257" s="26">
        <v>42284.0</v>
      </c>
      <c r="I2257" s="21" t="s">
        <v>12878</v>
      </c>
      <c r="J2257" s="21"/>
      <c r="K2257" s="21" t="s">
        <v>12879</v>
      </c>
      <c r="L2257" s="21" t="str">
        <f>IF(ISNUMBER(VLOOKUP(A2257,EXCL,1,FALSE)),"Excluido",IF(ISNUMBER(VLOOKUP(A2257,POST,1,FALSE)),"PostAlerta",IF(ISNUMBER(VLOOKUP(A2257,PRE,1,FALSE)),"PreAlerta","")))</f>
        <v>PreAlerta</v>
      </c>
      <c r="M2257" s="21" t="str">
        <f>IF(ISNUMBER(A2257),(IF(ISNUMBER(VLOOKUP(A2257,KEYWORDS,1,FALSE)),"C/PalabrasClaves","S/PalabrasClaves")),"")</f>
        <v>S/PalabrasClaves</v>
      </c>
      <c r="N2257" s="21" t="str">
        <f t="shared" si="11"/>
        <v/>
      </c>
      <c r="O2257" s="21"/>
      <c r="P2257" s="21" t="s">
        <v>12838</v>
      </c>
      <c r="Q2257" s="21"/>
      <c r="R2257" s="21" t="str">
        <f>LEFT('2012-2022'!$P2257,4)</f>
        <v>2016</v>
      </c>
      <c r="S2257" s="21" t="s">
        <v>39</v>
      </c>
      <c r="T2257" s="21"/>
      <c r="U2257" s="21"/>
      <c r="V2257" s="21"/>
      <c r="W2257" s="27"/>
      <c r="X2257" s="27"/>
      <c r="Y2257" s="12"/>
    </row>
    <row r="2258" ht="15.75" customHeight="1">
      <c r="A2258" s="21">
        <v>2.6491176E7</v>
      </c>
      <c r="B2258" s="21" t="s">
        <v>12880</v>
      </c>
      <c r="C2258" s="21" t="s">
        <v>12881</v>
      </c>
      <c r="D2258" s="21" t="s">
        <v>12882</v>
      </c>
      <c r="E2258" s="21" t="s">
        <v>5120</v>
      </c>
      <c r="F2258" s="21" t="s">
        <v>175</v>
      </c>
      <c r="G2258" s="21">
        <v>2016.0</v>
      </c>
      <c r="H2258" s="26">
        <v>42300.0</v>
      </c>
      <c r="I2258" s="21" t="s">
        <v>12883</v>
      </c>
      <c r="J2258" s="21"/>
      <c r="K2258" s="21" t="s">
        <v>12884</v>
      </c>
      <c r="L2258" s="21" t="str">
        <f>IF(ISNUMBER(VLOOKUP(A2258,EXCL,1,FALSE)),"Excluido",IF(ISNUMBER(VLOOKUP(A2258,POST,1,FALSE)),"PostAlerta",IF(ISNUMBER(VLOOKUP(A2258,PRE,1,FALSE)),"PreAlerta","")))</f>
        <v>PreAlerta</v>
      </c>
      <c r="M2258" s="21" t="str">
        <f>IF(ISNUMBER(A2258),(IF(ISNUMBER(VLOOKUP(A2258,KEYWORDS,1,FALSE)),"C/PalabrasClaves","S/PalabrasClaves")),"")</f>
        <v>S/PalabrasClaves</v>
      </c>
      <c r="N2258" s="21" t="str">
        <f t="shared" si="11"/>
        <v/>
      </c>
      <c r="O2258" s="21"/>
      <c r="P2258" s="21" t="s">
        <v>12838</v>
      </c>
      <c r="Q2258" s="21"/>
      <c r="R2258" s="21" t="str">
        <f>LEFT('2012-2022'!$P2258,4)</f>
        <v>2016</v>
      </c>
      <c r="S2258" s="21" t="s">
        <v>39</v>
      </c>
      <c r="T2258" s="21"/>
      <c r="U2258" s="21"/>
      <c r="V2258" s="21"/>
      <c r="W2258" s="27"/>
      <c r="X2258" s="27"/>
      <c r="Y2258" s="28"/>
    </row>
    <row r="2259" ht="15.75" customHeight="1">
      <c r="A2259" s="21">
        <v>2.6491185E7</v>
      </c>
      <c r="B2259" s="21" t="s">
        <v>12885</v>
      </c>
      <c r="C2259" s="21" t="s">
        <v>12886</v>
      </c>
      <c r="D2259" s="21" t="s">
        <v>12887</v>
      </c>
      <c r="E2259" s="21" t="s">
        <v>12888</v>
      </c>
      <c r="F2259" s="21" t="s">
        <v>175</v>
      </c>
      <c r="G2259" s="21">
        <v>2016.0</v>
      </c>
      <c r="H2259" s="26">
        <v>42300.0</v>
      </c>
      <c r="I2259" s="21" t="s">
        <v>12889</v>
      </c>
      <c r="J2259" s="21"/>
      <c r="K2259" s="21" t="s">
        <v>12890</v>
      </c>
      <c r="L2259" s="21" t="str">
        <f>IF(ISNUMBER(VLOOKUP(A2259,EXCL,1,FALSE)),"Excluido",IF(ISNUMBER(VLOOKUP(A2259,POST,1,FALSE)),"PostAlerta",IF(ISNUMBER(VLOOKUP(A2259,PRE,1,FALSE)),"PreAlerta","")))</f>
        <v>PreAlerta</v>
      </c>
      <c r="M2259" s="21" t="str">
        <f>IF(ISNUMBER(A2259),(IF(ISNUMBER(VLOOKUP(A2259,KEYWORDS,1,FALSE)),"C/PalabrasClaves","S/PalabrasClaves")),"")</f>
        <v>S/PalabrasClaves</v>
      </c>
      <c r="N2259" s="21" t="str">
        <f t="shared" si="11"/>
        <v/>
      </c>
      <c r="O2259" s="21"/>
      <c r="P2259" s="21" t="s">
        <v>12838</v>
      </c>
      <c r="Q2259" s="21"/>
      <c r="R2259" s="21" t="str">
        <f>LEFT('2012-2022'!$P2259,4)</f>
        <v>2016</v>
      </c>
      <c r="S2259" s="21" t="s">
        <v>39</v>
      </c>
      <c r="T2259" s="21"/>
      <c r="U2259" s="21"/>
      <c r="V2259" s="21"/>
      <c r="W2259" s="27"/>
      <c r="X2259" s="27"/>
      <c r="Y2259" s="12"/>
    </row>
    <row r="2260" ht="15.75" customHeight="1">
      <c r="A2260" s="21">
        <v>2.6494821E7</v>
      </c>
      <c r="B2260" s="21" t="s">
        <v>12891</v>
      </c>
      <c r="C2260" s="21" t="s">
        <v>12892</v>
      </c>
      <c r="D2260" s="21" t="s">
        <v>12893</v>
      </c>
      <c r="E2260" s="21" t="s">
        <v>12894</v>
      </c>
      <c r="F2260" s="21" t="s">
        <v>728</v>
      </c>
      <c r="G2260" s="21">
        <v>2016.0</v>
      </c>
      <c r="H2260" s="26">
        <v>42301.0</v>
      </c>
      <c r="I2260" s="21"/>
      <c r="J2260" s="21"/>
      <c r="K2260" s="21" t="s">
        <v>12895</v>
      </c>
      <c r="L2260" s="21" t="str">
        <f>IF(ISNUMBER(VLOOKUP(A2260,EXCL,1,FALSE)),"Excluido",IF(ISNUMBER(VLOOKUP(A2260,POST,1,FALSE)),"PostAlerta",IF(ISNUMBER(VLOOKUP(A2260,PRE,1,FALSE)),"PreAlerta","")))</f>
        <v>PreAlerta</v>
      </c>
      <c r="M2260" s="21" t="str">
        <f>IF(ISNUMBER(A2260),(IF(ISNUMBER(VLOOKUP(A2260,KEYWORDS,1,FALSE)),"C/PalabrasClaves","S/PalabrasClaves")),"")</f>
        <v>S/PalabrasClaves</v>
      </c>
      <c r="N2260" s="21" t="str">
        <f t="shared" si="11"/>
        <v/>
      </c>
      <c r="O2260" s="21"/>
      <c r="P2260" s="21" t="s">
        <v>12838</v>
      </c>
      <c r="Q2260" s="21"/>
      <c r="R2260" s="21" t="str">
        <f>LEFT('2012-2022'!$P2260,4)</f>
        <v>2016</v>
      </c>
      <c r="S2260" s="21" t="s">
        <v>39</v>
      </c>
      <c r="T2260" s="21"/>
      <c r="U2260" s="21"/>
      <c r="V2260" s="21"/>
      <c r="W2260" s="27"/>
      <c r="X2260" s="27"/>
      <c r="Y2260" s="28"/>
    </row>
    <row r="2261" ht="15.75" customHeight="1">
      <c r="A2261" s="21">
        <v>2.6494822E7</v>
      </c>
      <c r="B2261" s="21" t="s">
        <v>12896</v>
      </c>
      <c r="C2261" s="21" t="s">
        <v>12897</v>
      </c>
      <c r="D2261" s="21" t="s">
        <v>12898</v>
      </c>
      <c r="E2261" s="21" t="s">
        <v>12899</v>
      </c>
      <c r="F2261" s="21" t="s">
        <v>728</v>
      </c>
      <c r="G2261" s="21">
        <v>2016.0</v>
      </c>
      <c r="H2261" s="26">
        <v>42301.0</v>
      </c>
      <c r="I2261" s="21" t="s">
        <v>12900</v>
      </c>
      <c r="J2261" s="21" t="s">
        <v>12901</v>
      </c>
      <c r="K2261" s="21" t="s">
        <v>12902</v>
      </c>
      <c r="L2261" s="21" t="str">
        <f>IF(ISNUMBER(VLOOKUP(A2261,EXCL,1,FALSE)),"Excluido",IF(ISNUMBER(VLOOKUP(A2261,POST,1,FALSE)),"PostAlerta",IF(ISNUMBER(VLOOKUP(A2261,PRE,1,FALSE)),"PreAlerta","")))</f>
        <v>PreAlerta</v>
      </c>
      <c r="M2261" s="21" t="str">
        <f>IF(ISNUMBER(A2261),(IF(ISNUMBER(VLOOKUP(A2261,KEYWORDS,1,FALSE)),"C/PalabrasClaves","S/PalabrasClaves")),"")</f>
        <v>S/PalabrasClaves</v>
      </c>
      <c r="N2261" s="21" t="str">
        <f t="shared" si="11"/>
        <v/>
      </c>
      <c r="O2261" s="21"/>
      <c r="P2261" s="21" t="s">
        <v>12838</v>
      </c>
      <c r="Q2261" s="21"/>
      <c r="R2261" s="21" t="str">
        <f>LEFT('2012-2022'!$P2261,4)</f>
        <v>2016</v>
      </c>
      <c r="S2261" s="21" t="s">
        <v>39</v>
      </c>
      <c r="T2261" s="21"/>
      <c r="U2261" s="21"/>
      <c r="V2261" s="21"/>
      <c r="W2261" s="27"/>
      <c r="X2261" s="27"/>
      <c r="Y2261" s="12"/>
    </row>
    <row r="2262" ht="15.75" customHeight="1">
      <c r="A2262" s="21">
        <v>2.650327E7</v>
      </c>
      <c r="B2262" s="21" t="s">
        <v>12903</v>
      </c>
      <c r="C2262" s="21" t="s">
        <v>12904</v>
      </c>
      <c r="D2262" s="21" t="s">
        <v>12905</v>
      </c>
      <c r="E2262" s="21" t="s">
        <v>11207</v>
      </c>
      <c r="F2262" s="21" t="s">
        <v>520</v>
      </c>
      <c r="G2262" s="21">
        <v>2016.0</v>
      </c>
      <c r="H2262" s="26">
        <v>42305.0</v>
      </c>
      <c r="I2262" s="21" t="s">
        <v>12906</v>
      </c>
      <c r="J2262" s="21"/>
      <c r="K2262" s="21" t="s">
        <v>12907</v>
      </c>
      <c r="L2262" s="21" t="str">
        <f>IF(ISNUMBER(VLOOKUP(A2262,EXCL,1,FALSE)),"Excluido",IF(ISNUMBER(VLOOKUP(A2262,POST,1,FALSE)),"PostAlerta",IF(ISNUMBER(VLOOKUP(A2262,PRE,1,FALSE)),"PreAlerta","")))</f>
        <v>PreAlerta</v>
      </c>
      <c r="M2262" s="21" t="str">
        <f>IF(ISNUMBER(A2262),(IF(ISNUMBER(VLOOKUP(A2262,KEYWORDS,1,FALSE)),"C/PalabrasClaves","S/PalabrasClaves")),"")</f>
        <v>S/PalabrasClaves</v>
      </c>
      <c r="N2262" s="21" t="str">
        <f t="shared" si="11"/>
        <v/>
      </c>
      <c r="O2262" s="21"/>
      <c r="P2262" s="21" t="s">
        <v>12838</v>
      </c>
      <c r="Q2262" s="21"/>
      <c r="R2262" s="21" t="str">
        <f>LEFT('2012-2022'!$P2262,4)</f>
        <v>2016</v>
      </c>
      <c r="S2262" s="21" t="s">
        <v>39</v>
      </c>
      <c r="T2262" s="21"/>
      <c r="U2262" s="21"/>
      <c r="V2262" s="21"/>
      <c r="W2262" s="27"/>
      <c r="X2262" s="27"/>
      <c r="Y2262" s="28"/>
    </row>
    <row r="2263" ht="15.75" customHeight="1">
      <c r="A2263" s="21">
        <v>2.6540334E7</v>
      </c>
      <c r="B2263" s="21" t="s">
        <v>12908</v>
      </c>
      <c r="C2263" s="21" t="s">
        <v>12909</v>
      </c>
      <c r="D2263" s="21" t="s">
        <v>12910</v>
      </c>
      <c r="E2263" s="21" t="s">
        <v>7597</v>
      </c>
      <c r="F2263" s="21" t="s">
        <v>3780</v>
      </c>
      <c r="G2263" s="21">
        <v>2016.0</v>
      </c>
      <c r="H2263" s="26">
        <v>42314.0</v>
      </c>
      <c r="I2263" s="21"/>
      <c r="J2263" s="21"/>
      <c r="K2263" s="21" t="s">
        <v>12911</v>
      </c>
      <c r="L2263" s="21" t="str">
        <f>IF(ISNUMBER(VLOOKUP(A2263,EXCL,1,FALSE)),"Excluido",IF(ISNUMBER(VLOOKUP(A2263,POST,1,FALSE)),"PostAlerta",IF(ISNUMBER(VLOOKUP(A2263,PRE,1,FALSE)),"PreAlerta","")))</f>
        <v>PreAlerta</v>
      </c>
      <c r="M2263" s="21" t="str">
        <f>IF(ISNUMBER(A2263),(IF(ISNUMBER(VLOOKUP(A2263,KEYWORDS,1,FALSE)),"C/PalabrasClaves","S/PalabrasClaves")),"")</f>
        <v>S/PalabrasClaves</v>
      </c>
      <c r="N2263" s="21" t="str">
        <f t="shared" si="11"/>
        <v/>
      </c>
      <c r="O2263" s="21"/>
      <c r="P2263" s="21" t="s">
        <v>12838</v>
      </c>
      <c r="Q2263" s="21"/>
      <c r="R2263" s="21" t="str">
        <f>LEFT('2012-2022'!$P2263,4)</f>
        <v>2016</v>
      </c>
      <c r="S2263" s="21" t="s">
        <v>39</v>
      </c>
      <c r="T2263" s="21"/>
      <c r="U2263" s="21"/>
      <c r="V2263" s="21"/>
      <c r="W2263" s="27"/>
      <c r="X2263" s="27"/>
      <c r="Y2263" s="12"/>
    </row>
    <row r="2264" ht="15.75" customHeight="1">
      <c r="A2264" s="21">
        <v>2.6560068E7</v>
      </c>
      <c r="B2264" s="21" t="s">
        <v>12912</v>
      </c>
      <c r="C2264" s="21" t="s">
        <v>12913</v>
      </c>
      <c r="D2264" s="21" t="s">
        <v>12914</v>
      </c>
      <c r="E2264" s="21" t="s">
        <v>12915</v>
      </c>
      <c r="F2264" s="21" t="s">
        <v>12571</v>
      </c>
      <c r="G2264" s="21">
        <v>2016.0</v>
      </c>
      <c r="H2264" s="26">
        <v>42321.0</v>
      </c>
      <c r="I2264" s="21" t="s">
        <v>12916</v>
      </c>
      <c r="J2264" s="21"/>
      <c r="K2264" s="21" t="s">
        <v>12917</v>
      </c>
      <c r="L2264" s="21" t="str">
        <f>IF(ISNUMBER(VLOOKUP(A2264,EXCL,1,FALSE)),"Excluido",IF(ISNUMBER(VLOOKUP(A2264,POST,1,FALSE)),"PostAlerta",IF(ISNUMBER(VLOOKUP(A2264,PRE,1,FALSE)),"PreAlerta","")))</f>
        <v>PreAlerta</v>
      </c>
      <c r="M2264" s="21" t="str">
        <f>IF(ISNUMBER(A2264),(IF(ISNUMBER(VLOOKUP(A2264,KEYWORDS,1,FALSE)),"C/PalabrasClaves","S/PalabrasClaves")),"")</f>
        <v>S/PalabrasClaves</v>
      </c>
      <c r="N2264" s="21" t="str">
        <f t="shared" si="11"/>
        <v/>
      </c>
      <c r="O2264" s="21"/>
      <c r="P2264" s="21" t="s">
        <v>12838</v>
      </c>
      <c r="Q2264" s="21"/>
      <c r="R2264" s="21" t="str">
        <f>LEFT('2012-2022'!$P2264,4)</f>
        <v>2016</v>
      </c>
      <c r="S2264" s="21" t="s">
        <v>39</v>
      </c>
      <c r="T2264" s="21"/>
      <c r="U2264" s="21"/>
      <c r="V2264" s="21"/>
      <c r="W2264" s="27"/>
      <c r="X2264" s="27"/>
      <c r="Y2264" s="28"/>
    </row>
    <row r="2265" ht="15.75" customHeight="1">
      <c r="A2265" s="21">
        <v>2.6576934E7</v>
      </c>
      <c r="B2265" s="21" t="s">
        <v>12918</v>
      </c>
      <c r="C2265" s="21" t="s">
        <v>12919</v>
      </c>
      <c r="D2265" s="21" t="s">
        <v>12920</v>
      </c>
      <c r="E2265" s="21" t="s">
        <v>12921</v>
      </c>
      <c r="F2265" s="21" t="s">
        <v>728</v>
      </c>
      <c r="G2265" s="21">
        <v>2016.0</v>
      </c>
      <c r="H2265" s="26">
        <v>42327.0</v>
      </c>
      <c r="I2265" s="21"/>
      <c r="J2265" s="21"/>
      <c r="K2265" s="21" t="s">
        <v>12922</v>
      </c>
      <c r="L2265" s="21" t="str">
        <f>IF(ISNUMBER(VLOOKUP(A2265,EXCL,1,FALSE)),"Excluido",IF(ISNUMBER(VLOOKUP(A2265,POST,1,FALSE)),"PostAlerta",IF(ISNUMBER(VLOOKUP(A2265,PRE,1,FALSE)),"PreAlerta","")))</f>
        <v>PreAlerta</v>
      </c>
      <c r="M2265" s="21" t="str">
        <f>IF(ISNUMBER(A2265),(IF(ISNUMBER(VLOOKUP(A2265,KEYWORDS,1,FALSE)),"C/PalabrasClaves","S/PalabrasClaves")),"")</f>
        <v>S/PalabrasClaves</v>
      </c>
      <c r="N2265" s="21" t="str">
        <f t="shared" si="11"/>
        <v/>
      </c>
      <c r="O2265" s="21"/>
      <c r="P2265" s="21" t="s">
        <v>12838</v>
      </c>
      <c r="Q2265" s="21"/>
      <c r="R2265" s="21" t="str">
        <f>LEFT('2012-2022'!$P2265,4)</f>
        <v>2016</v>
      </c>
      <c r="S2265" s="21" t="s">
        <v>39</v>
      </c>
      <c r="T2265" s="21"/>
      <c r="U2265" s="21"/>
      <c r="V2265" s="21"/>
      <c r="W2265" s="27"/>
      <c r="X2265" s="27"/>
      <c r="Y2265" s="12"/>
    </row>
    <row r="2266" ht="15.75" customHeight="1">
      <c r="A2266" s="21">
        <v>2.6585301E7</v>
      </c>
      <c r="B2266" s="21" t="s">
        <v>12923</v>
      </c>
      <c r="C2266" s="21" t="s">
        <v>12924</v>
      </c>
      <c r="D2266" s="21" t="s">
        <v>12925</v>
      </c>
      <c r="E2266" s="21" t="s">
        <v>11498</v>
      </c>
      <c r="F2266" s="21" t="s">
        <v>214</v>
      </c>
      <c r="G2266" s="21">
        <v>2016.0</v>
      </c>
      <c r="H2266" s="26">
        <v>42329.0</v>
      </c>
      <c r="I2266" s="21"/>
      <c r="J2266" s="21"/>
      <c r="K2266" s="21" t="s">
        <v>12926</v>
      </c>
      <c r="L2266" s="21" t="str">
        <f>IF(ISNUMBER(VLOOKUP(A2266,EXCL,1,FALSE)),"Excluido",IF(ISNUMBER(VLOOKUP(A2266,POST,1,FALSE)),"PostAlerta",IF(ISNUMBER(VLOOKUP(A2266,PRE,1,FALSE)),"PreAlerta","")))</f>
        <v>PreAlerta</v>
      </c>
      <c r="M2266" s="21" t="str">
        <f>IF(ISNUMBER(A2266),(IF(ISNUMBER(VLOOKUP(A2266,KEYWORDS,1,FALSE)),"C/PalabrasClaves","S/PalabrasClaves")),"")</f>
        <v>S/PalabrasClaves</v>
      </c>
      <c r="N2266" s="21" t="str">
        <f t="shared" si="11"/>
        <v/>
      </c>
      <c r="O2266" s="21"/>
      <c r="P2266" s="21" t="s">
        <v>12838</v>
      </c>
      <c r="Q2266" s="21"/>
      <c r="R2266" s="21" t="str">
        <f>LEFT('2012-2022'!$P2266,4)</f>
        <v>2016</v>
      </c>
      <c r="S2266" s="21" t="s">
        <v>39</v>
      </c>
      <c r="T2266" s="21"/>
      <c r="U2266" s="21"/>
      <c r="V2266" s="21"/>
      <c r="W2266" s="27"/>
      <c r="X2266" s="27"/>
      <c r="Y2266" s="28"/>
    </row>
    <row r="2267" ht="15.75" customHeight="1">
      <c r="A2267" s="21">
        <v>2.6598574E7</v>
      </c>
      <c r="B2267" s="21" t="s">
        <v>12927</v>
      </c>
      <c r="C2267" s="21" t="s">
        <v>12928</v>
      </c>
      <c r="D2267" s="21" t="s">
        <v>12929</v>
      </c>
      <c r="E2267" s="21" t="s">
        <v>12930</v>
      </c>
      <c r="F2267" s="21" t="s">
        <v>520</v>
      </c>
      <c r="G2267" s="21">
        <v>2016.0</v>
      </c>
      <c r="H2267" s="26">
        <v>42333.0</v>
      </c>
      <c r="I2267" s="21" t="s">
        <v>12931</v>
      </c>
      <c r="J2267" s="21"/>
      <c r="K2267" s="21" t="s">
        <v>12932</v>
      </c>
      <c r="L2267" s="21" t="str">
        <f>IF(ISNUMBER(VLOOKUP(A2267,EXCL,1,FALSE)),"Excluido",IF(ISNUMBER(VLOOKUP(A2267,POST,1,FALSE)),"PostAlerta",IF(ISNUMBER(VLOOKUP(A2267,PRE,1,FALSE)),"PreAlerta","")))</f>
        <v>PreAlerta</v>
      </c>
      <c r="M2267" s="21" t="str">
        <f>IF(ISNUMBER(A2267),(IF(ISNUMBER(VLOOKUP(A2267,KEYWORDS,1,FALSE)),"C/PalabrasClaves","S/PalabrasClaves")),"")</f>
        <v>S/PalabrasClaves</v>
      </c>
      <c r="N2267" s="21" t="str">
        <f t="shared" si="11"/>
        <v/>
      </c>
      <c r="O2267" s="21"/>
      <c r="P2267" s="21" t="s">
        <v>12838</v>
      </c>
      <c r="Q2267" s="21"/>
      <c r="R2267" s="21" t="str">
        <f>LEFT('2012-2022'!$P2267,4)</f>
        <v>2016</v>
      </c>
      <c r="S2267" s="21" t="s">
        <v>39</v>
      </c>
      <c r="T2267" s="21"/>
      <c r="U2267" s="21"/>
      <c r="V2267" s="21"/>
      <c r="W2267" s="27"/>
      <c r="X2267" s="27"/>
      <c r="Y2267" s="12"/>
    </row>
    <row r="2268" ht="15.75" customHeight="1">
      <c r="A2268" s="21">
        <v>2.6610407E7</v>
      </c>
      <c r="B2268" s="21" t="s">
        <v>12933</v>
      </c>
      <c r="C2268" s="21" t="s">
        <v>12934</v>
      </c>
      <c r="D2268" s="21" t="s">
        <v>12935</v>
      </c>
      <c r="E2268" s="21" t="s">
        <v>12936</v>
      </c>
      <c r="F2268" s="21" t="s">
        <v>1704</v>
      </c>
      <c r="G2268" s="21">
        <v>2016.0</v>
      </c>
      <c r="H2268" s="26">
        <v>42336.0</v>
      </c>
      <c r="I2268" s="21" t="s">
        <v>12937</v>
      </c>
      <c r="J2268" s="21"/>
      <c r="K2268" s="21" t="s">
        <v>12938</v>
      </c>
      <c r="L2268" s="21" t="str">
        <f>IF(ISNUMBER(VLOOKUP(A2268,EXCL,1,FALSE)),"Excluido",IF(ISNUMBER(VLOOKUP(A2268,POST,1,FALSE)),"PostAlerta",IF(ISNUMBER(VLOOKUP(A2268,PRE,1,FALSE)),"PreAlerta","")))</f>
        <v>PreAlerta</v>
      </c>
      <c r="M2268" s="21" t="str">
        <f>IF(ISNUMBER(A2268),(IF(ISNUMBER(VLOOKUP(A2268,KEYWORDS,1,FALSE)),"C/PalabrasClaves","S/PalabrasClaves")),"")</f>
        <v>S/PalabrasClaves</v>
      </c>
      <c r="N2268" s="21" t="str">
        <f t="shared" si="11"/>
        <v/>
      </c>
      <c r="O2268" s="21"/>
      <c r="P2268" s="21" t="s">
        <v>12939</v>
      </c>
      <c r="Q2268" s="21"/>
      <c r="R2268" s="21" t="str">
        <f>LEFT('2012-2022'!$P2268,4)</f>
        <v>2016</v>
      </c>
      <c r="S2268" s="21" t="s">
        <v>43</v>
      </c>
      <c r="T2268" s="21"/>
      <c r="U2268" s="21"/>
      <c r="V2268" s="21"/>
      <c r="W2268" s="27"/>
      <c r="X2268" s="27"/>
      <c r="Y2268" s="28"/>
    </row>
    <row r="2269" ht="15.75" customHeight="1">
      <c r="A2269" s="21">
        <v>2.6612395E7</v>
      </c>
      <c r="B2269" s="21" t="s">
        <v>12940</v>
      </c>
      <c r="C2269" s="21" t="s">
        <v>12941</v>
      </c>
      <c r="D2269" s="21" t="s">
        <v>12942</v>
      </c>
      <c r="E2269" s="21" t="s">
        <v>12943</v>
      </c>
      <c r="F2269" s="21" t="s">
        <v>664</v>
      </c>
      <c r="G2269" s="21">
        <v>2016.0</v>
      </c>
      <c r="H2269" s="26">
        <v>42336.0</v>
      </c>
      <c r="I2269" s="21"/>
      <c r="J2269" s="21"/>
      <c r="K2269" s="21" t="s">
        <v>12944</v>
      </c>
      <c r="L2269" s="21" t="str">
        <f>IF(ISNUMBER(VLOOKUP(A2269,EXCL,1,FALSE)),"Excluido",IF(ISNUMBER(VLOOKUP(A2269,POST,1,FALSE)),"PostAlerta",IF(ISNUMBER(VLOOKUP(A2269,PRE,1,FALSE)),"PreAlerta","")))</f>
        <v>PreAlerta</v>
      </c>
      <c r="M2269" s="21" t="str">
        <f>IF(ISNUMBER(A2269),(IF(ISNUMBER(VLOOKUP(A2269,KEYWORDS,1,FALSE)),"C/PalabrasClaves","S/PalabrasClaves")),"")</f>
        <v>S/PalabrasClaves</v>
      </c>
      <c r="N2269" s="21" t="str">
        <f t="shared" si="11"/>
        <v/>
      </c>
      <c r="O2269" s="21"/>
      <c r="P2269" s="21" t="s">
        <v>12838</v>
      </c>
      <c r="Q2269" s="21"/>
      <c r="R2269" s="21" t="str">
        <f>LEFT('2012-2022'!$P2269,4)</f>
        <v>2016</v>
      </c>
      <c r="S2269" s="21" t="s">
        <v>39</v>
      </c>
      <c r="T2269" s="21"/>
      <c r="U2269" s="21"/>
      <c r="V2269" s="21"/>
      <c r="W2269" s="27"/>
      <c r="X2269" s="27"/>
      <c r="Y2269" s="12"/>
    </row>
    <row r="2270" ht="15.75" customHeight="1">
      <c r="A2270" s="21">
        <v>2.6621561E7</v>
      </c>
      <c r="B2270" s="21" t="s">
        <v>12945</v>
      </c>
      <c r="C2270" s="21" t="s">
        <v>12946</v>
      </c>
      <c r="D2270" s="21" t="s">
        <v>12947</v>
      </c>
      <c r="E2270" s="21" t="s">
        <v>12948</v>
      </c>
      <c r="F2270" s="21" t="s">
        <v>520</v>
      </c>
      <c r="G2270" s="21">
        <v>2016.0</v>
      </c>
      <c r="H2270" s="26">
        <v>42340.0</v>
      </c>
      <c r="I2270" s="21" t="s">
        <v>12949</v>
      </c>
      <c r="J2270" s="21"/>
      <c r="K2270" s="21" t="s">
        <v>12950</v>
      </c>
      <c r="L2270" s="21" t="str">
        <f>IF(ISNUMBER(VLOOKUP(A2270,EXCL,1,FALSE)),"Excluido",IF(ISNUMBER(VLOOKUP(A2270,POST,1,FALSE)),"PostAlerta",IF(ISNUMBER(VLOOKUP(A2270,PRE,1,FALSE)),"PreAlerta","")))</f>
        <v>PreAlerta</v>
      </c>
      <c r="M2270" s="21" t="str">
        <f>IF(ISNUMBER(A2270),(IF(ISNUMBER(VLOOKUP(A2270,KEYWORDS,1,FALSE)),"C/PalabrasClaves","S/PalabrasClaves")),"")</f>
        <v>S/PalabrasClaves</v>
      </c>
      <c r="N2270" s="21" t="str">
        <f t="shared" si="11"/>
        <v/>
      </c>
      <c r="O2270" s="21"/>
      <c r="P2270" s="21" t="s">
        <v>12838</v>
      </c>
      <c r="Q2270" s="21"/>
      <c r="R2270" s="21" t="str">
        <f>LEFT('2012-2022'!$P2270,4)</f>
        <v>2016</v>
      </c>
      <c r="S2270" s="21" t="s">
        <v>39</v>
      </c>
      <c r="T2270" s="21"/>
      <c r="U2270" s="21"/>
      <c r="V2270" s="21"/>
      <c r="W2270" s="27"/>
      <c r="X2270" s="27"/>
      <c r="Y2270" s="28"/>
    </row>
    <row r="2271" ht="15.75" customHeight="1">
      <c r="A2271" s="21">
        <v>2.667401E7</v>
      </c>
      <c r="B2271" s="21" t="s">
        <v>12951</v>
      </c>
      <c r="C2271" s="21" t="s">
        <v>12952</v>
      </c>
      <c r="D2271" s="21" t="s">
        <v>12953</v>
      </c>
      <c r="E2271" s="21" t="s">
        <v>12954</v>
      </c>
      <c r="F2271" s="21" t="s">
        <v>214</v>
      </c>
      <c r="G2271" s="21">
        <v>2016.0</v>
      </c>
      <c r="H2271" s="26">
        <v>42356.0</v>
      </c>
      <c r="I2271" s="21"/>
      <c r="J2271" s="21"/>
      <c r="K2271" s="21" t="s">
        <v>12955</v>
      </c>
      <c r="L2271" s="21" t="str">
        <f>IF(ISNUMBER(VLOOKUP(A2271,EXCL,1,FALSE)),"Excluido",IF(ISNUMBER(VLOOKUP(A2271,POST,1,FALSE)),"PostAlerta",IF(ISNUMBER(VLOOKUP(A2271,PRE,1,FALSE)),"PreAlerta","")))</f>
        <v>PreAlerta</v>
      </c>
      <c r="M2271" s="21" t="str">
        <f>IF(ISNUMBER(A2271),(IF(ISNUMBER(VLOOKUP(A2271,KEYWORDS,1,FALSE)),"C/PalabrasClaves","S/PalabrasClaves")),"")</f>
        <v>S/PalabrasClaves</v>
      </c>
      <c r="N2271" s="21" t="str">
        <f t="shared" si="11"/>
        <v/>
      </c>
      <c r="O2271" s="21"/>
      <c r="P2271" s="21" t="s">
        <v>12838</v>
      </c>
      <c r="Q2271" s="21"/>
      <c r="R2271" s="21" t="str">
        <f>LEFT('2012-2022'!$P2271,4)</f>
        <v>2016</v>
      </c>
      <c r="S2271" s="21" t="s">
        <v>39</v>
      </c>
      <c r="T2271" s="21"/>
      <c r="U2271" s="21"/>
      <c r="V2271" s="21"/>
      <c r="W2271" s="27"/>
      <c r="X2271" s="27"/>
      <c r="Y2271" s="12"/>
    </row>
    <row r="2272" ht="15.75" customHeight="1">
      <c r="A2272" s="21">
        <v>2.6680308E7</v>
      </c>
      <c r="B2272" s="21" t="s">
        <v>12956</v>
      </c>
      <c r="C2272" s="21" t="s">
        <v>12957</v>
      </c>
      <c r="D2272" s="21" t="s">
        <v>12958</v>
      </c>
      <c r="E2272" s="21" t="s">
        <v>12959</v>
      </c>
      <c r="F2272" s="21" t="s">
        <v>12960</v>
      </c>
      <c r="G2272" s="21">
        <v>2016.0</v>
      </c>
      <c r="H2272" s="26">
        <v>42357.0</v>
      </c>
      <c r="I2272" s="21" t="s">
        <v>12961</v>
      </c>
      <c r="J2272" s="21"/>
      <c r="K2272" s="21" t="s">
        <v>12962</v>
      </c>
      <c r="L2272" s="21" t="str">
        <f>IF(ISNUMBER(VLOOKUP(A2272,EXCL,1,FALSE)),"Excluido",IF(ISNUMBER(VLOOKUP(A2272,POST,1,FALSE)),"PostAlerta",IF(ISNUMBER(VLOOKUP(A2272,PRE,1,FALSE)),"PreAlerta","")))</f>
        <v>Excluido</v>
      </c>
      <c r="M2272" s="21" t="str">
        <f>IF(ISNUMBER(A2272),(IF(ISNUMBER(VLOOKUP(A2272,KEYWORDS,1,FALSE)),"C/PalabrasClaves","S/PalabrasClaves")),"")</f>
        <v>S/PalabrasClaves</v>
      </c>
      <c r="N2272" s="21" t="str">
        <f t="shared" si="11"/>
        <v/>
      </c>
      <c r="O2272" s="21"/>
      <c r="P2272" s="21">
        <v>2016.0</v>
      </c>
      <c r="Q2272" s="21"/>
      <c r="R2272" s="21" t="str">
        <f>LEFT('2012-2022'!$P2272,4)</f>
        <v>2016</v>
      </c>
      <c r="S2272" s="21"/>
      <c r="T2272" s="21"/>
      <c r="U2272" s="21"/>
      <c r="V2272" s="21"/>
      <c r="W2272" s="27"/>
      <c r="X2272" s="27"/>
      <c r="Y2272" s="28"/>
    </row>
    <row r="2273" ht="15.75" customHeight="1">
      <c r="A2273" s="21">
        <v>2.6728821E7</v>
      </c>
      <c r="B2273" s="21" t="s">
        <v>12963</v>
      </c>
      <c r="C2273" s="21" t="s">
        <v>12964</v>
      </c>
      <c r="D2273" s="21" t="s">
        <v>12965</v>
      </c>
      <c r="E2273" s="21" t="s">
        <v>12966</v>
      </c>
      <c r="F2273" s="21" t="s">
        <v>12967</v>
      </c>
      <c r="G2273" s="21">
        <v>2016.0</v>
      </c>
      <c r="H2273" s="26">
        <v>42375.0</v>
      </c>
      <c r="I2273" s="21"/>
      <c r="J2273" s="21"/>
      <c r="K2273" s="21" t="s">
        <v>12968</v>
      </c>
      <c r="L2273" s="21" t="str">
        <f>IF(ISNUMBER(VLOOKUP(A2273,EXCL,1,FALSE)),"Excluido",IF(ISNUMBER(VLOOKUP(A2273,POST,1,FALSE)),"PostAlerta",IF(ISNUMBER(VLOOKUP(A2273,PRE,1,FALSE)),"PreAlerta","")))</f>
        <v>PreAlerta</v>
      </c>
      <c r="M2273" s="21" t="str">
        <f>IF(ISNUMBER(A2273),(IF(ISNUMBER(VLOOKUP(A2273,KEYWORDS,1,FALSE)),"C/PalabrasClaves","S/PalabrasClaves")),"")</f>
        <v>S/PalabrasClaves</v>
      </c>
      <c r="N2273" s="21" t="str">
        <f t="shared" si="11"/>
        <v/>
      </c>
      <c r="O2273" s="21"/>
      <c r="P2273" s="21" t="s">
        <v>12939</v>
      </c>
      <c r="Q2273" s="21"/>
      <c r="R2273" s="21" t="str">
        <f>LEFT('2012-2022'!$P2273,4)</f>
        <v>2016</v>
      </c>
      <c r="S2273" s="21" t="s">
        <v>43</v>
      </c>
      <c r="T2273" s="21"/>
      <c r="U2273" s="21"/>
      <c r="V2273" s="21"/>
      <c r="W2273" s="27"/>
      <c r="X2273" s="27"/>
      <c r="Y2273" s="12"/>
    </row>
    <row r="2274" ht="15.75" customHeight="1">
      <c r="A2274" s="21">
        <v>2.6734888E7</v>
      </c>
      <c r="B2274" s="21" t="s">
        <v>12969</v>
      </c>
      <c r="C2274" s="21" t="s">
        <v>12970</v>
      </c>
      <c r="D2274" s="21" t="s">
        <v>12971</v>
      </c>
      <c r="E2274" s="21" t="s">
        <v>649</v>
      </c>
      <c r="F2274" s="21" t="s">
        <v>12972</v>
      </c>
      <c r="G2274" s="21">
        <v>2016.0</v>
      </c>
      <c r="H2274" s="26">
        <v>42376.0</v>
      </c>
      <c r="I2274" s="21"/>
      <c r="J2274" s="21"/>
      <c r="K2274" s="21" t="s">
        <v>12973</v>
      </c>
      <c r="L2274" s="21" t="str">
        <f>IF(ISNUMBER(VLOOKUP(A2274,EXCL,1,FALSE)),"Excluido",IF(ISNUMBER(VLOOKUP(A2274,POST,1,FALSE)),"PostAlerta",IF(ISNUMBER(VLOOKUP(A2274,PRE,1,FALSE)),"PreAlerta","")))</f>
        <v>Excluido</v>
      </c>
      <c r="M2274" s="21" t="str">
        <f>IF(ISNUMBER(A2274),(IF(ISNUMBER(VLOOKUP(A2274,KEYWORDS,1,FALSE)),"C/PalabrasClaves","S/PalabrasClaves")),"")</f>
        <v>S/PalabrasClaves</v>
      </c>
      <c r="N2274" s="21" t="str">
        <f t="shared" si="11"/>
        <v/>
      </c>
      <c r="O2274" s="21"/>
      <c r="P2274" s="21">
        <v>2016.0</v>
      </c>
      <c r="Q2274" s="21"/>
      <c r="R2274" s="21" t="str">
        <f>LEFT('2012-2022'!$P2274,4)</f>
        <v>2016</v>
      </c>
      <c r="S2274" s="21"/>
      <c r="T2274" s="21"/>
      <c r="U2274" s="21"/>
      <c r="V2274" s="21"/>
      <c r="W2274" s="27"/>
      <c r="X2274" s="27"/>
      <c r="Y2274" s="28"/>
    </row>
    <row r="2275" ht="15.75" customHeight="1">
      <c r="A2275" s="21">
        <v>2.6771218E7</v>
      </c>
      <c r="B2275" s="21" t="s">
        <v>12974</v>
      </c>
      <c r="C2275" s="21" t="s">
        <v>12975</v>
      </c>
      <c r="D2275" s="21" t="s">
        <v>12976</v>
      </c>
      <c r="E2275" s="21" t="s">
        <v>6038</v>
      </c>
      <c r="F2275" s="21" t="s">
        <v>151</v>
      </c>
      <c r="G2275" s="21">
        <v>2016.0</v>
      </c>
      <c r="H2275" s="26">
        <v>42385.0</v>
      </c>
      <c r="I2275" s="21"/>
      <c r="J2275" s="21"/>
      <c r="K2275" s="21" t="s">
        <v>12977</v>
      </c>
      <c r="L2275" s="21" t="str">
        <f>IF(ISNUMBER(VLOOKUP(A2275,EXCL,1,FALSE)),"Excluido",IF(ISNUMBER(VLOOKUP(A2275,POST,1,FALSE)),"PostAlerta",IF(ISNUMBER(VLOOKUP(A2275,PRE,1,FALSE)),"PreAlerta","")))</f>
        <v>PreAlerta</v>
      </c>
      <c r="M2275" s="21" t="str">
        <f>IF(ISNUMBER(A2275),(IF(ISNUMBER(VLOOKUP(A2275,KEYWORDS,1,FALSE)),"C/PalabrasClaves","S/PalabrasClaves")),"")</f>
        <v>S/PalabrasClaves</v>
      </c>
      <c r="N2275" s="21" t="str">
        <f t="shared" si="11"/>
        <v/>
      </c>
      <c r="O2275" s="21"/>
      <c r="P2275" s="21" t="s">
        <v>12838</v>
      </c>
      <c r="Q2275" s="21"/>
      <c r="R2275" s="21" t="str">
        <f>LEFT('2012-2022'!$P2275,4)</f>
        <v>2016</v>
      </c>
      <c r="S2275" s="21" t="s">
        <v>39</v>
      </c>
      <c r="T2275" s="21"/>
      <c r="U2275" s="21"/>
      <c r="V2275" s="21"/>
      <c r="W2275" s="27"/>
      <c r="X2275" s="27"/>
      <c r="Y2275" s="12"/>
    </row>
    <row r="2276" ht="15.75" customHeight="1">
      <c r="A2276" s="21">
        <v>2.6771425E7</v>
      </c>
      <c r="B2276" s="21" t="s">
        <v>12978</v>
      </c>
      <c r="C2276" s="21" t="s">
        <v>12979</v>
      </c>
      <c r="D2276" s="21" t="s">
        <v>12980</v>
      </c>
      <c r="E2276" s="21" t="s">
        <v>12981</v>
      </c>
      <c r="F2276" s="21" t="s">
        <v>151</v>
      </c>
      <c r="G2276" s="21">
        <v>2016.0</v>
      </c>
      <c r="H2276" s="26">
        <v>42385.0</v>
      </c>
      <c r="I2276" s="21"/>
      <c r="J2276" s="21"/>
      <c r="K2276" s="21" t="s">
        <v>12982</v>
      </c>
      <c r="L2276" s="21" t="str">
        <f>IF(ISNUMBER(VLOOKUP(A2276,EXCL,1,FALSE)),"Excluido",IF(ISNUMBER(VLOOKUP(A2276,POST,1,FALSE)),"PostAlerta",IF(ISNUMBER(VLOOKUP(A2276,PRE,1,FALSE)),"PreAlerta","")))</f>
        <v>PreAlerta</v>
      </c>
      <c r="M2276" s="21" t="str">
        <f>IF(ISNUMBER(A2276),(IF(ISNUMBER(VLOOKUP(A2276,KEYWORDS,1,FALSE)),"C/PalabrasClaves","S/PalabrasClaves")),"")</f>
        <v>S/PalabrasClaves</v>
      </c>
      <c r="N2276" s="21" t="str">
        <f t="shared" si="11"/>
        <v/>
      </c>
      <c r="O2276" s="21"/>
      <c r="P2276" s="21" t="s">
        <v>12838</v>
      </c>
      <c r="Q2276" s="21"/>
      <c r="R2276" s="21" t="str">
        <f>LEFT('2012-2022'!$P2276,4)</f>
        <v>2016</v>
      </c>
      <c r="S2276" s="21" t="s">
        <v>39</v>
      </c>
      <c r="T2276" s="21"/>
      <c r="U2276" s="21"/>
      <c r="V2276" s="21"/>
      <c r="W2276" s="27"/>
      <c r="X2276" s="27"/>
      <c r="Y2276" s="28"/>
    </row>
    <row r="2277" ht="15.75" customHeight="1">
      <c r="A2277" s="21">
        <v>2.6771652E7</v>
      </c>
      <c r="B2277" s="21" t="s">
        <v>12983</v>
      </c>
      <c r="C2277" s="21" t="s">
        <v>12984</v>
      </c>
      <c r="D2277" s="21" t="s">
        <v>12985</v>
      </c>
      <c r="E2277" s="21" t="s">
        <v>7838</v>
      </c>
      <c r="F2277" s="21" t="s">
        <v>151</v>
      </c>
      <c r="G2277" s="21">
        <v>2016.0</v>
      </c>
      <c r="H2277" s="26">
        <v>42385.0</v>
      </c>
      <c r="I2277" s="21" t="s">
        <v>12986</v>
      </c>
      <c r="J2277" s="21" t="s">
        <v>12987</v>
      </c>
      <c r="K2277" s="21" t="s">
        <v>12988</v>
      </c>
      <c r="L2277" s="21" t="str">
        <f>IF(ISNUMBER(VLOOKUP(A2277,EXCL,1,FALSE)),"Excluido",IF(ISNUMBER(VLOOKUP(A2277,POST,1,FALSE)),"PostAlerta",IF(ISNUMBER(VLOOKUP(A2277,PRE,1,FALSE)),"PreAlerta","")))</f>
        <v>PreAlerta</v>
      </c>
      <c r="M2277" s="21" t="str">
        <f>IF(ISNUMBER(A2277),(IF(ISNUMBER(VLOOKUP(A2277,KEYWORDS,1,FALSE)),"C/PalabrasClaves","S/PalabrasClaves")),"")</f>
        <v>S/PalabrasClaves</v>
      </c>
      <c r="N2277" s="21" t="str">
        <f t="shared" si="11"/>
        <v/>
      </c>
      <c r="O2277" s="21"/>
      <c r="P2277" s="21" t="s">
        <v>12838</v>
      </c>
      <c r="Q2277" s="21"/>
      <c r="R2277" s="21" t="str">
        <f>LEFT('2012-2022'!$P2277,4)</f>
        <v>2016</v>
      </c>
      <c r="S2277" s="21" t="s">
        <v>39</v>
      </c>
      <c r="T2277" s="21"/>
      <c r="U2277" s="21"/>
      <c r="V2277" s="21"/>
      <c r="W2277" s="27"/>
      <c r="X2277" s="27"/>
      <c r="Y2277" s="12"/>
    </row>
    <row r="2278" ht="15.75" customHeight="1">
      <c r="A2278" s="21">
        <v>2.6855259E7</v>
      </c>
      <c r="B2278" s="21" t="s">
        <v>12989</v>
      </c>
      <c r="C2278" s="21" t="s">
        <v>12990</v>
      </c>
      <c r="D2278" s="21" t="s">
        <v>12991</v>
      </c>
      <c r="E2278" s="21" t="s">
        <v>2738</v>
      </c>
      <c r="F2278" s="21" t="s">
        <v>1062</v>
      </c>
      <c r="G2278" s="21">
        <v>2016.0</v>
      </c>
      <c r="H2278" s="26">
        <v>42409.0</v>
      </c>
      <c r="I2278" s="21"/>
      <c r="J2278" s="21"/>
      <c r="K2278" s="21" t="s">
        <v>12992</v>
      </c>
      <c r="L2278" s="21" t="str">
        <f>IF(ISNUMBER(VLOOKUP(A2278,EXCL,1,FALSE)),"Excluido",IF(ISNUMBER(VLOOKUP(A2278,POST,1,FALSE)),"PostAlerta",IF(ISNUMBER(VLOOKUP(A2278,PRE,1,FALSE)),"PreAlerta","")))</f>
        <v>PreAlerta</v>
      </c>
      <c r="M2278" s="21" t="str">
        <f>IF(ISNUMBER(A2278),(IF(ISNUMBER(VLOOKUP(A2278,KEYWORDS,1,FALSE)),"C/PalabrasClaves","S/PalabrasClaves")),"")</f>
        <v>C/PalabrasClaves</v>
      </c>
      <c r="N2278" s="21" t="str">
        <f t="shared" si="11"/>
        <v/>
      </c>
      <c r="O2278" s="21"/>
      <c r="P2278" s="21">
        <v>2016.0</v>
      </c>
      <c r="Q2278" s="21"/>
      <c r="R2278" s="21" t="str">
        <f>LEFT('2012-2022'!$P2278,4)</f>
        <v>2016</v>
      </c>
      <c r="S2278" s="21"/>
      <c r="T2278" s="21"/>
      <c r="U2278" s="21"/>
      <c r="V2278" s="21"/>
      <c r="W2278" s="27"/>
      <c r="X2278" s="27"/>
      <c r="Y2278" s="28"/>
    </row>
    <row r="2279" ht="15.75" customHeight="1">
      <c r="A2279" s="21">
        <v>2.7004451E7</v>
      </c>
      <c r="B2279" s="21" t="s">
        <v>12993</v>
      </c>
      <c r="C2279" s="21" t="s">
        <v>12994</v>
      </c>
      <c r="D2279" s="21" t="s">
        <v>12995</v>
      </c>
      <c r="E2279" s="21" t="s">
        <v>12996</v>
      </c>
      <c r="F2279" s="21" t="s">
        <v>12997</v>
      </c>
      <c r="G2279" s="21">
        <v>2016.0</v>
      </c>
      <c r="H2279" s="26">
        <v>42453.0</v>
      </c>
      <c r="I2279" s="21"/>
      <c r="J2279" s="21"/>
      <c r="K2279" s="21" t="s">
        <v>12998</v>
      </c>
      <c r="L2279" s="21" t="str">
        <f>IF(ISNUMBER(VLOOKUP(A2279,EXCL,1,FALSE)),"Excluido",IF(ISNUMBER(VLOOKUP(A2279,POST,1,FALSE)),"PostAlerta",IF(ISNUMBER(VLOOKUP(A2279,PRE,1,FALSE)),"PreAlerta","")))</f>
        <v>PreAlerta</v>
      </c>
      <c r="M2279" s="21" t="str">
        <f>IF(ISNUMBER(A2279),(IF(ISNUMBER(VLOOKUP(A2279,KEYWORDS,1,FALSE)),"C/PalabrasClaves","S/PalabrasClaves")),"")</f>
        <v>S/PalabrasClaves</v>
      </c>
      <c r="N2279" s="21" t="str">
        <f t="shared" si="11"/>
        <v/>
      </c>
      <c r="O2279" s="21"/>
      <c r="P2279" s="21">
        <v>2016.0</v>
      </c>
      <c r="Q2279" s="21"/>
      <c r="R2279" s="21" t="str">
        <f>LEFT('2012-2022'!$P2279,4)</f>
        <v>2016</v>
      </c>
      <c r="S2279" s="21"/>
      <c r="T2279" s="21"/>
      <c r="U2279" s="21"/>
      <c r="V2279" s="21"/>
      <c r="W2279" s="27"/>
      <c r="X2279" s="27"/>
      <c r="Y2279" s="12"/>
    </row>
    <row r="2280" ht="15.75" customHeight="1">
      <c r="A2280" s="21">
        <v>2.7007527E7</v>
      </c>
      <c r="B2280" s="21" t="s">
        <v>12999</v>
      </c>
      <c r="C2280" s="21" t="s">
        <v>13000</v>
      </c>
      <c r="D2280" s="21" t="s">
        <v>13001</v>
      </c>
      <c r="E2280" s="21" t="s">
        <v>9649</v>
      </c>
      <c r="F2280" s="21" t="s">
        <v>3022</v>
      </c>
      <c r="G2280" s="21">
        <v>2016.0</v>
      </c>
      <c r="H2280" s="26">
        <v>42453.0</v>
      </c>
      <c r="I2280" s="21"/>
      <c r="J2280" s="21"/>
      <c r="K2280" s="21" t="s">
        <v>13002</v>
      </c>
      <c r="L2280" s="21" t="str">
        <f>IF(ISNUMBER(VLOOKUP(A2280,EXCL,1,FALSE)),"Excluido",IF(ISNUMBER(VLOOKUP(A2280,POST,1,FALSE)),"PostAlerta",IF(ISNUMBER(VLOOKUP(A2280,PRE,1,FALSE)),"PreAlerta","")))</f>
        <v>PreAlerta</v>
      </c>
      <c r="M2280" s="21" t="str">
        <f>IF(ISNUMBER(A2280),(IF(ISNUMBER(VLOOKUP(A2280,KEYWORDS,1,FALSE)),"C/PalabrasClaves","S/PalabrasClaves")),"")</f>
        <v>S/PalabrasClaves</v>
      </c>
      <c r="N2280" s="21" t="str">
        <f t="shared" si="11"/>
        <v/>
      </c>
      <c r="O2280" s="21"/>
      <c r="P2280" s="21">
        <v>2016.0</v>
      </c>
      <c r="Q2280" s="21"/>
      <c r="R2280" s="21" t="str">
        <f>LEFT('2012-2022'!$P2280,4)</f>
        <v>2016</v>
      </c>
      <c r="S2280" s="21"/>
      <c r="T2280" s="21"/>
      <c r="U2280" s="21"/>
      <c r="V2280" s="21"/>
      <c r="W2280" s="27"/>
      <c r="X2280" s="27"/>
      <c r="Y2280" s="28"/>
    </row>
    <row r="2281" ht="15.75" customHeight="1">
      <c r="A2281" s="21">
        <v>2.7025487E7</v>
      </c>
      <c r="B2281" s="21" t="s">
        <v>13003</v>
      </c>
      <c r="C2281" s="21" t="s">
        <v>13004</v>
      </c>
      <c r="D2281" s="21" t="s">
        <v>13005</v>
      </c>
      <c r="E2281" s="21" t="s">
        <v>13006</v>
      </c>
      <c r="F2281" s="21" t="s">
        <v>13007</v>
      </c>
      <c r="G2281" s="21">
        <v>2016.0</v>
      </c>
      <c r="H2281" s="26">
        <v>42460.0</v>
      </c>
      <c r="I2281" s="21"/>
      <c r="J2281" s="21"/>
      <c r="K2281" s="21" t="s">
        <v>13008</v>
      </c>
      <c r="L2281" s="21" t="str">
        <f>IF(ISNUMBER(VLOOKUP(A2281,EXCL,1,FALSE)),"Excluido",IF(ISNUMBER(VLOOKUP(A2281,POST,1,FALSE)),"PostAlerta",IF(ISNUMBER(VLOOKUP(A2281,PRE,1,FALSE)),"PreAlerta","")))</f>
        <v>PreAlerta</v>
      </c>
      <c r="M2281" s="21" t="str">
        <f>IF(ISNUMBER(A2281),(IF(ISNUMBER(VLOOKUP(A2281,KEYWORDS,1,FALSE)),"C/PalabrasClaves","S/PalabrasClaves")),"")</f>
        <v>S/PalabrasClaves</v>
      </c>
      <c r="N2281" s="21" t="str">
        <f t="shared" si="11"/>
        <v/>
      </c>
      <c r="O2281" s="21"/>
      <c r="P2281" s="21">
        <v>2016.0</v>
      </c>
      <c r="Q2281" s="21"/>
      <c r="R2281" s="21" t="str">
        <f>LEFT('2012-2022'!$P2281,4)</f>
        <v>2016</v>
      </c>
      <c r="S2281" s="21"/>
      <c r="T2281" s="21"/>
      <c r="U2281" s="21"/>
      <c r="V2281" s="21"/>
      <c r="W2281" s="27"/>
      <c r="X2281" s="27"/>
      <c r="Y2281" s="12"/>
    </row>
    <row r="2282" ht="15.75" customHeight="1">
      <c r="A2282" s="21">
        <v>2.7027549E7</v>
      </c>
      <c r="B2282" s="21" t="s">
        <v>13009</v>
      </c>
      <c r="C2282" s="21" t="s">
        <v>13010</v>
      </c>
      <c r="D2282" s="21" t="s">
        <v>13011</v>
      </c>
      <c r="E2282" s="21" t="s">
        <v>1477</v>
      </c>
      <c r="F2282" s="21" t="s">
        <v>587</v>
      </c>
      <c r="G2282" s="21">
        <v>2016.0</v>
      </c>
      <c r="H2282" s="26">
        <v>42460.0</v>
      </c>
      <c r="I2282" s="21"/>
      <c r="J2282" s="21"/>
      <c r="K2282" s="21" t="s">
        <v>13012</v>
      </c>
      <c r="L2282" s="21" t="str">
        <f>IF(ISNUMBER(VLOOKUP(A2282,EXCL,1,FALSE)),"Excluido",IF(ISNUMBER(VLOOKUP(A2282,POST,1,FALSE)),"PostAlerta",IF(ISNUMBER(VLOOKUP(A2282,PRE,1,FALSE)),"PreAlerta","")))</f>
        <v>PreAlerta</v>
      </c>
      <c r="M2282" s="21" t="str">
        <f>IF(ISNUMBER(A2282),(IF(ISNUMBER(VLOOKUP(A2282,KEYWORDS,1,FALSE)),"C/PalabrasClaves","S/PalabrasClaves")),"")</f>
        <v>S/PalabrasClaves</v>
      </c>
      <c r="N2282" s="21" t="str">
        <f t="shared" si="11"/>
        <v/>
      </c>
      <c r="O2282" s="21"/>
      <c r="P2282" s="21" t="s">
        <v>13013</v>
      </c>
      <c r="Q2282" s="21"/>
      <c r="R2282" s="21" t="str">
        <f>LEFT('2012-2022'!$P2282,4)</f>
        <v>2016</v>
      </c>
      <c r="S2282" s="21" t="s">
        <v>47</v>
      </c>
      <c r="T2282" s="21"/>
      <c r="U2282" s="21"/>
      <c r="V2282" s="21"/>
      <c r="W2282" s="27"/>
      <c r="X2282" s="27"/>
      <c r="Y2282" s="28"/>
    </row>
    <row r="2283" ht="15.75" customHeight="1">
      <c r="A2283" s="21">
        <v>2.7074326E7</v>
      </c>
      <c r="B2283" s="21" t="s">
        <v>13014</v>
      </c>
      <c r="C2283" s="21" t="s">
        <v>13015</v>
      </c>
      <c r="D2283" s="21" t="s">
        <v>13016</v>
      </c>
      <c r="E2283" s="21" t="s">
        <v>2990</v>
      </c>
      <c r="F2283" s="21" t="s">
        <v>721</v>
      </c>
      <c r="G2283" s="21">
        <v>2016.0</v>
      </c>
      <c r="H2283" s="26">
        <v>42474.0</v>
      </c>
      <c r="I2283" s="21" t="s">
        <v>13017</v>
      </c>
      <c r="J2283" s="21"/>
      <c r="K2283" s="21" t="s">
        <v>13018</v>
      </c>
      <c r="L2283" s="21" t="str">
        <f>IF(ISNUMBER(VLOOKUP(A2283,EXCL,1,FALSE)),"Excluido",IF(ISNUMBER(VLOOKUP(A2283,POST,1,FALSE)),"PostAlerta",IF(ISNUMBER(VLOOKUP(A2283,PRE,1,FALSE)),"PreAlerta","")))</f>
        <v>PreAlerta</v>
      </c>
      <c r="M2283" s="21" t="str">
        <f>IF(ISNUMBER(A2283),(IF(ISNUMBER(VLOOKUP(A2283,KEYWORDS,1,FALSE)),"C/PalabrasClaves","S/PalabrasClaves")),"")</f>
        <v>S/PalabrasClaves</v>
      </c>
      <c r="N2283" s="21" t="str">
        <f t="shared" si="11"/>
        <v/>
      </c>
      <c r="O2283" s="21"/>
      <c r="P2283" s="21">
        <v>2016.0</v>
      </c>
      <c r="Q2283" s="21"/>
      <c r="R2283" s="21" t="str">
        <f>LEFT('2012-2022'!$P2283,4)</f>
        <v>2016</v>
      </c>
      <c r="S2283" s="21"/>
      <c r="T2283" s="21"/>
      <c r="U2283" s="21"/>
      <c r="V2283" s="21"/>
      <c r="W2283" s="27"/>
      <c r="X2283" s="27"/>
      <c r="Y2283" s="12"/>
    </row>
    <row r="2284" ht="15.75" customHeight="1">
      <c r="A2284" s="21">
        <v>2.7074327E7</v>
      </c>
      <c r="B2284" s="21" t="s">
        <v>13019</v>
      </c>
      <c r="C2284" s="21" t="s">
        <v>13020</v>
      </c>
      <c r="D2284" s="21" t="s">
        <v>13021</v>
      </c>
      <c r="E2284" s="21" t="s">
        <v>5128</v>
      </c>
      <c r="F2284" s="21" t="s">
        <v>721</v>
      </c>
      <c r="G2284" s="21">
        <v>2016.0</v>
      </c>
      <c r="H2284" s="26">
        <v>42474.0</v>
      </c>
      <c r="I2284" s="21" t="s">
        <v>13022</v>
      </c>
      <c r="J2284" s="21"/>
      <c r="K2284" s="21" t="s">
        <v>13023</v>
      </c>
      <c r="L2284" s="21" t="str">
        <f>IF(ISNUMBER(VLOOKUP(A2284,EXCL,1,FALSE)),"Excluido",IF(ISNUMBER(VLOOKUP(A2284,POST,1,FALSE)),"PostAlerta",IF(ISNUMBER(VLOOKUP(A2284,PRE,1,FALSE)),"PreAlerta","")))</f>
        <v>PreAlerta</v>
      </c>
      <c r="M2284" s="21" t="str">
        <f>IF(ISNUMBER(A2284),(IF(ISNUMBER(VLOOKUP(A2284,KEYWORDS,1,FALSE)),"C/PalabrasClaves","S/PalabrasClaves")),"")</f>
        <v>S/PalabrasClaves</v>
      </c>
      <c r="N2284" s="21" t="str">
        <f t="shared" si="11"/>
        <v/>
      </c>
      <c r="O2284" s="21"/>
      <c r="P2284" s="21">
        <v>2016.0</v>
      </c>
      <c r="Q2284" s="21"/>
      <c r="R2284" s="21" t="str">
        <f>LEFT('2012-2022'!$P2284,4)</f>
        <v>2016</v>
      </c>
      <c r="S2284" s="21"/>
      <c r="T2284" s="21"/>
      <c r="U2284" s="21"/>
      <c r="V2284" s="21"/>
      <c r="W2284" s="27"/>
      <c r="X2284" s="27"/>
      <c r="Y2284" s="28"/>
    </row>
    <row r="2285" ht="15.75" customHeight="1">
      <c r="A2285" s="21">
        <v>2.7074329E7</v>
      </c>
      <c r="B2285" s="21" t="s">
        <v>13024</v>
      </c>
      <c r="C2285" s="21" t="s">
        <v>13025</v>
      </c>
      <c r="D2285" s="21" t="s">
        <v>13026</v>
      </c>
      <c r="E2285" s="21" t="s">
        <v>13027</v>
      </c>
      <c r="F2285" s="21" t="s">
        <v>721</v>
      </c>
      <c r="G2285" s="21">
        <v>2016.0</v>
      </c>
      <c r="H2285" s="26">
        <v>42474.0</v>
      </c>
      <c r="I2285" s="21" t="s">
        <v>13028</v>
      </c>
      <c r="J2285" s="21"/>
      <c r="K2285" s="21" t="s">
        <v>13029</v>
      </c>
      <c r="L2285" s="21" t="str">
        <f>IF(ISNUMBER(VLOOKUP(A2285,EXCL,1,FALSE)),"Excluido",IF(ISNUMBER(VLOOKUP(A2285,POST,1,FALSE)),"PostAlerta",IF(ISNUMBER(VLOOKUP(A2285,PRE,1,FALSE)),"PreAlerta","")))</f>
        <v>PreAlerta</v>
      </c>
      <c r="M2285" s="21" t="str">
        <f>IF(ISNUMBER(A2285),(IF(ISNUMBER(VLOOKUP(A2285,KEYWORDS,1,FALSE)),"C/PalabrasClaves","S/PalabrasClaves")),"")</f>
        <v>S/PalabrasClaves</v>
      </c>
      <c r="N2285" s="21" t="str">
        <f t="shared" si="11"/>
        <v/>
      </c>
      <c r="O2285" s="21"/>
      <c r="P2285" s="21">
        <v>2016.0</v>
      </c>
      <c r="Q2285" s="21"/>
      <c r="R2285" s="21" t="str">
        <f>LEFT('2012-2022'!$P2285,4)</f>
        <v>2016</v>
      </c>
      <c r="S2285" s="21"/>
      <c r="T2285" s="21"/>
      <c r="U2285" s="21"/>
      <c r="V2285" s="21"/>
      <c r="W2285" s="27"/>
      <c r="X2285" s="27"/>
      <c r="Y2285" s="12"/>
    </row>
    <row r="2286" ht="15.75" customHeight="1">
      <c r="A2286" s="21">
        <v>2.7076151E7</v>
      </c>
      <c r="B2286" s="21" t="s">
        <v>13030</v>
      </c>
      <c r="C2286" s="21" t="s">
        <v>13031</v>
      </c>
      <c r="D2286" s="21" t="s">
        <v>13032</v>
      </c>
      <c r="E2286" s="21" t="s">
        <v>13033</v>
      </c>
      <c r="F2286" s="21" t="s">
        <v>6200</v>
      </c>
      <c r="G2286" s="21">
        <v>2016.0</v>
      </c>
      <c r="H2286" s="26">
        <v>42475.0</v>
      </c>
      <c r="I2286" s="21"/>
      <c r="J2286" s="21"/>
      <c r="K2286" s="21" t="s">
        <v>13034</v>
      </c>
      <c r="L2286" s="21" t="str">
        <f>IF(ISNUMBER(VLOOKUP(A2286,EXCL,1,FALSE)),"Excluido",IF(ISNUMBER(VLOOKUP(A2286,POST,1,FALSE)),"PostAlerta",IF(ISNUMBER(VLOOKUP(A2286,PRE,1,FALSE)),"PreAlerta","")))</f>
        <v>PreAlerta</v>
      </c>
      <c r="M2286" s="21" t="str">
        <f>IF(ISNUMBER(A2286),(IF(ISNUMBER(VLOOKUP(A2286,KEYWORDS,1,FALSE)),"C/PalabrasClaves","S/PalabrasClaves")),"")</f>
        <v>C/PalabrasClaves</v>
      </c>
      <c r="N2286" s="21" t="str">
        <f t="shared" si="11"/>
        <v/>
      </c>
      <c r="O2286" s="21"/>
      <c r="P2286" s="21">
        <v>2016.0</v>
      </c>
      <c r="Q2286" s="21"/>
      <c r="R2286" s="21" t="str">
        <f>LEFT('2012-2022'!$P2286,4)</f>
        <v>2016</v>
      </c>
      <c r="S2286" s="21"/>
      <c r="T2286" s="21"/>
      <c r="U2286" s="21"/>
      <c r="V2286" s="21"/>
      <c r="W2286" s="27"/>
      <c r="X2286" s="27"/>
      <c r="Y2286" s="28"/>
    </row>
    <row r="2287" ht="15.75" customHeight="1">
      <c r="A2287" s="21">
        <v>2.7135846E7</v>
      </c>
      <c r="B2287" s="21" t="s">
        <v>13035</v>
      </c>
      <c r="C2287" s="21" t="s">
        <v>13036</v>
      </c>
      <c r="D2287" s="21" t="s">
        <v>13037</v>
      </c>
      <c r="E2287" s="21" t="s">
        <v>13038</v>
      </c>
      <c r="F2287" s="21" t="s">
        <v>9701</v>
      </c>
      <c r="G2287" s="21">
        <v>2016.0</v>
      </c>
      <c r="H2287" s="26">
        <v>42493.0</v>
      </c>
      <c r="I2287" s="21"/>
      <c r="J2287" s="21"/>
      <c r="K2287" s="21"/>
      <c r="L2287" s="21" t="str">
        <f>IF(ISNUMBER(VLOOKUP(A2287,EXCL,1,FALSE)),"Excluido",IF(ISNUMBER(VLOOKUP(A2287,POST,1,FALSE)),"PostAlerta",IF(ISNUMBER(VLOOKUP(A2287,PRE,1,FALSE)),"PreAlerta","")))</f>
        <v>PreAlerta</v>
      </c>
      <c r="M2287" s="21" t="str">
        <f>IF(ISNUMBER(A2287),(IF(ISNUMBER(VLOOKUP(A2287,KEYWORDS,1,FALSE)),"C/PalabrasClaves","S/PalabrasClaves")),"")</f>
        <v>S/PalabrasClaves</v>
      </c>
      <c r="N2287" s="21" t="str">
        <f t="shared" si="11"/>
        <v/>
      </c>
      <c r="O2287" s="21"/>
      <c r="P2287" s="21">
        <v>2016.0</v>
      </c>
      <c r="Q2287" s="21"/>
      <c r="R2287" s="21" t="str">
        <f>LEFT('2012-2022'!$P2287,4)</f>
        <v>2016</v>
      </c>
      <c r="S2287" s="21"/>
      <c r="T2287" s="21"/>
      <c r="U2287" s="21"/>
      <c r="V2287" s="21"/>
      <c r="W2287" s="27"/>
      <c r="X2287" s="27"/>
      <c r="Y2287" s="12"/>
    </row>
    <row r="2288" ht="15.75" customHeight="1">
      <c r="A2288" s="21">
        <v>2.7262951E7</v>
      </c>
      <c r="B2288" s="21" t="s">
        <v>13039</v>
      </c>
      <c r="C2288" s="21" t="s">
        <v>13040</v>
      </c>
      <c r="D2288" s="21" t="s">
        <v>13041</v>
      </c>
      <c r="E2288" s="21" t="s">
        <v>8212</v>
      </c>
      <c r="F2288" s="21" t="s">
        <v>3050</v>
      </c>
      <c r="G2288" s="21">
        <v>2016.0</v>
      </c>
      <c r="H2288" s="26">
        <v>42527.0</v>
      </c>
      <c r="I2288" s="21"/>
      <c r="J2288" s="21"/>
      <c r="K2288" s="21" t="s">
        <v>13042</v>
      </c>
      <c r="L2288" s="21" t="str">
        <f>IF(ISNUMBER(VLOOKUP(A2288,EXCL,1,FALSE)),"Excluido",IF(ISNUMBER(VLOOKUP(A2288,POST,1,FALSE)),"PostAlerta",IF(ISNUMBER(VLOOKUP(A2288,PRE,1,FALSE)),"PreAlerta","")))</f>
        <v>Excluido</v>
      </c>
      <c r="M2288" s="21" t="str">
        <f>IF(ISNUMBER(A2288),(IF(ISNUMBER(VLOOKUP(A2288,KEYWORDS,1,FALSE)),"C/PalabrasClaves","S/PalabrasClaves")),"")</f>
        <v>S/PalabrasClaves</v>
      </c>
      <c r="N2288" s="21" t="str">
        <f t="shared" si="11"/>
        <v/>
      </c>
      <c r="O2288" s="21"/>
      <c r="P2288" s="21">
        <v>2016.0</v>
      </c>
      <c r="Q2288" s="21"/>
      <c r="R2288" s="21" t="str">
        <f>LEFT('2012-2022'!$P2288,4)</f>
        <v>2016</v>
      </c>
      <c r="S2288" s="21"/>
      <c r="T2288" s="21"/>
      <c r="U2288" s="21"/>
      <c r="V2288" s="21"/>
      <c r="W2288" s="27"/>
      <c r="X2288" s="27"/>
      <c r="Y2288" s="28"/>
    </row>
    <row r="2289" ht="15.75" customHeight="1">
      <c r="A2289" s="21">
        <v>2.7340613E7</v>
      </c>
      <c r="B2289" s="21" t="s">
        <v>13043</v>
      </c>
      <c r="C2289" s="21" t="s">
        <v>13044</v>
      </c>
      <c r="D2289" s="21" t="s">
        <v>13045</v>
      </c>
      <c r="E2289" s="21" t="s">
        <v>12358</v>
      </c>
      <c r="F2289" s="21" t="s">
        <v>13046</v>
      </c>
      <c r="G2289" s="21">
        <v>2016.0</v>
      </c>
      <c r="H2289" s="26">
        <v>42546.0</v>
      </c>
      <c r="I2289" s="21" t="s">
        <v>13047</v>
      </c>
      <c r="J2289" s="21"/>
      <c r="K2289" s="21" t="s">
        <v>13048</v>
      </c>
      <c r="L2289" s="21" t="str">
        <f>IF(ISNUMBER(VLOOKUP(A2289,EXCL,1,FALSE)),"Excluido",IF(ISNUMBER(VLOOKUP(A2289,POST,1,FALSE)),"PostAlerta",IF(ISNUMBER(VLOOKUP(A2289,PRE,1,FALSE)),"PreAlerta","")))</f>
        <v>Excluido</v>
      </c>
      <c r="M2289" s="21" t="str">
        <f>IF(ISNUMBER(A2289),(IF(ISNUMBER(VLOOKUP(A2289,KEYWORDS,1,FALSE)),"C/PalabrasClaves","S/PalabrasClaves")),"")</f>
        <v>S/PalabrasClaves</v>
      </c>
      <c r="N2289" s="21" t="str">
        <f t="shared" si="11"/>
        <v/>
      </c>
      <c r="O2289" s="21"/>
      <c r="P2289" s="21">
        <v>2016.0</v>
      </c>
      <c r="Q2289" s="21"/>
      <c r="R2289" s="21" t="str">
        <f>LEFT('2012-2022'!$P2289,4)</f>
        <v>2016</v>
      </c>
      <c r="S2289" s="21"/>
      <c r="T2289" s="21"/>
      <c r="U2289" s="21"/>
      <c r="V2289" s="21"/>
      <c r="W2289" s="27"/>
      <c r="X2289" s="27"/>
      <c r="Y2289" s="12"/>
    </row>
    <row r="2290" ht="15.75" customHeight="1">
      <c r="A2290" s="21">
        <v>2.7492563E7</v>
      </c>
      <c r="B2290" s="21" t="s">
        <v>13049</v>
      </c>
      <c r="C2290" s="21" t="s">
        <v>13050</v>
      </c>
      <c r="D2290" s="21" t="s">
        <v>13051</v>
      </c>
      <c r="E2290" s="21" t="s">
        <v>13052</v>
      </c>
      <c r="F2290" s="21" t="s">
        <v>2161</v>
      </c>
      <c r="G2290" s="21">
        <v>2016.0</v>
      </c>
      <c r="H2290" s="26">
        <v>42588.0</v>
      </c>
      <c r="I2290" s="21" t="s">
        <v>13053</v>
      </c>
      <c r="J2290" s="21"/>
      <c r="K2290" s="21" t="s">
        <v>13054</v>
      </c>
      <c r="L2290" s="21" t="str">
        <f>IF(ISNUMBER(VLOOKUP(A2290,EXCL,1,FALSE)),"Excluido",IF(ISNUMBER(VLOOKUP(A2290,POST,1,FALSE)),"PostAlerta",IF(ISNUMBER(VLOOKUP(A2290,PRE,1,FALSE)),"PreAlerta","")))</f>
        <v>PreAlerta</v>
      </c>
      <c r="M2290" s="21" t="str">
        <f>IF(ISNUMBER(A2290),(IF(ISNUMBER(VLOOKUP(A2290,KEYWORDS,1,FALSE)),"C/PalabrasClaves","S/PalabrasClaves")),"")</f>
        <v>S/PalabrasClaves</v>
      </c>
      <c r="N2290" s="21" t="str">
        <f t="shared" si="11"/>
        <v/>
      </c>
      <c r="O2290" s="21"/>
      <c r="P2290" s="21">
        <v>2016.0</v>
      </c>
      <c r="Q2290" s="21"/>
      <c r="R2290" s="21" t="str">
        <f>LEFT('2012-2022'!$P2290,4)</f>
        <v>2016</v>
      </c>
      <c r="S2290" s="21"/>
      <c r="T2290" s="21"/>
      <c r="U2290" s="21"/>
      <c r="V2290" s="21"/>
      <c r="W2290" s="27"/>
      <c r="X2290" s="27"/>
      <c r="Y2290" s="28"/>
    </row>
    <row r="2291" ht="15.75" customHeight="1">
      <c r="A2291" s="21">
        <v>2.7522835E7</v>
      </c>
      <c r="B2291" s="21" t="s">
        <v>13055</v>
      </c>
      <c r="C2291" s="21" t="s">
        <v>13056</v>
      </c>
      <c r="D2291" s="21" t="s">
        <v>13057</v>
      </c>
      <c r="E2291" s="21" t="s">
        <v>13058</v>
      </c>
      <c r="F2291" s="21" t="s">
        <v>13059</v>
      </c>
      <c r="G2291" s="21">
        <v>2016.0</v>
      </c>
      <c r="H2291" s="26">
        <v>42598.0</v>
      </c>
      <c r="I2291" s="21"/>
      <c r="J2291" s="21"/>
      <c r="K2291" s="21"/>
      <c r="L2291" s="21" t="str">
        <f>IF(ISNUMBER(VLOOKUP(A2291,EXCL,1,FALSE)),"Excluido",IF(ISNUMBER(VLOOKUP(A2291,POST,1,FALSE)),"PostAlerta",IF(ISNUMBER(VLOOKUP(A2291,PRE,1,FALSE)),"PreAlerta","")))</f>
        <v>PreAlerta</v>
      </c>
      <c r="M2291" s="21" t="str">
        <f>IF(ISNUMBER(A2291),(IF(ISNUMBER(VLOOKUP(A2291,KEYWORDS,1,FALSE)),"C/PalabrasClaves","S/PalabrasClaves")),"")</f>
        <v>S/PalabrasClaves</v>
      </c>
      <c r="N2291" s="21" t="str">
        <f t="shared" si="11"/>
        <v/>
      </c>
      <c r="O2291" s="21"/>
      <c r="P2291" s="21">
        <v>2016.0</v>
      </c>
      <c r="Q2291" s="21"/>
      <c r="R2291" s="21" t="str">
        <f>LEFT('2012-2022'!$P2291,4)</f>
        <v>2016</v>
      </c>
      <c r="S2291" s="21"/>
      <c r="T2291" s="21"/>
      <c r="U2291" s="21"/>
      <c r="V2291" s="21"/>
      <c r="W2291" s="27"/>
      <c r="X2291" s="27"/>
      <c r="Y2291" s="12"/>
    </row>
    <row r="2292" ht="15.75" customHeight="1">
      <c r="A2292" s="21">
        <v>2.7610385E7</v>
      </c>
      <c r="B2292" s="21" t="s">
        <v>13060</v>
      </c>
      <c r="C2292" s="21" t="s">
        <v>13061</v>
      </c>
      <c r="D2292" s="21" t="s">
        <v>13062</v>
      </c>
      <c r="E2292" s="21" t="s">
        <v>13063</v>
      </c>
      <c r="F2292" s="21" t="s">
        <v>3061</v>
      </c>
      <c r="G2292" s="21">
        <v>2016.0</v>
      </c>
      <c r="H2292" s="26">
        <v>42623.0</v>
      </c>
      <c r="I2292" s="21" t="s">
        <v>13064</v>
      </c>
      <c r="J2292" s="21"/>
      <c r="K2292" s="21" t="s">
        <v>13065</v>
      </c>
      <c r="L2292" s="21" t="str">
        <f>IF(ISNUMBER(VLOOKUP(A2292,EXCL,1,FALSE)),"Excluido",IF(ISNUMBER(VLOOKUP(A2292,POST,1,FALSE)),"PostAlerta",IF(ISNUMBER(VLOOKUP(A2292,PRE,1,FALSE)),"PreAlerta","")))</f>
        <v>Excluido</v>
      </c>
      <c r="M2292" s="21" t="str">
        <f>IF(ISNUMBER(A2292),(IF(ISNUMBER(VLOOKUP(A2292,KEYWORDS,1,FALSE)),"C/PalabrasClaves","S/PalabrasClaves")),"")</f>
        <v>S/PalabrasClaves</v>
      </c>
      <c r="N2292" s="21" t="str">
        <f t="shared" si="11"/>
        <v/>
      </c>
      <c r="O2292" s="21"/>
      <c r="P2292" s="21">
        <v>2016.0</v>
      </c>
      <c r="Q2292" s="21"/>
      <c r="R2292" s="21" t="str">
        <f>LEFT('2012-2022'!$P2292,4)</f>
        <v>2016</v>
      </c>
      <c r="S2292" s="21"/>
      <c r="T2292" s="21"/>
      <c r="U2292" s="21"/>
      <c r="V2292" s="21"/>
      <c r="W2292" s="27"/>
      <c r="X2292" s="27"/>
      <c r="Y2292" s="28"/>
    </row>
    <row r="2293" ht="15.75" customHeight="1">
      <c r="A2293" s="21">
        <v>2.7614472E7</v>
      </c>
      <c r="B2293" s="21" t="s">
        <v>13066</v>
      </c>
      <c r="C2293" s="21" t="s">
        <v>13067</v>
      </c>
      <c r="D2293" s="21" t="s">
        <v>13068</v>
      </c>
      <c r="E2293" s="21" t="s">
        <v>8212</v>
      </c>
      <c r="F2293" s="21" t="s">
        <v>3050</v>
      </c>
      <c r="G2293" s="21">
        <v>2016.0</v>
      </c>
      <c r="H2293" s="26">
        <v>42625.0</v>
      </c>
      <c r="I2293" s="21"/>
      <c r="J2293" s="21"/>
      <c r="K2293" s="21" t="s">
        <v>13069</v>
      </c>
      <c r="L2293" s="21" t="str">
        <f>IF(ISNUMBER(VLOOKUP(A2293,EXCL,1,FALSE)),"Excluido",IF(ISNUMBER(VLOOKUP(A2293,POST,1,FALSE)),"PostAlerta",IF(ISNUMBER(VLOOKUP(A2293,PRE,1,FALSE)),"PreAlerta","")))</f>
        <v>Excluido</v>
      </c>
      <c r="M2293" s="21" t="str">
        <f>IF(ISNUMBER(A2293),(IF(ISNUMBER(VLOOKUP(A2293,KEYWORDS,1,FALSE)),"C/PalabrasClaves","S/PalabrasClaves")),"")</f>
        <v>S/PalabrasClaves</v>
      </c>
      <c r="N2293" s="21" t="str">
        <f t="shared" si="11"/>
        <v/>
      </c>
      <c r="O2293" s="21"/>
      <c r="P2293" s="21">
        <v>2016.0</v>
      </c>
      <c r="Q2293" s="21"/>
      <c r="R2293" s="21" t="str">
        <f>LEFT('2012-2022'!$P2293,4)</f>
        <v>2016</v>
      </c>
      <c r="S2293" s="21"/>
      <c r="T2293" s="21"/>
      <c r="U2293" s="21"/>
      <c r="V2293" s="21"/>
      <c r="W2293" s="27"/>
      <c r="X2293" s="27"/>
      <c r="Y2293" s="12"/>
    </row>
    <row r="2294" ht="15.75" customHeight="1">
      <c r="A2294" s="21">
        <v>2.7723618E7</v>
      </c>
      <c r="B2294" s="21" t="s">
        <v>13070</v>
      </c>
      <c r="C2294" s="21" t="s">
        <v>13071</v>
      </c>
      <c r="D2294" s="21" t="s">
        <v>13072</v>
      </c>
      <c r="E2294" s="21" t="s">
        <v>11446</v>
      </c>
      <c r="F2294" s="21" t="s">
        <v>9701</v>
      </c>
      <c r="G2294" s="21">
        <v>2016.0</v>
      </c>
      <c r="H2294" s="26">
        <v>42654.0</v>
      </c>
      <c r="I2294" s="21"/>
      <c r="J2294" s="21"/>
      <c r="K2294" s="21"/>
      <c r="L2294" s="21" t="str">
        <f>IF(ISNUMBER(VLOOKUP(A2294,EXCL,1,FALSE)),"Excluido",IF(ISNUMBER(VLOOKUP(A2294,POST,1,FALSE)),"PostAlerta",IF(ISNUMBER(VLOOKUP(A2294,PRE,1,FALSE)),"PreAlerta","")))</f>
        <v>PreAlerta</v>
      </c>
      <c r="M2294" s="21" t="str">
        <f>IF(ISNUMBER(A2294),(IF(ISNUMBER(VLOOKUP(A2294,KEYWORDS,1,FALSE)),"C/PalabrasClaves","S/PalabrasClaves")),"")</f>
        <v>S/PalabrasClaves</v>
      </c>
      <c r="N2294" s="21" t="str">
        <f t="shared" si="11"/>
        <v/>
      </c>
      <c r="O2294" s="21"/>
      <c r="P2294" s="21">
        <v>2016.0</v>
      </c>
      <c r="Q2294" s="21"/>
      <c r="R2294" s="21" t="str">
        <f>LEFT('2012-2022'!$P2294,4)</f>
        <v>2016</v>
      </c>
      <c r="S2294" s="21"/>
      <c r="T2294" s="21"/>
      <c r="U2294" s="21"/>
      <c r="V2294" s="21"/>
      <c r="W2294" s="27"/>
      <c r="X2294" s="27"/>
      <c r="Y2294" s="28"/>
    </row>
    <row r="2295" ht="15.75" customHeight="1">
      <c r="A2295" s="21">
        <v>2.7723622E7</v>
      </c>
      <c r="B2295" s="21" t="s">
        <v>13073</v>
      </c>
      <c r="C2295" s="21" t="s">
        <v>13074</v>
      </c>
      <c r="D2295" s="21" t="s">
        <v>13075</v>
      </c>
      <c r="E2295" s="21" t="s">
        <v>13076</v>
      </c>
      <c r="F2295" s="21" t="s">
        <v>9701</v>
      </c>
      <c r="G2295" s="21">
        <v>2016.0</v>
      </c>
      <c r="H2295" s="26">
        <v>42654.0</v>
      </c>
      <c r="I2295" s="21"/>
      <c r="J2295" s="21"/>
      <c r="K2295" s="21"/>
      <c r="L2295" s="21" t="str">
        <f>IF(ISNUMBER(VLOOKUP(A2295,EXCL,1,FALSE)),"Excluido",IF(ISNUMBER(VLOOKUP(A2295,POST,1,FALSE)),"PostAlerta",IF(ISNUMBER(VLOOKUP(A2295,PRE,1,FALSE)),"PreAlerta","")))</f>
        <v>PreAlerta</v>
      </c>
      <c r="M2295" s="21" t="str">
        <f>IF(ISNUMBER(A2295),(IF(ISNUMBER(VLOOKUP(A2295,KEYWORDS,1,FALSE)),"C/PalabrasClaves","S/PalabrasClaves")),"")</f>
        <v>S/PalabrasClaves</v>
      </c>
      <c r="N2295" s="21" t="str">
        <f t="shared" si="11"/>
        <v/>
      </c>
      <c r="O2295" s="21"/>
      <c r="P2295" s="21">
        <v>2016.0</v>
      </c>
      <c r="Q2295" s="21"/>
      <c r="R2295" s="21" t="str">
        <f>LEFT('2012-2022'!$P2295,4)</f>
        <v>2016</v>
      </c>
      <c r="S2295" s="21"/>
      <c r="T2295" s="21"/>
      <c r="U2295" s="21"/>
      <c r="V2295" s="21"/>
      <c r="W2295" s="27"/>
      <c r="X2295" s="27"/>
      <c r="Y2295" s="12"/>
    </row>
    <row r="2296" ht="15.75" customHeight="1">
      <c r="A2296" s="21">
        <v>2.7883378E7</v>
      </c>
      <c r="B2296" s="21" t="s">
        <v>13077</v>
      </c>
      <c r="C2296" s="21" t="s">
        <v>13078</v>
      </c>
      <c r="D2296" s="21" t="s">
        <v>13079</v>
      </c>
      <c r="E2296" s="21" t="s">
        <v>5246</v>
      </c>
      <c r="F2296" s="21" t="s">
        <v>3150</v>
      </c>
      <c r="G2296" s="21">
        <v>2016.0</v>
      </c>
      <c r="H2296" s="26">
        <v>42699.0</v>
      </c>
      <c r="I2296" s="21"/>
      <c r="J2296" s="21"/>
      <c r="K2296" s="21"/>
      <c r="L2296" s="21" t="str">
        <f>IF(ISNUMBER(VLOOKUP(A2296,EXCL,1,FALSE)),"Excluido",IF(ISNUMBER(VLOOKUP(A2296,POST,1,FALSE)),"PostAlerta",IF(ISNUMBER(VLOOKUP(A2296,PRE,1,FALSE)),"PreAlerta","")))</f>
        <v>Excluido</v>
      </c>
      <c r="M2296" s="21" t="str">
        <f>IF(ISNUMBER(A2296),(IF(ISNUMBER(VLOOKUP(A2296,KEYWORDS,1,FALSE)),"C/PalabrasClaves","S/PalabrasClaves")),"")</f>
        <v>S/PalabrasClaves</v>
      </c>
      <c r="N2296" s="21" t="str">
        <f t="shared" si="11"/>
        <v/>
      </c>
      <c r="O2296" s="21"/>
      <c r="P2296" s="21">
        <v>2016.0</v>
      </c>
      <c r="Q2296" s="21"/>
      <c r="R2296" s="21" t="str">
        <f>LEFT('2012-2022'!$P2296,4)</f>
        <v>2016</v>
      </c>
      <c r="S2296" s="21"/>
      <c r="T2296" s="21"/>
      <c r="U2296" s="21"/>
      <c r="V2296" s="21"/>
      <c r="W2296" s="27"/>
      <c r="X2296" s="27"/>
      <c r="Y2296" s="28"/>
    </row>
    <row r="2297" ht="15.75" customHeight="1">
      <c r="A2297" s="21">
        <v>2.8053795E7</v>
      </c>
      <c r="B2297" s="21" t="s">
        <v>13080</v>
      </c>
      <c r="C2297" s="21" t="s">
        <v>13081</v>
      </c>
      <c r="D2297" s="21" t="s">
        <v>13082</v>
      </c>
      <c r="E2297" s="21" t="s">
        <v>13083</v>
      </c>
      <c r="F2297" s="21" t="s">
        <v>13084</v>
      </c>
      <c r="G2297" s="21">
        <v>2016.0</v>
      </c>
      <c r="H2297" s="26">
        <v>42741.0</v>
      </c>
      <c r="I2297" s="21" t="s">
        <v>13085</v>
      </c>
      <c r="J2297" s="21"/>
      <c r="K2297" s="21" t="s">
        <v>13086</v>
      </c>
      <c r="L2297" s="21" t="str">
        <f>IF(ISNUMBER(VLOOKUP(A2297,EXCL,1,FALSE)),"Excluido",IF(ISNUMBER(VLOOKUP(A2297,POST,1,FALSE)),"PostAlerta",IF(ISNUMBER(VLOOKUP(A2297,PRE,1,FALSE)),"PreAlerta","")))</f>
        <v>PreAlerta</v>
      </c>
      <c r="M2297" s="21" t="str">
        <f>IF(ISNUMBER(A2297),(IF(ISNUMBER(VLOOKUP(A2297,KEYWORDS,1,FALSE)),"C/PalabrasClaves","S/PalabrasClaves")),"")</f>
        <v>S/PalabrasClaves</v>
      </c>
      <c r="N2297" s="21" t="str">
        <f t="shared" si="11"/>
        <v/>
      </c>
      <c r="O2297" s="21"/>
      <c r="P2297" s="21">
        <v>2016.0</v>
      </c>
      <c r="Q2297" s="21"/>
      <c r="R2297" s="21" t="str">
        <f>LEFT('2012-2022'!$P2297,4)</f>
        <v>2016</v>
      </c>
      <c r="S2297" s="21"/>
      <c r="T2297" s="21"/>
      <c r="U2297" s="21"/>
      <c r="V2297" s="21"/>
      <c r="W2297" s="27"/>
      <c r="X2297" s="27"/>
      <c r="Y2297" s="12"/>
    </row>
    <row r="2298" ht="15.75" customHeight="1">
      <c r="A2298" s="21">
        <v>2.807418E7</v>
      </c>
      <c r="B2298" s="21" t="s">
        <v>13087</v>
      </c>
      <c r="C2298" s="21" t="s">
        <v>13088</v>
      </c>
      <c r="D2298" s="21" t="s">
        <v>13089</v>
      </c>
      <c r="E2298" s="21" t="s">
        <v>3925</v>
      </c>
      <c r="F2298" s="21" t="s">
        <v>3061</v>
      </c>
      <c r="G2298" s="21">
        <v>2016.0</v>
      </c>
      <c r="H2298" s="26">
        <v>42747.0</v>
      </c>
      <c r="I2298" s="21" t="s">
        <v>13090</v>
      </c>
      <c r="J2298" s="21"/>
      <c r="K2298" s="21" t="s">
        <v>13091</v>
      </c>
      <c r="L2298" s="21" t="str">
        <f>IF(ISNUMBER(VLOOKUP(A2298,EXCL,1,FALSE)),"Excluido",IF(ISNUMBER(VLOOKUP(A2298,POST,1,FALSE)),"PostAlerta",IF(ISNUMBER(VLOOKUP(A2298,PRE,1,FALSE)),"PreAlerta","")))</f>
        <v>PreAlerta</v>
      </c>
      <c r="M2298" s="21" t="str">
        <f>IF(ISNUMBER(A2298),(IF(ISNUMBER(VLOOKUP(A2298,KEYWORDS,1,FALSE)),"C/PalabrasClaves","S/PalabrasClaves")),"")</f>
        <v>S/PalabrasClaves</v>
      </c>
      <c r="N2298" s="21" t="str">
        <f t="shared" si="11"/>
        <v/>
      </c>
      <c r="O2298" s="21"/>
      <c r="P2298" s="21">
        <v>2016.0</v>
      </c>
      <c r="Q2298" s="21"/>
      <c r="R2298" s="21" t="str">
        <f>LEFT('2012-2022'!$P2298,4)</f>
        <v>2016</v>
      </c>
      <c r="S2298" s="21"/>
      <c r="T2298" s="21"/>
      <c r="U2298" s="21"/>
      <c r="V2298" s="21"/>
      <c r="W2298" s="27"/>
      <c r="X2298" s="27"/>
      <c r="Y2298" s="28"/>
    </row>
    <row r="2299" ht="15.75" customHeight="1">
      <c r="A2299" s="21">
        <v>2.8151609E7</v>
      </c>
      <c r="B2299" s="21" t="s">
        <v>13092</v>
      </c>
      <c r="C2299" s="21" t="s">
        <v>13093</v>
      </c>
      <c r="D2299" s="21" t="s">
        <v>13094</v>
      </c>
      <c r="E2299" s="21" t="s">
        <v>8212</v>
      </c>
      <c r="F2299" s="21" t="s">
        <v>3050</v>
      </c>
      <c r="G2299" s="21">
        <v>2016.0</v>
      </c>
      <c r="H2299" s="26">
        <v>42772.0</v>
      </c>
      <c r="I2299" s="21"/>
      <c r="J2299" s="21"/>
      <c r="K2299" s="21" t="s">
        <v>13095</v>
      </c>
      <c r="L2299" s="21" t="str">
        <f>IF(ISNUMBER(VLOOKUP(A2299,EXCL,1,FALSE)),"Excluido",IF(ISNUMBER(VLOOKUP(A2299,POST,1,FALSE)),"PostAlerta",IF(ISNUMBER(VLOOKUP(A2299,PRE,1,FALSE)),"PreAlerta","")))</f>
        <v>Excluido</v>
      </c>
      <c r="M2299" s="21" t="str">
        <f>IF(ISNUMBER(A2299),(IF(ISNUMBER(VLOOKUP(A2299,KEYWORDS,1,FALSE)),"C/PalabrasClaves","S/PalabrasClaves")),"")</f>
        <v>S/PalabrasClaves</v>
      </c>
      <c r="N2299" s="21" t="str">
        <f t="shared" si="11"/>
        <v/>
      </c>
      <c r="O2299" s="21"/>
      <c r="P2299" s="21">
        <v>2016.0</v>
      </c>
      <c r="Q2299" s="21"/>
      <c r="R2299" s="21" t="str">
        <f>LEFT('2012-2022'!$P2299,4)</f>
        <v>2016</v>
      </c>
      <c r="S2299" s="21"/>
      <c r="T2299" s="21"/>
      <c r="U2299" s="21"/>
      <c r="V2299" s="21"/>
      <c r="W2299" s="27"/>
      <c r="X2299" s="27"/>
      <c r="Y2299" s="12"/>
    </row>
    <row r="2300" ht="15.75" customHeight="1">
      <c r="A2300" s="21">
        <v>3.2636574E7</v>
      </c>
      <c r="B2300" s="21" t="s">
        <v>13096</v>
      </c>
      <c r="C2300" s="21" t="s">
        <v>13097</v>
      </c>
      <c r="D2300" s="21" t="s">
        <v>13098</v>
      </c>
      <c r="E2300" s="21" t="s">
        <v>8299</v>
      </c>
      <c r="F2300" s="21" t="s">
        <v>13099</v>
      </c>
      <c r="G2300" s="21">
        <v>2016.0</v>
      </c>
      <c r="H2300" s="26">
        <v>44021.0</v>
      </c>
      <c r="I2300" s="21" t="s">
        <v>13100</v>
      </c>
      <c r="J2300" s="21" t="s">
        <v>13101</v>
      </c>
      <c r="K2300" s="21" t="s">
        <v>13102</v>
      </c>
      <c r="L2300" s="21" t="str">
        <f>IF(ISNUMBER(VLOOKUP(A2300,EXCL,1,FALSE)),"Excluido",IF(ISNUMBER(VLOOKUP(A2300,POST,1,FALSE)),"PostAlerta",IF(ISNUMBER(VLOOKUP(A2300,PRE,1,FALSE)),"PreAlerta","")))</f>
        <v>PreAlerta</v>
      </c>
      <c r="M2300" s="21" t="str">
        <f>IF(ISNUMBER(A2300),(IF(ISNUMBER(VLOOKUP(A2300,KEYWORDS,1,FALSE)),"C/PalabrasClaves","S/PalabrasClaves")),"")</f>
        <v>S/PalabrasClaves</v>
      </c>
      <c r="N2300" s="21" t="str">
        <f t="shared" si="11"/>
        <v/>
      </c>
      <c r="O2300" s="21"/>
      <c r="P2300" s="21">
        <v>2016.0</v>
      </c>
      <c r="Q2300" s="21"/>
      <c r="R2300" s="21" t="str">
        <f>LEFT('2012-2022'!$P2300,4)</f>
        <v>2016</v>
      </c>
      <c r="S2300" s="21"/>
      <c r="T2300" s="21"/>
      <c r="U2300" s="21"/>
      <c r="V2300" s="21"/>
      <c r="W2300" s="27"/>
      <c r="X2300" s="27"/>
      <c r="Y2300" s="28"/>
    </row>
    <row r="2301" ht="15.75" customHeight="1">
      <c r="A2301" s="21">
        <v>2.6728197E7</v>
      </c>
      <c r="B2301" s="21" t="s">
        <v>13103</v>
      </c>
      <c r="C2301" s="21" t="s">
        <v>13104</v>
      </c>
      <c r="D2301" s="21" t="s">
        <v>13105</v>
      </c>
      <c r="E2301" s="21" t="s">
        <v>13106</v>
      </c>
      <c r="F2301" s="21" t="s">
        <v>332</v>
      </c>
      <c r="G2301" s="21">
        <v>2016.0</v>
      </c>
      <c r="H2301" s="26">
        <v>42375.0</v>
      </c>
      <c r="I2301" s="21" t="s">
        <v>13107</v>
      </c>
      <c r="J2301" s="21"/>
      <c r="K2301" s="21" t="s">
        <v>13108</v>
      </c>
      <c r="L2301" s="21" t="str">
        <f>IF(ISNUMBER(VLOOKUP(A2301,EXCL,1,FALSE)),"Excluido",IF(ISNUMBER(VLOOKUP(A2301,POST,1,FALSE)),"PostAlerta",IF(ISNUMBER(VLOOKUP(A2301,PRE,1,FALSE)),"PreAlerta","")))</f>
        <v>PreAlerta</v>
      </c>
      <c r="M2301" s="21" t="str">
        <f>IF(ISNUMBER(A2301),(IF(ISNUMBER(VLOOKUP(A2301,KEYWORDS,1,FALSE)),"C/PalabrasClaves","S/PalabrasClaves")),"")</f>
        <v>S/PalabrasClaves</v>
      </c>
      <c r="N2301" s="21" t="str">
        <f t="shared" si="11"/>
        <v/>
      </c>
      <c r="O2301" s="21"/>
      <c r="P2301" s="21" t="s">
        <v>13109</v>
      </c>
      <c r="Q2301" s="21"/>
      <c r="R2301" s="21" t="str">
        <f>LEFT('2012-2022'!$P2301,4)</f>
        <v>2016</v>
      </c>
      <c r="S2301" s="21" t="s">
        <v>39</v>
      </c>
      <c r="T2301" s="21"/>
      <c r="U2301" s="21"/>
      <c r="V2301" s="21"/>
      <c r="W2301" s="27"/>
      <c r="X2301" s="27"/>
      <c r="Y2301" s="12"/>
    </row>
    <row r="2302" ht="15.75" customHeight="1">
      <c r="A2302" s="21">
        <v>2.6731731E7</v>
      </c>
      <c r="B2302" s="21" t="s">
        <v>13110</v>
      </c>
      <c r="C2302" s="21" t="s">
        <v>13111</v>
      </c>
      <c r="D2302" s="21" t="s">
        <v>13112</v>
      </c>
      <c r="E2302" s="21" t="s">
        <v>13113</v>
      </c>
      <c r="F2302" s="21" t="s">
        <v>2831</v>
      </c>
      <c r="G2302" s="21">
        <v>2016.0</v>
      </c>
      <c r="H2302" s="26">
        <v>42375.0</v>
      </c>
      <c r="I2302" s="21" t="s">
        <v>13114</v>
      </c>
      <c r="J2302" s="21"/>
      <c r="K2302" s="21" t="s">
        <v>13115</v>
      </c>
      <c r="L2302" s="21" t="str">
        <f>IF(ISNUMBER(VLOOKUP(A2302,EXCL,1,FALSE)),"Excluido",IF(ISNUMBER(VLOOKUP(A2302,POST,1,FALSE)),"PostAlerta",IF(ISNUMBER(VLOOKUP(A2302,PRE,1,FALSE)),"PreAlerta","")))</f>
        <v>PreAlerta</v>
      </c>
      <c r="M2302" s="21" t="str">
        <f>IF(ISNUMBER(A2302),(IF(ISNUMBER(VLOOKUP(A2302,KEYWORDS,1,FALSE)),"C/PalabrasClaves","S/PalabrasClaves")),"")</f>
        <v>S/PalabrasClaves</v>
      </c>
      <c r="N2302" s="21" t="str">
        <f t="shared" si="11"/>
        <v/>
      </c>
      <c r="O2302" s="21"/>
      <c r="P2302" s="21" t="s">
        <v>13116</v>
      </c>
      <c r="Q2302" s="21"/>
      <c r="R2302" s="21" t="str">
        <f>LEFT('2012-2022'!$P2302,4)</f>
        <v>2016</v>
      </c>
      <c r="S2302" s="21" t="s">
        <v>39</v>
      </c>
      <c r="T2302" s="21"/>
      <c r="U2302" s="21"/>
      <c r="V2302" s="21"/>
      <c r="W2302" s="27"/>
      <c r="X2302" s="27"/>
      <c r="Y2302" s="28"/>
    </row>
    <row r="2303" ht="15.75" customHeight="1">
      <c r="A2303" s="21">
        <v>2.6839738E7</v>
      </c>
      <c r="B2303" s="21" t="s">
        <v>13117</v>
      </c>
      <c r="C2303" s="21" t="s">
        <v>13118</v>
      </c>
      <c r="D2303" s="21" t="s">
        <v>13119</v>
      </c>
      <c r="E2303" s="21" t="s">
        <v>13120</v>
      </c>
      <c r="F2303" s="21" t="s">
        <v>8200</v>
      </c>
      <c r="G2303" s="21">
        <v>2016.0</v>
      </c>
      <c r="H2303" s="26">
        <v>42404.0</v>
      </c>
      <c r="I2303" s="21" t="s">
        <v>13121</v>
      </c>
      <c r="J2303" s="21"/>
      <c r="K2303" s="21" t="s">
        <v>13122</v>
      </c>
      <c r="L2303" s="21" t="str">
        <f>IF(ISNUMBER(VLOOKUP(A2303,EXCL,1,FALSE)),"Excluido",IF(ISNUMBER(VLOOKUP(A2303,POST,1,FALSE)),"PostAlerta",IF(ISNUMBER(VLOOKUP(A2303,PRE,1,FALSE)),"PreAlerta","")))</f>
        <v>PreAlerta</v>
      </c>
      <c r="M2303" s="21" t="str">
        <f>IF(ISNUMBER(A2303),(IF(ISNUMBER(VLOOKUP(A2303,KEYWORDS,1,FALSE)),"C/PalabrasClaves","S/PalabrasClaves")),"")</f>
        <v>S/PalabrasClaves</v>
      </c>
      <c r="N2303" s="21" t="str">
        <f t="shared" si="11"/>
        <v/>
      </c>
      <c r="O2303" s="21"/>
      <c r="P2303" s="21" t="s">
        <v>13116</v>
      </c>
      <c r="Q2303" s="21"/>
      <c r="R2303" s="21" t="str">
        <f>LEFT('2012-2022'!$P2303,4)</f>
        <v>2016</v>
      </c>
      <c r="S2303" s="21" t="s">
        <v>39</v>
      </c>
      <c r="T2303" s="21"/>
      <c r="U2303" s="21"/>
      <c r="V2303" s="21"/>
      <c r="W2303" s="27"/>
      <c r="X2303" s="27"/>
      <c r="Y2303" s="12"/>
    </row>
    <row r="2304" ht="15.75" customHeight="1">
      <c r="A2304" s="21">
        <v>2.674563E7</v>
      </c>
      <c r="B2304" s="21" t="s">
        <v>13123</v>
      </c>
      <c r="C2304" s="21" t="s">
        <v>13124</v>
      </c>
      <c r="D2304" s="21" t="s">
        <v>13125</v>
      </c>
      <c r="E2304" s="21" t="s">
        <v>7731</v>
      </c>
      <c r="F2304" s="21" t="s">
        <v>2810</v>
      </c>
      <c r="G2304" s="21">
        <v>2016.0</v>
      </c>
      <c r="H2304" s="26">
        <v>42378.0</v>
      </c>
      <c r="I2304" s="21" t="s">
        <v>13126</v>
      </c>
      <c r="J2304" s="21"/>
      <c r="K2304" s="21" t="s">
        <v>13127</v>
      </c>
      <c r="L2304" s="21" t="str">
        <f>IF(ISNUMBER(VLOOKUP(A2304,EXCL,1,FALSE)),"Excluido",IF(ISNUMBER(VLOOKUP(A2304,POST,1,FALSE)),"PostAlerta",IF(ISNUMBER(VLOOKUP(A2304,PRE,1,FALSE)),"PreAlerta","")))</f>
        <v>PreAlerta</v>
      </c>
      <c r="M2304" s="21" t="str">
        <f>IF(ISNUMBER(A2304),(IF(ISNUMBER(VLOOKUP(A2304,KEYWORDS,1,FALSE)),"C/PalabrasClaves","S/PalabrasClaves")),"")</f>
        <v>S/PalabrasClaves</v>
      </c>
      <c r="N2304" s="21" t="str">
        <f t="shared" si="11"/>
        <v/>
      </c>
      <c r="O2304" s="21"/>
      <c r="P2304" s="21" t="s">
        <v>13128</v>
      </c>
      <c r="Q2304" s="21"/>
      <c r="R2304" s="21" t="str">
        <f>LEFT('2012-2022'!$P2304,4)</f>
        <v>2016</v>
      </c>
      <c r="S2304" s="21" t="s">
        <v>39</v>
      </c>
      <c r="T2304" s="21"/>
      <c r="U2304" s="21"/>
      <c r="V2304" s="21"/>
      <c r="W2304" s="27"/>
      <c r="X2304" s="27"/>
      <c r="Y2304" s="28"/>
    </row>
    <row r="2305" ht="15.75" customHeight="1">
      <c r="A2305" s="21">
        <v>2.6746715E7</v>
      </c>
      <c r="B2305" s="21" t="s">
        <v>13129</v>
      </c>
      <c r="C2305" s="21" t="s">
        <v>13130</v>
      </c>
      <c r="D2305" s="21" t="s">
        <v>13131</v>
      </c>
      <c r="E2305" s="21" t="s">
        <v>7487</v>
      </c>
      <c r="F2305" s="21" t="s">
        <v>182</v>
      </c>
      <c r="G2305" s="21">
        <v>2016.0</v>
      </c>
      <c r="H2305" s="26">
        <v>42379.0</v>
      </c>
      <c r="I2305" s="21" t="s">
        <v>13132</v>
      </c>
      <c r="J2305" s="21"/>
      <c r="K2305" s="21" t="s">
        <v>13133</v>
      </c>
      <c r="L2305" s="21" t="str">
        <f>IF(ISNUMBER(VLOOKUP(A2305,EXCL,1,FALSE)),"Excluido",IF(ISNUMBER(VLOOKUP(A2305,POST,1,FALSE)),"PostAlerta",IF(ISNUMBER(VLOOKUP(A2305,PRE,1,FALSE)),"PreAlerta","")))</f>
        <v>PreAlerta</v>
      </c>
      <c r="M2305" s="21" t="str">
        <f>IF(ISNUMBER(A2305),(IF(ISNUMBER(VLOOKUP(A2305,KEYWORDS,1,FALSE)),"C/PalabrasClaves","S/PalabrasClaves")),"")</f>
        <v>S/PalabrasClaves</v>
      </c>
      <c r="N2305" s="21" t="str">
        <f t="shared" si="11"/>
        <v/>
      </c>
      <c r="O2305" s="21"/>
      <c r="P2305" s="21" t="s">
        <v>13128</v>
      </c>
      <c r="Q2305" s="21"/>
      <c r="R2305" s="21" t="str">
        <f>LEFT('2012-2022'!$P2305,4)</f>
        <v>2016</v>
      </c>
      <c r="S2305" s="21" t="s">
        <v>39</v>
      </c>
      <c r="T2305" s="21"/>
      <c r="U2305" s="21"/>
      <c r="V2305" s="21"/>
      <c r="W2305" s="27"/>
      <c r="X2305" s="27"/>
      <c r="Y2305" s="12"/>
    </row>
    <row r="2306" ht="15.75" customHeight="1">
      <c r="A2306" s="21">
        <v>2.6751816E7</v>
      </c>
      <c r="B2306" s="21" t="s">
        <v>13134</v>
      </c>
      <c r="C2306" s="21" t="s">
        <v>13135</v>
      </c>
      <c r="D2306" s="21" t="s">
        <v>13136</v>
      </c>
      <c r="E2306" s="21" t="s">
        <v>10804</v>
      </c>
      <c r="F2306" s="21" t="s">
        <v>2831</v>
      </c>
      <c r="G2306" s="21">
        <v>2016.0</v>
      </c>
      <c r="H2306" s="26">
        <v>42381.0</v>
      </c>
      <c r="I2306" s="21" t="s">
        <v>13137</v>
      </c>
      <c r="J2306" s="21"/>
      <c r="K2306" s="21" t="s">
        <v>13138</v>
      </c>
      <c r="L2306" s="21" t="str">
        <f>IF(ISNUMBER(VLOOKUP(A2306,EXCL,1,FALSE)),"Excluido",IF(ISNUMBER(VLOOKUP(A2306,POST,1,FALSE)),"PostAlerta",IF(ISNUMBER(VLOOKUP(A2306,PRE,1,FALSE)),"PreAlerta","")))</f>
        <v>PreAlerta</v>
      </c>
      <c r="M2306" s="21" t="str">
        <f>IF(ISNUMBER(A2306),(IF(ISNUMBER(VLOOKUP(A2306,KEYWORDS,1,FALSE)),"C/PalabrasClaves","S/PalabrasClaves")),"")</f>
        <v>S/PalabrasClaves</v>
      </c>
      <c r="N2306" s="21" t="str">
        <f t="shared" si="11"/>
        <v/>
      </c>
      <c r="O2306" s="21"/>
      <c r="P2306" s="21" t="s">
        <v>13139</v>
      </c>
      <c r="Q2306" s="21"/>
      <c r="R2306" s="21" t="str">
        <f>LEFT('2012-2022'!$P2306,4)</f>
        <v>2016</v>
      </c>
      <c r="S2306" s="21" t="s">
        <v>39</v>
      </c>
      <c r="T2306" s="21"/>
      <c r="U2306" s="21"/>
      <c r="V2306" s="21"/>
      <c r="W2306" s="27"/>
      <c r="X2306" s="27"/>
      <c r="Y2306" s="28"/>
    </row>
    <row r="2307" ht="15.75" customHeight="1">
      <c r="A2307" s="21">
        <v>2.6755154E7</v>
      </c>
      <c r="B2307" s="21" t="s">
        <v>13140</v>
      </c>
      <c r="C2307" s="21" t="s">
        <v>13141</v>
      </c>
      <c r="D2307" s="21" t="s">
        <v>13142</v>
      </c>
      <c r="E2307" s="21" t="s">
        <v>1489</v>
      </c>
      <c r="F2307" s="21" t="s">
        <v>439</v>
      </c>
      <c r="G2307" s="21">
        <v>2016.0</v>
      </c>
      <c r="H2307" s="26">
        <v>42382.0</v>
      </c>
      <c r="I2307" s="21" t="s">
        <v>13143</v>
      </c>
      <c r="J2307" s="21"/>
      <c r="K2307" s="21" t="s">
        <v>13144</v>
      </c>
      <c r="L2307" s="21" t="str">
        <f>IF(ISNUMBER(VLOOKUP(A2307,EXCL,1,FALSE)),"Excluido",IF(ISNUMBER(VLOOKUP(A2307,POST,1,FALSE)),"PostAlerta",IF(ISNUMBER(VLOOKUP(A2307,PRE,1,FALSE)),"PreAlerta","")))</f>
        <v>PreAlerta</v>
      </c>
      <c r="M2307" s="21" t="str">
        <f>IF(ISNUMBER(A2307),(IF(ISNUMBER(VLOOKUP(A2307,KEYWORDS,1,FALSE)),"C/PalabrasClaves","S/PalabrasClaves")),"")</f>
        <v>S/PalabrasClaves</v>
      </c>
      <c r="N2307" s="21" t="str">
        <f t="shared" si="11"/>
        <v/>
      </c>
      <c r="O2307" s="21"/>
      <c r="P2307" s="21" t="s">
        <v>13139</v>
      </c>
      <c r="Q2307" s="21"/>
      <c r="R2307" s="21" t="str">
        <f>LEFT('2012-2022'!$P2307,4)</f>
        <v>2016</v>
      </c>
      <c r="S2307" s="21" t="s">
        <v>39</v>
      </c>
      <c r="T2307" s="21"/>
      <c r="U2307" s="21"/>
      <c r="V2307" s="21"/>
      <c r="W2307" s="27"/>
      <c r="X2307" s="27"/>
      <c r="Y2307" s="12"/>
    </row>
    <row r="2308" ht="15.75" customHeight="1">
      <c r="A2308" s="21">
        <v>2.6765951E7</v>
      </c>
      <c r="B2308" s="21" t="s">
        <v>13145</v>
      </c>
      <c r="C2308" s="21" t="s">
        <v>13146</v>
      </c>
      <c r="D2308" s="21" t="s">
        <v>13147</v>
      </c>
      <c r="E2308" s="21" t="s">
        <v>6341</v>
      </c>
      <c r="F2308" s="21" t="s">
        <v>2831</v>
      </c>
      <c r="G2308" s="21">
        <v>2016.0</v>
      </c>
      <c r="H2308" s="26">
        <v>42384.0</v>
      </c>
      <c r="I2308" s="21" t="s">
        <v>13148</v>
      </c>
      <c r="J2308" s="21"/>
      <c r="K2308" s="21" t="s">
        <v>13149</v>
      </c>
      <c r="L2308" s="21" t="str">
        <f>IF(ISNUMBER(VLOOKUP(A2308,EXCL,1,FALSE)),"Excluido",IF(ISNUMBER(VLOOKUP(A2308,POST,1,FALSE)),"PostAlerta",IF(ISNUMBER(VLOOKUP(A2308,PRE,1,FALSE)),"PreAlerta","")))</f>
        <v>PreAlerta</v>
      </c>
      <c r="M2308" s="21" t="str">
        <f>IF(ISNUMBER(A2308),(IF(ISNUMBER(VLOOKUP(A2308,KEYWORDS,1,FALSE)),"C/PalabrasClaves","S/PalabrasClaves")),"")</f>
        <v>S/PalabrasClaves</v>
      </c>
      <c r="N2308" s="21" t="str">
        <f t="shared" si="11"/>
        <v/>
      </c>
      <c r="O2308" s="21"/>
      <c r="P2308" s="21" t="s">
        <v>13150</v>
      </c>
      <c r="Q2308" s="21"/>
      <c r="R2308" s="21" t="str">
        <f>LEFT('2012-2022'!$P2308,4)</f>
        <v>2016</v>
      </c>
      <c r="S2308" s="21" t="s">
        <v>39</v>
      </c>
      <c r="T2308" s="21"/>
      <c r="U2308" s="21"/>
      <c r="V2308" s="21"/>
      <c r="W2308" s="27"/>
      <c r="X2308" s="27"/>
      <c r="Y2308" s="28"/>
    </row>
    <row r="2309" ht="15.75" customHeight="1">
      <c r="A2309" s="21">
        <v>2.6567303E7</v>
      </c>
      <c r="B2309" s="21" t="s">
        <v>13151</v>
      </c>
      <c r="C2309" s="21" t="s">
        <v>13152</v>
      </c>
      <c r="D2309" s="21" t="s">
        <v>13153</v>
      </c>
      <c r="E2309" s="21" t="s">
        <v>13154</v>
      </c>
      <c r="F2309" s="21" t="s">
        <v>182</v>
      </c>
      <c r="G2309" s="21">
        <v>2015.0</v>
      </c>
      <c r="H2309" s="26">
        <v>42323.0</v>
      </c>
      <c r="I2309" s="21" t="s">
        <v>13155</v>
      </c>
      <c r="J2309" s="21"/>
      <c r="K2309" s="21" t="s">
        <v>13156</v>
      </c>
      <c r="L2309" s="21" t="str">
        <f>IF(ISNUMBER(VLOOKUP(A2309,EXCL,1,FALSE)),"Excluido",IF(ISNUMBER(VLOOKUP(A2309,POST,1,FALSE)),"PostAlerta",IF(ISNUMBER(VLOOKUP(A2309,PRE,1,FALSE)),"PreAlerta","")))</f>
        <v>PreAlerta</v>
      </c>
      <c r="M2309" s="21" t="str">
        <f>IF(ISNUMBER(A2309),(IF(ISNUMBER(VLOOKUP(A2309,KEYWORDS,1,FALSE)),"C/PalabrasClaves","S/PalabrasClaves")),"")</f>
        <v>S/PalabrasClaves</v>
      </c>
      <c r="N2309" s="21" t="str">
        <f t="shared" si="11"/>
        <v/>
      </c>
      <c r="O2309" s="21"/>
      <c r="P2309" s="21" t="s">
        <v>13157</v>
      </c>
      <c r="Q2309" s="21"/>
      <c r="R2309" s="21" t="str">
        <f>LEFT('2012-2022'!$P2309,4)</f>
        <v>2015</v>
      </c>
      <c r="S2309" s="21" t="s">
        <v>72</v>
      </c>
      <c r="T2309" s="21"/>
      <c r="U2309" s="21"/>
      <c r="V2309" s="21"/>
      <c r="W2309" s="27"/>
      <c r="X2309" s="27"/>
      <c r="Y2309" s="12"/>
    </row>
    <row r="2310" ht="15.75" customHeight="1">
      <c r="A2310" s="21">
        <v>2.6771308E7</v>
      </c>
      <c r="B2310" s="21" t="s">
        <v>13158</v>
      </c>
      <c r="C2310" s="21" t="s">
        <v>13159</v>
      </c>
      <c r="D2310" s="21" t="s">
        <v>13160</v>
      </c>
      <c r="E2310" s="21" t="s">
        <v>13161</v>
      </c>
      <c r="F2310" s="21" t="s">
        <v>2810</v>
      </c>
      <c r="G2310" s="21">
        <v>2016.0</v>
      </c>
      <c r="H2310" s="26">
        <v>42385.0</v>
      </c>
      <c r="I2310" s="21" t="s">
        <v>13162</v>
      </c>
      <c r="J2310" s="21"/>
      <c r="K2310" s="21" t="s">
        <v>13163</v>
      </c>
      <c r="L2310" s="21" t="str">
        <f>IF(ISNUMBER(VLOOKUP(A2310,EXCL,1,FALSE)),"Excluido",IF(ISNUMBER(VLOOKUP(A2310,POST,1,FALSE)),"PostAlerta",IF(ISNUMBER(VLOOKUP(A2310,PRE,1,FALSE)),"PreAlerta","")))</f>
        <v>PreAlerta</v>
      </c>
      <c r="M2310" s="21" t="str">
        <f>IF(ISNUMBER(A2310),(IF(ISNUMBER(VLOOKUP(A2310,KEYWORDS,1,FALSE)),"C/PalabrasClaves","S/PalabrasClaves")),"")</f>
        <v>S/PalabrasClaves</v>
      </c>
      <c r="N2310" s="21" t="str">
        <f t="shared" si="11"/>
        <v/>
      </c>
      <c r="O2310" s="21"/>
      <c r="P2310" s="21" t="s">
        <v>13164</v>
      </c>
      <c r="Q2310" s="21"/>
      <c r="R2310" s="21" t="str">
        <f>LEFT('2012-2022'!$P2310,4)</f>
        <v>2016</v>
      </c>
      <c r="S2310" s="21" t="s">
        <v>39</v>
      </c>
      <c r="T2310" s="21"/>
      <c r="U2310" s="21"/>
      <c r="V2310" s="21"/>
      <c r="W2310" s="27"/>
      <c r="X2310" s="27"/>
      <c r="Y2310" s="28"/>
    </row>
    <row r="2311" ht="15.75" customHeight="1">
      <c r="A2311" s="21">
        <v>2.6771654E7</v>
      </c>
      <c r="B2311" s="21" t="s">
        <v>13165</v>
      </c>
      <c r="C2311" s="21" t="s">
        <v>13166</v>
      </c>
      <c r="D2311" s="21" t="s">
        <v>13167</v>
      </c>
      <c r="E2311" s="21" t="s">
        <v>13168</v>
      </c>
      <c r="F2311" s="21" t="s">
        <v>2810</v>
      </c>
      <c r="G2311" s="21">
        <v>2016.0</v>
      </c>
      <c r="H2311" s="26">
        <v>42385.0</v>
      </c>
      <c r="I2311" s="21" t="s">
        <v>13169</v>
      </c>
      <c r="J2311" s="21"/>
      <c r="K2311" s="21" t="s">
        <v>13170</v>
      </c>
      <c r="L2311" s="21" t="str">
        <f>IF(ISNUMBER(VLOOKUP(A2311,EXCL,1,FALSE)),"Excluido",IF(ISNUMBER(VLOOKUP(A2311,POST,1,FALSE)),"PostAlerta",IF(ISNUMBER(VLOOKUP(A2311,PRE,1,FALSE)),"PreAlerta","")))</f>
        <v>PreAlerta</v>
      </c>
      <c r="M2311" s="21" t="str">
        <f>IF(ISNUMBER(A2311),(IF(ISNUMBER(VLOOKUP(A2311,KEYWORDS,1,FALSE)),"C/PalabrasClaves","S/PalabrasClaves")),"")</f>
        <v>S/PalabrasClaves</v>
      </c>
      <c r="N2311" s="21" t="str">
        <f t="shared" si="11"/>
        <v/>
      </c>
      <c r="O2311" s="21"/>
      <c r="P2311" s="21" t="s">
        <v>13164</v>
      </c>
      <c r="Q2311" s="21"/>
      <c r="R2311" s="21" t="str">
        <f>LEFT('2012-2022'!$P2311,4)</f>
        <v>2016</v>
      </c>
      <c r="S2311" s="21" t="s">
        <v>39</v>
      </c>
      <c r="T2311" s="21"/>
      <c r="U2311" s="21"/>
      <c r="V2311" s="21"/>
      <c r="W2311" s="27"/>
      <c r="X2311" s="27"/>
      <c r="Y2311" s="12"/>
    </row>
    <row r="2312" ht="15.75" customHeight="1">
      <c r="A2312" s="21">
        <v>2.6790735E7</v>
      </c>
      <c r="B2312" s="21" t="s">
        <v>13171</v>
      </c>
      <c r="C2312" s="21" t="s">
        <v>13172</v>
      </c>
      <c r="D2312" s="21" t="s">
        <v>13173</v>
      </c>
      <c r="E2312" s="21" t="s">
        <v>13174</v>
      </c>
      <c r="F2312" s="21" t="s">
        <v>842</v>
      </c>
      <c r="G2312" s="21">
        <v>2016.0</v>
      </c>
      <c r="H2312" s="26">
        <v>42391.0</v>
      </c>
      <c r="I2312" s="21"/>
      <c r="J2312" s="21"/>
      <c r="K2312" s="21" t="s">
        <v>13175</v>
      </c>
      <c r="L2312" s="21" t="str">
        <f>IF(ISNUMBER(VLOOKUP(A2312,EXCL,1,FALSE)),"Excluido",IF(ISNUMBER(VLOOKUP(A2312,POST,1,FALSE)),"PostAlerta",IF(ISNUMBER(VLOOKUP(A2312,PRE,1,FALSE)),"PreAlerta","")))</f>
        <v>PreAlerta</v>
      </c>
      <c r="M2312" s="21" t="str">
        <f>IF(ISNUMBER(A2312),(IF(ISNUMBER(VLOOKUP(A2312,KEYWORDS,1,FALSE)),"C/PalabrasClaves","S/PalabrasClaves")),"")</f>
        <v>S/PalabrasClaves</v>
      </c>
      <c r="N2312" s="21" t="str">
        <f t="shared" si="11"/>
        <v/>
      </c>
      <c r="O2312" s="21"/>
      <c r="P2312" s="21" t="s">
        <v>13164</v>
      </c>
      <c r="Q2312" s="21"/>
      <c r="R2312" s="21" t="str">
        <f>LEFT('2012-2022'!$P2312,4)</f>
        <v>2016</v>
      </c>
      <c r="S2312" s="21" t="s">
        <v>39</v>
      </c>
      <c r="T2312" s="21"/>
      <c r="U2312" s="21"/>
      <c r="V2312" s="21"/>
      <c r="W2312" s="27"/>
      <c r="X2312" s="27"/>
      <c r="Y2312" s="28"/>
    </row>
    <row r="2313" ht="15.75" customHeight="1">
      <c r="A2313" s="21">
        <v>2.6782934E7</v>
      </c>
      <c r="B2313" s="21" t="s">
        <v>13176</v>
      </c>
      <c r="C2313" s="21" t="s">
        <v>13177</v>
      </c>
      <c r="D2313" s="21" t="s">
        <v>13178</v>
      </c>
      <c r="E2313" s="21" t="s">
        <v>13179</v>
      </c>
      <c r="F2313" s="21" t="s">
        <v>2843</v>
      </c>
      <c r="G2313" s="21">
        <v>2016.0</v>
      </c>
      <c r="H2313" s="26">
        <v>42389.0</v>
      </c>
      <c r="I2313" s="21" t="s">
        <v>13180</v>
      </c>
      <c r="J2313" s="21"/>
      <c r="K2313" s="21" t="s">
        <v>13181</v>
      </c>
      <c r="L2313" s="21" t="str">
        <f>IF(ISNUMBER(VLOOKUP(A2313,EXCL,1,FALSE)),"Excluido",IF(ISNUMBER(VLOOKUP(A2313,POST,1,FALSE)),"PostAlerta",IF(ISNUMBER(VLOOKUP(A2313,PRE,1,FALSE)),"PreAlerta","")))</f>
        <v>PreAlerta</v>
      </c>
      <c r="M2313" s="21" t="str">
        <f>IF(ISNUMBER(A2313),(IF(ISNUMBER(VLOOKUP(A2313,KEYWORDS,1,FALSE)),"C/PalabrasClaves","S/PalabrasClaves")),"")</f>
        <v>S/PalabrasClaves</v>
      </c>
      <c r="N2313" s="21" t="str">
        <f t="shared" si="11"/>
        <v/>
      </c>
      <c r="O2313" s="21"/>
      <c r="P2313" s="21" t="s">
        <v>13182</v>
      </c>
      <c r="Q2313" s="21"/>
      <c r="R2313" s="21" t="str">
        <f>LEFT('2012-2022'!$P2313,4)</f>
        <v>2016</v>
      </c>
      <c r="S2313" s="21" t="s">
        <v>39</v>
      </c>
      <c r="T2313" s="21"/>
      <c r="U2313" s="21"/>
      <c r="V2313" s="21"/>
      <c r="W2313" s="27"/>
      <c r="X2313" s="27"/>
      <c r="Y2313" s="12"/>
    </row>
    <row r="2314" ht="15.75" customHeight="1">
      <c r="A2314" s="21">
        <v>2.6791781E7</v>
      </c>
      <c r="B2314" s="21" t="s">
        <v>13183</v>
      </c>
      <c r="C2314" s="21" t="s">
        <v>13184</v>
      </c>
      <c r="D2314" s="21" t="s">
        <v>13185</v>
      </c>
      <c r="E2314" s="21" t="s">
        <v>8893</v>
      </c>
      <c r="F2314" s="21" t="s">
        <v>332</v>
      </c>
      <c r="G2314" s="21">
        <v>2016.0</v>
      </c>
      <c r="H2314" s="26">
        <v>42391.0</v>
      </c>
      <c r="I2314" s="21" t="s">
        <v>13186</v>
      </c>
      <c r="J2314" s="21"/>
      <c r="K2314" s="21" t="s">
        <v>13187</v>
      </c>
      <c r="L2314" s="21" t="str">
        <f>IF(ISNUMBER(VLOOKUP(A2314,EXCL,1,FALSE)),"Excluido",IF(ISNUMBER(VLOOKUP(A2314,POST,1,FALSE)),"PostAlerta",IF(ISNUMBER(VLOOKUP(A2314,PRE,1,FALSE)),"PreAlerta","")))</f>
        <v>PreAlerta</v>
      </c>
      <c r="M2314" s="21" t="str">
        <f>IF(ISNUMBER(A2314),(IF(ISNUMBER(VLOOKUP(A2314,KEYWORDS,1,FALSE)),"C/PalabrasClaves","S/PalabrasClaves")),"")</f>
        <v>S/PalabrasClaves</v>
      </c>
      <c r="N2314" s="21" t="str">
        <f t="shared" si="11"/>
        <v/>
      </c>
      <c r="O2314" s="21"/>
      <c r="P2314" s="21" t="s">
        <v>13188</v>
      </c>
      <c r="Q2314" s="21"/>
      <c r="R2314" s="21" t="str">
        <f>LEFT('2012-2022'!$P2314,4)</f>
        <v>2016</v>
      </c>
      <c r="S2314" s="21" t="s">
        <v>39</v>
      </c>
      <c r="T2314" s="21"/>
      <c r="U2314" s="21"/>
      <c r="V2314" s="21"/>
      <c r="W2314" s="27"/>
      <c r="X2314" s="27"/>
      <c r="Y2314" s="28"/>
    </row>
    <row r="2315" ht="15.75" customHeight="1">
      <c r="A2315" s="21">
        <v>2.6806463E7</v>
      </c>
      <c r="B2315" s="21" t="s">
        <v>13189</v>
      </c>
      <c r="C2315" s="21" t="s">
        <v>13190</v>
      </c>
      <c r="D2315" s="21" t="s">
        <v>13191</v>
      </c>
      <c r="E2315" s="21" t="s">
        <v>13192</v>
      </c>
      <c r="F2315" s="21" t="s">
        <v>5609</v>
      </c>
      <c r="G2315" s="21">
        <v>2016.0</v>
      </c>
      <c r="H2315" s="26">
        <v>42395.0</v>
      </c>
      <c r="I2315" s="21" t="s">
        <v>13193</v>
      </c>
      <c r="J2315" s="21"/>
      <c r="K2315" s="21" t="s">
        <v>13194</v>
      </c>
      <c r="L2315" s="21" t="str">
        <f>IF(ISNUMBER(VLOOKUP(A2315,EXCL,1,FALSE)),"Excluido",IF(ISNUMBER(VLOOKUP(A2315,POST,1,FALSE)),"PostAlerta",IF(ISNUMBER(VLOOKUP(A2315,PRE,1,FALSE)),"PreAlerta","")))</f>
        <v>PreAlerta</v>
      </c>
      <c r="M2315" s="21" t="str">
        <f>IF(ISNUMBER(A2315),(IF(ISNUMBER(VLOOKUP(A2315,KEYWORDS,1,FALSE)),"C/PalabrasClaves","S/PalabrasClaves")),"")</f>
        <v>C/PalabrasClaves</v>
      </c>
      <c r="N2315" s="21" t="str">
        <f t="shared" si="11"/>
        <v/>
      </c>
      <c r="O2315" s="21"/>
      <c r="P2315" s="21" t="s">
        <v>13195</v>
      </c>
      <c r="Q2315" s="21"/>
      <c r="R2315" s="21" t="str">
        <f>LEFT('2012-2022'!$P2315,4)</f>
        <v>2016</v>
      </c>
      <c r="S2315" s="21" t="s">
        <v>39</v>
      </c>
      <c r="T2315" s="21"/>
      <c r="U2315" s="21"/>
      <c r="V2315" s="21"/>
      <c r="W2315" s="27"/>
      <c r="X2315" s="27"/>
      <c r="Y2315" s="12"/>
    </row>
    <row r="2316" ht="15.75" customHeight="1">
      <c r="A2316" s="21">
        <v>2.6809119E7</v>
      </c>
      <c r="B2316" s="21" t="s">
        <v>13196</v>
      </c>
      <c r="C2316" s="21" t="s">
        <v>13197</v>
      </c>
      <c r="D2316" s="21" t="s">
        <v>13198</v>
      </c>
      <c r="E2316" s="21" t="s">
        <v>13199</v>
      </c>
      <c r="F2316" s="21" t="s">
        <v>2831</v>
      </c>
      <c r="G2316" s="21">
        <v>2016.0</v>
      </c>
      <c r="H2316" s="26">
        <v>42395.0</v>
      </c>
      <c r="I2316" s="21" t="s">
        <v>13200</v>
      </c>
      <c r="J2316" s="21"/>
      <c r="K2316" s="21" t="s">
        <v>13201</v>
      </c>
      <c r="L2316" s="21" t="str">
        <f>IF(ISNUMBER(VLOOKUP(A2316,EXCL,1,FALSE)),"Excluido",IF(ISNUMBER(VLOOKUP(A2316,POST,1,FALSE)),"PostAlerta",IF(ISNUMBER(VLOOKUP(A2316,PRE,1,FALSE)),"PreAlerta","")))</f>
        <v>PreAlerta</v>
      </c>
      <c r="M2316" s="21" t="str">
        <f>IF(ISNUMBER(A2316),(IF(ISNUMBER(VLOOKUP(A2316,KEYWORDS,1,FALSE)),"C/PalabrasClaves","S/PalabrasClaves")),"")</f>
        <v>S/PalabrasClaves</v>
      </c>
      <c r="N2316" s="21" t="str">
        <f t="shared" si="11"/>
        <v/>
      </c>
      <c r="O2316" s="21"/>
      <c r="P2316" s="21" t="s">
        <v>13195</v>
      </c>
      <c r="Q2316" s="21"/>
      <c r="R2316" s="21" t="str">
        <f>LEFT('2012-2022'!$P2316,4)</f>
        <v>2016</v>
      </c>
      <c r="S2316" s="21" t="s">
        <v>39</v>
      </c>
      <c r="T2316" s="21"/>
      <c r="U2316" s="21"/>
      <c r="V2316" s="21"/>
      <c r="W2316" s="27"/>
      <c r="X2316" s="27"/>
      <c r="Y2316" s="28"/>
    </row>
    <row r="2317" ht="15.75" customHeight="1">
      <c r="A2317" s="21">
        <v>2.7757247E7</v>
      </c>
      <c r="B2317" s="21" t="s">
        <v>13202</v>
      </c>
      <c r="C2317" s="21" t="s">
        <v>13203</v>
      </c>
      <c r="D2317" s="21" t="s">
        <v>13204</v>
      </c>
      <c r="E2317" s="21" t="s">
        <v>13205</v>
      </c>
      <c r="F2317" s="21" t="s">
        <v>6834</v>
      </c>
      <c r="G2317" s="21">
        <v>2016.0</v>
      </c>
      <c r="H2317" s="26">
        <v>42664.0</v>
      </c>
      <c r="I2317" s="21" t="s">
        <v>13206</v>
      </c>
      <c r="J2317" s="21"/>
      <c r="K2317" s="21" t="s">
        <v>13207</v>
      </c>
      <c r="L2317" s="21" t="str">
        <f>IF(ISNUMBER(VLOOKUP(A2317,EXCL,1,FALSE)),"Excluido",IF(ISNUMBER(VLOOKUP(A2317,POST,1,FALSE)),"PostAlerta",IF(ISNUMBER(VLOOKUP(A2317,PRE,1,FALSE)),"PreAlerta","")))</f>
        <v>PreAlerta</v>
      </c>
      <c r="M2317" s="21" t="str">
        <f>IF(ISNUMBER(A2317),(IF(ISNUMBER(VLOOKUP(A2317,KEYWORDS,1,FALSE)),"C/PalabrasClaves","S/PalabrasClaves")),"")</f>
        <v>S/PalabrasClaves</v>
      </c>
      <c r="N2317" s="21" t="str">
        <f t="shared" si="11"/>
        <v/>
      </c>
      <c r="O2317" s="21"/>
      <c r="P2317" s="21" t="s">
        <v>13208</v>
      </c>
      <c r="Q2317" s="21"/>
      <c r="R2317" s="21" t="str">
        <f>LEFT('2012-2022'!$P2317,4)</f>
        <v>2016</v>
      </c>
      <c r="S2317" s="21" t="s">
        <v>39</v>
      </c>
      <c r="T2317" s="21"/>
      <c r="U2317" s="21"/>
      <c r="V2317" s="21"/>
      <c r="W2317" s="27"/>
      <c r="X2317" s="27"/>
      <c r="Y2317" s="12"/>
    </row>
    <row r="2318" ht="15.75" customHeight="1">
      <c r="A2318" s="21">
        <v>2.6817445E7</v>
      </c>
      <c r="B2318" s="21" t="s">
        <v>13209</v>
      </c>
      <c r="C2318" s="21" t="s">
        <v>13210</v>
      </c>
      <c r="D2318" s="21" t="s">
        <v>13211</v>
      </c>
      <c r="E2318" s="21" t="s">
        <v>13212</v>
      </c>
      <c r="F2318" s="21" t="s">
        <v>332</v>
      </c>
      <c r="G2318" s="21">
        <v>2016.0</v>
      </c>
      <c r="H2318" s="26">
        <v>42398.0</v>
      </c>
      <c r="I2318" s="21" t="s">
        <v>13213</v>
      </c>
      <c r="J2318" s="21"/>
      <c r="K2318" s="21" t="s">
        <v>13214</v>
      </c>
      <c r="L2318" s="21" t="str">
        <f>IF(ISNUMBER(VLOOKUP(A2318,EXCL,1,FALSE)),"Excluido",IF(ISNUMBER(VLOOKUP(A2318,POST,1,FALSE)),"PostAlerta",IF(ISNUMBER(VLOOKUP(A2318,PRE,1,FALSE)),"PreAlerta","")))</f>
        <v>PreAlerta</v>
      </c>
      <c r="M2318" s="21" t="str">
        <f>IF(ISNUMBER(A2318),(IF(ISNUMBER(VLOOKUP(A2318,KEYWORDS,1,FALSE)),"C/PalabrasClaves","S/PalabrasClaves")),"")</f>
        <v>S/PalabrasClaves</v>
      </c>
      <c r="N2318" s="21" t="str">
        <f t="shared" si="11"/>
        <v/>
      </c>
      <c r="O2318" s="21"/>
      <c r="P2318" s="21" t="s">
        <v>13215</v>
      </c>
      <c r="Q2318" s="21"/>
      <c r="R2318" s="21" t="str">
        <f>LEFT('2012-2022'!$P2318,4)</f>
        <v>2016</v>
      </c>
      <c r="S2318" s="21" t="s">
        <v>39</v>
      </c>
      <c r="T2318" s="21"/>
      <c r="U2318" s="21"/>
      <c r="V2318" s="21"/>
      <c r="W2318" s="27"/>
      <c r="X2318" s="27"/>
      <c r="Y2318" s="28"/>
    </row>
    <row r="2319" ht="15.75" customHeight="1">
      <c r="A2319" s="21">
        <v>2.6818097E7</v>
      </c>
      <c r="B2319" s="21" t="s">
        <v>13216</v>
      </c>
      <c r="C2319" s="21" t="s">
        <v>13217</v>
      </c>
      <c r="D2319" s="21" t="s">
        <v>13218</v>
      </c>
      <c r="E2319" s="21" t="s">
        <v>13219</v>
      </c>
      <c r="F2319" s="21" t="s">
        <v>332</v>
      </c>
      <c r="G2319" s="21">
        <v>2016.0</v>
      </c>
      <c r="H2319" s="26">
        <v>42398.0</v>
      </c>
      <c r="I2319" s="21" t="s">
        <v>13220</v>
      </c>
      <c r="J2319" s="21"/>
      <c r="K2319" s="21" t="s">
        <v>13221</v>
      </c>
      <c r="L2319" s="21" t="str">
        <f>IF(ISNUMBER(VLOOKUP(A2319,EXCL,1,FALSE)),"Excluido",IF(ISNUMBER(VLOOKUP(A2319,POST,1,FALSE)),"PostAlerta",IF(ISNUMBER(VLOOKUP(A2319,PRE,1,FALSE)),"PreAlerta","")))</f>
        <v>PreAlerta</v>
      </c>
      <c r="M2319" s="21" t="str">
        <f>IF(ISNUMBER(A2319),(IF(ISNUMBER(VLOOKUP(A2319,KEYWORDS,1,FALSE)),"C/PalabrasClaves","S/PalabrasClaves")),"")</f>
        <v>S/PalabrasClaves</v>
      </c>
      <c r="N2319" s="21" t="str">
        <f t="shared" si="11"/>
        <v/>
      </c>
      <c r="O2319" s="21"/>
      <c r="P2319" s="21" t="s">
        <v>13215</v>
      </c>
      <c r="Q2319" s="21"/>
      <c r="R2319" s="21" t="str">
        <f>LEFT('2012-2022'!$P2319,4)</f>
        <v>2016</v>
      </c>
      <c r="S2319" s="21" t="s">
        <v>39</v>
      </c>
      <c r="T2319" s="21"/>
      <c r="U2319" s="21"/>
      <c r="V2319" s="21"/>
      <c r="W2319" s="27"/>
      <c r="X2319" s="27"/>
      <c r="Y2319" s="12"/>
    </row>
    <row r="2320" ht="15.75" customHeight="1">
      <c r="A2320" s="21">
        <v>2.6821179E7</v>
      </c>
      <c r="B2320" s="21" t="s">
        <v>13222</v>
      </c>
      <c r="C2320" s="21" t="s">
        <v>13223</v>
      </c>
      <c r="D2320" s="21" t="s">
        <v>13224</v>
      </c>
      <c r="E2320" s="21" t="s">
        <v>11826</v>
      </c>
      <c r="F2320" s="21" t="s">
        <v>2831</v>
      </c>
      <c r="G2320" s="21">
        <v>2016.0</v>
      </c>
      <c r="H2320" s="26">
        <v>42398.0</v>
      </c>
      <c r="I2320" s="21" t="s">
        <v>13225</v>
      </c>
      <c r="J2320" s="21"/>
      <c r="K2320" s="21" t="s">
        <v>13226</v>
      </c>
      <c r="L2320" s="21" t="str">
        <f>IF(ISNUMBER(VLOOKUP(A2320,EXCL,1,FALSE)),"Excluido",IF(ISNUMBER(VLOOKUP(A2320,POST,1,FALSE)),"PostAlerta",IF(ISNUMBER(VLOOKUP(A2320,PRE,1,FALSE)),"PreAlerta","")))</f>
        <v>PreAlerta</v>
      </c>
      <c r="M2320" s="21" t="str">
        <f>IF(ISNUMBER(A2320),(IF(ISNUMBER(VLOOKUP(A2320,KEYWORDS,1,FALSE)),"C/PalabrasClaves","S/PalabrasClaves")),"")</f>
        <v>S/PalabrasClaves</v>
      </c>
      <c r="N2320" s="21" t="str">
        <f t="shared" si="11"/>
        <v>4) Nuevos tratamientos</v>
      </c>
      <c r="O2320" s="21"/>
      <c r="P2320" s="21" t="s">
        <v>13227</v>
      </c>
      <c r="Q2320" s="21"/>
      <c r="R2320" s="21" t="str">
        <f>LEFT('2012-2022'!$P2320,4)</f>
        <v>2016</v>
      </c>
      <c r="S2320" s="21" t="s">
        <v>39</v>
      </c>
      <c r="T2320" s="21"/>
      <c r="U2320" s="21"/>
      <c r="V2320" s="21"/>
      <c r="W2320" s="27"/>
      <c r="X2320" s="27"/>
      <c r="Y2320" s="28"/>
    </row>
    <row r="2321" ht="15.75" customHeight="1">
      <c r="A2321" s="21">
        <v>2.6801597E7</v>
      </c>
      <c r="B2321" s="21" t="s">
        <v>13228</v>
      </c>
      <c r="C2321" s="21" t="s">
        <v>13229</v>
      </c>
      <c r="D2321" s="21" t="s">
        <v>13230</v>
      </c>
      <c r="E2321" s="21" t="s">
        <v>13231</v>
      </c>
      <c r="F2321" s="21" t="s">
        <v>842</v>
      </c>
      <c r="G2321" s="21">
        <v>2016.0</v>
      </c>
      <c r="H2321" s="26">
        <v>42393.0</v>
      </c>
      <c r="I2321" s="21"/>
      <c r="J2321" s="21"/>
      <c r="K2321" s="21" t="s">
        <v>13232</v>
      </c>
      <c r="L2321" s="21" t="str">
        <f>IF(ISNUMBER(VLOOKUP(A2321,EXCL,1,FALSE)),"Excluido",IF(ISNUMBER(VLOOKUP(A2321,POST,1,FALSE)),"PostAlerta",IF(ISNUMBER(VLOOKUP(A2321,PRE,1,FALSE)),"PreAlerta","")))</f>
        <v>PreAlerta</v>
      </c>
      <c r="M2321" s="21" t="str">
        <f>IF(ISNUMBER(A2321),(IF(ISNUMBER(VLOOKUP(A2321,KEYWORDS,1,FALSE)),"C/PalabrasClaves","S/PalabrasClaves")),"")</f>
        <v>S/PalabrasClaves</v>
      </c>
      <c r="N2321" s="21" t="str">
        <f t="shared" si="11"/>
        <v/>
      </c>
      <c r="O2321" s="21"/>
      <c r="P2321" s="21" t="s">
        <v>13233</v>
      </c>
      <c r="Q2321" s="21"/>
      <c r="R2321" s="21" t="str">
        <f>LEFT('2012-2022'!$P2321,4)</f>
        <v>2016</v>
      </c>
      <c r="S2321" s="21" t="s">
        <v>39</v>
      </c>
      <c r="T2321" s="21"/>
      <c r="U2321" s="21"/>
      <c r="V2321" s="21"/>
      <c r="W2321" s="27"/>
      <c r="X2321" s="27"/>
      <c r="Y2321" s="12"/>
    </row>
    <row r="2322" ht="15.75" customHeight="1">
      <c r="A2322" s="21">
        <v>2.5680735E7</v>
      </c>
      <c r="B2322" s="21" t="s">
        <v>13234</v>
      </c>
      <c r="C2322" s="21" t="s">
        <v>13235</v>
      </c>
      <c r="D2322" s="21" t="s">
        <v>13236</v>
      </c>
      <c r="E2322" s="21" t="s">
        <v>13237</v>
      </c>
      <c r="F2322" s="21" t="s">
        <v>2291</v>
      </c>
      <c r="G2322" s="21">
        <v>2016.0</v>
      </c>
      <c r="H2322" s="26">
        <v>42050.0</v>
      </c>
      <c r="I2322" s="21"/>
      <c r="J2322" s="21"/>
      <c r="K2322" s="21" t="s">
        <v>13238</v>
      </c>
      <c r="L2322" s="21" t="str">
        <f>IF(ISNUMBER(VLOOKUP(A2322,EXCL,1,FALSE)),"Excluido",IF(ISNUMBER(VLOOKUP(A2322,POST,1,FALSE)),"PostAlerta",IF(ISNUMBER(VLOOKUP(A2322,PRE,1,FALSE)),"PreAlerta","")))</f>
        <v>PreAlerta</v>
      </c>
      <c r="M2322" s="21" t="str">
        <f>IF(ISNUMBER(A2322),(IF(ISNUMBER(VLOOKUP(A2322,KEYWORDS,1,FALSE)),"C/PalabrasClaves","S/PalabrasClaves")),"")</f>
        <v>S/PalabrasClaves</v>
      </c>
      <c r="N2322" s="21" t="str">
        <f t="shared" si="11"/>
        <v/>
      </c>
      <c r="O2322" s="21"/>
      <c r="P2322" s="21" t="s">
        <v>13239</v>
      </c>
      <c r="Q2322" s="21"/>
      <c r="R2322" s="21" t="str">
        <f>LEFT('2012-2022'!$P2322,4)</f>
        <v>2016</v>
      </c>
      <c r="S2322" s="21" t="s">
        <v>43</v>
      </c>
      <c r="T2322" s="21"/>
      <c r="U2322" s="21"/>
      <c r="V2322" s="21"/>
      <c r="W2322" s="27"/>
      <c r="X2322" s="27"/>
      <c r="Y2322" s="28"/>
    </row>
    <row r="2323" ht="15.75" customHeight="1">
      <c r="A2323" s="21">
        <v>2.6289115E7</v>
      </c>
      <c r="B2323" s="21" t="s">
        <v>13240</v>
      </c>
      <c r="C2323" s="21" t="s">
        <v>13241</v>
      </c>
      <c r="D2323" s="21" t="s">
        <v>13242</v>
      </c>
      <c r="E2323" s="21" t="s">
        <v>5772</v>
      </c>
      <c r="F2323" s="21" t="s">
        <v>401</v>
      </c>
      <c r="G2323" s="21">
        <v>2016.0</v>
      </c>
      <c r="H2323" s="26">
        <v>42237.0</v>
      </c>
      <c r="I2323" s="21" t="s">
        <v>13243</v>
      </c>
      <c r="J2323" s="21" t="s">
        <v>13244</v>
      </c>
      <c r="K2323" s="21" t="s">
        <v>13245</v>
      </c>
      <c r="L2323" s="21" t="str">
        <f>IF(ISNUMBER(VLOOKUP(A2323,EXCL,1,FALSE)),"Excluido",IF(ISNUMBER(VLOOKUP(A2323,POST,1,FALSE)),"PostAlerta",IF(ISNUMBER(VLOOKUP(A2323,PRE,1,FALSE)),"PreAlerta","")))</f>
        <v>PreAlerta</v>
      </c>
      <c r="M2323" s="21" t="str">
        <f>IF(ISNUMBER(A2323),(IF(ISNUMBER(VLOOKUP(A2323,KEYWORDS,1,FALSE)),"C/PalabrasClaves","S/PalabrasClaves")),"")</f>
        <v>S/PalabrasClaves</v>
      </c>
      <c r="N2323" s="21" t="str">
        <f t="shared" si="11"/>
        <v/>
      </c>
      <c r="O2323" s="21"/>
      <c r="P2323" s="21" t="s">
        <v>13239</v>
      </c>
      <c r="Q2323" s="21"/>
      <c r="R2323" s="21" t="str">
        <f>LEFT('2012-2022'!$P2323,4)</f>
        <v>2016</v>
      </c>
      <c r="S2323" s="21" t="s">
        <v>43</v>
      </c>
      <c r="T2323" s="21"/>
      <c r="U2323" s="21"/>
      <c r="V2323" s="21"/>
      <c r="W2323" s="27"/>
      <c r="X2323" s="27"/>
      <c r="Y2323" s="12"/>
    </row>
    <row r="2324" ht="15.75" customHeight="1">
      <c r="A2324" s="21">
        <v>2.6318262E7</v>
      </c>
      <c r="B2324" s="21" t="s">
        <v>13246</v>
      </c>
      <c r="C2324" s="21" t="s">
        <v>13247</v>
      </c>
      <c r="D2324" s="21" t="s">
        <v>13248</v>
      </c>
      <c r="E2324" s="21" t="s">
        <v>1294</v>
      </c>
      <c r="F2324" s="21" t="s">
        <v>496</v>
      </c>
      <c r="G2324" s="21">
        <v>2016.0</v>
      </c>
      <c r="H2324" s="26">
        <v>42247.0</v>
      </c>
      <c r="I2324" s="21"/>
      <c r="J2324" s="21"/>
      <c r="K2324" s="21" t="s">
        <v>13249</v>
      </c>
      <c r="L2324" s="21" t="str">
        <f>IF(ISNUMBER(VLOOKUP(A2324,EXCL,1,FALSE)),"Excluido",IF(ISNUMBER(VLOOKUP(A2324,POST,1,FALSE)),"PostAlerta",IF(ISNUMBER(VLOOKUP(A2324,PRE,1,FALSE)),"PreAlerta","")))</f>
        <v>PreAlerta</v>
      </c>
      <c r="M2324" s="21" t="str">
        <f>IF(ISNUMBER(A2324),(IF(ISNUMBER(VLOOKUP(A2324,KEYWORDS,1,FALSE)),"C/PalabrasClaves","S/PalabrasClaves")),"")</f>
        <v>S/PalabrasClaves</v>
      </c>
      <c r="N2324" s="21" t="str">
        <f t="shared" si="11"/>
        <v/>
      </c>
      <c r="O2324" s="21"/>
      <c r="P2324" s="21" t="s">
        <v>13239</v>
      </c>
      <c r="Q2324" s="21"/>
      <c r="R2324" s="21" t="str">
        <f>LEFT('2012-2022'!$P2324,4)</f>
        <v>2016</v>
      </c>
      <c r="S2324" s="21" t="s">
        <v>43</v>
      </c>
      <c r="T2324" s="21"/>
      <c r="U2324" s="21"/>
      <c r="V2324" s="21"/>
      <c r="W2324" s="27"/>
      <c r="X2324" s="27"/>
      <c r="Y2324" s="28"/>
    </row>
    <row r="2325" ht="15.75" customHeight="1">
      <c r="A2325" s="21">
        <v>2.6318264E7</v>
      </c>
      <c r="B2325" s="21" t="s">
        <v>13250</v>
      </c>
      <c r="C2325" s="21" t="s">
        <v>13251</v>
      </c>
      <c r="D2325" s="21" t="s">
        <v>13252</v>
      </c>
      <c r="E2325" s="21" t="s">
        <v>6405</v>
      </c>
      <c r="F2325" s="21" t="s">
        <v>496</v>
      </c>
      <c r="G2325" s="21">
        <v>2016.0</v>
      </c>
      <c r="H2325" s="26">
        <v>42247.0</v>
      </c>
      <c r="I2325" s="21"/>
      <c r="J2325" s="21"/>
      <c r="K2325" s="21" t="s">
        <v>13253</v>
      </c>
      <c r="L2325" s="21" t="str">
        <f>IF(ISNUMBER(VLOOKUP(A2325,EXCL,1,FALSE)),"Excluido",IF(ISNUMBER(VLOOKUP(A2325,POST,1,FALSE)),"PostAlerta",IF(ISNUMBER(VLOOKUP(A2325,PRE,1,FALSE)),"PreAlerta","")))</f>
        <v>PreAlerta</v>
      </c>
      <c r="M2325" s="21" t="str">
        <f>IF(ISNUMBER(A2325),(IF(ISNUMBER(VLOOKUP(A2325,KEYWORDS,1,FALSE)),"C/PalabrasClaves","S/PalabrasClaves")),"")</f>
        <v>S/PalabrasClaves</v>
      </c>
      <c r="N2325" s="21" t="str">
        <f t="shared" si="11"/>
        <v/>
      </c>
      <c r="O2325" s="21"/>
      <c r="P2325" s="21" t="s">
        <v>13239</v>
      </c>
      <c r="Q2325" s="21"/>
      <c r="R2325" s="21" t="str">
        <f>LEFT('2012-2022'!$P2325,4)</f>
        <v>2016</v>
      </c>
      <c r="S2325" s="21" t="s">
        <v>43</v>
      </c>
      <c r="T2325" s="21"/>
      <c r="U2325" s="21"/>
      <c r="V2325" s="21"/>
      <c r="W2325" s="27"/>
      <c r="X2325" s="27"/>
      <c r="Y2325" s="12"/>
    </row>
    <row r="2326" ht="15.75" customHeight="1">
      <c r="A2326" s="21">
        <v>2.634898E7</v>
      </c>
      <c r="B2326" s="21" t="s">
        <v>13254</v>
      </c>
      <c r="C2326" s="21" t="s">
        <v>13255</v>
      </c>
      <c r="D2326" s="21" t="s">
        <v>13256</v>
      </c>
      <c r="E2326" s="21" t="s">
        <v>13257</v>
      </c>
      <c r="F2326" s="21" t="s">
        <v>386</v>
      </c>
      <c r="G2326" s="21">
        <v>2016.0</v>
      </c>
      <c r="H2326" s="26">
        <v>42256.0</v>
      </c>
      <c r="I2326" s="21"/>
      <c r="J2326" s="21"/>
      <c r="K2326" s="21" t="s">
        <v>13258</v>
      </c>
      <c r="L2326" s="21" t="str">
        <f>IF(ISNUMBER(VLOOKUP(A2326,EXCL,1,FALSE)),"Excluido",IF(ISNUMBER(VLOOKUP(A2326,POST,1,FALSE)),"PostAlerta",IF(ISNUMBER(VLOOKUP(A2326,PRE,1,FALSE)),"PreAlerta","")))</f>
        <v>PreAlerta</v>
      </c>
      <c r="M2326" s="21" t="str">
        <f>IF(ISNUMBER(A2326),(IF(ISNUMBER(VLOOKUP(A2326,KEYWORDS,1,FALSE)),"C/PalabrasClaves","S/PalabrasClaves")),"")</f>
        <v>S/PalabrasClaves</v>
      </c>
      <c r="N2326" s="21" t="str">
        <f t="shared" si="11"/>
        <v/>
      </c>
      <c r="O2326" s="21"/>
      <c r="P2326" s="21" t="s">
        <v>13239</v>
      </c>
      <c r="Q2326" s="21"/>
      <c r="R2326" s="21" t="str">
        <f>LEFT('2012-2022'!$P2326,4)</f>
        <v>2016</v>
      </c>
      <c r="S2326" s="21" t="s">
        <v>43</v>
      </c>
      <c r="T2326" s="21"/>
      <c r="U2326" s="21"/>
      <c r="V2326" s="21"/>
      <c r="W2326" s="27"/>
      <c r="X2326" s="27"/>
      <c r="Y2326" s="28"/>
    </row>
    <row r="2327" ht="15.75" customHeight="1">
      <c r="A2327" s="21">
        <v>2.6381444E7</v>
      </c>
      <c r="B2327" s="21" t="s">
        <v>13259</v>
      </c>
      <c r="C2327" s="21" t="s">
        <v>13260</v>
      </c>
      <c r="D2327" s="21" t="s">
        <v>13261</v>
      </c>
      <c r="E2327" s="21" t="s">
        <v>7175</v>
      </c>
      <c r="F2327" s="21" t="s">
        <v>496</v>
      </c>
      <c r="G2327" s="21">
        <v>2016.0</v>
      </c>
      <c r="H2327" s="26">
        <v>42266.0</v>
      </c>
      <c r="I2327" s="21"/>
      <c r="J2327" s="21"/>
      <c r="K2327" s="21" t="s">
        <v>13262</v>
      </c>
      <c r="L2327" s="21" t="str">
        <f>IF(ISNUMBER(VLOOKUP(A2327,EXCL,1,FALSE)),"Excluido",IF(ISNUMBER(VLOOKUP(A2327,POST,1,FALSE)),"PostAlerta",IF(ISNUMBER(VLOOKUP(A2327,PRE,1,FALSE)),"PreAlerta","")))</f>
        <v>PreAlerta</v>
      </c>
      <c r="M2327" s="21" t="str">
        <f>IF(ISNUMBER(A2327),(IF(ISNUMBER(VLOOKUP(A2327,KEYWORDS,1,FALSE)),"C/PalabrasClaves","S/PalabrasClaves")),"")</f>
        <v>S/PalabrasClaves</v>
      </c>
      <c r="N2327" s="21" t="str">
        <f t="shared" si="11"/>
        <v/>
      </c>
      <c r="O2327" s="21"/>
      <c r="P2327" s="21" t="s">
        <v>13239</v>
      </c>
      <c r="Q2327" s="21"/>
      <c r="R2327" s="21" t="str">
        <f>LEFT('2012-2022'!$P2327,4)</f>
        <v>2016</v>
      </c>
      <c r="S2327" s="21" t="s">
        <v>43</v>
      </c>
      <c r="T2327" s="21"/>
      <c r="U2327" s="21"/>
      <c r="V2327" s="21"/>
      <c r="W2327" s="27"/>
      <c r="X2327" s="27"/>
      <c r="Y2327" s="12"/>
    </row>
    <row r="2328" ht="15.75" customHeight="1">
      <c r="A2328" s="21">
        <v>2.6381539E7</v>
      </c>
      <c r="B2328" s="21" t="s">
        <v>13263</v>
      </c>
      <c r="C2328" s="21" t="s">
        <v>13264</v>
      </c>
      <c r="D2328" s="21" t="s">
        <v>13265</v>
      </c>
      <c r="E2328" s="21" t="s">
        <v>13266</v>
      </c>
      <c r="F2328" s="21" t="s">
        <v>1449</v>
      </c>
      <c r="G2328" s="21">
        <v>2016.0</v>
      </c>
      <c r="H2328" s="26">
        <v>42266.0</v>
      </c>
      <c r="I2328" s="21"/>
      <c r="J2328" s="21"/>
      <c r="K2328" s="21" t="s">
        <v>13267</v>
      </c>
      <c r="L2328" s="21" t="str">
        <f>IF(ISNUMBER(VLOOKUP(A2328,EXCL,1,FALSE)),"Excluido",IF(ISNUMBER(VLOOKUP(A2328,POST,1,FALSE)),"PostAlerta",IF(ISNUMBER(VLOOKUP(A2328,PRE,1,FALSE)),"PreAlerta","")))</f>
        <v>PreAlerta</v>
      </c>
      <c r="M2328" s="21" t="str">
        <f>IF(ISNUMBER(A2328),(IF(ISNUMBER(VLOOKUP(A2328,KEYWORDS,1,FALSE)),"C/PalabrasClaves","S/PalabrasClaves")),"")</f>
        <v>S/PalabrasClaves</v>
      </c>
      <c r="N2328" s="21" t="str">
        <f t="shared" si="11"/>
        <v/>
      </c>
      <c r="O2328" s="21"/>
      <c r="P2328" s="21" t="s">
        <v>13239</v>
      </c>
      <c r="Q2328" s="21"/>
      <c r="R2328" s="21" t="str">
        <f>LEFT('2012-2022'!$P2328,4)</f>
        <v>2016</v>
      </c>
      <c r="S2328" s="21" t="s">
        <v>43</v>
      </c>
      <c r="T2328" s="21"/>
      <c r="U2328" s="21"/>
      <c r="V2328" s="21"/>
      <c r="W2328" s="27"/>
      <c r="X2328" s="27"/>
      <c r="Y2328" s="28"/>
    </row>
    <row r="2329" ht="15.75" customHeight="1">
      <c r="A2329" s="21">
        <v>2.6482948E7</v>
      </c>
      <c r="B2329" s="21" t="s">
        <v>13268</v>
      </c>
      <c r="C2329" s="21" t="s">
        <v>13269</v>
      </c>
      <c r="D2329" s="21" t="s">
        <v>13270</v>
      </c>
      <c r="E2329" s="21" t="s">
        <v>13271</v>
      </c>
      <c r="F2329" s="21" t="s">
        <v>496</v>
      </c>
      <c r="G2329" s="21">
        <v>2016.0</v>
      </c>
      <c r="H2329" s="26">
        <v>42298.0</v>
      </c>
      <c r="I2329" s="21"/>
      <c r="J2329" s="21"/>
      <c r="K2329" s="21" t="s">
        <v>13272</v>
      </c>
      <c r="L2329" s="21" t="str">
        <f>IF(ISNUMBER(VLOOKUP(A2329,EXCL,1,FALSE)),"Excluido",IF(ISNUMBER(VLOOKUP(A2329,POST,1,FALSE)),"PostAlerta",IF(ISNUMBER(VLOOKUP(A2329,PRE,1,FALSE)),"PreAlerta","")))</f>
        <v>PreAlerta</v>
      </c>
      <c r="M2329" s="21" t="str">
        <f>IF(ISNUMBER(A2329),(IF(ISNUMBER(VLOOKUP(A2329,KEYWORDS,1,FALSE)),"C/PalabrasClaves","S/PalabrasClaves")),"")</f>
        <v>S/PalabrasClaves</v>
      </c>
      <c r="N2329" s="21" t="str">
        <f t="shared" si="11"/>
        <v/>
      </c>
      <c r="O2329" s="21"/>
      <c r="P2329" s="21" t="s">
        <v>13239</v>
      </c>
      <c r="Q2329" s="21"/>
      <c r="R2329" s="21" t="str">
        <f>LEFT('2012-2022'!$P2329,4)</f>
        <v>2016</v>
      </c>
      <c r="S2329" s="21" t="s">
        <v>43</v>
      </c>
      <c r="T2329" s="21"/>
      <c r="U2329" s="21"/>
      <c r="V2329" s="21"/>
      <c r="W2329" s="27"/>
      <c r="X2329" s="27"/>
      <c r="Y2329" s="12"/>
    </row>
    <row r="2330" ht="15.75" customHeight="1">
      <c r="A2330" s="21">
        <v>2.6482949E7</v>
      </c>
      <c r="B2330" s="21" t="s">
        <v>13273</v>
      </c>
      <c r="C2330" s="21" t="s">
        <v>13274</v>
      </c>
      <c r="D2330" s="21" t="s">
        <v>13275</v>
      </c>
      <c r="E2330" s="21" t="s">
        <v>4434</v>
      </c>
      <c r="F2330" s="21" t="s">
        <v>496</v>
      </c>
      <c r="G2330" s="21">
        <v>2016.0</v>
      </c>
      <c r="H2330" s="26">
        <v>42298.0</v>
      </c>
      <c r="I2330" s="21"/>
      <c r="J2330" s="21"/>
      <c r="K2330" s="21" t="s">
        <v>13276</v>
      </c>
      <c r="L2330" s="21" t="str">
        <f>IF(ISNUMBER(VLOOKUP(A2330,EXCL,1,FALSE)),"Excluido",IF(ISNUMBER(VLOOKUP(A2330,POST,1,FALSE)),"PostAlerta",IF(ISNUMBER(VLOOKUP(A2330,PRE,1,FALSE)),"PreAlerta","")))</f>
        <v>PreAlerta</v>
      </c>
      <c r="M2330" s="21" t="str">
        <f>IF(ISNUMBER(A2330),(IF(ISNUMBER(VLOOKUP(A2330,KEYWORDS,1,FALSE)),"C/PalabrasClaves","S/PalabrasClaves")),"")</f>
        <v>S/PalabrasClaves</v>
      </c>
      <c r="N2330" s="21" t="str">
        <f t="shared" si="11"/>
        <v/>
      </c>
      <c r="O2330" s="21"/>
      <c r="P2330" s="21" t="s">
        <v>13239</v>
      </c>
      <c r="Q2330" s="21"/>
      <c r="R2330" s="21" t="str">
        <f>LEFT('2012-2022'!$P2330,4)</f>
        <v>2016</v>
      </c>
      <c r="S2330" s="21" t="s">
        <v>43</v>
      </c>
      <c r="T2330" s="21"/>
      <c r="U2330" s="21"/>
      <c r="V2330" s="21"/>
      <c r="W2330" s="27"/>
      <c r="X2330" s="27"/>
      <c r="Y2330" s="28"/>
    </row>
    <row r="2331" ht="15.75" customHeight="1">
      <c r="A2331" s="21">
        <v>2.6492823E7</v>
      </c>
      <c r="B2331" s="21" t="s">
        <v>13277</v>
      </c>
      <c r="C2331" s="21" t="s">
        <v>13278</v>
      </c>
      <c r="D2331" s="21" t="s">
        <v>13279</v>
      </c>
      <c r="E2331" s="21" t="s">
        <v>13280</v>
      </c>
      <c r="F2331" s="21" t="s">
        <v>496</v>
      </c>
      <c r="G2331" s="21">
        <v>2016.0</v>
      </c>
      <c r="H2331" s="26">
        <v>42301.0</v>
      </c>
      <c r="I2331" s="21"/>
      <c r="J2331" s="21"/>
      <c r="K2331" s="21" t="s">
        <v>13281</v>
      </c>
      <c r="L2331" s="21" t="str">
        <f>IF(ISNUMBER(VLOOKUP(A2331,EXCL,1,FALSE)),"Excluido",IF(ISNUMBER(VLOOKUP(A2331,POST,1,FALSE)),"PostAlerta",IF(ISNUMBER(VLOOKUP(A2331,PRE,1,FALSE)),"PreAlerta","")))</f>
        <v>PreAlerta</v>
      </c>
      <c r="M2331" s="21" t="str">
        <f>IF(ISNUMBER(A2331),(IF(ISNUMBER(VLOOKUP(A2331,KEYWORDS,1,FALSE)),"C/PalabrasClaves","S/PalabrasClaves")),"")</f>
        <v>S/PalabrasClaves</v>
      </c>
      <c r="N2331" s="21" t="str">
        <f t="shared" si="11"/>
        <v/>
      </c>
      <c r="O2331" s="21"/>
      <c r="P2331" s="21" t="s">
        <v>13239</v>
      </c>
      <c r="Q2331" s="21"/>
      <c r="R2331" s="21" t="str">
        <f>LEFT('2012-2022'!$P2331,4)</f>
        <v>2016</v>
      </c>
      <c r="S2331" s="21" t="s">
        <v>43</v>
      </c>
      <c r="T2331" s="21"/>
      <c r="U2331" s="21"/>
      <c r="V2331" s="21"/>
      <c r="W2331" s="27"/>
      <c r="X2331" s="27"/>
      <c r="Y2331" s="12"/>
    </row>
    <row r="2332" ht="15.75" customHeight="1">
      <c r="A2332" s="21">
        <v>2.6507182E7</v>
      </c>
      <c r="B2332" s="21" t="s">
        <v>13282</v>
      </c>
      <c r="C2332" s="21" t="s">
        <v>13283</v>
      </c>
      <c r="D2332" s="21" t="s">
        <v>13284</v>
      </c>
      <c r="E2332" s="21" t="s">
        <v>4957</v>
      </c>
      <c r="F2332" s="21" t="s">
        <v>496</v>
      </c>
      <c r="G2332" s="21">
        <v>2016.0</v>
      </c>
      <c r="H2332" s="26">
        <v>42306.0</v>
      </c>
      <c r="I2332" s="21"/>
      <c r="J2332" s="21"/>
      <c r="K2332" s="21" t="s">
        <v>13285</v>
      </c>
      <c r="L2332" s="21" t="str">
        <f>IF(ISNUMBER(VLOOKUP(A2332,EXCL,1,FALSE)),"Excluido",IF(ISNUMBER(VLOOKUP(A2332,POST,1,FALSE)),"PostAlerta",IF(ISNUMBER(VLOOKUP(A2332,PRE,1,FALSE)),"PreAlerta","")))</f>
        <v>PreAlerta</v>
      </c>
      <c r="M2332" s="21" t="str">
        <f>IF(ISNUMBER(A2332),(IF(ISNUMBER(VLOOKUP(A2332,KEYWORDS,1,FALSE)),"C/PalabrasClaves","S/PalabrasClaves")),"")</f>
        <v>S/PalabrasClaves</v>
      </c>
      <c r="N2332" s="21" t="str">
        <f t="shared" si="11"/>
        <v/>
      </c>
      <c r="O2332" s="21"/>
      <c r="P2332" s="21" t="s">
        <v>13239</v>
      </c>
      <c r="Q2332" s="21"/>
      <c r="R2332" s="21" t="str">
        <f>LEFT('2012-2022'!$P2332,4)</f>
        <v>2016</v>
      </c>
      <c r="S2332" s="21" t="s">
        <v>43</v>
      </c>
      <c r="T2332" s="21"/>
      <c r="U2332" s="21"/>
      <c r="V2332" s="21"/>
      <c r="W2332" s="27"/>
      <c r="X2332" s="27"/>
      <c r="Y2332" s="28"/>
    </row>
    <row r="2333" ht="15.75" customHeight="1">
      <c r="A2333" s="21">
        <v>2.6507653E7</v>
      </c>
      <c r="B2333" s="21" t="s">
        <v>13286</v>
      </c>
      <c r="C2333" s="21" t="s">
        <v>13287</v>
      </c>
      <c r="D2333" s="21" t="s">
        <v>13288</v>
      </c>
      <c r="E2333" s="21" t="s">
        <v>13289</v>
      </c>
      <c r="F2333" s="21" t="s">
        <v>496</v>
      </c>
      <c r="G2333" s="21">
        <v>2016.0</v>
      </c>
      <c r="H2333" s="26">
        <v>42306.0</v>
      </c>
      <c r="I2333" s="21" t="s">
        <v>13290</v>
      </c>
      <c r="J2333" s="21" t="s">
        <v>13291</v>
      </c>
      <c r="K2333" s="21" t="s">
        <v>13292</v>
      </c>
      <c r="L2333" s="21" t="str">
        <f>IF(ISNUMBER(VLOOKUP(A2333,EXCL,1,FALSE)),"Excluido",IF(ISNUMBER(VLOOKUP(A2333,POST,1,FALSE)),"PostAlerta",IF(ISNUMBER(VLOOKUP(A2333,PRE,1,FALSE)),"PreAlerta","")))</f>
        <v>PreAlerta</v>
      </c>
      <c r="M2333" s="21" t="str">
        <f>IF(ISNUMBER(A2333),(IF(ISNUMBER(VLOOKUP(A2333,KEYWORDS,1,FALSE)),"C/PalabrasClaves","S/PalabrasClaves")),"")</f>
        <v>S/PalabrasClaves</v>
      </c>
      <c r="N2333" s="21" t="str">
        <f t="shared" si="11"/>
        <v/>
      </c>
      <c r="O2333" s="21"/>
      <c r="P2333" s="21" t="s">
        <v>13239</v>
      </c>
      <c r="Q2333" s="21"/>
      <c r="R2333" s="21" t="str">
        <f>LEFT('2012-2022'!$P2333,4)</f>
        <v>2016</v>
      </c>
      <c r="S2333" s="21" t="s">
        <v>43</v>
      </c>
      <c r="T2333" s="21"/>
      <c r="U2333" s="21"/>
      <c r="V2333" s="21"/>
      <c r="W2333" s="27"/>
      <c r="X2333" s="27"/>
      <c r="Y2333" s="12"/>
    </row>
    <row r="2334" ht="15.75" customHeight="1">
      <c r="A2334" s="21">
        <v>2.6515058E7</v>
      </c>
      <c r="B2334" s="21" t="s">
        <v>13293</v>
      </c>
      <c r="C2334" s="21" t="s">
        <v>13294</v>
      </c>
      <c r="D2334" s="21" t="s">
        <v>13295</v>
      </c>
      <c r="E2334" s="21" t="s">
        <v>13296</v>
      </c>
      <c r="F2334" s="21" t="s">
        <v>496</v>
      </c>
      <c r="G2334" s="21">
        <v>2016.0</v>
      </c>
      <c r="H2334" s="26">
        <v>42308.0</v>
      </c>
      <c r="I2334" s="21"/>
      <c r="J2334" s="21"/>
      <c r="K2334" s="21" t="s">
        <v>13297</v>
      </c>
      <c r="L2334" s="21" t="str">
        <f>IF(ISNUMBER(VLOOKUP(A2334,EXCL,1,FALSE)),"Excluido",IF(ISNUMBER(VLOOKUP(A2334,POST,1,FALSE)),"PostAlerta",IF(ISNUMBER(VLOOKUP(A2334,PRE,1,FALSE)),"PreAlerta","")))</f>
        <v>PreAlerta</v>
      </c>
      <c r="M2334" s="21" t="str">
        <f>IF(ISNUMBER(A2334),(IF(ISNUMBER(VLOOKUP(A2334,KEYWORDS,1,FALSE)),"C/PalabrasClaves","S/PalabrasClaves")),"")</f>
        <v>S/PalabrasClaves</v>
      </c>
      <c r="N2334" s="21" t="str">
        <f t="shared" si="11"/>
        <v/>
      </c>
      <c r="O2334" s="21"/>
      <c r="P2334" s="21" t="s">
        <v>13239</v>
      </c>
      <c r="Q2334" s="21"/>
      <c r="R2334" s="21" t="str">
        <f>LEFT('2012-2022'!$P2334,4)</f>
        <v>2016</v>
      </c>
      <c r="S2334" s="21" t="s">
        <v>43</v>
      </c>
      <c r="T2334" s="21"/>
      <c r="U2334" s="21"/>
      <c r="V2334" s="21"/>
      <c r="W2334" s="27"/>
      <c r="X2334" s="27"/>
      <c r="Y2334" s="28"/>
    </row>
    <row r="2335" ht="15.75" customHeight="1">
      <c r="A2335" s="21">
        <v>2.651506E7</v>
      </c>
      <c r="B2335" s="21" t="s">
        <v>13298</v>
      </c>
      <c r="C2335" s="21" t="s">
        <v>13299</v>
      </c>
      <c r="D2335" s="21" t="s">
        <v>13300</v>
      </c>
      <c r="E2335" s="21" t="s">
        <v>13301</v>
      </c>
      <c r="F2335" s="21" t="s">
        <v>496</v>
      </c>
      <c r="G2335" s="21">
        <v>2016.0</v>
      </c>
      <c r="H2335" s="26">
        <v>42308.0</v>
      </c>
      <c r="I2335" s="21"/>
      <c r="J2335" s="21"/>
      <c r="K2335" s="21" t="s">
        <v>13302</v>
      </c>
      <c r="L2335" s="21" t="str">
        <f>IF(ISNUMBER(VLOOKUP(A2335,EXCL,1,FALSE)),"Excluido",IF(ISNUMBER(VLOOKUP(A2335,POST,1,FALSE)),"PostAlerta",IF(ISNUMBER(VLOOKUP(A2335,PRE,1,FALSE)),"PreAlerta","")))</f>
        <v>PreAlerta</v>
      </c>
      <c r="M2335" s="21" t="str">
        <f>IF(ISNUMBER(A2335),(IF(ISNUMBER(VLOOKUP(A2335,KEYWORDS,1,FALSE)),"C/PalabrasClaves","S/PalabrasClaves")),"")</f>
        <v>S/PalabrasClaves</v>
      </c>
      <c r="N2335" s="21" t="str">
        <f t="shared" si="11"/>
        <v/>
      </c>
      <c r="O2335" s="21"/>
      <c r="P2335" s="21" t="s">
        <v>13239</v>
      </c>
      <c r="Q2335" s="21"/>
      <c r="R2335" s="21" t="str">
        <f>LEFT('2012-2022'!$P2335,4)</f>
        <v>2016</v>
      </c>
      <c r="S2335" s="21" t="s">
        <v>43</v>
      </c>
      <c r="T2335" s="21"/>
      <c r="U2335" s="21"/>
      <c r="V2335" s="21"/>
      <c r="W2335" s="27"/>
      <c r="X2335" s="27"/>
      <c r="Y2335" s="12"/>
    </row>
    <row r="2336" ht="15.75" customHeight="1">
      <c r="A2336" s="21">
        <v>2.6530982E7</v>
      </c>
      <c r="B2336" s="21" t="s">
        <v>13303</v>
      </c>
      <c r="C2336" s="21" t="s">
        <v>13304</v>
      </c>
      <c r="D2336" s="21" t="s">
        <v>13305</v>
      </c>
      <c r="E2336" s="21" t="s">
        <v>7017</v>
      </c>
      <c r="F2336" s="21" t="s">
        <v>496</v>
      </c>
      <c r="G2336" s="21">
        <v>2016.0</v>
      </c>
      <c r="H2336" s="26">
        <v>42313.0</v>
      </c>
      <c r="I2336" s="21"/>
      <c r="J2336" s="21"/>
      <c r="K2336" s="21" t="s">
        <v>13306</v>
      </c>
      <c r="L2336" s="21" t="str">
        <f>IF(ISNUMBER(VLOOKUP(A2336,EXCL,1,FALSE)),"Excluido",IF(ISNUMBER(VLOOKUP(A2336,POST,1,FALSE)),"PostAlerta",IF(ISNUMBER(VLOOKUP(A2336,PRE,1,FALSE)),"PreAlerta","")))</f>
        <v>PreAlerta</v>
      </c>
      <c r="M2336" s="21" t="str">
        <f>IF(ISNUMBER(A2336),(IF(ISNUMBER(VLOOKUP(A2336,KEYWORDS,1,FALSE)),"C/PalabrasClaves","S/PalabrasClaves")),"")</f>
        <v>S/PalabrasClaves</v>
      </c>
      <c r="N2336" s="21" t="str">
        <f t="shared" si="11"/>
        <v/>
      </c>
      <c r="O2336" s="21"/>
      <c r="P2336" s="21" t="s">
        <v>13239</v>
      </c>
      <c r="Q2336" s="21"/>
      <c r="R2336" s="21" t="str">
        <f>LEFT('2012-2022'!$P2336,4)</f>
        <v>2016</v>
      </c>
      <c r="S2336" s="21" t="s">
        <v>43</v>
      </c>
      <c r="T2336" s="21"/>
      <c r="U2336" s="21"/>
      <c r="V2336" s="21"/>
      <c r="W2336" s="27"/>
      <c r="X2336" s="27"/>
      <c r="Y2336" s="28"/>
    </row>
    <row r="2337" ht="15.75" customHeight="1">
      <c r="A2337" s="21">
        <v>2.6548557E7</v>
      </c>
      <c r="B2337" s="21" t="s">
        <v>13307</v>
      </c>
      <c r="C2337" s="21" t="s">
        <v>13308</v>
      </c>
      <c r="D2337" s="21" t="s">
        <v>13309</v>
      </c>
      <c r="E2337" s="21" t="s">
        <v>13310</v>
      </c>
      <c r="F2337" s="21" t="s">
        <v>1259</v>
      </c>
      <c r="G2337" s="21">
        <v>2016.0</v>
      </c>
      <c r="H2337" s="26">
        <v>42318.0</v>
      </c>
      <c r="I2337" s="21" t="s">
        <v>13311</v>
      </c>
      <c r="J2337" s="21" t="s">
        <v>13312</v>
      </c>
      <c r="K2337" s="21" t="s">
        <v>13313</v>
      </c>
      <c r="L2337" s="21" t="str">
        <f>IF(ISNUMBER(VLOOKUP(A2337,EXCL,1,FALSE)),"Excluido",IF(ISNUMBER(VLOOKUP(A2337,POST,1,FALSE)),"PostAlerta",IF(ISNUMBER(VLOOKUP(A2337,PRE,1,FALSE)),"PreAlerta","")))</f>
        <v>PreAlerta</v>
      </c>
      <c r="M2337" s="21" t="str">
        <f>IF(ISNUMBER(A2337),(IF(ISNUMBER(VLOOKUP(A2337,KEYWORDS,1,FALSE)),"C/PalabrasClaves","S/PalabrasClaves")),"")</f>
        <v>S/PalabrasClaves</v>
      </c>
      <c r="N2337" s="21" t="str">
        <f t="shared" si="11"/>
        <v/>
      </c>
      <c r="O2337" s="21"/>
      <c r="P2337" s="21" t="s">
        <v>13239</v>
      </c>
      <c r="Q2337" s="21"/>
      <c r="R2337" s="21" t="str">
        <f>LEFT('2012-2022'!$P2337,4)</f>
        <v>2016</v>
      </c>
      <c r="S2337" s="21" t="s">
        <v>43</v>
      </c>
      <c r="T2337" s="21"/>
      <c r="U2337" s="21"/>
      <c r="V2337" s="21"/>
      <c r="W2337" s="27"/>
      <c r="X2337" s="27"/>
      <c r="Y2337" s="12"/>
    </row>
    <row r="2338" ht="15.75" customHeight="1">
      <c r="A2338" s="21">
        <v>2.6565929E7</v>
      </c>
      <c r="B2338" s="21" t="s">
        <v>13314</v>
      </c>
      <c r="C2338" s="21" t="s">
        <v>13315</v>
      </c>
      <c r="D2338" s="21" t="s">
        <v>13316</v>
      </c>
      <c r="E2338" s="21" t="s">
        <v>13317</v>
      </c>
      <c r="F2338" s="21" t="s">
        <v>496</v>
      </c>
      <c r="G2338" s="21">
        <v>2016.0</v>
      </c>
      <c r="H2338" s="26">
        <v>42322.0</v>
      </c>
      <c r="I2338" s="21"/>
      <c r="J2338" s="21"/>
      <c r="K2338" s="21" t="s">
        <v>13318</v>
      </c>
      <c r="L2338" s="21" t="str">
        <f>IF(ISNUMBER(VLOOKUP(A2338,EXCL,1,FALSE)),"Excluido",IF(ISNUMBER(VLOOKUP(A2338,POST,1,FALSE)),"PostAlerta",IF(ISNUMBER(VLOOKUP(A2338,PRE,1,FALSE)),"PreAlerta","")))</f>
        <v>PreAlerta</v>
      </c>
      <c r="M2338" s="21" t="str">
        <f>IF(ISNUMBER(A2338),(IF(ISNUMBER(VLOOKUP(A2338,KEYWORDS,1,FALSE)),"C/PalabrasClaves","S/PalabrasClaves")),"")</f>
        <v>S/PalabrasClaves</v>
      </c>
      <c r="N2338" s="21" t="str">
        <f t="shared" si="11"/>
        <v/>
      </c>
      <c r="O2338" s="21"/>
      <c r="P2338" s="21" t="s">
        <v>13239</v>
      </c>
      <c r="Q2338" s="21"/>
      <c r="R2338" s="21" t="str">
        <f>LEFT('2012-2022'!$P2338,4)</f>
        <v>2016</v>
      </c>
      <c r="S2338" s="21" t="s">
        <v>43</v>
      </c>
      <c r="T2338" s="21"/>
      <c r="U2338" s="21"/>
      <c r="V2338" s="21"/>
      <c r="W2338" s="27"/>
      <c r="X2338" s="27"/>
      <c r="Y2338" s="28"/>
    </row>
    <row r="2339" ht="15.75" customHeight="1">
      <c r="A2339" s="21">
        <v>2.656593E7</v>
      </c>
      <c r="B2339" s="21" t="s">
        <v>13319</v>
      </c>
      <c r="C2339" s="21" t="s">
        <v>13320</v>
      </c>
      <c r="D2339" s="21" t="s">
        <v>13321</v>
      </c>
      <c r="E2339" s="21" t="s">
        <v>1903</v>
      </c>
      <c r="F2339" s="21" t="s">
        <v>496</v>
      </c>
      <c r="G2339" s="21">
        <v>2016.0</v>
      </c>
      <c r="H2339" s="26">
        <v>42322.0</v>
      </c>
      <c r="I2339" s="21"/>
      <c r="J2339" s="21"/>
      <c r="K2339" s="21" t="s">
        <v>13322</v>
      </c>
      <c r="L2339" s="21" t="str">
        <f>IF(ISNUMBER(VLOOKUP(A2339,EXCL,1,FALSE)),"Excluido",IF(ISNUMBER(VLOOKUP(A2339,POST,1,FALSE)),"PostAlerta",IF(ISNUMBER(VLOOKUP(A2339,PRE,1,FALSE)),"PreAlerta","")))</f>
        <v>PreAlerta</v>
      </c>
      <c r="M2339" s="21" t="str">
        <f>IF(ISNUMBER(A2339),(IF(ISNUMBER(VLOOKUP(A2339,KEYWORDS,1,FALSE)),"C/PalabrasClaves","S/PalabrasClaves")),"")</f>
        <v>S/PalabrasClaves</v>
      </c>
      <c r="N2339" s="21" t="str">
        <f t="shared" si="11"/>
        <v/>
      </c>
      <c r="O2339" s="21"/>
      <c r="P2339" s="21" t="s">
        <v>13239</v>
      </c>
      <c r="Q2339" s="21"/>
      <c r="R2339" s="21" t="str">
        <f>LEFT('2012-2022'!$P2339,4)</f>
        <v>2016</v>
      </c>
      <c r="S2339" s="21" t="s">
        <v>43</v>
      </c>
      <c r="T2339" s="21"/>
      <c r="U2339" s="21"/>
      <c r="V2339" s="21"/>
      <c r="W2339" s="27"/>
      <c r="X2339" s="27"/>
      <c r="Y2339" s="12"/>
    </row>
    <row r="2340" ht="15.75" customHeight="1">
      <c r="A2340" s="21">
        <v>2.6613759E7</v>
      </c>
      <c r="B2340" s="21" t="s">
        <v>13323</v>
      </c>
      <c r="C2340" s="21" t="s">
        <v>13324</v>
      </c>
      <c r="D2340" s="21" t="s">
        <v>13325</v>
      </c>
      <c r="E2340" s="21" t="s">
        <v>10137</v>
      </c>
      <c r="F2340" s="21" t="s">
        <v>664</v>
      </c>
      <c r="G2340" s="21">
        <v>2016.0</v>
      </c>
      <c r="H2340" s="26">
        <v>42337.0</v>
      </c>
      <c r="I2340" s="21"/>
      <c r="J2340" s="21"/>
      <c r="K2340" s="21" t="s">
        <v>13326</v>
      </c>
      <c r="L2340" s="21" t="str">
        <f>IF(ISNUMBER(VLOOKUP(A2340,EXCL,1,FALSE)),"Excluido",IF(ISNUMBER(VLOOKUP(A2340,POST,1,FALSE)),"PostAlerta",IF(ISNUMBER(VLOOKUP(A2340,PRE,1,FALSE)),"PreAlerta","")))</f>
        <v>PreAlerta</v>
      </c>
      <c r="M2340" s="21" t="str">
        <f>IF(ISNUMBER(A2340),(IF(ISNUMBER(VLOOKUP(A2340,KEYWORDS,1,FALSE)),"C/PalabrasClaves","S/PalabrasClaves")),"")</f>
        <v>S/PalabrasClaves</v>
      </c>
      <c r="N2340" s="21" t="str">
        <f t="shared" si="11"/>
        <v/>
      </c>
      <c r="O2340" s="21"/>
      <c r="P2340" s="21" t="s">
        <v>13239</v>
      </c>
      <c r="Q2340" s="21"/>
      <c r="R2340" s="21" t="str">
        <f>LEFT('2012-2022'!$P2340,4)</f>
        <v>2016</v>
      </c>
      <c r="S2340" s="21" t="s">
        <v>43</v>
      </c>
      <c r="T2340" s="21"/>
      <c r="U2340" s="21"/>
      <c r="V2340" s="21"/>
      <c r="W2340" s="27"/>
      <c r="X2340" s="27"/>
      <c r="Y2340" s="28"/>
    </row>
    <row r="2341" ht="15.75" customHeight="1">
      <c r="A2341" s="21">
        <v>2.6621564E7</v>
      </c>
      <c r="B2341" s="21" t="s">
        <v>13327</v>
      </c>
      <c r="C2341" s="21" t="s">
        <v>13328</v>
      </c>
      <c r="D2341" s="21" t="s">
        <v>13329</v>
      </c>
      <c r="E2341" s="21" t="s">
        <v>11207</v>
      </c>
      <c r="F2341" s="21" t="s">
        <v>520</v>
      </c>
      <c r="G2341" s="21">
        <v>2016.0</v>
      </c>
      <c r="H2341" s="26">
        <v>42340.0</v>
      </c>
      <c r="I2341" s="21" t="s">
        <v>13330</v>
      </c>
      <c r="J2341" s="21"/>
      <c r="K2341" s="21" t="s">
        <v>13331</v>
      </c>
      <c r="L2341" s="21" t="str">
        <f>IF(ISNUMBER(VLOOKUP(A2341,EXCL,1,FALSE)),"Excluido",IF(ISNUMBER(VLOOKUP(A2341,POST,1,FALSE)),"PostAlerta",IF(ISNUMBER(VLOOKUP(A2341,PRE,1,FALSE)),"PreAlerta","")))</f>
        <v>PreAlerta</v>
      </c>
      <c r="M2341" s="21" t="str">
        <f>IF(ISNUMBER(A2341),(IF(ISNUMBER(VLOOKUP(A2341,KEYWORDS,1,FALSE)),"C/PalabrasClaves","S/PalabrasClaves")),"")</f>
        <v>S/PalabrasClaves</v>
      </c>
      <c r="N2341" s="21" t="str">
        <f t="shared" si="11"/>
        <v/>
      </c>
      <c r="O2341" s="21"/>
      <c r="P2341" s="21" t="s">
        <v>13239</v>
      </c>
      <c r="Q2341" s="21"/>
      <c r="R2341" s="21" t="str">
        <f>LEFT('2012-2022'!$P2341,4)</f>
        <v>2016</v>
      </c>
      <c r="S2341" s="21" t="s">
        <v>43</v>
      </c>
      <c r="T2341" s="21"/>
      <c r="U2341" s="21"/>
      <c r="V2341" s="21"/>
      <c r="W2341" s="27"/>
      <c r="X2341" s="27"/>
      <c r="Y2341" s="12"/>
    </row>
    <row r="2342" ht="15.75" customHeight="1">
      <c r="A2342" s="21">
        <v>2.6656118E7</v>
      </c>
      <c r="B2342" s="21" t="s">
        <v>13332</v>
      </c>
      <c r="C2342" s="21" t="s">
        <v>13333</v>
      </c>
      <c r="D2342" s="21" t="s">
        <v>13334</v>
      </c>
      <c r="E2342" s="21" t="s">
        <v>194</v>
      </c>
      <c r="F2342" s="21" t="s">
        <v>195</v>
      </c>
      <c r="G2342" s="21">
        <v>2015.0</v>
      </c>
      <c r="H2342" s="26">
        <v>42353.0</v>
      </c>
      <c r="I2342" s="21" t="s">
        <v>13335</v>
      </c>
      <c r="J2342" s="21"/>
      <c r="K2342" s="21" t="s">
        <v>13336</v>
      </c>
      <c r="L2342" s="21" t="str">
        <f>IF(ISNUMBER(VLOOKUP(A2342,EXCL,1,FALSE)),"Excluido",IF(ISNUMBER(VLOOKUP(A2342,POST,1,FALSE)),"PostAlerta",IF(ISNUMBER(VLOOKUP(A2342,PRE,1,FALSE)),"PreAlerta","")))</f>
        <v>PreAlerta</v>
      </c>
      <c r="M2342" s="21" t="str">
        <f>IF(ISNUMBER(A2342),(IF(ISNUMBER(VLOOKUP(A2342,KEYWORDS,1,FALSE)),"C/PalabrasClaves","S/PalabrasClaves")),"")</f>
        <v>S/PalabrasClaves</v>
      </c>
      <c r="N2342" s="21" t="str">
        <f t="shared" si="11"/>
        <v/>
      </c>
      <c r="O2342" s="21"/>
      <c r="P2342" s="21" t="s">
        <v>12765</v>
      </c>
      <c r="Q2342" s="21"/>
      <c r="R2342" s="21" t="str">
        <f>LEFT('2012-2022'!$P2342,4)</f>
        <v>2015</v>
      </c>
      <c r="S2342" s="21" t="s">
        <v>74</v>
      </c>
      <c r="T2342" s="21"/>
      <c r="U2342" s="21"/>
      <c r="V2342" s="21"/>
      <c r="W2342" s="27"/>
      <c r="X2342" s="27"/>
      <c r="Y2342" s="28"/>
    </row>
    <row r="2343" ht="15.75" customHeight="1">
      <c r="A2343" s="21">
        <v>2.6711522E7</v>
      </c>
      <c r="B2343" s="21" t="s">
        <v>13337</v>
      </c>
      <c r="C2343" s="21" t="s">
        <v>13338</v>
      </c>
      <c r="D2343" s="21" t="s">
        <v>13339</v>
      </c>
      <c r="E2343" s="21" t="s">
        <v>13340</v>
      </c>
      <c r="F2343" s="21" t="s">
        <v>520</v>
      </c>
      <c r="G2343" s="21">
        <v>2016.0</v>
      </c>
      <c r="H2343" s="26">
        <v>42368.0</v>
      </c>
      <c r="I2343" s="21" t="s">
        <v>13341</v>
      </c>
      <c r="J2343" s="21"/>
      <c r="K2343" s="21" t="s">
        <v>13342</v>
      </c>
      <c r="L2343" s="21" t="str">
        <f>IF(ISNUMBER(VLOOKUP(A2343,EXCL,1,FALSE)),"Excluido",IF(ISNUMBER(VLOOKUP(A2343,POST,1,FALSE)),"PostAlerta",IF(ISNUMBER(VLOOKUP(A2343,PRE,1,FALSE)),"PreAlerta","")))</f>
        <v>PreAlerta</v>
      </c>
      <c r="M2343" s="21" t="str">
        <f>IF(ISNUMBER(A2343),(IF(ISNUMBER(VLOOKUP(A2343,KEYWORDS,1,FALSE)),"C/PalabrasClaves","S/PalabrasClaves")),"")</f>
        <v>S/PalabrasClaves</v>
      </c>
      <c r="N2343" s="21" t="str">
        <f t="shared" si="11"/>
        <v/>
      </c>
      <c r="O2343" s="21"/>
      <c r="P2343" s="21" t="s">
        <v>13239</v>
      </c>
      <c r="Q2343" s="21"/>
      <c r="R2343" s="21" t="str">
        <f>LEFT('2012-2022'!$P2343,4)</f>
        <v>2016</v>
      </c>
      <c r="S2343" s="21" t="s">
        <v>43</v>
      </c>
      <c r="T2343" s="21"/>
      <c r="U2343" s="21"/>
      <c r="V2343" s="21"/>
      <c r="W2343" s="27"/>
      <c r="X2343" s="27"/>
      <c r="Y2343" s="12"/>
    </row>
    <row r="2344" ht="15.75" customHeight="1">
      <c r="A2344" s="21">
        <v>2.671894E7</v>
      </c>
      <c r="B2344" s="21" t="s">
        <v>13343</v>
      </c>
      <c r="C2344" s="21" t="s">
        <v>13344</v>
      </c>
      <c r="D2344" s="21" t="s">
        <v>13345</v>
      </c>
      <c r="E2344" s="21" t="s">
        <v>13346</v>
      </c>
      <c r="F2344" s="21" t="s">
        <v>125</v>
      </c>
      <c r="G2344" s="21">
        <v>2016.0</v>
      </c>
      <c r="H2344" s="26">
        <v>42370.0</v>
      </c>
      <c r="I2344" s="21"/>
      <c r="J2344" s="21"/>
      <c r="K2344" s="21" t="s">
        <v>13347</v>
      </c>
      <c r="L2344" s="21" t="str">
        <f>IF(ISNUMBER(VLOOKUP(A2344,EXCL,1,FALSE)),"Excluido",IF(ISNUMBER(VLOOKUP(A2344,POST,1,FALSE)),"PostAlerta",IF(ISNUMBER(VLOOKUP(A2344,PRE,1,FALSE)),"PreAlerta","")))</f>
        <v>PreAlerta</v>
      </c>
      <c r="M2344" s="21" t="str">
        <f>IF(ISNUMBER(A2344),(IF(ISNUMBER(VLOOKUP(A2344,KEYWORDS,1,FALSE)),"C/PalabrasClaves","S/PalabrasClaves")),"")</f>
        <v>S/PalabrasClaves</v>
      </c>
      <c r="N2344" s="21" t="str">
        <f t="shared" si="11"/>
        <v/>
      </c>
      <c r="O2344" s="21"/>
      <c r="P2344" s="21" t="s">
        <v>13239</v>
      </c>
      <c r="Q2344" s="21"/>
      <c r="R2344" s="21" t="str">
        <f>LEFT('2012-2022'!$P2344,4)</f>
        <v>2016</v>
      </c>
      <c r="S2344" s="21" t="s">
        <v>43</v>
      </c>
      <c r="T2344" s="21"/>
      <c r="U2344" s="21"/>
      <c r="V2344" s="21"/>
      <c r="W2344" s="27"/>
      <c r="X2344" s="27"/>
      <c r="Y2344" s="28"/>
    </row>
    <row r="2345" ht="15.75" customHeight="1">
      <c r="A2345" s="21">
        <v>2.6741364E7</v>
      </c>
      <c r="B2345" s="21" t="s">
        <v>13348</v>
      </c>
      <c r="C2345" s="21" t="s">
        <v>13349</v>
      </c>
      <c r="D2345" s="21" t="s">
        <v>13350</v>
      </c>
      <c r="E2345" s="21" t="s">
        <v>13351</v>
      </c>
      <c r="F2345" s="21" t="s">
        <v>13352</v>
      </c>
      <c r="G2345" s="21">
        <v>2016.0</v>
      </c>
      <c r="H2345" s="26">
        <v>42377.0</v>
      </c>
      <c r="I2345" s="21"/>
      <c r="J2345" s="21"/>
      <c r="K2345" s="21" t="s">
        <v>13353</v>
      </c>
      <c r="L2345" s="21" t="str">
        <f>IF(ISNUMBER(VLOOKUP(A2345,EXCL,1,FALSE)),"Excluido",IF(ISNUMBER(VLOOKUP(A2345,POST,1,FALSE)),"PostAlerta",IF(ISNUMBER(VLOOKUP(A2345,PRE,1,FALSE)),"PreAlerta","")))</f>
        <v>PreAlerta</v>
      </c>
      <c r="M2345" s="21" t="str">
        <f>IF(ISNUMBER(A2345),(IF(ISNUMBER(VLOOKUP(A2345,KEYWORDS,1,FALSE)),"C/PalabrasClaves","S/PalabrasClaves")),"")</f>
        <v>S/PalabrasClaves</v>
      </c>
      <c r="N2345" s="21" t="str">
        <f t="shared" si="11"/>
        <v/>
      </c>
      <c r="O2345" s="21"/>
      <c r="P2345" s="21" t="s">
        <v>13239</v>
      </c>
      <c r="Q2345" s="21"/>
      <c r="R2345" s="21" t="str">
        <f>LEFT('2012-2022'!$P2345,4)</f>
        <v>2016</v>
      </c>
      <c r="S2345" s="21" t="s">
        <v>43</v>
      </c>
      <c r="T2345" s="21"/>
      <c r="U2345" s="21"/>
      <c r="V2345" s="21"/>
      <c r="W2345" s="27"/>
      <c r="X2345" s="27"/>
      <c r="Y2345" s="12"/>
    </row>
    <row r="2346" ht="15.75" customHeight="1">
      <c r="A2346" s="21">
        <v>2.6771283E7</v>
      </c>
      <c r="B2346" s="21" t="s">
        <v>13354</v>
      </c>
      <c r="C2346" s="21" t="s">
        <v>13355</v>
      </c>
      <c r="D2346" s="21" t="s">
        <v>13356</v>
      </c>
      <c r="E2346" s="21" t="s">
        <v>13357</v>
      </c>
      <c r="F2346" s="21" t="s">
        <v>151</v>
      </c>
      <c r="G2346" s="21">
        <v>2016.0</v>
      </c>
      <c r="H2346" s="26">
        <v>42385.0</v>
      </c>
      <c r="I2346" s="21"/>
      <c r="J2346" s="21"/>
      <c r="K2346" s="21" t="s">
        <v>13358</v>
      </c>
      <c r="L2346" s="21" t="str">
        <f>IF(ISNUMBER(VLOOKUP(A2346,EXCL,1,FALSE)),"Excluido",IF(ISNUMBER(VLOOKUP(A2346,POST,1,FALSE)),"PostAlerta",IF(ISNUMBER(VLOOKUP(A2346,PRE,1,FALSE)),"PreAlerta","")))</f>
        <v>PreAlerta</v>
      </c>
      <c r="M2346" s="21" t="str">
        <f>IF(ISNUMBER(A2346),(IF(ISNUMBER(VLOOKUP(A2346,KEYWORDS,1,FALSE)),"C/PalabrasClaves","S/PalabrasClaves")),"")</f>
        <v>S/PalabrasClaves</v>
      </c>
      <c r="N2346" s="21" t="str">
        <f t="shared" si="11"/>
        <v/>
      </c>
      <c r="O2346" s="21"/>
      <c r="P2346" s="21" t="s">
        <v>13239</v>
      </c>
      <c r="Q2346" s="21"/>
      <c r="R2346" s="21" t="str">
        <f>LEFT('2012-2022'!$P2346,4)</f>
        <v>2016</v>
      </c>
      <c r="S2346" s="21" t="s">
        <v>43</v>
      </c>
      <c r="T2346" s="21"/>
      <c r="U2346" s="21"/>
      <c r="V2346" s="21"/>
      <c r="W2346" s="27"/>
      <c r="X2346" s="27"/>
      <c r="Y2346" s="28"/>
    </row>
    <row r="2347" ht="15.75" customHeight="1">
      <c r="A2347" s="21">
        <v>2.678973E7</v>
      </c>
      <c r="B2347" s="21" t="s">
        <v>13359</v>
      </c>
      <c r="C2347" s="21" t="s">
        <v>13360</v>
      </c>
      <c r="D2347" s="21" t="s">
        <v>13361</v>
      </c>
      <c r="E2347" s="21" t="s">
        <v>5128</v>
      </c>
      <c r="F2347" s="21" t="s">
        <v>151</v>
      </c>
      <c r="G2347" s="21">
        <v>2016.0</v>
      </c>
      <c r="H2347" s="26">
        <v>42390.0</v>
      </c>
      <c r="I2347" s="21"/>
      <c r="J2347" s="21"/>
      <c r="K2347" s="21" t="s">
        <v>13362</v>
      </c>
      <c r="L2347" s="21" t="str">
        <f>IF(ISNUMBER(VLOOKUP(A2347,EXCL,1,FALSE)),"Excluido",IF(ISNUMBER(VLOOKUP(A2347,POST,1,FALSE)),"PostAlerta",IF(ISNUMBER(VLOOKUP(A2347,PRE,1,FALSE)),"PreAlerta","")))</f>
        <v>PreAlerta</v>
      </c>
      <c r="M2347" s="21" t="str">
        <f>IF(ISNUMBER(A2347),(IF(ISNUMBER(VLOOKUP(A2347,KEYWORDS,1,FALSE)),"C/PalabrasClaves","S/PalabrasClaves")),"")</f>
        <v>S/PalabrasClaves</v>
      </c>
      <c r="N2347" s="21" t="str">
        <f t="shared" si="11"/>
        <v/>
      </c>
      <c r="O2347" s="21"/>
      <c r="P2347" s="21" t="s">
        <v>13239</v>
      </c>
      <c r="Q2347" s="21"/>
      <c r="R2347" s="21" t="str">
        <f>LEFT('2012-2022'!$P2347,4)</f>
        <v>2016</v>
      </c>
      <c r="S2347" s="21" t="s">
        <v>43</v>
      </c>
      <c r="T2347" s="21"/>
      <c r="U2347" s="21"/>
      <c r="V2347" s="21"/>
      <c r="W2347" s="27"/>
      <c r="X2347" s="27"/>
      <c r="Y2347" s="12"/>
    </row>
    <row r="2348" ht="15.75" customHeight="1">
      <c r="A2348" s="21">
        <v>2.6808054E7</v>
      </c>
      <c r="B2348" s="21" t="s">
        <v>13363</v>
      </c>
      <c r="C2348" s="21" t="s">
        <v>13364</v>
      </c>
      <c r="D2348" s="21" t="s">
        <v>13365</v>
      </c>
      <c r="E2348" s="21" t="s">
        <v>765</v>
      </c>
      <c r="F2348" s="21" t="s">
        <v>151</v>
      </c>
      <c r="G2348" s="21">
        <v>2016.0</v>
      </c>
      <c r="H2348" s="26">
        <v>42395.0</v>
      </c>
      <c r="I2348" s="21" t="s">
        <v>13366</v>
      </c>
      <c r="J2348" s="21" t="s">
        <v>13367</v>
      </c>
      <c r="K2348" s="21" t="s">
        <v>13368</v>
      </c>
      <c r="L2348" s="21" t="str">
        <f>IF(ISNUMBER(VLOOKUP(A2348,EXCL,1,FALSE)),"Excluido",IF(ISNUMBER(VLOOKUP(A2348,POST,1,FALSE)),"PostAlerta",IF(ISNUMBER(VLOOKUP(A2348,PRE,1,FALSE)),"PreAlerta","")))</f>
        <v>PreAlerta</v>
      </c>
      <c r="M2348" s="21" t="str">
        <f>IF(ISNUMBER(A2348),(IF(ISNUMBER(VLOOKUP(A2348,KEYWORDS,1,FALSE)),"C/PalabrasClaves","S/PalabrasClaves")),"")</f>
        <v>S/PalabrasClaves</v>
      </c>
      <c r="N2348" s="21" t="str">
        <f t="shared" si="11"/>
        <v/>
      </c>
      <c r="O2348" s="21"/>
      <c r="P2348" s="21" t="s">
        <v>13239</v>
      </c>
      <c r="Q2348" s="21"/>
      <c r="R2348" s="21" t="str">
        <f>LEFT('2012-2022'!$P2348,4)</f>
        <v>2016</v>
      </c>
      <c r="S2348" s="21" t="s">
        <v>43</v>
      </c>
      <c r="T2348" s="21"/>
      <c r="U2348" s="21"/>
      <c r="V2348" s="21"/>
      <c r="W2348" s="27"/>
      <c r="X2348" s="27"/>
      <c r="Y2348" s="28"/>
    </row>
    <row r="2349" ht="15.75" customHeight="1">
      <c r="A2349" s="21">
        <v>2.6811875E7</v>
      </c>
      <c r="B2349" s="21" t="s">
        <v>13369</v>
      </c>
      <c r="C2349" s="21" t="s">
        <v>13370</v>
      </c>
      <c r="D2349" s="21" t="s">
        <v>13371</v>
      </c>
      <c r="E2349" s="21" t="s">
        <v>13372</v>
      </c>
      <c r="F2349" s="21" t="s">
        <v>508</v>
      </c>
      <c r="G2349" s="21">
        <v>2016.0</v>
      </c>
      <c r="H2349" s="26">
        <v>42396.0</v>
      </c>
      <c r="I2349" s="21" t="s">
        <v>13373</v>
      </c>
      <c r="J2349" s="21"/>
      <c r="K2349" s="21" t="s">
        <v>13374</v>
      </c>
      <c r="L2349" s="21" t="str">
        <f>IF(ISNUMBER(VLOOKUP(A2349,EXCL,1,FALSE)),"Excluido",IF(ISNUMBER(VLOOKUP(A2349,POST,1,FALSE)),"PostAlerta",IF(ISNUMBER(VLOOKUP(A2349,PRE,1,FALSE)),"PreAlerta","")))</f>
        <v>PreAlerta</v>
      </c>
      <c r="M2349" s="21" t="str">
        <f>IF(ISNUMBER(A2349),(IF(ISNUMBER(VLOOKUP(A2349,KEYWORDS,1,FALSE)),"C/PalabrasClaves","S/PalabrasClaves")),"")</f>
        <v>S/PalabrasClaves</v>
      </c>
      <c r="N2349" s="21" t="str">
        <f t="shared" si="11"/>
        <v/>
      </c>
      <c r="O2349" s="21"/>
      <c r="P2349" s="21" t="s">
        <v>13239</v>
      </c>
      <c r="Q2349" s="21"/>
      <c r="R2349" s="21" t="str">
        <f>LEFT('2012-2022'!$P2349,4)</f>
        <v>2016</v>
      </c>
      <c r="S2349" s="21" t="s">
        <v>43</v>
      </c>
      <c r="T2349" s="21"/>
      <c r="U2349" s="21"/>
      <c r="V2349" s="21"/>
      <c r="W2349" s="27"/>
      <c r="X2349" s="27"/>
      <c r="Y2349" s="12"/>
    </row>
    <row r="2350" ht="15.75" customHeight="1">
      <c r="A2350" s="21">
        <v>2.6811941E7</v>
      </c>
      <c r="B2350" s="21" t="s">
        <v>13375</v>
      </c>
      <c r="C2350" s="21" t="s">
        <v>13376</v>
      </c>
      <c r="D2350" s="21" t="s">
        <v>13377</v>
      </c>
      <c r="E2350" s="21" t="s">
        <v>13378</v>
      </c>
      <c r="F2350" s="21" t="s">
        <v>508</v>
      </c>
      <c r="G2350" s="21">
        <v>2016.0</v>
      </c>
      <c r="H2350" s="26">
        <v>42396.0</v>
      </c>
      <c r="I2350" s="21" t="s">
        <v>13379</v>
      </c>
      <c r="J2350" s="21"/>
      <c r="K2350" s="21" t="s">
        <v>13380</v>
      </c>
      <c r="L2350" s="21" t="str">
        <f>IF(ISNUMBER(VLOOKUP(A2350,EXCL,1,FALSE)),"Excluido",IF(ISNUMBER(VLOOKUP(A2350,POST,1,FALSE)),"PostAlerta",IF(ISNUMBER(VLOOKUP(A2350,PRE,1,FALSE)),"PreAlerta","")))</f>
        <v>PreAlerta</v>
      </c>
      <c r="M2350" s="21" t="str">
        <f>IF(ISNUMBER(A2350),(IF(ISNUMBER(VLOOKUP(A2350,KEYWORDS,1,FALSE)),"C/PalabrasClaves","S/PalabrasClaves")),"")</f>
        <v>S/PalabrasClaves</v>
      </c>
      <c r="N2350" s="21" t="str">
        <f t="shared" si="11"/>
        <v/>
      </c>
      <c r="O2350" s="21"/>
      <c r="P2350" s="21" t="s">
        <v>13239</v>
      </c>
      <c r="Q2350" s="21"/>
      <c r="R2350" s="21" t="str">
        <f>LEFT('2012-2022'!$P2350,4)</f>
        <v>2016</v>
      </c>
      <c r="S2350" s="21" t="s">
        <v>43</v>
      </c>
      <c r="T2350" s="21"/>
      <c r="U2350" s="21"/>
      <c r="V2350" s="21"/>
      <c r="W2350" s="27"/>
      <c r="X2350" s="27"/>
      <c r="Y2350" s="28"/>
    </row>
    <row r="2351" ht="15.75" customHeight="1">
      <c r="A2351" s="21">
        <v>2.683267E7</v>
      </c>
      <c r="B2351" s="21" t="s">
        <v>13381</v>
      </c>
      <c r="C2351" s="21" t="s">
        <v>13382</v>
      </c>
      <c r="D2351" s="21" t="s">
        <v>13383</v>
      </c>
      <c r="E2351" s="21" t="s">
        <v>13384</v>
      </c>
      <c r="F2351" s="21" t="s">
        <v>13385</v>
      </c>
      <c r="G2351" s="21">
        <v>2016.0</v>
      </c>
      <c r="H2351" s="26">
        <v>42403.0</v>
      </c>
      <c r="I2351" s="21"/>
      <c r="J2351" s="21"/>
      <c r="K2351" s="21" t="s">
        <v>13386</v>
      </c>
      <c r="L2351" s="21" t="str">
        <f>IF(ISNUMBER(VLOOKUP(A2351,EXCL,1,FALSE)),"Excluido",IF(ISNUMBER(VLOOKUP(A2351,POST,1,FALSE)),"PostAlerta",IF(ISNUMBER(VLOOKUP(A2351,PRE,1,FALSE)),"PreAlerta","")))</f>
        <v>PreAlerta</v>
      </c>
      <c r="M2351" s="21" t="str">
        <f>IF(ISNUMBER(A2351),(IF(ISNUMBER(VLOOKUP(A2351,KEYWORDS,1,FALSE)),"C/PalabrasClaves","S/PalabrasClaves")),"")</f>
        <v>S/PalabrasClaves</v>
      </c>
      <c r="N2351" s="21" t="str">
        <f t="shared" si="11"/>
        <v/>
      </c>
      <c r="O2351" s="21"/>
      <c r="P2351" s="21" t="s">
        <v>13239</v>
      </c>
      <c r="Q2351" s="21"/>
      <c r="R2351" s="21" t="str">
        <f>LEFT('2012-2022'!$P2351,4)</f>
        <v>2016</v>
      </c>
      <c r="S2351" s="21" t="s">
        <v>43</v>
      </c>
      <c r="T2351" s="21"/>
      <c r="U2351" s="21"/>
      <c r="V2351" s="21"/>
      <c r="W2351" s="27"/>
      <c r="X2351" s="27"/>
      <c r="Y2351" s="12"/>
    </row>
    <row r="2352" ht="15.75" customHeight="1">
      <c r="A2352" s="21">
        <v>2.6851594E7</v>
      </c>
      <c r="B2352" s="21" t="s">
        <v>13387</v>
      </c>
      <c r="C2352" s="21" t="s">
        <v>13388</v>
      </c>
      <c r="D2352" s="21" t="s">
        <v>13389</v>
      </c>
      <c r="E2352" s="21" t="s">
        <v>4790</v>
      </c>
      <c r="F2352" s="21" t="s">
        <v>202</v>
      </c>
      <c r="G2352" s="21">
        <v>2016.0</v>
      </c>
      <c r="H2352" s="26">
        <v>42407.0</v>
      </c>
      <c r="I2352" s="21"/>
      <c r="J2352" s="21"/>
      <c r="K2352" s="21" t="s">
        <v>13390</v>
      </c>
      <c r="L2352" s="21" t="str">
        <f>IF(ISNUMBER(VLOOKUP(A2352,EXCL,1,FALSE)),"Excluido",IF(ISNUMBER(VLOOKUP(A2352,POST,1,FALSE)),"PostAlerta",IF(ISNUMBER(VLOOKUP(A2352,PRE,1,FALSE)),"PreAlerta","")))</f>
        <v>PreAlerta</v>
      </c>
      <c r="M2352" s="21" t="str">
        <f>IF(ISNUMBER(A2352),(IF(ISNUMBER(VLOOKUP(A2352,KEYWORDS,1,FALSE)),"C/PalabrasClaves","S/PalabrasClaves")),"")</f>
        <v>S/PalabrasClaves</v>
      </c>
      <c r="N2352" s="21" t="str">
        <f t="shared" si="11"/>
        <v/>
      </c>
      <c r="O2352" s="21"/>
      <c r="P2352" s="21" t="s">
        <v>13239</v>
      </c>
      <c r="Q2352" s="21"/>
      <c r="R2352" s="21" t="str">
        <f>LEFT('2012-2022'!$P2352,4)</f>
        <v>2016</v>
      </c>
      <c r="S2352" s="21" t="s">
        <v>43</v>
      </c>
      <c r="T2352" s="21"/>
      <c r="U2352" s="21"/>
      <c r="V2352" s="21"/>
      <c r="W2352" s="27"/>
      <c r="X2352" s="27"/>
      <c r="Y2352" s="28"/>
    </row>
    <row r="2353" ht="15.75" customHeight="1">
      <c r="A2353" s="21">
        <v>2.6870722E7</v>
      </c>
      <c r="B2353" s="21" t="s">
        <v>13391</v>
      </c>
      <c r="C2353" s="21" t="s">
        <v>13392</v>
      </c>
      <c r="D2353" s="21" t="s">
        <v>13393</v>
      </c>
      <c r="E2353" s="21" t="s">
        <v>13394</v>
      </c>
      <c r="F2353" s="21" t="s">
        <v>7873</v>
      </c>
      <c r="G2353" s="21">
        <v>2016.0</v>
      </c>
      <c r="H2353" s="26">
        <v>42413.0</v>
      </c>
      <c r="I2353" s="21" t="s">
        <v>13395</v>
      </c>
      <c r="J2353" s="21"/>
      <c r="K2353" s="21" t="s">
        <v>13396</v>
      </c>
      <c r="L2353" s="21" t="str">
        <f>IF(ISNUMBER(VLOOKUP(A2353,EXCL,1,FALSE)),"Excluido",IF(ISNUMBER(VLOOKUP(A2353,POST,1,FALSE)),"PostAlerta",IF(ISNUMBER(VLOOKUP(A2353,PRE,1,FALSE)),"PreAlerta","")))</f>
        <v>Excluido</v>
      </c>
      <c r="M2353" s="21" t="str">
        <f>IF(ISNUMBER(A2353),(IF(ISNUMBER(VLOOKUP(A2353,KEYWORDS,1,FALSE)),"C/PalabrasClaves","S/PalabrasClaves")),"")</f>
        <v>S/PalabrasClaves</v>
      </c>
      <c r="N2353" s="21" t="str">
        <f t="shared" si="11"/>
        <v/>
      </c>
      <c r="O2353" s="21"/>
      <c r="P2353" s="21" t="s">
        <v>13397</v>
      </c>
      <c r="Q2353" s="21"/>
      <c r="R2353" s="21" t="str">
        <f>LEFT('2012-2022'!$P2353,4)</f>
        <v>2016</v>
      </c>
      <c r="S2353" s="21" t="s">
        <v>43</v>
      </c>
      <c r="T2353" s="21"/>
      <c r="U2353" s="21"/>
      <c r="V2353" s="21"/>
      <c r="W2353" s="27"/>
      <c r="X2353" s="27"/>
      <c r="Y2353" s="12"/>
    </row>
    <row r="2354" ht="15.75" customHeight="1">
      <c r="A2354" s="21">
        <v>2.6951985E7</v>
      </c>
      <c r="B2354" s="21" t="s">
        <v>13398</v>
      </c>
      <c r="C2354" s="21" t="s">
        <v>13399</v>
      </c>
      <c r="D2354" s="21" t="s">
        <v>13400</v>
      </c>
      <c r="E2354" s="21" t="s">
        <v>3729</v>
      </c>
      <c r="F2354" s="21" t="s">
        <v>2562</v>
      </c>
      <c r="G2354" s="21">
        <v>2016.0</v>
      </c>
      <c r="H2354" s="26">
        <v>42438.0</v>
      </c>
      <c r="I2354" s="21" t="s">
        <v>13401</v>
      </c>
      <c r="J2354" s="21"/>
      <c r="K2354" s="21" t="s">
        <v>13402</v>
      </c>
      <c r="L2354" s="21" t="str">
        <f>IF(ISNUMBER(VLOOKUP(A2354,EXCL,1,FALSE)),"Excluido",IF(ISNUMBER(VLOOKUP(A2354,POST,1,FALSE)),"PostAlerta",IF(ISNUMBER(VLOOKUP(A2354,PRE,1,FALSE)),"PreAlerta","")))</f>
        <v>PreAlerta</v>
      </c>
      <c r="M2354" s="21" t="str">
        <f>IF(ISNUMBER(A2354),(IF(ISNUMBER(VLOOKUP(A2354,KEYWORDS,1,FALSE)),"C/PalabrasClaves","S/PalabrasClaves")),"")</f>
        <v>S/PalabrasClaves</v>
      </c>
      <c r="N2354" s="21" t="str">
        <f t="shared" si="11"/>
        <v/>
      </c>
      <c r="O2354" s="21"/>
      <c r="P2354" s="21" t="s">
        <v>13239</v>
      </c>
      <c r="Q2354" s="21"/>
      <c r="R2354" s="21" t="str">
        <f>LEFT('2012-2022'!$P2354,4)</f>
        <v>2016</v>
      </c>
      <c r="S2354" s="21" t="s">
        <v>43</v>
      </c>
      <c r="T2354" s="21"/>
      <c r="U2354" s="21"/>
      <c r="V2354" s="21"/>
      <c r="W2354" s="27"/>
      <c r="X2354" s="27"/>
      <c r="Y2354" s="28"/>
    </row>
    <row r="2355" ht="15.75" customHeight="1">
      <c r="A2355" s="21">
        <v>2.6999387E7</v>
      </c>
      <c r="B2355" s="21" t="s">
        <v>13403</v>
      </c>
      <c r="C2355" s="21" t="s">
        <v>13404</v>
      </c>
      <c r="D2355" s="21" t="s">
        <v>13405</v>
      </c>
      <c r="E2355" s="21" t="s">
        <v>2115</v>
      </c>
      <c r="F2355" s="21" t="s">
        <v>9325</v>
      </c>
      <c r="G2355" s="21">
        <v>2016.0</v>
      </c>
      <c r="H2355" s="26">
        <v>42451.0</v>
      </c>
      <c r="I2355" s="21" t="s">
        <v>13406</v>
      </c>
      <c r="J2355" s="21" t="s">
        <v>13407</v>
      </c>
      <c r="K2355" s="21" t="s">
        <v>13408</v>
      </c>
      <c r="L2355" s="21" t="str">
        <f>IF(ISNUMBER(VLOOKUP(A2355,EXCL,1,FALSE)),"Excluido",IF(ISNUMBER(VLOOKUP(A2355,POST,1,FALSE)),"PostAlerta",IF(ISNUMBER(VLOOKUP(A2355,PRE,1,FALSE)),"PreAlerta","")))</f>
        <v>PreAlerta</v>
      </c>
      <c r="M2355" s="21" t="str">
        <f>IF(ISNUMBER(A2355),(IF(ISNUMBER(VLOOKUP(A2355,KEYWORDS,1,FALSE)),"C/PalabrasClaves","S/PalabrasClaves")),"")</f>
        <v>S/PalabrasClaves</v>
      </c>
      <c r="N2355" s="21" t="str">
        <f t="shared" si="11"/>
        <v/>
      </c>
      <c r="O2355" s="21"/>
      <c r="P2355" s="21" t="s">
        <v>13239</v>
      </c>
      <c r="Q2355" s="21"/>
      <c r="R2355" s="21" t="str">
        <f>LEFT('2012-2022'!$P2355,4)</f>
        <v>2016</v>
      </c>
      <c r="S2355" s="21" t="s">
        <v>43</v>
      </c>
      <c r="T2355" s="21"/>
      <c r="U2355" s="21"/>
      <c r="V2355" s="21"/>
      <c r="W2355" s="27"/>
      <c r="X2355" s="27"/>
      <c r="Y2355" s="12"/>
    </row>
    <row r="2356" ht="15.75" customHeight="1">
      <c r="A2356" s="21">
        <v>2.6999394E7</v>
      </c>
      <c r="B2356" s="21" t="s">
        <v>13409</v>
      </c>
      <c r="C2356" s="21" t="s">
        <v>13410</v>
      </c>
      <c r="D2356" s="21" t="s">
        <v>13411</v>
      </c>
      <c r="E2356" s="21" t="s">
        <v>13412</v>
      </c>
      <c r="F2356" s="21" t="s">
        <v>9325</v>
      </c>
      <c r="G2356" s="21">
        <v>2016.0</v>
      </c>
      <c r="H2356" s="26">
        <v>42451.0</v>
      </c>
      <c r="I2356" s="21" t="s">
        <v>13413</v>
      </c>
      <c r="J2356" s="21" t="s">
        <v>13414</v>
      </c>
      <c r="K2356" s="21" t="s">
        <v>13415</v>
      </c>
      <c r="L2356" s="21" t="str">
        <f>IF(ISNUMBER(VLOOKUP(A2356,EXCL,1,FALSE)),"Excluido",IF(ISNUMBER(VLOOKUP(A2356,POST,1,FALSE)),"PostAlerta",IF(ISNUMBER(VLOOKUP(A2356,PRE,1,FALSE)),"PreAlerta","")))</f>
        <v>Excluido</v>
      </c>
      <c r="M2356" s="21" t="str">
        <f>IF(ISNUMBER(A2356),(IF(ISNUMBER(VLOOKUP(A2356,KEYWORDS,1,FALSE)),"C/PalabrasClaves","S/PalabrasClaves")),"")</f>
        <v>S/PalabrasClaves</v>
      </c>
      <c r="N2356" s="21" t="str">
        <f t="shared" si="11"/>
        <v/>
      </c>
      <c r="O2356" s="21"/>
      <c r="P2356" s="21" t="s">
        <v>13239</v>
      </c>
      <c r="Q2356" s="21"/>
      <c r="R2356" s="21" t="str">
        <f>LEFT('2012-2022'!$P2356,4)</f>
        <v>2016</v>
      </c>
      <c r="S2356" s="21" t="s">
        <v>43</v>
      </c>
      <c r="T2356" s="21"/>
      <c r="U2356" s="21"/>
      <c r="V2356" s="21"/>
      <c r="W2356" s="27"/>
      <c r="X2356" s="27"/>
      <c r="Y2356" s="28"/>
    </row>
    <row r="2357" ht="15.75" customHeight="1">
      <c r="A2357" s="21">
        <v>2.7730787E7</v>
      </c>
      <c r="B2357" s="21" t="s">
        <v>13416</v>
      </c>
      <c r="C2357" s="21" t="s">
        <v>13417</v>
      </c>
      <c r="D2357" s="21" t="s">
        <v>13418</v>
      </c>
      <c r="E2357" s="21" t="s">
        <v>1216</v>
      </c>
      <c r="F2357" s="21" t="s">
        <v>1415</v>
      </c>
      <c r="G2357" s="21">
        <v>2016.0</v>
      </c>
      <c r="H2357" s="26">
        <v>42656.0</v>
      </c>
      <c r="I2357" s="21"/>
      <c r="J2357" s="21"/>
      <c r="K2357" s="21"/>
      <c r="L2357" s="21" t="str">
        <f>IF(ISNUMBER(VLOOKUP(A2357,EXCL,1,FALSE)),"Excluido",IF(ISNUMBER(VLOOKUP(A2357,POST,1,FALSE)),"PostAlerta",IF(ISNUMBER(VLOOKUP(A2357,PRE,1,FALSE)),"PreAlerta","")))</f>
        <v>PreAlerta</v>
      </c>
      <c r="M2357" s="21" t="str">
        <f>IF(ISNUMBER(A2357),(IF(ISNUMBER(VLOOKUP(A2357,KEYWORDS,1,FALSE)),"C/PalabrasClaves","S/PalabrasClaves")),"")</f>
        <v>S/PalabrasClaves</v>
      </c>
      <c r="N2357" s="21" t="str">
        <f t="shared" si="11"/>
        <v/>
      </c>
      <c r="O2357" s="21"/>
      <c r="P2357" s="21" t="s">
        <v>13239</v>
      </c>
      <c r="Q2357" s="21"/>
      <c r="R2357" s="21" t="str">
        <f>LEFT('2012-2022'!$P2357,4)</f>
        <v>2016</v>
      </c>
      <c r="S2357" s="21" t="s">
        <v>43</v>
      </c>
      <c r="T2357" s="21"/>
      <c r="U2357" s="21"/>
      <c r="V2357" s="21"/>
      <c r="W2357" s="27"/>
      <c r="X2357" s="27"/>
      <c r="Y2357" s="12"/>
    </row>
    <row r="2358" ht="15.75" customHeight="1">
      <c r="A2358" s="21">
        <v>2.6831147E7</v>
      </c>
      <c r="B2358" s="21" t="s">
        <v>13419</v>
      </c>
      <c r="C2358" s="21" t="s">
        <v>13420</v>
      </c>
      <c r="D2358" s="21" t="s">
        <v>13421</v>
      </c>
      <c r="E2358" s="21" t="s">
        <v>13422</v>
      </c>
      <c r="F2358" s="21" t="s">
        <v>332</v>
      </c>
      <c r="G2358" s="21">
        <v>2016.0</v>
      </c>
      <c r="H2358" s="26">
        <v>42403.0</v>
      </c>
      <c r="I2358" s="21" t="s">
        <v>13423</v>
      </c>
      <c r="J2358" s="21"/>
      <c r="K2358" s="21" t="s">
        <v>13424</v>
      </c>
      <c r="L2358" s="21" t="str">
        <f>IF(ISNUMBER(VLOOKUP(A2358,EXCL,1,FALSE)),"Excluido",IF(ISNUMBER(VLOOKUP(A2358,POST,1,FALSE)),"PostAlerta",IF(ISNUMBER(VLOOKUP(A2358,PRE,1,FALSE)),"PreAlerta","")))</f>
        <v>PreAlerta</v>
      </c>
      <c r="M2358" s="21" t="str">
        <f>IF(ISNUMBER(A2358),(IF(ISNUMBER(VLOOKUP(A2358,KEYWORDS,1,FALSE)),"C/PalabrasClaves","S/PalabrasClaves")),"")</f>
        <v>S/PalabrasClaves</v>
      </c>
      <c r="N2358" s="21" t="str">
        <f t="shared" si="11"/>
        <v/>
      </c>
      <c r="O2358" s="21"/>
      <c r="P2358" s="21" t="s">
        <v>13425</v>
      </c>
      <c r="Q2358" s="21"/>
      <c r="R2358" s="21" t="str">
        <f>LEFT('2012-2022'!$P2358,4)</f>
        <v>2016</v>
      </c>
      <c r="S2358" s="21" t="s">
        <v>43</v>
      </c>
      <c r="T2358" s="21"/>
      <c r="U2358" s="21"/>
      <c r="V2358" s="21"/>
      <c r="W2358" s="27"/>
      <c r="X2358" s="27"/>
      <c r="Y2358" s="28"/>
    </row>
    <row r="2359" ht="15.75" customHeight="1">
      <c r="A2359" s="21">
        <v>2.6840398E7</v>
      </c>
      <c r="B2359" s="21" t="s">
        <v>13426</v>
      </c>
      <c r="C2359" s="21" t="s">
        <v>13427</v>
      </c>
      <c r="D2359" s="21" t="s">
        <v>13428</v>
      </c>
      <c r="E2359" s="21" t="s">
        <v>8909</v>
      </c>
      <c r="F2359" s="21" t="s">
        <v>2831</v>
      </c>
      <c r="G2359" s="21">
        <v>2016.0</v>
      </c>
      <c r="H2359" s="26">
        <v>42404.0</v>
      </c>
      <c r="I2359" s="21" t="s">
        <v>13429</v>
      </c>
      <c r="J2359" s="21"/>
      <c r="K2359" s="21" t="s">
        <v>13430</v>
      </c>
      <c r="L2359" s="21" t="str">
        <f>IF(ISNUMBER(VLOOKUP(A2359,EXCL,1,FALSE)),"Excluido",IF(ISNUMBER(VLOOKUP(A2359,POST,1,FALSE)),"PostAlerta",IF(ISNUMBER(VLOOKUP(A2359,PRE,1,FALSE)),"PreAlerta","")))</f>
        <v>PreAlerta</v>
      </c>
      <c r="M2359" s="21" t="str">
        <f>IF(ISNUMBER(A2359),(IF(ISNUMBER(VLOOKUP(A2359,KEYWORDS,1,FALSE)),"C/PalabrasClaves","S/PalabrasClaves")),"")</f>
        <v>S/PalabrasClaves</v>
      </c>
      <c r="N2359" s="21" t="str">
        <f t="shared" si="11"/>
        <v/>
      </c>
      <c r="O2359" s="21"/>
      <c r="P2359" s="21" t="s">
        <v>13431</v>
      </c>
      <c r="Q2359" s="21"/>
      <c r="R2359" s="21" t="str">
        <f>LEFT('2012-2022'!$P2359,4)</f>
        <v>2016</v>
      </c>
      <c r="S2359" s="21" t="s">
        <v>43</v>
      </c>
      <c r="T2359" s="21"/>
      <c r="U2359" s="21"/>
      <c r="V2359" s="21"/>
      <c r="W2359" s="27"/>
      <c r="X2359" s="27"/>
      <c r="Y2359" s="12"/>
    </row>
    <row r="2360" ht="15.75" customHeight="1">
      <c r="A2360" s="21">
        <v>2.6841025E7</v>
      </c>
      <c r="B2360" s="21" t="s">
        <v>13432</v>
      </c>
      <c r="C2360" s="21" t="s">
        <v>13433</v>
      </c>
      <c r="D2360" s="21" t="s">
        <v>13434</v>
      </c>
      <c r="E2360" s="21" t="s">
        <v>13435</v>
      </c>
      <c r="F2360" s="21" t="s">
        <v>2831</v>
      </c>
      <c r="G2360" s="21">
        <v>2016.0</v>
      </c>
      <c r="H2360" s="26">
        <v>42404.0</v>
      </c>
      <c r="I2360" s="21" t="s">
        <v>13436</v>
      </c>
      <c r="J2360" s="21"/>
      <c r="K2360" s="21" t="s">
        <v>13437</v>
      </c>
      <c r="L2360" s="21" t="str">
        <f>IF(ISNUMBER(VLOOKUP(A2360,EXCL,1,FALSE)),"Excluido",IF(ISNUMBER(VLOOKUP(A2360,POST,1,FALSE)),"PostAlerta",IF(ISNUMBER(VLOOKUP(A2360,PRE,1,FALSE)),"PreAlerta","")))</f>
        <v>PreAlerta</v>
      </c>
      <c r="M2360" s="21" t="str">
        <f>IF(ISNUMBER(A2360),(IF(ISNUMBER(VLOOKUP(A2360,KEYWORDS,1,FALSE)),"C/PalabrasClaves","S/PalabrasClaves")),"")</f>
        <v>S/PalabrasClaves</v>
      </c>
      <c r="N2360" s="21" t="str">
        <f t="shared" si="11"/>
        <v/>
      </c>
      <c r="O2360" s="21"/>
      <c r="P2360" s="21" t="s">
        <v>13431</v>
      </c>
      <c r="Q2360" s="21"/>
      <c r="R2360" s="21" t="str">
        <f>LEFT('2012-2022'!$P2360,4)</f>
        <v>2016</v>
      </c>
      <c r="S2360" s="21" t="s">
        <v>43</v>
      </c>
      <c r="T2360" s="21"/>
      <c r="U2360" s="21"/>
      <c r="V2360" s="21"/>
      <c r="W2360" s="27"/>
      <c r="X2360" s="27"/>
      <c r="Y2360" s="28"/>
    </row>
    <row r="2361" ht="15.75" customHeight="1">
      <c r="A2361" s="21">
        <v>2.6856261E7</v>
      </c>
      <c r="B2361" s="21" t="s">
        <v>13438</v>
      </c>
      <c r="C2361" s="21" t="s">
        <v>13439</v>
      </c>
      <c r="D2361" s="21" t="s">
        <v>13440</v>
      </c>
      <c r="E2361" s="21" t="s">
        <v>13441</v>
      </c>
      <c r="F2361" s="21" t="s">
        <v>7626</v>
      </c>
      <c r="G2361" s="21">
        <v>2016.0</v>
      </c>
      <c r="H2361" s="26">
        <v>42410.0</v>
      </c>
      <c r="I2361" s="21" t="s">
        <v>13442</v>
      </c>
      <c r="J2361" s="21"/>
      <c r="K2361" s="21" t="s">
        <v>13443</v>
      </c>
      <c r="L2361" s="21" t="str">
        <f>IF(ISNUMBER(VLOOKUP(A2361,EXCL,1,FALSE)),"Excluido",IF(ISNUMBER(VLOOKUP(A2361,POST,1,FALSE)),"PostAlerta",IF(ISNUMBER(VLOOKUP(A2361,PRE,1,FALSE)),"PreAlerta","")))</f>
        <v>PreAlerta</v>
      </c>
      <c r="M2361" s="21" t="str">
        <f>IF(ISNUMBER(A2361),(IF(ISNUMBER(VLOOKUP(A2361,KEYWORDS,1,FALSE)),"C/PalabrasClaves","S/PalabrasClaves")),"")</f>
        <v>S/PalabrasClaves</v>
      </c>
      <c r="N2361" s="21" t="str">
        <f t="shared" si="11"/>
        <v/>
      </c>
      <c r="O2361" s="21"/>
      <c r="P2361" s="21" t="s">
        <v>13444</v>
      </c>
      <c r="Q2361" s="21"/>
      <c r="R2361" s="21" t="str">
        <f>LEFT('2012-2022'!$P2361,4)</f>
        <v>2016</v>
      </c>
      <c r="S2361" s="21" t="s">
        <v>43</v>
      </c>
      <c r="T2361" s="21"/>
      <c r="U2361" s="21"/>
      <c r="V2361" s="21"/>
      <c r="W2361" s="27"/>
      <c r="X2361" s="27"/>
      <c r="Y2361" s="12"/>
    </row>
    <row r="2362" ht="15.75" customHeight="1">
      <c r="A2362" s="21">
        <v>2.6862076E7</v>
      </c>
      <c r="B2362" s="21" t="s">
        <v>13445</v>
      </c>
      <c r="C2362" s="21" t="s">
        <v>13446</v>
      </c>
      <c r="D2362" s="21" t="s">
        <v>13447</v>
      </c>
      <c r="E2362" s="21" t="s">
        <v>13448</v>
      </c>
      <c r="F2362" s="21" t="s">
        <v>605</v>
      </c>
      <c r="G2362" s="21">
        <v>2016.0</v>
      </c>
      <c r="H2362" s="26">
        <v>42411.0</v>
      </c>
      <c r="I2362" s="21" t="s">
        <v>13449</v>
      </c>
      <c r="J2362" s="21"/>
      <c r="K2362" s="21" t="s">
        <v>13450</v>
      </c>
      <c r="L2362" s="21" t="str">
        <f>IF(ISNUMBER(VLOOKUP(A2362,EXCL,1,FALSE)),"Excluido",IF(ISNUMBER(VLOOKUP(A2362,POST,1,FALSE)),"PostAlerta",IF(ISNUMBER(VLOOKUP(A2362,PRE,1,FALSE)),"PreAlerta","")))</f>
        <v>PreAlerta</v>
      </c>
      <c r="M2362" s="21" t="str">
        <f>IF(ISNUMBER(A2362),(IF(ISNUMBER(VLOOKUP(A2362,KEYWORDS,1,FALSE)),"C/PalabrasClaves","S/PalabrasClaves")),"")</f>
        <v>S/PalabrasClaves</v>
      </c>
      <c r="N2362" s="21" t="str">
        <f t="shared" si="11"/>
        <v/>
      </c>
      <c r="O2362" s="21"/>
      <c r="P2362" s="21" t="s">
        <v>13444</v>
      </c>
      <c r="Q2362" s="21"/>
      <c r="R2362" s="21" t="str">
        <f>LEFT('2012-2022'!$P2362,4)</f>
        <v>2016</v>
      </c>
      <c r="S2362" s="21" t="s">
        <v>43</v>
      </c>
      <c r="T2362" s="21"/>
      <c r="U2362" s="21"/>
      <c r="V2362" s="21"/>
      <c r="W2362" s="27"/>
      <c r="X2362" s="27"/>
      <c r="Y2362" s="28"/>
    </row>
    <row r="2363" ht="15.75" customHeight="1">
      <c r="A2363" s="21">
        <v>2.6860982E7</v>
      </c>
      <c r="B2363" s="21" t="s">
        <v>13451</v>
      </c>
      <c r="C2363" s="21" t="s">
        <v>13452</v>
      </c>
      <c r="D2363" s="21" t="s">
        <v>13453</v>
      </c>
      <c r="E2363" s="21" t="s">
        <v>13454</v>
      </c>
      <c r="F2363" s="21" t="s">
        <v>5609</v>
      </c>
      <c r="G2363" s="21">
        <v>2016.0</v>
      </c>
      <c r="H2363" s="26">
        <v>42411.0</v>
      </c>
      <c r="I2363" s="21" t="s">
        <v>13455</v>
      </c>
      <c r="J2363" s="21"/>
      <c r="K2363" s="21" t="s">
        <v>13456</v>
      </c>
      <c r="L2363" s="21" t="str">
        <f>IF(ISNUMBER(VLOOKUP(A2363,EXCL,1,FALSE)),"Excluido",IF(ISNUMBER(VLOOKUP(A2363,POST,1,FALSE)),"PostAlerta",IF(ISNUMBER(VLOOKUP(A2363,PRE,1,FALSE)),"PreAlerta","")))</f>
        <v>PreAlerta</v>
      </c>
      <c r="M2363" s="21" t="str">
        <f>IF(ISNUMBER(A2363),(IF(ISNUMBER(VLOOKUP(A2363,KEYWORDS,1,FALSE)),"C/PalabrasClaves","S/PalabrasClaves")),"")</f>
        <v>S/PalabrasClaves</v>
      </c>
      <c r="N2363" s="21" t="str">
        <f t="shared" si="11"/>
        <v/>
      </c>
      <c r="O2363" s="21"/>
      <c r="P2363" s="21" t="s">
        <v>13457</v>
      </c>
      <c r="Q2363" s="21"/>
      <c r="R2363" s="21" t="str">
        <f>LEFT('2012-2022'!$P2363,4)</f>
        <v>2016</v>
      </c>
      <c r="S2363" s="21" t="s">
        <v>43</v>
      </c>
      <c r="T2363" s="21"/>
      <c r="U2363" s="21"/>
      <c r="V2363" s="21"/>
      <c r="W2363" s="27"/>
      <c r="X2363" s="27"/>
      <c r="Y2363" s="12"/>
    </row>
    <row r="2364" ht="15.75" customHeight="1">
      <c r="A2364" s="21">
        <v>2.6904518E7</v>
      </c>
      <c r="B2364" s="21" t="s">
        <v>13458</v>
      </c>
      <c r="C2364" s="21" t="s">
        <v>13459</v>
      </c>
      <c r="D2364" s="21" t="s">
        <v>13460</v>
      </c>
      <c r="E2364" s="21" t="s">
        <v>11746</v>
      </c>
      <c r="F2364" s="21" t="s">
        <v>3171</v>
      </c>
      <c r="G2364" s="21">
        <v>2016.0</v>
      </c>
      <c r="H2364" s="26">
        <v>42424.0</v>
      </c>
      <c r="I2364" s="21" t="s">
        <v>13461</v>
      </c>
      <c r="J2364" s="21"/>
      <c r="K2364" s="21" t="s">
        <v>13462</v>
      </c>
      <c r="L2364" s="21" t="str">
        <f>IF(ISNUMBER(VLOOKUP(A2364,EXCL,1,FALSE)),"Excluido",IF(ISNUMBER(VLOOKUP(A2364,POST,1,FALSE)),"PostAlerta",IF(ISNUMBER(VLOOKUP(A2364,PRE,1,FALSE)),"PreAlerta","")))</f>
        <v>PreAlerta</v>
      </c>
      <c r="M2364" s="21" t="str">
        <f>IF(ISNUMBER(A2364),(IF(ISNUMBER(VLOOKUP(A2364,KEYWORDS,1,FALSE)),"C/PalabrasClaves","S/PalabrasClaves")),"")</f>
        <v>S/PalabrasClaves</v>
      </c>
      <c r="N2364" s="21" t="str">
        <f t="shared" si="11"/>
        <v/>
      </c>
      <c r="O2364" s="21"/>
      <c r="P2364" s="21" t="s">
        <v>13457</v>
      </c>
      <c r="Q2364" s="21"/>
      <c r="R2364" s="21" t="str">
        <f>LEFT('2012-2022'!$P2364,4)</f>
        <v>2016</v>
      </c>
      <c r="S2364" s="21" t="s">
        <v>43</v>
      </c>
      <c r="T2364" s="21"/>
      <c r="U2364" s="21"/>
      <c r="V2364" s="21"/>
      <c r="W2364" s="27"/>
      <c r="X2364" s="27"/>
      <c r="Y2364" s="28"/>
    </row>
    <row r="2365" ht="15.75" customHeight="1">
      <c r="A2365" s="21">
        <v>2.6866478E7</v>
      </c>
      <c r="B2365" s="21" t="s">
        <v>13463</v>
      </c>
      <c r="C2365" s="21" t="s">
        <v>13464</v>
      </c>
      <c r="D2365" s="21" t="s">
        <v>13465</v>
      </c>
      <c r="E2365" s="21" t="s">
        <v>13466</v>
      </c>
      <c r="F2365" s="21" t="s">
        <v>2831</v>
      </c>
      <c r="G2365" s="21">
        <v>2016.0</v>
      </c>
      <c r="H2365" s="26">
        <v>42412.0</v>
      </c>
      <c r="I2365" s="21" t="s">
        <v>13467</v>
      </c>
      <c r="J2365" s="21"/>
      <c r="K2365" s="21" t="s">
        <v>13468</v>
      </c>
      <c r="L2365" s="21" t="str">
        <f>IF(ISNUMBER(VLOOKUP(A2365,EXCL,1,FALSE)),"Excluido",IF(ISNUMBER(VLOOKUP(A2365,POST,1,FALSE)),"PostAlerta",IF(ISNUMBER(VLOOKUP(A2365,PRE,1,FALSE)),"PreAlerta","")))</f>
        <v>PreAlerta</v>
      </c>
      <c r="M2365" s="21" t="str">
        <f>IF(ISNUMBER(A2365),(IF(ISNUMBER(VLOOKUP(A2365,KEYWORDS,1,FALSE)),"C/PalabrasClaves","S/PalabrasClaves")),"")</f>
        <v>S/PalabrasClaves</v>
      </c>
      <c r="N2365" s="21" t="str">
        <f t="shared" si="11"/>
        <v/>
      </c>
      <c r="O2365" s="21"/>
      <c r="P2365" s="21" t="s">
        <v>13469</v>
      </c>
      <c r="Q2365" s="21"/>
      <c r="R2365" s="21" t="str">
        <f>LEFT('2012-2022'!$P2365,4)</f>
        <v>2016</v>
      </c>
      <c r="S2365" s="21" t="s">
        <v>43</v>
      </c>
      <c r="T2365" s="21"/>
      <c r="U2365" s="21"/>
      <c r="V2365" s="21"/>
      <c r="W2365" s="27"/>
      <c r="X2365" s="27"/>
      <c r="Y2365" s="12"/>
    </row>
    <row r="2366" ht="15.75" customHeight="1">
      <c r="A2366" s="21">
        <v>2.6912842E7</v>
      </c>
      <c r="B2366" s="21" t="s">
        <v>13470</v>
      </c>
      <c r="C2366" s="21" t="s">
        <v>13471</v>
      </c>
      <c r="D2366" s="21" t="s">
        <v>13472</v>
      </c>
      <c r="E2366" s="21" t="s">
        <v>13473</v>
      </c>
      <c r="F2366" s="21" t="s">
        <v>325</v>
      </c>
      <c r="G2366" s="21">
        <v>2016.0</v>
      </c>
      <c r="H2366" s="26">
        <v>42426.0</v>
      </c>
      <c r="I2366" s="21"/>
      <c r="J2366" s="21"/>
      <c r="K2366" s="21" t="s">
        <v>13474</v>
      </c>
      <c r="L2366" s="21" t="str">
        <f>IF(ISNUMBER(VLOOKUP(A2366,EXCL,1,FALSE)),"Excluido",IF(ISNUMBER(VLOOKUP(A2366,POST,1,FALSE)),"PostAlerta",IF(ISNUMBER(VLOOKUP(A2366,PRE,1,FALSE)),"PreAlerta","")))</f>
        <v>PreAlerta</v>
      </c>
      <c r="M2366" s="21" t="str">
        <f>IF(ISNUMBER(A2366),(IF(ISNUMBER(VLOOKUP(A2366,KEYWORDS,1,FALSE)),"C/PalabrasClaves","S/PalabrasClaves")),"")</f>
        <v>S/PalabrasClaves</v>
      </c>
      <c r="N2366" s="21" t="str">
        <f t="shared" si="11"/>
        <v/>
      </c>
      <c r="O2366" s="21"/>
      <c r="P2366" s="21" t="s">
        <v>13475</v>
      </c>
      <c r="Q2366" s="21"/>
      <c r="R2366" s="21" t="str">
        <f>LEFT('2012-2022'!$P2366,4)</f>
        <v>2016</v>
      </c>
      <c r="S2366" s="21" t="s">
        <v>43</v>
      </c>
      <c r="T2366" s="21"/>
      <c r="U2366" s="21"/>
      <c r="V2366" s="21"/>
      <c r="W2366" s="27"/>
      <c r="X2366" s="27"/>
      <c r="Y2366" s="28"/>
    </row>
    <row r="2367" ht="15.75" customHeight="1">
      <c r="A2367" s="21">
        <v>2.6891349E7</v>
      </c>
      <c r="B2367" s="21" t="s">
        <v>13476</v>
      </c>
      <c r="C2367" s="21" t="s">
        <v>13477</v>
      </c>
      <c r="D2367" s="21" t="s">
        <v>13478</v>
      </c>
      <c r="E2367" s="21" t="s">
        <v>13479</v>
      </c>
      <c r="F2367" s="21" t="s">
        <v>1789</v>
      </c>
      <c r="G2367" s="21">
        <v>2016.0</v>
      </c>
      <c r="H2367" s="26">
        <v>42419.0</v>
      </c>
      <c r="I2367" s="21" t="s">
        <v>13480</v>
      </c>
      <c r="J2367" s="21"/>
      <c r="K2367" s="21" t="s">
        <v>13481</v>
      </c>
      <c r="L2367" s="21" t="str">
        <f>IF(ISNUMBER(VLOOKUP(A2367,EXCL,1,FALSE)),"Excluido",IF(ISNUMBER(VLOOKUP(A2367,POST,1,FALSE)),"PostAlerta",IF(ISNUMBER(VLOOKUP(A2367,PRE,1,FALSE)),"PreAlerta","")))</f>
        <v>PreAlerta</v>
      </c>
      <c r="M2367" s="21" t="str">
        <f>IF(ISNUMBER(A2367),(IF(ISNUMBER(VLOOKUP(A2367,KEYWORDS,1,FALSE)),"C/PalabrasClaves","S/PalabrasClaves")),"")</f>
        <v>S/PalabrasClaves</v>
      </c>
      <c r="N2367" s="21" t="str">
        <f t="shared" si="11"/>
        <v/>
      </c>
      <c r="O2367" s="21"/>
      <c r="P2367" s="21" t="s">
        <v>13482</v>
      </c>
      <c r="Q2367" s="21"/>
      <c r="R2367" s="21" t="str">
        <f>LEFT('2012-2022'!$P2367,4)</f>
        <v>2016</v>
      </c>
      <c r="S2367" s="21" t="s">
        <v>43</v>
      </c>
      <c r="T2367" s="21"/>
      <c r="U2367" s="21"/>
      <c r="V2367" s="21"/>
      <c r="W2367" s="27"/>
      <c r="X2367" s="27"/>
      <c r="Y2367" s="12"/>
    </row>
    <row r="2368" ht="15.75" customHeight="1">
      <c r="A2368" s="21">
        <v>2.6896674E7</v>
      </c>
      <c r="B2368" s="21" t="s">
        <v>13483</v>
      </c>
      <c r="C2368" s="21" t="s">
        <v>13484</v>
      </c>
      <c r="D2368" s="21" t="s">
        <v>13485</v>
      </c>
      <c r="E2368" s="21" t="s">
        <v>13486</v>
      </c>
      <c r="F2368" s="21" t="s">
        <v>6206</v>
      </c>
      <c r="G2368" s="21">
        <v>2016.0</v>
      </c>
      <c r="H2368" s="26">
        <v>42421.0</v>
      </c>
      <c r="I2368" s="21" t="s">
        <v>13487</v>
      </c>
      <c r="J2368" s="21"/>
      <c r="K2368" s="21" t="s">
        <v>13488</v>
      </c>
      <c r="L2368" s="21" t="str">
        <f>IF(ISNUMBER(VLOOKUP(A2368,EXCL,1,FALSE)),"Excluido",IF(ISNUMBER(VLOOKUP(A2368,POST,1,FALSE)),"PostAlerta",IF(ISNUMBER(VLOOKUP(A2368,PRE,1,FALSE)),"PreAlerta","")))</f>
        <v>PreAlerta</v>
      </c>
      <c r="M2368" s="21" t="str">
        <f>IF(ISNUMBER(A2368),(IF(ISNUMBER(VLOOKUP(A2368,KEYWORDS,1,FALSE)),"C/PalabrasClaves","S/PalabrasClaves")),"")</f>
        <v>S/PalabrasClaves</v>
      </c>
      <c r="N2368" s="21" t="str">
        <f t="shared" si="11"/>
        <v/>
      </c>
      <c r="O2368" s="21"/>
      <c r="P2368" s="21" t="s">
        <v>13489</v>
      </c>
      <c r="Q2368" s="21"/>
      <c r="R2368" s="21" t="str">
        <f>LEFT('2012-2022'!$P2368,4)</f>
        <v>2016</v>
      </c>
      <c r="S2368" s="21" t="s">
        <v>43</v>
      </c>
      <c r="T2368" s="21"/>
      <c r="U2368" s="21"/>
      <c r="V2368" s="21"/>
      <c r="W2368" s="27"/>
      <c r="X2368" s="27"/>
      <c r="Y2368" s="28"/>
    </row>
    <row r="2369" ht="15.75" customHeight="1">
      <c r="A2369" s="21">
        <v>2.6901622E7</v>
      </c>
      <c r="B2369" s="21" t="s">
        <v>13490</v>
      </c>
      <c r="C2369" s="21" t="s">
        <v>13491</v>
      </c>
      <c r="D2369" s="21" t="s">
        <v>13492</v>
      </c>
      <c r="E2369" s="21" t="s">
        <v>13493</v>
      </c>
      <c r="F2369" s="21" t="s">
        <v>2831</v>
      </c>
      <c r="G2369" s="21">
        <v>2016.0</v>
      </c>
      <c r="H2369" s="26">
        <v>42423.0</v>
      </c>
      <c r="I2369" s="21" t="s">
        <v>13494</v>
      </c>
      <c r="J2369" s="21"/>
      <c r="K2369" s="21" t="s">
        <v>13495</v>
      </c>
      <c r="L2369" s="21" t="str">
        <f>IF(ISNUMBER(VLOOKUP(A2369,EXCL,1,FALSE)),"Excluido",IF(ISNUMBER(VLOOKUP(A2369,POST,1,FALSE)),"PostAlerta",IF(ISNUMBER(VLOOKUP(A2369,PRE,1,FALSE)),"PreAlerta","")))</f>
        <v>PreAlerta</v>
      </c>
      <c r="M2369" s="21" t="str">
        <f>IF(ISNUMBER(A2369),(IF(ISNUMBER(VLOOKUP(A2369,KEYWORDS,1,FALSE)),"C/PalabrasClaves","S/PalabrasClaves")),"")</f>
        <v>S/PalabrasClaves</v>
      </c>
      <c r="N2369" s="21" t="str">
        <f t="shared" si="11"/>
        <v/>
      </c>
      <c r="O2369" s="21"/>
      <c r="P2369" s="21" t="s">
        <v>13496</v>
      </c>
      <c r="Q2369" s="21"/>
      <c r="R2369" s="21" t="str">
        <f>LEFT('2012-2022'!$P2369,4)</f>
        <v>2016</v>
      </c>
      <c r="S2369" s="21" t="s">
        <v>43</v>
      </c>
      <c r="T2369" s="21"/>
      <c r="U2369" s="21"/>
      <c r="V2369" s="21"/>
      <c r="W2369" s="27"/>
      <c r="X2369" s="27"/>
      <c r="Y2369" s="12"/>
    </row>
    <row r="2370" ht="15.75" customHeight="1">
      <c r="A2370" s="21">
        <v>2.7622624E7</v>
      </c>
      <c r="B2370" s="21" t="s">
        <v>13497</v>
      </c>
      <c r="C2370" s="21" t="s">
        <v>13498</v>
      </c>
      <c r="D2370" s="21" t="s">
        <v>13499</v>
      </c>
      <c r="E2370" s="21" t="s">
        <v>13500</v>
      </c>
      <c r="F2370" s="21" t="s">
        <v>1092</v>
      </c>
      <c r="G2370" s="21">
        <v>2016.0</v>
      </c>
      <c r="H2370" s="26">
        <v>42627.0</v>
      </c>
      <c r="I2370" s="21"/>
      <c r="J2370" s="21"/>
      <c r="K2370" s="21" t="s">
        <v>13501</v>
      </c>
      <c r="L2370" s="21" t="str">
        <f>IF(ISNUMBER(VLOOKUP(A2370,EXCL,1,FALSE)),"Excluido",IF(ISNUMBER(VLOOKUP(A2370,POST,1,FALSE)),"PostAlerta",IF(ISNUMBER(VLOOKUP(A2370,PRE,1,FALSE)),"PreAlerta","")))</f>
        <v>PreAlerta</v>
      </c>
      <c r="M2370" s="21" t="str">
        <f>IF(ISNUMBER(A2370),(IF(ISNUMBER(VLOOKUP(A2370,KEYWORDS,1,FALSE)),"C/PalabrasClaves","S/PalabrasClaves")),"")</f>
        <v>S/PalabrasClaves</v>
      </c>
      <c r="N2370" s="21" t="str">
        <f t="shared" si="11"/>
        <v/>
      </c>
      <c r="O2370" s="21"/>
      <c r="P2370" s="21" t="s">
        <v>13502</v>
      </c>
      <c r="Q2370" s="21"/>
      <c r="R2370" s="21" t="str">
        <f>LEFT('2012-2022'!$P2370,4)</f>
        <v>2016</v>
      </c>
      <c r="S2370" s="21" t="s">
        <v>43</v>
      </c>
      <c r="T2370" s="21"/>
      <c r="U2370" s="21"/>
      <c r="V2370" s="21"/>
      <c r="W2370" s="27"/>
      <c r="X2370" s="27"/>
      <c r="Y2370" s="28"/>
    </row>
    <row r="2371" ht="15.75" customHeight="1">
      <c r="A2371" s="21">
        <v>2.6911835E7</v>
      </c>
      <c r="B2371" s="21" t="s">
        <v>13503</v>
      </c>
      <c r="C2371" s="21" t="s">
        <v>13504</v>
      </c>
      <c r="D2371" s="21" t="s">
        <v>13505</v>
      </c>
      <c r="E2371" s="21" t="s">
        <v>3254</v>
      </c>
      <c r="F2371" s="21" t="s">
        <v>818</v>
      </c>
      <c r="G2371" s="21">
        <v>2016.0</v>
      </c>
      <c r="H2371" s="26">
        <v>42426.0</v>
      </c>
      <c r="I2371" s="21" t="s">
        <v>13506</v>
      </c>
      <c r="J2371" s="21"/>
      <c r="K2371" s="21" t="s">
        <v>13507</v>
      </c>
      <c r="L2371" s="21" t="str">
        <f>IF(ISNUMBER(VLOOKUP(A2371,EXCL,1,FALSE)),"Excluido",IF(ISNUMBER(VLOOKUP(A2371,POST,1,FALSE)),"PostAlerta",IF(ISNUMBER(VLOOKUP(A2371,PRE,1,FALSE)),"PreAlerta","")))</f>
        <v>PreAlerta</v>
      </c>
      <c r="M2371" s="21" t="str">
        <f>IF(ISNUMBER(A2371),(IF(ISNUMBER(VLOOKUP(A2371,KEYWORDS,1,FALSE)),"C/PalabrasClaves","S/PalabrasClaves")),"")</f>
        <v>S/PalabrasClaves</v>
      </c>
      <c r="N2371" s="21" t="str">
        <f t="shared" si="11"/>
        <v/>
      </c>
      <c r="O2371" s="21"/>
      <c r="P2371" s="21" t="s">
        <v>13508</v>
      </c>
      <c r="Q2371" s="21"/>
      <c r="R2371" s="21" t="str">
        <f>LEFT('2012-2022'!$P2371,4)</f>
        <v>2016</v>
      </c>
      <c r="S2371" s="21" t="s">
        <v>43</v>
      </c>
      <c r="T2371" s="21"/>
      <c r="U2371" s="21"/>
      <c r="V2371" s="21"/>
      <c r="W2371" s="27"/>
      <c r="X2371" s="27"/>
      <c r="Y2371" s="12"/>
    </row>
    <row r="2372" ht="15.75" customHeight="1">
      <c r="A2372" s="21">
        <v>2.8491415E7</v>
      </c>
      <c r="B2372" s="21" t="s">
        <v>13509</v>
      </c>
      <c r="C2372" s="21" t="s">
        <v>13510</v>
      </c>
      <c r="D2372" s="21" t="s">
        <v>13511</v>
      </c>
      <c r="E2372" s="21" t="s">
        <v>13512</v>
      </c>
      <c r="F2372" s="21" t="s">
        <v>13513</v>
      </c>
      <c r="G2372" s="21">
        <v>2016.0</v>
      </c>
      <c r="H2372" s="26">
        <v>42867.0</v>
      </c>
      <c r="I2372" s="21" t="s">
        <v>13514</v>
      </c>
      <c r="J2372" s="21"/>
      <c r="K2372" s="21" t="s">
        <v>13515</v>
      </c>
      <c r="L2372" s="21" t="str">
        <f>IF(ISNUMBER(VLOOKUP(A2372,EXCL,1,FALSE)),"Excluido",IF(ISNUMBER(VLOOKUP(A2372,POST,1,FALSE)),"PostAlerta",IF(ISNUMBER(VLOOKUP(A2372,PRE,1,FALSE)),"PreAlerta","")))</f>
        <v>PreAlerta</v>
      </c>
      <c r="M2372" s="21" t="str">
        <f>IF(ISNUMBER(A2372),(IF(ISNUMBER(VLOOKUP(A2372,KEYWORDS,1,FALSE)),"C/PalabrasClaves","S/PalabrasClaves")),"")</f>
        <v>S/PalabrasClaves</v>
      </c>
      <c r="N2372" s="21" t="str">
        <f t="shared" si="11"/>
        <v/>
      </c>
      <c r="O2372" s="21"/>
      <c r="P2372" s="21" t="s">
        <v>13516</v>
      </c>
      <c r="Q2372" s="21"/>
      <c r="R2372" s="21" t="str">
        <f>LEFT('2012-2022'!$P2372,4)</f>
        <v>2016</v>
      </c>
      <c r="S2372" s="21" t="s">
        <v>43</v>
      </c>
      <c r="T2372" s="21"/>
      <c r="U2372" s="21"/>
      <c r="V2372" s="21"/>
      <c r="W2372" s="27"/>
      <c r="X2372" s="27"/>
      <c r="Y2372" s="28"/>
    </row>
    <row r="2373" ht="15.75" customHeight="1">
      <c r="A2373" s="21">
        <v>2.6081117E7</v>
      </c>
      <c r="B2373" s="21" t="s">
        <v>13517</v>
      </c>
      <c r="C2373" s="21" t="s">
        <v>13518</v>
      </c>
      <c r="D2373" s="21" t="s">
        <v>13519</v>
      </c>
      <c r="E2373" s="21" t="s">
        <v>1820</v>
      </c>
      <c r="F2373" s="21" t="s">
        <v>664</v>
      </c>
      <c r="G2373" s="21">
        <v>2016.0</v>
      </c>
      <c r="H2373" s="26">
        <v>42173.0</v>
      </c>
      <c r="I2373" s="21"/>
      <c r="J2373" s="21"/>
      <c r="K2373" s="21" t="s">
        <v>13520</v>
      </c>
      <c r="L2373" s="21" t="str">
        <f>IF(ISNUMBER(VLOOKUP(A2373,EXCL,1,FALSE)),"Excluido",IF(ISNUMBER(VLOOKUP(A2373,POST,1,FALSE)),"PostAlerta",IF(ISNUMBER(VLOOKUP(A2373,PRE,1,FALSE)),"PreAlerta","")))</f>
        <v>Excluido</v>
      </c>
      <c r="M2373" s="21" t="str">
        <f>IF(ISNUMBER(A2373),(IF(ISNUMBER(VLOOKUP(A2373,KEYWORDS,1,FALSE)),"C/PalabrasClaves","S/PalabrasClaves")),"")</f>
        <v>S/PalabrasClaves</v>
      </c>
      <c r="N2373" s="21" t="str">
        <f t="shared" si="11"/>
        <v/>
      </c>
      <c r="O2373" s="21"/>
      <c r="P2373" s="21" t="s">
        <v>13521</v>
      </c>
      <c r="Q2373" s="21"/>
      <c r="R2373" s="21" t="str">
        <f>LEFT('2012-2022'!$P2373,4)</f>
        <v>2016</v>
      </c>
      <c r="S2373" s="21" t="s">
        <v>47</v>
      </c>
      <c r="T2373" s="21"/>
      <c r="U2373" s="21"/>
      <c r="V2373" s="21"/>
      <c r="W2373" s="27"/>
      <c r="X2373" s="27"/>
      <c r="Y2373" s="12"/>
    </row>
    <row r="2374" ht="15.75" customHeight="1">
      <c r="A2374" s="21">
        <v>2.6119003E7</v>
      </c>
      <c r="B2374" s="21" t="s">
        <v>13522</v>
      </c>
      <c r="C2374" s="21" t="s">
        <v>13523</v>
      </c>
      <c r="D2374" s="21" t="s">
        <v>13524</v>
      </c>
      <c r="E2374" s="21" t="s">
        <v>6646</v>
      </c>
      <c r="F2374" s="21" t="s">
        <v>664</v>
      </c>
      <c r="G2374" s="21">
        <v>2016.0</v>
      </c>
      <c r="H2374" s="26">
        <v>42185.0</v>
      </c>
      <c r="I2374" s="21"/>
      <c r="J2374" s="21"/>
      <c r="K2374" s="21" t="s">
        <v>13525</v>
      </c>
      <c r="L2374" s="21" t="str">
        <f>IF(ISNUMBER(VLOOKUP(A2374,EXCL,1,FALSE)),"Excluido",IF(ISNUMBER(VLOOKUP(A2374,POST,1,FALSE)),"PostAlerta",IF(ISNUMBER(VLOOKUP(A2374,PRE,1,FALSE)),"PreAlerta","")))</f>
        <v>PreAlerta</v>
      </c>
      <c r="M2374" s="21" t="str">
        <f>IF(ISNUMBER(A2374),(IF(ISNUMBER(VLOOKUP(A2374,KEYWORDS,1,FALSE)),"C/PalabrasClaves","S/PalabrasClaves")),"")</f>
        <v>S/PalabrasClaves</v>
      </c>
      <c r="N2374" s="21" t="str">
        <f t="shared" si="11"/>
        <v/>
      </c>
      <c r="O2374" s="21"/>
      <c r="P2374" s="21" t="s">
        <v>13521</v>
      </c>
      <c r="Q2374" s="21"/>
      <c r="R2374" s="21" t="str">
        <f>LEFT('2012-2022'!$P2374,4)</f>
        <v>2016</v>
      </c>
      <c r="S2374" s="21" t="s">
        <v>47</v>
      </c>
      <c r="T2374" s="21"/>
      <c r="U2374" s="21"/>
      <c r="V2374" s="21"/>
      <c r="W2374" s="27"/>
      <c r="X2374" s="27"/>
      <c r="Y2374" s="28"/>
    </row>
    <row r="2375" ht="15.75" customHeight="1">
      <c r="A2375" s="21">
        <v>2.6130192E7</v>
      </c>
      <c r="B2375" s="21" t="s">
        <v>13526</v>
      </c>
      <c r="C2375" s="21" t="s">
        <v>13527</v>
      </c>
      <c r="D2375" s="21" t="s">
        <v>13528</v>
      </c>
      <c r="E2375" s="21" t="s">
        <v>7348</v>
      </c>
      <c r="F2375" s="21" t="s">
        <v>6641</v>
      </c>
      <c r="G2375" s="21">
        <v>2016.0</v>
      </c>
      <c r="H2375" s="26">
        <v>42187.0</v>
      </c>
      <c r="I2375" s="21"/>
      <c r="J2375" s="21"/>
      <c r="K2375" s="21" t="s">
        <v>13529</v>
      </c>
      <c r="L2375" s="21" t="str">
        <f>IF(ISNUMBER(VLOOKUP(A2375,EXCL,1,FALSE)),"Excluido",IF(ISNUMBER(VLOOKUP(A2375,POST,1,FALSE)),"PostAlerta",IF(ISNUMBER(VLOOKUP(A2375,PRE,1,FALSE)),"PreAlerta","")))</f>
        <v>PreAlerta</v>
      </c>
      <c r="M2375" s="21" t="str">
        <f>IF(ISNUMBER(A2375),(IF(ISNUMBER(VLOOKUP(A2375,KEYWORDS,1,FALSE)),"C/PalabrasClaves","S/PalabrasClaves")),"")</f>
        <v>S/PalabrasClaves</v>
      </c>
      <c r="N2375" s="21" t="str">
        <f t="shared" si="11"/>
        <v/>
      </c>
      <c r="O2375" s="21"/>
      <c r="P2375" s="21" t="s">
        <v>13521</v>
      </c>
      <c r="Q2375" s="21"/>
      <c r="R2375" s="21" t="str">
        <f>LEFT('2012-2022'!$P2375,4)</f>
        <v>2016</v>
      </c>
      <c r="S2375" s="21" t="s">
        <v>47</v>
      </c>
      <c r="T2375" s="21"/>
      <c r="U2375" s="21"/>
      <c r="V2375" s="21"/>
      <c r="W2375" s="27"/>
      <c r="X2375" s="27"/>
      <c r="Y2375" s="12"/>
    </row>
    <row r="2376" ht="15.75" customHeight="1">
      <c r="A2376" s="21">
        <v>2.6467462E7</v>
      </c>
      <c r="B2376" s="21" t="s">
        <v>13530</v>
      </c>
      <c r="C2376" s="21" t="s">
        <v>13531</v>
      </c>
      <c r="D2376" s="21" t="s">
        <v>13532</v>
      </c>
      <c r="E2376" s="21" t="s">
        <v>10507</v>
      </c>
      <c r="F2376" s="21" t="s">
        <v>119</v>
      </c>
      <c r="G2376" s="21">
        <v>2016.0</v>
      </c>
      <c r="H2376" s="26">
        <v>42293.0</v>
      </c>
      <c r="I2376" s="21"/>
      <c r="J2376" s="21"/>
      <c r="K2376" s="21" t="s">
        <v>13533</v>
      </c>
      <c r="L2376" s="21" t="str">
        <f>IF(ISNUMBER(VLOOKUP(A2376,EXCL,1,FALSE)),"Excluido",IF(ISNUMBER(VLOOKUP(A2376,POST,1,FALSE)),"PostAlerta",IF(ISNUMBER(VLOOKUP(A2376,PRE,1,FALSE)),"PreAlerta","")))</f>
        <v>PreAlerta</v>
      </c>
      <c r="M2376" s="21" t="str">
        <f>IF(ISNUMBER(A2376),(IF(ISNUMBER(VLOOKUP(A2376,KEYWORDS,1,FALSE)),"C/PalabrasClaves","S/PalabrasClaves")),"")</f>
        <v>S/PalabrasClaves</v>
      </c>
      <c r="N2376" s="21" t="str">
        <f t="shared" si="11"/>
        <v/>
      </c>
      <c r="O2376" s="21"/>
      <c r="P2376" s="21" t="s">
        <v>13521</v>
      </c>
      <c r="Q2376" s="21"/>
      <c r="R2376" s="21" t="str">
        <f>LEFT('2012-2022'!$P2376,4)</f>
        <v>2016</v>
      </c>
      <c r="S2376" s="21" t="s">
        <v>47</v>
      </c>
      <c r="T2376" s="21"/>
      <c r="U2376" s="21"/>
      <c r="V2376" s="21"/>
      <c r="W2376" s="27"/>
      <c r="X2376" s="27"/>
      <c r="Y2376" s="28"/>
    </row>
    <row r="2377" ht="15.75" customHeight="1">
      <c r="A2377" s="21">
        <v>2.6477038E7</v>
      </c>
      <c r="B2377" s="21" t="s">
        <v>13534</v>
      </c>
      <c r="C2377" s="21" t="s">
        <v>13535</v>
      </c>
      <c r="D2377" s="21" t="s">
        <v>13536</v>
      </c>
      <c r="E2377" s="21" t="s">
        <v>13537</v>
      </c>
      <c r="F2377" s="21" t="s">
        <v>664</v>
      </c>
      <c r="G2377" s="21">
        <v>2016.0</v>
      </c>
      <c r="H2377" s="26">
        <v>42296.0</v>
      </c>
      <c r="I2377" s="21"/>
      <c r="J2377" s="21"/>
      <c r="K2377" s="21" t="s">
        <v>13538</v>
      </c>
      <c r="L2377" s="21" t="str">
        <f>IF(ISNUMBER(VLOOKUP(A2377,EXCL,1,FALSE)),"Excluido",IF(ISNUMBER(VLOOKUP(A2377,POST,1,FALSE)),"PostAlerta",IF(ISNUMBER(VLOOKUP(A2377,PRE,1,FALSE)),"PreAlerta","")))</f>
        <v>PreAlerta</v>
      </c>
      <c r="M2377" s="21" t="str">
        <f>IF(ISNUMBER(A2377),(IF(ISNUMBER(VLOOKUP(A2377,KEYWORDS,1,FALSE)),"C/PalabrasClaves","S/PalabrasClaves")),"")</f>
        <v>S/PalabrasClaves</v>
      </c>
      <c r="N2377" s="21" t="str">
        <f t="shared" si="11"/>
        <v/>
      </c>
      <c r="O2377" s="21"/>
      <c r="P2377" s="21" t="s">
        <v>13521</v>
      </c>
      <c r="Q2377" s="21"/>
      <c r="R2377" s="21" t="str">
        <f>LEFT('2012-2022'!$P2377,4)</f>
        <v>2016</v>
      </c>
      <c r="S2377" s="21" t="s">
        <v>47</v>
      </c>
      <c r="T2377" s="21"/>
      <c r="U2377" s="21"/>
      <c r="V2377" s="21"/>
      <c r="W2377" s="27"/>
      <c r="X2377" s="27"/>
      <c r="Y2377" s="12"/>
    </row>
    <row r="2378" ht="15.75" customHeight="1">
      <c r="A2378" s="21">
        <v>2.6531251E7</v>
      </c>
      <c r="B2378" s="21" t="s">
        <v>13539</v>
      </c>
      <c r="C2378" s="21" t="s">
        <v>13540</v>
      </c>
      <c r="D2378" s="21" t="s">
        <v>13541</v>
      </c>
      <c r="E2378" s="21" t="s">
        <v>4531</v>
      </c>
      <c r="F2378" s="21" t="s">
        <v>137</v>
      </c>
      <c r="G2378" s="21">
        <v>2016.0</v>
      </c>
      <c r="H2378" s="26">
        <v>42313.0</v>
      </c>
      <c r="I2378" s="21" t="s">
        <v>13542</v>
      </c>
      <c r="J2378" s="21"/>
      <c r="K2378" s="21" t="s">
        <v>13543</v>
      </c>
      <c r="L2378" s="21" t="str">
        <f>IF(ISNUMBER(VLOOKUP(A2378,EXCL,1,FALSE)),"Excluido",IF(ISNUMBER(VLOOKUP(A2378,POST,1,FALSE)),"PostAlerta",IF(ISNUMBER(VLOOKUP(A2378,PRE,1,FALSE)),"PreAlerta","")))</f>
        <v>PreAlerta</v>
      </c>
      <c r="M2378" s="21" t="str">
        <f>IF(ISNUMBER(A2378),(IF(ISNUMBER(VLOOKUP(A2378,KEYWORDS,1,FALSE)),"C/PalabrasClaves","S/PalabrasClaves")),"")</f>
        <v>S/PalabrasClaves</v>
      </c>
      <c r="N2378" s="21" t="str">
        <f t="shared" si="11"/>
        <v/>
      </c>
      <c r="O2378" s="21"/>
      <c r="P2378" s="21" t="s">
        <v>13521</v>
      </c>
      <c r="Q2378" s="21"/>
      <c r="R2378" s="21" t="str">
        <f>LEFT('2012-2022'!$P2378,4)</f>
        <v>2016</v>
      </c>
      <c r="S2378" s="21" t="s">
        <v>47</v>
      </c>
      <c r="T2378" s="21"/>
      <c r="U2378" s="21"/>
      <c r="V2378" s="21"/>
      <c r="W2378" s="27"/>
      <c r="X2378" s="27"/>
      <c r="Y2378" s="28"/>
    </row>
    <row r="2379" ht="15.75" customHeight="1">
      <c r="A2379" s="21">
        <v>2.655901E7</v>
      </c>
      <c r="B2379" s="21" t="s">
        <v>13544</v>
      </c>
      <c r="C2379" s="21" t="s">
        <v>13545</v>
      </c>
      <c r="D2379" s="21" t="s">
        <v>13546</v>
      </c>
      <c r="E2379" s="21" t="s">
        <v>13547</v>
      </c>
      <c r="F2379" s="21" t="s">
        <v>10710</v>
      </c>
      <c r="G2379" s="21">
        <v>2016.0</v>
      </c>
      <c r="H2379" s="26">
        <v>42321.0</v>
      </c>
      <c r="I2379" s="21" t="s">
        <v>13548</v>
      </c>
      <c r="J2379" s="21"/>
      <c r="K2379" s="21" t="s">
        <v>13549</v>
      </c>
      <c r="L2379" s="21" t="str">
        <f>IF(ISNUMBER(VLOOKUP(A2379,EXCL,1,FALSE)),"Excluido",IF(ISNUMBER(VLOOKUP(A2379,POST,1,FALSE)),"PostAlerta",IF(ISNUMBER(VLOOKUP(A2379,PRE,1,FALSE)),"PreAlerta","")))</f>
        <v>PreAlerta</v>
      </c>
      <c r="M2379" s="21" t="str">
        <f>IF(ISNUMBER(A2379),(IF(ISNUMBER(VLOOKUP(A2379,KEYWORDS,1,FALSE)),"C/PalabrasClaves","S/PalabrasClaves")),"")</f>
        <v>S/PalabrasClaves</v>
      </c>
      <c r="N2379" s="21" t="str">
        <f t="shared" si="11"/>
        <v/>
      </c>
      <c r="O2379" s="21"/>
      <c r="P2379" s="21" t="s">
        <v>13521</v>
      </c>
      <c r="Q2379" s="21"/>
      <c r="R2379" s="21" t="str">
        <f>LEFT('2012-2022'!$P2379,4)</f>
        <v>2016</v>
      </c>
      <c r="S2379" s="21" t="s">
        <v>47</v>
      </c>
      <c r="T2379" s="21"/>
      <c r="U2379" s="21"/>
      <c r="V2379" s="21"/>
      <c r="W2379" s="27"/>
      <c r="X2379" s="27"/>
      <c r="Y2379" s="12"/>
    </row>
    <row r="2380" ht="15.75" customHeight="1">
      <c r="A2380" s="21">
        <v>2.6573516E7</v>
      </c>
      <c r="B2380" s="21" t="s">
        <v>13550</v>
      </c>
      <c r="C2380" s="21" t="s">
        <v>13551</v>
      </c>
      <c r="D2380" s="21" t="s">
        <v>13552</v>
      </c>
      <c r="E2380" s="21" t="s">
        <v>8095</v>
      </c>
      <c r="F2380" s="21" t="s">
        <v>376</v>
      </c>
      <c r="G2380" s="21">
        <v>2016.0</v>
      </c>
      <c r="H2380" s="26">
        <v>42326.0</v>
      </c>
      <c r="I2380" s="21"/>
      <c r="J2380" s="21"/>
      <c r="K2380" s="21" t="s">
        <v>13553</v>
      </c>
      <c r="L2380" s="21" t="str">
        <f>IF(ISNUMBER(VLOOKUP(A2380,EXCL,1,FALSE)),"Excluido",IF(ISNUMBER(VLOOKUP(A2380,POST,1,FALSE)),"PostAlerta",IF(ISNUMBER(VLOOKUP(A2380,PRE,1,FALSE)),"PreAlerta","")))</f>
        <v>PreAlerta</v>
      </c>
      <c r="M2380" s="21" t="str">
        <f>IF(ISNUMBER(A2380),(IF(ISNUMBER(VLOOKUP(A2380,KEYWORDS,1,FALSE)),"C/PalabrasClaves","S/PalabrasClaves")),"")</f>
        <v>S/PalabrasClaves</v>
      </c>
      <c r="N2380" s="21" t="str">
        <f t="shared" si="11"/>
        <v/>
      </c>
      <c r="O2380" s="21"/>
      <c r="P2380" s="21" t="s">
        <v>13521</v>
      </c>
      <c r="Q2380" s="21"/>
      <c r="R2380" s="21" t="str">
        <f>LEFT('2012-2022'!$P2380,4)</f>
        <v>2016</v>
      </c>
      <c r="S2380" s="21" t="s">
        <v>47</v>
      </c>
      <c r="T2380" s="21"/>
      <c r="U2380" s="21"/>
      <c r="V2380" s="21"/>
      <c r="W2380" s="27"/>
      <c r="X2380" s="27"/>
      <c r="Y2380" s="28"/>
    </row>
    <row r="2381" ht="15.75" customHeight="1">
      <c r="A2381" s="21">
        <v>2.6576936E7</v>
      </c>
      <c r="B2381" s="21" t="s">
        <v>13554</v>
      </c>
      <c r="C2381" s="21" t="s">
        <v>13555</v>
      </c>
      <c r="D2381" s="21" t="s">
        <v>13556</v>
      </c>
      <c r="E2381" s="21" t="s">
        <v>13557</v>
      </c>
      <c r="F2381" s="21" t="s">
        <v>728</v>
      </c>
      <c r="G2381" s="21">
        <v>2016.0</v>
      </c>
      <c r="H2381" s="26">
        <v>42327.0</v>
      </c>
      <c r="I2381" s="21"/>
      <c r="J2381" s="21"/>
      <c r="K2381" s="21" t="s">
        <v>13558</v>
      </c>
      <c r="L2381" s="21" t="str">
        <f>IF(ISNUMBER(VLOOKUP(A2381,EXCL,1,FALSE)),"Excluido",IF(ISNUMBER(VLOOKUP(A2381,POST,1,FALSE)),"PostAlerta",IF(ISNUMBER(VLOOKUP(A2381,PRE,1,FALSE)),"PreAlerta","")))</f>
        <v>PreAlerta</v>
      </c>
      <c r="M2381" s="21" t="str">
        <f>IF(ISNUMBER(A2381),(IF(ISNUMBER(VLOOKUP(A2381,KEYWORDS,1,FALSE)),"C/PalabrasClaves","S/PalabrasClaves")),"")</f>
        <v>S/PalabrasClaves</v>
      </c>
      <c r="N2381" s="21" t="str">
        <f t="shared" si="11"/>
        <v/>
      </c>
      <c r="O2381" s="21"/>
      <c r="P2381" s="21" t="s">
        <v>13521</v>
      </c>
      <c r="Q2381" s="21"/>
      <c r="R2381" s="21" t="str">
        <f>LEFT('2012-2022'!$P2381,4)</f>
        <v>2016</v>
      </c>
      <c r="S2381" s="21" t="s">
        <v>47</v>
      </c>
      <c r="T2381" s="21"/>
      <c r="U2381" s="21"/>
      <c r="V2381" s="21"/>
      <c r="W2381" s="27"/>
      <c r="X2381" s="27"/>
      <c r="Y2381" s="12"/>
    </row>
    <row r="2382" ht="15.75" customHeight="1">
      <c r="A2382" s="21">
        <v>2.6581374E7</v>
      </c>
      <c r="B2382" s="21" t="s">
        <v>13559</v>
      </c>
      <c r="C2382" s="21" t="s">
        <v>13560</v>
      </c>
      <c r="D2382" s="21" t="s">
        <v>13561</v>
      </c>
      <c r="E2382" s="21" t="s">
        <v>5246</v>
      </c>
      <c r="F2382" s="21" t="s">
        <v>376</v>
      </c>
      <c r="G2382" s="21">
        <v>2016.0</v>
      </c>
      <c r="H2382" s="26">
        <v>42328.0</v>
      </c>
      <c r="I2382" s="21" t="s">
        <v>13562</v>
      </c>
      <c r="J2382" s="21"/>
      <c r="K2382" s="21" t="s">
        <v>13563</v>
      </c>
      <c r="L2382" s="21" t="str">
        <f>IF(ISNUMBER(VLOOKUP(A2382,EXCL,1,FALSE)),"Excluido",IF(ISNUMBER(VLOOKUP(A2382,POST,1,FALSE)),"PostAlerta",IF(ISNUMBER(VLOOKUP(A2382,PRE,1,FALSE)),"PreAlerta","")))</f>
        <v>PreAlerta</v>
      </c>
      <c r="M2382" s="21" t="str">
        <f>IF(ISNUMBER(A2382),(IF(ISNUMBER(VLOOKUP(A2382,KEYWORDS,1,FALSE)),"C/PalabrasClaves","S/PalabrasClaves")),"")</f>
        <v>S/PalabrasClaves</v>
      </c>
      <c r="N2382" s="21" t="str">
        <f t="shared" si="11"/>
        <v/>
      </c>
      <c r="O2382" s="21"/>
      <c r="P2382" s="21" t="s">
        <v>13521</v>
      </c>
      <c r="Q2382" s="21"/>
      <c r="R2382" s="21" t="str">
        <f>LEFT('2012-2022'!$P2382,4)</f>
        <v>2016</v>
      </c>
      <c r="S2382" s="21" t="s">
        <v>47</v>
      </c>
      <c r="T2382" s="21"/>
      <c r="U2382" s="21"/>
      <c r="V2382" s="21"/>
      <c r="W2382" s="27"/>
      <c r="X2382" s="27"/>
      <c r="Y2382" s="28"/>
    </row>
    <row r="2383" ht="15.75" customHeight="1">
      <c r="A2383" s="21">
        <v>2.6596894E7</v>
      </c>
      <c r="B2383" s="21" t="s">
        <v>13564</v>
      </c>
      <c r="C2383" s="21" t="s">
        <v>13565</v>
      </c>
      <c r="D2383" s="21" t="s">
        <v>13566</v>
      </c>
      <c r="E2383" s="21" t="s">
        <v>13567</v>
      </c>
      <c r="F2383" s="21" t="s">
        <v>496</v>
      </c>
      <c r="G2383" s="21">
        <v>2016.0</v>
      </c>
      <c r="H2383" s="26">
        <v>42333.0</v>
      </c>
      <c r="I2383" s="21"/>
      <c r="J2383" s="21"/>
      <c r="K2383" s="21" t="s">
        <v>13568</v>
      </c>
      <c r="L2383" s="21" t="str">
        <f>IF(ISNUMBER(VLOOKUP(A2383,EXCL,1,FALSE)),"Excluido",IF(ISNUMBER(VLOOKUP(A2383,POST,1,FALSE)),"PostAlerta",IF(ISNUMBER(VLOOKUP(A2383,PRE,1,FALSE)),"PreAlerta","")))</f>
        <v>PreAlerta</v>
      </c>
      <c r="M2383" s="21" t="str">
        <f>IF(ISNUMBER(A2383),(IF(ISNUMBER(VLOOKUP(A2383,KEYWORDS,1,FALSE)),"C/PalabrasClaves","S/PalabrasClaves")),"")</f>
        <v>S/PalabrasClaves</v>
      </c>
      <c r="N2383" s="21" t="str">
        <f t="shared" si="11"/>
        <v/>
      </c>
      <c r="O2383" s="21"/>
      <c r="P2383" s="21" t="s">
        <v>13521</v>
      </c>
      <c r="Q2383" s="21"/>
      <c r="R2383" s="21" t="str">
        <f>LEFT('2012-2022'!$P2383,4)</f>
        <v>2016</v>
      </c>
      <c r="S2383" s="21" t="s">
        <v>47</v>
      </c>
      <c r="T2383" s="21"/>
      <c r="U2383" s="21"/>
      <c r="V2383" s="21"/>
      <c r="W2383" s="27"/>
      <c r="X2383" s="27"/>
      <c r="Y2383" s="12"/>
    </row>
    <row r="2384" ht="15.75" customHeight="1">
      <c r="A2384" s="21">
        <v>2.6613663E7</v>
      </c>
      <c r="B2384" s="21" t="s">
        <v>13569</v>
      </c>
      <c r="C2384" s="21" t="s">
        <v>13570</v>
      </c>
      <c r="D2384" s="21" t="s">
        <v>13571</v>
      </c>
      <c r="E2384" s="21" t="s">
        <v>13572</v>
      </c>
      <c r="F2384" s="21" t="s">
        <v>496</v>
      </c>
      <c r="G2384" s="21">
        <v>2016.0</v>
      </c>
      <c r="H2384" s="26">
        <v>42337.0</v>
      </c>
      <c r="I2384" s="21"/>
      <c r="J2384" s="21"/>
      <c r="K2384" s="21" t="s">
        <v>13573</v>
      </c>
      <c r="L2384" s="21" t="str">
        <f>IF(ISNUMBER(VLOOKUP(A2384,EXCL,1,FALSE)),"Excluido",IF(ISNUMBER(VLOOKUP(A2384,POST,1,FALSE)),"PostAlerta",IF(ISNUMBER(VLOOKUP(A2384,PRE,1,FALSE)),"PreAlerta","")))</f>
        <v>PreAlerta</v>
      </c>
      <c r="M2384" s="21" t="str">
        <f>IF(ISNUMBER(A2384),(IF(ISNUMBER(VLOOKUP(A2384,KEYWORDS,1,FALSE)),"C/PalabrasClaves","S/PalabrasClaves")),"")</f>
        <v>S/PalabrasClaves</v>
      </c>
      <c r="N2384" s="21" t="str">
        <f t="shared" si="11"/>
        <v/>
      </c>
      <c r="O2384" s="21"/>
      <c r="P2384" s="21" t="s">
        <v>13521</v>
      </c>
      <c r="Q2384" s="21"/>
      <c r="R2384" s="21" t="str">
        <f>LEFT('2012-2022'!$P2384,4)</f>
        <v>2016</v>
      </c>
      <c r="S2384" s="21" t="s">
        <v>47</v>
      </c>
      <c r="T2384" s="21"/>
      <c r="U2384" s="21"/>
      <c r="V2384" s="21"/>
      <c r="W2384" s="27"/>
      <c r="X2384" s="27"/>
      <c r="Y2384" s="28"/>
    </row>
    <row r="2385" ht="15.75" customHeight="1">
      <c r="A2385" s="21">
        <v>2.6615872E7</v>
      </c>
      <c r="B2385" s="21" t="s">
        <v>13574</v>
      </c>
      <c r="C2385" s="21" t="s">
        <v>13575</v>
      </c>
      <c r="D2385" s="21" t="s">
        <v>13576</v>
      </c>
      <c r="E2385" s="21" t="s">
        <v>13577</v>
      </c>
      <c r="F2385" s="21" t="s">
        <v>496</v>
      </c>
      <c r="G2385" s="21">
        <v>2016.0</v>
      </c>
      <c r="H2385" s="26">
        <v>42339.0</v>
      </c>
      <c r="I2385" s="21"/>
      <c r="J2385" s="21"/>
      <c r="K2385" s="21" t="s">
        <v>13578</v>
      </c>
      <c r="L2385" s="21" t="str">
        <f>IF(ISNUMBER(VLOOKUP(A2385,EXCL,1,FALSE)),"Excluido",IF(ISNUMBER(VLOOKUP(A2385,POST,1,FALSE)),"PostAlerta",IF(ISNUMBER(VLOOKUP(A2385,PRE,1,FALSE)),"PreAlerta","")))</f>
        <v>PreAlerta</v>
      </c>
      <c r="M2385" s="21" t="str">
        <f>IF(ISNUMBER(A2385),(IF(ISNUMBER(VLOOKUP(A2385,KEYWORDS,1,FALSE)),"C/PalabrasClaves","S/PalabrasClaves")),"")</f>
        <v>S/PalabrasClaves</v>
      </c>
      <c r="N2385" s="21" t="str">
        <f t="shared" si="11"/>
        <v/>
      </c>
      <c r="O2385" s="21"/>
      <c r="P2385" s="21" t="s">
        <v>13521</v>
      </c>
      <c r="Q2385" s="21"/>
      <c r="R2385" s="21" t="str">
        <f>LEFT('2012-2022'!$P2385,4)</f>
        <v>2016</v>
      </c>
      <c r="S2385" s="21" t="s">
        <v>47</v>
      </c>
      <c r="T2385" s="21"/>
      <c r="U2385" s="21"/>
      <c r="V2385" s="21"/>
      <c r="W2385" s="27"/>
      <c r="X2385" s="27"/>
      <c r="Y2385" s="12"/>
    </row>
    <row r="2386" ht="15.75" customHeight="1">
      <c r="A2386" s="21">
        <v>2.6617397E7</v>
      </c>
      <c r="B2386" s="21" t="s">
        <v>13579</v>
      </c>
      <c r="C2386" s="21" t="s">
        <v>13580</v>
      </c>
      <c r="D2386" s="21" t="s">
        <v>13581</v>
      </c>
      <c r="E2386" s="21" t="s">
        <v>10084</v>
      </c>
      <c r="F2386" s="21" t="s">
        <v>1155</v>
      </c>
      <c r="G2386" s="21">
        <v>2016.0</v>
      </c>
      <c r="H2386" s="26">
        <v>42339.0</v>
      </c>
      <c r="I2386" s="21"/>
      <c r="J2386" s="21"/>
      <c r="K2386" s="21" t="s">
        <v>13582</v>
      </c>
      <c r="L2386" s="21" t="str">
        <f>IF(ISNUMBER(VLOOKUP(A2386,EXCL,1,FALSE)),"Excluido",IF(ISNUMBER(VLOOKUP(A2386,POST,1,FALSE)),"PostAlerta",IF(ISNUMBER(VLOOKUP(A2386,PRE,1,FALSE)),"PreAlerta","")))</f>
        <v>Excluido</v>
      </c>
      <c r="M2386" s="21" t="str">
        <f>IF(ISNUMBER(A2386),(IF(ISNUMBER(VLOOKUP(A2386,KEYWORDS,1,FALSE)),"C/PalabrasClaves","S/PalabrasClaves")),"")</f>
        <v>S/PalabrasClaves</v>
      </c>
      <c r="N2386" s="21" t="str">
        <f t="shared" si="11"/>
        <v/>
      </c>
      <c r="O2386" s="21"/>
      <c r="P2386" s="21" t="s">
        <v>13521</v>
      </c>
      <c r="Q2386" s="21"/>
      <c r="R2386" s="21" t="str">
        <f>LEFT('2012-2022'!$P2386,4)</f>
        <v>2016</v>
      </c>
      <c r="S2386" s="21" t="s">
        <v>47</v>
      </c>
      <c r="T2386" s="21"/>
      <c r="U2386" s="21"/>
      <c r="V2386" s="21"/>
      <c r="W2386" s="27"/>
      <c r="X2386" s="27"/>
      <c r="Y2386" s="28"/>
    </row>
    <row r="2387" ht="15.75" customHeight="1">
      <c r="A2387" s="21">
        <v>2.6627444E7</v>
      </c>
      <c r="B2387" s="21" t="s">
        <v>13583</v>
      </c>
      <c r="C2387" s="21" t="s">
        <v>13584</v>
      </c>
      <c r="D2387" s="21" t="s">
        <v>13585</v>
      </c>
      <c r="E2387" s="21" t="s">
        <v>8706</v>
      </c>
      <c r="F2387" s="21" t="s">
        <v>4445</v>
      </c>
      <c r="G2387" s="21">
        <v>2016.0</v>
      </c>
      <c r="H2387" s="26">
        <v>42341.0</v>
      </c>
      <c r="I2387" s="21"/>
      <c r="J2387" s="21"/>
      <c r="K2387" s="21" t="s">
        <v>13586</v>
      </c>
      <c r="L2387" s="21" t="str">
        <f>IF(ISNUMBER(VLOOKUP(A2387,EXCL,1,FALSE)),"Excluido",IF(ISNUMBER(VLOOKUP(A2387,POST,1,FALSE)),"PostAlerta",IF(ISNUMBER(VLOOKUP(A2387,PRE,1,FALSE)),"PreAlerta","")))</f>
        <v>PreAlerta</v>
      </c>
      <c r="M2387" s="21" t="str">
        <f>IF(ISNUMBER(A2387),(IF(ISNUMBER(VLOOKUP(A2387,KEYWORDS,1,FALSE)),"C/PalabrasClaves","S/PalabrasClaves")),"")</f>
        <v>S/PalabrasClaves</v>
      </c>
      <c r="N2387" s="21" t="str">
        <f t="shared" si="11"/>
        <v/>
      </c>
      <c r="O2387" s="21"/>
      <c r="P2387" s="21" t="s">
        <v>13521</v>
      </c>
      <c r="Q2387" s="21"/>
      <c r="R2387" s="21" t="str">
        <f>LEFT('2012-2022'!$P2387,4)</f>
        <v>2016</v>
      </c>
      <c r="S2387" s="21" t="s">
        <v>47</v>
      </c>
      <c r="T2387" s="21"/>
      <c r="U2387" s="21"/>
      <c r="V2387" s="21"/>
      <c r="W2387" s="27"/>
      <c r="X2387" s="27"/>
      <c r="Y2387" s="12"/>
    </row>
    <row r="2388" ht="15.75" customHeight="1">
      <c r="A2388" s="21">
        <v>2.6643497E7</v>
      </c>
      <c r="B2388" s="21" t="s">
        <v>13587</v>
      </c>
      <c r="C2388" s="21" t="s">
        <v>13588</v>
      </c>
      <c r="D2388" s="21" t="s">
        <v>13589</v>
      </c>
      <c r="E2388" s="21" t="s">
        <v>13590</v>
      </c>
      <c r="F2388" s="21" t="s">
        <v>496</v>
      </c>
      <c r="G2388" s="21">
        <v>2016.0</v>
      </c>
      <c r="H2388" s="26">
        <v>42347.0</v>
      </c>
      <c r="I2388" s="21"/>
      <c r="J2388" s="21"/>
      <c r="K2388" s="21" t="s">
        <v>13591</v>
      </c>
      <c r="L2388" s="21" t="str">
        <f>IF(ISNUMBER(VLOOKUP(A2388,EXCL,1,FALSE)),"Excluido",IF(ISNUMBER(VLOOKUP(A2388,POST,1,FALSE)),"PostAlerta",IF(ISNUMBER(VLOOKUP(A2388,PRE,1,FALSE)),"PreAlerta","")))</f>
        <v>PreAlerta</v>
      </c>
      <c r="M2388" s="21" t="str">
        <f>IF(ISNUMBER(A2388),(IF(ISNUMBER(VLOOKUP(A2388,KEYWORDS,1,FALSE)),"C/PalabrasClaves","S/PalabrasClaves")),"")</f>
        <v>S/PalabrasClaves</v>
      </c>
      <c r="N2388" s="21" t="str">
        <f t="shared" si="11"/>
        <v/>
      </c>
      <c r="O2388" s="21"/>
      <c r="P2388" s="21" t="s">
        <v>13521</v>
      </c>
      <c r="Q2388" s="21"/>
      <c r="R2388" s="21" t="str">
        <f>LEFT('2012-2022'!$P2388,4)</f>
        <v>2016</v>
      </c>
      <c r="S2388" s="21" t="s">
        <v>47</v>
      </c>
      <c r="T2388" s="21"/>
      <c r="U2388" s="21"/>
      <c r="V2388" s="21"/>
      <c r="W2388" s="27"/>
      <c r="X2388" s="27"/>
      <c r="Y2388" s="28"/>
    </row>
    <row r="2389" ht="15.75" customHeight="1">
      <c r="A2389" s="21">
        <v>2.6645855E7</v>
      </c>
      <c r="B2389" s="21" t="s">
        <v>13592</v>
      </c>
      <c r="C2389" s="21" t="s">
        <v>13593</v>
      </c>
      <c r="D2389" s="21" t="s">
        <v>13594</v>
      </c>
      <c r="E2389" s="21" t="s">
        <v>13595</v>
      </c>
      <c r="F2389" s="21" t="s">
        <v>2686</v>
      </c>
      <c r="G2389" s="21">
        <v>2016.0</v>
      </c>
      <c r="H2389" s="26">
        <v>42348.0</v>
      </c>
      <c r="I2389" s="21"/>
      <c r="J2389" s="21"/>
      <c r="K2389" s="21" t="s">
        <v>13596</v>
      </c>
      <c r="L2389" s="21" t="str">
        <f>IF(ISNUMBER(VLOOKUP(A2389,EXCL,1,FALSE)),"Excluido",IF(ISNUMBER(VLOOKUP(A2389,POST,1,FALSE)),"PostAlerta",IF(ISNUMBER(VLOOKUP(A2389,PRE,1,FALSE)),"PreAlerta","")))</f>
        <v>PreAlerta</v>
      </c>
      <c r="M2389" s="21" t="str">
        <f>IF(ISNUMBER(A2389),(IF(ISNUMBER(VLOOKUP(A2389,KEYWORDS,1,FALSE)),"C/PalabrasClaves","S/PalabrasClaves")),"")</f>
        <v>S/PalabrasClaves</v>
      </c>
      <c r="N2389" s="21" t="str">
        <f t="shared" si="11"/>
        <v/>
      </c>
      <c r="O2389" s="21"/>
      <c r="P2389" s="21" t="s">
        <v>13521</v>
      </c>
      <c r="Q2389" s="21"/>
      <c r="R2389" s="21" t="str">
        <f>LEFT('2012-2022'!$P2389,4)</f>
        <v>2016</v>
      </c>
      <c r="S2389" s="21" t="s">
        <v>47</v>
      </c>
      <c r="T2389" s="21"/>
      <c r="U2389" s="21"/>
      <c r="V2389" s="21"/>
      <c r="W2389" s="27"/>
      <c r="X2389" s="27"/>
      <c r="Y2389" s="12"/>
    </row>
    <row r="2390" ht="15.75" customHeight="1">
      <c r="A2390" s="21">
        <v>2.6646396E7</v>
      </c>
      <c r="B2390" s="21" t="s">
        <v>13597</v>
      </c>
      <c r="C2390" s="21" t="s">
        <v>13598</v>
      </c>
      <c r="D2390" s="21" t="s">
        <v>13599</v>
      </c>
      <c r="E2390" s="21" t="s">
        <v>13600</v>
      </c>
      <c r="F2390" s="21" t="s">
        <v>376</v>
      </c>
      <c r="G2390" s="21">
        <v>2016.0</v>
      </c>
      <c r="H2390" s="26">
        <v>42348.0</v>
      </c>
      <c r="I2390" s="21"/>
      <c r="J2390" s="21"/>
      <c r="K2390" s="21" t="s">
        <v>13601</v>
      </c>
      <c r="L2390" s="21" t="str">
        <f>IF(ISNUMBER(VLOOKUP(A2390,EXCL,1,FALSE)),"Excluido",IF(ISNUMBER(VLOOKUP(A2390,POST,1,FALSE)),"PostAlerta",IF(ISNUMBER(VLOOKUP(A2390,PRE,1,FALSE)),"PreAlerta","")))</f>
        <v>PreAlerta</v>
      </c>
      <c r="M2390" s="21" t="str">
        <f>IF(ISNUMBER(A2390),(IF(ISNUMBER(VLOOKUP(A2390,KEYWORDS,1,FALSE)),"C/PalabrasClaves","S/PalabrasClaves")),"")</f>
        <v>S/PalabrasClaves</v>
      </c>
      <c r="N2390" s="21" t="str">
        <f t="shared" si="11"/>
        <v/>
      </c>
      <c r="O2390" s="21"/>
      <c r="P2390" s="21" t="s">
        <v>13521</v>
      </c>
      <c r="Q2390" s="21"/>
      <c r="R2390" s="21" t="str">
        <f>LEFT('2012-2022'!$P2390,4)</f>
        <v>2016</v>
      </c>
      <c r="S2390" s="21" t="s">
        <v>47</v>
      </c>
      <c r="T2390" s="21"/>
      <c r="U2390" s="21"/>
      <c r="V2390" s="21"/>
      <c r="W2390" s="27"/>
      <c r="X2390" s="27"/>
      <c r="Y2390" s="28"/>
    </row>
    <row r="2391" ht="15.75" customHeight="1">
      <c r="A2391" s="21">
        <v>2.6700195E7</v>
      </c>
      <c r="B2391" s="21" t="s">
        <v>13602</v>
      </c>
      <c r="C2391" s="21" t="s">
        <v>13603</v>
      </c>
      <c r="D2391" s="21" t="s">
        <v>13604</v>
      </c>
      <c r="E2391" s="21" t="s">
        <v>8736</v>
      </c>
      <c r="F2391" s="21" t="s">
        <v>496</v>
      </c>
      <c r="G2391" s="21">
        <v>2016.0</v>
      </c>
      <c r="H2391" s="26">
        <v>42363.0</v>
      </c>
      <c r="I2391" s="21"/>
      <c r="J2391" s="21"/>
      <c r="K2391" s="21" t="s">
        <v>13605</v>
      </c>
      <c r="L2391" s="21" t="str">
        <f>IF(ISNUMBER(VLOOKUP(A2391,EXCL,1,FALSE)),"Excluido",IF(ISNUMBER(VLOOKUP(A2391,POST,1,FALSE)),"PostAlerta",IF(ISNUMBER(VLOOKUP(A2391,PRE,1,FALSE)),"PreAlerta","")))</f>
        <v>PreAlerta</v>
      </c>
      <c r="M2391" s="21" t="str">
        <f>IF(ISNUMBER(A2391),(IF(ISNUMBER(VLOOKUP(A2391,KEYWORDS,1,FALSE)),"C/PalabrasClaves","S/PalabrasClaves")),"")</f>
        <v>S/PalabrasClaves</v>
      </c>
      <c r="N2391" s="21" t="str">
        <f t="shared" si="11"/>
        <v/>
      </c>
      <c r="O2391" s="21"/>
      <c r="P2391" s="21" t="s">
        <v>13521</v>
      </c>
      <c r="Q2391" s="21"/>
      <c r="R2391" s="21" t="str">
        <f>LEFT('2012-2022'!$P2391,4)</f>
        <v>2016</v>
      </c>
      <c r="S2391" s="21" t="s">
        <v>47</v>
      </c>
      <c r="T2391" s="21"/>
      <c r="U2391" s="21"/>
      <c r="V2391" s="21"/>
      <c r="W2391" s="27"/>
      <c r="X2391" s="27"/>
      <c r="Y2391" s="12"/>
    </row>
    <row r="2392" ht="15.75" customHeight="1">
      <c r="A2392" s="21">
        <v>2.6711515E7</v>
      </c>
      <c r="B2392" s="21" t="s">
        <v>13606</v>
      </c>
      <c r="C2392" s="21" t="s">
        <v>13607</v>
      </c>
      <c r="D2392" s="21" t="s">
        <v>13608</v>
      </c>
      <c r="E2392" s="21" t="s">
        <v>13609</v>
      </c>
      <c r="F2392" s="21" t="s">
        <v>520</v>
      </c>
      <c r="G2392" s="21">
        <v>2016.0</v>
      </c>
      <c r="H2392" s="26">
        <v>42368.0</v>
      </c>
      <c r="I2392" s="21" t="s">
        <v>13610</v>
      </c>
      <c r="J2392" s="21"/>
      <c r="K2392" s="21" t="s">
        <v>13611</v>
      </c>
      <c r="L2392" s="21" t="str">
        <f>IF(ISNUMBER(VLOOKUP(A2392,EXCL,1,FALSE)),"Excluido",IF(ISNUMBER(VLOOKUP(A2392,POST,1,FALSE)),"PostAlerta",IF(ISNUMBER(VLOOKUP(A2392,PRE,1,FALSE)),"PreAlerta","")))</f>
        <v>PreAlerta</v>
      </c>
      <c r="M2392" s="21" t="str">
        <f>IF(ISNUMBER(A2392),(IF(ISNUMBER(VLOOKUP(A2392,KEYWORDS,1,FALSE)),"C/PalabrasClaves","S/PalabrasClaves")),"")</f>
        <v>S/PalabrasClaves</v>
      </c>
      <c r="N2392" s="21" t="str">
        <f t="shared" si="11"/>
        <v/>
      </c>
      <c r="O2392" s="21"/>
      <c r="P2392" s="21" t="s">
        <v>13521</v>
      </c>
      <c r="Q2392" s="21"/>
      <c r="R2392" s="21" t="str">
        <f>LEFT('2012-2022'!$P2392,4)</f>
        <v>2016</v>
      </c>
      <c r="S2392" s="21" t="s">
        <v>47</v>
      </c>
      <c r="T2392" s="21"/>
      <c r="U2392" s="21"/>
      <c r="V2392" s="21"/>
      <c r="W2392" s="27"/>
      <c r="X2392" s="27"/>
      <c r="Y2392" s="28"/>
    </row>
    <row r="2393" ht="15.75" customHeight="1">
      <c r="A2393" s="21">
        <v>2.6711674E7</v>
      </c>
      <c r="B2393" s="21" t="s">
        <v>13612</v>
      </c>
      <c r="C2393" s="21" t="s">
        <v>13613</v>
      </c>
      <c r="D2393" s="21" t="s">
        <v>13614</v>
      </c>
      <c r="E2393" s="21" t="s">
        <v>13615</v>
      </c>
      <c r="F2393" s="21" t="s">
        <v>496</v>
      </c>
      <c r="G2393" s="21">
        <v>2016.0</v>
      </c>
      <c r="H2393" s="26">
        <v>42368.0</v>
      </c>
      <c r="I2393" s="21"/>
      <c r="J2393" s="21"/>
      <c r="K2393" s="21" t="s">
        <v>13616</v>
      </c>
      <c r="L2393" s="21" t="str">
        <f>IF(ISNUMBER(VLOOKUP(A2393,EXCL,1,FALSE)),"Excluido",IF(ISNUMBER(VLOOKUP(A2393,POST,1,FALSE)),"PostAlerta",IF(ISNUMBER(VLOOKUP(A2393,PRE,1,FALSE)),"PreAlerta","")))</f>
        <v>PreAlerta</v>
      </c>
      <c r="M2393" s="21" t="str">
        <f>IF(ISNUMBER(A2393),(IF(ISNUMBER(VLOOKUP(A2393,KEYWORDS,1,FALSE)),"C/PalabrasClaves","S/PalabrasClaves")),"")</f>
        <v>S/PalabrasClaves</v>
      </c>
      <c r="N2393" s="21" t="str">
        <f t="shared" si="11"/>
        <v/>
      </c>
      <c r="O2393" s="21"/>
      <c r="P2393" s="21" t="s">
        <v>13521</v>
      </c>
      <c r="Q2393" s="21"/>
      <c r="R2393" s="21" t="str">
        <f>LEFT('2012-2022'!$P2393,4)</f>
        <v>2016</v>
      </c>
      <c r="S2393" s="21" t="s">
        <v>47</v>
      </c>
      <c r="T2393" s="21"/>
      <c r="U2393" s="21"/>
      <c r="V2393" s="21"/>
      <c r="W2393" s="27"/>
      <c r="X2393" s="27"/>
      <c r="Y2393" s="12"/>
    </row>
    <row r="2394" ht="15.75" customHeight="1">
      <c r="A2394" s="21">
        <v>2.6718068E7</v>
      </c>
      <c r="B2394" s="21" t="s">
        <v>13617</v>
      </c>
      <c r="C2394" s="21" t="s">
        <v>13618</v>
      </c>
      <c r="D2394" s="21" t="s">
        <v>13619</v>
      </c>
      <c r="E2394" s="21" t="s">
        <v>13620</v>
      </c>
      <c r="F2394" s="21" t="s">
        <v>496</v>
      </c>
      <c r="G2394" s="21">
        <v>2016.0</v>
      </c>
      <c r="H2394" s="26">
        <v>42370.0</v>
      </c>
      <c r="I2394" s="21"/>
      <c r="J2394" s="21"/>
      <c r="K2394" s="21" t="s">
        <v>13621</v>
      </c>
      <c r="L2394" s="21" t="str">
        <f>IF(ISNUMBER(VLOOKUP(A2394,EXCL,1,FALSE)),"Excluido",IF(ISNUMBER(VLOOKUP(A2394,POST,1,FALSE)),"PostAlerta",IF(ISNUMBER(VLOOKUP(A2394,PRE,1,FALSE)),"PreAlerta","")))</f>
        <v>PreAlerta</v>
      </c>
      <c r="M2394" s="21" t="str">
        <f>IF(ISNUMBER(A2394),(IF(ISNUMBER(VLOOKUP(A2394,KEYWORDS,1,FALSE)),"C/PalabrasClaves","S/PalabrasClaves")),"")</f>
        <v>S/PalabrasClaves</v>
      </c>
      <c r="N2394" s="21" t="str">
        <f t="shared" si="11"/>
        <v/>
      </c>
      <c r="O2394" s="21"/>
      <c r="P2394" s="21" t="s">
        <v>13521</v>
      </c>
      <c r="Q2394" s="21"/>
      <c r="R2394" s="21" t="str">
        <f>LEFT('2012-2022'!$P2394,4)</f>
        <v>2016</v>
      </c>
      <c r="S2394" s="21" t="s">
        <v>47</v>
      </c>
      <c r="T2394" s="21"/>
      <c r="U2394" s="21"/>
      <c r="V2394" s="21"/>
      <c r="W2394" s="27"/>
      <c r="X2394" s="27"/>
      <c r="Y2394" s="28"/>
    </row>
    <row r="2395" ht="15.75" customHeight="1">
      <c r="A2395" s="21">
        <v>2.6718986E7</v>
      </c>
      <c r="B2395" s="21" t="s">
        <v>13622</v>
      </c>
      <c r="C2395" s="21" t="s">
        <v>13623</v>
      </c>
      <c r="D2395" s="21" t="s">
        <v>13624</v>
      </c>
      <c r="E2395" s="21" t="s">
        <v>2470</v>
      </c>
      <c r="F2395" s="21" t="s">
        <v>3277</v>
      </c>
      <c r="G2395" s="21">
        <v>2016.0</v>
      </c>
      <c r="H2395" s="26">
        <v>42370.0</v>
      </c>
      <c r="I2395" s="21"/>
      <c r="J2395" s="21"/>
      <c r="K2395" s="21" t="s">
        <v>13625</v>
      </c>
      <c r="L2395" s="21" t="str">
        <f>IF(ISNUMBER(VLOOKUP(A2395,EXCL,1,FALSE)),"Excluido",IF(ISNUMBER(VLOOKUP(A2395,POST,1,FALSE)),"PostAlerta",IF(ISNUMBER(VLOOKUP(A2395,PRE,1,FALSE)),"PreAlerta","")))</f>
        <v>Excluido</v>
      </c>
      <c r="M2395" s="21" t="str">
        <f>IF(ISNUMBER(A2395),(IF(ISNUMBER(VLOOKUP(A2395,KEYWORDS,1,FALSE)),"C/PalabrasClaves","S/PalabrasClaves")),"")</f>
        <v>S/PalabrasClaves</v>
      </c>
      <c r="N2395" s="21" t="str">
        <f t="shared" si="11"/>
        <v/>
      </c>
      <c r="O2395" s="21"/>
      <c r="P2395" s="21" t="s">
        <v>13521</v>
      </c>
      <c r="Q2395" s="21"/>
      <c r="R2395" s="21" t="str">
        <f>LEFT('2012-2022'!$P2395,4)</f>
        <v>2016</v>
      </c>
      <c r="S2395" s="21" t="s">
        <v>47</v>
      </c>
      <c r="T2395" s="21"/>
      <c r="U2395" s="21"/>
      <c r="V2395" s="21"/>
      <c r="W2395" s="27"/>
      <c r="X2395" s="27"/>
      <c r="Y2395" s="12"/>
    </row>
    <row r="2396" ht="15.75" customHeight="1">
      <c r="A2396" s="21">
        <v>2.6721865E7</v>
      </c>
      <c r="B2396" s="21" t="s">
        <v>13626</v>
      </c>
      <c r="C2396" s="21" t="s">
        <v>13627</v>
      </c>
      <c r="D2396" s="21" t="s">
        <v>13628</v>
      </c>
      <c r="E2396" s="21" t="s">
        <v>13629</v>
      </c>
      <c r="F2396" s="21" t="s">
        <v>728</v>
      </c>
      <c r="G2396" s="21">
        <v>2016.0</v>
      </c>
      <c r="H2396" s="26">
        <v>42371.0</v>
      </c>
      <c r="I2396" s="21" t="s">
        <v>13630</v>
      </c>
      <c r="J2396" s="21"/>
      <c r="K2396" s="21" t="s">
        <v>13631</v>
      </c>
      <c r="L2396" s="21" t="str">
        <f>IF(ISNUMBER(VLOOKUP(A2396,EXCL,1,FALSE)),"Excluido",IF(ISNUMBER(VLOOKUP(A2396,POST,1,FALSE)),"PostAlerta",IF(ISNUMBER(VLOOKUP(A2396,PRE,1,FALSE)),"PreAlerta","")))</f>
        <v>PreAlerta</v>
      </c>
      <c r="M2396" s="21" t="str">
        <f>IF(ISNUMBER(A2396),(IF(ISNUMBER(VLOOKUP(A2396,KEYWORDS,1,FALSE)),"C/PalabrasClaves","S/PalabrasClaves")),"")</f>
        <v>S/PalabrasClaves</v>
      </c>
      <c r="N2396" s="21" t="str">
        <f t="shared" si="11"/>
        <v/>
      </c>
      <c r="O2396" s="21"/>
      <c r="P2396" s="21" t="s">
        <v>13521</v>
      </c>
      <c r="Q2396" s="21"/>
      <c r="R2396" s="21" t="str">
        <f>LEFT('2012-2022'!$P2396,4)</f>
        <v>2016</v>
      </c>
      <c r="S2396" s="21" t="s">
        <v>47</v>
      </c>
      <c r="T2396" s="21"/>
      <c r="U2396" s="21"/>
      <c r="V2396" s="21"/>
      <c r="W2396" s="27"/>
      <c r="X2396" s="27"/>
      <c r="Y2396" s="28"/>
    </row>
    <row r="2397" ht="15.75" customHeight="1">
      <c r="A2397" s="21">
        <v>2.6721866E7</v>
      </c>
      <c r="B2397" s="21" t="s">
        <v>13632</v>
      </c>
      <c r="C2397" s="21" t="s">
        <v>13633</v>
      </c>
      <c r="D2397" s="21" t="s">
        <v>13634</v>
      </c>
      <c r="E2397" s="21" t="s">
        <v>6399</v>
      </c>
      <c r="F2397" s="21" t="s">
        <v>728</v>
      </c>
      <c r="G2397" s="21">
        <v>2016.0</v>
      </c>
      <c r="H2397" s="26">
        <v>42371.0</v>
      </c>
      <c r="I2397" s="21" t="s">
        <v>13635</v>
      </c>
      <c r="J2397" s="21"/>
      <c r="K2397" s="21" t="s">
        <v>13636</v>
      </c>
      <c r="L2397" s="21" t="str">
        <f>IF(ISNUMBER(VLOOKUP(A2397,EXCL,1,FALSE)),"Excluido",IF(ISNUMBER(VLOOKUP(A2397,POST,1,FALSE)),"PostAlerta",IF(ISNUMBER(VLOOKUP(A2397,PRE,1,FALSE)),"PreAlerta","")))</f>
        <v>PreAlerta</v>
      </c>
      <c r="M2397" s="21" t="str">
        <f>IF(ISNUMBER(A2397),(IF(ISNUMBER(VLOOKUP(A2397,KEYWORDS,1,FALSE)),"C/PalabrasClaves","S/PalabrasClaves")),"")</f>
        <v>S/PalabrasClaves</v>
      </c>
      <c r="N2397" s="21" t="str">
        <f t="shared" si="11"/>
        <v/>
      </c>
      <c r="O2397" s="21"/>
      <c r="P2397" s="21" t="s">
        <v>13521</v>
      </c>
      <c r="Q2397" s="21"/>
      <c r="R2397" s="21" t="str">
        <f>LEFT('2012-2022'!$P2397,4)</f>
        <v>2016</v>
      </c>
      <c r="S2397" s="21" t="s">
        <v>47</v>
      </c>
      <c r="T2397" s="21"/>
      <c r="U2397" s="21"/>
      <c r="V2397" s="21"/>
      <c r="W2397" s="27"/>
      <c r="X2397" s="27"/>
      <c r="Y2397" s="12"/>
    </row>
    <row r="2398" ht="15.75" customHeight="1">
      <c r="A2398" s="21">
        <v>2.6724737E7</v>
      </c>
      <c r="B2398" s="21" t="s">
        <v>13637</v>
      </c>
      <c r="C2398" s="21" t="s">
        <v>13638</v>
      </c>
      <c r="D2398" s="21" t="s">
        <v>13639</v>
      </c>
      <c r="E2398" s="21" t="s">
        <v>13640</v>
      </c>
      <c r="F2398" s="21" t="s">
        <v>1239</v>
      </c>
      <c r="G2398" s="21">
        <v>2016.0</v>
      </c>
      <c r="H2398" s="26">
        <v>42372.0</v>
      </c>
      <c r="I2398" s="21"/>
      <c r="J2398" s="21"/>
      <c r="K2398" s="21" t="s">
        <v>13641</v>
      </c>
      <c r="L2398" s="21" t="str">
        <f>IF(ISNUMBER(VLOOKUP(A2398,EXCL,1,FALSE)),"Excluido",IF(ISNUMBER(VLOOKUP(A2398,POST,1,FALSE)),"PostAlerta",IF(ISNUMBER(VLOOKUP(A2398,PRE,1,FALSE)),"PreAlerta","")))</f>
        <v>PreAlerta</v>
      </c>
      <c r="M2398" s="21" t="str">
        <f>IF(ISNUMBER(A2398),(IF(ISNUMBER(VLOOKUP(A2398,KEYWORDS,1,FALSE)),"C/PalabrasClaves","S/PalabrasClaves")),"")</f>
        <v>S/PalabrasClaves</v>
      </c>
      <c r="N2398" s="21" t="str">
        <f t="shared" si="11"/>
        <v/>
      </c>
      <c r="O2398" s="21"/>
      <c r="P2398" s="21" t="s">
        <v>13521</v>
      </c>
      <c r="Q2398" s="21"/>
      <c r="R2398" s="21" t="str">
        <f>LEFT('2012-2022'!$P2398,4)</f>
        <v>2016</v>
      </c>
      <c r="S2398" s="21" t="s">
        <v>47</v>
      </c>
      <c r="T2398" s="21"/>
      <c r="U2398" s="21"/>
      <c r="V2398" s="21"/>
      <c r="W2398" s="27"/>
      <c r="X2398" s="27"/>
      <c r="Y2398" s="28"/>
    </row>
    <row r="2399" ht="15.75" customHeight="1">
      <c r="A2399" s="21">
        <v>2.6724898E7</v>
      </c>
      <c r="B2399" s="21" t="s">
        <v>13642</v>
      </c>
      <c r="C2399" s="21" t="s">
        <v>13643</v>
      </c>
      <c r="D2399" s="21" t="s">
        <v>13644</v>
      </c>
      <c r="E2399" s="21" t="s">
        <v>13645</v>
      </c>
      <c r="F2399" s="21" t="s">
        <v>496</v>
      </c>
      <c r="G2399" s="21">
        <v>2016.0</v>
      </c>
      <c r="H2399" s="26">
        <v>42373.0</v>
      </c>
      <c r="I2399" s="21"/>
      <c r="J2399" s="21"/>
      <c r="K2399" s="21" t="s">
        <v>13646</v>
      </c>
      <c r="L2399" s="21" t="str">
        <f>IF(ISNUMBER(VLOOKUP(A2399,EXCL,1,FALSE)),"Excluido",IF(ISNUMBER(VLOOKUP(A2399,POST,1,FALSE)),"PostAlerta",IF(ISNUMBER(VLOOKUP(A2399,PRE,1,FALSE)),"PreAlerta","")))</f>
        <v>PreAlerta</v>
      </c>
      <c r="M2399" s="21" t="str">
        <f>IF(ISNUMBER(A2399),(IF(ISNUMBER(VLOOKUP(A2399,KEYWORDS,1,FALSE)),"C/PalabrasClaves","S/PalabrasClaves")),"")</f>
        <v>S/PalabrasClaves</v>
      </c>
      <c r="N2399" s="21" t="str">
        <f t="shared" si="11"/>
        <v/>
      </c>
      <c r="O2399" s="21"/>
      <c r="P2399" s="21" t="s">
        <v>13521</v>
      </c>
      <c r="Q2399" s="21"/>
      <c r="R2399" s="21" t="str">
        <f>LEFT('2012-2022'!$P2399,4)</f>
        <v>2016</v>
      </c>
      <c r="S2399" s="21" t="s">
        <v>47</v>
      </c>
      <c r="T2399" s="21"/>
      <c r="U2399" s="21"/>
      <c r="V2399" s="21"/>
      <c r="W2399" s="27"/>
      <c r="X2399" s="27"/>
      <c r="Y2399" s="12"/>
    </row>
    <row r="2400" ht="15.75" customHeight="1">
      <c r="A2400" s="21">
        <v>2.6726806E7</v>
      </c>
      <c r="B2400" s="21" t="s">
        <v>13647</v>
      </c>
      <c r="C2400" s="21" t="s">
        <v>13648</v>
      </c>
      <c r="D2400" s="21" t="s">
        <v>13649</v>
      </c>
      <c r="E2400" s="21" t="s">
        <v>13650</v>
      </c>
      <c r="F2400" s="21" t="s">
        <v>496</v>
      </c>
      <c r="G2400" s="21">
        <v>2016.0</v>
      </c>
      <c r="H2400" s="26">
        <v>42374.0</v>
      </c>
      <c r="I2400" s="21"/>
      <c r="J2400" s="21"/>
      <c r="K2400" s="21" t="s">
        <v>13651</v>
      </c>
      <c r="L2400" s="21" t="str">
        <f>IF(ISNUMBER(VLOOKUP(A2400,EXCL,1,FALSE)),"Excluido",IF(ISNUMBER(VLOOKUP(A2400,POST,1,FALSE)),"PostAlerta",IF(ISNUMBER(VLOOKUP(A2400,PRE,1,FALSE)),"PreAlerta","")))</f>
        <v>PreAlerta</v>
      </c>
      <c r="M2400" s="21" t="str">
        <f>IF(ISNUMBER(A2400),(IF(ISNUMBER(VLOOKUP(A2400,KEYWORDS,1,FALSE)),"C/PalabrasClaves","S/PalabrasClaves")),"")</f>
        <v>S/PalabrasClaves</v>
      </c>
      <c r="N2400" s="21" t="str">
        <f t="shared" si="11"/>
        <v/>
      </c>
      <c r="O2400" s="21"/>
      <c r="P2400" s="21" t="s">
        <v>13521</v>
      </c>
      <c r="Q2400" s="21"/>
      <c r="R2400" s="21" t="str">
        <f>LEFT('2012-2022'!$P2400,4)</f>
        <v>2016</v>
      </c>
      <c r="S2400" s="21" t="s">
        <v>47</v>
      </c>
      <c r="T2400" s="21"/>
      <c r="U2400" s="21"/>
      <c r="V2400" s="21"/>
      <c r="W2400" s="27"/>
      <c r="X2400" s="27"/>
      <c r="Y2400" s="28"/>
    </row>
    <row r="2401" ht="15.75" customHeight="1">
      <c r="A2401" s="21">
        <v>2.6726807E7</v>
      </c>
      <c r="B2401" s="21" t="s">
        <v>13652</v>
      </c>
      <c r="C2401" s="21" t="s">
        <v>13653</v>
      </c>
      <c r="D2401" s="21" t="s">
        <v>13654</v>
      </c>
      <c r="E2401" s="21" t="s">
        <v>13655</v>
      </c>
      <c r="F2401" s="21" t="s">
        <v>496</v>
      </c>
      <c r="G2401" s="21">
        <v>2016.0</v>
      </c>
      <c r="H2401" s="26">
        <v>42374.0</v>
      </c>
      <c r="I2401" s="21"/>
      <c r="J2401" s="21"/>
      <c r="K2401" s="21" t="s">
        <v>13656</v>
      </c>
      <c r="L2401" s="21" t="str">
        <f>IF(ISNUMBER(VLOOKUP(A2401,EXCL,1,FALSE)),"Excluido",IF(ISNUMBER(VLOOKUP(A2401,POST,1,FALSE)),"PostAlerta",IF(ISNUMBER(VLOOKUP(A2401,PRE,1,FALSE)),"PreAlerta","")))</f>
        <v>PreAlerta</v>
      </c>
      <c r="M2401" s="21" t="str">
        <f>IF(ISNUMBER(A2401),(IF(ISNUMBER(VLOOKUP(A2401,KEYWORDS,1,FALSE)),"C/PalabrasClaves","S/PalabrasClaves")),"")</f>
        <v>S/PalabrasClaves</v>
      </c>
      <c r="N2401" s="21" t="str">
        <f t="shared" si="11"/>
        <v/>
      </c>
      <c r="O2401" s="21"/>
      <c r="P2401" s="21" t="s">
        <v>13521</v>
      </c>
      <c r="Q2401" s="21"/>
      <c r="R2401" s="21" t="str">
        <f>LEFT('2012-2022'!$P2401,4)</f>
        <v>2016</v>
      </c>
      <c r="S2401" s="21" t="s">
        <v>47</v>
      </c>
      <c r="T2401" s="21"/>
      <c r="U2401" s="21"/>
      <c r="V2401" s="21"/>
      <c r="W2401" s="27"/>
      <c r="X2401" s="27"/>
      <c r="Y2401" s="12"/>
    </row>
    <row r="2402" ht="15.75" customHeight="1">
      <c r="A2402" s="21">
        <v>2.673903E7</v>
      </c>
      <c r="B2402" s="21" t="s">
        <v>13657</v>
      </c>
      <c r="C2402" s="21" t="s">
        <v>13658</v>
      </c>
      <c r="D2402" s="21" t="s">
        <v>13659</v>
      </c>
      <c r="E2402" s="21" t="s">
        <v>13660</v>
      </c>
      <c r="F2402" s="21" t="s">
        <v>496</v>
      </c>
      <c r="G2402" s="21">
        <v>2016.0</v>
      </c>
      <c r="H2402" s="26">
        <v>42377.0</v>
      </c>
      <c r="I2402" s="21"/>
      <c r="J2402" s="21"/>
      <c r="K2402" s="21" t="s">
        <v>13661</v>
      </c>
      <c r="L2402" s="21" t="str">
        <f>IF(ISNUMBER(VLOOKUP(A2402,EXCL,1,FALSE)),"Excluido",IF(ISNUMBER(VLOOKUP(A2402,POST,1,FALSE)),"PostAlerta",IF(ISNUMBER(VLOOKUP(A2402,PRE,1,FALSE)),"PreAlerta","")))</f>
        <v>PreAlerta</v>
      </c>
      <c r="M2402" s="21" t="str">
        <f>IF(ISNUMBER(A2402),(IF(ISNUMBER(VLOOKUP(A2402,KEYWORDS,1,FALSE)),"C/PalabrasClaves","S/PalabrasClaves")),"")</f>
        <v>S/PalabrasClaves</v>
      </c>
      <c r="N2402" s="21" t="str">
        <f t="shared" si="11"/>
        <v/>
      </c>
      <c r="O2402" s="21"/>
      <c r="P2402" s="21" t="s">
        <v>13521</v>
      </c>
      <c r="Q2402" s="21"/>
      <c r="R2402" s="21" t="str">
        <f>LEFT('2012-2022'!$P2402,4)</f>
        <v>2016</v>
      </c>
      <c r="S2402" s="21" t="s">
        <v>47</v>
      </c>
      <c r="T2402" s="21"/>
      <c r="U2402" s="21"/>
      <c r="V2402" s="21"/>
      <c r="W2402" s="27"/>
      <c r="X2402" s="27"/>
      <c r="Y2402" s="28"/>
    </row>
    <row r="2403" ht="15.75" customHeight="1">
      <c r="A2403" s="21">
        <v>2.6739031E7</v>
      </c>
      <c r="B2403" s="21" t="s">
        <v>13662</v>
      </c>
      <c r="C2403" s="21" t="s">
        <v>13663</v>
      </c>
      <c r="D2403" s="21" t="s">
        <v>13664</v>
      </c>
      <c r="E2403" s="21" t="s">
        <v>13665</v>
      </c>
      <c r="F2403" s="21" t="s">
        <v>496</v>
      </c>
      <c r="G2403" s="21">
        <v>2016.0</v>
      </c>
      <c r="H2403" s="26">
        <v>42377.0</v>
      </c>
      <c r="I2403" s="21"/>
      <c r="J2403" s="21"/>
      <c r="K2403" s="21" t="s">
        <v>13666</v>
      </c>
      <c r="L2403" s="21" t="str">
        <f>IF(ISNUMBER(VLOOKUP(A2403,EXCL,1,FALSE)),"Excluido",IF(ISNUMBER(VLOOKUP(A2403,POST,1,FALSE)),"PostAlerta",IF(ISNUMBER(VLOOKUP(A2403,PRE,1,FALSE)),"PreAlerta","")))</f>
        <v>PreAlerta</v>
      </c>
      <c r="M2403" s="21" t="str">
        <f>IF(ISNUMBER(A2403),(IF(ISNUMBER(VLOOKUP(A2403,KEYWORDS,1,FALSE)),"C/PalabrasClaves","S/PalabrasClaves")),"")</f>
        <v>S/PalabrasClaves</v>
      </c>
      <c r="N2403" s="21" t="str">
        <f t="shared" si="11"/>
        <v/>
      </c>
      <c r="O2403" s="21"/>
      <c r="P2403" s="21" t="s">
        <v>13521</v>
      </c>
      <c r="Q2403" s="21"/>
      <c r="R2403" s="21" t="str">
        <f>LEFT('2012-2022'!$P2403,4)</f>
        <v>2016</v>
      </c>
      <c r="S2403" s="21" t="s">
        <v>47</v>
      </c>
      <c r="T2403" s="21"/>
      <c r="U2403" s="21"/>
      <c r="V2403" s="21"/>
      <c r="W2403" s="27"/>
      <c r="X2403" s="27"/>
      <c r="Y2403" s="12"/>
    </row>
    <row r="2404" ht="15.75" customHeight="1">
      <c r="A2404" s="21">
        <v>2.6744464E7</v>
      </c>
      <c r="B2404" s="21" t="s">
        <v>13667</v>
      </c>
      <c r="C2404" s="21" t="s">
        <v>13668</v>
      </c>
      <c r="D2404" s="21" t="s">
        <v>13669</v>
      </c>
      <c r="E2404" s="21" t="s">
        <v>8933</v>
      </c>
      <c r="F2404" s="21" t="s">
        <v>728</v>
      </c>
      <c r="G2404" s="21">
        <v>2016.0</v>
      </c>
      <c r="H2404" s="26">
        <v>42378.0</v>
      </c>
      <c r="I2404" s="21"/>
      <c r="J2404" s="21"/>
      <c r="K2404" s="21" t="s">
        <v>13670</v>
      </c>
      <c r="L2404" s="21" t="str">
        <f>IF(ISNUMBER(VLOOKUP(A2404,EXCL,1,FALSE)),"Excluido",IF(ISNUMBER(VLOOKUP(A2404,POST,1,FALSE)),"PostAlerta",IF(ISNUMBER(VLOOKUP(A2404,PRE,1,FALSE)),"PreAlerta","")))</f>
        <v>PreAlerta</v>
      </c>
      <c r="M2404" s="21" t="str">
        <f>IF(ISNUMBER(A2404),(IF(ISNUMBER(VLOOKUP(A2404,KEYWORDS,1,FALSE)),"C/PalabrasClaves","S/PalabrasClaves")),"")</f>
        <v>S/PalabrasClaves</v>
      </c>
      <c r="N2404" s="21" t="str">
        <f t="shared" si="11"/>
        <v/>
      </c>
      <c r="O2404" s="21"/>
      <c r="P2404" s="21" t="s">
        <v>13521</v>
      </c>
      <c r="Q2404" s="21"/>
      <c r="R2404" s="21" t="str">
        <f>LEFT('2012-2022'!$P2404,4)</f>
        <v>2016</v>
      </c>
      <c r="S2404" s="21" t="s">
        <v>47</v>
      </c>
      <c r="T2404" s="21"/>
      <c r="U2404" s="21"/>
      <c r="V2404" s="21"/>
      <c r="W2404" s="27"/>
      <c r="X2404" s="27"/>
      <c r="Y2404" s="28"/>
    </row>
    <row r="2405" ht="15.75" customHeight="1">
      <c r="A2405" s="21">
        <v>2.6747442E7</v>
      </c>
      <c r="B2405" s="21" t="s">
        <v>13671</v>
      </c>
      <c r="C2405" s="21" t="s">
        <v>13672</v>
      </c>
      <c r="D2405" s="21" t="s">
        <v>13673</v>
      </c>
      <c r="E2405" s="21" t="s">
        <v>13674</v>
      </c>
      <c r="F2405" s="21" t="s">
        <v>3994</v>
      </c>
      <c r="G2405" s="21">
        <v>2016.0</v>
      </c>
      <c r="H2405" s="26">
        <v>42379.0</v>
      </c>
      <c r="I2405" s="21"/>
      <c r="J2405" s="21"/>
      <c r="K2405" s="21" t="s">
        <v>13675</v>
      </c>
      <c r="L2405" s="21" t="str">
        <f>IF(ISNUMBER(VLOOKUP(A2405,EXCL,1,FALSE)),"Excluido",IF(ISNUMBER(VLOOKUP(A2405,POST,1,FALSE)),"PostAlerta",IF(ISNUMBER(VLOOKUP(A2405,PRE,1,FALSE)),"PreAlerta","")))</f>
        <v>PreAlerta</v>
      </c>
      <c r="M2405" s="21" t="str">
        <f>IF(ISNUMBER(A2405),(IF(ISNUMBER(VLOOKUP(A2405,KEYWORDS,1,FALSE)),"C/PalabrasClaves","S/PalabrasClaves")),"")</f>
        <v>S/PalabrasClaves</v>
      </c>
      <c r="N2405" s="21" t="str">
        <f t="shared" si="11"/>
        <v/>
      </c>
      <c r="O2405" s="21"/>
      <c r="P2405" s="21" t="s">
        <v>13521</v>
      </c>
      <c r="Q2405" s="21"/>
      <c r="R2405" s="21" t="str">
        <f>LEFT('2012-2022'!$P2405,4)</f>
        <v>2016</v>
      </c>
      <c r="S2405" s="21" t="s">
        <v>47</v>
      </c>
      <c r="T2405" s="21"/>
      <c r="U2405" s="21"/>
      <c r="V2405" s="21"/>
      <c r="W2405" s="27"/>
      <c r="X2405" s="27"/>
      <c r="Y2405" s="12"/>
    </row>
    <row r="2406" ht="15.75" customHeight="1">
      <c r="A2406" s="21">
        <v>2.6748871E7</v>
      </c>
      <c r="B2406" s="21" t="s">
        <v>13676</v>
      </c>
      <c r="C2406" s="21" t="s">
        <v>13677</v>
      </c>
      <c r="D2406" s="21" t="s">
        <v>13678</v>
      </c>
      <c r="E2406" s="21" t="s">
        <v>7017</v>
      </c>
      <c r="F2406" s="21" t="s">
        <v>496</v>
      </c>
      <c r="G2406" s="21">
        <v>2016.0</v>
      </c>
      <c r="H2406" s="26">
        <v>42380.0</v>
      </c>
      <c r="I2406" s="21"/>
      <c r="J2406" s="21"/>
      <c r="K2406" s="21" t="s">
        <v>13679</v>
      </c>
      <c r="L2406" s="21" t="str">
        <f>IF(ISNUMBER(VLOOKUP(A2406,EXCL,1,FALSE)),"Excluido",IF(ISNUMBER(VLOOKUP(A2406,POST,1,FALSE)),"PostAlerta",IF(ISNUMBER(VLOOKUP(A2406,PRE,1,FALSE)),"PreAlerta","")))</f>
        <v>PreAlerta</v>
      </c>
      <c r="M2406" s="21" t="str">
        <f>IF(ISNUMBER(A2406),(IF(ISNUMBER(VLOOKUP(A2406,KEYWORDS,1,FALSE)),"C/PalabrasClaves","S/PalabrasClaves")),"")</f>
        <v>S/PalabrasClaves</v>
      </c>
      <c r="N2406" s="21" t="str">
        <f t="shared" si="11"/>
        <v/>
      </c>
      <c r="O2406" s="21"/>
      <c r="P2406" s="21" t="s">
        <v>13521</v>
      </c>
      <c r="Q2406" s="21"/>
      <c r="R2406" s="21" t="str">
        <f>LEFT('2012-2022'!$P2406,4)</f>
        <v>2016</v>
      </c>
      <c r="S2406" s="21" t="s">
        <v>47</v>
      </c>
      <c r="T2406" s="21"/>
      <c r="U2406" s="21"/>
      <c r="V2406" s="21"/>
      <c r="W2406" s="27"/>
      <c r="X2406" s="27"/>
      <c r="Y2406" s="28"/>
    </row>
    <row r="2407" ht="15.75" customHeight="1">
      <c r="A2407" s="21">
        <v>2.6776329E7</v>
      </c>
      <c r="B2407" s="21" t="s">
        <v>13680</v>
      </c>
      <c r="C2407" s="21" t="s">
        <v>13681</v>
      </c>
      <c r="D2407" s="21" t="s">
        <v>13682</v>
      </c>
      <c r="E2407" s="21" t="s">
        <v>965</v>
      </c>
      <c r="F2407" s="21" t="s">
        <v>4832</v>
      </c>
      <c r="G2407" s="21">
        <v>2016.0</v>
      </c>
      <c r="H2407" s="26">
        <v>42388.0</v>
      </c>
      <c r="I2407" s="21"/>
      <c r="J2407" s="21"/>
      <c r="K2407" s="21" t="s">
        <v>13683</v>
      </c>
      <c r="L2407" s="21" t="str">
        <f>IF(ISNUMBER(VLOOKUP(A2407,EXCL,1,FALSE)),"Excluido",IF(ISNUMBER(VLOOKUP(A2407,POST,1,FALSE)),"PostAlerta",IF(ISNUMBER(VLOOKUP(A2407,PRE,1,FALSE)),"PreAlerta","")))</f>
        <v>Excluido</v>
      </c>
      <c r="M2407" s="21" t="str">
        <f>IF(ISNUMBER(A2407),(IF(ISNUMBER(VLOOKUP(A2407,KEYWORDS,1,FALSE)),"C/PalabrasClaves","S/PalabrasClaves")),"")</f>
        <v>S/PalabrasClaves</v>
      </c>
      <c r="N2407" s="21" t="str">
        <f t="shared" si="11"/>
        <v/>
      </c>
      <c r="O2407" s="21"/>
      <c r="P2407" s="21" t="s">
        <v>13521</v>
      </c>
      <c r="Q2407" s="21"/>
      <c r="R2407" s="21" t="str">
        <f>LEFT('2012-2022'!$P2407,4)</f>
        <v>2016</v>
      </c>
      <c r="S2407" s="21" t="s">
        <v>47</v>
      </c>
      <c r="T2407" s="21"/>
      <c r="U2407" s="21"/>
      <c r="V2407" s="21"/>
      <c r="W2407" s="27"/>
      <c r="X2407" s="27"/>
      <c r="Y2407" s="12"/>
    </row>
    <row r="2408" ht="15.75" customHeight="1">
      <c r="A2408" s="21">
        <v>2.6824189E7</v>
      </c>
      <c r="B2408" s="21" t="s">
        <v>13684</v>
      </c>
      <c r="C2408" s="21" t="s">
        <v>13685</v>
      </c>
      <c r="D2408" s="21" t="s">
        <v>13686</v>
      </c>
      <c r="E2408" s="21" t="s">
        <v>13687</v>
      </c>
      <c r="F2408" s="21" t="s">
        <v>151</v>
      </c>
      <c r="G2408" s="21">
        <v>2016.0</v>
      </c>
      <c r="H2408" s="26">
        <v>42399.0</v>
      </c>
      <c r="I2408" s="21"/>
      <c r="J2408" s="21"/>
      <c r="K2408" s="21" t="s">
        <v>13688</v>
      </c>
      <c r="L2408" s="21" t="str">
        <f>IF(ISNUMBER(VLOOKUP(A2408,EXCL,1,FALSE)),"Excluido",IF(ISNUMBER(VLOOKUP(A2408,POST,1,FALSE)),"PostAlerta",IF(ISNUMBER(VLOOKUP(A2408,PRE,1,FALSE)),"PreAlerta","")))</f>
        <v>PreAlerta</v>
      </c>
      <c r="M2408" s="21" t="str">
        <f>IF(ISNUMBER(A2408),(IF(ISNUMBER(VLOOKUP(A2408,KEYWORDS,1,FALSE)),"C/PalabrasClaves","S/PalabrasClaves")),"")</f>
        <v>S/PalabrasClaves</v>
      </c>
      <c r="N2408" s="21" t="str">
        <f t="shared" si="11"/>
        <v/>
      </c>
      <c r="O2408" s="21"/>
      <c r="P2408" s="21" t="s">
        <v>13521</v>
      </c>
      <c r="Q2408" s="21"/>
      <c r="R2408" s="21" t="str">
        <f>LEFT('2012-2022'!$P2408,4)</f>
        <v>2016</v>
      </c>
      <c r="S2408" s="21" t="s">
        <v>47</v>
      </c>
      <c r="T2408" s="21"/>
      <c r="U2408" s="21"/>
      <c r="V2408" s="21"/>
      <c r="W2408" s="27"/>
      <c r="X2408" s="27"/>
      <c r="Y2408" s="28"/>
    </row>
    <row r="2409" ht="15.75" customHeight="1">
      <c r="A2409" s="21">
        <v>2.6824725E7</v>
      </c>
      <c r="B2409" s="21" t="s">
        <v>13689</v>
      </c>
      <c r="C2409" s="21" t="s">
        <v>13690</v>
      </c>
      <c r="D2409" s="21" t="s">
        <v>13691</v>
      </c>
      <c r="E2409" s="21" t="s">
        <v>13692</v>
      </c>
      <c r="F2409" s="21" t="s">
        <v>151</v>
      </c>
      <c r="G2409" s="21">
        <v>2016.0</v>
      </c>
      <c r="H2409" s="26">
        <v>42399.0</v>
      </c>
      <c r="I2409" s="21" t="s">
        <v>13693</v>
      </c>
      <c r="J2409" s="21" t="s">
        <v>13694</v>
      </c>
      <c r="K2409" s="21" t="s">
        <v>13695</v>
      </c>
      <c r="L2409" s="21" t="str">
        <f>IF(ISNUMBER(VLOOKUP(A2409,EXCL,1,FALSE)),"Excluido",IF(ISNUMBER(VLOOKUP(A2409,POST,1,FALSE)),"PostAlerta",IF(ISNUMBER(VLOOKUP(A2409,PRE,1,FALSE)),"PreAlerta","")))</f>
        <v>PreAlerta</v>
      </c>
      <c r="M2409" s="21" t="str">
        <f>IF(ISNUMBER(A2409),(IF(ISNUMBER(VLOOKUP(A2409,KEYWORDS,1,FALSE)),"C/PalabrasClaves","S/PalabrasClaves")),"")</f>
        <v>S/PalabrasClaves</v>
      </c>
      <c r="N2409" s="21" t="str">
        <f t="shared" si="11"/>
        <v/>
      </c>
      <c r="O2409" s="21"/>
      <c r="P2409" s="21" t="s">
        <v>13521</v>
      </c>
      <c r="Q2409" s="21"/>
      <c r="R2409" s="21" t="str">
        <f>LEFT('2012-2022'!$P2409,4)</f>
        <v>2016</v>
      </c>
      <c r="S2409" s="21" t="s">
        <v>47</v>
      </c>
      <c r="T2409" s="21"/>
      <c r="U2409" s="21"/>
      <c r="V2409" s="21"/>
      <c r="W2409" s="27"/>
      <c r="X2409" s="27"/>
      <c r="Y2409" s="12"/>
    </row>
    <row r="2410" ht="15.75" customHeight="1">
      <c r="A2410" s="21">
        <v>2.6829905E7</v>
      </c>
      <c r="B2410" s="21" t="s">
        <v>13696</v>
      </c>
      <c r="C2410" s="21" t="s">
        <v>13697</v>
      </c>
      <c r="D2410" s="21" t="s">
        <v>13698</v>
      </c>
      <c r="E2410" s="21" t="s">
        <v>13699</v>
      </c>
      <c r="F2410" s="21" t="s">
        <v>657</v>
      </c>
      <c r="G2410" s="21">
        <v>2016.0</v>
      </c>
      <c r="H2410" s="26">
        <v>42403.0</v>
      </c>
      <c r="I2410" s="21"/>
      <c r="J2410" s="21"/>
      <c r="K2410" s="21" t="s">
        <v>13700</v>
      </c>
      <c r="L2410" s="21" t="str">
        <f>IF(ISNUMBER(VLOOKUP(A2410,EXCL,1,FALSE)),"Excluido",IF(ISNUMBER(VLOOKUP(A2410,POST,1,FALSE)),"PostAlerta",IF(ISNUMBER(VLOOKUP(A2410,PRE,1,FALSE)),"PreAlerta","")))</f>
        <v>PreAlerta</v>
      </c>
      <c r="M2410" s="21" t="str">
        <f>IF(ISNUMBER(A2410),(IF(ISNUMBER(VLOOKUP(A2410,KEYWORDS,1,FALSE)),"C/PalabrasClaves","S/PalabrasClaves")),"")</f>
        <v>S/PalabrasClaves</v>
      </c>
      <c r="N2410" s="21" t="str">
        <f t="shared" si="11"/>
        <v/>
      </c>
      <c r="O2410" s="21"/>
      <c r="P2410" s="21" t="s">
        <v>13701</v>
      </c>
      <c r="Q2410" s="21"/>
      <c r="R2410" s="21" t="str">
        <f>LEFT('2012-2022'!$P2410,4)</f>
        <v>2016</v>
      </c>
      <c r="S2410" s="21" t="s">
        <v>47</v>
      </c>
      <c r="T2410" s="21"/>
      <c r="U2410" s="21"/>
      <c r="V2410" s="21"/>
      <c r="W2410" s="27"/>
      <c r="X2410" s="27"/>
      <c r="Y2410" s="28"/>
    </row>
    <row r="2411" ht="15.75" customHeight="1">
      <c r="A2411" s="21">
        <v>2.6888206E7</v>
      </c>
      <c r="B2411" s="21" t="s">
        <v>13702</v>
      </c>
      <c r="C2411" s="21" t="s">
        <v>13703</v>
      </c>
      <c r="D2411" s="21" t="s">
        <v>13704</v>
      </c>
      <c r="E2411" s="21" t="s">
        <v>13705</v>
      </c>
      <c r="F2411" s="21" t="s">
        <v>131</v>
      </c>
      <c r="G2411" s="21">
        <v>2016.0</v>
      </c>
      <c r="H2411" s="26">
        <v>42419.0</v>
      </c>
      <c r="I2411" s="21"/>
      <c r="J2411" s="21"/>
      <c r="K2411" s="21" t="s">
        <v>13706</v>
      </c>
      <c r="L2411" s="21" t="str">
        <f>IF(ISNUMBER(VLOOKUP(A2411,EXCL,1,FALSE)),"Excluido",IF(ISNUMBER(VLOOKUP(A2411,POST,1,FALSE)),"PostAlerta",IF(ISNUMBER(VLOOKUP(A2411,PRE,1,FALSE)),"PreAlerta","")))</f>
        <v>PreAlerta</v>
      </c>
      <c r="M2411" s="21" t="str">
        <f>IF(ISNUMBER(A2411),(IF(ISNUMBER(VLOOKUP(A2411,KEYWORDS,1,FALSE)),"C/PalabrasClaves","S/PalabrasClaves")),"")</f>
        <v>S/PalabrasClaves</v>
      </c>
      <c r="N2411" s="21" t="str">
        <f t="shared" si="11"/>
        <v/>
      </c>
      <c r="O2411" s="21"/>
      <c r="P2411" s="21" t="s">
        <v>13521</v>
      </c>
      <c r="Q2411" s="21"/>
      <c r="R2411" s="21" t="str">
        <f>LEFT('2012-2022'!$P2411,4)</f>
        <v>2016</v>
      </c>
      <c r="S2411" s="21" t="s">
        <v>47</v>
      </c>
      <c r="T2411" s="21"/>
      <c r="U2411" s="21"/>
      <c r="V2411" s="21"/>
      <c r="W2411" s="27"/>
      <c r="X2411" s="27"/>
      <c r="Y2411" s="12"/>
    </row>
    <row r="2412" ht="15.75" customHeight="1">
      <c r="A2412" s="21">
        <v>2.6913369E7</v>
      </c>
      <c r="B2412" s="21" t="s">
        <v>13707</v>
      </c>
      <c r="C2412" s="21" t="s">
        <v>13708</v>
      </c>
      <c r="D2412" s="21" t="s">
        <v>13709</v>
      </c>
      <c r="E2412" s="21" t="s">
        <v>13710</v>
      </c>
      <c r="F2412" s="21" t="s">
        <v>13711</v>
      </c>
      <c r="G2412" s="21">
        <v>2016.0</v>
      </c>
      <c r="H2412" s="26">
        <v>42426.0</v>
      </c>
      <c r="I2412" s="21"/>
      <c r="J2412" s="21"/>
      <c r="K2412" s="21" t="s">
        <v>13712</v>
      </c>
      <c r="L2412" s="21" t="str">
        <f>IF(ISNUMBER(VLOOKUP(A2412,EXCL,1,FALSE)),"Excluido",IF(ISNUMBER(VLOOKUP(A2412,POST,1,FALSE)),"PostAlerta",IF(ISNUMBER(VLOOKUP(A2412,PRE,1,FALSE)),"PreAlerta","")))</f>
        <v>PreAlerta</v>
      </c>
      <c r="M2412" s="21" t="str">
        <f>IF(ISNUMBER(A2412),(IF(ISNUMBER(VLOOKUP(A2412,KEYWORDS,1,FALSE)),"C/PalabrasClaves","S/PalabrasClaves")),"")</f>
        <v>S/PalabrasClaves</v>
      </c>
      <c r="N2412" s="21" t="str">
        <f t="shared" si="11"/>
        <v/>
      </c>
      <c r="O2412" s="21"/>
      <c r="P2412" s="21" t="s">
        <v>13521</v>
      </c>
      <c r="Q2412" s="21"/>
      <c r="R2412" s="21" t="str">
        <f>LEFT('2012-2022'!$P2412,4)</f>
        <v>2016</v>
      </c>
      <c r="S2412" s="21" t="s">
        <v>47</v>
      </c>
      <c r="T2412" s="21"/>
      <c r="U2412" s="21"/>
      <c r="V2412" s="21"/>
      <c r="W2412" s="27"/>
      <c r="X2412" s="27"/>
      <c r="Y2412" s="28"/>
    </row>
    <row r="2413" ht="15.75" customHeight="1">
      <c r="A2413" s="21">
        <v>2.6915691E7</v>
      </c>
      <c r="B2413" s="21" t="s">
        <v>13713</v>
      </c>
      <c r="C2413" s="21" t="s">
        <v>13714</v>
      </c>
      <c r="D2413" s="21" t="s">
        <v>13715</v>
      </c>
      <c r="E2413" s="21" t="s">
        <v>13716</v>
      </c>
      <c r="F2413" s="21" t="s">
        <v>13717</v>
      </c>
      <c r="G2413" s="21">
        <v>2016.0</v>
      </c>
      <c r="H2413" s="26">
        <v>42427.0</v>
      </c>
      <c r="I2413" s="21" t="s">
        <v>13718</v>
      </c>
      <c r="J2413" s="21"/>
      <c r="K2413" s="21" t="s">
        <v>13719</v>
      </c>
      <c r="L2413" s="21" t="str">
        <f>IF(ISNUMBER(VLOOKUP(A2413,EXCL,1,FALSE)),"Excluido",IF(ISNUMBER(VLOOKUP(A2413,POST,1,FALSE)),"PostAlerta",IF(ISNUMBER(VLOOKUP(A2413,PRE,1,FALSE)),"PreAlerta","")))</f>
        <v>PreAlerta</v>
      </c>
      <c r="M2413" s="21" t="str">
        <f>IF(ISNUMBER(A2413),(IF(ISNUMBER(VLOOKUP(A2413,KEYWORDS,1,FALSE)),"C/PalabrasClaves","S/PalabrasClaves")),"")</f>
        <v>S/PalabrasClaves</v>
      </c>
      <c r="N2413" s="21" t="str">
        <f t="shared" si="11"/>
        <v/>
      </c>
      <c r="O2413" s="21"/>
      <c r="P2413" s="21" t="s">
        <v>13701</v>
      </c>
      <c r="Q2413" s="21"/>
      <c r="R2413" s="21" t="str">
        <f>LEFT('2012-2022'!$P2413,4)</f>
        <v>2016</v>
      </c>
      <c r="S2413" s="21" t="s">
        <v>47</v>
      </c>
      <c r="T2413" s="21"/>
      <c r="U2413" s="21"/>
      <c r="V2413" s="21"/>
      <c r="W2413" s="27"/>
      <c r="X2413" s="27"/>
      <c r="Y2413" s="12"/>
    </row>
    <row r="2414" ht="15.75" customHeight="1">
      <c r="A2414" s="21">
        <v>2.6919143E7</v>
      </c>
      <c r="B2414" s="21" t="s">
        <v>13720</v>
      </c>
      <c r="C2414" s="21" t="s">
        <v>13721</v>
      </c>
      <c r="D2414" s="21" t="s">
        <v>13722</v>
      </c>
      <c r="E2414" s="21" t="s">
        <v>3333</v>
      </c>
      <c r="F2414" s="21" t="s">
        <v>2415</v>
      </c>
      <c r="G2414" s="21">
        <v>2016.0</v>
      </c>
      <c r="H2414" s="26">
        <v>42427.0</v>
      </c>
      <c r="I2414" s="21"/>
      <c r="J2414" s="21"/>
      <c r="K2414" s="21" t="s">
        <v>13723</v>
      </c>
      <c r="L2414" s="21" t="str">
        <f>IF(ISNUMBER(VLOOKUP(A2414,EXCL,1,FALSE)),"Excluido",IF(ISNUMBER(VLOOKUP(A2414,POST,1,FALSE)),"PostAlerta",IF(ISNUMBER(VLOOKUP(A2414,PRE,1,FALSE)),"PreAlerta","")))</f>
        <v>PreAlerta</v>
      </c>
      <c r="M2414" s="21" t="str">
        <f>IF(ISNUMBER(A2414),(IF(ISNUMBER(VLOOKUP(A2414,KEYWORDS,1,FALSE)),"C/PalabrasClaves","S/PalabrasClaves")),"")</f>
        <v>S/PalabrasClaves</v>
      </c>
      <c r="N2414" s="21" t="str">
        <f t="shared" si="11"/>
        <v/>
      </c>
      <c r="O2414" s="21"/>
      <c r="P2414" s="21" t="s">
        <v>13521</v>
      </c>
      <c r="Q2414" s="21"/>
      <c r="R2414" s="21" t="str">
        <f>LEFT('2012-2022'!$P2414,4)</f>
        <v>2016</v>
      </c>
      <c r="S2414" s="21" t="s">
        <v>47</v>
      </c>
      <c r="T2414" s="21"/>
      <c r="U2414" s="21"/>
      <c r="V2414" s="21"/>
      <c r="W2414" s="27"/>
      <c r="X2414" s="27"/>
      <c r="Y2414" s="28"/>
    </row>
    <row r="2415" ht="15.75" customHeight="1">
      <c r="A2415" s="21">
        <v>2.6933267E7</v>
      </c>
      <c r="B2415" s="21" t="s">
        <v>13724</v>
      </c>
      <c r="C2415" s="21" t="s">
        <v>13725</v>
      </c>
      <c r="D2415" s="21" t="s">
        <v>13726</v>
      </c>
      <c r="E2415" s="21" t="s">
        <v>13727</v>
      </c>
      <c r="F2415" s="21" t="s">
        <v>1580</v>
      </c>
      <c r="G2415" s="21">
        <v>2016.0</v>
      </c>
      <c r="H2415" s="26">
        <v>42432.0</v>
      </c>
      <c r="I2415" s="21" t="s">
        <v>13728</v>
      </c>
      <c r="J2415" s="21"/>
      <c r="K2415" s="21"/>
      <c r="L2415" s="21" t="str">
        <f>IF(ISNUMBER(VLOOKUP(A2415,EXCL,1,FALSE)),"Excluido",IF(ISNUMBER(VLOOKUP(A2415,POST,1,FALSE)),"PostAlerta",IF(ISNUMBER(VLOOKUP(A2415,PRE,1,FALSE)),"PreAlerta","")))</f>
        <v>PreAlerta</v>
      </c>
      <c r="M2415" s="21" t="str">
        <f>IF(ISNUMBER(A2415),(IF(ISNUMBER(VLOOKUP(A2415,KEYWORDS,1,FALSE)),"C/PalabrasClaves","S/PalabrasClaves")),"")</f>
        <v>S/PalabrasClaves</v>
      </c>
      <c r="N2415" s="21" t="str">
        <f t="shared" si="11"/>
        <v/>
      </c>
      <c r="O2415" s="21"/>
      <c r="P2415" s="21" t="s">
        <v>13521</v>
      </c>
      <c r="Q2415" s="21"/>
      <c r="R2415" s="21" t="str">
        <f>LEFT('2012-2022'!$P2415,4)</f>
        <v>2016</v>
      </c>
      <c r="S2415" s="21" t="s">
        <v>47</v>
      </c>
      <c r="T2415" s="21"/>
      <c r="U2415" s="21"/>
      <c r="V2415" s="21"/>
      <c r="W2415" s="27"/>
      <c r="X2415" s="27"/>
      <c r="Y2415" s="12"/>
    </row>
    <row r="2416" ht="15.75" customHeight="1">
      <c r="A2416" s="21">
        <v>2.6939104E7</v>
      </c>
      <c r="B2416" s="21" t="s">
        <v>13729</v>
      </c>
      <c r="C2416" s="21" t="s">
        <v>13730</v>
      </c>
      <c r="D2416" s="21" t="s">
        <v>13731</v>
      </c>
      <c r="E2416" s="21" t="s">
        <v>13732</v>
      </c>
      <c r="F2416" s="21" t="s">
        <v>533</v>
      </c>
      <c r="G2416" s="21">
        <v>2016.0</v>
      </c>
      <c r="H2416" s="26">
        <v>42433.0</v>
      </c>
      <c r="I2416" s="21"/>
      <c r="J2416" s="21"/>
      <c r="K2416" s="21" t="s">
        <v>13733</v>
      </c>
      <c r="L2416" s="21" t="str">
        <f>IF(ISNUMBER(VLOOKUP(A2416,EXCL,1,FALSE)),"Excluido",IF(ISNUMBER(VLOOKUP(A2416,POST,1,FALSE)),"PostAlerta",IF(ISNUMBER(VLOOKUP(A2416,PRE,1,FALSE)),"PreAlerta","")))</f>
        <v>PreAlerta</v>
      </c>
      <c r="M2416" s="21" t="str">
        <f>IF(ISNUMBER(A2416),(IF(ISNUMBER(VLOOKUP(A2416,KEYWORDS,1,FALSE)),"C/PalabrasClaves","S/PalabrasClaves")),"")</f>
        <v>S/PalabrasClaves</v>
      </c>
      <c r="N2416" s="21" t="str">
        <f t="shared" si="11"/>
        <v/>
      </c>
      <c r="O2416" s="21"/>
      <c r="P2416" s="21" t="s">
        <v>13521</v>
      </c>
      <c r="Q2416" s="21"/>
      <c r="R2416" s="21" t="str">
        <f>LEFT('2012-2022'!$P2416,4)</f>
        <v>2016</v>
      </c>
      <c r="S2416" s="21" t="s">
        <v>47</v>
      </c>
      <c r="T2416" s="21"/>
      <c r="U2416" s="21"/>
      <c r="V2416" s="21"/>
      <c r="W2416" s="27"/>
      <c r="X2416" s="27"/>
      <c r="Y2416" s="28"/>
    </row>
    <row r="2417" ht="15.75" customHeight="1">
      <c r="A2417" s="21">
        <v>2.6963018E7</v>
      </c>
      <c r="B2417" s="21" t="s">
        <v>13734</v>
      </c>
      <c r="C2417" s="21" t="s">
        <v>13735</v>
      </c>
      <c r="D2417" s="21" t="s">
        <v>13736</v>
      </c>
      <c r="E2417" s="21" t="s">
        <v>13737</v>
      </c>
      <c r="F2417" s="21" t="s">
        <v>13738</v>
      </c>
      <c r="G2417" s="21">
        <v>2016.0</v>
      </c>
      <c r="H2417" s="26">
        <v>42440.0</v>
      </c>
      <c r="I2417" s="21"/>
      <c r="J2417" s="21"/>
      <c r="K2417" s="21" t="s">
        <v>13739</v>
      </c>
      <c r="L2417" s="21" t="str">
        <f>IF(ISNUMBER(VLOOKUP(A2417,EXCL,1,FALSE)),"Excluido",IF(ISNUMBER(VLOOKUP(A2417,POST,1,FALSE)),"PostAlerta",IF(ISNUMBER(VLOOKUP(A2417,PRE,1,FALSE)),"PreAlerta","")))</f>
        <v>Excluido</v>
      </c>
      <c r="M2417" s="21" t="str">
        <f>IF(ISNUMBER(A2417),(IF(ISNUMBER(VLOOKUP(A2417,KEYWORDS,1,FALSE)),"C/PalabrasClaves","S/PalabrasClaves")),"")</f>
        <v>S/PalabrasClaves</v>
      </c>
      <c r="N2417" s="21" t="str">
        <f t="shared" si="11"/>
        <v/>
      </c>
      <c r="O2417" s="21"/>
      <c r="P2417" s="21" t="s">
        <v>13740</v>
      </c>
      <c r="Q2417" s="21"/>
      <c r="R2417" s="21" t="str">
        <f>LEFT('2012-2022'!$P2417,4)</f>
        <v>2016</v>
      </c>
      <c r="S2417" s="21" t="s">
        <v>53</v>
      </c>
      <c r="T2417" s="21"/>
      <c r="U2417" s="21"/>
      <c r="V2417" s="21"/>
      <c r="W2417" s="27"/>
      <c r="X2417" s="27"/>
      <c r="Y2417" s="12"/>
    </row>
    <row r="2418" ht="15.75" customHeight="1">
      <c r="A2418" s="21">
        <v>2.6973816E7</v>
      </c>
      <c r="B2418" s="21" t="s">
        <v>13741</v>
      </c>
      <c r="C2418" s="21" t="s">
        <v>13742</v>
      </c>
      <c r="D2418" s="21" t="s">
        <v>13743</v>
      </c>
      <c r="E2418" s="21" t="s">
        <v>5772</v>
      </c>
      <c r="F2418" s="21" t="s">
        <v>3171</v>
      </c>
      <c r="G2418" s="21">
        <v>2016.0</v>
      </c>
      <c r="H2418" s="26">
        <v>42444.0</v>
      </c>
      <c r="I2418" s="21" t="s">
        <v>13744</v>
      </c>
      <c r="J2418" s="21"/>
      <c r="K2418" s="21" t="s">
        <v>13745</v>
      </c>
      <c r="L2418" s="21" t="str">
        <f>IF(ISNUMBER(VLOOKUP(A2418,EXCL,1,FALSE)),"Excluido",IF(ISNUMBER(VLOOKUP(A2418,POST,1,FALSE)),"PostAlerta",IF(ISNUMBER(VLOOKUP(A2418,PRE,1,FALSE)),"PreAlerta","")))</f>
        <v>PreAlerta</v>
      </c>
      <c r="M2418" s="21" t="str">
        <f>IF(ISNUMBER(A2418),(IF(ISNUMBER(VLOOKUP(A2418,KEYWORDS,1,FALSE)),"C/PalabrasClaves","S/PalabrasClaves")),"")</f>
        <v>S/PalabrasClaves</v>
      </c>
      <c r="N2418" s="21" t="str">
        <f t="shared" si="11"/>
        <v/>
      </c>
      <c r="O2418" s="21"/>
      <c r="P2418" s="21" t="s">
        <v>13701</v>
      </c>
      <c r="Q2418" s="21"/>
      <c r="R2418" s="21" t="str">
        <f>LEFT('2012-2022'!$P2418,4)</f>
        <v>2016</v>
      </c>
      <c r="S2418" s="21" t="s">
        <v>47</v>
      </c>
      <c r="T2418" s="21"/>
      <c r="U2418" s="21"/>
      <c r="V2418" s="21"/>
      <c r="W2418" s="27"/>
      <c r="X2418" s="27"/>
      <c r="Y2418" s="28"/>
    </row>
    <row r="2419" ht="15.75" customHeight="1">
      <c r="A2419" s="21">
        <v>2.7078648E7</v>
      </c>
      <c r="B2419" s="21" t="s">
        <v>13746</v>
      </c>
      <c r="C2419" s="21" t="s">
        <v>13747</v>
      </c>
      <c r="D2419" s="21" t="s">
        <v>13748</v>
      </c>
      <c r="E2419" s="21" t="s">
        <v>13749</v>
      </c>
      <c r="F2419" s="21" t="s">
        <v>1711</v>
      </c>
      <c r="G2419" s="21">
        <v>2016.0</v>
      </c>
      <c r="H2419" s="26">
        <v>42475.0</v>
      </c>
      <c r="I2419" s="21"/>
      <c r="J2419" s="21"/>
      <c r="K2419" s="21" t="s">
        <v>13750</v>
      </c>
      <c r="L2419" s="21" t="str">
        <f>IF(ISNUMBER(VLOOKUP(A2419,EXCL,1,FALSE)),"Excluido",IF(ISNUMBER(VLOOKUP(A2419,POST,1,FALSE)),"PostAlerta",IF(ISNUMBER(VLOOKUP(A2419,PRE,1,FALSE)),"PreAlerta","")))</f>
        <v>PreAlerta</v>
      </c>
      <c r="M2419" s="21" t="str">
        <f>IF(ISNUMBER(A2419),(IF(ISNUMBER(VLOOKUP(A2419,KEYWORDS,1,FALSE)),"C/PalabrasClaves","S/PalabrasClaves")),"")</f>
        <v>S/PalabrasClaves</v>
      </c>
      <c r="N2419" s="21" t="str">
        <f t="shared" si="11"/>
        <v/>
      </c>
      <c r="O2419" s="21"/>
      <c r="P2419" s="21" t="s">
        <v>13521</v>
      </c>
      <c r="Q2419" s="21"/>
      <c r="R2419" s="21" t="str">
        <f>LEFT('2012-2022'!$P2419,4)</f>
        <v>2016</v>
      </c>
      <c r="S2419" s="21" t="s">
        <v>47</v>
      </c>
      <c r="T2419" s="21"/>
      <c r="U2419" s="21"/>
      <c r="V2419" s="21"/>
      <c r="W2419" s="27"/>
      <c r="X2419" s="27"/>
      <c r="Y2419" s="12"/>
    </row>
    <row r="2420" ht="15.75" customHeight="1">
      <c r="A2420" s="21">
        <v>2.7197438E7</v>
      </c>
      <c r="B2420" s="21" t="s">
        <v>13751</v>
      </c>
      <c r="C2420" s="21" t="s">
        <v>13752</v>
      </c>
      <c r="D2420" s="21" t="s">
        <v>13753</v>
      </c>
      <c r="E2420" s="21" t="s">
        <v>13754</v>
      </c>
      <c r="F2420" s="21" t="s">
        <v>6803</v>
      </c>
      <c r="G2420" s="21">
        <v>2016.0</v>
      </c>
      <c r="H2420" s="26">
        <v>42511.0</v>
      </c>
      <c r="I2420" s="21"/>
      <c r="J2420" s="21"/>
      <c r="K2420" s="21" t="s">
        <v>13755</v>
      </c>
      <c r="L2420" s="21" t="str">
        <f>IF(ISNUMBER(VLOOKUP(A2420,EXCL,1,FALSE)),"Excluido",IF(ISNUMBER(VLOOKUP(A2420,POST,1,FALSE)),"PostAlerta",IF(ISNUMBER(VLOOKUP(A2420,PRE,1,FALSE)),"PreAlerta","")))</f>
        <v>PreAlerta</v>
      </c>
      <c r="M2420" s="21" t="str">
        <f>IF(ISNUMBER(A2420),(IF(ISNUMBER(VLOOKUP(A2420,KEYWORDS,1,FALSE)),"C/PalabrasClaves","S/PalabrasClaves")),"")</f>
        <v>S/PalabrasClaves</v>
      </c>
      <c r="N2420" s="21" t="str">
        <f t="shared" si="11"/>
        <v/>
      </c>
      <c r="O2420" s="21"/>
      <c r="P2420" s="21" t="s">
        <v>13521</v>
      </c>
      <c r="Q2420" s="21"/>
      <c r="R2420" s="21" t="str">
        <f>LEFT('2012-2022'!$P2420,4)</f>
        <v>2016</v>
      </c>
      <c r="S2420" s="21" t="s">
        <v>47</v>
      </c>
      <c r="T2420" s="21"/>
      <c r="U2420" s="21"/>
      <c r="V2420" s="21"/>
      <c r="W2420" s="27"/>
      <c r="X2420" s="27"/>
      <c r="Y2420" s="28"/>
    </row>
    <row r="2421" ht="15.75" customHeight="1">
      <c r="A2421" s="21">
        <v>2.7731554E7</v>
      </c>
      <c r="B2421" s="21" t="s">
        <v>13756</v>
      </c>
      <c r="C2421" s="21" t="s">
        <v>13757</v>
      </c>
      <c r="D2421" s="21" t="s">
        <v>13758</v>
      </c>
      <c r="E2421" s="21" t="s">
        <v>1216</v>
      </c>
      <c r="F2421" s="21" t="s">
        <v>1415</v>
      </c>
      <c r="G2421" s="21">
        <v>2016.0</v>
      </c>
      <c r="H2421" s="26">
        <v>42656.0</v>
      </c>
      <c r="I2421" s="21"/>
      <c r="J2421" s="21"/>
      <c r="K2421" s="21"/>
      <c r="L2421" s="21" t="str">
        <f>IF(ISNUMBER(VLOOKUP(A2421,EXCL,1,FALSE)),"Excluido",IF(ISNUMBER(VLOOKUP(A2421,POST,1,FALSE)),"PostAlerta",IF(ISNUMBER(VLOOKUP(A2421,PRE,1,FALSE)),"PreAlerta","")))</f>
        <v>PreAlerta</v>
      </c>
      <c r="M2421" s="21" t="str">
        <f>IF(ISNUMBER(A2421),(IF(ISNUMBER(VLOOKUP(A2421,KEYWORDS,1,FALSE)),"C/PalabrasClaves","S/PalabrasClaves")),"")</f>
        <v>S/PalabrasClaves</v>
      </c>
      <c r="N2421" s="21" t="str">
        <f t="shared" si="11"/>
        <v/>
      </c>
      <c r="O2421" s="21"/>
      <c r="P2421" s="21" t="s">
        <v>13521</v>
      </c>
      <c r="Q2421" s="21"/>
      <c r="R2421" s="21" t="str">
        <f>LEFT('2012-2022'!$P2421,4)</f>
        <v>2016</v>
      </c>
      <c r="S2421" s="21" t="s">
        <v>47</v>
      </c>
      <c r="T2421" s="21"/>
      <c r="U2421" s="21"/>
      <c r="V2421" s="21"/>
      <c r="W2421" s="27"/>
      <c r="X2421" s="27"/>
      <c r="Y2421" s="12"/>
    </row>
    <row r="2422" ht="15.75" customHeight="1">
      <c r="A2422" s="21">
        <v>2.6935205E7</v>
      </c>
      <c r="B2422" s="21" t="s">
        <v>13759</v>
      </c>
      <c r="C2422" s="21" t="s">
        <v>13760</v>
      </c>
      <c r="D2422" s="21" t="s">
        <v>13761</v>
      </c>
      <c r="E2422" s="21" t="s">
        <v>13762</v>
      </c>
      <c r="F2422" s="21" t="s">
        <v>332</v>
      </c>
      <c r="G2422" s="21">
        <v>2016.0</v>
      </c>
      <c r="H2422" s="26">
        <v>42433.0</v>
      </c>
      <c r="I2422" s="21" t="s">
        <v>13763</v>
      </c>
      <c r="J2422" s="21"/>
      <c r="K2422" s="21" t="s">
        <v>13764</v>
      </c>
      <c r="L2422" s="21" t="str">
        <f>IF(ISNUMBER(VLOOKUP(A2422,EXCL,1,FALSE)),"Excluido",IF(ISNUMBER(VLOOKUP(A2422,POST,1,FALSE)),"PostAlerta",IF(ISNUMBER(VLOOKUP(A2422,PRE,1,FALSE)),"PreAlerta","")))</f>
        <v>PreAlerta</v>
      </c>
      <c r="M2422" s="21" t="str">
        <f>IF(ISNUMBER(A2422),(IF(ISNUMBER(VLOOKUP(A2422,KEYWORDS,1,FALSE)),"C/PalabrasClaves","S/PalabrasClaves")),"")</f>
        <v>S/PalabrasClaves</v>
      </c>
      <c r="N2422" s="21" t="str">
        <f t="shared" si="11"/>
        <v/>
      </c>
      <c r="O2422" s="21"/>
      <c r="P2422" s="21" t="s">
        <v>13765</v>
      </c>
      <c r="Q2422" s="21"/>
      <c r="R2422" s="21" t="str">
        <f>LEFT('2012-2022'!$P2422,4)</f>
        <v>2016</v>
      </c>
      <c r="S2422" s="21" t="s">
        <v>47</v>
      </c>
      <c r="T2422" s="21"/>
      <c r="U2422" s="21"/>
      <c r="V2422" s="21"/>
      <c r="W2422" s="27"/>
      <c r="X2422" s="27"/>
      <c r="Y2422" s="28"/>
    </row>
    <row r="2423" ht="15.75" customHeight="1">
      <c r="A2423" s="21">
        <v>2.6943125E7</v>
      </c>
      <c r="B2423" s="21" t="s">
        <v>13766</v>
      </c>
      <c r="C2423" s="21" t="s">
        <v>13767</v>
      </c>
      <c r="D2423" s="21" t="s">
        <v>13768</v>
      </c>
      <c r="E2423" s="21" t="s">
        <v>7894</v>
      </c>
      <c r="F2423" s="21" t="s">
        <v>2810</v>
      </c>
      <c r="G2423" s="21">
        <v>2016.0</v>
      </c>
      <c r="H2423" s="26">
        <v>42434.0</v>
      </c>
      <c r="I2423" s="21" t="s">
        <v>13769</v>
      </c>
      <c r="J2423" s="21"/>
      <c r="K2423" s="21" t="s">
        <v>13770</v>
      </c>
      <c r="L2423" s="21" t="str">
        <f>IF(ISNUMBER(VLOOKUP(A2423,EXCL,1,FALSE)),"Excluido",IF(ISNUMBER(VLOOKUP(A2423,POST,1,FALSE)),"PostAlerta",IF(ISNUMBER(VLOOKUP(A2423,PRE,1,FALSE)),"PreAlerta","")))</f>
        <v>PreAlerta</v>
      </c>
      <c r="M2423" s="21" t="str">
        <f>IF(ISNUMBER(A2423),(IF(ISNUMBER(VLOOKUP(A2423,KEYWORDS,1,FALSE)),"C/PalabrasClaves","S/PalabrasClaves")),"")</f>
        <v>S/PalabrasClaves</v>
      </c>
      <c r="N2423" s="21" t="str">
        <f t="shared" si="11"/>
        <v/>
      </c>
      <c r="O2423" s="21"/>
      <c r="P2423" s="21" t="s">
        <v>13771</v>
      </c>
      <c r="Q2423" s="21"/>
      <c r="R2423" s="21" t="str">
        <f>LEFT('2012-2022'!$P2423,4)</f>
        <v>2016</v>
      </c>
      <c r="S2423" s="21" t="s">
        <v>47</v>
      </c>
      <c r="T2423" s="21"/>
      <c r="U2423" s="21"/>
      <c r="V2423" s="21"/>
      <c r="W2423" s="27"/>
      <c r="X2423" s="27"/>
      <c r="Y2423" s="12"/>
    </row>
    <row r="2424" ht="15.75" customHeight="1">
      <c r="A2424" s="21">
        <v>2.6954675E7</v>
      </c>
      <c r="B2424" s="21" t="s">
        <v>13772</v>
      </c>
      <c r="C2424" s="21" t="s">
        <v>13773</v>
      </c>
      <c r="D2424" s="21" t="s">
        <v>13774</v>
      </c>
      <c r="E2424" s="21" t="s">
        <v>13775</v>
      </c>
      <c r="F2424" s="21" t="s">
        <v>2810</v>
      </c>
      <c r="G2424" s="21">
        <v>2016.0</v>
      </c>
      <c r="H2424" s="26">
        <v>42438.0</v>
      </c>
      <c r="I2424" s="21" t="s">
        <v>13776</v>
      </c>
      <c r="J2424" s="21"/>
      <c r="K2424" s="21" t="s">
        <v>13777</v>
      </c>
      <c r="L2424" s="21" t="str">
        <f>IF(ISNUMBER(VLOOKUP(A2424,EXCL,1,FALSE)),"Excluido",IF(ISNUMBER(VLOOKUP(A2424,POST,1,FALSE)),"PostAlerta",IF(ISNUMBER(VLOOKUP(A2424,PRE,1,FALSE)),"PreAlerta","")))</f>
        <v>PreAlerta</v>
      </c>
      <c r="M2424" s="21" t="str">
        <f>IF(ISNUMBER(A2424),(IF(ISNUMBER(VLOOKUP(A2424,KEYWORDS,1,FALSE)),"C/PalabrasClaves","S/PalabrasClaves")),"")</f>
        <v>S/PalabrasClaves</v>
      </c>
      <c r="N2424" s="21" t="str">
        <f t="shared" si="11"/>
        <v/>
      </c>
      <c r="O2424" s="21"/>
      <c r="P2424" s="21" t="s">
        <v>13778</v>
      </c>
      <c r="Q2424" s="21"/>
      <c r="R2424" s="21" t="str">
        <f>LEFT('2012-2022'!$P2424,4)</f>
        <v>2016</v>
      </c>
      <c r="S2424" s="21" t="s">
        <v>47</v>
      </c>
      <c r="T2424" s="21"/>
      <c r="U2424" s="21"/>
      <c r="V2424" s="21"/>
      <c r="W2424" s="27"/>
      <c r="X2424" s="27"/>
      <c r="Y2424" s="28"/>
    </row>
    <row r="2425" ht="15.75" customHeight="1">
      <c r="A2425" s="21">
        <v>2.696816E7</v>
      </c>
      <c r="B2425" s="21" t="s">
        <v>13779</v>
      </c>
      <c r="C2425" s="21" t="s">
        <v>13780</v>
      </c>
      <c r="D2425" s="21" t="s">
        <v>13781</v>
      </c>
      <c r="E2425" s="21" t="s">
        <v>3254</v>
      </c>
      <c r="F2425" s="21" t="s">
        <v>332</v>
      </c>
      <c r="G2425" s="21">
        <v>2016.0</v>
      </c>
      <c r="H2425" s="26">
        <v>42442.0</v>
      </c>
      <c r="I2425" s="21" t="s">
        <v>13782</v>
      </c>
      <c r="J2425" s="21"/>
      <c r="K2425" s="21" t="s">
        <v>13783</v>
      </c>
      <c r="L2425" s="21" t="str">
        <f>IF(ISNUMBER(VLOOKUP(A2425,EXCL,1,FALSE)),"Excluido",IF(ISNUMBER(VLOOKUP(A2425,POST,1,FALSE)),"PostAlerta",IF(ISNUMBER(VLOOKUP(A2425,PRE,1,FALSE)),"PreAlerta","")))</f>
        <v>PreAlerta</v>
      </c>
      <c r="M2425" s="21" t="str">
        <f>IF(ISNUMBER(A2425),(IF(ISNUMBER(VLOOKUP(A2425,KEYWORDS,1,FALSE)),"C/PalabrasClaves","S/PalabrasClaves")),"")</f>
        <v>S/PalabrasClaves</v>
      </c>
      <c r="N2425" s="21" t="str">
        <f t="shared" si="11"/>
        <v/>
      </c>
      <c r="O2425" s="21"/>
      <c r="P2425" s="21" t="s">
        <v>13784</v>
      </c>
      <c r="Q2425" s="21"/>
      <c r="R2425" s="21" t="str">
        <f>LEFT('2012-2022'!$P2425,4)</f>
        <v>2016</v>
      </c>
      <c r="S2425" s="21" t="s">
        <v>47</v>
      </c>
      <c r="T2425" s="21"/>
      <c r="U2425" s="21"/>
      <c r="V2425" s="21"/>
      <c r="W2425" s="27"/>
      <c r="X2425" s="27"/>
      <c r="Y2425" s="12"/>
    </row>
    <row r="2426" ht="15.75" customHeight="1">
      <c r="A2426" s="21">
        <v>2.7014641E7</v>
      </c>
      <c r="B2426" s="21" t="s">
        <v>13785</v>
      </c>
      <c r="C2426" s="21" t="s">
        <v>13786</v>
      </c>
      <c r="D2426" s="21" t="s">
        <v>13787</v>
      </c>
      <c r="E2426" s="21" t="s">
        <v>13788</v>
      </c>
      <c r="F2426" s="21" t="s">
        <v>3171</v>
      </c>
      <c r="G2426" s="21">
        <v>2016.0</v>
      </c>
      <c r="H2426" s="26">
        <v>42455.0</v>
      </c>
      <c r="I2426" s="21" t="s">
        <v>13789</v>
      </c>
      <c r="J2426" s="21"/>
      <c r="K2426" s="21" t="s">
        <v>13790</v>
      </c>
      <c r="L2426" s="21" t="str">
        <f>IF(ISNUMBER(VLOOKUP(A2426,EXCL,1,FALSE)),"Excluido",IF(ISNUMBER(VLOOKUP(A2426,POST,1,FALSE)),"PostAlerta",IF(ISNUMBER(VLOOKUP(A2426,PRE,1,FALSE)),"PreAlerta","")))</f>
        <v>PreAlerta</v>
      </c>
      <c r="M2426" s="21" t="str">
        <f>IF(ISNUMBER(A2426),(IF(ISNUMBER(VLOOKUP(A2426,KEYWORDS,1,FALSE)),"C/PalabrasClaves","S/PalabrasClaves")),"")</f>
        <v>S/PalabrasClaves</v>
      </c>
      <c r="N2426" s="21" t="str">
        <f t="shared" si="11"/>
        <v/>
      </c>
      <c r="O2426" s="21"/>
      <c r="P2426" s="21" t="s">
        <v>13791</v>
      </c>
      <c r="Q2426" s="21"/>
      <c r="R2426" s="21" t="str">
        <f>LEFT('2012-2022'!$P2426,4)</f>
        <v>2016</v>
      </c>
      <c r="S2426" s="21" t="s">
        <v>47</v>
      </c>
      <c r="T2426" s="21"/>
      <c r="U2426" s="21"/>
      <c r="V2426" s="21"/>
      <c r="W2426" s="27"/>
      <c r="X2426" s="27"/>
      <c r="Y2426" s="28"/>
    </row>
    <row r="2427" ht="15.75" customHeight="1">
      <c r="A2427" s="21">
        <v>2.6984538E7</v>
      </c>
      <c r="B2427" s="21" t="s">
        <v>13792</v>
      </c>
      <c r="C2427" s="21" t="s">
        <v>13793</v>
      </c>
      <c r="D2427" s="21" t="s">
        <v>13794</v>
      </c>
      <c r="E2427" s="21" t="s">
        <v>10580</v>
      </c>
      <c r="F2427" s="21" t="s">
        <v>332</v>
      </c>
      <c r="G2427" s="21">
        <v>2016.0</v>
      </c>
      <c r="H2427" s="26">
        <v>42447.0</v>
      </c>
      <c r="I2427" s="21" t="s">
        <v>13795</v>
      </c>
      <c r="J2427" s="21"/>
      <c r="K2427" s="21" t="s">
        <v>13796</v>
      </c>
      <c r="L2427" s="21" t="str">
        <f>IF(ISNUMBER(VLOOKUP(A2427,EXCL,1,FALSE)),"Excluido",IF(ISNUMBER(VLOOKUP(A2427,POST,1,FALSE)),"PostAlerta",IF(ISNUMBER(VLOOKUP(A2427,PRE,1,FALSE)),"PreAlerta","")))</f>
        <v>PreAlerta</v>
      </c>
      <c r="M2427" s="21" t="str">
        <f>IF(ISNUMBER(A2427),(IF(ISNUMBER(VLOOKUP(A2427,KEYWORDS,1,FALSE)),"C/PalabrasClaves","S/PalabrasClaves")),"")</f>
        <v>S/PalabrasClaves</v>
      </c>
      <c r="N2427" s="21" t="str">
        <f t="shared" si="11"/>
        <v/>
      </c>
      <c r="O2427" s="21"/>
      <c r="P2427" s="21" t="s">
        <v>13797</v>
      </c>
      <c r="Q2427" s="21"/>
      <c r="R2427" s="21" t="str">
        <f>LEFT('2012-2022'!$P2427,4)</f>
        <v>2016</v>
      </c>
      <c r="S2427" s="21" t="s">
        <v>47</v>
      </c>
      <c r="T2427" s="21"/>
      <c r="U2427" s="21"/>
      <c r="V2427" s="21"/>
      <c r="W2427" s="27"/>
      <c r="X2427" s="27"/>
      <c r="Y2427" s="12"/>
    </row>
    <row r="2428" ht="15.75" customHeight="1">
      <c r="A2428" s="21">
        <v>2.6989241E7</v>
      </c>
      <c r="B2428" s="21" t="s">
        <v>13798</v>
      </c>
      <c r="C2428" s="21" t="s">
        <v>13799</v>
      </c>
      <c r="D2428" s="21" t="s">
        <v>13800</v>
      </c>
      <c r="E2428" s="21" t="s">
        <v>13801</v>
      </c>
      <c r="F2428" s="21" t="s">
        <v>325</v>
      </c>
      <c r="G2428" s="21">
        <v>2016.0</v>
      </c>
      <c r="H2428" s="26">
        <v>42448.0</v>
      </c>
      <c r="I2428" s="21"/>
      <c r="J2428" s="21"/>
      <c r="K2428" s="21" t="s">
        <v>13802</v>
      </c>
      <c r="L2428" s="21" t="str">
        <f>IF(ISNUMBER(VLOOKUP(A2428,EXCL,1,FALSE)),"Excluido",IF(ISNUMBER(VLOOKUP(A2428,POST,1,FALSE)),"PostAlerta",IF(ISNUMBER(VLOOKUP(A2428,PRE,1,FALSE)),"PreAlerta","")))</f>
        <v>PreAlerta</v>
      </c>
      <c r="M2428" s="21" t="str">
        <f>IF(ISNUMBER(A2428),(IF(ISNUMBER(VLOOKUP(A2428,KEYWORDS,1,FALSE)),"C/PalabrasClaves","S/PalabrasClaves")),"")</f>
        <v>S/PalabrasClaves</v>
      </c>
      <c r="N2428" s="21" t="str">
        <f t="shared" si="11"/>
        <v/>
      </c>
      <c r="O2428" s="21"/>
      <c r="P2428" s="21" t="s">
        <v>13803</v>
      </c>
      <c r="Q2428" s="21"/>
      <c r="R2428" s="21" t="str">
        <f>LEFT('2012-2022'!$P2428,4)</f>
        <v>2016</v>
      </c>
      <c r="S2428" s="21" t="s">
        <v>47</v>
      </c>
      <c r="T2428" s="21"/>
      <c r="U2428" s="21"/>
      <c r="V2428" s="21"/>
      <c r="W2428" s="27"/>
      <c r="X2428" s="27"/>
      <c r="Y2428" s="28"/>
    </row>
    <row r="2429" ht="15.75" customHeight="1">
      <c r="A2429" s="21">
        <v>2.6990981E7</v>
      </c>
      <c r="B2429" s="21" t="s">
        <v>13804</v>
      </c>
      <c r="C2429" s="21" t="s">
        <v>13805</v>
      </c>
      <c r="D2429" s="21" t="s">
        <v>13806</v>
      </c>
      <c r="E2429" s="21" t="s">
        <v>6002</v>
      </c>
      <c r="F2429" s="21" t="s">
        <v>2831</v>
      </c>
      <c r="G2429" s="21">
        <v>2016.0</v>
      </c>
      <c r="H2429" s="26">
        <v>42448.0</v>
      </c>
      <c r="I2429" s="21" t="s">
        <v>13807</v>
      </c>
      <c r="J2429" s="21"/>
      <c r="K2429" s="21" t="s">
        <v>13808</v>
      </c>
      <c r="L2429" s="21" t="str">
        <f>IF(ISNUMBER(VLOOKUP(A2429,EXCL,1,FALSE)),"Excluido",IF(ISNUMBER(VLOOKUP(A2429,POST,1,FALSE)),"PostAlerta",IF(ISNUMBER(VLOOKUP(A2429,PRE,1,FALSE)),"PreAlerta","")))</f>
        <v>PreAlerta</v>
      </c>
      <c r="M2429" s="21" t="str">
        <f>IF(ISNUMBER(A2429),(IF(ISNUMBER(VLOOKUP(A2429,KEYWORDS,1,FALSE)),"C/PalabrasClaves","S/PalabrasClaves")),"")</f>
        <v>S/PalabrasClaves</v>
      </c>
      <c r="N2429" s="21" t="str">
        <f t="shared" si="11"/>
        <v/>
      </c>
      <c r="O2429" s="21"/>
      <c r="P2429" s="21" t="s">
        <v>13803</v>
      </c>
      <c r="Q2429" s="21"/>
      <c r="R2429" s="21" t="str">
        <f>LEFT('2012-2022'!$P2429,4)</f>
        <v>2016</v>
      </c>
      <c r="S2429" s="21" t="s">
        <v>47</v>
      </c>
      <c r="T2429" s="21"/>
      <c r="U2429" s="21"/>
      <c r="V2429" s="21"/>
      <c r="W2429" s="27"/>
      <c r="X2429" s="27"/>
      <c r="Y2429" s="12"/>
    </row>
    <row r="2430" ht="15.75" customHeight="1">
      <c r="A2430" s="21">
        <v>2.6996237E7</v>
      </c>
      <c r="B2430" s="21" t="s">
        <v>13809</v>
      </c>
      <c r="C2430" s="21" t="s">
        <v>13810</v>
      </c>
      <c r="D2430" s="21" t="s">
        <v>13811</v>
      </c>
      <c r="E2430" s="21" t="s">
        <v>3500</v>
      </c>
      <c r="F2430" s="21" t="s">
        <v>5609</v>
      </c>
      <c r="G2430" s="21">
        <v>2016.0</v>
      </c>
      <c r="H2430" s="26">
        <v>42451.0</v>
      </c>
      <c r="I2430" s="21" t="s">
        <v>13812</v>
      </c>
      <c r="J2430" s="21"/>
      <c r="K2430" s="21" t="s">
        <v>13813</v>
      </c>
      <c r="L2430" s="21" t="str">
        <f>IF(ISNUMBER(VLOOKUP(A2430,EXCL,1,FALSE)),"Excluido",IF(ISNUMBER(VLOOKUP(A2430,POST,1,FALSE)),"PostAlerta",IF(ISNUMBER(VLOOKUP(A2430,PRE,1,FALSE)),"PreAlerta","")))</f>
        <v>PreAlerta</v>
      </c>
      <c r="M2430" s="21" t="str">
        <f>IF(ISNUMBER(A2430),(IF(ISNUMBER(VLOOKUP(A2430,KEYWORDS,1,FALSE)),"C/PalabrasClaves","S/PalabrasClaves")),"")</f>
        <v>C/PalabrasClaves</v>
      </c>
      <c r="N2430" s="21" t="str">
        <f t="shared" si="11"/>
        <v/>
      </c>
      <c r="O2430" s="21"/>
      <c r="P2430" s="21" t="s">
        <v>13814</v>
      </c>
      <c r="Q2430" s="21"/>
      <c r="R2430" s="21" t="str">
        <f>LEFT('2012-2022'!$P2430,4)</f>
        <v>2016</v>
      </c>
      <c r="S2430" s="21" t="s">
        <v>47</v>
      </c>
      <c r="T2430" s="21"/>
      <c r="U2430" s="21"/>
      <c r="V2430" s="21"/>
      <c r="W2430" s="27"/>
      <c r="X2430" s="27"/>
      <c r="Y2430" s="28"/>
    </row>
    <row r="2431" ht="15.75" customHeight="1">
      <c r="A2431" s="21">
        <v>2.6999518E7</v>
      </c>
      <c r="B2431" s="21" t="s">
        <v>13815</v>
      </c>
      <c r="C2431" s="21" t="s">
        <v>13816</v>
      </c>
      <c r="D2431" s="21" t="s">
        <v>13817</v>
      </c>
      <c r="E2431" s="21" t="s">
        <v>7320</v>
      </c>
      <c r="F2431" s="21" t="s">
        <v>2831</v>
      </c>
      <c r="G2431" s="21">
        <v>2016.0</v>
      </c>
      <c r="H2431" s="26">
        <v>42451.0</v>
      </c>
      <c r="I2431" s="21" t="s">
        <v>13818</v>
      </c>
      <c r="J2431" s="21"/>
      <c r="K2431" s="21" t="s">
        <v>13819</v>
      </c>
      <c r="L2431" s="21" t="str">
        <f>IF(ISNUMBER(VLOOKUP(A2431,EXCL,1,FALSE)),"Excluido",IF(ISNUMBER(VLOOKUP(A2431,POST,1,FALSE)),"PostAlerta",IF(ISNUMBER(VLOOKUP(A2431,PRE,1,FALSE)),"PreAlerta","")))</f>
        <v>PreAlerta</v>
      </c>
      <c r="M2431" s="21" t="str">
        <f>IF(ISNUMBER(A2431),(IF(ISNUMBER(VLOOKUP(A2431,KEYWORDS,1,FALSE)),"C/PalabrasClaves","S/PalabrasClaves")),"")</f>
        <v>S/PalabrasClaves</v>
      </c>
      <c r="N2431" s="21" t="str">
        <f t="shared" si="11"/>
        <v/>
      </c>
      <c r="O2431" s="21"/>
      <c r="P2431" s="21" t="s">
        <v>13814</v>
      </c>
      <c r="Q2431" s="21"/>
      <c r="R2431" s="21" t="str">
        <f>LEFT('2012-2022'!$P2431,4)</f>
        <v>2016</v>
      </c>
      <c r="S2431" s="21" t="s">
        <v>47</v>
      </c>
      <c r="T2431" s="21"/>
      <c r="U2431" s="21"/>
      <c r="V2431" s="21"/>
      <c r="W2431" s="27"/>
      <c r="X2431" s="27"/>
      <c r="Y2431" s="12"/>
    </row>
    <row r="2432" ht="15.75" customHeight="1">
      <c r="A2432" s="21">
        <v>2.7004557E7</v>
      </c>
      <c r="B2432" s="21" t="s">
        <v>13820</v>
      </c>
      <c r="C2432" s="21" t="s">
        <v>13821</v>
      </c>
      <c r="D2432" s="21" t="s">
        <v>13822</v>
      </c>
      <c r="E2432" s="21" t="s">
        <v>13823</v>
      </c>
      <c r="F2432" s="21" t="s">
        <v>332</v>
      </c>
      <c r="G2432" s="21">
        <v>2016.0</v>
      </c>
      <c r="H2432" s="26">
        <v>42453.0</v>
      </c>
      <c r="I2432" s="21" t="s">
        <v>13824</v>
      </c>
      <c r="J2432" s="21"/>
      <c r="K2432" s="21" t="s">
        <v>13825</v>
      </c>
      <c r="L2432" s="21" t="str">
        <f>IF(ISNUMBER(VLOOKUP(A2432,EXCL,1,FALSE)),"Excluido",IF(ISNUMBER(VLOOKUP(A2432,POST,1,FALSE)),"PostAlerta",IF(ISNUMBER(VLOOKUP(A2432,PRE,1,FALSE)),"PreAlerta","")))</f>
        <v>PreAlerta</v>
      </c>
      <c r="M2432" s="21" t="str">
        <f>IF(ISNUMBER(A2432),(IF(ISNUMBER(VLOOKUP(A2432,KEYWORDS,1,FALSE)),"C/PalabrasClaves","S/PalabrasClaves")),"")</f>
        <v>S/PalabrasClaves</v>
      </c>
      <c r="N2432" s="21" t="str">
        <f t="shared" si="11"/>
        <v/>
      </c>
      <c r="O2432" s="21"/>
      <c r="P2432" s="21" t="s">
        <v>13826</v>
      </c>
      <c r="Q2432" s="21"/>
      <c r="R2432" s="21" t="str">
        <f>LEFT('2012-2022'!$P2432,4)</f>
        <v>2016</v>
      </c>
      <c r="S2432" s="21" t="s">
        <v>47</v>
      </c>
      <c r="T2432" s="21"/>
      <c r="U2432" s="21"/>
      <c r="V2432" s="21"/>
      <c r="W2432" s="27"/>
      <c r="X2432" s="27"/>
      <c r="Y2432" s="28"/>
    </row>
    <row r="2433" ht="15.75" customHeight="1">
      <c r="A2433" s="21">
        <v>2.7004834E7</v>
      </c>
      <c r="B2433" s="21" t="s">
        <v>13827</v>
      </c>
      <c r="C2433" s="21" t="s">
        <v>13828</v>
      </c>
      <c r="D2433" s="21" t="s">
        <v>13829</v>
      </c>
      <c r="E2433" s="21" t="s">
        <v>13830</v>
      </c>
      <c r="F2433" s="21" t="s">
        <v>332</v>
      </c>
      <c r="G2433" s="21">
        <v>2016.0</v>
      </c>
      <c r="H2433" s="26">
        <v>42453.0</v>
      </c>
      <c r="I2433" s="21" t="s">
        <v>13831</v>
      </c>
      <c r="J2433" s="21"/>
      <c r="K2433" s="21" t="s">
        <v>13832</v>
      </c>
      <c r="L2433" s="21" t="str">
        <f>IF(ISNUMBER(VLOOKUP(A2433,EXCL,1,FALSE)),"Excluido",IF(ISNUMBER(VLOOKUP(A2433,POST,1,FALSE)),"PostAlerta",IF(ISNUMBER(VLOOKUP(A2433,PRE,1,FALSE)),"PreAlerta","")))</f>
        <v>PreAlerta</v>
      </c>
      <c r="M2433" s="21" t="str">
        <f>IF(ISNUMBER(A2433),(IF(ISNUMBER(VLOOKUP(A2433,KEYWORDS,1,FALSE)),"C/PalabrasClaves","S/PalabrasClaves")),"")</f>
        <v>S/PalabrasClaves</v>
      </c>
      <c r="N2433" s="21" t="str">
        <f t="shared" si="11"/>
        <v/>
      </c>
      <c r="O2433" s="21"/>
      <c r="P2433" s="21" t="s">
        <v>13826</v>
      </c>
      <c r="Q2433" s="21"/>
      <c r="R2433" s="21" t="str">
        <f>LEFT('2012-2022'!$P2433,4)</f>
        <v>2016</v>
      </c>
      <c r="S2433" s="21" t="s">
        <v>47</v>
      </c>
      <c r="T2433" s="21"/>
      <c r="U2433" s="21"/>
      <c r="V2433" s="21"/>
      <c r="W2433" s="27"/>
      <c r="X2433" s="27"/>
      <c r="Y2433" s="12"/>
    </row>
    <row r="2434" ht="15.75" customHeight="1">
      <c r="A2434" s="21">
        <v>2.7010457E7</v>
      </c>
      <c r="B2434" s="21" t="s">
        <v>13833</v>
      </c>
      <c r="C2434" s="21" t="s">
        <v>13834</v>
      </c>
      <c r="D2434" s="21" t="s">
        <v>13835</v>
      </c>
      <c r="E2434" s="21" t="s">
        <v>13836</v>
      </c>
      <c r="F2434" s="21" t="s">
        <v>2831</v>
      </c>
      <c r="G2434" s="21">
        <v>2016.0</v>
      </c>
      <c r="H2434" s="26">
        <v>42454.0</v>
      </c>
      <c r="I2434" s="21" t="s">
        <v>13837</v>
      </c>
      <c r="J2434" s="21"/>
      <c r="K2434" s="21" t="s">
        <v>13838</v>
      </c>
      <c r="L2434" s="21" t="str">
        <f>IF(ISNUMBER(VLOOKUP(A2434,EXCL,1,FALSE)),"Excluido",IF(ISNUMBER(VLOOKUP(A2434,POST,1,FALSE)),"PostAlerta",IF(ISNUMBER(VLOOKUP(A2434,PRE,1,FALSE)),"PreAlerta","")))</f>
        <v>PreAlerta</v>
      </c>
      <c r="M2434" s="21" t="str">
        <f>IF(ISNUMBER(A2434),(IF(ISNUMBER(VLOOKUP(A2434,KEYWORDS,1,FALSE)),"C/PalabrasClaves","S/PalabrasClaves")),"")</f>
        <v>S/PalabrasClaves</v>
      </c>
      <c r="N2434" s="21" t="str">
        <f t="shared" si="11"/>
        <v/>
      </c>
      <c r="O2434" s="21"/>
      <c r="P2434" s="21" t="s">
        <v>13839</v>
      </c>
      <c r="Q2434" s="21"/>
      <c r="R2434" s="21" t="str">
        <f>LEFT('2012-2022'!$P2434,4)</f>
        <v>2016</v>
      </c>
      <c r="S2434" s="21" t="s">
        <v>47</v>
      </c>
      <c r="T2434" s="21"/>
      <c r="U2434" s="21"/>
      <c r="V2434" s="21"/>
      <c r="W2434" s="27"/>
      <c r="X2434" s="27"/>
      <c r="Y2434" s="28"/>
    </row>
    <row r="2435" ht="15.75" customHeight="1">
      <c r="A2435" s="21">
        <v>2.703146E7</v>
      </c>
      <c r="B2435" s="21" t="s">
        <v>13840</v>
      </c>
      <c r="C2435" s="21" t="s">
        <v>13841</v>
      </c>
      <c r="D2435" s="21" t="s">
        <v>13842</v>
      </c>
      <c r="E2435" s="21" t="s">
        <v>13843</v>
      </c>
      <c r="F2435" s="21" t="s">
        <v>12218</v>
      </c>
      <c r="G2435" s="21">
        <v>2016.0</v>
      </c>
      <c r="H2435" s="26">
        <v>42461.0</v>
      </c>
      <c r="I2435" s="21"/>
      <c r="J2435" s="21"/>
      <c r="K2435" s="21" t="s">
        <v>13844</v>
      </c>
      <c r="L2435" s="21" t="str">
        <f>IF(ISNUMBER(VLOOKUP(A2435,EXCL,1,FALSE)),"Excluido",IF(ISNUMBER(VLOOKUP(A2435,POST,1,FALSE)),"PostAlerta",IF(ISNUMBER(VLOOKUP(A2435,PRE,1,FALSE)),"PreAlerta","")))</f>
        <v>PreAlerta</v>
      </c>
      <c r="M2435" s="21" t="str">
        <f>IF(ISNUMBER(A2435),(IF(ISNUMBER(VLOOKUP(A2435,KEYWORDS,1,FALSE)),"C/PalabrasClaves","S/PalabrasClaves")),"")</f>
        <v>S/PalabrasClaves</v>
      </c>
      <c r="N2435" s="21" t="str">
        <f t="shared" si="11"/>
        <v/>
      </c>
      <c r="O2435" s="21"/>
      <c r="P2435" s="21" t="s">
        <v>13845</v>
      </c>
      <c r="Q2435" s="21"/>
      <c r="R2435" s="21" t="str">
        <f>LEFT('2012-2022'!$P2435,4)</f>
        <v>2016</v>
      </c>
      <c r="S2435" s="21" t="s">
        <v>47</v>
      </c>
      <c r="T2435" s="21"/>
      <c r="U2435" s="21"/>
      <c r="V2435" s="21"/>
      <c r="W2435" s="27"/>
      <c r="X2435" s="27"/>
      <c r="Y2435" s="12"/>
    </row>
    <row r="2436" ht="15.75" customHeight="1">
      <c r="A2436" s="21">
        <v>2.7036324E7</v>
      </c>
      <c r="B2436" s="21" t="s">
        <v>13846</v>
      </c>
      <c r="C2436" s="21" t="s">
        <v>13847</v>
      </c>
      <c r="D2436" s="21" t="s">
        <v>13848</v>
      </c>
      <c r="E2436" s="21" t="s">
        <v>13849</v>
      </c>
      <c r="F2436" s="21" t="s">
        <v>332</v>
      </c>
      <c r="G2436" s="21">
        <v>2016.0</v>
      </c>
      <c r="H2436" s="26">
        <v>42463.0</v>
      </c>
      <c r="I2436" s="21" t="s">
        <v>13850</v>
      </c>
      <c r="J2436" s="21"/>
      <c r="K2436" s="21" t="s">
        <v>13851</v>
      </c>
      <c r="L2436" s="21" t="str">
        <f>IF(ISNUMBER(VLOOKUP(A2436,EXCL,1,FALSE)),"Excluido",IF(ISNUMBER(VLOOKUP(A2436,POST,1,FALSE)),"PostAlerta",IF(ISNUMBER(VLOOKUP(A2436,PRE,1,FALSE)),"PreAlerta","")))</f>
        <v>PreAlerta</v>
      </c>
      <c r="M2436" s="21" t="str">
        <f>IF(ISNUMBER(A2436),(IF(ISNUMBER(VLOOKUP(A2436,KEYWORDS,1,FALSE)),"C/PalabrasClaves","S/PalabrasClaves")),"")</f>
        <v>S/PalabrasClaves</v>
      </c>
      <c r="N2436" s="21" t="str">
        <f t="shared" si="11"/>
        <v/>
      </c>
      <c r="O2436" s="21"/>
      <c r="P2436" s="21" t="s">
        <v>13845</v>
      </c>
      <c r="Q2436" s="21"/>
      <c r="R2436" s="21" t="str">
        <f>LEFT('2012-2022'!$P2436,4)</f>
        <v>2016</v>
      </c>
      <c r="S2436" s="21" t="s">
        <v>47</v>
      </c>
      <c r="T2436" s="21"/>
      <c r="U2436" s="21"/>
      <c r="V2436" s="21"/>
      <c r="W2436" s="27"/>
      <c r="X2436" s="27"/>
      <c r="Y2436" s="28"/>
    </row>
    <row r="2437" ht="15.75" customHeight="1">
      <c r="A2437" s="21">
        <v>2.5394184E7</v>
      </c>
      <c r="B2437" s="21" t="s">
        <v>13852</v>
      </c>
      <c r="C2437" s="21" t="s">
        <v>13853</v>
      </c>
      <c r="D2437" s="21" t="s">
        <v>13854</v>
      </c>
      <c r="E2437" s="21" t="s">
        <v>4988</v>
      </c>
      <c r="F2437" s="21" t="s">
        <v>3814</v>
      </c>
      <c r="G2437" s="21">
        <v>2016.0</v>
      </c>
      <c r="H2437" s="26">
        <v>41957.0</v>
      </c>
      <c r="I2437" s="21"/>
      <c r="J2437" s="21"/>
      <c r="K2437" s="21" t="s">
        <v>13855</v>
      </c>
      <c r="L2437" s="21" t="str">
        <f>IF(ISNUMBER(VLOOKUP(A2437,EXCL,1,FALSE)),"Excluido",IF(ISNUMBER(VLOOKUP(A2437,POST,1,FALSE)),"PostAlerta",IF(ISNUMBER(VLOOKUP(A2437,PRE,1,FALSE)),"PreAlerta","")))</f>
        <v>PreAlerta</v>
      </c>
      <c r="M2437" s="21" t="str">
        <f>IF(ISNUMBER(A2437),(IF(ISNUMBER(VLOOKUP(A2437,KEYWORDS,1,FALSE)),"C/PalabrasClaves","S/PalabrasClaves")),"")</f>
        <v>S/PalabrasClaves</v>
      </c>
      <c r="N2437" s="21" t="str">
        <f t="shared" si="11"/>
        <v/>
      </c>
      <c r="O2437" s="21"/>
      <c r="P2437" s="21" t="s">
        <v>13856</v>
      </c>
      <c r="Q2437" s="21"/>
      <c r="R2437" s="21" t="str">
        <f>LEFT('2012-2022'!$P2437,4)</f>
        <v>2016</v>
      </c>
      <c r="S2437" s="21" t="s">
        <v>53</v>
      </c>
      <c r="T2437" s="21"/>
      <c r="U2437" s="21"/>
      <c r="V2437" s="21"/>
      <c r="W2437" s="27"/>
      <c r="X2437" s="27"/>
      <c r="Y2437" s="12"/>
    </row>
    <row r="2438" ht="15.75" customHeight="1">
      <c r="A2438" s="21">
        <v>2.5828398E7</v>
      </c>
      <c r="B2438" s="21" t="s">
        <v>13857</v>
      </c>
      <c r="C2438" s="21" t="s">
        <v>13858</v>
      </c>
      <c r="D2438" s="21" t="s">
        <v>13859</v>
      </c>
      <c r="E2438" s="21" t="s">
        <v>13860</v>
      </c>
      <c r="F2438" s="21" t="s">
        <v>13861</v>
      </c>
      <c r="G2438" s="21">
        <v>2016.0</v>
      </c>
      <c r="H2438" s="26">
        <v>42096.0</v>
      </c>
      <c r="I2438" s="21"/>
      <c r="J2438" s="21"/>
      <c r="K2438" s="21" t="s">
        <v>13862</v>
      </c>
      <c r="L2438" s="21" t="str">
        <f>IF(ISNUMBER(VLOOKUP(A2438,EXCL,1,FALSE)),"Excluido",IF(ISNUMBER(VLOOKUP(A2438,POST,1,FALSE)),"PostAlerta",IF(ISNUMBER(VLOOKUP(A2438,PRE,1,FALSE)),"PreAlerta","")))</f>
        <v>PreAlerta</v>
      </c>
      <c r="M2438" s="21" t="str">
        <f>IF(ISNUMBER(A2438),(IF(ISNUMBER(VLOOKUP(A2438,KEYWORDS,1,FALSE)),"C/PalabrasClaves","S/PalabrasClaves")),"")</f>
        <v>S/PalabrasClaves</v>
      </c>
      <c r="N2438" s="21" t="str">
        <f t="shared" si="11"/>
        <v/>
      </c>
      <c r="O2438" s="21"/>
      <c r="P2438" s="21" t="s">
        <v>13856</v>
      </c>
      <c r="Q2438" s="21"/>
      <c r="R2438" s="21" t="str">
        <f>LEFT('2012-2022'!$P2438,4)</f>
        <v>2016</v>
      </c>
      <c r="S2438" s="21" t="s">
        <v>53</v>
      </c>
      <c r="T2438" s="21"/>
      <c r="U2438" s="21"/>
      <c r="V2438" s="21"/>
      <c r="W2438" s="27"/>
      <c r="X2438" s="27"/>
      <c r="Y2438" s="28"/>
    </row>
    <row r="2439" ht="15.75" customHeight="1">
      <c r="A2439" s="21">
        <v>2.6352324E7</v>
      </c>
      <c r="B2439" s="21" t="s">
        <v>13863</v>
      </c>
      <c r="C2439" s="21" t="s">
        <v>13864</v>
      </c>
      <c r="D2439" s="21" t="s">
        <v>13865</v>
      </c>
      <c r="E2439" s="21" t="s">
        <v>13866</v>
      </c>
      <c r="F2439" s="21" t="s">
        <v>12854</v>
      </c>
      <c r="G2439" s="21">
        <v>2016.0</v>
      </c>
      <c r="H2439" s="26">
        <v>42257.0</v>
      </c>
      <c r="I2439" s="21"/>
      <c r="J2439" s="21"/>
      <c r="K2439" s="21" t="s">
        <v>13867</v>
      </c>
      <c r="L2439" s="21" t="str">
        <f>IF(ISNUMBER(VLOOKUP(A2439,EXCL,1,FALSE)),"Excluido",IF(ISNUMBER(VLOOKUP(A2439,POST,1,FALSE)),"PostAlerta",IF(ISNUMBER(VLOOKUP(A2439,PRE,1,FALSE)),"PreAlerta","")))</f>
        <v>PreAlerta</v>
      </c>
      <c r="M2439" s="21" t="str">
        <f>IF(ISNUMBER(A2439),(IF(ISNUMBER(VLOOKUP(A2439,KEYWORDS,1,FALSE)),"C/PalabrasClaves","S/PalabrasClaves")),"")</f>
        <v>S/PalabrasClaves</v>
      </c>
      <c r="N2439" s="21" t="str">
        <f t="shared" si="11"/>
        <v/>
      </c>
      <c r="O2439" s="21"/>
      <c r="P2439" s="21" t="s">
        <v>13868</v>
      </c>
      <c r="Q2439" s="21"/>
      <c r="R2439" s="21" t="str">
        <f>LEFT('2012-2022'!$P2439,4)</f>
        <v>2016</v>
      </c>
      <c r="S2439" s="21" t="s">
        <v>571</v>
      </c>
      <c r="T2439" s="21"/>
      <c r="U2439" s="21"/>
      <c r="V2439" s="21"/>
      <c r="W2439" s="27"/>
      <c r="X2439" s="27"/>
      <c r="Y2439" s="12"/>
    </row>
    <row r="2440" ht="15.75" customHeight="1">
      <c r="A2440" s="21">
        <v>2.6412633E7</v>
      </c>
      <c r="B2440" s="21" t="s">
        <v>13869</v>
      </c>
      <c r="C2440" s="21" t="s">
        <v>13870</v>
      </c>
      <c r="D2440" s="21" t="s">
        <v>13871</v>
      </c>
      <c r="E2440" s="21" t="s">
        <v>8580</v>
      </c>
      <c r="F2440" s="21" t="s">
        <v>3814</v>
      </c>
      <c r="G2440" s="21">
        <v>2016.0</v>
      </c>
      <c r="H2440" s="26">
        <v>42276.0</v>
      </c>
      <c r="I2440" s="21"/>
      <c r="J2440" s="21"/>
      <c r="K2440" s="21" t="s">
        <v>13872</v>
      </c>
      <c r="L2440" s="21" t="str">
        <f>IF(ISNUMBER(VLOOKUP(A2440,EXCL,1,FALSE)),"Excluido",IF(ISNUMBER(VLOOKUP(A2440,POST,1,FALSE)),"PostAlerta",IF(ISNUMBER(VLOOKUP(A2440,PRE,1,FALSE)),"PreAlerta","")))</f>
        <v>PreAlerta</v>
      </c>
      <c r="M2440" s="21" t="str">
        <f>IF(ISNUMBER(A2440),(IF(ISNUMBER(VLOOKUP(A2440,KEYWORDS,1,FALSE)),"C/PalabrasClaves","S/PalabrasClaves")),"")</f>
        <v>C/PalabrasClaves</v>
      </c>
      <c r="N2440" s="21" t="str">
        <f t="shared" si="11"/>
        <v>4) Nuevos tratamientos</v>
      </c>
      <c r="O2440" s="21"/>
      <c r="P2440" s="21" t="s">
        <v>13856</v>
      </c>
      <c r="Q2440" s="21"/>
      <c r="R2440" s="21" t="str">
        <f>LEFT('2012-2022'!$P2440,4)</f>
        <v>2016</v>
      </c>
      <c r="S2440" s="21" t="s">
        <v>53</v>
      </c>
      <c r="T2440" s="21"/>
      <c r="U2440" s="21"/>
      <c r="V2440" s="21"/>
      <c r="W2440" s="27"/>
      <c r="X2440" s="27"/>
      <c r="Y2440" s="28"/>
    </row>
    <row r="2441" ht="15.75" customHeight="1">
      <c r="A2441" s="21">
        <v>2.6678796E7</v>
      </c>
      <c r="B2441" s="21" t="s">
        <v>13873</v>
      </c>
      <c r="C2441" s="21" t="s">
        <v>13874</v>
      </c>
      <c r="D2441" s="21" t="s">
        <v>13875</v>
      </c>
      <c r="E2441" s="21" t="s">
        <v>7261</v>
      </c>
      <c r="F2441" s="21" t="s">
        <v>13876</v>
      </c>
      <c r="G2441" s="21">
        <v>2016.0</v>
      </c>
      <c r="H2441" s="26">
        <v>42357.0</v>
      </c>
      <c r="I2441" s="21"/>
      <c r="J2441" s="21"/>
      <c r="K2441" s="21" t="s">
        <v>13877</v>
      </c>
      <c r="L2441" s="21" t="str">
        <f>IF(ISNUMBER(VLOOKUP(A2441,EXCL,1,FALSE)),"Excluido",IF(ISNUMBER(VLOOKUP(A2441,POST,1,FALSE)),"PostAlerta",IF(ISNUMBER(VLOOKUP(A2441,PRE,1,FALSE)),"PreAlerta","")))</f>
        <v>Excluido</v>
      </c>
      <c r="M2441" s="21" t="str">
        <f>IF(ISNUMBER(A2441),(IF(ISNUMBER(VLOOKUP(A2441,KEYWORDS,1,FALSE)),"C/PalabrasClaves","S/PalabrasClaves")),"")</f>
        <v>S/PalabrasClaves</v>
      </c>
      <c r="N2441" s="21" t="str">
        <f t="shared" si="11"/>
        <v/>
      </c>
      <c r="O2441" s="21"/>
      <c r="P2441" s="21" t="s">
        <v>13878</v>
      </c>
      <c r="Q2441" s="21"/>
      <c r="R2441" s="21" t="str">
        <f>LEFT('2012-2022'!$P2441,4)</f>
        <v>2016</v>
      </c>
      <c r="S2441" s="21" t="s">
        <v>53</v>
      </c>
      <c r="T2441" s="21"/>
      <c r="U2441" s="21"/>
      <c r="V2441" s="21"/>
      <c r="W2441" s="27"/>
      <c r="X2441" s="27"/>
      <c r="Y2441" s="12"/>
    </row>
    <row r="2442" ht="15.75" customHeight="1">
      <c r="A2442" s="21">
        <v>2.6724989E7</v>
      </c>
      <c r="B2442" s="21" t="s">
        <v>13879</v>
      </c>
      <c r="C2442" s="21" t="s">
        <v>13880</v>
      </c>
      <c r="D2442" s="21" t="s">
        <v>13881</v>
      </c>
      <c r="E2442" s="21" t="s">
        <v>13882</v>
      </c>
      <c r="F2442" s="21" t="s">
        <v>112</v>
      </c>
      <c r="G2442" s="21">
        <v>2016.0</v>
      </c>
      <c r="H2442" s="26">
        <v>42373.0</v>
      </c>
      <c r="I2442" s="21"/>
      <c r="J2442" s="21"/>
      <c r="K2442" s="21" t="s">
        <v>13883</v>
      </c>
      <c r="L2442" s="21" t="str">
        <f>IF(ISNUMBER(VLOOKUP(A2442,EXCL,1,FALSE)),"Excluido",IF(ISNUMBER(VLOOKUP(A2442,POST,1,FALSE)),"PostAlerta",IF(ISNUMBER(VLOOKUP(A2442,PRE,1,FALSE)),"PreAlerta","")))</f>
        <v>PreAlerta</v>
      </c>
      <c r="M2442" s="21" t="str">
        <f>IF(ISNUMBER(A2442),(IF(ISNUMBER(VLOOKUP(A2442,KEYWORDS,1,FALSE)),"C/PalabrasClaves","S/PalabrasClaves")),"")</f>
        <v>S/PalabrasClaves</v>
      </c>
      <c r="N2442" s="21" t="str">
        <f t="shared" si="11"/>
        <v/>
      </c>
      <c r="O2442" s="21"/>
      <c r="P2442" s="21" t="s">
        <v>13856</v>
      </c>
      <c r="Q2442" s="21"/>
      <c r="R2442" s="21" t="str">
        <f>LEFT('2012-2022'!$P2442,4)</f>
        <v>2016</v>
      </c>
      <c r="S2442" s="21" t="s">
        <v>53</v>
      </c>
      <c r="T2442" s="21"/>
      <c r="U2442" s="21"/>
      <c r="V2442" s="21"/>
      <c r="W2442" s="27"/>
      <c r="X2442" s="27"/>
      <c r="Y2442" s="28"/>
    </row>
    <row r="2443" ht="15.75" customHeight="1">
      <c r="A2443" s="21">
        <v>2.6755162E7</v>
      </c>
      <c r="B2443" s="21" t="s">
        <v>13884</v>
      </c>
      <c r="C2443" s="21" t="s">
        <v>13885</v>
      </c>
      <c r="D2443" s="21" t="s">
        <v>13886</v>
      </c>
      <c r="E2443" s="21" t="s">
        <v>11932</v>
      </c>
      <c r="F2443" s="21" t="s">
        <v>439</v>
      </c>
      <c r="G2443" s="21">
        <v>2016.0</v>
      </c>
      <c r="H2443" s="26">
        <v>42382.0</v>
      </c>
      <c r="I2443" s="21" t="s">
        <v>13887</v>
      </c>
      <c r="J2443" s="21"/>
      <c r="K2443" s="21" t="s">
        <v>13888</v>
      </c>
      <c r="L2443" s="21" t="str">
        <f>IF(ISNUMBER(VLOOKUP(A2443,EXCL,1,FALSE)),"Excluido",IF(ISNUMBER(VLOOKUP(A2443,POST,1,FALSE)),"PostAlerta",IF(ISNUMBER(VLOOKUP(A2443,PRE,1,FALSE)),"PreAlerta","")))</f>
        <v>PreAlerta</v>
      </c>
      <c r="M2443" s="21" t="str">
        <f>IF(ISNUMBER(A2443),(IF(ISNUMBER(VLOOKUP(A2443,KEYWORDS,1,FALSE)),"C/PalabrasClaves","S/PalabrasClaves")),"")</f>
        <v>S/PalabrasClaves</v>
      </c>
      <c r="N2443" s="21" t="str">
        <f t="shared" si="11"/>
        <v/>
      </c>
      <c r="O2443" s="21"/>
      <c r="P2443" s="21" t="s">
        <v>13839</v>
      </c>
      <c r="Q2443" s="21"/>
      <c r="R2443" s="21" t="str">
        <f>LEFT('2012-2022'!$P2443,4)</f>
        <v>2016</v>
      </c>
      <c r="S2443" s="21" t="s">
        <v>47</v>
      </c>
      <c r="T2443" s="21"/>
      <c r="U2443" s="21"/>
      <c r="V2443" s="21"/>
      <c r="W2443" s="27"/>
      <c r="X2443" s="27"/>
      <c r="Y2443" s="12"/>
    </row>
    <row r="2444" ht="15.75" customHeight="1">
      <c r="A2444" s="21">
        <v>2.6765523E7</v>
      </c>
      <c r="B2444" s="21" t="s">
        <v>13889</v>
      </c>
      <c r="C2444" s="21" t="s">
        <v>13890</v>
      </c>
      <c r="D2444" s="21" t="s">
        <v>13891</v>
      </c>
      <c r="E2444" s="21" t="s">
        <v>13892</v>
      </c>
      <c r="F2444" s="21" t="s">
        <v>386</v>
      </c>
      <c r="G2444" s="21">
        <v>2016.0</v>
      </c>
      <c r="H2444" s="26">
        <v>42384.0</v>
      </c>
      <c r="I2444" s="21"/>
      <c r="J2444" s="21"/>
      <c r="K2444" s="21" t="s">
        <v>13893</v>
      </c>
      <c r="L2444" s="21" t="str">
        <f>IF(ISNUMBER(VLOOKUP(A2444,EXCL,1,FALSE)),"Excluido",IF(ISNUMBER(VLOOKUP(A2444,POST,1,FALSE)),"PostAlerta",IF(ISNUMBER(VLOOKUP(A2444,PRE,1,FALSE)),"PreAlerta","")))</f>
        <v>PreAlerta</v>
      </c>
      <c r="M2444" s="21" t="str">
        <f>IF(ISNUMBER(A2444),(IF(ISNUMBER(VLOOKUP(A2444,KEYWORDS,1,FALSE)),"C/PalabrasClaves","S/PalabrasClaves")),"")</f>
        <v>S/PalabrasClaves</v>
      </c>
      <c r="N2444" s="21" t="str">
        <f t="shared" si="11"/>
        <v/>
      </c>
      <c r="O2444" s="21"/>
      <c r="P2444" s="21" t="s">
        <v>13856</v>
      </c>
      <c r="Q2444" s="21"/>
      <c r="R2444" s="21" t="str">
        <f>LEFT('2012-2022'!$P2444,4)</f>
        <v>2016</v>
      </c>
      <c r="S2444" s="21" t="s">
        <v>53</v>
      </c>
      <c r="T2444" s="21"/>
      <c r="U2444" s="21"/>
      <c r="V2444" s="21"/>
      <c r="W2444" s="27"/>
      <c r="X2444" s="27"/>
      <c r="Y2444" s="28"/>
    </row>
    <row r="2445" ht="15.75" customHeight="1">
      <c r="A2445" s="21">
        <v>2.6775021E7</v>
      </c>
      <c r="B2445" s="21" t="s">
        <v>13894</v>
      </c>
      <c r="C2445" s="21" t="s">
        <v>13895</v>
      </c>
      <c r="D2445" s="21" t="s">
        <v>13896</v>
      </c>
      <c r="E2445" s="21" t="s">
        <v>13897</v>
      </c>
      <c r="F2445" s="21" t="s">
        <v>496</v>
      </c>
      <c r="G2445" s="21">
        <v>2016.0</v>
      </c>
      <c r="H2445" s="26">
        <v>42387.0</v>
      </c>
      <c r="I2445" s="21"/>
      <c r="J2445" s="21"/>
      <c r="K2445" s="21" t="s">
        <v>13898</v>
      </c>
      <c r="L2445" s="21" t="str">
        <f>IF(ISNUMBER(VLOOKUP(A2445,EXCL,1,FALSE)),"Excluido",IF(ISNUMBER(VLOOKUP(A2445,POST,1,FALSE)),"PostAlerta",IF(ISNUMBER(VLOOKUP(A2445,PRE,1,FALSE)),"PreAlerta","")))</f>
        <v>PreAlerta</v>
      </c>
      <c r="M2445" s="21" t="str">
        <f>IF(ISNUMBER(A2445),(IF(ISNUMBER(VLOOKUP(A2445,KEYWORDS,1,FALSE)),"C/PalabrasClaves","S/PalabrasClaves")),"")</f>
        <v>S/PalabrasClaves</v>
      </c>
      <c r="N2445" s="21" t="str">
        <f t="shared" si="11"/>
        <v/>
      </c>
      <c r="O2445" s="21"/>
      <c r="P2445" s="21" t="s">
        <v>13856</v>
      </c>
      <c r="Q2445" s="21"/>
      <c r="R2445" s="21" t="str">
        <f>LEFT('2012-2022'!$P2445,4)</f>
        <v>2016</v>
      </c>
      <c r="S2445" s="21" t="s">
        <v>53</v>
      </c>
      <c r="T2445" s="21"/>
      <c r="U2445" s="21"/>
      <c r="V2445" s="21"/>
      <c r="W2445" s="27"/>
      <c r="X2445" s="27"/>
      <c r="Y2445" s="12"/>
    </row>
    <row r="2446" ht="15.75" customHeight="1">
      <c r="A2446" s="21">
        <v>2.6778486E7</v>
      </c>
      <c r="B2446" s="21" t="s">
        <v>13899</v>
      </c>
      <c r="C2446" s="21" t="s">
        <v>13900</v>
      </c>
      <c r="D2446" s="21" t="s">
        <v>13901</v>
      </c>
      <c r="E2446" s="21" t="s">
        <v>13902</v>
      </c>
      <c r="F2446" s="21" t="s">
        <v>247</v>
      </c>
      <c r="G2446" s="21">
        <v>2016.0</v>
      </c>
      <c r="H2446" s="26">
        <v>42388.0</v>
      </c>
      <c r="I2446" s="21"/>
      <c r="J2446" s="21"/>
      <c r="K2446" s="21" t="s">
        <v>13903</v>
      </c>
      <c r="L2446" s="21" t="str">
        <f>IF(ISNUMBER(VLOOKUP(A2446,EXCL,1,FALSE)),"Excluido",IF(ISNUMBER(VLOOKUP(A2446,POST,1,FALSE)),"PostAlerta",IF(ISNUMBER(VLOOKUP(A2446,PRE,1,FALSE)),"PreAlerta","")))</f>
        <v>PreAlerta</v>
      </c>
      <c r="M2446" s="21" t="str">
        <f>IF(ISNUMBER(A2446),(IF(ISNUMBER(VLOOKUP(A2446,KEYWORDS,1,FALSE)),"C/PalabrasClaves","S/PalabrasClaves")),"")</f>
        <v>S/PalabrasClaves</v>
      </c>
      <c r="N2446" s="21" t="str">
        <f t="shared" si="11"/>
        <v/>
      </c>
      <c r="O2446" s="21"/>
      <c r="P2446" s="21" t="s">
        <v>13856</v>
      </c>
      <c r="Q2446" s="21"/>
      <c r="R2446" s="21" t="str">
        <f>LEFT('2012-2022'!$P2446,4)</f>
        <v>2016</v>
      </c>
      <c r="S2446" s="21" t="s">
        <v>53</v>
      </c>
      <c r="T2446" s="21"/>
      <c r="U2446" s="21"/>
      <c r="V2446" s="21"/>
      <c r="W2446" s="27"/>
      <c r="X2446" s="27"/>
      <c r="Y2446" s="28"/>
    </row>
    <row r="2447" ht="15.75" customHeight="1">
      <c r="A2447" s="21">
        <v>2.6782931E7</v>
      </c>
      <c r="B2447" s="21" t="s">
        <v>13904</v>
      </c>
      <c r="C2447" s="21" t="s">
        <v>13905</v>
      </c>
      <c r="D2447" s="21" t="s">
        <v>13906</v>
      </c>
      <c r="E2447" s="21" t="s">
        <v>13907</v>
      </c>
      <c r="F2447" s="21" t="s">
        <v>496</v>
      </c>
      <c r="G2447" s="21">
        <v>2016.0</v>
      </c>
      <c r="H2447" s="26">
        <v>42389.0</v>
      </c>
      <c r="I2447" s="21"/>
      <c r="J2447" s="21"/>
      <c r="K2447" s="21" t="s">
        <v>13908</v>
      </c>
      <c r="L2447" s="21" t="str">
        <f>IF(ISNUMBER(VLOOKUP(A2447,EXCL,1,FALSE)),"Excluido",IF(ISNUMBER(VLOOKUP(A2447,POST,1,FALSE)),"PostAlerta",IF(ISNUMBER(VLOOKUP(A2447,PRE,1,FALSE)),"PreAlerta","")))</f>
        <v>PreAlerta</v>
      </c>
      <c r="M2447" s="21" t="str">
        <f>IF(ISNUMBER(A2447),(IF(ISNUMBER(VLOOKUP(A2447,KEYWORDS,1,FALSE)),"C/PalabrasClaves","S/PalabrasClaves")),"")</f>
        <v>S/PalabrasClaves</v>
      </c>
      <c r="N2447" s="21" t="str">
        <f t="shared" si="11"/>
        <v/>
      </c>
      <c r="O2447" s="21"/>
      <c r="P2447" s="21" t="s">
        <v>13856</v>
      </c>
      <c r="Q2447" s="21"/>
      <c r="R2447" s="21" t="str">
        <f>LEFT('2012-2022'!$P2447,4)</f>
        <v>2016</v>
      </c>
      <c r="S2447" s="21" t="s">
        <v>53</v>
      </c>
      <c r="T2447" s="21"/>
      <c r="U2447" s="21"/>
      <c r="V2447" s="21"/>
      <c r="W2447" s="27"/>
      <c r="X2447" s="27"/>
      <c r="Y2447" s="12"/>
    </row>
    <row r="2448" ht="15.75" customHeight="1">
      <c r="A2448" s="21">
        <v>2.6797395E7</v>
      </c>
      <c r="B2448" s="21" t="s">
        <v>13909</v>
      </c>
      <c r="C2448" s="21" t="s">
        <v>13910</v>
      </c>
      <c r="D2448" s="21" t="s">
        <v>13911</v>
      </c>
      <c r="E2448" s="21" t="s">
        <v>13912</v>
      </c>
      <c r="F2448" s="21" t="s">
        <v>496</v>
      </c>
      <c r="G2448" s="21">
        <v>2016.0</v>
      </c>
      <c r="H2448" s="26">
        <v>42392.0</v>
      </c>
      <c r="I2448" s="21"/>
      <c r="J2448" s="21"/>
      <c r="K2448" s="21" t="s">
        <v>13913</v>
      </c>
      <c r="L2448" s="21" t="str">
        <f>IF(ISNUMBER(VLOOKUP(A2448,EXCL,1,FALSE)),"Excluido",IF(ISNUMBER(VLOOKUP(A2448,POST,1,FALSE)),"PostAlerta",IF(ISNUMBER(VLOOKUP(A2448,PRE,1,FALSE)),"PreAlerta","")))</f>
        <v>PreAlerta</v>
      </c>
      <c r="M2448" s="21" t="str">
        <f>IF(ISNUMBER(A2448),(IF(ISNUMBER(VLOOKUP(A2448,KEYWORDS,1,FALSE)),"C/PalabrasClaves","S/PalabrasClaves")),"")</f>
        <v>S/PalabrasClaves</v>
      </c>
      <c r="N2448" s="21" t="str">
        <f t="shared" si="11"/>
        <v/>
      </c>
      <c r="O2448" s="21"/>
      <c r="P2448" s="21" t="s">
        <v>13856</v>
      </c>
      <c r="Q2448" s="21"/>
      <c r="R2448" s="21" t="str">
        <f>LEFT('2012-2022'!$P2448,4)</f>
        <v>2016</v>
      </c>
      <c r="S2448" s="21" t="s">
        <v>53</v>
      </c>
      <c r="T2448" s="21"/>
      <c r="U2448" s="21"/>
      <c r="V2448" s="21"/>
      <c r="W2448" s="27"/>
      <c r="X2448" s="27"/>
      <c r="Y2448" s="28"/>
    </row>
    <row r="2449" ht="15.75" customHeight="1">
      <c r="A2449" s="21">
        <v>2.6818674E7</v>
      </c>
      <c r="B2449" s="21" t="s">
        <v>13914</v>
      </c>
      <c r="C2449" s="21" t="s">
        <v>13915</v>
      </c>
      <c r="D2449" s="21" t="s">
        <v>13916</v>
      </c>
      <c r="E2449" s="21" t="s">
        <v>13917</v>
      </c>
      <c r="F2449" s="21" t="s">
        <v>175</v>
      </c>
      <c r="G2449" s="21">
        <v>2016.0</v>
      </c>
      <c r="H2449" s="26">
        <v>42398.0</v>
      </c>
      <c r="I2449" s="21" t="s">
        <v>13918</v>
      </c>
      <c r="J2449" s="21"/>
      <c r="K2449" s="21" t="s">
        <v>13919</v>
      </c>
      <c r="L2449" s="21" t="str">
        <f>IF(ISNUMBER(VLOOKUP(A2449,EXCL,1,FALSE)),"Excluido",IF(ISNUMBER(VLOOKUP(A2449,POST,1,FALSE)),"PostAlerta",IF(ISNUMBER(VLOOKUP(A2449,PRE,1,FALSE)),"PreAlerta","")))</f>
        <v>PreAlerta</v>
      </c>
      <c r="M2449" s="21" t="str">
        <f>IF(ISNUMBER(A2449),(IF(ISNUMBER(VLOOKUP(A2449,KEYWORDS,1,FALSE)),"C/PalabrasClaves","S/PalabrasClaves")),"")</f>
        <v>S/PalabrasClaves</v>
      </c>
      <c r="N2449" s="21" t="str">
        <f t="shared" si="11"/>
        <v/>
      </c>
      <c r="O2449" s="21"/>
      <c r="P2449" s="21" t="s">
        <v>13856</v>
      </c>
      <c r="Q2449" s="21"/>
      <c r="R2449" s="21" t="str">
        <f>LEFT('2012-2022'!$P2449,4)</f>
        <v>2016</v>
      </c>
      <c r="S2449" s="21" t="s">
        <v>53</v>
      </c>
      <c r="T2449" s="21"/>
      <c r="U2449" s="21"/>
      <c r="V2449" s="21"/>
      <c r="W2449" s="27"/>
      <c r="X2449" s="27"/>
      <c r="Y2449" s="12"/>
    </row>
    <row r="2450" ht="15.75" customHeight="1">
      <c r="A2450" s="21">
        <v>2.6826974E7</v>
      </c>
      <c r="B2450" s="21" t="s">
        <v>13920</v>
      </c>
      <c r="C2450" s="21" t="s">
        <v>13921</v>
      </c>
      <c r="D2450" s="21" t="s">
        <v>13922</v>
      </c>
      <c r="E2450" s="21" t="s">
        <v>1653</v>
      </c>
      <c r="F2450" s="21" t="s">
        <v>496</v>
      </c>
      <c r="G2450" s="21">
        <v>2016.0</v>
      </c>
      <c r="H2450" s="26">
        <v>42401.0</v>
      </c>
      <c r="I2450" s="21"/>
      <c r="J2450" s="21"/>
      <c r="K2450" s="21" t="s">
        <v>13923</v>
      </c>
      <c r="L2450" s="21" t="str">
        <f>IF(ISNUMBER(VLOOKUP(A2450,EXCL,1,FALSE)),"Excluido",IF(ISNUMBER(VLOOKUP(A2450,POST,1,FALSE)),"PostAlerta",IF(ISNUMBER(VLOOKUP(A2450,PRE,1,FALSE)),"PreAlerta","")))</f>
        <v>PreAlerta</v>
      </c>
      <c r="M2450" s="21" t="str">
        <f>IF(ISNUMBER(A2450),(IF(ISNUMBER(VLOOKUP(A2450,KEYWORDS,1,FALSE)),"C/PalabrasClaves","S/PalabrasClaves")),"")</f>
        <v>S/PalabrasClaves</v>
      </c>
      <c r="N2450" s="21" t="str">
        <f t="shared" si="11"/>
        <v/>
      </c>
      <c r="O2450" s="21"/>
      <c r="P2450" s="21" t="s">
        <v>13856</v>
      </c>
      <c r="Q2450" s="21"/>
      <c r="R2450" s="21" t="str">
        <f>LEFT('2012-2022'!$P2450,4)</f>
        <v>2016</v>
      </c>
      <c r="S2450" s="21" t="s">
        <v>53</v>
      </c>
      <c r="T2450" s="21"/>
      <c r="U2450" s="21"/>
      <c r="V2450" s="21"/>
      <c r="W2450" s="27"/>
      <c r="X2450" s="27"/>
      <c r="Y2450" s="28"/>
    </row>
    <row r="2451" ht="15.75" customHeight="1">
      <c r="A2451" s="21">
        <v>2.6830273E7</v>
      </c>
      <c r="B2451" s="21" t="s">
        <v>13924</v>
      </c>
      <c r="C2451" s="21" t="s">
        <v>13925</v>
      </c>
      <c r="D2451" s="21" t="s">
        <v>13926</v>
      </c>
      <c r="E2451" s="21" t="s">
        <v>8065</v>
      </c>
      <c r="F2451" s="21" t="s">
        <v>496</v>
      </c>
      <c r="G2451" s="21">
        <v>2016.0</v>
      </c>
      <c r="H2451" s="26">
        <v>42403.0</v>
      </c>
      <c r="I2451" s="21"/>
      <c r="J2451" s="21"/>
      <c r="K2451" s="21" t="s">
        <v>13927</v>
      </c>
      <c r="L2451" s="21" t="str">
        <f>IF(ISNUMBER(VLOOKUP(A2451,EXCL,1,FALSE)),"Excluido",IF(ISNUMBER(VLOOKUP(A2451,POST,1,FALSE)),"PostAlerta",IF(ISNUMBER(VLOOKUP(A2451,PRE,1,FALSE)),"PreAlerta","")))</f>
        <v>PreAlerta</v>
      </c>
      <c r="M2451" s="21" t="str">
        <f>IF(ISNUMBER(A2451),(IF(ISNUMBER(VLOOKUP(A2451,KEYWORDS,1,FALSE)),"C/PalabrasClaves","S/PalabrasClaves")),"")</f>
        <v>S/PalabrasClaves</v>
      </c>
      <c r="N2451" s="21" t="str">
        <f t="shared" si="11"/>
        <v/>
      </c>
      <c r="O2451" s="21"/>
      <c r="P2451" s="21" t="s">
        <v>13856</v>
      </c>
      <c r="Q2451" s="21"/>
      <c r="R2451" s="21" t="str">
        <f>LEFT('2012-2022'!$P2451,4)</f>
        <v>2016</v>
      </c>
      <c r="S2451" s="21" t="s">
        <v>53</v>
      </c>
      <c r="T2451" s="21"/>
      <c r="U2451" s="21"/>
      <c r="V2451" s="21"/>
      <c r="W2451" s="27"/>
      <c r="X2451" s="27"/>
      <c r="Y2451" s="12"/>
    </row>
    <row r="2452" ht="15.75" customHeight="1">
      <c r="A2452" s="21">
        <v>2.6833325E7</v>
      </c>
      <c r="B2452" s="21" t="s">
        <v>13928</v>
      </c>
      <c r="C2452" s="21" t="s">
        <v>13929</v>
      </c>
      <c r="D2452" s="21" t="s">
        <v>13930</v>
      </c>
      <c r="E2452" s="21" t="s">
        <v>13931</v>
      </c>
      <c r="F2452" s="21" t="s">
        <v>376</v>
      </c>
      <c r="G2452" s="21">
        <v>2016.0</v>
      </c>
      <c r="H2452" s="26">
        <v>42403.0</v>
      </c>
      <c r="I2452" s="21" t="s">
        <v>13932</v>
      </c>
      <c r="J2452" s="21"/>
      <c r="K2452" s="21" t="s">
        <v>13933</v>
      </c>
      <c r="L2452" s="21" t="str">
        <f>IF(ISNUMBER(VLOOKUP(A2452,EXCL,1,FALSE)),"Excluido",IF(ISNUMBER(VLOOKUP(A2452,POST,1,FALSE)),"PostAlerta",IF(ISNUMBER(VLOOKUP(A2452,PRE,1,FALSE)),"PreAlerta","")))</f>
        <v>PreAlerta</v>
      </c>
      <c r="M2452" s="21" t="str">
        <f>IF(ISNUMBER(A2452),(IF(ISNUMBER(VLOOKUP(A2452,KEYWORDS,1,FALSE)),"C/PalabrasClaves","S/PalabrasClaves")),"")</f>
        <v>S/PalabrasClaves</v>
      </c>
      <c r="N2452" s="21" t="str">
        <f t="shared" si="11"/>
        <v/>
      </c>
      <c r="O2452" s="21"/>
      <c r="P2452" s="21" t="s">
        <v>13856</v>
      </c>
      <c r="Q2452" s="21"/>
      <c r="R2452" s="21" t="str">
        <f>LEFT('2012-2022'!$P2452,4)</f>
        <v>2016</v>
      </c>
      <c r="S2452" s="21" t="s">
        <v>53</v>
      </c>
      <c r="T2452" s="21"/>
      <c r="U2452" s="21"/>
      <c r="V2452" s="21"/>
      <c r="W2452" s="27"/>
      <c r="X2452" s="27"/>
      <c r="Y2452" s="28"/>
    </row>
    <row r="2453" ht="15.75" customHeight="1">
      <c r="A2453" s="21">
        <v>2.683786E7</v>
      </c>
      <c r="B2453" s="21" t="s">
        <v>13934</v>
      </c>
      <c r="C2453" s="21" t="s">
        <v>13935</v>
      </c>
      <c r="D2453" s="21" t="s">
        <v>13936</v>
      </c>
      <c r="E2453" s="21" t="s">
        <v>13937</v>
      </c>
      <c r="F2453" s="21" t="s">
        <v>496</v>
      </c>
      <c r="G2453" s="21">
        <v>2016.0</v>
      </c>
      <c r="H2453" s="26">
        <v>42404.0</v>
      </c>
      <c r="I2453" s="21"/>
      <c r="J2453" s="21"/>
      <c r="K2453" s="21" t="s">
        <v>13938</v>
      </c>
      <c r="L2453" s="21" t="str">
        <f>IF(ISNUMBER(VLOOKUP(A2453,EXCL,1,FALSE)),"Excluido",IF(ISNUMBER(VLOOKUP(A2453,POST,1,FALSE)),"PostAlerta",IF(ISNUMBER(VLOOKUP(A2453,PRE,1,FALSE)),"PreAlerta","")))</f>
        <v>PreAlerta</v>
      </c>
      <c r="M2453" s="21" t="str">
        <f>IF(ISNUMBER(A2453),(IF(ISNUMBER(VLOOKUP(A2453,KEYWORDS,1,FALSE)),"C/PalabrasClaves","S/PalabrasClaves")),"")</f>
        <v>S/PalabrasClaves</v>
      </c>
      <c r="N2453" s="21" t="str">
        <f t="shared" si="11"/>
        <v/>
      </c>
      <c r="O2453" s="21"/>
      <c r="P2453" s="21" t="s">
        <v>13856</v>
      </c>
      <c r="Q2453" s="21"/>
      <c r="R2453" s="21" t="str">
        <f>LEFT('2012-2022'!$P2453,4)</f>
        <v>2016</v>
      </c>
      <c r="S2453" s="21" t="s">
        <v>53</v>
      </c>
      <c r="T2453" s="21"/>
      <c r="U2453" s="21"/>
      <c r="V2453" s="21"/>
      <c r="W2453" s="27"/>
      <c r="X2453" s="27"/>
      <c r="Y2453" s="12"/>
    </row>
    <row r="2454" ht="15.75" customHeight="1">
      <c r="A2454" s="21">
        <v>2.6846713E7</v>
      </c>
      <c r="B2454" s="21" t="s">
        <v>13939</v>
      </c>
      <c r="C2454" s="21" t="s">
        <v>13940</v>
      </c>
      <c r="D2454" s="21" t="s">
        <v>13941</v>
      </c>
      <c r="E2454" s="21" t="s">
        <v>4826</v>
      </c>
      <c r="F2454" s="21" t="s">
        <v>220</v>
      </c>
      <c r="G2454" s="21">
        <v>2016.0</v>
      </c>
      <c r="H2454" s="26">
        <v>42406.0</v>
      </c>
      <c r="I2454" s="21" t="s">
        <v>13942</v>
      </c>
      <c r="J2454" s="21"/>
      <c r="K2454" s="21" t="s">
        <v>13943</v>
      </c>
      <c r="L2454" s="21" t="str">
        <f>IF(ISNUMBER(VLOOKUP(A2454,EXCL,1,FALSE)),"Excluido",IF(ISNUMBER(VLOOKUP(A2454,POST,1,FALSE)),"PostAlerta",IF(ISNUMBER(VLOOKUP(A2454,PRE,1,FALSE)),"PreAlerta","")))</f>
        <v>PreAlerta</v>
      </c>
      <c r="M2454" s="21" t="str">
        <f>IF(ISNUMBER(A2454),(IF(ISNUMBER(VLOOKUP(A2454,KEYWORDS,1,FALSE)),"C/PalabrasClaves","S/PalabrasClaves")),"")</f>
        <v>S/PalabrasClaves</v>
      </c>
      <c r="N2454" s="21" t="str">
        <f t="shared" si="11"/>
        <v/>
      </c>
      <c r="O2454" s="21"/>
      <c r="P2454" s="21" t="s">
        <v>13856</v>
      </c>
      <c r="Q2454" s="21"/>
      <c r="R2454" s="21" t="str">
        <f>LEFT('2012-2022'!$P2454,4)</f>
        <v>2016</v>
      </c>
      <c r="S2454" s="21" t="s">
        <v>53</v>
      </c>
      <c r="T2454" s="21"/>
      <c r="U2454" s="21"/>
      <c r="V2454" s="21"/>
      <c r="W2454" s="27"/>
      <c r="X2454" s="27"/>
      <c r="Y2454" s="28"/>
    </row>
    <row r="2455" ht="15.75" customHeight="1">
      <c r="A2455" s="21">
        <v>2.6856916E7</v>
      </c>
      <c r="B2455" s="21" t="s">
        <v>13944</v>
      </c>
      <c r="C2455" s="21" t="s">
        <v>13945</v>
      </c>
      <c r="D2455" s="21" t="s">
        <v>13946</v>
      </c>
      <c r="E2455" s="21" t="s">
        <v>4399</v>
      </c>
      <c r="F2455" s="21" t="s">
        <v>520</v>
      </c>
      <c r="G2455" s="21">
        <v>2016.0</v>
      </c>
      <c r="H2455" s="26">
        <v>42410.0</v>
      </c>
      <c r="I2455" s="21" t="s">
        <v>13947</v>
      </c>
      <c r="J2455" s="21"/>
      <c r="K2455" s="21" t="s">
        <v>13948</v>
      </c>
      <c r="L2455" s="21" t="str">
        <f>IF(ISNUMBER(VLOOKUP(A2455,EXCL,1,FALSE)),"Excluido",IF(ISNUMBER(VLOOKUP(A2455,POST,1,FALSE)),"PostAlerta",IF(ISNUMBER(VLOOKUP(A2455,PRE,1,FALSE)),"PreAlerta","")))</f>
        <v>PreAlerta</v>
      </c>
      <c r="M2455" s="21" t="str">
        <f>IF(ISNUMBER(A2455),(IF(ISNUMBER(VLOOKUP(A2455,KEYWORDS,1,FALSE)),"C/PalabrasClaves","S/PalabrasClaves")),"")</f>
        <v>S/PalabrasClaves</v>
      </c>
      <c r="N2455" s="21" t="str">
        <f t="shared" si="11"/>
        <v/>
      </c>
      <c r="O2455" s="21"/>
      <c r="P2455" s="21" t="s">
        <v>13856</v>
      </c>
      <c r="Q2455" s="21"/>
      <c r="R2455" s="21" t="str">
        <f>LEFT('2012-2022'!$P2455,4)</f>
        <v>2016</v>
      </c>
      <c r="S2455" s="21" t="s">
        <v>53</v>
      </c>
      <c r="T2455" s="21"/>
      <c r="U2455" s="21"/>
      <c r="V2455" s="21"/>
      <c r="W2455" s="27"/>
      <c r="X2455" s="27"/>
      <c r="Y2455" s="12"/>
    </row>
    <row r="2456" ht="15.75" customHeight="1">
      <c r="A2456" s="21">
        <v>2.6870937E7</v>
      </c>
      <c r="B2456" s="21" t="s">
        <v>13949</v>
      </c>
      <c r="C2456" s="21" t="s">
        <v>13950</v>
      </c>
      <c r="D2456" s="21" t="s">
        <v>13951</v>
      </c>
      <c r="E2456" s="21" t="s">
        <v>13952</v>
      </c>
      <c r="F2456" s="21" t="s">
        <v>151</v>
      </c>
      <c r="G2456" s="21">
        <v>2016.0</v>
      </c>
      <c r="H2456" s="26">
        <v>42413.0</v>
      </c>
      <c r="I2456" s="21"/>
      <c r="J2456" s="21"/>
      <c r="K2456" s="21" t="s">
        <v>13953</v>
      </c>
      <c r="L2456" s="21" t="str">
        <f>IF(ISNUMBER(VLOOKUP(A2456,EXCL,1,FALSE)),"Excluido",IF(ISNUMBER(VLOOKUP(A2456,POST,1,FALSE)),"PostAlerta",IF(ISNUMBER(VLOOKUP(A2456,PRE,1,FALSE)),"PreAlerta","")))</f>
        <v>PreAlerta</v>
      </c>
      <c r="M2456" s="21" t="str">
        <f>IF(ISNUMBER(A2456),(IF(ISNUMBER(VLOOKUP(A2456,KEYWORDS,1,FALSE)),"C/PalabrasClaves","S/PalabrasClaves")),"")</f>
        <v>S/PalabrasClaves</v>
      </c>
      <c r="N2456" s="21" t="str">
        <f t="shared" si="11"/>
        <v/>
      </c>
      <c r="O2456" s="21"/>
      <c r="P2456" s="21" t="s">
        <v>13856</v>
      </c>
      <c r="Q2456" s="21"/>
      <c r="R2456" s="21" t="str">
        <f>LEFT('2012-2022'!$P2456,4)</f>
        <v>2016</v>
      </c>
      <c r="S2456" s="21" t="s">
        <v>53</v>
      </c>
      <c r="T2456" s="21"/>
      <c r="U2456" s="21"/>
      <c r="V2456" s="21"/>
      <c r="W2456" s="27"/>
      <c r="X2456" s="27"/>
      <c r="Y2456" s="28"/>
    </row>
    <row r="2457" ht="15.75" customHeight="1">
      <c r="A2457" s="21">
        <v>2.6873811E7</v>
      </c>
      <c r="B2457" s="21" t="s">
        <v>13954</v>
      </c>
      <c r="C2457" s="21" t="s">
        <v>13955</v>
      </c>
      <c r="D2457" s="21" t="s">
        <v>13956</v>
      </c>
      <c r="E2457" s="21" t="s">
        <v>13957</v>
      </c>
      <c r="F2457" s="21" t="s">
        <v>496</v>
      </c>
      <c r="G2457" s="21">
        <v>2016.0</v>
      </c>
      <c r="H2457" s="26">
        <v>42414.0</v>
      </c>
      <c r="I2457" s="21"/>
      <c r="J2457" s="21"/>
      <c r="K2457" s="21" t="s">
        <v>13958</v>
      </c>
      <c r="L2457" s="21" t="str">
        <f>IF(ISNUMBER(VLOOKUP(A2457,EXCL,1,FALSE)),"Excluido",IF(ISNUMBER(VLOOKUP(A2457,POST,1,FALSE)),"PostAlerta",IF(ISNUMBER(VLOOKUP(A2457,PRE,1,FALSE)),"PreAlerta","")))</f>
        <v>PreAlerta</v>
      </c>
      <c r="M2457" s="21" t="str">
        <f>IF(ISNUMBER(A2457),(IF(ISNUMBER(VLOOKUP(A2457,KEYWORDS,1,FALSE)),"C/PalabrasClaves","S/PalabrasClaves")),"")</f>
        <v>S/PalabrasClaves</v>
      </c>
      <c r="N2457" s="21" t="str">
        <f t="shared" si="11"/>
        <v/>
      </c>
      <c r="O2457" s="21"/>
      <c r="P2457" s="21" t="s">
        <v>13856</v>
      </c>
      <c r="Q2457" s="21"/>
      <c r="R2457" s="21" t="str">
        <f>LEFT('2012-2022'!$P2457,4)</f>
        <v>2016</v>
      </c>
      <c r="S2457" s="21" t="s">
        <v>53</v>
      </c>
      <c r="T2457" s="21"/>
      <c r="U2457" s="21"/>
      <c r="V2457" s="21"/>
      <c r="W2457" s="27"/>
      <c r="X2457" s="27"/>
      <c r="Y2457" s="12"/>
    </row>
    <row r="2458" ht="15.75" customHeight="1">
      <c r="A2458" s="21">
        <v>2.6874669E7</v>
      </c>
      <c r="B2458" s="21" t="s">
        <v>13959</v>
      </c>
      <c r="C2458" s="21" t="s">
        <v>13960</v>
      </c>
      <c r="D2458" s="21" t="s">
        <v>13961</v>
      </c>
      <c r="E2458" s="21" t="s">
        <v>13962</v>
      </c>
      <c r="F2458" s="21" t="s">
        <v>496</v>
      </c>
      <c r="G2458" s="21">
        <v>2016.0</v>
      </c>
      <c r="H2458" s="26">
        <v>42415.0</v>
      </c>
      <c r="I2458" s="21"/>
      <c r="J2458" s="21"/>
      <c r="K2458" s="21" t="s">
        <v>13963</v>
      </c>
      <c r="L2458" s="21" t="str">
        <f>IF(ISNUMBER(VLOOKUP(A2458,EXCL,1,FALSE)),"Excluido",IF(ISNUMBER(VLOOKUP(A2458,POST,1,FALSE)),"PostAlerta",IF(ISNUMBER(VLOOKUP(A2458,PRE,1,FALSE)),"PreAlerta","")))</f>
        <v>PreAlerta</v>
      </c>
      <c r="M2458" s="21" t="str">
        <f>IF(ISNUMBER(A2458),(IF(ISNUMBER(VLOOKUP(A2458,KEYWORDS,1,FALSE)),"C/PalabrasClaves","S/PalabrasClaves")),"")</f>
        <v>S/PalabrasClaves</v>
      </c>
      <c r="N2458" s="21" t="str">
        <f t="shared" si="11"/>
        <v/>
      </c>
      <c r="O2458" s="21"/>
      <c r="P2458" s="21" t="s">
        <v>13856</v>
      </c>
      <c r="Q2458" s="21"/>
      <c r="R2458" s="21" t="str">
        <f>LEFT('2012-2022'!$P2458,4)</f>
        <v>2016</v>
      </c>
      <c r="S2458" s="21" t="s">
        <v>53</v>
      </c>
      <c r="T2458" s="21"/>
      <c r="U2458" s="21"/>
      <c r="V2458" s="21"/>
      <c r="W2458" s="27"/>
      <c r="X2458" s="27"/>
      <c r="Y2458" s="28"/>
    </row>
    <row r="2459" ht="15.75" customHeight="1">
      <c r="A2459" s="21">
        <v>2.6895674E7</v>
      </c>
      <c r="B2459" s="21" t="s">
        <v>13964</v>
      </c>
      <c r="C2459" s="21" t="s">
        <v>13965</v>
      </c>
      <c r="D2459" s="21" t="s">
        <v>13966</v>
      </c>
      <c r="E2459" s="21" t="s">
        <v>6244</v>
      </c>
      <c r="F2459" s="21" t="s">
        <v>496</v>
      </c>
      <c r="G2459" s="21">
        <v>2016.0</v>
      </c>
      <c r="H2459" s="26">
        <v>42421.0</v>
      </c>
      <c r="I2459" s="21"/>
      <c r="J2459" s="21"/>
      <c r="K2459" s="21" t="s">
        <v>13967</v>
      </c>
      <c r="L2459" s="21" t="str">
        <f>IF(ISNUMBER(VLOOKUP(A2459,EXCL,1,FALSE)),"Excluido",IF(ISNUMBER(VLOOKUP(A2459,POST,1,FALSE)),"PostAlerta",IF(ISNUMBER(VLOOKUP(A2459,PRE,1,FALSE)),"PreAlerta","")))</f>
        <v>PreAlerta</v>
      </c>
      <c r="M2459" s="21" t="str">
        <f>IF(ISNUMBER(A2459),(IF(ISNUMBER(VLOOKUP(A2459,KEYWORDS,1,FALSE)),"C/PalabrasClaves","S/PalabrasClaves")),"")</f>
        <v>S/PalabrasClaves</v>
      </c>
      <c r="N2459" s="21" t="str">
        <f t="shared" si="11"/>
        <v/>
      </c>
      <c r="O2459" s="21"/>
      <c r="P2459" s="21" t="s">
        <v>13856</v>
      </c>
      <c r="Q2459" s="21"/>
      <c r="R2459" s="21" t="str">
        <f>LEFT('2012-2022'!$P2459,4)</f>
        <v>2016</v>
      </c>
      <c r="S2459" s="21" t="s">
        <v>53</v>
      </c>
      <c r="T2459" s="21"/>
      <c r="U2459" s="21"/>
      <c r="V2459" s="21"/>
      <c r="W2459" s="27"/>
      <c r="X2459" s="27"/>
      <c r="Y2459" s="12"/>
    </row>
    <row r="2460" ht="15.75" customHeight="1">
      <c r="A2460" s="21">
        <v>2.6900673E7</v>
      </c>
      <c r="B2460" s="21" t="s">
        <v>13968</v>
      </c>
      <c r="C2460" s="21" t="s">
        <v>13969</v>
      </c>
      <c r="D2460" s="21" t="s">
        <v>13970</v>
      </c>
      <c r="E2460" s="21" t="s">
        <v>13971</v>
      </c>
      <c r="F2460" s="21" t="s">
        <v>151</v>
      </c>
      <c r="G2460" s="21">
        <v>2016.0</v>
      </c>
      <c r="H2460" s="26">
        <v>42423.0</v>
      </c>
      <c r="I2460" s="21"/>
      <c r="J2460" s="21"/>
      <c r="K2460" s="21" t="s">
        <v>13972</v>
      </c>
      <c r="L2460" s="21" t="str">
        <f>IF(ISNUMBER(VLOOKUP(A2460,EXCL,1,FALSE)),"Excluido",IF(ISNUMBER(VLOOKUP(A2460,POST,1,FALSE)),"PostAlerta",IF(ISNUMBER(VLOOKUP(A2460,PRE,1,FALSE)),"PreAlerta","")))</f>
        <v>PreAlerta</v>
      </c>
      <c r="M2460" s="21" t="str">
        <f>IF(ISNUMBER(A2460),(IF(ISNUMBER(VLOOKUP(A2460,KEYWORDS,1,FALSE)),"C/PalabrasClaves","S/PalabrasClaves")),"")</f>
        <v>S/PalabrasClaves</v>
      </c>
      <c r="N2460" s="21" t="str">
        <f t="shared" si="11"/>
        <v/>
      </c>
      <c r="O2460" s="21"/>
      <c r="P2460" s="21" t="s">
        <v>13856</v>
      </c>
      <c r="Q2460" s="21"/>
      <c r="R2460" s="21" t="str">
        <f>LEFT('2012-2022'!$P2460,4)</f>
        <v>2016</v>
      </c>
      <c r="S2460" s="21" t="s">
        <v>53</v>
      </c>
      <c r="T2460" s="21"/>
      <c r="U2460" s="21"/>
      <c r="V2460" s="21"/>
      <c r="W2460" s="27"/>
      <c r="X2460" s="27"/>
      <c r="Y2460" s="28"/>
    </row>
    <row r="2461" ht="15.75" customHeight="1">
      <c r="A2461" s="21">
        <v>2.694335E7</v>
      </c>
      <c r="B2461" s="21" t="s">
        <v>13973</v>
      </c>
      <c r="C2461" s="21" t="s">
        <v>13974</v>
      </c>
      <c r="D2461" s="21" t="s">
        <v>13975</v>
      </c>
      <c r="E2461" s="21" t="s">
        <v>13976</v>
      </c>
      <c r="F2461" s="21" t="s">
        <v>13977</v>
      </c>
      <c r="G2461" s="21">
        <v>2016.0</v>
      </c>
      <c r="H2461" s="26">
        <v>42434.0</v>
      </c>
      <c r="I2461" s="21"/>
      <c r="J2461" s="21"/>
      <c r="K2461" s="21" t="s">
        <v>13978</v>
      </c>
      <c r="L2461" s="21" t="str">
        <f>IF(ISNUMBER(VLOOKUP(A2461,EXCL,1,FALSE)),"Excluido",IF(ISNUMBER(VLOOKUP(A2461,POST,1,FALSE)),"PostAlerta",IF(ISNUMBER(VLOOKUP(A2461,PRE,1,FALSE)),"PreAlerta","")))</f>
        <v>PreAlerta</v>
      </c>
      <c r="M2461" s="21" t="str">
        <f>IF(ISNUMBER(A2461),(IF(ISNUMBER(VLOOKUP(A2461,KEYWORDS,1,FALSE)),"C/PalabrasClaves","S/PalabrasClaves")),"")</f>
        <v>S/PalabrasClaves</v>
      </c>
      <c r="N2461" s="21" t="str">
        <f t="shared" si="11"/>
        <v/>
      </c>
      <c r="O2461" s="21"/>
      <c r="P2461" s="21" t="s">
        <v>13856</v>
      </c>
      <c r="Q2461" s="21"/>
      <c r="R2461" s="21" t="str">
        <f>LEFT('2012-2022'!$P2461,4)</f>
        <v>2016</v>
      </c>
      <c r="S2461" s="21" t="s">
        <v>53</v>
      </c>
      <c r="T2461" s="21"/>
      <c r="U2461" s="21"/>
      <c r="V2461" s="21"/>
      <c r="W2461" s="27"/>
      <c r="X2461" s="27"/>
      <c r="Y2461" s="12"/>
    </row>
    <row r="2462" ht="15.75" customHeight="1">
      <c r="A2462" s="21">
        <v>2.6974185E7</v>
      </c>
      <c r="B2462" s="21" t="s">
        <v>13979</v>
      </c>
      <c r="C2462" s="21" t="s">
        <v>13980</v>
      </c>
      <c r="D2462" s="21" t="s">
        <v>13981</v>
      </c>
      <c r="E2462" s="21" t="s">
        <v>13982</v>
      </c>
      <c r="F2462" s="21" t="s">
        <v>151</v>
      </c>
      <c r="G2462" s="21">
        <v>2016.0</v>
      </c>
      <c r="H2462" s="26">
        <v>42444.0</v>
      </c>
      <c r="I2462" s="21"/>
      <c r="J2462" s="21"/>
      <c r="K2462" s="21" t="s">
        <v>13983</v>
      </c>
      <c r="L2462" s="21" t="str">
        <f>IF(ISNUMBER(VLOOKUP(A2462,EXCL,1,FALSE)),"Excluido",IF(ISNUMBER(VLOOKUP(A2462,POST,1,FALSE)),"PostAlerta",IF(ISNUMBER(VLOOKUP(A2462,PRE,1,FALSE)),"PreAlerta","")))</f>
        <v>PreAlerta</v>
      </c>
      <c r="M2462" s="21" t="str">
        <f>IF(ISNUMBER(A2462),(IF(ISNUMBER(VLOOKUP(A2462,KEYWORDS,1,FALSE)),"C/PalabrasClaves","S/PalabrasClaves")),"")</f>
        <v>S/PalabrasClaves</v>
      </c>
      <c r="N2462" s="21" t="str">
        <f t="shared" si="11"/>
        <v/>
      </c>
      <c r="O2462" s="21"/>
      <c r="P2462" s="21" t="s">
        <v>13856</v>
      </c>
      <c r="Q2462" s="21"/>
      <c r="R2462" s="21" t="str">
        <f>LEFT('2012-2022'!$P2462,4)</f>
        <v>2016</v>
      </c>
      <c r="S2462" s="21" t="s">
        <v>53</v>
      </c>
      <c r="T2462" s="21"/>
      <c r="U2462" s="21"/>
      <c r="V2462" s="21"/>
      <c r="W2462" s="27"/>
      <c r="X2462" s="27"/>
      <c r="Y2462" s="28"/>
    </row>
    <row r="2463" ht="15.75" customHeight="1">
      <c r="A2463" s="21">
        <v>2.7012917E7</v>
      </c>
      <c r="B2463" s="21" t="s">
        <v>13984</v>
      </c>
      <c r="C2463" s="21" t="s">
        <v>13985</v>
      </c>
      <c r="D2463" s="21" t="s">
        <v>13986</v>
      </c>
      <c r="E2463" s="21" t="s">
        <v>13987</v>
      </c>
      <c r="F2463" s="21" t="s">
        <v>202</v>
      </c>
      <c r="G2463" s="21">
        <v>2016.0</v>
      </c>
      <c r="H2463" s="26">
        <v>42455.0</v>
      </c>
      <c r="I2463" s="21"/>
      <c r="J2463" s="21"/>
      <c r="K2463" s="21" t="s">
        <v>13988</v>
      </c>
      <c r="L2463" s="21" t="str">
        <f>IF(ISNUMBER(VLOOKUP(A2463,EXCL,1,FALSE)),"Excluido",IF(ISNUMBER(VLOOKUP(A2463,POST,1,FALSE)),"PostAlerta",IF(ISNUMBER(VLOOKUP(A2463,PRE,1,FALSE)),"PreAlerta","")))</f>
        <v>PreAlerta</v>
      </c>
      <c r="M2463" s="21" t="str">
        <f>IF(ISNUMBER(A2463),(IF(ISNUMBER(VLOOKUP(A2463,KEYWORDS,1,FALSE)),"C/PalabrasClaves","S/PalabrasClaves")),"")</f>
        <v>S/PalabrasClaves</v>
      </c>
      <c r="N2463" s="21" t="str">
        <f t="shared" si="11"/>
        <v/>
      </c>
      <c r="O2463" s="21"/>
      <c r="P2463" s="21" t="s">
        <v>13856</v>
      </c>
      <c r="Q2463" s="21"/>
      <c r="R2463" s="21" t="str">
        <f>LEFT('2012-2022'!$P2463,4)</f>
        <v>2016</v>
      </c>
      <c r="S2463" s="21" t="s">
        <v>53</v>
      </c>
      <c r="T2463" s="21"/>
      <c r="U2463" s="21"/>
      <c r="V2463" s="21"/>
      <c r="W2463" s="27"/>
      <c r="X2463" s="27"/>
      <c r="Y2463" s="12"/>
    </row>
    <row r="2464" ht="15.75" customHeight="1">
      <c r="A2464" s="21">
        <v>2.7035832E7</v>
      </c>
      <c r="B2464" s="21" t="s">
        <v>13989</v>
      </c>
      <c r="C2464" s="21" t="s">
        <v>13990</v>
      </c>
      <c r="D2464" s="21" t="s">
        <v>13991</v>
      </c>
      <c r="E2464" s="21" t="s">
        <v>13992</v>
      </c>
      <c r="F2464" s="21" t="s">
        <v>3097</v>
      </c>
      <c r="G2464" s="21">
        <v>2016.0</v>
      </c>
      <c r="H2464" s="26">
        <v>42462.0</v>
      </c>
      <c r="I2464" s="21" t="s">
        <v>13993</v>
      </c>
      <c r="J2464" s="21"/>
      <c r="K2464" s="21" t="s">
        <v>13994</v>
      </c>
      <c r="L2464" s="21" t="str">
        <f>IF(ISNUMBER(VLOOKUP(A2464,EXCL,1,FALSE)),"Excluido",IF(ISNUMBER(VLOOKUP(A2464,POST,1,FALSE)),"PostAlerta",IF(ISNUMBER(VLOOKUP(A2464,PRE,1,FALSE)),"PreAlerta","")))</f>
        <v>PreAlerta</v>
      </c>
      <c r="M2464" s="21" t="str">
        <f>IF(ISNUMBER(A2464),(IF(ISNUMBER(VLOOKUP(A2464,KEYWORDS,1,FALSE)),"C/PalabrasClaves","S/PalabrasClaves")),"")</f>
        <v>S/PalabrasClaves</v>
      </c>
      <c r="N2464" s="21" t="str">
        <f t="shared" si="11"/>
        <v/>
      </c>
      <c r="O2464" s="21"/>
      <c r="P2464" s="21" t="s">
        <v>13878</v>
      </c>
      <c r="Q2464" s="21"/>
      <c r="R2464" s="21" t="str">
        <f>LEFT('2012-2022'!$P2464,4)</f>
        <v>2016</v>
      </c>
      <c r="S2464" s="21" t="s">
        <v>53</v>
      </c>
      <c r="T2464" s="21"/>
      <c r="U2464" s="21"/>
      <c r="V2464" s="21"/>
      <c r="W2464" s="27"/>
      <c r="X2464" s="27"/>
      <c r="Y2464" s="28"/>
    </row>
    <row r="2465" ht="15.75" customHeight="1">
      <c r="A2465" s="21">
        <v>2.7037587E7</v>
      </c>
      <c r="B2465" s="21" t="s">
        <v>13995</v>
      </c>
      <c r="C2465" s="21" t="s">
        <v>13996</v>
      </c>
      <c r="D2465" s="21" t="s">
        <v>13997</v>
      </c>
      <c r="E2465" s="21" t="s">
        <v>13998</v>
      </c>
      <c r="F2465" s="21" t="s">
        <v>13999</v>
      </c>
      <c r="G2465" s="21">
        <v>2016.0</v>
      </c>
      <c r="H2465" s="26">
        <v>42463.0</v>
      </c>
      <c r="I2465" s="21"/>
      <c r="J2465" s="21"/>
      <c r="K2465" s="21" t="s">
        <v>14000</v>
      </c>
      <c r="L2465" s="21" t="str">
        <f>IF(ISNUMBER(VLOOKUP(A2465,EXCL,1,FALSE)),"Excluido",IF(ISNUMBER(VLOOKUP(A2465,POST,1,FALSE)),"PostAlerta",IF(ISNUMBER(VLOOKUP(A2465,PRE,1,FALSE)),"PreAlerta","")))</f>
        <v>PreAlerta</v>
      </c>
      <c r="M2465" s="21" t="str">
        <f>IF(ISNUMBER(A2465),(IF(ISNUMBER(VLOOKUP(A2465,KEYWORDS,1,FALSE)),"C/PalabrasClaves","S/PalabrasClaves")),"")</f>
        <v>S/PalabrasClaves</v>
      </c>
      <c r="N2465" s="21" t="str">
        <f t="shared" si="11"/>
        <v/>
      </c>
      <c r="O2465" s="21"/>
      <c r="P2465" s="21" t="s">
        <v>13856</v>
      </c>
      <c r="Q2465" s="21"/>
      <c r="R2465" s="21" t="str">
        <f>LEFT('2012-2022'!$P2465,4)</f>
        <v>2016</v>
      </c>
      <c r="S2465" s="21" t="s">
        <v>53</v>
      </c>
      <c r="T2465" s="21"/>
      <c r="U2465" s="21"/>
      <c r="V2465" s="21"/>
      <c r="W2465" s="27"/>
      <c r="X2465" s="27"/>
      <c r="Y2465" s="12"/>
    </row>
    <row r="2466" ht="15.75" customHeight="1">
      <c r="A2466" s="21">
        <v>2.7086148E7</v>
      </c>
      <c r="B2466" s="21" t="s">
        <v>14001</v>
      </c>
      <c r="C2466" s="21" t="s">
        <v>14002</v>
      </c>
      <c r="D2466" s="21" t="s">
        <v>14003</v>
      </c>
      <c r="E2466" s="21" t="s">
        <v>3030</v>
      </c>
      <c r="F2466" s="21" t="s">
        <v>502</v>
      </c>
      <c r="G2466" s="21">
        <v>2016.0</v>
      </c>
      <c r="H2466" s="26">
        <v>42478.0</v>
      </c>
      <c r="I2466" s="21"/>
      <c r="J2466" s="21"/>
      <c r="K2466" s="21" t="s">
        <v>14004</v>
      </c>
      <c r="L2466" s="21" t="str">
        <f>IF(ISNUMBER(VLOOKUP(A2466,EXCL,1,FALSE)),"Excluido",IF(ISNUMBER(VLOOKUP(A2466,POST,1,FALSE)),"PostAlerta",IF(ISNUMBER(VLOOKUP(A2466,PRE,1,FALSE)),"PreAlerta","")))</f>
        <v>PreAlerta</v>
      </c>
      <c r="M2466" s="21" t="str">
        <f>IF(ISNUMBER(A2466),(IF(ISNUMBER(VLOOKUP(A2466,KEYWORDS,1,FALSE)),"C/PalabrasClaves","S/PalabrasClaves")),"")</f>
        <v>S/PalabrasClaves</v>
      </c>
      <c r="N2466" s="21" t="str">
        <f t="shared" si="11"/>
        <v/>
      </c>
      <c r="O2466" s="21"/>
      <c r="P2466" s="21" t="s">
        <v>13856</v>
      </c>
      <c r="Q2466" s="21"/>
      <c r="R2466" s="21" t="str">
        <f>LEFT('2012-2022'!$P2466,4)</f>
        <v>2016</v>
      </c>
      <c r="S2466" s="21" t="s">
        <v>53</v>
      </c>
      <c r="T2466" s="21"/>
      <c r="U2466" s="21"/>
      <c r="V2466" s="21"/>
      <c r="W2466" s="27"/>
      <c r="X2466" s="27"/>
      <c r="Y2466" s="28"/>
    </row>
    <row r="2467" ht="15.75" customHeight="1">
      <c r="A2467" s="21">
        <v>2.7127345E7</v>
      </c>
      <c r="B2467" s="21" t="s">
        <v>14005</v>
      </c>
      <c r="C2467" s="21" t="s">
        <v>9920</v>
      </c>
      <c r="D2467" s="21" t="s">
        <v>14006</v>
      </c>
      <c r="E2467" s="21" t="s">
        <v>9922</v>
      </c>
      <c r="F2467" s="21" t="s">
        <v>14007</v>
      </c>
      <c r="G2467" s="21">
        <v>2016.0</v>
      </c>
      <c r="H2467" s="26">
        <v>42490.0</v>
      </c>
      <c r="I2467" s="21" t="s">
        <v>14008</v>
      </c>
      <c r="J2467" s="21"/>
      <c r="K2467" s="21"/>
      <c r="L2467" s="21" t="str">
        <f>IF(ISNUMBER(VLOOKUP(A2467,EXCL,1,FALSE)),"Excluido",IF(ISNUMBER(VLOOKUP(A2467,POST,1,FALSE)),"PostAlerta",IF(ISNUMBER(VLOOKUP(A2467,PRE,1,FALSE)),"PreAlerta","")))</f>
        <v>PreAlerta</v>
      </c>
      <c r="M2467" s="21" t="str">
        <f>IF(ISNUMBER(A2467),(IF(ISNUMBER(VLOOKUP(A2467,KEYWORDS,1,FALSE)),"C/PalabrasClaves","S/PalabrasClaves")),"")</f>
        <v>S/PalabrasClaves</v>
      </c>
      <c r="N2467" s="21" t="str">
        <f t="shared" si="11"/>
        <v/>
      </c>
      <c r="O2467" s="21"/>
      <c r="P2467" s="21" t="s">
        <v>13856</v>
      </c>
      <c r="Q2467" s="21"/>
      <c r="R2467" s="21" t="str">
        <f>LEFT('2012-2022'!$P2467,4)</f>
        <v>2016</v>
      </c>
      <c r="S2467" s="21" t="s">
        <v>53</v>
      </c>
      <c r="T2467" s="21"/>
      <c r="U2467" s="21"/>
      <c r="V2467" s="21"/>
      <c r="W2467" s="27"/>
      <c r="X2467" s="27"/>
      <c r="Y2467" s="12"/>
    </row>
    <row r="2468" ht="15.75" customHeight="1">
      <c r="A2468" s="21">
        <v>2.7188749E7</v>
      </c>
      <c r="B2468" s="21" t="s">
        <v>14009</v>
      </c>
      <c r="C2468" s="21" t="s">
        <v>14010</v>
      </c>
      <c r="D2468" s="21" t="s">
        <v>14011</v>
      </c>
      <c r="E2468" s="21" t="s">
        <v>14012</v>
      </c>
      <c r="F2468" s="21" t="s">
        <v>14013</v>
      </c>
      <c r="G2468" s="21">
        <v>2016.0</v>
      </c>
      <c r="H2468" s="26">
        <v>42509.0</v>
      </c>
      <c r="I2468" s="21"/>
      <c r="J2468" s="21"/>
      <c r="K2468" s="21" t="s">
        <v>14014</v>
      </c>
      <c r="L2468" s="21" t="str">
        <f>IF(ISNUMBER(VLOOKUP(A2468,EXCL,1,FALSE)),"Excluido",IF(ISNUMBER(VLOOKUP(A2468,POST,1,FALSE)),"PostAlerta",IF(ISNUMBER(VLOOKUP(A2468,PRE,1,FALSE)),"PreAlerta","")))</f>
        <v>PreAlerta</v>
      </c>
      <c r="M2468" s="21" t="str">
        <f>IF(ISNUMBER(A2468),(IF(ISNUMBER(VLOOKUP(A2468,KEYWORDS,1,FALSE)),"C/PalabrasClaves","S/PalabrasClaves")),"")</f>
        <v>S/PalabrasClaves</v>
      </c>
      <c r="N2468" s="21" t="str">
        <f t="shared" si="11"/>
        <v/>
      </c>
      <c r="O2468" s="21"/>
      <c r="P2468" s="21" t="s">
        <v>13878</v>
      </c>
      <c r="Q2468" s="21"/>
      <c r="R2468" s="21" t="str">
        <f>LEFT('2012-2022'!$P2468,4)</f>
        <v>2016</v>
      </c>
      <c r="S2468" s="21" t="s">
        <v>53</v>
      </c>
      <c r="T2468" s="21"/>
      <c r="U2468" s="21"/>
      <c r="V2468" s="21"/>
      <c r="W2468" s="27"/>
      <c r="X2468" s="27"/>
      <c r="Y2468" s="28"/>
    </row>
    <row r="2469" ht="15.75" customHeight="1">
      <c r="A2469" s="21">
        <v>2.7019326E7</v>
      </c>
      <c r="B2469" s="21" t="s">
        <v>14015</v>
      </c>
      <c r="C2469" s="21" t="s">
        <v>14016</v>
      </c>
      <c r="D2469" s="21" t="s">
        <v>14017</v>
      </c>
      <c r="E2469" s="21" t="s">
        <v>5942</v>
      </c>
      <c r="F2469" s="21" t="s">
        <v>14018</v>
      </c>
      <c r="G2469" s="21">
        <v>2016.0</v>
      </c>
      <c r="H2469" s="26">
        <v>42458.0</v>
      </c>
      <c r="I2469" s="21" t="s">
        <v>14019</v>
      </c>
      <c r="J2469" s="21"/>
      <c r="K2469" s="21" t="s">
        <v>14020</v>
      </c>
      <c r="L2469" s="21" t="str">
        <f>IF(ISNUMBER(VLOOKUP(A2469,EXCL,1,FALSE)),"Excluido",IF(ISNUMBER(VLOOKUP(A2469,POST,1,FALSE)),"PostAlerta",IF(ISNUMBER(VLOOKUP(A2469,PRE,1,FALSE)),"PreAlerta","")))</f>
        <v>PreAlerta</v>
      </c>
      <c r="M2469" s="21" t="str">
        <f>IF(ISNUMBER(A2469),(IF(ISNUMBER(VLOOKUP(A2469,KEYWORDS,1,FALSE)),"C/PalabrasClaves","S/PalabrasClaves")),"")</f>
        <v>S/PalabrasClaves</v>
      </c>
      <c r="N2469" s="21" t="str">
        <f t="shared" si="11"/>
        <v/>
      </c>
      <c r="O2469" s="21"/>
      <c r="P2469" s="21" t="s">
        <v>14021</v>
      </c>
      <c r="Q2469" s="21"/>
      <c r="R2469" s="21" t="str">
        <f>LEFT('2012-2022'!$P2469,4)</f>
        <v>2016</v>
      </c>
      <c r="S2469" s="21" t="s">
        <v>53</v>
      </c>
      <c r="T2469" s="21"/>
      <c r="U2469" s="21"/>
      <c r="V2469" s="21"/>
      <c r="W2469" s="27"/>
      <c r="X2469" s="27"/>
      <c r="Y2469" s="12"/>
    </row>
    <row r="2470" ht="15.75" customHeight="1">
      <c r="A2470" s="21">
        <v>2.6873314E7</v>
      </c>
      <c r="B2470" s="21" t="s">
        <v>14022</v>
      </c>
      <c r="C2470" s="21" t="s">
        <v>14023</v>
      </c>
      <c r="D2470" s="21" t="s">
        <v>14024</v>
      </c>
      <c r="E2470" s="21" t="s">
        <v>5422</v>
      </c>
      <c r="F2470" s="21" t="s">
        <v>182</v>
      </c>
      <c r="G2470" s="21">
        <v>2016.0</v>
      </c>
      <c r="H2470" s="26">
        <v>42414.0</v>
      </c>
      <c r="I2470" s="21" t="s">
        <v>14025</v>
      </c>
      <c r="J2470" s="21"/>
      <c r="K2470" s="21" t="s">
        <v>14026</v>
      </c>
      <c r="L2470" s="21" t="str">
        <f>IF(ISNUMBER(VLOOKUP(A2470,EXCL,1,FALSE)),"Excluido",IF(ISNUMBER(VLOOKUP(A2470,POST,1,FALSE)),"PostAlerta",IF(ISNUMBER(VLOOKUP(A2470,PRE,1,FALSE)),"PreAlerta","")))</f>
        <v>PreAlerta</v>
      </c>
      <c r="M2470" s="21" t="str">
        <f>IF(ISNUMBER(A2470),(IF(ISNUMBER(VLOOKUP(A2470,KEYWORDS,1,FALSE)),"C/PalabrasClaves","S/PalabrasClaves")),"")</f>
        <v>S/PalabrasClaves</v>
      </c>
      <c r="N2470" s="21" t="str">
        <f t="shared" si="11"/>
        <v/>
      </c>
      <c r="O2470" s="21"/>
      <c r="P2470" s="21" t="s">
        <v>14027</v>
      </c>
      <c r="Q2470" s="21"/>
      <c r="R2470" s="21" t="str">
        <f>LEFT('2012-2022'!$P2470,4)</f>
        <v>2016</v>
      </c>
      <c r="S2470" s="21" t="s">
        <v>53</v>
      </c>
      <c r="T2470" s="21"/>
      <c r="U2470" s="21"/>
      <c r="V2470" s="21"/>
      <c r="W2470" s="27"/>
      <c r="X2470" s="27"/>
      <c r="Y2470" s="28"/>
    </row>
    <row r="2471" ht="15.75" customHeight="1">
      <c r="A2471" s="21">
        <v>2.7050192E7</v>
      </c>
      <c r="B2471" s="21" t="s">
        <v>14028</v>
      </c>
      <c r="C2471" s="21" t="s">
        <v>14029</v>
      </c>
      <c r="D2471" s="21" t="s">
        <v>14030</v>
      </c>
      <c r="E2471" s="21" t="s">
        <v>14031</v>
      </c>
      <c r="F2471" s="21" t="s">
        <v>2810</v>
      </c>
      <c r="G2471" s="21">
        <v>2016.0</v>
      </c>
      <c r="H2471" s="26">
        <v>42467.0</v>
      </c>
      <c r="I2471" s="21" t="s">
        <v>14032</v>
      </c>
      <c r="J2471" s="21"/>
      <c r="K2471" s="21" t="s">
        <v>14033</v>
      </c>
      <c r="L2471" s="21" t="str">
        <f>IF(ISNUMBER(VLOOKUP(A2471,EXCL,1,FALSE)),"Excluido",IF(ISNUMBER(VLOOKUP(A2471,POST,1,FALSE)),"PostAlerta",IF(ISNUMBER(VLOOKUP(A2471,PRE,1,FALSE)),"PreAlerta","")))</f>
        <v>PreAlerta</v>
      </c>
      <c r="M2471" s="21" t="str">
        <f>IF(ISNUMBER(A2471),(IF(ISNUMBER(VLOOKUP(A2471,KEYWORDS,1,FALSE)),"C/PalabrasClaves","S/PalabrasClaves")),"")</f>
        <v>S/PalabrasClaves</v>
      </c>
      <c r="N2471" s="21" t="str">
        <f t="shared" si="11"/>
        <v/>
      </c>
      <c r="O2471" s="21"/>
      <c r="P2471" s="21" t="s">
        <v>14034</v>
      </c>
      <c r="Q2471" s="21"/>
      <c r="R2471" s="21" t="str">
        <f>LEFT('2012-2022'!$P2471,4)</f>
        <v>2016</v>
      </c>
      <c r="S2471" s="21" t="s">
        <v>53</v>
      </c>
      <c r="T2471" s="21"/>
      <c r="U2471" s="21"/>
      <c r="V2471" s="21"/>
      <c r="W2471" s="27"/>
      <c r="X2471" s="27"/>
      <c r="Y2471" s="12"/>
    </row>
    <row r="2472" ht="15.75" customHeight="1">
      <c r="A2472" s="21">
        <v>2.7064788E7</v>
      </c>
      <c r="B2472" s="21" t="s">
        <v>14035</v>
      </c>
      <c r="C2472" s="21" t="s">
        <v>14036</v>
      </c>
      <c r="D2472" s="21" t="s">
        <v>14037</v>
      </c>
      <c r="E2472" s="21" t="s">
        <v>9602</v>
      </c>
      <c r="F2472" s="21" t="s">
        <v>2831</v>
      </c>
      <c r="G2472" s="21">
        <v>2016.0</v>
      </c>
      <c r="H2472" s="26">
        <v>42472.0</v>
      </c>
      <c r="I2472" s="21" t="s">
        <v>14038</v>
      </c>
      <c r="J2472" s="21"/>
      <c r="K2472" s="21" t="s">
        <v>14039</v>
      </c>
      <c r="L2472" s="21" t="str">
        <f>IF(ISNUMBER(VLOOKUP(A2472,EXCL,1,FALSE)),"Excluido",IF(ISNUMBER(VLOOKUP(A2472,POST,1,FALSE)),"PostAlerta",IF(ISNUMBER(VLOOKUP(A2472,PRE,1,FALSE)),"PreAlerta","")))</f>
        <v>PreAlerta</v>
      </c>
      <c r="M2472" s="21" t="str">
        <f>IF(ISNUMBER(A2472),(IF(ISNUMBER(VLOOKUP(A2472,KEYWORDS,1,FALSE)),"C/PalabrasClaves","S/PalabrasClaves")),"")</f>
        <v>S/PalabrasClaves</v>
      </c>
      <c r="N2472" s="21" t="str">
        <f t="shared" si="11"/>
        <v/>
      </c>
      <c r="O2472" s="21"/>
      <c r="P2472" s="21" t="s">
        <v>14040</v>
      </c>
      <c r="Q2472" s="21"/>
      <c r="R2472" s="21" t="str">
        <f>LEFT('2012-2022'!$P2472,4)</f>
        <v>2016</v>
      </c>
      <c r="S2472" s="21" t="s">
        <v>53</v>
      </c>
      <c r="T2472" s="21"/>
      <c r="U2472" s="21"/>
      <c r="V2472" s="21"/>
      <c r="W2472" s="27"/>
      <c r="X2472" s="27"/>
      <c r="Y2472" s="28"/>
    </row>
    <row r="2473" ht="15.75" customHeight="1">
      <c r="A2473" s="21">
        <v>2.7148492E7</v>
      </c>
      <c r="B2473" s="21" t="s">
        <v>14041</v>
      </c>
      <c r="C2473" s="21" t="s">
        <v>14042</v>
      </c>
      <c r="D2473" s="21" t="s">
        <v>14043</v>
      </c>
      <c r="E2473" s="21" t="s">
        <v>13473</v>
      </c>
      <c r="F2473" s="21" t="s">
        <v>3171</v>
      </c>
      <c r="G2473" s="21">
        <v>2016.0</v>
      </c>
      <c r="H2473" s="26">
        <v>42496.0</v>
      </c>
      <c r="I2473" s="21" t="s">
        <v>14044</v>
      </c>
      <c r="J2473" s="21"/>
      <c r="K2473" s="21" t="s">
        <v>14045</v>
      </c>
      <c r="L2473" s="21" t="str">
        <f>IF(ISNUMBER(VLOOKUP(A2473,EXCL,1,FALSE)),"Excluido",IF(ISNUMBER(VLOOKUP(A2473,POST,1,FALSE)),"PostAlerta",IF(ISNUMBER(VLOOKUP(A2473,PRE,1,FALSE)),"PreAlerta","")))</f>
        <v>PreAlerta</v>
      </c>
      <c r="M2473" s="21" t="str">
        <f>IF(ISNUMBER(A2473),(IF(ISNUMBER(VLOOKUP(A2473,KEYWORDS,1,FALSE)),"C/PalabrasClaves","S/PalabrasClaves")),"")</f>
        <v>S/PalabrasClaves</v>
      </c>
      <c r="N2473" s="21" t="str">
        <f t="shared" si="11"/>
        <v/>
      </c>
      <c r="O2473" s="21"/>
      <c r="P2473" s="21" t="s">
        <v>14046</v>
      </c>
      <c r="Q2473" s="21"/>
      <c r="R2473" s="21" t="str">
        <f>LEFT('2012-2022'!$P2473,4)</f>
        <v>2016</v>
      </c>
      <c r="S2473" s="21" t="s">
        <v>53</v>
      </c>
      <c r="T2473" s="21"/>
      <c r="U2473" s="21"/>
      <c r="V2473" s="21"/>
      <c r="W2473" s="27"/>
      <c r="X2473" s="27"/>
      <c r="Y2473" s="12"/>
    </row>
    <row r="2474" ht="15.75" customHeight="1">
      <c r="A2474" s="21">
        <v>2.707826E7</v>
      </c>
      <c r="B2474" s="21" t="s">
        <v>14047</v>
      </c>
      <c r="C2474" s="21" t="s">
        <v>14048</v>
      </c>
      <c r="D2474" s="21" t="s">
        <v>14049</v>
      </c>
      <c r="E2474" s="21" t="s">
        <v>1103</v>
      </c>
      <c r="F2474" s="21" t="s">
        <v>2831</v>
      </c>
      <c r="G2474" s="21">
        <v>2016.0</v>
      </c>
      <c r="H2474" s="26">
        <v>42475.0</v>
      </c>
      <c r="I2474" s="21" t="s">
        <v>14050</v>
      </c>
      <c r="J2474" s="21"/>
      <c r="K2474" s="21" t="s">
        <v>14051</v>
      </c>
      <c r="L2474" s="21" t="str">
        <f>IF(ISNUMBER(VLOOKUP(A2474,EXCL,1,FALSE)),"Excluido",IF(ISNUMBER(VLOOKUP(A2474,POST,1,FALSE)),"PostAlerta",IF(ISNUMBER(VLOOKUP(A2474,PRE,1,FALSE)),"PreAlerta","")))</f>
        <v>PreAlerta</v>
      </c>
      <c r="M2474" s="21" t="str">
        <f>IF(ISNUMBER(A2474),(IF(ISNUMBER(VLOOKUP(A2474,KEYWORDS,1,FALSE)),"C/PalabrasClaves","S/PalabrasClaves")),"")</f>
        <v>C/PalabrasClaves</v>
      </c>
      <c r="N2474" s="21" t="str">
        <f t="shared" si="11"/>
        <v/>
      </c>
      <c r="O2474" s="21"/>
      <c r="P2474" s="21" t="s">
        <v>14052</v>
      </c>
      <c r="Q2474" s="21"/>
      <c r="R2474" s="21" t="str">
        <f>LEFT('2012-2022'!$P2474,4)</f>
        <v>2016</v>
      </c>
      <c r="S2474" s="21" t="s">
        <v>53</v>
      </c>
      <c r="T2474" s="21"/>
      <c r="U2474" s="21"/>
      <c r="V2474" s="21"/>
      <c r="W2474" s="27"/>
      <c r="X2474" s="27"/>
      <c r="Y2474" s="28"/>
    </row>
    <row r="2475" ht="15.75" customHeight="1">
      <c r="A2475" s="21">
        <v>2.7089431E7</v>
      </c>
      <c r="B2475" s="21" t="s">
        <v>14053</v>
      </c>
      <c r="C2475" s="21" t="s">
        <v>14054</v>
      </c>
      <c r="D2475" s="21" t="s">
        <v>14055</v>
      </c>
      <c r="E2475" s="21" t="s">
        <v>6651</v>
      </c>
      <c r="F2475" s="21" t="s">
        <v>1789</v>
      </c>
      <c r="G2475" s="21">
        <v>2016.0</v>
      </c>
      <c r="H2475" s="26">
        <v>42479.0</v>
      </c>
      <c r="I2475" s="21" t="s">
        <v>14056</v>
      </c>
      <c r="J2475" s="21"/>
      <c r="K2475" s="21" t="s">
        <v>14057</v>
      </c>
      <c r="L2475" s="21" t="str">
        <f>IF(ISNUMBER(VLOOKUP(A2475,EXCL,1,FALSE)),"Excluido",IF(ISNUMBER(VLOOKUP(A2475,POST,1,FALSE)),"PostAlerta",IF(ISNUMBER(VLOOKUP(A2475,PRE,1,FALSE)),"PreAlerta","")))</f>
        <v>PreAlerta</v>
      </c>
      <c r="M2475" s="21" t="str">
        <f>IF(ISNUMBER(A2475),(IF(ISNUMBER(VLOOKUP(A2475,KEYWORDS,1,FALSE)),"C/PalabrasClaves","S/PalabrasClaves")),"")</f>
        <v>S/PalabrasClaves</v>
      </c>
      <c r="N2475" s="21" t="str">
        <f t="shared" si="11"/>
        <v/>
      </c>
      <c r="O2475" s="21"/>
      <c r="P2475" s="21" t="s">
        <v>14058</v>
      </c>
      <c r="Q2475" s="21"/>
      <c r="R2475" s="21" t="str">
        <f>LEFT('2012-2022'!$P2475,4)</f>
        <v>2016</v>
      </c>
      <c r="S2475" s="21" t="s">
        <v>53</v>
      </c>
      <c r="T2475" s="21"/>
      <c r="U2475" s="21"/>
      <c r="V2475" s="21"/>
      <c r="W2475" s="27"/>
      <c r="X2475" s="27"/>
      <c r="Y2475" s="12"/>
    </row>
    <row r="2476" ht="15.75" customHeight="1">
      <c r="A2476" s="21">
        <v>2.7090756E7</v>
      </c>
      <c r="B2476" s="21" t="s">
        <v>14059</v>
      </c>
      <c r="C2476" s="21" t="s">
        <v>14060</v>
      </c>
      <c r="D2476" s="21" t="s">
        <v>14061</v>
      </c>
      <c r="E2476" s="21" t="s">
        <v>5305</v>
      </c>
      <c r="F2476" s="21" t="s">
        <v>332</v>
      </c>
      <c r="G2476" s="21">
        <v>2016.0</v>
      </c>
      <c r="H2476" s="26">
        <v>42480.0</v>
      </c>
      <c r="I2476" s="21" t="s">
        <v>14062</v>
      </c>
      <c r="J2476" s="21"/>
      <c r="K2476" s="21" t="s">
        <v>14063</v>
      </c>
      <c r="L2476" s="21" t="str">
        <f>IF(ISNUMBER(VLOOKUP(A2476,EXCL,1,FALSE)),"Excluido",IF(ISNUMBER(VLOOKUP(A2476,POST,1,FALSE)),"PostAlerta",IF(ISNUMBER(VLOOKUP(A2476,PRE,1,FALSE)),"PreAlerta","")))</f>
        <v>PreAlerta</v>
      </c>
      <c r="M2476" s="21" t="str">
        <f>IF(ISNUMBER(A2476),(IF(ISNUMBER(VLOOKUP(A2476,KEYWORDS,1,FALSE)),"C/PalabrasClaves","S/PalabrasClaves")),"")</f>
        <v>S/PalabrasClaves</v>
      </c>
      <c r="N2476" s="21" t="str">
        <f t="shared" si="11"/>
        <v/>
      </c>
      <c r="O2476" s="21"/>
      <c r="P2476" s="21" t="s">
        <v>14058</v>
      </c>
      <c r="Q2476" s="21"/>
      <c r="R2476" s="21" t="str">
        <f>LEFT('2012-2022'!$P2476,4)</f>
        <v>2016</v>
      </c>
      <c r="S2476" s="21" t="s">
        <v>53</v>
      </c>
      <c r="T2476" s="21"/>
      <c r="U2476" s="21"/>
      <c r="V2476" s="21"/>
      <c r="W2476" s="27"/>
      <c r="X2476" s="27"/>
      <c r="Y2476" s="28"/>
    </row>
    <row r="2477" ht="15.75" customHeight="1">
      <c r="A2477" s="21">
        <v>2.7092553E7</v>
      </c>
      <c r="B2477" s="21" t="s">
        <v>14064</v>
      </c>
      <c r="C2477" s="21" t="s">
        <v>14065</v>
      </c>
      <c r="D2477" s="21" t="s">
        <v>14066</v>
      </c>
      <c r="E2477" s="21" t="s">
        <v>14067</v>
      </c>
      <c r="F2477" s="21" t="s">
        <v>2831</v>
      </c>
      <c r="G2477" s="21">
        <v>2016.0</v>
      </c>
      <c r="H2477" s="26">
        <v>42480.0</v>
      </c>
      <c r="I2477" s="21" t="s">
        <v>14068</v>
      </c>
      <c r="J2477" s="21"/>
      <c r="K2477" s="21" t="s">
        <v>14069</v>
      </c>
      <c r="L2477" s="21" t="str">
        <f>IF(ISNUMBER(VLOOKUP(A2477,EXCL,1,FALSE)),"Excluido",IF(ISNUMBER(VLOOKUP(A2477,POST,1,FALSE)),"PostAlerta",IF(ISNUMBER(VLOOKUP(A2477,PRE,1,FALSE)),"PreAlerta","")))</f>
        <v>PreAlerta</v>
      </c>
      <c r="M2477" s="21" t="str">
        <f>IF(ISNUMBER(A2477),(IF(ISNUMBER(VLOOKUP(A2477,KEYWORDS,1,FALSE)),"C/PalabrasClaves","S/PalabrasClaves")),"")</f>
        <v>S/PalabrasClaves</v>
      </c>
      <c r="N2477" s="21" t="str">
        <f t="shared" si="11"/>
        <v/>
      </c>
      <c r="O2477" s="21"/>
      <c r="P2477" s="21" t="s">
        <v>14070</v>
      </c>
      <c r="Q2477" s="21"/>
      <c r="R2477" s="21" t="str">
        <f>LEFT('2012-2022'!$P2477,4)</f>
        <v>2016</v>
      </c>
      <c r="S2477" s="21" t="s">
        <v>53</v>
      </c>
      <c r="T2477" s="21"/>
      <c r="U2477" s="21"/>
      <c r="V2477" s="21"/>
      <c r="W2477" s="27"/>
      <c r="X2477" s="27"/>
      <c r="Y2477" s="12"/>
    </row>
    <row r="2478" ht="15.75" customHeight="1">
      <c r="A2478" s="21">
        <v>2.7095842E7</v>
      </c>
      <c r="B2478" s="21" t="s">
        <v>14071</v>
      </c>
      <c r="C2478" s="21" t="s">
        <v>14072</v>
      </c>
      <c r="D2478" s="21" t="s">
        <v>14073</v>
      </c>
      <c r="E2478" s="21" t="s">
        <v>14074</v>
      </c>
      <c r="F2478" s="21" t="s">
        <v>1104</v>
      </c>
      <c r="G2478" s="21">
        <v>2016.0</v>
      </c>
      <c r="H2478" s="26">
        <v>42481.0</v>
      </c>
      <c r="I2478" s="21" t="s">
        <v>14075</v>
      </c>
      <c r="J2478" s="21"/>
      <c r="K2478" s="21" t="s">
        <v>14076</v>
      </c>
      <c r="L2478" s="21" t="str">
        <f>IF(ISNUMBER(VLOOKUP(A2478,EXCL,1,FALSE)),"Excluido",IF(ISNUMBER(VLOOKUP(A2478,POST,1,FALSE)),"PostAlerta",IF(ISNUMBER(VLOOKUP(A2478,PRE,1,FALSE)),"PreAlerta","")))</f>
        <v>Excluido</v>
      </c>
      <c r="M2478" s="21" t="str">
        <f>IF(ISNUMBER(A2478),(IF(ISNUMBER(VLOOKUP(A2478,KEYWORDS,1,FALSE)),"C/PalabrasClaves","S/PalabrasClaves")),"")</f>
        <v>S/PalabrasClaves</v>
      </c>
      <c r="N2478" s="21" t="str">
        <f t="shared" si="11"/>
        <v/>
      </c>
      <c r="O2478" s="21"/>
      <c r="P2478" s="21" t="s">
        <v>14070</v>
      </c>
      <c r="Q2478" s="21"/>
      <c r="R2478" s="21" t="str">
        <f>LEFT('2012-2022'!$P2478,4)</f>
        <v>2016</v>
      </c>
      <c r="S2478" s="21" t="s">
        <v>53</v>
      </c>
      <c r="T2478" s="21"/>
      <c r="U2478" s="21"/>
      <c r="V2478" s="21"/>
      <c r="W2478" s="27"/>
      <c r="X2478" s="27"/>
      <c r="Y2478" s="28"/>
    </row>
    <row r="2479" ht="15.75" customHeight="1">
      <c r="A2479" s="21">
        <v>2.7103706E7</v>
      </c>
      <c r="B2479" s="21" t="s">
        <v>14077</v>
      </c>
      <c r="C2479" s="21" t="s">
        <v>14078</v>
      </c>
      <c r="D2479" s="21" t="s">
        <v>14079</v>
      </c>
      <c r="E2479" s="21" t="s">
        <v>13466</v>
      </c>
      <c r="F2479" s="21" t="s">
        <v>4427</v>
      </c>
      <c r="G2479" s="21">
        <v>2016.0</v>
      </c>
      <c r="H2479" s="26">
        <v>42483.0</v>
      </c>
      <c r="I2479" s="21" t="s">
        <v>14080</v>
      </c>
      <c r="J2479" s="21"/>
      <c r="K2479" s="21" t="s">
        <v>14081</v>
      </c>
      <c r="L2479" s="21" t="str">
        <f>IF(ISNUMBER(VLOOKUP(A2479,EXCL,1,FALSE)),"Excluido",IF(ISNUMBER(VLOOKUP(A2479,POST,1,FALSE)),"PostAlerta",IF(ISNUMBER(VLOOKUP(A2479,PRE,1,FALSE)),"PreAlerta","")))</f>
        <v>PreAlerta</v>
      </c>
      <c r="M2479" s="21" t="str">
        <f>IF(ISNUMBER(A2479),(IF(ISNUMBER(VLOOKUP(A2479,KEYWORDS,1,FALSE)),"C/PalabrasClaves","S/PalabrasClaves")),"")</f>
        <v>S/PalabrasClaves</v>
      </c>
      <c r="N2479" s="21" t="str">
        <f t="shared" si="11"/>
        <v/>
      </c>
      <c r="O2479" s="21"/>
      <c r="P2479" s="21" t="s">
        <v>14082</v>
      </c>
      <c r="Q2479" s="21"/>
      <c r="R2479" s="21" t="str">
        <f>LEFT('2012-2022'!$P2479,4)</f>
        <v>2016</v>
      </c>
      <c r="S2479" s="21" t="s">
        <v>53</v>
      </c>
      <c r="T2479" s="21"/>
      <c r="U2479" s="21"/>
      <c r="V2479" s="21"/>
      <c r="W2479" s="27"/>
      <c r="X2479" s="27"/>
      <c r="Y2479" s="12"/>
    </row>
    <row r="2480" ht="15.75" customHeight="1">
      <c r="A2480" s="21">
        <v>2.7025227E7</v>
      </c>
      <c r="B2480" s="21" t="s">
        <v>14083</v>
      </c>
      <c r="C2480" s="21" t="s">
        <v>14084</v>
      </c>
      <c r="D2480" s="21" t="s">
        <v>14085</v>
      </c>
      <c r="E2480" s="21" t="s">
        <v>14086</v>
      </c>
      <c r="F2480" s="21" t="s">
        <v>14087</v>
      </c>
      <c r="G2480" s="21">
        <v>2016.0</v>
      </c>
      <c r="H2480" s="26">
        <v>42460.0</v>
      </c>
      <c r="I2480" s="21" t="s">
        <v>14088</v>
      </c>
      <c r="J2480" s="21" t="s">
        <v>14089</v>
      </c>
      <c r="K2480" s="21" t="s">
        <v>14090</v>
      </c>
      <c r="L2480" s="21" t="str">
        <f>IF(ISNUMBER(VLOOKUP(A2480,EXCL,1,FALSE)),"Excluido",IF(ISNUMBER(VLOOKUP(A2480,POST,1,FALSE)),"PostAlerta",IF(ISNUMBER(VLOOKUP(A2480,PRE,1,FALSE)),"PreAlerta","")))</f>
        <v>PreAlerta</v>
      </c>
      <c r="M2480" s="21" t="str">
        <f>IF(ISNUMBER(A2480),(IF(ISNUMBER(VLOOKUP(A2480,KEYWORDS,1,FALSE)),"C/PalabrasClaves","S/PalabrasClaves")),"")</f>
        <v>S/PalabrasClaves</v>
      </c>
      <c r="N2480" s="21" t="str">
        <f t="shared" si="11"/>
        <v/>
      </c>
      <c r="O2480" s="21"/>
      <c r="P2480" s="21" t="s">
        <v>14091</v>
      </c>
      <c r="Q2480" s="21"/>
      <c r="R2480" s="21" t="str">
        <f>LEFT('2012-2022'!$P2480,4)</f>
        <v>2016</v>
      </c>
      <c r="S2480" s="21" t="s">
        <v>53</v>
      </c>
      <c r="T2480" s="21"/>
      <c r="U2480" s="21"/>
      <c r="V2480" s="21"/>
      <c r="W2480" s="27"/>
      <c r="X2480" s="27"/>
      <c r="Y2480" s="28"/>
    </row>
    <row r="2481" ht="15.75" customHeight="1">
      <c r="A2481" s="21">
        <v>2.7115378E7</v>
      </c>
      <c r="B2481" s="21" t="s">
        <v>14092</v>
      </c>
      <c r="C2481" s="21" t="s">
        <v>14093</v>
      </c>
      <c r="D2481" s="21" t="s">
        <v>14094</v>
      </c>
      <c r="E2481" s="21" t="s">
        <v>14095</v>
      </c>
      <c r="F2481" s="21" t="s">
        <v>14096</v>
      </c>
      <c r="G2481" s="21">
        <v>2016.0</v>
      </c>
      <c r="H2481" s="26">
        <v>42487.0</v>
      </c>
      <c r="I2481" s="21" t="s">
        <v>14097</v>
      </c>
      <c r="J2481" s="21" t="s">
        <v>14098</v>
      </c>
      <c r="K2481" s="21" t="s">
        <v>14099</v>
      </c>
      <c r="L2481" s="21" t="str">
        <f>IF(ISNUMBER(VLOOKUP(A2481,EXCL,1,FALSE)),"Excluido",IF(ISNUMBER(VLOOKUP(A2481,POST,1,FALSE)),"PostAlerta",IF(ISNUMBER(VLOOKUP(A2481,PRE,1,FALSE)),"PreAlerta","")))</f>
        <v>Excluido</v>
      </c>
      <c r="M2481" s="21" t="str">
        <f>IF(ISNUMBER(A2481),(IF(ISNUMBER(VLOOKUP(A2481,KEYWORDS,1,FALSE)),"C/PalabrasClaves","S/PalabrasClaves")),"")</f>
        <v>S/PalabrasClaves</v>
      </c>
      <c r="N2481" s="21" t="str">
        <f t="shared" si="11"/>
        <v>4) Nuevos tratamientos</v>
      </c>
      <c r="O2481" s="21"/>
      <c r="P2481" s="21" t="s">
        <v>14091</v>
      </c>
      <c r="Q2481" s="21"/>
      <c r="R2481" s="21" t="str">
        <f>LEFT('2012-2022'!$P2481,4)</f>
        <v>2016</v>
      </c>
      <c r="S2481" s="21" t="s">
        <v>53</v>
      </c>
      <c r="T2481" s="21"/>
      <c r="U2481" s="21"/>
      <c r="V2481" s="21"/>
      <c r="W2481" s="27"/>
      <c r="X2481" s="27"/>
      <c r="Y2481" s="12"/>
    </row>
    <row r="2482" ht="15.75" customHeight="1">
      <c r="A2482" s="21">
        <v>2.7115492E7</v>
      </c>
      <c r="B2482" s="21" t="s">
        <v>14100</v>
      </c>
      <c r="C2482" s="21" t="s">
        <v>14101</v>
      </c>
      <c r="D2482" s="21" t="s">
        <v>14102</v>
      </c>
      <c r="E2482" s="21" t="s">
        <v>14103</v>
      </c>
      <c r="F2482" s="21" t="s">
        <v>2831</v>
      </c>
      <c r="G2482" s="21">
        <v>2016.0</v>
      </c>
      <c r="H2482" s="26">
        <v>42487.0</v>
      </c>
      <c r="I2482" s="21" t="s">
        <v>14104</v>
      </c>
      <c r="J2482" s="21"/>
      <c r="K2482" s="21" t="s">
        <v>14105</v>
      </c>
      <c r="L2482" s="21" t="str">
        <f>IF(ISNUMBER(VLOOKUP(A2482,EXCL,1,FALSE)),"Excluido",IF(ISNUMBER(VLOOKUP(A2482,POST,1,FALSE)),"PostAlerta",IF(ISNUMBER(VLOOKUP(A2482,PRE,1,FALSE)),"PreAlerta","")))</f>
        <v>PreAlerta</v>
      </c>
      <c r="M2482" s="21" t="str">
        <f>IF(ISNUMBER(A2482),(IF(ISNUMBER(VLOOKUP(A2482,KEYWORDS,1,FALSE)),"C/PalabrasClaves","S/PalabrasClaves")),"")</f>
        <v>C/PalabrasClaves</v>
      </c>
      <c r="N2482" s="21" t="str">
        <f t="shared" si="11"/>
        <v/>
      </c>
      <c r="O2482" s="21"/>
      <c r="P2482" s="21" t="s">
        <v>14091</v>
      </c>
      <c r="Q2482" s="21"/>
      <c r="R2482" s="21" t="str">
        <f>LEFT('2012-2022'!$P2482,4)</f>
        <v>2016</v>
      </c>
      <c r="S2482" s="21" t="s">
        <v>53</v>
      </c>
      <c r="T2482" s="21"/>
      <c r="U2482" s="21"/>
      <c r="V2482" s="21"/>
      <c r="W2482" s="27"/>
      <c r="X2482" s="27"/>
      <c r="Y2482" s="28"/>
    </row>
    <row r="2483" ht="15.75" customHeight="1">
      <c r="A2483" s="21">
        <v>2.7117813E7</v>
      </c>
      <c r="B2483" s="21" t="s">
        <v>14106</v>
      </c>
      <c r="C2483" s="21" t="s">
        <v>14107</v>
      </c>
      <c r="D2483" s="21" t="s">
        <v>14108</v>
      </c>
      <c r="E2483" s="21" t="s">
        <v>12358</v>
      </c>
      <c r="F2483" s="21" t="s">
        <v>332</v>
      </c>
      <c r="G2483" s="21">
        <v>2016.0</v>
      </c>
      <c r="H2483" s="26">
        <v>42488.0</v>
      </c>
      <c r="I2483" s="21" t="s">
        <v>14109</v>
      </c>
      <c r="J2483" s="21"/>
      <c r="K2483" s="21" t="s">
        <v>14110</v>
      </c>
      <c r="L2483" s="21" t="str">
        <f>IF(ISNUMBER(VLOOKUP(A2483,EXCL,1,FALSE)),"Excluido",IF(ISNUMBER(VLOOKUP(A2483,POST,1,FALSE)),"PostAlerta",IF(ISNUMBER(VLOOKUP(A2483,PRE,1,FALSE)),"PreAlerta","")))</f>
        <v>PreAlerta</v>
      </c>
      <c r="M2483" s="21" t="str">
        <f>IF(ISNUMBER(A2483),(IF(ISNUMBER(VLOOKUP(A2483,KEYWORDS,1,FALSE)),"C/PalabrasClaves","S/PalabrasClaves")),"")</f>
        <v>S/PalabrasClaves</v>
      </c>
      <c r="N2483" s="21" t="str">
        <f t="shared" si="11"/>
        <v/>
      </c>
      <c r="O2483" s="21"/>
      <c r="P2483" s="21" t="s">
        <v>14091</v>
      </c>
      <c r="Q2483" s="21"/>
      <c r="R2483" s="21" t="str">
        <f>LEFT('2012-2022'!$P2483,4)</f>
        <v>2016</v>
      </c>
      <c r="S2483" s="21" t="s">
        <v>53</v>
      </c>
      <c r="T2483" s="21"/>
      <c r="U2483" s="21"/>
      <c r="V2483" s="21"/>
      <c r="W2483" s="27"/>
      <c r="X2483" s="27"/>
      <c r="Y2483" s="12"/>
    </row>
    <row r="2484" ht="15.75" customHeight="1">
      <c r="A2484" s="21">
        <v>2.7199899E7</v>
      </c>
      <c r="B2484" s="21" t="s">
        <v>14111</v>
      </c>
      <c r="C2484" s="21" t="s">
        <v>14112</v>
      </c>
      <c r="D2484" s="21" t="s">
        <v>14113</v>
      </c>
      <c r="E2484" s="21" t="s">
        <v>14114</v>
      </c>
      <c r="F2484" s="21" t="s">
        <v>1128</v>
      </c>
      <c r="G2484" s="21">
        <v>2016.0</v>
      </c>
      <c r="H2484" s="26">
        <v>42511.0</v>
      </c>
      <c r="I2484" s="21" t="s">
        <v>14115</v>
      </c>
      <c r="J2484" s="21"/>
      <c r="K2484" s="21" t="s">
        <v>14116</v>
      </c>
      <c r="L2484" s="21" t="str">
        <f>IF(ISNUMBER(VLOOKUP(A2484,EXCL,1,FALSE)),"Excluido",IF(ISNUMBER(VLOOKUP(A2484,POST,1,FALSE)),"PostAlerta",IF(ISNUMBER(VLOOKUP(A2484,PRE,1,FALSE)),"PreAlerta","")))</f>
        <v>PreAlerta</v>
      </c>
      <c r="M2484" s="21" t="str">
        <f>IF(ISNUMBER(A2484),(IF(ISNUMBER(VLOOKUP(A2484,KEYWORDS,1,FALSE)),"C/PalabrasClaves","S/PalabrasClaves")),"")</f>
        <v>S/PalabrasClaves</v>
      </c>
      <c r="N2484" s="21" t="str">
        <f t="shared" si="11"/>
        <v/>
      </c>
      <c r="O2484" s="21"/>
      <c r="P2484" s="21" t="s">
        <v>14091</v>
      </c>
      <c r="Q2484" s="21"/>
      <c r="R2484" s="21" t="str">
        <f>LEFT('2012-2022'!$P2484,4)</f>
        <v>2016</v>
      </c>
      <c r="S2484" s="21" t="s">
        <v>53</v>
      </c>
      <c r="T2484" s="21"/>
      <c r="U2484" s="21"/>
      <c r="V2484" s="21"/>
      <c r="W2484" s="27"/>
      <c r="X2484" s="27"/>
      <c r="Y2484" s="28"/>
    </row>
    <row r="2485" ht="15.75" customHeight="1">
      <c r="A2485" s="21">
        <v>2.7124663E7</v>
      </c>
      <c r="B2485" s="21" t="s">
        <v>14117</v>
      </c>
      <c r="C2485" s="21" t="s">
        <v>14118</v>
      </c>
      <c r="D2485" s="21" t="s">
        <v>14119</v>
      </c>
      <c r="E2485" s="21" t="s">
        <v>7050</v>
      </c>
      <c r="F2485" s="21" t="s">
        <v>2810</v>
      </c>
      <c r="G2485" s="21">
        <v>2016.0</v>
      </c>
      <c r="H2485" s="26">
        <v>42489.0</v>
      </c>
      <c r="I2485" s="21" t="s">
        <v>14120</v>
      </c>
      <c r="J2485" s="21"/>
      <c r="K2485" s="21" t="s">
        <v>14121</v>
      </c>
      <c r="L2485" s="21" t="str">
        <f>IF(ISNUMBER(VLOOKUP(A2485,EXCL,1,FALSE)),"Excluido",IF(ISNUMBER(VLOOKUP(A2485,POST,1,FALSE)),"PostAlerta",IF(ISNUMBER(VLOOKUP(A2485,PRE,1,FALSE)),"PreAlerta","")))</f>
        <v>PreAlerta</v>
      </c>
      <c r="M2485" s="21" t="str">
        <f>IF(ISNUMBER(A2485),(IF(ISNUMBER(VLOOKUP(A2485,KEYWORDS,1,FALSE)),"C/PalabrasClaves","S/PalabrasClaves")),"")</f>
        <v>S/PalabrasClaves</v>
      </c>
      <c r="N2485" s="21" t="str">
        <f t="shared" si="11"/>
        <v/>
      </c>
      <c r="O2485" s="21"/>
      <c r="P2485" s="21" t="s">
        <v>14122</v>
      </c>
      <c r="Q2485" s="21"/>
      <c r="R2485" s="21" t="str">
        <f>LEFT('2012-2022'!$P2485,4)</f>
        <v>2016</v>
      </c>
      <c r="S2485" s="21" t="s">
        <v>53</v>
      </c>
      <c r="T2485" s="21"/>
      <c r="U2485" s="21"/>
      <c r="V2485" s="21"/>
      <c r="W2485" s="27"/>
      <c r="X2485" s="27"/>
      <c r="Y2485" s="12"/>
    </row>
    <row r="2486" ht="15.75" customHeight="1">
      <c r="A2486" s="21">
        <v>2.7126028E7</v>
      </c>
      <c r="B2486" s="21" t="s">
        <v>14123</v>
      </c>
      <c r="C2486" s="21" t="s">
        <v>14124</v>
      </c>
      <c r="D2486" s="21" t="s">
        <v>14125</v>
      </c>
      <c r="E2486" s="21" t="s">
        <v>14126</v>
      </c>
      <c r="F2486" s="21" t="s">
        <v>325</v>
      </c>
      <c r="G2486" s="21">
        <v>2016.0</v>
      </c>
      <c r="H2486" s="26">
        <v>42490.0</v>
      </c>
      <c r="I2486" s="21"/>
      <c r="J2486" s="21"/>
      <c r="K2486" s="21" t="s">
        <v>14127</v>
      </c>
      <c r="L2486" s="21" t="str">
        <f>IF(ISNUMBER(VLOOKUP(A2486,EXCL,1,FALSE)),"Excluido",IF(ISNUMBER(VLOOKUP(A2486,POST,1,FALSE)),"PostAlerta",IF(ISNUMBER(VLOOKUP(A2486,PRE,1,FALSE)),"PreAlerta","")))</f>
        <v>PreAlerta</v>
      </c>
      <c r="M2486" s="21" t="str">
        <f>IF(ISNUMBER(A2486),(IF(ISNUMBER(VLOOKUP(A2486,KEYWORDS,1,FALSE)),"C/PalabrasClaves","S/PalabrasClaves")),"")</f>
        <v>S/PalabrasClaves</v>
      </c>
      <c r="N2486" s="21" t="str">
        <f t="shared" si="11"/>
        <v/>
      </c>
      <c r="O2486" s="21"/>
      <c r="P2486" s="21" t="s">
        <v>14128</v>
      </c>
      <c r="Q2486" s="21"/>
      <c r="R2486" s="21" t="str">
        <f>LEFT('2012-2022'!$P2486,4)</f>
        <v>2016</v>
      </c>
      <c r="S2486" s="21" t="s">
        <v>53</v>
      </c>
      <c r="T2486" s="21"/>
      <c r="U2486" s="21"/>
      <c r="V2486" s="21"/>
      <c r="W2486" s="27"/>
      <c r="X2486" s="27"/>
      <c r="Y2486" s="28"/>
    </row>
    <row r="2487" ht="15.75" customHeight="1">
      <c r="A2487" s="21">
        <v>2.7126029E7</v>
      </c>
      <c r="B2487" s="21" t="s">
        <v>14129</v>
      </c>
      <c r="C2487" s="21" t="s">
        <v>14130</v>
      </c>
      <c r="D2487" s="21" t="s">
        <v>14131</v>
      </c>
      <c r="E2487" s="21" t="s">
        <v>14132</v>
      </c>
      <c r="F2487" s="21" t="s">
        <v>325</v>
      </c>
      <c r="G2487" s="21">
        <v>2016.0</v>
      </c>
      <c r="H2487" s="26">
        <v>42490.0</v>
      </c>
      <c r="I2487" s="21"/>
      <c r="J2487" s="21"/>
      <c r="K2487" s="21" t="s">
        <v>14133</v>
      </c>
      <c r="L2487" s="21" t="str">
        <f>IF(ISNUMBER(VLOOKUP(A2487,EXCL,1,FALSE)),"Excluido",IF(ISNUMBER(VLOOKUP(A2487,POST,1,FALSE)),"PostAlerta",IF(ISNUMBER(VLOOKUP(A2487,PRE,1,FALSE)),"PreAlerta","")))</f>
        <v>PreAlerta</v>
      </c>
      <c r="M2487" s="21" t="str">
        <f>IF(ISNUMBER(A2487),(IF(ISNUMBER(VLOOKUP(A2487,KEYWORDS,1,FALSE)),"C/PalabrasClaves","S/PalabrasClaves")),"")</f>
        <v>S/PalabrasClaves</v>
      </c>
      <c r="N2487" s="21" t="str">
        <f t="shared" si="11"/>
        <v/>
      </c>
      <c r="O2487" s="21"/>
      <c r="P2487" s="21" t="s">
        <v>14128</v>
      </c>
      <c r="Q2487" s="21"/>
      <c r="R2487" s="21" t="str">
        <f>LEFT('2012-2022'!$P2487,4)</f>
        <v>2016</v>
      </c>
      <c r="S2487" s="21" t="s">
        <v>53</v>
      </c>
      <c r="T2487" s="21"/>
      <c r="U2487" s="21"/>
      <c r="V2487" s="21"/>
      <c r="W2487" s="27"/>
      <c r="X2487" s="27"/>
      <c r="Y2487" s="12"/>
    </row>
    <row r="2488" ht="15.75" customHeight="1">
      <c r="A2488" s="21">
        <v>2.6423782E7</v>
      </c>
      <c r="B2488" s="21" t="s">
        <v>14134</v>
      </c>
      <c r="C2488" s="21" t="s">
        <v>14135</v>
      </c>
      <c r="D2488" s="21" t="s">
        <v>14136</v>
      </c>
      <c r="E2488" s="21" t="s">
        <v>14137</v>
      </c>
      <c r="F2488" s="21" t="s">
        <v>14138</v>
      </c>
      <c r="G2488" s="21">
        <v>2016.0</v>
      </c>
      <c r="H2488" s="26">
        <v>42279.0</v>
      </c>
      <c r="I2488" s="21" t="s">
        <v>14139</v>
      </c>
      <c r="J2488" s="21"/>
      <c r="K2488" s="21" t="s">
        <v>14140</v>
      </c>
      <c r="L2488" s="21" t="str">
        <f>IF(ISNUMBER(VLOOKUP(A2488,EXCL,1,FALSE)),"Excluido",IF(ISNUMBER(VLOOKUP(A2488,POST,1,FALSE)),"PostAlerta",IF(ISNUMBER(VLOOKUP(A2488,PRE,1,FALSE)),"PreAlerta","")))</f>
        <v>PreAlerta</v>
      </c>
      <c r="M2488" s="21" t="str">
        <f>IF(ISNUMBER(A2488),(IF(ISNUMBER(VLOOKUP(A2488,KEYWORDS,1,FALSE)),"C/PalabrasClaves","S/PalabrasClaves")),"")</f>
        <v>S/PalabrasClaves</v>
      </c>
      <c r="N2488" s="21" t="str">
        <f t="shared" si="11"/>
        <v/>
      </c>
      <c r="O2488" s="21"/>
      <c r="P2488" s="21" t="s">
        <v>14141</v>
      </c>
      <c r="Q2488" s="21"/>
      <c r="R2488" s="21" t="str">
        <f>LEFT('2012-2022'!$P2488,4)</f>
        <v>2016</v>
      </c>
      <c r="S2488" s="21" t="s">
        <v>56</v>
      </c>
      <c r="T2488" s="21"/>
      <c r="U2488" s="21"/>
      <c r="V2488" s="21"/>
      <c r="W2488" s="27"/>
      <c r="X2488" s="27"/>
      <c r="Y2488" s="28"/>
    </row>
    <row r="2489" ht="15.75" customHeight="1">
      <c r="A2489" s="21">
        <v>2.6627545E7</v>
      </c>
      <c r="B2489" s="21" t="s">
        <v>14142</v>
      </c>
      <c r="C2489" s="21" t="s">
        <v>14143</v>
      </c>
      <c r="D2489" s="21" t="s">
        <v>14144</v>
      </c>
      <c r="E2489" s="21" t="s">
        <v>14145</v>
      </c>
      <c r="F2489" s="21" t="s">
        <v>14146</v>
      </c>
      <c r="G2489" s="21">
        <v>2016.0</v>
      </c>
      <c r="H2489" s="26">
        <v>42341.0</v>
      </c>
      <c r="I2489" s="21" t="s">
        <v>14147</v>
      </c>
      <c r="J2489" s="21" t="s">
        <v>14148</v>
      </c>
      <c r="K2489" s="21" t="s">
        <v>14149</v>
      </c>
      <c r="L2489" s="21" t="str">
        <f>IF(ISNUMBER(VLOOKUP(A2489,EXCL,1,FALSE)),"Excluido",IF(ISNUMBER(VLOOKUP(A2489,POST,1,FALSE)),"PostAlerta",IF(ISNUMBER(VLOOKUP(A2489,PRE,1,FALSE)),"PreAlerta","")))</f>
        <v>PreAlerta</v>
      </c>
      <c r="M2489" s="21" t="str">
        <f>IF(ISNUMBER(A2489),(IF(ISNUMBER(VLOOKUP(A2489,KEYWORDS,1,FALSE)),"C/PalabrasClaves","S/PalabrasClaves")),"")</f>
        <v>S/PalabrasClaves</v>
      </c>
      <c r="N2489" s="21" t="str">
        <f t="shared" si="11"/>
        <v/>
      </c>
      <c r="O2489" s="21"/>
      <c r="P2489" s="21" t="s">
        <v>14141</v>
      </c>
      <c r="Q2489" s="21"/>
      <c r="R2489" s="21" t="str">
        <f>LEFT('2012-2022'!$P2489,4)</f>
        <v>2016</v>
      </c>
      <c r="S2489" s="21" t="s">
        <v>56</v>
      </c>
      <c r="T2489" s="21"/>
      <c r="U2489" s="21"/>
      <c r="V2489" s="21"/>
      <c r="W2489" s="27"/>
      <c r="X2489" s="27"/>
      <c r="Y2489" s="12"/>
    </row>
    <row r="2490" ht="15.75" customHeight="1">
      <c r="A2490" s="21">
        <v>2.6744465E7</v>
      </c>
      <c r="B2490" s="21" t="s">
        <v>14150</v>
      </c>
      <c r="C2490" s="21" t="s">
        <v>14151</v>
      </c>
      <c r="D2490" s="21" t="s">
        <v>14152</v>
      </c>
      <c r="E2490" s="21" t="s">
        <v>4968</v>
      </c>
      <c r="F2490" s="21" t="s">
        <v>728</v>
      </c>
      <c r="G2490" s="21">
        <v>2016.0</v>
      </c>
      <c r="H2490" s="26">
        <v>42378.0</v>
      </c>
      <c r="I2490" s="21"/>
      <c r="J2490" s="21"/>
      <c r="K2490" s="21" t="s">
        <v>14153</v>
      </c>
      <c r="L2490" s="21" t="str">
        <f>IF(ISNUMBER(VLOOKUP(A2490,EXCL,1,FALSE)),"Excluido",IF(ISNUMBER(VLOOKUP(A2490,POST,1,FALSE)),"PostAlerta",IF(ISNUMBER(VLOOKUP(A2490,PRE,1,FALSE)),"PreAlerta","")))</f>
        <v>PreAlerta</v>
      </c>
      <c r="M2490" s="21" t="str">
        <f>IF(ISNUMBER(A2490),(IF(ISNUMBER(VLOOKUP(A2490,KEYWORDS,1,FALSE)),"C/PalabrasClaves","S/PalabrasClaves")),"")</f>
        <v>S/PalabrasClaves</v>
      </c>
      <c r="N2490" s="21" t="str">
        <f t="shared" si="11"/>
        <v/>
      </c>
      <c r="O2490" s="21"/>
      <c r="P2490" s="21" t="s">
        <v>14141</v>
      </c>
      <c r="Q2490" s="21"/>
      <c r="R2490" s="21" t="str">
        <f>LEFT('2012-2022'!$P2490,4)</f>
        <v>2016</v>
      </c>
      <c r="S2490" s="21" t="s">
        <v>56</v>
      </c>
      <c r="T2490" s="21"/>
      <c r="U2490" s="21"/>
      <c r="V2490" s="21"/>
      <c r="W2490" s="27"/>
      <c r="X2490" s="27"/>
      <c r="Y2490" s="28"/>
    </row>
    <row r="2491" ht="15.75" customHeight="1">
      <c r="A2491" s="21">
        <v>2.6794232E7</v>
      </c>
      <c r="B2491" s="21" t="s">
        <v>14154</v>
      </c>
      <c r="C2491" s="21" t="s">
        <v>14155</v>
      </c>
      <c r="D2491" s="21" t="s">
        <v>14156</v>
      </c>
      <c r="E2491" s="21" t="s">
        <v>8696</v>
      </c>
      <c r="F2491" s="21" t="s">
        <v>728</v>
      </c>
      <c r="G2491" s="21">
        <v>2016.0</v>
      </c>
      <c r="H2491" s="26">
        <v>42392.0</v>
      </c>
      <c r="I2491" s="21"/>
      <c r="J2491" s="21"/>
      <c r="K2491" s="21" t="s">
        <v>14157</v>
      </c>
      <c r="L2491" s="21" t="str">
        <f>IF(ISNUMBER(VLOOKUP(A2491,EXCL,1,FALSE)),"Excluido",IF(ISNUMBER(VLOOKUP(A2491,POST,1,FALSE)),"PostAlerta",IF(ISNUMBER(VLOOKUP(A2491,PRE,1,FALSE)),"PreAlerta","")))</f>
        <v>PreAlerta</v>
      </c>
      <c r="M2491" s="21" t="str">
        <f>IF(ISNUMBER(A2491),(IF(ISNUMBER(VLOOKUP(A2491,KEYWORDS,1,FALSE)),"C/PalabrasClaves","S/PalabrasClaves")),"")</f>
        <v>S/PalabrasClaves</v>
      </c>
      <c r="N2491" s="21" t="str">
        <f t="shared" si="11"/>
        <v/>
      </c>
      <c r="O2491" s="21"/>
      <c r="P2491" s="21" t="s">
        <v>14141</v>
      </c>
      <c r="Q2491" s="21"/>
      <c r="R2491" s="21" t="str">
        <f>LEFT('2012-2022'!$P2491,4)</f>
        <v>2016</v>
      </c>
      <c r="S2491" s="21" t="s">
        <v>56</v>
      </c>
      <c r="T2491" s="21"/>
      <c r="U2491" s="21"/>
      <c r="V2491" s="21"/>
      <c r="W2491" s="27"/>
      <c r="X2491" s="27"/>
      <c r="Y2491" s="12"/>
    </row>
    <row r="2492" ht="15.75" customHeight="1">
      <c r="A2492" s="21">
        <v>2.681933E7</v>
      </c>
      <c r="B2492" s="21" t="s">
        <v>14158</v>
      </c>
      <c r="C2492" s="21" t="s">
        <v>14159</v>
      </c>
      <c r="D2492" s="21" t="s">
        <v>14160</v>
      </c>
      <c r="E2492" s="21" t="s">
        <v>14161</v>
      </c>
      <c r="F2492" s="21" t="s">
        <v>728</v>
      </c>
      <c r="G2492" s="21">
        <v>2016.0</v>
      </c>
      <c r="H2492" s="26">
        <v>42398.0</v>
      </c>
      <c r="I2492" s="21"/>
      <c r="J2492" s="21"/>
      <c r="K2492" s="21" t="s">
        <v>14162</v>
      </c>
      <c r="L2492" s="21" t="str">
        <f>IF(ISNUMBER(VLOOKUP(A2492,EXCL,1,FALSE)),"Excluido",IF(ISNUMBER(VLOOKUP(A2492,POST,1,FALSE)),"PostAlerta",IF(ISNUMBER(VLOOKUP(A2492,PRE,1,FALSE)),"PreAlerta","")))</f>
        <v>PreAlerta</v>
      </c>
      <c r="M2492" s="21" t="str">
        <f>IF(ISNUMBER(A2492),(IF(ISNUMBER(VLOOKUP(A2492,KEYWORDS,1,FALSE)),"C/PalabrasClaves","S/PalabrasClaves")),"")</f>
        <v>S/PalabrasClaves</v>
      </c>
      <c r="N2492" s="21" t="str">
        <f t="shared" si="11"/>
        <v/>
      </c>
      <c r="O2492" s="21"/>
      <c r="P2492" s="21" t="s">
        <v>14141</v>
      </c>
      <c r="Q2492" s="21"/>
      <c r="R2492" s="21" t="str">
        <f>LEFT('2012-2022'!$P2492,4)</f>
        <v>2016</v>
      </c>
      <c r="S2492" s="21" t="s">
        <v>56</v>
      </c>
      <c r="T2492" s="21"/>
      <c r="U2492" s="21"/>
      <c r="V2492" s="21"/>
      <c r="W2492" s="27"/>
      <c r="X2492" s="27"/>
      <c r="Y2492" s="28"/>
    </row>
    <row r="2493" ht="15.75" customHeight="1">
      <c r="A2493" s="21">
        <v>2.6846216E7</v>
      </c>
      <c r="B2493" s="21" t="s">
        <v>14163</v>
      </c>
      <c r="C2493" s="21" t="s">
        <v>14164</v>
      </c>
      <c r="D2493" s="21" t="s">
        <v>14165</v>
      </c>
      <c r="E2493" s="21" t="s">
        <v>14166</v>
      </c>
      <c r="F2493" s="21" t="s">
        <v>1449</v>
      </c>
      <c r="G2493" s="21">
        <v>2016.0</v>
      </c>
      <c r="H2493" s="26">
        <v>42406.0</v>
      </c>
      <c r="I2493" s="21" t="s">
        <v>14167</v>
      </c>
      <c r="J2493" s="21"/>
      <c r="K2493" s="21" t="s">
        <v>14168</v>
      </c>
      <c r="L2493" s="21" t="str">
        <f>IF(ISNUMBER(VLOOKUP(A2493,EXCL,1,FALSE)),"Excluido",IF(ISNUMBER(VLOOKUP(A2493,POST,1,FALSE)),"PostAlerta",IF(ISNUMBER(VLOOKUP(A2493,PRE,1,FALSE)),"PreAlerta","")))</f>
        <v>PreAlerta</v>
      </c>
      <c r="M2493" s="21" t="str">
        <f>IF(ISNUMBER(A2493),(IF(ISNUMBER(VLOOKUP(A2493,KEYWORDS,1,FALSE)),"C/PalabrasClaves","S/PalabrasClaves")),"")</f>
        <v>S/PalabrasClaves</v>
      </c>
      <c r="N2493" s="21" t="str">
        <f t="shared" si="11"/>
        <v/>
      </c>
      <c r="O2493" s="21"/>
      <c r="P2493" s="21" t="s">
        <v>14141</v>
      </c>
      <c r="Q2493" s="21"/>
      <c r="R2493" s="21" t="str">
        <f>LEFT('2012-2022'!$P2493,4)</f>
        <v>2016</v>
      </c>
      <c r="S2493" s="21" t="s">
        <v>56</v>
      </c>
      <c r="T2493" s="21"/>
      <c r="U2493" s="21"/>
      <c r="V2493" s="21"/>
      <c r="W2493" s="27"/>
      <c r="X2493" s="27"/>
      <c r="Y2493" s="12"/>
    </row>
    <row r="2494" ht="15.75" customHeight="1">
      <c r="A2494" s="21">
        <v>2.684763E7</v>
      </c>
      <c r="B2494" s="21" t="s">
        <v>14169</v>
      </c>
      <c r="C2494" s="21" t="s">
        <v>14170</v>
      </c>
      <c r="D2494" s="21" t="s">
        <v>14171</v>
      </c>
      <c r="E2494" s="21" t="s">
        <v>14172</v>
      </c>
      <c r="F2494" s="21" t="s">
        <v>376</v>
      </c>
      <c r="G2494" s="21">
        <v>2016.0</v>
      </c>
      <c r="H2494" s="26">
        <v>42406.0</v>
      </c>
      <c r="I2494" s="21"/>
      <c r="J2494" s="21"/>
      <c r="K2494" s="21" t="s">
        <v>14173</v>
      </c>
      <c r="L2494" s="21" t="str">
        <f>IF(ISNUMBER(VLOOKUP(A2494,EXCL,1,FALSE)),"Excluido",IF(ISNUMBER(VLOOKUP(A2494,POST,1,FALSE)),"PostAlerta",IF(ISNUMBER(VLOOKUP(A2494,PRE,1,FALSE)),"PreAlerta","")))</f>
        <v>PreAlerta</v>
      </c>
      <c r="M2494" s="21" t="str">
        <f>IF(ISNUMBER(A2494),(IF(ISNUMBER(VLOOKUP(A2494,KEYWORDS,1,FALSE)),"C/PalabrasClaves","S/PalabrasClaves")),"")</f>
        <v>S/PalabrasClaves</v>
      </c>
      <c r="N2494" s="21" t="str">
        <f t="shared" si="11"/>
        <v/>
      </c>
      <c r="O2494" s="21"/>
      <c r="P2494" s="21" t="s">
        <v>14141</v>
      </c>
      <c r="Q2494" s="21"/>
      <c r="R2494" s="21" t="str">
        <f>LEFT('2012-2022'!$P2494,4)</f>
        <v>2016</v>
      </c>
      <c r="S2494" s="21" t="s">
        <v>56</v>
      </c>
      <c r="T2494" s="21"/>
      <c r="U2494" s="21"/>
      <c r="V2494" s="21"/>
      <c r="W2494" s="27"/>
      <c r="X2494" s="27"/>
      <c r="Y2494" s="28"/>
    </row>
    <row r="2495" ht="15.75" customHeight="1">
      <c r="A2495" s="21">
        <v>2.6872274E7</v>
      </c>
      <c r="B2495" s="21" t="s">
        <v>14174</v>
      </c>
      <c r="C2495" s="21" t="s">
        <v>14175</v>
      </c>
      <c r="D2495" s="21" t="s">
        <v>14176</v>
      </c>
      <c r="E2495" s="21" t="s">
        <v>14177</v>
      </c>
      <c r="F2495" s="21" t="s">
        <v>151</v>
      </c>
      <c r="G2495" s="21">
        <v>2016.0</v>
      </c>
      <c r="H2495" s="26">
        <v>42413.0</v>
      </c>
      <c r="I2495" s="21"/>
      <c r="J2495" s="21"/>
      <c r="K2495" s="21" t="s">
        <v>14178</v>
      </c>
      <c r="L2495" s="21" t="str">
        <f>IF(ISNUMBER(VLOOKUP(A2495,EXCL,1,FALSE)),"Excluido",IF(ISNUMBER(VLOOKUP(A2495,POST,1,FALSE)),"PostAlerta",IF(ISNUMBER(VLOOKUP(A2495,PRE,1,FALSE)),"PreAlerta","")))</f>
        <v>PreAlerta</v>
      </c>
      <c r="M2495" s="21" t="str">
        <f>IF(ISNUMBER(A2495),(IF(ISNUMBER(VLOOKUP(A2495,KEYWORDS,1,FALSE)),"C/PalabrasClaves","S/PalabrasClaves")),"")</f>
        <v>S/PalabrasClaves</v>
      </c>
      <c r="N2495" s="21" t="str">
        <f t="shared" si="11"/>
        <v/>
      </c>
      <c r="O2495" s="21"/>
      <c r="P2495" s="21" t="s">
        <v>14141</v>
      </c>
      <c r="Q2495" s="21"/>
      <c r="R2495" s="21" t="str">
        <f>LEFT('2012-2022'!$P2495,4)</f>
        <v>2016</v>
      </c>
      <c r="S2495" s="21" t="s">
        <v>56</v>
      </c>
      <c r="T2495" s="21"/>
      <c r="U2495" s="21"/>
      <c r="V2495" s="21"/>
      <c r="W2495" s="27"/>
      <c r="X2495" s="27"/>
      <c r="Y2495" s="12"/>
    </row>
    <row r="2496" ht="15.75" customHeight="1">
      <c r="A2496" s="21">
        <v>2.6901499E7</v>
      </c>
      <c r="B2496" s="21" t="s">
        <v>14179</v>
      </c>
      <c r="C2496" s="21" t="s">
        <v>14180</v>
      </c>
      <c r="D2496" s="21" t="s">
        <v>14181</v>
      </c>
      <c r="E2496" s="21" t="s">
        <v>14182</v>
      </c>
      <c r="F2496" s="21" t="s">
        <v>151</v>
      </c>
      <c r="G2496" s="21">
        <v>2016.0</v>
      </c>
      <c r="H2496" s="26">
        <v>42423.0</v>
      </c>
      <c r="I2496" s="21"/>
      <c r="J2496" s="21"/>
      <c r="K2496" s="21" t="s">
        <v>14183</v>
      </c>
      <c r="L2496" s="21" t="str">
        <f>IF(ISNUMBER(VLOOKUP(A2496,EXCL,1,FALSE)),"Excluido",IF(ISNUMBER(VLOOKUP(A2496,POST,1,FALSE)),"PostAlerta",IF(ISNUMBER(VLOOKUP(A2496,PRE,1,FALSE)),"PreAlerta","")))</f>
        <v>PreAlerta</v>
      </c>
      <c r="M2496" s="21" t="str">
        <f>IF(ISNUMBER(A2496),(IF(ISNUMBER(VLOOKUP(A2496,KEYWORDS,1,FALSE)),"C/PalabrasClaves","S/PalabrasClaves")),"")</f>
        <v>S/PalabrasClaves</v>
      </c>
      <c r="N2496" s="21" t="str">
        <f t="shared" si="11"/>
        <v/>
      </c>
      <c r="O2496" s="21"/>
      <c r="P2496" s="21" t="s">
        <v>14141</v>
      </c>
      <c r="Q2496" s="21"/>
      <c r="R2496" s="21" t="str">
        <f>LEFT('2012-2022'!$P2496,4)</f>
        <v>2016</v>
      </c>
      <c r="S2496" s="21" t="s">
        <v>56</v>
      </c>
      <c r="T2496" s="21"/>
      <c r="U2496" s="21"/>
      <c r="V2496" s="21"/>
      <c r="W2496" s="27"/>
      <c r="X2496" s="27"/>
      <c r="Y2496" s="28"/>
    </row>
    <row r="2497" ht="15.75" customHeight="1">
      <c r="A2497" s="21">
        <v>2.6926946E7</v>
      </c>
      <c r="B2497" s="21" t="s">
        <v>14184</v>
      </c>
      <c r="C2497" s="21" t="s">
        <v>14185</v>
      </c>
      <c r="D2497" s="21" t="s">
        <v>14186</v>
      </c>
      <c r="E2497" s="21" t="s">
        <v>14187</v>
      </c>
      <c r="F2497" s="21" t="s">
        <v>14188</v>
      </c>
      <c r="G2497" s="21">
        <v>2016.0</v>
      </c>
      <c r="H2497" s="26">
        <v>42431.0</v>
      </c>
      <c r="I2497" s="21"/>
      <c r="J2497" s="21"/>
      <c r="K2497" s="21" t="s">
        <v>14189</v>
      </c>
      <c r="L2497" s="21" t="str">
        <f>IF(ISNUMBER(VLOOKUP(A2497,EXCL,1,FALSE)),"Excluido",IF(ISNUMBER(VLOOKUP(A2497,POST,1,FALSE)),"PostAlerta",IF(ISNUMBER(VLOOKUP(A2497,PRE,1,FALSE)),"PreAlerta","")))</f>
        <v>PreAlerta</v>
      </c>
      <c r="M2497" s="21" t="str">
        <f>IF(ISNUMBER(A2497),(IF(ISNUMBER(VLOOKUP(A2497,KEYWORDS,1,FALSE)),"C/PalabrasClaves","S/PalabrasClaves")),"")</f>
        <v>S/PalabrasClaves</v>
      </c>
      <c r="N2497" s="21" t="str">
        <f t="shared" si="11"/>
        <v/>
      </c>
      <c r="O2497" s="21"/>
      <c r="P2497" s="21" t="s">
        <v>14141</v>
      </c>
      <c r="Q2497" s="21"/>
      <c r="R2497" s="21" t="str">
        <f>LEFT('2012-2022'!$P2497,4)</f>
        <v>2016</v>
      </c>
      <c r="S2497" s="21" t="s">
        <v>56</v>
      </c>
      <c r="T2497" s="21"/>
      <c r="U2497" s="21"/>
      <c r="V2497" s="21"/>
      <c r="W2497" s="27"/>
      <c r="X2497" s="27"/>
      <c r="Y2497" s="12"/>
    </row>
    <row r="2498" ht="15.75" customHeight="1">
      <c r="A2498" s="21">
        <v>2.693258E7</v>
      </c>
      <c r="B2498" s="21" t="s">
        <v>14190</v>
      </c>
      <c r="C2498" s="21" t="s">
        <v>12305</v>
      </c>
      <c r="D2498" s="21" t="s">
        <v>14191</v>
      </c>
      <c r="E2498" s="21" t="s">
        <v>12307</v>
      </c>
      <c r="F2498" s="21" t="s">
        <v>1654</v>
      </c>
      <c r="G2498" s="21">
        <v>2016.0</v>
      </c>
      <c r="H2498" s="26">
        <v>42432.0</v>
      </c>
      <c r="I2498" s="21"/>
      <c r="J2498" s="21"/>
      <c r="K2498" s="21" t="s">
        <v>14192</v>
      </c>
      <c r="L2498" s="21" t="str">
        <f>IF(ISNUMBER(VLOOKUP(A2498,EXCL,1,FALSE)),"Excluido",IF(ISNUMBER(VLOOKUP(A2498,POST,1,FALSE)),"PostAlerta",IF(ISNUMBER(VLOOKUP(A2498,PRE,1,FALSE)),"PreAlerta","")))</f>
        <v>Excluido</v>
      </c>
      <c r="M2498" s="21" t="str">
        <f>IF(ISNUMBER(A2498),(IF(ISNUMBER(VLOOKUP(A2498,KEYWORDS,1,FALSE)),"C/PalabrasClaves","S/PalabrasClaves")),"")</f>
        <v>S/PalabrasClaves</v>
      </c>
      <c r="N2498" s="21" t="str">
        <f t="shared" si="11"/>
        <v/>
      </c>
      <c r="O2498" s="21"/>
      <c r="P2498" s="21" t="s">
        <v>14141</v>
      </c>
      <c r="Q2498" s="21"/>
      <c r="R2498" s="21" t="str">
        <f>LEFT('2012-2022'!$P2498,4)</f>
        <v>2016</v>
      </c>
      <c r="S2498" s="21" t="s">
        <v>56</v>
      </c>
      <c r="T2498" s="21"/>
      <c r="U2498" s="21"/>
      <c r="V2498" s="21"/>
      <c r="W2498" s="27"/>
      <c r="X2498" s="27"/>
      <c r="Y2498" s="28"/>
    </row>
    <row r="2499" ht="15.75" customHeight="1">
      <c r="A2499" s="21">
        <v>2.6975992E7</v>
      </c>
      <c r="B2499" s="21" t="s">
        <v>14193</v>
      </c>
      <c r="C2499" s="21" t="s">
        <v>14194</v>
      </c>
      <c r="D2499" s="21" t="s">
        <v>14195</v>
      </c>
      <c r="E2499" s="21" t="s">
        <v>14196</v>
      </c>
      <c r="F2499" s="21" t="s">
        <v>439</v>
      </c>
      <c r="G2499" s="21">
        <v>2016.0</v>
      </c>
      <c r="H2499" s="26">
        <v>42445.0</v>
      </c>
      <c r="I2499" s="21" t="s">
        <v>14197</v>
      </c>
      <c r="J2499" s="21"/>
      <c r="K2499" s="21" t="s">
        <v>14198</v>
      </c>
      <c r="L2499" s="21" t="str">
        <f>IF(ISNUMBER(VLOOKUP(A2499,EXCL,1,FALSE)),"Excluido",IF(ISNUMBER(VLOOKUP(A2499,POST,1,FALSE)),"PostAlerta",IF(ISNUMBER(VLOOKUP(A2499,PRE,1,FALSE)),"PreAlerta","")))</f>
        <v>PreAlerta</v>
      </c>
      <c r="M2499" s="21" t="str">
        <f>IF(ISNUMBER(A2499),(IF(ISNUMBER(VLOOKUP(A2499,KEYWORDS,1,FALSE)),"C/PalabrasClaves","S/PalabrasClaves")),"")</f>
        <v>S/PalabrasClaves</v>
      </c>
      <c r="N2499" s="21" t="str">
        <f t="shared" si="11"/>
        <v/>
      </c>
      <c r="O2499" s="21"/>
      <c r="P2499" s="21" t="s">
        <v>14199</v>
      </c>
      <c r="Q2499" s="21"/>
      <c r="R2499" s="21" t="str">
        <f>LEFT('2012-2022'!$P2499,4)</f>
        <v>2016</v>
      </c>
      <c r="S2499" s="21" t="s">
        <v>53</v>
      </c>
      <c r="T2499" s="21"/>
      <c r="U2499" s="21"/>
      <c r="V2499" s="21"/>
      <c r="W2499" s="27"/>
      <c r="X2499" s="27"/>
      <c r="Y2499" s="12"/>
    </row>
    <row r="2500" ht="15.75" customHeight="1">
      <c r="A2500" s="21">
        <v>2.7003378E7</v>
      </c>
      <c r="B2500" s="21" t="s">
        <v>14200</v>
      </c>
      <c r="C2500" s="21" t="s">
        <v>14201</v>
      </c>
      <c r="D2500" s="21" t="s">
        <v>14202</v>
      </c>
      <c r="E2500" s="21" t="s">
        <v>3254</v>
      </c>
      <c r="F2500" s="21" t="s">
        <v>1654</v>
      </c>
      <c r="G2500" s="21">
        <v>2016.0</v>
      </c>
      <c r="H2500" s="26">
        <v>42452.0</v>
      </c>
      <c r="I2500" s="21"/>
      <c r="J2500" s="21"/>
      <c r="K2500" s="21" t="s">
        <v>14203</v>
      </c>
      <c r="L2500" s="21" t="str">
        <f>IF(ISNUMBER(VLOOKUP(A2500,EXCL,1,FALSE)),"Excluido",IF(ISNUMBER(VLOOKUP(A2500,POST,1,FALSE)),"PostAlerta",IF(ISNUMBER(VLOOKUP(A2500,PRE,1,FALSE)),"PreAlerta","")))</f>
        <v>PreAlerta</v>
      </c>
      <c r="M2500" s="21" t="str">
        <f>IF(ISNUMBER(A2500),(IF(ISNUMBER(VLOOKUP(A2500,KEYWORDS,1,FALSE)),"C/PalabrasClaves","S/PalabrasClaves")),"")</f>
        <v>S/PalabrasClaves</v>
      </c>
      <c r="N2500" s="21" t="str">
        <f t="shared" si="11"/>
        <v/>
      </c>
      <c r="O2500" s="21"/>
      <c r="P2500" s="21" t="s">
        <v>14141</v>
      </c>
      <c r="Q2500" s="21"/>
      <c r="R2500" s="21" t="str">
        <f>LEFT('2012-2022'!$P2500,4)</f>
        <v>2016</v>
      </c>
      <c r="S2500" s="21" t="s">
        <v>56</v>
      </c>
      <c r="T2500" s="21"/>
      <c r="U2500" s="21"/>
      <c r="V2500" s="21"/>
      <c r="W2500" s="27"/>
      <c r="X2500" s="27"/>
      <c r="Y2500" s="28"/>
    </row>
    <row r="2501" ht="15.75" customHeight="1">
      <c r="A2501" s="21">
        <v>2.7004796E7</v>
      </c>
      <c r="B2501" s="21" t="s">
        <v>14204</v>
      </c>
      <c r="C2501" s="21" t="s">
        <v>14205</v>
      </c>
      <c r="D2501" s="21" t="s">
        <v>14206</v>
      </c>
      <c r="E2501" s="21" t="s">
        <v>7310</v>
      </c>
      <c r="F2501" s="21" t="s">
        <v>1622</v>
      </c>
      <c r="G2501" s="21">
        <v>2016.0</v>
      </c>
      <c r="H2501" s="26">
        <v>42453.0</v>
      </c>
      <c r="I2501" s="21"/>
      <c r="J2501" s="21"/>
      <c r="K2501" s="21" t="s">
        <v>14207</v>
      </c>
      <c r="L2501" s="21" t="str">
        <f>IF(ISNUMBER(VLOOKUP(A2501,EXCL,1,FALSE)),"Excluido",IF(ISNUMBER(VLOOKUP(A2501,POST,1,FALSE)),"PostAlerta",IF(ISNUMBER(VLOOKUP(A2501,PRE,1,FALSE)),"PreAlerta","")))</f>
        <v>PreAlerta</v>
      </c>
      <c r="M2501" s="21" t="str">
        <f>IF(ISNUMBER(A2501),(IF(ISNUMBER(VLOOKUP(A2501,KEYWORDS,1,FALSE)),"C/PalabrasClaves","S/PalabrasClaves")),"")</f>
        <v>S/PalabrasClaves</v>
      </c>
      <c r="N2501" s="21" t="str">
        <f t="shared" si="11"/>
        <v/>
      </c>
      <c r="O2501" s="21"/>
      <c r="P2501" s="21" t="s">
        <v>14141</v>
      </c>
      <c r="Q2501" s="21"/>
      <c r="R2501" s="21" t="str">
        <f>LEFT('2012-2022'!$P2501,4)</f>
        <v>2016</v>
      </c>
      <c r="S2501" s="21" t="s">
        <v>56</v>
      </c>
      <c r="T2501" s="21"/>
      <c r="U2501" s="21"/>
      <c r="V2501" s="21"/>
      <c r="W2501" s="27"/>
      <c r="X2501" s="27"/>
      <c r="Y2501" s="12"/>
    </row>
    <row r="2502" ht="15.75" customHeight="1">
      <c r="A2502" s="21">
        <v>2.7008102E7</v>
      </c>
      <c r="B2502" s="21" t="s">
        <v>14208</v>
      </c>
      <c r="C2502" s="21" t="s">
        <v>14209</v>
      </c>
      <c r="D2502" s="21" t="s">
        <v>14210</v>
      </c>
      <c r="E2502" s="21" t="s">
        <v>14211</v>
      </c>
      <c r="F2502" s="21" t="s">
        <v>151</v>
      </c>
      <c r="G2502" s="21">
        <v>2016.0</v>
      </c>
      <c r="H2502" s="26">
        <v>42453.0</v>
      </c>
      <c r="I2502" s="21"/>
      <c r="J2502" s="21"/>
      <c r="K2502" s="21" t="s">
        <v>14212</v>
      </c>
      <c r="L2502" s="21" t="str">
        <f>IF(ISNUMBER(VLOOKUP(A2502,EXCL,1,FALSE)),"Excluido",IF(ISNUMBER(VLOOKUP(A2502,POST,1,FALSE)),"PostAlerta",IF(ISNUMBER(VLOOKUP(A2502,PRE,1,FALSE)),"PreAlerta","")))</f>
        <v>PreAlerta</v>
      </c>
      <c r="M2502" s="21" t="str">
        <f>IF(ISNUMBER(A2502),(IF(ISNUMBER(VLOOKUP(A2502,KEYWORDS,1,FALSE)),"C/PalabrasClaves","S/PalabrasClaves")),"")</f>
        <v>S/PalabrasClaves</v>
      </c>
      <c r="N2502" s="21" t="str">
        <f t="shared" si="11"/>
        <v/>
      </c>
      <c r="O2502" s="21"/>
      <c r="P2502" s="21" t="s">
        <v>14141</v>
      </c>
      <c r="Q2502" s="21"/>
      <c r="R2502" s="21" t="str">
        <f>LEFT('2012-2022'!$P2502,4)</f>
        <v>2016</v>
      </c>
      <c r="S2502" s="21" t="s">
        <v>56</v>
      </c>
      <c r="T2502" s="21"/>
      <c r="U2502" s="21"/>
      <c r="V2502" s="21"/>
      <c r="W2502" s="27"/>
      <c r="X2502" s="27"/>
      <c r="Y2502" s="28"/>
    </row>
    <row r="2503" ht="15.75" customHeight="1">
      <c r="A2503" s="21">
        <v>2.7021523E7</v>
      </c>
      <c r="B2503" s="21" t="s">
        <v>14213</v>
      </c>
      <c r="C2503" s="21" t="s">
        <v>14214</v>
      </c>
      <c r="D2503" s="21" t="s">
        <v>14215</v>
      </c>
      <c r="E2503" s="21" t="s">
        <v>14216</v>
      </c>
      <c r="F2503" s="21" t="s">
        <v>1929</v>
      </c>
      <c r="G2503" s="21">
        <v>2016.0</v>
      </c>
      <c r="H2503" s="26">
        <v>42459.0</v>
      </c>
      <c r="I2503" s="21" t="s">
        <v>14217</v>
      </c>
      <c r="J2503" s="21" t="s">
        <v>14218</v>
      </c>
      <c r="K2503" s="21" t="s">
        <v>14219</v>
      </c>
      <c r="L2503" s="21" t="str">
        <f>IF(ISNUMBER(VLOOKUP(A2503,EXCL,1,FALSE)),"Excluido",IF(ISNUMBER(VLOOKUP(A2503,POST,1,FALSE)),"PostAlerta",IF(ISNUMBER(VLOOKUP(A2503,PRE,1,FALSE)),"PreAlerta","")))</f>
        <v>PreAlerta</v>
      </c>
      <c r="M2503" s="21" t="str">
        <f>IF(ISNUMBER(A2503),(IF(ISNUMBER(VLOOKUP(A2503,KEYWORDS,1,FALSE)),"C/PalabrasClaves","S/PalabrasClaves")),"")</f>
        <v>S/PalabrasClaves</v>
      </c>
      <c r="N2503" s="21" t="str">
        <f t="shared" si="11"/>
        <v/>
      </c>
      <c r="O2503" s="21"/>
      <c r="P2503" s="21" t="s">
        <v>14141</v>
      </c>
      <c r="Q2503" s="21"/>
      <c r="R2503" s="21" t="str">
        <f>LEFT('2012-2022'!$P2503,4)</f>
        <v>2016</v>
      </c>
      <c r="S2503" s="21" t="s">
        <v>56</v>
      </c>
      <c r="T2503" s="21"/>
      <c r="U2503" s="21"/>
      <c r="V2503" s="21"/>
      <c r="W2503" s="27"/>
      <c r="X2503" s="27"/>
      <c r="Y2503" s="12"/>
    </row>
    <row r="2504" ht="15.75" customHeight="1">
      <c r="A2504" s="21">
        <v>2.7033416E7</v>
      </c>
      <c r="B2504" s="21" t="s">
        <v>14220</v>
      </c>
      <c r="C2504" s="21" t="s">
        <v>11757</v>
      </c>
      <c r="D2504" s="21" t="s">
        <v>14221</v>
      </c>
      <c r="E2504" s="21" t="s">
        <v>11759</v>
      </c>
      <c r="F2504" s="21" t="s">
        <v>1929</v>
      </c>
      <c r="G2504" s="21">
        <v>2016.0</v>
      </c>
      <c r="H2504" s="26">
        <v>42462.0</v>
      </c>
      <c r="I2504" s="21"/>
      <c r="J2504" s="21"/>
      <c r="K2504" s="21" t="s">
        <v>14222</v>
      </c>
      <c r="L2504" s="21" t="str">
        <f>IF(ISNUMBER(VLOOKUP(A2504,EXCL,1,FALSE)),"Excluido",IF(ISNUMBER(VLOOKUP(A2504,POST,1,FALSE)),"PostAlerta",IF(ISNUMBER(VLOOKUP(A2504,PRE,1,FALSE)),"PreAlerta","")))</f>
        <v>PreAlerta</v>
      </c>
      <c r="M2504" s="21" t="str">
        <f>IF(ISNUMBER(A2504),(IF(ISNUMBER(VLOOKUP(A2504,KEYWORDS,1,FALSE)),"C/PalabrasClaves","S/PalabrasClaves")),"")</f>
        <v>S/PalabrasClaves</v>
      </c>
      <c r="N2504" s="21" t="str">
        <f t="shared" si="11"/>
        <v/>
      </c>
      <c r="O2504" s="21"/>
      <c r="P2504" s="21" t="s">
        <v>14141</v>
      </c>
      <c r="Q2504" s="21"/>
      <c r="R2504" s="21" t="str">
        <f>LEFT('2012-2022'!$P2504,4)</f>
        <v>2016</v>
      </c>
      <c r="S2504" s="21" t="s">
        <v>56</v>
      </c>
      <c r="T2504" s="21"/>
      <c r="U2504" s="21"/>
      <c r="V2504" s="21"/>
      <c r="W2504" s="27"/>
      <c r="X2504" s="27"/>
      <c r="Y2504" s="28"/>
    </row>
    <row r="2505" ht="15.75" customHeight="1">
      <c r="A2505" s="21">
        <v>2.7076356E7</v>
      </c>
      <c r="B2505" s="21" t="s">
        <v>14223</v>
      </c>
      <c r="C2505" s="21" t="s">
        <v>14224</v>
      </c>
      <c r="D2505" s="21" t="s">
        <v>14225</v>
      </c>
      <c r="E2505" s="21" t="s">
        <v>5077</v>
      </c>
      <c r="F2505" s="21" t="s">
        <v>278</v>
      </c>
      <c r="G2505" s="21">
        <v>2016.0</v>
      </c>
      <c r="H2505" s="26">
        <v>42475.0</v>
      </c>
      <c r="I2505" s="21" t="s">
        <v>14226</v>
      </c>
      <c r="J2505" s="21" t="s">
        <v>14227</v>
      </c>
      <c r="K2505" s="21" t="s">
        <v>14228</v>
      </c>
      <c r="L2505" s="21" t="str">
        <f>IF(ISNUMBER(VLOOKUP(A2505,EXCL,1,FALSE)),"Excluido",IF(ISNUMBER(VLOOKUP(A2505,POST,1,FALSE)),"PostAlerta",IF(ISNUMBER(VLOOKUP(A2505,PRE,1,FALSE)),"PreAlerta","")))</f>
        <v>PreAlerta</v>
      </c>
      <c r="M2505" s="21" t="str">
        <f>IF(ISNUMBER(A2505),(IF(ISNUMBER(VLOOKUP(A2505,KEYWORDS,1,FALSE)),"C/PalabrasClaves","S/PalabrasClaves")),"")</f>
        <v>S/PalabrasClaves</v>
      </c>
      <c r="N2505" s="21" t="str">
        <f t="shared" si="11"/>
        <v/>
      </c>
      <c r="O2505" s="21"/>
      <c r="P2505" s="21" t="s">
        <v>14141</v>
      </c>
      <c r="Q2505" s="21"/>
      <c r="R2505" s="21" t="str">
        <f>LEFT('2012-2022'!$P2505,4)</f>
        <v>2016</v>
      </c>
      <c r="S2505" s="21" t="s">
        <v>56</v>
      </c>
      <c r="T2505" s="21"/>
      <c r="U2505" s="21"/>
      <c r="V2505" s="21"/>
      <c r="W2505" s="27"/>
      <c r="X2505" s="27"/>
      <c r="Y2505" s="12"/>
    </row>
    <row r="2506" ht="15.75" customHeight="1">
      <c r="A2506" s="21">
        <v>2.708822E7</v>
      </c>
      <c r="B2506" s="21" t="s">
        <v>14229</v>
      </c>
      <c r="C2506" s="21" t="s">
        <v>14230</v>
      </c>
      <c r="D2506" s="21" t="s">
        <v>14231</v>
      </c>
      <c r="E2506" s="21" t="s">
        <v>14232</v>
      </c>
      <c r="F2506" s="21" t="s">
        <v>508</v>
      </c>
      <c r="G2506" s="21">
        <v>2016.0</v>
      </c>
      <c r="H2506" s="26">
        <v>42479.0</v>
      </c>
      <c r="I2506" s="21" t="s">
        <v>14233</v>
      </c>
      <c r="J2506" s="21"/>
      <c r="K2506" s="21" t="s">
        <v>14234</v>
      </c>
      <c r="L2506" s="21" t="str">
        <f>IF(ISNUMBER(VLOOKUP(A2506,EXCL,1,FALSE)),"Excluido",IF(ISNUMBER(VLOOKUP(A2506,POST,1,FALSE)),"PostAlerta",IF(ISNUMBER(VLOOKUP(A2506,PRE,1,FALSE)),"PreAlerta","")))</f>
        <v>PreAlerta</v>
      </c>
      <c r="M2506" s="21" t="str">
        <f>IF(ISNUMBER(A2506),(IF(ISNUMBER(VLOOKUP(A2506,KEYWORDS,1,FALSE)),"C/PalabrasClaves","S/PalabrasClaves")),"")</f>
        <v>S/PalabrasClaves</v>
      </c>
      <c r="N2506" s="21" t="str">
        <f t="shared" si="11"/>
        <v/>
      </c>
      <c r="O2506" s="21"/>
      <c r="P2506" s="21" t="s">
        <v>14141</v>
      </c>
      <c r="Q2506" s="21"/>
      <c r="R2506" s="21" t="str">
        <f>LEFT('2012-2022'!$P2506,4)</f>
        <v>2016</v>
      </c>
      <c r="S2506" s="21" t="s">
        <v>56</v>
      </c>
      <c r="T2506" s="21"/>
      <c r="U2506" s="21"/>
      <c r="V2506" s="21"/>
      <c r="W2506" s="27"/>
      <c r="X2506" s="27"/>
      <c r="Y2506" s="28"/>
    </row>
    <row r="2507" ht="15.75" customHeight="1">
      <c r="A2507" s="21">
        <v>2.7088367E7</v>
      </c>
      <c r="B2507" s="21" t="s">
        <v>14235</v>
      </c>
      <c r="C2507" s="21" t="s">
        <v>14236</v>
      </c>
      <c r="D2507" s="21" t="s">
        <v>14237</v>
      </c>
      <c r="E2507" s="21" t="s">
        <v>526</v>
      </c>
      <c r="F2507" s="21" t="s">
        <v>508</v>
      </c>
      <c r="G2507" s="21">
        <v>2016.0</v>
      </c>
      <c r="H2507" s="26">
        <v>42479.0</v>
      </c>
      <c r="I2507" s="21" t="s">
        <v>14238</v>
      </c>
      <c r="J2507" s="21"/>
      <c r="K2507" s="21" t="s">
        <v>14239</v>
      </c>
      <c r="L2507" s="21" t="str">
        <f>IF(ISNUMBER(VLOOKUP(A2507,EXCL,1,FALSE)),"Excluido",IF(ISNUMBER(VLOOKUP(A2507,POST,1,FALSE)),"PostAlerta",IF(ISNUMBER(VLOOKUP(A2507,PRE,1,FALSE)),"PreAlerta","")))</f>
        <v>PreAlerta</v>
      </c>
      <c r="M2507" s="21" t="str">
        <f>IF(ISNUMBER(A2507),(IF(ISNUMBER(VLOOKUP(A2507,KEYWORDS,1,FALSE)),"C/PalabrasClaves","S/PalabrasClaves")),"")</f>
        <v>S/PalabrasClaves</v>
      </c>
      <c r="N2507" s="21" t="str">
        <f t="shared" si="11"/>
        <v/>
      </c>
      <c r="O2507" s="21"/>
      <c r="P2507" s="21" t="s">
        <v>14141</v>
      </c>
      <c r="Q2507" s="21"/>
      <c r="R2507" s="21" t="str">
        <f>LEFT('2012-2022'!$P2507,4)</f>
        <v>2016</v>
      </c>
      <c r="S2507" s="21" t="s">
        <v>56</v>
      </c>
      <c r="T2507" s="21"/>
      <c r="U2507" s="21"/>
      <c r="V2507" s="21"/>
      <c r="W2507" s="27"/>
      <c r="X2507" s="27"/>
      <c r="Y2507" s="12"/>
    </row>
    <row r="2508" ht="15.75" customHeight="1">
      <c r="A2508" s="21">
        <v>2.7088502E7</v>
      </c>
      <c r="B2508" s="21" t="s">
        <v>14240</v>
      </c>
      <c r="C2508" s="21" t="s">
        <v>14241</v>
      </c>
      <c r="D2508" s="21" t="s">
        <v>14242</v>
      </c>
      <c r="E2508" s="21" t="s">
        <v>8824</v>
      </c>
      <c r="F2508" s="21" t="s">
        <v>508</v>
      </c>
      <c r="G2508" s="21">
        <v>2016.0</v>
      </c>
      <c r="H2508" s="26">
        <v>42479.0</v>
      </c>
      <c r="I2508" s="21" t="s">
        <v>14243</v>
      </c>
      <c r="J2508" s="21"/>
      <c r="K2508" s="21" t="s">
        <v>14244</v>
      </c>
      <c r="L2508" s="21" t="str">
        <f>IF(ISNUMBER(VLOOKUP(A2508,EXCL,1,FALSE)),"Excluido",IF(ISNUMBER(VLOOKUP(A2508,POST,1,FALSE)),"PostAlerta",IF(ISNUMBER(VLOOKUP(A2508,PRE,1,FALSE)),"PreAlerta","")))</f>
        <v>PreAlerta</v>
      </c>
      <c r="M2508" s="21" t="str">
        <f>IF(ISNUMBER(A2508),(IF(ISNUMBER(VLOOKUP(A2508,KEYWORDS,1,FALSE)),"C/PalabrasClaves","S/PalabrasClaves")),"")</f>
        <v>S/PalabrasClaves</v>
      </c>
      <c r="N2508" s="21" t="str">
        <f t="shared" si="11"/>
        <v/>
      </c>
      <c r="O2508" s="21"/>
      <c r="P2508" s="21" t="s">
        <v>14141</v>
      </c>
      <c r="Q2508" s="21"/>
      <c r="R2508" s="21" t="str">
        <f>LEFT('2012-2022'!$P2508,4)</f>
        <v>2016</v>
      </c>
      <c r="S2508" s="21" t="s">
        <v>56</v>
      </c>
      <c r="T2508" s="21"/>
      <c r="U2508" s="21"/>
      <c r="V2508" s="21"/>
      <c r="W2508" s="27"/>
      <c r="X2508" s="27"/>
      <c r="Y2508" s="28"/>
    </row>
    <row r="2509" ht="15.75" customHeight="1">
      <c r="A2509" s="21">
        <v>2.7089171E7</v>
      </c>
      <c r="B2509" s="21" t="s">
        <v>14245</v>
      </c>
      <c r="C2509" s="21" t="s">
        <v>14246</v>
      </c>
      <c r="D2509" s="21" t="s">
        <v>14247</v>
      </c>
      <c r="E2509" s="21" t="s">
        <v>14248</v>
      </c>
      <c r="F2509" s="21" t="s">
        <v>508</v>
      </c>
      <c r="G2509" s="21">
        <v>2016.0</v>
      </c>
      <c r="H2509" s="26">
        <v>42479.0</v>
      </c>
      <c r="I2509" s="21" t="s">
        <v>14249</v>
      </c>
      <c r="J2509" s="21"/>
      <c r="K2509" s="21" t="s">
        <v>14250</v>
      </c>
      <c r="L2509" s="21" t="str">
        <f>IF(ISNUMBER(VLOOKUP(A2509,EXCL,1,FALSE)),"Excluido",IF(ISNUMBER(VLOOKUP(A2509,POST,1,FALSE)),"PostAlerta",IF(ISNUMBER(VLOOKUP(A2509,PRE,1,FALSE)),"PreAlerta","")))</f>
        <v>PreAlerta</v>
      </c>
      <c r="M2509" s="21" t="str">
        <f>IF(ISNUMBER(A2509),(IF(ISNUMBER(VLOOKUP(A2509,KEYWORDS,1,FALSE)),"C/PalabrasClaves","S/PalabrasClaves")),"")</f>
        <v>S/PalabrasClaves</v>
      </c>
      <c r="N2509" s="21" t="str">
        <f t="shared" si="11"/>
        <v/>
      </c>
      <c r="O2509" s="21"/>
      <c r="P2509" s="21" t="s">
        <v>14141</v>
      </c>
      <c r="Q2509" s="21"/>
      <c r="R2509" s="21" t="str">
        <f>LEFT('2012-2022'!$P2509,4)</f>
        <v>2016</v>
      </c>
      <c r="S2509" s="21" t="s">
        <v>56</v>
      </c>
      <c r="T2509" s="21"/>
      <c r="U2509" s="21"/>
      <c r="V2509" s="21"/>
      <c r="W2509" s="27"/>
      <c r="X2509" s="27"/>
      <c r="Y2509" s="12"/>
    </row>
    <row r="2510" ht="15.75" customHeight="1">
      <c r="A2510" s="21">
        <v>2.7089251E7</v>
      </c>
      <c r="B2510" s="21" t="s">
        <v>14251</v>
      </c>
      <c r="C2510" s="21" t="s">
        <v>14252</v>
      </c>
      <c r="D2510" s="21" t="s">
        <v>14253</v>
      </c>
      <c r="E2510" s="21" t="s">
        <v>14254</v>
      </c>
      <c r="F2510" s="21" t="s">
        <v>508</v>
      </c>
      <c r="G2510" s="21">
        <v>2016.0</v>
      </c>
      <c r="H2510" s="26">
        <v>42479.0</v>
      </c>
      <c r="I2510" s="21" t="s">
        <v>14255</v>
      </c>
      <c r="J2510" s="21"/>
      <c r="K2510" s="21" t="s">
        <v>14256</v>
      </c>
      <c r="L2510" s="21" t="str">
        <f>IF(ISNUMBER(VLOOKUP(A2510,EXCL,1,FALSE)),"Excluido",IF(ISNUMBER(VLOOKUP(A2510,POST,1,FALSE)),"PostAlerta",IF(ISNUMBER(VLOOKUP(A2510,PRE,1,FALSE)),"PreAlerta","")))</f>
        <v>PreAlerta</v>
      </c>
      <c r="M2510" s="21" t="str">
        <f>IF(ISNUMBER(A2510),(IF(ISNUMBER(VLOOKUP(A2510,KEYWORDS,1,FALSE)),"C/PalabrasClaves","S/PalabrasClaves")),"")</f>
        <v>S/PalabrasClaves</v>
      </c>
      <c r="N2510" s="21" t="str">
        <f t="shared" si="11"/>
        <v/>
      </c>
      <c r="O2510" s="21"/>
      <c r="P2510" s="21" t="s">
        <v>14141</v>
      </c>
      <c r="Q2510" s="21"/>
      <c r="R2510" s="21" t="str">
        <f>LEFT('2012-2022'!$P2510,4)</f>
        <v>2016</v>
      </c>
      <c r="S2510" s="21" t="s">
        <v>56</v>
      </c>
      <c r="T2510" s="21"/>
      <c r="U2510" s="21"/>
      <c r="V2510" s="21"/>
      <c r="W2510" s="27"/>
      <c r="X2510" s="27"/>
      <c r="Y2510" s="28"/>
    </row>
    <row r="2511" ht="15.75" customHeight="1">
      <c r="A2511" s="21">
        <v>2.7188362E7</v>
      </c>
      <c r="B2511" s="21" t="s">
        <v>14257</v>
      </c>
      <c r="C2511" s="21" t="s">
        <v>14258</v>
      </c>
      <c r="D2511" s="21" t="s">
        <v>14259</v>
      </c>
      <c r="E2511" s="21" t="s">
        <v>14260</v>
      </c>
      <c r="F2511" s="21" t="s">
        <v>781</v>
      </c>
      <c r="G2511" s="21">
        <v>2016.0</v>
      </c>
      <c r="H2511" s="26">
        <v>42509.0</v>
      </c>
      <c r="I2511" s="21"/>
      <c r="J2511" s="21"/>
      <c r="K2511" s="21" t="s">
        <v>14261</v>
      </c>
      <c r="L2511" s="21" t="str">
        <f>IF(ISNUMBER(VLOOKUP(A2511,EXCL,1,FALSE)),"Excluido",IF(ISNUMBER(VLOOKUP(A2511,POST,1,FALSE)),"PostAlerta",IF(ISNUMBER(VLOOKUP(A2511,PRE,1,FALSE)),"PreAlerta","")))</f>
        <v>PreAlerta</v>
      </c>
      <c r="M2511" s="21" t="str">
        <f>IF(ISNUMBER(A2511),(IF(ISNUMBER(VLOOKUP(A2511,KEYWORDS,1,FALSE)),"C/PalabrasClaves","S/PalabrasClaves")),"")</f>
        <v>S/PalabrasClaves</v>
      </c>
      <c r="N2511" s="21" t="str">
        <f t="shared" si="11"/>
        <v/>
      </c>
      <c r="O2511" s="21"/>
      <c r="P2511" s="21" t="s">
        <v>14141</v>
      </c>
      <c r="Q2511" s="21"/>
      <c r="R2511" s="21" t="str">
        <f>LEFT('2012-2022'!$P2511,4)</f>
        <v>2016</v>
      </c>
      <c r="S2511" s="21" t="s">
        <v>56</v>
      </c>
      <c r="T2511" s="21"/>
      <c r="U2511" s="21"/>
      <c r="V2511" s="21"/>
      <c r="W2511" s="27"/>
      <c r="X2511" s="27"/>
      <c r="Y2511" s="12"/>
    </row>
    <row r="2512" ht="15.75" customHeight="1">
      <c r="A2512" s="21">
        <v>2.7198214E7</v>
      </c>
      <c r="B2512" s="21" t="s">
        <v>14262</v>
      </c>
      <c r="C2512" s="21" t="s">
        <v>14263</v>
      </c>
      <c r="D2512" s="21" t="s">
        <v>14264</v>
      </c>
      <c r="E2512" s="21" t="s">
        <v>14265</v>
      </c>
      <c r="F2512" s="21" t="s">
        <v>1867</v>
      </c>
      <c r="G2512" s="21">
        <v>2016.0</v>
      </c>
      <c r="H2512" s="26">
        <v>42511.0</v>
      </c>
      <c r="I2512" s="21" t="s">
        <v>14266</v>
      </c>
      <c r="J2512" s="21"/>
      <c r="K2512" s="21" t="s">
        <v>14267</v>
      </c>
      <c r="L2512" s="21" t="str">
        <f>IF(ISNUMBER(VLOOKUP(A2512,EXCL,1,FALSE)),"Excluido",IF(ISNUMBER(VLOOKUP(A2512,POST,1,FALSE)),"PostAlerta",IF(ISNUMBER(VLOOKUP(A2512,PRE,1,FALSE)),"PreAlerta","")))</f>
        <v>PreAlerta</v>
      </c>
      <c r="M2512" s="21" t="str">
        <f>IF(ISNUMBER(A2512),(IF(ISNUMBER(VLOOKUP(A2512,KEYWORDS,1,FALSE)),"C/PalabrasClaves","S/PalabrasClaves")),"")</f>
        <v>S/PalabrasClaves</v>
      </c>
      <c r="N2512" s="21" t="str">
        <f t="shared" si="11"/>
        <v/>
      </c>
      <c r="O2512" s="21"/>
      <c r="P2512" s="21" t="s">
        <v>14141</v>
      </c>
      <c r="Q2512" s="21"/>
      <c r="R2512" s="21" t="str">
        <f>LEFT('2012-2022'!$P2512,4)</f>
        <v>2016</v>
      </c>
      <c r="S2512" s="21" t="s">
        <v>56</v>
      </c>
      <c r="T2512" s="21"/>
      <c r="U2512" s="21"/>
      <c r="V2512" s="21"/>
      <c r="W2512" s="27"/>
      <c r="X2512" s="27"/>
      <c r="Y2512" s="28"/>
    </row>
    <row r="2513" ht="15.75" customHeight="1">
      <c r="A2513" s="21">
        <v>2.7437216E7</v>
      </c>
      <c r="B2513" s="21" t="s">
        <v>14268</v>
      </c>
      <c r="C2513" s="21" t="s">
        <v>14269</v>
      </c>
      <c r="D2513" s="21" t="s">
        <v>14270</v>
      </c>
      <c r="E2513" s="21" t="s">
        <v>14271</v>
      </c>
      <c r="F2513" s="21" t="s">
        <v>7342</v>
      </c>
      <c r="G2513" s="21">
        <v>2016.0</v>
      </c>
      <c r="H2513" s="26">
        <v>42572.0</v>
      </c>
      <c r="I2513" s="21" t="s">
        <v>14272</v>
      </c>
      <c r="J2513" s="21"/>
      <c r="K2513" s="21" t="s">
        <v>14273</v>
      </c>
      <c r="L2513" s="21" t="str">
        <f>IF(ISNUMBER(VLOOKUP(A2513,EXCL,1,FALSE)),"Excluido",IF(ISNUMBER(VLOOKUP(A2513,POST,1,FALSE)),"PostAlerta",IF(ISNUMBER(VLOOKUP(A2513,PRE,1,FALSE)),"PreAlerta","")))</f>
        <v>PreAlerta</v>
      </c>
      <c r="M2513" s="21" t="str">
        <f>IF(ISNUMBER(A2513),(IF(ISNUMBER(VLOOKUP(A2513,KEYWORDS,1,FALSE)),"C/PalabrasClaves","S/PalabrasClaves")),"")</f>
        <v>S/PalabrasClaves</v>
      </c>
      <c r="N2513" s="21" t="str">
        <f t="shared" si="11"/>
        <v/>
      </c>
      <c r="O2513" s="21"/>
      <c r="P2513" s="21" t="s">
        <v>14141</v>
      </c>
      <c r="Q2513" s="21"/>
      <c r="R2513" s="21" t="str">
        <f>LEFT('2012-2022'!$P2513,4)</f>
        <v>2016</v>
      </c>
      <c r="S2513" s="21" t="s">
        <v>56</v>
      </c>
      <c r="T2513" s="21"/>
      <c r="U2513" s="21"/>
      <c r="V2513" s="21"/>
      <c r="W2513" s="27"/>
      <c r="X2513" s="27"/>
      <c r="Y2513" s="12"/>
    </row>
    <row r="2514" ht="15.75" customHeight="1">
      <c r="A2514" s="21">
        <v>2.7885295E7</v>
      </c>
      <c r="B2514" s="21" t="s">
        <v>14274</v>
      </c>
      <c r="C2514" s="21" t="s">
        <v>14275</v>
      </c>
      <c r="D2514" s="21" t="s">
        <v>14276</v>
      </c>
      <c r="E2514" s="21" t="s">
        <v>14277</v>
      </c>
      <c r="F2514" s="21" t="s">
        <v>14278</v>
      </c>
      <c r="G2514" s="21">
        <v>2016.0</v>
      </c>
      <c r="H2514" s="26">
        <v>42700.0</v>
      </c>
      <c r="I2514" s="21"/>
      <c r="J2514" s="21"/>
      <c r="K2514" s="21"/>
      <c r="L2514" s="21" t="str">
        <f>IF(ISNUMBER(VLOOKUP(A2514,EXCL,1,FALSE)),"Excluido",IF(ISNUMBER(VLOOKUP(A2514,POST,1,FALSE)),"PostAlerta",IF(ISNUMBER(VLOOKUP(A2514,PRE,1,FALSE)),"PreAlerta","")))</f>
        <v>PreAlerta</v>
      </c>
      <c r="M2514" s="21" t="str">
        <f>IF(ISNUMBER(A2514),(IF(ISNUMBER(VLOOKUP(A2514,KEYWORDS,1,FALSE)),"C/PalabrasClaves","S/PalabrasClaves")),"")</f>
        <v>S/PalabrasClaves</v>
      </c>
      <c r="N2514" s="21" t="str">
        <f t="shared" si="11"/>
        <v/>
      </c>
      <c r="O2514" s="21"/>
      <c r="P2514" s="21" t="s">
        <v>14141</v>
      </c>
      <c r="Q2514" s="21"/>
      <c r="R2514" s="21" t="str">
        <f>LEFT('2012-2022'!$P2514,4)</f>
        <v>2016</v>
      </c>
      <c r="S2514" s="21" t="s">
        <v>56</v>
      </c>
      <c r="T2514" s="21"/>
      <c r="U2514" s="21"/>
      <c r="V2514" s="21"/>
      <c r="W2514" s="27"/>
      <c r="X2514" s="27"/>
      <c r="Y2514" s="28"/>
    </row>
    <row r="2515" ht="15.75" customHeight="1">
      <c r="A2515" s="21">
        <v>2.798905E7</v>
      </c>
      <c r="B2515" s="21" t="s">
        <v>14279</v>
      </c>
      <c r="C2515" s="21" t="s">
        <v>14280</v>
      </c>
      <c r="D2515" s="21" t="s">
        <v>14281</v>
      </c>
      <c r="E2515" s="21" t="s">
        <v>14282</v>
      </c>
      <c r="F2515" s="21" t="s">
        <v>14283</v>
      </c>
      <c r="G2515" s="21">
        <v>2016.0</v>
      </c>
      <c r="H2515" s="26">
        <v>42723.0</v>
      </c>
      <c r="I2515" s="21"/>
      <c r="J2515" s="21"/>
      <c r="K2515" s="21"/>
      <c r="L2515" s="21" t="str">
        <f>IF(ISNUMBER(VLOOKUP(A2515,EXCL,1,FALSE)),"Excluido",IF(ISNUMBER(VLOOKUP(A2515,POST,1,FALSE)),"PostAlerta",IF(ISNUMBER(VLOOKUP(A2515,PRE,1,FALSE)),"PreAlerta","")))</f>
        <v>PreAlerta</v>
      </c>
      <c r="M2515" s="21" t="str">
        <f>IF(ISNUMBER(A2515),(IF(ISNUMBER(VLOOKUP(A2515,KEYWORDS,1,FALSE)),"C/PalabrasClaves","S/PalabrasClaves")),"")</f>
        <v>S/PalabrasClaves</v>
      </c>
      <c r="N2515" s="21" t="str">
        <f t="shared" si="11"/>
        <v/>
      </c>
      <c r="O2515" s="21"/>
      <c r="P2515" s="21" t="s">
        <v>14141</v>
      </c>
      <c r="Q2515" s="21"/>
      <c r="R2515" s="21" t="str">
        <f>LEFT('2012-2022'!$P2515,4)</f>
        <v>2016</v>
      </c>
      <c r="S2515" s="21" t="s">
        <v>56</v>
      </c>
      <c r="T2515" s="21"/>
      <c r="U2515" s="21"/>
      <c r="V2515" s="21"/>
      <c r="W2515" s="27"/>
      <c r="X2515" s="27"/>
      <c r="Y2515" s="12"/>
    </row>
    <row r="2516" ht="15.75" customHeight="1">
      <c r="A2516" s="21">
        <v>3.0695457E7</v>
      </c>
      <c r="B2516" s="21" t="s">
        <v>14284</v>
      </c>
      <c r="C2516" s="21" t="s">
        <v>14285</v>
      </c>
      <c r="D2516" s="21" t="s">
        <v>14286</v>
      </c>
      <c r="E2516" s="21" t="s">
        <v>14287</v>
      </c>
      <c r="F2516" s="21" t="s">
        <v>11359</v>
      </c>
      <c r="G2516" s="21">
        <v>2016.0</v>
      </c>
      <c r="H2516" s="26">
        <v>43495.0</v>
      </c>
      <c r="I2516" s="21"/>
      <c r="J2516" s="21"/>
      <c r="K2516" s="21"/>
      <c r="L2516" s="21" t="str">
        <f>IF(ISNUMBER(VLOOKUP(A2516,EXCL,1,FALSE)),"Excluido",IF(ISNUMBER(VLOOKUP(A2516,POST,1,FALSE)),"PostAlerta",IF(ISNUMBER(VLOOKUP(A2516,PRE,1,FALSE)),"PreAlerta","")))</f>
        <v>PreAlerta</v>
      </c>
      <c r="M2516" s="21" t="str">
        <f>IF(ISNUMBER(A2516),(IF(ISNUMBER(VLOOKUP(A2516,KEYWORDS,1,FALSE)),"C/PalabrasClaves","S/PalabrasClaves")),"")</f>
        <v>S/PalabrasClaves</v>
      </c>
      <c r="N2516" s="21" t="str">
        <f t="shared" si="11"/>
        <v/>
      </c>
      <c r="O2516" s="21"/>
      <c r="P2516" s="21" t="s">
        <v>14141</v>
      </c>
      <c r="Q2516" s="21"/>
      <c r="R2516" s="21" t="str">
        <f>LEFT('2012-2022'!$P2516,4)</f>
        <v>2016</v>
      </c>
      <c r="S2516" s="21" t="s">
        <v>56</v>
      </c>
      <c r="T2516" s="21"/>
      <c r="U2516" s="21"/>
      <c r="V2516" s="21"/>
      <c r="W2516" s="27"/>
      <c r="X2516" s="27"/>
      <c r="Y2516" s="28"/>
    </row>
    <row r="2517" ht="15.75" customHeight="1">
      <c r="A2517" s="21">
        <v>2.7151067E7</v>
      </c>
      <c r="B2517" s="21" t="s">
        <v>14288</v>
      </c>
      <c r="C2517" s="21" t="s">
        <v>14289</v>
      </c>
      <c r="D2517" s="21" t="s">
        <v>14290</v>
      </c>
      <c r="E2517" s="21" t="s">
        <v>8217</v>
      </c>
      <c r="F2517" s="21" t="s">
        <v>332</v>
      </c>
      <c r="G2517" s="21">
        <v>2016.0</v>
      </c>
      <c r="H2517" s="26">
        <v>42497.0</v>
      </c>
      <c r="I2517" s="21" t="s">
        <v>14291</v>
      </c>
      <c r="J2517" s="21"/>
      <c r="K2517" s="21" t="s">
        <v>14292</v>
      </c>
      <c r="L2517" s="21" t="str">
        <f>IF(ISNUMBER(VLOOKUP(A2517,EXCL,1,FALSE)),"Excluido",IF(ISNUMBER(VLOOKUP(A2517,POST,1,FALSE)),"PostAlerta",IF(ISNUMBER(VLOOKUP(A2517,PRE,1,FALSE)),"PreAlerta","")))</f>
        <v>Excluido</v>
      </c>
      <c r="M2517" s="21" t="str">
        <f>IF(ISNUMBER(A2517),(IF(ISNUMBER(VLOOKUP(A2517,KEYWORDS,1,FALSE)),"C/PalabrasClaves","S/PalabrasClaves")),"")</f>
        <v>S/PalabrasClaves</v>
      </c>
      <c r="N2517" s="21" t="str">
        <f t="shared" si="11"/>
        <v/>
      </c>
      <c r="O2517" s="21"/>
      <c r="P2517" s="21" t="s">
        <v>14293</v>
      </c>
      <c r="Q2517" s="21"/>
      <c r="R2517" s="21" t="str">
        <f>LEFT('2012-2022'!$P2517,4)</f>
        <v>2016</v>
      </c>
      <c r="S2517" s="21" t="s">
        <v>56</v>
      </c>
      <c r="T2517" s="21"/>
      <c r="U2517" s="21"/>
      <c r="V2517" s="21"/>
      <c r="W2517" s="27"/>
      <c r="X2517" s="27"/>
      <c r="Y2517" s="12"/>
    </row>
    <row r="2518" ht="15.75" customHeight="1">
      <c r="A2518" s="21">
        <v>2.7160085E7</v>
      </c>
      <c r="B2518" s="21" t="s">
        <v>14294</v>
      </c>
      <c r="C2518" s="21" t="s">
        <v>14295</v>
      </c>
      <c r="D2518" s="21" t="s">
        <v>14296</v>
      </c>
      <c r="E2518" s="21" t="s">
        <v>6898</v>
      </c>
      <c r="F2518" s="21" t="s">
        <v>332</v>
      </c>
      <c r="G2518" s="21">
        <v>2016.0</v>
      </c>
      <c r="H2518" s="26">
        <v>42501.0</v>
      </c>
      <c r="I2518" s="21" t="s">
        <v>14297</v>
      </c>
      <c r="J2518" s="21"/>
      <c r="K2518" s="21" t="s">
        <v>14298</v>
      </c>
      <c r="L2518" s="21" t="str">
        <f>IF(ISNUMBER(VLOOKUP(A2518,EXCL,1,FALSE)),"Excluido",IF(ISNUMBER(VLOOKUP(A2518,POST,1,FALSE)),"PostAlerta",IF(ISNUMBER(VLOOKUP(A2518,PRE,1,FALSE)),"PreAlerta","")))</f>
        <v>PreAlerta</v>
      </c>
      <c r="M2518" s="21" t="str">
        <f>IF(ISNUMBER(A2518),(IF(ISNUMBER(VLOOKUP(A2518,KEYWORDS,1,FALSE)),"C/PalabrasClaves","S/PalabrasClaves")),"")</f>
        <v>S/PalabrasClaves</v>
      </c>
      <c r="N2518" s="21" t="str">
        <f t="shared" si="11"/>
        <v/>
      </c>
      <c r="O2518" s="21"/>
      <c r="P2518" s="21" t="s">
        <v>14299</v>
      </c>
      <c r="Q2518" s="21"/>
      <c r="R2518" s="21" t="str">
        <f>LEFT('2012-2022'!$P2518,4)</f>
        <v>2016</v>
      </c>
      <c r="S2518" s="21" t="s">
        <v>56</v>
      </c>
      <c r="T2518" s="21"/>
      <c r="U2518" s="21"/>
      <c r="V2518" s="21"/>
      <c r="W2518" s="27"/>
      <c r="X2518" s="27"/>
      <c r="Y2518" s="28"/>
    </row>
    <row r="2519" ht="15.75" customHeight="1">
      <c r="A2519" s="21">
        <v>2.7160284E7</v>
      </c>
      <c r="B2519" s="21" t="s">
        <v>14300</v>
      </c>
      <c r="C2519" s="21" t="s">
        <v>14301</v>
      </c>
      <c r="D2519" s="21" t="s">
        <v>14302</v>
      </c>
      <c r="E2519" s="21" t="s">
        <v>14303</v>
      </c>
      <c r="F2519" s="21" t="s">
        <v>332</v>
      </c>
      <c r="G2519" s="21">
        <v>2016.0</v>
      </c>
      <c r="H2519" s="26">
        <v>42501.0</v>
      </c>
      <c r="I2519" s="21" t="s">
        <v>14304</v>
      </c>
      <c r="J2519" s="21"/>
      <c r="K2519" s="21" t="s">
        <v>14305</v>
      </c>
      <c r="L2519" s="21" t="str">
        <f>IF(ISNUMBER(VLOOKUP(A2519,EXCL,1,FALSE)),"Excluido",IF(ISNUMBER(VLOOKUP(A2519,POST,1,FALSE)),"PostAlerta",IF(ISNUMBER(VLOOKUP(A2519,PRE,1,FALSE)),"PreAlerta","")))</f>
        <v>PreAlerta</v>
      </c>
      <c r="M2519" s="21" t="str">
        <f>IF(ISNUMBER(A2519),(IF(ISNUMBER(VLOOKUP(A2519,KEYWORDS,1,FALSE)),"C/PalabrasClaves","S/PalabrasClaves")),"")</f>
        <v>S/PalabrasClaves</v>
      </c>
      <c r="N2519" s="21" t="str">
        <f t="shared" si="11"/>
        <v/>
      </c>
      <c r="O2519" s="21"/>
      <c r="P2519" s="21" t="s">
        <v>14299</v>
      </c>
      <c r="Q2519" s="21"/>
      <c r="R2519" s="21" t="str">
        <f>LEFT('2012-2022'!$P2519,4)</f>
        <v>2016</v>
      </c>
      <c r="S2519" s="21" t="s">
        <v>56</v>
      </c>
      <c r="T2519" s="21"/>
      <c r="U2519" s="21"/>
      <c r="V2519" s="21"/>
      <c r="W2519" s="27"/>
      <c r="X2519" s="27"/>
      <c r="Y2519" s="12"/>
    </row>
    <row r="2520" ht="15.75" customHeight="1">
      <c r="A2520" s="21">
        <v>2.7160725E7</v>
      </c>
      <c r="B2520" s="21" t="s">
        <v>14306</v>
      </c>
      <c r="C2520" s="21" t="s">
        <v>14307</v>
      </c>
      <c r="D2520" s="21" t="s">
        <v>14308</v>
      </c>
      <c r="E2520" s="21" t="s">
        <v>14309</v>
      </c>
      <c r="F2520" s="21" t="s">
        <v>332</v>
      </c>
      <c r="G2520" s="21">
        <v>2016.0</v>
      </c>
      <c r="H2520" s="26">
        <v>42501.0</v>
      </c>
      <c r="I2520" s="21" t="s">
        <v>14310</v>
      </c>
      <c r="J2520" s="21"/>
      <c r="K2520" s="21" t="s">
        <v>14311</v>
      </c>
      <c r="L2520" s="21" t="str">
        <f>IF(ISNUMBER(VLOOKUP(A2520,EXCL,1,FALSE)),"Excluido",IF(ISNUMBER(VLOOKUP(A2520,POST,1,FALSE)),"PostAlerta",IF(ISNUMBER(VLOOKUP(A2520,PRE,1,FALSE)),"PreAlerta","")))</f>
        <v>PreAlerta</v>
      </c>
      <c r="M2520" s="21" t="str">
        <f>IF(ISNUMBER(A2520),(IF(ISNUMBER(VLOOKUP(A2520,KEYWORDS,1,FALSE)),"C/PalabrasClaves","S/PalabrasClaves")),"")</f>
        <v>S/PalabrasClaves</v>
      </c>
      <c r="N2520" s="21" t="str">
        <f t="shared" si="11"/>
        <v/>
      </c>
      <c r="O2520" s="21"/>
      <c r="P2520" s="21" t="s">
        <v>14299</v>
      </c>
      <c r="Q2520" s="21"/>
      <c r="R2520" s="21" t="str">
        <f>LEFT('2012-2022'!$P2520,4)</f>
        <v>2016</v>
      </c>
      <c r="S2520" s="21" t="s">
        <v>56</v>
      </c>
      <c r="T2520" s="21"/>
      <c r="U2520" s="21"/>
      <c r="V2520" s="21"/>
      <c r="W2520" s="27"/>
      <c r="X2520" s="27"/>
      <c r="Y2520" s="28"/>
    </row>
    <row r="2521" ht="15.75" customHeight="1">
      <c r="A2521" s="21">
        <v>2.7160767E7</v>
      </c>
      <c r="B2521" s="21" t="s">
        <v>14312</v>
      </c>
      <c r="C2521" s="21" t="s">
        <v>14313</v>
      </c>
      <c r="D2521" s="21" t="s">
        <v>14314</v>
      </c>
      <c r="E2521" s="21" t="s">
        <v>14315</v>
      </c>
      <c r="F2521" s="21" t="s">
        <v>332</v>
      </c>
      <c r="G2521" s="21">
        <v>2016.0</v>
      </c>
      <c r="H2521" s="26">
        <v>42501.0</v>
      </c>
      <c r="I2521" s="21" t="s">
        <v>14316</v>
      </c>
      <c r="J2521" s="21"/>
      <c r="K2521" s="21" t="s">
        <v>14317</v>
      </c>
      <c r="L2521" s="21" t="str">
        <f>IF(ISNUMBER(VLOOKUP(A2521,EXCL,1,FALSE)),"Excluido",IF(ISNUMBER(VLOOKUP(A2521,POST,1,FALSE)),"PostAlerta",IF(ISNUMBER(VLOOKUP(A2521,PRE,1,FALSE)),"PreAlerta","")))</f>
        <v>PreAlerta</v>
      </c>
      <c r="M2521" s="21" t="str">
        <f>IF(ISNUMBER(A2521),(IF(ISNUMBER(VLOOKUP(A2521,KEYWORDS,1,FALSE)),"C/PalabrasClaves","S/PalabrasClaves")),"")</f>
        <v>S/PalabrasClaves</v>
      </c>
      <c r="N2521" s="21" t="str">
        <f t="shared" si="11"/>
        <v/>
      </c>
      <c r="O2521" s="21"/>
      <c r="P2521" s="21" t="s">
        <v>14299</v>
      </c>
      <c r="Q2521" s="21"/>
      <c r="R2521" s="21" t="str">
        <f>LEFT('2012-2022'!$P2521,4)</f>
        <v>2016</v>
      </c>
      <c r="S2521" s="21" t="s">
        <v>56</v>
      </c>
      <c r="T2521" s="21"/>
      <c r="U2521" s="21"/>
      <c r="V2521" s="21"/>
      <c r="W2521" s="27"/>
      <c r="X2521" s="27"/>
      <c r="Y2521" s="12"/>
    </row>
    <row r="2522" ht="15.75" customHeight="1">
      <c r="A2522" s="21">
        <v>2.7160839E7</v>
      </c>
      <c r="B2522" s="21" t="s">
        <v>14318</v>
      </c>
      <c r="C2522" s="21" t="s">
        <v>14319</v>
      </c>
      <c r="D2522" s="21" t="s">
        <v>14320</v>
      </c>
      <c r="E2522" s="21" t="s">
        <v>10382</v>
      </c>
      <c r="F2522" s="21" t="s">
        <v>332</v>
      </c>
      <c r="G2522" s="21">
        <v>2016.0</v>
      </c>
      <c r="H2522" s="26">
        <v>42501.0</v>
      </c>
      <c r="I2522" s="21" t="s">
        <v>14321</v>
      </c>
      <c r="J2522" s="21"/>
      <c r="K2522" s="21" t="s">
        <v>14322</v>
      </c>
      <c r="L2522" s="21" t="str">
        <f>IF(ISNUMBER(VLOOKUP(A2522,EXCL,1,FALSE)),"Excluido",IF(ISNUMBER(VLOOKUP(A2522,POST,1,FALSE)),"PostAlerta",IF(ISNUMBER(VLOOKUP(A2522,PRE,1,FALSE)),"PreAlerta","")))</f>
        <v>PreAlerta</v>
      </c>
      <c r="M2522" s="21" t="str">
        <f>IF(ISNUMBER(A2522),(IF(ISNUMBER(VLOOKUP(A2522,KEYWORDS,1,FALSE)),"C/PalabrasClaves","S/PalabrasClaves")),"")</f>
        <v>S/PalabrasClaves</v>
      </c>
      <c r="N2522" s="21" t="str">
        <f t="shared" si="11"/>
        <v/>
      </c>
      <c r="O2522" s="21"/>
      <c r="P2522" s="21" t="s">
        <v>14299</v>
      </c>
      <c r="Q2522" s="21"/>
      <c r="R2522" s="21" t="str">
        <f>LEFT('2012-2022'!$P2522,4)</f>
        <v>2016</v>
      </c>
      <c r="S2522" s="21" t="s">
        <v>56</v>
      </c>
      <c r="T2522" s="21"/>
      <c r="U2522" s="21"/>
      <c r="V2522" s="21"/>
      <c r="W2522" s="27"/>
      <c r="X2522" s="27"/>
      <c r="Y2522" s="28"/>
    </row>
    <row r="2523" ht="15.75" customHeight="1">
      <c r="A2523" s="21">
        <v>2.7161003E7</v>
      </c>
      <c r="B2523" s="21" t="s">
        <v>14323</v>
      </c>
      <c r="C2523" s="21" t="s">
        <v>14324</v>
      </c>
      <c r="D2523" s="21" t="s">
        <v>14325</v>
      </c>
      <c r="E2523" s="21" t="s">
        <v>8701</v>
      </c>
      <c r="F2523" s="21" t="s">
        <v>332</v>
      </c>
      <c r="G2523" s="21">
        <v>2016.0</v>
      </c>
      <c r="H2523" s="26">
        <v>42501.0</v>
      </c>
      <c r="I2523" s="21" t="s">
        <v>14326</v>
      </c>
      <c r="J2523" s="21"/>
      <c r="K2523" s="21" t="s">
        <v>14327</v>
      </c>
      <c r="L2523" s="21" t="str">
        <f>IF(ISNUMBER(VLOOKUP(A2523,EXCL,1,FALSE)),"Excluido",IF(ISNUMBER(VLOOKUP(A2523,POST,1,FALSE)),"PostAlerta",IF(ISNUMBER(VLOOKUP(A2523,PRE,1,FALSE)),"PreAlerta","")))</f>
        <v>PreAlerta</v>
      </c>
      <c r="M2523" s="21" t="str">
        <f>IF(ISNUMBER(A2523),(IF(ISNUMBER(VLOOKUP(A2523,KEYWORDS,1,FALSE)),"C/PalabrasClaves","S/PalabrasClaves")),"")</f>
        <v>S/PalabrasClaves</v>
      </c>
      <c r="N2523" s="21" t="str">
        <f t="shared" si="11"/>
        <v/>
      </c>
      <c r="O2523" s="21"/>
      <c r="P2523" s="21" t="s">
        <v>14299</v>
      </c>
      <c r="Q2523" s="21"/>
      <c r="R2523" s="21" t="str">
        <f>LEFT('2012-2022'!$P2523,4)</f>
        <v>2016</v>
      </c>
      <c r="S2523" s="21" t="s">
        <v>56</v>
      </c>
      <c r="T2523" s="21"/>
      <c r="U2523" s="21"/>
      <c r="V2523" s="21"/>
      <c r="W2523" s="27"/>
      <c r="X2523" s="27"/>
      <c r="Y2523" s="12"/>
    </row>
    <row r="2524" ht="15.75" customHeight="1">
      <c r="A2524" s="21">
        <v>2.7161452E7</v>
      </c>
      <c r="B2524" s="21" t="s">
        <v>14328</v>
      </c>
      <c r="C2524" s="21" t="s">
        <v>14329</v>
      </c>
      <c r="D2524" s="21" t="s">
        <v>14330</v>
      </c>
      <c r="E2524" s="21" t="s">
        <v>14331</v>
      </c>
      <c r="F2524" s="21" t="s">
        <v>332</v>
      </c>
      <c r="G2524" s="21">
        <v>2016.0</v>
      </c>
      <c r="H2524" s="26">
        <v>42501.0</v>
      </c>
      <c r="I2524" s="21" t="s">
        <v>14332</v>
      </c>
      <c r="J2524" s="21"/>
      <c r="K2524" s="21" t="s">
        <v>14333</v>
      </c>
      <c r="L2524" s="21" t="str">
        <f>IF(ISNUMBER(VLOOKUP(A2524,EXCL,1,FALSE)),"Excluido",IF(ISNUMBER(VLOOKUP(A2524,POST,1,FALSE)),"PostAlerta",IF(ISNUMBER(VLOOKUP(A2524,PRE,1,FALSE)),"PreAlerta","")))</f>
        <v>PreAlerta</v>
      </c>
      <c r="M2524" s="21" t="str">
        <f>IF(ISNUMBER(A2524),(IF(ISNUMBER(VLOOKUP(A2524,KEYWORDS,1,FALSE)),"C/PalabrasClaves","S/PalabrasClaves")),"")</f>
        <v>S/PalabrasClaves</v>
      </c>
      <c r="N2524" s="21" t="str">
        <f t="shared" si="11"/>
        <v/>
      </c>
      <c r="O2524" s="21"/>
      <c r="P2524" s="21" t="s">
        <v>14299</v>
      </c>
      <c r="Q2524" s="21"/>
      <c r="R2524" s="21" t="str">
        <f>LEFT('2012-2022'!$P2524,4)</f>
        <v>2016</v>
      </c>
      <c r="S2524" s="21" t="s">
        <v>56</v>
      </c>
      <c r="T2524" s="21"/>
      <c r="U2524" s="21"/>
      <c r="V2524" s="21"/>
      <c r="W2524" s="27"/>
      <c r="X2524" s="27"/>
      <c r="Y2524" s="28"/>
    </row>
    <row r="2525" ht="15.75" customHeight="1">
      <c r="A2525" s="21">
        <v>2.7163791E7</v>
      </c>
      <c r="B2525" s="21" t="s">
        <v>14334</v>
      </c>
      <c r="C2525" s="21" t="s">
        <v>14335</v>
      </c>
      <c r="D2525" s="21" t="s">
        <v>14336</v>
      </c>
      <c r="E2525" s="21" t="s">
        <v>14337</v>
      </c>
      <c r="F2525" s="21" t="s">
        <v>2831</v>
      </c>
      <c r="G2525" s="21">
        <v>2016.0</v>
      </c>
      <c r="H2525" s="26">
        <v>42501.0</v>
      </c>
      <c r="I2525" s="21" t="s">
        <v>14338</v>
      </c>
      <c r="J2525" s="21"/>
      <c r="K2525" s="21" t="s">
        <v>14339</v>
      </c>
      <c r="L2525" s="21" t="str">
        <f>IF(ISNUMBER(VLOOKUP(A2525,EXCL,1,FALSE)),"Excluido",IF(ISNUMBER(VLOOKUP(A2525,POST,1,FALSE)),"PostAlerta",IF(ISNUMBER(VLOOKUP(A2525,PRE,1,FALSE)),"PreAlerta","")))</f>
        <v>PreAlerta</v>
      </c>
      <c r="M2525" s="21" t="str">
        <f>IF(ISNUMBER(A2525),(IF(ISNUMBER(VLOOKUP(A2525,KEYWORDS,1,FALSE)),"C/PalabrasClaves","S/PalabrasClaves")),"")</f>
        <v>S/PalabrasClaves</v>
      </c>
      <c r="N2525" s="21" t="str">
        <f t="shared" si="11"/>
        <v/>
      </c>
      <c r="O2525" s="21"/>
      <c r="P2525" s="21" t="s">
        <v>14299</v>
      </c>
      <c r="Q2525" s="21"/>
      <c r="R2525" s="21" t="str">
        <f>LEFT('2012-2022'!$P2525,4)</f>
        <v>2016</v>
      </c>
      <c r="S2525" s="21" t="s">
        <v>56</v>
      </c>
      <c r="T2525" s="21"/>
      <c r="U2525" s="21"/>
      <c r="V2525" s="21"/>
      <c r="W2525" s="27"/>
      <c r="X2525" s="27"/>
      <c r="Y2525" s="12"/>
    </row>
    <row r="2526" ht="15.75" customHeight="1">
      <c r="A2526" s="21">
        <v>2.7169486E7</v>
      </c>
      <c r="B2526" s="21" t="s">
        <v>14340</v>
      </c>
      <c r="C2526" s="21" t="s">
        <v>14341</v>
      </c>
      <c r="D2526" s="21" t="s">
        <v>14342</v>
      </c>
      <c r="E2526" s="21" t="s">
        <v>14343</v>
      </c>
      <c r="F2526" s="21" t="s">
        <v>14344</v>
      </c>
      <c r="G2526" s="21">
        <v>2016.0</v>
      </c>
      <c r="H2526" s="26">
        <v>42503.0</v>
      </c>
      <c r="I2526" s="21" t="s">
        <v>14345</v>
      </c>
      <c r="J2526" s="21"/>
      <c r="K2526" s="21" t="s">
        <v>14346</v>
      </c>
      <c r="L2526" s="21" t="str">
        <f>IF(ISNUMBER(VLOOKUP(A2526,EXCL,1,FALSE)),"Excluido",IF(ISNUMBER(VLOOKUP(A2526,POST,1,FALSE)),"PostAlerta",IF(ISNUMBER(VLOOKUP(A2526,PRE,1,FALSE)),"PreAlerta","")))</f>
        <v>PreAlerta</v>
      </c>
      <c r="M2526" s="21" t="str">
        <f>IF(ISNUMBER(A2526),(IF(ISNUMBER(VLOOKUP(A2526,KEYWORDS,1,FALSE)),"C/PalabrasClaves","S/PalabrasClaves")),"")</f>
        <v>S/PalabrasClaves</v>
      </c>
      <c r="N2526" s="21" t="str">
        <f t="shared" si="11"/>
        <v/>
      </c>
      <c r="O2526" s="21"/>
      <c r="P2526" s="21" t="s">
        <v>14347</v>
      </c>
      <c r="Q2526" s="21"/>
      <c r="R2526" s="21" t="str">
        <f>LEFT('2012-2022'!$P2526,4)</f>
        <v>2016</v>
      </c>
      <c r="S2526" s="21" t="s">
        <v>56</v>
      </c>
      <c r="T2526" s="21"/>
      <c r="U2526" s="21"/>
      <c r="V2526" s="21"/>
      <c r="W2526" s="27"/>
      <c r="X2526" s="27"/>
      <c r="Y2526" s="28"/>
    </row>
    <row r="2527" ht="15.75" customHeight="1">
      <c r="A2527" s="21">
        <v>2.7172113E7</v>
      </c>
      <c r="B2527" s="21" t="s">
        <v>14348</v>
      </c>
      <c r="C2527" s="21" t="s">
        <v>14349</v>
      </c>
      <c r="D2527" s="21" t="s">
        <v>14350</v>
      </c>
      <c r="E2527" s="21" t="s">
        <v>14351</v>
      </c>
      <c r="F2527" s="21" t="s">
        <v>14352</v>
      </c>
      <c r="G2527" s="21">
        <v>2016.0</v>
      </c>
      <c r="H2527" s="26">
        <v>42503.0</v>
      </c>
      <c r="I2527" s="21"/>
      <c r="J2527" s="21"/>
      <c r="K2527" s="21" t="s">
        <v>14353</v>
      </c>
      <c r="L2527" s="21" t="str">
        <f>IF(ISNUMBER(VLOOKUP(A2527,EXCL,1,FALSE)),"Excluido",IF(ISNUMBER(VLOOKUP(A2527,POST,1,FALSE)),"PostAlerta",IF(ISNUMBER(VLOOKUP(A2527,PRE,1,FALSE)),"PreAlerta","")))</f>
        <v>PreAlerta</v>
      </c>
      <c r="M2527" s="21" t="str">
        <f>IF(ISNUMBER(A2527),(IF(ISNUMBER(VLOOKUP(A2527,KEYWORDS,1,FALSE)),"C/PalabrasClaves","S/PalabrasClaves")),"")</f>
        <v>C/PalabrasClaves</v>
      </c>
      <c r="N2527" s="21" t="str">
        <f t="shared" si="11"/>
        <v/>
      </c>
      <c r="O2527" s="21"/>
      <c r="P2527" s="21" t="s">
        <v>14354</v>
      </c>
      <c r="Q2527" s="21"/>
      <c r="R2527" s="21" t="str">
        <f>LEFT('2012-2022'!$P2527,4)</f>
        <v>2016</v>
      </c>
      <c r="S2527" s="21" t="s">
        <v>56</v>
      </c>
      <c r="T2527" s="21"/>
      <c r="U2527" s="21"/>
      <c r="V2527" s="21"/>
      <c r="W2527" s="27"/>
      <c r="X2527" s="27"/>
      <c r="Y2527" s="12"/>
    </row>
    <row r="2528" ht="15.75" customHeight="1">
      <c r="A2528" s="21">
        <v>2.6994075E7</v>
      </c>
      <c r="B2528" s="21" t="s">
        <v>14355</v>
      </c>
      <c r="C2528" s="21" t="s">
        <v>14356</v>
      </c>
      <c r="D2528" s="21" t="s">
        <v>14357</v>
      </c>
      <c r="E2528" s="21" t="s">
        <v>11613</v>
      </c>
      <c r="F2528" s="21" t="s">
        <v>182</v>
      </c>
      <c r="G2528" s="21">
        <v>2016.0</v>
      </c>
      <c r="H2528" s="26">
        <v>42449.0</v>
      </c>
      <c r="I2528" s="21" t="s">
        <v>14358</v>
      </c>
      <c r="J2528" s="21"/>
      <c r="K2528" s="21" t="s">
        <v>14359</v>
      </c>
      <c r="L2528" s="21" t="str">
        <f>IF(ISNUMBER(VLOOKUP(A2528,EXCL,1,FALSE)),"Excluido",IF(ISNUMBER(VLOOKUP(A2528,POST,1,FALSE)),"PostAlerta",IF(ISNUMBER(VLOOKUP(A2528,PRE,1,FALSE)),"PreAlerta","")))</f>
        <v>PreAlerta</v>
      </c>
      <c r="M2528" s="21" t="str">
        <f>IF(ISNUMBER(A2528),(IF(ISNUMBER(VLOOKUP(A2528,KEYWORDS,1,FALSE)),"C/PalabrasClaves","S/PalabrasClaves")),"")</f>
        <v>S/PalabrasClaves</v>
      </c>
      <c r="N2528" s="21" t="str">
        <f t="shared" si="11"/>
        <v/>
      </c>
      <c r="O2528" s="21"/>
      <c r="P2528" s="21" t="s">
        <v>14360</v>
      </c>
      <c r="Q2528" s="21"/>
      <c r="R2528" s="21" t="str">
        <f>LEFT('2012-2022'!$P2528,4)</f>
        <v>2016</v>
      </c>
      <c r="S2528" s="21" t="s">
        <v>56</v>
      </c>
      <c r="T2528" s="21"/>
      <c r="U2528" s="21"/>
      <c r="V2528" s="21"/>
      <c r="W2528" s="27"/>
      <c r="X2528" s="27"/>
      <c r="Y2528" s="28"/>
    </row>
    <row r="2529" ht="15.75" customHeight="1">
      <c r="A2529" s="21">
        <v>2.718382E7</v>
      </c>
      <c r="B2529" s="21" t="s">
        <v>14361</v>
      </c>
      <c r="C2529" s="21" t="s">
        <v>14362</v>
      </c>
      <c r="D2529" s="21" t="s">
        <v>14363</v>
      </c>
      <c r="E2529" s="21" t="s">
        <v>10665</v>
      </c>
      <c r="F2529" s="21" t="s">
        <v>332</v>
      </c>
      <c r="G2529" s="21">
        <v>2016.0</v>
      </c>
      <c r="H2529" s="26">
        <v>42508.0</v>
      </c>
      <c r="I2529" s="21" t="s">
        <v>14364</v>
      </c>
      <c r="J2529" s="21"/>
      <c r="K2529" s="21" t="s">
        <v>14365</v>
      </c>
      <c r="L2529" s="21" t="str">
        <f>IF(ISNUMBER(VLOOKUP(A2529,EXCL,1,FALSE)),"Excluido",IF(ISNUMBER(VLOOKUP(A2529,POST,1,FALSE)),"PostAlerta",IF(ISNUMBER(VLOOKUP(A2529,PRE,1,FALSE)),"PreAlerta","")))</f>
        <v>PreAlerta</v>
      </c>
      <c r="M2529" s="21" t="str">
        <f>IF(ISNUMBER(A2529),(IF(ISNUMBER(VLOOKUP(A2529,KEYWORDS,1,FALSE)),"C/PalabrasClaves","S/PalabrasClaves")),"")</f>
        <v>S/PalabrasClaves</v>
      </c>
      <c r="N2529" s="21" t="str">
        <f t="shared" si="11"/>
        <v/>
      </c>
      <c r="O2529" s="21"/>
      <c r="P2529" s="21" t="s">
        <v>14366</v>
      </c>
      <c r="Q2529" s="21"/>
      <c r="R2529" s="21" t="str">
        <f>LEFT('2012-2022'!$P2529,4)</f>
        <v>2016</v>
      </c>
      <c r="S2529" s="21" t="s">
        <v>56</v>
      </c>
      <c r="T2529" s="21"/>
      <c r="U2529" s="21"/>
      <c r="V2529" s="21"/>
      <c r="W2529" s="27"/>
      <c r="X2529" s="27"/>
      <c r="Y2529" s="12"/>
    </row>
    <row r="2530" ht="15.75" customHeight="1">
      <c r="A2530" s="21">
        <v>2.7019406E7</v>
      </c>
      <c r="B2530" s="21" t="s">
        <v>14367</v>
      </c>
      <c r="C2530" s="21" t="s">
        <v>14368</v>
      </c>
      <c r="D2530" s="21" t="s">
        <v>14369</v>
      </c>
      <c r="E2530" s="21" t="s">
        <v>14370</v>
      </c>
      <c r="F2530" s="21" t="s">
        <v>4637</v>
      </c>
      <c r="G2530" s="21">
        <v>2016.0</v>
      </c>
      <c r="H2530" s="26">
        <v>42458.0</v>
      </c>
      <c r="I2530" s="21"/>
      <c r="J2530" s="21"/>
      <c r="K2530" s="21" t="s">
        <v>14371</v>
      </c>
      <c r="L2530" s="21" t="str">
        <f>IF(ISNUMBER(VLOOKUP(A2530,EXCL,1,FALSE)),"Excluido",IF(ISNUMBER(VLOOKUP(A2530,POST,1,FALSE)),"PostAlerta",IF(ISNUMBER(VLOOKUP(A2530,PRE,1,FALSE)),"PreAlerta","")))</f>
        <v>PreAlerta</v>
      </c>
      <c r="M2530" s="21" t="str">
        <f>IF(ISNUMBER(A2530),(IF(ISNUMBER(VLOOKUP(A2530,KEYWORDS,1,FALSE)),"C/PalabrasClaves","S/PalabrasClaves")),"")</f>
        <v>S/PalabrasClaves</v>
      </c>
      <c r="N2530" s="21" t="str">
        <f t="shared" si="11"/>
        <v/>
      </c>
      <c r="O2530" s="21"/>
      <c r="P2530" s="21" t="s">
        <v>14372</v>
      </c>
      <c r="Q2530" s="21"/>
      <c r="R2530" s="21" t="str">
        <f>LEFT('2012-2022'!$P2530,4)</f>
        <v>2016</v>
      </c>
      <c r="S2530" s="21" t="s">
        <v>56</v>
      </c>
      <c r="T2530" s="21"/>
      <c r="U2530" s="21"/>
      <c r="V2530" s="21"/>
      <c r="W2530" s="27"/>
      <c r="X2530" s="27"/>
      <c r="Y2530" s="28"/>
    </row>
    <row r="2531" ht="15.75" customHeight="1">
      <c r="A2531" s="21">
        <v>2.7195943E7</v>
      </c>
      <c r="B2531" s="21" t="s">
        <v>14373</v>
      </c>
      <c r="C2531" s="21" t="s">
        <v>14374</v>
      </c>
      <c r="D2531" s="21" t="s">
        <v>14375</v>
      </c>
      <c r="E2531" s="21" t="s">
        <v>14376</v>
      </c>
      <c r="F2531" s="21" t="s">
        <v>2831</v>
      </c>
      <c r="G2531" s="21">
        <v>2016.0</v>
      </c>
      <c r="H2531" s="26">
        <v>42510.0</v>
      </c>
      <c r="I2531" s="21" t="s">
        <v>14377</v>
      </c>
      <c r="J2531" s="21"/>
      <c r="K2531" s="21" t="s">
        <v>14378</v>
      </c>
      <c r="L2531" s="21" t="str">
        <f>IF(ISNUMBER(VLOOKUP(A2531,EXCL,1,FALSE)),"Excluido",IF(ISNUMBER(VLOOKUP(A2531,POST,1,FALSE)),"PostAlerta",IF(ISNUMBER(VLOOKUP(A2531,PRE,1,FALSE)),"PreAlerta","")))</f>
        <v>PreAlerta</v>
      </c>
      <c r="M2531" s="21" t="str">
        <f>IF(ISNUMBER(A2531),(IF(ISNUMBER(VLOOKUP(A2531,KEYWORDS,1,FALSE)),"C/PalabrasClaves","S/PalabrasClaves")),"")</f>
        <v>S/PalabrasClaves</v>
      </c>
      <c r="N2531" s="21" t="str">
        <f t="shared" si="11"/>
        <v/>
      </c>
      <c r="O2531" s="21"/>
      <c r="P2531" s="21" t="s">
        <v>14379</v>
      </c>
      <c r="Q2531" s="21"/>
      <c r="R2531" s="21" t="str">
        <f>LEFT('2012-2022'!$P2531,4)</f>
        <v>2016</v>
      </c>
      <c r="S2531" s="21" t="s">
        <v>56</v>
      </c>
      <c r="T2531" s="21"/>
      <c r="U2531" s="21"/>
      <c r="V2531" s="21"/>
      <c r="W2531" s="27"/>
      <c r="X2531" s="27"/>
      <c r="Y2531" s="12"/>
    </row>
    <row r="2532" ht="15.75" customHeight="1">
      <c r="A2532" s="21">
        <v>2.7206371E7</v>
      </c>
      <c r="B2532" s="21" t="s">
        <v>14380</v>
      </c>
      <c r="C2532" s="21" t="s">
        <v>14381</v>
      </c>
      <c r="D2532" s="21" t="s">
        <v>14382</v>
      </c>
      <c r="E2532" s="21" t="s">
        <v>14383</v>
      </c>
      <c r="F2532" s="21" t="s">
        <v>332</v>
      </c>
      <c r="G2532" s="21">
        <v>2016.0</v>
      </c>
      <c r="H2532" s="26">
        <v>42512.0</v>
      </c>
      <c r="I2532" s="21" t="s">
        <v>14384</v>
      </c>
      <c r="J2532" s="21"/>
      <c r="K2532" s="21" t="s">
        <v>14385</v>
      </c>
      <c r="L2532" s="21" t="str">
        <f>IF(ISNUMBER(VLOOKUP(A2532,EXCL,1,FALSE)),"Excluido",IF(ISNUMBER(VLOOKUP(A2532,POST,1,FALSE)),"PostAlerta",IF(ISNUMBER(VLOOKUP(A2532,PRE,1,FALSE)),"PreAlerta","")))</f>
        <v>PreAlerta</v>
      </c>
      <c r="M2532" s="21" t="str">
        <f>IF(ISNUMBER(A2532),(IF(ISNUMBER(VLOOKUP(A2532,KEYWORDS,1,FALSE)),"C/PalabrasClaves","S/PalabrasClaves")),"")</f>
        <v>S/PalabrasClaves</v>
      </c>
      <c r="N2532" s="21" t="str">
        <f t="shared" si="11"/>
        <v/>
      </c>
      <c r="O2532" s="21"/>
      <c r="P2532" s="21" t="s">
        <v>14386</v>
      </c>
      <c r="Q2532" s="21"/>
      <c r="R2532" s="21" t="str">
        <f>LEFT('2012-2022'!$P2532,4)</f>
        <v>2016</v>
      </c>
      <c r="S2532" s="21" t="s">
        <v>56</v>
      </c>
      <c r="T2532" s="21"/>
      <c r="U2532" s="21"/>
      <c r="V2532" s="21"/>
      <c r="W2532" s="27"/>
      <c r="X2532" s="27"/>
      <c r="Y2532" s="28"/>
    </row>
    <row r="2533" ht="15.75" customHeight="1">
      <c r="A2533" s="21">
        <v>2.7207258E7</v>
      </c>
      <c r="B2533" s="21" t="s">
        <v>14387</v>
      </c>
      <c r="C2533" s="21" t="s">
        <v>14388</v>
      </c>
      <c r="D2533" s="21" t="s">
        <v>14389</v>
      </c>
      <c r="E2533" s="21" t="s">
        <v>14390</v>
      </c>
      <c r="F2533" s="21" t="s">
        <v>332</v>
      </c>
      <c r="G2533" s="21">
        <v>2016.0</v>
      </c>
      <c r="H2533" s="26">
        <v>42512.0</v>
      </c>
      <c r="I2533" s="21" t="s">
        <v>14391</v>
      </c>
      <c r="J2533" s="21"/>
      <c r="K2533" s="21" t="s">
        <v>14392</v>
      </c>
      <c r="L2533" s="21" t="str">
        <f>IF(ISNUMBER(VLOOKUP(A2533,EXCL,1,FALSE)),"Excluido",IF(ISNUMBER(VLOOKUP(A2533,POST,1,FALSE)),"PostAlerta",IF(ISNUMBER(VLOOKUP(A2533,PRE,1,FALSE)),"PreAlerta","")))</f>
        <v>PreAlerta</v>
      </c>
      <c r="M2533" s="21" t="str">
        <f>IF(ISNUMBER(A2533),(IF(ISNUMBER(VLOOKUP(A2533,KEYWORDS,1,FALSE)),"C/PalabrasClaves","S/PalabrasClaves")),"")</f>
        <v>S/PalabrasClaves</v>
      </c>
      <c r="N2533" s="21" t="str">
        <f t="shared" si="11"/>
        <v/>
      </c>
      <c r="O2533" s="21"/>
      <c r="P2533" s="21" t="s">
        <v>14386</v>
      </c>
      <c r="Q2533" s="21"/>
      <c r="R2533" s="21" t="str">
        <f>LEFT('2012-2022'!$P2533,4)</f>
        <v>2016</v>
      </c>
      <c r="S2533" s="21" t="s">
        <v>56</v>
      </c>
      <c r="T2533" s="21"/>
      <c r="U2533" s="21"/>
      <c r="V2533" s="21"/>
      <c r="W2533" s="27"/>
      <c r="X2533" s="27"/>
      <c r="Y2533" s="12"/>
    </row>
    <row r="2534" ht="15.75" customHeight="1">
      <c r="A2534" s="21">
        <v>2.7350908E7</v>
      </c>
      <c r="B2534" s="21" t="s">
        <v>14393</v>
      </c>
      <c r="C2534" s="21" t="s">
        <v>14394</v>
      </c>
      <c r="D2534" s="21" t="s">
        <v>14395</v>
      </c>
      <c r="E2534" s="21" t="s">
        <v>14396</v>
      </c>
      <c r="F2534" s="21" t="s">
        <v>11114</v>
      </c>
      <c r="G2534" s="21">
        <v>2016.0</v>
      </c>
      <c r="H2534" s="26">
        <v>42550.0</v>
      </c>
      <c r="I2534" s="21" t="s">
        <v>14397</v>
      </c>
      <c r="J2534" s="21"/>
      <c r="K2534" s="21" t="s">
        <v>14398</v>
      </c>
      <c r="L2534" s="21" t="str">
        <f>IF(ISNUMBER(VLOOKUP(A2534,EXCL,1,FALSE)),"Excluido",IF(ISNUMBER(VLOOKUP(A2534,POST,1,FALSE)),"PostAlerta",IF(ISNUMBER(VLOOKUP(A2534,PRE,1,FALSE)),"PreAlerta","")))</f>
        <v>PreAlerta</v>
      </c>
      <c r="M2534" s="21" t="str">
        <f>IF(ISNUMBER(A2534),(IF(ISNUMBER(VLOOKUP(A2534,KEYWORDS,1,FALSE)),"C/PalabrasClaves","S/PalabrasClaves")),"")</f>
        <v>S/PalabrasClaves</v>
      </c>
      <c r="N2534" s="21" t="str">
        <f t="shared" si="11"/>
        <v/>
      </c>
      <c r="O2534" s="21"/>
      <c r="P2534" s="21" t="s">
        <v>14386</v>
      </c>
      <c r="Q2534" s="21"/>
      <c r="R2534" s="21" t="str">
        <f>LEFT('2012-2022'!$P2534,4)</f>
        <v>2016</v>
      </c>
      <c r="S2534" s="21" t="s">
        <v>56</v>
      </c>
      <c r="T2534" s="21"/>
      <c r="U2534" s="21"/>
      <c r="V2534" s="21"/>
      <c r="W2534" s="27"/>
      <c r="X2534" s="27"/>
      <c r="Y2534" s="28"/>
    </row>
    <row r="2535" ht="15.75" customHeight="1">
      <c r="A2535" s="21">
        <v>2.7225098E7</v>
      </c>
      <c r="B2535" s="21" t="s">
        <v>14399</v>
      </c>
      <c r="C2535" s="21" t="s">
        <v>14400</v>
      </c>
      <c r="D2535" s="21" t="s">
        <v>14401</v>
      </c>
      <c r="E2535" s="21" t="s">
        <v>14402</v>
      </c>
      <c r="F2535" s="21" t="s">
        <v>632</v>
      </c>
      <c r="G2535" s="21">
        <v>2016.0</v>
      </c>
      <c r="H2535" s="26">
        <v>42517.0</v>
      </c>
      <c r="I2535" s="21"/>
      <c r="J2535" s="21"/>
      <c r="K2535" s="21" t="s">
        <v>14403</v>
      </c>
      <c r="L2535" s="21" t="str">
        <f>IF(ISNUMBER(VLOOKUP(A2535,EXCL,1,FALSE)),"Excluido",IF(ISNUMBER(VLOOKUP(A2535,POST,1,FALSE)),"PostAlerta",IF(ISNUMBER(VLOOKUP(A2535,PRE,1,FALSE)),"PreAlerta","")))</f>
        <v>PreAlerta</v>
      </c>
      <c r="M2535" s="21" t="str">
        <f>IF(ISNUMBER(A2535),(IF(ISNUMBER(VLOOKUP(A2535,KEYWORDS,1,FALSE)),"C/PalabrasClaves","S/PalabrasClaves")),"")</f>
        <v>C/PalabrasClaves</v>
      </c>
      <c r="N2535" s="21" t="str">
        <f t="shared" si="11"/>
        <v/>
      </c>
      <c r="O2535" s="21"/>
      <c r="P2535" s="21" t="s">
        <v>14404</v>
      </c>
      <c r="Q2535" s="21"/>
      <c r="R2535" s="21" t="str">
        <f>LEFT('2012-2022'!$P2535,4)</f>
        <v>2016</v>
      </c>
      <c r="S2535" s="21" t="s">
        <v>56</v>
      </c>
      <c r="T2535" s="21"/>
      <c r="U2535" s="21"/>
      <c r="V2535" s="21"/>
      <c r="W2535" s="27"/>
      <c r="X2535" s="27"/>
      <c r="Y2535" s="12"/>
    </row>
    <row r="2536" ht="15.75" customHeight="1">
      <c r="A2536" s="21">
        <v>2.7229471E7</v>
      </c>
      <c r="B2536" s="21" t="s">
        <v>14405</v>
      </c>
      <c r="C2536" s="21" t="s">
        <v>14406</v>
      </c>
      <c r="D2536" s="21" t="s">
        <v>14407</v>
      </c>
      <c r="E2536" s="21" t="s">
        <v>10178</v>
      </c>
      <c r="F2536" s="21" t="s">
        <v>332</v>
      </c>
      <c r="G2536" s="21">
        <v>2016.0</v>
      </c>
      <c r="H2536" s="26">
        <v>42518.0</v>
      </c>
      <c r="I2536" s="21" t="s">
        <v>14408</v>
      </c>
      <c r="J2536" s="21"/>
      <c r="K2536" s="21" t="s">
        <v>14409</v>
      </c>
      <c r="L2536" s="21" t="str">
        <f>IF(ISNUMBER(VLOOKUP(A2536,EXCL,1,FALSE)),"Excluido",IF(ISNUMBER(VLOOKUP(A2536,POST,1,FALSE)),"PostAlerta",IF(ISNUMBER(VLOOKUP(A2536,PRE,1,FALSE)),"PreAlerta","")))</f>
        <v>PreAlerta</v>
      </c>
      <c r="M2536" s="21" t="str">
        <f>IF(ISNUMBER(A2536),(IF(ISNUMBER(VLOOKUP(A2536,KEYWORDS,1,FALSE)),"C/PalabrasClaves","S/PalabrasClaves")),"")</f>
        <v>S/PalabrasClaves</v>
      </c>
      <c r="N2536" s="21" t="str">
        <f t="shared" si="11"/>
        <v/>
      </c>
      <c r="O2536" s="21"/>
      <c r="P2536" s="21" t="s">
        <v>14404</v>
      </c>
      <c r="Q2536" s="21"/>
      <c r="R2536" s="21" t="str">
        <f>LEFT('2012-2022'!$P2536,4)</f>
        <v>2016</v>
      </c>
      <c r="S2536" s="21" t="s">
        <v>56</v>
      </c>
      <c r="T2536" s="21"/>
      <c r="U2536" s="21"/>
      <c r="V2536" s="21"/>
      <c r="W2536" s="27"/>
      <c r="X2536" s="27"/>
      <c r="Y2536" s="28"/>
    </row>
    <row r="2537" ht="15.75" customHeight="1">
      <c r="A2537" s="21">
        <v>2.7233666E7</v>
      </c>
      <c r="B2537" s="21" t="s">
        <v>14410</v>
      </c>
      <c r="C2537" s="21" t="s">
        <v>14411</v>
      </c>
      <c r="D2537" s="21" t="s">
        <v>14412</v>
      </c>
      <c r="E2537" s="21" t="s">
        <v>2830</v>
      </c>
      <c r="F2537" s="21" t="s">
        <v>2035</v>
      </c>
      <c r="G2537" s="21">
        <v>2016.0</v>
      </c>
      <c r="H2537" s="26">
        <v>42519.0</v>
      </c>
      <c r="I2537" s="21" t="s">
        <v>14413</v>
      </c>
      <c r="J2537" s="21"/>
      <c r="K2537" s="21" t="s">
        <v>14414</v>
      </c>
      <c r="L2537" s="21" t="str">
        <f>IF(ISNUMBER(VLOOKUP(A2537,EXCL,1,FALSE)),"Excluido",IF(ISNUMBER(VLOOKUP(A2537,POST,1,FALSE)),"PostAlerta",IF(ISNUMBER(VLOOKUP(A2537,PRE,1,FALSE)),"PreAlerta","")))</f>
        <v>PreAlerta</v>
      </c>
      <c r="M2537" s="21" t="str">
        <f>IF(ISNUMBER(A2537),(IF(ISNUMBER(VLOOKUP(A2537,KEYWORDS,1,FALSE)),"C/PalabrasClaves","S/PalabrasClaves")),"")</f>
        <v>S/PalabrasClaves</v>
      </c>
      <c r="N2537" s="21" t="str">
        <f t="shared" si="11"/>
        <v/>
      </c>
      <c r="O2537" s="21"/>
      <c r="P2537" s="21" t="s">
        <v>14415</v>
      </c>
      <c r="Q2537" s="21"/>
      <c r="R2537" s="21" t="str">
        <f>LEFT('2012-2022'!$P2537,4)</f>
        <v>2016</v>
      </c>
      <c r="S2537" s="21" t="s">
        <v>56</v>
      </c>
      <c r="T2537" s="21"/>
      <c r="U2537" s="21"/>
      <c r="V2537" s="21"/>
      <c r="W2537" s="27"/>
      <c r="X2537" s="27"/>
      <c r="Y2537" s="12"/>
    </row>
    <row r="2538" ht="15.75" customHeight="1">
      <c r="A2538" s="21">
        <v>2.7234215E7</v>
      </c>
      <c r="B2538" s="21" t="s">
        <v>14416</v>
      </c>
      <c r="C2538" s="21" t="s">
        <v>14417</v>
      </c>
      <c r="D2538" s="21" t="s">
        <v>14418</v>
      </c>
      <c r="E2538" s="21" t="s">
        <v>14419</v>
      </c>
      <c r="F2538" s="21" t="s">
        <v>332</v>
      </c>
      <c r="G2538" s="21">
        <v>2016.0</v>
      </c>
      <c r="H2538" s="26">
        <v>42519.0</v>
      </c>
      <c r="I2538" s="21" t="s">
        <v>14420</v>
      </c>
      <c r="J2538" s="21"/>
      <c r="K2538" s="21" t="s">
        <v>14421</v>
      </c>
      <c r="L2538" s="21" t="str">
        <f>IF(ISNUMBER(VLOOKUP(A2538,EXCL,1,FALSE)),"Excluido",IF(ISNUMBER(VLOOKUP(A2538,POST,1,FALSE)),"PostAlerta",IF(ISNUMBER(VLOOKUP(A2538,PRE,1,FALSE)),"PreAlerta","")))</f>
        <v>PreAlerta</v>
      </c>
      <c r="M2538" s="21" t="str">
        <f>IF(ISNUMBER(A2538),(IF(ISNUMBER(VLOOKUP(A2538,KEYWORDS,1,FALSE)),"C/PalabrasClaves","S/PalabrasClaves")),"")</f>
        <v>S/PalabrasClaves</v>
      </c>
      <c r="N2538" s="21" t="str">
        <f t="shared" si="11"/>
        <v/>
      </c>
      <c r="O2538" s="21"/>
      <c r="P2538" s="21" t="s">
        <v>14415</v>
      </c>
      <c r="Q2538" s="21"/>
      <c r="R2538" s="21" t="str">
        <f>LEFT('2012-2022'!$P2538,4)</f>
        <v>2016</v>
      </c>
      <c r="S2538" s="21" t="s">
        <v>56</v>
      </c>
      <c r="T2538" s="21"/>
      <c r="U2538" s="21"/>
      <c r="V2538" s="21"/>
      <c r="W2538" s="27"/>
      <c r="X2538" s="27"/>
      <c r="Y2538" s="28"/>
    </row>
    <row r="2539" ht="15.75" customHeight="1">
      <c r="A2539" s="21">
        <v>2.6906926E7</v>
      </c>
      <c r="B2539" s="21" t="s">
        <v>14422</v>
      </c>
      <c r="C2539" s="21" t="s">
        <v>14423</v>
      </c>
      <c r="D2539" s="21" t="s">
        <v>14424</v>
      </c>
      <c r="E2539" s="21" t="s">
        <v>14425</v>
      </c>
      <c r="F2539" s="21" t="s">
        <v>842</v>
      </c>
      <c r="G2539" s="21">
        <v>2016.0</v>
      </c>
      <c r="H2539" s="26">
        <v>42425.0</v>
      </c>
      <c r="I2539" s="21"/>
      <c r="J2539" s="21"/>
      <c r="K2539" s="21" t="s">
        <v>14426</v>
      </c>
      <c r="L2539" s="21" t="str">
        <f>IF(ISNUMBER(VLOOKUP(A2539,EXCL,1,FALSE)),"Excluido",IF(ISNUMBER(VLOOKUP(A2539,POST,1,FALSE)),"PostAlerta",IF(ISNUMBER(VLOOKUP(A2539,PRE,1,FALSE)),"PreAlerta","")))</f>
        <v>Excluido</v>
      </c>
      <c r="M2539" s="21" t="str">
        <f>IF(ISNUMBER(A2539),(IF(ISNUMBER(VLOOKUP(A2539,KEYWORDS,1,FALSE)),"C/PalabrasClaves","S/PalabrasClaves")),"")</f>
        <v>C/PalabrasClaves</v>
      </c>
      <c r="N2539" s="21" t="str">
        <f t="shared" si="11"/>
        <v/>
      </c>
      <c r="O2539" s="21"/>
      <c r="P2539" s="21" t="s">
        <v>14427</v>
      </c>
      <c r="Q2539" s="21"/>
      <c r="R2539" s="21" t="str">
        <f>LEFT('2012-2022'!$P2539,4)</f>
        <v>2016</v>
      </c>
      <c r="S2539" s="21" t="s">
        <v>56</v>
      </c>
      <c r="T2539" s="21"/>
      <c r="U2539" s="21"/>
      <c r="V2539" s="21"/>
      <c r="W2539" s="27"/>
      <c r="X2539" s="27"/>
      <c r="Y2539" s="12"/>
    </row>
    <row r="2540" ht="15.75" customHeight="1">
      <c r="A2540" s="21">
        <v>2.7243367E7</v>
      </c>
      <c r="B2540" s="21" t="s">
        <v>14428</v>
      </c>
      <c r="C2540" s="21" t="s">
        <v>14429</v>
      </c>
      <c r="D2540" s="21" t="s">
        <v>14430</v>
      </c>
      <c r="E2540" s="21" t="s">
        <v>14431</v>
      </c>
      <c r="F2540" s="21" t="s">
        <v>7626</v>
      </c>
      <c r="G2540" s="21">
        <v>2016.0</v>
      </c>
      <c r="H2540" s="26">
        <v>42522.0</v>
      </c>
      <c r="I2540" s="21" t="s">
        <v>14432</v>
      </c>
      <c r="J2540" s="21"/>
      <c r="K2540" s="21" t="s">
        <v>14433</v>
      </c>
      <c r="L2540" s="21" t="str">
        <f>IF(ISNUMBER(VLOOKUP(A2540,EXCL,1,FALSE)),"Excluido",IF(ISNUMBER(VLOOKUP(A2540,POST,1,FALSE)),"PostAlerta",IF(ISNUMBER(VLOOKUP(A2540,PRE,1,FALSE)),"PreAlerta","")))</f>
        <v>PreAlerta</v>
      </c>
      <c r="M2540" s="21" t="str">
        <f>IF(ISNUMBER(A2540),(IF(ISNUMBER(VLOOKUP(A2540,KEYWORDS,1,FALSE)),"C/PalabrasClaves","S/PalabrasClaves")),"")</f>
        <v>S/PalabrasClaves</v>
      </c>
      <c r="N2540" s="21" t="str">
        <f t="shared" si="11"/>
        <v/>
      </c>
      <c r="O2540" s="21"/>
      <c r="P2540" s="21" t="s">
        <v>14434</v>
      </c>
      <c r="Q2540" s="21"/>
      <c r="R2540" s="21" t="str">
        <f>LEFT('2012-2022'!$P2540,4)</f>
        <v>2016</v>
      </c>
      <c r="S2540" s="21" t="s">
        <v>56</v>
      </c>
      <c r="T2540" s="21"/>
      <c r="U2540" s="21"/>
      <c r="V2540" s="21"/>
      <c r="W2540" s="27"/>
      <c r="X2540" s="27"/>
      <c r="Y2540" s="28"/>
    </row>
    <row r="2541" ht="15.75" customHeight="1">
      <c r="A2541" s="21">
        <v>2.7303657E7</v>
      </c>
      <c r="B2541" s="21" t="s">
        <v>14435</v>
      </c>
      <c r="C2541" s="21" t="s">
        <v>14436</v>
      </c>
      <c r="D2541" s="21" t="s">
        <v>14437</v>
      </c>
      <c r="E2541" s="21" t="s">
        <v>14438</v>
      </c>
      <c r="F2541" s="21" t="s">
        <v>3171</v>
      </c>
      <c r="G2541" s="21">
        <v>2016.0</v>
      </c>
      <c r="H2541" s="26">
        <v>42537.0</v>
      </c>
      <c r="I2541" s="21" t="s">
        <v>14439</v>
      </c>
      <c r="J2541" s="21"/>
      <c r="K2541" s="21" t="s">
        <v>14440</v>
      </c>
      <c r="L2541" s="21" t="str">
        <f>IF(ISNUMBER(VLOOKUP(A2541,EXCL,1,FALSE)),"Excluido",IF(ISNUMBER(VLOOKUP(A2541,POST,1,FALSE)),"PostAlerta",IF(ISNUMBER(VLOOKUP(A2541,PRE,1,FALSE)),"PreAlerta","")))</f>
        <v>Excluido</v>
      </c>
      <c r="M2541" s="21" t="str">
        <f>IF(ISNUMBER(A2541),(IF(ISNUMBER(VLOOKUP(A2541,KEYWORDS,1,FALSE)),"C/PalabrasClaves","S/PalabrasClaves")),"")</f>
        <v>S/PalabrasClaves</v>
      </c>
      <c r="N2541" s="21" t="str">
        <f t="shared" si="11"/>
        <v/>
      </c>
      <c r="O2541" s="21"/>
      <c r="P2541" s="21" t="s">
        <v>14434</v>
      </c>
      <c r="Q2541" s="21"/>
      <c r="R2541" s="21" t="str">
        <f>LEFT('2012-2022'!$P2541,4)</f>
        <v>2016</v>
      </c>
      <c r="S2541" s="21" t="s">
        <v>56</v>
      </c>
      <c r="T2541" s="21"/>
      <c r="U2541" s="21"/>
      <c r="V2541" s="21"/>
      <c r="W2541" s="27"/>
      <c r="X2541" s="27"/>
      <c r="Y2541" s="12"/>
    </row>
    <row r="2542" ht="15.75" customHeight="1">
      <c r="A2542" s="21">
        <v>2.6716728E7</v>
      </c>
      <c r="B2542" s="21" t="s">
        <v>14441</v>
      </c>
      <c r="C2542" s="21" t="s">
        <v>14442</v>
      </c>
      <c r="D2542" s="21" t="s">
        <v>14443</v>
      </c>
      <c r="E2542" s="21" t="s">
        <v>14444</v>
      </c>
      <c r="F2542" s="21" t="s">
        <v>937</v>
      </c>
      <c r="G2542" s="21">
        <v>2016.0</v>
      </c>
      <c r="H2542" s="26">
        <v>42369.0</v>
      </c>
      <c r="I2542" s="21"/>
      <c r="J2542" s="21"/>
      <c r="K2542" s="21" t="s">
        <v>14445</v>
      </c>
      <c r="L2542" s="21" t="str">
        <f>IF(ISNUMBER(VLOOKUP(A2542,EXCL,1,FALSE)),"Excluido",IF(ISNUMBER(VLOOKUP(A2542,POST,1,FALSE)),"PostAlerta",IF(ISNUMBER(VLOOKUP(A2542,PRE,1,FALSE)),"PreAlerta","")))</f>
        <v>Excluido</v>
      </c>
      <c r="M2542" s="21" t="str">
        <f>IF(ISNUMBER(A2542),(IF(ISNUMBER(VLOOKUP(A2542,KEYWORDS,1,FALSE)),"C/PalabrasClaves","S/PalabrasClaves")),"")</f>
        <v>S/PalabrasClaves</v>
      </c>
      <c r="N2542" s="21" t="str">
        <f t="shared" si="11"/>
        <v/>
      </c>
      <c r="O2542" s="21"/>
      <c r="P2542" s="21" t="s">
        <v>14446</v>
      </c>
      <c r="Q2542" s="21"/>
      <c r="R2542" s="21" t="str">
        <f>LEFT('2012-2022'!$P2542,4)</f>
        <v>2016</v>
      </c>
      <c r="S2542" s="21" t="s">
        <v>60</v>
      </c>
      <c r="T2542" s="21"/>
      <c r="U2542" s="21"/>
      <c r="V2542" s="21"/>
      <c r="W2542" s="27"/>
      <c r="X2542" s="27"/>
      <c r="Y2542" s="28"/>
    </row>
    <row r="2543" ht="15.75" customHeight="1">
      <c r="A2543" s="21">
        <v>2.672438E7</v>
      </c>
      <c r="B2543" s="21" t="s">
        <v>14447</v>
      </c>
      <c r="C2543" s="21" t="s">
        <v>14448</v>
      </c>
      <c r="D2543" s="21" t="s">
        <v>14449</v>
      </c>
      <c r="E2543" s="21" t="s">
        <v>14450</v>
      </c>
      <c r="F2543" s="21" t="s">
        <v>14451</v>
      </c>
      <c r="G2543" s="21">
        <v>2016.0</v>
      </c>
      <c r="H2543" s="26">
        <v>42372.0</v>
      </c>
      <c r="I2543" s="21"/>
      <c r="J2543" s="21"/>
      <c r="K2543" s="21" t="s">
        <v>14452</v>
      </c>
      <c r="L2543" s="21" t="str">
        <f>IF(ISNUMBER(VLOOKUP(A2543,EXCL,1,FALSE)),"Excluido",IF(ISNUMBER(VLOOKUP(A2543,POST,1,FALSE)),"PostAlerta",IF(ISNUMBER(VLOOKUP(A2543,PRE,1,FALSE)),"PreAlerta","")))</f>
        <v>PreAlerta</v>
      </c>
      <c r="M2543" s="21" t="str">
        <f>IF(ISNUMBER(A2543),(IF(ISNUMBER(VLOOKUP(A2543,KEYWORDS,1,FALSE)),"C/PalabrasClaves","S/PalabrasClaves")),"")</f>
        <v>S/PalabrasClaves</v>
      </c>
      <c r="N2543" s="21" t="str">
        <f t="shared" si="11"/>
        <v/>
      </c>
      <c r="O2543" s="21"/>
      <c r="P2543" s="21" t="s">
        <v>14446</v>
      </c>
      <c r="Q2543" s="21"/>
      <c r="R2543" s="21" t="str">
        <f>LEFT('2012-2022'!$P2543,4)</f>
        <v>2016</v>
      </c>
      <c r="S2543" s="21" t="s">
        <v>60</v>
      </c>
      <c r="T2543" s="21"/>
      <c r="U2543" s="21"/>
      <c r="V2543" s="21"/>
      <c r="W2543" s="27"/>
      <c r="X2543" s="27"/>
      <c r="Y2543" s="12"/>
    </row>
    <row r="2544" ht="15.75" customHeight="1">
      <c r="A2544" s="21">
        <v>2.6792075E7</v>
      </c>
      <c r="B2544" s="21" t="s">
        <v>14453</v>
      </c>
      <c r="C2544" s="21" t="s">
        <v>14454</v>
      </c>
      <c r="D2544" s="21" t="s">
        <v>14455</v>
      </c>
      <c r="E2544" s="21" t="s">
        <v>14456</v>
      </c>
      <c r="F2544" s="21" t="s">
        <v>3226</v>
      </c>
      <c r="G2544" s="21">
        <v>2016.0</v>
      </c>
      <c r="H2544" s="26">
        <v>42391.0</v>
      </c>
      <c r="I2544" s="21"/>
      <c r="J2544" s="21"/>
      <c r="K2544" s="21" t="s">
        <v>14457</v>
      </c>
      <c r="L2544" s="21" t="str">
        <f>IF(ISNUMBER(VLOOKUP(A2544,EXCL,1,FALSE)),"Excluido",IF(ISNUMBER(VLOOKUP(A2544,POST,1,FALSE)),"PostAlerta",IF(ISNUMBER(VLOOKUP(A2544,PRE,1,FALSE)),"PreAlerta","")))</f>
        <v>PreAlerta</v>
      </c>
      <c r="M2544" s="21" t="str">
        <f>IF(ISNUMBER(A2544),(IF(ISNUMBER(VLOOKUP(A2544,KEYWORDS,1,FALSE)),"C/PalabrasClaves","S/PalabrasClaves")),"")</f>
        <v>S/PalabrasClaves</v>
      </c>
      <c r="N2544" s="21" t="str">
        <f t="shared" si="11"/>
        <v/>
      </c>
      <c r="O2544" s="21"/>
      <c r="P2544" s="21" t="s">
        <v>14446</v>
      </c>
      <c r="Q2544" s="21"/>
      <c r="R2544" s="21" t="str">
        <f>LEFT('2012-2022'!$P2544,4)</f>
        <v>2016</v>
      </c>
      <c r="S2544" s="21" t="s">
        <v>60</v>
      </c>
      <c r="T2544" s="21"/>
      <c r="U2544" s="21"/>
      <c r="V2544" s="21"/>
      <c r="W2544" s="27"/>
      <c r="X2544" s="27"/>
      <c r="Y2544" s="28"/>
    </row>
    <row r="2545" ht="15.75" customHeight="1">
      <c r="A2545" s="21">
        <v>2.6837859E7</v>
      </c>
      <c r="B2545" s="21" t="s">
        <v>14458</v>
      </c>
      <c r="C2545" s="21" t="s">
        <v>14459</v>
      </c>
      <c r="D2545" s="21" t="s">
        <v>14460</v>
      </c>
      <c r="E2545" s="21" t="s">
        <v>13912</v>
      </c>
      <c r="F2545" s="21" t="s">
        <v>496</v>
      </c>
      <c r="G2545" s="21">
        <v>2016.0</v>
      </c>
      <c r="H2545" s="26">
        <v>42404.0</v>
      </c>
      <c r="I2545" s="21" t="s">
        <v>14461</v>
      </c>
      <c r="J2545" s="21"/>
      <c r="K2545" s="21" t="s">
        <v>14462</v>
      </c>
      <c r="L2545" s="21" t="str">
        <f>IF(ISNUMBER(VLOOKUP(A2545,EXCL,1,FALSE)),"Excluido",IF(ISNUMBER(VLOOKUP(A2545,POST,1,FALSE)),"PostAlerta",IF(ISNUMBER(VLOOKUP(A2545,PRE,1,FALSE)),"PreAlerta","")))</f>
        <v>PreAlerta</v>
      </c>
      <c r="M2545" s="21" t="str">
        <f>IF(ISNUMBER(A2545),(IF(ISNUMBER(VLOOKUP(A2545,KEYWORDS,1,FALSE)),"C/PalabrasClaves","S/PalabrasClaves")),"")</f>
        <v>S/PalabrasClaves</v>
      </c>
      <c r="N2545" s="21" t="str">
        <f t="shared" si="11"/>
        <v/>
      </c>
      <c r="O2545" s="21"/>
      <c r="P2545" s="21" t="s">
        <v>14446</v>
      </c>
      <c r="Q2545" s="21"/>
      <c r="R2545" s="21" t="str">
        <f>LEFT('2012-2022'!$P2545,4)</f>
        <v>2016</v>
      </c>
      <c r="S2545" s="21" t="s">
        <v>60</v>
      </c>
      <c r="T2545" s="21"/>
      <c r="U2545" s="21"/>
      <c r="V2545" s="21"/>
      <c r="W2545" s="27"/>
      <c r="X2545" s="27"/>
      <c r="Y2545" s="12"/>
    </row>
    <row r="2546" ht="15.75" customHeight="1">
      <c r="A2546" s="21">
        <v>2.6851433E7</v>
      </c>
      <c r="B2546" s="21" t="s">
        <v>14463</v>
      </c>
      <c r="C2546" s="21" t="s">
        <v>14464</v>
      </c>
      <c r="D2546" s="21" t="s">
        <v>14465</v>
      </c>
      <c r="E2546" s="21" t="s">
        <v>14466</v>
      </c>
      <c r="F2546" s="21" t="s">
        <v>3216</v>
      </c>
      <c r="G2546" s="21">
        <v>2016.0</v>
      </c>
      <c r="H2546" s="26">
        <v>42407.0</v>
      </c>
      <c r="I2546" s="21"/>
      <c r="J2546" s="21"/>
      <c r="K2546" s="21" t="s">
        <v>14467</v>
      </c>
      <c r="L2546" s="21" t="str">
        <f>IF(ISNUMBER(VLOOKUP(A2546,EXCL,1,FALSE)),"Excluido",IF(ISNUMBER(VLOOKUP(A2546,POST,1,FALSE)),"PostAlerta",IF(ISNUMBER(VLOOKUP(A2546,PRE,1,FALSE)),"PreAlerta","")))</f>
        <v>PreAlerta</v>
      </c>
      <c r="M2546" s="21" t="str">
        <f>IF(ISNUMBER(A2546),(IF(ISNUMBER(VLOOKUP(A2546,KEYWORDS,1,FALSE)),"C/PalabrasClaves","S/PalabrasClaves")),"")</f>
        <v>S/PalabrasClaves</v>
      </c>
      <c r="N2546" s="21" t="str">
        <f t="shared" si="11"/>
        <v/>
      </c>
      <c r="O2546" s="21"/>
      <c r="P2546" s="21" t="s">
        <v>14446</v>
      </c>
      <c r="Q2546" s="21"/>
      <c r="R2546" s="21" t="str">
        <f>LEFT('2012-2022'!$P2546,4)</f>
        <v>2016</v>
      </c>
      <c r="S2546" s="21" t="s">
        <v>60</v>
      </c>
      <c r="T2546" s="21"/>
      <c r="U2546" s="21"/>
      <c r="V2546" s="21"/>
      <c r="W2546" s="27"/>
      <c r="X2546" s="27"/>
      <c r="Y2546" s="28"/>
    </row>
    <row r="2547" ht="15.75" customHeight="1">
      <c r="A2547" s="21">
        <v>2.6859724E7</v>
      </c>
      <c r="B2547" s="21" t="s">
        <v>14468</v>
      </c>
      <c r="C2547" s="21" t="s">
        <v>14469</v>
      </c>
      <c r="D2547" s="21" t="s">
        <v>14470</v>
      </c>
      <c r="E2547" s="21" t="s">
        <v>14471</v>
      </c>
      <c r="F2547" s="21" t="s">
        <v>386</v>
      </c>
      <c r="G2547" s="21">
        <v>2016.0</v>
      </c>
      <c r="H2547" s="26">
        <v>42410.0</v>
      </c>
      <c r="I2547" s="21"/>
      <c r="J2547" s="21"/>
      <c r="K2547" s="21" t="s">
        <v>14472</v>
      </c>
      <c r="L2547" s="21" t="str">
        <f>IF(ISNUMBER(VLOOKUP(A2547,EXCL,1,FALSE)),"Excluido",IF(ISNUMBER(VLOOKUP(A2547,POST,1,FALSE)),"PostAlerta",IF(ISNUMBER(VLOOKUP(A2547,PRE,1,FALSE)),"PreAlerta","")))</f>
        <v>PreAlerta</v>
      </c>
      <c r="M2547" s="21" t="str">
        <f>IF(ISNUMBER(A2547),(IF(ISNUMBER(VLOOKUP(A2547,KEYWORDS,1,FALSE)),"C/PalabrasClaves","S/PalabrasClaves")),"")</f>
        <v>S/PalabrasClaves</v>
      </c>
      <c r="N2547" s="21" t="str">
        <f t="shared" si="11"/>
        <v/>
      </c>
      <c r="O2547" s="21"/>
      <c r="P2547" s="21" t="s">
        <v>14446</v>
      </c>
      <c r="Q2547" s="21"/>
      <c r="R2547" s="21" t="str">
        <f>LEFT('2012-2022'!$P2547,4)</f>
        <v>2016</v>
      </c>
      <c r="S2547" s="21" t="s">
        <v>60</v>
      </c>
      <c r="T2547" s="21"/>
      <c r="U2547" s="21"/>
      <c r="V2547" s="21"/>
      <c r="W2547" s="27"/>
      <c r="X2547" s="27"/>
      <c r="Y2547" s="12"/>
    </row>
    <row r="2548" ht="15.75" customHeight="1">
      <c r="A2548" s="21">
        <v>2.6920921E7</v>
      </c>
      <c r="B2548" s="21" t="s">
        <v>14473</v>
      </c>
      <c r="C2548" s="21" t="s">
        <v>14474</v>
      </c>
      <c r="D2548" s="21" t="s">
        <v>14475</v>
      </c>
      <c r="E2548" s="21" t="s">
        <v>14476</v>
      </c>
      <c r="F2548" s="21" t="s">
        <v>664</v>
      </c>
      <c r="G2548" s="21">
        <v>2016.0</v>
      </c>
      <c r="H2548" s="26">
        <v>42428.0</v>
      </c>
      <c r="I2548" s="21" t="s">
        <v>14477</v>
      </c>
      <c r="J2548" s="21"/>
      <c r="K2548" s="21" t="s">
        <v>14478</v>
      </c>
      <c r="L2548" s="21" t="str">
        <f>IF(ISNUMBER(VLOOKUP(A2548,EXCL,1,FALSE)),"Excluido",IF(ISNUMBER(VLOOKUP(A2548,POST,1,FALSE)),"PostAlerta",IF(ISNUMBER(VLOOKUP(A2548,PRE,1,FALSE)),"PreAlerta","")))</f>
        <v>PreAlerta</v>
      </c>
      <c r="M2548" s="21" t="str">
        <f>IF(ISNUMBER(A2548),(IF(ISNUMBER(VLOOKUP(A2548,KEYWORDS,1,FALSE)),"C/PalabrasClaves","S/PalabrasClaves")),"")</f>
        <v>S/PalabrasClaves</v>
      </c>
      <c r="N2548" s="21" t="str">
        <f t="shared" si="11"/>
        <v/>
      </c>
      <c r="O2548" s="21"/>
      <c r="P2548" s="21" t="s">
        <v>14446</v>
      </c>
      <c r="Q2548" s="21"/>
      <c r="R2548" s="21" t="str">
        <f>LEFT('2012-2022'!$P2548,4)</f>
        <v>2016</v>
      </c>
      <c r="S2548" s="21" t="s">
        <v>60</v>
      </c>
      <c r="T2548" s="21"/>
      <c r="U2548" s="21"/>
      <c r="V2548" s="21"/>
      <c r="W2548" s="27"/>
      <c r="X2548" s="27"/>
      <c r="Y2548" s="28"/>
    </row>
    <row r="2549" ht="15.75" customHeight="1">
      <c r="A2549" s="21">
        <v>2.6943995E7</v>
      </c>
      <c r="B2549" s="21" t="s">
        <v>14479</v>
      </c>
      <c r="C2549" s="21" t="s">
        <v>14480</v>
      </c>
      <c r="D2549" s="21" t="s">
        <v>14481</v>
      </c>
      <c r="E2549" s="21" t="s">
        <v>14482</v>
      </c>
      <c r="F2549" s="21" t="s">
        <v>2712</v>
      </c>
      <c r="G2549" s="21">
        <v>2016.0</v>
      </c>
      <c r="H2549" s="26">
        <v>42435.0</v>
      </c>
      <c r="I2549" s="21"/>
      <c r="J2549" s="21"/>
      <c r="K2549" s="21" t="s">
        <v>14483</v>
      </c>
      <c r="L2549" s="21" t="str">
        <f>IF(ISNUMBER(VLOOKUP(A2549,EXCL,1,FALSE)),"Excluido",IF(ISNUMBER(VLOOKUP(A2549,POST,1,FALSE)),"PostAlerta",IF(ISNUMBER(VLOOKUP(A2549,PRE,1,FALSE)),"PreAlerta","")))</f>
        <v>PreAlerta</v>
      </c>
      <c r="M2549" s="21" t="str">
        <f>IF(ISNUMBER(A2549),(IF(ISNUMBER(VLOOKUP(A2549,KEYWORDS,1,FALSE)),"C/PalabrasClaves","S/PalabrasClaves")),"")</f>
        <v>S/PalabrasClaves</v>
      </c>
      <c r="N2549" s="21" t="str">
        <f t="shared" si="11"/>
        <v/>
      </c>
      <c r="O2549" s="21"/>
      <c r="P2549" s="21" t="s">
        <v>14446</v>
      </c>
      <c r="Q2549" s="21"/>
      <c r="R2549" s="21" t="str">
        <f>LEFT('2012-2022'!$P2549,4)</f>
        <v>2016</v>
      </c>
      <c r="S2549" s="21" t="s">
        <v>60</v>
      </c>
      <c r="T2549" s="21"/>
      <c r="U2549" s="21"/>
      <c r="V2549" s="21"/>
      <c r="W2549" s="27"/>
      <c r="X2549" s="27"/>
      <c r="Y2549" s="12"/>
    </row>
    <row r="2550" ht="15.75" customHeight="1">
      <c r="A2550" s="21">
        <v>2.694556E7</v>
      </c>
      <c r="B2550" s="21" t="s">
        <v>14484</v>
      </c>
      <c r="C2550" s="21" t="s">
        <v>14485</v>
      </c>
      <c r="D2550" s="21" t="s">
        <v>14486</v>
      </c>
      <c r="E2550" s="21" t="s">
        <v>14487</v>
      </c>
      <c r="F2550" s="21" t="s">
        <v>1239</v>
      </c>
      <c r="G2550" s="21">
        <v>2016.0</v>
      </c>
      <c r="H2550" s="26">
        <v>42436.0</v>
      </c>
      <c r="I2550" s="21"/>
      <c r="J2550" s="21"/>
      <c r="K2550" s="21" t="s">
        <v>14488</v>
      </c>
      <c r="L2550" s="21" t="str">
        <f>IF(ISNUMBER(VLOOKUP(A2550,EXCL,1,FALSE)),"Excluido",IF(ISNUMBER(VLOOKUP(A2550,POST,1,FALSE)),"PostAlerta",IF(ISNUMBER(VLOOKUP(A2550,PRE,1,FALSE)),"PreAlerta","")))</f>
        <v>PreAlerta</v>
      </c>
      <c r="M2550" s="21" t="str">
        <f>IF(ISNUMBER(A2550),(IF(ISNUMBER(VLOOKUP(A2550,KEYWORDS,1,FALSE)),"C/PalabrasClaves","S/PalabrasClaves")),"")</f>
        <v>S/PalabrasClaves</v>
      </c>
      <c r="N2550" s="21" t="str">
        <f t="shared" si="11"/>
        <v/>
      </c>
      <c r="O2550" s="21"/>
      <c r="P2550" s="21" t="s">
        <v>14446</v>
      </c>
      <c r="Q2550" s="21"/>
      <c r="R2550" s="21" t="str">
        <f>LEFT('2012-2022'!$P2550,4)</f>
        <v>2016</v>
      </c>
      <c r="S2550" s="21" t="s">
        <v>60</v>
      </c>
      <c r="T2550" s="21"/>
      <c r="U2550" s="21"/>
      <c r="V2550" s="21"/>
      <c r="W2550" s="27"/>
      <c r="X2550" s="27"/>
      <c r="Y2550" s="28"/>
    </row>
    <row r="2551" ht="15.75" customHeight="1">
      <c r="A2551" s="21">
        <v>2.6977591E7</v>
      </c>
      <c r="B2551" s="21" t="s">
        <v>14489</v>
      </c>
      <c r="C2551" s="21" t="s">
        <v>10715</v>
      </c>
      <c r="D2551" s="21" t="s">
        <v>14490</v>
      </c>
      <c r="E2551" s="21" t="s">
        <v>10717</v>
      </c>
      <c r="F2551" s="21" t="s">
        <v>6652</v>
      </c>
      <c r="G2551" s="21">
        <v>2016.0</v>
      </c>
      <c r="H2551" s="26">
        <v>42445.0</v>
      </c>
      <c r="I2551" s="21"/>
      <c r="J2551" s="21"/>
      <c r="K2551" s="21" t="s">
        <v>14491</v>
      </c>
      <c r="L2551" s="21" t="str">
        <f>IF(ISNUMBER(VLOOKUP(A2551,EXCL,1,FALSE)),"Excluido",IF(ISNUMBER(VLOOKUP(A2551,POST,1,FALSE)),"PostAlerta",IF(ISNUMBER(VLOOKUP(A2551,PRE,1,FALSE)),"PreAlerta","")))</f>
        <v>PreAlerta</v>
      </c>
      <c r="M2551" s="21" t="str">
        <f>IF(ISNUMBER(A2551),(IF(ISNUMBER(VLOOKUP(A2551,KEYWORDS,1,FALSE)),"C/PalabrasClaves","S/PalabrasClaves")),"")</f>
        <v>S/PalabrasClaves</v>
      </c>
      <c r="N2551" s="21" t="str">
        <f t="shared" si="11"/>
        <v/>
      </c>
      <c r="O2551" s="21"/>
      <c r="P2551" s="21" t="s">
        <v>14446</v>
      </c>
      <c r="Q2551" s="21"/>
      <c r="R2551" s="21" t="str">
        <f>LEFT('2012-2022'!$P2551,4)</f>
        <v>2016</v>
      </c>
      <c r="S2551" s="21" t="s">
        <v>60</v>
      </c>
      <c r="T2551" s="21"/>
      <c r="U2551" s="21"/>
      <c r="V2551" s="21"/>
      <c r="W2551" s="27"/>
      <c r="X2551" s="27"/>
      <c r="Y2551" s="12"/>
    </row>
    <row r="2552" ht="15.75" customHeight="1">
      <c r="A2552" s="21">
        <v>2.6993325E7</v>
      </c>
      <c r="B2552" s="21" t="s">
        <v>14492</v>
      </c>
      <c r="C2552" s="21" t="s">
        <v>14493</v>
      </c>
      <c r="D2552" s="21" t="s">
        <v>14494</v>
      </c>
      <c r="E2552" s="21" t="s">
        <v>14495</v>
      </c>
      <c r="F2552" s="21" t="s">
        <v>376</v>
      </c>
      <c r="G2552" s="21">
        <v>2016.0</v>
      </c>
      <c r="H2552" s="26">
        <v>42449.0</v>
      </c>
      <c r="I2552" s="21" t="s">
        <v>14496</v>
      </c>
      <c r="J2552" s="21"/>
      <c r="K2552" s="21" t="s">
        <v>14497</v>
      </c>
      <c r="L2552" s="21" t="str">
        <f>IF(ISNUMBER(VLOOKUP(A2552,EXCL,1,FALSE)),"Excluido",IF(ISNUMBER(VLOOKUP(A2552,POST,1,FALSE)),"PostAlerta",IF(ISNUMBER(VLOOKUP(A2552,PRE,1,FALSE)),"PreAlerta","")))</f>
        <v>PreAlerta</v>
      </c>
      <c r="M2552" s="21" t="str">
        <f>IF(ISNUMBER(A2552),(IF(ISNUMBER(VLOOKUP(A2552,KEYWORDS,1,FALSE)),"C/PalabrasClaves","S/PalabrasClaves")),"")</f>
        <v>S/PalabrasClaves</v>
      </c>
      <c r="N2552" s="21" t="str">
        <f t="shared" si="11"/>
        <v/>
      </c>
      <c r="O2552" s="21"/>
      <c r="P2552" s="21" t="s">
        <v>14446</v>
      </c>
      <c r="Q2552" s="21"/>
      <c r="R2552" s="21" t="str">
        <f>LEFT('2012-2022'!$P2552,4)</f>
        <v>2016</v>
      </c>
      <c r="S2552" s="21" t="s">
        <v>60</v>
      </c>
      <c r="T2552" s="21"/>
      <c r="U2552" s="21"/>
      <c r="V2552" s="21"/>
      <c r="W2552" s="27"/>
      <c r="X2552" s="27"/>
      <c r="Y2552" s="28"/>
    </row>
    <row r="2553" ht="15.75" customHeight="1">
      <c r="A2553" s="21">
        <v>2.6994084E7</v>
      </c>
      <c r="B2553" s="21" t="s">
        <v>14498</v>
      </c>
      <c r="C2553" s="21" t="s">
        <v>14499</v>
      </c>
      <c r="D2553" s="21" t="s">
        <v>14500</v>
      </c>
      <c r="E2553" s="21" t="s">
        <v>3952</v>
      </c>
      <c r="F2553" s="21" t="s">
        <v>182</v>
      </c>
      <c r="G2553" s="21">
        <v>2016.0</v>
      </c>
      <c r="H2553" s="26">
        <v>42449.0</v>
      </c>
      <c r="I2553" s="21" t="s">
        <v>14501</v>
      </c>
      <c r="J2553" s="21"/>
      <c r="K2553" s="21" t="s">
        <v>14502</v>
      </c>
      <c r="L2553" s="21" t="str">
        <f>IF(ISNUMBER(VLOOKUP(A2553,EXCL,1,FALSE)),"Excluido",IF(ISNUMBER(VLOOKUP(A2553,POST,1,FALSE)),"PostAlerta",IF(ISNUMBER(VLOOKUP(A2553,PRE,1,FALSE)),"PreAlerta","")))</f>
        <v>PreAlerta</v>
      </c>
      <c r="M2553" s="21" t="str">
        <f>IF(ISNUMBER(A2553),(IF(ISNUMBER(VLOOKUP(A2553,KEYWORDS,1,FALSE)),"C/PalabrasClaves","S/PalabrasClaves")),"")</f>
        <v>S/PalabrasClaves</v>
      </c>
      <c r="N2553" s="21" t="str">
        <f t="shared" si="11"/>
        <v/>
      </c>
      <c r="O2553" s="21"/>
      <c r="P2553" s="21" t="s">
        <v>14366</v>
      </c>
      <c r="Q2553" s="21"/>
      <c r="R2553" s="21" t="str">
        <f>LEFT('2012-2022'!$P2553,4)</f>
        <v>2016</v>
      </c>
      <c r="S2553" s="21" t="s">
        <v>56</v>
      </c>
      <c r="T2553" s="21"/>
      <c r="U2553" s="21"/>
      <c r="V2553" s="21"/>
      <c r="W2553" s="27"/>
      <c r="X2553" s="27"/>
      <c r="Y2553" s="12"/>
    </row>
    <row r="2554" ht="15.75" customHeight="1">
      <c r="A2554" s="21">
        <v>2.6994086E7</v>
      </c>
      <c r="B2554" s="21" t="s">
        <v>14503</v>
      </c>
      <c r="C2554" s="21" t="s">
        <v>14504</v>
      </c>
      <c r="D2554" s="21" t="s">
        <v>14505</v>
      </c>
      <c r="E2554" s="21" t="s">
        <v>14506</v>
      </c>
      <c r="F2554" s="21" t="s">
        <v>182</v>
      </c>
      <c r="G2554" s="21">
        <v>2016.0</v>
      </c>
      <c r="H2554" s="26">
        <v>42449.0</v>
      </c>
      <c r="I2554" s="21" t="s">
        <v>14507</v>
      </c>
      <c r="J2554" s="21"/>
      <c r="K2554" s="21" t="s">
        <v>14508</v>
      </c>
      <c r="L2554" s="21" t="str">
        <f>IF(ISNUMBER(VLOOKUP(A2554,EXCL,1,FALSE)),"Excluido",IF(ISNUMBER(VLOOKUP(A2554,POST,1,FALSE)),"PostAlerta",IF(ISNUMBER(VLOOKUP(A2554,PRE,1,FALSE)),"PreAlerta","")))</f>
        <v>PreAlerta</v>
      </c>
      <c r="M2554" s="21" t="str">
        <f>IF(ISNUMBER(A2554),(IF(ISNUMBER(VLOOKUP(A2554,KEYWORDS,1,FALSE)),"C/PalabrasClaves","S/PalabrasClaves")),"")</f>
        <v>S/PalabrasClaves</v>
      </c>
      <c r="N2554" s="21" t="str">
        <f t="shared" si="11"/>
        <v/>
      </c>
      <c r="O2554" s="21"/>
      <c r="P2554" s="21" t="s">
        <v>14366</v>
      </c>
      <c r="Q2554" s="21"/>
      <c r="R2554" s="21" t="str">
        <f>LEFT('2012-2022'!$P2554,4)</f>
        <v>2016</v>
      </c>
      <c r="S2554" s="21" t="s">
        <v>56</v>
      </c>
      <c r="T2554" s="21"/>
      <c r="U2554" s="21"/>
      <c r="V2554" s="21"/>
      <c r="W2554" s="27"/>
      <c r="X2554" s="27"/>
      <c r="Y2554" s="28"/>
    </row>
    <row r="2555" ht="15.75" customHeight="1">
      <c r="A2555" s="21">
        <v>2.699959E7</v>
      </c>
      <c r="B2555" s="21" t="s">
        <v>14509</v>
      </c>
      <c r="C2555" s="21" t="s">
        <v>14510</v>
      </c>
      <c r="D2555" s="21" t="s">
        <v>14511</v>
      </c>
      <c r="E2555" s="21" t="s">
        <v>14512</v>
      </c>
      <c r="F2555" s="21" t="s">
        <v>1259</v>
      </c>
      <c r="G2555" s="21">
        <v>2016.0</v>
      </c>
      <c r="H2555" s="26">
        <v>42451.0</v>
      </c>
      <c r="I2555" s="21"/>
      <c r="J2555" s="21"/>
      <c r="K2555" s="21" t="s">
        <v>14513</v>
      </c>
      <c r="L2555" s="21" t="str">
        <f>IF(ISNUMBER(VLOOKUP(A2555,EXCL,1,FALSE)),"Excluido",IF(ISNUMBER(VLOOKUP(A2555,POST,1,FALSE)),"PostAlerta",IF(ISNUMBER(VLOOKUP(A2555,PRE,1,FALSE)),"PreAlerta","")))</f>
        <v>PreAlerta</v>
      </c>
      <c r="M2555" s="21" t="str">
        <f>IF(ISNUMBER(A2555),(IF(ISNUMBER(VLOOKUP(A2555,KEYWORDS,1,FALSE)),"C/PalabrasClaves","S/PalabrasClaves")),"")</f>
        <v>S/PalabrasClaves</v>
      </c>
      <c r="N2555" s="21" t="str">
        <f t="shared" si="11"/>
        <v/>
      </c>
      <c r="O2555" s="21"/>
      <c r="P2555" s="21" t="s">
        <v>14446</v>
      </c>
      <c r="Q2555" s="21"/>
      <c r="R2555" s="21" t="str">
        <f>LEFT('2012-2022'!$P2555,4)</f>
        <v>2016</v>
      </c>
      <c r="S2555" s="21" t="s">
        <v>60</v>
      </c>
      <c r="T2555" s="21"/>
      <c r="U2555" s="21"/>
      <c r="V2555" s="21"/>
      <c r="W2555" s="27"/>
      <c r="X2555" s="27"/>
      <c r="Y2555" s="12"/>
    </row>
    <row r="2556" ht="15.75" customHeight="1">
      <c r="A2556" s="21">
        <v>2.7005452E7</v>
      </c>
      <c r="B2556" s="21" t="s">
        <v>14514</v>
      </c>
      <c r="C2556" s="21" t="s">
        <v>14515</v>
      </c>
      <c r="D2556" s="21" t="s">
        <v>14516</v>
      </c>
      <c r="E2556" s="21" t="s">
        <v>14517</v>
      </c>
      <c r="F2556" s="21" t="s">
        <v>1155</v>
      </c>
      <c r="G2556" s="21">
        <v>2016.0</v>
      </c>
      <c r="H2556" s="26">
        <v>42453.0</v>
      </c>
      <c r="I2556" s="21"/>
      <c r="J2556" s="21"/>
      <c r="K2556" s="21" t="s">
        <v>14518</v>
      </c>
      <c r="L2556" s="21" t="str">
        <f>IF(ISNUMBER(VLOOKUP(A2556,EXCL,1,FALSE)),"Excluido",IF(ISNUMBER(VLOOKUP(A2556,POST,1,FALSE)),"PostAlerta",IF(ISNUMBER(VLOOKUP(A2556,PRE,1,FALSE)),"PreAlerta","")))</f>
        <v>PreAlerta</v>
      </c>
      <c r="M2556" s="21" t="str">
        <f>IF(ISNUMBER(A2556),(IF(ISNUMBER(VLOOKUP(A2556,KEYWORDS,1,FALSE)),"C/PalabrasClaves","S/PalabrasClaves")),"")</f>
        <v>C/PalabrasClaves</v>
      </c>
      <c r="N2556" s="21" t="str">
        <f t="shared" si="11"/>
        <v/>
      </c>
      <c r="O2556" s="21"/>
      <c r="P2556" s="21" t="s">
        <v>14446</v>
      </c>
      <c r="Q2556" s="21"/>
      <c r="R2556" s="21" t="str">
        <f>LEFT('2012-2022'!$P2556,4)</f>
        <v>2016</v>
      </c>
      <c r="S2556" s="21" t="s">
        <v>60</v>
      </c>
      <c r="T2556" s="21"/>
      <c r="U2556" s="21"/>
      <c r="V2556" s="21"/>
      <c r="W2556" s="27"/>
      <c r="X2556" s="27"/>
      <c r="Y2556" s="28"/>
    </row>
    <row r="2557" ht="15.75" customHeight="1">
      <c r="A2557" s="21">
        <v>2.700888E7</v>
      </c>
      <c r="B2557" s="21" t="s">
        <v>14519</v>
      </c>
      <c r="C2557" s="21" t="s">
        <v>14520</v>
      </c>
      <c r="D2557" s="21" t="s">
        <v>14521</v>
      </c>
      <c r="E2557" s="21" t="s">
        <v>194</v>
      </c>
      <c r="F2557" s="21" t="s">
        <v>175</v>
      </c>
      <c r="G2557" s="21">
        <v>2016.0</v>
      </c>
      <c r="H2557" s="26">
        <v>42454.0</v>
      </c>
      <c r="I2557" s="21" t="s">
        <v>14522</v>
      </c>
      <c r="J2557" s="21"/>
      <c r="K2557" s="21" t="s">
        <v>14523</v>
      </c>
      <c r="L2557" s="21" t="str">
        <f>IF(ISNUMBER(VLOOKUP(A2557,EXCL,1,FALSE)),"Excluido",IF(ISNUMBER(VLOOKUP(A2557,POST,1,FALSE)),"PostAlerta",IF(ISNUMBER(VLOOKUP(A2557,PRE,1,FALSE)),"PreAlerta","")))</f>
        <v>PreAlerta</v>
      </c>
      <c r="M2557" s="21" t="str">
        <f>IF(ISNUMBER(A2557),(IF(ISNUMBER(VLOOKUP(A2557,KEYWORDS,1,FALSE)),"C/PalabrasClaves","S/PalabrasClaves")),"")</f>
        <v>S/PalabrasClaves</v>
      </c>
      <c r="N2557" s="21" t="str">
        <f t="shared" si="11"/>
        <v/>
      </c>
      <c r="O2557" s="21"/>
      <c r="P2557" s="21" t="s">
        <v>14446</v>
      </c>
      <c r="Q2557" s="21"/>
      <c r="R2557" s="21" t="str">
        <f>LEFT('2012-2022'!$P2557,4)</f>
        <v>2016</v>
      </c>
      <c r="S2557" s="21" t="s">
        <v>60</v>
      </c>
      <c r="T2557" s="21"/>
      <c r="U2557" s="21"/>
      <c r="V2557" s="21"/>
      <c r="W2557" s="27"/>
      <c r="X2557" s="27"/>
      <c r="Y2557" s="12"/>
    </row>
    <row r="2558" ht="15.75" customHeight="1">
      <c r="A2558" s="21">
        <v>2.7022147E7</v>
      </c>
      <c r="B2558" s="21" t="s">
        <v>14524</v>
      </c>
      <c r="C2558" s="21" t="s">
        <v>14525</v>
      </c>
      <c r="D2558" s="21" t="s">
        <v>14526</v>
      </c>
      <c r="E2558" s="21" t="s">
        <v>14527</v>
      </c>
      <c r="F2558" s="21" t="s">
        <v>520</v>
      </c>
      <c r="G2558" s="21">
        <v>2016.0</v>
      </c>
      <c r="H2558" s="26">
        <v>42459.0</v>
      </c>
      <c r="I2558" s="21" t="s">
        <v>14528</v>
      </c>
      <c r="J2558" s="21"/>
      <c r="K2558" s="21" t="s">
        <v>14529</v>
      </c>
      <c r="L2558" s="21" t="str">
        <f>IF(ISNUMBER(VLOOKUP(A2558,EXCL,1,FALSE)),"Excluido",IF(ISNUMBER(VLOOKUP(A2558,POST,1,FALSE)),"PostAlerta",IF(ISNUMBER(VLOOKUP(A2558,PRE,1,FALSE)),"PreAlerta","")))</f>
        <v>PreAlerta</v>
      </c>
      <c r="M2558" s="21" t="str">
        <f>IF(ISNUMBER(A2558),(IF(ISNUMBER(VLOOKUP(A2558,KEYWORDS,1,FALSE)),"C/PalabrasClaves","S/PalabrasClaves")),"")</f>
        <v>S/PalabrasClaves</v>
      </c>
      <c r="N2558" s="21" t="str">
        <f t="shared" si="11"/>
        <v/>
      </c>
      <c r="O2558" s="21"/>
      <c r="P2558" s="21" t="s">
        <v>14530</v>
      </c>
      <c r="Q2558" s="21"/>
      <c r="R2558" s="21" t="str">
        <f>LEFT('2012-2022'!$P2558,4)</f>
        <v>2016</v>
      </c>
      <c r="S2558" s="21" t="s">
        <v>60</v>
      </c>
      <c r="T2558" s="21"/>
      <c r="U2558" s="21"/>
      <c r="V2558" s="21"/>
      <c r="W2558" s="27"/>
      <c r="X2558" s="27"/>
      <c r="Y2558" s="28"/>
    </row>
    <row r="2559" ht="15.75" customHeight="1">
      <c r="A2559" s="21">
        <v>2.7033949E7</v>
      </c>
      <c r="B2559" s="21" t="s">
        <v>14531</v>
      </c>
      <c r="C2559" s="21" t="s">
        <v>14532</v>
      </c>
      <c r="D2559" s="21" t="s">
        <v>14533</v>
      </c>
      <c r="E2559" s="21" t="s">
        <v>14534</v>
      </c>
      <c r="F2559" s="21" t="s">
        <v>14188</v>
      </c>
      <c r="G2559" s="21">
        <v>2016.0</v>
      </c>
      <c r="H2559" s="26">
        <v>42462.0</v>
      </c>
      <c r="I2559" s="21"/>
      <c r="J2559" s="21"/>
      <c r="K2559" s="21" t="s">
        <v>14535</v>
      </c>
      <c r="L2559" s="21" t="str">
        <f>IF(ISNUMBER(VLOOKUP(A2559,EXCL,1,FALSE)),"Excluido",IF(ISNUMBER(VLOOKUP(A2559,POST,1,FALSE)),"PostAlerta",IF(ISNUMBER(VLOOKUP(A2559,PRE,1,FALSE)),"PreAlerta","")))</f>
        <v>PreAlerta</v>
      </c>
      <c r="M2559" s="21" t="str">
        <f>IF(ISNUMBER(A2559),(IF(ISNUMBER(VLOOKUP(A2559,KEYWORDS,1,FALSE)),"C/PalabrasClaves","S/PalabrasClaves")),"")</f>
        <v>S/PalabrasClaves</v>
      </c>
      <c r="N2559" s="21" t="str">
        <f t="shared" si="11"/>
        <v/>
      </c>
      <c r="O2559" s="21"/>
      <c r="P2559" s="21" t="s">
        <v>14446</v>
      </c>
      <c r="Q2559" s="21"/>
      <c r="R2559" s="21" t="str">
        <f>LEFT('2012-2022'!$P2559,4)</f>
        <v>2016</v>
      </c>
      <c r="S2559" s="21" t="s">
        <v>60</v>
      </c>
      <c r="T2559" s="21"/>
      <c r="U2559" s="21"/>
      <c r="V2559" s="21"/>
      <c r="W2559" s="27"/>
      <c r="X2559" s="27"/>
      <c r="Y2559" s="12"/>
    </row>
    <row r="2560" ht="15.75" customHeight="1">
      <c r="A2560" s="21">
        <v>2.7045038E7</v>
      </c>
      <c r="B2560" s="21" t="s">
        <v>14536</v>
      </c>
      <c r="C2560" s="21" t="s">
        <v>14537</v>
      </c>
      <c r="D2560" s="21" t="s">
        <v>14538</v>
      </c>
      <c r="E2560" s="21" t="s">
        <v>14539</v>
      </c>
      <c r="F2560" s="21" t="s">
        <v>439</v>
      </c>
      <c r="G2560" s="21">
        <v>2016.0</v>
      </c>
      <c r="H2560" s="26">
        <v>42466.0</v>
      </c>
      <c r="I2560" s="21" t="s">
        <v>14540</v>
      </c>
      <c r="J2560" s="21"/>
      <c r="K2560" s="21" t="s">
        <v>14541</v>
      </c>
      <c r="L2560" s="21" t="str">
        <f>IF(ISNUMBER(VLOOKUP(A2560,EXCL,1,FALSE)),"Excluido",IF(ISNUMBER(VLOOKUP(A2560,POST,1,FALSE)),"PostAlerta",IF(ISNUMBER(VLOOKUP(A2560,PRE,1,FALSE)),"PreAlerta","")))</f>
        <v>PreAlerta</v>
      </c>
      <c r="M2560" s="21" t="str">
        <f>IF(ISNUMBER(A2560),(IF(ISNUMBER(VLOOKUP(A2560,KEYWORDS,1,FALSE)),"C/PalabrasClaves","S/PalabrasClaves")),"")</f>
        <v>S/PalabrasClaves</v>
      </c>
      <c r="N2560" s="21" t="str">
        <f t="shared" si="11"/>
        <v/>
      </c>
      <c r="O2560" s="21"/>
      <c r="P2560" s="21" t="s">
        <v>14542</v>
      </c>
      <c r="Q2560" s="21"/>
      <c r="R2560" s="21" t="str">
        <f>LEFT('2012-2022'!$P2560,4)</f>
        <v>2016</v>
      </c>
      <c r="S2560" s="21" t="s">
        <v>56</v>
      </c>
      <c r="T2560" s="21"/>
      <c r="U2560" s="21"/>
      <c r="V2560" s="21"/>
      <c r="W2560" s="27"/>
      <c r="X2560" s="27"/>
      <c r="Y2560" s="28"/>
    </row>
    <row r="2561" ht="15.75" customHeight="1">
      <c r="A2561" s="21">
        <v>2.7053675E7</v>
      </c>
      <c r="B2561" s="21" t="s">
        <v>14543</v>
      </c>
      <c r="C2561" s="21" t="s">
        <v>14544</v>
      </c>
      <c r="D2561" s="21" t="s">
        <v>14545</v>
      </c>
      <c r="E2561" s="21" t="s">
        <v>10787</v>
      </c>
      <c r="F2561" s="21" t="s">
        <v>175</v>
      </c>
      <c r="G2561" s="21">
        <v>2016.0</v>
      </c>
      <c r="H2561" s="26">
        <v>42468.0</v>
      </c>
      <c r="I2561" s="21" t="s">
        <v>14546</v>
      </c>
      <c r="J2561" s="21"/>
      <c r="K2561" s="21" t="s">
        <v>14547</v>
      </c>
      <c r="L2561" s="21" t="str">
        <f>IF(ISNUMBER(VLOOKUP(A2561,EXCL,1,FALSE)),"Excluido",IF(ISNUMBER(VLOOKUP(A2561,POST,1,FALSE)),"PostAlerta",IF(ISNUMBER(VLOOKUP(A2561,PRE,1,FALSE)),"PreAlerta","")))</f>
        <v>PreAlerta</v>
      </c>
      <c r="M2561" s="21" t="str">
        <f>IF(ISNUMBER(A2561),(IF(ISNUMBER(VLOOKUP(A2561,KEYWORDS,1,FALSE)),"C/PalabrasClaves","S/PalabrasClaves")),"")</f>
        <v>S/PalabrasClaves</v>
      </c>
      <c r="N2561" s="21" t="str">
        <f t="shared" si="11"/>
        <v/>
      </c>
      <c r="O2561" s="21"/>
      <c r="P2561" s="21" t="s">
        <v>14446</v>
      </c>
      <c r="Q2561" s="21"/>
      <c r="R2561" s="21" t="str">
        <f>LEFT('2012-2022'!$P2561,4)</f>
        <v>2016</v>
      </c>
      <c r="S2561" s="21" t="s">
        <v>60</v>
      </c>
      <c r="T2561" s="21"/>
      <c r="U2561" s="21"/>
      <c r="V2561" s="21"/>
      <c r="W2561" s="27"/>
      <c r="X2561" s="27"/>
      <c r="Y2561" s="12"/>
    </row>
    <row r="2562" ht="15.75" customHeight="1">
      <c r="A2562" s="21">
        <v>2.7060744E7</v>
      </c>
      <c r="B2562" s="21" t="s">
        <v>14548</v>
      </c>
      <c r="C2562" s="21" t="s">
        <v>14549</v>
      </c>
      <c r="D2562" s="21" t="s">
        <v>14550</v>
      </c>
      <c r="E2562" s="21" t="s">
        <v>14487</v>
      </c>
      <c r="F2562" s="21" t="s">
        <v>1239</v>
      </c>
      <c r="G2562" s="21">
        <v>2016.0</v>
      </c>
      <c r="H2562" s="26">
        <v>42470.0</v>
      </c>
      <c r="I2562" s="21"/>
      <c r="J2562" s="21"/>
      <c r="K2562" s="21" t="s">
        <v>14551</v>
      </c>
      <c r="L2562" s="21" t="str">
        <f>IF(ISNUMBER(VLOOKUP(A2562,EXCL,1,FALSE)),"Excluido",IF(ISNUMBER(VLOOKUP(A2562,POST,1,FALSE)),"PostAlerta",IF(ISNUMBER(VLOOKUP(A2562,PRE,1,FALSE)),"PreAlerta","")))</f>
        <v>PreAlerta</v>
      </c>
      <c r="M2562" s="21" t="str">
        <f>IF(ISNUMBER(A2562),(IF(ISNUMBER(VLOOKUP(A2562,KEYWORDS,1,FALSE)),"C/PalabrasClaves","S/PalabrasClaves")),"")</f>
        <v>S/PalabrasClaves</v>
      </c>
      <c r="N2562" s="21" t="str">
        <f t="shared" si="11"/>
        <v/>
      </c>
      <c r="O2562" s="21"/>
      <c r="P2562" s="21" t="s">
        <v>14446</v>
      </c>
      <c r="Q2562" s="21"/>
      <c r="R2562" s="21" t="str">
        <f>LEFT('2012-2022'!$P2562,4)</f>
        <v>2016</v>
      </c>
      <c r="S2562" s="21" t="s">
        <v>60</v>
      </c>
      <c r="T2562" s="21"/>
      <c r="U2562" s="21"/>
      <c r="V2562" s="21"/>
      <c r="W2562" s="27"/>
      <c r="X2562" s="27"/>
      <c r="Y2562" s="28"/>
    </row>
    <row r="2563" ht="15.75" customHeight="1">
      <c r="A2563" s="21">
        <v>2.706893E7</v>
      </c>
      <c r="B2563" s="21" t="s">
        <v>14552</v>
      </c>
      <c r="C2563" s="21" t="s">
        <v>14553</v>
      </c>
      <c r="D2563" s="21" t="s">
        <v>14554</v>
      </c>
      <c r="E2563" s="21" t="s">
        <v>5132</v>
      </c>
      <c r="F2563" s="21" t="s">
        <v>11689</v>
      </c>
      <c r="G2563" s="21">
        <v>2016.0</v>
      </c>
      <c r="H2563" s="26">
        <v>42473.0</v>
      </c>
      <c r="I2563" s="21"/>
      <c r="J2563" s="21"/>
      <c r="K2563" s="21" t="s">
        <v>14555</v>
      </c>
      <c r="L2563" s="21" t="str">
        <f>IF(ISNUMBER(VLOOKUP(A2563,EXCL,1,FALSE)),"Excluido",IF(ISNUMBER(VLOOKUP(A2563,POST,1,FALSE)),"PostAlerta",IF(ISNUMBER(VLOOKUP(A2563,PRE,1,FALSE)),"PreAlerta","")))</f>
        <v>PreAlerta</v>
      </c>
      <c r="M2563" s="21" t="str">
        <f>IF(ISNUMBER(A2563),(IF(ISNUMBER(VLOOKUP(A2563,KEYWORDS,1,FALSE)),"C/PalabrasClaves","S/PalabrasClaves")),"")</f>
        <v>S/PalabrasClaves</v>
      </c>
      <c r="N2563" s="21" t="str">
        <f t="shared" si="11"/>
        <v/>
      </c>
      <c r="O2563" s="21"/>
      <c r="P2563" s="21" t="s">
        <v>14446</v>
      </c>
      <c r="Q2563" s="21"/>
      <c r="R2563" s="21" t="str">
        <f>LEFT('2012-2022'!$P2563,4)</f>
        <v>2016</v>
      </c>
      <c r="S2563" s="21" t="s">
        <v>60</v>
      </c>
      <c r="T2563" s="21"/>
      <c r="U2563" s="21"/>
      <c r="V2563" s="21"/>
      <c r="W2563" s="27"/>
      <c r="X2563" s="27"/>
      <c r="Y2563" s="12"/>
    </row>
    <row r="2564" ht="15.75" customHeight="1">
      <c r="A2564" s="21">
        <v>2.7119261E7</v>
      </c>
      <c r="B2564" s="21" t="s">
        <v>14556</v>
      </c>
      <c r="C2564" s="21" t="s">
        <v>14557</v>
      </c>
      <c r="D2564" s="21" t="s">
        <v>14558</v>
      </c>
      <c r="E2564" s="21" t="s">
        <v>14559</v>
      </c>
      <c r="F2564" s="21" t="s">
        <v>151</v>
      </c>
      <c r="G2564" s="21">
        <v>2016.0</v>
      </c>
      <c r="H2564" s="26">
        <v>42488.0</v>
      </c>
      <c r="I2564" s="21"/>
      <c r="J2564" s="21"/>
      <c r="K2564" s="21" t="s">
        <v>14560</v>
      </c>
      <c r="L2564" s="21" t="str">
        <f>IF(ISNUMBER(VLOOKUP(A2564,EXCL,1,FALSE)),"Excluido",IF(ISNUMBER(VLOOKUP(A2564,POST,1,FALSE)),"PostAlerta",IF(ISNUMBER(VLOOKUP(A2564,PRE,1,FALSE)),"PreAlerta","")))</f>
        <v>PreAlerta</v>
      </c>
      <c r="M2564" s="21" t="str">
        <f>IF(ISNUMBER(A2564),(IF(ISNUMBER(VLOOKUP(A2564,KEYWORDS,1,FALSE)),"C/PalabrasClaves","S/PalabrasClaves")),"")</f>
        <v>S/PalabrasClaves</v>
      </c>
      <c r="N2564" s="21" t="str">
        <f t="shared" si="11"/>
        <v/>
      </c>
      <c r="O2564" s="21"/>
      <c r="P2564" s="21" t="s">
        <v>14446</v>
      </c>
      <c r="Q2564" s="21"/>
      <c r="R2564" s="21" t="str">
        <f>LEFT('2012-2022'!$P2564,4)</f>
        <v>2016</v>
      </c>
      <c r="S2564" s="21" t="s">
        <v>60</v>
      </c>
      <c r="T2564" s="21"/>
      <c r="U2564" s="21"/>
      <c r="V2564" s="21"/>
      <c r="W2564" s="27"/>
      <c r="X2564" s="27"/>
      <c r="Y2564" s="28"/>
    </row>
    <row r="2565" ht="15.75" customHeight="1">
      <c r="A2565" s="21">
        <v>2.7135624E7</v>
      </c>
      <c r="B2565" s="21" t="s">
        <v>14561</v>
      </c>
      <c r="C2565" s="21" t="s">
        <v>14562</v>
      </c>
      <c r="D2565" s="21" t="s">
        <v>14563</v>
      </c>
      <c r="E2565" s="21" t="s">
        <v>14564</v>
      </c>
      <c r="F2565" s="21" t="s">
        <v>151</v>
      </c>
      <c r="G2565" s="21">
        <v>2016.0</v>
      </c>
      <c r="H2565" s="26">
        <v>42493.0</v>
      </c>
      <c r="I2565" s="21" t="s">
        <v>14565</v>
      </c>
      <c r="J2565" s="21"/>
      <c r="K2565" s="21" t="s">
        <v>14566</v>
      </c>
      <c r="L2565" s="21" t="str">
        <f>IF(ISNUMBER(VLOOKUP(A2565,EXCL,1,FALSE)),"Excluido",IF(ISNUMBER(VLOOKUP(A2565,POST,1,FALSE)),"PostAlerta",IF(ISNUMBER(VLOOKUP(A2565,PRE,1,FALSE)),"PreAlerta","")))</f>
        <v>PreAlerta</v>
      </c>
      <c r="M2565" s="21" t="str">
        <f>IF(ISNUMBER(A2565),(IF(ISNUMBER(VLOOKUP(A2565,KEYWORDS,1,FALSE)),"C/PalabrasClaves","S/PalabrasClaves")),"")</f>
        <v>S/PalabrasClaves</v>
      </c>
      <c r="N2565" s="21" t="str">
        <f t="shared" si="11"/>
        <v/>
      </c>
      <c r="O2565" s="21"/>
      <c r="P2565" s="21" t="s">
        <v>14446</v>
      </c>
      <c r="Q2565" s="21"/>
      <c r="R2565" s="21" t="str">
        <f>LEFT('2012-2022'!$P2565,4)</f>
        <v>2016</v>
      </c>
      <c r="S2565" s="21" t="s">
        <v>60</v>
      </c>
      <c r="T2565" s="21"/>
      <c r="U2565" s="21"/>
      <c r="V2565" s="21"/>
      <c r="W2565" s="27"/>
      <c r="X2565" s="27"/>
      <c r="Y2565" s="12"/>
    </row>
    <row r="2566" ht="15.75" customHeight="1">
      <c r="A2566" s="21">
        <v>2.7142117E7</v>
      </c>
      <c r="B2566" s="21" t="s">
        <v>14567</v>
      </c>
      <c r="C2566" s="21" t="s">
        <v>14568</v>
      </c>
      <c r="D2566" s="21" t="s">
        <v>14569</v>
      </c>
      <c r="E2566" s="21" t="s">
        <v>14570</v>
      </c>
      <c r="F2566" s="21" t="s">
        <v>3517</v>
      </c>
      <c r="G2566" s="21">
        <v>2016.0</v>
      </c>
      <c r="H2566" s="26">
        <v>42495.0</v>
      </c>
      <c r="I2566" s="21"/>
      <c r="J2566" s="21"/>
      <c r="K2566" s="21" t="s">
        <v>14571</v>
      </c>
      <c r="L2566" s="21" t="str">
        <f>IF(ISNUMBER(VLOOKUP(A2566,EXCL,1,FALSE)),"Excluido",IF(ISNUMBER(VLOOKUP(A2566,POST,1,FALSE)),"PostAlerta",IF(ISNUMBER(VLOOKUP(A2566,PRE,1,FALSE)),"PreAlerta","")))</f>
        <v>PreAlerta</v>
      </c>
      <c r="M2566" s="21" t="str">
        <f>IF(ISNUMBER(A2566),(IF(ISNUMBER(VLOOKUP(A2566,KEYWORDS,1,FALSE)),"C/PalabrasClaves","S/PalabrasClaves")),"")</f>
        <v>S/PalabrasClaves</v>
      </c>
      <c r="N2566" s="21" t="str">
        <f t="shared" si="11"/>
        <v/>
      </c>
      <c r="O2566" s="21"/>
      <c r="P2566" s="21" t="s">
        <v>14446</v>
      </c>
      <c r="Q2566" s="21"/>
      <c r="R2566" s="21" t="str">
        <f>LEFT('2012-2022'!$P2566,4)</f>
        <v>2016</v>
      </c>
      <c r="S2566" s="21" t="s">
        <v>60</v>
      </c>
      <c r="T2566" s="21"/>
      <c r="U2566" s="21"/>
      <c r="V2566" s="21"/>
      <c r="W2566" s="27"/>
      <c r="X2566" s="27"/>
      <c r="Y2566" s="28"/>
    </row>
    <row r="2567" ht="15.75" customHeight="1">
      <c r="A2567" s="21">
        <v>2.7192498E7</v>
      </c>
      <c r="B2567" s="21" t="s">
        <v>14572</v>
      </c>
      <c r="C2567" s="21" t="s">
        <v>14573</v>
      </c>
      <c r="D2567" s="21" t="s">
        <v>14574</v>
      </c>
      <c r="E2567" s="21" t="s">
        <v>14575</v>
      </c>
      <c r="F2567" s="21" t="s">
        <v>508</v>
      </c>
      <c r="G2567" s="21">
        <v>2016.0</v>
      </c>
      <c r="H2567" s="26">
        <v>42509.0</v>
      </c>
      <c r="I2567" s="21" t="s">
        <v>14576</v>
      </c>
      <c r="J2567" s="21"/>
      <c r="K2567" s="21" t="s">
        <v>14577</v>
      </c>
      <c r="L2567" s="21" t="str">
        <f>IF(ISNUMBER(VLOOKUP(A2567,EXCL,1,FALSE)),"Excluido",IF(ISNUMBER(VLOOKUP(A2567,POST,1,FALSE)),"PostAlerta",IF(ISNUMBER(VLOOKUP(A2567,PRE,1,FALSE)),"PreAlerta","")))</f>
        <v>PreAlerta</v>
      </c>
      <c r="M2567" s="21" t="str">
        <f>IF(ISNUMBER(A2567),(IF(ISNUMBER(VLOOKUP(A2567,KEYWORDS,1,FALSE)),"C/PalabrasClaves","S/PalabrasClaves")),"")</f>
        <v>S/PalabrasClaves</v>
      </c>
      <c r="N2567" s="21" t="str">
        <f t="shared" si="11"/>
        <v/>
      </c>
      <c r="O2567" s="21"/>
      <c r="P2567" s="21" t="s">
        <v>14446</v>
      </c>
      <c r="Q2567" s="21"/>
      <c r="R2567" s="21" t="str">
        <f>LEFT('2012-2022'!$P2567,4)</f>
        <v>2016</v>
      </c>
      <c r="S2567" s="21" t="s">
        <v>60</v>
      </c>
      <c r="T2567" s="21"/>
      <c r="U2567" s="21"/>
      <c r="V2567" s="21"/>
      <c r="W2567" s="27"/>
      <c r="X2567" s="27"/>
      <c r="Y2567" s="12"/>
    </row>
    <row r="2568" ht="15.75" customHeight="1">
      <c r="A2568" s="21">
        <v>2.7232123E7</v>
      </c>
      <c r="B2568" s="21" t="s">
        <v>14578</v>
      </c>
      <c r="C2568" s="21" t="s">
        <v>14579</v>
      </c>
      <c r="D2568" s="21" t="s">
        <v>14580</v>
      </c>
      <c r="E2568" s="21" t="s">
        <v>14581</v>
      </c>
      <c r="F2568" s="21" t="s">
        <v>995</v>
      </c>
      <c r="G2568" s="21">
        <v>2016.0</v>
      </c>
      <c r="H2568" s="26">
        <v>42518.0</v>
      </c>
      <c r="I2568" s="21"/>
      <c r="J2568" s="21"/>
      <c r="K2568" s="21" t="s">
        <v>14582</v>
      </c>
      <c r="L2568" s="21" t="str">
        <f>IF(ISNUMBER(VLOOKUP(A2568,EXCL,1,FALSE)),"Excluido",IF(ISNUMBER(VLOOKUP(A2568,POST,1,FALSE)),"PostAlerta",IF(ISNUMBER(VLOOKUP(A2568,PRE,1,FALSE)),"PreAlerta","")))</f>
        <v>PreAlerta</v>
      </c>
      <c r="M2568" s="21" t="str">
        <f>IF(ISNUMBER(A2568),(IF(ISNUMBER(VLOOKUP(A2568,KEYWORDS,1,FALSE)),"C/PalabrasClaves","S/PalabrasClaves")),"")</f>
        <v>S/PalabrasClaves</v>
      </c>
      <c r="N2568" s="21" t="str">
        <f t="shared" si="11"/>
        <v/>
      </c>
      <c r="O2568" s="21"/>
      <c r="P2568" s="21" t="s">
        <v>14446</v>
      </c>
      <c r="Q2568" s="21"/>
      <c r="R2568" s="21" t="str">
        <f>LEFT('2012-2022'!$P2568,4)</f>
        <v>2016</v>
      </c>
      <c r="S2568" s="21" t="s">
        <v>60</v>
      </c>
      <c r="T2568" s="21"/>
      <c r="U2568" s="21"/>
      <c r="V2568" s="21"/>
      <c r="W2568" s="27"/>
      <c r="X2568" s="27"/>
      <c r="Y2568" s="28"/>
    </row>
    <row r="2569" ht="15.75" customHeight="1">
      <c r="A2569" s="21">
        <v>2.7248711E7</v>
      </c>
      <c r="B2569" s="21" t="s">
        <v>14583</v>
      </c>
      <c r="C2569" s="21" t="s">
        <v>14584</v>
      </c>
      <c r="D2569" s="21" t="s">
        <v>14585</v>
      </c>
      <c r="E2569" s="21" t="s">
        <v>14586</v>
      </c>
      <c r="F2569" s="21" t="s">
        <v>2810</v>
      </c>
      <c r="G2569" s="21">
        <v>2016.0</v>
      </c>
      <c r="H2569" s="26">
        <v>42523.0</v>
      </c>
      <c r="I2569" s="21" t="s">
        <v>14587</v>
      </c>
      <c r="J2569" s="21"/>
      <c r="K2569" s="21" t="s">
        <v>14588</v>
      </c>
      <c r="L2569" s="21" t="str">
        <f>IF(ISNUMBER(VLOOKUP(A2569,EXCL,1,FALSE)),"Excluido",IF(ISNUMBER(VLOOKUP(A2569,POST,1,FALSE)),"PostAlerta",IF(ISNUMBER(VLOOKUP(A2569,PRE,1,FALSE)),"PreAlerta","")))</f>
        <v>PreAlerta</v>
      </c>
      <c r="M2569" s="21" t="str">
        <f>IF(ISNUMBER(A2569),(IF(ISNUMBER(VLOOKUP(A2569,KEYWORDS,1,FALSE)),"C/PalabrasClaves","S/PalabrasClaves")),"")</f>
        <v>S/PalabrasClaves</v>
      </c>
      <c r="N2569" s="21" t="str">
        <f t="shared" si="11"/>
        <v/>
      </c>
      <c r="O2569" s="21"/>
      <c r="P2569" s="21" t="s">
        <v>14530</v>
      </c>
      <c r="Q2569" s="21"/>
      <c r="R2569" s="21" t="str">
        <f>LEFT('2012-2022'!$P2569,4)</f>
        <v>2016</v>
      </c>
      <c r="S2569" s="21" t="s">
        <v>60</v>
      </c>
      <c r="T2569" s="21"/>
      <c r="U2569" s="21"/>
      <c r="V2569" s="21"/>
      <c r="W2569" s="27"/>
      <c r="X2569" s="27"/>
      <c r="Y2569" s="12"/>
    </row>
    <row r="2570" ht="15.75" customHeight="1">
      <c r="A2570" s="21">
        <v>2.7251148E7</v>
      </c>
      <c r="B2570" s="21" t="s">
        <v>14589</v>
      </c>
      <c r="C2570" s="21" t="s">
        <v>14590</v>
      </c>
      <c r="D2570" s="21" t="s">
        <v>14591</v>
      </c>
      <c r="E2570" s="21" t="s">
        <v>4499</v>
      </c>
      <c r="F2570" s="21" t="s">
        <v>332</v>
      </c>
      <c r="G2570" s="21">
        <v>2016.0</v>
      </c>
      <c r="H2570" s="26">
        <v>42524.0</v>
      </c>
      <c r="I2570" s="21" t="s">
        <v>14592</v>
      </c>
      <c r="J2570" s="21"/>
      <c r="K2570" s="21" t="s">
        <v>14593</v>
      </c>
      <c r="L2570" s="21" t="str">
        <f>IF(ISNUMBER(VLOOKUP(A2570,EXCL,1,FALSE)),"Excluido",IF(ISNUMBER(VLOOKUP(A2570,POST,1,FALSE)),"PostAlerta",IF(ISNUMBER(VLOOKUP(A2570,PRE,1,FALSE)),"PreAlerta","")))</f>
        <v>Excluido</v>
      </c>
      <c r="M2570" s="21" t="str">
        <f>IF(ISNUMBER(A2570),(IF(ISNUMBER(VLOOKUP(A2570,KEYWORDS,1,FALSE)),"C/PalabrasClaves","S/PalabrasClaves")),"")</f>
        <v>S/PalabrasClaves</v>
      </c>
      <c r="N2570" s="21" t="str">
        <f t="shared" si="11"/>
        <v/>
      </c>
      <c r="O2570" s="21"/>
      <c r="P2570" s="21" t="s">
        <v>14530</v>
      </c>
      <c r="Q2570" s="21"/>
      <c r="R2570" s="21" t="str">
        <f>LEFT('2012-2022'!$P2570,4)</f>
        <v>2016</v>
      </c>
      <c r="S2570" s="21" t="s">
        <v>60</v>
      </c>
      <c r="T2570" s="21"/>
      <c r="U2570" s="21"/>
      <c r="V2570" s="21"/>
      <c r="W2570" s="27"/>
      <c r="X2570" s="27"/>
      <c r="Y2570" s="28"/>
    </row>
    <row r="2571" ht="15.75" customHeight="1">
      <c r="A2571" s="21">
        <v>2.7260814E7</v>
      </c>
      <c r="B2571" s="21" t="s">
        <v>14594</v>
      </c>
      <c r="C2571" s="21" t="s">
        <v>14595</v>
      </c>
      <c r="D2571" s="21" t="s">
        <v>14596</v>
      </c>
      <c r="E2571" s="21" t="s">
        <v>14597</v>
      </c>
      <c r="F2571" s="21" t="s">
        <v>202</v>
      </c>
      <c r="G2571" s="21">
        <v>2016.0</v>
      </c>
      <c r="H2571" s="26">
        <v>42526.0</v>
      </c>
      <c r="I2571" s="21"/>
      <c r="J2571" s="21"/>
      <c r="K2571" s="21" t="s">
        <v>14598</v>
      </c>
      <c r="L2571" s="21" t="str">
        <f>IF(ISNUMBER(VLOOKUP(A2571,EXCL,1,FALSE)),"Excluido",IF(ISNUMBER(VLOOKUP(A2571,POST,1,FALSE)),"PostAlerta",IF(ISNUMBER(VLOOKUP(A2571,PRE,1,FALSE)),"PreAlerta","")))</f>
        <v>PreAlerta</v>
      </c>
      <c r="M2571" s="21" t="str">
        <f>IF(ISNUMBER(A2571),(IF(ISNUMBER(VLOOKUP(A2571,KEYWORDS,1,FALSE)),"C/PalabrasClaves","S/PalabrasClaves")),"")</f>
        <v>S/PalabrasClaves</v>
      </c>
      <c r="N2571" s="21" t="str">
        <f t="shared" si="11"/>
        <v/>
      </c>
      <c r="O2571" s="21"/>
      <c r="P2571" s="21" t="s">
        <v>14446</v>
      </c>
      <c r="Q2571" s="21"/>
      <c r="R2571" s="21" t="str">
        <f>LEFT('2012-2022'!$P2571,4)</f>
        <v>2016</v>
      </c>
      <c r="S2571" s="21" t="s">
        <v>60</v>
      </c>
      <c r="T2571" s="21"/>
      <c r="U2571" s="21"/>
      <c r="V2571" s="21"/>
      <c r="W2571" s="27"/>
      <c r="X2571" s="27"/>
      <c r="Y2571" s="12"/>
    </row>
    <row r="2572" ht="15.75" customHeight="1">
      <c r="A2572" s="21">
        <v>2.7265472E7</v>
      </c>
      <c r="B2572" s="21" t="s">
        <v>14599</v>
      </c>
      <c r="C2572" s="21" t="s">
        <v>14600</v>
      </c>
      <c r="D2572" s="21" t="s">
        <v>14601</v>
      </c>
      <c r="E2572" s="21" t="s">
        <v>14602</v>
      </c>
      <c r="F2572" s="21" t="s">
        <v>3004</v>
      </c>
      <c r="G2572" s="21">
        <v>2016.0</v>
      </c>
      <c r="H2572" s="26">
        <v>42528.0</v>
      </c>
      <c r="I2572" s="21"/>
      <c r="J2572" s="21"/>
      <c r="K2572" s="21" t="s">
        <v>14603</v>
      </c>
      <c r="L2572" s="21" t="str">
        <f>IF(ISNUMBER(VLOOKUP(A2572,EXCL,1,FALSE)),"Excluido",IF(ISNUMBER(VLOOKUP(A2572,POST,1,FALSE)),"PostAlerta",IF(ISNUMBER(VLOOKUP(A2572,PRE,1,FALSE)),"PreAlerta","")))</f>
        <v>PreAlerta</v>
      </c>
      <c r="M2572" s="21" t="str">
        <f>IF(ISNUMBER(A2572),(IF(ISNUMBER(VLOOKUP(A2572,KEYWORDS,1,FALSE)),"C/PalabrasClaves","S/PalabrasClaves")),"")</f>
        <v>S/PalabrasClaves</v>
      </c>
      <c r="N2572" s="21" t="str">
        <f t="shared" si="11"/>
        <v/>
      </c>
      <c r="O2572" s="21"/>
      <c r="P2572" s="21" t="s">
        <v>14446</v>
      </c>
      <c r="Q2572" s="21"/>
      <c r="R2572" s="21" t="str">
        <f>LEFT('2012-2022'!$P2572,4)</f>
        <v>2016</v>
      </c>
      <c r="S2572" s="21" t="s">
        <v>60</v>
      </c>
      <c r="T2572" s="21"/>
      <c r="U2572" s="21"/>
      <c r="V2572" s="21"/>
      <c r="W2572" s="27"/>
      <c r="X2572" s="27"/>
      <c r="Y2572" s="28"/>
    </row>
    <row r="2573" ht="15.75" customHeight="1">
      <c r="A2573" s="21">
        <v>2.7337487E7</v>
      </c>
      <c r="B2573" s="21" t="s">
        <v>14604</v>
      </c>
      <c r="C2573" s="21" t="s">
        <v>14605</v>
      </c>
      <c r="D2573" s="21" t="s">
        <v>14606</v>
      </c>
      <c r="E2573" s="21" t="s">
        <v>1032</v>
      </c>
      <c r="F2573" s="21" t="s">
        <v>9325</v>
      </c>
      <c r="G2573" s="21">
        <v>2016.0</v>
      </c>
      <c r="H2573" s="26">
        <v>42545.0</v>
      </c>
      <c r="I2573" s="21"/>
      <c r="J2573" s="21"/>
      <c r="K2573" s="21" t="s">
        <v>14607</v>
      </c>
      <c r="L2573" s="21" t="str">
        <f>IF(ISNUMBER(VLOOKUP(A2573,EXCL,1,FALSE)),"Excluido",IF(ISNUMBER(VLOOKUP(A2573,POST,1,FALSE)),"PostAlerta",IF(ISNUMBER(VLOOKUP(A2573,PRE,1,FALSE)),"PreAlerta","")))</f>
        <v>Excluido</v>
      </c>
      <c r="M2573" s="21" t="str">
        <f>IF(ISNUMBER(A2573),(IF(ISNUMBER(VLOOKUP(A2573,KEYWORDS,1,FALSE)),"C/PalabrasClaves","S/PalabrasClaves")),"")</f>
        <v>S/PalabrasClaves</v>
      </c>
      <c r="N2573" s="21" t="str">
        <f t="shared" si="11"/>
        <v/>
      </c>
      <c r="O2573" s="21"/>
      <c r="P2573" s="21" t="s">
        <v>14446</v>
      </c>
      <c r="Q2573" s="21"/>
      <c r="R2573" s="21" t="str">
        <f>LEFT('2012-2022'!$P2573,4)</f>
        <v>2016</v>
      </c>
      <c r="S2573" s="21" t="s">
        <v>60</v>
      </c>
      <c r="T2573" s="21"/>
      <c r="U2573" s="21"/>
      <c r="V2573" s="21"/>
      <c r="W2573" s="27"/>
      <c r="X2573" s="27"/>
      <c r="Y2573" s="12"/>
    </row>
    <row r="2574" ht="15.75" customHeight="1">
      <c r="A2574" s="21">
        <v>2.7383315E7</v>
      </c>
      <c r="B2574" s="21" t="s">
        <v>14608</v>
      </c>
      <c r="C2574" s="21" t="s">
        <v>14609</v>
      </c>
      <c r="D2574" s="21" t="s">
        <v>14610</v>
      </c>
      <c r="E2574" s="21" t="s">
        <v>14611</v>
      </c>
      <c r="F2574" s="21" t="s">
        <v>14612</v>
      </c>
      <c r="G2574" s="21">
        <v>2016.0</v>
      </c>
      <c r="H2574" s="26">
        <v>42559.0</v>
      </c>
      <c r="I2574" s="21"/>
      <c r="J2574" s="21"/>
      <c r="K2574" s="21"/>
      <c r="L2574" s="21" t="str">
        <f>IF(ISNUMBER(VLOOKUP(A2574,EXCL,1,FALSE)),"Excluido",IF(ISNUMBER(VLOOKUP(A2574,POST,1,FALSE)),"PostAlerta",IF(ISNUMBER(VLOOKUP(A2574,PRE,1,FALSE)),"PreAlerta","")))</f>
        <v>PreAlerta</v>
      </c>
      <c r="M2574" s="21" t="str">
        <f>IF(ISNUMBER(A2574),(IF(ISNUMBER(VLOOKUP(A2574,KEYWORDS,1,FALSE)),"C/PalabrasClaves","S/PalabrasClaves")),"")</f>
        <v>S/PalabrasClaves</v>
      </c>
      <c r="N2574" s="21" t="str">
        <f t="shared" si="11"/>
        <v/>
      </c>
      <c r="O2574" s="21"/>
      <c r="P2574" s="21" t="s">
        <v>14446</v>
      </c>
      <c r="Q2574" s="21"/>
      <c r="R2574" s="21" t="str">
        <f>LEFT('2012-2022'!$P2574,4)</f>
        <v>2016</v>
      </c>
      <c r="S2574" s="21" t="s">
        <v>60</v>
      </c>
      <c r="T2574" s="21"/>
      <c r="U2574" s="21"/>
      <c r="V2574" s="21"/>
      <c r="W2574" s="27"/>
      <c r="X2574" s="27"/>
      <c r="Y2574" s="28"/>
    </row>
    <row r="2575" ht="15.75" customHeight="1">
      <c r="A2575" s="21">
        <v>2.741708E7</v>
      </c>
      <c r="B2575" s="21" t="s">
        <v>14613</v>
      </c>
      <c r="C2575" s="21" t="s">
        <v>14614</v>
      </c>
      <c r="D2575" s="21" t="s">
        <v>14615</v>
      </c>
      <c r="E2575" s="21" t="s">
        <v>14616</v>
      </c>
      <c r="F2575" s="21" t="s">
        <v>2562</v>
      </c>
      <c r="G2575" s="21">
        <v>2016.0</v>
      </c>
      <c r="H2575" s="26">
        <v>42567.0</v>
      </c>
      <c r="I2575" s="21" t="s">
        <v>14617</v>
      </c>
      <c r="J2575" s="21"/>
      <c r="K2575" s="21" t="s">
        <v>14618</v>
      </c>
      <c r="L2575" s="21" t="str">
        <f>IF(ISNUMBER(VLOOKUP(A2575,EXCL,1,FALSE)),"Excluido",IF(ISNUMBER(VLOOKUP(A2575,POST,1,FALSE)),"PostAlerta",IF(ISNUMBER(VLOOKUP(A2575,PRE,1,FALSE)),"PreAlerta","")))</f>
        <v>PreAlerta</v>
      </c>
      <c r="M2575" s="21" t="str">
        <f>IF(ISNUMBER(A2575),(IF(ISNUMBER(VLOOKUP(A2575,KEYWORDS,1,FALSE)),"C/PalabrasClaves","S/PalabrasClaves")),"")</f>
        <v>S/PalabrasClaves</v>
      </c>
      <c r="N2575" s="21" t="str">
        <f t="shared" si="11"/>
        <v/>
      </c>
      <c r="O2575" s="21"/>
      <c r="P2575" s="21" t="s">
        <v>14446</v>
      </c>
      <c r="Q2575" s="21"/>
      <c r="R2575" s="21" t="str">
        <f>LEFT('2012-2022'!$P2575,4)</f>
        <v>2016</v>
      </c>
      <c r="S2575" s="21" t="s">
        <v>60</v>
      </c>
      <c r="T2575" s="21"/>
      <c r="U2575" s="21"/>
      <c r="V2575" s="21"/>
      <c r="W2575" s="27"/>
      <c r="X2575" s="27"/>
      <c r="Y2575" s="12"/>
    </row>
    <row r="2576" ht="15.75" customHeight="1">
      <c r="A2576" s="21">
        <v>2.7417081E7</v>
      </c>
      <c r="B2576" s="21" t="s">
        <v>14619</v>
      </c>
      <c r="C2576" s="21" t="s">
        <v>14620</v>
      </c>
      <c r="D2576" s="21" t="s">
        <v>14621</v>
      </c>
      <c r="E2576" s="21" t="s">
        <v>14622</v>
      </c>
      <c r="F2576" s="21" t="s">
        <v>2562</v>
      </c>
      <c r="G2576" s="21">
        <v>2016.0</v>
      </c>
      <c r="H2576" s="26">
        <v>42567.0</v>
      </c>
      <c r="I2576" s="21" t="s">
        <v>14623</v>
      </c>
      <c r="J2576" s="21"/>
      <c r="K2576" s="21" t="s">
        <v>14624</v>
      </c>
      <c r="L2576" s="21" t="str">
        <f>IF(ISNUMBER(VLOOKUP(A2576,EXCL,1,FALSE)),"Excluido",IF(ISNUMBER(VLOOKUP(A2576,POST,1,FALSE)),"PostAlerta",IF(ISNUMBER(VLOOKUP(A2576,PRE,1,FALSE)),"PreAlerta","")))</f>
        <v>PreAlerta</v>
      </c>
      <c r="M2576" s="21" t="str">
        <f>IF(ISNUMBER(A2576),(IF(ISNUMBER(VLOOKUP(A2576,KEYWORDS,1,FALSE)),"C/PalabrasClaves","S/PalabrasClaves")),"")</f>
        <v>S/PalabrasClaves</v>
      </c>
      <c r="N2576" s="21" t="str">
        <f t="shared" si="11"/>
        <v/>
      </c>
      <c r="O2576" s="21"/>
      <c r="P2576" s="21" t="s">
        <v>14446</v>
      </c>
      <c r="Q2576" s="21"/>
      <c r="R2576" s="21" t="str">
        <f>LEFT('2012-2022'!$P2576,4)</f>
        <v>2016</v>
      </c>
      <c r="S2576" s="21" t="s">
        <v>60</v>
      </c>
      <c r="T2576" s="21"/>
      <c r="U2576" s="21"/>
      <c r="V2576" s="21"/>
      <c r="W2576" s="27"/>
      <c r="X2576" s="27"/>
      <c r="Y2576" s="28"/>
    </row>
    <row r="2577" ht="15.75" customHeight="1">
      <c r="A2577" s="21">
        <v>2.7417085E7</v>
      </c>
      <c r="B2577" s="21" t="s">
        <v>14625</v>
      </c>
      <c r="C2577" s="21" t="s">
        <v>14626</v>
      </c>
      <c r="D2577" s="21" t="s">
        <v>14627</v>
      </c>
      <c r="E2577" s="21" t="s">
        <v>14628</v>
      </c>
      <c r="F2577" s="21" t="s">
        <v>2562</v>
      </c>
      <c r="G2577" s="21">
        <v>2016.0</v>
      </c>
      <c r="H2577" s="26">
        <v>42567.0</v>
      </c>
      <c r="I2577" s="21" t="s">
        <v>14629</v>
      </c>
      <c r="J2577" s="21"/>
      <c r="K2577" s="21" t="s">
        <v>14630</v>
      </c>
      <c r="L2577" s="21" t="str">
        <f>IF(ISNUMBER(VLOOKUP(A2577,EXCL,1,FALSE)),"Excluido",IF(ISNUMBER(VLOOKUP(A2577,POST,1,FALSE)),"PostAlerta",IF(ISNUMBER(VLOOKUP(A2577,PRE,1,FALSE)),"PreAlerta","")))</f>
        <v>PreAlerta</v>
      </c>
      <c r="M2577" s="21" t="str">
        <f>IF(ISNUMBER(A2577),(IF(ISNUMBER(VLOOKUP(A2577,KEYWORDS,1,FALSE)),"C/PalabrasClaves","S/PalabrasClaves")),"")</f>
        <v>S/PalabrasClaves</v>
      </c>
      <c r="N2577" s="21" t="str">
        <f t="shared" si="11"/>
        <v/>
      </c>
      <c r="O2577" s="21"/>
      <c r="P2577" s="21" t="s">
        <v>14446</v>
      </c>
      <c r="Q2577" s="21"/>
      <c r="R2577" s="21" t="str">
        <f>LEFT('2012-2022'!$P2577,4)</f>
        <v>2016</v>
      </c>
      <c r="S2577" s="21" t="s">
        <v>60</v>
      </c>
      <c r="T2577" s="21"/>
      <c r="U2577" s="21"/>
      <c r="V2577" s="21"/>
      <c r="W2577" s="27"/>
      <c r="X2577" s="27"/>
      <c r="Y2577" s="12"/>
    </row>
    <row r="2578" ht="15.75" customHeight="1">
      <c r="A2578" s="21">
        <v>2.7677378E7</v>
      </c>
      <c r="B2578" s="21" t="s">
        <v>14631</v>
      </c>
      <c r="C2578" s="21" t="s">
        <v>14632</v>
      </c>
      <c r="D2578" s="21" t="s">
        <v>14633</v>
      </c>
      <c r="E2578" s="21" t="s">
        <v>14634</v>
      </c>
      <c r="F2578" s="21" t="s">
        <v>318</v>
      </c>
      <c r="G2578" s="21">
        <v>2016.0</v>
      </c>
      <c r="H2578" s="26">
        <v>42642.0</v>
      </c>
      <c r="I2578" s="21" t="s">
        <v>14635</v>
      </c>
      <c r="J2578" s="21"/>
      <c r="K2578" s="21" t="s">
        <v>14636</v>
      </c>
      <c r="L2578" s="21" t="str">
        <f>IF(ISNUMBER(VLOOKUP(A2578,EXCL,1,FALSE)),"Excluido",IF(ISNUMBER(VLOOKUP(A2578,POST,1,FALSE)),"PostAlerta",IF(ISNUMBER(VLOOKUP(A2578,PRE,1,FALSE)),"PreAlerta","")))</f>
        <v>PreAlerta</v>
      </c>
      <c r="M2578" s="21" t="str">
        <f>IF(ISNUMBER(A2578),(IF(ISNUMBER(VLOOKUP(A2578,KEYWORDS,1,FALSE)),"C/PalabrasClaves","S/PalabrasClaves")),"")</f>
        <v>S/PalabrasClaves</v>
      </c>
      <c r="N2578" s="21" t="str">
        <f t="shared" si="11"/>
        <v/>
      </c>
      <c r="O2578" s="21"/>
      <c r="P2578" s="21" t="s">
        <v>14637</v>
      </c>
      <c r="Q2578" s="21"/>
      <c r="R2578" s="21" t="str">
        <f>LEFT('2012-2022'!$P2578,4)</f>
        <v>2016</v>
      </c>
      <c r="S2578" s="21" t="s">
        <v>63</v>
      </c>
      <c r="T2578" s="21"/>
      <c r="U2578" s="21"/>
      <c r="V2578" s="21"/>
      <c r="W2578" s="27"/>
      <c r="X2578" s="27"/>
      <c r="Y2578" s="28"/>
    </row>
    <row r="2579" ht="15.75" customHeight="1">
      <c r="A2579" s="21">
        <v>2.7929573E7</v>
      </c>
      <c r="B2579" s="21" t="s">
        <v>14638</v>
      </c>
      <c r="C2579" s="21" t="s">
        <v>14639</v>
      </c>
      <c r="D2579" s="21" t="s">
        <v>14640</v>
      </c>
      <c r="E2579" s="21" t="s">
        <v>14641</v>
      </c>
      <c r="F2579" s="21" t="s">
        <v>14642</v>
      </c>
      <c r="G2579" s="21">
        <v>2016.0</v>
      </c>
      <c r="H2579" s="26">
        <v>42713.0</v>
      </c>
      <c r="I2579" s="21"/>
      <c r="J2579" s="21"/>
      <c r="K2579" s="21" t="s">
        <v>14643</v>
      </c>
      <c r="L2579" s="21" t="str">
        <f>IF(ISNUMBER(VLOOKUP(A2579,EXCL,1,FALSE)),"Excluido",IF(ISNUMBER(VLOOKUP(A2579,POST,1,FALSE)),"PostAlerta",IF(ISNUMBER(VLOOKUP(A2579,PRE,1,FALSE)),"PreAlerta","")))</f>
        <v>PreAlerta</v>
      </c>
      <c r="M2579" s="21" t="str">
        <f>IF(ISNUMBER(A2579),(IF(ISNUMBER(VLOOKUP(A2579,KEYWORDS,1,FALSE)),"C/PalabrasClaves","S/PalabrasClaves")),"")</f>
        <v>S/PalabrasClaves</v>
      </c>
      <c r="N2579" s="21" t="str">
        <f t="shared" si="11"/>
        <v/>
      </c>
      <c r="O2579" s="21"/>
      <c r="P2579" s="21" t="s">
        <v>14446</v>
      </c>
      <c r="Q2579" s="21"/>
      <c r="R2579" s="21" t="str">
        <f>LEFT('2012-2022'!$P2579,4)</f>
        <v>2016</v>
      </c>
      <c r="S2579" s="21" t="s">
        <v>60</v>
      </c>
      <c r="T2579" s="21"/>
      <c r="U2579" s="21"/>
      <c r="V2579" s="21"/>
      <c r="W2579" s="27"/>
      <c r="X2579" s="27"/>
      <c r="Y2579" s="12"/>
    </row>
    <row r="2580" ht="15.75" customHeight="1">
      <c r="A2580" s="21">
        <v>3.1014497E7</v>
      </c>
      <c r="B2580" s="21" t="s">
        <v>14644</v>
      </c>
      <c r="C2580" s="21" t="s">
        <v>14645</v>
      </c>
      <c r="D2580" s="21" t="s">
        <v>14646</v>
      </c>
      <c r="E2580" s="21" t="s">
        <v>14647</v>
      </c>
      <c r="F2580" s="21" t="s">
        <v>12747</v>
      </c>
      <c r="G2580" s="21">
        <v>2016.0</v>
      </c>
      <c r="H2580" s="26">
        <v>43580.0</v>
      </c>
      <c r="I2580" s="21"/>
      <c r="J2580" s="21"/>
      <c r="K2580" s="21" t="s">
        <v>14648</v>
      </c>
      <c r="L2580" s="21" t="str">
        <f>IF(ISNUMBER(VLOOKUP(A2580,EXCL,1,FALSE)),"Excluido",IF(ISNUMBER(VLOOKUP(A2580,POST,1,FALSE)),"PostAlerta",IF(ISNUMBER(VLOOKUP(A2580,PRE,1,FALSE)),"PreAlerta","")))</f>
        <v>PreAlerta</v>
      </c>
      <c r="M2580" s="21" t="str">
        <f>IF(ISNUMBER(A2580),(IF(ISNUMBER(VLOOKUP(A2580,KEYWORDS,1,FALSE)),"C/PalabrasClaves","S/PalabrasClaves")),"")</f>
        <v>S/PalabrasClaves</v>
      </c>
      <c r="N2580" s="21" t="str">
        <f t="shared" si="11"/>
        <v/>
      </c>
      <c r="O2580" s="21"/>
      <c r="P2580" s="21" t="s">
        <v>14446</v>
      </c>
      <c r="Q2580" s="21"/>
      <c r="R2580" s="21" t="str">
        <f>LEFT('2012-2022'!$P2580,4)</f>
        <v>2016</v>
      </c>
      <c r="S2580" s="21" t="s">
        <v>60</v>
      </c>
      <c r="T2580" s="21"/>
      <c r="U2580" s="21"/>
      <c r="V2580" s="21"/>
      <c r="W2580" s="27"/>
      <c r="X2580" s="27"/>
      <c r="Y2580" s="28"/>
    </row>
    <row r="2581" ht="15.75" customHeight="1">
      <c r="A2581" s="21">
        <v>3.1014503E7</v>
      </c>
      <c r="B2581" s="21" t="s">
        <v>14649</v>
      </c>
      <c r="C2581" s="21" t="s">
        <v>14650</v>
      </c>
      <c r="D2581" s="21" t="s">
        <v>14651</v>
      </c>
      <c r="E2581" s="21" t="s">
        <v>14652</v>
      </c>
      <c r="F2581" s="21" t="s">
        <v>12747</v>
      </c>
      <c r="G2581" s="21">
        <v>2016.0</v>
      </c>
      <c r="H2581" s="26">
        <v>43580.0</v>
      </c>
      <c r="I2581" s="21"/>
      <c r="J2581" s="21"/>
      <c r="K2581" s="21" t="s">
        <v>14653</v>
      </c>
      <c r="L2581" s="21" t="str">
        <f>IF(ISNUMBER(VLOOKUP(A2581,EXCL,1,FALSE)),"Excluido",IF(ISNUMBER(VLOOKUP(A2581,POST,1,FALSE)),"PostAlerta",IF(ISNUMBER(VLOOKUP(A2581,PRE,1,FALSE)),"PreAlerta","")))</f>
        <v>PreAlerta</v>
      </c>
      <c r="M2581" s="21" t="str">
        <f>IF(ISNUMBER(A2581),(IF(ISNUMBER(VLOOKUP(A2581,KEYWORDS,1,FALSE)),"C/PalabrasClaves","S/PalabrasClaves")),"")</f>
        <v>S/PalabrasClaves</v>
      </c>
      <c r="N2581" s="21" t="str">
        <f t="shared" si="11"/>
        <v/>
      </c>
      <c r="O2581" s="21"/>
      <c r="P2581" s="21" t="s">
        <v>14446</v>
      </c>
      <c r="Q2581" s="21"/>
      <c r="R2581" s="21" t="str">
        <f>LEFT('2012-2022'!$P2581,4)</f>
        <v>2016</v>
      </c>
      <c r="S2581" s="21" t="s">
        <v>60</v>
      </c>
      <c r="T2581" s="21"/>
      <c r="U2581" s="21"/>
      <c r="V2581" s="21"/>
      <c r="W2581" s="27"/>
      <c r="X2581" s="27"/>
      <c r="Y2581" s="12"/>
    </row>
    <row r="2582" ht="15.75" customHeight="1">
      <c r="A2582" s="21">
        <v>2.7189996E7</v>
      </c>
      <c r="B2582" s="21" t="s">
        <v>14654</v>
      </c>
      <c r="C2582" s="21" t="s">
        <v>14655</v>
      </c>
      <c r="D2582" s="21" t="s">
        <v>14656</v>
      </c>
      <c r="E2582" s="21" t="s">
        <v>9856</v>
      </c>
      <c r="F2582" s="21" t="s">
        <v>2843</v>
      </c>
      <c r="G2582" s="21">
        <v>2016.0</v>
      </c>
      <c r="H2582" s="26">
        <v>42509.0</v>
      </c>
      <c r="I2582" s="21" t="s">
        <v>14657</v>
      </c>
      <c r="J2582" s="21"/>
      <c r="K2582" s="21" t="s">
        <v>14658</v>
      </c>
      <c r="L2582" s="21" t="str">
        <f>IF(ISNUMBER(VLOOKUP(A2582,EXCL,1,FALSE)),"Excluido",IF(ISNUMBER(VLOOKUP(A2582,POST,1,FALSE)),"PostAlerta",IF(ISNUMBER(VLOOKUP(A2582,PRE,1,FALSE)),"PreAlerta","")))</f>
        <v>PreAlerta</v>
      </c>
      <c r="M2582" s="21" t="str">
        <f>IF(ISNUMBER(A2582),(IF(ISNUMBER(VLOOKUP(A2582,KEYWORDS,1,FALSE)),"C/PalabrasClaves","S/PalabrasClaves")),"")</f>
        <v>S/PalabrasClaves</v>
      </c>
      <c r="N2582" s="21" t="str">
        <f t="shared" si="11"/>
        <v/>
      </c>
      <c r="O2582" s="21"/>
      <c r="P2582" s="21" t="s">
        <v>14659</v>
      </c>
      <c r="Q2582" s="21"/>
      <c r="R2582" s="21" t="str">
        <f>LEFT('2012-2022'!$P2582,4)</f>
        <v>2016</v>
      </c>
      <c r="S2582" s="21" t="s">
        <v>60</v>
      </c>
      <c r="T2582" s="21"/>
      <c r="U2582" s="21"/>
      <c r="V2582" s="21"/>
      <c r="W2582" s="27"/>
      <c r="X2582" s="27"/>
      <c r="Y2582" s="28"/>
    </row>
    <row r="2583" ht="15.75" customHeight="1">
      <c r="A2583" s="21">
        <v>2.7258532E7</v>
      </c>
      <c r="B2583" s="21" t="s">
        <v>14660</v>
      </c>
      <c r="C2583" s="21" t="s">
        <v>14661</v>
      </c>
      <c r="D2583" s="21" t="s">
        <v>14662</v>
      </c>
      <c r="E2583" s="21" t="s">
        <v>14663</v>
      </c>
      <c r="F2583" s="21" t="s">
        <v>2831</v>
      </c>
      <c r="G2583" s="21">
        <v>2016.0</v>
      </c>
      <c r="H2583" s="26">
        <v>42525.0</v>
      </c>
      <c r="I2583" s="21" t="s">
        <v>14664</v>
      </c>
      <c r="J2583" s="21"/>
      <c r="K2583" s="21" t="s">
        <v>14665</v>
      </c>
      <c r="L2583" s="21" t="str">
        <f>IF(ISNUMBER(VLOOKUP(A2583,EXCL,1,FALSE)),"Excluido",IF(ISNUMBER(VLOOKUP(A2583,POST,1,FALSE)),"PostAlerta",IF(ISNUMBER(VLOOKUP(A2583,PRE,1,FALSE)),"PreAlerta","")))</f>
        <v>PreAlerta</v>
      </c>
      <c r="M2583" s="21" t="str">
        <f>IF(ISNUMBER(A2583),(IF(ISNUMBER(VLOOKUP(A2583,KEYWORDS,1,FALSE)),"C/PalabrasClaves","S/PalabrasClaves")),"")</f>
        <v>S/PalabrasClaves</v>
      </c>
      <c r="N2583" s="21" t="str">
        <f t="shared" si="11"/>
        <v/>
      </c>
      <c r="O2583" s="21"/>
      <c r="P2583" s="21" t="s">
        <v>14659</v>
      </c>
      <c r="Q2583" s="21"/>
      <c r="R2583" s="21" t="str">
        <f>LEFT('2012-2022'!$P2583,4)</f>
        <v>2016</v>
      </c>
      <c r="S2583" s="21" t="s">
        <v>60</v>
      </c>
      <c r="T2583" s="21"/>
      <c r="U2583" s="21"/>
      <c r="V2583" s="21"/>
      <c r="W2583" s="27"/>
      <c r="X2583" s="27"/>
      <c r="Y2583" s="12"/>
    </row>
    <row r="2584" ht="15.75" customHeight="1">
      <c r="A2584" s="21">
        <v>2.7260942E7</v>
      </c>
      <c r="B2584" s="21" t="s">
        <v>14666</v>
      </c>
      <c r="C2584" s="21" t="s">
        <v>14667</v>
      </c>
      <c r="D2584" s="21" t="s">
        <v>14668</v>
      </c>
      <c r="E2584" s="21" t="s">
        <v>14669</v>
      </c>
      <c r="F2584" s="21" t="s">
        <v>2234</v>
      </c>
      <c r="G2584" s="21">
        <v>2016.0</v>
      </c>
      <c r="H2584" s="26">
        <v>42526.0</v>
      </c>
      <c r="I2584" s="21" t="s">
        <v>14670</v>
      </c>
      <c r="J2584" s="21"/>
      <c r="K2584" s="21" t="s">
        <v>14671</v>
      </c>
      <c r="L2584" s="21" t="str">
        <f>IF(ISNUMBER(VLOOKUP(A2584,EXCL,1,FALSE)),"Excluido",IF(ISNUMBER(VLOOKUP(A2584,POST,1,FALSE)),"PostAlerta",IF(ISNUMBER(VLOOKUP(A2584,PRE,1,FALSE)),"PreAlerta","")))</f>
        <v>PreAlerta</v>
      </c>
      <c r="M2584" s="21" t="str">
        <f>IF(ISNUMBER(A2584),(IF(ISNUMBER(VLOOKUP(A2584,KEYWORDS,1,FALSE)),"C/PalabrasClaves","S/PalabrasClaves")),"")</f>
        <v>S/PalabrasClaves</v>
      </c>
      <c r="N2584" s="21" t="str">
        <f t="shared" si="11"/>
        <v/>
      </c>
      <c r="O2584" s="21"/>
      <c r="P2584" s="21" t="s">
        <v>14659</v>
      </c>
      <c r="Q2584" s="21"/>
      <c r="R2584" s="21" t="str">
        <f>LEFT('2012-2022'!$P2584,4)</f>
        <v>2016</v>
      </c>
      <c r="S2584" s="21" t="s">
        <v>60</v>
      </c>
      <c r="T2584" s="21"/>
      <c r="U2584" s="21"/>
      <c r="V2584" s="21"/>
      <c r="W2584" s="27"/>
      <c r="X2584" s="27"/>
      <c r="Y2584" s="28"/>
    </row>
    <row r="2585" ht="15.75" customHeight="1">
      <c r="A2585" s="21">
        <v>2.7267358E7</v>
      </c>
      <c r="B2585" s="21" t="s">
        <v>14672</v>
      </c>
      <c r="C2585" s="21" t="s">
        <v>14673</v>
      </c>
      <c r="D2585" s="21" t="s">
        <v>14674</v>
      </c>
      <c r="E2585" s="21" t="s">
        <v>3729</v>
      </c>
      <c r="F2585" s="21" t="s">
        <v>332</v>
      </c>
      <c r="G2585" s="21">
        <v>2016.0</v>
      </c>
      <c r="H2585" s="26">
        <v>42530.0</v>
      </c>
      <c r="I2585" s="21" t="s">
        <v>14675</v>
      </c>
      <c r="J2585" s="21"/>
      <c r="K2585" s="21" t="s">
        <v>14676</v>
      </c>
      <c r="L2585" s="21" t="str">
        <f>IF(ISNUMBER(VLOOKUP(A2585,EXCL,1,FALSE)),"Excluido",IF(ISNUMBER(VLOOKUP(A2585,POST,1,FALSE)),"PostAlerta",IF(ISNUMBER(VLOOKUP(A2585,PRE,1,FALSE)),"PreAlerta","")))</f>
        <v>PreAlerta</v>
      </c>
      <c r="M2585" s="21" t="str">
        <f>IF(ISNUMBER(A2585),(IF(ISNUMBER(VLOOKUP(A2585,KEYWORDS,1,FALSE)),"C/PalabrasClaves","S/PalabrasClaves")),"")</f>
        <v>S/PalabrasClaves</v>
      </c>
      <c r="N2585" s="21" t="str">
        <f t="shared" si="11"/>
        <v/>
      </c>
      <c r="O2585" s="21"/>
      <c r="P2585" s="21" t="s">
        <v>14677</v>
      </c>
      <c r="Q2585" s="21"/>
      <c r="R2585" s="21" t="str">
        <f>LEFT('2012-2022'!$P2585,4)</f>
        <v>2016</v>
      </c>
      <c r="S2585" s="21" t="s">
        <v>60</v>
      </c>
      <c r="T2585" s="21"/>
      <c r="U2585" s="21"/>
      <c r="V2585" s="21"/>
      <c r="W2585" s="27"/>
      <c r="X2585" s="27"/>
      <c r="Y2585" s="12"/>
    </row>
    <row r="2586" ht="15.75" customHeight="1">
      <c r="A2586" s="21">
        <v>2.7267467E7</v>
      </c>
      <c r="B2586" s="21" t="s">
        <v>14678</v>
      </c>
      <c r="C2586" s="21" t="s">
        <v>14679</v>
      </c>
      <c r="D2586" s="21" t="s">
        <v>14680</v>
      </c>
      <c r="E2586" s="21" t="s">
        <v>14681</v>
      </c>
      <c r="F2586" s="21" t="s">
        <v>332</v>
      </c>
      <c r="G2586" s="21">
        <v>2016.0</v>
      </c>
      <c r="H2586" s="26">
        <v>42530.0</v>
      </c>
      <c r="I2586" s="21" t="s">
        <v>14682</v>
      </c>
      <c r="J2586" s="21"/>
      <c r="K2586" s="21" t="s">
        <v>14683</v>
      </c>
      <c r="L2586" s="21" t="str">
        <f>IF(ISNUMBER(VLOOKUP(A2586,EXCL,1,FALSE)),"Excluido",IF(ISNUMBER(VLOOKUP(A2586,POST,1,FALSE)),"PostAlerta",IF(ISNUMBER(VLOOKUP(A2586,PRE,1,FALSE)),"PreAlerta","")))</f>
        <v>PreAlerta</v>
      </c>
      <c r="M2586" s="21" t="str">
        <f>IF(ISNUMBER(A2586),(IF(ISNUMBER(VLOOKUP(A2586,KEYWORDS,1,FALSE)),"C/PalabrasClaves","S/PalabrasClaves")),"")</f>
        <v>S/PalabrasClaves</v>
      </c>
      <c r="N2586" s="21" t="str">
        <f t="shared" si="11"/>
        <v/>
      </c>
      <c r="O2586" s="21"/>
      <c r="P2586" s="21" t="s">
        <v>14677</v>
      </c>
      <c r="Q2586" s="21"/>
      <c r="R2586" s="21" t="str">
        <f>LEFT('2012-2022'!$P2586,4)</f>
        <v>2016</v>
      </c>
      <c r="S2586" s="21" t="s">
        <v>60</v>
      </c>
      <c r="T2586" s="21"/>
      <c r="U2586" s="21"/>
      <c r="V2586" s="21"/>
      <c r="W2586" s="27"/>
      <c r="X2586" s="27"/>
      <c r="Y2586" s="28"/>
    </row>
    <row r="2587" ht="15.75" customHeight="1">
      <c r="A2587" s="21">
        <v>2.7270667E7</v>
      </c>
      <c r="B2587" s="21" t="s">
        <v>14684</v>
      </c>
      <c r="C2587" s="21" t="s">
        <v>14685</v>
      </c>
      <c r="D2587" s="21" t="s">
        <v>14686</v>
      </c>
      <c r="E2587" s="21" t="s">
        <v>14687</v>
      </c>
      <c r="F2587" s="21" t="s">
        <v>5609</v>
      </c>
      <c r="G2587" s="21">
        <v>2016.0</v>
      </c>
      <c r="H2587" s="26">
        <v>42530.0</v>
      </c>
      <c r="I2587" s="21" t="s">
        <v>14688</v>
      </c>
      <c r="J2587" s="21"/>
      <c r="K2587" s="21" t="s">
        <v>14689</v>
      </c>
      <c r="L2587" s="21" t="str">
        <f>IF(ISNUMBER(VLOOKUP(A2587,EXCL,1,FALSE)),"Excluido",IF(ISNUMBER(VLOOKUP(A2587,POST,1,FALSE)),"PostAlerta",IF(ISNUMBER(VLOOKUP(A2587,PRE,1,FALSE)),"PreAlerta","")))</f>
        <v>PreAlerta</v>
      </c>
      <c r="M2587" s="21" t="str">
        <f>IF(ISNUMBER(A2587),(IF(ISNUMBER(VLOOKUP(A2587,KEYWORDS,1,FALSE)),"C/PalabrasClaves","S/PalabrasClaves")),"")</f>
        <v>S/PalabrasClaves</v>
      </c>
      <c r="N2587" s="21" t="str">
        <f t="shared" si="11"/>
        <v/>
      </c>
      <c r="O2587" s="21"/>
      <c r="P2587" s="21" t="s">
        <v>14677</v>
      </c>
      <c r="Q2587" s="21"/>
      <c r="R2587" s="21" t="str">
        <f>LEFT('2012-2022'!$P2587,4)</f>
        <v>2016</v>
      </c>
      <c r="S2587" s="21" t="s">
        <v>60</v>
      </c>
      <c r="T2587" s="21"/>
      <c r="U2587" s="21"/>
      <c r="V2587" s="21"/>
      <c r="W2587" s="27"/>
      <c r="X2587" s="27"/>
      <c r="Y2587" s="12"/>
    </row>
    <row r="2588" ht="15.75" customHeight="1">
      <c r="A2588" s="21">
        <v>2.7276663E7</v>
      </c>
      <c r="B2588" s="21" t="s">
        <v>14690</v>
      </c>
      <c r="C2588" s="21" t="s">
        <v>14691</v>
      </c>
      <c r="D2588" s="21" t="s">
        <v>14692</v>
      </c>
      <c r="E2588" s="21" t="s">
        <v>10507</v>
      </c>
      <c r="F2588" s="21" t="s">
        <v>587</v>
      </c>
      <c r="G2588" s="21">
        <v>2016.0</v>
      </c>
      <c r="H2588" s="26">
        <v>42530.0</v>
      </c>
      <c r="I2588" s="21"/>
      <c r="J2588" s="21"/>
      <c r="K2588" s="21" t="s">
        <v>14693</v>
      </c>
      <c r="L2588" s="21" t="str">
        <f>IF(ISNUMBER(VLOOKUP(A2588,EXCL,1,FALSE)),"Excluido",IF(ISNUMBER(VLOOKUP(A2588,POST,1,FALSE)),"PostAlerta",IF(ISNUMBER(VLOOKUP(A2588,PRE,1,FALSE)),"PreAlerta","")))</f>
        <v>PreAlerta</v>
      </c>
      <c r="M2588" s="21" t="str">
        <f>IF(ISNUMBER(A2588),(IF(ISNUMBER(VLOOKUP(A2588,KEYWORDS,1,FALSE)),"C/PalabrasClaves","S/PalabrasClaves")),"")</f>
        <v>S/PalabrasClaves</v>
      </c>
      <c r="N2588" s="21" t="str">
        <f t="shared" si="11"/>
        <v/>
      </c>
      <c r="O2588" s="21"/>
      <c r="P2588" s="21" t="s">
        <v>14677</v>
      </c>
      <c r="Q2588" s="21"/>
      <c r="R2588" s="21" t="str">
        <f>LEFT('2012-2022'!$P2588,4)</f>
        <v>2016</v>
      </c>
      <c r="S2588" s="21" t="s">
        <v>60</v>
      </c>
      <c r="T2588" s="21"/>
      <c r="U2588" s="21"/>
      <c r="V2588" s="21"/>
      <c r="W2588" s="27"/>
      <c r="X2588" s="27"/>
      <c r="Y2588" s="28"/>
    </row>
    <row r="2589" ht="15.75" customHeight="1">
      <c r="A2589" s="21">
        <v>2.7156023E7</v>
      </c>
      <c r="B2589" s="21" t="s">
        <v>14694</v>
      </c>
      <c r="C2589" s="21" t="s">
        <v>14695</v>
      </c>
      <c r="D2589" s="21" t="s">
        <v>14696</v>
      </c>
      <c r="E2589" s="21" t="s">
        <v>10665</v>
      </c>
      <c r="F2589" s="21" t="s">
        <v>14697</v>
      </c>
      <c r="G2589" s="21">
        <v>2016.0</v>
      </c>
      <c r="H2589" s="26">
        <v>42499.0</v>
      </c>
      <c r="I2589" s="21" t="s">
        <v>14698</v>
      </c>
      <c r="J2589" s="21"/>
      <c r="K2589" s="21" t="s">
        <v>14699</v>
      </c>
      <c r="L2589" s="21" t="str">
        <f>IF(ISNUMBER(VLOOKUP(A2589,EXCL,1,FALSE)),"Excluido",IF(ISNUMBER(VLOOKUP(A2589,POST,1,FALSE)),"PostAlerta",IF(ISNUMBER(VLOOKUP(A2589,PRE,1,FALSE)),"PreAlerta","")))</f>
        <v>PreAlerta</v>
      </c>
      <c r="M2589" s="21" t="str">
        <f>IF(ISNUMBER(A2589),(IF(ISNUMBER(VLOOKUP(A2589,KEYWORDS,1,FALSE)),"C/PalabrasClaves","S/PalabrasClaves")),"")</f>
        <v>S/PalabrasClaves</v>
      </c>
      <c r="N2589" s="21" t="str">
        <f t="shared" si="11"/>
        <v/>
      </c>
      <c r="O2589" s="21"/>
      <c r="P2589" s="21" t="s">
        <v>14700</v>
      </c>
      <c r="Q2589" s="21"/>
      <c r="R2589" s="21" t="str">
        <f>LEFT('2012-2022'!$P2589,4)</f>
        <v>2016</v>
      </c>
      <c r="S2589" s="21" t="s">
        <v>60</v>
      </c>
      <c r="T2589" s="21"/>
      <c r="U2589" s="21"/>
      <c r="V2589" s="21"/>
      <c r="W2589" s="27"/>
      <c r="X2589" s="27"/>
      <c r="Y2589" s="12"/>
    </row>
    <row r="2590" ht="15.75" customHeight="1">
      <c r="A2590" s="21">
        <v>2.7338482E7</v>
      </c>
      <c r="B2590" s="21" t="s">
        <v>14701</v>
      </c>
      <c r="C2590" s="21" t="s">
        <v>14702</v>
      </c>
      <c r="D2590" s="21" t="s">
        <v>14703</v>
      </c>
      <c r="E2590" s="21" t="s">
        <v>14704</v>
      </c>
      <c r="F2590" s="21" t="s">
        <v>5636</v>
      </c>
      <c r="G2590" s="21">
        <v>2016.0</v>
      </c>
      <c r="H2590" s="26">
        <v>42546.0</v>
      </c>
      <c r="I2590" s="21" t="s">
        <v>14705</v>
      </c>
      <c r="J2590" s="21"/>
      <c r="K2590" s="21" t="s">
        <v>14706</v>
      </c>
      <c r="L2590" s="21" t="str">
        <f>IF(ISNUMBER(VLOOKUP(A2590,EXCL,1,FALSE)),"Excluido",IF(ISNUMBER(VLOOKUP(A2590,POST,1,FALSE)),"PostAlerta",IF(ISNUMBER(VLOOKUP(A2590,PRE,1,FALSE)),"PreAlerta","")))</f>
        <v>PreAlerta</v>
      </c>
      <c r="M2590" s="21" t="str">
        <f>IF(ISNUMBER(A2590),(IF(ISNUMBER(VLOOKUP(A2590,KEYWORDS,1,FALSE)),"C/PalabrasClaves","S/PalabrasClaves")),"")</f>
        <v>S/PalabrasClaves</v>
      </c>
      <c r="N2590" s="21" t="str">
        <f t="shared" si="11"/>
        <v/>
      </c>
      <c r="O2590" s="21"/>
      <c r="P2590" s="21" t="s">
        <v>14700</v>
      </c>
      <c r="Q2590" s="21"/>
      <c r="R2590" s="21" t="str">
        <f>LEFT('2012-2022'!$P2590,4)</f>
        <v>2016</v>
      </c>
      <c r="S2590" s="21" t="s">
        <v>60</v>
      </c>
      <c r="T2590" s="21"/>
      <c r="U2590" s="21"/>
      <c r="V2590" s="21"/>
      <c r="W2590" s="27"/>
      <c r="X2590" s="27"/>
      <c r="Y2590" s="28"/>
    </row>
    <row r="2591" ht="15.75" customHeight="1">
      <c r="A2591" s="21">
        <v>2.7375581E7</v>
      </c>
      <c r="B2591" s="21" t="s">
        <v>14707</v>
      </c>
      <c r="C2591" s="21" t="s">
        <v>14708</v>
      </c>
      <c r="D2591" s="21" t="s">
        <v>14709</v>
      </c>
      <c r="E2591" s="21" t="s">
        <v>12799</v>
      </c>
      <c r="F2591" s="21" t="s">
        <v>1128</v>
      </c>
      <c r="G2591" s="21">
        <v>2016.0</v>
      </c>
      <c r="H2591" s="26">
        <v>42556.0</v>
      </c>
      <c r="I2591" s="21" t="s">
        <v>14710</v>
      </c>
      <c r="J2591" s="21"/>
      <c r="K2591" s="21" t="s">
        <v>14711</v>
      </c>
      <c r="L2591" s="21" t="str">
        <f>IF(ISNUMBER(VLOOKUP(A2591,EXCL,1,FALSE)),"Excluido",IF(ISNUMBER(VLOOKUP(A2591,POST,1,FALSE)),"PostAlerta",IF(ISNUMBER(VLOOKUP(A2591,PRE,1,FALSE)),"PreAlerta","")))</f>
        <v>PreAlerta</v>
      </c>
      <c r="M2591" s="21" t="str">
        <f>IF(ISNUMBER(A2591),(IF(ISNUMBER(VLOOKUP(A2591,KEYWORDS,1,FALSE)),"C/PalabrasClaves","S/PalabrasClaves")),"")</f>
        <v>S/PalabrasClaves</v>
      </c>
      <c r="N2591" s="21" t="str">
        <f t="shared" si="11"/>
        <v/>
      </c>
      <c r="O2591" s="21"/>
      <c r="P2591" s="21" t="s">
        <v>14700</v>
      </c>
      <c r="Q2591" s="21"/>
      <c r="R2591" s="21" t="str">
        <f>LEFT('2012-2022'!$P2591,4)</f>
        <v>2016</v>
      </c>
      <c r="S2591" s="21" t="s">
        <v>60</v>
      </c>
      <c r="T2591" s="21"/>
      <c r="U2591" s="21"/>
      <c r="V2591" s="21"/>
      <c r="W2591" s="27"/>
      <c r="X2591" s="27"/>
      <c r="Y2591" s="12"/>
    </row>
    <row r="2592" ht="15.75" customHeight="1">
      <c r="A2592" s="21">
        <v>2.7287539E7</v>
      </c>
      <c r="B2592" s="21" t="s">
        <v>14712</v>
      </c>
      <c r="C2592" s="21" t="s">
        <v>14713</v>
      </c>
      <c r="D2592" s="21" t="s">
        <v>14714</v>
      </c>
      <c r="E2592" s="21" t="s">
        <v>5377</v>
      </c>
      <c r="F2592" s="21" t="s">
        <v>332</v>
      </c>
      <c r="G2592" s="21">
        <v>2016.0</v>
      </c>
      <c r="H2592" s="26">
        <v>42533.0</v>
      </c>
      <c r="I2592" s="21" t="s">
        <v>14715</v>
      </c>
      <c r="J2592" s="21"/>
      <c r="K2592" s="21" t="s">
        <v>14716</v>
      </c>
      <c r="L2592" s="21" t="str">
        <f>IF(ISNUMBER(VLOOKUP(A2592,EXCL,1,FALSE)),"Excluido",IF(ISNUMBER(VLOOKUP(A2592,POST,1,FALSE)),"PostAlerta",IF(ISNUMBER(VLOOKUP(A2592,PRE,1,FALSE)),"PreAlerta","")))</f>
        <v>PreAlerta</v>
      </c>
      <c r="M2592" s="21" t="str">
        <f>IF(ISNUMBER(A2592),(IF(ISNUMBER(VLOOKUP(A2592,KEYWORDS,1,FALSE)),"C/PalabrasClaves","S/PalabrasClaves")),"")</f>
        <v>S/PalabrasClaves</v>
      </c>
      <c r="N2592" s="21" t="str">
        <f t="shared" si="11"/>
        <v/>
      </c>
      <c r="O2592" s="21"/>
      <c r="P2592" s="21" t="s">
        <v>14717</v>
      </c>
      <c r="Q2592" s="21"/>
      <c r="R2592" s="21" t="str">
        <f>LEFT('2012-2022'!$P2592,4)</f>
        <v>2016</v>
      </c>
      <c r="S2592" s="21" t="s">
        <v>60</v>
      </c>
      <c r="T2592" s="21"/>
      <c r="U2592" s="21"/>
      <c r="V2592" s="21"/>
      <c r="W2592" s="27"/>
      <c r="X2592" s="27"/>
      <c r="Y2592" s="28"/>
    </row>
    <row r="2593" ht="15.75" customHeight="1">
      <c r="A2593" s="21">
        <v>2.7291078E7</v>
      </c>
      <c r="B2593" s="21" t="s">
        <v>14718</v>
      </c>
      <c r="C2593" s="21" t="s">
        <v>14719</v>
      </c>
      <c r="D2593" s="21" t="s">
        <v>14720</v>
      </c>
      <c r="E2593" s="21" t="s">
        <v>3734</v>
      </c>
      <c r="F2593" s="21" t="s">
        <v>5609</v>
      </c>
      <c r="G2593" s="21">
        <v>2016.0</v>
      </c>
      <c r="H2593" s="26">
        <v>42535.0</v>
      </c>
      <c r="I2593" s="21" t="s">
        <v>14721</v>
      </c>
      <c r="J2593" s="21"/>
      <c r="K2593" s="21" t="s">
        <v>14722</v>
      </c>
      <c r="L2593" s="21" t="str">
        <f>IF(ISNUMBER(VLOOKUP(A2593,EXCL,1,FALSE)),"Excluido",IF(ISNUMBER(VLOOKUP(A2593,POST,1,FALSE)),"PostAlerta",IF(ISNUMBER(VLOOKUP(A2593,PRE,1,FALSE)),"PreAlerta","")))</f>
        <v>PreAlerta</v>
      </c>
      <c r="M2593" s="21" t="str">
        <f>IF(ISNUMBER(A2593),(IF(ISNUMBER(VLOOKUP(A2593,KEYWORDS,1,FALSE)),"C/PalabrasClaves","S/PalabrasClaves")),"")</f>
        <v>S/PalabrasClaves</v>
      </c>
      <c r="N2593" s="21" t="str">
        <f t="shared" si="11"/>
        <v/>
      </c>
      <c r="O2593" s="21"/>
      <c r="P2593" s="21" t="s">
        <v>14723</v>
      </c>
      <c r="Q2593" s="21"/>
      <c r="R2593" s="21" t="str">
        <f>LEFT('2012-2022'!$P2593,4)</f>
        <v>2016</v>
      </c>
      <c r="S2593" s="21" t="s">
        <v>60</v>
      </c>
      <c r="T2593" s="21"/>
      <c r="U2593" s="21"/>
      <c r="V2593" s="21"/>
      <c r="W2593" s="27"/>
      <c r="X2593" s="27"/>
      <c r="Y2593" s="12"/>
    </row>
    <row r="2594" ht="15.75" customHeight="1">
      <c r="A2594" s="21">
        <v>2.7334817E7</v>
      </c>
      <c r="B2594" s="21" t="s">
        <v>14724</v>
      </c>
      <c r="C2594" s="21" t="s">
        <v>14725</v>
      </c>
      <c r="D2594" s="21" t="s">
        <v>14726</v>
      </c>
      <c r="E2594" s="21" t="s">
        <v>14727</v>
      </c>
      <c r="F2594" s="21" t="s">
        <v>587</v>
      </c>
      <c r="G2594" s="21">
        <v>2016.0</v>
      </c>
      <c r="H2594" s="26">
        <v>42545.0</v>
      </c>
      <c r="I2594" s="21"/>
      <c r="J2594" s="21"/>
      <c r="K2594" s="21" t="s">
        <v>14728</v>
      </c>
      <c r="L2594" s="21" t="str">
        <f>IF(ISNUMBER(VLOOKUP(A2594,EXCL,1,FALSE)),"Excluido",IF(ISNUMBER(VLOOKUP(A2594,POST,1,FALSE)),"PostAlerta",IF(ISNUMBER(VLOOKUP(A2594,PRE,1,FALSE)),"PreAlerta","")))</f>
        <v>PreAlerta</v>
      </c>
      <c r="M2594" s="21" t="str">
        <f>IF(ISNUMBER(A2594),(IF(ISNUMBER(VLOOKUP(A2594,KEYWORDS,1,FALSE)),"C/PalabrasClaves","S/PalabrasClaves")),"")</f>
        <v>S/PalabrasClaves</v>
      </c>
      <c r="N2594" s="21" t="str">
        <f t="shared" si="11"/>
        <v/>
      </c>
      <c r="O2594" s="21"/>
      <c r="P2594" s="21" t="s">
        <v>14729</v>
      </c>
      <c r="Q2594" s="21"/>
      <c r="R2594" s="21" t="str">
        <f>LEFT('2012-2022'!$P2594,4)</f>
        <v>2016</v>
      </c>
      <c r="S2594" s="21" t="s">
        <v>60</v>
      </c>
      <c r="T2594" s="21"/>
      <c r="U2594" s="21"/>
      <c r="V2594" s="21"/>
      <c r="W2594" s="27"/>
      <c r="X2594" s="27"/>
      <c r="Y2594" s="28"/>
    </row>
    <row r="2595" ht="15.75" customHeight="1">
      <c r="A2595" s="21">
        <v>2.7304213E7</v>
      </c>
      <c r="B2595" s="21" t="s">
        <v>14730</v>
      </c>
      <c r="C2595" s="21" t="s">
        <v>14731</v>
      </c>
      <c r="D2595" s="21" t="s">
        <v>14732</v>
      </c>
      <c r="E2595" s="21" t="s">
        <v>14733</v>
      </c>
      <c r="F2595" s="21" t="s">
        <v>2831</v>
      </c>
      <c r="G2595" s="21">
        <v>2016.0</v>
      </c>
      <c r="H2595" s="26">
        <v>42537.0</v>
      </c>
      <c r="I2595" s="21" t="s">
        <v>14734</v>
      </c>
      <c r="J2595" s="21"/>
      <c r="K2595" s="21" t="s">
        <v>14735</v>
      </c>
      <c r="L2595" s="21" t="str">
        <f>IF(ISNUMBER(VLOOKUP(A2595,EXCL,1,FALSE)),"Excluido",IF(ISNUMBER(VLOOKUP(A2595,POST,1,FALSE)),"PostAlerta",IF(ISNUMBER(VLOOKUP(A2595,PRE,1,FALSE)),"PreAlerta","")))</f>
        <v>PreAlerta</v>
      </c>
      <c r="M2595" s="21" t="str">
        <f>IF(ISNUMBER(A2595),(IF(ISNUMBER(VLOOKUP(A2595,KEYWORDS,1,FALSE)),"C/PalabrasClaves","S/PalabrasClaves")),"")</f>
        <v>C/PalabrasClaves</v>
      </c>
      <c r="N2595" s="21" t="str">
        <f t="shared" si="11"/>
        <v/>
      </c>
      <c r="O2595" s="21"/>
      <c r="P2595" s="21" t="s">
        <v>14736</v>
      </c>
      <c r="Q2595" s="21"/>
      <c r="R2595" s="21" t="str">
        <f>LEFT('2012-2022'!$P2595,4)</f>
        <v>2016</v>
      </c>
      <c r="S2595" s="21" t="s">
        <v>60</v>
      </c>
      <c r="T2595" s="21"/>
      <c r="U2595" s="21"/>
      <c r="V2595" s="21"/>
      <c r="W2595" s="27"/>
      <c r="X2595" s="27"/>
      <c r="Y2595" s="12"/>
    </row>
    <row r="2596" ht="15.75" customHeight="1">
      <c r="A2596" s="21">
        <v>2.7317101E7</v>
      </c>
      <c r="B2596" s="21" t="s">
        <v>14737</v>
      </c>
      <c r="C2596" s="21" t="s">
        <v>14738</v>
      </c>
      <c r="D2596" s="21" t="s">
        <v>14739</v>
      </c>
      <c r="E2596" s="21" t="s">
        <v>12496</v>
      </c>
      <c r="F2596" s="21" t="s">
        <v>332</v>
      </c>
      <c r="G2596" s="21">
        <v>2016.0</v>
      </c>
      <c r="H2596" s="26">
        <v>42540.0</v>
      </c>
      <c r="I2596" s="21" t="s">
        <v>14740</v>
      </c>
      <c r="J2596" s="21"/>
      <c r="K2596" s="21" t="s">
        <v>14741</v>
      </c>
      <c r="L2596" s="21" t="str">
        <f>IF(ISNUMBER(VLOOKUP(A2596,EXCL,1,FALSE)),"Excluido",IF(ISNUMBER(VLOOKUP(A2596,POST,1,FALSE)),"PostAlerta",IF(ISNUMBER(VLOOKUP(A2596,PRE,1,FALSE)),"PreAlerta","")))</f>
        <v>Excluido</v>
      </c>
      <c r="M2596" s="21" t="str">
        <f>IF(ISNUMBER(A2596),(IF(ISNUMBER(VLOOKUP(A2596,KEYWORDS,1,FALSE)),"C/PalabrasClaves","S/PalabrasClaves")),"")</f>
        <v>S/PalabrasClaves</v>
      </c>
      <c r="N2596" s="21" t="str">
        <f t="shared" si="11"/>
        <v/>
      </c>
      <c r="O2596" s="21"/>
      <c r="P2596" s="21" t="s">
        <v>14742</v>
      </c>
      <c r="Q2596" s="21"/>
      <c r="R2596" s="21" t="str">
        <f>LEFT('2012-2022'!$P2596,4)</f>
        <v>2016</v>
      </c>
      <c r="S2596" s="21" t="s">
        <v>60</v>
      </c>
      <c r="T2596" s="21"/>
      <c r="U2596" s="21"/>
      <c r="V2596" s="21"/>
      <c r="W2596" s="27"/>
      <c r="X2596" s="27"/>
      <c r="Y2596" s="28"/>
    </row>
    <row r="2597" ht="15.75" customHeight="1">
      <c r="A2597" s="21">
        <v>2.732945E7</v>
      </c>
      <c r="B2597" s="21" t="s">
        <v>14743</v>
      </c>
      <c r="C2597" s="21" t="s">
        <v>14744</v>
      </c>
      <c r="D2597" s="21" t="s">
        <v>14745</v>
      </c>
      <c r="E2597" s="21" t="s">
        <v>14746</v>
      </c>
      <c r="F2597" s="21" t="s">
        <v>332</v>
      </c>
      <c r="G2597" s="21">
        <v>2016.0</v>
      </c>
      <c r="H2597" s="26">
        <v>42544.0</v>
      </c>
      <c r="I2597" s="21" t="s">
        <v>14747</v>
      </c>
      <c r="J2597" s="21"/>
      <c r="K2597" s="21" t="s">
        <v>14748</v>
      </c>
      <c r="L2597" s="21" t="str">
        <f>IF(ISNUMBER(VLOOKUP(A2597,EXCL,1,FALSE)),"Excluido",IF(ISNUMBER(VLOOKUP(A2597,POST,1,FALSE)),"PostAlerta",IF(ISNUMBER(VLOOKUP(A2597,PRE,1,FALSE)),"PreAlerta","")))</f>
        <v>PreAlerta</v>
      </c>
      <c r="M2597" s="21" t="str">
        <f>IF(ISNUMBER(A2597),(IF(ISNUMBER(VLOOKUP(A2597,KEYWORDS,1,FALSE)),"C/PalabrasClaves","S/PalabrasClaves")),"")</f>
        <v>S/PalabrasClaves</v>
      </c>
      <c r="N2597" s="21" t="str">
        <f t="shared" si="11"/>
        <v/>
      </c>
      <c r="O2597" s="21"/>
      <c r="P2597" s="21" t="s">
        <v>14749</v>
      </c>
      <c r="Q2597" s="21"/>
      <c r="R2597" s="21" t="str">
        <f>LEFT('2012-2022'!$P2597,4)</f>
        <v>2016</v>
      </c>
      <c r="S2597" s="21" t="s">
        <v>60</v>
      </c>
      <c r="T2597" s="21"/>
      <c r="U2597" s="21"/>
      <c r="V2597" s="21"/>
      <c r="W2597" s="27"/>
      <c r="X2597" s="27"/>
      <c r="Y2597" s="12"/>
    </row>
    <row r="2598" ht="15.75" customHeight="1">
      <c r="A2598" s="21">
        <v>2.7334439E7</v>
      </c>
      <c r="B2598" s="21" t="s">
        <v>14750</v>
      </c>
      <c r="C2598" s="21" t="s">
        <v>14751</v>
      </c>
      <c r="D2598" s="21" t="s">
        <v>14752</v>
      </c>
      <c r="E2598" s="21" t="s">
        <v>14753</v>
      </c>
      <c r="F2598" s="21" t="s">
        <v>332</v>
      </c>
      <c r="G2598" s="21">
        <v>2016.0</v>
      </c>
      <c r="H2598" s="26">
        <v>42545.0</v>
      </c>
      <c r="I2598" s="21" t="s">
        <v>14754</v>
      </c>
      <c r="J2598" s="21"/>
      <c r="K2598" s="21" t="s">
        <v>14755</v>
      </c>
      <c r="L2598" s="21" t="str">
        <f>IF(ISNUMBER(VLOOKUP(A2598,EXCL,1,FALSE)),"Excluido",IF(ISNUMBER(VLOOKUP(A2598,POST,1,FALSE)),"PostAlerta",IF(ISNUMBER(VLOOKUP(A2598,PRE,1,FALSE)),"PreAlerta","")))</f>
        <v>PreAlerta</v>
      </c>
      <c r="M2598" s="21" t="str">
        <f>IF(ISNUMBER(A2598),(IF(ISNUMBER(VLOOKUP(A2598,KEYWORDS,1,FALSE)),"C/PalabrasClaves","S/PalabrasClaves")),"")</f>
        <v>S/PalabrasClaves</v>
      </c>
      <c r="N2598" s="21" t="str">
        <f t="shared" si="11"/>
        <v/>
      </c>
      <c r="O2598" s="21"/>
      <c r="P2598" s="21" t="s">
        <v>14756</v>
      </c>
      <c r="Q2598" s="21"/>
      <c r="R2598" s="21" t="str">
        <f>LEFT('2012-2022'!$P2598,4)</f>
        <v>2016</v>
      </c>
      <c r="S2598" s="21" t="s">
        <v>60</v>
      </c>
      <c r="T2598" s="21"/>
      <c r="U2598" s="21"/>
      <c r="V2598" s="21"/>
      <c r="W2598" s="27"/>
      <c r="X2598" s="27"/>
      <c r="Y2598" s="28"/>
    </row>
    <row r="2599" ht="15.75" customHeight="1">
      <c r="A2599" s="21">
        <v>2.7335421E7</v>
      </c>
      <c r="B2599" s="21" t="s">
        <v>14757</v>
      </c>
      <c r="C2599" s="21" t="s">
        <v>14758</v>
      </c>
      <c r="D2599" s="21" t="s">
        <v>14759</v>
      </c>
      <c r="E2599" s="21" t="s">
        <v>8500</v>
      </c>
      <c r="F2599" s="21" t="s">
        <v>796</v>
      </c>
      <c r="G2599" s="21">
        <v>2016.0</v>
      </c>
      <c r="H2599" s="26">
        <v>42545.0</v>
      </c>
      <c r="I2599" s="21" t="s">
        <v>14760</v>
      </c>
      <c r="J2599" s="21"/>
      <c r="K2599" s="21" t="s">
        <v>14761</v>
      </c>
      <c r="L2599" s="21" t="str">
        <f>IF(ISNUMBER(VLOOKUP(A2599,EXCL,1,FALSE)),"Excluido",IF(ISNUMBER(VLOOKUP(A2599,POST,1,FALSE)),"PostAlerta",IF(ISNUMBER(VLOOKUP(A2599,PRE,1,FALSE)),"PreAlerta","")))</f>
        <v>PreAlerta</v>
      </c>
      <c r="M2599" s="21" t="str">
        <f>IF(ISNUMBER(A2599),(IF(ISNUMBER(VLOOKUP(A2599,KEYWORDS,1,FALSE)),"C/PalabrasClaves","S/PalabrasClaves")),"")</f>
        <v>S/PalabrasClaves</v>
      </c>
      <c r="N2599" s="21" t="str">
        <f t="shared" si="11"/>
        <v/>
      </c>
      <c r="O2599" s="21"/>
      <c r="P2599" s="21" t="s">
        <v>14762</v>
      </c>
      <c r="Q2599" s="21"/>
      <c r="R2599" s="21" t="str">
        <f>LEFT('2012-2022'!$P2599,4)</f>
        <v>2016</v>
      </c>
      <c r="S2599" s="21" t="s">
        <v>60</v>
      </c>
      <c r="T2599" s="21"/>
      <c r="U2599" s="21"/>
      <c r="V2599" s="21"/>
      <c r="W2599" s="27"/>
      <c r="X2599" s="27"/>
      <c r="Y2599" s="12"/>
    </row>
    <row r="2600" ht="15.75" customHeight="1">
      <c r="A2600" s="21">
        <v>2.7357128E7</v>
      </c>
      <c r="B2600" s="21" t="s">
        <v>14763</v>
      </c>
      <c r="C2600" s="21" t="s">
        <v>14764</v>
      </c>
      <c r="D2600" s="21" t="s">
        <v>14765</v>
      </c>
      <c r="E2600" s="21" t="s">
        <v>14766</v>
      </c>
      <c r="F2600" s="21" t="s">
        <v>332</v>
      </c>
      <c r="G2600" s="21">
        <v>2016.0</v>
      </c>
      <c r="H2600" s="26">
        <v>42552.0</v>
      </c>
      <c r="I2600" s="21" t="s">
        <v>14767</v>
      </c>
      <c r="J2600" s="21"/>
      <c r="K2600" s="21" t="s">
        <v>14768</v>
      </c>
      <c r="L2600" s="21" t="str">
        <f>IF(ISNUMBER(VLOOKUP(A2600,EXCL,1,FALSE)),"Excluido",IF(ISNUMBER(VLOOKUP(A2600,POST,1,FALSE)),"PostAlerta",IF(ISNUMBER(VLOOKUP(A2600,PRE,1,FALSE)),"PreAlerta","")))</f>
        <v>PreAlerta</v>
      </c>
      <c r="M2600" s="21" t="str">
        <f>IF(ISNUMBER(A2600),(IF(ISNUMBER(VLOOKUP(A2600,KEYWORDS,1,FALSE)),"C/PalabrasClaves","S/PalabrasClaves")),"")</f>
        <v>S/PalabrasClaves</v>
      </c>
      <c r="N2600" s="21" t="str">
        <f t="shared" si="11"/>
        <v/>
      </c>
      <c r="O2600" s="21"/>
      <c r="P2600" s="21" t="s">
        <v>14762</v>
      </c>
      <c r="Q2600" s="21"/>
      <c r="R2600" s="21" t="str">
        <f>LEFT('2012-2022'!$P2600,4)</f>
        <v>2016</v>
      </c>
      <c r="S2600" s="21" t="s">
        <v>60</v>
      </c>
      <c r="T2600" s="21"/>
      <c r="U2600" s="21"/>
      <c r="V2600" s="21"/>
      <c r="W2600" s="27"/>
      <c r="X2600" s="27"/>
      <c r="Y2600" s="28"/>
    </row>
    <row r="2601" ht="15.75" customHeight="1">
      <c r="A2601" s="21">
        <v>2.6645342E7</v>
      </c>
      <c r="B2601" s="21" t="s">
        <v>14769</v>
      </c>
      <c r="C2601" s="21" t="s">
        <v>14770</v>
      </c>
      <c r="D2601" s="21" t="s">
        <v>14771</v>
      </c>
      <c r="E2601" s="21" t="s">
        <v>3729</v>
      </c>
      <c r="F2601" s="21" t="s">
        <v>5979</v>
      </c>
      <c r="G2601" s="21">
        <v>2016.0</v>
      </c>
      <c r="H2601" s="26">
        <v>42348.0</v>
      </c>
      <c r="I2601" s="21" t="s">
        <v>14772</v>
      </c>
      <c r="J2601" s="21"/>
      <c r="K2601" s="21" t="s">
        <v>14773</v>
      </c>
      <c r="L2601" s="21" t="str">
        <f>IF(ISNUMBER(VLOOKUP(A2601,EXCL,1,FALSE)),"Excluido",IF(ISNUMBER(VLOOKUP(A2601,POST,1,FALSE)),"PostAlerta",IF(ISNUMBER(VLOOKUP(A2601,PRE,1,FALSE)),"PreAlerta","")))</f>
        <v>PreAlerta</v>
      </c>
      <c r="M2601" s="21" t="str">
        <f>IF(ISNUMBER(A2601),(IF(ISNUMBER(VLOOKUP(A2601,KEYWORDS,1,FALSE)),"C/PalabrasClaves","S/PalabrasClaves")),"")</f>
        <v>S/PalabrasClaves</v>
      </c>
      <c r="N2601" s="21" t="str">
        <f t="shared" si="11"/>
        <v/>
      </c>
      <c r="O2601" s="21"/>
      <c r="P2601" s="21" t="s">
        <v>14774</v>
      </c>
      <c r="Q2601" s="21"/>
      <c r="R2601" s="21" t="str">
        <f>LEFT('2012-2022'!$P2601,4)</f>
        <v>2016</v>
      </c>
      <c r="S2601" s="21" t="s">
        <v>60</v>
      </c>
      <c r="T2601" s="21"/>
      <c r="U2601" s="21"/>
      <c r="V2601" s="21"/>
      <c r="W2601" s="27"/>
      <c r="X2601" s="27"/>
      <c r="Y2601" s="12"/>
    </row>
    <row r="2602" ht="15.75" customHeight="1">
      <c r="A2602" s="21">
        <v>2.736265E7</v>
      </c>
      <c r="B2602" s="21" t="s">
        <v>14775</v>
      </c>
      <c r="C2602" s="21" t="s">
        <v>14776</v>
      </c>
      <c r="D2602" s="21" t="s">
        <v>14777</v>
      </c>
      <c r="E2602" s="21" t="s">
        <v>14778</v>
      </c>
      <c r="F2602" s="21" t="s">
        <v>2831</v>
      </c>
      <c r="G2602" s="21">
        <v>2016.0</v>
      </c>
      <c r="H2602" s="26">
        <v>42552.0</v>
      </c>
      <c r="I2602" s="21" t="s">
        <v>14779</v>
      </c>
      <c r="J2602" s="21"/>
      <c r="K2602" s="21" t="s">
        <v>14780</v>
      </c>
      <c r="L2602" s="21" t="str">
        <f>IF(ISNUMBER(VLOOKUP(A2602,EXCL,1,FALSE)),"Excluido",IF(ISNUMBER(VLOOKUP(A2602,POST,1,FALSE)),"PostAlerta",IF(ISNUMBER(VLOOKUP(A2602,PRE,1,FALSE)),"PreAlerta","")))</f>
        <v>PreAlerta</v>
      </c>
      <c r="M2602" s="21" t="str">
        <f>IF(ISNUMBER(A2602),(IF(ISNUMBER(VLOOKUP(A2602,KEYWORDS,1,FALSE)),"C/PalabrasClaves","S/PalabrasClaves")),"")</f>
        <v>S/PalabrasClaves</v>
      </c>
      <c r="N2602" s="21" t="str">
        <f t="shared" si="11"/>
        <v/>
      </c>
      <c r="O2602" s="21"/>
      <c r="P2602" s="21" t="s">
        <v>14774</v>
      </c>
      <c r="Q2602" s="21"/>
      <c r="R2602" s="21" t="str">
        <f>LEFT('2012-2022'!$P2602,4)</f>
        <v>2016</v>
      </c>
      <c r="S2602" s="21" t="s">
        <v>60</v>
      </c>
      <c r="T2602" s="21"/>
      <c r="U2602" s="21"/>
      <c r="V2602" s="21"/>
      <c r="W2602" s="27"/>
      <c r="X2602" s="27"/>
      <c r="Y2602" s="28"/>
    </row>
    <row r="2603" ht="15.75" customHeight="1">
      <c r="A2603" s="21">
        <v>2.7362709E7</v>
      </c>
      <c r="B2603" s="21" t="s">
        <v>14781</v>
      </c>
      <c r="C2603" s="21" t="s">
        <v>14782</v>
      </c>
      <c r="D2603" s="21" t="s">
        <v>14783</v>
      </c>
      <c r="E2603" s="21" t="s">
        <v>14784</v>
      </c>
      <c r="F2603" s="21" t="s">
        <v>2810</v>
      </c>
      <c r="G2603" s="21">
        <v>2016.0</v>
      </c>
      <c r="H2603" s="26">
        <v>42552.0</v>
      </c>
      <c r="I2603" s="21" t="s">
        <v>14785</v>
      </c>
      <c r="J2603" s="21"/>
      <c r="K2603" s="21" t="s">
        <v>14786</v>
      </c>
      <c r="L2603" s="21" t="str">
        <f>IF(ISNUMBER(VLOOKUP(A2603,EXCL,1,FALSE)),"Excluido",IF(ISNUMBER(VLOOKUP(A2603,POST,1,FALSE)),"PostAlerta",IF(ISNUMBER(VLOOKUP(A2603,PRE,1,FALSE)),"PreAlerta","")))</f>
        <v>PreAlerta</v>
      </c>
      <c r="M2603" s="21" t="str">
        <f>IF(ISNUMBER(A2603),(IF(ISNUMBER(VLOOKUP(A2603,KEYWORDS,1,FALSE)),"C/PalabrasClaves","S/PalabrasClaves")),"")</f>
        <v>S/PalabrasClaves</v>
      </c>
      <c r="N2603" s="21" t="str">
        <f t="shared" si="11"/>
        <v/>
      </c>
      <c r="O2603" s="21"/>
      <c r="P2603" s="21" t="s">
        <v>14774</v>
      </c>
      <c r="Q2603" s="21"/>
      <c r="R2603" s="21" t="str">
        <f>LEFT('2012-2022'!$P2603,4)</f>
        <v>2016</v>
      </c>
      <c r="S2603" s="21" t="s">
        <v>60</v>
      </c>
      <c r="T2603" s="21"/>
      <c r="U2603" s="21"/>
      <c r="V2603" s="21"/>
      <c r="W2603" s="27"/>
      <c r="X2603" s="27"/>
      <c r="Y2603" s="12"/>
    </row>
    <row r="2604" ht="15.75" customHeight="1">
      <c r="A2604" s="21">
        <v>2.7365345E7</v>
      </c>
      <c r="B2604" s="21" t="s">
        <v>14787</v>
      </c>
      <c r="C2604" s="21" t="s">
        <v>14788</v>
      </c>
      <c r="D2604" s="21" t="s">
        <v>14789</v>
      </c>
      <c r="E2604" s="21" t="s">
        <v>14790</v>
      </c>
      <c r="F2604" s="21" t="s">
        <v>4427</v>
      </c>
      <c r="G2604" s="21">
        <v>2016.0</v>
      </c>
      <c r="H2604" s="26">
        <v>42553.0</v>
      </c>
      <c r="I2604" s="21" t="s">
        <v>14791</v>
      </c>
      <c r="J2604" s="21"/>
      <c r="K2604" s="21" t="s">
        <v>14792</v>
      </c>
      <c r="L2604" s="21" t="str">
        <f>IF(ISNUMBER(VLOOKUP(A2604,EXCL,1,FALSE)),"Excluido",IF(ISNUMBER(VLOOKUP(A2604,POST,1,FALSE)),"PostAlerta",IF(ISNUMBER(VLOOKUP(A2604,PRE,1,FALSE)),"PreAlerta","")))</f>
        <v>PreAlerta</v>
      </c>
      <c r="M2604" s="21" t="str">
        <f>IF(ISNUMBER(A2604),(IF(ISNUMBER(VLOOKUP(A2604,KEYWORDS,1,FALSE)),"C/PalabrasClaves","S/PalabrasClaves")),"")</f>
        <v>S/PalabrasClaves</v>
      </c>
      <c r="N2604" s="21" t="str">
        <f t="shared" si="11"/>
        <v/>
      </c>
      <c r="O2604" s="21"/>
      <c r="P2604" s="21" t="s">
        <v>14774</v>
      </c>
      <c r="Q2604" s="21"/>
      <c r="R2604" s="21" t="str">
        <f>LEFT('2012-2022'!$P2604,4)</f>
        <v>2016</v>
      </c>
      <c r="S2604" s="21" t="s">
        <v>60</v>
      </c>
      <c r="T2604" s="21"/>
      <c r="U2604" s="21"/>
      <c r="V2604" s="21"/>
      <c r="W2604" s="27"/>
      <c r="X2604" s="27"/>
      <c r="Y2604" s="28"/>
    </row>
    <row r="2605" ht="15.75" customHeight="1">
      <c r="A2605" s="21">
        <v>2.6277351E7</v>
      </c>
      <c r="B2605" s="21" t="s">
        <v>14793</v>
      </c>
      <c r="C2605" s="21" t="s">
        <v>14794</v>
      </c>
      <c r="D2605" s="21" t="s">
        <v>14795</v>
      </c>
      <c r="E2605" s="21" t="s">
        <v>14796</v>
      </c>
      <c r="F2605" s="21" t="s">
        <v>4711</v>
      </c>
      <c r="G2605" s="21">
        <v>2016.0</v>
      </c>
      <c r="H2605" s="26">
        <v>42233.0</v>
      </c>
      <c r="I2605" s="21"/>
      <c r="J2605" s="21"/>
      <c r="K2605" s="21" t="s">
        <v>14797</v>
      </c>
      <c r="L2605" s="21" t="str">
        <f>IF(ISNUMBER(VLOOKUP(A2605,EXCL,1,FALSE)),"Excluido",IF(ISNUMBER(VLOOKUP(A2605,POST,1,FALSE)),"PostAlerta",IF(ISNUMBER(VLOOKUP(A2605,PRE,1,FALSE)),"PreAlerta","")))</f>
        <v>PreAlerta</v>
      </c>
      <c r="M2605" s="21" t="str">
        <f>IF(ISNUMBER(A2605),(IF(ISNUMBER(VLOOKUP(A2605,KEYWORDS,1,FALSE)),"C/PalabrasClaves","S/PalabrasClaves")),"")</f>
        <v>S/PalabrasClaves</v>
      </c>
      <c r="N2605" s="21" t="str">
        <f t="shared" si="11"/>
        <v/>
      </c>
      <c r="O2605" s="21"/>
      <c r="P2605" s="21" t="s">
        <v>14798</v>
      </c>
      <c r="Q2605" s="21"/>
      <c r="R2605" s="21" t="str">
        <f>LEFT('2012-2022'!$P2605,4)</f>
        <v>2016</v>
      </c>
      <c r="S2605" s="21" t="s">
        <v>63</v>
      </c>
      <c r="T2605" s="21"/>
      <c r="U2605" s="21"/>
      <c r="V2605" s="21"/>
      <c r="W2605" s="27"/>
      <c r="X2605" s="27"/>
      <c r="Y2605" s="12"/>
    </row>
    <row r="2606" ht="15.75" customHeight="1">
      <c r="A2606" s="21">
        <v>2.6519136E7</v>
      </c>
      <c r="B2606" s="21" t="s">
        <v>14799</v>
      </c>
      <c r="C2606" s="21" t="s">
        <v>14800</v>
      </c>
      <c r="D2606" s="21" t="s">
        <v>14801</v>
      </c>
      <c r="E2606" s="21" t="s">
        <v>14802</v>
      </c>
      <c r="F2606" s="21" t="s">
        <v>1217</v>
      </c>
      <c r="G2606" s="21">
        <v>2016.0</v>
      </c>
      <c r="H2606" s="26">
        <v>42309.0</v>
      </c>
      <c r="I2606" s="21"/>
      <c r="J2606" s="21"/>
      <c r="K2606" s="21" t="s">
        <v>14803</v>
      </c>
      <c r="L2606" s="21" t="str">
        <f>IF(ISNUMBER(VLOOKUP(A2606,EXCL,1,FALSE)),"Excluido",IF(ISNUMBER(VLOOKUP(A2606,POST,1,FALSE)),"PostAlerta",IF(ISNUMBER(VLOOKUP(A2606,PRE,1,FALSE)),"PreAlerta","")))</f>
        <v>PreAlerta</v>
      </c>
      <c r="M2606" s="21" t="str">
        <f>IF(ISNUMBER(A2606),(IF(ISNUMBER(VLOOKUP(A2606,KEYWORDS,1,FALSE)),"C/PalabrasClaves","S/PalabrasClaves")),"")</f>
        <v>S/PalabrasClaves</v>
      </c>
      <c r="N2606" s="21" t="str">
        <f t="shared" si="11"/>
        <v/>
      </c>
      <c r="O2606" s="21"/>
      <c r="P2606" s="21" t="s">
        <v>14798</v>
      </c>
      <c r="Q2606" s="21"/>
      <c r="R2606" s="21" t="str">
        <f>LEFT('2012-2022'!$P2606,4)</f>
        <v>2016</v>
      </c>
      <c r="S2606" s="21" t="s">
        <v>63</v>
      </c>
      <c r="T2606" s="21"/>
      <c r="U2606" s="21"/>
      <c r="V2606" s="21"/>
      <c r="W2606" s="27"/>
      <c r="X2606" s="27"/>
      <c r="Y2606" s="28"/>
    </row>
    <row r="2607" ht="15.75" customHeight="1">
      <c r="A2607" s="21">
        <v>2.6655686E7</v>
      </c>
      <c r="B2607" s="21" t="s">
        <v>14804</v>
      </c>
      <c r="C2607" s="21" t="s">
        <v>14805</v>
      </c>
      <c r="D2607" s="21" t="s">
        <v>14806</v>
      </c>
      <c r="E2607" s="21" t="s">
        <v>14807</v>
      </c>
      <c r="F2607" s="21" t="s">
        <v>1217</v>
      </c>
      <c r="G2607" s="21">
        <v>2016.0</v>
      </c>
      <c r="H2607" s="26">
        <v>42353.0</v>
      </c>
      <c r="I2607" s="21"/>
      <c r="J2607" s="21"/>
      <c r="K2607" s="21" t="s">
        <v>14808</v>
      </c>
      <c r="L2607" s="21" t="str">
        <f>IF(ISNUMBER(VLOOKUP(A2607,EXCL,1,FALSE)),"Excluido",IF(ISNUMBER(VLOOKUP(A2607,POST,1,FALSE)),"PostAlerta",IF(ISNUMBER(VLOOKUP(A2607,PRE,1,FALSE)),"PreAlerta","")))</f>
        <v>PreAlerta</v>
      </c>
      <c r="M2607" s="21" t="str">
        <f>IF(ISNUMBER(A2607),(IF(ISNUMBER(VLOOKUP(A2607,KEYWORDS,1,FALSE)),"C/PalabrasClaves","S/PalabrasClaves")),"")</f>
        <v>S/PalabrasClaves</v>
      </c>
      <c r="N2607" s="21" t="str">
        <f t="shared" si="11"/>
        <v/>
      </c>
      <c r="O2607" s="21"/>
      <c r="P2607" s="21" t="s">
        <v>14798</v>
      </c>
      <c r="Q2607" s="21"/>
      <c r="R2607" s="21" t="str">
        <f>LEFT('2012-2022'!$P2607,4)</f>
        <v>2016</v>
      </c>
      <c r="S2607" s="21" t="s">
        <v>63</v>
      </c>
      <c r="T2607" s="21"/>
      <c r="U2607" s="21"/>
      <c r="V2607" s="21"/>
      <c r="W2607" s="27"/>
      <c r="X2607" s="27"/>
      <c r="Y2607" s="12"/>
    </row>
    <row r="2608" ht="15.75" customHeight="1">
      <c r="A2608" s="21">
        <v>2.6817467E7</v>
      </c>
      <c r="B2608" s="21" t="s">
        <v>14809</v>
      </c>
      <c r="C2608" s="21" t="s">
        <v>14810</v>
      </c>
      <c r="D2608" s="21" t="s">
        <v>14811</v>
      </c>
      <c r="E2608" s="21" t="s">
        <v>14812</v>
      </c>
      <c r="F2608" s="21" t="s">
        <v>2050</v>
      </c>
      <c r="G2608" s="21">
        <v>2016.0</v>
      </c>
      <c r="H2608" s="26">
        <v>42398.0</v>
      </c>
      <c r="I2608" s="21"/>
      <c r="J2608" s="21"/>
      <c r="K2608" s="21" t="s">
        <v>14813</v>
      </c>
      <c r="L2608" s="21" t="str">
        <f>IF(ISNUMBER(VLOOKUP(A2608,EXCL,1,FALSE)),"Excluido",IF(ISNUMBER(VLOOKUP(A2608,POST,1,FALSE)),"PostAlerta",IF(ISNUMBER(VLOOKUP(A2608,PRE,1,FALSE)),"PreAlerta","")))</f>
        <v>PreAlerta</v>
      </c>
      <c r="M2608" s="21" t="str">
        <f>IF(ISNUMBER(A2608),(IF(ISNUMBER(VLOOKUP(A2608,KEYWORDS,1,FALSE)),"C/PalabrasClaves","S/PalabrasClaves")),"")</f>
        <v>S/PalabrasClaves</v>
      </c>
      <c r="N2608" s="21" t="str">
        <f t="shared" si="11"/>
        <v/>
      </c>
      <c r="O2608" s="21"/>
      <c r="P2608" s="21" t="s">
        <v>14798</v>
      </c>
      <c r="Q2608" s="21"/>
      <c r="R2608" s="21" t="str">
        <f>LEFT('2012-2022'!$P2608,4)</f>
        <v>2016</v>
      </c>
      <c r="S2608" s="21" t="s">
        <v>63</v>
      </c>
      <c r="T2608" s="21"/>
      <c r="U2608" s="21"/>
      <c r="V2608" s="21"/>
      <c r="W2608" s="27"/>
      <c r="X2608" s="27"/>
      <c r="Y2608" s="28"/>
    </row>
    <row r="2609" ht="15.75" customHeight="1">
      <c r="A2609" s="21">
        <v>2.6897395E7</v>
      </c>
      <c r="B2609" s="21" t="s">
        <v>14814</v>
      </c>
      <c r="C2609" s="21" t="s">
        <v>14815</v>
      </c>
      <c r="D2609" s="21" t="s">
        <v>14816</v>
      </c>
      <c r="E2609" s="21" t="s">
        <v>6012</v>
      </c>
      <c r="F2609" s="21" t="s">
        <v>496</v>
      </c>
      <c r="G2609" s="21">
        <v>2016.0</v>
      </c>
      <c r="H2609" s="26">
        <v>42422.0</v>
      </c>
      <c r="I2609" s="21"/>
      <c r="J2609" s="21"/>
      <c r="K2609" s="21" t="s">
        <v>14817</v>
      </c>
      <c r="L2609" s="21" t="str">
        <f>IF(ISNUMBER(VLOOKUP(A2609,EXCL,1,FALSE)),"Excluido",IF(ISNUMBER(VLOOKUP(A2609,POST,1,FALSE)),"PostAlerta",IF(ISNUMBER(VLOOKUP(A2609,PRE,1,FALSE)),"PreAlerta","")))</f>
        <v>PreAlerta</v>
      </c>
      <c r="M2609" s="21" t="str">
        <f>IF(ISNUMBER(A2609),(IF(ISNUMBER(VLOOKUP(A2609,KEYWORDS,1,FALSE)),"C/PalabrasClaves","S/PalabrasClaves")),"")</f>
        <v>S/PalabrasClaves</v>
      </c>
      <c r="N2609" s="21" t="str">
        <f t="shared" si="11"/>
        <v/>
      </c>
      <c r="O2609" s="21"/>
      <c r="P2609" s="21" t="s">
        <v>14798</v>
      </c>
      <c r="Q2609" s="21"/>
      <c r="R2609" s="21" t="str">
        <f>LEFT('2012-2022'!$P2609,4)</f>
        <v>2016</v>
      </c>
      <c r="S2609" s="21" t="s">
        <v>63</v>
      </c>
      <c r="T2609" s="21"/>
      <c r="U2609" s="21"/>
      <c r="V2609" s="21"/>
      <c r="W2609" s="27"/>
      <c r="X2609" s="27"/>
      <c r="Y2609" s="12"/>
    </row>
    <row r="2610" ht="15.75" customHeight="1">
      <c r="A2610" s="21">
        <v>2.6899636E7</v>
      </c>
      <c r="B2610" s="21" t="s">
        <v>14818</v>
      </c>
      <c r="C2610" s="21" t="s">
        <v>14819</v>
      </c>
      <c r="D2610" s="21" t="s">
        <v>14820</v>
      </c>
      <c r="E2610" s="21" t="s">
        <v>14821</v>
      </c>
      <c r="F2610" s="21" t="s">
        <v>6355</v>
      </c>
      <c r="G2610" s="21">
        <v>2016.0</v>
      </c>
      <c r="H2610" s="26">
        <v>42423.0</v>
      </c>
      <c r="I2610" s="21" t="s">
        <v>14822</v>
      </c>
      <c r="J2610" s="21"/>
      <c r="K2610" s="21" t="s">
        <v>14823</v>
      </c>
      <c r="L2610" s="21" t="str">
        <f>IF(ISNUMBER(VLOOKUP(A2610,EXCL,1,FALSE)),"Excluido",IF(ISNUMBER(VLOOKUP(A2610,POST,1,FALSE)),"PostAlerta",IF(ISNUMBER(VLOOKUP(A2610,PRE,1,FALSE)),"PreAlerta","")))</f>
        <v>PreAlerta</v>
      </c>
      <c r="M2610" s="21" t="str">
        <f>IF(ISNUMBER(A2610),(IF(ISNUMBER(VLOOKUP(A2610,KEYWORDS,1,FALSE)),"C/PalabrasClaves","S/PalabrasClaves")),"")</f>
        <v>S/PalabrasClaves</v>
      </c>
      <c r="N2610" s="21" t="str">
        <f t="shared" si="11"/>
        <v/>
      </c>
      <c r="O2610" s="21"/>
      <c r="P2610" s="21" t="s">
        <v>14798</v>
      </c>
      <c r="Q2610" s="21"/>
      <c r="R2610" s="21" t="str">
        <f>LEFT('2012-2022'!$P2610,4)</f>
        <v>2016</v>
      </c>
      <c r="S2610" s="21" t="s">
        <v>63</v>
      </c>
      <c r="T2610" s="21"/>
      <c r="U2610" s="21"/>
      <c r="V2610" s="21"/>
      <c r="W2610" s="27"/>
      <c r="X2610" s="27"/>
      <c r="Y2610" s="28"/>
    </row>
    <row r="2611" ht="15.75" customHeight="1">
      <c r="A2611" s="21">
        <v>2.6905298E7</v>
      </c>
      <c r="B2611" s="21" t="s">
        <v>14824</v>
      </c>
      <c r="C2611" s="21" t="s">
        <v>14825</v>
      </c>
      <c r="D2611" s="21" t="s">
        <v>14826</v>
      </c>
      <c r="E2611" s="21" t="s">
        <v>14827</v>
      </c>
      <c r="F2611" s="21" t="s">
        <v>496</v>
      </c>
      <c r="G2611" s="21">
        <v>2016.0</v>
      </c>
      <c r="H2611" s="26">
        <v>42425.0</v>
      </c>
      <c r="I2611" s="21"/>
      <c r="J2611" s="21"/>
      <c r="K2611" s="21" t="s">
        <v>14828</v>
      </c>
      <c r="L2611" s="21" t="str">
        <f>IF(ISNUMBER(VLOOKUP(A2611,EXCL,1,FALSE)),"Excluido",IF(ISNUMBER(VLOOKUP(A2611,POST,1,FALSE)),"PostAlerta",IF(ISNUMBER(VLOOKUP(A2611,PRE,1,FALSE)),"PreAlerta","")))</f>
        <v>PreAlerta</v>
      </c>
      <c r="M2611" s="21" t="str">
        <f>IF(ISNUMBER(A2611),(IF(ISNUMBER(VLOOKUP(A2611,KEYWORDS,1,FALSE)),"C/PalabrasClaves","S/PalabrasClaves")),"")</f>
        <v>S/PalabrasClaves</v>
      </c>
      <c r="N2611" s="21" t="str">
        <f t="shared" si="11"/>
        <v/>
      </c>
      <c r="O2611" s="21"/>
      <c r="P2611" s="21" t="s">
        <v>14798</v>
      </c>
      <c r="Q2611" s="21"/>
      <c r="R2611" s="21" t="str">
        <f>LEFT('2012-2022'!$P2611,4)</f>
        <v>2016</v>
      </c>
      <c r="S2611" s="21" t="s">
        <v>63</v>
      </c>
      <c r="T2611" s="21"/>
      <c r="U2611" s="21"/>
      <c r="V2611" s="21"/>
      <c r="W2611" s="27"/>
      <c r="X2611" s="27"/>
      <c r="Y2611" s="12"/>
    </row>
    <row r="2612" ht="15.75" customHeight="1">
      <c r="A2612" s="21">
        <v>2.6921773E7</v>
      </c>
      <c r="B2612" s="21" t="s">
        <v>14829</v>
      </c>
      <c r="C2612" s="21" t="s">
        <v>14830</v>
      </c>
      <c r="D2612" s="21" t="s">
        <v>14831</v>
      </c>
      <c r="E2612" s="21" t="s">
        <v>14832</v>
      </c>
      <c r="F2612" s="21" t="s">
        <v>14833</v>
      </c>
      <c r="G2612" s="21">
        <v>2016.0</v>
      </c>
      <c r="H2612" s="26">
        <v>42428.0</v>
      </c>
      <c r="I2612" s="21"/>
      <c r="J2612" s="21"/>
      <c r="K2612" s="21" t="s">
        <v>14834</v>
      </c>
      <c r="L2612" s="21" t="str">
        <f>IF(ISNUMBER(VLOOKUP(A2612,EXCL,1,FALSE)),"Excluido",IF(ISNUMBER(VLOOKUP(A2612,POST,1,FALSE)),"PostAlerta",IF(ISNUMBER(VLOOKUP(A2612,PRE,1,FALSE)),"PreAlerta","")))</f>
        <v>PreAlerta</v>
      </c>
      <c r="M2612" s="21" t="str">
        <f>IF(ISNUMBER(A2612),(IF(ISNUMBER(VLOOKUP(A2612,KEYWORDS,1,FALSE)),"C/PalabrasClaves","S/PalabrasClaves")),"")</f>
        <v>S/PalabrasClaves</v>
      </c>
      <c r="N2612" s="21" t="str">
        <f t="shared" si="11"/>
        <v/>
      </c>
      <c r="O2612" s="21"/>
      <c r="P2612" s="21" t="s">
        <v>14798</v>
      </c>
      <c r="Q2612" s="21"/>
      <c r="R2612" s="21" t="str">
        <f>LEFT('2012-2022'!$P2612,4)</f>
        <v>2016</v>
      </c>
      <c r="S2612" s="21" t="s">
        <v>63</v>
      </c>
      <c r="T2612" s="21"/>
      <c r="U2612" s="21"/>
      <c r="V2612" s="21"/>
      <c r="W2612" s="27"/>
      <c r="X2612" s="27"/>
      <c r="Y2612" s="28"/>
    </row>
    <row r="2613" ht="15.75" customHeight="1">
      <c r="A2613" s="21">
        <v>2.6934997E7</v>
      </c>
      <c r="B2613" s="21" t="s">
        <v>14835</v>
      </c>
      <c r="C2613" s="21" t="s">
        <v>14836</v>
      </c>
      <c r="D2613" s="21" t="s">
        <v>14837</v>
      </c>
      <c r="E2613" s="21" t="s">
        <v>8616</v>
      </c>
      <c r="F2613" s="21" t="s">
        <v>496</v>
      </c>
      <c r="G2613" s="21">
        <v>2016.0</v>
      </c>
      <c r="H2613" s="26">
        <v>42433.0</v>
      </c>
      <c r="I2613" s="21"/>
      <c r="J2613" s="21"/>
      <c r="K2613" s="21" t="s">
        <v>14838</v>
      </c>
      <c r="L2613" s="21" t="str">
        <f>IF(ISNUMBER(VLOOKUP(A2613,EXCL,1,FALSE)),"Excluido",IF(ISNUMBER(VLOOKUP(A2613,POST,1,FALSE)),"PostAlerta",IF(ISNUMBER(VLOOKUP(A2613,PRE,1,FALSE)),"PreAlerta","")))</f>
        <v>PreAlerta</v>
      </c>
      <c r="M2613" s="21" t="str">
        <f>IF(ISNUMBER(A2613),(IF(ISNUMBER(VLOOKUP(A2613,KEYWORDS,1,FALSE)),"C/PalabrasClaves","S/PalabrasClaves")),"")</f>
        <v>S/PalabrasClaves</v>
      </c>
      <c r="N2613" s="21" t="str">
        <f t="shared" si="11"/>
        <v/>
      </c>
      <c r="O2613" s="21"/>
      <c r="P2613" s="21" t="s">
        <v>14798</v>
      </c>
      <c r="Q2613" s="21"/>
      <c r="R2613" s="21" t="str">
        <f>LEFT('2012-2022'!$P2613,4)</f>
        <v>2016</v>
      </c>
      <c r="S2613" s="21" t="s">
        <v>63</v>
      </c>
      <c r="T2613" s="21"/>
      <c r="U2613" s="21"/>
      <c r="V2613" s="21"/>
      <c r="W2613" s="27"/>
      <c r="X2613" s="27"/>
      <c r="Y2613" s="12"/>
    </row>
    <row r="2614" ht="15.75" customHeight="1">
      <c r="A2614" s="21">
        <v>2.6961274E7</v>
      </c>
      <c r="B2614" s="21" t="s">
        <v>14839</v>
      </c>
      <c r="C2614" s="21" t="s">
        <v>14840</v>
      </c>
      <c r="D2614" s="21" t="s">
        <v>14841</v>
      </c>
      <c r="E2614" s="21" t="s">
        <v>14842</v>
      </c>
      <c r="F2614" s="21" t="s">
        <v>496</v>
      </c>
      <c r="G2614" s="21">
        <v>2016.0</v>
      </c>
      <c r="H2614" s="26">
        <v>42440.0</v>
      </c>
      <c r="I2614" s="21"/>
      <c r="J2614" s="21"/>
      <c r="K2614" s="21" t="s">
        <v>14843</v>
      </c>
      <c r="L2614" s="21" t="str">
        <f>IF(ISNUMBER(VLOOKUP(A2614,EXCL,1,FALSE)),"Excluido",IF(ISNUMBER(VLOOKUP(A2614,POST,1,FALSE)),"PostAlerta",IF(ISNUMBER(VLOOKUP(A2614,PRE,1,FALSE)),"PreAlerta","")))</f>
        <v>PreAlerta</v>
      </c>
      <c r="M2614" s="21" t="str">
        <f>IF(ISNUMBER(A2614),(IF(ISNUMBER(VLOOKUP(A2614,KEYWORDS,1,FALSE)),"C/PalabrasClaves","S/PalabrasClaves")),"")</f>
        <v>S/PalabrasClaves</v>
      </c>
      <c r="N2614" s="21" t="str">
        <f t="shared" si="11"/>
        <v/>
      </c>
      <c r="O2614" s="21"/>
      <c r="P2614" s="21" t="s">
        <v>14798</v>
      </c>
      <c r="Q2614" s="21"/>
      <c r="R2614" s="21" t="str">
        <f>LEFT('2012-2022'!$P2614,4)</f>
        <v>2016</v>
      </c>
      <c r="S2614" s="21" t="s">
        <v>63</v>
      </c>
      <c r="T2614" s="21"/>
      <c r="U2614" s="21"/>
      <c r="V2614" s="21"/>
      <c r="W2614" s="27"/>
      <c r="X2614" s="27"/>
      <c r="Y2614" s="28"/>
    </row>
    <row r="2615" ht="15.75" customHeight="1">
      <c r="A2615" s="21">
        <v>2.6965788E7</v>
      </c>
      <c r="B2615" s="21" t="s">
        <v>14844</v>
      </c>
      <c r="C2615" s="21" t="s">
        <v>14845</v>
      </c>
      <c r="D2615" s="21" t="s">
        <v>14846</v>
      </c>
      <c r="E2615" s="21" t="s">
        <v>14847</v>
      </c>
      <c r="F2615" s="21" t="s">
        <v>496</v>
      </c>
      <c r="G2615" s="21">
        <v>2016.0</v>
      </c>
      <c r="H2615" s="26">
        <v>42441.0</v>
      </c>
      <c r="I2615" s="21"/>
      <c r="J2615" s="21"/>
      <c r="K2615" s="21" t="s">
        <v>14848</v>
      </c>
      <c r="L2615" s="21" t="str">
        <f>IF(ISNUMBER(VLOOKUP(A2615,EXCL,1,FALSE)),"Excluido",IF(ISNUMBER(VLOOKUP(A2615,POST,1,FALSE)),"PostAlerta",IF(ISNUMBER(VLOOKUP(A2615,PRE,1,FALSE)),"PreAlerta","")))</f>
        <v>PreAlerta</v>
      </c>
      <c r="M2615" s="21" t="str">
        <f>IF(ISNUMBER(A2615),(IF(ISNUMBER(VLOOKUP(A2615,KEYWORDS,1,FALSE)),"C/PalabrasClaves","S/PalabrasClaves")),"")</f>
        <v>S/PalabrasClaves</v>
      </c>
      <c r="N2615" s="21" t="str">
        <f t="shared" si="11"/>
        <v/>
      </c>
      <c r="O2615" s="21"/>
      <c r="P2615" s="21" t="s">
        <v>14798</v>
      </c>
      <c r="Q2615" s="21"/>
      <c r="R2615" s="21" t="str">
        <f>LEFT('2012-2022'!$P2615,4)</f>
        <v>2016</v>
      </c>
      <c r="S2615" s="21" t="s">
        <v>63</v>
      </c>
      <c r="T2615" s="21"/>
      <c r="U2615" s="21"/>
      <c r="V2615" s="21"/>
      <c r="W2615" s="27"/>
      <c r="X2615" s="27"/>
      <c r="Y2615" s="12"/>
    </row>
    <row r="2616" ht="15.75" customHeight="1">
      <c r="A2616" s="21">
        <v>2.6976703E7</v>
      </c>
      <c r="B2616" s="21" t="s">
        <v>14849</v>
      </c>
      <c r="C2616" s="21" t="s">
        <v>14850</v>
      </c>
      <c r="D2616" s="21" t="s">
        <v>14851</v>
      </c>
      <c r="E2616" s="21" t="s">
        <v>3385</v>
      </c>
      <c r="F2616" s="21" t="s">
        <v>496</v>
      </c>
      <c r="G2616" s="21">
        <v>2016.0</v>
      </c>
      <c r="H2616" s="26">
        <v>42445.0</v>
      </c>
      <c r="I2616" s="21"/>
      <c r="J2616" s="21"/>
      <c r="K2616" s="21" t="s">
        <v>14852</v>
      </c>
      <c r="L2616" s="21" t="str">
        <f>IF(ISNUMBER(VLOOKUP(A2616,EXCL,1,FALSE)),"Excluido",IF(ISNUMBER(VLOOKUP(A2616,POST,1,FALSE)),"PostAlerta",IF(ISNUMBER(VLOOKUP(A2616,PRE,1,FALSE)),"PreAlerta","")))</f>
        <v>PreAlerta</v>
      </c>
      <c r="M2616" s="21" t="str">
        <f>IF(ISNUMBER(A2616),(IF(ISNUMBER(VLOOKUP(A2616,KEYWORDS,1,FALSE)),"C/PalabrasClaves","S/PalabrasClaves")),"")</f>
        <v>S/PalabrasClaves</v>
      </c>
      <c r="N2616" s="21" t="str">
        <f t="shared" si="11"/>
        <v/>
      </c>
      <c r="O2616" s="21"/>
      <c r="P2616" s="21" t="s">
        <v>14798</v>
      </c>
      <c r="Q2616" s="21"/>
      <c r="R2616" s="21" t="str">
        <f>LEFT('2012-2022'!$P2616,4)</f>
        <v>2016</v>
      </c>
      <c r="S2616" s="21" t="s">
        <v>63</v>
      </c>
      <c r="T2616" s="21"/>
      <c r="U2616" s="21"/>
      <c r="V2616" s="21"/>
      <c r="W2616" s="27"/>
      <c r="X2616" s="27"/>
      <c r="Y2616" s="28"/>
    </row>
    <row r="2617" ht="15.75" customHeight="1">
      <c r="A2617" s="21">
        <v>2.6976704E7</v>
      </c>
      <c r="B2617" s="21" t="s">
        <v>14853</v>
      </c>
      <c r="C2617" s="21" t="s">
        <v>14854</v>
      </c>
      <c r="D2617" s="21" t="s">
        <v>14855</v>
      </c>
      <c r="E2617" s="21" t="s">
        <v>9170</v>
      </c>
      <c r="F2617" s="21" t="s">
        <v>496</v>
      </c>
      <c r="G2617" s="21">
        <v>2016.0</v>
      </c>
      <c r="H2617" s="26">
        <v>42445.0</v>
      </c>
      <c r="I2617" s="21"/>
      <c r="J2617" s="21"/>
      <c r="K2617" s="21" t="s">
        <v>14856</v>
      </c>
      <c r="L2617" s="21" t="str">
        <f>IF(ISNUMBER(VLOOKUP(A2617,EXCL,1,FALSE)),"Excluido",IF(ISNUMBER(VLOOKUP(A2617,POST,1,FALSE)),"PostAlerta",IF(ISNUMBER(VLOOKUP(A2617,PRE,1,FALSE)),"PreAlerta","")))</f>
        <v>PreAlerta</v>
      </c>
      <c r="M2617" s="21" t="str">
        <f>IF(ISNUMBER(A2617),(IF(ISNUMBER(VLOOKUP(A2617,KEYWORDS,1,FALSE)),"C/PalabrasClaves","S/PalabrasClaves")),"")</f>
        <v>S/PalabrasClaves</v>
      </c>
      <c r="N2617" s="21" t="str">
        <f t="shared" si="11"/>
        <v/>
      </c>
      <c r="O2617" s="21"/>
      <c r="P2617" s="21" t="s">
        <v>14798</v>
      </c>
      <c r="Q2617" s="21"/>
      <c r="R2617" s="21" t="str">
        <f>LEFT('2012-2022'!$P2617,4)</f>
        <v>2016</v>
      </c>
      <c r="S2617" s="21" t="s">
        <v>63</v>
      </c>
      <c r="T2617" s="21"/>
      <c r="U2617" s="21"/>
      <c r="V2617" s="21"/>
      <c r="W2617" s="27"/>
      <c r="X2617" s="27"/>
      <c r="Y2617" s="12"/>
    </row>
    <row r="2618" ht="15.75" customHeight="1">
      <c r="A2618" s="21">
        <v>2.6995323E7</v>
      </c>
      <c r="B2618" s="21" t="s">
        <v>14857</v>
      </c>
      <c r="C2618" s="21" t="s">
        <v>14858</v>
      </c>
      <c r="D2618" s="21" t="s">
        <v>14859</v>
      </c>
      <c r="E2618" s="21" t="s">
        <v>14860</v>
      </c>
      <c r="F2618" s="21" t="s">
        <v>496</v>
      </c>
      <c r="G2618" s="21">
        <v>2016.0</v>
      </c>
      <c r="H2618" s="26">
        <v>42450.0</v>
      </c>
      <c r="I2618" s="21"/>
      <c r="J2618" s="21"/>
      <c r="K2618" s="21" t="s">
        <v>14861</v>
      </c>
      <c r="L2618" s="21" t="str">
        <f>IF(ISNUMBER(VLOOKUP(A2618,EXCL,1,FALSE)),"Excluido",IF(ISNUMBER(VLOOKUP(A2618,POST,1,FALSE)),"PostAlerta",IF(ISNUMBER(VLOOKUP(A2618,PRE,1,FALSE)),"PreAlerta","")))</f>
        <v>PreAlerta</v>
      </c>
      <c r="M2618" s="21" t="str">
        <f>IF(ISNUMBER(A2618),(IF(ISNUMBER(VLOOKUP(A2618,KEYWORDS,1,FALSE)),"C/PalabrasClaves","S/PalabrasClaves")),"")</f>
        <v>S/PalabrasClaves</v>
      </c>
      <c r="N2618" s="21" t="str">
        <f t="shared" si="11"/>
        <v/>
      </c>
      <c r="O2618" s="21"/>
      <c r="P2618" s="21" t="s">
        <v>14798</v>
      </c>
      <c r="Q2618" s="21"/>
      <c r="R2618" s="21" t="str">
        <f>LEFT('2012-2022'!$P2618,4)</f>
        <v>2016</v>
      </c>
      <c r="S2618" s="21" t="s">
        <v>63</v>
      </c>
      <c r="T2618" s="21"/>
      <c r="U2618" s="21"/>
      <c r="V2618" s="21"/>
      <c r="W2618" s="27"/>
      <c r="X2618" s="27"/>
      <c r="Y2618" s="28"/>
    </row>
    <row r="2619" ht="15.75" customHeight="1">
      <c r="A2619" s="21">
        <v>2.6997548E7</v>
      </c>
      <c r="B2619" s="21" t="s">
        <v>14862</v>
      </c>
      <c r="C2619" s="21" t="s">
        <v>14863</v>
      </c>
      <c r="D2619" s="21" t="s">
        <v>14864</v>
      </c>
      <c r="E2619" s="21" t="s">
        <v>5703</v>
      </c>
      <c r="F2619" s="21" t="s">
        <v>169</v>
      </c>
      <c r="G2619" s="21">
        <v>2016.0</v>
      </c>
      <c r="H2619" s="26">
        <v>42451.0</v>
      </c>
      <c r="I2619" s="21"/>
      <c r="J2619" s="21"/>
      <c r="K2619" s="21" t="s">
        <v>14865</v>
      </c>
      <c r="L2619" s="21" t="str">
        <f>IF(ISNUMBER(VLOOKUP(A2619,EXCL,1,FALSE)),"Excluido",IF(ISNUMBER(VLOOKUP(A2619,POST,1,FALSE)),"PostAlerta",IF(ISNUMBER(VLOOKUP(A2619,PRE,1,FALSE)),"PreAlerta","")))</f>
        <v>PreAlerta</v>
      </c>
      <c r="M2619" s="21" t="str">
        <f>IF(ISNUMBER(A2619),(IF(ISNUMBER(VLOOKUP(A2619,KEYWORDS,1,FALSE)),"C/PalabrasClaves","S/PalabrasClaves")),"")</f>
        <v>S/PalabrasClaves</v>
      </c>
      <c r="N2619" s="21" t="str">
        <f t="shared" si="11"/>
        <v/>
      </c>
      <c r="O2619" s="21"/>
      <c r="P2619" s="21" t="s">
        <v>14798</v>
      </c>
      <c r="Q2619" s="21"/>
      <c r="R2619" s="21" t="str">
        <f>LEFT('2012-2022'!$P2619,4)</f>
        <v>2016</v>
      </c>
      <c r="S2619" s="21" t="s">
        <v>63</v>
      </c>
      <c r="T2619" s="21"/>
      <c r="U2619" s="21"/>
      <c r="V2619" s="21"/>
      <c r="W2619" s="27"/>
      <c r="X2619" s="27"/>
      <c r="Y2619" s="12"/>
    </row>
    <row r="2620" ht="15.75" customHeight="1">
      <c r="A2620" s="21">
        <v>2.7012719E7</v>
      </c>
      <c r="B2620" s="21" t="s">
        <v>14866</v>
      </c>
      <c r="C2620" s="21" t="s">
        <v>14867</v>
      </c>
      <c r="D2620" s="21" t="s">
        <v>14868</v>
      </c>
      <c r="E2620" s="21" t="s">
        <v>5457</v>
      </c>
      <c r="F2620" s="21" t="s">
        <v>2712</v>
      </c>
      <c r="G2620" s="21">
        <v>2016.0</v>
      </c>
      <c r="H2620" s="26">
        <v>42455.0</v>
      </c>
      <c r="I2620" s="21"/>
      <c r="J2620" s="21"/>
      <c r="K2620" s="21" t="s">
        <v>14869</v>
      </c>
      <c r="L2620" s="21" t="str">
        <f>IF(ISNUMBER(VLOOKUP(A2620,EXCL,1,FALSE)),"Excluido",IF(ISNUMBER(VLOOKUP(A2620,POST,1,FALSE)),"PostAlerta",IF(ISNUMBER(VLOOKUP(A2620,PRE,1,FALSE)),"PreAlerta","")))</f>
        <v>PreAlerta</v>
      </c>
      <c r="M2620" s="21" t="str">
        <f>IF(ISNUMBER(A2620),(IF(ISNUMBER(VLOOKUP(A2620,KEYWORDS,1,FALSE)),"C/PalabrasClaves","S/PalabrasClaves")),"")</f>
        <v>S/PalabrasClaves</v>
      </c>
      <c r="N2620" s="21" t="str">
        <f t="shared" si="11"/>
        <v/>
      </c>
      <c r="O2620" s="21"/>
      <c r="P2620" s="21" t="s">
        <v>14798</v>
      </c>
      <c r="Q2620" s="21"/>
      <c r="R2620" s="21" t="str">
        <f>LEFT('2012-2022'!$P2620,4)</f>
        <v>2016</v>
      </c>
      <c r="S2620" s="21" t="s">
        <v>63</v>
      </c>
      <c r="T2620" s="21"/>
      <c r="U2620" s="21"/>
      <c r="V2620" s="21"/>
      <c r="W2620" s="27"/>
      <c r="X2620" s="27"/>
      <c r="Y2620" s="28"/>
    </row>
    <row r="2621" ht="15.75" customHeight="1">
      <c r="A2621" s="21">
        <v>2.7020736E7</v>
      </c>
      <c r="B2621" s="21" t="s">
        <v>14870</v>
      </c>
      <c r="C2621" s="21" t="s">
        <v>14871</v>
      </c>
      <c r="D2621" s="21" t="s">
        <v>14872</v>
      </c>
      <c r="E2621" s="21" t="s">
        <v>14873</v>
      </c>
      <c r="F2621" s="21" t="s">
        <v>496</v>
      </c>
      <c r="G2621" s="21">
        <v>2016.0</v>
      </c>
      <c r="H2621" s="26">
        <v>42459.0</v>
      </c>
      <c r="I2621" s="21"/>
      <c r="J2621" s="21"/>
      <c r="K2621" s="21" t="s">
        <v>14874</v>
      </c>
      <c r="L2621" s="21" t="str">
        <f>IF(ISNUMBER(VLOOKUP(A2621,EXCL,1,FALSE)),"Excluido",IF(ISNUMBER(VLOOKUP(A2621,POST,1,FALSE)),"PostAlerta",IF(ISNUMBER(VLOOKUP(A2621,PRE,1,FALSE)),"PreAlerta","")))</f>
        <v>PreAlerta</v>
      </c>
      <c r="M2621" s="21" t="str">
        <f>IF(ISNUMBER(A2621),(IF(ISNUMBER(VLOOKUP(A2621,KEYWORDS,1,FALSE)),"C/PalabrasClaves","S/PalabrasClaves")),"")</f>
        <v>S/PalabrasClaves</v>
      </c>
      <c r="N2621" s="21" t="str">
        <f t="shared" si="11"/>
        <v/>
      </c>
      <c r="O2621" s="21"/>
      <c r="P2621" s="21" t="s">
        <v>14798</v>
      </c>
      <c r="Q2621" s="21"/>
      <c r="R2621" s="21" t="str">
        <f>LEFT('2012-2022'!$P2621,4)</f>
        <v>2016</v>
      </c>
      <c r="S2621" s="21" t="s">
        <v>63</v>
      </c>
      <c r="T2621" s="21"/>
      <c r="U2621" s="21"/>
      <c r="V2621" s="21"/>
      <c r="W2621" s="27"/>
      <c r="X2621" s="27"/>
      <c r="Y2621" s="12"/>
    </row>
    <row r="2622" ht="15.75" customHeight="1">
      <c r="A2622" s="21">
        <v>2.7034192E7</v>
      </c>
      <c r="B2622" s="21" t="s">
        <v>14875</v>
      </c>
      <c r="C2622" s="21" t="s">
        <v>14876</v>
      </c>
      <c r="D2622" s="21" t="s">
        <v>14877</v>
      </c>
      <c r="E2622" s="21" t="s">
        <v>14878</v>
      </c>
      <c r="F2622" s="21" t="s">
        <v>496</v>
      </c>
      <c r="G2622" s="21">
        <v>2016.0</v>
      </c>
      <c r="H2622" s="26">
        <v>42462.0</v>
      </c>
      <c r="I2622" s="21"/>
      <c r="J2622" s="21"/>
      <c r="K2622" s="21" t="s">
        <v>14879</v>
      </c>
      <c r="L2622" s="21" t="str">
        <f>IF(ISNUMBER(VLOOKUP(A2622,EXCL,1,FALSE)),"Excluido",IF(ISNUMBER(VLOOKUP(A2622,POST,1,FALSE)),"PostAlerta",IF(ISNUMBER(VLOOKUP(A2622,PRE,1,FALSE)),"PreAlerta","")))</f>
        <v>PreAlerta</v>
      </c>
      <c r="M2622" s="21" t="str">
        <f>IF(ISNUMBER(A2622),(IF(ISNUMBER(VLOOKUP(A2622,KEYWORDS,1,FALSE)),"C/PalabrasClaves","S/PalabrasClaves")),"")</f>
        <v>S/PalabrasClaves</v>
      </c>
      <c r="N2622" s="21" t="str">
        <f t="shared" si="11"/>
        <v/>
      </c>
      <c r="O2622" s="21"/>
      <c r="P2622" s="21" t="s">
        <v>14798</v>
      </c>
      <c r="Q2622" s="21"/>
      <c r="R2622" s="21" t="str">
        <f>LEFT('2012-2022'!$P2622,4)</f>
        <v>2016</v>
      </c>
      <c r="S2622" s="21" t="s">
        <v>63</v>
      </c>
      <c r="T2622" s="21"/>
      <c r="U2622" s="21"/>
      <c r="V2622" s="21"/>
      <c r="W2622" s="27"/>
      <c r="X2622" s="27"/>
      <c r="Y2622" s="28"/>
    </row>
    <row r="2623" ht="15.75" customHeight="1">
      <c r="A2623" s="21">
        <v>2.7038248E7</v>
      </c>
      <c r="B2623" s="21" t="s">
        <v>14880</v>
      </c>
      <c r="C2623" s="21" t="s">
        <v>14881</v>
      </c>
      <c r="D2623" s="21" t="s">
        <v>14882</v>
      </c>
      <c r="E2623" s="21" t="s">
        <v>4024</v>
      </c>
      <c r="F2623" s="21" t="s">
        <v>376</v>
      </c>
      <c r="G2623" s="21">
        <v>2016.0</v>
      </c>
      <c r="H2623" s="26">
        <v>42463.0</v>
      </c>
      <c r="I2623" s="21"/>
      <c r="J2623" s="21"/>
      <c r="K2623" s="21" t="s">
        <v>14883</v>
      </c>
      <c r="L2623" s="21" t="str">
        <f>IF(ISNUMBER(VLOOKUP(A2623,EXCL,1,FALSE)),"Excluido",IF(ISNUMBER(VLOOKUP(A2623,POST,1,FALSE)),"PostAlerta",IF(ISNUMBER(VLOOKUP(A2623,PRE,1,FALSE)),"PreAlerta","")))</f>
        <v>PreAlerta</v>
      </c>
      <c r="M2623" s="21" t="str">
        <f>IF(ISNUMBER(A2623),(IF(ISNUMBER(VLOOKUP(A2623,KEYWORDS,1,FALSE)),"C/PalabrasClaves","S/PalabrasClaves")),"")</f>
        <v>S/PalabrasClaves</v>
      </c>
      <c r="N2623" s="21" t="str">
        <f t="shared" si="11"/>
        <v/>
      </c>
      <c r="O2623" s="21"/>
      <c r="P2623" s="21" t="s">
        <v>14798</v>
      </c>
      <c r="Q2623" s="21"/>
      <c r="R2623" s="21" t="str">
        <f>LEFT('2012-2022'!$P2623,4)</f>
        <v>2016</v>
      </c>
      <c r="S2623" s="21" t="s">
        <v>63</v>
      </c>
      <c r="T2623" s="21"/>
      <c r="U2623" s="21"/>
      <c r="V2623" s="21"/>
      <c r="W2623" s="27"/>
      <c r="X2623" s="27"/>
      <c r="Y2623" s="12"/>
    </row>
    <row r="2624" ht="15.75" customHeight="1">
      <c r="A2624" s="21">
        <v>2.7041341E7</v>
      </c>
      <c r="B2624" s="21" t="s">
        <v>14884</v>
      </c>
      <c r="C2624" s="21" t="s">
        <v>14885</v>
      </c>
      <c r="D2624" s="21" t="s">
        <v>14886</v>
      </c>
      <c r="E2624" s="21" t="s">
        <v>5422</v>
      </c>
      <c r="F2624" s="21" t="s">
        <v>376</v>
      </c>
      <c r="G2624" s="21">
        <v>2016.0</v>
      </c>
      <c r="H2624" s="26">
        <v>42465.0</v>
      </c>
      <c r="I2624" s="21"/>
      <c r="J2624" s="21"/>
      <c r="K2624" s="21" t="s">
        <v>14887</v>
      </c>
      <c r="L2624" s="21" t="str">
        <f>IF(ISNUMBER(VLOOKUP(A2624,EXCL,1,FALSE)),"Excluido",IF(ISNUMBER(VLOOKUP(A2624,POST,1,FALSE)),"PostAlerta",IF(ISNUMBER(VLOOKUP(A2624,PRE,1,FALSE)),"PreAlerta","")))</f>
        <v>PreAlerta</v>
      </c>
      <c r="M2624" s="21" t="str">
        <f>IF(ISNUMBER(A2624),(IF(ISNUMBER(VLOOKUP(A2624,KEYWORDS,1,FALSE)),"C/PalabrasClaves","S/PalabrasClaves")),"")</f>
        <v>S/PalabrasClaves</v>
      </c>
      <c r="N2624" s="21" t="str">
        <f t="shared" si="11"/>
        <v/>
      </c>
      <c r="O2624" s="21"/>
      <c r="P2624" s="21" t="s">
        <v>14798</v>
      </c>
      <c r="Q2624" s="21"/>
      <c r="R2624" s="21" t="str">
        <f>LEFT('2012-2022'!$P2624,4)</f>
        <v>2016</v>
      </c>
      <c r="S2624" s="21" t="s">
        <v>63</v>
      </c>
      <c r="T2624" s="21"/>
      <c r="U2624" s="21"/>
      <c r="V2624" s="21"/>
      <c r="W2624" s="27"/>
      <c r="X2624" s="27"/>
      <c r="Y2624" s="28"/>
    </row>
    <row r="2625" ht="15.75" customHeight="1">
      <c r="A2625" s="21">
        <v>2.7062448E7</v>
      </c>
      <c r="B2625" s="21" t="s">
        <v>14888</v>
      </c>
      <c r="C2625" s="21" t="s">
        <v>14889</v>
      </c>
      <c r="D2625" s="21" t="s">
        <v>14890</v>
      </c>
      <c r="E2625" s="21" t="s">
        <v>14891</v>
      </c>
      <c r="F2625" s="21" t="s">
        <v>496</v>
      </c>
      <c r="G2625" s="21">
        <v>2016.0</v>
      </c>
      <c r="H2625" s="26">
        <v>42471.0</v>
      </c>
      <c r="I2625" s="21"/>
      <c r="J2625" s="21"/>
      <c r="K2625" s="21" t="s">
        <v>14892</v>
      </c>
      <c r="L2625" s="21" t="str">
        <f>IF(ISNUMBER(VLOOKUP(A2625,EXCL,1,FALSE)),"Excluido",IF(ISNUMBER(VLOOKUP(A2625,POST,1,FALSE)),"PostAlerta",IF(ISNUMBER(VLOOKUP(A2625,PRE,1,FALSE)),"PreAlerta","")))</f>
        <v>PreAlerta</v>
      </c>
      <c r="M2625" s="21" t="str">
        <f>IF(ISNUMBER(A2625),(IF(ISNUMBER(VLOOKUP(A2625,KEYWORDS,1,FALSE)),"C/PalabrasClaves","S/PalabrasClaves")),"")</f>
        <v>S/PalabrasClaves</v>
      </c>
      <c r="N2625" s="21" t="str">
        <f t="shared" si="11"/>
        <v/>
      </c>
      <c r="O2625" s="21"/>
      <c r="P2625" s="21" t="s">
        <v>14798</v>
      </c>
      <c r="Q2625" s="21"/>
      <c r="R2625" s="21" t="str">
        <f>LEFT('2012-2022'!$P2625,4)</f>
        <v>2016</v>
      </c>
      <c r="S2625" s="21" t="s">
        <v>63</v>
      </c>
      <c r="T2625" s="21"/>
      <c r="U2625" s="21"/>
      <c r="V2625" s="21"/>
      <c r="W2625" s="27"/>
      <c r="X2625" s="27"/>
      <c r="Y2625" s="12"/>
    </row>
    <row r="2626" ht="15.75" customHeight="1">
      <c r="A2626" s="21">
        <v>2.7084673E7</v>
      </c>
      <c r="B2626" s="21" t="s">
        <v>14893</v>
      </c>
      <c r="C2626" s="21" t="s">
        <v>14894</v>
      </c>
      <c r="D2626" s="21" t="s">
        <v>14895</v>
      </c>
      <c r="E2626" s="21" t="s">
        <v>14896</v>
      </c>
      <c r="F2626" s="21" t="s">
        <v>496</v>
      </c>
      <c r="G2626" s="21">
        <v>2016.0</v>
      </c>
      <c r="H2626" s="26">
        <v>42477.0</v>
      </c>
      <c r="I2626" s="21"/>
      <c r="J2626" s="21"/>
      <c r="K2626" s="21" t="s">
        <v>14897</v>
      </c>
      <c r="L2626" s="21" t="str">
        <f>IF(ISNUMBER(VLOOKUP(A2626,EXCL,1,FALSE)),"Excluido",IF(ISNUMBER(VLOOKUP(A2626,POST,1,FALSE)),"PostAlerta",IF(ISNUMBER(VLOOKUP(A2626,PRE,1,FALSE)),"PreAlerta","")))</f>
        <v>PreAlerta</v>
      </c>
      <c r="M2626" s="21" t="str">
        <f>IF(ISNUMBER(A2626),(IF(ISNUMBER(VLOOKUP(A2626,KEYWORDS,1,FALSE)),"C/PalabrasClaves","S/PalabrasClaves")),"")</f>
        <v>S/PalabrasClaves</v>
      </c>
      <c r="N2626" s="21" t="str">
        <f t="shared" si="11"/>
        <v/>
      </c>
      <c r="O2626" s="21"/>
      <c r="P2626" s="21" t="s">
        <v>14798</v>
      </c>
      <c r="Q2626" s="21"/>
      <c r="R2626" s="21" t="str">
        <f>LEFT('2012-2022'!$P2626,4)</f>
        <v>2016</v>
      </c>
      <c r="S2626" s="21" t="s">
        <v>63</v>
      </c>
      <c r="T2626" s="21"/>
      <c r="U2626" s="21"/>
      <c r="V2626" s="21"/>
      <c r="W2626" s="27"/>
      <c r="X2626" s="27"/>
      <c r="Y2626" s="28"/>
    </row>
    <row r="2627" ht="15.75" customHeight="1">
      <c r="A2627" s="21">
        <v>2.7097347E7</v>
      </c>
      <c r="B2627" s="21" t="s">
        <v>14898</v>
      </c>
      <c r="C2627" s="21" t="s">
        <v>14899</v>
      </c>
      <c r="D2627" s="21" t="s">
        <v>14900</v>
      </c>
      <c r="E2627" s="21" t="s">
        <v>14901</v>
      </c>
      <c r="F2627" s="21" t="s">
        <v>4983</v>
      </c>
      <c r="G2627" s="21">
        <v>2016.0</v>
      </c>
      <c r="H2627" s="26">
        <v>42481.0</v>
      </c>
      <c r="I2627" s="21"/>
      <c r="J2627" s="21"/>
      <c r="K2627" s="21" t="s">
        <v>14902</v>
      </c>
      <c r="L2627" s="21" t="str">
        <f>IF(ISNUMBER(VLOOKUP(A2627,EXCL,1,FALSE)),"Excluido",IF(ISNUMBER(VLOOKUP(A2627,POST,1,FALSE)),"PostAlerta",IF(ISNUMBER(VLOOKUP(A2627,PRE,1,FALSE)),"PreAlerta","")))</f>
        <v>PreAlerta</v>
      </c>
      <c r="M2627" s="21" t="str">
        <f>IF(ISNUMBER(A2627),(IF(ISNUMBER(VLOOKUP(A2627,KEYWORDS,1,FALSE)),"C/PalabrasClaves","S/PalabrasClaves")),"")</f>
        <v>S/PalabrasClaves</v>
      </c>
      <c r="N2627" s="21" t="str">
        <f t="shared" si="11"/>
        <v/>
      </c>
      <c r="O2627" s="21"/>
      <c r="P2627" s="21" t="s">
        <v>14798</v>
      </c>
      <c r="Q2627" s="21"/>
      <c r="R2627" s="21" t="str">
        <f>LEFT('2012-2022'!$P2627,4)</f>
        <v>2016</v>
      </c>
      <c r="S2627" s="21" t="s">
        <v>63</v>
      </c>
      <c r="T2627" s="21"/>
      <c r="U2627" s="21"/>
      <c r="V2627" s="21"/>
      <c r="W2627" s="27"/>
      <c r="X2627" s="27"/>
      <c r="Y2627" s="12"/>
    </row>
    <row r="2628" ht="15.75" customHeight="1">
      <c r="A2628" s="21">
        <v>2.7106932E7</v>
      </c>
      <c r="B2628" s="21" t="s">
        <v>14903</v>
      </c>
      <c r="C2628" s="21" t="s">
        <v>14904</v>
      </c>
      <c r="D2628" s="21" t="s">
        <v>14905</v>
      </c>
      <c r="E2628" s="21" t="s">
        <v>14906</v>
      </c>
      <c r="F2628" s="21" t="s">
        <v>728</v>
      </c>
      <c r="G2628" s="21">
        <v>2016.0</v>
      </c>
      <c r="H2628" s="26">
        <v>42484.0</v>
      </c>
      <c r="I2628" s="21"/>
      <c r="J2628" s="21"/>
      <c r="K2628" s="21" t="s">
        <v>14907</v>
      </c>
      <c r="L2628" s="21" t="str">
        <f>IF(ISNUMBER(VLOOKUP(A2628,EXCL,1,FALSE)),"Excluido",IF(ISNUMBER(VLOOKUP(A2628,POST,1,FALSE)),"PostAlerta",IF(ISNUMBER(VLOOKUP(A2628,PRE,1,FALSE)),"PreAlerta","")))</f>
        <v>PreAlerta</v>
      </c>
      <c r="M2628" s="21" t="str">
        <f>IF(ISNUMBER(A2628),(IF(ISNUMBER(VLOOKUP(A2628,KEYWORDS,1,FALSE)),"C/PalabrasClaves","S/PalabrasClaves")),"")</f>
        <v>S/PalabrasClaves</v>
      </c>
      <c r="N2628" s="21" t="str">
        <f t="shared" si="11"/>
        <v/>
      </c>
      <c r="O2628" s="21"/>
      <c r="P2628" s="21" t="s">
        <v>14798</v>
      </c>
      <c r="Q2628" s="21"/>
      <c r="R2628" s="21" t="str">
        <f>LEFT('2012-2022'!$P2628,4)</f>
        <v>2016</v>
      </c>
      <c r="S2628" s="21" t="s">
        <v>63</v>
      </c>
      <c r="T2628" s="21"/>
      <c r="U2628" s="21"/>
      <c r="V2628" s="21"/>
      <c r="W2628" s="27"/>
      <c r="X2628" s="27"/>
      <c r="Y2628" s="28"/>
    </row>
    <row r="2629" ht="15.75" customHeight="1">
      <c r="A2629" s="21">
        <v>2.7113102E7</v>
      </c>
      <c r="B2629" s="21" t="s">
        <v>14908</v>
      </c>
      <c r="C2629" s="21" t="s">
        <v>14909</v>
      </c>
      <c r="D2629" s="21" t="s">
        <v>14910</v>
      </c>
      <c r="E2629" s="21" t="s">
        <v>14911</v>
      </c>
      <c r="F2629" s="21" t="s">
        <v>728</v>
      </c>
      <c r="G2629" s="21">
        <v>2016.0</v>
      </c>
      <c r="H2629" s="26">
        <v>42487.0</v>
      </c>
      <c r="I2629" s="21"/>
      <c r="J2629" s="21"/>
      <c r="K2629" s="21" t="s">
        <v>14912</v>
      </c>
      <c r="L2629" s="21" t="str">
        <f>IF(ISNUMBER(VLOOKUP(A2629,EXCL,1,FALSE)),"Excluido",IF(ISNUMBER(VLOOKUP(A2629,POST,1,FALSE)),"PostAlerta",IF(ISNUMBER(VLOOKUP(A2629,PRE,1,FALSE)),"PreAlerta","")))</f>
        <v>PreAlerta</v>
      </c>
      <c r="M2629" s="21" t="str">
        <f>IF(ISNUMBER(A2629),(IF(ISNUMBER(VLOOKUP(A2629,KEYWORDS,1,FALSE)),"C/PalabrasClaves","S/PalabrasClaves")),"")</f>
        <v>S/PalabrasClaves</v>
      </c>
      <c r="N2629" s="21" t="str">
        <f t="shared" si="11"/>
        <v/>
      </c>
      <c r="O2629" s="21"/>
      <c r="P2629" s="21" t="s">
        <v>14798</v>
      </c>
      <c r="Q2629" s="21"/>
      <c r="R2629" s="21" t="str">
        <f>LEFT('2012-2022'!$P2629,4)</f>
        <v>2016</v>
      </c>
      <c r="S2629" s="21" t="s">
        <v>63</v>
      </c>
      <c r="T2629" s="21"/>
      <c r="U2629" s="21"/>
      <c r="V2629" s="21"/>
      <c r="W2629" s="27"/>
      <c r="X2629" s="27"/>
      <c r="Y2629" s="12"/>
    </row>
    <row r="2630" ht="15.75" customHeight="1">
      <c r="A2630" s="21">
        <v>2.711768E7</v>
      </c>
      <c r="B2630" s="21" t="s">
        <v>14913</v>
      </c>
      <c r="C2630" s="21" t="s">
        <v>14914</v>
      </c>
      <c r="D2630" s="21" t="s">
        <v>14915</v>
      </c>
      <c r="E2630" s="21" t="s">
        <v>7651</v>
      </c>
      <c r="F2630" s="21" t="s">
        <v>728</v>
      </c>
      <c r="G2630" s="21">
        <v>2016.0</v>
      </c>
      <c r="H2630" s="26">
        <v>42488.0</v>
      </c>
      <c r="I2630" s="21"/>
      <c r="J2630" s="21"/>
      <c r="K2630" s="21" t="s">
        <v>14916</v>
      </c>
      <c r="L2630" s="21" t="str">
        <f>IF(ISNUMBER(VLOOKUP(A2630,EXCL,1,FALSE)),"Excluido",IF(ISNUMBER(VLOOKUP(A2630,POST,1,FALSE)),"PostAlerta",IF(ISNUMBER(VLOOKUP(A2630,PRE,1,FALSE)),"PreAlerta","")))</f>
        <v>PreAlerta</v>
      </c>
      <c r="M2630" s="21" t="str">
        <f>IF(ISNUMBER(A2630),(IF(ISNUMBER(VLOOKUP(A2630,KEYWORDS,1,FALSE)),"C/PalabrasClaves","S/PalabrasClaves")),"")</f>
        <v>S/PalabrasClaves</v>
      </c>
      <c r="N2630" s="21" t="str">
        <f t="shared" si="11"/>
        <v/>
      </c>
      <c r="O2630" s="21"/>
      <c r="P2630" s="21" t="s">
        <v>14798</v>
      </c>
      <c r="Q2630" s="21"/>
      <c r="R2630" s="21" t="str">
        <f>LEFT('2012-2022'!$P2630,4)</f>
        <v>2016</v>
      </c>
      <c r="S2630" s="21" t="s">
        <v>63</v>
      </c>
      <c r="T2630" s="21"/>
      <c r="U2630" s="21"/>
      <c r="V2630" s="21"/>
      <c r="W2630" s="27"/>
      <c r="X2630" s="27"/>
      <c r="Y2630" s="28"/>
    </row>
    <row r="2631" ht="15.75" customHeight="1">
      <c r="A2631" s="21">
        <v>2.7130537E7</v>
      </c>
      <c r="B2631" s="21" t="s">
        <v>14917</v>
      </c>
      <c r="C2631" s="21" t="s">
        <v>14918</v>
      </c>
      <c r="D2631" s="21" t="s">
        <v>14919</v>
      </c>
      <c r="E2631" s="21" t="s">
        <v>9457</v>
      </c>
      <c r="F2631" s="21" t="s">
        <v>496</v>
      </c>
      <c r="G2631" s="21">
        <v>2016.0</v>
      </c>
      <c r="H2631" s="26">
        <v>42491.0</v>
      </c>
      <c r="I2631" s="21"/>
      <c r="J2631" s="21"/>
      <c r="K2631" s="21" t="s">
        <v>14920</v>
      </c>
      <c r="L2631" s="21" t="str">
        <f>IF(ISNUMBER(VLOOKUP(A2631,EXCL,1,FALSE)),"Excluido",IF(ISNUMBER(VLOOKUP(A2631,POST,1,FALSE)),"PostAlerta",IF(ISNUMBER(VLOOKUP(A2631,PRE,1,FALSE)),"PreAlerta","")))</f>
        <v>PreAlerta</v>
      </c>
      <c r="M2631" s="21" t="str">
        <f>IF(ISNUMBER(A2631),(IF(ISNUMBER(VLOOKUP(A2631,KEYWORDS,1,FALSE)),"C/PalabrasClaves","S/PalabrasClaves")),"")</f>
        <v>S/PalabrasClaves</v>
      </c>
      <c r="N2631" s="21" t="str">
        <f t="shared" si="11"/>
        <v/>
      </c>
      <c r="O2631" s="21"/>
      <c r="P2631" s="21" t="s">
        <v>14798</v>
      </c>
      <c r="Q2631" s="21"/>
      <c r="R2631" s="21" t="str">
        <f>LEFT('2012-2022'!$P2631,4)</f>
        <v>2016</v>
      </c>
      <c r="S2631" s="21" t="s">
        <v>63</v>
      </c>
      <c r="T2631" s="21"/>
      <c r="U2631" s="21"/>
      <c r="V2631" s="21"/>
      <c r="W2631" s="27"/>
      <c r="X2631" s="27"/>
      <c r="Y2631" s="12"/>
    </row>
    <row r="2632" ht="15.75" customHeight="1">
      <c r="A2632" s="21">
        <v>2.7131413E7</v>
      </c>
      <c r="B2632" s="21" t="s">
        <v>14921</v>
      </c>
      <c r="C2632" s="21" t="s">
        <v>14922</v>
      </c>
      <c r="D2632" s="21" t="s">
        <v>14923</v>
      </c>
      <c r="E2632" s="21" t="s">
        <v>7833</v>
      </c>
      <c r="F2632" s="21" t="s">
        <v>496</v>
      </c>
      <c r="G2632" s="21">
        <v>2016.0</v>
      </c>
      <c r="H2632" s="26">
        <v>42492.0</v>
      </c>
      <c r="I2632" s="21"/>
      <c r="J2632" s="21"/>
      <c r="K2632" s="21" t="s">
        <v>14924</v>
      </c>
      <c r="L2632" s="21" t="str">
        <f>IF(ISNUMBER(VLOOKUP(A2632,EXCL,1,FALSE)),"Excluido",IF(ISNUMBER(VLOOKUP(A2632,POST,1,FALSE)),"PostAlerta",IF(ISNUMBER(VLOOKUP(A2632,PRE,1,FALSE)),"PreAlerta","")))</f>
        <v>PreAlerta</v>
      </c>
      <c r="M2632" s="21" t="str">
        <f>IF(ISNUMBER(A2632),(IF(ISNUMBER(VLOOKUP(A2632,KEYWORDS,1,FALSE)),"C/PalabrasClaves","S/PalabrasClaves")),"")</f>
        <v>S/PalabrasClaves</v>
      </c>
      <c r="N2632" s="21" t="str">
        <f t="shared" si="11"/>
        <v/>
      </c>
      <c r="O2632" s="21"/>
      <c r="P2632" s="21" t="s">
        <v>14798</v>
      </c>
      <c r="Q2632" s="21"/>
      <c r="R2632" s="21" t="str">
        <f>LEFT('2012-2022'!$P2632,4)</f>
        <v>2016</v>
      </c>
      <c r="S2632" s="21" t="s">
        <v>63</v>
      </c>
      <c r="T2632" s="21"/>
      <c r="U2632" s="21"/>
      <c r="V2632" s="21"/>
      <c r="W2632" s="27"/>
      <c r="X2632" s="27"/>
      <c r="Y2632" s="28"/>
    </row>
    <row r="2633" ht="15.75" customHeight="1">
      <c r="A2633" s="21">
        <v>2.7132516E7</v>
      </c>
      <c r="B2633" s="21" t="s">
        <v>14925</v>
      </c>
      <c r="C2633" s="21" t="s">
        <v>14926</v>
      </c>
      <c r="D2633" s="21" t="s">
        <v>14927</v>
      </c>
      <c r="E2633" s="21" t="s">
        <v>14928</v>
      </c>
      <c r="F2633" s="21" t="s">
        <v>496</v>
      </c>
      <c r="G2633" s="21">
        <v>2016.0</v>
      </c>
      <c r="H2633" s="26">
        <v>42493.0</v>
      </c>
      <c r="I2633" s="21"/>
      <c r="J2633" s="21"/>
      <c r="K2633" s="21" t="s">
        <v>14929</v>
      </c>
      <c r="L2633" s="21" t="str">
        <f>IF(ISNUMBER(VLOOKUP(A2633,EXCL,1,FALSE)),"Excluido",IF(ISNUMBER(VLOOKUP(A2633,POST,1,FALSE)),"PostAlerta",IF(ISNUMBER(VLOOKUP(A2633,PRE,1,FALSE)),"PreAlerta","")))</f>
        <v>PreAlerta</v>
      </c>
      <c r="M2633" s="21" t="str">
        <f>IF(ISNUMBER(A2633),(IF(ISNUMBER(VLOOKUP(A2633,KEYWORDS,1,FALSE)),"C/PalabrasClaves","S/PalabrasClaves")),"")</f>
        <v>S/PalabrasClaves</v>
      </c>
      <c r="N2633" s="21" t="str">
        <f t="shared" si="11"/>
        <v/>
      </c>
      <c r="O2633" s="21"/>
      <c r="P2633" s="21" t="s">
        <v>14798</v>
      </c>
      <c r="Q2633" s="21"/>
      <c r="R2633" s="21" t="str">
        <f>LEFT('2012-2022'!$P2633,4)</f>
        <v>2016</v>
      </c>
      <c r="S2633" s="21" t="s">
        <v>63</v>
      </c>
      <c r="T2633" s="21"/>
      <c r="U2633" s="21"/>
      <c r="V2633" s="21"/>
      <c r="W2633" s="27"/>
      <c r="X2633" s="27"/>
      <c r="Y2633" s="12"/>
    </row>
    <row r="2634" ht="15.75" customHeight="1">
      <c r="A2634" s="21">
        <v>2.7132518E7</v>
      </c>
      <c r="B2634" s="21" t="s">
        <v>14930</v>
      </c>
      <c r="C2634" s="21" t="s">
        <v>14931</v>
      </c>
      <c r="D2634" s="21" t="s">
        <v>14932</v>
      </c>
      <c r="E2634" s="21" t="s">
        <v>14933</v>
      </c>
      <c r="F2634" s="21" t="s">
        <v>496</v>
      </c>
      <c r="G2634" s="21">
        <v>2016.0</v>
      </c>
      <c r="H2634" s="26">
        <v>42493.0</v>
      </c>
      <c r="I2634" s="21"/>
      <c r="J2634" s="21"/>
      <c r="K2634" s="21" t="s">
        <v>14934</v>
      </c>
      <c r="L2634" s="21" t="str">
        <f>IF(ISNUMBER(VLOOKUP(A2634,EXCL,1,FALSE)),"Excluido",IF(ISNUMBER(VLOOKUP(A2634,POST,1,FALSE)),"PostAlerta",IF(ISNUMBER(VLOOKUP(A2634,PRE,1,FALSE)),"PreAlerta","")))</f>
        <v>PreAlerta</v>
      </c>
      <c r="M2634" s="21" t="str">
        <f>IF(ISNUMBER(A2634),(IF(ISNUMBER(VLOOKUP(A2634,KEYWORDS,1,FALSE)),"C/PalabrasClaves","S/PalabrasClaves")),"")</f>
        <v>S/PalabrasClaves</v>
      </c>
      <c r="N2634" s="21" t="str">
        <f t="shared" si="11"/>
        <v/>
      </c>
      <c r="O2634" s="21"/>
      <c r="P2634" s="21" t="s">
        <v>14798</v>
      </c>
      <c r="Q2634" s="21"/>
      <c r="R2634" s="21" t="str">
        <f>LEFT('2012-2022'!$P2634,4)</f>
        <v>2016</v>
      </c>
      <c r="S2634" s="21" t="s">
        <v>63</v>
      </c>
      <c r="T2634" s="21"/>
      <c r="U2634" s="21"/>
      <c r="V2634" s="21"/>
      <c r="W2634" s="27"/>
      <c r="X2634" s="27"/>
      <c r="Y2634" s="28"/>
    </row>
    <row r="2635" ht="15.75" customHeight="1">
      <c r="A2635" s="21">
        <v>2.7133163E7</v>
      </c>
      <c r="B2635" s="21" t="s">
        <v>14935</v>
      </c>
      <c r="C2635" s="21" t="s">
        <v>14936</v>
      </c>
      <c r="D2635" s="21" t="s">
        <v>14937</v>
      </c>
      <c r="E2635" s="21" t="s">
        <v>14938</v>
      </c>
      <c r="F2635" s="21" t="s">
        <v>496</v>
      </c>
      <c r="G2635" s="21">
        <v>2016.0</v>
      </c>
      <c r="H2635" s="26">
        <v>42493.0</v>
      </c>
      <c r="I2635" s="21"/>
      <c r="J2635" s="21"/>
      <c r="K2635" s="21" t="s">
        <v>14939</v>
      </c>
      <c r="L2635" s="21" t="str">
        <f>IF(ISNUMBER(VLOOKUP(A2635,EXCL,1,FALSE)),"Excluido",IF(ISNUMBER(VLOOKUP(A2635,POST,1,FALSE)),"PostAlerta",IF(ISNUMBER(VLOOKUP(A2635,PRE,1,FALSE)),"PreAlerta","")))</f>
        <v>PreAlerta</v>
      </c>
      <c r="M2635" s="21" t="str">
        <f>IF(ISNUMBER(A2635),(IF(ISNUMBER(VLOOKUP(A2635,KEYWORDS,1,FALSE)),"C/PalabrasClaves","S/PalabrasClaves")),"")</f>
        <v>S/PalabrasClaves</v>
      </c>
      <c r="N2635" s="21" t="str">
        <f t="shared" si="11"/>
        <v/>
      </c>
      <c r="O2635" s="21"/>
      <c r="P2635" s="21" t="s">
        <v>14798</v>
      </c>
      <c r="Q2635" s="21"/>
      <c r="R2635" s="21" t="str">
        <f>LEFT('2012-2022'!$P2635,4)</f>
        <v>2016</v>
      </c>
      <c r="S2635" s="21" t="s">
        <v>63</v>
      </c>
      <c r="T2635" s="21"/>
      <c r="U2635" s="21"/>
      <c r="V2635" s="21"/>
      <c r="W2635" s="27"/>
      <c r="X2635" s="27"/>
      <c r="Y2635" s="12"/>
    </row>
    <row r="2636" ht="15.75" customHeight="1">
      <c r="A2636" s="21">
        <v>2.7146681E7</v>
      </c>
      <c r="B2636" s="21" t="s">
        <v>14940</v>
      </c>
      <c r="C2636" s="21" t="s">
        <v>14941</v>
      </c>
      <c r="D2636" s="21" t="s">
        <v>14942</v>
      </c>
      <c r="E2636" s="21" t="s">
        <v>3060</v>
      </c>
      <c r="F2636" s="21" t="s">
        <v>728</v>
      </c>
      <c r="G2636" s="21">
        <v>2016.0</v>
      </c>
      <c r="H2636" s="26">
        <v>42496.0</v>
      </c>
      <c r="I2636" s="21"/>
      <c r="J2636" s="21"/>
      <c r="K2636" s="21" t="s">
        <v>14943</v>
      </c>
      <c r="L2636" s="21" t="str">
        <f>IF(ISNUMBER(VLOOKUP(A2636,EXCL,1,FALSE)),"Excluido",IF(ISNUMBER(VLOOKUP(A2636,POST,1,FALSE)),"PostAlerta",IF(ISNUMBER(VLOOKUP(A2636,PRE,1,FALSE)),"PreAlerta","")))</f>
        <v>PreAlerta</v>
      </c>
      <c r="M2636" s="21" t="str">
        <f>IF(ISNUMBER(A2636),(IF(ISNUMBER(VLOOKUP(A2636,KEYWORDS,1,FALSE)),"C/PalabrasClaves","S/PalabrasClaves")),"")</f>
        <v>S/PalabrasClaves</v>
      </c>
      <c r="N2636" s="21" t="str">
        <f t="shared" si="11"/>
        <v/>
      </c>
      <c r="O2636" s="21"/>
      <c r="P2636" s="21" t="s">
        <v>14798</v>
      </c>
      <c r="Q2636" s="21"/>
      <c r="R2636" s="21" t="str">
        <f>LEFT('2012-2022'!$P2636,4)</f>
        <v>2016</v>
      </c>
      <c r="S2636" s="21" t="s">
        <v>63</v>
      </c>
      <c r="T2636" s="21"/>
      <c r="U2636" s="21"/>
      <c r="V2636" s="21"/>
      <c r="W2636" s="27"/>
      <c r="X2636" s="27"/>
      <c r="Y2636" s="28"/>
    </row>
    <row r="2637" ht="15.75" customHeight="1">
      <c r="A2637" s="21">
        <v>2.7146901E7</v>
      </c>
      <c r="B2637" s="21" t="s">
        <v>14944</v>
      </c>
      <c r="C2637" s="21" t="s">
        <v>14945</v>
      </c>
      <c r="D2637" s="21" t="s">
        <v>14946</v>
      </c>
      <c r="E2637" s="21" t="s">
        <v>14947</v>
      </c>
      <c r="F2637" s="21" t="s">
        <v>376</v>
      </c>
      <c r="G2637" s="21">
        <v>2016.0</v>
      </c>
      <c r="H2637" s="26">
        <v>42496.0</v>
      </c>
      <c r="I2637" s="21"/>
      <c r="J2637" s="21"/>
      <c r="K2637" s="21" t="s">
        <v>14948</v>
      </c>
      <c r="L2637" s="21" t="str">
        <f>IF(ISNUMBER(VLOOKUP(A2637,EXCL,1,FALSE)),"Excluido",IF(ISNUMBER(VLOOKUP(A2637,POST,1,FALSE)),"PostAlerta",IF(ISNUMBER(VLOOKUP(A2637,PRE,1,FALSE)),"PreAlerta","")))</f>
        <v>Excluido</v>
      </c>
      <c r="M2637" s="21" t="str">
        <f>IF(ISNUMBER(A2637),(IF(ISNUMBER(VLOOKUP(A2637,KEYWORDS,1,FALSE)),"C/PalabrasClaves","S/PalabrasClaves")),"")</f>
        <v>C/PalabrasClaves</v>
      </c>
      <c r="N2637" s="21" t="str">
        <f t="shared" si="11"/>
        <v/>
      </c>
      <c r="O2637" s="21"/>
      <c r="P2637" s="21" t="s">
        <v>14798</v>
      </c>
      <c r="Q2637" s="21"/>
      <c r="R2637" s="21" t="str">
        <f>LEFT('2012-2022'!$P2637,4)</f>
        <v>2016</v>
      </c>
      <c r="S2637" s="21" t="s">
        <v>63</v>
      </c>
      <c r="T2637" s="21"/>
      <c r="U2637" s="21"/>
      <c r="V2637" s="21"/>
      <c r="W2637" s="27"/>
      <c r="X2637" s="27"/>
      <c r="Y2637" s="12"/>
    </row>
    <row r="2638" ht="15.75" customHeight="1">
      <c r="A2638" s="21">
        <v>2.715059E7</v>
      </c>
      <c r="B2638" s="21" t="s">
        <v>14949</v>
      </c>
      <c r="C2638" s="21" t="s">
        <v>14950</v>
      </c>
      <c r="D2638" s="21" t="s">
        <v>14951</v>
      </c>
      <c r="E2638" s="21" t="s">
        <v>7289</v>
      </c>
      <c r="F2638" s="21" t="s">
        <v>496</v>
      </c>
      <c r="G2638" s="21">
        <v>2016.0</v>
      </c>
      <c r="H2638" s="26">
        <v>42497.0</v>
      </c>
      <c r="I2638" s="21"/>
      <c r="J2638" s="21"/>
      <c r="K2638" s="21" t="s">
        <v>14952</v>
      </c>
      <c r="L2638" s="21" t="str">
        <f>IF(ISNUMBER(VLOOKUP(A2638,EXCL,1,FALSE)),"Excluido",IF(ISNUMBER(VLOOKUP(A2638,POST,1,FALSE)),"PostAlerta",IF(ISNUMBER(VLOOKUP(A2638,PRE,1,FALSE)),"PreAlerta","")))</f>
        <v>PreAlerta</v>
      </c>
      <c r="M2638" s="21" t="str">
        <f>IF(ISNUMBER(A2638),(IF(ISNUMBER(VLOOKUP(A2638,KEYWORDS,1,FALSE)),"C/PalabrasClaves","S/PalabrasClaves")),"")</f>
        <v>S/PalabrasClaves</v>
      </c>
      <c r="N2638" s="21" t="str">
        <f t="shared" si="11"/>
        <v/>
      </c>
      <c r="O2638" s="21"/>
      <c r="P2638" s="21" t="s">
        <v>14798</v>
      </c>
      <c r="Q2638" s="21"/>
      <c r="R2638" s="21" t="str">
        <f>LEFT('2012-2022'!$P2638,4)</f>
        <v>2016</v>
      </c>
      <c r="S2638" s="21" t="s">
        <v>63</v>
      </c>
      <c r="T2638" s="21"/>
      <c r="U2638" s="21"/>
      <c r="V2638" s="21"/>
      <c r="W2638" s="27"/>
      <c r="X2638" s="27"/>
      <c r="Y2638" s="28"/>
    </row>
    <row r="2639" ht="15.75" customHeight="1">
      <c r="A2639" s="21">
        <v>2.7150592E7</v>
      </c>
      <c r="B2639" s="21" t="s">
        <v>14953</v>
      </c>
      <c r="C2639" s="21" t="s">
        <v>14954</v>
      </c>
      <c r="D2639" s="21" t="s">
        <v>14955</v>
      </c>
      <c r="E2639" s="21" t="s">
        <v>11976</v>
      </c>
      <c r="F2639" s="21" t="s">
        <v>496</v>
      </c>
      <c r="G2639" s="21">
        <v>2016.0</v>
      </c>
      <c r="H2639" s="26">
        <v>42497.0</v>
      </c>
      <c r="I2639" s="21"/>
      <c r="J2639" s="21"/>
      <c r="K2639" s="21" t="s">
        <v>14956</v>
      </c>
      <c r="L2639" s="21" t="str">
        <f>IF(ISNUMBER(VLOOKUP(A2639,EXCL,1,FALSE)),"Excluido",IF(ISNUMBER(VLOOKUP(A2639,POST,1,FALSE)),"PostAlerta",IF(ISNUMBER(VLOOKUP(A2639,PRE,1,FALSE)),"PreAlerta","")))</f>
        <v>PreAlerta</v>
      </c>
      <c r="M2639" s="21" t="str">
        <f>IF(ISNUMBER(A2639),(IF(ISNUMBER(VLOOKUP(A2639,KEYWORDS,1,FALSE)),"C/PalabrasClaves","S/PalabrasClaves")),"")</f>
        <v>S/PalabrasClaves</v>
      </c>
      <c r="N2639" s="21" t="str">
        <f t="shared" si="11"/>
        <v/>
      </c>
      <c r="O2639" s="21"/>
      <c r="P2639" s="21" t="s">
        <v>14798</v>
      </c>
      <c r="Q2639" s="21"/>
      <c r="R2639" s="21" t="str">
        <f>LEFT('2012-2022'!$P2639,4)</f>
        <v>2016</v>
      </c>
      <c r="S2639" s="21" t="s">
        <v>63</v>
      </c>
      <c r="T2639" s="21"/>
      <c r="U2639" s="21"/>
      <c r="V2639" s="21"/>
      <c r="W2639" s="27"/>
      <c r="X2639" s="27"/>
      <c r="Y2639" s="12"/>
    </row>
    <row r="2640" ht="15.75" customHeight="1">
      <c r="A2640" s="21">
        <v>2.7155905E7</v>
      </c>
      <c r="B2640" s="21" t="s">
        <v>14957</v>
      </c>
      <c r="C2640" s="21" t="s">
        <v>14958</v>
      </c>
      <c r="D2640" s="21" t="s">
        <v>14959</v>
      </c>
      <c r="E2640" s="21" t="s">
        <v>526</v>
      </c>
      <c r="F2640" s="21" t="s">
        <v>4832</v>
      </c>
      <c r="G2640" s="21">
        <v>2016.0</v>
      </c>
      <c r="H2640" s="26">
        <v>42499.0</v>
      </c>
      <c r="I2640" s="21"/>
      <c r="J2640" s="21"/>
      <c r="K2640" s="21" t="s">
        <v>14960</v>
      </c>
      <c r="L2640" s="21" t="str">
        <f>IF(ISNUMBER(VLOOKUP(A2640,EXCL,1,FALSE)),"Excluido",IF(ISNUMBER(VLOOKUP(A2640,POST,1,FALSE)),"PostAlerta",IF(ISNUMBER(VLOOKUP(A2640,PRE,1,FALSE)),"PreAlerta","")))</f>
        <v>Excluido</v>
      </c>
      <c r="M2640" s="21" t="str">
        <f>IF(ISNUMBER(A2640),(IF(ISNUMBER(VLOOKUP(A2640,KEYWORDS,1,FALSE)),"C/PalabrasClaves","S/PalabrasClaves")),"")</f>
        <v>S/PalabrasClaves</v>
      </c>
      <c r="N2640" s="21" t="str">
        <f t="shared" si="11"/>
        <v/>
      </c>
      <c r="O2640" s="21"/>
      <c r="P2640" s="21" t="s">
        <v>14798</v>
      </c>
      <c r="Q2640" s="21"/>
      <c r="R2640" s="21" t="str">
        <f>LEFT('2012-2022'!$P2640,4)</f>
        <v>2016</v>
      </c>
      <c r="S2640" s="21" t="s">
        <v>63</v>
      </c>
      <c r="T2640" s="21"/>
      <c r="U2640" s="21"/>
      <c r="V2640" s="21"/>
      <c r="W2640" s="27"/>
      <c r="X2640" s="27"/>
      <c r="Y2640" s="28"/>
    </row>
    <row r="2641" ht="15.75" customHeight="1">
      <c r="A2641" s="21">
        <v>2.7159039E7</v>
      </c>
      <c r="B2641" s="21" t="s">
        <v>14961</v>
      </c>
      <c r="C2641" s="21" t="s">
        <v>14962</v>
      </c>
      <c r="D2641" s="21" t="s">
        <v>14963</v>
      </c>
      <c r="E2641" s="21" t="s">
        <v>14964</v>
      </c>
      <c r="F2641" s="21" t="s">
        <v>151</v>
      </c>
      <c r="G2641" s="21">
        <v>2016.0</v>
      </c>
      <c r="H2641" s="26">
        <v>42500.0</v>
      </c>
      <c r="I2641" s="21"/>
      <c r="J2641" s="21"/>
      <c r="K2641" s="21" t="s">
        <v>14965</v>
      </c>
      <c r="L2641" s="21" t="str">
        <f>IF(ISNUMBER(VLOOKUP(A2641,EXCL,1,FALSE)),"Excluido",IF(ISNUMBER(VLOOKUP(A2641,POST,1,FALSE)),"PostAlerta",IF(ISNUMBER(VLOOKUP(A2641,PRE,1,FALSE)),"PreAlerta","")))</f>
        <v>Excluido</v>
      </c>
      <c r="M2641" s="21" t="str">
        <f>IF(ISNUMBER(A2641),(IF(ISNUMBER(VLOOKUP(A2641,KEYWORDS,1,FALSE)),"C/PalabrasClaves","S/PalabrasClaves")),"")</f>
        <v>S/PalabrasClaves</v>
      </c>
      <c r="N2641" s="21" t="str">
        <f t="shared" si="11"/>
        <v/>
      </c>
      <c r="O2641" s="21"/>
      <c r="P2641" s="21" t="s">
        <v>14798</v>
      </c>
      <c r="Q2641" s="21"/>
      <c r="R2641" s="21" t="str">
        <f>LEFT('2012-2022'!$P2641,4)</f>
        <v>2016</v>
      </c>
      <c r="S2641" s="21" t="s">
        <v>63</v>
      </c>
      <c r="T2641" s="21"/>
      <c r="U2641" s="21"/>
      <c r="V2641" s="21"/>
      <c r="W2641" s="27"/>
      <c r="X2641" s="27"/>
      <c r="Y2641" s="12"/>
    </row>
    <row r="2642" ht="15.75" customHeight="1">
      <c r="A2642" s="21">
        <v>2.7166277E7</v>
      </c>
      <c r="B2642" s="21" t="s">
        <v>14966</v>
      </c>
      <c r="C2642" s="21" t="s">
        <v>14967</v>
      </c>
      <c r="D2642" s="21" t="s">
        <v>14968</v>
      </c>
      <c r="E2642" s="21" t="s">
        <v>12583</v>
      </c>
      <c r="F2642" s="21" t="s">
        <v>496</v>
      </c>
      <c r="G2642" s="21">
        <v>2016.0</v>
      </c>
      <c r="H2642" s="26">
        <v>42502.0</v>
      </c>
      <c r="I2642" s="21"/>
      <c r="J2642" s="21"/>
      <c r="K2642" s="21" t="s">
        <v>14969</v>
      </c>
      <c r="L2642" s="21" t="str">
        <f>IF(ISNUMBER(VLOOKUP(A2642,EXCL,1,FALSE)),"Excluido",IF(ISNUMBER(VLOOKUP(A2642,POST,1,FALSE)),"PostAlerta",IF(ISNUMBER(VLOOKUP(A2642,PRE,1,FALSE)),"PreAlerta","")))</f>
        <v>PreAlerta</v>
      </c>
      <c r="M2642" s="21" t="str">
        <f>IF(ISNUMBER(A2642),(IF(ISNUMBER(VLOOKUP(A2642,KEYWORDS,1,FALSE)),"C/PalabrasClaves","S/PalabrasClaves")),"")</f>
        <v>S/PalabrasClaves</v>
      </c>
      <c r="N2642" s="21" t="str">
        <f t="shared" si="11"/>
        <v/>
      </c>
      <c r="O2642" s="21"/>
      <c r="P2642" s="21" t="s">
        <v>14798</v>
      </c>
      <c r="Q2642" s="21"/>
      <c r="R2642" s="21" t="str">
        <f>LEFT('2012-2022'!$P2642,4)</f>
        <v>2016</v>
      </c>
      <c r="S2642" s="21" t="s">
        <v>63</v>
      </c>
      <c r="T2642" s="21"/>
      <c r="U2642" s="21"/>
      <c r="V2642" s="21"/>
      <c r="W2642" s="27"/>
      <c r="X2642" s="27"/>
      <c r="Y2642" s="28"/>
    </row>
    <row r="2643" ht="15.75" customHeight="1">
      <c r="A2643" s="21">
        <v>2.7177475E7</v>
      </c>
      <c r="B2643" s="21" t="s">
        <v>14970</v>
      </c>
      <c r="C2643" s="21" t="s">
        <v>14971</v>
      </c>
      <c r="D2643" s="21" t="s">
        <v>14972</v>
      </c>
      <c r="E2643" s="21" t="s">
        <v>14973</v>
      </c>
      <c r="F2643" s="21" t="s">
        <v>496</v>
      </c>
      <c r="G2643" s="21">
        <v>2016.0</v>
      </c>
      <c r="H2643" s="26">
        <v>42505.0</v>
      </c>
      <c r="I2643" s="21"/>
      <c r="J2643" s="21"/>
      <c r="K2643" s="21" t="s">
        <v>14974</v>
      </c>
      <c r="L2643" s="21" t="str">
        <f>IF(ISNUMBER(VLOOKUP(A2643,EXCL,1,FALSE)),"Excluido",IF(ISNUMBER(VLOOKUP(A2643,POST,1,FALSE)),"PostAlerta",IF(ISNUMBER(VLOOKUP(A2643,PRE,1,FALSE)),"PreAlerta","")))</f>
        <v>PreAlerta</v>
      </c>
      <c r="M2643" s="21" t="str">
        <f>IF(ISNUMBER(A2643),(IF(ISNUMBER(VLOOKUP(A2643,KEYWORDS,1,FALSE)),"C/PalabrasClaves","S/PalabrasClaves")),"")</f>
        <v>S/PalabrasClaves</v>
      </c>
      <c r="N2643" s="21" t="str">
        <f t="shared" si="11"/>
        <v/>
      </c>
      <c r="O2643" s="21"/>
      <c r="P2643" s="21" t="s">
        <v>14798</v>
      </c>
      <c r="Q2643" s="21"/>
      <c r="R2643" s="21" t="str">
        <f>LEFT('2012-2022'!$P2643,4)</f>
        <v>2016</v>
      </c>
      <c r="S2643" s="21" t="s">
        <v>63</v>
      </c>
      <c r="T2643" s="21"/>
      <c r="U2643" s="21"/>
      <c r="V2643" s="21"/>
      <c r="W2643" s="27"/>
      <c r="X2643" s="27"/>
      <c r="Y2643" s="12"/>
    </row>
    <row r="2644" ht="15.75" customHeight="1">
      <c r="A2644" s="21">
        <v>2.7180202E7</v>
      </c>
      <c r="B2644" s="21" t="s">
        <v>14975</v>
      </c>
      <c r="C2644" s="21" t="s">
        <v>14976</v>
      </c>
      <c r="D2644" s="21" t="s">
        <v>14977</v>
      </c>
      <c r="E2644" s="21" t="s">
        <v>14978</v>
      </c>
      <c r="F2644" s="21" t="s">
        <v>14979</v>
      </c>
      <c r="G2644" s="21">
        <v>2016.0</v>
      </c>
      <c r="H2644" s="26">
        <v>42506.0</v>
      </c>
      <c r="I2644" s="21"/>
      <c r="J2644" s="21"/>
      <c r="K2644" s="21" t="s">
        <v>14980</v>
      </c>
      <c r="L2644" s="21" t="str">
        <f>IF(ISNUMBER(VLOOKUP(A2644,EXCL,1,FALSE)),"Excluido",IF(ISNUMBER(VLOOKUP(A2644,POST,1,FALSE)),"PostAlerta",IF(ISNUMBER(VLOOKUP(A2644,PRE,1,FALSE)),"PreAlerta","")))</f>
        <v>PreAlerta</v>
      </c>
      <c r="M2644" s="21" t="str">
        <f>IF(ISNUMBER(A2644),(IF(ISNUMBER(VLOOKUP(A2644,KEYWORDS,1,FALSE)),"C/PalabrasClaves","S/PalabrasClaves")),"")</f>
        <v>S/PalabrasClaves</v>
      </c>
      <c r="N2644" s="21" t="str">
        <f t="shared" si="11"/>
        <v/>
      </c>
      <c r="O2644" s="21"/>
      <c r="P2644" s="21" t="s">
        <v>14798</v>
      </c>
      <c r="Q2644" s="21"/>
      <c r="R2644" s="21" t="str">
        <f>LEFT('2012-2022'!$P2644,4)</f>
        <v>2016</v>
      </c>
      <c r="S2644" s="21" t="s">
        <v>63</v>
      </c>
      <c r="T2644" s="21"/>
      <c r="U2644" s="21"/>
      <c r="V2644" s="21"/>
      <c r="W2644" s="27"/>
      <c r="X2644" s="27"/>
      <c r="Y2644" s="28"/>
    </row>
    <row r="2645" ht="15.75" customHeight="1">
      <c r="A2645" s="21">
        <v>2.7189302E7</v>
      </c>
      <c r="B2645" s="21" t="s">
        <v>14981</v>
      </c>
      <c r="C2645" s="21" t="s">
        <v>14982</v>
      </c>
      <c r="D2645" s="21" t="s">
        <v>14983</v>
      </c>
      <c r="E2645" s="21" t="s">
        <v>11313</v>
      </c>
      <c r="F2645" s="21" t="s">
        <v>14984</v>
      </c>
      <c r="G2645" s="21">
        <v>2016.0</v>
      </c>
      <c r="H2645" s="26">
        <v>42509.0</v>
      </c>
      <c r="I2645" s="21" t="s">
        <v>14985</v>
      </c>
      <c r="J2645" s="21"/>
      <c r="K2645" s="21" t="s">
        <v>14986</v>
      </c>
      <c r="L2645" s="21" t="str">
        <f>IF(ISNUMBER(VLOOKUP(A2645,EXCL,1,FALSE)),"Excluido",IF(ISNUMBER(VLOOKUP(A2645,POST,1,FALSE)),"PostAlerta",IF(ISNUMBER(VLOOKUP(A2645,PRE,1,FALSE)),"PreAlerta","")))</f>
        <v>PreAlerta</v>
      </c>
      <c r="M2645" s="21" t="str">
        <f>IF(ISNUMBER(A2645),(IF(ISNUMBER(VLOOKUP(A2645,KEYWORDS,1,FALSE)),"C/PalabrasClaves","S/PalabrasClaves")),"")</f>
        <v>C/PalabrasClaves</v>
      </c>
      <c r="N2645" s="21" t="str">
        <f t="shared" si="11"/>
        <v/>
      </c>
      <c r="O2645" s="21"/>
      <c r="P2645" s="21" t="s">
        <v>14798</v>
      </c>
      <c r="Q2645" s="21"/>
      <c r="R2645" s="21" t="str">
        <f>LEFT('2012-2022'!$P2645,4)</f>
        <v>2016</v>
      </c>
      <c r="S2645" s="21" t="s">
        <v>63</v>
      </c>
      <c r="T2645" s="21"/>
      <c r="U2645" s="21"/>
      <c r="V2645" s="21"/>
      <c r="W2645" s="27"/>
      <c r="X2645" s="27"/>
      <c r="Y2645" s="12"/>
    </row>
    <row r="2646" ht="15.75" customHeight="1">
      <c r="A2646" s="21">
        <v>2.721562E7</v>
      </c>
      <c r="B2646" s="21" t="s">
        <v>14987</v>
      </c>
      <c r="C2646" s="21" t="s">
        <v>14988</v>
      </c>
      <c r="D2646" s="21" t="s">
        <v>14989</v>
      </c>
      <c r="E2646" s="21" t="s">
        <v>1318</v>
      </c>
      <c r="F2646" s="21" t="s">
        <v>496</v>
      </c>
      <c r="G2646" s="21">
        <v>2016.0</v>
      </c>
      <c r="H2646" s="26">
        <v>42515.0</v>
      </c>
      <c r="I2646" s="21"/>
      <c r="J2646" s="21"/>
      <c r="K2646" s="21" t="s">
        <v>14990</v>
      </c>
      <c r="L2646" s="21" t="str">
        <f>IF(ISNUMBER(VLOOKUP(A2646,EXCL,1,FALSE)),"Excluido",IF(ISNUMBER(VLOOKUP(A2646,POST,1,FALSE)),"PostAlerta",IF(ISNUMBER(VLOOKUP(A2646,PRE,1,FALSE)),"PreAlerta","")))</f>
        <v>PreAlerta</v>
      </c>
      <c r="M2646" s="21" t="str">
        <f>IF(ISNUMBER(A2646),(IF(ISNUMBER(VLOOKUP(A2646,KEYWORDS,1,FALSE)),"C/PalabrasClaves","S/PalabrasClaves")),"")</f>
        <v>S/PalabrasClaves</v>
      </c>
      <c r="N2646" s="21" t="str">
        <f t="shared" si="11"/>
        <v/>
      </c>
      <c r="O2646" s="21"/>
      <c r="P2646" s="21" t="s">
        <v>14798</v>
      </c>
      <c r="Q2646" s="21"/>
      <c r="R2646" s="21" t="str">
        <f>LEFT('2012-2022'!$P2646,4)</f>
        <v>2016</v>
      </c>
      <c r="S2646" s="21" t="s">
        <v>63</v>
      </c>
      <c r="T2646" s="21"/>
      <c r="U2646" s="21"/>
      <c r="V2646" s="21"/>
      <c r="W2646" s="27"/>
      <c r="X2646" s="27"/>
      <c r="Y2646" s="28"/>
    </row>
    <row r="2647" ht="15.75" customHeight="1">
      <c r="A2647" s="21">
        <v>2.7228133E7</v>
      </c>
      <c r="B2647" s="21" t="s">
        <v>14991</v>
      </c>
      <c r="C2647" s="21" t="s">
        <v>14992</v>
      </c>
      <c r="D2647" s="21" t="s">
        <v>14993</v>
      </c>
      <c r="E2647" s="21" t="s">
        <v>7838</v>
      </c>
      <c r="F2647" s="21" t="s">
        <v>151</v>
      </c>
      <c r="G2647" s="21">
        <v>2016.0</v>
      </c>
      <c r="H2647" s="26">
        <v>42517.0</v>
      </c>
      <c r="I2647" s="21" t="s">
        <v>14994</v>
      </c>
      <c r="J2647" s="21" t="s">
        <v>14995</v>
      </c>
      <c r="K2647" s="21" t="s">
        <v>14996</v>
      </c>
      <c r="L2647" s="21" t="str">
        <f>IF(ISNUMBER(VLOOKUP(A2647,EXCL,1,FALSE)),"Excluido",IF(ISNUMBER(VLOOKUP(A2647,POST,1,FALSE)),"PostAlerta",IF(ISNUMBER(VLOOKUP(A2647,PRE,1,FALSE)),"PreAlerta","")))</f>
        <v>PreAlerta</v>
      </c>
      <c r="M2647" s="21" t="str">
        <f>IF(ISNUMBER(A2647),(IF(ISNUMBER(VLOOKUP(A2647,KEYWORDS,1,FALSE)),"C/PalabrasClaves","S/PalabrasClaves")),"")</f>
        <v>S/PalabrasClaves</v>
      </c>
      <c r="N2647" s="21" t="str">
        <f t="shared" si="11"/>
        <v/>
      </c>
      <c r="O2647" s="21"/>
      <c r="P2647" s="21" t="s">
        <v>14798</v>
      </c>
      <c r="Q2647" s="21"/>
      <c r="R2647" s="21" t="str">
        <f>LEFT('2012-2022'!$P2647,4)</f>
        <v>2016</v>
      </c>
      <c r="S2647" s="21" t="s">
        <v>63</v>
      </c>
      <c r="T2647" s="21"/>
      <c r="U2647" s="21"/>
      <c r="V2647" s="21"/>
      <c r="W2647" s="27"/>
      <c r="X2647" s="27"/>
      <c r="Y2647" s="12"/>
    </row>
    <row r="2648" ht="15.75" customHeight="1">
      <c r="A2648" s="21">
        <v>2.7230435E7</v>
      </c>
      <c r="B2648" s="21" t="s">
        <v>14997</v>
      </c>
      <c r="C2648" s="21" t="s">
        <v>14998</v>
      </c>
      <c r="D2648" s="21" t="s">
        <v>14999</v>
      </c>
      <c r="E2648" s="21" t="s">
        <v>1653</v>
      </c>
      <c r="F2648" s="21" t="s">
        <v>728</v>
      </c>
      <c r="G2648" s="21">
        <v>2016.0</v>
      </c>
      <c r="H2648" s="26">
        <v>42518.0</v>
      </c>
      <c r="I2648" s="21"/>
      <c r="J2648" s="21"/>
      <c r="K2648" s="21" t="s">
        <v>15000</v>
      </c>
      <c r="L2648" s="21" t="str">
        <f>IF(ISNUMBER(VLOOKUP(A2648,EXCL,1,FALSE)),"Excluido",IF(ISNUMBER(VLOOKUP(A2648,POST,1,FALSE)),"PostAlerta",IF(ISNUMBER(VLOOKUP(A2648,PRE,1,FALSE)),"PreAlerta","")))</f>
        <v>PreAlerta</v>
      </c>
      <c r="M2648" s="21" t="str">
        <f>IF(ISNUMBER(A2648),(IF(ISNUMBER(VLOOKUP(A2648,KEYWORDS,1,FALSE)),"C/PalabrasClaves","S/PalabrasClaves")),"")</f>
        <v>S/PalabrasClaves</v>
      </c>
      <c r="N2648" s="21" t="str">
        <f t="shared" si="11"/>
        <v/>
      </c>
      <c r="O2648" s="21"/>
      <c r="P2648" s="21" t="s">
        <v>14798</v>
      </c>
      <c r="Q2648" s="21"/>
      <c r="R2648" s="21" t="str">
        <f>LEFT('2012-2022'!$P2648,4)</f>
        <v>2016</v>
      </c>
      <c r="S2648" s="21" t="s">
        <v>63</v>
      </c>
      <c r="T2648" s="21"/>
      <c r="U2648" s="21"/>
      <c r="V2648" s="21"/>
      <c r="W2648" s="27"/>
      <c r="X2648" s="27"/>
      <c r="Y2648" s="28"/>
    </row>
    <row r="2649" ht="15.75" customHeight="1">
      <c r="A2649" s="21">
        <v>2.7236582E7</v>
      </c>
      <c r="B2649" s="21" t="s">
        <v>15001</v>
      </c>
      <c r="C2649" s="21" t="s">
        <v>15002</v>
      </c>
      <c r="D2649" s="21" t="s">
        <v>15003</v>
      </c>
      <c r="E2649" s="21" t="s">
        <v>8259</v>
      </c>
      <c r="F2649" s="21" t="s">
        <v>496</v>
      </c>
      <c r="G2649" s="21">
        <v>2016.0</v>
      </c>
      <c r="H2649" s="26">
        <v>42520.0</v>
      </c>
      <c r="I2649" s="21"/>
      <c r="J2649" s="21"/>
      <c r="K2649" s="21" t="s">
        <v>15004</v>
      </c>
      <c r="L2649" s="21" t="str">
        <f>IF(ISNUMBER(VLOOKUP(A2649,EXCL,1,FALSE)),"Excluido",IF(ISNUMBER(VLOOKUP(A2649,POST,1,FALSE)),"PostAlerta",IF(ISNUMBER(VLOOKUP(A2649,PRE,1,FALSE)),"PreAlerta","")))</f>
        <v>PreAlerta</v>
      </c>
      <c r="M2649" s="21" t="str">
        <f>IF(ISNUMBER(A2649),(IF(ISNUMBER(VLOOKUP(A2649,KEYWORDS,1,FALSE)),"C/PalabrasClaves","S/PalabrasClaves")),"")</f>
        <v>S/PalabrasClaves</v>
      </c>
      <c r="N2649" s="21" t="str">
        <f t="shared" si="11"/>
        <v/>
      </c>
      <c r="O2649" s="21"/>
      <c r="P2649" s="21" t="s">
        <v>14798</v>
      </c>
      <c r="Q2649" s="21"/>
      <c r="R2649" s="21" t="str">
        <f>LEFT('2012-2022'!$P2649,4)</f>
        <v>2016</v>
      </c>
      <c r="S2649" s="21" t="s">
        <v>63</v>
      </c>
      <c r="T2649" s="21"/>
      <c r="U2649" s="21"/>
      <c r="V2649" s="21"/>
      <c r="W2649" s="27"/>
      <c r="X2649" s="27"/>
      <c r="Y2649" s="12"/>
    </row>
    <row r="2650" ht="15.75" customHeight="1">
      <c r="A2650" s="21">
        <v>2.7266811E7</v>
      </c>
      <c r="B2650" s="21" t="s">
        <v>15005</v>
      </c>
      <c r="C2650" s="21" t="s">
        <v>15006</v>
      </c>
      <c r="D2650" s="21" t="s">
        <v>15007</v>
      </c>
      <c r="E2650" s="21" t="s">
        <v>15008</v>
      </c>
      <c r="F2650" s="21" t="s">
        <v>496</v>
      </c>
      <c r="G2650" s="21">
        <v>2016.0</v>
      </c>
      <c r="H2650" s="26">
        <v>42530.0</v>
      </c>
      <c r="I2650" s="21"/>
      <c r="J2650" s="21"/>
      <c r="K2650" s="21" t="s">
        <v>15009</v>
      </c>
      <c r="L2650" s="21" t="str">
        <f>IF(ISNUMBER(VLOOKUP(A2650,EXCL,1,FALSE)),"Excluido",IF(ISNUMBER(VLOOKUP(A2650,POST,1,FALSE)),"PostAlerta",IF(ISNUMBER(VLOOKUP(A2650,PRE,1,FALSE)),"PreAlerta","")))</f>
        <v>PreAlerta</v>
      </c>
      <c r="M2650" s="21" t="str">
        <f>IF(ISNUMBER(A2650),(IF(ISNUMBER(VLOOKUP(A2650,KEYWORDS,1,FALSE)),"C/PalabrasClaves","S/PalabrasClaves")),"")</f>
        <v>S/PalabrasClaves</v>
      </c>
      <c r="N2650" s="21" t="str">
        <f t="shared" si="11"/>
        <v/>
      </c>
      <c r="O2650" s="21"/>
      <c r="P2650" s="21" t="s">
        <v>14798</v>
      </c>
      <c r="Q2650" s="21"/>
      <c r="R2650" s="21" t="str">
        <f>LEFT('2012-2022'!$P2650,4)</f>
        <v>2016</v>
      </c>
      <c r="S2650" s="21" t="s">
        <v>63</v>
      </c>
      <c r="T2650" s="21"/>
      <c r="U2650" s="21"/>
      <c r="V2650" s="21"/>
      <c r="W2650" s="27"/>
      <c r="X2650" s="27"/>
      <c r="Y2650" s="28"/>
    </row>
    <row r="2651" ht="15.75" customHeight="1">
      <c r="A2651" s="21">
        <v>2.727019E7</v>
      </c>
      <c r="B2651" s="21" t="s">
        <v>15010</v>
      </c>
      <c r="C2651" s="21" t="s">
        <v>15011</v>
      </c>
      <c r="D2651" s="21" t="s">
        <v>15012</v>
      </c>
      <c r="E2651" s="21" t="s">
        <v>4073</v>
      </c>
      <c r="F2651" s="21" t="s">
        <v>496</v>
      </c>
      <c r="G2651" s="21">
        <v>2016.0</v>
      </c>
      <c r="H2651" s="26">
        <v>42530.0</v>
      </c>
      <c r="I2651" s="21"/>
      <c r="J2651" s="21"/>
      <c r="K2651" s="21" t="s">
        <v>15013</v>
      </c>
      <c r="L2651" s="21" t="str">
        <f>IF(ISNUMBER(VLOOKUP(A2651,EXCL,1,FALSE)),"Excluido",IF(ISNUMBER(VLOOKUP(A2651,POST,1,FALSE)),"PostAlerta",IF(ISNUMBER(VLOOKUP(A2651,PRE,1,FALSE)),"PreAlerta","")))</f>
        <v>PreAlerta</v>
      </c>
      <c r="M2651" s="21" t="str">
        <f>IF(ISNUMBER(A2651),(IF(ISNUMBER(VLOOKUP(A2651,KEYWORDS,1,FALSE)),"C/PalabrasClaves","S/PalabrasClaves")),"")</f>
        <v>S/PalabrasClaves</v>
      </c>
      <c r="N2651" s="21" t="str">
        <f t="shared" si="11"/>
        <v/>
      </c>
      <c r="O2651" s="21"/>
      <c r="P2651" s="21" t="s">
        <v>14798</v>
      </c>
      <c r="Q2651" s="21"/>
      <c r="R2651" s="21" t="str">
        <f>LEFT('2012-2022'!$P2651,4)</f>
        <v>2016</v>
      </c>
      <c r="S2651" s="21" t="s">
        <v>63</v>
      </c>
      <c r="T2651" s="21"/>
      <c r="U2651" s="21"/>
      <c r="V2651" s="21"/>
      <c r="W2651" s="27"/>
      <c r="X2651" s="27"/>
      <c r="Y2651" s="12"/>
    </row>
    <row r="2652" ht="15.75" customHeight="1">
      <c r="A2652" s="21">
        <v>2.7279628E7</v>
      </c>
      <c r="B2652" s="21" t="s">
        <v>15014</v>
      </c>
      <c r="C2652" s="21" t="s">
        <v>15015</v>
      </c>
      <c r="D2652" s="21" t="s">
        <v>15016</v>
      </c>
      <c r="E2652" s="21" t="s">
        <v>15017</v>
      </c>
      <c r="F2652" s="21" t="s">
        <v>7569</v>
      </c>
      <c r="G2652" s="21">
        <v>2016.0</v>
      </c>
      <c r="H2652" s="26">
        <v>42531.0</v>
      </c>
      <c r="I2652" s="21" t="s">
        <v>15018</v>
      </c>
      <c r="J2652" s="21"/>
      <c r="K2652" s="21" t="s">
        <v>15019</v>
      </c>
      <c r="L2652" s="21" t="str">
        <f>IF(ISNUMBER(VLOOKUP(A2652,EXCL,1,FALSE)),"Excluido",IF(ISNUMBER(VLOOKUP(A2652,POST,1,FALSE)),"PostAlerta",IF(ISNUMBER(VLOOKUP(A2652,PRE,1,FALSE)),"PreAlerta","")))</f>
        <v>PreAlerta</v>
      </c>
      <c r="M2652" s="21" t="str">
        <f>IF(ISNUMBER(A2652),(IF(ISNUMBER(VLOOKUP(A2652,KEYWORDS,1,FALSE)),"C/PalabrasClaves","S/PalabrasClaves")),"")</f>
        <v>S/PalabrasClaves</v>
      </c>
      <c r="N2652" s="21" t="str">
        <f t="shared" si="11"/>
        <v/>
      </c>
      <c r="O2652" s="21"/>
      <c r="P2652" s="21" t="s">
        <v>14798</v>
      </c>
      <c r="Q2652" s="21"/>
      <c r="R2652" s="21" t="str">
        <f>LEFT('2012-2022'!$P2652,4)</f>
        <v>2016</v>
      </c>
      <c r="S2652" s="21" t="s">
        <v>63</v>
      </c>
      <c r="T2652" s="21"/>
      <c r="U2652" s="21"/>
      <c r="V2652" s="21"/>
      <c r="W2652" s="27"/>
      <c r="X2652" s="27"/>
      <c r="Y2652" s="28"/>
    </row>
    <row r="2653" ht="15.75" customHeight="1">
      <c r="A2653" s="21">
        <v>2.7282078E7</v>
      </c>
      <c r="B2653" s="21" t="s">
        <v>15020</v>
      </c>
      <c r="C2653" s="21" t="s">
        <v>15021</v>
      </c>
      <c r="D2653" s="21" t="s">
        <v>15022</v>
      </c>
      <c r="E2653" s="21" t="s">
        <v>6380</v>
      </c>
      <c r="F2653" s="21" t="s">
        <v>496</v>
      </c>
      <c r="G2653" s="21">
        <v>2016.0</v>
      </c>
      <c r="H2653" s="26">
        <v>42532.0</v>
      </c>
      <c r="I2653" s="21" t="s">
        <v>15023</v>
      </c>
      <c r="J2653" s="21" t="s">
        <v>15024</v>
      </c>
      <c r="K2653" s="21" t="s">
        <v>15025</v>
      </c>
      <c r="L2653" s="21" t="str">
        <f>IF(ISNUMBER(VLOOKUP(A2653,EXCL,1,FALSE)),"Excluido",IF(ISNUMBER(VLOOKUP(A2653,POST,1,FALSE)),"PostAlerta",IF(ISNUMBER(VLOOKUP(A2653,PRE,1,FALSE)),"PreAlerta","")))</f>
        <v>PreAlerta</v>
      </c>
      <c r="M2653" s="21" t="str">
        <f>IF(ISNUMBER(A2653),(IF(ISNUMBER(VLOOKUP(A2653,KEYWORDS,1,FALSE)),"C/PalabrasClaves","S/PalabrasClaves")),"")</f>
        <v>S/PalabrasClaves</v>
      </c>
      <c r="N2653" s="21" t="str">
        <f t="shared" si="11"/>
        <v/>
      </c>
      <c r="O2653" s="21"/>
      <c r="P2653" s="21" t="s">
        <v>14798</v>
      </c>
      <c r="Q2653" s="21"/>
      <c r="R2653" s="21" t="str">
        <f>LEFT('2012-2022'!$P2653,4)</f>
        <v>2016</v>
      </c>
      <c r="S2653" s="21" t="s">
        <v>63</v>
      </c>
      <c r="T2653" s="21"/>
      <c r="U2653" s="21"/>
      <c r="V2653" s="21"/>
      <c r="W2653" s="27"/>
      <c r="X2653" s="27"/>
      <c r="Y2653" s="12"/>
    </row>
    <row r="2654" ht="15.75" customHeight="1">
      <c r="A2654" s="21">
        <v>2.7317512E7</v>
      </c>
      <c r="B2654" s="21" t="s">
        <v>15026</v>
      </c>
      <c r="C2654" s="21" t="s">
        <v>15027</v>
      </c>
      <c r="D2654" s="21" t="s">
        <v>15028</v>
      </c>
      <c r="E2654" s="21" t="s">
        <v>15029</v>
      </c>
      <c r="F2654" s="21" t="s">
        <v>7284</v>
      </c>
      <c r="G2654" s="21">
        <v>2016.0</v>
      </c>
      <c r="H2654" s="26">
        <v>42540.0</v>
      </c>
      <c r="I2654" s="21"/>
      <c r="J2654" s="21"/>
      <c r="K2654" s="21" t="s">
        <v>15030</v>
      </c>
      <c r="L2654" s="21" t="str">
        <f>IF(ISNUMBER(VLOOKUP(A2654,EXCL,1,FALSE)),"Excluido",IF(ISNUMBER(VLOOKUP(A2654,POST,1,FALSE)),"PostAlerta",IF(ISNUMBER(VLOOKUP(A2654,PRE,1,FALSE)),"PreAlerta","")))</f>
        <v>Excluido</v>
      </c>
      <c r="M2654" s="21" t="str">
        <f>IF(ISNUMBER(A2654),(IF(ISNUMBER(VLOOKUP(A2654,KEYWORDS,1,FALSE)),"C/PalabrasClaves","S/PalabrasClaves")),"")</f>
        <v>S/PalabrasClaves</v>
      </c>
      <c r="N2654" s="21" t="str">
        <f t="shared" si="11"/>
        <v/>
      </c>
      <c r="O2654" s="21"/>
      <c r="P2654" s="21" t="s">
        <v>14798</v>
      </c>
      <c r="Q2654" s="21"/>
      <c r="R2654" s="21" t="str">
        <f>LEFT('2012-2022'!$P2654,4)</f>
        <v>2016</v>
      </c>
      <c r="S2654" s="21" t="s">
        <v>63</v>
      </c>
      <c r="T2654" s="21"/>
      <c r="U2654" s="21"/>
      <c r="V2654" s="21"/>
      <c r="W2654" s="27"/>
      <c r="X2654" s="27"/>
      <c r="Y2654" s="28"/>
    </row>
    <row r="2655" ht="15.75" customHeight="1">
      <c r="A2655" s="21">
        <v>2.7318438E7</v>
      </c>
      <c r="B2655" s="21" t="s">
        <v>15031</v>
      </c>
      <c r="C2655" s="21" t="s">
        <v>15032</v>
      </c>
      <c r="D2655" s="21" t="s">
        <v>15033</v>
      </c>
      <c r="E2655" s="21" t="s">
        <v>1762</v>
      </c>
      <c r="F2655" s="21" t="s">
        <v>496</v>
      </c>
      <c r="G2655" s="21">
        <v>2016.0</v>
      </c>
      <c r="H2655" s="26">
        <v>42541.0</v>
      </c>
      <c r="I2655" s="21"/>
      <c r="J2655" s="21"/>
      <c r="K2655" s="21" t="s">
        <v>15034</v>
      </c>
      <c r="L2655" s="21" t="str">
        <f>IF(ISNUMBER(VLOOKUP(A2655,EXCL,1,FALSE)),"Excluido",IF(ISNUMBER(VLOOKUP(A2655,POST,1,FALSE)),"PostAlerta",IF(ISNUMBER(VLOOKUP(A2655,PRE,1,FALSE)),"PreAlerta","")))</f>
        <v>PreAlerta</v>
      </c>
      <c r="M2655" s="21" t="str">
        <f>IF(ISNUMBER(A2655),(IF(ISNUMBER(VLOOKUP(A2655,KEYWORDS,1,FALSE)),"C/PalabrasClaves","S/PalabrasClaves")),"")</f>
        <v>S/PalabrasClaves</v>
      </c>
      <c r="N2655" s="21" t="str">
        <f t="shared" si="11"/>
        <v/>
      </c>
      <c r="O2655" s="21"/>
      <c r="P2655" s="21" t="s">
        <v>14798</v>
      </c>
      <c r="Q2655" s="21"/>
      <c r="R2655" s="21" t="str">
        <f>LEFT('2012-2022'!$P2655,4)</f>
        <v>2016</v>
      </c>
      <c r="S2655" s="21" t="s">
        <v>63</v>
      </c>
      <c r="T2655" s="21"/>
      <c r="U2655" s="21"/>
      <c r="V2655" s="21"/>
      <c r="W2655" s="27"/>
      <c r="X2655" s="27"/>
      <c r="Y2655" s="12"/>
    </row>
    <row r="2656" ht="15.75" customHeight="1">
      <c r="A2656" s="21">
        <v>2.7364935E7</v>
      </c>
      <c r="B2656" s="21" t="s">
        <v>15035</v>
      </c>
      <c r="C2656" s="21" t="s">
        <v>15036</v>
      </c>
      <c r="D2656" s="21" t="s">
        <v>15037</v>
      </c>
      <c r="E2656" s="21" t="s">
        <v>7050</v>
      </c>
      <c r="F2656" s="21" t="s">
        <v>5609</v>
      </c>
      <c r="G2656" s="21">
        <v>2016.0</v>
      </c>
      <c r="H2656" s="26">
        <v>42553.0</v>
      </c>
      <c r="I2656" s="21" t="s">
        <v>15038</v>
      </c>
      <c r="J2656" s="21"/>
      <c r="K2656" s="21" t="s">
        <v>15039</v>
      </c>
      <c r="L2656" s="21" t="str">
        <f>IF(ISNUMBER(VLOOKUP(A2656,EXCL,1,FALSE)),"Excluido",IF(ISNUMBER(VLOOKUP(A2656,POST,1,FALSE)),"PostAlerta",IF(ISNUMBER(VLOOKUP(A2656,PRE,1,FALSE)),"PreAlerta","")))</f>
        <v>PreAlerta</v>
      </c>
      <c r="M2656" s="21" t="str">
        <f>IF(ISNUMBER(A2656),(IF(ISNUMBER(VLOOKUP(A2656,KEYWORDS,1,FALSE)),"C/PalabrasClaves","S/PalabrasClaves")),"")</f>
        <v>S/PalabrasClaves</v>
      </c>
      <c r="N2656" s="21" t="str">
        <f t="shared" si="11"/>
        <v/>
      </c>
      <c r="O2656" s="21"/>
      <c r="P2656" s="21" t="s">
        <v>15040</v>
      </c>
      <c r="Q2656" s="21"/>
      <c r="R2656" s="21" t="str">
        <f>LEFT('2012-2022'!$P2656,4)</f>
        <v>2016</v>
      </c>
      <c r="S2656" s="21" t="s">
        <v>63</v>
      </c>
      <c r="T2656" s="21"/>
      <c r="U2656" s="21"/>
      <c r="V2656" s="21"/>
      <c r="W2656" s="27"/>
      <c r="X2656" s="27"/>
      <c r="Y2656" s="28"/>
    </row>
    <row r="2657" ht="15.75" customHeight="1">
      <c r="A2657" s="21">
        <v>2.7365155E7</v>
      </c>
      <c r="B2657" s="21" t="s">
        <v>15041</v>
      </c>
      <c r="C2657" s="21" t="s">
        <v>15042</v>
      </c>
      <c r="D2657" s="21" t="s">
        <v>15043</v>
      </c>
      <c r="E2657" s="21" t="s">
        <v>15044</v>
      </c>
      <c r="F2657" s="21" t="s">
        <v>496</v>
      </c>
      <c r="G2657" s="21">
        <v>2016.0</v>
      </c>
      <c r="H2657" s="26">
        <v>42553.0</v>
      </c>
      <c r="I2657" s="21"/>
      <c r="J2657" s="21"/>
      <c r="K2657" s="21" t="s">
        <v>15045</v>
      </c>
      <c r="L2657" s="21" t="str">
        <f>IF(ISNUMBER(VLOOKUP(A2657,EXCL,1,FALSE)),"Excluido",IF(ISNUMBER(VLOOKUP(A2657,POST,1,FALSE)),"PostAlerta",IF(ISNUMBER(VLOOKUP(A2657,PRE,1,FALSE)),"PreAlerta","")))</f>
        <v>PreAlerta</v>
      </c>
      <c r="M2657" s="21" t="str">
        <f>IF(ISNUMBER(A2657),(IF(ISNUMBER(VLOOKUP(A2657,KEYWORDS,1,FALSE)),"C/PalabrasClaves","S/PalabrasClaves")),"")</f>
        <v>S/PalabrasClaves</v>
      </c>
      <c r="N2657" s="21" t="str">
        <f t="shared" si="11"/>
        <v/>
      </c>
      <c r="O2657" s="21"/>
      <c r="P2657" s="21" t="s">
        <v>14798</v>
      </c>
      <c r="Q2657" s="21"/>
      <c r="R2657" s="21" t="str">
        <f>LEFT('2012-2022'!$P2657,4)</f>
        <v>2016</v>
      </c>
      <c r="S2657" s="21" t="s">
        <v>63</v>
      </c>
      <c r="T2657" s="21"/>
      <c r="U2657" s="21"/>
      <c r="V2657" s="21"/>
      <c r="W2657" s="27"/>
      <c r="X2657" s="27"/>
      <c r="Y2657" s="12"/>
    </row>
    <row r="2658" ht="15.75" customHeight="1">
      <c r="A2658" s="21">
        <v>2.7378408E7</v>
      </c>
      <c r="B2658" s="21" t="s">
        <v>15046</v>
      </c>
      <c r="C2658" s="21" t="s">
        <v>15047</v>
      </c>
      <c r="D2658" s="21" t="s">
        <v>15048</v>
      </c>
      <c r="E2658" s="21" t="s">
        <v>15049</v>
      </c>
      <c r="F2658" s="21" t="s">
        <v>496</v>
      </c>
      <c r="G2658" s="21">
        <v>2016.0</v>
      </c>
      <c r="H2658" s="26">
        <v>42557.0</v>
      </c>
      <c r="I2658" s="21"/>
      <c r="J2658" s="21"/>
      <c r="K2658" s="21" t="s">
        <v>15050</v>
      </c>
      <c r="L2658" s="21" t="str">
        <f>IF(ISNUMBER(VLOOKUP(A2658,EXCL,1,FALSE)),"Excluido",IF(ISNUMBER(VLOOKUP(A2658,POST,1,FALSE)),"PostAlerta",IF(ISNUMBER(VLOOKUP(A2658,PRE,1,FALSE)),"PreAlerta","")))</f>
        <v>PreAlerta</v>
      </c>
      <c r="M2658" s="21" t="str">
        <f>IF(ISNUMBER(A2658),(IF(ISNUMBER(VLOOKUP(A2658,KEYWORDS,1,FALSE)),"C/PalabrasClaves","S/PalabrasClaves")),"")</f>
        <v>S/PalabrasClaves</v>
      </c>
      <c r="N2658" s="21" t="str">
        <f t="shared" si="11"/>
        <v/>
      </c>
      <c r="O2658" s="21"/>
      <c r="P2658" s="21" t="s">
        <v>14798</v>
      </c>
      <c r="Q2658" s="21"/>
      <c r="R2658" s="21" t="str">
        <f>LEFT('2012-2022'!$P2658,4)</f>
        <v>2016</v>
      </c>
      <c r="S2658" s="21" t="s">
        <v>63</v>
      </c>
      <c r="T2658" s="21"/>
      <c r="U2658" s="21"/>
      <c r="V2658" s="21"/>
      <c r="W2658" s="27"/>
      <c r="X2658" s="27"/>
      <c r="Y2658" s="28"/>
    </row>
    <row r="2659" ht="15.75" customHeight="1">
      <c r="A2659" s="21">
        <v>2.7514949E7</v>
      </c>
      <c r="B2659" s="21" t="s">
        <v>15051</v>
      </c>
      <c r="C2659" s="21" t="s">
        <v>15052</v>
      </c>
      <c r="D2659" s="21" t="s">
        <v>15053</v>
      </c>
      <c r="E2659" s="21" t="s">
        <v>15054</v>
      </c>
      <c r="F2659" s="21" t="s">
        <v>2957</v>
      </c>
      <c r="G2659" s="21">
        <v>2016.0</v>
      </c>
      <c r="H2659" s="26">
        <v>42595.0</v>
      </c>
      <c r="I2659" s="21"/>
      <c r="J2659" s="21"/>
      <c r="K2659" s="21" t="s">
        <v>15055</v>
      </c>
      <c r="L2659" s="21" t="str">
        <f>IF(ISNUMBER(VLOOKUP(A2659,EXCL,1,FALSE)),"Excluido",IF(ISNUMBER(VLOOKUP(A2659,POST,1,FALSE)),"PostAlerta",IF(ISNUMBER(VLOOKUP(A2659,PRE,1,FALSE)),"PreAlerta","")))</f>
        <v>PreAlerta</v>
      </c>
      <c r="M2659" s="21" t="str">
        <f>IF(ISNUMBER(A2659),(IF(ISNUMBER(VLOOKUP(A2659,KEYWORDS,1,FALSE)),"C/PalabrasClaves","S/PalabrasClaves")),"")</f>
        <v>S/PalabrasClaves</v>
      </c>
      <c r="N2659" s="21" t="str">
        <f t="shared" si="11"/>
        <v/>
      </c>
      <c r="O2659" s="21"/>
      <c r="P2659" s="21" t="s">
        <v>15056</v>
      </c>
      <c r="Q2659" s="21"/>
      <c r="R2659" s="21" t="str">
        <f>LEFT('2012-2022'!$P2659,4)</f>
        <v>2016</v>
      </c>
      <c r="S2659" s="21" t="s">
        <v>68</v>
      </c>
      <c r="T2659" s="21"/>
      <c r="U2659" s="21"/>
      <c r="V2659" s="21"/>
      <c r="W2659" s="27"/>
      <c r="X2659" s="27"/>
      <c r="Y2659" s="12"/>
    </row>
    <row r="2660" ht="15.75" customHeight="1">
      <c r="A2660" s="21">
        <v>2.7580393E7</v>
      </c>
      <c r="B2660" s="21" t="s">
        <v>15057</v>
      </c>
      <c r="C2660" s="21" t="s">
        <v>15058</v>
      </c>
      <c r="D2660" s="21" t="s">
        <v>15059</v>
      </c>
      <c r="E2660" s="21" t="s">
        <v>15060</v>
      </c>
      <c r="F2660" s="21" t="s">
        <v>587</v>
      </c>
      <c r="G2660" s="21">
        <v>2016.0</v>
      </c>
      <c r="H2660" s="26">
        <v>42614.0</v>
      </c>
      <c r="I2660" s="21"/>
      <c r="J2660" s="21"/>
      <c r="K2660" s="21" t="s">
        <v>15061</v>
      </c>
      <c r="L2660" s="21" t="str">
        <f>IF(ISNUMBER(VLOOKUP(A2660,EXCL,1,FALSE)),"Excluido",IF(ISNUMBER(VLOOKUP(A2660,POST,1,FALSE)),"PostAlerta",IF(ISNUMBER(VLOOKUP(A2660,PRE,1,FALSE)),"PreAlerta","")))</f>
        <v>PreAlerta</v>
      </c>
      <c r="M2660" s="21" t="str">
        <f>IF(ISNUMBER(A2660),(IF(ISNUMBER(VLOOKUP(A2660,KEYWORDS,1,FALSE)),"C/PalabrasClaves","S/PalabrasClaves")),"")</f>
        <v>S/PalabrasClaves</v>
      </c>
      <c r="N2660" s="21" t="str">
        <f t="shared" si="11"/>
        <v/>
      </c>
      <c r="O2660" s="21"/>
      <c r="P2660" s="21" t="s">
        <v>15056</v>
      </c>
      <c r="Q2660" s="21"/>
      <c r="R2660" s="21" t="str">
        <f>LEFT('2012-2022'!$P2660,4)</f>
        <v>2016</v>
      </c>
      <c r="S2660" s="21" t="s">
        <v>68</v>
      </c>
      <c r="T2660" s="21"/>
      <c r="U2660" s="21"/>
      <c r="V2660" s="21"/>
      <c r="W2660" s="27"/>
      <c r="X2660" s="27"/>
      <c r="Y2660" s="28"/>
    </row>
    <row r="2661" ht="15.75" customHeight="1">
      <c r="A2661" s="21">
        <v>2.7681542E7</v>
      </c>
      <c r="B2661" s="21" t="s">
        <v>15062</v>
      </c>
      <c r="C2661" s="21" t="s">
        <v>15063</v>
      </c>
      <c r="D2661" s="21" t="s">
        <v>15064</v>
      </c>
      <c r="E2661" s="21" t="s">
        <v>15065</v>
      </c>
      <c r="F2661" s="21" t="s">
        <v>313</v>
      </c>
      <c r="G2661" s="21">
        <v>2016.0</v>
      </c>
      <c r="H2661" s="26">
        <v>42643.0</v>
      </c>
      <c r="I2661" s="21"/>
      <c r="J2661" s="21"/>
      <c r="K2661" s="21"/>
      <c r="L2661" s="21" t="str">
        <f>IF(ISNUMBER(VLOOKUP(A2661,EXCL,1,FALSE)),"Excluido",IF(ISNUMBER(VLOOKUP(A2661,POST,1,FALSE)),"PostAlerta",IF(ISNUMBER(VLOOKUP(A2661,PRE,1,FALSE)),"PreAlerta","")))</f>
        <v>Excluido</v>
      </c>
      <c r="M2661" s="21" t="str">
        <f>IF(ISNUMBER(A2661),(IF(ISNUMBER(VLOOKUP(A2661,KEYWORDS,1,FALSE)),"C/PalabrasClaves","S/PalabrasClaves")),"")</f>
        <v>S/PalabrasClaves</v>
      </c>
      <c r="N2661" s="21" t="str">
        <f t="shared" si="11"/>
        <v/>
      </c>
      <c r="O2661" s="21"/>
      <c r="P2661" s="21" t="s">
        <v>15056</v>
      </c>
      <c r="Q2661" s="21"/>
      <c r="R2661" s="21" t="str">
        <f>LEFT('2012-2022'!$P2661,4)</f>
        <v>2016</v>
      </c>
      <c r="S2661" s="21" t="s">
        <v>68</v>
      </c>
      <c r="T2661" s="21"/>
      <c r="U2661" s="21"/>
      <c r="V2661" s="21"/>
      <c r="W2661" s="27"/>
      <c r="X2661" s="27"/>
      <c r="Y2661" s="12"/>
    </row>
    <row r="2662" ht="15.75" customHeight="1">
      <c r="A2662" s="21">
        <v>2.7681553E7</v>
      </c>
      <c r="B2662" s="21" t="s">
        <v>15066</v>
      </c>
      <c r="C2662" s="21" t="s">
        <v>15067</v>
      </c>
      <c r="D2662" s="21" t="s">
        <v>15068</v>
      </c>
      <c r="E2662" s="21" t="s">
        <v>15069</v>
      </c>
      <c r="F2662" s="21" t="s">
        <v>313</v>
      </c>
      <c r="G2662" s="21">
        <v>2016.0</v>
      </c>
      <c r="H2662" s="26">
        <v>42643.0</v>
      </c>
      <c r="I2662" s="21"/>
      <c r="J2662" s="21"/>
      <c r="K2662" s="21"/>
      <c r="L2662" s="21" t="str">
        <f>IF(ISNUMBER(VLOOKUP(A2662,EXCL,1,FALSE)),"Excluido",IF(ISNUMBER(VLOOKUP(A2662,POST,1,FALSE)),"PostAlerta",IF(ISNUMBER(VLOOKUP(A2662,PRE,1,FALSE)),"PreAlerta","")))</f>
        <v>PreAlerta</v>
      </c>
      <c r="M2662" s="21" t="str">
        <f>IF(ISNUMBER(A2662),(IF(ISNUMBER(VLOOKUP(A2662,KEYWORDS,1,FALSE)),"C/PalabrasClaves","S/PalabrasClaves")),"")</f>
        <v>S/PalabrasClaves</v>
      </c>
      <c r="N2662" s="21" t="str">
        <f t="shared" si="11"/>
        <v/>
      </c>
      <c r="O2662" s="21"/>
      <c r="P2662" s="21" t="s">
        <v>15056</v>
      </c>
      <c r="Q2662" s="21"/>
      <c r="R2662" s="21" t="str">
        <f>LEFT('2012-2022'!$P2662,4)</f>
        <v>2016</v>
      </c>
      <c r="S2662" s="21" t="s">
        <v>68</v>
      </c>
      <c r="T2662" s="21"/>
      <c r="U2662" s="21"/>
      <c r="V2662" s="21"/>
      <c r="W2662" s="27"/>
      <c r="X2662" s="27"/>
      <c r="Y2662" s="28"/>
    </row>
    <row r="2663" ht="15.75" customHeight="1">
      <c r="A2663" s="21">
        <v>2.7834339E7</v>
      </c>
      <c r="B2663" s="21" t="s">
        <v>15070</v>
      </c>
      <c r="C2663" s="21" t="s">
        <v>15071</v>
      </c>
      <c r="D2663" s="21" t="s">
        <v>15072</v>
      </c>
      <c r="E2663" s="21" t="s">
        <v>2301</v>
      </c>
      <c r="F2663" s="21" t="s">
        <v>563</v>
      </c>
      <c r="G2663" s="21">
        <v>2016.0</v>
      </c>
      <c r="H2663" s="26">
        <v>42686.0</v>
      </c>
      <c r="I2663" s="21" t="s">
        <v>15073</v>
      </c>
      <c r="J2663" s="21"/>
      <c r="K2663" s="21" t="s">
        <v>15074</v>
      </c>
      <c r="L2663" s="21" t="str">
        <f>IF(ISNUMBER(VLOOKUP(A2663,EXCL,1,FALSE)),"Excluido",IF(ISNUMBER(VLOOKUP(A2663,POST,1,FALSE)),"PostAlerta",IF(ISNUMBER(VLOOKUP(A2663,PRE,1,FALSE)),"PreAlerta","")))</f>
        <v>PreAlerta</v>
      </c>
      <c r="M2663" s="21" t="str">
        <f>IF(ISNUMBER(A2663),(IF(ISNUMBER(VLOOKUP(A2663,KEYWORDS,1,FALSE)),"C/PalabrasClaves","S/PalabrasClaves")),"")</f>
        <v>S/PalabrasClaves</v>
      </c>
      <c r="N2663" s="21" t="str">
        <f t="shared" si="11"/>
        <v/>
      </c>
      <c r="O2663" s="21"/>
      <c r="P2663" s="21" t="s">
        <v>14798</v>
      </c>
      <c r="Q2663" s="21"/>
      <c r="R2663" s="21" t="str">
        <f>LEFT('2012-2022'!$P2663,4)</f>
        <v>2016</v>
      </c>
      <c r="S2663" s="21" t="s">
        <v>63</v>
      </c>
      <c r="T2663" s="21"/>
      <c r="U2663" s="21"/>
      <c r="V2663" s="21"/>
      <c r="W2663" s="27"/>
      <c r="X2663" s="27"/>
      <c r="Y2663" s="12"/>
    </row>
    <row r="2664" ht="15.75" customHeight="1">
      <c r="A2664" s="21">
        <v>2.8811035E7</v>
      </c>
      <c r="B2664" s="21" t="s">
        <v>15075</v>
      </c>
      <c r="C2664" s="21" t="s">
        <v>5016</v>
      </c>
      <c r="D2664" s="21" t="s">
        <v>15076</v>
      </c>
      <c r="E2664" s="21" t="s">
        <v>5018</v>
      </c>
      <c r="F2664" s="21" t="s">
        <v>496</v>
      </c>
      <c r="G2664" s="21">
        <v>2016.0</v>
      </c>
      <c r="H2664" s="26">
        <v>42964.0</v>
      </c>
      <c r="I2664" s="21"/>
      <c r="J2664" s="21"/>
      <c r="K2664" s="21" t="s">
        <v>15077</v>
      </c>
      <c r="L2664" s="21" t="str">
        <f>IF(ISNUMBER(VLOOKUP(A2664,EXCL,1,FALSE)),"Excluido",IF(ISNUMBER(VLOOKUP(A2664,POST,1,FALSE)),"PostAlerta",IF(ISNUMBER(VLOOKUP(A2664,PRE,1,FALSE)),"PreAlerta","")))</f>
        <v>PreAlerta</v>
      </c>
      <c r="M2664" s="21" t="str">
        <f>IF(ISNUMBER(A2664),(IF(ISNUMBER(VLOOKUP(A2664,KEYWORDS,1,FALSE)),"C/PalabrasClaves","S/PalabrasClaves")),"")</f>
        <v>S/PalabrasClaves</v>
      </c>
      <c r="N2664" s="21" t="str">
        <f t="shared" si="11"/>
        <v/>
      </c>
      <c r="O2664" s="21"/>
      <c r="P2664" s="21" t="s">
        <v>14798</v>
      </c>
      <c r="Q2664" s="21"/>
      <c r="R2664" s="21" t="str">
        <f>LEFT('2012-2022'!$P2664,4)</f>
        <v>2016</v>
      </c>
      <c r="S2664" s="21" t="s">
        <v>63</v>
      </c>
      <c r="T2664" s="21"/>
      <c r="U2664" s="21"/>
      <c r="V2664" s="21"/>
      <c r="W2664" s="27"/>
      <c r="X2664" s="27"/>
      <c r="Y2664" s="28"/>
    </row>
    <row r="2665" ht="15.75" customHeight="1">
      <c r="A2665" s="21">
        <v>2.7368698E7</v>
      </c>
      <c r="B2665" s="21" t="s">
        <v>15078</v>
      </c>
      <c r="C2665" s="21" t="s">
        <v>15079</v>
      </c>
      <c r="D2665" s="21" t="s">
        <v>15080</v>
      </c>
      <c r="E2665" s="21" t="s">
        <v>15081</v>
      </c>
      <c r="F2665" s="21" t="s">
        <v>2234</v>
      </c>
      <c r="G2665" s="21">
        <v>2016.0</v>
      </c>
      <c r="H2665" s="26">
        <v>42554.0</v>
      </c>
      <c r="I2665" s="21" t="s">
        <v>15082</v>
      </c>
      <c r="J2665" s="21"/>
      <c r="K2665" s="21" t="s">
        <v>15083</v>
      </c>
      <c r="L2665" s="21" t="str">
        <f>IF(ISNUMBER(VLOOKUP(A2665,EXCL,1,FALSE)),"Excluido",IF(ISNUMBER(VLOOKUP(A2665,POST,1,FALSE)),"PostAlerta",IF(ISNUMBER(VLOOKUP(A2665,PRE,1,FALSE)),"PreAlerta","")))</f>
        <v>PreAlerta</v>
      </c>
      <c r="M2665" s="21" t="str">
        <f>IF(ISNUMBER(A2665),(IF(ISNUMBER(VLOOKUP(A2665,KEYWORDS,1,FALSE)),"C/PalabrasClaves","S/PalabrasClaves")),"")</f>
        <v>S/PalabrasClaves</v>
      </c>
      <c r="N2665" s="21" t="str">
        <f t="shared" si="11"/>
        <v/>
      </c>
      <c r="O2665" s="21"/>
      <c r="P2665" s="21" t="s">
        <v>15084</v>
      </c>
      <c r="Q2665" s="21"/>
      <c r="R2665" s="21" t="str">
        <f>LEFT('2012-2022'!$P2665,4)</f>
        <v>2016</v>
      </c>
      <c r="S2665" s="21" t="s">
        <v>63</v>
      </c>
      <c r="T2665" s="21"/>
      <c r="U2665" s="21"/>
      <c r="V2665" s="21"/>
      <c r="W2665" s="27"/>
      <c r="X2665" s="27"/>
      <c r="Y2665" s="12"/>
    </row>
    <row r="2666" ht="15.75" customHeight="1">
      <c r="A2666" s="21">
        <v>2.7380349E7</v>
      </c>
      <c r="B2666" s="21" t="s">
        <v>15085</v>
      </c>
      <c r="C2666" s="21" t="s">
        <v>15086</v>
      </c>
      <c r="D2666" s="21" t="s">
        <v>15087</v>
      </c>
      <c r="E2666" s="21" t="s">
        <v>3536</v>
      </c>
      <c r="F2666" s="21" t="s">
        <v>14096</v>
      </c>
      <c r="G2666" s="21">
        <v>2016.0</v>
      </c>
      <c r="H2666" s="26">
        <v>42557.0</v>
      </c>
      <c r="I2666" s="21"/>
      <c r="J2666" s="21"/>
      <c r="K2666" s="21" t="s">
        <v>15088</v>
      </c>
      <c r="L2666" s="21" t="str">
        <f>IF(ISNUMBER(VLOOKUP(A2666,EXCL,1,FALSE)),"Excluido",IF(ISNUMBER(VLOOKUP(A2666,POST,1,FALSE)),"PostAlerta",IF(ISNUMBER(VLOOKUP(A2666,PRE,1,FALSE)),"PreAlerta","")))</f>
        <v>PreAlerta</v>
      </c>
      <c r="M2666" s="21" t="str">
        <f>IF(ISNUMBER(A2666),(IF(ISNUMBER(VLOOKUP(A2666,KEYWORDS,1,FALSE)),"C/PalabrasClaves","S/PalabrasClaves")),"")</f>
        <v>S/PalabrasClaves</v>
      </c>
      <c r="N2666" s="21" t="str">
        <f t="shared" si="11"/>
        <v/>
      </c>
      <c r="O2666" s="21"/>
      <c r="P2666" s="21" t="s">
        <v>15089</v>
      </c>
      <c r="Q2666" s="21"/>
      <c r="R2666" s="21" t="str">
        <f>LEFT('2012-2022'!$P2666,4)</f>
        <v>2016</v>
      </c>
      <c r="S2666" s="21" t="s">
        <v>63</v>
      </c>
      <c r="T2666" s="21"/>
      <c r="U2666" s="21"/>
      <c r="V2666" s="21"/>
      <c r="W2666" s="27"/>
      <c r="X2666" s="27"/>
      <c r="Y2666" s="28"/>
    </row>
    <row r="2667" ht="15.75" customHeight="1">
      <c r="A2667" s="21">
        <v>2.7380351E7</v>
      </c>
      <c r="B2667" s="21" t="s">
        <v>15090</v>
      </c>
      <c r="C2667" s="21" t="s">
        <v>15091</v>
      </c>
      <c r="D2667" s="21" t="s">
        <v>15092</v>
      </c>
      <c r="E2667" s="21" t="s">
        <v>9157</v>
      </c>
      <c r="F2667" s="21" t="s">
        <v>14096</v>
      </c>
      <c r="G2667" s="21">
        <v>2016.0</v>
      </c>
      <c r="H2667" s="26">
        <v>42557.0</v>
      </c>
      <c r="I2667" s="21"/>
      <c r="J2667" s="21"/>
      <c r="K2667" s="21" t="s">
        <v>15093</v>
      </c>
      <c r="L2667" s="21" t="str">
        <f>IF(ISNUMBER(VLOOKUP(A2667,EXCL,1,FALSE)),"Excluido",IF(ISNUMBER(VLOOKUP(A2667,POST,1,FALSE)),"PostAlerta",IF(ISNUMBER(VLOOKUP(A2667,PRE,1,FALSE)),"PreAlerta","")))</f>
        <v>PreAlerta</v>
      </c>
      <c r="M2667" s="21" t="str">
        <f>IF(ISNUMBER(A2667),(IF(ISNUMBER(VLOOKUP(A2667,KEYWORDS,1,FALSE)),"C/PalabrasClaves","S/PalabrasClaves")),"")</f>
        <v>S/PalabrasClaves</v>
      </c>
      <c r="N2667" s="21" t="str">
        <f t="shared" si="11"/>
        <v/>
      </c>
      <c r="O2667" s="21"/>
      <c r="P2667" s="21" t="s">
        <v>15089</v>
      </c>
      <c r="Q2667" s="21"/>
      <c r="R2667" s="21" t="str">
        <f>LEFT('2012-2022'!$P2667,4)</f>
        <v>2016</v>
      </c>
      <c r="S2667" s="21" t="s">
        <v>63</v>
      </c>
      <c r="T2667" s="21"/>
      <c r="U2667" s="21"/>
      <c r="V2667" s="21"/>
      <c r="W2667" s="27"/>
      <c r="X2667" s="27"/>
      <c r="Y2667" s="12"/>
    </row>
    <row r="2668" ht="15.75" customHeight="1">
      <c r="A2668" s="21">
        <v>2.7381289E7</v>
      </c>
      <c r="B2668" s="21" t="s">
        <v>15094</v>
      </c>
      <c r="C2668" s="21" t="s">
        <v>15095</v>
      </c>
      <c r="D2668" s="21" t="s">
        <v>15096</v>
      </c>
      <c r="E2668" s="21" t="s">
        <v>14438</v>
      </c>
      <c r="F2668" s="21" t="s">
        <v>7946</v>
      </c>
      <c r="G2668" s="21">
        <v>2016.0</v>
      </c>
      <c r="H2668" s="26">
        <v>42558.0</v>
      </c>
      <c r="I2668" s="21" t="s">
        <v>15097</v>
      </c>
      <c r="J2668" s="21"/>
      <c r="K2668" s="21" t="s">
        <v>15098</v>
      </c>
      <c r="L2668" s="21" t="str">
        <f>IF(ISNUMBER(VLOOKUP(A2668,EXCL,1,FALSE)),"Excluido",IF(ISNUMBER(VLOOKUP(A2668,POST,1,FALSE)),"PostAlerta",IF(ISNUMBER(VLOOKUP(A2668,PRE,1,FALSE)),"PreAlerta","")))</f>
        <v>PreAlerta</v>
      </c>
      <c r="M2668" s="21" t="str">
        <f>IF(ISNUMBER(A2668),(IF(ISNUMBER(VLOOKUP(A2668,KEYWORDS,1,FALSE)),"C/PalabrasClaves","S/PalabrasClaves")),"")</f>
        <v>S/PalabrasClaves</v>
      </c>
      <c r="N2668" s="21" t="str">
        <f t="shared" si="11"/>
        <v/>
      </c>
      <c r="O2668" s="21"/>
      <c r="P2668" s="21" t="s">
        <v>15089</v>
      </c>
      <c r="Q2668" s="21"/>
      <c r="R2668" s="21" t="str">
        <f>LEFT('2012-2022'!$P2668,4)</f>
        <v>2016</v>
      </c>
      <c r="S2668" s="21" t="s">
        <v>63</v>
      </c>
      <c r="T2668" s="21"/>
      <c r="U2668" s="21"/>
      <c r="V2668" s="21"/>
      <c r="W2668" s="27"/>
      <c r="X2668" s="27"/>
      <c r="Y2668" s="28"/>
    </row>
    <row r="2669" ht="15.75" customHeight="1">
      <c r="A2669" s="21">
        <v>2.7381293E7</v>
      </c>
      <c r="B2669" s="21" t="s">
        <v>15099</v>
      </c>
      <c r="C2669" s="21" t="s">
        <v>15100</v>
      </c>
      <c r="D2669" s="21" t="s">
        <v>15101</v>
      </c>
      <c r="E2669" s="21" t="s">
        <v>15102</v>
      </c>
      <c r="F2669" s="21" t="s">
        <v>7946</v>
      </c>
      <c r="G2669" s="21">
        <v>2016.0</v>
      </c>
      <c r="H2669" s="26">
        <v>42558.0</v>
      </c>
      <c r="I2669" s="21" t="s">
        <v>15103</v>
      </c>
      <c r="J2669" s="21"/>
      <c r="K2669" s="21" t="s">
        <v>15104</v>
      </c>
      <c r="L2669" s="21" t="str">
        <f>IF(ISNUMBER(VLOOKUP(A2669,EXCL,1,FALSE)),"Excluido",IF(ISNUMBER(VLOOKUP(A2669,POST,1,FALSE)),"PostAlerta",IF(ISNUMBER(VLOOKUP(A2669,PRE,1,FALSE)),"PreAlerta","")))</f>
        <v>PreAlerta</v>
      </c>
      <c r="M2669" s="21" t="str">
        <f>IF(ISNUMBER(A2669),(IF(ISNUMBER(VLOOKUP(A2669,KEYWORDS,1,FALSE)),"C/PalabrasClaves","S/PalabrasClaves")),"")</f>
        <v>S/PalabrasClaves</v>
      </c>
      <c r="N2669" s="21" t="str">
        <f t="shared" si="11"/>
        <v/>
      </c>
      <c r="O2669" s="21"/>
      <c r="P2669" s="21" t="s">
        <v>15089</v>
      </c>
      <c r="Q2669" s="21"/>
      <c r="R2669" s="21" t="str">
        <f>LEFT('2012-2022'!$P2669,4)</f>
        <v>2016</v>
      </c>
      <c r="S2669" s="21" t="s">
        <v>63</v>
      </c>
      <c r="T2669" s="21"/>
      <c r="U2669" s="21"/>
      <c r="V2669" s="21"/>
      <c r="W2669" s="27"/>
      <c r="X2669" s="27"/>
      <c r="Y2669" s="12"/>
    </row>
    <row r="2670" ht="15.75" customHeight="1">
      <c r="A2670" s="21">
        <v>2.7139447E7</v>
      </c>
      <c r="B2670" s="21" t="s">
        <v>15105</v>
      </c>
      <c r="C2670" s="21" t="s">
        <v>15106</v>
      </c>
      <c r="D2670" s="21" t="s">
        <v>15107</v>
      </c>
      <c r="E2670" s="21" t="s">
        <v>15108</v>
      </c>
      <c r="F2670" s="21" t="s">
        <v>520</v>
      </c>
      <c r="G2670" s="21">
        <v>2016.0</v>
      </c>
      <c r="H2670" s="26">
        <v>42494.0</v>
      </c>
      <c r="I2670" s="21" t="s">
        <v>15109</v>
      </c>
      <c r="J2670" s="21"/>
      <c r="K2670" s="21" t="s">
        <v>15110</v>
      </c>
      <c r="L2670" s="21" t="str">
        <f>IF(ISNUMBER(VLOOKUP(A2670,EXCL,1,FALSE)),"Excluido",IF(ISNUMBER(VLOOKUP(A2670,POST,1,FALSE)),"PostAlerta",IF(ISNUMBER(VLOOKUP(A2670,PRE,1,FALSE)),"PreAlerta","")))</f>
        <v>PreAlerta</v>
      </c>
      <c r="M2670" s="21" t="str">
        <f>IF(ISNUMBER(A2670),(IF(ISNUMBER(VLOOKUP(A2670,KEYWORDS,1,FALSE)),"C/PalabrasClaves","S/PalabrasClaves")),"")</f>
        <v>S/PalabrasClaves</v>
      </c>
      <c r="N2670" s="21" t="str">
        <f t="shared" si="11"/>
        <v/>
      </c>
      <c r="O2670" s="21"/>
      <c r="P2670" s="21" t="s">
        <v>15111</v>
      </c>
      <c r="Q2670" s="21"/>
      <c r="R2670" s="21" t="str">
        <f>LEFT('2012-2022'!$P2670,4)</f>
        <v>2016</v>
      </c>
      <c r="S2670" s="21" t="s">
        <v>63</v>
      </c>
      <c r="T2670" s="21"/>
      <c r="U2670" s="21"/>
      <c r="V2670" s="21"/>
      <c r="W2670" s="27"/>
      <c r="X2670" s="27"/>
      <c r="Y2670" s="28"/>
    </row>
    <row r="2671" ht="15.75" customHeight="1">
      <c r="A2671" s="21">
        <v>2.7139448E7</v>
      </c>
      <c r="B2671" s="21" t="s">
        <v>15112</v>
      </c>
      <c r="C2671" s="21" t="s">
        <v>15113</v>
      </c>
      <c r="D2671" s="21" t="s">
        <v>15114</v>
      </c>
      <c r="E2671" s="21" t="s">
        <v>15115</v>
      </c>
      <c r="F2671" s="21" t="s">
        <v>520</v>
      </c>
      <c r="G2671" s="21">
        <v>2016.0</v>
      </c>
      <c r="H2671" s="26">
        <v>42494.0</v>
      </c>
      <c r="I2671" s="21" t="s">
        <v>15116</v>
      </c>
      <c r="J2671" s="21"/>
      <c r="K2671" s="21" t="s">
        <v>15117</v>
      </c>
      <c r="L2671" s="21" t="str">
        <f>IF(ISNUMBER(VLOOKUP(A2671,EXCL,1,FALSE)),"Excluido",IF(ISNUMBER(VLOOKUP(A2671,POST,1,FALSE)),"PostAlerta",IF(ISNUMBER(VLOOKUP(A2671,PRE,1,FALSE)),"PreAlerta","")))</f>
        <v>PreAlerta</v>
      </c>
      <c r="M2671" s="21" t="str">
        <f>IF(ISNUMBER(A2671),(IF(ISNUMBER(VLOOKUP(A2671,KEYWORDS,1,FALSE)),"C/PalabrasClaves","S/PalabrasClaves")),"")</f>
        <v>S/PalabrasClaves</v>
      </c>
      <c r="N2671" s="21" t="str">
        <f t="shared" si="11"/>
        <v/>
      </c>
      <c r="O2671" s="21"/>
      <c r="P2671" s="21" t="s">
        <v>15111</v>
      </c>
      <c r="Q2671" s="21"/>
      <c r="R2671" s="21" t="str">
        <f>LEFT('2012-2022'!$P2671,4)</f>
        <v>2016</v>
      </c>
      <c r="S2671" s="21" t="s">
        <v>63</v>
      </c>
      <c r="T2671" s="21"/>
      <c r="U2671" s="21"/>
      <c r="V2671" s="21"/>
      <c r="W2671" s="27"/>
      <c r="X2671" s="27"/>
      <c r="Y2671" s="12"/>
    </row>
    <row r="2672" ht="15.75" customHeight="1">
      <c r="A2672" s="21">
        <v>2.7139451E7</v>
      </c>
      <c r="B2672" s="21" t="s">
        <v>15118</v>
      </c>
      <c r="C2672" s="21" t="s">
        <v>15119</v>
      </c>
      <c r="D2672" s="21" t="s">
        <v>15120</v>
      </c>
      <c r="E2672" s="21" t="s">
        <v>15121</v>
      </c>
      <c r="F2672" s="21" t="s">
        <v>520</v>
      </c>
      <c r="G2672" s="21">
        <v>2016.0</v>
      </c>
      <c r="H2672" s="26">
        <v>42494.0</v>
      </c>
      <c r="I2672" s="21" t="s">
        <v>15122</v>
      </c>
      <c r="J2672" s="21"/>
      <c r="K2672" s="21" t="s">
        <v>15123</v>
      </c>
      <c r="L2672" s="21" t="str">
        <f>IF(ISNUMBER(VLOOKUP(A2672,EXCL,1,FALSE)),"Excluido",IF(ISNUMBER(VLOOKUP(A2672,POST,1,FALSE)),"PostAlerta",IF(ISNUMBER(VLOOKUP(A2672,PRE,1,FALSE)),"PreAlerta","")))</f>
        <v>PreAlerta</v>
      </c>
      <c r="M2672" s="21" t="str">
        <f>IF(ISNUMBER(A2672),(IF(ISNUMBER(VLOOKUP(A2672,KEYWORDS,1,FALSE)),"C/PalabrasClaves","S/PalabrasClaves")),"")</f>
        <v>S/PalabrasClaves</v>
      </c>
      <c r="N2672" s="21" t="str">
        <f t="shared" si="11"/>
        <v/>
      </c>
      <c r="O2672" s="21"/>
      <c r="P2672" s="21" t="s">
        <v>15111</v>
      </c>
      <c r="Q2672" s="21"/>
      <c r="R2672" s="21" t="str">
        <f>LEFT('2012-2022'!$P2672,4)</f>
        <v>2016</v>
      </c>
      <c r="S2672" s="21" t="s">
        <v>63</v>
      </c>
      <c r="T2672" s="21"/>
      <c r="U2672" s="21"/>
      <c r="V2672" s="21"/>
      <c r="W2672" s="27"/>
      <c r="X2672" s="27"/>
      <c r="Y2672" s="28"/>
    </row>
    <row r="2673" ht="15.75" customHeight="1">
      <c r="A2673" s="21">
        <v>2.7194801E7</v>
      </c>
      <c r="B2673" s="21" t="s">
        <v>15124</v>
      </c>
      <c r="C2673" s="21" t="s">
        <v>15125</v>
      </c>
      <c r="D2673" s="21" t="s">
        <v>15126</v>
      </c>
      <c r="E2673" s="21" t="s">
        <v>15127</v>
      </c>
      <c r="F2673" s="21" t="s">
        <v>1769</v>
      </c>
      <c r="G2673" s="21">
        <v>2016.0</v>
      </c>
      <c r="H2673" s="26">
        <v>42510.0</v>
      </c>
      <c r="I2673" s="21" t="s">
        <v>15128</v>
      </c>
      <c r="J2673" s="21"/>
      <c r="K2673" s="21" t="s">
        <v>15129</v>
      </c>
      <c r="L2673" s="21" t="str">
        <f>IF(ISNUMBER(VLOOKUP(A2673,EXCL,1,FALSE)),"Excluido",IF(ISNUMBER(VLOOKUP(A2673,POST,1,FALSE)),"PostAlerta",IF(ISNUMBER(VLOOKUP(A2673,PRE,1,FALSE)),"PreAlerta","")))</f>
        <v>PreAlerta</v>
      </c>
      <c r="M2673" s="21" t="str">
        <f>IF(ISNUMBER(A2673),(IF(ISNUMBER(VLOOKUP(A2673,KEYWORDS,1,FALSE)),"C/PalabrasClaves","S/PalabrasClaves")),"")</f>
        <v>S/PalabrasClaves</v>
      </c>
      <c r="N2673" s="21" t="str">
        <f t="shared" si="11"/>
        <v/>
      </c>
      <c r="O2673" s="21"/>
      <c r="P2673" s="21" t="s">
        <v>15130</v>
      </c>
      <c r="Q2673" s="21"/>
      <c r="R2673" s="21" t="str">
        <f>LEFT('2012-2022'!$P2673,4)</f>
        <v>2016</v>
      </c>
      <c r="S2673" s="21" t="s">
        <v>63</v>
      </c>
      <c r="T2673" s="21"/>
      <c r="U2673" s="21"/>
      <c r="V2673" s="21"/>
      <c r="W2673" s="27"/>
      <c r="X2673" s="27"/>
      <c r="Y2673" s="12"/>
    </row>
    <row r="2674" ht="15.75" customHeight="1">
      <c r="A2674" s="21">
        <v>2.7387337E7</v>
      </c>
      <c r="B2674" s="21" t="s">
        <v>15131</v>
      </c>
      <c r="C2674" s="21" t="s">
        <v>15132</v>
      </c>
      <c r="D2674" s="21" t="s">
        <v>15133</v>
      </c>
      <c r="E2674" s="21" t="s">
        <v>15134</v>
      </c>
      <c r="F2674" s="21" t="s">
        <v>2810</v>
      </c>
      <c r="G2674" s="21">
        <v>2016.0</v>
      </c>
      <c r="H2674" s="26">
        <v>42560.0</v>
      </c>
      <c r="I2674" s="21" t="s">
        <v>15135</v>
      </c>
      <c r="J2674" s="21"/>
      <c r="K2674" s="21" t="s">
        <v>15136</v>
      </c>
      <c r="L2674" s="21" t="str">
        <f>IF(ISNUMBER(VLOOKUP(A2674,EXCL,1,FALSE)),"Excluido",IF(ISNUMBER(VLOOKUP(A2674,POST,1,FALSE)),"PostAlerta",IF(ISNUMBER(VLOOKUP(A2674,PRE,1,FALSE)),"PreAlerta","")))</f>
        <v>PreAlerta</v>
      </c>
      <c r="M2674" s="21" t="str">
        <f>IF(ISNUMBER(A2674),(IF(ISNUMBER(VLOOKUP(A2674,KEYWORDS,1,FALSE)),"C/PalabrasClaves","S/PalabrasClaves")),"")</f>
        <v>S/PalabrasClaves</v>
      </c>
      <c r="N2674" s="21" t="str">
        <f t="shared" si="11"/>
        <v/>
      </c>
      <c r="O2674" s="21"/>
      <c r="P2674" s="21" t="s">
        <v>15130</v>
      </c>
      <c r="Q2674" s="21"/>
      <c r="R2674" s="21" t="str">
        <f>LEFT('2012-2022'!$P2674,4)</f>
        <v>2016</v>
      </c>
      <c r="S2674" s="21" t="s">
        <v>63</v>
      </c>
      <c r="T2674" s="21"/>
      <c r="U2674" s="21"/>
      <c r="V2674" s="21"/>
      <c r="W2674" s="27"/>
      <c r="X2674" s="27"/>
      <c r="Y2674" s="28"/>
    </row>
    <row r="2675" ht="15.75" customHeight="1">
      <c r="A2675" s="21">
        <v>2.7416029E7</v>
      </c>
      <c r="B2675" s="21" t="s">
        <v>15137</v>
      </c>
      <c r="C2675" s="21" t="s">
        <v>15138</v>
      </c>
      <c r="D2675" s="21" t="s">
        <v>15139</v>
      </c>
      <c r="E2675" s="21" t="s">
        <v>15140</v>
      </c>
      <c r="F2675" s="21" t="s">
        <v>2810</v>
      </c>
      <c r="G2675" s="21">
        <v>2016.0</v>
      </c>
      <c r="H2675" s="26">
        <v>42566.0</v>
      </c>
      <c r="I2675" s="21" t="s">
        <v>15141</v>
      </c>
      <c r="J2675" s="21"/>
      <c r="K2675" s="21" t="s">
        <v>15142</v>
      </c>
      <c r="L2675" s="21" t="str">
        <f>IF(ISNUMBER(VLOOKUP(A2675,EXCL,1,FALSE)),"Excluido",IF(ISNUMBER(VLOOKUP(A2675,POST,1,FALSE)),"PostAlerta",IF(ISNUMBER(VLOOKUP(A2675,PRE,1,FALSE)),"PreAlerta","")))</f>
        <v>PreAlerta</v>
      </c>
      <c r="M2675" s="21" t="str">
        <f>IF(ISNUMBER(A2675),(IF(ISNUMBER(VLOOKUP(A2675,KEYWORDS,1,FALSE)),"C/PalabrasClaves","S/PalabrasClaves")),"")</f>
        <v>S/PalabrasClaves</v>
      </c>
      <c r="N2675" s="21" t="str">
        <f t="shared" si="11"/>
        <v/>
      </c>
      <c r="O2675" s="21"/>
      <c r="P2675" s="21" t="s">
        <v>15143</v>
      </c>
      <c r="Q2675" s="21"/>
      <c r="R2675" s="21" t="str">
        <f>LEFT('2012-2022'!$P2675,4)</f>
        <v>2016</v>
      </c>
      <c r="S2675" s="21" t="s">
        <v>63</v>
      </c>
      <c r="T2675" s="21"/>
      <c r="U2675" s="21"/>
      <c r="V2675" s="21"/>
      <c r="W2675" s="27"/>
      <c r="X2675" s="27"/>
      <c r="Y2675" s="12"/>
    </row>
    <row r="2676" ht="15.75" customHeight="1">
      <c r="A2676" s="21">
        <v>2.7270389E7</v>
      </c>
      <c r="B2676" s="21" t="s">
        <v>15144</v>
      </c>
      <c r="C2676" s="21" t="s">
        <v>15145</v>
      </c>
      <c r="D2676" s="21" t="s">
        <v>15146</v>
      </c>
      <c r="E2676" s="21" t="s">
        <v>15147</v>
      </c>
      <c r="F2676" s="21" t="s">
        <v>842</v>
      </c>
      <c r="G2676" s="21">
        <v>2016.0</v>
      </c>
      <c r="H2676" s="26">
        <v>42530.0</v>
      </c>
      <c r="I2676" s="21"/>
      <c r="J2676" s="21"/>
      <c r="K2676" s="21" t="s">
        <v>15148</v>
      </c>
      <c r="L2676" s="21" t="str">
        <f>IF(ISNUMBER(VLOOKUP(A2676,EXCL,1,FALSE)),"Excluido",IF(ISNUMBER(VLOOKUP(A2676,POST,1,FALSE)),"PostAlerta",IF(ISNUMBER(VLOOKUP(A2676,PRE,1,FALSE)),"PreAlerta","")))</f>
        <v>PreAlerta</v>
      </c>
      <c r="M2676" s="21" t="str">
        <f>IF(ISNUMBER(A2676),(IF(ISNUMBER(VLOOKUP(A2676,KEYWORDS,1,FALSE)),"C/PalabrasClaves","S/PalabrasClaves")),"")</f>
        <v>S/PalabrasClaves</v>
      </c>
      <c r="N2676" s="21" t="str">
        <f t="shared" si="11"/>
        <v/>
      </c>
      <c r="O2676" s="21"/>
      <c r="P2676" s="21" t="s">
        <v>15149</v>
      </c>
      <c r="Q2676" s="21"/>
      <c r="R2676" s="21" t="str">
        <f>LEFT('2012-2022'!$P2676,4)</f>
        <v>2016</v>
      </c>
      <c r="S2676" s="21" t="s">
        <v>63</v>
      </c>
      <c r="T2676" s="21"/>
      <c r="U2676" s="21"/>
      <c r="V2676" s="21"/>
      <c r="W2676" s="27"/>
      <c r="X2676" s="27"/>
      <c r="Y2676" s="28"/>
    </row>
    <row r="2677" ht="15.75" customHeight="1">
      <c r="A2677" s="21">
        <v>2.7822541E7</v>
      </c>
      <c r="B2677" s="21" t="s">
        <v>15150</v>
      </c>
      <c r="C2677" s="21" t="s">
        <v>15151</v>
      </c>
      <c r="D2677" s="21" t="s">
        <v>15152</v>
      </c>
      <c r="E2677" s="21" t="s">
        <v>15153</v>
      </c>
      <c r="F2677" s="21" t="s">
        <v>15154</v>
      </c>
      <c r="G2677" s="21">
        <v>2016.0</v>
      </c>
      <c r="H2677" s="26">
        <v>42683.0</v>
      </c>
      <c r="I2677" s="21" t="s">
        <v>15155</v>
      </c>
      <c r="J2677" s="21"/>
      <c r="K2677" s="21" t="s">
        <v>15156</v>
      </c>
      <c r="L2677" s="21" t="str">
        <f>IF(ISNUMBER(VLOOKUP(A2677,EXCL,1,FALSE)),"Excluido",IF(ISNUMBER(VLOOKUP(A2677,POST,1,FALSE)),"PostAlerta",IF(ISNUMBER(VLOOKUP(A2677,PRE,1,FALSE)),"PreAlerta","")))</f>
        <v>PreAlerta</v>
      </c>
      <c r="M2677" s="21" t="str">
        <f>IF(ISNUMBER(A2677),(IF(ISNUMBER(VLOOKUP(A2677,KEYWORDS,1,FALSE)),"C/PalabrasClaves","S/PalabrasClaves")),"")</f>
        <v>S/PalabrasClaves</v>
      </c>
      <c r="N2677" s="21" t="str">
        <f t="shared" si="11"/>
        <v/>
      </c>
      <c r="O2677" s="21"/>
      <c r="P2677" s="21" t="s">
        <v>15157</v>
      </c>
      <c r="Q2677" s="21"/>
      <c r="R2677" s="21" t="str">
        <f>LEFT('2012-2022'!$P2677,4)</f>
        <v>2016</v>
      </c>
      <c r="S2677" s="21" t="s">
        <v>63</v>
      </c>
      <c r="T2677" s="21"/>
      <c r="U2677" s="21"/>
      <c r="V2677" s="21"/>
      <c r="W2677" s="27"/>
      <c r="X2677" s="27"/>
      <c r="Y2677" s="12"/>
    </row>
    <row r="2678" ht="15.75" customHeight="1">
      <c r="A2678" s="21">
        <v>2.744653E7</v>
      </c>
      <c r="B2678" s="21" t="s">
        <v>15158</v>
      </c>
      <c r="C2678" s="21" t="s">
        <v>15159</v>
      </c>
      <c r="D2678" s="21" t="s">
        <v>15160</v>
      </c>
      <c r="E2678" s="21" t="s">
        <v>15161</v>
      </c>
      <c r="F2678" s="21" t="s">
        <v>15162</v>
      </c>
      <c r="G2678" s="21">
        <v>2016.0</v>
      </c>
      <c r="H2678" s="26">
        <v>42574.0</v>
      </c>
      <c r="I2678" s="21" t="s">
        <v>15163</v>
      </c>
      <c r="J2678" s="21"/>
      <c r="K2678" s="21" t="s">
        <v>15164</v>
      </c>
      <c r="L2678" s="21" t="str">
        <f>IF(ISNUMBER(VLOOKUP(A2678,EXCL,1,FALSE)),"Excluido",IF(ISNUMBER(VLOOKUP(A2678,POST,1,FALSE)),"PostAlerta",IF(ISNUMBER(VLOOKUP(A2678,PRE,1,FALSE)),"PreAlerta","")))</f>
        <v>PreAlerta</v>
      </c>
      <c r="M2678" s="21" t="str">
        <f>IF(ISNUMBER(A2678),(IF(ISNUMBER(VLOOKUP(A2678,KEYWORDS,1,FALSE)),"C/PalabrasClaves","S/PalabrasClaves")),"")</f>
        <v>S/PalabrasClaves</v>
      </c>
      <c r="N2678" s="21" t="str">
        <f t="shared" si="11"/>
        <v/>
      </c>
      <c r="O2678" s="21"/>
      <c r="P2678" s="21" t="s">
        <v>15165</v>
      </c>
      <c r="Q2678" s="21"/>
      <c r="R2678" s="21" t="str">
        <f>LEFT('2012-2022'!$P2678,4)</f>
        <v>2016</v>
      </c>
      <c r="S2678" s="21" t="s">
        <v>63</v>
      </c>
      <c r="T2678" s="21"/>
      <c r="U2678" s="21"/>
      <c r="V2678" s="21"/>
      <c r="W2678" s="27"/>
      <c r="X2678" s="27"/>
      <c r="Y2678" s="28"/>
    </row>
    <row r="2679" ht="15.75" customHeight="1">
      <c r="A2679" s="21">
        <v>2.7425412E7</v>
      </c>
      <c r="B2679" s="21" t="s">
        <v>15166</v>
      </c>
      <c r="C2679" s="21" t="s">
        <v>15167</v>
      </c>
      <c r="D2679" s="21" t="s">
        <v>15168</v>
      </c>
      <c r="E2679" s="21" t="s">
        <v>15169</v>
      </c>
      <c r="F2679" s="21" t="s">
        <v>15170</v>
      </c>
      <c r="G2679" s="21">
        <v>2016.0</v>
      </c>
      <c r="H2679" s="26">
        <v>42570.0</v>
      </c>
      <c r="I2679" s="21" t="s">
        <v>15171</v>
      </c>
      <c r="J2679" s="21"/>
      <c r="K2679" s="21" t="s">
        <v>15172</v>
      </c>
      <c r="L2679" s="21" t="str">
        <f>IF(ISNUMBER(VLOOKUP(A2679,EXCL,1,FALSE)),"Excluido",IF(ISNUMBER(VLOOKUP(A2679,POST,1,FALSE)),"PostAlerta",IF(ISNUMBER(VLOOKUP(A2679,PRE,1,FALSE)),"PreAlerta","")))</f>
        <v>PreAlerta</v>
      </c>
      <c r="M2679" s="21" t="str">
        <f>IF(ISNUMBER(A2679),(IF(ISNUMBER(VLOOKUP(A2679,KEYWORDS,1,FALSE)),"C/PalabrasClaves","S/PalabrasClaves")),"")</f>
        <v>S/PalabrasClaves</v>
      </c>
      <c r="N2679" s="21" t="str">
        <f t="shared" si="11"/>
        <v/>
      </c>
      <c r="O2679" s="21"/>
      <c r="P2679" s="21" t="s">
        <v>15173</v>
      </c>
      <c r="Q2679" s="21"/>
      <c r="R2679" s="21" t="str">
        <f>LEFT('2012-2022'!$P2679,4)</f>
        <v>2016</v>
      </c>
      <c r="S2679" s="21" t="s">
        <v>63</v>
      </c>
      <c r="T2679" s="21"/>
      <c r="U2679" s="21"/>
      <c r="V2679" s="21"/>
      <c r="W2679" s="27"/>
      <c r="X2679" s="27"/>
      <c r="Y2679" s="12"/>
    </row>
    <row r="2680" ht="15.75" customHeight="1">
      <c r="A2680" s="21">
        <v>2.6370425E7</v>
      </c>
      <c r="B2680" s="21" t="s">
        <v>15174</v>
      </c>
      <c r="C2680" s="21" t="s">
        <v>15175</v>
      </c>
      <c r="D2680" s="21" t="s">
        <v>15176</v>
      </c>
      <c r="E2680" s="21" t="s">
        <v>15177</v>
      </c>
      <c r="F2680" s="21" t="s">
        <v>6090</v>
      </c>
      <c r="G2680" s="21">
        <v>2016.0</v>
      </c>
      <c r="H2680" s="26">
        <v>42263.0</v>
      </c>
      <c r="I2680" s="21"/>
      <c r="J2680" s="21"/>
      <c r="K2680" s="21" t="s">
        <v>15178</v>
      </c>
      <c r="L2680" s="21" t="str">
        <f>IF(ISNUMBER(VLOOKUP(A2680,EXCL,1,FALSE)),"Excluido",IF(ISNUMBER(VLOOKUP(A2680,POST,1,FALSE)),"PostAlerta",IF(ISNUMBER(VLOOKUP(A2680,PRE,1,FALSE)),"PreAlerta","")))</f>
        <v>PreAlerta</v>
      </c>
      <c r="M2680" s="21" t="str">
        <f>IF(ISNUMBER(A2680),(IF(ISNUMBER(VLOOKUP(A2680,KEYWORDS,1,FALSE)),"C/PalabrasClaves","S/PalabrasClaves")),"")</f>
        <v>S/PalabrasClaves</v>
      </c>
      <c r="N2680" s="21" t="str">
        <f t="shared" si="11"/>
        <v/>
      </c>
      <c r="O2680" s="21"/>
      <c r="P2680" s="21" t="s">
        <v>15179</v>
      </c>
      <c r="Q2680" s="21"/>
      <c r="R2680" s="21" t="str">
        <f>LEFT('2012-2022'!$P2680,4)</f>
        <v>2016</v>
      </c>
      <c r="S2680" s="21" t="s">
        <v>63</v>
      </c>
      <c r="T2680" s="21"/>
      <c r="U2680" s="21"/>
      <c r="V2680" s="21"/>
      <c r="W2680" s="27"/>
      <c r="X2680" s="27"/>
      <c r="Y2680" s="28"/>
    </row>
    <row r="2681" ht="15.75" customHeight="1">
      <c r="A2681" s="21">
        <v>2.6370429E7</v>
      </c>
      <c r="B2681" s="21" t="s">
        <v>15180</v>
      </c>
      <c r="C2681" s="21" t="s">
        <v>15181</v>
      </c>
      <c r="D2681" s="21" t="s">
        <v>15182</v>
      </c>
      <c r="E2681" s="21" t="s">
        <v>15183</v>
      </c>
      <c r="F2681" s="21" t="s">
        <v>6090</v>
      </c>
      <c r="G2681" s="21">
        <v>2016.0</v>
      </c>
      <c r="H2681" s="26">
        <v>42263.0</v>
      </c>
      <c r="I2681" s="21"/>
      <c r="J2681" s="21"/>
      <c r="K2681" s="21" t="s">
        <v>15184</v>
      </c>
      <c r="L2681" s="21" t="str">
        <f>IF(ISNUMBER(VLOOKUP(A2681,EXCL,1,FALSE)),"Excluido",IF(ISNUMBER(VLOOKUP(A2681,POST,1,FALSE)),"PostAlerta",IF(ISNUMBER(VLOOKUP(A2681,PRE,1,FALSE)),"PreAlerta","")))</f>
        <v>PreAlerta</v>
      </c>
      <c r="M2681" s="21" t="str">
        <f>IF(ISNUMBER(A2681),(IF(ISNUMBER(VLOOKUP(A2681,KEYWORDS,1,FALSE)),"C/PalabrasClaves","S/PalabrasClaves")),"")</f>
        <v>S/PalabrasClaves</v>
      </c>
      <c r="N2681" s="21" t="str">
        <f t="shared" si="11"/>
        <v/>
      </c>
      <c r="O2681" s="21"/>
      <c r="P2681" s="21" t="s">
        <v>15179</v>
      </c>
      <c r="Q2681" s="21"/>
      <c r="R2681" s="21" t="str">
        <f>LEFT('2012-2022'!$P2681,4)</f>
        <v>2016</v>
      </c>
      <c r="S2681" s="21" t="s">
        <v>63</v>
      </c>
      <c r="T2681" s="21"/>
      <c r="U2681" s="21"/>
      <c r="V2681" s="21"/>
      <c r="W2681" s="27"/>
      <c r="X2681" s="27"/>
      <c r="Y2681" s="12"/>
    </row>
    <row r="2682" ht="15.75" customHeight="1">
      <c r="A2682" s="21">
        <v>2.7442517E7</v>
      </c>
      <c r="B2682" s="21" t="s">
        <v>15185</v>
      </c>
      <c r="C2682" s="21" t="s">
        <v>15186</v>
      </c>
      <c r="D2682" s="21" t="s">
        <v>15187</v>
      </c>
      <c r="E2682" s="21" t="s">
        <v>15188</v>
      </c>
      <c r="F2682" s="21" t="s">
        <v>15189</v>
      </c>
      <c r="G2682" s="21">
        <v>2016.0</v>
      </c>
      <c r="H2682" s="26">
        <v>42573.0</v>
      </c>
      <c r="I2682" s="21"/>
      <c r="J2682" s="21"/>
      <c r="K2682" s="21" t="s">
        <v>15190</v>
      </c>
      <c r="L2682" s="21" t="str">
        <f>IF(ISNUMBER(VLOOKUP(A2682,EXCL,1,FALSE)),"Excluido",IF(ISNUMBER(VLOOKUP(A2682,POST,1,FALSE)),"PostAlerta",IF(ISNUMBER(VLOOKUP(A2682,PRE,1,FALSE)),"PreAlerta","")))</f>
        <v>PreAlerta</v>
      </c>
      <c r="M2682" s="21" t="str">
        <f>IF(ISNUMBER(A2682),(IF(ISNUMBER(VLOOKUP(A2682,KEYWORDS,1,FALSE)),"C/PalabrasClaves","S/PalabrasClaves")),"")</f>
        <v>S/PalabrasClaves</v>
      </c>
      <c r="N2682" s="21" t="str">
        <f t="shared" si="11"/>
        <v/>
      </c>
      <c r="O2682" s="21"/>
      <c r="P2682" s="21" t="s">
        <v>15179</v>
      </c>
      <c r="Q2682" s="21"/>
      <c r="R2682" s="21" t="str">
        <f>LEFT('2012-2022'!$P2682,4)</f>
        <v>2016</v>
      </c>
      <c r="S2682" s="21" t="s">
        <v>63</v>
      </c>
      <c r="T2682" s="21"/>
      <c r="U2682" s="21"/>
      <c r="V2682" s="21"/>
      <c r="W2682" s="27"/>
      <c r="X2682" s="27"/>
      <c r="Y2682" s="28"/>
    </row>
    <row r="2683" ht="15.75" customHeight="1">
      <c r="A2683" s="21">
        <v>2.7516971E7</v>
      </c>
      <c r="B2683" s="21" t="s">
        <v>15191</v>
      </c>
      <c r="C2683" s="21" t="s">
        <v>15192</v>
      </c>
      <c r="D2683" s="21" t="s">
        <v>15193</v>
      </c>
      <c r="E2683" s="21" t="s">
        <v>15194</v>
      </c>
      <c r="F2683" s="21" t="s">
        <v>15195</v>
      </c>
      <c r="G2683" s="21">
        <v>2016.0</v>
      </c>
      <c r="H2683" s="26">
        <v>42595.0</v>
      </c>
      <c r="I2683" s="21" t="s">
        <v>15196</v>
      </c>
      <c r="J2683" s="21"/>
      <c r="K2683" s="21" t="s">
        <v>15197</v>
      </c>
      <c r="L2683" s="21" t="str">
        <f>IF(ISNUMBER(VLOOKUP(A2683,EXCL,1,FALSE)),"Excluido",IF(ISNUMBER(VLOOKUP(A2683,POST,1,FALSE)),"PostAlerta",IF(ISNUMBER(VLOOKUP(A2683,PRE,1,FALSE)),"PreAlerta","")))</f>
        <v>PreAlerta</v>
      </c>
      <c r="M2683" s="21" t="str">
        <f>IF(ISNUMBER(A2683),(IF(ISNUMBER(VLOOKUP(A2683,KEYWORDS,1,FALSE)),"C/PalabrasClaves","S/PalabrasClaves")),"")</f>
        <v>S/PalabrasClaves</v>
      </c>
      <c r="N2683" s="21" t="str">
        <f t="shared" si="11"/>
        <v/>
      </c>
      <c r="O2683" s="21"/>
      <c r="P2683" s="21" t="s">
        <v>15198</v>
      </c>
      <c r="Q2683" s="21"/>
      <c r="R2683" s="21" t="str">
        <f>LEFT('2012-2022'!$P2683,4)</f>
        <v>2016</v>
      </c>
      <c r="S2683" s="21" t="s">
        <v>63</v>
      </c>
      <c r="T2683" s="21"/>
      <c r="U2683" s="21"/>
      <c r="V2683" s="21"/>
      <c r="W2683" s="27"/>
      <c r="X2683" s="27"/>
      <c r="Y2683" s="12"/>
    </row>
    <row r="2684" ht="15.75" customHeight="1">
      <c r="A2684" s="21">
        <v>2.7459519E7</v>
      </c>
      <c r="B2684" s="21" t="s">
        <v>15199</v>
      </c>
      <c r="C2684" s="21" t="s">
        <v>15200</v>
      </c>
      <c r="D2684" s="21" t="s">
        <v>15201</v>
      </c>
      <c r="E2684" s="21" t="s">
        <v>15202</v>
      </c>
      <c r="F2684" s="21" t="s">
        <v>2810</v>
      </c>
      <c r="G2684" s="21">
        <v>2016.0</v>
      </c>
      <c r="H2684" s="26">
        <v>42578.0</v>
      </c>
      <c r="I2684" s="21" t="s">
        <v>15203</v>
      </c>
      <c r="J2684" s="21"/>
      <c r="K2684" s="21" t="s">
        <v>15204</v>
      </c>
      <c r="L2684" s="21" t="str">
        <f>IF(ISNUMBER(VLOOKUP(A2684,EXCL,1,FALSE)),"Excluido",IF(ISNUMBER(VLOOKUP(A2684,POST,1,FALSE)),"PostAlerta",IF(ISNUMBER(VLOOKUP(A2684,PRE,1,FALSE)),"PreAlerta","")))</f>
        <v>PreAlerta</v>
      </c>
      <c r="M2684" s="21" t="str">
        <f>IF(ISNUMBER(A2684),(IF(ISNUMBER(VLOOKUP(A2684,KEYWORDS,1,FALSE)),"C/PalabrasClaves","S/PalabrasClaves")),"")</f>
        <v>S/PalabrasClaves</v>
      </c>
      <c r="N2684" s="21" t="str">
        <f t="shared" si="11"/>
        <v/>
      </c>
      <c r="O2684" s="21"/>
      <c r="P2684" s="21" t="s">
        <v>15205</v>
      </c>
      <c r="Q2684" s="21"/>
      <c r="R2684" s="21" t="str">
        <f>LEFT('2012-2022'!$P2684,4)</f>
        <v>2016</v>
      </c>
      <c r="S2684" s="21" t="s">
        <v>63</v>
      </c>
      <c r="T2684" s="21"/>
      <c r="U2684" s="21"/>
      <c r="V2684" s="21"/>
      <c r="W2684" s="27"/>
      <c r="X2684" s="27"/>
      <c r="Y2684" s="28"/>
    </row>
    <row r="2685" ht="15.75" customHeight="1">
      <c r="A2685" s="21">
        <v>2.7472555E7</v>
      </c>
      <c r="B2685" s="21" t="s">
        <v>15206</v>
      </c>
      <c r="C2685" s="21" t="s">
        <v>15207</v>
      </c>
      <c r="D2685" s="21" t="s">
        <v>15208</v>
      </c>
      <c r="E2685" s="21" t="s">
        <v>15209</v>
      </c>
      <c r="F2685" s="21" t="s">
        <v>2831</v>
      </c>
      <c r="G2685" s="21">
        <v>2016.0</v>
      </c>
      <c r="H2685" s="26">
        <v>42581.0</v>
      </c>
      <c r="I2685" s="21" t="s">
        <v>15210</v>
      </c>
      <c r="J2685" s="21"/>
      <c r="K2685" s="21" t="s">
        <v>15211</v>
      </c>
      <c r="L2685" s="21" t="str">
        <f>IF(ISNUMBER(VLOOKUP(A2685,EXCL,1,FALSE)),"Excluido",IF(ISNUMBER(VLOOKUP(A2685,POST,1,FALSE)),"PostAlerta",IF(ISNUMBER(VLOOKUP(A2685,PRE,1,FALSE)),"PreAlerta","")))</f>
        <v>PreAlerta</v>
      </c>
      <c r="M2685" s="21" t="str">
        <f>IF(ISNUMBER(A2685),(IF(ISNUMBER(VLOOKUP(A2685,KEYWORDS,1,FALSE)),"C/PalabrasClaves","S/PalabrasClaves")),"")</f>
        <v>S/PalabrasClaves</v>
      </c>
      <c r="N2685" s="21" t="str">
        <f t="shared" si="11"/>
        <v/>
      </c>
      <c r="O2685" s="21"/>
      <c r="P2685" s="21" t="s">
        <v>15212</v>
      </c>
      <c r="Q2685" s="21"/>
      <c r="R2685" s="21" t="str">
        <f>LEFT('2012-2022'!$P2685,4)</f>
        <v>2016</v>
      </c>
      <c r="S2685" s="21" t="s">
        <v>63</v>
      </c>
      <c r="T2685" s="21"/>
      <c r="U2685" s="21"/>
      <c r="V2685" s="21"/>
      <c r="W2685" s="27"/>
      <c r="X2685" s="27"/>
      <c r="Y2685" s="12"/>
    </row>
    <row r="2686" ht="15.75" customHeight="1">
      <c r="A2686" s="21">
        <v>2.747402E7</v>
      </c>
      <c r="B2686" s="21" t="s">
        <v>15213</v>
      </c>
      <c r="C2686" s="21" t="s">
        <v>15214</v>
      </c>
      <c r="D2686" s="21" t="s">
        <v>15215</v>
      </c>
      <c r="E2686" s="21" t="s">
        <v>15216</v>
      </c>
      <c r="F2686" s="21" t="s">
        <v>332</v>
      </c>
      <c r="G2686" s="21">
        <v>2016.0</v>
      </c>
      <c r="H2686" s="26">
        <v>42582.0</v>
      </c>
      <c r="I2686" s="21" t="s">
        <v>15217</v>
      </c>
      <c r="J2686" s="21"/>
      <c r="K2686" s="21" t="s">
        <v>15218</v>
      </c>
      <c r="L2686" s="21" t="str">
        <f>IF(ISNUMBER(VLOOKUP(A2686,EXCL,1,FALSE)),"Excluido",IF(ISNUMBER(VLOOKUP(A2686,POST,1,FALSE)),"PostAlerta",IF(ISNUMBER(VLOOKUP(A2686,PRE,1,FALSE)),"PreAlerta","")))</f>
        <v>PreAlerta</v>
      </c>
      <c r="M2686" s="21" t="str">
        <f>IF(ISNUMBER(A2686),(IF(ISNUMBER(VLOOKUP(A2686,KEYWORDS,1,FALSE)),"C/PalabrasClaves","S/PalabrasClaves")),"")</f>
        <v>S/PalabrasClaves</v>
      </c>
      <c r="N2686" s="21" t="str">
        <f t="shared" si="11"/>
        <v/>
      </c>
      <c r="O2686" s="21"/>
      <c r="P2686" s="21" t="s">
        <v>15212</v>
      </c>
      <c r="Q2686" s="21"/>
      <c r="R2686" s="21" t="str">
        <f>LEFT('2012-2022'!$P2686,4)</f>
        <v>2016</v>
      </c>
      <c r="S2686" s="21" t="s">
        <v>63</v>
      </c>
      <c r="T2686" s="21"/>
      <c r="U2686" s="21"/>
      <c r="V2686" s="21"/>
      <c r="W2686" s="27"/>
      <c r="X2686" s="27"/>
      <c r="Y2686" s="28"/>
    </row>
    <row r="2687" ht="15.75" customHeight="1">
      <c r="A2687" s="21">
        <v>2.7525249E7</v>
      </c>
      <c r="B2687" s="21" t="s">
        <v>15219</v>
      </c>
      <c r="C2687" s="21" t="s">
        <v>15220</v>
      </c>
      <c r="D2687" s="21" t="s">
        <v>15221</v>
      </c>
      <c r="E2687" s="21" t="s">
        <v>15222</v>
      </c>
      <c r="F2687" s="21" t="s">
        <v>3171</v>
      </c>
      <c r="G2687" s="21">
        <v>2016.0</v>
      </c>
      <c r="H2687" s="26">
        <v>42598.0</v>
      </c>
      <c r="I2687" s="21" t="s">
        <v>15223</v>
      </c>
      <c r="J2687" s="21"/>
      <c r="K2687" s="21" t="s">
        <v>15224</v>
      </c>
      <c r="L2687" s="21" t="str">
        <f>IF(ISNUMBER(VLOOKUP(A2687,EXCL,1,FALSE)),"Excluido",IF(ISNUMBER(VLOOKUP(A2687,POST,1,FALSE)),"PostAlerta",IF(ISNUMBER(VLOOKUP(A2687,PRE,1,FALSE)),"PreAlerta","")))</f>
        <v>PreAlerta</v>
      </c>
      <c r="M2687" s="21" t="str">
        <f>IF(ISNUMBER(A2687),(IF(ISNUMBER(VLOOKUP(A2687,KEYWORDS,1,FALSE)),"C/PalabrasClaves","S/PalabrasClaves")),"")</f>
        <v>S/PalabrasClaves</v>
      </c>
      <c r="N2687" s="21" t="str">
        <f t="shared" si="11"/>
        <v/>
      </c>
      <c r="O2687" s="21"/>
      <c r="P2687" s="21" t="s">
        <v>15212</v>
      </c>
      <c r="Q2687" s="21"/>
      <c r="R2687" s="21" t="str">
        <f>LEFT('2012-2022'!$P2687,4)</f>
        <v>2016</v>
      </c>
      <c r="S2687" s="21" t="s">
        <v>63</v>
      </c>
      <c r="T2687" s="21"/>
      <c r="U2687" s="21"/>
      <c r="V2687" s="21"/>
      <c r="W2687" s="27"/>
      <c r="X2687" s="27"/>
      <c r="Y2687" s="12"/>
    </row>
    <row r="2688" ht="15.75" customHeight="1">
      <c r="A2688" s="21">
        <v>2.6882265E7</v>
      </c>
      <c r="B2688" s="21" t="s">
        <v>15225</v>
      </c>
      <c r="C2688" s="21" t="s">
        <v>15226</v>
      </c>
      <c r="D2688" s="21" t="s">
        <v>15227</v>
      </c>
      <c r="E2688" s="21" t="s">
        <v>15228</v>
      </c>
      <c r="F2688" s="21" t="s">
        <v>144</v>
      </c>
      <c r="G2688" s="21">
        <v>2016.0</v>
      </c>
      <c r="H2688" s="26">
        <v>42417.0</v>
      </c>
      <c r="I2688" s="21" t="s">
        <v>15229</v>
      </c>
      <c r="J2688" s="21"/>
      <c r="K2688" s="21" t="s">
        <v>15230</v>
      </c>
      <c r="L2688" s="21" t="str">
        <f>IF(ISNUMBER(VLOOKUP(A2688,EXCL,1,FALSE)),"Excluido",IF(ISNUMBER(VLOOKUP(A2688,POST,1,FALSE)),"PostAlerta",IF(ISNUMBER(VLOOKUP(A2688,PRE,1,FALSE)),"PreAlerta","")))</f>
        <v>PreAlerta</v>
      </c>
      <c r="M2688" s="21" t="str">
        <f>IF(ISNUMBER(A2688),(IF(ISNUMBER(VLOOKUP(A2688,KEYWORDS,1,FALSE)),"C/PalabrasClaves","S/PalabrasClaves")),"")</f>
        <v>S/PalabrasClaves</v>
      </c>
      <c r="N2688" s="21" t="str">
        <f t="shared" si="11"/>
        <v/>
      </c>
      <c r="O2688" s="21"/>
      <c r="P2688" s="21" t="s">
        <v>15231</v>
      </c>
      <c r="Q2688" s="21"/>
      <c r="R2688" s="21" t="str">
        <f>LEFT('2012-2022'!$P2688,4)</f>
        <v>2016</v>
      </c>
      <c r="S2688" s="21" t="s">
        <v>65</v>
      </c>
      <c r="T2688" s="21"/>
      <c r="U2688" s="21"/>
      <c r="V2688" s="21"/>
      <c r="W2688" s="27"/>
      <c r="X2688" s="27"/>
      <c r="Y2688" s="28"/>
    </row>
    <row r="2689" ht="15.75" customHeight="1">
      <c r="A2689" s="21">
        <v>2.69918E7</v>
      </c>
      <c r="B2689" s="21" t="s">
        <v>15232</v>
      </c>
      <c r="C2689" s="21" t="s">
        <v>15233</v>
      </c>
      <c r="D2689" s="21" t="s">
        <v>15234</v>
      </c>
      <c r="E2689" s="21" t="s">
        <v>15235</v>
      </c>
      <c r="F2689" s="21" t="s">
        <v>426</v>
      </c>
      <c r="G2689" s="21">
        <v>2016.0</v>
      </c>
      <c r="H2689" s="26">
        <v>42448.0</v>
      </c>
      <c r="I2689" s="21"/>
      <c r="J2689" s="21"/>
      <c r="K2689" s="21" t="s">
        <v>15236</v>
      </c>
      <c r="L2689" s="21" t="str">
        <f>IF(ISNUMBER(VLOOKUP(A2689,EXCL,1,FALSE)),"Excluido",IF(ISNUMBER(VLOOKUP(A2689,POST,1,FALSE)),"PostAlerta",IF(ISNUMBER(VLOOKUP(A2689,PRE,1,FALSE)),"PreAlerta","")))</f>
        <v>PreAlerta</v>
      </c>
      <c r="M2689" s="21" t="str">
        <f>IF(ISNUMBER(A2689),(IF(ISNUMBER(VLOOKUP(A2689,KEYWORDS,1,FALSE)),"C/PalabrasClaves","S/PalabrasClaves")),"")</f>
        <v>S/PalabrasClaves</v>
      </c>
      <c r="N2689" s="21" t="str">
        <f t="shared" si="11"/>
        <v/>
      </c>
      <c r="O2689" s="21"/>
      <c r="P2689" s="21" t="s">
        <v>15231</v>
      </c>
      <c r="Q2689" s="21"/>
      <c r="R2689" s="21" t="str">
        <f>LEFT('2012-2022'!$P2689,4)</f>
        <v>2016</v>
      </c>
      <c r="S2689" s="21" t="s">
        <v>65</v>
      </c>
      <c r="T2689" s="21"/>
      <c r="U2689" s="21"/>
      <c r="V2689" s="21"/>
      <c r="W2689" s="27"/>
      <c r="X2689" s="27"/>
      <c r="Y2689" s="12"/>
    </row>
    <row r="2690" ht="15.75" customHeight="1">
      <c r="A2690" s="21">
        <v>2.6995349E7</v>
      </c>
      <c r="B2690" s="21" t="s">
        <v>15237</v>
      </c>
      <c r="C2690" s="21" t="s">
        <v>10076</v>
      </c>
      <c r="D2690" s="21" t="s">
        <v>15238</v>
      </c>
      <c r="E2690" s="21" t="s">
        <v>10078</v>
      </c>
      <c r="F2690" s="21" t="s">
        <v>1259</v>
      </c>
      <c r="G2690" s="21">
        <v>2016.0</v>
      </c>
      <c r="H2690" s="26">
        <v>42450.0</v>
      </c>
      <c r="I2690" s="21"/>
      <c r="J2690" s="21"/>
      <c r="K2690" s="21" t="s">
        <v>15239</v>
      </c>
      <c r="L2690" s="21" t="str">
        <f>IF(ISNUMBER(VLOOKUP(A2690,EXCL,1,FALSE)),"Excluido",IF(ISNUMBER(VLOOKUP(A2690,POST,1,FALSE)),"PostAlerta",IF(ISNUMBER(VLOOKUP(A2690,PRE,1,FALSE)),"PreAlerta","")))</f>
        <v>PreAlerta</v>
      </c>
      <c r="M2690" s="21" t="str">
        <f>IF(ISNUMBER(A2690),(IF(ISNUMBER(VLOOKUP(A2690,KEYWORDS,1,FALSE)),"C/PalabrasClaves","S/PalabrasClaves")),"")</f>
        <v>S/PalabrasClaves</v>
      </c>
      <c r="N2690" s="21" t="str">
        <f t="shared" si="11"/>
        <v/>
      </c>
      <c r="O2690" s="21"/>
      <c r="P2690" s="21" t="s">
        <v>15231</v>
      </c>
      <c r="Q2690" s="21"/>
      <c r="R2690" s="21" t="str">
        <f>LEFT('2012-2022'!$P2690,4)</f>
        <v>2016</v>
      </c>
      <c r="S2690" s="21" t="s">
        <v>65</v>
      </c>
      <c r="T2690" s="21"/>
      <c r="U2690" s="21"/>
      <c r="V2690" s="21"/>
      <c r="W2690" s="27"/>
      <c r="X2690" s="27"/>
      <c r="Y2690" s="28"/>
    </row>
    <row r="2691" ht="15.75" customHeight="1">
      <c r="A2691" s="21">
        <v>2.7040715E7</v>
      </c>
      <c r="B2691" s="21" t="s">
        <v>15240</v>
      </c>
      <c r="C2691" s="21" t="s">
        <v>15241</v>
      </c>
      <c r="D2691" s="21" t="s">
        <v>15242</v>
      </c>
      <c r="E2691" s="21" t="s">
        <v>15243</v>
      </c>
      <c r="F2691" s="21" t="s">
        <v>6355</v>
      </c>
      <c r="G2691" s="21">
        <v>2016.0</v>
      </c>
      <c r="H2691" s="26">
        <v>42465.0</v>
      </c>
      <c r="I2691" s="21" t="s">
        <v>15244</v>
      </c>
      <c r="J2691" s="21"/>
      <c r="K2691" s="21" t="s">
        <v>15245</v>
      </c>
      <c r="L2691" s="21" t="str">
        <f>IF(ISNUMBER(VLOOKUP(A2691,EXCL,1,FALSE)),"Excluido",IF(ISNUMBER(VLOOKUP(A2691,POST,1,FALSE)),"PostAlerta",IF(ISNUMBER(VLOOKUP(A2691,PRE,1,FALSE)),"PreAlerta","")))</f>
        <v>PreAlerta</v>
      </c>
      <c r="M2691" s="21" t="str">
        <f>IF(ISNUMBER(A2691),(IF(ISNUMBER(VLOOKUP(A2691,KEYWORDS,1,FALSE)),"C/PalabrasClaves","S/PalabrasClaves")),"")</f>
        <v>S/PalabrasClaves</v>
      </c>
      <c r="N2691" s="21" t="str">
        <f t="shared" si="11"/>
        <v/>
      </c>
      <c r="O2691" s="21"/>
      <c r="P2691" s="21" t="s">
        <v>15231</v>
      </c>
      <c r="Q2691" s="21"/>
      <c r="R2691" s="21" t="str">
        <f>LEFT('2012-2022'!$P2691,4)</f>
        <v>2016</v>
      </c>
      <c r="S2691" s="21" t="s">
        <v>65</v>
      </c>
      <c r="T2691" s="21"/>
      <c r="U2691" s="21"/>
      <c r="V2691" s="21"/>
      <c r="W2691" s="27"/>
      <c r="X2691" s="27"/>
      <c r="Y2691" s="12"/>
    </row>
    <row r="2692" ht="15.75" customHeight="1">
      <c r="A2692" s="21">
        <v>2.7109775E7</v>
      </c>
      <c r="B2692" s="21" t="s">
        <v>15246</v>
      </c>
      <c r="C2692" s="21" t="s">
        <v>15247</v>
      </c>
      <c r="D2692" s="21" t="s">
        <v>15248</v>
      </c>
      <c r="E2692" s="21" t="s">
        <v>4024</v>
      </c>
      <c r="F2692" s="21" t="s">
        <v>3226</v>
      </c>
      <c r="G2692" s="21">
        <v>2016.0</v>
      </c>
      <c r="H2692" s="26">
        <v>42486.0</v>
      </c>
      <c r="I2692" s="21"/>
      <c r="J2692" s="21"/>
      <c r="K2692" s="21" t="s">
        <v>15249</v>
      </c>
      <c r="L2692" s="21" t="str">
        <f>IF(ISNUMBER(VLOOKUP(A2692,EXCL,1,FALSE)),"Excluido",IF(ISNUMBER(VLOOKUP(A2692,POST,1,FALSE)),"PostAlerta",IF(ISNUMBER(VLOOKUP(A2692,PRE,1,FALSE)),"PreAlerta","")))</f>
        <v>PreAlerta</v>
      </c>
      <c r="M2692" s="21" t="str">
        <f>IF(ISNUMBER(A2692),(IF(ISNUMBER(VLOOKUP(A2692,KEYWORDS,1,FALSE)),"C/PalabrasClaves","S/PalabrasClaves")),"")</f>
        <v>S/PalabrasClaves</v>
      </c>
      <c r="N2692" s="21" t="str">
        <f t="shared" si="11"/>
        <v/>
      </c>
      <c r="O2692" s="21"/>
      <c r="P2692" s="21" t="s">
        <v>15231</v>
      </c>
      <c r="Q2692" s="21"/>
      <c r="R2692" s="21" t="str">
        <f>LEFT('2012-2022'!$P2692,4)</f>
        <v>2016</v>
      </c>
      <c r="S2692" s="21" t="s">
        <v>65</v>
      </c>
      <c r="T2692" s="21"/>
      <c r="U2692" s="21"/>
      <c r="V2692" s="21"/>
      <c r="W2692" s="27"/>
      <c r="X2692" s="27"/>
      <c r="Y2692" s="28"/>
    </row>
    <row r="2693" ht="15.75" customHeight="1">
      <c r="A2693" s="21">
        <v>2.7122079E7</v>
      </c>
      <c r="B2693" s="21" t="s">
        <v>15250</v>
      </c>
      <c r="C2693" s="21" t="s">
        <v>15251</v>
      </c>
      <c r="D2693" s="21" t="s">
        <v>15252</v>
      </c>
      <c r="E2693" s="21" t="s">
        <v>15253</v>
      </c>
      <c r="F2693" s="21" t="s">
        <v>426</v>
      </c>
      <c r="G2693" s="21">
        <v>2016.0</v>
      </c>
      <c r="H2693" s="26">
        <v>42489.0</v>
      </c>
      <c r="I2693" s="21"/>
      <c r="J2693" s="21"/>
      <c r="K2693" s="21" t="s">
        <v>15254</v>
      </c>
      <c r="L2693" s="21" t="str">
        <f>IF(ISNUMBER(VLOOKUP(A2693,EXCL,1,FALSE)),"Excluido",IF(ISNUMBER(VLOOKUP(A2693,POST,1,FALSE)),"PostAlerta",IF(ISNUMBER(VLOOKUP(A2693,PRE,1,FALSE)),"PreAlerta","")))</f>
        <v>PreAlerta</v>
      </c>
      <c r="M2693" s="21" t="str">
        <f>IF(ISNUMBER(A2693),(IF(ISNUMBER(VLOOKUP(A2693,KEYWORDS,1,FALSE)),"C/PalabrasClaves","S/PalabrasClaves")),"")</f>
        <v>S/PalabrasClaves</v>
      </c>
      <c r="N2693" s="21" t="str">
        <f t="shared" si="11"/>
        <v/>
      </c>
      <c r="O2693" s="21"/>
      <c r="P2693" s="21" t="s">
        <v>15231</v>
      </c>
      <c r="Q2693" s="21"/>
      <c r="R2693" s="21" t="str">
        <f>LEFT('2012-2022'!$P2693,4)</f>
        <v>2016</v>
      </c>
      <c r="S2693" s="21" t="s">
        <v>65</v>
      </c>
      <c r="T2693" s="21"/>
      <c r="U2693" s="21"/>
      <c r="V2693" s="21"/>
      <c r="W2693" s="27"/>
      <c r="X2693" s="27"/>
      <c r="Y2693" s="12"/>
    </row>
    <row r="2694" ht="15.75" customHeight="1">
      <c r="A2694" s="21">
        <v>2.7142027E7</v>
      </c>
      <c r="B2694" s="21" t="s">
        <v>15255</v>
      </c>
      <c r="C2694" s="21" t="s">
        <v>15256</v>
      </c>
      <c r="D2694" s="21" t="s">
        <v>15257</v>
      </c>
      <c r="E2694" s="21" t="s">
        <v>15258</v>
      </c>
      <c r="F2694" s="21" t="s">
        <v>131</v>
      </c>
      <c r="G2694" s="21">
        <v>2016.0</v>
      </c>
      <c r="H2694" s="26">
        <v>42495.0</v>
      </c>
      <c r="I2694" s="21"/>
      <c r="J2694" s="21"/>
      <c r="K2694" s="21" t="s">
        <v>15259</v>
      </c>
      <c r="L2694" s="21" t="str">
        <f>IF(ISNUMBER(VLOOKUP(A2694,EXCL,1,FALSE)),"Excluido",IF(ISNUMBER(VLOOKUP(A2694,POST,1,FALSE)),"PostAlerta",IF(ISNUMBER(VLOOKUP(A2694,PRE,1,FALSE)),"PreAlerta","")))</f>
        <v>PreAlerta</v>
      </c>
      <c r="M2694" s="21" t="str">
        <f>IF(ISNUMBER(A2694),(IF(ISNUMBER(VLOOKUP(A2694,KEYWORDS,1,FALSE)),"C/PalabrasClaves","S/PalabrasClaves")),"")</f>
        <v>S/PalabrasClaves</v>
      </c>
      <c r="N2694" s="21" t="str">
        <f t="shared" si="11"/>
        <v/>
      </c>
      <c r="O2694" s="21"/>
      <c r="P2694" s="21" t="s">
        <v>15231</v>
      </c>
      <c r="Q2694" s="21"/>
      <c r="R2694" s="21" t="str">
        <f>LEFT('2012-2022'!$P2694,4)</f>
        <v>2016</v>
      </c>
      <c r="S2694" s="21" t="s">
        <v>65</v>
      </c>
      <c r="T2694" s="21"/>
      <c r="U2694" s="21"/>
      <c r="V2694" s="21"/>
      <c r="W2694" s="27"/>
      <c r="X2694" s="27"/>
      <c r="Y2694" s="28"/>
    </row>
    <row r="2695" ht="15.75" customHeight="1">
      <c r="A2695" s="21">
        <v>2.7143604E7</v>
      </c>
      <c r="B2695" s="21" t="s">
        <v>15260</v>
      </c>
      <c r="C2695" s="21" t="s">
        <v>15261</v>
      </c>
      <c r="D2695" s="21" t="s">
        <v>15262</v>
      </c>
      <c r="E2695" s="21" t="s">
        <v>15263</v>
      </c>
      <c r="F2695" s="21" t="s">
        <v>3226</v>
      </c>
      <c r="G2695" s="21">
        <v>2016.0</v>
      </c>
      <c r="H2695" s="26">
        <v>42495.0</v>
      </c>
      <c r="I2695" s="21"/>
      <c r="J2695" s="21"/>
      <c r="K2695" s="21" t="s">
        <v>15264</v>
      </c>
      <c r="L2695" s="21" t="str">
        <f>IF(ISNUMBER(VLOOKUP(A2695,EXCL,1,FALSE)),"Excluido",IF(ISNUMBER(VLOOKUP(A2695,POST,1,FALSE)),"PostAlerta",IF(ISNUMBER(VLOOKUP(A2695,PRE,1,FALSE)),"PreAlerta","")))</f>
        <v>PreAlerta</v>
      </c>
      <c r="M2695" s="21" t="str">
        <f>IF(ISNUMBER(A2695),(IF(ISNUMBER(VLOOKUP(A2695,KEYWORDS,1,FALSE)),"C/PalabrasClaves","S/PalabrasClaves")),"")</f>
        <v>S/PalabrasClaves</v>
      </c>
      <c r="N2695" s="21" t="str">
        <f t="shared" si="11"/>
        <v/>
      </c>
      <c r="O2695" s="21"/>
      <c r="P2695" s="21" t="s">
        <v>15231</v>
      </c>
      <c r="Q2695" s="21"/>
      <c r="R2695" s="21" t="str">
        <f>LEFT('2012-2022'!$P2695,4)</f>
        <v>2016</v>
      </c>
      <c r="S2695" s="21" t="s">
        <v>65</v>
      </c>
      <c r="T2695" s="21"/>
      <c r="U2695" s="21"/>
      <c r="V2695" s="21"/>
      <c r="W2695" s="27"/>
      <c r="X2695" s="27"/>
      <c r="Y2695" s="12"/>
    </row>
    <row r="2696" ht="15.75" customHeight="1">
      <c r="A2696" s="21">
        <v>2.7199034E7</v>
      </c>
      <c r="B2696" s="21" t="s">
        <v>15265</v>
      </c>
      <c r="C2696" s="21" t="s">
        <v>15266</v>
      </c>
      <c r="D2696" s="21" t="s">
        <v>15267</v>
      </c>
      <c r="E2696" s="21" t="s">
        <v>15268</v>
      </c>
      <c r="F2696" s="21" t="s">
        <v>220</v>
      </c>
      <c r="G2696" s="21">
        <v>2016.0</v>
      </c>
      <c r="H2696" s="26">
        <v>42511.0</v>
      </c>
      <c r="I2696" s="21"/>
      <c r="J2696" s="21"/>
      <c r="K2696" s="21" t="s">
        <v>15269</v>
      </c>
      <c r="L2696" s="21" t="str">
        <f>IF(ISNUMBER(VLOOKUP(A2696,EXCL,1,FALSE)),"Excluido",IF(ISNUMBER(VLOOKUP(A2696,POST,1,FALSE)),"PostAlerta",IF(ISNUMBER(VLOOKUP(A2696,PRE,1,FALSE)),"PreAlerta","")))</f>
        <v>Excluido</v>
      </c>
      <c r="M2696" s="21" t="str">
        <f>IF(ISNUMBER(A2696),(IF(ISNUMBER(VLOOKUP(A2696,KEYWORDS,1,FALSE)),"C/PalabrasClaves","S/PalabrasClaves")),"")</f>
        <v>S/PalabrasClaves</v>
      </c>
      <c r="N2696" s="21" t="str">
        <f t="shared" si="11"/>
        <v/>
      </c>
      <c r="O2696" s="21"/>
      <c r="P2696" s="21" t="s">
        <v>15231</v>
      </c>
      <c r="Q2696" s="21"/>
      <c r="R2696" s="21" t="str">
        <f>LEFT('2012-2022'!$P2696,4)</f>
        <v>2016</v>
      </c>
      <c r="S2696" s="21" t="s">
        <v>65</v>
      </c>
      <c r="T2696" s="21"/>
      <c r="U2696" s="21"/>
      <c r="V2696" s="21"/>
      <c r="W2696" s="27"/>
      <c r="X2696" s="27"/>
      <c r="Y2696" s="28"/>
    </row>
    <row r="2697" ht="15.75" customHeight="1">
      <c r="A2697" s="21">
        <v>2.7217049E7</v>
      </c>
      <c r="B2697" s="21" t="s">
        <v>15270</v>
      </c>
      <c r="C2697" s="21" t="s">
        <v>15271</v>
      </c>
      <c r="D2697" s="21" t="s">
        <v>15272</v>
      </c>
      <c r="E2697" s="21" t="s">
        <v>14978</v>
      </c>
      <c r="F2697" s="21" t="s">
        <v>112</v>
      </c>
      <c r="G2697" s="21">
        <v>2016.0</v>
      </c>
      <c r="H2697" s="26">
        <v>42515.0</v>
      </c>
      <c r="I2697" s="21"/>
      <c r="J2697" s="21"/>
      <c r="K2697" s="21" t="s">
        <v>15273</v>
      </c>
      <c r="L2697" s="21" t="str">
        <f>IF(ISNUMBER(VLOOKUP(A2697,EXCL,1,FALSE)),"Excluido",IF(ISNUMBER(VLOOKUP(A2697,POST,1,FALSE)),"PostAlerta",IF(ISNUMBER(VLOOKUP(A2697,PRE,1,FALSE)),"PreAlerta","")))</f>
        <v>PreAlerta</v>
      </c>
      <c r="M2697" s="21" t="str">
        <f>IF(ISNUMBER(A2697),(IF(ISNUMBER(VLOOKUP(A2697,KEYWORDS,1,FALSE)),"C/PalabrasClaves","S/PalabrasClaves")),"")</f>
        <v>S/PalabrasClaves</v>
      </c>
      <c r="N2697" s="21" t="str">
        <f t="shared" si="11"/>
        <v/>
      </c>
      <c r="O2697" s="21"/>
      <c r="P2697" s="21" t="s">
        <v>15231</v>
      </c>
      <c r="Q2697" s="21"/>
      <c r="R2697" s="21" t="str">
        <f>LEFT('2012-2022'!$P2697,4)</f>
        <v>2016</v>
      </c>
      <c r="S2697" s="21" t="s">
        <v>65</v>
      </c>
      <c r="T2697" s="21"/>
      <c r="U2697" s="21"/>
      <c r="V2697" s="21"/>
      <c r="W2697" s="27"/>
      <c r="X2697" s="27"/>
      <c r="Y2697" s="12"/>
    </row>
    <row r="2698" ht="15.75" customHeight="1">
      <c r="A2698" s="21">
        <v>2.7235428E7</v>
      </c>
      <c r="B2698" s="21" t="s">
        <v>15274</v>
      </c>
      <c r="C2698" s="21" t="s">
        <v>15275</v>
      </c>
      <c r="D2698" s="21" t="s">
        <v>15276</v>
      </c>
      <c r="E2698" s="21" t="s">
        <v>15277</v>
      </c>
      <c r="F2698" s="21" t="s">
        <v>182</v>
      </c>
      <c r="G2698" s="21">
        <v>2016.0</v>
      </c>
      <c r="H2698" s="26">
        <v>42519.0</v>
      </c>
      <c r="I2698" s="21" t="s">
        <v>15278</v>
      </c>
      <c r="J2698" s="21"/>
      <c r="K2698" s="21" t="s">
        <v>15279</v>
      </c>
      <c r="L2698" s="21" t="str">
        <f>IF(ISNUMBER(VLOOKUP(A2698,EXCL,1,FALSE)),"Excluido",IF(ISNUMBER(VLOOKUP(A2698,POST,1,FALSE)),"PostAlerta",IF(ISNUMBER(VLOOKUP(A2698,PRE,1,FALSE)),"PreAlerta","")))</f>
        <v>PreAlerta</v>
      </c>
      <c r="M2698" s="21" t="str">
        <f>IF(ISNUMBER(A2698),(IF(ISNUMBER(VLOOKUP(A2698,KEYWORDS,1,FALSE)),"C/PalabrasClaves","S/PalabrasClaves")),"")</f>
        <v>S/PalabrasClaves</v>
      </c>
      <c r="N2698" s="21" t="str">
        <f t="shared" si="11"/>
        <v/>
      </c>
      <c r="O2698" s="21"/>
      <c r="P2698" s="21" t="s">
        <v>15149</v>
      </c>
      <c r="Q2698" s="21"/>
      <c r="R2698" s="21" t="str">
        <f>LEFT('2012-2022'!$P2698,4)</f>
        <v>2016</v>
      </c>
      <c r="S2698" s="21" t="s">
        <v>63</v>
      </c>
      <c r="T2698" s="21"/>
      <c r="U2698" s="21"/>
      <c r="V2698" s="21"/>
      <c r="W2698" s="27"/>
      <c r="X2698" s="27"/>
      <c r="Y2698" s="28"/>
    </row>
    <row r="2699" ht="15.75" customHeight="1">
      <c r="A2699" s="21">
        <v>2.723843E7</v>
      </c>
      <c r="B2699" s="21" t="s">
        <v>15280</v>
      </c>
      <c r="C2699" s="21" t="s">
        <v>15281</v>
      </c>
      <c r="D2699" s="21" t="s">
        <v>15282</v>
      </c>
      <c r="E2699" s="21" t="s">
        <v>948</v>
      </c>
      <c r="F2699" s="21" t="s">
        <v>949</v>
      </c>
      <c r="G2699" s="21">
        <v>2016.0</v>
      </c>
      <c r="H2699" s="26">
        <v>42521.0</v>
      </c>
      <c r="I2699" s="21"/>
      <c r="J2699" s="21"/>
      <c r="K2699" s="21" t="s">
        <v>15283</v>
      </c>
      <c r="L2699" s="21" t="str">
        <f>IF(ISNUMBER(VLOOKUP(A2699,EXCL,1,FALSE)),"Excluido",IF(ISNUMBER(VLOOKUP(A2699,POST,1,FALSE)),"PostAlerta",IF(ISNUMBER(VLOOKUP(A2699,PRE,1,FALSE)),"PreAlerta","")))</f>
        <v>PreAlerta</v>
      </c>
      <c r="M2699" s="21" t="str">
        <f>IF(ISNUMBER(A2699),(IF(ISNUMBER(VLOOKUP(A2699,KEYWORDS,1,FALSE)),"C/PalabrasClaves","S/PalabrasClaves")),"")</f>
        <v>S/PalabrasClaves</v>
      </c>
      <c r="N2699" s="21" t="str">
        <f t="shared" si="11"/>
        <v/>
      </c>
      <c r="O2699" s="21"/>
      <c r="P2699" s="21" t="s">
        <v>15231</v>
      </c>
      <c r="Q2699" s="21"/>
      <c r="R2699" s="21" t="str">
        <f>LEFT('2012-2022'!$P2699,4)</f>
        <v>2016</v>
      </c>
      <c r="S2699" s="21" t="s">
        <v>65</v>
      </c>
      <c r="T2699" s="21"/>
      <c r="U2699" s="21"/>
      <c r="V2699" s="21"/>
      <c r="W2699" s="27"/>
      <c r="X2699" s="27"/>
      <c r="Y2699" s="12"/>
    </row>
    <row r="2700" ht="15.75" customHeight="1">
      <c r="A2700" s="21">
        <v>2.727375E7</v>
      </c>
      <c r="B2700" s="21" t="s">
        <v>15284</v>
      </c>
      <c r="C2700" s="21" t="s">
        <v>15285</v>
      </c>
      <c r="D2700" s="21" t="s">
        <v>15286</v>
      </c>
      <c r="E2700" s="21" t="s">
        <v>15287</v>
      </c>
      <c r="F2700" s="21" t="s">
        <v>3814</v>
      </c>
      <c r="G2700" s="21">
        <v>2016.0</v>
      </c>
      <c r="H2700" s="26">
        <v>42530.0</v>
      </c>
      <c r="I2700" s="21"/>
      <c r="J2700" s="21"/>
      <c r="K2700" s="21" t="s">
        <v>15288</v>
      </c>
      <c r="L2700" s="21" t="str">
        <f>IF(ISNUMBER(VLOOKUP(A2700,EXCL,1,FALSE)),"Excluido",IF(ISNUMBER(VLOOKUP(A2700,POST,1,FALSE)),"PostAlerta",IF(ISNUMBER(VLOOKUP(A2700,PRE,1,FALSE)),"PreAlerta","")))</f>
        <v>PreAlerta</v>
      </c>
      <c r="M2700" s="21" t="str">
        <f>IF(ISNUMBER(A2700),(IF(ISNUMBER(VLOOKUP(A2700,KEYWORDS,1,FALSE)),"C/PalabrasClaves","S/PalabrasClaves")),"")</f>
        <v>S/PalabrasClaves</v>
      </c>
      <c r="N2700" s="21" t="str">
        <f t="shared" si="11"/>
        <v/>
      </c>
      <c r="O2700" s="21"/>
      <c r="P2700" s="21" t="s">
        <v>15231</v>
      </c>
      <c r="Q2700" s="21"/>
      <c r="R2700" s="21" t="str">
        <f>LEFT('2012-2022'!$P2700,4)</f>
        <v>2016</v>
      </c>
      <c r="S2700" s="21" t="s">
        <v>65</v>
      </c>
      <c r="T2700" s="21"/>
      <c r="U2700" s="21"/>
      <c r="V2700" s="21"/>
      <c r="W2700" s="27"/>
      <c r="X2700" s="27"/>
      <c r="Y2700" s="28"/>
    </row>
    <row r="2701" ht="15.75" customHeight="1">
      <c r="A2701" s="21">
        <v>2.7282489E7</v>
      </c>
      <c r="B2701" s="21" t="s">
        <v>15289</v>
      </c>
      <c r="C2701" s="21" t="s">
        <v>15290</v>
      </c>
      <c r="D2701" s="21" t="s">
        <v>15291</v>
      </c>
      <c r="E2701" s="21" t="s">
        <v>15292</v>
      </c>
      <c r="F2701" s="21" t="s">
        <v>278</v>
      </c>
      <c r="G2701" s="21">
        <v>2016.0</v>
      </c>
      <c r="H2701" s="26">
        <v>42532.0</v>
      </c>
      <c r="I2701" s="21" t="s">
        <v>15293</v>
      </c>
      <c r="J2701" s="21" t="s">
        <v>15294</v>
      </c>
      <c r="K2701" s="21" t="s">
        <v>15295</v>
      </c>
      <c r="L2701" s="21" t="str">
        <f>IF(ISNUMBER(VLOOKUP(A2701,EXCL,1,FALSE)),"Excluido",IF(ISNUMBER(VLOOKUP(A2701,POST,1,FALSE)),"PostAlerta",IF(ISNUMBER(VLOOKUP(A2701,PRE,1,FALSE)),"PreAlerta","")))</f>
        <v>PreAlerta</v>
      </c>
      <c r="M2701" s="21" t="str">
        <f>IF(ISNUMBER(A2701),(IF(ISNUMBER(VLOOKUP(A2701,KEYWORDS,1,FALSE)),"C/PalabrasClaves","S/PalabrasClaves")),"")</f>
        <v>S/PalabrasClaves</v>
      </c>
      <c r="N2701" s="21" t="str">
        <f t="shared" si="11"/>
        <v/>
      </c>
      <c r="O2701" s="21"/>
      <c r="P2701" s="21" t="s">
        <v>15231</v>
      </c>
      <c r="Q2701" s="21"/>
      <c r="R2701" s="21" t="str">
        <f>LEFT('2012-2022'!$P2701,4)</f>
        <v>2016</v>
      </c>
      <c r="S2701" s="21" t="s">
        <v>65</v>
      </c>
      <c r="T2701" s="21"/>
      <c r="U2701" s="21"/>
      <c r="V2701" s="21"/>
      <c r="W2701" s="27"/>
      <c r="X2701" s="27"/>
      <c r="Y2701" s="12"/>
    </row>
    <row r="2702" ht="15.75" customHeight="1">
      <c r="A2702" s="21">
        <v>2.7301742E7</v>
      </c>
      <c r="B2702" s="21" t="s">
        <v>15296</v>
      </c>
      <c r="C2702" s="21" t="s">
        <v>15297</v>
      </c>
      <c r="D2702" s="21" t="s">
        <v>15298</v>
      </c>
      <c r="E2702" s="21" t="s">
        <v>14487</v>
      </c>
      <c r="F2702" s="21" t="s">
        <v>1239</v>
      </c>
      <c r="G2702" s="21">
        <v>2016.0</v>
      </c>
      <c r="H2702" s="26">
        <v>42537.0</v>
      </c>
      <c r="I2702" s="21"/>
      <c r="J2702" s="21"/>
      <c r="K2702" s="21" t="s">
        <v>15299</v>
      </c>
      <c r="L2702" s="21" t="str">
        <f>IF(ISNUMBER(VLOOKUP(A2702,EXCL,1,FALSE)),"Excluido",IF(ISNUMBER(VLOOKUP(A2702,POST,1,FALSE)),"PostAlerta",IF(ISNUMBER(VLOOKUP(A2702,PRE,1,FALSE)),"PreAlerta","")))</f>
        <v>PreAlerta</v>
      </c>
      <c r="M2702" s="21" t="str">
        <f>IF(ISNUMBER(A2702),(IF(ISNUMBER(VLOOKUP(A2702,KEYWORDS,1,FALSE)),"C/PalabrasClaves","S/PalabrasClaves")),"")</f>
        <v>S/PalabrasClaves</v>
      </c>
      <c r="N2702" s="21" t="str">
        <f t="shared" si="11"/>
        <v>4) Nuevos tratamientos</v>
      </c>
      <c r="O2702" s="21"/>
      <c r="P2702" s="21" t="s">
        <v>15231</v>
      </c>
      <c r="Q2702" s="21"/>
      <c r="R2702" s="21" t="str">
        <f>LEFT('2012-2022'!$P2702,4)</f>
        <v>2016</v>
      </c>
      <c r="S2702" s="21" t="s">
        <v>65</v>
      </c>
      <c r="T2702" s="21"/>
      <c r="U2702" s="21"/>
      <c r="V2702" s="21"/>
      <c r="W2702" s="27"/>
      <c r="X2702" s="27"/>
      <c r="Y2702" s="28"/>
    </row>
    <row r="2703" ht="15.75" customHeight="1">
      <c r="A2703" s="21">
        <v>2.7307105E7</v>
      </c>
      <c r="B2703" s="21" t="s">
        <v>15300</v>
      </c>
      <c r="C2703" s="21" t="s">
        <v>15301</v>
      </c>
      <c r="D2703" s="21" t="s">
        <v>15302</v>
      </c>
      <c r="E2703" s="21" t="s">
        <v>9379</v>
      </c>
      <c r="F2703" s="21" t="s">
        <v>7460</v>
      </c>
      <c r="G2703" s="21">
        <v>2016.0</v>
      </c>
      <c r="H2703" s="26">
        <v>42538.0</v>
      </c>
      <c r="I2703" s="21" t="s">
        <v>15303</v>
      </c>
      <c r="J2703" s="21"/>
      <c r="K2703" s="21" t="s">
        <v>15304</v>
      </c>
      <c r="L2703" s="21" t="str">
        <f>IF(ISNUMBER(VLOOKUP(A2703,EXCL,1,FALSE)),"Excluido",IF(ISNUMBER(VLOOKUP(A2703,POST,1,FALSE)),"PostAlerta",IF(ISNUMBER(VLOOKUP(A2703,PRE,1,FALSE)),"PreAlerta","")))</f>
        <v>PreAlerta</v>
      </c>
      <c r="M2703" s="21" t="str">
        <f>IF(ISNUMBER(A2703),(IF(ISNUMBER(VLOOKUP(A2703,KEYWORDS,1,FALSE)),"C/PalabrasClaves","S/PalabrasClaves")),"")</f>
        <v>S/PalabrasClaves</v>
      </c>
      <c r="N2703" s="21" t="str">
        <f t="shared" si="11"/>
        <v/>
      </c>
      <c r="O2703" s="21"/>
      <c r="P2703" s="21" t="s">
        <v>15231</v>
      </c>
      <c r="Q2703" s="21"/>
      <c r="R2703" s="21" t="str">
        <f>LEFT('2012-2022'!$P2703,4)</f>
        <v>2016</v>
      </c>
      <c r="S2703" s="21" t="s">
        <v>65</v>
      </c>
      <c r="T2703" s="21"/>
      <c r="U2703" s="21"/>
      <c r="V2703" s="21"/>
      <c r="W2703" s="27"/>
      <c r="X2703" s="27"/>
      <c r="Y2703" s="12"/>
    </row>
    <row r="2704" ht="15.75" customHeight="1">
      <c r="A2704" s="21">
        <v>2.7375211E7</v>
      </c>
      <c r="B2704" s="21" t="s">
        <v>15305</v>
      </c>
      <c r="C2704" s="21" t="s">
        <v>15306</v>
      </c>
      <c r="D2704" s="21" t="s">
        <v>15307</v>
      </c>
      <c r="E2704" s="21" t="s">
        <v>15308</v>
      </c>
      <c r="F2704" s="21" t="s">
        <v>10941</v>
      </c>
      <c r="G2704" s="21">
        <v>2016.0</v>
      </c>
      <c r="H2704" s="26">
        <v>42556.0</v>
      </c>
      <c r="I2704" s="21" t="s">
        <v>15309</v>
      </c>
      <c r="J2704" s="21"/>
      <c r="K2704" s="21" t="s">
        <v>15310</v>
      </c>
      <c r="L2704" s="21" t="str">
        <f>IF(ISNUMBER(VLOOKUP(A2704,EXCL,1,FALSE)),"Excluido",IF(ISNUMBER(VLOOKUP(A2704,POST,1,FALSE)),"PostAlerta",IF(ISNUMBER(VLOOKUP(A2704,PRE,1,FALSE)),"PreAlerta","")))</f>
        <v>Excluido</v>
      </c>
      <c r="M2704" s="21" t="str">
        <f>IF(ISNUMBER(A2704),(IF(ISNUMBER(VLOOKUP(A2704,KEYWORDS,1,FALSE)),"C/PalabrasClaves","S/PalabrasClaves")),"")</f>
        <v>S/PalabrasClaves</v>
      </c>
      <c r="N2704" s="21" t="str">
        <f t="shared" si="11"/>
        <v/>
      </c>
      <c r="O2704" s="21"/>
      <c r="P2704" s="21" t="s">
        <v>15231</v>
      </c>
      <c r="Q2704" s="21"/>
      <c r="R2704" s="21" t="str">
        <f>LEFT('2012-2022'!$P2704,4)</f>
        <v>2016</v>
      </c>
      <c r="S2704" s="21" t="s">
        <v>65</v>
      </c>
      <c r="T2704" s="21"/>
      <c r="U2704" s="21"/>
      <c r="V2704" s="21"/>
      <c r="W2704" s="27"/>
      <c r="X2704" s="27"/>
      <c r="Y2704" s="28"/>
    </row>
    <row r="2705" ht="15.75" customHeight="1">
      <c r="A2705" s="21">
        <v>2.7433834E7</v>
      </c>
      <c r="B2705" s="21" t="s">
        <v>15311</v>
      </c>
      <c r="C2705" s="21" t="s">
        <v>15312</v>
      </c>
      <c r="D2705" s="21" t="s">
        <v>15313</v>
      </c>
      <c r="E2705" s="21" t="s">
        <v>6677</v>
      </c>
      <c r="F2705" s="21" t="s">
        <v>508</v>
      </c>
      <c r="G2705" s="21">
        <v>2016.0</v>
      </c>
      <c r="H2705" s="26">
        <v>42571.0</v>
      </c>
      <c r="I2705" s="21" t="s">
        <v>15314</v>
      </c>
      <c r="J2705" s="21"/>
      <c r="K2705" s="21" t="s">
        <v>15315</v>
      </c>
      <c r="L2705" s="21" t="str">
        <f>IF(ISNUMBER(VLOOKUP(A2705,EXCL,1,FALSE)),"Excluido",IF(ISNUMBER(VLOOKUP(A2705,POST,1,FALSE)),"PostAlerta",IF(ISNUMBER(VLOOKUP(A2705,PRE,1,FALSE)),"PreAlerta","")))</f>
        <v>PreAlerta</v>
      </c>
      <c r="M2705" s="21" t="str">
        <f>IF(ISNUMBER(A2705),(IF(ISNUMBER(VLOOKUP(A2705,KEYWORDS,1,FALSE)),"C/PalabrasClaves","S/PalabrasClaves")),"")</f>
        <v>S/PalabrasClaves</v>
      </c>
      <c r="N2705" s="21" t="str">
        <f t="shared" si="11"/>
        <v/>
      </c>
      <c r="O2705" s="21"/>
      <c r="P2705" s="21" t="s">
        <v>15231</v>
      </c>
      <c r="Q2705" s="21"/>
      <c r="R2705" s="21" t="str">
        <f>LEFT('2012-2022'!$P2705,4)</f>
        <v>2016</v>
      </c>
      <c r="S2705" s="21" t="s">
        <v>65</v>
      </c>
      <c r="T2705" s="21"/>
      <c r="U2705" s="21"/>
      <c r="V2705" s="21"/>
      <c r="W2705" s="27"/>
      <c r="X2705" s="27"/>
      <c r="Y2705" s="12"/>
    </row>
    <row r="2706" ht="15.75" customHeight="1">
      <c r="A2706" s="21">
        <v>2.7434653E7</v>
      </c>
      <c r="B2706" s="21" t="s">
        <v>15316</v>
      </c>
      <c r="C2706" s="21" t="s">
        <v>15317</v>
      </c>
      <c r="D2706" s="21" t="s">
        <v>15318</v>
      </c>
      <c r="E2706" s="21" t="s">
        <v>15319</v>
      </c>
      <c r="F2706" s="21" t="s">
        <v>508</v>
      </c>
      <c r="G2706" s="21">
        <v>2016.0</v>
      </c>
      <c r="H2706" s="26">
        <v>42571.0</v>
      </c>
      <c r="I2706" s="21" t="s">
        <v>15320</v>
      </c>
      <c r="J2706" s="21"/>
      <c r="K2706" s="21" t="s">
        <v>15321</v>
      </c>
      <c r="L2706" s="21" t="str">
        <f>IF(ISNUMBER(VLOOKUP(A2706,EXCL,1,FALSE)),"Excluido",IF(ISNUMBER(VLOOKUP(A2706,POST,1,FALSE)),"PostAlerta",IF(ISNUMBER(VLOOKUP(A2706,PRE,1,FALSE)),"PreAlerta","")))</f>
        <v>PreAlerta</v>
      </c>
      <c r="M2706" s="21" t="str">
        <f>IF(ISNUMBER(A2706),(IF(ISNUMBER(VLOOKUP(A2706,KEYWORDS,1,FALSE)),"C/PalabrasClaves","S/PalabrasClaves")),"")</f>
        <v>S/PalabrasClaves</v>
      </c>
      <c r="N2706" s="21" t="str">
        <f t="shared" si="11"/>
        <v/>
      </c>
      <c r="O2706" s="21"/>
      <c r="P2706" s="21" t="s">
        <v>15231</v>
      </c>
      <c r="Q2706" s="21"/>
      <c r="R2706" s="21" t="str">
        <f>LEFT('2012-2022'!$P2706,4)</f>
        <v>2016</v>
      </c>
      <c r="S2706" s="21" t="s">
        <v>65</v>
      </c>
      <c r="T2706" s="21"/>
      <c r="U2706" s="21"/>
      <c r="V2706" s="21"/>
      <c r="W2706" s="27"/>
      <c r="X2706" s="27"/>
      <c r="Y2706" s="28"/>
    </row>
    <row r="2707" ht="15.75" customHeight="1">
      <c r="A2707" s="21">
        <v>2.747751E7</v>
      </c>
      <c r="B2707" s="21" t="s">
        <v>15322</v>
      </c>
      <c r="C2707" s="21" t="s">
        <v>15323</v>
      </c>
      <c r="D2707" s="21" t="s">
        <v>15324</v>
      </c>
      <c r="E2707" s="21" t="s">
        <v>3030</v>
      </c>
      <c r="F2707" s="21" t="s">
        <v>202</v>
      </c>
      <c r="G2707" s="21">
        <v>2016.0</v>
      </c>
      <c r="H2707" s="26">
        <v>42584.0</v>
      </c>
      <c r="I2707" s="21"/>
      <c r="J2707" s="21"/>
      <c r="K2707" s="21" t="s">
        <v>15325</v>
      </c>
      <c r="L2707" s="21" t="str">
        <f>IF(ISNUMBER(VLOOKUP(A2707,EXCL,1,FALSE)),"Excluido",IF(ISNUMBER(VLOOKUP(A2707,POST,1,FALSE)),"PostAlerta",IF(ISNUMBER(VLOOKUP(A2707,PRE,1,FALSE)),"PreAlerta","")))</f>
        <v>PreAlerta</v>
      </c>
      <c r="M2707" s="21" t="str">
        <f>IF(ISNUMBER(A2707),(IF(ISNUMBER(VLOOKUP(A2707,KEYWORDS,1,FALSE)),"C/PalabrasClaves","S/PalabrasClaves")),"")</f>
        <v>S/PalabrasClaves</v>
      </c>
      <c r="N2707" s="21" t="str">
        <f t="shared" si="11"/>
        <v/>
      </c>
      <c r="O2707" s="21"/>
      <c r="P2707" s="21" t="s">
        <v>15231</v>
      </c>
      <c r="Q2707" s="21"/>
      <c r="R2707" s="21" t="str">
        <f>LEFT('2012-2022'!$P2707,4)</f>
        <v>2016</v>
      </c>
      <c r="S2707" s="21" t="s">
        <v>65</v>
      </c>
      <c r="T2707" s="21"/>
      <c r="U2707" s="21"/>
      <c r="V2707" s="21"/>
      <c r="W2707" s="27"/>
      <c r="X2707" s="27"/>
      <c r="Y2707" s="12"/>
    </row>
    <row r="2708" ht="15.75" customHeight="1">
      <c r="A2708" s="21">
        <v>2.7478327E7</v>
      </c>
      <c r="B2708" s="21" t="s">
        <v>15326</v>
      </c>
      <c r="C2708" s="21" t="s">
        <v>15327</v>
      </c>
      <c r="D2708" s="21" t="s">
        <v>15328</v>
      </c>
      <c r="E2708" s="21" t="s">
        <v>4067</v>
      </c>
      <c r="F2708" s="21" t="s">
        <v>271</v>
      </c>
      <c r="G2708" s="21">
        <v>2016.0</v>
      </c>
      <c r="H2708" s="26">
        <v>42584.0</v>
      </c>
      <c r="I2708" s="21" t="s">
        <v>15329</v>
      </c>
      <c r="J2708" s="21"/>
      <c r="K2708" s="21" t="s">
        <v>15330</v>
      </c>
      <c r="L2708" s="21" t="str">
        <f>IF(ISNUMBER(VLOOKUP(A2708,EXCL,1,FALSE)),"Excluido",IF(ISNUMBER(VLOOKUP(A2708,POST,1,FALSE)),"PostAlerta",IF(ISNUMBER(VLOOKUP(A2708,PRE,1,FALSE)),"PreAlerta","")))</f>
        <v>PreAlerta</v>
      </c>
      <c r="M2708" s="21" t="str">
        <f>IF(ISNUMBER(A2708),(IF(ISNUMBER(VLOOKUP(A2708,KEYWORDS,1,FALSE)),"C/PalabrasClaves","S/PalabrasClaves")),"")</f>
        <v>S/PalabrasClaves</v>
      </c>
      <c r="N2708" s="21" t="str">
        <f t="shared" si="11"/>
        <v/>
      </c>
      <c r="O2708" s="21"/>
      <c r="P2708" s="21" t="s">
        <v>15231</v>
      </c>
      <c r="Q2708" s="21"/>
      <c r="R2708" s="21" t="str">
        <f>LEFT('2012-2022'!$P2708,4)</f>
        <v>2016</v>
      </c>
      <c r="S2708" s="21" t="s">
        <v>65</v>
      </c>
      <c r="T2708" s="21"/>
      <c r="U2708" s="21"/>
      <c r="V2708" s="21"/>
      <c r="W2708" s="27"/>
      <c r="X2708" s="27"/>
      <c r="Y2708" s="28"/>
    </row>
    <row r="2709" ht="15.75" customHeight="1">
      <c r="A2709" s="21">
        <v>2.747905E7</v>
      </c>
      <c r="B2709" s="21" t="s">
        <v>15331</v>
      </c>
      <c r="C2709" s="21" t="s">
        <v>15332</v>
      </c>
      <c r="D2709" s="21" t="s">
        <v>15333</v>
      </c>
      <c r="E2709" s="21" t="s">
        <v>15334</v>
      </c>
      <c r="F2709" s="21" t="s">
        <v>2831</v>
      </c>
      <c r="G2709" s="21">
        <v>2016.0</v>
      </c>
      <c r="H2709" s="26">
        <v>42584.0</v>
      </c>
      <c r="I2709" s="21" t="s">
        <v>15335</v>
      </c>
      <c r="J2709" s="21"/>
      <c r="K2709" s="21" t="s">
        <v>15336</v>
      </c>
      <c r="L2709" s="21" t="str">
        <f>IF(ISNUMBER(VLOOKUP(A2709,EXCL,1,FALSE)),"Excluido",IF(ISNUMBER(VLOOKUP(A2709,POST,1,FALSE)),"PostAlerta",IF(ISNUMBER(VLOOKUP(A2709,PRE,1,FALSE)),"PreAlerta","")))</f>
        <v>PreAlerta</v>
      </c>
      <c r="M2709" s="21" t="str">
        <f>IF(ISNUMBER(A2709),(IF(ISNUMBER(VLOOKUP(A2709,KEYWORDS,1,FALSE)),"C/PalabrasClaves","S/PalabrasClaves")),"")</f>
        <v>S/PalabrasClaves</v>
      </c>
      <c r="N2709" s="21" t="str">
        <f t="shared" si="11"/>
        <v/>
      </c>
      <c r="O2709" s="21"/>
      <c r="P2709" s="21" t="s">
        <v>15337</v>
      </c>
      <c r="Q2709" s="21"/>
      <c r="R2709" s="21" t="str">
        <f>LEFT('2012-2022'!$P2709,4)</f>
        <v>2016</v>
      </c>
      <c r="S2709" s="21" t="s">
        <v>65</v>
      </c>
      <c r="T2709" s="21"/>
      <c r="U2709" s="21"/>
      <c r="V2709" s="21"/>
      <c r="W2709" s="27"/>
      <c r="X2709" s="27"/>
      <c r="Y2709" s="12"/>
    </row>
    <row r="2710" ht="15.75" customHeight="1">
      <c r="A2710" s="21">
        <v>2.7479297E7</v>
      </c>
      <c r="B2710" s="21" t="s">
        <v>15338</v>
      </c>
      <c r="C2710" s="21" t="s">
        <v>15339</v>
      </c>
      <c r="D2710" s="21" t="s">
        <v>15340</v>
      </c>
      <c r="E2710" s="21" t="s">
        <v>15341</v>
      </c>
      <c r="F2710" s="21" t="s">
        <v>2810</v>
      </c>
      <c r="G2710" s="21">
        <v>2016.0</v>
      </c>
      <c r="H2710" s="26">
        <v>42584.0</v>
      </c>
      <c r="I2710" s="21" t="s">
        <v>15342</v>
      </c>
      <c r="J2710" s="21"/>
      <c r="K2710" s="21" t="s">
        <v>15343</v>
      </c>
      <c r="L2710" s="21" t="str">
        <f>IF(ISNUMBER(VLOOKUP(A2710,EXCL,1,FALSE)),"Excluido",IF(ISNUMBER(VLOOKUP(A2710,POST,1,FALSE)),"PostAlerta",IF(ISNUMBER(VLOOKUP(A2710,PRE,1,FALSE)),"PreAlerta","")))</f>
        <v>PreAlerta</v>
      </c>
      <c r="M2710" s="21" t="str">
        <f>IF(ISNUMBER(A2710),(IF(ISNUMBER(VLOOKUP(A2710,KEYWORDS,1,FALSE)),"C/PalabrasClaves","S/PalabrasClaves")),"")</f>
        <v>S/PalabrasClaves</v>
      </c>
      <c r="N2710" s="21" t="str">
        <f t="shared" si="11"/>
        <v/>
      </c>
      <c r="O2710" s="21"/>
      <c r="P2710" s="21" t="s">
        <v>15337</v>
      </c>
      <c r="Q2710" s="21"/>
      <c r="R2710" s="21" t="str">
        <f>LEFT('2012-2022'!$P2710,4)</f>
        <v>2016</v>
      </c>
      <c r="S2710" s="21" t="s">
        <v>65</v>
      </c>
      <c r="T2710" s="21"/>
      <c r="U2710" s="21"/>
      <c r="V2710" s="21"/>
      <c r="W2710" s="27"/>
      <c r="X2710" s="27"/>
      <c r="Y2710" s="28"/>
    </row>
    <row r="2711" ht="15.75" customHeight="1">
      <c r="A2711" s="21">
        <v>2.7479584E7</v>
      </c>
      <c r="B2711" s="21" t="s">
        <v>15344</v>
      </c>
      <c r="C2711" s="21" t="s">
        <v>15345</v>
      </c>
      <c r="D2711" s="21" t="s">
        <v>15346</v>
      </c>
      <c r="E2711" s="21" t="s">
        <v>8523</v>
      </c>
      <c r="F2711" s="21" t="s">
        <v>2810</v>
      </c>
      <c r="G2711" s="21">
        <v>2016.0</v>
      </c>
      <c r="H2711" s="26">
        <v>42584.0</v>
      </c>
      <c r="I2711" s="21" t="s">
        <v>15347</v>
      </c>
      <c r="J2711" s="21"/>
      <c r="K2711" s="21" t="s">
        <v>15348</v>
      </c>
      <c r="L2711" s="21" t="str">
        <f>IF(ISNUMBER(VLOOKUP(A2711,EXCL,1,FALSE)),"Excluido",IF(ISNUMBER(VLOOKUP(A2711,POST,1,FALSE)),"PostAlerta",IF(ISNUMBER(VLOOKUP(A2711,PRE,1,FALSE)),"PreAlerta","")))</f>
        <v>PreAlerta</v>
      </c>
      <c r="M2711" s="21" t="str">
        <f>IF(ISNUMBER(A2711),(IF(ISNUMBER(VLOOKUP(A2711,KEYWORDS,1,FALSE)),"C/PalabrasClaves","S/PalabrasClaves")),"")</f>
        <v>S/PalabrasClaves</v>
      </c>
      <c r="N2711" s="21" t="str">
        <f t="shared" si="11"/>
        <v/>
      </c>
      <c r="O2711" s="21"/>
      <c r="P2711" s="21" t="s">
        <v>15337</v>
      </c>
      <c r="Q2711" s="21"/>
      <c r="R2711" s="21" t="str">
        <f>LEFT('2012-2022'!$P2711,4)</f>
        <v>2016</v>
      </c>
      <c r="S2711" s="21" t="s">
        <v>65</v>
      </c>
      <c r="T2711" s="21"/>
      <c r="U2711" s="21"/>
      <c r="V2711" s="21"/>
      <c r="W2711" s="27"/>
      <c r="X2711" s="27"/>
      <c r="Y2711" s="12"/>
    </row>
    <row r="2712" ht="15.75" customHeight="1">
      <c r="A2712" s="21">
        <v>2.7488618E7</v>
      </c>
      <c r="B2712" s="21" t="s">
        <v>15349</v>
      </c>
      <c r="C2712" s="21" t="s">
        <v>15350</v>
      </c>
      <c r="D2712" s="21" t="s">
        <v>15351</v>
      </c>
      <c r="E2712" s="21" t="s">
        <v>15352</v>
      </c>
      <c r="F2712" s="21" t="s">
        <v>1717</v>
      </c>
      <c r="G2712" s="21">
        <v>2016.0</v>
      </c>
      <c r="H2712" s="26">
        <v>42587.0</v>
      </c>
      <c r="I2712" s="21" t="s">
        <v>15353</v>
      </c>
      <c r="J2712" s="21"/>
      <c r="K2712" s="21" t="s">
        <v>15354</v>
      </c>
      <c r="L2712" s="21" t="str">
        <f>IF(ISNUMBER(VLOOKUP(A2712,EXCL,1,FALSE)),"Excluido",IF(ISNUMBER(VLOOKUP(A2712,POST,1,FALSE)),"PostAlerta",IF(ISNUMBER(VLOOKUP(A2712,PRE,1,FALSE)),"PreAlerta","")))</f>
        <v>PreAlerta</v>
      </c>
      <c r="M2712" s="21" t="str">
        <f>IF(ISNUMBER(A2712),(IF(ISNUMBER(VLOOKUP(A2712,KEYWORDS,1,FALSE)),"C/PalabrasClaves","S/PalabrasClaves")),"")</f>
        <v>S/PalabrasClaves</v>
      </c>
      <c r="N2712" s="21" t="str">
        <f t="shared" si="11"/>
        <v/>
      </c>
      <c r="O2712" s="21"/>
      <c r="P2712" s="21" t="s">
        <v>15231</v>
      </c>
      <c r="Q2712" s="21"/>
      <c r="R2712" s="21" t="str">
        <f>LEFT('2012-2022'!$P2712,4)</f>
        <v>2016</v>
      </c>
      <c r="S2712" s="21" t="s">
        <v>65</v>
      </c>
      <c r="T2712" s="21"/>
      <c r="U2712" s="21"/>
      <c r="V2712" s="21"/>
      <c r="W2712" s="27"/>
      <c r="X2712" s="27"/>
      <c r="Y2712" s="28"/>
    </row>
    <row r="2713" ht="15.75" customHeight="1">
      <c r="A2713" s="21">
        <v>2.7508322E7</v>
      </c>
      <c r="B2713" s="21" t="s">
        <v>15355</v>
      </c>
      <c r="C2713" s="21" t="s">
        <v>15356</v>
      </c>
      <c r="D2713" s="21" t="s">
        <v>15357</v>
      </c>
      <c r="E2713" s="21" t="s">
        <v>15358</v>
      </c>
      <c r="F2713" s="21" t="s">
        <v>1776</v>
      </c>
      <c r="G2713" s="21">
        <v>2016.0</v>
      </c>
      <c r="H2713" s="26">
        <v>42593.0</v>
      </c>
      <c r="I2713" s="21" t="s">
        <v>15359</v>
      </c>
      <c r="J2713" s="21"/>
      <c r="K2713" s="21" t="s">
        <v>15360</v>
      </c>
      <c r="L2713" s="21" t="str">
        <f>IF(ISNUMBER(VLOOKUP(A2713,EXCL,1,FALSE)),"Excluido",IF(ISNUMBER(VLOOKUP(A2713,POST,1,FALSE)),"PostAlerta",IF(ISNUMBER(VLOOKUP(A2713,PRE,1,FALSE)),"PreAlerta","")))</f>
        <v>PreAlerta</v>
      </c>
      <c r="M2713" s="21" t="str">
        <f>IF(ISNUMBER(A2713),(IF(ISNUMBER(VLOOKUP(A2713,KEYWORDS,1,FALSE)),"C/PalabrasClaves","S/PalabrasClaves")),"")</f>
        <v>S/PalabrasClaves</v>
      </c>
      <c r="N2713" s="21" t="str">
        <f t="shared" si="11"/>
        <v/>
      </c>
      <c r="O2713" s="21"/>
      <c r="P2713" s="21" t="s">
        <v>15231</v>
      </c>
      <c r="Q2713" s="21"/>
      <c r="R2713" s="21" t="str">
        <f>LEFT('2012-2022'!$P2713,4)</f>
        <v>2016</v>
      </c>
      <c r="S2713" s="21" t="s">
        <v>65</v>
      </c>
      <c r="T2713" s="21"/>
      <c r="U2713" s="21"/>
      <c r="V2713" s="21"/>
      <c r="W2713" s="27"/>
      <c r="X2713" s="27"/>
      <c r="Y2713" s="12"/>
    </row>
    <row r="2714" ht="15.75" customHeight="1">
      <c r="A2714" s="21">
        <v>2.7618917E7</v>
      </c>
      <c r="B2714" s="21" t="s">
        <v>15361</v>
      </c>
      <c r="C2714" s="21" t="s">
        <v>15362</v>
      </c>
      <c r="D2714" s="21" t="s">
        <v>15363</v>
      </c>
      <c r="E2714" s="21" t="s">
        <v>2301</v>
      </c>
      <c r="F2714" s="21" t="s">
        <v>1867</v>
      </c>
      <c r="G2714" s="21">
        <v>2016.0</v>
      </c>
      <c r="H2714" s="26">
        <v>42627.0</v>
      </c>
      <c r="I2714" s="21"/>
      <c r="J2714" s="21"/>
      <c r="K2714" s="21" t="s">
        <v>15364</v>
      </c>
      <c r="L2714" s="21" t="str">
        <f>IF(ISNUMBER(VLOOKUP(A2714,EXCL,1,FALSE)),"Excluido",IF(ISNUMBER(VLOOKUP(A2714,POST,1,FALSE)),"PostAlerta",IF(ISNUMBER(VLOOKUP(A2714,PRE,1,FALSE)),"PreAlerta","")))</f>
        <v>PreAlerta</v>
      </c>
      <c r="M2714" s="21" t="str">
        <f>IF(ISNUMBER(A2714),(IF(ISNUMBER(VLOOKUP(A2714,KEYWORDS,1,FALSE)),"C/PalabrasClaves","S/PalabrasClaves")),"")</f>
        <v>S/PalabrasClaves</v>
      </c>
      <c r="N2714" s="21" t="str">
        <f t="shared" si="11"/>
        <v/>
      </c>
      <c r="O2714" s="21"/>
      <c r="P2714" s="21" t="s">
        <v>15231</v>
      </c>
      <c r="Q2714" s="21"/>
      <c r="R2714" s="21" t="str">
        <f>LEFT('2012-2022'!$P2714,4)</f>
        <v>2016</v>
      </c>
      <c r="S2714" s="21" t="s">
        <v>65</v>
      </c>
      <c r="T2714" s="21"/>
      <c r="U2714" s="21"/>
      <c r="V2714" s="21"/>
      <c r="W2714" s="27"/>
      <c r="X2714" s="27"/>
      <c r="Y2714" s="28"/>
    </row>
    <row r="2715" ht="15.75" customHeight="1">
      <c r="A2715" s="21">
        <v>2.772678E7</v>
      </c>
      <c r="B2715" s="21" t="s">
        <v>15365</v>
      </c>
      <c r="C2715" s="21" t="s">
        <v>15366</v>
      </c>
      <c r="D2715" s="21" t="s">
        <v>15367</v>
      </c>
      <c r="E2715" s="21" t="s">
        <v>526</v>
      </c>
      <c r="F2715" s="21" t="s">
        <v>9325</v>
      </c>
      <c r="G2715" s="21">
        <v>2016.0</v>
      </c>
      <c r="H2715" s="26">
        <v>42655.0</v>
      </c>
      <c r="I2715" s="21"/>
      <c r="J2715" s="21"/>
      <c r="K2715" s="21" t="s">
        <v>15368</v>
      </c>
      <c r="L2715" s="21" t="str">
        <f>IF(ISNUMBER(VLOOKUP(A2715,EXCL,1,FALSE)),"Excluido",IF(ISNUMBER(VLOOKUP(A2715,POST,1,FALSE)),"PostAlerta",IF(ISNUMBER(VLOOKUP(A2715,PRE,1,FALSE)),"PreAlerta","")))</f>
        <v>Excluido</v>
      </c>
      <c r="M2715" s="21" t="str">
        <f>IF(ISNUMBER(A2715),(IF(ISNUMBER(VLOOKUP(A2715,KEYWORDS,1,FALSE)),"C/PalabrasClaves","S/PalabrasClaves")),"")</f>
        <v>S/PalabrasClaves</v>
      </c>
      <c r="N2715" s="21" t="str">
        <f t="shared" si="11"/>
        <v/>
      </c>
      <c r="O2715" s="21"/>
      <c r="P2715" s="21" t="s">
        <v>15231</v>
      </c>
      <c r="Q2715" s="21"/>
      <c r="R2715" s="21" t="str">
        <f>LEFT('2012-2022'!$P2715,4)</f>
        <v>2016</v>
      </c>
      <c r="S2715" s="21" t="s">
        <v>65</v>
      </c>
      <c r="T2715" s="21"/>
      <c r="U2715" s="21"/>
      <c r="V2715" s="21"/>
      <c r="W2715" s="27"/>
      <c r="X2715" s="27"/>
      <c r="Y2715" s="12"/>
    </row>
    <row r="2716" ht="15.75" customHeight="1">
      <c r="A2716" s="21">
        <v>2.7482714E7</v>
      </c>
      <c r="B2716" s="21" t="s">
        <v>15369</v>
      </c>
      <c r="C2716" s="21" t="s">
        <v>15370</v>
      </c>
      <c r="D2716" s="21" t="s">
        <v>15371</v>
      </c>
      <c r="E2716" s="21" t="s">
        <v>14539</v>
      </c>
      <c r="F2716" s="21" t="s">
        <v>1789</v>
      </c>
      <c r="G2716" s="21">
        <v>2016.0</v>
      </c>
      <c r="H2716" s="26">
        <v>42585.0</v>
      </c>
      <c r="I2716" s="21" t="s">
        <v>15372</v>
      </c>
      <c r="J2716" s="21"/>
      <c r="K2716" s="21" t="s">
        <v>15373</v>
      </c>
      <c r="L2716" s="21" t="str">
        <f>IF(ISNUMBER(VLOOKUP(A2716,EXCL,1,FALSE)),"Excluido",IF(ISNUMBER(VLOOKUP(A2716,POST,1,FALSE)),"PostAlerta",IF(ISNUMBER(VLOOKUP(A2716,PRE,1,FALSE)),"PreAlerta","")))</f>
        <v>PreAlerta</v>
      </c>
      <c r="M2716" s="21" t="str">
        <f>IF(ISNUMBER(A2716),(IF(ISNUMBER(VLOOKUP(A2716,KEYWORDS,1,FALSE)),"C/PalabrasClaves","S/PalabrasClaves")),"")</f>
        <v>S/PalabrasClaves</v>
      </c>
      <c r="N2716" s="21" t="str">
        <f t="shared" si="11"/>
        <v/>
      </c>
      <c r="O2716" s="21"/>
      <c r="P2716" s="21" t="s">
        <v>15374</v>
      </c>
      <c r="Q2716" s="21"/>
      <c r="R2716" s="21" t="str">
        <f>LEFT('2012-2022'!$P2716,4)</f>
        <v>2016</v>
      </c>
      <c r="S2716" s="21" t="s">
        <v>65</v>
      </c>
      <c r="T2716" s="21"/>
      <c r="U2716" s="21"/>
      <c r="V2716" s="21"/>
      <c r="W2716" s="27"/>
      <c r="X2716" s="27"/>
      <c r="Y2716" s="28"/>
    </row>
    <row r="2717" ht="15.75" customHeight="1">
      <c r="A2717" s="21">
        <v>2.72153E7</v>
      </c>
      <c r="B2717" s="21" t="s">
        <v>15375</v>
      </c>
      <c r="C2717" s="21" t="s">
        <v>15376</v>
      </c>
      <c r="D2717" s="21" t="s">
        <v>15377</v>
      </c>
      <c r="E2717" s="21" t="s">
        <v>15378</v>
      </c>
      <c r="F2717" s="21" t="s">
        <v>520</v>
      </c>
      <c r="G2717" s="21">
        <v>2016.0</v>
      </c>
      <c r="H2717" s="26">
        <v>42515.0</v>
      </c>
      <c r="I2717" s="21" t="s">
        <v>15379</v>
      </c>
      <c r="J2717" s="21"/>
      <c r="K2717" s="21" t="s">
        <v>15380</v>
      </c>
      <c r="L2717" s="21" t="str">
        <f>IF(ISNUMBER(VLOOKUP(A2717,EXCL,1,FALSE)),"Excluido",IF(ISNUMBER(VLOOKUP(A2717,POST,1,FALSE)),"PostAlerta",IF(ISNUMBER(VLOOKUP(A2717,PRE,1,FALSE)),"PreAlerta","")))</f>
        <v>PreAlerta</v>
      </c>
      <c r="M2717" s="21" t="str">
        <f>IF(ISNUMBER(A2717),(IF(ISNUMBER(VLOOKUP(A2717,KEYWORDS,1,FALSE)),"C/PalabrasClaves","S/PalabrasClaves")),"")</f>
        <v>S/PalabrasClaves</v>
      </c>
      <c r="N2717" s="21" t="str">
        <f t="shared" si="11"/>
        <v/>
      </c>
      <c r="O2717" s="21"/>
      <c r="P2717" s="21" t="s">
        <v>15381</v>
      </c>
      <c r="Q2717" s="21"/>
      <c r="R2717" s="21" t="str">
        <f>LEFT('2012-2022'!$P2717,4)</f>
        <v>2016</v>
      </c>
      <c r="S2717" s="21" t="s">
        <v>65</v>
      </c>
      <c r="T2717" s="21"/>
      <c r="U2717" s="21"/>
      <c r="V2717" s="21"/>
      <c r="W2717" s="27"/>
      <c r="X2717" s="27"/>
      <c r="Y2717" s="12"/>
    </row>
    <row r="2718" ht="15.75" customHeight="1">
      <c r="A2718" s="21">
        <v>2.7273642E7</v>
      </c>
      <c r="B2718" s="21" t="s">
        <v>15382</v>
      </c>
      <c r="C2718" s="21" t="s">
        <v>15383</v>
      </c>
      <c r="D2718" s="21" t="s">
        <v>15384</v>
      </c>
      <c r="E2718" s="21" t="s">
        <v>5256</v>
      </c>
      <c r="F2718" s="21" t="s">
        <v>520</v>
      </c>
      <c r="G2718" s="21">
        <v>2016.0</v>
      </c>
      <c r="H2718" s="26">
        <v>42530.0</v>
      </c>
      <c r="I2718" s="21" t="s">
        <v>15385</v>
      </c>
      <c r="J2718" s="21"/>
      <c r="K2718" s="21" t="s">
        <v>15386</v>
      </c>
      <c r="L2718" s="21" t="str">
        <f>IF(ISNUMBER(VLOOKUP(A2718,EXCL,1,FALSE)),"Excluido",IF(ISNUMBER(VLOOKUP(A2718,POST,1,FALSE)),"PostAlerta",IF(ISNUMBER(VLOOKUP(A2718,PRE,1,FALSE)),"PreAlerta","")))</f>
        <v>PreAlerta</v>
      </c>
      <c r="M2718" s="21" t="str">
        <f>IF(ISNUMBER(A2718),(IF(ISNUMBER(VLOOKUP(A2718,KEYWORDS,1,FALSE)),"C/PalabrasClaves","S/PalabrasClaves")),"")</f>
        <v>S/PalabrasClaves</v>
      </c>
      <c r="N2718" s="21" t="str">
        <f t="shared" si="11"/>
        <v/>
      </c>
      <c r="O2718" s="21"/>
      <c r="P2718" s="21" t="s">
        <v>15381</v>
      </c>
      <c r="Q2718" s="21"/>
      <c r="R2718" s="21" t="str">
        <f>LEFT('2012-2022'!$P2718,4)</f>
        <v>2016</v>
      </c>
      <c r="S2718" s="21" t="s">
        <v>65</v>
      </c>
      <c r="T2718" s="21"/>
      <c r="U2718" s="21"/>
      <c r="V2718" s="21"/>
      <c r="W2718" s="27"/>
      <c r="X2718" s="27"/>
      <c r="Y2718" s="28"/>
    </row>
    <row r="2719" ht="15.75" customHeight="1">
      <c r="A2719" s="21">
        <v>2.7273647E7</v>
      </c>
      <c r="B2719" s="21" t="s">
        <v>15387</v>
      </c>
      <c r="C2719" s="21" t="s">
        <v>15388</v>
      </c>
      <c r="D2719" s="21" t="s">
        <v>15389</v>
      </c>
      <c r="E2719" s="21" t="s">
        <v>15390</v>
      </c>
      <c r="F2719" s="21" t="s">
        <v>520</v>
      </c>
      <c r="G2719" s="21">
        <v>2016.0</v>
      </c>
      <c r="H2719" s="26">
        <v>42530.0</v>
      </c>
      <c r="I2719" s="21" t="s">
        <v>15391</v>
      </c>
      <c r="J2719" s="21"/>
      <c r="K2719" s="21" t="s">
        <v>15392</v>
      </c>
      <c r="L2719" s="21" t="str">
        <f>IF(ISNUMBER(VLOOKUP(A2719,EXCL,1,FALSE)),"Excluido",IF(ISNUMBER(VLOOKUP(A2719,POST,1,FALSE)),"PostAlerta",IF(ISNUMBER(VLOOKUP(A2719,PRE,1,FALSE)),"PreAlerta","")))</f>
        <v>PreAlerta</v>
      </c>
      <c r="M2719" s="21" t="str">
        <f>IF(ISNUMBER(A2719),(IF(ISNUMBER(VLOOKUP(A2719,KEYWORDS,1,FALSE)),"C/PalabrasClaves","S/PalabrasClaves")),"")</f>
        <v>S/PalabrasClaves</v>
      </c>
      <c r="N2719" s="21" t="str">
        <f t="shared" si="11"/>
        <v/>
      </c>
      <c r="O2719" s="21"/>
      <c r="P2719" s="21" t="s">
        <v>15381</v>
      </c>
      <c r="Q2719" s="21"/>
      <c r="R2719" s="21" t="str">
        <f>LEFT('2012-2022'!$P2719,4)</f>
        <v>2016</v>
      </c>
      <c r="S2719" s="21" t="s">
        <v>65</v>
      </c>
      <c r="T2719" s="21"/>
      <c r="U2719" s="21"/>
      <c r="V2719" s="21"/>
      <c r="W2719" s="27"/>
      <c r="X2719" s="27"/>
      <c r="Y2719" s="12"/>
    </row>
    <row r="2720" ht="15.75" customHeight="1">
      <c r="A2720" s="21">
        <v>2.7296391E7</v>
      </c>
      <c r="B2720" s="21" t="s">
        <v>15393</v>
      </c>
      <c r="C2720" s="21" t="s">
        <v>15394</v>
      </c>
      <c r="D2720" s="21" t="s">
        <v>15395</v>
      </c>
      <c r="E2720" s="21" t="s">
        <v>15396</v>
      </c>
      <c r="F2720" s="21" t="s">
        <v>520</v>
      </c>
      <c r="G2720" s="21">
        <v>2016.0</v>
      </c>
      <c r="H2720" s="26">
        <v>42536.0</v>
      </c>
      <c r="I2720" s="21" t="s">
        <v>15397</v>
      </c>
      <c r="J2720" s="21"/>
      <c r="K2720" s="21" t="s">
        <v>15398</v>
      </c>
      <c r="L2720" s="21" t="str">
        <f>IF(ISNUMBER(VLOOKUP(A2720,EXCL,1,FALSE)),"Excluido",IF(ISNUMBER(VLOOKUP(A2720,POST,1,FALSE)),"PostAlerta",IF(ISNUMBER(VLOOKUP(A2720,PRE,1,FALSE)),"PreAlerta","")))</f>
        <v>PreAlerta</v>
      </c>
      <c r="M2720" s="21" t="str">
        <f>IF(ISNUMBER(A2720),(IF(ISNUMBER(VLOOKUP(A2720,KEYWORDS,1,FALSE)),"C/PalabrasClaves","S/PalabrasClaves")),"")</f>
        <v>S/PalabrasClaves</v>
      </c>
      <c r="N2720" s="21" t="str">
        <f t="shared" si="11"/>
        <v/>
      </c>
      <c r="O2720" s="21"/>
      <c r="P2720" s="21" t="s">
        <v>15381</v>
      </c>
      <c r="Q2720" s="21"/>
      <c r="R2720" s="21" t="str">
        <f>LEFT('2012-2022'!$P2720,4)</f>
        <v>2016</v>
      </c>
      <c r="S2720" s="21" t="s">
        <v>65</v>
      </c>
      <c r="T2720" s="21"/>
      <c r="U2720" s="21"/>
      <c r="V2720" s="21"/>
      <c r="W2720" s="27"/>
      <c r="X2720" s="27"/>
      <c r="Y2720" s="28"/>
    </row>
    <row r="2721" ht="15.75" customHeight="1">
      <c r="A2721" s="21">
        <v>2.7352876E7</v>
      </c>
      <c r="B2721" s="21" t="s">
        <v>15399</v>
      </c>
      <c r="C2721" s="21" t="s">
        <v>15400</v>
      </c>
      <c r="D2721" s="21" t="s">
        <v>15401</v>
      </c>
      <c r="E2721" s="21" t="s">
        <v>15402</v>
      </c>
      <c r="F2721" s="21" t="s">
        <v>520</v>
      </c>
      <c r="G2721" s="21">
        <v>2016.0</v>
      </c>
      <c r="H2721" s="26">
        <v>42551.0</v>
      </c>
      <c r="I2721" s="21" t="s">
        <v>15403</v>
      </c>
      <c r="J2721" s="21"/>
      <c r="K2721" s="21" t="s">
        <v>15404</v>
      </c>
      <c r="L2721" s="21" t="str">
        <f>IF(ISNUMBER(VLOOKUP(A2721,EXCL,1,FALSE)),"Excluido",IF(ISNUMBER(VLOOKUP(A2721,POST,1,FALSE)),"PostAlerta",IF(ISNUMBER(VLOOKUP(A2721,PRE,1,FALSE)),"PreAlerta","")))</f>
        <v>PreAlerta</v>
      </c>
      <c r="M2721" s="21" t="str">
        <f>IF(ISNUMBER(A2721),(IF(ISNUMBER(VLOOKUP(A2721,KEYWORDS,1,FALSE)),"C/PalabrasClaves","S/PalabrasClaves")),"")</f>
        <v>S/PalabrasClaves</v>
      </c>
      <c r="N2721" s="21" t="str">
        <f t="shared" si="11"/>
        <v/>
      </c>
      <c r="O2721" s="21"/>
      <c r="P2721" s="21" t="s">
        <v>15381</v>
      </c>
      <c r="Q2721" s="21"/>
      <c r="R2721" s="21" t="str">
        <f>LEFT('2012-2022'!$P2721,4)</f>
        <v>2016</v>
      </c>
      <c r="S2721" s="21" t="s">
        <v>65</v>
      </c>
      <c r="T2721" s="21"/>
      <c r="U2721" s="21"/>
      <c r="V2721" s="21"/>
      <c r="W2721" s="27"/>
      <c r="X2721" s="27"/>
      <c r="Y2721" s="12"/>
    </row>
    <row r="2722" ht="15.75" customHeight="1">
      <c r="A2722" s="21">
        <v>2.7540378E7</v>
      </c>
      <c r="B2722" s="21" t="s">
        <v>15405</v>
      </c>
      <c r="C2722" s="21" t="s">
        <v>15406</v>
      </c>
      <c r="D2722" s="21" t="s">
        <v>15407</v>
      </c>
      <c r="E2722" s="21" t="s">
        <v>15408</v>
      </c>
      <c r="F2722" s="21" t="s">
        <v>1128</v>
      </c>
      <c r="G2722" s="21">
        <v>2016.0</v>
      </c>
      <c r="H2722" s="26">
        <v>42602.0</v>
      </c>
      <c r="I2722" s="21" t="s">
        <v>15409</v>
      </c>
      <c r="J2722" s="21"/>
      <c r="K2722" s="21" t="s">
        <v>15410</v>
      </c>
      <c r="L2722" s="21" t="str">
        <f>IF(ISNUMBER(VLOOKUP(A2722,EXCL,1,FALSE)),"Excluido",IF(ISNUMBER(VLOOKUP(A2722,POST,1,FALSE)),"PostAlerta",IF(ISNUMBER(VLOOKUP(A2722,PRE,1,FALSE)),"PreAlerta","")))</f>
        <v>PreAlerta</v>
      </c>
      <c r="M2722" s="21" t="str">
        <f>IF(ISNUMBER(A2722),(IF(ISNUMBER(VLOOKUP(A2722,KEYWORDS,1,FALSE)),"C/PalabrasClaves","S/PalabrasClaves")),"")</f>
        <v>S/PalabrasClaves</v>
      </c>
      <c r="N2722" s="21" t="str">
        <f t="shared" si="11"/>
        <v/>
      </c>
      <c r="O2722" s="21"/>
      <c r="P2722" s="21" t="s">
        <v>15411</v>
      </c>
      <c r="Q2722" s="21"/>
      <c r="R2722" s="21" t="str">
        <f>LEFT('2012-2022'!$P2722,4)</f>
        <v>2016</v>
      </c>
      <c r="S2722" s="21" t="s">
        <v>65</v>
      </c>
      <c r="T2722" s="21"/>
      <c r="U2722" s="21"/>
      <c r="V2722" s="21"/>
      <c r="W2722" s="27"/>
      <c r="X2722" s="27"/>
      <c r="Y2722" s="28"/>
    </row>
    <row r="2723" ht="15.75" customHeight="1">
      <c r="A2723" s="21">
        <v>2.7539343E7</v>
      </c>
      <c r="B2723" s="21" t="s">
        <v>15412</v>
      </c>
      <c r="C2723" s="21" t="s">
        <v>15413</v>
      </c>
      <c r="D2723" s="21" t="s">
        <v>15414</v>
      </c>
      <c r="E2723" s="21" t="s">
        <v>15415</v>
      </c>
      <c r="F2723" s="21" t="s">
        <v>781</v>
      </c>
      <c r="G2723" s="21">
        <v>2016.0</v>
      </c>
      <c r="H2723" s="26">
        <v>42602.0</v>
      </c>
      <c r="I2723" s="21"/>
      <c r="J2723" s="21"/>
      <c r="K2723" s="21" t="s">
        <v>15416</v>
      </c>
      <c r="L2723" s="21" t="str">
        <f>IF(ISNUMBER(VLOOKUP(A2723,EXCL,1,FALSE)),"Excluido",IF(ISNUMBER(VLOOKUP(A2723,POST,1,FALSE)),"PostAlerta",IF(ISNUMBER(VLOOKUP(A2723,PRE,1,FALSE)),"PreAlerta","")))</f>
        <v>PreAlerta</v>
      </c>
      <c r="M2723" s="21" t="str">
        <f>IF(ISNUMBER(A2723),(IF(ISNUMBER(VLOOKUP(A2723,KEYWORDS,1,FALSE)),"C/PalabrasClaves","S/PalabrasClaves")),"")</f>
        <v>S/PalabrasClaves</v>
      </c>
      <c r="N2723" s="21" t="str">
        <f t="shared" si="11"/>
        <v/>
      </c>
      <c r="O2723" s="21"/>
      <c r="P2723" s="21" t="s">
        <v>15417</v>
      </c>
      <c r="Q2723" s="21"/>
      <c r="R2723" s="21" t="str">
        <f>LEFT('2012-2022'!$P2723,4)</f>
        <v>2016</v>
      </c>
      <c r="S2723" s="21" t="s">
        <v>65</v>
      </c>
      <c r="T2723" s="21"/>
      <c r="U2723" s="21"/>
      <c r="V2723" s="21"/>
      <c r="W2723" s="27"/>
      <c r="X2723" s="27"/>
      <c r="Y2723" s="12"/>
    </row>
    <row r="2724" ht="15.75" customHeight="1">
      <c r="A2724" s="21">
        <v>3.0270855E7</v>
      </c>
      <c r="B2724" s="21" t="s">
        <v>15418</v>
      </c>
      <c r="C2724" s="21" t="s">
        <v>15419</v>
      </c>
      <c r="D2724" s="21" t="s">
        <v>15420</v>
      </c>
      <c r="E2724" s="21" t="s">
        <v>15121</v>
      </c>
      <c r="F2724" s="21" t="s">
        <v>15421</v>
      </c>
      <c r="G2724" s="21">
        <v>2016.0</v>
      </c>
      <c r="H2724" s="26">
        <v>43375.0</v>
      </c>
      <c r="I2724" s="21" t="s">
        <v>15422</v>
      </c>
      <c r="J2724" s="21"/>
      <c r="K2724" s="21" t="s">
        <v>15423</v>
      </c>
      <c r="L2724" s="21" t="str">
        <f>IF(ISNUMBER(VLOOKUP(A2724,EXCL,1,FALSE)),"Excluido",IF(ISNUMBER(VLOOKUP(A2724,POST,1,FALSE)),"PostAlerta",IF(ISNUMBER(VLOOKUP(A2724,PRE,1,FALSE)),"PreAlerta","")))</f>
        <v>PreAlerta</v>
      </c>
      <c r="M2724" s="21" t="str">
        <f>IF(ISNUMBER(A2724),(IF(ISNUMBER(VLOOKUP(A2724,KEYWORDS,1,FALSE)),"C/PalabrasClaves","S/PalabrasClaves")),"")</f>
        <v>S/PalabrasClaves</v>
      </c>
      <c r="N2724" s="21" t="str">
        <f t="shared" si="11"/>
        <v/>
      </c>
      <c r="O2724" s="21"/>
      <c r="P2724" s="21" t="s">
        <v>15424</v>
      </c>
      <c r="Q2724" s="21"/>
      <c r="R2724" s="21" t="str">
        <f>LEFT('2012-2022'!$P2724,4)</f>
        <v>2016</v>
      </c>
      <c r="S2724" s="21" t="s">
        <v>65</v>
      </c>
      <c r="T2724" s="21"/>
      <c r="U2724" s="21"/>
      <c r="V2724" s="21"/>
      <c r="W2724" s="27"/>
      <c r="X2724" s="27"/>
      <c r="Y2724" s="28"/>
    </row>
    <row r="2725" ht="15.75" customHeight="1">
      <c r="A2725" s="21">
        <v>2.7514903E7</v>
      </c>
      <c r="B2725" s="21" t="s">
        <v>15425</v>
      </c>
      <c r="C2725" s="21" t="s">
        <v>15426</v>
      </c>
      <c r="D2725" s="21" t="s">
        <v>15427</v>
      </c>
      <c r="E2725" s="21" t="s">
        <v>15428</v>
      </c>
      <c r="F2725" s="21" t="s">
        <v>842</v>
      </c>
      <c r="G2725" s="21">
        <v>2016.0</v>
      </c>
      <c r="H2725" s="26">
        <v>42595.0</v>
      </c>
      <c r="I2725" s="21"/>
      <c r="J2725" s="21"/>
      <c r="K2725" s="21" t="s">
        <v>15429</v>
      </c>
      <c r="L2725" s="21" t="str">
        <f>IF(ISNUMBER(VLOOKUP(A2725,EXCL,1,FALSE)),"Excluido",IF(ISNUMBER(VLOOKUP(A2725,POST,1,FALSE)),"PostAlerta",IF(ISNUMBER(VLOOKUP(A2725,PRE,1,FALSE)),"PreAlerta","")))</f>
        <v>PreAlerta</v>
      </c>
      <c r="M2725" s="21" t="str">
        <f>IF(ISNUMBER(A2725),(IF(ISNUMBER(VLOOKUP(A2725,KEYWORDS,1,FALSE)),"C/PalabrasClaves","S/PalabrasClaves")),"")</f>
        <v>S/PalabrasClaves</v>
      </c>
      <c r="N2725" s="21" t="str">
        <f t="shared" si="11"/>
        <v/>
      </c>
      <c r="O2725" s="21"/>
      <c r="P2725" s="21" t="s">
        <v>15430</v>
      </c>
      <c r="Q2725" s="21"/>
      <c r="R2725" s="21" t="str">
        <f>LEFT('2012-2022'!$P2725,4)</f>
        <v>2016</v>
      </c>
      <c r="S2725" s="21" t="s">
        <v>65</v>
      </c>
      <c r="T2725" s="21"/>
      <c r="U2725" s="21"/>
      <c r="V2725" s="21"/>
      <c r="W2725" s="27"/>
      <c r="X2725" s="27"/>
      <c r="Y2725" s="12"/>
    </row>
    <row r="2726" ht="15.75" customHeight="1">
      <c r="A2726" s="21">
        <v>2.7531003E7</v>
      </c>
      <c r="B2726" s="21" t="s">
        <v>15431</v>
      </c>
      <c r="C2726" s="21" t="s">
        <v>15432</v>
      </c>
      <c r="D2726" s="21" t="s">
        <v>15433</v>
      </c>
      <c r="E2726" s="21" t="s">
        <v>1477</v>
      </c>
      <c r="F2726" s="21" t="s">
        <v>332</v>
      </c>
      <c r="G2726" s="21">
        <v>2016.0</v>
      </c>
      <c r="H2726" s="26">
        <v>42600.0</v>
      </c>
      <c r="I2726" s="21" t="s">
        <v>15434</v>
      </c>
      <c r="J2726" s="21"/>
      <c r="K2726" s="21" t="s">
        <v>15435</v>
      </c>
      <c r="L2726" s="21" t="str">
        <f>IF(ISNUMBER(VLOOKUP(A2726,EXCL,1,FALSE)),"Excluido",IF(ISNUMBER(VLOOKUP(A2726,POST,1,FALSE)),"PostAlerta",IF(ISNUMBER(VLOOKUP(A2726,PRE,1,FALSE)),"PreAlerta","")))</f>
        <v>PreAlerta</v>
      </c>
      <c r="M2726" s="21" t="str">
        <f>IF(ISNUMBER(A2726),(IF(ISNUMBER(VLOOKUP(A2726,KEYWORDS,1,FALSE)),"C/PalabrasClaves","S/PalabrasClaves")),"")</f>
        <v>S/PalabrasClaves</v>
      </c>
      <c r="N2726" s="21" t="str">
        <f t="shared" si="11"/>
        <v/>
      </c>
      <c r="O2726" s="21"/>
      <c r="P2726" s="21" t="s">
        <v>15436</v>
      </c>
      <c r="Q2726" s="21"/>
      <c r="R2726" s="21" t="str">
        <f>LEFT('2012-2022'!$P2726,4)</f>
        <v>2016</v>
      </c>
      <c r="S2726" s="21" t="s">
        <v>65</v>
      </c>
      <c r="T2726" s="21"/>
      <c r="U2726" s="21"/>
      <c r="V2726" s="21"/>
      <c r="W2726" s="27"/>
      <c r="X2726" s="27"/>
      <c r="Y2726" s="28"/>
    </row>
    <row r="2727" ht="15.75" customHeight="1">
      <c r="A2727" s="21">
        <v>2.7532208E7</v>
      </c>
      <c r="B2727" s="21" t="s">
        <v>15437</v>
      </c>
      <c r="C2727" s="21" t="s">
        <v>15438</v>
      </c>
      <c r="D2727" s="21" t="s">
        <v>15439</v>
      </c>
      <c r="E2727" s="21" t="s">
        <v>15440</v>
      </c>
      <c r="F2727" s="21" t="s">
        <v>2831</v>
      </c>
      <c r="G2727" s="21">
        <v>2016.0</v>
      </c>
      <c r="H2727" s="26">
        <v>42600.0</v>
      </c>
      <c r="I2727" s="21" t="s">
        <v>15441</v>
      </c>
      <c r="J2727" s="21"/>
      <c r="K2727" s="21" t="s">
        <v>15442</v>
      </c>
      <c r="L2727" s="21" t="str">
        <f>IF(ISNUMBER(VLOOKUP(A2727,EXCL,1,FALSE)),"Excluido",IF(ISNUMBER(VLOOKUP(A2727,POST,1,FALSE)),"PostAlerta",IF(ISNUMBER(VLOOKUP(A2727,PRE,1,FALSE)),"PreAlerta","")))</f>
        <v>PreAlerta</v>
      </c>
      <c r="M2727" s="21" t="str">
        <f>IF(ISNUMBER(A2727),(IF(ISNUMBER(VLOOKUP(A2727,KEYWORDS,1,FALSE)),"C/PalabrasClaves","S/PalabrasClaves")),"")</f>
        <v>S/PalabrasClaves</v>
      </c>
      <c r="N2727" s="21" t="str">
        <f t="shared" si="11"/>
        <v/>
      </c>
      <c r="O2727" s="21"/>
      <c r="P2727" s="21" t="s">
        <v>15436</v>
      </c>
      <c r="Q2727" s="21"/>
      <c r="R2727" s="21" t="str">
        <f>LEFT('2012-2022'!$P2727,4)</f>
        <v>2016</v>
      </c>
      <c r="S2727" s="21" t="s">
        <v>65</v>
      </c>
      <c r="T2727" s="21"/>
      <c r="U2727" s="21"/>
      <c r="V2727" s="21"/>
      <c r="W2727" s="27"/>
      <c r="X2727" s="27"/>
      <c r="Y2727" s="12"/>
    </row>
    <row r="2728" ht="15.75" customHeight="1">
      <c r="A2728" s="21">
        <v>3.0270856E7</v>
      </c>
      <c r="B2728" s="21" t="s">
        <v>15443</v>
      </c>
      <c r="C2728" s="21" t="s">
        <v>15444</v>
      </c>
      <c r="D2728" s="21" t="s">
        <v>15445</v>
      </c>
      <c r="E2728" s="21" t="s">
        <v>3692</v>
      </c>
      <c r="F2728" s="21" t="s">
        <v>15421</v>
      </c>
      <c r="G2728" s="21">
        <v>2016.0</v>
      </c>
      <c r="H2728" s="26">
        <v>43375.0</v>
      </c>
      <c r="I2728" s="21" t="s">
        <v>15446</v>
      </c>
      <c r="J2728" s="21"/>
      <c r="K2728" s="21" t="s">
        <v>15447</v>
      </c>
      <c r="L2728" s="21" t="str">
        <f>IF(ISNUMBER(VLOOKUP(A2728,EXCL,1,FALSE)),"Excluido",IF(ISNUMBER(VLOOKUP(A2728,POST,1,FALSE)),"PostAlerta",IF(ISNUMBER(VLOOKUP(A2728,PRE,1,FALSE)),"PreAlerta","")))</f>
        <v>PreAlerta</v>
      </c>
      <c r="M2728" s="21" t="str">
        <f>IF(ISNUMBER(A2728),(IF(ISNUMBER(VLOOKUP(A2728,KEYWORDS,1,FALSE)),"C/PalabrasClaves","S/PalabrasClaves")),"")</f>
        <v>S/PalabrasClaves</v>
      </c>
      <c r="N2728" s="21" t="str">
        <f t="shared" si="11"/>
        <v/>
      </c>
      <c r="O2728" s="21"/>
      <c r="P2728" s="21" t="s">
        <v>15436</v>
      </c>
      <c r="Q2728" s="21"/>
      <c r="R2728" s="21" t="str">
        <f>LEFT('2012-2022'!$P2728,4)</f>
        <v>2016</v>
      </c>
      <c r="S2728" s="21" t="s">
        <v>65</v>
      </c>
      <c r="T2728" s="21"/>
      <c r="U2728" s="21"/>
      <c r="V2728" s="21"/>
      <c r="W2728" s="27"/>
      <c r="X2728" s="27"/>
      <c r="Y2728" s="28"/>
    </row>
    <row r="2729" ht="15.75" customHeight="1">
      <c r="A2729" s="21">
        <v>2.7537367E7</v>
      </c>
      <c r="B2729" s="21" t="s">
        <v>15448</v>
      </c>
      <c r="C2729" s="21" t="s">
        <v>15449</v>
      </c>
      <c r="D2729" s="21" t="s">
        <v>15450</v>
      </c>
      <c r="E2729" s="21" t="s">
        <v>8824</v>
      </c>
      <c r="F2729" s="21" t="s">
        <v>2831</v>
      </c>
      <c r="G2729" s="21">
        <v>2016.0</v>
      </c>
      <c r="H2729" s="26">
        <v>42601.0</v>
      </c>
      <c r="I2729" s="21" t="s">
        <v>15451</v>
      </c>
      <c r="J2729" s="21"/>
      <c r="K2729" s="21" t="s">
        <v>15452</v>
      </c>
      <c r="L2729" s="21" t="str">
        <f>IF(ISNUMBER(VLOOKUP(A2729,EXCL,1,FALSE)),"Excluido",IF(ISNUMBER(VLOOKUP(A2729,POST,1,FALSE)),"PostAlerta",IF(ISNUMBER(VLOOKUP(A2729,PRE,1,FALSE)),"PreAlerta","")))</f>
        <v>PreAlerta</v>
      </c>
      <c r="M2729" s="21" t="str">
        <f>IF(ISNUMBER(A2729),(IF(ISNUMBER(VLOOKUP(A2729,KEYWORDS,1,FALSE)),"C/PalabrasClaves","S/PalabrasClaves")),"")</f>
        <v>S/PalabrasClaves</v>
      </c>
      <c r="N2729" s="21" t="str">
        <f t="shared" si="11"/>
        <v/>
      </c>
      <c r="O2729" s="21"/>
      <c r="P2729" s="21" t="s">
        <v>15453</v>
      </c>
      <c r="Q2729" s="21"/>
      <c r="R2729" s="21" t="str">
        <f>LEFT('2012-2022'!$P2729,4)</f>
        <v>2016</v>
      </c>
      <c r="S2729" s="21" t="s">
        <v>65</v>
      </c>
      <c r="T2729" s="21"/>
      <c r="U2729" s="21"/>
      <c r="V2729" s="21"/>
      <c r="W2729" s="27"/>
      <c r="X2729" s="27"/>
      <c r="Y2729" s="12"/>
    </row>
    <row r="2730" ht="15.75" customHeight="1">
      <c r="A2730" s="21">
        <v>2.7548618E7</v>
      </c>
      <c r="B2730" s="21" t="s">
        <v>15454</v>
      </c>
      <c r="C2730" s="21" t="s">
        <v>15455</v>
      </c>
      <c r="D2730" s="21" t="s">
        <v>15456</v>
      </c>
      <c r="E2730" s="21" t="s">
        <v>15457</v>
      </c>
      <c r="F2730" s="21" t="s">
        <v>2810</v>
      </c>
      <c r="G2730" s="21">
        <v>2016.0</v>
      </c>
      <c r="H2730" s="26">
        <v>42605.0</v>
      </c>
      <c r="I2730" s="21" t="s">
        <v>15458</v>
      </c>
      <c r="J2730" s="21"/>
      <c r="K2730" s="21" t="s">
        <v>15459</v>
      </c>
      <c r="L2730" s="21" t="str">
        <f>IF(ISNUMBER(VLOOKUP(A2730,EXCL,1,FALSE)),"Excluido",IF(ISNUMBER(VLOOKUP(A2730,POST,1,FALSE)),"PostAlerta",IF(ISNUMBER(VLOOKUP(A2730,PRE,1,FALSE)),"PreAlerta","")))</f>
        <v>PreAlerta</v>
      </c>
      <c r="M2730" s="21" t="str">
        <f>IF(ISNUMBER(A2730),(IF(ISNUMBER(VLOOKUP(A2730,KEYWORDS,1,FALSE)),"C/PalabrasClaves","S/PalabrasClaves")),"")</f>
        <v>S/PalabrasClaves</v>
      </c>
      <c r="N2730" s="21" t="str">
        <f t="shared" si="11"/>
        <v/>
      </c>
      <c r="O2730" s="21"/>
      <c r="P2730" s="21" t="s">
        <v>15460</v>
      </c>
      <c r="Q2730" s="21"/>
      <c r="R2730" s="21" t="str">
        <f>LEFT('2012-2022'!$P2730,4)</f>
        <v>2016</v>
      </c>
      <c r="S2730" s="21" t="s">
        <v>65</v>
      </c>
      <c r="T2730" s="21"/>
      <c r="U2730" s="21"/>
      <c r="V2730" s="21"/>
      <c r="W2730" s="27"/>
      <c r="X2730" s="27"/>
      <c r="Y2730" s="28"/>
    </row>
    <row r="2731" ht="15.75" customHeight="1">
      <c r="A2731" s="21">
        <v>2.7553785E7</v>
      </c>
      <c r="B2731" s="21" t="s">
        <v>15461</v>
      </c>
      <c r="C2731" s="21" t="s">
        <v>15462</v>
      </c>
      <c r="D2731" s="21" t="s">
        <v>15463</v>
      </c>
      <c r="E2731" s="21" t="s">
        <v>15464</v>
      </c>
      <c r="F2731" s="21" t="s">
        <v>368</v>
      </c>
      <c r="G2731" s="21">
        <v>2016.0</v>
      </c>
      <c r="H2731" s="26">
        <v>42607.0</v>
      </c>
      <c r="I2731" s="21" t="s">
        <v>15465</v>
      </c>
      <c r="J2731" s="21"/>
      <c r="K2731" s="21" t="s">
        <v>15466</v>
      </c>
      <c r="L2731" s="21" t="str">
        <f>IF(ISNUMBER(VLOOKUP(A2731,EXCL,1,FALSE)),"Excluido",IF(ISNUMBER(VLOOKUP(A2731,POST,1,FALSE)),"PostAlerta",IF(ISNUMBER(VLOOKUP(A2731,PRE,1,FALSE)),"PreAlerta","")))</f>
        <v>PreAlerta</v>
      </c>
      <c r="M2731" s="21" t="str">
        <f>IF(ISNUMBER(A2731),(IF(ISNUMBER(VLOOKUP(A2731,KEYWORDS,1,FALSE)),"C/PalabrasClaves","S/PalabrasClaves")),"")</f>
        <v>S/PalabrasClaves</v>
      </c>
      <c r="N2731" s="21" t="str">
        <f t="shared" si="11"/>
        <v/>
      </c>
      <c r="O2731" s="21"/>
      <c r="P2731" s="21" t="s">
        <v>15467</v>
      </c>
      <c r="Q2731" s="21"/>
      <c r="R2731" s="21" t="str">
        <f>LEFT('2012-2022'!$P2731,4)</f>
        <v>2016</v>
      </c>
      <c r="S2731" s="21" t="s">
        <v>65</v>
      </c>
      <c r="T2731" s="21"/>
      <c r="U2731" s="21"/>
      <c r="V2731" s="21"/>
      <c r="W2731" s="27"/>
      <c r="X2731" s="27"/>
      <c r="Y2731" s="12"/>
    </row>
    <row r="2732" ht="15.75" customHeight="1">
      <c r="A2732" s="21">
        <v>2.7561965E7</v>
      </c>
      <c r="B2732" s="21" t="s">
        <v>15468</v>
      </c>
      <c r="C2732" s="21" t="s">
        <v>15469</v>
      </c>
      <c r="D2732" s="21" t="s">
        <v>15470</v>
      </c>
      <c r="E2732" s="21" t="s">
        <v>6567</v>
      </c>
      <c r="F2732" s="21" t="s">
        <v>332</v>
      </c>
      <c r="G2732" s="21">
        <v>2016.0</v>
      </c>
      <c r="H2732" s="26">
        <v>42609.0</v>
      </c>
      <c r="I2732" s="21" t="s">
        <v>15471</v>
      </c>
      <c r="J2732" s="21"/>
      <c r="K2732" s="21" t="s">
        <v>15472</v>
      </c>
      <c r="L2732" s="21" t="str">
        <f>IF(ISNUMBER(VLOOKUP(A2732,EXCL,1,FALSE)),"Excluido",IF(ISNUMBER(VLOOKUP(A2732,POST,1,FALSE)),"PostAlerta",IF(ISNUMBER(VLOOKUP(A2732,PRE,1,FALSE)),"PreAlerta","")))</f>
        <v>PreAlerta</v>
      </c>
      <c r="M2732" s="21" t="str">
        <f>IF(ISNUMBER(A2732),(IF(ISNUMBER(VLOOKUP(A2732,KEYWORDS,1,FALSE)),"C/PalabrasClaves","S/PalabrasClaves")),"")</f>
        <v>S/PalabrasClaves</v>
      </c>
      <c r="N2732" s="21" t="str">
        <f t="shared" si="11"/>
        <v/>
      </c>
      <c r="O2732" s="21"/>
      <c r="P2732" s="21" t="s">
        <v>15473</v>
      </c>
      <c r="Q2732" s="21"/>
      <c r="R2732" s="21" t="str">
        <f>LEFT('2012-2022'!$P2732,4)</f>
        <v>2016</v>
      </c>
      <c r="S2732" s="21" t="s">
        <v>65</v>
      </c>
      <c r="T2732" s="21"/>
      <c r="U2732" s="21"/>
      <c r="V2732" s="21"/>
      <c r="W2732" s="27"/>
      <c r="X2732" s="27"/>
      <c r="Y2732" s="28"/>
    </row>
    <row r="2733" ht="15.75" customHeight="1">
      <c r="A2733" s="21">
        <v>2.7610355E7</v>
      </c>
      <c r="B2733" s="21" t="s">
        <v>15474</v>
      </c>
      <c r="C2733" s="21" t="s">
        <v>15475</v>
      </c>
      <c r="D2733" s="21" t="s">
        <v>15476</v>
      </c>
      <c r="E2733" s="21" t="s">
        <v>15477</v>
      </c>
      <c r="F2733" s="21" t="s">
        <v>3171</v>
      </c>
      <c r="G2733" s="21">
        <v>2016.0</v>
      </c>
      <c r="H2733" s="26">
        <v>42623.0</v>
      </c>
      <c r="I2733" s="21" t="s">
        <v>15478</v>
      </c>
      <c r="J2733" s="21"/>
      <c r="K2733" s="21" t="s">
        <v>15479</v>
      </c>
      <c r="L2733" s="21" t="str">
        <f>IF(ISNUMBER(VLOOKUP(A2733,EXCL,1,FALSE)),"Excluido",IF(ISNUMBER(VLOOKUP(A2733,POST,1,FALSE)),"PostAlerta",IF(ISNUMBER(VLOOKUP(A2733,PRE,1,FALSE)),"PreAlerta","")))</f>
        <v>PreAlerta</v>
      </c>
      <c r="M2733" s="21" t="str">
        <f>IF(ISNUMBER(A2733),(IF(ISNUMBER(VLOOKUP(A2733,KEYWORDS,1,FALSE)),"C/PalabrasClaves","S/PalabrasClaves")),"")</f>
        <v>S/PalabrasClaves</v>
      </c>
      <c r="N2733" s="21" t="str">
        <f t="shared" si="11"/>
        <v/>
      </c>
      <c r="O2733" s="21"/>
      <c r="P2733" s="21" t="s">
        <v>15473</v>
      </c>
      <c r="Q2733" s="21"/>
      <c r="R2733" s="21" t="str">
        <f>LEFT('2012-2022'!$P2733,4)</f>
        <v>2016</v>
      </c>
      <c r="S2733" s="21" t="s">
        <v>65</v>
      </c>
      <c r="T2733" s="21"/>
      <c r="U2733" s="21"/>
      <c r="V2733" s="21"/>
      <c r="W2733" s="27"/>
      <c r="X2733" s="27"/>
      <c r="Y2733" s="12"/>
    </row>
    <row r="2734" ht="15.75" customHeight="1">
      <c r="A2734" s="21">
        <v>2.7563725E7</v>
      </c>
      <c r="B2734" s="21" t="s">
        <v>15480</v>
      </c>
      <c r="C2734" s="21" t="s">
        <v>15481</v>
      </c>
      <c r="D2734" s="21" t="s">
        <v>15482</v>
      </c>
      <c r="E2734" s="21" t="s">
        <v>15483</v>
      </c>
      <c r="F2734" s="21" t="s">
        <v>2831</v>
      </c>
      <c r="G2734" s="21">
        <v>2016.0</v>
      </c>
      <c r="H2734" s="26">
        <v>42609.0</v>
      </c>
      <c r="I2734" s="21" t="s">
        <v>15484</v>
      </c>
      <c r="J2734" s="21"/>
      <c r="K2734" s="21" t="s">
        <v>15485</v>
      </c>
      <c r="L2734" s="21" t="str">
        <f>IF(ISNUMBER(VLOOKUP(A2734,EXCL,1,FALSE)),"Excluido",IF(ISNUMBER(VLOOKUP(A2734,POST,1,FALSE)),"PostAlerta",IF(ISNUMBER(VLOOKUP(A2734,PRE,1,FALSE)),"PreAlerta","")))</f>
        <v>PreAlerta</v>
      </c>
      <c r="M2734" s="21" t="str">
        <f>IF(ISNUMBER(A2734),(IF(ISNUMBER(VLOOKUP(A2734,KEYWORDS,1,FALSE)),"C/PalabrasClaves","S/PalabrasClaves")),"")</f>
        <v>S/PalabrasClaves</v>
      </c>
      <c r="N2734" s="21" t="str">
        <f t="shared" si="11"/>
        <v/>
      </c>
      <c r="O2734" s="21"/>
      <c r="P2734" s="21" t="s">
        <v>15486</v>
      </c>
      <c r="Q2734" s="21"/>
      <c r="R2734" s="21" t="str">
        <f>LEFT('2012-2022'!$P2734,4)</f>
        <v>2016</v>
      </c>
      <c r="S2734" s="21" t="s">
        <v>65</v>
      </c>
      <c r="T2734" s="21"/>
      <c r="U2734" s="21"/>
      <c r="V2734" s="21"/>
      <c r="W2734" s="27"/>
      <c r="X2734" s="27"/>
      <c r="Y2734" s="28"/>
    </row>
    <row r="2735" ht="15.75" customHeight="1">
      <c r="A2735" s="21">
        <v>2.7565956E7</v>
      </c>
      <c r="B2735" s="21" t="s">
        <v>15487</v>
      </c>
      <c r="C2735" s="21" t="s">
        <v>15488</v>
      </c>
      <c r="D2735" s="21" t="s">
        <v>15489</v>
      </c>
      <c r="E2735" s="21" t="s">
        <v>10554</v>
      </c>
      <c r="F2735" s="21" t="s">
        <v>332</v>
      </c>
      <c r="G2735" s="21">
        <v>2016.0</v>
      </c>
      <c r="H2735" s="26">
        <v>42610.0</v>
      </c>
      <c r="I2735" s="21" t="s">
        <v>15490</v>
      </c>
      <c r="J2735" s="21"/>
      <c r="K2735" s="21" t="s">
        <v>15491</v>
      </c>
      <c r="L2735" s="21" t="str">
        <f>IF(ISNUMBER(VLOOKUP(A2735,EXCL,1,FALSE)),"Excluido",IF(ISNUMBER(VLOOKUP(A2735,POST,1,FALSE)),"PostAlerta",IF(ISNUMBER(VLOOKUP(A2735,PRE,1,FALSE)),"PreAlerta","")))</f>
        <v>PreAlerta</v>
      </c>
      <c r="M2735" s="21" t="str">
        <f>IF(ISNUMBER(A2735),(IF(ISNUMBER(VLOOKUP(A2735,KEYWORDS,1,FALSE)),"C/PalabrasClaves","S/PalabrasClaves")),"")</f>
        <v>S/PalabrasClaves</v>
      </c>
      <c r="N2735" s="21" t="str">
        <f t="shared" si="11"/>
        <v/>
      </c>
      <c r="O2735" s="21"/>
      <c r="P2735" s="21" t="s">
        <v>15486</v>
      </c>
      <c r="Q2735" s="21"/>
      <c r="R2735" s="21" t="str">
        <f>LEFT('2012-2022'!$P2735,4)</f>
        <v>2016</v>
      </c>
      <c r="S2735" s="21" t="s">
        <v>65</v>
      </c>
      <c r="T2735" s="21"/>
      <c r="U2735" s="21"/>
      <c r="V2735" s="21"/>
      <c r="W2735" s="27"/>
      <c r="X2735" s="27"/>
      <c r="Y2735" s="12"/>
    </row>
    <row r="2736" ht="15.75" customHeight="1">
      <c r="A2736" s="21">
        <v>2.7523941E7</v>
      </c>
      <c r="B2736" s="21" t="s">
        <v>15492</v>
      </c>
      <c r="C2736" s="21" t="s">
        <v>15493</v>
      </c>
      <c r="D2736" s="21" t="s">
        <v>15494</v>
      </c>
      <c r="E2736" s="21" t="s">
        <v>12894</v>
      </c>
      <c r="F2736" s="21" t="s">
        <v>842</v>
      </c>
      <c r="G2736" s="21">
        <v>2016.0</v>
      </c>
      <c r="H2736" s="26">
        <v>42598.0</v>
      </c>
      <c r="I2736" s="21"/>
      <c r="J2736" s="21"/>
      <c r="K2736" s="21" t="s">
        <v>15495</v>
      </c>
      <c r="L2736" s="21" t="str">
        <f>IF(ISNUMBER(VLOOKUP(A2736,EXCL,1,FALSE)),"Excluido",IF(ISNUMBER(VLOOKUP(A2736,POST,1,FALSE)),"PostAlerta",IF(ISNUMBER(VLOOKUP(A2736,PRE,1,FALSE)),"PreAlerta","")))</f>
        <v>PreAlerta</v>
      </c>
      <c r="M2736" s="21" t="str">
        <f>IF(ISNUMBER(A2736),(IF(ISNUMBER(VLOOKUP(A2736,KEYWORDS,1,FALSE)),"C/PalabrasClaves","S/PalabrasClaves")),"")</f>
        <v>S/PalabrasClaves</v>
      </c>
      <c r="N2736" s="21" t="str">
        <f t="shared" si="11"/>
        <v/>
      </c>
      <c r="O2736" s="21"/>
      <c r="P2736" s="21" t="s">
        <v>15496</v>
      </c>
      <c r="Q2736" s="21"/>
      <c r="R2736" s="21" t="str">
        <f>LEFT('2012-2022'!$P2736,4)</f>
        <v>2016</v>
      </c>
      <c r="S2736" s="21" t="s">
        <v>65</v>
      </c>
      <c r="T2736" s="21"/>
      <c r="U2736" s="21"/>
      <c r="V2736" s="21"/>
      <c r="W2736" s="27"/>
      <c r="X2736" s="27"/>
      <c r="Y2736" s="28"/>
    </row>
    <row r="2737" ht="15.75" customHeight="1">
      <c r="A2737" s="21">
        <v>2.7608502E7</v>
      </c>
      <c r="B2737" s="21" t="s">
        <v>15497</v>
      </c>
      <c r="C2737" s="21" t="s">
        <v>15498</v>
      </c>
      <c r="D2737" s="21" t="s">
        <v>15499</v>
      </c>
      <c r="E2737" s="21" t="s">
        <v>15500</v>
      </c>
      <c r="F2737" s="21" t="s">
        <v>9109</v>
      </c>
      <c r="G2737" s="21">
        <v>2016.0</v>
      </c>
      <c r="H2737" s="26">
        <v>42623.0</v>
      </c>
      <c r="I2737" s="21" t="s">
        <v>15501</v>
      </c>
      <c r="J2737" s="21"/>
      <c r="K2737" s="21" t="s">
        <v>15502</v>
      </c>
      <c r="L2737" s="21" t="str">
        <f>IF(ISNUMBER(VLOOKUP(A2737,EXCL,1,FALSE)),"Excluido",IF(ISNUMBER(VLOOKUP(A2737,POST,1,FALSE)),"PostAlerta",IF(ISNUMBER(VLOOKUP(A2737,PRE,1,FALSE)),"PreAlerta","")))</f>
        <v>PreAlerta</v>
      </c>
      <c r="M2737" s="21" t="str">
        <f>IF(ISNUMBER(A2737),(IF(ISNUMBER(VLOOKUP(A2737,KEYWORDS,1,FALSE)),"C/PalabrasClaves","S/PalabrasClaves")),"")</f>
        <v>C/PalabrasClaves</v>
      </c>
      <c r="N2737" s="21" t="str">
        <f t="shared" si="11"/>
        <v/>
      </c>
      <c r="O2737" s="21"/>
      <c r="P2737" s="21" t="s">
        <v>15496</v>
      </c>
      <c r="Q2737" s="21"/>
      <c r="R2737" s="21" t="str">
        <f>LEFT('2012-2022'!$P2737,4)</f>
        <v>2016</v>
      </c>
      <c r="S2737" s="21" t="s">
        <v>65</v>
      </c>
      <c r="T2737" s="21"/>
      <c r="U2737" s="21"/>
      <c r="V2737" s="21"/>
      <c r="W2737" s="27"/>
      <c r="X2737" s="27"/>
      <c r="Y2737" s="12"/>
    </row>
    <row r="2738" ht="15.75" customHeight="1">
      <c r="A2738" s="21">
        <v>2.8348768E7</v>
      </c>
      <c r="B2738" s="21" t="s">
        <v>15503</v>
      </c>
      <c r="C2738" s="21" t="s">
        <v>15504</v>
      </c>
      <c r="D2738" s="21" t="s">
        <v>15505</v>
      </c>
      <c r="E2738" s="21" t="s">
        <v>5008</v>
      </c>
      <c r="F2738" s="21" t="s">
        <v>15506</v>
      </c>
      <c r="G2738" s="21">
        <v>2016.0</v>
      </c>
      <c r="H2738" s="26">
        <v>42823.0</v>
      </c>
      <c r="I2738" s="21" t="s">
        <v>15507</v>
      </c>
      <c r="J2738" s="21"/>
      <c r="K2738" s="21" t="s">
        <v>15508</v>
      </c>
      <c r="L2738" s="21" t="str">
        <f>IF(ISNUMBER(VLOOKUP(A2738,EXCL,1,FALSE)),"Excluido",IF(ISNUMBER(VLOOKUP(A2738,POST,1,FALSE)),"PostAlerta",IF(ISNUMBER(VLOOKUP(A2738,PRE,1,FALSE)),"PreAlerta","")))</f>
        <v>PreAlerta</v>
      </c>
      <c r="M2738" s="21" t="str">
        <f>IF(ISNUMBER(A2738),(IF(ISNUMBER(VLOOKUP(A2738,KEYWORDS,1,FALSE)),"C/PalabrasClaves","S/PalabrasClaves")),"")</f>
        <v>S/PalabrasClaves</v>
      </c>
      <c r="N2738" s="21" t="str">
        <f t="shared" si="11"/>
        <v/>
      </c>
      <c r="O2738" s="21"/>
      <c r="P2738" s="21" t="s">
        <v>15496</v>
      </c>
      <c r="Q2738" s="21"/>
      <c r="R2738" s="21" t="str">
        <f>LEFT('2012-2022'!$P2738,4)</f>
        <v>2016</v>
      </c>
      <c r="S2738" s="21" t="s">
        <v>65</v>
      </c>
      <c r="T2738" s="21"/>
      <c r="U2738" s="21"/>
      <c r="V2738" s="21"/>
      <c r="W2738" s="27"/>
      <c r="X2738" s="27"/>
      <c r="Y2738" s="28"/>
    </row>
    <row r="2739" ht="15.75" customHeight="1">
      <c r="A2739" s="21">
        <v>2.7477576E7</v>
      </c>
      <c r="B2739" s="21" t="s">
        <v>15509</v>
      </c>
      <c r="C2739" s="21" t="s">
        <v>15510</v>
      </c>
      <c r="D2739" s="21" t="s">
        <v>15511</v>
      </c>
      <c r="E2739" s="21" t="s">
        <v>15512</v>
      </c>
      <c r="F2739" s="21" t="s">
        <v>15513</v>
      </c>
      <c r="G2739" s="21">
        <v>2016.0</v>
      </c>
      <c r="H2739" s="26">
        <v>42584.0</v>
      </c>
      <c r="I2739" s="21"/>
      <c r="J2739" s="21"/>
      <c r="K2739" s="21" t="s">
        <v>15514</v>
      </c>
      <c r="L2739" s="21" t="str">
        <f>IF(ISNUMBER(VLOOKUP(A2739,EXCL,1,FALSE)),"Excluido",IF(ISNUMBER(VLOOKUP(A2739,POST,1,FALSE)),"PostAlerta",IF(ISNUMBER(VLOOKUP(A2739,PRE,1,FALSE)),"PreAlerta","")))</f>
        <v>Excluido</v>
      </c>
      <c r="M2739" s="21" t="str">
        <f>IF(ISNUMBER(A2739),(IF(ISNUMBER(VLOOKUP(A2739,KEYWORDS,1,FALSE)),"C/PalabrasClaves","S/PalabrasClaves")),"")</f>
        <v>S/PalabrasClaves</v>
      </c>
      <c r="N2739" s="21" t="str">
        <f t="shared" si="11"/>
        <v/>
      </c>
      <c r="O2739" s="21"/>
      <c r="P2739" s="21" t="s">
        <v>15515</v>
      </c>
      <c r="Q2739" s="21"/>
      <c r="R2739" s="21" t="str">
        <f>LEFT('2012-2022'!$P2739,4)</f>
        <v>2016</v>
      </c>
      <c r="S2739" s="21" t="s">
        <v>65</v>
      </c>
      <c r="T2739" s="21"/>
      <c r="U2739" s="21"/>
      <c r="V2739" s="21"/>
      <c r="W2739" s="27"/>
      <c r="X2739" s="27"/>
      <c r="Y2739" s="12"/>
    </row>
    <row r="2740" ht="15.75" customHeight="1">
      <c r="A2740" s="21">
        <v>2.5908022E7</v>
      </c>
      <c r="B2740" s="21" t="s">
        <v>15516</v>
      </c>
      <c r="C2740" s="21" t="s">
        <v>15517</v>
      </c>
      <c r="D2740" s="21" t="s">
        <v>15518</v>
      </c>
      <c r="E2740" s="21" t="s">
        <v>7978</v>
      </c>
      <c r="F2740" s="21" t="s">
        <v>4445</v>
      </c>
      <c r="G2740" s="21">
        <v>2016.0</v>
      </c>
      <c r="H2740" s="26">
        <v>42119.0</v>
      </c>
      <c r="I2740" s="21"/>
      <c r="J2740" s="21"/>
      <c r="K2740" s="21" t="s">
        <v>15519</v>
      </c>
      <c r="L2740" s="21" t="str">
        <f>IF(ISNUMBER(VLOOKUP(A2740,EXCL,1,FALSE)),"Excluido",IF(ISNUMBER(VLOOKUP(A2740,POST,1,FALSE)),"PostAlerta",IF(ISNUMBER(VLOOKUP(A2740,PRE,1,FALSE)),"PreAlerta","")))</f>
        <v>PreAlerta</v>
      </c>
      <c r="M2740" s="21" t="str">
        <f>IF(ISNUMBER(A2740),(IF(ISNUMBER(VLOOKUP(A2740,KEYWORDS,1,FALSE)),"C/PalabrasClaves","S/PalabrasClaves")),"")</f>
        <v>S/PalabrasClaves</v>
      </c>
      <c r="N2740" s="21" t="str">
        <f t="shared" si="11"/>
        <v/>
      </c>
      <c r="O2740" s="21"/>
      <c r="P2740" s="21" t="s">
        <v>15520</v>
      </c>
      <c r="Q2740" s="21"/>
      <c r="R2740" s="21" t="str">
        <f>LEFT('2012-2022'!$P2740,4)</f>
        <v>2016</v>
      </c>
      <c r="S2740" s="21" t="s">
        <v>68</v>
      </c>
      <c r="T2740" s="21"/>
      <c r="U2740" s="21"/>
      <c r="V2740" s="21"/>
      <c r="W2740" s="27"/>
      <c r="X2740" s="27"/>
      <c r="Y2740" s="28"/>
    </row>
    <row r="2741" ht="15.75" customHeight="1">
      <c r="A2741" s="21">
        <v>2.6122549E7</v>
      </c>
      <c r="B2741" s="21" t="s">
        <v>15521</v>
      </c>
      <c r="C2741" s="21" t="s">
        <v>15522</v>
      </c>
      <c r="D2741" s="21" t="s">
        <v>15523</v>
      </c>
      <c r="E2741" s="21" t="s">
        <v>15524</v>
      </c>
      <c r="F2741" s="21" t="s">
        <v>15525</v>
      </c>
      <c r="G2741" s="21">
        <v>2016.0</v>
      </c>
      <c r="H2741" s="26">
        <v>42186.0</v>
      </c>
      <c r="I2741" s="21"/>
      <c r="J2741" s="21"/>
      <c r="K2741" s="21" t="s">
        <v>15526</v>
      </c>
      <c r="L2741" s="21" t="str">
        <f>IF(ISNUMBER(VLOOKUP(A2741,EXCL,1,FALSE)),"Excluido",IF(ISNUMBER(VLOOKUP(A2741,POST,1,FALSE)),"PostAlerta",IF(ISNUMBER(VLOOKUP(A2741,PRE,1,FALSE)),"PreAlerta","")))</f>
        <v>PreAlerta</v>
      </c>
      <c r="M2741" s="21" t="str">
        <f>IF(ISNUMBER(A2741),(IF(ISNUMBER(VLOOKUP(A2741,KEYWORDS,1,FALSE)),"C/PalabrasClaves","S/PalabrasClaves")),"")</f>
        <v>S/PalabrasClaves</v>
      </c>
      <c r="N2741" s="21" t="str">
        <f t="shared" si="11"/>
        <v/>
      </c>
      <c r="O2741" s="21"/>
      <c r="P2741" s="21" t="s">
        <v>15520</v>
      </c>
      <c r="Q2741" s="21"/>
      <c r="R2741" s="21" t="str">
        <f>LEFT('2012-2022'!$P2741,4)</f>
        <v>2016</v>
      </c>
      <c r="S2741" s="21" t="s">
        <v>68</v>
      </c>
      <c r="T2741" s="21"/>
      <c r="U2741" s="21"/>
      <c r="V2741" s="21"/>
      <c r="W2741" s="27"/>
      <c r="X2741" s="27"/>
      <c r="Y2741" s="12"/>
    </row>
    <row r="2742" ht="15.75" customHeight="1">
      <c r="A2742" s="21">
        <v>2.6953603E7</v>
      </c>
      <c r="B2742" s="21" t="s">
        <v>15527</v>
      </c>
      <c r="C2742" s="21" t="s">
        <v>15528</v>
      </c>
      <c r="D2742" s="21" t="s">
        <v>15529</v>
      </c>
      <c r="E2742" s="21" t="s">
        <v>12065</v>
      </c>
      <c r="F2742" s="21" t="s">
        <v>144</v>
      </c>
      <c r="G2742" s="21">
        <v>2016.0</v>
      </c>
      <c r="H2742" s="26">
        <v>42438.0</v>
      </c>
      <c r="I2742" s="21" t="s">
        <v>15530</v>
      </c>
      <c r="J2742" s="21"/>
      <c r="K2742" s="21" t="s">
        <v>15531</v>
      </c>
      <c r="L2742" s="21" t="str">
        <f>IF(ISNUMBER(VLOOKUP(A2742,EXCL,1,FALSE)),"Excluido",IF(ISNUMBER(VLOOKUP(A2742,POST,1,FALSE)),"PostAlerta",IF(ISNUMBER(VLOOKUP(A2742,PRE,1,FALSE)),"PreAlerta","")))</f>
        <v>PreAlerta</v>
      </c>
      <c r="M2742" s="21" t="str">
        <f>IF(ISNUMBER(A2742),(IF(ISNUMBER(VLOOKUP(A2742,KEYWORDS,1,FALSE)),"C/PalabrasClaves","S/PalabrasClaves")),"")</f>
        <v>S/PalabrasClaves</v>
      </c>
      <c r="N2742" s="21" t="str">
        <f t="shared" si="11"/>
        <v/>
      </c>
      <c r="O2742" s="21"/>
      <c r="P2742" s="21" t="s">
        <v>15520</v>
      </c>
      <c r="Q2742" s="21"/>
      <c r="R2742" s="21" t="str">
        <f>LEFT('2012-2022'!$P2742,4)</f>
        <v>2016</v>
      </c>
      <c r="S2742" s="21" t="s">
        <v>68</v>
      </c>
      <c r="T2742" s="21"/>
      <c r="U2742" s="21"/>
      <c r="V2742" s="21"/>
      <c r="W2742" s="27"/>
      <c r="X2742" s="27"/>
      <c r="Y2742" s="28"/>
    </row>
    <row r="2743" ht="15.75" customHeight="1">
      <c r="A2743" s="21">
        <v>2.7130322E7</v>
      </c>
      <c r="B2743" s="21" t="s">
        <v>15532</v>
      </c>
      <c r="C2743" s="21" t="s">
        <v>15533</v>
      </c>
      <c r="D2743" s="21" t="s">
        <v>15534</v>
      </c>
      <c r="E2743" s="21" t="s">
        <v>7580</v>
      </c>
      <c r="F2743" s="21" t="s">
        <v>376</v>
      </c>
      <c r="G2743" s="21">
        <v>2016.0</v>
      </c>
      <c r="H2743" s="26">
        <v>42491.0</v>
      </c>
      <c r="I2743" s="21"/>
      <c r="J2743" s="21"/>
      <c r="K2743" s="21" t="s">
        <v>15535</v>
      </c>
      <c r="L2743" s="21" t="str">
        <f>IF(ISNUMBER(VLOOKUP(A2743,EXCL,1,FALSE)),"Excluido",IF(ISNUMBER(VLOOKUP(A2743,POST,1,FALSE)),"PostAlerta",IF(ISNUMBER(VLOOKUP(A2743,PRE,1,FALSE)),"PreAlerta","")))</f>
        <v>PreAlerta</v>
      </c>
      <c r="M2743" s="21" t="str">
        <f>IF(ISNUMBER(A2743),(IF(ISNUMBER(VLOOKUP(A2743,KEYWORDS,1,FALSE)),"C/PalabrasClaves","S/PalabrasClaves")),"")</f>
        <v>S/PalabrasClaves</v>
      </c>
      <c r="N2743" s="21" t="str">
        <f t="shared" si="11"/>
        <v/>
      </c>
      <c r="O2743" s="21"/>
      <c r="P2743" s="21" t="s">
        <v>15520</v>
      </c>
      <c r="Q2743" s="21"/>
      <c r="R2743" s="21" t="str">
        <f>LEFT('2012-2022'!$P2743,4)</f>
        <v>2016</v>
      </c>
      <c r="S2743" s="21" t="s">
        <v>68</v>
      </c>
      <c r="T2743" s="21"/>
      <c r="U2743" s="21"/>
      <c r="V2743" s="21"/>
      <c r="W2743" s="27"/>
      <c r="X2743" s="27"/>
      <c r="Y2743" s="12"/>
    </row>
    <row r="2744" ht="15.75" customHeight="1">
      <c r="A2744" s="21">
        <v>2.7164834E7</v>
      </c>
      <c r="B2744" s="21" t="s">
        <v>15536</v>
      </c>
      <c r="C2744" s="21" t="s">
        <v>15537</v>
      </c>
      <c r="D2744" s="21" t="s">
        <v>15538</v>
      </c>
      <c r="E2744" s="21" t="s">
        <v>13296</v>
      </c>
      <c r="F2744" s="21" t="s">
        <v>376</v>
      </c>
      <c r="G2744" s="21">
        <v>2016.0</v>
      </c>
      <c r="H2744" s="26">
        <v>42502.0</v>
      </c>
      <c r="I2744" s="21" t="s">
        <v>15539</v>
      </c>
      <c r="J2744" s="21"/>
      <c r="K2744" s="21" t="s">
        <v>15540</v>
      </c>
      <c r="L2744" s="21" t="str">
        <f>IF(ISNUMBER(VLOOKUP(A2744,EXCL,1,FALSE)),"Excluido",IF(ISNUMBER(VLOOKUP(A2744,POST,1,FALSE)),"PostAlerta",IF(ISNUMBER(VLOOKUP(A2744,PRE,1,FALSE)),"PreAlerta","")))</f>
        <v>PreAlerta</v>
      </c>
      <c r="M2744" s="21" t="str">
        <f>IF(ISNUMBER(A2744),(IF(ISNUMBER(VLOOKUP(A2744,KEYWORDS,1,FALSE)),"C/PalabrasClaves","S/PalabrasClaves")),"")</f>
        <v>S/PalabrasClaves</v>
      </c>
      <c r="N2744" s="21" t="str">
        <f t="shared" si="11"/>
        <v/>
      </c>
      <c r="O2744" s="21"/>
      <c r="P2744" s="21" t="s">
        <v>15520</v>
      </c>
      <c r="Q2744" s="21"/>
      <c r="R2744" s="21" t="str">
        <f>LEFT('2012-2022'!$P2744,4)</f>
        <v>2016</v>
      </c>
      <c r="S2744" s="21" t="s">
        <v>68</v>
      </c>
      <c r="T2744" s="21"/>
      <c r="U2744" s="21"/>
      <c r="V2744" s="21"/>
      <c r="W2744" s="27"/>
      <c r="X2744" s="27"/>
      <c r="Y2744" s="28"/>
    </row>
    <row r="2745" ht="15.75" customHeight="1">
      <c r="A2745" s="21">
        <v>2.7180603E7</v>
      </c>
      <c r="B2745" s="21" t="s">
        <v>15541</v>
      </c>
      <c r="C2745" s="21" t="s">
        <v>15542</v>
      </c>
      <c r="D2745" s="21" t="s">
        <v>15543</v>
      </c>
      <c r="E2745" s="21" t="s">
        <v>15544</v>
      </c>
      <c r="F2745" s="21" t="s">
        <v>6355</v>
      </c>
      <c r="G2745" s="21">
        <v>2016.0</v>
      </c>
      <c r="H2745" s="26">
        <v>42507.0</v>
      </c>
      <c r="I2745" s="21" t="s">
        <v>15545</v>
      </c>
      <c r="J2745" s="21"/>
      <c r="K2745" s="21" t="s">
        <v>15546</v>
      </c>
      <c r="L2745" s="21" t="str">
        <f>IF(ISNUMBER(VLOOKUP(A2745,EXCL,1,FALSE)),"Excluido",IF(ISNUMBER(VLOOKUP(A2745,POST,1,FALSE)),"PostAlerta",IF(ISNUMBER(VLOOKUP(A2745,PRE,1,FALSE)),"PreAlerta","")))</f>
        <v>PreAlerta</v>
      </c>
      <c r="M2745" s="21" t="str">
        <f>IF(ISNUMBER(A2745),(IF(ISNUMBER(VLOOKUP(A2745,KEYWORDS,1,FALSE)),"C/PalabrasClaves","S/PalabrasClaves")),"")</f>
        <v>S/PalabrasClaves</v>
      </c>
      <c r="N2745" s="21" t="str">
        <f t="shared" si="11"/>
        <v/>
      </c>
      <c r="O2745" s="21"/>
      <c r="P2745" s="21" t="s">
        <v>15520</v>
      </c>
      <c r="Q2745" s="21"/>
      <c r="R2745" s="21" t="str">
        <f>LEFT('2012-2022'!$P2745,4)</f>
        <v>2016</v>
      </c>
      <c r="S2745" s="21" t="s">
        <v>68</v>
      </c>
      <c r="T2745" s="21"/>
      <c r="U2745" s="21"/>
      <c r="V2745" s="21"/>
      <c r="W2745" s="27"/>
      <c r="X2745" s="27"/>
      <c r="Y2745" s="12"/>
    </row>
    <row r="2746" ht="15.75" customHeight="1">
      <c r="A2746" s="21">
        <v>2.7237947E7</v>
      </c>
      <c r="B2746" s="21" t="s">
        <v>15547</v>
      </c>
      <c r="C2746" s="21" t="s">
        <v>15548</v>
      </c>
      <c r="D2746" s="21" t="s">
        <v>15549</v>
      </c>
      <c r="E2746" s="21" t="s">
        <v>5739</v>
      </c>
      <c r="F2746" s="21" t="s">
        <v>169</v>
      </c>
      <c r="G2746" s="21">
        <v>2016.0</v>
      </c>
      <c r="H2746" s="26">
        <v>42521.0</v>
      </c>
      <c r="I2746" s="21"/>
      <c r="J2746" s="21"/>
      <c r="K2746" s="21" t="s">
        <v>15550</v>
      </c>
      <c r="L2746" s="21" t="str">
        <f>IF(ISNUMBER(VLOOKUP(A2746,EXCL,1,FALSE)),"Excluido",IF(ISNUMBER(VLOOKUP(A2746,POST,1,FALSE)),"PostAlerta",IF(ISNUMBER(VLOOKUP(A2746,PRE,1,FALSE)),"PreAlerta","")))</f>
        <v>PreAlerta</v>
      </c>
      <c r="M2746" s="21" t="str">
        <f>IF(ISNUMBER(A2746),(IF(ISNUMBER(VLOOKUP(A2746,KEYWORDS,1,FALSE)),"C/PalabrasClaves","S/PalabrasClaves")),"")</f>
        <v>S/PalabrasClaves</v>
      </c>
      <c r="N2746" s="21" t="str">
        <f t="shared" si="11"/>
        <v/>
      </c>
      <c r="O2746" s="21"/>
      <c r="P2746" s="21" t="s">
        <v>15520</v>
      </c>
      <c r="Q2746" s="21"/>
      <c r="R2746" s="21" t="str">
        <f>LEFT('2012-2022'!$P2746,4)</f>
        <v>2016</v>
      </c>
      <c r="S2746" s="21" t="s">
        <v>68</v>
      </c>
      <c r="T2746" s="21"/>
      <c r="U2746" s="21"/>
      <c r="V2746" s="21"/>
      <c r="W2746" s="27"/>
      <c r="X2746" s="27"/>
      <c r="Y2746" s="28"/>
    </row>
    <row r="2747" ht="15.75" customHeight="1">
      <c r="A2747" s="21">
        <v>2.7279553E7</v>
      </c>
      <c r="B2747" s="21" t="s">
        <v>15551</v>
      </c>
      <c r="C2747" s="21" t="s">
        <v>15552</v>
      </c>
      <c r="D2747" s="21" t="s">
        <v>15553</v>
      </c>
      <c r="E2747" s="21" t="s">
        <v>15554</v>
      </c>
      <c r="F2747" s="21" t="s">
        <v>119</v>
      </c>
      <c r="G2747" s="21">
        <v>2016.0</v>
      </c>
      <c r="H2747" s="26">
        <v>42531.0</v>
      </c>
      <c r="I2747" s="21"/>
      <c r="J2747" s="21"/>
      <c r="K2747" s="21" t="s">
        <v>15555</v>
      </c>
      <c r="L2747" s="21" t="str">
        <f>IF(ISNUMBER(VLOOKUP(A2747,EXCL,1,FALSE)),"Excluido",IF(ISNUMBER(VLOOKUP(A2747,POST,1,FALSE)),"PostAlerta",IF(ISNUMBER(VLOOKUP(A2747,PRE,1,FALSE)),"PreAlerta","")))</f>
        <v>PreAlerta</v>
      </c>
      <c r="M2747" s="21" t="str">
        <f>IF(ISNUMBER(A2747),(IF(ISNUMBER(VLOOKUP(A2747,KEYWORDS,1,FALSE)),"C/PalabrasClaves","S/PalabrasClaves")),"")</f>
        <v>S/PalabrasClaves</v>
      </c>
      <c r="N2747" s="21" t="str">
        <f t="shared" si="11"/>
        <v/>
      </c>
      <c r="O2747" s="21"/>
      <c r="P2747" s="21" t="s">
        <v>15520</v>
      </c>
      <c r="Q2747" s="21"/>
      <c r="R2747" s="21" t="str">
        <f>LEFT('2012-2022'!$P2747,4)</f>
        <v>2016</v>
      </c>
      <c r="S2747" s="21" t="s">
        <v>68</v>
      </c>
      <c r="T2747" s="21"/>
      <c r="U2747" s="21"/>
      <c r="V2747" s="21"/>
      <c r="W2747" s="27"/>
      <c r="X2747" s="27"/>
      <c r="Y2747" s="12"/>
    </row>
    <row r="2748" ht="15.75" customHeight="1">
      <c r="A2748" s="21">
        <v>2.7282816E7</v>
      </c>
      <c r="B2748" s="21" t="s">
        <v>15556</v>
      </c>
      <c r="C2748" s="21" t="s">
        <v>15557</v>
      </c>
      <c r="D2748" s="21" t="s">
        <v>15558</v>
      </c>
      <c r="E2748" s="21" t="s">
        <v>10477</v>
      </c>
      <c r="F2748" s="21" t="s">
        <v>728</v>
      </c>
      <c r="G2748" s="21">
        <v>2016.0</v>
      </c>
      <c r="H2748" s="26">
        <v>42532.0</v>
      </c>
      <c r="I2748" s="21"/>
      <c r="J2748" s="21"/>
      <c r="K2748" s="21" t="s">
        <v>15559</v>
      </c>
      <c r="L2748" s="21" t="str">
        <f>IF(ISNUMBER(VLOOKUP(A2748,EXCL,1,FALSE)),"Excluido",IF(ISNUMBER(VLOOKUP(A2748,POST,1,FALSE)),"PostAlerta",IF(ISNUMBER(VLOOKUP(A2748,PRE,1,FALSE)),"PreAlerta","")))</f>
        <v>PreAlerta</v>
      </c>
      <c r="M2748" s="21" t="str">
        <f>IF(ISNUMBER(A2748),(IF(ISNUMBER(VLOOKUP(A2748,KEYWORDS,1,FALSE)),"C/PalabrasClaves","S/PalabrasClaves")),"")</f>
        <v>S/PalabrasClaves</v>
      </c>
      <c r="N2748" s="21" t="str">
        <f t="shared" si="11"/>
        <v/>
      </c>
      <c r="O2748" s="21"/>
      <c r="P2748" s="21" t="s">
        <v>15560</v>
      </c>
      <c r="Q2748" s="21"/>
      <c r="R2748" s="21" t="str">
        <f>LEFT('2012-2022'!$P2748,4)</f>
        <v>2016</v>
      </c>
      <c r="S2748" s="21" t="s">
        <v>68</v>
      </c>
      <c r="T2748" s="21"/>
      <c r="U2748" s="21"/>
      <c r="V2748" s="21"/>
      <c r="W2748" s="27"/>
      <c r="X2748" s="27"/>
      <c r="Y2748" s="28"/>
    </row>
    <row r="2749" ht="15.75" customHeight="1">
      <c r="A2749" s="21">
        <v>2.7283085E7</v>
      </c>
      <c r="B2749" s="21" t="s">
        <v>15561</v>
      </c>
      <c r="C2749" s="21" t="s">
        <v>15562</v>
      </c>
      <c r="D2749" s="21" t="s">
        <v>15563</v>
      </c>
      <c r="E2749" s="21" t="s">
        <v>15564</v>
      </c>
      <c r="F2749" s="21" t="s">
        <v>2823</v>
      </c>
      <c r="G2749" s="21">
        <v>2016.0</v>
      </c>
      <c r="H2749" s="26">
        <v>42532.0</v>
      </c>
      <c r="I2749" s="21"/>
      <c r="J2749" s="21"/>
      <c r="K2749" s="21" t="s">
        <v>15565</v>
      </c>
      <c r="L2749" s="21" t="str">
        <f>IF(ISNUMBER(VLOOKUP(A2749,EXCL,1,FALSE)),"Excluido",IF(ISNUMBER(VLOOKUP(A2749,POST,1,FALSE)),"PostAlerta",IF(ISNUMBER(VLOOKUP(A2749,PRE,1,FALSE)),"PreAlerta","")))</f>
        <v>PreAlerta</v>
      </c>
      <c r="M2749" s="21" t="str">
        <f>IF(ISNUMBER(A2749),(IF(ISNUMBER(VLOOKUP(A2749,KEYWORDS,1,FALSE)),"C/PalabrasClaves","S/PalabrasClaves")),"")</f>
        <v>S/PalabrasClaves</v>
      </c>
      <c r="N2749" s="21" t="str">
        <f t="shared" si="11"/>
        <v/>
      </c>
      <c r="O2749" s="21"/>
      <c r="P2749" s="21" t="s">
        <v>15520</v>
      </c>
      <c r="Q2749" s="21"/>
      <c r="R2749" s="21" t="str">
        <f>LEFT('2012-2022'!$P2749,4)</f>
        <v>2016</v>
      </c>
      <c r="S2749" s="21" t="s">
        <v>68</v>
      </c>
      <c r="T2749" s="21"/>
      <c r="U2749" s="21"/>
      <c r="V2749" s="21"/>
      <c r="W2749" s="27"/>
      <c r="X2749" s="27"/>
      <c r="Y2749" s="12"/>
    </row>
    <row r="2750" ht="15.75" customHeight="1">
      <c r="A2750" s="21">
        <v>2.7327629E7</v>
      </c>
      <c r="B2750" s="21" t="s">
        <v>15566</v>
      </c>
      <c r="C2750" s="21" t="s">
        <v>15567</v>
      </c>
      <c r="D2750" s="21" t="s">
        <v>15568</v>
      </c>
      <c r="E2750" s="21" t="s">
        <v>15569</v>
      </c>
      <c r="F2750" s="21" t="s">
        <v>151</v>
      </c>
      <c r="G2750" s="21">
        <v>2016.0</v>
      </c>
      <c r="H2750" s="26">
        <v>42543.0</v>
      </c>
      <c r="I2750" s="21"/>
      <c r="J2750" s="21"/>
      <c r="K2750" s="21" t="s">
        <v>15570</v>
      </c>
      <c r="L2750" s="21" t="str">
        <f>IF(ISNUMBER(VLOOKUP(A2750,EXCL,1,FALSE)),"Excluido",IF(ISNUMBER(VLOOKUP(A2750,POST,1,FALSE)),"PostAlerta",IF(ISNUMBER(VLOOKUP(A2750,PRE,1,FALSE)),"PreAlerta","")))</f>
        <v>PreAlerta</v>
      </c>
      <c r="M2750" s="21" t="str">
        <f>IF(ISNUMBER(A2750),(IF(ISNUMBER(VLOOKUP(A2750,KEYWORDS,1,FALSE)),"C/PalabrasClaves","S/PalabrasClaves")),"")</f>
        <v>S/PalabrasClaves</v>
      </c>
      <c r="N2750" s="21" t="str">
        <f t="shared" si="11"/>
        <v/>
      </c>
      <c r="O2750" s="21"/>
      <c r="P2750" s="21" t="s">
        <v>15520</v>
      </c>
      <c r="Q2750" s="21"/>
      <c r="R2750" s="21" t="str">
        <f>LEFT('2012-2022'!$P2750,4)</f>
        <v>2016</v>
      </c>
      <c r="S2750" s="21" t="s">
        <v>68</v>
      </c>
      <c r="T2750" s="21"/>
      <c r="U2750" s="21"/>
      <c r="V2750" s="21"/>
      <c r="W2750" s="27"/>
      <c r="X2750" s="27"/>
      <c r="Y2750" s="28"/>
    </row>
    <row r="2751" ht="15.75" customHeight="1">
      <c r="A2751" s="21">
        <v>2.734256E7</v>
      </c>
      <c r="B2751" s="21" t="s">
        <v>15571</v>
      </c>
      <c r="C2751" s="21" t="s">
        <v>15572</v>
      </c>
      <c r="D2751" s="21" t="s">
        <v>15573</v>
      </c>
      <c r="E2751" s="21" t="s">
        <v>10394</v>
      </c>
      <c r="F2751" s="21" t="s">
        <v>182</v>
      </c>
      <c r="G2751" s="21">
        <v>2016.0</v>
      </c>
      <c r="H2751" s="26">
        <v>42547.0</v>
      </c>
      <c r="I2751" s="21" t="s">
        <v>15574</v>
      </c>
      <c r="J2751" s="21"/>
      <c r="K2751" s="21" t="s">
        <v>15575</v>
      </c>
      <c r="L2751" s="21" t="str">
        <f>IF(ISNUMBER(VLOOKUP(A2751,EXCL,1,FALSE)),"Excluido",IF(ISNUMBER(VLOOKUP(A2751,POST,1,FALSE)),"PostAlerta",IF(ISNUMBER(VLOOKUP(A2751,PRE,1,FALSE)),"PreAlerta","")))</f>
        <v>PreAlerta</v>
      </c>
      <c r="M2751" s="21" t="str">
        <f>IF(ISNUMBER(A2751),(IF(ISNUMBER(VLOOKUP(A2751,KEYWORDS,1,FALSE)),"C/PalabrasClaves","S/PalabrasClaves")),"")</f>
        <v>S/PalabrasClaves</v>
      </c>
      <c r="N2751" s="21" t="str">
        <f t="shared" si="11"/>
        <v/>
      </c>
      <c r="O2751" s="21"/>
      <c r="P2751" s="21" t="s">
        <v>15430</v>
      </c>
      <c r="Q2751" s="21"/>
      <c r="R2751" s="21" t="str">
        <f>LEFT('2012-2022'!$P2751,4)</f>
        <v>2016</v>
      </c>
      <c r="S2751" s="21" t="s">
        <v>65</v>
      </c>
      <c r="T2751" s="21"/>
      <c r="U2751" s="21"/>
      <c r="V2751" s="21"/>
      <c r="W2751" s="27"/>
      <c r="X2751" s="27"/>
      <c r="Y2751" s="12"/>
    </row>
    <row r="2752" ht="15.75" customHeight="1">
      <c r="A2752" s="21">
        <v>2.739364E7</v>
      </c>
      <c r="B2752" s="21" t="s">
        <v>15576</v>
      </c>
      <c r="C2752" s="21" t="s">
        <v>15577</v>
      </c>
      <c r="D2752" s="21" t="s">
        <v>15578</v>
      </c>
      <c r="E2752" s="21" t="s">
        <v>15579</v>
      </c>
      <c r="F2752" s="21" t="s">
        <v>220</v>
      </c>
      <c r="G2752" s="21">
        <v>2016.0</v>
      </c>
      <c r="H2752" s="26">
        <v>42561.0</v>
      </c>
      <c r="I2752" s="21"/>
      <c r="J2752" s="21"/>
      <c r="K2752" s="21" t="s">
        <v>15580</v>
      </c>
      <c r="L2752" s="21" t="str">
        <f>IF(ISNUMBER(VLOOKUP(A2752,EXCL,1,FALSE)),"Excluido",IF(ISNUMBER(VLOOKUP(A2752,POST,1,FALSE)),"PostAlerta",IF(ISNUMBER(VLOOKUP(A2752,PRE,1,FALSE)),"PreAlerta","")))</f>
        <v>PreAlerta</v>
      </c>
      <c r="M2752" s="21" t="str">
        <f>IF(ISNUMBER(A2752),(IF(ISNUMBER(VLOOKUP(A2752,KEYWORDS,1,FALSE)),"C/PalabrasClaves","S/PalabrasClaves")),"")</f>
        <v>S/PalabrasClaves</v>
      </c>
      <c r="N2752" s="21" t="str">
        <f t="shared" si="11"/>
        <v/>
      </c>
      <c r="O2752" s="21"/>
      <c r="P2752" s="21" t="s">
        <v>15520</v>
      </c>
      <c r="Q2752" s="21"/>
      <c r="R2752" s="21" t="str">
        <f>LEFT('2012-2022'!$P2752,4)</f>
        <v>2016</v>
      </c>
      <c r="S2752" s="21" t="s">
        <v>68</v>
      </c>
      <c r="T2752" s="21"/>
      <c r="U2752" s="21"/>
      <c r="V2752" s="21"/>
      <c r="W2752" s="27"/>
      <c r="X2752" s="27"/>
      <c r="Y2752" s="28"/>
    </row>
    <row r="2753" ht="15.75" customHeight="1">
      <c r="A2753" s="21">
        <v>2.7394441E7</v>
      </c>
      <c r="B2753" s="21" t="s">
        <v>15581</v>
      </c>
      <c r="C2753" s="21" t="s">
        <v>15582</v>
      </c>
      <c r="D2753" s="21" t="s">
        <v>15583</v>
      </c>
      <c r="E2753" s="21" t="s">
        <v>6306</v>
      </c>
      <c r="F2753" s="21" t="s">
        <v>664</v>
      </c>
      <c r="G2753" s="21">
        <v>2016.0</v>
      </c>
      <c r="H2753" s="26">
        <v>42562.0</v>
      </c>
      <c r="I2753" s="21"/>
      <c r="J2753" s="21"/>
      <c r="K2753" s="21" t="s">
        <v>15584</v>
      </c>
      <c r="L2753" s="21" t="str">
        <f>IF(ISNUMBER(VLOOKUP(A2753,EXCL,1,FALSE)),"Excluido",IF(ISNUMBER(VLOOKUP(A2753,POST,1,FALSE)),"PostAlerta",IF(ISNUMBER(VLOOKUP(A2753,PRE,1,FALSE)),"PreAlerta","")))</f>
        <v>PreAlerta</v>
      </c>
      <c r="M2753" s="21" t="str">
        <f>IF(ISNUMBER(A2753),(IF(ISNUMBER(VLOOKUP(A2753,KEYWORDS,1,FALSE)),"C/PalabrasClaves","S/PalabrasClaves")),"")</f>
        <v>S/PalabrasClaves</v>
      </c>
      <c r="N2753" s="21" t="str">
        <f t="shared" si="11"/>
        <v/>
      </c>
      <c r="O2753" s="21"/>
      <c r="P2753" s="21" t="s">
        <v>15520</v>
      </c>
      <c r="Q2753" s="21"/>
      <c r="R2753" s="21" t="str">
        <f>LEFT('2012-2022'!$P2753,4)</f>
        <v>2016</v>
      </c>
      <c r="S2753" s="21" t="s">
        <v>68</v>
      </c>
      <c r="T2753" s="21"/>
      <c r="U2753" s="21"/>
      <c r="V2753" s="21"/>
      <c r="W2753" s="27"/>
      <c r="X2753" s="27"/>
      <c r="Y2753" s="12"/>
    </row>
    <row r="2754" ht="15.75" customHeight="1">
      <c r="A2754" s="21">
        <v>2.7404664E7</v>
      </c>
      <c r="B2754" s="21" t="s">
        <v>15585</v>
      </c>
      <c r="C2754" s="21" t="s">
        <v>15586</v>
      </c>
      <c r="D2754" s="21" t="s">
        <v>15587</v>
      </c>
      <c r="E2754" s="21" t="s">
        <v>15588</v>
      </c>
      <c r="F2754" s="21" t="s">
        <v>1331</v>
      </c>
      <c r="G2754" s="21">
        <v>2016.0</v>
      </c>
      <c r="H2754" s="26">
        <v>42564.0</v>
      </c>
      <c r="I2754" s="21"/>
      <c r="J2754" s="21"/>
      <c r="K2754" s="21" t="s">
        <v>15589</v>
      </c>
      <c r="L2754" s="21" t="str">
        <f>IF(ISNUMBER(VLOOKUP(A2754,EXCL,1,FALSE)),"Excluido",IF(ISNUMBER(VLOOKUP(A2754,POST,1,FALSE)),"PostAlerta",IF(ISNUMBER(VLOOKUP(A2754,PRE,1,FALSE)),"PreAlerta","")))</f>
        <v>Excluido</v>
      </c>
      <c r="M2754" s="21" t="str">
        <f>IF(ISNUMBER(A2754),(IF(ISNUMBER(VLOOKUP(A2754,KEYWORDS,1,FALSE)),"C/PalabrasClaves","S/PalabrasClaves")),"")</f>
        <v>S/PalabrasClaves</v>
      </c>
      <c r="N2754" s="21" t="str">
        <f t="shared" si="11"/>
        <v/>
      </c>
      <c r="O2754" s="21"/>
      <c r="P2754" s="21" t="s">
        <v>15590</v>
      </c>
      <c r="Q2754" s="21"/>
      <c r="R2754" s="21" t="str">
        <f>LEFT('2012-2022'!$P2754,4)</f>
        <v>2016</v>
      </c>
      <c r="S2754" s="21" t="s">
        <v>70</v>
      </c>
      <c r="T2754" s="21"/>
      <c r="U2754" s="21"/>
      <c r="V2754" s="21"/>
      <c r="W2754" s="27"/>
      <c r="X2754" s="27"/>
      <c r="Y2754" s="28"/>
    </row>
    <row r="2755" ht="15.75" customHeight="1">
      <c r="A2755" s="21">
        <v>2.7423737E7</v>
      </c>
      <c r="B2755" s="21" t="s">
        <v>15591</v>
      </c>
      <c r="C2755" s="21" t="s">
        <v>15592</v>
      </c>
      <c r="D2755" s="21" t="s">
        <v>15593</v>
      </c>
      <c r="E2755" s="21" t="s">
        <v>15594</v>
      </c>
      <c r="F2755" s="21" t="s">
        <v>6045</v>
      </c>
      <c r="G2755" s="21">
        <v>2016.0</v>
      </c>
      <c r="H2755" s="26">
        <v>42569.0</v>
      </c>
      <c r="I2755" s="21"/>
      <c r="J2755" s="21"/>
      <c r="K2755" s="21" t="s">
        <v>15595</v>
      </c>
      <c r="L2755" s="21" t="str">
        <f>IF(ISNUMBER(VLOOKUP(A2755,EXCL,1,FALSE)),"Excluido",IF(ISNUMBER(VLOOKUP(A2755,POST,1,FALSE)),"PostAlerta",IF(ISNUMBER(VLOOKUP(A2755,PRE,1,FALSE)),"PreAlerta","")))</f>
        <v>PreAlerta</v>
      </c>
      <c r="M2755" s="21" t="str">
        <f>IF(ISNUMBER(A2755),(IF(ISNUMBER(VLOOKUP(A2755,KEYWORDS,1,FALSE)),"C/PalabrasClaves","S/PalabrasClaves")),"")</f>
        <v>S/PalabrasClaves</v>
      </c>
      <c r="N2755" s="21" t="str">
        <f t="shared" si="11"/>
        <v/>
      </c>
      <c r="O2755" s="21"/>
      <c r="P2755" s="21" t="s">
        <v>15520</v>
      </c>
      <c r="Q2755" s="21"/>
      <c r="R2755" s="21" t="str">
        <f>LEFT('2012-2022'!$P2755,4)</f>
        <v>2016</v>
      </c>
      <c r="S2755" s="21" t="s">
        <v>68</v>
      </c>
      <c r="T2755" s="21"/>
      <c r="U2755" s="21"/>
      <c r="V2755" s="21"/>
      <c r="W2755" s="27"/>
      <c r="X2755" s="27"/>
      <c r="Y2755" s="12"/>
    </row>
    <row r="2756" ht="15.75" customHeight="1">
      <c r="A2756" s="21">
        <v>2.7454144E7</v>
      </c>
      <c r="B2756" s="21" t="s">
        <v>15596</v>
      </c>
      <c r="C2756" s="21" t="s">
        <v>15597</v>
      </c>
      <c r="D2756" s="21" t="s">
        <v>15598</v>
      </c>
      <c r="E2756" s="21" t="s">
        <v>15599</v>
      </c>
      <c r="F2756" s="21" t="s">
        <v>151</v>
      </c>
      <c r="G2756" s="21">
        <v>2016.0</v>
      </c>
      <c r="H2756" s="26">
        <v>42577.0</v>
      </c>
      <c r="I2756" s="21" t="s">
        <v>15600</v>
      </c>
      <c r="J2756" s="21"/>
      <c r="K2756" s="21" t="s">
        <v>15601</v>
      </c>
      <c r="L2756" s="21" t="str">
        <f>IF(ISNUMBER(VLOOKUP(A2756,EXCL,1,FALSE)),"Excluido",IF(ISNUMBER(VLOOKUP(A2756,POST,1,FALSE)),"PostAlerta",IF(ISNUMBER(VLOOKUP(A2756,PRE,1,FALSE)),"PreAlerta","")))</f>
        <v>PreAlerta</v>
      </c>
      <c r="M2756" s="21" t="str">
        <f>IF(ISNUMBER(A2756),(IF(ISNUMBER(VLOOKUP(A2756,KEYWORDS,1,FALSE)),"C/PalabrasClaves","S/PalabrasClaves")),"")</f>
        <v>S/PalabrasClaves</v>
      </c>
      <c r="N2756" s="21" t="str">
        <f t="shared" si="11"/>
        <v/>
      </c>
      <c r="O2756" s="21"/>
      <c r="P2756" s="21" t="s">
        <v>15520</v>
      </c>
      <c r="Q2756" s="21"/>
      <c r="R2756" s="21" t="str">
        <f>LEFT('2012-2022'!$P2756,4)</f>
        <v>2016</v>
      </c>
      <c r="S2756" s="21" t="s">
        <v>68</v>
      </c>
      <c r="T2756" s="21"/>
      <c r="U2756" s="21"/>
      <c r="V2756" s="21"/>
      <c r="W2756" s="27"/>
      <c r="X2756" s="27"/>
      <c r="Y2756" s="28"/>
    </row>
    <row r="2757" ht="15.75" customHeight="1">
      <c r="A2757" s="21">
        <v>2.7532491E7</v>
      </c>
      <c r="B2757" s="21" t="s">
        <v>15602</v>
      </c>
      <c r="C2757" s="21" t="s">
        <v>15603</v>
      </c>
      <c r="D2757" s="21" t="s">
        <v>15604</v>
      </c>
      <c r="E2757" s="21" t="s">
        <v>11620</v>
      </c>
      <c r="F2757" s="21" t="s">
        <v>508</v>
      </c>
      <c r="G2757" s="21">
        <v>2016.0</v>
      </c>
      <c r="H2757" s="26">
        <v>42600.0</v>
      </c>
      <c r="I2757" s="21" t="s">
        <v>15605</v>
      </c>
      <c r="J2757" s="21"/>
      <c r="K2757" s="21" t="s">
        <v>15606</v>
      </c>
      <c r="L2757" s="21" t="str">
        <f>IF(ISNUMBER(VLOOKUP(A2757,EXCL,1,FALSE)),"Excluido",IF(ISNUMBER(VLOOKUP(A2757,POST,1,FALSE)),"PostAlerta",IF(ISNUMBER(VLOOKUP(A2757,PRE,1,FALSE)),"PreAlerta","")))</f>
        <v>PreAlerta</v>
      </c>
      <c r="M2757" s="21" t="str">
        <f>IF(ISNUMBER(A2757),(IF(ISNUMBER(VLOOKUP(A2757,KEYWORDS,1,FALSE)),"C/PalabrasClaves","S/PalabrasClaves")),"")</f>
        <v>S/PalabrasClaves</v>
      </c>
      <c r="N2757" s="21" t="str">
        <f t="shared" si="11"/>
        <v/>
      </c>
      <c r="O2757" s="21"/>
      <c r="P2757" s="21" t="s">
        <v>15520</v>
      </c>
      <c r="Q2757" s="21"/>
      <c r="R2757" s="21" t="str">
        <f>LEFT('2012-2022'!$P2757,4)</f>
        <v>2016</v>
      </c>
      <c r="S2757" s="21" t="s">
        <v>68</v>
      </c>
      <c r="T2757" s="21"/>
      <c r="U2757" s="21"/>
      <c r="V2757" s="21"/>
      <c r="W2757" s="27"/>
      <c r="X2757" s="27"/>
      <c r="Y2757" s="12"/>
    </row>
    <row r="2758" ht="15.75" customHeight="1">
      <c r="A2758" s="21">
        <v>2.7551431E7</v>
      </c>
      <c r="B2758" s="21" t="s">
        <v>15607</v>
      </c>
      <c r="C2758" s="21" t="s">
        <v>15608</v>
      </c>
      <c r="D2758" s="21" t="s">
        <v>15609</v>
      </c>
      <c r="E2758" s="21" t="s">
        <v>2178</v>
      </c>
      <c r="F2758" s="21" t="s">
        <v>9590</v>
      </c>
      <c r="G2758" s="21">
        <v>2016.0</v>
      </c>
      <c r="H2758" s="26">
        <v>42606.0</v>
      </c>
      <c r="I2758" s="21" t="s">
        <v>15610</v>
      </c>
      <c r="J2758" s="21"/>
      <c r="K2758" s="21" t="s">
        <v>15611</v>
      </c>
      <c r="L2758" s="21" t="str">
        <f>IF(ISNUMBER(VLOOKUP(A2758,EXCL,1,FALSE)),"Excluido",IF(ISNUMBER(VLOOKUP(A2758,POST,1,FALSE)),"PostAlerta",IF(ISNUMBER(VLOOKUP(A2758,PRE,1,FALSE)),"PreAlerta","")))</f>
        <v>PreAlerta</v>
      </c>
      <c r="M2758" s="21" t="str">
        <f>IF(ISNUMBER(A2758),(IF(ISNUMBER(VLOOKUP(A2758,KEYWORDS,1,FALSE)),"C/PalabrasClaves","S/PalabrasClaves")),"")</f>
        <v>S/PalabrasClaves</v>
      </c>
      <c r="N2758" s="21" t="str">
        <f t="shared" si="11"/>
        <v/>
      </c>
      <c r="O2758" s="21"/>
      <c r="P2758" s="21" t="s">
        <v>15612</v>
      </c>
      <c r="Q2758" s="21"/>
      <c r="R2758" s="21" t="str">
        <f>LEFT('2012-2022'!$P2758,4)</f>
        <v>2016</v>
      </c>
      <c r="S2758" s="21" t="s">
        <v>63</v>
      </c>
      <c r="T2758" s="21"/>
      <c r="U2758" s="21"/>
      <c r="V2758" s="21"/>
      <c r="W2758" s="27"/>
      <c r="X2758" s="27"/>
      <c r="Y2758" s="28"/>
    </row>
    <row r="2759" ht="15.75" customHeight="1">
      <c r="A2759" s="21">
        <v>2.7570152E7</v>
      </c>
      <c r="B2759" s="21" t="s">
        <v>15613</v>
      </c>
      <c r="C2759" s="21" t="s">
        <v>15614</v>
      </c>
      <c r="D2759" s="21" t="s">
        <v>15615</v>
      </c>
      <c r="E2759" s="21" t="s">
        <v>5332</v>
      </c>
      <c r="F2759" s="21" t="s">
        <v>1331</v>
      </c>
      <c r="G2759" s="21">
        <v>2016.0</v>
      </c>
      <c r="H2759" s="26">
        <v>42612.0</v>
      </c>
      <c r="I2759" s="21"/>
      <c r="J2759" s="21"/>
      <c r="K2759" s="21" t="s">
        <v>15616</v>
      </c>
      <c r="L2759" s="21" t="str">
        <f>IF(ISNUMBER(VLOOKUP(A2759,EXCL,1,FALSE)),"Excluido",IF(ISNUMBER(VLOOKUP(A2759,POST,1,FALSE)),"PostAlerta",IF(ISNUMBER(VLOOKUP(A2759,PRE,1,FALSE)),"PreAlerta","")))</f>
        <v>PreAlerta</v>
      </c>
      <c r="M2759" s="21" t="str">
        <f>IF(ISNUMBER(A2759),(IF(ISNUMBER(VLOOKUP(A2759,KEYWORDS,1,FALSE)),"C/PalabrasClaves","S/PalabrasClaves")),"")</f>
        <v>S/PalabrasClaves</v>
      </c>
      <c r="N2759" s="21" t="str">
        <f t="shared" si="11"/>
        <v/>
      </c>
      <c r="O2759" s="21"/>
      <c r="P2759" s="21" t="s">
        <v>15590</v>
      </c>
      <c r="Q2759" s="21"/>
      <c r="R2759" s="21" t="str">
        <f>LEFT('2012-2022'!$P2759,4)</f>
        <v>2016</v>
      </c>
      <c r="S2759" s="21" t="s">
        <v>70</v>
      </c>
      <c r="T2759" s="21"/>
      <c r="U2759" s="21"/>
      <c r="V2759" s="21"/>
      <c r="W2759" s="27"/>
      <c r="X2759" s="27"/>
      <c r="Y2759" s="12"/>
    </row>
    <row r="2760" ht="15.75" customHeight="1">
      <c r="A2760" s="21">
        <v>2.7651533E7</v>
      </c>
      <c r="B2760" s="21" t="s">
        <v>15617</v>
      </c>
      <c r="C2760" s="21" t="s">
        <v>15618</v>
      </c>
      <c r="D2760" s="21" t="s">
        <v>15619</v>
      </c>
      <c r="E2760" s="21" t="s">
        <v>15620</v>
      </c>
      <c r="F2760" s="21" t="s">
        <v>1120</v>
      </c>
      <c r="G2760" s="21">
        <v>2016.0</v>
      </c>
      <c r="H2760" s="26">
        <v>42635.0</v>
      </c>
      <c r="I2760" s="21" t="s">
        <v>15621</v>
      </c>
      <c r="J2760" s="21"/>
      <c r="K2760" s="21" t="s">
        <v>15622</v>
      </c>
      <c r="L2760" s="21" t="str">
        <f>IF(ISNUMBER(VLOOKUP(A2760,EXCL,1,FALSE)),"Excluido",IF(ISNUMBER(VLOOKUP(A2760,POST,1,FALSE)),"PostAlerta",IF(ISNUMBER(VLOOKUP(A2760,PRE,1,FALSE)),"PreAlerta","")))</f>
        <v>PreAlerta</v>
      </c>
      <c r="M2760" s="21" t="str">
        <f>IF(ISNUMBER(A2760),(IF(ISNUMBER(VLOOKUP(A2760,KEYWORDS,1,FALSE)),"C/PalabrasClaves","S/PalabrasClaves")),"")</f>
        <v>S/PalabrasClaves</v>
      </c>
      <c r="N2760" s="21" t="str">
        <f t="shared" si="11"/>
        <v/>
      </c>
      <c r="O2760" s="21"/>
      <c r="P2760" s="21" t="s">
        <v>15520</v>
      </c>
      <c r="Q2760" s="21"/>
      <c r="R2760" s="21" t="str">
        <f>LEFT('2012-2022'!$P2760,4)</f>
        <v>2016</v>
      </c>
      <c r="S2760" s="21" t="s">
        <v>68</v>
      </c>
      <c r="T2760" s="21"/>
      <c r="U2760" s="21"/>
      <c r="V2760" s="21"/>
      <c r="W2760" s="27"/>
      <c r="X2760" s="27"/>
      <c r="Y2760" s="28"/>
    </row>
    <row r="2761" ht="15.75" customHeight="1">
      <c r="A2761" s="21">
        <v>2.781265E7</v>
      </c>
      <c r="B2761" s="21" t="s">
        <v>15623</v>
      </c>
      <c r="C2761" s="21" t="s">
        <v>15624</v>
      </c>
      <c r="D2761" s="21" t="s">
        <v>15625</v>
      </c>
      <c r="E2761" s="21" t="s">
        <v>15626</v>
      </c>
      <c r="F2761" s="21" t="s">
        <v>6101</v>
      </c>
      <c r="G2761" s="21">
        <v>2016.0</v>
      </c>
      <c r="H2761" s="26">
        <v>42679.0</v>
      </c>
      <c r="I2761" s="21"/>
      <c r="J2761" s="21"/>
      <c r="K2761" s="21" t="s">
        <v>15627</v>
      </c>
      <c r="L2761" s="21" t="str">
        <f>IF(ISNUMBER(VLOOKUP(A2761,EXCL,1,FALSE)),"Excluido",IF(ISNUMBER(VLOOKUP(A2761,POST,1,FALSE)),"PostAlerta",IF(ISNUMBER(VLOOKUP(A2761,PRE,1,FALSE)),"PreAlerta","")))</f>
        <v>PreAlerta</v>
      </c>
      <c r="M2761" s="21" t="str">
        <f>IF(ISNUMBER(A2761),(IF(ISNUMBER(VLOOKUP(A2761,KEYWORDS,1,FALSE)),"C/PalabrasClaves","S/PalabrasClaves")),"")</f>
        <v>S/PalabrasClaves</v>
      </c>
      <c r="N2761" s="21" t="str">
        <f t="shared" si="11"/>
        <v/>
      </c>
      <c r="O2761" s="21"/>
      <c r="P2761" s="21" t="s">
        <v>15590</v>
      </c>
      <c r="Q2761" s="21"/>
      <c r="R2761" s="21" t="str">
        <f>LEFT('2012-2022'!$P2761,4)</f>
        <v>2016</v>
      </c>
      <c r="S2761" s="21" t="s">
        <v>70</v>
      </c>
      <c r="T2761" s="21"/>
      <c r="U2761" s="21"/>
      <c r="V2761" s="21"/>
      <c r="W2761" s="27"/>
      <c r="X2761" s="27"/>
      <c r="Y2761" s="12"/>
    </row>
    <row r="2762" ht="15.75" customHeight="1">
      <c r="A2762" s="21">
        <v>2.7812666E7</v>
      </c>
      <c r="B2762" s="21" t="s">
        <v>15628</v>
      </c>
      <c r="C2762" s="21" t="s">
        <v>15629</v>
      </c>
      <c r="D2762" s="21" t="s">
        <v>15630</v>
      </c>
      <c r="E2762" s="21" t="s">
        <v>15631</v>
      </c>
      <c r="F2762" s="21" t="s">
        <v>6101</v>
      </c>
      <c r="G2762" s="21">
        <v>2016.0</v>
      </c>
      <c r="H2762" s="26">
        <v>42679.0</v>
      </c>
      <c r="I2762" s="21"/>
      <c r="J2762" s="21"/>
      <c r="K2762" s="21" t="s">
        <v>15632</v>
      </c>
      <c r="L2762" s="21" t="str">
        <f>IF(ISNUMBER(VLOOKUP(A2762,EXCL,1,FALSE)),"Excluido",IF(ISNUMBER(VLOOKUP(A2762,POST,1,FALSE)),"PostAlerta",IF(ISNUMBER(VLOOKUP(A2762,PRE,1,FALSE)),"PreAlerta","")))</f>
        <v>PreAlerta</v>
      </c>
      <c r="M2762" s="21" t="str">
        <f>IF(ISNUMBER(A2762),(IF(ISNUMBER(VLOOKUP(A2762,KEYWORDS,1,FALSE)),"C/PalabrasClaves","S/PalabrasClaves")),"")</f>
        <v>S/PalabrasClaves</v>
      </c>
      <c r="N2762" s="21" t="str">
        <f t="shared" si="11"/>
        <v/>
      </c>
      <c r="O2762" s="21"/>
      <c r="P2762" s="21" t="s">
        <v>15590</v>
      </c>
      <c r="Q2762" s="21"/>
      <c r="R2762" s="21" t="str">
        <f>LEFT('2012-2022'!$P2762,4)</f>
        <v>2016</v>
      </c>
      <c r="S2762" s="21" t="s">
        <v>70</v>
      </c>
      <c r="T2762" s="21"/>
      <c r="U2762" s="21"/>
      <c r="V2762" s="21"/>
      <c r="W2762" s="27"/>
      <c r="X2762" s="27"/>
      <c r="Y2762" s="28"/>
    </row>
    <row r="2763" ht="15.75" customHeight="1">
      <c r="A2763" s="21">
        <v>2.8471602E7</v>
      </c>
      <c r="B2763" s="21" t="s">
        <v>15633</v>
      </c>
      <c r="C2763" s="21" t="s">
        <v>15634</v>
      </c>
      <c r="D2763" s="21" t="s">
        <v>15635</v>
      </c>
      <c r="E2763" s="21" t="s">
        <v>15177</v>
      </c>
      <c r="F2763" s="21" t="s">
        <v>3794</v>
      </c>
      <c r="G2763" s="21">
        <v>2016.0</v>
      </c>
      <c r="H2763" s="26">
        <v>42860.0</v>
      </c>
      <c r="I2763" s="21"/>
      <c r="J2763" s="21"/>
      <c r="K2763" s="21"/>
      <c r="L2763" s="21" t="str">
        <f>IF(ISNUMBER(VLOOKUP(A2763,EXCL,1,FALSE)),"Excluido",IF(ISNUMBER(VLOOKUP(A2763,POST,1,FALSE)),"PostAlerta",IF(ISNUMBER(VLOOKUP(A2763,PRE,1,FALSE)),"PreAlerta","")))</f>
        <v>PreAlerta</v>
      </c>
      <c r="M2763" s="21" t="str">
        <f>IF(ISNUMBER(A2763),(IF(ISNUMBER(VLOOKUP(A2763,KEYWORDS,1,FALSE)),"C/PalabrasClaves","S/PalabrasClaves")),"")</f>
        <v>S/PalabrasClaves</v>
      </c>
      <c r="N2763" s="21" t="str">
        <f t="shared" si="11"/>
        <v/>
      </c>
      <c r="O2763" s="21"/>
      <c r="P2763" s="21" t="s">
        <v>15520</v>
      </c>
      <c r="Q2763" s="21"/>
      <c r="R2763" s="21" t="str">
        <f>LEFT('2012-2022'!$P2763,4)</f>
        <v>2016</v>
      </c>
      <c r="S2763" s="21" t="s">
        <v>68</v>
      </c>
      <c r="T2763" s="21"/>
      <c r="U2763" s="21"/>
      <c r="V2763" s="21"/>
      <c r="W2763" s="27"/>
      <c r="X2763" s="27"/>
      <c r="Y2763" s="12"/>
    </row>
    <row r="2764" ht="15.75" customHeight="1">
      <c r="A2764" s="21">
        <v>3.1014532E7</v>
      </c>
      <c r="B2764" s="21" t="s">
        <v>15636</v>
      </c>
      <c r="C2764" s="21" t="s">
        <v>15637</v>
      </c>
      <c r="D2764" s="21" t="s">
        <v>15638</v>
      </c>
      <c r="E2764" s="21" t="s">
        <v>9367</v>
      </c>
      <c r="F2764" s="21" t="s">
        <v>12747</v>
      </c>
      <c r="G2764" s="21">
        <v>2016.0</v>
      </c>
      <c r="H2764" s="26">
        <v>43580.0</v>
      </c>
      <c r="I2764" s="21"/>
      <c r="J2764" s="21"/>
      <c r="K2764" s="21" t="s">
        <v>15639</v>
      </c>
      <c r="L2764" s="21" t="str">
        <f>IF(ISNUMBER(VLOOKUP(A2764,EXCL,1,FALSE)),"Excluido",IF(ISNUMBER(VLOOKUP(A2764,POST,1,FALSE)),"PostAlerta",IF(ISNUMBER(VLOOKUP(A2764,PRE,1,FALSE)),"PreAlerta","")))</f>
        <v>PreAlerta</v>
      </c>
      <c r="M2764" s="21" t="str">
        <f>IF(ISNUMBER(A2764),(IF(ISNUMBER(VLOOKUP(A2764,KEYWORDS,1,FALSE)),"C/PalabrasClaves","S/PalabrasClaves")),"")</f>
        <v>S/PalabrasClaves</v>
      </c>
      <c r="N2764" s="21" t="str">
        <f t="shared" si="11"/>
        <v/>
      </c>
      <c r="O2764" s="21"/>
      <c r="P2764" s="21" t="s">
        <v>15520</v>
      </c>
      <c r="Q2764" s="21"/>
      <c r="R2764" s="21" t="str">
        <f>LEFT('2012-2022'!$P2764,4)</f>
        <v>2016</v>
      </c>
      <c r="S2764" s="21" t="s">
        <v>68</v>
      </c>
      <c r="T2764" s="21"/>
      <c r="U2764" s="21"/>
      <c r="V2764" s="21"/>
      <c r="W2764" s="27"/>
      <c r="X2764" s="27"/>
      <c r="Y2764" s="28"/>
    </row>
    <row r="2765" ht="15.75" customHeight="1">
      <c r="A2765" s="21">
        <v>2.759592E7</v>
      </c>
      <c r="B2765" s="21" t="s">
        <v>15640</v>
      </c>
      <c r="C2765" s="21" t="s">
        <v>15641</v>
      </c>
      <c r="D2765" s="21" t="s">
        <v>15642</v>
      </c>
      <c r="E2765" s="21" t="s">
        <v>7428</v>
      </c>
      <c r="F2765" s="21" t="s">
        <v>818</v>
      </c>
      <c r="G2765" s="21">
        <v>2016.0</v>
      </c>
      <c r="H2765" s="26">
        <v>42620.0</v>
      </c>
      <c r="I2765" s="21" t="s">
        <v>15643</v>
      </c>
      <c r="J2765" s="21"/>
      <c r="K2765" s="21" t="s">
        <v>15644</v>
      </c>
      <c r="L2765" s="21" t="str">
        <f>IF(ISNUMBER(VLOOKUP(A2765,EXCL,1,FALSE)),"Excluido",IF(ISNUMBER(VLOOKUP(A2765,POST,1,FALSE)),"PostAlerta",IF(ISNUMBER(VLOOKUP(A2765,PRE,1,FALSE)),"PreAlerta","")))</f>
        <v>PreAlerta</v>
      </c>
      <c r="M2765" s="21" t="str">
        <f>IF(ISNUMBER(A2765),(IF(ISNUMBER(VLOOKUP(A2765,KEYWORDS,1,FALSE)),"C/PalabrasClaves","S/PalabrasClaves")),"")</f>
        <v>S/PalabrasClaves</v>
      </c>
      <c r="N2765" s="21" t="str">
        <f t="shared" si="11"/>
        <v/>
      </c>
      <c r="O2765" s="21"/>
      <c r="P2765" s="21" t="s">
        <v>15645</v>
      </c>
      <c r="Q2765" s="21"/>
      <c r="R2765" s="21" t="str">
        <f>LEFT('2012-2022'!$P2765,4)</f>
        <v>2016</v>
      </c>
      <c r="S2765" s="21" t="s">
        <v>68</v>
      </c>
      <c r="T2765" s="21"/>
      <c r="U2765" s="21"/>
      <c r="V2765" s="21"/>
      <c r="W2765" s="27"/>
      <c r="X2765" s="27"/>
      <c r="Y2765" s="12"/>
    </row>
    <row r="2766" ht="15.75" customHeight="1">
      <c r="A2766" s="21">
        <v>2.7325804E7</v>
      </c>
      <c r="B2766" s="21" t="s">
        <v>15646</v>
      </c>
      <c r="C2766" s="21" t="s">
        <v>15647</v>
      </c>
      <c r="D2766" s="21" t="s">
        <v>15648</v>
      </c>
      <c r="E2766" s="21" t="s">
        <v>6244</v>
      </c>
      <c r="F2766" s="21" t="s">
        <v>520</v>
      </c>
      <c r="G2766" s="21">
        <v>2016.0</v>
      </c>
      <c r="H2766" s="26">
        <v>42543.0</v>
      </c>
      <c r="I2766" s="21" t="s">
        <v>15649</v>
      </c>
      <c r="J2766" s="21"/>
      <c r="K2766" s="21" t="s">
        <v>15650</v>
      </c>
      <c r="L2766" s="21" t="str">
        <f>IF(ISNUMBER(VLOOKUP(A2766,EXCL,1,FALSE)),"Excluido",IF(ISNUMBER(VLOOKUP(A2766,POST,1,FALSE)),"PostAlerta",IF(ISNUMBER(VLOOKUP(A2766,PRE,1,FALSE)),"PreAlerta","")))</f>
        <v>PreAlerta</v>
      </c>
      <c r="M2766" s="21" t="str">
        <f>IF(ISNUMBER(A2766),(IF(ISNUMBER(VLOOKUP(A2766,KEYWORDS,1,FALSE)),"C/PalabrasClaves","S/PalabrasClaves")),"")</f>
        <v>S/PalabrasClaves</v>
      </c>
      <c r="N2766" s="21" t="str">
        <f t="shared" si="11"/>
        <v/>
      </c>
      <c r="O2766" s="21"/>
      <c r="P2766" s="21" t="s">
        <v>15651</v>
      </c>
      <c r="Q2766" s="21"/>
      <c r="R2766" s="21" t="str">
        <f>LEFT('2012-2022'!$P2766,4)</f>
        <v>2016</v>
      </c>
      <c r="S2766" s="21" t="s">
        <v>68</v>
      </c>
      <c r="T2766" s="21"/>
      <c r="U2766" s="21"/>
      <c r="V2766" s="21"/>
      <c r="W2766" s="27"/>
      <c r="X2766" s="27"/>
      <c r="Y2766" s="28"/>
    </row>
    <row r="2767" ht="15.75" customHeight="1">
      <c r="A2767" s="21">
        <v>2.7602663E7</v>
      </c>
      <c r="B2767" s="21" t="s">
        <v>15652</v>
      </c>
      <c r="C2767" s="21" t="s">
        <v>15653</v>
      </c>
      <c r="D2767" s="21" t="s">
        <v>15654</v>
      </c>
      <c r="E2767" s="21" t="s">
        <v>10757</v>
      </c>
      <c r="F2767" s="21" t="s">
        <v>4123</v>
      </c>
      <c r="G2767" s="21">
        <v>2016.0</v>
      </c>
      <c r="H2767" s="26">
        <v>42621.0</v>
      </c>
      <c r="I2767" s="21"/>
      <c r="J2767" s="21"/>
      <c r="K2767" s="21" t="s">
        <v>15655</v>
      </c>
      <c r="L2767" s="21" t="str">
        <f>IF(ISNUMBER(VLOOKUP(A2767,EXCL,1,FALSE)),"Excluido",IF(ISNUMBER(VLOOKUP(A2767,POST,1,FALSE)),"PostAlerta",IF(ISNUMBER(VLOOKUP(A2767,PRE,1,FALSE)),"PreAlerta","")))</f>
        <v>PreAlerta</v>
      </c>
      <c r="M2767" s="21" t="str">
        <f>IF(ISNUMBER(A2767),(IF(ISNUMBER(VLOOKUP(A2767,KEYWORDS,1,FALSE)),"C/PalabrasClaves","S/PalabrasClaves")),"")</f>
        <v>S/PalabrasClaves</v>
      </c>
      <c r="N2767" s="21" t="str">
        <f t="shared" si="11"/>
        <v/>
      </c>
      <c r="O2767" s="21"/>
      <c r="P2767" s="21" t="s">
        <v>15656</v>
      </c>
      <c r="Q2767" s="21"/>
      <c r="R2767" s="21" t="str">
        <f>LEFT('2012-2022'!$P2767,4)</f>
        <v>2016</v>
      </c>
      <c r="S2767" s="21" t="s">
        <v>68</v>
      </c>
      <c r="T2767" s="21"/>
      <c r="U2767" s="21"/>
      <c r="V2767" s="21"/>
      <c r="W2767" s="27"/>
      <c r="X2767" s="27"/>
      <c r="Y2767" s="12"/>
    </row>
    <row r="2768" ht="15.75" customHeight="1">
      <c r="A2768" s="21">
        <v>2.7602667E7</v>
      </c>
      <c r="B2768" s="21" t="s">
        <v>15657</v>
      </c>
      <c r="C2768" s="21" t="s">
        <v>15658</v>
      </c>
      <c r="D2768" s="21" t="s">
        <v>15659</v>
      </c>
      <c r="E2768" s="21" t="s">
        <v>15660</v>
      </c>
      <c r="F2768" s="21" t="s">
        <v>4123</v>
      </c>
      <c r="G2768" s="21">
        <v>2016.0</v>
      </c>
      <c r="H2768" s="26">
        <v>42621.0</v>
      </c>
      <c r="I2768" s="21"/>
      <c r="J2768" s="21"/>
      <c r="K2768" s="21" t="s">
        <v>15661</v>
      </c>
      <c r="L2768" s="21" t="str">
        <f>IF(ISNUMBER(VLOOKUP(A2768,EXCL,1,FALSE)),"Excluido",IF(ISNUMBER(VLOOKUP(A2768,POST,1,FALSE)),"PostAlerta",IF(ISNUMBER(VLOOKUP(A2768,PRE,1,FALSE)),"PreAlerta","")))</f>
        <v>PreAlerta</v>
      </c>
      <c r="M2768" s="21" t="str">
        <f>IF(ISNUMBER(A2768),(IF(ISNUMBER(VLOOKUP(A2768,KEYWORDS,1,FALSE)),"C/PalabrasClaves","S/PalabrasClaves")),"")</f>
        <v>S/PalabrasClaves</v>
      </c>
      <c r="N2768" s="21" t="str">
        <f t="shared" si="11"/>
        <v/>
      </c>
      <c r="O2768" s="21"/>
      <c r="P2768" s="21" t="s">
        <v>15656</v>
      </c>
      <c r="Q2768" s="21"/>
      <c r="R2768" s="21" t="str">
        <f>LEFT('2012-2022'!$P2768,4)</f>
        <v>2016</v>
      </c>
      <c r="S2768" s="21" t="s">
        <v>68</v>
      </c>
      <c r="T2768" s="21"/>
      <c r="U2768" s="21"/>
      <c r="V2768" s="21"/>
      <c r="W2768" s="27"/>
      <c r="X2768" s="27"/>
      <c r="Y2768" s="28"/>
    </row>
    <row r="2769" ht="15.75" customHeight="1">
      <c r="A2769" s="21">
        <v>2.7606708E7</v>
      </c>
      <c r="B2769" s="21" t="s">
        <v>15662</v>
      </c>
      <c r="C2769" s="21" t="s">
        <v>15663</v>
      </c>
      <c r="D2769" s="21" t="s">
        <v>15664</v>
      </c>
      <c r="E2769" s="21" t="s">
        <v>15665</v>
      </c>
      <c r="F2769" s="21" t="s">
        <v>2810</v>
      </c>
      <c r="G2769" s="21">
        <v>2016.0</v>
      </c>
      <c r="H2769" s="26">
        <v>42622.0</v>
      </c>
      <c r="I2769" s="21" t="s">
        <v>15666</v>
      </c>
      <c r="J2769" s="21"/>
      <c r="K2769" s="21" t="s">
        <v>15667</v>
      </c>
      <c r="L2769" s="21" t="str">
        <f>IF(ISNUMBER(VLOOKUP(A2769,EXCL,1,FALSE)),"Excluido",IF(ISNUMBER(VLOOKUP(A2769,POST,1,FALSE)),"PostAlerta",IF(ISNUMBER(VLOOKUP(A2769,PRE,1,FALSE)),"PreAlerta","")))</f>
        <v>PreAlerta</v>
      </c>
      <c r="M2769" s="21" t="str">
        <f>IF(ISNUMBER(A2769),(IF(ISNUMBER(VLOOKUP(A2769,KEYWORDS,1,FALSE)),"C/PalabrasClaves","S/PalabrasClaves")),"")</f>
        <v>C/PalabrasClaves</v>
      </c>
      <c r="N2769" s="21" t="str">
        <f t="shared" si="11"/>
        <v/>
      </c>
      <c r="O2769" s="21"/>
      <c r="P2769" s="21" t="s">
        <v>15656</v>
      </c>
      <c r="Q2769" s="21"/>
      <c r="R2769" s="21" t="str">
        <f>LEFT('2012-2022'!$P2769,4)</f>
        <v>2016</v>
      </c>
      <c r="S2769" s="21" t="s">
        <v>68</v>
      </c>
      <c r="T2769" s="21"/>
      <c r="U2769" s="21"/>
      <c r="V2769" s="21"/>
      <c r="W2769" s="27"/>
      <c r="X2769" s="27"/>
      <c r="Y2769" s="12"/>
    </row>
    <row r="2770" ht="15.75" customHeight="1">
      <c r="A2770" s="21">
        <v>2.7611575E7</v>
      </c>
      <c r="B2770" s="21" t="s">
        <v>15668</v>
      </c>
      <c r="C2770" s="21" t="s">
        <v>15669</v>
      </c>
      <c r="D2770" s="21" t="s">
        <v>15670</v>
      </c>
      <c r="E2770" s="21" t="s">
        <v>15671</v>
      </c>
      <c r="F2770" s="21" t="s">
        <v>2831</v>
      </c>
      <c r="G2770" s="21">
        <v>2016.0</v>
      </c>
      <c r="H2770" s="26">
        <v>42623.0</v>
      </c>
      <c r="I2770" s="21" t="s">
        <v>15672</v>
      </c>
      <c r="J2770" s="21"/>
      <c r="K2770" s="21" t="s">
        <v>15673</v>
      </c>
      <c r="L2770" s="21" t="str">
        <f>IF(ISNUMBER(VLOOKUP(A2770,EXCL,1,FALSE)),"Excluido",IF(ISNUMBER(VLOOKUP(A2770,POST,1,FALSE)),"PostAlerta",IF(ISNUMBER(VLOOKUP(A2770,PRE,1,FALSE)),"PreAlerta","")))</f>
        <v>PreAlerta</v>
      </c>
      <c r="M2770" s="21" t="str">
        <f>IF(ISNUMBER(A2770),(IF(ISNUMBER(VLOOKUP(A2770,KEYWORDS,1,FALSE)),"C/PalabrasClaves","S/PalabrasClaves")),"")</f>
        <v>S/PalabrasClaves</v>
      </c>
      <c r="N2770" s="21" t="str">
        <f t="shared" si="11"/>
        <v/>
      </c>
      <c r="O2770" s="21"/>
      <c r="P2770" s="21" t="s">
        <v>15674</v>
      </c>
      <c r="Q2770" s="21"/>
      <c r="R2770" s="21" t="str">
        <f>LEFT('2012-2022'!$P2770,4)</f>
        <v>2016</v>
      </c>
      <c r="S2770" s="21" t="s">
        <v>68</v>
      </c>
      <c r="T2770" s="21"/>
      <c r="U2770" s="21"/>
      <c r="V2770" s="21"/>
      <c r="W2770" s="27"/>
      <c r="X2770" s="27"/>
      <c r="Y2770" s="28"/>
    </row>
    <row r="2771" ht="15.75" customHeight="1">
      <c r="A2771" s="21">
        <v>2.7498563E7</v>
      </c>
      <c r="B2771" s="21" t="s">
        <v>15675</v>
      </c>
      <c r="C2771" s="21" t="s">
        <v>15676</v>
      </c>
      <c r="D2771" s="21" t="s">
        <v>15677</v>
      </c>
      <c r="E2771" s="21" t="s">
        <v>15678</v>
      </c>
      <c r="F2771" s="21" t="s">
        <v>6252</v>
      </c>
      <c r="G2771" s="21">
        <v>2016.0</v>
      </c>
      <c r="H2771" s="26">
        <v>42591.0</v>
      </c>
      <c r="I2771" s="21"/>
      <c r="J2771" s="21"/>
      <c r="K2771" s="21" t="s">
        <v>15679</v>
      </c>
      <c r="L2771" s="21" t="str">
        <f>IF(ISNUMBER(VLOOKUP(A2771,EXCL,1,FALSE)),"Excluido",IF(ISNUMBER(VLOOKUP(A2771,POST,1,FALSE)),"PostAlerta",IF(ISNUMBER(VLOOKUP(A2771,PRE,1,FALSE)),"PreAlerta","")))</f>
        <v>PreAlerta</v>
      </c>
      <c r="M2771" s="21" t="str">
        <f>IF(ISNUMBER(A2771),(IF(ISNUMBER(VLOOKUP(A2771,KEYWORDS,1,FALSE)),"C/PalabrasClaves","S/PalabrasClaves")),"")</f>
        <v>S/PalabrasClaves</v>
      </c>
      <c r="N2771" s="21" t="str">
        <f t="shared" si="11"/>
        <v/>
      </c>
      <c r="O2771" s="21"/>
      <c r="P2771" s="21" t="s">
        <v>15680</v>
      </c>
      <c r="Q2771" s="21"/>
      <c r="R2771" s="21" t="str">
        <f>LEFT('2012-2022'!$P2771,4)</f>
        <v>2016</v>
      </c>
      <c r="S2771" s="21" t="s">
        <v>68</v>
      </c>
      <c r="T2771" s="21"/>
      <c r="U2771" s="21"/>
      <c r="V2771" s="21"/>
      <c r="W2771" s="27"/>
      <c r="X2771" s="27"/>
      <c r="Y2771" s="12"/>
    </row>
    <row r="2772" ht="15.75" customHeight="1">
      <c r="A2772" s="21">
        <v>2.7623259E7</v>
      </c>
      <c r="B2772" s="21" t="s">
        <v>15681</v>
      </c>
      <c r="C2772" s="21" t="s">
        <v>13714</v>
      </c>
      <c r="D2772" s="21" t="s">
        <v>15682</v>
      </c>
      <c r="E2772" s="21" t="s">
        <v>13716</v>
      </c>
      <c r="F2772" s="21" t="s">
        <v>6252</v>
      </c>
      <c r="G2772" s="21">
        <v>2016.0</v>
      </c>
      <c r="H2772" s="26">
        <v>42627.0</v>
      </c>
      <c r="I2772" s="21"/>
      <c r="J2772" s="21"/>
      <c r="K2772" s="21" t="s">
        <v>15683</v>
      </c>
      <c r="L2772" s="21" t="str">
        <f>IF(ISNUMBER(VLOOKUP(A2772,EXCL,1,FALSE)),"Excluido",IF(ISNUMBER(VLOOKUP(A2772,POST,1,FALSE)),"PostAlerta",IF(ISNUMBER(VLOOKUP(A2772,PRE,1,FALSE)),"PreAlerta","")))</f>
        <v>PreAlerta</v>
      </c>
      <c r="M2772" s="21" t="str">
        <f>IF(ISNUMBER(A2772),(IF(ISNUMBER(VLOOKUP(A2772,KEYWORDS,1,FALSE)),"C/PalabrasClaves","S/PalabrasClaves")),"")</f>
        <v>S/PalabrasClaves</v>
      </c>
      <c r="N2772" s="21" t="str">
        <f t="shared" si="11"/>
        <v/>
      </c>
      <c r="O2772" s="21"/>
      <c r="P2772" s="21" t="s">
        <v>15680</v>
      </c>
      <c r="Q2772" s="21"/>
      <c r="R2772" s="21" t="str">
        <f>LEFT('2012-2022'!$P2772,4)</f>
        <v>2016</v>
      </c>
      <c r="S2772" s="21" t="s">
        <v>68</v>
      </c>
      <c r="T2772" s="21"/>
      <c r="U2772" s="21"/>
      <c r="V2772" s="21"/>
      <c r="W2772" s="27"/>
      <c r="X2772" s="27"/>
      <c r="Y2772" s="28"/>
    </row>
    <row r="2773" ht="15.75" customHeight="1">
      <c r="A2773" s="21">
        <v>2.7623998E7</v>
      </c>
      <c r="B2773" s="21" t="s">
        <v>15684</v>
      </c>
      <c r="C2773" s="21" t="s">
        <v>15685</v>
      </c>
      <c r="D2773" s="21" t="s">
        <v>15686</v>
      </c>
      <c r="E2773" s="21" t="s">
        <v>1162</v>
      </c>
      <c r="F2773" s="21" t="s">
        <v>332</v>
      </c>
      <c r="G2773" s="21">
        <v>2016.0</v>
      </c>
      <c r="H2773" s="26">
        <v>42628.0</v>
      </c>
      <c r="I2773" s="21" t="s">
        <v>15687</v>
      </c>
      <c r="J2773" s="21"/>
      <c r="K2773" s="21" t="s">
        <v>15688</v>
      </c>
      <c r="L2773" s="21" t="str">
        <f>IF(ISNUMBER(VLOOKUP(A2773,EXCL,1,FALSE)),"Excluido",IF(ISNUMBER(VLOOKUP(A2773,POST,1,FALSE)),"PostAlerta",IF(ISNUMBER(VLOOKUP(A2773,PRE,1,FALSE)),"PreAlerta","")))</f>
        <v>PreAlerta</v>
      </c>
      <c r="M2773" s="21" t="str">
        <f>IF(ISNUMBER(A2773),(IF(ISNUMBER(VLOOKUP(A2773,KEYWORDS,1,FALSE)),"C/PalabrasClaves","S/PalabrasClaves")),"")</f>
        <v>S/PalabrasClaves</v>
      </c>
      <c r="N2773" s="21" t="str">
        <f t="shared" si="11"/>
        <v/>
      </c>
      <c r="O2773" s="21"/>
      <c r="P2773" s="21" t="s">
        <v>15689</v>
      </c>
      <c r="Q2773" s="21"/>
      <c r="R2773" s="21" t="str">
        <f>LEFT('2012-2022'!$P2773,4)</f>
        <v>2016</v>
      </c>
      <c r="S2773" s="21" t="s">
        <v>68</v>
      </c>
      <c r="T2773" s="21"/>
      <c r="U2773" s="21"/>
      <c r="V2773" s="21"/>
      <c r="W2773" s="27"/>
      <c r="X2773" s="27"/>
      <c r="Y2773" s="12"/>
    </row>
    <row r="2774" ht="15.75" customHeight="1">
      <c r="A2774" s="21">
        <v>2.7624315E7</v>
      </c>
      <c r="B2774" s="21" t="s">
        <v>15690</v>
      </c>
      <c r="C2774" s="21" t="s">
        <v>15691</v>
      </c>
      <c r="D2774" s="21" t="s">
        <v>15692</v>
      </c>
      <c r="E2774" s="21" t="s">
        <v>15693</v>
      </c>
      <c r="F2774" s="21" t="s">
        <v>332</v>
      </c>
      <c r="G2774" s="21">
        <v>2016.0</v>
      </c>
      <c r="H2774" s="26">
        <v>42628.0</v>
      </c>
      <c r="I2774" s="21" t="s">
        <v>15694</v>
      </c>
      <c r="J2774" s="21"/>
      <c r="K2774" s="21" t="s">
        <v>15695</v>
      </c>
      <c r="L2774" s="21" t="str">
        <f>IF(ISNUMBER(VLOOKUP(A2774,EXCL,1,FALSE)),"Excluido",IF(ISNUMBER(VLOOKUP(A2774,POST,1,FALSE)),"PostAlerta",IF(ISNUMBER(VLOOKUP(A2774,PRE,1,FALSE)),"PreAlerta","")))</f>
        <v>PreAlerta</v>
      </c>
      <c r="M2774" s="21" t="str">
        <f>IF(ISNUMBER(A2774),(IF(ISNUMBER(VLOOKUP(A2774,KEYWORDS,1,FALSE)),"C/PalabrasClaves","S/PalabrasClaves")),"")</f>
        <v>S/PalabrasClaves</v>
      </c>
      <c r="N2774" s="21" t="str">
        <f t="shared" si="11"/>
        <v/>
      </c>
      <c r="O2774" s="21"/>
      <c r="P2774" s="21" t="s">
        <v>15689</v>
      </c>
      <c r="Q2774" s="21"/>
      <c r="R2774" s="21" t="str">
        <f>LEFT('2012-2022'!$P2774,4)</f>
        <v>2016</v>
      </c>
      <c r="S2774" s="21" t="s">
        <v>68</v>
      </c>
      <c r="T2774" s="21"/>
      <c r="U2774" s="21"/>
      <c r="V2774" s="21"/>
      <c r="W2774" s="27"/>
      <c r="X2774" s="27"/>
      <c r="Y2774" s="28"/>
    </row>
    <row r="2775" ht="15.75" customHeight="1">
      <c r="A2775" s="21">
        <v>2.7692338E7</v>
      </c>
      <c r="B2775" s="21" t="s">
        <v>15696</v>
      </c>
      <c r="C2775" s="21" t="s">
        <v>15697</v>
      </c>
      <c r="D2775" s="21" t="s">
        <v>15698</v>
      </c>
      <c r="E2775" s="21" t="s">
        <v>5305</v>
      </c>
      <c r="F2775" s="21" t="s">
        <v>842</v>
      </c>
      <c r="G2775" s="21">
        <v>2016.0</v>
      </c>
      <c r="H2775" s="26">
        <v>42647.0</v>
      </c>
      <c r="I2775" s="21" t="s">
        <v>15699</v>
      </c>
      <c r="J2775" s="21"/>
      <c r="K2775" s="21" t="s">
        <v>15700</v>
      </c>
      <c r="L2775" s="21" t="str">
        <f>IF(ISNUMBER(VLOOKUP(A2775,EXCL,1,FALSE)),"Excluido",IF(ISNUMBER(VLOOKUP(A2775,POST,1,FALSE)),"PostAlerta",IF(ISNUMBER(VLOOKUP(A2775,PRE,1,FALSE)),"PreAlerta","")))</f>
        <v>PreAlerta</v>
      </c>
      <c r="M2775" s="21" t="str">
        <f>IF(ISNUMBER(A2775),(IF(ISNUMBER(VLOOKUP(A2775,KEYWORDS,1,FALSE)),"C/PalabrasClaves","S/PalabrasClaves")),"")</f>
        <v>S/PalabrasClaves</v>
      </c>
      <c r="N2775" s="21" t="str">
        <f t="shared" si="11"/>
        <v/>
      </c>
      <c r="O2775" s="21"/>
      <c r="P2775" s="21" t="s">
        <v>15701</v>
      </c>
      <c r="Q2775" s="21"/>
      <c r="R2775" s="21" t="str">
        <f>LEFT('2012-2022'!$P2775,4)</f>
        <v>2016</v>
      </c>
      <c r="S2775" s="21" t="s">
        <v>68</v>
      </c>
      <c r="T2775" s="21"/>
      <c r="U2775" s="21"/>
      <c r="V2775" s="21"/>
      <c r="W2775" s="27"/>
      <c r="X2775" s="27"/>
      <c r="Y2775" s="12"/>
    </row>
    <row r="2776" ht="15.75" customHeight="1">
      <c r="A2776" s="21">
        <v>2.7474738E7</v>
      </c>
      <c r="B2776" s="21" t="s">
        <v>15702</v>
      </c>
      <c r="C2776" s="21" t="s">
        <v>15703</v>
      </c>
      <c r="D2776" s="21" t="s">
        <v>15704</v>
      </c>
      <c r="E2776" s="21" t="s">
        <v>2332</v>
      </c>
      <c r="F2776" s="21" t="s">
        <v>6862</v>
      </c>
      <c r="G2776" s="21">
        <v>2016.0</v>
      </c>
      <c r="H2776" s="26">
        <v>42582.0</v>
      </c>
      <c r="I2776" s="21" t="s">
        <v>15705</v>
      </c>
      <c r="J2776" s="21"/>
      <c r="K2776" s="21" t="s">
        <v>15706</v>
      </c>
      <c r="L2776" s="21" t="str">
        <f>IF(ISNUMBER(VLOOKUP(A2776,EXCL,1,FALSE)),"Excluido",IF(ISNUMBER(VLOOKUP(A2776,POST,1,FALSE)),"PostAlerta",IF(ISNUMBER(VLOOKUP(A2776,PRE,1,FALSE)),"PreAlerta","")))</f>
        <v>PreAlerta</v>
      </c>
      <c r="M2776" s="21" t="str">
        <f>IF(ISNUMBER(A2776),(IF(ISNUMBER(VLOOKUP(A2776,KEYWORDS,1,FALSE)),"C/PalabrasClaves","S/PalabrasClaves")),"")</f>
        <v>S/PalabrasClaves</v>
      </c>
      <c r="N2776" s="21" t="str">
        <f t="shared" si="11"/>
        <v/>
      </c>
      <c r="O2776" s="21"/>
      <c r="P2776" s="21" t="s">
        <v>15707</v>
      </c>
      <c r="Q2776" s="21"/>
      <c r="R2776" s="21" t="str">
        <f>LEFT('2012-2022'!$P2776,4)</f>
        <v>2016</v>
      </c>
      <c r="S2776" s="21" t="s">
        <v>68</v>
      </c>
      <c r="T2776" s="21"/>
      <c r="U2776" s="21"/>
      <c r="V2776" s="21"/>
      <c r="W2776" s="27"/>
      <c r="X2776" s="27"/>
      <c r="Y2776" s="28"/>
    </row>
    <row r="2777" ht="15.75" customHeight="1">
      <c r="A2777" s="21">
        <v>2.7703927E7</v>
      </c>
      <c r="B2777" s="21" t="s">
        <v>15708</v>
      </c>
      <c r="C2777" s="21" t="s">
        <v>15709</v>
      </c>
      <c r="D2777" s="21" t="s">
        <v>15710</v>
      </c>
      <c r="E2777" s="21" t="s">
        <v>15711</v>
      </c>
      <c r="F2777" s="21" t="s">
        <v>3171</v>
      </c>
      <c r="G2777" s="21">
        <v>2016.0</v>
      </c>
      <c r="H2777" s="26">
        <v>42649.0</v>
      </c>
      <c r="I2777" s="21" t="s">
        <v>15712</v>
      </c>
      <c r="J2777" s="21"/>
      <c r="K2777" s="21" t="s">
        <v>15713</v>
      </c>
      <c r="L2777" s="21" t="str">
        <f>IF(ISNUMBER(VLOOKUP(A2777,EXCL,1,FALSE)),"Excluido",IF(ISNUMBER(VLOOKUP(A2777,POST,1,FALSE)),"PostAlerta",IF(ISNUMBER(VLOOKUP(A2777,PRE,1,FALSE)),"PreAlerta","")))</f>
        <v>PreAlerta</v>
      </c>
      <c r="M2777" s="21" t="str">
        <f>IF(ISNUMBER(A2777),(IF(ISNUMBER(VLOOKUP(A2777,KEYWORDS,1,FALSE)),"C/PalabrasClaves","S/PalabrasClaves")),"")</f>
        <v>S/PalabrasClaves</v>
      </c>
      <c r="N2777" s="21" t="str">
        <f t="shared" si="11"/>
        <v/>
      </c>
      <c r="O2777" s="21"/>
      <c r="P2777" s="21" t="s">
        <v>15714</v>
      </c>
      <c r="Q2777" s="21"/>
      <c r="R2777" s="21" t="str">
        <f>LEFT('2012-2022'!$P2777,4)</f>
        <v>2016</v>
      </c>
      <c r="S2777" s="21" t="s">
        <v>68</v>
      </c>
      <c r="T2777" s="21"/>
      <c r="U2777" s="21"/>
      <c r="V2777" s="21"/>
      <c r="W2777" s="27"/>
      <c r="X2777" s="27"/>
      <c r="Y2777" s="12"/>
    </row>
    <row r="2778" ht="15.75" customHeight="1">
      <c r="A2778" s="21">
        <v>2.7357993E7</v>
      </c>
      <c r="B2778" s="21" t="s">
        <v>15715</v>
      </c>
      <c r="C2778" s="21" t="s">
        <v>15716</v>
      </c>
      <c r="D2778" s="21" t="s">
        <v>15717</v>
      </c>
      <c r="E2778" s="21" t="s">
        <v>15718</v>
      </c>
      <c r="F2778" s="21" t="s">
        <v>6090</v>
      </c>
      <c r="G2778" s="21">
        <v>2016.0</v>
      </c>
      <c r="H2778" s="26">
        <v>42552.0</v>
      </c>
      <c r="I2778" s="21"/>
      <c r="J2778" s="21"/>
      <c r="K2778" s="21" t="s">
        <v>15719</v>
      </c>
      <c r="L2778" s="21" t="str">
        <f>IF(ISNUMBER(VLOOKUP(A2778,EXCL,1,FALSE)),"Excluido",IF(ISNUMBER(VLOOKUP(A2778,POST,1,FALSE)),"PostAlerta",IF(ISNUMBER(VLOOKUP(A2778,PRE,1,FALSE)),"PreAlerta","")))</f>
        <v>PreAlerta</v>
      </c>
      <c r="M2778" s="21" t="str">
        <f>IF(ISNUMBER(A2778),(IF(ISNUMBER(VLOOKUP(A2778,KEYWORDS,1,FALSE)),"C/PalabrasClaves","S/PalabrasClaves")),"")</f>
        <v>S/PalabrasClaves</v>
      </c>
      <c r="N2778" s="21" t="str">
        <f t="shared" si="11"/>
        <v/>
      </c>
      <c r="O2778" s="21"/>
      <c r="P2778" s="21" t="s">
        <v>15720</v>
      </c>
      <c r="Q2778" s="21"/>
      <c r="R2778" s="21" t="str">
        <f>LEFT('2012-2022'!$P2778,4)</f>
        <v>2016</v>
      </c>
      <c r="S2778" s="21" t="s">
        <v>68</v>
      </c>
      <c r="T2778" s="21"/>
      <c r="U2778" s="21"/>
      <c r="V2778" s="21"/>
      <c r="W2778" s="27"/>
      <c r="X2778" s="27"/>
      <c r="Y2778" s="28"/>
    </row>
    <row r="2779" ht="15.75" customHeight="1">
      <c r="A2779" s="21">
        <v>2.7713867E7</v>
      </c>
      <c r="B2779" s="21" t="s">
        <v>15721</v>
      </c>
      <c r="C2779" s="21" t="s">
        <v>15722</v>
      </c>
      <c r="D2779" s="21" t="s">
        <v>15723</v>
      </c>
      <c r="E2779" s="21" t="s">
        <v>12322</v>
      </c>
      <c r="F2779" s="21" t="s">
        <v>3171</v>
      </c>
      <c r="G2779" s="21">
        <v>2016.0</v>
      </c>
      <c r="H2779" s="26">
        <v>42651.0</v>
      </c>
      <c r="I2779" s="21" t="s">
        <v>15724</v>
      </c>
      <c r="J2779" s="21"/>
      <c r="K2779" s="21" t="s">
        <v>15725</v>
      </c>
      <c r="L2779" s="21" t="str">
        <f>IF(ISNUMBER(VLOOKUP(A2779,EXCL,1,FALSE)),"Excluido",IF(ISNUMBER(VLOOKUP(A2779,POST,1,FALSE)),"PostAlerta",IF(ISNUMBER(VLOOKUP(A2779,PRE,1,FALSE)),"PreAlerta","")))</f>
        <v>PreAlerta</v>
      </c>
      <c r="M2779" s="21" t="str">
        <f>IF(ISNUMBER(A2779),(IF(ISNUMBER(VLOOKUP(A2779,KEYWORDS,1,FALSE)),"C/PalabrasClaves","S/PalabrasClaves")),"")</f>
        <v>S/PalabrasClaves</v>
      </c>
      <c r="N2779" s="21" t="str">
        <f t="shared" si="11"/>
        <v/>
      </c>
      <c r="O2779" s="21"/>
      <c r="P2779" s="21" t="s">
        <v>15726</v>
      </c>
      <c r="Q2779" s="21"/>
      <c r="R2779" s="21" t="str">
        <f>LEFT('2012-2022'!$P2779,4)</f>
        <v>2016</v>
      </c>
      <c r="S2779" s="21" t="s">
        <v>68</v>
      </c>
      <c r="T2779" s="21"/>
      <c r="U2779" s="21"/>
      <c r="V2779" s="21"/>
      <c r="W2779" s="27"/>
      <c r="X2779" s="27"/>
      <c r="Y2779" s="12"/>
    </row>
    <row r="2780" ht="15.75" customHeight="1">
      <c r="A2780" s="21">
        <v>2.7662479E7</v>
      </c>
      <c r="B2780" s="21" t="s">
        <v>15727</v>
      </c>
      <c r="C2780" s="21" t="s">
        <v>15728</v>
      </c>
      <c r="D2780" s="21" t="s">
        <v>15729</v>
      </c>
      <c r="E2780" s="21" t="s">
        <v>15730</v>
      </c>
      <c r="F2780" s="21" t="s">
        <v>2831</v>
      </c>
      <c r="G2780" s="21">
        <v>2016.0</v>
      </c>
      <c r="H2780" s="26">
        <v>42637.0</v>
      </c>
      <c r="I2780" s="21" t="s">
        <v>15731</v>
      </c>
      <c r="J2780" s="21"/>
      <c r="K2780" s="21" t="s">
        <v>15732</v>
      </c>
      <c r="L2780" s="21" t="str">
        <f>IF(ISNUMBER(VLOOKUP(A2780,EXCL,1,FALSE)),"Excluido",IF(ISNUMBER(VLOOKUP(A2780,POST,1,FALSE)),"PostAlerta",IF(ISNUMBER(VLOOKUP(A2780,PRE,1,FALSE)),"PreAlerta","")))</f>
        <v>PreAlerta</v>
      </c>
      <c r="M2780" s="21" t="str">
        <f>IF(ISNUMBER(A2780),(IF(ISNUMBER(VLOOKUP(A2780,KEYWORDS,1,FALSE)),"C/PalabrasClaves","S/PalabrasClaves")),"")</f>
        <v>S/PalabrasClaves</v>
      </c>
      <c r="N2780" s="21" t="str">
        <f t="shared" si="11"/>
        <v/>
      </c>
      <c r="O2780" s="21"/>
      <c r="P2780" s="21" t="s">
        <v>15733</v>
      </c>
      <c r="Q2780" s="21"/>
      <c r="R2780" s="21" t="str">
        <f>LEFT('2012-2022'!$P2780,4)</f>
        <v>2016</v>
      </c>
      <c r="S2780" s="21" t="s">
        <v>68</v>
      </c>
      <c r="T2780" s="21"/>
      <c r="U2780" s="21"/>
      <c r="V2780" s="21"/>
      <c r="W2780" s="27"/>
      <c r="X2780" s="27"/>
      <c r="Y2780" s="28"/>
    </row>
    <row r="2781" ht="15.75" customHeight="1">
      <c r="A2781" s="21">
        <v>2.7747194E7</v>
      </c>
      <c r="B2781" s="21" t="s">
        <v>15734</v>
      </c>
      <c r="C2781" s="21" t="s">
        <v>15735</v>
      </c>
      <c r="D2781" s="21" t="s">
        <v>15736</v>
      </c>
      <c r="E2781" s="21" t="s">
        <v>15737</v>
      </c>
      <c r="F2781" s="21" t="s">
        <v>3171</v>
      </c>
      <c r="G2781" s="21">
        <v>2016.0</v>
      </c>
      <c r="H2781" s="26">
        <v>42661.0</v>
      </c>
      <c r="I2781" s="21" t="s">
        <v>15738</v>
      </c>
      <c r="J2781" s="21"/>
      <c r="K2781" s="21" t="s">
        <v>15739</v>
      </c>
      <c r="L2781" s="21" t="str">
        <f>IF(ISNUMBER(VLOOKUP(A2781,EXCL,1,FALSE)),"Excluido",IF(ISNUMBER(VLOOKUP(A2781,POST,1,FALSE)),"PostAlerta",IF(ISNUMBER(VLOOKUP(A2781,PRE,1,FALSE)),"PreAlerta","")))</f>
        <v>PreAlerta</v>
      </c>
      <c r="M2781" s="21" t="str">
        <f>IF(ISNUMBER(A2781),(IF(ISNUMBER(VLOOKUP(A2781,KEYWORDS,1,FALSE)),"C/PalabrasClaves","S/PalabrasClaves")),"")</f>
        <v>S/PalabrasClaves</v>
      </c>
      <c r="N2781" s="21" t="str">
        <f t="shared" si="11"/>
        <v/>
      </c>
      <c r="O2781" s="21"/>
      <c r="P2781" s="21" t="s">
        <v>15740</v>
      </c>
      <c r="Q2781" s="21"/>
      <c r="R2781" s="21" t="str">
        <f>LEFT('2012-2022'!$P2781,4)</f>
        <v>2016</v>
      </c>
      <c r="S2781" s="21" t="s">
        <v>68</v>
      </c>
      <c r="T2781" s="21"/>
      <c r="U2781" s="21"/>
      <c r="V2781" s="21"/>
      <c r="W2781" s="27"/>
      <c r="X2781" s="27"/>
      <c r="Y2781" s="12"/>
    </row>
    <row r="2782" ht="15.75" customHeight="1">
      <c r="A2782" s="21">
        <v>2.6726019E7</v>
      </c>
      <c r="B2782" s="21" t="s">
        <v>15741</v>
      </c>
      <c r="C2782" s="21" t="s">
        <v>15742</v>
      </c>
      <c r="D2782" s="21" t="s">
        <v>15743</v>
      </c>
      <c r="E2782" s="21" t="s">
        <v>14232</v>
      </c>
      <c r="F2782" s="21" t="s">
        <v>5979</v>
      </c>
      <c r="G2782" s="21">
        <v>2016.0</v>
      </c>
      <c r="H2782" s="26">
        <v>42374.0</v>
      </c>
      <c r="I2782" s="21" t="s">
        <v>15744</v>
      </c>
      <c r="J2782" s="21"/>
      <c r="K2782" s="21" t="s">
        <v>15745</v>
      </c>
      <c r="L2782" s="21" t="str">
        <f>IF(ISNUMBER(VLOOKUP(A2782,EXCL,1,FALSE)),"Excluido",IF(ISNUMBER(VLOOKUP(A2782,POST,1,FALSE)),"PostAlerta",IF(ISNUMBER(VLOOKUP(A2782,PRE,1,FALSE)),"PreAlerta","")))</f>
        <v>PreAlerta</v>
      </c>
      <c r="M2782" s="21" t="str">
        <f>IF(ISNUMBER(A2782),(IF(ISNUMBER(VLOOKUP(A2782,KEYWORDS,1,FALSE)),"C/PalabrasClaves","S/PalabrasClaves")),"")</f>
        <v>S/PalabrasClaves</v>
      </c>
      <c r="N2782" s="21" t="str">
        <f t="shared" si="11"/>
        <v/>
      </c>
      <c r="O2782" s="21"/>
      <c r="P2782" s="21" t="s">
        <v>15746</v>
      </c>
      <c r="Q2782" s="21"/>
      <c r="R2782" s="21" t="str">
        <f>LEFT('2012-2022'!$P2782,4)</f>
        <v>2016</v>
      </c>
      <c r="S2782" s="21" t="s">
        <v>68</v>
      </c>
      <c r="T2782" s="21"/>
      <c r="U2782" s="21"/>
      <c r="V2782" s="21"/>
      <c r="W2782" s="27"/>
      <c r="X2782" s="27"/>
      <c r="Y2782" s="28"/>
    </row>
    <row r="2783" ht="15.75" customHeight="1">
      <c r="A2783" s="21">
        <v>2.7097518E7</v>
      </c>
      <c r="B2783" s="21" t="s">
        <v>15747</v>
      </c>
      <c r="C2783" s="21" t="s">
        <v>15748</v>
      </c>
      <c r="D2783" s="21" t="s">
        <v>15749</v>
      </c>
      <c r="E2783" s="21" t="s">
        <v>10501</v>
      </c>
      <c r="F2783" s="21" t="s">
        <v>6355</v>
      </c>
      <c r="G2783" s="21">
        <v>2016.0</v>
      </c>
      <c r="H2783" s="26">
        <v>42482.0</v>
      </c>
      <c r="I2783" s="21" t="s">
        <v>15750</v>
      </c>
      <c r="J2783" s="21"/>
      <c r="K2783" s="21" t="s">
        <v>15751</v>
      </c>
      <c r="L2783" s="21" t="str">
        <f>IF(ISNUMBER(VLOOKUP(A2783,EXCL,1,FALSE)),"Excluido",IF(ISNUMBER(VLOOKUP(A2783,POST,1,FALSE)),"PostAlerta",IF(ISNUMBER(VLOOKUP(A2783,PRE,1,FALSE)),"PreAlerta","")))</f>
        <v>PreAlerta</v>
      </c>
      <c r="M2783" s="21" t="str">
        <f>IF(ISNUMBER(A2783),(IF(ISNUMBER(VLOOKUP(A2783,KEYWORDS,1,FALSE)),"C/PalabrasClaves","S/PalabrasClaves")),"")</f>
        <v>S/PalabrasClaves</v>
      </c>
      <c r="N2783" s="21" t="str">
        <f t="shared" si="11"/>
        <v/>
      </c>
      <c r="O2783" s="21"/>
      <c r="P2783" s="21" t="s">
        <v>15752</v>
      </c>
      <c r="Q2783" s="21"/>
      <c r="R2783" s="21" t="str">
        <f>LEFT('2012-2022'!$P2783,4)</f>
        <v>2016</v>
      </c>
      <c r="S2783" s="21" t="s">
        <v>70</v>
      </c>
      <c r="T2783" s="21"/>
      <c r="U2783" s="21"/>
      <c r="V2783" s="21"/>
      <c r="W2783" s="27"/>
      <c r="X2783" s="27"/>
      <c r="Y2783" s="12"/>
    </row>
    <row r="2784" ht="15.75" customHeight="1">
      <c r="A2784" s="21">
        <v>2.7122479E7</v>
      </c>
      <c r="B2784" s="21" t="s">
        <v>15753</v>
      </c>
      <c r="C2784" s="21" t="s">
        <v>15754</v>
      </c>
      <c r="D2784" s="21" t="s">
        <v>15755</v>
      </c>
      <c r="E2784" s="21" t="s">
        <v>15756</v>
      </c>
      <c r="F2784" s="21" t="s">
        <v>3216</v>
      </c>
      <c r="G2784" s="21">
        <v>2016.0</v>
      </c>
      <c r="H2784" s="26">
        <v>42489.0</v>
      </c>
      <c r="I2784" s="21"/>
      <c r="J2784" s="21"/>
      <c r="K2784" s="21" t="s">
        <v>15757</v>
      </c>
      <c r="L2784" s="21" t="str">
        <f>IF(ISNUMBER(VLOOKUP(A2784,EXCL,1,FALSE)),"Excluido",IF(ISNUMBER(VLOOKUP(A2784,POST,1,FALSE)),"PostAlerta",IF(ISNUMBER(VLOOKUP(A2784,PRE,1,FALSE)),"PreAlerta","")))</f>
        <v>PreAlerta</v>
      </c>
      <c r="M2784" s="21" t="str">
        <f>IF(ISNUMBER(A2784),(IF(ISNUMBER(VLOOKUP(A2784,KEYWORDS,1,FALSE)),"C/PalabrasClaves","S/PalabrasClaves")),"")</f>
        <v>S/PalabrasClaves</v>
      </c>
      <c r="N2784" s="21" t="str">
        <f t="shared" si="11"/>
        <v/>
      </c>
      <c r="O2784" s="21"/>
      <c r="P2784" s="21" t="s">
        <v>15752</v>
      </c>
      <c r="Q2784" s="21"/>
      <c r="R2784" s="21" t="str">
        <f>LEFT('2012-2022'!$P2784,4)</f>
        <v>2016</v>
      </c>
      <c r="S2784" s="21" t="s">
        <v>70</v>
      </c>
      <c r="T2784" s="21"/>
      <c r="U2784" s="21"/>
      <c r="V2784" s="21"/>
      <c r="W2784" s="27"/>
      <c r="X2784" s="27"/>
      <c r="Y2784" s="28"/>
    </row>
    <row r="2785" ht="15.75" customHeight="1">
      <c r="A2785" s="21">
        <v>2.714481E7</v>
      </c>
      <c r="B2785" s="21" t="s">
        <v>15758</v>
      </c>
      <c r="C2785" s="21" t="s">
        <v>15759</v>
      </c>
      <c r="D2785" s="21" t="s">
        <v>15760</v>
      </c>
      <c r="E2785" s="21" t="s">
        <v>13199</v>
      </c>
      <c r="F2785" s="21" t="s">
        <v>426</v>
      </c>
      <c r="G2785" s="21">
        <v>2016.0</v>
      </c>
      <c r="H2785" s="26">
        <v>42495.0</v>
      </c>
      <c r="I2785" s="21"/>
      <c r="J2785" s="21"/>
      <c r="K2785" s="21" t="s">
        <v>15761</v>
      </c>
      <c r="L2785" s="21" t="str">
        <f>IF(ISNUMBER(VLOOKUP(A2785,EXCL,1,FALSE)),"Excluido",IF(ISNUMBER(VLOOKUP(A2785,POST,1,FALSE)),"PostAlerta",IF(ISNUMBER(VLOOKUP(A2785,PRE,1,FALSE)),"PreAlerta","")))</f>
        <v>PreAlerta</v>
      </c>
      <c r="M2785" s="21" t="str">
        <f>IF(ISNUMBER(A2785),(IF(ISNUMBER(VLOOKUP(A2785,KEYWORDS,1,FALSE)),"C/PalabrasClaves","S/PalabrasClaves")),"")</f>
        <v>S/PalabrasClaves</v>
      </c>
      <c r="N2785" s="21" t="str">
        <f t="shared" si="11"/>
        <v/>
      </c>
      <c r="O2785" s="21"/>
      <c r="P2785" s="21" t="s">
        <v>15752</v>
      </c>
      <c r="Q2785" s="21"/>
      <c r="R2785" s="21" t="str">
        <f>LEFT('2012-2022'!$P2785,4)</f>
        <v>2016</v>
      </c>
      <c r="S2785" s="21" t="s">
        <v>70</v>
      </c>
      <c r="T2785" s="21"/>
      <c r="U2785" s="21"/>
      <c r="V2785" s="21"/>
      <c r="W2785" s="27"/>
      <c r="X2785" s="27"/>
      <c r="Y2785" s="12"/>
    </row>
    <row r="2786" ht="15.75" customHeight="1">
      <c r="A2786" s="21">
        <v>2.7217229E7</v>
      </c>
      <c r="B2786" s="21" t="s">
        <v>15762</v>
      </c>
      <c r="C2786" s="21" t="s">
        <v>15748</v>
      </c>
      <c r="D2786" s="21" t="s">
        <v>15763</v>
      </c>
      <c r="E2786" s="21" t="s">
        <v>10501</v>
      </c>
      <c r="F2786" s="21" t="s">
        <v>12578</v>
      </c>
      <c r="G2786" s="21">
        <v>2016.0</v>
      </c>
      <c r="H2786" s="26">
        <v>42515.0</v>
      </c>
      <c r="I2786" s="21"/>
      <c r="J2786" s="21"/>
      <c r="K2786" s="21" t="s">
        <v>15764</v>
      </c>
      <c r="L2786" s="21" t="str">
        <f>IF(ISNUMBER(VLOOKUP(A2786,EXCL,1,FALSE)),"Excluido",IF(ISNUMBER(VLOOKUP(A2786,POST,1,FALSE)),"PostAlerta",IF(ISNUMBER(VLOOKUP(A2786,PRE,1,FALSE)),"PreAlerta","")))</f>
        <v>PreAlerta</v>
      </c>
      <c r="M2786" s="21" t="str">
        <f>IF(ISNUMBER(A2786),(IF(ISNUMBER(VLOOKUP(A2786,KEYWORDS,1,FALSE)),"C/PalabrasClaves","S/PalabrasClaves")),"")</f>
        <v>S/PalabrasClaves</v>
      </c>
      <c r="N2786" s="21" t="str">
        <f t="shared" si="11"/>
        <v/>
      </c>
      <c r="O2786" s="21"/>
      <c r="P2786" s="21" t="s">
        <v>15752</v>
      </c>
      <c r="Q2786" s="21"/>
      <c r="R2786" s="21" t="str">
        <f>LEFT('2012-2022'!$P2786,4)</f>
        <v>2016</v>
      </c>
      <c r="S2786" s="21" t="s">
        <v>70</v>
      </c>
      <c r="T2786" s="21"/>
      <c r="U2786" s="21"/>
      <c r="V2786" s="21"/>
      <c r="W2786" s="27"/>
      <c r="X2786" s="27"/>
      <c r="Y2786" s="28"/>
    </row>
    <row r="2787" ht="15.75" customHeight="1">
      <c r="A2787" s="21">
        <v>2.7296468E7</v>
      </c>
      <c r="B2787" s="21" t="s">
        <v>15765</v>
      </c>
      <c r="C2787" s="21" t="s">
        <v>15766</v>
      </c>
      <c r="D2787" s="21" t="s">
        <v>15767</v>
      </c>
      <c r="E2787" s="21" t="s">
        <v>15768</v>
      </c>
      <c r="F2787" s="21" t="s">
        <v>915</v>
      </c>
      <c r="G2787" s="21">
        <v>2016.0</v>
      </c>
      <c r="H2787" s="26">
        <v>42536.0</v>
      </c>
      <c r="I2787" s="21"/>
      <c r="J2787" s="21"/>
      <c r="K2787" s="21" t="s">
        <v>15769</v>
      </c>
      <c r="L2787" s="21" t="str">
        <f>IF(ISNUMBER(VLOOKUP(A2787,EXCL,1,FALSE)),"Excluido",IF(ISNUMBER(VLOOKUP(A2787,POST,1,FALSE)),"PostAlerta",IF(ISNUMBER(VLOOKUP(A2787,PRE,1,FALSE)),"PreAlerta","")))</f>
        <v>PreAlerta</v>
      </c>
      <c r="M2787" s="21" t="str">
        <f>IF(ISNUMBER(A2787),(IF(ISNUMBER(VLOOKUP(A2787,KEYWORDS,1,FALSE)),"C/PalabrasClaves","S/PalabrasClaves")),"")</f>
        <v>S/PalabrasClaves</v>
      </c>
      <c r="N2787" s="21" t="str">
        <f t="shared" si="11"/>
        <v/>
      </c>
      <c r="O2787" s="21"/>
      <c r="P2787" s="21" t="s">
        <v>15752</v>
      </c>
      <c r="Q2787" s="21"/>
      <c r="R2787" s="21" t="str">
        <f>LEFT('2012-2022'!$P2787,4)</f>
        <v>2016</v>
      </c>
      <c r="S2787" s="21" t="s">
        <v>70</v>
      </c>
      <c r="T2787" s="21"/>
      <c r="U2787" s="21"/>
      <c r="V2787" s="21"/>
      <c r="W2787" s="27"/>
      <c r="X2787" s="27"/>
      <c r="Y2787" s="12"/>
    </row>
    <row r="2788" ht="15.75" customHeight="1">
      <c r="A2788" s="21">
        <v>2.73254E7</v>
      </c>
      <c r="B2788" s="21" t="s">
        <v>15770</v>
      </c>
      <c r="C2788" s="21" t="s">
        <v>15771</v>
      </c>
      <c r="D2788" s="21" t="s">
        <v>15772</v>
      </c>
      <c r="E2788" s="21" t="s">
        <v>15773</v>
      </c>
      <c r="F2788" s="21" t="s">
        <v>376</v>
      </c>
      <c r="G2788" s="21">
        <v>2016.0</v>
      </c>
      <c r="H2788" s="26">
        <v>42543.0</v>
      </c>
      <c r="I2788" s="21"/>
      <c r="J2788" s="21"/>
      <c r="K2788" s="21" t="s">
        <v>15774</v>
      </c>
      <c r="L2788" s="21" t="str">
        <f>IF(ISNUMBER(VLOOKUP(A2788,EXCL,1,FALSE)),"Excluido",IF(ISNUMBER(VLOOKUP(A2788,POST,1,FALSE)),"PostAlerta",IF(ISNUMBER(VLOOKUP(A2788,PRE,1,FALSE)),"PreAlerta","")))</f>
        <v>PreAlerta</v>
      </c>
      <c r="M2788" s="21" t="str">
        <f>IF(ISNUMBER(A2788),(IF(ISNUMBER(VLOOKUP(A2788,KEYWORDS,1,FALSE)),"C/PalabrasClaves","S/PalabrasClaves")),"")</f>
        <v>S/PalabrasClaves</v>
      </c>
      <c r="N2788" s="21" t="str">
        <f t="shared" si="11"/>
        <v/>
      </c>
      <c r="O2788" s="21"/>
      <c r="P2788" s="21" t="s">
        <v>15752</v>
      </c>
      <c r="Q2788" s="21"/>
      <c r="R2788" s="21" t="str">
        <f>LEFT('2012-2022'!$P2788,4)</f>
        <v>2016</v>
      </c>
      <c r="S2788" s="21" t="s">
        <v>70</v>
      </c>
      <c r="T2788" s="21"/>
      <c r="U2788" s="21"/>
      <c r="V2788" s="21"/>
      <c r="W2788" s="27"/>
      <c r="X2788" s="27"/>
      <c r="Y2788" s="28"/>
    </row>
    <row r="2789" ht="15.75" customHeight="1">
      <c r="A2789" s="21">
        <v>2.7338183E7</v>
      </c>
      <c r="B2789" s="21" t="s">
        <v>15775</v>
      </c>
      <c r="C2789" s="21" t="s">
        <v>15776</v>
      </c>
      <c r="D2789" s="21" t="s">
        <v>15777</v>
      </c>
      <c r="E2789" s="21" t="s">
        <v>15778</v>
      </c>
      <c r="F2789" s="21" t="s">
        <v>2712</v>
      </c>
      <c r="G2789" s="21">
        <v>2016.0</v>
      </c>
      <c r="H2789" s="26">
        <v>42546.0</v>
      </c>
      <c r="I2789" s="21"/>
      <c r="J2789" s="21"/>
      <c r="K2789" s="21" t="s">
        <v>15779</v>
      </c>
      <c r="L2789" s="21" t="str">
        <f>IF(ISNUMBER(VLOOKUP(A2789,EXCL,1,FALSE)),"Excluido",IF(ISNUMBER(VLOOKUP(A2789,POST,1,FALSE)),"PostAlerta",IF(ISNUMBER(VLOOKUP(A2789,PRE,1,FALSE)),"PreAlerta","")))</f>
        <v>PreAlerta</v>
      </c>
      <c r="M2789" s="21" t="str">
        <f>IF(ISNUMBER(A2789),(IF(ISNUMBER(VLOOKUP(A2789,KEYWORDS,1,FALSE)),"C/PalabrasClaves","S/PalabrasClaves")),"")</f>
        <v>S/PalabrasClaves</v>
      </c>
      <c r="N2789" s="21" t="str">
        <f t="shared" si="11"/>
        <v/>
      </c>
      <c r="O2789" s="21"/>
      <c r="P2789" s="21" t="s">
        <v>15752</v>
      </c>
      <c r="Q2789" s="21"/>
      <c r="R2789" s="21" t="str">
        <f>LEFT('2012-2022'!$P2789,4)</f>
        <v>2016</v>
      </c>
      <c r="S2789" s="21" t="s">
        <v>70</v>
      </c>
      <c r="T2789" s="21"/>
      <c r="U2789" s="21"/>
      <c r="V2789" s="21"/>
      <c r="W2789" s="27"/>
      <c r="X2789" s="27"/>
      <c r="Y2789" s="12"/>
    </row>
    <row r="2790" ht="15.75" customHeight="1">
      <c r="A2790" s="21">
        <v>2.7392739E7</v>
      </c>
      <c r="B2790" s="21" t="s">
        <v>15780</v>
      </c>
      <c r="C2790" s="21" t="s">
        <v>15781</v>
      </c>
      <c r="D2790" s="21" t="s">
        <v>15782</v>
      </c>
      <c r="E2790" s="21" t="s">
        <v>6244</v>
      </c>
      <c r="F2790" s="21" t="s">
        <v>664</v>
      </c>
      <c r="G2790" s="21">
        <v>2016.0</v>
      </c>
      <c r="H2790" s="26">
        <v>42561.0</v>
      </c>
      <c r="I2790" s="21"/>
      <c r="J2790" s="21"/>
      <c r="K2790" s="21" t="s">
        <v>15783</v>
      </c>
      <c r="L2790" s="21" t="str">
        <f>IF(ISNUMBER(VLOOKUP(A2790,EXCL,1,FALSE)),"Excluido",IF(ISNUMBER(VLOOKUP(A2790,POST,1,FALSE)),"PostAlerta",IF(ISNUMBER(VLOOKUP(A2790,PRE,1,FALSE)),"PreAlerta","")))</f>
        <v>PreAlerta</v>
      </c>
      <c r="M2790" s="21" t="str">
        <f>IF(ISNUMBER(A2790),(IF(ISNUMBER(VLOOKUP(A2790,KEYWORDS,1,FALSE)),"C/PalabrasClaves","S/PalabrasClaves")),"")</f>
        <v>S/PalabrasClaves</v>
      </c>
      <c r="N2790" s="21" t="str">
        <f t="shared" si="11"/>
        <v/>
      </c>
      <c r="O2790" s="21"/>
      <c r="P2790" s="21" t="s">
        <v>15752</v>
      </c>
      <c r="Q2790" s="21"/>
      <c r="R2790" s="21" t="str">
        <f>LEFT('2012-2022'!$P2790,4)</f>
        <v>2016</v>
      </c>
      <c r="S2790" s="21" t="s">
        <v>70</v>
      </c>
      <c r="T2790" s="21"/>
      <c r="U2790" s="21"/>
      <c r="V2790" s="21"/>
      <c r="W2790" s="27"/>
      <c r="X2790" s="27"/>
      <c r="Y2790" s="28"/>
    </row>
    <row r="2791" ht="15.75" customHeight="1">
      <c r="A2791" s="21">
        <v>2.7400719E7</v>
      </c>
      <c r="B2791" s="21" t="s">
        <v>15784</v>
      </c>
      <c r="C2791" s="21" t="s">
        <v>15785</v>
      </c>
      <c r="D2791" s="21" t="s">
        <v>15786</v>
      </c>
      <c r="E2791" s="21" t="s">
        <v>12271</v>
      </c>
      <c r="F2791" s="21" t="s">
        <v>439</v>
      </c>
      <c r="G2791" s="21">
        <v>2016.0</v>
      </c>
      <c r="H2791" s="26">
        <v>42564.0</v>
      </c>
      <c r="I2791" s="21" t="s">
        <v>15787</v>
      </c>
      <c r="J2791" s="21"/>
      <c r="K2791" s="21" t="s">
        <v>15788</v>
      </c>
      <c r="L2791" s="21" t="str">
        <f>IF(ISNUMBER(VLOOKUP(A2791,EXCL,1,FALSE)),"Excluido",IF(ISNUMBER(VLOOKUP(A2791,POST,1,FALSE)),"PostAlerta",IF(ISNUMBER(VLOOKUP(A2791,PRE,1,FALSE)),"PreAlerta","")))</f>
        <v>PreAlerta</v>
      </c>
      <c r="M2791" s="21" t="str">
        <f>IF(ISNUMBER(A2791),(IF(ISNUMBER(VLOOKUP(A2791,KEYWORDS,1,FALSE)),"C/PalabrasClaves","S/PalabrasClaves")),"")</f>
        <v>S/PalabrasClaves</v>
      </c>
      <c r="N2791" s="21" t="str">
        <f t="shared" si="11"/>
        <v/>
      </c>
      <c r="O2791" s="21"/>
      <c r="P2791" s="21" t="s">
        <v>15789</v>
      </c>
      <c r="Q2791" s="21"/>
      <c r="R2791" s="21" t="str">
        <f>LEFT('2012-2022'!$P2791,4)</f>
        <v>2016</v>
      </c>
      <c r="S2791" s="21" t="s">
        <v>68</v>
      </c>
      <c r="T2791" s="21"/>
      <c r="U2791" s="21"/>
      <c r="V2791" s="21"/>
      <c r="W2791" s="27"/>
      <c r="X2791" s="27"/>
      <c r="Y2791" s="12"/>
    </row>
    <row r="2792" ht="15.75" customHeight="1">
      <c r="A2792" s="21">
        <v>2.7406395E7</v>
      </c>
      <c r="B2792" s="21" t="s">
        <v>15790</v>
      </c>
      <c r="C2792" s="21" t="s">
        <v>15791</v>
      </c>
      <c r="D2792" s="21" t="s">
        <v>15792</v>
      </c>
      <c r="E2792" s="21" t="s">
        <v>15793</v>
      </c>
      <c r="F2792" s="21" t="s">
        <v>664</v>
      </c>
      <c r="G2792" s="21">
        <v>2016.0</v>
      </c>
      <c r="H2792" s="26">
        <v>42565.0</v>
      </c>
      <c r="I2792" s="21"/>
      <c r="J2792" s="21"/>
      <c r="K2792" s="21" t="s">
        <v>15794</v>
      </c>
      <c r="L2792" s="21" t="str">
        <f>IF(ISNUMBER(VLOOKUP(A2792,EXCL,1,FALSE)),"Excluido",IF(ISNUMBER(VLOOKUP(A2792,POST,1,FALSE)),"PostAlerta",IF(ISNUMBER(VLOOKUP(A2792,PRE,1,FALSE)),"PreAlerta","")))</f>
        <v>PreAlerta</v>
      </c>
      <c r="M2792" s="21" t="str">
        <f>IF(ISNUMBER(A2792),(IF(ISNUMBER(VLOOKUP(A2792,KEYWORDS,1,FALSE)),"C/PalabrasClaves","S/PalabrasClaves")),"")</f>
        <v>S/PalabrasClaves</v>
      </c>
      <c r="N2792" s="21" t="str">
        <f t="shared" si="11"/>
        <v/>
      </c>
      <c r="O2792" s="21"/>
      <c r="P2792" s="21" t="s">
        <v>15752</v>
      </c>
      <c r="Q2792" s="21"/>
      <c r="R2792" s="21" t="str">
        <f>LEFT('2012-2022'!$P2792,4)</f>
        <v>2016</v>
      </c>
      <c r="S2792" s="21" t="s">
        <v>70</v>
      </c>
      <c r="T2792" s="21"/>
      <c r="U2792" s="21"/>
      <c r="V2792" s="21"/>
      <c r="W2792" s="27"/>
      <c r="X2792" s="27"/>
      <c r="Y2792" s="28"/>
    </row>
    <row r="2793" ht="15.75" customHeight="1">
      <c r="A2793" s="21">
        <v>2.7411938E7</v>
      </c>
      <c r="B2793" s="21" t="s">
        <v>15795</v>
      </c>
      <c r="C2793" s="21" t="s">
        <v>15796</v>
      </c>
      <c r="D2793" s="21" t="s">
        <v>15797</v>
      </c>
      <c r="E2793" s="21" t="s">
        <v>9851</v>
      </c>
      <c r="F2793" s="21" t="s">
        <v>664</v>
      </c>
      <c r="G2793" s="21">
        <v>2016.0</v>
      </c>
      <c r="H2793" s="26">
        <v>42566.0</v>
      </c>
      <c r="I2793" s="21"/>
      <c r="J2793" s="21"/>
      <c r="K2793" s="21" t="s">
        <v>15798</v>
      </c>
      <c r="L2793" s="21" t="str">
        <f>IF(ISNUMBER(VLOOKUP(A2793,EXCL,1,FALSE)),"Excluido",IF(ISNUMBER(VLOOKUP(A2793,POST,1,FALSE)),"PostAlerta",IF(ISNUMBER(VLOOKUP(A2793,PRE,1,FALSE)),"PreAlerta","")))</f>
        <v>PreAlerta</v>
      </c>
      <c r="M2793" s="21" t="str">
        <f>IF(ISNUMBER(A2793),(IF(ISNUMBER(VLOOKUP(A2793,KEYWORDS,1,FALSE)),"C/PalabrasClaves","S/PalabrasClaves")),"")</f>
        <v>S/PalabrasClaves</v>
      </c>
      <c r="N2793" s="21" t="str">
        <f t="shared" si="11"/>
        <v/>
      </c>
      <c r="O2793" s="21"/>
      <c r="P2793" s="21" t="s">
        <v>15752</v>
      </c>
      <c r="Q2793" s="21"/>
      <c r="R2793" s="21" t="str">
        <f>LEFT('2012-2022'!$P2793,4)</f>
        <v>2016</v>
      </c>
      <c r="S2793" s="21" t="s">
        <v>70</v>
      </c>
      <c r="T2793" s="21"/>
      <c r="U2793" s="21"/>
      <c r="V2793" s="21"/>
      <c r="W2793" s="27"/>
      <c r="X2793" s="27"/>
      <c r="Y2793" s="12"/>
    </row>
    <row r="2794" ht="15.75" customHeight="1">
      <c r="A2794" s="21">
        <v>2.7416728E7</v>
      </c>
      <c r="B2794" s="21" t="s">
        <v>15799</v>
      </c>
      <c r="C2794" s="21" t="s">
        <v>15800</v>
      </c>
      <c r="D2794" s="21" t="s">
        <v>15801</v>
      </c>
      <c r="E2794" s="21" t="s">
        <v>9927</v>
      </c>
      <c r="F2794" s="21" t="s">
        <v>664</v>
      </c>
      <c r="G2794" s="21">
        <v>2016.0</v>
      </c>
      <c r="H2794" s="26">
        <v>42567.0</v>
      </c>
      <c r="I2794" s="21"/>
      <c r="J2794" s="21"/>
      <c r="K2794" s="21" t="s">
        <v>15802</v>
      </c>
      <c r="L2794" s="21" t="str">
        <f>IF(ISNUMBER(VLOOKUP(A2794,EXCL,1,FALSE)),"Excluido",IF(ISNUMBER(VLOOKUP(A2794,POST,1,FALSE)),"PostAlerta",IF(ISNUMBER(VLOOKUP(A2794,PRE,1,FALSE)),"PreAlerta","")))</f>
        <v>PreAlerta</v>
      </c>
      <c r="M2794" s="21" t="str">
        <f>IF(ISNUMBER(A2794),(IF(ISNUMBER(VLOOKUP(A2794,KEYWORDS,1,FALSE)),"C/PalabrasClaves","S/PalabrasClaves")),"")</f>
        <v>S/PalabrasClaves</v>
      </c>
      <c r="N2794" s="21" t="str">
        <f t="shared" si="11"/>
        <v/>
      </c>
      <c r="O2794" s="21"/>
      <c r="P2794" s="21" t="s">
        <v>15752</v>
      </c>
      <c r="Q2794" s="21"/>
      <c r="R2794" s="21" t="str">
        <f>LEFT('2012-2022'!$P2794,4)</f>
        <v>2016</v>
      </c>
      <c r="S2794" s="21" t="s">
        <v>70</v>
      </c>
      <c r="T2794" s="21"/>
      <c r="U2794" s="21"/>
      <c r="V2794" s="21"/>
      <c r="W2794" s="27"/>
      <c r="X2794" s="27"/>
      <c r="Y2794" s="28"/>
    </row>
    <row r="2795" ht="15.75" customHeight="1">
      <c r="A2795" s="21">
        <v>2.7424272E7</v>
      </c>
      <c r="B2795" s="21" t="s">
        <v>15803</v>
      </c>
      <c r="C2795" s="21" t="s">
        <v>15804</v>
      </c>
      <c r="D2795" s="21" t="s">
        <v>15805</v>
      </c>
      <c r="E2795" s="21" t="s">
        <v>15806</v>
      </c>
      <c r="F2795" s="21" t="s">
        <v>496</v>
      </c>
      <c r="G2795" s="21">
        <v>2016.0</v>
      </c>
      <c r="H2795" s="26">
        <v>42569.0</v>
      </c>
      <c r="I2795" s="21"/>
      <c r="J2795" s="21"/>
      <c r="K2795" s="21" t="s">
        <v>15807</v>
      </c>
      <c r="L2795" s="21" t="str">
        <f>IF(ISNUMBER(VLOOKUP(A2795,EXCL,1,FALSE)),"Excluido",IF(ISNUMBER(VLOOKUP(A2795,POST,1,FALSE)),"PostAlerta",IF(ISNUMBER(VLOOKUP(A2795,PRE,1,FALSE)),"PreAlerta","")))</f>
        <v>PreAlerta</v>
      </c>
      <c r="M2795" s="21" t="str">
        <f>IF(ISNUMBER(A2795),(IF(ISNUMBER(VLOOKUP(A2795,KEYWORDS,1,FALSE)),"C/PalabrasClaves","S/PalabrasClaves")),"")</f>
        <v>S/PalabrasClaves</v>
      </c>
      <c r="N2795" s="21" t="str">
        <f t="shared" si="11"/>
        <v/>
      </c>
      <c r="O2795" s="21"/>
      <c r="P2795" s="21" t="s">
        <v>15752</v>
      </c>
      <c r="Q2795" s="21"/>
      <c r="R2795" s="21" t="str">
        <f>LEFT('2012-2022'!$P2795,4)</f>
        <v>2016</v>
      </c>
      <c r="S2795" s="21" t="s">
        <v>70</v>
      </c>
      <c r="T2795" s="21"/>
      <c r="U2795" s="21"/>
      <c r="V2795" s="21"/>
      <c r="W2795" s="27"/>
      <c r="X2795" s="27"/>
      <c r="Y2795" s="12"/>
    </row>
    <row r="2796" ht="15.75" customHeight="1">
      <c r="A2796" s="21">
        <v>2.7426437E7</v>
      </c>
      <c r="B2796" s="21" t="s">
        <v>15808</v>
      </c>
      <c r="C2796" s="21" t="s">
        <v>15809</v>
      </c>
      <c r="D2796" s="21" t="s">
        <v>15810</v>
      </c>
      <c r="E2796" s="21" t="s">
        <v>15811</v>
      </c>
      <c r="F2796" s="21" t="s">
        <v>496</v>
      </c>
      <c r="G2796" s="21">
        <v>2016.0</v>
      </c>
      <c r="H2796" s="26">
        <v>42570.0</v>
      </c>
      <c r="I2796" s="21"/>
      <c r="J2796" s="21"/>
      <c r="K2796" s="21" t="s">
        <v>15812</v>
      </c>
      <c r="L2796" s="21" t="str">
        <f>IF(ISNUMBER(VLOOKUP(A2796,EXCL,1,FALSE)),"Excluido",IF(ISNUMBER(VLOOKUP(A2796,POST,1,FALSE)),"PostAlerta",IF(ISNUMBER(VLOOKUP(A2796,PRE,1,FALSE)),"PreAlerta","")))</f>
        <v>PreAlerta</v>
      </c>
      <c r="M2796" s="21" t="str">
        <f>IF(ISNUMBER(A2796),(IF(ISNUMBER(VLOOKUP(A2796,KEYWORDS,1,FALSE)),"C/PalabrasClaves","S/PalabrasClaves")),"")</f>
        <v>S/PalabrasClaves</v>
      </c>
      <c r="N2796" s="21" t="str">
        <f t="shared" si="11"/>
        <v/>
      </c>
      <c r="O2796" s="21"/>
      <c r="P2796" s="21" t="s">
        <v>15752</v>
      </c>
      <c r="Q2796" s="21"/>
      <c r="R2796" s="21" t="str">
        <f>LEFT('2012-2022'!$P2796,4)</f>
        <v>2016</v>
      </c>
      <c r="S2796" s="21" t="s">
        <v>70</v>
      </c>
      <c r="T2796" s="21"/>
      <c r="U2796" s="21"/>
      <c r="V2796" s="21"/>
      <c r="W2796" s="27"/>
      <c r="X2796" s="27"/>
      <c r="Y2796" s="28"/>
    </row>
    <row r="2797" ht="15.75" customHeight="1">
      <c r="A2797" s="21">
        <v>2.7426438E7</v>
      </c>
      <c r="B2797" s="21" t="s">
        <v>15813</v>
      </c>
      <c r="C2797" s="21" t="s">
        <v>15814</v>
      </c>
      <c r="D2797" s="21" t="s">
        <v>15815</v>
      </c>
      <c r="E2797" s="21" t="s">
        <v>15816</v>
      </c>
      <c r="F2797" s="21" t="s">
        <v>496</v>
      </c>
      <c r="G2797" s="21">
        <v>2016.0</v>
      </c>
      <c r="H2797" s="26">
        <v>42570.0</v>
      </c>
      <c r="I2797" s="21"/>
      <c r="J2797" s="21"/>
      <c r="K2797" s="21" t="s">
        <v>15817</v>
      </c>
      <c r="L2797" s="21" t="str">
        <f>IF(ISNUMBER(VLOOKUP(A2797,EXCL,1,FALSE)),"Excluido",IF(ISNUMBER(VLOOKUP(A2797,POST,1,FALSE)),"PostAlerta",IF(ISNUMBER(VLOOKUP(A2797,PRE,1,FALSE)),"PreAlerta","")))</f>
        <v>PreAlerta</v>
      </c>
      <c r="M2797" s="21" t="str">
        <f>IF(ISNUMBER(A2797),(IF(ISNUMBER(VLOOKUP(A2797,KEYWORDS,1,FALSE)),"C/PalabrasClaves","S/PalabrasClaves")),"")</f>
        <v>S/PalabrasClaves</v>
      </c>
      <c r="N2797" s="21" t="str">
        <f t="shared" si="11"/>
        <v/>
      </c>
      <c r="O2797" s="21"/>
      <c r="P2797" s="21" t="s">
        <v>15752</v>
      </c>
      <c r="Q2797" s="21"/>
      <c r="R2797" s="21" t="str">
        <f>LEFT('2012-2022'!$P2797,4)</f>
        <v>2016</v>
      </c>
      <c r="S2797" s="21" t="s">
        <v>70</v>
      </c>
      <c r="T2797" s="21"/>
      <c r="U2797" s="21"/>
      <c r="V2797" s="21"/>
      <c r="W2797" s="27"/>
      <c r="X2797" s="27"/>
      <c r="Y2797" s="12"/>
    </row>
    <row r="2798" ht="15.75" customHeight="1">
      <c r="A2798" s="21">
        <v>2.7429138E7</v>
      </c>
      <c r="B2798" s="21" t="s">
        <v>15818</v>
      </c>
      <c r="C2798" s="21" t="s">
        <v>15819</v>
      </c>
      <c r="D2798" s="21" t="s">
        <v>15820</v>
      </c>
      <c r="E2798" s="21" t="s">
        <v>2261</v>
      </c>
      <c r="F2798" s="21" t="s">
        <v>5257</v>
      </c>
      <c r="G2798" s="21">
        <v>2016.0</v>
      </c>
      <c r="H2798" s="26">
        <v>42570.0</v>
      </c>
      <c r="I2798" s="21" t="s">
        <v>15821</v>
      </c>
      <c r="J2798" s="21"/>
      <c r="K2798" s="21" t="s">
        <v>15822</v>
      </c>
      <c r="L2798" s="21" t="str">
        <f>IF(ISNUMBER(VLOOKUP(A2798,EXCL,1,FALSE)),"Excluido",IF(ISNUMBER(VLOOKUP(A2798,POST,1,FALSE)),"PostAlerta",IF(ISNUMBER(VLOOKUP(A2798,PRE,1,FALSE)),"PreAlerta","")))</f>
        <v>Excluido</v>
      </c>
      <c r="M2798" s="21" t="str">
        <f>IF(ISNUMBER(A2798),(IF(ISNUMBER(VLOOKUP(A2798,KEYWORDS,1,FALSE)),"C/PalabrasClaves","S/PalabrasClaves")),"")</f>
        <v>S/PalabrasClaves</v>
      </c>
      <c r="N2798" s="21" t="str">
        <f t="shared" si="11"/>
        <v/>
      </c>
      <c r="O2798" s="21"/>
      <c r="P2798" s="21" t="s">
        <v>15752</v>
      </c>
      <c r="Q2798" s="21"/>
      <c r="R2798" s="21" t="str">
        <f>LEFT('2012-2022'!$P2798,4)</f>
        <v>2016</v>
      </c>
      <c r="S2798" s="21" t="s">
        <v>70</v>
      </c>
      <c r="T2798" s="21"/>
      <c r="U2798" s="21"/>
      <c r="V2798" s="21"/>
      <c r="W2798" s="27"/>
      <c r="X2798" s="27"/>
      <c r="Y2798" s="28"/>
    </row>
    <row r="2799" ht="15.75" customHeight="1">
      <c r="A2799" s="21">
        <v>2.7430272E7</v>
      </c>
      <c r="B2799" s="21" t="s">
        <v>15823</v>
      </c>
      <c r="C2799" s="21" t="s">
        <v>15824</v>
      </c>
      <c r="D2799" s="21" t="s">
        <v>15825</v>
      </c>
      <c r="E2799" s="21" t="s">
        <v>15826</v>
      </c>
      <c r="F2799" s="21" t="s">
        <v>439</v>
      </c>
      <c r="G2799" s="21">
        <v>2016.0</v>
      </c>
      <c r="H2799" s="26">
        <v>42571.0</v>
      </c>
      <c r="I2799" s="21" t="s">
        <v>15827</v>
      </c>
      <c r="J2799" s="21"/>
      <c r="K2799" s="21" t="s">
        <v>15828</v>
      </c>
      <c r="L2799" s="21" t="str">
        <f>IF(ISNUMBER(VLOOKUP(A2799,EXCL,1,FALSE)),"Excluido",IF(ISNUMBER(VLOOKUP(A2799,POST,1,FALSE)),"PostAlerta",IF(ISNUMBER(VLOOKUP(A2799,PRE,1,FALSE)),"PreAlerta","")))</f>
        <v>PreAlerta</v>
      </c>
      <c r="M2799" s="21" t="str">
        <f>IF(ISNUMBER(A2799),(IF(ISNUMBER(VLOOKUP(A2799,KEYWORDS,1,FALSE)),"C/PalabrasClaves","S/PalabrasClaves")),"")</f>
        <v>S/PalabrasClaves</v>
      </c>
      <c r="N2799" s="21" t="str">
        <f t="shared" si="11"/>
        <v/>
      </c>
      <c r="O2799" s="21"/>
      <c r="P2799" s="21" t="s">
        <v>15789</v>
      </c>
      <c r="Q2799" s="21"/>
      <c r="R2799" s="21" t="str">
        <f>LEFT('2012-2022'!$P2799,4)</f>
        <v>2016</v>
      </c>
      <c r="S2799" s="21" t="s">
        <v>68</v>
      </c>
      <c r="T2799" s="21"/>
      <c r="U2799" s="21"/>
      <c r="V2799" s="21"/>
      <c r="W2799" s="27"/>
      <c r="X2799" s="27"/>
      <c r="Y2799" s="12"/>
    </row>
    <row r="2800" ht="15.75" customHeight="1">
      <c r="A2800" s="21">
        <v>2.7430966E7</v>
      </c>
      <c r="B2800" s="21" t="s">
        <v>15829</v>
      </c>
      <c r="C2800" s="21" t="s">
        <v>15830</v>
      </c>
      <c r="D2800" s="21" t="s">
        <v>15831</v>
      </c>
      <c r="E2800" s="21" t="s">
        <v>15832</v>
      </c>
      <c r="F2800" s="21" t="s">
        <v>496</v>
      </c>
      <c r="G2800" s="21">
        <v>2016.0</v>
      </c>
      <c r="H2800" s="26">
        <v>42571.0</v>
      </c>
      <c r="I2800" s="21"/>
      <c r="J2800" s="21"/>
      <c r="K2800" s="21" t="s">
        <v>15833</v>
      </c>
      <c r="L2800" s="21" t="str">
        <f>IF(ISNUMBER(VLOOKUP(A2800,EXCL,1,FALSE)),"Excluido",IF(ISNUMBER(VLOOKUP(A2800,POST,1,FALSE)),"PostAlerta",IF(ISNUMBER(VLOOKUP(A2800,PRE,1,FALSE)),"PreAlerta","")))</f>
        <v>PreAlerta</v>
      </c>
      <c r="M2800" s="21" t="str">
        <f>IF(ISNUMBER(A2800),(IF(ISNUMBER(VLOOKUP(A2800,KEYWORDS,1,FALSE)),"C/PalabrasClaves","S/PalabrasClaves")),"")</f>
        <v>S/PalabrasClaves</v>
      </c>
      <c r="N2800" s="21" t="str">
        <f t="shared" si="11"/>
        <v/>
      </c>
      <c r="O2800" s="21"/>
      <c r="P2800" s="21" t="s">
        <v>15752</v>
      </c>
      <c r="Q2800" s="21"/>
      <c r="R2800" s="21" t="str">
        <f>LEFT('2012-2022'!$P2800,4)</f>
        <v>2016</v>
      </c>
      <c r="S2800" s="21" t="s">
        <v>70</v>
      </c>
      <c r="T2800" s="21"/>
      <c r="U2800" s="21"/>
      <c r="V2800" s="21"/>
      <c r="W2800" s="27"/>
      <c r="X2800" s="27"/>
      <c r="Y2800" s="28"/>
    </row>
    <row r="2801" ht="15.75" customHeight="1">
      <c r="A2801" s="21">
        <v>2.7430967E7</v>
      </c>
      <c r="B2801" s="21" t="s">
        <v>15834</v>
      </c>
      <c r="C2801" s="21" t="s">
        <v>15835</v>
      </c>
      <c r="D2801" s="21" t="s">
        <v>15836</v>
      </c>
      <c r="E2801" s="21" t="s">
        <v>15837</v>
      </c>
      <c r="F2801" s="21" t="s">
        <v>496</v>
      </c>
      <c r="G2801" s="21">
        <v>2016.0</v>
      </c>
      <c r="H2801" s="26">
        <v>42571.0</v>
      </c>
      <c r="I2801" s="21"/>
      <c r="J2801" s="21"/>
      <c r="K2801" s="21" t="s">
        <v>15838</v>
      </c>
      <c r="L2801" s="21" t="str">
        <f>IF(ISNUMBER(VLOOKUP(A2801,EXCL,1,FALSE)),"Excluido",IF(ISNUMBER(VLOOKUP(A2801,POST,1,FALSE)),"PostAlerta",IF(ISNUMBER(VLOOKUP(A2801,PRE,1,FALSE)),"PreAlerta","")))</f>
        <v>PreAlerta</v>
      </c>
      <c r="M2801" s="21" t="str">
        <f>IF(ISNUMBER(A2801),(IF(ISNUMBER(VLOOKUP(A2801,KEYWORDS,1,FALSE)),"C/PalabrasClaves","S/PalabrasClaves")),"")</f>
        <v>S/PalabrasClaves</v>
      </c>
      <c r="N2801" s="21" t="str">
        <f t="shared" si="11"/>
        <v/>
      </c>
      <c r="O2801" s="21"/>
      <c r="P2801" s="21" t="s">
        <v>15752</v>
      </c>
      <c r="Q2801" s="21"/>
      <c r="R2801" s="21" t="str">
        <f>LEFT('2012-2022'!$P2801,4)</f>
        <v>2016</v>
      </c>
      <c r="S2801" s="21" t="s">
        <v>70</v>
      </c>
      <c r="T2801" s="21"/>
      <c r="U2801" s="21"/>
      <c r="V2801" s="21"/>
      <c r="W2801" s="27"/>
      <c r="X2801" s="27"/>
      <c r="Y2801" s="12"/>
    </row>
    <row r="2802" ht="15.75" customHeight="1">
      <c r="A2802" s="21">
        <v>2.74404E7</v>
      </c>
      <c r="B2802" s="21" t="s">
        <v>15839</v>
      </c>
      <c r="C2802" s="21" t="s">
        <v>15840</v>
      </c>
      <c r="D2802" s="21" t="s">
        <v>15841</v>
      </c>
      <c r="E2802" s="21" t="s">
        <v>15842</v>
      </c>
      <c r="F2802" s="21" t="s">
        <v>496</v>
      </c>
      <c r="G2802" s="21">
        <v>2016.0</v>
      </c>
      <c r="H2802" s="26">
        <v>42573.0</v>
      </c>
      <c r="I2802" s="21"/>
      <c r="J2802" s="21"/>
      <c r="K2802" s="21" t="s">
        <v>15843</v>
      </c>
      <c r="L2802" s="21" t="str">
        <f>IF(ISNUMBER(VLOOKUP(A2802,EXCL,1,FALSE)),"Excluido",IF(ISNUMBER(VLOOKUP(A2802,POST,1,FALSE)),"PostAlerta",IF(ISNUMBER(VLOOKUP(A2802,PRE,1,FALSE)),"PreAlerta","")))</f>
        <v>PreAlerta</v>
      </c>
      <c r="M2802" s="21" t="str">
        <f>IF(ISNUMBER(A2802),(IF(ISNUMBER(VLOOKUP(A2802,KEYWORDS,1,FALSE)),"C/PalabrasClaves","S/PalabrasClaves")),"")</f>
        <v>S/PalabrasClaves</v>
      </c>
      <c r="N2802" s="21" t="str">
        <f t="shared" si="11"/>
        <v/>
      </c>
      <c r="O2802" s="21"/>
      <c r="P2802" s="21" t="s">
        <v>15752</v>
      </c>
      <c r="Q2802" s="21"/>
      <c r="R2802" s="21" t="str">
        <f>LEFT('2012-2022'!$P2802,4)</f>
        <v>2016</v>
      </c>
      <c r="S2802" s="21" t="s">
        <v>70</v>
      </c>
      <c r="T2802" s="21"/>
      <c r="U2802" s="21"/>
      <c r="V2802" s="21"/>
      <c r="W2802" s="27"/>
      <c r="X2802" s="27"/>
      <c r="Y2802" s="28"/>
    </row>
    <row r="2803" ht="15.75" customHeight="1">
      <c r="A2803" s="21">
        <v>2.7440819E7</v>
      </c>
      <c r="B2803" s="21" t="s">
        <v>15844</v>
      </c>
      <c r="C2803" s="21" t="s">
        <v>15845</v>
      </c>
      <c r="D2803" s="21" t="s">
        <v>15846</v>
      </c>
      <c r="E2803" s="21" t="s">
        <v>15847</v>
      </c>
      <c r="F2803" s="21" t="s">
        <v>175</v>
      </c>
      <c r="G2803" s="21">
        <v>2016.0</v>
      </c>
      <c r="H2803" s="26">
        <v>42573.0</v>
      </c>
      <c r="I2803" s="21" t="s">
        <v>15848</v>
      </c>
      <c r="J2803" s="21"/>
      <c r="K2803" s="21" t="s">
        <v>15849</v>
      </c>
      <c r="L2803" s="21" t="str">
        <f>IF(ISNUMBER(VLOOKUP(A2803,EXCL,1,FALSE)),"Excluido",IF(ISNUMBER(VLOOKUP(A2803,POST,1,FALSE)),"PostAlerta",IF(ISNUMBER(VLOOKUP(A2803,PRE,1,FALSE)),"PreAlerta","")))</f>
        <v>PreAlerta</v>
      </c>
      <c r="M2803" s="21" t="str">
        <f>IF(ISNUMBER(A2803),(IF(ISNUMBER(VLOOKUP(A2803,KEYWORDS,1,FALSE)),"C/PalabrasClaves","S/PalabrasClaves")),"")</f>
        <v>S/PalabrasClaves</v>
      </c>
      <c r="N2803" s="21" t="str">
        <f t="shared" si="11"/>
        <v/>
      </c>
      <c r="O2803" s="21"/>
      <c r="P2803" s="21" t="s">
        <v>15752</v>
      </c>
      <c r="Q2803" s="21"/>
      <c r="R2803" s="21" t="str">
        <f>LEFT('2012-2022'!$P2803,4)</f>
        <v>2016</v>
      </c>
      <c r="S2803" s="21" t="s">
        <v>70</v>
      </c>
      <c r="T2803" s="21"/>
      <c r="U2803" s="21"/>
      <c r="V2803" s="21"/>
      <c r="W2803" s="27"/>
      <c r="X2803" s="27"/>
      <c r="Y2803" s="12"/>
    </row>
    <row r="2804" ht="15.75" customHeight="1">
      <c r="A2804" s="21">
        <v>2.7460902E7</v>
      </c>
      <c r="B2804" s="21" t="s">
        <v>15850</v>
      </c>
      <c r="C2804" s="21" t="s">
        <v>15851</v>
      </c>
      <c r="D2804" s="21" t="s">
        <v>15852</v>
      </c>
      <c r="E2804" s="21" t="s">
        <v>6107</v>
      </c>
      <c r="F2804" s="21" t="s">
        <v>496</v>
      </c>
      <c r="G2804" s="21">
        <v>2016.0</v>
      </c>
      <c r="H2804" s="26">
        <v>42579.0</v>
      </c>
      <c r="I2804" s="21" t="s">
        <v>15853</v>
      </c>
      <c r="J2804" s="21" t="s">
        <v>15854</v>
      </c>
      <c r="K2804" s="21" t="s">
        <v>15855</v>
      </c>
      <c r="L2804" s="21" t="str">
        <f>IF(ISNUMBER(VLOOKUP(A2804,EXCL,1,FALSE)),"Excluido",IF(ISNUMBER(VLOOKUP(A2804,POST,1,FALSE)),"PostAlerta",IF(ISNUMBER(VLOOKUP(A2804,PRE,1,FALSE)),"PreAlerta","")))</f>
        <v>PreAlerta</v>
      </c>
      <c r="M2804" s="21" t="str">
        <f>IF(ISNUMBER(A2804),(IF(ISNUMBER(VLOOKUP(A2804,KEYWORDS,1,FALSE)),"C/PalabrasClaves","S/PalabrasClaves")),"")</f>
        <v>S/PalabrasClaves</v>
      </c>
      <c r="N2804" s="21" t="str">
        <f t="shared" si="11"/>
        <v/>
      </c>
      <c r="O2804" s="21"/>
      <c r="P2804" s="21" t="s">
        <v>15752</v>
      </c>
      <c r="Q2804" s="21"/>
      <c r="R2804" s="21" t="str">
        <f>LEFT('2012-2022'!$P2804,4)</f>
        <v>2016</v>
      </c>
      <c r="S2804" s="21" t="s">
        <v>70</v>
      </c>
      <c r="T2804" s="21"/>
      <c r="U2804" s="21"/>
      <c r="V2804" s="21"/>
      <c r="W2804" s="27"/>
      <c r="X2804" s="27"/>
      <c r="Y2804" s="28"/>
    </row>
    <row r="2805" ht="15.75" customHeight="1">
      <c r="A2805" s="21">
        <v>2.7468908E7</v>
      </c>
      <c r="B2805" s="21" t="s">
        <v>15856</v>
      </c>
      <c r="C2805" s="21" t="s">
        <v>15857</v>
      </c>
      <c r="D2805" s="21" t="s">
        <v>15858</v>
      </c>
      <c r="E2805" s="21" t="s">
        <v>11128</v>
      </c>
      <c r="F2805" s="21" t="s">
        <v>3994</v>
      </c>
      <c r="G2805" s="21">
        <v>2016.0</v>
      </c>
      <c r="H2805" s="26">
        <v>42581.0</v>
      </c>
      <c r="I2805" s="21"/>
      <c r="J2805" s="21"/>
      <c r="K2805" s="21" t="s">
        <v>15859</v>
      </c>
      <c r="L2805" s="21" t="str">
        <f>IF(ISNUMBER(VLOOKUP(A2805,EXCL,1,FALSE)),"Excluido",IF(ISNUMBER(VLOOKUP(A2805,POST,1,FALSE)),"PostAlerta",IF(ISNUMBER(VLOOKUP(A2805,PRE,1,FALSE)),"PreAlerta","")))</f>
        <v>PreAlerta</v>
      </c>
      <c r="M2805" s="21" t="str">
        <f>IF(ISNUMBER(A2805),(IF(ISNUMBER(VLOOKUP(A2805,KEYWORDS,1,FALSE)),"C/PalabrasClaves","S/PalabrasClaves")),"")</f>
        <v>S/PalabrasClaves</v>
      </c>
      <c r="N2805" s="21" t="str">
        <f t="shared" si="11"/>
        <v/>
      </c>
      <c r="O2805" s="21"/>
      <c r="P2805" s="21" t="s">
        <v>15752</v>
      </c>
      <c r="Q2805" s="21"/>
      <c r="R2805" s="21" t="str">
        <f>LEFT('2012-2022'!$P2805,4)</f>
        <v>2016</v>
      </c>
      <c r="S2805" s="21" t="s">
        <v>70</v>
      </c>
      <c r="T2805" s="21"/>
      <c r="U2805" s="21"/>
      <c r="V2805" s="21"/>
      <c r="W2805" s="27"/>
      <c r="X2805" s="27"/>
      <c r="Y2805" s="12"/>
    </row>
    <row r="2806" ht="15.75" customHeight="1">
      <c r="A2806" s="21">
        <v>2.7473853E7</v>
      </c>
      <c r="B2806" s="21" t="s">
        <v>15860</v>
      </c>
      <c r="C2806" s="21" t="s">
        <v>15861</v>
      </c>
      <c r="D2806" s="21" t="s">
        <v>15862</v>
      </c>
      <c r="E2806" s="21" t="s">
        <v>15773</v>
      </c>
      <c r="F2806" s="21" t="s">
        <v>496</v>
      </c>
      <c r="G2806" s="21">
        <v>2016.0</v>
      </c>
      <c r="H2806" s="26">
        <v>42582.0</v>
      </c>
      <c r="I2806" s="21"/>
      <c r="J2806" s="21"/>
      <c r="K2806" s="21" t="s">
        <v>15863</v>
      </c>
      <c r="L2806" s="21" t="str">
        <f>IF(ISNUMBER(VLOOKUP(A2806,EXCL,1,FALSE)),"Excluido",IF(ISNUMBER(VLOOKUP(A2806,POST,1,FALSE)),"PostAlerta",IF(ISNUMBER(VLOOKUP(A2806,PRE,1,FALSE)),"PreAlerta","")))</f>
        <v>PreAlerta</v>
      </c>
      <c r="M2806" s="21" t="str">
        <f>IF(ISNUMBER(A2806),(IF(ISNUMBER(VLOOKUP(A2806,KEYWORDS,1,FALSE)),"C/PalabrasClaves","S/PalabrasClaves")),"")</f>
        <v>S/PalabrasClaves</v>
      </c>
      <c r="N2806" s="21" t="str">
        <f t="shared" si="11"/>
        <v/>
      </c>
      <c r="O2806" s="21"/>
      <c r="P2806" s="21" t="s">
        <v>15752</v>
      </c>
      <c r="Q2806" s="21"/>
      <c r="R2806" s="21" t="str">
        <f>LEFT('2012-2022'!$P2806,4)</f>
        <v>2016</v>
      </c>
      <c r="S2806" s="21" t="s">
        <v>70</v>
      </c>
      <c r="T2806" s="21"/>
      <c r="U2806" s="21"/>
      <c r="V2806" s="21"/>
      <c r="W2806" s="27"/>
      <c r="X2806" s="27"/>
      <c r="Y2806" s="28"/>
    </row>
    <row r="2807" ht="15.75" customHeight="1">
      <c r="A2807" s="21">
        <v>2.747472E7</v>
      </c>
      <c r="B2807" s="21" t="s">
        <v>15864</v>
      </c>
      <c r="C2807" s="21" t="s">
        <v>15865</v>
      </c>
      <c r="D2807" s="21" t="s">
        <v>15866</v>
      </c>
      <c r="E2807" s="21" t="s">
        <v>408</v>
      </c>
      <c r="F2807" s="21" t="s">
        <v>182</v>
      </c>
      <c r="G2807" s="21">
        <v>2016.0</v>
      </c>
      <c r="H2807" s="26">
        <v>42582.0</v>
      </c>
      <c r="I2807" s="21" t="s">
        <v>15867</v>
      </c>
      <c r="J2807" s="21"/>
      <c r="K2807" s="21" t="s">
        <v>15868</v>
      </c>
      <c r="L2807" s="21" t="str">
        <f>IF(ISNUMBER(VLOOKUP(A2807,EXCL,1,FALSE)),"Excluido",IF(ISNUMBER(VLOOKUP(A2807,POST,1,FALSE)),"PostAlerta",IF(ISNUMBER(VLOOKUP(A2807,PRE,1,FALSE)),"PreAlerta","")))</f>
        <v>PreAlerta</v>
      </c>
      <c r="M2807" s="21" t="str">
        <f>IF(ISNUMBER(A2807),(IF(ISNUMBER(VLOOKUP(A2807,KEYWORDS,1,FALSE)),"C/PalabrasClaves","S/PalabrasClaves")),"")</f>
        <v>S/PalabrasClaves</v>
      </c>
      <c r="N2807" s="21" t="str">
        <f t="shared" si="11"/>
        <v/>
      </c>
      <c r="O2807" s="21"/>
      <c r="P2807" s="21" t="s">
        <v>15707</v>
      </c>
      <c r="Q2807" s="21"/>
      <c r="R2807" s="21" t="str">
        <f>LEFT('2012-2022'!$P2807,4)</f>
        <v>2016</v>
      </c>
      <c r="S2807" s="21" t="s">
        <v>68</v>
      </c>
      <c r="T2807" s="21"/>
      <c r="U2807" s="21"/>
      <c r="V2807" s="21"/>
      <c r="W2807" s="27"/>
      <c r="X2807" s="27"/>
      <c r="Y2807" s="12"/>
    </row>
    <row r="2808" ht="15.75" customHeight="1">
      <c r="A2808" s="21">
        <v>2.7479026E7</v>
      </c>
      <c r="B2808" s="21" t="s">
        <v>15869</v>
      </c>
      <c r="C2808" s="21" t="s">
        <v>15870</v>
      </c>
      <c r="D2808" s="21" t="s">
        <v>15871</v>
      </c>
      <c r="E2808" s="21" t="s">
        <v>15872</v>
      </c>
      <c r="F2808" s="21" t="s">
        <v>5257</v>
      </c>
      <c r="G2808" s="21">
        <v>2016.0</v>
      </c>
      <c r="H2808" s="26">
        <v>42584.0</v>
      </c>
      <c r="I2808" s="21"/>
      <c r="J2808" s="21"/>
      <c r="K2808" s="21" t="s">
        <v>15873</v>
      </c>
      <c r="L2808" s="21" t="str">
        <f>IF(ISNUMBER(VLOOKUP(A2808,EXCL,1,FALSE)),"Excluido",IF(ISNUMBER(VLOOKUP(A2808,POST,1,FALSE)),"PostAlerta",IF(ISNUMBER(VLOOKUP(A2808,PRE,1,FALSE)),"PreAlerta","")))</f>
        <v>Excluido</v>
      </c>
      <c r="M2808" s="21" t="str">
        <f>IF(ISNUMBER(A2808),(IF(ISNUMBER(VLOOKUP(A2808,KEYWORDS,1,FALSE)),"C/PalabrasClaves","S/PalabrasClaves")),"")</f>
        <v>S/PalabrasClaves</v>
      </c>
      <c r="N2808" s="21" t="str">
        <f t="shared" si="11"/>
        <v/>
      </c>
      <c r="O2808" s="21"/>
      <c r="P2808" s="21" t="s">
        <v>15752</v>
      </c>
      <c r="Q2808" s="21"/>
      <c r="R2808" s="21" t="str">
        <f>LEFT('2012-2022'!$P2808,4)</f>
        <v>2016</v>
      </c>
      <c r="S2808" s="21" t="s">
        <v>70</v>
      </c>
      <c r="T2808" s="21"/>
      <c r="U2808" s="21"/>
      <c r="V2808" s="21"/>
      <c r="W2808" s="27"/>
      <c r="X2808" s="27"/>
      <c r="Y2808" s="28"/>
    </row>
    <row r="2809" ht="15.75" customHeight="1">
      <c r="A2809" s="21">
        <v>2.7479929E7</v>
      </c>
      <c r="B2809" s="21" t="s">
        <v>15874</v>
      </c>
      <c r="C2809" s="21" t="s">
        <v>15875</v>
      </c>
      <c r="D2809" s="21" t="s">
        <v>15876</v>
      </c>
      <c r="E2809" s="21" t="s">
        <v>15877</v>
      </c>
      <c r="F2809" s="21" t="s">
        <v>3780</v>
      </c>
      <c r="G2809" s="21">
        <v>2016.0</v>
      </c>
      <c r="H2809" s="26">
        <v>42584.0</v>
      </c>
      <c r="I2809" s="21"/>
      <c r="J2809" s="21"/>
      <c r="K2809" s="21" t="s">
        <v>15878</v>
      </c>
      <c r="L2809" s="21" t="str">
        <f>IF(ISNUMBER(VLOOKUP(A2809,EXCL,1,FALSE)),"Excluido",IF(ISNUMBER(VLOOKUP(A2809,POST,1,FALSE)),"PostAlerta",IF(ISNUMBER(VLOOKUP(A2809,PRE,1,FALSE)),"PreAlerta","")))</f>
        <v>PreAlerta</v>
      </c>
      <c r="M2809" s="21" t="str">
        <f>IF(ISNUMBER(A2809),(IF(ISNUMBER(VLOOKUP(A2809,KEYWORDS,1,FALSE)),"C/PalabrasClaves","S/PalabrasClaves")),"")</f>
        <v>S/PalabrasClaves</v>
      </c>
      <c r="N2809" s="21" t="str">
        <f t="shared" si="11"/>
        <v/>
      </c>
      <c r="O2809" s="21"/>
      <c r="P2809" s="21" t="s">
        <v>15752</v>
      </c>
      <c r="Q2809" s="21"/>
      <c r="R2809" s="21" t="str">
        <f>LEFT('2012-2022'!$P2809,4)</f>
        <v>2016</v>
      </c>
      <c r="S2809" s="21" t="s">
        <v>70</v>
      </c>
      <c r="T2809" s="21"/>
      <c r="U2809" s="21"/>
      <c r="V2809" s="21"/>
      <c r="W2809" s="27"/>
      <c r="X2809" s="27"/>
      <c r="Y2809" s="12"/>
    </row>
    <row r="2810" ht="15.75" customHeight="1">
      <c r="A2810" s="21">
        <v>2.7480409E7</v>
      </c>
      <c r="B2810" s="21" t="s">
        <v>15879</v>
      </c>
      <c r="C2810" s="21" t="s">
        <v>15880</v>
      </c>
      <c r="D2810" s="21" t="s">
        <v>15881</v>
      </c>
      <c r="E2810" s="21" t="s">
        <v>15882</v>
      </c>
      <c r="F2810" s="21" t="s">
        <v>496</v>
      </c>
      <c r="G2810" s="21">
        <v>2016.0</v>
      </c>
      <c r="H2810" s="26">
        <v>42585.0</v>
      </c>
      <c r="I2810" s="21"/>
      <c r="J2810" s="21"/>
      <c r="K2810" s="21" t="s">
        <v>15883</v>
      </c>
      <c r="L2810" s="21" t="str">
        <f>IF(ISNUMBER(VLOOKUP(A2810,EXCL,1,FALSE)),"Excluido",IF(ISNUMBER(VLOOKUP(A2810,POST,1,FALSE)),"PostAlerta",IF(ISNUMBER(VLOOKUP(A2810,PRE,1,FALSE)),"PreAlerta","")))</f>
        <v>PreAlerta</v>
      </c>
      <c r="M2810" s="21" t="str">
        <f>IF(ISNUMBER(A2810),(IF(ISNUMBER(VLOOKUP(A2810,KEYWORDS,1,FALSE)),"C/PalabrasClaves","S/PalabrasClaves")),"")</f>
        <v>S/PalabrasClaves</v>
      </c>
      <c r="N2810" s="21" t="str">
        <f t="shared" si="11"/>
        <v/>
      </c>
      <c r="O2810" s="21"/>
      <c r="P2810" s="21" t="s">
        <v>15752</v>
      </c>
      <c r="Q2810" s="21"/>
      <c r="R2810" s="21" t="str">
        <f>LEFT('2012-2022'!$P2810,4)</f>
        <v>2016</v>
      </c>
      <c r="S2810" s="21" t="s">
        <v>70</v>
      </c>
      <c r="T2810" s="21"/>
      <c r="U2810" s="21"/>
      <c r="V2810" s="21"/>
      <c r="W2810" s="27"/>
      <c r="X2810" s="27"/>
      <c r="Y2810" s="28"/>
    </row>
    <row r="2811" ht="15.75" customHeight="1">
      <c r="A2811" s="21">
        <v>2.7521265E7</v>
      </c>
      <c r="B2811" s="21" t="s">
        <v>15884</v>
      </c>
      <c r="C2811" s="21" t="s">
        <v>15885</v>
      </c>
      <c r="D2811" s="21" t="s">
        <v>15886</v>
      </c>
      <c r="E2811" s="21" t="s">
        <v>13860</v>
      </c>
      <c r="F2811" s="21" t="s">
        <v>496</v>
      </c>
      <c r="G2811" s="21">
        <v>2016.0</v>
      </c>
      <c r="H2811" s="26">
        <v>42596.0</v>
      </c>
      <c r="I2811" s="21"/>
      <c r="J2811" s="21"/>
      <c r="K2811" s="21" t="s">
        <v>15887</v>
      </c>
      <c r="L2811" s="21" t="str">
        <f>IF(ISNUMBER(VLOOKUP(A2811,EXCL,1,FALSE)),"Excluido",IF(ISNUMBER(VLOOKUP(A2811,POST,1,FALSE)),"PostAlerta",IF(ISNUMBER(VLOOKUP(A2811,PRE,1,FALSE)),"PreAlerta","")))</f>
        <v>PreAlerta</v>
      </c>
      <c r="M2811" s="21" t="str">
        <f>IF(ISNUMBER(A2811),(IF(ISNUMBER(VLOOKUP(A2811,KEYWORDS,1,FALSE)),"C/PalabrasClaves","S/PalabrasClaves")),"")</f>
        <v>S/PalabrasClaves</v>
      </c>
      <c r="N2811" s="21" t="str">
        <f t="shared" si="11"/>
        <v/>
      </c>
      <c r="O2811" s="21"/>
      <c r="P2811" s="21" t="s">
        <v>15752</v>
      </c>
      <c r="Q2811" s="21"/>
      <c r="R2811" s="21" t="str">
        <f>LEFT('2012-2022'!$P2811,4)</f>
        <v>2016</v>
      </c>
      <c r="S2811" s="21" t="s">
        <v>70</v>
      </c>
      <c r="T2811" s="21"/>
      <c r="U2811" s="21"/>
      <c r="V2811" s="21"/>
      <c r="W2811" s="27"/>
      <c r="X2811" s="27"/>
      <c r="Y2811" s="12"/>
    </row>
    <row r="2812" ht="15.75" customHeight="1">
      <c r="A2812" s="21">
        <v>2.7522945E7</v>
      </c>
      <c r="B2812" s="21" t="s">
        <v>15888</v>
      </c>
      <c r="C2812" s="21" t="s">
        <v>15889</v>
      </c>
      <c r="D2812" s="21" t="s">
        <v>15890</v>
      </c>
      <c r="E2812" s="21" t="s">
        <v>15891</v>
      </c>
      <c r="F2812" s="21" t="s">
        <v>496</v>
      </c>
      <c r="G2812" s="21">
        <v>2016.0</v>
      </c>
      <c r="H2812" s="26">
        <v>42598.0</v>
      </c>
      <c r="I2812" s="21"/>
      <c r="J2812" s="21"/>
      <c r="K2812" s="21" t="s">
        <v>15892</v>
      </c>
      <c r="L2812" s="21" t="str">
        <f>IF(ISNUMBER(VLOOKUP(A2812,EXCL,1,FALSE)),"Excluido",IF(ISNUMBER(VLOOKUP(A2812,POST,1,FALSE)),"PostAlerta",IF(ISNUMBER(VLOOKUP(A2812,PRE,1,FALSE)),"PreAlerta","")))</f>
        <v>PreAlerta</v>
      </c>
      <c r="M2812" s="21" t="str">
        <f>IF(ISNUMBER(A2812),(IF(ISNUMBER(VLOOKUP(A2812,KEYWORDS,1,FALSE)),"C/PalabrasClaves","S/PalabrasClaves")),"")</f>
        <v>S/PalabrasClaves</v>
      </c>
      <c r="N2812" s="21" t="str">
        <f t="shared" si="11"/>
        <v/>
      </c>
      <c r="O2812" s="21"/>
      <c r="P2812" s="21" t="s">
        <v>15752</v>
      </c>
      <c r="Q2812" s="21"/>
      <c r="R2812" s="21" t="str">
        <f>LEFT('2012-2022'!$P2812,4)</f>
        <v>2016</v>
      </c>
      <c r="S2812" s="21" t="s">
        <v>70</v>
      </c>
      <c r="T2812" s="21"/>
      <c r="U2812" s="21"/>
      <c r="V2812" s="21"/>
      <c r="W2812" s="27"/>
      <c r="X2812" s="27"/>
      <c r="Y2812" s="28"/>
    </row>
    <row r="2813" ht="15.75" customHeight="1">
      <c r="A2813" s="21">
        <v>2.7554852E7</v>
      </c>
      <c r="B2813" s="21" t="s">
        <v>15893</v>
      </c>
      <c r="C2813" s="21" t="s">
        <v>15894</v>
      </c>
      <c r="D2813" s="21" t="s">
        <v>15895</v>
      </c>
      <c r="E2813" s="21" t="s">
        <v>11913</v>
      </c>
      <c r="F2813" s="21" t="s">
        <v>496</v>
      </c>
      <c r="G2813" s="21">
        <v>2016.0</v>
      </c>
      <c r="H2813" s="26">
        <v>42607.0</v>
      </c>
      <c r="I2813" s="21"/>
      <c r="J2813" s="21"/>
      <c r="K2813" s="21" t="s">
        <v>15896</v>
      </c>
      <c r="L2813" s="21" t="str">
        <f>IF(ISNUMBER(VLOOKUP(A2813,EXCL,1,FALSE)),"Excluido",IF(ISNUMBER(VLOOKUP(A2813,POST,1,FALSE)),"PostAlerta",IF(ISNUMBER(VLOOKUP(A2813,PRE,1,FALSE)),"PreAlerta","")))</f>
        <v>PreAlerta</v>
      </c>
      <c r="M2813" s="21" t="str">
        <f>IF(ISNUMBER(A2813),(IF(ISNUMBER(VLOOKUP(A2813,KEYWORDS,1,FALSE)),"C/PalabrasClaves","S/PalabrasClaves")),"")</f>
        <v>S/PalabrasClaves</v>
      </c>
      <c r="N2813" s="21" t="str">
        <f t="shared" si="11"/>
        <v/>
      </c>
      <c r="O2813" s="21"/>
      <c r="P2813" s="21" t="s">
        <v>15752</v>
      </c>
      <c r="Q2813" s="21"/>
      <c r="R2813" s="21" t="str">
        <f>LEFT('2012-2022'!$P2813,4)</f>
        <v>2016</v>
      </c>
      <c r="S2813" s="21" t="s">
        <v>70</v>
      </c>
      <c r="T2813" s="21"/>
      <c r="U2813" s="21"/>
      <c r="V2813" s="21"/>
      <c r="W2813" s="27"/>
      <c r="X2813" s="27"/>
      <c r="Y2813" s="12"/>
    </row>
    <row r="2814" ht="15.75" customHeight="1">
      <c r="A2814" s="21">
        <v>2.7567111E7</v>
      </c>
      <c r="B2814" s="21" t="s">
        <v>15897</v>
      </c>
      <c r="C2814" s="21" t="s">
        <v>15898</v>
      </c>
      <c r="D2814" s="21" t="s">
        <v>15899</v>
      </c>
      <c r="E2814" s="21" t="s">
        <v>15900</v>
      </c>
      <c r="F2814" s="21" t="s">
        <v>496</v>
      </c>
      <c r="G2814" s="21">
        <v>2016.0</v>
      </c>
      <c r="H2814" s="26">
        <v>42610.0</v>
      </c>
      <c r="I2814" s="21"/>
      <c r="J2814" s="21"/>
      <c r="K2814" s="21" t="s">
        <v>15901</v>
      </c>
      <c r="L2814" s="21" t="str">
        <f>IF(ISNUMBER(VLOOKUP(A2814,EXCL,1,FALSE)),"Excluido",IF(ISNUMBER(VLOOKUP(A2814,POST,1,FALSE)),"PostAlerta",IF(ISNUMBER(VLOOKUP(A2814,PRE,1,FALSE)),"PreAlerta","")))</f>
        <v>PreAlerta</v>
      </c>
      <c r="M2814" s="21" t="str">
        <f>IF(ISNUMBER(A2814),(IF(ISNUMBER(VLOOKUP(A2814,KEYWORDS,1,FALSE)),"C/PalabrasClaves","S/PalabrasClaves")),"")</f>
        <v>S/PalabrasClaves</v>
      </c>
      <c r="N2814" s="21" t="str">
        <f t="shared" si="11"/>
        <v/>
      </c>
      <c r="O2814" s="21"/>
      <c r="P2814" s="21" t="s">
        <v>15752</v>
      </c>
      <c r="Q2814" s="21"/>
      <c r="R2814" s="21" t="str">
        <f>LEFT('2012-2022'!$P2814,4)</f>
        <v>2016</v>
      </c>
      <c r="S2814" s="21" t="s">
        <v>70</v>
      </c>
      <c r="T2814" s="21"/>
      <c r="U2814" s="21"/>
      <c r="V2814" s="21"/>
      <c r="W2814" s="27"/>
      <c r="X2814" s="27"/>
      <c r="Y2814" s="28"/>
    </row>
    <row r="2815" ht="15.75" customHeight="1">
      <c r="A2815" s="21">
        <v>2.7588381E7</v>
      </c>
      <c r="B2815" s="21" t="s">
        <v>15902</v>
      </c>
      <c r="C2815" s="21" t="s">
        <v>15903</v>
      </c>
      <c r="D2815" s="21" t="s">
        <v>15904</v>
      </c>
      <c r="E2815" s="21" t="s">
        <v>11821</v>
      </c>
      <c r="F2815" s="21" t="s">
        <v>220</v>
      </c>
      <c r="G2815" s="21">
        <v>2016.0</v>
      </c>
      <c r="H2815" s="26">
        <v>42616.0</v>
      </c>
      <c r="I2815" s="21"/>
      <c r="J2815" s="21"/>
      <c r="K2815" s="21" t="s">
        <v>15905</v>
      </c>
      <c r="L2815" s="21" t="str">
        <f>IF(ISNUMBER(VLOOKUP(A2815,EXCL,1,FALSE)),"Excluido",IF(ISNUMBER(VLOOKUP(A2815,POST,1,FALSE)),"PostAlerta",IF(ISNUMBER(VLOOKUP(A2815,PRE,1,FALSE)),"PreAlerta","")))</f>
        <v>PreAlerta</v>
      </c>
      <c r="M2815" s="21" t="str">
        <f>IF(ISNUMBER(A2815),(IF(ISNUMBER(VLOOKUP(A2815,KEYWORDS,1,FALSE)),"C/PalabrasClaves","S/PalabrasClaves")),"")</f>
        <v>S/PalabrasClaves</v>
      </c>
      <c r="N2815" s="21" t="str">
        <f t="shared" si="11"/>
        <v/>
      </c>
      <c r="O2815" s="21"/>
      <c r="P2815" s="21" t="s">
        <v>15752</v>
      </c>
      <c r="Q2815" s="21"/>
      <c r="R2815" s="21" t="str">
        <f>LEFT('2012-2022'!$P2815,4)</f>
        <v>2016</v>
      </c>
      <c r="S2815" s="21" t="s">
        <v>70</v>
      </c>
      <c r="T2815" s="21"/>
      <c r="U2815" s="21"/>
      <c r="V2815" s="21"/>
      <c r="W2815" s="27"/>
      <c r="X2815" s="27"/>
      <c r="Y2815" s="12"/>
    </row>
    <row r="2816" ht="15.75" customHeight="1">
      <c r="A2816" s="21">
        <v>2.7592064E7</v>
      </c>
      <c r="B2816" s="21" t="s">
        <v>15906</v>
      </c>
      <c r="C2816" s="21" t="s">
        <v>15907</v>
      </c>
      <c r="D2816" s="21" t="s">
        <v>15908</v>
      </c>
      <c r="E2816" s="21" t="s">
        <v>15909</v>
      </c>
      <c r="F2816" s="21" t="s">
        <v>496</v>
      </c>
      <c r="G2816" s="21">
        <v>2016.0</v>
      </c>
      <c r="H2816" s="26">
        <v>42618.0</v>
      </c>
      <c r="I2816" s="21"/>
      <c r="J2816" s="21"/>
      <c r="K2816" s="21" t="s">
        <v>15910</v>
      </c>
      <c r="L2816" s="21" t="str">
        <f>IF(ISNUMBER(VLOOKUP(A2816,EXCL,1,FALSE)),"Excluido",IF(ISNUMBER(VLOOKUP(A2816,POST,1,FALSE)),"PostAlerta",IF(ISNUMBER(VLOOKUP(A2816,PRE,1,FALSE)),"PreAlerta","")))</f>
        <v>PreAlerta</v>
      </c>
      <c r="M2816" s="21" t="str">
        <f>IF(ISNUMBER(A2816),(IF(ISNUMBER(VLOOKUP(A2816,KEYWORDS,1,FALSE)),"C/PalabrasClaves","S/PalabrasClaves")),"")</f>
        <v>S/PalabrasClaves</v>
      </c>
      <c r="N2816" s="21" t="str">
        <f t="shared" si="11"/>
        <v/>
      </c>
      <c r="O2816" s="21"/>
      <c r="P2816" s="21" t="s">
        <v>15752</v>
      </c>
      <c r="Q2816" s="21"/>
      <c r="R2816" s="21" t="str">
        <f>LEFT('2012-2022'!$P2816,4)</f>
        <v>2016</v>
      </c>
      <c r="S2816" s="21" t="s">
        <v>70</v>
      </c>
      <c r="T2816" s="21"/>
      <c r="U2816" s="21"/>
      <c r="V2816" s="21"/>
      <c r="W2816" s="27"/>
      <c r="X2816" s="27"/>
      <c r="Y2816" s="28"/>
    </row>
    <row r="2817" ht="15.75" customHeight="1">
      <c r="A2817" s="21">
        <v>2.7592065E7</v>
      </c>
      <c r="B2817" s="21" t="s">
        <v>15911</v>
      </c>
      <c r="C2817" s="21" t="s">
        <v>15912</v>
      </c>
      <c r="D2817" s="21" t="s">
        <v>15913</v>
      </c>
      <c r="E2817" s="21" t="s">
        <v>1050</v>
      </c>
      <c r="F2817" s="21" t="s">
        <v>496</v>
      </c>
      <c r="G2817" s="21">
        <v>2016.0</v>
      </c>
      <c r="H2817" s="26">
        <v>42618.0</v>
      </c>
      <c r="I2817" s="21"/>
      <c r="J2817" s="21"/>
      <c r="K2817" s="21" t="s">
        <v>15914</v>
      </c>
      <c r="L2817" s="21" t="str">
        <f>IF(ISNUMBER(VLOOKUP(A2817,EXCL,1,FALSE)),"Excluido",IF(ISNUMBER(VLOOKUP(A2817,POST,1,FALSE)),"PostAlerta",IF(ISNUMBER(VLOOKUP(A2817,PRE,1,FALSE)),"PreAlerta","")))</f>
        <v>PreAlerta</v>
      </c>
      <c r="M2817" s="21" t="str">
        <f>IF(ISNUMBER(A2817),(IF(ISNUMBER(VLOOKUP(A2817,KEYWORDS,1,FALSE)),"C/PalabrasClaves","S/PalabrasClaves")),"")</f>
        <v>S/PalabrasClaves</v>
      </c>
      <c r="N2817" s="21" t="str">
        <f t="shared" si="11"/>
        <v/>
      </c>
      <c r="O2817" s="21"/>
      <c r="P2817" s="21" t="s">
        <v>15752</v>
      </c>
      <c r="Q2817" s="21"/>
      <c r="R2817" s="21" t="str">
        <f>LEFT('2012-2022'!$P2817,4)</f>
        <v>2016</v>
      </c>
      <c r="S2817" s="21" t="s">
        <v>70</v>
      </c>
      <c r="T2817" s="21"/>
      <c r="U2817" s="21"/>
      <c r="V2817" s="21"/>
      <c r="W2817" s="27"/>
      <c r="X2817" s="27"/>
      <c r="Y2817" s="12"/>
    </row>
    <row r="2818" ht="15.75" customHeight="1">
      <c r="A2818" s="21">
        <v>2.7596624E7</v>
      </c>
      <c r="B2818" s="21" t="s">
        <v>15915</v>
      </c>
      <c r="C2818" s="21" t="s">
        <v>15916</v>
      </c>
      <c r="D2818" s="21" t="s">
        <v>15917</v>
      </c>
      <c r="E2818" s="21" t="s">
        <v>15918</v>
      </c>
      <c r="F2818" s="21" t="s">
        <v>15919</v>
      </c>
      <c r="G2818" s="21">
        <v>2016.0</v>
      </c>
      <c r="H2818" s="26">
        <v>42620.0</v>
      </c>
      <c r="I2818" s="21" t="s">
        <v>15920</v>
      </c>
      <c r="J2818" s="21"/>
      <c r="K2818" s="21" t="s">
        <v>15921</v>
      </c>
      <c r="L2818" s="21" t="str">
        <f>IF(ISNUMBER(VLOOKUP(A2818,EXCL,1,FALSE)),"Excluido",IF(ISNUMBER(VLOOKUP(A2818,POST,1,FALSE)),"PostAlerta",IF(ISNUMBER(VLOOKUP(A2818,PRE,1,FALSE)),"PreAlerta","")))</f>
        <v>PreAlerta</v>
      </c>
      <c r="M2818" s="21" t="str">
        <f>IF(ISNUMBER(A2818),(IF(ISNUMBER(VLOOKUP(A2818,KEYWORDS,1,FALSE)),"C/PalabrasClaves","S/PalabrasClaves")),"")</f>
        <v>S/PalabrasClaves</v>
      </c>
      <c r="N2818" s="21" t="str">
        <f t="shared" si="11"/>
        <v/>
      </c>
      <c r="O2818" s="21"/>
      <c r="P2818" s="21" t="s">
        <v>15752</v>
      </c>
      <c r="Q2818" s="21"/>
      <c r="R2818" s="21" t="str">
        <f>LEFT('2012-2022'!$P2818,4)</f>
        <v>2016</v>
      </c>
      <c r="S2818" s="21" t="s">
        <v>70</v>
      </c>
      <c r="T2818" s="21"/>
      <c r="U2818" s="21"/>
      <c r="V2818" s="21"/>
      <c r="W2818" s="27"/>
      <c r="X2818" s="27"/>
      <c r="Y2818" s="28"/>
    </row>
    <row r="2819" ht="15.75" customHeight="1">
      <c r="A2819" s="21">
        <v>2.7612925E7</v>
      </c>
      <c r="B2819" s="21" t="s">
        <v>15922</v>
      </c>
      <c r="C2819" s="21" t="s">
        <v>15923</v>
      </c>
      <c r="D2819" s="21" t="s">
        <v>15924</v>
      </c>
      <c r="E2819" s="21" t="s">
        <v>1437</v>
      </c>
      <c r="F2819" s="21" t="s">
        <v>496</v>
      </c>
      <c r="G2819" s="21">
        <v>2016.0</v>
      </c>
      <c r="H2819" s="26">
        <v>42624.0</v>
      </c>
      <c r="I2819" s="21"/>
      <c r="J2819" s="21"/>
      <c r="K2819" s="21" t="s">
        <v>15925</v>
      </c>
      <c r="L2819" s="21" t="str">
        <f>IF(ISNUMBER(VLOOKUP(A2819,EXCL,1,FALSE)),"Excluido",IF(ISNUMBER(VLOOKUP(A2819,POST,1,FALSE)),"PostAlerta",IF(ISNUMBER(VLOOKUP(A2819,PRE,1,FALSE)),"PreAlerta","")))</f>
        <v>PreAlerta</v>
      </c>
      <c r="M2819" s="21" t="str">
        <f>IF(ISNUMBER(A2819),(IF(ISNUMBER(VLOOKUP(A2819,KEYWORDS,1,FALSE)),"C/PalabrasClaves","S/PalabrasClaves")),"")</f>
        <v>S/PalabrasClaves</v>
      </c>
      <c r="N2819" s="21" t="str">
        <f t="shared" si="11"/>
        <v/>
      </c>
      <c r="O2819" s="21"/>
      <c r="P2819" s="21" t="s">
        <v>15752</v>
      </c>
      <c r="Q2819" s="21"/>
      <c r="R2819" s="21" t="str">
        <f>LEFT('2012-2022'!$P2819,4)</f>
        <v>2016</v>
      </c>
      <c r="S2819" s="21" t="s">
        <v>70</v>
      </c>
      <c r="T2819" s="21"/>
      <c r="U2819" s="21"/>
      <c r="V2819" s="21"/>
      <c r="W2819" s="27"/>
      <c r="X2819" s="27"/>
      <c r="Y2819" s="12"/>
    </row>
    <row r="2820" ht="15.75" customHeight="1">
      <c r="A2820" s="21">
        <v>2.7613206E7</v>
      </c>
      <c r="B2820" s="21" t="s">
        <v>15926</v>
      </c>
      <c r="C2820" s="21" t="s">
        <v>15927</v>
      </c>
      <c r="D2820" s="21" t="s">
        <v>15928</v>
      </c>
      <c r="E2820" s="21" t="s">
        <v>15929</v>
      </c>
      <c r="F2820" s="21" t="s">
        <v>15930</v>
      </c>
      <c r="G2820" s="21">
        <v>2016.0</v>
      </c>
      <c r="H2820" s="26">
        <v>42624.0</v>
      </c>
      <c r="I2820" s="21"/>
      <c r="J2820" s="21"/>
      <c r="K2820" s="21"/>
      <c r="L2820" s="21" t="str">
        <f>IF(ISNUMBER(VLOOKUP(A2820,EXCL,1,FALSE)),"Excluido",IF(ISNUMBER(VLOOKUP(A2820,POST,1,FALSE)),"PostAlerta",IF(ISNUMBER(VLOOKUP(A2820,PRE,1,FALSE)),"PreAlerta","")))</f>
        <v>PreAlerta</v>
      </c>
      <c r="M2820" s="21" t="str">
        <f>IF(ISNUMBER(A2820),(IF(ISNUMBER(VLOOKUP(A2820,KEYWORDS,1,FALSE)),"C/PalabrasClaves","S/PalabrasClaves")),"")</f>
        <v>S/PalabrasClaves</v>
      </c>
      <c r="N2820" s="21" t="str">
        <f t="shared" si="11"/>
        <v/>
      </c>
      <c r="O2820" s="21"/>
      <c r="P2820" s="21" t="s">
        <v>15931</v>
      </c>
      <c r="Q2820" s="21"/>
      <c r="R2820" s="21" t="str">
        <f>LEFT('2012-2022'!$P2820,4)</f>
        <v>2016</v>
      </c>
      <c r="S2820" s="21" t="s">
        <v>74</v>
      </c>
      <c r="T2820" s="21"/>
      <c r="U2820" s="21"/>
      <c r="V2820" s="21"/>
      <c r="W2820" s="27"/>
      <c r="X2820" s="27"/>
      <c r="Y2820" s="28"/>
    </row>
    <row r="2821" ht="15.75" customHeight="1">
      <c r="A2821" s="21">
        <v>2.7616774E7</v>
      </c>
      <c r="B2821" s="21" t="s">
        <v>15932</v>
      </c>
      <c r="C2821" s="21" t="s">
        <v>15933</v>
      </c>
      <c r="D2821" s="21" t="s">
        <v>15934</v>
      </c>
      <c r="E2821" s="21" t="s">
        <v>15935</v>
      </c>
      <c r="F2821" s="21" t="s">
        <v>496</v>
      </c>
      <c r="G2821" s="21">
        <v>2016.0</v>
      </c>
      <c r="H2821" s="26">
        <v>42626.0</v>
      </c>
      <c r="I2821" s="21"/>
      <c r="J2821" s="21"/>
      <c r="K2821" s="21" t="s">
        <v>15936</v>
      </c>
      <c r="L2821" s="21" t="str">
        <f>IF(ISNUMBER(VLOOKUP(A2821,EXCL,1,FALSE)),"Excluido",IF(ISNUMBER(VLOOKUP(A2821,POST,1,FALSE)),"PostAlerta",IF(ISNUMBER(VLOOKUP(A2821,PRE,1,FALSE)),"PreAlerta","")))</f>
        <v>PreAlerta</v>
      </c>
      <c r="M2821" s="21" t="str">
        <f>IF(ISNUMBER(A2821),(IF(ISNUMBER(VLOOKUP(A2821,KEYWORDS,1,FALSE)),"C/PalabrasClaves","S/PalabrasClaves")),"")</f>
        <v>S/PalabrasClaves</v>
      </c>
      <c r="N2821" s="21" t="str">
        <f t="shared" si="11"/>
        <v/>
      </c>
      <c r="O2821" s="21"/>
      <c r="P2821" s="21" t="s">
        <v>15752</v>
      </c>
      <c r="Q2821" s="21"/>
      <c r="R2821" s="21" t="str">
        <f>LEFT('2012-2022'!$P2821,4)</f>
        <v>2016</v>
      </c>
      <c r="S2821" s="21" t="s">
        <v>70</v>
      </c>
      <c r="T2821" s="21"/>
      <c r="U2821" s="21"/>
      <c r="V2821" s="21"/>
      <c r="W2821" s="27"/>
      <c r="X2821" s="27"/>
      <c r="Y2821" s="12"/>
    </row>
    <row r="2822" ht="15.75" customHeight="1">
      <c r="A2822" s="21">
        <v>2.7622976E7</v>
      </c>
      <c r="B2822" s="21" t="s">
        <v>15937</v>
      </c>
      <c r="C2822" s="21" t="s">
        <v>15938</v>
      </c>
      <c r="D2822" s="21" t="s">
        <v>15939</v>
      </c>
      <c r="E2822" s="21" t="s">
        <v>7953</v>
      </c>
      <c r="F2822" s="21" t="s">
        <v>496</v>
      </c>
      <c r="G2822" s="21">
        <v>2016.0</v>
      </c>
      <c r="H2822" s="26">
        <v>42627.0</v>
      </c>
      <c r="I2822" s="21"/>
      <c r="J2822" s="21"/>
      <c r="K2822" s="21" t="s">
        <v>15940</v>
      </c>
      <c r="L2822" s="21" t="str">
        <f>IF(ISNUMBER(VLOOKUP(A2822,EXCL,1,FALSE)),"Excluido",IF(ISNUMBER(VLOOKUP(A2822,POST,1,FALSE)),"PostAlerta",IF(ISNUMBER(VLOOKUP(A2822,PRE,1,FALSE)),"PreAlerta","")))</f>
        <v>PreAlerta</v>
      </c>
      <c r="M2822" s="21" t="str">
        <f>IF(ISNUMBER(A2822),(IF(ISNUMBER(VLOOKUP(A2822,KEYWORDS,1,FALSE)),"C/PalabrasClaves","S/PalabrasClaves")),"")</f>
        <v>S/PalabrasClaves</v>
      </c>
      <c r="N2822" s="21" t="str">
        <f t="shared" si="11"/>
        <v/>
      </c>
      <c r="O2822" s="21"/>
      <c r="P2822" s="21" t="s">
        <v>15752</v>
      </c>
      <c r="Q2822" s="21"/>
      <c r="R2822" s="21" t="str">
        <f>LEFT('2012-2022'!$P2822,4)</f>
        <v>2016</v>
      </c>
      <c r="S2822" s="21" t="s">
        <v>70</v>
      </c>
      <c r="T2822" s="21"/>
      <c r="U2822" s="21"/>
      <c r="V2822" s="21"/>
      <c r="W2822" s="27"/>
      <c r="X2822" s="27"/>
      <c r="Y2822" s="28"/>
    </row>
    <row r="2823" ht="15.75" customHeight="1">
      <c r="A2823" s="21">
        <v>2.7623402E7</v>
      </c>
      <c r="B2823" s="21" t="s">
        <v>15941</v>
      </c>
      <c r="C2823" s="21" t="s">
        <v>15942</v>
      </c>
      <c r="D2823" s="21" t="s">
        <v>15943</v>
      </c>
      <c r="E2823" s="21" t="s">
        <v>11498</v>
      </c>
      <c r="F2823" s="21" t="s">
        <v>214</v>
      </c>
      <c r="G2823" s="21">
        <v>2016.0</v>
      </c>
      <c r="H2823" s="26">
        <v>42627.0</v>
      </c>
      <c r="I2823" s="21"/>
      <c r="J2823" s="21"/>
      <c r="K2823" s="21" t="s">
        <v>15944</v>
      </c>
      <c r="L2823" s="21" t="str">
        <f>IF(ISNUMBER(VLOOKUP(A2823,EXCL,1,FALSE)),"Excluido",IF(ISNUMBER(VLOOKUP(A2823,POST,1,FALSE)),"PostAlerta",IF(ISNUMBER(VLOOKUP(A2823,PRE,1,FALSE)),"PreAlerta","")))</f>
        <v>PreAlerta</v>
      </c>
      <c r="M2823" s="21" t="str">
        <f>IF(ISNUMBER(A2823),(IF(ISNUMBER(VLOOKUP(A2823,KEYWORDS,1,FALSE)),"C/PalabrasClaves","S/PalabrasClaves")),"")</f>
        <v>S/PalabrasClaves</v>
      </c>
      <c r="N2823" s="21" t="str">
        <f t="shared" si="11"/>
        <v/>
      </c>
      <c r="O2823" s="21"/>
      <c r="P2823" s="21" t="s">
        <v>15752</v>
      </c>
      <c r="Q2823" s="21"/>
      <c r="R2823" s="21" t="str">
        <f>LEFT('2012-2022'!$P2823,4)</f>
        <v>2016</v>
      </c>
      <c r="S2823" s="21" t="s">
        <v>70</v>
      </c>
      <c r="T2823" s="21"/>
      <c r="U2823" s="21"/>
      <c r="V2823" s="21"/>
      <c r="W2823" s="27"/>
      <c r="X2823" s="27"/>
      <c r="Y2823" s="12"/>
    </row>
    <row r="2824" ht="15.75" customHeight="1">
      <c r="A2824" s="21">
        <v>2.7633921E7</v>
      </c>
      <c r="B2824" s="21" t="s">
        <v>15945</v>
      </c>
      <c r="C2824" s="21" t="s">
        <v>15946</v>
      </c>
      <c r="D2824" s="21" t="s">
        <v>15947</v>
      </c>
      <c r="E2824" s="21" t="s">
        <v>15948</v>
      </c>
      <c r="F2824" s="21" t="s">
        <v>15949</v>
      </c>
      <c r="G2824" s="21">
        <v>2016.0</v>
      </c>
      <c r="H2824" s="26">
        <v>42630.0</v>
      </c>
      <c r="I2824" s="21"/>
      <c r="J2824" s="21"/>
      <c r="K2824" s="21" t="s">
        <v>15950</v>
      </c>
      <c r="L2824" s="21" t="str">
        <f>IF(ISNUMBER(VLOOKUP(A2824,EXCL,1,FALSE)),"Excluido",IF(ISNUMBER(VLOOKUP(A2824,POST,1,FALSE)),"PostAlerta",IF(ISNUMBER(VLOOKUP(A2824,PRE,1,FALSE)),"PreAlerta","")))</f>
        <v>PreAlerta</v>
      </c>
      <c r="M2824" s="21" t="str">
        <f>IF(ISNUMBER(A2824),(IF(ISNUMBER(VLOOKUP(A2824,KEYWORDS,1,FALSE)),"C/PalabrasClaves","S/PalabrasClaves")),"")</f>
        <v>C/PalabrasClaves</v>
      </c>
      <c r="N2824" s="21" t="str">
        <f t="shared" si="11"/>
        <v/>
      </c>
      <c r="O2824" s="21"/>
      <c r="P2824" s="21" t="s">
        <v>15752</v>
      </c>
      <c r="Q2824" s="21"/>
      <c r="R2824" s="21" t="str">
        <f>LEFT('2012-2022'!$P2824,4)</f>
        <v>2016</v>
      </c>
      <c r="S2824" s="21" t="s">
        <v>70</v>
      </c>
      <c r="T2824" s="21"/>
      <c r="U2824" s="21"/>
      <c r="V2824" s="21"/>
      <c r="W2824" s="27"/>
      <c r="X2824" s="27"/>
      <c r="Y2824" s="28"/>
    </row>
    <row r="2825" ht="15.75" customHeight="1">
      <c r="A2825" s="21">
        <v>2.7638113E7</v>
      </c>
      <c r="B2825" s="21" t="s">
        <v>15951</v>
      </c>
      <c r="C2825" s="21" t="s">
        <v>15952</v>
      </c>
      <c r="D2825" s="21" t="s">
        <v>15953</v>
      </c>
      <c r="E2825" s="21" t="s">
        <v>15954</v>
      </c>
      <c r="F2825" s="21" t="s">
        <v>202</v>
      </c>
      <c r="G2825" s="21">
        <v>2016.0</v>
      </c>
      <c r="H2825" s="26">
        <v>42631.0</v>
      </c>
      <c r="I2825" s="21"/>
      <c r="J2825" s="21"/>
      <c r="K2825" s="21" t="s">
        <v>15955</v>
      </c>
      <c r="L2825" s="21" t="str">
        <f>IF(ISNUMBER(VLOOKUP(A2825,EXCL,1,FALSE)),"Excluido",IF(ISNUMBER(VLOOKUP(A2825,POST,1,FALSE)),"PostAlerta",IF(ISNUMBER(VLOOKUP(A2825,PRE,1,FALSE)),"PreAlerta","")))</f>
        <v>PreAlerta</v>
      </c>
      <c r="M2825" s="21" t="str">
        <f>IF(ISNUMBER(A2825),(IF(ISNUMBER(VLOOKUP(A2825,KEYWORDS,1,FALSE)),"C/PalabrasClaves","S/PalabrasClaves")),"")</f>
        <v>S/PalabrasClaves</v>
      </c>
      <c r="N2825" s="21" t="str">
        <f t="shared" si="11"/>
        <v/>
      </c>
      <c r="O2825" s="21"/>
      <c r="P2825" s="21" t="s">
        <v>15752</v>
      </c>
      <c r="Q2825" s="21"/>
      <c r="R2825" s="21" t="str">
        <f>LEFT('2012-2022'!$P2825,4)</f>
        <v>2016</v>
      </c>
      <c r="S2825" s="21" t="s">
        <v>70</v>
      </c>
      <c r="T2825" s="21"/>
      <c r="U2825" s="21"/>
      <c r="V2825" s="21"/>
      <c r="W2825" s="27"/>
      <c r="X2825" s="27"/>
      <c r="Y2825" s="12"/>
    </row>
    <row r="2826" ht="15.75" customHeight="1">
      <c r="A2826" s="21">
        <v>2.7639932E7</v>
      </c>
      <c r="B2826" s="21" t="s">
        <v>15956</v>
      </c>
      <c r="C2826" s="21" t="s">
        <v>15957</v>
      </c>
      <c r="D2826" s="21" t="s">
        <v>15958</v>
      </c>
      <c r="E2826" s="21" t="s">
        <v>15959</v>
      </c>
      <c r="F2826" s="21" t="s">
        <v>496</v>
      </c>
      <c r="G2826" s="21">
        <v>2016.0</v>
      </c>
      <c r="H2826" s="26">
        <v>42632.0</v>
      </c>
      <c r="I2826" s="21"/>
      <c r="J2826" s="21"/>
      <c r="K2826" s="21" t="s">
        <v>15960</v>
      </c>
      <c r="L2826" s="21" t="str">
        <f>IF(ISNUMBER(VLOOKUP(A2826,EXCL,1,FALSE)),"Excluido",IF(ISNUMBER(VLOOKUP(A2826,POST,1,FALSE)),"PostAlerta",IF(ISNUMBER(VLOOKUP(A2826,PRE,1,FALSE)),"PreAlerta","")))</f>
        <v>PreAlerta</v>
      </c>
      <c r="M2826" s="21" t="str">
        <f>IF(ISNUMBER(A2826),(IF(ISNUMBER(VLOOKUP(A2826,KEYWORDS,1,FALSE)),"C/PalabrasClaves","S/PalabrasClaves")),"")</f>
        <v>S/PalabrasClaves</v>
      </c>
      <c r="N2826" s="21" t="str">
        <f t="shared" si="11"/>
        <v/>
      </c>
      <c r="O2826" s="21"/>
      <c r="P2826" s="21" t="s">
        <v>15752</v>
      </c>
      <c r="Q2826" s="21"/>
      <c r="R2826" s="21" t="str">
        <f>LEFT('2012-2022'!$P2826,4)</f>
        <v>2016</v>
      </c>
      <c r="S2826" s="21" t="s">
        <v>70</v>
      </c>
      <c r="T2826" s="21"/>
      <c r="U2826" s="21"/>
      <c r="V2826" s="21"/>
      <c r="W2826" s="27"/>
      <c r="X2826" s="27"/>
      <c r="Y2826" s="28"/>
    </row>
    <row r="2827" ht="15.75" customHeight="1">
      <c r="A2827" s="21">
        <v>2.7639933E7</v>
      </c>
      <c r="B2827" s="21" t="s">
        <v>15961</v>
      </c>
      <c r="C2827" s="21" t="s">
        <v>15962</v>
      </c>
      <c r="D2827" s="21" t="s">
        <v>15963</v>
      </c>
      <c r="E2827" s="21" t="s">
        <v>15935</v>
      </c>
      <c r="F2827" s="21" t="s">
        <v>496</v>
      </c>
      <c r="G2827" s="21">
        <v>2016.0</v>
      </c>
      <c r="H2827" s="26">
        <v>42632.0</v>
      </c>
      <c r="I2827" s="21"/>
      <c r="J2827" s="21"/>
      <c r="K2827" s="21" t="s">
        <v>15964</v>
      </c>
      <c r="L2827" s="21" t="str">
        <f>IF(ISNUMBER(VLOOKUP(A2827,EXCL,1,FALSE)),"Excluido",IF(ISNUMBER(VLOOKUP(A2827,POST,1,FALSE)),"PostAlerta",IF(ISNUMBER(VLOOKUP(A2827,PRE,1,FALSE)),"PreAlerta","")))</f>
        <v>PreAlerta</v>
      </c>
      <c r="M2827" s="21" t="str">
        <f>IF(ISNUMBER(A2827),(IF(ISNUMBER(VLOOKUP(A2827,KEYWORDS,1,FALSE)),"C/PalabrasClaves","S/PalabrasClaves")),"")</f>
        <v>S/PalabrasClaves</v>
      </c>
      <c r="N2827" s="21" t="str">
        <f t="shared" si="11"/>
        <v/>
      </c>
      <c r="O2827" s="21"/>
      <c r="P2827" s="21" t="s">
        <v>15752</v>
      </c>
      <c r="Q2827" s="21"/>
      <c r="R2827" s="21" t="str">
        <f>LEFT('2012-2022'!$P2827,4)</f>
        <v>2016</v>
      </c>
      <c r="S2827" s="21" t="s">
        <v>70</v>
      </c>
      <c r="T2827" s="21"/>
      <c r="U2827" s="21"/>
      <c r="V2827" s="21"/>
      <c r="W2827" s="27"/>
      <c r="X2827" s="27"/>
      <c r="Y2827" s="12"/>
    </row>
    <row r="2828" ht="15.75" customHeight="1">
      <c r="A2828" s="21">
        <v>2.7641952E7</v>
      </c>
      <c r="B2828" s="21" t="s">
        <v>15965</v>
      </c>
      <c r="C2828" s="21" t="s">
        <v>15966</v>
      </c>
      <c r="D2828" s="21" t="s">
        <v>15967</v>
      </c>
      <c r="E2828" s="21" t="s">
        <v>3338</v>
      </c>
      <c r="F2828" s="21" t="s">
        <v>496</v>
      </c>
      <c r="G2828" s="21">
        <v>2016.0</v>
      </c>
      <c r="H2828" s="26">
        <v>42633.0</v>
      </c>
      <c r="I2828" s="21"/>
      <c r="J2828" s="21"/>
      <c r="K2828" s="21" t="s">
        <v>15968</v>
      </c>
      <c r="L2828" s="21" t="str">
        <f>IF(ISNUMBER(VLOOKUP(A2828,EXCL,1,FALSE)),"Excluido",IF(ISNUMBER(VLOOKUP(A2828,POST,1,FALSE)),"PostAlerta",IF(ISNUMBER(VLOOKUP(A2828,PRE,1,FALSE)),"PreAlerta","")))</f>
        <v>PreAlerta</v>
      </c>
      <c r="M2828" s="21" t="str">
        <f>IF(ISNUMBER(A2828),(IF(ISNUMBER(VLOOKUP(A2828,KEYWORDS,1,FALSE)),"C/PalabrasClaves","S/PalabrasClaves")),"")</f>
        <v>S/PalabrasClaves</v>
      </c>
      <c r="N2828" s="21" t="str">
        <f t="shared" si="11"/>
        <v/>
      </c>
      <c r="O2828" s="21"/>
      <c r="P2828" s="21" t="s">
        <v>15752</v>
      </c>
      <c r="Q2828" s="21"/>
      <c r="R2828" s="21" t="str">
        <f>LEFT('2012-2022'!$P2828,4)</f>
        <v>2016</v>
      </c>
      <c r="S2828" s="21" t="s">
        <v>70</v>
      </c>
      <c r="T2828" s="21"/>
      <c r="U2828" s="21"/>
      <c r="V2828" s="21"/>
      <c r="W2828" s="27"/>
      <c r="X2828" s="27"/>
      <c r="Y2828" s="28"/>
    </row>
    <row r="2829" ht="15.75" customHeight="1">
      <c r="A2829" s="21">
        <v>2.7642144E7</v>
      </c>
      <c r="B2829" s="21" t="s">
        <v>15969</v>
      </c>
      <c r="C2829" s="21" t="s">
        <v>15970</v>
      </c>
      <c r="D2829" s="21" t="s">
        <v>15971</v>
      </c>
      <c r="E2829" s="21" t="s">
        <v>15972</v>
      </c>
      <c r="F2829" s="21" t="s">
        <v>7035</v>
      </c>
      <c r="G2829" s="21">
        <v>2016.0</v>
      </c>
      <c r="H2829" s="26">
        <v>42633.0</v>
      </c>
      <c r="I2829" s="21"/>
      <c r="J2829" s="21"/>
      <c r="K2829" s="21" t="s">
        <v>15973</v>
      </c>
      <c r="L2829" s="21" t="str">
        <f>IF(ISNUMBER(VLOOKUP(A2829,EXCL,1,FALSE)),"Excluido",IF(ISNUMBER(VLOOKUP(A2829,POST,1,FALSE)),"PostAlerta",IF(ISNUMBER(VLOOKUP(A2829,PRE,1,FALSE)),"PreAlerta","")))</f>
        <v>PreAlerta</v>
      </c>
      <c r="M2829" s="21" t="str">
        <f>IF(ISNUMBER(A2829),(IF(ISNUMBER(VLOOKUP(A2829,KEYWORDS,1,FALSE)),"C/PalabrasClaves","S/PalabrasClaves")),"")</f>
        <v>S/PalabrasClaves</v>
      </c>
      <c r="N2829" s="21" t="str">
        <f t="shared" si="11"/>
        <v/>
      </c>
      <c r="O2829" s="21"/>
      <c r="P2829" s="21" t="s">
        <v>15752</v>
      </c>
      <c r="Q2829" s="21"/>
      <c r="R2829" s="21" t="str">
        <f>LEFT('2012-2022'!$P2829,4)</f>
        <v>2016</v>
      </c>
      <c r="S2829" s="21" t="s">
        <v>70</v>
      </c>
      <c r="T2829" s="21"/>
      <c r="U2829" s="21"/>
      <c r="V2829" s="21"/>
      <c r="W2829" s="27"/>
      <c r="X2829" s="27"/>
      <c r="Y2829" s="12"/>
    </row>
    <row r="2830" ht="15.75" customHeight="1">
      <c r="A2830" s="21">
        <v>2.7648639E7</v>
      </c>
      <c r="B2830" s="21" t="s">
        <v>15974</v>
      </c>
      <c r="C2830" s="21" t="s">
        <v>15086</v>
      </c>
      <c r="D2830" s="21" t="s">
        <v>15975</v>
      </c>
      <c r="E2830" s="21" t="s">
        <v>3536</v>
      </c>
      <c r="F2830" s="21" t="s">
        <v>508</v>
      </c>
      <c r="G2830" s="21">
        <v>2016.0</v>
      </c>
      <c r="H2830" s="26">
        <v>42634.0</v>
      </c>
      <c r="I2830" s="21" t="s">
        <v>15976</v>
      </c>
      <c r="J2830" s="21"/>
      <c r="K2830" s="21" t="s">
        <v>15977</v>
      </c>
      <c r="L2830" s="21" t="str">
        <f>IF(ISNUMBER(VLOOKUP(A2830,EXCL,1,FALSE)),"Excluido",IF(ISNUMBER(VLOOKUP(A2830,POST,1,FALSE)),"PostAlerta",IF(ISNUMBER(VLOOKUP(A2830,PRE,1,FALSE)),"PreAlerta","")))</f>
        <v>PreAlerta</v>
      </c>
      <c r="M2830" s="21" t="str">
        <f>IF(ISNUMBER(A2830),(IF(ISNUMBER(VLOOKUP(A2830,KEYWORDS,1,FALSE)),"C/PalabrasClaves","S/PalabrasClaves")),"")</f>
        <v>S/PalabrasClaves</v>
      </c>
      <c r="N2830" s="21" t="str">
        <f t="shared" si="11"/>
        <v/>
      </c>
      <c r="O2830" s="21"/>
      <c r="P2830" s="21" t="s">
        <v>15752</v>
      </c>
      <c r="Q2830" s="21"/>
      <c r="R2830" s="21" t="str">
        <f>LEFT('2012-2022'!$P2830,4)</f>
        <v>2016</v>
      </c>
      <c r="S2830" s="21" t="s">
        <v>70</v>
      </c>
      <c r="T2830" s="21"/>
      <c r="U2830" s="21"/>
      <c r="V2830" s="21"/>
      <c r="W2830" s="27"/>
      <c r="X2830" s="27"/>
      <c r="Y2830" s="28"/>
    </row>
    <row r="2831" ht="15.75" customHeight="1">
      <c r="A2831" s="21">
        <v>2.7648844E7</v>
      </c>
      <c r="B2831" s="21" t="s">
        <v>15978</v>
      </c>
      <c r="C2831" s="21" t="s">
        <v>15979</v>
      </c>
      <c r="D2831" s="21" t="s">
        <v>15980</v>
      </c>
      <c r="E2831" s="21" t="s">
        <v>15981</v>
      </c>
      <c r="F2831" s="21" t="s">
        <v>508</v>
      </c>
      <c r="G2831" s="21">
        <v>2016.0</v>
      </c>
      <c r="H2831" s="26">
        <v>42634.0</v>
      </c>
      <c r="I2831" s="21" t="s">
        <v>15982</v>
      </c>
      <c r="J2831" s="21"/>
      <c r="K2831" s="21" t="s">
        <v>15983</v>
      </c>
      <c r="L2831" s="21" t="str">
        <f>IF(ISNUMBER(VLOOKUP(A2831,EXCL,1,FALSE)),"Excluido",IF(ISNUMBER(VLOOKUP(A2831,POST,1,FALSE)),"PostAlerta",IF(ISNUMBER(VLOOKUP(A2831,PRE,1,FALSE)),"PreAlerta","")))</f>
        <v>PreAlerta</v>
      </c>
      <c r="M2831" s="21" t="str">
        <f>IF(ISNUMBER(A2831),(IF(ISNUMBER(VLOOKUP(A2831,KEYWORDS,1,FALSE)),"C/PalabrasClaves","S/PalabrasClaves")),"")</f>
        <v>S/PalabrasClaves</v>
      </c>
      <c r="N2831" s="21" t="str">
        <f t="shared" si="11"/>
        <v/>
      </c>
      <c r="O2831" s="21"/>
      <c r="P2831" s="21" t="s">
        <v>15752</v>
      </c>
      <c r="Q2831" s="21"/>
      <c r="R2831" s="21" t="str">
        <f>LEFT('2012-2022'!$P2831,4)</f>
        <v>2016</v>
      </c>
      <c r="S2831" s="21" t="s">
        <v>70</v>
      </c>
      <c r="T2831" s="21"/>
      <c r="U2831" s="21"/>
      <c r="V2831" s="21"/>
      <c r="W2831" s="27"/>
      <c r="X2831" s="27"/>
      <c r="Y2831" s="12"/>
    </row>
    <row r="2832" ht="15.75" customHeight="1">
      <c r="A2832" s="21">
        <v>2.7676348E7</v>
      </c>
      <c r="B2832" s="21" t="s">
        <v>15984</v>
      </c>
      <c r="C2832" s="21" t="s">
        <v>15985</v>
      </c>
      <c r="D2832" s="21" t="s">
        <v>15986</v>
      </c>
      <c r="E2832" s="21" t="s">
        <v>5332</v>
      </c>
      <c r="F2832" s="21" t="s">
        <v>10941</v>
      </c>
      <c r="G2832" s="21">
        <v>2016.0</v>
      </c>
      <c r="H2832" s="26">
        <v>42641.0</v>
      </c>
      <c r="I2832" s="21"/>
      <c r="J2832" s="21"/>
      <c r="K2832" s="21" t="s">
        <v>15987</v>
      </c>
      <c r="L2832" s="21" t="str">
        <f>IF(ISNUMBER(VLOOKUP(A2832,EXCL,1,FALSE)),"Excluido",IF(ISNUMBER(VLOOKUP(A2832,POST,1,FALSE)),"PostAlerta",IF(ISNUMBER(VLOOKUP(A2832,PRE,1,FALSE)),"PreAlerta","")))</f>
        <v>PreAlerta</v>
      </c>
      <c r="M2832" s="21" t="str">
        <f>IF(ISNUMBER(A2832),(IF(ISNUMBER(VLOOKUP(A2832,KEYWORDS,1,FALSE)),"C/PalabrasClaves","S/PalabrasClaves")),"")</f>
        <v>S/PalabrasClaves</v>
      </c>
      <c r="N2832" s="21" t="str">
        <f t="shared" si="11"/>
        <v/>
      </c>
      <c r="O2832" s="21"/>
      <c r="P2832" s="21" t="s">
        <v>15752</v>
      </c>
      <c r="Q2832" s="21"/>
      <c r="R2832" s="21" t="str">
        <f>LEFT('2012-2022'!$P2832,4)</f>
        <v>2016</v>
      </c>
      <c r="S2832" s="21" t="s">
        <v>70</v>
      </c>
      <c r="T2832" s="21"/>
      <c r="U2832" s="21"/>
      <c r="V2832" s="21"/>
      <c r="W2832" s="27"/>
      <c r="X2832" s="27"/>
      <c r="Y2832" s="28"/>
    </row>
    <row r="2833" ht="15.75" customHeight="1">
      <c r="A2833" s="21">
        <v>2.7707682E7</v>
      </c>
      <c r="B2833" s="21" t="s">
        <v>15988</v>
      </c>
      <c r="C2833" s="21" t="s">
        <v>15989</v>
      </c>
      <c r="D2833" s="21" t="s">
        <v>15990</v>
      </c>
      <c r="E2833" s="21" t="s">
        <v>15991</v>
      </c>
      <c r="F2833" s="21" t="s">
        <v>539</v>
      </c>
      <c r="G2833" s="21">
        <v>2016.0</v>
      </c>
      <c r="H2833" s="26">
        <v>42650.0</v>
      </c>
      <c r="I2833" s="21"/>
      <c r="J2833" s="21"/>
      <c r="K2833" s="21" t="s">
        <v>15992</v>
      </c>
      <c r="L2833" s="21" t="str">
        <f>IF(ISNUMBER(VLOOKUP(A2833,EXCL,1,FALSE)),"Excluido",IF(ISNUMBER(VLOOKUP(A2833,POST,1,FALSE)),"PostAlerta",IF(ISNUMBER(VLOOKUP(A2833,PRE,1,FALSE)),"PreAlerta","")))</f>
        <v>PreAlerta</v>
      </c>
      <c r="M2833" s="21" t="str">
        <f>IF(ISNUMBER(A2833),(IF(ISNUMBER(VLOOKUP(A2833,KEYWORDS,1,FALSE)),"C/PalabrasClaves","S/PalabrasClaves")),"")</f>
        <v>S/PalabrasClaves</v>
      </c>
      <c r="N2833" s="21" t="str">
        <f t="shared" si="11"/>
        <v/>
      </c>
      <c r="O2833" s="21"/>
      <c r="P2833" s="21" t="s">
        <v>15752</v>
      </c>
      <c r="Q2833" s="21"/>
      <c r="R2833" s="21" t="str">
        <f>LEFT('2012-2022'!$P2833,4)</f>
        <v>2016</v>
      </c>
      <c r="S2833" s="21" t="s">
        <v>70</v>
      </c>
      <c r="T2833" s="21"/>
      <c r="U2833" s="21"/>
      <c r="V2833" s="21"/>
      <c r="W2833" s="27"/>
      <c r="X2833" s="27"/>
      <c r="Y2833" s="12"/>
    </row>
    <row r="2834" ht="15.75" customHeight="1">
      <c r="A2834" s="21">
        <v>2.7707863E7</v>
      </c>
      <c r="B2834" s="21" t="s">
        <v>15993</v>
      </c>
      <c r="C2834" s="21" t="s">
        <v>15994</v>
      </c>
      <c r="D2834" s="21" t="s">
        <v>15995</v>
      </c>
      <c r="E2834" s="21" t="s">
        <v>15996</v>
      </c>
      <c r="F2834" s="21" t="s">
        <v>15997</v>
      </c>
      <c r="G2834" s="21">
        <v>2016.0</v>
      </c>
      <c r="H2834" s="26">
        <v>42650.0</v>
      </c>
      <c r="I2834" s="21"/>
      <c r="J2834" s="21"/>
      <c r="K2834" s="21" t="s">
        <v>15998</v>
      </c>
      <c r="L2834" s="21" t="str">
        <f>IF(ISNUMBER(VLOOKUP(A2834,EXCL,1,FALSE)),"Excluido",IF(ISNUMBER(VLOOKUP(A2834,POST,1,FALSE)),"PostAlerta",IF(ISNUMBER(VLOOKUP(A2834,PRE,1,FALSE)),"PreAlerta","")))</f>
        <v>PreAlerta</v>
      </c>
      <c r="M2834" s="21" t="str">
        <f>IF(ISNUMBER(A2834),(IF(ISNUMBER(VLOOKUP(A2834,KEYWORDS,1,FALSE)),"C/PalabrasClaves","S/PalabrasClaves")),"")</f>
        <v>S/PalabrasClaves</v>
      </c>
      <c r="N2834" s="21" t="str">
        <f t="shared" si="11"/>
        <v/>
      </c>
      <c r="O2834" s="21"/>
      <c r="P2834" s="21" t="s">
        <v>15999</v>
      </c>
      <c r="Q2834" s="21"/>
      <c r="R2834" s="21" t="str">
        <f>LEFT('2012-2022'!$P2834,4)</f>
        <v>2016</v>
      </c>
      <c r="S2834" s="21" t="s">
        <v>70</v>
      </c>
      <c r="T2834" s="21"/>
      <c r="U2834" s="21"/>
      <c r="V2834" s="21"/>
      <c r="W2834" s="27"/>
      <c r="X2834" s="27"/>
      <c r="Y2834" s="28"/>
    </row>
    <row r="2835" ht="15.75" customHeight="1">
      <c r="A2835" s="21">
        <v>2.7734242E7</v>
      </c>
      <c r="B2835" s="21" t="s">
        <v>16000</v>
      </c>
      <c r="C2835" s="21" t="s">
        <v>16001</v>
      </c>
      <c r="D2835" s="21" t="s">
        <v>16002</v>
      </c>
      <c r="E2835" s="21" t="s">
        <v>824</v>
      </c>
      <c r="F2835" s="21" t="s">
        <v>4032</v>
      </c>
      <c r="G2835" s="21">
        <v>2016.0</v>
      </c>
      <c r="H2835" s="26">
        <v>42657.0</v>
      </c>
      <c r="I2835" s="21"/>
      <c r="J2835" s="21"/>
      <c r="K2835" s="21" t="s">
        <v>16003</v>
      </c>
      <c r="L2835" s="21" t="str">
        <f>IF(ISNUMBER(VLOOKUP(A2835,EXCL,1,FALSE)),"Excluido",IF(ISNUMBER(VLOOKUP(A2835,POST,1,FALSE)),"PostAlerta",IF(ISNUMBER(VLOOKUP(A2835,PRE,1,FALSE)),"PreAlerta","")))</f>
        <v>PreAlerta</v>
      </c>
      <c r="M2835" s="21" t="str">
        <f>IF(ISNUMBER(A2835),(IF(ISNUMBER(VLOOKUP(A2835,KEYWORDS,1,FALSE)),"C/PalabrasClaves","S/PalabrasClaves")),"")</f>
        <v>S/PalabrasClaves</v>
      </c>
      <c r="N2835" s="21" t="str">
        <f t="shared" si="11"/>
        <v/>
      </c>
      <c r="O2835" s="21"/>
      <c r="P2835" s="21" t="s">
        <v>15752</v>
      </c>
      <c r="Q2835" s="21"/>
      <c r="R2835" s="21" t="str">
        <f>LEFT('2012-2022'!$P2835,4)</f>
        <v>2016</v>
      </c>
      <c r="S2835" s="21" t="s">
        <v>70</v>
      </c>
      <c r="T2835" s="21"/>
      <c r="U2835" s="21"/>
      <c r="V2835" s="21"/>
      <c r="W2835" s="27"/>
      <c r="X2835" s="27"/>
      <c r="Y2835" s="12"/>
    </row>
    <row r="2836" ht="15.75" customHeight="1">
      <c r="A2836" s="21">
        <v>2.7759758E7</v>
      </c>
      <c r="B2836" s="21" t="s">
        <v>16004</v>
      </c>
      <c r="C2836" s="21" t="s">
        <v>16005</v>
      </c>
      <c r="D2836" s="21" t="s">
        <v>16006</v>
      </c>
      <c r="E2836" s="21" t="s">
        <v>16007</v>
      </c>
      <c r="F2836" s="21" t="s">
        <v>587</v>
      </c>
      <c r="G2836" s="21">
        <v>2016.0</v>
      </c>
      <c r="H2836" s="26">
        <v>42664.0</v>
      </c>
      <c r="I2836" s="21"/>
      <c r="J2836" s="21"/>
      <c r="K2836" s="21" t="s">
        <v>16008</v>
      </c>
      <c r="L2836" s="21" t="str">
        <f>IF(ISNUMBER(VLOOKUP(A2836,EXCL,1,FALSE)),"Excluido",IF(ISNUMBER(VLOOKUP(A2836,POST,1,FALSE)),"PostAlerta",IF(ISNUMBER(VLOOKUP(A2836,PRE,1,FALSE)),"PreAlerta","")))</f>
        <v>PreAlerta</v>
      </c>
      <c r="M2836" s="21" t="str">
        <f>IF(ISNUMBER(A2836),(IF(ISNUMBER(VLOOKUP(A2836,KEYWORDS,1,FALSE)),"C/PalabrasClaves","S/PalabrasClaves")),"")</f>
        <v>S/PalabrasClaves</v>
      </c>
      <c r="N2836" s="21" t="str">
        <f t="shared" si="11"/>
        <v/>
      </c>
      <c r="O2836" s="21"/>
      <c r="P2836" s="21" t="s">
        <v>15931</v>
      </c>
      <c r="Q2836" s="21"/>
      <c r="R2836" s="21" t="str">
        <f>LEFT('2012-2022'!$P2836,4)</f>
        <v>2016</v>
      </c>
      <c r="S2836" s="21" t="s">
        <v>74</v>
      </c>
      <c r="T2836" s="21"/>
      <c r="U2836" s="21"/>
      <c r="V2836" s="21"/>
      <c r="W2836" s="27"/>
      <c r="X2836" s="27"/>
      <c r="Y2836" s="28"/>
    </row>
    <row r="2837" ht="15.75" customHeight="1">
      <c r="A2837" s="21">
        <v>2.7847418E7</v>
      </c>
      <c r="B2837" s="21" t="s">
        <v>16009</v>
      </c>
      <c r="C2837" s="21" t="s">
        <v>16010</v>
      </c>
      <c r="D2837" s="21" t="s">
        <v>16011</v>
      </c>
      <c r="E2837" s="21" t="s">
        <v>16012</v>
      </c>
      <c r="F2837" s="21" t="s">
        <v>10294</v>
      </c>
      <c r="G2837" s="21">
        <v>2016.0</v>
      </c>
      <c r="H2837" s="26">
        <v>42691.0</v>
      </c>
      <c r="I2837" s="21" t="s">
        <v>16013</v>
      </c>
      <c r="J2837" s="21"/>
      <c r="K2837" s="21" t="s">
        <v>16014</v>
      </c>
      <c r="L2837" s="21" t="str">
        <f>IF(ISNUMBER(VLOOKUP(A2837,EXCL,1,FALSE)),"Excluido",IF(ISNUMBER(VLOOKUP(A2837,POST,1,FALSE)),"PostAlerta",IF(ISNUMBER(VLOOKUP(A2837,PRE,1,FALSE)),"PreAlerta","")))</f>
        <v>PreAlerta</v>
      </c>
      <c r="M2837" s="21" t="str">
        <f>IF(ISNUMBER(A2837),(IF(ISNUMBER(VLOOKUP(A2837,KEYWORDS,1,FALSE)),"C/PalabrasClaves","S/PalabrasClaves")),"")</f>
        <v>S/PalabrasClaves</v>
      </c>
      <c r="N2837" s="21" t="str">
        <f t="shared" si="11"/>
        <v/>
      </c>
      <c r="O2837" s="21"/>
      <c r="P2837" s="21" t="s">
        <v>15752</v>
      </c>
      <c r="Q2837" s="21"/>
      <c r="R2837" s="21" t="str">
        <f>LEFT('2012-2022'!$P2837,4)</f>
        <v>2016</v>
      </c>
      <c r="S2837" s="21" t="s">
        <v>70</v>
      </c>
      <c r="T2837" s="21"/>
      <c r="U2837" s="21"/>
      <c r="V2837" s="21"/>
      <c r="W2837" s="27"/>
      <c r="X2837" s="27"/>
      <c r="Y2837" s="12"/>
    </row>
    <row r="2838" ht="15.75" customHeight="1">
      <c r="A2838" s="21">
        <v>2.7925056E7</v>
      </c>
      <c r="B2838" s="21" t="s">
        <v>16015</v>
      </c>
      <c r="C2838" s="21" t="s">
        <v>16016</v>
      </c>
      <c r="D2838" s="21" t="s">
        <v>16017</v>
      </c>
      <c r="E2838" s="21" t="s">
        <v>16018</v>
      </c>
      <c r="F2838" s="21" t="s">
        <v>587</v>
      </c>
      <c r="G2838" s="21">
        <v>2016.0</v>
      </c>
      <c r="H2838" s="26">
        <v>42712.0</v>
      </c>
      <c r="I2838" s="21"/>
      <c r="J2838" s="21"/>
      <c r="K2838" s="21" t="s">
        <v>16019</v>
      </c>
      <c r="L2838" s="21" t="str">
        <f>IF(ISNUMBER(VLOOKUP(A2838,EXCL,1,FALSE)),"Excluido",IF(ISNUMBER(VLOOKUP(A2838,POST,1,FALSE)),"PostAlerta",IF(ISNUMBER(VLOOKUP(A2838,PRE,1,FALSE)),"PreAlerta","")))</f>
        <v>PreAlerta</v>
      </c>
      <c r="M2838" s="21" t="str">
        <f>IF(ISNUMBER(A2838),(IF(ISNUMBER(VLOOKUP(A2838,KEYWORDS,1,FALSE)),"C/PalabrasClaves","S/PalabrasClaves")),"")</f>
        <v>S/PalabrasClaves</v>
      </c>
      <c r="N2838" s="21" t="str">
        <f t="shared" si="11"/>
        <v/>
      </c>
      <c r="O2838" s="21"/>
      <c r="P2838" s="21" t="s">
        <v>15931</v>
      </c>
      <c r="Q2838" s="21"/>
      <c r="R2838" s="21" t="str">
        <f>LEFT('2012-2022'!$P2838,4)</f>
        <v>2016</v>
      </c>
      <c r="S2838" s="21" t="s">
        <v>74</v>
      </c>
      <c r="T2838" s="21"/>
      <c r="U2838" s="21"/>
      <c r="V2838" s="21"/>
      <c r="W2838" s="27"/>
      <c r="X2838" s="27"/>
      <c r="Y2838" s="28"/>
    </row>
    <row r="2839" ht="15.75" customHeight="1">
      <c r="A2839" s="21">
        <v>2.7925061E7</v>
      </c>
      <c r="B2839" s="21" t="s">
        <v>16020</v>
      </c>
      <c r="C2839" s="21" t="s">
        <v>16021</v>
      </c>
      <c r="D2839" s="21" t="s">
        <v>16022</v>
      </c>
      <c r="E2839" s="21" t="s">
        <v>16023</v>
      </c>
      <c r="F2839" s="21" t="s">
        <v>587</v>
      </c>
      <c r="G2839" s="21">
        <v>2016.0</v>
      </c>
      <c r="H2839" s="26">
        <v>42712.0</v>
      </c>
      <c r="I2839" s="21"/>
      <c r="J2839" s="21"/>
      <c r="K2839" s="21" t="s">
        <v>16024</v>
      </c>
      <c r="L2839" s="21" t="str">
        <f>IF(ISNUMBER(VLOOKUP(A2839,EXCL,1,FALSE)),"Excluido",IF(ISNUMBER(VLOOKUP(A2839,POST,1,FALSE)),"PostAlerta",IF(ISNUMBER(VLOOKUP(A2839,PRE,1,FALSE)),"PreAlerta","")))</f>
        <v>PreAlerta</v>
      </c>
      <c r="M2839" s="21" t="str">
        <f>IF(ISNUMBER(A2839),(IF(ISNUMBER(VLOOKUP(A2839,KEYWORDS,1,FALSE)),"C/PalabrasClaves","S/PalabrasClaves")),"")</f>
        <v>S/PalabrasClaves</v>
      </c>
      <c r="N2839" s="21" t="str">
        <f t="shared" si="11"/>
        <v/>
      </c>
      <c r="O2839" s="21"/>
      <c r="P2839" s="21" t="s">
        <v>15931</v>
      </c>
      <c r="Q2839" s="21"/>
      <c r="R2839" s="21" t="str">
        <f>LEFT('2012-2022'!$P2839,4)</f>
        <v>2016</v>
      </c>
      <c r="S2839" s="21" t="s">
        <v>74</v>
      </c>
      <c r="T2839" s="21"/>
      <c r="U2839" s="21"/>
      <c r="V2839" s="21"/>
      <c r="W2839" s="27"/>
      <c r="X2839" s="27"/>
      <c r="Y2839" s="12"/>
    </row>
    <row r="2840" ht="15.75" customHeight="1">
      <c r="A2840" s="21">
        <v>2.7929218E7</v>
      </c>
      <c r="B2840" s="21" t="s">
        <v>16025</v>
      </c>
      <c r="C2840" s="21" t="s">
        <v>16026</v>
      </c>
      <c r="D2840" s="21" t="s">
        <v>16027</v>
      </c>
      <c r="E2840" s="21" t="s">
        <v>16028</v>
      </c>
      <c r="F2840" s="21" t="s">
        <v>16029</v>
      </c>
      <c r="G2840" s="21">
        <v>2016.0</v>
      </c>
      <c r="H2840" s="26">
        <v>42713.0</v>
      </c>
      <c r="I2840" s="21"/>
      <c r="J2840" s="21"/>
      <c r="K2840" s="21"/>
      <c r="L2840" s="21" t="str">
        <f>IF(ISNUMBER(VLOOKUP(A2840,EXCL,1,FALSE)),"Excluido",IF(ISNUMBER(VLOOKUP(A2840,POST,1,FALSE)),"PostAlerta",IF(ISNUMBER(VLOOKUP(A2840,PRE,1,FALSE)),"PreAlerta","")))</f>
        <v>Excluido</v>
      </c>
      <c r="M2840" s="21" t="str">
        <f>IF(ISNUMBER(A2840),(IF(ISNUMBER(VLOOKUP(A2840,KEYWORDS,1,FALSE)),"C/PalabrasClaves","S/PalabrasClaves")),"")</f>
        <v>S/PalabrasClaves</v>
      </c>
      <c r="N2840" s="21" t="str">
        <f t="shared" si="11"/>
        <v/>
      </c>
      <c r="O2840" s="21"/>
      <c r="P2840" s="21" t="s">
        <v>15999</v>
      </c>
      <c r="Q2840" s="21"/>
      <c r="R2840" s="21" t="str">
        <f>LEFT('2012-2022'!$P2840,4)</f>
        <v>2016</v>
      </c>
      <c r="S2840" s="21" t="s">
        <v>70</v>
      </c>
      <c r="T2840" s="21"/>
      <c r="U2840" s="21"/>
      <c r="V2840" s="21"/>
      <c r="W2840" s="27"/>
      <c r="X2840" s="27"/>
      <c r="Y2840" s="28"/>
    </row>
    <row r="2841" ht="15.75" customHeight="1">
      <c r="A2841" s="21">
        <v>2.8035112E7</v>
      </c>
      <c r="B2841" s="21" t="s">
        <v>16030</v>
      </c>
      <c r="C2841" s="21" t="s">
        <v>16031</v>
      </c>
      <c r="D2841" s="21" t="s">
        <v>16032</v>
      </c>
      <c r="E2841" s="21" t="s">
        <v>16033</v>
      </c>
      <c r="F2841" s="21" t="s">
        <v>313</v>
      </c>
      <c r="G2841" s="21">
        <v>2016.0</v>
      </c>
      <c r="H2841" s="26">
        <v>42735.0</v>
      </c>
      <c r="I2841" s="21"/>
      <c r="J2841" s="21"/>
      <c r="K2841" s="21"/>
      <c r="L2841" s="21" t="str">
        <f>IF(ISNUMBER(VLOOKUP(A2841,EXCL,1,FALSE)),"Excluido",IF(ISNUMBER(VLOOKUP(A2841,POST,1,FALSE)),"PostAlerta",IF(ISNUMBER(VLOOKUP(A2841,PRE,1,FALSE)),"PreAlerta","")))</f>
        <v>PreAlerta</v>
      </c>
      <c r="M2841" s="21" t="str">
        <f>IF(ISNUMBER(A2841),(IF(ISNUMBER(VLOOKUP(A2841,KEYWORDS,1,FALSE)),"C/PalabrasClaves","S/PalabrasClaves")),"")</f>
        <v>S/PalabrasClaves</v>
      </c>
      <c r="N2841" s="21" t="str">
        <f t="shared" si="11"/>
        <v/>
      </c>
      <c r="O2841" s="21"/>
      <c r="P2841" s="21" t="s">
        <v>15931</v>
      </c>
      <c r="Q2841" s="21"/>
      <c r="R2841" s="21" t="str">
        <f>LEFT('2012-2022'!$P2841,4)</f>
        <v>2016</v>
      </c>
      <c r="S2841" s="21" t="s">
        <v>74</v>
      </c>
      <c r="T2841" s="21"/>
      <c r="U2841" s="21"/>
      <c r="V2841" s="21"/>
      <c r="W2841" s="27"/>
      <c r="X2841" s="27"/>
      <c r="Y2841" s="12"/>
    </row>
    <row r="2842" ht="15.75" customHeight="1">
      <c r="A2842" s="21">
        <v>2.825647E7</v>
      </c>
      <c r="B2842" s="21" t="s">
        <v>16034</v>
      </c>
      <c r="C2842" s="21" t="s">
        <v>11023</v>
      </c>
      <c r="D2842" s="21" t="s">
        <v>16035</v>
      </c>
      <c r="E2842" s="21" t="s">
        <v>11025</v>
      </c>
      <c r="F2842" s="21" t="s">
        <v>563</v>
      </c>
      <c r="G2842" s="21">
        <v>2016.0</v>
      </c>
      <c r="H2842" s="26">
        <v>42798.0</v>
      </c>
      <c r="I2842" s="21" t="s">
        <v>16036</v>
      </c>
      <c r="J2842" s="21"/>
      <c r="K2842" s="21" t="s">
        <v>16037</v>
      </c>
      <c r="L2842" s="21" t="str">
        <f>IF(ISNUMBER(VLOOKUP(A2842,EXCL,1,FALSE)),"Excluido",IF(ISNUMBER(VLOOKUP(A2842,POST,1,FALSE)),"PostAlerta",IF(ISNUMBER(VLOOKUP(A2842,PRE,1,FALSE)),"PreAlerta","")))</f>
        <v>PreAlerta</v>
      </c>
      <c r="M2842" s="21" t="str">
        <f>IF(ISNUMBER(A2842),(IF(ISNUMBER(VLOOKUP(A2842,KEYWORDS,1,FALSE)),"C/PalabrasClaves","S/PalabrasClaves")),"")</f>
        <v>S/PalabrasClaves</v>
      </c>
      <c r="N2842" s="21" t="str">
        <f t="shared" si="11"/>
        <v/>
      </c>
      <c r="O2842" s="21"/>
      <c r="P2842" s="21" t="s">
        <v>15752</v>
      </c>
      <c r="Q2842" s="21"/>
      <c r="R2842" s="21" t="str">
        <f>LEFT('2012-2022'!$P2842,4)</f>
        <v>2016</v>
      </c>
      <c r="S2842" s="21" t="s">
        <v>70</v>
      </c>
      <c r="T2842" s="21"/>
      <c r="U2842" s="21"/>
      <c r="V2842" s="21"/>
      <c r="W2842" s="27"/>
      <c r="X2842" s="27"/>
      <c r="Y2842" s="28"/>
    </row>
    <row r="2843" ht="15.75" customHeight="1">
      <c r="A2843" s="21">
        <v>2.7402519E7</v>
      </c>
      <c r="B2843" s="21" t="s">
        <v>16038</v>
      </c>
      <c r="C2843" s="21" t="s">
        <v>16039</v>
      </c>
      <c r="D2843" s="21" t="s">
        <v>16040</v>
      </c>
      <c r="E2843" s="21" t="s">
        <v>10048</v>
      </c>
      <c r="F2843" s="21" t="s">
        <v>520</v>
      </c>
      <c r="G2843" s="21">
        <v>2016.0</v>
      </c>
      <c r="H2843" s="26">
        <v>42564.0</v>
      </c>
      <c r="I2843" s="21" t="s">
        <v>16041</v>
      </c>
      <c r="J2843" s="21"/>
      <c r="K2843" s="21" t="s">
        <v>16042</v>
      </c>
      <c r="L2843" s="21" t="str">
        <f>IF(ISNUMBER(VLOOKUP(A2843,EXCL,1,FALSE)),"Excluido",IF(ISNUMBER(VLOOKUP(A2843,POST,1,FALSE)),"PostAlerta",IF(ISNUMBER(VLOOKUP(A2843,PRE,1,FALSE)),"PreAlerta","")))</f>
        <v>PreAlerta</v>
      </c>
      <c r="M2843" s="21" t="str">
        <f>IF(ISNUMBER(A2843),(IF(ISNUMBER(VLOOKUP(A2843,KEYWORDS,1,FALSE)),"C/PalabrasClaves","S/PalabrasClaves")),"")</f>
        <v>S/PalabrasClaves</v>
      </c>
      <c r="N2843" s="21" t="str">
        <f t="shared" si="11"/>
        <v/>
      </c>
      <c r="O2843" s="21"/>
      <c r="P2843" s="21" t="s">
        <v>16043</v>
      </c>
      <c r="Q2843" s="21"/>
      <c r="R2843" s="21" t="str">
        <f>LEFT('2012-2022'!$P2843,4)</f>
        <v>2016</v>
      </c>
      <c r="S2843" s="21" t="s">
        <v>70</v>
      </c>
      <c r="T2843" s="21"/>
      <c r="U2843" s="21"/>
      <c r="V2843" s="21"/>
      <c r="W2843" s="27"/>
      <c r="X2843" s="27"/>
      <c r="Y2843" s="12"/>
    </row>
    <row r="2844" ht="15.75" customHeight="1">
      <c r="A2844" s="21">
        <v>2.7527624E7</v>
      </c>
      <c r="B2844" s="21" t="s">
        <v>16044</v>
      </c>
      <c r="C2844" s="21" t="s">
        <v>16045</v>
      </c>
      <c r="D2844" s="21" t="s">
        <v>16046</v>
      </c>
      <c r="E2844" s="21" t="s">
        <v>15378</v>
      </c>
      <c r="F2844" s="21" t="s">
        <v>520</v>
      </c>
      <c r="G2844" s="21">
        <v>2016.0</v>
      </c>
      <c r="H2844" s="26">
        <v>42599.0</v>
      </c>
      <c r="I2844" s="21" t="s">
        <v>16047</v>
      </c>
      <c r="J2844" s="21"/>
      <c r="K2844" s="21" t="s">
        <v>16048</v>
      </c>
      <c r="L2844" s="21" t="str">
        <f>IF(ISNUMBER(VLOOKUP(A2844,EXCL,1,FALSE)),"Excluido",IF(ISNUMBER(VLOOKUP(A2844,POST,1,FALSE)),"PostAlerta",IF(ISNUMBER(VLOOKUP(A2844,PRE,1,FALSE)),"PreAlerta","")))</f>
        <v>PreAlerta</v>
      </c>
      <c r="M2844" s="21" t="str">
        <f>IF(ISNUMBER(A2844),(IF(ISNUMBER(VLOOKUP(A2844,KEYWORDS,1,FALSE)),"C/PalabrasClaves","S/PalabrasClaves")),"")</f>
        <v>S/PalabrasClaves</v>
      </c>
      <c r="N2844" s="21" t="str">
        <f t="shared" si="11"/>
        <v/>
      </c>
      <c r="O2844" s="21"/>
      <c r="P2844" s="21" t="s">
        <v>16043</v>
      </c>
      <c r="Q2844" s="21"/>
      <c r="R2844" s="21" t="str">
        <f>LEFT('2012-2022'!$P2844,4)</f>
        <v>2016</v>
      </c>
      <c r="S2844" s="21" t="s">
        <v>70</v>
      </c>
      <c r="T2844" s="21"/>
      <c r="U2844" s="21"/>
      <c r="V2844" s="21"/>
      <c r="W2844" s="27"/>
      <c r="X2844" s="27"/>
      <c r="Y2844" s="28"/>
    </row>
    <row r="2845" ht="15.75" customHeight="1">
      <c r="A2845" s="21">
        <v>2.7573633E7</v>
      </c>
      <c r="B2845" s="21" t="s">
        <v>16049</v>
      </c>
      <c r="C2845" s="21" t="s">
        <v>16050</v>
      </c>
      <c r="D2845" s="21" t="s">
        <v>16051</v>
      </c>
      <c r="E2845" s="21" t="s">
        <v>8159</v>
      </c>
      <c r="F2845" s="21" t="s">
        <v>520</v>
      </c>
      <c r="G2845" s="21">
        <v>2016.0</v>
      </c>
      <c r="H2845" s="26">
        <v>42613.0</v>
      </c>
      <c r="I2845" s="21" t="s">
        <v>16052</v>
      </c>
      <c r="J2845" s="21"/>
      <c r="K2845" s="21" t="s">
        <v>16053</v>
      </c>
      <c r="L2845" s="21" t="str">
        <f>IF(ISNUMBER(VLOOKUP(A2845,EXCL,1,FALSE)),"Excluido",IF(ISNUMBER(VLOOKUP(A2845,POST,1,FALSE)),"PostAlerta",IF(ISNUMBER(VLOOKUP(A2845,PRE,1,FALSE)),"PreAlerta","")))</f>
        <v>PreAlerta</v>
      </c>
      <c r="M2845" s="21" t="str">
        <f>IF(ISNUMBER(A2845),(IF(ISNUMBER(VLOOKUP(A2845,KEYWORDS,1,FALSE)),"C/PalabrasClaves","S/PalabrasClaves")),"")</f>
        <v>S/PalabrasClaves</v>
      </c>
      <c r="N2845" s="21" t="str">
        <f t="shared" si="11"/>
        <v/>
      </c>
      <c r="O2845" s="21"/>
      <c r="P2845" s="21" t="s">
        <v>16043</v>
      </c>
      <c r="Q2845" s="21"/>
      <c r="R2845" s="21" t="str">
        <f>LEFT('2012-2022'!$P2845,4)</f>
        <v>2016</v>
      </c>
      <c r="S2845" s="21" t="s">
        <v>70</v>
      </c>
      <c r="T2845" s="21"/>
      <c r="U2845" s="21"/>
      <c r="V2845" s="21"/>
      <c r="W2845" s="27"/>
      <c r="X2845" s="27"/>
      <c r="Y2845" s="12"/>
    </row>
    <row r="2846" ht="15.75" customHeight="1">
      <c r="A2846" s="21">
        <v>2.7706159E7</v>
      </c>
      <c r="B2846" s="21" t="s">
        <v>16054</v>
      </c>
      <c r="C2846" s="21" t="s">
        <v>16055</v>
      </c>
      <c r="D2846" s="21" t="s">
        <v>16056</v>
      </c>
      <c r="E2846" s="21" t="s">
        <v>612</v>
      </c>
      <c r="F2846" s="21" t="s">
        <v>2810</v>
      </c>
      <c r="G2846" s="21">
        <v>2016.0</v>
      </c>
      <c r="H2846" s="26">
        <v>42649.0</v>
      </c>
      <c r="I2846" s="21" t="s">
        <v>16057</v>
      </c>
      <c r="J2846" s="21"/>
      <c r="K2846" s="21" t="s">
        <v>16058</v>
      </c>
      <c r="L2846" s="21" t="str">
        <f>IF(ISNUMBER(VLOOKUP(A2846,EXCL,1,FALSE)),"Excluido",IF(ISNUMBER(VLOOKUP(A2846,POST,1,FALSE)),"PostAlerta",IF(ISNUMBER(VLOOKUP(A2846,PRE,1,FALSE)),"PreAlerta","")))</f>
        <v>PreAlerta</v>
      </c>
      <c r="M2846" s="21" t="str">
        <f>IF(ISNUMBER(A2846),(IF(ISNUMBER(VLOOKUP(A2846,KEYWORDS,1,FALSE)),"C/PalabrasClaves","S/PalabrasClaves")),"")</f>
        <v>S/PalabrasClaves</v>
      </c>
      <c r="N2846" s="21" t="str">
        <f t="shared" si="11"/>
        <v/>
      </c>
      <c r="O2846" s="21"/>
      <c r="P2846" s="21" t="s">
        <v>16043</v>
      </c>
      <c r="Q2846" s="21"/>
      <c r="R2846" s="21" t="str">
        <f>LEFT('2012-2022'!$P2846,4)</f>
        <v>2016</v>
      </c>
      <c r="S2846" s="21" t="s">
        <v>70</v>
      </c>
      <c r="T2846" s="21"/>
      <c r="U2846" s="21"/>
      <c r="V2846" s="21"/>
      <c r="W2846" s="27"/>
      <c r="X2846" s="27"/>
      <c r="Y2846" s="28"/>
    </row>
    <row r="2847" ht="15.75" customHeight="1">
      <c r="A2847" s="21">
        <v>2.7706171E7</v>
      </c>
      <c r="B2847" s="21" t="s">
        <v>16059</v>
      </c>
      <c r="C2847" s="21" t="s">
        <v>16060</v>
      </c>
      <c r="D2847" s="21" t="s">
        <v>16061</v>
      </c>
      <c r="E2847" s="21" t="s">
        <v>16062</v>
      </c>
      <c r="F2847" s="21" t="s">
        <v>2810</v>
      </c>
      <c r="G2847" s="21">
        <v>2016.0</v>
      </c>
      <c r="H2847" s="26">
        <v>42649.0</v>
      </c>
      <c r="I2847" s="21" t="s">
        <v>16063</v>
      </c>
      <c r="J2847" s="21"/>
      <c r="K2847" s="21" t="s">
        <v>16064</v>
      </c>
      <c r="L2847" s="21" t="str">
        <f>IF(ISNUMBER(VLOOKUP(A2847,EXCL,1,FALSE)),"Excluido",IF(ISNUMBER(VLOOKUP(A2847,POST,1,FALSE)),"PostAlerta",IF(ISNUMBER(VLOOKUP(A2847,PRE,1,FALSE)),"PreAlerta","")))</f>
        <v>PreAlerta</v>
      </c>
      <c r="M2847" s="21" t="str">
        <f>IF(ISNUMBER(A2847),(IF(ISNUMBER(VLOOKUP(A2847,KEYWORDS,1,FALSE)),"C/PalabrasClaves","S/PalabrasClaves")),"")</f>
        <v>S/PalabrasClaves</v>
      </c>
      <c r="N2847" s="21" t="str">
        <f t="shared" si="11"/>
        <v/>
      </c>
      <c r="O2847" s="21"/>
      <c r="P2847" s="21" t="s">
        <v>16043</v>
      </c>
      <c r="Q2847" s="21"/>
      <c r="R2847" s="21" t="str">
        <f>LEFT('2012-2022'!$P2847,4)</f>
        <v>2016</v>
      </c>
      <c r="S2847" s="21" t="s">
        <v>70</v>
      </c>
      <c r="T2847" s="21"/>
      <c r="U2847" s="21"/>
      <c r="V2847" s="21"/>
      <c r="W2847" s="27"/>
      <c r="X2847" s="27"/>
      <c r="Y2847" s="12"/>
    </row>
    <row r="2848" ht="15.75" customHeight="1">
      <c r="A2848" s="21">
        <v>2.7716337E7</v>
      </c>
      <c r="B2848" s="21" t="s">
        <v>16065</v>
      </c>
      <c r="C2848" s="21" t="s">
        <v>16066</v>
      </c>
      <c r="D2848" s="21" t="s">
        <v>16067</v>
      </c>
      <c r="E2848" s="21" t="s">
        <v>16068</v>
      </c>
      <c r="F2848" s="21" t="s">
        <v>14344</v>
      </c>
      <c r="G2848" s="21">
        <v>2016.0</v>
      </c>
      <c r="H2848" s="26">
        <v>42651.0</v>
      </c>
      <c r="I2848" s="21" t="s">
        <v>16069</v>
      </c>
      <c r="J2848" s="21"/>
      <c r="K2848" s="21" t="s">
        <v>16070</v>
      </c>
      <c r="L2848" s="21" t="str">
        <f>IF(ISNUMBER(VLOOKUP(A2848,EXCL,1,FALSE)),"Excluido",IF(ISNUMBER(VLOOKUP(A2848,POST,1,FALSE)),"PostAlerta",IF(ISNUMBER(VLOOKUP(A2848,PRE,1,FALSE)),"PreAlerta","")))</f>
        <v>PreAlerta</v>
      </c>
      <c r="M2848" s="21" t="str">
        <f>IF(ISNUMBER(A2848),(IF(ISNUMBER(VLOOKUP(A2848,KEYWORDS,1,FALSE)),"C/PalabrasClaves","S/PalabrasClaves")),"")</f>
        <v>S/PalabrasClaves</v>
      </c>
      <c r="N2848" s="21" t="str">
        <f t="shared" si="11"/>
        <v/>
      </c>
      <c r="O2848" s="21"/>
      <c r="P2848" s="21" t="s">
        <v>16043</v>
      </c>
      <c r="Q2848" s="21"/>
      <c r="R2848" s="21" t="str">
        <f>LEFT('2012-2022'!$P2848,4)</f>
        <v>2016</v>
      </c>
      <c r="S2848" s="21" t="s">
        <v>70</v>
      </c>
      <c r="T2848" s="21"/>
      <c r="U2848" s="21"/>
      <c r="V2848" s="21"/>
      <c r="W2848" s="27"/>
      <c r="X2848" s="27"/>
      <c r="Y2848" s="28"/>
    </row>
    <row r="2849" ht="15.75" customHeight="1">
      <c r="A2849" s="21">
        <v>2.7758794E7</v>
      </c>
      <c r="B2849" s="21" t="s">
        <v>16071</v>
      </c>
      <c r="C2849" s="21" t="s">
        <v>16072</v>
      </c>
      <c r="D2849" s="21" t="s">
        <v>16073</v>
      </c>
      <c r="E2849" s="21" t="s">
        <v>16074</v>
      </c>
      <c r="F2849" s="21" t="s">
        <v>869</v>
      </c>
      <c r="G2849" s="21">
        <v>2016.0</v>
      </c>
      <c r="H2849" s="26">
        <v>42664.0</v>
      </c>
      <c r="I2849" s="21" t="s">
        <v>16075</v>
      </c>
      <c r="J2849" s="21"/>
      <c r="K2849" s="21" t="s">
        <v>16076</v>
      </c>
      <c r="L2849" s="21" t="str">
        <f>IF(ISNUMBER(VLOOKUP(A2849,EXCL,1,FALSE)),"Excluido",IF(ISNUMBER(VLOOKUP(A2849,POST,1,FALSE)),"PostAlerta",IF(ISNUMBER(VLOOKUP(A2849,PRE,1,FALSE)),"PreAlerta","")))</f>
        <v>PreAlerta</v>
      </c>
      <c r="M2849" s="21" t="str">
        <f>IF(ISNUMBER(A2849),(IF(ISNUMBER(VLOOKUP(A2849,KEYWORDS,1,FALSE)),"C/PalabrasClaves","S/PalabrasClaves")),"")</f>
        <v>S/PalabrasClaves</v>
      </c>
      <c r="N2849" s="21" t="str">
        <f t="shared" si="11"/>
        <v/>
      </c>
      <c r="O2849" s="21"/>
      <c r="P2849" s="21" t="s">
        <v>16077</v>
      </c>
      <c r="Q2849" s="21"/>
      <c r="R2849" s="21" t="str">
        <f>LEFT('2012-2022'!$P2849,4)</f>
        <v>2016</v>
      </c>
      <c r="S2849" s="21" t="s">
        <v>70</v>
      </c>
      <c r="T2849" s="21"/>
      <c r="U2849" s="21"/>
      <c r="V2849" s="21"/>
      <c r="W2849" s="27"/>
      <c r="X2849" s="27"/>
      <c r="Y2849" s="12"/>
    </row>
    <row r="2850" ht="15.75" customHeight="1">
      <c r="A2850" s="21">
        <v>2.771356E7</v>
      </c>
      <c r="B2850" s="21" t="s">
        <v>16078</v>
      </c>
      <c r="C2850" s="21" t="s">
        <v>16079</v>
      </c>
      <c r="D2850" s="21" t="s">
        <v>16080</v>
      </c>
      <c r="E2850" s="21" t="s">
        <v>809</v>
      </c>
      <c r="F2850" s="21" t="s">
        <v>5609</v>
      </c>
      <c r="G2850" s="21">
        <v>2016.0</v>
      </c>
      <c r="H2850" s="26">
        <v>42651.0</v>
      </c>
      <c r="I2850" s="21" t="s">
        <v>16081</v>
      </c>
      <c r="J2850" s="21"/>
      <c r="K2850" s="21" t="s">
        <v>16082</v>
      </c>
      <c r="L2850" s="21" t="str">
        <f>IF(ISNUMBER(VLOOKUP(A2850,EXCL,1,FALSE)),"Excluido",IF(ISNUMBER(VLOOKUP(A2850,POST,1,FALSE)),"PostAlerta",IF(ISNUMBER(VLOOKUP(A2850,PRE,1,FALSE)),"PreAlerta","")))</f>
        <v>PreAlerta</v>
      </c>
      <c r="M2850" s="21" t="str">
        <f>IF(ISNUMBER(A2850),(IF(ISNUMBER(VLOOKUP(A2850,KEYWORDS,1,FALSE)),"C/PalabrasClaves","S/PalabrasClaves")),"")</f>
        <v>S/PalabrasClaves</v>
      </c>
      <c r="N2850" s="21" t="str">
        <f t="shared" si="11"/>
        <v/>
      </c>
      <c r="O2850" s="21"/>
      <c r="P2850" s="21" t="s">
        <v>16083</v>
      </c>
      <c r="Q2850" s="21"/>
      <c r="R2850" s="21" t="str">
        <f>LEFT('2012-2022'!$P2850,4)</f>
        <v>2016</v>
      </c>
      <c r="S2850" s="21" t="s">
        <v>70</v>
      </c>
      <c r="T2850" s="21"/>
      <c r="U2850" s="21"/>
      <c r="V2850" s="21"/>
      <c r="W2850" s="27"/>
      <c r="X2850" s="27"/>
      <c r="Y2850" s="28"/>
    </row>
    <row r="2851" ht="15.75" customHeight="1">
      <c r="A2851" s="21">
        <v>2.7727237E7</v>
      </c>
      <c r="B2851" s="21" t="s">
        <v>16084</v>
      </c>
      <c r="C2851" s="21" t="s">
        <v>16085</v>
      </c>
      <c r="D2851" s="21" t="s">
        <v>16086</v>
      </c>
      <c r="E2851" s="21" t="s">
        <v>16087</v>
      </c>
      <c r="F2851" s="21" t="s">
        <v>7626</v>
      </c>
      <c r="G2851" s="21">
        <v>2016.0</v>
      </c>
      <c r="H2851" s="26">
        <v>42655.0</v>
      </c>
      <c r="I2851" s="21" t="s">
        <v>16088</v>
      </c>
      <c r="J2851" s="21"/>
      <c r="K2851" s="21" t="s">
        <v>16089</v>
      </c>
      <c r="L2851" s="21" t="str">
        <f>IF(ISNUMBER(VLOOKUP(A2851,EXCL,1,FALSE)),"Excluido",IF(ISNUMBER(VLOOKUP(A2851,POST,1,FALSE)),"PostAlerta",IF(ISNUMBER(VLOOKUP(A2851,PRE,1,FALSE)),"PreAlerta","")))</f>
        <v>PreAlerta</v>
      </c>
      <c r="M2851" s="21" t="str">
        <f>IF(ISNUMBER(A2851),(IF(ISNUMBER(VLOOKUP(A2851,KEYWORDS,1,FALSE)),"C/PalabrasClaves","S/PalabrasClaves")),"")</f>
        <v>S/PalabrasClaves</v>
      </c>
      <c r="N2851" s="21" t="str">
        <f t="shared" si="11"/>
        <v/>
      </c>
      <c r="O2851" s="21"/>
      <c r="P2851" s="21" t="s">
        <v>16090</v>
      </c>
      <c r="Q2851" s="21"/>
      <c r="R2851" s="21" t="str">
        <f>LEFT('2012-2022'!$P2851,4)</f>
        <v>2016</v>
      </c>
      <c r="S2851" s="21" t="s">
        <v>70</v>
      </c>
      <c r="T2851" s="21"/>
      <c r="U2851" s="21"/>
      <c r="V2851" s="21"/>
      <c r="W2851" s="27"/>
      <c r="X2851" s="27"/>
      <c r="Y2851" s="12"/>
    </row>
    <row r="2852" ht="15.75" customHeight="1">
      <c r="A2852" s="21">
        <v>2.7729642E7</v>
      </c>
      <c r="B2852" s="21" t="s">
        <v>16091</v>
      </c>
      <c r="C2852" s="21" t="s">
        <v>16092</v>
      </c>
      <c r="D2852" s="21" t="s">
        <v>16093</v>
      </c>
      <c r="E2852" s="21" t="s">
        <v>9425</v>
      </c>
      <c r="F2852" s="21" t="s">
        <v>7369</v>
      </c>
      <c r="G2852" s="21">
        <v>2016.0</v>
      </c>
      <c r="H2852" s="26">
        <v>42656.0</v>
      </c>
      <c r="I2852" s="21" t="s">
        <v>16094</v>
      </c>
      <c r="J2852" s="21"/>
      <c r="K2852" s="21" t="s">
        <v>16095</v>
      </c>
      <c r="L2852" s="21" t="str">
        <f>IF(ISNUMBER(VLOOKUP(A2852,EXCL,1,FALSE)),"Excluido",IF(ISNUMBER(VLOOKUP(A2852,POST,1,FALSE)),"PostAlerta",IF(ISNUMBER(VLOOKUP(A2852,PRE,1,FALSE)),"PreAlerta","")))</f>
        <v>PreAlerta</v>
      </c>
      <c r="M2852" s="21" t="str">
        <f>IF(ISNUMBER(A2852),(IF(ISNUMBER(VLOOKUP(A2852,KEYWORDS,1,FALSE)),"C/PalabrasClaves","S/PalabrasClaves")),"")</f>
        <v>S/PalabrasClaves</v>
      </c>
      <c r="N2852" s="21" t="str">
        <f t="shared" si="11"/>
        <v/>
      </c>
      <c r="O2852" s="21"/>
      <c r="P2852" s="21" t="s">
        <v>16096</v>
      </c>
      <c r="Q2852" s="21"/>
      <c r="R2852" s="21" t="str">
        <f>LEFT('2012-2022'!$P2852,4)</f>
        <v>2016</v>
      </c>
      <c r="S2852" s="21" t="s">
        <v>70</v>
      </c>
      <c r="T2852" s="21"/>
      <c r="U2852" s="21"/>
      <c r="V2852" s="21"/>
      <c r="W2852" s="27"/>
      <c r="X2852" s="27"/>
      <c r="Y2852" s="28"/>
    </row>
    <row r="2853" ht="15.75" customHeight="1">
      <c r="A2853" s="21">
        <v>2.7543297E7</v>
      </c>
      <c r="B2853" s="21" t="s">
        <v>16097</v>
      </c>
      <c r="C2853" s="21" t="s">
        <v>16098</v>
      </c>
      <c r="D2853" s="21" t="s">
        <v>16099</v>
      </c>
      <c r="E2853" s="21" t="s">
        <v>11759</v>
      </c>
      <c r="F2853" s="21" t="s">
        <v>1769</v>
      </c>
      <c r="G2853" s="21">
        <v>2016.0</v>
      </c>
      <c r="H2853" s="26">
        <v>42603.0</v>
      </c>
      <c r="I2853" s="21" t="s">
        <v>16100</v>
      </c>
      <c r="J2853" s="21"/>
      <c r="K2853" s="21" t="s">
        <v>16101</v>
      </c>
      <c r="L2853" s="21" t="str">
        <f>IF(ISNUMBER(VLOOKUP(A2853,EXCL,1,FALSE)),"Excluido",IF(ISNUMBER(VLOOKUP(A2853,POST,1,FALSE)),"PostAlerta",IF(ISNUMBER(VLOOKUP(A2853,PRE,1,FALSE)),"PreAlerta","")))</f>
        <v>PreAlerta</v>
      </c>
      <c r="M2853" s="21" t="str">
        <f>IF(ISNUMBER(A2853),(IF(ISNUMBER(VLOOKUP(A2853,KEYWORDS,1,FALSE)),"C/PalabrasClaves","S/PalabrasClaves")),"")</f>
        <v>S/PalabrasClaves</v>
      </c>
      <c r="N2853" s="21" t="str">
        <f t="shared" si="11"/>
        <v/>
      </c>
      <c r="O2853" s="21"/>
      <c r="P2853" s="21" t="s">
        <v>16102</v>
      </c>
      <c r="Q2853" s="21"/>
      <c r="R2853" s="21" t="str">
        <f>LEFT('2012-2022'!$P2853,4)</f>
        <v>2016</v>
      </c>
      <c r="S2853" s="21" t="s">
        <v>70</v>
      </c>
      <c r="T2853" s="21"/>
      <c r="U2853" s="21"/>
      <c r="V2853" s="21"/>
      <c r="W2853" s="27"/>
      <c r="X2853" s="27"/>
      <c r="Y2853" s="12"/>
    </row>
    <row r="2854" ht="15.75" customHeight="1">
      <c r="A2854" s="21">
        <v>2.7734894E7</v>
      </c>
      <c r="B2854" s="21" t="s">
        <v>16103</v>
      </c>
      <c r="C2854" s="21" t="s">
        <v>16104</v>
      </c>
      <c r="D2854" s="21" t="s">
        <v>16105</v>
      </c>
      <c r="E2854" s="21" t="s">
        <v>16106</v>
      </c>
      <c r="F2854" s="21" t="s">
        <v>5609</v>
      </c>
      <c r="G2854" s="21">
        <v>2016.0</v>
      </c>
      <c r="H2854" s="26">
        <v>42657.0</v>
      </c>
      <c r="I2854" s="21" t="s">
        <v>16107</v>
      </c>
      <c r="J2854" s="21"/>
      <c r="K2854" s="21" t="s">
        <v>16108</v>
      </c>
      <c r="L2854" s="21" t="str">
        <f>IF(ISNUMBER(VLOOKUP(A2854,EXCL,1,FALSE)),"Excluido",IF(ISNUMBER(VLOOKUP(A2854,POST,1,FALSE)),"PostAlerta",IF(ISNUMBER(VLOOKUP(A2854,PRE,1,FALSE)),"PreAlerta","")))</f>
        <v>PreAlerta</v>
      </c>
      <c r="M2854" s="21" t="str">
        <f>IF(ISNUMBER(A2854),(IF(ISNUMBER(VLOOKUP(A2854,KEYWORDS,1,FALSE)),"C/PalabrasClaves","S/PalabrasClaves")),"")</f>
        <v>S/PalabrasClaves</v>
      </c>
      <c r="N2854" s="21" t="str">
        <f t="shared" si="11"/>
        <v/>
      </c>
      <c r="O2854" s="21"/>
      <c r="P2854" s="21" t="s">
        <v>16102</v>
      </c>
      <c r="Q2854" s="21"/>
      <c r="R2854" s="21" t="str">
        <f>LEFT('2012-2022'!$P2854,4)</f>
        <v>2016</v>
      </c>
      <c r="S2854" s="21" t="s">
        <v>70</v>
      </c>
      <c r="T2854" s="21"/>
      <c r="U2854" s="21"/>
      <c r="V2854" s="21"/>
      <c r="W2854" s="27"/>
      <c r="X2854" s="27"/>
      <c r="Y2854" s="28"/>
    </row>
    <row r="2855" ht="15.75" customHeight="1">
      <c r="A2855" s="21">
        <v>2.7737634E7</v>
      </c>
      <c r="B2855" s="21" t="s">
        <v>16109</v>
      </c>
      <c r="C2855" s="21" t="s">
        <v>16110</v>
      </c>
      <c r="D2855" s="21" t="s">
        <v>16111</v>
      </c>
      <c r="E2855" s="21" t="s">
        <v>8339</v>
      </c>
      <c r="F2855" s="21" t="s">
        <v>368</v>
      </c>
      <c r="G2855" s="21">
        <v>2016.0</v>
      </c>
      <c r="H2855" s="26">
        <v>42658.0</v>
      </c>
      <c r="I2855" s="21" t="s">
        <v>16112</v>
      </c>
      <c r="J2855" s="21"/>
      <c r="K2855" s="21" t="s">
        <v>16113</v>
      </c>
      <c r="L2855" s="21" t="str">
        <f>IF(ISNUMBER(VLOOKUP(A2855,EXCL,1,FALSE)),"Excluido",IF(ISNUMBER(VLOOKUP(A2855,POST,1,FALSE)),"PostAlerta",IF(ISNUMBER(VLOOKUP(A2855,PRE,1,FALSE)),"PreAlerta","")))</f>
        <v>PreAlerta</v>
      </c>
      <c r="M2855" s="21" t="str">
        <f>IF(ISNUMBER(A2855),(IF(ISNUMBER(VLOOKUP(A2855,KEYWORDS,1,FALSE)),"C/PalabrasClaves","S/PalabrasClaves")),"")</f>
        <v>S/PalabrasClaves</v>
      </c>
      <c r="N2855" s="21" t="str">
        <f t="shared" si="11"/>
        <v/>
      </c>
      <c r="O2855" s="21"/>
      <c r="P2855" s="21" t="s">
        <v>16102</v>
      </c>
      <c r="Q2855" s="21"/>
      <c r="R2855" s="21" t="str">
        <f>LEFT('2012-2022'!$P2855,4)</f>
        <v>2016</v>
      </c>
      <c r="S2855" s="21" t="s">
        <v>70</v>
      </c>
      <c r="T2855" s="21"/>
      <c r="U2855" s="21"/>
      <c r="V2855" s="21"/>
      <c r="W2855" s="27"/>
      <c r="X2855" s="27"/>
      <c r="Y2855" s="12"/>
    </row>
    <row r="2856" ht="15.75" customHeight="1">
      <c r="A2856" s="21">
        <v>2.7738153E7</v>
      </c>
      <c r="B2856" s="21" t="s">
        <v>16114</v>
      </c>
      <c r="C2856" s="21" t="s">
        <v>16115</v>
      </c>
      <c r="D2856" s="21" t="s">
        <v>16116</v>
      </c>
      <c r="E2856" s="21" t="s">
        <v>16117</v>
      </c>
      <c r="F2856" s="21" t="s">
        <v>325</v>
      </c>
      <c r="G2856" s="21">
        <v>2016.0</v>
      </c>
      <c r="H2856" s="26">
        <v>42658.0</v>
      </c>
      <c r="I2856" s="21"/>
      <c r="J2856" s="21"/>
      <c r="K2856" s="21" t="s">
        <v>16118</v>
      </c>
      <c r="L2856" s="21" t="str">
        <f>IF(ISNUMBER(VLOOKUP(A2856,EXCL,1,FALSE)),"Excluido",IF(ISNUMBER(VLOOKUP(A2856,POST,1,FALSE)),"PostAlerta",IF(ISNUMBER(VLOOKUP(A2856,PRE,1,FALSE)),"PreAlerta","")))</f>
        <v>PreAlerta</v>
      </c>
      <c r="M2856" s="21" t="str">
        <f>IF(ISNUMBER(A2856),(IF(ISNUMBER(VLOOKUP(A2856,KEYWORDS,1,FALSE)),"C/PalabrasClaves","S/PalabrasClaves")),"")</f>
        <v>S/PalabrasClaves</v>
      </c>
      <c r="N2856" s="21" t="str">
        <f t="shared" si="11"/>
        <v/>
      </c>
      <c r="O2856" s="21"/>
      <c r="P2856" s="21" t="s">
        <v>16119</v>
      </c>
      <c r="Q2856" s="21"/>
      <c r="R2856" s="21" t="str">
        <f>LEFT('2012-2022'!$P2856,4)</f>
        <v>2016</v>
      </c>
      <c r="S2856" s="21" t="s">
        <v>70</v>
      </c>
      <c r="T2856" s="21"/>
      <c r="U2856" s="21"/>
      <c r="V2856" s="21"/>
      <c r="W2856" s="27"/>
      <c r="X2856" s="27"/>
      <c r="Y2856" s="28"/>
    </row>
    <row r="2857" ht="15.75" customHeight="1">
      <c r="A2857" s="21">
        <v>2.7741322E7</v>
      </c>
      <c r="B2857" s="21" t="s">
        <v>16120</v>
      </c>
      <c r="C2857" s="21" t="s">
        <v>16121</v>
      </c>
      <c r="D2857" s="21" t="s">
        <v>16122</v>
      </c>
      <c r="E2857" s="21" t="s">
        <v>16123</v>
      </c>
      <c r="F2857" s="21" t="s">
        <v>2831</v>
      </c>
      <c r="G2857" s="21">
        <v>2016.0</v>
      </c>
      <c r="H2857" s="26">
        <v>42658.0</v>
      </c>
      <c r="I2857" s="21" t="s">
        <v>16124</v>
      </c>
      <c r="J2857" s="21"/>
      <c r="K2857" s="21" t="s">
        <v>16125</v>
      </c>
      <c r="L2857" s="21" t="str">
        <f>IF(ISNUMBER(VLOOKUP(A2857,EXCL,1,FALSE)),"Excluido",IF(ISNUMBER(VLOOKUP(A2857,POST,1,FALSE)),"PostAlerta",IF(ISNUMBER(VLOOKUP(A2857,PRE,1,FALSE)),"PreAlerta","")))</f>
        <v>PreAlerta</v>
      </c>
      <c r="M2857" s="21" t="str">
        <f>IF(ISNUMBER(A2857),(IF(ISNUMBER(VLOOKUP(A2857,KEYWORDS,1,FALSE)),"C/PalabrasClaves","S/PalabrasClaves")),"")</f>
        <v>S/PalabrasClaves</v>
      </c>
      <c r="N2857" s="21" t="str">
        <f t="shared" si="11"/>
        <v/>
      </c>
      <c r="O2857" s="21"/>
      <c r="P2857" s="21" t="s">
        <v>16119</v>
      </c>
      <c r="Q2857" s="21"/>
      <c r="R2857" s="21" t="str">
        <f>LEFT('2012-2022'!$P2857,4)</f>
        <v>2016</v>
      </c>
      <c r="S2857" s="21" t="s">
        <v>70</v>
      </c>
      <c r="T2857" s="21"/>
      <c r="U2857" s="21"/>
      <c r="V2857" s="21"/>
      <c r="W2857" s="27"/>
      <c r="X2857" s="27"/>
      <c r="Y2857" s="12"/>
    </row>
    <row r="2858" ht="15.75" customHeight="1">
      <c r="A2858" s="21">
        <v>2.7809964E7</v>
      </c>
      <c r="B2858" s="21" t="s">
        <v>16126</v>
      </c>
      <c r="C2858" s="21" t="s">
        <v>16127</v>
      </c>
      <c r="D2858" s="21" t="s">
        <v>16128</v>
      </c>
      <c r="E2858" s="21" t="s">
        <v>5422</v>
      </c>
      <c r="F2858" s="21" t="s">
        <v>842</v>
      </c>
      <c r="G2858" s="21">
        <v>2016.0</v>
      </c>
      <c r="H2858" s="26">
        <v>42679.0</v>
      </c>
      <c r="I2858" s="21" t="s">
        <v>16129</v>
      </c>
      <c r="J2858" s="21" t="s">
        <v>16130</v>
      </c>
      <c r="K2858" s="21" t="s">
        <v>16131</v>
      </c>
      <c r="L2858" s="21" t="str">
        <f>IF(ISNUMBER(VLOOKUP(A2858,EXCL,1,FALSE)),"Excluido",IF(ISNUMBER(VLOOKUP(A2858,POST,1,FALSE)),"PostAlerta",IF(ISNUMBER(VLOOKUP(A2858,PRE,1,FALSE)),"PreAlerta","")))</f>
        <v>PreAlerta</v>
      </c>
      <c r="M2858" s="21" t="str">
        <f>IF(ISNUMBER(A2858),(IF(ISNUMBER(VLOOKUP(A2858,KEYWORDS,1,FALSE)),"C/PalabrasClaves","S/PalabrasClaves")),"")</f>
        <v>S/PalabrasClaves</v>
      </c>
      <c r="N2858" s="21" t="str">
        <f t="shared" si="11"/>
        <v/>
      </c>
      <c r="O2858" s="21"/>
      <c r="P2858" s="21" t="s">
        <v>16132</v>
      </c>
      <c r="Q2858" s="21"/>
      <c r="R2858" s="21" t="str">
        <f>LEFT('2012-2022'!$P2858,4)</f>
        <v>2016</v>
      </c>
      <c r="S2858" s="21" t="s">
        <v>70</v>
      </c>
      <c r="T2858" s="21"/>
      <c r="U2858" s="21"/>
      <c r="V2858" s="21"/>
      <c r="W2858" s="27"/>
      <c r="X2858" s="27"/>
      <c r="Y2858" s="28"/>
    </row>
    <row r="2859" ht="15.75" customHeight="1">
      <c r="A2859" s="21">
        <v>2.7799921E7</v>
      </c>
      <c r="B2859" s="21" t="s">
        <v>16133</v>
      </c>
      <c r="C2859" s="21" t="s">
        <v>16134</v>
      </c>
      <c r="D2859" s="21" t="s">
        <v>16135</v>
      </c>
      <c r="E2859" s="21" t="s">
        <v>16136</v>
      </c>
      <c r="F2859" s="21" t="s">
        <v>1128</v>
      </c>
      <c r="G2859" s="21">
        <v>2016.0</v>
      </c>
      <c r="H2859" s="26">
        <v>42676.0</v>
      </c>
      <c r="I2859" s="21" t="s">
        <v>16137</v>
      </c>
      <c r="J2859" s="21"/>
      <c r="K2859" s="21" t="s">
        <v>16138</v>
      </c>
      <c r="L2859" s="21" t="str">
        <f>IF(ISNUMBER(VLOOKUP(A2859,EXCL,1,FALSE)),"Excluido",IF(ISNUMBER(VLOOKUP(A2859,POST,1,FALSE)),"PostAlerta",IF(ISNUMBER(VLOOKUP(A2859,PRE,1,FALSE)),"PreAlerta","")))</f>
        <v>PreAlerta</v>
      </c>
      <c r="M2859" s="21" t="str">
        <f>IF(ISNUMBER(A2859),(IF(ISNUMBER(VLOOKUP(A2859,KEYWORDS,1,FALSE)),"C/PalabrasClaves","S/PalabrasClaves")),"")</f>
        <v>S/PalabrasClaves</v>
      </c>
      <c r="N2859" s="21" t="str">
        <f t="shared" si="11"/>
        <v/>
      </c>
      <c r="O2859" s="21"/>
      <c r="P2859" s="21" t="s">
        <v>16139</v>
      </c>
      <c r="Q2859" s="21"/>
      <c r="R2859" s="21" t="str">
        <f>LEFT('2012-2022'!$P2859,4)</f>
        <v>2016</v>
      </c>
      <c r="S2859" s="21" t="s">
        <v>70</v>
      </c>
      <c r="T2859" s="21"/>
      <c r="U2859" s="21"/>
      <c r="V2859" s="21"/>
      <c r="W2859" s="27"/>
      <c r="X2859" s="27"/>
      <c r="Y2859" s="12"/>
    </row>
    <row r="2860" ht="15.75" customHeight="1">
      <c r="A2860" s="21">
        <v>2.7752109E7</v>
      </c>
      <c r="B2860" s="21" t="s">
        <v>16140</v>
      </c>
      <c r="C2860" s="21" t="s">
        <v>16141</v>
      </c>
      <c r="D2860" s="21" t="s">
        <v>16142</v>
      </c>
      <c r="E2860" s="21" t="s">
        <v>339</v>
      </c>
      <c r="F2860" s="21" t="s">
        <v>5609</v>
      </c>
      <c r="G2860" s="21">
        <v>2016.0</v>
      </c>
      <c r="H2860" s="26">
        <v>42662.0</v>
      </c>
      <c r="I2860" s="21" t="s">
        <v>16143</v>
      </c>
      <c r="J2860" s="21"/>
      <c r="K2860" s="21" t="s">
        <v>16144</v>
      </c>
      <c r="L2860" s="21" t="str">
        <f>IF(ISNUMBER(VLOOKUP(A2860,EXCL,1,FALSE)),"Excluido",IF(ISNUMBER(VLOOKUP(A2860,POST,1,FALSE)),"PostAlerta",IF(ISNUMBER(VLOOKUP(A2860,PRE,1,FALSE)),"PreAlerta","")))</f>
        <v>PreAlerta</v>
      </c>
      <c r="M2860" s="21" t="str">
        <f>IF(ISNUMBER(A2860),(IF(ISNUMBER(VLOOKUP(A2860,KEYWORDS,1,FALSE)),"C/PalabrasClaves","S/PalabrasClaves")),"")</f>
        <v>S/PalabrasClaves</v>
      </c>
      <c r="N2860" s="21" t="str">
        <f t="shared" si="11"/>
        <v/>
      </c>
      <c r="O2860" s="21"/>
      <c r="P2860" s="21" t="s">
        <v>16145</v>
      </c>
      <c r="Q2860" s="21"/>
      <c r="R2860" s="21" t="str">
        <f>LEFT('2012-2022'!$P2860,4)</f>
        <v>2016</v>
      </c>
      <c r="S2860" s="21" t="s">
        <v>70</v>
      </c>
      <c r="T2860" s="21"/>
      <c r="U2860" s="21"/>
      <c r="V2860" s="21"/>
      <c r="W2860" s="27"/>
      <c r="X2860" s="27"/>
      <c r="Y2860" s="28"/>
    </row>
    <row r="2861" ht="15.75" customHeight="1">
      <c r="A2861" s="21">
        <v>2.7760142E7</v>
      </c>
      <c r="B2861" s="21" t="s">
        <v>16146</v>
      </c>
      <c r="C2861" s="21" t="s">
        <v>16147</v>
      </c>
      <c r="D2861" s="21" t="s">
        <v>16148</v>
      </c>
      <c r="E2861" s="21" t="s">
        <v>16149</v>
      </c>
      <c r="F2861" s="21" t="s">
        <v>2810</v>
      </c>
      <c r="G2861" s="21">
        <v>2016.0</v>
      </c>
      <c r="H2861" s="26">
        <v>42664.0</v>
      </c>
      <c r="I2861" s="21" t="s">
        <v>16150</v>
      </c>
      <c r="J2861" s="21"/>
      <c r="K2861" s="21" t="s">
        <v>16151</v>
      </c>
      <c r="L2861" s="21" t="str">
        <f>IF(ISNUMBER(VLOOKUP(A2861,EXCL,1,FALSE)),"Excluido",IF(ISNUMBER(VLOOKUP(A2861,POST,1,FALSE)),"PostAlerta",IF(ISNUMBER(VLOOKUP(A2861,PRE,1,FALSE)),"PreAlerta","")))</f>
        <v>PreAlerta</v>
      </c>
      <c r="M2861" s="21" t="str">
        <f>IF(ISNUMBER(A2861),(IF(ISNUMBER(VLOOKUP(A2861,KEYWORDS,1,FALSE)),"C/PalabrasClaves","S/PalabrasClaves")),"")</f>
        <v>S/PalabrasClaves</v>
      </c>
      <c r="N2861" s="21" t="str">
        <f t="shared" si="11"/>
        <v/>
      </c>
      <c r="O2861" s="21"/>
      <c r="P2861" s="21" t="s">
        <v>16152</v>
      </c>
      <c r="Q2861" s="21"/>
      <c r="R2861" s="21" t="str">
        <f>LEFT('2012-2022'!$P2861,4)</f>
        <v>2016</v>
      </c>
      <c r="S2861" s="21" t="s">
        <v>70</v>
      </c>
      <c r="T2861" s="21"/>
      <c r="U2861" s="21"/>
      <c r="V2861" s="21"/>
      <c r="W2861" s="27"/>
      <c r="X2861" s="27"/>
      <c r="Y2861" s="12"/>
    </row>
    <row r="2862" ht="15.75" customHeight="1">
      <c r="A2862" s="21">
        <v>2.776054E7</v>
      </c>
      <c r="B2862" s="21" t="s">
        <v>16153</v>
      </c>
      <c r="C2862" s="21" t="s">
        <v>16154</v>
      </c>
      <c r="D2862" s="21" t="s">
        <v>16155</v>
      </c>
      <c r="E2862" s="21" t="s">
        <v>16156</v>
      </c>
      <c r="F2862" s="21" t="s">
        <v>16157</v>
      </c>
      <c r="G2862" s="21">
        <v>2016.0</v>
      </c>
      <c r="H2862" s="26">
        <v>42664.0</v>
      </c>
      <c r="I2862" s="21" t="s">
        <v>16158</v>
      </c>
      <c r="J2862" s="21"/>
      <c r="K2862" s="21" t="s">
        <v>16159</v>
      </c>
      <c r="L2862" s="21" t="str">
        <f>IF(ISNUMBER(VLOOKUP(A2862,EXCL,1,FALSE)),"Excluido",IF(ISNUMBER(VLOOKUP(A2862,POST,1,FALSE)),"PostAlerta",IF(ISNUMBER(VLOOKUP(A2862,PRE,1,FALSE)),"PreAlerta","")))</f>
        <v>PreAlerta</v>
      </c>
      <c r="M2862" s="21" t="str">
        <f>IF(ISNUMBER(A2862),(IF(ISNUMBER(VLOOKUP(A2862,KEYWORDS,1,FALSE)),"C/PalabrasClaves","S/PalabrasClaves")),"")</f>
        <v>S/PalabrasClaves</v>
      </c>
      <c r="N2862" s="21" t="str">
        <f t="shared" si="11"/>
        <v/>
      </c>
      <c r="O2862" s="21"/>
      <c r="P2862" s="21" t="s">
        <v>16152</v>
      </c>
      <c r="Q2862" s="21"/>
      <c r="R2862" s="21" t="str">
        <f>LEFT('2012-2022'!$P2862,4)</f>
        <v>2016</v>
      </c>
      <c r="S2862" s="21" t="s">
        <v>70</v>
      </c>
      <c r="T2862" s="21"/>
      <c r="U2862" s="21"/>
      <c r="V2862" s="21"/>
      <c r="W2862" s="27"/>
      <c r="X2862" s="27"/>
      <c r="Y2862" s="28"/>
    </row>
    <row r="2863" ht="15.75" customHeight="1">
      <c r="A2863" s="21">
        <v>2.7765073E7</v>
      </c>
      <c r="B2863" s="21" t="s">
        <v>16160</v>
      </c>
      <c r="C2863" s="21" t="s">
        <v>16161</v>
      </c>
      <c r="D2863" s="21" t="s">
        <v>16162</v>
      </c>
      <c r="E2863" s="21" t="s">
        <v>1591</v>
      </c>
      <c r="F2863" s="21" t="s">
        <v>332</v>
      </c>
      <c r="G2863" s="21">
        <v>2016.0</v>
      </c>
      <c r="H2863" s="26">
        <v>42665.0</v>
      </c>
      <c r="I2863" s="21" t="s">
        <v>16163</v>
      </c>
      <c r="J2863" s="21"/>
      <c r="K2863" s="21" t="s">
        <v>16164</v>
      </c>
      <c r="L2863" s="21" t="str">
        <f>IF(ISNUMBER(VLOOKUP(A2863,EXCL,1,FALSE)),"Excluido",IF(ISNUMBER(VLOOKUP(A2863,POST,1,FALSE)),"PostAlerta",IF(ISNUMBER(VLOOKUP(A2863,PRE,1,FALSE)),"PreAlerta","")))</f>
        <v>PreAlerta</v>
      </c>
      <c r="M2863" s="21" t="str">
        <f>IF(ISNUMBER(A2863),(IF(ISNUMBER(VLOOKUP(A2863,KEYWORDS,1,FALSE)),"C/PalabrasClaves","S/PalabrasClaves")),"")</f>
        <v>S/PalabrasClaves</v>
      </c>
      <c r="N2863" s="21" t="str">
        <f t="shared" si="11"/>
        <v/>
      </c>
      <c r="O2863" s="21"/>
      <c r="P2863" s="21" t="s">
        <v>16165</v>
      </c>
      <c r="Q2863" s="21"/>
      <c r="R2863" s="21" t="str">
        <f>LEFT('2012-2022'!$P2863,4)</f>
        <v>2016</v>
      </c>
      <c r="S2863" s="21" t="s">
        <v>70</v>
      </c>
      <c r="T2863" s="21"/>
      <c r="U2863" s="21"/>
      <c r="V2863" s="21"/>
      <c r="W2863" s="27"/>
      <c r="X2863" s="27"/>
      <c r="Y2863" s="12"/>
    </row>
    <row r="2864" ht="15.75" customHeight="1">
      <c r="A2864" s="21">
        <v>2.776889E7</v>
      </c>
      <c r="B2864" s="21" t="s">
        <v>16166</v>
      </c>
      <c r="C2864" s="21" t="s">
        <v>16167</v>
      </c>
      <c r="D2864" s="21" t="s">
        <v>16168</v>
      </c>
      <c r="E2864" s="21" t="s">
        <v>16169</v>
      </c>
      <c r="F2864" s="21" t="s">
        <v>16170</v>
      </c>
      <c r="G2864" s="21">
        <v>2016.0</v>
      </c>
      <c r="H2864" s="26">
        <v>42665.0</v>
      </c>
      <c r="I2864" s="21" t="s">
        <v>16171</v>
      </c>
      <c r="J2864" s="21" t="s">
        <v>16172</v>
      </c>
      <c r="K2864" s="21" t="s">
        <v>16173</v>
      </c>
      <c r="L2864" s="21" t="str">
        <f>IF(ISNUMBER(VLOOKUP(A2864,EXCL,1,FALSE)),"Excluido",IF(ISNUMBER(VLOOKUP(A2864,POST,1,FALSE)),"PostAlerta",IF(ISNUMBER(VLOOKUP(A2864,PRE,1,FALSE)),"PreAlerta","")))</f>
        <v>PreAlerta</v>
      </c>
      <c r="M2864" s="21" t="str">
        <f>IF(ISNUMBER(A2864),(IF(ISNUMBER(VLOOKUP(A2864,KEYWORDS,1,FALSE)),"C/PalabrasClaves","S/PalabrasClaves")),"")</f>
        <v>S/PalabrasClaves</v>
      </c>
      <c r="N2864" s="21" t="str">
        <f t="shared" si="11"/>
        <v/>
      </c>
      <c r="O2864" s="21"/>
      <c r="P2864" s="21" t="s">
        <v>16165</v>
      </c>
      <c r="Q2864" s="21"/>
      <c r="R2864" s="21" t="str">
        <f>LEFT('2012-2022'!$P2864,4)</f>
        <v>2016</v>
      </c>
      <c r="S2864" s="21" t="s">
        <v>70</v>
      </c>
      <c r="T2864" s="21"/>
      <c r="U2864" s="21"/>
      <c r="V2864" s="21"/>
      <c r="W2864" s="27"/>
      <c r="X2864" s="27"/>
      <c r="Y2864" s="28"/>
    </row>
    <row r="2865" ht="15.75" customHeight="1">
      <c r="A2865" s="21">
        <v>2.7768689E7</v>
      </c>
      <c r="B2865" s="21" t="s">
        <v>16174</v>
      </c>
      <c r="C2865" s="21" t="s">
        <v>16175</v>
      </c>
      <c r="D2865" s="21" t="s">
        <v>16176</v>
      </c>
      <c r="E2865" s="21" t="s">
        <v>14784</v>
      </c>
      <c r="F2865" s="21" t="s">
        <v>2810</v>
      </c>
      <c r="G2865" s="21">
        <v>2016.0</v>
      </c>
      <c r="H2865" s="26">
        <v>42665.0</v>
      </c>
      <c r="I2865" s="21" t="s">
        <v>16177</v>
      </c>
      <c r="J2865" s="21"/>
      <c r="K2865" s="21" t="s">
        <v>16178</v>
      </c>
      <c r="L2865" s="21" t="str">
        <f>IF(ISNUMBER(VLOOKUP(A2865,EXCL,1,FALSE)),"Excluido",IF(ISNUMBER(VLOOKUP(A2865,POST,1,FALSE)),"PostAlerta",IF(ISNUMBER(VLOOKUP(A2865,PRE,1,FALSE)),"PreAlerta","")))</f>
        <v>PreAlerta</v>
      </c>
      <c r="M2865" s="21" t="str">
        <f>IF(ISNUMBER(A2865),(IF(ISNUMBER(VLOOKUP(A2865,KEYWORDS,1,FALSE)),"C/PalabrasClaves","S/PalabrasClaves")),"")</f>
        <v>S/PalabrasClaves</v>
      </c>
      <c r="N2865" s="21" t="str">
        <f t="shared" si="11"/>
        <v/>
      </c>
      <c r="O2865" s="21"/>
      <c r="P2865" s="21" t="s">
        <v>16179</v>
      </c>
      <c r="Q2865" s="21"/>
      <c r="R2865" s="21" t="str">
        <f>LEFT('2012-2022'!$P2865,4)</f>
        <v>2016</v>
      </c>
      <c r="S2865" s="21" t="s">
        <v>70</v>
      </c>
      <c r="T2865" s="21"/>
      <c r="U2865" s="21"/>
      <c r="V2865" s="21"/>
      <c r="W2865" s="27"/>
      <c r="X2865" s="27"/>
      <c r="Y2865" s="12"/>
    </row>
    <row r="2866" ht="15.75" customHeight="1">
      <c r="A2866" s="21">
        <v>2.7811722E7</v>
      </c>
      <c r="B2866" s="21" t="s">
        <v>16180</v>
      </c>
      <c r="C2866" s="21" t="s">
        <v>16181</v>
      </c>
      <c r="D2866" s="21" t="s">
        <v>16182</v>
      </c>
      <c r="E2866" s="21" t="s">
        <v>16183</v>
      </c>
      <c r="F2866" s="21" t="s">
        <v>16184</v>
      </c>
      <c r="G2866" s="21">
        <v>2016.0</v>
      </c>
      <c r="H2866" s="26">
        <v>42679.0</v>
      </c>
      <c r="I2866" s="21"/>
      <c r="J2866" s="21"/>
      <c r="K2866" s="21" t="s">
        <v>16185</v>
      </c>
      <c r="L2866" s="21" t="str">
        <f>IF(ISNUMBER(VLOOKUP(A2866,EXCL,1,FALSE)),"Excluido",IF(ISNUMBER(VLOOKUP(A2866,POST,1,FALSE)),"PostAlerta",IF(ISNUMBER(VLOOKUP(A2866,PRE,1,FALSE)),"PreAlerta","")))</f>
        <v>PreAlerta</v>
      </c>
      <c r="M2866" s="21" t="str">
        <f>IF(ISNUMBER(A2866),(IF(ISNUMBER(VLOOKUP(A2866,KEYWORDS,1,FALSE)),"C/PalabrasClaves","S/PalabrasClaves")),"")</f>
        <v>S/PalabrasClaves</v>
      </c>
      <c r="N2866" s="21" t="str">
        <f t="shared" si="11"/>
        <v/>
      </c>
      <c r="O2866" s="21"/>
      <c r="P2866" s="21" t="s">
        <v>16186</v>
      </c>
      <c r="Q2866" s="21"/>
      <c r="R2866" s="21" t="str">
        <f>LEFT('2012-2022'!$P2866,4)</f>
        <v>2016</v>
      </c>
      <c r="S2866" s="21" t="s">
        <v>70</v>
      </c>
      <c r="T2866" s="21"/>
      <c r="U2866" s="21"/>
      <c r="V2866" s="21"/>
      <c r="W2866" s="27"/>
      <c r="X2866" s="27"/>
      <c r="Y2866" s="28"/>
    </row>
    <row r="2867" ht="15.75" customHeight="1">
      <c r="A2867" s="21">
        <v>2.7795477E7</v>
      </c>
      <c r="B2867" s="21" t="s">
        <v>16187</v>
      </c>
      <c r="C2867" s="21" t="s">
        <v>16188</v>
      </c>
      <c r="D2867" s="21" t="s">
        <v>16189</v>
      </c>
      <c r="E2867" s="21" t="s">
        <v>15177</v>
      </c>
      <c r="F2867" s="21" t="s">
        <v>6090</v>
      </c>
      <c r="G2867" s="21">
        <v>2016.0</v>
      </c>
      <c r="H2867" s="26">
        <v>42675.0</v>
      </c>
      <c r="I2867" s="21"/>
      <c r="J2867" s="21"/>
      <c r="K2867" s="21" t="s">
        <v>16190</v>
      </c>
      <c r="L2867" s="21" t="str">
        <f>IF(ISNUMBER(VLOOKUP(A2867,EXCL,1,FALSE)),"Excluido",IF(ISNUMBER(VLOOKUP(A2867,POST,1,FALSE)),"PostAlerta",IF(ISNUMBER(VLOOKUP(A2867,PRE,1,FALSE)),"PreAlerta","")))</f>
        <v>PreAlerta</v>
      </c>
      <c r="M2867" s="21" t="str">
        <f>IF(ISNUMBER(A2867),(IF(ISNUMBER(VLOOKUP(A2867,KEYWORDS,1,FALSE)),"C/PalabrasClaves","S/PalabrasClaves")),"")</f>
        <v>S/PalabrasClaves</v>
      </c>
      <c r="N2867" s="21" t="str">
        <f t="shared" si="11"/>
        <v/>
      </c>
      <c r="O2867" s="21"/>
      <c r="P2867" s="21" t="s">
        <v>16191</v>
      </c>
      <c r="Q2867" s="21"/>
      <c r="R2867" s="21" t="str">
        <f>LEFT('2012-2022'!$P2867,4)</f>
        <v>2016</v>
      </c>
      <c r="S2867" s="21" t="s">
        <v>70</v>
      </c>
      <c r="T2867" s="21"/>
      <c r="U2867" s="21"/>
      <c r="V2867" s="21"/>
      <c r="W2867" s="27"/>
      <c r="X2867" s="27"/>
      <c r="Y2867" s="12"/>
    </row>
    <row r="2868" ht="15.75" customHeight="1">
      <c r="A2868" s="21">
        <v>2.7230747E7</v>
      </c>
      <c r="B2868" s="21" t="s">
        <v>16192</v>
      </c>
      <c r="C2868" s="21" t="s">
        <v>16193</v>
      </c>
      <c r="D2868" s="21" t="s">
        <v>16194</v>
      </c>
      <c r="E2868" s="21" t="s">
        <v>16195</v>
      </c>
      <c r="F2868" s="21" t="s">
        <v>16196</v>
      </c>
      <c r="G2868" s="21">
        <v>2016.0</v>
      </c>
      <c r="H2868" s="26">
        <v>42518.0</v>
      </c>
      <c r="I2868" s="21"/>
      <c r="J2868" s="21"/>
      <c r="K2868" s="21" t="s">
        <v>16197</v>
      </c>
      <c r="L2868" s="21" t="str">
        <f>IF(ISNUMBER(VLOOKUP(A2868,EXCL,1,FALSE)),"Excluido",IF(ISNUMBER(VLOOKUP(A2868,POST,1,FALSE)),"PostAlerta",IF(ISNUMBER(VLOOKUP(A2868,PRE,1,FALSE)),"PreAlerta","")))</f>
        <v>Excluido</v>
      </c>
      <c r="M2868" s="21" t="str">
        <f>IF(ISNUMBER(A2868),(IF(ISNUMBER(VLOOKUP(A2868,KEYWORDS,1,FALSE)),"C/PalabrasClaves","S/PalabrasClaves")),"")</f>
        <v>S/PalabrasClaves</v>
      </c>
      <c r="N2868" s="21" t="str">
        <f t="shared" si="11"/>
        <v/>
      </c>
      <c r="O2868" s="21"/>
      <c r="P2868" s="21" t="s">
        <v>16198</v>
      </c>
      <c r="Q2868" s="21"/>
      <c r="R2868" s="21" t="str">
        <f>LEFT('2012-2022'!$P2868,4)</f>
        <v>2016</v>
      </c>
      <c r="S2868" s="21" t="s">
        <v>72</v>
      </c>
      <c r="T2868" s="21"/>
      <c r="U2868" s="21"/>
      <c r="V2868" s="21"/>
      <c r="W2868" s="27"/>
      <c r="X2868" s="27"/>
      <c r="Y2868" s="28"/>
    </row>
    <row r="2869" ht="15.75" customHeight="1">
      <c r="A2869" s="21">
        <v>2.7271884E7</v>
      </c>
      <c r="B2869" s="21" t="s">
        <v>16199</v>
      </c>
      <c r="C2869" s="21" t="s">
        <v>16200</v>
      </c>
      <c r="D2869" s="21" t="s">
        <v>16201</v>
      </c>
      <c r="E2869" s="21" t="s">
        <v>16202</v>
      </c>
      <c r="F2869" s="21" t="s">
        <v>2050</v>
      </c>
      <c r="G2869" s="21">
        <v>2016.0</v>
      </c>
      <c r="H2869" s="26">
        <v>42530.0</v>
      </c>
      <c r="I2869" s="21"/>
      <c r="J2869" s="21"/>
      <c r="K2869" s="21" t="s">
        <v>16203</v>
      </c>
      <c r="L2869" s="21" t="str">
        <f>IF(ISNUMBER(VLOOKUP(A2869,EXCL,1,FALSE)),"Excluido",IF(ISNUMBER(VLOOKUP(A2869,POST,1,FALSE)),"PostAlerta",IF(ISNUMBER(VLOOKUP(A2869,PRE,1,FALSE)),"PreAlerta","")))</f>
        <v>PreAlerta</v>
      </c>
      <c r="M2869" s="21" t="str">
        <f>IF(ISNUMBER(A2869),(IF(ISNUMBER(VLOOKUP(A2869,KEYWORDS,1,FALSE)),"C/PalabrasClaves","S/PalabrasClaves")),"")</f>
        <v>S/PalabrasClaves</v>
      </c>
      <c r="N2869" s="21" t="str">
        <f t="shared" si="11"/>
        <v/>
      </c>
      <c r="O2869" s="21"/>
      <c r="P2869" s="21" t="s">
        <v>16198</v>
      </c>
      <c r="Q2869" s="21"/>
      <c r="R2869" s="21" t="str">
        <f>LEFT('2012-2022'!$P2869,4)</f>
        <v>2016</v>
      </c>
      <c r="S2869" s="21" t="s">
        <v>72</v>
      </c>
      <c r="T2869" s="21"/>
      <c r="U2869" s="21"/>
      <c r="V2869" s="21"/>
      <c r="W2869" s="27"/>
      <c r="X2869" s="27"/>
      <c r="Y2869" s="12"/>
    </row>
    <row r="2870" ht="15.75" customHeight="1">
      <c r="A2870" s="21">
        <v>2.7394145E7</v>
      </c>
      <c r="B2870" s="21" t="s">
        <v>16204</v>
      </c>
      <c r="C2870" s="21" t="s">
        <v>16205</v>
      </c>
      <c r="D2870" s="21" t="s">
        <v>16206</v>
      </c>
      <c r="E2870" s="21" t="s">
        <v>8696</v>
      </c>
      <c r="F2870" s="21" t="s">
        <v>1155</v>
      </c>
      <c r="G2870" s="21">
        <v>2016.0</v>
      </c>
      <c r="H2870" s="26">
        <v>42562.0</v>
      </c>
      <c r="I2870" s="21"/>
      <c r="J2870" s="21"/>
      <c r="K2870" s="21" t="s">
        <v>16207</v>
      </c>
      <c r="L2870" s="21" t="str">
        <f>IF(ISNUMBER(VLOOKUP(A2870,EXCL,1,FALSE)),"Excluido",IF(ISNUMBER(VLOOKUP(A2870,POST,1,FALSE)),"PostAlerta",IF(ISNUMBER(VLOOKUP(A2870,PRE,1,FALSE)),"PreAlerta","")))</f>
        <v>PreAlerta</v>
      </c>
      <c r="M2870" s="21" t="str">
        <f>IF(ISNUMBER(A2870),(IF(ISNUMBER(VLOOKUP(A2870,KEYWORDS,1,FALSE)),"C/PalabrasClaves","S/PalabrasClaves")),"")</f>
        <v>S/PalabrasClaves</v>
      </c>
      <c r="N2870" s="21" t="str">
        <f t="shared" si="11"/>
        <v/>
      </c>
      <c r="O2870" s="21"/>
      <c r="P2870" s="21" t="s">
        <v>16198</v>
      </c>
      <c r="Q2870" s="21"/>
      <c r="R2870" s="21" t="str">
        <f>LEFT('2012-2022'!$P2870,4)</f>
        <v>2016</v>
      </c>
      <c r="S2870" s="21" t="s">
        <v>72</v>
      </c>
      <c r="T2870" s="21"/>
      <c r="U2870" s="21"/>
      <c r="V2870" s="21"/>
      <c r="W2870" s="27"/>
      <c r="X2870" s="27"/>
      <c r="Y2870" s="28"/>
    </row>
    <row r="2871" ht="15.75" customHeight="1">
      <c r="A2871" s="21">
        <v>2.7461113E7</v>
      </c>
      <c r="B2871" s="21" t="s">
        <v>16208</v>
      </c>
      <c r="C2871" s="21" t="s">
        <v>16209</v>
      </c>
      <c r="D2871" s="21" t="s">
        <v>16210</v>
      </c>
      <c r="E2871" s="21" t="s">
        <v>16211</v>
      </c>
      <c r="F2871" s="21" t="s">
        <v>376</v>
      </c>
      <c r="G2871" s="21">
        <v>2016.0</v>
      </c>
      <c r="H2871" s="26">
        <v>42579.0</v>
      </c>
      <c r="I2871" s="21"/>
      <c r="J2871" s="21"/>
      <c r="K2871" s="21" t="s">
        <v>16212</v>
      </c>
      <c r="L2871" s="21" t="str">
        <f>IF(ISNUMBER(VLOOKUP(A2871,EXCL,1,FALSE)),"Excluido",IF(ISNUMBER(VLOOKUP(A2871,POST,1,FALSE)),"PostAlerta",IF(ISNUMBER(VLOOKUP(A2871,PRE,1,FALSE)),"PreAlerta","")))</f>
        <v>PreAlerta</v>
      </c>
      <c r="M2871" s="21" t="str">
        <f>IF(ISNUMBER(A2871),(IF(ISNUMBER(VLOOKUP(A2871,KEYWORDS,1,FALSE)),"C/PalabrasClaves","S/PalabrasClaves")),"")</f>
        <v>S/PalabrasClaves</v>
      </c>
      <c r="N2871" s="21" t="str">
        <f t="shared" si="11"/>
        <v/>
      </c>
      <c r="O2871" s="21"/>
      <c r="P2871" s="21" t="s">
        <v>16198</v>
      </c>
      <c r="Q2871" s="21"/>
      <c r="R2871" s="21" t="str">
        <f>LEFT('2012-2022'!$P2871,4)</f>
        <v>2016</v>
      </c>
      <c r="S2871" s="21" t="s">
        <v>72</v>
      </c>
      <c r="T2871" s="21"/>
      <c r="U2871" s="21"/>
      <c r="V2871" s="21"/>
      <c r="W2871" s="27"/>
      <c r="X2871" s="27"/>
      <c r="Y2871" s="12"/>
    </row>
    <row r="2872" ht="15.75" customHeight="1">
      <c r="A2872" s="21">
        <v>2.7473178E7</v>
      </c>
      <c r="B2872" s="21" t="s">
        <v>16213</v>
      </c>
      <c r="C2872" s="21" t="s">
        <v>16214</v>
      </c>
      <c r="D2872" s="21" t="s">
        <v>16215</v>
      </c>
      <c r="E2872" s="21" t="s">
        <v>16216</v>
      </c>
      <c r="F2872" s="21" t="s">
        <v>728</v>
      </c>
      <c r="G2872" s="21">
        <v>2016.0</v>
      </c>
      <c r="H2872" s="26">
        <v>42582.0</v>
      </c>
      <c r="I2872" s="21"/>
      <c r="J2872" s="21"/>
      <c r="K2872" s="21" t="s">
        <v>16217</v>
      </c>
      <c r="L2872" s="21" t="str">
        <f>IF(ISNUMBER(VLOOKUP(A2872,EXCL,1,FALSE)),"Excluido",IF(ISNUMBER(VLOOKUP(A2872,POST,1,FALSE)),"PostAlerta",IF(ISNUMBER(VLOOKUP(A2872,PRE,1,FALSE)),"PreAlerta","")))</f>
        <v>PreAlerta</v>
      </c>
      <c r="M2872" s="21" t="str">
        <f>IF(ISNUMBER(A2872),(IF(ISNUMBER(VLOOKUP(A2872,KEYWORDS,1,FALSE)),"C/PalabrasClaves","S/PalabrasClaves")),"")</f>
        <v>S/PalabrasClaves</v>
      </c>
      <c r="N2872" s="21" t="str">
        <f t="shared" si="11"/>
        <v/>
      </c>
      <c r="O2872" s="21"/>
      <c r="P2872" s="21" t="s">
        <v>16198</v>
      </c>
      <c r="Q2872" s="21"/>
      <c r="R2872" s="21" t="str">
        <f>LEFT('2012-2022'!$P2872,4)</f>
        <v>2016</v>
      </c>
      <c r="S2872" s="21" t="s">
        <v>72</v>
      </c>
      <c r="T2872" s="21"/>
      <c r="U2872" s="21"/>
      <c r="V2872" s="21"/>
      <c r="W2872" s="27"/>
      <c r="X2872" s="27"/>
      <c r="Y2872" s="28"/>
    </row>
    <row r="2873" ht="15.75" customHeight="1">
      <c r="A2873" s="21">
        <v>2.7480099E7</v>
      </c>
      <c r="B2873" s="21" t="s">
        <v>16218</v>
      </c>
      <c r="C2873" s="21" t="s">
        <v>16219</v>
      </c>
      <c r="D2873" s="21" t="s">
        <v>16220</v>
      </c>
      <c r="E2873" s="21" t="s">
        <v>16221</v>
      </c>
      <c r="F2873" s="21" t="s">
        <v>728</v>
      </c>
      <c r="G2873" s="21">
        <v>2016.0</v>
      </c>
      <c r="H2873" s="26">
        <v>42585.0</v>
      </c>
      <c r="I2873" s="21"/>
      <c r="J2873" s="21"/>
      <c r="K2873" s="21" t="s">
        <v>16222</v>
      </c>
      <c r="L2873" s="21" t="str">
        <f>IF(ISNUMBER(VLOOKUP(A2873,EXCL,1,FALSE)),"Excluido",IF(ISNUMBER(VLOOKUP(A2873,POST,1,FALSE)),"PostAlerta",IF(ISNUMBER(VLOOKUP(A2873,PRE,1,FALSE)),"PreAlerta","")))</f>
        <v>PreAlerta</v>
      </c>
      <c r="M2873" s="21" t="str">
        <f>IF(ISNUMBER(A2873),(IF(ISNUMBER(VLOOKUP(A2873,KEYWORDS,1,FALSE)),"C/PalabrasClaves","S/PalabrasClaves")),"")</f>
        <v>S/PalabrasClaves</v>
      </c>
      <c r="N2873" s="21" t="str">
        <f t="shared" si="11"/>
        <v/>
      </c>
      <c r="O2873" s="21"/>
      <c r="P2873" s="21" t="s">
        <v>16198</v>
      </c>
      <c r="Q2873" s="21"/>
      <c r="R2873" s="21" t="str">
        <f>LEFT('2012-2022'!$P2873,4)</f>
        <v>2016</v>
      </c>
      <c r="S2873" s="21" t="s">
        <v>72</v>
      </c>
      <c r="T2873" s="21"/>
      <c r="U2873" s="21"/>
      <c r="V2873" s="21"/>
      <c r="W2873" s="27"/>
      <c r="X2873" s="27"/>
      <c r="Y2873" s="12"/>
    </row>
    <row r="2874" ht="15.75" customHeight="1">
      <c r="A2874" s="21">
        <v>2.7506201E7</v>
      </c>
      <c r="B2874" s="21" t="s">
        <v>16223</v>
      </c>
      <c r="C2874" s="21" t="s">
        <v>16224</v>
      </c>
      <c r="D2874" s="21" t="s">
        <v>16225</v>
      </c>
      <c r="E2874" s="21" t="s">
        <v>8824</v>
      </c>
      <c r="F2874" s="21" t="s">
        <v>3994</v>
      </c>
      <c r="G2874" s="21">
        <v>2016.0</v>
      </c>
      <c r="H2874" s="26">
        <v>42593.0</v>
      </c>
      <c r="I2874" s="21"/>
      <c r="J2874" s="21"/>
      <c r="K2874" s="21" t="s">
        <v>16226</v>
      </c>
      <c r="L2874" s="21" t="str">
        <f>IF(ISNUMBER(VLOOKUP(A2874,EXCL,1,FALSE)),"Excluido",IF(ISNUMBER(VLOOKUP(A2874,POST,1,FALSE)),"PostAlerta",IF(ISNUMBER(VLOOKUP(A2874,PRE,1,FALSE)),"PreAlerta","")))</f>
        <v>PreAlerta</v>
      </c>
      <c r="M2874" s="21" t="str">
        <f>IF(ISNUMBER(A2874),(IF(ISNUMBER(VLOOKUP(A2874,KEYWORDS,1,FALSE)),"C/PalabrasClaves","S/PalabrasClaves")),"")</f>
        <v>S/PalabrasClaves</v>
      </c>
      <c r="N2874" s="21" t="str">
        <f t="shared" si="11"/>
        <v/>
      </c>
      <c r="O2874" s="21"/>
      <c r="P2874" s="21" t="s">
        <v>16198</v>
      </c>
      <c r="Q2874" s="21"/>
      <c r="R2874" s="21" t="str">
        <f>LEFT('2012-2022'!$P2874,4)</f>
        <v>2016</v>
      </c>
      <c r="S2874" s="21" t="s">
        <v>72</v>
      </c>
      <c r="T2874" s="21"/>
      <c r="U2874" s="21"/>
      <c r="V2874" s="21"/>
      <c r="W2874" s="27"/>
      <c r="X2874" s="27"/>
      <c r="Y2874" s="28"/>
    </row>
    <row r="2875" ht="15.75" customHeight="1">
      <c r="A2875" s="21">
        <v>2.7515668E7</v>
      </c>
      <c r="B2875" s="21" t="s">
        <v>16227</v>
      </c>
      <c r="C2875" s="21" t="s">
        <v>16228</v>
      </c>
      <c r="D2875" s="21" t="s">
        <v>16229</v>
      </c>
      <c r="E2875" s="21" t="s">
        <v>16230</v>
      </c>
      <c r="F2875" s="21" t="s">
        <v>2086</v>
      </c>
      <c r="G2875" s="21">
        <v>2016.0</v>
      </c>
      <c r="H2875" s="26">
        <v>42595.0</v>
      </c>
      <c r="I2875" s="21"/>
      <c r="J2875" s="21"/>
      <c r="K2875" s="21" t="s">
        <v>16231</v>
      </c>
      <c r="L2875" s="21" t="str">
        <f>IF(ISNUMBER(VLOOKUP(A2875,EXCL,1,FALSE)),"Excluido",IF(ISNUMBER(VLOOKUP(A2875,POST,1,FALSE)),"PostAlerta",IF(ISNUMBER(VLOOKUP(A2875,PRE,1,FALSE)),"PreAlerta","")))</f>
        <v>PreAlerta</v>
      </c>
      <c r="M2875" s="21" t="str">
        <f>IF(ISNUMBER(A2875),(IF(ISNUMBER(VLOOKUP(A2875,KEYWORDS,1,FALSE)),"C/PalabrasClaves","S/PalabrasClaves")),"")</f>
        <v>S/PalabrasClaves</v>
      </c>
      <c r="N2875" s="21" t="str">
        <f t="shared" si="11"/>
        <v/>
      </c>
      <c r="O2875" s="21"/>
      <c r="P2875" s="21" t="s">
        <v>16198</v>
      </c>
      <c r="Q2875" s="21"/>
      <c r="R2875" s="21" t="str">
        <f>LEFT('2012-2022'!$P2875,4)</f>
        <v>2016</v>
      </c>
      <c r="S2875" s="21" t="s">
        <v>72</v>
      </c>
      <c r="T2875" s="21"/>
      <c r="U2875" s="21"/>
      <c r="V2875" s="21"/>
      <c r="W2875" s="27"/>
      <c r="X2875" s="27"/>
      <c r="Y2875" s="12"/>
    </row>
    <row r="2876" ht="15.75" customHeight="1">
      <c r="A2876" s="21">
        <v>2.752176E7</v>
      </c>
      <c r="B2876" s="21" t="s">
        <v>16232</v>
      </c>
      <c r="C2876" s="21" t="s">
        <v>16233</v>
      </c>
      <c r="D2876" s="21" t="s">
        <v>16234</v>
      </c>
      <c r="E2876" s="21" t="s">
        <v>11590</v>
      </c>
      <c r="F2876" s="21" t="s">
        <v>728</v>
      </c>
      <c r="G2876" s="21">
        <v>2016.0</v>
      </c>
      <c r="H2876" s="26">
        <v>42596.0</v>
      </c>
      <c r="I2876" s="21" t="s">
        <v>16235</v>
      </c>
      <c r="J2876" s="21"/>
      <c r="K2876" s="21" t="s">
        <v>16236</v>
      </c>
      <c r="L2876" s="21" t="str">
        <f>IF(ISNUMBER(VLOOKUP(A2876,EXCL,1,FALSE)),"Excluido",IF(ISNUMBER(VLOOKUP(A2876,POST,1,FALSE)),"PostAlerta",IF(ISNUMBER(VLOOKUP(A2876,PRE,1,FALSE)),"PreAlerta","")))</f>
        <v>PreAlerta</v>
      </c>
      <c r="M2876" s="21" t="str">
        <f>IF(ISNUMBER(A2876),(IF(ISNUMBER(VLOOKUP(A2876,KEYWORDS,1,FALSE)),"C/PalabrasClaves","S/PalabrasClaves")),"")</f>
        <v>S/PalabrasClaves</v>
      </c>
      <c r="N2876" s="21" t="str">
        <f t="shared" si="11"/>
        <v/>
      </c>
      <c r="O2876" s="21"/>
      <c r="P2876" s="21" t="s">
        <v>16198</v>
      </c>
      <c r="Q2876" s="21"/>
      <c r="R2876" s="21" t="str">
        <f>LEFT('2012-2022'!$P2876,4)</f>
        <v>2016</v>
      </c>
      <c r="S2876" s="21" t="s">
        <v>72</v>
      </c>
      <c r="T2876" s="21"/>
      <c r="U2876" s="21"/>
      <c r="V2876" s="21"/>
      <c r="W2876" s="27"/>
      <c r="X2876" s="27"/>
      <c r="Y2876" s="28"/>
    </row>
    <row r="2877" ht="15.75" customHeight="1">
      <c r="A2877" s="21">
        <v>2.7535678E7</v>
      </c>
      <c r="B2877" s="21" t="s">
        <v>16237</v>
      </c>
      <c r="C2877" s="21" t="s">
        <v>16238</v>
      </c>
      <c r="D2877" s="21" t="s">
        <v>16239</v>
      </c>
      <c r="E2877" s="21" t="s">
        <v>16240</v>
      </c>
      <c r="F2877" s="21" t="s">
        <v>376</v>
      </c>
      <c r="G2877" s="21">
        <v>2016.0</v>
      </c>
      <c r="H2877" s="26">
        <v>42601.0</v>
      </c>
      <c r="I2877" s="21"/>
      <c r="J2877" s="21"/>
      <c r="K2877" s="21" t="s">
        <v>16241</v>
      </c>
      <c r="L2877" s="21" t="str">
        <f>IF(ISNUMBER(VLOOKUP(A2877,EXCL,1,FALSE)),"Excluido",IF(ISNUMBER(VLOOKUP(A2877,POST,1,FALSE)),"PostAlerta",IF(ISNUMBER(VLOOKUP(A2877,PRE,1,FALSE)),"PreAlerta","")))</f>
        <v>PreAlerta</v>
      </c>
      <c r="M2877" s="21" t="str">
        <f>IF(ISNUMBER(A2877),(IF(ISNUMBER(VLOOKUP(A2877,KEYWORDS,1,FALSE)),"C/PalabrasClaves","S/PalabrasClaves")),"")</f>
        <v>S/PalabrasClaves</v>
      </c>
      <c r="N2877" s="21" t="str">
        <f t="shared" si="11"/>
        <v/>
      </c>
      <c r="O2877" s="21"/>
      <c r="P2877" s="21" t="s">
        <v>16198</v>
      </c>
      <c r="Q2877" s="21"/>
      <c r="R2877" s="21" t="str">
        <f>LEFT('2012-2022'!$P2877,4)</f>
        <v>2016</v>
      </c>
      <c r="S2877" s="21" t="s">
        <v>72</v>
      </c>
      <c r="T2877" s="21"/>
      <c r="U2877" s="21"/>
      <c r="V2877" s="21"/>
      <c r="W2877" s="27"/>
      <c r="X2877" s="27"/>
      <c r="Y2877" s="12"/>
    </row>
    <row r="2878" ht="15.75" customHeight="1">
      <c r="A2878" s="21">
        <v>2.7539151E7</v>
      </c>
      <c r="B2878" s="21" t="s">
        <v>16242</v>
      </c>
      <c r="C2878" s="21" t="s">
        <v>16243</v>
      </c>
      <c r="D2878" s="21" t="s">
        <v>16244</v>
      </c>
      <c r="E2878" s="21" t="s">
        <v>16245</v>
      </c>
      <c r="F2878" s="21" t="s">
        <v>728</v>
      </c>
      <c r="G2878" s="21">
        <v>2016.0</v>
      </c>
      <c r="H2878" s="26">
        <v>42602.0</v>
      </c>
      <c r="I2878" s="21"/>
      <c r="J2878" s="21"/>
      <c r="K2878" s="21" t="s">
        <v>16246</v>
      </c>
      <c r="L2878" s="21" t="str">
        <f>IF(ISNUMBER(VLOOKUP(A2878,EXCL,1,FALSE)),"Excluido",IF(ISNUMBER(VLOOKUP(A2878,POST,1,FALSE)),"PostAlerta",IF(ISNUMBER(VLOOKUP(A2878,PRE,1,FALSE)),"PreAlerta","")))</f>
        <v>PreAlerta</v>
      </c>
      <c r="M2878" s="21" t="str">
        <f>IF(ISNUMBER(A2878),(IF(ISNUMBER(VLOOKUP(A2878,KEYWORDS,1,FALSE)),"C/PalabrasClaves","S/PalabrasClaves")),"")</f>
        <v>S/PalabrasClaves</v>
      </c>
      <c r="N2878" s="21" t="str">
        <f t="shared" si="11"/>
        <v/>
      </c>
      <c r="O2878" s="21"/>
      <c r="P2878" s="21" t="s">
        <v>16198</v>
      </c>
      <c r="Q2878" s="21"/>
      <c r="R2878" s="21" t="str">
        <f>LEFT('2012-2022'!$P2878,4)</f>
        <v>2016</v>
      </c>
      <c r="S2878" s="21" t="s">
        <v>72</v>
      </c>
      <c r="T2878" s="21"/>
      <c r="U2878" s="21"/>
      <c r="V2878" s="21"/>
      <c r="W2878" s="27"/>
      <c r="X2878" s="27"/>
      <c r="Y2878" s="28"/>
    </row>
    <row r="2879" ht="15.75" customHeight="1">
      <c r="A2879" s="21">
        <v>2.7541856E7</v>
      </c>
      <c r="B2879" s="21" t="s">
        <v>16247</v>
      </c>
      <c r="C2879" s="21" t="s">
        <v>16248</v>
      </c>
      <c r="D2879" s="21" t="s">
        <v>16249</v>
      </c>
      <c r="E2879" s="21" t="s">
        <v>16250</v>
      </c>
      <c r="F2879" s="21" t="s">
        <v>3940</v>
      </c>
      <c r="G2879" s="21">
        <v>2016.0</v>
      </c>
      <c r="H2879" s="26">
        <v>42602.0</v>
      </c>
      <c r="I2879" s="21" t="s">
        <v>16251</v>
      </c>
      <c r="J2879" s="21"/>
      <c r="K2879" s="21" t="s">
        <v>16252</v>
      </c>
      <c r="L2879" s="21" t="str">
        <f>IF(ISNUMBER(VLOOKUP(A2879,EXCL,1,FALSE)),"Excluido",IF(ISNUMBER(VLOOKUP(A2879,POST,1,FALSE)),"PostAlerta",IF(ISNUMBER(VLOOKUP(A2879,PRE,1,FALSE)),"PreAlerta","")))</f>
        <v>PreAlerta</v>
      </c>
      <c r="M2879" s="21" t="str">
        <f>IF(ISNUMBER(A2879),(IF(ISNUMBER(VLOOKUP(A2879,KEYWORDS,1,FALSE)),"C/PalabrasClaves","S/PalabrasClaves")),"")</f>
        <v>C/PalabrasClaves</v>
      </c>
      <c r="N2879" s="21" t="str">
        <f t="shared" si="11"/>
        <v/>
      </c>
      <c r="O2879" s="21"/>
      <c r="P2879" s="21" t="s">
        <v>16198</v>
      </c>
      <c r="Q2879" s="21"/>
      <c r="R2879" s="21" t="str">
        <f>LEFT('2012-2022'!$P2879,4)</f>
        <v>2016</v>
      </c>
      <c r="S2879" s="21" t="s">
        <v>72</v>
      </c>
      <c r="T2879" s="21"/>
      <c r="U2879" s="21"/>
      <c r="V2879" s="21"/>
      <c r="W2879" s="27"/>
      <c r="X2879" s="27"/>
      <c r="Y2879" s="12"/>
    </row>
    <row r="2880" ht="15.75" customHeight="1">
      <c r="A2880" s="21">
        <v>2.758228E7</v>
      </c>
      <c r="B2880" s="21" t="s">
        <v>16253</v>
      </c>
      <c r="C2880" s="21" t="s">
        <v>16254</v>
      </c>
      <c r="D2880" s="21" t="s">
        <v>16255</v>
      </c>
      <c r="E2880" s="21" t="s">
        <v>16256</v>
      </c>
      <c r="F2880" s="21" t="s">
        <v>9243</v>
      </c>
      <c r="G2880" s="21">
        <v>2016.0</v>
      </c>
      <c r="H2880" s="26">
        <v>42615.0</v>
      </c>
      <c r="I2880" s="21" t="s">
        <v>16257</v>
      </c>
      <c r="J2880" s="21"/>
      <c r="K2880" s="21" t="s">
        <v>16258</v>
      </c>
      <c r="L2880" s="21" t="str">
        <f>IF(ISNUMBER(VLOOKUP(A2880,EXCL,1,FALSE)),"Excluido",IF(ISNUMBER(VLOOKUP(A2880,POST,1,FALSE)),"PostAlerta",IF(ISNUMBER(VLOOKUP(A2880,PRE,1,FALSE)),"PreAlerta","")))</f>
        <v>PreAlerta</v>
      </c>
      <c r="M2880" s="21" t="str">
        <f>IF(ISNUMBER(A2880),(IF(ISNUMBER(VLOOKUP(A2880,KEYWORDS,1,FALSE)),"C/PalabrasClaves","S/PalabrasClaves")),"")</f>
        <v>S/PalabrasClaves</v>
      </c>
      <c r="N2880" s="21" t="str">
        <f t="shared" si="11"/>
        <v/>
      </c>
      <c r="O2880" s="21"/>
      <c r="P2880" s="21" t="s">
        <v>16198</v>
      </c>
      <c r="Q2880" s="21"/>
      <c r="R2880" s="21" t="str">
        <f>LEFT('2012-2022'!$P2880,4)</f>
        <v>2016</v>
      </c>
      <c r="S2880" s="21" t="s">
        <v>72</v>
      </c>
      <c r="T2880" s="21"/>
      <c r="U2880" s="21"/>
      <c r="V2880" s="21"/>
      <c r="W2880" s="27"/>
      <c r="X2880" s="27"/>
      <c r="Y2880" s="28"/>
    </row>
    <row r="2881" ht="15.75" customHeight="1">
      <c r="A2881" s="21">
        <v>2.7631765E7</v>
      </c>
      <c r="B2881" s="21" t="s">
        <v>16259</v>
      </c>
      <c r="C2881" s="21" t="s">
        <v>16260</v>
      </c>
      <c r="D2881" s="21" t="s">
        <v>16261</v>
      </c>
      <c r="E2881" s="21" t="s">
        <v>10724</v>
      </c>
      <c r="F2881" s="21" t="s">
        <v>664</v>
      </c>
      <c r="G2881" s="21">
        <v>2016.0</v>
      </c>
      <c r="H2881" s="26">
        <v>42629.0</v>
      </c>
      <c r="I2881" s="21" t="s">
        <v>16262</v>
      </c>
      <c r="J2881" s="21"/>
      <c r="K2881" s="21" t="s">
        <v>16263</v>
      </c>
      <c r="L2881" s="21" t="str">
        <f>IF(ISNUMBER(VLOOKUP(A2881,EXCL,1,FALSE)),"Excluido",IF(ISNUMBER(VLOOKUP(A2881,POST,1,FALSE)),"PostAlerta",IF(ISNUMBER(VLOOKUP(A2881,PRE,1,FALSE)),"PreAlerta","")))</f>
        <v>PreAlerta</v>
      </c>
      <c r="M2881" s="21" t="str">
        <f>IF(ISNUMBER(A2881),(IF(ISNUMBER(VLOOKUP(A2881,KEYWORDS,1,FALSE)),"C/PalabrasClaves","S/PalabrasClaves")),"")</f>
        <v>S/PalabrasClaves</v>
      </c>
      <c r="N2881" s="21" t="str">
        <f t="shared" si="11"/>
        <v/>
      </c>
      <c r="O2881" s="21"/>
      <c r="P2881" s="21" t="s">
        <v>16198</v>
      </c>
      <c r="Q2881" s="21"/>
      <c r="R2881" s="21" t="str">
        <f>LEFT('2012-2022'!$P2881,4)</f>
        <v>2016</v>
      </c>
      <c r="S2881" s="21" t="s">
        <v>72</v>
      </c>
      <c r="T2881" s="21"/>
      <c r="U2881" s="21"/>
      <c r="V2881" s="21"/>
      <c r="W2881" s="27"/>
      <c r="X2881" s="27"/>
      <c r="Y2881" s="12"/>
    </row>
    <row r="2882" ht="15.75" customHeight="1">
      <c r="A2882" s="21">
        <v>2.7655913E7</v>
      </c>
      <c r="B2882" s="21" t="s">
        <v>16264</v>
      </c>
      <c r="C2882" s="21" t="s">
        <v>16265</v>
      </c>
      <c r="D2882" s="21" t="s">
        <v>16266</v>
      </c>
      <c r="E2882" s="21" t="s">
        <v>16267</v>
      </c>
      <c r="F2882" s="21" t="s">
        <v>7460</v>
      </c>
      <c r="G2882" s="21">
        <v>2016.0</v>
      </c>
      <c r="H2882" s="26">
        <v>42636.0</v>
      </c>
      <c r="I2882" s="21" t="s">
        <v>16268</v>
      </c>
      <c r="J2882" s="21"/>
      <c r="K2882" s="21" t="s">
        <v>16269</v>
      </c>
      <c r="L2882" s="21" t="str">
        <f>IF(ISNUMBER(VLOOKUP(A2882,EXCL,1,FALSE)),"Excluido",IF(ISNUMBER(VLOOKUP(A2882,POST,1,FALSE)),"PostAlerta",IF(ISNUMBER(VLOOKUP(A2882,PRE,1,FALSE)),"PreAlerta","")))</f>
        <v>PreAlerta</v>
      </c>
      <c r="M2882" s="21" t="str">
        <f>IF(ISNUMBER(A2882),(IF(ISNUMBER(VLOOKUP(A2882,KEYWORDS,1,FALSE)),"C/PalabrasClaves","S/PalabrasClaves")),"")</f>
        <v>S/PalabrasClaves</v>
      </c>
      <c r="N2882" s="21" t="str">
        <f t="shared" si="11"/>
        <v/>
      </c>
      <c r="O2882" s="21"/>
      <c r="P2882" s="21" t="s">
        <v>16270</v>
      </c>
      <c r="Q2882" s="21"/>
      <c r="R2882" s="21" t="str">
        <f>LEFT('2012-2022'!$P2882,4)</f>
        <v>2016</v>
      </c>
      <c r="S2882" s="21" t="s">
        <v>72</v>
      </c>
      <c r="T2882" s="21"/>
      <c r="U2882" s="21"/>
      <c r="V2882" s="21"/>
      <c r="W2882" s="27"/>
      <c r="X2882" s="27"/>
      <c r="Y2882" s="28"/>
    </row>
    <row r="2883" ht="15.75" customHeight="1">
      <c r="A2883" s="21">
        <v>2.7692043E7</v>
      </c>
      <c r="B2883" s="21" t="s">
        <v>16271</v>
      </c>
      <c r="C2883" s="21" t="s">
        <v>16272</v>
      </c>
      <c r="D2883" s="21" t="s">
        <v>16273</v>
      </c>
      <c r="E2883" s="21" t="s">
        <v>16274</v>
      </c>
      <c r="F2883" s="21" t="s">
        <v>6652</v>
      </c>
      <c r="G2883" s="21">
        <v>2016.0</v>
      </c>
      <c r="H2883" s="26">
        <v>42647.0</v>
      </c>
      <c r="I2883" s="21" t="s">
        <v>16275</v>
      </c>
      <c r="J2883" s="21"/>
      <c r="K2883" s="21" t="s">
        <v>16276</v>
      </c>
      <c r="L2883" s="21" t="str">
        <f>IF(ISNUMBER(VLOOKUP(A2883,EXCL,1,FALSE)),"Excluido",IF(ISNUMBER(VLOOKUP(A2883,POST,1,FALSE)),"PostAlerta",IF(ISNUMBER(VLOOKUP(A2883,PRE,1,FALSE)),"PreAlerta","")))</f>
        <v>PreAlerta</v>
      </c>
      <c r="M2883" s="21" t="str">
        <f>IF(ISNUMBER(A2883),(IF(ISNUMBER(VLOOKUP(A2883,KEYWORDS,1,FALSE)),"C/PalabrasClaves","S/PalabrasClaves")),"")</f>
        <v>S/PalabrasClaves</v>
      </c>
      <c r="N2883" s="21" t="str">
        <f t="shared" si="11"/>
        <v/>
      </c>
      <c r="O2883" s="21"/>
      <c r="P2883" s="21" t="s">
        <v>16198</v>
      </c>
      <c r="Q2883" s="21"/>
      <c r="R2883" s="21" t="str">
        <f>LEFT('2012-2022'!$P2883,4)</f>
        <v>2016</v>
      </c>
      <c r="S2883" s="21" t="s">
        <v>72</v>
      </c>
      <c r="T2883" s="21"/>
      <c r="U2883" s="21"/>
      <c r="V2883" s="21"/>
      <c r="W2883" s="27"/>
      <c r="X2883" s="27"/>
      <c r="Y2883" s="12"/>
    </row>
    <row r="2884" ht="15.75" customHeight="1">
      <c r="A2884" s="21">
        <v>2.7753778E7</v>
      </c>
      <c r="B2884" s="21" t="s">
        <v>16277</v>
      </c>
      <c r="C2884" s="21" t="s">
        <v>16278</v>
      </c>
      <c r="D2884" s="21" t="s">
        <v>16279</v>
      </c>
      <c r="E2884" s="21" t="s">
        <v>16280</v>
      </c>
      <c r="F2884" s="21" t="s">
        <v>4983</v>
      </c>
      <c r="G2884" s="21">
        <v>2016.0</v>
      </c>
      <c r="H2884" s="26">
        <v>42662.0</v>
      </c>
      <c r="I2884" s="21"/>
      <c r="J2884" s="21"/>
      <c r="K2884" s="21" t="s">
        <v>16281</v>
      </c>
      <c r="L2884" s="21" t="str">
        <f>IF(ISNUMBER(VLOOKUP(A2884,EXCL,1,FALSE)),"Excluido",IF(ISNUMBER(VLOOKUP(A2884,POST,1,FALSE)),"PostAlerta",IF(ISNUMBER(VLOOKUP(A2884,PRE,1,FALSE)),"PreAlerta","")))</f>
        <v>PreAlerta</v>
      </c>
      <c r="M2884" s="21" t="str">
        <f>IF(ISNUMBER(A2884),(IF(ISNUMBER(VLOOKUP(A2884,KEYWORDS,1,FALSE)),"C/PalabrasClaves","S/PalabrasClaves")),"")</f>
        <v>S/PalabrasClaves</v>
      </c>
      <c r="N2884" s="21" t="str">
        <f t="shared" si="11"/>
        <v/>
      </c>
      <c r="O2884" s="21"/>
      <c r="P2884" s="21" t="s">
        <v>16198</v>
      </c>
      <c r="Q2884" s="21"/>
      <c r="R2884" s="21" t="str">
        <f>LEFT('2012-2022'!$P2884,4)</f>
        <v>2016</v>
      </c>
      <c r="S2884" s="21" t="s">
        <v>72</v>
      </c>
      <c r="T2884" s="21"/>
      <c r="U2884" s="21"/>
      <c r="V2884" s="21"/>
      <c r="W2884" s="27"/>
      <c r="X2884" s="27"/>
      <c r="Y2884" s="28"/>
    </row>
    <row r="2885" ht="15.75" customHeight="1">
      <c r="A2885" s="21">
        <v>2.7756651E7</v>
      </c>
      <c r="B2885" s="21" t="s">
        <v>16282</v>
      </c>
      <c r="C2885" s="21" t="s">
        <v>16283</v>
      </c>
      <c r="D2885" s="21" t="s">
        <v>16284</v>
      </c>
      <c r="E2885" s="21" t="s">
        <v>5457</v>
      </c>
      <c r="F2885" s="21" t="s">
        <v>214</v>
      </c>
      <c r="G2885" s="21">
        <v>2016.0</v>
      </c>
      <c r="H2885" s="26">
        <v>42679.0</v>
      </c>
      <c r="I2885" s="21"/>
      <c r="J2885" s="21"/>
      <c r="K2885" s="21" t="s">
        <v>16285</v>
      </c>
      <c r="L2885" s="21" t="str">
        <f>IF(ISNUMBER(VLOOKUP(A2885,EXCL,1,FALSE)),"Excluido",IF(ISNUMBER(VLOOKUP(A2885,POST,1,FALSE)),"PostAlerta",IF(ISNUMBER(VLOOKUP(A2885,PRE,1,FALSE)),"PreAlerta","")))</f>
        <v>PreAlerta</v>
      </c>
      <c r="M2885" s="21" t="str">
        <f>IF(ISNUMBER(A2885),(IF(ISNUMBER(VLOOKUP(A2885,KEYWORDS,1,FALSE)),"C/PalabrasClaves","S/PalabrasClaves")),"")</f>
        <v>S/PalabrasClaves</v>
      </c>
      <c r="N2885" s="21" t="str">
        <f t="shared" si="11"/>
        <v/>
      </c>
      <c r="O2885" s="21"/>
      <c r="P2885" s="21" t="s">
        <v>16198</v>
      </c>
      <c r="Q2885" s="21"/>
      <c r="R2885" s="21" t="str">
        <f>LEFT('2012-2022'!$P2885,4)</f>
        <v>2016</v>
      </c>
      <c r="S2885" s="21" t="s">
        <v>72</v>
      </c>
      <c r="T2885" s="21"/>
      <c r="U2885" s="21"/>
      <c r="V2885" s="21"/>
      <c r="W2885" s="27"/>
      <c r="X2885" s="27"/>
      <c r="Y2885" s="12"/>
    </row>
    <row r="2886" ht="15.75" customHeight="1">
      <c r="A2886" s="21">
        <v>2.775792E7</v>
      </c>
      <c r="B2886" s="21" t="s">
        <v>16286</v>
      </c>
      <c r="C2886" s="21" t="s">
        <v>16287</v>
      </c>
      <c r="D2886" s="21" t="s">
        <v>16288</v>
      </c>
      <c r="E2886" s="21" t="s">
        <v>16289</v>
      </c>
      <c r="F2886" s="21" t="s">
        <v>2050</v>
      </c>
      <c r="G2886" s="21">
        <v>2016.0</v>
      </c>
      <c r="H2886" s="26">
        <v>42664.0</v>
      </c>
      <c r="I2886" s="21"/>
      <c r="J2886" s="21"/>
      <c r="K2886" s="21" t="s">
        <v>16290</v>
      </c>
      <c r="L2886" s="21" t="str">
        <f>IF(ISNUMBER(VLOOKUP(A2886,EXCL,1,FALSE)),"Excluido",IF(ISNUMBER(VLOOKUP(A2886,POST,1,FALSE)),"PostAlerta",IF(ISNUMBER(VLOOKUP(A2886,PRE,1,FALSE)),"PreAlerta","")))</f>
        <v>PreAlerta</v>
      </c>
      <c r="M2886" s="21" t="str">
        <f>IF(ISNUMBER(A2886),(IF(ISNUMBER(VLOOKUP(A2886,KEYWORDS,1,FALSE)),"C/PalabrasClaves","S/PalabrasClaves")),"")</f>
        <v>S/PalabrasClaves</v>
      </c>
      <c r="N2886" s="21" t="str">
        <f t="shared" si="11"/>
        <v/>
      </c>
      <c r="O2886" s="21"/>
      <c r="P2886" s="21" t="s">
        <v>16198</v>
      </c>
      <c r="Q2886" s="21"/>
      <c r="R2886" s="21" t="str">
        <f>LEFT('2012-2022'!$P2886,4)</f>
        <v>2016</v>
      </c>
      <c r="S2886" s="21" t="s">
        <v>72</v>
      </c>
      <c r="T2886" s="21"/>
      <c r="U2886" s="21"/>
      <c r="V2886" s="21"/>
      <c r="W2886" s="27"/>
      <c r="X2886" s="27"/>
      <c r="Y2886" s="28"/>
    </row>
    <row r="2887" ht="15.75" customHeight="1">
      <c r="A2887" s="21">
        <v>2.7767909E7</v>
      </c>
      <c r="B2887" s="21" t="s">
        <v>16291</v>
      </c>
      <c r="C2887" s="21" t="s">
        <v>16292</v>
      </c>
      <c r="D2887" s="21" t="s">
        <v>16293</v>
      </c>
      <c r="E2887" s="21" t="s">
        <v>16294</v>
      </c>
      <c r="F2887" s="21" t="s">
        <v>508</v>
      </c>
      <c r="G2887" s="21">
        <v>2016.0</v>
      </c>
      <c r="H2887" s="26">
        <v>42665.0</v>
      </c>
      <c r="I2887" s="21" t="s">
        <v>16295</v>
      </c>
      <c r="J2887" s="21"/>
      <c r="K2887" s="21" t="s">
        <v>16296</v>
      </c>
      <c r="L2887" s="21" t="str">
        <f>IF(ISNUMBER(VLOOKUP(A2887,EXCL,1,FALSE)),"Excluido",IF(ISNUMBER(VLOOKUP(A2887,POST,1,FALSE)),"PostAlerta",IF(ISNUMBER(VLOOKUP(A2887,PRE,1,FALSE)),"PreAlerta","")))</f>
        <v>PreAlerta</v>
      </c>
      <c r="M2887" s="21" t="str">
        <f>IF(ISNUMBER(A2887),(IF(ISNUMBER(VLOOKUP(A2887,KEYWORDS,1,FALSE)),"C/PalabrasClaves","S/PalabrasClaves")),"")</f>
        <v>S/PalabrasClaves</v>
      </c>
      <c r="N2887" s="21" t="str">
        <f t="shared" si="11"/>
        <v/>
      </c>
      <c r="O2887" s="21"/>
      <c r="P2887" s="21" t="s">
        <v>16198</v>
      </c>
      <c r="Q2887" s="21"/>
      <c r="R2887" s="21" t="str">
        <f>LEFT('2012-2022'!$P2887,4)</f>
        <v>2016</v>
      </c>
      <c r="S2887" s="21" t="s">
        <v>72</v>
      </c>
      <c r="T2887" s="21"/>
      <c r="U2887" s="21"/>
      <c r="V2887" s="21"/>
      <c r="W2887" s="27"/>
      <c r="X2887" s="27"/>
      <c r="Y2887" s="12"/>
    </row>
    <row r="2888" ht="15.75" customHeight="1">
      <c r="A2888" s="21">
        <v>2.7767913E7</v>
      </c>
      <c r="B2888" s="21" t="s">
        <v>16297</v>
      </c>
      <c r="C2888" s="21" t="s">
        <v>16298</v>
      </c>
      <c r="D2888" s="21" t="s">
        <v>16299</v>
      </c>
      <c r="E2888" s="21" t="s">
        <v>16300</v>
      </c>
      <c r="F2888" s="21" t="s">
        <v>508</v>
      </c>
      <c r="G2888" s="21">
        <v>2016.0</v>
      </c>
      <c r="H2888" s="26">
        <v>42665.0</v>
      </c>
      <c r="I2888" s="21" t="s">
        <v>16301</v>
      </c>
      <c r="J2888" s="21"/>
      <c r="K2888" s="21" t="s">
        <v>16302</v>
      </c>
      <c r="L2888" s="21" t="str">
        <f>IF(ISNUMBER(VLOOKUP(A2888,EXCL,1,FALSE)),"Excluido",IF(ISNUMBER(VLOOKUP(A2888,POST,1,FALSE)),"PostAlerta",IF(ISNUMBER(VLOOKUP(A2888,PRE,1,FALSE)),"PreAlerta","")))</f>
        <v>PreAlerta</v>
      </c>
      <c r="M2888" s="21" t="str">
        <f>IF(ISNUMBER(A2888),(IF(ISNUMBER(VLOOKUP(A2888,KEYWORDS,1,FALSE)),"C/PalabrasClaves","S/PalabrasClaves")),"")</f>
        <v>S/PalabrasClaves</v>
      </c>
      <c r="N2888" s="21" t="str">
        <f t="shared" si="11"/>
        <v/>
      </c>
      <c r="O2888" s="21"/>
      <c r="P2888" s="21" t="s">
        <v>16198</v>
      </c>
      <c r="Q2888" s="21"/>
      <c r="R2888" s="21" t="str">
        <f>LEFT('2012-2022'!$P2888,4)</f>
        <v>2016</v>
      </c>
      <c r="S2888" s="21" t="s">
        <v>72</v>
      </c>
      <c r="T2888" s="21"/>
      <c r="U2888" s="21"/>
      <c r="V2888" s="21"/>
      <c r="W2888" s="27"/>
      <c r="X2888" s="27"/>
      <c r="Y2888" s="28"/>
    </row>
    <row r="2889" ht="15.75" customHeight="1">
      <c r="A2889" s="21">
        <v>2.7767921E7</v>
      </c>
      <c r="B2889" s="21" t="s">
        <v>16303</v>
      </c>
      <c r="C2889" s="21" t="s">
        <v>16304</v>
      </c>
      <c r="D2889" s="21" t="s">
        <v>16305</v>
      </c>
      <c r="E2889" s="21" t="s">
        <v>16306</v>
      </c>
      <c r="F2889" s="21" t="s">
        <v>508</v>
      </c>
      <c r="G2889" s="21">
        <v>2016.0</v>
      </c>
      <c r="H2889" s="26">
        <v>42665.0</v>
      </c>
      <c r="I2889" s="21" t="s">
        <v>16307</v>
      </c>
      <c r="J2889" s="21"/>
      <c r="K2889" s="21" t="s">
        <v>16308</v>
      </c>
      <c r="L2889" s="21" t="str">
        <f>IF(ISNUMBER(VLOOKUP(A2889,EXCL,1,FALSE)),"Excluido",IF(ISNUMBER(VLOOKUP(A2889,POST,1,FALSE)),"PostAlerta",IF(ISNUMBER(VLOOKUP(A2889,PRE,1,FALSE)),"PreAlerta","")))</f>
        <v>PreAlerta</v>
      </c>
      <c r="M2889" s="21" t="str">
        <f>IF(ISNUMBER(A2889),(IF(ISNUMBER(VLOOKUP(A2889,KEYWORDS,1,FALSE)),"C/PalabrasClaves","S/PalabrasClaves")),"")</f>
        <v>S/PalabrasClaves</v>
      </c>
      <c r="N2889" s="21" t="str">
        <f t="shared" si="11"/>
        <v/>
      </c>
      <c r="O2889" s="21"/>
      <c r="P2889" s="21" t="s">
        <v>16198</v>
      </c>
      <c r="Q2889" s="21"/>
      <c r="R2889" s="21" t="str">
        <f>LEFT('2012-2022'!$P2889,4)</f>
        <v>2016</v>
      </c>
      <c r="S2889" s="21" t="s">
        <v>72</v>
      </c>
      <c r="T2889" s="21"/>
      <c r="U2889" s="21"/>
      <c r="V2889" s="21"/>
      <c r="W2889" s="27"/>
      <c r="X2889" s="27"/>
      <c r="Y2889" s="12"/>
    </row>
    <row r="2890" ht="15.75" customHeight="1">
      <c r="A2890" s="21">
        <v>2.7802941E7</v>
      </c>
      <c r="B2890" s="21" t="s">
        <v>16309</v>
      </c>
      <c r="C2890" s="21" t="s">
        <v>16310</v>
      </c>
      <c r="D2890" s="21" t="s">
        <v>16311</v>
      </c>
      <c r="E2890" s="21" t="s">
        <v>16312</v>
      </c>
      <c r="F2890" s="21" t="s">
        <v>16313</v>
      </c>
      <c r="G2890" s="21">
        <v>2016.0</v>
      </c>
      <c r="H2890" s="26">
        <v>42677.0</v>
      </c>
      <c r="I2890" s="21"/>
      <c r="J2890" s="21"/>
      <c r="K2890" s="21" t="s">
        <v>16314</v>
      </c>
      <c r="L2890" s="21" t="str">
        <f>IF(ISNUMBER(VLOOKUP(A2890,EXCL,1,FALSE)),"Excluido",IF(ISNUMBER(VLOOKUP(A2890,POST,1,FALSE)),"PostAlerta",IF(ISNUMBER(VLOOKUP(A2890,PRE,1,FALSE)),"PreAlerta","")))</f>
        <v>PreAlerta</v>
      </c>
      <c r="M2890" s="21" t="str">
        <f>IF(ISNUMBER(A2890),(IF(ISNUMBER(VLOOKUP(A2890,KEYWORDS,1,FALSE)),"C/PalabrasClaves","S/PalabrasClaves")),"")</f>
        <v>S/PalabrasClaves</v>
      </c>
      <c r="N2890" s="21" t="str">
        <f t="shared" si="11"/>
        <v/>
      </c>
      <c r="O2890" s="21"/>
      <c r="P2890" s="21" t="s">
        <v>16270</v>
      </c>
      <c r="Q2890" s="21"/>
      <c r="R2890" s="21" t="str">
        <f>LEFT('2012-2022'!$P2890,4)</f>
        <v>2016</v>
      </c>
      <c r="S2890" s="21" t="s">
        <v>72</v>
      </c>
      <c r="T2890" s="21"/>
      <c r="U2890" s="21"/>
      <c r="V2890" s="21"/>
      <c r="W2890" s="27"/>
      <c r="X2890" s="27"/>
      <c r="Y2890" s="28"/>
    </row>
    <row r="2891" ht="15.75" customHeight="1">
      <c r="A2891" s="21">
        <v>2.78102E7</v>
      </c>
      <c r="B2891" s="21" t="s">
        <v>16315</v>
      </c>
      <c r="C2891" s="21" t="s">
        <v>16316</v>
      </c>
      <c r="D2891" s="21" t="s">
        <v>16317</v>
      </c>
      <c r="E2891" s="21" t="s">
        <v>16318</v>
      </c>
      <c r="F2891" s="21" t="s">
        <v>2062</v>
      </c>
      <c r="G2891" s="21">
        <v>2016.0</v>
      </c>
      <c r="H2891" s="26">
        <v>42679.0</v>
      </c>
      <c r="I2891" s="21"/>
      <c r="J2891" s="21"/>
      <c r="K2891" s="21" t="s">
        <v>16319</v>
      </c>
      <c r="L2891" s="21" t="str">
        <f>IF(ISNUMBER(VLOOKUP(A2891,EXCL,1,FALSE)),"Excluido",IF(ISNUMBER(VLOOKUP(A2891,POST,1,FALSE)),"PostAlerta",IF(ISNUMBER(VLOOKUP(A2891,PRE,1,FALSE)),"PreAlerta","")))</f>
        <v>PreAlerta</v>
      </c>
      <c r="M2891" s="21" t="str">
        <f>IF(ISNUMBER(A2891),(IF(ISNUMBER(VLOOKUP(A2891,KEYWORDS,1,FALSE)),"C/PalabrasClaves","S/PalabrasClaves")),"")</f>
        <v>S/PalabrasClaves</v>
      </c>
      <c r="N2891" s="21" t="str">
        <f t="shared" si="11"/>
        <v/>
      </c>
      <c r="O2891" s="21"/>
      <c r="P2891" s="21" t="s">
        <v>16198</v>
      </c>
      <c r="Q2891" s="21"/>
      <c r="R2891" s="21" t="str">
        <f>LEFT('2012-2022'!$P2891,4)</f>
        <v>2016</v>
      </c>
      <c r="S2891" s="21" t="s">
        <v>72</v>
      </c>
      <c r="T2891" s="21"/>
      <c r="U2891" s="21"/>
      <c r="V2891" s="21"/>
      <c r="W2891" s="27"/>
      <c r="X2891" s="27"/>
      <c r="Y2891" s="12"/>
    </row>
    <row r="2892" ht="15.75" customHeight="1">
      <c r="A2892" s="21">
        <v>2.7861477E7</v>
      </c>
      <c r="B2892" s="21" t="s">
        <v>16320</v>
      </c>
      <c r="C2892" s="21" t="s">
        <v>16321</v>
      </c>
      <c r="D2892" s="21" t="s">
        <v>16322</v>
      </c>
      <c r="E2892" s="21" t="s">
        <v>16323</v>
      </c>
      <c r="F2892" s="21" t="s">
        <v>6782</v>
      </c>
      <c r="G2892" s="21">
        <v>2016.0</v>
      </c>
      <c r="H2892" s="26">
        <v>42693.0</v>
      </c>
      <c r="I2892" s="21"/>
      <c r="J2892" s="21"/>
      <c r="K2892" s="21"/>
      <c r="L2892" s="21" t="str">
        <f>IF(ISNUMBER(VLOOKUP(A2892,EXCL,1,FALSE)),"Excluido",IF(ISNUMBER(VLOOKUP(A2892,POST,1,FALSE)),"PostAlerta",IF(ISNUMBER(VLOOKUP(A2892,PRE,1,FALSE)),"PreAlerta","")))</f>
        <v>PreAlerta</v>
      </c>
      <c r="M2892" s="21" t="str">
        <f>IF(ISNUMBER(A2892),(IF(ISNUMBER(VLOOKUP(A2892,KEYWORDS,1,FALSE)),"C/PalabrasClaves","S/PalabrasClaves")),"")</f>
        <v>S/PalabrasClaves</v>
      </c>
      <c r="N2892" s="21" t="str">
        <f t="shared" si="11"/>
        <v/>
      </c>
      <c r="O2892" s="21"/>
      <c r="P2892" s="21" t="s">
        <v>16324</v>
      </c>
      <c r="Q2892" s="21"/>
      <c r="R2892" s="21" t="str">
        <f>LEFT('2012-2022'!$P2892,4)</f>
        <v>2016</v>
      </c>
      <c r="S2892" s="21" t="s">
        <v>74</v>
      </c>
      <c r="T2892" s="21"/>
      <c r="U2892" s="21"/>
      <c r="V2892" s="21"/>
      <c r="W2892" s="27"/>
      <c r="X2892" s="27"/>
      <c r="Y2892" s="28"/>
    </row>
    <row r="2893" ht="15.75" customHeight="1">
      <c r="A2893" s="21">
        <v>2.7886863E7</v>
      </c>
      <c r="B2893" s="21" t="s">
        <v>16325</v>
      </c>
      <c r="C2893" s="21" t="s">
        <v>16326</v>
      </c>
      <c r="D2893" s="21" t="s">
        <v>16327</v>
      </c>
      <c r="E2893" s="21" t="s">
        <v>16328</v>
      </c>
      <c r="F2893" s="21" t="s">
        <v>16329</v>
      </c>
      <c r="G2893" s="21">
        <v>2016.0</v>
      </c>
      <c r="H2893" s="26">
        <v>42700.0</v>
      </c>
      <c r="I2893" s="21"/>
      <c r="J2893" s="21"/>
      <c r="K2893" s="21" t="s">
        <v>16330</v>
      </c>
      <c r="L2893" s="21" t="str">
        <f>IF(ISNUMBER(VLOOKUP(A2893,EXCL,1,FALSE)),"Excluido",IF(ISNUMBER(VLOOKUP(A2893,POST,1,FALSE)),"PostAlerta",IF(ISNUMBER(VLOOKUP(A2893,PRE,1,FALSE)),"PreAlerta","")))</f>
        <v>PreAlerta</v>
      </c>
      <c r="M2893" s="21" t="str">
        <f>IF(ISNUMBER(A2893),(IF(ISNUMBER(VLOOKUP(A2893,KEYWORDS,1,FALSE)),"C/PalabrasClaves","S/PalabrasClaves")),"")</f>
        <v>S/PalabrasClaves</v>
      </c>
      <c r="N2893" s="21" t="str">
        <f t="shared" si="11"/>
        <v/>
      </c>
      <c r="O2893" s="21"/>
      <c r="P2893" s="21" t="s">
        <v>16198</v>
      </c>
      <c r="Q2893" s="21"/>
      <c r="R2893" s="21" t="str">
        <f>LEFT('2012-2022'!$P2893,4)</f>
        <v>2016</v>
      </c>
      <c r="S2893" s="21" t="s">
        <v>72</v>
      </c>
      <c r="T2893" s="21"/>
      <c r="U2893" s="21"/>
      <c r="V2893" s="21"/>
      <c r="W2893" s="27"/>
      <c r="X2893" s="27"/>
      <c r="Y2893" s="12"/>
    </row>
    <row r="2894" ht="15.75" customHeight="1">
      <c r="A2894" s="21">
        <v>2.7956767E7</v>
      </c>
      <c r="B2894" s="21" t="s">
        <v>16331</v>
      </c>
      <c r="C2894" s="21" t="s">
        <v>16332</v>
      </c>
      <c r="D2894" s="21" t="s">
        <v>16333</v>
      </c>
      <c r="E2894" s="21" t="s">
        <v>848</v>
      </c>
      <c r="F2894" s="21" t="s">
        <v>10294</v>
      </c>
      <c r="G2894" s="21">
        <v>2016.0</v>
      </c>
      <c r="H2894" s="26">
        <v>42718.0</v>
      </c>
      <c r="I2894" s="21" t="s">
        <v>16334</v>
      </c>
      <c r="J2894" s="21"/>
      <c r="K2894" s="21" t="s">
        <v>16335</v>
      </c>
      <c r="L2894" s="21" t="str">
        <f>IF(ISNUMBER(VLOOKUP(A2894,EXCL,1,FALSE)),"Excluido",IF(ISNUMBER(VLOOKUP(A2894,POST,1,FALSE)),"PostAlerta",IF(ISNUMBER(VLOOKUP(A2894,PRE,1,FALSE)),"PreAlerta","")))</f>
        <v>Excluido</v>
      </c>
      <c r="M2894" s="21" t="str">
        <f>IF(ISNUMBER(A2894),(IF(ISNUMBER(VLOOKUP(A2894,KEYWORDS,1,FALSE)),"C/PalabrasClaves","S/PalabrasClaves")),"")</f>
        <v>S/PalabrasClaves</v>
      </c>
      <c r="N2894" s="21" t="str">
        <f t="shared" si="11"/>
        <v/>
      </c>
      <c r="O2894" s="21"/>
      <c r="P2894" s="21" t="s">
        <v>16198</v>
      </c>
      <c r="Q2894" s="21"/>
      <c r="R2894" s="21" t="str">
        <f>LEFT('2012-2022'!$P2894,4)</f>
        <v>2016</v>
      </c>
      <c r="S2894" s="21" t="s">
        <v>72</v>
      </c>
      <c r="T2894" s="21"/>
      <c r="U2894" s="21"/>
      <c r="V2894" s="21"/>
      <c r="W2894" s="27"/>
      <c r="X2894" s="27"/>
      <c r="Y2894" s="28"/>
    </row>
    <row r="2895" ht="15.75" customHeight="1">
      <c r="A2895" s="21">
        <v>2.7645781E7</v>
      </c>
      <c r="B2895" s="21" t="s">
        <v>16336</v>
      </c>
      <c r="C2895" s="21" t="s">
        <v>16337</v>
      </c>
      <c r="D2895" s="21" t="s">
        <v>16338</v>
      </c>
      <c r="E2895" s="21" t="s">
        <v>16339</v>
      </c>
      <c r="F2895" s="21" t="s">
        <v>520</v>
      </c>
      <c r="G2895" s="21">
        <v>2016.0</v>
      </c>
      <c r="H2895" s="26">
        <v>42634.0</v>
      </c>
      <c r="I2895" s="21" t="s">
        <v>16340</v>
      </c>
      <c r="J2895" s="21"/>
      <c r="K2895" s="21" t="s">
        <v>16341</v>
      </c>
      <c r="L2895" s="21" t="str">
        <f>IF(ISNUMBER(VLOOKUP(A2895,EXCL,1,FALSE)),"Excluido",IF(ISNUMBER(VLOOKUP(A2895,POST,1,FALSE)),"PostAlerta",IF(ISNUMBER(VLOOKUP(A2895,PRE,1,FALSE)),"PreAlerta","")))</f>
        <v>PreAlerta</v>
      </c>
      <c r="M2895" s="21" t="str">
        <f>IF(ISNUMBER(A2895),(IF(ISNUMBER(VLOOKUP(A2895,KEYWORDS,1,FALSE)),"C/PalabrasClaves","S/PalabrasClaves")),"")</f>
        <v>S/PalabrasClaves</v>
      </c>
      <c r="N2895" s="21" t="str">
        <f t="shared" si="11"/>
        <v/>
      </c>
      <c r="O2895" s="21"/>
      <c r="P2895" s="21" t="s">
        <v>16342</v>
      </c>
      <c r="Q2895" s="21"/>
      <c r="R2895" s="21" t="str">
        <f>LEFT('2012-2022'!$P2895,4)</f>
        <v>2016</v>
      </c>
      <c r="S2895" s="21" t="s">
        <v>72</v>
      </c>
      <c r="T2895" s="21"/>
      <c r="U2895" s="21"/>
      <c r="V2895" s="21"/>
      <c r="W2895" s="27"/>
      <c r="X2895" s="27"/>
      <c r="Y2895" s="12"/>
    </row>
    <row r="2896" ht="15.75" customHeight="1">
      <c r="A2896" s="21">
        <v>2.7808208E7</v>
      </c>
      <c r="B2896" s="21" t="s">
        <v>16343</v>
      </c>
      <c r="C2896" s="21" t="s">
        <v>16344</v>
      </c>
      <c r="D2896" s="21" t="s">
        <v>16345</v>
      </c>
      <c r="E2896" s="21" t="s">
        <v>16346</v>
      </c>
      <c r="F2896" s="21" t="s">
        <v>632</v>
      </c>
      <c r="G2896" s="21">
        <v>2016.0</v>
      </c>
      <c r="H2896" s="26">
        <v>42678.0</v>
      </c>
      <c r="I2896" s="21"/>
      <c r="J2896" s="21"/>
      <c r="K2896" s="21" t="s">
        <v>16347</v>
      </c>
      <c r="L2896" s="21" t="str">
        <f>IF(ISNUMBER(VLOOKUP(A2896,EXCL,1,FALSE)),"Excluido",IF(ISNUMBER(VLOOKUP(A2896,POST,1,FALSE)),"PostAlerta",IF(ISNUMBER(VLOOKUP(A2896,PRE,1,FALSE)),"PreAlerta","")))</f>
        <v>PreAlerta</v>
      </c>
      <c r="M2896" s="21" t="str">
        <f>IF(ISNUMBER(A2896),(IF(ISNUMBER(VLOOKUP(A2896,KEYWORDS,1,FALSE)),"C/PalabrasClaves","S/PalabrasClaves")),"")</f>
        <v>S/PalabrasClaves</v>
      </c>
      <c r="N2896" s="21" t="str">
        <f t="shared" si="11"/>
        <v/>
      </c>
      <c r="O2896" s="21"/>
      <c r="P2896" s="21" t="s">
        <v>16348</v>
      </c>
      <c r="Q2896" s="21"/>
      <c r="R2896" s="21" t="str">
        <f>LEFT('2012-2022'!$P2896,4)</f>
        <v>2016</v>
      </c>
      <c r="S2896" s="21" t="s">
        <v>72</v>
      </c>
      <c r="T2896" s="21"/>
      <c r="U2896" s="21"/>
      <c r="V2896" s="21"/>
      <c r="W2896" s="27"/>
      <c r="X2896" s="27"/>
      <c r="Y2896" s="28"/>
    </row>
    <row r="2897" ht="15.75" customHeight="1">
      <c r="A2897" s="21">
        <v>2.7809928E7</v>
      </c>
      <c r="B2897" s="21" t="s">
        <v>16349</v>
      </c>
      <c r="C2897" s="21" t="s">
        <v>16350</v>
      </c>
      <c r="D2897" s="21" t="s">
        <v>16351</v>
      </c>
      <c r="E2897" s="21" t="s">
        <v>16352</v>
      </c>
      <c r="F2897" s="21" t="s">
        <v>332</v>
      </c>
      <c r="G2897" s="21">
        <v>2016.0</v>
      </c>
      <c r="H2897" s="26">
        <v>42679.0</v>
      </c>
      <c r="I2897" s="21" t="s">
        <v>16353</v>
      </c>
      <c r="J2897" s="21"/>
      <c r="K2897" s="21" t="s">
        <v>16354</v>
      </c>
      <c r="L2897" s="21" t="str">
        <f>IF(ISNUMBER(VLOOKUP(A2897,EXCL,1,FALSE)),"Excluido",IF(ISNUMBER(VLOOKUP(A2897,POST,1,FALSE)),"PostAlerta",IF(ISNUMBER(VLOOKUP(A2897,PRE,1,FALSE)),"PreAlerta","")))</f>
        <v>PreAlerta</v>
      </c>
      <c r="M2897" s="21" t="str">
        <f>IF(ISNUMBER(A2897),(IF(ISNUMBER(VLOOKUP(A2897,KEYWORDS,1,FALSE)),"C/PalabrasClaves","S/PalabrasClaves")),"")</f>
        <v>S/PalabrasClaves</v>
      </c>
      <c r="N2897" s="21" t="str">
        <f t="shared" si="11"/>
        <v/>
      </c>
      <c r="O2897" s="21"/>
      <c r="P2897" s="21" t="s">
        <v>16348</v>
      </c>
      <c r="Q2897" s="21"/>
      <c r="R2897" s="21" t="str">
        <f>LEFT('2012-2022'!$P2897,4)</f>
        <v>2016</v>
      </c>
      <c r="S2897" s="21" t="s">
        <v>72</v>
      </c>
      <c r="T2897" s="21"/>
      <c r="U2897" s="21"/>
      <c r="V2897" s="21"/>
      <c r="W2897" s="27"/>
      <c r="X2897" s="27"/>
      <c r="Y2897" s="12"/>
    </row>
    <row r="2898" ht="15.75" customHeight="1">
      <c r="A2898" s="21">
        <v>2.781209E7</v>
      </c>
      <c r="B2898" s="21" t="s">
        <v>16355</v>
      </c>
      <c r="C2898" s="21" t="s">
        <v>16356</v>
      </c>
      <c r="D2898" s="21" t="s">
        <v>16357</v>
      </c>
      <c r="E2898" s="21" t="s">
        <v>16358</v>
      </c>
      <c r="F2898" s="21" t="s">
        <v>2810</v>
      </c>
      <c r="G2898" s="21">
        <v>2016.0</v>
      </c>
      <c r="H2898" s="26">
        <v>42679.0</v>
      </c>
      <c r="I2898" s="21" t="s">
        <v>16359</v>
      </c>
      <c r="J2898" s="21"/>
      <c r="K2898" s="21" t="s">
        <v>16360</v>
      </c>
      <c r="L2898" s="21" t="str">
        <f>IF(ISNUMBER(VLOOKUP(A2898,EXCL,1,FALSE)),"Excluido",IF(ISNUMBER(VLOOKUP(A2898,POST,1,FALSE)),"PostAlerta",IF(ISNUMBER(VLOOKUP(A2898,PRE,1,FALSE)),"PreAlerta","")))</f>
        <v>Excluido</v>
      </c>
      <c r="M2898" s="21" t="str">
        <f>IF(ISNUMBER(A2898),(IF(ISNUMBER(VLOOKUP(A2898,KEYWORDS,1,FALSE)),"C/PalabrasClaves","S/PalabrasClaves")),"")</f>
        <v>S/PalabrasClaves</v>
      </c>
      <c r="N2898" s="21" t="str">
        <f t="shared" si="11"/>
        <v/>
      </c>
      <c r="O2898" s="21"/>
      <c r="P2898" s="21" t="s">
        <v>16348</v>
      </c>
      <c r="Q2898" s="21"/>
      <c r="R2898" s="21" t="str">
        <f>LEFT('2012-2022'!$P2898,4)</f>
        <v>2016</v>
      </c>
      <c r="S2898" s="21" t="s">
        <v>72</v>
      </c>
      <c r="T2898" s="21"/>
      <c r="U2898" s="21"/>
      <c r="V2898" s="21"/>
      <c r="W2898" s="27"/>
      <c r="X2898" s="27"/>
      <c r="Y2898" s="28"/>
    </row>
    <row r="2899" ht="15.75" customHeight="1">
      <c r="A2899" s="21">
        <v>2.7819272E7</v>
      </c>
      <c r="B2899" s="21" t="s">
        <v>16361</v>
      </c>
      <c r="C2899" s="21" t="s">
        <v>16362</v>
      </c>
      <c r="D2899" s="21" t="s">
        <v>16363</v>
      </c>
      <c r="E2899" s="21" t="s">
        <v>16364</v>
      </c>
      <c r="F2899" s="21" t="s">
        <v>5609</v>
      </c>
      <c r="G2899" s="21">
        <v>2016.0</v>
      </c>
      <c r="H2899" s="26">
        <v>42682.0</v>
      </c>
      <c r="I2899" s="21" t="s">
        <v>16365</v>
      </c>
      <c r="J2899" s="21"/>
      <c r="K2899" s="21" t="s">
        <v>16366</v>
      </c>
      <c r="L2899" s="21" t="str">
        <f>IF(ISNUMBER(VLOOKUP(A2899,EXCL,1,FALSE)),"Excluido",IF(ISNUMBER(VLOOKUP(A2899,POST,1,FALSE)),"PostAlerta",IF(ISNUMBER(VLOOKUP(A2899,PRE,1,FALSE)),"PreAlerta","")))</f>
        <v>PreAlerta</v>
      </c>
      <c r="M2899" s="21" t="str">
        <f>IF(ISNUMBER(A2899),(IF(ISNUMBER(VLOOKUP(A2899,KEYWORDS,1,FALSE)),"C/PalabrasClaves","S/PalabrasClaves")),"")</f>
        <v>S/PalabrasClaves</v>
      </c>
      <c r="N2899" s="21" t="str">
        <f t="shared" si="11"/>
        <v/>
      </c>
      <c r="O2899" s="21"/>
      <c r="P2899" s="21" t="s">
        <v>16367</v>
      </c>
      <c r="Q2899" s="21"/>
      <c r="R2899" s="21" t="str">
        <f>LEFT('2012-2022'!$P2899,4)</f>
        <v>2016</v>
      </c>
      <c r="S2899" s="21" t="s">
        <v>72</v>
      </c>
      <c r="T2899" s="21"/>
      <c r="U2899" s="21"/>
      <c r="V2899" s="21"/>
      <c r="W2899" s="27"/>
      <c r="X2899" s="27"/>
      <c r="Y2899" s="12"/>
    </row>
    <row r="2900" ht="15.75" customHeight="1">
      <c r="A2900" s="21">
        <v>2.7825343E7</v>
      </c>
      <c r="B2900" s="21" t="s">
        <v>16368</v>
      </c>
      <c r="C2900" s="21" t="s">
        <v>16369</v>
      </c>
      <c r="D2900" s="21" t="s">
        <v>16370</v>
      </c>
      <c r="E2900" s="21" t="s">
        <v>2205</v>
      </c>
      <c r="F2900" s="21" t="s">
        <v>16157</v>
      </c>
      <c r="G2900" s="21">
        <v>2016.0</v>
      </c>
      <c r="H2900" s="26">
        <v>42684.0</v>
      </c>
      <c r="I2900" s="21" t="s">
        <v>16371</v>
      </c>
      <c r="J2900" s="21"/>
      <c r="K2900" s="21" t="s">
        <v>16372</v>
      </c>
      <c r="L2900" s="21" t="str">
        <f>IF(ISNUMBER(VLOOKUP(A2900,EXCL,1,FALSE)),"Excluido",IF(ISNUMBER(VLOOKUP(A2900,POST,1,FALSE)),"PostAlerta",IF(ISNUMBER(VLOOKUP(A2900,PRE,1,FALSE)),"PreAlerta","")))</f>
        <v>PreAlerta</v>
      </c>
      <c r="M2900" s="21" t="str">
        <f>IF(ISNUMBER(A2900),(IF(ISNUMBER(VLOOKUP(A2900,KEYWORDS,1,FALSE)),"C/PalabrasClaves","S/PalabrasClaves")),"")</f>
        <v>S/PalabrasClaves</v>
      </c>
      <c r="N2900" s="21" t="str">
        <f t="shared" si="11"/>
        <v/>
      </c>
      <c r="O2900" s="21"/>
      <c r="P2900" s="21" t="s">
        <v>16373</v>
      </c>
      <c r="Q2900" s="21"/>
      <c r="R2900" s="21" t="str">
        <f>LEFT('2012-2022'!$P2900,4)</f>
        <v>2016</v>
      </c>
      <c r="S2900" s="21" t="s">
        <v>72</v>
      </c>
      <c r="T2900" s="21"/>
      <c r="U2900" s="21"/>
      <c r="V2900" s="21"/>
      <c r="W2900" s="27"/>
      <c r="X2900" s="27"/>
      <c r="Y2900" s="28"/>
    </row>
    <row r="2901" ht="15.75" customHeight="1">
      <c r="A2901" s="21">
        <v>2.7827425E7</v>
      </c>
      <c r="B2901" s="21" t="s">
        <v>16374</v>
      </c>
      <c r="C2901" s="21" t="s">
        <v>16375</v>
      </c>
      <c r="D2901" s="21" t="s">
        <v>16376</v>
      </c>
      <c r="E2901" s="21" t="s">
        <v>16377</v>
      </c>
      <c r="F2901" s="21" t="s">
        <v>5609</v>
      </c>
      <c r="G2901" s="21">
        <v>2016.0</v>
      </c>
      <c r="H2901" s="26">
        <v>42684.0</v>
      </c>
      <c r="I2901" s="21" t="s">
        <v>16378</v>
      </c>
      <c r="J2901" s="21"/>
      <c r="K2901" s="21" t="s">
        <v>16379</v>
      </c>
      <c r="L2901" s="21" t="str">
        <f>IF(ISNUMBER(VLOOKUP(A2901,EXCL,1,FALSE)),"Excluido",IF(ISNUMBER(VLOOKUP(A2901,POST,1,FALSE)),"PostAlerta",IF(ISNUMBER(VLOOKUP(A2901,PRE,1,FALSE)),"PreAlerta","")))</f>
        <v>PreAlerta</v>
      </c>
      <c r="M2901" s="21" t="str">
        <f>IF(ISNUMBER(A2901),(IF(ISNUMBER(VLOOKUP(A2901,KEYWORDS,1,FALSE)),"C/PalabrasClaves","S/PalabrasClaves")),"")</f>
        <v>S/PalabrasClaves</v>
      </c>
      <c r="N2901" s="21" t="str">
        <f t="shared" si="11"/>
        <v/>
      </c>
      <c r="O2901" s="21"/>
      <c r="P2901" s="21" t="s">
        <v>16380</v>
      </c>
      <c r="Q2901" s="21"/>
      <c r="R2901" s="21" t="str">
        <f>LEFT('2012-2022'!$P2901,4)</f>
        <v>2016</v>
      </c>
      <c r="S2901" s="21" t="s">
        <v>72</v>
      </c>
      <c r="T2901" s="21"/>
      <c r="U2901" s="21"/>
      <c r="V2901" s="21"/>
      <c r="W2901" s="27"/>
      <c r="X2901" s="27"/>
      <c r="Y2901" s="12"/>
    </row>
    <row r="2902" ht="15.75" customHeight="1">
      <c r="A2902" s="21">
        <v>2.7832582E7</v>
      </c>
      <c r="B2902" s="21" t="s">
        <v>16381</v>
      </c>
      <c r="C2902" s="21" t="s">
        <v>4660</v>
      </c>
      <c r="D2902" s="21" t="s">
        <v>16382</v>
      </c>
      <c r="E2902" s="21" t="s">
        <v>4662</v>
      </c>
      <c r="F2902" s="21" t="s">
        <v>14697</v>
      </c>
      <c r="G2902" s="21">
        <v>2016.0</v>
      </c>
      <c r="H2902" s="26">
        <v>42685.0</v>
      </c>
      <c r="I2902" s="21"/>
      <c r="J2902" s="21"/>
      <c r="K2902" s="21" t="s">
        <v>16383</v>
      </c>
      <c r="L2902" s="21" t="str">
        <f>IF(ISNUMBER(VLOOKUP(A2902,EXCL,1,FALSE)),"Excluido",IF(ISNUMBER(VLOOKUP(A2902,POST,1,FALSE)),"PostAlerta",IF(ISNUMBER(VLOOKUP(A2902,PRE,1,FALSE)),"PreAlerta","")))</f>
        <v>PreAlerta</v>
      </c>
      <c r="M2902" s="21" t="str">
        <f>IF(ISNUMBER(A2902),(IF(ISNUMBER(VLOOKUP(A2902,KEYWORDS,1,FALSE)),"C/PalabrasClaves","S/PalabrasClaves")),"")</f>
        <v>S/PalabrasClaves</v>
      </c>
      <c r="N2902" s="21" t="str">
        <f t="shared" si="11"/>
        <v/>
      </c>
      <c r="O2902" s="21"/>
      <c r="P2902" s="21" t="s">
        <v>16380</v>
      </c>
      <c r="Q2902" s="21"/>
      <c r="R2902" s="21" t="str">
        <f>LEFT('2012-2022'!$P2902,4)</f>
        <v>2016</v>
      </c>
      <c r="S2902" s="21" t="s">
        <v>72</v>
      </c>
      <c r="T2902" s="21"/>
      <c r="U2902" s="21"/>
      <c r="V2902" s="21"/>
      <c r="W2902" s="27"/>
      <c r="X2902" s="27"/>
      <c r="Y2902" s="28"/>
    </row>
    <row r="2903" ht="15.75" customHeight="1">
      <c r="A2903" s="21">
        <v>2.7834404E7</v>
      </c>
      <c r="B2903" s="21" t="s">
        <v>16384</v>
      </c>
      <c r="C2903" s="21" t="s">
        <v>16385</v>
      </c>
      <c r="D2903" s="21" t="s">
        <v>16386</v>
      </c>
      <c r="E2903" s="21" t="s">
        <v>16387</v>
      </c>
      <c r="F2903" s="21" t="s">
        <v>5609</v>
      </c>
      <c r="G2903" s="21">
        <v>2016.0</v>
      </c>
      <c r="H2903" s="26">
        <v>42686.0</v>
      </c>
      <c r="I2903" s="21" t="s">
        <v>16388</v>
      </c>
      <c r="J2903" s="21"/>
      <c r="K2903" s="21" t="s">
        <v>16389</v>
      </c>
      <c r="L2903" s="21" t="str">
        <f>IF(ISNUMBER(VLOOKUP(A2903,EXCL,1,FALSE)),"Excluido",IF(ISNUMBER(VLOOKUP(A2903,POST,1,FALSE)),"PostAlerta",IF(ISNUMBER(VLOOKUP(A2903,PRE,1,FALSE)),"PreAlerta","")))</f>
        <v>PreAlerta</v>
      </c>
      <c r="M2903" s="21" t="str">
        <f>IF(ISNUMBER(A2903),(IF(ISNUMBER(VLOOKUP(A2903,KEYWORDS,1,FALSE)),"C/PalabrasClaves","S/PalabrasClaves")),"")</f>
        <v>S/PalabrasClaves</v>
      </c>
      <c r="N2903" s="21" t="str">
        <f t="shared" si="11"/>
        <v/>
      </c>
      <c r="O2903" s="21"/>
      <c r="P2903" s="21" t="s">
        <v>16390</v>
      </c>
      <c r="Q2903" s="21"/>
      <c r="R2903" s="21" t="str">
        <f>LEFT('2012-2022'!$P2903,4)</f>
        <v>2016</v>
      </c>
      <c r="S2903" s="21" t="s">
        <v>72</v>
      </c>
      <c r="T2903" s="21"/>
      <c r="U2903" s="21"/>
      <c r="V2903" s="21"/>
      <c r="W2903" s="27"/>
      <c r="X2903" s="27"/>
      <c r="Y2903" s="12"/>
    </row>
    <row r="2904" ht="15.75" customHeight="1">
      <c r="A2904" s="21">
        <v>2.7625415E7</v>
      </c>
      <c r="B2904" s="21" t="s">
        <v>16391</v>
      </c>
      <c r="C2904" s="21" t="s">
        <v>16392</v>
      </c>
      <c r="D2904" s="21" t="s">
        <v>16393</v>
      </c>
      <c r="E2904" s="21" t="s">
        <v>16394</v>
      </c>
      <c r="F2904" s="21" t="s">
        <v>15997</v>
      </c>
      <c r="G2904" s="21">
        <v>2016.0</v>
      </c>
      <c r="H2904" s="26">
        <v>42628.0</v>
      </c>
      <c r="I2904" s="21"/>
      <c r="J2904" s="21"/>
      <c r="K2904" s="21" t="s">
        <v>16395</v>
      </c>
      <c r="L2904" s="21" t="str">
        <f>IF(ISNUMBER(VLOOKUP(A2904,EXCL,1,FALSE)),"Excluido",IF(ISNUMBER(VLOOKUP(A2904,POST,1,FALSE)),"PostAlerta",IF(ISNUMBER(VLOOKUP(A2904,PRE,1,FALSE)),"PreAlerta","")))</f>
        <v>PreAlerta</v>
      </c>
      <c r="M2904" s="21" t="str">
        <f>IF(ISNUMBER(A2904),(IF(ISNUMBER(VLOOKUP(A2904,KEYWORDS,1,FALSE)),"C/PalabrasClaves","S/PalabrasClaves")),"")</f>
        <v>S/PalabrasClaves</v>
      </c>
      <c r="N2904" s="21" t="str">
        <f t="shared" si="11"/>
        <v/>
      </c>
      <c r="O2904" s="21"/>
      <c r="P2904" s="21" t="s">
        <v>16396</v>
      </c>
      <c r="Q2904" s="21"/>
      <c r="R2904" s="21" t="str">
        <f>LEFT('2012-2022'!$P2904,4)</f>
        <v>2016</v>
      </c>
      <c r="S2904" s="21" t="s">
        <v>72</v>
      </c>
      <c r="T2904" s="21"/>
      <c r="U2904" s="21"/>
      <c r="V2904" s="21"/>
      <c r="W2904" s="27"/>
      <c r="X2904" s="27"/>
      <c r="Y2904" s="28"/>
    </row>
    <row r="2905" ht="15.75" customHeight="1">
      <c r="A2905" s="21">
        <v>2.7846275E7</v>
      </c>
      <c r="B2905" s="21" t="s">
        <v>16397</v>
      </c>
      <c r="C2905" s="21" t="s">
        <v>16398</v>
      </c>
      <c r="D2905" s="21" t="s">
        <v>16399</v>
      </c>
      <c r="E2905" s="21" t="s">
        <v>3494</v>
      </c>
      <c r="F2905" s="21" t="s">
        <v>2831</v>
      </c>
      <c r="G2905" s="21">
        <v>2016.0</v>
      </c>
      <c r="H2905" s="26">
        <v>42690.0</v>
      </c>
      <c r="I2905" s="21" t="s">
        <v>16400</v>
      </c>
      <c r="J2905" s="21"/>
      <c r="K2905" s="21" t="s">
        <v>16401</v>
      </c>
      <c r="L2905" s="21" t="str">
        <f>IF(ISNUMBER(VLOOKUP(A2905,EXCL,1,FALSE)),"Excluido",IF(ISNUMBER(VLOOKUP(A2905,POST,1,FALSE)),"PostAlerta",IF(ISNUMBER(VLOOKUP(A2905,PRE,1,FALSE)),"PreAlerta","")))</f>
        <v>PreAlerta</v>
      </c>
      <c r="M2905" s="21" t="str">
        <f>IF(ISNUMBER(A2905),(IF(ISNUMBER(VLOOKUP(A2905,KEYWORDS,1,FALSE)),"C/PalabrasClaves","S/PalabrasClaves")),"")</f>
        <v>S/PalabrasClaves</v>
      </c>
      <c r="N2905" s="21" t="str">
        <f t="shared" si="11"/>
        <v/>
      </c>
      <c r="O2905" s="21"/>
      <c r="P2905" s="21" t="s">
        <v>16396</v>
      </c>
      <c r="Q2905" s="21"/>
      <c r="R2905" s="21" t="str">
        <f>LEFT('2012-2022'!$P2905,4)</f>
        <v>2016</v>
      </c>
      <c r="S2905" s="21" t="s">
        <v>72</v>
      </c>
      <c r="T2905" s="21"/>
      <c r="U2905" s="21"/>
      <c r="V2905" s="21"/>
      <c r="W2905" s="27"/>
      <c r="X2905" s="27"/>
      <c r="Y2905" s="12"/>
    </row>
    <row r="2906" ht="15.75" customHeight="1">
      <c r="A2906" s="21">
        <v>2.7855218E7</v>
      </c>
      <c r="B2906" s="21" t="s">
        <v>16402</v>
      </c>
      <c r="C2906" s="21" t="s">
        <v>16403</v>
      </c>
      <c r="D2906" s="21" t="s">
        <v>16404</v>
      </c>
      <c r="E2906" s="21" t="s">
        <v>10677</v>
      </c>
      <c r="F2906" s="21" t="s">
        <v>2810</v>
      </c>
      <c r="G2906" s="21">
        <v>2016.0</v>
      </c>
      <c r="H2906" s="26">
        <v>42692.0</v>
      </c>
      <c r="I2906" s="21" t="s">
        <v>16405</v>
      </c>
      <c r="J2906" s="21"/>
      <c r="K2906" s="21" t="s">
        <v>16406</v>
      </c>
      <c r="L2906" s="21" t="str">
        <f>IF(ISNUMBER(VLOOKUP(A2906,EXCL,1,FALSE)),"Excluido",IF(ISNUMBER(VLOOKUP(A2906,POST,1,FALSE)),"PostAlerta",IF(ISNUMBER(VLOOKUP(A2906,PRE,1,FALSE)),"PreAlerta","")))</f>
        <v>PreAlerta</v>
      </c>
      <c r="M2906" s="21" t="str">
        <f>IF(ISNUMBER(A2906),(IF(ISNUMBER(VLOOKUP(A2906,KEYWORDS,1,FALSE)),"C/PalabrasClaves","S/PalabrasClaves")),"")</f>
        <v>S/PalabrasClaves</v>
      </c>
      <c r="N2906" s="21" t="str">
        <f t="shared" si="11"/>
        <v/>
      </c>
      <c r="O2906" s="21"/>
      <c r="P2906" s="21" t="s">
        <v>16407</v>
      </c>
      <c r="Q2906" s="21"/>
      <c r="R2906" s="21" t="str">
        <f>LEFT('2012-2022'!$P2906,4)</f>
        <v>2016</v>
      </c>
      <c r="S2906" s="21" t="s">
        <v>72</v>
      </c>
      <c r="T2906" s="21"/>
      <c r="U2906" s="21"/>
      <c r="V2906" s="21"/>
      <c r="W2906" s="27"/>
      <c r="X2906" s="27"/>
      <c r="Y2906" s="28"/>
    </row>
    <row r="2907" ht="15.75" customHeight="1">
      <c r="A2907" s="21">
        <v>2.9056742E7</v>
      </c>
      <c r="B2907" s="21" t="s">
        <v>16408</v>
      </c>
      <c r="C2907" s="21" t="s">
        <v>16409</v>
      </c>
      <c r="D2907" s="21" t="s">
        <v>16410</v>
      </c>
      <c r="E2907" s="21" t="s">
        <v>10183</v>
      </c>
      <c r="F2907" s="21" t="s">
        <v>16411</v>
      </c>
      <c r="G2907" s="21">
        <v>2016.0</v>
      </c>
      <c r="H2907" s="26">
        <v>43032.0</v>
      </c>
      <c r="I2907" s="21" t="s">
        <v>16412</v>
      </c>
      <c r="J2907" s="21"/>
      <c r="K2907" s="21" t="s">
        <v>16413</v>
      </c>
      <c r="L2907" s="21" t="str">
        <f>IF(ISNUMBER(VLOOKUP(A2907,EXCL,1,FALSE)),"Excluido",IF(ISNUMBER(VLOOKUP(A2907,POST,1,FALSE)),"PostAlerta",IF(ISNUMBER(VLOOKUP(A2907,PRE,1,FALSE)),"PreAlerta","")))</f>
        <v>PreAlerta</v>
      </c>
      <c r="M2907" s="21" t="str">
        <f>IF(ISNUMBER(A2907),(IF(ISNUMBER(VLOOKUP(A2907,KEYWORDS,1,FALSE)),"C/PalabrasClaves","S/PalabrasClaves")),"")</f>
        <v>S/PalabrasClaves</v>
      </c>
      <c r="N2907" s="21" t="str">
        <f t="shared" si="11"/>
        <v/>
      </c>
      <c r="O2907" s="21"/>
      <c r="P2907" s="21" t="s">
        <v>16407</v>
      </c>
      <c r="Q2907" s="21"/>
      <c r="R2907" s="21" t="str">
        <f>LEFT('2012-2022'!$P2907,4)</f>
        <v>2016</v>
      </c>
      <c r="S2907" s="21" t="s">
        <v>72</v>
      </c>
      <c r="T2907" s="21"/>
      <c r="U2907" s="21"/>
      <c r="V2907" s="21"/>
      <c r="W2907" s="27"/>
      <c r="X2907" s="27"/>
      <c r="Y2907" s="12"/>
    </row>
    <row r="2908" ht="15.75" customHeight="1">
      <c r="A2908" s="21">
        <v>2.7863487E7</v>
      </c>
      <c r="B2908" s="21" t="s">
        <v>16414</v>
      </c>
      <c r="C2908" s="21" t="s">
        <v>16415</v>
      </c>
      <c r="D2908" s="21" t="s">
        <v>16416</v>
      </c>
      <c r="E2908" s="21" t="s">
        <v>16417</v>
      </c>
      <c r="F2908" s="21" t="s">
        <v>16157</v>
      </c>
      <c r="G2908" s="21">
        <v>2016.0</v>
      </c>
      <c r="H2908" s="26">
        <v>42694.0</v>
      </c>
      <c r="I2908" s="21" t="s">
        <v>16418</v>
      </c>
      <c r="J2908" s="21"/>
      <c r="K2908" s="21" t="s">
        <v>16419</v>
      </c>
      <c r="L2908" s="21" t="str">
        <f>IF(ISNUMBER(VLOOKUP(A2908,EXCL,1,FALSE)),"Excluido",IF(ISNUMBER(VLOOKUP(A2908,POST,1,FALSE)),"PostAlerta",IF(ISNUMBER(VLOOKUP(A2908,PRE,1,FALSE)),"PreAlerta","")))</f>
        <v>PreAlerta</v>
      </c>
      <c r="M2908" s="21" t="str">
        <f>IF(ISNUMBER(A2908),(IF(ISNUMBER(VLOOKUP(A2908,KEYWORDS,1,FALSE)),"C/PalabrasClaves","S/PalabrasClaves")),"")</f>
        <v>S/PalabrasClaves</v>
      </c>
      <c r="N2908" s="21" t="str">
        <f t="shared" si="11"/>
        <v/>
      </c>
      <c r="O2908" s="21"/>
      <c r="P2908" s="21" t="s">
        <v>16420</v>
      </c>
      <c r="Q2908" s="21"/>
      <c r="R2908" s="21" t="str">
        <f>LEFT('2012-2022'!$P2908,4)</f>
        <v>2016</v>
      </c>
      <c r="S2908" s="21" t="s">
        <v>72</v>
      </c>
      <c r="T2908" s="21"/>
      <c r="U2908" s="21"/>
      <c r="V2908" s="21"/>
      <c r="W2908" s="27"/>
      <c r="X2908" s="27"/>
      <c r="Y2908" s="28"/>
    </row>
    <row r="2909" ht="15.75" customHeight="1">
      <c r="A2909" s="21">
        <v>2.786979E7</v>
      </c>
      <c r="B2909" s="21" t="s">
        <v>16421</v>
      </c>
      <c r="C2909" s="21" t="s">
        <v>16422</v>
      </c>
      <c r="D2909" s="21" t="s">
        <v>16423</v>
      </c>
      <c r="E2909" s="21" t="s">
        <v>16424</v>
      </c>
      <c r="F2909" s="21" t="s">
        <v>16425</v>
      </c>
      <c r="G2909" s="21">
        <v>2016.0</v>
      </c>
      <c r="H2909" s="26">
        <v>42696.0</v>
      </c>
      <c r="I2909" s="21" t="s">
        <v>16426</v>
      </c>
      <c r="J2909" s="21" t="s">
        <v>16427</v>
      </c>
      <c r="K2909" s="21" t="s">
        <v>16428</v>
      </c>
      <c r="L2909" s="21" t="str">
        <f>IF(ISNUMBER(VLOOKUP(A2909,EXCL,1,FALSE)),"Excluido",IF(ISNUMBER(VLOOKUP(A2909,POST,1,FALSE)),"PostAlerta",IF(ISNUMBER(VLOOKUP(A2909,PRE,1,FALSE)),"PreAlerta","")))</f>
        <v>PreAlerta</v>
      </c>
      <c r="M2909" s="21" t="str">
        <f>IF(ISNUMBER(A2909),(IF(ISNUMBER(VLOOKUP(A2909,KEYWORDS,1,FALSE)),"C/PalabrasClaves","S/PalabrasClaves")),"")</f>
        <v>C/PalabrasClaves</v>
      </c>
      <c r="N2909" s="21" t="str">
        <f t="shared" si="11"/>
        <v/>
      </c>
      <c r="O2909" s="21"/>
      <c r="P2909" s="21" t="s">
        <v>16429</v>
      </c>
      <c r="Q2909" s="21"/>
      <c r="R2909" s="21" t="str">
        <f>LEFT('2012-2022'!$P2909,4)</f>
        <v>2016</v>
      </c>
      <c r="S2909" s="21" t="s">
        <v>72</v>
      </c>
      <c r="T2909" s="21"/>
      <c r="U2909" s="21"/>
      <c r="V2909" s="21"/>
      <c r="W2909" s="27"/>
      <c r="X2909" s="27"/>
      <c r="Y2909" s="12"/>
    </row>
    <row r="2910" ht="15.75" customHeight="1">
      <c r="A2910" s="21">
        <v>2.7869792E7</v>
      </c>
      <c r="B2910" s="21" t="s">
        <v>16430</v>
      </c>
      <c r="C2910" s="21" t="s">
        <v>16431</v>
      </c>
      <c r="D2910" s="21" t="s">
        <v>16432</v>
      </c>
      <c r="E2910" s="21" t="s">
        <v>16433</v>
      </c>
      <c r="F2910" s="21" t="s">
        <v>16425</v>
      </c>
      <c r="G2910" s="21">
        <v>2016.0</v>
      </c>
      <c r="H2910" s="26">
        <v>42696.0</v>
      </c>
      <c r="I2910" s="21" t="s">
        <v>16434</v>
      </c>
      <c r="J2910" s="21" t="s">
        <v>16435</v>
      </c>
      <c r="K2910" s="21" t="s">
        <v>16436</v>
      </c>
      <c r="L2910" s="21" t="str">
        <f>IF(ISNUMBER(VLOOKUP(A2910,EXCL,1,FALSE)),"Excluido",IF(ISNUMBER(VLOOKUP(A2910,POST,1,FALSE)),"PostAlerta",IF(ISNUMBER(VLOOKUP(A2910,PRE,1,FALSE)),"PreAlerta","")))</f>
        <v>PreAlerta</v>
      </c>
      <c r="M2910" s="21" t="str">
        <f>IF(ISNUMBER(A2910),(IF(ISNUMBER(VLOOKUP(A2910,KEYWORDS,1,FALSE)),"C/PalabrasClaves","S/PalabrasClaves")),"")</f>
        <v>S/PalabrasClaves</v>
      </c>
      <c r="N2910" s="21" t="str">
        <f t="shared" si="11"/>
        <v/>
      </c>
      <c r="O2910" s="21"/>
      <c r="P2910" s="21" t="s">
        <v>16429</v>
      </c>
      <c r="Q2910" s="21"/>
      <c r="R2910" s="21" t="str">
        <f>LEFT('2012-2022'!$P2910,4)</f>
        <v>2016</v>
      </c>
      <c r="S2910" s="21" t="s">
        <v>72</v>
      </c>
      <c r="T2910" s="21"/>
      <c r="U2910" s="21"/>
      <c r="V2910" s="21"/>
      <c r="W2910" s="27"/>
      <c r="X2910" s="27"/>
      <c r="Y2910" s="28"/>
    </row>
    <row r="2911" ht="15.75" customHeight="1">
      <c r="A2911" s="21">
        <v>2.7871295E7</v>
      </c>
      <c r="B2911" s="21" t="s">
        <v>16437</v>
      </c>
      <c r="C2911" s="21" t="s">
        <v>16438</v>
      </c>
      <c r="D2911" s="21" t="s">
        <v>16439</v>
      </c>
      <c r="E2911" s="21" t="s">
        <v>3254</v>
      </c>
      <c r="F2911" s="21" t="s">
        <v>332</v>
      </c>
      <c r="G2911" s="21">
        <v>2016.0</v>
      </c>
      <c r="H2911" s="26">
        <v>42697.0</v>
      </c>
      <c r="I2911" s="21" t="s">
        <v>16440</v>
      </c>
      <c r="J2911" s="21"/>
      <c r="K2911" s="21" t="s">
        <v>16441</v>
      </c>
      <c r="L2911" s="21" t="str">
        <f>IF(ISNUMBER(VLOOKUP(A2911,EXCL,1,FALSE)),"Excluido",IF(ISNUMBER(VLOOKUP(A2911,POST,1,FALSE)),"PostAlerta",IF(ISNUMBER(VLOOKUP(A2911,PRE,1,FALSE)),"PreAlerta","")))</f>
        <v>PreAlerta</v>
      </c>
      <c r="M2911" s="21" t="str">
        <f>IF(ISNUMBER(A2911),(IF(ISNUMBER(VLOOKUP(A2911,KEYWORDS,1,FALSE)),"C/PalabrasClaves","S/PalabrasClaves")),"")</f>
        <v>S/PalabrasClaves</v>
      </c>
      <c r="N2911" s="21" t="str">
        <f t="shared" si="11"/>
        <v/>
      </c>
      <c r="O2911" s="21"/>
      <c r="P2911" s="21" t="s">
        <v>16429</v>
      </c>
      <c r="Q2911" s="21"/>
      <c r="R2911" s="21" t="str">
        <f>LEFT('2012-2022'!$P2911,4)</f>
        <v>2016</v>
      </c>
      <c r="S2911" s="21" t="s">
        <v>72</v>
      </c>
      <c r="T2911" s="21"/>
      <c r="U2911" s="21"/>
      <c r="V2911" s="21"/>
      <c r="W2911" s="27"/>
      <c r="X2911" s="27"/>
      <c r="Y2911" s="12"/>
    </row>
    <row r="2912" ht="15.75" customHeight="1">
      <c r="A2912" s="21">
        <v>2.7875529E7</v>
      </c>
      <c r="B2912" s="21" t="s">
        <v>16442</v>
      </c>
      <c r="C2912" s="21" t="s">
        <v>16443</v>
      </c>
      <c r="D2912" s="21" t="s">
        <v>16444</v>
      </c>
      <c r="E2912" s="21" t="s">
        <v>16445</v>
      </c>
      <c r="F2912" s="21" t="s">
        <v>2810</v>
      </c>
      <c r="G2912" s="21">
        <v>2016.0</v>
      </c>
      <c r="H2912" s="26">
        <v>42697.0</v>
      </c>
      <c r="I2912" s="21" t="s">
        <v>16446</v>
      </c>
      <c r="J2912" s="21"/>
      <c r="K2912" s="21" t="s">
        <v>16447</v>
      </c>
      <c r="L2912" s="21" t="str">
        <f>IF(ISNUMBER(VLOOKUP(A2912,EXCL,1,FALSE)),"Excluido",IF(ISNUMBER(VLOOKUP(A2912,POST,1,FALSE)),"PostAlerta",IF(ISNUMBER(VLOOKUP(A2912,PRE,1,FALSE)),"PreAlerta","")))</f>
        <v>PreAlerta</v>
      </c>
      <c r="M2912" s="21" t="str">
        <f>IF(ISNUMBER(A2912),(IF(ISNUMBER(VLOOKUP(A2912,KEYWORDS,1,FALSE)),"C/PalabrasClaves","S/PalabrasClaves")),"")</f>
        <v>S/PalabrasClaves</v>
      </c>
      <c r="N2912" s="21" t="str">
        <f t="shared" si="11"/>
        <v/>
      </c>
      <c r="O2912" s="21"/>
      <c r="P2912" s="21" t="s">
        <v>16448</v>
      </c>
      <c r="Q2912" s="21"/>
      <c r="R2912" s="21" t="str">
        <f>LEFT('2012-2022'!$P2912,4)</f>
        <v>2016</v>
      </c>
      <c r="S2912" s="21" t="s">
        <v>72</v>
      </c>
      <c r="T2912" s="21"/>
      <c r="U2912" s="21"/>
      <c r="V2912" s="21"/>
      <c r="W2912" s="27"/>
      <c r="X2912" s="27"/>
      <c r="Y2912" s="28"/>
    </row>
    <row r="2913" ht="15.75" customHeight="1">
      <c r="A2913" s="21">
        <v>2.7876073E7</v>
      </c>
      <c r="B2913" s="21" t="s">
        <v>16449</v>
      </c>
      <c r="C2913" s="21" t="s">
        <v>16450</v>
      </c>
      <c r="D2913" s="21" t="s">
        <v>16451</v>
      </c>
      <c r="E2913" s="21" t="s">
        <v>8469</v>
      </c>
      <c r="F2913" s="21" t="s">
        <v>332</v>
      </c>
      <c r="G2913" s="21">
        <v>2016.0</v>
      </c>
      <c r="H2913" s="26">
        <v>42698.0</v>
      </c>
      <c r="I2913" s="21" t="s">
        <v>16452</v>
      </c>
      <c r="J2913" s="21"/>
      <c r="K2913" s="21" t="s">
        <v>16453</v>
      </c>
      <c r="L2913" s="21" t="str">
        <f>IF(ISNUMBER(VLOOKUP(A2913,EXCL,1,FALSE)),"Excluido",IF(ISNUMBER(VLOOKUP(A2913,POST,1,FALSE)),"PostAlerta",IF(ISNUMBER(VLOOKUP(A2913,PRE,1,FALSE)),"PreAlerta","")))</f>
        <v>PreAlerta</v>
      </c>
      <c r="M2913" s="21" t="str">
        <f>IF(ISNUMBER(A2913),(IF(ISNUMBER(VLOOKUP(A2913,KEYWORDS,1,FALSE)),"C/PalabrasClaves","S/PalabrasClaves")),"")</f>
        <v>S/PalabrasClaves</v>
      </c>
      <c r="N2913" s="21" t="str">
        <f t="shared" si="11"/>
        <v/>
      </c>
      <c r="O2913" s="21"/>
      <c r="P2913" s="21" t="s">
        <v>16448</v>
      </c>
      <c r="Q2913" s="21"/>
      <c r="R2913" s="21" t="str">
        <f>LEFT('2012-2022'!$P2913,4)</f>
        <v>2016</v>
      </c>
      <c r="S2913" s="21" t="s">
        <v>72</v>
      </c>
      <c r="T2913" s="21"/>
      <c r="U2913" s="21"/>
      <c r="V2913" s="21"/>
      <c r="W2913" s="27"/>
      <c r="X2913" s="27"/>
      <c r="Y2913" s="12"/>
    </row>
    <row r="2914" ht="15.75" customHeight="1">
      <c r="A2914" s="21">
        <v>2.7881553E7</v>
      </c>
      <c r="B2914" s="21" t="s">
        <v>16454</v>
      </c>
      <c r="C2914" s="21" t="s">
        <v>16455</v>
      </c>
      <c r="D2914" s="21" t="s">
        <v>16456</v>
      </c>
      <c r="E2914" s="21" t="s">
        <v>16457</v>
      </c>
      <c r="F2914" s="21" t="s">
        <v>7946</v>
      </c>
      <c r="G2914" s="21">
        <v>2016.0</v>
      </c>
      <c r="H2914" s="26">
        <v>42699.0</v>
      </c>
      <c r="I2914" s="21" t="s">
        <v>16458</v>
      </c>
      <c r="J2914" s="21"/>
      <c r="K2914" s="21" t="s">
        <v>16459</v>
      </c>
      <c r="L2914" s="21" t="str">
        <f>IF(ISNUMBER(VLOOKUP(A2914,EXCL,1,FALSE)),"Excluido",IF(ISNUMBER(VLOOKUP(A2914,POST,1,FALSE)),"PostAlerta",IF(ISNUMBER(VLOOKUP(A2914,PRE,1,FALSE)),"PreAlerta","")))</f>
        <v>PreAlerta</v>
      </c>
      <c r="M2914" s="21" t="str">
        <f>IF(ISNUMBER(A2914),(IF(ISNUMBER(VLOOKUP(A2914,KEYWORDS,1,FALSE)),"C/PalabrasClaves","S/PalabrasClaves")),"")</f>
        <v>C/PalabrasClaves</v>
      </c>
      <c r="N2914" s="21" t="str">
        <f t="shared" si="11"/>
        <v/>
      </c>
      <c r="O2914" s="21"/>
      <c r="P2914" s="21" t="s">
        <v>16460</v>
      </c>
      <c r="Q2914" s="21"/>
      <c r="R2914" s="21" t="str">
        <f>LEFT('2012-2022'!$P2914,4)</f>
        <v>2016</v>
      </c>
      <c r="S2914" s="21" t="s">
        <v>72</v>
      </c>
      <c r="T2914" s="21"/>
      <c r="U2914" s="21"/>
      <c r="V2914" s="21"/>
      <c r="W2914" s="27"/>
      <c r="X2914" s="27"/>
      <c r="Y2914" s="28"/>
    </row>
    <row r="2915" ht="15.75" customHeight="1">
      <c r="A2915" s="21">
        <v>2.7880753E7</v>
      </c>
      <c r="B2915" s="21" t="s">
        <v>16461</v>
      </c>
      <c r="C2915" s="21" t="s">
        <v>16462</v>
      </c>
      <c r="D2915" s="21" t="s">
        <v>16463</v>
      </c>
      <c r="E2915" s="21" t="s">
        <v>15188</v>
      </c>
      <c r="F2915" s="21" t="s">
        <v>15189</v>
      </c>
      <c r="G2915" s="21">
        <v>2016.0</v>
      </c>
      <c r="H2915" s="26">
        <v>42698.0</v>
      </c>
      <c r="I2915" s="21"/>
      <c r="J2915" s="21"/>
      <c r="K2915" s="21" t="s">
        <v>16464</v>
      </c>
      <c r="L2915" s="21" t="str">
        <f>IF(ISNUMBER(VLOOKUP(A2915,EXCL,1,FALSE)),"Excluido",IF(ISNUMBER(VLOOKUP(A2915,POST,1,FALSE)),"PostAlerta",IF(ISNUMBER(VLOOKUP(A2915,PRE,1,FALSE)),"PreAlerta","")))</f>
        <v>PreAlerta</v>
      </c>
      <c r="M2915" s="21" t="str">
        <f>IF(ISNUMBER(A2915),(IF(ISNUMBER(VLOOKUP(A2915,KEYWORDS,1,FALSE)),"C/PalabrasClaves","S/PalabrasClaves")),"")</f>
        <v>S/PalabrasClaves</v>
      </c>
      <c r="N2915" s="21" t="str">
        <f t="shared" si="11"/>
        <v/>
      </c>
      <c r="O2915" s="21"/>
      <c r="P2915" s="21" t="s">
        <v>16465</v>
      </c>
      <c r="Q2915" s="21"/>
      <c r="R2915" s="21" t="str">
        <f>LEFT('2012-2022'!$P2915,4)</f>
        <v>2016</v>
      </c>
      <c r="S2915" s="21" t="s">
        <v>72</v>
      </c>
      <c r="T2915" s="21"/>
      <c r="U2915" s="21"/>
      <c r="V2915" s="21"/>
      <c r="W2915" s="27"/>
      <c r="X2915" s="27"/>
      <c r="Y2915" s="12"/>
    </row>
    <row r="2916" ht="15.75" customHeight="1">
      <c r="A2916" s="21">
        <v>2.788417E7</v>
      </c>
      <c r="B2916" s="21" t="s">
        <v>16466</v>
      </c>
      <c r="C2916" s="21" t="s">
        <v>16467</v>
      </c>
      <c r="D2916" s="21" t="s">
        <v>16468</v>
      </c>
      <c r="E2916" s="21" t="s">
        <v>16469</v>
      </c>
      <c r="F2916" s="21" t="s">
        <v>332</v>
      </c>
      <c r="G2916" s="21">
        <v>2016.0</v>
      </c>
      <c r="H2916" s="26">
        <v>42700.0</v>
      </c>
      <c r="I2916" s="21" t="s">
        <v>16470</v>
      </c>
      <c r="J2916" s="21"/>
      <c r="K2916" s="21" t="s">
        <v>16471</v>
      </c>
      <c r="L2916" s="21" t="str">
        <f>IF(ISNUMBER(VLOOKUP(A2916,EXCL,1,FALSE)),"Excluido",IF(ISNUMBER(VLOOKUP(A2916,POST,1,FALSE)),"PostAlerta",IF(ISNUMBER(VLOOKUP(A2916,PRE,1,FALSE)),"PreAlerta","")))</f>
        <v>PreAlerta</v>
      </c>
      <c r="M2916" s="21" t="str">
        <f>IF(ISNUMBER(A2916),(IF(ISNUMBER(VLOOKUP(A2916,KEYWORDS,1,FALSE)),"C/PalabrasClaves","S/PalabrasClaves")),"")</f>
        <v>S/PalabrasClaves</v>
      </c>
      <c r="N2916" s="21" t="str">
        <f t="shared" si="11"/>
        <v/>
      </c>
      <c r="O2916" s="21"/>
      <c r="P2916" s="21" t="s">
        <v>16465</v>
      </c>
      <c r="Q2916" s="21"/>
      <c r="R2916" s="21" t="str">
        <f>LEFT('2012-2022'!$P2916,4)</f>
        <v>2016</v>
      </c>
      <c r="S2916" s="21" t="s">
        <v>72</v>
      </c>
      <c r="T2916" s="21"/>
      <c r="U2916" s="21"/>
      <c r="V2916" s="21"/>
      <c r="W2916" s="27"/>
      <c r="X2916" s="27"/>
      <c r="Y2916" s="28"/>
    </row>
    <row r="2917" ht="15.75" customHeight="1">
      <c r="A2917" s="21">
        <v>2.7884197E7</v>
      </c>
      <c r="B2917" s="21" t="s">
        <v>16472</v>
      </c>
      <c r="C2917" s="21" t="s">
        <v>16473</v>
      </c>
      <c r="D2917" s="21" t="s">
        <v>16474</v>
      </c>
      <c r="E2917" s="21" t="s">
        <v>3254</v>
      </c>
      <c r="F2917" s="21" t="s">
        <v>332</v>
      </c>
      <c r="G2917" s="21">
        <v>2016.0</v>
      </c>
      <c r="H2917" s="26">
        <v>42700.0</v>
      </c>
      <c r="I2917" s="21" t="s">
        <v>16475</v>
      </c>
      <c r="J2917" s="21"/>
      <c r="K2917" s="21" t="s">
        <v>16476</v>
      </c>
      <c r="L2917" s="21" t="str">
        <f>IF(ISNUMBER(VLOOKUP(A2917,EXCL,1,FALSE)),"Excluido",IF(ISNUMBER(VLOOKUP(A2917,POST,1,FALSE)),"PostAlerta",IF(ISNUMBER(VLOOKUP(A2917,PRE,1,FALSE)),"PreAlerta","")))</f>
        <v>PreAlerta</v>
      </c>
      <c r="M2917" s="21" t="str">
        <f>IF(ISNUMBER(A2917),(IF(ISNUMBER(VLOOKUP(A2917,KEYWORDS,1,FALSE)),"C/PalabrasClaves","S/PalabrasClaves")),"")</f>
        <v>S/PalabrasClaves</v>
      </c>
      <c r="N2917" s="21" t="str">
        <f t="shared" si="11"/>
        <v/>
      </c>
      <c r="O2917" s="21"/>
      <c r="P2917" s="21" t="s">
        <v>16465</v>
      </c>
      <c r="Q2917" s="21"/>
      <c r="R2917" s="21" t="str">
        <f>LEFT('2012-2022'!$P2917,4)</f>
        <v>2016</v>
      </c>
      <c r="S2917" s="21" t="s">
        <v>72</v>
      </c>
      <c r="T2917" s="21"/>
      <c r="U2917" s="21"/>
      <c r="V2917" s="21"/>
      <c r="W2917" s="27"/>
      <c r="X2917" s="27"/>
      <c r="Y2917" s="12"/>
    </row>
    <row r="2918" ht="15.75" customHeight="1">
      <c r="A2918" s="21">
        <v>2.7887623E7</v>
      </c>
      <c r="B2918" s="21" t="s">
        <v>16477</v>
      </c>
      <c r="C2918" s="21" t="s">
        <v>16478</v>
      </c>
      <c r="D2918" s="21" t="s">
        <v>16479</v>
      </c>
      <c r="E2918" s="21" t="s">
        <v>1687</v>
      </c>
      <c r="F2918" s="21" t="s">
        <v>16480</v>
      </c>
      <c r="G2918" s="21">
        <v>2016.0</v>
      </c>
      <c r="H2918" s="26">
        <v>42701.0</v>
      </c>
      <c r="I2918" s="21" t="s">
        <v>16481</v>
      </c>
      <c r="J2918" s="21"/>
      <c r="K2918" s="21" t="s">
        <v>16482</v>
      </c>
      <c r="L2918" s="21" t="str">
        <f>IF(ISNUMBER(VLOOKUP(A2918,EXCL,1,FALSE)),"Excluido",IF(ISNUMBER(VLOOKUP(A2918,POST,1,FALSE)),"PostAlerta",IF(ISNUMBER(VLOOKUP(A2918,PRE,1,FALSE)),"PreAlerta","")))</f>
        <v>PreAlerta</v>
      </c>
      <c r="M2918" s="21" t="str">
        <f>IF(ISNUMBER(A2918),(IF(ISNUMBER(VLOOKUP(A2918,KEYWORDS,1,FALSE)),"C/PalabrasClaves","S/PalabrasClaves")),"")</f>
        <v>S/PalabrasClaves</v>
      </c>
      <c r="N2918" s="21" t="str">
        <f t="shared" si="11"/>
        <v/>
      </c>
      <c r="O2918" s="21"/>
      <c r="P2918" s="21" t="s">
        <v>16483</v>
      </c>
      <c r="Q2918" s="21"/>
      <c r="R2918" s="21" t="str">
        <f>LEFT('2012-2022'!$P2918,4)</f>
        <v>2016</v>
      </c>
      <c r="S2918" s="21" t="s">
        <v>72</v>
      </c>
      <c r="T2918" s="21"/>
      <c r="U2918" s="21"/>
      <c r="V2918" s="21"/>
      <c r="W2918" s="27"/>
      <c r="X2918" s="27"/>
      <c r="Y2918" s="28"/>
    </row>
    <row r="2919" ht="15.75" customHeight="1">
      <c r="A2919" s="21">
        <v>2.7893736E7</v>
      </c>
      <c r="B2919" s="21" t="s">
        <v>16484</v>
      </c>
      <c r="C2919" s="21" t="s">
        <v>16485</v>
      </c>
      <c r="D2919" s="21" t="s">
        <v>16486</v>
      </c>
      <c r="E2919" s="21" t="s">
        <v>965</v>
      </c>
      <c r="F2919" s="21" t="s">
        <v>2810</v>
      </c>
      <c r="G2919" s="21">
        <v>2016.0</v>
      </c>
      <c r="H2919" s="26">
        <v>42703.0</v>
      </c>
      <c r="I2919" s="21" t="s">
        <v>16487</v>
      </c>
      <c r="J2919" s="21"/>
      <c r="K2919" s="21" t="s">
        <v>16488</v>
      </c>
      <c r="L2919" s="21" t="str">
        <f>IF(ISNUMBER(VLOOKUP(A2919,EXCL,1,FALSE)),"Excluido",IF(ISNUMBER(VLOOKUP(A2919,POST,1,FALSE)),"PostAlerta",IF(ISNUMBER(VLOOKUP(A2919,PRE,1,FALSE)),"PreAlerta","")))</f>
        <v>PreAlerta</v>
      </c>
      <c r="M2919" s="21" t="str">
        <f>IF(ISNUMBER(A2919),(IF(ISNUMBER(VLOOKUP(A2919,KEYWORDS,1,FALSE)),"C/PalabrasClaves","S/PalabrasClaves")),"")</f>
        <v>S/PalabrasClaves</v>
      </c>
      <c r="N2919" s="21" t="str">
        <f t="shared" si="11"/>
        <v/>
      </c>
      <c r="O2919" s="21"/>
      <c r="P2919" s="21" t="s">
        <v>16489</v>
      </c>
      <c r="Q2919" s="21"/>
      <c r="R2919" s="21" t="str">
        <f>LEFT('2012-2022'!$P2919,4)</f>
        <v>2016</v>
      </c>
      <c r="S2919" s="21" t="s">
        <v>72</v>
      </c>
      <c r="T2919" s="21"/>
      <c r="U2919" s="21"/>
      <c r="V2919" s="21"/>
      <c r="W2919" s="27"/>
      <c r="X2919" s="27"/>
      <c r="Y2919" s="12"/>
    </row>
    <row r="2920" ht="15.75" customHeight="1">
      <c r="A2920" s="21">
        <v>2.789428E7</v>
      </c>
      <c r="B2920" s="21" t="s">
        <v>16490</v>
      </c>
      <c r="C2920" s="21" t="s">
        <v>16491</v>
      </c>
      <c r="D2920" s="21" t="s">
        <v>16492</v>
      </c>
      <c r="E2920" s="21" t="s">
        <v>16493</v>
      </c>
      <c r="F2920" s="21" t="s">
        <v>16494</v>
      </c>
      <c r="G2920" s="21">
        <v>2016.0</v>
      </c>
      <c r="H2920" s="26">
        <v>42704.0</v>
      </c>
      <c r="I2920" s="21" t="s">
        <v>16495</v>
      </c>
      <c r="J2920" s="21"/>
      <c r="K2920" s="21" t="s">
        <v>16496</v>
      </c>
      <c r="L2920" s="21" t="str">
        <f>IF(ISNUMBER(VLOOKUP(A2920,EXCL,1,FALSE)),"Excluido",IF(ISNUMBER(VLOOKUP(A2920,POST,1,FALSE)),"PostAlerta",IF(ISNUMBER(VLOOKUP(A2920,PRE,1,FALSE)),"PreAlerta","")))</f>
        <v>Excluido</v>
      </c>
      <c r="M2920" s="21" t="str">
        <f>IF(ISNUMBER(A2920),(IF(ISNUMBER(VLOOKUP(A2920,KEYWORDS,1,FALSE)),"C/PalabrasClaves","S/PalabrasClaves")),"")</f>
        <v>S/PalabrasClaves</v>
      </c>
      <c r="N2920" s="21" t="str">
        <f t="shared" si="11"/>
        <v/>
      </c>
      <c r="O2920" s="21"/>
      <c r="P2920" s="21" t="s">
        <v>16489</v>
      </c>
      <c r="Q2920" s="21"/>
      <c r="R2920" s="21" t="str">
        <f>LEFT('2012-2022'!$P2920,4)</f>
        <v>2016</v>
      </c>
      <c r="S2920" s="21" t="s">
        <v>72</v>
      </c>
      <c r="T2920" s="21"/>
      <c r="U2920" s="21"/>
      <c r="V2920" s="21"/>
      <c r="W2920" s="27"/>
      <c r="X2920" s="27"/>
      <c r="Y2920" s="28"/>
    </row>
    <row r="2921" ht="15.75" customHeight="1">
      <c r="A2921" s="21">
        <v>2.5556044E7</v>
      </c>
      <c r="B2921" s="21" t="s">
        <v>16497</v>
      </c>
      <c r="C2921" s="21" t="s">
        <v>16498</v>
      </c>
      <c r="D2921" s="21" t="s">
        <v>16499</v>
      </c>
      <c r="E2921" s="21" t="s">
        <v>16500</v>
      </c>
      <c r="F2921" s="21" t="s">
        <v>903</v>
      </c>
      <c r="G2921" s="21">
        <v>2016.0</v>
      </c>
      <c r="H2921" s="26">
        <v>42008.0</v>
      </c>
      <c r="I2921" s="21"/>
      <c r="J2921" s="21"/>
      <c r="K2921" s="21" t="s">
        <v>16501</v>
      </c>
      <c r="L2921" s="21" t="str">
        <f>IF(ISNUMBER(VLOOKUP(A2921,EXCL,1,FALSE)),"Excluido",IF(ISNUMBER(VLOOKUP(A2921,POST,1,FALSE)),"PostAlerta",IF(ISNUMBER(VLOOKUP(A2921,PRE,1,FALSE)),"PreAlerta","")))</f>
        <v>PreAlerta</v>
      </c>
      <c r="M2921" s="21" t="str">
        <f>IF(ISNUMBER(A2921),(IF(ISNUMBER(VLOOKUP(A2921,KEYWORDS,1,FALSE)),"C/PalabrasClaves","S/PalabrasClaves")),"")</f>
        <v>S/PalabrasClaves</v>
      </c>
      <c r="N2921" s="21" t="str">
        <f t="shared" si="11"/>
        <v/>
      </c>
      <c r="O2921" s="21"/>
      <c r="P2921" s="21" t="s">
        <v>16502</v>
      </c>
      <c r="Q2921" s="21"/>
      <c r="R2921" s="21" t="str">
        <f>LEFT('2012-2022'!$P2921,4)</f>
        <v>2016</v>
      </c>
      <c r="S2921" s="21" t="s">
        <v>74</v>
      </c>
      <c r="T2921" s="21"/>
      <c r="U2921" s="21"/>
      <c r="V2921" s="21"/>
      <c r="W2921" s="27"/>
      <c r="X2921" s="27"/>
      <c r="Y2921" s="12"/>
    </row>
    <row r="2922" ht="15.75" customHeight="1">
      <c r="A2922" s="21">
        <v>2.566096E7</v>
      </c>
      <c r="B2922" s="21" t="s">
        <v>16503</v>
      </c>
      <c r="C2922" s="21" t="s">
        <v>16504</v>
      </c>
      <c r="D2922" s="21" t="s">
        <v>16505</v>
      </c>
      <c r="E2922" s="21" t="s">
        <v>9450</v>
      </c>
      <c r="F2922" s="21" t="s">
        <v>884</v>
      </c>
      <c r="G2922" s="21">
        <v>2016.0</v>
      </c>
      <c r="H2922" s="26">
        <v>42045.0</v>
      </c>
      <c r="I2922" s="21"/>
      <c r="J2922" s="21"/>
      <c r="K2922" s="21" t="s">
        <v>16506</v>
      </c>
      <c r="L2922" s="21" t="str">
        <f>IF(ISNUMBER(VLOOKUP(A2922,EXCL,1,FALSE)),"Excluido",IF(ISNUMBER(VLOOKUP(A2922,POST,1,FALSE)),"PostAlerta",IF(ISNUMBER(VLOOKUP(A2922,PRE,1,FALSE)),"PreAlerta","")))</f>
        <v>PreAlerta</v>
      </c>
      <c r="M2922" s="21" t="str">
        <f>IF(ISNUMBER(A2922),(IF(ISNUMBER(VLOOKUP(A2922,KEYWORDS,1,FALSE)),"C/PalabrasClaves","S/PalabrasClaves")),"")</f>
        <v>S/PalabrasClaves</v>
      </c>
      <c r="N2922" s="21" t="str">
        <f t="shared" si="11"/>
        <v/>
      </c>
      <c r="O2922" s="21"/>
      <c r="P2922" s="21" t="s">
        <v>16502</v>
      </c>
      <c r="Q2922" s="21"/>
      <c r="R2922" s="21" t="str">
        <f>LEFT('2012-2022'!$P2922,4)</f>
        <v>2016</v>
      </c>
      <c r="S2922" s="21" t="s">
        <v>74</v>
      </c>
      <c r="T2922" s="21"/>
      <c r="U2922" s="21"/>
      <c r="V2922" s="21"/>
      <c r="W2922" s="27"/>
      <c r="X2922" s="27"/>
      <c r="Y2922" s="28"/>
    </row>
    <row r="2923" ht="15.75" customHeight="1">
      <c r="A2923" s="21">
        <v>2.5807955E7</v>
      </c>
      <c r="B2923" s="21" t="s">
        <v>16507</v>
      </c>
      <c r="C2923" s="21" t="s">
        <v>16508</v>
      </c>
      <c r="D2923" s="21" t="s">
        <v>16509</v>
      </c>
      <c r="E2923" s="21" t="s">
        <v>7651</v>
      </c>
      <c r="F2923" s="21" t="s">
        <v>884</v>
      </c>
      <c r="G2923" s="21">
        <v>2016.0</v>
      </c>
      <c r="H2923" s="26">
        <v>42090.0</v>
      </c>
      <c r="I2923" s="21"/>
      <c r="J2923" s="21"/>
      <c r="K2923" s="21" t="s">
        <v>16510</v>
      </c>
      <c r="L2923" s="21" t="str">
        <f>IF(ISNUMBER(VLOOKUP(A2923,EXCL,1,FALSE)),"Excluido",IF(ISNUMBER(VLOOKUP(A2923,POST,1,FALSE)),"PostAlerta",IF(ISNUMBER(VLOOKUP(A2923,PRE,1,FALSE)),"PreAlerta","")))</f>
        <v>PreAlerta</v>
      </c>
      <c r="M2923" s="21" t="str">
        <f>IF(ISNUMBER(A2923),(IF(ISNUMBER(VLOOKUP(A2923,KEYWORDS,1,FALSE)),"C/PalabrasClaves","S/PalabrasClaves")),"")</f>
        <v>S/PalabrasClaves</v>
      </c>
      <c r="N2923" s="21" t="str">
        <f t="shared" si="11"/>
        <v/>
      </c>
      <c r="O2923" s="21"/>
      <c r="P2923" s="21" t="s">
        <v>16502</v>
      </c>
      <c r="Q2923" s="21"/>
      <c r="R2923" s="21" t="str">
        <f>LEFT('2012-2022'!$P2923,4)</f>
        <v>2016</v>
      </c>
      <c r="S2923" s="21" t="s">
        <v>74</v>
      </c>
      <c r="T2923" s="21"/>
      <c r="U2923" s="21"/>
      <c r="V2923" s="21"/>
      <c r="W2923" s="27"/>
      <c r="X2923" s="27"/>
      <c r="Y2923" s="12"/>
    </row>
    <row r="2924" ht="15.75" customHeight="1">
      <c r="A2924" s="21">
        <v>2.6920002E7</v>
      </c>
      <c r="B2924" s="21" t="s">
        <v>16511</v>
      </c>
      <c r="C2924" s="21" t="s">
        <v>16512</v>
      </c>
      <c r="D2924" s="21" t="s">
        <v>16513</v>
      </c>
      <c r="E2924" s="21" t="s">
        <v>16514</v>
      </c>
      <c r="F2924" s="21" t="s">
        <v>12643</v>
      </c>
      <c r="G2924" s="21">
        <v>2016.0</v>
      </c>
      <c r="H2924" s="26">
        <v>42428.0</v>
      </c>
      <c r="I2924" s="21" t="s">
        <v>16515</v>
      </c>
      <c r="J2924" s="21"/>
      <c r="K2924" s="21" t="s">
        <v>16516</v>
      </c>
      <c r="L2924" s="21" t="str">
        <f>IF(ISNUMBER(VLOOKUP(A2924,EXCL,1,FALSE)),"Excluido",IF(ISNUMBER(VLOOKUP(A2924,POST,1,FALSE)),"PostAlerta",IF(ISNUMBER(VLOOKUP(A2924,PRE,1,FALSE)),"PreAlerta","")))</f>
        <v>PreAlerta</v>
      </c>
      <c r="M2924" s="21" t="str">
        <f>IF(ISNUMBER(A2924),(IF(ISNUMBER(VLOOKUP(A2924,KEYWORDS,1,FALSE)),"C/PalabrasClaves","S/PalabrasClaves")),"")</f>
        <v>S/PalabrasClaves</v>
      </c>
      <c r="N2924" s="21" t="str">
        <f t="shared" si="11"/>
        <v/>
      </c>
      <c r="O2924" s="21"/>
      <c r="P2924" s="21" t="s">
        <v>16502</v>
      </c>
      <c r="Q2924" s="21"/>
      <c r="R2924" s="21" t="str">
        <f>LEFT('2012-2022'!$P2924,4)</f>
        <v>2016</v>
      </c>
      <c r="S2924" s="21" t="s">
        <v>74</v>
      </c>
      <c r="T2924" s="21"/>
      <c r="U2924" s="21"/>
      <c r="V2924" s="21"/>
      <c r="W2924" s="27"/>
      <c r="X2924" s="27"/>
      <c r="Y2924" s="28"/>
    </row>
    <row r="2925" ht="15.75" customHeight="1">
      <c r="A2925" s="21">
        <v>2.7271975E7</v>
      </c>
      <c r="B2925" s="21" t="s">
        <v>16517</v>
      </c>
      <c r="C2925" s="21" t="s">
        <v>16518</v>
      </c>
      <c r="D2925" s="21" t="s">
        <v>16519</v>
      </c>
      <c r="E2925" s="21" t="s">
        <v>16520</v>
      </c>
      <c r="F2925" s="21" t="s">
        <v>12643</v>
      </c>
      <c r="G2925" s="21">
        <v>2016.0</v>
      </c>
      <c r="H2925" s="26">
        <v>42530.0</v>
      </c>
      <c r="I2925" s="21" t="s">
        <v>16521</v>
      </c>
      <c r="J2925" s="21"/>
      <c r="K2925" s="21" t="s">
        <v>16522</v>
      </c>
      <c r="L2925" s="21" t="str">
        <f>IF(ISNUMBER(VLOOKUP(A2925,EXCL,1,FALSE)),"Excluido",IF(ISNUMBER(VLOOKUP(A2925,POST,1,FALSE)),"PostAlerta",IF(ISNUMBER(VLOOKUP(A2925,PRE,1,FALSE)),"PreAlerta","")))</f>
        <v>PreAlerta</v>
      </c>
      <c r="M2925" s="21" t="str">
        <f>IF(ISNUMBER(A2925),(IF(ISNUMBER(VLOOKUP(A2925,KEYWORDS,1,FALSE)),"C/PalabrasClaves","S/PalabrasClaves")),"")</f>
        <v>S/PalabrasClaves</v>
      </c>
      <c r="N2925" s="21" t="str">
        <f t="shared" si="11"/>
        <v/>
      </c>
      <c r="O2925" s="21"/>
      <c r="P2925" s="21" t="s">
        <v>16502</v>
      </c>
      <c r="Q2925" s="21"/>
      <c r="R2925" s="21" t="str">
        <f>LEFT('2012-2022'!$P2925,4)</f>
        <v>2016</v>
      </c>
      <c r="S2925" s="21" t="s">
        <v>74</v>
      </c>
      <c r="T2925" s="21"/>
      <c r="U2925" s="21"/>
      <c r="V2925" s="21"/>
      <c r="W2925" s="27"/>
      <c r="X2925" s="27"/>
      <c r="Y2925" s="12"/>
    </row>
    <row r="2926" ht="15.75" customHeight="1">
      <c r="A2926" s="21">
        <v>2.7307072E7</v>
      </c>
      <c r="B2926" s="21" t="s">
        <v>16523</v>
      </c>
      <c r="C2926" s="21" t="s">
        <v>16524</v>
      </c>
      <c r="D2926" s="21" t="s">
        <v>16525</v>
      </c>
      <c r="E2926" s="21" t="s">
        <v>16526</v>
      </c>
      <c r="F2926" s="21" t="s">
        <v>16527</v>
      </c>
      <c r="G2926" s="21">
        <v>2016.0</v>
      </c>
      <c r="H2926" s="26">
        <v>42538.0</v>
      </c>
      <c r="I2926" s="21"/>
      <c r="J2926" s="21"/>
      <c r="K2926" s="21" t="s">
        <v>16528</v>
      </c>
      <c r="L2926" s="21" t="str">
        <f>IF(ISNUMBER(VLOOKUP(A2926,EXCL,1,FALSE)),"Excluido",IF(ISNUMBER(VLOOKUP(A2926,POST,1,FALSE)),"PostAlerta",IF(ISNUMBER(VLOOKUP(A2926,PRE,1,FALSE)),"PreAlerta","")))</f>
        <v>Excluido</v>
      </c>
      <c r="M2926" s="21" t="str">
        <f>IF(ISNUMBER(A2926),(IF(ISNUMBER(VLOOKUP(A2926,KEYWORDS,1,FALSE)),"C/PalabrasClaves","S/PalabrasClaves")),"")</f>
        <v>S/PalabrasClaves</v>
      </c>
      <c r="N2926" s="21" t="str">
        <f t="shared" si="11"/>
        <v/>
      </c>
      <c r="O2926" s="21"/>
      <c r="P2926" s="21" t="s">
        <v>16502</v>
      </c>
      <c r="Q2926" s="21"/>
      <c r="R2926" s="21" t="str">
        <f>LEFT('2012-2022'!$P2926,4)</f>
        <v>2016</v>
      </c>
      <c r="S2926" s="21" t="s">
        <v>74</v>
      </c>
      <c r="T2926" s="21"/>
      <c r="U2926" s="21"/>
      <c r="V2926" s="21"/>
      <c r="W2926" s="27"/>
      <c r="X2926" s="27"/>
      <c r="Y2926" s="28"/>
    </row>
    <row r="2927" ht="15.75" customHeight="1">
      <c r="A2927" s="21">
        <v>2.7380385E7</v>
      </c>
      <c r="B2927" s="21" t="s">
        <v>16529</v>
      </c>
      <c r="C2927" s="21" t="s">
        <v>16530</v>
      </c>
      <c r="D2927" s="21" t="s">
        <v>16531</v>
      </c>
      <c r="E2927" s="21" t="s">
        <v>507</v>
      </c>
      <c r="F2927" s="21" t="s">
        <v>3752</v>
      </c>
      <c r="G2927" s="21">
        <v>2016.0</v>
      </c>
      <c r="H2927" s="26">
        <v>42557.0</v>
      </c>
      <c r="I2927" s="21"/>
      <c r="J2927" s="21"/>
      <c r="K2927" s="21" t="s">
        <v>16532</v>
      </c>
      <c r="L2927" s="21" t="str">
        <f>IF(ISNUMBER(VLOOKUP(A2927,EXCL,1,FALSE)),"Excluido",IF(ISNUMBER(VLOOKUP(A2927,POST,1,FALSE)),"PostAlerta",IF(ISNUMBER(VLOOKUP(A2927,PRE,1,FALSE)),"PreAlerta","")))</f>
        <v>PreAlerta</v>
      </c>
      <c r="M2927" s="21" t="str">
        <f>IF(ISNUMBER(A2927),(IF(ISNUMBER(VLOOKUP(A2927,KEYWORDS,1,FALSE)),"C/PalabrasClaves","S/PalabrasClaves")),"")</f>
        <v>S/PalabrasClaves</v>
      </c>
      <c r="N2927" s="21" t="str">
        <f t="shared" si="11"/>
        <v/>
      </c>
      <c r="O2927" s="21"/>
      <c r="P2927" s="21" t="s">
        <v>16502</v>
      </c>
      <c r="Q2927" s="21"/>
      <c r="R2927" s="21" t="str">
        <f>LEFT('2012-2022'!$P2927,4)</f>
        <v>2016</v>
      </c>
      <c r="S2927" s="21" t="s">
        <v>74</v>
      </c>
      <c r="T2927" s="21"/>
      <c r="U2927" s="21"/>
      <c r="V2927" s="21"/>
      <c r="W2927" s="27"/>
      <c r="X2927" s="27"/>
      <c r="Y2927" s="12"/>
    </row>
    <row r="2928" ht="15.75" customHeight="1">
      <c r="A2928" s="21">
        <v>2.7438898E7</v>
      </c>
      <c r="B2928" s="21" t="s">
        <v>16533</v>
      </c>
      <c r="C2928" s="21" t="s">
        <v>16534</v>
      </c>
      <c r="D2928" s="21" t="s">
        <v>16535</v>
      </c>
      <c r="E2928" s="21" t="s">
        <v>16536</v>
      </c>
      <c r="F2928" s="21" t="s">
        <v>426</v>
      </c>
      <c r="G2928" s="21">
        <v>2016.0</v>
      </c>
      <c r="H2928" s="26">
        <v>42572.0</v>
      </c>
      <c r="I2928" s="21"/>
      <c r="J2928" s="21"/>
      <c r="K2928" s="21" t="s">
        <v>16537</v>
      </c>
      <c r="L2928" s="21" t="str">
        <f>IF(ISNUMBER(VLOOKUP(A2928,EXCL,1,FALSE)),"Excluido",IF(ISNUMBER(VLOOKUP(A2928,POST,1,FALSE)),"PostAlerta",IF(ISNUMBER(VLOOKUP(A2928,PRE,1,FALSE)),"PreAlerta","")))</f>
        <v>PreAlerta</v>
      </c>
      <c r="M2928" s="21" t="str">
        <f>IF(ISNUMBER(A2928),(IF(ISNUMBER(VLOOKUP(A2928,KEYWORDS,1,FALSE)),"C/PalabrasClaves","S/PalabrasClaves")),"")</f>
        <v>S/PalabrasClaves</v>
      </c>
      <c r="N2928" s="21" t="str">
        <f t="shared" si="11"/>
        <v/>
      </c>
      <c r="O2928" s="21"/>
      <c r="P2928" s="21" t="s">
        <v>16502</v>
      </c>
      <c r="Q2928" s="21"/>
      <c r="R2928" s="21" t="str">
        <f>LEFT('2012-2022'!$P2928,4)</f>
        <v>2016</v>
      </c>
      <c r="S2928" s="21" t="s">
        <v>74</v>
      </c>
      <c r="T2928" s="21"/>
      <c r="U2928" s="21"/>
      <c r="V2928" s="21"/>
      <c r="W2928" s="27"/>
      <c r="X2928" s="27"/>
      <c r="Y2928" s="28"/>
    </row>
    <row r="2929" ht="15.75" customHeight="1">
      <c r="A2929" s="21">
        <v>2.7442796E7</v>
      </c>
      <c r="B2929" s="21" t="s">
        <v>16538</v>
      </c>
      <c r="C2929" s="21" t="s">
        <v>16539</v>
      </c>
      <c r="D2929" s="21" t="s">
        <v>16540</v>
      </c>
      <c r="E2929" s="21" t="s">
        <v>8212</v>
      </c>
      <c r="F2929" s="21" t="s">
        <v>508</v>
      </c>
      <c r="G2929" s="21">
        <v>2016.0</v>
      </c>
      <c r="H2929" s="26">
        <v>42573.0</v>
      </c>
      <c r="I2929" s="21" t="s">
        <v>16541</v>
      </c>
      <c r="J2929" s="21"/>
      <c r="K2929" s="21" t="s">
        <v>16542</v>
      </c>
      <c r="L2929" s="21" t="str">
        <f>IF(ISNUMBER(VLOOKUP(A2929,EXCL,1,FALSE)),"Excluido",IF(ISNUMBER(VLOOKUP(A2929,POST,1,FALSE)),"PostAlerta",IF(ISNUMBER(VLOOKUP(A2929,PRE,1,FALSE)),"PreAlerta","")))</f>
        <v>PreAlerta</v>
      </c>
      <c r="M2929" s="21" t="str">
        <f>IF(ISNUMBER(A2929),(IF(ISNUMBER(VLOOKUP(A2929,KEYWORDS,1,FALSE)),"C/PalabrasClaves","S/PalabrasClaves")),"")</f>
        <v>S/PalabrasClaves</v>
      </c>
      <c r="N2929" s="21" t="str">
        <f t="shared" si="11"/>
        <v/>
      </c>
      <c r="O2929" s="21"/>
      <c r="P2929" s="21" t="s">
        <v>16502</v>
      </c>
      <c r="Q2929" s="21"/>
      <c r="R2929" s="21" t="str">
        <f>LEFT('2012-2022'!$P2929,4)</f>
        <v>2016</v>
      </c>
      <c r="S2929" s="21" t="s">
        <v>74</v>
      </c>
      <c r="T2929" s="21"/>
      <c r="U2929" s="21"/>
      <c r="V2929" s="21"/>
      <c r="W2929" s="27"/>
      <c r="X2929" s="27"/>
      <c r="Y2929" s="12"/>
    </row>
    <row r="2930" ht="15.75" customHeight="1">
      <c r="A2930" s="21">
        <v>2.7461737E7</v>
      </c>
      <c r="B2930" s="21" t="s">
        <v>16543</v>
      </c>
      <c r="C2930" s="21" t="s">
        <v>16544</v>
      </c>
      <c r="D2930" s="21" t="s">
        <v>16545</v>
      </c>
      <c r="E2930" s="21" t="s">
        <v>16546</v>
      </c>
      <c r="F2930" s="21" t="s">
        <v>16547</v>
      </c>
      <c r="G2930" s="21">
        <v>2016.0</v>
      </c>
      <c r="H2930" s="26">
        <v>42579.0</v>
      </c>
      <c r="I2930" s="21" t="s">
        <v>16548</v>
      </c>
      <c r="J2930" s="21"/>
      <c r="K2930" s="21" t="s">
        <v>16549</v>
      </c>
      <c r="L2930" s="21" t="str">
        <f>IF(ISNUMBER(VLOOKUP(A2930,EXCL,1,FALSE)),"Excluido",IF(ISNUMBER(VLOOKUP(A2930,POST,1,FALSE)),"PostAlerta",IF(ISNUMBER(VLOOKUP(A2930,PRE,1,FALSE)),"PreAlerta","")))</f>
        <v>Excluido</v>
      </c>
      <c r="M2930" s="21" t="str">
        <f>IF(ISNUMBER(A2930),(IF(ISNUMBER(VLOOKUP(A2930,KEYWORDS,1,FALSE)),"C/PalabrasClaves","S/PalabrasClaves")),"")</f>
        <v>S/PalabrasClaves</v>
      </c>
      <c r="N2930" s="21" t="str">
        <f t="shared" si="11"/>
        <v/>
      </c>
      <c r="O2930" s="21"/>
      <c r="P2930" s="21" t="s">
        <v>16502</v>
      </c>
      <c r="Q2930" s="21"/>
      <c r="R2930" s="21" t="str">
        <f>LEFT('2012-2022'!$P2930,4)</f>
        <v>2016</v>
      </c>
      <c r="S2930" s="21" t="s">
        <v>74</v>
      </c>
      <c r="T2930" s="21"/>
      <c r="U2930" s="21"/>
      <c r="V2930" s="21"/>
      <c r="W2930" s="27"/>
      <c r="X2930" s="27"/>
      <c r="Y2930" s="28"/>
    </row>
    <row r="2931" ht="15.75" customHeight="1">
      <c r="A2931" s="21">
        <v>2.7538532E7</v>
      </c>
      <c r="B2931" s="21" t="s">
        <v>16550</v>
      </c>
      <c r="C2931" s="21" t="s">
        <v>16551</v>
      </c>
      <c r="D2931" s="21" t="s">
        <v>16552</v>
      </c>
      <c r="E2931" s="21" t="s">
        <v>16553</v>
      </c>
      <c r="F2931" s="21" t="s">
        <v>1259</v>
      </c>
      <c r="G2931" s="21">
        <v>2016.0</v>
      </c>
      <c r="H2931" s="26">
        <v>42602.0</v>
      </c>
      <c r="I2931" s="21"/>
      <c r="J2931" s="21"/>
      <c r="K2931" s="21" t="s">
        <v>16554</v>
      </c>
      <c r="L2931" s="21" t="str">
        <f>IF(ISNUMBER(VLOOKUP(A2931,EXCL,1,FALSE)),"Excluido",IF(ISNUMBER(VLOOKUP(A2931,POST,1,FALSE)),"PostAlerta",IF(ISNUMBER(VLOOKUP(A2931,PRE,1,FALSE)),"PreAlerta","")))</f>
        <v>PreAlerta</v>
      </c>
      <c r="M2931" s="21" t="str">
        <f>IF(ISNUMBER(A2931),(IF(ISNUMBER(VLOOKUP(A2931,KEYWORDS,1,FALSE)),"C/PalabrasClaves","S/PalabrasClaves")),"")</f>
        <v>S/PalabrasClaves</v>
      </c>
      <c r="N2931" s="21" t="str">
        <f t="shared" si="11"/>
        <v/>
      </c>
      <c r="O2931" s="21"/>
      <c r="P2931" s="21" t="s">
        <v>16502</v>
      </c>
      <c r="Q2931" s="21"/>
      <c r="R2931" s="21" t="str">
        <f>LEFT('2012-2022'!$P2931,4)</f>
        <v>2016</v>
      </c>
      <c r="S2931" s="21" t="s">
        <v>74</v>
      </c>
      <c r="T2931" s="21"/>
      <c r="U2931" s="21"/>
      <c r="V2931" s="21"/>
      <c r="W2931" s="27"/>
      <c r="X2931" s="27"/>
      <c r="Y2931" s="12"/>
    </row>
    <row r="2932" ht="15.75" customHeight="1">
      <c r="A2932" s="21">
        <v>2.7591564E7</v>
      </c>
      <c r="B2932" s="21" t="s">
        <v>16555</v>
      </c>
      <c r="C2932" s="21" t="s">
        <v>16556</v>
      </c>
      <c r="D2932" s="21" t="s">
        <v>16557</v>
      </c>
      <c r="E2932" s="21" t="s">
        <v>5153</v>
      </c>
      <c r="F2932" s="21" t="s">
        <v>426</v>
      </c>
      <c r="G2932" s="21">
        <v>2016.0</v>
      </c>
      <c r="H2932" s="26">
        <v>42617.0</v>
      </c>
      <c r="I2932" s="21"/>
      <c r="J2932" s="21"/>
      <c r="K2932" s="21" t="s">
        <v>16558</v>
      </c>
      <c r="L2932" s="21" t="str">
        <f>IF(ISNUMBER(VLOOKUP(A2932,EXCL,1,FALSE)),"Excluido",IF(ISNUMBER(VLOOKUP(A2932,POST,1,FALSE)),"PostAlerta",IF(ISNUMBER(VLOOKUP(A2932,PRE,1,FALSE)),"PreAlerta","")))</f>
        <v>PreAlerta</v>
      </c>
      <c r="M2932" s="21" t="str">
        <f>IF(ISNUMBER(A2932),(IF(ISNUMBER(VLOOKUP(A2932,KEYWORDS,1,FALSE)),"C/PalabrasClaves","S/PalabrasClaves")),"")</f>
        <v>S/PalabrasClaves</v>
      </c>
      <c r="N2932" s="21" t="str">
        <f t="shared" si="11"/>
        <v/>
      </c>
      <c r="O2932" s="21"/>
      <c r="P2932" s="21" t="s">
        <v>16502</v>
      </c>
      <c r="Q2932" s="21"/>
      <c r="R2932" s="21" t="str">
        <f>LEFT('2012-2022'!$P2932,4)</f>
        <v>2016</v>
      </c>
      <c r="S2932" s="21" t="s">
        <v>74</v>
      </c>
      <c r="T2932" s="21"/>
      <c r="U2932" s="21"/>
      <c r="V2932" s="21"/>
      <c r="W2932" s="27"/>
      <c r="X2932" s="27"/>
      <c r="Y2932" s="28"/>
    </row>
    <row r="2933" ht="15.75" customHeight="1">
      <c r="A2933" s="21">
        <v>2.7594512E7</v>
      </c>
      <c r="B2933" s="21" t="s">
        <v>16559</v>
      </c>
      <c r="C2933" s="21" t="s">
        <v>16560</v>
      </c>
      <c r="D2933" s="21" t="s">
        <v>16561</v>
      </c>
      <c r="E2933" s="21" t="s">
        <v>16562</v>
      </c>
      <c r="F2933" s="21" t="s">
        <v>16563</v>
      </c>
      <c r="G2933" s="21">
        <v>2016.0</v>
      </c>
      <c r="H2933" s="26">
        <v>42619.0</v>
      </c>
      <c r="I2933" s="21"/>
      <c r="J2933" s="21"/>
      <c r="K2933" s="21" t="s">
        <v>16564</v>
      </c>
      <c r="L2933" s="21" t="str">
        <f>IF(ISNUMBER(VLOOKUP(A2933,EXCL,1,FALSE)),"Excluido",IF(ISNUMBER(VLOOKUP(A2933,POST,1,FALSE)),"PostAlerta",IF(ISNUMBER(VLOOKUP(A2933,PRE,1,FALSE)),"PreAlerta","")))</f>
        <v>PreAlerta</v>
      </c>
      <c r="M2933" s="21" t="str">
        <f>IF(ISNUMBER(A2933),(IF(ISNUMBER(VLOOKUP(A2933,KEYWORDS,1,FALSE)),"C/PalabrasClaves","S/PalabrasClaves")),"")</f>
        <v>S/PalabrasClaves</v>
      </c>
      <c r="N2933" s="21" t="str">
        <f t="shared" si="11"/>
        <v>4) Nuevos tratamientos</v>
      </c>
      <c r="O2933" s="21"/>
      <c r="P2933" s="21" t="s">
        <v>16502</v>
      </c>
      <c r="Q2933" s="21"/>
      <c r="R2933" s="21" t="str">
        <f>LEFT('2012-2022'!$P2933,4)</f>
        <v>2016</v>
      </c>
      <c r="S2933" s="21" t="s">
        <v>74</v>
      </c>
      <c r="T2933" s="21"/>
      <c r="U2933" s="21"/>
      <c r="V2933" s="21"/>
      <c r="W2933" s="27"/>
      <c r="X2933" s="27"/>
      <c r="Y2933" s="12"/>
    </row>
    <row r="2934" ht="15.75" customHeight="1">
      <c r="A2934" s="21">
        <v>2.762072E7</v>
      </c>
      <c r="B2934" s="21" t="s">
        <v>16565</v>
      </c>
      <c r="C2934" s="21" t="s">
        <v>16566</v>
      </c>
      <c r="D2934" s="21" t="s">
        <v>16567</v>
      </c>
      <c r="E2934" s="21" t="s">
        <v>16568</v>
      </c>
      <c r="F2934" s="21" t="s">
        <v>439</v>
      </c>
      <c r="G2934" s="21">
        <v>2016.0</v>
      </c>
      <c r="H2934" s="26">
        <v>42627.0</v>
      </c>
      <c r="I2934" s="21" t="s">
        <v>16569</v>
      </c>
      <c r="J2934" s="21"/>
      <c r="K2934" s="21" t="s">
        <v>16570</v>
      </c>
      <c r="L2934" s="21" t="str">
        <f>IF(ISNUMBER(VLOOKUP(A2934,EXCL,1,FALSE)),"Excluido",IF(ISNUMBER(VLOOKUP(A2934,POST,1,FALSE)),"PostAlerta",IF(ISNUMBER(VLOOKUP(A2934,PRE,1,FALSE)),"PreAlerta","")))</f>
        <v>PreAlerta</v>
      </c>
      <c r="M2934" s="21" t="str">
        <f>IF(ISNUMBER(A2934),(IF(ISNUMBER(VLOOKUP(A2934,KEYWORDS,1,FALSE)),"C/PalabrasClaves","S/PalabrasClaves")),"")</f>
        <v>S/PalabrasClaves</v>
      </c>
      <c r="N2934" s="21" t="str">
        <f t="shared" si="11"/>
        <v/>
      </c>
      <c r="O2934" s="21"/>
      <c r="P2934" s="21" t="s">
        <v>16420</v>
      </c>
      <c r="Q2934" s="21"/>
      <c r="R2934" s="21" t="str">
        <f>LEFT('2012-2022'!$P2934,4)</f>
        <v>2016</v>
      </c>
      <c r="S2934" s="21" t="s">
        <v>72</v>
      </c>
      <c r="T2934" s="21"/>
      <c r="U2934" s="21"/>
      <c r="V2934" s="21"/>
      <c r="W2934" s="27"/>
      <c r="X2934" s="27"/>
      <c r="Y2934" s="28"/>
    </row>
    <row r="2935" ht="15.75" customHeight="1">
      <c r="A2935" s="21">
        <v>2.7638476E7</v>
      </c>
      <c r="B2935" s="21" t="s">
        <v>16571</v>
      </c>
      <c r="C2935" s="21" t="s">
        <v>16572</v>
      </c>
      <c r="D2935" s="21" t="s">
        <v>16573</v>
      </c>
      <c r="E2935" s="21" t="s">
        <v>13692</v>
      </c>
      <c r="F2935" s="21" t="s">
        <v>3994</v>
      </c>
      <c r="G2935" s="21">
        <v>2016.0</v>
      </c>
      <c r="H2935" s="26">
        <v>42631.0</v>
      </c>
      <c r="I2935" s="21" t="s">
        <v>16574</v>
      </c>
      <c r="J2935" s="21" t="s">
        <v>16575</v>
      </c>
      <c r="K2935" s="21" t="s">
        <v>16576</v>
      </c>
      <c r="L2935" s="21" t="str">
        <f>IF(ISNUMBER(VLOOKUP(A2935,EXCL,1,FALSE)),"Excluido",IF(ISNUMBER(VLOOKUP(A2935,POST,1,FALSE)),"PostAlerta",IF(ISNUMBER(VLOOKUP(A2935,PRE,1,FALSE)),"PreAlerta","")))</f>
        <v>PreAlerta</v>
      </c>
      <c r="M2935" s="21" t="str">
        <f>IF(ISNUMBER(A2935),(IF(ISNUMBER(VLOOKUP(A2935,KEYWORDS,1,FALSE)),"C/PalabrasClaves","S/PalabrasClaves")),"")</f>
        <v>S/PalabrasClaves</v>
      </c>
      <c r="N2935" s="21" t="str">
        <f t="shared" si="11"/>
        <v/>
      </c>
      <c r="O2935" s="21"/>
      <c r="P2935" s="21" t="s">
        <v>16502</v>
      </c>
      <c r="Q2935" s="21"/>
      <c r="R2935" s="21" t="str">
        <f>LEFT('2012-2022'!$P2935,4)</f>
        <v>2016</v>
      </c>
      <c r="S2935" s="21" t="s">
        <v>74</v>
      </c>
      <c r="T2935" s="21"/>
      <c r="U2935" s="21"/>
      <c r="V2935" s="21"/>
      <c r="W2935" s="27"/>
      <c r="X2935" s="27"/>
      <c r="Y2935" s="12"/>
    </row>
    <row r="2936" ht="15.75" customHeight="1">
      <c r="A2936" s="21">
        <v>2.7677425E7</v>
      </c>
      <c r="B2936" s="21" t="s">
        <v>16577</v>
      </c>
      <c r="C2936" s="21" t="s">
        <v>16578</v>
      </c>
      <c r="D2936" s="21" t="s">
        <v>16579</v>
      </c>
      <c r="E2936" s="21" t="s">
        <v>10162</v>
      </c>
      <c r="F2936" s="21" t="s">
        <v>119</v>
      </c>
      <c r="G2936" s="21">
        <v>2016.0</v>
      </c>
      <c r="H2936" s="26">
        <v>42642.0</v>
      </c>
      <c r="I2936" s="21"/>
      <c r="J2936" s="21"/>
      <c r="K2936" s="21" t="s">
        <v>16580</v>
      </c>
      <c r="L2936" s="21" t="str">
        <f>IF(ISNUMBER(VLOOKUP(A2936,EXCL,1,FALSE)),"Excluido",IF(ISNUMBER(VLOOKUP(A2936,POST,1,FALSE)),"PostAlerta",IF(ISNUMBER(VLOOKUP(A2936,PRE,1,FALSE)),"PreAlerta","")))</f>
        <v>PreAlerta</v>
      </c>
      <c r="M2936" s="21" t="str">
        <f>IF(ISNUMBER(A2936),(IF(ISNUMBER(VLOOKUP(A2936,KEYWORDS,1,FALSE)),"C/PalabrasClaves","S/PalabrasClaves")),"")</f>
        <v>S/PalabrasClaves</v>
      </c>
      <c r="N2936" s="21" t="str">
        <f t="shared" si="11"/>
        <v/>
      </c>
      <c r="O2936" s="21"/>
      <c r="P2936" s="21" t="s">
        <v>16502</v>
      </c>
      <c r="Q2936" s="21"/>
      <c r="R2936" s="21" t="str">
        <f>LEFT('2012-2022'!$P2936,4)</f>
        <v>2016</v>
      </c>
      <c r="S2936" s="21" t="s">
        <v>74</v>
      </c>
      <c r="T2936" s="21"/>
      <c r="U2936" s="21"/>
      <c r="V2936" s="21"/>
      <c r="W2936" s="27"/>
      <c r="X2936" s="27"/>
      <c r="Y2936" s="28"/>
    </row>
    <row r="2937" ht="15.75" customHeight="1">
      <c r="A2937" s="21">
        <v>2.7698019E7</v>
      </c>
      <c r="B2937" s="21" t="s">
        <v>16581</v>
      </c>
      <c r="C2937" s="21" t="s">
        <v>16582</v>
      </c>
      <c r="D2937" s="21" t="s">
        <v>16583</v>
      </c>
      <c r="E2937" s="21" t="s">
        <v>1970</v>
      </c>
      <c r="F2937" s="21" t="s">
        <v>439</v>
      </c>
      <c r="G2937" s="21">
        <v>2016.0</v>
      </c>
      <c r="H2937" s="26">
        <v>42648.0</v>
      </c>
      <c r="I2937" s="21" t="s">
        <v>16584</v>
      </c>
      <c r="J2937" s="21"/>
      <c r="K2937" s="21" t="s">
        <v>16585</v>
      </c>
      <c r="L2937" s="21" t="str">
        <f>IF(ISNUMBER(VLOOKUP(A2937,EXCL,1,FALSE)),"Excluido",IF(ISNUMBER(VLOOKUP(A2937,POST,1,FALSE)),"PostAlerta",IF(ISNUMBER(VLOOKUP(A2937,PRE,1,FALSE)),"PreAlerta","")))</f>
        <v>PreAlerta</v>
      </c>
      <c r="M2937" s="21" t="str">
        <f>IF(ISNUMBER(A2937),(IF(ISNUMBER(VLOOKUP(A2937,KEYWORDS,1,FALSE)),"C/PalabrasClaves","S/PalabrasClaves")),"")</f>
        <v>S/PalabrasClaves</v>
      </c>
      <c r="N2937" s="21" t="str">
        <f t="shared" si="11"/>
        <v/>
      </c>
      <c r="O2937" s="21"/>
      <c r="P2937" s="21" t="s">
        <v>16420</v>
      </c>
      <c r="Q2937" s="21"/>
      <c r="R2937" s="21" t="str">
        <f>LEFT('2012-2022'!$P2937,4)</f>
        <v>2016</v>
      </c>
      <c r="S2937" s="21" t="s">
        <v>72</v>
      </c>
      <c r="T2937" s="21"/>
      <c r="U2937" s="21"/>
      <c r="V2937" s="21"/>
      <c r="W2937" s="27"/>
      <c r="X2937" s="27"/>
      <c r="Y2937" s="12"/>
    </row>
    <row r="2938" ht="15.75" customHeight="1">
      <c r="A2938" s="21">
        <v>2.7702765E7</v>
      </c>
      <c r="B2938" s="21" t="s">
        <v>16586</v>
      </c>
      <c r="C2938" s="21" t="s">
        <v>16587</v>
      </c>
      <c r="D2938" s="21" t="s">
        <v>16588</v>
      </c>
      <c r="E2938" s="21" t="s">
        <v>16589</v>
      </c>
      <c r="F2938" s="21" t="s">
        <v>1622</v>
      </c>
      <c r="G2938" s="21">
        <v>2016.0</v>
      </c>
      <c r="H2938" s="26">
        <v>42649.0</v>
      </c>
      <c r="I2938" s="21"/>
      <c r="J2938" s="21"/>
      <c r="K2938" s="21" t="s">
        <v>16590</v>
      </c>
      <c r="L2938" s="21" t="str">
        <f>IF(ISNUMBER(VLOOKUP(A2938,EXCL,1,FALSE)),"Excluido",IF(ISNUMBER(VLOOKUP(A2938,POST,1,FALSE)),"PostAlerta",IF(ISNUMBER(VLOOKUP(A2938,PRE,1,FALSE)),"PreAlerta","")))</f>
        <v>PreAlerta</v>
      </c>
      <c r="M2938" s="21" t="str">
        <f>IF(ISNUMBER(A2938),(IF(ISNUMBER(VLOOKUP(A2938,KEYWORDS,1,FALSE)),"C/PalabrasClaves","S/PalabrasClaves")),"")</f>
        <v>S/PalabrasClaves</v>
      </c>
      <c r="N2938" s="21" t="str">
        <f t="shared" si="11"/>
        <v/>
      </c>
      <c r="O2938" s="21"/>
      <c r="P2938" s="21" t="s">
        <v>16502</v>
      </c>
      <c r="Q2938" s="21"/>
      <c r="R2938" s="21" t="str">
        <f>LEFT('2012-2022'!$P2938,4)</f>
        <v>2016</v>
      </c>
      <c r="S2938" s="21" t="s">
        <v>74</v>
      </c>
      <c r="T2938" s="21"/>
      <c r="U2938" s="21"/>
      <c r="V2938" s="21"/>
      <c r="W2938" s="27"/>
      <c r="X2938" s="27"/>
      <c r="Y2938" s="28"/>
    </row>
    <row r="2939" ht="15.75" customHeight="1">
      <c r="A2939" s="21">
        <v>2.7784636E7</v>
      </c>
      <c r="B2939" s="21" t="s">
        <v>16591</v>
      </c>
      <c r="C2939" s="21" t="s">
        <v>16592</v>
      </c>
      <c r="D2939" s="21" t="s">
        <v>16593</v>
      </c>
      <c r="E2939" s="21" t="s">
        <v>16594</v>
      </c>
      <c r="F2939" s="21" t="s">
        <v>2712</v>
      </c>
      <c r="G2939" s="21">
        <v>2016.0</v>
      </c>
      <c r="H2939" s="26">
        <v>42671.0</v>
      </c>
      <c r="I2939" s="21"/>
      <c r="J2939" s="21"/>
      <c r="K2939" s="21" t="s">
        <v>16595</v>
      </c>
      <c r="L2939" s="21" t="str">
        <f>IF(ISNUMBER(VLOOKUP(A2939,EXCL,1,FALSE)),"Excluido",IF(ISNUMBER(VLOOKUP(A2939,POST,1,FALSE)),"PostAlerta",IF(ISNUMBER(VLOOKUP(A2939,PRE,1,FALSE)),"PreAlerta","")))</f>
        <v>PreAlerta</v>
      </c>
      <c r="M2939" s="21" t="str">
        <f>IF(ISNUMBER(A2939),(IF(ISNUMBER(VLOOKUP(A2939,KEYWORDS,1,FALSE)),"C/PalabrasClaves","S/PalabrasClaves")),"")</f>
        <v>C/PalabrasClaves</v>
      </c>
      <c r="N2939" s="21" t="str">
        <f t="shared" si="11"/>
        <v/>
      </c>
      <c r="O2939" s="21"/>
      <c r="P2939" s="21" t="s">
        <v>16502</v>
      </c>
      <c r="Q2939" s="21"/>
      <c r="R2939" s="21" t="str">
        <f>LEFT('2012-2022'!$P2939,4)</f>
        <v>2016</v>
      </c>
      <c r="S2939" s="21" t="s">
        <v>74</v>
      </c>
      <c r="T2939" s="21"/>
      <c r="U2939" s="21"/>
      <c r="V2939" s="21"/>
      <c r="W2939" s="27"/>
      <c r="X2939" s="27"/>
      <c r="Y2939" s="12"/>
    </row>
    <row r="2940" ht="15.75" customHeight="1">
      <c r="A2940" s="21">
        <v>2.7787203E7</v>
      </c>
      <c r="B2940" s="21" t="s">
        <v>16596</v>
      </c>
      <c r="C2940" s="21" t="s">
        <v>16597</v>
      </c>
      <c r="D2940" s="21" t="s">
        <v>16598</v>
      </c>
      <c r="E2940" s="21" t="s">
        <v>16599</v>
      </c>
      <c r="F2940" s="21" t="s">
        <v>1711</v>
      </c>
      <c r="G2940" s="21">
        <v>2016.0</v>
      </c>
      <c r="H2940" s="26">
        <v>42671.0</v>
      </c>
      <c r="I2940" s="21"/>
      <c r="J2940" s="21"/>
      <c r="K2940" s="21" t="s">
        <v>16600</v>
      </c>
      <c r="L2940" s="21" t="str">
        <f>IF(ISNUMBER(VLOOKUP(A2940,EXCL,1,FALSE)),"Excluido",IF(ISNUMBER(VLOOKUP(A2940,POST,1,FALSE)),"PostAlerta",IF(ISNUMBER(VLOOKUP(A2940,PRE,1,FALSE)),"PreAlerta","")))</f>
        <v>PreAlerta</v>
      </c>
      <c r="M2940" s="21" t="str">
        <f>IF(ISNUMBER(A2940),(IF(ISNUMBER(VLOOKUP(A2940,KEYWORDS,1,FALSE)),"C/PalabrasClaves","S/PalabrasClaves")),"")</f>
        <v>S/PalabrasClaves</v>
      </c>
      <c r="N2940" s="21" t="str">
        <f t="shared" si="11"/>
        <v/>
      </c>
      <c r="O2940" s="21"/>
      <c r="P2940" s="21" t="s">
        <v>16601</v>
      </c>
      <c r="Q2940" s="21"/>
      <c r="R2940" s="21" t="str">
        <f>LEFT('2012-2022'!$P2940,4)</f>
        <v>2016</v>
      </c>
      <c r="S2940" s="21" t="s">
        <v>74</v>
      </c>
      <c r="T2940" s="21"/>
      <c r="U2940" s="21"/>
      <c r="V2940" s="21"/>
      <c r="W2940" s="27"/>
      <c r="X2940" s="27"/>
      <c r="Y2940" s="28"/>
    </row>
    <row r="2941" ht="15.75" customHeight="1">
      <c r="A2941" s="21">
        <v>2.7787221E7</v>
      </c>
      <c r="B2941" s="21" t="s">
        <v>16602</v>
      </c>
      <c r="C2941" s="21" t="s">
        <v>16603</v>
      </c>
      <c r="D2941" s="21" t="s">
        <v>16604</v>
      </c>
      <c r="E2941" s="21" t="s">
        <v>16605</v>
      </c>
      <c r="F2941" s="21" t="s">
        <v>1711</v>
      </c>
      <c r="G2941" s="21">
        <v>2016.0</v>
      </c>
      <c r="H2941" s="26">
        <v>42671.0</v>
      </c>
      <c r="I2941" s="21"/>
      <c r="J2941" s="21"/>
      <c r="K2941" s="21" t="s">
        <v>16606</v>
      </c>
      <c r="L2941" s="21" t="str">
        <f>IF(ISNUMBER(VLOOKUP(A2941,EXCL,1,FALSE)),"Excluido",IF(ISNUMBER(VLOOKUP(A2941,POST,1,FALSE)),"PostAlerta",IF(ISNUMBER(VLOOKUP(A2941,PRE,1,FALSE)),"PreAlerta","")))</f>
        <v>PreAlerta</v>
      </c>
      <c r="M2941" s="21" t="str">
        <f>IF(ISNUMBER(A2941),(IF(ISNUMBER(VLOOKUP(A2941,KEYWORDS,1,FALSE)),"C/PalabrasClaves","S/PalabrasClaves")),"")</f>
        <v>S/PalabrasClaves</v>
      </c>
      <c r="N2941" s="21" t="str">
        <f t="shared" si="11"/>
        <v/>
      </c>
      <c r="O2941" s="21"/>
      <c r="P2941" s="21" t="s">
        <v>16601</v>
      </c>
      <c r="Q2941" s="21"/>
      <c r="R2941" s="21" t="str">
        <f>LEFT('2012-2022'!$P2941,4)</f>
        <v>2016</v>
      </c>
      <c r="S2941" s="21" t="s">
        <v>74</v>
      </c>
      <c r="T2941" s="21"/>
      <c r="U2941" s="21"/>
      <c r="V2941" s="21"/>
      <c r="W2941" s="27"/>
      <c r="X2941" s="27"/>
      <c r="Y2941" s="12"/>
    </row>
    <row r="2942" ht="15.75" customHeight="1">
      <c r="A2942" s="21">
        <v>2.7787614E7</v>
      </c>
      <c r="B2942" s="21" t="s">
        <v>16607</v>
      </c>
      <c r="C2942" s="21" t="s">
        <v>16608</v>
      </c>
      <c r="D2942" s="21" t="s">
        <v>16609</v>
      </c>
      <c r="E2942" s="21" t="s">
        <v>16610</v>
      </c>
      <c r="F2942" s="21" t="s">
        <v>664</v>
      </c>
      <c r="G2942" s="21">
        <v>2016.0</v>
      </c>
      <c r="H2942" s="26">
        <v>42671.0</v>
      </c>
      <c r="I2942" s="21"/>
      <c r="J2942" s="21"/>
      <c r="K2942" s="21" t="s">
        <v>16611</v>
      </c>
      <c r="L2942" s="21" t="str">
        <f>IF(ISNUMBER(VLOOKUP(A2942,EXCL,1,FALSE)),"Excluido",IF(ISNUMBER(VLOOKUP(A2942,POST,1,FALSE)),"PostAlerta",IF(ISNUMBER(VLOOKUP(A2942,PRE,1,FALSE)),"PreAlerta","")))</f>
        <v>PreAlerta</v>
      </c>
      <c r="M2942" s="21" t="str">
        <f>IF(ISNUMBER(A2942),(IF(ISNUMBER(VLOOKUP(A2942,KEYWORDS,1,FALSE)),"C/PalabrasClaves","S/PalabrasClaves")),"")</f>
        <v>S/PalabrasClaves</v>
      </c>
      <c r="N2942" s="21" t="str">
        <f t="shared" si="11"/>
        <v/>
      </c>
      <c r="O2942" s="21"/>
      <c r="P2942" s="21" t="s">
        <v>16502</v>
      </c>
      <c r="Q2942" s="21"/>
      <c r="R2942" s="21" t="str">
        <f>LEFT('2012-2022'!$P2942,4)</f>
        <v>2016</v>
      </c>
      <c r="S2942" s="21" t="s">
        <v>74</v>
      </c>
      <c r="T2942" s="21"/>
      <c r="U2942" s="21"/>
      <c r="V2942" s="21"/>
      <c r="W2942" s="27"/>
      <c r="X2942" s="27"/>
      <c r="Y2942" s="28"/>
    </row>
    <row r="2943" ht="15.75" customHeight="1">
      <c r="A2943" s="21">
        <v>2.7812829E7</v>
      </c>
      <c r="B2943" s="21" t="s">
        <v>16612</v>
      </c>
      <c r="C2943" s="21" t="s">
        <v>16613</v>
      </c>
      <c r="D2943" s="21" t="s">
        <v>16614</v>
      </c>
      <c r="E2943" s="21" t="s">
        <v>13830</v>
      </c>
      <c r="F2943" s="21" t="s">
        <v>664</v>
      </c>
      <c r="G2943" s="21">
        <v>2016.0</v>
      </c>
      <c r="H2943" s="26">
        <v>42679.0</v>
      </c>
      <c r="I2943" s="21"/>
      <c r="J2943" s="21"/>
      <c r="K2943" s="21" t="s">
        <v>16615</v>
      </c>
      <c r="L2943" s="21" t="str">
        <f>IF(ISNUMBER(VLOOKUP(A2943,EXCL,1,FALSE)),"Excluido",IF(ISNUMBER(VLOOKUP(A2943,POST,1,FALSE)),"PostAlerta",IF(ISNUMBER(VLOOKUP(A2943,PRE,1,FALSE)),"PreAlerta","")))</f>
        <v>PreAlerta</v>
      </c>
      <c r="M2943" s="21" t="str">
        <f>IF(ISNUMBER(A2943),(IF(ISNUMBER(VLOOKUP(A2943,KEYWORDS,1,FALSE)),"C/PalabrasClaves","S/PalabrasClaves")),"")</f>
        <v>S/PalabrasClaves</v>
      </c>
      <c r="N2943" s="21" t="str">
        <f t="shared" si="11"/>
        <v/>
      </c>
      <c r="O2943" s="21"/>
      <c r="P2943" s="21" t="s">
        <v>16502</v>
      </c>
      <c r="Q2943" s="21"/>
      <c r="R2943" s="21" t="str">
        <f>LEFT('2012-2022'!$P2943,4)</f>
        <v>2016</v>
      </c>
      <c r="S2943" s="21" t="s">
        <v>74</v>
      </c>
      <c r="T2943" s="21"/>
      <c r="U2943" s="21"/>
      <c r="V2943" s="21"/>
      <c r="W2943" s="27"/>
      <c r="X2943" s="27"/>
      <c r="Y2943" s="12"/>
    </row>
    <row r="2944" ht="15.75" customHeight="1">
      <c r="A2944" s="21">
        <v>2.7818498E7</v>
      </c>
      <c r="B2944" s="21" t="s">
        <v>16616</v>
      </c>
      <c r="C2944" s="21" t="s">
        <v>16617</v>
      </c>
      <c r="D2944" s="21" t="s">
        <v>16618</v>
      </c>
      <c r="E2944" s="21" t="s">
        <v>16619</v>
      </c>
      <c r="F2944" s="21" t="s">
        <v>11291</v>
      </c>
      <c r="G2944" s="21">
        <v>2016.0</v>
      </c>
      <c r="H2944" s="26">
        <v>42682.0</v>
      </c>
      <c r="I2944" s="21"/>
      <c r="J2944" s="21"/>
      <c r="K2944" s="21" t="s">
        <v>16620</v>
      </c>
      <c r="L2944" s="21" t="str">
        <f>IF(ISNUMBER(VLOOKUP(A2944,EXCL,1,FALSE)),"Excluido",IF(ISNUMBER(VLOOKUP(A2944,POST,1,FALSE)),"PostAlerta",IF(ISNUMBER(VLOOKUP(A2944,PRE,1,FALSE)),"PreAlerta","")))</f>
        <v>PreAlerta</v>
      </c>
      <c r="M2944" s="21" t="str">
        <f>IF(ISNUMBER(A2944),(IF(ISNUMBER(VLOOKUP(A2944,KEYWORDS,1,FALSE)),"C/PalabrasClaves","S/PalabrasClaves")),"")</f>
        <v>S/PalabrasClaves</v>
      </c>
      <c r="N2944" s="21" t="str">
        <f t="shared" si="11"/>
        <v/>
      </c>
      <c r="O2944" s="21"/>
      <c r="P2944" s="21" t="s">
        <v>16502</v>
      </c>
      <c r="Q2944" s="21"/>
      <c r="R2944" s="21" t="str">
        <f>LEFT('2012-2022'!$P2944,4)</f>
        <v>2016</v>
      </c>
      <c r="S2944" s="21" t="s">
        <v>74</v>
      </c>
      <c r="T2944" s="21"/>
      <c r="U2944" s="21"/>
      <c r="V2944" s="21"/>
      <c r="W2944" s="27"/>
      <c r="X2944" s="27"/>
      <c r="Y2944" s="28"/>
    </row>
    <row r="2945" ht="15.75" customHeight="1">
      <c r="A2945" s="21">
        <v>2.7831765E7</v>
      </c>
      <c r="B2945" s="21" t="s">
        <v>16621</v>
      </c>
      <c r="C2945" s="21" t="s">
        <v>16622</v>
      </c>
      <c r="D2945" s="21" t="s">
        <v>16623</v>
      </c>
      <c r="E2945" s="21" t="s">
        <v>965</v>
      </c>
      <c r="F2945" s="21" t="s">
        <v>1062</v>
      </c>
      <c r="G2945" s="21">
        <v>2016.0</v>
      </c>
      <c r="H2945" s="26">
        <v>42685.0</v>
      </c>
      <c r="I2945" s="21"/>
      <c r="J2945" s="21"/>
      <c r="K2945" s="21" t="s">
        <v>16624</v>
      </c>
      <c r="L2945" s="21" t="str">
        <f>IF(ISNUMBER(VLOOKUP(A2945,EXCL,1,FALSE)),"Excluido",IF(ISNUMBER(VLOOKUP(A2945,POST,1,FALSE)),"PostAlerta",IF(ISNUMBER(VLOOKUP(A2945,PRE,1,FALSE)),"PreAlerta","")))</f>
        <v>PreAlerta</v>
      </c>
      <c r="M2945" s="21" t="str">
        <f>IF(ISNUMBER(A2945),(IF(ISNUMBER(VLOOKUP(A2945,KEYWORDS,1,FALSE)),"C/PalabrasClaves","S/PalabrasClaves")),"")</f>
        <v>S/PalabrasClaves</v>
      </c>
      <c r="N2945" s="21" t="str">
        <f t="shared" si="11"/>
        <v/>
      </c>
      <c r="O2945" s="21"/>
      <c r="P2945" s="21" t="s">
        <v>16502</v>
      </c>
      <c r="Q2945" s="21"/>
      <c r="R2945" s="21" t="str">
        <f>LEFT('2012-2022'!$P2945,4)</f>
        <v>2016</v>
      </c>
      <c r="S2945" s="21" t="s">
        <v>74</v>
      </c>
      <c r="T2945" s="21"/>
      <c r="U2945" s="21"/>
      <c r="V2945" s="21"/>
      <c r="W2945" s="27"/>
      <c r="X2945" s="27"/>
      <c r="Y2945" s="12"/>
    </row>
    <row r="2946" ht="15.75" customHeight="1">
      <c r="A2946" s="21">
        <v>2.786001E7</v>
      </c>
      <c r="B2946" s="21" t="s">
        <v>16625</v>
      </c>
      <c r="C2946" s="21" t="s">
        <v>16626</v>
      </c>
      <c r="D2946" s="21" t="s">
        <v>16627</v>
      </c>
      <c r="E2946" s="21" t="s">
        <v>16628</v>
      </c>
      <c r="F2946" s="21" t="s">
        <v>995</v>
      </c>
      <c r="G2946" s="21">
        <v>2016.0</v>
      </c>
      <c r="H2946" s="26">
        <v>42693.0</v>
      </c>
      <c r="I2946" s="21"/>
      <c r="J2946" s="21"/>
      <c r="K2946" s="21" t="s">
        <v>16629</v>
      </c>
      <c r="L2946" s="21" t="str">
        <f>IF(ISNUMBER(VLOOKUP(A2946,EXCL,1,FALSE)),"Excluido",IF(ISNUMBER(VLOOKUP(A2946,POST,1,FALSE)),"PostAlerta",IF(ISNUMBER(VLOOKUP(A2946,PRE,1,FALSE)),"PreAlerta","")))</f>
        <v>PreAlerta</v>
      </c>
      <c r="M2946" s="21" t="str">
        <f>IF(ISNUMBER(A2946),(IF(ISNUMBER(VLOOKUP(A2946,KEYWORDS,1,FALSE)),"C/PalabrasClaves","S/PalabrasClaves")),"")</f>
        <v>S/PalabrasClaves</v>
      </c>
      <c r="N2946" s="21" t="str">
        <f t="shared" si="11"/>
        <v/>
      </c>
      <c r="O2946" s="21"/>
      <c r="P2946" s="21" t="s">
        <v>16502</v>
      </c>
      <c r="Q2946" s="21"/>
      <c r="R2946" s="21" t="str">
        <f>LEFT('2012-2022'!$P2946,4)</f>
        <v>2016</v>
      </c>
      <c r="S2946" s="21" t="s">
        <v>74</v>
      </c>
      <c r="T2946" s="21"/>
      <c r="U2946" s="21"/>
      <c r="V2946" s="21"/>
      <c r="W2946" s="27"/>
      <c r="X2946" s="27"/>
      <c r="Y2946" s="28"/>
    </row>
    <row r="2947" ht="15.75" customHeight="1">
      <c r="A2947" s="21">
        <v>2.7865263E7</v>
      </c>
      <c r="B2947" s="21" t="s">
        <v>16630</v>
      </c>
      <c r="C2947" s="21" t="s">
        <v>16631</v>
      </c>
      <c r="D2947" s="21" t="s">
        <v>16632</v>
      </c>
      <c r="E2947" s="21" t="s">
        <v>16633</v>
      </c>
      <c r="F2947" s="21" t="s">
        <v>202</v>
      </c>
      <c r="G2947" s="21">
        <v>2016.0</v>
      </c>
      <c r="H2947" s="26">
        <v>42695.0</v>
      </c>
      <c r="I2947" s="21"/>
      <c r="J2947" s="21"/>
      <c r="K2947" s="21" t="s">
        <v>16634</v>
      </c>
      <c r="L2947" s="21" t="str">
        <f>IF(ISNUMBER(VLOOKUP(A2947,EXCL,1,FALSE)),"Excluido",IF(ISNUMBER(VLOOKUP(A2947,POST,1,FALSE)),"PostAlerta",IF(ISNUMBER(VLOOKUP(A2947,PRE,1,FALSE)),"PreAlerta","")))</f>
        <v>PreAlerta</v>
      </c>
      <c r="M2947" s="21" t="str">
        <f>IF(ISNUMBER(A2947),(IF(ISNUMBER(VLOOKUP(A2947,KEYWORDS,1,FALSE)),"C/PalabrasClaves","S/PalabrasClaves")),"")</f>
        <v>S/PalabrasClaves</v>
      </c>
      <c r="N2947" s="21" t="str">
        <f t="shared" si="11"/>
        <v/>
      </c>
      <c r="O2947" s="21"/>
      <c r="P2947" s="21" t="s">
        <v>16502</v>
      </c>
      <c r="Q2947" s="21"/>
      <c r="R2947" s="21" t="str">
        <f>LEFT('2012-2022'!$P2947,4)</f>
        <v>2016</v>
      </c>
      <c r="S2947" s="21" t="s">
        <v>74</v>
      </c>
      <c r="T2947" s="21"/>
      <c r="U2947" s="21"/>
      <c r="V2947" s="21"/>
      <c r="W2947" s="27"/>
      <c r="X2947" s="27"/>
      <c r="Y2947" s="12"/>
    </row>
    <row r="2948" ht="15.75" customHeight="1">
      <c r="A2948" s="21">
        <v>2.7869588E7</v>
      </c>
      <c r="B2948" s="21" t="s">
        <v>16635</v>
      </c>
      <c r="C2948" s="21" t="s">
        <v>16636</v>
      </c>
      <c r="D2948" s="21" t="s">
        <v>16637</v>
      </c>
      <c r="E2948" s="21" t="s">
        <v>1946</v>
      </c>
      <c r="F2948" s="21" t="s">
        <v>508</v>
      </c>
      <c r="G2948" s="21">
        <v>2016.0</v>
      </c>
      <c r="H2948" s="26">
        <v>42696.0</v>
      </c>
      <c r="I2948" s="21" t="s">
        <v>16638</v>
      </c>
      <c r="J2948" s="21"/>
      <c r="K2948" s="21" t="s">
        <v>16639</v>
      </c>
      <c r="L2948" s="21" t="str">
        <f>IF(ISNUMBER(VLOOKUP(A2948,EXCL,1,FALSE)),"Excluido",IF(ISNUMBER(VLOOKUP(A2948,POST,1,FALSE)),"PostAlerta",IF(ISNUMBER(VLOOKUP(A2948,PRE,1,FALSE)),"PreAlerta","")))</f>
        <v>PreAlerta</v>
      </c>
      <c r="M2948" s="21" t="str">
        <f>IF(ISNUMBER(A2948),(IF(ISNUMBER(VLOOKUP(A2948,KEYWORDS,1,FALSE)),"C/PalabrasClaves","S/PalabrasClaves")),"")</f>
        <v>S/PalabrasClaves</v>
      </c>
      <c r="N2948" s="21" t="str">
        <f t="shared" si="11"/>
        <v/>
      </c>
      <c r="O2948" s="21"/>
      <c r="P2948" s="21" t="s">
        <v>16502</v>
      </c>
      <c r="Q2948" s="21"/>
      <c r="R2948" s="21" t="str">
        <f>LEFT('2012-2022'!$P2948,4)</f>
        <v>2016</v>
      </c>
      <c r="S2948" s="21" t="s">
        <v>74</v>
      </c>
      <c r="T2948" s="21"/>
      <c r="U2948" s="21"/>
      <c r="V2948" s="21"/>
      <c r="W2948" s="27"/>
      <c r="X2948" s="27"/>
      <c r="Y2948" s="28"/>
    </row>
    <row r="2949" ht="15.75" customHeight="1">
      <c r="A2949" s="21">
        <v>2.7876614E7</v>
      </c>
      <c r="B2949" s="21" t="s">
        <v>16640</v>
      </c>
      <c r="C2949" s="21" t="s">
        <v>16641</v>
      </c>
      <c r="D2949" s="21" t="s">
        <v>16642</v>
      </c>
      <c r="E2949" s="21" t="s">
        <v>2561</v>
      </c>
      <c r="F2949" s="21" t="s">
        <v>169</v>
      </c>
      <c r="G2949" s="21">
        <v>2016.0</v>
      </c>
      <c r="H2949" s="26">
        <v>42698.0</v>
      </c>
      <c r="I2949" s="21"/>
      <c r="J2949" s="21"/>
      <c r="K2949" s="21" t="s">
        <v>16643</v>
      </c>
      <c r="L2949" s="21" t="str">
        <f>IF(ISNUMBER(VLOOKUP(A2949,EXCL,1,FALSE)),"Excluido",IF(ISNUMBER(VLOOKUP(A2949,POST,1,FALSE)),"PostAlerta",IF(ISNUMBER(VLOOKUP(A2949,PRE,1,FALSE)),"PreAlerta","")))</f>
        <v>PreAlerta</v>
      </c>
      <c r="M2949" s="21" t="str">
        <f>IF(ISNUMBER(A2949),(IF(ISNUMBER(VLOOKUP(A2949,KEYWORDS,1,FALSE)),"C/PalabrasClaves","S/PalabrasClaves")),"")</f>
        <v>S/PalabrasClaves</v>
      </c>
      <c r="N2949" s="21" t="str">
        <f t="shared" si="11"/>
        <v/>
      </c>
      <c r="O2949" s="21"/>
      <c r="P2949" s="21" t="s">
        <v>16502</v>
      </c>
      <c r="Q2949" s="21"/>
      <c r="R2949" s="21" t="str">
        <f>LEFT('2012-2022'!$P2949,4)</f>
        <v>2016</v>
      </c>
      <c r="S2949" s="21" t="s">
        <v>74</v>
      </c>
      <c r="T2949" s="21"/>
      <c r="U2949" s="21"/>
      <c r="V2949" s="21"/>
      <c r="W2949" s="27"/>
      <c r="X2949" s="27"/>
      <c r="Y2949" s="12"/>
    </row>
    <row r="2950" ht="15.75" customHeight="1">
      <c r="A2950" s="21">
        <v>2.7892855E7</v>
      </c>
      <c r="B2950" s="21" t="s">
        <v>16644</v>
      </c>
      <c r="C2950" s="21" t="s">
        <v>16645</v>
      </c>
      <c r="D2950" s="21" t="s">
        <v>16646</v>
      </c>
      <c r="E2950" s="21" t="s">
        <v>16647</v>
      </c>
      <c r="F2950" s="21" t="s">
        <v>2268</v>
      </c>
      <c r="G2950" s="21">
        <v>2016.0</v>
      </c>
      <c r="H2950" s="26">
        <v>42703.0</v>
      </c>
      <c r="I2950" s="21"/>
      <c r="J2950" s="21"/>
      <c r="K2950" s="21" t="s">
        <v>16648</v>
      </c>
      <c r="L2950" s="21" t="str">
        <f>IF(ISNUMBER(VLOOKUP(A2950,EXCL,1,FALSE)),"Excluido",IF(ISNUMBER(VLOOKUP(A2950,POST,1,FALSE)),"PostAlerta",IF(ISNUMBER(VLOOKUP(A2950,PRE,1,FALSE)),"PreAlerta","")))</f>
        <v>Excluido</v>
      </c>
      <c r="M2950" s="21" t="str">
        <f>IF(ISNUMBER(A2950),(IF(ISNUMBER(VLOOKUP(A2950,KEYWORDS,1,FALSE)),"C/PalabrasClaves","S/PalabrasClaves")),"")</f>
        <v>C/PalabrasClaves</v>
      </c>
      <c r="N2950" s="21" t="str">
        <f t="shared" si="11"/>
        <v/>
      </c>
      <c r="O2950" s="21"/>
      <c r="P2950" s="21" t="s">
        <v>16502</v>
      </c>
      <c r="Q2950" s="21"/>
      <c r="R2950" s="21" t="str">
        <f>LEFT('2012-2022'!$P2950,4)</f>
        <v>2016</v>
      </c>
      <c r="S2950" s="21" t="s">
        <v>74</v>
      </c>
      <c r="T2950" s="21"/>
      <c r="U2950" s="21"/>
      <c r="V2950" s="21"/>
      <c r="W2950" s="27"/>
      <c r="X2950" s="27"/>
      <c r="Y2950" s="28"/>
    </row>
    <row r="2951" ht="15.75" customHeight="1">
      <c r="A2951" s="21">
        <v>2.7902358E7</v>
      </c>
      <c r="B2951" s="21" t="s">
        <v>16649</v>
      </c>
      <c r="C2951" s="21" t="s">
        <v>16650</v>
      </c>
      <c r="D2951" s="21" t="s">
        <v>16651</v>
      </c>
      <c r="E2951" s="21" t="s">
        <v>4380</v>
      </c>
      <c r="F2951" s="21" t="s">
        <v>6652</v>
      </c>
      <c r="G2951" s="21">
        <v>2016.0</v>
      </c>
      <c r="H2951" s="26">
        <v>42705.0</v>
      </c>
      <c r="I2951" s="21"/>
      <c r="J2951" s="21"/>
      <c r="K2951" s="21" t="s">
        <v>16652</v>
      </c>
      <c r="L2951" s="21" t="str">
        <f>IF(ISNUMBER(VLOOKUP(A2951,EXCL,1,FALSE)),"Excluido",IF(ISNUMBER(VLOOKUP(A2951,POST,1,FALSE)),"PostAlerta",IF(ISNUMBER(VLOOKUP(A2951,PRE,1,FALSE)),"PreAlerta","")))</f>
        <v>PreAlerta</v>
      </c>
      <c r="M2951" s="21" t="str">
        <f>IF(ISNUMBER(A2951),(IF(ISNUMBER(VLOOKUP(A2951,KEYWORDS,1,FALSE)),"C/PalabrasClaves","S/PalabrasClaves")),"")</f>
        <v>S/PalabrasClaves</v>
      </c>
      <c r="N2951" s="21" t="str">
        <f t="shared" si="11"/>
        <v/>
      </c>
      <c r="O2951" s="21"/>
      <c r="P2951" s="21" t="s">
        <v>16502</v>
      </c>
      <c r="Q2951" s="21"/>
      <c r="R2951" s="21" t="str">
        <f>LEFT('2012-2022'!$P2951,4)</f>
        <v>2016</v>
      </c>
      <c r="S2951" s="21" t="s">
        <v>74</v>
      </c>
      <c r="T2951" s="21"/>
      <c r="U2951" s="21"/>
      <c r="V2951" s="21"/>
      <c r="W2951" s="27"/>
      <c r="X2951" s="27"/>
      <c r="Y2951" s="12"/>
    </row>
    <row r="2952" ht="15.75" customHeight="1">
      <c r="A2952" s="21">
        <v>2.8028089E7</v>
      </c>
      <c r="B2952" s="21" t="s">
        <v>16653</v>
      </c>
      <c r="C2952" s="21" t="s">
        <v>16654</v>
      </c>
      <c r="D2952" s="21" t="s">
        <v>16655</v>
      </c>
      <c r="E2952" s="21" t="s">
        <v>4826</v>
      </c>
      <c r="F2952" s="21" t="s">
        <v>1076</v>
      </c>
      <c r="G2952" s="21">
        <v>2016.0</v>
      </c>
      <c r="H2952" s="26">
        <v>42733.0</v>
      </c>
      <c r="I2952" s="21"/>
      <c r="J2952" s="21"/>
      <c r="K2952" s="21" t="s">
        <v>16656</v>
      </c>
      <c r="L2952" s="21" t="str">
        <f>IF(ISNUMBER(VLOOKUP(A2952,EXCL,1,FALSE)),"Excluido",IF(ISNUMBER(VLOOKUP(A2952,POST,1,FALSE)),"PostAlerta",IF(ISNUMBER(VLOOKUP(A2952,PRE,1,FALSE)),"PreAlerta","")))</f>
        <v>PreAlerta</v>
      </c>
      <c r="M2952" s="21" t="str">
        <f>IF(ISNUMBER(A2952),(IF(ISNUMBER(VLOOKUP(A2952,KEYWORDS,1,FALSE)),"C/PalabrasClaves","S/PalabrasClaves")),"")</f>
        <v>S/PalabrasClaves</v>
      </c>
      <c r="N2952" s="21" t="str">
        <f t="shared" si="11"/>
        <v/>
      </c>
      <c r="O2952" s="21"/>
      <c r="P2952" s="21" t="s">
        <v>16502</v>
      </c>
      <c r="Q2952" s="21"/>
      <c r="R2952" s="21" t="str">
        <f>LEFT('2012-2022'!$P2952,4)</f>
        <v>2016</v>
      </c>
      <c r="S2952" s="21" t="s">
        <v>74</v>
      </c>
      <c r="T2952" s="21"/>
      <c r="U2952" s="21"/>
      <c r="V2952" s="21"/>
      <c r="W2952" s="27"/>
      <c r="X2952" s="27"/>
      <c r="Y2952" s="28"/>
    </row>
    <row r="2953" ht="15.75" customHeight="1">
      <c r="A2953" s="21">
        <v>2.8474626E7</v>
      </c>
      <c r="B2953" s="21" t="s">
        <v>16657</v>
      </c>
      <c r="C2953" s="21" t="s">
        <v>16658</v>
      </c>
      <c r="D2953" s="21" t="s">
        <v>16659</v>
      </c>
      <c r="E2953" s="21" t="s">
        <v>16660</v>
      </c>
      <c r="F2953" s="21" t="s">
        <v>563</v>
      </c>
      <c r="G2953" s="21">
        <v>2016.0</v>
      </c>
      <c r="H2953" s="26">
        <v>42861.0</v>
      </c>
      <c r="I2953" s="21" t="s">
        <v>16661</v>
      </c>
      <c r="J2953" s="21"/>
      <c r="K2953" s="21" t="s">
        <v>16662</v>
      </c>
      <c r="L2953" s="21" t="str">
        <f>IF(ISNUMBER(VLOOKUP(A2953,EXCL,1,FALSE)),"Excluido",IF(ISNUMBER(VLOOKUP(A2953,POST,1,FALSE)),"PostAlerta",IF(ISNUMBER(VLOOKUP(A2953,PRE,1,FALSE)),"PreAlerta","")))</f>
        <v>PreAlerta</v>
      </c>
      <c r="M2953" s="21" t="str">
        <f>IF(ISNUMBER(A2953),(IF(ISNUMBER(VLOOKUP(A2953,KEYWORDS,1,FALSE)),"C/PalabrasClaves","S/PalabrasClaves")),"")</f>
        <v>S/PalabrasClaves</v>
      </c>
      <c r="N2953" s="21" t="str">
        <f t="shared" si="11"/>
        <v/>
      </c>
      <c r="O2953" s="21"/>
      <c r="P2953" s="21" t="s">
        <v>16502</v>
      </c>
      <c r="Q2953" s="21"/>
      <c r="R2953" s="21" t="str">
        <f>LEFT('2012-2022'!$P2953,4)</f>
        <v>2016</v>
      </c>
      <c r="S2953" s="21" t="s">
        <v>74</v>
      </c>
      <c r="T2953" s="21"/>
      <c r="U2953" s="21"/>
      <c r="V2953" s="21"/>
      <c r="W2953" s="27"/>
      <c r="X2953" s="27"/>
      <c r="Y2953" s="12"/>
    </row>
    <row r="2954" ht="15.75" customHeight="1">
      <c r="A2954" s="21">
        <v>2.8474627E7</v>
      </c>
      <c r="B2954" s="21" t="s">
        <v>16663</v>
      </c>
      <c r="C2954" s="21" t="s">
        <v>16664</v>
      </c>
      <c r="D2954" s="21" t="s">
        <v>16665</v>
      </c>
      <c r="E2954" s="21" t="s">
        <v>16666</v>
      </c>
      <c r="F2954" s="21" t="s">
        <v>563</v>
      </c>
      <c r="G2954" s="21">
        <v>2016.0</v>
      </c>
      <c r="H2954" s="26">
        <v>42861.0</v>
      </c>
      <c r="I2954" s="21" t="s">
        <v>16667</v>
      </c>
      <c r="J2954" s="21"/>
      <c r="K2954" s="21" t="s">
        <v>16668</v>
      </c>
      <c r="L2954" s="21" t="str">
        <f>IF(ISNUMBER(VLOOKUP(A2954,EXCL,1,FALSE)),"Excluido",IF(ISNUMBER(VLOOKUP(A2954,POST,1,FALSE)),"PostAlerta",IF(ISNUMBER(VLOOKUP(A2954,PRE,1,FALSE)),"PreAlerta","")))</f>
        <v>PreAlerta</v>
      </c>
      <c r="M2954" s="21" t="str">
        <f>IF(ISNUMBER(A2954),(IF(ISNUMBER(VLOOKUP(A2954,KEYWORDS,1,FALSE)),"C/PalabrasClaves","S/PalabrasClaves")),"")</f>
        <v>S/PalabrasClaves</v>
      </c>
      <c r="N2954" s="21" t="str">
        <f t="shared" si="11"/>
        <v/>
      </c>
      <c r="O2954" s="21"/>
      <c r="P2954" s="21" t="s">
        <v>16502</v>
      </c>
      <c r="Q2954" s="21"/>
      <c r="R2954" s="21" t="str">
        <f>LEFT('2012-2022'!$P2954,4)</f>
        <v>2016</v>
      </c>
      <c r="S2954" s="21" t="s">
        <v>74</v>
      </c>
      <c r="T2954" s="21"/>
      <c r="U2954" s="21"/>
      <c r="V2954" s="21"/>
      <c r="W2954" s="27"/>
      <c r="X2954" s="27"/>
      <c r="Y2954" s="28"/>
    </row>
    <row r="2955" ht="15.75" customHeight="1">
      <c r="A2955" s="21">
        <v>2.8616481E7</v>
      </c>
      <c r="B2955" s="21" t="s">
        <v>16669</v>
      </c>
      <c r="C2955" s="21" t="s">
        <v>16670</v>
      </c>
      <c r="D2955" s="21" t="s">
        <v>16671</v>
      </c>
      <c r="E2955" s="21" t="s">
        <v>16672</v>
      </c>
      <c r="F2955" s="21" t="s">
        <v>16673</v>
      </c>
      <c r="G2955" s="21">
        <v>2016.0</v>
      </c>
      <c r="H2955" s="26">
        <v>42902.0</v>
      </c>
      <c r="I2955" s="21" t="s">
        <v>16674</v>
      </c>
      <c r="J2955" s="21"/>
      <c r="K2955" s="21" t="s">
        <v>16675</v>
      </c>
      <c r="L2955" s="21" t="str">
        <f>IF(ISNUMBER(VLOOKUP(A2955,EXCL,1,FALSE)),"Excluido",IF(ISNUMBER(VLOOKUP(A2955,POST,1,FALSE)),"PostAlerta",IF(ISNUMBER(VLOOKUP(A2955,PRE,1,FALSE)),"PreAlerta","")))</f>
        <v>PreAlerta</v>
      </c>
      <c r="M2955" s="21" t="str">
        <f>IF(ISNUMBER(A2955),(IF(ISNUMBER(VLOOKUP(A2955,KEYWORDS,1,FALSE)),"C/PalabrasClaves","S/PalabrasClaves")),"")</f>
        <v>S/PalabrasClaves</v>
      </c>
      <c r="N2955" s="21" t="str">
        <f t="shared" si="11"/>
        <v/>
      </c>
      <c r="O2955" s="21"/>
      <c r="P2955" s="21" t="s">
        <v>16676</v>
      </c>
      <c r="Q2955" s="21"/>
      <c r="R2955" s="21" t="str">
        <f>LEFT('2012-2022'!$P2955,4)</f>
        <v>2016</v>
      </c>
      <c r="S2955" s="21" t="s">
        <v>60</v>
      </c>
      <c r="T2955" s="21"/>
      <c r="U2955" s="21"/>
      <c r="V2955" s="21"/>
      <c r="W2955" s="27"/>
      <c r="X2955" s="27"/>
      <c r="Y2955" s="12"/>
    </row>
    <row r="2956" ht="15.75" customHeight="1">
      <c r="A2956" s="21">
        <v>3.1014529E7</v>
      </c>
      <c r="B2956" s="21" t="s">
        <v>16677</v>
      </c>
      <c r="C2956" s="21" t="s">
        <v>16678</v>
      </c>
      <c r="D2956" s="21" t="s">
        <v>16679</v>
      </c>
      <c r="E2956" s="21" t="s">
        <v>16680</v>
      </c>
      <c r="F2956" s="21" t="s">
        <v>12747</v>
      </c>
      <c r="G2956" s="21">
        <v>2016.0</v>
      </c>
      <c r="H2956" s="26">
        <v>43580.0</v>
      </c>
      <c r="I2956" s="21"/>
      <c r="J2956" s="21"/>
      <c r="K2956" s="21" t="s">
        <v>16681</v>
      </c>
      <c r="L2956" s="21" t="str">
        <f>IF(ISNUMBER(VLOOKUP(A2956,EXCL,1,FALSE)),"Excluido",IF(ISNUMBER(VLOOKUP(A2956,POST,1,FALSE)),"PostAlerta",IF(ISNUMBER(VLOOKUP(A2956,PRE,1,FALSE)),"PreAlerta","")))</f>
        <v>PreAlerta</v>
      </c>
      <c r="M2956" s="21" t="str">
        <f>IF(ISNUMBER(A2956),(IF(ISNUMBER(VLOOKUP(A2956,KEYWORDS,1,FALSE)),"C/PalabrasClaves","S/PalabrasClaves")),"")</f>
        <v>S/PalabrasClaves</v>
      </c>
      <c r="N2956" s="21" t="str">
        <f t="shared" si="11"/>
        <v/>
      </c>
      <c r="O2956" s="21"/>
      <c r="P2956" s="21" t="s">
        <v>16502</v>
      </c>
      <c r="Q2956" s="21"/>
      <c r="R2956" s="21" t="str">
        <f>LEFT('2012-2022'!$P2956,4)</f>
        <v>2016</v>
      </c>
      <c r="S2956" s="21" t="s">
        <v>74</v>
      </c>
      <c r="T2956" s="21"/>
      <c r="U2956" s="21"/>
      <c r="V2956" s="21"/>
      <c r="W2956" s="27"/>
      <c r="X2956" s="27"/>
      <c r="Y2956" s="28"/>
    </row>
    <row r="2957" ht="15.75" customHeight="1">
      <c r="A2957" s="21">
        <v>3.3579062E7</v>
      </c>
      <c r="B2957" s="21" t="s">
        <v>16682</v>
      </c>
      <c r="C2957" s="21" t="s">
        <v>16683</v>
      </c>
      <c r="D2957" s="21" t="s">
        <v>16684</v>
      </c>
      <c r="E2957" s="21" t="s">
        <v>16685</v>
      </c>
      <c r="F2957" s="21" t="s">
        <v>308</v>
      </c>
      <c r="G2957" s="21">
        <v>2016.0</v>
      </c>
      <c r="H2957" s="26">
        <v>44240.0</v>
      </c>
      <c r="I2957" s="21"/>
      <c r="J2957" s="21"/>
      <c r="K2957" s="21"/>
      <c r="L2957" s="21" t="str">
        <f>IF(ISNUMBER(VLOOKUP(A2957,EXCL,1,FALSE)),"Excluido",IF(ISNUMBER(VLOOKUP(A2957,POST,1,FALSE)),"PostAlerta",IF(ISNUMBER(VLOOKUP(A2957,PRE,1,FALSE)),"PreAlerta","")))</f>
        <v>PreAlerta</v>
      </c>
      <c r="M2957" s="21" t="str">
        <f>IF(ISNUMBER(A2957),(IF(ISNUMBER(VLOOKUP(A2957,KEYWORDS,1,FALSE)),"C/PalabrasClaves","S/PalabrasClaves")),"")</f>
        <v>S/PalabrasClaves</v>
      </c>
      <c r="N2957" s="21" t="str">
        <f t="shared" si="11"/>
        <v/>
      </c>
      <c r="O2957" s="21"/>
      <c r="P2957" s="21" t="s">
        <v>16601</v>
      </c>
      <c r="Q2957" s="21"/>
      <c r="R2957" s="21" t="str">
        <f>LEFT('2012-2022'!$P2957,4)</f>
        <v>2016</v>
      </c>
      <c r="S2957" s="21" t="s">
        <v>74</v>
      </c>
      <c r="T2957" s="21"/>
      <c r="U2957" s="21"/>
      <c r="V2957" s="21"/>
      <c r="W2957" s="27"/>
      <c r="X2957" s="27"/>
      <c r="Y2957" s="12"/>
    </row>
    <row r="2958" ht="15.75" customHeight="1">
      <c r="A2958" s="21">
        <v>2.8292166E7</v>
      </c>
      <c r="B2958" s="21" t="s">
        <v>16686</v>
      </c>
      <c r="C2958" s="21" t="s">
        <v>16687</v>
      </c>
      <c r="D2958" s="21" t="s">
        <v>16688</v>
      </c>
      <c r="E2958" s="21" t="s">
        <v>16689</v>
      </c>
      <c r="F2958" s="21" t="s">
        <v>16690</v>
      </c>
      <c r="G2958" s="21">
        <v>2016.0</v>
      </c>
      <c r="H2958" s="26">
        <v>42810.0</v>
      </c>
      <c r="I2958" s="21" t="s">
        <v>16691</v>
      </c>
      <c r="J2958" s="21"/>
      <c r="K2958" s="21" t="s">
        <v>16692</v>
      </c>
      <c r="L2958" s="21" t="str">
        <f>IF(ISNUMBER(VLOOKUP(A2958,EXCL,1,FALSE)),"Excluido",IF(ISNUMBER(VLOOKUP(A2958,POST,1,FALSE)),"PostAlerta",IF(ISNUMBER(VLOOKUP(A2958,PRE,1,FALSE)),"PreAlerta","")))</f>
        <v>Excluido</v>
      </c>
      <c r="M2958" s="21" t="str">
        <f>IF(ISNUMBER(A2958),(IF(ISNUMBER(VLOOKUP(A2958,KEYWORDS,1,FALSE)),"C/PalabrasClaves","S/PalabrasClaves")),"")</f>
        <v>C/PalabrasClaves</v>
      </c>
      <c r="N2958" s="21" t="str">
        <f t="shared" si="11"/>
        <v/>
      </c>
      <c r="O2958" s="21"/>
      <c r="P2958" s="21" t="s">
        <v>16693</v>
      </c>
      <c r="Q2958" s="21"/>
      <c r="R2958" s="21" t="str">
        <f>LEFT('2012-2022'!$P2958,4)</f>
        <v>2016</v>
      </c>
      <c r="S2958" s="21" t="s">
        <v>74</v>
      </c>
      <c r="T2958" s="21"/>
      <c r="U2958" s="21"/>
      <c r="V2958" s="21"/>
      <c r="W2958" s="27"/>
      <c r="X2958" s="27"/>
      <c r="Y2958" s="28"/>
    </row>
    <row r="2959" ht="15.75" customHeight="1">
      <c r="A2959" s="21">
        <v>2.7928094E7</v>
      </c>
      <c r="B2959" s="21" t="s">
        <v>16694</v>
      </c>
      <c r="C2959" s="21" t="s">
        <v>16695</v>
      </c>
      <c r="D2959" s="21" t="s">
        <v>16696</v>
      </c>
      <c r="E2959" s="21" t="s">
        <v>16697</v>
      </c>
      <c r="F2959" s="21" t="s">
        <v>520</v>
      </c>
      <c r="G2959" s="21">
        <v>2016.0</v>
      </c>
      <c r="H2959" s="26">
        <v>42713.0</v>
      </c>
      <c r="I2959" s="21" t="s">
        <v>16698</v>
      </c>
      <c r="J2959" s="21"/>
      <c r="K2959" s="21" t="s">
        <v>16699</v>
      </c>
      <c r="L2959" s="21" t="str">
        <f>IF(ISNUMBER(VLOOKUP(A2959,EXCL,1,FALSE)),"Excluido",IF(ISNUMBER(VLOOKUP(A2959,POST,1,FALSE)),"PostAlerta",IF(ISNUMBER(VLOOKUP(A2959,PRE,1,FALSE)),"PreAlerta","")))</f>
        <v>PreAlerta</v>
      </c>
      <c r="M2959" s="21" t="str">
        <f>IF(ISNUMBER(A2959),(IF(ISNUMBER(VLOOKUP(A2959,KEYWORDS,1,FALSE)),"C/PalabrasClaves","S/PalabrasClaves")),"")</f>
        <v>S/PalabrasClaves</v>
      </c>
      <c r="N2959" s="21" t="str">
        <f t="shared" si="11"/>
        <v/>
      </c>
      <c r="O2959" s="21"/>
      <c r="P2959" s="21" t="s">
        <v>16700</v>
      </c>
      <c r="Q2959" s="21"/>
      <c r="R2959" s="21" t="str">
        <f>LEFT('2012-2022'!$P2959,4)</f>
        <v>2016</v>
      </c>
      <c r="S2959" s="21" t="s">
        <v>74</v>
      </c>
      <c r="T2959" s="21"/>
      <c r="U2959" s="21"/>
      <c r="V2959" s="21"/>
      <c r="W2959" s="27"/>
      <c r="X2959" s="27"/>
      <c r="Y2959" s="12"/>
    </row>
    <row r="2960" ht="15.75" customHeight="1">
      <c r="A2960" s="21">
        <v>2.793491E7</v>
      </c>
      <c r="B2960" s="21" t="s">
        <v>16701</v>
      </c>
      <c r="C2960" s="21" t="s">
        <v>16702</v>
      </c>
      <c r="D2960" s="21" t="s">
        <v>16703</v>
      </c>
      <c r="E2960" s="21" t="s">
        <v>16704</v>
      </c>
      <c r="F2960" s="21" t="s">
        <v>5609</v>
      </c>
      <c r="G2960" s="21">
        <v>2016.0</v>
      </c>
      <c r="H2960" s="26">
        <v>42714.0</v>
      </c>
      <c r="I2960" s="21" t="s">
        <v>16705</v>
      </c>
      <c r="J2960" s="21"/>
      <c r="K2960" s="21" t="s">
        <v>16706</v>
      </c>
      <c r="L2960" s="21" t="str">
        <f>IF(ISNUMBER(VLOOKUP(A2960,EXCL,1,FALSE)),"Excluido",IF(ISNUMBER(VLOOKUP(A2960,POST,1,FALSE)),"PostAlerta",IF(ISNUMBER(VLOOKUP(A2960,PRE,1,FALSE)),"PreAlerta","")))</f>
        <v>PreAlerta</v>
      </c>
      <c r="M2960" s="21" t="str">
        <f>IF(ISNUMBER(A2960),(IF(ISNUMBER(VLOOKUP(A2960,KEYWORDS,1,FALSE)),"C/PalabrasClaves","S/PalabrasClaves")),"")</f>
        <v>S/PalabrasClaves</v>
      </c>
      <c r="N2960" s="21" t="str">
        <f t="shared" si="11"/>
        <v/>
      </c>
      <c r="O2960" s="21"/>
      <c r="P2960" s="21" t="s">
        <v>16707</v>
      </c>
      <c r="Q2960" s="21"/>
      <c r="R2960" s="21" t="str">
        <f>LEFT('2012-2022'!$P2960,4)</f>
        <v>2016</v>
      </c>
      <c r="S2960" s="21" t="s">
        <v>74</v>
      </c>
      <c r="T2960" s="21"/>
      <c r="U2960" s="21"/>
      <c r="V2960" s="21"/>
      <c r="W2960" s="27"/>
      <c r="X2960" s="27"/>
      <c r="Y2960" s="28"/>
    </row>
    <row r="2961" ht="15.75" customHeight="1">
      <c r="A2961" s="21">
        <v>2.7973604E7</v>
      </c>
      <c r="B2961" s="21" t="s">
        <v>16708</v>
      </c>
      <c r="C2961" s="21" t="s">
        <v>16709</v>
      </c>
      <c r="D2961" s="21" t="s">
        <v>16710</v>
      </c>
      <c r="E2961" s="21" t="s">
        <v>16711</v>
      </c>
      <c r="F2961" s="21" t="s">
        <v>2831</v>
      </c>
      <c r="G2961" s="21">
        <v>2016.0</v>
      </c>
      <c r="H2961" s="26">
        <v>42720.0</v>
      </c>
      <c r="I2961" s="21" t="s">
        <v>16712</v>
      </c>
      <c r="J2961" s="21"/>
      <c r="K2961" s="21" t="s">
        <v>16713</v>
      </c>
      <c r="L2961" s="21" t="str">
        <f>IF(ISNUMBER(VLOOKUP(A2961,EXCL,1,FALSE)),"Excluido",IF(ISNUMBER(VLOOKUP(A2961,POST,1,FALSE)),"PostAlerta",IF(ISNUMBER(VLOOKUP(A2961,PRE,1,FALSE)),"PreAlerta","")))</f>
        <v>PreAlerta</v>
      </c>
      <c r="M2961" s="21" t="str">
        <f>IF(ISNUMBER(A2961),(IF(ISNUMBER(VLOOKUP(A2961,KEYWORDS,1,FALSE)),"C/PalabrasClaves","S/PalabrasClaves")),"")</f>
        <v>C/PalabrasClaves</v>
      </c>
      <c r="N2961" s="21" t="str">
        <f t="shared" si="11"/>
        <v/>
      </c>
      <c r="O2961" s="21"/>
      <c r="P2961" s="21" t="s">
        <v>16714</v>
      </c>
      <c r="Q2961" s="21"/>
      <c r="R2961" s="21" t="str">
        <f>LEFT('2012-2022'!$P2961,4)</f>
        <v>2016</v>
      </c>
      <c r="S2961" s="21" t="s">
        <v>74</v>
      </c>
      <c r="T2961" s="21"/>
      <c r="U2961" s="21"/>
      <c r="V2961" s="21"/>
      <c r="W2961" s="27"/>
      <c r="X2961" s="27"/>
      <c r="Y2961" s="12"/>
    </row>
    <row r="2962" ht="15.75" customHeight="1">
      <c r="A2962" s="21">
        <v>2.774268E7</v>
      </c>
      <c r="B2962" s="21" t="s">
        <v>16715</v>
      </c>
      <c r="C2962" s="21" t="s">
        <v>16716</v>
      </c>
      <c r="D2962" s="21" t="s">
        <v>16717</v>
      </c>
      <c r="E2962" s="21" t="s">
        <v>13113</v>
      </c>
      <c r="F2962" s="21" t="s">
        <v>182</v>
      </c>
      <c r="G2962" s="21">
        <v>2016.0</v>
      </c>
      <c r="H2962" s="26">
        <v>42659.0</v>
      </c>
      <c r="I2962" s="21" t="s">
        <v>16718</v>
      </c>
      <c r="J2962" s="21"/>
      <c r="K2962" s="21" t="s">
        <v>16719</v>
      </c>
      <c r="L2962" s="21" t="str">
        <f>IF(ISNUMBER(VLOOKUP(A2962,EXCL,1,FALSE)),"Excluido",IF(ISNUMBER(VLOOKUP(A2962,POST,1,FALSE)),"PostAlerta",IF(ISNUMBER(VLOOKUP(A2962,PRE,1,FALSE)),"PreAlerta","")))</f>
        <v>PreAlerta</v>
      </c>
      <c r="M2962" s="21" t="str">
        <f>IF(ISNUMBER(A2962),(IF(ISNUMBER(VLOOKUP(A2962,KEYWORDS,1,FALSE)),"C/PalabrasClaves","S/PalabrasClaves")),"")</f>
        <v>S/PalabrasClaves</v>
      </c>
      <c r="N2962" s="21" t="str">
        <f t="shared" si="11"/>
        <v/>
      </c>
      <c r="O2962" s="21"/>
      <c r="P2962" s="21" t="s">
        <v>16429</v>
      </c>
      <c r="Q2962" s="21"/>
      <c r="R2962" s="21" t="str">
        <f>LEFT('2012-2022'!$P2962,4)</f>
        <v>2016</v>
      </c>
      <c r="S2962" s="21" t="s">
        <v>72</v>
      </c>
      <c r="T2962" s="21"/>
      <c r="U2962" s="21"/>
      <c r="V2962" s="21"/>
      <c r="W2962" s="27"/>
      <c r="X2962" s="27"/>
      <c r="Y2962" s="28"/>
    </row>
    <row r="2963" ht="15.75" customHeight="1">
      <c r="A2963" s="21">
        <v>2.787145E7</v>
      </c>
      <c r="B2963" s="21" t="s">
        <v>16720</v>
      </c>
      <c r="C2963" s="21" t="s">
        <v>16721</v>
      </c>
      <c r="D2963" s="21" t="s">
        <v>16722</v>
      </c>
      <c r="E2963" s="21" t="s">
        <v>16723</v>
      </c>
      <c r="F2963" s="21" t="s">
        <v>16724</v>
      </c>
      <c r="G2963" s="21">
        <v>2016.0</v>
      </c>
      <c r="H2963" s="26">
        <v>42697.0</v>
      </c>
      <c r="I2963" s="21"/>
      <c r="J2963" s="21"/>
      <c r="K2963" s="21" t="s">
        <v>16725</v>
      </c>
      <c r="L2963" s="21" t="str">
        <f>IF(ISNUMBER(VLOOKUP(A2963,EXCL,1,FALSE)),"Excluido",IF(ISNUMBER(VLOOKUP(A2963,POST,1,FALSE)),"PostAlerta",IF(ISNUMBER(VLOOKUP(A2963,PRE,1,FALSE)),"PreAlerta","")))</f>
        <v>PreAlerta</v>
      </c>
      <c r="M2963" s="21" t="str">
        <f>IF(ISNUMBER(A2963),(IF(ISNUMBER(VLOOKUP(A2963,KEYWORDS,1,FALSE)),"C/PalabrasClaves","S/PalabrasClaves")),"")</f>
        <v>S/PalabrasClaves</v>
      </c>
      <c r="N2963" s="21" t="str">
        <f t="shared" si="11"/>
        <v/>
      </c>
      <c r="O2963" s="21"/>
      <c r="P2963" s="21" t="s">
        <v>16726</v>
      </c>
      <c r="Q2963" s="21"/>
      <c r="R2963" s="21" t="str">
        <f>LEFT('2012-2022'!$P2963,4)</f>
        <v>2016</v>
      </c>
      <c r="S2963" s="21" t="s">
        <v>74</v>
      </c>
      <c r="T2963" s="21"/>
      <c r="U2963" s="21"/>
      <c r="V2963" s="21"/>
      <c r="W2963" s="27"/>
      <c r="X2963" s="27"/>
      <c r="Y2963" s="12"/>
    </row>
    <row r="2964" ht="15.75" customHeight="1">
      <c r="A2964" s="21">
        <v>2.7977689E7</v>
      </c>
      <c r="B2964" s="21" t="s">
        <v>16727</v>
      </c>
      <c r="C2964" s="21" t="s">
        <v>16728</v>
      </c>
      <c r="D2964" s="21" t="s">
        <v>16729</v>
      </c>
      <c r="E2964" s="21" t="s">
        <v>16730</v>
      </c>
      <c r="F2964" s="21" t="s">
        <v>2810</v>
      </c>
      <c r="G2964" s="21">
        <v>2016.0</v>
      </c>
      <c r="H2964" s="26">
        <v>42720.0</v>
      </c>
      <c r="I2964" s="21" t="s">
        <v>16731</v>
      </c>
      <c r="J2964" s="21"/>
      <c r="K2964" s="21" t="s">
        <v>16732</v>
      </c>
      <c r="L2964" s="21" t="str">
        <f>IF(ISNUMBER(VLOOKUP(A2964,EXCL,1,FALSE)),"Excluido",IF(ISNUMBER(VLOOKUP(A2964,POST,1,FALSE)),"PostAlerta",IF(ISNUMBER(VLOOKUP(A2964,PRE,1,FALSE)),"PreAlerta","")))</f>
        <v>Excluido</v>
      </c>
      <c r="M2964" s="21" t="str">
        <f>IF(ISNUMBER(A2964),(IF(ISNUMBER(VLOOKUP(A2964,KEYWORDS,1,FALSE)),"C/PalabrasClaves","S/PalabrasClaves")),"")</f>
        <v>S/PalabrasClaves</v>
      </c>
      <c r="N2964" s="21" t="str">
        <f t="shared" si="11"/>
        <v/>
      </c>
      <c r="O2964" s="21"/>
      <c r="P2964" s="21" t="s">
        <v>16726</v>
      </c>
      <c r="Q2964" s="21"/>
      <c r="R2964" s="21" t="str">
        <f>LEFT('2012-2022'!$P2964,4)</f>
        <v>2016</v>
      </c>
      <c r="S2964" s="21" t="s">
        <v>74</v>
      </c>
      <c r="T2964" s="21"/>
      <c r="U2964" s="21"/>
      <c r="V2964" s="21"/>
      <c r="W2964" s="27"/>
      <c r="X2964" s="27"/>
      <c r="Y2964" s="28"/>
    </row>
    <row r="2965" ht="15.75" customHeight="1">
      <c r="A2965" s="21">
        <v>2.7978844E7</v>
      </c>
      <c r="B2965" s="21" t="s">
        <v>16733</v>
      </c>
      <c r="C2965" s="21" t="s">
        <v>16734</v>
      </c>
      <c r="D2965" s="21" t="s">
        <v>16735</v>
      </c>
      <c r="E2965" s="21" t="s">
        <v>10490</v>
      </c>
      <c r="F2965" s="21" t="s">
        <v>332</v>
      </c>
      <c r="G2965" s="21">
        <v>2016.0</v>
      </c>
      <c r="H2965" s="26">
        <v>42721.0</v>
      </c>
      <c r="I2965" s="21" t="s">
        <v>16736</v>
      </c>
      <c r="J2965" s="21"/>
      <c r="K2965" s="21" t="s">
        <v>16737</v>
      </c>
      <c r="L2965" s="21" t="str">
        <f>IF(ISNUMBER(VLOOKUP(A2965,EXCL,1,FALSE)),"Excluido",IF(ISNUMBER(VLOOKUP(A2965,POST,1,FALSE)),"PostAlerta",IF(ISNUMBER(VLOOKUP(A2965,PRE,1,FALSE)),"PreAlerta","")))</f>
        <v>PreAlerta</v>
      </c>
      <c r="M2965" s="21" t="str">
        <f>IF(ISNUMBER(A2965),(IF(ISNUMBER(VLOOKUP(A2965,KEYWORDS,1,FALSE)),"C/PalabrasClaves","S/PalabrasClaves")),"")</f>
        <v>S/PalabrasClaves</v>
      </c>
      <c r="N2965" s="21" t="str">
        <f t="shared" si="11"/>
        <v/>
      </c>
      <c r="O2965" s="21"/>
      <c r="P2965" s="21" t="s">
        <v>16726</v>
      </c>
      <c r="Q2965" s="21"/>
      <c r="R2965" s="21" t="str">
        <f>LEFT('2012-2022'!$P2965,4)</f>
        <v>2016</v>
      </c>
      <c r="S2965" s="21" t="s">
        <v>74</v>
      </c>
      <c r="T2965" s="21"/>
      <c r="U2965" s="21"/>
      <c r="V2965" s="21"/>
      <c r="W2965" s="27"/>
      <c r="X2965" s="27"/>
      <c r="Y2965" s="12"/>
    </row>
    <row r="2966" ht="15.75" customHeight="1">
      <c r="A2966" s="21">
        <v>2.7982076E7</v>
      </c>
      <c r="B2966" s="21" t="s">
        <v>16738</v>
      </c>
      <c r="C2966" s="21" t="s">
        <v>16739</v>
      </c>
      <c r="D2966" s="21" t="s">
        <v>16740</v>
      </c>
      <c r="E2966" s="21" t="s">
        <v>16741</v>
      </c>
      <c r="F2966" s="21" t="s">
        <v>5609</v>
      </c>
      <c r="G2966" s="21">
        <v>2016.0</v>
      </c>
      <c r="H2966" s="26">
        <v>42721.0</v>
      </c>
      <c r="I2966" s="21" t="s">
        <v>16742</v>
      </c>
      <c r="J2966" s="21"/>
      <c r="K2966" s="21" t="s">
        <v>16743</v>
      </c>
      <c r="L2966" s="21" t="str">
        <f>IF(ISNUMBER(VLOOKUP(A2966,EXCL,1,FALSE)),"Excluido",IF(ISNUMBER(VLOOKUP(A2966,POST,1,FALSE)),"PostAlerta",IF(ISNUMBER(VLOOKUP(A2966,PRE,1,FALSE)),"PreAlerta","")))</f>
        <v>PreAlerta</v>
      </c>
      <c r="M2966" s="21" t="str">
        <f>IF(ISNUMBER(A2966),(IF(ISNUMBER(VLOOKUP(A2966,KEYWORDS,1,FALSE)),"C/PalabrasClaves","S/PalabrasClaves")),"")</f>
        <v>S/PalabrasClaves</v>
      </c>
      <c r="N2966" s="21" t="str">
        <f t="shared" si="11"/>
        <v/>
      </c>
      <c r="O2966" s="21"/>
      <c r="P2966" s="21" t="s">
        <v>16744</v>
      </c>
      <c r="Q2966" s="21"/>
      <c r="R2966" s="21" t="str">
        <f>LEFT('2012-2022'!$P2966,4)</f>
        <v>2016</v>
      </c>
      <c r="S2966" s="21" t="s">
        <v>74</v>
      </c>
      <c r="T2966" s="21"/>
      <c r="U2966" s="21"/>
      <c r="V2966" s="21"/>
      <c r="W2966" s="27"/>
      <c r="X2966" s="27"/>
      <c r="Y2966" s="28"/>
    </row>
    <row r="2967" ht="15.75" customHeight="1">
      <c r="A2967" s="21">
        <v>2.7791069E7</v>
      </c>
      <c r="B2967" s="21" t="s">
        <v>16745</v>
      </c>
      <c r="C2967" s="21" t="s">
        <v>16746</v>
      </c>
      <c r="D2967" s="21" t="s">
        <v>16747</v>
      </c>
      <c r="E2967" s="21" t="s">
        <v>16748</v>
      </c>
      <c r="F2967" s="21" t="s">
        <v>1104</v>
      </c>
      <c r="G2967" s="21">
        <v>2016.0</v>
      </c>
      <c r="H2967" s="26">
        <v>42673.0</v>
      </c>
      <c r="I2967" s="21" t="s">
        <v>16749</v>
      </c>
      <c r="J2967" s="21"/>
      <c r="K2967" s="21" t="s">
        <v>16750</v>
      </c>
      <c r="L2967" s="21" t="str">
        <f>IF(ISNUMBER(VLOOKUP(A2967,EXCL,1,FALSE)),"Excluido",IF(ISNUMBER(VLOOKUP(A2967,POST,1,FALSE)),"PostAlerta",IF(ISNUMBER(VLOOKUP(A2967,PRE,1,FALSE)),"PreAlerta","")))</f>
        <v>PreAlerta</v>
      </c>
      <c r="M2967" s="21" t="str">
        <f>IF(ISNUMBER(A2967),(IF(ISNUMBER(VLOOKUP(A2967,KEYWORDS,1,FALSE)),"C/PalabrasClaves","S/PalabrasClaves")),"")</f>
        <v>S/PalabrasClaves</v>
      </c>
      <c r="N2967" s="21" t="str">
        <f t="shared" si="11"/>
        <v/>
      </c>
      <c r="O2967" s="21"/>
      <c r="P2967" s="21" t="s">
        <v>16751</v>
      </c>
      <c r="Q2967" s="21"/>
      <c r="R2967" s="21" t="str">
        <f>LEFT('2012-2022'!$P2967,4)</f>
        <v>2016</v>
      </c>
      <c r="S2967" s="21" t="s">
        <v>74</v>
      </c>
      <c r="T2967" s="21"/>
      <c r="U2967" s="21"/>
      <c r="V2967" s="21"/>
      <c r="W2967" s="27"/>
      <c r="X2967" s="27"/>
      <c r="Y2967" s="12"/>
    </row>
    <row r="2968" ht="15.75" customHeight="1">
      <c r="A2968" s="21">
        <v>2.8000601E7</v>
      </c>
      <c r="B2968" s="21" t="s">
        <v>16752</v>
      </c>
      <c r="C2968" s="21" t="s">
        <v>16753</v>
      </c>
      <c r="D2968" s="21" t="s">
        <v>16754</v>
      </c>
      <c r="E2968" s="21" t="s">
        <v>16755</v>
      </c>
      <c r="F2968" s="21" t="s">
        <v>1834</v>
      </c>
      <c r="G2968" s="21">
        <v>2016.0</v>
      </c>
      <c r="H2968" s="26">
        <v>42726.0</v>
      </c>
      <c r="I2968" s="21"/>
      <c r="J2968" s="21"/>
      <c r="K2968" s="21" t="s">
        <v>16756</v>
      </c>
      <c r="L2968" s="21" t="str">
        <f>IF(ISNUMBER(VLOOKUP(A2968,EXCL,1,FALSE)),"Excluido",IF(ISNUMBER(VLOOKUP(A2968,POST,1,FALSE)),"PostAlerta",IF(ISNUMBER(VLOOKUP(A2968,PRE,1,FALSE)),"PreAlerta","")))</f>
        <v>PreAlerta</v>
      </c>
      <c r="M2968" s="21" t="str">
        <f>IF(ISNUMBER(A2968),(IF(ISNUMBER(VLOOKUP(A2968,KEYWORDS,1,FALSE)),"C/PalabrasClaves","S/PalabrasClaves")),"")</f>
        <v>S/PalabrasClaves</v>
      </c>
      <c r="N2968" s="21" t="str">
        <f t="shared" si="11"/>
        <v/>
      </c>
      <c r="O2968" s="21"/>
      <c r="P2968" s="21" t="s">
        <v>16757</v>
      </c>
      <c r="Q2968" s="21"/>
      <c r="R2968" s="21" t="str">
        <f>LEFT('2012-2022'!$P2968,4)</f>
        <v>2016</v>
      </c>
      <c r="S2968" s="21" t="s">
        <v>74</v>
      </c>
      <c r="T2968" s="21"/>
      <c r="U2968" s="21"/>
      <c r="V2968" s="21"/>
      <c r="W2968" s="27"/>
      <c r="X2968" s="27"/>
      <c r="Y2968" s="28"/>
    </row>
    <row r="2969" ht="15.75" customHeight="1">
      <c r="A2969" s="21">
        <v>2.8000604E7</v>
      </c>
      <c r="B2969" s="21" t="s">
        <v>16758</v>
      </c>
      <c r="C2969" s="21" t="s">
        <v>16759</v>
      </c>
      <c r="D2969" s="21" t="s">
        <v>16760</v>
      </c>
      <c r="E2969" s="21" t="s">
        <v>16761</v>
      </c>
      <c r="F2969" s="21" t="s">
        <v>1834</v>
      </c>
      <c r="G2969" s="21">
        <v>2016.0</v>
      </c>
      <c r="H2969" s="26">
        <v>42726.0</v>
      </c>
      <c r="I2969" s="21"/>
      <c r="J2969" s="21"/>
      <c r="K2969" s="21" t="s">
        <v>16762</v>
      </c>
      <c r="L2969" s="21" t="str">
        <f>IF(ISNUMBER(VLOOKUP(A2969,EXCL,1,FALSE)),"Excluido",IF(ISNUMBER(VLOOKUP(A2969,POST,1,FALSE)),"PostAlerta",IF(ISNUMBER(VLOOKUP(A2969,PRE,1,FALSE)),"PreAlerta","")))</f>
        <v>PreAlerta</v>
      </c>
      <c r="M2969" s="21" t="str">
        <f>IF(ISNUMBER(A2969),(IF(ISNUMBER(VLOOKUP(A2969,KEYWORDS,1,FALSE)),"C/PalabrasClaves","S/PalabrasClaves")),"")</f>
        <v>S/PalabrasClaves</v>
      </c>
      <c r="N2969" s="21" t="str">
        <f t="shared" si="11"/>
        <v/>
      </c>
      <c r="O2969" s="21"/>
      <c r="P2969" s="21" t="s">
        <v>16757</v>
      </c>
      <c r="Q2969" s="21"/>
      <c r="R2969" s="21" t="str">
        <f>LEFT('2012-2022'!$P2969,4)</f>
        <v>2016</v>
      </c>
      <c r="S2969" s="21" t="s">
        <v>74</v>
      </c>
      <c r="T2969" s="21"/>
      <c r="U2969" s="21"/>
      <c r="V2969" s="21"/>
      <c r="W2969" s="27"/>
      <c r="X2969" s="27"/>
      <c r="Y2969" s="12"/>
    </row>
    <row r="2970" ht="15.75" customHeight="1">
      <c r="A2970" s="21">
        <v>2.8066397E7</v>
      </c>
      <c r="B2970" s="21" t="s">
        <v>16763</v>
      </c>
      <c r="C2970" s="21" t="s">
        <v>16764</v>
      </c>
      <c r="D2970" s="21" t="s">
        <v>16765</v>
      </c>
      <c r="E2970" s="21" t="s">
        <v>16766</v>
      </c>
      <c r="F2970" s="21" t="s">
        <v>1128</v>
      </c>
      <c r="G2970" s="21">
        <v>2016.0</v>
      </c>
      <c r="H2970" s="26">
        <v>42745.0</v>
      </c>
      <c r="I2970" s="21" t="s">
        <v>16767</v>
      </c>
      <c r="J2970" s="21"/>
      <c r="K2970" s="21" t="s">
        <v>16768</v>
      </c>
      <c r="L2970" s="21" t="str">
        <f>IF(ISNUMBER(VLOOKUP(A2970,EXCL,1,FALSE)),"Excluido",IF(ISNUMBER(VLOOKUP(A2970,POST,1,FALSE)),"PostAlerta",IF(ISNUMBER(VLOOKUP(A2970,PRE,1,FALSE)),"PreAlerta","")))</f>
        <v>PreAlerta</v>
      </c>
      <c r="M2970" s="21" t="str">
        <f>IF(ISNUMBER(A2970),(IF(ISNUMBER(VLOOKUP(A2970,KEYWORDS,1,FALSE)),"C/PalabrasClaves","S/PalabrasClaves")),"")</f>
        <v>S/PalabrasClaves</v>
      </c>
      <c r="N2970" s="21" t="str">
        <f t="shared" si="11"/>
        <v/>
      </c>
      <c r="O2970" s="21"/>
      <c r="P2970" s="21" t="s">
        <v>16769</v>
      </c>
      <c r="Q2970" s="21"/>
      <c r="R2970" s="21" t="str">
        <f>LEFT('2012-2022'!$P2970,4)</f>
        <v>2016</v>
      </c>
      <c r="S2970" s="21" t="s">
        <v>74</v>
      </c>
      <c r="T2970" s="21"/>
      <c r="U2970" s="21"/>
      <c r="V2970" s="21"/>
      <c r="W2970" s="27"/>
      <c r="X2970" s="27"/>
      <c r="Y2970" s="28"/>
    </row>
    <row r="2971" ht="15.75" customHeight="1">
      <c r="A2971" s="21">
        <v>2.8008852E7</v>
      </c>
      <c r="B2971" s="21" t="s">
        <v>16770</v>
      </c>
      <c r="C2971" s="21" t="s">
        <v>16771</v>
      </c>
      <c r="D2971" s="21" t="s">
        <v>16772</v>
      </c>
      <c r="E2971" s="21" t="s">
        <v>16773</v>
      </c>
      <c r="F2971" s="21" t="s">
        <v>7687</v>
      </c>
      <c r="G2971" s="21">
        <v>2016.0</v>
      </c>
      <c r="H2971" s="26">
        <v>42728.0</v>
      </c>
      <c r="I2971" s="21" t="s">
        <v>16774</v>
      </c>
      <c r="J2971" s="21"/>
      <c r="K2971" s="21" t="s">
        <v>16775</v>
      </c>
      <c r="L2971" s="21" t="str">
        <f>IF(ISNUMBER(VLOOKUP(A2971,EXCL,1,FALSE)),"Excluido",IF(ISNUMBER(VLOOKUP(A2971,POST,1,FALSE)),"PostAlerta",IF(ISNUMBER(VLOOKUP(A2971,PRE,1,FALSE)),"PreAlerta","")))</f>
        <v>PreAlerta</v>
      </c>
      <c r="M2971" s="21" t="str">
        <f>IF(ISNUMBER(A2971),(IF(ISNUMBER(VLOOKUP(A2971,KEYWORDS,1,FALSE)),"C/PalabrasClaves","S/PalabrasClaves")),"")</f>
        <v>S/PalabrasClaves</v>
      </c>
      <c r="N2971" s="21" t="str">
        <f t="shared" si="11"/>
        <v/>
      </c>
      <c r="O2971" s="21"/>
      <c r="P2971" s="21" t="s">
        <v>16776</v>
      </c>
      <c r="Q2971" s="21"/>
      <c r="R2971" s="21" t="str">
        <f>LEFT('2012-2022'!$P2971,4)</f>
        <v>2016</v>
      </c>
      <c r="S2971" s="21" t="s">
        <v>74</v>
      </c>
      <c r="T2971" s="21"/>
      <c r="U2971" s="21"/>
      <c r="V2971" s="21"/>
      <c r="W2971" s="27"/>
      <c r="X2971" s="27"/>
      <c r="Y2971" s="12"/>
    </row>
    <row r="2972" ht="15.75" customHeight="1">
      <c r="A2972" s="21">
        <v>2.7930295E7</v>
      </c>
      <c r="B2972" s="21" t="s">
        <v>16777</v>
      </c>
      <c r="C2972" s="21" t="s">
        <v>16778</v>
      </c>
      <c r="D2972" s="21" t="s">
        <v>16779</v>
      </c>
      <c r="E2972" s="21" t="s">
        <v>16780</v>
      </c>
      <c r="F2972" s="21" t="s">
        <v>1104</v>
      </c>
      <c r="G2972" s="21">
        <v>2016.0</v>
      </c>
      <c r="H2972" s="26">
        <v>42713.0</v>
      </c>
      <c r="I2972" s="21" t="s">
        <v>16781</v>
      </c>
      <c r="J2972" s="21"/>
      <c r="K2972" s="21" t="s">
        <v>16782</v>
      </c>
      <c r="L2972" s="21" t="str">
        <f>IF(ISNUMBER(VLOOKUP(A2972,EXCL,1,FALSE)),"Excluido",IF(ISNUMBER(VLOOKUP(A2972,POST,1,FALSE)),"PostAlerta",IF(ISNUMBER(VLOOKUP(A2972,PRE,1,FALSE)),"PreAlerta","")))</f>
        <v>PreAlerta</v>
      </c>
      <c r="M2972" s="21" t="str">
        <f>IF(ISNUMBER(A2972),(IF(ISNUMBER(VLOOKUP(A2972,KEYWORDS,1,FALSE)),"C/PalabrasClaves","S/PalabrasClaves")),"")</f>
        <v>S/PalabrasClaves</v>
      </c>
      <c r="N2972" s="21" t="str">
        <f t="shared" si="11"/>
        <v/>
      </c>
      <c r="O2972" s="21"/>
      <c r="P2972" s="21" t="s">
        <v>16783</v>
      </c>
      <c r="Q2972" s="21"/>
      <c r="R2972" s="21" t="str">
        <f>LEFT('2012-2022'!$P2972,4)</f>
        <v>2016</v>
      </c>
      <c r="S2972" s="21" t="s">
        <v>74</v>
      </c>
      <c r="T2972" s="21"/>
      <c r="U2972" s="21"/>
      <c r="V2972" s="21"/>
      <c r="W2972" s="27"/>
      <c r="X2972" s="27"/>
      <c r="Y2972" s="28"/>
    </row>
    <row r="2973" ht="15.75" customHeight="1">
      <c r="A2973" s="21">
        <v>2.7456776E7</v>
      </c>
      <c r="B2973" s="21" t="s">
        <v>16784</v>
      </c>
      <c r="C2973" s="21" t="s">
        <v>16785</v>
      </c>
      <c r="D2973" s="21" t="s">
        <v>16786</v>
      </c>
      <c r="E2973" s="21" t="s">
        <v>4024</v>
      </c>
      <c r="F2973" s="21" t="s">
        <v>5979</v>
      </c>
      <c r="G2973" s="21">
        <v>2016.0</v>
      </c>
      <c r="H2973" s="26">
        <v>42578.0</v>
      </c>
      <c r="I2973" s="21" t="s">
        <v>16787</v>
      </c>
      <c r="J2973" s="21"/>
      <c r="K2973" s="21" t="s">
        <v>16788</v>
      </c>
      <c r="L2973" s="21" t="str">
        <f>IF(ISNUMBER(VLOOKUP(A2973,EXCL,1,FALSE)),"Excluido",IF(ISNUMBER(VLOOKUP(A2973,POST,1,FALSE)),"PostAlerta",IF(ISNUMBER(VLOOKUP(A2973,PRE,1,FALSE)),"PreAlerta","")))</f>
        <v>PreAlerta</v>
      </c>
      <c r="M2973" s="21" t="str">
        <f>IF(ISNUMBER(A2973),(IF(ISNUMBER(VLOOKUP(A2973,KEYWORDS,1,FALSE)),"C/PalabrasClaves","S/PalabrasClaves")),"")</f>
        <v>S/PalabrasClaves</v>
      </c>
      <c r="N2973" s="21" t="str">
        <f t="shared" si="11"/>
        <v/>
      </c>
      <c r="O2973" s="21"/>
      <c r="P2973" s="21" t="s">
        <v>16789</v>
      </c>
      <c r="Q2973" s="21"/>
      <c r="R2973" s="21" t="str">
        <f>LEFT('2012-2022'!$P2973,4)</f>
        <v>2016</v>
      </c>
      <c r="S2973" s="21" t="s">
        <v>74</v>
      </c>
      <c r="T2973" s="21"/>
      <c r="U2973" s="21"/>
      <c r="V2973" s="21"/>
      <c r="W2973" s="27"/>
      <c r="X2973" s="27"/>
      <c r="Y2973" s="12"/>
    </row>
    <row r="2974" ht="15.75" customHeight="1">
      <c r="A2974" s="21">
        <v>2.8036394E7</v>
      </c>
      <c r="B2974" s="21" t="s">
        <v>16790</v>
      </c>
      <c r="C2974" s="21" t="s">
        <v>16791</v>
      </c>
      <c r="D2974" s="21" t="s">
        <v>16792</v>
      </c>
      <c r="E2974" s="21" t="s">
        <v>702</v>
      </c>
      <c r="F2974" s="21" t="s">
        <v>2810</v>
      </c>
      <c r="G2974" s="21">
        <v>2016.0</v>
      </c>
      <c r="H2974" s="26">
        <v>42735.0</v>
      </c>
      <c r="I2974" s="21" t="s">
        <v>16793</v>
      </c>
      <c r="J2974" s="21"/>
      <c r="K2974" s="21" t="s">
        <v>16794</v>
      </c>
      <c r="L2974" s="21" t="str">
        <f>IF(ISNUMBER(VLOOKUP(A2974,EXCL,1,FALSE)),"Excluido",IF(ISNUMBER(VLOOKUP(A2974,POST,1,FALSE)),"PostAlerta",IF(ISNUMBER(VLOOKUP(A2974,PRE,1,FALSE)),"PreAlerta","")))</f>
        <v>PreAlerta</v>
      </c>
      <c r="M2974" s="21" t="str">
        <f>IF(ISNUMBER(A2974),(IF(ISNUMBER(VLOOKUP(A2974,KEYWORDS,1,FALSE)),"C/PalabrasClaves","S/PalabrasClaves")),"")</f>
        <v>S/PalabrasClaves</v>
      </c>
      <c r="N2974" s="21" t="str">
        <f t="shared" si="11"/>
        <v/>
      </c>
      <c r="O2974" s="21"/>
      <c r="P2974" s="21" t="s">
        <v>16789</v>
      </c>
      <c r="Q2974" s="21"/>
      <c r="R2974" s="21" t="str">
        <f>LEFT('2012-2022'!$P2974,4)</f>
        <v>2016</v>
      </c>
      <c r="S2974" s="21" t="s">
        <v>74</v>
      </c>
      <c r="T2974" s="21"/>
      <c r="U2974" s="21"/>
      <c r="V2974" s="21"/>
      <c r="W2974" s="27"/>
      <c r="X2974" s="27"/>
      <c r="Y2974" s="28"/>
    </row>
    <row r="2975" ht="15.75" customHeight="1">
      <c r="A2975" s="21">
        <v>2.7059055E7</v>
      </c>
      <c r="B2975" s="21" t="s">
        <v>16795</v>
      </c>
      <c r="C2975" s="21" t="s">
        <v>16796</v>
      </c>
      <c r="D2975" s="21" t="s">
        <v>16797</v>
      </c>
      <c r="E2975" s="21" t="s">
        <v>16798</v>
      </c>
      <c r="F2975" s="21" t="s">
        <v>1217</v>
      </c>
      <c r="G2975" s="21">
        <v>2017.0</v>
      </c>
      <c r="H2975" s="26">
        <v>42470.0</v>
      </c>
      <c r="I2975" s="21"/>
      <c r="J2975" s="21"/>
      <c r="K2975" s="21" t="s">
        <v>16799</v>
      </c>
      <c r="L2975" s="21" t="str">
        <f>IF(ISNUMBER(VLOOKUP(A2975,EXCL,1,FALSE)),"Excluido",IF(ISNUMBER(VLOOKUP(A2975,POST,1,FALSE)),"PostAlerta",IF(ISNUMBER(VLOOKUP(A2975,PRE,1,FALSE)),"PreAlerta","")))</f>
        <v>PreAlerta</v>
      </c>
      <c r="M2975" s="21" t="str">
        <f>IF(ISNUMBER(A2975),(IF(ISNUMBER(VLOOKUP(A2975,KEYWORDS,1,FALSE)),"C/PalabrasClaves","S/PalabrasClaves")),"")</f>
        <v>S/PalabrasClaves</v>
      </c>
      <c r="N2975" s="21" t="str">
        <f t="shared" si="11"/>
        <v/>
      </c>
      <c r="O2975" s="21"/>
      <c r="P2975" s="21" t="s">
        <v>16800</v>
      </c>
      <c r="Q2975" s="21"/>
      <c r="R2975" s="21" t="str">
        <f>LEFT('2012-2022'!$P2975,4)</f>
        <v>2017</v>
      </c>
      <c r="S2975" s="21" t="s">
        <v>39</v>
      </c>
      <c r="T2975" s="21"/>
      <c r="U2975" s="21"/>
      <c r="V2975" s="21"/>
      <c r="W2975" s="27"/>
      <c r="X2975" s="27"/>
      <c r="Y2975" s="12"/>
    </row>
    <row r="2976" ht="15.75" customHeight="1">
      <c r="A2976" s="21">
        <v>2.735395E7</v>
      </c>
      <c r="B2976" s="21" t="s">
        <v>16801</v>
      </c>
      <c r="C2976" s="21" t="s">
        <v>16802</v>
      </c>
      <c r="D2976" s="21" t="s">
        <v>16803</v>
      </c>
      <c r="E2976" s="21" t="s">
        <v>4988</v>
      </c>
      <c r="F2976" s="21" t="s">
        <v>401</v>
      </c>
      <c r="G2976" s="21">
        <v>2017.0</v>
      </c>
      <c r="H2976" s="26">
        <v>42551.0</v>
      </c>
      <c r="I2976" s="21"/>
      <c r="J2976" s="21"/>
      <c r="K2976" s="21" t="s">
        <v>16804</v>
      </c>
      <c r="L2976" s="21" t="str">
        <f>IF(ISNUMBER(VLOOKUP(A2976,EXCL,1,FALSE)),"Excluido",IF(ISNUMBER(VLOOKUP(A2976,POST,1,FALSE)),"PostAlerta",IF(ISNUMBER(VLOOKUP(A2976,PRE,1,FALSE)),"PreAlerta","")))</f>
        <v>PreAlerta</v>
      </c>
      <c r="M2976" s="21" t="str">
        <f>IF(ISNUMBER(A2976),(IF(ISNUMBER(VLOOKUP(A2976,KEYWORDS,1,FALSE)),"C/PalabrasClaves","S/PalabrasClaves")),"")</f>
        <v>S/PalabrasClaves</v>
      </c>
      <c r="N2976" s="21" t="str">
        <f t="shared" si="11"/>
        <v/>
      </c>
      <c r="O2976" s="21"/>
      <c r="P2976" s="21" t="s">
        <v>16800</v>
      </c>
      <c r="Q2976" s="21"/>
      <c r="R2976" s="21" t="str">
        <f>LEFT('2012-2022'!$P2976,4)</f>
        <v>2017</v>
      </c>
      <c r="S2976" s="21" t="s">
        <v>39</v>
      </c>
      <c r="T2976" s="21"/>
      <c r="U2976" s="21"/>
      <c r="V2976" s="21"/>
      <c r="W2976" s="27"/>
      <c r="X2976" s="27"/>
      <c r="Y2976" s="28"/>
    </row>
    <row r="2977" ht="15.75" customHeight="1">
      <c r="A2977" s="21">
        <v>2.7411364E7</v>
      </c>
      <c r="B2977" s="21" t="s">
        <v>16805</v>
      </c>
      <c r="C2977" s="21" t="s">
        <v>16806</v>
      </c>
      <c r="D2977" s="21" t="s">
        <v>16807</v>
      </c>
      <c r="E2977" s="21" t="s">
        <v>16808</v>
      </c>
      <c r="F2977" s="21" t="s">
        <v>1217</v>
      </c>
      <c r="G2977" s="21">
        <v>2017.0</v>
      </c>
      <c r="H2977" s="26">
        <v>42566.0</v>
      </c>
      <c r="I2977" s="21"/>
      <c r="J2977" s="21"/>
      <c r="K2977" s="21" t="s">
        <v>16809</v>
      </c>
      <c r="L2977" s="21" t="str">
        <f>IF(ISNUMBER(VLOOKUP(A2977,EXCL,1,FALSE)),"Excluido",IF(ISNUMBER(VLOOKUP(A2977,POST,1,FALSE)),"PostAlerta",IF(ISNUMBER(VLOOKUP(A2977,PRE,1,FALSE)),"PreAlerta","")))</f>
        <v>PreAlerta</v>
      </c>
      <c r="M2977" s="21" t="str">
        <f>IF(ISNUMBER(A2977),(IF(ISNUMBER(VLOOKUP(A2977,KEYWORDS,1,FALSE)),"C/PalabrasClaves","S/PalabrasClaves")),"")</f>
        <v>S/PalabrasClaves</v>
      </c>
      <c r="N2977" s="21" t="str">
        <f t="shared" si="11"/>
        <v/>
      </c>
      <c r="O2977" s="21"/>
      <c r="P2977" s="21" t="s">
        <v>16800</v>
      </c>
      <c r="Q2977" s="21"/>
      <c r="R2977" s="21" t="str">
        <f>LEFT('2012-2022'!$P2977,4)</f>
        <v>2017</v>
      </c>
      <c r="S2977" s="21" t="s">
        <v>39</v>
      </c>
      <c r="T2977" s="21"/>
      <c r="U2977" s="21"/>
      <c r="V2977" s="21"/>
      <c r="W2977" s="27"/>
      <c r="X2977" s="27"/>
      <c r="Y2977" s="12"/>
    </row>
    <row r="2978" ht="15.75" customHeight="1">
      <c r="A2978" s="21">
        <v>2.7411365E7</v>
      </c>
      <c r="B2978" s="21" t="s">
        <v>16810</v>
      </c>
      <c r="C2978" s="21" t="s">
        <v>16811</v>
      </c>
      <c r="D2978" s="21" t="s">
        <v>16812</v>
      </c>
      <c r="E2978" s="21" t="s">
        <v>16813</v>
      </c>
      <c r="F2978" s="21" t="s">
        <v>1217</v>
      </c>
      <c r="G2978" s="21">
        <v>2017.0</v>
      </c>
      <c r="H2978" s="26">
        <v>42566.0</v>
      </c>
      <c r="I2978" s="21"/>
      <c r="J2978" s="21"/>
      <c r="K2978" s="21" t="s">
        <v>16814</v>
      </c>
      <c r="L2978" s="21" t="str">
        <f>IF(ISNUMBER(VLOOKUP(A2978,EXCL,1,FALSE)),"Excluido",IF(ISNUMBER(VLOOKUP(A2978,POST,1,FALSE)),"PostAlerta",IF(ISNUMBER(VLOOKUP(A2978,PRE,1,FALSE)),"PreAlerta","")))</f>
        <v>PreAlerta</v>
      </c>
      <c r="M2978" s="21" t="str">
        <f>IF(ISNUMBER(A2978),(IF(ISNUMBER(VLOOKUP(A2978,KEYWORDS,1,FALSE)),"C/PalabrasClaves","S/PalabrasClaves")),"")</f>
        <v>S/PalabrasClaves</v>
      </c>
      <c r="N2978" s="21" t="str">
        <f t="shared" si="11"/>
        <v/>
      </c>
      <c r="O2978" s="21"/>
      <c r="P2978" s="21" t="s">
        <v>16800</v>
      </c>
      <c r="Q2978" s="21"/>
      <c r="R2978" s="21" t="str">
        <f>LEFT('2012-2022'!$P2978,4)</f>
        <v>2017</v>
      </c>
      <c r="S2978" s="21" t="s">
        <v>39</v>
      </c>
      <c r="T2978" s="21"/>
      <c r="U2978" s="21"/>
      <c r="V2978" s="21"/>
      <c r="W2978" s="27"/>
      <c r="X2978" s="27"/>
      <c r="Y2978" s="28"/>
    </row>
    <row r="2979" ht="15.75" customHeight="1">
      <c r="A2979" s="21">
        <v>2.7666778E7</v>
      </c>
      <c r="B2979" s="21" t="s">
        <v>16815</v>
      </c>
      <c r="C2979" s="21" t="s">
        <v>16816</v>
      </c>
      <c r="D2979" s="21" t="s">
        <v>16817</v>
      </c>
      <c r="E2979" s="21" t="s">
        <v>9936</v>
      </c>
      <c r="F2979" s="21" t="s">
        <v>496</v>
      </c>
      <c r="G2979" s="21">
        <v>2017.0</v>
      </c>
      <c r="H2979" s="26">
        <v>42640.0</v>
      </c>
      <c r="I2979" s="21"/>
      <c r="J2979" s="21"/>
      <c r="K2979" s="21" t="s">
        <v>16818</v>
      </c>
      <c r="L2979" s="21" t="str">
        <f>IF(ISNUMBER(VLOOKUP(A2979,EXCL,1,FALSE)),"Excluido",IF(ISNUMBER(VLOOKUP(A2979,POST,1,FALSE)),"PostAlerta",IF(ISNUMBER(VLOOKUP(A2979,PRE,1,FALSE)),"PreAlerta","")))</f>
        <v>PreAlerta</v>
      </c>
      <c r="M2979" s="21" t="str">
        <f>IF(ISNUMBER(A2979),(IF(ISNUMBER(VLOOKUP(A2979,KEYWORDS,1,FALSE)),"C/PalabrasClaves","S/PalabrasClaves")),"")</f>
        <v>S/PalabrasClaves</v>
      </c>
      <c r="N2979" s="21" t="str">
        <f t="shared" si="11"/>
        <v/>
      </c>
      <c r="O2979" s="21"/>
      <c r="P2979" s="21" t="s">
        <v>16800</v>
      </c>
      <c r="Q2979" s="21"/>
      <c r="R2979" s="21" t="str">
        <f>LEFT('2012-2022'!$P2979,4)</f>
        <v>2017</v>
      </c>
      <c r="S2979" s="21" t="s">
        <v>39</v>
      </c>
      <c r="T2979" s="21"/>
      <c r="U2979" s="21"/>
      <c r="V2979" s="21"/>
      <c r="W2979" s="27"/>
      <c r="X2979" s="27"/>
      <c r="Y2979" s="12"/>
    </row>
    <row r="2980" ht="15.75" customHeight="1">
      <c r="A2980" s="21">
        <v>2.7682202E7</v>
      </c>
      <c r="B2980" s="21" t="s">
        <v>16819</v>
      </c>
      <c r="C2980" s="21" t="s">
        <v>16820</v>
      </c>
      <c r="D2980" s="21" t="s">
        <v>16821</v>
      </c>
      <c r="E2980" s="21" t="s">
        <v>16822</v>
      </c>
      <c r="F2980" s="21" t="s">
        <v>496</v>
      </c>
      <c r="G2980" s="21">
        <v>2017.0</v>
      </c>
      <c r="H2980" s="26">
        <v>42643.0</v>
      </c>
      <c r="I2980" s="21"/>
      <c r="J2980" s="21"/>
      <c r="K2980" s="21" t="s">
        <v>16823</v>
      </c>
      <c r="L2980" s="21" t="str">
        <f>IF(ISNUMBER(VLOOKUP(A2980,EXCL,1,FALSE)),"Excluido",IF(ISNUMBER(VLOOKUP(A2980,POST,1,FALSE)),"PostAlerta",IF(ISNUMBER(VLOOKUP(A2980,PRE,1,FALSE)),"PreAlerta","")))</f>
        <v>PreAlerta</v>
      </c>
      <c r="M2980" s="21" t="str">
        <f>IF(ISNUMBER(A2980),(IF(ISNUMBER(VLOOKUP(A2980,KEYWORDS,1,FALSE)),"C/PalabrasClaves","S/PalabrasClaves")),"")</f>
        <v>S/PalabrasClaves</v>
      </c>
      <c r="N2980" s="21" t="str">
        <f t="shared" si="11"/>
        <v/>
      </c>
      <c r="O2980" s="21"/>
      <c r="P2980" s="21" t="s">
        <v>16800</v>
      </c>
      <c r="Q2980" s="21"/>
      <c r="R2980" s="21" t="str">
        <f>LEFT('2012-2022'!$P2980,4)</f>
        <v>2017</v>
      </c>
      <c r="S2980" s="21" t="s">
        <v>39</v>
      </c>
      <c r="T2980" s="21"/>
      <c r="U2980" s="21"/>
      <c r="V2980" s="21"/>
      <c r="W2980" s="27"/>
      <c r="X2980" s="27"/>
      <c r="Y2980" s="28"/>
    </row>
    <row r="2981" ht="15.75" customHeight="1">
      <c r="A2981" s="21">
        <v>2.7686386E7</v>
      </c>
      <c r="B2981" s="21" t="s">
        <v>16824</v>
      </c>
      <c r="C2981" s="21" t="s">
        <v>16825</v>
      </c>
      <c r="D2981" s="21" t="s">
        <v>16826</v>
      </c>
      <c r="E2981" s="21" t="s">
        <v>14265</v>
      </c>
      <c r="F2981" s="21" t="s">
        <v>496</v>
      </c>
      <c r="G2981" s="21">
        <v>2017.0</v>
      </c>
      <c r="H2981" s="26">
        <v>42644.0</v>
      </c>
      <c r="I2981" s="21"/>
      <c r="J2981" s="21"/>
      <c r="K2981" s="21" t="s">
        <v>16827</v>
      </c>
      <c r="L2981" s="21" t="str">
        <f>IF(ISNUMBER(VLOOKUP(A2981,EXCL,1,FALSE)),"Excluido",IF(ISNUMBER(VLOOKUP(A2981,POST,1,FALSE)),"PostAlerta",IF(ISNUMBER(VLOOKUP(A2981,PRE,1,FALSE)),"PreAlerta","")))</f>
        <v>PreAlerta</v>
      </c>
      <c r="M2981" s="21" t="str">
        <f>IF(ISNUMBER(A2981),(IF(ISNUMBER(VLOOKUP(A2981,KEYWORDS,1,FALSE)),"C/PalabrasClaves","S/PalabrasClaves")),"")</f>
        <v>S/PalabrasClaves</v>
      </c>
      <c r="N2981" s="21" t="str">
        <f t="shared" si="11"/>
        <v/>
      </c>
      <c r="O2981" s="21"/>
      <c r="P2981" s="21" t="s">
        <v>16800</v>
      </c>
      <c r="Q2981" s="21"/>
      <c r="R2981" s="21" t="str">
        <f>LEFT('2012-2022'!$P2981,4)</f>
        <v>2017</v>
      </c>
      <c r="S2981" s="21" t="s">
        <v>39</v>
      </c>
      <c r="T2981" s="21"/>
      <c r="U2981" s="21"/>
      <c r="V2981" s="21"/>
      <c r="W2981" s="27"/>
      <c r="X2981" s="27"/>
      <c r="Y2981" s="12"/>
    </row>
    <row r="2982" ht="15.75" customHeight="1">
      <c r="A2982" s="21">
        <v>2.7693484E7</v>
      </c>
      <c r="B2982" s="21" t="s">
        <v>16828</v>
      </c>
      <c r="C2982" s="21" t="s">
        <v>16829</v>
      </c>
      <c r="D2982" s="21" t="s">
        <v>16830</v>
      </c>
      <c r="E2982" s="21" t="s">
        <v>3333</v>
      </c>
      <c r="F2982" s="21" t="s">
        <v>496</v>
      </c>
      <c r="G2982" s="21">
        <v>2017.0</v>
      </c>
      <c r="H2982" s="26">
        <v>42647.0</v>
      </c>
      <c r="I2982" s="21"/>
      <c r="J2982" s="21"/>
      <c r="K2982" s="21" t="s">
        <v>16831</v>
      </c>
      <c r="L2982" s="21" t="str">
        <f>IF(ISNUMBER(VLOOKUP(A2982,EXCL,1,FALSE)),"Excluido",IF(ISNUMBER(VLOOKUP(A2982,POST,1,FALSE)),"PostAlerta",IF(ISNUMBER(VLOOKUP(A2982,PRE,1,FALSE)),"PreAlerta","")))</f>
        <v>PreAlerta</v>
      </c>
      <c r="M2982" s="21" t="str">
        <f>IF(ISNUMBER(A2982),(IF(ISNUMBER(VLOOKUP(A2982,KEYWORDS,1,FALSE)),"C/PalabrasClaves","S/PalabrasClaves")),"")</f>
        <v>S/PalabrasClaves</v>
      </c>
      <c r="N2982" s="21" t="str">
        <f t="shared" si="11"/>
        <v/>
      </c>
      <c r="O2982" s="21"/>
      <c r="P2982" s="21" t="s">
        <v>16800</v>
      </c>
      <c r="Q2982" s="21"/>
      <c r="R2982" s="21" t="str">
        <f>LEFT('2012-2022'!$P2982,4)</f>
        <v>2017</v>
      </c>
      <c r="S2982" s="21" t="s">
        <v>39</v>
      </c>
      <c r="T2982" s="21"/>
      <c r="U2982" s="21"/>
      <c r="V2982" s="21"/>
      <c r="W2982" s="27"/>
      <c r="X2982" s="27"/>
      <c r="Y2982" s="28"/>
    </row>
    <row r="2983" ht="15.75" customHeight="1">
      <c r="A2983" s="21">
        <v>2.7720381E7</v>
      </c>
      <c r="B2983" s="21" t="s">
        <v>16832</v>
      </c>
      <c r="C2983" s="21" t="s">
        <v>16833</v>
      </c>
      <c r="D2983" s="21" t="s">
        <v>16834</v>
      </c>
      <c r="E2983" s="21" t="s">
        <v>16835</v>
      </c>
      <c r="F2983" s="21" t="s">
        <v>496</v>
      </c>
      <c r="G2983" s="21">
        <v>2017.0</v>
      </c>
      <c r="H2983" s="26">
        <v>42654.0</v>
      </c>
      <c r="I2983" s="21"/>
      <c r="J2983" s="21"/>
      <c r="K2983" s="21" t="s">
        <v>16836</v>
      </c>
      <c r="L2983" s="21" t="str">
        <f>IF(ISNUMBER(VLOOKUP(A2983,EXCL,1,FALSE)),"Excluido",IF(ISNUMBER(VLOOKUP(A2983,POST,1,FALSE)),"PostAlerta",IF(ISNUMBER(VLOOKUP(A2983,PRE,1,FALSE)),"PreAlerta","")))</f>
        <v>PreAlerta</v>
      </c>
      <c r="M2983" s="21" t="str">
        <f>IF(ISNUMBER(A2983),(IF(ISNUMBER(VLOOKUP(A2983,KEYWORDS,1,FALSE)),"C/PalabrasClaves","S/PalabrasClaves")),"")</f>
        <v>S/PalabrasClaves</v>
      </c>
      <c r="N2983" s="21" t="str">
        <f t="shared" si="11"/>
        <v/>
      </c>
      <c r="O2983" s="21"/>
      <c r="P2983" s="21" t="s">
        <v>16800</v>
      </c>
      <c r="Q2983" s="21"/>
      <c r="R2983" s="21" t="str">
        <f>LEFT('2012-2022'!$P2983,4)</f>
        <v>2017</v>
      </c>
      <c r="S2983" s="21" t="s">
        <v>39</v>
      </c>
      <c r="T2983" s="21"/>
      <c r="U2983" s="21"/>
      <c r="V2983" s="21"/>
      <c r="W2983" s="27"/>
      <c r="X2983" s="27"/>
      <c r="Y2983" s="12"/>
    </row>
    <row r="2984" ht="15.75" customHeight="1">
      <c r="A2984" s="21">
        <v>2.7720382E7</v>
      </c>
      <c r="B2984" s="21" t="s">
        <v>16837</v>
      </c>
      <c r="C2984" s="21" t="s">
        <v>16838</v>
      </c>
      <c r="D2984" s="21" t="s">
        <v>16839</v>
      </c>
      <c r="E2984" s="21" t="s">
        <v>16840</v>
      </c>
      <c r="F2984" s="21" t="s">
        <v>496</v>
      </c>
      <c r="G2984" s="21">
        <v>2017.0</v>
      </c>
      <c r="H2984" s="26">
        <v>42654.0</v>
      </c>
      <c r="I2984" s="21"/>
      <c r="J2984" s="21"/>
      <c r="K2984" s="21" t="s">
        <v>16841</v>
      </c>
      <c r="L2984" s="21" t="str">
        <f>IF(ISNUMBER(VLOOKUP(A2984,EXCL,1,FALSE)),"Excluido",IF(ISNUMBER(VLOOKUP(A2984,POST,1,FALSE)),"PostAlerta",IF(ISNUMBER(VLOOKUP(A2984,PRE,1,FALSE)),"PreAlerta","")))</f>
        <v>PreAlerta</v>
      </c>
      <c r="M2984" s="21" t="str">
        <f>IF(ISNUMBER(A2984),(IF(ISNUMBER(VLOOKUP(A2984,KEYWORDS,1,FALSE)),"C/PalabrasClaves","S/PalabrasClaves")),"")</f>
        <v>S/PalabrasClaves</v>
      </c>
      <c r="N2984" s="21" t="str">
        <f t="shared" si="11"/>
        <v/>
      </c>
      <c r="O2984" s="21"/>
      <c r="P2984" s="21" t="s">
        <v>16800</v>
      </c>
      <c r="Q2984" s="21"/>
      <c r="R2984" s="21" t="str">
        <f>LEFT('2012-2022'!$P2984,4)</f>
        <v>2017</v>
      </c>
      <c r="S2984" s="21" t="s">
        <v>39</v>
      </c>
      <c r="T2984" s="21"/>
      <c r="U2984" s="21"/>
      <c r="V2984" s="21"/>
      <c r="W2984" s="27"/>
      <c r="X2984" s="27"/>
      <c r="Y2984" s="28"/>
    </row>
    <row r="2985" ht="15.75" customHeight="1">
      <c r="A2985" s="21">
        <v>2.7729288E7</v>
      </c>
      <c r="B2985" s="21" t="s">
        <v>16842</v>
      </c>
      <c r="C2985" s="21" t="s">
        <v>16843</v>
      </c>
      <c r="D2985" s="21" t="s">
        <v>16844</v>
      </c>
      <c r="E2985" s="21" t="s">
        <v>3552</v>
      </c>
      <c r="F2985" s="21" t="s">
        <v>496</v>
      </c>
      <c r="G2985" s="21">
        <v>2017.0</v>
      </c>
      <c r="H2985" s="26">
        <v>42656.0</v>
      </c>
      <c r="I2985" s="21" t="s">
        <v>16845</v>
      </c>
      <c r="J2985" s="21" t="s">
        <v>16846</v>
      </c>
      <c r="K2985" s="21" t="s">
        <v>16847</v>
      </c>
      <c r="L2985" s="21" t="str">
        <f>IF(ISNUMBER(VLOOKUP(A2985,EXCL,1,FALSE)),"Excluido",IF(ISNUMBER(VLOOKUP(A2985,POST,1,FALSE)),"PostAlerta",IF(ISNUMBER(VLOOKUP(A2985,PRE,1,FALSE)),"PreAlerta","")))</f>
        <v>PreAlerta</v>
      </c>
      <c r="M2985" s="21" t="str">
        <f>IF(ISNUMBER(A2985),(IF(ISNUMBER(VLOOKUP(A2985,KEYWORDS,1,FALSE)),"C/PalabrasClaves","S/PalabrasClaves")),"")</f>
        <v>S/PalabrasClaves</v>
      </c>
      <c r="N2985" s="21" t="str">
        <f t="shared" si="11"/>
        <v/>
      </c>
      <c r="O2985" s="21"/>
      <c r="P2985" s="21" t="s">
        <v>16800</v>
      </c>
      <c r="Q2985" s="21"/>
      <c r="R2985" s="21" t="str">
        <f>LEFT('2012-2022'!$P2985,4)</f>
        <v>2017</v>
      </c>
      <c r="S2985" s="21" t="s">
        <v>39</v>
      </c>
      <c r="T2985" s="21"/>
      <c r="U2985" s="21"/>
      <c r="V2985" s="21"/>
      <c r="W2985" s="27"/>
      <c r="X2985" s="27"/>
      <c r="Y2985" s="12"/>
    </row>
    <row r="2986" ht="15.75" customHeight="1">
      <c r="A2986" s="21">
        <v>2.7744637E7</v>
      </c>
      <c r="B2986" s="21" t="s">
        <v>16848</v>
      </c>
      <c r="C2986" s="21" t="s">
        <v>16849</v>
      </c>
      <c r="D2986" s="21" t="s">
        <v>16850</v>
      </c>
      <c r="E2986" s="21" t="s">
        <v>16851</v>
      </c>
      <c r="F2986" s="21" t="s">
        <v>16852</v>
      </c>
      <c r="G2986" s="21">
        <v>2017.0</v>
      </c>
      <c r="H2986" s="26">
        <v>42660.0</v>
      </c>
      <c r="I2986" s="21"/>
      <c r="J2986" s="21"/>
      <c r="K2986" s="21" t="s">
        <v>16853</v>
      </c>
      <c r="L2986" s="21" t="str">
        <f>IF(ISNUMBER(VLOOKUP(A2986,EXCL,1,FALSE)),"Excluido",IF(ISNUMBER(VLOOKUP(A2986,POST,1,FALSE)),"PostAlerta",IF(ISNUMBER(VLOOKUP(A2986,PRE,1,FALSE)),"PreAlerta","")))</f>
        <v>PreAlerta</v>
      </c>
      <c r="M2986" s="21" t="str">
        <f>IF(ISNUMBER(A2986),(IF(ISNUMBER(VLOOKUP(A2986,KEYWORDS,1,FALSE)),"C/PalabrasClaves","S/PalabrasClaves")),"")</f>
        <v>S/PalabrasClaves</v>
      </c>
      <c r="N2986" s="21" t="str">
        <f t="shared" si="11"/>
        <v/>
      </c>
      <c r="O2986" s="21"/>
      <c r="P2986" s="21" t="s">
        <v>16800</v>
      </c>
      <c r="Q2986" s="21"/>
      <c r="R2986" s="21" t="str">
        <f>LEFT('2012-2022'!$P2986,4)</f>
        <v>2017</v>
      </c>
      <c r="S2986" s="21" t="s">
        <v>39</v>
      </c>
      <c r="T2986" s="21"/>
      <c r="U2986" s="21"/>
      <c r="V2986" s="21"/>
      <c r="W2986" s="27"/>
      <c r="X2986" s="27"/>
      <c r="Y2986" s="28"/>
    </row>
    <row r="2987" ht="15.75" customHeight="1">
      <c r="A2987" s="21">
        <v>2.7745888E7</v>
      </c>
      <c r="B2987" s="21" t="s">
        <v>16854</v>
      </c>
      <c r="C2987" s="21" t="s">
        <v>16855</v>
      </c>
      <c r="D2987" s="21" t="s">
        <v>16856</v>
      </c>
      <c r="E2987" s="21" t="s">
        <v>16857</v>
      </c>
      <c r="F2987" s="21" t="s">
        <v>496</v>
      </c>
      <c r="G2987" s="21">
        <v>2017.0</v>
      </c>
      <c r="H2987" s="26">
        <v>42661.0</v>
      </c>
      <c r="I2987" s="21"/>
      <c r="J2987" s="21"/>
      <c r="K2987" s="21" t="s">
        <v>16858</v>
      </c>
      <c r="L2987" s="21" t="str">
        <f>IF(ISNUMBER(VLOOKUP(A2987,EXCL,1,FALSE)),"Excluido",IF(ISNUMBER(VLOOKUP(A2987,POST,1,FALSE)),"PostAlerta",IF(ISNUMBER(VLOOKUP(A2987,PRE,1,FALSE)),"PreAlerta","")))</f>
        <v>PreAlerta</v>
      </c>
      <c r="M2987" s="21" t="str">
        <f>IF(ISNUMBER(A2987),(IF(ISNUMBER(VLOOKUP(A2987,KEYWORDS,1,FALSE)),"C/PalabrasClaves","S/PalabrasClaves")),"")</f>
        <v>S/PalabrasClaves</v>
      </c>
      <c r="N2987" s="21" t="str">
        <f t="shared" si="11"/>
        <v/>
      </c>
      <c r="O2987" s="21"/>
      <c r="P2987" s="21" t="s">
        <v>16800</v>
      </c>
      <c r="Q2987" s="21"/>
      <c r="R2987" s="21" t="str">
        <f>LEFT('2012-2022'!$P2987,4)</f>
        <v>2017</v>
      </c>
      <c r="S2987" s="21" t="s">
        <v>39</v>
      </c>
      <c r="T2987" s="21"/>
      <c r="U2987" s="21"/>
      <c r="V2987" s="21"/>
      <c r="W2987" s="27"/>
      <c r="X2987" s="27"/>
      <c r="Y2987" s="12"/>
    </row>
    <row r="2988" ht="15.75" customHeight="1">
      <c r="A2988" s="21">
        <v>2.7748992E7</v>
      </c>
      <c r="B2988" s="21" t="s">
        <v>16859</v>
      </c>
      <c r="C2988" s="21" t="s">
        <v>16860</v>
      </c>
      <c r="D2988" s="21" t="s">
        <v>16861</v>
      </c>
      <c r="E2988" s="21" t="s">
        <v>16862</v>
      </c>
      <c r="F2988" s="21" t="s">
        <v>1259</v>
      </c>
      <c r="G2988" s="21">
        <v>2017.0</v>
      </c>
      <c r="H2988" s="26">
        <v>42661.0</v>
      </c>
      <c r="I2988" s="21"/>
      <c r="J2988" s="21"/>
      <c r="K2988" s="21" t="s">
        <v>16863</v>
      </c>
      <c r="L2988" s="21" t="str">
        <f>IF(ISNUMBER(VLOOKUP(A2988,EXCL,1,FALSE)),"Excluido",IF(ISNUMBER(VLOOKUP(A2988,POST,1,FALSE)),"PostAlerta",IF(ISNUMBER(VLOOKUP(A2988,PRE,1,FALSE)),"PreAlerta","")))</f>
        <v>PreAlerta</v>
      </c>
      <c r="M2988" s="21" t="str">
        <f>IF(ISNUMBER(A2988),(IF(ISNUMBER(VLOOKUP(A2988,KEYWORDS,1,FALSE)),"C/PalabrasClaves","S/PalabrasClaves")),"")</f>
        <v>S/PalabrasClaves</v>
      </c>
      <c r="N2988" s="21" t="str">
        <f t="shared" si="11"/>
        <v/>
      </c>
      <c r="O2988" s="21"/>
      <c r="P2988" s="21" t="s">
        <v>16800</v>
      </c>
      <c r="Q2988" s="21"/>
      <c r="R2988" s="21" t="str">
        <f>LEFT('2012-2022'!$P2988,4)</f>
        <v>2017</v>
      </c>
      <c r="S2988" s="21" t="s">
        <v>39</v>
      </c>
      <c r="T2988" s="21"/>
      <c r="U2988" s="21"/>
      <c r="V2988" s="21"/>
      <c r="W2988" s="27"/>
      <c r="X2988" s="27"/>
      <c r="Y2988" s="28"/>
    </row>
    <row r="2989" ht="15.75" customHeight="1">
      <c r="A2989" s="21">
        <v>2.7769655E7</v>
      </c>
      <c r="B2989" s="21" t="s">
        <v>16864</v>
      </c>
      <c r="C2989" s="21" t="s">
        <v>16865</v>
      </c>
      <c r="D2989" s="21" t="s">
        <v>16866</v>
      </c>
      <c r="E2989" s="21" t="s">
        <v>16867</v>
      </c>
      <c r="F2989" s="21" t="s">
        <v>496</v>
      </c>
      <c r="G2989" s="21">
        <v>2017.0</v>
      </c>
      <c r="H2989" s="26">
        <v>42666.0</v>
      </c>
      <c r="I2989" s="21"/>
      <c r="J2989" s="21"/>
      <c r="K2989" s="21" t="s">
        <v>16868</v>
      </c>
      <c r="L2989" s="21" t="str">
        <f>IF(ISNUMBER(VLOOKUP(A2989,EXCL,1,FALSE)),"Excluido",IF(ISNUMBER(VLOOKUP(A2989,POST,1,FALSE)),"PostAlerta",IF(ISNUMBER(VLOOKUP(A2989,PRE,1,FALSE)),"PreAlerta","")))</f>
        <v>PreAlerta</v>
      </c>
      <c r="M2989" s="21" t="str">
        <f>IF(ISNUMBER(A2989),(IF(ISNUMBER(VLOOKUP(A2989,KEYWORDS,1,FALSE)),"C/PalabrasClaves","S/PalabrasClaves")),"")</f>
        <v>S/PalabrasClaves</v>
      </c>
      <c r="N2989" s="21" t="str">
        <f t="shared" si="11"/>
        <v/>
      </c>
      <c r="O2989" s="21"/>
      <c r="P2989" s="21" t="s">
        <v>16800</v>
      </c>
      <c r="Q2989" s="21"/>
      <c r="R2989" s="21" t="str">
        <f>LEFT('2012-2022'!$P2989,4)</f>
        <v>2017</v>
      </c>
      <c r="S2989" s="21" t="s">
        <v>39</v>
      </c>
      <c r="T2989" s="21"/>
      <c r="U2989" s="21"/>
      <c r="V2989" s="21"/>
      <c r="W2989" s="27"/>
      <c r="X2989" s="27"/>
      <c r="Y2989" s="12"/>
    </row>
    <row r="2990" ht="15.75" customHeight="1">
      <c r="A2990" s="21">
        <v>2.7773826E7</v>
      </c>
      <c r="B2990" s="21" t="s">
        <v>16869</v>
      </c>
      <c r="C2990" s="21" t="s">
        <v>16870</v>
      </c>
      <c r="D2990" s="21" t="s">
        <v>16871</v>
      </c>
      <c r="E2990" s="21" t="s">
        <v>2711</v>
      </c>
      <c r="F2990" s="21" t="s">
        <v>496</v>
      </c>
      <c r="G2990" s="21">
        <v>2017.0</v>
      </c>
      <c r="H2990" s="26">
        <v>42668.0</v>
      </c>
      <c r="I2990" s="21"/>
      <c r="J2990" s="21"/>
      <c r="K2990" s="21" t="s">
        <v>16872</v>
      </c>
      <c r="L2990" s="21" t="str">
        <f>IF(ISNUMBER(VLOOKUP(A2990,EXCL,1,FALSE)),"Excluido",IF(ISNUMBER(VLOOKUP(A2990,POST,1,FALSE)),"PostAlerta",IF(ISNUMBER(VLOOKUP(A2990,PRE,1,FALSE)),"PreAlerta","")))</f>
        <v>PreAlerta</v>
      </c>
      <c r="M2990" s="21" t="str">
        <f>IF(ISNUMBER(A2990),(IF(ISNUMBER(VLOOKUP(A2990,KEYWORDS,1,FALSE)),"C/PalabrasClaves","S/PalabrasClaves")),"")</f>
        <v>S/PalabrasClaves</v>
      </c>
      <c r="N2990" s="21" t="str">
        <f t="shared" si="11"/>
        <v/>
      </c>
      <c r="O2990" s="21"/>
      <c r="P2990" s="21" t="s">
        <v>16800</v>
      </c>
      <c r="Q2990" s="21"/>
      <c r="R2990" s="21" t="str">
        <f>LEFT('2012-2022'!$P2990,4)</f>
        <v>2017</v>
      </c>
      <c r="S2990" s="21" t="s">
        <v>39</v>
      </c>
      <c r="T2990" s="21"/>
      <c r="U2990" s="21"/>
      <c r="V2990" s="21"/>
      <c r="W2990" s="27"/>
      <c r="X2990" s="27"/>
      <c r="Y2990" s="28"/>
    </row>
    <row r="2991" ht="15.75" customHeight="1">
      <c r="A2991" s="21">
        <v>2.7789159E7</v>
      </c>
      <c r="B2991" s="21" t="s">
        <v>16873</v>
      </c>
      <c r="C2991" s="21" t="s">
        <v>16874</v>
      </c>
      <c r="D2991" s="21" t="s">
        <v>16875</v>
      </c>
      <c r="E2991" s="21" t="s">
        <v>16876</v>
      </c>
      <c r="F2991" s="21" t="s">
        <v>496</v>
      </c>
      <c r="G2991" s="21">
        <v>2017.0</v>
      </c>
      <c r="H2991" s="26">
        <v>42673.0</v>
      </c>
      <c r="I2991" s="21"/>
      <c r="J2991" s="21"/>
      <c r="K2991" s="21" t="s">
        <v>16877</v>
      </c>
      <c r="L2991" s="21" t="str">
        <f>IF(ISNUMBER(VLOOKUP(A2991,EXCL,1,FALSE)),"Excluido",IF(ISNUMBER(VLOOKUP(A2991,POST,1,FALSE)),"PostAlerta",IF(ISNUMBER(VLOOKUP(A2991,PRE,1,FALSE)),"PreAlerta","")))</f>
        <v>PreAlerta</v>
      </c>
      <c r="M2991" s="21" t="str">
        <f>IF(ISNUMBER(A2991),(IF(ISNUMBER(VLOOKUP(A2991,KEYWORDS,1,FALSE)),"C/PalabrasClaves","S/PalabrasClaves")),"")</f>
        <v>S/PalabrasClaves</v>
      </c>
      <c r="N2991" s="21" t="str">
        <f t="shared" si="11"/>
        <v/>
      </c>
      <c r="O2991" s="21"/>
      <c r="P2991" s="21" t="s">
        <v>16800</v>
      </c>
      <c r="Q2991" s="21"/>
      <c r="R2991" s="21" t="str">
        <f>LEFT('2012-2022'!$P2991,4)</f>
        <v>2017</v>
      </c>
      <c r="S2991" s="21" t="s">
        <v>39</v>
      </c>
      <c r="T2991" s="21"/>
      <c r="U2991" s="21"/>
      <c r="V2991" s="21"/>
      <c r="W2991" s="27"/>
      <c r="X2991" s="27"/>
      <c r="Y2991" s="12"/>
    </row>
    <row r="2992" ht="15.75" customHeight="1">
      <c r="A2992" s="21">
        <v>2.7793612E7</v>
      </c>
      <c r="B2992" s="21" t="s">
        <v>16878</v>
      </c>
      <c r="C2992" s="21" t="s">
        <v>16879</v>
      </c>
      <c r="D2992" s="21" t="s">
        <v>16880</v>
      </c>
      <c r="E2992" s="21" t="s">
        <v>16881</v>
      </c>
      <c r="F2992" s="21" t="s">
        <v>496</v>
      </c>
      <c r="G2992" s="21">
        <v>2017.0</v>
      </c>
      <c r="H2992" s="26">
        <v>42673.0</v>
      </c>
      <c r="I2992" s="21"/>
      <c r="J2992" s="21"/>
      <c r="K2992" s="21" t="s">
        <v>16882</v>
      </c>
      <c r="L2992" s="21" t="str">
        <f>IF(ISNUMBER(VLOOKUP(A2992,EXCL,1,FALSE)),"Excluido",IF(ISNUMBER(VLOOKUP(A2992,POST,1,FALSE)),"PostAlerta",IF(ISNUMBER(VLOOKUP(A2992,PRE,1,FALSE)),"PreAlerta","")))</f>
        <v>PreAlerta</v>
      </c>
      <c r="M2992" s="21" t="str">
        <f>IF(ISNUMBER(A2992),(IF(ISNUMBER(VLOOKUP(A2992,KEYWORDS,1,FALSE)),"C/PalabrasClaves","S/PalabrasClaves")),"")</f>
        <v>S/PalabrasClaves</v>
      </c>
      <c r="N2992" s="21" t="str">
        <f t="shared" si="11"/>
        <v/>
      </c>
      <c r="O2992" s="21"/>
      <c r="P2992" s="21" t="s">
        <v>16800</v>
      </c>
      <c r="Q2992" s="21"/>
      <c r="R2992" s="21" t="str">
        <f>LEFT('2012-2022'!$P2992,4)</f>
        <v>2017</v>
      </c>
      <c r="S2992" s="21" t="s">
        <v>39</v>
      </c>
      <c r="T2992" s="21"/>
      <c r="U2992" s="21"/>
      <c r="V2992" s="21"/>
      <c r="W2992" s="27"/>
      <c r="X2992" s="27"/>
      <c r="Y2992" s="28"/>
    </row>
    <row r="2993" ht="15.75" customHeight="1">
      <c r="A2993" s="21">
        <v>2.7802919E7</v>
      </c>
      <c r="B2993" s="21" t="s">
        <v>16883</v>
      </c>
      <c r="C2993" s="21" t="s">
        <v>16884</v>
      </c>
      <c r="D2993" s="21" t="s">
        <v>16885</v>
      </c>
      <c r="E2993" s="21" t="s">
        <v>6107</v>
      </c>
      <c r="F2993" s="21" t="s">
        <v>496</v>
      </c>
      <c r="G2993" s="21">
        <v>2017.0</v>
      </c>
      <c r="H2993" s="26">
        <v>42677.0</v>
      </c>
      <c r="I2993" s="21" t="s">
        <v>16886</v>
      </c>
      <c r="J2993" s="21" t="s">
        <v>16887</v>
      </c>
      <c r="K2993" s="21" t="s">
        <v>16888</v>
      </c>
      <c r="L2993" s="21" t="str">
        <f>IF(ISNUMBER(VLOOKUP(A2993,EXCL,1,FALSE)),"Excluido",IF(ISNUMBER(VLOOKUP(A2993,POST,1,FALSE)),"PostAlerta",IF(ISNUMBER(VLOOKUP(A2993,PRE,1,FALSE)),"PreAlerta","")))</f>
        <v>PreAlerta</v>
      </c>
      <c r="M2993" s="21" t="str">
        <f>IF(ISNUMBER(A2993),(IF(ISNUMBER(VLOOKUP(A2993,KEYWORDS,1,FALSE)),"C/PalabrasClaves","S/PalabrasClaves")),"")</f>
        <v>S/PalabrasClaves</v>
      </c>
      <c r="N2993" s="21" t="str">
        <f t="shared" si="11"/>
        <v/>
      </c>
      <c r="O2993" s="21"/>
      <c r="P2993" s="21" t="s">
        <v>16800</v>
      </c>
      <c r="Q2993" s="21"/>
      <c r="R2993" s="21" t="str">
        <f>LEFT('2012-2022'!$P2993,4)</f>
        <v>2017</v>
      </c>
      <c r="S2993" s="21" t="s">
        <v>39</v>
      </c>
      <c r="T2993" s="21"/>
      <c r="U2993" s="21"/>
      <c r="V2993" s="21"/>
      <c r="W2993" s="27"/>
      <c r="X2993" s="27"/>
      <c r="Y2993" s="12"/>
    </row>
    <row r="2994" ht="15.75" customHeight="1">
      <c r="A2994" s="21">
        <v>2.7807696E7</v>
      </c>
      <c r="B2994" s="21" t="s">
        <v>16889</v>
      </c>
      <c r="C2994" s="21" t="s">
        <v>16890</v>
      </c>
      <c r="D2994" s="21" t="s">
        <v>16891</v>
      </c>
      <c r="E2994" s="21" t="s">
        <v>16892</v>
      </c>
      <c r="F2994" s="21" t="s">
        <v>16893</v>
      </c>
      <c r="G2994" s="21">
        <v>2017.0</v>
      </c>
      <c r="H2994" s="26">
        <v>42678.0</v>
      </c>
      <c r="I2994" s="21"/>
      <c r="J2994" s="21"/>
      <c r="K2994" s="21" t="s">
        <v>16894</v>
      </c>
      <c r="L2994" s="21" t="str">
        <f>IF(ISNUMBER(VLOOKUP(A2994,EXCL,1,FALSE)),"Excluido",IF(ISNUMBER(VLOOKUP(A2994,POST,1,FALSE)),"PostAlerta",IF(ISNUMBER(VLOOKUP(A2994,PRE,1,FALSE)),"PreAlerta","")))</f>
        <v>Excluido</v>
      </c>
      <c r="M2994" s="21" t="str">
        <f>IF(ISNUMBER(A2994),(IF(ISNUMBER(VLOOKUP(A2994,KEYWORDS,1,FALSE)),"C/PalabrasClaves","S/PalabrasClaves")),"")</f>
        <v>S/PalabrasClaves</v>
      </c>
      <c r="N2994" s="21" t="str">
        <f t="shared" si="11"/>
        <v/>
      </c>
      <c r="O2994" s="21"/>
      <c r="P2994" s="21">
        <v>2017.0</v>
      </c>
      <c r="Q2994" s="21"/>
      <c r="R2994" s="21" t="str">
        <f>LEFT('2012-2022'!$P2994,4)</f>
        <v>2017</v>
      </c>
      <c r="S2994" s="21"/>
      <c r="T2994" s="21"/>
      <c r="U2994" s="21"/>
      <c r="V2994" s="21"/>
      <c r="W2994" s="27"/>
      <c r="X2994" s="27"/>
      <c r="Y2994" s="28"/>
    </row>
    <row r="2995" ht="15.75" customHeight="1">
      <c r="A2995" s="21">
        <v>2.7812828E7</v>
      </c>
      <c r="B2995" s="21" t="s">
        <v>16895</v>
      </c>
      <c r="C2995" s="21" t="s">
        <v>16896</v>
      </c>
      <c r="D2995" s="21" t="s">
        <v>16897</v>
      </c>
      <c r="E2995" s="21" t="s">
        <v>16898</v>
      </c>
      <c r="F2995" s="21" t="s">
        <v>664</v>
      </c>
      <c r="G2995" s="21">
        <v>2017.0</v>
      </c>
      <c r="H2995" s="26">
        <v>42679.0</v>
      </c>
      <c r="I2995" s="21"/>
      <c r="J2995" s="21"/>
      <c r="K2995" s="21" t="s">
        <v>16899</v>
      </c>
      <c r="L2995" s="21" t="str">
        <f>IF(ISNUMBER(VLOOKUP(A2995,EXCL,1,FALSE)),"Excluido",IF(ISNUMBER(VLOOKUP(A2995,POST,1,FALSE)),"PostAlerta",IF(ISNUMBER(VLOOKUP(A2995,PRE,1,FALSE)),"PreAlerta","")))</f>
        <v>PreAlerta</v>
      </c>
      <c r="M2995" s="21" t="str">
        <f>IF(ISNUMBER(A2995),(IF(ISNUMBER(VLOOKUP(A2995,KEYWORDS,1,FALSE)),"C/PalabrasClaves","S/PalabrasClaves")),"")</f>
        <v>S/PalabrasClaves</v>
      </c>
      <c r="N2995" s="21" t="str">
        <f t="shared" si="11"/>
        <v/>
      </c>
      <c r="O2995" s="21"/>
      <c r="P2995" s="21" t="s">
        <v>16800</v>
      </c>
      <c r="Q2995" s="21"/>
      <c r="R2995" s="21" t="str">
        <f>LEFT('2012-2022'!$P2995,4)</f>
        <v>2017</v>
      </c>
      <c r="S2995" s="21" t="s">
        <v>39</v>
      </c>
      <c r="T2995" s="21"/>
      <c r="U2995" s="21"/>
      <c r="V2995" s="21"/>
      <c r="W2995" s="27"/>
      <c r="X2995" s="27"/>
      <c r="Y2995" s="12"/>
    </row>
    <row r="2996" ht="15.75" customHeight="1">
      <c r="A2996" s="21">
        <v>2.7821433E7</v>
      </c>
      <c r="B2996" s="21" t="s">
        <v>16900</v>
      </c>
      <c r="C2996" s="21" t="s">
        <v>16901</v>
      </c>
      <c r="D2996" s="21" t="s">
        <v>16902</v>
      </c>
      <c r="E2996" s="21" t="s">
        <v>16903</v>
      </c>
      <c r="F2996" s="21" t="s">
        <v>1885</v>
      </c>
      <c r="G2996" s="21">
        <v>2017.0</v>
      </c>
      <c r="H2996" s="26">
        <v>42683.0</v>
      </c>
      <c r="I2996" s="21" t="s">
        <v>16904</v>
      </c>
      <c r="J2996" s="21"/>
      <c r="K2996" s="21" t="s">
        <v>16905</v>
      </c>
      <c r="L2996" s="21" t="str">
        <f>IF(ISNUMBER(VLOOKUP(A2996,EXCL,1,FALSE)),"Excluido",IF(ISNUMBER(VLOOKUP(A2996,POST,1,FALSE)),"PostAlerta",IF(ISNUMBER(VLOOKUP(A2996,PRE,1,FALSE)),"PreAlerta","")))</f>
        <v>PreAlerta</v>
      </c>
      <c r="M2996" s="21" t="str">
        <f>IF(ISNUMBER(A2996),(IF(ISNUMBER(VLOOKUP(A2996,KEYWORDS,1,FALSE)),"C/PalabrasClaves","S/PalabrasClaves")),"")</f>
        <v>S/PalabrasClaves</v>
      </c>
      <c r="N2996" s="21" t="str">
        <f t="shared" si="11"/>
        <v/>
      </c>
      <c r="O2996" s="21"/>
      <c r="P2996" s="21" t="s">
        <v>16800</v>
      </c>
      <c r="Q2996" s="21"/>
      <c r="R2996" s="21" t="str">
        <f>LEFT('2012-2022'!$P2996,4)</f>
        <v>2017</v>
      </c>
      <c r="S2996" s="21" t="s">
        <v>39</v>
      </c>
      <c r="T2996" s="21"/>
      <c r="U2996" s="21"/>
      <c r="V2996" s="21"/>
      <c r="W2996" s="27"/>
      <c r="X2996" s="27"/>
      <c r="Y2996" s="28"/>
    </row>
    <row r="2997" ht="15.75" customHeight="1">
      <c r="A2997" s="21">
        <v>2.7825659E7</v>
      </c>
      <c r="B2997" s="21" t="s">
        <v>16906</v>
      </c>
      <c r="C2997" s="21" t="s">
        <v>16907</v>
      </c>
      <c r="D2997" s="21" t="s">
        <v>16908</v>
      </c>
      <c r="E2997" s="21" t="s">
        <v>13912</v>
      </c>
      <c r="F2997" s="21" t="s">
        <v>496</v>
      </c>
      <c r="G2997" s="21">
        <v>2017.0</v>
      </c>
      <c r="H2997" s="26">
        <v>42684.0</v>
      </c>
      <c r="I2997" s="21"/>
      <c r="J2997" s="21"/>
      <c r="K2997" s="21" t="s">
        <v>16909</v>
      </c>
      <c r="L2997" s="21" t="str">
        <f>IF(ISNUMBER(VLOOKUP(A2997,EXCL,1,FALSE)),"Excluido",IF(ISNUMBER(VLOOKUP(A2997,POST,1,FALSE)),"PostAlerta",IF(ISNUMBER(VLOOKUP(A2997,PRE,1,FALSE)),"PreAlerta","")))</f>
        <v>PreAlerta</v>
      </c>
      <c r="M2997" s="21" t="str">
        <f>IF(ISNUMBER(A2997),(IF(ISNUMBER(VLOOKUP(A2997,KEYWORDS,1,FALSE)),"C/PalabrasClaves","S/PalabrasClaves")),"")</f>
        <v>S/PalabrasClaves</v>
      </c>
      <c r="N2997" s="21" t="str">
        <f t="shared" si="11"/>
        <v/>
      </c>
      <c r="O2997" s="21"/>
      <c r="P2997" s="21" t="s">
        <v>16800</v>
      </c>
      <c r="Q2997" s="21"/>
      <c r="R2997" s="21" t="str">
        <f>LEFT('2012-2022'!$P2997,4)</f>
        <v>2017</v>
      </c>
      <c r="S2997" s="21" t="s">
        <v>39</v>
      </c>
      <c r="T2997" s="21"/>
      <c r="U2997" s="21"/>
      <c r="V2997" s="21"/>
      <c r="W2997" s="27"/>
      <c r="X2997" s="27"/>
      <c r="Y2997" s="12"/>
    </row>
    <row r="2998" ht="15.75" customHeight="1">
      <c r="A2998" s="21">
        <v>2.7825733E7</v>
      </c>
      <c r="B2998" s="21" t="s">
        <v>16910</v>
      </c>
      <c r="C2998" s="21" t="s">
        <v>16911</v>
      </c>
      <c r="D2998" s="21" t="s">
        <v>16912</v>
      </c>
      <c r="E2998" s="21" t="s">
        <v>16913</v>
      </c>
      <c r="F2998" s="21" t="s">
        <v>496</v>
      </c>
      <c r="G2998" s="21">
        <v>2017.0</v>
      </c>
      <c r="H2998" s="26">
        <v>42684.0</v>
      </c>
      <c r="I2998" s="21"/>
      <c r="J2998" s="21"/>
      <c r="K2998" s="21" t="s">
        <v>16914</v>
      </c>
      <c r="L2998" s="21" t="str">
        <f>IF(ISNUMBER(VLOOKUP(A2998,EXCL,1,FALSE)),"Excluido",IF(ISNUMBER(VLOOKUP(A2998,POST,1,FALSE)),"PostAlerta",IF(ISNUMBER(VLOOKUP(A2998,PRE,1,FALSE)),"PreAlerta","")))</f>
        <v>PreAlerta</v>
      </c>
      <c r="M2998" s="21" t="str">
        <f>IF(ISNUMBER(A2998),(IF(ISNUMBER(VLOOKUP(A2998,KEYWORDS,1,FALSE)),"C/PalabrasClaves","S/PalabrasClaves")),"")</f>
        <v>S/PalabrasClaves</v>
      </c>
      <c r="N2998" s="21" t="str">
        <f t="shared" si="11"/>
        <v/>
      </c>
      <c r="O2998" s="21"/>
      <c r="P2998" s="21" t="s">
        <v>16800</v>
      </c>
      <c r="Q2998" s="21"/>
      <c r="R2998" s="21" t="str">
        <f>LEFT('2012-2022'!$P2998,4)</f>
        <v>2017</v>
      </c>
      <c r="S2998" s="21" t="s">
        <v>39</v>
      </c>
      <c r="T2998" s="21"/>
      <c r="U2998" s="21"/>
      <c r="V2998" s="21"/>
      <c r="W2998" s="27"/>
      <c r="X2998" s="27"/>
      <c r="Y2998" s="28"/>
    </row>
    <row r="2999" ht="15.75" customHeight="1">
      <c r="A2999" s="21">
        <v>2.7852813E7</v>
      </c>
      <c r="B2999" s="21" t="s">
        <v>16915</v>
      </c>
      <c r="C2999" s="21" t="s">
        <v>16916</v>
      </c>
      <c r="D2999" s="21" t="s">
        <v>16917</v>
      </c>
      <c r="E2999" s="21" t="s">
        <v>16918</v>
      </c>
      <c r="F2999" s="21" t="s">
        <v>6045</v>
      </c>
      <c r="G2999" s="21">
        <v>2017.0</v>
      </c>
      <c r="H2999" s="26">
        <v>42692.0</v>
      </c>
      <c r="I2999" s="21" t="s">
        <v>16919</v>
      </c>
      <c r="J2999" s="21" t="s">
        <v>16920</v>
      </c>
      <c r="K2999" s="21" t="s">
        <v>16921</v>
      </c>
      <c r="L2999" s="21" t="str">
        <f>IF(ISNUMBER(VLOOKUP(A2999,EXCL,1,FALSE)),"Excluido",IF(ISNUMBER(VLOOKUP(A2999,POST,1,FALSE)),"PostAlerta",IF(ISNUMBER(VLOOKUP(A2999,PRE,1,FALSE)),"PreAlerta","")))</f>
        <v>PreAlerta</v>
      </c>
      <c r="M2999" s="21" t="str">
        <f>IF(ISNUMBER(A2999),(IF(ISNUMBER(VLOOKUP(A2999,KEYWORDS,1,FALSE)),"C/PalabrasClaves","S/PalabrasClaves")),"")</f>
        <v>S/PalabrasClaves</v>
      </c>
      <c r="N2999" s="21" t="str">
        <f t="shared" si="11"/>
        <v/>
      </c>
      <c r="O2999" s="21"/>
      <c r="P2999" s="21" t="s">
        <v>16800</v>
      </c>
      <c r="Q2999" s="21"/>
      <c r="R2999" s="21" t="str">
        <f>LEFT('2012-2022'!$P2999,4)</f>
        <v>2017</v>
      </c>
      <c r="S2999" s="21" t="s">
        <v>39</v>
      </c>
      <c r="T2999" s="21"/>
      <c r="U2999" s="21"/>
      <c r="V2999" s="21"/>
      <c r="W2999" s="27"/>
      <c r="X2999" s="27"/>
      <c r="Y2999" s="12"/>
    </row>
    <row r="3000" ht="15.75" customHeight="1">
      <c r="A3000" s="21">
        <v>2.7862998E7</v>
      </c>
      <c r="B3000" s="21" t="s">
        <v>16922</v>
      </c>
      <c r="C3000" s="21" t="s">
        <v>16923</v>
      </c>
      <c r="D3000" s="21" t="s">
        <v>16924</v>
      </c>
      <c r="E3000" s="21" t="s">
        <v>16925</v>
      </c>
      <c r="F3000" s="21" t="s">
        <v>16926</v>
      </c>
      <c r="G3000" s="21">
        <v>2017.0</v>
      </c>
      <c r="H3000" s="26">
        <v>42693.0</v>
      </c>
      <c r="I3000" s="21" t="s">
        <v>16927</v>
      </c>
      <c r="J3000" s="21" t="s">
        <v>16928</v>
      </c>
      <c r="K3000" s="21" t="s">
        <v>16929</v>
      </c>
      <c r="L3000" s="21" t="str">
        <f>IF(ISNUMBER(VLOOKUP(A3000,EXCL,1,FALSE)),"Excluido",IF(ISNUMBER(VLOOKUP(A3000,POST,1,FALSE)),"PostAlerta",IF(ISNUMBER(VLOOKUP(A3000,PRE,1,FALSE)),"PreAlerta","")))</f>
        <v>PreAlerta</v>
      </c>
      <c r="M3000" s="21" t="str">
        <f>IF(ISNUMBER(A3000),(IF(ISNUMBER(VLOOKUP(A3000,KEYWORDS,1,FALSE)),"C/PalabrasClaves","S/PalabrasClaves")),"")</f>
        <v>S/PalabrasClaves</v>
      </c>
      <c r="N3000" s="21" t="str">
        <f t="shared" si="11"/>
        <v/>
      </c>
      <c r="O3000" s="21"/>
      <c r="P3000" s="21" t="s">
        <v>16800</v>
      </c>
      <c r="Q3000" s="21"/>
      <c r="R3000" s="21" t="str">
        <f>LEFT('2012-2022'!$P3000,4)</f>
        <v>2017</v>
      </c>
      <c r="S3000" s="21" t="s">
        <v>39</v>
      </c>
      <c r="T3000" s="21"/>
      <c r="U3000" s="21"/>
      <c r="V3000" s="21"/>
      <c r="W3000" s="27"/>
      <c r="X3000" s="27"/>
      <c r="Y3000" s="28"/>
    </row>
    <row r="3001" ht="15.75" customHeight="1">
      <c r="A3001" s="21">
        <v>2.7875108E7</v>
      </c>
      <c r="B3001" s="21" t="s">
        <v>16930</v>
      </c>
      <c r="C3001" s="21" t="s">
        <v>16931</v>
      </c>
      <c r="D3001" s="21" t="s">
        <v>16932</v>
      </c>
      <c r="E3001" s="21" t="s">
        <v>2301</v>
      </c>
      <c r="F3001" s="21" t="s">
        <v>508</v>
      </c>
      <c r="G3001" s="21">
        <v>2017.0</v>
      </c>
      <c r="H3001" s="26">
        <v>42697.0</v>
      </c>
      <c r="I3001" s="21" t="s">
        <v>16933</v>
      </c>
      <c r="J3001" s="21"/>
      <c r="K3001" s="21" t="s">
        <v>16934</v>
      </c>
      <c r="L3001" s="21" t="str">
        <f>IF(ISNUMBER(VLOOKUP(A3001,EXCL,1,FALSE)),"Excluido",IF(ISNUMBER(VLOOKUP(A3001,POST,1,FALSE)),"PostAlerta",IF(ISNUMBER(VLOOKUP(A3001,PRE,1,FALSE)),"PreAlerta","")))</f>
        <v>PreAlerta</v>
      </c>
      <c r="M3001" s="21" t="str">
        <f>IF(ISNUMBER(A3001),(IF(ISNUMBER(VLOOKUP(A3001,KEYWORDS,1,FALSE)),"C/PalabrasClaves","S/PalabrasClaves")),"")</f>
        <v>S/PalabrasClaves</v>
      </c>
      <c r="N3001" s="21" t="str">
        <f t="shared" si="11"/>
        <v/>
      </c>
      <c r="O3001" s="21"/>
      <c r="P3001" s="21" t="s">
        <v>16800</v>
      </c>
      <c r="Q3001" s="21"/>
      <c r="R3001" s="21" t="str">
        <f>LEFT('2012-2022'!$P3001,4)</f>
        <v>2017</v>
      </c>
      <c r="S3001" s="21" t="s">
        <v>39</v>
      </c>
      <c r="T3001" s="21"/>
      <c r="U3001" s="21"/>
      <c r="V3001" s="21"/>
      <c r="W3001" s="27"/>
      <c r="X3001" s="27"/>
      <c r="Y3001" s="12"/>
    </row>
    <row r="3002" ht="15.75" customHeight="1">
      <c r="A3002" s="21">
        <v>2.7902186E7</v>
      </c>
      <c r="B3002" s="21" t="s">
        <v>16935</v>
      </c>
      <c r="C3002" s="21" t="s">
        <v>16936</v>
      </c>
      <c r="D3002" s="21" t="s">
        <v>16937</v>
      </c>
      <c r="E3002" s="21" t="s">
        <v>16938</v>
      </c>
      <c r="F3002" s="21" t="s">
        <v>3994</v>
      </c>
      <c r="G3002" s="21">
        <v>2017.0</v>
      </c>
      <c r="H3002" s="26">
        <v>42705.0</v>
      </c>
      <c r="I3002" s="21"/>
      <c r="J3002" s="21"/>
      <c r="K3002" s="21" t="s">
        <v>16939</v>
      </c>
      <c r="L3002" s="21" t="str">
        <f>IF(ISNUMBER(VLOOKUP(A3002,EXCL,1,FALSE)),"Excluido",IF(ISNUMBER(VLOOKUP(A3002,POST,1,FALSE)),"PostAlerta",IF(ISNUMBER(VLOOKUP(A3002,PRE,1,FALSE)),"PreAlerta","")))</f>
        <v>PreAlerta</v>
      </c>
      <c r="M3002" s="21" t="str">
        <f>IF(ISNUMBER(A3002),(IF(ISNUMBER(VLOOKUP(A3002,KEYWORDS,1,FALSE)),"C/PalabrasClaves","S/PalabrasClaves")),"")</f>
        <v>S/PalabrasClaves</v>
      </c>
      <c r="N3002" s="21" t="str">
        <f t="shared" si="11"/>
        <v/>
      </c>
      <c r="O3002" s="21"/>
      <c r="P3002" s="21" t="s">
        <v>16800</v>
      </c>
      <c r="Q3002" s="21"/>
      <c r="R3002" s="21" t="str">
        <f>LEFT('2012-2022'!$P3002,4)</f>
        <v>2017</v>
      </c>
      <c r="S3002" s="21" t="s">
        <v>39</v>
      </c>
      <c r="T3002" s="21"/>
      <c r="U3002" s="21"/>
      <c r="V3002" s="21"/>
      <c r="W3002" s="27"/>
      <c r="X3002" s="27"/>
      <c r="Y3002" s="28"/>
    </row>
    <row r="3003" ht="15.75" customHeight="1">
      <c r="A3003" s="21">
        <v>2.7914738E7</v>
      </c>
      <c r="B3003" s="21" t="s">
        <v>16940</v>
      </c>
      <c r="C3003" s="21" t="s">
        <v>16941</v>
      </c>
      <c r="D3003" s="21" t="s">
        <v>16942</v>
      </c>
      <c r="E3003" s="21" t="s">
        <v>16943</v>
      </c>
      <c r="F3003" s="21" t="s">
        <v>1929</v>
      </c>
      <c r="G3003" s="21">
        <v>2017.0</v>
      </c>
      <c r="H3003" s="26">
        <v>42709.0</v>
      </c>
      <c r="I3003" s="21"/>
      <c r="J3003" s="21"/>
      <c r="K3003" s="21" t="s">
        <v>16944</v>
      </c>
      <c r="L3003" s="21" t="str">
        <f>IF(ISNUMBER(VLOOKUP(A3003,EXCL,1,FALSE)),"Excluido",IF(ISNUMBER(VLOOKUP(A3003,POST,1,FALSE)),"PostAlerta",IF(ISNUMBER(VLOOKUP(A3003,PRE,1,FALSE)),"PreAlerta","")))</f>
        <v>PreAlerta</v>
      </c>
      <c r="M3003" s="21" t="str">
        <f>IF(ISNUMBER(A3003),(IF(ISNUMBER(VLOOKUP(A3003,KEYWORDS,1,FALSE)),"C/PalabrasClaves","S/PalabrasClaves")),"")</f>
        <v>S/PalabrasClaves</v>
      </c>
      <c r="N3003" s="21" t="str">
        <f t="shared" si="11"/>
        <v/>
      </c>
      <c r="O3003" s="21"/>
      <c r="P3003" s="21" t="s">
        <v>16800</v>
      </c>
      <c r="Q3003" s="21"/>
      <c r="R3003" s="21" t="str">
        <f>LEFT('2012-2022'!$P3003,4)</f>
        <v>2017</v>
      </c>
      <c r="S3003" s="21" t="s">
        <v>39</v>
      </c>
      <c r="T3003" s="21"/>
      <c r="U3003" s="21"/>
      <c r="V3003" s="21"/>
      <c r="W3003" s="27"/>
      <c r="X3003" s="27"/>
      <c r="Y3003" s="12"/>
    </row>
    <row r="3004" ht="15.75" customHeight="1">
      <c r="A3004" s="21">
        <v>2.7974427E7</v>
      </c>
      <c r="B3004" s="21" t="s">
        <v>16945</v>
      </c>
      <c r="C3004" s="21" t="s">
        <v>16946</v>
      </c>
      <c r="D3004" s="21" t="s">
        <v>16947</v>
      </c>
      <c r="E3004" s="21" t="s">
        <v>16948</v>
      </c>
      <c r="F3004" s="21" t="s">
        <v>16949</v>
      </c>
      <c r="G3004" s="21">
        <v>2017.0</v>
      </c>
      <c r="H3004" s="26">
        <v>42720.0</v>
      </c>
      <c r="I3004" s="21"/>
      <c r="J3004" s="21"/>
      <c r="K3004" s="21" t="s">
        <v>16950</v>
      </c>
      <c r="L3004" s="21" t="str">
        <f>IF(ISNUMBER(VLOOKUP(A3004,EXCL,1,FALSE)),"Excluido",IF(ISNUMBER(VLOOKUP(A3004,POST,1,FALSE)),"PostAlerta",IF(ISNUMBER(VLOOKUP(A3004,PRE,1,FALSE)),"PreAlerta","")))</f>
        <v>PreAlerta</v>
      </c>
      <c r="M3004" s="21" t="str">
        <f>IF(ISNUMBER(A3004),(IF(ISNUMBER(VLOOKUP(A3004,KEYWORDS,1,FALSE)),"C/PalabrasClaves","S/PalabrasClaves")),"")</f>
        <v>S/PalabrasClaves</v>
      </c>
      <c r="N3004" s="21" t="str">
        <f t="shared" si="11"/>
        <v/>
      </c>
      <c r="O3004" s="21"/>
      <c r="P3004" s="21" t="s">
        <v>16800</v>
      </c>
      <c r="Q3004" s="21"/>
      <c r="R3004" s="21" t="str">
        <f>LEFT('2012-2022'!$P3004,4)</f>
        <v>2017</v>
      </c>
      <c r="S3004" s="21" t="s">
        <v>39</v>
      </c>
      <c r="T3004" s="21"/>
      <c r="U3004" s="21"/>
      <c r="V3004" s="21"/>
      <c r="W3004" s="27"/>
      <c r="X3004" s="27"/>
      <c r="Y3004" s="28"/>
    </row>
    <row r="3005" ht="15.75" customHeight="1">
      <c r="A3005" s="21">
        <v>2.7986822E7</v>
      </c>
      <c r="B3005" s="21" t="s">
        <v>16951</v>
      </c>
      <c r="C3005" s="21" t="s">
        <v>16952</v>
      </c>
      <c r="D3005" s="21" t="s">
        <v>16953</v>
      </c>
      <c r="E3005" s="21" t="s">
        <v>7320</v>
      </c>
      <c r="F3005" s="21" t="s">
        <v>7569</v>
      </c>
      <c r="G3005" s="21">
        <v>2017.0</v>
      </c>
      <c r="H3005" s="26">
        <v>42722.0</v>
      </c>
      <c r="I3005" s="21"/>
      <c r="J3005" s="21"/>
      <c r="K3005" s="21" t="s">
        <v>16954</v>
      </c>
      <c r="L3005" s="21" t="str">
        <f>IF(ISNUMBER(VLOOKUP(A3005,EXCL,1,FALSE)),"Excluido",IF(ISNUMBER(VLOOKUP(A3005,POST,1,FALSE)),"PostAlerta",IF(ISNUMBER(VLOOKUP(A3005,PRE,1,FALSE)),"PreAlerta","")))</f>
        <v>PreAlerta</v>
      </c>
      <c r="M3005" s="21" t="str">
        <f>IF(ISNUMBER(A3005),(IF(ISNUMBER(VLOOKUP(A3005,KEYWORDS,1,FALSE)),"C/PalabrasClaves","S/PalabrasClaves")),"")</f>
        <v>S/PalabrasClaves</v>
      </c>
      <c r="N3005" s="21" t="str">
        <f t="shared" si="11"/>
        <v/>
      </c>
      <c r="O3005" s="21"/>
      <c r="P3005" s="21" t="s">
        <v>16800</v>
      </c>
      <c r="Q3005" s="21"/>
      <c r="R3005" s="21" t="str">
        <f>LEFT('2012-2022'!$P3005,4)</f>
        <v>2017</v>
      </c>
      <c r="S3005" s="21" t="s">
        <v>39</v>
      </c>
      <c r="T3005" s="21"/>
      <c r="U3005" s="21"/>
      <c r="V3005" s="21"/>
      <c r="W3005" s="27"/>
      <c r="X3005" s="27"/>
      <c r="Y3005" s="12"/>
    </row>
    <row r="3006" ht="15.75" customHeight="1">
      <c r="A3006" s="21">
        <v>2.8012611E7</v>
      </c>
      <c r="B3006" s="21" t="s">
        <v>16955</v>
      </c>
      <c r="C3006" s="21" t="s">
        <v>16956</v>
      </c>
      <c r="D3006" s="21" t="s">
        <v>16957</v>
      </c>
      <c r="E3006" s="21" t="s">
        <v>16958</v>
      </c>
      <c r="F3006" s="21" t="s">
        <v>12546</v>
      </c>
      <c r="G3006" s="21">
        <v>2017.0</v>
      </c>
      <c r="H3006" s="26">
        <v>42730.0</v>
      </c>
      <c r="I3006" s="21"/>
      <c r="J3006" s="21"/>
      <c r="K3006" s="21" t="s">
        <v>16959</v>
      </c>
      <c r="L3006" s="21" t="str">
        <f>IF(ISNUMBER(VLOOKUP(A3006,EXCL,1,FALSE)),"Excluido",IF(ISNUMBER(VLOOKUP(A3006,POST,1,FALSE)),"PostAlerta",IF(ISNUMBER(VLOOKUP(A3006,PRE,1,FALSE)),"PreAlerta","")))</f>
        <v>PreAlerta</v>
      </c>
      <c r="M3006" s="21" t="str">
        <f>IF(ISNUMBER(A3006),(IF(ISNUMBER(VLOOKUP(A3006,KEYWORDS,1,FALSE)),"C/PalabrasClaves","S/PalabrasClaves")),"")</f>
        <v>S/PalabrasClaves</v>
      </c>
      <c r="N3006" s="21" t="str">
        <f t="shared" si="11"/>
        <v/>
      </c>
      <c r="O3006" s="21"/>
      <c r="P3006" s="21" t="s">
        <v>16800</v>
      </c>
      <c r="Q3006" s="21"/>
      <c r="R3006" s="21" t="str">
        <f>LEFT('2012-2022'!$P3006,4)</f>
        <v>2017</v>
      </c>
      <c r="S3006" s="21" t="s">
        <v>39</v>
      </c>
      <c r="T3006" s="21"/>
      <c r="U3006" s="21"/>
      <c r="V3006" s="21"/>
      <c r="W3006" s="27"/>
      <c r="X3006" s="27"/>
      <c r="Y3006" s="28"/>
    </row>
    <row r="3007" ht="15.75" customHeight="1">
      <c r="A3007" s="21">
        <v>2.8055574E7</v>
      </c>
      <c r="B3007" s="21" t="s">
        <v>16960</v>
      </c>
      <c r="C3007" s="21" t="s">
        <v>16961</v>
      </c>
      <c r="D3007" s="21" t="s">
        <v>16962</v>
      </c>
      <c r="E3007" s="21" t="s">
        <v>5785</v>
      </c>
      <c r="F3007" s="21" t="s">
        <v>151</v>
      </c>
      <c r="G3007" s="21">
        <v>2017.0</v>
      </c>
      <c r="H3007" s="26">
        <v>42741.0</v>
      </c>
      <c r="I3007" s="21"/>
      <c r="J3007" s="21"/>
      <c r="K3007" s="21" t="s">
        <v>16963</v>
      </c>
      <c r="L3007" s="21" t="str">
        <f>IF(ISNUMBER(VLOOKUP(A3007,EXCL,1,FALSE)),"Excluido",IF(ISNUMBER(VLOOKUP(A3007,POST,1,FALSE)),"PostAlerta",IF(ISNUMBER(VLOOKUP(A3007,PRE,1,FALSE)),"PreAlerta","")))</f>
        <v>PreAlerta</v>
      </c>
      <c r="M3007" s="21" t="str">
        <f>IF(ISNUMBER(A3007),(IF(ISNUMBER(VLOOKUP(A3007,KEYWORDS,1,FALSE)),"C/PalabrasClaves","S/PalabrasClaves")),"")</f>
        <v>S/PalabrasClaves</v>
      </c>
      <c r="N3007" s="21" t="str">
        <f t="shared" si="11"/>
        <v/>
      </c>
      <c r="O3007" s="21"/>
      <c r="P3007" s="21" t="s">
        <v>16800</v>
      </c>
      <c r="Q3007" s="21"/>
      <c r="R3007" s="21" t="str">
        <f>LEFT('2012-2022'!$P3007,4)</f>
        <v>2017</v>
      </c>
      <c r="S3007" s="21" t="s">
        <v>39</v>
      </c>
      <c r="T3007" s="21"/>
      <c r="U3007" s="21"/>
      <c r="V3007" s="21"/>
      <c r="W3007" s="27"/>
      <c r="X3007" s="27"/>
      <c r="Y3007" s="12"/>
    </row>
    <row r="3008" ht="15.75" customHeight="1">
      <c r="A3008" s="21">
        <v>2.8055579E7</v>
      </c>
      <c r="B3008" s="21" t="s">
        <v>16964</v>
      </c>
      <c r="C3008" s="21" t="s">
        <v>16965</v>
      </c>
      <c r="D3008" s="21" t="s">
        <v>16966</v>
      </c>
      <c r="E3008" s="21" t="s">
        <v>1820</v>
      </c>
      <c r="F3008" s="21" t="s">
        <v>151</v>
      </c>
      <c r="G3008" s="21">
        <v>2017.0</v>
      </c>
      <c r="H3008" s="26">
        <v>42741.0</v>
      </c>
      <c r="I3008" s="21"/>
      <c r="J3008" s="21"/>
      <c r="K3008" s="21" t="s">
        <v>16967</v>
      </c>
      <c r="L3008" s="21" t="str">
        <f>IF(ISNUMBER(VLOOKUP(A3008,EXCL,1,FALSE)),"Excluido",IF(ISNUMBER(VLOOKUP(A3008,POST,1,FALSE)),"PostAlerta",IF(ISNUMBER(VLOOKUP(A3008,PRE,1,FALSE)),"PreAlerta","")))</f>
        <v>PreAlerta</v>
      </c>
      <c r="M3008" s="21" t="str">
        <f>IF(ISNUMBER(A3008),(IF(ISNUMBER(VLOOKUP(A3008,KEYWORDS,1,FALSE)),"C/PalabrasClaves","S/PalabrasClaves")),"")</f>
        <v>S/PalabrasClaves</v>
      </c>
      <c r="N3008" s="21" t="str">
        <f t="shared" si="11"/>
        <v/>
      </c>
      <c r="O3008" s="21"/>
      <c r="P3008" s="21" t="s">
        <v>16800</v>
      </c>
      <c r="Q3008" s="21"/>
      <c r="R3008" s="21" t="str">
        <f>LEFT('2012-2022'!$P3008,4)</f>
        <v>2017</v>
      </c>
      <c r="S3008" s="21" t="s">
        <v>39</v>
      </c>
      <c r="T3008" s="21"/>
      <c r="U3008" s="21"/>
      <c r="V3008" s="21"/>
      <c r="W3008" s="27"/>
      <c r="X3008" s="27"/>
      <c r="Y3008" s="28"/>
    </row>
    <row r="3009" ht="15.75" customHeight="1">
      <c r="A3009" s="21">
        <v>2.8057731E7</v>
      </c>
      <c r="B3009" s="21" t="s">
        <v>16968</v>
      </c>
      <c r="C3009" s="21" t="s">
        <v>16969</v>
      </c>
      <c r="D3009" s="21" t="s">
        <v>16970</v>
      </c>
      <c r="E3009" s="21" t="s">
        <v>16971</v>
      </c>
      <c r="F3009" s="21" t="s">
        <v>2843</v>
      </c>
      <c r="G3009" s="21">
        <v>2017.0</v>
      </c>
      <c r="H3009" s="26">
        <v>42742.0</v>
      </c>
      <c r="I3009" s="21" t="s">
        <v>16972</v>
      </c>
      <c r="J3009" s="21"/>
      <c r="K3009" s="21" t="s">
        <v>16973</v>
      </c>
      <c r="L3009" s="21" t="str">
        <f>IF(ISNUMBER(VLOOKUP(A3009,EXCL,1,FALSE)),"Excluido",IF(ISNUMBER(VLOOKUP(A3009,POST,1,FALSE)),"PostAlerta",IF(ISNUMBER(VLOOKUP(A3009,PRE,1,FALSE)),"PreAlerta","")))</f>
        <v>PreAlerta</v>
      </c>
      <c r="M3009" s="21" t="str">
        <f>IF(ISNUMBER(A3009),(IF(ISNUMBER(VLOOKUP(A3009,KEYWORDS,1,FALSE)),"C/PalabrasClaves","S/PalabrasClaves")),"")</f>
        <v>S/PalabrasClaves</v>
      </c>
      <c r="N3009" s="21" t="str">
        <f t="shared" si="11"/>
        <v/>
      </c>
      <c r="O3009" s="21"/>
      <c r="P3009" s="21" t="s">
        <v>16974</v>
      </c>
      <c r="Q3009" s="21"/>
      <c r="R3009" s="21" t="str">
        <f>LEFT('2012-2022'!$P3009,4)</f>
        <v>2017</v>
      </c>
      <c r="S3009" s="21" t="s">
        <v>39</v>
      </c>
      <c r="T3009" s="21"/>
      <c r="U3009" s="21"/>
      <c r="V3009" s="21"/>
      <c r="W3009" s="27"/>
      <c r="X3009" s="27"/>
      <c r="Y3009" s="12"/>
    </row>
    <row r="3010" ht="15.75" customHeight="1">
      <c r="A3010" s="21">
        <v>2.8082625E7</v>
      </c>
      <c r="B3010" s="21" t="s">
        <v>16975</v>
      </c>
      <c r="C3010" s="21" t="s">
        <v>16976</v>
      </c>
      <c r="D3010" s="21" t="s">
        <v>16977</v>
      </c>
      <c r="E3010" s="21" t="s">
        <v>13687</v>
      </c>
      <c r="F3010" s="21" t="s">
        <v>728</v>
      </c>
      <c r="G3010" s="21">
        <v>2017.0</v>
      </c>
      <c r="H3010" s="26">
        <v>42749.0</v>
      </c>
      <c r="I3010" s="21"/>
      <c r="J3010" s="21"/>
      <c r="K3010" s="21" t="s">
        <v>16978</v>
      </c>
      <c r="L3010" s="21" t="str">
        <f>IF(ISNUMBER(VLOOKUP(A3010,EXCL,1,FALSE)),"Excluido",IF(ISNUMBER(VLOOKUP(A3010,POST,1,FALSE)),"PostAlerta",IF(ISNUMBER(VLOOKUP(A3010,PRE,1,FALSE)),"PreAlerta","")))</f>
        <v>PreAlerta</v>
      </c>
      <c r="M3010" s="21" t="str">
        <f>IF(ISNUMBER(A3010),(IF(ISNUMBER(VLOOKUP(A3010,KEYWORDS,1,FALSE)),"C/PalabrasClaves","S/PalabrasClaves")),"")</f>
        <v>S/PalabrasClaves</v>
      </c>
      <c r="N3010" s="21" t="str">
        <f t="shared" si="11"/>
        <v/>
      </c>
      <c r="O3010" s="21"/>
      <c r="P3010" s="21" t="s">
        <v>16800</v>
      </c>
      <c r="Q3010" s="21"/>
      <c r="R3010" s="21" t="str">
        <f>LEFT('2012-2022'!$P3010,4)</f>
        <v>2017</v>
      </c>
      <c r="S3010" s="21" t="s">
        <v>39</v>
      </c>
      <c r="T3010" s="21"/>
      <c r="U3010" s="21"/>
      <c r="V3010" s="21"/>
      <c r="W3010" s="27"/>
      <c r="X3010" s="27"/>
      <c r="Y3010" s="28"/>
    </row>
    <row r="3011" ht="15.75" customHeight="1">
      <c r="A3011" s="21">
        <v>2.8093109E7</v>
      </c>
      <c r="B3011" s="21" t="s">
        <v>16979</v>
      </c>
      <c r="C3011" s="21" t="s">
        <v>16980</v>
      </c>
      <c r="D3011" s="21" t="s">
        <v>16981</v>
      </c>
      <c r="E3011" s="21" t="s">
        <v>10580</v>
      </c>
      <c r="F3011" s="21" t="s">
        <v>2062</v>
      </c>
      <c r="G3011" s="21">
        <v>2017.0</v>
      </c>
      <c r="H3011" s="26">
        <v>42753.0</v>
      </c>
      <c r="I3011" s="21"/>
      <c r="J3011" s="21"/>
      <c r="K3011" s="21" t="s">
        <v>16982</v>
      </c>
      <c r="L3011" s="21" t="str">
        <f>IF(ISNUMBER(VLOOKUP(A3011,EXCL,1,FALSE)),"Excluido",IF(ISNUMBER(VLOOKUP(A3011,POST,1,FALSE)),"PostAlerta",IF(ISNUMBER(VLOOKUP(A3011,PRE,1,FALSE)),"PreAlerta","")))</f>
        <v>PreAlerta</v>
      </c>
      <c r="M3011" s="21" t="str">
        <f>IF(ISNUMBER(A3011),(IF(ISNUMBER(VLOOKUP(A3011,KEYWORDS,1,FALSE)),"C/PalabrasClaves","S/PalabrasClaves")),"")</f>
        <v>S/PalabrasClaves</v>
      </c>
      <c r="N3011" s="21" t="str">
        <f t="shared" si="11"/>
        <v/>
      </c>
      <c r="O3011" s="21"/>
      <c r="P3011" s="21" t="s">
        <v>16800</v>
      </c>
      <c r="Q3011" s="21"/>
      <c r="R3011" s="21" t="str">
        <f>LEFT('2012-2022'!$P3011,4)</f>
        <v>2017</v>
      </c>
      <c r="S3011" s="21" t="s">
        <v>39</v>
      </c>
      <c r="T3011" s="21"/>
      <c r="U3011" s="21"/>
      <c r="V3011" s="21"/>
      <c r="W3011" s="27"/>
      <c r="X3011" s="27"/>
      <c r="Y3011" s="12"/>
    </row>
    <row r="3012" ht="15.75" customHeight="1">
      <c r="A3012" s="21">
        <v>2.8122687E7</v>
      </c>
      <c r="B3012" s="21" t="s">
        <v>16983</v>
      </c>
      <c r="C3012" s="21" t="s">
        <v>16984</v>
      </c>
      <c r="D3012" s="21" t="s">
        <v>16985</v>
      </c>
      <c r="E3012" s="21" t="s">
        <v>16986</v>
      </c>
      <c r="F3012" s="21" t="s">
        <v>4718</v>
      </c>
      <c r="G3012" s="21">
        <v>2017.0</v>
      </c>
      <c r="H3012" s="26">
        <v>42762.0</v>
      </c>
      <c r="I3012" s="21"/>
      <c r="J3012" s="21"/>
      <c r="K3012" s="21" t="s">
        <v>16987</v>
      </c>
      <c r="L3012" s="21" t="str">
        <f>IF(ISNUMBER(VLOOKUP(A3012,EXCL,1,FALSE)),"Excluido",IF(ISNUMBER(VLOOKUP(A3012,POST,1,FALSE)),"PostAlerta",IF(ISNUMBER(VLOOKUP(A3012,PRE,1,FALSE)),"PreAlerta","")))</f>
        <v>PreAlerta</v>
      </c>
      <c r="M3012" s="21" t="str">
        <f>IF(ISNUMBER(A3012),(IF(ISNUMBER(VLOOKUP(A3012,KEYWORDS,1,FALSE)),"C/PalabrasClaves","S/PalabrasClaves")),"")</f>
        <v>S/PalabrasClaves</v>
      </c>
      <c r="N3012" s="21" t="str">
        <f t="shared" si="11"/>
        <v/>
      </c>
      <c r="O3012" s="21"/>
      <c r="P3012" s="21" t="s">
        <v>16800</v>
      </c>
      <c r="Q3012" s="21"/>
      <c r="R3012" s="21" t="str">
        <f>LEFT('2012-2022'!$P3012,4)</f>
        <v>2017</v>
      </c>
      <c r="S3012" s="21" t="s">
        <v>39</v>
      </c>
      <c r="T3012" s="21"/>
      <c r="U3012" s="21"/>
      <c r="V3012" s="21"/>
      <c r="W3012" s="27"/>
      <c r="X3012" s="27"/>
      <c r="Y3012" s="28"/>
    </row>
    <row r="3013" ht="15.75" customHeight="1">
      <c r="A3013" s="21">
        <v>2.8195095E7</v>
      </c>
      <c r="B3013" s="21" t="s">
        <v>16988</v>
      </c>
      <c r="C3013" s="21" t="s">
        <v>16989</v>
      </c>
      <c r="D3013" s="21" t="s">
        <v>16990</v>
      </c>
      <c r="E3013" s="21" t="s">
        <v>16991</v>
      </c>
      <c r="F3013" s="21" t="s">
        <v>16992</v>
      </c>
      <c r="G3013" s="21">
        <v>2017.0</v>
      </c>
      <c r="H3013" s="26">
        <v>42781.0</v>
      </c>
      <c r="I3013" s="21"/>
      <c r="J3013" s="21"/>
      <c r="K3013" s="21" t="s">
        <v>16993</v>
      </c>
      <c r="L3013" s="21" t="str">
        <f>IF(ISNUMBER(VLOOKUP(A3013,EXCL,1,FALSE)),"Excluido",IF(ISNUMBER(VLOOKUP(A3013,POST,1,FALSE)),"PostAlerta",IF(ISNUMBER(VLOOKUP(A3013,PRE,1,FALSE)),"PreAlerta","")))</f>
        <v>PreAlerta</v>
      </c>
      <c r="M3013" s="21" t="str">
        <f>IF(ISNUMBER(A3013),(IF(ISNUMBER(VLOOKUP(A3013,KEYWORDS,1,FALSE)),"C/PalabrasClaves","S/PalabrasClaves")),"")</f>
        <v>S/PalabrasClaves</v>
      </c>
      <c r="N3013" s="21" t="str">
        <f t="shared" si="11"/>
        <v/>
      </c>
      <c r="O3013" s="21"/>
      <c r="P3013" s="21" t="s">
        <v>16994</v>
      </c>
      <c r="Q3013" s="21"/>
      <c r="R3013" s="21" t="str">
        <f>LEFT('2012-2022'!$P3013,4)</f>
        <v>2017</v>
      </c>
      <c r="S3013" s="21" t="s">
        <v>47</v>
      </c>
      <c r="T3013" s="21"/>
      <c r="U3013" s="21"/>
      <c r="V3013" s="21"/>
      <c r="W3013" s="27"/>
      <c r="X3013" s="27"/>
      <c r="Y3013" s="12"/>
    </row>
    <row r="3014" ht="15.75" customHeight="1">
      <c r="A3014" s="21">
        <v>2.8216718E7</v>
      </c>
      <c r="B3014" s="21" t="s">
        <v>16995</v>
      </c>
      <c r="C3014" s="21" t="s">
        <v>16996</v>
      </c>
      <c r="D3014" s="21" t="s">
        <v>16997</v>
      </c>
      <c r="E3014" s="21" t="s">
        <v>16998</v>
      </c>
      <c r="F3014" s="21" t="s">
        <v>16999</v>
      </c>
      <c r="G3014" s="21">
        <v>2017.0</v>
      </c>
      <c r="H3014" s="26">
        <v>42787.0</v>
      </c>
      <c r="I3014" s="21" t="s">
        <v>17000</v>
      </c>
      <c r="J3014" s="21"/>
      <c r="K3014" s="21" t="s">
        <v>17001</v>
      </c>
      <c r="L3014" s="21" t="str">
        <f>IF(ISNUMBER(VLOOKUP(A3014,EXCL,1,FALSE)),"Excluido",IF(ISNUMBER(VLOOKUP(A3014,POST,1,FALSE)),"PostAlerta",IF(ISNUMBER(VLOOKUP(A3014,PRE,1,FALSE)),"PreAlerta","")))</f>
        <v>Excluido</v>
      </c>
      <c r="M3014" s="21" t="str">
        <f>IF(ISNUMBER(A3014),(IF(ISNUMBER(VLOOKUP(A3014,KEYWORDS,1,FALSE)),"C/PalabrasClaves","S/PalabrasClaves")),"")</f>
        <v>S/PalabrasClaves</v>
      </c>
      <c r="N3014" s="21" t="str">
        <f t="shared" si="11"/>
        <v/>
      </c>
      <c r="O3014" s="21"/>
      <c r="P3014" s="21" t="s">
        <v>17002</v>
      </c>
      <c r="Q3014" s="21"/>
      <c r="R3014" s="21" t="str">
        <f>LEFT('2012-2022'!$P3014,4)</f>
        <v>2017</v>
      </c>
      <c r="S3014" s="21" t="s">
        <v>43</v>
      </c>
      <c r="T3014" s="21"/>
      <c r="U3014" s="21"/>
      <c r="V3014" s="21"/>
      <c r="W3014" s="27"/>
      <c r="X3014" s="27"/>
      <c r="Y3014" s="28"/>
    </row>
    <row r="3015" ht="15.75" customHeight="1">
      <c r="A3015" s="21">
        <v>2.8403372E7</v>
      </c>
      <c r="B3015" s="21" t="s">
        <v>13009</v>
      </c>
      <c r="C3015" s="21" t="s">
        <v>13010</v>
      </c>
      <c r="D3015" s="21" t="s">
        <v>17003</v>
      </c>
      <c r="E3015" s="21" t="s">
        <v>1477</v>
      </c>
      <c r="F3015" s="21" t="s">
        <v>587</v>
      </c>
      <c r="G3015" s="21">
        <v>2017.0</v>
      </c>
      <c r="H3015" s="26">
        <v>42839.0</v>
      </c>
      <c r="I3015" s="21"/>
      <c r="J3015" s="21"/>
      <c r="K3015" s="21" t="s">
        <v>17004</v>
      </c>
      <c r="L3015" s="21" t="str">
        <f>IF(ISNUMBER(VLOOKUP(A3015,EXCL,1,FALSE)),"Excluido",IF(ISNUMBER(VLOOKUP(A3015,POST,1,FALSE)),"PostAlerta",IF(ISNUMBER(VLOOKUP(A3015,PRE,1,FALSE)),"PreAlerta","")))</f>
        <v>PreAlerta</v>
      </c>
      <c r="M3015" s="21" t="str">
        <f>IF(ISNUMBER(A3015),(IF(ISNUMBER(VLOOKUP(A3015,KEYWORDS,1,FALSE)),"C/PalabrasClaves","S/PalabrasClaves")),"")</f>
        <v>S/PalabrasClaves</v>
      </c>
      <c r="N3015" s="21" t="str">
        <f t="shared" si="11"/>
        <v/>
      </c>
      <c r="O3015" s="21"/>
      <c r="P3015" s="21" t="s">
        <v>16994</v>
      </c>
      <c r="Q3015" s="21"/>
      <c r="R3015" s="21" t="str">
        <f>LEFT('2012-2022'!$P3015,4)</f>
        <v>2017</v>
      </c>
      <c r="S3015" s="21" t="s">
        <v>47</v>
      </c>
      <c r="T3015" s="21"/>
      <c r="U3015" s="21"/>
      <c r="V3015" s="21"/>
      <c r="W3015" s="27"/>
      <c r="X3015" s="27"/>
      <c r="Y3015" s="12"/>
    </row>
    <row r="3016" ht="15.75" customHeight="1">
      <c r="A3016" s="21">
        <v>2.840589E7</v>
      </c>
      <c r="B3016" s="21" t="s">
        <v>17005</v>
      </c>
      <c r="C3016" s="21" t="s">
        <v>17006</v>
      </c>
      <c r="D3016" s="21" t="s">
        <v>17007</v>
      </c>
      <c r="E3016" s="21" t="s">
        <v>17008</v>
      </c>
      <c r="F3016" s="21" t="s">
        <v>17009</v>
      </c>
      <c r="G3016" s="21">
        <v>2017.0</v>
      </c>
      <c r="H3016" s="26">
        <v>42839.0</v>
      </c>
      <c r="I3016" s="21"/>
      <c r="J3016" s="21"/>
      <c r="K3016" s="21" t="s">
        <v>17010</v>
      </c>
      <c r="L3016" s="21" t="str">
        <f>IF(ISNUMBER(VLOOKUP(A3016,EXCL,1,FALSE)),"Excluido",IF(ISNUMBER(VLOOKUP(A3016,POST,1,FALSE)),"PostAlerta",IF(ISNUMBER(VLOOKUP(A3016,PRE,1,FALSE)),"PreAlerta","")))</f>
        <v>PreAlerta</v>
      </c>
      <c r="M3016" s="21" t="str">
        <f>IF(ISNUMBER(A3016),(IF(ISNUMBER(VLOOKUP(A3016,KEYWORDS,1,FALSE)),"C/PalabrasClaves","S/PalabrasClaves")),"")</f>
        <v>S/PalabrasClaves</v>
      </c>
      <c r="N3016" s="21" t="str">
        <f t="shared" si="11"/>
        <v/>
      </c>
      <c r="O3016" s="21"/>
      <c r="P3016" s="21">
        <v>2017.0</v>
      </c>
      <c r="Q3016" s="21"/>
      <c r="R3016" s="21" t="str">
        <f>LEFT('2012-2022'!$P3016,4)</f>
        <v>2017</v>
      </c>
      <c r="S3016" s="21"/>
      <c r="T3016" s="21"/>
      <c r="U3016" s="21"/>
      <c r="V3016" s="21"/>
      <c r="W3016" s="27"/>
      <c r="X3016" s="27"/>
      <c r="Y3016" s="28"/>
    </row>
    <row r="3017" ht="15.75" customHeight="1">
      <c r="A3017" s="21">
        <v>2.8423085E7</v>
      </c>
      <c r="B3017" s="21" t="s">
        <v>17011</v>
      </c>
      <c r="C3017" s="21" t="s">
        <v>17012</v>
      </c>
      <c r="D3017" s="21" t="s">
        <v>17013</v>
      </c>
      <c r="E3017" s="21" t="s">
        <v>17014</v>
      </c>
      <c r="F3017" s="21" t="s">
        <v>17015</v>
      </c>
      <c r="G3017" s="21">
        <v>2017.0</v>
      </c>
      <c r="H3017" s="26">
        <v>42845.0</v>
      </c>
      <c r="I3017" s="21"/>
      <c r="J3017" s="21"/>
      <c r="K3017" s="21" t="s">
        <v>17016</v>
      </c>
      <c r="L3017" s="21" t="str">
        <f>IF(ISNUMBER(VLOOKUP(A3017,EXCL,1,FALSE)),"Excluido",IF(ISNUMBER(VLOOKUP(A3017,POST,1,FALSE)),"PostAlerta",IF(ISNUMBER(VLOOKUP(A3017,PRE,1,FALSE)),"PreAlerta","")))</f>
        <v>PreAlerta</v>
      </c>
      <c r="M3017" s="21" t="str">
        <f>IF(ISNUMBER(A3017),(IF(ISNUMBER(VLOOKUP(A3017,KEYWORDS,1,FALSE)),"C/PalabrasClaves","S/PalabrasClaves")),"")</f>
        <v>S/PalabrasClaves</v>
      </c>
      <c r="N3017" s="21" t="str">
        <f t="shared" si="11"/>
        <v/>
      </c>
      <c r="O3017" s="21"/>
      <c r="P3017" s="21" t="s">
        <v>16994</v>
      </c>
      <c r="Q3017" s="21"/>
      <c r="R3017" s="21" t="str">
        <f>LEFT('2012-2022'!$P3017,4)</f>
        <v>2017</v>
      </c>
      <c r="S3017" s="21" t="s">
        <v>47</v>
      </c>
      <c r="T3017" s="21"/>
      <c r="U3017" s="21"/>
      <c r="V3017" s="21"/>
      <c r="W3017" s="27"/>
      <c r="X3017" s="27"/>
      <c r="Y3017" s="12"/>
    </row>
    <row r="3018" ht="15.75" customHeight="1">
      <c r="A3018" s="21">
        <v>2.8538849E7</v>
      </c>
      <c r="B3018" s="21" t="s">
        <v>17017</v>
      </c>
      <c r="C3018" s="21" t="s">
        <v>17018</v>
      </c>
      <c r="D3018" s="21" t="s">
        <v>17019</v>
      </c>
      <c r="E3018" s="21" t="s">
        <v>17020</v>
      </c>
      <c r="F3018" s="21" t="s">
        <v>12127</v>
      </c>
      <c r="G3018" s="21">
        <v>2017.0</v>
      </c>
      <c r="H3018" s="26">
        <v>42880.0</v>
      </c>
      <c r="I3018" s="21"/>
      <c r="J3018" s="21"/>
      <c r="K3018" s="21" t="s">
        <v>17021</v>
      </c>
      <c r="L3018" s="21" t="str">
        <f>IF(ISNUMBER(VLOOKUP(A3018,EXCL,1,FALSE)),"Excluido",IF(ISNUMBER(VLOOKUP(A3018,POST,1,FALSE)),"PostAlerta",IF(ISNUMBER(VLOOKUP(A3018,PRE,1,FALSE)),"PreAlerta","")))</f>
        <v>PreAlerta</v>
      </c>
      <c r="M3018" s="21" t="str">
        <f>IF(ISNUMBER(A3018),(IF(ISNUMBER(VLOOKUP(A3018,KEYWORDS,1,FALSE)),"C/PalabrasClaves","S/PalabrasClaves")),"")</f>
        <v>S/PalabrasClaves</v>
      </c>
      <c r="N3018" s="21" t="str">
        <f t="shared" si="11"/>
        <v/>
      </c>
      <c r="O3018" s="21"/>
      <c r="P3018" s="21" t="s">
        <v>16994</v>
      </c>
      <c r="Q3018" s="21"/>
      <c r="R3018" s="21" t="str">
        <f>LEFT('2012-2022'!$P3018,4)</f>
        <v>2017</v>
      </c>
      <c r="S3018" s="21" t="s">
        <v>47</v>
      </c>
      <c r="T3018" s="21"/>
      <c r="U3018" s="21"/>
      <c r="V3018" s="21"/>
      <c r="W3018" s="27"/>
      <c r="X3018" s="27"/>
      <c r="Y3018" s="28"/>
    </row>
    <row r="3019" ht="15.75" customHeight="1">
      <c r="A3019" s="21">
        <v>2.8600768E7</v>
      </c>
      <c r="B3019" s="21" t="s">
        <v>17022</v>
      </c>
      <c r="C3019" s="21" t="s">
        <v>17023</v>
      </c>
      <c r="D3019" s="21" t="s">
        <v>17024</v>
      </c>
      <c r="E3019" s="21" t="s">
        <v>17025</v>
      </c>
      <c r="F3019" s="21" t="s">
        <v>6200</v>
      </c>
      <c r="G3019" s="21">
        <v>2017.0</v>
      </c>
      <c r="H3019" s="26">
        <v>42897.0</v>
      </c>
      <c r="I3019" s="21"/>
      <c r="J3019" s="21"/>
      <c r="K3019" s="21" t="s">
        <v>17026</v>
      </c>
      <c r="L3019" s="21" t="str">
        <f>IF(ISNUMBER(VLOOKUP(A3019,EXCL,1,FALSE)),"Excluido",IF(ISNUMBER(VLOOKUP(A3019,POST,1,FALSE)),"PostAlerta",IF(ISNUMBER(VLOOKUP(A3019,PRE,1,FALSE)),"PreAlerta","")))</f>
        <v>PreAlerta</v>
      </c>
      <c r="M3019" s="21" t="str">
        <f>IF(ISNUMBER(A3019),(IF(ISNUMBER(VLOOKUP(A3019,KEYWORDS,1,FALSE)),"C/PalabrasClaves","S/PalabrasClaves")),"")</f>
        <v>S/PalabrasClaves</v>
      </c>
      <c r="N3019" s="21" t="str">
        <f t="shared" si="11"/>
        <v/>
      </c>
      <c r="O3019" s="21"/>
      <c r="P3019" s="21">
        <v>2017.0</v>
      </c>
      <c r="Q3019" s="21"/>
      <c r="R3019" s="21" t="str">
        <f>LEFT('2012-2022'!$P3019,4)</f>
        <v>2017</v>
      </c>
      <c r="S3019" s="21"/>
      <c r="T3019" s="21"/>
      <c r="U3019" s="21"/>
      <c r="V3019" s="21"/>
      <c r="W3019" s="27"/>
      <c r="X3019" s="27"/>
      <c r="Y3019" s="12"/>
    </row>
    <row r="3020" ht="15.75" customHeight="1">
      <c r="A3020" s="21">
        <v>2.8642878E7</v>
      </c>
      <c r="B3020" s="21" t="s">
        <v>17027</v>
      </c>
      <c r="C3020" s="21" t="s">
        <v>17028</v>
      </c>
      <c r="D3020" s="21" t="s">
        <v>17029</v>
      </c>
      <c r="E3020" s="21" t="s">
        <v>1336</v>
      </c>
      <c r="F3020" s="21" t="s">
        <v>3061</v>
      </c>
      <c r="G3020" s="21">
        <v>2017.0</v>
      </c>
      <c r="H3020" s="26">
        <v>42910.0</v>
      </c>
      <c r="I3020" s="21" t="s">
        <v>17030</v>
      </c>
      <c r="J3020" s="21"/>
      <c r="K3020" s="21" t="s">
        <v>17031</v>
      </c>
      <c r="L3020" s="21" t="str">
        <f>IF(ISNUMBER(VLOOKUP(A3020,EXCL,1,FALSE)),"Excluido",IF(ISNUMBER(VLOOKUP(A3020,POST,1,FALSE)),"PostAlerta",IF(ISNUMBER(VLOOKUP(A3020,PRE,1,FALSE)),"PreAlerta","")))</f>
        <v>Excluido</v>
      </c>
      <c r="M3020" s="21" t="str">
        <f>IF(ISNUMBER(A3020),(IF(ISNUMBER(VLOOKUP(A3020,KEYWORDS,1,FALSE)),"C/PalabrasClaves","S/PalabrasClaves")),"")</f>
        <v>S/PalabrasClaves</v>
      </c>
      <c r="N3020" s="21" t="str">
        <f t="shared" si="11"/>
        <v/>
      </c>
      <c r="O3020" s="21"/>
      <c r="P3020" s="21">
        <v>2017.0</v>
      </c>
      <c r="Q3020" s="21"/>
      <c r="R3020" s="21" t="str">
        <f>LEFT('2012-2022'!$P3020,4)</f>
        <v>2017</v>
      </c>
      <c r="S3020" s="21"/>
      <c r="T3020" s="21"/>
      <c r="U3020" s="21"/>
      <c r="V3020" s="21"/>
      <c r="W3020" s="27"/>
      <c r="X3020" s="27"/>
      <c r="Y3020" s="28"/>
    </row>
    <row r="3021" ht="15.75" customHeight="1">
      <c r="A3021" s="21">
        <v>2.8652984E7</v>
      </c>
      <c r="B3021" s="21" t="s">
        <v>17032</v>
      </c>
      <c r="C3021" s="21" t="s">
        <v>17033</v>
      </c>
      <c r="D3021" s="21" t="s">
        <v>17034</v>
      </c>
      <c r="E3021" s="21" t="s">
        <v>3158</v>
      </c>
      <c r="F3021" s="21" t="s">
        <v>3159</v>
      </c>
      <c r="G3021" s="21">
        <v>2017.0</v>
      </c>
      <c r="H3021" s="26">
        <v>42914.0</v>
      </c>
      <c r="I3021" s="21" t="s">
        <v>17035</v>
      </c>
      <c r="J3021" s="21"/>
      <c r="K3021" s="21" t="s">
        <v>17036</v>
      </c>
      <c r="L3021" s="21" t="str">
        <f>IF(ISNUMBER(VLOOKUP(A3021,EXCL,1,FALSE)),"Excluido",IF(ISNUMBER(VLOOKUP(A3021,POST,1,FALSE)),"PostAlerta",IF(ISNUMBER(VLOOKUP(A3021,PRE,1,FALSE)),"PreAlerta","")))</f>
        <v>PreAlerta</v>
      </c>
      <c r="M3021" s="21" t="str">
        <f>IF(ISNUMBER(A3021),(IF(ISNUMBER(VLOOKUP(A3021,KEYWORDS,1,FALSE)),"C/PalabrasClaves","S/PalabrasClaves")),"")</f>
        <v>S/PalabrasClaves</v>
      </c>
      <c r="N3021" s="21" t="str">
        <f t="shared" si="11"/>
        <v/>
      </c>
      <c r="O3021" s="21"/>
      <c r="P3021" s="21">
        <v>2017.0</v>
      </c>
      <c r="Q3021" s="21"/>
      <c r="R3021" s="21" t="str">
        <f>LEFT('2012-2022'!$P3021,4)</f>
        <v>2017</v>
      </c>
      <c r="S3021" s="21"/>
      <c r="T3021" s="21"/>
      <c r="U3021" s="21"/>
      <c r="V3021" s="21"/>
      <c r="W3021" s="27"/>
      <c r="X3021" s="27"/>
      <c r="Y3021" s="12"/>
    </row>
    <row r="3022" ht="15.75" customHeight="1">
      <c r="A3022" s="21">
        <v>2.8854805E7</v>
      </c>
      <c r="B3022" s="21" t="s">
        <v>17037</v>
      </c>
      <c r="C3022" s="21" t="s">
        <v>17038</v>
      </c>
      <c r="D3022" s="21" t="s">
        <v>17039</v>
      </c>
      <c r="E3022" s="21" t="s">
        <v>17040</v>
      </c>
      <c r="F3022" s="21" t="s">
        <v>3004</v>
      </c>
      <c r="G3022" s="21">
        <v>2017.0</v>
      </c>
      <c r="H3022" s="26">
        <v>42979.0</v>
      </c>
      <c r="I3022" s="21"/>
      <c r="J3022" s="21"/>
      <c r="K3022" s="21" t="s">
        <v>17041</v>
      </c>
      <c r="L3022" s="21" t="str">
        <f>IF(ISNUMBER(VLOOKUP(A3022,EXCL,1,FALSE)),"Excluido",IF(ISNUMBER(VLOOKUP(A3022,POST,1,FALSE)),"PostAlerta",IF(ISNUMBER(VLOOKUP(A3022,PRE,1,FALSE)),"PreAlerta","")))</f>
        <v>PreAlerta</v>
      </c>
      <c r="M3022" s="21" t="str">
        <f>IF(ISNUMBER(A3022),(IF(ISNUMBER(VLOOKUP(A3022,KEYWORDS,1,FALSE)),"C/PalabrasClaves","S/PalabrasClaves")),"")</f>
        <v>S/PalabrasClaves</v>
      </c>
      <c r="N3022" s="21" t="str">
        <f t="shared" si="11"/>
        <v/>
      </c>
      <c r="O3022" s="21"/>
      <c r="P3022" s="21">
        <v>2017.0</v>
      </c>
      <c r="Q3022" s="21"/>
      <c r="R3022" s="21" t="str">
        <f>LEFT('2012-2022'!$P3022,4)</f>
        <v>2017</v>
      </c>
      <c r="S3022" s="21"/>
      <c r="T3022" s="21"/>
      <c r="U3022" s="21"/>
      <c r="V3022" s="21"/>
      <c r="W3022" s="27"/>
      <c r="X3022" s="27"/>
      <c r="Y3022" s="28"/>
    </row>
    <row r="3023" ht="15.75" customHeight="1">
      <c r="A3023" s="21">
        <v>2.8971797E7</v>
      </c>
      <c r="B3023" s="21" t="s">
        <v>17042</v>
      </c>
      <c r="C3023" s="21" t="s">
        <v>17043</v>
      </c>
      <c r="D3023" s="21" t="s">
        <v>17044</v>
      </c>
      <c r="E3023" s="21" t="s">
        <v>9425</v>
      </c>
      <c r="F3023" s="21" t="s">
        <v>2161</v>
      </c>
      <c r="G3023" s="21">
        <v>2017.0</v>
      </c>
      <c r="H3023" s="26">
        <v>43012.0</v>
      </c>
      <c r="I3023" s="21" t="s">
        <v>17045</v>
      </c>
      <c r="J3023" s="21"/>
      <c r="K3023" s="21" t="s">
        <v>17046</v>
      </c>
      <c r="L3023" s="21" t="str">
        <f>IF(ISNUMBER(VLOOKUP(A3023,EXCL,1,FALSE)),"Excluido",IF(ISNUMBER(VLOOKUP(A3023,POST,1,FALSE)),"PostAlerta",IF(ISNUMBER(VLOOKUP(A3023,PRE,1,FALSE)),"PreAlerta","")))</f>
        <v>PreAlerta</v>
      </c>
      <c r="M3023" s="21" t="str">
        <f>IF(ISNUMBER(A3023),(IF(ISNUMBER(VLOOKUP(A3023,KEYWORDS,1,FALSE)),"C/PalabrasClaves","S/PalabrasClaves")),"")</f>
        <v>S/PalabrasClaves</v>
      </c>
      <c r="N3023" s="21" t="str">
        <f t="shared" si="11"/>
        <v/>
      </c>
      <c r="O3023" s="21"/>
      <c r="P3023" s="21">
        <v>2017.0</v>
      </c>
      <c r="Q3023" s="21"/>
      <c r="R3023" s="21" t="str">
        <f>LEFT('2012-2022'!$P3023,4)</f>
        <v>2017</v>
      </c>
      <c r="S3023" s="21"/>
      <c r="T3023" s="21"/>
      <c r="U3023" s="21"/>
      <c r="V3023" s="21"/>
      <c r="W3023" s="27"/>
      <c r="X3023" s="27"/>
      <c r="Y3023" s="12"/>
    </row>
    <row r="3024" ht="15.75" customHeight="1">
      <c r="A3024" s="21">
        <v>2.9318041E7</v>
      </c>
      <c r="B3024" s="21" t="s">
        <v>17047</v>
      </c>
      <c r="C3024" s="21" t="s">
        <v>17048</v>
      </c>
      <c r="D3024" s="21" t="s">
        <v>17049</v>
      </c>
      <c r="E3024" s="21" t="s">
        <v>17050</v>
      </c>
      <c r="F3024" s="21" t="s">
        <v>17051</v>
      </c>
      <c r="G3024" s="21">
        <v>2017.0</v>
      </c>
      <c r="H3024" s="26">
        <v>43111.0</v>
      </c>
      <c r="I3024" s="21" t="s">
        <v>17052</v>
      </c>
      <c r="J3024" s="21"/>
      <c r="K3024" s="21" t="s">
        <v>17053</v>
      </c>
      <c r="L3024" s="21" t="str">
        <f>IF(ISNUMBER(VLOOKUP(A3024,EXCL,1,FALSE)),"Excluido",IF(ISNUMBER(VLOOKUP(A3024,POST,1,FALSE)),"PostAlerta",IF(ISNUMBER(VLOOKUP(A3024,PRE,1,FALSE)),"PreAlerta","")))</f>
        <v>PreAlerta</v>
      </c>
      <c r="M3024" s="21" t="str">
        <f>IF(ISNUMBER(A3024),(IF(ISNUMBER(VLOOKUP(A3024,KEYWORDS,1,FALSE)),"C/PalabrasClaves","S/PalabrasClaves")),"")</f>
        <v>S/PalabrasClaves</v>
      </c>
      <c r="N3024" s="21" t="str">
        <f t="shared" si="11"/>
        <v/>
      </c>
      <c r="O3024" s="21"/>
      <c r="P3024" s="21">
        <v>2017.0</v>
      </c>
      <c r="Q3024" s="21"/>
      <c r="R3024" s="21" t="str">
        <f>LEFT('2012-2022'!$P3024,4)</f>
        <v>2017</v>
      </c>
      <c r="S3024" s="21"/>
      <c r="T3024" s="21"/>
      <c r="U3024" s="21"/>
      <c r="V3024" s="21"/>
      <c r="W3024" s="27"/>
      <c r="X3024" s="27"/>
      <c r="Y3024" s="28"/>
    </row>
    <row r="3025" ht="15.75" customHeight="1">
      <c r="A3025" s="21">
        <v>2.9415531E7</v>
      </c>
      <c r="B3025" s="21" t="s">
        <v>17054</v>
      </c>
      <c r="C3025" s="21" t="s">
        <v>17055</v>
      </c>
      <c r="D3025" s="21" t="s">
        <v>17056</v>
      </c>
      <c r="E3025" s="21" t="s">
        <v>3154</v>
      </c>
      <c r="F3025" s="21" t="s">
        <v>3150</v>
      </c>
      <c r="G3025" s="21">
        <v>2017.0</v>
      </c>
      <c r="H3025" s="26">
        <v>43140.0</v>
      </c>
      <c r="I3025" s="21"/>
      <c r="J3025" s="21"/>
      <c r="K3025" s="21"/>
      <c r="L3025" s="21" t="str">
        <f>IF(ISNUMBER(VLOOKUP(A3025,EXCL,1,FALSE)),"Excluido",IF(ISNUMBER(VLOOKUP(A3025,POST,1,FALSE)),"PostAlerta",IF(ISNUMBER(VLOOKUP(A3025,PRE,1,FALSE)),"PreAlerta","")))</f>
        <v>PreAlerta</v>
      </c>
      <c r="M3025" s="21" t="str">
        <f>IF(ISNUMBER(A3025),(IF(ISNUMBER(VLOOKUP(A3025,KEYWORDS,1,FALSE)),"C/PalabrasClaves","S/PalabrasClaves")),"")</f>
        <v>S/PalabrasClaves</v>
      </c>
      <c r="N3025" s="21" t="str">
        <f t="shared" si="11"/>
        <v/>
      </c>
      <c r="O3025" s="21"/>
      <c r="P3025" s="21">
        <v>2017.0</v>
      </c>
      <c r="Q3025" s="21"/>
      <c r="R3025" s="21" t="str">
        <f>LEFT('2012-2022'!$P3025,4)</f>
        <v>2017</v>
      </c>
      <c r="S3025" s="21"/>
      <c r="T3025" s="21"/>
      <c r="U3025" s="21"/>
      <c r="V3025" s="21"/>
      <c r="W3025" s="27"/>
      <c r="X3025" s="27"/>
      <c r="Y3025" s="12"/>
    </row>
    <row r="3026" ht="15.75" customHeight="1">
      <c r="A3026" s="21">
        <v>2.9536364E7</v>
      </c>
      <c r="B3026" s="21" t="s">
        <v>17057</v>
      </c>
      <c r="C3026" s="21" t="s">
        <v>9677</v>
      </c>
      <c r="D3026" s="21" t="s">
        <v>17058</v>
      </c>
      <c r="E3026" s="21" t="s">
        <v>9679</v>
      </c>
      <c r="F3026" s="21" t="s">
        <v>17059</v>
      </c>
      <c r="G3026" s="21">
        <v>2017.0</v>
      </c>
      <c r="H3026" s="26">
        <v>43174.0</v>
      </c>
      <c r="I3026" s="21"/>
      <c r="J3026" s="21"/>
      <c r="K3026" s="21" t="s">
        <v>17060</v>
      </c>
      <c r="L3026" s="21" t="str">
        <f>IF(ISNUMBER(VLOOKUP(A3026,EXCL,1,FALSE)),"Excluido",IF(ISNUMBER(VLOOKUP(A3026,POST,1,FALSE)),"PostAlerta",IF(ISNUMBER(VLOOKUP(A3026,PRE,1,FALSE)),"PreAlerta","")))</f>
        <v>PreAlerta</v>
      </c>
      <c r="M3026" s="21" t="str">
        <f>IF(ISNUMBER(A3026),(IF(ISNUMBER(VLOOKUP(A3026,KEYWORDS,1,FALSE)),"C/PalabrasClaves","S/PalabrasClaves")),"")</f>
        <v>S/PalabrasClaves</v>
      </c>
      <c r="N3026" s="21" t="str">
        <f t="shared" si="11"/>
        <v/>
      </c>
      <c r="O3026" s="21"/>
      <c r="P3026" s="21">
        <v>2017.0</v>
      </c>
      <c r="Q3026" s="21"/>
      <c r="R3026" s="21" t="str">
        <f>LEFT('2012-2022'!$P3026,4)</f>
        <v>2017</v>
      </c>
      <c r="S3026" s="21"/>
      <c r="T3026" s="21"/>
      <c r="U3026" s="21"/>
      <c r="V3026" s="21"/>
      <c r="W3026" s="27"/>
      <c r="X3026" s="27"/>
      <c r="Y3026" s="28"/>
    </row>
    <row r="3027" ht="15.75" customHeight="1">
      <c r="A3027" s="21">
        <v>3.0695483E7</v>
      </c>
      <c r="B3027" s="21" t="s">
        <v>17061</v>
      </c>
      <c r="C3027" s="21" t="s">
        <v>17062</v>
      </c>
      <c r="D3027" s="21" t="s">
        <v>17063</v>
      </c>
      <c r="E3027" s="21" t="s">
        <v>17064</v>
      </c>
      <c r="F3027" s="21" t="s">
        <v>11359</v>
      </c>
      <c r="G3027" s="21">
        <v>2017.0</v>
      </c>
      <c r="H3027" s="26">
        <v>43495.0</v>
      </c>
      <c r="I3027" s="21"/>
      <c r="J3027" s="21"/>
      <c r="K3027" s="21"/>
      <c r="L3027" s="21" t="str">
        <f>IF(ISNUMBER(VLOOKUP(A3027,EXCL,1,FALSE)),"Excluido",IF(ISNUMBER(VLOOKUP(A3027,POST,1,FALSE)),"PostAlerta",IF(ISNUMBER(VLOOKUP(A3027,PRE,1,FALSE)),"PreAlerta","")))</f>
        <v>PreAlerta</v>
      </c>
      <c r="M3027" s="21" t="str">
        <f>IF(ISNUMBER(A3027),(IF(ISNUMBER(VLOOKUP(A3027,KEYWORDS,1,FALSE)),"C/PalabrasClaves","S/PalabrasClaves")),"")</f>
        <v>S/PalabrasClaves</v>
      </c>
      <c r="N3027" s="21" t="str">
        <f t="shared" si="11"/>
        <v/>
      </c>
      <c r="O3027" s="21"/>
      <c r="P3027" s="21" t="s">
        <v>16800</v>
      </c>
      <c r="Q3027" s="21"/>
      <c r="R3027" s="21" t="str">
        <f>LEFT('2012-2022'!$P3027,4)</f>
        <v>2017</v>
      </c>
      <c r="S3027" s="21" t="s">
        <v>39</v>
      </c>
      <c r="T3027" s="21"/>
      <c r="U3027" s="21"/>
      <c r="V3027" s="21"/>
      <c r="W3027" s="27"/>
      <c r="X3027" s="27"/>
      <c r="Y3027" s="12"/>
    </row>
    <row r="3028" ht="15.75" customHeight="1">
      <c r="A3028" s="21">
        <v>3.0721615E7</v>
      </c>
      <c r="B3028" s="21" t="s">
        <v>17065</v>
      </c>
      <c r="C3028" s="21" t="s">
        <v>17066</v>
      </c>
      <c r="D3028" s="21" t="s">
        <v>17067</v>
      </c>
      <c r="E3028" s="21" t="s">
        <v>17068</v>
      </c>
      <c r="F3028" s="21" t="s">
        <v>576</v>
      </c>
      <c r="G3028" s="21">
        <v>2017.0</v>
      </c>
      <c r="H3028" s="26">
        <v>43502.0</v>
      </c>
      <c r="I3028" s="21"/>
      <c r="J3028" s="21"/>
      <c r="K3028" s="21"/>
      <c r="L3028" s="21" t="str">
        <f>IF(ISNUMBER(VLOOKUP(A3028,EXCL,1,FALSE)),"Excluido",IF(ISNUMBER(VLOOKUP(A3028,POST,1,FALSE)),"PostAlerta",IF(ISNUMBER(VLOOKUP(A3028,PRE,1,FALSE)),"PreAlerta","")))</f>
        <v>PreAlerta</v>
      </c>
      <c r="M3028" s="21" t="str">
        <f>IF(ISNUMBER(A3028),(IF(ISNUMBER(VLOOKUP(A3028,KEYWORDS,1,FALSE)),"C/PalabrasClaves","S/PalabrasClaves")),"")</f>
        <v>S/PalabrasClaves</v>
      </c>
      <c r="N3028" s="21" t="str">
        <f t="shared" si="11"/>
        <v/>
      </c>
      <c r="O3028" s="21"/>
      <c r="P3028" s="21" t="s">
        <v>16800</v>
      </c>
      <c r="Q3028" s="21"/>
      <c r="R3028" s="21" t="str">
        <f>LEFT('2012-2022'!$P3028,4)</f>
        <v>2017</v>
      </c>
      <c r="S3028" s="21" t="s">
        <v>39</v>
      </c>
      <c r="T3028" s="21"/>
      <c r="U3028" s="21"/>
      <c r="V3028" s="21"/>
      <c r="W3028" s="27"/>
      <c r="X3028" s="27"/>
      <c r="Y3028" s="28"/>
    </row>
    <row r="3029" ht="15.75" customHeight="1">
      <c r="A3029" s="21">
        <v>3.0821943E7</v>
      </c>
      <c r="B3029" s="21" t="s">
        <v>17069</v>
      </c>
      <c r="C3029" s="21" t="s">
        <v>17070</v>
      </c>
      <c r="D3029" s="21" t="s">
        <v>17071</v>
      </c>
      <c r="E3029" s="21" t="s">
        <v>17072</v>
      </c>
      <c r="F3029" s="21" t="s">
        <v>2191</v>
      </c>
      <c r="G3029" s="21">
        <v>2017.0</v>
      </c>
      <c r="H3029" s="26">
        <v>43526.0</v>
      </c>
      <c r="I3029" s="21"/>
      <c r="J3029" s="21"/>
      <c r="K3029" s="21" t="s">
        <v>17073</v>
      </c>
      <c r="L3029" s="21" t="str">
        <f>IF(ISNUMBER(VLOOKUP(A3029,EXCL,1,FALSE)),"Excluido",IF(ISNUMBER(VLOOKUP(A3029,POST,1,FALSE)),"PostAlerta",IF(ISNUMBER(VLOOKUP(A3029,PRE,1,FALSE)),"PreAlerta","")))</f>
        <v>PreAlerta</v>
      </c>
      <c r="M3029" s="21" t="str">
        <f>IF(ISNUMBER(A3029),(IF(ISNUMBER(VLOOKUP(A3029,KEYWORDS,1,FALSE)),"C/PalabrasClaves","S/PalabrasClaves")),"")</f>
        <v>S/PalabrasClaves</v>
      </c>
      <c r="N3029" s="21" t="str">
        <f t="shared" si="11"/>
        <v/>
      </c>
      <c r="O3029" s="21"/>
      <c r="P3029" s="21">
        <v>2017.0</v>
      </c>
      <c r="Q3029" s="21"/>
      <c r="R3029" s="21" t="str">
        <f>LEFT('2012-2022'!$P3029,4)</f>
        <v>2017</v>
      </c>
      <c r="S3029" s="21"/>
      <c r="T3029" s="21"/>
      <c r="U3029" s="21"/>
      <c r="V3029" s="21"/>
      <c r="W3029" s="27"/>
      <c r="X3029" s="27"/>
      <c r="Y3029" s="12"/>
    </row>
    <row r="3030" ht="15.75" customHeight="1">
      <c r="A3030" s="21">
        <v>3.1014651E7</v>
      </c>
      <c r="B3030" s="21" t="s">
        <v>17074</v>
      </c>
      <c r="C3030" s="21" t="s">
        <v>17075</v>
      </c>
      <c r="D3030" s="21" t="s">
        <v>17076</v>
      </c>
      <c r="E3030" s="21" t="s">
        <v>17077</v>
      </c>
      <c r="F3030" s="21" t="s">
        <v>12747</v>
      </c>
      <c r="G3030" s="21">
        <v>2017.0</v>
      </c>
      <c r="H3030" s="26">
        <v>43580.0</v>
      </c>
      <c r="I3030" s="21"/>
      <c r="J3030" s="21"/>
      <c r="K3030" s="21" t="s">
        <v>17078</v>
      </c>
      <c r="L3030" s="21" t="str">
        <f>IF(ISNUMBER(VLOOKUP(A3030,EXCL,1,FALSE)),"Excluido",IF(ISNUMBER(VLOOKUP(A3030,POST,1,FALSE)),"PostAlerta",IF(ISNUMBER(VLOOKUP(A3030,PRE,1,FALSE)),"PreAlerta","")))</f>
        <v>PreAlerta</v>
      </c>
      <c r="M3030" s="21" t="str">
        <f>IF(ISNUMBER(A3030),(IF(ISNUMBER(VLOOKUP(A3030,KEYWORDS,1,FALSE)),"C/PalabrasClaves","S/PalabrasClaves")),"")</f>
        <v>S/PalabrasClaves</v>
      </c>
      <c r="N3030" s="21" t="str">
        <f t="shared" si="11"/>
        <v/>
      </c>
      <c r="O3030" s="21"/>
      <c r="P3030" s="21" t="s">
        <v>16800</v>
      </c>
      <c r="Q3030" s="21"/>
      <c r="R3030" s="21" t="str">
        <f>LEFT('2012-2022'!$P3030,4)</f>
        <v>2017</v>
      </c>
      <c r="S3030" s="21" t="s">
        <v>39</v>
      </c>
      <c r="T3030" s="21"/>
      <c r="U3030" s="21"/>
      <c r="V3030" s="21"/>
      <c r="W3030" s="27"/>
      <c r="X3030" s="27"/>
      <c r="Y3030" s="28"/>
    </row>
    <row r="3031" ht="15.75" customHeight="1">
      <c r="A3031" s="21">
        <v>3.1014652E7</v>
      </c>
      <c r="B3031" s="21" t="s">
        <v>17079</v>
      </c>
      <c r="C3031" s="21" t="s">
        <v>17080</v>
      </c>
      <c r="D3031" s="21" t="s">
        <v>17081</v>
      </c>
      <c r="E3031" s="21" t="s">
        <v>17082</v>
      </c>
      <c r="F3031" s="21" t="s">
        <v>12747</v>
      </c>
      <c r="G3031" s="21">
        <v>2017.0</v>
      </c>
      <c r="H3031" s="26">
        <v>43580.0</v>
      </c>
      <c r="I3031" s="21"/>
      <c r="J3031" s="21"/>
      <c r="K3031" s="21" t="s">
        <v>17083</v>
      </c>
      <c r="L3031" s="21" t="str">
        <f>IF(ISNUMBER(VLOOKUP(A3031,EXCL,1,FALSE)),"Excluido",IF(ISNUMBER(VLOOKUP(A3031,POST,1,FALSE)),"PostAlerta",IF(ISNUMBER(VLOOKUP(A3031,PRE,1,FALSE)),"PreAlerta","")))</f>
        <v>PreAlerta</v>
      </c>
      <c r="M3031" s="21" t="str">
        <f>IF(ISNUMBER(A3031),(IF(ISNUMBER(VLOOKUP(A3031,KEYWORDS,1,FALSE)),"C/PalabrasClaves","S/PalabrasClaves")),"")</f>
        <v>S/PalabrasClaves</v>
      </c>
      <c r="N3031" s="21" t="str">
        <f t="shared" si="11"/>
        <v/>
      </c>
      <c r="O3031" s="21"/>
      <c r="P3031" s="21" t="s">
        <v>16800</v>
      </c>
      <c r="Q3031" s="21"/>
      <c r="R3031" s="21" t="str">
        <f>LEFT('2012-2022'!$P3031,4)</f>
        <v>2017</v>
      </c>
      <c r="S3031" s="21" t="s">
        <v>39</v>
      </c>
      <c r="T3031" s="21"/>
      <c r="U3031" s="21"/>
      <c r="V3031" s="21"/>
      <c r="W3031" s="27"/>
      <c r="X3031" s="27"/>
      <c r="Y3031" s="12"/>
    </row>
    <row r="3032" ht="15.75" customHeight="1">
      <c r="A3032" s="21">
        <v>2.7726483E7</v>
      </c>
      <c r="B3032" s="21" t="s">
        <v>17084</v>
      </c>
      <c r="C3032" s="21" t="s">
        <v>17085</v>
      </c>
      <c r="D3032" s="21" t="s">
        <v>17086</v>
      </c>
      <c r="E3032" s="21" t="s">
        <v>17087</v>
      </c>
      <c r="F3032" s="21" t="s">
        <v>17088</v>
      </c>
      <c r="G3032" s="21">
        <v>2017.0</v>
      </c>
      <c r="H3032" s="26">
        <v>42655.0</v>
      </c>
      <c r="I3032" s="21"/>
      <c r="J3032" s="21"/>
      <c r="K3032" s="21" t="s">
        <v>17089</v>
      </c>
      <c r="L3032" s="21" t="str">
        <f>IF(ISNUMBER(VLOOKUP(A3032,EXCL,1,FALSE)),"Excluido",IF(ISNUMBER(VLOOKUP(A3032,POST,1,FALSE)),"PostAlerta",IF(ISNUMBER(VLOOKUP(A3032,PRE,1,FALSE)),"PreAlerta","")))</f>
        <v>PreAlerta</v>
      </c>
      <c r="M3032" s="21" t="str">
        <f>IF(ISNUMBER(A3032),(IF(ISNUMBER(VLOOKUP(A3032,KEYWORDS,1,FALSE)),"C/PalabrasClaves","S/PalabrasClaves")),"")</f>
        <v>S/PalabrasClaves</v>
      </c>
      <c r="N3032" s="21" t="str">
        <f t="shared" si="11"/>
        <v/>
      </c>
      <c r="O3032" s="21"/>
      <c r="P3032" s="21" t="s">
        <v>17090</v>
      </c>
      <c r="Q3032" s="21"/>
      <c r="R3032" s="21" t="str">
        <f>LEFT('2012-2022'!$P3032,4)</f>
        <v>2017</v>
      </c>
      <c r="S3032" s="21" t="s">
        <v>39</v>
      </c>
      <c r="T3032" s="21"/>
      <c r="U3032" s="21"/>
      <c r="V3032" s="21"/>
      <c r="W3032" s="27"/>
      <c r="X3032" s="27"/>
      <c r="Y3032" s="28"/>
    </row>
    <row r="3033" ht="15.75" customHeight="1">
      <c r="A3033" s="21">
        <v>2.7890399E7</v>
      </c>
      <c r="B3033" s="21" t="s">
        <v>17091</v>
      </c>
      <c r="C3033" s="21" t="s">
        <v>17092</v>
      </c>
      <c r="D3033" s="21" t="s">
        <v>17093</v>
      </c>
      <c r="E3033" s="21" t="s">
        <v>14103</v>
      </c>
      <c r="F3033" s="21" t="s">
        <v>2646</v>
      </c>
      <c r="G3033" s="21">
        <v>2017.0</v>
      </c>
      <c r="H3033" s="26">
        <v>42703.0</v>
      </c>
      <c r="I3033" s="21"/>
      <c r="J3033" s="21"/>
      <c r="K3033" s="21" t="s">
        <v>17094</v>
      </c>
      <c r="L3033" s="21" t="str">
        <f>IF(ISNUMBER(VLOOKUP(A3033,EXCL,1,FALSE)),"Excluido",IF(ISNUMBER(VLOOKUP(A3033,POST,1,FALSE)),"PostAlerta",IF(ISNUMBER(VLOOKUP(A3033,PRE,1,FALSE)),"PreAlerta","")))</f>
        <v>PreAlerta</v>
      </c>
      <c r="M3033" s="21" t="str">
        <f>IF(ISNUMBER(A3033),(IF(ISNUMBER(VLOOKUP(A3033,KEYWORDS,1,FALSE)),"C/PalabrasClaves","S/PalabrasClaves")),"")</f>
        <v>S/PalabrasClaves</v>
      </c>
      <c r="N3033" s="21" t="str">
        <f t="shared" si="11"/>
        <v/>
      </c>
      <c r="O3033" s="21"/>
      <c r="P3033" s="21" t="s">
        <v>17095</v>
      </c>
      <c r="Q3033" s="21"/>
      <c r="R3033" s="21" t="str">
        <f>LEFT('2012-2022'!$P3033,4)</f>
        <v>2017</v>
      </c>
      <c r="S3033" s="21" t="s">
        <v>39</v>
      </c>
      <c r="T3033" s="21"/>
      <c r="U3033" s="21"/>
      <c r="V3033" s="21"/>
      <c r="W3033" s="27"/>
      <c r="X3033" s="27"/>
      <c r="Y3033" s="12"/>
    </row>
    <row r="3034" ht="15.75" customHeight="1">
      <c r="A3034" s="21">
        <v>2.8049478E7</v>
      </c>
      <c r="B3034" s="21" t="s">
        <v>17096</v>
      </c>
      <c r="C3034" s="21" t="s">
        <v>17097</v>
      </c>
      <c r="D3034" s="21" t="s">
        <v>17098</v>
      </c>
      <c r="E3034" s="21" t="s">
        <v>965</v>
      </c>
      <c r="F3034" s="21" t="s">
        <v>2234</v>
      </c>
      <c r="G3034" s="21">
        <v>2017.0</v>
      </c>
      <c r="H3034" s="26">
        <v>42740.0</v>
      </c>
      <c r="I3034" s="21" t="s">
        <v>17099</v>
      </c>
      <c r="J3034" s="21"/>
      <c r="K3034" s="21" t="s">
        <v>17100</v>
      </c>
      <c r="L3034" s="21" t="str">
        <f>IF(ISNUMBER(VLOOKUP(A3034,EXCL,1,FALSE)),"Excluido",IF(ISNUMBER(VLOOKUP(A3034,POST,1,FALSE)),"PostAlerta",IF(ISNUMBER(VLOOKUP(A3034,PRE,1,FALSE)),"PreAlerta","")))</f>
        <v>PreAlerta</v>
      </c>
      <c r="M3034" s="21" t="str">
        <f>IF(ISNUMBER(A3034),(IF(ISNUMBER(VLOOKUP(A3034,KEYWORDS,1,FALSE)),"C/PalabrasClaves","S/PalabrasClaves")),"")</f>
        <v>S/PalabrasClaves</v>
      </c>
      <c r="N3034" s="21" t="str">
        <f t="shared" si="11"/>
        <v/>
      </c>
      <c r="O3034" s="21"/>
      <c r="P3034" s="21" t="s">
        <v>17095</v>
      </c>
      <c r="Q3034" s="21"/>
      <c r="R3034" s="21" t="str">
        <f>LEFT('2012-2022'!$P3034,4)</f>
        <v>2017</v>
      </c>
      <c r="S3034" s="21" t="s">
        <v>39</v>
      </c>
      <c r="T3034" s="21"/>
      <c r="U3034" s="21"/>
      <c r="V3034" s="21"/>
      <c r="W3034" s="27"/>
      <c r="X3034" s="27"/>
      <c r="Y3034" s="28"/>
    </row>
    <row r="3035" ht="15.75" customHeight="1">
      <c r="A3035" s="21">
        <v>2.8052065E7</v>
      </c>
      <c r="B3035" s="21" t="s">
        <v>17101</v>
      </c>
      <c r="C3035" s="21" t="s">
        <v>17102</v>
      </c>
      <c r="D3035" s="21" t="s">
        <v>17103</v>
      </c>
      <c r="E3035" s="21" t="s">
        <v>13479</v>
      </c>
      <c r="F3035" s="21" t="s">
        <v>2810</v>
      </c>
      <c r="G3035" s="21">
        <v>2017.0</v>
      </c>
      <c r="H3035" s="26">
        <v>42740.0</v>
      </c>
      <c r="I3035" s="21" t="s">
        <v>17104</v>
      </c>
      <c r="J3035" s="21"/>
      <c r="K3035" s="21" t="s">
        <v>17105</v>
      </c>
      <c r="L3035" s="21" t="str">
        <f>IF(ISNUMBER(VLOOKUP(A3035,EXCL,1,FALSE)),"Excluido",IF(ISNUMBER(VLOOKUP(A3035,POST,1,FALSE)),"PostAlerta",IF(ISNUMBER(VLOOKUP(A3035,PRE,1,FALSE)),"PreAlerta","")))</f>
        <v>PreAlerta</v>
      </c>
      <c r="M3035" s="21" t="str">
        <f>IF(ISNUMBER(A3035),(IF(ISNUMBER(VLOOKUP(A3035,KEYWORDS,1,FALSE)),"C/PalabrasClaves","S/PalabrasClaves")),"")</f>
        <v>S/PalabrasClaves</v>
      </c>
      <c r="N3035" s="21" t="str">
        <f t="shared" si="11"/>
        <v/>
      </c>
      <c r="O3035" s="21"/>
      <c r="P3035" s="21" t="s">
        <v>17106</v>
      </c>
      <c r="Q3035" s="21"/>
      <c r="R3035" s="21" t="str">
        <f>LEFT('2012-2022'!$P3035,4)</f>
        <v>2017</v>
      </c>
      <c r="S3035" s="21" t="s">
        <v>39</v>
      </c>
      <c r="T3035" s="21"/>
      <c r="U3035" s="21"/>
      <c r="V3035" s="21"/>
      <c r="W3035" s="27"/>
      <c r="X3035" s="27"/>
      <c r="Y3035" s="12"/>
    </row>
    <row r="3036" ht="15.75" customHeight="1">
      <c r="A3036" s="21">
        <v>2.7795302E7</v>
      </c>
      <c r="B3036" s="21" t="s">
        <v>17107</v>
      </c>
      <c r="C3036" s="21" t="s">
        <v>17108</v>
      </c>
      <c r="D3036" s="21" t="s">
        <v>17109</v>
      </c>
      <c r="E3036" s="21" t="s">
        <v>17110</v>
      </c>
      <c r="F3036" s="21" t="s">
        <v>195</v>
      </c>
      <c r="G3036" s="21">
        <v>2017.0</v>
      </c>
      <c r="H3036" s="26">
        <v>42675.0</v>
      </c>
      <c r="I3036" s="21" t="s">
        <v>17111</v>
      </c>
      <c r="J3036" s="21"/>
      <c r="K3036" s="21" t="s">
        <v>17112</v>
      </c>
      <c r="L3036" s="21" t="str">
        <f>IF(ISNUMBER(VLOOKUP(A3036,EXCL,1,FALSE)),"Excluido",IF(ISNUMBER(VLOOKUP(A3036,POST,1,FALSE)),"PostAlerta",IF(ISNUMBER(VLOOKUP(A3036,PRE,1,FALSE)),"PreAlerta","")))</f>
        <v>PreAlerta</v>
      </c>
      <c r="M3036" s="21" t="str">
        <f>IF(ISNUMBER(A3036),(IF(ISNUMBER(VLOOKUP(A3036,KEYWORDS,1,FALSE)),"C/PalabrasClaves","S/PalabrasClaves")),"")</f>
        <v>S/PalabrasClaves</v>
      </c>
      <c r="N3036" s="21" t="str">
        <f t="shared" si="11"/>
        <v/>
      </c>
      <c r="O3036" s="21"/>
      <c r="P3036" s="21" t="s">
        <v>17113</v>
      </c>
      <c r="Q3036" s="21"/>
      <c r="R3036" s="21" t="str">
        <f>LEFT('2012-2022'!$P3036,4)</f>
        <v>2017</v>
      </c>
      <c r="S3036" s="21" t="s">
        <v>39</v>
      </c>
      <c r="T3036" s="21"/>
      <c r="U3036" s="21"/>
      <c r="V3036" s="21"/>
      <c r="W3036" s="27"/>
      <c r="X3036" s="27"/>
      <c r="Y3036" s="28"/>
    </row>
    <row r="3037" ht="15.75" customHeight="1">
      <c r="A3037" s="21">
        <v>2.8056065E7</v>
      </c>
      <c r="B3037" s="21" t="s">
        <v>17114</v>
      </c>
      <c r="C3037" s="21" t="s">
        <v>17115</v>
      </c>
      <c r="D3037" s="21" t="s">
        <v>17116</v>
      </c>
      <c r="E3037" s="21" t="s">
        <v>7731</v>
      </c>
      <c r="F3037" s="21" t="s">
        <v>1789</v>
      </c>
      <c r="G3037" s="21">
        <v>2017.0</v>
      </c>
      <c r="H3037" s="26">
        <v>42741.0</v>
      </c>
      <c r="I3037" s="21" t="s">
        <v>17117</v>
      </c>
      <c r="J3037" s="21"/>
      <c r="K3037" s="21" t="s">
        <v>17118</v>
      </c>
      <c r="L3037" s="21" t="str">
        <f>IF(ISNUMBER(VLOOKUP(A3037,EXCL,1,FALSE)),"Excluido",IF(ISNUMBER(VLOOKUP(A3037,POST,1,FALSE)),"PostAlerta",IF(ISNUMBER(VLOOKUP(A3037,PRE,1,FALSE)),"PreAlerta","")))</f>
        <v>PreAlerta</v>
      </c>
      <c r="M3037" s="21" t="str">
        <f>IF(ISNUMBER(A3037),(IF(ISNUMBER(VLOOKUP(A3037,KEYWORDS,1,FALSE)),"C/PalabrasClaves","S/PalabrasClaves")),"")</f>
        <v>S/PalabrasClaves</v>
      </c>
      <c r="N3037" s="21" t="str">
        <f t="shared" si="11"/>
        <v/>
      </c>
      <c r="O3037" s="21"/>
      <c r="P3037" s="21" t="s">
        <v>17113</v>
      </c>
      <c r="Q3037" s="21"/>
      <c r="R3037" s="21" t="str">
        <f>LEFT('2012-2022'!$P3037,4)</f>
        <v>2017</v>
      </c>
      <c r="S3037" s="21" t="s">
        <v>39</v>
      </c>
      <c r="T3037" s="21"/>
      <c r="U3037" s="21"/>
      <c r="V3037" s="21"/>
      <c r="W3037" s="27"/>
      <c r="X3037" s="27"/>
      <c r="Y3037" s="12"/>
    </row>
    <row r="3038" ht="15.75" customHeight="1">
      <c r="A3038" s="21">
        <v>2.8056811E7</v>
      </c>
      <c r="B3038" s="21" t="s">
        <v>17119</v>
      </c>
      <c r="C3038" s="21" t="s">
        <v>17120</v>
      </c>
      <c r="D3038" s="21" t="s">
        <v>17121</v>
      </c>
      <c r="E3038" s="21" t="s">
        <v>3430</v>
      </c>
      <c r="F3038" s="21" t="s">
        <v>605</v>
      </c>
      <c r="G3038" s="21">
        <v>2017.0</v>
      </c>
      <c r="H3038" s="26">
        <v>42742.0</v>
      </c>
      <c r="I3038" s="21" t="s">
        <v>17122</v>
      </c>
      <c r="J3038" s="21"/>
      <c r="K3038" s="21" t="s">
        <v>17123</v>
      </c>
      <c r="L3038" s="21" t="str">
        <f>IF(ISNUMBER(VLOOKUP(A3038,EXCL,1,FALSE)),"Excluido",IF(ISNUMBER(VLOOKUP(A3038,POST,1,FALSE)),"PostAlerta",IF(ISNUMBER(VLOOKUP(A3038,PRE,1,FALSE)),"PreAlerta","")))</f>
        <v>PreAlerta</v>
      </c>
      <c r="M3038" s="21" t="str">
        <f>IF(ISNUMBER(A3038),(IF(ISNUMBER(VLOOKUP(A3038,KEYWORDS,1,FALSE)),"C/PalabrasClaves","S/PalabrasClaves")),"")</f>
        <v>S/PalabrasClaves</v>
      </c>
      <c r="N3038" s="21" t="str">
        <f t="shared" si="11"/>
        <v/>
      </c>
      <c r="O3038" s="21"/>
      <c r="P3038" s="21" t="s">
        <v>17113</v>
      </c>
      <c r="Q3038" s="21"/>
      <c r="R3038" s="21" t="str">
        <f>LEFT('2012-2022'!$P3038,4)</f>
        <v>2017</v>
      </c>
      <c r="S3038" s="21" t="s">
        <v>39</v>
      </c>
      <c r="T3038" s="21"/>
      <c r="U3038" s="21"/>
      <c r="V3038" s="21"/>
      <c r="W3038" s="27"/>
      <c r="X3038" s="27"/>
      <c r="Y3038" s="28"/>
    </row>
    <row r="3039" ht="15.75" customHeight="1">
      <c r="A3039" s="21">
        <v>2.8060841E7</v>
      </c>
      <c r="B3039" s="21" t="s">
        <v>17124</v>
      </c>
      <c r="C3039" s="21" t="s">
        <v>17125</v>
      </c>
      <c r="D3039" s="21" t="s">
        <v>17126</v>
      </c>
      <c r="E3039" s="21" t="s">
        <v>385</v>
      </c>
      <c r="F3039" s="21" t="s">
        <v>3097</v>
      </c>
      <c r="G3039" s="21">
        <v>2017.0</v>
      </c>
      <c r="H3039" s="26">
        <v>42742.0</v>
      </c>
      <c r="I3039" s="21" t="s">
        <v>17127</v>
      </c>
      <c r="J3039" s="21"/>
      <c r="K3039" s="21" t="s">
        <v>17128</v>
      </c>
      <c r="L3039" s="21" t="str">
        <f>IF(ISNUMBER(VLOOKUP(A3039,EXCL,1,FALSE)),"Excluido",IF(ISNUMBER(VLOOKUP(A3039,POST,1,FALSE)),"PostAlerta",IF(ISNUMBER(VLOOKUP(A3039,PRE,1,FALSE)),"PreAlerta","")))</f>
        <v>PreAlerta</v>
      </c>
      <c r="M3039" s="21" t="str">
        <f>IF(ISNUMBER(A3039),(IF(ISNUMBER(VLOOKUP(A3039,KEYWORDS,1,FALSE)),"C/PalabrasClaves","S/PalabrasClaves")),"")</f>
        <v>S/PalabrasClaves</v>
      </c>
      <c r="N3039" s="21" t="str">
        <f t="shared" si="11"/>
        <v/>
      </c>
      <c r="O3039" s="21"/>
      <c r="P3039" s="21" t="s">
        <v>17129</v>
      </c>
      <c r="Q3039" s="21"/>
      <c r="R3039" s="21" t="str">
        <f>LEFT('2012-2022'!$P3039,4)</f>
        <v>2017</v>
      </c>
      <c r="S3039" s="21" t="s">
        <v>39</v>
      </c>
      <c r="T3039" s="21"/>
      <c r="U3039" s="21"/>
      <c r="V3039" s="21"/>
      <c r="W3039" s="27"/>
      <c r="X3039" s="27"/>
      <c r="Y3039" s="12"/>
    </row>
    <row r="3040" ht="15.75" customHeight="1">
      <c r="A3040" s="21">
        <v>2.8060928E7</v>
      </c>
      <c r="B3040" s="21" t="s">
        <v>17130</v>
      </c>
      <c r="C3040" s="21" t="s">
        <v>17131</v>
      </c>
      <c r="D3040" s="21" t="s">
        <v>17132</v>
      </c>
      <c r="E3040" s="21" t="s">
        <v>5132</v>
      </c>
      <c r="F3040" s="21" t="s">
        <v>2831</v>
      </c>
      <c r="G3040" s="21">
        <v>2017.0</v>
      </c>
      <c r="H3040" s="26">
        <v>42742.0</v>
      </c>
      <c r="I3040" s="21" t="s">
        <v>17133</v>
      </c>
      <c r="J3040" s="21"/>
      <c r="K3040" s="21" t="s">
        <v>17134</v>
      </c>
      <c r="L3040" s="21" t="str">
        <f>IF(ISNUMBER(VLOOKUP(A3040,EXCL,1,FALSE)),"Excluido",IF(ISNUMBER(VLOOKUP(A3040,POST,1,FALSE)),"PostAlerta",IF(ISNUMBER(VLOOKUP(A3040,PRE,1,FALSE)),"PreAlerta","")))</f>
        <v>PreAlerta</v>
      </c>
      <c r="M3040" s="21" t="str">
        <f>IF(ISNUMBER(A3040),(IF(ISNUMBER(VLOOKUP(A3040,KEYWORDS,1,FALSE)),"C/PalabrasClaves","S/PalabrasClaves")),"")</f>
        <v>S/PalabrasClaves</v>
      </c>
      <c r="N3040" s="21" t="str">
        <f t="shared" si="11"/>
        <v/>
      </c>
      <c r="O3040" s="21"/>
      <c r="P3040" s="21" t="s">
        <v>17129</v>
      </c>
      <c r="Q3040" s="21"/>
      <c r="R3040" s="21" t="str">
        <f>LEFT('2012-2022'!$P3040,4)</f>
        <v>2017</v>
      </c>
      <c r="S3040" s="21" t="s">
        <v>39</v>
      </c>
      <c r="T3040" s="21"/>
      <c r="U3040" s="21"/>
      <c r="V3040" s="21"/>
      <c r="W3040" s="27"/>
      <c r="X3040" s="27"/>
      <c r="Y3040" s="28"/>
    </row>
    <row r="3041" ht="15.75" customHeight="1">
      <c r="A3041" s="21">
        <v>2.8068343E7</v>
      </c>
      <c r="B3041" s="21" t="s">
        <v>17135</v>
      </c>
      <c r="C3041" s="21" t="s">
        <v>17136</v>
      </c>
      <c r="D3041" s="21" t="s">
        <v>17137</v>
      </c>
      <c r="E3041" s="21" t="s">
        <v>17138</v>
      </c>
      <c r="F3041" s="21" t="s">
        <v>2810</v>
      </c>
      <c r="G3041" s="21">
        <v>2017.0</v>
      </c>
      <c r="H3041" s="26">
        <v>42745.0</v>
      </c>
      <c r="I3041" s="21" t="s">
        <v>17139</v>
      </c>
      <c r="J3041" s="21"/>
      <c r="K3041" s="21" t="s">
        <v>17140</v>
      </c>
      <c r="L3041" s="21" t="str">
        <f>IF(ISNUMBER(VLOOKUP(A3041,EXCL,1,FALSE)),"Excluido",IF(ISNUMBER(VLOOKUP(A3041,POST,1,FALSE)),"PostAlerta",IF(ISNUMBER(VLOOKUP(A3041,PRE,1,FALSE)),"PreAlerta","")))</f>
        <v>Excluido</v>
      </c>
      <c r="M3041" s="21" t="str">
        <f>IF(ISNUMBER(A3041),(IF(ISNUMBER(VLOOKUP(A3041,KEYWORDS,1,FALSE)),"C/PalabrasClaves","S/PalabrasClaves")),"")</f>
        <v>S/PalabrasClaves</v>
      </c>
      <c r="N3041" s="21" t="str">
        <f t="shared" si="11"/>
        <v/>
      </c>
      <c r="O3041" s="21"/>
      <c r="P3041" s="21" t="s">
        <v>17141</v>
      </c>
      <c r="Q3041" s="21"/>
      <c r="R3041" s="21" t="str">
        <f>LEFT('2012-2022'!$P3041,4)</f>
        <v>2017</v>
      </c>
      <c r="S3041" s="21" t="s">
        <v>39</v>
      </c>
      <c r="T3041" s="21"/>
      <c r="U3041" s="21"/>
      <c r="V3041" s="21"/>
      <c r="W3041" s="27"/>
      <c r="X3041" s="27"/>
      <c r="Y3041" s="12"/>
    </row>
    <row r="3042" ht="15.75" customHeight="1">
      <c r="A3042" s="21">
        <v>2.8069059E7</v>
      </c>
      <c r="B3042" s="21" t="s">
        <v>17142</v>
      </c>
      <c r="C3042" s="21" t="s">
        <v>17143</v>
      </c>
      <c r="D3042" s="21" t="s">
        <v>17144</v>
      </c>
      <c r="E3042" s="21" t="s">
        <v>17145</v>
      </c>
      <c r="F3042" s="21" t="s">
        <v>332</v>
      </c>
      <c r="G3042" s="21">
        <v>2017.0</v>
      </c>
      <c r="H3042" s="26">
        <v>42746.0</v>
      </c>
      <c r="I3042" s="21" t="s">
        <v>17146</v>
      </c>
      <c r="J3042" s="21"/>
      <c r="K3042" s="21" t="s">
        <v>17147</v>
      </c>
      <c r="L3042" s="21" t="str">
        <f>IF(ISNUMBER(VLOOKUP(A3042,EXCL,1,FALSE)),"Excluido",IF(ISNUMBER(VLOOKUP(A3042,POST,1,FALSE)),"PostAlerta",IF(ISNUMBER(VLOOKUP(A3042,PRE,1,FALSE)),"PreAlerta","")))</f>
        <v>PreAlerta</v>
      </c>
      <c r="M3042" s="21" t="str">
        <f>IF(ISNUMBER(A3042),(IF(ISNUMBER(VLOOKUP(A3042,KEYWORDS,1,FALSE)),"C/PalabrasClaves","S/PalabrasClaves")),"")</f>
        <v>S/PalabrasClaves</v>
      </c>
      <c r="N3042" s="21" t="str">
        <f t="shared" si="11"/>
        <v/>
      </c>
      <c r="O3042" s="21"/>
      <c r="P3042" s="21" t="s">
        <v>17148</v>
      </c>
      <c r="Q3042" s="21"/>
      <c r="R3042" s="21" t="str">
        <f>LEFT('2012-2022'!$P3042,4)</f>
        <v>2017</v>
      </c>
      <c r="S3042" s="21" t="s">
        <v>39</v>
      </c>
      <c r="T3042" s="21"/>
      <c r="U3042" s="21"/>
      <c r="V3042" s="21"/>
      <c r="W3042" s="27"/>
      <c r="X3042" s="27"/>
      <c r="Y3042" s="28"/>
    </row>
    <row r="3043" ht="15.75" customHeight="1">
      <c r="A3043" s="21">
        <v>2.779964E7</v>
      </c>
      <c r="B3043" s="21" t="s">
        <v>17149</v>
      </c>
      <c r="C3043" s="21" t="s">
        <v>17150</v>
      </c>
      <c r="D3043" s="21" t="s">
        <v>17151</v>
      </c>
      <c r="E3043" s="21" t="s">
        <v>5256</v>
      </c>
      <c r="F3043" s="21" t="s">
        <v>520</v>
      </c>
      <c r="G3043" s="21">
        <v>2017.0</v>
      </c>
      <c r="H3043" s="26">
        <v>42676.0</v>
      </c>
      <c r="I3043" s="21" t="s">
        <v>17152</v>
      </c>
      <c r="J3043" s="21"/>
      <c r="K3043" s="21" t="s">
        <v>17153</v>
      </c>
      <c r="L3043" s="21" t="str">
        <f>IF(ISNUMBER(VLOOKUP(A3043,EXCL,1,FALSE)),"Excluido",IF(ISNUMBER(VLOOKUP(A3043,POST,1,FALSE)),"PostAlerta",IF(ISNUMBER(VLOOKUP(A3043,PRE,1,FALSE)),"PreAlerta","")))</f>
        <v>Excluido</v>
      </c>
      <c r="M3043" s="21" t="str">
        <f>IF(ISNUMBER(A3043),(IF(ISNUMBER(VLOOKUP(A3043,KEYWORDS,1,FALSE)),"C/PalabrasClaves","S/PalabrasClaves")),"")</f>
        <v>S/PalabrasClaves</v>
      </c>
      <c r="N3043" s="21" t="str">
        <f t="shared" si="11"/>
        <v/>
      </c>
      <c r="O3043" s="21"/>
      <c r="P3043" s="21" t="s">
        <v>17154</v>
      </c>
      <c r="Q3043" s="21"/>
      <c r="R3043" s="21" t="str">
        <f>LEFT('2012-2022'!$P3043,4)</f>
        <v>2017</v>
      </c>
      <c r="S3043" s="21" t="s">
        <v>39</v>
      </c>
      <c r="T3043" s="21"/>
      <c r="U3043" s="21"/>
      <c r="V3043" s="21"/>
      <c r="W3043" s="27"/>
      <c r="X3043" s="27"/>
      <c r="Y3043" s="12"/>
    </row>
    <row r="3044" ht="15.75" customHeight="1">
      <c r="A3044" s="21">
        <v>2.7920393E7</v>
      </c>
      <c r="B3044" s="21" t="s">
        <v>17155</v>
      </c>
      <c r="C3044" s="21" t="s">
        <v>17156</v>
      </c>
      <c r="D3044" s="21" t="s">
        <v>17157</v>
      </c>
      <c r="E3044" s="21" t="s">
        <v>17158</v>
      </c>
      <c r="F3044" s="21" t="s">
        <v>520</v>
      </c>
      <c r="G3044" s="21">
        <v>2017.0</v>
      </c>
      <c r="H3044" s="26">
        <v>42711.0</v>
      </c>
      <c r="I3044" s="21" t="s">
        <v>17159</v>
      </c>
      <c r="J3044" s="21"/>
      <c r="K3044" s="21" t="s">
        <v>17160</v>
      </c>
      <c r="L3044" s="21" t="str">
        <f>IF(ISNUMBER(VLOOKUP(A3044,EXCL,1,FALSE)),"Excluido",IF(ISNUMBER(VLOOKUP(A3044,POST,1,FALSE)),"PostAlerta",IF(ISNUMBER(VLOOKUP(A3044,PRE,1,FALSE)),"PreAlerta","")))</f>
        <v>PreAlerta</v>
      </c>
      <c r="M3044" s="21" t="str">
        <f>IF(ISNUMBER(A3044),(IF(ISNUMBER(VLOOKUP(A3044,KEYWORDS,1,FALSE)),"C/PalabrasClaves","S/PalabrasClaves")),"")</f>
        <v>S/PalabrasClaves</v>
      </c>
      <c r="N3044" s="21" t="str">
        <f t="shared" si="11"/>
        <v/>
      </c>
      <c r="O3044" s="21"/>
      <c r="P3044" s="21" t="s">
        <v>17154</v>
      </c>
      <c r="Q3044" s="21"/>
      <c r="R3044" s="21" t="str">
        <f>LEFT('2012-2022'!$P3044,4)</f>
        <v>2017</v>
      </c>
      <c r="S3044" s="21" t="s">
        <v>39</v>
      </c>
      <c r="T3044" s="21"/>
      <c r="U3044" s="21"/>
      <c r="V3044" s="21"/>
      <c r="W3044" s="27"/>
      <c r="X3044" s="27"/>
      <c r="Y3044" s="28"/>
    </row>
    <row r="3045" ht="15.75" customHeight="1">
      <c r="A3045" s="21">
        <v>2.8191378E7</v>
      </c>
      <c r="B3045" s="21" t="s">
        <v>17161</v>
      </c>
      <c r="C3045" s="21" t="s">
        <v>17162</v>
      </c>
      <c r="D3045" s="21" t="s">
        <v>17163</v>
      </c>
      <c r="E3045" s="21" t="s">
        <v>17164</v>
      </c>
      <c r="F3045" s="21" t="s">
        <v>17165</v>
      </c>
      <c r="G3045" s="21">
        <v>2017.0</v>
      </c>
      <c r="H3045" s="26">
        <v>42780.0</v>
      </c>
      <c r="I3045" s="21" t="s">
        <v>17166</v>
      </c>
      <c r="J3045" s="21"/>
      <c r="K3045" s="21" t="s">
        <v>17167</v>
      </c>
      <c r="L3045" s="21" t="str">
        <f>IF(ISNUMBER(VLOOKUP(A3045,EXCL,1,FALSE)),"Excluido",IF(ISNUMBER(VLOOKUP(A3045,POST,1,FALSE)),"PostAlerta",IF(ISNUMBER(VLOOKUP(A3045,PRE,1,FALSE)),"PreAlerta","")))</f>
        <v>PreAlerta</v>
      </c>
      <c r="M3045" s="21" t="str">
        <f>IF(ISNUMBER(A3045),(IF(ISNUMBER(VLOOKUP(A3045,KEYWORDS,1,FALSE)),"C/PalabrasClaves","S/PalabrasClaves")),"")</f>
        <v>S/PalabrasClaves</v>
      </c>
      <c r="N3045" s="21" t="str">
        <f t="shared" si="11"/>
        <v/>
      </c>
      <c r="O3045" s="21"/>
      <c r="P3045" s="21" t="s">
        <v>17168</v>
      </c>
      <c r="Q3045" s="21"/>
      <c r="R3045" s="21" t="str">
        <f>LEFT('2012-2022'!$P3045,4)</f>
        <v>2017</v>
      </c>
      <c r="S3045" s="21" t="s">
        <v>39</v>
      </c>
      <c r="T3045" s="21"/>
      <c r="U3045" s="21"/>
      <c r="V3045" s="21"/>
      <c r="W3045" s="27"/>
      <c r="X3045" s="27"/>
      <c r="Y3045" s="12"/>
    </row>
    <row r="3046" ht="15.75" customHeight="1">
      <c r="A3046" s="21">
        <v>2.808681E7</v>
      </c>
      <c r="B3046" s="21" t="s">
        <v>17169</v>
      </c>
      <c r="C3046" s="21" t="s">
        <v>17170</v>
      </c>
      <c r="D3046" s="21" t="s">
        <v>17171</v>
      </c>
      <c r="E3046" s="21" t="s">
        <v>1805</v>
      </c>
      <c r="F3046" s="21" t="s">
        <v>368</v>
      </c>
      <c r="G3046" s="21">
        <v>2017.0</v>
      </c>
      <c r="H3046" s="26">
        <v>42750.0</v>
      </c>
      <c r="I3046" s="21" t="s">
        <v>17172</v>
      </c>
      <c r="J3046" s="21"/>
      <c r="K3046" s="21" t="s">
        <v>17173</v>
      </c>
      <c r="L3046" s="21" t="str">
        <f>IF(ISNUMBER(VLOOKUP(A3046,EXCL,1,FALSE)),"Excluido",IF(ISNUMBER(VLOOKUP(A3046,POST,1,FALSE)),"PostAlerta",IF(ISNUMBER(VLOOKUP(A3046,PRE,1,FALSE)),"PreAlerta","")))</f>
        <v>PreAlerta</v>
      </c>
      <c r="M3046" s="21" t="str">
        <f>IF(ISNUMBER(A3046),(IF(ISNUMBER(VLOOKUP(A3046,KEYWORDS,1,FALSE)),"C/PalabrasClaves","S/PalabrasClaves")),"")</f>
        <v>S/PalabrasClaves</v>
      </c>
      <c r="N3046" s="21" t="str">
        <f t="shared" si="11"/>
        <v/>
      </c>
      <c r="O3046" s="21"/>
      <c r="P3046" s="21" t="s">
        <v>17174</v>
      </c>
      <c r="Q3046" s="21"/>
      <c r="R3046" s="21" t="str">
        <f>LEFT('2012-2022'!$P3046,4)</f>
        <v>2017</v>
      </c>
      <c r="S3046" s="21" t="s">
        <v>39</v>
      </c>
      <c r="T3046" s="21"/>
      <c r="U3046" s="21"/>
      <c r="V3046" s="21"/>
      <c r="W3046" s="27"/>
      <c r="X3046" s="27"/>
      <c r="Y3046" s="28"/>
    </row>
    <row r="3047" ht="15.75" customHeight="1">
      <c r="A3047" s="21">
        <v>2.8095503E7</v>
      </c>
      <c r="B3047" s="21" t="s">
        <v>17175</v>
      </c>
      <c r="C3047" s="21" t="s">
        <v>17176</v>
      </c>
      <c r="D3047" s="21" t="s">
        <v>17177</v>
      </c>
      <c r="E3047" s="21" t="s">
        <v>15891</v>
      </c>
      <c r="F3047" s="21" t="s">
        <v>2810</v>
      </c>
      <c r="G3047" s="21">
        <v>2017.0</v>
      </c>
      <c r="H3047" s="26">
        <v>42753.0</v>
      </c>
      <c r="I3047" s="21" t="s">
        <v>17178</v>
      </c>
      <c r="J3047" s="21"/>
      <c r="K3047" s="21" t="s">
        <v>17179</v>
      </c>
      <c r="L3047" s="21" t="str">
        <f>IF(ISNUMBER(VLOOKUP(A3047,EXCL,1,FALSE)),"Excluido",IF(ISNUMBER(VLOOKUP(A3047,POST,1,FALSE)),"PostAlerta",IF(ISNUMBER(VLOOKUP(A3047,PRE,1,FALSE)),"PreAlerta","")))</f>
        <v>PreAlerta</v>
      </c>
      <c r="M3047" s="21" t="str">
        <f>IF(ISNUMBER(A3047),(IF(ISNUMBER(VLOOKUP(A3047,KEYWORDS,1,FALSE)),"C/PalabrasClaves","S/PalabrasClaves")),"")</f>
        <v>S/PalabrasClaves</v>
      </c>
      <c r="N3047" s="21" t="str">
        <f t="shared" si="11"/>
        <v/>
      </c>
      <c r="O3047" s="21"/>
      <c r="P3047" s="21" t="s">
        <v>17180</v>
      </c>
      <c r="Q3047" s="21"/>
      <c r="R3047" s="21" t="str">
        <f>LEFT('2012-2022'!$P3047,4)</f>
        <v>2017</v>
      </c>
      <c r="S3047" s="21" t="s">
        <v>39</v>
      </c>
      <c r="T3047" s="21"/>
      <c r="U3047" s="21"/>
      <c r="V3047" s="21"/>
      <c r="W3047" s="27"/>
      <c r="X3047" s="27"/>
      <c r="Y3047" s="12"/>
    </row>
    <row r="3048" ht="15.75" customHeight="1">
      <c r="A3048" s="21">
        <v>2.8118585E7</v>
      </c>
      <c r="B3048" s="21" t="s">
        <v>17181</v>
      </c>
      <c r="C3048" s="21" t="s">
        <v>17182</v>
      </c>
      <c r="D3048" s="21" t="s">
        <v>17183</v>
      </c>
      <c r="E3048" s="21" t="s">
        <v>17184</v>
      </c>
      <c r="F3048" s="21" t="s">
        <v>6252</v>
      </c>
      <c r="G3048" s="21">
        <v>2017.0</v>
      </c>
      <c r="H3048" s="26">
        <v>42760.0</v>
      </c>
      <c r="I3048" s="21"/>
      <c r="J3048" s="21"/>
      <c r="K3048" s="21" t="s">
        <v>17185</v>
      </c>
      <c r="L3048" s="21" t="str">
        <f>IF(ISNUMBER(VLOOKUP(A3048,EXCL,1,FALSE)),"Excluido",IF(ISNUMBER(VLOOKUP(A3048,POST,1,FALSE)),"PostAlerta",IF(ISNUMBER(VLOOKUP(A3048,PRE,1,FALSE)),"PreAlerta","")))</f>
        <v>PreAlerta</v>
      </c>
      <c r="M3048" s="21" t="str">
        <f>IF(ISNUMBER(A3048),(IF(ISNUMBER(VLOOKUP(A3048,KEYWORDS,1,FALSE)),"C/PalabrasClaves","S/PalabrasClaves")),"")</f>
        <v>S/PalabrasClaves</v>
      </c>
      <c r="N3048" s="21" t="str">
        <f t="shared" si="11"/>
        <v/>
      </c>
      <c r="O3048" s="21"/>
      <c r="P3048" s="21" t="s">
        <v>17186</v>
      </c>
      <c r="Q3048" s="21"/>
      <c r="R3048" s="21" t="str">
        <f>LEFT('2012-2022'!$P3048,4)</f>
        <v>2017</v>
      </c>
      <c r="S3048" s="21" t="s">
        <v>39</v>
      </c>
      <c r="T3048" s="21"/>
      <c r="U3048" s="21"/>
      <c r="V3048" s="21"/>
      <c r="W3048" s="27"/>
      <c r="X3048" s="27"/>
      <c r="Y3048" s="28"/>
    </row>
    <row r="3049" ht="15.75" customHeight="1">
      <c r="A3049" s="21">
        <v>2.8118586E7</v>
      </c>
      <c r="B3049" s="21" t="s">
        <v>17187</v>
      </c>
      <c r="C3049" s="21" t="s">
        <v>11924</v>
      </c>
      <c r="D3049" s="21" t="s">
        <v>17188</v>
      </c>
      <c r="E3049" s="21" t="s">
        <v>11926</v>
      </c>
      <c r="F3049" s="21" t="s">
        <v>6252</v>
      </c>
      <c r="G3049" s="21">
        <v>2017.0</v>
      </c>
      <c r="H3049" s="26">
        <v>42760.0</v>
      </c>
      <c r="I3049" s="21"/>
      <c r="J3049" s="21"/>
      <c r="K3049" s="21" t="s">
        <v>17189</v>
      </c>
      <c r="L3049" s="21" t="str">
        <f>IF(ISNUMBER(VLOOKUP(A3049,EXCL,1,FALSE)),"Excluido",IF(ISNUMBER(VLOOKUP(A3049,POST,1,FALSE)),"PostAlerta",IF(ISNUMBER(VLOOKUP(A3049,PRE,1,FALSE)),"PreAlerta","")))</f>
        <v>PreAlerta</v>
      </c>
      <c r="M3049" s="21" t="str">
        <f>IF(ISNUMBER(A3049),(IF(ISNUMBER(VLOOKUP(A3049,KEYWORDS,1,FALSE)),"C/PalabrasClaves","S/PalabrasClaves")),"")</f>
        <v>S/PalabrasClaves</v>
      </c>
      <c r="N3049" s="21" t="str">
        <f t="shared" si="11"/>
        <v/>
      </c>
      <c r="O3049" s="21"/>
      <c r="P3049" s="21" t="s">
        <v>17186</v>
      </c>
      <c r="Q3049" s="21"/>
      <c r="R3049" s="21" t="str">
        <f>LEFT('2012-2022'!$P3049,4)</f>
        <v>2017</v>
      </c>
      <c r="S3049" s="21" t="s">
        <v>39</v>
      </c>
      <c r="T3049" s="21"/>
      <c r="U3049" s="21"/>
      <c r="V3049" s="21"/>
      <c r="W3049" s="27"/>
      <c r="X3049" s="27"/>
      <c r="Y3049" s="12"/>
    </row>
    <row r="3050" ht="15.75" customHeight="1">
      <c r="A3050" s="21">
        <v>2.8155283E7</v>
      </c>
      <c r="B3050" s="21" t="s">
        <v>17190</v>
      </c>
      <c r="C3050" s="21" t="s">
        <v>17191</v>
      </c>
      <c r="D3050" s="21" t="s">
        <v>17192</v>
      </c>
      <c r="E3050" s="21" t="s">
        <v>17193</v>
      </c>
      <c r="F3050" s="21" t="s">
        <v>9109</v>
      </c>
      <c r="G3050" s="21">
        <v>2017.0</v>
      </c>
      <c r="H3050" s="26">
        <v>42770.0</v>
      </c>
      <c r="I3050" s="21" t="s">
        <v>17194</v>
      </c>
      <c r="J3050" s="21"/>
      <c r="K3050" s="21" t="s">
        <v>17195</v>
      </c>
      <c r="L3050" s="21" t="str">
        <f>IF(ISNUMBER(VLOOKUP(A3050,EXCL,1,FALSE)),"Excluido",IF(ISNUMBER(VLOOKUP(A3050,POST,1,FALSE)),"PostAlerta",IF(ISNUMBER(VLOOKUP(A3050,PRE,1,FALSE)),"PreAlerta","")))</f>
        <v>PreAlerta</v>
      </c>
      <c r="M3050" s="21" t="str">
        <f>IF(ISNUMBER(A3050),(IF(ISNUMBER(VLOOKUP(A3050,KEYWORDS,1,FALSE)),"C/PalabrasClaves","S/PalabrasClaves")),"")</f>
        <v>S/PalabrasClaves</v>
      </c>
      <c r="N3050" s="21" t="str">
        <f t="shared" si="11"/>
        <v/>
      </c>
      <c r="O3050" s="21"/>
      <c r="P3050" s="21" t="s">
        <v>17186</v>
      </c>
      <c r="Q3050" s="21"/>
      <c r="R3050" s="21" t="str">
        <f>LEFT('2012-2022'!$P3050,4)</f>
        <v>2017</v>
      </c>
      <c r="S3050" s="21" t="s">
        <v>39</v>
      </c>
      <c r="T3050" s="21"/>
      <c r="U3050" s="21"/>
      <c r="V3050" s="21"/>
      <c r="W3050" s="27"/>
      <c r="X3050" s="27"/>
      <c r="Y3050" s="28"/>
    </row>
    <row r="3051" ht="15.75" customHeight="1">
      <c r="A3051" s="21">
        <v>2.7357983E7</v>
      </c>
      <c r="B3051" s="21" t="s">
        <v>17196</v>
      </c>
      <c r="C3051" s="21" t="s">
        <v>17197</v>
      </c>
      <c r="D3051" s="21" t="s">
        <v>17198</v>
      </c>
      <c r="E3051" s="21" t="s">
        <v>17199</v>
      </c>
      <c r="F3051" s="21" t="s">
        <v>6090</v>
      </c>
      <c r="G3051" s="21">
        <v>2017.0</v>
      </c>
      <c r="H3051" s="26">
        <v>42552.0</v>
      </c>
      <c r="I3051" s="21"/>
      <c r="J3051" s="21"/>
      <c r="K3051" s="21" t="s">
        <v>17200</v>
      </c>
      <c r="L3051" s="21" t="str">
        <f>IF(ISNUMBER(VLOOKUP(A3051,EXCL,1,FALSE)),"Excluido",IF(ISNUMBER(VLOOKUP(A3051,POST,1,FALSE)),"PostAlerta",IF(ISNUMBER(VLOOKUP(A3051,PRE,1,FALSE)),"PreAlerta","")))</f>
        <v>PreAlerta</v>
      </c>
      <c r="M3051" s="21" t="str">
        <f>IF(ISNUMBER(A3051),(IF(ISNUMBER(VLOOKUP(A3051,KEYWORDS,1,FALSE)),"C/PalabrasClaves","S/PalabrasClaves")),"")</f>
        <v>S/PalabrasClaves</v>
      </c>
      <c r="N3051" s="21" t="str">
        <f t="shared" si="11"/>
        <v/>
      </c>
      <c r="O3051" s="21"/>
      <c r="P3051" s="21" t="s">
        <v>17201</v>
      </c>
      <c r="Q3051" s="21"/>
      <c r="R3051" s="21" t="str">
        <f>LEFT('2012-2022'!$P3051,4)</f>
        <v>2017</v>
      </c>
      <c r="S3051" s="21" t="s">
        <v>39</v>
      </c>
      <c r="T3051" s="21"/>
      <c r="U3051" s="21"/>
      <c r="V3051" s="21"/>
      <c r="W3051" s="27"/>
      <c r="X3051" s="27"/>
      <c r="Y3051" s="12"/>
    </row>
    <row r="3052" ht="15.75" customHeight="1">
      <c r="A3052" s="21">
        <v>2.811885E7</v>
      </c>
      <c r="B3052" s="21" t="s">
        <v>17202</v>
      </c>
      <c r="C3052" s="21" t="s">
        <v>17203</v>
      </c>
      <c r="D3052" s="21" t="s">
        <v>17204</v>
      </c>
      <c r="E3052" s="21" t="s">
        <v>17205</v>
      </c>
      <c r="F3052" s="21" t="s">
        <v>332</v>
      </c>
      <c r="G3052" s="21">
        <v>2017.0</v>
      </c>
      <c r="H3052" s="26">
        <v>42761.0</v>
      </c>
      <c r="I3052" s="21" t="s">
        <v>17206</v>
      </c>
      <c r="J3052" s="21"/>
      <c r="K3052" s="21" t="s">
        <v>17207</v>
      </c>
      <c r="L3052" s="21" t="str">
        <f>IF(ISNUMBER(VLOOKUP(A3052,EXCL,1,FALSE)),"Excluido",IF(ISNUMBER(VLOOKUP(A3052,POST,1,FALSE)),"PostAlerta",IF(ISNUMBER(VLOOKUP(A3052,PRE,1,FALSE)),"PreAlerta","")))</f>
        <v>PreAlerta</v>
      </c>
      <c r="M3052" s="21" t="str">
        <f>IF(ISNUMBER(A3052),(IF(ISNUMBER(VLOOKUP(A3052,KEYWORDS,1,FALSE)),"C/PalabrasClaves","S/PalabrasClaves")),"")</f>
        <v>S/PalabrasClaves</v>
      </c>
      <c r="N3052" s="21" t="str">
        <f t="shared" si="11"/>
        <v/>
      </c>
      <c r="O3052" s="21"/>
      <c r="P3052" s="21" t="s">
        <v>17201</v>
      </c>
      <c r="Q3052" s="21"/>
      <c r="R3052" s="21" t="str">
        <f>LEFT('2012-2022'!$P3052,4)</f>
        <v>2017</v>
      </c>
      <c r="S3052" s="21" t="s">
        <v>39</v>
      </c>
      <c r="T3052" s="21"/>
      <c r="U3052" s="21"/>
      <c r="V3052" s="21"/>
      <c r="W3052" s="27"/>
      <c r="X3052" s="27"/>
      <c r="Y3052" s="28"/>
    </row>
    <row r="3053" ht="15.75" customHeight="1">
      <c r="A3053" s="21">
        <v>2.8180111E7</v>
      </c>
      <c r="B3053" s="21" t="s">
        <v>17208</v>
      </c>
      <c r="C3053" s="21" t="s">
        <v>17209</v>
      </c>
      <c r="D3053" s="21" t="s">
        <v>17210</v>
      </c>
      <c r="E3053" s="21" t="s">
        <v>17211</v>
      </c>
      <c r="F3053" s="21" t="s">
        <v>3171</v>
      </c>
      <c r="G3053" s="21">
        <v>2017.0</v>
      </c>
      <c r="H3053" s="26">
        <v>42776.0</v>
      </c>
      <c r="I3053" s="21" t="s">
        <v>17212</v>
      </c>
      <c r="J3053" s="21"/>
      <c r="K3053" s="21" t="s">
        <v>17213</v>
      </c>
      <c r="L3053" s="21" t="str">
        <f>IF(ISNUMBER(VLOOKUP(A3053,EXCL,1,FALSE)),"Excluido",IF(ISNUMBER(VLOOKUP(A3053,POST,1,FALSE)),"PostAlerta",IF(ISNUMBER(VLOOKUP(A3053,PRE,1,FALSE)),"PreAlerta","")))</f>
        <v>PreAlerta</v>
      </c>
      <c r="M3053" s="21" t="str">
        <f>IF(ISNUMBER(A3053),(IF(ISNUMBER(VLOOKUP(A3053,KEYWORDS,1,FALSE)),"C/PalabrasClaves","S/PalabrasClaves")),"")</f>
        <v>S/PalabrasClaves</v>
      </c>
      <c r="N3053" s="21" t="str">
        <f t="shared" si="11"/>
        <v/>
      </c>
      <c r="O3053" s="21"/>
      <c r="P3053" s="21" t="s">
        <v>17214</v>
      </c>
      <c r="Q3053" s="21"/>
      <c r="R3053" s="21" t="str">
        <f>LEFT('2012-2022'!$P3053,4)</f>
        <v>2017</v>
      </c>
      <c r="S3053" s="21" t="s">
        <v>39</v>
      </c>
      <c r="T3053" s="21"/>
      <c r="U3053" s="21"/>
      <c r="V3053" s="21"/>
      <c r="W3053" s="27"/>
      <c r="X3053" s="27"/>
      <c r="Y3053" s="12"/>
    </row>
    <row r="3054" ht="15.75" customHeight="1">
      <c r="A3054" s="21">
        <v>3.0755905E7</v>
      </c>
      <c r="B3054" s="21" t="s">
        <v>17215</v>
      </c>
      <c r="C3054" s="21" t="s">
        <v>17216</v>
      </c>
      <c r="D3054" s="21" t="s">
        <v>17217</v>
      </c>
      <c r="E3054" s="21" t="s">
        <v>17218</v>
      </c>
      <c r="F3054" s="21" t="s">
        <v>17219</v>
      </c>
      <c r="G3054" s="21">
        <v>2017.0</v>
      </c>
      <c r="H3054" s="26">
        <v>43510.0</v>
      </c>
      <c r="I3054" s="21" t="s">
        <v>17220</v>
      </c>
      <c r="J3054" s="21"/>
      <c r="K3054" s="21" t="s">
        <v>17221</v>
      </c>
      <c r="L3054" s="21" t="str">
        <f>IF(ISNUMBER(VLOOKUP(A3054,EXCL,1,FALSE)),"Excluido",IF(ISNUMBER(VLOOKUP(A3054,POST,1,FALSE)),"PostAlerta",IF(ISNUMBER(VLOOKUP(A3054,PRE,1,FALSE)),"PreAlerta","")))</f>
        <v>PreAlerta</v>
      </c>
      <c r="M3054" s="21" t="str">
        <f>IF(ISNUMBER(A3054),(IF(ISNUMBER(VLOOKUP(A3054,KEYWORDS,1,FALSE)),"C/PalabrasClaves","S/PalabrasClaves")),"")</f>
        <v>S/PalabrasClaves</v>
      </c>
      <c r="N3054" s="21" t="str">
        <f t="shared" si="11"/>
        <v/>
      </c>
      <c r="O3054" s="21"/>
      <c r="P3054" s="21" t="s">
        <v>17222</v>
      </c>
      <c r="Q3054" s="21"/>
      <c r="R3054" s="21" t="str">
        <f>LEFT('2012-2022'!$P3054,4)</f>
        <v>2017</v>
      </c>
      <c r="S3054" s="21" t="s">
        <v>39</v>
      </c>
      <c r="T3054" s="21"/>
      <c r="U3054" s="21"/>
      <c r="V3054" s="21"/>
      <c r="W3054" s="27"/>
      <c r="X3054" s="27"/>
      <c r="Y3054" s="28"/>
    </row>
    <row r="3055" ht="15.75" customHeight="1">
      <c r="A3055" s="21">
        <v>2.8129781E7</v>
      </c>
      <c r="B3055" s="21" t="s">
        <v>17223</v>
      </c>
      <c r="C3055" s="21" t="s">
        <v>17224</v>
      </c>
      <c r="D3055" s="21" t="s">
        <v>17225</v>
      </c>
      <c r="E3055" s="21" t="s">
        <v>10336</v>
      </c>
      <c r="F3055" s="21" t="s">
        <v>332</v>
      </c>
      <c r="G3055" s="21">
        <v>2017.0</v>
      </c>
      <c r="H3055" s="26">
        <v>42764.0</v>
      </c>
      <c r="I3055" s="21" t="s">
        <v>17226</v>
      </c>
      <c r="J3055" s="21"/>
      <c r="K3055" s="21" t="s">
        <v>17227</v>
      </c>
      <c r="L3055" s="21" t="str">
        <f>IF(ISNUMBER(VLOOKUP(A3055,EXCL,1,FALSE)),"Excluido",IF(ISNUMBER(VLOOKUP(A3055,POST,1,FALSE)),"PostAlerta",IF(ISNUMBER(VLOOKUP(A3055,PRE,1,FALSE)),"PreAlerta","")))</f>
        <v>PreAlerta</v>
      </c>
      <c r="M3055" s="21" t="str">
        <f>IF(ISNUMBER(A3055),(IF(ISNUMBER(VLOOKUP(A3055,KEYWORDS,1,FALSE)),"C/PalabrasClaves","S/PalabrasClaves")),"")</f>
        <v>S/PalabrasClaves</v>
      </c>
      <c r="N3055" s="21" t="str">
        <f t="shared" si="11"/>
        <v/>
      </c>
      <c r="O3055" s="21"/>
      <c r="P3055" s="21" t="s">
        <v>17228</v>
      </c>
      <c r="Q3055" s="21"/>
      <c r="R3055" s="21" t="str">
        <f>LEFT('2012-2022'!$P3055,4)</f>
        <v>2017</v>
      </c>
      <c r="S3055" s="21" t="s">
        <v>39</v>
      </c>
      <c r="T3055" s="21"/>
      <c r="U3055" s="21"/>
      <c r="V3055" s="21"/>
      <c r="W3055" s="27"/>
      <c r="X3055" s="27"/>
      <c r="Y3055" s="12"/>
    </row>
    <row r="3056" ht="15.75" customHeight="1">
      <c r="A3056" s="21">
        <v>2.8115179E7</v>
      </c>
      <c r="B3056" s="21" t="s">
        <v>17229</v>
      </c>
      <c r="C3056" s="21" t="s">
        <v>17230</v>
      </c>
      <c r="D3056" s="21" t="s">
        <v>17231</v>
      </c>
      <c r="E3056" s="21" t="s">
        <v>17232</v>
      </c>
      <c r="F3056" s="21" t="s">
        <v>842</v>
      </c>
      <c r="G3056" s="21">
        <v>2017.0</v>
      </c>
      <c r="H3056" s="26">
        <v>42760.0</v>
      </c>
      <c r="I3056" s="21"/>
      <c r="J3056" s="21"/>
      <c r="K3056" s="21" t="s">
        <v>17233</v>
      </c>
      <c r="L3056" s="21" t="str">
        <f>IF(ISNUMBER(VLOOKUP(A3056,EXCL,1,FALSE)),"Excluido",IF(ISNUMBER(VLOOKUP(A3056,POST,1,FALSE)),"PostAlerta",IF(ISNUMBER(VLOOKUP(A3056,PRE,1,FALSE)),"PreAlerta","")))</f>
        <v>PreAlerta</v>
      </c>
      <c r="M3056" s="21" t="str">
        <f>IF(ISNUMBER(A3056),(IF(ISNUMBER(VLOOKUP(A3056,KEYWORDS,1,FALSE)),"C/PalabrasClaves","S/PalabrasClaves")),"")</f>
        <v>S/PalabrasClaves</v>
      </c>
      <c r="N3056" s="21" t="str">
        <f t="shared" si="11"/>
        <v/>
      </c>
      <c r="O3056" s="21"/>
      <c r="P3056" s="21" t="s">
        <v>17234</v>
      </c>
      <c r="Q3056" s="21"/>
      <c r="R3056" s="21" t="str">
        <f>LEFT('2012-2022'!$P3056,4)</f>
        <v>2017</v>
      </c>
      <c r="S3056" s="21" t="s">
        <v>39</v>
      </c>
      <c r="T3056" s="21"/>
      <c r="U3056" s="21"/>
      <c r="V3056" s="21"/>
      <c r="W3056" s="27"/>
      <c r="X3056" s="27"/>
      <c r="Y3056" s="28"/>
    </row>
    <row r="3057" ht="15.75" customHeight="1">
      <c r="A3057" s="21">
        <v>2.8155284E7</v>
      </c>
      <c r="B3057" s="21" t="s">
        <v>17235</v>
      </c>
      <c r="C3057" s="21" t="s">
        <v>17236</v>
      </c>
      <c r="D3057" s="21" t="s">
        <v>17237</v>
      </c>
      <c r="E3057" s="21" t="s">
        <v>17238</v>
      </c>
      <c r="F3057" s="21" t="s">
        <v>9109</v>
      </c>
      <c r="G3057" s="21">
        <v>2017.0</v>
      </c>
      <c r="H3057" s="26">
        <v>42770.0</v>
      </c>
      <c r="I3057" s="21" t="s">
        <v>17239</v>
      </c>
      <c r="J3057" s="21"/>
      <c r="K3057" s="21" t="s">
        <v>17240</v>
      </c>
      <c r="L3057" s="21" t="str">
        <f>IF(ISNUMBER(VLOOKUP(A3057,EXCL,1,FALSE)),"Excluido",IF(ISNUMBER(VLOOKUP(A3057,POST,1,FALSE)),"PostAlerta",IF(ISNUMBER(VLOOKUP(A3057,PRE,1,FALSE)),"PreAlerta","")))</f>
        <v>PreAlerta</v>
      </c>
      <c r="M3057" s="21" t="str">
        <f>IF(ISNUMBER(A3057),(IF(ISNUMBER(VLOOKUP(A3057,KEYWORDS,1,FALSE)),"C/PalabrasClaves","S/PalabrasClaves")),"")</f>
        <v>S/PalabrasClaves</v>
      </c>
      <c r="N3057" s="21" t="str">
        <f t="shared" si="11"/>
        <v/>
      </c>
      <c r="O3057" s="21"/>
      <c r="P3057" s="21" t="s">
        <v>17234</v>
      </c>
      <c r="Q3057" s="21"/>
      <c r="R3057" s="21" t="str">
        <f>LEFT('2012-2022'!$P3057,4)</f>
        <v>2017</v>
      </c>
      <c r="S3057" s="21" t="s">
        <v>39</v>
      </c>
      <c r="T3057" s="21"/>
      <c r="U3057" s="21"/>
      <c r="V3057" s="21"/>
      <c r="W3057" s="27"/>
      <c r="X3057" s="27"/>
      <c r="Y3057" s="12"/>
    </row>
    <row r="3058" ht="15.75" customHeight="1">
      <c r="A3058" s="21">
        <v>2.8096373E7</v>
      </c>
      <c r="B3058" s="21" t="s">
        <v>17241</v>
      </c>
      <c r="C3058" s="21" t="s">
        <v>17242</v>
      </c>
      <c r="D3058" s="21" t="s">
        <v>17243</v>
      </c>
      <c r="E3058" s="21" t="s">
        <v>17244</v>
      </c>
      <c r="F3058" s="21" t="s">
        <v>1104</v>
      </c>
      <c r="G3058" s="21">
        <v>2017.0</v>
      </c>
      <c r="H3058" s="26">
        <v>42754.0</v>
      </c>
      <c r="I3058" s="21" t="s">
        <v>17245</v>
      </c>
      <c r="J3058" s="21"/>
      <c r="K3058" s="21" t="s">
        <v>17246</v>
      </c>
      <c r="L3058" s="21" t="str">
        <f>IF(ISNUMBER(VLOOKUP(A3058,EXCL,1,FALSE)),"Excluido",IF(ISNUMBER(VLOOKUP(A3058,POST,1,FALSE)),"PostAlerta",IF(ISNUMBER(VLOOKUP(A3058,PRE,1,FALSE)),"PreAlerta","")))</f>
        <v>PreAlerta</v>
      </c>
      <c r="M3058" s="21" t="str">
        <f>IF(ISNUMBER(A3058),(IF(ISNUMBER(VLOOKUP(A3058,KEYWORDS,1,FALSE)),"C/PalabrasClaves","S/PalabrasClaves")),"")</f>
        <v>S/PalabrasClaves</v>
      </c>
      <c r="N3058" s="21" t="str">
        <f t="shared" si="11"/>
        <v/>
      </c>
      <c r="O3058" s="21"/>
      <c r="P3058" s="21" t="s">
        <v>17247</v>
      </c>
      <c r="Q3058" s="21"/>
      <c r="R3058" s="21" t="str">
        <f>LEFT('2012-2022'!$P3058,4)</f>
        <v>2017</v>
      </c>
      <c r="S3058" s="21" t="s">
        <v>39</v>
      </c>
      <c r="T3058" s="21"/>
      <c r="U3058" s="21"/>
      <c r="V3058" s="21"/>
      <c r="W3058" s="27"/>
      <c r="X3058" s="27"/>
      <c r="Y3058" s="28"/>
    </row>
    <row r="3059" ht="15.75" customHeight="1">
      <c r="A3059" s="21">
        <v>2.8141857E7</v>
      </c>
      <c r="B3059" s="21" t="s">
        <v>17248</v>
      </c>
      <c r="C3059" s="21" t="s">
        <v>17249</v>
      </c>
      <c r="D3059" s="21" t="s">
        <v>17250</v>
      </c>
      <c r="E3059" s="21" t="s">
        <v>14172</v>
      </c>
      <c r="F3059" s="21" t="s">
        <v>2810</v>
      </c>
      <c r="G3059" s="21">
        <v>2017.0</v>
      </c>
      <c r="H3059" s="26">
        <v>42767.0</v>
      </c>
      <c r="I3059" s="21" t="s">
        <v>17251</v>
      </c>
      <c r="J3059" s="21"/>
      <c r="K3059" s="21" t="s">
        <v>17252</v>
      </c>
      <c r="L3059" s="21" t="str">
        <f>IF(ISNUMBER(VLOOKUP(A3059,EXCL,1,FALSE)),"Excluido",IF(ISNUMBER(VLOOKUP(A3059,POST,1,FALSE)),"PostAlerta",IF(ISNUMBER(VLOOKUP(A3059,PRE,1,FALSE)),"PreAlerta","")))</f>
        <v>PreAlerta</v>
      </c>
      <c r="M3059" s="21" t="str">
        <f>IF(ISNUMBER(A3059),(IF(ISNUMBER(VLOOKUP(A3059,KEYWORDS,1,FALSE)),"C/PalabrasClaves","S/PalabrasClaves")),"")</f>
        <v>S/PalabrasClaves</v>
      </c>
      <c r="N3059" s="21" t="str">
        <f t="shared" si="11"/>
        <v/>
      </c>
      <c r="O3059" s="21"/>
      <c r="P3059" s="21" t="s">
        <v>17247</v>
      </c>
      <c r="Q3059" s="21"/>
      <c r="R3059" s="21" t="str">
        <f>LEFT('2012-2022'!$P3059,4)</f>
        <v>2017</v>
      </c>
      <c r="S3059" s="21" t="s">
        <v>39</v>
      </c>
      <c r="T3059" s="21"/>
      <c r="U3059" s="21"/>
      <c r="V3059" s="21"/>
      <c r="W3059" s="27"/>
      <c r="X3059" s="27"/>
      <c r="Y3059" s="12"/>
    </row>
    <row r="3060" ht="15.75" customHeight="1">
      <c r="A3060" s="21">
        <v>2.5906923E7</v>
      </c>
      <c r="B3060" s="21" t="s">
        <v>17253</v>
      </c>
      <c r="C3060" s="21" t="s">
        <v>17254</v>
      </c>
      <c r="D3060" s="21" t="s">
        <v>17255</v>
      </c>
      <c r="E3060" s="21" t="s">
        <v>17256</v>
      </c>
      <c r="F3060" s="21" t="s">
        <v>884</v>
      </c>
      <c r="G3060" s="21">
        <v>2017.0</v>
      </c>
      <c r="H3060" s="26">
        <v>42119.0</v>
      </c>
      <c r="I3060" s="21"/>
      <c r="J3060" s="21"/>
      <c r="K3060" s="21" t="s">
        <v>17257</v>
      </c>
      <c r="L3060" s="21" t="str">
        <f>IF(ISNUMBER(VLOOKUP(A3060,EXCL,1,FALSE)),"Excluido",IF(ISNUMBER(VLOOKUP(A3060,POST,1,FALSE)),"PostAlerta",IF(ISNUMBER(VLOOKUP(A3060,PRE,1,FALSE)),"PreAlerta","")))</f>
        <v>PreAlerta</v>
      </c>
      <c r="M3060" s="21" t="str">
        <f>IF(ISNUMBER(A3060),(IF(ISNUMBER(VLOOKUP(A3060,KEYWORDS,1,FALSE)),"C/PalabrasClaves","S/PalabrasClaves")),"")</f>
        <v>S/PalabrasClaves</v>
      </c>
      <c r="N3060" s="21" t="str">
        <f t="shared" si="11"/>
        <v/>
      </c>
      <c r="O3060" s="21"/>
      <c r="P3060" s="21" t="s">
        <v>17258</v>
      </c>
      <c r="Q3060" s="21"/>
      <c r="R3060" s="21" t="str">
        <f>LEFT('2012-2022'!$P3060,4)</f>
        <v>2017</v>
      </c>
      <c r="S3060" s="21" t="s">
        <v>43</v>
      </c>
      <c r="T3060" s="21"/>
      <c r="U3060" s="21"/>
      <c r="V3060" s="21"/>
      <c r="W3060" s="27"/>
      <c r="X3060" s="27"/>
      <c r="Y3060" s="28"/>
    </row>
    <row r="3061" ht="15.75" customHeight="1">
      <c r="A3061" s="21">
        <v>2.5916245E7</v>
      </c>
      <c r="B3061" s="21" t="s">
        <v>17259</v>
      </c>
      <c r="C3061" s="21" t="s">
        <v>17260</v>
      </c>
      <c r="D3061" s="21" t="s">
        <v>17261</v>
      </c>
      <c r="E3061" s="21" t="s">
        <v>17262</v>
      </c>
      <c r="F3061" s="21" t="s">
        <v>884</v>
      </c>
      <c r="G3061" s="21">
        <v>2017.0</v>
      </c>
      <c r="H3061" s="26">
        <v>42123.0</v>
      </c>
      <c r="I3061" s="21"/>
      <c r="J3061" s="21"/>
      <c r="K3061" s="21" t="s">
        <v>17263</v>
      </c>
      <c r="L3061" s="21" t="str">
        <f>IF(ISNUMBER(VLOOKUP(A3061,EXCL,1,FALSE)),"Excluido",IF(ISNUMBER(VLOOKUP(A3061,POST,1,FALSE)),"PostAlerta",IF(ISNUMBER(VLOOKUP(A3061,PRE,1,FALSE)),"PreAlerta","")))</f>
        <v>PreAlerta</v>
      </c>
      <c r="M3061" s="21" t="str">
        <f>IF(ISNUMBER(A3061),(IF(ISNUMBER(VLOOKUP(A3061,KEYWORDS,1,FALSE)),"C/PalabrasClaves","S/PalabrasClaves")),"")</f>
        <v>S/PalabrasClaves</v>
      </c>
      <c r="N3061" s="21" t="str">
        <f t="shared" si="11"/>
        <v/>
      </c>
      <c r="O3061" s="21"/>
      <c r="P3061" s="21" t="s">
        <v>17258</v>
      </c>
      <c r="Q3061" s="21"/>
      <c r="R3061" s="21" t="str">
        <f>LEFT('2012-2022'!$P3061,4)</f>
        <v>2017</v>
      </c>
      <c r="S3061" s="21" t="s">
        <v>43</v>
      </c>
      <c r="T3061" s="21"/>
      <c r="U3061" s="21"/>
      <c r="V3061" s="21"/>
      <c r="W3061" s="27"/>
      <c r="X3061" s="27"/>
      <c r="Y3061" s="12"/>
    </row>
    <row r="3062" ht="15.75" customHeight="1">
      <c r="A3062" s="21">
        <v>2.6876304E7</v>
      </c>
      <c r="B3062" s="21" t="s">
        <v>17264</v>
      </c>
      <c r="C3062" s="21" t="s">
        <v>17265</v>
      </c>
      <c r="D3062" s="21" t="s">
        <v>17266</v>
      </c>
      <c r="E3062" s="21" t="s">
        <v>9991</v>
      </c>
      <c r="F3062" s="21" t="s">
        <v>17267</v>
      </c>
      <c r="G3062" s="21">
        <v>2017.0</v>
      </c>
      <c r="H3062" s="26">
        <v>42416.0</v>
      </c>
      <c r="I3062" s="21"/>
      <c r="J3062" s="21"/>
      <c r="K3062" s="21" t="s">
        <v>17268</v>
      </c>
      <c r="L3062" s="21" t="str">
        <f>IF(ISNUMBER(VLOOKUP(A3062,EXCL,1,FALSE)),"Excluido",IF(ISNUMBER(VLOOKUP(A3062,POST,1,FALSE)),"PostAlerta",IF(ISNUMBER(VLOOKUP(A3062,PRE,1,FALSE)),"PreAlerta","")))</f>
        <v>PreAlerta</v>
      </c>
      <c r="M3062" s="21" t="str">
        <f>IF(ISNUMBER(A3062),(IF(ISNUMBER(VLOOKUP(A3062,KEYWORDS,1,FALSE)),"C/PalabrasClaves","S/PalabrasClaves")),"")</f>
        <v>S/PalabrasClaves</v>
      </c>
      <c r="N3062" s="21" t="str">
        <f t="shared" si="11"/>
        <v/>
      </c>
      <c r="O3062" s="21"/>
      <c r="P3062" s="21" t="s">
        <v>17258</v>
      </c>
      <c r="Q3062" s="21"/>
      <c r="R3062" s="21" t="str">
        <f>LEFT('2012-2022'!$P3062,4)</f>
        <v>2017</v>
      </c>
      <c r="S3062" s="21" t="s">
        <v>43</v>
      </c>
      <c r="T3062" s="21"/>
      <c r="U3062" s="21"/>
      <c r="V3062" s="21"/>
      <c r="W3062" s="27"/>
      <c r="X3062" s="27"/>
      <c r="Y3062" s="28"/>
    </row>
    <row r="3063" ht="15.75" customHeight="1">
      <c r="A3063" s="21">
        <v>2.6976382E7</v>
      </c>
      <c r="B3063" s="21" t="s">
        <v>17269</v>
      </c>
      <c r="C3063" s="21" t="s">
        <v>17270</v>
      </c>
      <c r="D3063" s="21" t="s">
        <v>17271</v>
      </c>
      <c r="E3063" s="21" t="s">
        <v>17272</v>
      </c>
      <c r="F3063" s="21" t="s">
        <v>1455</v>
      </c>
      <c r="G3063" s="21">
        <v>2017.0</v>
      </c>
      <c r="H3063" s="26">
        <v>42445.0</v>
      </c>
      <c r="I3063" s="21"/>
      <c r="J3063" s="21"/>
      <c r="K3063" s="21" t="s">
        <v>17273</v>
      </c>
      <c r="L3063" s="21" t="str">
        <f>IF(ISNUMBER(VLOOKUP(A3063,EXCL,1,FALSE)),"Excluido",IF(ISNUMBER(VLOOKUP(A3063,POST,1,FALSE)),"PostAlerta",IF(ISNUMBER(VLOOKUP(A3063,PRE,1,FALSE)),"PreAlerta","")))</f>
        <v>PreAlerta</v>
      </c>
      <c r="M3063" s="21" t="str">
        <f>IF(ISNUMBER(A3063),(IF(ISNUMBER(VLOOKUP(A3063,KEYWORDS,1,FALSE)),"C/PalabrasClaves","S/PalabrasClaves")),"")</f>
        <v>S/PalabrasClaves</v>
      </c>
      <c r="N3063" s="21" t="str">
        <f t="shared" si="11"/>
        <v/>
      </c>
      <c r="O3063" s="21"/>
      <c r="P3063" s="21" t="s">
        <v>17258</v>
      </c>
      <c r="Q3063" s="21"/>
      <c r="R3063" s="21" t="str">
        <f>LEFT('2012-2022'!$P3063,4)</f>
        <v>2017</v>
      </c>
      <c r="S3063" s="21" t="s">
        <v>43</v>
      </c>
      <c r="T3063" s="21"/>
      <c r="U3063" s="21"/>
      <c r="V3063" s="21"/>
      <c r="W3063" s="27"/>
      <c r="X3063" s="27"/>
      <c r="Y3063" s="12"/>
    </row>
    <row r="3064" ht="15.75" customHeight="1">
      <c r="A3064" s="21">
        <v>2.7299665E7</v>
      </c>
      <c r="B3064" s="21" t="s">
        <v>17274</v>
      </c>
      <c r="C3064" s="21" t="s">
        <v>17275</v>
      </c>
      <c r="D3064" s="21" t="s">
        <v>17276</v>
      </c>
      <c r="E3064" s="21" t="s">
        <v>17277</v>
      </c>
      <c r="F3064" s="21" t="s">
        <v>6955</v>
      </c>
      <c r="G3064" s="21">
        <v>2017.0</v>
      </c>
      <c r="H3064" s="26">
        <v>42536.0</v>
      </c>
      <c r="I3064" s="21"/>
      <c r="J3064" s="21"/>
      <c r="K3064" s="21" t="s">
        <v>17278</v>
      </c>
      <c r="L3064" s="21" t="str">
        <f>IF(ISNUMBER(VLOOKUP(A3064,EXCL,1,FALSE)),"Excluido",IF(ISNUMBER(VLOOKUP(A3064,POST,1,FALSE)),"PostAlerta",IF(ISNUMBER(VLOOKUP(A3064,PRE,1,FALSE)),"PreAlerta","")))</f>
        <v>PreAlerta</v>
      </c>
      <c r="M3064" s="21" t="str">
        <f>IF(ISNUMBER(A3064),(IF(ISNUMBER(VLOOKUP(A3064,KEYWORDS,1,FALSE)),"C/PalabrasClaves","S/PalabrasClaves")),"")</f>
        <v>S/PalabrasClaves</v>
      </c>
      <c r="N3064" s="21" t="str">
        <f t="shared" si="11"/>
        <v/>
      </c>
      <c r="O3064" s="21"/>
      <c r="P3064" s="21" t="s">
        <v>17258</v>
      </c>
      <c r="Q3064" s="21"/>
      <c r="R3064" s="21" t="str">
        <f>LEFT('2012-2022'!$P3064,4)</f>
        <v>2017</v>
      </c>
      <c r="S3064" s="21" t="s">
        <v>43</v>
      </c>
      <c r="T3064" s="21"/>
      <c r="U3064" s="21"/>
      <c r="V3064" s="21"/>
      <c r="W3064" s="27"/>
      <c r="X3064" s="27"/>
      <c r="Y3064" s="28"/>
    </row>
    <row r="3065" ht="15.75" customHeight="1">
      <c r="A3065" s="21">
        <v>2.7417532E7</v>
      </c>
      <c r="B3065" s="21" t="s">
        <v>17279</v>
      </c>
      <c r="C3065" s="21" t="s">
        <v>17280</v>
      </c>
      <c r="D3065" s="21" t="s">
        <v>17281</v>
      </c>
      <c r="E3065" s="21" t="s">
        <v>17282</v>
      </c>
      <c r="F3065" s="21" t="s">
        <v>17267</v>
      </c>
      <c r="G3065" s="21">
        <v>2017.0</v>
      </c>
      <c r="H3065" s="26">
        <v>42567.0</v>
      </c>
      <c r="I3065" s="21"/>
      <c r="J3065" s="21"/>
      <c r="K3065" s="21" t="s">
        <v>17283</v>
      </c>
      <c r="L3065" s="21" t="str">
        <f>IF(ISNUMBER(VLOOKUP(A3065,EXCL,1,FALSE)),"Excluido",IF(ISNUMBER(VLOOKUP(A3065,POST,1,FALSE)),"PostAlerta",IF(ISNUMBER(VLOOKUP(A3065,PRE,1,FALSE)),"PreAlerta","")))</f>
        <v>PreAlerta</v>
      </c>
      <c r="M3065" s="21" t="str">
        <f>IF(ISNUMBER(A3065),(IF(ISNUMBER(VLOOKUP(A3065,KEYWORDS,1,FALSE)),"C/PalabrasClaves","S/PalabrasClaves")),"")</f>
        <v>S/PalabrasClaves</v>
      </c>
      <c r="N3065" s="21" t="str">
        <f t="shared" si="11"/>
        <v/>
      </c>
      <c r="O3065" s="21"/>
      <c r="P3065" s="21" t="s">
        <v>17258</v>
      </c>
      <c r="Q3065" s="21"/>
      <c r="R3065" s="21" t="str">
        <f>LEFT('2012-2022'!$P3065,4)</f>
        <v>2017</v>
      </c>
      <c r="S3065" s="21" t="s">
        <v>43</v>
      </c>
      <c r="T3065" s="21"/>
      <c r="U3065" s="21"/>
      <c r="V3065" s="21"/>
      <c r="W3065" s="27"/>
      <c r="X3065" s="27"/>
      <c r="Y3065" s="12"/>
    </row>
    <row r="3066" ht="15.75" customHeight="1">
      <c r="A3066" s="21">
        <v>2.7510768E7</v>
      </c>
      <c r="B3066" s="21" t="s">
        <v>17284</v>
      </c>
      <c r="C3066" s="21" t="s">
        <v>17285</v>
      </c>
      <c r="D3066" s="21" t="s">
        <v>17286</v>
      </c>
      <c r="E3066" s="21" t="s">
        <v>5422</v>
      </c>
      <c r="F3066" s="21" t="s">
        <v>3226</v>
      </c>
      <c r="G3066" s="21">
        <v>2017.0</v>
      </c>
      <c r="H3066" s="26">
        <v>42594.0</v>
      </c>
      <c r="I3066" s="21" t="s">
        <v>17287</v>
      </c>
      <c r="J3066" s="21" t="s">
        <v>17288</v>
      </c>
      <c r="K3066" s="21" t="s">
        <v>17289</v>
      </c>
      <c r="L3066" s="21" t="str">
        <f>IF(ISNUMBER(VLOOKUP(A3066,EXCL,1,FALSE)),"Excluido",IF(ISNUMBER(VLOOKUP(A3066,POST,1,FALSE)),"PostAlerta",IF(ISNUMBER(VLOOKUP(A3066,PRE,1,FALSE)),"PreAlerta","")))</f>
        <v>PreAlerta</v>
      </c>
      <c r="M3066" s="21" t="str">
        <f>IF(ISNUMBER(A3066),(IF(ISNUMBER(VLOOKUP(A3066,KEYWORDS,1,FALSE)),"C/PalabrasClaves","S/PalabrasClaves")),"")</f>
        <v>S/PalabrasClaves</v>
      </c>
      <c r="N3066" s="21" t="str">
        <f t="shared" si="11"/>
        <v/>
      </c>
      <c r="O3066" s="21"/>
      <c r="P3066" s="21" t="s">
        <v>17258</v>
      </c>
      <c r="Q3066" s="21"/>
      <c r="R3066" s="21" t="str">
        <f>LEFT('2012-2022'!$P3066,4)</f>
        <v>2017</v>
      </c>
      <c r="S3066" s="21" t="s">
        <v>43</v>
      </c>
      <c r="T3066" s="21"/>
      <c r="U3066" s="21"/>
      <c r="V3066" s="21"/>
      <c r="W3066" s="27"/>
      <c r="X3066" s="27"/>
      <c r="Y3066" s="28"/>
    </row>
    <row r="3067" ht="15.75" customHeight="1">
      <c r="A3067" s="21">
        <v>2.7546888E7</v>
      </c>
      <c r="B3067" s="21" t="s">
        <v>17290</v>
      </c>
      <c r="C3067" s="21" t="s">
        <v>17291</v>
      </c>
      <c r="D3067" s="21" t="s">
        <v>17292</v>
      </c>
      <c r="E3067" s="21" t="s">
        <v>17293</v>
      </c>
      <c r="F3067" s="21" t="s">
        <v>17267</v>
      </c>
      <c r="G3067" s="21">
        <v>2017.0</v>
      </c>
      <c r="H3067" s="26">
        <v>42605.0</v>
      </c>
      <c r="I3067" s="21"/>
      <c r="J3067" s="21"/>
      <c r="K3067" s="21" t="s">
        <v>17294</v>
      </c>
      <c r="L3067" s="21" t="str">
        <f>IF(ISNUMBER(VLOOKUP(A3067,EXCL,1,FALSE)),"Excluido",IF(ISNUMBER(VLOOKUP(A3067,POST,1,FALSE)),"PostAlerta",IF(ISNUMBER(VLOOKUP(A3067,PRE,1,FALSE)),"PreAlerta","")))</f>
        <v>PreAlerta</v>
      </c>
      <c r="M3067" s="21" t="str">
        <f>IF(ISNUMBER(A3067),(IF(ISNUMBER(VLOOKUP(A3067,KEYWORDS,1,FALSE)),"C/PalabrasClaves","S/PalabrasClaves")),"")</f>
        <v>S/PalabrasClaves</v>
      </c>
      <c r="N3067" s="21" t="str">
        <f t="shared" si="11"/>
        <v/>
      </c>
      <c r="O3067" s="21"/>
      <c r="P3067" s="21" t="s">
        <v>17258</v>
      </c>
      <c r="Q3067" s="21"/>
      <c r="R3067" s="21" t="str">
        <f>LEFT('2012-2022'!$P3067,4)</f>
        <v>2017</v>
      </c>
      <c r="S3067" s="21" t="s">
        <v>43</v>
      </c>
      <c r="T3067" s="21"/>
      <c r="U3067" s="21"/>
      <c r="V3067" s="21"/>
      <c r="W3067" s="27"/>
      <c r="X3067" s="27"/>
      <c r="Y3067" s="12"/>
    </row>
    <row r="3068" ht="15.75" customHeight="1">
      <c r="A3068" s="21">
        <v>2.7618775E7</v>
      </c>
      <c r="B3068" s="21" t="s">
        <v>17295</v>
      </c>
      <c r="C3068" s="21" t="s">
        <v>17296</v>
      </c>
      <c r="D3068" s="21" t="s">
        <v>17297</v>
      </c>
      <c r="E3068" s="21" t="s">
        <v>17298</v>
      </c>
      <c r="F3068" s="21" t="s">
        <v>17267</v>
      </c>
      <c r="G3068" s="21">
        <v>2017.0</v>
      </c>
      <c r="H3068" s="26">
        <v>42627.0</v>
      </c>
      <c r="I3068" s="21"/>
      <c r="J3068" s="21"/>
      <c r="K3068" s="21" t="s">
        <v>17299</v>
      </c>
      <c r="L3068" s="21" t="str">
        <f>IF(ISNUMBER(VLOOKUP(A3068,EXCL,1,FALSE)),"Excluido",IF(ISNUMBER(VLOOKUP(A3068,POST,1,FALSE)),"PostAlerta",IF(ISNUMBER(VLOOKUP(A3068,PRE,1,FALSE)),"PreAlerta","")))</f>
        <v>PreAlerta</v>
      </c>
      <c r="M3068" s="21" t="str">
        <f>IF(ISNUMBER(A3068),(IF(ISNUMBER(VLOOKUP(A3068,KEYWORDS,1,FALSE)),"C/PalabrasClaves","S/PalabrasClaves")),"")</f>
        <v>S/PalabrasClaves</v>
      </c>
      <c r="N3068" s="21" t="str">
        <f t="shared" si="11"/>
        <v/>
      </c>
      <c r="O3068" s="21"/>
      <c r="P3068" s="21" t="s">
        <v>17258</v>
      </c>
      <c r="Q3068" s="21"/>
      <c r="R3068" s="21" t="str">
        <f>LEFT('2012-2022'!$P3068,4)</f>
        <v>2017</v>
      </c>
      <c r="S3068" s="21" t="s">
        <v>43</v>
      </c>
      <c r="T3068" s="21"/>
      <c r="U3068" s="21"/>
      <c r="V3068" s="21"/>
      <c r="W3068" s="27"/>
      <c r="X3068" s="27"/>
      <c r="Y3068" s="28"/>
    </row>
    <row r="3069" ht="15.75" customHeight="1">
      <c r="A3069" s="21">
        <v>2.7696011E7</v>
      </c>
      <c r="B3069" s="21" t="s">
        <v>17300</v>
      </c>
      <c r="C3069" s="21" t="s">
        <v>17301</v>
      </c>
      <c r="D3069" s="21" t="s">
        <v>17302</v>
      </c>
      <c r="E3069" s="21" t="s">
        <v>15457</v>
      </c>
      <c r="F3069" s="21" t="s">
        <v>11982</v>
      </c>
      <c r="G3069" s="21">
        <v>2017.0</v>
      </c>
      <c r="H3069" s="26">
        <v>42647.0</v>
      </c>
      <c r="I3069" s="21"/>
      <c r="J3069" s="21"/>
      <c r="K3069" s="21" t="s">
        <v>17303</v>
      </c>
      <c r="L3069" s="21" t="str">
        <f>IF(ISNUMBER(VLOOKUP(A3069,EXCL,1,FALSE)),"Excluido",IF(ISNUMBER(VLOOKUP(A3069,POST,1,FALSE)),"PostAlerta",IF(ISNUMBER(VLOOKUP(A3069,PRE,1,FALSE)),"PreAlerta","")))</f>
        <v>PreAlerta</v>
      </c>
      <c r="M3069" s="21" t="str">
        <f>IF(ISNUMBER(A3069),(IF(ISNUMBER(VLOOKUP(A3069,KEYWORDS,1,FALSE)),"C/PalabrasClaves","S/PalabrasClaves")),"")</f>
        <v>S/PalabrasClaves</v>
      </c>
      <c r="N3069" s="21" t="str">
        <f t="shared" si="11"/>
        <v/>
      </c>
      <c r="O3069" s="21"/>
      <c r="P3069" s="21" t="s">
        <v>17258</v>
      </c>
      <c r="Q3069" s="21"/>
      <c r="R3069" s="21" t="str">
        <f>LEFT('2012-2022'!$P3069,4)</f>
        <v>2017</v>
      </c>
      <c r="S3069" s="21" t="s">
        <v>43</v>
      </c>
      <c r="T3069" s="21"/>
      <c r="U3069" s="21"/>
      <c r="V3069" s="21"/>
      <c r="W3069" s="27"/>
      <c r="X3069" s="27"/>
      <c r="Y3069" s="12"/>
    </row>
    <row r="3070" ht="15.75" customHeight="1">
      <c r="A3070" s="21">
        <v>2.7697173E7</v>
      </c>
      <c r="B3070" s="21" t="s">
        <v>17304</v>
      </c>
      <c r="C3070" s="21" t="s">
        <v>17305</v>
      </c>
      <c r="D3070" s="21" t="s">
        <v>17306</v>
      </c>
      <c r="E3070" s="21" t="s">
        <v>15408</v>
      </c>
      <c r="F3070" s="21" t="s">
        <v>17307</v>
      </c>
      <c r="G3070" s="21">
        <v>2017.0</v>
      </c>
      <c r="H3070" s="26">
        <v>42648.0</v>
      </c>
      <c r="I3070" s="21"/>
      <c r="J3070" s="21"/>
      <c r="K3070" s="21" t="s">
        <v>17308</v>
      </c>
      <c r="L3070" s="21" t="str">
        <f>IF(ISNUMBER(VLOOKUP(A3070,EXCL,1,FALSE)),"Excluido",IF(ISNUMBER(VLOOKUP(A3070,POST,1,FALSE)),"PostAlerta",IF(ISNUMBER(VLOOKUP(A3070,PRE,1,FALSE)),"PreAlerta","")))</f>
        <v>PreAlerta</v>
      </c>
      <c r="M3070" s="21" t="str">
        <f>IF(ISNUMBER(A3070),(IF(ISNUMBER(VLOOKUP(A3070,KEYWORDS,1,FALSE)),"C/PalabrasClaves","S/PalabrasClaves")),"")</f>
        <v>S/PalabrasClaves</v>
      </c>
      <c r="N3070" s="21" t="str">
        <f t="shared" si="11"/>
        <v/>
      </c>
      <c r="O3070" s="21"/>
      <c r="P3070" s="21" t="s">
        <v>17258</v>
      </c>
      <c r="Q3070" s="21"/>
      <c r="R3070" s="21" t="str">
        <f>LEFT('2012-2022'!$P3070,4)</f>
        <v>2017</v>
      </c>
      <c r="S3070" s="21" t="s">
        <v>43</v>
      </c>
      <c r="T3070" s="21"/>
      <c r="U3070" s="21"/>
      <c r="V3070" s="21"/>
      <c r="W3070" s="27"/>
      <c r="X3070" s="27"/>
      <c r="Y3070" s="28"/>
    </row>
    <row r="3071" ht="15.75" customHeight="1">
      <c r="A3071" s="21">
        <v>2.7788693E7</v>
      </c>
      <c r="B3071" s="21" t="s">
        <v>17309</v>
      </c>
      <c r="C3071" s="21" t="s">
        <v>17310</v>
      </c>
      <c r="D3071" s="21" t="s">
        <v>17311</v>
      </c>
      <c r="E3071" s="21" t="s">
        <v>3316</v>
      </c>
      <c r="F3071" s="21" t="s">
        <v>6355</v>
      </c>
      <c r="G3071" s="21">
        <v>2017.0</v>
      </c>
      <c r="H3071" s="26">
        <v>42673.0</v>
      </c>
      <c r="I3071" s="21" t="s">
        <v>17312</v>
      </c>
      <c r="J3071" s="21"/>
      <c r="K3071" s="21" t="s">
        <v>17313</v>
      </c>
      <c r="L3071" s="21" t="str">
        <f>IF(ISNUMBER(VLOOKUP(A3071,EXCL,1,FALSE)),"Excluido",IF(ISNUMBER(VLOOKUP(A3071,POST,1,FALSE)),"PostAlerta",IF(ISNUMBER(VLOOKUP(A3071,PRE,1,FALSE)),"PreAlerta","")))</f>
        <v>PreAlerta</v>
      </c>
      <c r="M3071" s="21" t="str">
        <f>IF(ISNUMBER(A3071),(IF(ISNUMBER(VLOOKUP(A3071,KEYWORDS,1,FALSE)),"C/PalabrasClaves","S/PalabrasClaves")),"")</f>
        <v>S/PalabrasClaves</v>
      </c>
      <c r="N3071" s="21" t="str">
        <f t="shared" si="11"/>
        <v/>
      </c>
      <c r="O3071" s="21"/>
      <c r="P3071" s="21" t="s">
        <v>17258</v>
      </c>
      <c r="Q3071" s="21"/>
      <c r="R3071" s="21" t="str">
        <f>LEFT('2012-2022'!$P3071,4)</f>
        <v>2017</v>
      </c>
      <c r="S3071" s="21" t="s">
        <v>43</v>
      </c>
      <c r="T3071" s="21"/>
      <c r="U3071" s="21"/>
      <c r="V3071" s="21"/>
      <c r="W3071" s="27"/>
      <c r="X3071" s="27"/>
      <c r="Y3071" s="12"/>
    </row>
    <row r="3072" ht="15.75" customHeight="1">
      <c r="A3072" s="21">
        <v>2.7828762E7</v>
      </c>
      <c r="B3072" s="21" t="s">
        <v>17314</v>
      </c>
      <c r="C3072" s="21" t="s">
        <v>17315</v>
      </c>
      <c r="D3072" s="21" t="s">
        <v>17316</v>
      </c>
      <c r="E3072" s="21" t="s">
        <v>17317</v>
      </c>
      <c r="F3072" s="21" t="s">
        <v>151</v>
      </c>
      <c r="G3072" s="21">
        <v>2017.0</v>
      </c>
      <c r="H3072" s="26">
        <v>42684.0</v>
      </c>
      <c r="I3072" s="21"/>
      <c r="J3072" s="21"/>
      <c r="K3072" s="21" t="s">
        <v>17318</v>
      </c>
      <c r="L3072" s="21" t="str">
        <f>IF(ISNUMBER(VLOOKUP(A3072,EXCL,1,FALSE)),"Excluido",IF(ISNUMBER(VLOOKUP(A3072,POST,1,FALSE)),"PostAlerta",IF(ISNUMBER(VLOOKUP(A3072,PRE,1,FALSE)),"PreAlerta","")))</f>
        <v>PreAlerta</v>
      </c>
      <c r="M3072" s="21" t="str">
        <f>IF(ISNUMBER(A3072),(IF(ISNUMBER(VLOOKUP(A3072,KEYWORDS,1,FALSE)),"C/PalabrasClaves","S/PalabrasClaves")),"")</f>
        <v>S/PalabrasClaves</v>
      </c>
      <c r="N3072" s="21" t="str">
        <f t="shared" si="11"/>
        <v/>
      </c>
      <c r="O3072" s="21"/>
      <c r="P3072" s="21" t="s">
        <v>17258</v>
      </c>
      <c r="Q3072" s="21"/>
      <c r="R3072" s="21" t="str">
        <f>LEFT('2012-2022'!$P3072,4)</f>
        <v>2017</v>
      </c>
      <c r="S3072" s="21" t="s">
        <v>43</v>
      </c>
      <c r="T3072" s="21"/>
      <c r="U3072" s="21"/>
      <c r="V3072" s="21"/>
      <c r="W3072" s="27"/>
      <c r="X3072" s="27"/>
      <c r="Y3072" s="28"/>
    </row>
    <row r="3073" ht="15.75" customHeight="1">
      <c r="A3073" s="21">
        <v>2.7841969E7</v>
      </c>
      <c r="B3073" s="21" t="s">
        <v>17319</v>
      </c>
      <c r="C3073" s="21" t="s">
        <v>17320</v>
      </c>
      <c r="D3073" s="21" t="s">
        <v>17321</v>
      </c>
      <c r="E3073" s="21" t="s">
        <v>10580</v>
      </c>
      <c r="F3073" s="21" t="s">
        <v>151</v>
      </c>
      <c r="G3073" s="21">
        <v>2017.0</v>
      </c>
      <c r="H3073" s="26">
        <v>42689.0</v>
      </c>
      <c r="I3073" s="21"/>
      <c r="J3073" s="21"/>
      <c r="K3073" s="21" t="s">
        <v>17322</v>
      </c>
      <c r="L3073" s="21" t="str">
        <f>IF(ISNUMBER(VLOOKUP(A3073,EXCL,1,FALSE)),"Excluido",IF(ISNUMBER(VLOOKUP(A3073,POST,1,FALSE)),"PostAlerta",IF(ISNUMBER(VLOOKUP(A3073,PRE,1,FALSE)),"PreAlerta","")))</f>
        <v>PreAlerta</v>
      </c>
      <c r="M3073" s="21" t="str">
        <f>IF(ISNUMBER(A3073),(IF(ISNUMBER(VLOOKUP(A3073,KEYWORDS,1,FALSE)),"C/PalabrasClaves","S/PalabrasClaves")),"")</f>
        <v>S/PalabrasClaves</v>
      </c>
      <c r="N3073" s="21" t="str">
        <f t="shared" si="11"/>
        <v/>
      </c>
      <c r="O3073" s="21"/>
      <c r="P3073" s="21" t="s">
        <v>17258</v>
      </c>
      <c r="Q3073" s="21"/>
      <c r="R3073" s="21" t="str">
        <f>LEFT('2012-2022'!$P3073,4)</f>
        <v>2017</v>
      </c>
      <c r="S3073" s="21" t="s">
        <v>43</v>
      </c>
      <c r="T3073" s="21"/>
      <c r="U3073" s="21"/>
      <c r="V3073" s="21"/>
      <c r="W3073" s="27"/>
      <c r="X3073" s="27"/>
      <c r="Y3073" s="12"/>
    </row>
    <row r="3074" ht="15.75" customHeight="1">
      <c r="A3074" s="21">
        <v>2.7849636E7</v>
      </c>
      <c r="B3074" s="21" t="s">
        <v>17323</v>
      </c>
      <c r="C3074" s="21" t="s">
        <v>17324</v>
      </c>
      <c r="D3074" s="21" t="s">
        <v>17325</v>
      </c>
      <c r="E3074" s="21" t="s">
        <v>17326</v>
      </c>
      <c r="F3074" s="21" t="s">
        <v>5257</v>
      </c>
      <c r="G3074" s="21">
        <v>2017.0</v>
      </c>
      <c r="H3074" s="26">
        <v>42691.0</v>
      </c>
      <c r="I3074" s="21" t="s">
        <v>17327</v>
      </c>
      <c r="J3074" s="21"/>
      <c r="K3074" s="21" t="s">
        <v>17328</v>
      </c>
      <c r="L3074" s="21" t="str">
        <f>IF(ISNUMBER(VLOOKUP(A3074,EXCL,1,FALSE)),"Excluido",IF(ISNUMBER(VLOOKUP(A3074,POST,1,FALSE)),"PostAlerta",IF(ISNUMBER(VLOOKUP(A3074,PRE,1,FALSE)),"PreAlerta","")))</f>
        <v>Excluido</v>
      </c>
      <c r="M3074" s="21" t="str">
        <f>IF(ISNUMBER(A3074),(IF(ISNUMBER(VLOOKUP(A3074,KEYWORDS,1,FALSE)),"C/PalabrasClaves","S/PalabrasClaves")),"")</f>
        <v>S/PalabrasClaves</v>
      </c>
      <c r="N3074" s="21" t="str">
        <f t="shared" si="11"/>
        <v/>
      </c>
      <c r="O3074" s="21"/>
      <c r="P3074" s="21" t="s">
        <v>17258</v>
      </c>
      <c r="Q3074" s="21"/>
      <c r="R3074" s="21" t="str">
        <f>LEFT('2012-2022'!$P3074,4)</f>
        <v>2017</v>
      </c>
      <c r="S3074" s="21" t="s">
        <v>43</v>
      </c>
      <c r="T3074" s="21"/>
      <c r="U3074" s="21"/>
      <c r="V3074" s="21"/>
      <c r="W3074" s="27"/>
      <c r="X3074" s="27"/>
      <c r="Y3074" s="28"/>
    </row>
    <row r="3075" ht="15.75" customHeight="1">
      <c r="A3075" s="21">
        <v>2.7859964E7</v>
      </c>
      <c r="B3075" s="21" t="s">
        <v>17329</v>
      </c>
      <c r="C3075" s="21" t="s">
        <v>17330</v>
      </c>
      <c r="D3075" s="21" t="s">
        <v>17331</v>
      </c>
      <c r="E3075" s="21" t="s">
        <v>17332</v>
      </c>
      <c r="F3075" s="21" t="s">
        <v>1259</v>
      </c>
      <c r="G3075" s="21">
        <v>2017.0</v>
      </c>
      <c r="H3075" s="26">
        <v>42693.0</v>
      </c>
      <c r="I3075" s="21"/>
      <c r="J3075" s="21"/>
      <c r="K3075" s="21" t="s">
        <v>17333</v>
      </c>
      <c r="L3075" s="21" t="str">
        <f>IF(ISNUMBER(VLOOKUP(A3075,EXCL,1,FALSE)),"Excluido",IF(ISNUMBER(VLOOKUP(A3075,POST,1,FALSE)),"PostAlerta",IF(ISNUMBER(VLOOKUP(A3075,PRE,1,FALSE)),"PreAlerta","")))</f>
        <v>PreAlerta</v>
      </c>
      <c r="M3075" s="21" t="str">
        <f>IF(ISNUMBER(A3075),(IF(ISNUMBER(VLOOKUP(A3075,KEYWORDS,1,FALSE)),"C/PalabrasClaves","S/PalabrasClaves")),"")</f>
        <v>S/PalabrasClaves</v>
      </c>
      <c r="N3075" s="21" t="str">
        <f t="shared" si="11"/>
        <v/>
      </c>
      <c r="O3075" s="21"/>
      <c r="P3075" s="21" t="s">
        <v>17258</v>
      </c>
      <c r="Q3075" s="21"/>
      <c r="R3075" s="21" t="str">
        <f>LEFT('2012-2022'!$P3075,4)</f>
        <v>2017</v>
      </c>
      <c r="S3075" s="21" t="s">
        <v>43</v>
      </c>
      <c r="T3075" s="21"/>
      <c r="U3075" s="21"/>
      <c r="V3075" s="21"/>
      <c r="W3075" s="27"/>
      <c r="X3075" s="27"/>
      <c r="Y3075" s="12"/>
    </row>
    <row r="3076" ht="15.75" customHeight="1">
      <c r="A3076" s="21">
        <v>2.7871813E7</v>
      </c>
      <c r="B3076" s="21" t="s">
        <v>17334</v>
      </c>
      <c r="C3076" s="21" t="s">
        <v>17335</v>
      </c>
      <c r="D3076" s="21" t="s">
        <v>17336</v>
      </c>
      <c r="E3076" s="21" t="s">
        <v>4399</v>
      </c>
      <c r="F3076" s="21" t="s">
        <v>214</v>
      </c>
      <c r="G3076" s="21">
        <v>2017.0</v>
      </c>
      <c r="H3076" s="26">
        <v>42697.0</v>
      </c>
      <c r="I3076" s="21"/>
      <c r="J3076" s="21"/>
      <c r="K3076" s="21" t="s">
        <v>17337</v>
      </c>
      <c r="L3076" s="21" t="str">
        <f>IF(ISNUMBER(VLOOKUP(A3076,EXCL,1,FALSE)),"Excluido",IF(ISNUMBER(VLOOKUP(A3076,POST,1,FALSE)),"PostAlerta",IF(ISNUMBER(VLOOKUP(A3076,PRE,1,FALSE)),"PreAlerta","")))</f>
        <v>PreAlerta</v>
      </c>
      <c r="M3076" s="21" t="str">
        <f>IF(ISNUMBER(A3076),(IF(ISNUMBER(VLOOKUP(A3076,KEYWORDS,1,FALSE)),"C/PalabrasClaves","S/PalabrasClaves")),"")</f>
        <v>S/PalabrasClaves</v>
      </c>
      <c r="N3076" s="21" t="str">
        <f t="shared" si="11"/>
        <v/>
      </c>
      <c r="O3076" s="21"/>
      <c r="P3076" s="21" t="s">
        <v>17258</v>
      </c>
      <c r="Q3076" s="21"/>
      <c r="R3076" s="21" t="str">
        <f>LEFT('2012-2022'!$P3076,4)</f>
        <v>2017</v>
      </c>
      <c r="S3076" s="21" t="s">
        <v>43</v>
      </c>
      <c r="T3076" s="21"/>
      <c r="U3076" s="21"/>
      <c r="V3076" s="21"/>
      <c r="W3076" s="27"/>
      <c r="X3076" s="27"/>
      <c r="Y3076" s="28"/>
    </row>
    <row r="3077" ht="15.75" customHeight="1">
      <c r="A3077" s="21">
        <v>2.7878428E7</v>
      </c>
      <c r="B3077" s="21" t="s">
        <v>17338</v>
      </c>
      <c r="C3077" s="21" t="s">
        <v>17339</v>
      </c>
      <c r="D3077" s="21" t="s">
        <v>17340</v>
      </c>
      <c r="E3077" s="21" t="s">
        <v>17341</v>
      </c>
      <c r="F3077" s="21" t="s">
        <v>131</v>
      </c>
      <c r="G3077" s="21">
        <v>2017.0</v>
      </c>
      <c r="H3077" s="26">
        <v>42698.0</v>
      </c>
      <c r="I3077" s="21"/>
      <c r="J3077" s="21"/>
      <c r="K3077" s="21" t="s">
        <v>17342</v>
      </c>
      <c r="L3077" s="21" t="str">
        <f>IF(ISNUMBER(VLOOKUP(A3077,EXCL,1,FALSE)),"Excluido",IF(ISNUMBER(VLOOKUP(A3077,POST,1,FALSE)),"PostAlerta",IF(ISNUMBER(VLOOKUP(A3077,PRE,1,FALSE)),"PreAlerta","")))</f>
        <v>PreAlerta</v>
      </c>
      <c r="M3077" s="21" t="str">
        <f>IF(ISNUMBER(A3077),(IF(ISNUMBER(VLOOKUP(A3077,KEYWORDS,1,FALSE)),"C/PalabrasClaves","S/PalabrasClaves")),"")</f>
        <v>S/PalabrasClaves</v>
      </c>
      <c r="N3077" s="21" t="str">
        <f t="shared" si="11"/>
        <v/>
      </c>
      <c r="O3077" s="21"/>
      <c r="P3077" s="21" t="s">
        <v>17258</v>
      </c>
      <c r="Q3077" s="21"/>
      <c r="R3077" s="21" t="str">
        <f>LEFT('2012-2022'!$P3077,4)</f>
        <v>2017</v>
      </c>
      <c r="S3077" s="21" t="s">
        <v>43</v>
      </c>
      <c r="T3077" s="21"/>
      <c r="U3077" s="21"/>
      <c r="V3077" s="21"/>
      <c r="W3077" s="27"/>
      <c r="X3077" s="27"/>
      <c r="Y3077" s="12"/>
    </row>
    <row r="3078" ht="15.75" customHeight="1">
      <c r="A3078" s="21">
        <v>2.7880877E7</v>
      </c>
      <c r="B3078" s="21" t="s">
        <v>17343</v>
      </c>
      <c r="C3078" s="21" t="s">
        <v>17344</v>
      </c>
      <c r="D3078" s="21" t="s">
        <v>17345</v>
      </c>
      <c r="E3078" s="21" t="s">
        <v>17346</v>
      </c>
      <c r="F3078" s="21" t="s">
        <v>2712</v>
      </c>
      <c r="G3078" s="21">
        <v>2017.0</v>
      </c>
      <c r="H3078" s="26">
        <v>42698.0</v>
      </c>
      <c r="I3078" s="21"/>
      <c r="J3078" s="21"/>
      <c r="K3078" s="21" t="s">
        <v>17347</v>
      </c>
      <c r="L3078" s="21" t="str">
        <f>IF(ISNUMBER(VLOOKUP(A3078,EXCL,1,FALSE)),"Excluido",IF(ISNUMBER(VLOOKUP(A3078,POST,1,FALSE)),"PostAlerta",IF(ISNUMBER(VLOOKUP(A3078,PRE,1,FALSE)),"PreAlerta","")))</f>
        <v>PreAlerta</v>
      </c>
      <c r="M3078" s="21" t="str">
        <f>IF(ISNUMBER(A3078),(IF(ISNUMBER(VLOOKUP(A3078,KEYWORDS,1,FALSE)),"C/PalabrasClaves","S/PalabrasClaves")),"")</f>
        <v>S/PalabrasClaves</v>
      </c>
      <c r="N3078" s="21" t="str">
        <f t="shared" si="11"/>
        <v/>
      </c>
      <c r="O3078" s="21"/>
      <c r="P3078" s="21" t="s">
        <v>17258</v>
      </c>
      <c r="Q3078" s="21"/>
      <c r="R3078" s="21" t="str">
        <f>LEFT('2012-2022'!$P3078,4)</f>
        <v>2017</v>
      </c>
      <c r="S3078" s="21" t="s">
        <v>43</v>
      </c>
      <c r="T3078" s="21"/>
      <c r="U3078" s="21"/>
      <c r="V3078" s="21"/>
      <c r="W3078" s="27"/>
      <c r="X3078" s="27"/>
      <c r="Y3078" s="28"/>
    </row>
    <row r="3079" ht="15.75" customHeight="1">
      <c r="A3079" s="21">
        <v>2.7905665E7</v>
      </c>
      <c r="B3079" s="21" t="s">
        <v>17348</v>
      </c>
      <c r="C3079" s="21" t="s">
        <v>17349</v>
      </c>
      <c r="D3079" s="21" t="s">
        <v>17350</v>
      </c>
      <c r="E3079" s="21" t="s">
        <v>5869</v>
      </c>
      <c r="F3079" s="21" t="s">
        <v>1259</v>
      </c>
      <c r="G3079" s="21">
        <v>2017.0</v>
      </c>
      <c r="H3079" s="26">
        <v>42706.0</v>
      </c>
      <c r="I3079" s="21"/>
      <c r="J3079" s="21"/>
      <c r="K3079" s="21" t="s">
        <v>17351</v>
      </c>
      <c r="L3079" s="21" t="str">
        <f>IF(ISNUMBER(VLOOKUP(A3079,EXCL,1,FALSE)),"Excluido",IF(ISNUMBER(VLOOKUP(A3079,POST,1,FALSE)),"PostAlerta",IF(ISNUMBER(VLOOKUP(A3079,PRE,1,FALSE)),"PreAlerta","")))</f>
        <v>PreAlerta</v>
      </c>
      <c r="M3079" s="21" t="str">
        <f>IF(ISNUMBER(A3079),(IF(ISNUMBER(VLOOKUP(A3079,KEYWORDS,1,FALSE)),"C/PalabrasClaves","S/PalabrasClaves")),"")</f>
        <v>S/PalabrasClaves</v>
      </c>
      <c r="N3079" s="21" t="str">
        <f t="shared" si="11"/>
        <v/>
      </c>
      <c r="O3079" s="21"/>
      <c r="P3079" s="21" t="s">
        <v>17258</v>
      </c>
      <c r="Q3079" s="21"/>
      <c r="R3079" s="21" t="str">
        <f>LEFT('2012-2022'!$P3079,4)</f>
        <v>2017</v>
      </c>
      <c r="S3079" s="21" t="s">
        <v>43</v>
      </c>
      <c r="T3079" s="21"/>
      <c r="U3079" s="21"/>
      <c r="V3079" s="21"/>
      <c r="W3079" s="27"/>
      <c r="X3079" s="27"/>
      <c r="Y3079" s="12"/>
    </row>
    <row r="3080" ht="15.75" customHeight="1">
      <c r="A3080" s="21">
        <v>2.7908651E7</v>
      </c>
      <c r="B3080" s="21" t="s">
        <v>17352</v>
      </c>
      <c r="C3080" s="21" t="s">
        <v>17353</v>
      </c>
      <c r="D3080" s="21" t="s">
        <v>17354</v>
      </c>
      <c r="E3080" s="21" t="s">
        <v>17355</v>
      </c>
      <c r="F3080" s="21" t="s">
        <v>17356</v>
      </c>
      <c r="G3080" s="21">
        <v>2017.0</v>
      </c>
      <c r="H3080" s="26">
        <v>42707.0</v>
      </c>
      <c r="I3080" s="21"/>
      <c r="J3080" s="21"/>
      <c r="K3080" s="21" t="s">
        <v>17357</v>
      </c>
      <c r="L3080" s="21" t="str">
        <f>IF(ISNUMBER(VLOOKUP(A3080,EXCL,1,FALSE)),"Excluido",IF(ISNUMBER(VLOOKUP(A3080,POST,1,FALSE)),"PostAlerta",IF(ISNUMBER(VLOOKUP(A3080,PRE,1,FALSE)),"PreAlerta","")))</f>
        <v>PreAlerta</v>
      </c>
      <c r="M3080" s="21" t="str">
        <f>IF(ISNUMBER(A3080),(IF(ISNUMBER(VLOOKUP(A3080,KEYWORDS,1,FALSE)),"C/PalabrasClaves","S/PalabrasClaves")),"")</f>
        <v>S/PalabrasClaves</v>
      </c>
      <c r="N3080" s="21" t="str">
        <f t="shared" si="11"/>
        <v/>
      </c>
      <c r="O3080" s="21"/>
      <c r="P3080" s="21" t="s">
        <v>17258</v>
      </c>
      <c r="Q3080" s="21"/>
      <c r="R3080" s="21" t="str">
        <f>LEFT('2012-2022'!$P3080,4)</f>
        <v>2017</v>
      </c>
      <c r="S3080" s="21" t="s">
        <v>43</v>
      </c>
      <c r="T3080" s="21"/>
      <c r="U3080" s="21"/>
      <c r="V3080" s="21"/>
      <c r="W3080" s="27"/>
      <c r="X3080" s="27"/>
      <c r="Y3080" s="28"/>
    </row>
    <row r="3081" ht="15.75" customHeight="1">
      <c r="A3081" s="21">
        <v>2.7908771E7</v>
      </c>
      <c r="B3081" s="21" t="s">
        <v>17358</v>
      </c>
      <c r="C3081" s="21" t="s">
        <v>17359</v>
      </c>
      <c r="D3081" s="21" t="s">
        <v>17360</v>
      </c>
      <c r="E3081" s="21" t="s">
        <v>13280</v>
      </c>
      <c r="F3081" s="21" t="s">
        <v>496</v>
      </c>
      <c r="G3081" s="21">
        <v>2017.0</v>
      </c>
      <c r="H3081" s="26">
        <v>42707.0</v>
      </c>
      <c r="I3081" s="21"/>
      <c r="J3081" s="21"/>
      <c r="K3081" s="21" t="s">
        <v>17361</v>
      </c>
      <c r="L3081" s="21" t="str">
        <f>IF(ISNUMBER(VLOOKUP(A3081,EXCL,1,FALSE)),"Excluido",IF(ISNUMBER(VLOOKUP(A3081,POST,1,FALSE)),"PostAlerta",IF(ISNUMBER(VLOOKUP(A3081,PRE,1,FALSE)),"PreAlerta","")))</f>
        <v>PreAlerta</v>
      </c>
      <c r="M3081" s="21" t="str">
        <f>IF(ISNUMBER(A3081),(IF(ISNUMBER(VLOOKUP(A3081,KEYWORDS,1,FALSE)),"C/PalabrasClaves","S/PalabrasClaves")),"")</f>
        <v>S/PalabrasClaves</v>
      </c>
      <c r="N3081" s="21" t="str">
        <f t="shared" si="11"/>
        <v/>
      </c>
      <c r="O3081" s="21"/>
      <c r="P3081" s="21" t="s">
        <v>17258</v>
      </c>
      <c r="Q3081" s="21"/>
      <c r="R3081" s="21" t="str">
        <f>LEFT('2012-2022'!$P3081,4)</f>
        <v>2017</v>
      </c>
      <c r="S3081" s="21" t="s">
        <v>43</v>
      </c>
      <c r="T3081" s="21"/>
      <c r="U3081" s="21"/>
      <c r="V3081" s="21"/>
      <c r="W3081" s="27"/>
      <c r="X3081" s="27"/>
      <c r="Y3081" s="12"/>
    </row>
    <row r="3082" ht="15.75" customHeight="1">
      <c r="A3082" s="21">
        <v>2.7908772E7</v>
      </c>
      <c r="B3082" s="21" t="s">
        <v>17362</v>
      </c>
      <c r="C3082" s="21" t="s">
        <v>17363</v>
      </c>
      <c r="D3082" s="21" t="s">
        <v>17364</v>
      </c>
      <c r="E3082" s="21" t="s">
        <v>17365</v>
      </c>
      <c r="F3082" s="21" t="s">
        <v>496</v>
      </c>
      <c r="G3082" s="21">
        <v>2017.0</v>
      </c>
      <c r="H3082" s="26">
        <v>42707.0</v>
      </c>
      <c r="I3082" s="21"/>
      <c r="J3082" s="21"/>
      <c r="K3082" s="21" t="s">
        <v>17366</v>
      </c>
      <c r="L3082" s="21" t="str">
        <f>IF(ISNUMBER(VLOOKUP(A3082,EXCL,1,FALSE)),"Excluido",IF(ISNUMBER(VLOOKUP(A3082,POST,1,FALSE)),"PostAlerta",IF(ISNUMBER(VLOOKUP(A3082,PRE,1,FALSE)),"PreAlerta","")))</f>
        <v>PreAlerta</v>
      </c>
      <c r="M3082" s="21" t="str">
        <f>IF(ISNUMBER(A3082),(IF(ISNUMBER(VLOOKUP(A3082,KEYWORDS,1,FALSE)),"C/PalabrasClaves","S/PalabrasClaves")),"")</f>
        <v>S/PalabrasClaves</v>
      </c>
      <c r="N3082" s="21" t="str">
        <f t="shared" si="11"/>
        <v/>
      </c>
      <c r="O3082" s="21"/>
      <c r="P3082" s="21" t="s">
        <v>17258</v>
      </c>
      <c r="Q3082" s="21"/>
      <c r="R3082" s="21" t="str">
        <f>LEFT('2012-2022'!$P3082,4)</f>
        <v>2017</v>
      </c>
      <c r="S3082" s="21" t="s">
        <v>43</v>
      </c>
      <c r="T3082" s="21"/>
      <c r="U3082" s="21"/>
      <c r="V3082" s="21"/>
      <c r="W3082" s="27"/>
      <c r="X3082" s="27"/>
      <c r="Y3082" s="28"/>
    </row>
    <row r="3083" ht="15.75" customHeight="1">
      <c r="A3083" s="21">
        <v>2.7913878E7</v>
      </c>
      <c r="B3083" s="21" t="s">
        <v>17367</v>
      </c>
      <c r="C3083" s="21" t="s">
        <v>17368</v>
      </c>
      <c r="D3083" s="21" t="s">
        <v>17369</v>
      </c>
      <c r="E3083" s="21" t="s">
        <v>17370</v>
      </c>
      <c r="F3083" s="21" t="s">
        <v>376</v>
      </c>
      <c r="G3083" s="21">
        <v>2017.0</v>
      </c>
      <c r="H3083" s="26">
        <v>42708.0</v>
      </c>
      <c r="I3083" s="21"/>
      <c r="J3083" s="21"/>
      <c r="K3083" s="21" t="s">
        <v>17371</v>
      </c>
      <c r="L3083" s="21" t="str">
        <f>IF(ISNUMBER(VLOOKUP(A3083,EXCL,1,FALSE)),"Excluido",IF(ISNUMBER(VLOOKUP(A3083,POST,1,FALSE)),"PostAlerta",IF(ISNUMBER(VLOOKUP(A3083,PRE,1,FALSE)),"PreAlerta","")))</f>
        <v>PreAlerta</v>
      </c>
      <c r="M3083" s="21" t="str">
        <f>IF(ISNUMBER(A3083),(IF(ISNUMBER(VLOOKUP(A3083,KEYWORDS,1,FALSE)),"C/PalabrasClaves","S/PalabrasClaves")),"")</f>
        <v>S/PalabrasClaves</v>
      </c>
      <c r="N3083" s="21" t="str">
        <f t="shared" si="11"/>
        <v/>
      </c>
      <c r="O3083" s="21"/>
      <c r="P3083" s="21" t="s">
        <v>17258</v>
      </c>
      <c r="Q3083" s="21"/>
      <c r="R3083" s="21" t="str">
        <f>LEFT('2012-2022'!$P3083,4)</f>
        <v>2017</v>
      </c>
      <c r="S3083" s="21" t="s">
        <v>43</v>
      </c>
      <c r="T3083" s="21"/>
      <c r="U3083" s="21"/>
      <c r="V3083" s="21"/>
      <c r="W3083" s="27"/>
      <c r="X3083" s="27"/>
      <c r="Y3083" s="12"/>
    </row>
    <row r="3084" ht="15.75" customHeight="1">
      <c r="A3084" s="21">
        <v>2.7918952E7</v>
      </c>
      <c r="B3084" s="21" t="s">
        <v>17372</v>
      </c>
      <c r="C3084" s="21" t="s">
        <v>17373</v>
      </c>
      <c r="D3084" s="21" t="s">
        <v>17374</v>
      </c>
      <c r="E3084" s="21" t="s">
        <v>17375</v>
      </c>
      <c r="F3084" s="21" t="s">
        <v>14979</v>
      </c>
      <c r="G3084" s="21">
        <v>2017.0</v>
      </c>
      <c r="H3084" s="26">
        <v>42710.0</v>
      </c>
      <c r="I3084" s="21"/>
      <c r="J3084" s="21"/>
      <c r="K3084" s="21" t="s">
        <v>17376</v>
      </c>
      <c r="L3084" s="21" t="str">
        <f>IF(ISNUMBER(VLOOKUP(A3084,EXCL,1,FALSE)),"Excluido",IF(ISNUMBER(VLOOKUP(A3084,POST,1,FALSE)),"PostAlerta",IF(ISNUMBER(VLOOKUP(A3084,PRE,1,FALSE)),"PreAlerta","")))</f>
        <v>PreAlerta</v>
      </c>
      <c r="M3084" s="21" t="str">
        <f>IF(ISNUMBER(A3084),(IF(ISNUMBER(VLOOKUP(A3084,KEYWORDS,1,FALSE)),"C/PalabrasClaves","S/PalabrasClaves")),"")</f>
        <v>S/PalabrasClaves</v>
      </c>
      <c r="N3084" s="21" t="str">
        <f t="shared" si="11"/>
        <v/>
      </c>
      <c r="O3084" s="21"/>
      <c r="P3084" s="21" t="s">
        <v>17258</v>
      </c>
      <c r="Q3084" s="21"/>
      <c r="R3084" s="21" t="str">
        <f>LEFT('2012-2022'!$P3084,4)</f>
        <v>2017</v>
      </c>
      <c r="S3084" s="21" t="s">
        <v>43</v>
      </c>
      <c r="T3084" s="21"/>
      <c r="U3084" s="21"/>
      <c r="V3084" s="21"/>
      <c r="W3084" s="27"/>
      <c r="X3084" s="27"/>
      <c r="Y3084" s="28"/>
    </row>
    <row r="3085" ht="15.75" customHeight="1">
      <c r="A3085" s="21">
        <v>2.7922802E7</v>
      </c>
      <c r="B3085" s="21" t="s">
        <v>17377</v>
      </c>
      <c r="C3085" s="21" t="s">
        <v>17378</v>
      </c>
      <c r="D3085" s="21" t="s">
        <v>17379</v>
      </c>
      <c r="E3085" s="21" t="s">
        <v>17380</v>
      </c>
      <c r="F3085" s="21" t="s">
        <v>151</v>
      </c>
      <c r="G3085" s="21">
        <v>2017.0</v>
      </c>
      <c r="H3085" s="26">
        <v>42711.0</v>
      </c>
      <c r="I3085" s="21"/>
      <c r="J3085" s="21"/>
      <c r="K3085" s="21" t="s">
        <v>17381</v>
      </c>
      <c r="L3085" s="21" t="str">
        <f>IF(ISNUMBER(VLOOKUP(A3085,EXCL,1,FALSE)),"Excluido",IF(ISNUMBER(VLOOKUP(A3085,POST,1,FALSE)),"PostAlerta",IF(ISNUMBER(VLOOKUP(A3085,PRE,1,FALSE)),"PreAlerta","")))</f>
        <v>PreAlerta</v>
      </c>
      <c r="M3085" s="21" t="str">
        <f>IF(ISNUMBER(A3085),(IF(ISNUMBER(VLOOKUP(A3085,KEYWORDS,1,FALSE)),"C/PalabrasClaves","S/PalabrasClaves")),"")</f>
        <v>S/PalabrasClaves</v>
      </c>
      <c r="N3085" s="21" t="str">
        <f t="shared" si="11"/>
        <v/>
      </c>
      <c r="O3085" s="21"/>
      <c r="P3085" s="21" t="s">
        <v>17258</v>
      </c>
      <c r="Q3085" s="21"/>
      <c r="R3085" s="21" t="str">
        <f>LEFT('2012-2022'!$P3085,4)</f>
        <v>2017</v>
      </c>
      <c r="S3085" s="21" t="s">
        <v>43</v>
      </c>
      <c r="T3085" s="21"/>
      <c r="U3085" s="21"/>
      <c r="V3085" s="21"/>
      <c r="W3085" s="27"/>
      <c r="X3085" s="27"/>
      <c r="Y3085" s="12"/>
    </row>
    <row r="3086" ht="15.75" customHeight="1">
      <c r="A3086" s="21">
        <v>2.7923669E7</v>
      </c>
      <c r="B3086" s="21" t="s">
        <v>17382</v>
      </c>
      <c r="C3086" s="21" t="s">
        <v>17383</v>
      </c>
      <c r="D3086" s="21" t="s">
        <v>17384</v>
      </c>
      <c r="E3086" s="21" t="s">
        <v>17385</v>
      </c>
      <c r="F3086" s="21" t="s">
        <v>496</v>
      </c>
      <c r="G3086" s="21">
        <v>2017.0</v>
      </c>
      <c r="H3086" s="26">
        <v>42712.0</v>
      </c>
      <c r="I3086" s="21"/>
      <c r="J3086" s="21"/>
      <c r="K3086" s="21" t="s">
        <v>17386</v>
      </c>
      <c r="L3086" s="21" t="str">
        <f>IF(ISNUMBER(VLOOKUP(A3086,EXCL,1,FALSE)),"Excluido",IF(ISNUMBER(VLOOKUP(A3086,POST,1,FALSE)),"PostAlerta",IF(ISNUMBER(VLOOKUP(A3086,PRE,1,FALSE)),"PreAlerta","")))</f>
        <v>PreAlerta</v>
      </c>
      <c r="M3086" s="21" t="str">
        <f>IF(ISNUMBER(A3086),(IF(ISNUMBER(VLOOKUP(A3086,KEYWORDS,1,FALSE)),"C/PalabrasClaves","S/PalabrasClaves")),"")</f>
        <v>S/PalabrasClaves</v>
      </c>
      <c r="N3086" s="21" t="str">
        <f t="shared" si="11"/>
        <v/>
      </c>
      <c r="O3086" s="21"/>
      <c r="P3086" s="21" t="s">
        <v>17258</v>
      </c>
      <c r="Q3086" s="21"/>
      <c r="R3086" s="21" t="str">
        <f>LEFT('2012-2022'!$P3086,4)</f>
        <v>2017</v>
      </c>
      <c r="S3086" s="21" t="s">
        <v>43</v>
      </c>
      <c r="T3086" s="21"/>
      <c r="U3086" s="21"/>
      <c r="V3086" s="21"/>
      <c r="W3086" s="27"/>
      <c r="X3086" s="27"/>
      <c r="Y3086" s="28"/>
    </row>
    <row r="3087" ht="15.75" customHeight="1">
      <c r="A3087" s="21">
        <v>2.7939637E7</v>
      </c>
      <c r="B3087" s="21" t="s">
        <v>17387</v>
      </c>
      <c r="C3087" s="21" t="s">
        <v>17388</v>
      </c>
      <c r="D3087" s="21" t="s">
        <v>17389</v>
      </c>
      <c r="E3087" s="21" t="s">
        <v>17390</v>
      </c>
      <c r="F3087" s="21" t="s">
        <v>496</v>
      </c>
      <c r="G3087" s="21">
        <v>2017.0</v>
      </c>
      <c r="H3087" s="26">
        <v>42717.0</v>
      </c>
      <c r="I3087" s="21"/>
      <c r="J3087" s="21"/>
      <c r="K3087" s="21" t="s">
        <v>17391</v>
      </c>
      <c r="L3087" s="21" t="str">
        <f>IF(ISNUMBER(VLOOKUP(A3087,EXCL,1,FALSE)),"Excluido",IF(ISNUMBER(VLOOKUP(A3087,POST,1,FALSE)),"PostAlerta",IF(ISNUMBER(VLOOKUP(A3087,PRE,1,FALSE)),"PreAlerta","")))</f>
        <v>PreAlerta</v>
      </c>
      <c r="M3087" s="21" t="str">
        <f>IF(ISNUMBER(A3087),(IF(ISNUMBER(VLOOKUP(A3087,KEYWORDS,1,FALSE)),"C/PalabrasClaves","S/PalabrasClaves")),"")</f>
        <v>S/PalabrasClaves</v>
      </c>
      <c r="N3087" s="21" t="str">
        <f t="shared" si="11"/>
        <v/>
      </c>
      <c r="O3087" s="21"/>
      <c r="P3087" s="21" t="s">
        <v>17258</v>
      </c>
      <c r="Q3087" s="21"/>
      <c r="R3087" s="21" t="str">
        <f>LEFT('2012-2022'!$P3087,4)</f>
        <v>2017</v>
      </c>
      <c r="S3087" s="21" t="s">
        <v>43</v>
      </c>
      <c r="T3087" s="21"/>
      <c r="U3087" s="21"/>
      <c r="V3087" s="21"/>
      <c r="W3087" s="27"/>
      <c r="X3087" s="27"/>
      <c r="Y3087" s="12"/>
    </row>
    <row r="3088" ht="15.75" customHeight="1">
      <c r="A3088" s="21">
        <v>2.7983969E7</v>
      </c>
      <c r="B3088" s="21" t="s">
        <v>17392</v>
      </c>
      <c r="C3088" s="21" t="s">
        <v>17393</v>
      </c>
      <c r="D3088" s="21" t="s">
        <v>17394</v>
      </c>
      <c r="E3088" s="21" t="s">
        <v>8994</v>
      </c>
      <c r="F3088" s="21" t="s">
        <v>2712</v>
      </c>
      <c r="G3088" s="21">
        <v>2017.0</v>
      </c>
      <c r="H3088" s="26">
        <v>42721.0</v>
      </c>
      <c r="I3088" s="21"/>
      <c r="J3088" s="21"/>
      <c r="K3088" s="21" t="s">
        <v>17395</v>
      </c>
      <c r="L3088" s="21" t="str">
        <f>IF(ISNUMBER(VLOOKUP(A3088,EXCL,1,FALSE)),"Excluido",IF(ISNUMBER(VLOOKUP(A3088,POST,1,FALSE)),"PostAlerta",IF(ISNUMBER(VLOOKUP(A3088,PRE,1,FALSE)),"PreAlerta","")))</f>
        <v>Excluido</v>
      </c>
      <c r="M3088" s="21" t="str">
        <f>IF(ISNUMBER(A3088),(IF(ISNUMBER(VLOOKUP(A3088,KEYWORDS,1,FALSE)),"C/PalabrasClaves","S/PalabrasClaves")),"")</f>
        <v>S/PalabrasClaves</v>
      </c>
      <c r="N3088" s="21" t="str">
        <f t="shared" si="11"/>
        <v/>
      </c>
      <c r="O3088" s="21"/>
      <c r="P3088" s="21" t="s">
        <v>17258</v>
      </c>
      <c r="Q3088" s="21"/>
      <c r="R3088" s="21" t="str">
        <f>LEFT('2012-2022'!$P3088,4)</f>
        <v>2017</v>
      </c>
      <c r="S3088" s="21" t="s">
        <v>43</v>
      </c>
      <c r="T3088" s="21"/>
      <c r="U3088" s="21"/>
      <c r="V3088" s="21"/>
      <c r="W3088" s="27"/>
      <c r="X3088" s="27"/>
      <c r="Y3088" s="28"/>
    </row>
    <row r="3089" ht="15.75" customHeight="1">
      <c r="A3089" s="21">
        <v>2.7990558E7</v>
      </c>
      <c r="B3089" s="21" t="s">
        <v>17396</v>
      </c>
      <c r="C3089" s="21" t="s">
        <v>17397</v>
      </c>
      <c r="D3089" s="21" t="s">
        <v>17398</v>
      </c>
      <c r="E3089" s="21" t="s">
        <v>17399</v>
      </c>
      <c r="F3089" s="21" t="s">
        <v>17400</v>
      </c>
      <c r="G3089" s="21">
        <v>2017.0</v>
      </c>
      <c r="H3089" s="26">
        <v>42724.0</v>
      </c>
      <c r="I3089" s="21"/>
      <c r="J3089" s="21"/>
      <c r="K3089" s="21" t="s">
        <v>17401</v>
      </c>
      <c r="L3089" s="21" t="str">
        <f>IF(ISNUMBER(VLOOKUP(A3089,EXCL,1,FALSE)),"Excluido",IF(ISNUMBER(VLOOKUP(A3089,POST,1,FALSE)),"PostAlerta",IF(ISNUMBER(VLOOKUP(A3089,PRE,1,FALSE)),"PreAlerta","")))</f>
        <v>PreAlerta</v>
      </c>
      <c r="M3089" s="21" t="str">
        <f>IF(ISNUMBER(A3089),(IF(ISNUMBER(VLOOKUP(A3089,KEYWORDS,1,FALSE)),"C/PalabrasClaves","S/PalabrasClaves")),"")</f>
        <v>S/PalabrasClaves</v>
      </c>
      <c r="N3089" s="21" t="str">
        <f t="shared" si="11"/>
        <v/>
      </c>
      <c r="O3089" s="21"/>
      <c r="P3089" s="21" t="s">
        <v>17258</v>
      </c>
      <c r="Q3089" s="21"/>
      <c r="R3089" s="21" t="str">
        <f>LEFT('2012-2022'!$P3089,4)</f>
        <v>2017</v>
      </c>
      <c r="S3089" s="21" t="s">
        <v>43</v>
      </c>
      <c r="T3089" s="21"/>
      <c r="U3089" s="21"/>
      <c r="V3089" s="21"/>
      <c r="W3089" s="27"/>
      <c r="X3089" s="27"/>
      <c r="Y3089" s="12"/>
    </row>
    <row r="3090" ht="15.75" customHeight="1">
      <c r="A3090" s="21">
        <v>2.8011185E7</v>
      </c>
      <c r="B3090" s="21" t="s">
        <v>17402</v>
      </c>
      <c r="C3090" s="21" t="s">
        <v>17403</v>
      </c>
      <c r="D3090" s="21" t="s">
        <v>17404</v>
      </c>
      <c r="E3090" s="21" t="s">
        <v>17405</v>
      </c>
      <c r="F3090" s="21" t="s">
        <v>496</v>
      </c>
      <c r="G3090" s="21">
        <v>2017.0</v>
      </c>
      <c r="H3090" s="26">
        <v>42729.0</v>
      </c>
      <c r="I3090" s="21"/>
      <c r="J3090" s="21"/>
      <c r="K3090" s="21" t="s">
        <v>17406</v>
      </c>
      <c r="L3090" s="21" t="str">
        <f>IF(ISNUMBER(VLOOKUP(A3090,EXCL,1,FALSE)),"Excluido",IF(ISNUMBER(VLOOKUP(A3090,POST,1,FALSE)),"PostAlerta",IF(ISNUMBER(VLOOKUP(A3090,PRE,1,FALSE)),"PreAlerta","")))</f>
        <v>PreAlerta</v>
      </c>
      <c r="M3090" s="21" t="str">
        <f>IF(ISNUMBER(A3090),(IF(ISNUMBER(VLOOKUP(A3090,KEYWORDS,1,FALSE)),"C/PalabrasClaves","S/PalabrasClaves")),"")</f>
        <v>S/PalabrasClaves</v>
      </c>
      <c r="N3090" s="21" t="str">
        <f t="shared" si="11"/>
        <v/>
      </c>
      <c r="O3090" s="21"/>
      <c r="P3090" s="21" t="s">
        <v>17258</v>
      </c>
      <c r="Q3090" s="21"/>
      <c r="R3090" s="21" t="str">
        <f>LEFT('2012-2022'!$P3090,4)</f>
        <v>2017</v>
      </c>
      <c r="S3090" s="21" t="s">
        <v>43</v>
      </c>
      <c r="T3090" s="21"/>
      <c r="U3090" s="21"/>
      <c r="V3090" s="21"/>
      <c r="W3090" s="27"/>
      <c r="X3090" s="27"/>
      <c r="Y3090" s="28"/>
    </row>
    <row r="3091" ht="15.75" customHeight="1">
      <c r="A3091" s="21">
        <v>2.8026036E7</v>
      </c>
      <c r="B3091" s="21" t="s">
        <v>17407</v>
      </c>
      <c r="C3091" s="21" t="s">
        <v>17408</v>
      </c>
      <c r="D3091" s="21" t="s">
        <v>17409</v>
      </c>
      <c r="E3091" s="21" t="s">
        <v>10665</v>
      </c>
      <c r="F3091" s="21" t="s">
        <v>931</v>
      </c>
      <c r="G3091" s="21">
        <v>2017.0</v>
      </c>
      <c r="H3091" s="26">
        <v>42732.0</v>
      </c>
      <c r="I3091" s="21"/>
      <c r="J3091" s="21"/>
      <c r="K3091" s="21" t="s">
        <v>17410</v>
      </c>
      <c r="L3091" s="21" t="str">
        <f>IF(ISNUMBER(VLOOKUP(A3091,EXCL,1,FALSE)),"Excluido",IF(ISNUMBER(VLOOKUP(A3091,POST,1,FALSE)),"PostAlerta",IF(ISNUMBER(VLOOKUP(A3091,PRE,1,FALSE)),"PreAlerta","")))</f>
        <v>Excluido</v>
      </c>
      <c r="M3091" s="21" t="str">
        <f>IF(ISNUMBER(A3091),(IF(ISNUMBER(VLOOKUP(A3091,KEYWORDS,1,FALSE)),"C/PalabrasClaves","S/PalabrasClaves")),"")</f>
        <v>S/PalabrasClaves</v>
      </c>
      <c r="N3091" s="21" t="str">
        <f t="shared" si="11"/>
        <v/>
      </c>
      <c r="O3091" s="21"/>
      <c r="P3091" s="21" t="s">
        <v>17258</v>
      </c>
      <c r="Q3091" s="21"/>
      <c r="R3091" s="21" t="str">
        <f>LEFT('2012-2022'!$P3091,4)</f>
        <v>2017</v>
      </c>
      <c r="S3091" s="21" t="s">
        <v>43</v>
      </c>
      <c r="T3091" s="21"/>
      <c r="U3091" s="21"/>
      <c r="V3091" s="21"/>
      <c r="W3091" s="27"/>
      <c r="X3091" s="27"/>
      <c r="Y3091" s="12"/>
    </row>
    <row r="3092" ht="15.75" customHeight="1">
      <c r="A3092" s="21">
        <v>2.8028309E7</v>
      </c>
      <c r="B3092" s="21" t="s">
        <v>17411</v>
      </c>
      <c r="C3092" s="21" t="s">
        <v>16617</v>
      </c>
      <c r="D3092" s="21" t="s">
        <v>17412</v>
      </c>
      <c r="E3092" s="21" t="s">
        <v>16619</v>
      </c>
      <c r="F3092" s="21" t="s">
        <v>11291</v>
      </c>
      <c r="G3092" s="21">
        <v>2017.0</v>
      </c>
      <c r="H3092" s="26">
        <v>42733.0</v>
      </c>
      <c r="I3092" s="21"/>
      <c r="J3092" s="21"/>
      <c r="K3092" s="21" t="s">
        <v>17413</v>
      </c>
      <c r="L3092" s="21" t="str">
        <f>IF(ISNUMBER(VLOOKUP(A3092,EXCL,1,FALSE)),"Excluido",IF(ISNUMBER(VLOOKUP(A3092,POST,1,FALSE)),"PostAlerta",IF(ISNUMBER(VLOOKUP(A3092,PRE,1,FALSE)),"PreAlerta","")))</f>
        <v>PreAlerta</v>
      </c>
      <c r="M3092" s="21" t="str">
        <f>IF(ISNUMBER(A3092),(IF(ISNUMBER(VLOOKUP(A3092,KEYWORDS,1,FALSE)),"C/PalabrasClaves","S/PalabrasClaves")),"")</f>
        <v>S/PalabrasClaves</v>
      </c>
      <c r="N3092" s="21" t="str">
        <f t="shared" si="11"/>
        <v/>
      </c>
      <c r="O3092" s="21"/>
      <c r="P3092" s="21" t="s">
        <v>17258</v>
      </c>
      <c r="Q3092" s="21"/>
      <c r="R3092" s="21" t="str">
        <f>LEFT('2012-2022'!$P3092,4)</f>
        <v>2017</v>
      </c>
      <c r="S3092" s="21" t="s">
        <v>43</v>
      </c>
      <c r="T3092" s="21"/>
      <c r="U3092" s="21"/>
      <c r="V3092" s="21"/>
      <c r="W3092" s="27"/>
      <c r="X3092" s="27"/>
      <c r="Y3092" s="28"/>
    </row>
    <row r="3093" ht="15.75" customHeight="1">
      <c r="A3093" s="21">
        <v>2.8028631E7</v>
      </c>
      <c r="B3093" s="21" t="s">
        <v>17414</v>
      </c>
      <c r="C3093" s="21" t="s">
        <v>17415</v>
      </c>
      <c r="D3093" s="21" t="s">
        <v>17416</v>
      </c>
      <c r="E3093" s="21" t="s">
        <v>1406</v>
      </c>
      <c r="F3093" s="21" t="s">
        <v>376</v>
      </c>
      <c r="G3093" s="21">
        <v>2017.0</v>
      </c>
      <c r="H3093" s="26">
        <v>42733.0</v>
      </c>
      <c r="I3093" s="21"/>
      <c r="J3093" s="21"/>
      <c r="K3093" s="21" t="s">
        <v>17417</v>
      </c>
      <c r="L3093" s="21" t="str">
        <f>IF(ISNUMBER(VLOOKUP(A3093,EXCL,1,FALSE)),"Excluido",IF(ISNUMBER(VLOOKUP(A3093,POST,1,FALSE)),"PostAlerta",IF(ISNUMBER(VLOOKUP(A3093,PRE,1,FALSE)),"PreAlerta","")))</f>
        <v>PreAlerta</v>
      </c>
      <c r="M3093" s="21" t="str">
        <f>IF(ISNUMBER(A3093),(IF(ISNUMBER(VLOOKUP(A3093,KEYWORDS,1,FALSE)),"C/PalabrasClaves","S/PalabrasClaves")),"")</f>
        <v>S/PalabrasClaves</v>
      </c>
      <c r="N3093" s="21" t="str">
        <f t="shared" si="11"/>
        <v/>
      </c>
      <c r="O3093" s="21"/>
      <c r="P3093" s="21" t="s">
        <v>17258</v>
      </c>
      <c r="Q3093" s="21"/>
      <c r="R3093" s="21" t="str">
        <f>LEFT('2012-2022'!$P3093,4)</f>
        <v>2017</v>
      </c>
      <c r="S3093" s="21" t="s">
        <v>43</v>
      </c>
      <c r="T3093" s="21"/>
      <c r="U3093" s="21"/>
      <c r="V3093" s="21"/>
      <c r="W3093" s="27"/>
      <c r="X3093" s="27"/>
      <c r="Y3093" s="12"/>
    </row>
    <row r="3094" ht="15.75" customHeight="1">
      <c r="A3094" s="21">
        <v>2.8048951E7</v>
      </c>
      <c r="B3094" s="21" t="s">
        <v>17418</v>
      </c>
      <c r="C3094" s="21" t="s">
        <v>17419</v>
      </c>
      <c r="D3094" s="21" t="s">
        <v>17420</v>
      </c>
      <c r="E3094" s="21" t="s">
        <v>17421</v>
      </c>
      <c r="F3094" s="21" t="s">
        <v>151</v>
      </c>
      <c r="G3094" s="21">
        <v>2017.0</v>
      </c>
      <c r="H3094" s="26">
        <v>42739.0</v>
      </c>
      <c r="I3094" s="21"/>
      <c r="J3094" s="21"/>
      <c r="K3094" s="21" t="s">
        <v>17422</v>
      </c>
      <c r="L3094" s="21" t="str">
        <f>IF(ISNUMBER(VLOOKUP(A3094,EXCL,1,FALSE)),"Excluido",IF(ISNUMBER(VLOOKUP(A3094,POST,1,FALSE)),"PostAlerta",IF(ISNUMBER(VLOOKUP(A3094,PRE,1,FALSE)),"PreAlerta","")))</f>
        <v>PreAlerta</v>
      </c>
      <c r="M3094" s="21" t="str">
        <f>IF(ISNUMBER(A3094),(IF(ISNUMBER(VLOOKUP(A3094,KEYWORDS,1,FALSE)),"C/PalabrasClaves","S/PalabrasClaves")),"")</f>
        <v>S/PalabrasClaves</v>
      </c>
      <c r="N3094" s="21" t="str">
        <f t="shared" si="11"/>
        <v/>
      </c>
      <c r="O3094" s="21"/>
      <c r="P3094" s="21" t="s">
        <v>17258</v>
      </c>
      <c r="Q3094" s="21"/>
      <c r="R3094" s="21" t="str">
        <f>LEFT('2012-2022'!$P3094,4)</f>
        <v>2017</v>
      </c>
      <c r="S3094" s="21" t="s">
        <v>43</v>
      </c>
      <c r="T3094" s="21"/>
      <c r="U3094" s="21"/>
      <c r="V3094" s="21"/>
      <c r="W3094" s="27"/>
      <c r="X3094" s="27"/>
      <c r="Y3094" s="28"/>
    </row>
    <row r="3095" ht="15.75" customHeight="1">
      <c r="A3095" s="21">
        <v>2.8064061E7</v>
      </c>
      <c r="B3095" s="21" t="s">
        <v>17423</v>
      </c>
      <c r="C3095" s="21" t="s">
        <v>17424</v>
      </c>
      <c r="D3095" s="21" t="s">
        <v>17425</v>
      </c>
      <c r="E3095" s="21" t="s">
        <v>13154</v>
      </c>
      <c r="F3095" s="21" t="s">
        <v>2744</v>
      </c>
      <c r="G3095" s="21">
        <v>2017.0</v>
      </c>
      <c r="H3095" s="26">
        <v>42744.0</v>
      </c>
      <c r="I3095" s="21"/>
      <c r="J3095" s="21"/>
      <c r="K3095" s="21" t="s">
        <v>17426</v>
      </c>
      <c r="L3095" s="21" t="str">
        <f>IF(ISNUMBER(VLOOKUP(A3095,EXCL,1,FALSE)),"Excluido",IF(ISNUMBER(VLOOKUP(A3095,POST,1,FALSE)),"PostAlerta",IF(ISNUMBER(VLOOKUP(A3095,PRE,1,FALSE)),"PreAlerta","")))</f>
        <v>PreAlerta</v>
      </c>
      <c r="M3095" s="21" t="str">
        <f>IF(ISNUMBER(A3095),(IF(ISNUMBER(VLOOKUP(A3095,KEYWORDS,1,FALSE)),"C/PalabrasClaves","S/PalabrasClaves")),"")</f>
        <v>S/PalabrasClaves</v>
      </c>
      <c r="N3095" s="21" t="str">
        <f t="shared" si="11"/>
        <v/>
      </c>
      <c r="O3095" s="21"/>
      <c r="P3095" s="21" t="s">
        <v>17258</v>
      </c>
      <c r="Q3095" s="21"/>
      <c r="R3095" s="21" t="str">
        <f>LEFT('2012-2022'!$P3095,4)</f>
        <v>2017</v>
      </c>
      <c r="S3095" s="21" t="s">
        <v>43</v>
      </c>
      <c r="T3095" s="21"/>
      <c r="U3095" s="21"/>
      <c r="V3095" s="21"/>
      <c r="W3095" s="27"/>
      <c r="X3095" s="27"/>
      <c r="Y3095" s="12"/>
    </row>
    <row r="3096" ht="15.75" customHeight="1">
      <c r="A3096" s="21">
        <v>2.808935E7</v>
      </c>
      <c r="B3096" s="21" t="s">
        <v>17427</v>
      </c>
      <c r="C3096" s="21" t="s">
        <v>17428</v>
      </c>
      <c r="D3096" s="21" t="s">
        <v>17429</v>
      </c>
      <c r="E3096" s="21" t="s">
        <v>17430</v>
      </c>
      <c r="F3096" s="21" t="s">
        <v>17431</v>
      </c>
      <c r="G3096" s="21">
        <v>2017.0</v>
      </c>
      <c r="H3096" s="26">
        <v>42752.0</v>
      </c>
      <c r="I3096" s="21" t="s">
        <v>17432</v>
      </c>
      <c r="J3096" s="21" t="s">
        <v>17433</v>
      </c>
      <c r="K3096" s="21" t="s">
        <v>17434</v>
      </c>
      <c r="L3096" s="21" t="str">
        <f>IF(ISNUMBER(VLOOKUP(A3096,EXCL,1,FALSE)),"Excluido",IF(ISNUMBER(VLOOKUP(A3096,POST,1,FALSE)),"PostAlerta",IF(ISNUMBER(VLOOKUP(A3096,PRE,1,FALSE)),"PreAlerta","")))</f>
        <v>PreAlerta</v>
      </c>
      <c r="M3096" s="21" t="str">
        <f>IF(ISNUMBER(A3096),(IF(ISNUMBER(VLOOKUP(A3096,KEYWORDS,1,FALSE)),"C/PalabrasClaves","S/PalabrasClaves")),"")</f>
        <v>C/PalabrasClaves</v>
      </c>
      <c r="N3096" s="21" t="str">
        <f t="shared" si="11"/>
        <v/>
      </c>
      <c r="O3096" s="21"/>
      <c r="P3096" s="21" t="s">
        <v>17435</v>
      </c>
      <c r="Q3096" s="21"/>
      <c r="R3096" s="21" t="str">
        <f>LEFT('2012-2022'!$P3096,4)</f>
        <v>2017</v>
      </c>
      <c r="S3096" s="21" t="s">
        <v>43</v>
      </c>
      <c r="T3096" s="21"/>
      <c r="U3096" s="21"/>
      <c r="V3096" s="21"/>
      <c r="W3096" s="27"/>
      <c r="X3096" s="27"/>
      <c r="Y3096" s="28"/>
    </row>
    <row r="3097" ht="15.75" customHeight="1">
      <c r="A3097" s="21">
        <v>2.8097845E7</v>
      </c>
      <c r="B3097" s="21" t="s">
        <v>17436</v>
      </c>
      <c r="C3097" s="21" t="s">
        <v>17437</v>
      </c>
      <c r="D3097" s="21" t="s">
        <v>17438</v>
      </c>
      <c r="E3097" s="21" t="s">
        <v>17439</v>
      </c>
      <c r="F3097" s="21" t="s">
        <v>17440</v>
      </c>
      <c r="G3097" s="21">
        <v>2017.0</v>
      </c>
      <c r="H3097" s="26">
        <v>42754.0</v>
      </c>
      <c r="I3097" s="21"/>
      <c r="J3097" s="21"/>
      <c r="K3097" s="21" t="s">
        <v>17441</v>
      </c>
      <c r="L3097" s="21" t="str">
        <f>IF(ISNUMBER(VLOOKUP(A3097,EXCL,1,FALSE)),"Excluido",IF(ISNUMBER(VLOOKUP(A3097,POST,1,FALSE)),"PostAlerta",IF(ISNUMBER(VLOOKUP(A3097,PRE,1,FALSE)),"PreAlerta","")))</f>
        <v>PreAlerta</v>
      </c>
      <c r="M3097" s="21" t="str">
        <f>IF(ISNUMBER(A3097),(IF(ISNUMBER(VLOOKUP(A3097,KEYWORDS,1,FALSE)),"C/PalabrasClaves","S/PalabrasClaves")),"")</f>
        <v>S/PalabrasClaves</v>
      </c>
      <c r="N3097" s="21" t="str">
        <f t="shared" si="11"/>
        <v/>
      </c>
      <c r="O3097" s="21"/>
      <c r="P3097" s="21" t="s">
        <v>17435</v>
      </c>
      <c r="Q3097" s="21"/>
      <c r="R3097" s="21" t="str">
        <f>LEFT('2012-2022'!$P3097,4)</f>
        <v>2017</v>
      </c>
      <c r="S3097" s="21" t="s">
        <v>43</v>
      </c>
      <c r="T3097" s="21"/>
      <c r="U3097" s="21"/>
      <c r="V3097" s="21"/>
      <c r="W3097" s="27"/>
      <c r="X3097" s="27"/>
      <c r="Y3097" s="12"/>
    </row>
    <row r="3098" ht="15.75" customHeight="1">
      <c r="A3098" s="21">
        <v>2.8131376E7</v>
      </c>
      <c r="B3098" s="21" t="s">
        <v>17442</v>
      </c>
      <c r="C3098" s="21" t="s">
        <v>17443</v>
      </c>
      <c r="D3098" s="21" t="s">
        <v>17444</v>
      </c>
      <c r="E3098" s="21" t="s">
        <v>17445</v>
      </c>
      <c r="F3098" s="21" t="s">
        <v>202</v>
      </c>
      <c r="G3098" s="21">
        <v>2017.0</v>
      </c>
      <c r="H3098" s="26">
        <v>42765.0</v>
      </c>
      <c r="I3098" s="21"/>
      <c r="J3098" s="21"/>
      <c r="K3098" s="21" t="s">
        <v>17446</v>
      </c>
      <c r="L3098" s="21" t="str">
        <f>IF(ISNUMBER(VLOOKUP(A3098,EXCL,1,FALSE)),"Excluido",IF(ISNUMBER(VLOOKUP(A3098,POST,1,FALSE)),"PostAlerta",IF(ISNUMBER(VLOOKUP(A3098,PRE,1,FALSE)),"PreAlerta","")))</f>
        <v>PreAlerta</v>
      </c>
      <c r="M3098" s="21" t="str">
        <f>IF(ISNUMBER(A3098),(IF(ISNUMBER(VLOOKUP(A3098,KEYWORDS,1,FALSE)),"C/PalabrasClaves","S/PalabrasClaves")),"")</f>
        <v>S/PalabrasClaves</v>
      </c>
      <c r="N3098" s="21" t="str">
        <f t="shared" si="11"/>
        <v/>
      </c>
      <c r="O3098" s="21"/>
      <c r="P3098" s="21" t="s">
        <v>17258</v>
      </c>
      <c r="Q3098" s="21"/>
      <c r="R3098" s="21" t="str">
        <f>LEFT('2012-2022'!$P3098,4)</f>
        <v>2017</v>
      </c>
      <c r="S3098" s="21" t="s">
        <v>43</v>
      </c>
      <c r="T3098" s="21"/>
      <c r="U3098" s="21"/>
      <c r="V3098" s="21"/>
      <c r="W3098" s="27"/>
      <c r="X3098" s="27"/>
      <c r="Y3098" s="28"/>
    </row>
    <row r="3099" ht="15.75" customHeight="1">
      <c r="A3099" s="21">
        <v>2.8255923E7</v>
      </c>
      <c r="B3099" s="21" t="s">
        <v>17447</v>
      </c>
      <c r="C3099" s="21" t="s">
        <v>17448</v>
      </c>
      <c r="D3099" s="21" t="s">
        <v>17449</v>
      </c>
      <c r="E3099" s="21" t="s">
        <v>17450</v>
      </c>
      <c r="F3099" s="21" t="s">
        <v>664</v>
      </c>
      <c r="G3099" s="21">
        <v>2017.0</v>
      </c>
      <c r="H3099" s="26">
        <v>42798.0</v>
      </c>
      <c r="I3099" s="21"/>
      <c r="J3099" s="21"/>
      <c r="K3099" s="21" t="s">
        <v>17451</v>
      </c>
      <c r="L3099" s="21" t="str">
        <f>IF(ISNUMBER(VLOOKUP(A3099,EXCL,1,FALSE)),"Excluido",IF(ISNUMBER(VLOOKUP(A3099,POST,1,FALSE)),"PostAlerta",IF(ISNUMBER(VLOOKUP(A3099,PRE,1,FALSE)),"PreAlerta","")))</f>
        <v>PreAlerta</v>
      </c>
      <c r="M3099" s="21" t="str">
        <f>IF(ISNUMBER(A3099),(IF(ISNUMBER(VLOOKUP(A3099,KEYWORDS,1,FALSE)),"C/PalabrasClaves","S/PalabrasClaves")),"")</f>
        <v>S/PalabrasClaves</v>
      </c>
      <c r="N3099" s="21" t="str">
        <f t="shared" si="11"/>
        <v/>
      </c>
      <c r="O3099" s="21"/>
      <c r="P3099" s="21" t="s">
        <v>17258</v>
      </c>
      <c r="Q3099" s="21"/>
      <c r="R3099" s="21" t="str">
        <f>LEFT('2012-2022'!$P3099,4)</f>
        <v>2017</v>
      </c>
      <c r="S3099" s="21" t="s">
        <v>43</v>
      </c>
      <c r="T3099" s="21"/>
      <c r="U3099" s="21"/>
      <c r="V3099" s="21"/>
      <c r="W3099" s="27"/>
      <c r="X3099" s="27"/>
      <c r="Y3099" s="12"/>
    </row>
    <row r="3100" ht="15.75" customHeight="1">
      <c r="A3100" s="21">
        <v>2.8319627E7</v>
      </c>
      <c r="B3100" s="21" t="s">
        <v>17452</v>
      </c>
      <c r="C3100" s="21" t="s">
        <v>17453</v>
      </c>
      <c r="D3100" s="21" t="s">
        <v>17454</v>
      </c>
      <c r="E3100" s="21" t="s">
        <v>17455</v>
      </c>
      <c r="F3100" s="21" t="s">
        <v>6487</v>
      </c>
      <c r="G3100" s="21">
        <v>2017.0</v>
      </c>
      <c r="H3100" s="26">
        <v>42815.0</v>
      </c>
      <c r="I3100" s="21"/>
      <c r="J3100" s="21"/>
      <c r="K3100" s="21"/>
      <c r="L3100" s="21" t="str">
        <f>IF(ISNUMBER(VLOOKUP(A3100,EXCL,1,FALSE)),"Excluido",IF(ISNUMBER(VLOOKUP(A3100,POST,1,FALSE)),"PostAlerta",IF(ISNUMBER(VLOOKUP(A3100,PRE,1,FALSE)),"PreAlerta","")))</f>
        <v>PreAlerta</v>
      </c>
      <c r="M3100" s="21" t="str">
        <f>IF(ISNUMBER(A3100),(IF(ISNUMBER(VLOOKUP(A3100,KEYWORDS,1,FALSE)),"C/PalabrasClaves","S/PalabrasClaves")),"")</f>
        <v>S/PalabrasClaves</v>
      </c>
      <c r="N3100" s="21" t="str">
        <f t="shared" si="11"/>
        <v/>
      </c>
      <c r="O3100" s="21"/>
      <c r="P3100" s="21" t="s">
        <v>17258</v>
      </c>
      <c r="Q3100" s="21"/>
      <c r="R3100" s="21" t="str">
        <f>LEFT('2012-2022'!$P3100,4)</f>
        <v>2017</v>
      </c>
      <c r="S3100" s="21" t="s">
        <v>43</v>
      </c>
      <c r="T3100" s="21"/>
      <c r="U3100" s="21"/>
      <c r="V3100" s="21"/>
      <c r="W3100" s="27"/>
      <c r="X3100" s="27"/>
      <c r="Y3100" s="28"/>
    </row>
    <row r="3101" ht="15.75" customHeight="1">
      <c r="A3101" s="21">
        <v>2.8449088E7</v>
      </c>
      <c r="B3101" s="21" t="s">
        <v>17456</v>
      </c>
      <c r="C3101" s="21" t="s">
        <v>17457</v>
      </c>
      <c r="D3101" s="21" t="s">
        <v>17458</v>
      </c>
      <c r="E3101" s="21" t="s">
        <v>501</v>
      </c>
      <c r="F3101" s="21" t="s">
        <v>1867</v>
      </c>
      <c r="G3101" s="21">
        <v>2017.0</v>
      </c>
      <c r="H3101" s="26">
        <v>42853.0</v>
      </c>
      <c r="I3101" s="21"/>
      <c r="J3101" s="21"/>
      <c r="K3101" s="21" t="s">
        <v>17459</v>
      </c>
      <c r="L3101" s="21" t="str">
        <f>IF(ISNUMBER(VLOOKUP(A3101,EXCL,1,FALSE)),"Excluido",IF(ISNUMBER(VLOOKUP(A3101,POST,1,FALSE)),"PostAlerta",IF(ISNUMBER(VLOOKUP(A3101,PRE,1,FALSE)),"PreAlerta","")))</f>
        <v>Excluido</v>
      </c>
      <c r="M3101" s="21" t="str">
        <f>IF(ISNUMBER(A3101),(IF(ISNUMBER(VLOOKUP(A3101,KEYWORDS,1,FALSE)),"C/PalabrasClaves","S/PalabrasClaves")),"")</f>
        <v>S/PalabrasClaves</v>
      </c>
      <c r="N3101" s="21" t="str">
        <f t="shared" si="11"/>
        <v/>
      </c>
      <c r="O3101" s="21"/>
      <c r="P3101" s="21" t="s">
        <v>17435</v>
      </c>
      <c r="Q3101" s="21"/>
      <c r="R3101" s="21" t="str">
        <f>LEFT('2012-2022'!$P3101,4)</f>
        <v>2017</v>
      </c>
      <c r="S3101" s="21" t="s">
        <v>43</v>
      </c>
      <c r="T3101" s="21"/>
      <c r="U3101" s="21"/>
      <c r="V3101" s="21"/>
      <c r="W3101" s="27"/>
      <c r="X3101" s="27"/>
      <c r="Y3101" s="12"/>
    </row>
    <row r="3102" ht="15.75" customHeight="1">
      <c r="A3102" s="21">
        <v>2.8152011E7</v>
      </c>
      <c r="B3102" s="21" t="s">
        <v>17460</v>
      </c>
      <c r="C3102" s="21" t="s">
        <v>17461</v>
      </c>
      <c r="D3102" s="21" t="s">
        <v>17462</v>
      </c>
      <c r="E3102" s="21" t="s">
        <v>17463</v>
      </c>
      <c r="F3102" s="21" t="s">
        <v>2831</v>
      </c>
      <c r="G3102" s="21">
        <v>2017.0</v>
      </c>
      <c r="H3102" s="26">
        <v>42769.0</v>
      </c>
      <c r="I3102" s="21" t="s">
        <v>17464</v>
      </c>
      <c r="J3102" s="21"/>
      <c r="K3102" s="21" t="s">
        <v>17465</v>
      </c>
      <c r="L3102" s="21" t="str">
        <f>IF(ISNUMBER(VLOOKUP(A3102,EXCL,1,FALSE)),"Excluido",IF(ISNUMBER(VLOOKUP(A3102,POST,1,FALSE)),"PostAlerta",IF(ISNUMBER(VLOOKUP(A3102,PRE,1,FALSE)),"PreAlerta","")))</f>
        <v>PreAlerta</v>
      </c>
      <c r="M3102" s="21" t="str">
        <f>IF(ISNUMBER(A3102),(IF(ISNUMBER(VLOOKUP(A3102,KEYWORDS,1,FALSE)),"C/PalabrasClaves","S/PalabrasClaves")),"")</f>
        <v>S/PalabrasClaves</v>
      </c>
      <c r="N3102" s="21" t="str">
        <f t="shared" si="11"/>
        <v/>
      </c>
      <c r="O3102" s="21"/>
      <c r="P3102" s="21" t="s">
        <v>17466</v>
      </c>
      <c r="Q3102" s="21"/>
      <c r="R3102" s="21" t="str">
        <f>LEFT('2012-2022'!$P3102,4)</f>
        <v>2017</v>
      </c>
      <c r="S3102" s="21" t="s">
        <v>43</v>
      </c>
      <c r="T3102" s="21"/>
      <c r="U3102" s="21"/>
      <c r="V3102" s="21"/>
      <c r="W3102" s="27"/>
      <c r="X3102" s="27"/>
      <c r="Y3102" s="28"/>
    </row>
    <row r="3103" ht="15.75" customHeight="1">
      <c r="A3103" s="21">
        <v>2.8153052E7</v>
      </c>
      <c r="B3103" s="21" t="s">
        <v>17467</v>
      </c>
      <c r="C3103" s="21" t="s">
        <v>17468</v>
      </c>
      <c r="D3103" s="21" t="s">
        <v>17469</v>
      </c>
      <c r="E3103" s="21" t="s">
        <v>17470</v>
      </c>
      <c r="F3103" s="21" t="s">
        <v>332</v>
      </c>
      <c r="G3103" s="21">
        <v>2017.0</v>
      </c>
      <c r="H3103" s="26">
        <v>42770.0</v>
      </c>
      <c r="I3103" s="21" t="s">
        <v>17471</v>
      </c>
      <c r="J3103" s="21"/>
      <c r="K3103" s="21" t="s">
        <v>17472</v>
      </c>
      <c r="L3103" s="21" t="str">
        <f>IF(ISNUMBER(VLOOKUP(A3103,EXCL,1,FALSE)),"Excluido",IF(ISNUMBER(VLOOKUP(A3103,POST,1,FALSE)),"PostAlerta",IF(ISNUMBER(VLOOKUP(A3103,PRE,1,FALSE)),"PreAlerta","")))</f>
        <v>PreAlerta</v>
      </c>
      <c r="M3103" s="21" t="str">
        <f>IF(ISNUMBER(A3103),(IF(ISNUMBER(VLOOKUP(A3103,KEYWORDS,1,FALSE)),"C/PalabrasClaves","S/PalabrasClaves")),"")</f>
        <v>S/PalabrasClaves</v>
      </c>
      <c r="N3103" s="21" t="str">
        <f t="shared" si="11"/>
        <v/>
      </c>
      <c r="O3103" s="21"/>
      <c r="P3103" s="21" t="s">
        <v>17466</v>
      </c>
      <c r="Q3103" s="21"/>
      <c r="R3103" s="21" t="str">
        <f>LEFT('2012-2022'!$P3103,4)</f>
        <v>2017</v>
      </c>
      <c r="S3103" s="21" t="s">
        <v>43</v>
      </c>
      <c r="T3103" s="21"/>
      <c r="U3103" s="21"/>
      <c r="V3103" s="21"/>
      <c r="W3103" s="27"/>
      <c r="X3103" s="27"/>
      <c r="Y3103" s="12"/>
    </row>
    <row r="3104" ht="15.75" customHeight="1">
      <c r="A3104" s="21">
        <v>2.7890889E7</v>
      </c>
      <c r="B3104" s="21" t="s">
        <v>17473</v>
      </c>
      <c r="C3104" s="21" t="s">
        <v>17474</v>
      </c>
      <c r="D3104" s="21" t="s">
        <v>17475</v>
      </c>
      <c r="E3104" s="21" t="s">
        <v>17476</v>
      </c>
      <c r="F3104" s="21" t="s">
        <v>909</v>
      </c>
      <c r="G3104" s="21">
        <v>2017.0</v>
      </c>
      <c r="H3104" s="26">
        <v>42703.0</v>
      </c>
      <c r="I3104" s="21" t="s">
        <v>17477</v>
      </c>
      <c r="J3104" s="21"/>
      <c r="K3104" s="21" t="s">
        <v>17478</v>
      </c>
      <c r="L3104" s="21" t="str">
        <f>IF(ISNUMBER(VLOOKUP(A3104,EXCL,1,FALSE)),"Excluido",IF(ISNUMBER(VLOOKUP(A3104,POST,1,FALSE)),"PostAlerta",IF(ISNUMBER(VLOOKUP(A3104,PRE,1,FALSE)),"PreAlerta","")))</f>
        <v>PreAlerta</v>
      </c>
      <c r="M3104" s="21" t="str">
        <f>IF(ISNUMBER(A3104),(IF(ISNUMBER(VLOOKUP(A3104,KEYWORDS,1,FALSE)),"C/PalabrasClaves","S/PalabrasClaves")),"")</f>
        <v>S/PalabrasClaves</v>
      </c>
      <c r="N3104" s="21" t="str">
        <f t="shared" si="11"/>
        <v/>
      </c>
      <c r="O3104" s="21"/>
      <c r="P3104" s="21" t="s">
        <v>17479</v>
      </c>
      <c r="Q3104" s="21"/>
      <c r="R3104" s="21" t="str">
        <f>LEFT('2012-2022'!$P3104,4)</f>
        <v>2017</v>
      </c>
      <c r="S3104" s="21" t="s">
        <v>43</v>
      </c>
      <c r="T3104" s="21"/>
      <c r="U3104" s="21"/>
      <c r="V3104" s="21"/>
      <c r="W3104" s="27"/>
      <c r="X3104" s="27"/>
      <c r="Y3104" s="28"/>
    </row>
    <row r="3105" ht="15.75" customHeight="1">
      <c r="A3105" s="21">
        <v>2.8160773E7</v>
      </c>
      <c r="B3105" s="21" t="s">
        <v>17480</v>
      </c>
      <c r="C3105" s="21" t="s">
        <v>17481</v>
      </c>
      <c r="D3105" s="21" t="s">
        <v>17482</v>
      </c>
      <c r="E3105" s="21" t="s">
        <v>17262</v>
      </c>
      <c r="F3105" s="21" t="s">
        <v>14344</v>
      </c>
      <c r="G3105" s="21">
        <v>2017.0</v>
      </c>
      <c r="H3105" s="26">
        <v>42772.0</v>
      </c>
      <c r="I3105" s="21" t="s">
        <v>17483</v>
      </c>
      <c r="J3105" s="21"/>
      <c r="K3105" s="21" t="s">
        <v>17484</v>
      </c>
      <c r="L3105" s="21" t="str">
        <f>IF(ISNUMBER(VLOOKUP(A3105,EXCL,1,FALSE)),"Excluido",IF(ISNUMBER(VLOOKUP(A3105,POST,1,FALSE)),"PostAlerta",IF(ISNUMBER(VLOOKUP(A3105,PRE,1,FALSE)),"PreAlerta","")))</f>
        <v>PreAlerta</v>
      </c>
      <c r="M3105" s="21" t="str">
        <f>IF(ISNUMBER(A3105),(IF(ISNUMBER(VLOOKUP(A3105,KEYWORDS,1,FALSE)),"C/PalabrasClaves","S/PalabrasClaves")),"")</f>
        <v>S/PalabrasClaves</v>
      </c>
      <c r="N3105" s="21" t="str">
        <f t="shared" si="11"/>
        <v/>
      </c>
      <c r="O3105" s="21"/>
      <c r="P3105" s="21" t="s">
        <v>17485</v>
      </c>
      <c r="Q3105" s="21"/>
      <c r="R3105" s="21" t="str">
        <f>LEFT('2012-2022'!$P3105,4)</f>
        <v>2017</v>
      </c>
      <c r="S3105" s="21" t="s">
        <v>43</v>
      </c>
      <c r="T3105" s="21"/>
      <c r="U3105" s="21"/>
      <c r="V3105" s="21"/>
      <c r="W3105" s="27"/>
      <c r="X3105" s="27"/>
      <c r="Y3105" s="12"/>
    </row>
    <row r="3106" ht="15.75" customHeight="1">
      <c r="A3106" s="21">
        <v>2.8229048E7</v>
      </c>
      <c r="B3106" s="21" t="s">
        <v>17486</v>
      </c>
      <c r="C3106" s="21" t="s">
        <v>17487</v>
      </c>
      <c r="D3106" s="21" t="s">
        <v>17488</v>
      </c>
      <c r="E3106" s="21" t="s">
        <v>5942</v>
      </c>
      <c r="F3106" s="21" t="s">
        <v>3171</v>
      </c>
      <c r="G3106" s="21">
        <v>2017.0</v>
      </c>
      <c r="H3106" s="26">
        <v>42790.0</v>
      </c>
      <c r="I3106" s="21" t="s">
        <v>17489</v>
      </c>
      <c r="J3106" s="21"/>
      <c r="K3106" s="21" t="s">
        <v>17490</v>
      </c>
      <c r="L3106" s="21" t="str">
        <f>IF(ISNUMBER(VLOOKUP(A3106,EXCL,1,FALSE)),"Excluido",IF(ISNUMBER(VLOOKUP(A3106,POST,1,FALSE)),"PostAlerta",IF(ISNUMBER(VLOOKUP(A3106,PRE,1,FALSE)),"PreAlerta","")))</f>
        <v>PreAlerta</v>
      </c>
      <c r="M3106" s="21" t="str">
        <f>IF(ISNUMBER(A3106),(IF(ISNUMBER(VLOOKUP(A3106,KEYWORDS,1,FALSE)),"C/PalabrasClaves","S/PalabrasClaves")),"")</f>
        <v>S/PalabrasClaves</v>
      </c>
      <c r="N3106" s="21" t="str">
        <f t="shared" si="11"/>
        <v/>
      </c>
      <c r="O3106" s="21"/>
      <c r="P3106" s="21" t="s">
        <v>17491</v>
      </c>
      <c r="Q3106" s="21"/>
      <c r="R3106" s="21" t="str">
        <f>LEFT('2012-2022'!$P3106,4)</f>
        <v>2017</v>
      </c>
      <c r="S3106" s="21" t="s">
        <v>43</v>
      </c>
      <c r="T3106" s="21"/>
      <c r="U3106" s="21"/>
      <c r="V3106" s="21"/>
      <c r="W3106" s="27"/>
      <c r="X3106" s="27"/>
      <c r="Y3106" s="28"/>
    </row>
    <row r="3107" ht="15.75" customHeight="1">
      <c r="A3107" s="21">
        <v>2.8232825E7</v>
      </c>
      <c r="B3107" s="21" t="s">
        <v>17492</v>
      </c>
      <c r="C3107" s="21" t="s">
        <v>17493</v>
      </c>
      <c r="D3107" s="21" t="s">
        <v>17494</v>
      </c>
      <c r="E3107" s="21" t="s">
        <v>17495</v>
      </c>
      <c r="F3107" s="21" t="s">
        <v>1128</v>
      </c>
      <c r="G3107" s="21">
        <v>2017.0</v>
      </c>
      <c r="H3107" s="26">
        <v>42791.0</v>
      </c>
      <c r="I3107" s="21" t="s">
        <v>17496</v>
      </c>
      <c r="J3107" s="21"/>
      <c r="K3107" s="21" t="s">
        <v>17497</v>
      </c>
      <c r="L3107" s="21" t="str">
        <f>IF(ISNUMBER(VLOOKUP(A3107,EXCL,1,FALSE)),"Excluido",IF(ISNUMBER(VLOOKUP(A3107,POST,1,FALSE)),"PostAlerta",IF(ISNUMBER(VLOOKUP(A3107,PRE,1,FALSE)),"PreAlerta","")))</f>
        <v>PreAlerta</v>
      </c>
      <c r="M3107" s="21" t="str">
        <f>IF(ISNUMBER(A3107),(IF(ISNUMBER(VLOOKUP(A3107,KEYWORDS,1,FALSE)),"C/PalabrasClaves","S/PalabrasClaves")),"")</f>
        <v>S/PalabrasClaves</v>
      </c>
      <c r="N3107" s="21" t="str">
        <f t="shared" si="11"/>
        <v/>
      </c>
      <c r="O3107" s="21"/>
      <c r="P3107" s="21" t="s">
        <v>17498</v>
      </c>
      <c r="Q3107" s="21"/>
      <c r="R3107" s="21" t="str">
        <f>LEFT('2012-2022'!$P3107,4)</f>
        <v>2017</v>
      </c>
      <c r="S3107" s="21" t="s">
        <v>43</v>
      </c>
      <c r="T3107" s="21"/>
      <c r="U3107" s="21"/>
      <c r="V3107" s="21"/>
      <c r="W3107" s="27"/>
      <c r="X3107" s="27"/>
      <c r="Y3107" s="12"/>
    </row>
    <row r="3108" ht="15.75" customHeight="1">
      <c r="A3108" s="21">
        <v>2.8193163E7</v>
      </c>
      <c r="B3108" s="21" t="s">
        <v>17499</v>
      </c>
      <c r="C3108" s="21" t="s">
        <v>17500</v>
      </c>
      <c r="D3108" s="21" t="s">
        <v>17501</v>
      </c>
      <c r="E3108" s="21" t="s">
        <v>17502</v>
      </c>
      <c r="F3108" s="21" t="s">
        <v>368</v>
      </c>
      <c r="G3108" s="21">
        <v>2017.0</v>
      </c>
      <c r="H3108" s="26">
        <v>42781.0</v>
      </c>
      <c r="I3108" s="21" t="s">
        <v>17503</v>
      </c>
      <c r="J3108" s="21"/>
      <c r="K3108" s="21" t="s">
        <v>17504</v>
      </c>
      <c r="L3108" s="21" t="str">
        <f>IF(ISNUMBER(VLOOKUP(A3108,EXCL,1,FALSE)),"Excluido",IF(ISNUMBER(VLOOKUP(A3108,POST,1,FALSE)),"PostAlerta",IF(ISNUMBER(VLOOKUP(A3108,PRE,1,FALSE)),"PreAlerta","")))</f>
        <v>PreAlerta</v>
      </c>
      <c r="M3108" s="21" t="str">
        <f>IF(ISNUMBER(A3108),(IF(ISNUMBER(VLOOKUP(A3108,KEYWORDS,1,FALSE)),"C/PalabrasClaves","S/PalabrasClaves")),"")</f>
        <v>S/PalabrasClaves</v>
      </c>
      <c r="N3108" s="21" t="str">
        <f t="shared" si="11"/>
        <v/>
      </c>
      <c r="O3108" s="21"/>
      <c r="P3108" s="21" t="s">
        <v>17505</v>
      </c>
      <c r="Q3108" s="21"/>
      <c r="R3108" s="21" t="str">
        <f>LEFT('2012-2022'!$P3108,4)</f>
        <v>2017</v>
      </c>
      <c r="S3108" s="21" t="s">
        <v>43</v>
      </c>
      <c r="T3108" s="21"/>
      <c r="U3108" s="21"/>
      <c r="V3108" s="21"/>
      <c r="W3108" s="27"/>
      <c r="X3108" s="27"/>
      <c r="Y3108" s="28"/>
    </row>
    <row r="3109" ht="15.75" customHeight="1">
      <c r="A3109" s="21">
        <v>2.8195158E7</v>
      </c>
      <c r="B3109" s="21" t="s">
        <v>17506</v>
      </c>
      <c r="C3109" s="21" t="s">
        <v>17507</v>
      </c>
      <c r="D3109" s="21" t="s">
        <v>17508</v>
      </c>
      <c r="E3109" s="21" t="s">
        <v>17509</v>
      </c>
      <c r="F3109" s="21" t="s">
        <v>7626</v>
      </c>
      <c r="G3109" s="21">
        <v>2017.0</v>
      </c>
      <c r="H3109" s="26">
        <v>42781.0</v>
      </c>
      <c r="I3109" s="21" t="s">
        <v>17510</v>
      </c>
      <c r="J3109" s="21"/>
      <c r="K3109" s="21" t="s">
        <v>17511</v>
      </c>
      <c r="L3109" s="21" t="str">
        <f>IF(ISNUMBER(VLOOKUP(A3109,EXCL,1,FALSE)),"Excluido",IF(ISNUMBER(VLOOKUP(A3109,POST,1,FALSE)),"PostAlerta",IF(ISNUMBER(VLOOKUP(A3109,PRE,1,FALSE)),"PreAlerta","")))</f>
        <v>PreAlerta</v>
      </c>
      <c r="M3109" s="21" t="str">
        <f>IF(ISNUMBER(A3109),(IF(ISNUMBER(VLOOKUP(A3109,KEYWORDS,1,FALSE)),"C/PalabrasClaves","S/PalabrasClaves")),"")</f>
        <v>S/PalabrasClaves</v>
      </c>
      <c r="N3109" s="21" t="str">
        <f t="shared" si="11"/>
        <v/>
      </c>
      <c r="O3109" s="21"/>
      <c r="P3109" s="21" t="s">
        <v>17512</v>
      </c>
      <c r="Q3109" s="21"/>
      <c r="R3109" s="21" t="str">
        <f>LEFT('2012-2022'!$P3109,4)</f>
        <v>2017</v>
      </c>
      <c r="S3109" s="21" t="s">
        <v>43</v>
      </c>
      <c r="T3109" s="21"/>
      <c r="U3109" s="21"/>
      <c r="V3109" s="21"/>
      <c r="W3109" s="27"/>
      <c r="X3109" s="27"/>
      <c r="Y3109" s="12"/>
    </row>
    <row r="3110" ht="15.75" customHeight="1">
      <c r="A3110" s="21">
        <v>2.8261565E7</v>
      </c>
      <c r="B3110" s="21" t="s">
        <v>17513</v>
      </c>
      <c r="C3110" s="21" t="s">
        <v>17514</v>
      </c>
      <c r="D3110" s="21" t="s">
        <v>17515</v>
      </c>
      <c r="E3110" s="21" t="s">
        <v>17516</v>
      </c>
      <c r="F3110" s="21" t="s">
        <v>3171</v>
      </c>
      <c r="G3110" s="21">
        <v>2017.0</v>
      </c>
      <c r="H3110" s="26">
        <v>42801.0</v>
      </c>
      <c r="I3110" s="21" t="s">
        <v>17517</v>
      </c>
      <c r="J3110" s="21"/>
      <c r="K3110" s="21" t="s">
        <v>17518</v>
      </c>
      <c r="L3110" s="21" t="str">
        <f>IF(ISNUMBER(VLOOKUP(A3110,EXCL,1,FALSE)),"Excluido",IF(ISNUMBER(VLOOKUP(A3110,POST,1,FALSE)),"PostAlerta",IF(ISNUMBER(VLOOKUP(A3110,PRE,1,FALSE)),"PreAlerta","")))</f>
        <v>PreAlerta</v>
      </c>
      <c r="M3110" s="21" t="str">
        <f>IF(ISNUMBER(A3110),(IF(ISNUMBER(VLOOKUP(A3110,KEYWORDS,1,FALSE)),"C/PalabrasClaves","S/PalabrasClaves")),"")</f>
        <v>S/PalabrasClaves</v>
      </c>
      <c r="N3110" s="21" t="str">
        <f t="shared" si="11"/>
        <v/>
      </c>
      <c r="O3110" s="21"/>
      <c r="P3110" s="21" t="s">
        <v>17512</v>
      </c>
      <c r="Q3110" s="21"/>
      <c r="R3110" s="21" t="str">
        <f>LEFT('2012-2022'!$P3110,4)</f>
        <v>2017</v>
      </c>
      <c r="S3110" s="21" t="s">
        <v>43</v>
      </c>
      <c r="T3110" s="21"/>
      <c r="U3110" s="21"/>
      <c r="V3110" s="21"/>
      <c r="W3110" s="27"/>
      <c r="X3110" s="27"/>
      <c r="Y3110" s="28"/>
    </row>
    <row r="3111" ht="15.75" customHeight="1">
      <c r="A3111" s="21">
        <v>2.8202075E7</v>
      </c>
      <c r="B3111" s="21" t="s">
        <v>17519</v>
      </c>
      <c r="C3111" s="21" t="s">
        <v>17520</v>
      </c>
      <c r="D3111" s="21" t="s">
        <v>17521</v>
      </c>
      <c r="E3111" s="21" t="s">
        <v>17522</v>
      </c>
      <c r="F3111" s="21" t="s">
        <v>332</v>
      </c>
      <c r="G3111" s="21">
        <v>2017.0</v>
      </c>
      <c r="H3111" s="26">
        <v>42783.0</v>
      </c>
      <c r="I3111" s="21" t="s">
        <v>17523</v>
      </c>
      <c r="J3111" s="21"/>
      <c r="K3111" s="21" t="s">
        <v>17524</v>
      </c>
      <c r="L3111" s="21" t="str">
        <f>IF(ISNUMBER(VLOOKUP(A3111,EXCL,1,FALSE)),"Excluido",IF(ISNUMBER(VLOOKUP(A3111,POST,1,FALSE)),"PostAlerta",IF(ISNUMBER(VLOOKUP(A3111,PRE,1,FALSE)),"PreAlerta","")))</f>
        <v>PreAlerta</v>
      </c>
      <c r="M3111" s="21" t="str">
        <f>IF(ISNUMBER(A3111),(IF(ISNUMBER(VLOOKUP(A3111,KEYWORDS,1,FALSE)),"C/PalabrasClaves","S/PalabrasClaves")),"")</f>
        <v>S/PalabrasClaves</v>
      </c>
      <c r="N3111" s="21" t="str">
        <f t="shared" si="11"/>
        <v/>
      </c>
      <c r="O3111" s="21"/>
      <c r="P3111" s="21" t="s">
        <v>17525</v>
      </c>
      <c r="Q3111" s="21"/>
      <c r="R3111" s="21" t="str">
        <f>LEFT('2012-2022'!$P3111,4)</f>
        <v>2017</v>
      </c>
      <c r="S3111" s="21" t="s">
        <v>43</v>
      </c>
      <c r="T3111" s="21"/>
      <c r="U3111" s="21"/>
      <c r="V3111" s="21"/>
      <c r="W3111" s="27"/>
      <c r="X3111" s="27"/>
      <c r="Y3111" s="12"/>
    </row>
    <row r="3112" ht="15.75" customHeight="1">
      <c r="A3112" s="21">
        <v>2.8491211E7</v>
      </c>
      <c r="B3112" s="21" t="s">
        <v>17526</v>
      </c>
      <c r="C3112" s="21" t="s">
        <v>17527</v>
      </c>
      <c r="D3112" s="21" t="s">
        <v>17528</v>
      </c>
      <c r="E3112" s="21" t="s">
        <v>17529</v>
      </c>
      <c r="F3112" s="21" t="s">
        <v>16690</v>
      </c>
      <c r="G3112" s="21">
        <v>2017.0</v>
      </c>
      <c r="H3112" s="26">
        <v>42867.0</v>
      </c>
      <c r="I3112" s="21" t="s">
        <v>17530</v>
      </c>
      <c r="J3112" s="21"/>
      <c r="K3112" s="21" t="s">
        <v>17531</v>
      </c>
      <c r="L3112" s="21" t="str">
        <f>IF(ISNUMBER(VLOOKUP(A3112,EXCL,1,FALSE)),"Excluido",IF(ISNUMBER(VLOOKUP(A3112,POST,1,FALSE)),"PostAlerta",IF(ISNUMBER(VLOOKUP(A3112,PRE,1,FALSE)),"PreAlerta","")))</f>
        <v>PreAlerta</v>
      </c>
      <c r="M3112" s="21" t="str">
        <f>IF(ISNUMBER(A3112),(IF(ISNUMBER(VLOOKUP(A3112,KEYWORDS,1,FALSE)),"C/PalabrasClaves","S/PalabrasClaves")),"")</f>
        <v>S/PalabrasClaves</v>
      </c>
      <c r="N3112" s="21" t="str">
        <f t="shared" si="11"/>
        <v/>
      </c>
      <c r="O3112" s="21"/>
      <c r="P3112" s="21" t="s">
        <v>17532</v>
      </c>
      <c r="Q3112" s="21"/>
      <c r="R3112" s="21" t="str">
        <f>LEFT('2012-2022'!$P3112,4)</f>
        <v>2017</v>
      </c>
      <c r="S3112" s="21" t="s">
        <v>43</v>
      </c>
      <c r="T3112" s="21"/>
      <c r="U3112" s="21"/>
      <c r="V3112" s="21"/>
      <c r="W3112" s="27"/>
      <c r="X3112" s="27"/>
      <c r="Y3112" s="28"/>
    </row>
    <row r="3113" ht="15.75" customHeight="1">
      <c r="A3113" s="21">
        <v>2.8222146E7</v>
      </c>
      <c r="B3113" s="21" t="s">
        <v>17533</v>
      </c>
      <c r="C3113" s="21" t="s">
        <v>17534</v>
      </c>
      <c r="D3113" s="21" t="s">
        <v>17535</v>
      </c>
      <c r="E3113" s="21" t="s">
        <v>16445</v>
      </c>
      <c r="F3113" s="21" t="s">
        <v>2810</v>
      </c>
      <c r="G3113" s="21">
        <v>2017.0</v>
      </c>
      <c r="H3113" s="26">
        <v>42788.0</v>
      </c>
      <c r="I3113" s="21" t="s">
        <v>17536</v>
      </c>
      <c r="J3113" s="21"/>
      <c r="K3113" s="21" t="s">
        <v>17537</v>
      </c>
      <c r="L3113" s="21" t="str">
        <f>IF(ISNUMBER(VLOOKUP(A3113,EXCL,1,FALSE)),"Excluido",IF(ISNUMBER(VLOOKUP(A3113,POST,1,FALSE)),"PostAlerta",IF(ISNUMBER(VLOOKUP(A3113,PRE,1,FALSE)),"PreAlerta","")))</f>
        <v>PreAlerta</v>
      </c>
      <c r="M3113" s="21" t="str">
        <f>IF(ISNUMBER(A3113),(IF(ISNUMBER(VLOOKUP(A3113,KEYWORDS,1,FALSE)),"C/PalabrasClaves","S/PalabrasClaves")),"")</f>
        <v>S/PalabrasClaves</v>
      </c>
      <c r="N3113" s="21" t="str">
        <f t="shared" si="11"/>
        <v/>
      </c>
      <c r="O3113" s="21"/>
      <c r="P3113" s="21" t="s">
        <v>17538</v>
      </c>
      <c r="Q3113" s="21"/>
      <c r="R3113" s="21" t="str">
        <f>LEFT('2012-2022'!$P3113,4)</f>
        <v>2017</v>
      </c>
      <c r="S3113" s="21" t="s">
        <v>43</v>
      </c>
      <c r="T3113" s="21"/>
      <c r="U3113" s="21"/>
      <c r="V3113" s="21"/>
      <c r="W3113" s="27"/>
      <c r="X3113" s="27"/>
      <c r="Y3113" s="12"/>
    </row>
    <row r="3114" ht="15.75" customHeight="1">
      <c r="A3114" s="21">
        <v>2.8241043E7</v>
      </c>
      <c r="B3114" s="21" t="s">
        <v>17539</v>
      </c>
      <c r="C3114" s="21" t="s">
        <v>17540</v>
      </c>
      <c r="D3114" s="21" t="s">
        <v>17541</v>
      </c>
      <c r="E3114" s="21" t="s">
        <v>17542</v>
      </c>
      <c r="F3114" s="21" t="s">
        <v>2810</v>
      </c>
      <c r="G3114" s="21">
        <v>2017.0</v>
      </c>
      <c r="H3114" s="26">
        <v>42794.0</v>
      </c>
      <c r="I3114" s="21" t="s">
        <v>17543</v>
      </c>
      <c r="J3114" s="21"/>
      <c r="K3114" s="21" t="s">
        <v>17544</v>
      </c>
      <c r="L3114" s="21" t="str">
        <f>IF(ISNUMBER(VLOOKUP(A3114,EXCL,1,FALSE)),"Excluido",IF(ISNUMBER(VLOOKUP(A3114,POST,1,FALSE)),"PostAlerta",IF(ISNUMBER(VLOOKUP(A3114,PRE,1,FALSE)),"PreAlerta","")))</f>
        <v>PostAlerta</v>
      </c>
      <c r="M3114" s="21" t="str">
        <f>IF(ISNUMBER(A3114),(IF(ISNUMBER(VLOOKUP(A3114,KEYWORDS,1,FALSE)),"C/PalabrasClaves","S/PalabrasClaves")),"")</f>
        <v>S/PalabrasClaves</v>
      </c>
      <c r="N3114" s="21" t="str">
        <f t="shared" si="11"/>
        <v/>
      </c>
      <c r="O3114" s="21"/>
      <c r="P3114" s="21" t="s">
        <v>17545</v>
      </c>
      <c r="Q3114" s="21"/>
      <c r="R3114" s="21" t="str">
        <f>LEFT('2012-2022'!$P3114,4)</f>
        <v>2017</v>
      </c>
      <c r="S3114" s="21" t="s">
        <v>43</v>
      </c>
      <c r="T3114" s="21"/>
      <c r="U3114" s="21"/>
      <c r="V3114" s="21"/>
      <c r="W3114" s="27"/>
      <c r="X3114" s="27"/>
      <c r="Y3114" s="28"/>
    </row>
    <row r="3115" ht="15.75" customHeight="1">
      <c r="A3115" s="21">
        <v>2.8241784E7</v>
      </c>
      <c r="B3115" s="21" t="s">
        <v>17546</v>
      </c>
      <c r="C3115" s="21" t="s">
        <v>17547</v>
      </c>
      <c r="D3115" s="21" t="s">
        <v>17548</v>
      </c>
      <c r="E3115" s="21" t="s">
        <v>17549</v>
      </c>
      <c r="F3115" s="21" t="s">
        <v>605</v>
      </c>
      <c r="G3115" s="21">
        <v>2017.0</v>
      </c>
      <c r="H3115" s="26">
        <v>42795.0</v>
      </c>
      <c r="I3115" s="21" t="s">
        <v>17550</v>
      </c>
      <c r="J3115" s="21"/>
      <c r="K3115" s="21" t="s">
        <v>17551</v>
      </c>
      <c r="L3115" s="21" t="str">
        <f>IF(ISNUMBER(VLOOKUP(A3115,EXCL,1,FALSE)),"Excluido",IF(ISNUMBER(VLOOKUP(A3115,POST,1,FALSE)),"PostAlerta",IF(ISNUMBER(VLOOKUP(A3115,PRE,1,FALSE)),"PreAlerta","")))</f>
        <v>PostAlerta</v>
      </c>
      <c r="M3115" s="21" t="str">
        <f>IF(ISNUMBER(A3115),(IF(ISNUMBER(VLOOKUP(A3115,KEYWORDS,1,FALSE)),"C/PalabrasClaves","S/PalabrasClaves")),"")</f>
        <v>S/PalabrasClaves</v>
      </c>
      <c r="N3115" s="21" t="str">
        <f t="shared" si="11"/>
        <v/>
      </c>
      <c r="O3115" s="21"/>
      <c r="P3115" s="21" t="s">
        <v>17545</v>
      </c>
      <c r="Q3115" s="21"/>
      <c r="R3115" s="21" t="str">
        <f>LEFT('2012-2022'!$P3115,4)</f>
        <v>2017</v>
      </c>
      <c r="S3115" s="21" t="s">
        <v>43</v>
      </c>
      <c r="T3115" s="21"/>
      <c r="U3115" s="21"/>
      <c r="V3115" s="21"/>
      <c r="W3115" s="27"/>
      <c r="X3115" s="27"/>
      <c r="Y3115" s="12"/>
    </row>
    <row r="3116" ht="15.75" customHeight="1">
      <c r="A3116" s="21">
        <v>2.8241782E7</v>
      </c>
      <c r="B3116" s="21" t="s">
        <v>17552</v>
      </c>
      <c r="C3116" s="21" t="s">
        <v>17553</v>
      </c>
      <c r="D3116" s="21" t="s">
        <v>17554</v>
      </c>
      <c r="E3116" s="21" t="s">
        <v>17555</v>
      </c>
      <c r="F3116" s="21" t="s">
        <v>332</v>
      </c>
      <c r="G3116" s="21">
        <v>2017.0</v>
      </c>
      <c r="H3116" s="26">
        <v>42795.0</v>
      </c>
      <c r="I3116" s="21" t="s">
        <v>17556</v>
      </c>
      <c r="J3116" s="21"/>
      <c r="K3116" s="21" t="s">
        <v>17557</v>
      </c>
      <c r="L3116" s="21" t="str">
        <f>IF(ISNUMBER(VLOOKUP(A3116,EXCL,1,FALSE)),"Excluido",IF(ISNUMBER(VLOOKUP(A3116,POST,1,FALSE)),"PostAlerta",IF(ISNUMBER(VLOOKUP(A3116,PRE,1,FALSE)),"PreAlerta","")))</f>
        <v>PostAlerta</v>
      </c>
      <c r="M3116" s="21" t="str">
        <f>IF(ISNUMBER(A3116),(IF(ISNUMBER(VLOOKUP(A3116,KEYWORDS,1,FALSE)),"C/PalabrasClaves","S/PalabrasClaves")),"")</f>
        <v>S/PalabrasClaves</v>
      </c>
      <c r="N3116" s="21" t="str">
        <f t="shared" si="11"/>
        <v/>
      </c>
      <c r="O3116" s="21"/>
      <c r="P3116" s="21" t="s">
        <v>17558</v>
      </c>
      <c r="Q3116" s="21"/>
      <c r="R3116" s="21" t="str">
        <f>LEFT('2012-2022'!$P3116,4)</f>
        <v>2017</v>
      </c>
      <c r="S3116" s="21" t="s">
        <v>43</v>
      </c>
      <c r="T3116" s="21"/>
      <c r="U3116" s="21"/>
      <c r="V3116" s="21"/>
      <c r="W3116" s="27"/>
      <c r="X3116" s="27"/>
      <c r="Y3116" s="28"/>
    </row>
    <row r="3117" ht="15.75" customHeight="1">
      <c r="A3117" s="21">
        <v>2.7628851E7</v>
      </c>
      <c r="B3117" s="21" t="s">
        <v>17559</v>
      </c>
      <c r="C3117" s="21" t="s">
        <v>17560</v>
      </c>
      <c r="D3117" s="21" t="s">
        <v>17561</v>
      </c>
      <c r="E3117" s="21" t="s">
        <v>17562</v>
      </c>
      <c r="F3117" s="21" t="s">
        <v>17563</v>
      </c>
      <c r="G3117" s="21">
        <v>2017.0</v>
      </c>
      <c r="H3117" s="26">
        <v>42629.0</v>
      </c>
      <c r="I3117" s="21"/>
      <c r="J3117" s="21"/>
      <c r="K3117" s="21" t="s">
        <v>17564</v>
      </c>
      <c r="L3117" s="21" t="str">
        <f>IF(ISNUMBER(VLOOKUP(A3117,EXCL,1,FALSE)),"Excluido",IF(ISNUMBER(VLOOKUP(A3117,POST,1,FALSE)),"PostAlerta",IF(ISNUMBER(VLOOKUP(A3117,PRE,1,FALSE)),"PreAlerta","")))</f>
        <v>PostAlerta</v>
      </c>
      <c r="M3117" s="21" t="str">
        <f>IF(ISNUMBER(A3117),(IF(ISNUMBER(VLOOKUP(A3117,KEYWORDS,1,FALSE)),"C/PalabrasClaves","S/PalabrasClaves")),"")</f>
        <v>S/PalabrasClaves</v>
      </c>
      <c r="N3117" s="21" t="str">
        <f t="shared" si="11"/>
        <v/>
      </c>
      <c r="O3117" s="21"/>
      <c r="P3117" s="21" t="s">
        <v>17565</v>
      </c>
      <c r="Q3117" s="21"/>
      <c r="R3117" s="21" t="str">
        <f>LEFT('2012-2022'!$P3117,4)</f>
        <v>2017</v>
      </c>
      <c r="S3117" s="21" t="s">
        <v>47</v>
      </c>
      <c r="T3117" s="21"/>
      <c r="U3117" s="21"/>
      <c r="V3117" s="21"/>
      <c r="W3117" s="27"/>
      <c r="X3117" s="27"/>
      <c r="Y3117" s="12"/>
    </row>
    <row r="3118" ht="15.75" customHeight="1">
      <c r="A3118" s="21">
        <v>2.7731327E7</v>
      </c>
      <c r="B3118" s="21" t="s">
        <v>17566</v>
      </c>
      <c r="C3118" s="21" t="s">
        <v>17567</v>
      </c>
      <c r="D3118" s="21" t="s">
        <v>17568</v>
      </c>
      <c r="E3118" s="21" t="s">
        <v>17569</v>
      </c>
      <c r="F3118" s="21" t="s">
        <v>137</v>
      </c>
      <c r="G3118" s="21">
        <v>2017.0</v>
      </c>
      <c r="H3118" s="26">
        <v>42656.0</v>
      </c>
      <c r="I3118" s="21" t="s">
        <v>17570</v>
      </c>
      <c r="J3118" s="21"/>
      <c r="K3118" s="21" t="s">
        <v>17571</v>
      </c>
      <c r="L3118" s="21" t="str">
        <f>IF(ISNUMBER(VLOOKUP(A3118,EXCL,1,FALSE)),"Excluido",IF(ISNUMBER(VLOOKUP(A3118,POST,1,FALSE)),"PostAlerta",IF(ISNUMBER(VLOOKUP(A3118,PRE,1,FALSE)),"PreAlerta","")))</f>
        <v>PostAlerta</v>
      </c>
      <c r="M3118" s="21" t="str">
        <f>IF(ISNUMBER(A3118),(IF(ISNUMBER(VLOOKUP(A3118,KEYWORDS,1,FALSE)),"C/PalabrasClaves","S/PalabrasClaves")),"")</f>
        <v>S/PalabrasClaves</v>
      </c>
      <c r="N3118" s="21" t="str">
        <f t="shared" si="11"/>
        <v/>
      </c>
      <c r="O3118" s="21"/>
      <c r="P3118" s="21" t="s">
        <v>17565</v>
      </c>
      <c r="Q3118" s="21"/>
      <c r="R3118" s="21" t="str">
        <f>LEFT('2012-2022'!$P3118,4)</f>
        <v>2017</v>
      </c>
      <c r="S3118" s="21" t="s">
        <v>47</v>
      </c>
      <c r="T3118" s="21"/>
      <c r="U3118" s="21"/>
      <c r="V3118" s="21"/>
      <c r="W3118" s="27"/>
      <c r="X3118" s="27"/>
      <c r="Y3118" s="28"/>
    </row>
    <row r="3119" ht="15.75" customHeight="1">
      <c r="A3119" s="21">
        <v>2.7773866E7</v>
      </c>
      <c r="B3119" s="21" t="s">
        <v>17572</v>
      </c>
      <c r="C3119" s="21" t="s">
        <v>17573</v>
      </c>
      <c r="D3119" s="21" t="s">
        <v>17574</v>
      </c>
      <c r="E3119" s="21" t="s">
        <v>17575</v>
      </c>
      <c r="F3119" s="21" t="s">
        <v>728</v>
      </c>
      <c r="G3119" s="21">
        <v>2017.0</v>
      </c>
      <c r="H3119" s="26">
        <v>42668.0</v>
      </c>
      <c r="I3119" s="21" t="s">
        <v>17576</v>
      </c>
      <c r="J3119" s="21"/>
      <c r="K3119" s="21" t="s">
        <v>17577</v>
      </c>
      <c r="L3119" s="21" t="str">
        <f>IF(ISNUMBER(VLOOKUP(A3119,EXCL,1,FALSE)),"Excluido",IF(ISNUMBER(VLOOKUP(A3119,POST,1,FALSE)),"PostAlerta",IF(ISNUMBER(VLOOKUP(A3119,PRE,1,FALSE)),"PreAlerta","")))</f>
        <v>PostAlerta</v>
      </c>
      <c r="M3119" s="21" t="str">
        <f>IF(ISNUMBER(A3119),(IF(ISNUMBER(VLOOKUP(A3119,KEYWORDS,1,FALSE)),"C/PalabrasClaves","S/PalabrasClaves")),"")</f>
        <v>S/PalabrasClaves</v>
      </c>
      <c r="N3119" s="21" t="str">
        <f t="shared" si="11"/>
        <v/>
      </c>
      <c r="O3119" s="21"/>
      <c r="P3119" s="21" t="s">
        <v>17578</v>
      </c>
      <c r="Q3119" s="21"/>
      <c r="R3119" s="21" t="str">
        <f>LEFT('2012-2022'!$P3119,4)</f>
        <v>2017</v>
      </c>
      <c r="S3119" s="21" t="s">
        <v>47</v>
      </c>
      <c r="T3119" s="21"/>
      <c r="U3119" s="21"/>
      <c r="V3119" s="21"/>
      <c r="W3119" s="27"/>
      <c r="X3119" s="27"/>
      <c r="Y3119" s="12"/>
    </row>
    <row r="3120" ht="15.75" customHeight="1">
      <c r="A3120" s="21">
        <v>2.7939332E7</v>
      </c>
      <c r="B3120" s="21" t="s">
        <v>17579</v>
      </c>
      <c r="C3120" s="21" t="s">
        <v>17580</v>
      </c>
      <c r="D3120" s="21" t="s">
        <v>17581</v>
      </c>
      <c r="E3120" s="21" t="s">
        <v>17582</v>
      </c>
      <c r="F3120" s="21" t="s">
        <v>169</v>
      </c>
      <c r="G3120" s="21">
        <v>2017.0</v>
      </c>
      <c r="H3120" s="26">
        <v>42717.0</v>
      </c>
      <c r="I3120" s="21"/>
      <c r="J3120" s="21"/>
      <c r="K3120" s="21" t="s">
        <v>17583</v>
      </c>
      <c r="L3120" s="21" t="str">
        <f>IF(ISNUMBER(VLOOKUP(A3120,EXCL,1,FALSE)),"Excluido",IF(ISNUMBER(VLOOKUP(A3120,POST,1,FALSE)),"PostAlerta",IF(ISNUMBER(VLOOKUP(A3120,PRE,1,FALSE)),"PreAlerta","")))</f>
        <v>PostAlerta</v>
      </c>
      <c r="M3120" s="21" t="str">
        <f>IF(ISNUMBER(A3120),(IF(ISNUMBER(VLOOKUP(A3120,KEYWORDS,1,FALSE)),"C/PalabrasClaves","S/PalabrasClaves")),"")</f>
        <v>S/PalabrasClaves</v>
      </c>
      <c r="N3120" s="21" t="str">
        <f t="shared" si="11"/>
        <v/>
      </c>
      <c r="O3120" s="21"/>
      <c r="P3120" s="21" t="s">
        <v>17565</v>
      </c>
      <c r="Q3120" s="21"/>
      <c r="R3120" s="21" t="str">
        <f>LEFT('2012-2022'!$P3120,4)</f>
        <v>2017</v>
      </c>
      <c r="S3120" s="21" t="s">
        <v>47</v>
      </c>
      <c r="T3120" s="21"/>
      <c r="U3120" s="21"/>
      <c r="V3120" s="21"/>
      <c r="W3120" s="27"/>
      <c r="X3120" s="27"/>
      <c r="Y3120" s="28"/>
    </row>
    <row r="3121" ht="15.75" customHeight="1">
      <c r="A3121" s="21">
        <v>2.7986544E7</v>
      </c>
      <c r="B3121" s="21" t="s">
        <v>17584</v>
      </c>
      <c r="C3121" s="21" t="s">
        <v>17585</v>
      </c>
      <c r="D3121" s="21" t="s">
        <v>17586</v>
      </c>
      <c r="E3121" s="21" t="s">
        <v>17587</v>
      </c>
      <c r="F3121" s="21" t="s">
        <v>2712</v>
      </c>
      <c r="G3121" s="21">
        <v>2017.0</v>
      </c>
      <c r="H3121" s="26">
        <v>42722.0</v>
      </c>
      <c r="I3121" s="21"/>
      <c r="J3121" s="21"/>
      <c r="K3121" s="21" t="s">
        <v>17588</v>
      </c>
      <c r="L3121" s="21" t="str">
        <f>IF(ISNUMBER(VLOOKUP(A3121,EXCL,1,FALSE)),"Excluido",IF(ISNUMBER(VLOOKUP(A3121,POST,1,FALSE)),"PostAlerta",IF(ISNUMBER(VLOOKUP(A3121,PRE,1,FALSE)),"PreAlerta","")))</f>
        <v>PostAlerta</v>
      </c>
      <c r="M3121" s="21" t="str">
        <f>IF(ISNUMBER(A3121),(IF(ISNUMBER(VLOOKUP(A3121,KEYWORDS,1,FALSE)),"C/PalabrasClaves","S/PalabrasClaves")),"")</f>
        <v>S/PalabrasClaves</v>
      </c>
      <c r="N3121" s="21" t="str">
        <f t="shared" si="11"/>
        <v/>
      </c>
      <c r="O3121" s="21"/>
      <c r="P3121" s="21" t="s">
        <v>17565</v>
      </c>
      <c r="Q3121" s="21"/>
      <c r="R3121" s="21" t="str">
        <f>LEFT('2012-2022'!$P3121,4)</f>
        <v>2017</v>
      </c>
      <c r="S3121" s="21" t="s">
        <v>47</v>
      </c>
      <c r="T3121" s="21"/>
      <c r="U3121" s="21"/>
      <c r="V3121" s="21"/>
      <c r="W3121" s="27"/>
      <c r="X3121" s="27"/>
      <c r="Y3121" s="12"/>
    </row>
    <row r="3122" ht="15.75" customHeight="1">
      <c r="A3122" s="21">
        <v>2.7986546E7</v>
      </c>
      <c r="B3122" s="21" t="s">
        <v>17589</v>
      </c>
      <c r="C3122" s="21" t="s">
        <v>17590</v>
      </c>
      <c r="D3122" s="21" t="s">
        <v>17591</v>
      </c>
      <c r="E3122" s="21" t="s">
        <v>17592</v>
      </c>
      <c r="F3122" s="21" t="s">
        <v>2712</v>
      </c>
      <c r="G3122" s="21">
        <v>2017.0</v>
      </c>
      <c r="H3122" s="26">
        <v>42722.0</v>
      </c>
      <c r="I3122" s="21"/>
      <c r="J3122" s="21"/>
      <c r="K3122" s="21" t="s">
        <v>17593</v>
      </c>
      <c r="L3122" s="21" t="str">
        <f>IF(ISNUMBER(VLOOKUP(A3122,EXCL,1,FALSE)),"Excluido",IF(ISNUMBER(VLOOKUP(A3122,POST,1,FALSE)),"PostAlerta",IF(ISNUMBER(VLOOKUP(A3122,PRE,1,FALSE)),"PreAlerta","")))</f>
        <v>PostAlerta</v>
      </c>
      <c r="M3122" s="21" t="str">
        <f>IF(ISNUMBER(A3122),(IF(ISNUMBER(VLOOKUP(A3122,KEYWORDS,1,FALSE)),"C/PalabrasClaves","S/PalabrasClaves")),"")</f>
        <v>S/PalabrasClaves</v>
      </c>
      <c r="N3122" s="21" t="str">
        <f t="shared" si="11"/>
        <v/>
      </c>
      <c r="O3122" s="21"/>
      <c r="P3122" s="21" t="s">
        <v>17565</v>
      </c>
      <c r="Q3122" s="21"/>
      <c r="R3122" s="21" t="str">
        <f>LEFT('2012-2022'!$P3122,4)</f>
        <v>2017</v>
      </c>
      <c r="S3122" s="21" t="s">
        <v>47</v>
      </c>
      <c r="T3122" s="21"/>
      <c r="U3122" s="21"/>
      <c r="V3122" s="21"/>
      <c r="W3122" s="27"/>
      <c r="X3122" s="27"/>
      <c r="Y3122" s="28"/>
    </row>
    <row r="3123" ht="15.75" customHeight="1">
      <c r="A3123" s="21">
        <v>2.7992288E7</v>
      </c>
      <c r="B3123" s="21" t="s">
        <v>17594</v>
      </c>
      <c r="C3123" s="21" t="s">
        <v>17595</v>
      </c>
      <c r="D3123" s="21" t="s">
        <v>17596</v>
      </c>
      <c r="E3123" s="21" t="s">
        <v>17597</v>
      </c>
      <c r="F3123" s="21" t="s">
        <v>151</v>
      </c>
      <c r="G3123" s="21">
        <v>2017.0</v>
      </c>
      <c r="H3123" s="26">
        <v>42724.0</v>
      </c>
      <c r="I3123" s="21"/>
      <c r="J3123" s="21"/>
      <c r="K3123" s="21" t="s">
        <v>17598</v>
      </c>
      <c r="L3123" s="21" t="str">
        <f>IF(ISNUMBER(VLOOKUP(A3123,EXCL,1,FALSE)),"Excluido",IF(ISNUMBER(VLOOKUP(A3123,POST,1,FALSE)),"PostAlerta",IF(ISNUMBER(VLOOKUP(A3123,PRE,1,FALSE)),"PreAlerta","")))</f>
        <v>PostAlerta</v>
      </c>
      <c r="M3123" s="21" t="str">
        <f>IF(ISNUMBER(A3123),(IF(ISNUMBER(VLOOKUP(A3123,KEYWORDS,1,FALSE)),"C/PalabrasClaves","S/PalabrasClaves")),"")</f>
        <v>S/PalabrasClaves</v>
      </c>
      <c r="N3123" s="21" t="str">
        <f t="shared" si="11"/>
        <v/>
      </c>
      <c r="O3123" s="21"/>
      <c r="P3123" s="21" t="s">
        <v>17565</v>
      </c>
      <c r="Q3123" s="21"/>
      <c r="R3123" s="21" t="str">
        <f>LEFT('2012-2022'!$P3123,4)</f>
        <v>2017</v>
      </c>
      <c r="S3123" s="21" t="s">
        <v>47</v>
      </c>
      <c r="T3123" s="21"/>
      <c r="U3123" s="21"/>
      <c r="V3123" s="21"/>
      <c r="W3123" s="27"/>
      <c r="X3123" s="27"/>
      <c r="Y3123" s="12"/>
    </row>
    <row r="3124" ht="15.75" customHeight="1">
      <c r="A3124" s="21">
        <v>2.7992293E7</v>
      </c>
      <c r="B3124" s="21" t="s">
        <v>17599</v>
      </c>
      <c r="C3124" s="21" t="s">
        <v>17600</v>
      </c>
      <c r="D3124" s="21" t="s">
        <v>17601</v>
      </c>
      <c r="E3124" s="21" t="s">
        <v>17602</v>
      </c>
      <c r="F3124" s="21" t="s">
        <v>151</v>
      </c>
      <c r="G3124" s="21">
        <v>2017.0</v>
      </c>
      <c r="H3124" s="26">
        <v>42724.0</v>
      </c>
      <c r="I3124" s="21"/>
      <c r="J3124" s="21"/>
      <c r="K3124" s="21" t="s">
        <v>17603</v>
      </c>
      <c r="L3124" s="21" t="str">
        <f>IF(ISNUMBER(VLOOKUP(A3124,EXCL,1,FALSE)),"Excluido",IF(ISNUMBER(VLOOKUP(A3124,POST,1,FALSE)),"PostAlerta",IF(ISNUMBER(VLOOKUP(A3124,PRE,1,FALSE)),"PreAlerta","")))</f>
        <v>PostAlerta</v>
      </c>
      <c r="M3124" s="21" t="str">
        <f>IF(ISNUMBER(A3124),(IF(ISNUMBER(VLOOKUP(A3124,KEYWORDS,1,FALSE)),"C/PalabrasClaves","S/PalabrasClaves")),"")</f>
        <v>S/PalabrasClaves</v>
      </c>
      <c r="N3124" s="21" t="str">
        <f t="shared" si="11"/>
        <v/>
      </c>
      <c r="O3124" s="21"/>
      <c r="P3124" s="21" t="s">
        <v>17565</v>
      </c>
      <c r="Q3124" s="21"/>
      <c r="R3124" s="21" t="str">
        <f>LEFT('2012-2022'!$P3124,4)</f>
        <v>2017</v>
      </c>
      <c r="S3124" s="21" t="s">
        <v>47</v>
      </c>
      <c r="T3124" s="21"/>
      <c r="U3124" s="21"/>
      <c r="V3124" s="21"/>
      <c r="W3124" s="27"/>
      <c r="X3124" s="27"/>
      <c r="Y3124" s="28"/>
    </row>
    <row r="3125" ht="15.75" customHeight="1">
      <c r="A3125" s="21">
        <v>2.7993973E7</v>
      </c>
      <c r="B3125" s="21" t="s">
        <v>17604</v>
      </c>
      <c r="C3125" s="21" t="s">
        <v>17605</v>
      </c>
      <c r="D3125" s="21" t="s">
        <v>17606</v>
      </c>
      <c r="E3125" s="21" t="s">
        <v>17607</v>
      </c>
      <c r="F3125" s="21" t="s">
        <v>439</v>
      </c>
      <c r="G3125" s="21">
        <v>2017.0</v>
      </c>
      <c r="H3125" s="26">
        <v>42725.0</v>
      </c>
      <c r="I3125" s="21" t="s">
        <v>17608</v>
      </c>
      <c r="J3125" s="21"/>
      <c r="K3125" s="21" t="s">
        <v>17609</v>
      </c>
      <c r="L3125" s="21" t="str">
        <f>IF(ISNUMBER(VLOOKUP(A3125,EXCL,1,FALSE)),"Excluido",IF(ISNUMBER(VLOOKUP(A3125,POST,1,FALSE)),"PostAlerta",IF(ISNUMBER(VLOOKUP(A3125,PRE,1,FALSE)),"PreAlerta","")))</f>
        <v>PostAlerta</v>
      </c>
      <c r="M3125" s="21" t="str">
        <f>IF(ISNUMBER(A3125),(IF(ISNUMBER(VLOOKUP(A3125,KEYWORDS,1,FALSE)),"C/PalabrasClaves","S/PalabrasClaves")),"")</f>
        <v>S/PalabrasClaves</v>
      </c>
      <c r="N3125" s="21" t="str">
        <f t="shared" si="11"/>
        <v/>
      </c>
      <c r="O3125" s="21"/>
      <c r="P3125" s="21" t="s">
        <v>17610</v>
      </c>
      <c r="Q3125" s="21"/>
      <c r="R3125" s="21" t="str">
        <f>LEFT('2012-2022'!$P3125,4)</f>
        <v>2017</v>
      </c>
      <c r="S3125" s="21" t="s">
        <v>43</v>
      </c>
      <c r="T3125" s="21"/>
      <c r="U3125" s="21"/>
      <c r="V3125" s="21"/>
      <c r="W3125" s="27"/>
      <c r="X3125" s="27"/>
      <c r="Y3125" s="12"/>
    </row>
    <row r="3126" ht="15.75" customHeight="1">
      <c r="A3126" s="21">
        <v>2.8011722E7</v>
      </c>
      <c r="B3126" s="21" t="s">
        <v>17611</v>
      </c>
      <c r="C3126" s="21" t="s">
        <v>17612</v>
      </c>
      <c r="D3126" s="21" t="s">
        <v>17613</v>
      </c>
      <c r="E3126" s="21" t="s">
        <v>17614</v>
      </c>
      <c r="F3126" s="21" t="s">
        <v>728</v>
      </c>
      <c r="G3126" s="21">
        <v>2017.0</v>
      </c>
      <c r="H3126" s="26">
        <v>42729.0</v>
      </c>
      <c r="I3126" s="21" t="s">
        <v>17615</v>
      </c>
      <c r="J3126" s="21"/>
      <c r="K3126" s="21" t="s">
        <v>17616</v>
      </c>
      <c r="L3126" s="21" t="str">
        <f>IF(ISNUMBER(VLOOKUP(A3126,EXCL,1,FALSE)),"Excluido",IF(ISNUMBER(VLOOKUP(A3126,POST,1,FALSE)),"PostAlerta",IF(ISNUMBER(VLOOKUP(A3126,PRE,1,FALSE)),"PreAlerta","")))</f>
        <v>PostAlerta</v>
      </c>
      <c r="M3126" s="21" t="str">
        <f>IF(ISNUMBER(A3126),(IF(ISNUMBER(VLOOKUP(A3126,KEYWORDS,1,FALSE)),"C/PalabrasClaves","S/PalabrasClaves")),"")</f>
        <v>S/PalabrasClaves</v>
      </c>
      <c r="N3126" s="21" t="str">
        <f t="shared" si="11"/>
        <v/>
      </c>
      <c r="O3126" s="21"/>
      <c r="P3126" s="21" t="s">
        <v>17578</v>
      </c>
      <c r="Q3126" s="21"/>
      <c r="R3126" s="21" t="str">
        <f>LEFT('2012-2022'!$P3126,4)</f>
        <v>2017</v>
      </c>
      <c r="S3126" s="21" t="s">
        <v>47</v>
      </c>
      <c r="T3126" s="21"/>
      <c r="U3126" s="21"/>
      <c r="V3126" s="21"/>
      <c r="W3126" s="27"/>
      <c r="X3126" s="27"/>
      <c r="Y3126" s="28"/>
    </row>
    <row r="3127" ht="15.75" customHeight="1">
      <c r="A3127" s="21">
        <v>2.8012903E7</v>
      </c>
      <c r="B3127" s="21" t="s">
        <v>17617</v>
      </c>
      <c r="C3127" s="21" t="s">
        <v>17618</v>
      </c>
      <c r="D3127" s="21" t="s">
        <v>17619</v>
      </c>
      <c r="E3127" s="21" t="s">
        <v>17620</v>
      </c>
      <c r="F3127" s="21" t="s">
        <v>2712</v>
      </c>
      <c r="G3127" s="21">
        <v>2017.0</v>
      </c>
      <c r="H3127" s="26">
        <v>42730.0</v>
      </c>
      <c r="I3127" s="21"/>
      <c r="J3127" s="21"/>
      <c r="K3127" s="21" t="s">
        <v>17621</v>
      </c>
      <c r="L3127" s="21" t="str">
        <f>IF(ISNUMBER(VLOOKUP(A3127,EXCL,1,FALSE)),"Excluido",IF(ISNUMBER(VLOOKUP(A3127,POST,1,FALSE)),"PostAlerta",IF(ISNUMBER(VLOOKUP(A3127,PRE,1,FALSE)),"PreAlerta","")))</f>
        <v>PostAlerta</v>
      </c>
      <c r="M3127" s="21" t="str">
        <f>IF(ISNUMBER(A3127),(IF(ISNUMBER(VLOOKUP(A3127,KEYWORDS,1,FALSE)),"C/PalabrasClaves","S/PalabrasClaves")),"")</f>
        <v>S/PalabrasClaves</v>
      </c>
      <c r="N3127" s="21" t="str">
        <f t="shared" si="11"/>
        <v/>
      </c>
      <c r="O3127" s="21"/>
      <c r="P3127" s="21" t="s">
        <v>17565</v>
      </c>
      <c r="Q3127" s="21"/>
      <c r="R3127" s="21" t="str">
        <f>LEFT('2012-2022'!$P3127,4)</f>
        <v>2017</v>
      </c>
      <c r="S3127" s="21" t="s">
        <v>47</v>
      </c>
      <c r="T3127" s="21"/>
      <c r="U3127" s="21"/>
      <c r="V3127" s="21"/>
      <c r="W3127" s="27"/>
      <c r="X3127" s="27"/>
      <c r="Y3127" s="12"/>
    </row>
    <row r="3128" ht="15.75" customHeight="1">
      <c r="A3128" s="21">
        <v>2.8026894E7</v>
      </c>
      <c r="B3128" s="21" t="s">
        <v>17622</v>
      </c>
      <c r="C3128" s="21" t="s">
        <v>17623</v>
      </c>
      <c r="D3128" s="21" t="s">
        <v>17624</v>
      </c>
      <c r="E3128" s="21" t="s">
        <v>17625</v>
      </c>
      <c r="F3128" s="21" t="s">
        <v>220</v>
      </c>
      <c r="G3128" s="21">
        <v>2017.0</v>
      </c>
      <c r="H3128" s="26">
        <v>42732.0</v>
      </c>
      <c r="I3128" s="21"/>
      <c r="J3128" s="21"/>
      <c r="K3128" s="21" t="s">
        <v>17626</v>
      </c>
      <c r="L3128" s="21" t="str">
        <f>IF(ISNUMBER(VLOOKUP(A3128,EXCL,1,FALSE)),"Excluido",IF(ISNUMBER(VLOOKUP(A3128,POST,1,FALSE)),"PostAlerta",IF(ISNUMBER(VLOOKUP(A3128,PRE,1,FALSE)),"PreAlerta","")))</f>
        <v>PostAlerta</v>
      </c>
      <c r="M3128" s="21" t="str">
        <f>IF(ISNUMBER(A3128),(IF(ISNUMBER(VLOOKUP(A3128,KEYWORDS,1,FALSE)),"C/PalabrasClaves","S/PalabrasClaves")),"")</f>
        <v>S/PalabrasClaves</v>
      </c>
      <c r="N3128" s="21" t="str">
        <f t="shared" si="11"/>
        <v/>
      </c>
      <c r="O3128" s="21"/>
      <c r="P3128" s="21" t="s">
        <v>17565</v>
      </c>
      <c r="Q3128" s="21"/>
      <c r="R3128" s="21" t="str">
        <f>LEFT('2012-2022'!$P3128,4)</f>
        <v>2017</v>
      </c>
      <c r="S3128" s="21" t="s">
        <v>47</v>
      </c>
      <c r="T3128" s="21"/>
      <c r="U3128" s="21"/>
      <c r="V3128" s="21"/>
      <c r="W3128" s="27"/>
      <c r="X3128" s="27"/>
      <c r="Y3128" s="28"/>
    </row>
    <row r="3129" ht="15.75" customHeight="1">
      <c r="A3129" s="21">
        <v>2.802758E7</v>
      </c>
      <c r="B3129" s="21" t="s">
        <v>17627</v>
      </c>
      <c r="C3129" s="21" t="s">
        <v>17628</v>
      </c>
      <c r="D3129" s="21" t="s">
        <v>17629</v>
      </c>
      <c r="E3129" s="21" t="s">
        <v>17630</v>
      </c>
      <c r="F3129" s="21" t="s">
        <v>2999</v>
      </c>
      <c r="G3129" s="21">
        <v>2017.0</v>
      </c>
      <c r="H3129" s="26">
        <v>42732.0</v>
      </c>
      <c r="I3129" s="21"/>
      <c r="J3129" s="21"/>
      <c r="K3129" s="21" t="s">
        <v>17631</v>
      </c>
      <c r="L3129" s="21" t="str">
        <f>IF(ISNUMBER(VLOOKUP(A3129,EXCL,1,FALSE)),"Excluido",IF(ISNUMBER(VLOOKUP(A3129,POST,1,FALSE)),"PostAlerta",IF(ISNUMBER(VLOOKUP(A3129,PRE,1,FALSE)),"PreAlerta","")))</f>
        <v>PostAlerta</v>
      </c>
      <c r="M3129" s="21" t="str">
        <f>IF(ISNUMBER(A3129),(IF(ISNUMBER(VLOOKUP(A3129,KEYWORDS,1,FALSE)),"C/PalabrasClaves","S/PalabrasClaves")),"")</f>
        <v>S/PalabrasClaves</v>
      </c>
      <c r="N3129" s="21" t="str">
        <f t="shared" si="11"/>
        <v/>
      </c>
      <c r="O3129" s="21"/>
      <c r="P3129" s="21" t="s">
        <v>17565</v>
      </c>
      <c r="Q3129" s="21"/>
      <c r="R3129" s="21" t="str">
        <f>LEFT('2012-2022'!$P3129,4)</f>
        <v>2017</v>
      </c>
      <c r="S3129" s="21" t="s">
        <v>47</v>
      </c>
      <c r="T3129" s="21"/>
      <c r="U3129" s="21"/>
      <c r="V3129" s="21"/>
      <c r="W3129" s="27"/>
      <c r="X3129" s="27"/>
      <c r="Y3129" s="12"/>
    </row>
    <row r="3130" ht="15.75" customHeight="1">
      <c r="A3130" s="21">
        <v>2.803135E7</v>
      </c>
      <c r="B3130" s="21" t="s">
        <v>17632</v>
      </c>
      <c r="C3130" s="21" t="s">
        <v>17633</v>
      </c>
      <c r="D3130" s="21" t="s">
        <v>17634</v>
      </c>
      <c r="E3130" s="21" t="s">
        <v>17635</v>
      </c>
      <c r="F3130" s="21" t="s">
        <v>728</v>
      </c>
      <c r="G3130" s="21">
        <v>2017.0</v>
      </c>
      <c r="H3130" s="26">
        <v>42734.0</v>
      </c>
      <c r="I3130" s="21"/>
      <c r="J3130" s="21"/>
      <c r="K3130" s="21" t="s">
        <v>17636</v>
      </c>
      <c r="L3130" s="21" t="str">
        <f>IF(ISNUMBER(VLOOKUP(A3130,EXCL,1,FALSE)),"Excluido",IF(ISNUMBER(VLOOKUP(A3130,POST,1,FALSE)),"PostAlerta",IF(ISNUMBER(VLOOKUP(A3130,PRE,1,FALSE)),"PreAlerta","")))</f>
        <v>PostAlerta</v>
      </c>
      <c r="M3130" s="21" t="str">
        <f>IF(ISNUMBER(A3130),(IF(ISNUMBER(VLOOKUP(A3130,KEYWORDS,1,FALSE)),"C/PalabrasClaves","S/PalabrasClaves")),"")</f>
        <v>S/PalabrasClaves</v>
      </c>
      <c r="N3130" s="21" t="str">
        <f t="shared" si="11"/>
        <v/>
      </c>
      <c r="O3130" s="21"/>
      <c r="P3130" s="21" t="s">
        <v>17578</v>
      </c>
      <c r="Q3130" s="21"/>
      <c r="R3130" s="21" t="str">
        <f>LEFT('2012-2022'!$P3130,4)</f>
        <v>2017</v>
      </c>
      <c r="S3130" s="21" t="s">
        <v>47</v>
      </c>
      <c r="T3130" s="21"/>
      <c r="U3130" s="21"/>
      <c r="V3130" s="21"/>
      <c r="W3130" s="27"/>
      <c r="X3130" s="27"/>
      <c r="Y3130" s="28"/>
    </row>
    <row r="3131" ht="15.75" customHeight="1">
      <c r="A3131" s="21">
        <v>2.8031351E7</v>
      </c>
      <c r="B3131" s="21" t="s">
        <v>17637</v>
      </c>
      <c r="C3131" s="21" t="s">
        <v>17638</v>
      </c>
      <c r="D3131" s="21" t="s">
        <v>17639</v>
      </c>
      <c r="E3131" s="21" t="s">
        <v>17640</v>
      </c>
      <c r="F3131" s="21" t="s">
        <v>728</v>
      </c>
      <c r="G3131" s="21">
        <v>2017.0</v>
      </c>
      <c r="H3131" s="26">
        <v>42734.0</v>
      </c>
      <c r="I3131" s="21"/>
      <c r="J3131" s="21"/>
      <c r="K3131" s="21" t="s">
        <v>17641</v>
      </c>
      <c r="L3131" s="21" t="str">
        <f>IF(ISNUMBER(VLOOKUP(A3131,EXCL,1,FALSE)),"Excluido",IF(ISNUMBER(VLOOKUP(A3131,POST,1,FALSE)),"PostAlerta",IF(ISNUMBER(VLOOKUP(A3131,PRE,1,FALSE)),"PreAlerta","")))</f>
        <v>PostAlerta</v>
      </c>
      <c r="M3131" s="21" t="str">
        <f>IF(ISNUMBER(A3131),(IF(ISNUMBER(VLOOKUP(A3131,KEYWORDS,1,FALSE)),"C/PalabrasClaves","S/PalabrasClaves")),"")</f>
        <v>S/PalabrasClaves</v>
      </c>
      <c r="N3131" s="21" t="str">
        <f t="shared" si="11"/>
        <v/>
      </c>
      <c r="O3131" s="21"/>
      <c r="P3131" s="21" t="s">
        <v>17578</v>
      </c>
      <c r="Q3131" s="21"/>
      <c r="R3131" s="21" t="str">
        <f>LEFT('2012-2022'!$P3131,4)</f>
        <v>2017</v>
      </c>
      <c r="S3131" s="21" t="s">
        <v>47</v>
      </c>
      <c r="T3131" s="21"/>
      <c r="U3131" s="21"/>
      <c r="V3131" s="21"/>
      <c r="W3131" s="27"/>
      <c r="X3131" s="27"/>
      <c r="Y3131" s="12"/>
    </row>
    <row r="3132" ht="15.75" customHeight="1">
      <c r="A3132" s="21">
        <v>2.8044222E7</v>
      </c>
      <c r="B3132" s="21" t="s">
        <v>17642</v>
      </c>
      <c r="C3132" s="21" t="s">
        <v>17643</v>
      </c>
      <c r="D3132" s="21" t="s">
        <v>17644</v>
      </c>
      <c r="E3132" s="21" t="s">
        <v>17645</v>
      </c>
      <c r="F3132" s="21" t="s">
        <v>17646</v>
      </c>
      <c r="G3132" s="21">
        <v>2017.0</v>
      </c>
      <c r="H3132" s="26">
        <v>42739.0</v>
      </c>
      <c r="I3132" s="21"/>
      <c r="J3132" s="21"/>
      <c r="K3132" s="21" t="s">
        <v>17647</v>
      </c>
      <c r="L3132" s="21" t="str">
        <f>IF(ISNUMBER(VLOOKUP(A3132,EXCL,1,FALSE)),"Excluido",IF(ISNUMBER(VLOOKUP(A3132,POST,1,FALSE)),"PostAlerta",IF(ISNUMBER(VLOOKUP(A3132,PRE,1,FALSE)),"PreAlerta","")))</f>
        <v>PostAlerta</v>
      </c>
      <c r="M3132" s="21" t="str">
        <f>IF(ISNUMBER(A3132),(IF(ISNUMBER(VLOOKUP(A3132,KEYWORDS,1,FALSE)),"C/PalabrasClaves","S/PalabrasClaves")),"")</f>
        <v>S/PalabrasClaves</v>
      </c>
      <c r="N3132" s="21" t="str">
        <f t="shared" si="11"/>
        <v/>
      </c>
      <c r="O3132" s="21"/>
      <c r="P3132" s="21" t="s">
        <v>17565</v>
      </c>
      <c r="Q3132" s="21"/>
      <c r="R3132" s="21" t="str">
        <f>LEFT('2012-2022'!$P3132,4)</f>
        <v>2017</v>
      </c>
      <c r="S3132" s="21" t="s">
        <v>47</v>
      </c>
      <c r="T3132" s="21"/>
      <c r="U3132" s="21"/>
      <c r="V3132" s="21"/>
      <c r="W3132" s="27"/>
      <c r="X3132" s="27"/>
      <c r="Y3132" s="28"/>
    </row>
    <row r="3133" ht="15.75" customHeight="1">
      <c r="A3133" s="21">
        <v>2.8063832E7</v>
      </c>
      <c r="B3133" s="21" t="s">
        <v>17648</v>
      </c>
      <c r="C3133" s="21" t="s">
        <v>17649</v>
      </c>
      <c r="D3133" s="21" t="s">
        <v>17650</v>
      </c>
      <c r="E3133" s="21" t="s">
        <v>10580</v>
      </c>
      <c r="F3133" s="21" t="s">
        <v>496</v>
      </c>
      <c r="G3133" s="21">
        <v>2017.0</v>
      </c>
      <c r="H3133" s="26">
        <v>42744.0</v>
      </c>
      <c r="I3133" s="21"/>
      <c r="J3133" s="21"/>
      <c r="K3133" s="21" t="s">
        <v>17651</v>
      </c>
      <c r="L3133" s="21" t="str">
        <f>IF(ISNUMBER(VLOOKUP(A3133,EXCL,1,FALSE)),"Excluido",IF(ISNUMBER(VLOOKUP(A3133,POST,1,FALSE)),"PostAlerta",IF(ISNUMBER(VLOOKUP(A3133,PRE,1,FALSE)),"PreAlerta","")))</f>
        <v>PostAlerta</v>
      </c>
      <c r="M3133" s="21" t="str">
        <f>IF(ISNUMBER(A3133),(IF(ISNUMBER(VLOOKUP(A3133,KEYWORDS,1,FALSE)),"C/PalabrasClaves","S/PalabrasClaves")),"")</f>
        <v>S/PalabrasClaves</v>
      </c>
      <c r="N3133" s="21" t="str">
        <f t="shared" si="11"/>
        <v/>
      </c>
      <c r="O3133" s="21"/>
      <c r="P3133" s="21" t="s">
        <v>17565</v>
      </c>
      <c r="Q3133" s="21"/>
      <c r="R3133" s="21" t="str">
        <f>LEFT('2012-2022'!$P3133,4)</f>
        <v>2017</v>
      </c>
      <c r="S3133" s="21" t="s">
        <v>47</v>
      </c>
      <c r="T3133" s="21"/>
      <c r="U3133" s="21"/>
      <c r="V3133" s="21"/>
      <c r="W3133" s="27"/>
      <c r="X3133" s="27"/>
      <c r="Y3133" s="12"/>
    </row>
    <row r="3134" ht="15.75" customHeight="1">
      <c r="A3134" s="21">
        <v>2.8089651E7</v>
      </c>
      <c r="B3134" s="21" t="s">
        <v>17652</v>
      </c>
      <c r="C3134" s="21" t="s">
        <v>17653</v>
      </c>
      <c r="D3134" s="21" t="s">
        <v>17654</v>
      </c>
      <c r="E3134" s="21" t="s">
        <v>17655</v>
      </c>
      <c r="F3134" s="21" t="s">
        <v>496</v>
      </c>
      <c r="G3134" s="21">
        <v>2017.0</v>
      </c>
      <c r="H3134" s="26">
        <v>42752.0</v>
      </c>
      <c r="I3134" s="21" t="s">
        <v>17656</v>
      </c>
      <c r="J3134" s="21"/>
      <c r="K3134" s="21" t="s">
        <v>17657</v>
      </c>
      <c r="L3134" s="21" t="str">
        <f>IF(ISNUMBER(VLOOKUP(A3134,EXCL,1,FALSE)),"Excluido",IF(ISNUMBER(VLOOKUP(A3134,POST,1,FALSE)),"PostAlerta",IF(ISNUMBER(VLOOKUP(A3134,PRE,1,FALSE)),"PreAlerta","")))</f>
        <v>PostAlerta</v>
      </c>
      <c r="M3134" s="21" t="str">
        <f>IF(ISNUMBER(A3134),(IF(ISNUMBER(VLOOKUP(A3134,KEYWORDS,1,FALSE)),"C/PalabrasClaves","S/PalabrasClaves")),"")</f>
        <v>S/PalabrasClaves</v>
      </c>
      <c r="N3134" s="21" t="str">
        <f t="shared" si="11"/>
        <v/>
      </c>
      <c r="O3134" s="21"/>
      <c r="P3134" s="21" t="s">
        <v>17565</v>
      </c>
      <c r="Q3134" s="21"/>
      <c r="R3134" s="21" t="str">
        <f>LEFT('2012-2022'!$P3134,4)</f>
        <v>2017</v>
      </c>
      <c r="S3134" s="21" t="s">
        <v>47</v>
      </c>
      <c r="T3134" s="21"/>
      <c r="U3134" s="21"/>
      <c r="V3134" s="21"/>
      <c r="W3134" s="27"/>
      <c r="X3134" s="27"/>
      <c r="Y3134" s="28"/>
    </row>
    <row r="3135" ht="15.75" customHeight="1">
      <c r="A3135" s="21">
        <v>2.8109769E7</v>
      </c>
      <c r="B3135" s="21" t="s">
        <v>17658</v>
      </c>
      <c r="C3135" s="21" t="s">
        <v>17659</v>
      </c>
      <c r="D3135" s="21" t="s">
        <v>17660</v>
      </c>
      <c r="E3135" s="21" t="s">
        <v>6425</v>
      </c>
      <c r="F3135" s="21" t="s">
        <v>496</v>
      </c>
      <c r="G3135" s="21">
        <v>2017.0</v>
      </c>
      <c r="H3135" s="26">
        <v>42758.0</v>
      </c>
      <c r="I3135" s="21"/>
      <c r="J3135" s="21"/>
      <c r="K3135" s="21" t="s">
        <v>17661</v>
      </c>
      <c r="L3135" s="21" t="str">
        <f>IF(ISNUMBER(VLOOKUP(A3135,EXCL,1,FALSE)),"Excluido",IF(ISNUMBER(VLOOKUP(A3135,POST,1,FALSE)),"PostAlerta",IF(ISNUMBER(VLOOKUP(A3135,PRE,1,FALSE)),"PreAlerta","")))</f>
        <v>PostAlerta</v>
      </c>
      <c r="M3135" s="21" t="str">
        <f>IF(ISNUMBER(A3135),(IF(ISNUMBER(VLOOKUP(A3135,KEYWORDS,1,FALSE)),"C/PalabrasClaves","S/PalabrasClaves")),"")</f>
        <v>S/PalabrasClaves</v>
      </c>
      <c r="N3135" s="21" t="str">
        <f t="shared" si="11"/>
        <v/>
      </c>
      <c r="O3135" s="21"/>
      <c r="P3135" s="21" t="s">
        <v>17565</v>
      </c>
      <c r="Q3135" s="21"/>
      <c r="R3135" s="21" t="str">
        <f>LEFT('2012-2022'!$P3135,4)</f>
        <v>2017</v>
      </c>
      <c r="S3135" s="21" t="s">
        <v>47</v>
      </c>
      <c r="T3135" s="21"/>
      <c r="U3135" s="21"/>
      <c r="V3135" s="21"/>
      <c r="W3135" s="27"/>
      <c r="X3135" s="27"/>
      <c r="Y3135" s="12"/>
    </row>
    <row r="3136" ht="15.75" customHeight="1">
      <c r="A3136" s="21">
        <v>2.8110915E7</v>
      </c>
      <c r="B3136" s="21" t="s">
        <v>17662</v>
      </c>
      <c r="C3136" s="21" t="s">
        <v>17663</v>
      </c>
      <c r="D3136" s="21" t="s">
        <v>17664</v>
      </c>
      <c r="E3136" s="21" t="s">
        <v>7580</v>
      </c>
      <c r="F3136" s="21" t="s">
        <v>496</v>
      </c>
      <c r="G3136" s="21">
        <v>2017.0</v>
      </c>
      <c r="H3136" s="26">
        <v>42759.0</v>
      </c>
      <c r="I3136" s="21"/>
      <c r="J3136" s="21"/>
      <c r="K3136" s="21" t="s">
        <v>17665</v>
      </c>
      <c r="L3136" s="21" t="str">
        <f>IF(ISNUMBER(VLOOKUP(A3136,EXCL,1,FALSE)),"Excluido",IF(ISNUMBER(VLOOKUP(A3136,POST,1,FALSE)),"PostAlerta",IF(ISNUMBER(VLOOKUP(A3136,PRE,1,FALSE)),"PreAlerta","")))</f>
        <v>PostAlerta</v>
      </c>
      <c r="M3136" s="21" t="str">
        <f>IF(ISNUMBER(A3136),(IF(ISNUMBER(VLOOKUP(A3136,KEYWORDS,1,FALSE)),"C/PalabrasClaves","S/PalabrasClaves")),"")</f>
        <v>S/PalabrasClaves</v>
      </c>
      <c r="N3136" s="21" t="str">
        <f t="shared" si="11"/>
        <v/>
      </c>
      <c r="O3136" s="21"/>
      <c r="P3136" s="21" t="s">
        <v>17565</v>
      </c>
      <c r="Q3136" s="21"/>
      <c r="R3136" s="21" t="str">
        <f>LEFT('2012-2022'!$P3136,4)</f>
        <v>2017</v>
      </c>
      <c r="S3136" s="21" t="s">
        <v>47</v>
      </c>
      <c r="T3136" s="21"/>
      <c r="U3136" s="21"/>
      <c r="V3136" s="21"/>
      <c r="W3136" s="27"/>
      <c r="X3136" s="27"/>
      <c r="Y3136" s="28"/>
    </row>
    <row r="3137" ht="15.75" customHeight="1">
      <c r="A3137" s="21">
        <v>2.8111714E7</v>
      </c>
      <c r="B3137" s="21" t="s">
        <v>17666</v>
      </c>
      <c r="C3137" s="21" t="s">
        <v>17667</v>
      </c>
      <c r="D3137" s="21" t="s">
        <v>17668</v>
      </c>
      <c r="E3137" s="21" t="s">
        <v>17669</v>
      </c>
      <c r="F3137" s="21" t="s">
        <v>376</v>
      </c>
      <c r="G3137" s="21">
        <v>2017.0</v>
      </c>
      <c r="H3137" s="26">
        <v>42759.0</v>
      </c>
      <c r="I3137" s="21"/>
      <c r="J3137" s="21"/>
      <c r="K3137" s="21" t="s">
        <v>17670</v>
      </c>
      <c r="L3137" s="21" t="str">
        <f>IF(ISNUMBER(VLOOKUP(A3137,EXCL,1,FALSE)),"Excluido",IF(ISNUMBER(VLOOKUP(A3137,POST,1,FALSE)),"PostAlerta",IF(ISNUMBER(VLOOKUP(A3137,PRE,1,FALSE)),"PreAlerta","")))</f>
        <v>PostAlerta</v>
      </c>
      <c r="M3137" s="21" t="str">
        <f>IF(ISNUMBER(A3137),(IF(ISNUMBER(VLOOKUP(A3137,KEYWORDS,1,FALSE)),"C/PalabrasClaves","S/PalabrasClaves")),"")</f>
        <v>S/PalabrasClaves</v>
      </c>
      <c r="N3137" s="21" t="str">
        <f t="shared" si="11"/>
        <v/>
      </c>
      <c r="O3137" s="21"/>
      <c r="P3137" s="21" t="s">
        <v>17565</v>
      </c>
      <c r="Q3137" s="21"/>
      <c r="R3137" s="21" t="str">
        <f>LEFT('2012-2022'!$P3137,4)</f>
        <v>2017</v>
      </c>
      <c r="S3137" s="21" t="s">
        <v>47</v>
      </c>
      <c r="T3137" s="21"/>
      <c r="U3137" s="21"/>
      <c r="V3137" s="21"/>
      <c r="W3137" s="27"/>
      <c r="X3137" s="27"/>
      <c r="Y3137" s="12"/>
    </row>
    <row r="3138" ht="15.75" customHeight="1">
      <c r="A3138" s="21">
        <v>2.8115665E7</v>
      </c>
      <c r="B3138" s="21" t="s">
        <v>17671</v>
      </c>
      <c r="C3138" s="21" t="s">
        <v>17672</v>
      </c>
      <c r="D3138" s="21" t="s">
        <v>17673</v>
      </c>
      <c r="E3138" s="21" t="s">
        <v>17674</v>
      </c>
      <c r="F3138" s="21" t="s">
        <v>520</v>
      </c>
      <c r="G3138" s="21">
        <v>2017.0</v>
      </c>
      <c r="H3138" s="26">
        <v>42760.0</v>
      </c>
      <c r="I3138" s="21" t="s">
        <v>17675</v>
      </c>
      <c r="J3138" s="21"/>
      <c r="K3138" s="21" t="s">
        <v>17676</v>
      </c>
      <c r="L3138" s="21" t="str">
        <f>IF(ISNUMBER(VLOOKUP(A3138,EXCL,1,FALSE)),"Excluido",IF(ISNUMBER(VLOOKUP(A3138,POST,1,FALSE)),"PostAlerta",IF(ISNUMBER(VLOOKUP(A3138,PRE,1,FALSE)),"PreAlerta","")))</f>
        <v>PostAlerta</v>
      </c>
      <c r="M3138" s="21" t="str">
        <f>IF(ISNUMBER(A3138),(IF(ISNUMBER(VLOOKUP(A3138,KEYWORDS,1,FALSE)),"C/PalabrasClaves","S/PalabrasClaves")),"")</f>
        <v>S/PalabrasClaves</v>
      </c>
      <c r="N3138" s="21" t="str">
        <f t="shared" si="11"/>
        <v/>
      </c>
      <c r="O3138" s="21"/>
      <c r="P3138" s="21" t="s">
        <v>17565</v>
      </c>
      <c r="Q3138" s="21"/>
      <c r="R3138" s="21" t="str">
        <f>LEFT('2012-2022'!$P3138,4)</f>
        <v>2017</v>
      </c>
      <c r="S3138" s="21" t="s">
        <v>47</v>
      </c>
      <c r="T3138" s="21"/>
      <c r="U3138" s="21"/>
      <c r="V3138" s="21"/>
      <c r="W3138" s="27"/>
      <c r="X3138" s="27"/>
      <c r="Y3138" s="28"/>
    </row>
    <row r="3139" ht="15.75" customHeight="1">
      <c r="A3139" s="21">
        <v>2.8131594E7</v>
      </c>
      <c r="B3139" s="21" t="s">
        <v>17677</v>
      </c>
      <c r="C3139" s="21" t="s">
        <v>17678</v>
      </c>
      <c r="D3139" s="21" t="s">
        <v>17679</v>
      </c>
      <c r="E3139" s="21" t="s">
        <v>17680</v>
      </c>
      <c r="F3139" s="21" t="s">
        <v>496</v>
      </c>
      <c r="G3139" s="21">
        <v>2017.0</v>
      </c>
      <c r="H3139" s="26">
        <v>42765.0</v>
      </c>
      <c r="I3139" s="21"/>
      <c r="J3139" s="21"/>
      <c r="K3139" s="21" t="s">
        <v>17681</v>
      </c>
      <c r="L3139" s="21" t="str">
        <f>IF(ISNUMBER(VLOOKUP(A3139,EXCL,1,FALSE)),"Excluido",IF(ISNUMBER(VLOOKUP(A3139,POST,1,FALSE)),"PostAlerta",IF(ISNUMBER(VLOOKUP(A3139,PRE,1,FALSE)),"PreAlerta","")))</f>
        <v>PostAlerta</v>
      </c>
      <c r="M3139" s="21" t="str">
        <f>IF(ISNUMBER(A3139),(IF(ISNUMBER(VLOOKUP(A3139,KEYWORDS,1,FALSE)),"C/PalabrasClaves","S/PalabrasClaves")),"")</f>
        <v>S/PalabrasClaves</v>
      </c>
      <c r="N3139" s="21" t="str">
        <f t="shared" si="11"/>
        <v/>
      </c>
      <c r="O3139" s="21"/>
      <c r="P3139" s="21" t="s">
        <v>17565</v>
      </c>
      <c r="Q3139" s="21"/>
      <c r="R3139" s="21" t="str">
        <f>LEFT('2012-2022'!$P3139,4)</f>
        <v>2017</v>
      </c>
      <c r="S3139" s="21" t="s">
        <v>47</v>
      </c>
      <c r="T3139" s="21"/>
      <c r="U3139" s="21"/>
      <c r="V3139" s="21"/>
      <c r="W3139" s="27"/>
      <c r="X3139" s="27"/>
      <c r="Y3139" s="12"/>
    </row>
    <row r="3140" ht="15.75" customHeight="1">
      <c r="A3140" s="21">
        <v>2.8143697E7</v>
      </c>
      <c r="B3140" s="21" t="s">
        <v>17682</v>
      </c>
      <c r="C3140" s="21" t="s">
        <v>17683</v>
      </c>
      <c r="D3140" s="21" t="s">
        <v>17684</v>
      </c>
      <c r="E3140" s="21" t="s">
        <v>17685</v>
      </c>
      <c r="F3140" s="21" t="s">
        <v>496</v>
      </c>
      <c r="G3140" s="21">
        <v>2017.0</v>
      </c>
      <c r="H3140" s="26">
        <v>42768.0</v>
      </c>
      <c r="I3140" s="21"/>
      <c r="J3140" s="21"/>
      <c r="K3140" s="21" t="s">
        <v>17686</v>
      </c>
      <c r="L3140" s="21" t="str">
        <f>IF(ISNUMBER(VLOOKUP(A3140,EXCL,1,FALSE)),"Excluido",IF(ISNUMBER(VLOOKUP(A3140,POST,1,FALSE)),"PostAlerta",IF(ISNUMBER(VLOOKUP(A3140,PRE,1,FALSE)),"PreAlerta","")))</f>
        <v>PostAlerta</v>
      </c>
      <c r="M3140" s="21" t="str">
        <f>IF(ISNUMBER(A3140),(IF(ISNUMBER(VLOOKUP(A3140,KEYWORDS,1,FALSE)),"C/PalabrasClaves","S/PalabrasClaves")),"")</f>
        <v>S/PalabrasClaves</v>
      </c>
      <c r="N3140" s="21" t="str">
        <f t="shared" si="11"/>
        <v/>
      </c>
      <c r="O3140" s="21"/>
      <c r="P3140" s="21" t="s">
        <v>17565</v>
      </c>
      <c r="Q3140" s="21"/>
      <c r="R3140" s="21" t="str">
        <f>LEFT('2012-2022'!$P3140,4)</f>
        <v>2017</v>
      </c>
      <c r="S3140" s="21" t="s">
        <v>47</v>
      </c>
      <c r="T3140" s="21"/>
      <c r="U3140" s="21"/>
      <c r="V3140" s="21"/>
      <c r="W3140" s="27"/>
      <c r="X3140" s="27"/>
      <c r="Y3140" s="28"/>
    </row>
    <row r="3141" ht="15.75" customHeight="1">
      <c r="A3141" s="21">
        <v>2.8169172E7</v>
      </c>
      <c r="B3141" s="21" t="s">
        <v>17687</v>
      </c>
      <c r="C3141" s="21" t="s">
        <v>17688</v>
      </c>
      <c r="D3141" s="21" t="s">
        <v>17689</v>
      </c>
      <c r="E3141" s="21" t="s">
        <v>17690</v>
      </c>
      <c r="F3141" s="21" t="s">
        <v>496</v>
      </c>
      <c r="G3141" s="21">
        <v>2017.0</v>
      </c>
      <c r="H3141" s="26">
        <v>42774.0</v>
      </c>
      <c r="I3141" s="21"/>
      <c r="J3141" s="21"/>
      <c r="K3141" s="21" t="s">
        <v>17691</v>
      </c>
      <c r="L3141" s="21" t="str">
        <f>IF(ISNUMBER(VLOOKUP(A3141,EXCL,1,FALSE)),"Excluido",IF(ISNUMBER(VLOOKUP(A3141,POST,1,FALSE)),"PostAlerta",IF(ISNUMBER(VLOOKUP(A3141,PRE,1,FALSE)),"PreAlerta","")))</f>
        <v>PostAlerta</v>
      </c>
      <c r="M3141" s="21" t="str">
        <f>IF(ISNUMBER(A3141),(IF(ISNUMBER(VLOOKUP(A3141,KEYWORDS,1,FALSE)),"C/PalabrasClaves","S/PalabrasClaves")),"")</f>
        <v>S/PalabrasClaves</v>
      </c>
      <c r="N3141" s="21" t="str">
        <f t="shared" si="11"/>
        <v/>
      </c>
      <c r="O3141" s="21"/>
      <c r="P3141" s="21" t="s">
        <v>17565</v>
      </c>
      <c r="Q3141" s="21"/>
      <c r="R3141" s="21" t="str">
        <f>LEFT('2012-2022'!$P3141,4)</f>
        <v>2017</v>
      </c>
      <c r="S3141" s="21" t="s">
        <v>47</v>
      </c>
      <c r="T3141" s="21"/>
      <c r="U3141" s="21"/>
      <c r="V3141" s="21"/>
      <c r="W3141" s="27"/>
      <c r="X3141" s="27"/>
      <c r="Y3141" s="12"/>
    </row>
    <row r="3142" ht="15.75" customHeight="1">
      <c r="A3142" s="21">
        <v>2.8244333E7</v>
      </c>
      <c r="B3142" s="21" t="s">
        <v>17692</v>
      </c>
      <c r="C3142" s="21" t="s">
        <v>5179</v>
      </c>
      <c r="D3142" s="21" t="s">
        <v>17693</v>
      </c>
      <c r="E3142" s="21" t="s">
        <v>3333</v>
      </c>
      <c r="F3142" s="21" t="s">
        <v>2415</v>
      </c>
      <c r="G3142" s="21">
        <v>2017.0</v>
      </c>
      <c r="H3142" s="26">
        <v>42795.0</v>
      </c>
      <c r="I3142" s="21"/>
      <c r="J3142" s="21"/>
      <c r="K3142" s="21" t="s">
        <v>17694</v>
      </c>
      <c r="L3142" s="21" t="str">
        <f>IF(ISNUMBER(VLOOKUP(A3142,EXCL,1,FALSE)),"Excluido",IF(ISNUMBER(VLOOKUP(A3142,POST,1,FALSE)),"PostAlerta",IF(ISNUMBER(VLOOKUP(A3142,PRE,1,FALSE)),"PreAlerta","")))</f>
        <v>PostAlerta</v>
      </c>
      <c r="M3142" s="21" t="str">
        <f>IF(ISNUMBER(A3142),(IF(ISNUMBER(VLOOKUP(A3142,KEYWORDS,1,FALSE)),"C/PalabrasClaves","S/PalabrasClaves")),"")</f>
        <v>S/PalabrasClaves</v>
      </c>
      <c r="N3142" s="21" t="str">
        <f t="shared" si="11"/>
        <v/>
      </c>
      <c r="O3142" s="21"/>
      <c r="P3142" s="21" t="s">
        <v>17565</v>
      </c>
      <c r="Q3142" s="21"/>
      <c r="R3142" s="21" t="str">
        <f>LEFT('2012-2022'!$P3142,4)</f>
        <v>2017</v>
      </c>
      <c r="S3142" s="21" t="s">
        <v>47</v>
      </c>
      <c r="T3142" s="21"/>
      <c r="U3142" s="21"/>
      <c r="V3142" s="21"/>
      <c r="W3142" s="27"/>
      <c r="X3142" s="27"/>
      <c r="Y3142" s="28"/>
    </row>
    <row r="3143" ht="15.75" customHeight="1">
      <c r="A3143" s="21">
        <v>2.8248294E7</v>
      </c>
      <c r="B3143" s="21" t="s">
        <v>17695</v>
      </c>
      <c r="C3143" s="21" t="s">
        <v>17696</v>
      </c>
      <c r="D3143" s="21" t="s">
        <v>17697</v>
      </c>
      <c r="E3143" s="21" t="s">
        <v>1781</v>
      </c>
      <c r="F3143" s="21" t="s">
        <v>16425</v>
      </c>
      <c r="G3143" s="21">
        <v>2017.0</v>
      </c>
      <c r="H3143" s="26">
        <v>42796.0</v>
      </c>
      <c r="I3143" s="21" t="s">
        <v>17698</v>
      </c>
      <c r="J3143" s="21" t="s">
        <v>17699</v>
      </c>
      <c r="K3143" s="21" t="s">
        <v>17700</v>
      </c>
      <c r="L3143" s="21" t="str">
        <f>IF(ISNUMBER(VLOOKUP(A3143,EXCL,1,FALSE)),"Excluido",IF(ISNUMBER(VLOOKUP(A3143,POST,1,FALSE)),"PostAlerta",IF(ISNUMBER(VLOOKUP(A3143,PRE,1,FALSE)),"PreAlerta","")))</f>
        <v>PostAlerta</v>
      </c>
      <c r="M3143" s="21" t="str">
        <f>IF(ISNUMBER(A3143),(IF(ISNUMBER(VLOOKUP(A3143,KEYWORDS,1,FALSE)),"C/PalabrasClaves","S/PalabrasClaves")),"")</f>
        <v>S/PalabrasClaves</v>
      </c>
      <c r="N3143" s="21" t="str">
        <f t="shared" si="11"/>
        <v/>
      </c>
      <c r="O3143" s="21"/>
      <c r="P3143" s="21" t="s">
        <v>17578</v>
      </c>
      <c r="Q3143" s="21"/>
      <c r="R3143" s="21" t="str">
        <f>LEFT('2012-2022'!$P3143,4)</f>
        <v>2017</v>
      </c>
      <c r="S3143" s="21" t="s">
        <v>47</v>
      </c>
      <c r="T3143" s="21"/>
      <c r="U3143" s="21"/>
      <c r="V3143" s="21"/>
      <c r="W3143" s="27"/>
      <c r="X3143" s="27"/>
      <c r="Y3143" s="12"/>
    </row>
    <row r="3144" ht="15.75" customHeight="1">
      <c r="A3144" s="21">
        <v>2.8248955E7</v>
      </c>
      <c r="B3144" s="21" t="s">
        <v>17701</v>
      </c>
      <c r="C3144" s="21" t="s">
        <v>17702</v>
      </c>
      <c r="D3144" s="21" t="s">
        <v>17703</v>
      </c>
      <c r="E3144" s="21" t="s">
        <v>17704</v>
      </c>
      <c r="F3144" s="21" t="s">
        <v>2810</v>
      </c>
      <c r="G3144" s="21">
        <v>2017.0</v>
      </c>
      <c r="H3144" s="26">
        <v>42796.0</v>
      </c>
      <c r="I3144" s="21" t="s">
        <v>17705</v>
      </c>
      <c r="J3144" s="21"/>
      <c r="K3144" s="21" t="s">
        <v>17706</v>
      </c>
      <c r="L3144" s="21" t="str">
        <f>IF(ISNUMBER(VLOOKUP(A3144,EXCL,1,FALSE)),"Excluido",IF(ISNUMBER(VLOOKUP(A3144,POST,1,FALSE)),"PostAlerta",IF(ISNUMBER(VLOOKUP(A3144,PRE,1,FALSE)),"PreAlerta","")))</f>
        <v>PostAlerta</v>
      </c>
      <c r="M3144" s="21" t="str">
        <f>IF(ISNUMBER(A3144),(IF(ISNUMBER(VLOOKUP(A3144,KEYWORDS,1,FALSE)),"C/PalabrasClaves","S/PalabrasClaves")),"")</f>
        <v>S/PalabrasClaves</v>
      </c>
      <c r="N3144" s="21" t="str">
        <f t="shared" si="11"/>
        <v/>
      </c>
      <c r="O3144" s="21"/>
      <c r="P3144" s="21" t="s">
        <v>17578</v>
      </c>
      <c r="Q3144" s="21"/>
      <c r="R3144" s="21" t="str">
        <f>LEFT('2012-2022'!$P3144,4)</f>
        <v>2017</v>
      </c>
      <c r="S3144" s="21" t="s">
        <v>47</v>
      </c>
      <c r="T3144" s="21"/>
      <c r="U3144" s="21"/>
      <c r="V3144" s="21"/>
      <c r="W3144" s="27"/>
      <c r="X3144" s="27"/>
      <c r="Y3144" s="28"/>
    </row>
    <row r="3145" ht="15.75" customHeight="1">
      <c r="A3145" s="21">
        <v>2.8248956E7</v>
      </c>
      <c r="B3145" s="21" t="s">
        <v>17707</v>
      </c>
      <c r="C3145" s="21" t="s">
        <v>17708</v>
      </c>
      <c r="D3145" s="21" t="s">
        <v>17709</v>
      </c>
      <c r="E3145" s="21" t="s">
        <v>17710</v>
      </c>
      <c r="F3145" s="21" t="s">
        <v>2810</v>
      </c>
      <c r="G3145" s="21">
        <v>2017.0</v>
      </c>
      <c r="H3145" s="26">
        <v>42796.0</v>
      </c>
      <c r="I3145" s="21" t="s">
        <v>17711</v>
      </c>
      <c r="J3145" s="21"/>
      <c r="K3145" s="21" t="s">
        <v>17712</v>
      </c>
      <c r="L3145" s="21" t="str">
        <f>IF(ISNUMBER(VLOOKUP(A3145,EXCL,1,FALSE)),"Excluido",IF(ISNUMBER(VLOOKUP(A3145,POST,1,FALSE)),"PostAlerta",IF(ISNUMBER(VLOOKUP(A3145,PRE,1,FALSE)),"PreAlerta","")))</f>
        <v>PostAlerta</v>
      </c>
      <c r="M3145" s="21" t="str">
        <f>IF(ISNUMBER(A3145),(IF(ISNUMBER(VLOOKUP(A3145,KEYWORDS,1,FALSE)),"C/PalabrasClaves","S/PalabrasClaves")),"")</f>
        <v>S/PalabrasClaves</v>
      </c>
      <c r="N3145" s="21" t="str">
        <f t="shared" si="11"/>
        <v/>
      </c>
      <c r="O3145" s="21"/>
      <c r="P3145" s="21" t="s">
        <v>17578</v>
      </c>
      <c r="Q3145" s="21"/>
      <c r="R3145" s="21" t="str">
        <f>LEFT('2012-2022'!$P3145,4)</f>
        <v>2017</v>
      </c>
      <c r="S3145" s="21" t="s">
        <v>47</v>
      </c>
      <c r="T3145" s="21"/>
      <c r="U3145" s="21"/>
      <c r="V3145" s="21"/>
      <c r="W3145" s="27"/>
      <c r="X3145" s="27"/>
      <c r="Y3145" s="12"/>
    </row>
    <row r="3146" ht="15.75" customHeight="1">
      <c r="A3146" s="21">
        <v>2.828461E7</v>
      </c>
      <c r="B3146" s="21" t="s">
        <v>17713</v>
      </c>
      <c r="C3146" s="21" t="s">
        <v>17714</v>
      </c>
      <c r="D3146" s="21" t="s">
        <v>17715</v>
      </c>
      <c r="E3146" s="21" t="s">
        <v>12936</v>
      </c>
      <c r="F3146" s="21" t="s">
        <v>354</v>
      </c>
      <c r="G3146" s="21">
        <v>2017.0</v>
      </c>
      <c r="H3146" s="26">
        <v>42807.0</v>
      </c>
      <c r="I3146" s="21"/>
      <c r="J3146" s="21"/>
      <c r="K3146" s="21" t="s">
        <v>17716</v>
      </c>
      <c r="L3146" s="21" t="str">
        <f>IF(ISNUMBER(VLOOKUP(A3146,EXCL,1,FALSE)),"Excluido",IF(ISNUMBER(VLOOKUP(A3146,POST,1,FALSE)),"PostAlerta",IF(ISNUMBER(VLOOKUP(A3146,PRE,1,FALSE)),"PreAlerta","")))</f>
        <v>PostAlerta</v>
      </c>
      <c r="M3146" s="21" t="str">
        <f>IF(ISNUMBER(A3146),(IF(ISNUMBER(VLOOKUP(A3146,KEYWORDS,1,FALSE)),"C/PalabrasClaves","S/PalabrasClaves")),"")</f>
        <v>S/PalabrasClaves</v>
      </c>
      <c r="N3146" s="21" t="str">
        <f t="shared" si="11"/>
        <v/>
      </c>
      <c r="O3146" s="21"/>
      <c r="P3146" s="21" t="s">
        <v>17565</v>
      </c>
      <c r="Q3146" s="21"/>
      <c r="R3146" s="21" t="str">
        <f>LEFT('2012-2022'!$P3146,4)</f>
        <v>2017</v>
      </c>
      <c r="S3146" s="21" t="s">
        <v>47</v>
      </c>
      <c r="T3146" s="21"/>
      <c r="U3146" s="21"/>
      <c r="V3146" s="21"/>
      <c r="W3146" s="27"/>
      <c r="X3146" s="27"/>
      <c r="Y3146" s="28"/>
    </row>
    <row r="3147" ht="15.75" customHeight="1">
      <c r="A3147" s="21">
        <v>2.828462E7</v>
      </c>
      <c r="B3147" s="21" t="s">
        <v>17717</v>
      </c>
      <c r="C3147" s="21" t="s">
        <v>17718</v>
      </c>
      <c r="D3147" s="21" t="s">
        <v>17719</v>
      </c>
      <c r="E3147" s="21" t="s">
        <v>11664</v>
      </c>
      <c r="F3147" s="21" t="s">
        <v>354</v>
      </c>
      <c r="G3147" s="21">
        <v>2017.0</v>
      </c>
      <c r="H3147" s="26">
        <v>42807.0</v>
      </c>
      <c r="I3147" s="21"/>
      <c r="J3147" s="21"/>
      <c r="K3147" s="21" t="s">
        <v>17720</v>
      </c>
      <c r="L3147" s="21" t="str">
        <f>IF(ISNUMBER(VLOOKUP(A3147,EXCL,1,FALSE)),"Excluido",IF(ISNUMBER(VLOOKUP(A3147,POST,1,FALSE)),"PostAlerta",IF(ISNUMBER(VLOOKUP(A3147,PRE,1,FALSE)),"PreAlerta","")))</f>
        <v>PostAlerta</v>
      </c>
      <c r="M3147" s="21" t="str">
        <f>IF(ISNUMBER(A3147),(IF(ISNUMBER(VLOOKUP(A3147,KEYWORDS,1,FALSE)),"C/PalabrasClaves","S/PalabrasClaves")),"")</f>
        <v>S/PalabrasClaves</v>
      </c>
      <c r="N3147" s="21" t="str">
        <f t="shared" si="11"/>
        <v/>
      </c>
      <c r="O3147" s="21"/>
      <c r="P3147" s="21" t="s">
        <v>17565</v>
      </c>
      <c r="Q3147" s="21"/>
      <c r="R3147" s="21" t="str">
        <f>LEFT('2012-2022'!$P3147,4)</f>
        <v>2017</v>
      </c>
      <c r="S3147" s="21" t="s">
        <v>47</v>
      </c>
      <c r="T3147" s="21"/>
      <c r="U3147" s="21"/>
      <c r="V3147" s="21"/>
      <c r="W3147" s="27"/>
      <c r="X3147" s="27"/>
      <c r="Y3147" s="12"/>
    </row>
    <row r="3148" ht="15.75" customHeight="1">
      <c r="A3148" s="21">
        <v>2.8291501E7</v>
      </c>
      <c r="B3148" s="21" t="s">
        <v>17721</v>
      </c>
      <c r="C3148" s="21" t="s">
        <v>17722</v>
      </c>
      <c r="D3148" s="21" t="s">
        <v>17723</v>
      </c>
      <c r="E3148" s="21" t="s">
        <v>11384</v>
      </c>
      <c r="F3148" s="21" t="s">
        <v>17724</v>
      </c>
      <c r="G3148" s="21">
        <v>2017.0</v>
      </c>
      <c r="H3148" s="26">
        <v>42809.0</v>
      </c>
      <c r="I3148" s="21"/>
      <c r="J3148" s="21"/>
      <c r="K3148" s="21" t="s">
        <v>17725</v>
      </c>
      <c r="L3148" s="21" t="str">
        <f>IF(ISNUMBER(VLOOKUP(A3148,EXCL,1,FALSE)),"Excluido",IF(ISNUMBER(VLOOKUP(A3148,POST,1,FALSE)),"PostAlerta",IF(ISNUMBER(VLOOKUP(A3148,PRE,1,FALSE)),"PreAlerta","")))</f>
        <v>PostAlerta</v>
      </c>
      <c r="M3148" s="21" t="str">
        <f>IF(ISNUMBER(A3148),(IF(ISNUMBER(VLOOKUP(A3148,KEYWORDS,1,FALSE)),"C/PalabrasClaves","S/PalabrasClaves")),"")</f>
        <v>S/PalabrasClaves</v>
      </c>
      <c r="N3148" s="21" t="str">
        <f t="shared" si="11"/>
        <v/>
      </c>
      <c r="O3148" s="21"/>
      <c r="P3148" s="21" t="s">
        <v>17565</v>
      </c>
      <c r="Q3148" s="21"/>
      <c r="R3148" s="21" t="str">
        <f>LEFT('2012-2022'!$P3148,4)</f>
        <v>2017</v>
      </c>
      <c r="S3148" s="21" t="s">
        <v>47</v>
      </c>
      <c r="T3148" s="21"/>
      <c r="U3148" s="21"/>
      <c r="V3148" s="21"/>
      <c r="W3148" s="27"/>
      <c r="X3148" s="27"/>
      <c r="Y3148" s="28"/>
    </row>
    <row r="3149" ht="15.75" customHeight="1">
      <c r="A3149" s="21">
        <v>2.8299286E7</v>
      </c>
      <c r="B3149" s="21" t="s">
        <v>17726</v>
      </c>
      <c r="C3149" s="21" t="s">
        <v>17727</v>
      </c>
      <c r="D3149" s="21" t="s">
        <v>17728</v>
      </c>
      <c r="E3149" s="21" t="s">
        <v>17729</v>
      </c>
      <c r="F3149" s="21" t="s">
        <v>3171</v>
      </c>
      <c r="G3149" s="21">
        <v>2017.0</v>
      </c>
      <c r="H3149" s="26">
        <v>42811.0</v>
      </c>
      <c r="I3149" s="21" t="s">
        <v>17730</v>
      </c>
      <c r="J3149" s="21"/>
      <c r="K3149" s="21" t="s">
        <v>17731</v>
      </c>
      <c r="L3149" s="21" t="str">
        <f>IF(ISNUMBER(VLOOKUP(A3149,EXCL,1,FALSE)),"Excluido",IF(ISNUMBER(VLOOKUP(A3149,POST,1,FALSE)),"PostAlerta",IF(ISNUMBER(VLOOKUP(A3149,PRE,1,FALSE)),"PreAlerta","")))</f>
        <v>PostAlerta</v>
      </c>
      <c r="M3149" s="21" t="str">
        <f>IF(ISNUMBER(A3149),(IF(ISNUMBER(VLOOKUP(A3149,KEYWORDS,1,FALSE)),"C/PalabrasClaves","S/PalabrasClaves")),"")</f>
        <v>S/PalabrasClaves</v>
      </c>
      <c r="N3149" s="21" t="str">
        <f t="shared" si="11"/>
        <v/>
      </c>
      <c r="O3149" s="21"/>
      <c r="P3149" s="21" t="s">
        <v>17578</v>
      </c>
      <c r="Q3149" s="21"/>
      <c r="R3149" s="21" t="str">
        <f>LEFT('2012-2022'!$P3149,4)</f>
        <v>2017</v>
      </c>
      <c r="S3149" s="21" t="s">
        <v>47</v>
      </c>
      <c r="T3149" s="21"/>
      <c r="U3149" s="21"/>
      <c r="V3149" s="21"/>
      <c r="W3149" s="27"/>
      <c r="X3149" s="27"/>
      <c r="Y3149" s="12"/>
    </row>
    <row r="3150" ht="15.75" customHeight="1">
      <c r="A3150" s="21">
        <v>2.8333306E7</v>
      </c>
      <c r="B3150" s="21" t="s">
        <v>17732</v>
      </c>
      <c r="C3150" s="21" t="s">
        <v>17733</v>
      </c>
      <c r="D3150" s="21" t="s">
        <v>17734</v>
      </c>
      <c r="E3150" s="21" t="s">
        <v>17735</v>
      </c>
      <c r="F3150" s="21" t="s">
        <v>7569</v>
      </c>
      <c r="G3150" s="21">
        <v>2017.0</v>
      </c>
      <c r="H3150" s="26">
        <v>42818.0</v>
      </c>
      <c r="I3150" s="21" t="s">
        <v>17736</v>
      </c>
      <c r="J3150" s="21"/>
      <c r="K3150" s="21" t="s">
        <v>17737</v>
      </c>
      <c r="L3150" s="21" t="str">
        <f>IF(ISNUMBER(VLOOKUP(A3150,EXCL,1,FALSE)),"Excluido",IF(ISNUMBER(VLOOKUP(A3150,POST,1,FALSE)),"PostAlerta",IF(ISNUMBER(VLOOKUP(A3150,PRE,1,FALSE)),"PreAlerta","")))</f>
        <v>PostAlerta</v>
      </c>
      <c r="M3150" s="21" t="str">
        <f>IF(ISNUMBER(A3150),(IF(ISNUMBER(VLOOKUP(A3150,KEYWORDS,1,FALSE)),"C/PalabrasClaves","S/PalabrasClaves")),"")</f>
        <v>S/PalabrasClaves</v>
      </c>
      <c r="N3150" s="21" t="str">
        <f t="shared" si="11"/>
        <v/>
      </c>
      <c r="O3150" s="21"/>
      <c r="P3150" s="21" t="s">
        <v>17578</v>
      </c>
      <c r="Q3150" s="21"/>
      <c r="R3150" s="21" t="str">
        <f>LEFT('2012-2022'!$P3150,4)</f>
        <v>2017</v>
      </c>
      <c r="S3150" s="21" t="s">
        <v>47</v>
      </c>
      <c r="T3150" s="21"/>
      <c r="U3150" s="21"/>
      <c r="V3150" s="21"/>
      <c r="W3150" s="27"/>
      <c r="X3150" s="27"/>
      <c r="Y3150" s="28"/>
    </row>
    <row r="3151" ht="15.75" customHeight="1">
      <c r="A3151" s="21">
        <v>2.8531311E7</v>
      </c>
      <c r="B3151" s="21" t="s">
        <v>17738</v>
      </c>
      <c r="C3151" s="21" t="s">
        <v>17739</v>
      </c>
      <c r="D3151" s="21" t="s">
        <v>17740</v>
      </c>
      <c r="E3151" s="21" t="s">
        <v>17741</v>
      </c>
      <c r="F3151" s="21" t="s">
        <v>1867</v>
      </c>
      <c r="G3151" s="21">
        <v>2017.0</v>
      </c>
      <c r="H3151" s="26">
        <v>42878.0</v>
      </c>
      <c r="I3151" s="21"/>
      <c r="J3151" s="21"/>
      <c r="K3151" s="21" t="s">
        <v>17742</v>
      </c>
      <c r="L3151" s="21" t="str">
        <f>IF(ISNUMBER(VLOOKUP(A3151,EXCL,1,FALSE)),"Excluido",IF(ISNUMBER(VLOOKUP(A3151,POST,1,FALSE)),"PostAlerta",IF(ISNUMBER(VLOOKUP(A3151,PRE,1,FALSE)),"PreAlerta","")))</f>
        <v>PostAlerta</v>
      </c>
      <c r="M3151" s="21" t="str">
        <f>IF(ISNUMBER(A3151),(IF(ISNUMBER(VLOOKUP(A3151,KEYWORDS,1,FALSE)),"C/PalabrasClaves","S/PalabrasClaves")),"")</f>
        <v>S/PalabrasClaves</v>
      </c>
      <c r="N3151" s="21" t="str">
        <f t="shared" si="11"/>
        <v/>
      </c>
      <c r="O3151" s="21"/>
      <c r="P3151" s="21" t="s">
        <v>17578</v>
      </c>
      <c r="Q3151" s="21"/>
      <c r="R3151" s="21" t="str">
        <f>LEFT('2012-2022'!$P3151,4)</f>
        <v>2017</v>
      </c>
      <c r="S3151" s="21" t="s">
        <v>47</v>
      </c>
      <c r="T3151" s="21"/>
      <c r="U3151" s="21"/>
      <c r="V3151" s="21"/>
      <c r="W3151" s="27"/>
      <c r="X3151" s="27"/>
      <c r="Y3151" s="12"/>
    </row>
    <row r="3152" ht="15.75" customHeight="1">
      <c r="A3152" s="21">
        <v>2.8559729E7</v>
      </c>
      <c r="B3152" s="21" t="s">
        <v>17743</v>
      </c>
      <c r="C3152" s="21" t="s">
        <v>17744</v>
      </c>
      <c r="D3152" s="21" t="s">
        <v>17745</v>
      </c>
      <c r="E3152" s="21" t="s">
        <v>17746</v>
      </c>
      <c r="F3152" s="21" t="s">
        <v>17747</v>
      </c>
      <c r="G3152" s="21">
        <v>2017.0</v>
      </c>
      <c r="H3152" s="26">
        <v>42887.0</v>
      </c>
      <c r="I3152" s="21" t="s">
        <v>17748</v>
      </c>
      <c r="J3152" s="21"/>
      <c r="K3152" s="21" t="s">
        <v>17749</v>
      </c>
      <c r="L3152" s="21" t="str">
        <f>IF(ISNUMBER(VLOOKUP(A3152,EXCL,1,FALSE)),"Excluido",IF(ISNUMBER(VLOOKUP(A3152,POST,1,FALSE)),"PostAlerta",IF(ISNUMBER(VLOOKUP(A3152,PRE,1,FALSE)),"PreAlerta","")))</f>
        <v>Excluido</v>
      </c>
      <c r="M3152" s="21" t="str">
        <f>IF(ISNUMBER(A3152),(IF(ISNUMBER(VLOOKUP(A3152,KEYWORDS,1,FALSE)),"C/PalabrasClaves","S/PalabrasClaves")),"")</f>
        <v>C/PalabrasClaves</v>
      </c>
      <c r="N3152" s="21" t="str">
        <f t="shared" si="11"/>
        <v/>
      </c>
      <c r="O3152" s="21"/>
      <c r="P3152" s="21" t="s">
        <v>17565</v>
      </c>
      <c r="Q3152" s="21"/>
      <c r="R3152" s="21" t="str">
        <f>LEFT('2012-2022'!$P3152,4)</f>
        <v>2017</v>
      </c>
      <c r="S3152" s="21" t="s">
        <v>47</v>
      </c>
      <c r="T3152" s="21"/>
      <c r="U3152" s="21"/>
      <c r="V3152" s="21"/>
      <c r="W3152" s="27"/>
      <c r="X3152" s="27"/>
      <c r="Y3152" s="28"/>
    </row>
    <row r="3153" ht="15.75" customHeight="1">
      <c r="A3153" s="21">
        <v>2.8816212E7</v>
      </c>
      <c r="B3153" s="21" t="s">
        <v>17750</v>
      </c>
      <c r="C3153" s="21" t="s">
        <v>17751</v>
      </c>
      <c r="D3153" s="21" t="s">
        <v>17752</v>
      </c>
      <c r="E3153" s="21" t="s">
        <v>17753</v>
      </c>
      <c r="F3153" s="21" t="s">
        <v>17754</v>
      </c>
      <c r="G3153" s="21">
        <v>2017.0</v>
      </c>
      <c r="H3153" s="26">
        <v>42965.0</v>
      </c>
      <c r="I3153" s="21"/>
      <c r="J3153" s="21"/>
      <c r="K3153" s="21"/>
      <c r="L3153" s="21" t="str">
        <f>IF(ISNUMBER(VLOOKUP(A3153,EXCL,1,FALSE)),"Excluido",IF(ISNUMBER(VLOOKUP(A3153,POST,1,FALSE)),"PostAlerta",IF(ISNUMBER(VLOOKUP(A3153,PRE,1,FALSE)),"PreAlerta","")))</f>
        <v>PostAlerta</v>
      </c>
      <c r="M3153" s="21" t="str">
        <f>IF(ISNUMBER(A3153),(IF(ISNUMBER(VLOOKUP(A3153,KEYWORDS,1,FALSE)),"C/PalabrasClaves","S/PalabrasClaves")),"")</f>
        <v>S/PalabrasClaves</v>
      </c>
      <c r="N3153" s="21" t="str">
        <f t="shared" si="11"/>
        <v/>
      </c>
      <c r="O3153" s="21"/>
      <c r="P3153" s="21" t="s">
        <v>17755</v>
      </c>
      <c r="Q3153" s="21"/>
      <c r="R3153" s="21" t="str">
        <f>LEFT('2012-2022'!$P3153,4)</f>
        <v>2017</v>
      </c>
      <c r="S3153" s="21" t="s">
        <v>53</v>
      </c>
      <c r="T3153" s="21"/>
      <c r="U3153" s="21"/>
      <c r="V3153" s="21"/>
      <c r="W3153" s="27"/>
      <c r="X3153" s="27"/>
      <c r="Y3153" s="12"/>
    </row>
    <row r="3154" ht="15.75" customHeight="1">
      <c r="A3154" s="21">
        <v>2.8257433E7</v>
      </c>
      <c r="B3154" s="21" t="s">
        <v>17756</v>
      </c>
      <c r="C3154" s="21" t="s">
        <v>17757</v>
      </c>
      <c r="D3154" s="21" t="s">
        <v>17758</v>
      </c>
      <c r="E3154" s="21" t="s">
        <v>17759</v>
      </c>
      <c r="F3154" s="21" t="s">
        <v>2831</v>
      </c>
      <c r="G3154" s="21">
        <v>2017.0</v>
      </c>
      <c r="H3154" s="26">
        <v>42798.0</v>
      </c>
      <c r="I3154" s="21" t="s">
        <v>17760</v>
      </c>
      <c r="J3154" s="21"/>
      <c r="K3154" s="21" t="s">
        <v>17761</v>
      </c>
      <c r="L3154" s="21" t="str">
        <f>IF(ISNUMBER(VLOOKUP(A3154,EXCL,1,FALSE)),"Excluido",IF(ISNUMBER(VLOOKUP(A3154,POST,1,FALSE)),"PostAlerta",IF(ISNUMBER(VLOOKUP(A3154,PRE,1,FALSE)),"PreAlerta","")))</f>
        <v>PostAlerta</v>
      </c>
      <c r="M3154" s="21" t="str">
        <f>IF(ISNUMBER(A3154),(IF(ISNUMBER(VLOOKUP(A3154,KEYWORDS,1,FALSE)),"C/PalabrasClaves","S/PalabrasClaves")),"")</f>
        <v>S/PalabrasClaves</v>
      </c>
      <c r="N3154" s="21" t="str">
        <f t="shared" si="11"/>
        <v/>
      </c>
      <c r="O3154" s="21"/>
      <c r="P3154" s="21" t="s">
        <v>17762</v>
      </c>
      <c r="Q3154" s="21"/>
      <c r="R3154" s="21" t="str">
        <f>LEFT('2012-2022'!$P3154,4)</f>
        <v>2017</v>
      </c>
      <c r="S3154" s="21" t="s">
        <v>47</v>
      </c>
      <c r="T3154" s="21"/>
      <c r="U3154" s="21"/>
      <c r="V3154" s="21"/>
      <c r="W3154" s="27"/>
      <c r="X3154" s="27"/>
      <c r="Y3154" s="28"/>
    </row>
    <row r="3155" ht="15.75" customHeight="1">
      <c r="A3155" s="21">
        <v>2.8259176E7</v>
      </c>
      <c r="B3155" s="21" t="s">
        <v>17763</v>
      </c>
      <c r="C3155" s="21" t="s">
        <v>17764</v>
      </c>
      <c r="D3155" s="21" t="s">
        <v>17765</v>
      </c>
      <c r="E3155" s="21" t="s">
        <v>17766</v>
      </c>
      <c r="F3155" s="21" t="s">
        <v>332</v>
      </c>
      <c r="G3155" s="21">
        <v>2017.0</v>
      </c>
      <c r="H3155" s="26">
        <v>42800.0</v>
      </c>
      <c r="I3155" s="21" t="s">
        <v>17767</v>
      </c>
      <c r="J3155" s="21"/>
      <c r="K3155" s="21" t="s">
        <v>17768</v>
      </c>
      <c r="L3155" s="21" t="str">
        <f>IF(ISNUMBER(VLOOKUP(A3155,EXCL,1,FALSE)),"Excluido",IF(ISNUMBER(VLOOKUP(A3155,POST,1,FALSE)),"PostAlerta",IF(ISNUMBER(VLOOKUP(A3155,PRE,1,FALSE)),"PreAlerta","")))</f>
        <v>PostAlerta</v>
      </c>
      <c r="M3155" s="21" t="str">
        <f>IF(ISNUMBER(A3155),(IF(ISNUMBER(VLOOKUP(A3155,KEYWORDS,1,FALSE)),"C/PalabrasClaves","S/PalabrasClaves")),"")</f>
        <v>S/PalabrasClaves</v>
      </c>
      <c r="N3155" s="21" t="str">
        <f t="shared" si="11"/>
        <v/>
      </c>
      <c r="O3155" s="21"/>
      <c r="P3155" s="21" t="s">
        <v>17769</v>
      </c>
      <c r="Q3155" s="21"/>
      <c r="R3155" s="21" t="str">
        <f>LEFT('2012-2022'!$P3155,4)</f>
        <v>2017</v>
      </c>
      <c r="S3155" s="21" t="s">
        <v>47</v>
      </c>
      <c r="T3155" s="21"/>
      <c r="U3155" s="21"/>
      <c r="V3155" s="21"/>
      <c r="W3155" s="27"/>
      <c r="X3155" s="27"/>
      <c r="Y3155" s="12"/>
    </row>
    <row r="3156" ht="15.75" customHeight="1">
      <c r="A3156" s="21">
        <v>2.8260341E7</v>
      </c>
      <c r="B3156" s="21" t="s">
        <v>17770</v>
      </c>
      <c r="C3156" s="21" t="s">
        <v>17771</v>
      </c>
      <c r="D3156" s="21" t="s">
        <v>17772</v>
      </c>
      <c r="E3156" s="21" t="s">
        <v>17773</v>
      </c>
      <c r="F3156" s="21" t="s">
        <v>582</v>
      </c>
      <c r="G3156" s="21">
        <v>2017.0</v>
      </c>
      <c r="H3156" s="26">
        <v>42800.0</v>
      </c>
      <c r="I3156" s="21"/>
      <c r="J3156" s="21"/>
      <c r="K3156" s="21" t="s">
        <v>17774</v>
      </c>
      <c r="L3156" s="21" t="str">
        <f>IF(ISNUMBER(VLOOKUP(A3156,EXCL,1,FALSE)),"Excluido",IF(ISNUMBER(VLOOKUP(A3156,POST,1,FALSE)),"PostAlerta",IF(ISNUMBER(VLOOKUP(A3156,PRE,1,FALSE)),"PreAlerta","")))</f>
        <v>PostAlerta</v>
      </c>
      <c r="M3156" s="21" t="str">
        <f>IF(ISNUMBER(A3156),(IF(ISNUMBER(VLOOKUP(A3156,KEYWORDS,1,FALSE)),"C/PalabrasClaves","S/PalabrasClaves")),"")</f>
        <v>S/PalabrasClaves</v>
      </c>
      <c r="N3156" s="21" t="str">
        <f t="shared" si="11"/>
        <v/>
      </c>
      <c r="O3156" s="21"/>
      <c r="P3156" s="21" t="s">
        <v>17775</v>
      </c>
      <c r="Q3156" s="21"/>
      <c r="R3156" s="21" t="str">
        <f>LEFT('2012-2022'!$P3156,4)</f>
        <v>2017</v>
      </c>
      <c r="S3156" s="21" t="s">
        <v>47</v>
      </c>
      <c r="T3156" s="21"/>
      <c r="U3156" s="21"/>
      <c r="V3156" s="21"/>
      <c r="W3156" s="27"/>
      <c r="X3156" s="27"/>
      <c r="Y3156" s="28"/>
    </row>
    <row r="3157" ht="15.75" customHeight="1">
      <c r="A3157" s="21">
        <v>2.8262718E7</v>
      </c>
      <c r="B3157" s="21" t="s">
        <v>17776</v>
      </c>
      <c r="C3157" s="21" t="s">
        <v>17777</v>
      </c>
      <c r="D3157" s="21" t="s">
        <v>17778</v>
      </c>
      <c r="E3157" s="21" t="s">
        <v>17779</v>
      </c>
      <c r="F3157" s="21" t="s">
        <v>5609</v>
      </c>
      <c r="G3157" s="21">
        <v>2017.0</v>
      </c>
      <c r="H3157" s="26">
        <v>42801.0</v>
      </c>
      <c r="I3157" s="21" t="s">
        <v>17780</v>
      </c>
      <c r="J3157" s="21"/>
      <c r="K3157" s="21" t="s">
        <v>17781</v>
      </c>
      <c r="L3157" s="21" t="str">
        <f>IF(ISNUMBER(VLOOKUP(A3157,EXCL,1,FALSE)),"Excluido",IF(ISNUMBER(VLOOKUP(A3157,POST,1,FALSE)),"PostAlerta",IF(ISNUMBER(VLOOKUP(A3157,PRE,1,FALSE)),"PreAlerta","")))</f>
        <v>PostAlerta</v>
      </c>
      <c r="M3157" s="21" t="str">
        <f>IF(ISNUMBER(A3157),(IF(ISNUMBER(VLOOKUP(A3157,KEYWORDS,1,FALSE)),"C/PalabrasClaves","S/PalabrasClaves")),"")</f>
        <v>S/PalabrasClaves</v>
      </c>
      <c r="N3157" s="21" t="str">
        <f t="shared" si="11"/>
        <v/>
      </c>
      <c r="O3157" s="21"/>
      <c r="P3157" s="21" t="s">
        <v>17775</v>
      </c>
      <c r="Q3157" s="21"/>
      <c r="R3157" s="21" t="str">
        <f>LEFT('2012-2022'!$P3157,4)</f>
        <v>2017</v>
      </c>
      <c r="S3157" s="21" t="s">
        <v>47</v>
      </c>
      <c r="T3157" s="21"/>
      <c r="U3157" s="21"/>
      <c r="V3157" s="21"/>
      <c r="W3157" s="27"/>
      <c r="X3157" s="27"/>
      <c r="Y3157" s="12"/>
    </row>
    <row r="3158" ht="15.75" customHeight="1">
      <c r="A3158" s="21">
        <v>2.8264003E7</v>
      </c>
      <c r="B3158" s="21" t="s">
        <v>17782</v>
      </c>
      <c r="C3158" s="21" t="s">
        <v>17783</v>
      </c>
      <c r="D3158" s="21" t="s">
        <v>17784</v>
      </c>
      <c r="E3158" s="21" t="s">
        <v>1604</v>
      </c>
      <c r="F3158" s="21" t="s">
        <v>2810</v>
      </c>
      <c r="G3158" s="21">
        <v>2017.0</v>
      </c>
      <c r="H3158" s="26">
        <v>42801.0</v>
      </c>
      <c r="I3158" s="21" t="s">
        <v>17785</v>
      </c>
      <c r="J3158" s="21"/>
      <c r="K3158" s="21" t="s">
        <v>17786</v>
      </c>
      <c r="L3158" s="21" t="str">
        <f>IF(ISNUMBER(VLOOKUP(A3158,EXCL,1,FALSE)),"Excluido",IF(ISNUMBER(VLOOKUP(A3158,POST,1,FALSE)),"PostAlerta",IF(ISNUMBER(VLOOKUP(A3158,PRE,1,FALSE)),"PreAlerta","")))</f>
        <v>PostAlerta</v>
      </c>
      <c r="M3158" s="21" t="str">
        <f>IF(ISNUMBER(A3158),(IF(ISNUMBER(VLOOKUP(A3158,KEYWORDS,1,FALSE)),"C/PalabrasClaves","S/PalabrasClaves")),"")</f>
        <v>S/PalabrasClaves</v>
      </c>
      <c r="N3158" s="21" t="str">
        <f t="shared" si="11"/>
        <v/>
      </c>
      <c r="O3158" s="21"/>
      <c r="P3158" s="21" t="s">
        <v>17775</v>
      </c>
      <c r="Q3158" s="21"/>
      <c r="R3158" s="21" t="str">
        <f>LEFT('2012-2022'!$P3158,4)</f>
        <v>2017</v>
      </c>
      <c r="S3158" s="21" t="s">
        <v>47</v>
      </c>
      <c r="T3158" s="21"/>
      <c r="U3158" s="21"/>
      <c r="V3158" s="21"/>
      <c r="W3158" s="27"/>
      <c r="X3158" s="27"/>
      <c r="Y3158" s="28"/>
    </row>
    <row r="3159" ht="15.75" customHeight="1">
      <c r="A3159" s="21">
        <v>2.8321389E7</v>
      </c>
      <c r="B3159" s="21" t="s">
        <v>17787</v>
      </c>
      <c r="C3159" s="21" t="s">
        <v>17788</v>
      </c>
      <c r="D3159" s="21" t="s">
        <v>17789</v>
      </c>
      <c r="E3159" s="21" t="s">
        <v>17790</v>
      </c>
      <c r="F3159" s="21" t="s">
        <v>3171</v>
      </c>
      <c r="G3159" s="21">
        <v>2017.0</v>
      </c>
      <c r="H3159" s="26">
        <v>42816.0</v>
      </c>
      <c r="I3159" s="21" t="s">
        <v>17791</v>
      </c>
      <c r="J3159" s="21"/>
      <c r="K3159" s="21" t="s">
        <v>17792</v>
      </c>
      <c r="L3159" s="21" t="str">
        <f>IF(ISNUMBER(VLOOKUP(A3159,EXCL,1,FALSE)),"Excluido",IF(ISNUMBER(VLOOKUP(A3159,POST,1,FALSE)),"PostAlerta",IF(ISNUMBER(VLOOKUP(A3159,PRE,1,FALSE)),"PreAlerta","")))</f>
        <v>PostAlerta</v>
      </c>
      <c r="M3159" s="21" t="str">
        <f>IF(ISNUMBER(A3159),(IF(ISNUMBER(VLOOKUP(A3159,KEYWORDS,1,FALSE)),"C/PalabrasClaves","S/PalabrasClaves")),"")</f>
        <v>S/PalabrasClaves</v>
      </c>
      <c r="N3159" s="21" t="str">
        <f t="shared" si="11"/>
        <v/>
      </c>
      <c r="O3159" s="21"/>
      <c r="P3159" s="21" t="s">
        <v>17775</v>
      </c>
      <c r="Q3159" s="21"/>
      <c r="R3159" s="21" t="str">
        <f>LEFT('2012-2022'!$P3159,4)</f>
        <v>2017</v>
      </c>
      <c r="S3159" s="21" t="s">
        <v>47</v>
      </c>
      <c r="T3159" s="21"/>
      <c r="U3159" s="21"/>
      <c r="V3159" s="21"/>
      <c r="W3159" s="27"/>
      <c r="X3159" s="27"/>
      <c r="Y3159" s="12"/>
    </row>
    <row r="3160" ht="15.75" customHeight="1">
      <c r="A3160" s="21">
        <v>2.8266601E7</v>
      </c>
      <c r="B3160" s="21" t="s">
        <v>17793</v>
      </c>
      <c r="C3160" s="21" t="s">
        <v>17794</v>
      </c>
      <c r="D3160" s="21" t="s">
        <v>17795</v>
      </c>
      <c r="E3160" s="21" t="s">
        <v>17796</v>
      </c>
      <c r="F3160" s="21" t="s">
        <v>5609</v>
      </c>
      <c r="G3160" s="21">
        <v>2017.0</v>
      </c>
      <c r="H3160" s="26">
        <v>42802.0</v>
      </c>
      <c r="I3160" s="21" t="s">
        <v>17797</v>
      </c>
      <c r="J3160" s="21"/>
      <c r="K3160" s="21" t="s">
        <v>17798</v>
      </c>
      <c r="L3160" s="21" t="str">
        <f>IF(ISNUMBER(VLOOKUP(A3160,EXCL,1,FALSE)),"Excluido",IF(ISNUMBER(VLOOKUP(A3160,POST,1,FALSE)),"PostAlerta",IF(ISNUMBER(VLOOKUP(A3160,PRE,1,FALSE)),"PreAlerta","")))</f>
        <v>PostAlerta</v>
      </c>
      <c r="M3160" s="21" t="str">
        <f>IF(ISNUMBER(A3160),(IF(ISNUMBER(VLOOKUP(A3160,KEYWORDS,1,FALSE)),"C/PalabrasClaves","S/PalabrasClaves")),"")</f>
        <v>S/PalabrasClaves</v>
      </c>
      <c r="N3160" s="21" t="str">
        <f t="shared" si="11"/>
        <v/>
      </c>
      <c r="O3160" s="21"/>
      <c r="P3160" s="21" t="s">
        <v>17799</v>
      </c>
      <c r="Q3160" s="21"/>
      <c r="R3160" s="21" t="str">
        <f>LEFT('2012-2022'!$P3160,4)</f>
        <v>2017</v>
      </c>
      <c r="S3160" s="21" t="s">
        <v>47</v>
      </c>
      <c r="T3160" s="21"/>
      <c r="U3160" s="21"/>
      <c r="V3160" s="21"/>
      <c r="W3160" s="27"/>
      <c r="X3160" s="27"/>
      <c r="Y3160" s="28"/>
    </row>
    <row r="3161" ht="15.75" customHeight="1">
      <c r="A3161" s="21">
        <v>2.8267749E7</v>
      </c>
      <c r="B3161" s="21" t="s">
        <v>17800</v>
      </c>
      <c r="C3161" s="21" t="s">
        <v>17801</v>
      </c>
      <c r="D3161" s="21" t="s">
        <v>17802</v>
      </c>
      <c r="E3161" s="21" t="s">
        <v>17803</v>
      </c>
      <c r="F3161" s="21" t="s">
        <v>2810</v>
      </c>
      <c r="G3161" s="21">
        <v>2017.0</v>
      </c>
      <c r="H3161" s="26">
        <v>42802.0</v>
      </c>
      <c r="I3161" s="21" t="s">
        <v>17804</v>
      </c>
      <c r="J3161" s="21"/>
      <c r="K3161" s="21" t="s">
        <v>17805</v>
      </c>
      <c r="L3161" s="21" t="str">
        <f>IF(ISNUMBER(VLOOKUP(A3161,EXCL,1,FALSE)),"Excluido",IF(ISNUMBER(VLOOKUP(A3161,POST,1,FALSE)),"PostAlerta",IF(ISNUMBER(VLOOKUP(A3161,PRE,1,FALSE)),"PreAlerta","")))</f>
        <v>PostAlerta</v>
      </c>
      <c r="M3161" s="21" t="str">
        <f>IF(ISNUMBER(A3161),(IF(ISNUMBER(VLOOKUP(A3161,KEYWORDS,1,FALSE)),"C/PalabrasClaves","S/PalabrasClaves")),"")</f>
        <v>S/PalabrasClaves</v>
      </c>
      <c r="N3161" s="21" t="str">
        <f t="shared" si="11"/>
        <v/>
      </c>
      <c r="O3161" s="21"/>
      <c r="P3161" s="21" t="s">
        <v>17799</v>
      </c>
      <c r="Q3161" s="21"/>
      <c r="R3161" s="21" t="str">
        <f>LEFT('2012-2022'!$P3161,4)</f>
        <v>2017</v>
      </c>
      <c r="S3161" s="21" t="s">
        <v>47</v>
      </c>
      <c r="T3161" s="21"/>
      <c r="U3161" s="21"/>
      <c r="V3161" s="21"/>
      <c r="W3161" s="27"/>
      <c r="X3161" s="27"/>
      <c r="Y3161" s="12"/>
    </row>
    <row r="3162" ht="15.75" customHeight="1">
      <c r="A3162" s="21">
        <v>2.826778E7</v>
      </c>
      <c r="B3162" s="21" t="s">
        <v>17806</v>
      </c>
      <c r="C3162" s="21" t="s">
        <v>17807</v>
      </c>
      <c r="D3162" s="21" t="s">
        <v>17808</v>
      </c>
      <c r="E3162" s="21" t="s">
        <v>16240</v>
      </c>
      <c r="F3162" s="21" t="s">
        <v>2831</v>
      </c>
      <c r="G3162" s="21">
        <v>2017.0</v>
      </c>
      <c r="H3162" s="26">
        <v>42802.0</v>
      </c>
      <c r="I3162" s="21" t="s">
        <v>17809</v>
      </c>
      <c r="J3162" s="21"/>
      <c r="K3162" s="21" t="s">
        <v>17810</v>
      </c>
      <c r="L3162" s="21" t="str">
        <f>IF(ISNUMBER(VLOOKUP(A3162,EXCL,1,FALSE)),"Excluido",IF(ISNUMBER(VLOOKUP(A3162,POST,1,FALSE)),"PostAlerta",IF(ISNUMBER(VLOOKUP(A3162,PRE,1,FALSE)),"PreAlerta","")))</f>
        <v>PostAlerta</v>
      </c>
      <c r="M3162" s="21" t="str">
        <f>IF(ISNUMBER(A3162),(IF(ISNUMBER(VLOOKUP(A3162,KEYWORDS,1,FALSE)),"C/PalabrasClaves","S/PalabrasClaves")),"")</f>
        <v>S/PalabrasClaves</v>
      </c>
      <c r="N3162" s="21" t="str">
        <f t="shared" si="11"/>
        <v/>
      </c>
      <c r="O3162" s="21"/>
      <c r="P3162" s="21" t="s">
        <v>17799</v>
      </c>
      <c r="Q3162" s="21"/>
      <c r="R3162" s="21" t="str">
        <f>LEFT('2012-2022'!$P3162,4)</f>
        <v>2017</v>
      </c>
      <c r="S3162" s="21" t="s">
        <v>47</v>
      </c>
      <c r="T3162" s="21"/>
      <c r="U3162" s="21"/>
      <c r="V3162" s="21"/>
      <c r="W3162" s="27"/>
      <c r="X3162" s="27"/>
      <c r="Y3162" s="28"/>
    </row>
    <row r="3163" ht="15.75" customHeight="1">
      <c r="A3163" s="21">
        <v>2.8270232E7</v>
      </c>
      <c r="B3163" s="21" t="s">
        <v>17811</v>
      </c>
      <c r="C3163" s="21" t="s">
        <v>17812</v>
      </c>
      <c r="D3163" s="21" t="s">
        <v>17813</v>
      </c>
      <c r="E3163" s="21" t="s">
        <v>612</v>
      </c>
      <c r="F3163" s="21" t="s">
        <v>332</v>
      </c>
      <c r="G3163" s="21">
        <v>2017.0</v>
      </c>
      <c r="H3163" s="26">
        <v>42803.0</v>
      </c>
      <c r="I3163" s="21" t="s">
        <v>17814</v>
      </c>
      <c r="J3163" s="21"/>
      <c r="K3163" s="21" t="s">
        <v>17815</v>
      </c>
      <c r="L3163" s="21" t="str">
        <f>IF(ISNUMBER(VLOOKUP(A3163,EXCL,1,FALSE)),"Excluido",IF(ISNUMBER(VLOOKUP(A3163,POST,1,FALSE)),"PostAlerta",IF(ISNUMBER(VLOOKUP(A3163,PRE,1,FALSE)),"PreAlerta","")))</f>
        <v>PostAlerta</v>
      </c>
      <c r="M3163" s="21" t="str">
        <f>IF(ISNUMBER(A3163),(IF(ISNUMBER(VLOOKUP(A3163,KEYWORDS,1,FALSE)),"C/PalabrasClaves","S/PalabrasClaves")),"")</f>
        <v>S/PalabrasClaves</v>
      </c>
      <c r="N3163" s="21" t="str">
        <f t="shared" si="11"/>
        <v/>
      </c>
      <c r="O3163" s="21"/>
      <c r="P3163" s="21" t="s">
        <v>17799</v>
      </c>
      <c r="Q3163" s="21"/>
      <c r="R3163" s="21" t="str">
        <f>LEFT('2012-2022'!$P3163,4)</f>
        <v>2017</v>
      </c>
      <c r="S3163" s="21" t="s">
        <v>47</v>
      </c>
      <c r="T3163" s="21"/>
      <c r="U3163" s="21"/>
      <c r="V3163" s="21"/>
      <c r="W3163" s="27"/>
      <c r="X3163" s="27"/>
      <c r="Y3163" s="12"/>
    </row>
    <row r="3164" ht="15.75" customHeight="1">
      <c r="A3164" s="21">
        <v>2.8241146E7</v>
      </c>
      <c r="B3164" s="21" t="s">
        <v>17816</v>
      </c>
      <c r="C3164" s="21" t="s">
        <v>17817</v>
      </c>
      <c r="D3164" s="21" t="s">
        <v>17818</v>
      </c>
      <c r="E3164" s="21" t="s">
        <v>17819</v>
      </c>
      <c r="F3164" s="21" t="s">
        <v>632</v>
      </c>
      <c r="G3164" s="21">
        <v>2017.0</v>
      </c>
      <c r="H3164" s="26">
        <v>42794.0</v>
      </c>
      <c r="I3164" s="21" t="s">
        <v>17820</v>
      </c>
      <c r="J3164" s="21" t="s">
        <v>17821</v>
      </c>
      <c r="K3164" s="21" t="s">
        <v>17822</v>
      </c>
      <c r="L3164" s="21" t="str">
        <f>IF(ISNUMBER(VLOOKUP(A3164,EXCL,1,FALSE)),"Excluido",IF(ISNUMBER(VLOOKUP(A3164,POST,1,FALSE)),"PostAlerta",IF(ISNUMBER(VLOOKUP(A3164,PRE,1,FALSE)),"PreAlerta","")))</f>
        <v>PostAlerta</v>
      </c>
      <c r="M3164" s="21" t="str">
        <f>IF(ISNUMBER(A3164),(IF(ISNUMBER(VLOOKUP(A3164,KEYWORDS,1,FALSE)),"C/PalabrasClaves","S/PalabrasClaves")),"")</f>
        <v>S/PalabrasClaves</v>
      </c>
      <c r="N3164" s="21" t="str">
        <f t="shared" si="11"/>
        <v/>
      </c>
      <c r="O3164" s="21"/>
      <c r="P3164" s="21" t="s">
        <v>17823</v>
      </c>
      <c r="Q3164" s="21"/>
      <c r="R3164" s="21" t="str">
        <f>LEFT('2012-2022'!$P3164,4)</f>
        <v>2017</v>
      </c>
      <c r="S3164" s="21" t="s">
        <v>47</v>
      </c>
      <c r="T3164" s="21"/>
      <c r="U3164" s="21"/>
      <c r="V3164" s="21"/>
      <c r="W3164" s="27"/>
      <c r="X3164" s="27"/>
      <c r="Y3164" s="28"/>
    </row>
    <row r="3165" ht="15.75" customHeight="1">
      <c r="A3165" s="21">
        <v>2.8274248E7</v>
      </c>
      <c r="B3165" s="21" t="s">
        <v>17824</v>
      </c>
      <c r="C3165" s="21" t="s">
        <v>17825</v>
      </c>
      <c r="D3165" s="21" t="s">
        <v>17826</v>
      </c>
      <c r="E3165" s="21" t="s">
        <v>9157</v>
      </c>
      <c r="F3165" s="21" t="s">
        <v>332</v>
      </c>
      <c r="G3165" s="21">
        <v>2017.0</v>
      </c>
      <c r="H3165" s="26">
        <v>42804.0</v>
      </c>
      <c r="I3165" s="21" t="s">
        <v>17827</v>
      </c>
      <c r="J3165" s="21"/>
      <c r="K3165" s="21" t="s">
        <v>17828</v>
      </c>
      <c r="L3165" s="21" t="str">
        <f>IF(ISNUMBER(VLOOKUP(A3165,EXCL,1,FALSE)),"Excluido",IF(ISNUMBER(VLOOKUP(A3165,POST,1,FALSE)),"PostAlerta",IF(ISNUMBER(VLOOKUP(A3165,PRE,1,FALSE)),"PreAlerta","")))</f>
        <v>PostAlerta</v>
      </c>
      <c r="M3165" s="21" t="str">
        <f>IF(ISNUMBER(A3165),(IF(ISNUMBER(VLOOKUP(A3165,KEYWORDS,1,FALSE)),"C/PalabrasClaves","S/PalabrasClaves")),"")</f>
        <v>S/PalabrasClaves</v>
      </c>
      <c r="N3165" s="21" t="str">
        <f t="shared" si="11"/>
        <v/>
      </c>
      <c r="O3165" s="21"/>
      <c r="P3165" s="21" t="s">
        <v>17823</v>
      </c>
      <c r="Q3165" s="21"/>
      <c r="R3165" s="21" t="str">
        <f>LEFT('2012-2022'!$P3165,4)</f>
        <v>2017</v>
      </c>
      <c r="S3165" s="21" t="s">
        <v>47</v>
      </c>
      <c r="T3165" s="21"/>
      <c r="U3165" s="21"/>
      <c r="V3165" s="21"/>
      <c r="W3165" s="27"/>
      <c r="X3165" s="27"/>
      <c r="Y3165" s="12"/>
    </row>
    <row r="3166" ht="15.75" customHeight="1">
      <c r="A3166" s="21">
        <v>2.8282373E7</v>
      </c>
      <c r="B3166" s="21" t="s">
        <v>17829</v>
      </c>
      <c r="C3166" s="21" t="s">
        <v>17830</v>
      </c>
      <c r="D3166" s="21" t="s">
        <v>17831</v>
      </c>
      <c r="E3166" s="21" t="s">
        <v>17832</v>
      </c>
      <c r="F3166" s="21" t="s">
        <v>2810</v>
      </c>
      <c r="G3166" s="21">
        <v>2017.0</v>
      </c>
      <c r="H3166" s="26">
        <v>42805.0</v>
      </c>
      <c r="I3166" s="21" t="s">
        <v>17833</v>
      </c>
      <c r="J3166" s="21"/>
      <c r="K3166" s="21" t="s">
        <v>17834</v>
      </c>
      <c r="L3166" s="21" t="str">
        <f>IF(ISNUMBER(VLOOKUP(A3166,EXCL,1,FALSE)),"Excluido",IF(ISNUMBER(VLOOKUP(A3166,POST,1,FALSE)),"PostAlerta",IF(ISNUMBER(VLOOKUP(A3166,PRE,1,FALSE)),"PreAlerta","")))</f>
        <v>PostAlerta</v>
      </c>
      <c r="M3166" s="21" t="str">
        <f>IF(ISNUMBER(A3166),(IF(ISNUMBER(VLOOKUP(A3166,KEYWORDS,1,FALSE)),"C/PalabrasClaves","S/PalabrasClaves")),"")</f>
        <v>S/PalabrasClaves</v>
      </c>
      <c r="N3166" s="21" t="str">
        <f t="shared" si="11"/>
        <v/>
      </c>
      <c r="O3166" s="21"/>
      <c r="P3166" s="21" t="s">
        <v>17835</v>
      </c>
      <c r="Q3166" s="21"/>
      <c r="R3166" s="21" t="str">
        <f>LEFT('2012-2022'!$P3166,4)</f>
        <v>2017</v>
      </c>
      <c r="S3166" s="21" t="s">
        <v>47</v>
      </c>
      <c r="T3166" s="21"/>
      <c r="U3166" s="21"/>
      <c r="V3166" s="21"/>
      <c r="W3166" s="27"/>
      <c r="X3166" s="27"/>
      <c r="Y3166" s="28"/>
    </row>
    <row r="3167" ht="15.75" customHeight="1">
      <c r="A3167" s="21">
        <v>2.8285583E7</v>
      </c>
      <c r="B3167" s="21" t="s">
        <v>17836</v>
      </c>
      <c r="C3167" s="21" t="s">
        <v>17837</v>
      </c>
      <c r="D3167" s="21" t="s">
        <v>17838</v>
      </c>
      <c r="E3167" s="21" t="s">
        <v>15216</v>
      </c>
      <c r="F3167" s="21" t="s">
        <v>332</v>
      </c>
      <c r="G3167" s="21">
        <v>2017.0</v>
      </c>
      <c r="H3167" s="26">
        <v>42808.0</v>
      </c>
      <c r="I3167" s="21" t="s">
        <v>17839</v>
      </c>
      <c r="J3167" s="21"/>
      <c r="K3167" s="21" t="s">
        <v>17840</v>
      </c>
      <c r="L3167" s="21" t="str">
        <f>IF(ISNUMBER(VLOOKUP(A3167,EXCL,1,FALSE)),"Excluido",IF(ISNUMBER(VLOOKUP(A3167,POST,1,FALSE)),"PostAlerta",IF(ISNUMBER(VLOOKUP(A3167,PRE,1,FALSE)),"PreAlerta","")))</f>
        <v>PostAlerta</v>
      </c>
      <c r="M3167" s="21" t="str">
        <f>IF(ISNUMBER(A3167),(IF(ISNUMBER(VLOOKUP(A3167,KEYWORDS,1,FALSE)),"C/PalabrasClaves","S/PalabrasClaves")),"")</f>
        <v>S/PalabrasClaves</v>
      </c>
      <c r="N3167" s="21" t="str">
        <f t="shared" si="11"/>
        <v/>
      </c>
      <c r="O3167" s="21"/>
      <c r="P3167" s="21" t="s">
        <v>17841</v>
      </c>
      <c r="Q3167" s="21"/>
      <c r="R3167" s="21" t="str">
        <f>LEFT('2012-2022'!$P3167,4)</f>
        <v>2017</v>
      </c>
      <c r="S3167" s="21" t="s">
        <v>47</v>
      </c>
      <c r="T3167" s="21"/>
      <c r="U3167" s="21"/>
      <c r="V3167" s="21"/>
      <c r="W3167" s="27"/>
      <c r="X3167" s="27"/>
      <c r="Y3167" s="12"/>
    </row>
    <row r="3168" ht="15.75" customHeight="1">
      <c r="A3168" s="21">
        <v>2.8285585E7</v>
      </c>
      <c r="B3168" s="21" t="s">
        <v>17842</v>
      </c>
      <c r="C3168" s="21" t="s">
        <v>17843</v>
      </c>
      <c r="D3168" s="21" t="s">
        <v>17844</v>
      </c>
      <c r="E3168" s="21" t="s">
        <v>17845</v>
      </c>
      <c r="F3168" s="21" t="s">
        <v>332</v>
      </c>
      <c r="G3168" s="21">
        <v>2017.0</v>
      </c>
      <c r="H3168" s="26">
        <v>42808.0</v>
      </c>
      <c r="I3168" s="21" t="s">
        <v>17846</v>
      </c>
      <c r="J3168" s="21"/>
      <c r="K3168" s="21" t="s">
        <v>17847</v>
      </c>
      <c r="L3168" s="21" t="str">
        <f>IF(ISNUMBER(VLOOKUP(A3168,EXCL,1,FALSE)),"Excluido",IF(ISNUMBER(VLOOKUP(A3168,POST,1,FALSE)),"PostAlerta",IF(ISNUMBER(VLOOKUP(A3168,PRE,1,FALSE)),"PreAlerta","")))</f>
        <v>PostAlerta</v>
      </c>
      <c r="M3168" s="21" t="str">
        <f>IF(ISNUMBER(A3168),(IF(ISNUMBER(VLOOKUP(A3168,KEYWORDS,1,FALSE)),"C/PalabrasClaves","S/PalabrasClaves")),"")</f>
        <v>S/PalabrasClaves</v>
      </c>
      <c r="N3168" s="21" t="str">
        <f t="shared" si="11"/>
        <v/>
      </c>
      <c r="O3168" s="21"/>
      <c r="P3168" s="21" t="s">
        <v>17841</v>
      </c>
      <c r="Q3168" s="21"/>
      <c r="R3168" s="21" t="str">
        <f>LEFT('2012-2022'!$P3168,4)</f>
        <v>2017</v>
      </c>
      <c r="S3168" s="21" t="s">
        <v>47</v>
      </c>
      <c r="T3168" s="21"/>
      <c r="U3168" s="21"/>
      <c r="V3168" s="21"/>
      <c r="W3168" s="27"/>
      <c r="X3168" s="27"/>
      <c r="Y3168" s="28"/>
    </row>
    <row r="3169" ht="15.75" customHeight="1">
      <c r="A3169" s="21">
        <v>2.8285586E7</v>
      </c>
      <c r="B3169" s="21" t="s">
        <v>17848</v>
      </c>
      <c r="C3169" s="21" t="s">
        <v>17849</v>
      </c>
      <c r="D3169" s="21" t="s">
        <v>17850</v>
      </c>
      <c r="E3169" s="21" t="s">
        <v>16672</v>
      </c>
      <c r="F3169" s="21" t="s">
        <v>332</v>
      </c>
      <c r="G3169" s="21">
        <v>2017.0</v>
      </c>
      <c r="H3169" s="26">
        <v>42808.0</v>
      </c>
      <c r="I3169" s="21" t="s">
        <v>17851</v>
      </c>
      <c r="J3169" s="21"/>
      <c r="K3169" s="21" t="s">
        <v>17852</v>
      </c>
      <c r="L3169" s="21" t="str">
        <f>IF(ISNUMBER(VLOOKUP(A3169,EXCL,1,FALSE)),"Excluido",IF(ISNUMBER(VLOOKUP(A3169,POST,1,FALSE)),"PostAlerta",IF(ISNUMBER(VLOOKUP(A3169,PRE,1,FALSE)),"PreAlerta","")))</f>
        <v>PostAlerta</v>
      </c>
      <c r="M3169" s="21" t="str">
        <f>IF(ISNUMBER(A3169),(IF(ISNUMBER(VLOOKUP(A3169,KEYWORDS,1,FALSE)),"C/PalabrasClaves","S/PalabrasClaves")),"")</f>
        <v>S/PalabrasClaves</v>
      </c>
      <c r="N3169" s="21" t="str">
        <f t="shared" si="11"/>
        <v/>
      </c>
      <c r="O3169" s="21"/>
      <c r="P3169" s="21" t="s">
        <v>17841</v>
      </c>
      <c r="Q3169" s="21"/>
      <c r="R3169" s="21" t="str">
        <f>LEFT('2012-2022'!$P3169,4)</f>
        <v>2017</v>
      </c>
      <c r="S3169" s="21" t="s">
        <v>47</v>
      </c>
      <c r="T3169" s="21"/>
      <c r="U3169" s="21"/>
      <c r="V3169" s="21"/>
      <c r="W3169" s="27"/>
      <c r="X3169" s="27"/>
      <c r="Y3169" s="12"/>
    </row>
    <row r="3170" ht="15.75" customHeight="1">
      <c r="A3170" s="21">
        <v>2.8285593E7</v>
      </c>
      <c r="B3170" s="21" t="s">
        <v>17853</v>
      </c>
      <c r="C3170" s="21" t="s">
        <v>17854</v>
      </c>
      <c r="D3170" s="21" t="s">
        <v>17855</v>
      </c>
      <c r="E3170" s="21" t="s">
        <v>9367</v>
      </c>
      <c r="F3170" s="21" t="s">
        <v>332</v>
      </c>
      <c r="G3170" s="21">
        <v>2017.0</v>
      </c>
      <c r="H3170" s="26">
        <v>42808.0</v>
      </c>
      <c r="I3170" s="21" t="s">
        <v>17856</v>
      </c>
      <c r="J3170" s="21"/>
      <c r="K3170" s="21" t="s">
        <v>17857</v>
      </c>
      <c r="L3170" s="21" t="str">
        <f>IF(ISNUMBER(VLOOKUP(A3170,EXCL,1,FALSE)),"Excluido",IF(ISNUMBER(VLOOKUP(A3170,POST,1,FALSE)),"PostAlerta",IF(ISNUMBER(VLOOKUP(A3170,PRE,1,FALSE)),"PreAlerta","")))</f>
        <v>PostAlerta</v>
      </c>
      <c r="M3170" s="21" t="str">
        <f>IF(ISNUMBER(A3170),(IF(ISNUMBER(VLOOKUP(A3170,KEYWORDS,1,FALSE)),"C/PalabrasClaves","S/PalabrasClaves")),"")</f>
        <v>S/PalabrasClaves</v>
      </c>
      <c r="N3170" s="21" t="str">
        <f t="shared" si="11"/>
        <v/>
      </c>
      <c r="O3170" s="21"/>
      <c r="P3170" s="21" t="s">
        <v>17841</v>
      </c>
      <c r="Q3170" s="21"/>
      <c r="R3170" s="21" t="str">
        <f>LEFT('2012-2022'!$P3170,4)</f>
        <v>2017</v>
      </c>
      <c r="S3170" s="21" t="s">
        <v>47</v>
      </c>
      <c r="T3170" s="21"/>
      <c r="U3170" s="21"/>
      <c r="V3170" s="21"/>
      <c r="W3170" s="27"/>
      <c r="X3170" s="27"/>
      <c r="Y3170" s="28"/>
    </row>
    <row r="3171" ht="15.75" customHeight="1">
      <c r="A3171" s="21">
        <v>2.8285597E7</v>
      </c>
      <c r="B3171" s="21" t="s">
        <v>17858</v>
      </c>
      <c r="C3171" s="21" t="s">
        <v>17859</v>
      </c>
      <c r="D3171" s="21" t="s">
        <v>17860</v>
      </c>
      <c r="E3171" s="21" t="s">
        <v>17655</v>
      </c>
      <c r="F3171" s="21" t="s">
        <v>332</v>
      </c>
      <c r="G3171" s="21">
        <v>2017.0</v>
      </c>
      <c r="H3171" s="26">
        <v>42808.0</v>
      </c>
      <c r="I3171" s="21" t="s">
        <v>17861</v>
      </c>
      <c r="J3171" s="21"/>
      <c r="K3171" s="21" t="s">
        <v>17862</v>
      </c>
      <c r="L3171" s="21" t="str">
        <f>IF(ISNUMBER(VLOOKUP(A3171,EXCL,1,FALSE)),"Excluido",IF(ISNUMBER(VLOOKUP(A3171,POST,1,FALSE)),"PostAlerta",IF(ISNUMBER(VLOOKUP(A3171,PRE,1,FALSE)),"PreAlerta","")))</f>
        <v>PostAlerta</v>
      </c>
      <c r="M3171" s="21" t="str">
        <f>IF(ISNUMBER(A3171),(IF(ISNUMBER(VLOOKUP(A3171,KEYWORDS,1,FALSE)),"C/PalabrasClaves","S/PalabrasClaves")),"")</f>
        <v>S/PalabrasClaves</v>
      </c>
      <c r="N3171" s="21" t="str">
        <f t="shared" si="11"/>
        <v/>
      </c>
      <c r="O3171" s="21"/>
      <c r="P3171" s="21" t="s">
        <v>17841</v>
      </c>
      <c r="Q3171" s="21"/>
      <c r="R3171" s="21" t="str">
        <f>LEFT('2012-2022'!$P3171,4)</f>
        <v>2017</v>
      </c>
      <c r="S3171" s="21" t="s">
        <v>47</v>
      </c>
      <c r="T3171" s="21"/>
      <c r="U3171" s="21"/>
      <c r="V3171" s="21"/>
      <c r="W3171" s="27"/>
      <c r="X3171" s="27"/>
      <c r="Y3171" s="12"/>
    </row>
    <row r="3172" ht="15.75" customHeight="1">
      <c r="A3172" s="21">
        <v>2.8286343E7</v>
      </c>
      <c r="B3172" s="21" t="s">
        <v>17863</v>
      </c>
      <c r="C3172" s="21" t="s">
        <v>16617</v>
      </c>
      <c r="D3172" s="21" t="s">
        <v>17864</v>
      </c>
      <c r="E3172" s="21" t="s">
        <v>16619</v>
      </c>
      <c r="F3172" s="21" t="s">
        <v>11291</v>
      </c>
      <c r="G3172" s="21">
        <v>2017.0</v>
      </c>
      <c r="H3172" s="26">
        <v>42808.0</v>
      </c>
      <c r="I3172" s="21"/>
      <c r="J3172" s="21"/>
      <c r="K3172" s="21" t="s">
        <v>17865</v>
      </c>
      <c r="L3172" s="21" t="str">
        <f>IF(ISNUMBER(VLOOKUP(A3172,EXCL,1,FALSE)),"Excluido",IF(ISNUMBER(VLOOKUP(A3172,POST,1,FALSE)),"PostAlerta",IF(ISNUMBER(VLOOKUP(A3172,PRE,1,FALSE)),"PreAlerta","")))</f>
        <v>PostAlerta</v>
      </c>
      <c r="M3172" s="21" t="str">
        <f>IF(ISNUMBER(A3172),(IF(ISNUMBER(VLOOKUP(A3172,KEYWORDS,1,FALSE)),"C/PalabrasClaves","S/PalabrasClaves")),"")</f>
        <v>S/PalabrasClaves</v>
      </c>
      <c r="N3172" s="21" t="str">
        <f t="shared" si="11"/>
        <v/>
      </c>
      <c r="O3172" s="21"/>
      <c r="P3172" s="21" t="s">
        <v>17841</v>
      </c>
      <c r="Q3172" s="21"/>
      <c r="R3172" s="21" t="str">
        <f>LEFT('2012-2022'!$P3172,4)</f>
        <v>2017</v>
      </c>
      <c r="S3172" s="21" t="s">
        <v>47</v>
      </c>
      <c r="T3172" s="21"/>
      <c r="U3172" s="21"/>
      <c r="V3172" s="21"/>
      <c r="W3172" s="27"/>
      <c r="X3172" s="27"/>
      <c r="Y3172" s="28"/>
    </row>
    <row r="3173" ht="15.75" customHeight="1">
      <c r="A3173" s="21">
        <v>2.8348982E7</v>
      </c>
      <c r="B3173" s="21" t="s">
        <v>17866</v>
      </c>
      <c r="C3173" s="21" t="s">
        <v>17867</v>
      </c>
      <c r="D3173" s="21" t="s">
        <v>17868</v>
      </c>
      <c r="E3173" s="21" t="s">
        <v>5942</v>
      </c>
      <c r="F3173" s="21" t="s">
        <v>3171</v>
      </c>
      <c r="G3173" s="21">
        <v>2017.0</v>
      </c>
      <c r="H3173" s="26">
        <v>42823.0</v>
      </c>
      <c r="I3173" s="21" t="s">
        <v>17869</v>
      </c>
      <c r="J3173" s="21"/>
      <c r="K3173" s="21" t="s">
        <v>17870</v>
      </c>
      <c r="L3173" s="21" t="str">
        <f>IF(ISNUMBER(VLOOKUP(A3173,EXCL,1,FALSE)),"Excluido",IF(ISNUMBER(VLOOKUP(A3173,POST,1,FALSE)),"PostAlerta",IF(ISNUMBER(VLOOKUP(A3173,PRE,1,FALSE)),"PreAlerta","")))</f>
        <v>PostAlerta</v>
      </c>
      <c r="M3173" s="21" t="str">
        <f>IF(ISNUMBER(A3173),(IF(ISNUMBER(VLOOKUP(A3173,KEYWORDS,1,FALSE)),"C/PalabrasClaves","S/PalabrasClaves")),"")</f>
        <v>S/PalabrasClaves</v>
      </c>
      <c r="N3173" s="21" t="str">
        <f t="shared" si="11"/>
        <v/>
      </c>
      <c r="O3173" s="21"/>
      <c r="P3173" s="21" t="s">
        <v>17841</v>
      </c>
      <c r="Q3173" s="21"/>
      <c r="R3173" s="21" t="str">
        <f>LEFT('2012-2022'!$P3173,4)</f>
        <v>2017</v>
      </c>
      <c r="S3173" s="21" t="s">
        <v>47</v>
      </c>
      <c r="T3173" s="21"/>
      <c r="U3173" s="21"/>
      <c r="V3173" s="21"/>
      <c r="W3173" s="27"/>
      <c r="X3173" s="27"/>
      <c r="Y3173" s="12"/>
    </row>
    <row r="3174" ht="15.75" customHeight="1">
      <c r="A3174" s="21">
        <v>2.8289173E7</v>
      </c>
      <c r="B3174" s="21" t="s">
        <v>17871</v>
      </c>
      <c r="C3174" s="21" t="s">
        <v>17872</v>
      </c>
      <c r="D3174" s="21" t="s">
        <v>17873</v>
      </c>
      <c r="E3174" s="21" t="s">
        <v>17874</v>
      </c>
      <c r="F3174" s="21" t="s">
        <v>17875</v>
      </c>
      <c r="G3174" s="21">
        <v>2017.0</v>
      </c>
      <c r="H3174" s="26">
        <v>42809.0</v>
      </c>
      <c r="I3174" s="21"/>
      <c r="J3174" s="21"/>
      <c r="K3174" s="21" t="s">
        <v>17876</v>
      </c>
      <c r="L3174" s="21" t="str">
        <f>IF(ISNUMBER(VLOOKUP(A3174,EXCL,1,FALSE)),"Excluido",IF(ISNUMBER(VLOOKUP(A3174,POST,1,FALSE)),"PostAlerta",IF(ISNUMBER(VLOOKUP(A3174,PRE,1,FALSE)),"PreAlerta","")))</f>
        <v>PostAlerta</v>
      </c>
      <c r="M3174" s="21" t="str">
        <f>IF(ISNUMBER(A3174),(IF(ISNUMBER(VLOOKUP(A3174,KEYWORDS,1,FALSE)),"C/PalabrasClaves","S/PalabrasClaves")),"")</f>
        <v>S/PalabrasClaves</v>
      </c>
      <c r="N3174" s="21" t="str">
        <f t="shared" si="11"/>
        <v/>
      </c>
      <c r="O3174" s="21"/>
      <c r="P3174" s="21" t="s">
        <v>17877</v>
      </c>
      <c r="Q3174" s="21"/>
      <c r="R3174" s="21" t="str">
        <f>LEFT('2012-2022'!$P3174,4)</f>
        <v>2017</v>
      </c>
      <c r="S3174" s="21" t="s">
        <v>47</v>
      </c>
      <c r="T3174" s="21"/>
      <c r="U3174" s="21"/>
      <c r="V3174" s="21"/>
      <c r="W3174" s="27"/>
      <c r="X3174" s="27"/>
      <c r="Y3174" s="28"/>
    </row>
    <row r="3175" ht="15.75" customHeight="1">
      <c r="A3175" s="21">
        <v>2.829178E7</v>
      </c>
      <c r="B3175" s="21" t="s">
        <v>17878</v>
      </c>
      <c r="C3175" s="21" t="s">
        <v>17879</v>
      </c>
      <c r="D3175" s="21" t="s">
        <v>17880</v>
      </c>
      <c r="E3175" s="21" t="s">
        <v>9193</v>
      </c>
      <c r="F3175" s="21" t="s">
        <v>2831</v>
      </c>
      <c r="G3175" s="21">
        <v>2017.0</v>
      </c>
      <c r="H3175" s="26">
        <v>42809.0</v>
      </c>
      <c r="I3175" s="21" t="s">
        <v>17881</v>
      </c>
      <c r="J3175" s="21"/>
      <c r="K3175" s="21" t="s">
        <v>17882</v>
      </c>
      <c r="L3175" s="21" t="str">
        <f>IF(ISNUMBER(VLOOKUP(A3175,EXCL,1,FALSE)),"Excluido",IF(ISNUMBER(VLOOKUP(A3175,POST,1,FALSE)),"PostAlerta",IF(ISNUMBER(VLOOKUP(A3175,PRE,1,FALSE)),"PreAlerta","")))</f>
        <v>PostAlerta</v>
      </c>
      <c r="M3175" s="21" t="str">
        <f>IF(ISNUMBER(A3175),(IF(ISNUMBER(VLOOKUP(A3175,KEYWORDS,1,FALSE)),"C/PalabrasClaves","S/PalabrasClaves")),"")</f>
        <v>S/PalabrasClaves</v>
      </c>
      <c r="N3175" s="21" t="str">
        <f t="shared" si="11"/>
        <v/>
      </c>
      <c r="O3175" s="21"/>
      <c r="P3175" s="21" t="s">
        <v>17877</v>
      </c>
      <c r="Q3175" s="21"/>
      <c r="R3175" s="21" t="str">
        <f>LEFT('2012-2022'!$P3175,4)</f>
        <v>2017</v>
      </c>
      <c r="S3175" s="21" t="s">
        <v>47</v>
      </c>
      <c r="T3175" s="21"/>
      <c r="U3175" s="21"/>
      <c r="V3175" s="21"/>
      <c r="W3175" s="27"/>
      <c r="X3175" s="27"/>
      <c r="Y3175" s="12"/>
    </row>
    <row r="3176" ht="15.75" customHeight="1">
      <c r="A3176" s="21">
        <v>2.803128E7</v>
      </c>
      <c r="B3176" s="21" t="s">
        <v>17883</v>
      </c>
      <c r="C3176" s="21" t="s">
        <v>17884</v>
      </c>
      <c r="D3176" s="21" t="s">
        <v>17885</v>
      </c>
      <c r="E3176" s="21" t="s">
        <v>10431</v>
      </c>
      <c r="F3176" s="21" t="s">
        <v>258</v>
      </c>
      <c r="G3176" s="21">
        <v>2017.0</v>
      </c>
      <c r="H3176" s="26">
        <v>42734.0</v>
      </c>
      <c r="I3176" s="21" t="s">
        <v>17886</v>
      </c>
      <c r="J3176" s="21"/>
      <c r="K3176" s="21" t="s">
        <v>17887</v>
      </c>
      <c r="L3176" s="21" t="str">
        <f>IF(ISNUMBER(VLOOKUP(A3176,EXCL,1,FALSE)),"Excluido",IF(ISNUMBER(VLOOKUP(A3176,POST,1,FALSE)),"PostAlerta",IF(ISNUMBER(VLOOKUP(A3176,PRE,1,FALSE)),"PreAlerta","")))</f>
        <v>PostAlerta</v>
      </c>
      <c r="M3176" s="21" t="str">
        <f>IF(ISNUMBER(A3176),(IF(ISNUMBER(VLOOKUP(A3176,KEYWORDS,1,FALSE)),"C/PalabrasClaves","S/PalabrasClaves")),"")</f>
        <v>S/PalabrasClaves</v>
      </c>
      <c r="N3176" s="21" t="str">
        <f t="shared" si="11"/>
        <v/>
      </c>
      <c r="O3176" s="21"/>
      <c r="P3176" s="21" t="s">
        <v>17558</v>
      </c>
      <c r="Q3176" s="21"/>
      <c r="R3176" s="21" t="str">
        <f>LEFT('2012-2022'!$P3176,4)</f>
        <v>2017</v>
      </c>
      <c r="S3176" s="21" t="s">
        <v>43</v>
      </c>
      <c r="T3176" s="21"/>
      <c r="U3176" s="21"/>
      <c r="V3176" s="21"/>
      <c r="W3176" s="27"/>
      <c r="X3176" s="27"/>
      <c r="Y3176" s="28"/>
    </row>
    <row r="3177" ht="15.75" customHeight="1">
      <c r="A3177" s="21">
        <v>2.8288773E7</v>
      </c>
      <c r="B3177" s="21" t="s">
        <v>17888</v>
      </c>
      <c r="C3177" s="21" t="s">
        <v>17889</v>
      </c>
      <c r="D3177" s="21" t="s">
        <v>17890</v>
      </c>
      <c r="E3177" s="21" t="s">
        <v>17891</v>
      </c>
      <c r="F3177" s="21" t="s">
        <v>842</v>
      </c>
      <c r="G3177" s="21">
        <v>2017.0</v>
      </c>
      <c r="H3177" s="26">
        <v>42809.0</v>
      </c>
      <c r="I3177" s="21"/>
      <c r="J3177" s="21"/>
      <c r="K3177" s="21" t="s">
        <v>17892</v>
      </c>
      <c r="L3177" s="21" t="str">
        <f>IF(ISNUMBER(VLOOKUP(A3177,EXCL,1,FALSE)),"Excluido",IF(ISNUMBER(VLOOKUP(A3177,POST,1,FALSE)),"PostAlerta",IF(ISNUMBER(VLOOKUP(A3177,PRE,1,FALSE)),"PreAlerta","")))</f>
        <v>PostAlerta</v>
      </c>
      <c r="M3177" s="21" t="str">
        <f>IF(ISNUMBER(A3177),(IF(ISNUMBER(VLOOKUP(A3177,KEYWORDS,1,FALSE)),"C/PalabrasClaves","S/PalabrasClaves")),"")</f>
        <v>S/PalabrasClaves</v>
      </c>
      <c r="N3177" s="21" t="str">
        <f t="shared" si="11"/>
        <v/>
      </c>
      <c r="O3177" s="21"/>
      <c r="P3177" s="21" t="s">
        <v>17893</v>
      </c>
      <c r="Q3177" s="21"/>
      <c r="R3177" s="21" t="str">
        <f>LEFT('2012-2022'!$P3177,4)</f>
        <v>2017</v>
      </c>
      <c r="S3177" s="21" t="s">
        <v>47</v>
      </c>
      <c r="T3177" s="21"/>
      <c r="U3177" s="21"/>
      <c r="V3177" s="21"/>
      <c r="W3177" s="27"/>
      <c r="X3177" s="27"/>
      <c r="Y3177" s="12"/>
    </row>
    <row r="3178" ht="15.75" customHeight="1">
      <c r="A3178" s="21">
        <v>2.8361787E7</v>
      </c>
      <c r="B3178" s="21" t="s">
        <v>17894</v>
      </c>
      <c r="C3178" s="21" t="s">
        <v>17895</v>
      </c>
      <c r="D3178" s="21" t="s">
        <v>17896</v>
      </c>
      <c r="E3178" s="21" t="s">
        <v>16289</v>
      </c>
      <c r="F3178" s="21" t="s">
        <v>297</v>
      </c>
      <c r="G3178" s="21">
        <v>2017.0</v>
      </c>
      <c r="H3178" s="26">
        <v>42826.0</v>
      </c>
      <c r="I3178" s="21"/>
      <c r="J3178" s="21"/>
      <c r="K3178" s="21" t="s">
        <v>17897</v>
      </c>
      <c r="L3178" s="21" t="str">
        <f>IF(ISNUMBER(VLOOKUP(A3178,EXCL,1,FALSE)),"Excluido",IF(ISNUMBER(VLOOKUP(A3178,POST,1,FALSE)),"PostAlerta",IF(ISNUMBER(VLOOKUP(A3178,PRE,1,FALSE)),"PreAlerta","")))</f>
        <v>PostAlerta</v>
      </c>
      <c r="M3178" s="21" t="str">
        <f>IF(ISNUMBER(A3178),(IF(ISNUMBER(VLOOKUP(A3178,KEYWORDS,1,FALSE)),"C/PalabrasClaves","S/PalabrasClaves")),"")</f>
        <v>S/PalabrasClaves</v>
      </c>
      <c r="N3178" s="21" t="str">
        <f t="shared" si="11"/>
        <v/>
      </c>
      <c r="O3178" s="21"/>
      <c r="P3178" s="21" t="s">
        <v>17893</v>
      </c>
      <c r="Q3178" s="21"/>
      <c r="R3178" s="21" t="str">
        <f>LEFT('2012-2022'!$P3178,4)</f>
        <v>2017</v>
      </c>
      <c r="S3178" s="21" t="s">
        <v>47</v>
      </c>
      <c r="T3178" s="21"/>
      <c r="U3178" s="21"/>
      <c r="V3178" s="21"/>
      <c r="W3178" s="27"/>
      <c r="X3178" s="27"/>
      <c r="Y3178" s="28"/>
    </row>
    <row r="3179" ht="15.75" customHeight="1">
      <c r="A3179" s="21">
        <v>2.8398677E7</v>
      </c>
      <c r="B3179" s="21" t="s">
        <v>17898</v>
      </c>
      <c r="C3179" s="21" t="s">
        <v>17899</v>
      </c>
      <c r="D3179" s="21" t="s">
        <v>17900</v>
      </c>
      <c r="E3179" s="21" t="s">
        <v>17901</v>
      </c>
      <c r="F3179" s="21" t="s">
        <v>17902</v>
      </c>
      <c r="G3179" s="21">
        <v>2017.0</v>
      </c>
      <c r="H3179" s="26">
        <v>42837.0</v>
      </c>
      <c r="I3179" s="21"/>
      <c r="J3179" s="21"/>
      <c r="K3179" s="21" t="s">
        <v>17903</v>
      </c>
      <c r="L3179" s="21" t="str">
        <f>IF(ISNUMBER(VLOOKUP(A3179,EXCL,1,FALSE)),"Excluido",IF(ISNUMBER(VLOOKUP(A3179,POST,1,FALSE)),"PostAlerta",IF(ISNUMBER(VLOOKUP(A3179,PRE,1,FALSE)),"PreAlerta","")))</f>
        <v>Excluido</v>
      </c>
      <c r="M3179" s="21" t="str">
        <f>IF(ISNUMBER(A3179),(IF(ISNUMBER(VLOOKUP(A3179,KEYWORDS,1,FALSE)),"C/PalabrasClaves","S/PalabrasClaves")),"")</f>
        <v>S/PalabrasClaves</v>
      </c>
      <c r="N3179" s="21" t="str">
        <f t="shared" si="11"/>
        <v/>
      </c>
      <c r="O3179" s="21"/>
      <c r="P3179" s="21" t="s">
        <v>17893</v>
      </c>
      <c r="Q3179" s="21"/>
      <c r="R3179" s="21" t="str">
        <f>LEFT('2012-2022'!$P3179,4)</f>
        <v>2017</v>
      </c>
      <c r="S3179" s="21" t="s">
        <v>47</v>
      </c>
      <c r="T3179" s="21"/>
      <c r="U3179" s="21"/>
      <c r="V3179" s="21"/>
      <c r="W3179" s="27"/>
      <c r="X3179" s="27"/>
      <c r="Y3179" s="12"/>
    </row>
    <row r="3180" ht="15.75" customHeight="1">
      <c r="A3180" s="21">
        <v>2.8298245E7</v>
      </c>
      <c r="B3180" s="21" t="s">
        <v>17904</v>
      </c>
      <c r="C3180" s="21" t="s">
        <v>17905</v>
      </c>
      <c r="D3180" s="21" t="s">
        <v>17906</v>
      </c>
      <c r="E3180" s="21" t="s">
        <v>17907</v>
      </c>
      <c r="F3180" s="21" t="s">
        <v>332</v>
      </c>
      <c r="G3180" s="21">
        <v>2017.0</v>
      </c>
      <c r="H3180" s="26">
        <v>42811.0</v>
      </c>
      <c r="I3180" s="21" t="s">
        <v>17908</v>
      </c>
      <c r="J3180" s="21"/>
      <c r="K3180" s="21" t="s">
        <v>17909</v>
      </c>
      <c r="L3180" s="21" t="str">
        <f>IF(ISNUMBER(VLOOKUP(A3180,EXCL,1,FALSE)),"Excluido",IF(ISNUMBER(VLOOKUP(A3180,POST,1,FALSE)),"PostAlerta",IF(ISNUMBER(VLOOKUP(A3180,PRE,1,FALSE)),"PreAlerta","")))</f>
        <v>PostAlerta</v>
      </c>
      <c r="M3180" s="21" t="str">
        <f>IF(ISNUMBER(A3180),(IF(ISNUMBER(VLOOKUP(A3180,KEYWORDS,1,FALSE)),"C/PalabrasClaves","S/PalabrasClaves")),"")</f>
        <v>S/PalabrasClaves</v>
      </c>
      <c r="N3180" s="21" t="str">
        <f t="shared" si="11"/>
        <v/>
      </c>
      <c r="O3180" s="21"/>
      <c r="P3180" s="21" t="s">
        <v>17910</v>
      </c>
      <c r="Q3180" s="21"/>
      <c r="R3180" s="21" t="str">
        <f>LEFT('2012-2022'!$P3180,4)</f>
        <v>2017</v>
      </c>
      <c r="S3180" s="21" t="s">
        <v>47</v>
      </c>
      <c r="T3180" s="21"/>
      <c r="U3180" s="21"/>
      <c r="V3180" s="21"/>
      <c r="W3180" s="27"/>
      <c r="X3180" s="27"/>
      <c r="Y3180" s="28"/>
    </row>
    <row r="3181" ht="15.75" customHeight="1">
      <c r="A3181" s="21">
        <v>2.8303006E7</v>
      </c>
      <c r="B3181" s="21" t="s">
        <v>17911</v>
      </c>
      <c r="C3181" s="21" t="s">
        <v>17912</v>
      </c>
      <c r="D3181" s="21" t="s">
        <v>17913</v>
      </c>
      <c r="E3181" s="21" t="s">
        <v>17914</v>
      </c>
      <c r="F3181" s="21" t="s">
        <v>5609</v>
      </c>
      <c r="G3181" s="21">
        <v>2017.0</v>
      </c>
      <c r="H3181" s="26">
        <v>42812.0</v>
      </c>
      <c r="I3181" s="21" t="s">
        <v>17915</v>
      </c>
      <c r="J3181" s="21"/>
      <c r="K3181" s="21" t="s">
        <v>17916</v>
      </c>
      <c r="L3181" s="21" t="str">
        <f>IF(ISNUMBER(VLOOKUP(A3181,EXCL,1,FALSE)),"Excluido",IF(ISNUMBER(VLOOKUP(A3181,POST,1,FALSE)),"PostAlerta",IF(ISNUMBER(VLOOKUP(A3181,PRE,1,FALSE)),"PreAlerta","")))</f>
        <v>PostAlerta</v>
      </c>
      <c r="M3181" s="21" t="str">
        <f>IF(ISNUMBER(A3181),(IF(ISNUMBER(VLOOKUP(A3181,KEYWORDS,1,FALSE)),"C/PalabrasClaves","S/PalabrasClaves")),"")</f>
        <v>C/PalabrasClaves</v>
      </c>
      <c r="N3181" s="21" t="str">
        <f t="shared" si="11"/>
        <v/>
      </c>
      <c r="O3181" s="21"/>
      <c r="P3181" s="21" t="s">
        <v>17910</v>
      </c>
      <c r="Q3181" s="21"/>
      <c r="R3181" s="21" t="str">
        <f>LEFT('2012-2022'!$P3181,4)</f>
        <v>2017</v>
      </c>
      <c r="S3181" s="21" t="s">
        <v>47</v>
      </c>
      <c r="T3181" s="21"/>
      <c r="U3181" s="21"/>
      <c r="V3181" s="21"/>
      <c r="W3181" s="27"/>
      <c r="X3181" s="27"/>
      <c r="Y3181" s="12"/>
    </row>
    <row r="3182" ht="15.75" customHeight="1">
      <c r="A3182" s="21">
        <v>3.0755946E7</v>
      </c>
      <c r="B3182" s="21" t="s">
        <v>17917</v>
      </c>
      <c r="C3182" s="21" t="s">
        <v>17918</v>
      </c>
      <c r="D3182" s="21" t="s">
        <v>17919</v>
      </c>
      <c r="E3182" s="21" t="s">
        <v>17920</v>
      </c>
      <c r="F3182" s="21" t="s">
        <v>17219</v>
      </c>
      <c r="G3182" s="21">
        <v>2017.0</v>
      </c>
      <c r="H3182" s="26">
        <v>43510.0</v>
      </c>
      <c r="I3182" s="21" t="s">
        <v>17921</v>
      </c>
      <c r="J3182" s="21"/>
      <c r="K3182" s="21" t="s">
        <v>17922</v>
      </c>
      <c r="L3182" s="21" t="str">
        <f>IF(ISNUMBER(VLOOKUP(A3182,EXCL,1,FALSE)),"Excluido",IF(ISNUMBER(VLOOKUP(A3182,POST,1,FALSE)),"PostAlerta",IF(ISNUMBER(VLOOKUP(A3182,PRE,1,FALSE)),"PreAlerta","")))</f>
        <v>PostAlerta</v>
      </c>
      <c r="M3182" s="21" t="str">
        <f>IF(ISNUMBER(A3182),(IF(ISNUMBER(VLOOKUP(A3182,KEYWORDS,1,FALSE)),"C/PalabrasClaves","S/PalabrasClaves")),"")</f>
        <v>S/PalabrasClaves</v>
      </c>
      <c r="N3182" s="21" t="str">
        <f t="shared" si="11"/>
        <v/>
      </c>
      <c r="O3182" s="21"/>
      <c r="P3182" s="21" t="s">
        <v>17923</v>
      </c>
      <c r="Q3182" s="21"/>
      <c r="R3182" s="21" t="str">
        <f>LEFT('2012-2022'!$P3182,4)</f>
        <v>2017</v>
      </c>
      <c r="S3182" s="21" t="s">
        <v>47</v>
      </c>
      <c r="T3182" s="21"/>
      <c r="U3182" s="21"/>
      <c r="V3182" s="21"/>
      <c r="W3182" s="27"/>
      <c r="X3182" s="27"/>
      <c r="Y3182" s="28"/>
    </row>
    <row r="3183" ht="15.75" customHeight="1">
      <c r="A3183" s="21">
        <v>2.8378977E7</v>
      </c>
      <c r="B3183" s="21" t="s">
        <v>17924</v>
      </c>
      <c r="C3183" s="21" t="s">
        <v>17925</v>
      </c>
      <c r="D3183" s="21" t="s">
        <v>17926</v>
      </c>
      <c r="E3183" s="21" t="s">
        <v>3026</v>
      </c>
      <c r="F3183" s="21" t="s">
        <v>3022</v>
      </c>
      <c r="G3183" s="21">
        <v>2017.0</v>
      </c>
      <c r="H3183" s="26">
        <v>42831.0</v>
      </c>
      <c r="I3183" s="21"/>
      <c r="J3183" s="21"/>
      <c r="K3183" s="21" t="s">
        <v>17927</v>
      </c>
      <c r="L3183" s="21" t="str">
        <f>IF(ISNUMBER(VLOOKUP(A3183,EXCL,1,FALSE)),"Excluido",IF(ISNUMBER(VLOOKUP(A3183,POST,1,FALSE)),"PostAlerta",IF(ISNUMBER(VLOOKUP(A3183,PRE,1,FALSE)),"PreAlerta","")))</f>
        <v>PostAlerta</v>
      </c>
      <c r="M3183" s="21" t="str">
        <f>IF(ISNUMBER(A3183),(IF(ISNUMBER(VLOOKUP(A3183,KEYWORDS,1,FALSE)),"C/PalabrasClaves","S/PalabrasClaves")),"")</f>
        <v>S/PalabrasClaves</v>
      </c>
      <c r="N3183" s="21" t="str">
        <f t="shared" si="11"/>
        <v/>
      </c>
      <c r="O3183" s="21"/>
      <c r="P3183" s="21" t="s">
        <v>17928</v>
      </c>
      <c r="Q3183" s="21"/>
      <c r="R3183" s="21" t="str">
        <f>LEFT('2012-2022'!$P3183,4)</f>
        <v>2017</v>
      </c>
      <c r="S3183" s="21" t="s">
        <v>47</v>
      </c>
      <c r="T3183" s="21"/>
      <c r="U3183" s="21"/>
      <c r="V3183" s="21"/>
      <c r="W3183" s="27"/>
      <c r="X3183" s="27"/>
      <c r="Y3183" s="12"/>
    </row>
    <row r="3184" ht="15.75" customHeight="1">
      <c r="A3184" s="21">
        <v>2.8378988E7</v>
      </c>
      <c r="B3184" s="21" t="s">
        <v>17929</v>
      </c>
      <c r="C3184" s="21" t="s">
        <v>14002</v>
      </c>
      <c r="D3184" s="21" t="s">
        <v>17930</v>
      </c>
      <c r="E3184" s="21" t="s">
        <v>3030</v>
      </c>
      <c r="F3184" s="21" t="s">
        <v>3022</v>
      </c>
      <c r="G3184" s="21">
        <v>2017.0</v>
      </c>
      <c r="H3184" s="26">
        <v>42831.0</v>
      </c>
      <c r="I3184" s="21"/>
      <c r="J3184" s="21"/>
      <c r="K3184" s="21" t="s">
        <v>17931</v>
      </c>
      <c r="L3184" s="21" t="str">
        <f>IF(ISNUMBER(VLOOKUP(A3184,EXCL,1,FALSE)),"Excluido",IF(ISNUMBER(VLOOKUP(A3184,POST,1,FALSE)),"PostAlerta",IF(ISNUMBER(VLOOKUP(A3184,PRE,1,FALSE)),"PreAlerta","")))</f>
        <v>PostAlerta</v>
      </c>
      <c r="M3184" s="21" t="str">
        <f>IF(ISNUMBER(A3184),(IF(ISNUMBER(VLOOKUP(A3184,KEYWORDS,1,FALSE)),"C/PalabrasClaves","S/PalabrasClaves")),"")</f>
        <v>S/PalabrasClaves</v>
      </c>
      <c r="N3184" s="21" t="str">
        <f t="shared" si="11"/>
        <v/>
      </c>
      <c r="O3184" s="21"/>
      <c r="P3184" s="21" t="s">
        <v>17932</v>
      </c>
      <c r="Q3184" s="21"/>
      <c r="R3184" s="21" t="str">
        <f>LEFT('2012-2022'!$P3184,4)</f>
        <v>2017</v>
      </c>
      <c r="S3184" s="21" t="s">
        <v>47</v>
      </c>
      <c r="T3184" s="21"/>
      <c r="U3184" s="21"/>
      <c r="V3184" s="21"/>
      <c r="W3184" s="27"/>
      <c r="X3184" s="27"/>
      <c r="Y3184" s="28"/>
    </row>
    <row r="3185" ht="15.75" customHeight="1">
      <c r="A3185" s="21">
        <v>2.8340608E7</v>
      </c>
      <c r="B3185" s="21" t="s">
        <v>17933</v>
      </c>
      <c r="C3185" s="21" t="s">
        <v>17934</v>
      </c>
      <c r="D3185" s="21" t="s">
        <v>17935</v>
      </c>
      <c r="E3185" s="21" t="s">
        <v>17936</v>
      </c>
      <c r="F3185" s="21" t="s">
        <v>332</v>
      </c>
      <c r="G3185" s="21">
        <v>2017.0</v>
      </c>
      <c r="H3185" s="26">
        <v>42820.0</v>
      </c>
      <c r="I3185" s="21" t="s">
        <v>17937</v>
      </c>
      <c r="J3185" s="21"/>
      <c r="K3185" s="21" t="s">
        <v>17938</v>
      </c>
      <c r="L3185" s="21" t="str">
        <f>IF(ISNUMBER(VLOOKUP(A3185,EXCL,1,FALSE)),"Excluido",IF(ISNUMBER(VLOOKUP(A3185,POST,1,FALSE)),"PostAlerta",IF(ISNUMBER(VLOOKUP(A3185,PRE,1,FALSE)),"PreAlerta","")))</f>
        <v>PostAlerta</v>
      </c>
      <c r="M3185" s="21" t="str">
        <f>IF(ISNUMBER(A3185),(IF(ISNUMBER(VLOOKUP(A3185,KEYWORDS,1,FALSE)),"C/PalabrasClaves","S/PalabrasClaves")),"")</f>
        <v>S/PalabrasClaves</v>
      </c>
      <c r="N3185" s="21" t="str">
        <f t="shared" si="11"/>
        <v/>
      </c>
      <c r="O3185" s="21"/>
      <c r="P3185" s="21" t="s">
        <v>17939</v>
      </c>
      <c r="Q3185" s="21"/>
      <c r="R3185" s="21" t="str">
        <f>LEFT('2012-2022'!$P3185,4)</f>
        <v>2017</v>
      </c>
      <c r="S3185" s="21" t="s">
        <v>47</v>
      </c>
      <c r="T3185" s="21"/>
      <c r="U3185" s="21"/>
      <c r="V3185" s="21"/>
      <c r="W3185" s="27"/>
      <c r="X3185" s="27"/>
      <c r="Y3185" s="12"/>
    </row>
    <row r="3186" ht="15.75" customHeight="1">
      <c r="A3186" s="21">
        <v>2.8355307E7</v>
      </c>
      <c r="B3186" s="21" t="s">
        <v>17940</v>
      </c>
      <c r="C3186" s="21" t="s">
        <v>17941</v>
      </c>
      <c r="D3186" s="21" t="s">
        <v>17942</v>
      </c>
      <c r="E3186" s="21" t="s">
        <v>17943</v>
      </c>
      <c r="F3186" s="21" t="s">
        <v>2831</v>
      </c>
      <c r="G3186" s="21">
        <v>2017.0</v>
      </c>
      <c r="H3186" s="26">
        <v>42824.0</v>
      </c>
      <c r="I3186" s="21" t="s">
        <v>17944</v>
      </c>
      <c r="J3186" s="21"/>
      <c r="K3186" s="21" t="s">
        <v>17945</v>
      </c>
      <c r="L3186" s="21" t="str">
        <f>IF(ISNUMBER(VLOOKUP(A3186,EXCL,1,FALSE)),"Excluido",IF(ISNUMBER(VLOOKUP(A3186,POST,1,FALSE)),"PostAlerta",IF(ISNUMBER(VLOOKUP(A3186,PRE,1,FALSE)),"PreAlerta","")))</f>
        <v>PostAlerta</v>
      </c>
      <c r="M3186" s="21" t="str">
        <f>IF(ISNUMBER(A3186),(IF(ISNUMBER(VLOOKUP(A3186,KEYWORDS,1,FALSE)),"C/PalabrasClaves","S/PalabrasClaves")),"")</f>
        <v>S/PalabrasClaves</v>
      </c>
      <c r="N3186" s="21" t="str">
        <f t="shared" si="11"/>
        <v/>
      </c>
      <c r="O3186" s="21"/>
      <c r="P3186" s="21" t="s">
        <v>17946</v>
      </c>
      <c r="Q3186" s="21"/>
      <c r="R3186" s="21" t="str">
        <f>LEFT('2012-2022'!$P3186,4)</f>
        <v>2017</v>
      </c>
      <c r="S3186" s="21" t="s">
        <v>47</v>
      </c>
      <c r="T3186" s="21"/>
      <c r="U3186" s="21"/>
      <c r="V3186" s="21"/>
      <c r="W3186" s="27"/>
      <c r="X3186" s="27"/>
      <c r="Y3186" s="28"/>
    </row>
    <row r="3187" ht="15.75" customHeight="1">
      <c r="A3187" s="21">
        <v>2.835888E7</v>
      </c>
      <c r="B3187" s="21" t="s">
        <v>17947</v>
      </c>
      <c r="C3187" s="21" t="s">
        <v>17948</v>
      </c>
      <c r="D3187" s="21" t="s">
        <v>17949</v>
      </c>
      <c r="E3187" s="21" t="s">
        <v>17950</v>
      </c>
      <c r="F3187" s="21" t="s">
        <v>2810</v>
      </c>
      <c r="G3187" s="21">
        <v>2017.0</v>
      </c>
      <c r="H3187" s="26">
        <v>42825.0</v>
      </c>
      <c r="I3187" s="21" t="s">
        <v>17951</v>
      </c>
      <c r="J3187" s="21"/>
      <c r="K3187" s="21" t="s">
        <v>17952</v>
      </c>
      <c r="L3187" s="21" t="str">
        <f>IF(ISNUMBER(VLOOKUP(A3187,EXCL,1,FALSE)),"Excluido",IF(ISNUMBER(VLOOKUP(A3187,POST,1,FALSE)),"PostAlerta",IF(ISNUMBER(VLOOKUP(A3187,PRE,1,FALSE)),"PreAlerta","")))</f>
        <v>PostAlerta</v>
      </c>
      <c r="M3187" s="21" t="str">
        <f>IF(ISNUMBER(A3187),(IF(ISNUMBER(VLOOKUP(A3187,KEYWORDS,1,FALSE)),"C/PalabrasClaves","S/PalabrasClaves")),"")</f>
        <v>S/PalabrasClaves</v>
      </c>
      <c r="N3187" s="21" t="str">
        <f t="shared" si="11"/>
        <v/>
      </c>
      <c r="O3187" s="21"/>
      <c r="P3187" s="21" t="s">
        <v>17953</v>
      </c>
      <c r="Q3187" s="21"/>
      <c r="R3187" s="21" t="str">
        <f>LEFT('2012-2022'!$P3187,4)</f>
        <v>2017</v>
      </c>
      <c r="S3187" s="21" t="s">
        <v>47</v>
      </c>
      <c r="T3187" s="21"/>
      <c r="U3187" s="21"/>
      <c r="V3187" s="21"/>
      <c r="W3187" s="27"/>
      <c r="X3187" s="27"/>
      <c r="Y3187" s="12"/>
    </row>
    <row r="3188" ht="15.75" customHeight="1">
      <c r="A3188" s="21">
        <v>2.8424664E7</v>
      </c>
      <c r="B3188" s="21" t="s">
        <v>17954</v>
      </c>
      <c r="C3188" s="21" t="s">
        <v>17955</v>
      </c>
      <c r="D3188" s="21" t="s">
        <v>17956</v>
      </c>
      <c r="E3188" s="21" t="s">
        <v>17957</v>
      </c>
      <c r="F3188" s="21" t="s">
        <v>1128</v>
      </c>
      <c r="G3188" s="21">
        <v>2017.0</v>
      </c>
      <c r="H3188" s="26">
        <v>42846.0</v>
      </c>
      <c r="I3188" s="21" t="s">
        <v>17958</v>
      </c>
      <c r="J3188" s="21"/>
      <c r="K3188" s="21" t="s">
        <v>17959</v>
      </c>
      <c r="L3188" s="21" t="str">
        <f>IF(ISNUMBER(VLOOKUP(A3188,EXCL,1,FALSE)),"Excluido",IF(ISNUMBER(VLOOKUP(A3188,POST,1,FALSE)),"PostAlerta",IF(ISNUMBER(VLOOKUP(A3188,PRE,1,FALSE)),"PreAlerta","")))</f>
        <v>PostAlerta</v>
      </c>
      <c r="M3188" s="21" t="str">
        <f>IF(ISNUMBER(A3188),(IF(ISNUMBER(VLOOKUP(A3188,KEYWORDS,1,FALSE)),"C/PalabrasClaves","S/PalabrasClaves")),"")</f>
        <v>S/PalabrasClaves</v>
      </c>
      <c r="N3188" s="21" t="str">
        <f t="shared" si="11"/>
        <v/>
      </c>
      <c r="O3188" s="21"/>
      <c r="P3188" s="21" t="s">
        <v>17953</v>
      </c>
      <c r="Q3188" s="21"/>
      <c r="R3188" s="21" t="str">
        <f>LEFT('2012-2022'!$P3188,4)</f>
        <v>2017</v>
      </c>
      <c r="S3188" s="21" t="s">
        <v>47</v>
      </c>
      <c r="T3188" s="21"/>
      <c r="U3188" s="21"/>
      <c r="V3188" s="21"/>
      <c r="W3188" s="27"/>
      <c r="X3188" s="27"/>
      <c r="Y3188" s="28"/>
    </row>
    <row r="3189" ht="15.75" customHeight="1">
      <c r="A3189" s="21">
        <v>2.8302989E7</v>
      </c>
      <c r="B3189" s="21" t="s">
        <v>17960</v>
      </c>
      <c r="C3189" s="21" t="s">
        <v>17961</v>
      </c>
      <c r="D3189" s="21" t="s">
        <v>17962</v>
      </c>
      <c r="E3189" s="21" t="s">
        <v>17963</v>
      </c>
      <c r="F3189" s="21" t="s">
        <v>17964</v>
      </c>
      <c r="G3189" s="21">
        <v>2017.0</v>
      </c>
      <c r="H3189" s="26">
        <v>42812.0</v>
      </c>
      <c r="I3189" s="21" t="s">
        <v>17965</v>
      </c>
      <c r="J3189" s="21"/>
      <c r="K3189" s="21" t="s">
        <v>17966</v>
      </c>
      <c r="L3189" s="21" t="str">
        <f>IF(ISNUMBER(VLOOKUP(A3189,EXCL,1,FALSE)),"Excluido",IF(ISNUMBER(VLOOKUP(A3189,POST,1,FALSE)),"PostAlerta",IF(ISNUMBER(VLOOKUP(A3189,PRE,1,FALSE)),"PreAlerta","")))</f>
        <v>PostAlerta</v>
      </c>
      <c r="M3189" s="21" t="str">
        <f>IF(ISNUMBER(A3189),(IF(ISNUMBER(VLOOKUP(A3189,KEYWORDS,1,FALSE)),"C/PalabrasClaves","S/PalabrasClaves")),"")</f>
        <v>S/PalabrasClaves</v>
      </c>
      <c r="N3189" s="21" t="str">
        <f t="shared" si="11"/>
        <v/>
      </c>
      <c r="O3189" s="21"/>
      <c r="P3189" s="21" t="s">
        <v>17967</v>
      </c>
      <c r="Q3189" s="21"/>
      <c r="R3189" s="21" t="str">
        <f>LEFT('2012-2022'!$P3189,4)</f>
        <v>2017</v>
      </c>
      <c r="S3189" s="21" t="s">
        <v>47</v>
      </c>
      <c r="T3189" s="21"/>
      <c r="U3189" s="21"/>
      <c r="V3189" s="21"/>
      <c r="W3189" s="27"/>
      <c r="X3189" s="27"/>
      <c r="Y3189" s="12"/>
    </row>
    <row r="3190" ht="15.75" customHeight="1">
      <c r="A3190" s="21">
        <v>2.8368858E7</v>
      </c>
      <c r="B3190" s="21" t="s">
        <v>17968</v>
      </c>
      <c r="C3190" s="21" t="s">
        <v>17969</v>
      </c>
      <c r="D3190" s="21" t="s">
        <v>17970</v>
      </c>
      <c r="E3190" s="21" t="s">
        <v>17971</v>
      </c>
      <c r="F3190" s="21" t="s">
        <v>12218</v>
      </c>
      <c r="G3190" s="21">
        <v>2017.0</v>
      </c>
      <c r="H3190" s="26">
        <v>42829.0</v>
      </c>
      <c r="I3190" s="21"/>
      <c r="J3190" s="21"/>
      <c r="K3190" s="21" t="s">
        <v>17972</v>
      </c>
      <c r="L3190" s="21" t="str">
        <f>IF(ISNUMBER(VLOOKUP(A3190,EXCL,1,FALSE)),"Excluido",IF(ISNUMBER(VLOOKUP(A3190,POST,1,FALSE)),"PostAlerta",IF(ISNUMBER(VLOOKUP(A3190,PRE,1,FALSE)),"PreAlerta","")))</f>
        <v>PostAlerta</v>
      </c>
      <c r="M3190" s="21" t="str">
        <f>IF(ISNUMBER(A3190),(IF(ISNUMBER(VLOOKUP(A3190,KEYWORDS,1,FALSE)),"C/PalabrasClaves","S/PalabrasClaves")),"")</f>
        <v>S/PalabrasClaves</v>
      </c>
      <c r="N3190" s="21" t="str">
        <f t="shared" si="11"/>
        <v/>
      </c>
      <c r="O3190" s="21"/>
      <c r="P3190" s="21" t="s">
        <v>17967</v>
      </c>
      <c r="Q3190" s="21"/>
      <c r="R3190" s="21" t="str">
        <f>LEFT('2012-2022'!$P3190,4)</f>
        <v>2017</v>
      </c>
      <c r="S3190" s="21" t="s">
        <v>47</v>
      </c>
      <c r="T3190" s="21"/>
      <c r="U3190" s="21"/>
      <c r="V3190" s="21"/>
      <c r="W3190" s="27"/>
      <c r="X3190" s="27"/>
      <c r="Y3190" s="28"/>
    </row>
    <row r="3191" ht="15.75" customHeight="1">
      <c r="A3191" s="21">
        <v>2.7935594E7</v>
      </c>
      <c r="B3191" s="21" t="s">
        <v>17973</v>
      </c>
      <c r="C3191" s="21" t="s">
        <v>17974</v>
      </c>
      <c r="D3191" s="21" t="s">
        <v>17975</v>
      </c>
      <c r="E3191" s="21" t="s">
        <v>17976</v>
      </c>
      <c r="F3191" s="21" t="s">
        <v>144</v>
      </c>
      <c r="G3191" s="21">
        <v>2017.0</v>
      </c>
      <c r="H3191" s="26">
        <v>42714.0</v>
      </c>
      <c r="I3191" s="21" t="s">
        <v>17977</v>
      </c>
      <c r="J3191" s="21"/>
      <c r="K3191" s="21" t="s">
        <v>17978</v>
      </c>
      <c r="L3191" s="21" t="str">
        <f>IF(ISNUMBER(VLOOKUP(A3191,EXCL,1,FALSE)),"Excluido",IF(ISNUMBER(VLOOKUP(A3191,POST,1,FALSE)),"PostAlerta",IF(ISNUMBER(VLOOKUP(A3191,PRE,1,FALSE)),"PreAlerta","")))</f>
        <v>PostAlerta</v>
      </c>
      <c r="M3191" s="21" t="str">
        <f>IF(ISNUMBER(A3191),(IF(ISNUMBER(VLOOKUP(A3191,KEYWORDS,1,FALSE)),"C/PalabrasClaves","S/PalabrasClaves")),"")</f>
        <v>S/PalabrasClaves</v>
      </c>
      <c r="N3191" s="21" t="str">
        <f t="shared" si="11"/>
        <v/>
      </c>
      <c r="O3191" s="21"/>
      <c r="P3191" s="21" t="s">
        <v>17979</v>
      </c>
      <c r="Q3191" s="21"/>
      <c r="R3191" s="21" t="str">
        <f>LEFT('2012-2022'!$P3191,4)</f>
        <v>2017</v>
      </c>
      <c r="S3191" s="21" t="s">
        <v>53</v>
      </c>
      <c r="T3191" s="21"/>
      <c r="U3191" s="21"/>
      <c r="V3191" s="21"/>
      <c r="W3191" s="27"/>
      <c r="X3191" s="27"/>
      <c r="Y3191" s="12"/>
    </row>
    <row r="3192" ht="15.75" customHeight="1">
      <c r="A3192" s="21">
        <v>2.7966221E7</v>
      </c>
      <c r="B3192" s="21" t="s">
        <v>17980</v>
      </c>
      <c r="C3192" s="21" t="s">
        <v>17981</v>
      </c>
      <c r="D3192" s="21" t="s">
        <v>17982</v>
      </c>
      <c r="E3192" s="21" t="s">
        <v>17983</v>
      </c>
      <c r="F3192" s="21" t="s">
        <v>17984</v>
      </c>
      <c r="G3192" s="21">
        <v>2017.0</v>
      </c>
      <c r="H3192" s="26">
        <v>42719.0</v>
      </c>
      <c r="I3192" s="21"/>
      <c r="J3192" s="21"/>
      <c r="K3192" s="21" t="s">
        <v>17985</v>
      </c>
      <c r="L3192" s="21" t="str">
        <f>IF(ISNUMBER(VLOOKUP(A3192,EXCL,1,FALSE)),"Excluido",IF(ISNUMBER(VLOOKUP(A3192,POST,1,FALSE)),"PostAlerta",IF(ISNUMBER(VLOOKUP(A3192,PRE,1,FALSE)),"PreAlerta","")))</f>
        <v>PostAlerta</v>
      </c>
      <c r="M3192" s="21" t="str">
        <f>IF(ISNUMBER(A3192),(IF(ISNUMBER(VLOOKUP(A3192,KEYWORDS,1,FALSE)),"C/PalabrasClaves","S/PalabrasClaves")),"")</f>
        <v>S/PalabrasClaves</v>
      </c>
      <c r="N3192" s="21" t="str">
        <f t="shared" si="11"/>
        <v/>
      </c>
      <c r="O3192" s="21"/>
      <c r="P3192" s="21" t="s">
        <v>17979</v>
      </c>
      <c r="Q3192" s="21"/>
      <c r="R3192" s="21" t="str">
        <f>LEFT('2012-2022'!$P3192,4)</f>
        <v>2017</v>
      </c>
      <c r="S3192" s="21" t="s">
        <v>53</v>
      </c>
      <c r="T3192" s="21"/>
      <c r="U3192" s="21"/>
      <c r="V3192" s="21"/>
      <c r="W3192" s="27"/>
      <c r="X3192" s="27"/>
      <c r="Y3192" s="28"/>
    </row>
    <row r="3193" ht="15.75" customHeight="1">
      <c r="A3193" s="21">
        <v>2.8011315E7</v>
      </c>
      <c r="B3193" s="21" t="s">
        <v>17986</v>
      </c>
      <c r="C3193" s="21" t="s">
        <v>17987</v>
      </c>
      <c r="D3193" s="21" t="s">
        <v>17988</v>
      </c>
      <c r="E3193" s="21" t="s">
        <v>17989</v>
      </c>
      <c r="F3193" s="21" t="s">
        <v>17990</v>
      </c>
      <c r="G3193" s="21">
        <v>2017.0</v>
      </c>
      <c r="H3193" s="26">
        <v>42729.0</v>
      </c>
      <c r="I3193" s="21"/>
      <c r="J3193" s="21"/>
      <c r="K3193" s="21" t="s">
        <v>17991</v>
      </c>
      <c r="L3193" s="21" t="str">
        <f>IF(ISNUMBER(VLOOKUP(A3193,EXCL,1,FALSE)),"Excluido",IF(ISNUMBER(VLOOKUP(A3193,POST,1,FALSE)),"PostAlerta",IF(ISNUMBER(VLOOKUP(A3193,PRE,1,FALSE)),"PreAlerta","")))</f>
        <v>PostAlerta</v>
      </c>
      <c r="M3193" s="21" t="str">
        <f>IF(ISNUMBER(A3193),(IF(ISNUMBER(VLOOKUP(A3193,KEYWORDS,1,FALSE)),"C/PalabrasClaves","S/PalabrasClaves")),"")</f>
        <v>S/PalabrasClaves</v>
      </c>
      <c r="N3193" s="21" t="str">
        <f t="shared" si="11"/>
        <v/>
      </c>
      <c r="O3193" s="21"/>
      <c r="P3193" s="21" t="s">
        <v>17979</v>
      </c>
      <c r="Q3193" s="21"/>
      <c r="R3193" s="21" t="str">
        <f>LEFT('2012-2022'!$P3193,4)</f>
        <v>2017</v>
      </c>
      <c r="S3193" s="21" t="s">
        <v>53</v>
      </c>
      <c r="T3193" s="21"/>
      <c r="U3193" s="21"/>
      <c r="V3193" s="21"/>
      <c r="W3193" s="27"/>
      <c r="X3193" s="27"/>
      <c r="Y3193" s="12"/>
    </row>
    <row r="3194" ht="15.75" customHeight="1">
      <c r="A3194" s="21">
        <v>2.8036138E7</v>
      </c>
      <c r="B3194" s="21" t="s">
        <v>17992</v>
      </c>
      <c r="C3194" s="21" t="s">
        <v>17993</v>
      </c>
      <c r="D3194" s="21" t="s">
        <v>17994</v>
      </c>
      <c r="E3194" s="21" t="s">
        <v>17995</v>
      </c>
      <c r="F3194" s="21" t="s">
        <v>6411</v>
      </c>
      <c r="G3194" s="21">
        <v>2017.0</v>
      </c>
      <c r="H3194" s="26">
        <v>42735.0</v>
      </c>
      <c r="I3194" s="21"/>
      <c r="J3194" s="21"/>
      <c r="K3194" s="21" t="s">
        <v>17996</v>
      </c>
      <c r="L3194" s="21" t="str">
        <f>IF(ISNUMBER(VLOOKUP(A3194,EXCL,1,FALSE)),"Excluido",IF(ISNUMBER(VLOOKUP(A3194,POST,1,FALSE)),"PostAlerta",IF(ISNUMBER(VLOOKUP(A3194,PRE,1,FALSE)),"PreAlerta","")))</f>
        <v>PostAlerta</v>
      </c>
      <c r="M3194" s="21" t="str">
        <f>IF(ISNUMBER(A3194),(IF(ISNUMBER(VLOOKUP(A3194,KEYWORDS,1,FALSE)),"C/PalabrasClaves","S/PalabrasClaves")),"")</f>
        <v>S/PalabrasClaves</v>
      </c>
      <c r="N3194" s="21" t="str">
        <f t="shared" si="11"/>
        <v/>
      </c>
      <c r="O3194" s="21"/>
      <c r="P3194" s="21" t="s">
        <v>17979</v>
      </c>
      <c r="Q3194" s="21"/>
      <c r="R3194" s="21" t="str">
        <f>LEFT('2012-2022'!$P3194,4)</f>
        <v>2017</v>
      </c>
      <c r="S3194" s="21" t="s">
        <v>53</v>
      </c>
      <c r="T3194" s="21"/>
      <c r="U3194" s="21"/>
      <c r="V3194" s="21"/>
      <c r="W3194" s="27"/>
      <c r="X3194" s="27"/>
      <c r="Y3194" s="28"/>
    </row>
    <row r="3195" ht="15.75" customHeight="1">
      <c r="A3195" s="21">
        <v>2.8055326E7</v>
      </c>
      <c r="B3195" s="21" t="s">
        <v>17997</v>
      </c>
      <c r="C3195" s="21" t="s">
        <v>17998</v>
      </c>
      <c r="D3195" s="21" t="s">
        <v>17999</v>
      </c>
      <c r="E3195" s="21" t="s">
        <v>18000</v>
      </c>
      <c r="F3195" s="21" t="s">
        <v>151</v>
      </c>
      <c r="G3195" s="21">
        <v>2017.0</v>
      </c>
      <c r="H3195" s="26">
        <v>42741.0</v>
      </c>
      <c r="I3195" s="21"/>
      <c r="J3195" s="21"/>
      <c r="K3195" s="21" t="s">
        <v>18001</v>
      </c>
      <c r="L3195" s="21" t="str">
        <f>IF(ISNUMBER(VLOOKUP(A3195,EXCL,1,FALSE)),"Excluido",IF(ISNUMBER(VLOOKUP(A3195,POST,1,FALSE)),"PostAlerta",IF(ISNUMBER(VLOOKUP(A3195,PRE,1,FALSE)),"PreAlerta","")))</f>
        <v>PostAlerta</v>
      </c>
      <c r="M3195" s="21" t="str">
        <f>IF(ISNUMBER(A3195),(IF(ISNUMBER(VLOOKUP(A3195,KEYWORDS,1,FALSE)),"C/PalabrasClaves","S/PalabrasClaves")),"")</f>
        <v>S/PalabrasClaves</v>
      </c>
      <c r="N3195" s="21" t="str">
        <f t="shared" si="11"/>
        <v/>
      </c>
      <c r="O3195" s="21"/>
      <c r="P3195" s="21" t="s">
        <v>17979</v>
      </c>
      <c r="Q3195" s="21"/>
      <c r="R3195" s="21" t="str">
        <f>LEFT('2012-2022'!$P3195,4)</f>
        <v>2017</v>
      </c>
      <c r="S3195" s="21" t="s">
        <v>53</v>
      </c>
      <c r="T3195" s="21"/>
      <c r="U3195" s="21"/>
      <c r="V3195" s="21"/>
      <c r="W3195" s="27"/>
      <c r="X3195" s="27"/>
      <c r="Y3195" s="12"/>
    </row>
    <row r="3196" ht="15.75" customHeight="1">
      <c r="A3196" s="21">
        <v>2.8055333E7</v>
      </c>
      <c r="B3196" s="21" t="s">
        <v>18002</v>
      </c>
      <c r="C3196" s="21" t="s">
        <v>18003</v>
      </c>
      <c r="D3196" s="21" t="s">
        <v>18004</v>
      </c>
      <c r="E3196" s="21" t="s">
        <v>18005</v>
      </c>
      <c r="F3196" s="21" t="s">
        <v>151</v>
      </c>
      <c r="G3196" s="21">
        <v>2017.0</v>
      </c>
      <c r="H3196" s="26">
        <v>42741.0</v>
      </c>
      <c r="I3196" s="21"/>
      <c r="J3196" s="21"/>
      <c r="K3196" s="21" t="s">
        <v>18006</v>
      </c>
      <c r="L3196" s="21" t="str">
        <f>IF(ISNUMBER(VLOOKUP(A3196,EXCL,1,FALSE)),"Excluido",IF(ISNUMBER(VLOOKUP(A3196,POST,1,FALSE)),"PostAlerta",IF(ISNUMBER(VLOOKUP(A3196,PRE,1,FALSE)),"PreAlerta","")))</f>
        <v>PostAlerta</v>
      </c>
      <c r="M3196" s="21" t="str">
        <f>IF(ISNUMBER(A3196),(IF(ISNUMBER(VLOOKUP(A3196,KEYWORDS,1,FALSE)),"C/PalabrasClaves","S/PalabrasClaves")),"")</f>
        <v>S/PalabrasClaves</v>
      </c>
      <c r="N3196" s="21" t="str">
        <f t="shared" si="11"/>
        <v/>
      </c>
      <c r="O3196" s="21"/>
      <c r="P3196" s="21" t="s">
        <v>17979</v>
      </c>
      <c r="Q3196" s="21"/>
      <c r="R3196" s="21" t="str">
        <f>LEFT('2012-2022'!$P3196,4)</f>
        <v>2017</v>
      </c>
      <c r="S3196" s="21" t="s">
        <v>53</v>
      </c>
      <c r="T3196" s="21"/>
      <c r="U3196" s="21"/>
      <c r="V3196" s="21"/>
      <c r="W3196" s="27"/>
      <c r="X3196" s="27"/>
      <c r="Y3196" s="28"/>
    </row>
    <row r="3197" ht="15.75" customHeight="1">
      <c r="A3197" s="21">
        <v>2.8072914E7</v>
      </c>
      <c r="B3197" s="21" t="s">
        <v>18007</v>
      </c>
      <c r="C3197" s="21" t="s">
        <v>18008</v>
      </c>
      <c r="D3197" s="21" t="s">
        <v>18009</v>
      </c>
      <c r="E3197" s="21" t="s">
        <v>6239</v>
      </c>
      <c r="F3197" s="21" t="s">
        <v>18010</v>
      </c>
      <c r="G3197" s="21">
        <v>2017.0</v>
      </c>
      <c r="H3197" s="26">
        <v>42746.0</v>
      </c>
      <c r="I3197" s="21"/>
      <c r="J3197" s="21"/>
      <c r="K3197" s="21" t="s">
        <v>18011</v>
      </c>
      <c r="L3197" s="21" t="str">
        <f>IF(ISNUMBER(VLOOKUP(A3197,EXCL,1,FALSE)),"Excluido",IF(ISNUMBER(VLOOKUP(A3197,POST,1,FALSE)),"PostAlerta",IF(ISNUMBER(VLOOKUP(A3197,PRE,1,FALSE)),"PreAlerta","")))</f>
        <v>PostAlerta</v>
      </c>
      <c r="M3197" s="21" t="str">
        <f>IF(ISNUMBER(A3197),(IF(ISNUMBER(VLOOKUP(A3197,KEYWORDS,1,FALSE)),"C/PalabrasClaves","S/PalabrasClaves")),"")</f>
        <v>S/PalabrasClaves</v>
      </c>
      <c r="N3197" s="21" t="str">
        <f t="shared" si="11"/>
        <v/>
      </c>
      <c r="O3197" s="21"/>
      <c r="P3197" s="21" t="s">
        <v>17979</v>
      </c>
      <c r="Q3197" s="21"/>
      <c r="R3197" s="21" t="str">
        <f>LEFT('2012-2022'!$P3197,4)</f>
        <v>2017</v>
      </c>
      <c r="S3197" s="21" t="s">
        <v>53</v>
      </c>
      <c r="T3197" s="21"/>
      <c r="U3197" s="21"/>
      <c r="V3197" s="21"/>
      <c r="W3197" s="27"/>
      <c r="X3197" s="27"/>
      <c r="Y3197" s="12"/>
    </row>
    <row r="3198" ht="15.75" customHeight="1">
      <c r="A3198" s="21">
        <v>2.8077317E7</v>
      </c>
      <c r="B3198" s="21" t="s">
        <v>18012</v>
      </c>
      <c r="C3198" s="21" t="s">
        <v>18013</v>
      </c>
      <c r="D3198" s="21" t="s">
        <v>18014</v>
      </c>
      <c r="E3198" s="21" t="s">
        <v>11459</v>
      </c>
      <c r="F3198" s="21" t="s">
        <v>2712</v>
      </c>
      <c r="G3198" s="21">
        <v>2017.0</v>
      </c>
      <c r="H3198" s="26">
        <v>42748.0</v>
      </c>
      <c r="I3198" s="21"/>
      <c r="J3198" s="21"/>
      <c r="K3198" s="21" t="s">
        <v>18015</v>
      </c>
      <c r="L3198" s="21" t="str">
        <f>IF(ISNUMBER(VLOOKUP(A3198,EXCL,1,FALSE)),"Excluido",IF(ISNUMBER(VLOOKUP(A3198,POST,1,FALSE)),"PostAlerta",IF(ISNUMBER(VLOOKUP(A3198,PRE,1,FALSE)),"PreAlerta","")))</f>
        <v>PostAlerta</v>
      </c>
      <c r="M3198" s="21" t="str">
        <f>IF(ISNUMBER(A3198),(IF(ISNUMBER(VLOOKUP(A3198,KEYWORDS,1,FALSE)),"C/PalabrasClaves","S/PalabrasClaves")),"")</f>
        <v>S/PalabrasClaves</v>
      </c>
      <c r="N3198" s="21" t="str">
        <f t="shared" si="11"/>
        <v/>
      </c>
      <c r="O3198" s="21"/>
      <c r="P3198" s="21" t="s">
        <v>17979</v>
      </c>
      <c r="Q3198" s="21"/>
      <c r="R3198" s="21" t="str">
        <f>LEFT('2012-2022'!$P3198,4)</f>
        <v>2017</v>
      </c>
      <c r="S3198" s="21" t="s">
        <v>53</v>
      </c>
      <c r="T3198" s="21"/>
      <c r="U3198" s="21"/>
      <c r="V3198" s="21"/>
      <c r="W3198" s="27"/>
      <c r="X3198" s="27"/>
      <c r="Y3198" s="28"/>
    </row>
    <row r="3199" ht="15.75" customHeight="1">
      <c r="A3199" s="21">
        <v>2.8082006E7</v>
      </c>
      <c r="B3199" s="21" t="s">
        <v>18016</v>
      </c>
      <c r="C3199" s="21" t="s">
        <v>18017</v>
      </c>
      <c r="D3199" s="21" t="s">
        <v>18018</v>
      </c>
      <c r="E3199" s="21" t="s">
        <v>2866</v>
      </c>
      <c r="F3199" s="21" t="s">
        <v>14188</v>
      </c>
      <c r="G3199" s="21">
        <v>2017.0</v>
      </c>
      <c r="H3199" s="26">
        <v>42749.0</v>
      </c>
      <c r="I3199" s="21"/>
      <c r="J3199" s="21"/>
      <c r="K3199" s="21" t="s">
        <v>18019</v>
      </c>
      <c r="L3199" s="21" t="str">
        <f>IF(ISNUMBER(VLOOKUP(A3199,EXCL,1,FALSE)),"Excluido",IF(ISNUMBER(VLOOKUP(A3199,POST,1,FALSE)),"PostAlerta",IF(ISNUMBER(VLOOKUP(A3199,PRE,1,FALSE)),"PreAlerta","")))</f>
        <v>PostAlerta</v>
      </c>
      <c r="M3199" s="21" t="str">
        <f>IF(ISNUMBER(A3199),(IF(ISNUMBER(VLOOKUP(A3199,KEYWORDS,1,FALSE)),"C/PalabrasClaves","S/PalabrasClaves")),"")</f>
        <v>S/PalabrasClaves</v>
      </c>
      <c r="N3199" s="21" t="str">
        <f t="shared" si="11"/>
        <v/>
      </c>
      <c r="O3199" s="21"/>
      <c r="P3199" s="21" t="s">
        <v>17979</v>
      </c>
      <c r="Q3199" s="21"/>
      <c r="R3199" s="21" t="str">
        <f>LEFT('2012-2022'!$P3199,4)</f>
        <v>2017</v>
      </c>
      <c r="S3199" s="21" t="s">
        <v>53</v>
      </c>
      <c r="T3199" s="21"/>
      <c r="U3199" s="21"/>
      <c r="V3199" s="21"/>
      <c r="W3199" s="27"/>
      <c r="X3199" s="27"/>
      <c r="Y3199" s="12"/>
    </row>
    <row r="3200" ht="15.75" customHeight="1">
      <c r="A3200" s="21">
        <v>2.8087534E7</v>
      </c>
      <c r="B3200" s="21" t="s">
        <v>18020</v>
      </c>
      <c r="C3200" s="21" t="s">
        <v>18021</v>
      </c>
      <c r="D3200" s="21" t="s">
        <v>18022</v>
      </c>
      <c r="E3200" s="21" t="s">
        <v>18023</v>
      </c>
      <c r="F3200" s="21" t="s">
        <v>182</v>
      </c>
      <c r="G3200" s="21">
        <v>2017.0</v>
      </c>
      <c r="H3200" s="26">
        <v>42750.0</v>
      </c>
      <c r="I3200" s="21" t="s">
        <v>18024</v>
      </c>
      <c r="J3200" s="21"/>
      <c r="K3200" s="21" t="s">
        <v>18025</v>
      </c>
      <c r="L3200" s="21" t="str">
        <f>IF(ISNUMBER(VLOOKUP(A3200,EXCL,1,FALSE)),"Excluido",IF(ISNUMBER(VLOOKUP(A3200,POST,1,FALSE)),"PostAlerta",IF(ISNUMBER(VLOOKUP(A3200,PRE,1,FALSE)),"PreAlerta","")))</f>
        <v>PostAlerta</v>
      </c>
      <c r="M3200" s="21" t="str">
        <f>IF(ISNUMBER(A3200),(IF(ISNUMBER(VLOOKUP(A3200,KEYWORDS,1,FALSE)),"C/PalabrasClaves","S/PalabrasClaves")),"")</f>
        <v>S/PalabrasClaves</v>
      </c>
      <c r="N3200" s="21" t="str">
        <f t="shared" si="11"/>
        <v/>
      </c>
      <c r="O3200" s="21"/>
      <c r="P3200" s="21" t="s">
        <v>17923</v>
      </c>
      <c r="Q3200" s="21"/>
      <c r="R3200" s="21" t="str">
        <f>LEFT('2012-2022'!$P3200,4)</f>
        <v>2017</v>
      </c>
      <c r="S3200" s="21" t="s">
        <v>47</v>
      </c>
      <c r="T3200" s="21"/>
      <c r="U3200" s="21"/>
      <c r="V3200" s="21"/>
      <c r="W3200" s="27"/>
      <c r="X3200" s="27"/>
      <c r="Y3200" s="28"/>
    </row>
    <row r="3201" ht="15.75" customHeight="1">
      <c r="A3201" s="21">
        <v>2.8115672E7</v>
      </c>
      <c r="B3201" s="21" t="s">
        <v>18026</v>
      </c>
      <c r="C3201" s="21" t="s">
        <v>18027</v>
      </c>
      <c r="D3201" s="21" t="s">
        <v>18028</v>
      </c>
      <c r="E3201" s="21" t="s">
        <v>18029</v>
      </c>
      <c r="F3201" s="21" t="s">
        <v>520</v>
      </c>
      <c r="G3201" s="21">
        <v>2017.0</v>
      </c>
      <c r="H3201" s="26">
        <v>42760.0</v>
      </c>
      <c r="I3201" s="21" t="s">
        <v>18030</v>
      </c>
      <c r="J3201" s="21"/>
      <c r="K3201" s="21" t="s">
        <v>18031</v>
      </c>
      <c r="L3201" s="21" t="str">
        <f>IF(ISNUMBER(VLOOKUP(A3201,EXCL,1,FALSE)),"Excluido",IF(ISNUMBER(VLOOKUP(A3201,POST,1,FALSE)),"PostAlerta",IF(ISNUMBER(VLOOKUP(A3201,PRE,1,FALSE)),"PreAlerta","")))</f>
        <v>PostAlerta</v>
      </c>
      <c r="M3201" s="21" t="str">
        <f>IF(ISNUMBER(A3201),(IF(ISNUMBER(VLOOKUP(A3201,KEYWORDS,1,FALSE)),"C/PalabrasClaves","S/PalabrasClaves")),"")</f>
        <v>S/PalabrasClaves</v>
      </c>
      <c r="N3201" s="21" t="str">
        <f t="shared" si="11"/>
        <v/>
      </c>
      <c r="O3201" s="21"/>
      <c r="P3201" s="21" t="s">
        <v>17979</v>
      </c>
      <c r="Q3201" s="21"/>
      <c r="R3201" s="21" t="str">
        <f>LEFT('2012-2022'!$P3201,4)</f>
        <v>2017</v>
      </c>
      <c r="S3201" s="21" t="s">
        <v>53</v>
      </c>
      <c r="T3201" s="21"/>
      <c r="U3201" s="21"/>
      <c r="V3201" s="21"/>
      <c r="W3201" s="27"/>
      <c r="X3201" s="27"/>
      <c r="Y3201" s="12"/>
    </row>
    <row r="3202" ht="15.75" customHeight="1">
      <c r="A3202" s="21">
        <v>2.8118097E7</v>
      </c>
      <c r="B3202" s="21" t="s">
        <v>18032</v>
      </c>
      <c r="C3202" s="21" t="s">
        <v>18033</v>
      </c>
      <c r="D3202" s="21" t="s">
        <v>18034</v>
      </c>
      <c r="E3202" s="21" t="s">
        <v>3482</v>
      </c>
      <c r="F3202" s="21" t="s">
        <v>386</v>
      </c>
      <c r="G3202" s="21">
        <v>2017.0</v>
      </c>
      <c r="H3202" s="26">
        <v>42760.0</v>
      </c>
      <c r="I3202" s="21"/>
      <c r="J3202" s="21"/>
      <c r="K3202" s="21" t="s">
        <v>18035</v>
      </c>
      <c r="L3202" s="21" t="str">
        <f>IF(ISNUMBER(VLOOKUP(A3202,EXCL,1,FALSE)),"Excluido",IF(ISNUMBER(VLOOKUP(A3202,POST,1,FALSE)),"PostAlerta",IF(ISNUMBER(VLOOKUP(A3202,PRE,1,FALSE)),"PreAlerta","")))</f>
        <v>PostAlerta</v>
      </c>
      <c r="M3202" s="21" t="str">
        <f>IF(ISNUMBER(A3202),(IF(ISNUMBER(VLOOKUP(A3202,KEYWORDS,1,FALSE)),"C/PalabrasClaves","S/PalabrasClaves")),"")</f>
        <v>S/PalabrasClaves</v>
      </c>
      <c r="N3202" s="21" t="str">
        <f t="shared" si="11"/>
        <v/>
      </c>
      <c r="O3202" s="21"/>
      <c r="P3202" s="21" t="s">
        <v>17979</v>
      </c>
      <c r="Q3202" s="21"/>
      <c r="R3202" s="21" t="str">
        <f>LEFT('2012-2022'!$P3202,4)</f>
        <v>2017</v>
      </c>
      <c r="S3202" s="21" t="s">
        <v>53</v>
      </c>
      <c r="T3202" s="21"/>
      <c r="U3202" s="21"/>
      <c r="V3202" s="21"/>
      <c r="W3202" s="27"/>
      <c r="X3202" s="27"/>
      <c r="Y3202" s="28"/>
    </row>
    <row r="3203" ht="15.75" customHeight="1">
      <c r="A3203" s="21">
        <v>2.8122249E7</v>
      </c>
      <c r="B3203" s="21" t="s">
        <v>18036</v>
      </c>
      <c r="C3203" s="21" t="s">
        <v>18037</v>
      </c>
      <c r="D3203" s="21" t="s">
        <v>18038</v>
      </c>
      <c r="E3203" s="21" t="s">
        <v>18039</v>
      </c>
      <c r="F3203" s="21" t="s">
        <v>169</v>
      </c>
      <c r="G3203" s="21">
        <v>2017.0</v>
      </c>
      <c r="H3203" s="26">
        <v>42761.0</v>
      </c>
      <c r="I3203" s="21"/>
      <c r="J3203" s="21"/>
      <c r="K3203" s="21" t="s">
        <v>18040</v>
      </c>
      <c r="L3203" s="21" t="str">
        <f>IF(ISNUMBER(VLOOKUP(A3203,EXCL,1,FALSE)),"Excluido",IF(ISNUMBER(VLOOKUP(A3203,POST,1,FALSE)),"PostAlerta",IF(ISNUMBER(VLOOKUP(A3203,PRE,1,FALSE)),"PreAlerta","")))</f>
        <v>Excluido</v>
      </c>
      <c r="M3203" s="21" t="str">
        <f>IF(ISNUMBER(A3203),(IF(ISNUMBER(VLOOKUP(A3203,KEYWORDS,1,FALSE)),"C/PalabrasClaves","S/PalabrasClaves")),"")</f>
        <v>S/PalabrasClaves</v>
      </c>
      <c r="N3203" s="21" t="str">
        <f t="shared" si="11"/>
        <v/>
      </c>
      <c r="O3203" s="21"/>
      <c r="P3203" s="21" t="s">
        <v>17979</v>
      </c>
      <c r="Q3203" s="21"/>
      <c r="R3203" s="21" t="str">
        <f>LEFT('2012-2022'!$P3203,4)</f>
        <v>2017</v>
      </c>
      <c r="S3203" s="21" t="s">
        <v>53</v>
      </c>
      <c r="T3203" s="21"/>
      <c r="U3203" s="21"/>
      <c r="V3203" s="21"/>
      <c r="W3203" s="27"/>
      <c r="X3203" s="27"/>
      <c r="Y3203" s="12"/>
    </row>
    <row r="3204" ht="15.75" customHeight="1">
      <c r="A3204" s="21">
        <v>2.8130168E7</v>
      </c>
      <c r="B3204" s="21" t="s">
        <v>18041</v>
      </c>
      <c r="C3204" s="21" t="s">
        <v>18042</v>
      </c>
      <c r="D3204" s="21" t="s">
        <v>18043</v>
      </c>
      <c r="E3204" s="21" t="s">
        <v>6425</v>
      </c>
      <c r="F3204" s="21" t="s">
        <v>169</v>
      </c>
      <c r="G3204" s="21">
        <v>2017.0</v>
      </c>
      <c r="H3204" s="26">
        <v>42764.0</v>
      </c>
      <c r="I3204" s="21"/>
      <c r="J3204" s="21"/>
      <c r="K3204" s="21" t="s">
        <v>18044</v>
      </c>
      <c r="L3204" s="21" t="str">
        <f>IF(ISNUMBER(VLOOKUP(A3204,EXCL,1,FALSE)),"Excluido",IF(ISNUMBER(VLOOKUP(A3204,POST,1,FALSE)),"PostAlerta",IF(ISNUMBER(VLOOKUP(A3204,PRE,1,FALSE)),"PreAlerta","")))</f>
        <v>PostAlerta</v>
      </c>
      <c r="M3204" s="21" t="str">
        <f>IF(ISNUMBER(A3204),(IF(ISNUMBER(VLOOKUP(A3204,KEYWORDS,1,FALSE)),"C/PalabrasClaves","S/PalabrasClaves")),"")</f>
        <v>S/PalabrasClaves</v>
      </c>
      <c r="N3204" s="21" t="str">
        <f t="shared" si="11"/>
        <v/>
      </c>
      <c r="O3204" s="21"/>
      <c r="P3204" s="21" t="s">
        <v>17979</v>
      </c>
      <c r="Q3204" s="21"/>
      <c r="R3204" s="21" t="str">
        <f>LEFT('2012-2022'!$P3204,4)</f>
        <v>2017</v>
      </c>
      <c r="S3204" s="21" t="s">
        <v>53</v>
      </c>
      <c r="T3204" s="21"/>
      <c r="U3204" s="21"/>
      <c r="V3204" s="21"/>
      <c r="W3204" s="27"/>
      <c r="X3204" s="27"/>
      <c r="Y3204" s="28"/>
    </row>
    <row r="3205" ht="15.75" customHeight="1">
      <c r="A3205" s="21">
        <v>2.8135131E7</v>
      </c>
      <c r="B3205" s="21" t="s">
        <v>18045</v>
      </c>
      <c r="C3205" s="21" t="s">
        <v>18046</v>
      </c>
      <c r="D3205" s="21" t="s">
        <v>18047</v>
      </c>
      <c r="E3205" s="21" t="s">
        <v>18048</v>
      </c>
      <c r="F3205" s="21" t="s">
        <v>3780</v>
      </c>
      <c r="G3205" s="21">
        <v>2017.0</v>
      </c>
      <c r="H3205" s="26">
        <v>42766.0</v>
      </c>
      <c r="I3205" s="21"/>
      <c r="J3205" s="21"/>
      <c r="K3205" s="21" t="s">
        <v>18049</v>
      </c>
      <c r="L3205" s="21" t="str">
        <f>IF(ISNUMBER(VLOOKUP(A3205,EXCL,1,FALSE)),"Excluido",IF(ISNUMBER(VLOOKUP(A3205,POST,1,FALSE)),"PostAlerta",IF(ISNUMBER(VLOOKUP(A3205,PRE,1,FALSE)),"PreAlerta","")))</f>
        <v>PostAlerta</v>
      </c>
      <c r="M3205" s="21" t="str">
        <f>IF(ISNUMBER(A3205),(IF(ISNUMBER(VLOOKUP(A3205,KEYWORDS,1,FALSE)),"C/PalabrasClaves","S/PalabrasClaves")),"")</f>
        <v>S/PalabrasClaves</v>
      </c>
      <c r="N3205" s="21" t="str">
        <f t="shared" si="11"/>
        <v/>
      </c>
      <c r="O3205" s="21"/>
      <c r="P3205" s="21" t="s">
        <v>17979</v>
      </c>
      <c r="Q3205" s="21"/>
      <c r="R3205" s="21" t="str">
        <f>LEFT('2012-2022'!$P3205,4)</f>
        <v>2017</v>
      </c>
      <c r="S3205" s="21" t="s">
        <v>53</v>
      </c>
      <c r="T3205" s="21"/>
      <c r="U3205" s="21"/>
      <c r="V3205" s="21"/>
      <c r="W3205" s="27"/>
      <c r="X3205" s="27"/>
      <c r="Y3205" s="12"/>
    </row>
    <row r="3206" ht="15.75" customHeight="1">
      <c r="A3206" s="21">
        <v>2.8151084E7</v>
      </c>
      <c r="B3206" s="21" t="s">
        <v>18050</v>
      </c>
      <c r="C3206" s="21" t="s">
        <v>18051</v>
      </c>
      <c r="D3206" s="21" t="s">
        <v>18052</v>
      </c>
      <c r="E3206" s="21" t="s">
        <v>3254</v>
      </c>
      <c r="F3206" s="21" t="s">
        <v>3780</v>
      </c>
      <c r="G3206" s="21">
        <v>2017.0</v>
      </c>
      <c r="H3206" s="26">
        <v>42769.0</v>
      </c>
      <c r="I3206" s="21"/>
      <c r="J3206" s="21"/>
      <c r="K3206" s="21" t="s">
        <v>18053</v>
      </c>
      <c r="L3206" s="21" t="str">
        <f>IF(ISNUMBER(VLOOKUP(A3206,EXCL,1,FALSE)),"Excluido",IF(ISNUMBER(VLOOKUP(A3206,POST,1,FALSE)),"PostAlerta",IF(ISNUMBER(VLOOKUP(A3206,PRE,1,FALSE)),"PreAlerta","")))</f>
        <v>PostAlerta</v>
      </c>
      <c r="M3206" s="21" t="str">
        <f>IF(ISNUMBER(A3206),(IF(ISNUMBER(VLOOKUP(A3206,KEYWORDS,1,FALSE)),"C/PalabrasClaves","S/PalabrasClaves")),"")</f>
        <v>S/PalabrasClaves</v>
      </c>
      <c r="N3206" s="21" t="str">
        <f t="shared" si="11"/>
        <v/>
      </c>
      <c r="O3206" s="21"/>
      <c r="P3206" s="21" t="s">
        <v>17979</v>
      </c>
      <c r="Q3206" s="21"/>
      <c r="R3206" s="21" t="str">
        <f>LEFT('2012-2022'!$P3206,4)</f>
        <v>2017</v>
      </c>
      <c r="S3206" s="21" t="s">
        <v>53</v>
      </c>
      <c r="T3206" s="21"/>
      <c r="U3206" s="21"/>
      <c r="V3206" s="21"/>
      <c r="W3206" s="27"/>
      <c r="X3206" s="27"/>
      <c r="Y3206" s="28"/>
    </row>
    <row r="3207" ht="15.75" customHeight="1">
      <c r="A3207" s="21">
        <v>2.8156001E7</v>
      </c>
      <c r="B3207" s="21" t="s">
        <v>18054</v>
      </c>
      <c r="C3207" s="21" t="s">
        <v>18055</v>
      </c>
      <c r="D3207" s="21" t="s">
        <v>18056</v>
      </c>
      <c r="E3207" s="21" t="s">
        <v>18057</v>
      </c>
      <c r="F3207" s="21" t="s">
        <v>931</v>
      </c>
      <c r="G3207" s="21">
        <v>2017.0</v>
      </c>
      <c r="H3207" s="26">
        <v>42770.0</v>
      </c>
      <c r="I3207" s="21"/>
      <c r="J3207" s="21"/>
      <c r="K3207" s="21" t="s">
        <v>18058</v>
      </c>
      <c r="L3207" s="21" t="str">
        <f>IF(ISNUMBER(VLOOKUP(A3207,EXCL,1,FALSE)),"Excluido",IF(ISNUMBER(VLOOKUP(A3207,POST,1,FALSE)),"PostAlerta",IF(ISNUMBER(VLOOKUP(A3207,PRE,1,FALSE)),"PreAlerta","")))</f>
        <v>PostAlerta</v>
      </c>
      <c r="M3207" s="21" t="str">
        <f>IF(ISNUMBER(A3207),(IF(ISNUMBER(VLOOKUP(A3207,KEYWORDS,1,FALSE)),"C/PalabrasClaves","S/PalabrasClaves")),"")</f>
        <v>S/PalabrasClaves</v>
      </c>
      <c r="N3207" s="21" t="str">
        <f t="shared" si="11"/>
        <v/>
      </c>
      <c r="O3207" s="21"/>
      <c r="P3207" s="21" t="s">
        <v>17979</v>
      </c>
      <c r="Q3207" s="21"/>
      <c r="R3207" s="21" t="str">
        <f>LEFT('2012-2022'!$P3207,4)</f>
        <v>2017</v>
      </c>
      <c r="S3207" s="21" t="s">
        <v>53</v>
      </c>
      <c r="T3207" s="21"/>
      <c r="U3207" s="21"/>
      <c r="V3207" s="21"/>
      <c r="W3207" s="27"/>
      <c r="X3207" s="27"/>
      <c r="Y3207" s="12"/>
    </row>
    <row r="3208" ht="15.75" customHeight="1">
      <c r="A3208" s="21">
        <v>2.8159754E7</v>
      </c>
      <c r="B3208" s="21" t="s">
        <v>18059</v>
      </c>
      <c r="C3208" s="21" t="s">
        <v>18060</v>
      </c>
      <c r="D3208" s="21" t="s">
        <v>18061</v>
      </c>
      <c r="E3208" s="21" t="s">
        <v>18023</v>
      </c>
      <c r="F3208" s="21" t="s">
        <v>1885</v>
      </c>
      <c r="G3208" s="21">
        <v>2017.0</v>
      </c>
      <c r="H3208" s="26">
        <v>42771.0</v>
      </c>
      <c r="I3208" s="21" t="s">
        <v>18062</v>
      </c>
      <c r="J3208" s="21"/>
      <c r="K3208" s="21" t="s">
        <v>18063</v>
      </c>
      <c r="L3208" s="21" t="str">
        <f>IF(ISNUMBER(VLOOKUP(A3208,EXCL,1,FALSE)),"Excluido",IF(ISNUMBER(VLOOKUP(A3208,POST,1,FALSE)),"PostAlerta",IF(ISNUMBER(VLOOKUP(A3208,PRE,1,FALSE)),"PreAlerta","")))</f>
        <v>PostAlerta</v>
      </c>
      <c r="M3208" s="21" t="str">
        <f>IF(ISNUMBER(A3208),(IF(ISNUMBER(VLOOKUP(A3208,KEYWORDS,1,FALSE)),"C/PalabrasClaves","S/PalabrasClaves")),"")</f>
        <v>S/PalabrasClaves</v>
      </c>
      <c r="N3208" s="21" t="str">
        <f t="shared" si="11"/>
        <v/>
      </c>
      <c r="O3208" s="21"/>
      <c r="P3208" s="21" t="s">
        <v>17979</v>
      </c>
      <c r="Q3208" s="21"/>
      <c r="R3208" s="21" t="str">
        <f>LEFT('2012-2022'!$P3208,4)</f>
        <v>2017</v>
      </c>
      <c r="S3208" s="21" t="s">
        <v>53</v>
      </c>
      <c r="T3208" s="21"/>
      <c r="U3208" s="21"/>
      <c r="V3208" s="21"/>
      <c r="W3208" s="27"/>
      <c r="X3208" s="27"/>
      <c r="Y3208" s="28"/>
    </row>
    <row r="3209" ht="15.75" customHeight="1">
      <c r="A3209" s="21">
        <v>2.8181227E7</v>
      </c>
      <c r="B3209" s="21" t="s">
        <v>18064</v>
      </c>
      <c r="C3209" s="21" t="s">
        <v>18065</v>
      </c>
      <c r="D3209" s="21" t="s">
        <v>18066</v>
      </c>
      <c r="E3209" s="21" t="s">
        <v>10065</v>
      </c>
      <c r="F3209" s="21" t="s">
        <v>278</v>
      </c>
      <c r="G3209" s="21">
        <v>2017.0</v>
      </c>
      <c r="H3209" s="26">
        <v>42776.0</v>
      </c>
      <c r="I3209" s="21"/>
      <c r="J3209" s="21"/>
      <c r="K3209" s="21" t="s">
        <v>18067</v>
      </c>
      <c r="L3209" s="21" t="str">
        <f>IF(ISNUMBER(VLOOKUP(A3209,EXCL,1,FALSE)),"Excluido",IF(ISNUMBER(VLOOKUP(A3209,POST,1,FALSE)),"PostAlerta",IF(ISNUMBER(VLOOKUP(A3209,PRE,1,FALSE)),"PreAlerta","")))</f>
        <v>PostAlerta</v>
      </c>
      <c r="M3209" s="21" t="str">
        <f>IF(ISNUMBER(A3209),(IF(ISNUMBER(VLOOKUP(A3209,KEYWORDS,1,FALSE)),"C/PalabrasClaves","S/PalabrasClaves")),"")</f>
        <v>S/PalabrasClaves</v>
      </c>
      <c r="N3209" s="21" t="str">
        <f t="shared" si="11"/>
        <v/>
      </c>
      <c r="O3209" s="21"/>
      <c r="P3209" s="21" t="s">
        <v>17979</v>
      </c>
      <c r="Q3209" s="21"/>
      <c r="R3209" s="21" t="str">
        <f>LEFT('2012-2022'!$P3209,4)</f>
        <v>2017</v>
      </c>
      <c r="S3209" s="21" t="s">
        <v>53</v>
      </c>
      <c r="T3209" s="21"/>
      <c r="U3209" s="21"/>
      <c r="V3209" s="21"/>
      <c r="W3209" s="27"/>
      <c r="X3209" s="27"/>
      <c r="Y3209" s="12"/>
    </row>
    <row r="3210" ht="15.75" customHeight="1">
      <c r="A3210" s="21">
        <v>2.8322701E7</v>
      </c>
      <c r="B3210" s="21" t="s">
        <v>18068</v>
      </c>
      <c r="C3210" s="21" t="s">
        <v>18069</v>
      </c>
      <c r="D3210" s="21" t="s">
        <v>18070</v>
      </c>
      <c r="E3210" s="21" t="s">
        <v>18071</v>
      </c>
      <c r="F3210" s="21" t="s">
        <v>508</v>
      </c>
      <c r="G3210" s="21">
        <v>2017.0</v>
      </c>
      <c r="H3210" s="26">
        <v>42816.0</v>
      </c>
      <c r="I3210" s="21" t="s">
        <v>18072</v>
      </c>
      <c r="J3210" s="21"/>
      <c r="K3210" s="21" t="s">
        <v>18073</v>
      </c>
      <c r="L3210" s="21" t="str">
        <f>IF(ISNUMBER(VLOOKUP(A3210,EXCL,1,FALSE)),"Excluido",IF(ISNUMBER(VLOOKUP(A3210,POST,1,FALSE)),"PostAlerta",IF(ISNUMBER(VLOOKUP(A3210,PRE,1,FALSE)),"PreAlerta","")))</f>
        <v>PostAlerta</v>
      </c>
      <c r="M3210" s="21" t="str">
        <f>IF(ISNUMBER(A3210),(IF(ISNUMBER(VLOOKUP(A3210,KEYWORDS,1,FALSE)),"C/PalabrasClaves","S/PalabrasClaves")),"")</f>
        <v>S/PalabrasClaves</v>
      </c>
      <c r="N3210" s="21" t="str">
        <f t="shared" si="11"/>
        <v/>
      </c>
      <c r="O3210" s="21"/>
      <c r="P3210" s="21" t="s">
        <v>17979</v>
      </c>
      <c r="Q3210" s="21"/>
      <c r="R3210" s="21" t="str">
        <f>LEFT('2012-2022'!$P3210,4)</f>
        <v>2017</v>
      </c>
      <c r="S3210" s="21" t="s">
        <v>53</v>
      </c>
      <c r="T3210" s="21"/>
      <c r="U3210" s="21"/>
      <c r="V3210" s="21"/>
      <c r="W3210" s="27"/>
      <c r="X3210" s="27"/>
      <c r="Y3210" s="28"/>
    </row>
    <row r="3211" ht="15.75" customHeight="1">
      <c r="A3211" s="21">
        <v>2.8417248E7</v>
      </c>
      <c r="B3211" s="21" t="s">
        <v>18074</v>
      </c>
      <c r="C3211" s="21" t="s">
        <v>18075</v>
      </c>
      <c r="D3211" s="21" t="s">
        <v>18076</v>
      </c>
      <c r="E3211" s="21" t="s">
        <v>18077</v>
      </c>
      <c r="F3211" s="21" t="s">
        <v>664</v>
      </c>
      <c r="G3211" s="21">
        <v>2017.0</v>
      </c>
      <c r="H3211" s="26">
        <v>42844.0</v>
      </c>
      <c r="I3211" s="21"/>
      <c r="J3211" s="21"/>
      <c r="K3211" s="21" t="s">
        <v>18078</v>
      </c>
      <c r="L3211" s="21" t="str">
        <f>IF(ISNUMBER(VLOOKUP(A3211,EXCL,1,FALSE)),"Excluido",IF(ISNUMBER(VLOOKUP(A3211,POST,1,FALSE)),"PostAlerta",IF(ISNUMBER(VLOOKUP(A3211,PRE,1,FALSE)),"PreAlerta","")))</f>
        <v>PostAlerta</v>
      </c>
      <c r="M3211" s="21" t="str">
        <f>IF(ISNUMBER(A3211),(IF(ISNUMBER(VLOOKUP(A3211,KEYWORDS,1,FALSE)),"C/PalabrasClaves","S/PalabrasClaves")),"")</f>
        <v>S/PalabrasClaves</v>
      </c>
      <c r="N3211" s="21" t="str">
        <f t="shared" si="11"/>
        <v/>
      </c>
      <c r="O3211" s="21"/>
      <c r="P3211" s="21" t="s">
        <v>17979</v>
      </c>
      <c r="Q3211" s="21"/>
      <c r="R3211" s="21" t="str">
        <f>LEFT('2012-2022'!$P3211,4)</f>
        <v>2017</v>
      </c>
      <c r="S3211" s="21" t="s">
        <v>53</v>
      </c>
      <c r="T3211" s="21"/>
      <c r="U3211" s="21"/>
      <c r="V3211" s="21"/>
      <c r="W3211" s="27"/>
      <c r="X3211" s="27"/>
      <c r="Y3211" s="12"/>
    </row>
    <row r="3212" ht="15.75" customHeight="1">
      <c r="A3212" s="21">
        <v>2.8504099E7</v>
      </c>
      <c r="B3212" s="21" t="s">
        <v>18079</v>
      </c>
      <c r="C3212" s="21" t="s">
        <v>18080</v>
      </c>
      <c r="D3212" s="21" t="s">
        <v>18081</v>
      </c>
      <c r="E3212" s="21" t="s">
        <v>18082</v>
      </c>
      <c r="F3212" s="21" t="s">
        <v>202</v>
      </c>
      <c r="G3212" s="21">
        <v>2017.0</v>
      </c>
      <c r="H3212" s="26">
        <v>42871.0</v>
      </c>
      <c r="I3212" s="21"/>
      <c r="J3212" s="21"/>
      <c r="K3212" s="21" t="s">
        <v>18083</v>
      </c>
      <c r="L3212" s="21" t="str">
        <f>IF(ISNUMBER(VLOOKUP(A3212,EXCL,1,FALSE)),"Excluido",IF(ISNUMBER(VLOOKUP(A3212,POST,1,FALSE)),"PostAlerta",IF(ISNUMBER(VLOOKUP(A3212,PRE,1,FALSE)),"PreAlerta","")))</f>
        <v>PostAlerta</v>
      </c>
      <c r="M3212" s="21" t="str">
        <f>IF(ISNUMBER(A3212),(IF(ISNUMBER(VLOOKUP(A3212,KEYWORDS,1,FALSE)),"C/PalabrasClaves","S/PalabrasClaves")),"")</f>
        <v>S/PalabrasClaves</v>
      </c>
      <c r="N3212" s="21" t="str">
        <f t="shared" si="11"/>
        <v/>
      </c>
      <c r="O3212" s="21"/>
      <c r="P3212" s="21" t="s">
        <v>17979</v>
      </c>
      <c r="Q3212" s="21"/>
      <c r="R3212" s="21" t="str">
        <f>LEFT('2012-2022'!$P3212,4)</f>
        <v>2017</v>
      </c>
      <c r="S3212" s="21" t="s">
        <v>53</v>
      </c>
      <c r="T3212" s="21"/>
      <c r="U3212" s="21"/>
      <c r="V3212" s="21"/>
      <c r="W3212" s="27"/>
      <c r="X3212" s="27"/>
      <c r="Y3212" s="28"/>
    </row>
    <row r="3213" ht="15.75" customHeight="1">
      <c r="A3213" s="21">
        <v>2.8658415E7</v>
      </c>
      <c r="B3213" s="21" t="s">
        <v>18084</v>
      </c>
      <c r="C3213" s="21" t="s">
        <v>18085</v>
      </c>
      <c r="D3213" s="21" t="s">
        <v>18086</v>
      </c>
      <c r="E3213" s="21" t="s">
        <v>18087</v>
      </c>
      <c r="F3213" s="21" t="s">
        <v>587</v>
      </c>
      <c r="G3213" s="21">
        <v>2017.0</v>
      </c>
      <c r="H3213" s="26">
        <v>42915.0</v>
      </c>
      <c r="I3213" s="21"/>
      <c r="J3213" s="21"/>
      <c r="K3213" s="21" t="s">
        <v>18088</v>
      </c>
      <c r="L3213" s="21" t="str">
        <f>IF(ISNUMBER(VLOOKUP(A3213,EXCL,1,FALSE)),"Excluido",IF(ISNUMBER(VLOOKUP(A3213,POST,1,FALSE)),"PostAlerta",IF(ISNUMBER(VLOOKUP(A3213,PRE,1,FALSE)),"PreAlerta","")))</f>
        <v>PostAlerta</v>
      </c>
      <c r="M3213" s="21" t="str">
        <f>IF(ISNUMBER(A3213),(IF(ISNUMBER(VLOOKUP(A3213,KEYWORDS,1,FALSE)),"C/PalabrasClaves","S/PalabrasClaves")),"")</f>
        <v>S/PalabrasClaves</v>
      </c>
      <c r="N3213" s="21" t="str">
        <f t="shared" si="11"/>
        <v/>
      </c>
      <c r="O3213" s="21"/>
      <c r="P3213" s="21" t="s">
        <v>18089</v>
      </c>
      <c r="Q3213" s="21"/>
      <c r="R3213" s="21" t="str">
        <f>LEFT('2012-2022'!$P3213,4)</f>
        <v>2017</v>
      </c>
      <c r="S3213" s="21" t="s">
        <v>60</v>
      </c>
      <c r="T3213" s="21"/>
      <c r="U3213" s="21"/>
      <c r="V3213" s="21"/>
      <c r="W3213" s="27"/>
      <c r="X3213" s="27"/>
      <c r="Y3213" s="12"/>
    </row>
    <row r="3214" ht="15.75" customHeight="1">
      <c r="A3214" s="21">
        <v>2.8748844E7</v>
      </c>
      <c r="B3214" s="21" t="s">
        <v>18090</v>
      </c>
      <c r="C3214" s="21" t="s">
        <v>18091</v>
      </c>
      <c r="D3214" s="21" t="s">
        <v>18092</v>
      </c>
      <c r="E3214" s="21" t="s">
        <v>2301</v>
      </c>
      <c r="F3214" s="21" t="s">
        <v>313</v>
      </c>
      <c r="G3214" s="21">
        <v>2017.0</v>
      </c>
      <c r="H3214" s="26">
        <v>42944.0</v>
      </c>
      <c r="I3214" s="21"/>
      <c r="J3214" s="21"/>
      <c r="K3214" s="21"/>
      <c r="L3214" s="21" t="str">
        <f>IF(ISNUMBER(VLOOKUP(A3214,EXCL,1,FALSE)),"Excluido",IF(ISNUMBER(VLOOKUP(A3214,POST,1,FALSE)),"PostAlerta",IF(ISNUMBER(VLOOKUP(A3214,PRE,1,FALSE)),"PreAlerta","")))</f>
        <v>PostAlerta</v>
      </c>
      <c r="M3214" s="21" t="str">
        <f>IF(ISNUMBER(A3214),(IF(ISNUMBER(VLOOKUP(A3214,KEYWORDS,1,FALSE)),"C/PalabrasClaves","S/PalabrasClaves")),"")</f>
        <v>S/PalabrasClaves</v>
      </c>
      <c r="N3214" s="21" t="str">
        <f t="shared" si="11"/>
        <v/>
      </c>
      <c r="O3214" s="21"/>
      <c r="P3214" s="21" t="s">
        <v>18089</v>
      </c>
      <c r="Q3214" s="21"/>
      <c r="R3214" s="21" t="str">
        <f>LEFT('2012-2022'!$P3214,4)</f>
        <v>2017</v>
      </c>
      <c r="S3214" s="21" t="s">
        <v>60</v>
      </c>
      <c r="T3214" s="21"/>
      <c r="U3214" s="21"/>
      <c r="V3214" s="21"/>
      <c r="W3214" s="27"/>
      <c r="X3214" s="27"/>
      <c r="Y3214" s="28"/>
    </row>
    <row r="3215" ht="15.75" customHeight="1">
      <c r="A3215" s="21">
        <v>2.9177387E7</v>
      </c>
      <c r="B3215" s="21" t="s">
        <v>18093</v>
      </c>
      <c r="C3215" s="21" t="s">
        <v>18094</v>
      </c>
      <c r="D3215" s="21" t="s">
        <v>18095</v>
      </c>
      <c r="E3215" s="21" t="s">
        <v>18096</v>
      </c>
      <c r="F3215" s="21" t="s">
        <v>12127</v>
      </c>
      <c r="G3215" s="21">
        <v>2017.0</v>
      </c>
      <c r="H3215" s="26">
        <v>43067.0</v>
      </c>
      <c r="I3215" s="21"/>
      <c r="J3215" s="21"/>
      <c r="K3215" s="21" t="s">
        <v>18097</v>
      </c>
      <c r="L3215" s="21" t="str">
        <f>IF(ISNUMBER(VLOOKUP(A3215,EXCL,1,FALSE)),"Excluido",IF(ISNUMBER(VLOOKUP(A3215,POST,1,FALSE)),"PostAlerta",IF(ISNUMBER(VLOOKUP(A3215,PRE,1,FALSE)),"PreAlerta","")))</f>
        <v>PostAlerta</v>
      </c>
      <c r="M3215" s="21" t="str">
        <f>IF(ISNUMBER(A3215),(IF(ISNUMBER(VLOOKUP(A3215,KEYWORDS,1,FALSE)),"C/PalabrasClaves","S/PalabrasClaves")),"")</f>
        <v>S/PalabrasClaves</v>
      </c>
      <c r="N3215" s="21" t="str">
        <f t="shared" si="11"/>
        <v/>
      </c>
      <c r="O3215" s="21"/>
      <c r="P3215" s="21" t="s">
        <v>18089</v>
      </c>
      <c r="Q3215" s="21"/>
      <c r="R3215" s="21" t="str">
        <f>LEFT('2012-2022'!$P3215,4)</f>
        <v>2017</v>
      </c>
      <c r="S3215" s="21" t="s">
        <v>60</v>
      </c>
      <c r="T3215" s="21"/>
      <c r="U3215" s="21"/>
      <c r="V3215" s="21"/>
      <c r="W3215" s="27"/>
      <c r="X3215" s="27"/>
      <c r="Y3215" s="12"/>
    </row>
    <row r="3216" ht="15.75" customHeight="1">
      <c r="A3216" s="21">
        <v>2.8381207E7</v>
      </c>
      <c r="B3216" s="21" t="s">
        <v>18098</v>
      </c>
      <c r="C3216" s="21" t="s">
        <v>18099</v>
      </c>
      <c r="D3216" s="21" t="s">
        <v>18100</v>
      </c>
      <c r="E3216" s="21" t="s">
        <v>18101</v>
      </c>
      <c r="F3216" s="21" t="s">
        <v>2035</v>
      </c>
      <c r="G3216" s="21">
        <v>2017.0</v>
      </c>
      <c r="H3216" s="26">
        <v>42832.0</v>
      </c>
      <c r="I3216" s="21" t="s">
        <v>18102</v>
      </c>
      <c r="J3216" s="21"/>
      <c r="K3216" s="21" t="s">
        <v>18103</v>
      </c>
      <c r="L3216" s="21" t="str">
        <f>IF(ISNUMBER(VLOOKUP(A3216,EXCL,1,FALSE)),"Excluido",IF(ISNUMBER(VLOOKUP(A3216,POST,1,FALSE)),"PostAlerta",IF(ISNUMBER(VLOOKUP(A3216,PRE,1,FALSE)),"PreAlerta","")))</f>
        <v>PostAlerta</v>
      </c>
      <c r="M3216" s="21" t="str">
        <f>IF(ISNUMBER(A3216),(IF(ISNUMBER(VLOOKUP(A3216,KEYWORDS,1,FALSE)),"C/PalabrasClaves","S/PalabrasClaves")),"")</f>
        <v>S/PalabrasClaves</v>
      </c>
      <c r="N3216" s="21" t="str">
        <f t="shared" si="11"/>
        <v/>
      </c>
      <c r="O3216" s="21"/>
      <c r="P3216" s="21" t="s">
        <v>18104</v>
      </c>
      <c r="Q3216" s="21"/>
      <c r="R3216" s="21" t="str">
        <f>LEFT('2012-2022'!$P3216,4)</f>
        <v>2017</v>
      </c>
      <c r="S3216" s="21" t="s">
        <v>53</v>
      </c>
      <c r="T3216" s="21"/>
      <c r="U3216" s="21"/>
      <c r="V3216" s="21"/>
      <c r="W3216" s="27"/>
      <c r="X3216" s="27"/>
      <c r="Y3216" s="28"/>
    </row>
    <row r="3217" ht="15.75" customHeight="1">
      <c r="A3217" s="21">
        <v>2.8439499E7</v>
      </c>
      <c r="B3217" s="21" t="s">
        <v>18105</v>
      </c>
      <c r="C3217" s="21" t="s">
        <v>18106</v>
      </c>
      <c r="D3217" s="21" t="s">
        <v>18107</v>
      </c>
      <c r="E3217" s="21" t="s">
        <v>2470</v>
      </c>
      <c r="F3217" s="21" t="s">
        <v>3171</v>
      </c>
      <c r="G3217" s="21">
        <v>2017.0</v>
      </c>
      <c r="H3217" s="26">
        <v>42851.0</v>
      </c>
      <c r="I3217" s="21" t="s">
        <v>18108</v>
      </c>
      <c r="J3217" s="21"/>
      <c r="K3217" s="21" t="s">
        <v>18109</v>
      </c>
      <c r="L3217" s="21" t="str">
        <f>IF(ISNUMBER(VLOOKUP(A3217,EXCL,1,FALSE)),"Excluido",IF(ISNUMBER(VLOOKUP(A3217,POST,1,FALSE)),"PostAlerta",IF(ISNUMBER(VLOOKUP(A3217,PRE,1,FALSE)),"PreAlerta","")))</f>
        <v>Excluido</v>
      </c>
      <c r="M3217" s="21" t="str">
        <f>IF(ISNUMBER(A3217),(IF(ISNUMBER(VLOOKUP(A3217,KEYWORDS,1,FALSE)),"C/PalabrasClaves","S/PalabrasClaves")),"")</f>
        <v>S/PalabrasClaves</v>
      </c>
      <c r="N3217" s="21" t="str">
        <f t="shared" si="11"/>
        <v/>
      </c>
      <c r="O3217" s="21"/>
      <c r="P3217" s="21" t="s">
        <v>18110</v>
      </c>
      <c r="Q3217" s="21"/>
      <c r="R3217" s="21" t="str">
        <f>LEFT('2012-2022'!$P3217,4)</f>
        <v>2017</v>
      </c>
      <c r="S3217" s="21" t="s">
        <v>53</v>
      </c>
      <c r="T3217" s="21"/>
      <c r="U3217" s="21"/>
      <c r="V3217" s="21"/>
      <c r="W3217" s="27"/>
      <c r="X3217" s="27"/>
      <c r="Y3217" s="12"/>
    </row>
    <row r="3218" ht="15.75" customHeight="1">
      <c r="A3218" s="21">
        <v>2.8400593E7</v>
      </c>
      <c r="B3218" s="21" t="s">
        <v>18111</v>
      </c>
      <c r="C3218" s="21" t="s">
        <v>18112</v>
      </c>
      <c r="D3218" s="21" t="s">
        <v>18113</v>
      </c>
      <c r="E3218" s="21" t="s">
        <v>10048</v>
      </c>
      <c r="F3218" s="21" t="s">
        <v>7369</v>
      </c>
      <c r="G3218" s="21">
        <v>2017.0</v>
      </c>
      <c r="H3218" s="26">
        <v>42838.0</v>
      </c>
      <c r="I3218" s="21" t="s">
        <v>18114</v>
      </c>
      <c r="J3218" s="21"/>
      <c r="K3218" s="21" t="s">
        <v>18115</v>
      </c>
      <c r="L3218" s="21" t="str">
        <f>IF(ISNUMBER(VLOOKUP(A3218,EXCL,1,FALSE)),"Excluido",IF(ISNUMBER(VLOOKUP(A3218,POST,1,FALSE)),"PostAlerta",IF(ISNUMBER(VLOOKUP(A3218,PRE,1,FALSE)),"PreAlerta","")))</f>
        <v>PostAlerta</v>
      </c>
      <c r="M3218" s="21" t="str">
        <f>IF(ISNUMBER(A3218),(IF(ISNUMBER(VLOOKUP(A3218,KEYWORDS,1,FALSE)),"C/PalabrasClaves","S/PalabrasClaves")),"")</f>
        <v>S/PalabrasClaves</v>
      </c>
      <c r="N3218" s="21" t="str">
        <f t="shared" si="11"/>
        <v/>
      </c>
      <c r="O3218" s="21"/>
      <c r="P3218" s="21" t="s">
        <v>18116</v>
      </c>
      <c r="Q3218" s="21"/>
      <c r="R3218" s="21" t="str">
        <f>LEFT('2012-2022'!$P3218,4)</f>
        <v>2017</v>
      </c>
      <c r="S3218" s="21" t="s">
        <v>53</v>
      </c>
      <c r="T3218" s="21"/>
      <c r="U3218" s="21"/>
      <c r="V3218" s="21"/>
      <c r="W3218" s="27"/>
      <c r="X3218" s="27"/>
      <c r="Y3218" s="28"/>
    </row>
    <row r="3219" ht="15.75" customHeight="1">
      <c r="A3219" s="21">
        <v>2.8403227E7</v>
      </c>
      <c r="B3219" s="21" t="s">
        <v>18117</v>
      </c>
      <c r="C3219" s="21" t="s">
        <v>18118</v>
      </c>
      <c r="D3219" s="21" t="s">
        <v>18119</v>
      </c>
      <c r="E3219" s="21" t="s">
        <v>18120</v>
      </c>
      <c r="F3219" s="21" t="s">
        <v>2831</v>
      </c>
      <c r="G3219" s="21">
        <v>2017.0</v>
      </c>
      <c r="H3219" s="26">
        <v>42839.0</v>
      </c>
      <c r="I3219" s="21" t="s">
        <v>18121</v>
      </c>
      <c r="J3219" s="21"/>
      <c r="K3219" s="21" t="s">
        <v>18122</v>
      </c>
      <c r="L3219" s="21" t="str">
        <f>IF(ISNUMBER(VLOOKUP(A3219,EXCL,1,FALSE)),"Excluido",IF(ISNUMBER(VLOOKUP(A3219,POST,1,FALSE)),"PostAlerta",IF(ISNUMBER(VLOOKUP(A3219,PRE,1,FALSE)),"PreAlerta","")))</f>
        <v>PostAlerta</v>
      </c>
      <c r="M3219" s="21" t="str">
        <f>IF(ISNUMBER(A3219),(IF(ISNUMBER(VLOOKUP(A3219,KEYWORDS,1,FALSE)),"C/PalabrasClaves","S/PalabrasClaves")),"")</f>
        <v>S/PalabrasClaves</v>
      </c>
      <c r="N3219" s="21" t="str">
        <f t="shared" si="11"/>
        <v/>
      </c>
      <c r="O3219" s="21"/>
      <c r="P3219" s="21" t="s">
        <v>18116</v>
      </c>
      <c r="Q3219" s="21"/>
      <c r="R3219" s="21" t="str">
        <f>LEFT('2012-2022'!$P3219,4)</f>
        <v>2017</v>
      </c>
      <c r="S3219" s="21" t="s">
        <v>53</v>
      </c>
      <c r="T3219" s="21"/>
      <c r="U3219" s="21"/>
      <c r="V3219" s="21"/>
      <c r="W3219" s="27"/>
      <c r="X3219" s="27"/>
      <c r="Y3219" s="12"/>
    </row>
    <row r="3220" ht="15.75" customHeight="1">
      <c r="A3220" s="21">
        <v>2.8405008E7</v>
      </c>
      <c r="B3220" s="21" t="s">
        <v>18123</v>
      </c>
      <c r="C3220" s="21" t="s">
        <v>18124</v>
      </c>
      <c r="D3220" s="21" t="s">
        <v>18125</v>
      </c>
      <c r="E3220" s="21" t="s">
        <v>18126</v>
      </c>
      <c r="F3220" s="21" t="s">
        <v>5609</v>
      </c>
      <c r="G3220" s="21">
        <v>2017.0</v>
      </c>
      <c r="H3220" s="26">
        <v>42839.0</v>
      </c>
      <c r="I3220" s="21" t="s">
        <v>18127</v>
      </c>
      <c r="J3220" s="21"/>
      <c r="K3220" s="21" t="s">
        <v>18128</v>
      </c>
      <c r="L3220" s="21" t="str">
        <f>IF(ISNUMBER(VLOOKUP(A3220,EXCL,1,FALSE)),"Excluido",IF(ISNUMBER(VLOOKUP(A3220,POST,1,FALSE)),"PostAlerta",IF(ISNUMBER(VLOOKUP(A3220,PRE,1,FALSE)),"PreAlerta","")))</f>
        <v>PostAlerta</v>
      </c>
      <c r="M3220" s="21" t="str">
        <f>IF(ISNUMBER(A3220),(IF(ISNUMBER(VLOOKUP(A3220,KEYWORDS,1,FALSE)),"C/PalabrasClaves","S/PalabrasClaves")),"")</f>
        <v>S/PalabrasClaves</v>
      </c>
      <c r="N3220" s="21" t="str">
        <f t="shared" si="11"/>
        <v/>
      </c>
      <c r="O3220" s="21"/>
      <c r="P3220" s="21" t="s">
        <v>18116</v>
      </c>
      <c r="Q3220" s="21"/>
      <c r="R3220" s="21" t="str">
        <f>LEFT('2012-2022'!$P3220,4)</f>
        <v>2017</v>
      </c>
      <c r="S3220" s="21" t="s">
        <v>53</v>
      </c>
      <c r="T3220" s="21"/>
      <c r="U3220" s="21"/>
      <c r="V3220" s="21"/>
      <c r="W3220" s="27"/>
      <c r="X3220" s="27"/>
      <c r="Y3220" s="28"/>
    </row>
    <row r="3221" ht="15.75" customHeight="1">
      <c r="A3221" s="21">
        <v>2.8407761E7</v>
      </c>
      <c r="B3221" s="21" t="s">
        <v>18129</v>
      </c>
      <c r="C3221" s="21" t="s">
        <v>18130</v>
      </c>
      <c r="D3221" s="21" t="s">
        <v>18131</v>
      </c>
      <c r="E3221" s="21" t="s">
        <v>18132</v>
      </c>
      <c r="F3221" s="21" t="s">
        <v>368</v>
      </c>
      <c r="G3221" s="21">
        <v>2017.0</v>
      </c>
      <c r="H3221" s="26">
        <v>42840.0</v>
      </c>
      <c r="I3221" s="21" t="s">
        <v>18133</v>
      </c>
      <c r="J3221" s="21"/>
      <c r="K3221" s="21" t="s">
        <v>18134</v>
      </c>
      <c r="L3221" s="21" t="str">
        <f>IF(ISNUMBER(VLOOKUP(A3221,EXCL,1,FALSE)),"Excluido",IF(ISNUMBER(VLOOKUP(A3221,POST,1,FALSE)),"PostAlerta",IF(ISNUMBER(VLOOKUP(A3221,PRE,1,FALSE)),"PreAlerta","")))</f>
        <v>PostAlerta</v>
      </c>
      <c r="M3221" s="21" t="str">
        <f>IF(ISNUMBER(A3221),(IF(ISNUMBER(VLOOKUP(A3221,KEYWORDS,1,FALSE)),"C/PalabrasClaves","S/PalabrasClaves")),"")</f>
        <v>S/PalabrasClaves</v>
      </c>
      <c r="N3221" s="21" t="str">
        <f t="shared" si="11"/>
        <v/>
      </c>
      <c r="O3221" s="21"/>
      <c r="P3221" s="21" t="s">
        <v>18135</v>
      </c>
      <c r="Q3221" s="21"/>
      <c r="R3221" s="21" t="str">
        <f>LEFT('2012-2022'!$P3221,4)</f>
        <v>2017</v>
      </c>
      <c r="S3221" s="21" t="s">
        <v>53</v>
      </c>
      <c r="T3221" s="21"/>
      <c r="U3221" s="21"/>
      <c r="V3221" s="21"/>
      <c r="W3221" s="27"/>
      <c r="X3221" s="27"/>
      <c r="Y3221" s="12"/>
    </row>
    <row r="3222" ht="15.75" customHeight="1">
      <c r="A3222" s="21">
        <v>2.840779E7</v>
      </c>
      <c r="B3222" s="21" t="s">
        <v>18136</v>
      </c>
      <c r="C3222" s="21" t="s">
        <v>18137</v>
      </c>
      <c r="D3222" s="21" t="s">
        <v>18138</v>
      </c>
      <c r="E3222" s="21" t="s">
        <v>6300</v>
      </c>
      <c r="F3222" s="21" t="s">
        <v>332</v>
      </c>
      <c r="G3222" s="21">
        <v>2017.0</v>
      </c>
      <c r="H3222" s="26">
        <v>42840.0</v>
      </c>
      <c r="I3222" s="21" t="s">
        <v>18139</v>
      </c>
      <c r="J3222" s="21"/>
      <c r="K3222" s="21" t="s">
        <v>18140</v>
      </c>
      <c r="L3222" s="21" t="str">
        <f>IF(ISNUMBER(VLOOKUP(A3222,EXCL,1,FALSE)),"Excluido",IF(ISNUMBER(VLOOKUP(A3222,POST,1,FALSE)),"PostAlerta",IF(ISNUMBER(VLOOKUP(A3222,PRE,1,FALSE)),"PreAlerta","")))</f>
        <v>PostAlerta</v>
      </c>
      <c r="M3222" s="21" t="str">
        <f>IF(ISNUMBER(A3222),(IF(ISNUMBER(VLOOKUP(A3222,KEYWORDS,1,FALSE)),"C/PalabrasClaves","S/PalabrasClaves")),"")</f>
        <v>S/PalabrasClaves</v>
      </c>
      <c r="N3222" s="21" t="str">
        <f t="shared" si="11"/>
        <v/>
      </c>
      <c r="O3222" s="21"/>
      <c r="P3222" s="21" t="s">
        <v>18135</v>
      </c>
      <c r="Q3222" s="21"/>
      <c r="R3222" s="21" t="str">
        <f>LEFT('2012-2022'!$P3222,4)</f>
        <v>2017</v>
      </c>
      <c r="S3222" s="21" t="s">
        <v>53</v>
      </c>
      <c r="T3222" s="21"/>
      <c r="U3222" s="21"/>
      <c r="V3222" s="21"/>
      <c r="W3222" s="27"/>
      <c r="X3222" s="27"/>
      <c r="Y3222" s="28"/>
    </row>
    <row r="3223" ht="15.75" customHeight="1">
      <c r="A3223" s="21">
        <v>2.8503372E7</v>
      </c>
      <c r="B3223" s="21" t="s">
        <v>18141</v>
      </c>
      <c r="C3223" s="21" t="s">
        <v>18142</v>
      </c>
      <c r="D3223" s="21" t="s">
        <v>18143</v>
      </c>
      <c r="E3223" s="21" t="s">
        <v>18144</v>
      </c>
      <c r="F3223" s="21" t="s">
        <v>8200</v>
      </c>
      <c r="G3223" s="21">
        <v>2017.0</v>
      </c>
      <c r="H3223" s="26">
        <v>42871.0</v>
      </c>
      <c r="I3223" s="21" t="s">
        <v>18145</v>
      </c>
      <c r="J3223" s="21"/>
      <c r="K3223" s="21" t="s">
        <v>18146</v>
      </c>
      <c r="L3223" s="21" t="str">
        <f>IF(ISNUMBER(VLOOKUP(A3223,EXCL,1,FALSE)),"Excluido",IF(ISNUMBER(VLOOKUP(A3223,POST,1,FALSE)),"PostAlerta",IF(ISNUMBER(VLOOKUP(A3223,PRE,1,FALSE)),"PreAlerta","")))</f>
        <v>PostAlerta</v>
      </c>
      <c r="M3223" s="21" t="str">
        <f>IF(ISNUMBER(A3223),(IF(ISNUMBER(VLOOKUP(A3223,KEYWORDS,1,FALSE)),"C/PalabrasClaves","S/PalabrasClaves")),"")</f>
        <v>S/PalabrasClaves</v>
      </c>
      <c r="N3223" s="21" t="str">
        <f t="shared" si="11"/>
        <v/>
      </c>
      <c r="O3223" s="21"/>
      <c r="P3223" s="21" t="s">
        <v>18135</v>
      </c>
      <c r="Q3223" s="21"/>
      <c r="R3223" s="21" t="str">
        <f>LEFT('2012-2022'!$P3223,4)</f>
        <v>2017</v>
      </c>
      <c r="S3223" s="21" t="s">
        <v>53</v>
      </c>
      <c r="T3223" s="21"/>
      <c r="U3223" s="21"/>
      <c r="V3223" s="21"/>
      <c r="W3223" s="27"/>
      <c r="X3223" s="27"/>
      <c r="Y3223" s="12"/>
    </row>
    <row r="3224" ht="15.75" customHeight="1">
      <c r="A3224" s="21">
        <v>3.0270868E7</v>
      </c>
      <c r="B3224" s="21" t="s">
        <v>18147</v>
      </c>
      <c r="C3224" s="21" t="s">
        <v>18148</v>
      </c>
      <c r="D3224" s="21" t="s">
        <v>18149</v>
      </c>
      <c r="E3224" s="21" t="s">
        <v>18150</v>
      </c>
      <c r="F3224" s="21" t="s">
        <v>15421</v>
      </c>
      <c r="G3224" s="21">
        <v>2017.0</v>
      </c>
      <c r="H3224" s="26">
        <v>43375.0</v>
      </c>
      <c r="I3224" s="21" t="s">
        <v>18151</v>
      </c>
      <c r="J3224" s="21"/>
      <c r="K3224" s="21" t="s">
        <v>18152</v>
      </c>
      <c r="L3224" s="21" t="str">
        <f>IF(ISNUMBER(VLOOKUP(A3224,EXCL,1,FALSE)),"Excluido",IF(ISNUMBER(VLOOKUP(A3224,POST,1,FALSE)),"PostAlerta",IF(ISNUMBER(VLOOKUP(A3224,PRE,1,FALSE)),"PreAlerta","")))</f>
        <v>PostAlerta</v>
      </c>
      <c r="M3224" s="21" t="str">
        <f>IF(ISNUMBER(A3224),(IF(ISNUMBER(VLOOKUP(A3224,KEYWORDS,1,FALSE)),"C/PalabrasClaves","S/PalabrasClaves")),"")</f>
        <v>S/PalabrasClaves</v>
      </c>
      <c r="N3224" s="21" t="str">
        <f t="shared" si="11"/>
        <v/>
      </c>
      <c r="O3224" s="21"/>
      <c r="P3224" s="21" t="s">
        <v>18153</v>
      </c>
      <c r="Q3224" s="21"/>
      <c r="R3224" s="21" t="str">
        <f>LEFT('2012-2022'!$P3224,4)</f>
        <v>2017</v>
      </c>
      <c r="S3224" s="21" t="s">
        <v>53</v>
      </c>
      <c r="T3224" s="21"/>
      <c r="U3224" s="21"/>
      <c r="V3224" s="21"/>
      <c r="W3224" s="27"/>
      <c r="X3224" s="27"/>
      <c r="Y3224" s="28"/>
    </row>
    <row r="3225" ht="15.75" customHeight="1">
      <c r="A3225" s="21">
        <v>2.8403767E7</v>
      </c>
      <c r="B3225" s="21" t="s">
        <v>18154</v>
      </c>
      <c r="C3225" s="21" t="s">
        <v>18155</v>
      </c>
      <c r="D3225" s="21" t="s">
        <v>18156</v>
      </c>
      <c r="E3225" s="21" t="s">
        <v>15121</v>
      </c>
      <c r="F3225" s="21" t="s">
        <v>4374</v>
      </c>
      <c r="G3225" s="21">
        <v>2017.0</v>
      </c>
      <c r="H3225" s="26">
        <v>42839.0</v>
      </c>
      <c r="I3225" s="21"/>
      <c r="J3225" s="21"/>
      <c r="K3225" s="21" t="s">
        <v>18157</v>
      </c>
      <c r="L3225" s="21" t="str">
        <f>IF(ISNUMBER(VLOOKUP(A3225,EXCL,1,FALSE)),"Excluido",IF(ISNUMBER(VLOOKUP(A3225,POST,1,FALSE)),"PostAlerta",IF(ISNUMBER(VLOOKUP(A3225,PRE,1,FALSE)),"PreAlerta","")))</f>
        <v>Excluido</v>
      </c>
      <c r="M3225" s="21" t="str">
        <f>IF(ISNUMBER(A3225),(IF(ISNUMBER(VLOOKUP(A3225,KEYWORDS,1,FALSE)),"C/PalabrasClaves","S/PalabrasClaves")),"")</f>
        <v>S/PalabrasClaves</v>
      </c>
      <c r="N3225" s="21" t="str">
        <f t="shared" si="11"/>
        <v/>
      </c>
      <c r="O3225" s="21"/>
      <c r="P3225" s="21" t="s">
        <v>18158</v>
      </c>
      <c r="Q3225" s="21"/>
      <c r="R3225" s="21" t="str">
        <f>LEFT('2012-2022'!$P3225,4)</f>
        <v>2017</v>
      </c>
      <c r="S3225" s="21" t="s">
        <v>53</v>
      </c>
      <c r="T3225" s="21"/>
      <c r="U3225" s="21"/>
      <c r="V3225" s="21"/>
      <c r="W3225" s="27"/>
      <c r="X3225" s="27"/>
      <c r="Y3225" s="12"/>
    </row>
    <row r="3226" ht="15.75" customHeight="1">
      <c r="A3226" s="21">
        <v>2.8412927E7</v>
      </c>
      <c r="B3226" s="21" t="s">
        <v>18159</v>
      </c>
      <c r="C3226" s="21" t="s">
        <v>18160</v>
      </c>
      <c r="D3226" s="21" t="s">
        <v>18161</v>
      </c>
      <c r="E3226" s="21" t="s">
        <v>18162</v>
      </c>
      <c r="F3226" s="21" t="s">
        <v>368</v>
      </c>
      <c r="G3226" s="21">
        <v>2017.0</v>
      </c>
      <c r="H3226" s="26">
        <v>42843.0</v>
      </c>
      <c r="I3226" s="21" t="s">
        <v>18163</v>
      </c>
      <c r="J3226" s="21"/>
      <c r="K3226" s="21" t="s">
        <v>18164</v>
      </c>
      <c r="L3226" s="21" t="str">
        <f>IF(ISNUMBER(VLOOKUP(A3226,EXCL,1,FALSE)),"Excluido",IF(ISNUMBER(VLOOKUP(A3226,POST,1,FALSE)),"PostAlerta",IF(ISNUMBER(VLOOKUP(A3226,PRE,1,FALSE)),"PreAlerta","")))</f>
        <v>PostAlerta</v>
      </c>
      <c r="M3226" s="21" t="str">
        <f>IF(ISNUMBER(A3226),(IF(ISNUMBER(VLOOKUP(A3226,KEYWORDS,1,FALSE)),"C/PalabrasClaves","S/PalabrasClaves")),"")</f>
        <v>S/PalabrasClaves</v>
      </c>
      <c r="N3226" s="21" t="str">
        <f t="shared" si="11"/>
        <v/>
      </c>
      <c r="O3226" s="21"/>
      <c r="P3226" s="21" t="s">
        <v>18158</v>
      </c>
      <c r="Q3226" s="21"/>
      <c r="R3226" s="21" t="str">
        <f>LEFT('2012-2022'!$P3226,4)</f>
        <v>2017</v>
      </c>
      <c r="S3226" s="21" t="s">
        <v>53</v>
      </c>
      <c r="T3226" s="21"/>
      <c r="U3226" s="21"/>
      <c r="V3226" s="21"/>
      <c r="W3226" s="27"/>
      <c r="X3226" s="27"/>
      <c r="Y3226" s="28"/>
    </row>
    <row r="3227" ht="15.75" customHeight="1">
      <c r="A3227" s="21">
        <v>2.8419136E7</v>
      </c>
      <c r="B3227" s="21" t="s">
        <v>18165</v>
      </c>
      <c r="C3227" s="21" t="s">
        <v>18166</v>
      </c>
      <c r="D3227" s="21" t="s">
        <v>18167</v>
      </c>
      <c r="E3227" s="21" t="s">
        <v>18168</v>
      </c>
      <c r="F3227" s="21" t="s">
        <v>2831</v>
      </c>
      <c r="G3227" s="21">
        <v>2017.0</v>
      </c>
      <c r="H3227" s="26">
        <v>42844.0</v>
      </c>
      <c r="I3227" s="21" t="s">
        <v>18169</v>
      </c>
      <c r="J3227" s="21"/>
      <c r="K3227" s="21" t="s">
        <v>18170</v>
      </c>
      <c r="L3227" s="21" t="str">
        <f>IF(ISNUMBER(VLOOKUP(A3227,EXCL,1,FALSE)),"Excluido",IF(ISNUMBER(VLOOKUP(A3227,POST,1,FALSE)),"PostAlerta",IF(ISNUMBER(VLOOKUP(A3227,PRE,1,FALSE)),"PreAlerta","")))</f>
        <v>PostAlerta</v>
      </c>
      <c r="M3227" s="21" t="str">
        <f>IF(ISNUMBER(A3227),(IF(ISNUMBER(VLOOKUP(A3227,KEYWORDS,1,FALSE)),"C/PalabrasClaves","S/PalabrasClaves")),"")</f>
        <v>S/PalabrasClaves</v>
      </c>
      <c r="N3227" s="21" t="str">
        <f t="shared" si="11"/>
        <v/>
      </c>
      <c r="O3227" s="21"/>
      <c r="P3227" s="21" t="s">
        <v>18171</v>
      </c>
      <c r="Q3227" s="21"/>
      <c r="R3227" s="21" t="str">
        <f>LEFT('2012-2022'!$P3227,4)</f>
        <v>2017</v>
      </c>
      <c r="S3227" s="21" t="s">
        <v>53</v>
      </c>
      <c r="T3227" s="21"/>
      <c r="U3227" s="21"/>
      <c r="V3227" s="21"/>
      <c r="W3227" s="27"/>
      <c r="X3227" s="27"/>
      <c r="Y3227" s="12"/>
    </row>
    <row r="3228" ht="15.75" customHeight="1">
      <c r="A3228" s="21">
        <v>2.8419138E7</v>
      </c>
      <c r="B3228" s="21" t="s">
        <v>18172</v>
      </c>
      <c r="C3228" s="21" t="s">
        <v>18173</v>
      </c>
      <c r="D3228" s="21" t="s">
        <v>18174</v>
      </c>
      <c r="E3228" s="21" t="s">
        <v>6461</v>
      </c>
      <c r="F3228" s="21" t="s">
        <v>2831</v>
      </c>
      <c r="G3228" s="21">
        <v>2017.0</v>
      </c>
      <c r="H3228" s="26">
        <v>42844.0</v>
      </c>
      <c r="I3228" s="21" t="s">
        <v>18175</v>
      </c>
      <c r="J3228" s="21"/>
      <c r="K3228" s="21" t="s">
        <v>18176</v>
      </c>
      <c r="L3228" s="21" t="str">
        <f>IF(ISNUMBER(VLOOKUP(A3228,EXCL,1,FALSE)),"Excluido",IF(ISNUMBER(VLOOKUP(A3228,POST,1,FALSE)),"PostAlerta",IF(ISNUMBER(VLOOKUP(A3228,PRE,1,FALSE)),"PreAlerta","")))</f>
        <v>PostAlerta</v>
      </c>
      <c r="M3228" s="21" t="str">
        <f>IF(ISNUMBER(A3228),(IF(ISNUMBER(VLOOKUP(A3228,KEYWORDS,1,FALSE)),"C/PalabrasClaves","S/PalabrasClaves")),"")</f>
        <v>S/PalabrasClaves</v>
      </c>
      <c r="N3228" s="21" t="str">
        <f t="shared" si="11"/>
        <v/>
      </c>
      <c r="O3228" s="21"/>
      <c r="P3228" s="21" t="s">
        <v>18171</v>
      </c>
      <c r="Q3228" s="21"/>
      <c r="R3228" s="21" t="str">
        <f>LEFT('2012-2022'!$P3228,4)</f>
        <v>2017</v>
      </c>
      <c r="S3228" s="21" t="s">
        <v>53</v>
      </c>
      <c r="T3228" s="21"/>
      <c r="U3228" s="21"/>
      <c r="V3228" s="21"/>
      <c r="W3228" s="27"/>
      <c r="X3228" s="27"/>
      <c r="Y3228" s="28"/>
    </row>
    <row r="3229" ht="15.75" customHeight="1">
      <c r="A3229" s="21">
        <v>2.8420428E7</v>
      </c>
      <c r="B3229" s="21" t="s">
        <v>18177</v>
      </c>
      <c r="C3229" s="21" t="s">
        <v>18178</v>
      </c>
      <c r="D3229" s="21" t="s">
        <v>18179</v>
      </c>
      <c r="E3229" s="21" t="s">
        <v>18180</v>
      </c>
      <c r="F3229" s="21" t="s">
        <v>332</v>
      </c>
      <c r="G3229" s="21">
        <v>2017.0</v>
      </c>
      <c r="H3229" s="26">
        <v>42845.0</v>
      </c>
      <c r="I3229" s="21" t="s">
        <v>18181</v>
      </c>
      <c r="J3229" s="21"/>
      <c r="K3229" s="21" t="s">
        <v>18182</v>
      </c>
      <c r="L3229" s="21" t="str">
        <f>IF(ISNUMBER(VLOOKUP(A3229,EXCL,1,FALSE)),"Excluido",IF(ISNUMBER(VLOOKUP(A3229,POST,1,FALSE)),"PostAlerta",IF(ISNUMBER(VLOOKUP(A3229,PRE,1,FALSE)),"PreAlerta","")))</f>
        <v>PostAlerta</v>
      </c>
      <c r="M3229" s="21" t="str">
        <f>IF(ISNUMBER(A3229),(IF(ISNUMBER(VLOOKUP(A3229,KEYWORDS,1,FALSE)),"C/PalabrasClaves","S/PalabrasClaves")),"")</f>
        <v>C/PalabrasClaves</v>
      </c>
      <c r="N3229" s="21" t="str">
        <f t="shared" si="11"/>
        <v/>
      </c>
      <c r="O3229" s="21"/>
      <c r="P3229" s="21" t="s">
        <v>18171</v>
      </c>
      <c r="Q3229" s="21"/>
      <c r="R3229" s="21" t="str">
        <f>LEFT('2012-2022'!$P3229,4)</f>
        <v>2017</v>
      </c>
      <c r="S3229" s="21" t="s">
        <v>53</v>
      </c>
      <c r="T3229" s="21"/>
      <c r="U3229" s="21"/>
      <c r="V3229" s="21"/>
      <c r="W3229" s="27"/>
      <c r="X3229" s="27"/>
      <c r="Y3229" s="12"/>
    </row>
    <row r="3230" ht="15.75" customHeight="1">
      <c r="A3230" s="21">
        <v>2.8426794E7</v>
      </c>
      <c r="B3230" s="21" t="s">
        <v>18183</v>
      </c>
      <c r="C3230" s="21" t="s">
        <v>18184</v>
      </c>
      <c r="D3230" s="21" t="s">
        <v>18185</v>
      </c>
      <c r="E3230" s="21" t="s">
        <v>14512</v>
      </c>
      <c r="F3230" s="21" t="s">
        <v>2831</v>
      </c>
      <c r="G3230" s="21">
        <v>2017.0</v>
      </c>
      <c r="H3230" s="26">
        <v>42846.0</v>
      </c>
      <c r="I3230" s="21" t="s">
        <v>18186</v>
      </c>
      <c r="J3230" s="21"/>
      <c r="K3230" s="21" t="s">
        <v>18187</v>
      </c>
      <c r="L3230" s="21" t="str">
        <f>IF(ISNUMBER(VLOOKUP(A3230,EXCL,1,FALSE)),"Excluido",IF(ISNUMBER(VLOOKUP(A3230,POST,1,FALSE)),"PostAlerta",IF(ISNUMBER(VLOOKUP(A3230,PRE,1,FALSE)),"PreAlerta","")))</f>
        <v>PostAlerta</v>
      </c>
      <c r="M3230" s="21" t="str">
        <f>IF(ISNUMBER(A3230),(IF(ISNUMBER(VLOOKUP(A3230,KEYWORDS,1,FALSE)),"C/PalabrasClaves","S/PalabrasClaves")),"")</f>
        <v>S/PalabrasClaves</v>
      </c>
      <c r="N3230" s="21" t="str">
        <f t="shared" si="11"/>
        <v/>
      </c>
      <c r="O3230" s="21"/>
      <c r="P3230" s="21" t="s">
        <v>18188</v>
      </c>
      <c r="Q3230" s="21"/>
      <c r="R3230" s="21" t="str">
        <f>LEFT('2012-2022'!$P3230,4)</f>
        <v>2017</v>
      </c>
      <c r="S3230" s="21" t="s">
        <v>53</v>
      </c>
      <c r="T3230" s="21"/>
      <c r="U3230" s="21"/>
      <c r="V3230" s="21"/>
      <c r="W3230" s="27"/>
      <c r="X3230" s="27"/>
      <c r="Y3230" s="28"/>
    </row>
    <row r="3231" ht="15.75" customHeight="1">
      <c r="A3231" s="21">
        <v>2.8427445E7</v>
      </c>
      <c r="B3231" s="21" t="s">
        <v>18189</v>
      </c>
      <c r="C3231" s="21" t="s">
        <v>18190</v>
      </c>
      <c r="D3231" s="21" t="s">
        <v>18191</v>
      </c>
      <c r="E3231" s="21" t="s">
        <v>18192</v>
      </c>
      <c r="F3231" s="21" t="s">
        <v>332</v>
      </c>
      <c r="G3231" s="21">
        <v>2017.0</v>
      </c>
      <c r="H3231" s="26">
        <v>42847.0</v>
      </c>
      <c r="I3231" s="21" t="s">
        <v>18193</v>
      </c>
      <c r="J3231" s="21"/>
      <c r="K3231" s="21" t="s">
        <v>18194</v>
      </c>
      <c r="L3231" s="21" t="str">
        <f>IF(ISNUMBER(VLOOKUP(A3231,EXCL,1,FALSE)),"Excluido",IF(ISNUMBER(VLOOKUP(A3231,POST,1,FALSE)),"PostAlerta",IF(ISNUMBER(VLOOKUP(A3231,PRE,1,FALSE)),"PreAlerta","")))</f>
        <v>PostAlerta</v>
      </c>
      <c r="M3231" s="21" t="str">
        <f>IF(ISNUMBER(A3231),(IF(ISNUMBER(VLOOKUP(A3231,KEYWORDS,1,FALSE)),"C/PalabrasClaves","S/PalabrasClaves")),"")</f>
        <v>S/PalabrasClaves</v>
      </c>
      <c r="N3231" s="21" t="str">
        <f t="shared" si="11"/>
        <v/>
      </c>
      <c r="O3231" s="21"/>
      <c r="P3231" s="21" t="s">
        <v>18188</v>
      </c>
      <c r="Q3231" s="21"/>
      <c r="R3231" s="21" t="str">
        <f>LEFT('2012-2022'!$P3231,4)</f>
        <v>2017</v>
      </c>
      <c r="S3231" s="21" t="s">
        <v>53</v>
      </c>
      <c r="T3231" s="21"/>
      <c r="U3231" s="21"/>
      <c r="V3231" s="21"/>
      <c r="W3231" s="27"/>
      <c r="X3231" s="27"/>
      <c r="Y3231" s="12"/>
    </row>
    <row r="3232" ht="15.75" customHeight="1">
      <c r="A3232" s="21">
        <v>2.843822E7</v>
      </c>
      <c r="B3232" s="21" t="s">
        <v>18195</v>
      </c>
      <c r="C3232" s="21" t="s">
        <v>18196</v>
      </c>
      <c r="D3232" s="21" t="s">
        <v>18197</v>
      </c>
      <c r="E3232" s="21" t="s">
        <v>15440</v>
      </c>
      <c r="F3232" s="21" t="s">
        <v>332</v>
      </c>
      <c r="G3232" s="21">
        <v>2017.0</v>
      </c>
      <c r="H3232" s="26">
        <v>42851.0</v>
      </c>
      <c r="I3232" s="21" t="s">
        <v>18198</v>
      </c>
      <c r="J3232" s="21"/>
      <c r="K3232" s="21" t="s">
        <v>18199</v>
      </c>
      <c r="L3232" s="21" t="str">
        <f>IF(ISNUMBER(VLOOKUP(A3232,EXCL,1,FALSE)),"Excluido",IF(ISNUMBER(VLOOKUP(A3232,POST,1,FALSE)),"PostAlerta",IF(ISNUMBER(VLOOKUP(A3232,PRE,1,FALSE)),"PreAlerta","")))</f>
        <v>PostAlerta</v>
      </c>
      <c r="M3232" s="21" t="str">
        <f>IF(ISNUMBER(A3232),(IF(ISNUMBER(VLOOKUP(A3232,KEYWORDS,1,FALSE)),"C/PalabrasClaves","S/PalabrasClaves")),"")</f>
        <v>S/PalabrasClaves</v>
      </c>
      <c r="N3232" s="21" t="str">
        <f t="shared" si="11"/>
        <v/>
      </c>
      <c r="O3232" s="21"/>
      <c r="P3232" s="21" t="s">
        <v>18200</v>
      </c>
      <c r="Q3232" s="21"/>
      <c r="R3232" s="21" t="str">
        <f>LEFT('2012-2022'!$P3232,4)</f>
        <v>2017</v>
      </c>
      <c r="S3232" s="21" t="s">
        <v>53</v>
      </c>
      <c r="T3232" s="21"/>
      <c r="U3232" s="21"/>
      <c r="V3232" s="21"/>
      <c r="W3232" s="27"/>
      <c r="X3232" s="27"/>
      <c r="Y3232" s="28"/>
    </row>
    <row r="3233" ht="15.75" customHeight="1">
      <c r="A3233" s="21">
        <v>2.850349E7</v>
      </c>
      <c r="B3233" s="21" t="s">
        <v>18201</v>
      </c>
      <c r="C3233" s="21" t="s">
        <v>18202</v>
      </c>
      <c r="D3233" s="21" t="s">
        <v>18203</v>
      </c>
      <c r="E3233" s="21" t="s">
        <v>18204</v>
      </c>
      <c r="F3233" s="21" t="s">
        <v>3171</v>
      </c>
      <c r="G3233" s="21">
        <v>2017.0</v>
      </c>
      <c r="H3233" s="26">
        <v>42871.0</v>
      </c>
      <c r="I3233" s="21" t="s">
        <v>18205</v>
      </c>
      <c r="J3233" s="21"/>
      <c r="K3233" s="21" t="s">
        <v>18206</v>
      </c>
      <c r="L3233" s="21" t="str">
        <f>IF(ISNUMBER(VLOOKUP(A3233,EXCL,1,FALSE)),"Excluido",IF(ISNUMBER(VLOOKUP(A3233,POST,1,FALSE)),"PostAlerta",IF(ISNUMBER(VLOOKUP(A3233,PRE,1,FALSE)),"PreAlerta","")))</f>
        <v>PostAlerta</v>
      </c>
      <c r="M3233" s="21" t="str">
        <f>IF(ISNUMBER(A3233),(IF(ISNUMBER(VLOOKUP(A3233,KEYWORDS,1,FALSE)),"C/PalabrasClaves","S/PalabrasClaves")),"")</f>
        <v>S/PalabrasClaves</v>
      </c>
      <c r="N3233" s="21" t="str">
        <f t="shared" si="11"/>
        <v/>
      </c>
      <c r="O3233" s="21"/>
      <c r="P3233" s="21" t="s">
        <v>18207</v>
      </c>
      <c r="Q3233" s="21"/>
      <c r="R3233" s="21" t="str">
        <f>LEFT('2012-2022'!$P3233,4)</f>
        <v>2017</v>
      </c>
      <c r="S3233" s="21" t="s">
        <v>53</v>
      </c>
      <c r="T3233" s="21"/>
      <c r="U3233" s="21"/>
      <c r="V3233" s="21"/>
      <c r="W3233" s="27"/>
      <c r="X3233" s="27"/>
      <c r="Y3233" s="12"/>
    </row>
    <row r="3234" ht="15.75" customHeight="1">
      <c r="A3234" s="21">
        <v>2.8377149E7</v>
      </c>
      <c r="B3234" s="21" t="s">
        <v>18208</v>
      </c>
      <c r="C3234" s="21" t="s">
        <v>18209</v>
      </c>
      <c r="D3234" s="21" t="s">
        <v>18210</v>
      </c>
      <c r="E3234" s="21" t="s">
        <v>4617</v>
      </c>
      <c r="F3234" s="21" t="s">
        <v>842</v>
      </c>
      <c r="G3234" s="21">
        <v>2017.0</v>
      </c>
      <c r="H3234" s="26">
        <v>42831.0</v>
      </c>
      <c r="I3234" s="21"/>
      <c r="J3234" s="21"/>
      <c r="K3234" s="21" t="s">
        <v>18211</v>
      </c>
      <c r="L3234" s="21" t="str">
        <f>IF(ISNUMBER(VLOOKUP(A3234,EXCL,1,FALSE)),"Excluido",IF(ISNUMBER(VLOOKUP(A3234,POST,1,FALSE)),"PostAlerta",IF(ISNUMBER(VLOOKUP(A3234,PRE,1,FALSE)),"PreAlerta","")))</f>
        <v>PostAlerta</v>
      </c>
      <c r="M3234" s="21" t="str">
        <f>IF(ISNUMBER(A3234),(IF(ISNUMBER(VLOOKUP(A3234,KEYWORDS,1,FALSE)),"C/PalabrasClaves","S/PalabrasClaves")),"")</f>
        <v>S/PalabrasClaves</v>
      </c>
      <c r="N3234" s="21" t="s">
        <v>12</v>
      </c>
      <c r="O3234" s="21" t="s">
        <v>16</v>
      </c>
      <c r="P3234" s="21" t="s">
        <v>18212</v>
      </c>
      <c r="Q3234" s="21"/>
      <c r="R3234" s="21" t="str">
        <f>LEFT('2012-2022'!$P3234,4)</f>
        <v>2017</v>
      </c>
      <c r="S3234" s="21" t="s">
        <v>53</v>
      </c>
      <c r="T3234" s="30" t="s">
        <v>837</v>
      </c>
      <c r="U3234" s="21"/>
      <c r="V3234" s="21"/>
      <c r="W3234" s="27"/>
      <c r="X3234" s="27"/>
      <c r="Y3234" s="28"/>
    </row>
    <row r="3235" ht="15.75" customHeight="1">
      <c r="A3235" s="21">
        <v>2.7614577E7</v>
      </c>
      <c r="B3235" s="21" t="s">
        <v>18213</v>
      </c>
      <c r="C3235" s="21" t="s">
        <v>18214</v>
      </c>
      <c r="D3235" s="21" t="s">
        <v>18215</v>
      </c>
      <c r="E3235" s="21" t="s">
        <v>18216</v>
      </c>
      <c r="F3235" s="21" t="s">
        <v>18217</v>
      </c>
      <c r="G3235" s="21">
        <v>2017.0</v>
      </c>
      <c r="H3235" s="26">
        <v>42625.0</v>
      </c>
      <c r="I3235" s="21"/>
      <c r="J3235" s="21"/>
      <c r="K3235" s="21" t="s">
        <v>18218</v>
      </c>
      <c r="L3235" s="21" t="str">
        <f>IF(ISNUMBER(VLOOKUP(A3235,EXCL,1,FALSE)),"Excluido",IF(ISNUMBER(VLOOKUP(A3235,POST,1,FALSE)),"PostAlerta",IF(ISNUMBER(VLOOKUP(A3235,PRE,1,FALSE)),"PreAlerta","")))</f>
        <v>PostAlerta</v>
      </c>
      <c r="M3235" s="21" t="str">
        <f>IF(ISNUMBER(A3235),(IF(ISNUMBER(VLOOKUP(A3235,KEYWORDS,1,FALSE)),"C/PalabrasClaves","S/PalabrasClaves")),"")</f>
        <v>S/PalabrasClaves</v>
      </c>
      <c r="N3235" s="21" t="str">
        <f t="shared" ref="N3235:N3364" si="12">IF(ISNUMBER(SEARCH("TREATMENT", B3235)), "4) Nuevos tratamientos", "")</f>
        <v/>
      </c>
      <c r="O3235" s="21"/>
      <c r="P3235" s="21" t="s">
        <v>18219</v>
      </c>
      <c r="Q3235" s="21"/>
      <c r="R3235" s="21" t="str">
        <f>LEFT('2012-2022'!$P3235,4)</f>
        <v>2017</v>
      </c>
      <c r="S3235" s="21" t="s">
        <v>60</v>
      </c>
      <c r="T3235" s="21"/>
      <c r="U3235" s="21"/>
      <c r="V3235" s="21"/>
      <c r="W3235" s="27"/>
      <c r="X3235" s="27"/>
      <c r="Y3235" s="12"/>
    </row>
    <row r="3236" ht="15.75" customHeight="1">
      <c r="A3236" s="21">
        <v>2.8011735E7</v>
      </c>
      <c r="B3236" s="21" t="s">
        <v>18220</v>
      </c>
      <c r="C3236" s="21" t="s">
        <v>18221</v>
      </c>
      <c r="D3236" s="21" t="s">
        <v>18222</v>
      </c>
      <c r="E3236" s="21" t="s">
        <v>18223</v>
      </c>
      <c r="F3236" s="21" t="s">
        <v>728</v>
      </c>
      <c r="G3236" s="21">
        <v>2017.0</v>
      </c>
      <c r="H3236" s="26">
        <v>42729.0</v>
      </c>
      <c r="I3236" s="21"/>
      <c r="J3236" s="21"/>
      <c r="K3236" s="21" t="s">
        <v>18224</v>
      </c>
      <c r="L3236" s="21" t="str">
        <f>IF(ISNUMBER(VLOOKUP(A3236,EXCL,1,FALSE)),"Excluido",IF(ISNUMBER(VLOOKUP(A3236,POST,1,FALSE)),"PostAlerta",IF(ISNUMBER(VLOOKUP(A3236,PRE,1,FALSE)),"PreAlerta","")))</f>
        <v>PostAlerta</v>
      </c>
      <c r="M3236" s="21" t="str">
        <f>IF(ISNUMBER(A3236),(IF(ISNUMBER(VLOOKUP(A3236,KEYWORDS,1,FALSE)),"C/PalabrasClaves","S/PalabrasClaves")),"")</f>
        <v>S/PalabrasClaves</v>
      </c>
      <c r="N3236" s="21" t="str">
        <f t="shared" si="12"/>
        <v/>
      </c>
      <c r="O3236" s="21"/>
      <c r="P3236" s="21" t="s">
        <v>18225</v>
      </c>
      <c r="Q3236" s="21"/>
      <c r="R3236" s="21" t="str">
        <f>LEFT('2012-2022'!$P3236,4)</f>
        <v>2017</v>
      </c>
      <c r="S3236" s="21" t="s">
        <v>56</v>
      </c>
      <c r="T3236" s="21"/>
      <c r="U3236" s="21"/>
      <c r="V3236" s="21"/>
      <c r="W3236" s="27"/>
      <c r="X3236" s="27"/>
      <c r="Y3236" s="28"/>
    </row>
    <row r="3237" ht="15.75" customHeight="1">
      <c r="A3237" s="21">
        <v>2.8028138E7</v>
      </c>
      <c r="B3237" s="21" t="s">
        <v>18226</v>
      </c>
      <c r="C3237" s="21" t="s">
        <v>18227</v>
      </c>
      <c r="D3237" s="21" t="s">
        <v>18228</v>
      </c>
      <c r="E3237" s="21" t="s">
        <v>18229</v>
      </c>
      <c r="F3237" s="21" t="s">
        <v>728</v>
      </c>
      <c r="G3237" s="21">
        <v>2017.0</v>
      </c>
      <c r="H3237" s="26">
        <v>42733.0</v>
      </c>
      <c r="I3237" s="21" t="s">
        <v>18230</v>
      </c>
      <c r="J3237" s="21" t="s">
        <v>18231</v>
      </c>
      <c r="K3237" s="21" t="s">
        <v>18232</v>
      </c>
      <c r="L3237" s="21" t="str">
        <f>IF(ISNUMBER(VLOOKUP(A3237,EXCL,1,FALSE)),"Excluido",IF(ISNUMBER(VLOOKUP(A3237,POST,1,FALSE)),"PostAlerta",IF(ISNUMBER(VLOOKUP(A3237,PRE,1,FALSE)),"PreAlerta","")))</f>
        <v>PostAlerta</v>
      </c>
      <c r="M3237" s="21" t="str">
        <f>IF(ISNUMBER(A3237),(IF(ISNUMBER(VLOOKUP(A3237,KEYWORDS,1,FALSE)),"C/PalabrasClaves","S/PalabrasClaves")),"")</f>
        <v>S/PalabrasClaves</v>
      </c>
      <c r="N3237" s="21" t="str">
        <f t="shared" si="12"/>
        <v/>
      </c>
      <c r="O3237" s="21"/>
      <c r="P3237" s="21" t="s">
        <v>18225</v>
      </c>
      <c r="Q3237" s="21"/>
      <c r="R3237" s="21" t="str">
        <f>LEFT('2012-2022'!$P3237,4)</f>
        <v>2017</v>
      </c>
      <c r="S3237" s="21" t="s">
        <v>56</v>
      </c>
      <c r="T3237" s="21"/>
      <c r="U3237" s="21"/>
      <c r="V3237" s="21"/>
      <c r="W3237" s="27"/>
      <c r="X3237" s="27"/>
      <c r="Y3237" s="12"/>
    </row>
    <row r="3238" ht="15.75" customHeight="1">
      <c r="A3238" s="21">
        <v>2.8073909E7</v>
      </c>
      <c r="B3238" s="21" t="s">
        <v>18233</v>
      </c>
      <c r="C3238" s="21" t="s">
        <v>18234</v>
      </c>
      <c r="D3238" s="21" t="s">
        <v>18235</v>
      </c>
      <c r="E3238" s="21" t="s">
        <v>18236</v>
      </c>
      <c r="F3238" s="21" t="s">
        <v>728</v>
      </c>
      <c r="G3238" s="21">
        <v>2017.0</v>
      </c>
      <c r="H3238" s="26">
        <v>42747.0</v>
      </c>
      <c r="I3238" s="21" t="s">
        <v>18237</v>
      </c>
      <c r="J3238" s="21"/>
      <c r="K3238" s="21" t="s">
        <v>18238</v>
      </c>
      <c r="L3238" s="21" t="str">
        <f>IF(ISNUMBER(VLOOKUP(A3238,EXCL,1,FALSE)),"Excluido",IF(ISNUMBER(VLOOKUP(A3238,POST,1,FALSE)),"PostAlerta",IF(ISNUMBER(VLOOKUP(A3238,PRE,1,FALSE)),"PreAlerta","")))</f>
        <v>PostAlerta</v>
      </c>
      <c r="M3238" s="21" t="str">
        <f>IF(ISNUMBER(A3238),(IF(ISNUMBER(VLOOKUP(A3238,KEYWORDS,1,FALSE)),"C/PalabrasClaves","S/PalabrasClaves")),"")</f>
        <v>S/PalabrasClaves</v>
      </c>
      <c r="N3238" s="21" t="str">
        <f t="shared" si="12"/>
        <v/>
      </c>
      <c r="O3238" s="21"/>
      <c r="P3238" s="21" t="s">
        <v>18225</v>
      </c>
      <c r="Q3238" s="21"/>
      <c r="R3238" s="21" t="str">
        <f>LEFT('2012-2022'!$P3238,4)</f>
        <v>2017</v>
      </c>
      <c r="S3238" s="21" t="s">
        <v>56</v>
      </c>
      <c r="T3238" s="21"/>
      <c r="U3238" s="21"/>
      <c r="V3238" s="21"/>
      <c r="W3238" s="27"/>
      <c r="X3238" s="27"/>
      <c r="Y3238" s="28"/>
    </row>
    <row r="3239" ht="15.75" customHeight="1">
      <c r="A3239" s="21">
        <v>2.8153803E7</v>
      </c>
      <c r="B3239" s="21" t="s">
        <v>18239</v>
      </c>
      <c r="C3239" s="21" t="s">
        <v>18240</v>
      </c>
      <c r="D3239" s="21" t="s">
        <v>18241</v>
      </c>
      <c r="E3239" s="21" t="s">
        <v>17390</v>
      </c>
      <c r="F3239" s="21" t="s">
        <v>3283</v>
      </c>
      <c r="G3239" s="21">
        <v>2017.0</v>
      </c>
      <c r="H3239" s="26">
        <v>42770.0</v>
      </c>
      <c r="I3239" s="21"/>
      <c r="J3239" s="21"/>
      <c r="K3239" s="21" t="s">
        <v>18242</v>
      </c>
      <c r="L3239" s="21" t="str">
        <f>IF(ISNUMBER(VLOOKUP(A3239,EXCL,1,FALSE)),"Excluido",IF(ISNUMBER(VLOOKUP(A3239,POST,1,FALSE)),"PostAlerta",IF(ISNUMBER(VLOOKUP(A3239,PRE,1,FALSE)),"PreAlerta","")))</f>
        <v>PostAlerta</v>
      </c>
      <c r="M3239" s="21" t="str">
        <f>IF(ISNUMBER(A3239),(IF(ISNUMBER(VLOOKUP(A3239,KEYWORDS,1,FALSE)),"C/PalabrasClaves","S/PalabrasClaves")),"")</f>
        <v>S/PalabrasClaves</v>
      </c>
      <c r="N3239" s="21" t="str">
        <f t="shared" si="12"/>
        <v/>
      </c>
      <c r="O3239" s="21"/>
      <c r="P3239" s="21" t="s">
        <v>18243</v>
      </c>
      <c r="Q3239" s="21"/>
      <c r="R3239" s="21" t="str">
        <f>LEFT('2012-2022'!$P3239,4)</f>
        <v>2017</v>
      </c>
      <c r="S3239" s="21" t="s">
        <v>56</v>
      </c>
      <c r="T3239" s="21"/>
      <c r="U3239" s="21"/>
      <c r="V3239" s="21"/>
      <c r="W3239" s="27"/>
      <c r="X3239" s="27"/>
      <c r="Y3239" s="12"/>
    </row>
    <row r="3240" ht="15.75" customHeight="1">
      <c r="A3240" s="21">
        <v>2.8173608E7</v>
      </c>
      <c r="B3240" s="21" t="s">
        <v>18244</v>
      </c>
      <c r="C3240" s="21" t="s">
        <v>18245</v>
      </c>
      <c r="D3240" s="21" t="s">
        <v>18246</v>
      </c>
      <c r="E3240" s="21" t="s">
        <v>18247</v>
      </c>
      <c r="F3240" s="21" t="s">
        <v>12011</v>
      </c>
      <c r="G3240" s="21">
        <v>2017.0</v>
      </c>
      <c r="H3240" s="26">
        <v>42774.0</v>
      </c>
      <c r="I3240" s="21"/>
      <c r="J3240" s="21"/>
      <c r="K3240" s="21" t="s">
        <v>18248</v>
      </c>
      <c r="L3240" s="21" t="str">
        <f>IF(ISNUMBER(VLOOKUP(A3240,EXCL,1,FALSE)),"Excluido",IF(ISNUMBER(VLOOKUP(A3240,POST,1,FALSE)),"PostAlerta",IF(ISNUMBER(VLOOKUP(A3240,PRE,1,FALSE)),"PreAlerta","")))</f>
        <v>PostAlerta</v>
      </c>
      <c r="M3240" s="21" t="str">
        <f>IF(ISNUMBER(A3240),(IF(ISNUMBER(VLOOKUP(A3240,KEYWORDS,1,FALSE)),"C/PalabrasClaves","S/PalabrasClaves")),"")</f>
        <v>S/PalabrasClaves</v>
      </c>
      <c r="N3240" s="21" t="str">
        <f t="shared" si="12"/>
        <v/>
      </c>
      <c r="O3240" s="21"/>
      <c r="P3240" s="21" t="s">
        <v>18243</v>
      </c>
      <c r="Q3240" s="21"/>
      <c r="R3240" s="21" t="str">
        <f>LEFT('2012-2022'!$P3240,4)</f>
        <v>2017</v>
      </c>
      <c r="S3240" s="21" t="s">
        <v>56</v>
      </c>
      <c r="T3240" s="21"/>
      <c r="U3240" s="21"/>
      <c r="V3240" s="21"/>
      <c r="W3240" s="27"/>
      <c r="X3240" s="27"/>
      <c r="Y3240" s="28"/>
    </row>
    <row r="3241" ht="15.75" customHeight="1">
      <c r="A3241" s="21">
        <v>2.820174E7</v>
      </c>
      <c r="B3241" s="21" t="s">
        <v>18249</v>
      </c>
      <c r="C3241" s="21" t="s">
        <v>18250</v>
      </c>
      <c r="D3241" s="21" t="s">
        <v>18251</v>
      </c>
      <c r="E3241" s="21" t="s">
        <v>18252</v>
      </c>
      <c r="F3241" s="21" t="s">
        <v>8317</v>
      </c>
      <c r="G3241" s="21">
        <v>2017.0</v>
      </c>
      <c r="H3241" s="26">
        <v>42782.0</v>
      </c>
      <c r="I3241" s="21"/>
      <c r="J3241" s="21"/>
      <c r="K3241" s="21" t="s">
        <v>18253</v>
      </c>
      <c r="L3241" s="21" t="str">
        <f>IF(ISNUMBER(VLOOKUP(A3241,EXCL,1,FALSE)),"Excluido",IF(ISNUMBER(VLOOKUP(A3241,POST,1,FALSE)),"PostAlerta",IF(ISNUMBER(VLOOKUP(A3241,PRE,1,FALSE)),"PreAlerta","")))</f>
        <v>PostAlerta</v>
      </c>
      <c r="M3241" s="21" t="str">
        <f>IF(ISNUMBER(A3241),(IF(ISNUMBER(VLOOKUP(A3241,KEYWORDS,1,FALSE)),"C/PalabrasClaves","S/PalabrasClaves")),"")</f>
        <v>S/PalabrasClaves</v>
      </c>
      <c r="N3241" s="21" t="str">
        <f t="shared" si="12"/>
        <v/>
      </c>
      <c r="O3241" s="21"/>
      <c r="P3241" s="21" t="s">
        <v>18225</v>
      </c>
      <c r="Q3241" s="21"/>
      <c r="R3241" s="21" t="str">
        <f>LEFT('2012-2022'!$P3241,4)</f>
        <v>2017</v>
      </c>
      <c r="S3241" s="21" t="s">
        <v>56</v>
      </c>
      <c r="T3241" s="21"/>
      <c r="U3241" s="21"/>
      <c r="V3241" s="21"/>
      <c r="W3241" s="27"/>
      <c r="X3241" s="27"/>
      <c r="Y3241" s="12"/>
    </row>
    <row r="3242" ht="15.75" customHeight="1">
      <c r="A3242" s="21">
        <v>2.8202789E7</v>
      </c>
      <c r="B3242" s="21" t="s">
        <v>18254</v>
      </c>
      <c r="C3242" s="21" t="s">
        <v>18255</v>
      </c>
      <c r="D3242" s="21" t="s">
        <v>18256</v>
      </c>
      <c r="E3242" s="21" t="s">
        <v>3249</v>
      </c>
      <c r="F3242" s="21" t="s">
        <v>175</v>
      </c>
      <c r="G3242" s="21">
        <v>2017.0</v>
      </c>
      <c r="H3242" s="26">
        <v>42783.0</v>
      </c>
      <c r="I3242" s="21" t="s">
        <v>18257</v>
      </c>
      <c r="J3242" s="21"/>
      <c r="K3242" s="21" t="s">
        <v>18258</v>
      </c>
      <c r="L3242" s="21" t="str">
        <f>IF(ISNUMBER(VLOOKUP(A3242,EXCL,1,FALSE)),"Excluido",IF(ISNUMBER(VLOOKUP(A3242,POST,1,FALSE)),"PostAlerta",IF(ISNUMBER(VLOOKUP(A3242,PRE,1,FALSE)),"PreAlerta","")))</f>
        <v>PostAlerta</v>
      </c>
      <c r="M3242" s="21" t="str">
        <f>IF(ISNUMBER(A3242),(IF(ISNUMBER(VLOOKUP(A3242,KEYWORDS,1,FALSE)),"C/PalabrasClaves","S/PalabrasClaves")),"")</f>
        <v>C/PalabrasClaves</v>
      </c>
      <c r="N3242" s="21" t="str">
        <f t="shared" si="12"/>
        <v/>
      </c>
      <c r="O3242" s="21"/>
      <c r="P3242" s="21" t="s">
        <v>18243</v>
      </c>
      <c r="Q3242" s="21"/>
      <c r="R3242" s="21" t="str">
        <f>LEFT('2012-2022'!$P3242,4)</f>
        <v>2017</v>
      </c>
      <c r="S3242" s="21" t="s">
        <v>56</v>
      </c>
      <c r="T3242" s="21"/>
      <c r="U3242" s="21"/>
      <c r="V3242" s="21"/>
      <c r="W3242" s="27"/>
      <c r="X3242" s="27"/>
      <c r="Y3242" s="28"/>
    </row>
    <row r="3243" ht="15.75" customHeight="1">
      <c r="A3243" s="21">
        <v>2.8213544E7</v>
      </c>
      <c r="B3243" s="21" t="s">
        <v>18259</v>
      </c>
      <c r="C3243" s="21" t="s">
        <v>18260</v>
      </c>
      <c r="D3243" s="21" t="s">
        <v>18261</v>
      </c>
      <c r="E3243" s="21" t="s">
        <v>8299</v>
      </c>
      <c r="F3243" s="21" t="s">
        <v>182</v>
      </c>
      <c r="G3243" s="21">
        <v>2017.0</v>
      </c>
      <c r="H3243" s="26">
        <v>42785.0</v>
      </c>
      <c r="I3243" s="21" t="s">
        <v>18262</v>
      </c>
      <c r="J3243" s="21"/>
      <c r="K3243" s="21" t="s">
        <v>18263</v>
      </c>
      <c r="L3243" s="21" t="str">
        <f>IF(ISNUMBER(VLOOKUP(A3243,EXCL,1,FALSE)),"Excluido",IF(ISNUMBER(VLOOKUP(A3243,POST,1,FALSE)),"PostAlerta",IF(ISNUMBER(VLOOKUP(A3243,PRE,1,FALSE)),"PreAlerta","")))</f>
        <v>PostAlerta</v>
      </c>
      <c r="M3243" s="21" t="str">
        <f>IF(ISNUMBER(A3243),(IF(ISNUMBER(VLOOKUP(A3243,KEYWORDS,1,FALSE)),"C/PalabrasClaves","S/PalabrasClaves")),"")</f>
        <v>S/PalabrasClaves</v>
      </c>
      <c r="N3243" s="21" t="str">
        <f t="shared" si="12"/>
        <v/>
      </c>
      <c r="O3243" s="21"/>
      <c r="P3243" s="21" t="s">
        <v>18158</v>
      </c>
      <c r="Q3243" s="21"/>
      <c r="R3243" s="21" t="str">
        <f>LEFT('2012-2022'!$P3243,4)</f>
        <v>2017</v>
      </c>
      <c r="S3243" s="21" t="s">
        <v>53</v>
      </c>
      <c r="T3243" s="21"/>
      <c r="U3243" s="21"/>
      <c r="V3243" s="21"/>
      <c r="W3243" s="27"/>
      <c r="X3243" s="27"/>
      <c r="Y3243" s="12"/>
    </row>
    <row r="3244" ht="15.75" customHeight="1">
      <c r="A3244" s="21">
        <v>2.8261755E7</v>
      </c>
      <c r="B3244" s="21" t="s">
        <v>18264</v>
      </c>
      <c r="C3244" s="21" t="s">
        <v>18265</v>
      </c>
      <c r="D3244" s="21" t="s">
        <v>18266</v>
      </c>
      <c r="E3244" s="21" t="s">
        <v>18101</v>
      </c>
      <c r="F3244" s="21" t="s">
        <v>2086</v>
      </c>
      <c r="G3244" s="21">
        <v>2017.0</v>
      </c>
      <c r="H3244" s="26">
        <v>42801.0</v>
      </c>
      <c r="I3244" s="21"/>
      <c r="J3244" s="21"/>
      <c r="K3244" s="21" t="s">
        <v>18267</v>
      </c>
      <c r="L3244" s="21" t="str">
        <f>IF(ISNUMBER(VLOOKUP(A3244,EXCL,1,FALSE)),"Excluido",IF(ISNUMBER(VLOOKUP(A3244,POST,1,FALSE)),"PostAlerta",IF(ISNUMBER(VLOOKUP(A3244,PRE,1,FALSE)),"PreAlerta","")))</f>
        <v>PostAlerta</v>
      </c>
      <c r="M3244" s="21" t="str">
        <f>IF(ISNUMBER(A3244),(IF(ISNUMBER(VLOOKUP(A3244,KEYWORDS,1,FALSE)),"C/PalabrasClaves","S/PalabrasClaves")),"")</f>
        <v>S/PalabrasClaves</v>
      </c>
      <c r="N3244" s="21" t="str">
        <f t="shared" si="12"/>
        <v/>
      </c>
      <c r="O3244" s="21"/>
      <c r="P3244" s="21" t="s">
        <v>18243</v>
      </c>
      <c r="Q3244" s="21"/>
      <c r="R3244" s="21" t="str">
        <f>LEFT('2012-2022'!$P3244,4)</f>
        <v>2017</v>
      </c>
      <c r="S3244" s="21" t="s">
        <v>56</v>
      </c>
      <c r="T3244" s="21"/>
      <c r="U3244" s="21"/>
      <c r="V3244" s="21"/>
      <c r="W3244" s="27"/>
      <c r="X3244" s="27"/>
      <c r="Y3244" s="28"/>
    </row>
    <row r="3245" ht="15.75" customHeight="1">
      <c r="A3245" s="21">
        <v>2.8299861E7</v>
      </c>
      <c r="B3245" s="21" t="s">
        <v>18268</v>
      </c>
      <c r="C3245" s="21" t="s">
        <v>18269</v>
      </c>
      <c r="D3245" s="21" t="s">
        <v>18270</v>
      </c>
      <c r="E3245" s="21" t="s">
        <v>6063</v>
      </c>
      <c r="F3245" s="21" t="s">
        <v>1259</v>
      </c>
      <c r="G3245" s="21">
        <v>2017.0</v>
      </c>
      <c r="H3245" s="26">
        <v>42811.0</v>
      </c>
      <c r="I3245" s="21"/>
      <c r="J3245" s="21"/>
      <c r="K3245" s="21" t="s">
        <v>18271</v>
      </c>
      <c r="L3245" s="21" t="str">
        <f>IF(ISNUMBER(VLOOKUP(A3245,EXCL,1,FALSE)),"Excluido",IF(ISNUMBER(VLOOKUP(A3245,POST,1,FALSE)),"PostAlerta",IF(ISNUMBER(VLOOKUP(A3245,PRE,1,FALSE)),"PreAlerta","")))</f>
        <v>Excluido</v>
      </c>
      <c r="M3245" s="21" t="str">
        <f>IF(ISNUMBER(A3245),(IF(ISNUMBER(VLOOKUP(A3245,KEYWORDS,1,FALSE)),"C/PalabrasClaves","S/PalabrasClaves")),"")</f>
        <v>S/PalabrasClaves</v>
      </c>
      <c r="N3245" s="21" t="str">
        <f t="shared" si="12"/>
        <v/>
      </c>
      <c r="O3245" s="21"/>
      <c r="P3245" s="21" t="s">
        <v>18243</v>
      </c>
      <c r="Q3245" s="21"/>
      <c r="R3245" s="21" t="str">
        <f>LEFT('2012-2022'!$P3245,4)</f>
        <v>2017</v>
      </c>
      <c r="S3245" s="21" t="s">
        <v>56</v>
      </c>
      <c r="T3245" s="21"/>
      <c r="U3245" s="21"/>
      <c r="V3245" s="21"/>
      <c r="W3245" s="27"/>
      <c r="X3245" s="27"/>
      <c r="Y3245" s="12"/>
    </row>
    <row r="3246" ht="15.75" customHeight="1">
      <c r="A3246" s="21">
        <v>2.8399204E7</v>
      </c>
      <c r="B3246" s="21" t="s">
        <v>18272</v>
      </c>
      <c r="C3246" s="21" t="s">
        <v>18273</v>
      </c>
      <c r="D3246" s="21" t="s">
        <v>18274</v>
      </c>
      <c r="E3246" s="21" t="s">
        <v>18275</v>
      </c>
      <c r="F3246" s="21" t="s">
        <v>728</v>
      </c>
      <c r="G3246" s="21">
        <v>2017.0</v>
      </c>
      <c r="H3246" s="26">
        <v>42837.0</v>
      </c>
      <c r="I3246" s="21"/>
      <c r="J3246" s="21"/>
      <c r="K3246" s="21" t="s">
        <v>18276</v>
      </c>
      <c r="L3246" s="21" t="str">
        <f>IF(ISNUMBER(VLOOKUP(A3246,EXCL,1,FALSE)),"Excluido",IF(ISNUMBER(VLOOKUP(A3246,POST,1,FALSE)),"PostAlerta",IF(ISNUMBER(VLOOKUP(A3246,PRE,1,FALSE)),"PreAlerta","")))</f>
        <v>PostAlerta</v>
      </c>
      <c r="M3246" s="21" t="str">
        <f>IF(ISNUMBER(A3246),(IF(ISNUMBER(VLOOKUP(A3246,KEYWORDS,1,FALSE)),"C/PalabrasClaves","S/PalabrasClaves")),"")</f>
        <v>S/PalabrasClaves</v>
      </c>
      <c r="N3246" s="21" t="str">
        <f t="shared" si="12"/>
        <v/>
      </c>
      <c r="O3246" s="21"/>
      <c r="P3246" s="21" t="s">
        <v>18225</v>
      </c>
      <c r="Q3246" s="21"/>
      <c r="R3246" s="21" t="str">
        <f>LEFT('2012-2022'!$P3246,4)</f>
        <v>2017</v>
      </c>
      <c r="S3246" s="21" t="s">
        <v>56</v>
      </c>
      <c r="T3246" s="21"/>
      <c r="U3246" s="21"/>
      <c r="V3246" s="21"/>
      <c r="W3246" s="27"/>
      <c r="X3246" s="27"/>
      <c r="Y3246" s="28"/>
    </row>
    <row r="3247" ht="15.75" customHeight="1">
      <c r="A3247" s="21">
        <v>2.8438088E7</v>
      </c>
      <c r="B3247" s="21" t="s">
        <v>18277</v>
      </c>
      <c r="C3247" s="21" t="s">
        <v>18278</v>
      </c>
      <c r="D3247" s="21" t="s">
        <v>18279</v>
      </c>
      <c r="E3247" s="21" t="s">
        <v>2366</v>
      </c>
      <c r="F3247" s="21" t="s">
        <v>2291</v>
      </c>
      <c r="G3247" s="21">
        <v>2017.0</v>
      </c>
      <c r="H3247" s="26">
        <v>42851.0</v>
      </c>
      <c r="I3247" s="21"/>
      <c r="J3247" s="21"/>
      <c r="K3247" s="21" t="s">
        <v>18280</v>
      </c>
      <c r="L3247" s="21" t="str">
        <f>IF(ISNUMBER(VLOOKUP(A3247,EXCL,1,FALSE)),"Excluido",IF(ISNUMBER(VLOOKUP(A3247,POST,1,FALSE)),"PostAlerta",IF(ISNUMBER(VLOOKUP(A3247,PRE,1,FALSE)),"PreAlerta","")))</f>
        <v>PostAlerta</v>
      </c>
      <c r="M3247" s="21" t="str">
        <f>IF(ISNUMBER(A3247),(IF(ISNUMBER(VLOOKUP(A3247,KEYWORDS,1,FALSE)),"C/PalabrasClaves","S/PalabrasClaves")),"")</f>
        <v>S/PalabrasClaves</v>
      </c>
      <c r="N3247" s="21" t="str">
        <f t="shared" si="12"/>
        <v/>
      </c>
      <c r="O3247" s="21"/>
      <c r="P3247" s="21" t="s">
        <v>18243</v>
      </c>
      <c r="Q3247" s="21"/>
      <c r="R3247" s="21" t="str">
        <f>LEFT('2012-2022'!$P3247,4)</f>
        <v>2017</v>
      </c>
      <c r="S3247" s="21" t="s">
        <v>56</v>
      </c>
      <c r="T3247" s="21"/>
      <c r="U3247" s="21"/>
      <c r="V3247" s="21"/>
      <c r="W3247" s="27"/>
      <c r="X3247" s="27"/>
      <c r="Y3247" s="12"/>
    </row>
    <row r="3248" ht="15.75" customHeight="1">
      <c r="A3248" s="21">
        <v>2.8479037E7</v>
      </c>
      <c r="B3248" s="21" t="s">
        <v>18281</v>
      </c>
      <c r="C3248" s="21" t="s">
        <v>18282</v>
      </c>
      <c r="D3248" s="21" t="s">
        <v>18283</v>
      </c>
      <c r="E3248" s="21" t="s">
        <v>18284</v>
      </c>
      <c r="F3248" s="21" t="s">
        <v>18285</v>
      </c>
      <c r="G3248" s="21">
        <v>2017.0</v>
      </c>
      <c r="H3248" s="26">
        <v>42864.0</v>
      </c>
      <c r="I3248" s="21"/>
      <c r="J3248" s="21"/>
      <c r="K3248" s="21" t="s">
        <v>18286</v>
      </c>
      <c r="L3248" s="21" t="str">
        <f>IF(ISNUMBER(VLOOKUP(A3248,EXCL,1,FALSE)),"Excluido",IF(ISNUMBER(VLOOKUP(A3248,POST,1,FALSE)),"PostAlerta",IF(ISNUMBER(VLOOKUP(A3248,PRE,1,FALSE)),"PreAlerta","")))</f>
        <v>PostAlerta</v>
      </c>
      <c r="M3248" s="21" t="str">
        <f>IF(ISNUMBER(A3248),(IF(ISNUMBER(VLOOKUP(A3248,KEYWORDS,1,FALSE)),"C/PalabrasClaves","S/PalabrasClaves")),"")</f>
        <v>S/PalabrasClaves</v>
      </c>
      <c r="N3248" s="21" t="str">
        <f t="shared" si="12"/>
        <v/>
      </c>
      <c r="O3248" s="21"/>
      <c r="P3248" s="21" t="s">
        <v>18243</v>
      </c>
      <c r="Q3248" s="21"/>
      <c r="R3248" s="21" t="str">
        <f>LEFT('2012-2022'!$P3248,4)</f>
        <v>2017</v>
      </c>
      <c r="S3248" s="21" t="s">
        <v>56</v>
      </c>
      <c r="T3248" s="21"/>
      <c r="U3248" s="21"/>
      <c r="V3248" s="21"/>
      <c r="W3248" s="27"/>
      <c r="X3248" s="27"/>
      <c r="Y3248" s="28"/>
    </row>
    <row r="3249" ht="15.75" customHeight="1">
      <c r="A3249" s="21">
        <v>2.8500468E7</v>
      </c>
      <c r="B3249" s="21" t="s">
        <v>18287</v>
      </c>
      <c r="C3249" s="21" t="s">
        <v>18288</v>
      </c>
      <c r="D3249" s="21" t="s">
        <v>18289</v>
      </c>
      <c r="E3249" s="21" t="s">
        <v>18290</v>
      </c>
      <c r="F3249" s="21" t="s">
        <v>664</v>
      </c>
      <c r="G3249" s="21">
        <v>2017.0</v>
      </c>
      <c r="H3249" s="26">
        <v>42869.0</v>
      </c>
      <c r="I3249" s="21"/>
      <c r="J3249" s="21"/>
      <c r="K3249" s="21" t="s">
        <v>18291</v>
      </c>
      <c r="L3249" s="21" t="str">
        <f>IF(ISNUMBER(VLOOKUP(A3249,EXCL,1,FALSE)),"Excluido",IF(ISNUMBER(VLOOKUP(A3249,POST,1,FALSE)),"PostAlerta",IF(ISNUMBER(VLOOKUP(A3249,PRE,1,FALSE)),"PreAlerta","")))</f>
        <v>PostAlerta</v>
      </c>
      <c r="M3249" s="21" t="str">
        <f>IF(ISNUMBER(A3249),(IF(ISNUMBER(VLOOKUP(A3249,KEYWORDS,1,FALSE)),"C/PalabrasClaves","S/PalabrasClaves")),"")</f>
        <v>S/PalabrasClaves</v>
      </c>
      <c r="N3249" s="21" t="str">
        <f t="shared" si="12"/>
        <v/>
      </c>
      <c r="O3249" s="21"/>
      <c r="P3249" s="21" t="s">
        <v>18243</v>
      </c>
      <c r="Q3249" s="21"/>
      <c r="R3249" s="21" t="str">
        <f>LEFT('2012-2022'!$P3249,4)</f>
        <v>2017</v>
      </c>
      <c r="S3249" s="21" t="s">
        <v>56</v>
      </c>
      <c r="T3249" s="21"/>
      <c r="U3249" s="21"/>
      <c r="V3249" s="21"/>
      <c r="W3249" s="27"/>
      <c r="X3249" s="27"/>
      <c r="Y3249" s="12"/>
    </row>
    <row r="3250" ht="15.75" customHeight="1">
      <c r="A3250" s="21">
        <v>2.8500797E7</v>
      </c>
      <c r="B3250" s="21" t="s">
        <v>18292</v>
      </c>
      <c r="C3250" s="21" t="s">
        <v>18293</v>
      </c>
      <c r="D3250" s="21" t="s">
        <v>18294</v>
      </c>
      <c r="E3250" s="21" t="s">
        <v>18295</v>
      </c>
      <c r="F3250" s="21" t="s">
        <v>520</v>
      </c>
      <c r="G3250" s="21">
        <v>2017.0</v>
      </c>
      <c r="H3250" s="26">
        <v>42869.0</v>
      </c>
      <c r="I3250" s="21" t="s">
        <v>18296</v>
      </c>
      <c r="J3250" s="21"/>
      <c r="K3250" s="21" t="s">
        <v>18297</v>
      </c>
      <c r="L3250" s="21" t="str">
        <f>IF(ISNUMBER(VLOOKUP(A3250,EXCL,1,FALSE)),"Excluido",IF(ISNUMBER(VLOOKUP(A3250,POST,1,FALSE)),"PostAlerta",IF(ISNUMBER(VLOOKUP(A3250,PRE,1,FALSE)),"PreAlerta","")))</f>
        <v>PostAlerta</v>
      </c>
      <c r="M3250" s="21" t="str">
        <f>IF(ISNUMBER(A3250),(IF(ISNUMBER(VLOOKUP(A3250,KEYWORDS,1,FALSE)),"C/PalabrasClaves","S/PalabrasClaves")),"")</f>
        <v>S/PalabrasClaves</v>
      </c>
      <c r="N3250" s="21" t="str">
        <f t="shared" si="12"/>
        <v/>
      </c>
      <c r="O3250" s="21"/>
      <c r="P3250" s="21" t="s">
        <v>18243</v>
      </c>
      <c r="Q3250" s="21"/>
      <c r="R3250" s="21" t="str">
        <f>LEFT('2012-2022'!$P3250,4)</f>
        <v>2017</v>
      </c>
      <c r="S3250" s="21" t="s">
        <v>56</v>
      </c>
      <c r="T3250" s="21"/>
      <c r="U3250" s="21"/>
      <c r="V3250" s="21"/>
      <c r="W3250" s="27"/>
      <c r="X3250" s="27"/>
      <c r="Y3250" s="28"/>
    </row>
    <row r="3251" ht="15.75" customHeight="1">
      <c r="A3251" s="21">
        <v>2.8500808E7</v>
      </c>
      <c r="B3251" s="21" t="s">
        <v>18298</v>
      </c>
      <c r="C3251" s="21" t="s">
        <v>18299</v>
      </c>
      <c r="D3251" s="21" t="s">
        <v>18300</v>
      </c>
      <c r="E3251" s="21" t="s">
        <v>18301</v>
      </c>
      <c r="F3251" s="21" t="s">
        <v>520</v>
      </c>
      <c r="G3251" s="21">
        <v>2017.0</v>
      </c>
      <c r="H3251" s="26">
        <v>42869.0</v>
      </c>
      <c r="I3251" s="21" t="s">
        <v>18302</v>
      </c>
      <c r="J3251" s="21"/>
      <c r="K3251" s="21" t="s">
        <v>18303</v>
      </c>
      <c r="L3251" s="21" t="str">
        <f>IF(ISNUMBER(VLOOKUP(A3251,EXCL,1,FALSE)),"Excluido",IF(ISNUMBER(VLOOKUP(A3251,POST,1,FALSE)),"PostAlerta",IF(ISNUMBER(VLOOKUP(A3251,PRE,1,FALSE)),"PreAlerta","")))</f>
        <v>PostAlerta</v>
      </c>
      <c r="M3251" s="21" t="str">
        <f>IF(ISNUMBER(A3251),(IF(ISNUMBER(VLOOKUP(A3251,KEYWORDS,1,FALSE)),"C/PalabrasClaves","S/PalabrasClaves")),"")</f>
        <v>S/PalabrasClaves</v>
      </c>
      <c r="N3251" s="21" t="str">
        <f t="shared" si="12"/>
        <v/>
      </c>
      <c r="O3251" s="21"/>
      <c r="P3251" s="21" t="s">
        <v>18243</v>
      </c>
      <c r="Q3251" s="21"/>
      <c r="R3251" s="21" t="str">
        <f>LEFT('2012-2022'!$P3251,4)</f>
        <v>2017</v>
      </c>
      <c r="S3251" s="21" t="s">
        <v>56</v>
      </c>
      <c r="T3251" s="21"/>
      <c r="U3251" s="21"/>
      <c r="V3251" s="21"/>
      <c r="W3251" s="27"/>
      <c r="X3251" s="27"/>
      <c r="Y3251" s="12"/>
    </row>
    <row r="3252" ht="15.75" customHeight="1">
      <c r="A3252" s="21">
        <v>2.8566542E7</v>
      </c>
      <c r="B3252" s="21" t="s">
        <v>18304</v>
      </c>
      <c r="C3252" s="21" t="s">
        <v>18305</v>
      </c>
      <c r="D3252" s="21" t="s">
        <v>18306</v>
      </c>
      <c r="E3252" s="21" t="s">
        <v>18307</v>
      </c>
      <c r="F3252" s="21" t="s">
        <v>1120</v>
      </c>
      <c r="G3252" s="21">
        <v>2017.0</v>
      </c>
      <c r="H3252" s="26">
        <v>42888.0</v>
      </c>
      <c r="I3252" s="21" t="s">
        <v>18308</v>
      </c>
      <c r="J3252" s="21"/>
      <c r="K3252" s="21" t="s">
        <v>18309</v>
      </c>
      <c r="L3252" s="21" t="str">
        <f>IF(ISNUMBER(VLOOKUP(A3252,EXCL,1,FALSE)),"Excluido",IF(ISNUMBER(VLOOKUP(A3252,POST,1,FALSE)),"PostAlerta",IF(ISNUMBER(VLOOKUP(A3252,PRE,1,FALSE)),"PreAlerta","")))</f>
        <v>PostAlerta</v>
      </c>
      <c r="M3252" s="21" t="str">
        <f>IF(ISNUMBER(A3252),(IF(ISNUMBER(VLOOKUP(A3252,KEYWORDS,1,FALSE)),"C/PalabrasClaves","S/PalabrasClaves")),"")</f>
        <v>S/PalabrasClaves</v>
      </c>
      <c r="N3252" s="21" t="str">
        <f t="shared" si="12"/>
        <v/>
      </c>
      <c r="O3252" s="21"/>
      <c r="P3252" s="21" t="s">
        <v>18243</v>
      </c>
      <c r="Q3252" s="21"/>
      <c r="R3252" s="21" t="str">
        <f>LEFT('2012-2022'!$P3252,4)</f>
        <v>2017</v>
      </c>
      <c r="S3252" s="21" t="s">
        <v>56</v>
      </c>
      <c r="T3252" s="21"/>
      <c r="U3252" s="21"/>
      <c r="V3252" s="21"/>
      <c r="W3252" s="27"/>
      <c r="X3252" s="27"/>
      <c r="Y3252" s="28"/>
    </row>
    <row r="3253" ht="15.75" customHeight="1">
      <c r="A3253" s="21">
        <v>2.8700062E7</v>
      </c>
      <c r="B3253" s="21" t="s">
        <v>18310</v>
      </c>
      <c r="C3253" s="21" t="s">
        <v>18311</v>
      </c>
      <c r="D3253" s="21" t="s">
        <v>18312</v>
      </c>
      <c r="E3253" s="21" t="s">
        <v>18313</v>
      </c>
      <c r="F3253" s="21" t="s">
        <v>6101</v>
      </c>
      <c r="G3253" s="21">
        <v>2017.0</v>
      </c>
      <c r="H3253" s="26">
        <v>42929.0</v>
      </c>
      <c r="I3253" s="21"/>
      <c r="J3253" s="21"/>
      <c r="K3253" s="21" t="s">
        <v>18314</v>
      </c>
      <c r="L3253" s="21" t="str">
        <f>IF(ISNUMBER(VLOOKUP(A3253,EXCL,1,FALSE)),"Excluido",IF(ISNUMBER(VLOOKUP(A3253,POST,1,FALSE)),"PostAlerta",IF(ISNUMBER(VLOOKUP(A3253,PRE,1,FALSE)),"PreAlerta","")))</f>
        <v>PostAlerta</v>
      </c>
      <c r="M3253" s="21" t="str">
        <f>IF(ISNUMBER(A3253),(IF(ISNUMBER(VLOOKUP(A3253,KEYWORDS,1,FALSE)),"C/PalabrasClaves","S/PalabrasClaves")),"")</f>
        <v>S/PalabrasClaves</v>
      </c>
      <c r="N3253" s="21" t="str">
        <f t="shared" si="12"/>
        <v/>
      </c>
      <c r="O3253" s="21"/>
      <c r="P3253" s="21" t="s">
        <v>18219</v>
      </c>
      <c r="Q3253" s="21"/>
      <c r="R3253" s="21" t="str">
        <f>LEFT('2012-2022'!$P3253,4)</f>
        <v>2017</v>
      </c>
      <c r="S3253" s="21" t="s">
        <v>60</v>
      </c>
      <c r="T3253" s="21"/>
      <c r="U3253" s="21"/>
      <c r="V3253" s="21"/>
      <c r="W3253" s="27"/>
      <c r="X3253" s="27"/>
      <c r="Y3253" s="12"/>
    </row>
    <row r="3254" ht="15.75" customHeight="1">
      <c r="A3254" s="21">
        <v>2.8713577E7</v>
      </c>
      <c r="B3254" s="21" t="s">
        <v>18315</v>
      </c>
      <c r="C3254" s="21" t="s">
        <v>18316</v>
      </c>
      <c r="D3254" s="21" t="s">
        <v>18317</v>
      </c>
      <c r="E3254" s="21" t="s">
        <v>18318</v>
      </c>
      <c r="F3254" s="21" t="s">
        <v>18319</v>
      </c>
      <c r="G3254" s="21">
        <v>2017.0</v>
      </c>
      <c r="H3254" s="26">
        <v>42934.0</v>
      </c>
      <c r="I3254" s="21" t="s">
        <v>18320</v>
      </c>
      <c r="J3254" s="21"/>
      <c r="K3254" s="21" t="s">
        <v>18321</v>
      </c>
      <c r="L3254" s="21" t="str">
        <f>IF(ISNUMBER(VLOOKUP(A3254,EXCL,1,FALSE)),"Excluido",IF(ISNUMBER(VLOOKUP(A3254,POST,1,FALSE)),"PostAlerta",IF(ISNUMBER(VLOOKUP(A3254,PRE,1,FALSE)),"PreAlerta","")))</f>
        <v>PostAlerta</v>
      </c>
      <c r="M3254" s="21" t="str">
        <f>IF(ISNUMBER(A3254),(IF(ISNUMBER(VLOOKUP(A3254,KEYWORDS,1,FALSE)),"C/PalabrasClaves","S/PalabrasClaves")),"")</f>
        <v>S/PalabrasClaves</v>
      </c>
      <c r="N3254" s="21" t="str">
        <f t="shared" si="12"/>
        <v/>
      </c>
      <c r="O3254" s="21"/>
      <c r="P3254" s="21" t="s">
        <v>17538</v>
      </c>
      <c r="Q3254" s="21"/>
      <c r="R3254" s="21" t="str">
        <f>LEFT('2012-2022'!$P3254,4)</f>
        <v>2017</v>
      </c>
      <c r="S3254" s="21" t="s">
        <v>43</v>
      </c>
      <c r="T3254" s="21"/>
      <c r="U3254" s="21"/>
      <c r="V3254" s="21"/>
      <c r="W3254" s="27"/>
      <c r="X3254" s="27"/>
      <c r="Y3254" s="28"/>
    </row>
    <row r="3255" ht="15.75" customHeight="1">
      <c r="A3255" s="21">
        <v>2.876307E7</v>
      </c>
      <c r="B3255" s="21" t="s">
        <v>18322</v>
      </c>
      <c r="C3255" s="21" t="s">
        <v>18323</v>
      </c>
      <c r="D3255" s="21" t="s">
        <v>18324</v>
      </c>
      <c r="E3255" s="21" t="s">
        <v>18325</v>
      </c>
      <c r="F3255" s="21" t="s">
        <v>6782</v>
      </c>
      <c r="G3255" s="21">
        <v>2017.0</v>
      </c>
      <c r="H3255" s="26">
        <v>42949.0</v>
      </c>
      <c r="I3255" s="21"/>
      <c r="J3255" s="21"/>
      <c r="K3255" s="21"/>
      <c r="L3255" s="21" t="str">
        <f>IF(ISNUMBER(VLOOKUP(A3255,EXCL,1,FALSE)),"Excluido",IF(ISNUMBER(VLOOKUP(A3255,POST,1,FALSE)),"PostAlerta",IF(ISNUMBER(VLOOKUP(A3255,PRE,1,FALSE)),"PreAlerta","")))</f>
        <v>PostAlerta</v>
      </c>
      <c r="M3255" s="21" t="str">
        <f>IF(ISNUMBER(A3255),(IF(ISNUMBER(VLOOKUP(A3255,KEYWORDS,1,FALSE)),"C/PalabrasClaves","S/PalabrasClaves")),"")</f>
        <v>S/PalabrasClaves</v>
      </c>
      <c r="N3255" s="21" t="str">
        <f t="shared" si="12"/>
        <v/>
      </c>
      <c r="O3255" s="21"/>
      <c r="P3255" s="21" t="s">
        <v>18219</v>
      </c>
      <c r="Q3255" s="21"/>
      <c r="R3255" s="21" t="str">
        <f>LEFT('2012-2022'!$P3255,4)</f>
        <v>2017</v>
      </c>
      <c r="S3255" s="21" t="s">
        <v>60</v>
      </c>
      <c r="T3255" s="21"/>
      <c r="U3255" s="21"/>
      <c r="V3255" s="21"/>
      <c r="W3255" s="27"/>
      <c r="X3255" s="27"/>
      <c r="Y3255" s="12"/>
    </row>
    <row r="3256" ht="15.75" customHeight="1">
      <c r="A3256" s="21">
        <v>2.8948962E7</v>
      </c>
      <c r="B3256" s="21" t="s">
        <v>18326</v>
      </c>
      <c r="C3256" s="21" t="s">
        <v>18327</v>
      </c>
      <c r="D3256" s="21" t="s">
        <v>18328</v>
      </c>
      <c r="E3256" s="21" t="s">
        <v>18329</v>
      </c>
      <c r="F3256" s="21" t="s">
        <v>563</v>
      </c>
      <c r="G3256" s="21">
        <v>2017.0</v>
      </c>
      <c r="H3256" s="26">
        <v>43005.0</v>
      </c>
      <c r="I3256" s="21" t="s">
        <v>18330</v>
      </c>
      <c r="J3256" s="21"/>
      <c r="K3256" s="21" t="s">
        <v>18331</v>
      </c>
      <c r="L3256" s="21" t="str">
        <f>IF(ISNUMBER(VLOOKUP(A3256,EXCL,1,FALSE)),"Excluido",IF(ISNUMBER(VLOOKUP(A3256,POST,1,FALSE)),"PostAlerta",IF(ISNUMBER(VLOOKUP(A3256,PRE,1,FALSE)),"PreAlerta","")))</f>
        <v>PostAlerta</v>
      </c>
      <c r="M3256" s="21" t="str">
        <f>IF(ISNUMBER(A3256),(IF(ISNUMBER(VLOOKUP(A3256,KEYWORDS,1,FALSE)),"C/PalabrasClaves","S/PalabrasClaves")),"")</f>
        <v>S/PalabrasClaves</v>
      </c>
      <c r="N3256" s="21" t="str">
        <f t="shared" si="12"/>
        <v/>
      </c>
      <c r="O3256" s="21"/>
      <c r="P3256" s="21" t="s">
        <v>18243</v>
      </c>
      <c r="Q3256" s="21"/>
      <c r="R3256" s="21" t="str">
        <f>LEFT('2012-2022'!$P3256,4)</f>
        <v>2017</v>
      </c>
      <c r="S3256" s="21" t="s">
        <v>56</v>
      </c>
      <c r="T3256" s="21"/>
      <c r="U3256" s="21"/>
      <c r="V3256" s="21"/>
      <c r="W3256" s="27"/>
      <c r="X3256" s="27"/>
      <c r="Y3256" s="28"/>
    </row>
    <row r="3257" ht="15.75" customHeight="1">
      <c r="A3257" s="21">
        <v>2.8973572E7</v>
      </c>
      <c r="B3257" s="21" t="s">
        <v>18332</v>
      </c>
      <c r="C3257" s="21" t="s">
        <v>18333</v>
      </c>
      <c r="D3257" s="21" t="s">
        <v>18334</v>
      </c>
      <c r="E3257" s="21" t="s">
        <v>18335</v>
      </c>
      <c r="F3257" s="21" t="s">
        <v>6206</v>
      </c>
      <c r="G3257" s="21">
        <v>2017.0</v>
      </c>
      <c r="H3257" s="26">
        <v>43012.0</v>
      </c>
      <c r="I3257" s="21" t="s">
        <v>18336</v>
      </c>
      <c r="J3257" s="21"/>
      <c r="K3257" s="21" t="s">
        <v>18337</v>
      </c>
      <c r="L3257" s="21" t="str">
        <f>IF(ISNUMBER(VLOOKUP(A3257,EXCL,1,FALSE)),"Excluido",IF(ISNUMBER(VLOOKUP(A3257,POST,1,FALSE)),"PostAlerta",IF(ISNUMBER(VLOOKUP(A3257,PRE,1,FALSE)),"PreAlerta","")))</f>
        <v>PostAlerta</v>
      </c>
      <c r="M3257" s="21" t="str">
        <f>IF(ISNUMBER(A3257),(IF(ISNUMBER(VLOOKUP(A3257,KEYWORDS,1,FALSE)),"C/PalabrasClaves","S/PalabrasClaves")),"")</f>
        <v>S/PalabrasClaves</v>
      </c>
      <c r="N3257" s="21" t="str">
        <f t="shared" si="12"/>
        <v/>
      </c>
      <c r="O3257" s="21"/>
      <c r="P3257" s="21" t="s">
        <v>18225</v>
      </c>
      <c r="Q3257" s="21"/>
      <c r="R3257" s="21" t="str">
        <f>LEFT('2012-2022'!$P3257,4)</f>
        <v>2017</v>
      </c>
      <c r="S3257" s="21" t="s">
        <v>56</v>
      </c>
      <c r="T3257" s="21"/>
      <c r="U3257" s="21"/>
      <c r="V3257" s="21"/>
      <c r="W3257" s="27"/>
      <c r="X3257" s="27"/>
      <c r="Y3257" s="12"/>
    </row>
    <row r="3258" ht="15.75" customHeight="1">
      <c r="A3258" s="21">
        <v>3.1014644E7</v>
      </c>
      <c r="B3258" s="21" t="s">
        <v>18338</v>
      </c>
      <c r="C3258" s="21" t="s">
        <v>18339</v>
      </c>
      <c r="D3258" s="21" t="s">
        <v>18340</v>
      </c>
      <c r="E3258" s="21" t="s">
        <v>6124</v>
      </c>
      <c r="F3258" s="21" t="s">
        <v>12747</v>
      </c>
      <c r="G3258" s="21">
        <v>2017.0</v>
      </c>
      <c r="H3258" s="26">
        <v>43580.0</v>
      </c>
      <c r="I3258" s="21"/>
      <c r="J3258" s="21"/>
      <c r="K3258" s="21" t="s">
        <v>18341</v>
      </c>
      <c r="L3258" s="21" t="str">
        <f>IF(ISNUMBER(VLOOKUP(A3258,EXCL,1,FALSE)),"Excluido",IF(ISNUMBER(VLOOKUP(A3258,POST,1,FALSE)),"PostAlerta",IF(ISNUMBER(VLOOKUP(A3258,PRE,1,FALSE)),"PreAlerta","")))</f>
        <v>PostAlerta</v>
      </c>
      <c r="M3258" s="21" t="str">
        <f>IF(ISNUMBER(A3258),(IF(ISNUMBER(VLOOKUP(A3258,KEYWORDS,1,FALSE)),"C/PalabrasClaves","S/PalabrasClaves")),"")</f>
        <v>S/PalabrasClaves</v>
      </c>
      <c r="N3258" s="21" t="str">
        <f t="shared" si="12"/>
        <v/>
      </c>
      <c r="O3258" s="21"/>
      <c r="P3258" s="21" t="s">
        <v>18243</v>
      </c>
      <c r="Q3258" s="21"/>
      <c r="R3258" s="21" t="str">
        <f>LEFT('2012-2022'!$P3258,4)</f>
        <v>2017</v>
      </c>
      <c r="S3258" s="21" t="s">
        <v>56</v>
      </c>
      <c r="T3258" s="21"/>
      <c r="U3258" s="21"/>
      <c r="V3258" s="21"/>
      <c r="W3258" s="27"/>
      <c r="X3258" s="27"/>
      <c r="Y3258" s="28"/>
    </row>
    <row r="3259" ht="15.75" customHeight="1">
      <c r="A3259" s="21">
        <v>2.8529926E7</v>
      </c>
      <c r="B3259" s="21" t="s">
        <v>18342</v>
      </c>
      <c r="C3259" s="21" t="s">
        <v>18343</v>
      </c>
      <c r="D3259" s="21" t="s">
        <v>18344</v>
      </c>
      <c r="E3259" s="21" t="s">
        <v>18345</v>
      </c>
      <c r="F3259" s="21" t="s">
        <v>3171</v>
      </c>
      <c r="G3259" s="21">
        <v>2017.0</v>
      </c>
      <c r="H3259" s="26">
        <v>42878.0</v>
      </c>
      <c r="I3259" s="21" t="s">
        <v>18346</v>
      </c>
      <c r="J3259" s="21"/>
      <c r="K3259" s="21" t="s">
        <v>18347</v>
      </c>
      <c r="L3259" s="21" t="str">
        <f>IF(ISNUMBER(VLOOKUP(A3259,EXCL,1,FALSE)),"Excluido",IF(ISNUMBER(VLOOKUP(A3259,POST,1,FALSE)),"PostAlerta",IF(ISNUMBER(VLOOKUP(A3259,PRE,1,FALSE)),"PreAlerta","")))</f>
        <v>Excluido</v>
      </c>
      <c r="M3259" s="21" t="str">
        <f>IF(ISNUMBER(A3259),(IF(ISNUMBER(VLOOKUP(A3259,KEYWORDS,1,FALSE)),"C/PalabrasClaves","S/PalabrasClaves")),"")</f>
        <v>S/PalabrasClaves</v>
      </c>
      <c r="N3259" s="21" t="str">
        <f t="shared" si="12"/>
        <v/>
      </c>
      <c r="O3259" s="21"/>
      <c r="P3259" s="21" t="s">
        <v>18348</v>
      </c>
      <c r="Q3259" s="21"/>
      <c r="R3259" s="21" t="str">
        <f>LEFT('2012-2022'!$P3259,4)</f>
        <v>2017</v>
      </c>
      <c r="S3259" s="21" t="s">
        <v>56</v>
      </c>
      <c r="T3259" s="21"/>
      <c r="U3259" s="21"/>
      <c r="V3259" s="21"/>
      <c r="W3259" s="27"/>
      <c r="X3259" s="27"/>
      <c r="Y3259" s="12"/>
    </row>
    <row r="3260" ht="15.75" customHeight="1">
      <c r="A3260" s="21">
        <v>2.8497122E7</v>
      </c>
      <c r="B3260" s="21" t="s">
        <v>18349</v>
      </c>
      <c r="C3260" s="21" t="s">
        <v>18350</v>
      </c>
      <c r="D3260" s="21" t="s">
        <v>18351</v>
      </c>
      <c r="E3260" s="21" t="s">
        <v>18352</v>
      </c>
      <c r="F3260" s="21" t="s">
        <v>15154</v>
      </c>
      <c r="G3260" s="21">
        <v>2017.0</v>
      </c>
      <c r="H3260" s="26">
        <v>42868.0</v>
      </c>
      <c r="I3260" s="21" t="s">
        <v>18353</v>
      </c>
      <c r="J3260" s="21"/>
      <c r="K3260" s="21" t="s">
        <v>18354</v>
      </c>
      <c r="L3260" s="21" t="str">
        <f>IF(ISNUMBER(VLOOKUP(A3260,EXCL,1,FALSE)),"Excluido",IF(ISNUMBER(VLOOKUP(A3260,POST,1,FALSE)),"PostAlerta",IF(ISNUMBER(VLOOKUP(A3260,PRE,1,FALSE)),"PreAlerta","")))</f>
        <v>PostAlerta</v>
      </c>
      <c r="M3260" s="21" t="str">
        <f>IF(ISNUMBER(A3260),(IF(ISNUMBER(VLOOKUP(A3260,KEYWORDS,1,FALSE)),"C/PalabrasClaves","S/PalabrasClaves")),"")</f>
        <v>S/PalabrasClaves</v>
      </c>
      <c r="N3260" s="21" t="str">
        <f t="shared" si="12"/>
        <v/>
      </c>
      <c r="O3260" s="21"/>
      <c r="P3260" s="21" t="s">
        <v>18355</v>
      </c>
      <c r="Q3260" s="21"/>
      <c r="R3260" s="21" t="str">
        <f>LEFT('2012-2022'!$P3260,4)</f>
        <v>2017</v>
      </c>
      <c r="S3260" s="21" t="s">
        <v>56</v>
      </c>
      <c r="T3260" s="21"/>
      <c r="U3260" s="21"/>
      <c r="V3260" s="21"/>
      <c r="W3260" s="27"/>
      <c r="X3260" s="27"/>
      <c r="Y3260" s="28"/>
    </row>
    <row r="3261" ht="15.75" customHeight="1">
      <c r="A3261" s="21">
        <v>2.8490339E7</v>
      </c>
      <c r="B3261" s="21" t="s">
        <v>18356</v>
      </c>
      <c r="C3261" s="21" t="s">
        <v>18357</v>
      </c>
      <c r="D3261" s="21" t="s">
        <v>18358</v>
      </c>
      <c r="E3261" s="21" t="s">
        <v>18359</v>
      </c>
      <c r="F3261" s="21" t="s">
        <v>332</v>
      </c>
      <c r="G3261" s="21">
        <v>2017.0</v>
      </c>
      <c r="H3261" s="26">
        <v>42867.0</v>
      </c>
      <c r="I3261" s="21" t="s">
        <v>18360</v>
      </c>
      <c r="J3261" s="21"/>
      <c r="K3261" s="21" t="s">
        <v>18361</v>
      </c>
      <c r="L3261" s="21" t="str">
        <f>IF(ISNUMBER(VLOOKUP(A3261,EXCL,1,FALSE)),"Excluido",IF(ISNUMBER(VLOOKUP(A3261,POST,1,FALSE)),"PostAlerta",IF(ISNUMBER(VLOOKUP(A3261,PRE,1,FALSE)),"PreAlerta","")))</f>
        <v>PostAlerta</v>
      </c>
      <c r="M3261" s="21" t="str">
        <f>IF(ISNUMBER(A3261),(IF(ISNUMBER(VLOOKUP(A3261,KEYWORDS,1,FALSE)),"C/PalabrasClaves","S/PalabrasClaves")),"")</f>
        <v>S/PalabrasClaves</v>
      </c>
      <c r="N3261" s="21" t="str">
        <f t="shared" si="12"/>
        <v/>
      </c>
      <c r="O3261" s="21"/>
      <c r="P3261" s="21" t="s">
        <v>18362</v>
      </c>
      <c r="Q3261" s="21"/>
      <c r="R3261" s="21" t="str">
        <f>LEFT('2012-2022'!$P3261,4)</f>
        <v>2017</v>
      </c>
      <c r="S3261" s="21" t="s">
        <v>56</v>
      </c>
      <c r="T3261" s="21"/>
      <c r="U3261" s="21"/>
      <c r="V3261" s="21"/>
      <c r="W3261" s="27"/>
      <c r="X3261" s="27"/>
      <c r="Y3261" s="12"/>
    </row>
    <row r="3262" ht="15.75" customHeight="1">
      <c r="A3262" s="21">
        <v>2.8553621E7</v>
      </c>
      <c r="B3262" s="21" t="s">
        <v>18363</v>
      </c>
      <c r="C3262" s="21" t="s">
        <v>18364</v>
      </c>
      <c r="D3262" s="21" t="s">
        <v>18365</v>
      </c>
      <c r="E3262" s="21" t="s">
        <v>1288</v>
      </c>
      <c r="F3262" s="21" t="s">
        <v>3171</v>
      </c>
      <c r="G3262" s="21">
        <v>2017.0</v>
      </c>
      <c r="H3262" s="26">
        <v>42885.0</v>
      </c>
      <c r="I3262" s="21" t="s">
        <v>18366</v>
      </c>
      <c r="J3262" s="21"/>
      <c r="K3262" s="21" t="s">
        <v>18367</v>
      </c>
      <c r="L3262" s="21" t="str">
        <f>IF(ISNUMBER(VLOOKUP(A3262,EXCL,1,FALSE)),"Excluido",IF(ISNUMBER(VLOOKUP(A3262,POST,1,FALSE)),"PostAlerta",IF(ISNUMBER(VLOOKUP(A3262,PRE,1,FALSE)),"PreAlerta","")))</f>
        <v>PostAlerta</v>
      </c>
      <c r="M3262" s="21" t="str">
        <f>IF(ISNUMBER(A3262),(IF(ISNUMBER(VLOOKUP(A3262,KEYWORDS,1,FALSE)),"C/PalabrasClaves","S/PalabrasClaves")),"")</f>
        <v>S/PalabrasClaves</v>
      </c>
      <c r="N3262" s="21" t="str">
        <f t="shared" si="12"/>
        <v/>
      </c>
      <c r="O3262" s="21"/>
      <c r="P3262" s="21" t="s">
        <v>18368</v>
      </c>
      <c r="Q3262" s="21"/>
      <c r="R3262" s="21" t="str">
        <f>LEFT('2012-2022'!$P3262,4)</f>
        <v>2017</v>
      </c>
      <c r="S3262" s="21" t="s">
        <v>56</v>
      </c>
      <c r="T3262" s="21"/>
      <c r="U3262" s="21"/>
      <c r="V3262" s="21"/>
      <c r="W3262" s="27"/>
      <c r="X3262" s="27"/>
      <c r="Y3262" s="28"/>
    </row>
    <row r="3263" ht="15.75" customHeight="1">
      <c r="A3263" s="21">
        <v>2.8504633E7</v>
      </c>
      <c r="B3263" s="21" t="s">
        <v>18369</v>
      </c>
      <c r="C3263" s="21" t="s">
        <v>18370</v>
      </c>
      <c r="D3263" s="21" t="s">
        <v>18371</v>
      </c>
      <c r="E3263" s="21" t="s">
        <v>18372</v>
      </c>
      <c r="F3263" s="21" t="s">
        <v>861</v>
      </c>
      <c r="G3263" s="21">
        <v>2017.0</v>
      </c>
      <c r="H3263" s="26">
        <v>42871.0</v>
      </c>
      <c r="I3263" s="21"/>
      <c r="J3263" s="21"/>
      <c r="K3263" s="21"/>
      <c r="L3263" s="21" t="str">
        <f>IF(ISNUMBER(VLOOKUP(A3263,EXCL,1,FALSE)),"Excluido",IF(ISNUMBER(VLOOKUP(A3263,POST,1,FALSE)),"PostAlerta",IF(ISNUMBER(VLOOKUP(A3263,PRE,1,FALSE)),"PreAlerta","")))</f>
        <v>Excluido</v>
      </c>
      <c r="M3263" s="21" t="str">
        <f>IF(ISNUMBER(A3263),(IF(ISNUMBER(VLOOKUP(A3263,KEYWORDS,1,FALSE)),"C/PalabrasClaves","S/PalabrasClaves")),"")</f>
        <v>C/PalabrasClaves</v>
      </c>
      <c r="N3263" s="21" t="str">
        <f t="shared" si="12"/>
        <v/>
      </c>
      <c r="O3263" s="21"/>
      <c r="P3263" s="21" t="s">
        <v>18373</v>
      </c>
      <c r="Q3263" s="21"/>
      <c r="R3263" s="21" t="str">
        <f>LEFT('2012-2022'!$P3263,4)</f>
        <v>2017</v>
      </c>
      <c r="S3263" s="21" t="s">
        <v>56</v>
      </c>
      <c r="T3263" s="21"/>
      <c r="U3263" s="21"/>
      <c r="V3263" s="21"/>
      <c r="W3263" s="27"/>
      <c r="X3263" s="27"/>
      <c r="Y3263" s="12"/>
    </row>
    <row r="3264" ht="15.75" customHeight="1">
      <c r="A3264" s="21">
        <v>2.8332822E7</v>
      </c>
      <c r="B3264" s="21" t="s">
        <v>18374</v>
      </c>
      <c r="C3264" s="21" t="s">
        <v>18375</v>
      </c>
      <c r="D3264" s="21" t="s">
        <v>18376</v>
      </c>
      <c r="E3264" s="21" t="s">
        <v>18377</v>
      </c>
      <c r="F3264" s="21" t="s">
        <v>18378</v>
      </c>
      <c r="G3264" s="21">
        <v>2017.0</v>
      </c>
      <c r="H3264" s="26">
        <v>42818.0</v>
      </c>
      <c r="I3264" s="21"/>
      <c r="J3264" s="21"/>
      <c r="K3264" s="21" t="s">
        <v>18379</v>
      </c>
      <c r="L3264" s="21" t="str">
        <f>IF(ISNUMBER(VLOOKUP(A3264,EXCL,1,FALSE)),"Excluido",IF(ISNUMBER(VLOOKUP(A3264,POST,1,FALSE)),"PostAlerta",IF(ISNUMBER(VLOOKUP(A3264,PRE,1,FALSE)),"PreAlerta","")))</f>
        <v>PostAlerta</v>
      </c>
      <c r="M3264" s="21" t="str">
        <f>IF(ISNUMBER(A3264),(IF(ISNUMBER(VLOOKUP(A3264,KEYWORDS,1,FALSE)),"C/PalabrasClaves","S/PalabrasClaves")),"")</f>
        <v>S/PalabrasClaves</v>
      </c>
      <c r="N3264" s="21" t="str">
        <f t="shared" si="12"/>
        <v/>
      </c>
      <c r="O3264" s="21"/>
      <c r="P3264" s="21" t="s">
        <v>18380</v>
      </c>
      <c r="Q3264" s="21"/>
      <c r="R3264" s="21" t="str">
        <f>LEFT('2012-2022'!$P3264,4)</f>
        <v>2017</v>
      </c>
      <c r="S3264" s="21" t="s">
        <v>56</v>
      </c>
      <c r="T3264" s="21"/>
      <c r="U3264" s="21"/>
      <c r="V3264" s="21"/>
      <c r="W3264" s="27"/>
      <c r="X3264" s="27"/>
      <c r="Y3264" s="28"/>
    </row>
    <row r="3265" ht="15.75" customHeight="1">
      <c r="A3265" s="21">
        <v>2.8542621E7</v>
      </c>
      <c r="B3265" s="21" t="s">
        <v>18381</v>
      </c>
      <c r="C3265" s="21" t="s">
        <v>18382</v>
      </c>
      <c r="D3265" s="21" t="s">
        <v>18383</v>
      </c>
      <c r="E3265" s="21" t="s">
        <v>18384</v>
      </c>
      <c r="F3265" s="21" t="s">
        <v>2831</v>
      </c>
      <c r="G3265" s="21">
        <v>2017.0</v>
      </c>
      <c r="H3265" s="26">
        <v>42881.0</v>
      </c>
      <c r="I3265" s="21" t="s">
        <v>18385</v>
      </c>
      <c r="J3265" s="21"/>
      <c r="K3265" s="21" t="s">
        <v>18386</v>
      </c>
      <c r="L3265" s="21" t="str">
        <f>IF(ISNUMBER(VLOOKUP(A3265,EXCL,1,FALSE)),"Excluido",IF(ISNUMBER(VLOOKUP(A3265,POST,1,FALSE)),"PostAlerta",IF(ISNUMBER(VLOOKUP(A3265,PRE,1,FALSE)),"PreAlerta","")))</f>
        <v>PostAlerta</v>
      </c>
      <c r="M3265" s="21" t="str">
        <f>IF(ISNUMBER(A3265),(IF(ISNUMBER(VLOOKUP(A3265,KEYWORDS,1,FALSE)),"C/PalabrasClaves","S/PalabrasClaves")),"")</f>
        <v>S/PalabrasClaves</v>
      </c>
      <c r="N3265" s="21" t="str">
        <f t="shared" si="12"/>
        <v/>
      </c>
      <c r="O3265" s="21"/>
      <c r="P3265" s="21" t="s">
        <v>18387</v>
      </c>
      <c r="Q3265" s="21"/>
      <c r="R3265" s="21" t="str">
        <f>LEFT('2012-2022'!$P3265,4)</f>
        <v>2017</v>
      </c>
      <c r="S3265" s="21" t="s">
        <v>56</v>
      </c>
      <c r="T3265" s="21"/>
      <c r="U3265" s="21"/>
      <c r="V3265" s="21"/>
      <c r="W3265" s="27"/>
      <c r="X3265" s="27"/>
      <c r="Y3265" s="12"/>
    </row>
    <row r="3266" ht="15.75" customHeight="1">
      <c r="A3266" s="21">
        <v>2.8526093E7</v>
      </c>
      <c r="B3266" s="21" t="s">
        <v>18388</v>
      </c>
      <c r="C3266" s="21" t="s">
        <v>18389</v>
      </c>
      <c r="D3266" s="21" t="s">
        <v>18390</v>
      </c>
      <c r="E3266" s="21" t="s">
        <v>9058</v>
      </c>
      <c r="F3266" s="21" t="s">
        <v>332</v>
      </c>
      <c r="G3266" s="21">
        <v>2017.0</v>
      </c>
      <c r="H3266" s="26">
        <v>42876.0</v>
      </c>
      <c r="I3266" s="21" t="s">
        <v>18391</v>
      </c>
      <c r="J3266" s="21"/>
      <c r="K3266" s="21" t="s">
        <v>18392</v>
      </c>
      <c r="L3266" s="21" t="str">
        <f>IF(ISNUMBER(VLOOKUP(A3266,EXCL,1,FALSE)),"Excluido",IF(ISNUMBER(VLOOKUP(A3266,POST,1,FALSE)),"PostAlerta",IF(ISNUMBER(VLOOKUP(A3266,PRE,1,FALSE)),"PreAlerta","")))</f>
        <v>PostAlerta</v>
      </c>
      <c r="M3266" s="21" t="str">
        <f>IF(ISNUMBER(A3266),(IF(ISNUMBER(VLOOKUP(A3266,KEYWORDS,1,FALSE)),"C/PalabrasClaves","S/PalabrasClaves")),"")</f>
        <v>S/PalabrasClaves</v>
      </c>
      <c r="N3266" s="21" t="str">
        <f t="shared" si="12"/>
        <v/>
      </c>
      <c r="O3266" s="21"/>
      <c r="P3266" s="21" t="s">
        <v>18393</v>
      </c>
      <c r="Q3266" s="21"/>
      <c r="R3266" s="21" t="str">
        <f>LEFT('2012-2022'!$P3266,4)</f>
        <v>2017</v>
      </c>
      <c r="S3266" s="21" t="s">
        <v>56</v>
      </c>
      <c r="T3266" s="21"/>
      <c r="U3266" s="21"/>
      <c r="V3266" s="21"/>
      <c r="W3266" s="27"/>
      <c r="X3266" s="27"/>
      <c r="Y3266" s="28"/>
    </row>
    <row r="3267" ht="15.75" customHeight="1">
      <c r="A3267" s="21">
        <v>2.854224E7</v>
      </c>
      <c r="B3267" s="21" t="s">
        <v>18394</v>
      </c>
      <c r="C3267" s="21" t="s">
        <v>18395</v>
      </c>
      <c r="D3267" s="21" t="s">
        <v>18396</v>
      </c>
      <c r="E3267" s="21" t="s">
        <v>18397</v>
      </c>
      <c r="F3267" s="21" t="s">
        <v>2810</v>
      </c>
      <c r="G3267" s="21">
        <v>2017.0</v>
      </c>
      <c r="H3267" s="26">
        <v>42881.0</v>
      </c>
      <c r="I3267" s="21" t="s">
        <v>18398</v>
      </c>
      <c r="J3267" s="21"/>
      <c r="K3267" s="21" t="s">
        <v>18399</v>
      </c>
      <c r="L3267" s="21" t="str">
        <f>IF(ISNUMBER(VLOOKUP(A3267,EXCL,1,FALSE)),"Excluido",IF(ISNUMBER(VLOOKUP(A3267,POST,1,FALSE)),"PostAlerta",IF(ISNUMBER(VLOOKUP(A3267,PRE,1,FALSE)),"PreAlerta","")))</f>
        <v>PostAlerta</v>
      </c>
      <c r="M3267" s="21" t="str">
        <f>IF(ISNUMBER(A3267),(IF(ISNUMBER(VLOOKUP(A3267,KEYWORDS,1,FALSE)),"C/PalabrasClaves","S/PalabrasClaves")),"")</f>
        <v>S/PalabrasClaves</v>
      </c>
      <c r="N3267" s="21" t="str">
        <f t="shared" si="12"/>
        <v/>
      </c>
      <c r="O3267" s="21"/>
      <c r="P3267" s="21" t="s">
        <v>18393</v>
      </c>
      <c r="Q3267" s="21"/>
      <c r="R3267" s="21" t="str">
        <f>LEFT('2012-2022'!$P3267,4)</f>
        <v>2017</v>
      </c>
      <c r="S3267" s="21" t="s">
        <v>56</v>
      </c>
      <c r="T3267" s="21"/>
      <c r="U3267" s="21"/>
      <c r="V3267" s="21"/>
      <c r="W3267" s="27"/>
      <c r="X3267" s="27"/>
      <c r="Y3267" s="12"/>
    </row>
    <row r="3268" ht="15.75" customHeight="1">
      <c r="A3268" s="21">
        <v>2.8582983E7</v>
      </c>
      <c r="B3268" s="21" t="s">
        <v>18400</v>
      </c>
      <c r="C3268" s="21" t="s">
        <v>18401</v>
      </c>
      <c r="D3268" s="21" t="s">
        <v>18402</v>
      </c>
      <c r="E3268" s="21" t="s">
        <v>12835</v>
      </c>
      <c r="F3268" s="21" t="s">
        <v>8405</v>
      </c>
      <c r="G3268" s="21">
        <v>2017.0</v>
      </c>
      <c r="H3268" s="26">
        <v>42893.0</v>
      </c>
      <c r="I3268" s="21" t="s">
        <v>18403</v>
      </c>
      <c r="J3268" s="21"/>
      <c r="K3268" s="21" t="s">
        <v>18404</v>
      </c>
      <c r="L3268" s="21" t="str">
        <f>IF(ISNUMBER(VLOOKUP(A3268,EXCL,1,FALSE)),"Excluido",IF(ISNUMBER(VLOOKUP(A3268,POST,1,FALSE)),"PostAlerta",IF(ISNUMBER(VLOOKUP(A3268,PRE,1,FALSE)),"PreAlerta","")))</f>
        <v>PostAlerta</v>
      </c>
      <c r="M3268" s="21" t="str">
        <f>IF(ISNUMBER(A3268),(IF(ISNUMBER(VLOOKUP(A3268,KEYWORDS,1,FALSE)),"C/PalabrasClaves","S/PalabrasClaves")),"")</f>
        <v>S/PalabrasClaves</v>
      </c>
      <c r="N3268" s="21" t="str">
        <f t="shared" si="12"/>
        <v/>
      </c>
      <c r="O3268" s="21"/>
      <c r="P3268" s="21" t="s">
        <v>18393</v>
      </c>
      <c r="Q3268" s="21"/>
      <c r="R3268" s="21" t="str">
        <f>LEFT('2012-2022'!$P3268,4)</f>
        <v>2017</v>
      </c>
      <c r="S3268" s="21" t="s">
        <v>56</v>
      </c>
      <c r="T3268" s="21"/>
      <c r="U3268" s="21"/>
      <c r="V3268" s="21"/>
      <c r="W3268" s="27"/>
      <c r="X3268" s="27"/>
      <c r="Y3268" s="28"/>
    </row>
    <row r="3269" ht="15.75" customHeight="1">
      <c r="A3269" s="21">
        <v>2.8250253E7</v>
      </c>
      <c r="B3269" s="21" t="s">
        <v>18405</v>
      </c>
      <c r="C3269" s="21" t="s">
        <v>18406</v>
      </c>
      <c r="D3269" s="21" t="s">
        <v>18407</v>
      </c>
      <c r="E3269" s="21" t="s">
        <v>18408</v>
      </c>
      <c r="F3269" s="21" t="s">
        <v>6090</v>
      </c>
      <c r="G3269" s="21">
        <v>2017.0</v>
      </c>
      <c r="H3269" s="26">
        <v>42797.0</v>
      </c>
      <c r="I3269" s="21"/>
      <c r="J3269" s="21"/>
      <c r="K3269" s="21" t="s">
        <v>18409</v>
      </c>
      <c r="L3269" s="21" t="str">
        <f>IF(ISNUMBER(VLOOKUP(A3269,EXCL,1,FALSE)),"Excluido",IF(ISNUMBER(VLOOKUP(A3269,POST,1,FALSE)),"PostAlerta",IF(ISNUMBER(VLOOKUP(A3269,PRE,1,FALSE)),"PreAlerta","")))</f>
        <v>PostAlerta</v>
      </c>
      <c r="M3269" s="21" t="str">
        <f>IF(ISNUMBER(A3269),(IF(ISNUMBER(VLOOKUP(A3269,KEYWORDS,1,FALSE)),"C/PalabrasClaves","S/PalabrasClaves")),"")</f>
        <v>S/PalabrasClaves</v>
      </c>
      <c r="N3269" s="21" t="str">
        <f t="shared" si="12"/>
        <v/>
      </c>
      <c r="O3269" s="21"/>
      <c r="P3269" s="21" t="s">
        <v>18410</v>
      </c>
      <c r="Q3269" s="21"/>
      <c r="R3269" s="21" t="str">
        <f>LEFT('2012-2022'!$P3269,4)</f>
        <v>2017</v>
      </c>
      <c r="S3269" s="21" t="s">
        <v>56</v>
      </c>
      <c r="T3269" s="21"/>
      <c r="U3269" s="21"/>
      <c r="V3269" s="21"/>
      <c r="W3269" s="27"/>
      <c r="X3269" s="27"/>
      <c r="Y3269" s="12"/>
    </row>
    <row r="3270" ht="15.75" customHeight="1">
      <c r="A3270" s="21">
        <v>2.8250258E7</v>
      </c>
      <c r="B3270" s="21" t="s">
        <v>18411</v>
      </c>
      <c r="C3270" s="21" t="s">
        <v>18412</v>
      </c>
      <c r="D3270" s="21" t="s">
        <v>18413</v>
      </c>
      <c r="E3270" s="21" t="s">
        <v>18414</v>
      </c>
      <c r="F3270" s="21" t="s">
        <v>6090</v>
      </c>
      <c r="G3270" s="21">
        <v>2017.0</v>
      </c>
      <c r="H3270" s="26">
        <v>42797.0</v>
      </c>
      <c r="I3270" s="21"/>
      <c r="J3270" s="21"/>
      <c r="K3270" s="21" t="s">
        <v>18415</v>
      </c>
      <c r="L3270" s="21" t="str">
        <f>IF(ISNUMBER(VLOOKUP(A3270,EXCL,1,FALSE)),"Excluido",IF(ISNUMBER(VLOOKUP(A3270,POST,1,FALSE)),"PostAlerta",IF(ISNUMBER(VLOOKUP(A3270,PRE,1,FALSE)),"PreAlerta","")))</f>
        <v>PostAlerta</v>
      </c>
      <c r="M3270" s="21" t="str">
        <f>IF(ISNUMBER(A3270),(IF(ISNUMBER(VLOOKUP(A3270,KEYWORDS,1,FALSE)),"C/PalabrasClaves","S/PalabrasClaves")),"")</f>
        <v>S/PalabrasClaves</v>
      </c>
      <c r="N3270" s="21" t="str">
        <f t="shared" si="12"/>
        <v/>
      </c>
      <c r="O3270" s="21"/>
      <c r="P3270" s="21" t="s">
        <v>18410</v>
      </c>
      <c r="Q3270" s="21"/>
      <c r="R3270" s="21" t="str">
        <f>LEFT('2012-2022'!$P3270,4)</f>
        <v>2017</v>
      </c>
      <c r="S3270" s="21" t="s">
        <v>56</v>
      </c>
      <c r="T3270" s="21"/>
      <c r="U3270" s="21"/>
      <c r="V3270" s="21"/>
      <c r="W3270" s="27"/>
      <c r="X3270" s="27"/>
      <c r="Y3270" s="28"/>
    </row>
    <row r="3271" ht="15.75" customHeight="1">
      <c r="A3271" s="21">
        <v>2.853643E7</v>
      </c>
      <c r="B3271" s="21" t="s">
        <v>18416</v>
      </c>
      <c r="C3271" s="21" t="s">
        <v>18417</v>
      </c>
      <c r="D3271" s="21" t="s">
        <v>18418</v>
      </c>
      <c r="E3271" s="21" t="s">
        <v>18419</v>
      </c>
      <c r="F3271" s="21" t="s">
        <v>7369</v>
      </c>
      <c r="G3271" s="21">
        <v>2017.0</v>
      </c>
      <c r="H3271" s="26">
        <v>42880.0</v>
      </c>
      <c r="I3271" s="21" t="s">
        <v>18420</v>
      </c>
      <c r="J3271" s="21"/>
      <c r="K3271" s="21" t="s">
        <v>18421</v>
      </c>
      <c r="L3271" s="21" t="str">
        <f>IF(ISNUMBER(VLOOKUP(A3271,EXCL,1,FALSE)),"Excluido",IF(ISNUMBER(VLOOKUP(A3271,POST,1,FALSE)),"PostAlerta",IF(ISNUMBER(VLOOKUP(A3271,PRE,1,FALSE)),"PreAlerta","")))</f>
        <v>PostAlerta</v>
      </c>
      <c r="M3271" s="21" t="str">
        <f>IF(ISNUMBER(A3271),(IF(ISNUMBER(VLOOKUP(A3271,KEYWORDS,1,FALSE)),"C/PalabrasClaves","S/PalabrasClaves")),"")</f>
        <v>C/PalabrasClaves</v>
      </c>
      <c r="N3271" s="21" t="str">
        <f t="shared" si="12"/>
        <v/>
      </c>
      <c r="O3271" s="21"/>
      <c r="P3271" s="21" t="s">
        <v>18410</v>
      </c>
      <c r="Q3271" s="21"/>
      <c r="R3271" s="21" t="str">
        <f>LEFT('2012-2022'!$P3271,4)</f>
        <v>2017</v>
      </c>
      <c r="S3271" s="21" t="s">
        <v>56</v>
      </c>
      <c r="T3271" s="21"/>
      <c r="U3271" s="21"/>
      <c r="V3271" s="21"/>
      <c r="W3271" s="27"/>
      <c r="X3271" s="27"/>
      <c r="Y3271" s="12"/>
    </row>
    <row r="3272" ht="15.75" customHeight="1">
      <c r="A3272" s="21">
        <v>2.8545549E7</v>
      </c>
      <c r="B3272" s="21" t="s">
        <v>18422</v>
      </c>
      <c r="C3272" s="21" t="s">
        <v>18423</v>
      </c>
      <c r="D3272" s="21" t="s">
        <v>18424</v>
      </c>
      <c r="E3272" s="21" t="s">
        <v>18425</v>
      </c>
      <c r="F3272" s="21" t="s">
        <v>332</v>
      </c>
      <c r="G3272" s="21">
        <v>2017.0</v>
      </c>
      <c r="H3272" s="26">
        <v>42882.0</v>
      </c>
      <c r="I3272" s="21" t="s">
        <v>18426</v>
      </c>
      <c r="J3272" s="21"/>
      <c r="K3272" s="21" t="s">
        <v>18427</v>
      </c>
      <c r="L3272" s="21" t="str">
        <f>IF(ISNUMBER(VLOOKUP(A3272,EXCL,1,FALSE)),"Excluido",IF(ISNUMBER(VLOOKUP(A3272,POST,1,FALSE)),"PostAlerta",IF(ISNUMBER(VLOOKUP(A3272,PRE,1,FALSE)),"PreAlerta","")))</f>
        <v>PostAlerta</v>
      </c>
      <c r="M3272" s="21" t="str">
        <f>IF(ISNUMBER(A3272),(IF(ISNUMBER(VLOOKUP(A3272,KEYWORDS,1,FALSE)),"C/PalabrasClaves","S/PalabrasClaves")),"")</f>
        <v>S/PalabrasClaves</v>
      </c>
      <c r="N3272" s="21" t="str">
        <f t="shared" si="12"/>
        <v/>
      </c>
      <c r="O3272" s="21"/>
      <c r="P3272" s="21" t="s">
        <v>18428</v>
      </c>
      <c r="Q3272" s="21"/>
      <c r="R3272" s="21" t="str">
        <f>LEFT('2012-2022'!$P3272,4)</f>
        <v>2017</v>
      </c>
      <c r="S3272" s="21" t="s">
        <v>56</v>
      </c>
      <c r="T3272" s="21"/>
      <c r="U3272" s="21"/>
      <c r="V3272" s="21"/>
      <c r="W3272" s="27"/>
      <c r="X3272" s="27"/>
      <c r="Y3272" s="28"/>
    </row>
    <row r="3273" ht="15.75" customHeight="1">
      <c r="A3273" s="21">
        <v>2.8545568E7</v>
      </c>
      <c r="B3273" s="21" t="s">
        <v>18429</v>
      </c>
      <c r="C3273" s="21" t="s">
        <v>18430</v>
      </c>
      <c r="D3273" s="21" t="s">
        <v>18431</v>
      </c>
      <c r="E3273" s="21" t="s">
        <v>18432</v>
      </c>
      <c r="F3273" s="21" t="s">
        <v>332</v>
      </c>
      <c r="G3273" s="21">
        <v>2017.0</v>
      </c>
      <c r="H3273" s="26">
        <v>42882.0</v>
      </c>
      <c r="I3273" s="21" t="s">
        <v>18433</v>
      </c>
      <c r="J3273" s="21"/>
      <c r="K3273" s="21" t="s">
        <v>18434</v>
      </c>
      <c r="L3273" s="21" t="str">
        <f>IF(ISNUMBER(VLOOKUP(A3273,EXCL,1,FALSE)),"Excluido",IF(ISNUMBER(VLOOKUP(A3273,POST,1,FALSE)),"PostAlerta",IF(ISNUMBER(VLOOKUP(A3273,PRE,1,FALSE)),"PreAlerta","")))</f>
        <v>PostAlerta</v>
      </c>
      <c r="M3273" s="21" t="str">
        <f>IF(ISNUMBER(A3273),(IF(ISNUMBER(VLOOKUP(A3273,KEYWORDS,1,FALSE)),"C/PalabrasClaves","S/PalabrasClaves")),"")</f>
        <v>S/PalabrasClaves</v>
      </c>
      <c r="N3273" s="21" t="str">
        <f t="shared" si="12"/>
        <v/>
      </c>
      <c r="O3273" s="21"/>
      <c r="P3273" s="21" t="s">
        <v>18428</v>
      </c>
      <c r="Q3273" s="21"/>
      <c r="R3273" s="21" t="str">
        <f>LEFT('2012-2022'!$P3273,4)</f>
        <v>2017</v>
      </c>
      <c r="S3273" s="21" t="s">
        <v>56</v>
      </c>
      <c r="T3273" s="21"/>
      <c r="U3273" s="21"/>
      <c r="V3273" s="21"/>
      <c r="W3273" s="27"/>
      <c r="X3273" s="27"/>
      <c r="Y3273" s="12"/>
    </row>
    <row r="3274" ht="15.75" customHeight="1">
      <c r="A3274" s="21">
        <v>2.841095E7</v>
      </c>
      <c r="B3274" s="21" t="s">
        <v>18435</v>
      </c>
      <c r="C3274" s="21" t="s">
        <v>18436</v>
      </c>
      <c r="D3274" s="21" t="s">
        <v>18437</v>
      </c>
      <c r="E3274" s="21" t="s">
        <v>15440</v>
      </c>
      <c r="F3274" s="21" t="s">
        <v>842</v>
      </c>
      <c r="G3274" s="21">
        <v>2017.0</v>
      </c>
      <c r="H3274" s="26">
        <v>42841.0</v>
      </c>
      <c r="I3274" s="21"/>
      <c r="J3274" s="21"/>
      <c r="K3274" s="21" t="s">
        <v>18438</v>
      </c>
      <c r="L3274" s="21" t="str">
        <f>IF(ISNUMBER(VLOOKUP(A3274,EXCL,1,FALSE)),"Excluido",IF(ISNUMBER(VLOOKUP(A3274,POST,1,FALSE)),"PostAlerta",IF(ISNUMBER(VLOOKUP(A3274,PRE,1,FALSE)),"PreAlerta","")))</f>
        <v>PostAlerta</v>
      </c>
      <c r="M3274" s="21" t="str">
        <f>IF(ISNUMBER(A3274),(IF(ISNUMBER(VLOOKUP(A3274,KEYWORDS,1,FALSE)),"C/PalabrasClaves","S/PalabrasClaves")),"")</f>
        <v>S/PalabrasClaves</v>
      </c>
      <c r="N3274" s="21" t="str">
        <f t="shared" si="12"/>
        <v/>
      </c>
      <c r="O3274" s="21"/>
      <c r="P3274" s="21" t="s">
        <v>18439</v>
      </c>
      <c r="Q3274" s="21"/>
      <c r="R3274" s="21" t="str">
        <f>LEFT('2012-2022'!$P3274,4)</f>
        <v>2017</v>
      </c>
      <c r="S3274" s="21" t="s">
        <v>56</v>
      </c>
      <c r="T3274" s="21"/>
      <c r="U3274" s="21"/>
      <c r="V3274" s="21"/>
      <c r="W3274" s="27"/>
      <c r="X3274" s="27"/>
      <c r="Y3274" s="28"/>
    </row>
    <row r="3275" ht="15.75" customHeight="1">
      <c r="A3275" s="21">
        <v>2.8557993E7</v>
      </c>
      <c r="B3275" s="21" t="s">
        <v>18440</v>
      </c>
      <c r="C3275" s="21" t="s">
        <v>18441</v>
      </c>
      <c r="D3275" s="21" t="s">
        <v>18442</v>
      </c>
      <c r="E3275" s="21" t="s">
        <v>18443</v>
      </c>
      <c r="F3275" s="21" t="s">
        <v>9998</v>
      </c>
      <c r="G3275" s="21">
        <v>2017.0</v>
      </c>
      <c r="H3275" s="26">
        <v>42886.0</v>
      </c>
      <c r="I3275" s="21" t="s">
        <v>18444</v>
      </c>
      <c r="J3275" s="21"/>
      <c r="K3275" s="21" t="s">
        <v>18445</v>
      </c>
      <c r="L3275" s="21" t="str">
        <f>IF(ISNUMBER(VLOOKUP(A3275,EXCL,1,FALSE)),"Excluido",IF(ISNUMBER(VLOOKUP(A3275,POST,1,FALSE)),"PostAlerta",IF(ISNUMBER(VLOOKUP(A3275,PRE,1,FALSE)),"PreAlerta","")))</f>
        <v>PostAlerta</v>
      </c>
      <c r="M3275" s="21" t="str">
        <f>IF(ISNUMBER(A3275),(IF(ISNUMBER(VLOOKUP(A3275,KEYWORDS,1,FALSE)),"C/PalabrasClaves","S/PalabrasClaves")),"")</f>
        <v>S/PalabrasClaves</v>
      </c>
      <c r="N3275" s="21" t="str">
        <f t="shared" si="12"/>
        <v/>
      </c>
      <c r="O3275" s="21"/>
      <c r="P3275" s="21" t="s">
        <v>18439</v>
      </c>
      <c r="Q3275" s="21"/>
      <c r="R3275" s="21" t="str">
        <f>LEFT('2012-2022'!$P3275,4)</f>
        <v>2017</v>
      </c>
      <c r="S3275" s="21" t="s">
        <v>56</v>
      </c>
      <c r="T3275" s="21"/>
      <c r="U3275" s="21"/>
      <c r="V3275" s="21"/>
      <c r="W3275" s="27"/>
      <c r="X3275" s="27"/>
      <c r="Y3275" s="12"/>
    </row>
    <row r="3276" ht="15.75" customHeight="1">
      <c r="A3276" s="21">
        <v>2.8558749E7</v>
      </c>
      <c r="B3276" s="21" t="s">
        <v>18446</v>
      </c>
      <c r="C3276" s="21" t="s">
        <v>18447</v>
      </c>
      <c r="D3276" s="21" t="s">
        <v>18448</v>
      </c>
      <c r="E3276" s="21" t="s">
        <v>3254</v>
      </c>
      <c r="F3276" s="21" t="s">
        <v>332</v>
      </c>
      <c r="G3276" s="21">
        <v>2017.0</v>
      </c>
      <c r="H3276" s="26">
        <v>42887.0</v>
      </c>
      <c r="I3276" s="21" t="s">
        <v>18449</v>
      </c>
      <c r="J3276" s="21"/>
      <c r="K3276" s="21" t="s">
        <v>18450</v>
      </c>
      <c r="L3276" s="21" t="str">
        <f>IF(ISNUMBER(VLOOKUP(A3276,EXCL,1,FALSE)),"Excluido",IF(ISNUMBER(VLOOKUP(A3276,POST,1,FALSE)),"PostAlerta",IF(ISNUMBER(VLOOKUP(A3276,PRE,1,FALSE)),"PreAlerta","")))</f>
        <v>PostAlerta</v>
      </c>
      <c r="M3276" s="21" t="str">
        <f>IF(ISNUMBER(A3276),(IF(ISNUMBER(VLOOKUP(A3276,KEYWORDS,1,FALSE)),"C/PalabrasClaves","S/PalabrasClaves")),"")</f>
        <v>S/PalabrasClaves</v>
      </c>
      <c r="N3276" s="21" t="str">
        <f t="shared" si="12"/>
        <v/>
      </c>
      <c r="O3276" s="21"/>
      <c r="P3276" s="21" t="s">
        <v>18439</v>
      </c>
      <c r="Q3276" s="21"/>
      <c r="R3276" s="21" t="str">
        <f>LEFT('2012-2022'!$P3276,4)</f>
        <v>2017</v>
      </c>
      <c r="S3276" s="21" t="s">
        <v>56</v>
      </c>
      <c r="T3276" s="21"/>
      <c r="U3276" s="21"/>
      <c r="V3276" s="21"/>
      <c r="W3276" s="27"/>
      <c r="X3276" s="27"/>
      <c r="Y3276" s="28"/>
    </row>
    <row r="3277" ht="15.75" customHeight="1">
      <c r="A3277" s="21">
        <v>2.8569177E7</v>
      </c>
      <c r="B3277" s="21" t="s">
        <v>18451</v>
      </c>
      <c r="C3277" s="21" t="s">
        <v>18452</v>
      </c>
      <c r="D3277" s="21" t="s">
        <v>18453</v>
      </c>
      <c r="E3277" s="21" t="s">
        <v>18454</v>
      </c>
      <c r="F3277" s="21" t="s">
        <v>332</v>
      </c>
      <c r="G3277" s="21">
        <v>2017.0</v>
      </c>
      <c r="H3277" s="26">
        <v>42888.0</v>
      </c>
      <c r="I3277" s="21" t="s">
        <v>18455</v>
      </c>
      <c r="J3277" s="21"/>
      <c r="K3277" s="21" t="s">
        <v>18456</v>
      </c>
      <c r="L3277" s="21" t="str">
        <f>IF(ISNUMBER(VLOOKUP(A3277,EXCL,1,FALSE)),"Excluido",IF(ISNUMBER(VLOOKUP(A3277,POST,1,FALSE)),"PostAlerta",IF(ISNUMBER(VLOOKUP(A3277,PRE,1,FALSE)),"PreAlerta","")))</f>
        <v>PostAlerta</v>
      </c>
      <c r="M3277" s="21" t="str">
        <f>IF(ISNUMBER(A3277),(IF(ISNUMBER(VLOOKUP(A3277,KEYWORDS,1,FALSE)),"C/PalabrasClaves","S/PalabrasClaves")),"")</f>
        <v>S/PalabrasClaves</v>
      </c>
      <c r="N3277" s="21" t="str">
        <f t="shared" si="12"/>
        <v/>
      </c>
      <c r="O3277" s="21"/>
      <c r="P3277" s="21" t="s">
        <v>18457</v>
      </c>
      <c r="Q3277" s="21"/>
      <c r="R3277" s="21" t="str">
        <f>LEFT('2012-2022'!$P3277,4)</f>
        <v>2017</v>
      </c>
      <c r="S3277" s="21" t="s">
        <v>56</v>
      </c>
      <c r="T3277" s="21"/>
      <c r="U3277" s="21"/>
      <c r="V3277" s="21"/>
      <c r="W3277" s="27"/>
      <c r="X3277" s="27"/>
      <c r="Y3277" s="12"/>
    </row>
    <row r="3278" ht="15.75" customHeight="1">
      <c r="A3278" s="21">
        <v>2.6773849E7</v>
      </c>
      <c r="B3278" s="21" t="s">
        <v>18458</v>
      </c>
      <c r="C3278" s="21" t="s">
        <v>18459</v>
      </c>
      <c r="D3278" s="21" t="s">
        <v>18460</v>
      </c>
      <c r="E3278" s="21" t="s">
        <v>18461</v>
      </c>
      <c r="F3278" s="21" t="s">
        <v>3814</v>
      </c>
      <c r="G3278" s="21">
        <v>2017.0</v>
      </c>
      <c r="H3278" s="26">
        <v>42386.0</v>
      </c>
      <c r="I3278" s="21"/>
      <c r="J3278" s="21"/>
      <c r="K3278" s="21" t="s">
        <v>18462</v>
      </c>
      <c r="L3278" s="21" t="str">
        <f>IF(ISNUMBER(VLOOKUP(A3278,EXCL,1,FALSE)),"Excluido",IF(ISNUMBER(VLOOKUP(A3278,POST,1,FALSE)),"PostAlerta",IF(ISNUMBER(VLOOKUP(A3278,PRE,1,FALSE)),"PreAlerta","")))</f>
        <v>PostAlerta</v>
      </c>
      <c r="M3278" s="21" t="str">
        <f>IF(ISNUMBER(A3278),(IF(ISNUMBER(VLOOKUP(A3278,KEYWORDS,1,FALSE)),"C/PalabrasClaves","S/PalabrasClaves")),"")</f>
        <v>S/PalabrasClaves</v>
      </c>
      <c r="N3278" s="21" t="str">
        <f t="shared" si="12"/>
        <v/>
      </c>
      <c r="O3278" s="21"/>
      <c r="P3278" s="21" t="s">
        <v>18463</v>
      </c>
      <c r="Q3278" s="21"/>
      <c r="R3278" s="21" t="str">
        <f>LEFT('2012-2022'!$P3278,4)</f>
        <v>2017</v>
      </c>
      <c r="S3278" s="21" t="s">
        <v>60</v>
      </c>
      <c r="T3278" s="21"/>
      <c r="U3278" s="21"/>
      <c r="V3278" s="21"/>
      <c r="W3278" s="27"/>
      <c r="X3278" s="27"/>
      <c r="Y3278" s="28"/>
    </row>
    <row r="3279" ht="15.75" customHeight="1">
      <c r="A3279" s="21">
        <v>2.6783021E7</v>
      </c>
      <c r="B3279" s="21" t="s">
        <v>18464</v>
      </c>
      <c r="C3279" s="21" t="s">
        <v>18465</v>
      </c>
      <c r="D3279" s="21" t="s">
        <v>18466</v>
      </c>
      <c r="E3279" s="21" t="s">
        <v>18467</v>
      </c>
      <c r="F3279" s="21" t="s">
        <v>2291</v>
      </c>
      <c r="G3279" s="21">
        <v>2017.0</v>
      </c>
      <c r="H3279" s="26">
        <v>42389.0</v>
      </c>
      <c r="I3279" s="21"/>
      <c r="J3279" s="21"/>
      <c r="K3279" s="21" t="s">
        <v>18468</v>
      </c>
      <c r="L3279" s="21" t="str">
        <f>IF(ISNUMBER(VLOOKUP(A3279,EXCL,1,FALSE)),"Excluido",IF(ISNUMBER(VLOOKUP(A3279,POST,1,FALSE)),"PostAlerta",IF(ISNUMBER(VLOOKUP(A3279,PRE,1,FALSE)),"PreAlerta","")))</f>
        <v>PostAlerta</v>
      </c>
      <c r="M3279" s="21" t="str">
        <f>IF(ISNUMBER(A3279),(IF(ISNUMBER(VLOOKUP(A3279,KEYWORDS,1,FALSE)),"C/PalabrasClaves","S/PalabrasClaves")),"")</f>
        <v>S/PalabrasClaves</v>
      </c>
      <c r="N3279" s="21" t="str">
        <f t="shared" si="12"/>
        <v/>
      </c>
      <c r="O3279" s="21"/>
      <c r="P3279" s="21" t="s">
        <v>18463</v>
      </c>
      <c r="Q3279" s="21"/>
      <c r="R3279" s="21" t="str">
        <f>LEFT('2012-2022'!$P3279,4)</f>
        <v>2017</v>
      </c>
      <c r="S3279" s="21" t="s">
        <v>60</v>
      </c>
      <c r="T3279" s="21"/>
      <c r="U3279" s="21"/>
      <c r="V3279" s="21"/>
      <c r="W3279" s="27"/>
      <c r="X3279" s="27"/>
      <c r="Y3279" s="12"/>
    </row>
    <row r="3280" ht="15.75" customHeight="1">
      <c r="A3280" s="21">
        <v>2.7680689E7</v>
      </c>
      <c r="B3280" s="21" t="s">
        <v>18469</v>
      </c>
      <c r="C3280" s="21" t="s">
        <v>18470</v>
      </c>
      <c r="D3280" s="21" t="s">
        <v>18471</v>
      </c>
      <c r="E3280" s="21" t="s">
        <v>18472</v>
      </c>
      <c r="F3280" s="21" t="s">
        <v>6955</v>
      </c>
      <c r="G3280" s="21">
        <v>2017.0</v>
      </c>
      <c r="H3280" s="26">
        <v>42643.0</v>
      </c>
      <c r="I3280" s="21"/>
      <c r="J3280" s="21"/>
      <c r="K3280" s="21" t="s">
        <v>18473</v>
      </c>
      <c r="L3280" s="21" t="str">
        <f>IF(ISNUMBER(VLOOKUP(A3280,EXCL,1,FALSE)),"Excluido",IF(ISNUMBER(VLOOKUP(A3280,POST,1,FALSE)),"PostAlerta",IF(ISNUMBER(VLOOKUP(A3280,PRE,1,FALSE)),"PreAlerta","")))</f>
        <v>PostAlerta</v>
      </c>
      <c r="M3280" s="21" t="str">
        <f>IF(ISNUMBER(A3280),(IF(ISNUMBER(VLOOKUP(A3280,KEYWORDS,1,FALSE)),"C/PalabrasClaves","S/PalabrasClaves")),"")</f>
        <v>C/PalabrasClaves</v>
      </c>
      <c r="N3280" s="21" t="str">
        <f t="shared" si="12"/>
        <v/>
      </c>
      <c r="O3280" s="21"/>
      <c r="P3280" s="21" t="s">
        <v>18463</v>
      </c>
      <c r="Q3280" s="21"/>
      <c r="R3280" s="21" t="str">
        <f>LEFT('2012-2022'!$P3280,4)</f>
        <v>2017</v>
      </c>
      <c r="S3280" s="21" t="s">
        <v>60</v>
      </c>
      <c r="T3280" s="21"/>
      <c r="U3280" s="21"/>
      <c r="V3280" s="21"/>
      <c r="W3280" s="27"/>
      <c r="X3280" s="27"/>
      <c r="Y3280" s="28"/>
    </row>
    <row r="3281" ht="15.75" customHeight="1">
      <c r="A3281" s="21">
        <v>2.7697827E7</v>
      </c>
      <c r="B3281" s="21" t="s">
        <v>18474</v>
      </c>
      <c r="C3281" s="21" t="s">
        <v>18475</v>
      </c>
      <c r="D3281" s="21" t="s">
        <v>18476</v>
      </c>
      <c r="E3281" s="21" t="s">
        <v>18477</v>
      </c>
      <c r="F3281" s="21" t="s">
        <v>3216</v>
      </c>
      <c r="G3281" s="21">
        <v>2017.0</v>
      </c>
      <c r="H3281" s="26">
        <v>42648.0</v>
      </c>
      <c r="I3281" s="21"/>
      <c r="J3281" s="21"/>
      <c r="K3281" s="21" t="s">
        <v>18478</v>
      </c>
      <c r="L3281" s="21" t="str">
        <f>IF(ISNUMBER(VLOOKUP(A3281,EXCL,1,FALSE)),"Excluido",IF(ISNUMBER(VLOOKUP(A3281,POST,1,FALSE)),"PostAlerta",IF(ISNUMBER(VLOOKUP(A3281,PRE,1,FALSE)),"PreAlerta","")))</f>
        <v>PostAlerta</v>
      </c>
      <c r="M3281" s="21" t="str">
        <f>IF(ISNUMBER(A3281),(IF(ISNUMBER(VLOOKUP(A3281,KEYWORDS,1,FALSE)),"C/PalabrasClaves","S/PalabrasClaves")),"")</f>
        <v>S/PalabrasClaves</v>
      </c>
      <c r="N3281" s="21" t="str">
        <f t="shared" si="12"/>
        <v/>
      </c>
      <c r="O3281" s="21"/>
      <c r="P3281" s="21" t="s">
        <v>18479</v>
      </c>
      <c r="Q3281" s="21"/>
      <c r="R3281" s="21" t="str">
        <f>LEFT('2012-2022'!$P3281,4)</f>
        <v>2017</v>
      </c>
      <c r="S3281" s="21" t="s">
        <v>60</v>
      </c>
      <c r="T3281" s="21"/>
      <c r="U3281" s="21"/>
      <c r="V3281" s="21"/>
      <c r="W3281" s="27"/>
      <c r="X3281" s="27"/>
      <c r="Y3281" s="12"/>
    </row>
    <row r="3282" ht="15.75" customHeight="1">
      <c r="A3282" s="21">
        <v>2.8188085E7</v>
      </c>
      <c r="B3282" s="21" t="s">
        <v>18480</v>
      </c>
      <c r="C3282" s="21" t="s">
        <v>18481</v>
      </c>
      <c r="D3282" s="21" t="s">
        <v>18482</v>
      </c>
      <c r="E3282" s="21" t="s">
        <v>18483</v>
      </c>
      <c r="F3282" s="21" t="s">
        <v>496</v>
      </c>
      <c r="G3282" s="21">
        <v>2017.0</v>
      </c>
      <c r="H3282" s="26">
        <v>42778.0</v>
      </c>
      <c r="I3282" s="21"/>
      <c r="J3282" s="21"/>
      <c r="K3282" s="21" t="s">
        <v>18484</v>
      </c>
      <c r="L3282" s="21" t="str">
        <f>IF(ISNUMBER(VLOOKUP(A3282,EXCL,1,FALSE)),"Excluido",IF(ISNUMBER(VLOOKUP(A3282,POST,1,FALSE)),"PostAlerta",IF(ISNUMBER(VLOOKUP(A3282,PRE,1,FALSE)),"PreAlerta","")))</f>
        <v>PostAlerta</v>
      </c>
      <c r="M3282" s="21" t="str">
        <f>IF(ISNUMBER(A3282),(IF(ISNUMBER(VLOOKUP(A3282,KEYWORDS,1,FALSE)),"C/PalabrasClaves","S/PalabrasClaves")),"")</f>
        <v>S/PalabrasClaves</v>
      </c>
      <c r="N3282" s="21" t="str">
        <f t="shared" si="12"/>
        <v/>
      </c>
      <c r="O3282" s="21"/>
      <c r="P3282" s="21" t="s">
        <v>18463</v>
      </c>
      <c r="Q3282" s="21"/>
      <c r="R3282" s="21" t="str">
        <f>LEFT('2012-2022'!$P3282,4)</f>
        <v>2017</v>
      </c>
      <c r="S3282" s="21" t="s">
        <v>60</v>
      </c>
      <c r="T3282" s="21"/>
      <c r="U3282" s="21"/>
      <c r="V3282" s="21"/>
      <c r="W3282" s="27"/>
      <c r="X3282" s="27"/>
      <c r="Y3282" s="28"/>
    </row>
    <row r="3283" ht="15.75" customHeight="1">
      <c r="A3283" s="21">
        <v>2.8214195E7</v>
      </c>
      <c r="B3283" s="21" t="s">
        <v>18485</v>
      </c>
      <c r="C3283" s="21" t="s">
        <v>18486</v>
      </c>
      <c r="D3283" s="21" t="s">
        <v>18487</v>
      </c>
      <c r="E3283" s="21" t="s">
        <v>2561</v>
      </c>
      <c r="F3283" s="21" t="s">
        <v>496</v>
      </c>
      <c r="G3283" s="21">
        <v>2017.0</v>
      </c>
      <c r="H3283" s="26">
        <v>42785.0</v>
      </c>
      <c r="I3283" s="21"/>
      <c r="J3283" s="21"/>
      <c r="K3283" s="21" t="s">
        <v>18488</v>
      </c>
      <c r="L3283" s="21" t="str">
        <f>IF(ISNUMBER(VLOOKUP(A3283,EXCL,1,FALSE)),"Excluido",IF(ISNUMBER(VLOOKUP(A3283,POST,1,FALSE)),"PostAlerta",IF(ISNUMBER(VLOOKUP(A3283,PRE,1,FALSE)),"PreAlerta","")))</f>
        <v>PostAlerta</v>
      </c>
      <c r="M3283" s="21" t="str">
        <f>IF(ISNUMBER(A3283),(IF(ISNUMBER(VLOOKUP(A3283,KEYWORDS,1,FALSE)),"C/PalabrasClaves","S/PalabrasClaves")),"")</f>
        <v>S/PalabrasClaves</v>
      </c>
      <c r="N3283" s="21" t="str">
        <f t="shared" si="12"/>
        <v/>
      </c>
      <c r="O3283" s="21"/>
      <c r="P3283" s="21" t="s">
        <v>18463</v>
      </c>
      <c r="Q3283" s="21"/>
      <c r="R3283" s="21" t="str">
        <f>LEFT('2012-2022'!$P3283,4)</f>
        <v>2017</v>
      </c>
      <c r="S3283" s="21" t="s">
        <v>60</v>
      </c>
      <c r="T3283" s="21"/>
      <c r="U3283" s="21"/>
      <c r="V3283" s="21"/>
      <c r="W3283" s="27"/>
      <c r="X3283" s="27"/>
      <c r="Y3283" s="12"/>
    </row>
    <row r="3284" ht="15.75" customHeight="1">
      <c r="A3284" s="21">
        <v>2.8223058E7</v>
      </c>
      <c r="B3284" s="21" t="s">
        <v>18489</v>
      </c>
      <c r="C3284" s="21" t="s">
        <v>18490</v>
      </c>
      <c r="D3284" s="21" t="s">
        <v>18491</v>
      </c>
      <c r="E3284" s="21" t="s">
        <v>8640</v>
      </c>
      <c r="F3284" s="21" t="s">
        <v>496</v>
      </c>
      <c r="G3284" s="21">
        <v>2017.0</v>
      </c>
      <c r="H3284" s="26">
        <v>42789.0</v>
      </c>
      <c r="I3284" s="21"/>
      <c r="J3284" s="21"/>
      <c r="K3284" s="21" t="s">
        <v>18492</v>
      </c>
      <c r="L3284" s="21" t="str">
        <f>IF(ISNUMBER(VLOOKUP(A3284,EXCL,1,FALSE)),"Excluido",IF(ISNUMBER(VLOOKUP(A3284,POST,1,FALSE)),"PostAlerta",IF(ISNUMBER(VLOOKUP(A3284,PRE,1,FALSE)),"PreAlerta","")))</f>
        <v>PostAlerta</v>
      </c>
      <c r="M3284" s="21" t="str">
        <f>IF(ISNUMBER(A3284),(IF(ISNUMBER(VLOOKUP(A3284,KEYWORDS,1,FALSE)),"C/PalabrasClaves","S/PalabrasClaves")),"")</f>
        <v>S/PalabrasClaves</v>
      </c>
      <c r="N3284" s="21" t="str">
        <f t="shared" si="12"/>
        <v/>
      </c>
      <c r="O3284" s="21"/>
      <c r="P3284" s="21" t="s">
        <v>18463</v>
      </c>
      <c r="Q3284" s="21"/>
      <c r="R3284" s="21" t="str">
        <f>LEFT('2012-2022'!$P3284,4)</f>
        <v>2017</v>
      </c>
      <c r="S3284" s="21" t="s">
        <v>60</v>
      </c>
      <c r="T3284" s="21"/>
      <c r="U3284" s="21"/>
      <c r="V3284" s="21"/>
      <c r="W3284" s="27"/>
      <c r="X3284" s="27"/>
      <c r="Y3284" s="28"/>
    </row>
    <row r="3285" ht="15.75" customHeight="1">
      <c r="A3285" s="21">
        <v>2.8238642E7</v>
      </c>
      <c r="B3285" s="21" t="s">
        <v>18493</v>
      </c>
      <c r="C3285" s="21" t="s">
        <v>18494</v>
      </c>
      <c r="D3285" s="21" t="s">
        <v>18495</v>
      </c>
      <c r="E3285" s="21" t="s">
        <v>18496</v>
      </c>
      <c r="F3285" s="21" t="s">
        <v>496</v>
      </c>
      <c r="G3285" s="21">
        <v>2017.0</v>
      </c>
      <c r="H3285" s="26">
        <v>42794.0</v>
      </c>
      <c r="I3285" s="21"/>
      <c r="J3285" s="21"/>
      <c r="K3285" s="21" t="s">
        <v>18497</v>
      </c>
      <c r="L3285" s="21" t="str">
        <f>IF(ISNUMBER(VLOOKUP(A3285,EXCL,1,FALSE)),"Excluido",IF(ISNUMBER(VLOOKUP(A3285,POST,1,FALSE)),"PostAlerta",IF(ISNUMBER(VLOOKUP(A3285,PRE,1,FALSE)),"PreAlerta","")))</f>
        <v>PostAlerta</v>
      </c>
      <c r="M3285" s="21" t="str">
        <f>IF(ISNUMBER(A3285),(IF(ISNUMBER(VLOOKUP(A3285,KEYWORDS,1,FALSE)),"C/PalabrasClaves","S/PalabrasClaves")),"")</f>
        <v>S/PalabrasClaves</v>
      </c>
      <c r="N3285" s="21" t="str">
        <f t="shared" si="12"/>
        <v/>
      </c>
      <c r="O3285" s="21"/>
      <c r="P3285" s="21" t="s">
        <v>18463</v>
      </c>
      <c r="Q3285" s="21"/>
      <c r="R3285" s="21" t="str">
        <f>LEFT('2012-2022'!$P3285,4)</f>
        <v>2017</v>
      </c>
      <c r="S3285" s="21" t="s">
        <v>60</v>
      </c>
      <c r="T3285" s="21"/>
      <c r="U3285" s="21"/>
      <c r="V3285" s="21"/>
      <c r="W3285" s="27"/>
      <c r="X3285" s="27"/>
      <c r="Y3285" s="12"/>
    </row>
    <row r="3286" ht="15.75" customHeight="1">
      <c r="A3286" s="21">
        <v>2.8268195E7</v>
      </c>
      <c r="B3286" s="21" t="s">
        <v>18498</v>
      </c>
      <c r="C3286" s="21" t="s">
        <v>18499</v>
      </c>
      <c r="D3286" s="21" t="s">
        <v>18500</v>
      </c>
      <c r="E3286" s="21" t="s">
        <v>18501</v>
      </c>
      <c r="F3286" s="21" t="s">
        <v>496</v>
      </c>
      <c r="G3286" s="21">
        <v>2017.0</v>
      </c>
      <c r="H3286" s="26">
        <v>42802.0</v>
      </c>
      <c r="I3286" s="21"/>
      <c r="J3286" s="21"/>
      <c r="K3286" s="21" t="s">
        <v>18502</v>
      </c>
      <c r="L3286" s="21" t="str">
        <f>IF(ISNUMBER(VLOOKUP(A3286,EXCL,1,FALSE)),"Excluido",IF(ISNUMBER(VLOOKUP(A3286,POST,1,FALSE)),"PostAlerta",IF(ISNUMBER(VLOOKUP(A3286,PRE,1,FALSE)),"PreAlerta","")))</f>
        <v>PostAlerta</v>
      </c>
      <c r="M3286" s="21" t="str">
        <f>IF(ISNUMBER(A3286),(IF(ISNUMBER(VLOOKUP(A3286,KEYWORDS,1,FALSE)),"C/PalabrasClaves","S/PalabrasClaves")),"")</f>
        <v>S/PalabrasClaves</v>
      </c>
      <c r="N3286" s="21" t="str">
        <f t="shared" si="12"/>
        <v/>
      </c>
      <c r="O3286" s="21"/>
      <c r="P3286" s="21" t="s">
        <v>18463</v>
      </c>
      <c r="Q3286" s="21"/>
      <c r="R3286" s="21" t="str">
        <f>LEFT('2012-2022'!$P3286,4)</f>
        <v>2017</v>
      </c>
      <c r="S3286" s="21" t="s">
        <v>60</v>
      </c>
      <c r="T3286" s="21"/>
      <c r="U3286" s="21"/>
      <c r="V3286" s="21"/>
      <c r="W3286" s="27"/>
      <c r="X3286" s="27"/>
      <c r="Y3286" s="28"/>
    </row>
    <row r="3287" ht="15.75" customHeight="1">
      <c r="A3287" s="21">
        <v>2.8274808E7</v>
      </c>
      <c r="B3287" s="21" t="s">
        <v>18503</v>
      </c>
      <c r="C3287" s="21" t="s">
        <v>18504</v>
      </c>
      <c r="D3287" s="21" t="s">
        <v>18505</v>
      </c>
      <c r="E3287" s="21" t="s">
        <v>9927</v>
      </c>
      <c r="F3287" s="21" t="s">
        <v>496</v>
      </c>
      <c r="G3287" s="21">
        <v>2017.0</v>
      </c>
      <c r="H3287" s="26">
        <v>42804.0</v>
      </c>
      <c r="I3287" s="21"/>
      <c r="J3287" s="21"/>
      <c r="K3287" s="21" t="s">
        <v>18506</v>
      </c>
      <c r="L3287" s="21" t="str">
        <f>IF(ISNUMBER(VLOOKUP(A3287,EXCL,1,FALSE)),"Excluido",IF(ISNUMBER(VLOOKUP(A3287,POST,1,FALSE)),"PostAlerta",IF(ISNUMBER(VLOOKUP(A3287,PRE,1,FALSE)),"PreAlerta","")))</f>
        <v>PostAlerta</v>
      </c>
      <c r="M3287" s="21" t="str">
        <f>IF(ISNUMBER(A3287),(IF(ISNUMBER(VLOOKUP(A3287,KEYWORDS,1,FALSE)),"C/PalabrasClaves","S/PalabrasClaves")),"")</f>
        <v>S/PalabrasClaves</v>
      </c>
      <c r="N3287" s="21" t="str">
        <f t="shared" si="12"/>
        <v/>
      </c>
      <c r="O3287" s="21"/>
      <c r="P3287" s="21" t="s">
        <v>18463</v>
      </c>
      <c r="Q3287" s="21"/>
      <c r="R3287" s="21" t="str">
        <f>LEFT('2012-2022'!$P3287,4)</f>
        <v>2017</v>
      </c>
      <c r="S3287" s="21" t="s">
        <v>60</v>
      </c>
      <c r="T3287" s="21"/>
      <c r="U3287" s="21"/>
      <c r="V3287" s="21"/>
      <c r="W3287" s="27"/>
      <c r="X3287" s="27"/>
      <c r="Y3287" s="12"/>
    </row>
    <row r="3288" ht="15.75" customHeight="1">
      <c r="A3288" s="21">
        <v>2.8289147E7</v>
      </c>
      <c r="B3288" s="21" t="s">
        <v>18507</v>
      </c>
      <c r="C3288" s="21" t="s">
        <v>18508</v>
      </c>
      <c r="D3288" s="21" t="s">
        <v>18509</v>
      </c>
      <c r="E3288" s="21" t="s">
        <v>15665</v>
      </c>
      <c r="F3288" s="21" t="s">
        <v>439</v>
      </c>
      <c r="G3288" s="21">
        <v>2017.0</v>
      </c>
      <c r="H3288" s="26">
        <v>42809.0</v>
      </c>
      <c r="I3288" s="21" t="s">
        <v>18510</v>
      </c>
      <c r="J3288" s="21"/>
      <c r="K3288" s="21" t="s">
        <v>18511</v>
      </c>
      <c r="L3288" s="21" t="str">
        <f>IF(ISNUMBER(VLOOKUP(A3288,EXCL,1,FALSE)),"Excluido",IF(ISNUMBER(VLOOKUP(A3288,POST,1,FALSE)),"PostAlerta",IF(ISNUMBER(VLOOKUP(A3288,PRE,1,FALSE)),"PreAlerta","")))</f>
        <v>PostAlerta</v>
      </c>
      <c r="M3288" s="21" t="str">
        <f>IF(ISNUMBER(A3288),(IF(ISNUMBER(VLOOKUP(A3288,KEYWORDS,1,FALSE)),"C/PalabrasClaves","S/PalabrasClaves")),"")</f>
        <v>S/PalabrasClaves</v>
      </c>
      <c r="N3288" s="21" t="str">
        <f t="shared" si="12"/>
        <v/>
      </c>
      <c r="O3288" s="21"/>
      <c r="P3288" s="21" t="s">
        <v>18512</v>
      </c>
      <c r="Q3288" s="21"/>
      <c r="R3288" s="21" t="str">
        <f>LEFT('2012-2022'!$P3288,4)</f>
        <v>2017</v>
      </c>
      <c r="S3288" s="21" t="s">
        <v>56</v>
      </c>
      <c r="T3288" s="21"/>
      <c r="U3288" s="21"/>
      <c r="V3288" s="21"/>
      <c r="W3288" s="27"/>
      <c r="X3288" s="27"/>
      <c r="Y3288" s="28"/>
    </row>
    <row r="3289" ht="15.75" customHeight="1">
      <c r="A3289" s="21">
        <v>2.8365226E7</v>
      </c>
      <c r="B3289" s="21" t="s">
        <v>18513</v>
      </c>
      <c r="C3289" s="21" t="s">
        <v>18514</v>
      </c>
      <c r="D3289" s="21" t="s">
        <v>18515</v>
      </c>
      <c r="E3289" s="21" t="s">
        <v>18516</v>
      </c>
      <c r="F3289" s="21" t="s">
        <v>10941</v>
      </c>
      <c r="G3289" s="21">
        <v>2017.0</v>
      </c>
      <c r="H3289" s="26">
        <v>42828.0</v>
      </c>
      <c r="I3289" s="21"/>
      <c r="J3289" s="21"/>
      <c r="K3289" s="21" t="s">
        <v>18517</v>
      </c>
      <c r="L3289" s="21" t="str">
        <f>IF(ISNUMBER(VLOOKUP(A3289,EXCL,1,FALSE)),"Excluido",IF(ISNUMBER(VLOOKUP(A3289,POST,1,FALSE)),"PostAlerta",IF(ISNUMBER(VLOOKUP(A3289,PRE,1,FALSE)),"PreAlerta","")))</f>
        <v>Excluido</v>
      </c>
      <c r="M3289" s="21" t="str">
        <f>IF(ISNUMBER(A3289),(IF(ISNUMBER(VLOOKUP(A3289,KEYWORDS,1,FALSE)),"C/PalabrasClaves","S/PalabrasClaves")),"")</f>
        <v>S/PalabrasClaves</v>
      </c>
      <c r="N3289" s="21" t="str">
        <f t="shared" si="12"/>
        <v/>
      </c>
      <c r="O3289" s="21"/>
      <c r="P3289" s="21" t="s">
        <v>18463</v>
      </c>
      <c r="Q3289" s="21"/>
      <c r="R3289" s="21" t="str">
        <f>LEFT('2012-2022'!$P3289,4)</f>
        <v>2017</v>
      </c>
      <c r="S3289" s="21" t="s">
        <v>60</v>
      </c>
      <c r="T3289" s="21"/>
      <c r="U3289" s="21"/>
      <c r="V3289" s="21"/>
      <c r="W3289" s="27"/>
      <c r="X3289" s="27"/>
      <c r="Y3289" s="12"/>
    </row>
    <row r="3290" ht="15.75" customHeight="1">
      <c r="A3290" s="21">
        <v>2.8401481E7</v>
      </c>
      <c r="B3290" s="21" t="s">
        <v>18518</v>
      </c>
      <c r="C3290" s="21" t="s">
        <v>18519</v>
      </c>
      <c r="D3290" s="21" t="s">
        <v>18520</v>
      </c>
      <c r="E3290" s="21" t="s">
        <v>18521</v>
      </c>
      <c r="F3290" s="21" t="s">
        <v>18522</v>
      </c>
      <c r="G3290" s="21">
        <v>2017.0</v>
      </c>
      <c r="H3290" s="26">
        <v>42838.0</v>
      </c>
      <c r="I3290" s="21"/>
      <c r="J3290" s="21"/>
      <c r="K3290" s="21" t="s">
        <v>18523</v>
      </c>
      <c r="L3290" s="21" t="str">
        <f>IF(ISNUMBER(VLOOKUP(A3290,EXCL,1,FALSE)),"Excluido",IF(ISNUMBER(VLOOKUP(A3290,POST,1,FALSE)),"PostAlerta",IF(ISNUMBER(VLOOKUP(A3290,PRE,1,FALSE)),"PreAlerta","")))</f>
        <v>Excluido</v>
      </c>
      <c r="M3290" s="21" t="str">
        <f>IF(ISNUMBER(A3290),(IF(ISNUMBER(VLOOKUP(A3290,KEYWORDS,1,FALSE)),"C/PalabrasClaves","S/PalabrasClaves")),"")</f>
        <v>S/PalabrasClaves</v>
      </c>
      <c r="N3290" s="21" t="str">
        <f t="shared" si="12"/>
        <v/>
      </c>
      <c r="O3290" s="21"/>
      <c r="P3290" s="21" t="s">
        <v>18463</v>
      </c>
      <c r="Q3290" s="21"/>
      <c r="R3290" s="21" t="str">
        <f>LEFT('2012-2022'!$P3290,4)</f>
        <v>2017</v>
      </c>
      <c r="S3290" s="21" t="s">
        <v>60</v>
      </c>
      <c r="T3290" s="21"/>
      <c r="U3290" s="21"/>
      <c r="V3290" s="21"/>
      <c r="W3290" s="27"/>
      <c r="X3290" s="27"/>
      <c r="Y3290" s="28"/>
    </row>
    <row r="3291" ht="15.75" customHeight="1">
      <c r="A3291" s="21">
        <v>2.8410148E7</v>
      </c>
      <c r="B3291" s="21" t="s">
        <v>18524</v>
      </c>
      <c r="C3291" s="21" t="s">
        <v>18525</v>
      </c>
      <c r="D3291" s="21" t="s">
        <v>18526</v>
      </c>
      <c r="E3291" s="21" t="s">
        <v>5942</v>
      </c>
      <c r="F3291" s="21" t="s">
        <v>18527</v>
      </c>
      <c r="G3291" s="21">
        <v>2017.0</v>
      </c>
      <c r="H3291" s="26">
        <v>42840.0</v>
      </c>
      <c r="I3291" s="21"/>
      <c r="J3291" s="21"/>
      <c r="K3291" s="21" t="s">
        <v>18528</v>
      </c>
      <c r="L3291" s="21" t="str">
        <f>IF(ISNUMBER(VLOOKUP(A3291,EXCL,1,FALSE)),"Excluido",IF(ISNUMBER(VLOOKUP(A3291,POST,1,FALSE)),"PostAlerta",IF(ISNUMBER(VLOOKUP(A3291,PRE,1,FALSE)),"PreAlerta","")))</f>
        <v>PostAlerta</v>
      </c>
      <c r="M3291" s="21" t="str">
        <f>IF(ISNUMBER(A3291),(IF(ISNUMBER(VLOOKUP(A3291,KEYWORDS,1,FALSE)),"C/PalabrasClaves","S/PalabrasClaves")),"")</f>
        <v>S/PalabrasClaves</v>
      </c>
      <c r="N3291" s="21" t="str">
        <f t="shared" si="12"/>
        <v/>
      </c>
      <c r="O3291" s="21"/>
      <c r="P3291" s="21" t="s">
        <v>18479</v>
      </c>
      <c r="Q3291" s="21"/>
      <c r="R3291" s="21" t="str">
        <f>LEFT('2012-2022'!$P3291,4)</f>
        <v>2017</v>
      </c>
      <c r="S3291" s="21" t="s">
        <v>60</v>
      </c>
      <c r="T3291" s="21"/>
      <c r="U3291" s="21"/>
      <c r="V3291" s="21"/>
      <c r="W3291" s="27"/>
      <c r="X3291" s="27"/>
      <c r="Y3291" s="12"/>
    </row>
    <row r="3292" ht="15.75" customHeight="1">
      <c r="A3292" s="21">
        <v>2.8411028E7</v>
      </c>
      <c r="B3292" s="21" t="s">
        <v>18529</v>
      </c>
      <c r="C3292" s="21" t="s">
        <v>18530</v>
      </c>
      <c r="D3292" s="21" t="s">
        <v>18531</v>
      </c>
      <c r="E3292" s="21" t="s">
        <v>18532</v>
      </c>
      <c r="F3292" s="21" t="s">
        <v>496</v>
      </c>
      <c r="G3292" s="21">
        <v>2017.0</v>
      </c>
      <c r="H3292" s="26">
        <v>42841.0</v>
      </c>
      <c r="I3292" s="21"/>
      <c r="J3292" s="21"/>
      <c r="K3292" s="21" t="s">
        <v>18533</v>
      </c>
      <c r="L3292" s="21" t="str">
        <f>IF(ISNUMBER(VLOOKUP(A3292,EXCL,1,FALSE)),"Excluido",IF(ISNUMBER(VLOOKUP(A3292,POST,1,FALSE)),"PostAlerta",IF(ISNUMBER(VLOOKUP(A3292,PRE,1,FALSE)),"PreAlerta","")))</f>
        <v>PostAlerta</v>
      </c>
      <c r="M3292" s="21" t="str">
        <f>IF(ISNUMBER(A3292),(IF(ISNUMBER(VLOOKUP(A3292,KEYWORDS,1,FALSE)),"C/PalabrasClaves","S/PalabrasClaves")),"")</f>
        <v>S/PalabrasClaves</v>
      </c>
      <c r="N3292" s="21" t="str">
        <f t="shared" si="12"/>
        <v/>
      </c>
      <c r="O3292" s="21"/>
      <c r="P3292" s="21" t="s">
        <v>18463</v>
      </c>
      <c r="Q3292" s="21"/>
      <c r="R3292" s="21" t="str">
        <f>LEFT('2012-2022'!$P3292,4)</f>
        <v>2017</v>
      </c>
      <c r="S3292" s="21" t="s">
        <v>60</v>
      </c>
      <c r="T3292" s="21"/>
      <c r="U3292" s="21"/>
      <c r="V3292" s="21"/>
      <c r="W3292" s="27"/>
      <c r="X3292" s="27"/>
      <c r="Y3292" s="28"/>
    </row>
    <row r="3293" ht="15.75" customHeight="1">
      <c r="A3293" s="21">
        <v>2.8411063E7</v>
      </c>
      <c r="B3293" s="21" t="s">
        <v>18534</v>
      </c>
      <c r="C3293" s="21" t="s">
        <v>18535</v>
      </c>
      <c r="D3293" s="21" t="s">
        <v>18536</v>
      </c>
      <c r="E3293" s="21" t="s">
        <v>18537</v>
      </c>
      <c r="F3293" s="21" t="s">
        <v>12578</v>
      </c>
      <c r="G3293" s="21">
        <v>2017.0</v>
      </c>
      <c r="H3293" s="26">
        <v>42841.0</v>
      </c>
      <c r="I3293" s="21" t="s">
        <v>18538</v>
      </c>
      <c r="J3293" s="21" t="s">
        <v>18539</v>
      </c>
      <c r="K3293" s="21" t="s">
        <v>18540</v>
      </c>
      <c r="L3293" s="21" t="str">
        <f>IF(ISNUMBER(VLOOKUP(A3293,EXCL,1,FALSE)),"Excluido",IF(ISNUMBER(VLOOKUP(A3293,POST,1,FALSE)),"PostAlerta",IF(ISNUMBER(VLOOKUP(A3293,PRE,1,FALSE)),"PreAlerta","")))</f>
        <v>PostAlerta</v>
      </c>
      <c r="M3293" s="21" t="str">
        <f>IF(ISNUMBER(A3293),(IF(ISNUMBER(VLOOKUP(A3293,KEYWORDS,1,FALSE)),"C/PalabrasClaves","S/PalabrasClaves")),"")</f>
        <v>S/PalabrasClaves</v>
      </c>
      <c r="N3293" s="21" t="str">
        <f t="shared" si="12"/>
        <v/>
      </c>
      <c r="O3293" s="21"/>
      <c r="P3293" s="21" t="s">
        <v>18463</v>
      </c>
      <c r="Q3293" s="21"/>
      <c r="R3293" s="21" t="str">
        <f>LEFT('2012-2022'!$P3293,4)</f>
        <v>2017</v>
      </c>
      <c r="S3293" s="21" t="s">
        <v>60</v>
      </c>
      <c r="T3293" s="21"/>
      <c r="U3293" s="21"/>
      <c r="V3293" s="21"/>
      <c r="W3293" s="27"/>
      <c r="X3293" s="27"/>
      <c r="Y3293" s="12"/>
    </row>
    <row r="3294" ht="15.75" customHeight="1">
      <c r="A3294" s="21">
        <v>2.8412201E7</v>
      </c>
      <c r="B3294" s="21" t="s">
        <v>18541</v>
      </c>
      <c r="C3294" s="21" t="s">
        <v>18542</v>
      </c>
      <c r="D3294" s="21" t="s">
        <v>18543</v>
      </c>
      <c r="E3294" s="21" t="s">
        <v>3430</v>
      </c>
      <c r="F3294" s="21" t="s">
        <v>1239</v>
      </c>
      <c r="G3294" s="21">
        <v>2017.0</v>
      </c>
      <c r="H3294" s="26">
        <v>42842.0</v>
      </c>
      <c r="I3294" s="21"/>
      <c r="J3294" s="21"/>
      <c r="K3294" s="21" t="s">
        <v>18544</v>
      </c>
      <c r="L3294" s="21" t="str">
        <f>IF(ISNUMBER(VLOOKUP(A3294,EXCL,1,FALSE)),"Excluido",IF(ISNUMBER(VLOOKUP(A3294,POST,1,FALSE)),"PostAlerta",IF(ISNUMBER(VLOOKUP(A3294,PRE,1,FALSE)),"PreAlerta","")))</f>
        <v>PostAlerta</v>
      </c>
      <c r="M3294" s="21" t="str">
        <f>IF(ISNUMBER(A3294),(IF(ISNUMBER(VLOOKUP(A3294,KEYWORDS,1,FALSE)),"C/PalabrasClaves","S/PalabrasClaves")),"")</f>
        <v>C/PalabrasClaves</v>
      </c>
      <c r="N3294" s="21" t="str">
        <f t="shared" si="12"/>
        <v/>
      </c>
      <c r="O3294" s="21"/>
      <c r="P3294" s="21" t="s">
        <v>18463</v>
      </c>
      <c r="Q3294" s="21"/>
      <c r="R3294" s="21" t="str">
        <f>LEFT('2012-2022'!$P3294,4)</f>
        <v>2017</v>
      </c>
      <c r="S3294" s="21" t="s">
        <v>60</v>
      </c>
      <c r="T3294" s="21"/>
      <c r="U3294" s="21"/>
      <c r="V3294" s="21"/>
      <c r="W3294" s="27"/>
      <c r="X3294" s="27"/>
      <c r="Y3294" s="28"/>
    </row>
    <row r="3295" ht="15.75" customHeight="1">
      <c r="A3295" s="21">
        <v>2.8412513E7</v>
      </c>
      <c r="B3295" s="21" t="s">
        <v>18545</v>
      </c>
      <c r="C3295" s="21" t="s">
        <v>18546</v>
      </c>
      <c r="D3295" s="21" t="s">
        <v>18547</v>
      </c>
      <c r="E3295" s="21" t="s">
        <v>18548</v>
      </c>
      <c r="F3295" s="21" t="s">
        <v>3529</v>
      </c>
      <c r="G3295" s="21">
        <v>2017.0</v>
      </c>
      <c r="H3295" s="26">
        <v>42842.0</v>
      </c>
      <c r="I3295" s="21"/>
      <c r="J3295" s="21"/>
      <c r="K3295" s="21" t="s">
        <v>18549</v>
      </c>
      <c r="L3295" s="21" t="str">
        <f>IF(ISNUMBER(VLOOKUP(A3295,EXCL,1,FALSE)),"Excluido",IF(ISNUMBER(VLOOKUP(A3295,POST,1,FALSE)),"PostAlerta",IF(ISNUMBER(VLOOKUP(A3295,PRE,1,FALSE)),"PreAlerta","")))</f>
        <v>PostAlerta</v>
      </c>
      <c r="M3295" s="21" t="str">
        <f>IF(ISNUMBER(A3295),(IF(ISNUMBER(VLOOKUP(A3295,KEYWORDS,1,FALSE)),"C/PalabrasClaves","S/PalabrasClaves")),"")</f>
        <v>S/PalabrasClaves</v>
      </c>
      <c r="N3295" s="21" t="str">
        <f t="shared" si="12"/>
        <v/>
      </c>
      <c r="O3295" s="21"/>
      <c r="P3295" s="21" t="s">
        <v>18463</v>
      </c>
      <c r="Q3295" s="21"/>
      <c r="R3295" s="21" t="str">
        <f>LEFT('2012-2022'!$P3295,4)</f>
        <v>2017</v>
      </c>
      <c r="S3295" s="21" t="s">
        <v>60</v>
      </c>
      <c r="T3295" s="21"/>
      <c r="U3295" s="21"/>
      <c r="V3295" s="21"/>
      <c r="W3295" s="27"/>
      <c r="X3295" s="27"/>
      <c r="Y3295" s="12"/>
    </row>
    <row r="3296" ht="15.75" customHeight="1">
      <c r="A3296" s="21">
        <v>2.8426403E7</v>
      </c>
      <c r="B3296" s="21" t="s">
        <v>18550</v>
      </c>
      <c r="C3296" s="21" t="s">
        <v>18551</v>
      </c>
      <c r="D3296" s="21" t="s">
        <v>18552</v>
      </c>
      <c r="E3296" s="21" t="s">
        <v>16685</v>
      </c>
      <c r="F3296" s="21" t="s">
        <v>1711</v>
      </c>
      <c r="G3296" s="21">
        <v>2017.0</v>
      </c>
      <c r="H3296" s="26">
        <v>42846.0</v>
      </c>
      <c r="I3296" s="21"/>
      <c r="J3296" s="21"/>
      <c r="K3296" s="21" t="s">
        <v>18553</v>
      </c>
      <c r="L3296" s="21" t="str">
        <f>IF(ISNUMBER(VLOOKUP(A3296,EXCL,1,FALSE)),"Excluido",IF(ISNUMBER(VLOOKUP(A3296,POST,1,FALSE)),"PostAlerta",IF(ISNUMBER(VLOOKUP(A3296,PRE,1,FALSE)),"PreAlerta","")))</f>
        <v>PostAlerta</v>
      </c>
      <c r="M3296" s="21" t="str">
        <f>IF(ISNUMBER(A3296),(IF(ISNUMBER(VLOOKUP(A3296,KEYWORDS,1,FALSE)),"C/PalabrasClaves","S/PalabrasClaves")),"")</f>
        <v>S/PalabrasClaves</v>
      </c>
      <c r="N3296" s="21" t="str">
        <f t="shared" si="12"/>
        <v/>
      </c>
      <c r="O3296" s="21"/>
      <c r="P3296" s="21" t="s">
        <v>18479</v>
      </c>
      <c r="Q3296" s="21"/>
      <c r="R3296" s="21" t="str">
        <f>LEFT('2012-2022'!$P3296,4)</f>
        <v>2017</v>
      </c>
      <c r="S3296" s="21" t="s">
        <v>60</v>
      </c>
      <c r="T3296" s="21"/>
      <c r="U3296" s="21"/>
      <c r="V3296" s="21"/>
      <c r="W3296" s="27"/>
      <c r="X3296" s="27"/>
      <c r="Y3296" s="28"/>
    </row>
    <row r="3297" ht="15.75" customHeight="1">
      <c r="A3297" s="21">
        <v>2.8433728E7</v>
      </c>
      <c r="B3297" s="21" t="s">
        <v>18554</v>
      </c>
      <c r="C3297" s="21" t="s">
        <v>18555</v>
      </c>
      <c r="D3297" s="21" t="s">
        <v>18556</v>
      </c>
      <c r="E3297" s="21" t="s">
        <v>6380</v>
      </c>
      <c r="F3297" s="21" t="s">
        <v>496</v>
      </c>
      <c r="G3297" s="21">
        <v>2017.0</v>
      </c>
      <c r="H3297" s="26">
        <v>42849.0</v>
      </c>
      <c r="I3297" s="21" t="s">
        <v>18557</v>
      </c>
      <c r="J3297" s="21" t="s">
        <v>18558</v>
      </c>
      <c r="K3297" s="21" t="s">
        <v>18559</v>
      </c>
      <c r="L3297" s="21" t="str">
        <f>IF(ISNUMBER(VLOOKUP(A3297,EXCL,1,FALSE)),"Excluido",IF(ISNUMBER(VLOOKUP(A3297,POST,1,FALSE)),"PostAlerta",IF(ISNUMBER(VLOOKUP(A3297,PRE,1,FALSE)),"PreAlerta","")))</f>
        <v>PostAlerta</v>
      </c>
      <c r="M3297" s="21" t="str">
        <f>IF(ISNUMBER(A3297),(IF(ISNUMBER(VLOOKUP(A3297,KEYWORDS,1,FALSE)),"C/PalabrasClaves","S/PalabrasClaves")),"")</f>
        <v>S/PalabrasClaves</v>
      </c>
      <c r="N3297" s="21" t="str">
        <f t="shared" si="12"/>
        <v/>
      </c>
      <c r="O3297" s="21"/>
      <c r="P3297" s="21" t="s">
        <v>18463</v>
      </c>
      <c r="Q3297" s="21"/>
      <c r="R3297" s="21" t="str">
        <f>LEFT('2012-2022'!$P3297,4)</f>
        <v>2017</v>
      </c>
      <c r="S3297" s="21" t="s">
        <v>60</v>
      </c>
      <c r="T3297" s="21"/>
      <c r="U3297" s="21"/>
      <c r="V3297" s="21"/>
      <c r="W3297" s="27"/>
      <c r="X3297" s="27"/>
      <c r="Y3297" s="12"/>
    </row>
    <row r="3298" ht="15.75" customHeight="1">
      <c r="A3298" s="21">
        <v>2.8433729E7</v>
      </c>
      <c r="B3298" s="21" t="s">
        <v>18560</v>
      </c>
      <c r="C3298" s="21" t="s">
        <v>18561</v>
      </c>
      <c r="D3298" s="21" t="s">
        <v>18562</v>
      </c>
      <c r="E3298" s="21" t="s">
        <v>18563</v>
      </c>
      <c r="F3298" s="21" t="s">
        <v>496</v>
      </c>
      <c r="G3298" s="21">
        <v>2017.0</v>
      </c>
      <c r="H3298" s="26">
        <v>42849.0</v>
      </c>
      <c r="I3298" s="21" t="s">
        <v>18564</v>
      </c>
      <c r="J3298" s="21" t="s">
        <v>18565</v>
      </c>
      <c r="K3298" s="21" t="s">
        <v>18566</v>
      </c>
      <c r="L3298" s="21" t="str">
        <f>IF(ISNUMBER(VLOOKUP(A3298,EXCL,1,FALSE)),"Excluido",IF(ISNUMBER(VLOOKUP(A3298,POST,1,FALSE)),"PostAlerta",IF(ISNUMBER(VLOOKUP(A3298,PRE,1,FALSE)),"PreAlerta","")))</f>
        <v>PostAlerta</v>
      </c>
      <c r="M3298" s="21" t="str">
        <f>IF(ISNUMBER(A3298),(IF(ISNUMBER(VLOOKUP(A3298,KEYWORDS,1,FALSE)),"C/PalabrasClaves","S/PalabrasClaves")),"")</f>
        <v>S/PalabrasClaves</v>
      </c>
      <c r="N3298" s="21" t="str">
        <f t="shared" si="12"/>
        <v/>
      </c>
      <c r="O3298" s="21"/>
      <c r="P3298" s="21" t="s">
        <v>18463</v>
      </c>
      <c r="Q3298" s="21"/>
      <c r="R3298" s="21" t="str">
        <f>LEFT('2012-2022'!$P3298,4)</f>
        <v>2017</v>
      </c>
      <c r="S3298" s="21" t="s">
        <v>60</v>
      </c>
      <c r="T3298" s="21"/>
      <c r="U3298" s="21"/>
      <c r="V3298" s="21"/>
      <c r="W3298" s="27"/>
      <c r="X3298" s="27"/>
      <c r="Y3298" s="28"/>
    </row>
    <row r="3299" ht="15.75" customHeight="1">
      <c r="A3299" s="21">
        <v>2.843373E7</v>
      </c>
      <c r="B3299" s="21" t="s">
        <v>18567</v>
      </c>
      <c r="C3299" s="21" t="s">
        <v>18568</v>
      </c>
      <c r="D3299" s="21" t="s">
        <v>18569</v>
      </c>
      <c r="E3299" s="21" t="s">
        <v>12739</v>
      </c>
      <c r="F3299" s="21" t="s">
        <v>496</v>
      </c>
      <c r="G3299" s="21">
        <v>2017.0</v>
      </c>
      <c r="H3299" s="26">
        <v>42849.0</v>
      </c>
      <c r="I3299" s="21"/>
      <c r="J3299" s="21"/>
      <c r="K3299" s="21" t="s">
        <v>18570</v>
      </c>
      <c r="L3299" s="21" t="str">
        <f>IF(ISNUMBER(VLOOKUP(A3299,EXCL,1,FALSE)),"Excluido",IF(ISNUMBER(VLOOKUP(A3299,POST,1,FALSE)),"PostAlerta",IF(ISNUMBER(VLOOKUP(A3299,PRE,1,FALSE)),"PreAlerta","")))</f>
        <v>PostAlerta</v>
      </c>
      <c r="M3299" s="21" t="str">
        <f>IF(ISNUMBER(A3299),(IF(ISNUMBER(VLOOKUP(A3299,KEYWORDS,1,FALSE)),"C/PalabrasClaves","S/PalabrasClaves")),"")</f>
        <v>S/PalabrasClaves</v>
      </c>
      <c r="N3299" s="21" t="str">
        <f t="shared" si="12"/>
        <v/>
      </c>
      <c r="O3299" s="21"/>
      <c r="P3299" s="21" t="s">
        <v>18463</v>
      </c>
      <c r="Q3299" s="21"/>
      <c r="R3299" s="21" t="str">
        <f>LEFT('2012-2022'!$P3299,4)</f>
        <v>2017</v>
      </c>
      <c r="S3299" s="21" t="s">
        <v>60</v>
      </c>
      <c r="T3299" s="21"/>
      <c r="U3299" s="21"/>
      <c r="V3299" s="21"/>
      <c r="W3299" s="27"/>
      <c r="X3299" s="27"/>
      <c r="Y3299" s="12"/>
    </row>
    <row r="3300" ht="15.75" customHeight="1">
      <c r="A3300" s="21">
        <v>2.8457353E7</v>
      </c>
      <c r="B3300" s="21" t="s">
        <v>18571</v>
      </c>
      <c r="C3300" s="21" t="s">
        <v>18572</v>
      </c>
      <c r="D3300" s="21" t="s">
        <v>18573</v>
      </c>
      <c r="E3300" s="21" t="s">
        <v>18574</v>
      </c>
      <c r="F3300" s="21" t="s">
        <v>18575</v>
      </c>
      <c r="G3300" s="21">
        <v>2017.0</v>
      </c>
      <c r="H3300" s="26">
        <v>42857.0</v>
      </c>
      <c r="I3300" s="21"/>
      <c r="J3300" s="21"/>
      <c r="K3300" s="21" t="s">
        <v>18576</v>
      </c>
      <c r="L3300" s="21" t="str">
        <f>IF(ISNUMBER(VLOOKUP(A3300,EXCL,1,FALSE)),"Excluido",IF(ISNUMBER(VLOOKUP(A3300,POST,1,FALSE)),"PostAlerta",IF(ISNUMBER(VLOOKUP(A3300,PRE,1,FALSE)),"PreAlerta","")))</f>
        <v>Excluido</v>
      </c>
      <c r="M3300" s="21" t="str">
        <f>IF(ISNUMBER(A3300),(IF(ISNUMBER(VLOOKUP(A3300,KEYWORDS,1,FALSE)),"C/PalabrasClaves","S/PalabrasClaves")),"")</f>
        <v>S/PalabrasClaves</v>
      </c>
      <c r="N3300" s="21" t="str">
        <f t="shared" si="12"/>
        <v/>
      </c>
      <c r="O3300" s="21"/>
      <c r="P3300" s="21" t="s">
        <v>18463</v>
      </c>
      <c r="Q3300" s="21"/>
      <c r="R3300" s="21" t="str">
        <f>LEFT('2012-2022'!$P3300,4)</f>
        <v>2017</v>
      </c>
      <c r="S3300" s="21" t="s">
        <v>60</v>
      </c>
      <c r="T3300" s="21"/>
      <c r="U3300" s="21"/>
      <c r="V3300" s="21"/>
      <c r="W3300" s="27"/>
      <c r="X3300" s="27"/>
      <c r="Y3300" s="28"/>
    </row>
    <row r="3301" ht="15.75" customHeight="1">
      <c r="A3301" s="21">
        <v>2.8457356E7</v>
      </c>
      <c r="B3301" s="21" t="s">
        <v>18577</v>
      </c>
      <c r="C3301" s="21" t="s">
        <v>18578</v>
      </c>
      <c r="D3301" s="21" t="s">
        <v>18579</v>
      </c>
      <c r="E3301" s="21" t="s">
        <v>1311</v>
      </c>
      <c r="F3301" s="21" t="s">
        <v>18575</v>
      </c>
      <c r="G3301" s="21">
        <v>2017.0</v>
      </c>
      <c r="H3301" s="26">
        <v>42857.0</v>
      </c>
      <c r="I3301" s="21"/>
      <c r="J3301" s="21"/>
      <c r="K3301" s="21" t="s">
        <v>18580</v>
      </c>
      <c r="L3301" s="21" t="str">
        <f>IF(ISNUMBER(VLOOKUP(A3301,EXCL,1,FALSE)),"Excluido",IF(ISNUMBER(VLOOKUP(A3301,POST,1,FALSE)),"PostAlerta",IF(ISNUMBER(VLOOKUP(A3301,PRE,1,FALSE)),"PreAlerta","")))</f>
        <v>Excluido</v>
      </c>
      <c r="M3301" s="21" t="str">
        <f>IF(ISNUMBER(A3301),(IF(ISNUMBER(VLOOKUP(A3301,KEYWORDS,1,FALSE)),"C/PalabrasClaves","S/PalabrasClaves")),"")</f>
        <v>S/PalabrasClaves</v>
      </c>
      <c r="N3301" s="21" t="str">
        <f t="shared" si="12"/>
        <v/>
      </c>
      <c r="O3301" s="21"/>
      <c r="P3301" s="21" t="s">
        <v>18463</v>
      </c>
      <c r="Q3301" s="21"/>
      <c r="R3301" s="21" t="str">
        <f>LEFT('2012-2022'!$P3301,4)</f>
        <v>2017</v>
      </c>
      <c r="S3301" s="21" t="s">
        <v>60</v>
      </c>
      <c r="T3301" s="21"/>
      <c r="U3301" s="21"/>
      <c r="V3301" s="21"/>
      <c r="W3301" s="27"/>
      <c r="X3301" s="27"/>
      <c r="Y3301" s="12"/>
    </row>
    <row r="3302" ht="15.75" customHeight="1">
      <c r="A3302" s="21">
        <v>2.8457821E7</v>
      </c>
      <c r="B3302" s="21" t="s">
        <v>18581</v>
      </c>
      <c r="C3302" s="21" t="s">
        <v>18582</v>
      </c>
      <c r="D3302" s="21" t="s">
        <v>18583</v>
      </c>
      <c r="E3302" s="21" t="s">
        <v>18584</v>
      </c>
      <c r="F3302" s="21" t="s">
        <v>496</v>
      </c>
      <c r="G3302" s="21">
        <v>2017.0</v>
      </c>
      <c r="H3302" s="26">
        <v>42857.0</v>
      </c>
      <c r="I3302" s="21"/>
      <c r="J3302" s="21"/>
      <c r="K3302" s="21" t="s">
        <v>18585</v>
      </c>
      <c r="L3302" s="21" t="str">
        <f>IF(ISNUMBER(VLOOKUP(A3302,EXCL,1,FALSE)),"Excluido",IF(ISNUMBER(VLOOKUP(A3302,POST,1,FALSE)),"PostAlerta",IF(ISNUMBER(VLOOKUP(A3302,PRE,1,FALSE)),"PreAlerta","")))</f>
        <v>PostAlerta</v>
      </c>
      <c r="M3302" s="21" t="str">
        <f>IF(ISNUMBER(A3302),(IF(ISNUMBER(VLOOKUP(A3302,KEYWORDS,1,FALSE)),"C/PalabrasClaves","S/PalabrasClaves")),"")</f>
        <v>S/PalabrasClaves</v>
      </c>
      <c r="N3302" s="21" t="str">
        <f t="shared" si="12"/>
        <v/>
      </c>
      <c r="O3302" s="21"/>
      <c r="P3302" s="21" t="s">
        <v>18463</v>
      </c>
      <c r="Q3302" s="21"/>
      <c r="R3302" s="21" t="str">
        <f>LEFT('2012-2022'!$P3302,4)</f>
        <v>2017</v>
      </c>
      <c r="S3302" s="21" t="s">
        <v>60</v>
      </c>
      <c r="T3302" s="21"/>
      <c r="U3302" s="21"/>
      <c r="V3302" s="21"/>
      <c r="W3302" s="27"/>
      <c r="X3302" s="27"/>
      <c r="Y3302" s="28"/>
    </row>
    <row r="3303" ht="15.75" customHeight="1">
      <c r="A3303" s="21">
        <v>2.8457822E7</v>
      </c>
      <c r="B3303" s="21" t="s">
        <v>18586</v>
      </c>
      <c r="C3303" s="21" t="s">
        <v>18587</v>
      </c>
      <c r="D3303" s="21" t="s">
        <v>18588</v>
      </c>
      <c r="E3303" s="21" t="s">
        <v>18589</v>
      </c>
      <c r="F3303" s="21" t="s">
        <v>496</v>
      </c>
      <c r="G3303" s="21">
        <v>2017.0</v>
      </c>
      <c r="H3303" s="26">
        <v>42857.0</v>
      </c>
      <c r="I3303" s="21"/>
      <c r="J3303" s="21"/>
      <c r="K3303" s="21" t="s">
        <v>18590</v>
      </c>
      <c r="L3303" s="21" t="str">
        <f>IF(ISNUMBER(VLOOKUP(A3303,EXCL,1,FALSE)),"Excluido",IF(ISNUMBER(VLOOKUP(A3303,POST,1,FALSE)),"PostAlerta",IF(ISNUMBER(VLOOKUP(A3303,PRE,1,FALSE)),"PreAlerta","")))</f>
        <v>PostAlerta</v>
      </c>
      <c r="M3303" s="21" t="str">
        <f>IF(ISNUMBER(A3303),(IF(ISNUMBER(VLOOKUP(A3303,KEYWORDS,1,FALSE)),"C/PalabrasClaves","S/PalabrasClaves")),"")</f>
        <v>S/PalabrasClaves</v>
      </c>
      <c r="N3303" s="21" t="str">
        <f t="shared" si="12"/>
        <v/>
      </c>
      <c r="O3303" s="21"/>
      <c r="P3303" s="21" t="s">
        <v>18463</v>
      </c>
      <c r="Q3303" s="21"/>
      <c r="R3303" s="21" t="str">
        <f>LEFT('2012-2022'!$P3303,4)</f>
        <v>2017</v>
      </c>
      <c r="S3303" s="21" t="s">
        <v>60</v>
      </c>
      <c r="T3303" s="21"/>
      <c r="U3303" s="21"/>
      <c r="V3303" s="21"/>
      <c r="W3303" s="27"/>
      <c r="X3303" s="27"/>
      <c r="Y3303" s="12"/>
    </row>
    <row r="3304" ht="15.75" customHeight="1">
      <c r="A3304" s="21">
        <v>2.8479066E7</v>
      </c>
      <c r="B3304" s="21" t="s">
        <v>18591</v>
      </c>
      <c r="C3304" s="21" t="s">
        <v>18592</v>
      </c>
      <c r="D3304" s="21" t="s">
        <v>18593</v>
      </c>
      <c r="E3304" s="21" t="s">
        <v>15837</v>
      </c>
      <c r="F3304" s="21" t="s">
        <v>496</v>
      </c>
      <c r="G3304" s="21">
        <v>2017.0</v>
      </c>
      <c r="H3304" s="26">
        <v>42864.0</v>
      </c>
      <c r="I3304" s="21"/>
      <c r="J3304" s="21"/>
      <c r="K3304" s="21" t="s">
        <v>18594</v>
      </c>
      <c r="L3304" s="21" t="str">
        <f>IF(ISNUMBER(VLOOKUP(A3304,EXCL,1,FALSE)),"Excluido",IF(ISNUMBER(VLOOKUP(A3304,POST,1,FALSE)),"PostAlerta",IF(ISNUMBER(VLOOKUP(A3304,PRE,1,FALSE)),"PreAlerta","")))</f>
        <v>PostAlerta</v>
      </c>
      <c r="M3304" s="21" t="str">
        <f>IF(ISNUMBER(A3304),(IF(ISNUMBER(VLOOKUP(A3304,KEYWORDS,1,FALSE)),"C/PalabrasClaves","S/PalabrasClaves")),"")</f>
        <v>S/PalabrasClaves</v>
      </c>
      <c r="N3304" s="21" t="str">
        <f t="shared" si="12"/>
        <v/>
      </c>
      <c r="O3304" s="21"/>
      <c r="P3304" s="21" t="s">
        <v>18463</v>
      </c>
      <c r="Q3304" s="21"/>
      <c r="R3304" s="21" t="str">
        <f>LEFT('2012-2022'!$P3304,4)</f>
        <v>2017</v>
      </c>
      <c r="S3304" s="21" t="s">
        <v>60</v>
      </c>
      <c r="T3304" s="21"/>
      <c r="U3304" s="21"/>
      <c r="V3304" s="21"/>
      <c r="W3304" s="27"/>
      <c r="X3304" s="27"/>
      <c r="Y3304" s="28"/>
    </row>
    <row r="3305" ht="15.75" customHeight="1">
      <c r="A3305" s="21">
        <v>2.8483409E7</v>
      </c>
      <c r="B3305" s="21" t="s">
        <v>18595</v>
      </c>
      <c r="C3305" s="21" t="s">
        <v>18596</v>
      </c>
      <c r="D3305" s="21" t="s">
        <v>18597</v>
      </c>
      <c r="E3305" s="21" t="s">
        <v>18598</v>
      </c>
      <c r="F3305" s="21" t="s">
        <v>496</v>
      </c>
      <c r="G3305" s="21">
        <v>2017.0</v>
      </c>
      <c r="H3305" s="26">
        <v>42865.0</v>
      </c>
      <c r="I3305" s="21"/>
      <c r="J3305" s="21"/>
      <c r="K3305" s="21" t="s">
        <v>18599</v>
      </c>
      <c r="L3305" s="21" t="str">
        <f>IF(ISNUMBER(VLOOKUP(A3305,EXCL,1,FALSE)),"Excluido",IF(ISNUMBER(VLOOKUP(A3305,POST,1,FALSE)),"PostAlerta",IF(ISNUMBER(VLOOKUP(A3305,PRE,1,FALSE)),"PreAlerta","")))</f>
        <v>PostAlerta</v>
      </c>
      <c r="M3305" s="21" t="str">
        <f>IF(ISNUMBER(A3305),(IF(ISNUMBER(VLOOKUP(A3305,KEYWORDS,1,FALSE)),"C/PalabrasClaves","S/PalabrasClaves")),"")</f>
        <v>S/PalabrasClaves</v>
      </c>
      <c r="N3305" s="21" t="str">
        <f t="shared" si="12"/>
        <v/>
      </c>
      <c r="O3305" s="21"/>
      <c r="P3305" s="21" t="s">
        <v>18463</v>
      </c>
      <c r="Q3305" s="21"/>
      <c r="R3305" s="21" t="str">
        <f>LEFT('2012-2022'!$P3305,4)</f>
        <v>2017</v>
      </c>
      <c r="S3305" s="21" t="s">
        <v>60</v>
      </c>
      <c r="T3305" s="21"/>
      <c r="U3305" s="21"/>
      <c r="V3305" s="21"/>
      <c r="W3305" s="27"/>
      <c r="X3305" s="27"/>
      <c r="Y3305" s="12"/>
    </row>
    <row r="3306" ht="15.75" customHeight="1">
      <c r="A3306" s="21">
        <v>2.8504429E7</v>
      </c>
      <c r="B3306" s="21" t="s">
        <v>18600</v>
      </c>
      <c r="C3306" s="21" t="s">
        <v>18601</v>
      </c>
      <c r="D3306" s="21" t="s">
        <v>18602</v>
      </c>
      <c r="E3306" s="21" t="s">
        <v>13687</v>
      </c>
      <c r="F3306" s="21" t="s">
        <v>995</v>
      </c>
      <c r="G3306" s="21">
        <v>2017.0</v>
      </c>
      <c r="H3306" s="26">
        <v>42871.0</v>
      </c>
      <c r="I3306" s="21"/>
      <c r="J3306" s="21"/>
      <c r="K3306" s="21" t="s">
        <v>18603</v>
      </c>
      <c r="L3306" s="21" t="str">
        <f>IF(ISNUMBER(VLOOKUP(A3306,EXCL,1,FALSE)),"Excluido",IF(ISNUMBER(VLOOKUP(A3306,POST,1,FALSE)),"PostAlerta",IF(ISNUMBER(VLOOKUP(A3306,PRE,1,FALSE)),"PreAlerta","")))</f>
        <v>PostAlerta</v>
      </c>
      <c r="M3306" s="21" t="str">
        <f>IF(ISNUMBER(A3306),(IF(ISNUMBER(VLOOKUP(A3306,KEYWORDS,1,FALSE)),"C/PalabrasClaves","S/PalabrasClaves")),"")</f>
        <v>S/PalabrasClaves</v>
      </c>
      <c r="N3306" s="21" t="str">
        <f t="shared" si="12"/>
        <v/>
      </c>
      <c r="O3306" s="21"/>
      <c r="P3306" s="21" t="s">
        <v>18463</v>
      </c>
      <c r="Q3306" s="21"/>
      <c r="R3306" s="21" t="str">
        <f>LEFT('2012-2022'!$P3306,4)</f>
        <v>2017</v>
      </c>
      <c r="S3306" s="21" t="s">
        <v>60</v>
      </c>
      <c r="T3306" s="21"/>
      <c r="U3306" s="21"/>
      <c r="V3306" s="21"/>
      <c r="W3306" s="27"/>
      <c r="X3306" s="27"/>
      <c r="Y3306" s="28"/>
    </row>
    <row r="3307" ht="15.75" customHeight="1">
      <c r="A3307" s="21">
        <v>2.8504439E7</v>
      </c>
      <c r="B3307" s="21" t="s">
        <v>18604</v>
      </c>
      <c r="C3307" s="21" t="s">
        <v>18605</v>
      </c>
      <c r="D3307" s="21" t="s">
        <v>18606</v>
      </c>
      <c r="E3307" s="21" t="s">
        <v>3049</v>
      </c>
      <c r="F3307" s="21" t="s">
        <v>995</v>
      </c>
      <c r="G3307" s="21">
        <v>2017.0</v>
      </c>
      <c r="H3307" s="26">
        <v>42871.0</v>
      </c>
      <c r="I3307" s="21"/>
      <c r="J3307" s="21"/>
      <c r="K3307" s="21" t="s">
        <v>18607</v>
      </c>
      <c r="L3307" s="21" t="str">
        <f>IF(ISNUMBER(VLOOKUP(A3307,EXCL,1,FALSE)),"Excluido",IF(ISNUMBER(VLOOKUP(A3307,POST,1,FALSE)),"PostAlerta",IF(ISNUMBER(VLOOKUP(A3307,PRE,1,FALSE)),"PreAlerta","")))</f>
        <v>PostAlerta</v>
      </c>
      <c r="M3307" s="21" t="str">
        <f>IF(ISNUMBER(A3307),(IF(ISNUMBER(VLOOKUP(A3307,KEYWORDS,1,FALSE)),"C/PalabrasClaves","S/PalabrasClaves")),"")</f>
        <v>S/PalabrasClaves</v>
      </c>
      <c r="N3307" s="21" t="str">
        <f t="shared" si="12"/>
        <v/>
      </c>
      <c r="O3307" s="21"/>
      <c r="P3307" s="21" t="s">
        <v>18463</v>
      </c>
      <c r="Q3307" s="21"/>
      <c r="R3307" s="21" t="str">
        <f>LEFT('2012-2022'!$P3307,4)</f>
        <v>2017</v>
      </c>
      <c r="S3307" s="21" t="s">
        <v>60</v>
      </c>
      <c r="T3307" s="21"/>
      <c r="U3307" s="21"/>
      <c r="V3307" s="21"/>
      <c r="W3307" s="27"/>
      <c r="X3307" s="27"/>
      <c r="Y3307" s="12"/>
    </row>
    <row r="3308" ht="15.75" customHeight="1">
      <c r="A3308" s="21">
        <v>2.8518034E7</v>
      </c>
      <c r="B3308" s="21" t="s">
        <v>18608</v>
      </c>
      <c r="C3308" s="21" t="s">
        <v>18609</v>
      </c>
      <c r="D3308" s="21" t="s">
        <v>18610</v>
      </c>
      <c r="E3308" s="21" t="s">
        <v>18611</v>
      </c>
      <c r="F3308" s="21" t="s">
        <v>508</v>
      </c>
      <c r="G3308" s="21">
        <v>2017.0</v>
      </c>
      <c r="H3308" s="26">
        <v>42874.0</v>
      </c>
      <c r="I3308" s="21"/>
      <c r="J3308" s="21"/>
      <c r="K3308" s="21" t="s">
        <v>18612</v>
      </c>
      <c r="L3308" s="21" t="str">
        <f>IF(ISNUMBER(VLOOKUP(A3308,EXCL,1,FALSE)),"Excluido",IF(ISNUMBER(VLOOKUP(A3308,POST,1,FALSE)),"PostAlerta",IF(ISNUMBER(VLOOKUP(A3308,PRE,1,FALSE)),"PreAlerta","")))</f>
        <v>PostAlerta</v>
      </c>
      <c r="M3308" s="21" t="str">
        <f>IF(ISNUMBER(A3308),(IF(ISNUMBER(VLOOKUP(A3308,KEYWORDS,1,FALSE)),"C/PalabrasClaves","S/PalabrasClaves")),"")</f>
        <v>S/PalabrasClaves</v>
      </c>
      <c r="N3308" s="21" t="str">
        <f t="shared" si="12"/>
        <v/>
      </c>
      <c r="O3308" s="21"/>
      <c r="P3308" s="21" t="s">
        <v>18463</v>
      </c>
      <c r="Q3308" s="21"/>
      <c r="R3308" s="21" t="str">
        <f>LEFT('2012-2022'!$P3308,4)</f>
        <v>2017</v>
      </c>
      <c r="S3308" s="21" t="s">
        <v>60</v>
      </c>
      <c r="T3308" s="21"/>
      <c r="U3308" s="21"/>
      <c r="V3308" s="21"/>
      <c r="W3308" s="27"/>
      <c r="X3308" s="27"/>
      <c r="Y3308" s="28"/>
    </row>
    <row r="3309" ht="15.75" customHeight="1">
      <c r="A3309" s="21">
        <v>2.8570608E7</v>
      </c>
      <c r="B3309" s="21" t="s">
        <v>18613</v>
      </c>
      <c r="C3309" s="21" t="s">
        <v>16154</v>
      </c>
      <c r="D3309" s="21" t="s">
        <v>18614</v>
      </c>
      <c r="E3309" s="21" t="s">
        <v>16156</v>
      </c>
      <c r="F3309" s="21" t="s">
        <v>9998</v>
      </c>
      <c r="G3309" s="21">
        <v>2017.0</v>
      </c>
      <c r="H3309" s="26">
        <v>42888.0</v>
      </c>
      <c r="I3309" s="21" t="s">
        <v>18615</v>
      </c>
      <c r="J3309" s="21"/>
      <c r="K3309" s="21" t="s">
        <v>18616</v>
      </c>
      <c r="L3309" s="21" t="str">
        <f>IF(ISNUMBER(VLOOKUP(A3309,EXCL,1,FALSE)),"Excluido",IF(ISNUMBER(VLOOKUP(A3309,POST,1,FALSE)),"PostAlerta",IF(ISNUMBER(VLOOKUP(A3309,PRE,1,FALSE)),"PreAlerta","")))</f>
        <v>Excluido</v>
      </c>
      <c r="M3309" s="21" t="str">
        <f>IF(ISNUMBER(A3309),(IF(ISNUMBER(VLOOKUP(A3309,KEYWORDS,1,FALSE)),"C/PalabrasClaves","S/PalabrasClaves")),"")</f>
        <v>S/PalabrasClaves</v>
      </c>
      <c r="N3309" s="21" t="str">
        <f t="shared" si="12"/>
        <v/>
      </c>
      <c r="O3309" s="21"/>
      <c r="P3309" s="21" t="s">
        <v>18479</v>
      </c>
      <c r="Q3309" s="21"/>
      <c r="R3309" s="21" t="str">
        <f>LEFT('2012-2022'!$P3309,4)</f>
        <v>2017</v>
      </c>
      <c r="S3309" s="21" t="s">
        <v>60</v>
      </c>
      <c r="T3309" s="21"/>
      <c r="U3309" s="21"/>
      <c r="V3309" s="21"/>
      <c r="W3309" s="27"/>
      <c r="X3309" s="27"/>
      <c r="Y3309" s="12"/>
    </row>
    <row r="3310" ht="15.75" customHeight="1">
      <c r="A3310" s="21">
        <v>2.8603242E7</v>
      </c>
      <c r="B3310" s="21" t="s">
        <v>18617</v>
      </c>
      <c r="C3310" s="21" t="s">
        <v>18618</v>
      </c>
      <c r="D3310" s="21" t="s">
        <v>18619</v>
      </c>
      <c r="E3310" s="21" t="s">
        <v>18620</v>
      </c>
      <c r="F3310" s="21" t="s">
        <v>12705</v>
      </c>
      <c r="G3310" s="21">
        <v>2017.0</v>
      </c>
      <c r="H3310" s="26">
        <v>42899.0</v>
      </c>
      <c r="I3310" s="21"/>
      <c r="J3310" s="21"/>
      <c r="K3310" s="21"/>
      <c r="L3310" s="21" t="str">
        <f>IF(ISNUMBER(VLOOKUP(A3310,EXCL,1,FALSE)),"Excluido",IF(ISNUMBER(VLOOKUP(A3310,POST,1,FALSE)),"PostAlerta",IF(ISNUMBER(VLOOKUP(A3310,PRE,1,FALSE)),"PreAlerta","")))</f>
        <v>PostAlerta</v>
      </c>
      <c r="M3310" s="21" t="str">
        <f>IF(ISNUMBER(A3310),(IF(ISNUMBER(VLOOKUP(A3310,KEYWORDS,1,FALSE)),"C/PalabrasClaves","S/PalabrasClaves")),"")</f>
        <v>S/PalabrasClaves</v>
      </c>
      <c r="N3310" s="21" t="str">
        <f t="shared" si="12"/>
        <v/>
      </c>
      <c r="O3310" s="21"/>
      <c r="P3310" s="21" t="s">
        <v>18479</v>
      </c>
      <c r="Q3310" s="21"/>
      <c r="R3310" s="21" t="str">
        <f>LEFT('2012-2022'!$P3310,4)</f>
        <v>2017</v>
      </c>
      <c r="S3310" s="21" t="s">
        <v>60</v>
      </c>
      <c r="T3310" s="21"/>
      <c r="U3310" s="21"/>
      <c r="V3310" s="21"/>
      <c r="W3310" s="27"/>
      <c r="X3310" s="27"/>
      <c r="Y3310" s="28"/>
    </row>
    <row r="3311" ht="15.75" customHeight="1">
      <c r="A3311" s="21">
        <v>2.8605964E7</v>
      </c>
      <c r="B3311" s="21" t="s">
        <v>18621</v>
      </c>
      <c r="C3311" s="21" t="s">
        <v>18622</v>
      </c>
      <c r="D3311" s="21" t="s">
        <v>18623</v>
      </c>
      <c r="E3311" s="21" t="s">
        <v>3333</v>
      </c>
      <c r="F3311" s="21" t="s">
        <v>2415</v>
      </c>
      <c r="G3311" s="21">
        <v>2017.0</v>
      </c>
      <c r="H3311" s="26">
        <v>42900.0</v>
      </c>
      <c r="I3311" s="21"/>
      <c r="J3311" s="21"/>
      <c r="K3311" s="21" t="s">
        <v>18624</v>
      </c>
      <c r="L3311" s="21" t="str">
        <f>IF(ISNUMBER(VLOOKUP(A3311,EXCL,1,FALSE)),"Excluido",IF(ISNUMBER(VLOOKUP(A3311,POST,1,FALSE)),"PostAlerta",IF(ISNUMBER(VLOOKUP(A3311,PRE,1,FALSE)),"PreAlerta","")))</f>
        <v>PostAlerta</v>
      </c>
      <c r="M3311" s="21" t="str">
        <f>IF(ISNUMBER(A3311),(IF(ISNUMBER(VLOOKUP(A3311,KEYWORDS,1,FALSE)),"C/PalabrasClaves","S/PalabrasClaves")),"")</f>
        <v>S/PalabrasClaves</v>
      </c>
      <c r="N3311" s="21" t="str">
        <f t="shared" si="12"/>
        <v/>
      </c>
      <c r="O3311" s="21"/>
      <c r="P3311" s="21" t="s">
        <v>18463</v>
      </c>
      <c r="Q3311" s="21"/>
      <c r="R3311" s="21" t="str">
        <f>LEFT('2012-2022'!$P3311,4)</f>
        <v>2017</v>
      </c>
      <c r="S3311" s="21" t="s">
        <v>60</v>
      </c>
      <c r="T3311" s="21"/>
      <c r="U3311" s="21"/>
      <c r="V3311" s="21"/>
      <c r="W3311" s="27"/>
      <c r="X3311" s="27"/>
      <c r="Y3311" s="12"/>
    </row>
    <row r="3312" ht="15.75" customHeight="1">
      <c r="A3312" s="21">
        <v>2.862061E7</v>
      </c>
      <c r="B3312" s="21" t="s">
        <v>18625</v>
      </c>
      <c r="C3312" s="21" t="s">
        <v>18626</v>
      </c>
      <c r="D3312" s="21" t="s">
        <v>18627</v>
      </c>
      <c r="E3312" s="21" t="s">
        <v>18628</v>
      </c>
      <c r="F3312" s="21" t="s">
        <v>18629</v>
      </c>
      <c r="G3312" s="21">
        <v>2017.0</v>
      </c>
      <c r="H3312" s="26">
        <v>42903.0</v>
      </c>
      <c r="I3312" s="21" t="s">
        <v>18630</v>
      </c>
      <c r="J3312" s="21"/>
      <c r="K3312" s="21" t="s">
        <v>18631</v>
      </c>
      <c r="L3312" s="21" t="str">
        <f>IF(ISNUMBER(VLOOKUP(A3312,EXCL,1,FALSE)),"Excluido",IF(ISNUMBER(VLOOKUP(A3312,POST,1,FALSE)),"PostAlerta",IF(ISNUMBER(VLOOKUP(A3312,PRE,1,FALSE)),"PreAlerta","")))</f>
        <v>PostAlerta</v>
      </c>
      <c r="M3312" s="21" t="str">
        <f>IF(ISNUMBER(A3312),(IF(ISNUMBER(VLOOKUP(A3312,KEYWORDS,1,FALSE)),"C/PalabrasClaves","S/PalabrasClaves")),"")</f>
        <v>S/PalabrasClaves</v>
      </c>
      <c r="N3312" s="21" t="str">
        <f t="shared" si="12"/>
        <v/>
      </c>
      <c r="O3312" s="21"/>
      <c r="P3312" s="21" t="s">
        <v>18479</v>
      </c>
      <c r="Q3312" s="21"/>
      <c r="R3312" s="21" t="str">
        <f>LEFT('2012-2022'!$P3312,4)</f>
        <v>2017</v>
      </c>
      <c r="S3312" s="21" t="s">
        <v>60</v>
      </c>
      <c r="T3312" s="21"/>
      <c r="U3312" s="21"/>
      <c r="V3312" s="21"/>
      <c r="W3312" s="27"/>
      <c r="X3312" s="27"/>
      <c r="Y3312" s="28"/>
    </row>
    <row r="3313" ht="15.75" customHeight="1">
      <c r="A3313" s="21">
        <v>2.8673455E7</v>
      </c>
      <c r="B3313" s="21" t="s">
        <v>18632</v>
      </c>
      <c r="C3313" s="21" t="s">
        <v>18633</v>
      </c>
      <c r="D3313" s="21" t="s">
        <v>18634</v>
      </c>
      <c r="E3313" s="21" t="s">
        <v>8259</v>
      </c>
      <c r="F3313" s="21" t="s">
        <v>202</v>
      </c>
      <c r="G3313" s="21">
        <v>2017.0</v>
      </c>
      <c r="H3313" s="26">
        <v>42921.0</v>
      </c>
      <c r="I3313" s="21"/>
      <c r="J3313" s="21"/>
      <c r="K3313" s="21" t="s">
        <v>18635</v>
      </c>
      <c r="L3313" s="21" t="str">
        <f>IF(ISNUMBER(VLOOKUP(A3313,EXCL,1,FALSE)),"Excluido",IF(ISNUMBER(VLOOKUP(A3313,POST,1,FALSE)),"PostAlerta",IF(ISNUMBER(VLOOKUP(A3313,PRE,1,FALSE)),"PreAlerta","")))</f>
        <v>PostAlerta</v>
      </c>
      <c r="M3313" s="21" t="str">
        <f>IF(ISNUMBER(A3313),(IF(ISNUMBER(VLOOKUP(A3313,KEYWORDS,1,FALSE)),"C/PalabrasClaves","S/PalabrasClaves")),"")</f>
        <v>S/PalabrasClaves</v>
      </c>
      <c r="N3313" s="21" t="str">
        <f t="shared" si="12"/>
        <v/>
      </c>
      <c r="O3313" s="21"/>
      <c r="P3313" s="21" t="s">
        <v>18463</v>
      </c>
      <c r="Q3313" s="21"/>
      <c r="R3313" s="21" t="str">
        <f>LEFT('2012-2022'!$P3313,4)</f>
        <v>2017</v>
      </c>
      <c r="S3313" s="21" t="s">
        <v>60</v>
      </c>
      <c r="T3313" s="21"/>
      <c r="U3313" s="21"/>
      <c r="V3313" s="21"/>
      <c r="W3313" s="27"/>
      <c r="X3313" s="27"/>
      <c r="Y3313" s="12"/>
    </row>
    <row r="3314" ht="15.75" customHeight="1">
      <c r="A3314" s="21">
        <v>2.8749278E7</v>
      </c>
      <c r="B3314" s="21" t="s">
        <v>18636</v>
      </c>
      <c r="C3314" s="21" t="s">
        <v>18637</v>
      </c>
      <c r="D3314" s="21" t="s">
        <v>18638</v>
      </c>
      <c r="E3314" s="21" t="s">
        <v>18639</v>
      </c>
      <c r="F3314" s="21" t="s">
        <v>1800</v>
      </c>
      <c r="G3314" s="21">
        <v>2017.0</v>
      </c>
      <c r="H3314" s="26">
        <v>42944.0</v>
      </c>
      <c r="I3314" s="21"/>
      <c r="J3314" s="21"/>
      <c r="K3314" s="21" t="s">
        <v>18640</v>
      </c>
      <c r="L3314" s="21" t="str">
        <f>IF(ISNUMBER(VLOOKUP(A3314,EXCL,1,FALSE)),"Excluido",IF(ISNUMBER(VLOOKUP(A3314,POST,1,FALSE)),"PostAlerta",IF(ISNUMBER(VLOOKUP(A3314,PRE,1,FALSE)),"PreAlerta","")))</f>
        <v>PostAlerta</v>
      </c>
      <c r="M3314" s="21" t="str">
        <f>IF(ISNUMBER(A3314),(IF(ISNUMBER(VLOOKUP(A3314,KEYWORDS,1,FALSE)),"C/PalabrasClaves","S/PalabrasClaves")),"")</f>
        <v>S/PalabrasClaves</v>
      </c>
      <c r="N3314" s="21" t="str">
        <f t="shared" si="12"/>
        <v/>
      </c>
      <c r="O3314" s="21"/>
      <c r="P3314" s="21" t="s">
        <v>18463</v>
      </c>
      <c r="Q3314" s="21"/>
      <c r="R3314" s="21" t="str">
        <f>LEFT('2012-2022'!$P3314,4)</f>
        <v>2017</v>
      </c>
      <c r="S3314" s="21" t="s">
        <v>60</v>
      </c>
      <c r="T3314" s="21"/>
      <c r="U3314" s="21"/>
      <c r="V3314" s="21"/>
      <c r="W3314" s="27"/>
      <c r="X3314" s="27"/>
      <c r="Y3314" s="28"/>
    </row>
    <row r="3315" ht="15.75" customHeight="1">
      <c r="A3315" s="21">
        <v>2.8749289E7</v>
      </c>
      <c r="B3315" s="21" t="s">
        <v>18641</v>
      </c>
      <c r="C3315" s="21" t="s">
        <v>18642</v>
      </c>
      <c r="D3315" s="21" t="s">
        <v>18643</v>
      </c>
      <c r="E3315" s="21" t="s">
        <v>18639</v>
      </c>
      <c r="F3315" s="21" t="s">
        <v>1800</v>
      </c>
      <c r="G3315" s="21">
        <v>2017.0</v>
      </c>
      <c r="H3315" s="26">
        <v>42944.0</v>
      </c>
      <c r="I3315" s="21"/>
      <c r="J3315" s="21"/>
      <c r="K3315" s="21" t="s">
        <v>18644</v>
      </c>
      <c r="L3315" s="21" t="str">
        <f>IF(ISNUMBER(VLOOKUP(A3315,EXCL,1,FALSE)),"Excluido",IF(ISNUMBER(VLOOKUP(A3315,POST,1,FALSE)),"PostAlerta",IF(ISNUMBER(VLOOKUP(A3315,PRE,1,FALSE)),"PreAlerta","")))</f>
        <v>PostAlerta</v>
      </c>
      <c r="M3315" s="21" t="str">
        <f>IF(ISNUMBER(A3315),(IF(ISNUMBER(VLOOKUP(A3315,KEYWORDS,1,FALSE)),"C/PalabrasClaves","S/PalabrasClaves")),"")</f>
        <v>S/PalabrasClaves</v>
      </c>
      <c r="N3315" s="21" t="str">
        <f t="shared" si="12"/>
        <v/>
      </c>
      <c r="O3315" s="21"/>
      <c r="P3315" s="21" t="s">
        <v>18463</v>
      </c>
      <c r="Q3315" s="21"/>
      <c r="R3315" s="21" t="str">
        <f>LEFT('2012-2022'!$P3315,4)</f>
        <v>2017</v>
      </c>
      <c r="S3315" s="21" t="s">
        <v>60</v>
      </c>
      <c r="T3315" s="21"/>
      <c r="U3315" s="21"/>
      <c r="V3315" s="21"/>
      <c r="W3315" s="27"/>
      <c r="X3315" s="27"/>
      <c r="Y3315" s="12"/>
    </row>
    <row r="3316" ht="15.75" customHeight="1">
      <c r="A3316" s="21">
        <v>2.8764157E7</v>
      </c>
      <c r="B3316" s="21" t="s">
        <v>18645</v>
      </c>
      <c r="C3316" s="21" t="s">
        <v>18646</v>
      </c>
      <c r="D3316" s="21" t="s">
        <v>18647</v>
      </c>
      <c r="E3316" s="21" t="s">
        <v>18648</v>
      </c>
      <c r="F3316" s="21" t="s">
        <v>7342</v>
      </c>
      <c r="G3316" s="21">
        <v>2017.0</v>
      </c>
      <c r="H3316" s="26">
        <v>42950.0</v>
      </c>
      <c r="I3316" s="21" t="s">
        <v>18649</v>
      </c>
      <c r="J3316" s="21"/>
      <c r="K3316" s="21" t="s">
        <v>18650</v>
      </c>
      <c r="L3316" s="21" t="str">
        <f>IF(ISNUMBER(VLOOKUP(A3316,EXCL,1,FALSE)),"Excluido",IF(ISNUMBER(VLOOKUP(A3316,POST,1,FALSE)),"PostAlerta",IF(ISNUMBER(VLOOKUP(A3316,PRE,1,FALSE)),"PreAlerta","")))</f>
        <v>PostAlerta</v>
      </c>
      <c r="M3316" s="21" t="str">
        <f>IF(ISNUMBER(A3316),(IF(ISNUMBER(VLOOKUP(A3316,KEYWORDS,1,FALSE)),"C/PalabrasClaves","S/PalabrasClaves")),"")</f>
        <v>S/PalabrasClaves</v>
      </c>
      <c r="N3316" s="21" t="str">
        <f t="shared" si="12"/>
        <v/>
      </c>
      <c r="O3316" s="21"/>
      <c r="P3316" s="21" t="s">
        <v>18463</v>
      </c>
      <c r="Q3316" s="21"/>
      <c r="R3316" s="21" t="str">
        <f>LEFT('2012-2022'!$P3316,4)</f>
        <v>2017</v>
      </c>
      <c r="S3316" s="21" t="s">
        <v>60</v>
      </c>
      <c r="T3316" s="21"/>
      <c r="U3316" s="21"/>
      <c r="V3316" s="21"/>
      <c r="W3316" s="27"/>
      <c r="X3316" s="27"/>
      <c r="Y3316" s="28"/>
    </row>
    <row r="3317" ht="15.75" customHeight="1">
      <c r="A3317" s="21">
        <v>2.8577575E7</v>
      </c>
      <c r="B3317" s="21" t="s">
        <v>18651</v>
      </c>
      <c r="C3317" s="21" t="s">
        <v>18652</v>
      </c>
      <c r="D3317" s="21" t="s">
        <v>18653</v>
      </c>
      <c r="E3317" s="21" t="s">
        <v>18654</v>
      </c>
      <c r="F3317" s="21" t="s">
        <v>332</v>
      </c>
      <c r="G3317" s="21">
        <v>2017.0</v>
      </c>
      <c r="H3317" s="26">
        <v>42891.0</v>
      </c>
      <c r="I3317" s="21" t="s">
        <v>18655</v>
      </c>
      <c r="J3317" s="21"/>
      <c r="K3317" s="21" t="s">
        <v>18656</v>
      </c>
      <c r="L3317" s="21" t="str">
        <f>IF(ISNUMBER(VLOOKUP(A3317,EXCL,1,FALSE)),"Excluido",IF(ISNUMBER(VLOOKUP(A3317,POST,1,FALSE)),"PostAlerta",IF(ISNUMBER(VLOOKUP(A3317,PRE,1,FALSE)),"PreAlerta","")))</f>
        <v>PostAlerta</v>
      </c>
      <c r="M3317" s="21" t="str">
        <f>IF(ISNUMBER(A3317),(IF(ISNUMBER(VLOOKUP(A3317,KEYWORDS,1,FALSE)),"C/PalabrasClaves","S/PalabrasClaves")),"")</f>
        <v>S/PalabrasClaves</v>
      </c>
      <c r="N3317" s="21" t="str">
        <f t="shared" si="12"/>
        <v/>
      </c>
      <c r="O3317" s="21"/>
      <c r="P3317" s="21" t="s">
        <v>18657</v>
      </c>
      <c r="Q3317" s="21"/>
      <c r="R3317" s="21" t="str">
        <f>LEFT('2012-2022'!$P3317,4)</f>
        <v>2017</v>
      </c>
      <c r="S3317" s="21" t="s">
        <v>60</v>
      </c>
      <c r="T3317" s="21"/>
      <c r="U3317" s="21"/>
      <c r="V3317" s="21"/>
      <c r="W3317" s="27"/>
      <c r="X3317" s="27"/>
      <c r="Y3317" s="12"/>
    </row>
    <row r="3318" ht="15.75" customHeight="1">
      <c r="A3318" s="21">
        <v>2.8582429E7</v>
      </c>
      <c r="B3318" s="21" t="s">
        <v>18658</v>
      </c>
      <c r="C3318" s="21" t="s">
        <v>18659</v>
      </c>
      <c r="D3318" s="21" t="s">
        <v>18660</v>
      </c>
      <c r="E3318" s="21" t="s">
        <v>12503</v>
      </c>
      <c r="F3318" s="21" t="s">
        <v>2810</v>
      </c>
      <c r="G3318" s="21">
        <v>2017.0</v>
      </c>
      <c r="H3318" s="26">
        <v>42892.0</v>
      </c>
      <c r="I3318" s="21" t="s">
        <v>18661</v>
      </c>
      <c r="J3318" s="21"/>
      <c r="K3318" s="21" t="s">
        <v>18662</v>
      </c>
      <c r="L3318" s="21" t="str">
        <f>IF(ISNUMBER(VLOOKUP(A3318,EXCL,1,FALSE)),"Excluido",IF(ISNUMBER(VLOOKUP(A3318,POST,1,FALSE)),"PostAlerta",IF(ISNUMBER(VLOOKUP(A3318,PRE,1,FALSE)),"PreAlerta","")))</f>
        <v>PostAlerta</v>
      </c>
      <c r="M3318" s="21" t="str">
        <f>IF(ISNUMBER(A3318),(IF(ISNUMBER(VLOOKUP(A3318,KEYWORDS,1,FALSE)),"C/PalabrasClaves","S/PalabrasClaves")),"")</f>
        <v>S/PalabrasClaves</v>
      </c>
      <c r="N3318" s="21" t="str">
        <f t="shared" si="12"/>
        <v/>
      </c>
      <c r="O3318" s="21"/>
      <c r="P3318" s="21" t="s">
        <v>18663</v>
      </c>
      <c r="Q3318" s="21"/>
      <c r="R3318" s="21" t="str">
        <f>LEFT('2012-2022'!$P3318,4)</f>
        <v>2017</v>
      </c>
      <c r="S3318" s="21" t="s">
        <v>60</v>
      </c>
      <c r="T3318" s="21"/>
      <c r="U3318" s="21"/>
      <c r="V3318" s="21"/>
      <c r="W3318" s="27"/>
      <c r="X3318" s="27"/>
      <c r="Y3318" s="28"/>
    </row>
    <row r="3319" ht="15.75" customHeight="1">
      <c r="A3319" s="21">
        <v>2.8533374E7</v>
      </c>
      <c r="B3319" s="21" t="s">
        <v>18664</v>
      </c>
      <c r="C3319" s="21" t="s">
        <v>18665</v>
      </c>
      <c r="D3319" s="21" t="s">
        <v>18666</v>
      </c>
      <c r="E3319" s="21" t="s">
        <v>18667</v>
      </c>
      <c r="F3319" s="21" t="s">
        <v>1104</v>
      </c>
      <c r="G3319" s="21">
        <v>2017.0</v>
      </c>
      <c r="H3319" s="26">
        <v>42879.0</v>
      </c>
      <c r="I3319" s="21" t="s">
        <v>18668</v>
      </c>
      <c r="J3319" s="21"/>
      <c r="K3319" s="21" t="s">
        <v>18669</v>
      </c>
      <c r="L3319" s="21" t="str">
        <f>IF(ISNUMBER(VLOOKUP(A3319,EXCL,1,FALSE)),"Excluido",IF(ISNUMBER(VLOOKUP(A3319,POST,1,FALSE)),"PostAlerta",IF(ISNUMBER(VLOOKUP(A3319,PRE,1,FALSE)),"PreAlerta","")))</f>
        <v>PostAlerta</v>
      </c>
      <c r="M3319" s="21" t="str">
        <f>IF(ISNUMBER(A3319),(IF(ISNUMBER(VLOOKUP(A3319,KEYWORDS,1,FALSE)),"C/PalabrasClaves","S/PalabrasClaves")),"")</f>
        <v>S/PalabrasClaves</v>
      </c>
      <c r="N3319" s="21" t="str">
        <f t="shared" si="12"/>
        <v/>
      </c>
      <c r="O3319" s="21"/>
      <c r="P3319" s="21" t="s">
        <v>18670</v>
      </c>
      <c r="Q3319" s="21"/>
      <c r="R3319" s="21" t="str">
        <f>LEFT('2012-2022'!$P3319,4)</f>
        <v>2017</v>
      </c>
      <c r="S3319" s="21" t="s">
        <v>60</v>
      </c>
      <c r="T3319" s="21"/>
      <c r="U3319" s="21"/>
      <c r="V3319" s="21"/>
      <c r="W3319" s="27"/>
      <c r="X3319" s="27"/>
      <c r="Y3319" s="12"/>
    </row>
    <row r="3320" ht="15.75" customHeight="1">
      <c r="A3320" s="21">
        <v>2.8587661E7</v>
      </c>
      <c r="B3320" s="21" t="s">
        <v>18671</v>
      </c>
      <c r="C3320" s="21" t="s">
        <v>18672</v>
      </c>
      <c r="D3320" s="21" t="s">
        <v>18673</v>
      </c>
      <c r="E3320" s="21" t="s">
        <v>9200</v>
      </c>
      <c r="F3320" s="21" t="s">
        <v>12793</v>
      </c>
      <c r="G3320" s="21">
        <v>2017.0</v>
      </c>
      <c r="H3320" s="26">
        <v>42894.0</v>
      </c>
      <c r="I3320" s="21" t="s">
        <v>18674</v>
      </c>
      <c r="J3320" s="21"/>
      <c r="K3320" s="21" t="s">
        <v>18675</v>
      </c>
      <c r="L3320" s="21" t="str">
        <f>IF(ISNUMBER(VLOOKUP(A3320,EXCL,1,FALSE)),"Excluido",IF(ISNUMBER(VLOOKUP(A3320,POST,1,FALSE)),"PostAlerta",IF(ISNUMBER(VLOOKUP(A3320,PRE,1,FALSE)),"PreAlerta","")))</f>
        <v>PostAlerta</v>
      </c>
      <c r="M3320" s="21" t="str">
        <f>IF(ISNUMBER(A3320),(IF(ISNUMBER(VLOOKUP(A3320,KEYWORDS,1,FALSE)),"C/PalabrasClaves","S/PalabrasClaves")),"")</f>
        <v>S/PalabrasClaves</v>
      </c>
      <c r="N3320" s="21" t="str">
        <f t="shared" si="12"/>
        <v/>
      </c>
      <c r="O3320" s="21"/>
      <c r="P3320" s="21" t="s">
        <v>18670</v>
      </c>
      <c r="Q3320" s="21"/>
      <c r="R3320" s="21" t="str">
        <f>LEFT('2012-2022'!$P3320,4)</f>
        <v>2017</v>
      </c>
      <c r="S3320" s="21" t="s">
        <v>60</v>
      </c>
      <c r="T3320" s="21"/>
      <c r="U3320" s="21"/>
      <c r="V3320" s="21"/>
      <c r="W3320" s="27"/>
      <c r="X3320" s="27"/>
      <c r="Y3320" s="28"/>
    </row>
    <row r="3321" ht="15.75" customHeight="1">
      <c r="A3321" s="21">
        <v>2.8638803E7</v>
      </c>
      <c r="B3321" s="21" t="s">
        <v>18676</v>
      </c>
      <c r="C3321" s="21" t="s">
        <v>18677</v>
      </c>
      <c r="D3321" s="21" t="s">
        <v>18678</v>
      </c>
      <c r="E3321" s="21" t="s">
        <v>18679</v>
      </c>
      <c r="F3321" s="21" t="s">
        <v>3171</v>
      </c>
      <c r="G3321" s="21">
        <v>2017.0</v>
      </c>
      <c r="H3321" s="26">
        <v>42909.0</v>
      </c>
      <c r="I3321" s="21" t="s">
        <v>18680</v>
      </c>
      <c r="J3321" s="21"/>
      <c r="K3321" s="21" t="s">
        <v>18681</v>
      </c>
      <c r="L3321" s="21" t="str">
        <f>IF(ISNUMBER(VLOOKUP(A3321,EXCL,1,FALSE)),"Excluido",IF(ISNUMBER(VLOOKUP(A3321,POST,1,FALSE)),"PostAlerta",IF(ISNUMBER(VLOOKUP(A3321,PRE,1,FALSE)),"PreAlerta","")))</f>
        <v>PostAlerta</v>
      </c>
      <c r="M3321" s="21" t="str">
        <f>IF(ISNUMBER(A3321),(IF(ISNUMBER(VLOOKUP(A3321,KEYWORDS,1,FALSE)),"C/PalabrasClaves","S/PalabrasClaves")),"")</f>
        <v>S/PalabrasClaves</v>
      </c>
      <c r="N3321" s="21" t="str">
        <f t="shared" si="12"/>
        <v/>
      </c>
      <c r="O3321" s="21"/>
      <c r="P3321" s="21" t="s">
        <v>18682</v>
      </c>
      <c r="Q3321" s="21"/>
      <c r="R3321" s="21" t="str">
        <f>LEFT('2012-2022'!$P3321,4)</f>
        <v>2017</v>
      </c>
      <c r="S3321" s="21" t="s">
        <v>60</v>
      </c>
      <c r="T3321" s="21"/>
      <c r="U3321" s="21"/>
      <c r="V3321" s="21"/>
      <c r="W3321" s="27"/>
      <c r="X3321" s="27"/>
      <c r="Y3321" s="12"/>
    </row>
    <row r="3322" ht="15.75" customHeight="1">
      <c r="A3322" s="21">
        <v>2.8594882E7</v>
      </c>
      <c r="B3322" s="21" t="s">
        <v>18683</v>
      </c>
      <c r="C3322" s="21" t="s">
        <v>18684</v>
      </c>
      <c r="D3322" s="21" t="s">
        <v>18685</v>
      </c>
      <c r="E3322" s="21" t="s">
        <v>18686</v>
      </c>
      <c r="F3322" s="21" t="s">
        <v>2831</v>
      </c>
      <c r="G3322" s="21">
        <v>2017.0</v>
      </c>
      <c r="H3322" s="26">
        <v>42895.0</v>
      </c>
      <c r="I3322" s="21" t="s">
        <v>18687</v>
      </c>
      <c r="J3322" s="21"/>
      <c r="K3322" s="21" t="s">
        <v>18688</v>
      </c>
      <c r="L3322" s="21" t="str">
        <f>IF(ISNUMBER(VLOOKUP(A3322,EXCL,1,FALSE)),"Excluido",IF(ISNUMBER(VLOOKUP(A3322,POST,1,FALSE)),"PostAlerta",IF(ISNUMBER(VLOOKUP(A3322,PRE,1,FALSE)),"PreAlerta","")))</f>
        <v>PostAlerta</v>
      </c>
      <c r="M3322" s="21" t="str">
        <f>IF(ISNUMBER(A3322),(IF(ISNUMBER(VLOOKUP(A3322,KEYWORDS,1,FALSE)),"C/PalabrasClaves","S/PalabrasClaves")),"")</f>
        <v>S/PalabrasClaves</v>
      </c>
      <c r="N3322" s="21" t="str">
        <f t="shared" si="12"/>
        <v/>
      </c>
      <c r="O3322" s="21"/>
      <c r="P3322" s="21" t="s">
        <v>18689</v>
      </c>
      <c r="Q3322" s="21"/>
      <c r="R3322" s="21" t="str">
        <f>LEFT('2012-2022'!$P3322,4)</f>
        <v>2017</v>
      </c>
      <c r="S3322" s="21" t="s">
        <v>60</v>
      </c>
      <c r="T3322" s="21"/>
      <c r="U3322" s="21"/>
      <c r="V3322" s="21"/>
      <c r="W3322" s="27"/>
      <c r="X3322" s="27"/>
      <c r="Y3322" s="28"/>
    </row>
    <row r="3323" ht="15.75" customHeight="1">
      <c r="A3323" s="21">
        <v>2.8642842E7</v>
      </c>
      <c r="B3323" s="21" t="s">
        <v>18690</v>
      </c>
      <c r="C3323" s="21" t="s">
        <v>18691</v>
      </c>
      <c r="D3323" s="21" t="s">
        <v>18692</v>
      </c>
      <c r="E3323" s="21" t="s">
        <v>17704</v>
      </c>
      <c r="F3323" s="21" t="s">
        <v>3171</v>
      </c>
      <c r="G3323" s="21">
        <v>2017.0</v>
      </c>
      <c r="H3323" s="26">
        <v>42910.0</v>
      </c>
      <c r="I3323" s="21" t="s">
        <v>18693</v>
      </c>
      <c r="J3323" s="21"/>
      <c r="K3323" s="21" t="s">
        <v>18694</v>
      </c>
      <c r="L3323" s="21" t="str">
        <f>IF(ISNUMBER(VLOOKUP(A3323,EXCL,1,FALSE)),"Excluido",IF(ISNUMBER(VLOOKUP(A3323,POST,1,FALSE)),"PostAlerta",IF(ISNUMBER(VLOOKUP(A3323,PRE,1,FALSE)),"PreAlerta","")))</f>
        <v>Excluido</v>
      </c>
      <c r="M3323" s="21" t="str">
        <f>IF(ISNUMBER(A3323),(IF(ISNUMBER(VLOOKUP(A3323,KEYWORDS,1,FALSE)),"C/PalabrasClaves","S/PalabrasClaves")),"")</f>
        <v>S/PalabrasClaves</v>
      </c>
      <c r="N3323" s="21" t="str">
        <f t="shared" si="12"/>
        <v/>
      </c>
      <c r="O3323" s="21"/>
      <c r="P3323" s="21" t="s">
        <v>18689</v>
      </c>
      <c r="Q3323" s="21"/>
      <c r="R3323" s="21" t="str">
        <f>LEFT('2012-2022'!$P3323,4)</f>
        <v>2017</v>
      </c>
      <c r="S3323" s="21" t="s">
        <v>60</v>
      </c>
      <c r="T3323" s="21"/>
      <c r="U3323" s="21"/>
      <c r="V3323" s="21"/>
      <c r="W3323" s="27"/>
      <c r="X3323" s="27"/>
      <c r="Y3323" s="12"/>
    </row>
    <row r="3324" ht="15.75" customHeight="1">
      <c r="A3324" s="21">
        <v>2.8601091E7</v>
      </c>
      <c r="B3324" s="21" t="s">
        <v>18695</v>
      </c>
      <c r="C3324" s="21" t="s">
        <v>18696</v>
      </c>
      <c r="D3324" s="21" t="s">
        <v>18697</v>
      </c>
      <c r="E3324" s="21" t="s">
        <v>11384</v>
      </c>
      <c r="F3324" s="21" t="s">
        <v>368</v>
      </c>
      <c r="G3324" s="21">
        <v>2017.0</v>
      </c>
      <c r="H3324" s="26">
        <v>42898.0</v>
      </c>
      <c r="I3324" s="21" t="s">
        <v>18698</v>
      </c>
      <c r="J3324" s="21"/>
      <c r="K3324" s="21" t="s">
        <v>18699</v>
      </c>
      <c r="L3324" s="21" t="str">
        <f>IF(ISNUMBER(VLOOKUP(A3324,EXCL,1,FALSE)),"Excluido",IF(ISNUMBER(VLOOKUP(A3324,POST,1,FALSE)),"PostAlerta",IF(ISNUMBER(VLOOKUP(A3324,PRE,1,FALSE)),"PreAlerta","")))</f>
        <v>PostAlerta</v>
      </c>
      <c r="M3324" s="21" t="str">
        <f>IF(ISNUMBER(A3324),(IF(ISNUMBER(VLOOKUP(A3324,KEYWORDS,1,FALSE)),"C/PalabrasClaves","S/PalabrasClaves")),"")</f>
        <v>S/PalabrasClaves</v>
      </c>
      <c r="N3324" s="21" t="str">
        <f t="shared" si="12"/>
        <v/>
      </c>
      <c r="O3324" s="21"/>
      <c r="P3324" s="21" t="s">
        <v>18700</v>
      </c>
      <c r="Q3324" s="21"/>
      <c r="R3324" s="21" t="str">
        <f>LEFT('2012-2022'!$P3324,4)</f>
        <v>2017</v>
      </c>
      <c r="S3324" s="21" t="s">
        <v>60</v>
      </c>
      <c r="T3324" s="21"/>
      <c r="U3324" s="21"/>
      <c r="V3324" s="21"/>
      <c r="W3324" s="27"/>
      <c r="X3324" s="27"/>
      <c r="Y3324" s="28"/>
    </row>
    <row r="3325" ht="15.75" customHeight="1">
      <c r="A3325" s="21">
        <v>2.8609446E7</v>
      </c>
      <c r="B3325" s="21" t="s">
        <v>18701</v>
      </c>
      <c r="C3325" s="21" t="s">
        <v>18702</v>
      </c>
      <c r="D3325" s="21" t="s">
        <v>18703</v>
      </c>
      <c r="E3325" s="21" t="s">
        <v>18704</v>
      </c>
      <c r="F3325" s="21" t="s">
        <v>2831</v>
      </c>
      <c r="G3325" s="21">
        <v>2017.0</v>
      </c>
      <c r="H3325" s="26">
        <v>42900.0</v>
      </c>
      <c r="I3325" s="21" t="s">
        <v>18705</v>
      </c>
      <c r="J3325" s="21"/>
      <c r="K3325" s="21" t="s">
        <v>18706</v>
      </c>
      <c r="L3325" s="21" t="str">
        <f>IF(ISNUMBER(VLOOKUP(A3325,EXCL,1,FALSE)),"Excluido",IF(ISNUMBER(VLOOKUP(A3325,POST,1,FALSE)),"PostAlerta",IF(ISNUMBER(VLOOKUP(A3325,PRE,1,FALSE)),"PreAlerta","")))</f>
        <v>PostAlerta</v>
      </c>
      <c r="M3325" s="21" t="str">
        <f>IF(ISNUMBER(A3325),(IF(ISNUMBER(VLOOKUP(A3325,KEYWORDS,1,FALSE)),"C/PalabrasClaves","S/PalabrasClaves")),"")</f>
        <v>S/PalabrasClaves</v>
      </c>
      <c r="N3325" s="21" t="str">
        <f t="shared" si="12"/>
        <v/>
      </c>
      <c r="O3325" s="21"/>
      <c r="P3325" s="21" t="s">
        <v>18707</v>
      </c>
      <c r="Q3325" s="21"/>
      <c r="R3325" s="21" t="str">
        <f>LEFT('2012-2022'!$P3325,4)</f>
        <v>2017</v>
      </c>
      <c r="S3325" s="21" t="s">
        <v>60</v>
      </c>
      <c r="T3325" s="21"/>
      <c r="U3325" s="21"/>
      <c r="V3325" s="21"/>
      <c r="W3325" s="27"/>
      <c r="X3325" s="27"/>
      <c r="Y3325" s="12"/>
    </row>
    <row r="3326" ht="15.75" customHeight="1">
      <c r="A3326" s="21">
        <v>2.8592678E7</v>
      </c>
      <c r="B3326" s="21" t="s">
        <v>18708</v>
      </c>
      <c r="C3326" s="21" t="s">
        <v>18709</v>
      </c>
      <c r="D3326" s="21" t="s">
        <v>18710</v>
      </c>
      <c r="E3326" s="21" t="s">
        <v>18711</v>
      </c>
      <c r="F3326" s="21" t="s">
        <v>796</v>
      </c>
      <c r="G3326" s="21">
        <v>2017.0</v>
      </c>
      <c r="H3326" s="26">
        <v>42895.0</v>
      </c>
      <c r="I3326" s="21" t="s">
        <v>18712</v>
      </c>
      <c r="J3326" s="21"/>
      <c r="K3326" s="21" t="s">
        <v>18713</v>
      </c>
      <c r="L3326" s="21" t="str">
        <f>IF(ISNUMBER(VLOOKUP(A3326,EXCL,1,FALSE)),"Excluido",IF(ISNUMBER(VLOOKUP(A3326,POST,1,FALSE)),"PostAlerta",IF(ISNUMBER(VLOOKUP(A3326,PRE,1,FALSE)),"PreAlerta","")))</f>
        <v>PostAlerta</v>
      </c>
      <c r="M3326" s="21" t="str">
        <f>IF(ISNUMBER(A3326),(IF(ISNUMBER(VLOOKUP(A3326,KEYWORDS,1,FALSE)),"C/PalabrasClaves","S/PalabrasClaves")),"")</f>
        <v>S/PalabrasClaves</v>
      </c>
      <c r="N3326" s="21" t="str">
        <f t="shared" si="12"/>
        <v/>
      </c>
      <c r="O3326" s="21"/>
      <c r="P3326" s="21" t="s">
        <v>18714</v>
      </c>
      <c r="Q3326" s="21"/>
      <c r="R3326" s="21" t="str">
        <f>LEFT('2012-2022'!$P3326,4)</f>
        <v>2017</v>
      </c>
      <c r="S3326" s="21" t="s">
        <v>60</v>
      </c>
      <c r="T3326" s="21"/>
      <c r="U3326" s="21"/>
      <c r="V3326" s="21"/>
      <c r="W3326" s="27"/>
      <c r="X3326" s="27"/>
      <c r="Y3326" s="28"/>
    </row>
    <row r="3327" ht="15.75" customHeight="1">
      <c r="A3327" s="21">
        <v>2.8615038E7</v>
      </c>
      <c r="B3327" s="21" t="s">
        <v>18715</v>
      </c>
      <c r="C3327" s="21" t="s">
        <v>18716</v>
      </c>
      <c r="D3327" s="21" t="s">
        <v>18717</v>
      </c>
      <c r="E3327" s="21" t="s">
        <v>18718</v>
      </c>
      <c r="F3327" s="21" t="s">
        <v>332</v>
      </c>
      <c r="G3327" s="21">
        <v>2017.0</v>
      </c>
      <c r="H3327" s="26">
        <v>42902.0</v>
      </c>
      <c r="I3327" s="21" t="s">
        <v>18719</v>
      </c>
      <c r="J3327" s="21"/>
      <c r="K3327" s="21" t="s">
        <v>18720</v>
      </c>
      <c r="L3327" s="21" t="str">
        <f>IF(ISNUMBER(VLOOKUP(A3327,EXCL,1,FALSE)),"Excluido",IF(ISNUMBER(VLOOKUP(A3327,POST,1,FALSE)),"PostAlerta",IF(ISNUMBER(VLOOKUP(A3327,PRE,1,FALSE)),"PreAlerta","")))</f>
        <v>PostAlerta</v>
      </c>
      <c r="M3327" s="21" t="str">
        <f>IF(ISNUMBER(A3327),(IF(ISNUMBER(VLOOKUP(A3327,KEYWORDS,1,FALSE)),"C/PalabrasClaves","S/PalabrasClaves")),"")</f>
        <v>S/PalabrasClaves</v>
      </c>
      <c r="N3327" s="21" t="str">
        <f t="shared" si="12"/>
        <v/>
      </c>
      <c r="O3327" s="21"/>
      <c r="P3327" s="21" t="s">
        <v>18714</v>
      </c>
      <c r="Q3327" s="21"/>
      <c r="R3327" s="21" t="str">
        <f>LEFT('2012-2022'!$P3327,4)</f>
        <v>2017</v>
      </c>
      <c r="S3327" s="21" t="s">
        <v>60</v>
      </c>
      <c r="T3327" s="21"/>
      <c r="U3327" s="21"/>
      <c r="V3327" s="21"/>
      <c r="W3327" s="27"/>
      <c r="X3327" s="27"/>
      <c r="Y3327" s="12"/>
    </row>
    <row r="3328" ht="15.75" customHeight="1">
      <c r="A3328" s="21">
        <v>2.8617844E7</v>
      </c>
      <c r="B3328" s="21" t="s">
        <v>18721</v>
      </c>
      <c r="C3328" s="21" t="s">
        <v>18722</v>
      </c>
      <c r="D3328" s="21" t="s">
        <v>18723</v>
      </c>
      <c r="E3328" s="21" t="s">
        <v>18724</v>
      </c>
      <c r="F3328" s="21" t="s">
        <v>1789</v>
      </c>
      <c r="G3328" s="21">
        <v>2017.0</v>
      </c>
      <c r="H3328" s="26">
        <v>42902.0</v>
      </c>
      <c r="I3328" s="21" t="s">
        <v>18725</v>
      </c>
      <c r="J3328" s="21"/>
      <c r="K3328" s="21" t="s">
        <v>18726</v>
      </c>
      <c r="L3328" s="21" t="str">
        <f>IF(ISNUMBER(VLOOKUP(A3328,EXCL,1,FALSE)),"Excluido",IF(ISNUMBER(VLOOKUP(A3328,POST,1,FALSE)),"PostAlerta",IF(ISNUMBER(VLOOKUP(A3328,PRE,1,FALSE)),"PreAlerta","")))</f>
        <v>PostAlerta</v>
      </c>
      <c r="M3328" s="21" t="str">
        <f>IF(ISNUMBER(A3328),(IF(ISNUMBER(VLOOKUP(A3328,KEYWORDS,1,FALSE)),"C/PalabrasClaves","S/PalabrasClaves")),"")</f>
        <v>S/PalabrasClaves</v>
      </c>
      <c r="N3328" s="21" t="str">
        <f t="shared" si="12"/>
        <v/>
      </c>
      <c r="O3328" s="21"/>
      <c r="P3328" s="21" t="s">
        <v>18727</v>
      </c>
      <c r="Q3328" s="21"/>
      <c r="R3328" s="21" t="str">
        <f>LEFT('2012-2022'!$P3328,4)</f>
        <v>2017</v>
      </c>
      <c r="S3328" s="21" t="s">
        <v>60</v>
      </c>
      <c r="T3328" s="21"/>
      <c r="U3328" s="21"/>
      <c r="V3328" s="21"/>
      <c r="W3328" s="27"/>
      <c r="X3328" s="27"/>
      <c r="Y3328" s="28"/>
    </row>
    <row r="3329" ht="15.75" customHeight="1">
      <c r="A3329" s="21">
        <v>2.8623959E7</v>
      </c>
      <c r="B3329" s="21" t="s">
        <v>18728</v>
      </c>
      <c r="C3329" s="21" t="s">
        <v>18729</v>
      </c>
      <c r="D3329" s="21" t="s">
        <v>18730</v>
      </c>
      <c r="E3329" s="21" t="s">
        <v>18731</v>
      </c>
      <c r="F3329" s="21" t="s">
        <v>332</v>
      </c>
      <c r="G3329" s="21">
        <v>2017.0</v>
      </c>
      <c r="H3329" s="26">
        <v>42905.0</v>
      </c>
      <c r="I3329" s="21" t="s">
        <v>18732</v>
      </c>
      <c r="J3329" s="21"/>
      <c r="K3329" s="21" t="s">
        <v>18733</v>
      </c>
      <c r="L3329" s="21" t="str">
        <f>IF(ISNUMBER(VLOOKUP(A3329,EXCL,1,FALSE)),"Excluido",IF(ISNUMBER(VLOOKUP(A3329,POST,1,FALSE)),"PostAlerta",IF(ISNUMBER(VLOOKUP(A3329,PRE,1,FALSE)),"PreAlerta","")))</f>
        <v>PostAlerta</v>
      </c>
      <c r="M3329" s="21" t="str">
        <f>IF(ISNUMBER(A3329),(IF(ISNUMBER(VLOOKUP(A3329,KEYWORDS,1,FALSE)),"C/PalabrasClaves","S/PalabrasClaves")),"")</f>
        <v>S/PalabrasClaves</v>
      </c>
      <c r="N3329" s="21" t="str">
        <f t="shared" si="12"/>
        <v/>
      </c>
      <c r="O3329" s="21"/>
      <c r="P3329" s="21" t="s">
        <v>18734</v>
      </c>
      <c r="Q3329" s="21"/>
      <c r="R3329" s="21" t="str">
        <f>LEFT('2012-2022'!$P3329,4)</f>
        <v>2017</v>
      </c>
      <c r="S3329" s="21" t="s">
        <v>60</v>
      </c>
      <c r="T3329" s="21"/>
      <c r="U3329" s="21"/>
      <c r="V3329" s="21"/>
      <c r="W3329" s="27"/>
      <c r="X3329" s="27"/>
      <c r="Y3329" s="12"/>
    </row>
    <row r="3330" ht="15.75" customHeight="1">
      <c r="A3330" s="21">
        <v>2.8633666E7</v>
      </c>
      <c r="B3330" s="21" t="s">
        <v>18735</v>
      </c>
      <c r="C3330" s="21" t="s">
        <v>18736</v>
      </c>
      <c r="D3330" s="21" t="s">
        <v>18737</v>
      </c>
      <c r="E3330" s="21" t="s">
        <v>14303</v>
      </c>
      <c r="F3330" s="21" t="s">
        <v>332</v>
      </c>
      <c r="G3330" s="21">
        <v>2017.0</v>
      </c>
      <c r="H3330" s="26">
        <v>42908.0</v>
      </c>
      <c r="I3330" s="21" t="s">
        <v>18738</v>
      </c>
      <c r="J3330" s="21"/>
      <c r="K3330" s="21" t="s">
        <v>18739</v>
      </c>
      <c r="L3330" s="21" t="str">
        <f>IF(ISNUMBER(VLOOKUP(A3330,EXCL,1,FALSE)),"Excluido",IF(ISNUMBER(VLOOKUP(A3330,POST,1,FALSE)),"PostAlerta",IF(ISNUMBER(VLOOKUP(A3330,PRE,1,FALSE)),"PreAlerta","")))</f>
        <v>PostAlerta</v>
      </c>
      <c r="M3330" s="21" t="str">
        <f>IF(ISNUMBER(A3330),(IF(ISNUMBER(VLOOKUP(A3330,KEYWORDS,1,FALSE)),"C/PalabrasClaves","S/PalabrasClaves")),"")</f>
        <v>S/PalabrasClaves</v>
      </c>
      <c r="N3330" s="21" t="str">
        <f t="shared" si="12"/>
        <v/>
      </c>
      <c r="O3330" s="21"/>
      <c r="P3330" s="21" t="s">
        <v>18740</v>
      </c>
      <c r="Q3330" s="21"/>
      <c r="R3330" s="21" t="str">
        <f>LEFT('2012-2022'!$P3330,4)</f>
        <v>2017</v>
      </c>
      <c r="S3330" s="21" t="s">
        <v>60</v>
      </c>
      <c r="T3330" s="21"/>
      <c r="U3330" s="21"/>
      <c r="V3330" s="21"/>
      <c r="W3330" s="27"/>
      <c r="X3330" s="27"/>
      <c r="Y3330" s="28"/>
    </row>
    <row r="3331" ht="15.75" customHeight="1">
      <c r="A3331" s="21">
        <v>3.0270878E7</v>
      </c>
      <c r="B3331" s="21" t="s">
        <v>18741</v>
      </c>
      <c r="C3331" s="21" t="s">
        <v>18148</v>
      </c>
      <c r="D3331" s="21" t="s">
        <v>18742</v>
      </c>
      <c r="E3331" s="21" t="s">
        <v>18150</v>
      </c>
      <c r="F3331" s="21" t="s">
        <v>15421</v>
      </c>
      <c r="G3331" s="21">
        <v>2017.0</v>
      </c>
      <c r="H3331" s="26">
        <v>43375.0</v>
      </c>
      <c r="I3331" s="21" t="s">
        <v>18743</v>
      </c>
      <c r="J3331" s="21"/>
      <c r="K3331" s="21" t="s">
        <v>18744</v>
      </c>
      <c r="L3331" s="21" t="str">
        <f>IF(ISNUMBER(VLOOKUP(A3331,EXCL,1,FALSE)),"Excluido",IF(ISNUMBER(VLOOKUP(A3331,POST,1,FALSE)),"PostAlerta",IF(ISNUMBER(VLOOKUP(A3331,PRE,1,FALSE)),"PreAlerta","")))</f>
        <v>PostAlerta</v>
      </c>
      <c r="M3331" s="21" t="str">
        <f>IF(ISNUMBER(A3331),(IF(ISNUMBER(VLOOKUP(A3331,KEYWORDS,1,FALSE)),"C/PalabrasClaves","S/PalabrasClaves")),"")</f>
        <v>S/PalabrasClaves</v>
      </c>
      <c r="N3331" s="21" t="str">
        <f t="shared" si="12"/>
        <v/>
      </c>
      <c r="O3331" s="21"/>
      <c r="P3331" s="21" t="s">
        <v>18740</v>
      </c>
      <c r="Q3331" s="21"/>
      <c r="R3331" s="21" t="str">
        <f>LEFT('2012-2022'!$P3331,4)</f>
        <v>2017</v>
      </c>
      <c r="S3331" s="21" t="s">
        <v>60</v>
      </c>
      <c r="T3331" s="21"/>
      <c r="U3331" s="21"/>
      <c r="V3331" s="21"/>
      <c r="W3331" s="27"/>
      <c r="X3331" s="27"/>
      <c r="Y3331" s="12"/>
    </row>
    <row r="3332" ht="15.75" customHeight="1">
      <c r="A3332" s="21">
        <v>2.8645313E7</v>
      </c>
      <c r="B3332" s="21" t="s">
        <v>18745</v>
      </c>
      <c r="C3332" s="21" t="s">
        <v>18746</v>
      </c>
      <c r="D3332" s="21" t="s">
        <v>18747</v>
      </c>
      <c r="E3332" s="21" t="s">
        <v>9936</v>
      </c>
      <c r="F3332" s="21" t="s">
        <v>332</v>
      </c>
      <c r="G3332" s="21">
        <v>2017.0</v>
      </c>
      <c r="H3332" s="26">
        <v>42911.0</v>
      </c>
      <c r="I3332" s="21" t="s">
        <v>18748</v>
      </c>
      <c r="J3332" s="21"/>
      <c r="K3332" s="21" t="s">
        <v>18749</v>
      </c>
      <c r="L3332" s="21" t="str">
        <f>IF(ISNUMBER(VLOOKUP(A3332,EXCL,1,FALSE)),"Excluido",IF(ISNUMBER(VLOOKUP(A3332,POST,1,FALSE)),"PostAlerta",IF(ISNUMBER(VLOOKUP(A3332,PRE,1,FALSE)),"PreAlerta","")))</f>
        <v>PostAlerta</v>
      </c>
      <c r="M3332" s="21" t="str">
        <f>IF(ISNUMBER(A3332),(IF(ISNUMBER(VLOOKUP(A3332,KEYWORDS,1,FALSE)),"C/PalabrasClaves","S/PalabrasClaves")),"")</f>
        <v>S/PalabrasClaves</v>
      </c>
      <c r="N3332" s="21" t="str">
        <f t="shared" si="12"/>
        <v/>
      </c>
      <c r="O3332" s="21"/>
      <c r="P3332" s="21" t="s">
        <v>18750</v>
      </c>
      <c r="Q3332" s="21"/>
      <c r="R3332" s="21" t="str">
        <f>LEFT('2012-2022'!$P3332,4)</f>
        <v>2017</v>
      </c>
      <c r="S3332" s="21" t="s">
        <v>60</v>
      </c>
      <c r="T3332" s="21"/>
      <c r="U3332" s="21"/>
      <c r="V3332" s="21"/>
      <c r="W3332" s="27"/>
      <c r="X3332" s="27"/>
      <c r="Y3332" s="28"/>
    </row>
    <row r="3333" ht="15.75" customHeight="1">
      <c r="A3333" s="21">
        <v>2.8645329E7</v>
      </c>
      <c r="B3333" s="21" t="s">
        <v>18751</v>
      </c>
      <c r="C3333" s="21" t="s">
        <v>18752</v>
      </c>
      <c r="D3333" s="21" t="s">
        <v>18753</v>
      </c>
      <c r="E3333" s="21" t="s">
        <v>8701</v>
      </c>
      <c r="F3333" s="21" t="s">
        <v>332</v>
      </c>
      <c r="G3333" s="21">
        <v>2017.0</v>
      </c>
      <c r="H3333" s="26">
        <v>42911.0</v>
      </c>
      <c r="I3333" s="21" t="s">
        <v>18754</v>
      </c>
      <c r="J3333" s="21"/>
      <c r="K3333" s="21" t="s">
        <v>18755</v>
      </c>
      <c r="L3333" s="21" t="str">
        <f>IF(ISNUMBER(VLOOKUP(A3333,EXCL,1,FALSE)),"Excluido",IF(ISNUMBER(VLOOKUP(A3333,POST,1,FALSE)),"PostAlerta",IF(ISNUMBER(VLOOKUP(A3333,PRE,1,FALSE)),"PreAlerta","")))</f>
        <v>PostAlerta</v>
      </c>
      <c r="M3333" s="21" t="str">
        <f>IF(ISNUMBER(A3333),(IF(ISNUMBER(VLOOKUP(A3333,KEYWORDS,1,FALSE)),"C/PalabrasClaves","S/PalabrasClaves")),"")</f>
        <v>S/PalabrasClaves</v>
      </c>
      <c r="N3333" s="21" t="str">
        <f t="shared" si="12"/>
        <v/>
      </c>
      <c r="O3333" s="21"/>
      <c r="P3333" s="21" t="s">
        <v>18750</v>
      </c>
      <c r="Q3333" s="21"/>
      <c r="R3333" s="21" t="str">
        <f>LEFT('2012-2022'!$P3333,4)</f>
        <v>2017</v>
      </c>
      <c r="S3333" s="21" t="s">
        <v>60</v>
      </c>
      <c r="T3333" s="21"/>
      <c r="U3333" s="21"/>
      <c r="V3333" s="21"/>
      <c r="W3333" s="27"/>
      <c r="X3333" s="27"/>
      <c r="Y3333" s="12"/>
    </row>
    <row r="3334" ht="15.75" customHeight="1">
      <c r="A3334" s="21">
        <v>2.8650978E7</v>
      </c>
      <c r="B3334" s="21" t="s">
        <v>18756</v>
      </c>
      <c r="C3334" s="21" t="s">
        <v>18757</v>
      </c>
      <c r="D3334" s="21" t="s">
        <v>18758</v>
      </c>
      <c r="E3334" s="21" t="s">
        <v>740</v>
      </c>
      <c r="F3334" s="21" t="s">
        <v>2810</v>
      </c>
      <c r="G3334" s="21">
        <v>2017.0</v>
      </c>
      <c r="H3334" s="26">
        <v>42913.0</v>
      </c>
      <c r="I3334" s="21" t="s">
        <v>18759</v>
      </c>
      <c r="J3334" s="21"/>
      <c r="K3334" s="21" t="s">
        <v>18760</v>
      </c>
      <c r="L3334" s="21" t="str">
        <f>IF(ISNUMBER(VLOOKUP(A3334,EXCL,1,FALSE)),"Excluido",IF(ISNUMBER(VLOOKUP(A3334,POST,1,FALSE)),"PostAlerta",IF(ISNUMBER(VLOOKUP(A3334,PRE,1,FALSE)),"PreAlerta","")))</f>
        <v>PostAlerta</v>
      </c>
      <c r="M3334" s="21" t="str">
        <f>IF(ISNUMBER(A3334),(IF(ISNUMBER(VLOOKUP(A3334,KEYWORDS,1,FALSE)),"C/PalabrasClaves","S/PalabrasClaves")),"")</f>
        <v>S/PalabrasClaves</v>
      </c>
      <c r="N3334" s="21" t="str">
        <f t="shared" si="12"/>
        <v/>
      </c>
      <c r="O3334" s="21"/>
      <c r="P3334" s="21" t="s">
        <v>18761</v>
      </c>
      <c r="Q3334" s="21"/>
      <c r="R3334" s="21" t="str">
        <f>LEFT('2012-2022'!$P3334,4)</f>
        <v>2017</v>
      </c>
      <c r="S3334" s="21" t="s">
        <v>60</v>
      </c>
      <c r="T3334" s="21"/>
      <c r="U3334" s="21"/>
      <c r="V3334" s="21"/>
      <c r="W3334" s="27"/>
      <c r="X3334" s="27"/>
      <c r="Y3334" s="28"/>
    </row>
    <row r="3335" ht="15.75" customHeight="1">
      <c r="A3335" s="21">
        <v>2.8662039E7</v>
      </c>
      <c r="B3335" s="21" t="s">
        <v>18762</v>
      </c>
      <c r="C3335" s="21" t="s">
        <v>18763</v>
      </c>
      <c r="D3335" s="21" t="s">
        <v>18764</v>
      </c>
      <c r="E3335" s="21" t="s">
        <v>18765</v>
      </c>
      <c r="F3335" s="21" t="s">
        <v>2831</v>
      </c>
      <c r="G3335" s="21">
        <v>2017.0</v>
      </c>
      <c r="H3335" s="26">
        <v>42916.0</v>
      </c>
      <c r="I3335" s="21" t="s">
        <v>18766</v>
      </c>
      <c r="J3335" s="21"/>
      <c r="K3335" s="21" t="s">
        <v>18767</v>
      </c>
      <c r="L3335" s="21" t="str">
        <f>IF(ISNUMBER(VLOOKUP(A3335,EXCL,1,FALSE)),"Excluido",IF(ISNUMBER(VLOOKUP(A3335,POST,1,FALSE)),"PostAlerta",IF(ISNUMBER(VLOOKUP(A3335,PRE,1,FALSE)),"PreAlerta","")))</f>
        <v>PostAlerta</v>
      </c>
      <c r="M3335" s="21" t="str">
        <f>IF(ISNUMBER(A3335),(IF(ISNUMBER(VLOOKUP(A3335,KEYWORDS,1,FALSE)),"C/PalabrasClaves","S/PalabrasClaves")),"")</f>
        <v>S/PalabrasClaves</v>
      </c>
      <c r="N3335" s="21" t="str">
        <f t="shared" si="12"/>
        <v/>
      </c>
      <c r="O3335" s="21"/>
      <c r="P3335" s="21" t="s">
        <v>18768</v>
      </c>
      <c r="Q3335" s="21"/>
      <c r="R3335" s="21" t="str">
        <f>LEFT('2012-2022'!$P3335,4)</f>
        <v>2017</v>
      </c>
      <c r="S3335" s="21" t="s">
        <v>60</v>
      </c>
      <c r="T3335" s="21"/>
      <c r="U3335" s="21"/>
      <c r="V3335" s="21"/>
      <c r="W3335" s="27"/>
      <c r="X3335" s="27"/>
      <c r="Y3335" s="12"/>
    </row>
    <row r="3336" ht="15.75" customHeight="1">
      <c r="A3336" s="21">
        <v>2.6842101E7</v>
      </c>
      <c r="B3336" s="21" t="s">
        <v>18769</v>
      </c>
      <c r="C3336" s="21" t="s">
        <v>18770</v>
      </c>
      <c r="D3336" s="21" t="s">
        <v>18771</v>
      </c>
      <c r="E3336" s="21" t="s">
        <v>18772</v>
      </c>
      <c r="F3336" s="21" t="s">
        <v>5520</v>
      </c>
      <c r="G3336" s="21">
        <v>2017.0</v>
      </c>
      <c r="H3336" s="26">
        <v>42405.0</v>
      </c>
      <c r="I3336" s="21" t="s">
        <v>18773</v>
      </c>
      <c r="J3336" s="21"/>
      <c r="K3336" s="21" t="s">
        <v>18774</v>
      </c>
      <c r="L3336" s="21" t="str">
        <f>IF(ISNUMBER(VLOOKUP(A3336,EXCL,1,FALSE)),"Excluido",IF(ISNUMBER(VLOOKUP(A3336,POST,1,FALSE)),"PostAlerta",IF(ISNUMBER(VLOOKUP(A3336,PRE,1,FALSE)),"PreAlerta","")))</f>
        <v>PostAlerta</v>
      </c>
      <c r="M3336" s="21" t="str">
        <f>IF(ISNUMBER(A3336),(IF(ISNUMBER(VLOOKUP(A3336,KEYWORDS,1,FALSE)),"C/PalabrasClaves","S/PalabrasClaves")),"")</f>
        <v>S/PalabrasClaves</v>
      </c>
      <c r="N3336" s="21" t="str">
        <f t="shared" si="12"/>
        <v/>
      </c>
      <c r="O3336" s="21"/>
      <c r="P3336" s="21" t="s">
        <v>18775</v>
      </c>
      <c r="Q3336" s="21"/>
      <c r="R3336" s="21" t="str">
        <f>LEFT('2012-2022'!$P3336,4)</f>
        <v>2017</v>
      </c>
      <c r="S3336" s="21" t="s">
        <v>63</v>
      </c>
      <c r="T3336" s="21"/>
      <c r="U3336" s="21"/>
      <c r="V3336" s="21"/>
      <c r="W3336" s="27"/>
      <c r="X3336" s="27"/>
      <c r="Y3336" s="28"/>
    </row>
    <row r="3337" ht="15.75" customHeight="1">
      <c r="A3337" s="21">
        <v>2.7804213E7</v>
      </c>
      <c r="B3337" s="21" t="s">
        <v>18776</v>
      </c>
      <c r="C3337" s="21" t="s">
        <v>18777</v>
      </c>
      <c r="D3337" s="21" t="s">
        <v>18778</v>
      </c>
      <c r="E3337" s="21" t="s">
        <v>18779</v>
      </c>
      <c r="F3337" s="21" t="s">
        <v>6955</v>
      </c>
      <c r="G3337" s="21">
        <v>2017.0</v>
      </c>
      <c r="H3337" s="26">
        <v>42677.0</v>
      </c>
      <c r="I3337" s="21"/>
      <c r="J3337" s="21"/>
      <c r="K3337" s="21" t="s">
        <v>18780</v>
      </c>
      <c r="L3337" s="21" t="str">
        <f>IF(ISNUMBER(VLOOKUP(A3337,EXCL,1,FALSE)),"Excluido",IF(ISNUMBER(VLOOKUP(A3337,POST,1,FALSE)),"PostAlerta",IF(ISNUMBER(VLOOKUP(A3337,PRE,1,FALSE)),"PreAlerta","")))</f>
        <v>PostAlerta</v>
      </c>
      <c r="M3337" s="21" t="str">
        <f>IF(ISNUMBER(A3337),(IF(ISNUMBER(VLOOKUP(A3337,KEYWORDS,1,FALSE)),"C/PalabrasClaves","S/PalabrasClaves")),"")</f>
        <v>C/PalabrasClaves</v>
      </c>
      <c r="N3337" s="21" t="str">
        <f t="shared" si="12"/>
        <v/>
      </c>
      <c r="O3337" s="21"/>
      <c r="P3337" s="21" t="s">
        <v>18775</v>
      </c>
      <c r="Q3337" s="21"/>
      <c r="R3337" s="21" t="str">
        <f>LEFT('2012-2022'!$P3337,4)</f>
        <v>2017</v>
      </c>
      <c r="S3337" s="21" t="s">
        <v>63</v>
      </c>
      <c r="T3337" s="21"/>
      <c r="U3337" s="21"/>
      <c r="V3337" s="21"/>
      <c r="W3337" s="27"/>
      <c r="X3337" s="27"/>
      <c r="Y3337" s="12"/>
    </row>
    <row r="3338" ht="15.75" customHeight="1">
      <c r="A3338" s="21">
        <v>2.788257E7</v>
      </c>
      <c r="B3338" s="21" t="s">
        <v>18781</v>
      </c>
      <c r="C3338" s="21" t="s">
        <v>18782</v>
      </c>
      <c r="D3338" s="21" t="s">
        <v>18783</v>
      </c>
      <c r="E3338" s="21" t="s">
        <v>18784</v>
      </c>
      <c r="F3338" s="21" t="s">
        <v>13861</v>
      </c>
      <c r="G3338" s="21">
        <v>2017.0</v>
      </c>
      <c r="H3338" s="26">
        <v>42699.0</v>
      </c>
      <c r="I3338" s="21"/>
      <c r="J3338" s="21"/>
      <c r="K3338" s="21" t="s">
        <v>18785</v>
      </c>
      <c r="L3338" s="21" t="str">
        <f>IF(ISNUMBER(VLOOKUP(A3338,EXCL,1,FALSE)),"Excluido",IF(ISNUMBER(VLOOKUP(A3338,POST,1,FALSE)),"PostAlerta",IF(ISNUMBER(VLOOKUP(A3338,PRE,1,FALSE)),"PreAlerta","")))</f>
        <v>PostAlerta</v>
      </c>
      <c r="M3338" s="21" t="str">
        <f>IF(ISNUMBER(A3338),(IF(ISNUMBER(VLOOKUP(A3338,KEYWORDS,1,FALSE)),"C/PalabrasClaves","S/PalabrasClaves")),"")</f>
        <v>S/PalabrasClaves</v>
      </c>
      <c r="N3338" s="21" t="str">
        <f t="shared" si="12"/>
        <v/>
      </c>
      <c r="O3338" s="21"/>
      <c r="P3338" s="21" t="s">
        <v>18775</v>
      </c>
      <c r="Q3338" s="21"/>
      <c r="R3338" s="21" t="str">
        <f>LEFT('2012-2022'!$P3338,4)</f>
        <v>2017</v>
      </c>
      <c r="S3338" s="21" t="s">
        <v>63</v>
      </c>
      <c r="T3338" s="21"/>
      <c r="U3338" s="21"/>
      <c r="V3338" s="21"/>
      <c r="W3338" s="27"/>
      <c r="X3338" s="27"/>
      <c r="Y3338" s="28"/>
    </row>
    <row r="3339" ht="15.75" customHeight="1">
      <c r="A3339" s="21">
        <v>2.810363E7</v>
      </c>
      <c r="B3339" s="21" t="s">
        <v>18786</v>
      </c>
      <c r="C3339" s="21" t="s">
        <v>18787</v>
      </c>
      <c r="D3339" s="21" t="s">
        <v>18788</v>
      </c>
      <c r="E3339" s="21" t="s">
        <v>10454</v>
      </c>
      <c r="F3339" s="21" t="s">
        <v>401</v>
      </c>
      <c r="G3339" s="21">
        <v>2017.0</v>
      </c>
      <c r="H3339" s="26">
        <v>42755.0</v>
      </c>
      <c r="I3339" s="21" t="s">
        <v>18789</v>
      </c>
      <c r="J3339" s="21" t="s">
        <v>18790</v>
      </c>
      <c r="K3339" s="21" t="s">
        <v>18791</v>
      </c>
      <c r="L3339" s="21" t="str">
        <f>IF(ISNUMBER(VLOOKUP(A3339,EXCL,1,FALSE)),"Excluido",IF(ISNUMBER(VLOOKUP(A3339,POST,1,FALSE)),"PostAlerta",IF(ISNUMBER(VLOOKUP(A3339,PRE,1,FALSE)),"PreAlerta","")))</f>
        <v>PostAlerta</v>
      </c>
      <c r="M3339" s="21" t="str">
        <f>IF(ISNUMBER(A3339),(IF(ISNUMBER(VLOOKUP(A3339,KEYWORDS,1,FALSE)),"C/PalabrasClaves","S/PalabrasClaves")),"")</f>
        <v>S/PalabrasClaves</v>
      </c>
      <c r="N3339" s="21" t="str">
        <f t="shared" si="12"/>
        <v/>
      </c>
      <c r="O3339" s="21"/>
      <c r="P3339" s="21" t="s">
        <v>18775</v>
      </c>
      <c r="Q3339" s="21"/>
      <c r="R3339" s="21" t="str">
        <f>LEFT('2012-2022'!$P3339,4)</f>
        <v>2017</v>
      </c>
      <c r="S3339" s="21" t="s">
        <v>63</v>
      </c>
      <c r="T3339" s="21"/>
      <c r="U3339" s="21"/>
      <c r="V3339" s="21"/>
      <c r="W3339" s="27"/>
      <c r="X3339" s="27"/>
      <c r="Y3339" s="12"/>
    </row>
    <row r="3340" ht="15.75" customHeight="1">
      <c r="A3340" s="21">
        <v>2.8330517E7</v>
      </c>
      <c r="B3340" s="21" t="s">
        <v>18792</v>
      </c>
      <c r="C3340" s="21" t="s">
        <v>18793</v>
      </c>
      <c r="D3340" s="21" t="s">
        <v>18794</v>
      </c>
      <c r="E3340" s="21" t="s">
        <v>18795</v>
      </c>
      <c r="F3340" s="21" t="s">
        <v>1654</v>
      </c>
      <c r="G3340" s="21">
        <v>2017.0</v>
      </c>
      <c r="H3340" s="26">
        <v>42818.0</v>
      </c>
      <c r="I3340" s="21"/>
      <c r="J3340" s="21"/>
      <c r="K3340" s="21" t="s">
        <v>18796</v>
      </c>
      <c r="L3340" s="21" t="str">
        <f>IF(ISNUMBER(VLOOKUP(A3340,EXCL,1,FALSE)),"Excluido",IF(ISNUMBER(VLOOKUP(A3340,POST,1,FALSE)),"PostAlerta",IF(ISNUMBER(VLOOKUP(A3340,PRE,1,FALSE)),"PreAlerta","")))</f>
        <v>PostAlerta</v>
      </c>
      <c r="M3340" s="21" t="str">
        <f>IF(ISNUMBER(A3340),(IF(ISNUMBER(VLOOKUP(A3340,KEYWORDS,1,FALSE)),"C/PalabrasClaves","S/PalabrasClaves")),"")</f>
        <v>S/PalabrasClaves</v>
      </c>
      <c r="N3340" s="21" t="str">
        <f t="shared" si="12"/>
        <v/>
      </c>
      <c r="O3340" s="21"/>
      <c r="P3340" s="21" t="s">
        <v>18775</v>
      </c>
      <c r="Q3340" s="21"/>
      <c r="R3340" s="21" t="str">
        <f>LEFT('2012-2022'!$P3340,4)</f>
        <v>2017</v>
      </c>
      <c r="S3340" s="21" t="s">
        <v>63</v>
      </c>
      <c r="T3340" s="21"/>
      <c r="U3340" s="21"/>
      <c r="V3340" s="21"/>
      <c r="W3340" s="27"/>
      <c r="X3340" s="27"/>
      <c r="Y3340" s="28"/>
    </row>
    <row r="3341" ht="15.75" customHeight="1">
      <c r="A3341" s="21">
        <v>2.8359458E7</v>
      </c>
      <c r="B3341" s="21" t="s">
        <v>18797</v>
      </c>
      <c r="C3341" s="21" t="s">
        <v>18798</v>
      </c>
      <c r="D3341" s="21" t="s">
        <v>18799</v>
      </c>
      <c r="E3341" s="21" t="s">
        <v>18800</v>
      </c>
      <c r="F3341" s="21" t="s">
        <v>2712</v>
      </c>
      <c r="G3341" s="21">
        <v>2017.0</v>
      </c>
      <c r="H3341" s="26">
        <v>42826.0</v>
      </c>
      <c r="I3341" s="21"/>
      <c r="J3341" s="21"/>
      <c r="K3341" s="21" t="s">
        <v>18801</v>
      </c>
      <c r="L3341" s="21" t="str">
        <f>IF(ISNUMBER(VLOOKUP(A3341,EXCL,1,FALSE)),"Excluido",IF(ISNUMBER(VLOOKUP(A3341,POST,1,FALSE)),"PostAlerta",IF(ISNUMBER(VLOOKUP(A3341,PRE,1,FALSE)),"PreAlerta","")))</f>
        <v>PostAlerta</v>
      </c>
      <c r="M3341" s="21" t="str">
        <f>IF(ISNUMBER(A3341),(IF(ISNUMBER(VLOOKUP(A3341,KEYWORDS,1,FALSE)),"C/PalabrasClaves","S/PalabrasClaves")),"")</f>
        <v>S/PalabrasClaves</v>
      </c>
      <c r="N3341" s="21" t="str">
        <f t="shared" si="12"/>
        <v/>
      </c>
      <c r="O3341" s="21"/>
      <c r="P3341" s="21" t="s">
        <v>18775</v>
      </c>
      <c r="Q3341" s="21"/>
      <c r="R3341" s="21" t="str">
        <f>LEFT('2012-2022'!$P3341,4)</f>
        <v>2017</v>
      </c>
      <c r="S3341" s="21" t="s">
        <v>63</v>
      </c>
      <c r="T3341" s="21"/>
      <c r="U3341" s="21"/>
      <c r="V3341" s="21"/>
      <c r="W3341" s="27"/>
      <c r="X3341" s="27"/>
      <c r="Y3341" s="12"/>
    </row>
    <row r="3342" ht="15.75" customHeight="1">
      <c r="A3342" s="21">
        <v>2.8359827E7</v>
      </c>
      <c r="B3342" s="21" t="s">
        <v>18802</v>
      </c>
      <c r="C3342" s="21" t="s">
        <v>16298</v>
      </c>
      <c r="D3342" s="21" t="s">
        <v>18803</v>
      </c>
      <c r="E3342" s="21" t="s">
        <v>16300</v>
      </c>
      <c r="F3342" s="21" t="s">
        <v>2712</v>
      </c>
      <c r="G3342" s="21">
        <v>2017.0</v>
      </c>
      <c r="H3342" s="26">
        <v>42826.0</v>
      </c>
      <c r="I3342" s="21"/>
      <c r="J3342" s="21"/>
      <c r="K3342" s="21" t="s">
        <v>18804</v>
      </c>
      <c r="L3342" s="21" t="str">
        <f>IF(ISNUMBER(VLOOKUP(A3342,EXCL,1,FALSE)),"Excluido",IF(ISNUMBER(VLOOKUP(A3342,POST,1,FALSE)),"PostAlerta",IF(ISNUMBER(VLOOKUP(A3342,PRE,1,FALSE)),"PreAlerta","")))</f>
        <v>PostAlerta</v>
      </c>
      <c r="M3342" s="21" t="str">
        <f>IF(ISNUMBER(A3342),(IF(ISNUMBER(VLOOKUP(A3342,KEYWORDS,1,FALSE)),"C/PalabrasClaves","S/PalabrasClaves")),"")</f>
        <v>S/PalabrasClaves</v>
      </c>
      <c r="N3342" s="21" t="str">
        <f t="shared" si="12"/>
        <v/>
      </c>
      <c r="O3342" s="21"/>
      <c r="P3342" s="21" t="s">
        <v>18775</v>
      </c>
      <c r="Q3342" s="21"/>
      <c r="R3342" s="21" t="str">
        <f>LEFT('2012-2022'!$P3342,4)</f>
        <v>2017</v>
      </c>
      <c r="S3342" s="21" t="s">
        <v>63</v>
      </c>
      <c r="T3342" s="21"/>
      <c r="U3342" s="21"/>
      <c r="V3342" s="21"/>
      <c r="W3342" s="27"/>
      <c r="X3342" s="27"/>
      <c r="Y3342" s="28"/>
    </row>
    <row r="3343" ht="15.75" customHeight="1">
      <c r="A3343" s="21">
        <v>2.839921E7</v>
      </c>
      <c r="B3343" s="21" t="s">
        <v>18805</v>
      </c>
      <c r="C3343" s="21" t="s">
        <v>18806</v>
      </c>
      <c r="D3343" s="21" t="s">
        <v>18807</v>
      </c>
      <c r="E3343" s="21" t="s">
        <v>2711</v>
      </c>
      <c r="F3343" s="21" t="s">
        <v>728</v>
      </c>
      <c r="G3343" s="21">
        <v>2017.0</v>
      </c>
      <c r="H3343" s="26">
        <v>42837.0</v>
      </c>
      <c r="I3343" s="21"/>
      <c r="J3343" s="21"/>
      <c r="K3343" s="21" t="s">
        <v>18808</v>
      </c>
      <c r="L3343" s="21" t="str">
        <f>IF(ISNUMBER(VLOOKUP(A3343,EXCL,1,FALSE)),"Excluido",IF(ISNUMBER(VLOOKUP(A3343,POST,1,FALSE)),"PostAlerta",IF(ISNUMBER(VLOOKUP(A3343,PRE,1,FALSE)),"PreAlerta","")))</f>
        <v>PostAlerta</v>
      </c>
      <c r="M3343" s="21" t="str">
        <f>IF(ISNUMBER(A3343),(IF(ISNUMBER(VLOOKUP(A3343,KEYWORDS,1,FALSE)),"C/PalabrasClaves","S/PalabrasClaves")),"")</f>
        <v>S/PalabrasClaves</v>
      </c>
      <c r="N3343" s="21" t="str">
        <f t="shared" si="12"/>
        <v/>
      </c>
      <c r="O3343" s="21"/>
      <c r="P3343" s="21" t="s">
        <v>18809</v>
      </c>
      <c r="Q3343" s="21"/>
      <c r="R3343" s="21" t="str">
        <f>LEFT('2012-2022'!$P3343,4)</f>
        <v>2017</v>
      </c>
      <c r="S3343" s="21" t="s">
        <v>63</v>
      </c>
      <c r="T3343" s="21"/>
      <c r="U3343" s="21"/>
      <c r="V3343" s="21"/>
      <c r="W3343" s="27"/>
      <c r="X3343" s="27"/>
      <c r="Y3343" s="12"/>
    </row>
    <row r="3344" ht="15.75" customHeight="1">
      <c r="A3344" s="21">
        <v>2.8399259E7</v>
      </c>
      <c r="B3344" s="21" t="s">
        <v>18810</v>
      </c>
      <c r="C3344" s="21" t="s">
        <v>18811</v>
      </c>
      <c r="D3344" s="21" t="s">
        <v>18812</v>
      </c>
      <c r="E3344" s="21" t="s">
        <v>18813</v>
      </c>
      <c r="F3344" s="21" t="s">
        <v>728</v>
      </c>
      <c r="G3344" s="21">
        <v>2017.0</v>
      </c>
      <c r="H3344" s="26">
        <v>42837.0</v>
      </c>
      <c r="I3344" s="21" t="s">
        <v>18814</v>
      </c>
      <c r="J3344" s="21"/>
      <c r="K3344" s="21" t="s">
        <v>18815</v>
      </c>
      <c r="L3344" s="21" t="str">
        <f>IF(ISNUMBER(VLOOKUP(A3344,EXCL,1,FALSE)),"Excluido",IF(ISNUMBER(VLOOKUP(A3344,POST,1,FALSE)),"PostAlerta",IF(ISNUMBER(VLOOKUP(A3344,PRE,1,FALSE)),"PreAlerta","")))</f>
        <v>PostAlerta</v>
      </c>
      <c r="M3344" s="21" t="str">
        <f>IF(ISNUMBER(A3344),(IF(ISNUMBER(VLOOKUP(A3344,KEYWORDS,1,FALSE)),"C/PalabrasClaves","S/PalabrasClaves")),"")</f>
        <v>S/PalabrasClaves</v>
      </c>
      <c r="N3344" s="21" t="str">
        <f t="shared" si="12"/>
        <v/>
      </c>
      <c r="O3344" s="21"/>
      <c r="P3344" s="21" t="s">
        <v>18809</v>
      </c>
      <c r="Q3344" s="21"/>
      <c r="R3344" s="21" t="str">
        <f>LEFT('2012-2022'!$P3344,4)</f>
        <v>2017</v>
      </c>
      <c r="S3344" s="21" t="s">
        <v>63</v>
      </c>
      <c r="T3344" s="21"/>
      <c r="U3344" s="21"/>
      <c r="V3344" s="21"/>
      <c r="W3344" s="27"/>
      <c r="X3344" s="27"/>
      <c r="Y3344" s="28"/>
    </row>
    <row r="3345" ht="15.75" customHeight="1">
      <c r="A3345" s="21">
        <v>2.8399271E7</v>
      </c>
      <c r="B3345" s="21" t="s">
        <v>18816</v>
      </c>
      <c r="C3345" s="21" t="s">
        <v>18817</v>
      </c>
      <c r="D3345" s="21" t="s">
        <v>18818</v>
      </c>
      <c r="E3345" s="21" t="s">
        <v>1318</v>
      </c>
      <c r="F3345" s="21" t="s">
        <v>728</v>
      </c>
      <c r="G3345" s="21">
        <v>2017.0</v>
      </c>
      <c r="H3345" s="26">
        <v>42837.0</v>
      </c>
      <c r="I3345" s="21"/>
      <c r="J3345" s="21"/>
      <c r="K3345" s="21" t="s">
        <v>18819</v>
      </c>
      <c r="L3345" s="21" t="str">
        <f>IF(ISNUMBER(VLOOKUP(A3345,EXCL,1,FALSE)),"Excluido",IF(ISNUMBER(VLOOKUP(A3345,POST,1,FALSE)),"PostAlerta",IF(ISNUMBER(VLOOKUP(A3345,PRE,1,FALSE)),"PreAlerta","")))</f>
        <v>PostAlerta</v>
      </c>
      <c r="M3345" s="21" t="str">
        <f>IF(ISNUMBER(A3345),(IF(ISNUMBER(VLOOKUP(A3345,KEYWORDS,1,FALSE)),"C/PalabrasClaves","S/PalabrasClaves")),"")</f>
        <v>S/PalabrasClaves</v>
      </c>
      <c r="N3345" s="21" t="str">
        <f t="shared" si="12"/>
        <v/>
      </c>
      <c r="O3345" s="21"/>
      <c r="P3345" s="21" t="s">
        <v>18809</v>
      </c>
      <c r="Q3345" s="21"/>
      <c r="R3345" s="21" t="str">
        <f>LEFT('2012-2022'!$P3345,4)</f>
        <v>2017</v>
      </c>
      <c r="S3345" s="21" t="s">
        <v>63</v>
      </c>
      <c r="T3345" s="21"/>
      <c r="U3345" s="21"/>
      <c r="V3345" s="21"/>
      <c r="W3345" s="27"/>
      <c r="X3345" s="27"/>
      <c r="Y3345" s="12"/>
    </row>
    <row r="3346" ht="15.75" customHeight="1">
      <c r="A3346" s="21">
        <v>2.8455331E7</v>
      </c>
      <c r="B3346" s="21" t="s">
        <v>18820</v>
      </c>
      <c r="C3346" s="21" t="s">
        <v>18821</v>
      </c>
      <c r="D3346" s="21" t="s">
        <v>18822</v>
      </c>
      <c r="E3346" s="21" t="s">
        <v>18823</v>
      </c>
      <c r="F3346" s="21" t="s">
        <v>182</v>
      </c>
      <c r="G3346" s="21">
        <v>2017.0</v>
      </c>
      <c r="H3346" s="26">
        <v>42855.0</v>
      </c>
      <c r="I3346" s="21" t="s">
        <v>18824</v>
      </c>
      <c r="J3346" s="21"/>
      <c r="K3346" s="21" t="s">
        <v>18825</v>
      </c>
      <c r="L3346" s="21" t="str">
        <f>IF(ISNUMBER(VLOOKUP(A3346,EXCL,1,FALSE)),"Excluido",IF(ISNUMBER(VLOOKUP(A3346,POST,1,FALSE)),"PostAlerta",IF(ISNUMBER(VLOOKUP(A3346,PRE,1,FALSE)),"PreAlerta","")))</f>
        <v>PostAlerta</v>
      </c>
      <c r="M3346" s="21" t="str">
        <f>IF(ISNUMBER(A3346),(IF(ISNUMBER(VLOOKUP(A3346,KEYWORDS,1,FALSE)),"C/PalabrasClaves","S/PalabrasClaves")),"")</f>
        <v>S/PalabrasClaves</v>
      </c>
      <c r="N3346" s="21" t="str">
        <f t="shared" si="12"/>
        <v/>
      </c>
      <c r="O3346" s="21"/>
      <c r="P3346" s="21" t="s">
        <v>18826</v>
      </c>
      <c r="Q3346" s="21"/>
      <c r="R3346" s="21" t="str">
        <f>LEFT('2012-2022'!$P3346,4)</f>
        <v>2017</v>
      </c>
      <c r="S3346" s="21" t="s">
        <v>60</v>
      </c>
      <c r="T3346" s="21"/>
      <c r="U3346" s="21"/>
      <c r="V3346" s="21"/>
      <c r="W3346" s="27"/>
      <c r="X3346" s="27"/>
      <c r="Y3346" s="28"/>
    </row>
    <row r="3347" ht="15.75" customHeight="1">
      <c r="A3347" s="21">
        <v>2.8471518E7</v>
      </c>
      <c r="B3347" s="21" t="s">
        <v>18827</v>
      </c>
      <c r="C3347" s="21" t="s">
        <v>18828</v>
      </c>
      <c r="D3347" s="21" t="s">
        <v>18829</v>
      </c>
      <c r="E3347" s="21" t="s">
        <v>18830</v>
      </c>
      <c r="F3347" s="21" t="s">
        <v>17984</v>
      </c>
      <c r="G3347" s="21">
        <v>2017.0</v>
      </c>
      <c r="H3347" s="26">
        <v>42860.0</v>
      </c>
      <c r="I3347" s="21"/>
      <c r="J3347" s="21"/>
      <c r="K3347" s="21" t="s">
        <v>18831</v>
      </c>
      <c r="L3347" s="21" t="str">
        <f>IF(ISNUMBER(VLOOKUP(A3347,EXCL,1,FALSE)),"Excluido",IF(ISNUMBER(VLOOKUP(A3347,POST,1,FALSE)),"PostAlerta",IF(ISNUMBER(VLOOKUP(A3347,PRE,1,FALSE)),"PreAlerta","")))</f>
        <v>PostAlerta</v>
      </c>
      <c r="M3347" s="21" t="str">
        <f>IF(ISNUMBER(A3347),(IF(ISNUMBER(VLOOKUP(A3347,KEYWORDS,1,FALSE)),"C/PalabrasClaves","S/PalabrasClaves")),"")</f>
        <v>S/PalabrasClaves</v>
      </c>
      <c r="N3347" s="21" t="str">
        <f t="shared" si="12"/>
        <v/>
      </c>
      <c r="O3347" s="21"/>
      <c r="P3347" s="21" t="s">
        <v>18775</v>
      </c>
      <c r="Q3347" s="21"/>
      <c r="R3347" s="21" t="str">
        <f>LEFT('2012-2022'!$P3347,4)</f>
        <v>2017</v>
      </c>
      <c r="S3347" s="21" t="s">
        <v>63</v>
      </c>
      <c r="T3347" s="21"/>
      <c r="U3347" s="21"/>
      <c r="V3347" s="21"/>
      <c r="W3347" s="27"/>
      <c r="X3347" s="27"/>
      <c r="Y3347" s="12"/>
    </row>
    <row r="3348" ht="15.75" customHeight="1">
      <c r="A3348" s="21">
        <v>2.8502396E7</v>
      </c>
      <c r="B3348" s="21" t="s">
        <v>18832</v>
      </c>
      <c r="C3348" s="21" t="s">
        <v>18833</v>
      </c>
      <c r="D3348" s="21" t="s">
        <v>18834</v>
      </c>
      <c r="E3348" s="21" t="s">
        <v>8159</v>
      </c>
      <c r="F3348" s="21" t="s">
        <v>247</v>
      </c>
      <c r="G3348" s="21">
        <v>2017.0</v>
      </c>
      <c r="H3348" s="26">
        <v>42871.0</v>
      </c>
      <c r="I3348" s="21"/>
      <c r="J3348" s="21"/>
      <c r="K3348" s="21" t="s">
        <v>18835</v>
      </c>
      <c r="L3348" s="21" t="str">
        <f>IF(ISNUMBER(VLOOKUP(A3348,EXCL,1,FALSE)),"Excluido",IF(ISNUMBER(VLOOKUP(A3348,POST,1,FALSE)),"PostAlerta",IF(ISNUMBER(VLOOKUP(A3348,PRE,1,FALSE)),"PreAlerta","")))</f>
        <v>PostAlerta</v>
      </c>
      <c r="M3348" s="21" t="str">
        <f>IF(ISNUMBER(A3348),(IF(ISNUMBER(VLOOKUP(A3348,KEYWORDS,1,FALSE)),"C/PalabrasClaves","S/PalabrasClaves")),"")</f>
        <v>S/PalabrasClaves</v>
      </c>
      <c r="N3348" s="21" t="str">
        <f t="shared" si="12"/>
        <v/>
      </c>
      <c r="O3348" s="21"/>
      <c r="P3348" s="21" t="s">
        <v>18775</v>
      </c>
      <c r="Q3348" s="21"/>
      <c r="R3348" s="21" t="str">
        <f>LEFT('2012-2022'!$P3348,4)</f>
        <v>2017</v>
      </c>
      <c r="S3348" s="21" t="s">
        <v>63</v>
      </c>
      <c r="T3348" s="21"/>
      <c r="U3348" s="21"/>
      <c r="V3348" s="21"/>
      <c r="W3348" s="27"/>
      <c r="X3348" s="27"/>
      <c r="Y3348" s="28"/>
    </row>
    <row r="3349" ht="15.75" customHeight="1">
      <c r="A3349" s="21">
        <v>2.8505369E7</v>
      </c>
      <c r="B3349" s="21" t="s">
        <v>18836</v>
      </c>
      <c r="C3349" s="21" t="s">
        <v>18837</v>
      </c>
      <c r="D3349" s="21" t="s">
        <v>18838</v>
      </c>
      <c r="E3349" s="21" t="s">
        <v>18839</v>
      </c>
      <c r="F3349" s="21" t="s">
        <v>9510</v>
      </c>
      <c r="G3349" s="21">
        <v>2017.0</v>
      </c>
      <c r="H3349" s="26">
        <v>42871.0</v>
      </c>
      <c r="I3349" s="21"/>
      <c r="J3349" s="21"/>
      <c r="K3349" s="21" t="s">
        <v>18840</v>
      </c>
      <c r="L3349" s="21" t="str">
        <f>IF(ISNUMBER(VLOOKUP(A3349,EXCL,1,FALSE)),"Excluido",IF(ISNUMBER(VLOOKUP(A3349,POST,1,FALSE)),"PostAlerta",IF(ISNUMBER(VLOOKUP(A3349,PRE,1,FALSE)),"PreAlerta","")))</f>
        <v>PostAlerta</v>
      </c>
      <c r="M3349" s="21" t="str">
        <f>IF(ISNUMBER(A3349),(IF(ISNUMBER(VLOOKUP(A3349,KEYWORDS,1,FALSE)),"C/PalabrasClaves","S/PalabrasClaves")),"")</f>
        <v>S/PalabrasClaves</v>
      </c>
      <c r="N3349" s="21" t="str">
        <f t="shared" si="12"/>
        <v/>
      </c>
      <c r="O3349" s="21"/>
      <c r="P3349" s="21" t="s">
        <v>18809</v>
      </c>
      <c r="Q3349" s="21"/>
      <c r="R3349" s="21" t="str">
        <f>LEFT('2012-2022'!$P3349,4)</f>
        <v>2017</v>
      </c>
      <c r="S3349" s="21" t="s">
        <v>63</v>
      </c>
      <c r="T3349" s="21"/>
      <c r="U3349" s="21"/>
      <c r="V3349" s="21"/>
      <c r="W3349" s="27"/>
      <c r="X3349" s="27"/>
      <c r="Y3349" s="12"/>
    </row>
    <row r="3350" ht="15.75" customHeight="1">
      <c r="A3350" s="21">
        <v>2.8526564E7</v>
      </c>
      <c r="B3350" s="21" t="s">
        <v>18841</v>
      </c>
      <c r="C3350" s="21" t="s">
        <v>18842</v>
      </c>
      <c r="D3350" s="21" t="s">
        <v>18843</v>
      </c>
      <c r="E3350" s="21" t="s">
        <v>18844</v>
      </c>
      <c r="F3350" s="21" t="s">
        <v>208</v>
      </c>
      <c r="G3350" s="21">
        <v>2017.0</v>
      </c>
      <c r="H3350" s="26">
        <v>42876.0</v>
      </c>
      <c r="I3350" s="21"/>
      <c r="J3350" s="21"/>
      <c r="K3350" s="21" t="s">
        <v>18845</v>
      </c>
      <c r="L3350" s="21" t="str">
        <f>IF(ISNUMBER(VLOOKUP(A3350,EXCL,1,FALSE)),"Excluido",IF(ISNUMBER(VLOOKUP(A3350,POST,1,FALSE)),"PostAlerta",IF(ISNUMBER(VLOOKUP(A3350,PRE,1,FALSE)),"PreAlerta","")))</f>
        <v>PostAlerta</v>
      </c>
      <c r="M3350" s="21" t="str">
        <f>IF(ISNUMBER(A3350),(IF(ISNUMBER(VLOOKUP(A3350,KEYWORDS,1,FALSE)),"C/PalabrasClaves","S/PalabrasClaves")),"")</f>
        <v>S/PalabrasClaves</v>
      </c>
      <c r="N3350" s="21" t="str">
        <f t="shared" si="12"/>
        <v/>
      </c>
      <c r="O3350" s="21"/>
      <c r="P3350" s="21" t="s">
        <v>18775</v>
      </c>
      <c r="Q3350" s="21"/>
      <c r="R3350" s="21" t="str">
        <f>LEFT('2012-2022'!$P3350,4)</f>
        <v>2017</v>
      </c>
      <c r="S3350" s="21" t="s">
        <v>63</v>
      </c>
      <c r="T3350" s="21"/>
      <c r="U3350" s="21"/>
      <c r="V3350" s="21"/>
      <c r="W3350" s="27"/>
      <c r="X3350" s="27"/>
      <c r="Y3350" s="28"/>
    </row>
    <row r="3351" ht="15.75" customHeight="1">
      <c r="A3351" s="21">
        <v>2.8544092E7</v>
      </c>
      <c r="B3351" s="21" t="s">
        <v>18846</v>
      </c>
      <c r="C3351" s="21" t="s">
        <v>18847</v>
      </c>
      <c r="D3351" s="21" t="s">
        <v>18848</v>
      </c>
      <c r="E3351" s="21" t="s">
        <v>18849</v>
      </c>
      <c r="F3351" s="21" t="s">
        <v>18850</v>
      </c>
      <c r="G3351" s="21">
        <v>2017.0</v>
      </c>
      <c r="H3351" s="26">
        <v>42881.0</v>
      </c>
      <c r="I3351" s="21"/>
      <c r="J3351" s="21"/>
      <c r="K3351" s="21" t="s">
        <v>18851</v>
      </c>
      <c r="L3351" s="21" t="str">
        <f>IF(ISNUMBER(VLOOKUP(A3351,EXCL,1,FALSE)),"Excluido",IF(ISNUMBER(VLOOKUP(A3351,POST,1,FALSE)),"PostAlerta",IF(ISNUMBER(VLOOKUP(A3351,PRE,1,FALSE)),"PreAlerta","")))</f>
        <v>PostAlerta</v>
      </c>
      <c r="M3351" s="21" t="str">
        <f>IF(ISNUMBER(A3351),(IF(ISNUMBER(VLOOKUP(A3351,KEYWORDS,1,FALSE)),"C/PalabrasClaves","S/PalabrasClaves")),"")</f>
        <v>S/PalabrasClaves</v>
      </c>
      <c r="N3351" s="21" t="str">
        <f t="shared" si="12"/>
        <v/>
      </c>
      <c r="O3351" s="21"/>
      <c r="P3351" s="21" t="s">
        <v>18775</v>
      </c>
      <c r="Q3351" s="21"/>
      <c r="R3351" s="21" t="str">
        <f>LEFT('2012-2022'!$P3351,4)</f>
        <v>2017</v>
      </c>
      <c r="S3351" s="21" t="s">
        <v>63</v>
      </c>
      <c r="T3351" s="21"/>
      <c r="U3351" s="21"/>
      <c r="V3351" s="21"/>
      <c r="W3351" s="27"/>
      <c r="X3351" s="27"/>
      <c r="Y3351" s="12"/>
    </row>
    <row r="3352" ht="15.75" customHeight="1">
      <c r="A3352" s="21">
        <v>2.8558145E7</v>
      </c>
      <c r="B3352" s="21" t="s">
        <v>18852</v>
      </c>
      <c r="C3352" s="21" t="s">
        <v>18853</v>
      </c>
      <c r="D3352" s="21" t="s">
        <v>18854</v>
      </c>
      <c r="E3352" s="21" t="s">
        <v>18855</v>
      </c>
      <c r="F3352" s="21" t="s">
        <v>1704</v>
      </c>
      <c r="G3352" s="21">
        <v>2017.0</v>
      </c>
      <c r="H3352" s="26">
        <v>42886.0</v>
      </c>
      <c r="I3352" s="21" t="s">
        <v>18856</v>
      </c>
      <c r="J3352" s="21"/>
      <c r="K3352" s="21" t="s">
        <v>18857</v>
      </c>
      <c r="L3352" s="21" t="str">
        <f>IF(ISNUMBER(VLOOKUP(A3352,EXCL,1,FALSE)),"Excluido",IF(ISNUMBER(VLOOKUP(A3352,POST,1,FALSE)),"PostAlerta",IF(ISNUMBER(VLOOKUP(A3352,PRE,1,FALSE)),"PreAlerta","")))</f>
        <v>PostAlerta</v>
      </c>
      <c r="M3352" s="21" t="str">
        <f>IF(ISNUMBER(A3352),(IF(ISNUMBER(VLOOKUP(A3352,KEYWORDS,1,FALSE)),"C/PalabrasClaves","S/PalabrasClaves")),"")</f>
        <v>S/PalabrasClaves</v>
      </c>
      <c r="N3352" s="21" t="str">
        <f t="shared" si="12"/>
        <v/>
      </c>
      <c r="O3352" s="21"/>
      <c r="P3352" s="21" t="s">
        <v>18775</v>
      </c>
      <c r="Q3352" s="21"/>
      <c r="R3352" s="21" t="str">
        <f>LEFT('2012-2022'!$P3352,4)</f>
        <v>2017</v>
      </c>
      <c r="S3352" s="21" t="s">
        <v>63</v>
      </c>
      <c r="T3352" s="21"/>
      <c r="U3352" s="21"/>
      <c r="V3352" s="21"/>
      <c r="W3352" s="27"/>
      <c r="X3352" s="27"/>
      <c r="Y3352" s="28"/>
    </row>
    <row r="3353" ht="15.75" customHeight="1">
      <c r="A3353" s="21">
        <v>2.8585301E7</v>
      </c>
      <c r="B3353" s="21" t="s">
        <v>18858</v>
      </c>
      <c r="C3353" s="21" t="s">
        <v>18859</v>
      </c>
      <c r="D3353" s="21" t="s">
        <v>18860</v>
      </c>
      <c r="E3353" s="21" t="s">
        <v>16250</v>
      </c>
      <c r="F3353" s="21" t="s">
        <v>18861</v>
      </c>
      <c r="G3353" s="21">
        <v>2017.0</v>
      </c>
      <c r="H3353" s="26">
        <v>42893.0</v>
      </c>
      <c r="I3353" s="21" t="s">
        <v>18862</v>
      </c>
      <c r="J3353" s="21"/>
      <c r="K3353" s="21" t="s">
        <v>18863</v>
      </c>
      <c r="L3353" s="21" t="str">
        <f>IF(ISNUMBER(VLOOKUP(A3353,EXCL,1,FALSE)),"Excluido",IF(ISNUMBER(VLOOKUP(A3353,POST,1,FALSE)),"PostAlerta",IF(ISNUMBER(VLOOKUP(A3353,PRE,1,FALSE)),"PreAlerta","")))</f>
        <v>PostAlerta</v>
      </c>
      <c r="M3353" s="21" t="str">
        <f>IF(ISNUMBER(A3353),(IF(ISNUMBER(VLOOKUP(A3353,KEYWORDS,1,FALSE)),"C/PalabrasClaves","S/PalabrasClaves")),"")</f>
        <v>S/PalabrasClaves</v>
      </c>
      <c r="N3353" s="21" t="str">
        <f t="shared" si="12"/>
        <v/>
      </c>
      <c r="O3353" s="21"/>
      <c r="P3353" s="21" t="s">
        <v>18775</v>
      </c>
      <c r="Q3353" s="21"/>
      <c r="R3353" s="21" t="str">
        <f>LEFT('2012-2022'!$P3353,4)</f>
        <v>2017</v>
      </c>
      <c r="S3353" s="21" t="s">
        <v>63</v>
      </c>
      <c r="T3353" s="21"/>
      <c r="U3353" s="21"/>
      <c r="V3353" s="21"/>
      <c r="W3353" s="27"/>
      <c r="X3353" s="27"/>
      <c r="Y3353" s="12"/>
    </row>
    <row r="3354" ht="15.75" customHeight="1">
      <c r="A3354" s="21">
        <v>2.8593634E7</v>
      </c>
      <c r="B3354" s="21" t="s">
        <v>18864</v>
      </c>
      <c r="C3354" s="21" t="s">
        <v>18865</v>
      </c>
      <c r="D3354" s="21" t="s">
        <v>18866</v>
      </c>
      <c r="E3354" s="21" t="s">
        <v>18867</v>
      </c>
      <c r="F3354" s="21" t="s">
        <v>1205</v>
      </c>
      <c r="G3354" s="21">
        <v>2017.0</v>
      </c>
      <c r="H3354" s="26">
        <v>42895.0</v>
      </c>
      <c r="I3354" s="21"/>
      <c r="J3354" s="21"/>
      <c r="K3354" s="21" t="s">
        <v>18868</v>
      </c>
      <c r="L3354" s="21" t="str">
        <f>IF(ISNUMBER(VLOOKUP(A3354,EXCL,1,FALSE)),"Excluido",IF(ISNUMBER(VLOOKUP(A3354,POST,1,FALSE)),"PostAlerta",IF(ISNUMBER(VLOOKUP(A3354,PRE,1,FALSE)),"PreAlerta","")))</f>
        <v>PostAlerta</v>
      </c>
      <c r="M3354" s="21" t="str">
        <f>IF(ISNUMBER(A3354),(IF(ISNUMBER(VLOOKUP(A3354,KEYWORDS,1,FALSE)),"C/PalabrasClaves","S/PalabrasClaves")),"")</f>
        <v>S/PalabrasClaves</v>
      </c>
      <c r="N3354" s="21" t="str">
        <f t="shared" si="12"/>
        <v/>
      </c>
      <c r="O3354" s="21"/>
      <c r="P3354" s="21" t="s">
        <v>18775</v>
      </c>
      <c r="Q3354" s="21"/>
      <c r="R3354" s="21" t="str">
        <f>LEFT('2012-2022'!$P3354,4)</f>
        <v>2017</v>
      </c>
      <c r="S3354" s="21" t="s">
        <v>63</v>
      </c>
      <c r="T3354" s="21"/>
      <c r="U3354" s="21"/>
      <c r="V3354" s="21"/>
      <c r="W3354" s="27"/>
      <c r="X3354" s="27"/>
      <c r="Y3354" s="28"/>
    </row>
    <row r="3355" ht="15.75" customHeight="1">
      <c r="A3355" s="21">
        <v>2.8628458E7</v>
      </c>
      <c r="B3355" s="21" t="s">
        <v>18869</v>
      </c>
      <c r="C3355" s="21" t="s">
        <v>18870</v>
      </c>
      <c r="D3355" s="21" t="s">
        <v>18871</v>
      </c>
      <c r="E3355" s="21" t="s">
        <v>18872</v>
      </c>
      <c r="F3355" s="21" t="s">
        <v>508</v>
      </c>
      <c r="G3355" s="21">
        <v>2017.0</v>
      </c>
      <c r="H3355" s="26">
        <v>42906.0</v>
      </c>
      <c r="I3355" s="21" t="s">
        <v>18873</v>
      </c>
      <c r="J3355" s="21"/>
      <c r="K3355" s="21" t="s">
        <v>18874</v>
      </c>
      <c r="L3355" s="21" t="str">
        <f>IF(ISNUMBER(VLOOKUP(A3355,EXCL,1,FALSE)),"Excluido",IF(ISNUMBER(VLOOKUP(A3355,POST,1,FALSE)),"PostAlerta",IF(ISNUMBER(VLOOKUP(A3355,PRE,1,FALSE)),"PreAlerta","")))</f>
        <v>PostAlerta</v>
      </c>
      <c r="M3355" s="21" t="str">
        <f>IF(ISNUMBER(A3355),(IF(ISNUMBER(VLOOKUP(A3355,KEYWORDS,1,FALSE)),"C/PalabrasClaves","S/PalabrasClaves")),"")</f>
        <v>S/PalabrasClaves</v>
      </c>
      <c r="N3355" s="21" t="str">
        <f t="shared" si="12"/>
        <v/>
      </c>
      <c r="O3355" s="21"/>
      <c r="P3355" s="21" t="s">
        <v>18775</v>
      </c>
      <c r="Q3355" s="21"/>
      <c r="R3355" s="21" t="str">
        <f>LEFT('2012-2022'!$P3355,4)</f>
        <v>2017</v>
      </c>
      <c r="S3355" s="21" t="s">
        <v>63</v>
      </c>
      <c r="T3355" s="21"/>
      <c r="U3355" s="21"/>
      <c r="V3355" s="21"/>
      <c r="W3355" s="27"/>
      <c r="X3355" s="27"/>
      <c r="Y3355" s="12"/>
    </row>
    <row r="3356" ht="15.75" customHeight="1">
      <c r="A3356" s="21">
        <v>2.8694624E7</v>
      </c>
      <c r="B3356" s="21" t="s">
        <v>18875</v>
      </c>
      <c r="C3356" s="21" t="s">
        <v>18876</v>
      </c>
      <c r="D3356" s="21" t="s">
        <v>18877</v>
      </c>
      <c r="E3356" s="21" t="s">
        <v>1216</v>
      </c>
      <c r="F3356" s="21" t="s">
        <v>18878</v>
      </c>
      <c r="G3356" s="21">
        <v>2017.0</v>
      </c>
      <c r="H3356" s="26">
        <v>42928.0</v>
      </c>
      <c r="I3356" s="21" t="s">
        <v>18879</v>
      </c>
      <c r="J3356" s="21"/>
      <c r="K3356" s="21" t="s">
        <v>18880</v>
      </c>
      <c r="L3356" s="21" t="str">
        <f>IF(ISNUMBER(VLOOKUP(A3356,EXCL,1,FALSE)),"Excluido",IF(ISNUMBER(VLOOKUP(A3356,POST,1,FALSE)),"PostAlerta",IF(ISNUMBER(VLOOKUP(A3356,PRE,1,FALSE)),"PreAlerta","")))</f>
        <v>Excluido</v>
      </c>
      <c r="M3356" s="21" t="str">
        <f>IF(ISNUMBER(A3356),(IF(ISNUMBER(VLOOKUP(A3356,KEYWORDS,1,FALSE)),"C/PalabrasClaves","S/PalabrasClaves")),"")</f>
        <v>S/PalabrasClaves</v>
      </c>
      <c r="N3356" s="21" t="str">
        <f t="shared" si="12"/>
        <v/>
      </c>
      <c r="O3356" s="21"/>
      <c r="P3356" s="21" t="s">
        <v>18881</v>
      </c>
      <c r="Q3356" s="21"/>
      <c r="R3356" s="21" t="str">
        <f>LEFT('2012-2022'!$P3356,4)</f>
        <v>2017</v>
      </c>
      <c r="S3356" s="21" t="s">
        <v>68</v>
      </c>
      <c r="T3356" s="21"/>
      <c r="U3356" s="21"/>
      <c r="V3356" s="21"/>
      <c r="W3356" s="27"/>
      <c r="X3356" s="27"/>
      <c r="Y3356" s="28"/>
    </row>
    <row r="3357" ht="15.75" customHeight="1">
      <c r="A3357" s="21">
        <v>2.8699575E7</v>
      </c>
      <c r="B3357" s="21" t="s">
        <v>18882</v>
      </c>
      <c r="C3357" s="21" t="s">
        <v>18883</v>
      </c>
      <c r="D3357" s="21" t="s">
        <v>18884</v>
      </c>
      <c r="E3357" s="21" t="s">
        <v>18885</v>
      </c>
      <c r="F3357" s="21" t="s">
        <v>3994</v>
      </c>
      <c r="G3357" s="21">
        <v>2017.0</v>
      </c>
      <c r="H3357" s="26">
        <v>42929.0</v>
      </c>
      <c r="I3357" s="21" t="s">
        <v>18886</v>
      </c>
      <c r="J3357" s="21"/>
      <c r="K3357" s="21" t="s">
        <v>18887</v>
      </c>
      <c r="L3357" s="21" t="str">
        <f>IF(ISNUMBER(VLOOKUP(A3357,EXCL,1,FALSE)),"Excluido",IF(ISNUMBER(VLOOKUP(A3357,POST,1,FALSE)),"PostAlerta",IF(ISNUMBER(VLOOKUP(A3357,PRE,1,FALSE)),"PreAlerta","")))</f>
        <v>PostAlerta</v>
      </c>
      <c r="M3357" s="21" t="str">
        <f>IF(ISNUMBER(A3357),(IF(ISNUMBER(VLOOKUP(A3357,KEYWORDS,1,FALSE)),"C/PalabrasClaves","S/PalabrasClaves")),"")</f>
        <v>S/PalabrasClaves</v>
      </c>
      <c r="N3357" s="21" t="str">
        <f t="shared" si="12"/>
        <v/>
      </c>
      <c r="O3357" s="21"/>
      <c r="P3357" s="21" t="s">
        <v>18775</v>
      </c>
      <c r="Q3357" s="21"/>
      <c r="R3357" s="21" t="str">
        <f>LEFT('2012-2022'!$P3357,4)</f>
        <v>2017</v>
      </c>
      <c r="S3357" s="21" t="s">
        <v>63</v>
      </c>
      <c r="T3357" s="21"/>
      <c r="U3357" s="21"/>
      <c r="V3357" s="21"/>
      <c r="W3357" s="27"/>
      <c r="X3357" s="27"/>
      <c r="Y3357" s="12"/>
    </row>
    <row r="3358" ht="15.75" customHeight="1">
      <c r="A3358" s="21">
        <v>2.8719297E7</v>
      </c>
      <c r="B3358" s="21" t="s">
        <v>18888</v>
      </c>
      <c r="C3358" s="21" t="s">
        <v>18148</v>
      </c>
      <c r="D3358" s="21" t="s">
        <v>18889</v>
      </c>
      <c r="E3358" s="21" t="s">
        <v>18150</v>
      </c>
      <c r="F3358" s="21" t="s">
        <v>520</v>
      </c>
      <c r="G3358" s="21">
        <v>2017.0</v>
      </c>
      <c r="H3358" s="26">
        <v>42935.0</v>
      </c>
      <c r="I3358" s="21" t="s">
        <v>18890</v>
      </c>
      <c r="J3358" s="21"/>
      <c r="K3358" s="21" t="s">
        <v>18891</v>
      </c>
      <c r="L3358" s="21" t="str">
        <f>IF(ISNUMBER(VLOOKUP(A3358,EXCL,1,FALSE)),"Excluido",IF(ISNUMBER(VLOOKUP(A3358,POST,1,FALSE)),"PostAlerta",IF(ISNUMBER(VLOOKUP(A3358,PRE,1,FALSE)),"PreAlerta","")))</f>
        <v>Excluido</v>
      </c>
      <c r="M3358" s="21" t="str">
        <f>IF(ISNUMBER(A3358),(IF(ISNUMBER(VLOOKUP(A3358,KEYWORDS,1,FALSE)),"C/PalabrasClaves","S/PalabrasClaves")),"")</f>
        <v>S/PalabrasClaves</v>
      </c>
      <c r="N3358" s="21" t="str">
        <f t="shared" si="12"/>
        <v/>
      </c>
      <c r="O3358" s="21"/>
      <c r="P3358" s="21" t="s">
        <v>18775</v>
      </c>
      <c r="Q3358" s="21"/>
      <c r="R3358" s="21" t="str">
        <f>LEFT('2012-2022'!$P3358,4)</f>
        <v>2017</v>
      </c>
      <c r="S3358" s="21" t="s">
        <v>63</v>
      </c>
      <c r="T3358" s="21"/>
      <c r="U3358" s="21"/>
      <c r="V3358" s="21"/>
      <c r="W3358" s="27"/>
      <c r="X3358" s="27"/>
      <c r="Y3358" s="28"/>
    </row>
    <row r="3359" ht="15.75" customHeight="1">
      <c r="A3359" s="21">
        <v>2.8719308E7</v>
      </c>
      <c r="B3359" s="21" t="s">
        <v>18892</v>
      </c>
      <c r="C3359" s="21" t="s">
        <v>18893</v>
      </c>
      <c r="D3359" s="21" t="s">
        <v>18894</v>
      </c>
      <c r="E3359" s="21" t="s">
        <v>9470</v>
      </c>
      <c r="F3359" s="21" t="s">
        <v>520</v>
      </c>
      <c r="G3359" s="21">
        <v>2017.0</v>
      </c>
      <c r="H3359" s="26">
        <v>42935.0</v>
      </c>
      <c r="I3359" s="21" t="s">
        <v>18895</v>
      </c>
      <c r="J3359" s="21"/>
      <c r="K3359" s="21" t="s">
        <v>18896</v>
      </c>
      <c r="L3359" s="21" t="str">
        <f>IF(ISNUMBER(VLOOKUP(A3359,EXCL,1,FALSE)),"Excluido",IF(ISNUMBER(VLOOKUP(A3359,POST,1,FALSE)),"PostAlerta",IF(ISNUMBER(VLOOKUP(A3359,PRE,1,FALSE)),"PreAlerta","")))</f>
        <v>PostAlerta</v>
      </c>
      <c r="M3359" s="21" t="str">
        <f>IF(ISNUMBER(A3359),(IF(ISNUMBER(VLOOKUP(A3359,KEYWORDS,1,FALSE)),"C/PalabrasClaves","S/PalabrasClaves")),"")</f>
        <v>S/PalabrasClaves</v>
      </c>
      <c r="N3359" s="21" t="str">
        <f t="shared" si="12"/>
        <v/>
      </c>
      <c r="O3359" s="21"/>
      <c r="P3359" s="21" t="s">
        <v>18775</v>
      </c>
      <c r="Q3359" s="21"/>
      <c r="R3359" s="21" t="str">
        <f>LEFT('2012-2022'!$P3359,4)</f>
        <v>2017</v>
      </c>
      <c r="S3359" s="21" t="s">
        <v>63</v>
      </c>
      <c r="T3359" s="21"/>
      <c r="U3359" s="21"/>
      <c r="V3359" s="21"/>
      <c r="W3359" s="27"/>
      <c r="X3359" s="27"/>
      <c r="Y3359" s="12"/>
    </row>
    <row r="3360" ht="15.75" customHeight="1">
      <c r="A3360" s="21">
        <v>2.8854601E7</v>
      </c>
      <c r="B3360" s="21" t="s">
        <v>18897</v>
      </c>
      <c r="C3360" s="21" t="s">
        <v>18898</v>
      </c>
      <c r="D3360" s="21" t="s">
        <v>18899</v>
      </c>
      <c r="E3360" s="21" t="s">
        <v>18900</v>
      </c>
      <c r="F3360" s="21" t="s">
        <v>2843</v>
      </c>
      <c r="G3360" s="21">
        <v>2017.0</v>
      </c>
      <c r="H3360" s="26">
        <v>42979.0</v>
      </c>
      <c r="I3360" s="21" t="s">
        <v>18901</v>
      </c>
      <c r="J3360" s="21"/>
      <c r="K3360" s="21" t="s">
        <v>18902</v>
      </c>
      <c r="L3360" s="21" t="str">
        <f>IF(ISNUMBER(VLOOKUP(A3360,EXCL,1,FALSE)),"Excluido",IF(ISNUMBER(VLOOKUP(A3360,POST,1,FALSE)),"PostAlerta",IF(ISNUMBER(VLOOKUP(A3360,PRE,1,FALSE)),"PreAlerta","")))</f>
        <v>PostAlerta</v>
      </c>
      <c r="M3360" s="21" t="str">
        <f>IF(ISNUMBER(A3360),(IF(ISNUMBER(VLOOKUP(A3360,KEYWORDS,1,FALSE)),"C/PalabrasClaves","S/PalabrasClaves")),"")</f>
        <v>S/PalabrasClaves</v>
      </c>
      <c r="N3360" s="21" t="str">
        <f t="shared" si="12"/>
        <v/>
      </c>
      <c r="O3360" s="21"/>
      <c r="P3360" s="21" t="s">
        <v>18809</v>
      </c>
      <c r="Q3360" s="21"/>
      <c r="R3360" s="21" t="str">
        <f>LEFT('2012-2022'!$P3360,4)</f>
        <v>2017</v>
      </c>
      <c r="S3360" s="21" t="s">
        <v>63</v>
      </c>
      <c r="T3360" s="21"/>
      <c r="U3360" s="21"/>
      <c r="V3360" s="21"/>
      <c r="W3360" s="27"/>
      <c r="X3360" s="27"/>
      <c r="Y3360" s="28"/>
    </row>
    <row r="3361" ht="15.75" customHeight="1">
      <c r="A3361" s="21">
        <v>2.8854679E7</v>
      </c>
      <c r="B3361" s="21" t="s">
        <v>18903</v>
      </c>
      <c r="C3361" s="21" t="s">
        <v>18904</v>
      </c>
      <c r="D3361" s="21" t="s">
        <v>18905</v>
      </c>
      <c r="E3361" s="21" t="s">
        <v>18906</v>
      </c>
      <c r="F3361" s="21" t="s">
        <v>1622</v>
      </c>
      <c r="G3361" s="21">
        <v>2017.0</v>
      </c>
      <c r="H3361" s="26">
        <v>42979.0</v>
      </c>
      <c r="I3361" s="21"/>
      <c r="J3361" s="21"/>
      <c r="K3361" s="21" t="s">
        <v>18907</v>
      </c>
      <c r="L3361" s="21" t="str">
        <f>IF(ISNUMBER(VLOOKUP(A3361,EXCL,1,FALSE)),"Excluido",IF(ISNUMBER(VLOOKUP(A3361,POST,1,FALSE)),"PostAlerta",IF(ISNUMBER(VLOOKUP(A3361,PRE,1,FALSE)),"PreAlerta","")))</f>
        <v>PostAlerta</v>
      </c>
      <c r="M3361" s="21" t="str">
        <f>IF(ISNUMBER(A3361),(IF(ISNUMBER(VLOOKUP(A3361,KEYWORDS,1,FALSE)),"C/PalabrasClaves","S/PalabrasClaves")),"")</f>
        <v>S/PalabrasClaves</v>
      </c>
      <c r="N3361" s="21" t="str">
        <f t="shared" si="12"/>
        <v/>
      </c>
      <c r="O3361" s="21"/>
      <c r="P3361" s="21" t="s">
        <v>18809</v>
      </c>
      <c r="Q3361" s="21"/>
      <c r="R3361" s="21" t="str">
        <f>LEFT('2012-2022'!$P3361,4)</f>
        <v>2017</v>
      </c>
      <c r="S3361" s="21" t="s">
        <v>63</v>
      </c>
      <c r="T3361" s="21"/>
      <c r="U3361" s="21"/>
      <c r="V3361" s="21"/>
      <c r="W3361" s="27"/>
      <c r="X3361" s="27"/>
      <c r="Y3361" s="12"/>
    </row>
    <row r="3362" ht="15.75" customHeight="1">
      <c r="A3362" s="21">
        <v>2.89283E7</v>
      </c>
      <c r="B3362" s="21" t="s">
        <v>18908</v>
      </c>
      <c r="C3362" s="21" t="s">
        <v>18909</v>
      </c>
      <c r="D3362" s="21" t="s">
        <v>18910</v>
      </c>
      <c r="E3362" s="21" t="s">
        <v>18911</v>
      </c>
      <c r="F3362" s="21" t="s">
        <v>4607</v>
      </c>
      <c r="G3362" s="21">
        <v>2017.0</v>
      </c>
      <c r="H3362" s="26">
        <v>42999.0</v>
      </c>
      <c r="I3362" s="21"/>
      <c r="J3362" s="21"/>
      <c r="K3362" s="21" t="s">
        <v>18912</v>
      </c>
      <c r="L3362" s="21" t="str">
        <f>IF(ISNUMBER(VLOOKUP(A3362,EXCL,1,FALSE)),"Excluido",IF(ISNUMBER(VLOOKUP(A3362,POST,1,FALSE)),"PostAlerta",IF(ISNUMBER(VLOOKUP(A3362,PRE,1,FALSE)),"PreAlerta","")))</f>
        <v>PostAlerta</v>
      </c>
      <c r="M3362" s="21" t="str">
        <f>IF(ISNUMBER(A3362),(IF(ISNUMBER(VLOOKUP(A3362,KEYWORDS,1,FALSE)),"C/PalabrasClaves","S/PalabrasClaves")),"")</f>
        <v>S/PalabrasClaves</v>
      </c>
      <c r="N3362" s="21" t="str">
        <f t="shared" si="12"/>
        <v/>
      </c>
      <c r="O3362" s="21"/>
      <c r="P3362" s="21" t="s">
        <v>18881</v>
      </c>
      <c r="Q3362" s="21"/>
      <c r="R3362" s="21" t="str">
        <f>LEFT('2012-2022'!$P3362,4)</f>
        <v>2017</v>
      </c>
      <c r="S3362" s="21" t="s">
        <v>68</v>
      </c>
      <c r="T3362" s="21"/>
      <c r="U3362" s="21"/>
      <c r="V3362" s="21"/>
      <c r="W3362" s="27"/>
      <c r="X3362" s="27"/>
      <c r="Y3362" s="28"/>
    </row>
    <row r="3363" ht="15.75" customHeight="1">
      <c r="A3363" s="21">
        <v>2.8680117E7</v>
      </c>
      <c r="B3363" s="21" t="s">
        <v>18913</v>
      </c>
      <c r="C3363" s="21" t="s">
        <v>18914</v>
      </c>
      <c r="D3363" s="21" t="s">
        <v>18915</v>
      </c>
      <c r="E3363" s="21" t="s">
        <v>3475</v>
      </c>
      <c r="F3363" s="21" t="s">
        <v>5609</v>
      </c>
      <c r="G3363" s="21">
        <v>2017.0</v>
      </c>
      <c r="H3363" s="26">
        <v>42923.0</v>
      </c>
      <c r="I3363" s="21" t="s">
        <v>18916</v>
      </c>
      <c r="J3363" s="21"/>
      <c r="K3363" s="21" t="s">
        <v>18917</v>
      </c>
      <c r="L3363" s="21" t="str">
        <f>IF(ISNUMBER(VLOOKUP(A3363,EXCL,1,FALSE)),"Excluido",IF(ISNUMBER(VLOOKUP(A3363,POST,1,FALSE)),"PostAlerta",IF(ISNUMBER(VLOOKUP(A3363,PRE,1,FALSE)),"PreAlerta","")))</f>
        <v>PostAlerta</v>
      </c>
      <c r="M3363" s="21" t="str">
        <f>IF(ISNUMBER(A3363),(IF(ISNUMBER(VLOOKUP(A3363,KEYWORDS,1,FALSE)),"C/PalabrasClaves","S/PalabrasClaves")),"")</f>
        <v>S/PalabrasClaves</v>
      </c>
      <c r="N3363" s="21" t="str">
        <f t="shared" si="12"/>
        <v/>
      </c>
      <c r="O3363" s="21"/>
      <c r="P3363" s="21" t="s">
        <v>18918</v>
      </c>
      <c r="Q3363" s="21"/>
      <c r="R3363" s="21" t="str">
        <f>LEFT('2012-2022'!$P3363,4)</f>
        <v>2017</v>
      </c>
      <c r="S3363" s="21" t="s">
        <v>63</v>
      </c>
      <c r="T3363" s="21"/>
      <c r="U3363" s="21"/>
      <c r="V3363" s="21"/>
      <c r="W3363" s="27"/>
      <c r="X3363" s="27"/>
      <c r="Y3363" s="12"/>
    </row>
    <row r="3364" ht="15.75" customHeight="1">
      <c r="A3364" s="21">
        <v>2.8725639E7</v>
      </c>
      <c r="B3364" s="21" t="s">
        <v>18919</v>
      </c>
      <c r="C3364" s="21" t="s">
        <v>18920</v>
      </c>
      <c r="D3364" s="21" t="s">
        <v>18921</v>
      </c>
      <c r="E3364" s="21" t="s">
        <v>11769</v>
      </c>
      <c r="F3364" s="21" t="s">
        <v>3171</v>
      </c>
      <c r="G3364" s="21">
        <v>2017.0</v>
      </c>
      <c r="H3364" s="26">
        <v>42937.0</v>
      </c>
      <c r="I3364" s="21" t="s">
        <v>18922</v>
      </c>
      <c r="J3364" s="21"/>
      <c r="K3364" s="21" t="s">
        <v>18923</v>
      </c>
      <c r="L3364" s="21" t="str">
        <f>IF(ISNUMBER(VLOOKUP(A3364,EXCL,1,FALSE)),"Excluido",IF(ISNUMBER(VLOOKUP(A3364,POST,1,FALSE)),"PostAlerta",IF(ISNUMBER(VLOOKUP(A3364,PRE,1,FALSE)),"PreAlerta","")))</f>
        <v>PostAlerta</v>
      </c>
      <c r="M3364" s="21" t="str">
        <f>IF(ISNUMBER(A3364),(IF(ISNUMBER(VLOOKUP(A3364,KEYWORDS,1,FALSE)),"C/PalabrasClaves","S/PalabrasClaves")),"")</f>
        <v>S/PalabrasClaves</v>
      </c>
      <c r="N3364" s="21" t="str">
        <f t="shared" si="12"/>
        <v/>
      </c>
      <c r="O3364" s="21"/>
      <c r="P3364" s="21" t="s">
        <v>18918</v>
      </c>
      <c r="Q3364" s="21"/>
      <c r="R3364" s="21" t="str">
        <f>LEFT('2012-2022'!$P3364,4)</f>
        <v>2017</v>
      </c>
      <c r="S3364" s="21" t="s">
        <v>63</v>
      </c>
      <c r="T3364" s="21"/>
      <c r="U3364" s="21"/>
      <c r="V3364" s="21"/>
      <c r="W3364" s="27"/>
      <c r="X3364" s="27"/>
      <c r="Y3364" s="28"/>
    </row>
    <row r="3365" ht="15.75" customHeight="1">
      <c r="A3365" s="21">
        <v>2.8735308E7</v>
      </c>
      <c r="B3365" s="21" t="s">
        <v>18924</v>
      </c>
      <c r="C3365" s="21" t="s">
        <v>18925</v>
      </c>
      <c r="D3365" s="21" t="s">
        <v>18926</v>
      </c>
      <c r="E3365" s="21" t="s">
        <v>18927</v>
      </c>
      <c r="F3365" s="21" t="s">
        <v>6197</v>
      </c>
      <c r="G3365" s="21">
        <v>2017.0</v>
      </c>
      <c r="H3365" s="26">
        <v>42940.0</v>
      </c>
      <c r="I3365" s="21"/>
      <c r="J3365" s="21"/>
      <c r="K3365" s="21" t="s">
        <v>18928</v>
      </c>
      <c r="L3365" s="21" t="str">
        <f>IF(ISNUMBER(VLOOKUP(A3365,EXCL,1,FALSE)),"Excluido",IF(ISNUMBER(VLOOKUP(A3365,POST,1,FALSE)),"PostAlerta",IF(ISNUMBER(VLOOKUP(A3365,PRE,1,FALSE)),"PreAlerta","")))</f>
        <v>PostAlerta</v>
      </c>
      <c r="M3365" s="21" t="str">
        <f>IF(ISNUMBER(A3365),(IF(ISNUMBER(VLOOKUP(A3365,KEYWORDS,1,FALSE)),"C/PalabrasClaves","S/PalabrasClaves")),"")</f>
        <v>S/PalabrasClaves</v>
      </c>
      <c r="N3365" s="21" t="s">
        <v>12</v>
      </c>
      <c r="O3365" s="21" t="s">
        <v>16</v>
      </c>
      <c r="P3365" s="21" t="s">
        <v>18929</v>
      </c>
      <c r="Q3365" s="21"/>
      <c r="R3365" s="21" t="str">
        <f>LEFT('2012-2022'!$P3365,4)</f>
        <v>2017</v>
      </c>
      <c r="S3365" s="21" t="s">
        <v>63</v>
      </c>
      <c r="T3365" s="21"/>
      <c r="U3365" s="21"/>
      <c r="V3365" s="21"/>
      <c r="W3365" s="27"/>
      <c r="X3365" s="27"/>
      <c r="Y3365" s="12"/>
    </row>
    <row r="3366" ht="15.75" customHeight="1">
      <c r="A3366" s="21">
        <v>2.8698491E7</v>
      </c>
      <c r="B3366" s="21" t="s">
        <v>18930</v>
      </c>
      <c r="C3366" s="21" t="s">
        <v>18931</v>
      </c>
      <c r="D3366" s="21" t="s">
        <v>18932</v>
      </c>
      <c r="E3366" s="21" t="s">
        <v>18933</v>
      </c>
      <c r="F3366" s="21" t="s">
        <v>18934</v>
      </c>
      <c r="G3366" s="21">
        <v>2017.0</v>
      </c>
      <c r="H3366" s="26">
        <v>42929.0</v>
      </c>
      <c r="I3366" s="21" t="s">
        <v>18935</v>
      </c>
      <c r="J3366" s="21"/>
      <c r="K3366" s="21" t="s">
        <v>18936</v>
      </c>
      <c r="L3366" s="21" t="str">
        <f>IF(ISNUMBER(VLOOKUP(A3366,EXCL,1,FALSE)),"Excluido",IF(ISNUMBER(VLOOKUP(A3366,POST,1,FALSE)),"PostAlerta",IF(ISNUMBER(VLOOKUP(A3366,PRE,1,FALSE)),"PreAlerta","")))</f>
        <v>PostAlerta</v>
      </c>
      <c r="M3366" s="21" t="str">
        <f>IF(ISNUMBER(A3366),(IF(ISNUMBER(VLOOKUP(A3366,KEYWORDS,1,FALSE)),"C/PalabrasClaves","S/PalabrasClaves")),"")</f>
        <v>S/PalabrasClaves</v>
      </c>
      <c r="N3366" s="21" t="str">
        <f t="shared" ref="N3366:N3422" si="13">IF(ISNUMBER(SEARCH("TREATMENT", B3366)), "4) Nuevos tratamientos", "")</f>
        <v/>
      </c>
      <c r="O3366" s="21"/>
      <c r="P3366" s="21" t="s">
        <v>18937</v>
      </c>
      <c r="Q3366" s="21"/>
      <c r="R3366" s="21" t="str">
        <f>LEFT('2012-2022'!$P3366,4)</f>
        <v>2017</v>
      </c>
      <c r="S3366" s="21" t="s">
        <v>63</v>
      </c>
      <c r="T3366" s="21"/>
      <c r="U3366" s="21"/>
      <c r="V3366" s="21"/>
      <c r="W3366" s="27"/>
      <c r="X3366" s="27"/>
      <c r="Y3366" s="28"/>
    </row>
    <row r="3367" ht="15.75" customHeight="1">
      <c r="A3367" s="21">
        <v>2.8700666E7</v>
      </c>
      <c r="B3367" s="21" t="s">
        <v>18938</v>
      </c>
      <c r="C3367" s="21" t="s">
        <v>18939</v>
      </c>
      <c r="D3367" s="21" t="s">
        <v>18940</v>
      </c>
      <c r="E3367" s="21" t="s">
        <v>18941</v>
      </c>
      <c r="F3367" s="21" t="s">
        <v>2831</v>
      </c>
      <c r="G3367" s="21">
        <v>2017.0</v>
      </c>
      <c r="H3367" s="26">
        <v>42929.0</v>
      </c>
      <c r="I3367" s="21" t="s">
        <v>18942</v>
      </c>
      <c r="J3367" s="21"/>
      <c r="K3367" s="21" t="s">
        <v>18943</v>
      </c>
      <c r="L3367" s="21" t="str">
        <f>IF(ISNUMBER(VLOOKUP(A3367,EXCL,1,FALSE)),"Excluido",IF(ISNUMBER(VLOOKUP(A3367,POST,1,FALSE)),"PostAlerta",IF(ISNUMBER(VLOOKUP(A3367,PRE,1,FALSE)),"PreAlerta","")))</f>
        <v>PostAlerta</v>
      </c>
      <c r="M3367" s="21" t="str">
        <f>IF(ISNUMBER(A3367),(IF(ISNUMBER(VLOOKUP(A3367,KEYWORDS,1,FALSE)),"C/PalabrasClaves","S/PalabrasClaves")),"")</f>
        <v>S/PalabrasClaves</v>
      </c>
      <c r="N3367" s="21" t="str">
        <f t="shared" si="13"/>
        <v/>
      </c>
      <c r="O3367" s="21"/>
      <c r="P3367" s="21" t="s">
        <v>18944</v>
      </c>
      <c r="Q3367" s="21"/>
      <c r="R3367" s="21" t="str">
        <f>LEFT('2012-2022'!$P3367,4)</f>
        <v>2017</v>
      </c>
      <c r="S3367" s="21" t="s">
        <v>63</v>
      </c>
      <c r="T3367" s="21"/>
      <c r="U3367" s="21"/>
      <c r="V3367" s="21"/>
      <c r="W3367" s="27"/>
      <c r="X3367" s="27"/>
      <c r="Y3367" s="12"/>
    </row>
    <row r="3368" ht="15.75" customHeight="1">
      <c r="A3368" s="21">
        <v>2.8697801E7</v>
      </c>
      <c r="B3368" s="21" t="s">
        <v>18945</v>
      </c>
      <c r="C3368" s="21" t="s">
        <v>18946</v>
      </c>
      <c r="D3368" s="21" t="s">
        <v>18947</v>
      </c>
      <c r="E3368" s="21" t="s">
        <v>7786</v>
      </c>
      <c r="F3368" s="21" t="s">
        <v>332</v>
      </c>
      <c r="G3368" s="21">
        <v>2017.0</v>
      </c>
      <c r="H3368" s="26">
        <v>42929.0</v>
      </c>
      <c r="I3368" s="21" t="s">
        <v>18948</v>
      </c>
      <c r="J3368" s="21"/>
      <c r="K3368" s="21" t="s">
        <v>18949</v>
      </c>
      <c r="L3368" s="21" t="str">
        <f>IF(ISNUMBER(VLOOKUP(A3368,EXCL,1,FALSE)),"Excluido",IF(ISNUMBER(VLOOKUP(A3368,POST,1,FALSE)),"PostAlerta",IF(ISNUMBER(VLOOKUP(A3368,PRE,1,FALSE)),"PreAlerta","")))</f>
        <v>PostAlerta</v>
      </c>
      <c r="M3368" s="21" t="str">
        <f>IF(ISNUMBER(A3368),(IF(ISNUMBER(VLOOKUP(A3368,KEYWORDS,1,FALSE)),"C/PalabrasClaves","S/PalabrasClaves")),"")</f>
        <v>C/PalabrasClaves</v>
      </c>
      <c r="N3368" s="21" t="str">
        <f t="shared" si="13"/>
        <v/>
      </c>
      <c r="O3368" s="21"/>
      <c r="P3368" s="21" t="s">
        <v>18950</v>
      </c>
      <c r="Q3368" s="21"/>
      <c r="R3368" s="21" t="str">
        <f>LEFT('2012-2022'!$P3368,4)</f>
        <v>2017</v>
      </c>
      <c r="S3368" s="21" t="s">
        <v>63</v>
      </c>
      <c r="T3368" s="21"/>
      <c r="U3368" s="21"/>
      <c r="V3368" s="21"/>
      <c r="W3368" s="27"/>
      <c r="X3368" s="27"/>
      <c r="Y3368" s="28"/>
    </row>
    <row r="3369" ht="15.75" customHeight="1">
      <c r="A3369" s="21">
        <v>2.8334194E7</v>
      </c>
      <c r="B3369" s="21" t="s">
        <v>18951</v>
      </c>
      <c r="C3369" s="21" t="s">
        <v>18952</v>
      </c>
      <c r="D3369" s="21" t="s">
        <v>18953</v>
      </c>
      <c r="E3369" s="21" t="s">
        <v>18954</v>
      </c>
      <c r="F3369" s="21" t="s">
        <v>18955</v>
      </c>
      <c r="G3369" s="21">
        <v>2017.0</v>
      </c>
      <c r="H3369" s="26">
        <v>42818.0</v>
      </c>
      <c r="I3369" s="21" t="s">
        <v>18956</v>
      </c>
      <c r="J3369" s="21"/>
      <c r="K3369" s="21" t="s">
        <v>18957</v>
      </c>
      <c r="L3369" s="21" t="str">
        <f>IF(ISNUMBER(VLOOKUP(A3369,EXCL,1,FALSE)),"Excluido",IF(ISNUMBER(VLOOKUP(A3369,POST,1,FALSE)),"PostAlerta",IF(ISNUMBER(VLOOKUP(A3369,PRE,1,FALSE)),"PreAlerta","")))</f>
        <v>PostAlerta</v>
      </c>
      <c r="M3369" s="21" t="str">
        <f>IF(ISNUMBER(A3369),(IF(ISNUMBER(VLOOKUP(A3369,KEYWORDS,1,FALSE)),"C/PalabrasClaves","S/PalabrasClaves")),"")</f>
        <v>S/PalabrasClaves</v>
      </c>
      <c r="N3369" s="21" t="str">
        <f t="shared" si="13"/>
        <v/>
      </c>
      <c r="O3369" s="21"/>
      <c r="P3369" s="21" t="s">
        <v>18958</v>
      </c>
      <c r="Q3369" s="21"/>
      <c r="R3369" s="21" t="str">
        <f>LEFT('2012-2022'!$P3369,4)</f>
        <v>2017</v>
      </c>
      <c r="S3369" s="21" t="s">
        <v>63</v>
      </c>
      <c r="T3369" s="21"/>
      <c r="U3369" s="21"/>
      <c r="V3369" s="21"/>
      <c r="W3369" s="27"/>
      <c r="X3369" s="27"/>
      <c r="Y3369" s="12"/>
    </row>
    <row r="3370" ht="15.75" customHeight="1">
      <c r="A3370" s="21">
        <v>2.8446677E7</v>
      </c>
      <c r="B3370" s="21" t="s">
        <v>18959</v>
      </c>
      <c r="C3370" s="21" t="s">
        <v>18960</v>
      </c>
      <c r="D3370" s="21" t="s">
        <v>18961</v>
      </c>
      <c r="E3370" s="21" t="s">
        <v>18962</v>
      </c>
      <c r="F3370" s="21" t="s">
        <v>2756</v>
      </c>
      <c r="G3370" s="21">
        <v>2017.0</v>
      </c>
      <c r="H3370" s="26">
        <v>42853.0</v>
      </c>
      <c r="I3370" s="21" t="s">
        <v>18963</v>
      </c>
      <c r="J3370" s="21"/>
      <c r="K3370" s="21" t="s">
        <v>18964</v>
      </c>
      <c r="L3370" s="21" t="str">
        <f>IF(ISNUMBER(VLOOKUP(A3370,EXCL,1,FALSE)),"Excluido",IF(ISNUMBER(VLOOKUP(A3370,POST,1,FALSE)),"PostAlerta",IF(ISNUMBER(VLOOKUP(A3370,PRE,1,FALSE)),"PreAlerta","")))</f>
        <v>PostAlerta</v>
      </c>
      <c r="M3370" s="21" t="str">
        <f>IF(ISNUMBER(A3370),(IF(ISNUMBER(VLOOKUP(A3370,KEYWORDS,1,FALSE)),"C/PalabrasClaves","S/PalabrasClaves")),"")</f>
        <v>S/PalabrasClaves</v>
      </c>
      <c r="N3370" s="21" t="str">
        <f t="shared" si="13"/>
        <v/>
      </c>
      <c r="O3370" s="21"/>
      <c r="P3370" s="21" t="s">
        <v>18761</v>
      </c>
      <c r="Q3370" s="21"/>
      <c r="R3370" s="21" t="str">
        <f>LEFT('2012-2022'!$P3370,4)</f>
        <v>2017</v>
      </c>
      <c r="S3370" s="21" t="s">
        <v>60</v>
      </c>
      <c r="T3370" s="21"/>
      <c r="U3370" s="21"/>
      <c r="V3370" s="21"/>
      <c r="W3370" s="27"/>
      <c r="X3370" s="27"/>
      <c r="Y3370" s="28"/>
    </row>
    <row r="3371" ht="15.75" customHeight="1">
      <c r="A3371" s="21">
        <v>2.8529271E7</v>
      </c>
      <c r="B3371" s="21" t="s">
        <v>18965</v>
      </c>
      <c r="C3371" s="21" t="s">
        <v>18966</v>
      </c>
      <c r="D3371" s="21" t="s">
        <v>18967</v>
      </c>
      <c r="E3371" s="21" t="s">
        <v>18968</v>
      </c>
      <c r="F3371" s="21" t="s">
        <v>909</v>
      </c>
      <c r="G3371" s="21">
        <v>2017.0</v>
      </c>
      <c r="H3371" s="26">
        <v>42878.0</v>
      </c>
      <c r="I3371" s="21" t="s">
        <v>18969</v>
      </c>
      <c r="J3371" s="21"/>
      <c r="K3371" s="21" t="s">
        <v>18970</v>
      </c>
      <c r="L3371" s="21" t="str">
        <f>IF(ISNUMBER(VLOOKUP(A3371,EXCL,1,FALSE)),"Excluido",IF(ISNUMBER(VLOOKUP(A3371,POST,1,FALSE)),"PostAlerta",IF(ISNUMBER(VLOOKUP(A3371,PRE,1,FALSE)),"PreAlerta","")))</f>
        <v>PostAlerta</v>
      </c>
      <c r="M3371" s="21" t="str">
        <f>IF(ISNUMBER(A3371),(IF(ISNUMBER(VLOOKUP(A3371,KEYWORDS,1,FALSE)),"C/PalabrasClaves","S/PalabrasClaves")),"")</f>
        <v>S/PalabrasClaves</v>
      </c>
      <c r="N3371" s="21" t="str">
        <f t="shared" si="13"/>
        <v/>
      </c>
      <c r="O3371" s="21"/>
      <c r="P3371" s="21" t="s">
        <v>18971</v>
      </c>
      <c r="Q3371" s="21"/>
      <c r="R3371" s="21" t="str">
        <f>LEFT('2012-2022'!$P3371,4)</f>
        <v>2017</v>
      </c>
      <c r="S3371" s="21" t="s">
        <v>63</v>
      </c>
      <c r="T3371" s="21"/>
      <c r="U3371" s="21"/>
      <c r="V3371" s="21"/>
      <c r="W3371" s="27"/>
      <c r="X3371" s="27"/>
      <c r="Y3371" s="12"/>
    </row>
    <row r="3372" ht="15.75" customHeight="1">
      <c r="A3372" s="21">
        <v>2.8723951E7</v>
      </c>
      <c r="B3372" s="21" t="s">
        <v>18972</v>
      </c>
      <c r="C3372" s="21" t="s">
        <v>18973</v>
      </c>
      <c r="D3372" s="21" t="s">
        <v>18974</v>
      </c>
      <c r="E3372" s="21" t="s">
        <v>18975</v>
      </c>
      <c r="F3372" s="21" t="s">
        <v>2810</v>
      </c>
      <c r="G3372" s="21">
        <v>2017.0</v>
      </c>
      <c r="H3372" s="26">
        <v>42937.0</v>
      </c>
      <c r="I3372" s="21" t="s">
        <v>18976</v>
      </c>
      <c r="J3372" s="21"/>
      <c r="K3372" s="21" t="s">
        <v>18977</v>
      </c>
      <c r="L3372" s="21" t="str">
        <f>IF(ISNUMBER(VLOOKUP(A3372,EXCL,1,FALSE)),"Excluido",IF(ISNUMBER(VLOOKUP(A3372,POST,1,FALSE)),"PostAlerta",IF(ISNUMBER(VLOOKUP(A3372,PRE,1,FALSE)),"PreAlerta","")))</f>
        <v>PostAlerta</v>
      </c>
      <c r="M3372" s="21" t="str">
        <f>IF(ISNUMBER(A3372),(IF(ISNUMBER(VLOOKUP(A3372,KEYWORDS,1,FALSE)),"C/PalabrasClaves","S/PalabrasClaves")),"")</f>
        <v>S/PalabrasClaves</v>
      </c>
      <c r="N3372" s="21" t="str">
        <f t="shared" si="13"/>
        <v/>
      </c>
      <c r="O3372" s="21"/>
      <c r="P3372" s="21" t="s">
        <v>18971</v>
      </c>
      <c r="Q3372" s="21"/>
      <c r="R3372" s="21" t="str">
        <f>LEFT('2012-2022'!$P3372,4)</f>
        <v>2017</v>
      </c>
      <c r="S3372" s="21" t="s">
        <v>63</v>
      </c>
      <c r="T3372" s="21"/>
      <c r="U3372" s="21"/>
      <c r="V3372" s="21"/>
      <c r="W3372" s="27"/>
      <c r="X3372" s="27"/>
      <c r="Y3372" s="28"/>
    </row>
    <row r="3373" ht="15.75" customHeight="1">
      <c r="A3373" s="21">
        <v>2.8775717E7</v>
      </c>
      <c r="B3373" s="21" t="s">
        <v>18978</v>
      </c>
      <c r="C3373" s="21" t="s">
        <v>18979</v>
      </c>
      <c r="D3373" s="21" t="s">
        <v>18980</v>
      </c>
      <c r="E3373" s="21" t="s">
        <v>13466</v>
      </c>
      <c r="F3373" s="21" t="s">
        <v>1128</v>
      </c>
      <c r="G3373" s="21">
        <v>2017.0</v>
      </c>
      <c r="H3373" s="26">
        <v>42952.0</v>
      </c>
      <c r="I3373" s="21" t="s">
        <v>18981</v>
      </c>
      <c r="J3373" s="21"/>
      <c r="K3373" s="21" t="s">
        <v>18982</v>
      </c>
      <c r="L3373" s="21" t="str">
        <f>IF(ISNUMBER(VLOOKUP(A3373,EXCL,1,FALSE)),"Excluido",IF(ISNUMBER(VLOOKUP(A3373,POST,1,FALSE)),"PostAlerta",IF(ISNUMBER(VLOOKUP(A3373,PRE,1,FALSE)),"PreAlerta","")))</f>
        <v>PostAlerta</v>
      </c>
      <c r="M3373" s="21" t="str">
        <f>IF(ISNUMBER(A3373),(IF(ISNUMBER(VLOOKUP(A3373,KEYWORDS,1,FALSE)),"C/PalabrasClaves","S/PalabrasClaves")),"")</f>
        <v>S/PalabrasClaves</v>
      </c>
      <c r="N3373" s="21" t="str">
        <f t="shared" si="13"/>
        <v/>
      </c>
      <c r="O3373" s="21"/>
      <c r="P3373" s="21" t="s">
        <v>18983</v>
      </c>
      <c r="Q3373" s="21"/>
      <c r="R3373" s="21" t="str">
        <f>LEFT('2012-2022'!$P3373,4)</f>
        <v>2017</v>
      </c>
      <c r="S3373" s="21" t="s">
        <v>63</v>
      </c>
      <c r="T3373" s="21"/>
      <c r="U3373" s="21"/>
      <c r="V3373" s="21"/>
      <c r="W3373" s="27"/>
      <c r="X3373" s="27"/>
      <c r="Y3373" s="12"/>
    </row>
    <row r="3374" ht="15.75" customHeight="1">
      <c r="A3374" s="21">
        <v>2.8732048E7</v>
      </c>
      <c r="B3374" s="21" t="s">
        <v>18984</v>
      </c>
      <c r="C3374" s="21" t="s">
        <v>18985</v>
      </c>
      <c r="D3374" s="21" t="s">
        <v>18986</v>
      </c>
      <c r="E3374" s="21" t="s">
        <v>18987</v>
      </c>
      <c r="F3374" s="21" t="s">
        <v>2831</v>
      </c>
      <c r="G3374" s="21">
        <v>2017.0</v>
      </c>
      <c r="H3374" s="26">
        <v>42938.0</v>
      </c>
      <c r="I3374" s="21" t="s">
        <v>18988</v>
      </c>
      <c r="J3374" s="21"/>
      <c r="K3374" s="21" t="s">
        <v>18989</v>
      </c>
      <c r="L3374" s="21" t="str">
        <f>IF(ISNUMBER(VLOOKUP(A3374,EXCL,1,FALSE)),"Excluido",IF(ISNUMBER(VLOOKUP(A3374,POST,1,FALSE)),"PostAlerta",IF(ISNUMBER(VLOOKUP(A3374,PRE,1,FALSE)),"PreAlerta","")))</f>
        <v>PostAlerta</v>
      </c>
      <c r="M3374" s="21" t="str">
        <f>IF(ISNUMBER(A3374),(IF(ISNUMBER(VLOOKUP(A3374,KEYWORDS,1,FALSE)),"C/PalabrasClaves","S/PalabrasClaves")),"")</f>
        <v>S/PalabrasClaves</v>
      </c>
      <c r="N3374" s="21" t="str">
        <f t="shared" si="13"/>
        <v/>
      </c>
      <c r="O3374" s="21"/>
      <c r="P3374" s="21" t="s">
        <v>18990</v>
      </c>
      <c r="Q3374" s="21"/>
      <c r="R3374" s="21" t="str">
        <f>LEFT('2012-2022'!$P3374,4)</f>
        <v>2017</v>
      </c>
      <c r="S3374" s="21" t="s">
        <v>63</v>
      </c>
      <c r="T3374" s="21"/>
      <c r="U3374" s="21"/>
      <c r="V3374" s="21"/>
      <c r="W3374" s="27"/>
      <c r="X3374" s="27"/>
      <c r="Y3374" s="28"/>
    </row>
    <row r="3375" ht="15.75" customHeight="1">
      <c r="A3375" s="21">
        <v>2.8738085E7</v>
      </c>
      <c r="B3375" s="21" t="s">
        <v>18991</v>
      </c>
      <c r="C3375" s="21" t="s">
        <v>18992</v>
      </c>
      <c r="D3375" s="21" t="s">
        <v>18993</v>
      </c>
      <c r="E3375" s="21" t="s">
        <v>9157</v>
      </c>
      <c r="F3375" s="21" t="s">
        <v>2831</v>
      </c>
      <c r="G3375" s="21">
        <v>2017.0</v>
      </c>
      <c r="H3375" s="26">
        <v>42941.0</v>
      </c>
      <c r="I3375" s="21" t="s">
        <v>18994</v>
      </c>
      <c r="J3375" s="21"/>
      <c r="K3375" s="21" t="s">
        <v>18995</v>
      </c>
      <c r="L3375" s="21" t="str">
        <f>IF(ISNUMBER(VLOOKUP(A3375,EXCL,1,FALSE)),"Excluido",IF(ISNUMBER(VLOOKUP(A3375,POST,1,FALSE)),"PostAlerta",IF(ISNUMBER(VLOOKUP(A3375,PRE,1,FALSE)),"PreAlerta","")))</f>
        <v>PostAlerta</v>
      </c>
      <c r="M3375" s="21" t="str">
        <f>IF(ISNUMBER(A3375),(IF(ISNUMBER(VLOOKUP(A3375,KEYWORDS,1,FALSE)),"C/PalabrasClaves","S/PalabrasClaves")),"")</f>
        <v>S/PalabrasClaves</v>
      </c>
      <c r="N3375" s="21" t="str">
        <f t="shared" si="13"/>
        <v/>
      </c>
      <c r="O3375" s="21"/>
      <c r="P3375" s="21" t="s">
        <v>18996</v>
      </c>
      <c r="Q3375" s="21"/>
      <c r="R3375" s="21" t="str">
        <f>LEFT('2012-2022'!$P3375,4)</f>
        <v>2017</v>
      </c>
      <c r="S3375" s="21" t="s">
        <v>63</v>
      </c>
      <c r="T3375" s="21"/>
      <c r="U3375" s="21"/>
      <c r="V3375" s="21"/>
      <c r="W3375" s="27"/>
      <c r="X3375" s="27"/>
      <c r="Y3375" s="12"/>
    </row>
    <row r="3376" ht="15.75" customHeight="1">
      <c r="A3376" s="21">
        <v>2.8742087E7</v>
      </c>
      <c r="B3376" s="21" t="s">
        <v>18997</v>
      </c>
      <c r="C3376" s="21" t="s">
        <v>18998</v>
      </c>
      <c r="D3376" s="21" t="s">
        <v>18999</v>
      </c>
      <c r="E3376" s="21" t="s">
        <v>8523</v>
      </c>
      <c r="F3376" s="21" t="s">
        <v>2810</v>
      </c>
      <c r="G3376" s="21">
        <v>2017.0</v>
      </c>
      <c r="H3376" s="26">
        <v>42942.0</v>
      </c>
      <c r="I3376" s="21" t="s">
        <v>19000</v>
      </c>
      <c r="J3376" s="21"/>
      <c r="K3376" s="21" t="s">
        <v>19001</v>
      </c>
      <c r="L3376" s="21" t="str">
        <f>IF(ISNUMBER(VLOOKUP(A3376,EXCL,1,FALSE)),"Excluido",IF(ISNUMBER(VLOOKUP(A3376,POST,1,FALSE)),"PostAlerta",IF(ISNUMBER(VLOOKUP(A3376,PRE,1,FALSE)),"PreAlerta","")))</f>
        <v>PostAlerta</v>
      </c>
      <c r="M3376" s="21" t="str">
        <f>IF(ISNUMBER(A3376),(IF(ISNUMBER(VLOOKUP(A3376,KEYWORDS,1,FALSE)),"C/PalabrasClaves","S/PalabrasClaves")),"")</f>
        <v>S/PalabrasClaves</v>
      </c>
      <c r="N3376" s="21" t="str">
        <f t="shared" si="13"/>
        <v/>
      </c>
      <c r="O3376" s="21"/>
      <c r="P3376" s="21" t="s">
        <v>18996</v>
      </c>
      <c r="Q3376" s="21"/>
      <c r="R3376" s="21" t="str">
        <f>LEFT('2012-2022'!$P3376,4)</f>
        <v>2017</v>
      </c>
      <c r="S3376" s="21" t="s">
        <v>63</v>
      </c>
      <c r="T3376" s="21"/>
      <c r="U3376" s="21"/>
      <c r="V3376" s="21"/>
      <c r="W3376" s="27"/>
      <c r="X3376" s="27"/>
      <c r="Y3376" s="28"/>
    </row>
    <row r="3377" ht="15.75" customHeight="1">
      <c r="A3377" s="21">
        <v>2.8742123E7</v>
      </c>
      <c r="B3377" s="21" t="s">
        <v>19002</v>
      </c>
      <c r="C3377" s="21" t="s">
        <v>19003</v>
      </c>
      <c r="D3377" s="21" t="s">
        <v>19004</v>
      </c>
      <c r="E3377" s="21" t="s">
        <v>19005</v>
      </c>
      <c r="F3377" s="21" t="s">
        <v>2810</v>
      </c>
      <c r="G3377" s="21">
        <v>2017.0</v>
      </c>
      <c r="H3377" s="26">
        <v>42942.0</v>
      </c>
      <c r="I3377" s="21" t="s">
        <v>19006</v>
      </c>
      <c r="J3377" s="21"/>
      <c r="K3377" s="21" t="s">
        <v>19007</v>
      </c>
      <c r="L3377" s="21" t="str">
        <f>IF(ISNUMBER(VLOOKUP(A3377,EXCL,1,FALSE)),"Excluido",IF(ISNUMBER(VLOOKUP(A3377,POST,1,FALSE)),"PostAlerta",IF(ISNUMBER(VLOOKUP(A3377,PRE,1,FALSE)),"PreAlerta","")))</f>
        <v>PostAlerta</v>
      </c>
      <c r="M3377" s="21" t="str">
        <f>IF(ISNUMBER(A3377),(IF(ISNUMBER(VLOOKUP(A3377,KEYWORDS,1,FALSE)),"C/PalabrasClaves","S/PalabrasClaves")),"")</f>
        <v>S/PalabrasClaves</v>
      </c>
      <c r="N3377" s="21" t="str">
        <f t="shared" si="13"/>
        <v/>
      </c>
      <c r="O3377" s="21"/>
      <c r="P3377" s="21" t="s">
        <v>18996</v>
      </c>
      <c r="Q3377" s="21"/>
      <c r="R3377" s="21" t="str">
        <f>LEFT('2012-2022'!$P3377,4)</f>
        <v>2017</v>
      </c>
      <c r="S3377" s="21" t="s">
        <v>63</v>
      </c>
      <c r="T3377" s="21"/>
      <c r="U3377" s="21"/>
      <c r="V3377" s="21"/>
      <c r="W3377" s="27"/>
      <c r="X3377" s="27"/>
      <c r="Y3377" s="12"/>
    </row>
    <row r="3378" ht="15.75" customHeight="1">
      <c r="A3378" s="21">
        <v>2.8724736E7</v>
      </c>
      <c r="B3378" s="21" t="s">
        <v>19008</v>
      </c>
      <c r="C3378" s="21" t="s">
        <v>19009</v>
      </c>
      <c r="D3378" s="21" t="s">
        <v>19010</v>
      </c>
      <c r="E3378" s="21" t="s">
        <v>3848</v>
      </c>
      <c r="F3378" s="21" t="s">
        <v>796</v>
      </c>
      <c r="G3378" s="21">
        <v>2017.0</v>
      </c>
      <c r="H3378" s="26">
        <v>42937.0</v>
      </c>
      <c r="I3378" s="21" t="s">
        <v>19011</v>
      </c>
      <c r="J3378" s="21"/>
      <c r="K3378" s="21" t="s">
        <v>19012</v>
      </c>
      <c r="L3378" s="21" t="str">
        <f>IF(ISNUMBER(VLOOKUP(A3378,EXCL,1,FALSE)),"Excluido",IF(ISNUMBER(VLOOKUP(A3378,POST,1,FALSE)),"PostAlerta",IF(ISNUMBER(VLOOKUP(A3378,PRE,1,FALSE)),"PreAlerta","")))</f>
        <v>PostAlerta</v>
      </c>
      <c r="M3378" s="21" t="str">
        <f>IF(ISNUMBER(A3378),(IF(ISNUMBER(VLOOKUP(A3378,KEYWORDS,1,FALSE)),"C/PalabrasClaves","S/PalabrasClaves")),"")</f>
        <v>S/PalabrasClaves</v>
      </c>
      <c r="N3378" s="21" t="str">
        <f t="shared" si="13"/>
        <v/>
      </c>
      <c r="O3378" s="21"/>
      <c r="P3378" s="21" t="s">
        <v>19013</v>
      </c>
      <c r="Q3378" s="21"/>
      <c r="R3378" s="21" t="str">
        <f>LEFT('2012-2022'!$P3378,4)</f>
        <v>2017</v>
      </c>
      <c r="S3378" s="21" t="s">
        <v>63</v>
      </c>
      <c r="T3378" s="21"/>
      <c r="U3378" s="21"/>
      <c r="V3378" s="21"/>
      <c r="W3378" s="27"/>
      <c r="X3378" s="27"/>
      <c r="Y3378" s="28"/>
    </row>
    <row r="3379" ht="15.75" customHeight="1">
      <c r="A3379" s="21">
        <v>2.8750012E7</v>
      </c>
      <c r="B3379" s="21" t="s">
        <v>19014</v>
      </c>
      <c r="C3379" s="21" t="s">
        <v>19015</v>
      </c>
      <c r="D3379" s="21" t="s">
        <v>19016</v>
      </c>
      <c r="E3379" s="21" t="s">
        <v>19017</v>
      </c>
      <c r="F3379" s="21" t="s">
        <v>2810</v>
      </c>
      <c r="G3379" s="21">
        <v>2017.0</v>
      </c>
      <c r="H3379" s="26">
        <v>42944.0</v>
      </c>
      <c r="I3379" s="21" t="s">
        <v>19018</v>
      </c>
      <c r="J3379" s="21"/>
      <c r="K3379" s="21" t="s">
        <v>19019</v>
      </c>
      <c r="L3379" s="21" t="str">
        <f>IF(ISNUMBER(VLOOKUP(A3379,EXCL,1,FALSE)),"Excluido",IF(ISNUMBER(VLOOKUP(A3379,POST,1,FALSE)),"PostAlerta",IF(ISNUMBER(VLOOKUP(A3379,PRE,1,FALSE)),"PreAlerta","")))</f>
        <v>PostAlerta</v>
      </c>
      <c r="M3379" s="21" t="str">
        <f>IF(ISNUMBER(A3379),(IF(ISNUMBER(VLOOKUP(A3379,KEYWORDS,1,FALSE)),"C/PalabrasClaves","S/PalabrasClaves")),"")</f>
        <v>S/PalabrasClaves</v>
      </c>
      <c r="N3379" s="21" t="str">
        <f t="shared" si="13"/>
        <v/>
      </c>
      <c r="O3379" s="21"/>
      <c r="P3379" s="21" t="s">
        <v>19020</v>
      </c>
      <c r="Q3379" s="21"/>
      <c r="R3379" s="21" t="str">
        <f>LEFT('2012-2022'!$P3379,4)</f>
        <v>2017</v>
      </c>
      <c r="S3379" s="21" t="s">
        <v>63</v>
      </c>
      <c r="T3379" s="21"/>
      <c r="U3379" s="21"/>
      <c r="V3379" s="21"/>
      <c r="W3379" s="27"/>
      <c r="X3379" s="27"/>
      <c r="Y3379" s="12"/>
    </row>
    <row r="3380" ht="15.75" customHeight="1">
      <c r="A3380" s="21">
        <v>2.8751428E7</v>
      </c>
      <c r="B3380" s="21" t="s">
        <v>19021</v>
      </c>
      <c r="C3380" s="21" t="s">
        <v>19022</v>
      </c>
      <c r="D3380" s="21" t="s">
        <v>19023</v>
      </c>
      <c r="E3380" s="21" t="s">
        <v>19024</v>
      </c>
      <c r="F3380" s="21" t="s">
        <v>869</v>
      </c>
      <c r="G3380" s="21">
        <v>2017.0</v>
      </c>
      <c r="H3380" s="26">
        <v>42945.0</v>
      </c>
      <c r="I3380" s="21" t="s">
        <v>19025</v>
      </c>
      <c r="J3380" s="21"/>
      <c r="K3380" s="21" t="s">
        <v>19026</v>
      </c>
      <c r="L3380" s="21" t="str">
        <f>IF(ISNUMBER(VLOOKUP(A3380,EXCL,1,FALSE)),"Excluido",IF(ISNUMBER(VLOOKUP(A3380,POST,1,FALSE)),"PostAlerta",IF(ISNUMBER(VLOOKUP(A3380,PRE,1,FALSE)),"PreAlerta","")))</f>
        <v>PostAlerta</v>
      </c>
      <c r="M3380" s="21" t="str">
        <f>IF(ISNUMBER(A3380),(IF(ISNUMBER(VLOOKUP(A3380,KEYWORDS,1,FALSE)),"C/PalabrasClaves","S/PalabrasClaves")),"")</f>
        <v>S/PalabrasClaves</v>
      </c>
      <c r="N3380" s="21" t="str">
        <f t="shared" si="13"/>
        <v/>
      </c>
      <c r="O3380" s="21"/>
      <c r="P3380" s="21" t="s">
        <v>19020</v>
      </c>
      <c r="Q3380" s="21"/>
      <c r="R3380" s="21" t="str">
        <f>LEFT('2012-2022'!$P3380,4)</f>
        <v>2017</v>
      </c>
      <c r="S3380" s="21" t="s">
        <v>63</v>
      </c>
      <c r="T3380" s="21"/>
      <c r="U3380" s="21"/>
      <c r="V3380" s="21"/>
      <c r="W3380" s="27"/>
      <c r="X3380" s="27"/>
      <c r="Y3380" s="28"/>
    </row>
    <row r="3381" ht="15.75" customHeight="1">
      <c r="A3381" s="21">
        <v>2.875159E7</v>
      </c>
      <c r="B3381" s="21" t="s">
        <v>19027</v>
      </c>
      <c r="C3381" s="21" t="s">
        <v>19028</v>
      </c>
      <c r="D3381" s="21" t="s">
        <v>19029</v>
      </c>
      <c r="E3381" s="21" t="s">
        <v>19030</v>
      </c>
      <c r="F3381" s="21" t="s">
        <v>325</v>
      </c>
      <c r="G3381" s="21">
        <v>2017.0</v>
      </c>
      <c r="H3381" s="26">
        <v>42945.0</v>
      </c>
      <c r="I3381" s="21"/>
      <c r="J3381" s="21"/>
      <c r="K3381" s="21" t="s">
        <v>19031</v>
      </c>
      <c r="L3381" s="21" t="str">
        <f>IF(ISNUMBER(VLOOKUP(A3381,EXCL,1,FALSE)),"Excluido",IF(ISNUMBER(VLOOKUP(A3381,POST,1,FALSE)),"PostAlerta",IF(ISNUMBER(VLOOKUP(A3381,PRE,1,FALSE)),"PreAlerta","")))</f>
        <v>PostAlerta</v>
      </c>
      <c r="M3381" s="21" t="str">
        <f>IF(ISNUMBER(A3381),(IF(ISNUMBER(VLOOKUP(A3381,KEYWORDS,1,FALSE)),"C/PalabrasClaves","S/PalabrasClaves")),"")</f>
        <v>S/PalabrasClaves</v>
      </c>
      <c r="N3381" s="21" t="str">
        <f t="shared" si="13"/>
        <v/>
      </c>
      <c r="O3381" s="21"/>
      <c r="P3381" s="21" t="s">
        <v>19032</v>
      </c>
      <c r="Q3381" s="21"/>
      <c r="R3381" s="21" t="str">
        <f>LEFT('2012-2022'!$P3381,4)</f>
        <v>2017</v>
      </c>
      <c r="S3381" s="21" t="s">
        <v>63</v>
      </c>
      <c r="T3381" s="21"/>
      <c r="U3381" s="21"/>
      <c r="V3381" s="21"/>
      <c r="W3381" s="27"/>
      <c r="X3381" s="27"/>
      <c r="Y3381" s="12"/>
    </row>
    <row r="3382" ht="15.75" customHeight="1">
      <c r="A3382" s="21">
        <v>2.8754151E7</v>
      </c>
      <c r="B3382" s="21" t="s">
        <v>19033</v>
      </c>
      <c r="C3382" s="21" t="s">
        <v>19034</v>
      </c>
      <c r="D3382" s="21" t="s">
        <v>19035</v>
      </c>
      <c r="E3382" s="21" t="s">
        <v>7467</v>
      </c>
      <c r="F3382" s="21" t="s">
        <v>332</v>
      </c>
      <c r="G3382" s="21">
        <v>2017.0</v>
      </c>
      <c r="H3382" s="26">
        <v>42946.0</v>
      </c>
      <c r="I3382" s="21" t="s">
        <v>19036</v>
      </c>
      <c r="J3382" s="21"/>
      <c r="K3382" s="21" t="s">
        <v>19037</v>
      </c>
      <c r="L3382" s="21" t="str">
        <f>IF(ISNUMBER(VLOOKUP(A3382,EXCL,1,FALSE)),"Excluido",IF(ISNUMBER(VLOOKUP(A3382,POST,1,FALSE)),"PostAlerta",IF(ISNUMBER(VLOOKUP(A3382,PRE,1,FALSE)),"PreAlerta","")))</f>
        <v>PostAlerta</v>
      </c>
      <c r="M3382" s="21" t="str">
        <f>IF(ISNUMBER(A3382),(IF(ISNUMBER(VLOOKUP(A3382,KEYWORDS,1,FALSE)),"C/PalabrasClaves","S/PalabrasClaves")),"")</f>
        <v>S/PalabrasClaves</v>
      </c>
      <c r="N3382" s="21" t="str">
        <f t="shared" si="13"/>
        <v/>
      </c>
      <c r="O3382" s="21"/>
      <c r="P3382" s="21" t="s">
        <v>19032</v>
      </c>
      <c r="Q3382" s="21"/>
      <c r="R3382" s="21" t="str">
        <f>LEFT('2012-2022'!$P3382,4)</f>
        <v>2017</v>
      </c>
      <c r="S3382" s="21" t="s">
        <v>63</v>
      </c>
      <c r="T3382" s="21"/>
      <c r="U3382" s="21"/>
      <c r="V3382" s="21"/>
      <c r="W3382" s="27"/>
      <c r="X3382" s="27"/>
      <c r="Y3382" s="28"/>
    </row>
    <row r="3383" ht="15.75" customHeight="1">
      <c r="A3383" s="21">
        <v>2.6799474E7</v>
      </c>
      <c r="B3383" s="21" t="s">
        <v>19038</v>
      </c>
      <c r="C3383" s="21" t="s">
        <v>19039</v>
      </c>
      <c r="D3383" s="21" t="s">
        <v>19040</v>
      </c>
      <c r="E3383" s="21" t="s">
        <v>9991</v>
      </c>
      <c r="F3383" s="21" t="s">
        <v>884</v>
      </c>
      <c r="G3383" s="21">
        <v>2017.0</v>
      </c>
      <c r="H3383" s="26">
        <v>42392.0</v>
      </c>
      <c r="I3383" s="21"/>
      <c r="J3383" s="21"/>
      <c r="K3383" s="21" t="s">
        <v>19041</v>
      </c>
      <c r="L3383" s="21" t="str">
        <f>IF(ISNUMBER(VLOOKUP(A3383,EXCL,1,FALSE)),"Excluido",IF(ISNUMBER(VLOOKUP(A3383,POST,1,FALSE)),"PostAlerta",IF(ISNUMBER(VLOOKUP(A3383,PRE,1,FALSE)),"PreAlerta","")))</f>
        <v>PostAlerta</v>
      </c>
      <c r="M3383" s="21" t="str">
        <f>IF(ISNUMBER(A3383),(IF(ISNUMBER(VLOOKUP(A3383,KEYWORDS,1,FALSE)),"C/PalabrasClaves","S/PalabrasClaves")),"")</f>
        <v>S/PalabrasClaves</v>
      </c>
      <c r="N3383" s="21" t="str">
        <f t="shared" si="13"/>
        <v/>
      </c>
      <c r="O3383" s="21"/>
      <c r="P3383" s="21" t="s">
        <v>19042</v>
      </c>
      <c r="Q3383" s="21"/>
      <c r="R3383" s="21" t="str">
        <f>LEFT('2012-2022'!$P3383,4)</f>
        <v>2017</v>
      </c>
      <c r="S3383" s="21" t="s">
        <v>65</v>
      </c>
      <c r="T3383" s="21"/>
      <c r="U3383" s="21"/>
      <c r="V3383" s="21"/>
      <c r="W3383" s="27"/>
      <c r="X3383" s="27"/>
      <c r="Y3383" s="12"/>
    </row>
    <row r="3384" ht="15.75" customHeight="1">
      <c r="A3384" s="21">
        <v>2.7090067E7</v>
      </c>
      <c r="B3384" s="21" t="s">
        <v>19043</v>
      </c>
      <c r="C3384" s="21" t="s">
        <v>19044</v>
      </c>
      <c r="D3384" s="21" t="s">
        <v>19045</v>
      </c>
      <c r="E3384" s="21" t="s">
        <v>19046</v>
      </c>
      <c r="F3384" s="21" t="s">
        <v>3814</v>
      </c>
      <c r="G3384" s="21">
        <v>2017.0</v>
      </c>
      <c r="H3384" s="26">
        <v>42480.0</v>
      </c>
      <c r="I3384" s="21"/>
      <c r="J3384" s="21"/>
      <c r="K3384" s="21" t="s">
        <v>19047</v>
      </c>
      <c r="L3384" s="21" t="str">
        <f>IF(ISNUMBER(VLOOKUP(A3384,EXCL,1,FALSE)),"Excluido",IF(ISNUMBER(VLOOKUP(A3384,POST,1,FALSE)),"PostAlerta",IF(ISNUMBER(VLOOKUP(A3384,PRE,1,FALSE)),"PreAlerta","")))</f>
        <v>PostAlerta</v>
      </c>
      <c r="M3384" s="21" t="str">
        <f>IF(ISNUMBER(A3384),(IF(ISNUMBER(VLOOKUP(A3384,KEYWORDS,1,FALSE)),"C/PalabrasClaves","S/PalabrasClaves")),"")</f>
        <v>S/PalabrasClaves</v>
      </c>
      <c r="N3384" s="21" t="str">
        <f t="shared" si="13"/>
        <v/>
      </c>
      <c r="O3384" s="21"/>
      <c r="P3384" s="21" t="s">
        <v>19042</v>
      </c>
      <c r="Q3384" s="21"/>
      <c r="R3384" s="21" t="str">
        <f>LEFT('2012-2022'!$P3384,4)</f>
        <v>2017</v>
      </c>
      <c r="S3384" s="21" t="s">
        <v>65</v>
      </c>
      <c r="T3384" s="21"/>
      <c r="U3384" s="21"/>
      <c r="V3384" s="21"/>
      <c r="W3384" s="27"/>
      <c r="X3384" s="27"/>
      <c r="Y3384" s="28"/>
    </row>
    <row r="3385" ht="15.75" customHeight="1">
      <c r="A3385" s="21">
        <v>2.7282826E7</v>
      </c>
      <c r="B3385" s="21" t="s">
        <v>19048</v>
      </c>
      <c r="C3385" s="21" t="s">
        <v>19049</v>
      </c>
      <c r="D3385" s="21" t="s">
        <v>19050</v>
      </c>
      <c r="E3385" s="21" t="s">
        <v>19051</v>
      </c>
      <c r="F3385" s="21" t="s">
        <v>19052</v>
      </c>
      <c r="G3385" s="21">
        <v>2017.0</v>
      </c>
      <c r="H3385" s="26">
        <v>42532.0</v>
      </c>
      <c r="I3385" s="21"/>
      <c r="J3385" s="21"/>
      <c r="K3385" s="21" t="s">
        <v>19053</v>
      </c>
      <c r="L3385" s="21" t="str">
        <f>IF(ISNUMBER(VLOOKUP(A3385,EXCL,1,FALSE)),"Excluido",IF(ISNUMBER(VLOOKUP(A3385,POST,1,FALSE)),"PostAlerta",IF(ISNUMBER(VLOOKUP(A3385,PRE,1,FALSE)),"PreAlerta","")))</f>
        <v>PostAlerta</v>
      </c>
      <c r="M3385" s="21" t="str">
        <f>IF(ISNUMBER(A3385),(IF(ISNUMBER(VLOOKUP(A3385,KEYWORDS,1,FALSE)),"C/PalabrasClaves","S/PalabrasClaves")),"")</f>
        <v>S/PalabrasClaves</v>
      </c>
      <c r="N3385" s="21" t="str">
        <f t="shared" si="13"/>
        <v/>
      </c>
      <c r="O3385" s="21"/>
      <c r="P3385" s="21" t="s">
        <v>19042</v>
      </c>
      <c r="Q3385" s="21"/>
      <c r="R3385" s="21" t="str">
        <f>LEFT('2012-2022'!$P3385,4)</f>
        <v>2017</v>
      </c>
      <c r="S3385" s="21" t="s">
        <v>65</v>
      </c>
      <c r="T3385" s="21"/>
      <c r="U3385" s="21"/>
      <c r="V3385" s="21"/>
      <c r="W3385" s="27"/>
      <c r="X3385" s="27"/>
      <c r="Y3385" s="12"/>
    </row>
    <row r="3386" ht="15.75" customHeight="1">
      <c r="A3386" s="21">
        <v>2.798883E7</v>
      </c>
      <c r="B3386" s="21" t="s">
        <v>19054</v>
      </c>
      <c r="C3386" s="21" t="s">
        <v>19055</v>
      </c>
      <c r="D3386" s="21" t="s">
        <v>19056</v>
      </c>
      <c r="E3386" s="21" t="s">
        <v>19057</v>
      </c>
      <c r="F3386" s="21" t="s">
        <v>18522</v>
      </c>
      <c r="G3386" s="21">
        <v>2017.0</v>
      </c>
      <c r="H3386" s="26">
        <v>42723.0</v>
      </c>
      <c r="I3386" s="21"/>
      <c r="J3386" s="21"/>
      <c r="K3386" s="21" t="s">
        <v>19058</v>
      </c>
      <c r="L3386" s="21" t="str">
        <f>IF(ISNUMBER(VLOOKUP(A3386,EXCL,1,FALSE)),"Excluido",IF(ISNUMBER(VLOOKUP(A3386,POST,1,FALSE)),"PostAlerta",IF(ISNUMBER(VLOOKUP(A3386,PRE,1,FALSE)),"PreAlerta","")))</f>
        <v>PostAlerta</v>
      </c>
      <c r="M3386" s="21" t="str">
        <f>IF(ISNUMBER(A3386),(IF(ISNUMBER(VLOOKUP(A3386,KEYWORDS,1,FALSE)),"C/PalabrasClaves","S/PalabrasClaves")),"")</f>
        <v>S/PalabrasClaves</v>
      </c>
      <c r="N3386" s="21" t="str">
        <f t="shared" si="13"/>
        <v/>
      </c>
      <c r="O3386" s="21"/>
      <c r="P3386" s="21" t="s">
        <v>19042</v>
      </c>
      <c r="Q3386" s="21"/>
      <c r="R3386" s="21" t="str">
        <f>LEFT('2012-2022'!$P3386,4)</f>
        <v>2017</v>
      </c>
      <c r="S3386" s="21" t="s">
        <v>65</v>
      </c>
      <c r="T3386" s="21"/>
      <c r="U3386" s="21"/>
      <c r="V3386" s="21"/>
      <c r="W3386" s="27"/>
      <c r="X3386" s="27"/>
      <c r="Y3386" s="28"/>
    </row>
    <row r="3387" ht="15.75" customHeight="1">
      <c r="A3387" s="21">
        <v>2.8370634E7</v>
      </c>
      <c r="B3387" s="21" t="s">
        <v>19059</v>
      </c>
      <c r="C3387" s="21" t="s">
        <v>19060</v>
      </c>
      <c r="D3387" s="21" t="s">
        <v>19061</v>
      </c>
      <c r="E3387" s="21" t="s">
        <v>6107</v>
      </c>
      <c r="F3387" s="21" t="s">
        <v>426</v>
      </c>
      <c r="G3387" s="21">
        <v>2017.0</v>
      </c>
      <c r="H3387" s="26">
        <v>42829.0</v>
      </c>
      <c r="I3387" s="21" t="s">
        <v>19062</v>
      </c>
      <c r="J3387" s="21" t="s">
        <v>19063</v>
      </c>
      <c r="K3387" s="21" t="s">
        <v>19064</v>
      </c>
      <c r="L3387" s="21" t="str">
        <f>IF(ISNUMBER(VLOOKUP(A3387,EXCL,1,FALSE)),"Excluido",IF(ISNUMBER(VLOOKUP(A3387,POST,1,FALSE)),"PostAlerta",IF(ISNUMBER(VLOOKUP(A3387,PRE,1,FALSE)),"PreAlerta","")))</f>
        <v>PostAlerta</v>
      </c>
      <c r="M3387" s="21" t="str">
        <f>IF(ISNUMBER(A3387),(IF(ISNUMBER(VLOOKUP(A3387,KEYWORDS,1,FALSE)),"C/PalabrasClaves","S/PalabrasClaves")),"")</f>
        <v>S/PalabrasClaves</v>
      </c>
      <c r="N3387" s="21" t="str">
        <f t="shared" si="13"/>
        <v/>
      </c>
      <c r="O3387" s="21"/>
      <c r="P3387" s="21" t="s">
        <v>19042</v>
      </c>
      <c r="Q3387" s="21"/>
      <c r="R3387" s="21" t="str">
        <f>LEFT('2012-2022'!$P3387,4)</f>
        <v>2017</v>
      </c>
      <c r="S3387" s="21" t="s">
        <v>65</v>
      </c>
      <c r="T3387" s="21"/>
      <c r="U3387" s="21"/>
      <c r="V3387" s="21"/>
      <c r="W3387" s="27"/>
      <c r="X3387" s="27"/>
      <c r="Y3387" s="12"/>
    </row>
    <row r="3388" ht="15.75" customHeight="1">
      <c r="A3388" s="21">
        <v>2.8408252E7</v>
      </c>
      <c r="B3388" s="21" t="s">
        <v>19065</v>
      </c>
      <c r="C3388" s="21" t="s">
        <v>19066</v>
      </c>
      <c r="D3388" s="21" t="s">
        <v>19067</v>
      </c>
      <c r="E3388" s="21" t="s">
        <v>5008</v>
      </c>
      <c r="F3388" s="21" t="s">
        <v>208</v>
      </c>
      <c r="G3388" s="21">
        <v>2017.0</v>
      </c>
      <c r="H3388" s="26">
        <v>42840.0</v>
      </c>
      <c r="I3388" s="21"/>
      <c r="J3388" s="21"/>
      <c r="K3388" s="21" t="s">
        <v>19068</v>
      </c>
      <c r="L3388" s="21" t="str">
        <f>IF(ISNUMBER(VLOOKUP(A3388,EXCL,1,FALSE)),"Excluido",IF(ISNUMBER(VLOOKUP(A3388,POST,1,FALSE)),"PostAlerta",IF(ISNUMBER(VLOOKUP(A3388,PRE,1,FALSE)),"PreAlerta","")))</f>
        <v>Excluido</v>
      </c>
      <c r="M3388" s="21" t="str">
        <f>IF(ISNUMBER(A3388),(IF(ISNUMBER(VLOOKUP(A3388,KEYWORDS,1,FALSE)),"C/PalabrasClaves","S/PalabrasClaves")),"")</f>
        <v>S/PalabrasClaves</v>
      </c>
      <c r="N3388" s="21" t="str">
        <f t="shared" si="13"/>
        <v/>
      </c>
      <c r="O3388" s="21"/>
      <c r="P3388" s="21" t="s">
        <v>19042</v>
      </c>
      <c r="Q3388" s="21"/>
      <c r="R3388" s="21" t="str">
        <f>LEFT('2012-2022'!$P3388,4)</f>
        <v>2017</v>
      </c>
      <c r="S3388" s="21" t="s">
        <v>65</v>
      </c>
      <c r="T3388" s="21"/>
      <c r="U3388" s="21"/>
      <c r="V3388" s="21"/>
      <c r="W3388" s="27"/>
      <c r="X3388" s="27"/>
      <c r="Y3388" s="28"/>
    </row>
    <row r="3389" ht="15.75" customHeight="1">
      <c r="A3389" s="21">
        <v>2.8427962E7</v>
      </c>
      <c r="B3389" s="21" t="s">
        <v>19069</v>
      </c>
      <c r="C3389" s="21" t="s">
        <v>19070</v>
      </c>
      <c r="D3389" s="21" t="s">
        <v>19071</v>
      </c>
      <c r="E3389" s="21" t="s">
        <v>15358</v>
      </c>
      <c r="F3389" s="21" t="s">
        <v>2712</v>
      </c>
      <c r="G3389" s="21">
        <v>2017.0</v>
      </c>
      <c r="H3389" s="26">
        <v>42847.0</v>
      </c>
      <c r="I3389" s="21"/>
      <c r="J3389" s="21"/>
      <c r="K3389" s="21" t="s">
        <v>19072</v>
      </c>
      <c r="L3389" s="21" t="str">
        <f>IF(ISNUMBER(VLOOKUP(A3389,EXCL,1,FALSE)),"Excluido",IF(ISNUMBER(VLOOKUP(A3389,POST,1,FALSE)),"PostAlerta",IF(ISNUMBER(VLOOKUP(A3389,PRE,1,FALSE)),"PreAlerta","")))</f>
        <v>PostAlerta</v>
      </c>
      <c r="M3389" s="21" t="str">
        <f>IF(ISNUMBER(A3389),(IF(ISNUMBER(VLOOKUP(A3389,KEYWORDS,1,FALSE)),"C/PalabrasClaves","S/PalabrasClaves")),"")</f>
        <v>S/PalabrasClaves</v>
      </c>
      <c r="N3389" s="21" t="str">
        <f t="shared" si="13"/>
        <v/>
      </c>
      <c r="O3389" s="21"/>
      <c r="P3389" s="21" t="s">
        <v>19042</v>
      </c>
      <c r="Q3389" s="21"/>
      <c r="R3389" s="21" t="str">
        <f>LEFT('2012-2022'!$P3389,4)</f>
        <v>2017</v>
      </c>
      <c r="S3389" s="21" t="s">
        <v>65</v>
      </c>
      <c r="T3389" s="21"/>
      <c r="U3389" s="21"/>
      <c r="V3389" s="21"/>
      <c r="W3389" s="27"/>
      <c r="X3389" s="27"/>
      <c r="Y3389" s="12"/>
    </row>
    <row r="3390" ht="15.75" customHeight="1">
      <c r="A3390" s="21">
        <v>2.846444E7</v>
      </c>
      <c r="B3390" s="21" t="s">
        <v>19073</v>
      </c>
      <c r="C3390" s="21" t="s">
        <v>19074</v>
      </c>
      <c r="D3390" s="21" t="s">
        <v>19075</v>
      </c>
      <c r="E3390" s="21" t="s">
        <v>8500</v>
      </c>
      <c r="F3390" s="21" t="s">
        <v>220</v>
      </c>
      <c r="G3390" s="21">
        <v>2017.0</v>
      </c>
      <c r="H3390" s="26">
        <v>42858.0</v>
      </c>
      <c r="I3390" s="21" t="s">
        <v>19076</v>
      </c>
      <c r="J3390" s="21"/>
      <c r="K3390" s="21" t="s">
        <v>19077</v>
      </c>
      <c r="L3390" s="21" t="str">
        <f>IF(ISNUMBER(VLOOKUP(A3390,EXCL,1,FALSE)),"Excluido",IF(ISNUMBER(VLOOKUP(A3390,POST,1,FALSE)),"PostAlerta",IF(ISNUMBER(VLOOKUP(A3390,PRE,1,FALSE)),"PreAlerta","")))</f>
        <v>PostAlerta</v>
      </c>
      <c r="M3390" s="21" t="str">
        <f>IF(ISNUMBER(A3390),(IF(ISNUMBER(VLOOKUP(A3390,KEYWORDS,1,FALSE)),"C/PalabrasClaves","S/PalabrasClaves")),"")</f>
        <v>S/PalabrasClaves</v>
      </c>
      <c r="N3390" s="21" t="str">
        <f t="shared" si="13"/>
        <v/>
      </c>
      <c r="O3390" s="21"/>
      <c r="P3390" s="21" t="s">
        <v>19042</v>
      </c>
      <c r="Q3390" s="21"/>
      <c r="R3390" s="21" t="str">
        <f>LEFT('2012-2022'!$P3390,4)</f>
        <v>2017</v>
      </c>
      <c r="S3390" s="21" t="s">
        <v>65</v>
      </c>
      <c r="T3390" s="21"/>
      <c r="U3390" s="21"/>
      <c r="V3390" s="21"/>
      <c r="W3390" s="27"/>
      <c r="X3390" s="27"/>
      <c r="Y3390" s="28"/>
    </row>
    <row r="3391" ht="15.75" customHeight="1">
      <c r="A3391" s="21">
        <v>2.8505238E7</v>
      </c>
      <c r="B3391" s="21" t="s">
        <v>19078</v>
      </c>
      <c r="C3391" s="21" t="s">
        <v>19079</v>
      </c>
      <c r="D3391" s="21" t="s">
        <v>19080</v>
      </c>
      <c r="E3391" s="21" t="s">
        <v>19081</v>
      </c>
      <c r="F3391" s="21" t="s">
        <v>1076</v>
      </c>
      <c r="G3391" s="21">
        <v>2017.0</v>
      </c>
      <c r="H3391" s="26">
        <v>42871.0</v>
      </c>
      <c r="I3391" s="21"/>
      <c r="J3391" s="21"/>
      <c r="K3391" s="21" t="s">
        <v>19082</v>
      </c>
      <c r="L3391" s="21" t="str">
        <f>IF(ISNUMBER(VLOOKUP(A3391,EXCL,1,FALSE)),"Excluido",IF(ISNUMBER(VLOOKUP(A3391,POST,1,FALSE)),"PostAlerta",IF(ISNUMBER(VLOOKUP(A3391,PRE,1,FALSE)),"PreAlerta","")))</f>
        <v>PostAlerta</v>
      </c>
      <c r="M3391" s="21" t="str">
        <f>IF(ISNUMBER(A3391),(IF(ISNUMBER(VLOOKUP(A3391,KEYWORDS,1,FALSE)),"C/PalabrasClaves","S/PalabrasClaves")),"")</f>
        <v>S/PalabrasClaves</v>
      </c>
      <c r="N3391" s="21" t="str">
        <f t="shared" si="13"/>
        <v/>
      </c>
      <c r="O3391" s="21"/>
      <c r="P3391" s="21" t="s">
        <v>19083</v>
      </c>
      <c r="Q3391" s="21"/>
      <c r="R3391" s="21" t="str">
        <f>LEFT('2012-2022'!$P3391,4)</f>
        <v>2017</v>
      </c>
      <c r="S3391" s="21" t="s">
        <v>65</v>
      </c>
      <c r="T3391" s="21"/>
      <c r="U3391" s="21"/>
      <c r="V3391" s="21"/>
      <c r="W3391" s="27"/>
      <c r="X3391" s="27"/>
      <c r="Y3391" s="12"/>
    </row>
    <row r="3392" ht="15.75" customHeight="1">
      <c r="A3392" s="21">
        <v>2.8506794E7</v>
      </c>
      <c r="B3392" s="21" t="s">
        <v>19084</v>
      </c>
      <c r="C3392" s="21" t="s">
        <v>19085</v>
      </c>
      <c r="D3392" s="21" t="s">
        <v>19086</v>
      </c>
      <c r="E3392" s="21" t="s">
        <v>5280</v>
      </c>
      <c r="F3392" s="21" t="s">
        <v>2712</v>
      </c>
      <c r="G3392" s="21">
        <v>2017.0</v>
      </c>
      <c r="H3392" s="26">
        <v>42872.0</v>
      </c>
      <c r="I3392" s="21" t="s">
        <v>19087</v>
      </c>
      <c r="J3392" s="21" t="s">
        <v>19088</v>
      </c>
      <c r="K3392" s="21" t="s">
        <v>19089</v>
      </c>
      <c r="L3392" s="21" t="str">
        <f>IF(ISNUMBER(VLOOKUP(A3392,EXCL,1,FALSE)),"Excluido",IF(ISNUMBER(VLOOKUP(A3392,POST,1,FALSE)),"PostAlerta",IF(ISNUMBER(VLOOKUP(A3392,PRE,1,FALSE)),"PreAlerta","")))</f>
        <v>PostAlerta</v>
      </c>
      <c r="M3392" s="21" t="str">
        <f>IF(ISNUMBER(A3392),(IF(ISNUMBER(VLOOKUP(A3392,KEYWORDS,1,FALSE)),"C/PalabrasClaves","S/PalabrasClaves")),"")</f>
        <v>S/PalabrasClaves</v>
      </c>
      <c r="N3392" s="21" t="str">
        <f t="shared" si="13"/>
        <v/>
      </c>
      <c r="O3392" s="21"/>
      <c r="P3392" s="21" t="s">
        <v>19042</v>
      </c>
      <c r="Q3392" s="21"/>
      <c r="R3392" s="21" t="str">
        <f>LEFT('2012-2022'!$P3392,4)</f>
        <v>2017</v>
      </c>
      <c r="S3392" s="21" t="s">
        <v>65</v>
      </c>
      <c r="T3392" s="21"/>
      <c r="U3392" s="21"/>
      <c r="V3392" s="21"/>
      <c r="W3392" s="27"/>
      <c r="X3392" s="27"/>
      <c r="Y3392" s="28"/>
    </row>
    <row r="3393" ht="15.75" customHeight="1">
      <c r="A3393" s="21">
        <v>2.8513097E7</v>
      </c>
      <c r="B3393" s="21" t="s">
        <v>19090</v>
      </c>
      <c r="C3393" s="21" t="s">
        <v>19091</v>
      </c>
      <c r="D3393" s="21" t="s">
        <v>19092</v>
      </c>
      <c r="E3393" s="21" t="s">
        <v>16256</v>
      </c>
      <c r="F3393" s="21" t="s">
        <v>9005</v>
      </c>
      <c r="G3393" s="21">
        <v>2017.0</v>
      </c>
      <c r="H3393" s="26">
        <v>42873.0</v>
      </c>
      <c r="I3393" s="21" t="s">
        <v>19093</v>
      </c>
      <c r="J3393" s="21" t="s">
        <v>19094</v>
      </c>
      <c r="K3393" s="21" t="s">
        <v>19095</v>
      </c>
      <c r="L3393" s="21" t="str">
        <f>IF(ISNUMBER(VLOOKUP(A3393,EXCL,1,FALSE)),"Excluido",IF(ISNUMBER(VLOOKUP(A3393,POST,1,FALSE)),"PostAlerta",IF(ISNUMBER(VLOOKUP(A3393,PRE,1,FALSE)),"PreAlerta","")))</f>
        <v>PostAlerta</v>
      </c>
      <c r="M3393" s="21" t="str">
        <f>IF(ISNUMBER(A3393),(IF(ISNUMBER(VLOOKUP(A3393,KEYWORDS,1,FALSE)),"C/PalabrasClaves","S/PalabrasClaves")),"")</f>
        <v>S/PalabrasClaves</v>
      </c>
      <c r="N3393" s="21" t="str">
        <f t="shared" si="13"/>
        <v/>
      </c>
      <c r="O3393" s="21"/>
      <c r="P3393" s="21" t="s">
        <v>19042</v>
      </c>
      <c r="Q3393" s="21"/>
      <c r="R3393" s="21" t="str">
        <f>LEFT('2012-2022'!$P3393,4)</f>
        <v>2017</v>
      </c>
      <c r="S3393" s="21" t="s">
        <v>65</v>
      </c>
      <c r="T3393" s="21"/>
      <c r="U3393" s="21"/>
      <c r="V3393" s="21"/>
      <c r="W3393" s="27"/>
      <c r="X3393" s="27"/>
      <c r="Y3393" s="12"/>
    </row>
    <row r="3394" ht="15.75" customHeight="1">
      <c r="A3394" s="21">
        <v>2.8539197E7</v>
      </c>
      <c r="B3394" s="21" t="s">
        <v>19096</v>
      </c>
      <c r="C3394" s="21" t="s">
        <v>19097</v>
      </c>
      <c r="D3394" s="21" t="s">
        <v>19098</v>
      </c>
      <c r="E3394" s="21" t="s">
        <v>11004</v>
      </c>
      <c r="F3394" s="21" t="s">
        <v>496</v>
      </c>
      <c r="G3394" s="21">
        <v>2017.0</v>
      </c>
      <c r="H3394" s="26">
        <v>42881.0</v>
      </c>
      <c r="I3394" s="21"/>
      <c r="J3394" s="21"/>
      <c r="K3394" s="21" t="s">
        <v>19099</v>
      </c>
      <c r="L3394" s="21" t="str">
        <f>IF(ISNUMBER(VLOOKUP(A3394,EXCL,1,FALSE)),"Excluido",IF(ISNUMBER(VLOOKUP(A3394,POST,1,FALSE)),"PostAlerta",IF(ISNUMBER(VLOOKUP(A3394,PRE,1,FALSE)),"PreAlerta","")))</f>
        <v>PostAlerta</v>
      </c>
      <c r="M3394" s="21" t="str">
        <f>IF(ISNUMBER(A3394),(IF(ISNUMBER(VLOOKUP(A3394,KEYWORDS,1,FALSE)),"C/PalabrasClaves","S/PalabrasClaves")),"")</f>
        <v>S/PalabrasClaves</v>
      </c>
      <c r="N3394" s="21" t="str">
        <f t="shared" si="13"/>
        <v/>
      </c>
      <c r="O3394" s="21"/>
      <c r="P3394" s="21" t="s">
        <v>19042</v>
      </c>
      <c r="Q3394" s="21"/>
      <c r="R3394" s="21" t="str">
        <f>LEFT('2012-2022'!$P3394,4)</f>
        <v>2017</v>
      </c>
      <c r="S3394" s="21" t="s">
        <v>65</v>
      </c>
      <c r="T3394" s="21"/>
      <c r="U3394" s="21"/>
      <c r="V3394" s="21"/>
      <c r="W3394" s="27"/>
      <c r="X3394" s="27"/>
      <c r="Y3394" s="28"/>
    </row>
    <row r="3395" ht="15.75" customHeight="1">
      <c r="A3395" s="21">
        <v>2.859827E7</v>
      </c>
      <c r="B3395" s="21" t="s">
        <v>19100</v>
      </c>
      <c r="C3395" s="21" t="s">
        <v>19101</v>
      </c>
      <c r="D3395" s="21" t="s">
        <v>19102</v>
      </c>
      <c r="E3395" s="21" t="s">
        <v>10804</v>
      </c>
      <c r="F3395" s="21" t="s">
        <v>151</v>
      </c>
      <c r="G3395" s="21">
        <v>2017.0</v>
      </c>
      <c r="H3395" s="26">
        <v>42896.0</v>
      </c>
      <c r="I3395" s="21"/>
      <c r="J3395" s="21"/>
      <c r="K3395" s="21" t="s">
        <v>19103</v>
      </c>
      <c r="L3395" s="21" t="str">
        <f>IF(ISNUMBER(VLOOKUP(A3395,EXCL,1,FALSE)),"Excluido",IF(ISNUMBER(VLOOKUP(A3395,POST,1,FALSE)),"PostAlerta",IF(ISNUMBER(VLOOKUP(A3395,PRE,1,FALSE)),"PreAlerta","")))</f>
        <v>PostAlerta</v>
      </c>
      <c r="M3395" s="21" t="str">
        <f>IF(ISNUMBER(A3395),(IF(ISNUMBER(VLOOKUP(A3395,KEYWORDS,1,FALSE)),"C/PalabrasClaves","S/PalabrasClaves")),"")</f>
        <v>S/PalabrasClaves</v>
      </c>
      <c r="N3395" s="21" t="str">
        <f t="shared" si="13"/>
        <v/>
      </c>
      <c r="O3395" s="21"/>
      <c r="P3395" s="21" t="s">
        <v>19042</v>
      </c>
      <c r="Q3395" s="21"/>
      <c r="R3395" s="21" t="str">
        <f>LEFT('2012-2022'!$P3395,4)</f>
        <v>2017</v>
      </c>
      <c r="S3395" s="21" t="s">
        <v>65</v>
      </c>
      <c r="T3395" s="21"/>
      <c r="U3395" s="21"/>
      <c r="V3395" s="21"/>
      <c r="W3395" s="27"/>
      <c r="X3395" s="27"/>
      <c r="Y3395" s="12"/>
    </row>
    <row r="3396" ht="15.75" customHeight="1">
      <c r="A3396" s="21">
        <v>2.8601472E7</v>
      </c>
      <c r="B3396" s="21" t="s">
        <v>19104</v>
      </c>
      <c r="C3396" s="21" t="s">
        <v>19105</v>
      </c>
      <c r="D3396" s="21" t="s">
        <v>19106</v>
      </c>
      <c r="E3396" s="21" t="s">
        <v>11128</v>
      </c>
      <c r="F3396" s="21" t="s">
        <v>496</v>
      </c>
      <c r="G3396" s="21">
        <v>2017.0</v>
      </c>
      <c r="H3396" s="26">
        <v>42898.0</v>
      </c>
      <c r="I3396" s="21"/>
      <c r="J3396" s="21"/>
      <c r="K3396" s="21" t="s">
        <v>19107</v>
      </c>
      <c r="L3396" s="21" t="str">
        <f>IF(ISNUMBER(VLOOKUP(A3396,EXCL,1,FALSE)),"Excluido",IF(ISNUMBER(VLOOKUP(A3396,POST,1,FALSE)),"PostAlerta",IF(ISNUMBER(VLOOKUP(A3396,PRE,1,FALSE)),"PreAlerta","")))</f>
        <v>PostAlerta</v>
      </c>
      <c r="M3396" s="21" t="str">
        <f>IF(ISNUMBER(A3396),(IF(ISNUMBER(VLOOKUP(A3396,KEYWORDS,1,FALSE)),"C/PalabrasClaves","S/PalabrasClaves")),"")</f>
        <v>S/PalabrasClaves</v>
      </c>
      <c r="N3396" s="21" t="str">
        <f t="shared" si="13"/>
        <v/>
      </c>
      <c r="O3396" s="21"/>
      <c r="P3396" s="21" t="s">
        <v>19042</v>
      </c>
      <c r="Q3396" s="21"/>
      <c r="R3396" s="21" t="str">
        <f>LEFT('2012-2022'!$P3396,4)</f>
        <v>2017</v>
      </c>
      <c r="S3396" s="21" t="s">
        <v>65</v>
      </c>
      <c r="T3396" s="21"/>
      <c r="U3396" s="21"/>
      <c r="V3396" s="21"/>
      <c r="W3396" s="27"/>
      <c r="X3396" s="27"/>
      <c r="Y3396" s="28"/>
    </row>
    <row r="3397" ht="15.75" customHeight="1">
      <c r="A3397" s="21">
        <v>2.8640457E7</v>
      </c>
      <c r="B3397" s="21" t="s">
        <v>19108</v>
      </c>
      <c r="C3397" s="21" t="s">
        <v>19109</v>
      </c>
      <c r="D3397" s="21" t="s">
        <v>19110</v>
      </c>
      <c r="E3397" s="21" t="s">
        <v>5895</v>
      </c>
      <c r="F3397" s="21" t="s">
        <v>9005</v>
      </c>
      <c r="G3397" s="21">
        <v>2017.0</v>
      </c>
      <c r="H3397" s="26">
        <v>42909.0</v>
      </c>
      <c r="I3397" s="21"/>
      <c r="J3397" s="21"/>
      <c r="K3397" s="21" t="s">
        <v>19111</v>
      </c>
      <c r="L3397" s="21" t="str">
        <f>IF(ISNUMBER(VLOOKUP(A3397,EXCL,1,FALSE)),"Excluido",IF(ISNUMBER(VLOOKUP(A3397,POST,1,FALSE)),"PostAlerta",IF(ISNUMBER(VLOOKUP(A3397,PRE,1,FALSE)),"PreAlerta","")))</f>
        <v>PostAlerta</v>
      </c>
      <c r="M3397" s="21" t="str">
        <f>IF(ISNUMBER(A3397),(IF(ISNUMBER(VLOOKUP(A3397,KEYWORDS,1,FALSE)),"C/PalabrasClaves","S/PalabrasClaves")),"")</f>
        <v>S/PalabrasClaves</v>
      </c>
      <c r="N3397" s="21" t="str">
        <f t="shared" si="13"/>
        <v/>
      </c>
      <c r="O3397" s="21"/>
      <c r="P3397" s="21" t="s">
        <v>19042</v>
      </c>
      <c r="Q3397" s="21"/>
      <c r="R3397" s="21" t="str">
        <f>LEFT('2012-2022'!$P3397,4)</f>
        <v>2017</v>
      </c>
      <c r="S3397" s="21" t="s">
        <v>65</v>
      </c>
      <c r="T3397" s="21"/>
      <c r="U3397" s="21"/>
      <c r="V3397" s="21"/>
      <c r="W3397" s="27"/>
      <c r="X3397" s="27"/>
      <c r="Y3397" s="12"/>
    </row>
    <row r="3398" ht="15.75" customHeight="1">
      <c r="A3398" s="21">
        <v>2.8648773E7</v>
      </c>
      <c r="B3398" s="21" t="s">
        <v>19112</v>
      </c>
      <c r="C3398" s="21" t="s">
        <v>19113</v>
      </c>
      <c r="D3398" s="21" t="s">
        <v>19114</v>
      </c>
      <c r="E3398" s="21" t="s">
        <v>19115</v>
      </c>
      <c r="F3398" s="21" t="s">
        <v>496</v>
      </c>
      <c r="G3398" s="21">
        <v>2017.0</v>
      </c>
      <c r="H3398" s="26">
        <v>42913.0</v>
      </c>
      <c r="I3398" s="21"/>
      <c r="J3398" s="21"/>
      <c r="K3398" s="21" t="s">
        <v>19116</v>
      </c>
      <c r="L3398" s="21" t="str">
        <f>IF(ISNUMBER(VLOOKUP(A3398,EXCL,1,FALSE)),"Excluido",IF(ISNUMBER(VLOOKUP(A3398,POST,1,FALSE)),"PostAlerta",IF(ISNUMBER(VLOOKUP(A3398,PRE,1,FALSE)),"PreAlerta","")))</f>
        <v>PostAlerta</v>
      </c>
      <c r="M3398" s="21" t="str">
        <f>IF(ISNUMBER(A3398),(IF(ISNUMBER(VLOOKUP(A3398,KEYWORDS,1,FALSE)),"C/PalabrasClaves","S/PalabrasClaves")),"")</f>
        <v>S/PalabrasClaves</v>
      </c>
      <c r="N3398" s="21" t="str">
        <f t="shared" si="13"/>
        <v/>
      </c>
      <c r="O3398" s="21"/>
      <c r="P3398" s="21" t="s">
        <v>19042</v>
      </c>
      <c r="Q3398" s="21"/>
      <c r="R3398" s="21" t="str">
        <f>LEFT('2012-2022'!$P3398,4)</f>
        <v>2017</v>
      </c>
      <c r="S3398" s="21" t="s">
        <v>65</v>
      </c>
      <c r="T3398" s="21"/>
      <c r="U3398" s="21"/>
      <c r="V3398" s="21"/>
      <c r="W3398" s="27"/>
      <c r="X3398" s="27"/>
      <c r="Y3398" s="28"/>
    </row>
    <row r="3399" ht="15.75" customHeight="1">
      <c r="A3399" s="21">
        <v>2.8655666E7</v>
      </c>
      <c r="B3399" s="21" t="s">
        <v>19117</v>
      </c>
      <c r="C3399" s="21" t="s">
        <v>19118</v>
      </c>
      <c r="D3399" s="21" t="s">
        <v>19119</v>
      </c>
      <c r="E3399" s="21" t="s">
        <v>19120</v>
      </c>
      <c r="F3399" s="21" t="s">
        <v>3529</v>
      </c>
      <c r="G3399" s="21">
        <v>2017.0</v>
      </c>
      <c r="H3399" s="26">
        <v>42915.0</v>
      </c>
      <c r="I3399" s="21"/>
      <c r="J3399" s="21"/>
      <c r="K3399" s="21" t="s">
        <v>19121</v>
      </c>
      <c r="L3399" s="21" t="str">
        <f>IF(ISNUMBER(VLOOKUP(A3399,EXCL,1,FALSE)),"Excluido",IF(ISNUMBER(VLOOKUP(A3399,POST,1,FALSE)),"PostAlerta",IF(ISNUMBER(VLOOKUP(A3399,PRE,1,FALSE)),"PreAlerta","")))</f>
        <v>PostAlerta</v>
      </c>
      <c r="M3399" s="21" t="str">
        <f>IF(ISNUMBER(A3399),(IF(ISNUMBER(VLOOKUP(A3399,KEYWORDS,1,FALSE)),"C/PalabrasClaves","S/PalabrasClaves")),"")</f>
        <v>S/PalabrasClaves</v>
      </c>
      <c r="N3399" s="21" t="str">
        <f t="shared" si="13"/>
        <v/>
      </c>
      <c r="O3399" s="21"/>
      <c r="P3399" s="21" t="s">
        <v>19042</v>
      </c>
      <c r="Q3399" s="21"/>
      <c r="R3399" s="21" t="str">
        <f>LEFT('2012-2022'!$P3399,4)</f>
        <v>2017</v>
      </c>
      <c r="S3399" s="21" t="s">
        <v>65</v>
      </c>
      <c r="T3399" s="21"/>
      <c r="U3399" s="21"/>
      <c r="V3399" s="21"/>
      <c r="W3399" s="27"/>
      <c r="X3399" s="27"/>
      <c r="Y3399" s="12"/>
    </row>
    <row r="3400" ht="15.75" customHeight="1">
      <c r="A3400" s="21">
        <v>2.8678004E7</v>
      </c>
      <c r="B3400" s="21" t="s">
        <v>19122</v>
      </c>
      <c r="C3400" s="21" t="s">
        <v>19123</v>
      </c>
      <c r="D3400" s="21" t="s">
        <v>19124</v>
      </c>
      <c r="E3400" s="21" t="s">
        <v>19125</v>
      </c>
      <c r="F3400" s="21" t="s">
        <v>151</v>
      </c>
      <c r="G3400" s="21">
        <v>2017.0</v>
      </c>
      <c r="H3400" s="26">
        <v>42922.0</v>
      </c>
      <c r="I3400" s="21"/>
      <c r="J3400" s="21"/>
      <c r="K3400" s="21" t="s">
        <v>19126</v>
      </c>
      <c r="L3400" s="21" t="str">
        <f>IF(ISNUMBER(VLOOKUP(A3400,EXCL,1,FALSE)),"Excluido",IF(ISNUMBER(VLOOKUP(A3400,POST,1,FALSE)),"PostAlerta",IF(ISNUMBER(VLOOKUP(A3400,PRE,1,FALSE)),"PreAlerta","")))</f>
        <v>PostAlerta</v>
      </c>
      <c r="M3400" s="21" t="str">
        <f>IF(ISNUMBER(A3400),(IF(ISNUMBER(VLOOKUP(A3400,KEYWORDS,1,FALSE)),"C/PalabrasClaves","S/PalabrasClaves")),"")</f>
        <v>S/PalabrasClaves</v>
      </c>
      <c r="N3400" s="21" t="str">
        <f t="shared" si="13"/>
        <v/>
      </c>
      <c r="O3400" s="21"/>
      <c r="P3400" s="21" t="s">
        <v>19042</v>
      </c>
      <c r="Q3400" s="21"/>
      <c r="R3400" s="21" t="str">
        <f>LEFT('2012-2022'!$P3400,4)</f>
        <v>2017</v>
      </c>
      <c r="S3400" s="21" t="s">
        <v>65</v>
      </c>
      <c r="T3400" s="21"/>
      <c r="U3400" s="21"/>
      <c r="V3400" s="21"/>
      <c r="W3400" s="27"/>
      <c r="X3400" s="27"/>
      <c r="Y3400" s="28"/>
    </row>
    <row r="3401" ht="15.75" customHeight="1">
      <c r="A3401" s="21">
        <v>2.8717956E7</v>
      </c>
      <c r="B3401" s="21" t="s">
        <v>19127</v>
      </c>
      <c r="C3401" s="21" t="s">
        <v>19128</v>
      </c>
      <c r="D3401" s="21" t="s">
        <v>19129</v>
      </c>
      <c r="E3401" s="21" t="s">
        <v>19130</v>
      </c>
      <c r="F3401" s="21" t="s">
        <v>376</v>
      </c>
      <c r="G3401" s="21">
        <v>2017.0</v>
      </c>
      <c r="H3401" s="26">
        <v>42935.0</v>
      </c>
      <c r="I3401" s="21"/>
      <c r="J3401" s="21"/>
      <c r="K3401" s="21" t="s">
        <v>19131</v>
      </c>
      <c r="L3401" s="21" t="str">
        <f>IF(ISNUMBER(VLOOKUP(A3401,EXCL,1,FALSE)),"Excluido",IF(ISNUMBER(VLOOKUP(A3401,POST,1,FALSE)),"PostAlerta",IF(ISNUMBER(VLOOKUP(A3401,PRE,1,FALSE)),"PreAlerta","")))</f>
        <v>PostAlerta</v>
      </c>
      <c r="M3401" s="21" t="str">
        <f>IF(ISNUMBER(A3401),(IF(ISNUMBER(VLOOKUP(A3401,KEYWORDS,1,FALSE)),"C/PalabrasClaves","S/PalabrasClaves")),"")</f>
        <v>S/PalabrasClaves</v>
      </c>
      <c r="N3401" s="21" t="str">
        <f t="shared" si="13"/>
        <v/>
      </c>
      <c r="O3401" s="21"/>
      <c r="P3401" s="21" t="s">
        <v>19042</v>
      </c>
      <c r="Q3401" s="21"/>
      <c r="R3401" s="21" t="str">
        <f>LEFT('2012-2022'!$P3401,4)</f>
        <v>2017</v>
      </c>
      <c r="S3401" s="21" t="s">
        <v>65</v>
      </c>
      <c r="T3401" s="21"/>
      <c r="U3401" s="21"/>
      <c r="V3401" s="21"/>
      <c r="W3401" s="27"/>
      <c r="X3401" s="27"/>
      <c r="Y3401" s="12"/>
    </row>
    <row r="3402" ht="15.75" customHeight="1">
      <c r="A3402" s="21">
        <v>2.8722591E7</v>
      </c>
      <c r="B3402" s="21" t="s">
        <v>19132</v>
      </c>
      <c r="C3402" s="21" t="s">
        <v>19133</v>
      </c>
      <c r="D3402" s="21" t="s">
        <v>19134</v>
      </c>
      <c r="E3402" s="21" t="s">
        <v>19135</v>
      </c>
      <c r="F3402" s="21" t="s">
        <v>520</v>
      </c>
      <c r="G3402" s="21">
        <v>2017.0</v>
      </c>
      <c r="H3402" s="26">
        <v>42936.0</v>
      </c>
      <c r="I3402" s="21" t="s">
        <v>19136</v>
      </c>
      <c r="J3402" s="21"/>
      <c r="K3402" s="21" t="s">
        <v>19137</v>
      </c>
      <c r="L3402" s="21" t="str">
        <f>IF(ISNUMBER(VLOOKUP(A3402,EXCL,1,FALSE)),"Excluido",IF(ISNUMBER(VLOOKUP(A3402,POST,1,FALSE)),"PostAlerta",IF(ISNUMBER(VLOOKUP(A3402,PRE,1,FALSE)),"PreAlerta","")))</f>
        <v>PostAlerta</v>
      </c>
      <c r="M3402" s="21" t="str">
        <f>IF(ISNUMBER(A3402),(IF(ISNUMBER(VLOOKUP(A3402,KEYWORDS,1,FALSE)),"C/PalabrasClaves","S/PalabrasClaves")),"")</f>
        <v>S/PalabrasClaves</v>
      </c>
      <c r="N3402" s="21" t="str">
        <f t="shared" si="13"/>
        <v/>
      </c>
      <c r="O3402" s="21"/>
      <c r="P3402" s="21" t="s">
        <v>19042</v>
      </c>
      <c r="Q3402" s="21"/>
      <c r="R3402" s="21" t="str">
        <f>LEFT('2012-2022'!$P3402,4)</f>
        <v>2017</v>
      </c>
      <c r="S3402" s="21" t="s">
        <v>65</v>
      </c>
      <c r="T3402" s="21"/>
      <c r="U3402" s="21"/>
      <c r="V3402" s="21"/>
      <c r="W3402" s="27"/>
      <c r="X3402" s="27"/>
      <c r="Y3402" s="28"/>
    </row>
    <row r="3403" ht="15.75" customHeight="1">
      <c r="A3403" s="21">
        <v>2.8726604E7</v>
      </c>
      <c r="B3403" s="21" t="s">
        <v>19138</v>
      </c>
      <c r="C3403" s="21" t="s">
        <v>19139</v>
      </c>
      <c r="D3403" s="21" t="s">
        <v>19140</v>
      </c>
      <c r="E3403" s="21" t="s">
        <v>19141</v>
      </c>
      <c r="F3403" s="21" t="s">
        <v>508</v>
      </c>
      <c r="G3403" s="21">
        <v>2017.0</v>
      </c>
      <c r="H3403" s="26">
        <v>42937.0</v>
      </c>
      <c r="I3403" s="21" t="s">
        <v>19142</v>
      </c>
      <c r="J3403" s="21"/>
      <c r="K3403" s="21" t="s">
        <v>19143</v>
      </c>
      <c r="L3403" s="21" t="str">
        <f>IF(ISNUMBER(VLOOKUP(A3403,EXCL,1,FALSE)),"Excluido",IF(ISNUMBER(VLOOKUP(A3403,POST,1,FALSE)),"PostAlerta",IF(ISNUMBER(VLOOKUP(A3403,PRE,1,FALSE)),"PreAlerta","")))</f>
        <v>PostAlerta</v>
      </c>
      <c r="M3403" s="21" t="str">
        <f>IF(ISNUMBER(A3403),(IF(ISNUMBER(VLOOKUP(A3403,KEYWORDS,1,FALSE)),"C/PalabrasClaves","S/PalabrasClaves")),"")</f>
        <v>S/PalabrasClaves</v>
      </c>
      <c r="N3403" s="21" t="str">
        <f t="shared" si="13"/>
        <v/>
      </c>
      <c r="O3403" s="21"/>
      <c r="P3403" s="21" t="s">
        <v>19042</v>
      </c>
      <c r="Q3403" s="21"/>
      <c r="R3403" s="21" t="str">
        <f>LEFT('2012-2022'!$P3403,4)</f>
        <v>2017</v>
      </c>
      <c r="S3403" s="21" t="s">
        <v>65</v>
      </c>
      <c r="T3403" s="21"/>
      <c r="U3403" s="21"/>
      <c r="V3403" s="21"/>
      <c r="W3403" s="27"/>
      <c r="X3403" s="27"/>
      <c r="Y3403" s="12"/>
    </row>
    <row r="3404" ht="15.75" customHeight="1">
      <c r="A3404" s="21">
        <v>2.8726607E7</v>
      </c>
      <c r="B3404" s="21" t="s">
        <v>19144</v>
      </c>
      <c r="C3404" s="21" t="s">
        <v>19145</v>
      </c>
      <c r="D3404" s="21" t="s">
        <v>19146</v>
      </c>
      <c r="E3404" s="21" t="s">
        <v>19147</v>
      </c>
      <c r="F3404" s="21" t="s">
        <v>508</v>
      </c>
      <c r="G3404" s="21">
        <v>2017.0</v>
      </c>
      <c r="H3404" s="26">
        <v>42937.0</v>
      </c>
      <c r="I3404" s="21" t="s">
        <v>19148</v>
      </c>
      <c r="J3404" s="21"/>
      <c r="K3404" s="21" t="s">
        <v>19149</v>
      </c>
      <c r="L3404" s="21" t="str">
        <f>IF(ISNUMBER(VLOOKUP(A3404,EXCL,1,FALSE)),"Excluido",IF(ISNUMBER(VLOOKUP(A3404,POST,1,FALSE)),"PostAlerta",IF(ISNUMBER(VLOOKUP(A3404,PRE,1,FALSE)),"PreAlerta","")))</f>
        <v>PostAlerta</v>
      </c>
      <c r="M3404" s="21" t="str">
        <f>IF(ISNUMBER(A3404),(IF(ISNUMBER(VLOOKUP(A3404,KEYWORDS,1,FALSE)),"C/PalabrasClaves","S/PalabrasClaves")),"")</f>
        <v>S/PalabrasClaves</v>
      </c>
      <c r="N3404" s="21" t="str">
        <f t="shared" si="13"/>
        <v/>
      </c>
      <c r="O3404" s="21"/>
      <c r="P3404" s="21" t="s">
        <v>19042</v>
      </c>
      <c r="Q3404" s="21"/>
      <c r="R3404" s="21" t="str">
        <f>LEFT('2012-2022'!$P3404,4)</f>
        <v>2017</v>
      </c>
      <c r="S3404" s="21" t="s">
        <v>65</v>
      </c>
      <c r="T3404" s="21"/>
      <c r="U3404" s="21"/>
      <c r="V3404" s="21"/>
      <c r="W3404" s="27"/>
      <c r="X3404" s="27"/>
      <c r="Y3404" s="28"/>
    </row>
    <row r="3405" ht="15.75" customHeight="1">
      <c r="A3405" s="21">
        <v>2.8726617E7</v>
      </c>
      <c r="B3405" s="21" t="s">
        <v>19150</v>
      </c>
      <c r="C3405" s="21" t="s">
        <v>19151</v>
      </c>
      <c r="D3405" s="21" t="s">
        <v>19152</v>
      </c>
      <c r="E3405" s="21" t="s">
        <v>19153</v>
      </c>
      <c r="F3405" s="21" t="s">
        <v>508</v>
      </c>
      <c r="G3405" s="21">
        <v>2017.0</v>
      </c>
      <c r="H3405" s="26">
        <v>42937.0</v>
      </c>
      <c r="I3405" s="21" t="s">
        <v>19154</v>
      </c>
      <c r="J3405" s="21"/>
      <c r="K3405" s="21" t="s">
        <v>19155</v>
      </c>
      <c r="L3405" s="21" t="str">
        <f>IF(ISNUMBER(VLOOKUP(A3405,EXCL,1,FALSE)),"Excluido",IF(ISNUMBER(VLOOKUP(A3405,POST,1,FALSE)),"PostAlerta",IF(ISNUMBER(VLOOKUP(A3405,PRE,1,FALSE)),"PreAlerta","")))</f>
        <v>PostAlerta</v>
      </c>
      <c r="M3405" s="21" t="str">
        <f>IF(ISNUMBER(A3405),(IF(ISNUMBER(VLOOKUP(A3405,KEYWORDS,1,FALSE)),"C/PalabrasClaves","S/PalabrasClaves")),"")</f>
        <v>S/PalabrasClaves</v>
      </c>
      <c r="N3405" s="21" t="str">
        <f t="shared" si="13"/>
        <v/>
      </c>
      <c r="O3405" s="21"/>
      <c r="P3405" s="21" t="s">
        <v>19042</v>
      </c>
      <c r="Q3405" s="21"/>
      <c r="R3405" s="21" t="str">
        <f>LEFT('2012-2022'!$P3405,4)</f>
        <v>2017</v>
      </c>
      <c r="S3405" s="21" t="s">
        <v>65</v>
      </c>
      <c r="T3405" s="21"/>
      <c r="U3405" s="21"/>
      <c r="V3405" s="21"/>
      <c r="W3405" s="27"/>
      <c r="X3405" s="27"/>
      <c r="Y3405" s="12"/>
    </row>
    <row r="3406" ht="15.75" customHeight="1">
      <c r="A3406" s="21">
        <v>2.8726619E7</v>
      </c>
      <c r="B3406" s="21" t="s">
        <v>19156</v>
      </c>
      <c r="C3406" s="21" t="s">
        <v>19157</v>
      </c>
      <c r="D3406" s="21" t="s">
        <v>19158</v>
      </c>
      <c r="E3406" s="21" t="s">
        <v>15140</v>
      </c>
      <c r="F3406" s="21" t="s">
        <v>508</v>
      </c>
      <c r="G3406" s="21">
        <v>2017.0</v>
      </c>
      <c r="H3406" s="26">
        <v>42937.0</v>
      </c>
      <c r="I3406" s="21" t="s">
        <v>19159</v>
      </c>
      <c r="J3406" s="21"/>
      <c r="K3406" s="21" t="s">
        <v>19160</v>
      </c>
      <c r="L3406" s="21" t="str">
        <f>IF(ISNUMBER(VLOOKUP(A3406,EXCL,1,FALSE)),"Excluido",IF(ISNUMBER(VLOOKUP(A3406,POST,1,FALSE)),"PostAlerta",IF(ISNUMBER(VLOOKUP(A3406,PRE,1,FALSE)),"PreAlerta","")))</f>
        <v>PostAlerta</v>
      </c>
      <c r="M3406" s="21" t="str">
        <f>IF(ISNUMBER(A3406),(IF(ISNUMBER(VLOOKUP(A3406,KEYWORDS,1,FALSE)),"C/PalabrasClaves","S/PalabrasClaves")),"")</f>
        <v>S/PalabrasClaves</v>
      </c>
      <c r="N3406" s="21" t="str">
        <f t="shared" si="13"/>
        <v/>
      </c>
      <c r="O3406" s="21"/>
      <c r="P3406" s="21" t="s">
        <v>19042</v>
      </c>
      <c r="Q3406" s="21"/>
      <c r="R3406" s="21" t="str">
        <f>LEFT('2012-2022'!$P3406,4)</f>
        <v>2017</v>
      </c>
      <c r="S3406" s="21" t="s">
        <v>65</v>
      </c>
      <c r="T3406" s="21"/>
      <c r="U3406" s="21"/>
      <c r="V3406" s="21"/>
      <c r="W3406" s="27"/>
      <c r="X3406" s="27"/>
      <c r="Y3406" s="28"/>
    </row>
    <row r="3407" ht="15.75" customHeight="1">
      <c r="A3407" s="21">
        <v>2.872662E7</v>
      </c>
      <c r="B3407" s="21" t="s">
        <v>19161</v>
      </c>
      <c r="C3407" s="21" t="s">
        <v>19162</v>
      </c>
      <c r="D3407" s="21" t="s">
        <v>19163</v>
      </c>
      <c r="E3407" s="21" t="s">
        <v>19164</v>
      </c>
      <c r="F3407" s="21" t="s">
        <v>508</v>
      </c>
      <c r="G3407" s="21">
        <v>2017.0</v>
      </c>
      <c r="H3407" s="26">
        <v>42937.0</v>
      </c>
      <c r="I3407" s="21" t="s">
        <v>19165</v>
      </c>
      <c r="J3407" s="21"/>
      <c r="K3407" s="21" t="s">
        <v>19166</v>
      </c>
      <c r="L3407" s="21" t="str">
        <f>IF(ISNUMBER(VLOOKUP(A3407,EXCL,1,FALSE)),"Excluido",IF(ISNUMBER(VLOOKUP(A3407,POST,1,FALSE)),"PostAlerta",IF(ISNUMBER(VLOOKUP(A3407,PRE,1,FALSE)),"PreAlerta","")))</f>
        <v>PostAlerta</v>
      </c>
      <c r="M3407" s="21" t="str">
        <f>IF(ISNUMBER(A3407),(IF(ISNUMBER(VLOOKUP(A3407,KEYWORDS,1,FALSE)),"C/PalabrasClaves","S/PalabrasClaves")),"")</f>
        <v>S/PalabrasClaves</v>
      </c>
      <c r="N3407" s="21" t="str">
        <f t="shared" si="13"/>
        <v/>
      </c>
      <c r="O3407" s="21"/>
      <c r="P3407" s="21" t="s">
        <v>19042</v>
      </c>
      <c r="Q3407" s="21"/>
      <c r="R3407" s="21" t="str">
        <f>LEFT('2012-2022'!$P3407,4)</f>
        <v>2017</v>
      </c>
      <c r="S3407" s="21" t="s">
        <v>65</v>
      </c>
      <c r="T3407" s="21"/>
      <c r="U3407" s="21"/>
      <c r="V3407" s="21"/>
      <c r="W3407" s="27"/>
      <c r="X3407" s="27"/>
      <c r="Y3407" s="12"/>
    </row>
    <row r="3408" ht="15.75" customHeight="1">
      <c r="A3408" s="21">
        <v>2.8750863E7</v>
      </c>
      <c r="B3408" s="21" t="s">
        <v>19167</v>
      </c>
      <c r="C3408" s="21" t="s">
        <v>19168</v>
      </c>
      <c r="D3408" s="21" t="s">
        <v>19169</v>
      </c>
      <c r="E3408" s="21" t="s">
        <v>19170</v>
      </c>
      <c r="F3408" s="21" t="s">
        <v>202</v>
      </c>
      <c r="G3408" s="21">
        <v>2017.0</v>
      </c>
      <c r="H3408" s="26">
        <v>42945.0</v>
      </c>
      <c r="I3408" s="21"/>
      <c r="J3408" s="21"/>
      <c r="K3408" s="21" t="s">
        <v>19171</v>
      </c>
      <c r="L3408" s="21" t="str">
        <f>IF(ISNUMBER(VLOOKUP(A3408,EXCL,1,FALSE)),"Excluido",IF(ISNUMBER(VLOOKUP(A3408,POST,1,FALSE)),"PostAlerta",IF(ISNUMBER(VLOOKUP(A3408,PRE,1,FALSE)),"PreAlerta","")))</f>
        <v>PostAlerta</v>
      </c>
      <c r="M3408" s="21" t="str">
        <f>IF(ISNUMBER(A3408),(IF(ISNUMBER(VLOOKUP(A3408,KEYWORDS,1,FALSE)),"C/PalabrasClaves","S/PalabrasClaves")),"")</f>
        <v>S/PalabrasClaves</v>
      </c>
      <c r="N3408" s="21" t="str">
        <f t="shared" si="13"/>
        <v/>
      </c>
      <c r="O3408" s="21"/>
      <c r="P3408" s="21" t="s">
        <v>19042</v>
      </c>
      <c r="Q3408" s="21"/>
      <c r="R3408" s="21" t="str">
        <f>LEFT('2012-2022'!$P3408,4)</f>
        <v>2017</v>
      </c>
      <c r="S3408" s="21" t="s">
        <v>65</v>
      </c>
      <c r="T3408" s="21"/>
      <c r="U3408" s="21"/>
      <c r="V3408" s="21"/>
      <c r="W3408" s="27"/>
      <c r="X3408" s="27"/>
      <c r="Y3408" s="28"/>
    </row>
    <row r="3409" ht="15.75" customHeight="1">
      <c r="A3409" s="21">
        <v>2.8750865E7</v>
      </c>
      <c r="B3409" s="21" t="s">
        <v>19172</v>
      </c>
      <c r="C3409" s="21" t="s">
        <v>19173</v>
      </c>
      <c r="D3409" s="21" t="s">
        <v>19174</v>
      </c>
      <c r="E3409" s="21" t="s">
        <v>19175</v>
      </c>
      <c r="F3409" s="21" t="s">
        <v>202</v>
      </c>
      <c r="G3409" s="21">
        <v>2017.0</v>
      </c>
      <c r="H3409" s="26">
        <v>42945.0</v>
      </c>
      <c r="I3409" s="21"/>
      <c r="J3409" s="21"/>
      <c r="K3409" s="21" t="s">
        <v>19176</v>
      </c>
      <c r="L3409" s="21" t="str">
        <f>IF(ISNUMBER(VLOOKUP(A3409,EXCL,1,FALSE)),"Excluido",IF(ISNUMBER(VLOOKUP(A3409,POST,1,FALSE)),"PostAlerta",IF(ISNUMBER(VLOOKUP(A3409,PRE,1,FALSE)),"PreAlerta","")))</f>
        <v>PostAlerta</v>
      </c>
      <c r="M3409" s="21" t="str">
        <f>IF(ISNUMBER(A3409),(IF(ISNUMBER(VLOOKUP(A3409,KEYWORDS,1,FALSE)),"C/PalabrasClaves","S/PalabrasClaves")),"")</f>
        <v>S/PalabrasClaves</v>
      </c>
      <c r="N3409" s="21" t="str">
        <f t="shared" si="13"/>
        <v/>
      </c>
      <c r="O3409" s="21"/>
      <c r="P3409" s="21" t="s">
        <v>19042</v>
      </c>
      <c r="Q3409" s="21"/>
      <c r="R3409" s="21" t="str">
        <f>LEFT('2012-2022'!$P3409,4)</f>
        <v>2017</v>
      </c>
      <c r="S3409" s="21" t="s">
        <v>65</v>
      </c>
      <c r="T3409" s="21"/>
      <c r="U3409" s="21"/>
      <c r="V3409" s="21"/>
      <c r="W3409" s="27"/>
      <c r="X3409" s="27"/>
      <c r="Y3409" s="12"/>
    </row>
    <row r="3410" ht="15.75" customHeight="1">
      <c r="A3410" s="21">
        <v>2.8750866E7</v>
      </c>
      <c r="B3410" s="21" t="s">
        <v>19177</v>
      </c>
      <c r="C3410" s="21" t="s">
        <v>19178</v>
      </c>
      <c r="D3410" s="21" t="s">
        <v>19179</v>
      </c>
      <c r="E3410" s="21" t="s">
        <v>8259</v>
      </c>
      <c r="F3410" s="21" t="s">
        <v>202</v>
      </c>
      <c r="G3410" s="21">
        <v>2017.0</v>
      </c>
      <c r="H3410" s="26">
        <v>42945.0</v>
      </c>
      <c r="I3410" s="21"/>
      <c r="J3410" s="21"/>
      <c r="K3410" s="21" t="s">
        <v>19180</v>
      </c>
      <c r="L3410" s="21" t="str">
        <f>IF(ISNUMBER(VLOOKUP(A3410,EXCL,1,FALSE)),"Excluido",IF(ISNUMBER(VLOOKUP(A3410,POST,1,FALSE)),"PostAlerta",IF(ISNUMBER(VLOOKUP(A3410,PRE,1,FALSE)),"PreAlerta","")))</f>
        <v>PostAlerta</v>
      </c>
      <c r="M3410" s="21" t="str">
        <f>IF(ISNUMBER(A3410),(IF(ISNUMBER(VLOOKUP(A3410,KEYWORDS,1,FALSE)),"C/PalabrasClaves","S/PalabrasClaves")),"")</f>
        <v>S/PalabrasClaves</v>
      </c>
      <c r="N3410" s="21" t="str">
        <f t="shared" si="13"/>
        <v/>
      </c>
      <c r="O3410" s="21"/>
      <c r="P3410" s="21" t="s">
        <v>19042</v>
      </c>
      <c r="Q3410" s="21"/>
      <c r="R3410" s="21" t="str">
        <f>LEFT('2012-2022'!$P3410,4)</f>
        <v>2017</v>
      </c>
      <c r="S3410" s="21" t="s">
        <v>65</v>
      </c>
      <c r="T3410" s="21"/>
      <c r="U3410" s="21"/>
      <c r="V3410" s="21"/>
      <c r="W3410" s="27"/>
      <c r="X3410" s="27"/>
      <c r="Y3410" s="28"/>
    </row>
    <row r="3411" ht="15.75" customHeight="1">
      <c r="A3411" s="21">
        <v>2.8770863E7</v>
      </c>
      <c r="B3411" s="21" t="s">
        <v>19181</v>
      </c>
      <c r="C3411" s="21" t="s">
        <v>19182</v>
      </c>
      <c r="D3411" s="21" t="s">
        <v>19183</v>
      </c>
      <c r="E3411" s="21" t="s">
        <v>19184</v>
      </c>
      <c r="F3411" s="21" t="s">
        <v>632</v>
      </c>
      <c r="G3411" s="21">
        <v>2017.0</v>
      </c>
      <c r="H3411" s="26">
        <v>42951.0</v>
      </c>
      <c r="I3411" s="21"/>
      <c r="J3411" s="21"/>
      <c r="K3411" s="21" t="s">
        <v>19185</v>
      </c>
      <c r="L3411" s="21" t="str">
        <f>IF(ISNUMBER(VLOOKUP(A3411,EXCL,1,FALSE)),"Excluido",IF(ISNUMBER(VLOOKUP(A3411,POST,1,FALSE)),"PostAlerta",IF(ISNUMBER(VLOOKUP(A3411,PRE,1,FALSE)),"PreAlerta","")))</f>
        <v>PostAlerta</v>
      </c>
      <c r="M3411" s="21" t="str">
        <f>IF(ISNUMBER(A3411),(IF(ISNUMBER(VLOOKUP(A3411,KEYWORDS,1,FALSE)),"C/PalabrasClaves","S/PalabrasClaves")),"")</f>
        <v>S/PalabrasClaves</v>
      </c>
      <c r="N3411" s="21" t="str">
        <f t="shared" si="13"/>
        <v/>
      </c>
      <c r="O3411" s="21"/>
      <c r="P3411" s="21" t="s">
        <v>19083</v>
      </c>
      <c r="Q3411" s="21"/>
      <c r="R3411" s="21" t="str">
        <f>LEFT('2012-2022'!$P3411,4)</f>
        <v>2017</v>
      </c>
      <c r="S3411" s="21" t="s">
        <v>65</v>
      </c>
      <c r="T3411" s="21"/>
      <c r="U3411" s="21"/>
      <c r="V3411" s="21"/>
      <c r="W3411" s="27"/>
      <c r="X3411" s="27"/>
      <c r="Y3411" s="12"/>
    </row>
    <row r="3412" ht="15.75" customHeight="1">
      <c r="A3412" s="21">
        <v>2.8799301E7</v>
      </c>
      <c r="B3412" s="21" t="s">
        <v>19186</v>
      </c>
      <c r="C3412" s="21" t="s">
        <v>19187</v>
      </c>
      <c r="D3412" s="21" t="s">
        <v>19188</v>
      </c>
      <c r="E3412" s="21" t="s">
        <v>19189</v>
      </c>
      <c r="F3412" s="21" t="s">
        <v>1415</v>
      </c>
      <c r="G3412" s="21">
        <v>2017.0</v>
      </c>
      <c r="H3412" s="26">
        <v>42959.0</v>
      </c>
      <c r="I3412" s="21"/>
      <c r="J3412" s="21"/>
      <c r="K3412" s="21"/>
      <c r="L3412" s="21" t="str">
        <f>IF(ISNUMBER(VLOOKUP(A3412,EXCL,1,FALSE)),"Excluido",IF(ISNUMBER(VLOOKUP(A3412,POST,1,FALSE)),"PostAlerta",IF(ISNUMBER(VLOOKUP(A3412,PRE,1,FALSE)),"PreAlerta","")))</f>
        <v>PostAlerta</v>
      </c>
      <c r="M3412" s="21" t="str">
        <f>IF(ISNUMBER(A3412),(IF(ISNUMBER(VLOOKUP(A3412,KEYWORDS,1,FALSE)),"C/PalabrasClaves","S/PalabrasClaves")),"")</f>
        <v>S/PalabrasClaves</v>
      </c>
      <c r="N3412" s="21" t="str">
        <f t="shared" si="13"/>
        <v/>
      </c>
      <c r="O3412" s="21"/>
      <c r="P3412" s="21" t="s">
        <v>19042</v>
      </c>
      <c r="Q3412" s="21"/>
      <c r="R3412" s="21" t="str">
        <f>LEFT('2012-2022'!$P3412,4)</f>
        <v>2017</v>
      </c>
      <c r="S3412" s="21" t="s">
        <v>65</v>
      </c>
      <c r="T3412" s="21"/>
      <c r="U3412" s="21"/>
      <c r="V3412" s="21"/>
      <c r="W3412" s="27"/>
      <c r="X3412" s="27"/>
      <c r="Y3412" s="28"/>
    </row>
    <row r="3413" ht="15.75" customHeight="1">
      <c r="A3413" s="21">
        <v>2.8805637E7</v>
      </c>
      <c r="B3413" s="21" t="s">
        <v>19190</v>
      </c>
      <c r="C3413" s="21" t="s">
        <v>19191</v>
      </c>
      <c r="D3413" s="21" t="s">
        <v>19192</v>
      </c>
      <c r="E3413" s="21" t="s">
        <v>17779</v>
      </c>
      <c r="F3413" s="21" t="s">
        <v>19193</v>
      </c>
      <c r="G3413" s="21">
        <v>2017.0</v>
      </c>
      <c r="H3413" s="26">
        <v>42962.0</v>
      </c>
      <c r="I3413" s="21"/>
      <c r="J3413" s="21"/>
      <c r="K3413" s="21" t="s">
        <v>19194</v>
      </c>
      <c r="L3413" s="21" t="str">
        <f>IF(ISNUMBER(VLOOKUP(A3413,EXCL,1,FALSE)),"Excluido",IF(ISNUMBER(VLOOKUP(A3413,POST,1,FALSE)),"PostAlerta",IF(ISNUMBER(VLOOKUP(A3413,PRE,1,FALSE)),"PreAlerta","")))</f>
        <v>Excluido</v>
      </c>
      <c r="M3413" s="21" t="str">
        <f>IF(ISNUMBER(A3413),(IF(ISNUMBER(VLOOKUP(A3413,KEYWORDS,1,FALSE)),"C/PalabrasClaves","S/PalabrasClaves")),"")</f>
        <v>S/PalabrasClaves</v>
      </c>
      <c r="N3413" s="21" t="str">
        <f t="shared" si="13"/>
        <v/>
      </c>
      <c r="O3413" s="21"/>
      <c r="P3413" s="21" t="s">
        <v>19042</v>
      </c>
      <c r="Q3413" s="21"/>
      <c r="R3413" s="21" t="str">
        <f>LEFT('2012-2022'!$P3413,4)</f>
        <v>2017</v>
      </c>
      <c r="S3413" s="21" t="s">
        <v>65</v>
      </c>
      <c r="T3413" s="21"/>
      <c r="U3413" s="21"/>
      <c r="V3413" s="21"/>
      <c r="W3413" s="27"/>
      <c r="X3413" s="27"/>
      <c r="Y3413" s="12"/>
    </row>
    <row r="3414" ht="15.75" customHeight="1">
      <c r="A3414" s="21">
        <v>2.8829732E7</v>
      </c>
      <c r="B3414" s="21" t="s">
        <v>19195</v>
      </c>
      <c r="C3414" s="21" t="s">
        <v>19196</v>
      </c>
      <c r="D3414" s="21" t="s">
        <v>19197</v>
      </c>
      <c r="E3414" s="21" t="s">
        <v>12888</v>
      </c>
      <c r="F3414" s="21" t="s">
        <v>520</v>
      </c>
      <c r="G3414" s="21">
        <v>2017.0</v>
      </c>
      <c r="H3414" s="26">
        <v>42970.0</v>
      </c>
      <c r="I3414" s="21" t="s">
        <v>19198</v>
      </c>
      <c r="J3414" s="21"/>
      <c r="K3414" s="21" t="s">
        <v>19199</v>
      </c>
      <c r="L3414" s="21" t="str">
        <f>IF(ISNUMBER(VLOOKUP(A3414,EXCL,1,FALSE)),"Excluido",IF(ISNUMBER(VLOOKUP(A3414,POST,1,FALSE)),"PostAlerta",IF(ISNUMBER(VLOOKUP(A3414,PRE,1,FALSE)),"PreAlerta","")))</f>
        <v>PostAlerta</v>
      </c>
      <c r="M3414" s="21" t="str">
        <f>IF(ISNUMBER(A3414),(IF(ISNUMBER(VLOOKUP(A3414,KEYWORDS,1,FALSE)),"C/PalabrasClaves","S/PalabrasClaves")),"")</f>
        <v>S/PalabrasClaves</v>
      </c>
      <c r="N3414" s="21" t="str">
        <f t="shared" si="13"/>
        <v/>
      </c>
      <c r="O3414" s="21"/>
      <c r="P3414" s="21" t="s">
        <v>19042</v>
      </c>
      <c r="Q3414" s="21"/>
      <c r="R3414" s="21" t="str">
        <f>LEFT('2012-2022'!$P3414,4)</f>
        <v>2017</v>
      </c>
      <c r="S3414" s="21" t="s">
        <v>65</v>
      </c>
      <c r="T3414" s="21"/>
      <c r="U3414" s="21"/>
      <c r="V3414" s="21"/>
      <c r="W3414" s="27"/>
      <c r="X3414" s="27"/>
      <c r="Y3414" s="28"/>
    </row>
    <row r="3415" ht="15.75" customHeight="1">
      <c r="A3415" s="21">
        <v>2.8911844E7</v>
      </c>
      <c r="B3415" s="21" t="s">
        <v>19200</v>
      </c>
      <c r="C3415" s="21" t="s">
        <v>19201</v>
      </c>
      <c r="D3415" s="21" t="s">
        <v>19202</v>
      </c>
      <c r="E3415" s="21" t="s">
        <v>19203</v>
      </c>
      <c r="F3415" s="21" t="s">
        <v>2062</v>
      </c>
      <c r="G3415" s="21">
        <v>2017.0</v>
      </c>
      <c r="H3415" s="26">
        <v>42994.0</v>
      </c>
      <c r="I3415" s="21"/>
      <c r="J3415" s="21"/>
      <c r="K3415" s="21" t="s">
        <v>19204</v>
      </c>
      <c r="L3415" s="21" t="str">
        <f>IF(ISNUMBER(VLOOKUP(A3415,EXCL,1,FALSE)),"Excluido",IF(ISNUMBER(VLOOKUP(A3415,POST,1,FALSE)),"PostAlerta",IF(ISNUMBER(VLOOKUP(A3415,PRE,1,FALSE)),"PreAlerta","")))</f>
        <v>PostAlerta</v>
      </c>
      <c r="M3415" s="21" t="str">
        <f>IF(ISNUMBER(A3415),(IF(ISNUMBER(VLOOKUP(A3415,KEYWORDS,1,FALSE)),"C/PalabrasClaves","S/PalabrasClaves")),"")</f>
        <v>S/PalabrasClaves</v>
      </c>
      <c r="N3415" s="21" t="str">
        <f t="shared" si="13"/>
        <v/>
      </c>
      <c r="O3415" s="21"/>
      <c r="P3415" s="21" t="s">
        <v>19042</v>
      </c>
      <c r="Q3415" s="21"/>
      <c r="R3415" s="21" t="str">
        <f>LEFT('2012-2022'!$P3415,4)</f>
        <v>2017</v>
      </c>
      <c r="S3415" s="21" t="s">
        <v>65</v>
      </c>
      <c r="T3415" s="21"/>
      <c r="U3415" s="21"/>
      <c r="V3415" s="21"/>
      <c r="W3415" s="27"/>
      <c r="X3415" s="27"/>
      <c r="Y3415" s="12"/>
    </row>
    <row r="3416" ht="15.75" customHeight="1">
      <c r="A3416" s="21">
        <v>2.8969232E7</v>
      </c>
      <c r="B3416" s="21" t="s">
        <v>19205</v>
      </c>
      <c r="C3416" s="21" t="s">
        <v>19206</v>
      </c>
      <c r="D3416" s="21" t="s">
        <v>19207</v>
      </c>
      <c r="E3416" s="21" t="s">
        <v>19208</v>
      </c>
      <c r="F3416" s="21" t="s">
        <v>7342</v>
      </c>
      <c r="G3416" s="21">
        <v>2017.0</v>
      </c>
      <c r="H3416" s="26">
        <v>43012.0</v>
      </c>
      <c r="I3416" s="21" t="s">
        <v>19209</v>
      </c>
      <c r="J3416" s="21"/>
      <c r="K3416" s="21" t="s">
        <v>19210</v>
      </c>
      <c r="L3416" s="21" t="str">
        <f>IF(ISNUMBER(VLOOKUP(A3416,EXCL,1,FALSE)),"Excluido",IF(ISNUMBER(VLOOKUP(A3416,POST,1,FALSE)),"PostAlerta",IF(ISNUMBER(VLOOKUP(A3416,PRE,1,FALSE)),"PreAlerta","")))</f>
        <v>PostAlerta</v>
      </c>
      <c r="M3416" s="21" t="str">
        <f>IF(ISNUMBER(A3416),(IF(ISNUMBER(VLOOKUP(A3416,KEYWORDS,1,FALSE)),"C/PalabrasClaves","S/PalabrasClaves")),"")</f>
        <v>S/PalabrasClaves</v>
      </c>
      <c r="N3416" s="21" t="str">
        <f t="shared" si="13"/>
        <v/>
      </c>
      <c r="O3416" s="21"/>
      <c r="P3416" s="21" t="s">
        <v>19042</v>
      </c>
      <c r="Q3416" s="21"/>
      <c r="R3416" s="21" t="str">
        <f>LEFT('2012-2022'!$P3416,4)</f>
        <v>2017</v>
      </c>
      <c r="S3416" s="21" t="s">
        <v>65</v>
      </c>
      <c r="T3416" s="21"/>
      <c r="U3416" s="21"/>
      <c r="V3416" s="21"/>
      <c r="W3416" s="27"/>
      <c r="X3416" s="27"/>
      <c r="Y3416" s="28"/>
    </row>
    <row r="3417" ht="15.75" customHeight="1">
      <c r="A3417" s="21">
        <v>2.8764743E7</v>
      </c>
      <c r="B3417" s="21" t="s">
        <v>19211</v>
      </c>
      <c r="C3417" s="21" t="s">
        <v>19212</v>
      </c>
      <c r="D3417" s="21" t="s">
        <v>19213</v>
      </c>
      <c r="E3417" s="21" t="s">
        <v>8469</v>
      </c>
      <c r="F3417" s="21" t="s">
        <v>332</v>
      </c>
      <c r="G3417" s="21">
        <v>2017.0</v>
      </c>
      <c r="H3417" s="26">
        <v>42950.0</v>
      </c>
      <c r="I3417" s="21" t="s">
        <v>19214</v>
      </c>
      <c r="J3417" s="21"/>
      <c r="K3417" s="21" t="s">
        <v>19215</v>
      </c>
      <c r="L3417" s="21" t="str">
        <f>IF(ISNUMBER(VLOOKUP(A3417,EXCL,1,FALSE)),"Excluido",IF(ISNUMBER(VLOOKUP(A3417,POST,1,FALSE)),"PostAlerta",IF(ISNUMBER(VLOOKUP(A3417,PRE,1,FALSE)),"PreAlerta","")))</f>
        <v>PostAlerta</v>
      </c>
      <c r="M3417" s="21" t="str">
        <f>IF(ISNUMBER(A3417),(IF(ISNUMBER(VLOOKUP(A3417,KEYWORDS,1,FALSE)),"C/PalabrasClaves","S/PalabrasClaves")),"")</f>
        <v>S/PalabrasClaves</v>
      </c>
      <c r="N3417" s="21" t="str">
        <f t="shared" si="13"/>
        <v/>
      </c>
      <c r="O3417" s="21"/>
      <c r="P3417" s="21" t="s">
        <v>19216</v>
      </c>
      <c r="Q3417" s="21"/>
      <c r="R3417" s="21" t="str">
        <f>LEFT('2012-2022'!$P3417,4)</f>
        <v>2017</v>
      </c>
      <c r="S3417" s="21" t="s">
        <v>65</v>
      </c>
      <c r="T3417" s="21"/>
      <c r="U3417" s="21"/>
      <c r="V3417" s="21"/>
      <c r="W3417" s="27"/>
      <c r="X3417" s="27"/>
      <c r="Y3417" s="12"/>
    </row>
    <row r="3418" ht="15.75" customHeight="1">
      <c r="A3418" s="21">
        <v>2.8815E7</v>
      </c>
      <c r="B3418" s="21" t="s">
        <v>19217</v>
      </c>
      <c r="C3418" s="21" t="s">
        <v>19218</v>
      </c>
      <c r="D3418" s="21" t="s">
        <v>19219</v>
      </c>
      <c r="E3418" s="21" t="s">
        <v>6367</v>
      </c>
      <c r="F3418" s="21" t="s">
        <v>19220</v>
      </c>
      <c r="G3418" s="21">
        <v>2017.0</v>
      </c>
      <c r="H3418" s="26">
        <v>42965.0</v>
      </c>
      <c r="I3418" s="21" t="s">
        <v>19221</v>
      </c>
      <c r="J3418" s="21"/>
      <c r="K3418" s="21" t="s">
        <v>19222</v>
      </c>
      <c r="L3418" s="21" t="str">
        <f>IF(ISNUMBER(VLOOKUP(A3418,EXCL,1,FALSE)),"Excluido",IF(ISNUMBER(VLOOKUP(A3418,POST,1,FALSE)),"PostAlerta",IF(ISNUMBER(VLOOKUP(A3418,PRE,1,FALSE)),"PreAlerta","")))</f>
        <v>PostAlerta</v>
      </c>
      <c r="M3418" s="21" t="str">
        <f>IF(ISNUMBER(A3418),(IF(ISNUMBER(VLOOKUP(A3418,KEYWORDS,1,FALSE)),"C/PalabrasClaves","S/PalabrasClaves")),"")</f>
        <v>S/PalabrasClaves</v>
      </c>
      <c r="N3418" s="21" t="str">
        <f t="shared" si="13"/>
        <v/>
      </c>
      <c r="O3418" s="21"/>
      <c r="P3418" s="21" t="s">
        <v>19216</v>
      </c>
      <c r="Q3418" s="21"/>
      <c r="R3418" s="21" t="str">
        <f>LEFT('2012-2022'!$P3418,4)</f>
        <v>2017</v>
      </c>
      <c r="S3418" s="21" t="s">
        <v>65</v>
      </c>
      <c r="T3418" s="21"/>
      <c r="U3418" s="21"/>
      <c r="V3418" s="21"/>
      <c r="W3418" s="27"/>
      <c r="X3418" s="27"/>
      <c r="Y3418" s="28"/>
    </row>
    <row r="3419" ht="15.75" customHeight="1">
      <c r="A3419" s="21">
        <v>2.8824885E7</v>
      </c>
      <c r="B3419" s="21" t="s">
        <v>19223</v>
      </c>
      <c r="C3419" s="21" t="s">
        <v>19224</v>
      </c>
      <c r="D3419" s="21" t="s">
        <v>19225</v>
      </c>
      <c r="E3419" s="21" t="s">
        <v>19226</v>
      </c>
      <c r="F3419" s="21" t="s">
        <v>3171</v>
      </c>
      <c r="G3419" s="21">
        <v>2017.0</v>
      </c>
      <c r="H3419" s="26">
        <v>42969.0</v>
      </c>
      <c r="I3419" s="21" t="s">
        <v>19227</v>
      </c>
      <c r="J3419" s="21"/>
      <c r="K3419" s="21" t="s">
        <v>19228</v>
      </c>
      <c r="L3419" s="21" t="str">
        <f>IF(ISNUMBER(VLOOKUP(A3419,EXCL,1,FALSE)),"Excluido",IF(ISNUMBER(VLOOKUP(A3419,POST,1,FALSE)),"PostAlerta",IF(ISNUMBER(VLOOKUP(A3419,PRE,1,FALSE)),"PreAlerta","")))</f>
        <v>PostAlerta</v>
      </c>
      <c r="M3419" s="21" t="str">
        <f>IF(ISNUMBER(A3419),(IF(ISNUMBER(VLOOKUP(A3419,KEYWORDS,1,FALSE)),"C/PalabrasClaves","S/PalabrasClaves")),"")</f>
        <v>S/PalabrasClaves</v>
      </c>
      <c r="N3419" s="21" t="str">
        <f t="shared" si="13"/>
        <v/>
      </c>
      <c r="O3419" s="21"/>
      <c r="P3419" s="21" t="s">
        <v>19229</v>
      </c>
      <c r="Q3419" s="21"/>
      <c r="R3419" s="21" t="str">
        <f>LEFT('2012-2022'!$P3419,4)</f>
        <v>2017</v>
      </c>
      <c r="S3419" s="21" t="s">
        <v>65</v>
      </c>
      <c r="T3419" s="21"/>
      <c r="U3419" s="21"/>
      <c r="V3419" s="21"/>
      <c r="W3419" s="27"/>
      <c r="X3419" s="27"/>
      <c r="Y3419" s="12"/>
    </row>
    <row r="3420" ht="15.75" customHeight="1">
      <c r="A3420" s="21">
        <v>2.8606944E7</v>
      </c>
      <c r="B3420" s="21" t="s">
        <v>19230</v>
      </c>
      <c r="C3420" s="21" t="s">
        <v>19231</v>
      </c>
      <c r="D3420" s="21" t="s">
        <v>19232</v>
      </c>
      <c r="E3420" s="21" t="s">
        <v>19233</v>
      </c>
      <c r="F3420" s="21" t="s">
        <v>1769</v>
      </c>
      <c r="G3420" s="21">
        <v>2017.0</v>
      </c>
      <c r="H3420" s="26">
        <v>42900.0</v>
      </c>
      <c r="I3420" s="21" t="s">
        <v>19234</v>
      </c>
      <c r="J3420" s="21"/>
      <c r="K3420" s="21" t="s">
        <v>19235</v>
      </c>
      <c r="L3420" s="21" t="str">
        <f>IF(ISNUMBER(VLOOKUP(A3420,EXCL,1,FALSE)),"Excluido",IF(ISNUMBER(VLOOKUP(A3420,POST,1,FALSE)),"PostAlerta",IF(ISNUMBER(VLOOKUP(A3420,PRE,1,FALSE)),"PreAlerta","")))</f>
        <v>PostAlerta</v>
      </c>
      <c r="M3420" s="21" t="str">
        <f>IF(ISNUMBER(A3420),(IF(ISNUMBER(VLOOKUP(A3420,KEYWORDS,1,FALSE)),"C/PalabrasClaves","S/PalabrasClaves")),"")</f>
        <v>S/PalabrasClaves</v>
      </c>
      <c r="N3420" s="21" t="str">
        <f t="shared" si="13"/>
        <v/>
      </c>
      <c r="O3420" s="21"/>
      <c r="P3420" s="21" t="s">
        <v>19236</v>
      </c>
      <c r="Q3420" s="21"/>
      <c r="R3420" s="21" t="str">
        <f>LEFT('2012-2022'!$P3420,4)</f>
        <v>2017</v>
      </c>
      <c r="S3420" s="21" t="s">
        <v>65</v>
      </c>
      <c r="T3420" s="21"/>
      <c r="U3420" s="21"/>
      <c r="V3420" s="21"/>
      <c r="W3420" s="27"/>
      <c r="X3420" s="27"/>
      <c r="Y3420" s="28"/>
    </row>
    <row r="3421" ht="15.75" customHeight="1">
      <c r="A3421" s="21">
        <v>2.8667019E7</v>
      </c>
      <c r="B3421" s="21" t="s">
        <v>19237</v>
      </c>
      <c r="C3421" s="21" t="s">
        <v>19238</v>
      </c>
      <c r="D3421" s="21" t="s">
        <v>19239</v>
      </c>
      <c r="E3421" s="21" t="s">
        <v>19240</v>
      </c>
      <c r="F3421" s="21" t="s">
        <v>1769</v>
      </c>
      <c r="G3421" s="21">
        <v>2017.0</v>
      </c>
      <c r="H3421" s="26">
        <v>42918.0</v>
      </c>
      <c r="I3421" s="21" t="s">
        <v>19241</v>
      </c>
      <c r="J3421" s="21"/>
      <c r="K3421" s="21" t="s">
        <v>19242</v>
      </c>
      <c r="L3421" s="21" t="str">
        <f>IF(ISNUMBER(VLOOKUP(A3421,EXCL,1,FALSE)),"Excluido",IF(ISNUMBER(VLOOKUP(A3421,POST,1,FALSE)),"PostAlerta",IF(ISNUMBER(VLOOKUP(A3421,PRE,1,FALSE)),"PreAlerta","")))</f>
        <v>PostAlerta</v>
      </c>
      <c r="M3421" s="21" t="str">
        <f>IF(ISNUMBER(A3421),(IF(ISNUMBER(VLOOKUP(A3421,KEYWORDS,1,FALSE)),"C/PalabrasClaves","S/PalabrasClaves")),"")</f>
        <v>S/PalabrasClaves</v>
      </c>
      <c r="N3421" s="21" t="str">
        <f t="shared" si="13"/>
        <v/>
      </c>
      <c r="O3421" s="21"/>
      <c r="P3421" s="21" t="s">
        <v>19236</v>
      </c>
      <c r="Q3421" s="21"/>
      <c r="R3421" s="21" t="str">
        <f>LEFT('2012-2022'!$P3421,4)</f>
        <v>2017</v>
      </c>
      <c r="S3421" s="21" t="s">
        <v>65</v>
      </c>
      <c r="T3421" s="21"/>
      <c r="U3421" s="21"/>
      <c r="V3421" s="21"/>
      <c r="W3421" s="27"/>
      <c r="X3421" s="27"/>
      <c r="Y3421" s="12"/>
    </row>
    <row r="3422" ht="15.75" customHeight="1">
      <c r="A3422" s="21">
        <v>2.8784148E7</v>
      </c>
      <c r="B3422" s="21" t="s">
        <v>19243</v>
      </c>
      <c r="C3422" s="21" t="s">
        <v>19244</v>
      </c>
      <c r="D3422" s="21" t="s">
        <v>19245</v>
      </c>
      <c r="E3422" s="21" t="s">
        <v>19246</v>
      </c>
      <c r="F3422" s="21" t="s">
        <v>332</v>
      </c>
      <c r="G3422" s="21">
        <v>2017.0</v>
      </c>
      <c r="H3422" s="26">
        <v>42956.0</v>
      </c>
      <c r="I3422" s="21" t="s">
        <v>19247</v>
      </c>
      <c r="J3422" s="21"/>
      <c r="K3422" s="21" t="s">
        <v>19248</v>
      </c>
      <c r="L3422" s="21" t="str">
        <f>IF(ISNUMBER(VLOOKUP(A3422,EXCL,1,FALSE)),"Excluido",IF(ISNUMBER(VLOOKUP(A3422,POST,1,FALSE)),"PostAlerta",IF(ISNUMBER(VLOOKUP(A3422,PRE,1,FALSE)),"PreAlerta","")))</f>
        <v>PostAlerta</v>
      </c>
      <c r="M3422" s="21" t="str">
        <f>IF(ISNUMBER(A3422),(IF(ISNUMBER(VLOOKUP(A3422,KEYWORDS,1,FALSE)),"C/PalabrasClaves","S/PalabrasClaves")),"")</f>
        <v>S/PalabrasClaves</v>
      </c>
      <c r="N3422" s="21" t="str">
        <f t="shared" si="13"/>
        <v/>
      </c>
      <c r="O3422" s="21"/>
      <c r="P3422" s="21" t="s">
        <v>19236</v>
      </c>
      <c r="Q3422" s="21"/>
      <c r="R3422" s="21" t="str">
        <f>LEFT('2012-2022'!$P3422,4)</f>
        <v>2017</v>
      </c>
      <c r="S3422" s="21" t="s">
        <v>65</v>
      </c>
      <c r="T3422" s="21"/>
      <c r="U3422" s="21"/>
      <c r="V3422" s="21"/>
      <c r="W3422" s="27"/>
      <c r="X3422" s="27"/>
      <c r="Y3422" s="28"/>
    </row>
    <row r="3423" ht="15.75" customHeight="1">
      <c r="A3423" s="21">
        <v>2.8848718E7</v>
      </c>
      <c r="B3423" s="21" t="s">
        <v>19249</v>
      </c>
      <c r="C3423" s="21" t="s">
        <v>19250</v>
      </c>
      <c r="D3423" s="21" t="s">
        <v>19251</v>
      </c>
      <c r="E3423" s="21" t="s">
        <v>11769</v>
      </c>
      <c r="F3423" s="21" t="s">
        <v>3171</v>
      </c>
      <c r="G3423" s="21">
        <v>2017.0</v>
      </c>
      <c r="H3423" s="26">
        <v>42977.0</v>
      </c>
      <c r="I3423" s="21" t="s">
        <v>19252</v>
      </c>
      <c r="J3423" s="21"/>
      <c r="K3423" s="21" t="s">
        <v>19253</v>
      </c>
      <c r="L3423" s="21" t="str">
        <f>IF(ISNUMBER(VLOOKUP(A3423,EXCL,1,FALSE)),"Excluido",IF(ISNUMBER(VLOOKUP(A3423,POST,1,FALSE)),"PostAlerta",IF(ISNUMBER(VLOOKUP(A3423,PRE,1,FALSE)),"PreAlerta","")))</f>
        <v>PostAlerta</v>
      </c>
      <c r="M3423" s="21" t="str">
        <f>IF(ISNUMBER(A3423),(IF(ISNUMBER(VLOOKUP(A3423,KEYWORDS,1,FALSE)),"C/PalabrasClaves","S/PalabrasClaves")),"")</f>
        <v>S/PalabrasClaves</v>
      </c>
      <c r="N3423" s="21" t="s">
        <v>15</v>
      </c>
      <c r="O3423" s="21"/>
      <c r="P3423" s="21" t="s">
        <v>19254</v>
      </c>
      <c r="Q3423" s="21"/>
      <c r="R3423" s="21" t="str">
        <f>LEFT('2012-2022'!$P3423,4)</f>
        <v>2017</v>
      </c>
      <c r="S3423" s="21" t="s">
        <v>65</v>
      </c>
      <c r="T3423" s="21" t="s">
        <v>19255</v>
      </c>
      <c r="U3423" s="21"/>
      <c r="V3423" s="21"/>
      <c r="W3423" s="27"/>
      <c r="X3423" s="27"/>
      <c r="Y3423" s="12"/>
    </row>
    <row r="3424" ht="15.75" customHeight="1">
      <c r="A3424" s="21">
        <v>2.8797056E7</v>
      </c>
      <c r="B3424" s="21" t="s">
        <v>19256</v>
      </c>
      <c r="C3424" s="21" t="s">
        <v>19257</v>
      </c>
      <c r="D3424" s="21" t="s">
        <v>19258</v>
      </c>
      <c r="E3424" s="21" t="s">
        <v>19259</v>
      </c>
      <c r="F3424" s="21" t="s">
        <v>2831</v>
      </c>
      <c r="G3424" s="21">
        <v>2017.0</v>
      </c>
      <c r="H3424" s="26">
        <v>42958.0</v>
      </c>
      <c r="I3424" s="21" t="s">
        <v>19260</v>
      </c>
      <c r="J3424" s="21"/>
      <c r="K3424" s="21" t="s">
        <v>19261</v>
      </c>
      <c r="L3424" s="21" t="str">
        <f>IF(ISNUMBER(VLOOKUP(A3424,EXCL,1,FALSE)),"Excluido",IF(ISNUMBER(VLOOKUP(A3424,POST,1,FALSE)),"PostAlerta",IF(ISNUMBER(VLOOKUP(A3424,PRE,1,FALSE)),"PreAlerta","")))</f>
        <v>PostAlerta</v>
      </c>
      <c r="M3424" s="21" t="str">
        <f>IF(ISNUMBER(A3424),(IF(ISNUMBER(VLOOKUP(A3424,KEYWORDS,1,FALSE)),"C/PalabrasClaves","S/PalabrasClaves")),"")</f>
        <v>S/PalabrasClaves</v>
      </c>
      <c r="N3424" s="21" t="str">
        <f t="shared" ref="N3424:N3490" si="14">IF(ISNUMBER(SEARCH("TREATMENT", B3424)), "4) Nuevos tratamientos", "")</f>
        <v/>
      </c>
      <c r="O3424" s="21"/>
      <c r="P3424" s="21" t="s">
        <v>19262</v>
      </c>
      <c r="Q3424" s="21"/>
      <c r="R3424" s="21" t="str">
        <f>LEFT('2012-2022'!$P3424,4)</f>
        <v>2017</v>
      </c>
      <c r="S3424" s="21" t="s">
        <v>65</v>
      </c>
      <c r="T3424" s="21"/>
      <c r="U3424" s="21"/>
      <c r="V3424" s="21"/>
      <c r="W3424" s="27"/>
      <c r="X3424" s="27"/>
      <c r="Y3424" s="28"/>
    </row>
    <row r="3425" ht="15.75" customHeight="1">
      <c r="A3425" s="21">
        <v>2.8798323E7</v>
      </c>
      <c r="B3425" s="21" t="s">
        <v>19263</v>
      </c>
      <c r="C3425" s="21" t="s">
        <v>19264</v>
      </c>
      <c r="D3425" s="21" t="s">
        <v>19265</v>
      </c>
      <c r="E3425" s="21" t="s">
        <v>19266</v>
      </c>
      <c r="F3425" s="21" t="s">
        <v>5609</v>
      </c>
      <c r="G3425" s="21">
        <v>2017.0</v>
      </c>
      <c r="H3425" s="26">
        <v>42959.0</v>
      </c>
      <c r="I3425" s="21" t="s">
        <v>19267</v>
      </c>
      <c r="J3425" s="21"/>
      <c r="K3425" s="21" t="s">
        <v>19268</v>
      </c>
      <c r="L3425" s="21" t="str">
        <f>IF(ISNUMBER(VLOOKUP(A3425,EXCL,1,FALSE)),"Excluido",IF(ISNUMBER(VLOOKUP(A3425,POST,1,FALSE)),"PostAlerta",IF(ISNUMBER(VLOOKUP(A3425,PRE,1,FALSE)),"PreAlerta","")))</f>
        <v>PostAlerta</v>
      </c>
      <c r="M3425" s="21" t="str">
        <f>IF(ISNUMBER(A3425),(IF(ISNUMBER(VLOOKUP(A3425,KEYWORDS,1,FALSE)),"C/PalabrasClaves","S/PalabrasClaves")),"")</f>
        <v>S/PalabrasClaves</v>
      </c>
      <c r="N3425" s="21" t="str">
        <f t="shared" si="14"/>
        <v/>
      </c>
      <c r="O3425" s="21"/>
      <c r="P3425" s="21" t="s">
        <v>19262</v>
      </c>
      <c r="Q3425" s="21"/>
      <c r="R3425" s="21" t="str">
        <f>LEFT('2012-2022'!$P3425,4)</f>
        <v>2017</v>
      </c>
      <c r="S3425" s="21" t="s">
        <v>65</v>
      </c>
      <c r="T3425" s="21"/>
      <c r="U3425" s="21"/>
      <c r="V3425" s="21"/>
      <c r="W3425" s="27"/>
      <c r="X3425" s="27"/>
      <c r="Y3425" s="12"/>
    </row>
    <row r="3426" ht="15.75" customHeight="1">
      <c r="A3426" s="21">
        <v>2.8800776E7</v>
      </c>
      <c r="B3426" s="21" t="s">
        <v>19269</v>
      </c>
      <c r="C3426" s="21" t="s">
        <v>19270</v>
      </c>
      <c r="D3426" s="21" t="s">
        <v>19271</v>
      </c>
      <c r="E3426" s="21" t="s">
        <v>19272</v>
      </c>
      <c r="F3426" s="21" t="s">
        <v>810</v>
      </c>
      <c r="G3426" s="21">
        <v>2017.0</v>
      </c>
      <c r="H3426" s="26">
        <v>42960.0</v>
      </c>
      <c r="I3426" s="21" t="s">
        <v>19273</v>
      </c>
      <c r="J3426" s="21"/>
      <c r="K3426" s="21" t="s">
        <v>19274</v>
      </c>
      <c r="L3426" s="21" t="str">
        <f>IF(ISNUMBER(VLOOKUP(A3426,EXCL,1,FALSE)),"Excluido",IF(ISNUMBER(VLOOKUP(A3426,POST,1,FALSE)),"PostAlerta",IF(ISNUMBER(VLOOKUP(A3426,PRE,1,FALSE)),"PreAlerta","")))</f>
        <v>PostAlerta</v>
      </c>
      <c r="M3426" s="21" t="str">
        <f>IF(ISNUMBER(A3426),(IF(ISNUMBER(VLOOKUP(A3426,KEYWORDS,1,FALSE)),"C/PalabrasClaves","S/PalabrasClaves")),"")</f>
        <v>S/PalabrasClaves</v>
      </c>
      <c r="N3426" s="21" t="str">
        <f t="shared" si="14"/>
        <v/>
      </c>
      <c r="O3426" s="21"/>
      <c r="P3426" s="21" t="s">
        <v>19275</v>
      </c>
      <c r="Q3426" s="21"/>
      <c r="R3426" s="21" t="str">
        <f>LEFT('2012-2022'!$P3426,4)</f>
        <v>2017</v>
      </c>
      <c r="S3426" s="21" t="s">
        <v>65</v>
      </c>
      <c r="T3426" s="21"/>
      <c r="U3426" s="21"/>
      <c r="V3426" s="21"/>
      <c r="W3426" s="27"/>
      <c r="X3426" s="27"/>
      <c r="Y3426" s="28"/>
    </row>
    <row r="3427" ht="15.75" customHeight="1">
      <c r="A3427" s="21">
        <v>2.8806774E7</v>
      </c>
      <c r="B3427" s="21" t="s">
        <v>19276</v>
      </c>
      <c r="C3427" s="21" t="s">
        <v>19277</v>
      </c>
      <c r="D3427" s="21" t="s">
        <v>19278</v>
      </c>
      <c r="E3427" s="21" t="s">
        <v>18933</v>
      </c>
      <c r="F3427" s="21" t="s">
        <v>2831</v>
      </c>
      <c r="G3427" s="21">
        <v>2017.0</v>
      </c>
      <c r="H3427" s="26">
        <v>42962.0</v>
      </c>
      <c r="I3427" s="21" t="s">
        <v>19279</v>
      </c>
      <c r="J3427" s="21"/>
      <c r="K3427" s="21" t="s">
        <v>19280</v>
      </c>
      <c r="L3427" s="21" t="str">
        <f>IF(ISNUMBER(VLOOKUP(A3427,EXCL,1,FALSE)),"Excluido",IF(ISNUMBER(VLOOKUP(A3427,POST,1,FALSE)),"PostAlerta",IF(ISNUMBER(VLOOKUP(A3427,PRE,1,FALSE)),"PreAlerta","")))</f>
        <v>PostAlerta</v>
      </c>
      <c r="M3427" s="21" t="str">
        <f>IF(ISNUMBER(A3427),(IF(ISNUMBER(VLOOKUP(A3427,KEYWORDS,1,FALSE)),"C/PalabrasClaves","S/PalabrasClaves")),"")</f>
        <v>S/PalabrasClaves</v>
      </c>
      <c r="N3427" s="21" t="str">
        <f t="shared" si="14"/>
        <v/>
      </c>
      <c r="O3427" s="21"/>
      <c r="P3427" s="21" t="s">
        <v>19281</v>
      </c>
      <c r="Q3427" s="21"/>
      <c r="R3427" s="21" t="str">
        <f>LEFT('2012-2022'!$P3427,4)</f>
        <v>2017</v>
      </c>
      <c r="S3427" s="21" t="s">
        <v>65</v>
      </c>
      <c r="T3427" s="21"/>
      <c r="U3427" s="21"/>
      <c r="V3427" s="21"/>
      <c r="W3427" s="27"/>
      <c r="X3427" s="27"/>
      <c r="Y3427" s="12"/>
    </row>
    <row r="3428" ht="15.75" customHeight="1">
      <c r="A3428" s="21">
        <v>2.8815055E7</v>
      </c>
      <c r="B3428" s="21" t="s">
        <v>19282</v>
      </c>
      <c r="C3428" s="21" t="s">
        <v>19283</v>
      </c>
      <c r="D3428" s="21" t="s">
        <v>19284</v>
      </c>
      <c r="E3428" s="21" t="s">
        <v>5739</v>
      </c>
      <c r="F3428" s="21" t="s">
        <v>19285</v>
      </c>
      <c r="G3428" s="21">
        <v>2017.0</v>
      </c>
      <c r="H3428" s="26">
        <v>42965.0</v>
      </c>
      <c r="I3428" s="21" t="s">
        <v>19286</v>
      </c>
      <c r="J3428" s="21"/>
      <c r="K3428" s="21" t="s">
        <v>19287</v>
      </c>
      <c r="L3428" s="21" t="str">
        <f>IF(ISNUMBER(VLOOKUP(A3428,EXCL,1,FALSE)),"Excluido",IF(ISNUMBER(VLOOKUP(A3428,POST,1,FALSE)),"PostAlerta",IF(ISNUMBER(VLOOKUP(A3428,PRE,1,FALSE)),"PreAlerta","")))</f>
        <v>PostAlerta</v>
      </c>
      <c r="M3428" s="21" t="str">
        <f>IF(ISNUMBER(A3428),(IF(ISNUMBER(VLOOKUP(A3428,KEYWORDS,1,FALSE)),"C/PalabrasClaves","S/PalabrasClaves")),"")</f>
        <v>S/PalabrasClaves</v>
      </c>
      <c r="N3428" s="21" t="str">
        <f t="shared" si="14"/>
        <v/>
      </c>
      <c r="O3428" s="21"/>
      <c r="P3428" s="21" t="s">
        <v>19281</v>
      </c>
      <c r="Q3428" s="21"/>
      <c r="R3428" s="21" t="str">
        <f>LEFT('2012-2022'!$P3428,4)</f>
        <v>2017</v>
      </c>
      <c r="S3428" s="21" t="s">
        <v>65</v>
      </c>
      <c r="T3428" s="21"/>
      <c r="U3428" s="21"/>
      <c r="V3428" s="21"/>
      <c r="W3428" s="27"/>
      <c r="X3428" s="27"/>
      <c r="Y3428" s="28"/>
    </row>
    <row r="3429" ht="15.75" customHeight="1">
      <c r="A3429" s="21">
        <v>2.8829414E7</v>
      </c>
      <c r="B3429" s="21" t="s">
        <v>19288</v>
      </c>
      <c r="C3429" s="21" t="s">
        <v>19289</v>
      </c>
      <c r="D3429" s="21" t="s">
        <v>19290</v>
      </c>
      <c r="E3429" s="21" t="s">
        <v>7731</v>
      </c>
      <c r="F3429" s="21" t="s">
        <v>19291</v>
      </c>
      <c r="G3429" s="21">
        <v>2017.0</v>
      </c>
      <c r="H3429" s="26">
        <v>42970.0</v>
      </c>
      <c r="I3429" s="21" t="s">
        <v>19292</v>
      </c>
      <c r="J3429" s="21"/>
      <c r="K3429" s="21" t="s">
        <v>19293</v>
      </c>
      <c r="L3429" s="21" t="str">
        <f>IF(ISNUMBER(VLOOKUP(A3429,EXCL,1,FALSE)),"Excluido",IF(ISNUMBER(VLOOKUP(A3429,POST,1,FALSE)),"PostAlerta",IF(ISNUMBER(VLOOKUP(A3429,PRE,1,FALSE)),"PreAlerta","")))</f>
        <v>PostAlerta</v>
      </c>
      <c r="M3429" s="21" t="str">
        <f>IF(ISNUMBER(A3429),(IF(ISNUMBER(VLOOKUP(A3429,KEYWORDS,1,FALSE)),"C/PalabrasClaves","S/PalabrasClaves")),"")</f>
        <v>S/PalabrasClaves</v>
      </c>
      <c r="N3429" s="21" t="str">
        <f t="shared" si="14"/>
        <v/>
      </c>
      <c r="O3429" s="21"/>
      <c r="P3429" s="21" t="s">
        <v>19281</v>
      </c>
      <c r="Q3429" s="21"/>
      <c r="R3429" s="21" t="str">
        <f>LEFT('2012-2022'!$P3429,4)</f>
        <v>2017</v>
      </c>
      <c r="S3429" s="21" t="s">
        <v>65</v>
      </c>
      <c r="T3429" s="21"/>
      <c r="U3429" s="21"/>
      <c r="V3429" s="21"/>
      <c r="W3429" s="27"/>
      <c r="X3429" s="27"/>
      <c r="Y3429" s="12"/>
    </row>
    <row r="3430" ht="15.75" customHeight="1">
      <c r="A3430" s="21">
        <v>2.881087E7</v>
      </c>
      <c r="B3430" s="21" t="s">
        <v>19294</v>
      </c>
      <c r="C3430" s="21" t="s">
        <v>19295</v>
      </c>
      <c r="D3430" s="21" t="s">
        <v>19296</v>
      </c>
      <c r="E3430" s="21" t="s">
        <v>19297</v>
      </c>
      <c r="F3430" s="21" t="s">
        <v>818</v>
      </c>
      <c r="G3430" s="21">
        <v>2017.0</v>
      </c>
      <c r="H3430" s="26">
        <v>42964.0</v>
      </c>
      <c r="I3430" s="21" t="s">
        <v>19298</v>
      </c>
      <c r="J3430" s="21"/>
      <c r="K3430" s="21" t="s">
        <v>19299</v>
      </c>
      <c r="L3430" s="21" t="str">
        <f>IF(ISNUMBER(VLOOKUP(A3430,EXCL,1,FALSE)),"Excluido",IF(ISNUMBER(VLOOKUP(A3430,POST,1,FALSE)),"PostAlerta",IF(ISNUMBER(VLOOKUP(A3430,PRE,1,FALSE)),"PreAlerta","")))</f>
        <v>PostAlerta</v>
      </c>
      <c r="M3430" s="21" t="str">
        <f>IF(ISNUMBER(A3430),(IF(ISNUMBER(VLOOKUP(A3430,KEYWORDS,1,FALSE)),"C/PalabrasClaves","S/PalabrasClaves")),"")</f>
        <v>S/PalabrasClaves</v>
      </c>
      <c r="N3430" s="21" t="str">
        <f t="shared" si="14"/>
        <v/>
      </c>
      <c r="O3430" s="21"/>
      <c r="P3430" s="21" t="s">
        <v>19300</v>
      </c>
      <c r="Q3430" s="21"/>
      <c r="R3430" s="21" t="str">
        <f>LEFT('2012-2022'!$P3430,4)</f>
        <v>2017</v>
      </c>
      <c r="S3430" s="21" t="s">
        <v>65</v>
      </c>
      <c r="T3430" s="21"/>
      <c r="U3430" s="21"/>
      <c r="V3430" s="21"/>
      <c r="W3430" s="27"/>
      <c r="X3430" s="27"/>
      <c r="Y3430" s="28"/>
    </row>
    <row r="3431" ht="15.75" customHeight="1">
      <c r="A3431" s="21">
        <v>2.8814323E7</v>
      </c>
      <c r="B3431" s="21" t="s">
        <v>19301</v>
      </c>
      <c r="C3431" s="21" t="s">
        <v>19302</v>
      </c>
      <c r="D3431" s="21" t="s">
        <v>19303</v>
      </c>
      <c r="E3431" s="21" t="s">
        <v>19304</v>
      </c>
      <c r="F3431" s="21" t="s">
        <v>332</v>
      </c>
      <c r="G3431" s="21">
        <v>2017.0</v>
      </c>
      <c r="H3431" s="26">
        <v>42965.0</v>
      </c>
      <c r="I3431" s="21" t="s">
        <v>19305</v>
      </c>
      <c r="J3431" s="21"/>
      <c r="K3431" s="21" t="s">
        <v>19306</v>
      </c>
      <c r="L3431" s="21" t="str">
        <f>IF(ISNUMBER(VLOOKUP(A3431,EXCL,1,FALSE)),"Excluido",IF(ISNUMBER(VLOOKUP(A3431,POST,1,FALSE)),"PostAlerta",IF(ISNUMBER(VLOOKUP(A3431,PRE,1,FALSE)),"PreAlerta","")))</f>
        <v>Excluido</v>
      </c>
      <c r="M3431" s="21" t="str">
        <f>IF(ISNUMBER(A3431),(IF(ISNUMBER(VLOOKUP(A3431,KEYWORDS,1,FALSE)),"C/PalabrasClaves","S/PalabrasClaves")),"")</f>
        <v>C/PalabrasClaves</v>
      </c>
      <c r="N3431" s="21" t="str">
        <f t="shared" si="14"/>
        <v/>
      </c>
      <c r="O3431" s="21"/>
      <c r="P3431" s="21" t="s">
        <v>19307</v>
      </c>
      <c r="Q3431" s="21"/>
      <c r="R3431" s="21" t="str">
        <f>LEFT('2012-2022'!$P3431,4)</f>
        <v>2017</v>
      </c>
      <c r="S3431" s="21" t="s">
        <v>65</v>
      </c>
      <c r="T3431" s="21"/>
      <c r="U3431" s="21"/>
      <c r="V3431" s="21"/>
      <c r="W3431" s="27"/>
      <c r="X3431" s="27"/>
      <c r="Y3431" s="12"/>
    </row>
    <row r="3432" ht="15.75" customHeight="1">
      <c r="A3432" s="21">
        <v>2.8861402E7</v>
      </c>
      <c r="B3432" s="21" t="s">
        <v>19308</v>
      </c>
      <c r="C3432" s="21" t="s">
        <v>19309</v>
      </c>
      <c r="D3432" s="21" t="s">
        <v>19310</v>
      </c>
      <c r="E3432" s="21" t="s">
        <v>5942</v>
      </c>
      <c r="F3432" s="21" t="s">
        <v>3171</v>
      </c>
      <c r="G3432" s="21">
        <v>2017.0</v>
      </c>
      <c r="H3432" s="26">
        <v>42980.0</v>
      </c>
      <c r="I3432" s="21" t="s">
        <v>19311</v>
      </c>
      <c r="J3432" s="21"/>
      <c r="K3432" s="21" t="s">
        <v>19312</v>
      </c>
      <c r="L3432" s="21" t="str">
        <f>IF(ISNUMBER(VLOOKUP(A3432,EXCL,1,FALSE)),"Excluido",IF(ISNUMBER(VLOOKUP(A3432,POST,1,FALSE)),"PostAlerta",IF(ISNUMBER(VLOOKUP(A3432,PRE,1,FALSE)),"PreAlerta","")))</f>
        <v>PostAlerta</v>
      </c>
      <c r="M3432" s="21" t="str">
        <f>IF(ISNUMBER(A3432),(IF(ISNUMBER(VLOOKUP(A3432,KEYWORDS,1,FALSE)),"C/PalabrasClaves","S/PalabrasClaves")),"")</f>
        <v>S/PalabrasClaves</v>
      </c>
      <c r="N3432" s="21" t="str">
        <f t="shared" si="14"/>
        <v/>
      </c>
      <c r="O3432" s="21"/>
      <c r="P3432" s="21" t="s">
        <v>19307</v>
      </c>
      <c r="Q3432" s="21"/>
      <c r="R3432" s="21" t="str">
        <f>LEFT('2012-2022'!$P3432,4)</f>
        <v>2017</v>
      </c>
      <c r="S3432" s="21" t="s">
        <v>65</v>
      </c>
      <c r="T3432" s="21"/>
      <c r="U3432" s="21"/>
      <c r="V3432" s="21"/>
      <c r="W3432" s="27"/>
      <c r="X3432" s="27"/>
      <c r="Y3432" s="28"/>
    </row>
    <row r="3433" ht="15.75" customHeight="1">
      <c r="A3433" s="21">
        <v>2.8821226E7</v>
      </c>
      <c r="B3433" s="21" t="s">
        <v>19313</v>
      </c>
      <c r="C3433" s="21" t="s">
        <v>19314</v>
      </c>
      <c r="D3433" s="21" t="s">
        <v>19315</v>
      </c>
      <c r="E3433" s="21" t="s">
        <v>19316</v>
      </c>
      <c r="F3433" s="21" t="s">
        <v>2234</v>
      </c>
      <c r="G3433" s="21">
        <v>2017.0</v>
      </c>
      <c r="H3433" s="26">
        <v>42967.0</v>
      </c>
      <c r="I3433" s="21" t="s">
        <v>19317</v>
      </c>
      <c r="J3433" s="21"/>
      <c r="K3433" s="21" t="s">
        <v>19318</v>
      </c>
      <c r="L3433" s="21" t="str">
        <f>IF(ISNUMBER(VLOOKUP(A3433,EXCL,1,FALSE)),"Excluido",IF(ISNUMBER(VLOOKUP(A3433,POST,1,FALSE)),"PostAlerta",IF(ISNUMBER(VLOOKUP(A3433,PRE,1,FALSE)),"PreAlerta","")))</f>
        <v>PostAlerta</v>
      </c>
      <c r="M3433" s="21" t="str">
        <f>IF(ISNUMBER(A3433),(IF(ISNUMBER(VLOOKUP(A3433,KEYWORDS,1,FALSE)),"C/PalabrasClaves","S/PalabrasClaves")),"")</f>
        <v>S/PalabrasClaves</v>
      </c>
      <c r="N3433" s="21" t="str">
        <f t="shared" si="14"/>
        <v/>
      </c>
      <c r="O3433" s="21"/>
      <c r="P3433" s="21" t="s">
        <v>19319</v>
      </c>
      <c r="Q3433" s="21"/>
      <c r="R3433" s="21" t="str">
        <f>LEFT('2012-2022'!$P3433,4)</f>
        <v>2017</v>
      </c>
      <c r="S3433" s="21" t="s">
        <v>65</v>
      </c>
      <c r="T3433" s="21"/>
      <c r="U3433" s="21"/>
      <c r="V3433" s="21"/>
      <c r="W3433" s="27"/>
      <c r="X3433" s="27"/>
      <c r="Y3433" s="12"/>
    </row>
    <row r="3434" ht="15.75" customHeight="1">
      <c r="A3434" s="21">
        <v>2.8823118E7</v>
      </c>
      <c r="B3434" s="21" t="s">
        <v>19320</v>
      </c>
      <c r="C3434" s="21" t="s">
        <v>19321</v>
      </c>
      <c r="D3434" s="21" t="s">
        <v>19322</v>
      </c>
      <c r="E3434" s="21" t="s">
        <v>19323</v>
      </c>
      <c r="F3434" s="21" t="s">
        <v>19324</v>
      </c>
      <c r="G3434" s="21">
        <v>2017.0</v>
      </c>
      <c r="H3434" s="26">
        <v>42969.0</v>
      </c>
      <c r="I3434" s="21" t="s">
        <v>19325</v>
      </c>
      <c r="J3434" s="21"/>
      <c r="K3434" s="21" t="s">
        <v>19326</v>
      </c>
      <c r="L3434" s="21" t="str">
        <f>IF(ISNUMBER(VLOOKUP(A3434,EXCL,1,FALSE)),"Excluido",IF(ISNUMBER(VLOOKUP(A3434,POST,1,FALSE)),"PostAlerta",IF(ISNUMBER(VLOOKUP(A3434,PRE,1,FALSE)),"PreAlerta","")))</f>
        <v>PostAlerta</v>
      </c>
      <c r="M3434" s="21" t="str">
        <f>IF(ISNUMBER(A3434),(IF(ISNUMBER(VLOOKUP(A3434,KEYWORDS,1,FALSE)),"C/PalabrasClaves","S/PalabrasClaves")),"")</f>
        <v>S/PalabrasClaves</v>
      </c>
      <c r="N3434" s="21" t="str">
        <f t="shared" si="14"/>
        <v/>
      </c>
      <c r="O3434" s="21"/>
      <c r="P3434" s="21" t="s">
        <v>19319</v>
      </c>
      <c r="Q3434" s="21"/>
      <c r="R3434" s="21" t="str">
        <f>LEFT('2012-2022'!$P3434,4)</f>
        <v>2017</v>
      </c>
      <c r="S3434" s="21" t="s">
        <v>65</v>
      </c>
      <c r="T3434" s="21"/>
      <c r="U3434" s="21"/>
      <c r="V3434" s="21"/>
      <c r="W3434" s="27"/>
      <c r="X3434" s="27"/>
      <c r="Y3434" s="28"/>
    </row>
    <row r="3435" ht="15.75" customHeight="1">
      <c r="A3435" s="21">
        <v>2.8832688E7</v>
      </c>
      <c r="B3435" s="21" t="s">
        <v>19327</v>
      </c>
      <c r="C3435" s="21" t="s">
        <v>19328</v>
      </c>
      <c r="D3435" s="21" t="s">
        <v>19329</v>
      </c>
      <c r="E3435" s="21" t="s">
        <v>1489</v>
      </c>
      <c r="F3435" s="21" t="s">
        <v>2831</v>
      </c>
      <c r="G3435" s="21">
        <v>2017.0</v>
      </c>
      <c r="H3435" s="26">
        <v>42971.0</v>
      </c>
      <c r="I3435" s="21" t="s">
        <v>19330</v>
      </c>
      <c r="J3435" s="21"/>
      <c r="K3435" s="21" t="s">
        <v>19331</v>
      </c>
      <c r="L3435" s="21" t="str">
        <f>IF(ISNUMBER(VLOOKUP(A3435,EXCL,1,FALSE)),"Excluido",IF(ISNUMBER(VLOOKUP(A3435,POST,1,FALSE)),"PostAlerta",IF(ISNUMBER(VLOOKUP(A3435,PRE,1,FALSE)),"PreAlerta","")))</f>
        <v>PostAlerta</v>
      </c>
      <c r="M3435" s="21" t="str">
        <f>IF(ISNUMBER(A3435),(IF(ISNUMBER(VLOOKUP(A3435,KEYWORDS,1,FALSE)),"C/PalabrasClaves","S/PalabrasClaves")),"")</f>
        <v>S/PalabrasClaves</v>
      </c>
      <c r="N3435" s="21" t="str">
        <f t="shared" si="14"/>
        <v/>
      </c>
      <c r="O3435" s="21"/>
      <c r="P3435" s="21" t="s">
        <v>19332</v>
      </c>
      <c r="Q3435" s="21"/>
      <c r="R3435" s="21" t="str">
        <f>LEFT('2012-2022'!$P3435,4)</f>
        <v>2017</v>
      </c>
      <c r="S3435" s="21" t="s">
        <v>65</v>
      </c>
      <c r="T3435" s="21"/>
      <c r="U3435" s="21"/>
      <c r="V3435" s="21"/>
      <c r="W3435" s="27"/>
      <c r="X3435" s="27"/>
      <c r="Y3435" s="12"/>
    </row>
    <row r="3436" ht="15.75" customHeight="1">
      <c r="A3436" s="21">
        <v>2.883543E7</v>
      </c>
      <c r="B3436" s="21" t="s">
        <v>19333</v>
      </c>
      <c r="C3436" s="21" t="s">
        <v>19334</v>
      </c>
      <c r="D3436" s="21" t="s">
        <v>19335</v>
      </c>
      <c r="E3436" s="21" t="s">
        <v>19336</v>
      </c>
      <c r="F3436" s="21" t="s">
        <v>869</v>
      </c>
      <c r="G3436" s="21">
        <v>2017.0</v>
      </c>
      <c r="H3436" s="26">
        <v>42972.0</v>
      </c>
      <c r="I3436" s="21" t="s">
        <v>19337</v>
      </c>
      <c r="J3436" s="21"/>
      <c r="K3436" s="21" t="s">
        <v>19338</v>
      </c>
      <c r="L3436" s="21" t="str">
        <f>IF(ISNUMBER(VLOOKUP(A3436,EXCL,1,FALSE)),"Excluido",IF(ISNUMBER(VLOOKUP(A3436,POST,1,FALSE)),"PostAlerta",IF(ISNUMBER(VLOOKUP(A3436,PRE,1,FALSE)),"PreAlerta","")))</f>
        <v>PostAlerta</v>
      </c>
      <c r="M3436" s="21" t="str">
        <f>IF(ISNUMBER(A3436),(IF(ISNUMBER(VLOOKUP(A3436,KEYWORDS,1,FALSE)),"C/PalabrasClaves","S/PalabrasClaves")),"")</f>
        <v>S/PalabrasClaves</v>
      </c>
      <c r="N3436" s="21" t="str">
        <f t="shared" si="14"/>
        <v/>
      </c>
      <c r="O3436" s="21"/>
      <c r="P3436" s="21" t="s">
        <v>19332</v>
      </c>
      <c r="Q3436" s="21"/>
      <c r="R3436" s="21" t="str">
        <f>LEFT('2012-2022'!$P3436,4)</f>
        <v>2017</v>
      </c>
      <c r="S3436" s="21" t="s">
        <v>65</v>
      </c>
      <c r="T3436" s="21"/>
      <c r="U3436" s="21"/>
      <c r="V3436" s="21"/>
      <c r="W3436" s="27"/>
      <c r="X3436" s="27"/>
      <c r="Y3436" s="28"/>
    </row>
    <row r="3437" ht="15.75" customHeight="1">
      <c r="A3437" s="21">
        <v>2.8841917E7</v>
      </c>
      <c r="B3437" s="21" t="s">
        <v>19339</v>
      </c>
      <c r="C3437" s="21" t="s">
        <v>19340</v>
      </c>
      <c r="D3437" s="21" t="s">
        <v>19341</v>
      </c>
      <c r="E3437" s="21" t="s">
        <v>19342</v>
      </c>
      <c r="F3437" s="21" t="s">
        <v>332</v>
      </c>
      <c r="G3437" s="21">
        <v>2017.0</v>
      </c>
      <c r="H3437" s="26">
        <v>42974.0</v>
      </c>
      <c r="I3437" s="21" t="s">
        <v>19343</v>
      </c>
      <c r="J3437" s="21"/>
      <c r="K3437" s="21" t="s">
        <v>19344</v>
      </c>
      <c r="L3437" s="21" t="str">
        <f>IF(ISNUMBER(VLOOKUP(A3437,EXCL,1,FALSE)),"Excluido",IF(ISNUMBER(VLOOKUP(A3437,POST,1,FALSE)),"PostAlerta",IF(ISNUMBER(VLOOKUP(A3437,PRE,1,FALSE)),"PreAlerta","")))</f>
        <v>PostAlerta</v>
      </c>
      <c r="M3437" s="21" t="str">
        <f>IF(ISNUMBER(A3437),(IF(ISNUMBER(VLOOKUP(A3437,KEYWORDS,1,FALSE)),"C/PalabrasClaves","S/PalabrasClaves")),"")</f>
        <v>S/PalabrasClaves</v>
      </c>
      <c r="N3437" s="21" t="str">
        <f t="shared" si="14"/>
        <v/>
      </c>
      <c r="O3437" s="21"/>
      <c r="P3437" s="21" t="s">
        <v>19345</v>
      </c>
      <c r="Q3437" s="21"/>
      <c r="R3437" s="21" t="str">
        <f>LEFT('2012-2022'!$P3437,4)</f>
        <v>2017</v>
      </c>
      <c r="S3437" s="21" t="s">
        <v>65</v>
      </c>
      <c r="T3437" s="21"/>
      <c r="U3437" s="21"/>
      <c r="V3437" s="21"/>
      <c r="W3437" s="27"/>
      <c r="X3437" s="27"/>
      <c r="Y3437" s="12"/>
    </row>
    <row r="3438" ht="15.75" customHeight="1">
      <c r="A3438" s="21">
        <v>2.8875073E7</v>
      </c>
      <c r="B3438" s="21" t="s">
        <v>19346</v>
      </c>
      <c r="C3438" s="21" t="s">
        <v>19347</v>
      </c>
      <c r="D3438" s="21" t="s">
        <v>19348</v>
      </c>
      <c r="E3438" s="21" t="s">
        <v>19349</v>
      </c>
      <c r="F3438" s="21" t="s">
        <v>8200</v>
      </c>
      <c r="G3438" s="21">
        <v>2017.0</v>
      </c>
      <c r="H3438" s="26">
        <v>42985.0</v>
      </c>
      <c r="I3438" s="21" t="s">
        <v>19350</v>
      </c>
      <c r="J3438" s="21"/>
      <c r="K3438" s="21" t="s">
        <v>19351</v>
      </c>
      <c r="L3438" s="21" t="str">
        <f>IF(ISNUMBER(VLOOKUP(A3438,EXCL,1,FALSE)),"Excluido",IF(ISNUMBER(VLOOKUP(A3438,POST,1,FALSE)),"PostAlerta",IF(ISNUMBER(VLOOKUP(A3438,PRE,1,FALSE)),"PreAlerta","")))</f>
        <v>PostAlerta</v>
      </c>
      <c r="M3438" s="21" t="str">
        <f>IF(ISNUMBER(A3438),(IF(ISNUMBER(VLOOKUP(A3438,KEYWORDS,1,FALSE)),"C/PalabrasClaves","S/PalabrasClaves")),"")</f>
        <v>S/PalabrasClaves</v>
      </c>
      <c r="N3438" s="21" t="str">
        <f t="shared" si="14"/>
        <v/>
      </c>
      <c r="O3438" s="21"/>
      <c r="P3438" s="21" t="s">
        <v>19352</v>
      </c>
      <c r="Q3438" s="21"/>
      <c r="R3438" s="21" t="str">
        <f>LEFT('2012-2022'!$P3438,4)</f>
        <v>2017</v>
      </c>
      <c r="S3438" s="21" t="s">
        <v>65</v>
      </c>
      <c r="T3438" s="21"/>
      <c r="U3438" s="21"/>
      <c r="V3438" s="21"/>
      <c r="W3438" s="27"/>
      <c r="X3438" s="27"/>
      <c r="Y3438" s="28"/>
    </row>
    <row r="3439" ht="15.75" customHeight="1">
      <c r="A3439" s="21">
        <v>2.880729E7</v>
      </c>
      <c r="B3439" s="21" t="s">
        <v>19353</v>
      </c>
      <c r="C3439" s="21" t="s">
        <v>19354</v>
      </c>
      <c r="D3439" s="21" t="s">
        <v>19355</v>
      </c>
      <c r="E3439" s="21" t="s">
        <v>19356</v>
      </c>
      <c r="F3439" s="21" t="s">
        <v>842</v>
      </c>
      <c r="G3439" s="21">
        <v>2017.0</v>
      </c>
      <c r="H3439" s="26">
        <v>42963.0</v>
      </c>
      <c r="I3439" s="21"/>
      <c r="J3439" s="21"/>
      <c r="K3439" s="21" t="s">
        <v>19357</v>
      </c>
      <c r="L3439" s="21" t="str">
        <f>IF(ISNUMBER(VLOOKUP(A3439,EXCL,1,FALSE)),"Excluido",IF(ISNUMBER(VLOOKUP(A3439,POST,1,FALSE)),"PostAlerta",IF(ISNUMBER(VLOOKUP(A3439,PRE,1,FALSE)),"PreAlerta","")))</f>
        <v>PostAlerta</v>
      </c>
      <c r="M3439" s="21" t="str">
        <f>IF(ISNUMBER(A3439),(IF(ISNUMBER(VLOOKUP(A3439,KEYWORDS,1,FALSE)),"C/PalabrasClaves","S/PalabrasClaves")),"")</f>
        <v>S/PalabrasClaves</v>
      </c>
      <c r="N3439" s="21" t="str">
        <f t="shared" si="14"/>
        <v/>
      </c>
      <c r="O3439" s="21"/>
      <c r="P3439" s="21" t="s">
        <v>19358</v>
      </c>
      <c r="Q3439" s="21"/>
      <c r="R3439" s="21" t="str">
        <f>LEFT('2012-2022'!$P3439,4)</f>
        <v>2017</v>
      </c>
      <c r="S3439" s="21" t="s">
        <v>65</v>
      </c>
      <c r="T3439" s="21"/>
      <c r="U3439" s="21"/>
      <c r="V3439" s="21"/>
      <c r="W3439" s="27"/>
      <c r="X3439" s="27"/>
      <c r="Y3439" s="12"/>
    </row>
    <row r="3440" ht="15.75" customHeight="1">
      <c r="A3440" s="21">
        <v>2.7863033E7</v>
      </c>
      <c r="B3440" s="21" t="s">
        <v>19359</v>
      </c>
      <c r="C3440" s="21" t="s">
        <v>19360</v>
      </c>
      <c r="D3440" s="21" t="s">
        <v>19361</v>
      </c>
      <c r="E3440" s="21" t="s">
        <v>19362</v>
      </c>
      <c r="F3440" s="21" t="s">
        <v>7701</v>
      </c>
      <c r="G3440" s="21">
        <v>2017.0</v>
      </c>
      <c r="H3440" s="26">
        <v>42693.0</v>
      </c>
      <c r="I3440" s="21"/>
      <c r="J3440" s="21"/>
      <c r="K3440" s="21" t="s">
        <v>19363</v>
      </c>
      <c r="L3440" s="21" t="str">
        <f>IF(ISNUMBER(VLOOKUP(A3440,EXCL,1,FALSE)),"Excluido",IF(ISNUMBER(VLOOKUP(A3440,POST,1,FALSE)),"PostAlerta",IF(ISNUMBER(VLOOKUP(A3440,PRE,1,FALSE)),"PreAlerta","")))</f>
        <v>PostAlerta</v>
      </c>
      <c r="M3440" s="21" t="str">
        <f>IF(ISNUMBER(A3440),(IF(ISNUMBER(VLOOKUP(A3440,KEYWORDS,1,FALSE)),"C/PalabrasClaves","S/PalabrasClaves")),"")</f>
        <v>S/PalabrasClaves</v>
      </c>
      <c r="N3440" s="21" t="str">
        <f t="shared" si="14"/>
        <v/>
      </c>
      <c r="O3440" s="21"/>
      <c r="P3440" s="21" t="s">
        <v>19364</v>
      </c>
      <c r="Q3440" s="21"/>
      <c r="R3440" s="21" t="str">
        <f>LEFT('2012-2022'!$P3440,4)</f>
        <v>2017</v>
      </c>
      <c r="S3440" s="21" t="s">
        <v>68</v>
      </c>
      <c r="T3440" s="21"/>
      <c r="U3440" s="21"/>
      <c r="V3440" s="21"/>
      <c r="W3440" s="27"/>
      <c r="X3440" s="27"/>
      <c r="Y3440" s="28"/>
    </row>
    <row r="3441" ht="15.75" customHeight="1">
      <c r="A3441" s="21">
        <v>2.7997751E7</v>
      </c>
      <c r="B3441" s="21" t="s">
        <v>19365</v>
      </c>
      <c r="C3441" s="21" t="s">
        <v>19366</v>
      </c>
      <c r="D3441" s="21" t="s">
        <v>19367</v>
      </c>
      <c r="E3441" s="21" t="s">
        <v>19368</v>
      </c>
      <c r="F3441" s="21" t="s">
        <v>7701</v>
      </c>
      <c r="G3441" s="21">
        <v>2017.0</v>
      </c>
      <c r="H3441" s="26">
        <v>42725.0</v>
      </c>
      <c r="I3441" s="21"/>
      <c r="J3441" s="21"/>
      <c r="K3441" s="21" t="s">
        <v>19369</v>
      </c>
      <c r="L3441" s="21" t="str">
        <f>IF(ISNUMBER(VLOOKUP(A3441,EXCL,1,FALSE)),"Excluido",IF(ISNUMBER(VLOOKUP(A3441,POST,1,FALSE)),"PostAlerta",IF(ISNUMBER(VLOOKUP(A3441,PRE,1,FALSE)),"PreAlerta","")))</f>
        <v>PostAlerta</v>
      </c>
      <c r="M3441" s="21" t="str">
        <f>IF(ISNUMBER(A3441),(IF(ISNUMBER(VLOOKUP(A3441,KEYWORDS,1,FALSE)),"C/PalabrasClaves","S/PalabrasClaves")),"")</f>
        <v>S/PalabrasClaves</v>
      </c>
      <c r="N3441" s="21" t="str">
        <f t="shared" si="14"/>
        <v/>
      </c>
      <c r="O3441" s="21"/>
      <c r="P3441" s="21" t="s">
        <v>19364</v>
      </c>
      <c r="Q3441" s="21"/>
      <c r="R3441" s="21" t="str">
        <f>LEFT('2012-2022'!$P3441,4)</f>
        <v>2017</v>
      </c>
      <c r="S3441" s="21" t="s">
        <v>68</v>
      </c>
      <c r="T3441" s="21"/>
      <c r="U3441" s="21"/>
      <c r="V3441" s="21"/>
      <c r="W3441" s="27"/>
      <c r="X3441" s="27"/>
      <c r="Y3441" s="12"/>
    </row>
    <row r="3442" ht="15.75" customHeight="1">
      <c r="A3442" s="21">
        <v>2.8097419E7</v>
      </c>
      <c r="B3442" s="21" t="s">
        <v>19370</v>
      </c>
      <c r="C3442" s="21" t="s">
        <v>19371</v>
      </c>
      <c r="D3442" s="21" t="s">
        <v>19372</v>
      </c>
      <c r="E3442" s="21" t="s">
        <v>19373</v>
      </c>
      <c r="F3442" s="21" t="s">
        <v>19374</v>
      </c>
      <c r="G3442" s="21">
        <v>2017.0</v>
      </c>
      <c r="H3442" s="26">
        <v>42754.0</v>
      </c>
      <c r="I3442" s="21" t="s">
        <v>19375</v>
      </c>
      <c r="J3442" s="21"/>
      <c r="K3442" s="21" t="s">
        <v>19376</v>
      </c>
      <c r="L3442" s="21" t="str">
        <f>IF(ISNUMBER(VLOOKUP(A3442,EXCL,1,FALSE)),"Excluido",IF(ISNUMBER(VLOOKUP(A3442,POST,1,FALSE)),"PostAlerta",IF(ISNUMBER(VLOOKUP(A3442,PRE,1,FALSE)),"PreAlerta","")))</f>
        <v>PostAlerta</v>
      </c>
      <c r="M3442" s="21" t="str">
        <f>IF(ISNUMBER(A3442),(IF(ISNUMBER(VLOOKUP(A3442,KEYWORDS,1,FALSE)),"C/PalabrasClaves","S/PalabrasClaves")),"")</f>
        <v>S/PalabrasClaves</v>
      </c>
      <c r="N3442" s="21" t="str">
        <f t="shared" si="14"/>
        <v/>
      </c>
      <c r="O3442" s="21"/>
      <c r="P3442" s="21" t="s">
        <v>19364</v>
      </c>
      <c r="Q3442" s="21"/>
      <c r="R3442" s="21" t="str">
        <f>LEFT('2012-2022'!$P3442,4)</f>
        <v>2017</v>
      </c>
      <c r="S3442" s="21" t="s">
        <v>68</v>
      </c>
      <c r="T3442" s="21"/>
      <c r="U3442" s="21"/>
      <c r="V3442" s="21"/>
      <c r="W3442" s="27"/>
      <c r="X3442" s="27"/>
      <c r="Y3442" s="28"/>
    </row>
    <row r="3443" ht="15.75" customHeight="1">
      <c r="A3443" s="21">
        <v>2.8162961E7</v>
      </c>
      <c r="B3443" s="21" t="s">
        <v>19377</v>
      </c>
      <c r="C3443" s="21" t="s">
        <v>19378</v>
      </c>
      <c r="D3443" s="21" t="s">
        <v>19379</v>
      </c>
      <c r="E3443" s="21" t="s">
        <v>8028</v>
      </c>
      <c r="F3443" s="21" t="s">
        <v>18217</v>
      </c>
      <c r="G3443" s="21">
        <v>2017.0</v>
      </c>
      <c r="H3443" s="26">
        <v>42773.0</v>
      </c>
      <c r="I3443" s="21"/>
      <c r="J3443" s="21"/>
      <c r="K3443" s="21" t="s">
        <v>19380</v>
      </c>
      <c r="L3443" s="21" t="str">
        <f>IF(ISNUMBER(VLOOKUP(A3443,EXCL,1,FALSE)),"Excluido",IF(ISNUMBER(VLOOKUP(A3443,POST,1,FALSE)),"PostAlerta",IF(ISNUMBER(VLOOKUP(A3443,PRE,1,FALSE)),"PreAlerta","")))</f>
        <v>PostAlerta</v>
      </c>
      <c r="M3443" s="21" t="str">
        <f>IF(ISNUMBER(A3443),(IF(ISNUMBER(VLOOKUP(A3443,KEYWORDS,1,FALSE)),"C/PalabrasClaves","S/PalabrasClaves")),"")</f>
        <v>S/PalabrasClaves</v>
      </c>
      <c r="N3443" s="21" t="str">
        <f t="shared" si="14"/>
        <v/>
      </c>
      <c r="O3443" s="21"/>
      <c r="P3443" s="21" t="s">
        <v>19381</v>
      </c>
      <c r="Q3443" s="21"/>
      <c r="R3443" s="21" t="str">
        <f>LEFT('2012-2022'!$P3443,4)</f>
        <v>2017</v>
      </c>
      <c r="S3443" s="21" t="s">
        <v>70</v>
      </c>
      <c r="T3443" s="21"/>
      <c r="U3443" s="21"/>
      <c r="V3443" s="21"/>
      <c r="W3443" s="27"/>
      <c r="X3443" s="27"/>
      <c r="Y3443" s="12"/>
    </row>
    <row r="3444" ht="15.75" customHeight="1">
      <c r="A3444" s="21">
        <v>2.8408334E7</v>
      </c>
      <c r="B3444" s="21" t="s">
        <v>19382</v>
      </c>
      <c r="C3444" s="21" t="s">
        <v>19383</v>
      </c>
      <c r="D3444" s="21" t="s">
        <v>19384</v>
      </c>
      <c r="E3444" s="21" t="s">
        <v>19385</v>
      </c>
      <c r="F3444" s="21" t="s">
        <v>14451</v>
      </c>
      <c r="G3444" s="21">
        <v>2017.0</v>
      </c>
      <c r="H3444" s="26">
        <v>42840.0</v>
      </c>
      <c r="I3444" s="21"/>
      <c r="J3444" s="21"/>
      <c r="K3444" s="21" t="s">
        <v>19386</v>
      </c>
      <c r="L3444" s="21" t="str">
        <f>IF(ISNUMBER(VLOOKUP(A3444,EXCL,1,FALSE)),"Excluido",IF(ISNUMBER(VLOOKUP(A3444,POST,1,FALSE)),"PostAlerta",IF(ISNUMBER(VLOOKUP(A3444,PRE,1,FALSE)),"PreAlerta","")))</f>
        <v>PostAlerta</v>
      </c>
      <c r="M3444" s="21" t="str">
        <f>IF(ISNUMBER(A3444),(IF(ISNUMBER(VLOOKUP(A3444,KEYWORDS,1,FALSE)),"C/PalabrasClaves","S/PalabrasClaves")),"")</f>
        <v>S/PalabrasClaves</v>
      </c>
      <c r="N3444" s="21" t="str">
        <f t="shared" si="14"/>
        <v/>
      </c>
      <c r="O3444" s="21"/>
      <c r="P3444" s="21" t="s">
        <v>19364</v>
      </c>
      <c r="Q3444" s="21"/>
      <c r="R3444" s="21" t="str">
        <f>LEFT('2012-2022'!$P3444,4)</f>
        <v>2017</v>
      </c>
      <c r="S3444" s="21" t="s">
        <v>68</v>
      </c>
      <c r="T3444" s="21"/>
      <c r="U3444" s="21"/>
      <c r="V3444" s="21"/>
      <c r="W3444" s="27"/>
      <c r="X3444" s="27"/>
      <c r="Y3444" s="28"/>
    </row>
    <row r="3445" ht="15.75" customHeight="1">
      <c r="A3445" s="21">
        <v>2.8435138E7</v>
      </c>
      <c r="B3445" s="21" t="s">
        <v>19387</v>
      </c>
      <c r="C3445" s="21" t="s">
        <v>19388</v>
      </c>
      <c r="D3445" s="21" t="s">
        <v>19389</v>
      </c>
      <c r="E3445" s="21" t="s">
        <v>19390</v>
      </c>
      <c r="F3445" s="21" t="s">
        <v>6450</v>
      </c>
      <c r="G3445" s="21">
        <v>2017.0</v>
      </c>
      <c r="H3445" s="26">
        <v>42850.0</v>
      </c>
      <c r="I3445" s="21" t="s">
        <v>19391</v>
      </c>
      <c r="J3445" s="21" t="s">
        <v>19392</v>
      </c>
      <c r="K3445" s="21" t="s">
        <v>19393</v>
      </c>
      <c r="L3445" s="21" t="str">
        <f>IF(ISNUMBER(VLOOKUP(A3445,EXCL,1,FALSE)),"Excluido",IF(ISNUMBER(VLOOKUP(A3445,POST,1,FALSE)),"PostAlerta",IF(ISNUMBER(VLOOKUP(A3445,PRE,1,FALSE)),"PreAlerta","")))</f>
        <v>PostAlerta</v>
      </c>
      <c r="M3445" s="21" t="str">
        <f>IF(ISNUMBER(A3445),(IF(ISNUMBER(VLOOKUP(A3445,KEYWORDS,1,FALSE)),"C/PalabrasClaves","S/PalabrasClaves")),"")</f>
        <v>S/PalabrasClaves</v>
      </c>
      <c r="N3445" s="21" t="str">
        <f t="shared" si="14"/>
        <v/>
      </c>
      <c r="O3445" s="21"/>
      <c r="P3445" s="21" t="s">
        <v>19364</v>
      </c>
      <c r="Q3445" s="21"/>
      <c r="R3445" s="21" t="str">
        <f>LEFT('2012-2022'!$P3445,4)</f>
        <v>2017</v>
      </c>
      <c r="S3445" s="21" t="s">
        <v>68</v>
      </c>
      <c r="T3445" s="21"/>
      <c r="U3445" s="21"/>
      <c r="V3445" s="21"/>
      <c r="W3445" s="27"/>
      <c r="X3445" s="27"/>
      <c r="Y3445" s="12"/>
    </row>
    <row r="3446" ht="15.75" customHeight="1">
      <c r="A3446" s="21">
        <v>2.8480803E7</v>
      </c>
      <c r="B3446" s="21" t="s">
        <v>19394</v>
      </c>
      <c r="C3446" s="21" t="s">
        <v>19395</v>
      </c>
      <c r="D3446" s="21" t="s">
        <v>19396</v>
      </c>
      <c r="E3446" s="21" t="s">
        <v>19397</v>
      </c>
      <c r="F3446" s="21" t="s">
        <v>6045</v>
      </c>
      <c r="G3446" s="21">
        <v>2017.0</v>
      </c>
      <c r="H3446" s="26">
        <v>42864.0</v>
      </c>
      <c r="I3446" s="21"/>
      <c r="J3446" s="21"/>
      <c r="K3446" s="21" t="s">
        <v>19398</v>
      </c>
      <c r="L3446" s="21" t="str">
        <f>IF(ISNUMBER(VLOOKUP(A3446,EXCL,1,FALSE)),"Excluido",IF(ISNUMBER(VLOOKUP(A3446,POST,1,FALSE)),"PostAlerta",IF(ISNUMBER(VLOOKUP(A3446,PRE,1,FALSE)),"PreAlerta","")))</f>
        <v>PostAlerta</v>
      </c>
      <c r="M3446" s="21" t="str">
        <f>IF(ISNUMBER(A3446),(IF(ISNUMBER(VLOOKUP(A3446,KEYWORDS,1,FALSE)),"C/PalabrasClaves","S/PalabrasClaves")),"")</f>
        <v>S/PalabrasClaves</v>
      </c>
      <c r="N3446" s="21" t="str">
        <f t="shared" si="14"/>
        <v/>
      </c>
      <c r="O3446" s="21"/>
      <c r="P3446" s="21" t="s">
        <v>19364</v>
      </c>
      <c r="Q3446" s="21"/>
      <c r="R3446" s="21" t="str">
        <f>LEFT('2012-2022'!$P3446,4)</f>
        <v>2017</v>
      </c>
      <c r="S3446" s="21" t="s">
        <v>68</v>
      </c>
      <c r="T3446" s="21"/>
      <c r="U3446" s="21"/>
      <c r="V3446" s="21"/>
      <c r="W3446" s="27"/>
      <c r="X3446" s="27"/>
      <c r="Y3446" s="28"/>
    </row>
    <row r="3447" ht="15.75" customHeight="1">
      <c r="A3447" s="21">
        <v>2.8535905E7</v>
      </c>
      <c r="B3447" s="21" t="s">
        <v>19399</v>
      </c>
      <c r="C3447" s="21" t="s">
        <v>19400</v>
      </c>
      <c r="D3447" s="21" t="s">
        <v>19401</v>
      </c>
      <c r="E3447" s="21" t="s">
        <v>15358</v>
      </c>
      <c r="F3447" s="21" t="s">
        <v>2712</v>
      </c>
      <c r="G3447" s="21">
        <v>2017.0</v>
      </c>
      <c r="H3447" s="26">
        <v>42880.0</v>
      </c>
      <c r="I3447" s="21"/>
      <c r="J3447" s="21"/>
      <c r="K3447" s="21" t="s">
        <v>19402</v>
      </c>
      <c r="L3447" s="21" t="str">
        <f>IF(ISNUMBER(VLOOKUP(A3447,EXCL,1,FALSE)),"Excluido",IF(ISNUMBER(VLOOKUP(A3447,POST,1,FALSE)),"PostAlerta",IF(ISNUMBER(VLOOKUP(A3447,PRE,1,FALSE)),"PreAlerta","")))</f>
        <v>PostAlerta</v>
      </c>
      <c r="M3447" s="21" t="str">
        <f>IF(ISNUMBER(A3447),(IF(ISNUMBER(VLOOKUP(A3447,KEYWORDS,1,FALSE)),"C/PalabrasClaves","S/PalabrasClaves")),"")</f>
        <v>S/PalabrasClaves</v>
      </c>
      <c r="N3447" s="21" t="str">
        <f t="shared" si="14"/>
        <v/>
      </c>
      <c r="O3447" s="21"/>
      <c r="P3447" s="21" t="s">
        <v>19364</v>
      </c>
      <c r="Q3447" s="21"/>
      <c r="R3447" s="21" t="str">
        <f>LEFT('2012-2022'!$P3447,4)</f>
        <v>2017</v>
      </c>
      <c r="S3447" s="21" t="s">
        <v>68</v>
      </c>
      <c r="T3447" s="21"/>
      <c r="U3447" s="21"/>
      <c r="V3447" s="21"/>
      <c r="W3447" s="27"/>
      <c r="X3447" s="27"/>
      <c r="Y3447" s="12"/>
    </row>
    <row r="3448" ht="15.75" customHeight="1">
      <c r="A3448" s="21">
        <v>2.8543264E7</v>
      </c>
      <c r="B3448" s="21" t="s">
        <v>19403</v>
      </c>
      <c r="C3448" s="21" t="s">
        <v>19404</v>
      </c>
      <c r="D3448" s="21" t="s">
        <v>19405</v>
      </c>
      <c r="E3448" s="21" t="s">
        <v>15811</v>
      </c>
      <c r="F3448" s="21" t="s">
        <v>3724</v>
      </c>
      <c r="G3448" s="21">
        <v>2017.0</v>
      </c>
      <c r="H3448" s="26">
        <v>42881.0</v>
      </c>
      <c r="I3448" s="21"/>
      <c r="J3448" s="21"/>
      <c r="K3448" s="21" t="s">
        <v>19406</v>
      </c>
      <c r="L3448" s="21" t="str">
        <f>IF(ISNUMBER(VLOOKUP(A3448,EXCL,1,FALSE)),"Excluido",IF(ISNUMBER(VLOOKUP(A3448,POST,1,FALSE)),"PostAlerta",IF(ISNUMBER(VLOOKUP(A3448,PRE,1,FALSE)),"PreAlerta","")))</f>
        <v>PostAlerta</v>
      </c>
      <c r="M3448" s="21" t="str">
        <f>IF(ISNUMBER(A3448),(IF(ISNUMBER(VLOOKUP(A3448,KEYWORDS,1,FALSE)),"C/PalabrasClaves","S/PalabrasClaves")),"")</f>
        <v>S/PalabrasClaves</v>
      </c>
      <c r="N3448" s="21" t="str">
        <f t="shared" si="14"/>
        <v/>
      </c>
      <c r="O3448" s="21"/>
      <c r="P3448" s="21" t="s">
        <v>19364</v>
      </c>
      <c r="Q3448" s="21"/>
      <c r="R3448" s="21" t="str">
        <f>LEFT('2012-2022'!$P3448,4)</f>
        <v>2017</v>
      </c>
      <c r="S3448" s="21" t="s">
        <v>68</v>
      </c>
      <c r="T3448" s="21"/>
      <c r="U3448" s="21"/>
      <c r="V3448" s="21"/>
      <c r="W3448" s="27"/>
      <c r="X3448" s="27"/>
      <c r="Y3448" s="28"/>
    </row>
    <row r="3449" ht="15.75" customHeight="1">
      <c r="A3449" s="21">
        <v>2.8618183E7</v>
      </c>
      <c r="B3449" s="21" t="s">
        <v>19407</v>
      </c>
      <c r="C3449" s="21" t="s">
        <v>19408</v>
      </c>
      <c r="D3449" s="21" t="s">
        <v>19409</v>
      </c>
      <c r="E3449" s="21" t="s">
        <v>2755</v>
      </c>
      <c r="F3449" s="21" t="s">
        <v>4445</v>
      </c>
      <c r="G3449" s="21">
        <v>2017.0</v>
      </c>
      <c r="H3449" s="26">
        <v>42902.0</v>
      </c>
      <c r="I3449" s="21"/>
      <c r="J3449" s="21"/>
      <c r="K3449" s="21" t="s">
        <v>19410</v>
      </c>
      <c r="L3449" s="21" t="str">
        <f>IF(ISNUMBER(VLOOKUP(A3449,EXCL,1,FALSE)),"Excluido",IF(ISNUMBER(VLOOKUP(A3449,POST,1,FALSE)),"PostAlerta",IF(ISNUMBER(VLOOKUP(A3449,PRE,1,FALSE)),"PreAlerta","")))</f>
        <v>PostAlerta</v>
      </c>
      <c r="M3449" s="21" t="str">
        <f>IF(ISNUMBER(A3449),(IF(ISNUMBER(VLOOKUP(A3449,KEYWORDS,1,FALSE)),"C/PalabrasClaves","S/PalabrasClaves")),"")</f>
        <v>S/PalabrasClaves</v>
      </c>
      <c r="N3449" s="21" t="str">
        <f t="shared" si="14"/>
        <v/>
      </c>
      <c r="O3449" s="21"/>
      <c r="P3449" s="21" t="s">
        <v>19364</v>
      </c>
      <c r="Q3449" s="21"/>
      <c r="R3449" s="21" t="str">
        <f>LEFT('2012-2022'!$P3449,4)</f>
        <v>2017</v>
      </c>
      <c r="S3449" s="21" t="s">
        <v>68</v>
      </c>
      <c r="T3449" s="21"/>
      <c r="U3449" s="21"/>
      <c r="V3449" s="21"/>
      <c r="W3449" s="27"/>
      <c r="X3449" s="27"/>
      <c r="Y3449" s="12"/>
    </row>
    <row r="3450" ht="15.75" customHeight="1">
      <c r="A3450" s="21">
        <v>2.862623E7</v>
      </c>
      <c r="B3450" s="21" t="s">
        <v>19411</v>
      </c>
      <c r="C3450" s="21" t="s">
        <v>19412</v>
      </c>
      <c r="D3450" s="21" t="s">
        <v>19413</v>
      </c>
      <c r="E3450" s="21" t="s">
        <v>19414</v>
      </c>
      <c r="F3450" s="21" t="s">
        <v>11291</v>
      </c>
      <c r="G3450" s="21">
        <v>2017.0</v>
      </c>
      <c r="H3450" s="26">
        <v>42906.0</v>
      </c>
      <c r="I3450" s="21" t="s">
        <v>19415</v>
      </c>
      <c r="J3450" s="21" t="s">
        <v>19416</v>
      </c>
      <c r="K3450" s="21" t="s">
        <v>19417</v>
      </c>
      <c r="L3450" s="21" t="str">
        <f>IF(ISNUMBER(VLOOKUP(A3450,EXCL,1,FALSE)),"Excluido",IF(ISNUMBER(VLOOKUP(A3450,POST,1,FALSE)),"PostAlerta",IF(ISNUMBER(VLOOKUP(A3450,PRE,1,FALSE)),"PreAlerta","")))</f>
        <v>Excluido</v>
      </c>
      <c r="M3450" s="21" t="str">
        <f>IF(ISNUMBER(A3450),(IF(ISNUMBER(VLOOKUP(A3450,KEYWORDS,1,FALSE)),"C/PalabrasClaves","S/PalabrasClaves")),"")</f>
        <v>S/PalabrasClaves</v>
      </c>
      <c r="N3450" s="21" t="str">
        <f t="shared" si="14"/>
        <v/>
      </c>
      <c r="O3450" s="21"/>
      <c r="P3450" s="21" t="s">
        <v>19364</v>
      </c>
      <c r="Q3450" s="21"/>
      <c r="R3450" s="21" t="str">
        <f>LEFT('2012-2022'!$P3450,4)</f>
        <v>2017</v>
      </c>
      <c r="S3450" s="21" t="s">
        <v>68</v>
      </c>
      <c r="T3450" s="21"/>
      <c r="U3450" s="21"/>
      <c r="V3450" s="21"/>
      <c r="W3450" s="27"/>
      <c r="X3450" s="27"/>
      <c r="Y3450" s="28"/>
    </row>
    <row r="3451" ht="15.75" customHeight="1">
      <c r="A3451" s="21">
        <v>2.8630068E7</v>
      </c>
      <c r="B3451" s="21" t="s">
        <v>19418</v>
      </c>
      <c r="C3451" s="21" t="s">
        <v>19419</v>
      </c>
      <c r="D3451" s="21" t="s">
        <v>19420</v>
      </c>
      <c r="E3451" s="21" t="s">
        <v>19421</v>
      </c>
      <c r="F3451" s="21" t="s">
        <v>439</v>
      </c>
      <c r="G3451" s="21">
        <v>2017.0</v>
      </c>
      <c r="H3451" s="26">
        <v>42907.0</v>
      </c>
      <c r="I3451" s="21" t="s">
        <v>19422</v>
      </c>
      <c r="J3451" s="21"/>
      <c r="K3451" s="21" t="s">
        <v>19423</v>
      </c>
      <c r="L3451" s="21" t="str">
        <f>IF(ISNUMBER(VLOOKUP(A3451,EXCL,1,FALSE)),"Excluido",IF(ISNUMBER(VLOOKUP(A3451,POST,1,FALSE)),"PostAlerta",IF(ISNUMBER(VLOOKUP(A3451,PRE,1,FALSE)),"PreAlerta","")))</f>
        <v>PostAlerta</v>
      </c>
      <c r="M3451" s="21" t="str">
        <f>IF(ISNUMBER(A3451),(IF(ISNUMBER(VLOOKUP(A3451,KEYWORDS,1,FALSE)),"C/PalabrasClaves","S/PalabrasClaves")),"")</f>
        <v>S/PalabrasClaves</v>
      </c>
      <c r="N3451" s="21" t="str">
        <f t="shared" si="14"/>
        <v/>
      </c>
      <c r="O3451" s="21"/>
      <c r="P3451" s="21" t="s">
        <v>19319</v>
      </c>
      <c r="Q3451" s="21"/>
      <c r="R3451" s="21" t="str">
        <f>LEFT('2012-2022'!$P3451,4)</f>
        <v>2017</v>
      </c>
      <c r="S3451" s="21" t="s">
        <v>65</v>
      </c>
      <c r="T3451" s="21"/>
      <c r="U3451" s="21"/>
      <c r="V3451" s="21"/>
      <c r="W3451" s="27"/>
      <c r="X3451" s="27"/>
      <c r="Y3451" s="12"/>
    </row>
    <row r="3452" ht="15.75" customHeight="1">
      <c r="A3452" s="21">
        <v>2.8653334E7</v>
      </c>
      <c r="B3452" s="21" t="s">
        <v>19424</v>
      </c>
      <c r="C3452" s="21" t="s">
        <v>19425</v>
      </c>
      <c r="D3452" s="21" t="s">
        <v>19426</v>
      </c>
      <c r="E3452" s="21" t="s">
        <v>11483</v>
      </c>
      <c r="F3452" s="21" t="s">
        <v>12011</v>
      </c>
      <c r="G3452" s="21">
        <v>2017.0</v>
      </c>
      <c r="H3452" s="26">
        <v>42914.0</v>
      </c>
      <c r="I3452" s="21"/>
      <c r="J3452" s="21"/>
      <c r="K3452" s="21" t="s">
        <v>19427</v>
      </c>
      <c r="L3452" s="21" t="str">
        <f>IF(ISNUMBER(VLOOKUP(A3452,EXCL,1,FALSE)),"Excluido",IF(ISNUMBER(VLOOKUP(A3452,POST,1,FALSE)),"PostAlerta",IF(ISNUMBER(VLOOKUP(A3452,PRE,1,FALSE)),"PreAlerta","")))</f>
        <v>PostAlerta</v>
      </c>
      <c r="M3452" s="21" t="str">
        <f>IF(ISNUMBER(A3452),(IF(ISNUMBER(VLOOKUP(A3452,KEYWORDS,1,FALSE)),"C/PalabrasClaves","S/PalabrasClaves")),"")</f>
        <v>S/PalabrasClaves</v>
      </c>
      <c r="N3452" s="21" t="str">
        <f t="shared" si="14"/>
        <v/>
      </c>
      <c r="O3452" s="21"/>
      <c r="P3452" s="21" t="s">
        <v>19364</v>
      </c>
      <c r="Q3452" s="21"/>
      <c r="R3452" s="21" t="str">
        <f>LEFT('2012-2022'!$P3452,4)</f>
        <v>2017</v>
      </c>
      <c r="S3452" s="21" t="s">
        <v>68</v>
      </c>
      <c r="T3452" s="21"/>
      <c r="U3452" s="21"/>
      <c r="V3452" s="21"/>
      <c r="W3452" s="27"/>
      <c r="X3452" s="27"/>
      <c r="Y3452" s="28"/>
    </row>
    <row r="3453" ht="15.75" customHeight="1">
      <c r="A3453" s="21">
        <v>2.8705746E7</v>
      </c>
      <c r="B3453" s="21" t="s">
        <v>19428</v>
      </c>
      <c r="C3453" s="21" t="s">
        <v>19429</v>
      </c>
      <c r="D3453" s="21" t="s">
        <v>19430</v>
      </c>
      <c r="E3453" s="21" t="s">
        <v>17421</v>
      </c>
      <c r="F3453" s="21" t="s">
        <v>1239</v>
      </c>
      <c r="G3453" s="21">
        <v>2017.0</v>
      </c>
      <c r="H3453" s="26">
        <v>42931.0</v>
      </c>
      <c r="I3453" s="21"/>
      <c r="J3453" s="21"/>
      <c r="K3453" s="21" t="s">
        <v>19431</v>
      </c>
      <c r="L3453" s="21" t="str">
        <f>IF(ISNUMBER(VLOOKUP(A3453,EXCL,1,FALSE)),"Excluido",IF(ISNUMBER(VLOOKUP(A3453,POST,1,FALSE)),"PostAlerta",IF(ISNUMBER(VLOOKUP(A3453,PRE,1,FALSE)),"PreAlerta","")))</f>
        <v>PostAlerta</v>
      </c>
      <c r="M3453" s="21" t="str">
        <f>IF(ISNUMBER(A3453),(IF(ISNUMBER(VLOOKUP(A3453,KEYWORDS,1,FALSE)),"C/PalabrasClaves","S/PalabrasClaves")),"")</f>
        <v>S/PalabrasClaves</v>
      </c>
      <c r="N3453" s="21" t="str">
        <f t="shared" si="14"/>
        <v/>
      </c>
      <c r="O3453" s="21"/>
      <c r="P3453" s="21" t="s">
        <v>19364</v>
      </c>
      <c r="Q3453" s="21"/>
      <c r="R3453" s="21" t="str">
        <f>LEFT('2012-2022'!$P3453,4)</f>
        <v>2017</v>
      </c>
      <c r="S3453" s="21" t="s">
        <v>68</v>
      </c>
      <c r="T3453" s="21"/>
      <c r="U3453" s="21"/>
      <c r="V3453" s="21"/>
      <c r="W3453" s="27"/>
      <c r="X3453" s="27"/>
      <c r="Y3453" s="12"/>
    </row>
    <row r="3454" ht="15.75" customHeight="1">
      <c r="A3454" s="21">
        <v>2.8722568E7</v>
      </c>
      <c r="B3454" s="21" t="s">
        <v>19432</v>
      </c>
      <c r="C3454" s="21" t="s">
        <v>19433</v>
      </c>
      <c r="D3454" s="21" t="s">
        <v>19434</v>
      </c>
      <c r="E3454" s="21" t="s">
        <v>5128</v>
      </c>
      <c r="F3454" s="21" t="s">
        <v>520</v>
      </c>
      <c r="G3454" s="21">
        <v>2017.0</v>
      </c>
      <c r="H3454" s="26">
        <v>42936.0</v>
      </c>
      <c r="I3454" s="21" t="s">
        <v>19435</v>
      </c>
      <c r="J3454" s="21"/>
      <c r="K3454" s="21" t="s">
        <v>19436</v>
      </c>
      <c r="L3454" s="21" t="str">
        <f>IF(ISNUMBER(VLOOKUP(A3454,EXCL,1,FALSE)),"Excluido",IF(ISNUMBER(VLOOKUP(A3454,POST,1,FALSE)),"PostAlerta",IF(ISNUMBER(VLOOKUP(A3454,PRE,1,FALSE)),"PreAlerta","")))</f>
        <v>PostAlerta</v>
      </c>
      <c r="M3454" s="21" t="str">
        <f>IF(ISNUMBER(A3454),(IF(ISNUMBER(VLOOKUP(A3454,KEYWORDS,1,FALSE)),"C/PalabrasClaves","S/PalabrasClaves")),"")</f>
        <v>S/PalabrasClaves</v>
      </c>
      <c r="N3454" s="21" t="str">
        <f t="shared" si="14"/>
        <v/>
      </c>
      <c r="O3454" s="21"/>
      <c r="P3454" s="21" t="s">
        <v>19364</v>
      </c>
      <c r="Q3454" s="21"/>
      <c r="R3454" s="21" t="str">
        <f>LEFT('2012-2022'!$P3454,4)</f>
        <v>2017</v>
      </c>
      <c r="S3454" s="21" t="s">
        <v>68</v>
      </c>
      <c r="T3454" s="21"/>
      <c r="U3454" s="21"/>
      <c r="V3454" s="21"/>
      <c r="W3454" s="27"/>
      <c r="X3454" s="27"/>
      <c r="Y3454" s="28"/>
    </row>
    <row r="3455" ht="15.75" customHeight="1">
      <c r="A3455" s="21">
        <v>2.8722584E7</v>
      </c>
      <c r="B3455" s="21" t="s">
        <v>19437</v>
      </c>
      <c r="C3455" s="21" t="s">
        <v>19438</v>
      </c>
      <c r="D3455" s="21" t="s">
        <v>19439</v>
      </c>
      <c r="E3455" s="21" t="s">
        <v>19440</v>
      </c>
      <c r="F3455" s="21" t="s">
        <v>520</v>
      </c>
      <c r="G3455" s="21">
        <v>2017.0</v>
      </c>
      <c r="H3455" s="26">
        <v>42936.0</v>
      </c>
      <c r="I3455" s="21" t="s">
        <v>19441</v>
      </c>
      <c r="J3455" s="21"/>
      <c r="K3455" s="21" t="s">
        <v>19442</v>
      </c>
      <c r="L3455" s="21" t="str">
        <f>IF(ISNUMBER(VLOOKUP(A3455,EXCL,1,FALSE)),"Excluido",IF(ISNUMBER(VLOOKUP(A3455,POST,1,FALSE)),"PostAlerta",IF(ISNUMBER(VLOOKUP(A3455,PRE,1,FALSE)),"PreAlerta","")))</f>
        <v>PostAlerta</v>
      </c>
      <c r="M3455" s="21" t="str">
        <f>IF(ISNUMBER(A3455),(IF(ISNUMBER(VLOOKUP(A3455,KEYWORDS,1,FALSE)),"C/PalabrasClaves","S/PalabrasClaves")),"")</f>
        <v>S/PalabrasClaves</v>
      </c>
      <c r="N3455" s="21" t="str">
        <f t="shared" si="14"/>
        <v/>
      </c>
      <c r="O3455" s="21"/>
      <c r="P3455" s="21" t="s">
        <v>19364</v>
      </c>
      <c r="Q3455" s="21"/>
      <c r="R3455" s="21" t="str">
        <f>LEFT('2012-2022'!$P3455,4)</f>
        <v>2017</v>
      </c>
      <c r="S3455" s="21" t="s">
        <v>68</v>
      </c>
      <c r="T3455" s="21"/>
      <c r="U3455" s="21"/>
      <c r="V3455" s="21"/>
      <c r="W3455" s="27"/>
      <c r="X3455" s="27"/>
      <c r="Y3455" s="12"/>
    </row>
    <row r="3456" ht="15.75" customHeight="1">
      <c r="A3456" s="21">
        <v>2.872261E7</v>
      </c>
      <c r="B3456" s="21" t="s">
        <v>19443</v>
      </c>
      <c r="C3456" s="21" t="s">
        <v>19444</v>
      </c>
      <c r="D3456" s="21" t="s">
        <v>19445</v>
      </c>
      <c r="E3456" s="21" t="s">
        <v>19446</v>
      </c>
      <c r="F3456" s="21" t="s">
        <v>520</v>
      </c>
      <c r="G3456" s="21">
        <v>2017.0</v>
      </c>
      <c r="H3456" s="26">
        <v>42936.0</v>
      </c>
      <c r="I3456" s="21" t="s">
        <v>19447</v>
      </c>
      <c r="J3456" s="21"/>
      <c r="K3456" s="21" t="s">
        <v>19448</v>
      </c>
      <c r="L3456" s="21" t="str">
        <f>IF(ISNUMBER(VLOOKUP(A3456,EXCL,1,FALSE)),"Excluido",IF(ISNUMBER(VLOOKUP(A3456,POST,1,FALSE)),"PostAlerta",IF(ISNUMBER(VLOOKUP(A3456,PRE,1,FALSE)),"PreAlerta","")))</f>
        <v>PostAlerta</v>
      </c>
      <c r="M3456" s="21" t="str">
        <f>IF(ISNUMBER(A3456),(IF(ISNUMBER(VLOOKUP(A3456,KEYWORDS,1,FALSE)),"C/PalabrasClaves","S/PalabrasClaves")),"")</f>
        <v>S/PalabrasClaves</v>
      </c>
      <c r="N3456" s="21" t="str">
        <f t="shared" si="14"/>
        <v/>
      </c>
      <c r="O3456" s="21"/>
      <c r="P3456" s="21" t="s">
        <v>19364</v>
      </c>
      <c r="Q3456" s="21"/>
      <c r="R3456" s="21" t="str">
        <f>LEFT('2012-2022'!$P3456,4)</f>
        <v>2017</v>
      </c>
      <c r="S3456" s="21" t="s">
        <v>68</v>
      </c>
      <c r="T3456" s="21"/>
      <c r="U3456" s="21"/>
      <c r="V3456" s="21"/>
      <c r="W3456" s="27"/>
      <c r="X3456" s="27"/>
      <c r="Y3456" s="28"/>
    </row>
    <row r="3457" ht="15.75" customHeight="1">
      <c r="A3457" s="21">
        <v>2.8739494E7</v>
      </c>
      <c r="B3457" s="21" t="s">
        <v>19449</v>
      </c>
      <c r="C3457" s="21" t="s">
        <v>19450</v>
      </c>
      <c r="D3457" s="21" t="s">
        <v>19451</v>
      </c>
      <c r="E3457" s="21" t="s">
        <v>6107</v>
      </c>
      <c r="F3457" s="21" t="s">
        <v>3529</v>
      </c>
      <c r="G3457" s="21">
        <v>2017.0</v>
      </c>
      <c r="H3457" s="26">
        <v>42942.0</v>
      </c>
      <c r="I3457" s="21" t="s">
        <v>19452</v>
      </c>
      <c r="J3457" s="21" t="s">
        <v>19453</v>
      </c>
      <c r="K3457" s="21" t="s">
        <v>19454</v>
      </c>
      <c r="L3457" s="21" t="str">
        <f>IF(ISNUMBER(VLOOKUP(A3457,EXCL,1,FALSE)),"Excluido",IF(ISNUMBER(VLOOKUP(A3457,POST,1,FALSE)),"PostAlerta",IF(ISNUMBER(VLOOKUP(A3457,PRE,1,FALSE)),"PreAlerta","")))</f>
        <v>PostAlerta</v>
      </c>
      <c r="M3457" s="21" t="str">
        <f>IF(ISNUMBER(A3457),(IF(ISNUMBER(VLOOKUP(A3457,KEYWORDS,1,FALSE)),"C/PalabrasClaves","S/PalabrasClaves")),"")</f>
        <v>S/PalabrasClaves</v>
      </c>
      <c r="N3457" s="21" t="str">
        <f t="shared" si="14"/>
        <v/>
      </c>
      <c r="O3457" s="21"/>
      <c r="P3457" s="21" t="s">
        <v>19364</v>
      </c>
      <c r="Q3457" s="21"/>
      <c r="R3457" s="21" t="str">
        <f>LEFT('2012-2022'!$P3457,4)</f>
        <v>2017</v>
      </c>
      <c r="S3457" s="21" t="s">
        <v>68</v>
      </c>
      <c r="T3457" s="21"/>
      <c r="U3457" s="21"/>
      <c r="V3457" s="21"/>
      <c r="W3457" s="27"/>
      <c r="X3457" s="27"/>
      <c r="Y3457" s="12"/>
    </row>
    <row r="3458" ht="15.75" customHeight="1">
      <c r="A3458" s="21">
        <v>2.8743316E7</v>
      </c>
      <c r="B3458" s="21" t="s">
        <v>19455</v>
      </c>
      <c r="C3458" s="21" t="s">
        <v>19456</v>
      </c>
      <c r="D3458" s="21" t="s">
        <v>19457</v>
      </c>
      <c r="E3458" s="21" t="s">
        <v>19458</v>
      </c>
      <c r="F3458" s="21" t="s">
        <v>6355</v>
      </c>
      <c r="G3458" s="21">
        <v>2017.0</v>
      </c>
      <c r="H3458" s="26">
        <v>42943.0</v>
      </c>
      <c r="I3458" s="21" t="s">
        <v>19459</v>
      </c>
      <c r="J3458" s="21"/>
      <c r="K3458" s="21" t="s">
        <v>19460</v>
      </c>
      <c r="L3458" s="21" t="str">
        <f>IF(ISNUMBER(VLOOKUP(A3458,EXCL,1,FALSE)),"Excluido",IF(ISNUMBER(VLOOKUP(A3458,POST,1,FALSE)),"PostAlerta",IF(ISNUMBER(VLOOKUP(A3458,PRE,1,FALSE)),"PreAlerta","")))</f>
        <v>PostAlerta</v>
      </c>
      <c r="M3458" s="21" t="str">
        <f>IF(ISNUMBER(A3458),(IF(ISNUMBER(VLOOKUP(A3458,KEYWORDS,1,FALSE)),"C/PalabrasClaves","S/PalabrasClaves")),"")</f>
        <v>S/PalabrasClaves</v>
      </c>
      <c r="N3458" s="21" t="str">
        <f t="shared" si="14"/>
        <v/>
      </c>
      <c r="O3458" s="21"/>
      <c r="P3458" s="21" t="s">
        <v>19364</v>
      </c>
      <c r="Q3458" s="21"/>
      <c r="R3458" s="21" t="str">
        <f>LEFT('2012-2022'!$P3458,4)</f>
        <v>2017</v>
      </c>
      <c r="S3458" s="21" t="s">
        <v>68</v>
      </c>
      <c r="T3458" s="21"/>
      <c r="U3458" s="21"/>
      <c r="V3458" s="21"/>
      <c r="W3458" s="27"/>
      <c r="X3458" s="27"/>
      <c r="Y3458" s="28"/>
    </row>
    <row r="3459" ht="15.75" customHeight="1">
      <c r="A3459" s="21">
        <v>2.882164E7</v>
      </c>
      <c r="B3459" s="21" t="s">
        <v>19461</v>
      </c>
      <c r="C3459" s="21" t="s">
        <v>19462</v>
      </c>
      <c r="D3459" s="21" t="s">
        <v>19463</v>
      </c>
      <c r="E3459" s="21" t="s">
        <v>3249</v>
      </c>
      <c r="F3459" s="21" t="s">
        <v>439</v>
      </c>
      <c r="G3459" s="21">
        <v>2017.0</v>
      </c>
      <c r="H3459" s="26">
        <v>42967.0</v>
      </c>
      <c r="I3459" s="21" t="s">
        <v>19464</v>
      </c>
      <c r="J3459" s="21"/>
      <c r="K3459" s="21" t="s">
        <v>19465</v>
      </c>
      <c r="L3459" s="21" t="str">
        <f>IF(ISNUMBER(VLOOKUP(A3459,EXCL,1,FALSE)),"Excluido",IF(ISNUMBER(VLOOKUP(A3459,POST,1,FALSE)),"PostAlerta",IF(ISNUMBER(VLOOKUP(A3459,PRE,1,FALSE)),"PreAlerta","")))</f>
        <v>PostAlerta</v>
      </c>
      <c r="M3459" s="21" t="str">
        <f>IF(ISNUMBER(A3459),(IF(ISNUMBER(VLOOKUP(A3459,KEYWORDS,1,FALSE)),"C/PalabrasClaves","S/PalabrasClaves")),"")</f>
        <v>S/PalabrasClaves</v>
      </c>
      <c r="N3459" s="21" t="str">
        <f t="shared" si="14"/>
        <v/>
      </c>
      <c r="O3459" s="21"/>
      <c r="P3459" s="21" t="s">
        <v>19319</v>
      </c>
      <c r="Q3459" s="21"/>
      <c r="R3459" s="21" t="str">
        <f>LEFT('2012-2022'!$P3459,4)</f>
        <v>2017</v>
      </c>
      <c r="S3459" s="21" t="s">
        <v>65</v>
      </c>
      <c r="T3459" s="21"/>
      <c r="U3459" s="21"/>
      <c r="V3459" s="21"/>
      <c r="W3459" s="27"/>
      <c r="X3459" s="27"/>
      <c r="Y3459" s="12"/>
    </row>
    <row r="3460" ht="15.75" customHeight="1">
      <c r="A3460" s="21">
        <v>2.8821641E7</v>
      </c>
      <c r="B3460" s="21" t="s">
        <v>19466</v>
      </c>
      <c r="C3460" s="21" t="s">
        <v>16566</v>
      </c>
      <c r="D3460" s="21" t="s">
        <v>19467</v>
      </c>
      <c r="E3460" s="21" t="s">
        <v>16568</v>
      </c>
      <c r="F3460" s="21" t="s">
        <v>439</v>
      </c>
      <c r="G3460" s="21">
        <v>2017.0</v>
      </c>
      <c r="H3460" s="26">
        <v>42967.0</v>
      </c>
      <c r="I3460" s="21" t="s">
        <v>19468</v>
      </c>
      <c r="J3460" s="21"/>
      <c r="K3460" s="21" t="s">
        <v>19469</v>
      </c>
      <c r="L3460" s="21" t="str">
        <f>IF(ISNUMBER(VLOOKUP(A3460,EXCL,1,FALSE)),"Excluido",IF(ISNUMBER(VLOOKUP(A3460,POST,1,FALSE)),"PostAlerta",IF(ISNUMBER(VLOOKUP(A3460,PRE,1,FALSE)),"PreAlerta","")))</f>
        <v>PostAlerta</v>
      </c>
      <c r="M3460" s="21" t="str">
        <f>IF(ISNUMBER(A3460),(IF(ISNUMBER(VLOOKUP(A3460,KEYWORDS,1,FALSE)),"C/PalabrasClaves","S/PalabrasClaves")),"")</f>
        <v>S/PalabrasClaves</v>
      </c>
      <c r="N3460" s="21" t="str">
        <f t="shared" si="14"/>
        <v/>
      </c>
      <c r="O3460" s="21"/>
      <c r="P3460" s="21" t="s">
        <v>19319</v>
      </c>
      <c r="Q3460" s="21"/>
      <c r="R3460" s="21" t="str">
        <f>LEFT('2012-2022'!$P3460,4)</f>
        <v>2017</v>
      </c>
      <c r="S3460" s="21" t="s">
        <v>65</v>
      </c>
      <c r="T3460" s="21"/>
      <c r="U3460" s="21"/>
      <c r="V3460" s="21"/>
      <c r="W3460" s="27"/>
      <c r="X3460" s="27"/>
      <c r="Y3460" s="28"/>
    </row>
    <row r="3461" ht="15.75" customHeight="1">
      <c r="A3461" s="21">
        <v>2.8831298E7</v>
      </c>
      <c r="B3461" s="21" t="s">
        <v>19470</v>
      </c>
      <c r="C3461" s="21" t="s">
        <v>19471</v>
      </c>
      <c r="D3461" s="21" t="s">
        <v>19472</v>
      </c>
      <c r="E3461" s="21" t="s">
        <v>19473</v>
      </c>
      <c r="F3461" s="21" t="s">
        <v>9590</v>
      </c>
      <c r="G3461" s="21">
        <v>2017.0</v>
      </c>
      <c r="H3461" s="26">
        <v>42971.0</v>
      </c>
      <c r="I3461" s="21" t="s">
        <v>19474</v>
      </c>
      <c r="J3461" s="21"/>
      <c r="K3461" s="21" t="s">
        <v>19475</v>
      </c>
      <c r="L3461" s="21" t="str">
        <f>IF(ISNUMBER(VLOOKUP(A3461,EXCL,1,FALSE)),"Excluido",IF(ISNUMBER(VLOOKUP(A3461,POST,1,FALSE)),"PostAlerta",IF(ISNUMBER(VLOOKUP(A3461,PRE,1,FALSE)),"PreAlerta","")))</f>
        <v>PostAlerta</v>
      </c>
      <c r="M3461" s="21" t="str">
        <f>IF(ISNUMBER(A3461),(IF(ISNUMBER(VLOOKUP(A3461,KEYWORDS,1,FALSE)),"C/PalabrasClaves","S/PalabrasClaves")),"")</f>
        <v>S/PalabrasClaves</v>
      </c>
      <c r="N3461" s="21" t="str">
        <f t="shared" si="14"/>
        <v/>
      </c>
      <c r="O3461" s="21"/>
      <c r="P3461" s="21" t="s">
        <v>18958</v>
      </c>
      <c r="Q3461" s="21"/>
      <c r="R3461" s="21" t="str">
        <f>LEFT('2012-2022'!$P3461,4)</f>
        <v>2017</v>
      </c>
      <c r="S3461" s="21" t="s">
        <v>63</v>
      </c>
      <c r="T3461" s="21"/>
      <c r="U3461" s="21"/>
      <c r="V3461" s="21"/>
      <c r="W3461" s="27"/>
      <c r="X3461" s="27"/>
      <c r="Y3461" s="12"/>
    </row>
    <row r="3462" ht="15.75" customHeight="1">
      <c r="A3462" s="21">
        <v>2.8856544E7</v>
      </c>
      <c r="B3462" s="21" t="s">
        <v>19476</v>
      </c>
      <c r="C3462" s="21" t="s">
        <v>19477</v>
      </c>
      <c r="D3462" s="21" t="s">
        <v>19478</v>
      </c>
      <c r="E3462" s="21" t="s">
        <v>19479</v>
      </c>
      <c r="F3462" s="21" t="s">
        <v>664</v>
      </c>
      <c r="G3462" s="21">
        <v>2017.0</v>
      </c>
      <c r="H3462" s="26">
        <v>42979.0</v>
      </c>
      <c r="I3462" s="21" t="s">
        <v>19480</v>
      </c>
      <c r="J3462" s="21" t="s">
        <v>19481</v>
      </c>
      <c r="K3462" s="21" t="s">
        <v>19482</v>
      </c>
      <c r="L3462" s="21" t="str">
        <f>IF(ISNUMBER(VLOOKUP(A3462,EXCL,1,FALSE)),"Excluido",IF(ISNUMBER(VLOOKUP(A3462,POST,1,FALSE)),"PostAlerta",IF(ISNUMBER(VLOOKUP(A3462,PRE,1,FALSE)),"PreAlerta","")))</f>
        <v>PostAlerta</v>
      </c>
      <c r="M3462" s="21" t="str">
        <f>IF(ISNUMBER(A3462),(IF(ISNUMBER(VLOOKUP(A3462,KEYWORDS,1,FALSE)),"C/PalabrasClaves","S/PalabrasClaves")),"")</f>
        <v>S/PalabrasClaves</v>
      </c>
      <c r="N3462" s="21" t="str">
        <f t="shared" si="14"/>
        <v/>
      </c>
      <c r="O3462" s="21"/>
      <c r="P3462" s="21" t="s">
        <v>19364</v>
      </c>
      <c r="Q3462" s="21"/>
      <c r="R3462" s="21" t="str">
        <f>LEFT('2012-2022'!$P3462,4)</f>
        <v>2017</v>
      </c>
      <c r="S3462" s="21" t="s">
        <v>68</v>
      </c>
      <c r="T3462" s="21"/>
      <c r="U3462" s="21"/>
      <c r="V3462" s="21"/>
      <c r="W3462" s="27"/>
      <c r="X3462" s="27"/>
      <c r="Y3462" s="28"/>
    </row>
    <row r="3463" ht="15.75" customHeight="1">
      <c r="A3463" s="21">
        <v>2.8857025E7</v>
      </c>
      <c r="B3463" s="21" t="s">
        <v>19483</v>
      </c>
      <c r="C3463" s="21" t="s">
        <v>19484</v>
      </c>
      <c r="D3463" s="21" t="s">
        <v>19485</v>
      </c>
      <c r="E3463" s="21" t="s">
        <v>8283</v>
      </c>
      <c r="F3463" s="21" t="s">
        <v>3994</v>
      </c>
      <c r="G3463" s="21">
        <v>2017.0</v>
      </c>
      <c r="H3463" s="26">
        <v>42979.0</v>
      </c>
      <c r="I3463" s="21"/>
      <c r="J3463" s="21"/>
      <c r="K3463" s="21" t="s">
        <v>19486</v>
      </c>
      <c r="L3463" s="21" t="str">
        <f>IF(ISNUMBER(VLOOKUP(A3463,EXCL,1,FALSE)),"Excluido",IF(ISNUMBER(VLOOKUP(A3463,POST,1,FALSE)),"PostAlerta",IF(ISNUMBER(VLOOKUP(A3463,PRE,1,FALSE)),"PreAlerta","")))</f>
        <v>PostAlerta</v>
      </c>
      <c r="M3463" s="21" t="str">
        <f>IF(ISNUMBER(A3463),(IF(ISNUMBER(VLOOKUP(A3463,KEYWORDS,1,FALSE)),"C/PalabrasClaves","S/PalabrasClaves")),"")</f>
        <v>S/PalabrasClaves</v>
      </c>
      <c r="N3463" s="21" t="str">
        <f t="shared" si="14"/>
        <v/>
      </c>
      <c r="O3463" s="21"/>
      <c r="P3463" s="21" t="s">
        <v>19364</v>
      </c>
      <c r="Q3463" s="21"/>
      <c r="R3463" s="21" t="str">
        <f>LEFT('2012-2022'!$P3463,4)</f>
        <v>2017</v>
      </c>
      <c r="S3463" s="21" t="s">
        <v>68</v>
      </c>
      <c r="T3463" s="21"/>
      <c r="U3463" s="21"/>
      <c r="V3463" s="21"/>
      <c r="W3463" s="27"/>
      <c r="X3463" s="27"/>
      <c r="Y3463" s="12"/>
    </row>
    <row r="3464" ht="15.75" customHeight="1">
      <c r="A3464" s="21">
        <v>2.8862499E7</v>
      </c>
      <c r="B3464" s="21" t="s">
        <v>19487</v>
      </c>
      <c r="C3464" s="21" t="s">
        <v>19488</v>
      </c>
      <c r="D3464" s="21" t="s">
        <v>19489</v>
      </c>
      <c r="E3464" s="21" t="s">
        <v>19490</v>
      </c>
      <c r="F3464" s="21" t="s">
        <v>19491</v>
      </c>
      <c r="G3464" s="21">
        <v>2017.0</v>
      </c>
      <c r="H3464" s="26">
        <v>42980.0</v>
      </c>
      <c r="I3464" s="21"/>
      <c r="J3464" s="21"/>
      <c r="K3464" s="21" t="s">
        <v>19492</v>
      </c>
      <c r="L3464" s="21" t="str">
        <f>IF(ISNUMBER(VLOOKUP(A3464,EXCL,1,FALSE)),"Excluido",IF(ISNUMBER(VLOOKUP(A3464,POST,1,FALSE)),"PostAlerta",IF(ISNUMBER(VLOOKUP(A3464,PRE,1,FALSE)),"PreAlerta","")))</f>
        <v>PostAlerta</v>
      </c>
      <c r="M3464" s="21" t="str">
        <f>IF(ISNUMBER(A3464),(IF(ISNUMBER(VLOOKUP(A3464,KEYWORDS,1,FALSE)),"C/PalabrasClaves","S/PalabrasClaves")),"")</f>
        <v>S/PalabrasClaves</v>
      </c>
      <c r="N3464" s="21" t="str">
        <f t="shared" si="14"/>
        <v/>
      </c>
      <c r="O3464" s="21"/>
      <c r="P3464" s="21" t="s">
        <v>19364</v>
      </c>
      <c r="Q3464" s="21"/>
      <c r="R3464" s="21" t="str">
        <f>LEFT('2012-2022'!$P3464,4)</f>
        <v>2017</v>
      </c>
      <c r="S3464" s="21" t="s">
        <v>68</v>
      </c>
      <c r="T3464" s="21"/>
      <c r="U3464" s="21"/>
      <c r="V3464" s="21"/>
      <c r="W3464" s="27"/>
      <c r="X3464" s="27"/>
      <c r="Y3464" s="28"/>
    </row>
    <row r="3465" ht="15.75" customHeight="1">
      <c r="A3465" s="21">
        <v>2.8888642E7</v>
      </c>
      <c r="B3465" s="21" t="s">
        <v>19493</v>
      </c>
      <c r="C3465" s="21" t="s">
        <v>19494</v>
      </c>
      <c r="D3465" s="21" t="s">
        <v>19495</v>
      </c>
      <c r="E3465" s="21" t="s">
        <v>11514</v>
      </c>
      <c r="F3465" s="21" t="s">
        <v>354</v>
      </c>
      <c r="G3465" s="21">
        <v>2017.0</v>
      </c>
      <c r="H3465" s="26">
        <v>42989.0</v>
      </c>
      <c r="I3465" s="21"/>
      <c r="J3465" s="21"/>
      <c r="K3465" s="21" t="s">
        <v>19496</v>
      </c>
      <c r="L3465" s="21" t="str">
        <f>IF(ISNUMBER(VLOOKUP(A3465,EXCL,1,FALSE)),"Excluido",IF(ISNUMBER(VLOOKUP(A3465,POST,1,FALSE)),"PostAlerta",IF(ISNUMBER(VLOOKUP(A3465,PRE,1,FALSE)),"PreAlerta","")))</f>
        <v>PostAlerta</v>
      </c>
      <c r="M3465" s="21" t="str">
        <f>IF(ISNUMBER(A3465),(IF(ISNUMBER(VLOOKUP(A3465,KEYWORDS,1,FALSE)),"C/PalabrasClaves","S/PalabrasClaves")),"")</f>
        <v>S/PalabrasClaves</v>
      </c>
      <c r="N3465" s="21" t="str">
        <f t="shared" si="14"/>
        <v/>
      </c>
      <c r="O3465" s="21"/>
      <c r="P3465" s="21" t="s">
        <v>19364</v>
      </c>
      <c r="Q3465" s="21"/>
      <c r="R3465" s="21" t="str">
        <f>LEFT('2012-2022'!$P3465,4)</f>
        <v>2017</v>
      </c>
      <c r="S3465" s="21" t="s">
        <v>68</v>
      </c>
      <c r="T3465" s="21"/>
      <c r="U3465" s="21"/>
      <c r="V3465" s="21"/>
      <c r="W3465" s="27"/>
      <c r="X3465" s="27"/>
      <c r="Y3465" s="12"/>
    </row>
    <row r="3466" ht="15.75" customHeight="1">
      <c r="A3466" s="21">
        <v>2.8957585E7</v>
      </c>
      <c r="B3466" s="21" t="s">
        <v>19497</v>
      </c>
      <c r="C3466" s="21" t="s">
        <v>19498</v>
      </c>
      <c r="D3466" s="21" t="s">
        <v>19499</v>
      </c>
      <c r="E3466" s="21" t="s">
        <v>19500</v>
      </c>
      <c r="F3466" s="21" t="s">
        <v>1622</v>
      </c>
      <c r="G3466" s="21">
        <v>2017.0</v>
      </c>
      <c r="H3466" s="26">
        <v>43007.0</v>
      </c>
      <c r="I3466" s="21"/>
      <c r="J3466" s="21"/>
      <c r="K3466" s="21" t="s">
        <v>19501</v>
      </c>
      <c r="L3466" s="21" t="str">
        <f>IF(ISNUMBER(VLOOKUP(A3466,EXCL,1,FALSE)),"Excluido",IF(ISNUMBER(VLOOKUP(A3466,POST,1,FALSE)),"PostAlerta",IF(ISNUMBER(VLOOKUP(A3466,PRE,1,FALSE)),"PreAlerta","")))</f>
        <v>PostAlerta</v>
      </c>
      <c r="M3466" s="21" t="str">
        <f>IF(ISNUMBER(A3466),(IF(ISNUMBER(VLOOKUP(A3466,KEYWORDS,1,FALSE)),"C/PalabrasClaves","S/PalabrasClaves")),"")</f>
        <v>S/PalabrasClaves</v>
      </c>
      <c r="N3466" s="21" t="str">
        <f t="shared" si="14"/>
        <v/>
      </c>
      <c r="O3466" s="21"/>
      <c r="P3466" s="21" t="s">
        <v>19502</v>
      </c>
      <c r="Q3466" s="21"/>
      <c r="R3466" s="21" t="str">
        <f>LEFT('2012-2022'!$P3466,4)</f>
        <v>2017</v>
      </c>
      <c r="S3466" s="21" t="s">
        <v>68</v>
      </c>
      <c r="T3466" s="21"/>
      <c r="U3466" s="21"/>
      <c r="V3466" s="21"/>
      <c r="W3466" s="27"/>
      <c r="X3466" s="27"/>
      <c r="Y3466" s="28"/>
    </row>
    <row r="3467" ht="15.75" customHeight="1">
      <c r="A3467" s="21">
        <v>2.8979009E7</v>
      </c>
      <c r="B3467" s="21" t="s">
        <v>19503</v>
      </c>
      <c r="C3467" s="21" t="s">
        <v>19504</v>
      </c>
      <c r="D3467" s="21" t="s">
        <v>19505</v>
      </c>
      <c r="E3467" s="21" t="s">
        <v>19506</v>
      </c>
      <c r="F3467" s="21" t="s">
        <v>16999</v>
      </c>
      <c r="G3467" s="21">
        <v>2017.0</v>
      </c>
      <c r="H3467" s="26">
        <v>43014.0</v>
      </c>
      <c r="I3467" s="21" t="s">
        <v>19507</v>
      </c>
      <c r="J3467" s="21"/>
      <c r="K3467" s="21" t="s">
        <v>19508</v>
      </c>
      <c r="L3467" s="21" t="str">
        <f>IF(ISNUMBER(VLOOKUP(A3467,EXCL,1,FALSE)),"Excluido",IF(ISNUMBER(VLOOKUP(A3467,POST,1,FALSE)),"PostAlerta",IF(ISNUMBER(VLOOKUP(A3467,PRE,1,FALSE)),"PreAlerta","")))</f>
        <v>PostAlerta</v>
      </c>
      <c r="M3467" s="21" t="str">
        <f>IF(ISNUMBER(A3467),(IF(ISNUMBER(VLOOKUP(A3467,KEYWORDS,1,FALSE)),"C/PalabrasClaves","S/PalabrasClaves")),"")</f>
        <v>S/PalabrasClaves</v>
      </c>
      <c r="N3467" s="21" t="str">
        <f t="shared" si="14"/>
        <v/>
      </c>
      <c r="O3467" s="21"/>
      <c r="P3467" s="21" t="s">
        <v>19381</v>
      </c>
      <c r="Q3467" s="21"/>
      <c r="R3467" s="21" t="str">
        <f>LEFT('2012-2022'!$P3467,4)</f>
        <v>2017</v>
      </c>
      <c r="S3467" s="21" t="s">
        <v>70</v>
      </c>
      <c r="T3467" s="21"/>
      <c r="U3467" s="21"/>
      <c r="V3467" s="21"/>
      <c r="W3467" s="27"/>
      <c r="X3467" s="27"/>
      <c r="Y3467" s="12"/>
    </row>
    <row r="3468" ht="15.75" customHeight="1">
      <c r="A3468" s="21">
        <v>2.8979015E7</v>
      </c>
      <c r="B3468" s="21" t="s">
        <v>19509</v>
      </c>
      <c r="C3468" s="21" t="s">
        <v>19510</v>
      </c>
      <c r="D3468" s="21" t="s">
        <v>19511</v>
      </c>
      <c r="E3468" s="21" t="s">
        <v>19512</v>
      </c>
      <c r="F3468" s="21" t="s">
        <v>16999</v>
      </c>
      <c r="G3468" s="21">
        <v>2017.0</v>
      </c>
      <c r="H3468" s="26">
        <v>43014.0</v>
      </c>
      <c r="I3468" s="21" t="s">
        <v>19513</v>
      </c>
      <c r="J3468" s="21"/>
      <c r="K3468" s="21" t="s">
        <v>19514</v>
      </c>
      <c r="L3468" s="21" t="str">
        <f>IF(ISNUMBER(VLOOKUP(A3468,EXCL,1,FALSE)),"Excluido",IF(ISNUMBER(VLOOKUP(A3468,POST,1,FALSE)),"PostAlerta",IF(ISNUMBER(VLOOKUP(A3468,PRE,1,FALSE)),"PreAlerta","")))</f>
        <v>PostAlerta</v>
      </c>
      <c r="M3468" s="21" t="str">
        <f>IF(ISNUMBER(A3468),(IF(ISNUMBER(VLOOKUP(A3468,KEYWORDS,1,FALSE)),"C/PalabrasClaves","S/PalabrasClaves")),"")</f>
        <v>S/PalabrasClaves</v>
      </c>
      <c r="N3468" s="21" t="str">
        <f t="shared" si="14"/>
        <v/>
      </c>
      <c r="O3468" s="21"/>
      <c r="P3468" s="21" t="s">
        <v>19381</v>
      </c>
      <c r="Q3468" s="21"/>
      <c r="R3468" s="21" t="str">
        <f>LEFT('2012-2022'!$P3468,4)</f>
        <v>2017</v>
      </c>
      <c r="S3468" s="21" t="s">
        <v>70</v>
      </c>
      <c r="T3468" s="21"/>
      <c r="U3468" s="21"/>
      <c r="V3468" s="21"/>
      <c r="W3468" s="27"/>
      <c r="X3468" s="27"/>
      <c r="Y3468" s="28"/>
    </row>
    <row r="3469" ht="15.75" customHeight="1">
      <c r="A3469" s="21">
        <v>2.9114401E7</v>
      </c>
      <c r="B3469" s="21" t="s">
        <v>19515</v>
      </c>
      <c r="C3469" s="21" t="s">
        <v>19516</v>
      </c>
      <c r="D3469" s="21" t="s">
        <v>19517</v>
      </c>
      <c r="E3469" s="21" t="s">
        <v>3096</v>
      </c>
      <c r="F3469" s="21" t="s">
        <v>19518</v>
      </c>
      <c r="G3469" s="21">
        <v>2017.0</v>
      </c>
      <c r="H3469" s="26">
        <v>43048.0</v>
      </c>
      <c r="I3469" s="21" t="s">
        <v>19519</v>
      </c>
      <c r="J3469" s="21"/>
      <c r="K3469" s="21" t="s">
        <v>19520</v>
      </c>
      <c r="L3469" s="21" t="str">
        <f>IF(ISNUMBER(VLOOKUP(A3469,EXCL,1,FALSE)),"Excluido",IF(ISNUMBER(VLOOKUP(A3469,POST,1,FALSE)),"PostAlerta",IF(ISNUMBER(VLOOKUP(A3469,PRE,1,FALSE)),"PreAlerta","")))</f>
        <v>PostAlerta</v>
      </c>
      <c r="M3469" s="21" t="str">
        <f>IF(ISNUMBER(A3469),(IF(ISNUMBER(VLOOKUP(A3469,KEYWORDS,1,FALSE)),"C/PalabrasClaves","S/PalabrasClaves")),"")</f>
        <v>S/PalabrasClaves</v>
      </c>
      <c r="N3469" s="21" t="str">
        <f t="shared" si="14"/>
        <v/>
      </c>
      <c r="O3469" s="21"/>
      <c r="P3469" s="21" t="s">
        <v>19521</v>
      </c>
      <c r="Q3469" s="21"/>
      <c r="R3469" s="21" t="str">
        <f>LEFT('2012-2022'!$P3469,4)</f>
        <v>2017</v>
      </c>
      <c r="S3469" s="21" t="s">
        <v>63</v>
      </c>
      <c r="T3469" s="21"/>
      <c r="U3469" s="21"/>
      <c r="V3469" s="21"/>
      <c r="W3469" s="27"/>
      <c r="X3469" s="27"/>
      <c r="Y3469" s="12"/>
    </row>
    <row r="3470" ht="15.75" customHeight="1">
      <c r="A3470" s="21">
        <v>2.8929088E7</v>
      </c>
      <c r="B3470" s="21" t="s">
        <v>19522</v>
      </c>
      <c r="C3470" s="21" t="s">
        <v>19523</v>
      </c>
      <c r="D3470" s="21" t="s">
        <v>19524</v>
      </c>
      <c r="E3470" s="21" t="s">
        <v>19525</v>
      </c>
      <c r="F3470" s="21" t="s">
        <v>3171</v>
      </c>
      <c r="G3470" s="21">
        <v>2017.0</v>
      </c>
      <c r="H3470" s="26">
        <v>42999.0</v>
      </c>
      <c r="I3470" s="21" t="s">
        <v>19526</v>
      </c>
      <c r="J3470" s="21"/>
      <c r="K3470" s="21" t="s">
        <v>19527</v>
      </c>
      <c r="L3470" s="21" t="str">
        <f>IF(ISNUMBER(VLOOKUP(A3470,EXCL,1,FALSE)),"Excluido",IF(ISNUMBER(VLOOKUP(A3470,POST,1,FALSE)),"PostAlerta",IF(ISNUMBER(VLOOKUP(A3470,PRE,1,FALSE)),"PreAlerta","")))</f>
        <v>Excluido</v>
      </c>
      <c r="M3470" s="21" t="str">
        <f>IF(ISNUMBER(A3470),(IF(ISNUMBER(VLOOKUP(A3470,KEYWORDS,1,FALSE)),"C/PalabrasClaves","S/PalabrasClaves")),"")</f>
        <v>S/PalabrasClaves</v>
      </c>
      <c r="N3470" s="21" t="str">
        <f t="shared" si="14"/>
        <v/>
      </c>
      <c r="O3470" s="21"/>
      <c r="P3470" s="21" t="s">
        <v>19528</v>
      </c>
      <c r="Q3470" s="21"/>
      <c r="R3470" s="21" t="str">
        <f>LEFT('2012-2022'!$P3470,4)</f>
        <v>2017</v>
      </c>
      <c r="S3470" s="21" t="s">
        <v>68</v>
      </c>
      <c r="T3470" s="21"/>
      <c r="U3470" s="21"/>
      <c r="V3470" s="21"/>
      <c r="W3470" s="27"/>
      <c r="X3470" s="27"/>
      <c r="Y3470" s="28"/>
    </row>
    <row r="3471" ht="15.75" customHeight="1">
      <c r="A3471" s="21">
        <v>3.108583E7</v>
      </c>
      <c r="B3471" s="21" t="s">
        <v>19529</v>
      </c>
      <c r="C3471" s="21" t="s">
        <v>19530</v>
      </c>
      <c r="D3471" s="21" t="s">
        <v>19531</v>
      </c>
      <c r="E3471" s="21" t="s">
        <v>19532</v>
      </c>
      <c r="F3471" s="21" t="s">
        <v>12218</v>
      </c>
      <c r="G3471" s="21">
        <v>2017.0</v>
      </c>
      <c r="H3471" s="26">
        <v>43601.0</v>
      </c>
      <c r="I3471" s="21"/>
      <c r="J3471" s="21"/>
      <c r="K3471" s="21" t="s">
        <v>19533</v>
      </c>
      <c r="L3471" s="21" t="str">
        <f>IF(ISNUMBER(VLOOKUP(A3471,EXCL,1,FALSE)),"Excluido",IF(ISNUMBER(VLOOKUP(A3471,POST,1,FALSE)),"PostAlerta",IF(ISNUMBER(VLOOKUP(A3471,PRE,1,FALSE)),"PreAlerta","")))</f>
        <v>PostAlerta</v>
      </c>
      <c r="M3471" s="21" t="str">
        <f>IF(ISNUMBER(A3471),(IF(ISNUMBER(VLOOKUP(A3471,KEYWORDS,1,FALSE)),"C/PalabrasClaves","S/PalabrasClaves")),"")</f>
        <v>S/PalabrasClaves</v>
      </c>
      <c r="N3471" s="21" t="str">
        <f t="shared" si="14"/>
        <v/>
      </c>
      <c r="O3471" s="21"/>
      <c r="P3471" s="21" t="s">
        <v>19528</v>
      </c>
      <c r="Q3471" s="21"/>
      <c r="R3471" s="21" t="str">
        <f>LEFT('2012-2022'!$P3471,4)</f>
        <v>2017</v>
      </c>
      <c r="S3471" s="21" t="s">
        <v>68</v>
      </c>
      <c r="T3471" s="21"/>
      <c r="U3471" s="21"/>
      <c r="V3471" s="21"/>
      <c r="W3471" s="27"/>
      <c r="X3471" s="27"/>
      <c r="Y3471" s="12"/>
    </row>
    <row r="3472" ht="15.75" customHeight="1">
      <c r="A3472" s="21">
        <v>2.8874204E7</v>
      </c>
      <c r="B3472" s="21" t="s">
        <v>19534</v>
      </c>
      <c r="C3472" s="21" t="s">
        <v>19535</v>
      </c>
      <c r="D3472" s="21" t="s">
        <v>19536</v>
      </c>
      <c r="E3472" s="21" t="s">
        <v>19537</v>
      </c>
      <c r="F3472" s="21" t="s">
        <v>332</v>
      </c>
      <c r="G3472" s="21">
        <v>2017.0</v>
      </c>
      <c r="H3472" s="26">
        <v>42985.0</v>
      </c>
      <c r="I3472" s="21" t="s">
        <v>19538</v>
      </c>
      <c r="J3472" s="21"/>
      <c r="K3472" s="21" t="s">
        <v>19539</v>
      </c>
      <c r="L3472" s="21" t="str">
        <f>IF(ISNUMBER(VLOOKUP(A3472,EXCL,1,FALSE)),"Excluido",IF(ISNUMBER(VLOOKUP(A3472,POST,1,FALSE)),"PostAlerta",IF(ISNUMBER(VLOOKUP(A3472,PRE,1,FALSE)),"PreAlerta","")))</f>
        <v>PostAlerta</v>
      </c>
      <c r="M3472" s="21" t="str">
        <f>IF(ISNUMBER(A3472),(IF(ISNUMBER(VLOOKUP(A3472,KEYWORDS,1,FALSE)),"C/PalabrasClaves","S/PalabrasClaves")),"")</f>
        <v>S/PalabrasClaves</v>
      </c>
      <c r="N3472" s="21" t="str">
        <f t="shared" si="14"/>
        <v/>
      </c>
      <c r="O3472" s="21"/>
      <c r="P3472" s="21" t="s">
        <v>19540</v>
      </c>
      <c r="Q3472" s="21"/>
      <c r="R3472" s="21" t="str">
        <f>LEFT('2012-2022'!$P3472,4)</f>
        <v>2017</v>
      </c>
      <c r="S3472" s="21" t="s">
        <v>68</v>
      </c>
      <c r="T3472" s="21"/>
      <c r="U3472" s="21"/>
      <c r="V3472" s="21"/>
      <c r="W3472" s="27"/>
      <c r="X3472" s="27"/>
      <c r="Y3472" s="28"/>
    </row>
    <row r="3473" ht="15.75" customHeight="1">
      <c r="A3473" s="21">
        <v>2.8579427E7</v>
      </c>
      <c r="B3473" s="21" t="s">
        <v>19541</v>
      </c>
      <c r="C3473" s="21" t="s">
        <v>19542</v>
      </c>
      <c r="D3473" s="21" t="s">
        <v>19543</v>
      </c>
      <c r="E3473" s="21" t="s">
        <v>7212</v>
      </c>
      <c r="F3473" s="21" t="s">
        <v>347</v>
      </c>
      <c r="G3473" s="21">
        <v>2017.0</v>
      </c>
      <c r="H3473" s="26">
        <v>42892.0</v>
      </c>
      <c r="I3473" s="21"/>
      <c r="J3473" s="21"/>
      <c r="K3473" s="21" t="s">
        <v>19544</v>
      </c>
      <c r="L3473" s="21" t="str">
        <f>IF(ISNUMBER(VLOOKUP(A3473,EXCL,1,FALSE)),"Excluido",IF(ISNUMBER(VLOOKUP(A3473,POST,1,FALSE)),"PostAlerta",IF(ISNUMBER(VLOOKUP(A3473,PRE,1,FALSE)),"PreAlerta","")))</f>
        <v>PostAlerta</v>
      </c>
      <c r="M3473" s="21" t="str">
        <f>IF(ISNUMBER(A3473),(IF(ISNUMBER(VLOOKUP(A3473,KEYWORDS,1,FALSE)),"C/PalabrasClaves","S/PalabrasClaves")),"")</f>
        <v>S/PalabrasClaves</v>
      </c>
      <c r="N3473" s="21" t="str">
        <f t="shared" si="14"/>
        <v/>
      </c>
      <c r="O3473" s="21"/>
      <c r="P3473" s="21" t="s">
        <v>19545</v>
      </c>
      <c r="Q3473" s="21"/>
      <c r="R3473" s="21" t="str">
        <f>LEFT('2012-2022'!$P3473,4)</f>
        <v>2017</v>
      </c>
      <c r="S3473" s="21" t="s">
        <v>68</v>
      </c>
      <c r="T3473" s="21"/>
      <c r="U3473" s="21"/>
      <c r="V3473" s="21"/>
      <c r="W3473" s="27"/>
      <c r="X3473" s="27"/>
      <c r="Y3473" s="12"/>
    </row>
    <row r="3474" ht="15.75" customHeight="1">
      <c r="A3474" s="21">
        <v>2.8886749E7</v>
      </c>
      <c r="B3474" s="21" t="s">
        <v>19546</v>
      </c>
      <c r="C3474" s="21" t="s">
        <v>19547</v>
      </c>
      <c r="D3474" s="21" t="s">
        <v>19548</v>
      </c>
      <c r="E3474" s="21" t="s">
        <v>9717</v>
      </c>
      <c r="F3474" s="21" t="s">
        <v>332</v>
      </c>
      <c r="G3474" s="21">
        <v>2017.0</v>
      </c>
      <c r="H3474" s="26">
        <v>42988.0</v>
      </c>
      <c r="I3474" s="21" t="s">
        <v>19549</v>
      </c>
      <c r="J3474" s="21"/>
      <c r="K3474" s="21" t="s">
        <v>19550</v>
      </c>
      <c r="L3474" s="21" t="str">
        <f>IF(ISNUMBER(VLOOKUP(A3474,EXCL,1,FALSE)),"Excluido",IF(ISNUMBER(VLOOKUP(A3474,POST,1,FALSE)),"PostAlerta",IF(ISNUMBER(VLOOKUP(A3474,PRE,1,FALSE)),"PreAlerta","")))</f>
        <v>PostAlerta</v>
      </c>
      <c r="M3474" s="21" t="str">
        <f>IF(ISNUMBER(A3474),(IF(ISNUMBER(VLOOKUP(A3474,KEYWORDS,1,FALSE)),"C/PalabrasClaves","S/PalabrasClaves")),"")</f>
        <v>S/PalabrasClaves</v>
      </c>
      <c r="N3474" s="21" t="str">
        <f t="shared" si="14"/>
        <v/>
      </c>
      <c r="O3474" s="21"/>
      <c r="P3474" s="21" t="s">
        <v>19545</v>
      </c>
      <c r="Q3474" s="21"/>
      <c r="R3474" s="21" t="str">
        <f>LEFT('2012-2022'!$P3474,4)</f>
        <v>2017</v>
      </c>
      <c r="S3474" s="21" t="s">
        <v>68</v>
      </c>
      <c r="T3474" s="21"/>
      <c r="U3474" s="21"/>
      <c r="V3474" s="21"/>
      <c r="W3474" s="27"/>
      <c r="X3474" s="27"/>
      <c r="Y3474" s="28"/>
    </row>
    <row r="3475" ht="15.75" customHeight="1">
      <c r="A3475" s="21">
        <v>2.8892515E7</v>
      </c>
      <c r="B3475" s="21" t="s">
        <v>19551</v>
      </c>
      <c r="C3475" s="21" t="s">
        <v>19552</v>
      </c>
      <c r="D3475" s="21" t="s">
        <v>19553</v>
      </c>
      <c r="E3475" s="21" t="s">
        <v>19554</v>
      </c>
      <c r="F3475" s="21" t="s">
        <v>2810</v>
      </c>
      <c r="G3475" s="21">
        <v>2017.0</v>
      </c>
      <c r="H3475" s="26">
        <v>42990.0</v>
      </c>
      <c r="I3475" s="21" t="s">
        <v>19555</v>
      </c>
      <c r="J3475" s="21"/>
      <c r="K3475" s="21" t="s">
        <v>19556</v>
      </c>
      <c r="L3475" s="21" t="str">
        <f>IF(ISNUMBER(VLOOKUP(A3475,EXCL,1,FALSE)),"Excluido",IF(ISNUMBER(VLOOKUP(A3475,POST,1,FALSE)),"PostAlerta",IF(ISNUMBER(VLOOKUP(A3475,PRE,1,FALSE)),"PreAlerta","")))</f>
        <v>PostAlerta</v>
      </c>
      <c r="M3475" s="21" t="str">
        <f>IF(ISNUMBER(A3475),(IF(ISNUMBER(VLOOKUP(A3475,KEYWORDS,1,FALSE)),"C/PalabrasClaves","S/PalabrasClaves")),"")</f>
        <v>C/PalabrasClaves</v>
      </c>
      <c r="N3475" s="21" t="str">
        <f t="shared" si="14"/>
        <v/>
      </c>
      <c r="O3475" s="21"/>
      <c r="P3475" s="21" t="s">
        <v>19557</v>
      </c>
      <c r="Q3475" s="21"/>
      <c r="R3475" s="21" t="str">
        <f>LEFT('2012-2022'!$P3475,4)</f>
        <v>2017</v>
      </c>
      <c r="S3475" s="21" t="s">
        <v>68</v>
      </c>
      <c r="T3475" s="21"/>
      <c r="U3475" s="21"/>
      <c r="V3475" s="21"/>
      <c r="W3475" s="27"/>
      <c r="X3475" s="27"/>
      <c r="Y3475" s="12"/>
    </row>
    <row r="3476" ht="15.75" customHeight="1">
      <c r="A3476" s="21">
        <v>2.8892518E7</v>
      </c>
      <c r="B3476" s="21" t="s">
        <v>19558</v>
      </c>
      <c r="C3476" s="21" t="s">
        <v>19559</v>
      </c>
      <c r="D3476" s="21" t="s">
        <v>19560</v>
      </c>
      <c r="E3476" s="21" t="s">
        <v>11243</v>
      </c>
      <c r="F3476" s="21" t="s">
        <v>1789</v>
      </c>
      <c r="G3476" s="21">
        <v>2017.0</v>
      </c>
      <c r="H3476" s="26">
        <v>42990.0</v>
      </c>
      <c r="I3476" s="21" t="s">
        <v>19561</v>
      </c>
      <c r="J3476" s="21"/>
      <c r="K3476" s="21" t="s">
        <v>19562</v>
      </c>
      <c r="L3476" s="21" t="str">
        <f>IF(ISNUMBER(VLOOKUP(A3476,EXCL,1,FALSE)),"Excluido",IF(ISNUMBER(VLOOKUP(A3476,POST,1,FALSE)),"PostAlerta",IF(ISNUMBER(VLOOKUP(A3476,PRE,1,FALSE)),"PreAlerta","")))</f>
        <v>PostAlerta</v>
      </c>
      <c r="M3476" s="21" t="str">
        <f>IF(ISNUMBER(A3476),(IF(ISNUMBER(VLOOKUP(A3476,KEYWORDS,1,FALSE)),"C/PalabrasClaves","S/PalabrasClaves")),"")</f>
        <v>S/PalabrasClaves</v>
      </c>
      <c r="N3476" s="21" t="str">
        <f t="shared" si="14"/>
        <v/>
      </c>
      <c r="O3476" s="21"/>
      <c r="P3476" s="21" t="s">
        <v>19557</v>
      </c>
      <c r="Q3476" s="21"/>
      <c r="R3476" s="21" t="str">
        <f>LEFT('2012-2022'!$P3476,4)</f>
        <v>2017</v>
      </c>
      <c r="S3476" s="21" t="s">
        <v>68</v>
      </c>
      <c r="T3476" s="21"/>
      <c r="U3476" s="21"/>
      <c r="V3476" s="21"/>
      <c r="W3476" s="27"/>
      <c r="X3476" s="27"/>
      <c r="Y3476" s="28"/>
    </row>
    <row r="3477" ht="15.75" customHeight="1">
      <c r="A3477" s="21">
        <v>2.8781347E7</v>
      </c>
      <c r="B3477" s="21" t="s">
        <v>19563</v>
      </c>
      <c r="C3477" s="21" t="s">
        <v>19564</v>
      </c>
      <c r="D3477" s="21" t="s">
        <v>19565</v>
      </c>
      <c r="E3477" s="21" t="s">
        <v>2322</v>
      </c>
      <c r="F3477" s="21" t="s">
        <v>909</v>
      </c>
      <c r="G3477" s="21">
        <v>2017.0</v>
      </c>
      <c r="H3477" s="26">
        <v>42955.0</v>
      </c>
      <c r="I3477" s="21" t="s">
        <v>19566</v>
      </c>
      <c r="J3477" s="21"/>
      <c r="K3477" s="21" t="s">
        <v>19567</v>
      </c>
      <c r="L3477" s="21" t="str">
        <f>IF(ISNUMBER(VLOOKUP(A3477,EXCL,1,FALSE)),"Excluido",IF(ISNUMBER(VLOOKUP(A3477,POST,1,FALSE)),"PostAlerta",IF(ISNUMBER(VLOOKUP(A3477,PRE,1,FALSE)),"PreAlerta","")))</f>
        <v>PostAlerta</v>
      </c>
      <c r="M3477" s="21" t="str">
        <f>IF(ISNUMBER(A3477),(IF(ISNUMBER(VLOOKUP(A3477,KEYWORDS,1,FALSE)),"C/PalabrasClaves","S/PalabrasClaves")),"")</f>
        <v>S/PalabrasClaves</v>
      </c>
      <c r="N3477" s="21" t="str">
        <f t="shared" si="14"/>
        <v/>
      </c>
      <c r="O3477" s="21"/>
      <c r="P3477" s="21" t="s">
        <v>19568</v>
      </c>
      <c r="Q3477" s="21"/>
      <c r="R3477" s="21" t="str">
        <f>LEFT('2012-2022'!$P3477,4)</f>
        <v>2017</v>
      </c>
      <c r="S3477" s="21" t="s">
        <v>68</v>
      </c>
      <c r="T3477" s="21"/>
      <c r="U3477" s="21"/>
      <c r="V3477" s="21"/>
      <c r="W3477" s="27"/>
      <c r="X3477" s="27"/>
      <c r="Y3477" s="12"/>
    </row>
    <row r="3478" ht="15.75" customHeight="1">
      <c r="A3478" s="21">
        <v>2.8878055E7</v>
      </c>
      <c r="B3478" s="21" t="s">
        <v>19569</v>
      </c>
      <c r="C3478" s="21" t="s">
        <v>19570</v>
      </c>
      <c r="D3478" s="21" t="s">
        <v>19571</v>
      </c>
      <c r="E3478" s="21" t="s">
        <v>19572</v>
      </c>
      <c r="F3478" s="21" t="s">
        <v>796</v>
      </c>
      <c r="G3478" s="21">
        <v>2017.0</v>
      </c>
      <c r="H3478" s="26">
        <v>42986.0</v>
      </c>
      <c r="I3478" s="21" t="s">
        <v>19573</v>
      </c>
      <c r="J3478" s="21"/>
      <c r="K3478" s="21" t="s">
        <v>19574</v>
      </c>
      <c r="L3478" s="21" t="str">
        <f>IF(ISNUMBER(VLOOKUP(A3478,EXCL,1,FALSE)),"Excluido",IF(ISNUMBER(VLOOKUP(A3478,POST,1,FALSE)),"PostAlerta",IF(ISNUMBER(VLOOKUP(A3478,PRE,1,FALSE)),"PreAlerta","")))</f>
        <v>PostAlerta</v>
      </c>
      <c r="M3478" s="21" t="str">
        <f>IF(ISNUMBER(A3478),(IF(ISNUMBER(VLOOKUP(A3478,KEYWORDS,1,FALSE)),"C/PalabrasClaves","S/PalabrasClaves")),"")</f>
        <v>S/PalabrasClaves</v>
      </c>
      <c r="N3478" s="21" t="str">
        <f t="shared" si="14"/>
        <v/>
      </c>
      <c r="O3478" s="21"/>
      <c r="P3478" s="21" t="s">
        <v>19575</v>
      </c>
      <c r="Q3478" s="21"/>
      <c r="R3478" s="21" t="str">
        <f>LEFT('2012-2022'!$P3478,4)</f>
        <v>2017</v>
      </c>
      <c r="S3478" s="21" t="s">
        <v>68</v>
      </c>
      <c r="T3478" s="21"/>
      <c r="U3478" s="21"/>
      <c r="V3478" s="21"/>
      <c r="W3478" s="27"/>
      <c r="X3478" s="27"/>
      <c r="Y3478" s="28"/>
    </row>
    <row r="3479" ht="15.75" customHeight="1">
      <c r="A3479" s="21">
        <v>2.8878066E7</v>
      </c>
      <c r="B3479" s="21" t="s">
        <v>19576</v>
      </c>
      <c r="C3479" s="21" t="s">
        <v>19577</v>
      </c>
      <c r="D3479" s="21" t="s">
        <v>19578</v>
      </c>
      <c r="E3479" s="21" t="s">
        <v>219</v>
      </c>
      <c r="F3479" s="21" t="s">
        <v>796</v>
      </c>
      <c r="G3479" s="21">
        <v>2017.0</v>
      </c>
      <c r="H3479" s="26">
        <v>42986.0</v>
      </c>
      <c r="I3479" s="21" t="s">
        <v>19579</v>
      </c>
      <c r="J3479" s="21"/>
      <c r="K3479" s="21" t="s">
        <v>19580</v>
      </c>
      <c r="L3479" s="21" t="str">
        <f>IF(ISNUMBER(VLOOKUP(A3479,EXCL,1,FALSE)),"Excluido",IF(ISNUMBER(VLOOKUP(A3479,POST,1,FALSE)),"PostAlerta",IF(ISNUMBER(VLOOKUP(A3479,PRE,1,FALSE)),"PreAlerta","")))</f>
        <v>PostAlerta</v>
      </c>
      <c r="M3479" s="21" t="str">
        <f>IF(ISNUMBER(A3479),(IF(ISNUMBER(VLOOKUP(A3479,KEYWORDS,1,FALSE)),"C/PalabrasClaves","S/PalabrasClaves")),"")</f>
        <v>S/PalabrasClaves</v>
      </c>
      <c r="N3479" s="21" t="str">
        <f t="shared" si="14"/>
        <v/>
      </c>
      <c r="O3479" s="21"/>
      <c r="P3479" s="21" t="s">
        <v>19575</v>
      </c>
      <c r="Q3479" s="21"/>
      <c r="R3479" s="21" t="str">
        <f>LEFT('2012-2022'!$P3479,4)</f>
        <v>2017</v>
      </c>
      <c r="S3479" s="21" t="s">
        <v>68</v>
      </c>
      <c r="T3479" s="21"/>
      <c r="U3479" s="21"/>
      <c r="V3479" s="21"/>
      <c r="W3479" s="27"/>
      <c r="X3479" s="27"/>
      <c r="Y3479" s="12"/>
    </row>
    <row r="3480" ht="15.75" customHeight="1">
      <c r="A3480" s="21">
        <v>2.8904344E7</v>
      </c>
      <c r="B3480" s="21" t="s">
        <v>19581</v>
      </c>
      <c r="C3480" s="21" t="s">
        <v>19582</v>
      </c>
      <c r="D3480" s="21" t="s">
        <v>19583</v>
      </c>
      <c r="E3480" s="21" t="s">
        <v>19584</v>
      </c>
      <c r="F3480" s="21" t="s">
        <v>7626</v>
      </c>
      <c r="G3480" s="21">
        <v>2017.0</v>
      </c>
      <c r="H3480" s="26">
        <v>42993.0</v>
      </c>
      <c r="I3480" s="21" t="s">
        <v>19585</v>
      </c>
      <c r="J3480" s="21"/>
      <c r="K3480" s="21" t="s">
        <v>19586</v>
      </c>
      <c r="L3480" s="21" t="str">
        <f>IF(ISNUMBER(VLOOKUP(A3480,EXCL,1,FALSE)),"Excluido",IF(ISNUMBER(VLOOKUP(A3480,POST,1,FALSE)),"PostAlerta",IF(ISNUMBER(VLOOKUP(A3480,PRE,1,FALSE)),"PreAlerta","")))</f>
        <v>PostAlerta</v>
      </c>
      <c r="M3480" s="21" t="str">
        <f>IF(ISNUMBER(A3480),(IF(ISNUMBER(VLOOKUP(A3480,KEYWORDS,1,FALSE)),"C/PalabrasClaves","S/PalabrasClaves")),"")</f>
        <v>S/PalabrasClaves</v>
      </c>
      <c r="N3480" s="21" t="str">
        <f t="shared" si="14"/>
        <v/>
      </c>
      <c r="O3480" s="21"/>
      <c r="P3480" s="21" t="s">
        <v>19575</v>
      </c>
      <c r="Q3480" s="21"/>
      <c r="R3480" s="21" t="str">
        <f>LEFT('2012-2022'!$P3480,4)</f>
        <v>2017</v>
      </c>
      <c r="S3480" s="21" t="s">
        <v>68</v>
      </c>
      <c r="T3480" s="21"/>
      <c r="U3480" s="21"/>
      <c r="V3480" s="21"/>
      <c r="W3480" s="27"/>
      <c r="X3480" s="27"/>
      <c r="Y3480" s="28"/>
    </row>
    <row r="3481" ht="15.75" customHeight="1">
      <c r="A3481" s="21">
        <v>2.8710265E7</v>
      </c>
      <c r="B3481" s="21" t="s">
        <v>19587</v>
      </c>
      <c r="C3481" s="21" t="s">
        <v>19588</v>
      </c>
      <c r="D3481" s="21" t="s">
        <v>19589</v>
      </c>
      <c r="E3481" s="21" t="s">
        <v>19590</v>
      </c>
      <c r="F3481" s="21" t="s">
        <v>182</v>
      </c>
      <c r="G3481" s="21">
        <v>2017.0</v>
      </c>
      <c r="H3481" s="26">
        <v>42932.0</v>
      </c>
      <c r="I3481" s="21" t="s">
        <v>19591</v>
      </c>
      <c r="J3481" s="21"/>
      <c r="K3481" s="21" t="s">
        <v>19592</v>
      </c>
      <c r="L3481" s="21" t="str">
        <f>IF(ISNUMBER(VLOOKUP(A3481,EXCL,1,FALSE)),"Excluido",IF(ISNUMBER(VLOOKUP(A3481,POST,1,FALSE)),"PostAlerta",IF(ISNUMBER(VLOOKUP(A3481,PRE,1,FALSE)),"PreAlerta","")))</f>
        <v>PostAlerta</v>
      </c>
      <c r="M3481" s="21" t="str">
        <f>IF(ISNUMBER(A3481),(IF(ISNUMBER(VLOOKUP(A3481,KEYWORDS,1,FALSE)),"C/PalabrasClaves","S/PalabrasClaves")),"")</f>
        <v>S/PalabrasClaves</v>
      </c>
      <c r="N3481" s="21" t="str">
        <f t="shared" si="14"/>
        <v/>
      </c>
      <c r="O3481" s="21"/>
      <c r="P3481" s="21" t="s">
        <v>19593</v>
      </c>
      <c r="Q3481" s="21"/>
      <c r="R3481" s="21" t="str">
        <f>LEFT('2012-2022'!$P3481,4)</f>
        <v>2017</v>
      </c>
      <c r="S3481" s="21" t="s">
        <v>65</v>
      </c>
      <c r="T3481" s="21"/>
      <c r="U3481" s="21"/>
      <c r="V3481" s="21"/>
      <c r="W3481" s="27"/>
      <c r="X3481" s="27"/>
      <c r="Y3481" s="12"/>
    </row>
    <row r="3482" ht="15.75" customHeight="1">
      <c r="A3482" s="21">
        <v>2.8922404E7</v>
      </c>
      <c r="B3482" s="21" t="s">
        <v>19594</v>
      </c>
      <c r="C3482" s="21" t="s">
        <v>19595</v>
      </c>
      <c r="D3482" s="21" t="s">
        <v>19596</v>
      </c>
      <c r="E3482" s="21" t="s">
        <v>19597</v>
      </c>
      <c r="F3482" s="21" t="s">
        <v>2810</v>
      </c>
      <c r="G3482" s="21">
        <v>2017.0</v>
      </c>
      <c r="H3482" s="26">
        <v>42997.0</v>
      </c>
      <c r="I3482" s="21" t="s">
        <v>19598</v>
      </c>
      <c r="J3482" s="21"/>
      <c r="K3482" s="21" t="s">
        <v>19599</v>
      </c>
      <c r="L3482" s="21" t="str">
        <f>IF(ISNUMBER(VLOOKUP(A3482,EXCL,1,FALSE)),"Excluido",IF(ISNUMBER(VLOOKUP(A3482,POST,1,FALSE)),"PostAlerta",IF(ISNUMBER(VLOOKUP(A3482,PRE,1,FALSE)),"PreAlerta","")))</f>
        <v>PostAlerta</v>
      </c>
      <c r="M3482" s="21" t="str">
        <f>IF(ISNUMBER(A3482),(IF(ISNUMBER(VLOOKUP(A3482,KEYWORDS,1,FALSE)),"C/PalabrasClaves","S/PalabrasClaves")),"")</f>
        <v>S/PalabrasClaves</v>
      </c>
      <c r="N3482" s="21" t="str">
        <f t="shared" si="14"/>
        <v/>
      </c>
      <c r="O3482" s="21"/>
      <c r="P3482" s="21" t="s">
        <v>19600</v>
      </c>
      <c r="Q3482" s="21"/>
      <c r="R3482" s="21" t="str">
        <f>LEFT('2012-2022'!$P3482,4)</f>
        <v>2017</v>
      </c>
      <c r="S3482" s="21" t="s">
        <v>68</v>
      </c>
      <c r="T3482" s="21"/>
      <c r="U3482" s="21"/>
      <c r="V3482" s="21"/>
      <c r="W3482" s="27"/>
      <c r="X3482" s="27"/>
      <c r="Y3482" s="28"/>
    </row>
    <row r="3483" ht="15.75" customHeight="1">
      <c r="A3483" s="21">
        <v>2.8926079E7</v>
      </c>
      <c r="B3483" s="21" t="s">
        <v>19601</v>
      </c>
      <c r="C3483" s="21" t="s">
        <v>19602</v>
      </c>
      <c r="D3483" s="21" t="s">
        <v>19603</v>
      </c>
      <c r="E3483" s="21" t="s">
        <v>19604</v>
      </c>
      <c r="F3483" s="21" t="s">
        <v>19605</v>
      </c>
      <c r="G3483" s="21">
        <v>2017.0</v>
      </c>
      <c r="H3483" s="26">
        <v>42998.0</v>
      </c>
      <c r="I3483" s="21"/>
      <c r="J3483" s="21"/>
      <c r="K3483" s="21"/>
      <c r="L3483" s="21" t="str">
        <f>IF(ISNUMBER(VLOOKUP(A3483,EXCL,1,FALSE)),"Excluido",IF(ISNUMBER(VLOOKUP(A3483,POST,1,FALSE)),"PostAlerta",IF(ISNUMBER(VLOOKUP(A3483,PRE,1,FALSE)),"PreAlerta","")))</f>
        <v>PostAlerta</v>
      </c>
      <c r="M3483" s="21" t="str">
        <f>IF(ISNUMBER(A3483),(IF(ISNUMBER(VLOOKUP(A3483,KEYWORDS,1,FALSE)),"C/PalabrasClaves","S/PalabrasClaves")),"")</f>
        <v>S/PalabrasClaves</v>
      </c>
      <c r="N3483" s="21" t="str">
        <f t="shared" si="14"/>
        <v/>
      </c>
      <c r="O3483" s="21"/>
      <c r="P3483" s="21" t="s">
        <v>19600</v>
      </c>
      <c r="Q3483" s="21"/>
      <c r="R3483" s="21" t="str">
        <f>LEFT('2012-2022'!$P3483,4)</f>
        <v>2017</v>
      </c>
      <c r="S3483" s="21" t="s">
        <v>68</v>
      </c>
      <c r="T3483" s="21"/>
      <c r="U3483" s="21"/>
      <c r="V3483" s="21"/>
      <c r="W3483" s="27"/>
      <c r="X3483" s="27"/>
      <c r="Y3483" s="12"/>
    </row>
    <row r="3484" ht="15.75" customHeight="1">
      <c r="A3484" s="21">
        <v>2.8928415E7</v>
      </c>
      <c r="B3484" s="21" t="s">
        <v>19606</v>
      </c>
      <c r="C3484" s="21" t="s">
        <v>19607</v>
      </c>
      <c r="D3484" s="21" t="s">
        <v>19608</v>
      </c>
      <c r="E3484" s="21" t="s">
        <v>19609</v>
      </c>
      <c r="F3484" s="21" t="s">
        <v>7369</v>
      </c>
      <c r="G3484" s="21">
        <v>2017.0</v>
      </c>
      <c r="H3484" s="26">
        <v>42999.0</v>
      </c>
      <c r="I3484" s="21" t="s">
        <v>19610</v>
      </c>
      <c r="J3484" s="21"/>
      <c r="K3484" s="21" t="s">
        <v>19611</v>
      </c>
      <c r="L3484" s="21" t="str">
        <f>IF(ISNUMBER(VLOOKUP(A3484,EXCL,1,FALSE)),"Excluido",IF(ISNUMBER(VLOOKUP(A3484,POST,1,FALSE)),"PostAlerta",IF(ISNUMBER(VLOOKUP(A3484,PRE,1,FALSE)),"PreAlerta","")))</f>
        <v>PostAlerta</v>
      </c>
      <c r="M3484" s="21" t="str">
        <f>IF(ISNUMBER(A3484),(IF(ISNUMBER(VLOOKUP(A3484,KEYWORDS,1,FALSE)),"C/PalabrasClaves","S/PalabrasClaves")),"")</f>
        <v>S/PalabrasClaves</v>
      </c>
      <c r="N3484" s="21" t="str">
        <f t="shared" si="14"/>
        <v/>
      </c>
      <c r="O3484" s="21"/>
      <c r="P3484" s="21" t="s">
        <v>19612</v>
      </c>
      <c r="Q3484" s="21"/>
      <c r="R3484" s="21" t="str">
        <f>LEFT('2012-2022'!$P3484,4)</f>
        <v>2017</v>
      </c>
      <c r="S3484" s="21" t="s">
        <v>68</v>
      </c>
      <c r="T3484" s="21"/>
      <c r="U3484" s="21"/>
      <c r="V3484" s="21"/>
      <c r="W3484" s="27"/>
      <c r="X3484" s="27"/>
      <c r="Y3484" s="28"/>
    </row>
    <row r="3485" ht="15.75" customHeight="1">
      <c r="A3485" s="21">
        <v>2.8930089E7</v>
      </c>
      <c r="B3485" s="21" t="s">
        <v>19613</v>
      </c>
      <c r="C3485" s="21" t="s">
        <v>19614</v>
      </c>
      <c r="D3485" s="21" t="s">
        <v>19615</v>
      </c>
      <c r="E3485" s="21" t="s">
        <v>19616</v>
      </c>
      <c r="F3485" s="21" t="s">
        <v>1834</v>
      </c>
      <c r="G3485" s="21">
        <v>2017.0</v>
      </c>
      <c r="H3485" s="26">
        <v>42999.0</v>
      </c>
      <c r="I3485" s="21"/>
      <c r="J3485" s="21"/>
      <c r="K3485" s="21" t="s">
        <v>19617</v>
      </c>
      <c r="L3485" s="21" t="str">
        <f>IF(ISNUMBER(VLOOKUP(A3485,EXCL,1,FALSE)),"Excluido",IF(ISNUMBER(VLOOKUP(A3485,POST,1,FALSE)),"PostAlerta",IF(ISNUMBER(VLOOKUP(A3485,PRE,1,FALSE)),"PreAlerta","")))</f>
        <v>PostAlerta</v>
      </c>
      <c r="M3485" s="21" t="str">
        <f>IF(ISNUMBER(A3485),(IF(ISNUMBER(VLOOKUP(A3485,KEYWORDS,1,FALSE)),"C/PalabrasClaves","S/PalabrasClaves")),"")</f>
        <v>S/PalabrasClaves</v>
      </c>
      <c r="N3485" s="21" t="str">
        <f t="shared" si="14"/>
        <v/>
      </c>
      <c r="O3485" s="21"/>
      <c r="P3485" s="21" t="s">
        <v>19612</v>
      </c>
      <c r="Q3485" s="21"/>
      <c r="R3485" s="21" t="str">
        <f>LEFT('2012-2022'!$P3485,4)</f>
        <v>2017</v>
      </c>
      <c r="S3485" s="21" t="s">
        <v>68</v>
      </c>
      <c r="T3485" s="21"/>
      <c r="U3485" s="21"/>
      <c r="V3485" s="21"/>
      <c r="W3485" s="27"/>
      <c r="X3485" s="27"/>
      <c r="Y3485" s="12"/>
    </row>
    <row r="3486" ht="15.75" customHeight="1">
      <c r="A3486" s="21">
        <v>2.8931077E7</v>
      </c>
      <c r="B3486" s="21" t="s">
        <v>19618</v>
      </c>
      <c r="C3486" s="21" t="s">
        <v>19619</v>
      </c>
      <c r="D3486" s="21" t="s">
        <v>19620</v>
      </c>
      <c r="E3486" s="21" t="s">
        <v>19621</v>
      </c>
      <c r="F3486" s="21" t="s">
        <v>2831</v>
      </c>
      <c r="G3486" s="21">
        <v>2017.0</v>
      </c>
      <c r="H3486" s="26">
        <v>42999.0</v>
      </c>
      <c r="I3486" s="21" t="s">
        <v>19622</v>
      </c>
      <c r="J3486" s="21"/>
      <c r="K3486" s="21" t="s">
        <v>19623</v>
      </c>
      <c r="L3486" s="21" t="str">
        <f>IF(ISNUMBER(VLOOKUP(A3486,EXCL,1,FALSE)),"Excluido",IF(ISNUMBER(VLOOKUP(A3486,POST,1,FALSE)),"PostAlerta",IF(ISNUMBER(VLOOKUP(A3486,PRE,1,FALSE)),"PreAlerta","")))</f>
        <v>PostAlerta</v>
      </c>
      <c r="M3486" s="21" t="str">
        <f>IF(ISNUMBER(A3486),(IF(ISNUMBER(VLOOKUP(A3486,KEYWORDS,1,FALSE)),"C/PalabrasClaves","S/PalabrasClaves")),"")</f>
        <v>S/PalabrasClaves</v>
      </c>
      <c r="N3486" s="21" t="str">
        <f t="shared" si="14"/>
        <v/>
      </c>
      <c r="O3486" s="21"/>
      <c r="P3486" s="21" t="s">
        <v>19612</v>
      </c>
      <c r="Q3486" s="21"/>
      <c r="R3486" s="21" t="str">
        <f>LEFT('2012-2022'!$P3486,4)</f>
        <v>2017</v>
      </c>
      <c r="S3486" s="21" t="s">
        <v>68</v>
      </c>
      <c r="T3486" s="21"/>
      <c r="U3486" s="21"/>
      <c r="V3486" s="21"/>
      <c r="W3486" s="27"/>
      <c r="X3486" s="27"/>
      <c r="Y3486" s="28"/>
    </row>
    <row r="3487" ht="15.75" customHeight="1">
      <c r="A3487" s="21">
        <v>2.8945755E7</v>
      </c>
      <c r="B3487" s="21" t="s">
        <v>19624</v>
      </c>
      <c r="C3487" s="21" t="s">
        <v>19625</v>
      </c>
      <c r="D3487" s="21" t="s">
        <v>19626</v>
      </c>
      <c r="E3487" s="21" t="s">
        <v>19627</v>
      </c>
      <c r="F3487" s="21" t="s">
        <v>2810</v>
      </c>
      <c r="G3487" s="21">
        <v>2017.0</v>
      </c>
      <c r="H3487" s="26">
        <v>43004.0</v>
      </c>
      <c r="I3487" s="21" t="s">
        <v>19628</v>
      </c>
      <c r="J3487" s="21"/>
      <c r="K3487" s="21" t="s">
        <v>19629</v>
      </c>
      <c r="L3487" s="21" t="str">
        <f>IF(ISNUMBER(VLOOKUP(A3487,EXCL,1,FALSE)),"Excluido",IF(ISNUMBER(VLOOKUP(A3487,POST,1,FALSE)),"PostAlerta",IF(ISNUMBER(VLOOKUP(A3487,PRE,1,FALSE)),"PreAlerta","")))</f>
        <v>Excluido</v>
      </c>
      <c r="M3487" s="21" t="str">
        <f>IF(ISNUMBER(A3487),(IF(ISNUMBER(VLOOKUP(A3487,KEYWORDS,1,FALSE)),"C/PalabrasClaves","S/PalabrasClaves")),"")</f>
        <v>S/PalabrasClaves</v>
      </c>
      <c r="N3487" s="21" t="str">
        <f t="shared" si="14"/>
        <v/>
      </c>
      <c r="O3487" s="21"/>
      <c r="P3487" s="21" t="s">
        <v>19630</v>
      </c>
      <c r="Q3487" s="21"/>
      <c r="R3487" s="21" t="str">
        <f>LEFT('2012-2022'!$P3487,4)</f>
        <v>2017</v>
      </c>
      <c r="S3487" s="21" t="s">
        <v>68</v>
      </c>
      <c r="T3487" s="21"/>
      <c r="U3487" s="21"/>
      <c r="V3487" s="21"/>
      <c r="W3487" s="27"/>
      <c r="X3487" s="27"/>
      <c r="Y3487" s="12"/>
    </row>
    <row r="3488" ht="15.75" customHeight="1">
      <c r="A3488" s="21">
        <v>2.8947798E7</v>
      </c>
      <c r="B3488" s="21" t="s">
        <v>19631</v>
      </c>
      <c r="C3488" s="21" t="s">
        <v>19632</v>
      </c>
      <c r="D3488" s="21" t="s">
        <v>19633</v>
      </c>
      <c r="E3488" s="21" t="s">
        <v>19634</v>
      </c>
      <c r="F3488" s="21" t="s">
        <v>5609</v>
      </c>
      <c r="G3488" s="21">
        <v>2017.0</v>
      </c>
      <c r="H3488" s="26">
        <v>43005.0</v>
      </c>
      <c r="I3488" s="21" t="s">
        <v>19635</v>
      </c>
      <c r="J3488" s="21"/>
      <c r="K3488" s="21" t="s">
        <v>19636</v>
      </c>
      <c r="L3488" s="21" t="str">
        <f>IF(ISNUMBER(VLOOKUP(A3488,EXCL,1,FALSE)),"Excluido",IF(ISNUMBER(VLOOKUP(A3488,POST,1,FALSE)),"PostAlerta",IF(ISNUMBER(VLOOKUP(A3488,PRE,1,FALSE)),"PreAlerta","")))</f>
        <v>PostAlerta</v>
      </c>
      <c r="M3488" s="21" t="str">
        <f>IF(ISNUMBER(A3488),(IF(ISNUMBER(VLOOKUP(A3488,KEYWORDS,1,FALSE)),"C/PalabrasClaves","S/PalabrasClaves")),"")</f>
        <v>S/PalabrasClaves</v>
      </c>
      <c r="N3488" s="21" t="str">
        <f t="shared" si="14"/>
        <v/>
      </c>
      <c r="O3488" s="21"/>
      <c r="P3488" s="21" t="s">
        <v>19630</v>
      </c>
      <c r="Q3488" s="21"/>
      <c r="R3488" s="21" t="str">
        <f>LEFT('2012-2022'!$P3488,4)</f>
        <v>2017</v>
      </c>
      <c r="S3488" s="21" t="s">
        <v>68</v>
      </c>
      <c r="T3488" s="21"/>
      <c r="U3488" s="21"/>
      <c r="V3488" s="21"/>
      <c r="W3488" s="27"/>
      <c r="X3488" s="27"/>
      <c r="Y3488" s="28"/>
    </row>
    <row r="3489" ht="15.75" customHeight="1">
      <c r="A3489" s="21">
        <v>2.8858527E7</v>
      </c>
      <c r="B3489" s="21" t="s">
        <v>19637</v>
      </c>
      <c r="C3489" s="21" t="s">
        <v>19638</v>
      </c>
      <c r="D3489" s="21" t="s">
        <v>19639</v>
      </c>
      <c r="E3489" s="21" t="s">
        <v>19640</v>
      </c>
      <c r="F3489" s="21" t="s">
        <v>19641</v>
      </c>
      <c r="G3489" s="21">
        <v>2017.0</v>
      </c>
      <c r="H3489" s="26">
        <v>42979.0</v>
      </c>
      <c r="I3489" s="21"/>
      <c r="J3489" s="21"/>
      <c r="K3489" s="21" t="s">
        <v>19642</v>
      </c>
      <c r="L3489" s="21" t="str">
        <f>IF(ISNUMBER(VLOOKUP(A3489,EXCL,1,FALSE)),"Excluido",IF(ISNUMBER(VLOOKUP(A3489,POST,1,FALSE)),"PostAlerta",IF(ISNUMBER(VLOOKUP(A3489,PRE,1,FALSE)),"PreAlerta","")))</f>
        <v>PostAlerta</v>
      </c>
      <c r="M3489" s="21" t="str">
        <f>IF(ISNUMBER(A3489),(IF(ISNUMBER(VLOOKUP(A3489,KEYWORDS,1,FALSE)),"C/PalabrasClaves","S/PalabrasClaves")),"")</f>
        <v>C/PalabrasClaves</v>
      </c>
      <c r="N3489" s="21" t="str">
        <f t="shared" si="14"/>
        <v/>
      </c>
      <c r="O3489" s="21"/>
      <c r="P3489" s="21" t="s">
        <v>19643</v>
      </c>
      <c r="Q3489" s="21"/>
      <c r="R3489" s="21" t="str">
        <f>LEFT('2012-2022'!$P3489,4)</f>
        <v>2017</v>
      </c>
      <c r="S3489" s="21" t="s">
        <v>68</v>
      </c>
      <c r="T3489" s="21"/>
      <c r="U3489" s="21"/>
      <c r="V3489" s="21"/>
      <c r="W3489" s="27"/>
      <c r="X3489" s="27"/>
      <c r="Y3489" s="12"/>
    </row>
    <row r="3490" ht="15.75" customHeight="1">
      <c r="A3490" s="21">
        <v>2.8951473E7</v>
      </c>
      <c r="B3490" s="21" t="s">
        <v>19644</v>
      </c>
      <c r="C3490" s="21" t="s">
        <v>19645</v>
      </c>
      <c r="D3490" s="21" t="s">
        <v>19646</v>
      </c>
      <c r="E3490" s="21" t="s">
        <v>19647</v>
      </c>
      <c r="F3490" s="21" t="s">
        <v>7946</v>
      </c>
      <c r="G3490" s="21">
        <v>2017.0</v>
      </c>
      <c r="H3490" s="26">
        <v>43006.0</v>
      </c>
      <c r="I3490" s="21" t="s">
        <v>19648</v>
      </c>
      <c r="J3490" s="21"/>
      <c r="K3490" s="21" t="s">
        <v>19649</v>
      </c>
      <c r="L3490" s="21" t="str">
        <f>IF(ISNUMBER(VLOOKUP(A3490,EXCL,1,FALSE)),"Excluido",IF(ISNUMBER(VLOOKUP(A3490,POST,1,FALSE)),"PostAlerta",IF(ISNUMBER(VLOOKUP(A3490,PRE,1,FALSE)),"PreAlerta","")))</f>
        <v>PostAlerta</v>
      </c>
      <c r="M3490" s="21" t="str">
        <f>IF(ISNUMBER(A3490),(IF(ISNUMBER(VLOOKUP(A3490,KEYWORDS,1,FALSE)),"C/PalabrasClaves","S/PalabrasClaves")),"")</f>
        <v>S/PalabrasClaves</v>
      </c>
      <c r="N3490" s="21" t="str">
        <f t="shared" si="14"/>
        <v/>
      </c>
      <c r="O3490" s="21"/>
      <c r="P3490" s="21" t="s">
        <v>19643</v>
      </c>
      <c r="Q3490" s="21"/>
      <c r="R3490" s="21" t="str">
        <f>LEFT('2012-2022'!$P3490,4)</f>
        <v>2017</v>
      </c>
      <c r="S3490" s="21" t="s">
        <v>68</v>
      </c>
      <c r="T3490" s="21"/>
      <c r="U3490" s="21"/>
      <c r="V3490" s="21"/>
      <c r="W3490" s="27"/>
      <c r="X3490" s="27"/>
      <c r="Y3490" s="28"/>
    </row>
    <row r="3491" ht="15.75" customHeight="1">
      <c r="A3491" s="21">
        <v>2.895973E7</v>
      </c>
      <c r="B3491" s="21" t="s">
        <v>19650</v>
      </c>
      <c r="C3491" s="21" t="s">
        <v>19651</v>
      </c>
      <c r="D3491" s="21" t="s">
        <v>19652</v>
      </c>
      <c r="E3491" s="21" t="s">
        <v>6610</v>
      </c>
      <c r="F3491" s="21" t="s">
        <v>19653</v>
      </c>
      <c r="G3491" s="21">
        <v>2017.0</v>
      </c>
      <c r="H3491" s="26">
        <v>43008.0</v>
      </c>
      <c r="I3491" s="21" t="s">
        <v>19654</v>
      </c>
      <c r="J3491" s="21"/>
      <c r="K3491" s="21" t="s">
        <v>19655</v>
      </c>
      <c r="L3491" s="21" t="str">
        <f>IF(ISNUMBER(VLOOKUP(A3491,EXCL,1,FALSE)),"Excluido",IF(ISNUMBER(VLOOKUP(A3491,POST,1,FALSE)),"PostAlerta",IF(ISNUMBER(VLOOKUP(A3491,PRE,1,FALSE)),"PreAlerta","")))</f>
        <v>PostAlerta</v>
      </c>
      <c r="M3491" s="21" t="str">
        <f>IF(ISNUMBER(A3491),(IF(ISNUMBER(VLOOKUP(A3491,KEYWORDS,1,FALSE)),"C/PalabrasClaves","S/PalabrasClaves")),"")</f>
        <v>C/PalabrasClaves</v>
      </c>
      <c r="N3491" s="21" t="s">
        <v>12</v>
      </c>
      <c r="O3491" s="21" t="s">
        <v>16</v>
      </c>
      <c r="P3491" s="21" t="s">
        <v>19656</v>
      </c>
      <c r="Q3491" s="21"/>
      <c r="R3491" s="21" t="str">
        <f>LEFT('2012-2022'!$P3491,4)</f>
        <v>2017</v>
      </c>
      <c r="S3491" s="21" t="s">
        <v>68</v>
      </c>
      <c r="T3491" s="21"/>
      <c r="U3491" s="21"/>
      <c r="V3491" s="21"/>
      <c r="W3491" s="27"/>
      <c r="X3491" s="27"/>
      <c r="Y3491" s="12"/>
    </row>
    <row r="3492" ht="15.75" customHeight="1">
      <c r="A3492" s="21">
        <v>2.8957443E7</v>
      </c>
      <c r="B3492" s="21" t="s">
        <v>19657</v>
      </c>
      <c r="C3492" s="21" t="s">
        <v>19658</v>
      </c>
      <c r="D3492" s="21" t="s">
        <v>19659</v>
      </c>
      <c r="E3492" s="21" t="s">
        <v>19660</v>
      </c>
      <c r="F3492" s="21" t="s">
        <v>2831</v>
      </c>
      <c r="G3492" s="21">
        <v>2017.0</v>
      </c>
      <c r="H3492" s="26">
        <v>43007.0</v>
      </c>
      <c r="I3492" s="21" t="s">
        <v>19661</v>
      </c>
      <c r="J3492" s="21"/>
      <c r="K3492" s="21" t="s">
        <v>19662</v>
      </c>
      <c r="L3492" s="21" t="str">
        <f>IF(ISNUMBER(VLOOKUP(A3492,EXCL,1,FALSE)),"Excluido",IF(ISNUMBER(VLOOKUP(A3492,POST,1,FALSE)),"PostAlerta",IF(ISNUMBER(VLOOKUP(A3492,PRE,1,FALSE)),"PreAlerta","")))</f>
        <v>PostAlerta</v>
      </c>
      <c r="M3492" s="21" t="str">
        <f>IF(ISNUMBER(A3492),(IF(ISNUMBER(VLOOKUP(A3492,KEYWORDS,1,FALSE)),"C/PalabrasClaves","S/PalabrasClaves")),"")</f>
        <v>C/PalabrasClaves</v>
      </c>
      <c r="N3492" s="21" t="str">
        <f t="shared" ref="N3492:N3526" si="15">IF(ISNUMBER(SEARCH("TREATMENT", B3492)), "4) Nuevos tratamientos", "")</f>
        <v/>
      </c>
      <c r="O3492" s="21"/>
      <c r="P3492" s="21" t="s">
        <v>19663</v>
      </c>
      <c r="Q3492" s="21"/>
      <c r="R3492" s="21" t="str">
        <f>LEFT('2012-2022'!$P3492,4)</f>
        <v>2017</v>
      </c>
      <c r="S3492" s="21" t="s">
        <v>68</v>
      </c>
      <c r="T3492" s="21"/>
      <c r="U3492" s="21"/>
      <c r="V3492" s="21"/>
      <c r="W3492" s="27"/>
      <c r="X3492" s="27"/>
      <c r="Y3492" s="28"/>
    </row>
    <row r="3493" ht="15.75" customHeight="1">
      <c r="A3493" s="21">
        <v>2.8962625E7</v>
      </c>
      <c r="B3493" s="21" t="s">
        <v>19664</v>
      </c>
      <c r="C3493" s="21" t="s">
        <v>19665</v>
      </c>
      <c r="D3493" s="21" t="s">
        <v>19666</v>
      </c>
      <c r="E3493" s="21" t="s">
        <v>19667</v>
      </c>
      <c r="F3493" s="21" t="s">
        <v>332</v>
      </c>
      <c r="G3493" s="21">
        <v>2017.0</v>
      </c>
      <c r="H3493" s="26">
        <v>43009.0</v>
      </c>
      <c r="I3493" s="21" t="s">
        <v>19668</v>
      </c>
      <c r="J3493" s="21"/>
      <c r="K3493" s="21" t="s">
        <v>19669</v>
      </c>
      <c r="L3493" s="21" t="str">
        <f>IF(ISNUMBER(VLOOKUP(A3493,EXCL,1,FALSE)),"Excluido",IF(ISNUMBER(VLOOKUP(A3493,POST,1,FALSE)),"PostAlerta",IF(ISNUMBER(VLOOKUP(A3493,PRE,1,FALSE)),"PreAlerta","")))</f>
        <v>PostAlerta</v>
      </c>
      <c r="M3493" s="21" t="str">
        <f>IF(ISNUMBER(A3493),(IF(ISNUMBER(VLOOKUP(A3493,KEYWORDS,1,FALSE)),"C/PalabrasClaves","S/PalabrasClaves")),"")</f>
        <v>S/PalabrasClaves</v>
      </c>
      <c r="N3493" s="21" t="str">
        <f t="shared" si="15"/>
        <v/>
      </c>
      <c r="O3493" s="21"/>
      <c r="P3493" s="21" t="s">
        <v>19670</v>
      </c>
      <c r="Q3493" s="21"/>
      <c r="R3493" s="21" t="str">
        <f>LEFT('2012-2022'!$P3493,4)</f>
        <v>2017</v>
      </c>
      <c r="S3493" s="21" t="s">
        <v>68</v>
      </c>
      <c r="T3493" s="21"/>
      <c r="U3493" s="21"/>
      <c r="V3493" s="21"/>
      <c r="W3493" s="27"/>
      <c r="X3493" s="27"/>
      <c r="Y3493" s="12"/>
    </row>
    <row r="3494" ht="15.75" customHeight="1">
      <c r="A3494" s="21">
        <v>2.6344511E7</v>
      </c>
      <c r="B3494" s="21" t="s">
        <v>19671</v>
      </c>
      <c r="C3494" s="21" t="s">
        <v>19672</v>
      </c>
      <c r="D3494" s="21" t="s">
        <v>19673</v>
      </c>
      <c r="E3494" s="21" t="s">
        <v>2254</v>
      </c>
      <c r="F3494" s="21" t="s">
        <v>19674</v>
      </c>
      <c r="G3494" s="21">
        <v>2017.0</v>
      </c>
      <c r="H3494" s="26">
        <v>42255.0</v>
      </c>
      <c r="I3494" s="21"/>
      <c r="J3494" s="21"/>
      <c r="K3494" s="21" t="s">
        <v>19675</v>
      </c>
      <c r="L3494" s="21" t="str">
        <f>IF(ISNUMBER(VLOOKUP(A3494,EXCL,1,FALSE)),"Excluido",IF(ISNUMBER(VLOOKUP(A3494,POST,1,FALSE)),"PostAlerta",IF(ISNUMBER(VLOOKUP(A3494,PRE,1,FALSE)),"PreAlerta","")))</f>
        <v>PostAlerta</v>
      </c>
      <c r="M3494" s="21" t="str">
        <f>IF(ISNUMBER(A3494),(IF(ISNUMBER(VLOOKUP(A3494,KEYWORDS,1,FALSE)),"C/PalabrasClaves","S/PalabrasClaves")),"")</f>
        <v>S/PalabrasClaves</v>
      </c>
      <c r="N3494" s="21" t="str">
        <f t="shared" si="15"/>
        <v/>
      </c>
      <c r="O3494" s="21"/>
      <c r="P3494" s="21" t="s">
        <v>19676</v>
      </c>
      <c r="Q3494" s="21"/>
      <c r="R3494" s="21" t="str">
        <f>LEFT('2012-2022'!$P3494,4)</f>
        <v>2017</v>
      </c>
      <c r="S3494" s="21" t="s">
        <v>70</v>
      </c>
      <c r="T3494" s="21"/>
      <c r="U3494" s="21"/>
      <c r="V3494" s="21"/>
      <c r="W3494" s="27"/>
      <c r="X3494" s="27"/>
      <c r="Y3494" s="28"/>
    </row>
    <row r="3495" ht="15.75" customHeight="1">
      <c r="A3495" s="21">
        <v>2.7090504E7</v>
      </c>
      <c r="B3495" s="21" t="s">
        <v>19677</v>
      </c>
      <c r="C3495" s="21" t="s">
        <v>19678</v>
      </c>
      <c r="D3495" s="21" t="s">
        <v>19679</v>
      </c>
      <c r="E3495" s="21" t="s">
        <v>8469</v>
      </c>
      <c r="F3495" s="21" t="s">
        <v>884</v>
      </c>
      <c r="G3495" s="21">
        <v>2017.0</v>
      </c>
      <c r="H3495" s="26">
        <v>42480.0</v>
      </c>
      <c r="I3495" s="21"/>
      <c r="J3495" s="21"/>
      <c r="K3495" s="21" t="s">
        <v>19680</v>
      </c>
      <c r="L3495" s="21" t="str">
        <f>IF(ISNUMBER(VLOOKUP(A3495,EXCL,1,FALSE)),"Excluido",IF(ISNUMBER(VLOOKUP(A3495,POST,1,FALSE)),"PostAlerta",IF(ISNUMBER(VLOOKUP(A3495,PRE,1,FALSE)),"PreAlerta","")))</f>
        <v>PostAlerta</v>
      </c>
      <c r="M3495" s="21" t="str">
        <f>IF(ISNUMBER(A3495),(IF(ISNUMBER(VLOOKUP(A3495,KEYWORDS,1,FALSE)),"C/PalabrasClaves","S/PalabrasClaves")),"")</f>
        <v>S/PalabrasClaves</v>
      </c>
      <c r="N3495" s="21" t="str">
        <f t="shared" si="15"/>
        <v/>
      </c>
      <c r="O3495" s="21"/>
      <c r="P3495" s="21" t="s">
        <v>19676</v>
      </c>
      <c r="Q3495" s="21"/>
      <c r="R3495" s="21" t="str">
        <f>LEFT('2012-2022'!$P3495,4)</f>
        <v>2017</v>
      </c>
      <c r="S3495" s="21" t="s">
        <v>70</v>
      </c>
      <c r="T3495" s="21"/>
      <c r="U3495" s="21"/>
      <c r="V3495" s="21"/>
      <c r="W3495" s="27"/>
      <c r="X3495" s="27"/>
      <c r="Y3495" s="12"/>
    </row>
    <row r="3496" ht="15.75" customHeight="1">
      <c r="A3496" s="21">
        <v>2.7786374E7</v>
      </c>
      <c r="B3496" s="21" t="s">
        <v>19681</v>
      </c>
      <c r="C3496" s="21" t="s">
        <v>19682</v>
      </c>
      <c r="D3496" s="21" t="s">
        <v>19683</v>
      </c>
      <c r="E3496" s="21" t="s">
        <v>12253</v>
      </c>
      <c r="F3496" s="21" t="s">
        <v>12254</v>
      </c>
      <c r="G3496" s="21">
        <v>2017.0</v>
      </c>
      <c r="H3496" s="26">
        <v>42671.0</v>
      </c>
      <c r="I3496" s="21"/>
      <c r="J3496" s="21"/>
      <c r="K3496" s="21" t="s">
        <v>19684</v>
      </c>
      <c r="L3496" s="21" t="str">
        <f>IF(ISNUMBER(VLOOKUP(A3496,EXCL,1,FALSE)),"Excluido",IF(ISNUMBER(VLOOKUP(A3496,POST,1,FALSE)),"PostAlerta",IF(ISNUMBER(VLOOKUP(A3496,PRE,1,FALSE)),"PreAlerta","")))</f>
        <v>PostAlerta</v>
      </c>
      <c r="M3496" s="21" t="str">
        <f>IF(ISNUMBER(A3496),(IF(ISNUMBER(VLOOKUP(A3496,KEYWORDS,1,FALSE)),"C/PalabrasClaves","S/PalabrasClaves")),"")</f>
        <v>S/PalabrasClaves</v>
      </c>
      <c r="N3496" s="21" t="str">
        <f t="shared" si="15"/>
        <v/>
      </c>
      <c r="O3496" s="21"/>
      <c r="P3496" s="21" t="s">
        <v>19676</v>
      </c>
      <c r="Q3496" s="21"/>
      <c r="R3496" s="21" t="str">
        <f>LEFT('2012-2022'!$P3496,4)</f>
        <v>2017</v>
      </c>
      <c r="S3496" s="21" t="s">
        <v>70</v>
      </c>
      <c r="T3496" s="21"/>
      <c r="U3496" s="21"/>
      <c r="V3496" s="21"/>
      <c r="W3496" s="27"/>
      <c r="X3496" s="27"/>
      <c r="Y3496" s="28"/>
    </row>
    <row r="3497" ht="15.75" customHeight="1">
      <c r="A3497" s="21">
        <v>2.8477267E7</v>
      </c>
      <c r="B3497" s="21" t="s">
        <v>19685</v>
      </c>
      <c r="C3497" s="21" t="s">
        <v>19686</v>
      </c>
      <c r="D3497" s="21" t="s">
        <v>19687</v>
      </c>
      <c r="E3497" s="21" t="s">
        <v>19688</v>
      </c>
      <c r="F3497" s="21" t="s">
        <v>19689</v>
      </c>
      <c r="G3497" s="21">
        <v>2017.0</v>
      </c>
      <c r="H3497" s="26">
        <v>42862.0</v>
      </c>
      <c r="I3497" s="21" t="s">
        <v>19690</v>
      </c>
      <c r="J3497" s="21" t="s">
        <v>19691</v>
      </c>
      <c r="K3497" s="21" t="s">
        <v>19692</v>
      </c>
      <c r="L3497" s="21" t="str">
        <f>IF(ISNUMBER(VLOOKUP(A3497,EXCL,1,FALSE)),"Excluido",IF(ISNUMBER(VLOOKUP(A3497,POST,1,FALSE)),"PostAlerta",IF(ISNUMBER(VLOOKUP(A3497,PRE,1,FALSE)),"PreAlerta","")))</f>
        <v>PostAlerta</v>
      </c>
      <c r="M3497" s="21" t="str">
        <f>IF(ISNUMBER(A3497),(IF(ISNUMBER(VLOOKUP(A3497,KEYWORDS,1,FALSE)),"C/PalabrasClaves","S/PalabrasClaves")),"")</f>
        <v>S/PalabrasClaves</v>
      </c>
      <c r="N3497" s="21" t="str">
        <f t="shared" si="15"/>
        <v/>
      </c>
      <c r="O3497" s="21"/>
      <c r="P3497" s="21" t="s">
        <v>19676</v>
      </c>
      <c r="Q3497" s="21"/>
      <c r="R3497" s="21" t="str">
        <f>LEFT('2012-2022'!$P3497,4)</f>
        <v>2017</v>
      </c>
      <c r="S3497" s="21" t="s">
        <v>70</v>
      </c>
      <c r="T3497" s="21"/>
      <c r="U3497" s="21"/>
      <c r="V3497" s="21"/>
      <c r="W3497" s="27"/>
      <c r="X3497" s="27"/>
      <c r="Y3497" s="12"/>
    </row>
    <row r="3498" ht="15.75" customHeight="1">
      <c r="A3498" s="21">
        <v>2.862974E7</v>
      </c>
      <c r="B3498" s="21" t="s">
        <v>19693</v>
      </c>
      <c r="C3498" s="21" t="s">
        <v>19494</v>
      </c>
      <c r="D3498" s="21" t="s">
        <v>19694</v>
      </c>
      <c r="E3498" s="21" t="s">
        <v>11514</v>
      </c>
      <c r="F3498" s="21" t="s">
        <v>169</v>
      </c>
      <c r="G3498" s="21">
        <v>2017.0</v>
      </c>
      <c r="H3498" s="26">
        <v>42907.0</v>
      </c>
      <c r="I3498" s="21"/>
      <c r="J3498" s="21"/>
      <c r="K3498" s="21" t="s">
        <v>19695</v>
      </c>
      <c r="L3498" s="21" t="str">
        <f>IF(ISNUMBER(VLOOKUP(A3498,EXCL,1,FALSE)),"Excluido",IF(ISNUMBER(VLOOKUP(A3498,POST,1,FALSE)),"PostAlerta",IF(ISNUMBER(VLOOKUP(A3498,PRE,1,FALSE)),"PreAlerta","")))</f>
        <v>PostAlerta</v>
      </c>
      <c r="M3498" s="21" t="str">
        <f>IF(ISNUMBER(A3498),(IF(ISNUMBER(VLOOKUP(A3498,KEYWORDS,1,FALSE)),"C/PalabrasClaves","S/PalabrasClaves")),"")</f>
        <v>S/PalabrasClaves</v>
      </c>
      <c r="N3498" s="21" t="str">
        <f t="shared" si="15"/>
        <v/>
      </c>
      <c r="O3498" s="21"/>
      <c r="P3498" s="21" t="s">
        <v>19676</v>
      </c>
      <c r="Q3498" s="21"/>
      <c r="R3498" s="21" t="str">
        <f>LEFT('2012-2022'!$P3498,4)</f>
        <v>2017</v>
      </c>
      <c r="S3498" s="21" t="s">
        <v>70</v>
      </c>
      <c r="T3498" s="21"/>
      <c r="U3498" s="21"/>
      <c r="V3498" s="21"/>
      <c r="W3498" s="27"/>
      <c r="X3498" s="27"/>
      <c r="Y3498" s="28"/>
    </row>
    <row r="3499" ht="15.75" customHeight="1">
      <c r="A3499" s="21">
        <v>2.865786E7</v>
      </c>
      <c r="B3499" s="21" t="s">
        <v>19696</v>
      </c>
      <c r="C3499" s="21" t="s">
        <v>19697</v>
      </c>
      <c r="D3499" s="21" t="s">
        <v>19698</v>
      </c>
      <c r="E3499" s="21" t="s">
        <v>19699</v>
      </c>
      <c r="F3499" s="21" t="s">
        <v>3780</v>
      </c>
      <c r="G3499" s="21">
        <v>2017.0</v>
      </c>
      <c r="H3499" s="26">
        <v>42915.0</v>
      </c>
      <c r="I3499" s="21"/>
      <c r="J3499" s="21"/>
      <c r="K3499" s="21" t="s">
        <v>19700</v>
      </c>
      <c r="L3499" s="21" t="str">
        <f>IF(ISNUMBER(VLOOKUP(A3499,EXCL,1,FALSE)),"Excluido",IF(ISNUMBER(VLOOKUP(A3499,POST,1,FALSE)),"PostAlerta",IF(ISNUMBER(VLOOKUP(A3499,PRE,1,FALSE)),"PreAlerta","")))</f>
        <v>PostAlerta</v>
      </c>
      <c r="M3499" s="21" t="str">
        <f>IF(ISNUMBER(A3499),(IF(ISNUMBER(VLOOKUP(A3499,KEYWORDS,1,FALSE)),"C/PalabrasClaves","S/PalabrasClaves")),"")</f>
        <v>S/PalabrasClaves</v>
      </c>
      <c r="N3499" s="21" t="str">
        <f t="shared" si="15"/>
        <v/>
      </c>
      <c r="O3499" s="21"/>
      <c r="P3499" s="21" t="s">
        <v>19676</v>
      </c>
      <c r="Q3499" s="21"/>
      <c r="R3499" s="21" t="str">
        <f>LEFT('2012-2022'!$P3499,4)</f>
        <v>2017</v>
      </c>
      <c r="S3499" s="21" t="s">
        <v>70</v>
      </c>
      <c r="T3499" s="21"/>
      <c r="U3499" s="21"/>
      <c r="V3499" s="21"/>
      <c r="W3499" s="27"/>
      <c r="X3499" s="27"/>
      <c r="Y3499" s="12"/>
    </row>
    <row r="3500" ht="15.75" customHeight="1">
      <c r="A3500" s="21">
        <v>2.8668974E7</v>
      </c>
      <c r="B3500" s="21" t="s">
        <v>19701</v>
      </c>
      <c r="C3500" s="21" t="s">
        <v>19702</v>
      </c>
      <c r="D3500" s="21" t="s">
        <v>19703</v>
      </c>
      <c r="E3500" s="21" t="s">
        <v>19704</v>
      </c>
      <c r="F3500" s="21" t="s">
        <v>19705</v>
      </c>
      <c r="G3500" s="21">
        <v>2017.0</v>
      </c>
      <c r="H3500" s="26">
        <v>42919.0</v>
      </c>
      <c r="I3500" s="21"/>
      <c r="J3500" s="21"/>
      <c r="K3500" s="21" t="s">
        <v>19706</v>
      </c>
      <c r="L3500" s="21" t="str">
        <f>IF(ISNUMBER(VLOOKUP(A3500,EXCL,1,FALSE)),"Excluido",IF(ISNUMBER(VLOOKUP(A3500,POST,1,FALSE)),"PostAlerta",IF(ISNUMBER(VLOOKUP(A3500,PRE,1,FALSE)),"PreAlerta","")))</f>
        <v>PostAlerta</v>
      </c>
      <c r="M3500" s="21" t="str">
        <f>IF(ISNUMBER(A3500),(IF(ISNUMBER(VLOOKUP(A3500,KEYWORDS,1,FALSE)),"C/PalabrasClaves","S/PalabrasClaves")),"")</f>
        <v>S/PalabrasClaves</v>
      </c>
      <c r="N3500" s="21" t="str">
        <f t="shared" si="15"/>
        <v/>
      </c>
      <c r="O3500" s="21"/>
      <c r="P3500" s="21" t="s">
        <v>19676</v>
      </c>
      <c r="Q3500" s="21"/>
      <c r="R3500" s="21" t="str">
        <f>LEFT('2012-2022'!$P3500,4)</f>
        <v>2017</v>
      </c>
      <c r="S3500" s="21" t="s">
        <v>70</v>
      </c>
      <c r="T3500" s="21"/>
      <c r="U3500" s="21"/>
      <c r="V3500" s="21"/>
      <c r="W3500" s="27"/>
      <c r="X3500" s="27"/>
      <c r="Y3500" s="28"/>
    </row>
    <row r="3501" ht="15.75" customHeight="1">
      <c r="A3501" s="21">
        <v>2.8690147E7</v>
      </c>
      <c r="B3501" s="21" t="s">
        <v>19707</v>
      </c>
      <c r="C3501" s="21" t="s">
        <v>19708</v>
      </c>
      <c r="D3501" s="21" t="s">
        <v>19709</v>
      </c>
      <c r="E3501" s="21" t="s">
        <v>8866</v>
      </c>
      <c r="F3501" s="21" t="s">
        <v>2712</v>
      </c>
      <c r="G3501" s="21">
        <v>2017.0</v>
      </c>
      <c r="H3501" s="26">
        <v>42927.0</v>
      </c>
      <c r="I3501" s="21"/>
      <c r="J3501" s="21"/>
      <c r="K3501" s="21" t="s">
        <v>19710</v>
      </c>
      <c r="L3501" s="21" t="str">
        <f>IF(ISNUMBER(VLOOKUP(A3501,EXCL,1,FALSE)),"Excluido",IF(ISNUMBER(VLOOKUP(A3501,POST,1,FALSE)),"PostAlerta",IF(ISNUMBER(VLOOKUP(A3501,PRE,1,FALSE)),"PreAlerta","")))</f>
        <v>PostAlerta</v>
      </c>
      <c r="M3501" s="21" t="str">
        <f>IF(ISNUMBER(A3501),(IF(ISNUMBER(VLOOKUP(A3501,KEYWORDS,1,FALSE)),"C/PalabrasClaves","S/PalabrasClaves")),"")</f>
        <v>S/PalabrasClaves</v>
      </c>
      <c r="N3501" s="21" t="str">
        <f t="shared" si="15"/>
        <v/>
      </c>
      <c r="O3501" s="21"/>
      <c r="P3501" s="21" t="s">
        <v>19676</v>
      </c>
      <c r="Q3501" s="21"/>
      <c r="R3501" s="21" t="str">
        <f>LEFT('2012-2022'!$P3501,4)</f>
        <v>2017</v>
      </c>
      <c r="S3501" s="21" t="s">
        <v>70</v>
      </c>
      <c r="T3501" s="21"/>
      <c r="U3501" s="21"/>
      <c r="V3501" s="21"/>
      <c r="W3501" s="27"/>
      <c r="X3501" s="27"/>
      <c r="Y3501" s="12"/>
    </row>
    <row r="3502" ht="15.75" customHeight="1">
      <c r="A3502" s="21">
        <v>2.8709615E7</v>
      </c>
      <c r="B3502" s="21" t="s">
        <v>19711</v>
      </c>
      <c r="C3502" s="21" t="s">
        <v>19712</v>
      </c>
      <c r="D3502" s="21" t="s">
        <v>19713</v>
      </c>
      <c r="E3502" s="21" t="s">
        <v>19714</v>
      </c>
      <c r="F3502" s="21" t="s">
        <v>496</v>
      </c>
      <c r="G3502" s="21">
        <v>2017.0</v>
      </c>
      <c r="H3502" s="26">
        <v>42932.0</v>
      </c>
      <c r="I3502" s="21" t="s">
        <v>19715</v>
      </c>
      <c r="J3502" s="21" t="s">
        <v>19716</v>
      </c>
      <c r="K3502" s="21" t="s">
        <v>19717</v>
      </c>
      <c r="L3502" s="21" t="str">
        <f>IF(ISNUMBER(VLOOKUP(A3502,EXCL,1,FALSE)),"Excluido",IF(ISNUMBER(VLOOKUP(A3502,POST,1,FALSE)),"PostAlerta",IF(ISNUMBER(VLOOKUP(A3502,PRE,1,FALSE)),"PreAlerta","")))</f>
        <v>PostAlerta</v>
      </c>
      <c r="M3502" s="21" t="str">
        <f>IF(ISNUMBER(A3502),(IF(ISNUMBER(VLOOKUP(A3502,KEYWORDS,1,FALSE)),"C/PalabrasClaves","S/PalabrasClaves")),"")</f>
        <v>S/PalabrasClaves</v>
      </c>
      <c r="N3502" s="21" t="str">
        <f t="shared" si="15"/>
        <v/>
      </c>
      <c r="O3502" s="21"/>
      <c r="P3502" s="21" t="s">
        <v>19676</v>
      </c>
      <c r="Q3502" s="21"/>
      <c r="R3502" s="21" t="str">
        <f>LEFT('2012-2022'!$P3502,4)</f>
        <v>2017</v>
      </c>
      <c r="S3502" s="21" t="s">
        <v>70</v>
      </c>
      <c r="T3502" s="21"/>
      <c r="U3502" s="21"/>
      <c r="V3502" s="21"/>
      <c r="W3502" s="27"/>
      <c r="X3502" s="27"/>
      <c r="Y3502" s="28"/>
    </row>
    <row r="3503" ht="15.75" customHeight="1">
      <c r="A3503" s="21">
        <v>2.8762082E7</v>
      </c>
      <c r="B3503" s="21" t="s">
        <v>19718</v>
      </c>
      <c r="C3503" s="21" t="s">
        <v>19719</v>
      </c>
      <c r="D3503" s="21" t="s">
        <v>19720</v>
      </c>
      <c r="E3503" s="21" t="s">
        <v>19721</v>
      </c>
      <c r="F3503" s="21" t="s">
        <v>19722</v>
      </c>
      <c r="G3503" s="21">
        <v>2017.0</v>
      </c>
      <c r="H3503" s="26">
        <v>42949.0</v>
      </c>
      <c r="I3503" s="21"/>
      <c r="J3503" s="21"/>
      <c r="K3503" s="21" t="s">
        <v>19723</v>
      </c>
      <c r="L3503" s="21" t="str">
        <f>IF(ISNUMBER(VLOOKUP(A3503,EXCL,1,FALSE)),"Excluido",IF(ISNUMBER(VLOOKUP(A3503,POST,1,FALSE)),"PostAlerta",IF(ISNUMBER(VLOOKUP(A3503,PRE,1,FALSE)),"PreAlerta","")))</f>
        <v>PostAlerta</v>
      </c>
      <c r="M3503" s="21" t="str">
        <f>IF(ISNUMBER(A3503),(IF(ISNUMBER(VLOOKUP(A3503,KEYWORDS,1,FALSE)),"C/PalabrasClaves","S/PalabrasClaves")),"")</f>
        <v>S/PalabrasClaves</v>
      </c>
      <c r="N3503" s="21" t="str">
        <f t="shared" si="15"/>
        <v/>
      </c>
      <c r="O3503" s="21"/>
      <c r="P3503" s="21" t="s">
        <v>19676</v>
      </c>
      <c r="Q3503" s="21"/>
      <c r="R3503" s="21" t="str">
        <f>LEFT('2012-2022'!$P3503,4)</f>
        <v>2017</v>
      </c>
      <c r="S3503" s="21" t="s">
        <v>70</v>
      </c>
      <c r="T3503" s="21"/>
      <c r="U3503" s="21"/>
      <c r="V3503" s="21"/>
      <c r="W3503" s="27"/>
      <c r="X3503" s="27"/>
      <c r="Y3503" s="12"/>
    </row>
    <row r="3504" ht="15.75" customHeight="1">
      <c r="A3504" s="21">
        <v>2.8774495E7</v>
      </c>
      <c r="B3504" s="21" t="s">
        <v>19724</v>
      </c>
      <c r="C3504" s="21" t="s">
        <v>18490</v>
      </c>
      <c r="D3504" s="21" t="s">
        <v>19725</v>
      </c>
      <c r="E3504" s="21" t="s">
        <v>8640</v>
      </c>
      <c r="F3504" s="21" t="s">
        <v>496</v>
      </c>
      <c r="G3504" s="21">
        <v>2017.0</v>
      </c>
      <c r="H3504" s="26">
        <v>42952.0</v>
      </c>
      <c r="I3504" s="21"/>
      <c r="J3504" s="21"/>
      <c r="K3504" s="21" t="s">
        <v>19726</v>
      </c>
      <c r="L3504" s="21" t="str">
        <f>IF(ISNUMBER(VLOOKUP(A3504,EXCL,1,FALSE)),"Excluido",IF(ISNUMBER(VLOOKUP(A3504,POST,1,FALSE)),"PostAlerta",IF(ISNUMBER(VLOOKUP(A3504,PRE,1,FALSE)),"PreAlerta","")))</f>
        <v>PostAlerta</v>
      </c>
      <c r="M3504" s="21" t="str">
        <f>IF(ISNUMBER(A3504),(IF(ISNUMBER(VLOOKUP(A3504,KEYWORDS,1,FALSE)),"C/PalabrasClaves","S/PalabrasClaves")),"")</f>
        <v>S/PalabrasClaves</v>
      </c>
      <c r="N3504" s="21" t="str">
        <f t="shared" si="15"/>
        <v/>
      </c>
      <c r="O3504" s="21"/>
      <c r="P3504" s="21" t="s">
        <v>19676</v>
      </c>
      <c r="Q3504" s="21"/>
      <c r="R3504" s="21" t="str">
        <f>LEFT('2012-2022'!$P3504,4)</f>
        <v>2017</v>
      </c>
      <c r="S3504" s="21" t="s">
        <v>70</v>
      </c>
      <c r="T3504" s="21"/>
      <c r="U3504" s="21"/>
      <c r="V3504" s="21"/>
      <c r="W3504" s="27"/>
      <c r="X3504" s="27"/>
      <c r="Y3504" s="28"/>
    </row>
    <row r="3505" ht="15.75" customHeight="1">
      <c r="A3505" s="21">
        <v>2.8776227E7</v>
      </c>
      <c r="B3505" s="21" t="s">
        <v>19727</v>
      </c>
      <c r="C3505" s="21" t="s">
        <v>19728</v>
      </c>
      <c r="D3505" s="21" t="s">
        <v>19729</v>
      </c>
      <c r="E3505" s="21" t="s">
        <v>19730</v>
      </c>
      <c r="F3505" s="21" t="s">
        <v>376</v>
      </c>
      <c r="G3505" s="21">
        <v>2017.0</v>
      </c>
      <c r="H3505" s="26">
        <v>42952.0</v>
      </c>
      <c r="I3505" s="21"/>
      <c r="J3505" s="21"/>
      <c r="K3505" s="21" t="s">
        <v>19731</v>
      </c>
      <c r="L3505" s="21" t="str">
        <f>IF(ISNUMBER(VLOOKUP(A3505,EXCL,1,FALSE)),"Excluido",IF(ISNUMBER(VLOOKUP(A3505,POST,1,FALSE)),"PostAlerta",IF(ISNUMBER(VLOOKUP(A3505,PRE,1,FALSE)),"PreAlerta","")))</f>
        <v>PostAlerta</v>
      </c>
      <c r="M3505" s="21" t="str">
        <f>IF(ISNUMBER(A3505),(IF(ISNUMBER(VLOOKUP(A3505,KEYWORDS,1,FALSE)),"C/PalabrasClaves","S/PalabrasClaves")),"")</f>
        <v>S/PalabrasClaves</v>
      </c>
      <c r="N3505" s="21" t="str">
        <f t="shared" si="15"/>
        <v/>
      </c>
      <c r="O3505" s="21"/>
      <c r="P3505" s="21" t="s">
        <v>19676</v>
      </c>
      <c r="Q3505" s="21"/>
      <c r="R3505" s="21" t="str">
        <f>LEFT('2012-2022'!$P3505,4)</f>
        <v>2017</v>
      </c>
      <c r="S3505" s="21" t="s">
        <v>70</v>
      </c>
      <c r="T3505" s="21"/>
      <c r="U3505" s="21"/>
      <c r="V3505" s="21"/>
      <c r="W3505" s="27"/>
      <c r="X3505" s="27"/>
      <c r="Y3505" s="12"/>
    </row>
    <row r="3506" ht="15.75" customHeight="1">
      <c r="A3506" s="21">
        <v>2.8776863E7</v>
      </c>
      <c r="B3506" s="21" t="s">
        <v>19732</v>
      </c>
      <c r="C3506" s="21" t="s">
        <v>19733</v>
      </c>
      <c r="D3506" s="21" t="s">
        <v>19734</v>
      </c>
      <c r="E3506" s="21" t="s">
        <v>19735</v>
      </c>
      <c r="F3506" s="21" t="s">
        <v>1923</v>
      </c>
      <c r="G3506" s="21">
        <v>2017.0</v>
      </c>
      <c r="H3506" s="26">
        <v>42952.0</v>
      </c>
      <c r="I3506" s="21"/>
      <c r="J3506" s="21"/>
      <c r="K3506" s="21" t="s">
        <v>19736</v>
      </c>
      <c r="L3506" s="21" t="str">
        <f>IF(ISNUMBER(VLOOKUP(A3506,EXCL,1,FALSE)),"Excluido",IF(ISNUMBER(VLOOKUP(A3506,POST,1,FALSE)),"PostAlerta",IF(ISNUMBER(VLOOKUP(A3506,PRE,1,FALSE)),"PreAlerta","")))</f>
        <v>PostAlerta</v>
      </c>
      <c r="M3506" s="21" t="str">
        <f>IF(ISNUMBER(A3506),(IF(ISNUMBER(VLOOKUP(A3506,KEYWORDS,1,FALSE)),"C/PalabrasClaves","S/PalabrasClaves")),"")</f>
        <v>S/PalabrasClaves</v>
      </c>
      <c r="N3506" s="21" t="str">
        <f t="shared" si="15"/>
        <v/>
      </c>
      <c r="O3506" s="21"/>
      <c r="P3506" s="21" t="s">
        <v>19676</v>
      </c>
      <c r="Q3506" s="21"/>
      <c r="R3506" s="21" t="str">
        <f>LEFT('2012-2022'!$P3506,4)</f>
        <v>2017</v>
      </c>
      <c r="S3506" s="21" t="s">
        <v>70</v>
      </c>
      <c r="T3506" s="21"/>
      <c r="U3506" s="21"/>
      <c r="V3506" s="21"/>
      <c r="W3506" s="27"/>
      <c r="X3506" s="27"/>
      <c r="Y3506" s="28"/>
    </row>
    <row r="3507" ht="15.75" customHeight="1">
      <c r="A3507" s="21">
        <v>2.8799685E7</v>
      </c>
      <c r="B3507" s="21" t="s">
        <v>19737</v>
      </c>
      <c r="C3507" s="21" t="s">
        <v>19738</v>
      </c>
      <c r="D3507" s="21" t="s">
        <v>19739</v>
      </c>
      <c r="E3507" s="21" t="s">
        <v>19740</v>
      </c>
      <c r="F3507" s="21" t="s">
        <v>4445</v>
      </c>
      <c r="G3507" s="21">
        <v>2017.0</v>
      </c>
      <c r="H3507" s="26">
        <v>42959.0</v>
      </c>
      <c r="I3507" s="21"/>
      <c r="J3507" s="21"/>
      <c r="K3507" s="21" t="s">
        <v>19741</v>
      </c>
      <c r="L3507" s="21" t="str">
        <f>IF(ISNUMBER(VLOOKUP(A3507,EXCL,1,FALSE)),"Excluido",IF(ISNUMBER(VLOOKUP(A3507,POST,1,FALSE)),"PostAlerta",IF(ISNUMBER(VLOOKUP(A3507,PRE,1,FALSE)),"PreAlerta","")))</f>
        <v>PostAlerta</v>
      </c>
      <c r="M3507" s="21" t="str">
        <f>IF(ISNUMBER(A3507),(IF(ISNUMBER(VLOOKUP(A3507,KEYWORDS,1,FALSE)),"C/PalabrasClaves","S/PalabrasClaves")),"")</f>
        <v>S/PalabrasClaves</v>
      </c>
      <c r="N3507" s="21" t="str">
        <f t="shared" si="15"/>
        <v/>
      </c>
      <c r="O3507" s="21"/>
      <c r="P3507" s="21" t="s">
        <v>19676</v>
      </c>
      <c r="Q3507" s="21"/>
      <c r="R3507" s="21" t="str">
        <f>LEFT('2012-2022'!$P3507,4)</f>
        <v>2017</v>
      </c>
      <c r="S3507" s="21" t="s">
        <v>70</v>
      </c>
      <c r="T3507" s="21"/>
      <c r="U3507" s="21"/>
      <c r="V3507" s="21"/>
      <c r="W3507" s="27"/>
      <c r="X3507" s="27"/>
      <c r="Y3507" s="12"/>
    </row>
    <row r="3508" ht="15.75" customHeight="1">
      <c r="A3508" s="21">
        <v>2.8805302E7</v>
      </c>
      <c r="B3508" s="21" t="s">
        <v>19742</v>
      </c>
      <c r="C3508" s="21" t="s">
        <v>19743</v>
      </c>
      <c r="D3508" s="21" t="s">
        <v>19744</v>
      </c>
      <c r="E3508" s="21" t="s">
        <v>19745</v>
      </c>
      <c r="F3508" s="21" t="s">
        <v>4445</v>
      </c>
      <c r="G3508" s="21">
        <v>2017.0</v>
      </c>
      <c r="H3508" s="26">
        <v>42962.0</v>
      </c>
      <c r="I3508" s="21" t="s">
        <v>19746</v>
      </c>
      <c r="J3508" s="21"/>
      <c r="K3508" s="21" t="s">
        <v>19747</v>
      </c>
      <c r="L3508" s="21" t="str">
        <f>IF(ISNUMBER(VLOOKUP(A3508,EXCL,1,FALSE)),"Excluido",IF(ISNUMBER(VLOOKUP(A3508,POST,1,FALSE)),"PostAlerta",IF(ISNUMBER(VLOOKUP(A3508,PRE,1,FALSE)),"PreAlerta","")))</f>
        <v>PostAlerta</v>
      </c>
      <c r="M3508" s="21" t="str">
        <f>IF(ISNUMBER(A3508),(IF(ISNUMBER(VLOOKUP(A3508,KEYWORDS,1,FALSE)),"C/PalabrasClaves","S/PalabrasClaves")),"")</f>
        <v>S/PalabrasClaves</v>
      </c>
      <c r="N3508" s="21" t="str">
        <f t="shared" si="15"/>
        <v/>
      </c>
      <c r="O3508" s="21"/>
      <c r="P3508" s="21" t="s">
        <v>19676</v>
      </c>
      <c r="Q3508" s="21"/>
      <c r="R3508" s="21" t="str">
        <f>LEFT('2012-2022'!$P3508,4)</f>
        <v>2017</v>
      </c>
      <c r="S3508" s="21" t="s">
        <v>70</v>
      </c>
      <c r="T3508" s="21"/>
      <c r="U3508" s="21"/>
      <c r="V3508" s="21"/>
      <c r="W3508" s="27"/>
      <c r="X3508" s="27"/>
      <c r="Y3508" s="28"/>
    </row>
    <row r="3509" ht="15.75" customHeight="1">
      <c r="A3509" s="21">
        <v>2.8820719E7</v>
      </c>
      <c r="B3509" s="21" t="s">
        <v>19748</v>
      </c>
      <c r="C3509" s="21" t="s">
        <v>19749</v>
      </c>
      <c r="D3509" s="21" t="s">
        <v>19750</v>
      </c>
      <c r="E3509" s="21" t="s">
        <v>19751</v>
      </c>
      <c r="F3509" s="21" t="s">
        <v>520</v>
      </c>
      <c r="G3509" s="21">
        <v>2017.0</v>
      </c>
      <c r="H3509" s="26">
        <v>42966.0</v>
      </c>
      <c r="I3509" s="21" t="s">
        <v>19752</v>
      </c>
      <c r="J3509" s="21"/>
      <c r="K3509" s="21" t="s">
        <v>19753</v>
      </c>
      <c r="L3509" s="21" t="str">
        <f>IF(ISNUMBER(VLOOKUP(A3509,EXCL,1,FALSE)),"Excluido",IF(ISNUMBER(VLOOKUP(A3509,POST,1,FALSE)),"PostAlerta",IF(ISNUMBER(VLOOKUP(A3509,PRE,1,FALSE)),"PreAlerta","")))</f>
        <v>PostAlerta</v>
      </c>
      <c r="M3509" s="21" t="str">
        <f>IF(ISNUMBER(A3509),(IF(ISNUMBER(VLOOKUP(A3509,KEYWORDS,1,FALSE)),"C/PalabrasClaves","S/PalabrasClaves")),"")</f>
        <v>S/PalabrasClaves</v>
      </c>
      <c r="N3509" s="21" t="str">
        <f t="shared" si="15"/>
        <v/>
      </c>
      <c r="O3509" s="21"/>
      <c r="P3509" s="21" t="s">
        <v>19676</v>
      </c>
      <c r="Q3509" s="21"/>
      <c r="R3509" s="21" t="str">
        <f>LEFT('2012-2022'!$P3509,4)</f>
        <v>2017</v>
      </c>
      <c r="S3509" s="21" t="s">
        <v>70</v>
      </c>
      <c r="T3509" s="21"/>
      <c r="U3509" s="21"/>
      <c r="V3509" s="21"/>
      <c r="W3509" s="27"/>
      <c r="X3509" s="27"/>
      <c r="Y3509" s="12"/>
    </row>
    <row r="3510" ht="15.75" customHeight="1">
      <c r="A3510" s="21">
        <v>2.8869191E7</v>
      </c>
      <c r="B3510" s="21" t="s">
        <v>19754</v>
      </c>
      <c r="C3510" s="21" t="s">
        <v>19755</v>
      </c>
      <c r="D3510" s="21" t="s">
        <v>19756</v>
      </c>
      <c r="E3510" s="21" t="s">
        <v>19757</v>
      </c>
      <c r="F3510" s="21" t="s">
        <v>496</v>
      </c>
      <c r="G3510" s="21">
        <v>2017.0</v>
      </c>
      <c r="H3510" s="26">
        <v>42983.0</v>
      </c>
      <c r="I3510" s="21"/>
      <c r="J3510" s="21"/>
      <c r="K3510" s="21" t="s">
        <v>19758</v>
      </c>
      <c r="L3510" s="21" t="str">
        <f>IF(ISNUMBER(VLOOKUP(A3510,EXCL,1,FALSE)),"Excluido",IF(ISNUMBER(VLOOKUP(A3510,POST,1,FALSE)),"PostAlerta",IF(ISNUMBER(VLOOKUP(A3510,PRE,1,FALSE)),"PreAlerta","")))</f>
        <v>PostAlerta</v>
      </c>
      <c r="M3510" s="21" t="str">
        <f>IF(ISNUMBER(A3510),(IF(ISNUMBER(VLOOKUP(A3510,KEYWORDS,1,FALSE)),"C/PalabrasClaves","S/PalabrasClaves")),"")</f>
        <v>S/PalabrasClaves</v>
      </c>
      <c r="N3510" s="21" t="str">
        <f t="shared" si="15"/>
        <v/>
      </c>
      <c r="O3510" s="21"/>
      <c r="P3510" s="21" t="s">
        <v>19676</v>
      </c>
      <c r="Q3510" s="21"/>
      <c r="R3510" s="21" t="str">
        <f>LEFT('2012-2022'!$P3510,4)</f>
        <v>2017</v>
      </c>
      <c r="S3510" s="21" t="s">
        <v>70</v>
      </c>
      <c r="T3510" s="21"/>
      <c r="U3510" s="21"/>
      <c r="V3510" s="21"/>
      <c r="W3510" s="27"/>
      <c r="X3510" s="27"/>
      <c r="Y3510" s="28"/>
    </row>
    <row r="3511" ht="15.75" customHeight="1">
      <c r="A3511" s="21">
        <v>2.8872753E7</v>
      </c>
      <c r="B3511" s="21" t="s">
        <v>19759</v>
      </c>
      <c r="C3511" s="21" t="s">
        <v>19760</v>
      </c>
      <c r="D3511" s="21" t="s">
        <v>19761</v>
      </c>
      <c r="E3511" s="21" t="s">
        <v>19762</v>
      </c>
      <c r="F3511" s="21" t="s">
        <v>19763</v>
      </c>
      <c r="G3511" s="21">
        <v>2017.0</v>
      </c>
      <c r="H3511" s="26">
        <v>42984.0</v>
      </c>
      <c r="I3511" s="21"/>
      <c r="J3511" s="21"/>
      <c r="K3511" s="21" t="s">
        <v>19764</v>
      </c>
      <c r="L3511" s="21" t="str">
        <f>IF(ISNUMBER(VLOOKUP(A3511,EXCL,1,FALSE)),"Excluido",IF(ISNUMBER(VLOOKUP(A3511,POST,1,FALSE)),"PostAlerta",IF(ISNUMBER(VLOOKUP(A3511,PRE,1,FALSE)),"PreAlerta","")))</f>
        <v>PostAlerta</v>
      </c>
      <c r="M3511" s="21" t="str">
        <f>IF(ISNUMBER(A3511),(IF(ISNUMBER(VLOOKUP(A3511,KEYWORDS,1,FALSE)),"C/PalabrasClaves","S/PalabrasClaves")),"")</f>
        <v>S/PalabrasClaves</v>
      </c>
      <c r="N3511" s="21" t="str">
        <f t="shared" si="15"/>
        <v/>
      </c>
      <c r="O3511" s="21"/>
      <c r="P3511" s="21" t="s">
        <v>19676</v>
      </c>
      <c r="Q3511" s="21"/>
      <c r="R3511" s="21" t="str">
        <f>LEFT('2012-2022'!$P3511,4)</f>
        <v>2017</v>
      </c>
      <c r="S3511" s="21" t="s">
        <v>70</v>
      </c>
      <c r="T3511" s="21"/>
      <c r="U3511" s="21"/>
      <c r="V3511" s="21"/>
      <c r="W3511" s="27"/>
      <c r="X3511" s="27"/>
      <c r="Y3511" s="12"/>
    </row>
    <row r="3512" ht="15.75" customHeight="1">
      <c r="A3512" s="21">
        <v>2.887527E7</v>
      </c>
      <c r="B3512" s="21" t="s">
        <v>19765</v>
      </c>
      <c r="C3512" s="21" t="s">
        <v>19766</v>
      </c>
      <c r="D3512" s="21" t="s">
        <v>19767</v>
      </c>
      <c r="E3512" s="21" t="s">
        <v>19768</v>
      </c>
      <c r="F3512" s="21" t="s">
        <v>664</v>
      </c>
      <c r="G3512" s="21">
        <v>2017.0</v>
      </c>
      <c r="H3512" s="26">
        <v>42985.0</v>
      </c>
      <c r="I3512" s="21"/>
      <c r="J3512" s="21"/>
      <c r="K3512" s="21" t="s">
        <v>19769</v>
      </c>
      <c r="L3512" s="21" t="str">
        <f>IF(ISNUMBER(VLOOKUP(A3512,EXCL,1,FALSE)),"Excluido",IF(ISNUMBER(VLOOKUP(A3512,POST,1,FALSE)),"PostAlerta",IF(ISNUMBER(VLOOKUP(A3512,PRE,1,FALSE)),"PreAlerta","")))</f>
        <v>PostAlerta</v>
      </c>
      <c r="M3512" s="21" t="str">
        <f>IF(ISNUMBER(A3512),(IF(ISNUMBER(VLOOKUP(A3512,KEYWORDS,1,FALSE)),"C/PalabrasClaves","S/PalabrasClaves")),"")</f>
        <v>S/PalabrasClaves</v>
      </c>
      <c r="N3512" s="21" t="str">
        <f t="shared" si="15"/>
        <v/>
      </c>
      <c r="O3512" s="21"/>
      <c r="P3512" s="21" t="s">
        <v>19676</v>
      </c>
      <c r="Q3512" s="21"/>
      <c r="R3512" s="21" t="str">
        <f>LEFT('2012-2022'!$P3512,4)</f>
        <v>2017</v>
      </c>
      <c r="S3512" s="21" t="s">
        <v>70</v>
      </c>
      <c r="T3512" s="21"/>
      <c r="U3512" s="21"/>
      <c r="V3512" s="21"/>
      <c r="W3512" s="27"/>
      <c r="X3512" s="27"/>
      <c r="Y3512" s="28"/>
    </row>
    <row r="3513" ht="15.75" customHeight="1">
      <c r="A3513" s="21">
        <v>2.8882513E7</v>
      </c>
      <c r="B3513" s="21" t="s">
        <v>19770</v>
      </c>
      <c r="C3513" s="21" t="s">
        <v>19771</v>
      </c>
      <c r="D3513" s="21" t="s">
        <v>19772</v>
      </c>
      <c r="E3513" s="21" t="s">
        <v>19773</v>
      </c>
      <c r="F3513" s="21" t="s">
        <v>496</v>
      </c>
      <c r="G3513" s="21">
        <v>2017.0</v>
      </c>
      <c r="H3513" s="26">
        <v>42987.0</v>
      </c>
      <c r="I3513" s="21" t="s">
        <v>19774</v>
      </c>
      <c r="J3513" s="21" t="s">
        <v>19775</v>
      </c>
      <c r="K3513" s="21" t="s">
        <v>19776</v>
      </c>
      <c r="L3513" s="21" t="str">
        <f>IF(ISNUMBER(VLOOKUP(A3513,EXCL,1,FALSE)),"Excluido",IF(ISNUMBER(VLOOKUP(A3513,POST,1,FALSE)),"PostAlerta",IF(ISNUMBER(VLOOKUP(A3513,PRE,1,FALSE)),"PreAlerta","")))</f>
        <v>PostAlerta</v>
      </c>
      <c r="M3513" s="21" t="str">
        <f>IF(ISNUMBER(A3513),(IF(ISNUMBER(VLOOKUP(A3513,KEYWORDS,1,FALSE)),"C/PalabrasClaves","S/PalabrasClaves")),"")</f>
        <v>S/PalabrasClaves</v>
      </c>
      <c r="N3513" s="21" t="str">
        <f t="shared" si="15"/>
        <v/>
      </c>
      <c r="O3513" s="21"/>
      <c r="P3513" s="21" t="s">
        <v>19676</v>
      </c>
      <c r="Q3513" s="21"/>
      <c r="R3513" s="21" t="str">
        <f>LEFT('2012-2022'!$P3513,4)</f>
        <v>2017</v>
      </c>
      <c r="S3513" s="21" t="s">
        <v>70</v>
      </c>
      <c r="T3513" s="21"/>
      <c r="U3513" s="21"/>
      <c r="V3513" s="21"/>
      <c r="W3513" s="27"/>
      <c r="X3513" s="27"/>
      <c r="Y3513" s="12"/>
    </row>
    <row r="3514" ht="15.75" customHeight="1">
      <c r="A3514" s="21">
        <v>2.888765E7</v>
      </c>
      <c r="B3514" s="21" t="s">
        <v>19777</v>
      </c>
      <c r="C3514" s="21" t="s">
        <v>19778</v>
      </c>
      <c r="D3514" s="21" t="s">
        <v>19779</v>
      </c>
      <c r="E3514" s="21" t="s">
        <v>19780</v>
      </c>
      <c r="F3514" s="21" t="s">
        <v>664</v>
      </c>
      <c r="G3514" s="21">
        <v>2017.0</v>
      </c>
      <c r="H3514" s="26">
        <v>42988.0</v>
      </c>
      <c r="I3514" s="21"/>
      <c r="J3514" s="21"/>
      <c r="K3514" s="21" t="s">
        <v>19781</v>
      </c>
      <c r="L3514" s="21" t="str">
        <f>IF(ISNUMBER(VLOOKUP(A3514,EXCL,1,FALSE)),"Excluido",IF(ISNUMBER(VLOOKUP(A3514,POST,1,FALSE)),"PostAlerta",IF(ISNUMBER(VLOOKUP(A3514,PRE,1,FALSE)),"PreAlerta","")))</f>
        <v>PostAlerta</v>
      </c>
      <c r="M3514" s="21" t="str">
        <f>IF(ISNUMBER(A3514),(IF(ISNUMBER(VLOOKUP(A3514,KEYWORDS,1,FALSE)),"C/PalabrasClaves","S/PalabrasClaves")),"")</f>
        <v>S/PalabrasClaves</v>
      </c>
      <c r="N3514" s="21" t="str">
        <f t="shared" si="15"/>
        <v/>
      </c>
      <c r="O3514" s="21"/>
      <c r="P3514" s="21" t="s">
        <v>19676</v>
      </c>
      <c r="Q3514" s="21"/>
      <c r="R3514" s="21" t="str">
        <f>LEFT('2012-2022'!$P3514,4)</f>
        <v>2017</v>
      </c>
      <c r="S3514" s="21" t="s">
        <v>70</v>
      </c>
      <c r="T3514" s="21"/>
      <c r="U3514" s="21"/>
      <c r="V3514" s="21"/>
      <c r="W3514" s="27"/>
      <c r="X3514" s="27"/>
      <c r="Y3514" s="28"/>
    </row>
    <row r="3515" ht="15.75" customHeight="1">
      <c r="A3515" s="21">
        <v>2.8902261E7</v>
      </c>
      <c r="B3515" s="21" t="s">
        <v>19782</v>
      </c>
      <c r="C3515" s="21" t="s">
        <v>19783</v>
      </c>
      <c r="D3515" s="21" t="s">
        <v>19784</v>
      </c>
      <c r="E3515" s="21" t="s">
        <v>19785</v>
      </c>
      <c r="F3515" s="21" t="s">
        <v>587</v>
      </c>
      <c r="G3515" s="21">
        <v>2017.0</v>
      </c>
      <c r="H3515" s="26">
        <v>42992.0</v>
      </c>
      <c r="I3515" s="21"/>
      <c r="J3515" s="21"/>
      <c r="K3515" s="21" t="s">
        <v>19786</v>
      </c>
      <c r="L3515" s="21" t="str">
        <f>IF(ISNUMBER(VLOOKUP(A3515,EXCL,1,FALSE)),"Excluido",IF(ISNUMBER(VLOOKUP(A3515,POST,1,FALSE)),"PostAlerta",IF(ISNUMBER(VLOOKUP(A3515,PRE,1,FALSE)),"PreAlerta","")))</f>
        <v>PostAlerta</v>
      </c>
      <c r="M3515" s="21" t="str">
        <f>IF(ISNUMBER(A3515),(IF(ISNUMBER(VLOOKUP(A3515,KEYWORDS,1,FALSE)),"C/PalabrasClaves","S/PalabrasClaves")),"")</f>
        <v>S/PalabrasClaves</v>
      </c>
      <c r="N3515" s="21" t="str">
        <f t="shared" si="15"/>
        <v/>
      </c>
      <c r="O3515" s="21"/>
      <c r="P3515" s="21" t="s">
        <v>19787</v>
      </c>
      <c r="Q3515" s="21"/>
      <c r="R3515" s="21" t="str">
        <f>LEFT('2012-2022'!$P3515,4)</f>
        <v>2017</v>
      </c>
      <c r="S3515" s="21" t="s">
        <v>74</v>
      </c>
      <c r="T3515" s="21"/>
      <c r="U3515" s="21"/>
      <c r="V3515" s="21"/>
      <c r="W3515" s="27"/>
      <c r="X3515" s="27"/>
      <c r="Y3515" s="12"/>
    </row>
    <row r="3516" ht="15.75" customHeight="1">
      <c r="A3516" s="21">
        <v>2.8915997E7</v>
      </c>
      <c r="B3516" s="21" t="s">
        <v>19788</v>
      </c>
      <c r="C3516" s="21" t="s">
        <v>11583</v>
      </c>
      <c r="D3516" s="21" t="s">
        <v>19789</v>
      </c>
      <c r="E3516" s="21" t="s">
        <v>1425</v>
      </c>
      <c r="F3516" s="21" t="s">
        <v>202</v>
      </c>
      <c r="G3516" s="21">
        <v>2017.0</v>
      </c>
      <c r="H3516" s="26">
        <v>42995.0</v>
      </c>
      <c r="I3516" s="21"/>
      <c r="J3516" s="21"/>
      <c r="K3516" s="21" t="s">
        <v>19790</v>
      </c>
      <c r="L3516" s="21" t="str">
        <f>IF(ISNUMBER(VLOOKUP(A3516,EXCL,1,FALSE)),"Excluido",IF(ISNUMBER(VLOOKUP(A3516,POST,1,FALSE)),"PostAlerta",IF(ISNUMBER(VLOOKUP(A3516,PRE,1,FALSE)),"PreAlerta","")))</f>
        <v>PostAlerta</v>
      </c>
      <c r="M3516" s="21" t="str">
        <f>IF(ISNUMBER(A3516),(IF(ISNUMBER(VLOOKUP(A3516,KEYWORDS,1,FALSE)),"C/PalabrasClaves","S/PalabrasClaves")),"")</f>
        <v>C/PalabrasClaves</v>
      </c>
      <c r="N3516" s="21" t="str">
        <f t="shared" si="15"/>
        <v/>
      </c>
      <c r="O3516" s="21"/>
      <c r="P3516" s="21" t="s">
        <v>19676</v>
      </c>
      <c r="Q3516" s="21"/>
      <c r="R3516" s="21" t="str">
        <f>LEFT('2012-2022'!$P3516,4)</f>
        <v>2017</v>
      </c>
      <c r="S3516" s="21" t="s">
        <v>70</v>
      </c>
      <c r="T3516" s="21"/>
      <c r="U3516" s="21"/>
      <c r="V3516" s="21"/>
      <c r="W3516" s="27"/>
      <c r="X3516" s="27"/>
      <c r="Y3516" s="28"/>
    </row>
    <row r="3517" ht="15.75" customHeight="1">
      <c r="A3517" s="21">
        <v>2.8930006E7</v>
      </c>
      <c r="B3517" s="21" t="s">
        <v>19791</v>
      </c>
      <c r="C3517" s="21" t="s">
        <v>19792</v>
      </c>
      <c r="D3517" s="21" t="s">
        <v>19793</v>
      </c>
      <c r="E3517" s="21" t="s">
        <v>12842</v>
      </c>
      <c r="F3517" s="21" t="s">
        <v>508</v>
      </c>
      <c r="G3517" s="21">
        <v>2017.0</v>
      </c>
      <c r="H3517" s="26">
        <v>42999.0</v>
      </c>
      <c r="I3517" s="21" t="s">
        <v>19794</v>
      </c>
      <c r="J3517" s="21"/>
      <c r="K3517" s="21" t="s">
        <v>19795</v>
      </c>
      <c r="L3517" s="21" t="str">
        <f>IF(ISNUMBER(VLOOKUP(A3517,EXCL,1,FALSE)),"Excluido",IF(ISNUMBER(VLOOKUP(A3517,POST,1,FALSE)),"PostAlerta",IF(ISNUMBER(VLOOKUP(A3517,PRE,1,FALSE)),"PreAlerta","")))</f>
        <v>PostAlerta</v>
      </c>
      <c r="M3517" s="21" t="str">
        <f>IF(ISNUMBER(A3517),(IF(ISNUMBER(VLOOKUP(A3517,KEYWORDS,1,FALSE)),"C/PalabrasClaves","S/PalabrasClaves")),"")</f>
        <v>S/PalabrasClaves</v>
      </c>
      <c r="N3517" s="21" t="str">
        <f t="shared" si="15"/>
        <v/>
      </c>
      <c r="O3517" s="21"/>
      <c r="P3517" s="21" t="s">
        <v>19676</v>
      </c>
      <c r="Q3517" s="21"/>
      <c r="R3517" s="21" t="str">
        <f>LEFT('2012-2022'!$P3517,4)</f>
        <v>2017</v>
      </c>
      <c r="S3517" s="21" t="s">
        <v>70</v>
      </c>
      <c r="T3517" s="21"/>
      <c r="U3517" s="21"/>
      <c r="V3517" s="21"/>
      <c r="W3517" s="27"/>
      <c r="X3517" s="27"/>
      <c r="Y3517" s="12"/>
    </row>
    <row r="3518" ht="15.75" customHeight="1">
      <c r="A3518" s="21">
        <v>2.9021316E7</v>
      </c>
      <c r="B3518" s="21" t="s">
        <v>19796</v>
      </c>
      <c r="C3518" s="21" t="s">
        <v>19797</v>
      </c>
      <c r="D3518" s="21" t="s">
        <v>19798</v>
      </c>
      <c r="E3518" s="21" t="s">
        <v>19799</v>
      </c>
      <c r="F3518" s="21" t="s">
        <v>1120</v>
      </c>
      <c r="G3518" s="21">
        <v>2017.0</v>
      </c>
      <c r="H3518" s="26">
        <v>43021.0</v>
      </c>
      <c r="I3518" s="21" t="s">
        <v>19800</v>
      </c>
      <c r="J3518" s="21"/>
      <c r="K3518" s="21" t="s">
        <v>19801</v>
      </c>
      <c r="L3518" s="21" t="str">
        <f>IF(ISNUMBER(VLOOKUP(A3518,EXCL,1,FALSE)),"Excluido",IF(ISNUMBER(VLOOKUP(A3518,POST,1,FALSE)),"PostAlerta",IF(ISNUMBER(VLOOKUP(A3518,PRE,1,FALSE)),"PreAlerta","")))</f>
        <v>PostAlerta</v>
      </c>
      <c r="M3518" s="21" t="str">
        <f>IF(ISNUMBER(A3518),(IF(ISNUMBER(VLOOKUP(A3518,KEYWORDS,1,FALSE)),"C/PalabrasClaves","S/PalabrasClaves")),"")</f>
        <v>S/PalabrasClaves</v>
      </c>
      <c r="N3518" s="21" t="str">
        <f t="shared" si="15"/>
        <v/>
      </c>
      <c r="O3518" s="21"/>
      <c r="P3518" s="21" t="s">
        <v>19676</v>
      </c>
      <c r="Q3518" s="21"/>
      <c r="R3518" s="21" t="str">
        <f>LEFT('2012-2022'!$P3518,4)</f>
        <v>2017</v>
      </c>
      <c r="S3518" s="21" t="s">
        <v>70</v>
      </c>
      <c r="T3518" s="21"/>
      <c r="U3518" s="21"/>
      <c r="V3518" s="21"/>
      <c r="W3518" s="27"/>
      <c r="X3518" s="27"/>
      <c r="Y3518" s="28"/>
    </row>
    <row r="3519" ht="15.75" customHeight="1">
      <c r="A3519" s="21">
        <v>2.9044082E7</v>
      </c>
      <c r="B3519" s="21" t="s">
        <v>19802</v>
      </c>
      <c r="C3519" s="21" t="s">
        <v>19803</v>
      </c>
      <c r="D3519" s="21" t="s">
        <v>19804</v>
      </c>
      <c r="E3519" s="21" t="s">
        <v>19805</v>
      </c>
      <c r="F3519" s="21" t="s">
        <v>19806</v>
      </c>
      <c r="G3519" s="21">
        <v>2017.0</v>
      </c>
      <c r="H3519" s="26">
        <v>43027.0</v>
      </c>
      <c r="I3519" s="21" t="s">
        <v>19807</v>
      </c>
      <c r="J3519" s="21"/>
      <c r="K3519" s="21" t="s">
        <v>19808</v>
      </c>
      <c r="L3519" s="21" t="str">
        <f>IF(ISNUMBER(VLOOKUP(A3519,EXCL,1,FALSE)),"Excluido",IF(ISNUMBER(VLOOKUP(A3519,POST,1,FALSE)),"PostAlerta",IF(ISNUMBER(VLOOKUP(A3519,PRE,1,FALSE)),"PreAlerta","")))</f>
        <v>PostAlerta</v>
      </c>
      <c r="M3519" s="21" t="str">
        <f>IF(ISNUMBER(A3519),(IF(ISNUMBER(VLOOKUP(A3519,KEYWORDS,1,FALSE)),"C/PalabrasClaves","S/PalabrasClaves")),"")</f>
        <v>S/PalabrasClaves</v>
      </c>
      <c r="N3519" s="21" t="str">
        <f t="shared" si="15"/>
        <v/>
      </c>
      <c r="O3519" s="21"/>
      <c r="P3519" s="21" t="s">
        <v>19676</v>
      </c>
      <c r="Q3519" s="21"/>
      <c r="R3519" s="21" t="str">
        <f>LEFT('2012-2022'!$P3519,4)</f>
        <v>2017</v>
      </c>
      <c r="S3519" s="21" t="s">
        <v>70</v>
      </c>
      <c r="T3519" s="21"/>
      <c r="U3519" s="21"/>
      <c r="V3519" s="21"/>
      <c r="W3519" s="27"/>
      <c r="X3519" s="27"/>
      <c r="Y3519" s="12"/>
    </row>
    <row r="3520" ht="15.75" customHeight="1">
      <c r="A3520" s="21">
        <v>2.9044083E7</v>
      </c>
      <c r="B3520" s="21" t="s">
        <v>19809</v>
      </c>
      <c r="C3520" s="21" t="s">
        <v>19810</v>
      </c>
      <c r="D3520" s="21" t="s">
        <v>19811</v>
      </c>
      <c r="E3520" s="21" t="s">
        <v>19812</v>
      </c>
      <c r="F3520" s="21" t="s">
        <v>19806</v>
      </c>
      <c r="G3520" s="21">
        <v>2017.0</v>
      </c>
      <c r="H3520" s="26">
        <v>43027.0</v>
      </c>
      <c r="I3520" s="21" t="s">
        <v>19813</v>
      </c>
      <c r="J3520" s="21"/>
      <c r="K3520" s="21" t="s">
        <v>19814</v>
      </c>
      <c r="L3520" s="21" t="str">
        <f>IF(ISNUMBER(VLOOKUP(A3520,EXCL,1,FALSE)),"Excluido",IF(ISNUMBER(VLOOKUP(A3520,POST,1,FALSE)),"PostAlerta",IF(ISNUMBER(VLOOKUP(A3520,PRE,1,FALSE)),"PreAlerta","")))</f>
        <v>PostAlerta</v>
      </c>
      <c r="M3520" s="21" t="str">
        <f>IF(ISNUMBER(A3520),(IF(ISNUMBER(VLOOKUP(A3520,KEYWORDS,1,FALSE)),"C/PalabrasClaves","S/PalabrasClaves")),"")</f>
        <v>S/PalabrasClaves</v>
      </c>
      <c r="N3520" s="21" t="str">
        <f t="shared" si="15"/>
        <v/>
      </c>
      <c r="O3520" s="21"/>
      <c r="P3520" s="21" t="s">
        <v>19676</v>
      </c>
      <c r="Q3520" s="21"/>
      <c r="R3520" s="21" t="str">
        <f>LEFT('2012-2022'!$P3520,4)</f>
        <v>2017</v>
      </c>
      <c r="S3520" s="21" t="s">
        <v>70</v>
      </c>
      <c r="T3520" s="21"/>
      <c r="U3520" s="21"/>
      <c r="V3520" s="21"/>
      <c r="W3520" s="27"/>
      <c r="X3520" s="27"/>
      <c r="Y3520" s="28"/>
    </row>
    <row r="3521" ht="15.75" customHeight="1">
      <c r="A3521" s="21">
        <v>2.9065795E7</v>
      </c>
      <c r="B3521" s="21" t="s">
        <v>19815</v>
      </c>
      <c r="C3521" s="21" t="s">
        <v>19816</v>
      </c>
      <c r="D3521" s="21" t="s">
        <v>19817</v>
      </c>
      <c r="E3521" s="21" t="s">
        <v>14622</v>
      </c>
      <c r="F3521" s="21" t="s">
        <v>318</v>
      </c>
      <c r="G3521" s="21">
        <v>2017.0</v>
      </c>
      <c r="H3521" s="26">
        <v>43034.0</v>
      </c>
      <c r="I3521" s="21" t="s">
        <v>19818</v>
      </c>
      <c r="J3521" s="21"/>
      <c r="K3521" s="21" t="s">
        <v>19819</v>
      </c>
      <c r="L3521" s="21" t="str">
        <f>IF(ISNUMBER(VLOOKUP(A3521,EXCL,1,FALSE)),"Excluido",IF(ISNUMBER(VLOOKUP(A3521,POST,1,FALSE)),"PostAlerta",IF(ISNUMBER(VLOOKUP(A3521,PRE,1,FALSE)),"PreAlerta","")))</f>
        <v>PostAlerta</v>
      </c>
      <c r="M3521" s="21" t="str">
        <f>IF(ISNUMBER(A3521),(IF(ISNUMBER(VLOOKUP(A3521,KEYWORDS,1,FALSE)),"C/PalabrasClaves","S/PalabrasClaves")),"")</f>
        <v>S/PalabrasClaves</v>
      </c>
      <c r="N3521" s="21" t="str">
        <f t="shared" si="15"/>
        <v/>
      </c>
      <c r="O3521" s="21"/>
      <c r="P3521" s="21" t="s">
        <v>19676</v>
      </c>
      <c r="Q3521" s="21"/>
      <c r="R3521" s="21" t="str">
        <f>LEFT('2012-2022'!$P3521,4)</f>
        <v>2017</v>
      </c>
      <c r="S3521" s="21" t="s">
        <v>70</v>
      </c>
      <c r="T3521" s="21"/>
      <c r="U3521" s="21"/>
      <c r="V3521" s="21"/>
      <c r="W3521" s="27"/>
      <c r="X3521" s="27"/>
      <c r="Y3521" s="12"/>
    </row>
    <row r="3522" ht="15.75" customHeight="1">
      <c r="A3522" s="21">
        <v>2.9331008E7</v>
      </c>
      <c r="B3522" s="21" t="s">
        <v>19820</v>
      </c>
      <c r="C3522" s="21" t="s">
        <v>19821</v>
      </c>
      <c r="D3522" s="21" t="s">
        <v>19822</v>
      </c>
      <c r="E3522" s="21" t="s">
        <v>19823</v>
      </c>
      <c r="F3522" s="21" t="s">
        <v>19824</v>
      </c>
      <c r="G3522" s="21">
        <v>2017.0</v>
      </c>
      <c r="H3522" s="26">
        <v>43114.0</v>
      </c>
      <c r="I3522" s="21"/>
      <c r="J3522" s="21"/>
      <c r="K3522" s="21"/>
      <c r="L3522" s="21" t="str">
        <f>IF(ISNUMBER(VLOOKUP(A3522,EXCL,1,FALSE)),"Excluido",IF(ISNUMBER(VLOOKUP(A3522,POST,1,FALSE)),"PostAlerta",IF(ISNUMBER(VLOOKUP(A3522,PRE,1,FALSE)),"PreAlerta","")))</f>
        <v>PostAlerta</v>
      </c>
      <c r="M3522" s="21" t="str">
        <f>IF(ISNUMBER(A3522),(IF(ISNUMBER(VLOOKUP(A3522,KEYWORDS,1,FALSE)),"C/PalabrasClaves","S/PalabrasClaves")),"")</f>
        <v>S/PalabrasClaves</v>
      </c>
      <c r="N3522" s="21" t="str">
        <f t="shared" si="15"/>
        <v/>
      </c>
      <c r="O3522" s="21"/>
      <c r="P3522" s="21" t="s">
        <v>19787</v>
      </c>
      <c r="Q3522" s="21"/>
      <c r="R3522" s="21" t="str">
        <f>LEFT('2012-2022'!$P3522,4)</f>
        <v>2017</v>
      </c>
      <c r="S3522" s="21" t="s">
        <v>74</v>
      </c>
      <c r="T3522" s="21"/>
      <c r="U3522" s="21"/>
      <c r="V3522" s="21"/>
      <c r="W3522" s="27"/>
      <c r="X3522" s="27"/>
      <c r="Y3522" s="28"/>
    </row>
    <row r="3523" ht="15.75" customHeight="1">
      <c r="A3523" s="21">
        <v>2.9460861E7</v>
      </c>
      <c r="B3523" s="21" t="s">
        <v>19825</v>
      </c>
      <c r="C3523" s="21" t="s">
        <v>19826</v>
      </c>
      <c r="D3523" s="21" t="s">
        <v>19827</v>
      </c>
      <c r="E3523" s="21" t="s">
        <v>3158</v>
      </c>
      <c r="F3523" s="21" t="s">
        <v>313</v>
      </c>
      <c r="G3523" s="21">
        <v>2017.0</v>
      </c>
      <c r="H3523" s="26">
        <v>43152.0</v>
      </c>
      <c r="I3523" s="21"/>
      <c r="J3523" s="21"/>
      <c r="K3523" s="21" t="s">
        <v>19828</v>
      </c>
      <c r="L3523" s="21" t="str">
        <f>IF(ISNUMBER(VLOOKUP(A3523,EXCL,1,FALSE)),"Excluido",IF(ISNUMBER(VLOOKUP(A3523,POST,1,FALSE)),"PostAlerta",IF(ISNUMBER(VLOOKUP(A3523,PRE,1,FALSE)),"PreAlerta","")))</f>
        <v>PostAlerta</v>
      </c>
      <c r="M3523" s="21" t="str">
        <f>IF(ISNUMBER(A3523),(IF(ISNUMBER(VLOOKUP(A3523,KEYWORDS,1,FALSE)),"C/PalabrasClaves","S/PalabrasClaves")),"")</f>
        <v>S/PalabrasClaves</v>
      </c>
      <c r="N3523" s="21" t="str">
        <f t="shared" si="15"/>
        <v/>
      </c>
      <c r="O3523" s="21"/>
      <c r="P3523" s="21" t="s">
        <v>19787</v>
      </c>
      <c r="Q3523" s="21"/>
      <c r="R3523" s="21" t="str">
        <f>LEFT('2012-2022'!$P3523,4)</f>
        <v>2017</v>
      </c>
      <c r="S3523" s="21" t="s">
        <v>74</v>
      </c>
      <c r="T3523" s="21"/>
      <c r="U3523" s="21"/>
      <c r="V3523" s="21"/>
      <c r="W3523" s="27"/>
      <c r="X3523" s="27"/>
      <c r="Y3523" s="12"/>
    </row>
    <row r="3524" ht="15.75" customHeight="1">
      <c r="A3524" s="21">
        <v>2.9460869E7</v>
      </c>
      <c r="B3524" s="21" t="s">
        <v>19829</v>
      </c>
      <c r="C3524" s="21" t="s">
        <v>19830</v>
      </c>
      <c r="D3524" s="21" t="s">
        <v>19831</v>
      </c>
      <c r="E3524" s="21" t="s">
        <v>19832</v>
      </c>
      <c r="F3524" s="21" t="s">
        <v>313</v>
      </c>
      <c r="G3524" s="21">
        <v>2017.0</v>
      </c>
      <c r="H3524" s="26">
        <v>43152.0</v>
      </c>
      <c r="I3524" s="21"/>
      <c r="J3524" s="21"/>
      <c r="K3524" s="21" t="s">
        <v>19833</v>
      </c>
      <c r="L3524" s="21" t="str">
        <f>IF(ISNUMBER(VLOOKUP(A3524,EXCL,1,FALSE)),"Excluido",IF(ISNUMBER(VLOOKUP(A3524,POST,1,FALSE)),"PostAlerta",IF(ISNUMBER(VLOOKUP(A3524,PRE,1,FALSE)),"PreAlerta","")))</f>
        <v>PostAlerta</v>
      </c>
      <c r="M3524" s="21" t="str">
        <f>IF(ISNUMBER(A3524),(IF(ISNUMBER(VLOOKUP(A3524,KEYWORDS,1,FALSE)),"C/PalabrasClaves","S/PalabrasClaves")),"")</f>
        <v>S/PalabrasClaves</v>
      </c>
      <c r="N3524" s="21" t="str">
        <f t="shared" si="15"/>
        <v/>
      </c>
      <c r="O3524" s="21"/>
      <c r="P3524" s="21" t="s">
        <v>19787</v>
      </c>
      <c r="Q3524" s="21"/>
      <c r="R3524" s="21" t="str">
        <f>LEFT('2012-2022'!$P3524,4)</f>
        <v>2017</v>
      </c>
      <c r="S3524" s="21" t="s">
        <v>74</v>
      </c>
      <c r="T3524" s="21"/>
      <c r="U3524" s="21"/>
      <c r="V3524" s="21"/>
      <c r="W3524" s="27"/>
      <c r="X3524" s="27"/>
      <c r="Y3524" s="28"/>
    </row>
    <row r="3525" ht="15.75" customHeight="1">
      <c r="A3525" s="21">
        <v>2.8991902E7</v>
      </c>
      <c r="B3525" s="21" t="s">
        <v>19834</v>
      </c>
      <c r="C3525" s="21" t="s">
        <v>19835</v>
      </c>
      <c r="D3525" s="21" t="s">
        <v>19836</v>
      </c>
      <c r="E3525" s="21" t="s">
        <v>19837</v>
      </c>
      <c r="F3525" s="21" t="s">
        <v>2810</v>
      </c>
      <c r="G3525" s="21">
        <v>2017.0</v>
      </c>
      <c r="H3525" s="26">
        <v>43018.0</v>
      </c>
      <c r="I3525" s="21" t="s">
        <v>19838</v>
      </c>
      <c r="J3525" s="21"/>
      <c r="K3525" s="21" t="s">
        <v>19839</v>
      </c>
      <c r="L3525" s="21" t="str">
        <f>IF(ISNUMBER(VLOOKUP(A3525,EXCL,1,FALSE)),"Excluido",IF(ISNUMBER(VLOOKUP(A3525,POST,1,FALSE)),"PostAlerta",IF(ISNUMBER(VLOOKUP(A3525,PRE,1,FALSE)),"PreAlerta","")))</f>
        <v>PostAlerta</v>
      </c>
      <c r="M3525" s="21" t="str">
        <f>IF(ISNUMBER(A3525),(IF(ISNUMBER(VLOOKUP(A3525,KEYWORDS,1,FALSE)),"C/PalabrasClaves","S/PalabrasClaves")),"")</f>
        <v>S/PalabrasClaves</v>
      </c>
      <c r="N3525" s="21" t="str">
        <f t="shared" si="15"/>
        <v/>
      </c>
      <c r="O3525" s="21"/>
      <c r="P3525" s="21" t="s">
        <v>19840</v>
      </c>
      <c r="Q3525" s="21"/>
      <c r="R3525" s="21" t="str">
        <f>LEFT('2012-2022'!$P3525,4)</f>
        <v>2017</v>
      </c>
      <c r="S3525" s="21" t="s">
        <v>70</v>
      </c>
      <c r="T3525" s="21"/>
      <c r="U3525" s="21"/>
      <c r="V3525" s="21"/>
      <c r="W3525" s="27"/>
      <c r="X3525" s="27"/>
      <c r="Y3525" s="12"/>
    </row>
    <row r="3526" ht="15.75" customHeight="1">
      <c r="A3526" s="21">
        <v>2.8969827E7</v>
      </c>
      <c r="B3526" s="21" t="s">
        <v>19841</v>
      </c>
      <c r="C3526" s="21" t="s">
        <v>19842</v>
      </c>
      <c r="D3526" s="21" t="s">
        <v>19843</v>
      </c>
      <c r="E3526" s="21" t="s">
        <v>19844</v>
      </c>
      <c r="F3526" s="21" t="s">
        <v>842</v>
      </c>
      <c r="G3526" s="21">
        <v>2017.0</v>
      </c>
      <c r="H3526" s="26">
        <v>43012.0</v>
      </c>
      <c r="I3526" s="21"/>
      <c r="J3526" s="21"/>
      <c r="K3526" s="21" t="s">
        <v>19845</v>
      </c>
      <c r="L3526" s="21" t="str">
        <f>IF(ISNUMBER(VLOOKUP(A3526,EXCL,1,FALSE)),"Excluido",IF(ISNUMBER(VLOOKUP(A3526,POST,1,FALSE)),"PostAlerta",IF(ISNUMBER(VLOOKUP(A3526,PRE,1,FALSE)),"PreAlerta","")))</f>
        <v>PostAlerta</v>
      </c>
      <c r="M3526" s="21" t="str">
        <f>IF(ISNUMBER(A3526),(IF(ISNUMBER(VLOOKUP(A3526,KEYWORDS,1,FALSE)),"C/PalabrasClaves","S/PalabrasClaves")),"")</f>
        <v>S/PalabrasClaves</v>
      </c>
      <c r="N3526" s="21" t="str">
        <f t="shared" si="15"/>
        <v/>
      </c>
      <c r="O3526" s="21"/>
      <c r="P3526" s="21" t="s">
        <v>19846</v>
      </c>
      <c r="Q3526" s="21"/>
      <c r="R3526" s="21" t="str">
        <f>LEFT('2012-2022'!$P3526,4)</f>
        <v>2017</v>
      </c>
      <c r="S3526" s="21" t="s">
        <v>70</v>
      </c>
      <c r="T3526" s="21"/>
      <c r="U3526" s="21"/>
      <c r="V3526" s="21"/>
      <c r="W3526" s="27"/>
      <c r="X3526" s="27"/>
      <c r="Y3526" s="28"/>
    </row>
    <row r="3527" ht="15.75" customHeight="1">
      <c r="A3527" s="21">
        <v>2.8969836E7</v>
      </c>
      <c r="B3527" s="21" t="s">
        <v>19847</v>
      </c>
      <c r="C3527" s="21" t="s">
        <v>19848</v>
      </c>
      <c r="D3527" s="21" t="s">
        <v>19849</v>
      </c>
      <c r="E3527" s="21" t="s">
        <v>19850</v>
      </c>
      <c r="F3527" s="21" t="s">
        <v>842</v>
      </c>
      <c r="G3527" s="21">
        <v>2017.0</v>
      </c>
      <c r="H3527" s="26">
        <v>43012.0</v>
      </c>
      <c r="I3527" s="21"/>
      <c r="J3527" s="21"/>
      <c r="K3527" s="21" t="s">
        <v>19851</v>
      </c>
      <c r="L3527" s="21" t="str">
        <f>IF(ISNUMBER(VLOOKUP(A3527,EXCL,1,FALSE)),"Excluido",IF(ISNUMBER(VLOOKUP(A3527,POST,1,FALSE)),"PostAlerta",IF(ISNUMBER(VLOOKUP(A3527,PRE,1,FALSE)),"PreAlerta","")))</f>
        <v>PostAlerta</v>
      </c>
      <c r="M3527" s="21" t="str">
        <f>IF(ISNUMBER(A3527),(IF(ISNUMBER(VLOOKUP(A3527,KEYWORDS,1,FALSE)),"C/PalabrasClaves","S/PalabrasClaves")),"")</f>
        <v>S/PalabrasClaves</v>
      </c>
      <c r="N3527" s="21" t="s">
        <v>12</v>
      </c>
      <c r="O3527" s="21" t="s">
        <v>25</v>
      </c>
      <c r="P3527" s="21" t="s">
        <v>19846</v>
      </c>
      <c r="Q3527" s="21"/>
      <c r="R3527" s="21" t="str">
        <f>LEFT('2012-2022'!$P3527,4)</f>
        <v>2017</v>
      </c>
      <c r="S3527" s="21" t="s">
        <v>70</v>
      </c>
      <c r="T3527" s="32" t="s">
        <v>19852</v>
      </c>
      <c r="U3527" s="21"/>
      <c r="V3527" s="21"/>
      <c r="W3527" s="27"/>
      <c r="X3527" s="27"/>
      <c r="Y3527" s="12"/>
    </row>
    <row r="3528" ht="15.75" customHeight="1">
      <c r="A3528" s="21">
        <v>2.8505276E7</v>
      </c>
      <c r="B3528" s="21" t="s">
        <v>19853</v>
      </c>
      <c r="C3528" s="21" t="s">
        <v>19854</v>
      </c>
      <c r="D3528" s="21" t="s">
        <v>19855</v>
      </c>
      <c r="E3528" s="21" t="s">
        <v>19856</v>
      </c>
      <c r="F3528" s="21" t="s">
        <v>458</v>
      </c>
      <c r="G3528" s="21">
        <v>2017.0</v>
      </c>
      <c r="H3528" s="26">
        <v>42871.0</v>
      </c>
      <c r="I3528" s="21" t="s">
        <v>19857</v>
      </c>
      <c r="J3528" s="21"/>
      <c r="K3528" s="21" t="s">
        <v>19858</v>
      </c>
      <c r="L3528" s="21" t="str">
        <f>IF(ISNUMBER(VLOOKUP(A3528,EXCL,1,FALSE)),"Excluido",IF(ISNUMBER(VLOOKUP(A3528,POST,1,FALSE)),"PostAlerta",IF(ISNUMBER(VLOOKUP(A3528,PRE,1,FALSE)),"PreAlerta","")))</f>
        <v>PostAlerta</v>
      </c>
      <c r="M3528" s="21" t="str">
        <f>IF(ISNUMBER(A3528),(IF(ISNUMBER(VLOOKUP(A3528,KEYWORDS,1,FALSE)),"C/PalabrasClaves","S/PalabrasClaves")),"")</f>
        <v>S/PalabrasClaves</v>
      </c>
      <c r="N3528" s="21" t="str">
        <f t="shared" ref="N3528:N3571" si="16">IF(ISNUMBER(SEARCH("TREATMENT", B3528)), "4) Nuevos tratamientos", "")</f>
        <v/>
      </c>
      <c r="O3528" s="21"/>
      <c r="P3528" s="21" t="s">
        <v>19859</v>
      </c>
      <c r="Q3528" s="21"/>
      <c r="R3528" s="21" t="str">
        <f>LEFT('2012-2022'!$P3528,4)</f>
        <v>2017</v>
      </c>
      <c r="S3528" s="21" t="s">
        <v>70</v>
      </c>
      <c r="T3528" s="21"/>
      <c r="U3528" s="21"/>
      <c r="V3528" s="21"/>
      <c r="W3528" s="27"/>
      <c r="X3528" s="27"/>
      <c r="Y3528" s="28"/>
    </row>
    <row r="3529" ht="15.75" customHeight="1">
      <c r="A3529" s="21">
        <v>2.9038575E7</v>
      </c>
      <c r="B3529" s="21" t="s">
        <v>19860</v>
      </c>
      <c r="C3529" s="21" t="s">
        <v>19861</v>
      </c>
      <c r="D3529" s="21" t="s">
        <v>19862</v>
      </c>
      <c r="E3529" s="21" t="s">
        <v>19863</v>
      </c>
      <c r="F3529" s="21" t="s">
        <v>5609</v>
      </c>
      <c r="G3529" s="21">
        <v>2017.0</v>
      </c>
      <c r="H3529" s="26">
        <v>43026.0</v>
      </c>
      <c r="I3529" s="21" t="s">
        <v>19864</v>
      </c>
      <c r="J3529" s="21"/>
      <c r="K3529" s="21" t="s">
        <v>19865</v>
      </c>
      <c r="L3529" s="21" t="str">
        <f>IF(ISNUMBER(VLOOKUP(A3529,EXCL,1,FALSE)),"Excluido",IF(ISNUMBER(VLOOKUP(A3529,POST,1,FALSE)),"PostAlerta",IF(ISNUMBER(VLOOKUP(A3529,PRE,1,FALSE)),"PreAlerta","")))</f>
        <v>PostAlerta</v>
      </c>
      <c r="M3529" s="21" t="str">
        <f>IF(ISNUMBER(A3529),(IF(ISNUMBER(VLOOKUP(A3529,KEYWORDS,1,FALSE)),"C/PalabrasClaves","S/PalabrasClaves")),"")</f>
        <v>S/PalabrasClaves</v>
      </c>
      <c r="N3529" s="21" t="str">
        <f t="shared" si="16"/>
        <v/>
      </c>
      <c r="O3529" s="21"/>
      <c r="P3529" s="21" t="s">
        <v>19859</v>
      </c>
      <c r="Q3529" s="21"/>
      <c r="R3529" s="21" t="str">
        <f>LEFT('2012-2022'!$P3529,4)</f>
        <v>2017</v>
      </c>
      <c r="S3529" s="21" t="s">
        <v>70</v>
      </c>
      <c r="T3529" s="21"/>
      <c r="U3529" s="21"/>
      <c r="V3529" s="21"/>
      <c r="W3529" s="27"/>
      <c r="X3529" s="27"/>
      <c r="Y3529" s="12"/>
    </row>
    <row r="3530" ht="15.75" customHeight="1">
      <c r="A3530" s="21">
        <v>2.8905983E7</v>
      </c>
      <c r="B3530" s="21" t="s">
        <v>19866</v>
      </c>
      <c r="C3530" s="21" t="s">
        <v>19867</v>
      </c>
      <c r="D3530" s="21" t="s">
        <v>19868</v>
      </c>
      <c r="E3530" s="21" t="s">
        <v>19869</v>
      </c>
      <c r="F3530" s="21" t="s">
        <v>12997</v>
      </c>
      <c r="G3530" s="21">
        <v>2017.0</v>
      </c>
      <c r="H3530" s="26">
        <v>42993.0</v>
      </c>
      <c r="I3530" s="21"/>
      <c r="J3530" s="21"/>
      <c r="K3530" s="21" t="s">
        <v>19870</v>
      </c>
      <c r="L3530" s="21" t="str">
        <f>IF(ISNUMBER(VLOOKUP(A3530,EXCL,1,FALSE)),"Excluido",IF(ISNUMBER(VLOOKUP(A3530,POST,1,FALSE)),"PostAlerta",IF(ISNUMBER(VLOOKUP(A3530,PRE,1,FALSE)),"PreAlerta","")))</f>
        <v>PostAlerta</v>
      </c>
      <c r="M3530" s="21" t="str">
        <f>IF(ISNUMBER(A3530),(IF(ISNUMBER(VLOOKUP(A3530,KEYWORDS,1,FALSE)),"C/PalabrasClaves","S/PalabrasClaves")),"")</f>
        <v>S/PalabrasClaves</v>
      </c>
      <c r="N3530" s="21" t="str">
        <f t="shared" si="16"/>
        <v/>
      </c>
      <c r="O3530" s="21"/>
      <c r="P3530" s="21" t="s">
        <v>19871</v>
      </c>
      <c r="Q3530" s="21"/>
      <c r="R3530" s="21" t="str">
        <f>LEFT('2012-2022'!$P3530,4)</f>
        <v>2017</v>
      </c>
      <c r="S3530" s="21" t="s">
        <v>70</v>
      </c>
      <c r="T3530" s="21"/>
      <c r="U3530" s="21"/>
      <c r="V3530" s="21"/>
      <c r="W3530" s="27"/>
      <c r="X3530" s="27"/>
      <c r="Y3530" s="28"/>
    </row>
    <row r="3531" ht="15.75" customHeight="1">
      <c r="A3531" s="21">
        <v>2.9042606E7</v>
      </c>
      <c r="B3531" s="21" t="s">
        <v>19872</v>
      </c>
      <c r="C3531" s="21" t="s">
        <v>19873</v>
      </c>
      <c r="D3531" s="21" t="s">
        <v>19874</v>
      </c>
      <c r="E3531" s="21" t="s">
        <v>19875</v>
      </c>
      <c r="F3531" s="21" t="s">
        <v>5609</v>
      </c>
      <c r="G3531" s="21">
        <v>2017.0</v>
      </c>
      <c r="H3531" s="26">
        <v>43027.0</v>
      </c>
      <c r="I3531" s="21" t="s">
        <v>19876</v>
      </c>
      <c r="J3531" s="21"/>
      <c r="K3531" s="21" t="s">
        <v>19877</v>
      </c>
      <c r="L3531" s="21" t="str">
        <f>IF(ISNUMBER(VLOOKUP(A3531,EXCL,1,FALSE)),"Excluido",IF(ISNUMBER(VLOOKUP(A3531,POST,1,FALSE)),"PostAlerta",IF(ISNUMBER(VLOOKUP(A3531,PRE,1,FALSE)),"PreAlerta","")))</f>
        <v>PostAlerta</v>
      </c>
      <c r="M3531" s="21" t="str">
        <f>IF(ISNUMBER(A3531),(IF(ISNUMBER(VLOOKUP(A3531,KEYWORDS,1,FALSE)),"C/PalabrasClaves","S/PalabrasClaves")),"")</f>
        <v>S/PalabrasClaves</v>
      </c>
      <c r="N3531" s="21" t="str">
        <f t="shared" si="16"/>
        <v/>
      </c>
      <c r="O3531" s="21"/>
      <c r="P3531" s="21" t="s">
        <v>19871</v>
      </c>
      <c r="Q3531" s="21"/>
      <c r="R3531" s="21" t="str">
        <f>LEFT('2012-2022'!$P3531,4)</f>
        <v>2017</v>
      </c>
      <c r="S3531" s="21" t="s">
        <v>70</v>
      </c>
      <c r="T3531" s="21"/>
      <c r="U3531" s="21"/>
      <c r="V3531" s="21"/>
      <c r="W3531" s="27"/>
      <c r="X3531" s="27"/>
      <c r="Y3531" s="12"/>
    </row>
    <row r="3532" ht="15.75" customHeight="1">
      <c r="A3532" s="21">
        <v>2.9047399E7</v>
      </c>
      <c r="B3532" s="21" t="s">
        <v>19878</v>
      </c>
      <c r="C3532" s="21" t="s">
        <v>19879</v>
      </c>
      <c r="D3532" s="21" t="s">
        <v>19880</v>
      </c>
      <c r="E3532" s="21" t="s">
        <v>8706</v>
      </c>
      <c r="F3532" s="21" t="s">
        <v>332</v>
      </c>
      <c r="G3532" s="21">
        <v>2017.0</v>
      </c>
      <c r="H3532" s="26">
        <v>43028.0</v>
      </c>
      <c r="I3532" s="21" t="s">
        <v>19881</v>
      </c>
      <c r="J3532" s="21"/>
      <c r="K3532" s="21" t="s">
        <v>19882</v>
      </c>
      <c r="L3532" s="21" t="str">
        <f>IF(ISNUMBER(VLOOKUP(A3532,EXCL,1,FALSE)),"Excluido",IF(ISNUMBER(VLOOKUP(A3532,POST,1,FALSE)),"PostAlerta",IF(ISNUMBER(VLOOKUP(A3532,PRE,1,FALSE)),"PreAlerta","")))</f>
        <v>PostAlerta</v>
      </c>
      <c r="M3532" s="21" t="str">
        <f>IF(ISNUMBER(A3532),(IF(ISNUMBER(VLOOKUP(A3532,KEYWORDS,1,FALSE)),"C/PalabrasClaves","S/PalabrasClaves")),"")</f>
        <v>S/PalabrasClaves</v>
      </c>
      <c r="N3532" s="21" t="str">
        <f t="shared" si="16"/>
        <v/>
      </c>
      <c r="O3532" s="21"/>
      <c r="P3532" s="21" t="s">
        <v>19883</v>
      </c>
      <c r="Q3532" s="21"/>
      <c r="R3532" s="21" t="str">
        <f>LEFT('2012-2022'!$P3532,4)</f>
        <v>2017</v>
      </c>
      <c r="S3532" s="21" t="s">
        <v>70</v>
      </c>
      <c r="T3532" s="21"/>
      <c r="U3532" s="21"/>
      <c r="V3532" s="21"/>
      <c r="W3532" s="27"/>
      <c r="X3532" s="27"/>
      <c r="Y3532" s="28"/>
    </row>
    <row r="3533" ht="15.75" customHeight="1">
      <c r="A3533" s="21">
        <v>2.9049365E7</v>
      </c>
      <c r="B3533" s="21" t="s">
        <v>19884</v>
      </c>
      <c r="C3533" s="21" t="s">
        <v>19885</v>
      </c>
      <c r="D3533" s="21" t="s">
        <v>19886</v>
      </c>
      <c r="E3533" s="21" t="s">
        <v>19887</v>
      </c>
      <c r="F3533" s="21" t="s">
        <v>1789</v>
      </c>
      <c r="G3533" s="21">
        <v>2017.0</v>
      </c>
      <c r="H3533" s="26">
        <v>43028.0</v>
      </c>
      <c r="I3533" s="21" t="s">
        <v>19888</v>
      </c>
      <c r="J3533" s="21"/>
      <c r="K3533" s="21" t="s">
        <v>19889</v>
      </c>
      <c r="L3533" s="21" t="str">
        <f>IF(ISNUMBER(VLOOKUP(A3533,EXCL,1,FALSE)),"Excluido",IF(ISNUMBER(VLOOKUP(A3533,POST,1,FALSE)),"PostAlerta",IF(ISNUMBER(VLOOKUP(A3533,PRE,1,FALSE)),"PreAlerta","")))</f>
        <v>PostAlerta</v>
      </c>
      <c r="M3533" s="21" t="str">
        <f>IF(ISNUMBER(A3533),(IF(ISNUMBER(VLOOKUP(A3533,KEYWORDS,1,FALSE)),"C/PalabrasClaves","S/PalabrasClaves")),"")</f>
        <v>S/PalabrasClaves</v>
      </c>
      <c r="N3533" s="21" t="str">
        <f t="shared" si="16"/>
        <v/>
      </c>
      <c r="O3533" s="21"/>
      <c r="P3533" s="21" t="s">
        <v>19890</v>
      </c>
      <c r="Q3533" s="21"/>
      <c r="R3533" s="21" t="str">
        <f>LEFT('2012-2022'!$P3533,4)</f>
        <v>2017</v>
      </c>
      <c r="S3533" s="21" t="s">
        <v>70</v>
      </c>
      <c r="T3533" s="21"/>
      <c r="U3533" s="21"/>
      <c r="V3533" s="21"/>
      <c r="W3533" s="27"/>
      <c r="X3533" s="27"/>
      <c r="Y3533" s="12"/>
    </row>
    <row r="3534" ht="15.75" customHeight="1">
      <c r="A3534" s="21">
        <v>2.9053633E7</v>
      </c>
      <c r="B3534" s="21" t="s">
        <v>19891</v>
      </c>
      <c r="C3534" s="21" t="s">
        <v>19892</v>
      </c>
      <c r="D3534" s="21" t="s">
        <v>19893</v>
      </c>
      <c r="E3534" s="21" t="s">
        <v>3209</v>
      </c>
      <c r="F3534" s="21" t="s">
        <v>104</v>
      </c>
      <c r="G3534" s="21">
        <v>2017.0</v>
      </c>
      <c r="H3534" s="26">
        <v>43029.0</v>
      </c>
      <c r="I3534" s="21" t="s">
        <v>19894</v>
      </c>
      <c r="J3534" s="21"/>
      <c r="K3534" s="21" t="s">
        <v>19895</v>
      </c>
      <c r="L3534" s="21" t="str">
        <f>IF(ISNUMBER(VLOOKUP(A3534,EXCL,1,FALSE)),"Excluido",IF(ISNUMBER(VLOOKUP(A3534,POST,1,FALSE)),"PostAlerta",IF(ISNUMBER(VLOOKUP(A3534,PRE,1,FALSE)),"PreAlerta","")))</f>
        <v>PostAlerta</v>
      </c>
      <c r="M3534" s="21" t="str">
        <f>IF(ISNUMBER(A3534),(IF(ISNUMBER(VLOOKUP(A3534,KEYWORDS,1,FALSE)),"C/PalabrasClaves","S/PalabrasClaves")),"")</f>
        <v>S/PalabrasClaves</v>
      </c>
      <c r="N3534" s="21" t="str">
        <f t="shared" si="16"/>
        <v/>
      </c>
      <c r="O3534" s="21"/>
      <c r="P3534" s="21" t="s">
        <v>19896</v>
      </c>
      <c r="Q3534" s="21"/>
      <c r="R3534" s="21" t="str">
        <f>LEFT('2012-2022'!$P3534,4)</f>
        <v>2017</v>
      </c>
      <c r="S3534" s="21" t="s">
        <v>70</v>
      </c>
      <c r="T3534" s="21"/>
      <c r="U3534" s="21"/>
      <c r="V3534" s="21"/>
      <c r="W3534" s="27"/>
      <c r="X3534" s="27"/>
      <c r="Y3534" s="28"/>
    </row>
    <row r="3535" ht="15.75" customHeight="1">
      <c r="A3535" s="21">
        <v>2.9066721E7</v>
      </c>
      <c r="B3535" s="21" t="s">
        <v>19897</v>
      </c>
      <c r="C3535" s="21" t="s">
        <v>19898</v>
      </c>
      <c r="D3535" s="21" t="s">
        <v>19899</v>
      </c>
      <c r="E3535" s="21" t="s">
        <v>19900</v>
      </c>
      <c r="F3535" s="21" t="s">
        <v>5609</v>
      </c>
      <c r="G3535" s="21">
        <v>2017.0</v>
      </c>
      <c r="H3535" s="26">
        <v>43034.0</v>
      </c>
      <c r="I3535" s="21" t="s">
        <v>19901</v>
      </c>
      <c r="J3535" s="21"/>
      <c r="K3535" s="21" t="s">
        <v>19902</v>
      </c>
      <c r="L3535" s="21" t="str">
        <f>IF(ISNUMBER(VLOOKUP(A3535,EXCL,1,FALSE)),"Excluido",IF(ISNUMBER(VLOOKUP(A3535,POST,1,FALSE)),"PostAlerta",IF(ISNUMBER(VLOOKUP(A3535,PRE,1,FALSE)),"PreAlerta","")))</f>
        <v>PostAlerta</v>
      </c>
      <c r="M3535" s="21" t="str">
        <f>IF(ISNUMBER(A3535),(IF(ISNUMBER(VLOOKUP(A3535,KEYWORDS,1,FALSE)),"C/PalabrasClaves","S/PalabrasClaves")),"")</f>
        <v>S/PalabrasClaves</v>
      </c>
      <c r="N3535" s="21" t="str">
        <f t="shared" si="16"/>
        <v/>
      </c>
      <c r="O3535" s="21"/>
      <c r="P3535" s="21" t="s">
        <v>19903</v>
      </c>
      <c r="Q3535" s="21"/>
      <c r="R3535" s="21" t="str">
        <f>LEFT('2012-2022'!$P3535,4)</f>
        <v>2017</v>
      </c>
      <c r="S3535" s="21" t="s">
        <v>70</v>
      </c>
      <c r="T3535" s="21"/>
      <c r="U3535" s="21"/>
      <c r="V3535" s="21"/>
      <c r="W3535" s="27"/>
      <c r="X3535" s="27"/>
      <c r="Y3535" s="12"/>
    </row>
    <row r="3536" ht="15.75" customHeight="1">
      <c r="A3536" s="21">
        <v>2.9084217E7</v>
      </c>
      <c r="B3536" s="21" t="s">
        <v>19904</v>
      </c>
      <c r="C3536" s="21" t="s">
        <v>19905</v>
      </c>
      <c r="D3536" s="21" t="s">
        <v>19906</v>
      </c>
      <c r="E3536" s="21" t="s">
        <v>7887</v>
      </c>
      <c r="F3536" s="21" t="s">
        <v>2810</v>
      </c>
      <c r="G3536" s="21">
        <v>2017.0</v>
      </c>
      <c r="H3536" s="26">
        <v>43039.0</v>
      </c>
      <c r="I3536" s="21" t="s">
        <v>19907</v>
      </c>
      <c r="J3536" s="21"/>
      <c r="K3536" s="21" t="s">
        <v>19908</v>
      </c>
      <c r="L3536" s="21" t="str">
        <f>IF(ISNUMBER(VLOOKUP(A3536,EXCL,1,FALSE)),"Excluido",IF(ISNUMBER(VLOOKUP(A3536,POST,1,FALSE)),"PostAlerta",IF(ISNUMBER(VLOOKUP(A3536,PRE,1,FALSE)),"PreAlerta","")))</f>
        <v>PostAlerta</v>
      </c>
      <c r="M3536" s="21" t="str">
        <f>IF(ISNUMBER(A3536),(IF(ISNUMBER(VLOOKUP(A3536,KEYWORDS,1,FALSE)),"C/PalabrasClaves","S/PalabrasClaves")),"")</f>
        <v>S/PalabrasClaves</v>
      </c>
      <c r="N3536" s="21" t="str">
        <f t="shared" si="16"/>
        <v/>
      </c>
      <c r="O3536" s="21"/>
      <c r="P3536" s="21" t="s">
        <v>19909</v>
      </c>
      <c r="Q3536" s="21"/>
      <c r="R3536" s="21" t="str">
        <f>LEFT('2012-2022'!$P3536,4)</f>
        <v>2017</v>
      </c>
      <c r="S3536" s="21" t="s">
        <v>70</v>
      </c>
      <c r="T3536" s="21"/>
      <c r="U3536" s="21"/>
      <c r="V3536" s="21"/>
      <c r="W3536" s="27"/>
      <c r="X3536" s="27"/>
      <c r="Y3536" s="28"/>
    </row>
    <row r="3537" ht="15.75" customHeight="1">
      <c r="A3537" s="21">
        <v>2.9089507E7</v>
      </c>
      <c r="B3537" s="21" t="s">
        <v>19910</v>
      </c>
      <c r="C3537" s="21" t="s">
        <v>19911</v>
      </c>
      <c r="D3537" s="21" t="s">
        <v>19912</v>
      </c>
      <c r="E3537" s="21" t="s">
        <v>16136</v>
      </c>
      <c r="F3537" s="21" t="s">
        <v>5609</v>
      </c>
      <c r="G3537" s="21">
        <v>2017.0</v>
      </c>
      <c r="H3537" s="26">
        <v>43041.0</v>
      </c>
      <c r="I3537" s="21" t="s">
        <v>19913</v>
      </c>
      <c r="J3537" s="21"/>
      <c r="K3537" s="21" t="s">
        <v>19914</v>
      </c>
      <c r="L3537" s="21" t="str">
        <f>IF(ISNUMBER(VLOOKUP(A3537,EXCL,1,FALSE)),"Excluido",IF(ISNUMBER(VLOOKUP(A3537,POST,1,FALSE)),"PostAlerta",IF(ISNUMBER(VLOOKUP(A3537,PRE,1,FALSE)),"PreAlerta","")))</f>
        <v>PostAlerta</v>
      </c>
      <c r="M3537" s="21" t="str">
        <f>IF(ISNUMBER(A3537),(IF(ISNUMBER(VLOOKUP(A3537,KEYWORDS,1,FALSE)),"C/PalabrasClaves","S/PalabrasClaves")),"")</f>
        <v>S/PalabrasClaves</v>
      </c>
      <c r="N3537" s="21" t="str">
        <f t="shared" si="16"/>
        <v/>
      </c>
      <c r="O3537" s="21"/>
      <c r="P3537" s="21" t="s">
        <v>19915</v>
      </c>
      <c r="Q3537" s="21"/>
      <c r="R3537" s="21" t="str">
        <f>LEFT('2012-2022'!$P3537,4)</f>
        <v>2017</v>
      </c>
      <c r="S3537" s="21" t="s">
        <v>70</v>
      </c>
      <c r="T3537" s="21"/>
      <c r="U3537" s="21"/>
      <c r="V3537" s="21"/>
      <c r="W3537" s="27"/>
      <c r="X3537" s="27"/>
      <c r="Y3537" s="12"/>
    </row>
    <row r="3538" ht="15.75" customHeight="1">
      <c r="A3538" s="21">
        <v>2.7551975E7</v>
      </c>
      <c r="B3538" s="21" t="s">
        <v>19916</v>
      </c>
      <c r="C3538" s="21" t="s">
        <v>19917</v>
      </c>
      <c r="D3538" s="21" t="s">
        <v>19918</v>
      </c>
      <c r="E3538" s="21" t="s">
        <v>19919</v>
      </c>
      <c r="F3538" s="21" t="s">
        <v>19920</v>
      </c>
      <c r="G3538" s="21">
        <v>2017.0</v>
      </c>
      <c r="H3538" s="26">
        <v>42606.0</v>
      </c>
      <c r="I3538" s="21"/>
      <c r="J3538" s="21"/>
      <c r="K3538" s="21" t="s">
        <v>19921</v>
      </c>
      <c r="L3538" s="21" t="str">
        <f>IF(ISNUMBER(VLOOKUP(A3538,EXCL,1,FALSE)),"Excluido",IF(ISNUMBER(VLOOKUP(A3538,POST,1,FALSE)),"PostAlerta",IF(ISNUMBER(VLOOKUP(A3538,PRE,1,FALSE)),"PreAlerta","")))</f>
        <v>PostAlerta</v>
      </c>
      <c r="M3538" s="21" t="str">
        <f>IF(ISNUMBER(A3538),(IF(ISNUMBER(VLOOKUP(A3538,KEYWORDS,1,FALSE)),"C/PalabrasClaves","S/PalabrasClaves")),"")</f>
        <v>S/PalabrasClaves</v>
      </c>
      <c r="N3538" s="21" t="str">
        <f t="shared" si="16"/>
        <v/>
      </c>
      <c r="O3538" s="21"/>
      <c r="P3538" s="21" t="s">
        <v>19922</v>
      </c>
      <c r="Q3538" s="21"/>
      <c r="R3538" s="21" t="str">
        <f>LEFT('2012-2022'!$P3538,4)</f>
        <v>2017</v>
      </c>
      <c r="S3538" s="21" t="s">
        <v>72</v>
      </c>
      <c r="T3538" s="21"/>
      <c r="U3538" s="21"/>
      <c r="V3538" s="21"/>
      <c r="W3538" s="27"/>
      <c r="X3538" s="27"/>
      <c r="Y3538" s="28"/>
    </row>
    <row r="3539" ht="15.75" customHeight="1">
      <c r="A3539" s="21">
        <v>2.8169507E7</v>
      </c>
      <c r="B3539" s="21" t="s">
        <v>19923</v>
      </c>
      <c r="C3539" s="21" t="s">
        <v>19924</v>
      </c>
      <c r="D3539" s="21" t="s">
        <v>19925</v>
      </c>
      <c r="E3539" s="21" t="s">
        <v>19926</v>
      </c>
      <c r="F3539" s="21" t="s">
        <v>1763</v>
      </c>
      <c r="G3539" s="21">
        <v>2017.0</v>
      </c>
      <c r="H3539" s="26">
        <v>42774.0</v>
      </c>
      <c r="I3539" s="21"/>
      <c r="J3539" s="21"/>
      <c r="K3539" s="21" t="s">
        <v>19927</v>
      </c>
      <c r="L3539" s="21" t="str">
        <f>IF(ISNUMBER(VLOOKUP(A3539,EXCL,1,FALSE)),"Excluido",IF(ISNUMBER(VLOOKUP(A3539,POST,1,FALSE)),"PostAlerta",IF(ISNUMBER(VLOOKUP(A3539,PRE,1,FALSE)),"PreAlerta","")))</f>
        <v>PostAlerta</v>
      </c>
      <c r="M3539" s="21" t="str">
        <f>IF(ISNUMBER(A3539),(IF(ISNUMBER(VLOOKUP(A3539,KEYWORDS,1,FALSE)),"C/PalabrasClaves","S/PalabrasClaves")),"")</f>
        <v>S/PalabrasClaves</v>
      </c>
      <c r="N3539" s="21" t="str">
        <f t="shared" si="16"/>
        <v/>
      </c>
      <c r="O3539" s="21"/>
      <c r="P3539" s="21" t="s">
        <v>19922</v>
      </c>
      <c r="Q3539" s="21"/>
      <c r="R3539" s="21" t="str">
        <f>LEFT('2012-2022'!$P3539,4)</f>
        <v>2017</v>
      </c>
      <c r="S3539" s="21" t="s">
        <v>72</v>
      </c>
      <c r="T3539" s="21"/>
      <c r="U3539" s="21"/>
      <c r="V3539" s="21"/>
      <c r="W3539" s="27"/>
      <c r="X3539" s="27"/>
      <c r="Y3539" s="12"/>
    </row>
    <row r="3540" ht="15.75" customHeight="1">
      <c r="A3540" s="21">
        <v>2.8189511E7</v>
      </c>
      <c r="B3540" s="21" t="s">
        <v>19928</v>
      </c>
      <c r="C3540" s="21" t="s">
        <v>19929</v>
      </c>
      <c r="D3540" s="21" t="s">
        <v>19930</v>
      </c>
      <c r="E3540" s="21" t="s">
        <v>19931</v>
      </c>
      <c r="F3540" s="21" t="s">
        <v>18217</v>
      </c>
      <c r="G3540" s="21">
        <v>2017.0</v>
      </c>
      <c r="H3540" s="26">
        <v>42779.0</v>
      </c>
      <c r="I3540" s="21"/>
      <c r="J3540" s="21"/>
      <c r="K3540" s="21" t="s">
        <v>19932</v>
      </c>
      <c r="L3540" s="21" t="str">
        <f>IF(ISNUMBER(VLOOKUP(A3540,EXCL,1,FALSE)),"Excluido",IF(ISNUMBER(VLOOKUP(A3540,POST,1,FALSE)),"PostAlerta",IF(ISNUMBER(VLOOKUP(A3540,PRE,1,FALSE)),"PreAlerta","")))</f>
        <v>PostAlerta</v>
      </c>
      <c r="M3540" s="21" t="str">
        <f>IF(ISNUMBER(A3540),(IF(ISNUMBER(VLOOKUP(A3540,KEYWORDS,1,FALSE)),"C/PalabrasClaves","S/PalabrasClaves")),"")</f>
        <v>S/PalabrasClaves</v>
      </c>
      <c r="N3540" s="21" t="str">
        <f t="shared" si="16"/>
        <v/>
      </c>
      <c r="O3540" s="21"/>
      <c r="P3540" s="21" t="s">
        <v>19933</v>
      </c>
      <c r="Q3540" s="21"/>
      <c r="R3540" s="21" t="str">
        <f>LEFT('2012-2022'!$P3540,4)</f>
        <v>2017</v>
      </c>
      <c r="S3540" s="21" t="s">
        <v>74</v>
      </c>
      <c r="T3540" s="21"/>
      <c r="U3540" s="21"/>
      <c r="V3540" s="21"/>
      <c r="W3540" s="27"/>
      <c r="X3540" s="27"/>
      <c r="Y3540" s="28"/>
    </row>
    <row r="3541" ht="15.75" customHeight="1">
      <c r="A3541" s="21">
        <v>2.8303622E7</v>
      </c>
      <c r="B3541" s="21" t="s">
        <v>19934</v>
      </c>
      <c r="C3541" s="21" t="s">
        <v>19935</v>
      </c>
      <c r="D3541" s="21" t="s">
        <v>19936</v>
      </c>
      <c r="E3541" s="21" t="s">
        <v>19937</v>
      </c>
      <c r="F3541" s="21" t="s">
        <v>19938</v>
      </c>
      <c r="G3541" s="21">
        <v>2017.0</v>
      </c>
      <c r="H3541" s="26">
        <v>42812.0</v>
      </c>
      <c r="I3541" s="21"/>
      <c r="J3541" s="21"/>
      <c r="K3541" s="21" t="s">
        <v>19939</v>
      </c>
      <c r="L3541" s="21" t="str">
        <f>IF(ISNUMBER(VLOOKUP(A3541,EXCL,1,FALSE)),"Excluido",IF(ISNUMBER(VLOOKUP(A3541,POST,1,FALSE)),"PostAlerta",IF(ISNUMBER(VLOOKUP(A3541,PRE,1,FALSE)),"PreAlerta","")))</f>
        <v>PostAlerta</v>
      </c>
      <c r="M3541" s="21" t="str">
        <f>IF(ISNUMBER(A3541),(IF(ISNUMBER(VLOOKUP(A3541,KEYWORDS,1,FALSE)),"C/PalabrasClaves","S/PalabrasClaves")),"")</f>
        <v>S/PalabrasClaves</v>
      </c>
      <c r="N3541" s="21" t="str">
        <f t="shared" si="16"/>
        <v/>
      </c>
      <c r="O3541" s="21"/>
      <c r="P3541" s="21" t="s">
        <v>19922</v>
      </c>
      <c r="Q3541" s="21"/>
      <c r="R3541" s="21" t="str">
        <f>LEFT('2012-2022'!$P3541,4)</f>
        <v>2017</v>
      </c>
      <c r="S3541" s="21" t="s">
        <v>72</v>
      </c>
      <c r="T3541" s="21"/>
      <c r="U3541" s="21"/>
      <c r="V3541" s="21"/>
      <c r="W3541" s="27"/>
      <c r="X3541" s="27"/>
      <c r="Y3541" s="12"/>
    </row>
    <row r="3542" ht="15.75" customHeight="1">
      <c r="A3542" s="21">
        <v>2.8342271E7</v>
      </c>
      <c r="B3542" s="21" t="s">
        <v>19940</v>
      </c>
      <c r="C3542" s="21" t="s">
        <v>19941</v>
      </c>
      <c r="D3542" s="21" t="s">
        <v>19942</v>
      </c>
      <c r="E3542" s="21" t="s">
        <v>19943</v>
      </c>
      <c r="F3542" s="21" t="s">
        <v>1763</v>
      </c>
      <c r="G3542" s="21">
        <v>2017.0</v>
      </c>
      <c r="H3542" s="26">
        <v>42820.0</v>
      </c>
      <c r="I3542" s="21" t="s">
        <v>19944</v>
      </c>
      <c r="J3542" s="21"/>
      <c r="K3542" s="21" t="s">
        <v>19945</v>
      </c>
      <c r="L3542" s="21" t="str">
        <f>IF(ISNUMBER(VLOOKUP(A3542,EXCL,1,FALSE)),"Excluido",IF(ISNUMBER(VLOOKUP(A3542,POST,1,FALSE)),"PostAlerta",IF(ISNUMBER(VLOOKUP(A3542,PRE,1,FALSE)),"PreAlerta","")))</f>
        <v>Excluido</v>
      </c>
      <c r="M3542" s="21" t="str">
        <f>IF(ISNUMBER(A3542),(IF(ISNUMBER(VLOOKUP(A3542,KEYWORDS,1,FALSE)),"C/PalabrasClaves","S/PalabrasClaves")),"")</f>
        <v>S/PalabrasClaves</v>
      </c>
      <c r="N3542" s="21" t="str">
        <f t="shared" si="16"/>
        <v/>
      </c>
      <c r="O3542" s="21"/>
      <c r="P3542" s="21" t="s">
        <v>19922</v>
      </c>
      <c r="Q3542" s="21"/>
      <c r="R3542" s="21" t="str">
        <f>LEFT('2012-2022'!$P3542,4)</f>
        <v>2017</v>
      </c>
      <c r="S3542" s="21" t="s">
        <v>72</v>
      </c>
      <c r="T3542" s="21"/>
      <c r="U3542" s="21"/>
      <c r="V3542" s="21"/>
      <c r="W3542" s="27"/>
      <c r="X3542" s="27"/>
      <c r="Y3542" s="28"/>
    </row>
    <row r="3543" ht="15.75" customHeight="1">
      <c r="A3543" s="21">
        <v>2.8540487E7</v>
      </c>
      <c r="B3543" s="21" t="s">
        <v>19946</v>
      </c>
      <c r="C3543" s="21" t="s">
        <v>19947</v>
      </c>
      <c r="D3543" s="21" t="s">
        <v>19948</v>
      </c>
      <c r="E3543" s="21" t="s">
        <v>3338</v>
      </c>
      <c r="F3543" s="21" t="s">
        <v>1449</v>
      </c>
      <c r="G3543" s="21">
        <v>2017.0</v>
      </c>
      <c r="H3543" s="26">
        <v>42881.0</v>
      </c>
      <c r="I3543" s="21"/>
      <c r="J3543" s="21"/>
      <c r="K3543" s="21" t="s">
        <v>19949</v>
      </c>
      <c r="L3543" s="21" t="str">
        <f>IF(ISNUMBER(VLOOKUP(A3543,EXCL,1,FALSE)),"Excluido",IF(ISNUMBER(VLOOKUP(A3543,POST,1,FALSE)),"PostAlerta",IF(ISNUMBER(VLOOKUP(A3543,PRE,1,FALSE)),"PreAlerta","")))</f>
        <v>PostAlerta</v>
      </c>
      <c r="M3543" s="21" t="str">
        <f>IF(ISNUMBER(A3543),(IF(ISNUMBER(VLOOKUP(A3543,KEYWORDS,1,FALSE)),"C/PalabrasClaves","S/PalabrasClaves")),"")</f>
        <v>S/PalabrasClaves</v>
      </c>
      <c r="N3543" s="21" t="str">
        <f t="shared" si="16"/>
        <v/>
      </c>
      <c r="O3543" s="21"/>
      <c r="P3543" s="21" t="s">
        <v>19922</v>
      </c>
      <c r="Q3543" s="21"/>
      <c r="R3543" s="21" t="str">
        <f>LEFT('2012-2022'!$P3543,4)</f>
        <v>2017</v>
      </c>
      <c r="S3543" s="21" t="s">
        <v>72</v>
      </c>
      <c r="T3543" s="21"/>
      <c r="U3543" s="21"/>
      <c r="V3543" s="21"/>
      <c r="W3543" s="27"/>
      <c r="X3543" s="27"/>
      <c r="Y3543" s="12"/>
    </row>
    <row r="3544" ht="15.75" customHeight="1">
      <c r="A3544" s="21">
        <v>2.8601968E7</v>
      </c>
      <c r="B3544" s="21" t="s">
        <v>19950</v>
      </c>
      <c r="C3544" s="21" t="s">
        <v>19951</v>
      </c>
      <c r="D3544" s="21" t="s">
        <v>19952</v>
      </c>
      <c r="E3544" s="21" t="s">
        <v>19953</v>
      </c>
      <c r="F3544" s="21" t="s">
        <v>12860</v>
      </c>
      <c r="G3544" s="21">
        <v>2017.0</v>
      </c>
      <c r="H3544" s="26">
        <v>42898.0</v>
      </c>
      <c r="I3544" s="21"/>
      <c r="J3544" s="21"/>
      <c r="K3544" s="21" t="s">
        <v>19954</v>
      </c>
      <c r="L3544" s="21" t="str">
        <f>IF(ISNUMBER(VLOOKUP(A3544,EXCL,1,FALSE)),"Excluido",IF(ISNUMBER(VLOOKUP(A3544,POST,1,FALSE)),"PostAlerta",IF(ISNUMBER(VLOOKUP(A3544,PRE,1,FALSE)),"PreAlerta","")))</f>
        <v>PostAlerta</v>
      </c>
      <c r="M3544" s="21" t="str">
        <f>IF(ISNUMBER(A3544),(IF(ISNUMBER(VLOOKUP(A3544,KEYWORDS,1,FALSE)),"C/PalabrasClaves","S/PalabrasClaves")),"")</f>
        <v>S/PalabrasClaves</v>
      </c>
      <c r="N3544" s="21" t="str">
        <f t="shared" si="16"/>
        <v/>
      </c>
      <c r="O3544" s="21"/>
      <c r="P3544" s="21" t="s">
        <v>19922</v>
      </c>
      <c r="Q3544" s="21"/>
      <c r="R3544" s="21" t="str">
        <f>LEFT('2012-2022'!$P3544,4)</f>
        <v>2017</v>
      </c>
      <c r="S3544" s="21" t="s">
        <v>72</v>
      </c>
      <c r="T3544" s="21"/>
      <c r="U3544" s="21"/>
      <c r="V3544" s="21"/>
      <c r="W3544" s="27"/>
      <c r="X3544" s="27"/>
      <c r="Y3544" s="28"/>
    </row>
    <row r="3545" ht="15.75" customHeight="1">
      <c r="A3545" s="21">
        <v>2.8682152E7</v>
      </c>
      <c r="B3545" s="21" t="s">
        <v>19955</v>
      </c>
      <c r="C3545" s="21" t="s">
        <v>19956</v>
      </c>
      <c r="D3545" s="21" t="s">
        <v>19957</v>
      </c>
      <c r="E3545" s="21" t="s">
        <v>11186</v>
      </c>
      <c r="F3545" s="21" t="s">
        <v>9522</v>
      </c>
      <c r="G3545" s="21">
        <v>2017.0</v>
      </c>
      <c r="H3545" s="26">
        <v>42923.0</v>
      </c>
      <c r="I3545" s="21"/>
      <c r="J3545" s="21"/>
      <c r="K3545" s="21" t="s">
        <v>19958</v>
      </c>
      <c r="L3545" s="21" t="str">
        <f>IF(ISNUMBER(VLOOKUP(A3545,EXCL,1,FALSE)),"Excluido",IF(ISNUMBER(VLOOKUP(A3545,POST,1,FALSE)),"PostAlerta",IF(ISNUMBER(VLOOKUP(A3545,PRE,1,FALSE)),"PreAlerta","")))</f>
        <v>PostAlerta</v>
      </c>
      <c r="M3545" s="21" t="str">
        <f>IF(ISNUMBER(A3545),(IF(ISNUMBER(VLOOKUP(A3545,KEYWORDS,1,FALSE)),"C/PalabrasClaves","S/PalabrasClaves")),"")</f>
        <v>S/PalabrasClaves</v>
      </c>
      <c r="N3545" s="21" t="str">
        <f t="shared" si="16"/>
        <v/>
      </c>
      <c r="O3545" s="21"/>
      <c r="P3545" s="21" t="s">
        <v>19933</v>
      </c>
      <c r="Q3545" s="21"/>
      <c r="R3545" s="21" t="str">
        <f>LEFT('2012-2022'!$P3545,4)</f>
        <v>2017</v>
      </c>
      <c r="S3545" s="21" t="s">
        <v>74</v>
      </c>
      <c r="T3545" s="21"/>
      <c r="U3545" s="21"/>
      <c r="V3545" s="21"/>
      <c r="W3545" s="27"/>
      <c r="X3545" s="27"/>
      <c r="Y3545" s="12"/>
    </row>
    <row r="3546" ht="15.75" customHeight="1">
      <c r="A3546" s="21">
        <v>2.8789848E7</v>
      </c>
      <c r="B3546" s="21" t="s">
        <v>19959</v>
      </c>
      <c r="C3546" s="21" t="s">
        <v>19960</v>
      </c>
      <c r="D3546" s="21" t="s">
        <v>19961</v>
      </c>
      <c r="E3546" s="21" t="s">
        <v>19799</v>
      </c>
      <c r="F3546" s="21" t="s">
        <v>214</v>
      </c>
      <c r="G3546" s="21">
        <v>2017.0</v>
      </c>
      <c r="H3546" s="26">
        <v>42957.0</v>
      </c>
      <c r="I3546" s="21"/>
      <c r="J3546" s="21"/>
      <c r="K3546" s="21" t="s">
        <v>19962</v>
      </c>
      <c r="L3546" s="21" t="str">
        <f>IF(ISNUMBER(VLOOKUP(A3546,EXCL,1,FALSE)),"Excluido",IF(ISNUMBER(VLOOKUP(A3546,POST,1,FALSE)),"PostAlerta",IF(ISNUMBER(VLOOKUP(A3546,PRE,1,FALSE)),"PreAlerta","")))</f>
        <v>PostAlerta</v>
      </c>
      <c r="M3546" s="21" t="str">
        <f>IF(ISNUMBER(A3546),(IF(ISNUMBER(VLOOKUP(A3546,KEYWORDS,1,FALSE)),"C/PalabrasClaves","S/PalabrasClaves")),"")</f>
        <v>S/PalabrasClaves</v>
      </c>
      <c r="N3546" s="21" t="str">
        <f t="shared" si="16"/>
        <v/>
      </c>
      <c r="O3546" s="21"/>
      <c r="P3546" s="21" t="s">
        <v>19922</v>
      </c>
      <c r="Q3546" s="21"/>
      <c r="R3546" s="21" t="str">
        <f>LEFT('2012-2022'!$P3546,4)</f>
        <v>2017</v>
      </c>
      <c r="S3546" s="21" t="s">
        <v>72</v>
      </c>
      <c r="T3546" s="21"/>
      <c r="U3546" s="21"/>
      <c r="V3546" s="21"/>
      <c r="W3546" s="27"/>
      <c r="X3546" s="27"/>
      <c r="Y3546" s="28"/>
    </row>
    <row r="3547" ht="15.75" customHeight="1">
      <c r="A3547" s="21">
        <v>2.8807858E7</v>
      </c>
      <c r="B3547" s="21" t="s">
        <v>19963</v>
      </c>
      <c r="C3547" s="21" t="s">
        <v>19964</v>
      </c>
      <c r="D3547" s="21" t="s">
        <v>19965</v>
      </c>
      <c r="E3547" s="21" t="s">
        <v>4073</v>
      </c>
      <c r="F3547" s="21" t="s">
        <v>169</v>
      </c>
      <c r="G3547" s="21">
        <v>2017.0</v>
      </c>
      <c r="H3547" s="26">
        <v>42963.0</v>
      </c>
      <c r="I3547" s="21"/>
      <c r="J3547" s="21"/>
      <c r="K3547" s="21" t="s">
        <v>19966</v>
      </c>
      <c r="L3547" s="21" t="str">
        <f>IF(ISNUMBER(VLOOKUP(A3547,EXCL,1,FALSE)),"Excluido",IF(ISNUMBER(VLOOKUP(A3547,POST,1,FALSE)),"PostAlerta",IF(ISNUMBER(VLOOKUP(A3547,PRE,1,FALSE)),"PreAlerta","")))</f>
        <v>PostAlerta</v>
      </c>
      <c r="M3547" s="21" t="str">
        <f>IF(ISNUMBER(A3547),(IF(ISNUMBER(VLOOKUP(A3547,KEYWORDS,1,FALSE)),"C/PalabrasClaves","S/PalabrasClaves")),"")</f>
        <v>S/PalabrasClaves</v>
      </c>
      <c r="N3547" s="21" t="str">
        <f t="shared" si="16"/>
        <v/>
      </c>
      <c r="O3547" s="21"/>
      <c r="P3547" s="21" t="s">
        <v>19922</v>
      </c>
      <c r="Q3547" s="21"/>
      <c r="R3547" s="21" t="str">
        <f>LEFT('2012-2022'!$P3547,4)</f>
        <v>2017</v>
      </c>
      <c r="S3547" s="21" t="s">
        <v>72</v>
      </c>
      <c r="T3547" s="21"/>
      <c r="U3547" s="21"/>
      <c r="V3547" s="21"/>
      <c r="W3547" s="27"/>
      <c r="X3547" s="27"/>
      <c r="Y3547" s="12"/>
    </row>
    <row r="3548" ht="15.75" customHeight="1">
      <c r="A3548" s="21">
        <v>2.8820712E7</v>
      </c>
      <c r="B3548" s="21" t="s">
        <v>19967</v>
      </c>
      <c r="C3548" s="21" t="s">
        <v>19968</v>
      </c>
      <c r="D3548" s="21" t="s">
        <v>19969</v>
      </c>
      <c r="E3548" s="21" t="s">
        <v>19970</v>
      </c>
      <c r="F3548" s="21" t="s">
        <v>520</v>
      </c>
      <c r="G3548" s="21">
        <v>2017.0</v>
      </c>
      <c r="H3548" s="26">
        <v>42966.0</v>
      </c>
      <c r="I3548" s="21" t="s">
        <v>19971</v>
      </c>
      <c r="J3548" s="21"/>
      <c r="K3548" s="21" t="s">
        <v>19972</v>
      </c>
      <c r="L3548" s="21" t="str">
        <f>IF(ISNUMBER(VLOOKUP(A3548,EXCL,1,FALSE)),"Excluido",IF(ISNUMBER(VLOOKUP(A3548,POST,1,FALSE)),"PostAlerta",IF(ISNUMBER(VLOOKUP(A3548,PRE,1,FALSE)),"PreAlerta","")))</f>
        <v>PostAlerta</v>
      </c>
      <c r="M3548" s="21" t="str">
        <f>IF(ISNUMBER(A3548),(IF(ISNUMBER(VLOOKUP(A3548,KEYWORDS,1,FALSE)),"C/PalabrasClaves","S/PalabrasClaves")),"")</f>
        <v>C/PalabrasClaves</v>
      </c>
      <c r="N3548" s="21" t="str">
        <f t="shared" si="16"/>
        <v/>
      </c>
      <c r="O3548" s="21"/>
      <c r="P3548" s="21" t="s">
        <v>19922</v>
      </c>
      <c r="Q3548" s="21"/>
      <c r="R3548" s="21" t="str">
        <f>LEFT('2012-2022'!$P3548,4)</f>
        <v>2017</v>
      </c>
      <c r="S3548" s="21" t="s">
        <v>72</v>
      </c>
      <c r="T3548" s="21"/>
      <c r="U3548" s="21"/>
      <c r="V3548" s="21"/>
      <c r="W3548" s="27"/>
      <c r="X3548" s="27"/>
      <c r="Y3548" s="28"/>
    </row>
    <row r="3549" ht="15.75" customHeight="1">
      <c r="A3549" s="21">
        <v>2.882196E7</v>
      </c>
      <c r="B3549" s="21" t="s">
        <v>19973</v>
      </c>
      <c r="C3549" s="21" t="s">
        <v>19974</v>
      </c>
      <c r="D3549" s="21" t="s">
        <v>19975</v>
      </c>
      <c r="E3549" s="21" t="s">
        <v>14891</v>
      </c>
      <c r="F3549" s="21" t="s">
        <v>376</v>
      </c>
      <c r="G3549" s="21">
        <v>2017.0</v>
      </c>
      <c r="H3549" s="26">
        <v>42967.0</v>
      </c>
      <c r="I3549" s="21"/>
      <c r="J3549" s="21"/>
      <c r="K3549" s="21" t="s">
        <v>19976</v>
      </c>
      <c r="L3549" s="21" t="str">
        <f>IF(ISNUMBER(VLOOKUP(A3549,EXCL,1,FALSE)),"Excluido",IF(ISNUMBER(VLOOKUP(A3549,POST,1,FALSE)),"PostAlerta",IF(ISNUMBER(VLOOKUP(A3549,PRE,1,FALSE)),"PreAlerta","")))</f>
        <v>PostAlerta</v>
      </c>
      <c r="M3549" s="21" t="str">
        <f>IF(ISNUMBER(A3549),(IF(ISNUMBER(VLOOKUP(A3549,KEYWORDS,1,FALSE)),"C/PalabrasClaves","S/PalabrasClaves")),"")</f>
        <v>S/PalabrasClaves</v>
      </c>
      <c r="N3549" s="21" t="str">
        <f t="shared" si="16"/>
        <v/>
      </c>
      <c r="O3549" s="21"/>
      <c r="P3549" s="21" t="s">
        <v>19922</v>
      </c>
      <c r="Q3549" s="21"/>
      <c r="R3549" s="21" t="str">
        <f>LEFT('2012-2022'!$P3549,4)</f>
        <v>2017</v>
      </c>
      <c r="S3549" s="21" t="s">
        <v>72</v>
      </c>
      <c r="T3549" s="21"/>
      <c r="U3549" s="21"/>
      <c r="V3549" s="21"/>
      <c r="W3549" s="27"/>
      <c r="X3549" s="27"/>
      <c r="Y3549" s="12"/>
    </row>
    <row r="3550" ht="15.75" customHeight="1">
      <c r="A3550" s="21">
        <v>2.8870439E7</v>
      </c>
      <c r="B3550" s="21" t="s">
        <v>19977</v>
      </c>
      <c r="C3550" s="21" t="s">
        <v>19978</v>
      </c>
      <c r="D3550" s="21" t="s">
        <v>19979</v>
      </c>
      <c r="E3550" s="21" t="s">
        <v>19980</v>
      </c>
      <c r="F3550" s="21" t="s">
        <v>214</v>
      </c>
      <c r="G3550" s="21">
        <v>2017.0</v>
      </c>
      <c r="H3550" s="26">
        <v>42984.0</v>
      </c>
      <c r="I3550" s="21"/>
      <c r="J3550" s="21"/>
      <c r="K3550" s="21" t="s">
        <v>19981</v>
      </c>
      <c r="L3550" s="21" t="str">
        <f>IF(ISNUMBER(VLOOKUP(A3550,EXCL,1,FALSE)),"Excluido",IF(ISNUMBER(VLOOKUP(A3550,POST,1,FALSE)),"PostAlerta",IF(ISNUMBER(VLOOKUP(A3550,PRE,1,FALSE)),"PreAlerta","")))</f>
        <v>PostAlerta</v>
      </c>
      <c r="M3550" s="21" t="str">
        <f>IF(ISNUMBER(A3550),(IF(ISNUMBER(VLOOKUP(A3550,KEYWORDS,1,FALSE)),"C/PalabrasClaves","S/PalabrasClaves")),"")</f>
        <v>S/PalabrasClaves</v>
      </c>
      <c r="N3550" s="21" t="str">
        <f t="shared" si="16"/>
        <v/>
      </c>
      <c r="O3550" s="21"/>
      <c r="P3550" s="21" t="s">
        <v>19922</v>
      </c>
      <c r="Q3550" s="21"/>
      <c r="R3550" s="21" t="str">
        <f>LEFT('2012-2022'!$P3550,4)</f>
        <v>2017</v>
      </c>
      <c r="S3550" s="21" t="s">
        <v>72</v>
      </c>
      <c r="T3550" s="21"/>
      <c r="U3550" s="21"/>
      <c r="V3550" s="21"/>
      <c r="W3550" s="27"/>
      <c r="X3550" s="27"/>
      <c r="Y3550" s="28"/>
    </row>
    <row r="3551" ht="15.75" customHeight="1">
      <c r="A3551" s="21">
        <v>2.890523E7</v>
      </c>
      <c r="B3551" s="21" t="s">
        <v>19982</v>
      </c>
      <c r="C3551" s="21" t="s">
        <v>19983</v>
      </c>
      <c r="D3551" s="21" t="s">
        <v>19984</v>
      </c>
      <c r="E3551" s="21" t="s">
        <v>19985</v>
      </c>
      <c r="F3551" s="21" t="s">
        <v>376</v>
      </c>
      <c r="G3551" s="21">
        <v>2017.0</v>
      </c>
      <c r="H3551" s="26">
        <v>42993.0</v>
      </c>
      <c r="I3551" s="21"/>
      <c r="J3551" s="21"/>
      <c r="K3551" s="21" t="s">
        <v>19986</v>
      </c>
      <c r="L3551" s="21" t="str">
        <f>IF(ISNUMBER(VLOOKUP(A3551,EXCL,1,FALSE)),"Excluido",IF(ISNUMBER(VLOOKUP(A3551,POST,1,FALSE)),"PostAlerta",IF(ISNUMBER(VLOOKUP(A3551,PRE,1,FALSE)),"PreAlerta","")))</f>
        <v>PostAlerta</v>
      </c>
      <c r="M3551" s="21" t="str">
        <f>IF(ISNUMBER(A3551),(IF(ISNUMBER(VLOOKUP(A3551,KEYWORDS,1,FALSE)),"C/PalabrasClaves","S/PalabrasClaves")),"")</f>
        <v>S/PalabrasClaves</v>
      </c>
      <c r="N3551" s="21" t="str">
        <f t="shared" si="16"/>
        <v/>
      </c>
      <c r="O3551" s="21"/>
      <c r="P3551" s="21" t="s">
        <v>19922</v>
      </c>
      <c r="Q3551" s="21"/>
      <c r="R3551" s="21" t="str">
        <f>LEFT('2012-2022'!$P3551,4)</f>
        <v>2017</v>
      </c>
      <c r="S3551" s="21" t="s">
        <v>72</v>
      </c>
      <c r="T3551" s="21"/>
      <c r="U3551" s="21"/>
      <c r="V3551" s="21"/>
      <c r="W3551" s="27"/>
      <c r="X3551" s="27"/>
      <c r="Y3551" s="12"/>
    </row>
    <row r="3552" ht="15.75" customHeight="1">
      <c r="A3552" s="21">
        <v>2.8934071E7</v>
      </c>
      <c r="B3552" s="21" t="s">
        <v>19987</v>
      </c>
      <c r="C3552" s="21" t="s">
        <v>19988</v>
      </c>
      <c r="D3552" s="21" t="s">
        <v>19989</v>
      </c>
      <c r="E3552" s="21" t="s">
        <v>19990</v>
      </c>
      <c r="F3552" s="21" t="s">
        <v>151</v>
      </c>
      <c r="G3552" s="21">
        <v>2017.0</v>
      </c>
      <c r="H3552" s="26">
        <v>43000.0</v>
      </c>
      <c r="I3552" s="21"/>
      <c r="J3552" s="21"/>
      <c r="K3552" s="21" t="s">
        <v>19991</v>
      </c>
      <c r="L3552" s="21" t="str">
        <f>IF(ISNUMBER(VLOOKUP(A3552,EXCL,1,FALSE)),"Excluido",IF(ISNUMBER(VLOOKUP(A3552,POST,1,FALSE)),"PostAlerta",IF(ISNUMBER(VLOOKUP(A3552,PRE,1,FALSE)),"PreAlerta","")))</f>
        <v>PostAlerta</v>
      </c>
      <c r="M3552" s="21" t="str">
        <f>IF(ISNUMBER(A3552),(IF(ISNUMBER(VLOOKUP(A3552,KEYWORDS,1,FALSE)),"C/PalabrasClaves","S/PalabrasClaves")),"")</f>
        <v>S/PalabrasClaves</v>
      </c>
      <c r="N3552" s="21" t="str">
        <f t="shared" si="16"/>
        <v/>
      </c>
      <c r="O3552" s="21"/>
      <c r="P3552" s="21" t="s">
        <v>19922</v>
      </c>
      <c r="Q3552" s="21"/>
      <c r="R3552" s="21" t="str">
        <f>LEFT('2012-2022'!$P3552,4)</f>
        <v>2017</v>
      </c>
      <c r="S3552" s="21" t="s">
        <v>72</v>
      </c>
      <c r="T3552" s="21"/>
      <c r="U3552" s="21"/>
      <c r="V3552" s="21"/>
      <c r="W3552" s="27"/>
      <c r="X3552" s="27"/>
      <c r="Y3552" s="28"/>
    </row>
    <row r="3553" ht="15.75" customHeight="1">
      <c r="A3553" s="21">
        <v>2.8986641E7</v>
      </c>
      <c r="B3553" s="21" t="s">
        <v>19992</v>
      </c>
      <c r="C3553" s="21" t="s">
        <v>19993</v>
      </c>
      <c r="D3553" s="21" t="s">
        <v>19994</v>
      </c>
      <c r="E3553" s="21" t="s">
        <v>15900</v>
      </c>
      <c r="F3553" s="21" t="s">
        <v>376</v>
      </c>
      <c r="G3553" s="21">
        <v>2017.0</v>
      </c>
      <c r="H3553" s="26">
        <v>43016.0</v>
      </c>
      <c r="I3553" s="21"/>
      <c r="J3553" s="21"/>
      <c r="K3553" s="21" t="s">
        <v>19995</v>
      </c>
      <c r="L3553" s="21" t="str">
        <f>IF(ISNUMBER(VLOOKUP(A3553,EXCL,1,FALSE)),"Excluido",IF(ISNUMBER(VLOOKUP(A3553,POST,1,FALSE)),"PostAlerta",IF(ISNUMBER(VLOOKUP(A3553,PRE,1,FALSE)),"PreAlerta","")))</f>
        <v>PostAlerta</v>
      </c>
      <c r="M3553" s="21" t="str">
        <f>IF(ISNUMBER(A3553),(IF(ISNUMBER(VLOOKUP(A3553,KEYWORDS,1,FALSE)),"C/PalabrasClaves","S/PalabrasClaves")),"")</f>
        <v>S/PalabrasClaves</v>
      </c>
      <c r="N3553" s="21" t="str">
        <f t="shared" si="16"/>
        <v/>
      </c>
      <c r="O3553" s="21"/>
      <c r="P3553" s="21" t="s">
        <v>19922</v>
      </c>
      <c r="Q3553" s="21"/>
      <c r="R3553" s="21" t="str">
        <f>LEFT('2012-2022'!$P3553,4)</f>
        <v>2017</v>
      </c>
      <c r="S3553" s="21" t="s">
        <v>72</v>
      </c>
      <c r="T3553" s="21"/>
      <c r="U3553" s="21"/>
      <c r="V3553" s="21"/>
      <c r="W3553" s="27"/>
      <c r="X3553" s="27"/>
      <c r="Y3553" s="12"/>
    </row>
    <row r="3554" ht="15.75" customHeight="1">
      <c r="A3554" s="21">
        <v>2.8988038E7</v>
      </c>
      <c r="B3554" s="21" t="s">
        <v>19996</v>
      </c>
      <c r="C3554" s="21" t="s">
        <v>19997</v>
      </c>
      <c r="D3554" s="21" t="s">
        <v>19998</v>
      </c>
      <c r="E3554" s="21" t="s">
        <v>19999</v>
      </c>
      <c r="F3554" s="21" t="s">
        <v>20000</v>
      </c>
      <c r="G3554" s="21">
        <v>2017.0</v>
      </c>
      <c r="H3554" s="26">
        <v>43017.0</v>
      </c>
      <c r="I3554" s="21"/>
      <c r="J3554" s="21"/>
      <c r="K3554" s="21" t="s">
        <v>20001</v>
      </c>
      <c r="L3554" s="21" t="str">
        <f>IF(ISNUMBER(VLOOKUP(A3554,EXCL,1,FALSE)),"Excluido",IF(ISNUMBER(VLOOKUP(A3554,POST,1,FALSE)),"PostAlerta",IF(ISNUMBER(VLOOKUP(A3554,PRE,1,FALSE)),"PreAlerta","")))</f>
        <v>PostAlerta</v>
      </c>
      <c r="M3554" s="21" t="str">
        <f>IF(ISNUMBER(A3554),(IF(ISNUMBER(VLOOKUP(A3554,KEYWORDS,1,FALSE)),"C/PalabrasClaves","S/PalabrasClaves")),"")</f>
        <v>S/PalabrasClaves</v>
      </c>
      <c r="N3554" s="21" t="str">
        <f t="shared" si="16"/>
        <v/>
      </c>
      <c r="O3554" s="21"/>
      <c r="P3554" s="21" t="s">
        <v>19922</v>
      </c>
      <c r="Q3554" s="21"/>
      <c r="R3554" s="21" t="str">
        <f>LEFT('2012-2022'!$P3554,4)</f>
        <v>2017</v>
      </c>
      <c r="S3554" s="21" t="s">
        <v>72</v>
      </c>
      <c r="T3554" s="21"/>
      <c r="U3554" s="21"/>
      <c r="V3554" s="21"/>
      <c r="W3554" s="27"/>
      <c r="X3554" s="27"/>
      <c r="Y3554" s="28"/>
    </row>
    <row r="3555" ht="15.75" customHeight="1">
      <c r="A3555" s="21">
        <v>2.9022768E7</v>
      </c>
      <c r="B3555" s="21" t="s">
        <v>20002</v>
      </c>
      <c r="C3555" s="21" t="s">
        <v>20003</v>
      </c>
      <c r="D3555" s="21" t="s">
        <v>20004</v>
      </c>
      <c r="E3555" s="21" t="s">
        <v>20005</v>
      </c>
      <c r="F3555" s="21" t="s">
        <v>151</v>
      </c>
      <c r="G3555" s="21">
        <v>2017.0</v>
      </c>
      <c r="H3555" s="26">
        <v>43021.0</v>
      </c>
      <c r="I3555" s="21"/>
      <c r="J3555" s="21"/>
      <c r="K3555" s="21" t="s">
        <v>20006</v>
      </c>
      <c r="L3555" s="21" t="str">
        <f>IF(ISNUMBER(VLOOKUP(A3555,EXCL,1,FALSE)),"Excluido",IF(ISNUMBER(VLOOKUP(A3555,POST,1,FALSE)),"PostAlerta",IF(ISNUMBER(VLOOKUP(A3555,PRE,1,FALSE)),"PreAlerta","")))</f>
        <v>PostAlerta</v>
      </c>
      <c r="M3555" s="21" t="str">
        <f>IF(ISNUMBER(A3555),(IF(ISNUMBER(VLOOKUP(A3555,KEYWORDS,1,FALSE)),"C/PalabrasClaves","S/PalabrasClaves")),"")</f>
        <v>S/PalabrasClaves</v>
      </c>
      <c r="N3555" s="21" t="str">
        <f t="shared" si="16"/>
        <v/>
      </c>
      <c r="O3555" s="21"/>
      <c r="P3555" s="21" t="s">
        <v>19922</v>
      </c>
      <c r="Q3555" s="21"/>
      <c r="R3555" s="21" t="str">
        <f>LEFT('2012-2022'!$P3555,4)</f>
        <v>2017</v>
      </c>
      <c r="S3555" s="21" t="s">
        <v>72</v>
      </c>
      <c r="T3555" s="21"/>
      <c r="U3555" s="21"/>
      <c r="V3555" s="21"/>
      <c r="W3555" s="27"/>
      <c r="X3555" s="27"/>
      <c r="Y3555" s="12"/>
    </row>
    <row r="3556" ht="15.75" customHeight="1">
      <c r="A3556" s="21">
        <v>2.9029144E7</v>
      </c>
      <c r="B3556" s="21" t="s">
        <v>20007</v>
      </c>
      <c r="C3556" s="21" t="s">
        <v>20008</v>
      </c>
      <c r="D3556" s="21" t="s">
        <v>20009</v>
      </c>
      <c r="E3556" s="21" t="s">
        <v>20010</v>
      </c>
      <c r="F3556" s="21" t="s">
        <v>1622</v>
      </c>
      <c r="G3556" s="21">
        <v>2017.0</v>
      </c>
      <c r="H3556" s="26">
        <v>43022.0</v>
      </c>
      <c r="I3556" s="21" t="s">
        <v>20011</v>
      </c>
      <c r="J3556" s="21"/>
      <c r="K3556" s="21" t="s">
        <v>20012</v>
      </c>
      <c r="L3556" s="21" t="str">
        <f>IF(ISNUMBER(VLOOKUP(A3556,EXCL,1,FALSE)),"Excluido",IF(ISNUMBER(VLOOKUP(A3556,POST,1,FALSE)),"PostAlerta",IF(ISNUMBER(VLOOKUP(A3556,PRE,1,FALSE)),"PreAlerta","")))</f>
        <v>PostAlerta</v>
      </c>
      <c r="M3556" s="21" t="str">
        <f>IF(ISNUMBER(A3556),(IF(ISNUMBER(VLOOKUP(A3556,KEYWORDS,1,FALSE)),"C/PalabrasClaves","S/PalabrasClaves")),"")</f>
        <v>S/PalabrasClaves</v>
      </c>
      <c r="N3556" s="21" t="str">
        <f t="shared" si="16"/>
        <v/>
      </c>
      <c r="O3556" s="21"/>
      <c r="P3556" s="21" t="s">
        <v>20013</v>
      </c>
      <c r="Q3556" s="21"/>
      <c r="R3556" s="21" t="str">
        <f>LEFT('2012-2022'!$P3556,4)</f>
        <v>2017</v>
      </c>
      <c r="S3556" s="21" t="s">
        <v>72</v>
      </c>
      <c r="T3556" s="21"/>
      <c r="U3556" s="21"/>
      <c r="V3556" s="21"/>
      <c r="W3556" s="27"/>
      <c r="X3556" s="27"/>
      <c r="Y3556" s="28"/>
    </row>
    <row r="3557" ht="15.75" customHeight="1">
      <c r="A3557" s="21">
        <v>2.9048284E7</v>
      </c>
      <c r="B3557" s="21" t="s">
        <v>20014</v>
      </c>
      <c r="C3557" s="21" t="s">
        <v>20015</v>
      </c>
      <c r="D3557" s="21" t="s">
        <v>20016</v>
      </c>
      <c r="E3557" s="21" t="s">
        <v>5128</v>
      </c>
      <c r="F3557" s="21" t="s">
        <v>508</v>
      </c>
      <c r="G3557" s="21">
        <v>2017.0</v>
      </c>
      <c r="H3557" s="26">
        <v>43028.0</v>
      </c>
      <c r="I3557" s="21" t="s">
        <v>20017</v>
      </c>
      <c r="J3557" s="21"/>
      <c r="K3557" s="21" t="s">
        <v>20018</v>
      </c>
      <c r="L3557" s="21" t="str">
        <f>IF(ISNUMBER(VLOOKUP(A3557,EXCL,1,FALSE)),"Excluido",IF(ISNUMBER(VLOOKUP(A3557,POST,1,FALSE)),"PostAlerta",IF(ISNUMBER(VLOOKUP(A3557,PRE,1,FALSE)),"PreAlerta","")))</f>
        <v>PostAlerta</v>
      </c>
      <c r="M3557" s="21" t="str">
        <f>IF(ISNUMBER(A3557),(IF(ISNUMBER(VLOOKUP(A3557,KEYWORDS,1,FALSE)),"C/PalabrasClaves","S/PalabrasClaves")),"")</f>
        <v>S/PalabrasClaves</v>
      </c>
      <c r="N3557" s="21" t="str">
        <f t="shared" si="16"/>
        <v/>
      </c>
      <c r="O3557" s="21"/>
      <c r="P3557" s="21" t="s">
        <v>19922</v>
      </c>
      <c r="Q3557" s="21"/>
      <c r="R3557" s="21" t="str">
        <f>LEFT('2012-2022'!$P3557,4)</f>
        <v>2017</v>
      </c>
      <c r="S3557" s="21" t="s">
        <v>72</v>
      </c>
      <c r="T3557" s="21"/>
      <c r="U3557" s="21"/>
      <c r="V3557" s="21"/>
      <c r="W3557" s="27"/>
      <c r="X3557" s="27"/>
      <c r="Y3557" s="12"/>
    </row>
    <row r="3558" ht="15.75" customHeight="1">
      <c r="A3558" s="21">
        <v>2.9048295E7</v>
      </c>
      <c r="B3558" s="21" t="s">
        <v>20019</v>
      </c>
      <c r="C3558" s="21" t="s">
        <v>20020</v>
      </c>
      <c r="D3558" s="21" t="s">
        <v>20021</v>
      </c>
      <c r="E3558" s="21" t="s">
        <v>20022</v>
      </c>
      <c r="F3558" s="21" t="s">
        <v>508</v>
      </c>
      <c r="G3558" s="21">
        <v>2017.0</v>
      </c>
      <c r="H3558" s="26">
        <v>43028.0</v>
      </c>
      <c r="I3558" s="21" t="s">
        <v>20023</v>
      </c>
      <c r="J3558" s="21"/>
      <c r="K3558" s="21" t="s">
        <v>20024</v>
      </c>
      <c r="L3558" s="21" t="str">
        <f>IF(ISNUMBER(VLOOKUP(A3558,EXCL,1,FALSE)),"Excluido",IF(ISNUMBER(VLOOKUP(A3558,POST,1,FALSE)),"PostAlerta",IF(ISNUMBER(VLOOKUP(A3558,PRE,1,FALSE)),"PreAlerta","")))</f>
        <v>PostAlerta</v>
      </c>
      <c r="M3558" s="21" t="str">
        <f>IF(ISNUMBER(A3558),(IF(ISNUMBER(VLOOKUP(A3558,KEYWORDS,1,FALSE)),"C/PalabrasClaves","S/PalabrasClaves")),"")</f>
        <v>S/PalabrasClaves</v>
      </c>
      <c r="N3558" s="21" t="str">
        <f t="shared" si="16"/>
        <v/>
      </c>
      <c r="O3558" s="21"/>
      <c r="P3558" s="21" t="s">
        <v>19922</v>
      </c>
      <c r="Q3558" s="21"/>
      <c r="R3558" s="21" t="str">
        <f>LEFT('2012-2022'!$P3558,4)</f>
        <v>2017</v>
      </c>
      <c r="S3558" s="21" t="s">
        <v>72</v>
      </c>
      <c r="T3558" s="21"/>
      <c r="U3558" s="21"/>
      <c r="V3558" s="21"/>
      <c r="W3558" s="27"/>
      <c r="X3558" s="27"/>
      <c r="Y3558" s="28"/>
    </row>
    <row r="3559" ht="15.75" customHeight="1">
      <c r="A3559" s="21">
        <v>2.9050793E7</v>
      </c>
      <c r="B3559" s="21" t="s">
        <v>20025</v>
      </c>
      <c r="C3559" s="21" t="s">
        <v>20026</v>
      </c>
      <c r="D3559" s="21" t="s">
        <v>20027</v>
      </c>
      <c r="E3559" s="21" t="s">
        <v>20028</v>
      </c>
      <c r="F3559" s="21" t="s">
        <v>247</v>
      </c>
      <c r="G3559" s="21">
        <v>2017.0</v>
      </c>
      <c r="H3559" s="26">
        <v>43029.0</v>
      </c>
      <c r="I3559" s="21"/>
      <c r="J3559" s="21"/>
      <c r="K3559" s="21" t="s">
        <v>20029</v>
      </c>
      <c r="L3559" s="21" t="str">
        <f>IF(ISNUMBER(VLOOKUP(A3559,EXCL,1,FALSE)),"Excluido",IF(ISNUMBER(VLOOKUP(A3559,POST,1,FALSE)),"PostAlerta",IF(ISNUMBER(VLOOKUP(A3559,PRE,1,FALSE)),"PreAlerta","")))</f>
        <v>Excluido</v>
      </c>
      <c r="M3559" s="21" t="str">
        <f>IF(ISNUMBER(A3559),(IF(ISNUMBER(VLOOKUP(A3559,KEYWORDS,1,FALSE)),"C/PalabrasClaves","S/PalabrasClaves")),"")</f>
        <v>S/PalabrasClaves</v>
      </c>
      <c r="N3559" s="21" t="str">
        <f t="shared" si="16"/>
        <v/>
      </c>
      <c r="O3559" s="21"/>
      <c r="P3559" s="21" t="s">
        <v>19922</v>
      </c>
      <c r="Q3559" s="21"/>
      <c r="R3559" s="21" t="str">
        <f>LEFT('2012-2022'!$P3559,4)</f>
        <v>2017</v>
      </c>
      <c r="S3559" s="21" t="s">
        <v>72</v>
      </c>
      <c r="T3559" s="21"/>
      <c r="U3559" s="21"/>
      <c r="V3559" s="21"/>
      <c r="W3559" s="27"/>
      <c r="X3559" s="27"/>
      <c r="Y3559" s="12"/>
    </row>
    <row r="3560" ht="15.75" customHeight="1">
      <c r="A3560" s="21">
        <v>2.9093474E7</v>
      </c>
      <c r="B3560" s="21" t="s">
        <v>20030</v>
      </c>
      <c r="C3560" s="21" t="s">
        <v>20031</v>
      </c>
      <c r="D3560" s="21" t="s">
        <v>20032</v>
      </c>
      <c r="E3560" s="21" t="s">
        <v>20033</v>
      </c>
      <c r="F3560" s="21" t="s">
        <v>5609</v>
      </c>
      <c r="G3560" s="21">
        <v>2017.0</v>
      </c>
      <c r="H3560" s="26">
        <v>43042.0</v>
      </c>
      <c r="I3560" s="21" t="s">
        <v>20034</v>
      </c>
      <c r="J3560" s="21"/>
      <c r="K3560" s="21" t="s">
        <v>20035</v>
      </c>
      <c r="L3560" s="21" t="str">
        <f>IF(ISNUMBER(VLOOKUP(A3560,EXCL,1,FALSE)),"Excluido",IF(ISNUMBER(VLOOKUP(A3560,POST,1,FALSE)),"PostAlerta",IF(ISNUMBER(VLOOKUP(A3560,PRE,1,FALSE)),"PreAlerta","")))</f>
        <v>PostAlerta</v>
      </c>
      <c r="M3560" s="21" t="str">
        <f>IF(ISNUMBER(A3560),(IF(ISNUMBER(VLOOKUP(A3560,KEYWORDS,1,FALSE)),"C/PalabrasClaves","S/PalabrasClaves")),"")</f>
        <v>S/PalabrasClaves</v>
      </c>
      <c r="N3560" s="21" t="str">
        <f t="shared" si="16"/>
        <v/>
      </c>
      <c r="O3560" s="21"/>
      <c r="P3560" s="21" t="s">
        <v>20013</v>
      </c>
      <c r="Q3560" s="21"/>
      <c r="R3560" s="21" t="str">
        <f>LEFT('2012-2022'!$P3560,4)</f>
        <v>2017</v>
      </c>
      <c r="S3560" s="21" t="s">
        <v>72</v>
      </c>
      <c r="T3560" s="21"/>
      <c r="U3560" s="21"/>
      <c r="V3560" s="21"/>
      <c r="W3560" s="27"/>
      <c r="X3560" s="27"/>
      <c r="Y3560" s="28"/>
    </row>
    <row r="3561" ht="15.75" customHeight="1">
      <c r="A3561" s="21">
        <v>2.9093481E7</v>
      </c>
      <c r="B3561" s="21" t="s">
        <v>20036</v>
      </c>
      <c r="C3561" s="21" t="s">
        <v>20037</v>
      </c>
      <c r="D3561" s="21" t="s">
        <v>20038</v>
      </c>
      <c r="E3561" s="21" t="s">
        <v>20039</v>
      </c>
      <c r="F3561" s="21" t="s">
        <v>5609</v>
      </c>
      <c r="G3561" s="21">
        <v>2017.0</v>
      </c>
      <c r="H3561" s="26">
        <v>43042.0</v>
      </c>
      <c r="I3561" s="21" t="s">
        <v>20040</v>
      </c>
      <c r="J3561" s="21"/>
      <c r="K3561" s="21" t="s">
        <v>20041</v>
      </c>
      <c r="L3561" s="21" t="str">
        <f>IF(ISNUMBER(VLOOKUP(A3561,EXCL,1,FALSE)),"Excluido",IF(ISNUMBER(VLOOKUP(A3561,POST,1,FALSE)),"PostAlerta",IF(ISNUMBER(VLOOKUP(A3561,PRE,1,FALSE)),"PreAlerta","")))</f>
        <v>PostAlerta</v>
      </c>
      <c r="M3561" s="21" t="str">
        <f>IF(ISNUMBER(A3561),(IF(ISNUMBER(VLOOKUP(A3561,KEYWORDS,1,FALSE)),"C/PalabrasClaves","S/PalabrasClaves")),"")</f>
        <v>S/PalabrasClaves</v>
      </c>
      <c r="N3561" s="21" t="str">
        <f t="shared" si="16"/>
        <v/>
      </c>
      <c r="O3561" s="21"/>
      <c r="P3561" s="21" t="s">
        <v>20013</v>
      </c>
      <c r="Q3561" s="21"/>
      <c r="R3561" s="21" t="str">
        <f>LEFT('2012-2022'!$P3561,4)</f>
        <v>2017</v>
      </c>
      <c r="S3561" s="21" t="s">
        <v>72</v>
      </c>
      <c r="T3561" s="21"/>
      <c r="U3561" s="21"/>
      <c r="V3561" s="21"/>
      <c r="W3561" s="27"/>
      <c r="X3561" s="27"/>
      <c r="Y3561" s="12"/>
    </row>
    <row r="3562" ht="15.75" customHeight="1">
      <c r="A3562" s="21">
        <v>2.9140237E7</v>
      </c>
      <c r="B3562" s="21" t="s">
        <v>20042</v>
      </c>
      <c r="C3562" s="21" t="s">
        <v>20043</v>
      </c>
      <c r="D3562" s="21" t="s">
        <v>20044</v>
      </c>
      <c r="E3562" s="21" t="s">
        <v>20045</v>
      </c>
      <c r="F3562" s="21" t="s">
        <v>520</v>
      </c>
      <c r="G3562" s="21">
        <v>2017.0</v>
      </c>
      <c r="H3562" s="26">
        <v>43055.0</v>
      </c>
      <c r="I3562" s="21" t="s">
        <v>20046</v>
      </c>
      <c r="J3562" s="21"/>
      <c r="K3562" s="21" t="s">
        <v>20047</v>
      </c>
      <c r="L3562" s="21" t="str">
        <f>IF(ISNUMBER(VLOOKUP(A3562,EXCL,1,FALSE)),"Excluido",IF(ISNUMBER(VLOOKUP(A3562,POST,1,FALSE)),"PostAlerta",IF(ISNUMBER(VLOOKUP(A3562,PRE,1,FALSE)),"PreAlerta","")))</f>
        <v>PostAlerta</v>
      </c>
      <c r="M3562" s="21" t="str">
        <f>IF(ISNUMBER(A3562),(IF(ISNUMBER(VLOOKUP(A3562,KEYWORDS,1,FALSE)),"C/PalabrasClaves","S/PalabrasClaves")),"")</f>
        <v>S/PalabrasClaves</v>
      </c>
      <c r="N3562" s="21" t="str">
        <f t="shared" si="16"/>
        <v/>
      </c>
      <c r="O3562" s="21"/>
      <c r="P3562" s="21" t="s">
        <v>19922</v>
      </c>
      <c r="Q3562" s="21"/>
      <c r="R3562" s="21" t="str">
        <f>LEFT('2012-2022'!$P3562,4)</f>
        <v>2017</v>
      </c>
      <c r="S3562" s="21" t="s">
        <v>72</v>
      </c>
      <c r="T3562" s="21"/>
      <c r="U3562" s="21"/>
      <c r="V3562" s="21"/>
      <c r="W3562" s="27"/>
      <c r="X3562" s="27"/>
      <c r="Y3562" s="28"/>
    </row>
    <row r="3563" ht="15.75" customHeight="1">
      <c r="A3563" s="21">
        <v>2.9150304E7</v>
      </c>
      <c r="B3563" s="21" t="s">
        <v>20048</v>
      </c>
      <c r="C3563" s="21" t="s">
        <v>20049</v>
      </c>
      <c r="D3563" s="21" t="s">
        <v>20050</v>
      </c>
      <c r="E3563" s="21" t="s">
        <v>20051</v>
      </c>
      <c r="F3563" s="21" t="s">
        <v>12546</v>
      </c>
      <c r="G3563" s="21">
        <v>2017.0</v>
      </c>
      <c r="H3563" s="26">
        <v>43058.0</v>
      </c>
      <c r="I3563" s="21"/>
      <c r="J3563" s="21"/>
      <c r="K3563" s="21" t="s">
        <v>20052</v>
      </c>
      <c r="L3563" s="21" t="str">
        <f>IF(ISNUMBER(VLOOKUP(A3563,EXCL,1,FALSE)),"Excluido",IF(ISNUMBER(VLOOKUP(A3563,POST,1,FALSE)),"PostAlerta",IF(ISNUMBER(VLOOKUP(A3563,PRE,1,FALSE)),"PreAlerta","")))</f>
        <v>PostAlerta</v>
      </c>
      <c r="M3563" s="21" t="str">
        <f>IF(ISNUMBER(A3563),(IF(ISNUMBER(VLOOKUP(A3563,KEYWORDS,1,FALSE)),"C/PalabrasClaves","S/PalabrasClaves")),"")</f>
        <v>C/PalabrasClaves</v>
      </c>
      <c r="N3563" s="21" t="str">
        <f t="shared" si="16"/>
        <v/>
      </c>
      <c r="O3563" s="21"/>
      <c r="P3563" s="21" t="s">
        <v>19922</v>
      </c>
      <c r="Q3563" s="21"/>
      <c r="R3563" s="21" t="str">
        <f>LEFT('2012-2022'!$P3563,4)</f>
        <v>2017</v>
      </c>
      <c r="S3563" s="21" t="s">
        <v>72</v>
      </c>
      <c r="T3563" s="21"/>
      <c r="U3563" s="21"/>
      <c r="V3563" s="21"/>
      <c r="W3563" s="27"/>
      <c r="X3563" s="27"/>
      <c r="Y3563" s="12"/>
    </row>
    <row r="3564" ht="15.75" customHeight="1">
      <c r="A3564" s="21">
        <v>2.917748E7</v>
      </c>
      <c r="B3564" s="21" t="s">
        <v>20053</v>
      </c>
      <c r="C3564" s="21" t="s">
        <v>8113</v>
      </c>
      <c r="D3564" s="21" t="s">
        <v>20054</v>
      </c>
      <c r="E3564" s="21" t="s">
        <v>7467</v>
      </c>
      <c r="F3564" s="21" t="s">
        <v>2843</v>
      </c>
      <c r="G3564" s="21">
        <v>2017.0</v>
      </c>
      <c r="H3564" s="26">
        <v>43067.0</v>
      </c>
      <c r="I3564" s="21" t="s">
        <v>20055</v>
      </c>
      <c r="J3564" s="21"/>
      <c r="K3564" s="21" t="s">
        <v>20056</v>
      </c>
      <c r="L3564" s="21" t="str">
        <f>IF(ISNUMBER(VLOOKUP(A3564,EXCL,1,FALSE)),"Excluido",IF(ISNUMBER(VLOOKUP(A3564,POST,1,FALSE)),"PostAlerta",IF(ISNUMBER(VLOOKUP(A3564,PRE,1,FALSE)),"PreAlerta","")))</f>
        <v>PostAlerta</v>
      </c>
      <c r="M3564" s="21" t="str">
        <f>IF(ISNUMBER(A3564),(IF(ISNUMBER(VLOOKUP(A3564,KEYWORDS,1,FALSE)),"C/PalabrasClaves","S/PalabrasClaves")),"")</f>
        <v>C/PalabrasClaves</v>
      </c>
      <c r="N3564" s="21" t="str">
        <f t="shared" si="16"/>
        <v/>
      </c>
      <c r="O3564" s="21"/>
      <c r="P3564" s="21" t="s">
        <v>20013</v>
      </c>
      <c r="Q3564" s="21"/>
      <c r="R3564" s="21" t="str">
        <f>LEFT('2012-2022'!$P3564,4)</f>
        <v>2017</v>
      </c>
      <c r="S3564" s="21" t="s">
        <v>72</v>
      </c>
      <c r="T3564" s="21"/>
      <c r="U3564" s="21"/>
      <c r="V3564" s="21"/>
      <c r="W3564" s="27"/>
      <c r="X3564" s="27"/>
      <c r="Y3564" s="28"/>
    </row>
    <row r="3565" ht="15.75" customHeight="1">
      <c r="A3565" s="21">
        <v>2.9188381E7</v>
      </c>
      <c r="B3565" s="21" t="s">
        <v>20057</v>
      </c>
      <c r="C3565" s="21" t="s">
        <v>20058</v>
      </c>
      <c r="D3565" s="21" t="s">
        <v>20059</v>
      </c>
      <c r="E3565" s="21" t="s">
        <v>20060</v>
      </c>
      <c r="F3565" s="21" t="s">
        <v>20061</v>
      </c>
      <c r="G3565" s="21">
        <v>2017.0</v>
      </c>
      <c r="H3565" s="26">
        <v>43070.0</v>
      </c>
      <c r="I3565" s="21"/>
      <c r="J3565" s="21"/>
      <c r="K3565" s="21" t="s">
        <v>20062</v>
      </c>
      <c r="L3565" s="21" t="str">
        <f>IF(ISNUMBER(VLOOKUP(A3565,EXCL,1,FALSE)),"Excluido",IF(ISNUMBER(VLOOKUP(A3565,POST,1,FALSE)),"PostAlerta",IF(ISNUMBER(VLOOKUP(A3565,PRE,1,FALSE)),"PreAlerta","")))</f>
        <v>PostAlerta</v>
      </c>
      <c r="M3565" s="21" t="str">
        <f>IF(ISNUMBER(A3565),(IF(ISNUMBER(VLOOKUP(A3565,KEYWORDS,1,FALSE)),"C/PalabrasClaves","S/PalabrasClaves")),"")</f>
        <v>S/PalabrasClaves</v>
      </c>
      <c r="N3565" s="21" t="str">
        <f t="shared" si="16"/>
        <v/>
      </c>
      <c r="O3565" s="21"/>
      <c r="P3565" s="21" t="s">
        <v>19922</v>
      </c>
      <c r="Q3565" s="21"/>
      <c r="R3565" s="21" t="str">
        <f>LEFT('2012-2022'!$P3565,4)</f>
        <v>2017</v>
      </c>
      <c r="S3565" s="21" t="s">
        <v>72</v>
      </c>
      <c r="T3565" s="21"/>
      <c r="U3565" s="21"/>
      <c r="V3565" s="21"/>
      <c r="W3565" s="27"/>
      <c r="X3565" s="27"/>
      <c r="Y3565" s="12"/>
    </row>
    <row r="3566" ht="15.75" customHeight="1">
      <c r="A3566" s="21">
        <v>2.9254723E7</v>
      </c>
      <c r="B3566" s="21" t="s">
        <v>20063</v>
      </c>
      <c r="C3566" s="21" t="s">
        <v>20064</v>
      </c>
      <c r="D3566" s="21" t="s">
        <v>20065</v>
      </c>
      <c r="E3566" s="21" t="s">
        <v>19153</v>
      </c>
      <c r="F3566" s="21" t="s">
        <v>657</v>
      </c>
      <c r="G3566" s="21">
        <v>2017.0</v>
      </c>
      <c r="H3566" s="26">
        <v>43089.0</v>
      </c>
      <c r="I3566" s="21" t="s">
        <v>20066</v>
      </c>
      <c r="J3566" s="21"/>
      <c r="K3566" s="21" t="s">
        <v>20067</v>
      </c>
      <c r="L3566" s="21" t="str">
        <f>IF(ISNUMBER(VLOOKUP(A3566,EXCL,1,FALSE)),"Excluido",IF(ISNUMBER(VLOOKUP(A3566,POST,1,FALSE)),"PostAlerta",IF(ISNUMBER(VLOOKUP(A3566,PRE,1,FALSE)),"PreAlerta","")))</f>
        <v>PostAlerta</v>
      </c>
      <c r="M3566" s="21" t="str">
        <f>IF(ISNUMBER(A3566),(IF(ISNUMBER(VLOOKUP(A3566,KEYWORDS,1,FALSE)),"C/PalabrasClaves","S/PalabrasClaves")),"")</f>
        <v>S/PalabrasClaves</v>
      </c>
      <c r="N3566" s="21" t="str">
        <f t="shared" si="16"/>
        <v/>
      </c>
      <c r="O3566" s="21"/>
      <c r="P3566" s="21" t="s">
        <v>20013</v>
      </c>
      <c r="Q3566" s="21"/>
      <c r="R3566" s="21" t="str">
        <f>LEFT('2012-2022'!$P3566,4)</f>
        <v>2017</v>
      </c>
      <c r="S3566" s="21" t="s">
        <v>72</v>
      </c>
      <c r="T3566" s="21"/>
      <c r="U3566" s="21"/>
      <c r="V3566" s="21"/>
      <c r="W3566" s="27"/>
      <c r="X3566" s="27"/>
      <c r="Y3566" s="28"/>
    </row>
    <row r="3567" ht="15.75" customHeight="1">
      <c r="A3567" s="21">
        <v>2.9099844E7</v>
      </c>
      <c r="B3567" s="21" t="s">
        <v>20068</v>
      </c>
      <c r="C3567" s="21" t="s">
        <v>20069</v>
      </c>
      <c r="D3567" s="21" t="s">
        <v>20070</v>
      </c>
      <c r="E3567" s="21" t="s">
        <v>18975</v>
      </c>
      <c r="F3567" s="21" t="s">
        <v>2810</v>
      </c>
      <c r="G3567" s="21">
        <v>2017.0</v>
      </c>
      <c r="H3567" s="26">
        <v>43043.0</v>
      </c>
      <c r="I3567" s="21" t="s">
        <v>20071</v>
      </c>
      <c r="J3567" s="21"/>
      <c r="K3567" s="21" t="s">
        <v>20072</v>
      </c>
      <c r="L3567" s="21" t="str">
        <f>IF(ISNUMBER(VLOOKUP(A3567,EXCL,1,FALSE)),"Excluido",IF(ISNUMBER(VLOOKUP(A3567,POST,1,FALSE)),"PostAlerta",IF(ISNUMBER(VLOOKUP(A3567,PRE,1,FALSE)),"PreAlerta","")))</f>
        <v>Excluido</v>
      </c>
      <c r="M3567" s="21" t="str">
        <f>IF(ISNUMBER(A3567),(IF(ISNUMBER(VLOOKUP(A3567,KEYWORDS,1,FALSE)),"C/PalabrasClaves","S/PalabrasClaves")),"")</f>
        <v>S/PalabrasClaves</v>
      </c>
      <c r="N3567" s="21" t="str">
        <f t="shared" si="16"/>
        <v/>
      </c>
      <c r="O3567" s="21"/>
      <c r="P3567" s="21" t="s">
        <v>20073</v>
      </c>
      <c r="Q3567" s="21"/>
      <c r="R3567" s="21" t="str">
        <f>LEFT('2012-2022'!$P3567,4)</f>
        <v>2017</v>
      </c>
      <c r="S3567" s="21" t="s">
        <v>72</v>
      </c>
      <c r="T3567" s="21"/>
      <c r="U3567" s="21"/>
      <c r="V3567" s="21"/>
      <c r="W3567" s="27"/>
      <c r="X3567" s="27"/>
      <c r="Y3567" s="12"/>
    </row>
    <row r="3568" ht="15.75" customHeight="1">
      <c r="A3568" s="21">
        <v>2.8633503E7</v>
      </c>
      <c r="B3568" s="21" t="s">
        <v>20074</v>
      </c>
      <c r="C3568" s="21" t="s">
        <v>20075</v>
      </c>
      <c r="D3568" s="21" t="s">
        <v>20076</v>
      </c>
      <c r="E3568" s="21" t="s">
        <v>6399</v>
      </c>
      <c r="F3568" s="21" t="s">
        <v>728</v>
      </c>
      <c r="G3568" s="21">
        <v>2017.0</v>
      </c>
      <c r="H3568" s="26">
        <v>42908.0</v>
      </c>
      <c r="I3568" s="21"/>
      <c r="J3568" s="21"/>
      <c r="K3568" s="21" t="s">
        <v>20077</v>
      </c>
      <c r="L3568" s="21" t="str">
        <f>IF(ISNUMBER(VLOOKUP(A3568,EXCL,1,FALSE)),"Excluido",IF(ISNUMBER(VLOOKUP(A3568,POST,1,FALSE)),"PostAlerta",IF(ISNUMBER(VLOOKUP(A3568,PRE,1,FALSE)),"PreAlerta","")))</f>
        <v>PostAlerta</v>
      </c>
      <c r="M3568" s="21" t="str">
        <f>IF(ISNUMBER(A3568),(IF(ISNUMBER(VLOOKUP(A3568,KEYWORDS,1,FALSE)),"C/PalabrasClaves","S/PalabrasClaves")),"")</f>
        <v>S/PalabrasClaves</v>
      </c>
      <c r="N3568" s="21" t="str">
        <f t="shared" si="16"/>
        <v/>
      </c>
      <c r="O3568" s="21"/>
      <c r="P3568" s="21" t="s">
        <v>20078</v>
      </c>
      <c r="Q3568" s="21"/>
      <c r="R3568" s="21" t="str">
        <f>LEFT('2012-2022'!$P3568,4)</f>
        <v>2017</v>
      </c>
      <c r="S3568" s="21" t="s">
        <v>72</v>
      </c>
      <c r="T3568" s="21"/>
      <c r="U3568" s="21"/>
      <c r="V3568" s="21"/>
      <c r="W3568" s="27"/>
      <c r="X3568" s="27"/>
      <c r="Y3568" s="28"/>
    </row>
    <row r="3569" ht="15.75" customHeight="1">
      <c r="A3569" s="21">
        <v>2.8981693E7</v>
      </c>
      <c r="B3569" s="21" t="s">
        <v>20079</v>
      </c>
      <c r="C3569" s="21" t="s">
        <v>20080</v>
      </c>
      <c r="D3569" s="21" t="s">
        <v>20081</v>
      </c>
      <c r="E3569" s="21" t="s">
        <v>20082</v>
      </c>
      <c r="F3569" s="21" t="s">
        <v>728</v>
      </c>
      <c r="G3569" s="21">
        <v>2017.0</v>
      </c>
      <c r="H3569" s="26">
        <v>43014.0</v>
      </c>
      <c r="I3569" s="21"/>
      <c r="J3569" s="21"/>
      <c r="K3569" s="21" t="s">
        <v>20083</v>
      </c>
      <c r="L3569" s="21" t="str">
        <f>IF(ISNUMBER(VLOOKUP(A3569,EXCL,1,FALSE)),"Excluido",IF(ISNUMBER(VLOOKUP(A3569,POST,1,FALSE)),"PostAlerta",IF(ISNUMBER(VLOOKUP(A3569,PRE,1,FALSE)),"PreAlerta","")))</f>
        <v>PostAlerta</v>
      </c>
      <c r="M3569" s="21" t="str">
        <f>IF(ISNUMBER(A3569),(IF(ISNUMBER(VLOOKUP(A3569,KEYWORDS,1,FALSE)),"C/PalabrasClaves","S/PalabrasClaves")),"")</f>
        <v>S/PalabrasClaves</v>
      </c>
      <c r="N3569" s="21" t="str">
        <f t="shared" si="16"/>
        <v/>
      </c>
      <c r="O3569" s="21"/>
      <c r="P3569" s="21" t="s">
        <v>20078</v>
      </c>
      <c r="Q3569" s="21"/>
      <c r="R3569" s="21" t="str">
        <f>LEFT('2012-2022'!$P3569,4)</f>
        <v>2017</v>
      </c>
      <c r="S3569" s="21" t="s">
        <v>72</v>
      </c>
      <c r="T3569" s="21"/>
      <c r="U3569" s="21"/>
      <c r="V3569" s="21"/>
      <c r="W3569" s="27"/>
      <c r="X3569" s="27"/>
      <c r="Y3569" s="12"/>
    </row>
    <row r="3570" ht="15.75" customHeight="1">
      <c r="A3570" s="21">
        <v>2.8981813E7</v>
      </c>
      <c r="B3570" s="21" t="s">
        <v>20084</v>
      </c>
      <c r="C3570" s="21" t="s">
        <v>20085</v>
      </c>
      <c r="D3570" s="21" t="s">
        <v>20086</v>
      </c>
      <c r="E3570" s="21" t="s">
        <v>13289</v>
      </c>
      <c r="F3570" s="21" t="s">
        <v>728</v>
      </c>
      <c r="G3570" s="21">
        <v>2017.0</v>
      </c>
      <c r="H3570" s="26">
        <v>43014.0</v>
      </c>
      <c r="I3570" s="21"/>
      <c r="J3570" s="21"/>
      <c r="K3570" s="21" t="s">
        <v>20087</v>
      </c>
      <c r="L3570" s="21" t="str">
        <f>IF(ISNUMBER(VLOOKUP(A3570,EXCL,1,FALSE)),"Excluido",IF(ISNUMBER(VLOOKUP(A3570,POST,1,FALSE)),"PostAlerta",IF(ISNUMBER(VLOOKUP(A3570,PRE,1,FALSE)),"PreAlerta","")))</f>
        <v>PostAlerta</v>
      </c>
      <c r="M3570" s="21" t="str">
        <f>IF(ISNUMBER(A3570),(IF(ISNUMBER(VLOOKUP(A3570,KEYWORDS,1,FALSE)),"C/PalabrasClaves","S/PalabrasClaves")),"")</f>
        <v>S/PalabrasClaves</v>
      </c>
      <c r="N3570" s="21" t="str">
        <f t="shared" si="16"/>
        <v/>
      </c>
      <c r="O3570" s="21"/>
      <c r="P3570" s="21" t="s">
        <v>20078</v>
      </c>
      <c r="Q3570" s="21"/>
      <c r="R3570" s="21" t="str">
        <f>LEFT('2012-2022'!$P3570,4)</f>
        <v>2017</v>
      </c>
      <c r="S3570" s="21" t="s">
        <v>72</v>
      </c>
      <c r="T3570" s="21"/>
      <c r="U3570" s="21"/>
      <c r="V3570" s="21"/>
      <c r="W3570" s="27"/>
      <c r="X3570" s="27"/>
      <c r="Y3570" s="28"/>
    </row>
    <row r="3571" ht="15.75" customHeight="1">
      <c r="A3571" s="21">
        <v>2.8981814E7</v>
      </c>
      <c r="B3571" s="21" t="s">
        <v>20088</v>
      </c>
      <c r="C3571" s="21" t="s">
        <v>20089</v>
      </c>
      <c r="D3571" s="21" t="s">
        <v>20090</v>
      </c>
      <c r="E3571" s="21" t="s">
        <v>20091</v>
      </c>
      <c r="F3571" s="21" t="s">
        <v>728</v>
      </c>
      <c r="G3571" s="21">
        <v>2017.0</v>
      </c>
      <c r="H3571" s="26">
        <v>43014.0</v>
      </c>
      <c r="I3571" s="21"/>
      <c r="J3571" s="21"/>
      <c r="K3571" s="21" t="s">
        <v>20092</v>
      </c>
      <c r="L3571" s="21" t="str">
        <f>IF(ISNUMBER(VLOOKUP(A3571,EXCL,1,FALSE)),"Excluido",IF(ISNUMBER(VLOOKUP(A3571,POST,1,FALSE)),"PostAlerta",IF(ISNUMBER(VLOOKUP(A3571,PRE,1,FALSE)),"PreAlerta","")))</f>
        <v>PostAlerta</v>
      </c>
      <c r="M3571" s="21" t="str">
        <f>IF(ISNUMBER(A3571),(IF(ISNUMBER(VLOOKUP(A3571,KEYWORDS,1,FALSE)),"C/PalabrasClaves","S/PalabrasClaves")),"")</f>
        <v>S/PalabrasClaves</v>
      </c>
      <c r="N3571" s="21" t="str">
        <f t="shared" si="16"/>
        <v/>
      </c>
      <c r="O3571" s="21"/>
      <c r="P3571" s="21" t="s">
        <v>20078</v>
      </c>
      <c r="Q3571" s="21"/>
      <c r="R3571" s="21" t="str">
        <f>LEFT('2012-2022'!$P3571,4)</f>
        <v>2017</v>
      </c>
      <c r="S3571" s="21" t="s">
        <v>72</v>
      </c>
      <c r="T3571" s="21"/>
      <c r="U3571" s="21"/>
      <c r="V3571" s="21"/>
      <c r="W3571" s="27"/>
      <c r="X3571" s="27"/>
      <c r="Y3571" s="12"/>
    </row>
    <row r="3572" ht="15.75" customHeight="1">
      <c r="A3572" s="21">
        <v>2.9078351E7</v>
      </c>
      <c r="B3572" s="21" t="s">
        <v>20093</v>
      </c>
      <c r="C3572" s="21" t="s">
        <v>20094</v>
      </c>
      <c r="D3572" s="21" t="s">
        <v>20095</v>
      </c>
      <c r="E3572" s="21" t="s">
        <v>20096</v>
      </c>
      <c r="F3572" s="21" t="s">
        <v>1104</v>
      </c>
      <c r="G3572" s="21">
        <v>2017.0</v>
      </c>
      <c r="H3572" s="26">
        <v>43037.0</v>
      </c>
      <c r="I3572" s="21" t="s">
        <v>20097</v>
      </c>
      <c r="J3572" s="21"/>
      <c r="K3572" s="21" t="s">
        <v>20098</v>
      </c>
      <c r="L3572" s="21" t="str">
        <f>IF(ISNUMBER(VLOOKUP(A3572,EXCL,1,FALSE)),"Excluido",IF(ISNUMBER(VLOOKUP(A3572,POST,1,FALSE)),"PostAlerta",IF(ISNUMBER(VLOOKUP(A3572,PRE,1,FALSE)),"PreAlerta","")))</f>
        <v>PostAlerta</v>
      </c>
      <c r="M3572" s="21" t="str">
        <f>IF(ISNUMBER(A3572),(IF(ISNUMBER(VLOOKUP(A3572,KEYWORDS,1,FALSE)),"C/PalabrasClaves","S/PalabrasClaves")),"")</f>
        <v>C/PalabrasClaves</v>
      </c>
      <c r="N3572" s="21" t="s">
        <v>12</v>
      </c>
      <c r="O3572" s="21" t="s">
        <v>25</v>
      </c>
      <c r="P3572" s="21" t="s">
        <v>20078</v>
      </c>
      <c r="Q3572" s="21"/>
      <c r="R3572" s="21" t="str">
        <f>LEFT('2012-2022'!$P3572,4)</f>
        <v>2017</v>
      </c>
      <c r="S3572" s="21" t="s">
        <v>72</v>
      </c>
      <c r="T3572" s="21" t="s">
        <v>2793</v>
      </c>
      <c r="U3572" s="21"/>
      <c r="V3572" s="21"/>
      <c r="W3572" s="27"/>
      <c r="X3572" s="27"/>
      <c r="Y3572" s="28"/>
    </row>
    <row r="3573" ht="15.75" customHeight="1">
      <c r="A3573" s="21">
        <v>2.9116011E7</v>
      </c>
      <c r="B3573" s="21" t="s">
        <v>20099</v>
      </c>
      <c r="C3573" s="21" t="s">
        <v>20100</v>
      </c>
      <c r="D3573" s="21" t="s">
        <v>20101</v>
      </c>
      <c r="E3573" s="21" t="s">
        <v>20102</v>
      </c>
      <c r="F3573" s="21" t="s">
        <v>332</v>
      </c>
      <c r="G3573" s="21">
        <v>2017.0</v>
      </c>
      <c r="H3573" s="26">
        <v>43048.0</v>
      </c>
      <c r="I3573" s="21" t="s">
        <v>20103</v>
      </c>
      <c r="J3573" s="21"/>
      <c r="K3573" s="21" t="s">
        <v>20104</v>
      </c>
      <c r="L3573" s="21" t="str">
        <f>IF(ISNUMBER(VLOOKUP(A3573,EXCL,1,FALSE)),"Excluido",IF(ISNUMBER(VLOOKUP(A3573,POST,1,FALSE)),"PostAlerta",IF(ISNUMBER(VLOOKUP(A3573,PRE,1,FALSE)),"PreAlerta","")))</f>
        <v>PostAlerta</v>
      </c>
      <c r="M3573" s="21" t="str">
        <f>IF(ISNUMBER(A3573),(IF(ISNUMBER(VLOOKUP(A3573,KEYWORDS,1,FALSE)),"C/PalabrasClaves","S/PalabrasClaves")),"")</f>
        <v>S/PalabrasClaves</v>
      </c>
      <c r="N3573" s="21" t="str">
        <f t="shared" ref="N3573:N3574" si="17">IF(ISNUMBER(SEARCH("TREATMENT", B3573)), "4) Nuevos tratamientos", "")</f>
        <v/>
      </c>
      <c r="O3573" s="21"/>
      <c r="P3573" s="21" t="s">
        <v>20078</v>
      </c>
      <c r="Q3573" s="21"/>
      <c r="R3573" s="21" t="str">
        <f>LEFT('2012-2022'!$P3573,4)</f>
        <v>2017</v>
      </c>
      <c r="S3573" s="21" t="s">
        <v>72</v>
      </c>
      <c r="T3573" s="21"/>
      <c r="U3573" s="21"/>
      <c r="V3573" s="21"/>
      <c r="W3573" s="27"/>
      <c r="X3573" s="27"/>
      <c r="Y3573" s="12"/>
    </row>
    <row r="3574" ht="15.75" customHeight="1">
      <c r="A3574" s="21">
        <v>2.9121976E7</v>
      </c>
      <c r="B3574" s="21" t="s">
        <v>20105</v>
      </c>
      <c r="C3574" s="21" t="s">
        <v>20106</v>
      </c>
      <c r="D3574" s="21" t="s">
        <v>20107</v>
      </c>
      <c r="E3574" s="21" t="s">
        <v>20108</v>
      </c>
      <c r="F3574" s="21" t="s">
        <v>332</v>
      </c>
      <c r="G3574" s="21">
        <v>2017.0</v>
      </c>
      <c r="H3574" s="26">
        <v>43050.0</v>
      </c>
      <c r="I3574" s="21" t="s">
        <v>20109</v>
      </c>
      <c r="J3574" s="21"/>
      <c r="K3574" s="21" t="s">
        <v>20110</v>
      </c>
      <c r="L3574" s="21" t="str">
        <f>IF(ISNUMBER(VLOOKUP(A3574,EXCL,1,FALSE)),"Excluido",IF(ISNUMBER(VLOOKUP(A3574,POST,1,FALSE)),"PostAlerta",IF(ISNUMBER(VLOOKUP(A3574,PRE,1,FALSE)),"PreAlerta","")))</f>
        <v>PostAlerta</v>
      </c>
      <c r="M3574" s="21" t="str">
        <f>IF(ISNUMBER(A3574),(IF(ISNUMBER(VLOOKUP(A3574,KEYWORDS,1,FALSE)),"C/PalabrasClaves","S/PalabrasClaves")),"")</f>
        <v>S/PalabrasClaves</v>
      </c>
      <c r="N3574" s="21" t="str">
        <f t="shared" si="17"/>
        <v/>
      </c>
      <c r="O3574" s="21"/>
      <c r="P3574" s="21" t="s">
        <v>20111</v>
      </c>
      <c r="Q3574" s="21"/>
      <c r="R3574" s="21" t="str">
        <f>LEFT('2012-2022'!$P3574,4)</f>
        <v>2017</v>
      </c>
      <c r="S3574" s="21" t="s">
        <v>72</v>
      </c>
      <c r="T3574" s="21"/>
      <c r="U3574" s="21"/>
      <c r="V3574" s="21"/>
      <c r="W3574" s="27"/>
      <c r="X3574" s="27"/>
      <c r="Y3574" s="28"/>
    </row>
    <row r="3575" ht="15.75" customHeight="1">
      <c r="A3575" s="21">
        <v>2.9143657E7</v>
      </c>
      <c r="B3575" s="21" t="s">
        <v>20112</v>
      </c>
      <c r="C3575" s="21" t="s">
        <v>20113</v>
      </c>
      <c r="D3575" s="21" t="s">
        <v>20114</v>
      </c>
      <c r="E3575" s="21" t="s">
        <v>20115</v>
      </c>
      <c r="F3575" s="21" t="s">
        <v>332</v>
      </c>
      <c r="G3575" s="21">
        <v>2017.0</v>
      </c>
      <c r="H3575" s="26">
        <v>43056.0</v>
      </c>
      <c r="I3575" s="21" t="s">
        <v>20116</v>
      </c>
      <c r="J3575" s="21"/>
      <c r="K3575" s="21" t="s">
        <v>20117</v>
      </c>
      <c r="L3575" s="21" t="str">
        <f>IF(ISNUMBER(VLOOKUP(A3575,EXCL,1,FALSE)),"Excluido",IF(ISNUMBER(VLOOKUP(A3575,POST,1,FALSE)),"PostAlerta",IF(ISNUMBER(VLOOKUP(A3575,PRE,1,FALSE)),"PreAlerta","")))</f>
        <v>PostAlerta</v>
      </c>
      <c r="M3575" s="21" t="str">
        <f>IF(ISNUMBER(A3575),(IF(ISNUMBER(VLOOKUP(A3575,KEYWORDS,1,FALSE)),"C/PalabrasClaves","S/PalabrasClaves")),"")</f>
        <v>S/PalabrasClaves</v>
      </c>
      <c r="N3575" s="21"/>
      <c r="O3575" s="21"/>
      <c r="P3575" s="21" t="s">
        <v>20111</v>
      </c>
      <c r="Q3575" s="21"/>
      <c r="R3575" s="21" t="str">
        <f>LEFT('2012-2022'!$P3575,4)</f>
        <v>2017</v>
      </c>
      <c r="S3575" s="21" t="s">
        <v>72</v>
      </c>
      <c r="T3575" s="21"/>
      <c r="U3575" s="21"/>
      <c r="V3575" s="21"/>
      <c r="W3575" s="27"/>
      <c r="X3575" s="27"/>
      <c r="Y3575" s="12"/>
    </row>
    <row r="3576" ht="15.75" customHeight="1">
      <c r="A3576" s="21">
        <v>2.9143669E7</v>
      </c>
      <c r="B3576" s="21" t="s">
        <v>20118</v>
      </c>
      <c r="C3576" s="21" t="s">
        <v>20119</v>
      </c>
      <c r="D3576" s="21" t="s">
        <v>20120</v>
      </c>
      <c r="E3576" s="21" t="s">
        <v>20121</v>
      </c>
      <c r="F3576" s="21" t="s">
        <v>332</v>
      </c>
      <c r="G3576" s="21">
        <v>2017.0</v>
      </c>
      <c r="H3576" s="26">
        <v>43056.0</v>
      </c>
      <c r="I3576" s="21" t="s">
        <v>20122</v>
      </c>
      <c r="J3576" s="21"/>
      <c r="K3576" s="21" t="s">
        <v>20123</v>
      </c>
      <c r="L3576" s="21" t="str">
        <f>IF(ISNUMBER(VLOOKUP(A3576,EXCL,1,FALSE)),"Excluido",IF(ISNUMBER(VLOOKUP(A3576,POST,1,FALSE)),"PostAlerta",IF(ISNUMBER(VLOOKUP(A3576,PRE,1,FALSE)),"PreAlerta","")))</f>
        <v>PostAlerta</v>
      </c>
      <c r="M3576" s="21" t="str">
        <f>IF(ISNUMBER(A3576),(IF(ISNUMBER(VLOOKUP(A3576,KEYWORDS,1,FALSE)),"C/PalabrasClaves","S/PalabrasClaves")),"")</f>
        <v>S/PalabrasClaves</v>
      </c>
      <c r="N3576" s="21"/>
      <c r="O3576" s="21"/>
      <c r="P3576" s="21" t="s">
        <v>20111</v>
      </c>
      <c r="Q3576" s="21"/>
      <c r="R3576" s="21" t="str">
        <f>LEFT('2012-2022'!$P3576,4)</f>
        <v>2017</v>
      </c>
      <c r="S3576" s="21" t="s">
        <v>72</v>
      </c>
      <c r="T3576" s="21"/>
      <c r="U3576" s="21"/>
      <c r="V3576" s="21"/>
      <c r="W3576" s="27"/>
      <c r="X3576" s="27"/>
      <c r="Y3576" s="28"/>
    </row>
    <row r="3577" ht="15.75" customHeight="1">
      <c r="A3577" s="21">
        <v>2.9132371E7</v>
      </c>
      <c r="B3577" s="21" t="s">
        <v>20124</v>
      </c>
      <c r="C3577" s="21" t="s">
        <v>20125</v>
      </c>
      <c r="D3577" s="21" t="s">
        <v>20126</v>
      </c>
      <c r="E3577" s="21" t="s">
        <v>2849</v>
      </c>
      <c r="F3577" s="21" t="s">
        <v>818</v>
      </c>
      <c r="G3577" s="21">
        <v>2017.0</v>
      </c>
      <c r="H3577" s="26">
        <v>43054.0</v>
      </c>
      <c r="I3577" s="21" t="s">
        <v>20127</v>
      </c>
      <c r="J3577" s="21"/>
      <c r="K3577" s="21" t="s">
        <v>20128</v>
      </c>
      <c r="L3577" s="21" t="str">
        <f>IF(ISNUMBER(VLOOKUP(A3577,EXCL,1,FALSE)),"Excluido",IF(ISNUMBER(VLOOKUP(A3577,POST,1,FALSE)),"PostAlerta",IF(ISNUMBER(VLOOKUP(A3577,PRE,1,FALSE)),"PreAlerta","")))</f>
        <v>PostAlerta</v>
      </c>
      <c r="M3577" s="21" t="str">
        <f>IF(ISNUMBER(A3577),(IF(ISNUMBER(VLOOKUP(A3577,KEYWORDS,1,FALSE)),"C/PalabrasClaves","S/PalabrasClaves")),"")</f>
        <v>S/PalabrasClaves</v>
      </c>
      <c r="N3577" s="21" t="str">
        <f t="shared" ref="N3577:N3713" si="18">IF(ISNUMBER(SEARCH("TREATMENT", B3577)), "4) Nuevos tratamientos", "")</f>
        <v/>
      </c>
      <c r="O3577" s="21"/>
      <c r="P3577" s="21" t="s">
        <v>20129</v>
      </c>
      <c r="Q3577" s="21"/>
      <c r="R3577" s="21" t="str">
        <f>LEFT('2012-2022'!$P3577,4)</f>
        <v>2017</v>
      </c>
      <c r="S3577" s="21" t="s">
        <v>72</v>
      </c>
      <c r="T3577" s="21"/>
      <c r="U3577" s="21"/>
      <c r="V3577" s="21"/>
      <c r="W3577" s="27"/>
      <c r="X3577" s="27"/>
      <c r="Y3577" s="12"/>
    </row>
    <row r="3578" ht="15.75" customHeight="1">
      <c r="A3578" s="21">
        <v>2.9132402E7</v>
      </c>
      <c r="B3578" s="21" t="s">
        <v>20130</v>
      </c>
      <c r="C3578" s="21" t="s">
        <v>20131</v>
      </c>
      <c r="D3578" s="21" t="s">
        <v>20132</v>
      </c>
      <c r="E3578" s="21" t="s">
        <v>15737</v>
      </c>
      <c r="F3578" s="21" t="s">
        <v>332</v>
      </c>
      <c r="G3578" s="21">
        <v>2017.0</v>
      </c>
      <c r="H3578" s="26">
        <v>43054.0</v>
      </c>
      <c r="I3578" s="21" t="s">
        <v>20133</v>
      </c>
      <c r="J3578" s="21"/>
      <c r="K3578" s="21" t="s">
        <v>20134</v>
      </c>
      <c r="L3578" s="21" t="str">
        <f>IF(ISNUMBER(VLOOKUP(A3578,EXCL,1,FALSE)),"Excluido",IF(ISNUMBER(VLOOKUP(A3578,POST,1,FALSE)),"PostAlerta",IF(ISNUMBER(VLOOKUP(A3578,PRE,1,FALSE)),"PreAlerta","")))</f>
        <v>PostAlerta</v>
      </c>
      <c r="M3578" s="21" t="str">
        <f>IF(ISNUMBER(A3578),(IF(ISNUMBER(VLOOKUP(A3578,KEYWORDS,1,FALSE)),"C/PalabrasClaves","S/PalabrasClaves")),"")</f>
        <v>S/PalabrasClaves</v>
      </c>
      <c r="N3578" s="21" t="str">
        <f t="shared" si="18"/>
        <v/>
      </c>
      <c r="O3578" s="21"/>
      <c r="P3578" s="21" t="s">
        <v>20129</v>
      </c>
      <c r="Q3578" s="21"/>
      <c r="R3578" s="21" t="str">
        <f>LEFT('2012-2022'!$P3578,4)</f>
        <v>2017</v>
      </c>
      <c r="S3578" s="21" t="s">
        <v>72</v>
      </c>
      <c r="T3578" s="21"/>
      <c r="U3578" s="21"/>
      <c r="V3578" s="21"/>
      <c r="W3578" s="27"/>
      <c r="X3578" s="27"/>
      <c r="Y3578" s="28"/>
    </row>
    <row r="3579" ht="15.75" customHeight="1">
      <c r="A3579" s="21">
        <v>2.9132409E7</v>
      </c>
      <c r="B3579" s="21" t="s">
        <v>20135</v>
      </c>
      <c r="C3579" s="21" t="s">
        <v>20136</v>
      </c>
      <c r="D3579" s="21" t="s">
        <v>20137</v>
      </c>
      <c r="E3579" s="21" t="s">
        <v>3254</v>
      </c>
      <c r="F3579" s="21" t="s">
        <v>332</v>
      </c>
      <c r="G3579" s="21">
        <v>2017.0</v>
      </c>
      <c r="H3579" s="26">
        <v>43054.0</v>
      </c>
      <c r="I3579" s="21" t="s">
        <v>20138</v>
      </c>
      <c r="J3579" s="21"/>
      <c r="K3579" s="21" t="s">
        <v>20139</v>
      </c>
      <c r="L3579" s="21" t="str">
        <f>IF(ISNUMBER(VLOOKUP(A3579,EXCL,1,FALSE)),"Excluido",IF(ISNUMBER(VLOOKUP(A3579,POST,1,FALSE)),"PostAlerta",IF(ISNUMBER(VLOOKUP(A3579,PRE,1,FALSE)),"PreAlerta","")))</f>
        <v>PostAlerta</v>
      </c>
      <c r="M3579" s="21" t="str">
        <f>IF(ISNUMBER(A3579),(IF(ISNUMBER(VLOOKUP(A3579,KEYWORDS,1,FALSE)),"C/PalabrasClaves","S/PalabrasClaves")),"")</f>
        <v>S/PalabrasClaves</v>
      </c>
      <c r="N3579" s="21" t="str">
        <f t="shared" si="18"/>
        <v/>
      </c>
      <c r="O3579" s="21"/>
      <c r="P3579" s="21" t="s">
        <v>20129</v>
      </c>
      <c r="Q3579" s="21"/>
      <c r="R3579" s="21" t="str">
        <f>LEFT('2012-2022'!$P3579,4)</f>
        <v>2017</v>
      </c>
      <c r="S3579" s="21" t="s">
        <v>72</v>
      </c>
      <c r="T3579" s="21"/>
      <c r="U3579" s="21"/>
      <c r="V3579" s="21"/>
      <c r="W3579" s="27"/>
      <c r="X3579" s="27"/>
      <c r="Y3579" s="12"/>
    </row>
    <row r="3580" ht="15.75" customHeight="1">
      <c r="A3580" s="21">
        <v>2.9132425E7</v>
      </c>
      <c r="B3580" s="21" t="s">
        <v>20140</v>
      </c>
      <c r="C3580" s="21" t="s">
        <v>20141</v>
      </c>
      <c r="D3580" s="21" t="s">
        <v>20142</v>
      </c>
      <c r="E3580" s="21" t="s">
        <v>6002</v>
      </c>
      <c r="F3580" s="21" t="s">
        <v>332</v>
      </c>
      <c r="G3580" s="21">
        <v>2017.0</v>
      </c>
      <c r="H3580" s="26">
        <v>43054.0</v>
      </c>
      <c r="I3580" s="21" t="s">
        <v>20143</v>
      </c>
      <c r="J3580" s="21"/>
      <c r="K3580" s="21" t="s">
        <v>20144</v>
      </c>
      <c r="L3580" s="21" t="str">
        <f>IF(ISNUMBER(VLOOKUP(A3580,EXCL,1,FALSE)),"Excluido",IF(ISNUMBER(VLOOKUP(A3580,POST,1,FALSE)),"PostAlerta",IF(ISNUMBER(VLOOKUP(A3580,PRE,1,FALSE)),"PreAlerta","")))</f>
        <v>PostAlerta</v>
      </c>
      <c r="M3580" s="21" t="str">
        <f>IF(ISNUMBER(A3580),(IF(ISNUMBER(VLOOKUP(A3580,KEYWORDS,1,FALSE)),"C/PalabrasClaves","S/PalabrasClaves")),"")</f>
        <v>S/PalabrasClaves</v>
      </c>
      <c r="N3580" s="21" t="str">
        <f t="shared" si="18"/>
        <v/>
      </c>
      <c r="O3580" s="21"/>
      <c r="P3580" s="21" t="s">
        <v>20129</v>
      </c>
      <c r="Q3580" s="21"/>
      <c r="R3580" s="21" t="str">
        <f>LEFT('2012-2022'!$P3580,4)</f>
        <v>2017</v>
      </c>
      <c r="S3580" s="21" t="s">
        <v>72</v>
      </c>
      <c r="T3580" s="21"/>
      <c r="U3580" s="21"/>
      <c r="V3580" s="21"/>
      <c r="W3580" s="27"/>
      <c r="X3580" s="27"/>
      <c r="Y3580" s="28"/>
    </row>
    <row r="3581" ht="15.75" customHeight="1">
      <c r="A3581" s="21">
        <v>2.9145396E7</v>
      </c>
      <c r="B3581" s="21" t="s">
        <v>20145</v>
      </c>
      <c r="C3581" s="21" t="s">
        <v>20146</v>
      </c>
      <c r="D3581" s="21" t="s">
        <v>20147</v>
      </c>
      <c r="E3581" s="21" t="s">
        <v>12348</v>
      </c>
      <c r="F3581" s="21" t="s">
        <v>2810</v>
      </c>
      <c r="G3581" s="21">
        <v>2017.0</v>
      </c>
      <c r="H3581" s="26">
        <v>43057.0</v>
      </c>
      <c r="I3581" s="21" t="s">
        <v>20148</v>
      </c>
      <c r="J3581" s="21"/>
      <c r="K3581" s="21" t="s">
        <v>20149</v>
      </c>
      <c r="L3581" s="21" t="str">
        <f>IF(ISNUMBER(VLOOKUP(A3581,EXCL,1,FALSE)),"Excluido",IF(ISNUMBER(VLOOKUP(A3581,POST,1,FALSE)),"PostAlerta",IF(ISNUMBER(VLOOKUP(A3581,PRE,1,FALSE)),"PreAlerta","")))</f>
        <v>PostAlerta</v>
      </c>
      <c r="M3581" s="21" t="str">
        <f>IF(ISNUMBER(A3581),(IF(ISNUMBER(VLOOKUP(A3581,KEYWORDS,1,FALSE)),"C/PalabrasClaves","S/PalabrasClaves")),"")</f>
        <v>S/PalabrasClaves</v>
      </c>
      <c r="N3581" s="21" t="str">
        <f t="shared" si="18"/>
        <v/>
      </c>
      <c r="O3581" s="21"/>
      <c r="P3581" s="21" t="s">
        <v>20150</v>
      </c>
      <c r="Q3581" s="21"/>
      <c r="R3581" s="21" t="str">
        <f>LEFT('2012-2022'!$P3581,4)</f>
        <v>2017</v>
      </c>
      <c r="S3581" s="21" t="s">
        <v>72</v>
      </c>
      <c r="T3581" s="21"/>
      <c r="U3581" s="21"/>
      <c r="V3581" s="21"/>
      <c r="W3581" s="27"/>
      <c r="X3581" s="27"/>
      <c r="Y3581" s="12"/>
    </row>
    <row r="3582" ht="15.75" customHeight="1">
      <c r="A3582" s="21">
        <v>2.914694E7</v>
      </c>
      <c r="B3582" s="21" t="s">
        <v>20151</v>
      </c>
      <c r="C3582" s="21" t="s">
        <v>20152</v>
      </c>
      <c r="D3582" s="21" t="s">
        <v>20153</v>
      </c>
      <c r="E3582" s="21" t="s">
        <v>20154</v>
      </c>
      <c r="F3582" s="21" t="s">
        <v>5609</v>
      </c>
      <c r="G3582" s="21">
        <v>2017.0</v>
      </c>
      <c r="H3582" s="26">
        <v>43057.0</v>
      </c>
      <c r="I3582" s="21" t="s">
        <v>20155</v>
      </c>
      <c r="J3582" s="21"/>
      <c r="K3582" s="21" t="s">
        <v>20156</v>
      </c>
      <c r="L3582" s="21" t="str">
        <f>IF(ISNUMBER(VLOOKUP(A3582,EXCL,1,FALSE)),"Excluido",IF(ISNUMBER(VLOOKUP(A3582,POST,1,FALSE)),"PostAlerta",IF(ISNUMBER(VLOOKUP(A3582,PRE,1,FALSE)),"PreAlerta","")))</f>
        <v>PostAlerta</v>
      </c>
      <c r="M3582" s="21" t="str">
        <f>IF(ISNUMBER(A3582),(IF(ISNUMBER(VLOOKUP(A3582,KEYWORDS,1,FALSE)),"C/PalabrasClaves","S/PalabrasClaves")),"")</f>
        <v>S/PalabrasClaves</v>
      </c>
      <c r="N3582" s="21" t="str">
        <f t="shared" si="18"/>
        <v/>
      </c>
      <c r="O3582" s="21"/>
      <c r="P3582" s="21" t="s">
        <v>20150</v>
      </c>
      <c r="Q3582" s="21"/>
      <c r="R3582" s="21" t="str">
        <f>LEFT('2012-2022'!$P3582,4)</f>
        <v>2017</v>
      </c>
      <c r="S3582" s="21" t="s">
        <v>72</v>
      </c>
      <c r="T3582" s="21"/>
      <c r="U3582" s="21"/>
      <c r="V3582" s="21"/>
      <c r="W3582" s="27"/>
      <c r="X3582" s="27"/>
      <c r="Y3582" s="28"/>
    </row>
    <row r="3583" ht="15.75" customHeight="1">
      <c r="A3583" s="21">
        <v>2.9150636E7</v>
      </c>
      <c r="B3583" s="21" t="s">
        <v>20157</v>
      </c>
      <c r="C3583" s="21" t="s">
        <v>20158</v>
      </c>
      <c r="D3583" s="21" t="s">
        <v>20159</v>
      </c>
      <c r="E3583" s="21" t="s">
        <v>1747</v>
      </c>
      <c r="F3583" s="21" t="s">
        <v>5609</v>
      </c>
      <c r="G3583" s="21">
        <v>2017.0</v>
      </c>
      <c r="H3583" s="26">
        <v>43058.0</v>
      </c>
      <c r="I3583" s="21" t="s">
        <v>20160</v>
      </c>
      <c r="J3583" s="21"/>
      <c r="K3583" s="21" t="s">
        <v>20161</v>
      </c>
      <c r="L3583" s="21" t="str">
        <f>IF(ISNUMBER(VLOOKUP(A3583,EXCL,1,FALSE)),"Excluido",IF(ISNUMBER(VLOOKUP(A3583,POST,1,FALSE)),"PostAlerta",IF(ISNUMBER(VLOOKUP(A3583,PRE,1,FALSE)),"PreAlerta","")))</f>
        <v>PostAlerta</v>
      </c>
      <c r="M3583" s="21" t="str">
        <f>IF(ISNUMBER(A3583),(IF(ISNUMBER(VLOOKUP(A3583,KEYWORDS,1,FALSE)),"C/PalabrasClaves","S/PalabrasClaves")),"")</f>
        <v>S/PalabrasClaves</v>
      </c>
      <c r="N3583" s="21" t="str">
        <f t="shared" si="18"/>
        <v/>
      </c>
      <c r="O3583" s="21"/>
      <c r="P3583" s="21" t="s">
        <v>20162</v>
      </c>
      <c r="Q3583" s="21"/>
      <c r="R3583" s="21" t="str">
        <f>LEFT('2012-2022'!$P3583,4)</f>
        <v>2017</v>
      </c>
      <c r="S3583" s="21" t="s">
        <v>72</v>
      </c>
      <c r="T3583" s="21"/>
      <c r="U3583" s="21"/>
      <c r="V3583" s="21"/>
      <c r="W3583" s="27"/>
      <c r="X3583" s="27"/>
      <c r="Y3583" s="12"/>
    </row>
    <row r="3584" ht="15.75" customHeight="1">
      <c r="A3584" s="21">
        <v>2.9155863E7</v>
      </c>
      <c r="B3584" s="21" t="s">
        <v>20163</v>
      </c>
      <c r="C3584" s="21" t="s">
        <v>20164</v>
      </c>
      <c r="D3584" s="21" t="s">
        <v>20165</v>
      </c>
      <c r="E3584" s="21" t="s">
        <v>16913</v>
      </c>
      <c r="F3584" s="21" t="s">
        <v>2831</v>
      </c>
      <c r="G3584" s="21">
        <v>2017.0</v>
      </c>
      <c r="H3584" s="26">
        <v>43060.0</v>
      </c>
      <c r="I3584" s="21" t="s">
        <v>20166</v>
      </c>
      <c r="J3584" s="21"/>
      <c r="K3584" s="21" t="s">
        <v>20167</v>
      </c>
      <c r="L3584" s="21" t="str">
        <f>IF(ISNUMBER(VLOOKUP(A3584,EXCL,1,FALSE)),"Excluido",IF(ISNUMBER(VLOOKUP(A3584,POST,1,FALSE)),"PostAlerta",IF(ISNUMBER(VLOOKUP(A3584,PRE,1,FALSE)),"PreAlerta","")))</f>
        <v>PostAlerta</v>
      </c>
      <c r="M3584" s="21" t="str">
        <f>IF(ISNUMBER(A3584),(IF(ISNUMBER(VLOOKUP(A3584,KEYWORDS,1,FALSE)),"C/PalabrasClaves","S/PalabrasClaves")),"")</f>
        <v>S/PalabrasClaves</v>
      </c>
      <c r="N3584" s="21" t="str">
        <f t="shared" si="18"/>
        <v/>
      </c>
      <c r="O3584" s="21"/>
      <c r="P3584" s="21" t="s">
        <v>20168</v>
      </c>
      <c r="Q3584" s="21"/>
      <c r="R3584" s="21" t="str">
        <f>LEFT('2012-2022'!$P3584,4)</f>
        <v>2017</v>
      </c>
      <c r="S3584" s="21" t="s">
        <v>72</v>
      </c>
      <c r="T3584" s="21"/>
      <c r="U3584" s="21"/>
      <c r="V3584" s="21"/>
      <c r="W3584" s="27"/>
      <c r="X3584" s="27"/>
      <c r="Y3584" s="28"/>
    </row>
    <row r="3585" ht="15.75" customHeight="1">
      <c r="A3585" s="21">
        <v>2.915588E7</v>
      </c>
      <c r="B3585" s="21" t="s">
        <v>20169</v>
      </c>
      <c r="C3585" s="21" t="s">
        <v>20170</v>
      </c>
      <c r="D3585" s="21" t="s">
        <v>20171</v>
      </c>
      <c r="E3585" s="21" t="s">
        <v>8824</v>
      </c>
      <c r="F3585" s="21" t="s">
        <v>2831</v>
      </c>
      <c r="G3585" s="21">
        <v>2017.0</v>
      </c>
      <c r="H3585" s="26">
        <v>43060.0</v>
      </c>
      <c r="I3585" s="21" t="s">
        <v>20172</v>
      </c>
      <c r="J3585" s="21"/>
      <c r="K3585" s="21" t="s">
        <v>20173</v>
      </c>
      <c r="L3585" s="21" t="str">
        <f>IF(ISNUMBER(VLOOKUP(A3585,EXCL,1,FALSE)),"Excluido",IF(ISNUMBER(VLOOKUP(A3585,POST,1,FALSE)),"PostAlerta",IF(ISNUMBER(VLOOKUP(A3585,PRE,1,FALSE)),"PreAlerta","")))</f>
        <v>PostAlerta</v>
      </c>
      <c r="M3585" s="21" t="str">
        <f>IF(ISNUMBER(A3585),(IF(ISNUMBER(VLOOKUP(A3585,KEYWORDS,1,FALSE)),"C/PalabrasClaves","S/PalabrasClaves")),"")</f>
        <v>S/PalabrasClaves</v>
      </c>
      <c r="N3585" s="21" t="str">
        <f t="shared" si="18"/>
        <v/>
      </c>
      <c r="O3585" s="21"/>
      <c r="P3585" s="21" t="s">
        <v>20168</v>
      </c>
      <c r="Q3585" s="21"/>
      <c r="R3585" s="21" t="str">
        <f>LEFT('2012-2022'!$P3585,4)</f>
        <v>2017</v>
      </c>
      <c r="S3585" s="21" t="s">
        <v>72</v>
      </c>
      <c r="T3585" s="21"/>
      <c r="U3585" s="21"/>
      <c r="V3585" s="21"/>
      <c r="W3585" s="27"/>
      <c r="X3585" s="27"/>
      <c r="Y3585" s="12"/>
    </row>
    <row r="3586" ht="15.75" customHeight="1">
      <c r="A3586" s="21">
        <v>2.9114059E7</v>
      </c>
      <c r="B3586" s="21" t="s">
        <v>20174</v>
      </c>
      <c r="C3586" s="21" t="s">
        <v>20175</v>
      </c>
      <c r="D3586" s="21" t="s">
        <v>20176</v>
      </c>
      <c r="E3586" s="21" t="s">
        <v>20177</v>
      </c>
      <c r="F3586" s="21" t="s">
        <v>1104</v>
      </c>
      <c r="G3586" s="21">
        <v>2017.0</v>
      </c>
      <c r="H3586" s="26">
        <v>43048.0</v>
      </c>
      <c r="I3586" s="21" t="s">
        <v>20178</v>
      </c>
      <c r="J3586" s="21"/>
      <c r="K3586" s="21" t="s">
        <v>20179</v>
      </c>
      <c r="L3586" s="21" t="str">
        <f>IF(ISNUMBER(VLOOKUP(A3586,EXCL,1,FALSE)),"Excluido",IF(ISNUMBER(VLOOKUP(A3586,POST,1,FALSE)),"PostAlerta",IF(ISNUMBER(VLOOKUP(A3586,PRE,1,FALSE)),"PreAlerta","")))</f>
        <v>PostAlerta</v>
      </c>
      <c r="M3586" s="21" t="str">
        <f>IF(ISNUMBER(A3586),(IF(ISNUMBER(VLOOKUP(A3586,KEYWORDS,1,FALSE)),"C/PalabrasClaves","S/PalabrasClaves")),"")</f>
        <v>S/PalabrasClaves</v>
      </c>
      <c r="N3586" s="21" t="str">
        <f t="shared" si="18"/>
        <v/>
      </c>
      <c r="O3586" s="21"/>
      <c r="P3586" s="21" t="s">
        <v>20180</v>
      </c>
      <c r="Q3586" s="21"/>
      <c r="R3586" s="21" t="str">
        <f>LEFT('2012-2022'!$P3586,4)</f>
        <v>2017</v>
      </c>
      <c r="S3586" s="21" t="s">
        <v>72</v>
      </c>
      <c r="T3586" s="21"/>
      <c r="U3586" s="21"/>
      <c r="V3586" s="21"/>
      <c r="W3586" s="27"/>
      <c r="X3586" s="27"/>
      <c r="Y3586" s="28"/>
    </row>
    <row r="3587" ht="15.75" customHeight="1">
      <c r="A3587" s="21">
        <v>2.9162709E7</v>
      </c>
      <c r="B3587" s="21" t="s">
        <v>20181</v>
      </c>
      <c r="C3587" s="21" t="s">
        <v>20182</v>
      </c>
      <c r="D3587" s="21" t="s">
        <v>20183</v>
      </c>
      <c r="E3587" s="21" t="s">
        <v>20184</v>
      </c>
      <c r="F3587" s="21" t="s">
        <v>7946</v>
      </c>
      <c r="G3587" s="21">
        <v>2017.0</v>
      </c>
      <c r="H3587" s="26">
        <v>43062.0</v>
      </c>
      <c r="I3587" s="21" t="s">
        <v>20185</v>
      </c>
      <c r="J3587" s="21"/>
      <c r="K3587" s="21" t="s">
        <v>20186</v>
      </c>
      <c r="L3587" s="21" t="str">
        <f>IF(ISNUMBER(VLOOKUP(A3587,EXCL,1,FALSE)),"Excluido",IF(ISNUMBER(VLOOKUP(A3587,POST,1,FALSE)),"PostAlerta",IF(ISNUMBER(VLOOKUP(A3587,PRE,1,FALSE)),"PreAlerta","")))</f>
        <v>PostAlerta</v>
      </c>
      <c r="M3587" s="21" t="str">
        <f>IF(ISNUMBER(A3587),(IF(ISNUMBER(VLOOKUP(A3587,KEYWORDS,1,FALSE)),"C/PalabrasClaves","S/PalabrasClaves")),"")</f>
        <v>S/PalabrasClaves</v>
      </c>
      <c r="N3587" s="21" t="str">
        <f t="shared" si="18"/>
        <v/>
      </c>
      <c r="O3587" s="21"/>
      <c r="P3587" s="21" t="s">
        <v>20180</v>
      </c>
      <c r="Q3587" s="21"/>
      <c r="R3587" s="21" t="str">
        <f>LEFT('2012-2022'!$P3587,4)</f>
        <v>2017</v>
      </c>
      <c r="S3587" s="21" t="s">
        <v>72</v>
      </c>
      <c r="T3587" s="21"/>
      <c r="U3587" s="21"/>
      <c r="V3587" s="21"/>
      <c r="W3587" s="27"/>
      <c r="X3587" s="27"/>
      <c r="Y3587" s="12"/>
    </row>
    <row r="3588" ht="15.75" customHeight="1">
      <c r="A3588" s="21">
        <v>2.9209593E7</v>
      </c>
      <c r="B3588" s="21" t="s">
        <v>20187</v>
      </c>
      <c r="C3588" s="21" t="s">
        <v>20188</v>
      </c>
      <c r="D3588" s="21" t="s">
        <v>20189</v>
      </c>
      <c r="E3588" s="21" t="s">
        <v>12782</v>
      </c>
      <c r="F3588" s="21" t="s">
        <v>3171</v>
      </c>
      <c r="G3588" s="21">
        <v>2017.0</v>
      </c>
      <c r="H3588" s="26">
        <v>43076.0</v>
      </c>
      <c r="I3588" s="21" t="s">
        <v>20190</v>
      </c>
      <c r="J3588" s="21"/>
      <c r="K3588" s="21" t="s">
        <v>20191</v>
      </c>
      <c r="L3588" s="21" t="str">
        <f>IF(ISNUMBER(VLOOKUP(A3588,EXCL,1,FALSE)),"Excluido",IF(ISNUMBER(VLOOKUP(A3588,POST,1,FALSE)),"PostAlerta",IF(ISNUMBER(VLOOKUP(A3588,PRE,1,FALSE)),"PreAlerta","")))</f>
        <v>PostAlerta</v>
      </c>
      <c r="M3588" s="21" t="str">
        <f>IF(ISNUMBER(A3588),(IF(ISNUMBER(VLOOKUP(A3588,KEYWORDS,1,FALSE)),"C/PalabrasClaves","S/PalabrasClaves")),"")</f>
        <v>S/PalabrasClaves</v>
      </c>
      <c r="N3588" s="21" t="str">
        <f t="shared" si="18"/>
        <v/>
      </c>
      <c r="O3588" s="21"/>
      <c r="P3588" s="21" t="s">
        <v>20180</v>
      </c>
      <c r="Q3588" s="21"/>
      <c r="R3588" s="21" t="str">
        <f>LEFT('2012-2022'!$P3588,4)</f>
        <v>2017</v>
      </c>
      <c r="S3588" s="21" t="s">
        <v>72</v>
      </c>
      <c r="T3588" s="21"/>
      <c r="U3588" s="21"/>
      <c r="V3588" s="21"/>
      <c r="W3588" s="27"/>
      <c r="X3588" s="27"/>
      <c r="Y3588" s="28"/>
    </row>
    <row r="3589" ht="15.75" customHeight="1">
      <c r="A3589" s="21">
        <v>2.9169377E7</v>
      </c>
      <c r="B3589" s="21" t="s">
        <v>20192</v>
      </c>
      <c r="C3589" s="21" t="s">
        <v>20193</v>
      </c>
      <c r="D3589" s="21" t="s">
        <v>20194</v>
      </c>
      <c r="E3589" s="21" t="s">
        <v>20195</v>
      </c>
      <c r="F3589" s="21" t="s">
        <v>332</v>
      </c>
      <c r="G3589" s="21">
        <v>2017.0</v>
      </c>
      <c r="H3589" s="26">
        <v>43064.0</v>
      </c>
      <c r="I3589" s="21" t="s">
        <v>20196</v>
      </c>
      <c r="J3589" s="21"/>
      <c r="K3589" s="21" t="s">
        <v>20197</v>
      </c>
      <c r="L3589" s="21" t="str">
        <f>IF(ISNUMBER(VLOOKUP(A3589,EXCL,1,FALSE)),"Excluido",IF(ISNUMBER(VLOOKUP(A3589,POST,1,FALSE)),"PostAlerta",IF(ISNUMBER(VLOOKUP(A3589,PRE,1,FALSE)),"PreAlerta","")))</f>
        <v>PostAlerta</v>
      </c>
      <c r="M3589" s="21" t="str">
        <f>IF(ISNUMBER(A3589),(IF(ISNUMBER(VLOOKUP(A3589,KEYWORDS,1,FALSE)),"C/PalabrasClaves","S/PalabrasClaves")),"")</f>
        <v>S/PalabrasClaves</v>
      </c>
      <c r="N3589" s="21" t="str">
        <f t="shared" si="18"/>
        <v/>
      </c>
      <c r="O3589" s="21"/>
      <c r="P3589" s="21" t="s">
        <v>20198</v>
      </c>
      <c r="Q3589" s="21"/>
      <c r="R3589" s="21" t="str">
        <f>LEFT('2012-2022'!$P3589,4)</f>
        <v>2017</v>
      </c>
      <c r="S3589" s="21" t="s">
        <v>72</v>
      </c>
      <c r="T3589" s="21"/>
      <c r="U3589" s="21"/>
      <c r="V3589" s="21"/>
      <c r="W3589" s="27"/>
      <c r="X3589" s="27"/>
      <c r="Y3589" s="12"/>
    </row>
    <row r="3590" ht="15.75" customHeight="1">
      <c r="A3590" s="21">
        <v>2.9178908E7</v>
      </c>
      <c r="B3590" s="21" t="s">
        <v>20199</v>
      </c>
      <c r="C3590" s="21" t="s">
        <v>20200</v>
      </c>
      <c r="D3590" s="21" t="s">
        <v>20201</v>
      </c>
      <c r="E3590" s="21" t="s">
        <v>1604</v>
      </c>
      <c r="F3590" s="21" t="s">
        <v>332</v>
      </c>
      <c r="G3590" s="21">
        <v>2017.0</v>
      </c>
      <c r="H3590" s="26">
        <v>43067.0</v>
      </c>
      <c r="I3590" s="21" t="s">
        <v>20202</v>
      </c>
      <c r="J3590" s="21"/>
      <c r="K3590" s="21" t="s">
        <v>20203</v>
      </c>
      <c r="L3590" s="21" t="str">
        <f>IF(ISNUMBER(VLOOKUP(A3590,EXCL,1,FALSE)),"Excluido",IF(ISNUMBER(VLOOKUP(A3590,POST,1,FALSE)),"PostAlerta",IF(ISNUMBER(VLOOKUP(A3590,PRE,1,FALSE)),"PreAlerta","")))</f>
        <v>PostAlerta</v>
      </c>
      <c r="M3590" s="21" t="str">
        <f>IF(ISNUMBER(A3590),(IF(ISNUMBER(VLOOKUP(A3590,KEYWORDS,1,FALSE)),"C/PalabrasClaves","S/PalabrasClaves")),"")</f>
        <v>S/PalabrasClaves</v>
      </c>
      <c r="N3590" s="21" t="str">
        <f t="shared" si="18"/>
        <v/>
      </c>
      <c r="O3590" s="21"/>
      <c r="P3590" s="21" t="s">
        <v>20204</v>
      </c>
      <c r="Q3590" s="21"/>
      <c r="R3590" s="21" t="str">
        <f>LEFT('2012-2022'!$P3590,4)</f>
        <v>2017</v>
      </c>
      <c r="S3590" s="21" t="s">
        <v>72</v>
      </c>
      <c r="T3590" s="21"/>
      <c r="U3590" s="21"/>
      <c r="V3590" s="21"/>
      <c r="W3590" s="27"/>
      <c r="X3590" s="27"/>
      <c r="Y3590" s="28"/>
    </row>
    <row r="3591" ht="15.75" customHeight="1">
      <c r="A3591" s="21">
        <v>2.917688E7</v>
      </c>
      <c r="B3591" s="21" t="s">
        <v>20205</v>
      </c>
      <c r="C3591" s="21" t="s">
        <v>20206</v>
      </c>
      <c r="D3591" s="21" t="s">
        <v>20207</v>
      </c>
      <c r="E3591" s="21" t="s">
        <v>19141</v>
      </c>
      <c r="F3591" s="21" t="s">
        <v>2810</v>
      </c>
      <c r="G3591" s="21">
        <v>2017.0</v>
      </c>
      <c r="H3591" s="26">
        <v>43067.0</v>
      </c>
      <c r="I3591" s="21" t="s">
        <v>20208</v>
      </c>
      <c r="J3591" s="21"/>
      <c r="K3591" s="21" t="s">
        <v>20209</v>
      </c>
      <c r="L3591" s="21" t="str">
        <f>IF(ISNUMBER(VLOOKUP(A3591,EXCL,1,FALSE)),"Excluido",IF(ISNUMBER(VLOOKUP(A3591,POST,1,FALSE)),"PostAlerta",IF(ISNUMBER(VLOOKUP(A3591,PRE,1,FALSE)),"PreAlerta","")))</f>
        <v>PostAlerta</v>
      </c>
      <c r="M3591" s="21" t="str">
        <f>IF(ISNUMBER(A3591),(IF(ISNUMBER(VLOOKUP(A3591,KEYWORDS,1,FALSE)),"C/PalabrasClaves","S/PalabrasClaves")),"")</f>
        <v>S/PalabrasClaves</v>
      </c>
      <c r="N3591" s="21" t="str">
        <f t="shared" si="18"/>
        <v/>
      </c>
      <c r="O3591" s="21"/>
      <c r="P3591" s="21" t="s">
        <v>20210</v>
      </c>
      <c r="Q3591" s="21"/>
      <c r="R3591" s="21" t="str">
        <f>LEFT('2012-2022'!$P3591,4)</f>
        <v>2017</v>
      </c>
      <c r="S3591" s="21" t="s">
        <v>72</v>
      </c>
      <c r="T3591" s="21"/>
      <c r="U3591" s="21"/>
      <c r="V3591" s="21"/>
      <c r="W3591" s="27"/>
      <c r="X3591" s="27"/>
      <c r="Y3591" s="12"/>
    </row>
    <row r="3592" ht="15.75" customHeight="1">
      <c r="A3592" s="21">
        <v>2.9179774E7</v>
      </c>
      <c r="B3592" s="21" t="s">
        <v>20211</v>
      </c>
      <c r="C3592" s="21" t="s">
        <v>20212</v>
      </c>
      <c r="D3592" s="21" t="s">
        <v>20213</v>
      </c>
      <c r="E3592" s="21" t="s">
        <v>20214</v>
      </c>
      <c r="F3592" s="21" t="s">
        <v>332</v>
      </c>
      <c r="G3592" s="21">
        <v>2017.0</v>
      </c>
      <c r="H3592" s="26">
        <v>43068.0</v>
      </c>
      <c r="I3592" s="21" t="s">
        <v>20215</v>
      </c>
      <c r="J3592" s="21"/>
      <c r="K3592" s="21" t="s">
        <v>20216</v>
      </c>
      <c r="L3592" s="21" t="str">
        <f>IF(ISNUMBER(VLOOKUP(A3592,EXCL,1,FALSE)),"Excluido",IF(ISNUMBER(VLOOKUP(A3592,POST,1,FALSE)),"PostAlerta",IF(ISNUMBER(VLOOKUP(A3592,PRE,1,FALSE)),"PreAlerta","")))</f>
        <v>PostAlerta</v>
      </c>
      <c r="M3592" s="21" t="str">
        <f>IF(ISNUMBER(A3592),(IF(ISNUMBER(VLOOKUP(A3592,KEYWORDS,1,FALSE)),"C/PalabrasClaves","S/PalabrasClaves")),"")</f>
        <v>S/PalabrasClaves</v>
      </c>
      <c r="N3592" s="21" t="str">
        <f t="shared" si="18"/>
        <v/>
      </c>
      <c r="O3592" s="21"/>
      <c r="P3592" s="21" t="s">
        <v>20217</v>
      </c>
      <c r="Q3592" s="21"/>
      <c r="R3592" s="21" t="str">
        <f>LEFT('2012-2022'!$P3592,4)</f>
        <v>2017</v>
      </c>
      <c r="S3592" s="21" t="s">
        <v>72</v>
      </c>
      <c r="T3592" s="21"/>
      <c r="U3592" s="21"/>
      <c r="V3592" s="21"/>
      <c r="W3592" s="27"/>
      <c r="X3592" s="27"/>
      <c r="Y3592" s="28"/>
    </row>
    <row r="3593" ht="15.75" customHeight="1">
      <c r="A3593" s="21">
        <v>2.9234308E7</v>
      </c>
      <c r="B3593" s="21" t="s">
        <v>20218</v>
      </c>
      <c r="C3593" s="21" t="s">
        <v>20219</v>
      </c>
      <c r="D3593" s="21" t="s">
        <v>20220</v>
      </c>
      <c r="E3593" s="21" t="s">
        <v>3131</v>
      </c>
      <c r="F3593" s="21" t="s">
        <v>1128</v>
      </c>
      <c r="G3593" s="21">
        <v>2017.0</v>
      </c>
      <c r="H3593" s="26">
        <v>43083.0</v>
      </c>
      <c r="I3593" s="21" t="s">
        <v>20221</v>
      </c>
      <c r="J3593" s="21"/>
      <c r="K3593" s="21" t="s">
        <v>20222</v>
      </c>
      <c r="L3593" s="21" t="str">
        <f>IF(ISNUMBER(VLOOKUP(A3593,EXCL,1,FALSE)),"Excluido",IF(ISNUMBER(VLOOKUP(A3593,POST,1,FALSE)),"PostAlerta",IF(ISNUMBER(VLOOKUP(A3593,PRE,1,FALSE)),"PreAlerta","")))</f>
        <v>Excluido</v>
      </c>
      <c r="M3593" s="21" t="str">
        <f>IF(ISNUMBER(A3593),(IF(ISNUMBER(VLOOKUP(A3593,KEYWORDS,1,FALSE)),"C/PalabrasClaves","S/PalabrasClaves")),"")</f>
        <v>S/PalabrasClaves</v>
      </c>
      <c r="N3593" s="21" t="str">
        <f t="shared" si="18"/>
        <v/>
      </c>
      <c r="O3593" s="21"/>
      <c r="P3593" s="21" t="s">
        <v>20217</v>
      </c>
      <c r="Q3593" s="21"/>
      <c r="R3593" s="21" t="str">
        <f>LEFT('2012-2022'!$P3593,4)</f>
        <v>2017</v>
      </c>
      <c r="S3593" s="21" t="s">
        <v>72</v>
      </c>
      <c r="T3593" s="21"/>
      <c r="U3593" s="21"/>
      <c r="V3593" s="21"/>
      <c r="W3593" s="27"/>
      <c r="X3593" s="27"/>
      <c r="Y3593" s="12"/>
    </row>
    <row r="3594" ht="15.75" customHeight="1">
      <c r="A3594" s="21">
        <v>2.9184153E7</v>
      </c>
      <c r="B3594" s="21" t="s">
        <v>20223</v>
      </c>
      <c r="C3594" s="21" t="s">
        <v>20224</v>
      </c>
      <c r="D3594" s="21" t="s">
        <v>20225</v>
      </c>
      <c r="E3594" s="21" t="s">
        <v>1946</v>
      </c>
      <c r="F3594" s="21" t="s">
        <v>7369</v>
      </c>
      <c r="G3594" s="21">
        <v>2017.0</v>
      </c>
      <c r="H3594" s="26">
        <v>43069.0</v>
      </c>
      <c r="I3594" s="21" t="s">
        <v>20226</v>
      </c>
      <c r="J3594" s="21"/>
      <c r="K3594" s="21" t="s">
        <v>20227</v>
      </c>
      <c r="L3594" s="21" t="str">
        <f>IF(ISNUMBER(VLOOKUP(A3594,EXCL,1,FALSE)),"Excluido",IF(ISNUMBER(VLOOKUP(A3594,POST,1,FALSE)),"PostAlerta",IF(ISNUMBER(VLOOKUP(A3594,PRE,1,FALSE)),"PreAlerta","")))</f>
        <v>PostAlerta</v>
      </c>
      <c r="M3594" s="21" t="str">
        <f>IF(ISNUMBER(A3594),(IF(ISNUMBER(VLOOKUP(A3594,KEYWORDS,1,FALSE)),"C/PalabrasClaves","S/PalabrasClaves")),"")</f>
        <v>S/PalabrasClaves</v>
      </c>
      <c r="N3594" s="21" t="str">
        <f t="shared" si="18"/>
        <v/>
      </c>
      <c r="O3594" s="21"/>
      <c r="P3594" s="21" t="s">
        <v>20228</v>
      </c>
      <c r="Q3594" s="21"/>
      <c r="R3594" s="21" t="str">
        <f>LEFT('2012-2022'!$P3594,4)</f>
        <v>2017</v>
      </c>
      <c r="S3594" s="21" t="s">
        <v>72</v>
      </c>
      <c r="T3594" s="21"/>
      <c r="U3594" s="21"/>
      <c r="V3594" s="21"/>
      <c r="W3594" s="27"/>
      <c r="X3594" s="27"/>
      <c r="Y3594" s="28"/>
    </row>
    <row r="3595" ht="15.75" customHeight="1">
      <c r="A3595" s="21">
        <v>2.9238699E7</v>
      </c>
      <c r="B3595" s="21" t="s">
        <v>20229</v>
      </c>
      <c r="C3595" s="21" t="s">
        <v>20230</v>
      </c>
      <c r="D3595" s="21" t="s">
        <v>20231</v>
      </c>
      <c r="E3595" s="21" t="s">
        <v>20232</v>
      </c>
      <c r="F3595" s="21" t="s">
        <v>3171</v>
      </c>
      <c r="G3595" s="21">
        <v>2017.0</v>
      </c>
      <c r="H3595" s="26">
        <v>43084.0</v>
      </c>
      <c r="I3595" s="21" t="s">
        <v>20233</v>
      </c>
      <c r="J3595" s="21"/>
      <c r="K3595" s="21" t="s">
        <v>20234</v>
      </c>
      <c r="L3595" s="21" t="str">
        <f>IF(ISNUMBER(VLOOKUP(A3595,EXCL,1,FALSE)),"Excluido",IF(ISNUMBER(VLOOKUP(A3595,POST,1,FALSE)),"PostAlerta",IF(ISNUMBER(VLOOKUP(A3595,PRE,1,FALSE)),"PreAlerta","")))</f>
        <v>Excluido</v>
      </c>
      <c r="M3595" s="21" t="str">
        <f>IF(ISNUMBER(A3595),(IF(ISNUMBER(VLOOKUP(A3595,KEYWORDS,1,FALSE)),"C/PalabrasClaves","S/PalabrasClaves")),"")</f>
        <v>S/PalabrasClaves</v>
      </c>
      <c r="N3595" s="21" t="str">
        <f t="shared" si="18"/>
        <v/>
      </c>
      <c r="O3595" s="21"/>
      <c r="P3595" s="21" t="s">
        <v>20228</v>
      </c>
      <c r="Q3595" s="21"/>
      <c r="R3595" s="21" t="str">
        <f>LEFT('2012-2022'!$P3595,4)</f>
        <v>2017</v>
      </c>
      <c r="S3595" s="21" t="s">
        <v>72</v>
      </c>
      <c r="T3595" s="21"/>
      <c r="U3595" s="21"/>
      <c r="V3595" s="21"/>
      <c r="W3595" s="27"/>
      <c r="X3595" s="27"/>
      <c r="Y3595" s="12"/>
    </row>
    <row r="3596" ht="15.75" customHeight="1">
      <c r="A3596" s="21">
        <v>2.9080766E7</v>
      </c>
      <c r="B3596" s="21" t="s">
        <v>20235</v>
      </c>
      <c r="C3596" s="21" t="s">
        <v>20236</v>
      </c>
      <c r="D3596" s="21" t="s">
        <v>20237</v>
      </c>
      <c r="E3596" s="21" t="s">
        <v>20238</v>
      </c>
      <c r="F3596" s="21" t="s">
        <v>842</v>
      </c>
      <c r="G3596" s="21">
        <v>2017.0</v>
      </c>
      <c r="H3596" s="26">
        <v>43038.0</v>
      </c>
      <c r="I3596" s="21"/>
      <c r="J3596" s="21"/>
      <c r="K3596" s="21" t="s">
        <v>20239</v>
      </c>
      <c r="L3596" s="21" t="str">
        <f>IF(ISNUMBER(VLOOKUP(A3596,EXCL,1,FALSE)),"Excluido",IF(ISNUMBER(VLOOKUP(A3596,POST,1,FALSE)),"PostAlerta",IF(ISNUMBER(VLOOKUP(A3596,PRE,1,FALSE)),"PreAlerta","")))</f>
        <v>PostAlerta</v>
      </c>
      <c r="M3596" s="21" t="str">
        <f>IF(ISNUMBER(A3596),(IF(ISNUMBER(VLOOKUP(A3596,KEYWORDS,1,FALSE)),"C/PalabrasClaves","S/PalabrasClaves")),"")</f>
        <v>S/PalabrasClaves</v>
      </c>
      <c r="N3596" s="21" t="str">
        <f t="shared" si="18"/>
        <v/>
      </c>
      <c r="O3596" s="21"/>
      <c r="P3596" s="21" t="s">
        <v>20240</v>
      </c>
      <c r="Q3596" s="21"/>
      <c r="R3596" s="21" t="str">
        <f>LEFT('2012-2022'!$P3596,4)</f>
        <v>2017</v>
      </c>
      <c r="S3596" s="21" t="s">
        <v>72</v>
      </c>
      <c r="T3596" s="21"/>
      <c r="U3596" s="21"/>
      <c r="V3596" s="21"/>
      <c r="W3596" s="27"/>
      <c r="X3596" s="27"/>
      <c r="Y3596" s="28"/>
    </row>
    <row r="3597" ht="15.75" customHeight="1">
      <c r="A3597" s="21">
        <v>2.7026285E7</v>
      </c>
      <c r="B3597" s="21" t="s">
        <v>20241</v>
      </c>
      <c r="C3597" s="21" t="s">
        <v>20242</v>
      </c>
      <c r="D3597" s="21" t="s">
        <v>20243</v>
      </c>
      <c r="E3597" s="21" t="s">
        <v>20244</v>
      </c>
      <c r="F3597" s="21" t="s">
        <v>1455</v>
      </c>
      <c r="G3597" s="21">
        <v>2017.0</v>
      </c>
      <c r="H3597" s="26">
        <v>42460.0</v>
      </c>
      <c r="I3597" s="21"/>
      <c r="J3597" s="21"/>
      <c r="K3597" s="21" t="s">
        <v>20245</v>
      </c>
      <c r="L3597" s="21" t="str">
        <f>IF(ISNUMBER(VLOOKUP(A3597,EXCL,1,FALSE)),"Excluido",IF(ISNUMBER(VLOOKUP(A3597,POST,1,FALSE)),"PostAlerta",IF(ISNUMBER(VLOOKUP(A3597,PRE,1,FALSE)),"PreAlerta","")))</f>
        <v>PostAlerta</v>
      </c>
      <c r="M3597" s="21" t="str">
        <f>IF(ISNUMBER(A3597),(IF(ISNUMBER(VLOOKUP(A3597,KEYWORDS,1,FALSE)),"C/PalabrasClaves","S/PalabrasClaves")),"")</f>
        <v>S/PalabrasClaves</v>
      </c>
      <c r="N3597" s="21" t="str">
        <f t="shared" si="18"/>
        <v/>
      </c>
      <c r="O3597" s="21"/>
      <c r="P3597" s="21" t="s">
        <v>20246</v>
      </c>
      <c r="Q3597" s="21"/>
      <c r="R3597" s="21" t="str">
        <f>LEFT('2012-2022'!$P3597,4)</f>
        <v>2017</v>
      </c>
      <c r="S3597" s="21" t="s">
        <v>74</v>
      </c>
      <c r="T3597" s="21"/>
      <c r="U3597" s="21"/>
      <c r="V3597" s="21"/>
      <c r="W3597" s="27"/>
      <c r="X3597" s="27"/>
      <c r="Y3597" s="12"/>
    </row>
    <row r="3598" ht="15.75" customHeight="1">
      <c r="A3598" s="21">
        <v>2.799544E7</v>
      </c>
      <c r="B3598" s="21" t="s">
        <v>20247</v>
      </c>
      <c r="C3598" s="21" t="s">
        <v>20248</v>
      </c>
      <c r="D3598" s="21" t="s">
        <v>20249</v>
      </c>
      <c r="E3598" s="21" t="s">
        <v>20250</v>
      </c>
      <c r="F3598" s="21" t="s">
        <v>20251</v>
      </c>
      <c r="G3598" s="21">
        <v>2017.0</v>
      </c>
      <c r="H3598" s="26">
        <v>42725.0</v>
      </c>
      <c r="I3598" s="21"/>
      <c r="J3598" s="21"/>
      <c r="K3598" s="21" t="s">
        <v>20252</v>
      </c>
      <c r="L3598" s="21" t="str">
        <f>IF(ISNUMBER(VLOOKUP(A3598,EXCL,1,FALSE)),"Excluido",IF(ISNUMBER(VLOOKUP(A3598,POST,1,FALSE)),"PostAlerta",IF(ISNUMBER(VLOOKUP(A3598,PRE,1,FALSE)),"PreAlerta","")))</f>
        <v>PostAlerta</v>
      </c>
      <c r="M3598" s="21" t="str">
        <f>IF(ISNUMBER(A3598),(IF(ISNUMBER(VLOOKUP(A3598,KEYWORDS,1,FALSE)),"C/PalabrasClaves","S/PalabrasClaves")),"")</f>
        <v>S/PalabrasClaves</v>
      </c>
      <c r="N3598" s="21" t="str">
        <f t="shared" si="18"/>
        <v/>
      </c>
      <c r="O3598" s="21"/>
      <c r="P3598" s="21" t="s">
        <v>20246</v>
      </c>
      <c r="Q3598" s="21"/>
      <c r="R3598" s="21" t="str">
        <f>LEFT('2012-2022'!$P3598,4)</f>
        <v>2017</v>
      </c>
      <c r="S3598" s="21" t="s">
        <v>74</v>
      </c>
      <c r="T3598" s="21"/>
      <c r="U3598" s="21"/>
      <c r="V3598" s="21"/>
      <c r="W3598" s="27"/>
      <c r="X3598" s="27"/>
      <c r="Y3598" s="28"/>
    </row>
    <row r="3599" ht="15.75" customHeight="1">
      <c r="A3599" s="21">
        <v>2.8548687E7</v>
      </c>
      <c r="B3599" s="21" t="s">
        <v>20253</v>
      </c>
      <c r="C3599" s="21" t="s">
        <v>20254</v>
      </c>
      <c r="D3599" s="21" t="s">
        <v>20255</v>
      </c>
      <c r="E3599" s="21" t="s">
        <v>18784</v>
      </c>
      <c r="F3599" s="21" t="s">
        <v>13861</v>
      </c>
      <c r="G3599" s="21">
        <v>2017.0</v>
      </c>
      <c r="H3599" s="26">
        <v>42882.0</v>
      </c>
      <c r="I3599" s="21"/>
      <c r="J3599" s="21"/>
      <c r="K3599" s="21" t="s">
        <v>20256</v>
      </c>
      <c r="L3599" s="21" t="str">
        <f>IF(ISNUMBER(VLOOKUP(A3599,EXCL,1,FALSE)),"Excluido",IF(ISNUMBER(VLOOKUP(A3599,POST,1,FALSE)),"PostAlerta",IF(ISNUMBER(VLOOKUP(A3599,PRE,1,FALSE)),"PreAlerta","")))</f>
        <v>PostAlerta</v>
      </c>
      <c r="M3599" s="21" t="str">
        <f>IF(ISNUMBER(A3599),(IF(ISNUMBER(VLOOKUP(A3599,KEYWORDS,1,FALSE)),"C/PalabrasClaves","S/PalabrasClaves")),"")</f>
        <v>S/PalabrasClaves</v>
      </c>
      <c r="N3599" s="21" t="str">
        <f t="shared" si="18"/>
        <v/>
      </c>
      <c r="O3599" s="21"/>
      <c r="P3599" s="21" t="s">
        <v>20246</v>
      </c>
      <c r="Q3599" s="21"/>
      <c r="R3599" s="21" t="str">
        <f>LEFT('2012-2022'!$P3599,4)</f>
        <v>2017</v>
      </c>
      <c r="S3599" s="21" t="s">
        <v>74</v>
      </c>
      <c r="T3599" s="21"/>
      <c r="U3599" s="21"/>
      <c r="V3599" s="21"/>
      <c r="W3599" s="27"/>
      <c r="X3599" s="27"/>
      <c r="Y3599" s="12"/>
    </row>
    <row r="3600" ht="15.75" customHeight="1">
      <c r="A3600" s="21">
        <v>2.8585771E7</v>
      </c>
      <c r="B3600" s="21" t="s">
        <v>20257</v>
      </c>
      <c r="C3600" s="21" t="s">
        <v>20258</v>
      </c>
      <c r="D3600" s="21" t="s">
        <v>20259</v>
      </c>
      <c r="E3600" s="21" t="s">
        <v>8580</v>
      </c>
      <c r="F3600" s="21" t="s">
        <v>10922</v>
      </c>
      <c r="G3600" s="21">
        <v>2017.0</v>
      </c>
      <c r="H3600" s="26">
        <v>42893.0</v>
      </c>
      <c r="I3600" s="21"/>
      <c r="J3600" s="21"/>
      <c r="K3600" s="21" t="s">
        <v>20260</v>
      </c>
      <c r="L3600" s="21" t="str">
        <f>IF(ISNUMBER(VLOOKUP(A3600,EXCL,1,FALSE)),"Excluido",IF(ISNUMBER(VLOOKUP(A3600,POST,1,FALSE)),"PostAlerta",IF(ISNUMBER(VLOOKUP(A3600,PRE,1,FALSE)),"PreAlerta","")))</f>
        <v>PostAlerta</v>
      </c>
      <c r="M3600" s="21" t="str">
        <f>IF(ISNUMBER(A3600),(IF(ISNUMBER(VLOOKUP(A3600,KEYWORDS,1,FALSE)),"C/PalabrasClaves","S/PalabrasClaves")),"")</f>
        <v>S/PalabrasClaves</v>
      </c>
      <c r="N3600" s="21" t="str">
        <f t="shared" si="18"/>
        <v/>
      </c>
      <c r="O3600" s="21"/>
      <c r="P3600" s="21" t="s">
        <v>20246</v>
      </c>
      <c r="Q3600" s="21"/>
      <c r="R3600" s="21" t="str">
        <f>LEFT('2012-2022'!$P3600,4)</f>
        <v>2017</v>
      </c>
      <c r="S3600" s="21" t="s">
        <v>74</v>
      </c>
      <c r="T3600" s="21"/>
      <c r="U3600" s="21"/>
      <c r="V3600" s="21"/>
      <c r="W3600" s="27"/>
      <c r="X3600" s="27"/>
      <c r="Y3600" s="28"/>
    </row>
    <row r="3601" ht="15.75" customHeight="1">
      <c r="A3601" s="21">
        <v>2.8752684E7</v>
      </c>
      <c r="B3601" s="21" t="s">
        <v>20261</v>
      </c>
      <c r="C3601" s="21" t="s">
        <v>20262</v>
      </c>
      <c r="D3601" s="21" t="s">
        <v>20263</v>
      </c>
      <c r="E3601" s="21" t="s">
        <v>20264</v>
      </c>
      <c r="F3601" s="21" t="s">
        <v>119</v>
      </c>
      <c r="G3601" s="21">
        <v>2017.0</v>
      </c>
      <c r="H3601" s="26">
        <v>42945.0</v>
      </c>
      <c r="I3601" s="21"/>
      <c r="J3601" s="21"/>
      <c r="K3601" s="21" t="s">
        <v>20265</v>
      </c>
      <c r="L3601" s="21" t="str">
        <f>IF(ISNUMBER(VLOOKUP(A3601,EXCL,1,FALSE)),"Excluido",IF(ISNUMBER(VLOOKUP(A3601,POST,1,FALSE)),"PostAlerta",IF(ISNUMBER(VLOOKUP(A3601,PRE,1,FALSE)),"PreAlerta","")))</f>
        <v>PostAlerta</v>
      </c>
      <c r="M3601" s="21" t="str">
        <f>IF(ISNUMBER(A3601),(IF(ISNUMBER(VLOOKUP(A3601,KEYWORDS,1,FALSE)),"C/PalabrasClaves","S/PalabrasClaves")),"")</f>
        <v>S/PalabrasClaves</v>
      </c>
      <c r="N3601" s="21" t="str">
        <f t="shared" si="18"/>
        <v/>
      </c>
      <c r="O3601" s="21"/>
      <c r="P3601" s="21" t="s">
        <v>20246</v>
      </c>
      <c r="Q3601" s="21"/>
      <c r="R3601" s="21" t="str">
        <f>LEFT('2012-2022'!$P3601,4)</f>
        <v>2017</v>
      </c>
      <c r="S3601" s="21" t="s">
        <v>74</v>
      </c>
      <c r="T3601" s="21"/>
      <c r="U3601" s="21"/>
      <c r="V3601" s="21"/>
      <c r="W3601" s="27"/>
      <c r="X3601" s="27"/>
      <c r="Y3601" s="12"/>
    </row>
    <row r="3602" ht="15.75" customHeight="1">
      <c r="A3602" s="21">
        <v>2.8770333E7</v>
      </c>
      <c r="B3602" s="21" t="s">
        <v>20266</v>
      </c>
      <c r="C3602" s="21" t="s">
        <v>20267</v>
      </c>
      <c r="D3602" s="21" t="s">
        <v>20268</v>
      </c>
      <c r="E3602" s="21" t="s">
        <v>14196</v>
      </c>
      <c r="F3602" s="21" t="s">
        <v>11982</v>
      </c>
      <c r="G3602" s="21">
        <v>2017.0</v>
      </c>
      <c r="H3602" s="26">
        <v>42951.0</v>
      </c>
      <c r="I3602" s="21" t="s">
        <v>20269</v>
      </c>
      <c r="J3602" s="21"/>
      <c r="K3602" s="21" t="s">
        <v>20270</v>
      </c>
      <c r="L3602" s="21" t="str">
        <f>IF(ISNUMBER(VLOOKUP(A3602,EXCL,1,FALSE)),"Excluido",IF(ISNUMBER(VLOOKUP(A3602,POST,1,FALSE)),"PostAlerta",IF(ISNUMBER(VLOOKUP(A3602,PRE,1,FALSE)),"PreAlerta","")))</f>
        <v>Excluido</v>
      </c>
      <c r="M3602" s="21" t="str">
        <f>IF(ISNUMBER(A3602),(IF(ISNUMBER(VLOOKUP(A3602,KEYWORDS,1,FALSE)),"C/PalabrasClaves","S/PalabrasClaves")),"")</f>
        <v>S/PalabrasClaves</v>
      </c>
      <c r="N3602" s="21" t="str">
        <f t="shared" si="18"/>
        <v/>
      </c>
      <c r="O3602" s="21"/>
      <c r="P3602" s="21" t="s">
        <v>20246</v>
      </c>
      <c r="Q3602" s="21"/>
      <c r="R3602" s="21" t="str">
        <f>LEFT('2012-2022'!$P3602,4)</f>
        <v>2017</v>
      </c>
      <c r="S3602" s="21" t="s">
        <v>74</v>
      </c>
      <c r="T3602" s="21"/>
      <c r="U3602" s="21"/>
      <c r="V3602" s="21"/>
      <c r="W3602" s="27"/>
      <c r="X3602" s="27"/>
      <c r="Y3602" s="28"/>
    </row>
    <row r="3603" ht="15.75" customHeight="1">
      <c r="A3603" s="21">
        <v>2.890219E7</v>
      </c>
      <c r="B3603" s="21" t="s">
        <v>20271</v>
      </c>
      <c r="C3603" s="21" t="s">
        <v>20272</v>
      </c>
      <c r="D3603" s="21" t="s">
        <v>20273</v>
      </c>
      <c r="E3603" s="21" t="s">
        <v>14216</v>
      </c>
      <c r="F3603" s="21" t="s">
        <v>137</v>
      </c>
      <c r="G3603" s="21">
        <v>2017.0</v>
      </c>
      <c r="H3603" s="26">
        <v>42992.0</v>
      </c>
      <c r="I3603" s="21" t="s">
        <v>20274</v>
      </c>
      <c r="J3603" s="21"/>
      <c r="K3603" s="21" t="s">
        <v>20275</v>
      </c>
      <c r="L3603" s="21" t="str">
        <f>IF(ISNUMBER(VLOOKUP(A3603,EXCL,1,FALSE)),"Excluido",IF(ISNUMBER(VLOOKUP(A3603,POST,1,FALSE)),"PostAlerta",IF(ISNUMBER(VLOOKUP(A3603,PRE,1,FALSE)),"PreAlerta","")))</f>
        <v>PostAlerta</v>
      </c>
      <c r="M3603" s="21" t="str">
        <f>IF(ISNUMBER(A3603),(IF(ISNUMBER(VLOOKUP(A3603,KEYWORDS,1,FALSE)),"C/PalabrasClaves","S/PalabrasClaves")),"")</f>
        <v>S/PalabrasClaves</v>
      </c>
      <c r="N3603" s="21" t="str">
        <f t="shared" si="18"/>
        <v/>
      </c>
      <c r="O3603" s="21"/>
      <c r="P3603" s="21" t="s">
        <v>20246</v>
      </c>
      <c r="Q3603" s="21"/>
      <c r="R3603" s="21" t="str">
        <f>LEFT('2012-2022'!$P3603,4)</f>
        <v>2017</v>
      </c>
      <c r="S3603" s="21" t="s">
        <v>74</v>
      </c>
      <c r="T3603" s="21"/>
      <c r="U3603" s="21"/>
      <c r="V3603" s="21"/>
      <c r="W3603" s="27"/>
      <c r="X3603" s="27"/>
      <c r="Y3603" s="12"/>
    </row>
    <row r="3604" ht="15.75" customHeight="1">
      <c r="A3604" s="21">
        <v>2.8939497E7</v>
      </c>
      <c r="B3604" s="21" t="s">
        <v>20276</v>
      </c>
      <c r="C3604" s="21" t="s">
        <v>20277</v>
      </c>
      <c r="D3604" s="21" t="s">
        <v>20278</v>
      </c>
      <c r="E3604" s="21" t="s">
        <v>20279</v>
      </c>
      <c r="F3604" s="21" t="s">
        <v>2712</v>
      </c>
      <c r="G3604" s="21">
        <v>2017.0</v>
      </c>
      <c r="H3604" s="26">
        <v>43002.0</v>
      </c>
      <c r="I3604" s="21"/>
      <c r="J3604" s="21"/>
      <c r="K3604" s="21" t="s">
        <v>20280</v>
      </c>
      <c r="L3604" s="21" t="str">
        <f>IF(ISNUMBER(VLOOKUP(A3604,EXCL,1,FALSE)),"Excluido",IF(ISNUMBER(VLOOKUP(A3604,POST,1,FALSE)),"PostAlerta",IF(ISNUMBER(VLOOKUP(A3604,PRE,1,FALSE)),"PreAlerta","")))</f>
        <v>PostAlerta</v>
      </c>
      <c r="M3604" s="21" t="str">
        <f>IF(ISNUMBER(A3604),(IF(ISNUMBER(VLOOKUP(A3604,KEYWORDS,1,FALSE)),"C/PalabrasClaves","S/PalabrasClaves")),"")</f>
        <v>S/PalabrasClaves</v>
      </c>
      <c r="N3604" s="21" t="str">
        <f t="shared" si="18"/>
        <v/>
      </c>
      <c r="O3604" s="21"/>
      <c r="P3604" s="21" t="s">
        <v>20246</v>
      </c>
      <c r="Q3604" s="21"/>
      <c r="R3604" s="21" t="str">
        <f>LEFT('2012-2022'!$P3604,4)</f>
        <v>2017</v>
      </c>
      <c r="S3604" s="21" t="s">
        <v>74</v>
      </c>
      <c r="T3604" s="21"/>
      <c r="U3604" s="21"/>
      <c r="V3604" s="21"/>
      <c r="W3604" s="27"/>
      <c r="X3604" s="27"/>
      <c r="Y3604" s="28"/>
    </row>
    <row r="3605" ht="15.75" customHeight="1">
      <c r="A3605" s="21">
        <v>2.8940672E7</v>
      </c>
      <c r="B3605" s="21" t="s">
        <v>20281</v>
      </c>
      <c r="C3605" s="21" t="s">
        <v>20282</v>
      </c>
      <c r="D3605" s="21" t="s">
        <v>20283</v>
      </c>
      <c r="E3605" s="21" t="s">
        <v>20284</v>
      </c>
      <c r="F3605" s="21" t="s">
        <v>20285</v>
      </c>
      <c r="G3605" s="21">
        <v>2017.0</v>
      </c>
      <c r="H3605" s="26">
        <v>43002.0</v>
      </c>
      <c r="I3605" s="21"/>
      <c r="J3605" s="21"/>
      <c r="K3605" s="21" t="s">
        <v>20286</v>
      </c>
      <c r="L3605" s="21" t="str">
        <f>IF(ISNUMBER(VLOOKUP(A3605,EXCL,1,FALSE)),"Excluido",IF(ISNUMBER(VLOOKUP(A3605,POST,1,FALSE)),"PostAlerta",IF(ISNUMBER(VLOOKUP(A3605,PRE,1,FALSE)),"PreAlerta","")))</f>
        <v>PostAlerta</v>
      </c>
      <c r="M3605" s="21" t="str">
        <f>IF(ISNUMBER(A3605),(IF(ISNUMBER(VLOOKUP(A3605,KEYWORDS,1,FALSE)),"C/PalabrasClaves","S/PalabrasClaves")),"")</f>
        <v>S/PalabrasClaves</v>
      </c>
      <c r="N3605" s="21" t="str">
        <f t="shared" si="18"/>
        <v/>
      </c>
      <c r="O3605" s="21"/>
      <c r="P3605" s="21" t="s">
        <v>20246</v>
      </c>
      <c r="Q3605" s="21"/>
      <c r="R3605" s="21" t="str">
        <f>LEFT('2012-2022'!$P3605,4)</f>
        <v>2017</v>
      </c>
      <c r="S3605" s="21" t="s">
        <v>74</v>
      </c>
      <c r="T3605" s="21"/>
      <c r="U3605" s="21"/>
      <c r="V3605" s="21"/>
      <c r="W3605" s="27"/>
      <c r="X3605" s="27"/>
      <c r="Y3605" s="12"/>
    </row>
    <row r="3606" ht="15.75" customHeight="1">
      <c r="A3606" s="21">
        <v>2.8977708E7</v>
      </c>
      <c r="B3606" s="21" t="s">
        <v>20287</v>
      </c>
      <c r="C3606" s="21" t="s">
        <v>20288</v>
      </c>
      <c r="D3606" s="21" t="s">
        <v>20289</v>
      </c>
      <c r="E3606" s="21" t="s">
        <v>20290</v>
      </c>
      <c r="F3606" s="21" t="s">
        <v>1259</v>
      </c>
      <c r="G3606" s="21">
        <v>2017.0</v>
      </c>
      <c r="H3606" s="26">
        <v>43013.0</v>
      </c>
      <c r="I3606" s="21"/>
      <c r="J3606" s="21"/>
      <c r="K3606" s="21" t="s">
        <v>20291</v>
      </c>
      <c r="L3606" s="21" t="str">
        <f>IF(ISNUMBER(VLOOKUP(A3606,EXCL,1,FALSE)),"Excluido",IF(ISNUMBER(VLOOKUP(A3606,POST,1,FALSE)),"PostAlerta",IF(ISNUMBER(VLOOKUP(A3606,PRE,1,FALSE)),"PreAlerta","")))</f>
        <v>PostAlerta</v>
      </c>
      <c r="M3606" s="21" t="str">
        <f>IF(ISNUMBER(A3606),(IF(ISNUMBER(VLOOKUP(A3606,KEYWORDS,1,FALSE)),"C/PalabrasClaves","S/PalabrasClaves")),"")</f>
        <v>S/PalabrasClaves</v>
      </c>
      <c r="N3606" s="21" t="str">
        <f t="shared" si="18"/>
        <v/>
      </c>
      <c r="O3606" s="21"/>
      <c r="P3606" s="21" t="s">
        <v>20246</v>
      </c>
      <c r="Q3606" s="21"/>
      <c r="R3606" s="21" t="str">
        <f>LEFT('2012-2022'!$P3606,4)</f>
        <v>2017</v>
      </c>
      <c r="S3606" s="21" t="s">
        <v>74</v>
      </c>
      <c r="T3606" s="21"/>
      <c r="U3606" s="21"/>
      <c r="V3606" s="21"/>
      <c r="W3606" s="27"/>
      <c r="X3606" s="27"/>
      <c r="Y3606" s="28"/>
    </row>
    <row r="3607" ht="15.75" customHeight="1">
      <c r="A3607" s="21">
        <v>2.8988739E7</v>
      </c>
      <c r="B3607" s="21" t="s">
        <v>20292</v>
      </c>
      <c r="C3607" s="21" t="s">
        <v>20293</v>
      </c>
      <c r="D3607" s="21" t="s">
        <v>20294</v>
      </c>
      <c r="E3607" s="21" t="s">
        <v>20295</v>
      </c>
      <c r="F3607" s="21" t="s">
        <v>4729</v>
      </c>
      <c r="G3607" s="21">
        <v>2017.0</v>
      </c>
      <c r="H3607" s="26">
        <v>43018.0</v>
      </c>
      <c r="I3607" s="21"/>
      <c r="J3607" s="21"/>
      <c r="K3607" s="21" t="s">
        <v>20296</v>
      </c>
      <c r="L3607" s="21" t="str">
        <f>IF(ISNUMBER(VLOOKUP(A3607,EXCL,1,FALSE)),"Excluido",IF(ISNUMBER(VLOOKUP(A3607,POST,1,FALSE)),"PostAlerta",IF(ISNUMBER(VLOOKUP(A3607,PRE,1,FALSE)),"PreAlerta","")))</f>
        <v>PostAlerta</v>
      </c>
      <c r="M3607" s="21" t="str">
        <f>IF(ISNUMBER(A3607),(IF(ISNUMBER(VLOOKUP(A3607,KEYWORDS,1,FALSE)),"C/PalabrasClaves","S/PalabrasClaves")),"")</f>
        <v>S/PalabrasClaves</v>
      </c>
      <c r="N3607" s="21" t="str">
        <f t="shared" si="18"/>
        <v/>
      </c>
      <c r="O3607" s="21"/>
      <c r="P3607" s="21" t="s">
        <v>20246</v>
      </c>
      <c r="Q3607" s="21"/>
      <c r="R3607" s="21" t="str">
        <f>LEFT('2012-2022'!$P3607,4)</f>
        <v>2017</v>
      </c>
      <c r="S3607" s="21" t="s">
        <v>74</v>
      </c>
      <c r="T3607" s="21"/>
      <c r="U3607" s="21"/>
      <c r="V3607" s="21"/>
      <c r="W3607" s="27"/>
      <c r="X3607" s="27"/>
      <c r="Y3607" s="12"/>
    </row>
    <row r="3608" ht="15.75" customHeight="1">
      <c r="A3608" s="21">
        <v>2.8993455E7</v>
      </c>
      <c r="B3608" s="21" t="s">
        <v>20297</v>
      </c>
      <c r="C3608" s="21" t="s">
        <v>20298</v>
      </c>
      <c r="D3608" s="21" t="s">
        <v>20299</v>
      </c>
      <c r="E3608" s="21" t="s">
        <v>14438</v>
      </c>
      <c r="F3608" s="21" t="s">
        <v>439</v>
      </c>
      <c r="G3608" s="21">
        <v>2017.0</v>
      </c>
      <c r="H3608" s="26">
        <v>43019.0</v>
      </c>
      <c r="I3608" s="21" t="s">
        <v>20300</v>
      </c>
      <c r="J3608" s="21"/>
      <c r="K3608" s="21" t="s">
        <v>20301</v>
      </c>
      <c r="L3608" s="21" t="str">
        <f>IF(ISNUMBER(VLOOKUP(A3608,EXCL,1,FALSE)),"Excluido",IF(ISNUMBER(VLOOKUP(A3608,POST,1,FALSE)),"PostAlerta",IF(ISNUMBER(VLOOKUP(A3608,PRE,1,FALSE)),"PreAlerta","")))</f>
        <v>PostAlerta</v>
      </c>
      <c r="M3608" s="21" t="str">
        <f>IF(ISNUMBER(A3608),(IF(ISNUMBER(VLOOKUP(A3608,KEYWORDS,1,FALSE)),"C/PalabrasClaves","S/PalabrasClaves")),"")</f>
        <v>S/PalabrasClaves</v>
      </c>
      <c r="N3608" s="21" t="str">
        <f t="shared" si="18"/>
        <v/>
      </c>
      <c r="O3608" s="21"/>
      <c r="P3608" s="21" t="s">
        <v>20162</v>
      </c>
      <c r="Q3608" s="21"/>
      <c r="R3608" s="21" t="str">
        <f>LEFT('2012-2022'!$P3608,4)</f>
        <v>2017</v>
      </c>
      <c r="S3608" s="21" t="s">
        <v>72</v>
      </c>
      <c r="T3608" s="21"/>
      <c r="U3608" s="21"/>
      <c r="V3608" s="21"/>
      <c r="W3608" s="27"/>
      <c r="X3608" s="27"/>
      <c r="Y3608" s="28"/>
    </row>
    <row r="3609" ht="15.75" customHeight="1">
      <c r="A3609" s="21">
        <v>2.9037778E7</v>
      </c>
      <c r="B3609" s="21" t="s">
        <v>20302</v>
      </c>
      <c r="C3609" s="21" t="s">
        <v>20303</v>
      </c>
      <c r="D3609" s="21" t="s">
        <v>20304</v>
      </c>
      <c r="E3609" s="21" t="s">
        <v>20305</v>
      </c>
      <c r="F3609" s="21" t="s">
        <v>169</v>
      </c>
      <c r="G3609" s="21">
        <v>2017.0</v>
      </c>
      <c r="H3609" s="26">
        <v>43026.0</v>
      </c>
      <c r="I3609" s="21"/>
      <c r="J3609" s="21"/>
      <c r="K3609" s="21" t="s">
        <v>20306</v>
      </c>
      <c r="L3609" s="21" t="str">
        <f>IF(ISNUMBER(VLOOKUP(A3609,EXCL,1,FALSE)),"Excluido",IF(ISNUMBER(VLOOKUP(A3609,POST,1,FALSE)),"PostAlerta",IF(ISNUMBER(VLOOKUP(A3609,PRE,1,FALSE)),"PreAlerta","")))</f>
        <v>PostAlerta</v>
      </c>
      <c r="M3609" s="21" t="str">
        <f>IF(ISNUMBER(A3609),(IF(ISNUMBER(VLOOKUP(A3609,KEYWORDS,1,FALSE)),"C/PalabrasClaves","S/PalabrasClaves")),"")</f>
        <v>S/PalabrasClaves</v>
      </c>
      <c r="N3609" s="21" t="str">
        <f t="shared" si="18"/>
        <v/>
      </c>
      <c r="O3609" s="21"/>
      <c r="P3609" s="21" t="s">
        <v>20246</v>
      </c>
      <c r="Q3609" s="21"/>
      <c r="R3609" s="21" t="str">
        <f>LEFT('2012-2022'!$P3609,4)</f>
        <v>2017</v>
      </c>
      <c r="S3609" s="21" t="s">
        <v>74</v>
      </c>
      <c r="T3609" s="21"/>
      <c r="U3609" s="21"/>
      <c r="V3609" s="21"/>
      <c r="W3609" s="27"/>
      <c r="X3609" s="27"/>
      <c r="Y3609" s="12"/>
    </row>
    <row r="3610" ht="15.75" customHeight="1">
      <c r="A3610" s="21">
        <v>2.9042303E7</v>
      </c>
      <c r="B3610" s="21" t="s">
        <v>20307</v>
      </c>
      <c r="C3610" s="21" t="s">
        <v>20308</v>
      </c>
      <c r="D3610" s="21" t="s">
        <v>20309</v>
      </c>
      <c r="E3610" s="21" t="s">
        <v>20310</v>
      </c>
      <c r="F3610" s="21" t="s">
        <v>1239</v>
      </c>
      <c r="G3610" s="21">
        <v>2017.0</v>
      </c>
      <c r="H3610" s="26">
        <v>43027.0</v>
      </c>
      <c r="I3610" s="21"/>
      <c r="J3610" s="21"/>
      <c r="K3610" s="21" t="s">
        <v>20311</v>
      </c>
      <c r="L3610" s="21" t="str">
        <f>IF(ISNUMBER(VLOOKUP(A3610,EXCL,1,FALSE)),"Excluido",IF(ISNUMBER(VLOOKUP(A3610,POST,1,FALSE)),"PostAlerta",IF(ISNUMBER(VLOOKUP(A3610,PRE,1,FALSE)),"PreAlerta","")))</f>
        <v>PostAlerta</v>
      </c>
      <c r="M3610" s="21" t="str">
        <f>IF(ISNUMBER(A3610),(IF(ISNUMBER(VLOOKUP(A3610,KEYWORDS,1,FALSE)),"C/PalabrasClaves","S/PalabrasClaves")),"")</f>
        <v>S/PalabrasClaves</v>
      </c>
      <c r="N3610" s="21" t="str">
        <f t="shared" si="18"/>
        <v/>
      </c>
      <c r="O3610" s="21"/>
      <c r="P3610" s="21" t="s">
        <v>20246</v>
      </c>
      <c r="Q3610" s="21"/>
      <c r="R3610" s="21" t="str">
        <f>LEFT('2012-2022'!$P3610,4)</f>
        <v>2017</v>
      </c>
      <c r="S3610" s="21" t="s">
        <v>74</v>
      </c>
      <c r="T3610" s="21"/>
      <c r="U3610" s="21"/>
      <c r="V3610" s="21"/>
      <c r="W3610" s="27"/>
      <c r="X3610" s="27"/>
      <c r="Y3610" s="28"/>
    </row>
    <row r="3611" ht="15.75" customHeight="1">
      <c r="A3611" s="21">
        <v>2.9069333E7</v>
      </c>
      <c r="B3611" s="21" t="s">
        <v>20312</v>
      </c>
      <c r="C3611" s="21" t="s">
        <v>20313</v>
      </c>
      <c r="D3611" s="21" t="s">
        <v>20314</v>
      </c>
      <c r="E3611" s="21" t="s">
        <v>20315</v>
      </c>
      <c r="F3611" s="21" t="s">
        <v>1622</v>
      </c>
      <c r="G3611" s="21">
        <v>2017.0</v>
      </c>
      <c r="H3611" s="26">
        <v>43034.0</v>
      </c>
      <c r="I3611" s="21"/>
      <c r="J3611" s="21"/>
      <c r="K3611" s="21" t="s">
        <v>20316</v>
      </c>
      <c r="L3611" s="21" t="str">
        <f>IF(ISNUMBER(VLOOKUP(A3611,EXCL,1,FALSE)),"Excluido",IF(ISNUMBER(VLOOKUP(A3611,POST,1,FALSE)),"PostAlerta",IF(ISNUMBER(VLOOKUP(A3611,PRE,1,FALSE)),"PreAlerta","")))</f>
        <v>PostAlerta</v>
      </c>
      <c r="M3611" s="21" t="str">
        <f>IF(ISNUMBER(A3611),(IF(ISNUMBER(VLOOKUP(A3611,KEYWORDS,1,FALSE)),"C/PalabrasClaves","S/PalabrasClaves")),"")</f>
        <v>S/PalabrasClaves</v>
      </c>
      <c r="N3611" s="21" t="str">
        <f t="shared" si="18"/>
        <v/>
      </c>
      <c r="O3611" s="21"/>
      <c r="P3611" s="21" t="s">
        <v>20317</v>
      </c>
      <c r="Q3611" s="21"/>
      <c r="R3611" s="21" t="str">
        <f>LEFT('2012-2022'!$P3611,4)</f>
        <v>2017</v>
      </c>
      <c r="S3611" s="21" t="s">
        <v>74</v>
      </c>
      <c r="T3611" s="21"/>
      <c r="U3611" s="21"/>
      <c r="V3611" s="21"/>
      <c r="W3611" s="27"/>
      <c r="X3611" s="27"/>
      <c r="Y3611" s="12"/>
    </row>
    <row r="3612" ht="15.75" customHeight="1">
      <c r="A3612" s="21">
        <v>2.9071168E7</v>
      </c>
      <c r="B3612" s="21" t="s">
        <v>20318</v>
      </c>
      <c r="C3612" s="21" t="s">
        <v>20319</v>
      </c>
      <c r="D3612" s="21" t="s">
        <v>20320</v>
      </c>
      <c r="E3612" s="21" t="s">
        <v>1349</v>
      </c>
      <c r="F3612" s="21" t="s">
        <v>20321</v>
      </c>
      <c r="G3612" s="21">
        <v>2017.0</v>
      </c>
      <c r="H3612" s="26">
        <v>43035.0</v>
      </c>
      <c r="I3612" s="21" t="s">
        <v>20322</v>
      </c>
      <c r="J3612" s="21"/>
      <c r="K3612" s="21" t="s">
        <v>20323</v>
      </c>
      <c r="L3612" s="21" t="str">
        <f>IF(ISNUMBER(VLOOKUP(A3612,EXCL,1,FALSE)),"Excluido",IF(ISNUMBER(VLOOKUP(A3612,POST,1,FALSE)),"PostAlerta",IF(ISNUMBER(VLOOKUP(A3612,PRE,1,FALSE)),"PreAlerta","")))</f>
        <v>PostAlerta</v>
      </c>
      <c r="M3612" s="21" t="str">
        <f>IF(ISNUMBER(A3612),(IF(ISNUMBER(VLOOKUP(A3612,KEYWORDS,1,FALSE)),"C/PalabrasClaves","S/PalabrasClaves")),"")</f>
        <v>S/PalabrasClaves</v>
      </c>
      <c r="N3612" s="21" t="str">
        <f t="shared" si="18"/>
        <v/>
      </c>
      <c r="O3612" s="21"/>
      <c r="P3612" s="21" t="s">
        <v>20246</v>
      </c>
      <c r="Q3612" s="21"/>
      <c r="R3612" s="21" t="str">
        <f>LEFT('2012-2022'!$P3612,4)</f>
        <v>2017</v>
      </c>
      <c r="S3612" s="21" t="s">
        <v>74</v>
      </c>
      <c r="T3612" s="21"/>
      <c r="U3612" s="21"/>
      <c r="V3612" s="21"/>
      <c r="W3612" s="27"/>
      <c r="X3612" s="27"/>
      <c r="Y3612" s="28"/>
    </row>
    <row r="3613" ht="15.75" customHeight="1">
      <c r="A3613" s="21">
        <v>2.9103397E7</v>
      </c>
      <c r="B3613" s="21" t="s">
        <v>20324</v>
      </c>
      <c r="C3613" s="21" t="s">
        <v>20325</v>
      </c>
      <c r="D3613" s="21" t="s">
        <v>20326</v>
      </c>
      <c r="E3613" s="21" t="s">
        <v>20327</v>
      </c>
      <c r="F3613" s="21" t="s">
        <v>6355</v>
      </c>
      <c r="G3613" s="21">
        <v>2017.0</v>
      </c>
      <c r="H3613" s="26">
        <v>43046.0</v>
      </c>
      <c r="I3613" s="21" t="s">
        <v>20328</v>
      </c>
      <c r="J3613" s="21"/>
      <c r="K3613" s="21" t="s">
        <v>20329</v>
      </c>
      <c r="L3613" s="21" t="str">
        <f>IF(ISNUMBER(VLOOKUP(A3613,EXCL,1,FALSE)),"Excluido",IF(ISNUMBER(VLOOKUP(A3613,POST,1,FALSE)),"PostAlerta",IF(ISNUMBER(VLOOKUP(A3613,PRE,1,FALSE)),"PreAlerta","")))</f>
        <v>PostAlerta</v>
      </c>
      <c r="M3613" s="21" t="str">
        <f>IF(ISNUMBER(A3613),(IF(ISNUMBER(VLOOKUP(A3613,KEYWORDS,1,FALSE)),"C/PalabrasClaves","S/PalabrasClaves")),"")</f>
        <v>S/PalabrasClaves</v>
      </c>
      <c r="N3613" s="21" t="str">
        <f t="shared" si="18"/>
        <v/>
      </c>
      <c r="O3613" s="21"/>
      <c r="P3613" s="21" t="s">
        <v>20246</v>
      </c>
      <c r="Q3613" s="21"/>
      <c r="R3613" s="21" t="str">
        <f>LEFT('2012-2022'!$P3613,4)</f>
        <v>2017</v>
      </c>
      <c r="S3613" s="21" t="s">
        <v>74</v>
      </c>
      <c r="T3613" s="21"/>
      <c r="U3613" s="21"/>
      <c r="V3613" s="21"/>
      <c r="W3613" s="27"/>
      <c r="X3613" s="27"/>
      <c r="Y3613" s="12"/>
    </row>
    <row r="3614" ht="15.75" customHeight="1">
      <c r="A3614" s="21">
        <v>2.9122518E7</v>
      </c>
      <c r="B3614" s="21" t="s">
        <v>20330</v>
      </c>
      <c r="C3614" s="21" t="s">
        <v>20331</v>
      </c>
      <c r="D3614" s="21" t="s">
        <v>20332</v>
      </c>
      <c r="E3614" s="21" t="s">
        <v>6560</v>
      </c>
      <c r="F3614" s="21" t="s">
        <v>4832</v>
      </c>
      <c r="G3614" s="21">
        <v>2017.0</v>
      </c>
      <c r="H3614" s="26">
        <v>43050.0</v>
      </c>
      <c r="I3614" s="21"/>
      <c r="J3614" s="21"/>
      <c r="K3614" s="21" t="s">
        <v>20333</v>
      </c>
      <c r="L3614" s="21" t="str">
        <f>IF(ISNUMBER(VLOOKUP(A3614,EXCL,1,FALSE)),"Excluido",IF(ISNUMBER(VLOOKUP(A3614,POST,1,FALSE)),"PostAlerta",IF(ISNUMBER(VLOOKUP(A3614,PRE,1,FALSE)),"PreAlerta","")))</f>
        <v>PostAlerta</v>
      </c>
      <c r="M3614" s="21" t="str">
        <f>IF(ISNUMBER(A3614),(IF(ISNUMBER(VLOOKUP(A3614,KEYWORDS,1,FALSE)),"C/PalabrasClaves","S/PalabrasClaves")),"")</f>
        <v>S/PalabrasClaves</v>
      </c>
      <c r="N3614" s="21" t="str">
        <f t="shared" si="18"/>
        <v/>
      </c>
      <c r="O3614" s="21"/>
      <c r="P3614" s="21" t="s">
        <v>20246</v>
      </c>
      <c r="Q3614" s="21"/>
      <c r="R3614" s="21" t="str">
        <f>LEFT('2012-2022'!$P3614,4)</f>
        <v>2017</v>
      </c>
      <c r="S3614" s="21" t="s">
        <v>74</v>
      </c>
      <c r="T3614" s="21"/>
      <c r="U3614" s="21"/>
      <c r="V3614" s="21"/>
      <c r="W3614" s="27"/>
      <c r="X3614" s="27"/>
      <c r="Y3614" s="28"/>
    </row>
    <row r="3615" ht="15.75" customHeight="1">
      <c r="A3615" s="21">
        <v>2.9124413E7</v>
      </c>
      <c r="B3615" s="21" t="s">
        <v>20334</v>
      </c>
      <c r="C3615" s="21" t="s">
        <v>20335</v>
      </c>
      <c r="D3615" s="21" t="s">
        <v>20336</v>
      </c>
      <c r="E3615" s="21" t="s">
        <v>7833</v>
      </c>
      <c r="F3615" s="21" t="s">
        <v>664</v>
      </c>
      <c r="G3615" s="21">
        <v>2017.0</v>
      </c>
      <c r="H3615" s="26">
        <v>43050.0</v>
      </c>
      <c r="I3615" s="21"/>
      <c r="J3615" s="21"/>
      <c r="K3615" s="21" t="s">
        <v>20337</v>
      </c>
      <c r="L3615" s="21" t="str">
        <f>IF(ISNUMBER(VLOOKUP(A3615,EXCL,1,FALSE)),"Excluido",IF(ISNUMBER(VLOOKUP(A3615,POST,1,FALSE)),"PostAlerta",IF(ISNUMBER(VLOOKUP(A3615,PRE,1,FALSE)),"PreAlerta","")))</f>
        <v>PostAlerta</v>
      </c>
      <c r="M3615" s="21" t="str">
        <f>IF(ISNUMBER(A3615),(IF(ISNUMBER(VLOOKUP(A3615,KEYWORDS,1,FALSE)),"C/PalabrasClaves","S/PalabrasClaves")),"")</f>
        <v>S/PalabrasClaves</v>
      </c>
      <c r="N3615" s="21" t="str">
        <f t="shared" si="18"/>
        <v/>
      </c>
      <c r="O3615" s="21"/>
      <c r="P3615" s="21" t="s">
        <v>20246</v>
      </c>
      <c r="Q3615" s="21"/>
      <c r="R3615" s="21" t="str">
        <f>LEFT('2012-2022'!$P3615,4)</f>
        <v>2017</v>
      </c>
      <c r="S3615" s="21" t="s">
        <v>74</v>
      </c>
      <c r="T3615" s="21"/>
      <c r="U3615" s="21"/>
      <c r="V3615" s="21"/>
      <c r="W3615" s="27"/>
      <c r="X3615" s="27"/>
      <c r="Y3615" s="12"/>
    </row>
    <row r="3616" ht="15.75" customHeight="1">
      <c r="A3616" s="21">
        <v>2.9125253E7</v>
      </c>
      <c r="B3616" s="21" t="s">
        <v>20338</v>
      </c>
      <c r="C3616" s="21" t="s">
        <v>20339</v>
      </c>
      <c r="D3616" s="21" t="s">
        <v>20340</v>
      </c>
      <c r="E3616" s="21" t="s">
        <v>20341</v>
      </c>
      <c r="F3616" s="21" t="s">
        <v>995</v>
      </c>
      <c r="G3616" s="21">
        <v>2017.0</v>
      </c>
      <c r="H3616" s="26">
        <v>43050.0</v>
      </c>
      <c r="I3616" s="21"/>
      <c r="J3616" s="21"/>
      <c r="K3616" s="21" t="s">
        <v>20342</v>
      </c>
      <c r="L3616" s="21" t="str">
        <f>IF(ISNUMBER(VLOOKUP(A3616,EXCL,1,FALSE)),"Excluido",IF(ISNUMBER(VLOOKUP(A3616,POST,1,FALSE)),"PostAlerta",IF(ISNUMBER(VLOOKUP(A3616,PRE,1,FALSE)),"PreAlerta","")))</f>
        <v>PostAlerta</v>
      </c>
      <c r="M3616" s="21" t="str">
        <f>IF(ISNUMBER(A3616),(IF(ISNUMBER(VLOOKUP(A3616,KEYWORDS,1,FALSE)),"C/PalabrasClaves","S/PalabrasClaves")),"")</f>
        <v>S/PalabrasClaves</v>
      </c>
      <c r="N3616" s="21" t="str">
        <f t="shared" si="18"/>
        <v/>
      </c>
      <c r="O3616" s="21"/>
      <c r="P3616" s="21" t="s">
        <v>20246</v>
      </c>
      <c r="Q3616" s="21"/>
      <c r="R3616" s="21" t="str">
        <f>LEFT('2012-2022'!$P3616,4)</f>
        <v>2017</v>
      </c>
      <c r="S3616" s="21" t="s">
        <v>74</v>
      </c>
      <c r="T3616" s="21"/>
      <c r="U3616" s="21"/>
      <c r="V3616" s="21"/>
      <c r="W3616" s="27"/>
      <c r="X3616" s="27"/>
      <c r="Y3616" s="28"/>
    </row>
    <row r="3617" ht="15.75" customHeight="1">
      <c r="A3617" s="21">
        <v>2.9127991E7</v>
      </c>
      <c r="B3617" s="21" t="s">
        <v>20343</v>
      </c>
      <c r="C3617" s="21" t="s">
        <v>20344</v>
      </c>
      <c r="D3617" s="21" t="s">
        <v>20345</v>
      </c>
      <c r="E3617" s="21" t="s">
        <v>20346</v>
      </c>
      <c r="F3617" s="21" t="s">
        <v>202</v>
      </c>
      <c r="G3617" s="21">
        <v>2017.0</v>
      </c>
      <c r="H3617" s="26">
        <v>43052.0</v>
      </c>
      <c r="I3617" s="21"/>
      <c r="J3617" s="21"/>
      <c r="K3617" s="21" t="s">
        <v>20347</v>
      </c>
      <c r="L3617" s="21" t="str">
        <f>IF(ISNUMBER(VLOOKUP(A3617,EXCL,1,FALSE)),"Excluido",IF(ISNUMBER(VLOOKUP(A3617,POST,1,FALSE)),"PostAlerta",IF(ISNUMBER(VLOOKUP(A3617,PRE,1,FALSE)),"PreAlerta","")))</f>
        <v>PostAlerta</v>
      </c>
      <c r="M3617" s="21" t="str">
        <f>IF(ISNUMBER(A3617),(IF(ISNUMBER(VLOOKUP(A3617,KEYWORDS,1,FALSE)),"C/PalabrasClaves","S/PalabrasClaves")),"")</f>
        <v>S/PalabrasClaves</v>
      </c>
      <c r="N3617" s="21" t="str">
        <f t="shared" si="18"/>
        <v/>
      </c>
      <c r="O3617" s="21"/>
      <c r="P3617" s="21" t="s">
        <v>20246</v>
      </c>
      <c r="Q3617" s="21"/>
      <c r="R3617" s="21" t="str">
        <f>LEFT('2012-2022'!$P3617,4)</f>
        <v>2017</v>
      </c>
      <c r="S3617" s="21" t="s">
        <v>74</v>
      </c>
      <c r="T3617" s="21"/>
      <c r="U3617" s="21"/>
      <c r="V3617" s="21"/>
      <c r="W3617" s="27"/>
      <c r="X3617" s="27"/>
      <c r="Y3617" s="12"/>
    </row>
    <row r="3618" ht="15.75" customHeight="1">
      <c r="A3618" s="21">
        <v>2.9141715E7</v>
      </c>
      <c r="B3618" s="21" t="s">
        <v>20348</v>
      </c>
      <c r="C3618" s="21" t="s">
        <v>20349</v>
      </c>
      <c r="D3618" s="21" t="s">
        <v>20350</v>
      </c>
      <c r="E3618" s="21" t="s">
        <v>2561</v>
      </c>
      <c r="F3618" s="21" t="s">
        <v>520</v>
      </c>
      <c r="G3618" s="21">
        <v>2017.0</v>
      </c>
      <c r="H3618" s="26">
        <v>43056.0</v>
      </c>
      <c r="I3618" s="21" t="s">
        <v>20351</v>
      </c>
      <c r="J3618" s="21"/>
      <c r="K3618" s="21" t="s">
        <v>20352</v>
      </c>
      <c r="L3618" s="21" t="str">
        <f>IF(ISNUMBER(VLOOKUP(A3618,EXCL,1,FALSE)),"Excluido",IF(ISNUMBER(VLOOKUP(A3618,POST,1,FALSE)),"PostAlerta",IF(ISNUMBER(VLOOKUP(A3618,PRE,1,FALSE)),"PreAlerta","")))</f>
        <v>PostAlerta</v>
      </c>
      <c r="M3618" s="21" t="str">
        <f>IF(ISNUMBER(A3618),(IF(ISNUMBER(VLOOKUP(A3618,KEYWORDS,1,FALSE)),"C/PalabrasClaves","S/PalabrasClaves")),"")</f>
        <v>S/PalabrasClaves</v>
      </c>
      <c r="N3618" s="21" t="str">
        <f t="shared" si="18"/>
        <v/>
      </c>
      <c r="O3618" s="21"/>
      <c r="P3618" s="21" t="s">
        <v>20246</v>
      </c>
      <c r="Q3618" s="21"/>
      <c r="R3618" s="21" t="str">
        <f>LEFT('2012-2022'!$P3618,4)</f>
        <v>2017</v>
      </c>
      <c r="S3618" s="21" t="s">
        <v>74</v>
      </c>
      <c r="T3618" s="21"/>
      <c r="U3618" s="21"/>
      <c r="V3618" s="21"/>
      <c r="W3618" s="27"/>
      <c r="X3618" s="27"/>
      <c r="Y3618" s="28"/>
    </row>
    <row r="3619" ht="15.75" customHeight="1">
      <c r="A3619" s="21">
        <v>2.9148369E7</v>
      </c>
      <c r="B3619" s="21" t="s">
        <v>20353</v>
      </c>
      <c r="C3619" s="21" t="s">
        <v>20354</v>
      </c>
      <c r="D3619" s="21" t="s">
        <v>20355</v>
      </c>
      <c r="E3619" s="21" t="s">
        <v>20356</v>
      </c>
      <c r="F3619" s="21" t="s">
        <v>508</v>
      </c>
      <c r="G3619" s="21">
        <v>2017.0</v>
      </c>
      <c r="H3619" s="26">
        <v>43057.0</v>
      </c>
      <c r="I3619" s="21" t="s">
        <v>20357</v>
      </c>
      <c r="J3619" s="21"/>
      <c r="K3619" s="21" t="s">
        <v>20358</v>
      </c>
      <c r="L3619" s="21" t="str">
        <f>IF(ISNUMBER(VLOOKUP(A3619,EXCL,1,FALSE)),"Excluido",IF(ISNUMBER(VLOOKUP(A3619,POST,1,FALSE)),"PostAlerta",IF(ISNUMBER(VLOOKUP(A3619,PRE,1,FALSE)),"PreAlerta","")))</f>
        <v>PostAlerta</v>
      </c>
      <c r="M3619" s="21" t="str">
        <f>IF(ISNUMBER(A3619),(IF(ISNUMBER(VLOOKUP(A3619,KEYWORDS,1,FALSE)),"C/PalabrasClaves","S/PalabrasClaves")),"")</f>
        <v>S/PalabrasClaves</v>
      </c>
      <c r="N3619" s="21" t="str">
        <f t="shared" si="18"/>
        <v/>
      </c>
      <c r="O3619" s="21"/>
      <c r="P3619" s="21" t="s">
        <v>20246</v>
      </c>
      <c r="Q3619" s="21"/>
      <c r="R3619" s="21" t="str">
        <f>LEFT('2012-2022'!$P3619,4)</f>
        <v>2017</v>
      </c>
      <c r="S3619" s="21" t="s">
        <v>74</v>
      </c>
      <c r="T3619" s="21"/>
      <c r="U3619" s="21"/>
      <c r="V3619" s="21"/>
      <c r="W3619" s="27"/>
      <c r="X3619" s="27"/>
      <c r="Y3619" s="12"/>
    </row>
    <row r="3620" ht="15.75" customHeight="1">
      <c r="A3620" s="21">
        <v>2.9148376E7</v>
      </c>
      <c r="B3620" s="21" t="s">
        <v>20359</v>
      </c>
      <c r="C3620" s="21" t="s">
        <v>20360</v>
      </c>
      <c r="D3620" s="21" t="s">
        <v>20361</v>
      </c>
      <c r="E3620" s="21" t="s">
        <v>20362</v>
      </c>
      <c r="F3620" s="21" t="s">
        <v>508</v>
      </c>
      <c r="G3620" s="21">
        <v>2017.0</v>
      </c>
      <c r="H3620" s="26">
        <v>43057.0</v>
      </c>
      <c r="I3620" s="21" t="s">
        <v>20363</v>
      </c>
      <c r="J3620" s="21"/>
      <c r="K3620" s="21" t="s">
        <v>20364</v>
      </c>
      <c r="L3620" s="21" t="str">
        <f>IF(ISNUMBER(VLOOKUP(A3620,EXCL,1,FALSE)),"Excluido",IF(ISNUMBER(VLOOKUP(A3620,POST,1,FALSE)),"PostAlerta",IF(ISNUMBER(VLOOKUP(A3620,PRE,1,FALSE)),"PreAlerta","")))</f>
        <v>PostAlerta</v>
      </c>
      <c r="M3620" s="21" t="str">
        <f>IF(ISNUMBER(A3620),(IF(ISNUMBER(VLOOKUP(A3620,KEYWORDS,1,FALSE)),"C/PalabrasClaves","S/PalabrasClaves")),"")</f>
        <v>S/PalabrasClaves</v>
      </c>
      <c r="N3620" s="21" t="str">
        <f t="shared" si="18"/>
        <v/>
      </c>
      <c r="O3620" s="21"/>
      <c r="P3620" s="21" t="s">
        <v>20246</v>
      </c>
      <c r="Q3620" s="21"/>
      <c r="R3620" s="21" t="str">
        <f>LEFT('2012-2022'!$P3620,4)</f>
        <v>2017</v>
      </c>
      <c r="S3620" s="21" t="s">
        <v>74</v>
      </c>
      <c r="T3620" s="21"/>
      <c r="U3620" s="21"/>
      <c r="V3620" s="21"/>
      <c r="W3620" s="27"/>
      <c r="X3620" s="27"/>
      <c r="Y3620" s="28"/>
    </row>
    <row r="3621" ht="15.75" customHeight="1">
      <c r="A3621" s="21">
        <v>2.9148392E7</v>
      </c>
      <c r="B3621" s="21" t="s">
        <v>20365</v>
      </c>
      <c r="C3621" s="21" t="s">
        <v>20366</v>
      </c>
      <c r="D3621" s="21" t="s">
        <v>20367</v>
      </c>
      <c r="E3621" s="21" t="s">
        <v>20368</v>
      </c>
      <c r="F3621" s="21" t="s">
        <v>508</v>
      </c>
      <c r="G3621" s="21">
        <v>2017.0</v>
      </c>
      <c r="H3621" s="26">
        <v>43057.0</v>
      </c>
      <c r="I3621" s="21" t="s">
        <v>20369</v>
      </c>
      <c r="J3621" s="21"/>
      <c r="K3621" s="21" t="s">
        <v>20370</v>
      </c>
      <c r="L3621" s="21" t="str">
        <f>IF(ISNUMBER(VLOOKUP(A3621,EXCL,1,FALSE)),"Excluido",IF(ISNUMBER(VLOOKUP(A3621,POST,1,FALSE)),"PostAlerta",IF(ISNUMBER(VLOOKUP(A3621,PRE,1,FALSE)),"PreAlerta","")))</f>
        <v>PostAlerta</v>
      </c>
      <c r="M3621" s="21" t="str">
        <f>IF(ISNUMBER(A3621),(IF(ISNUMBER(VLOOKUP(A3621,KEYWORDS,1,FALSE)),"C/PalabrasClaves","S/PalabrasClaves")),"")</f>
        <v>S/PalabrasClaves</v>
      </c>
      <c r="N3621" s="21" t="str">
        <f t="shared" si="18"/>
        <v/>
      </c>
      <c r="O3621" s="21"/>
      <c r="P3621" s="21" t="s">
        <v>20246</v>
      </c>
      <c r="Q3621" s="21"/>
      <c r="R3621" s="21" t="str">
        <f>LEFT('2012-2022'!$P3621,4)</f>
        <v>2017</v>
      </c>
      <c r="S3621" s="21" t="s">
        <v>74</v>
      </c>
      <c r="T3621" s="21"/>
      <c r="U3621" s="21"/>
      <c r="V3621" s="21"/>
      <c r="W3621" s="27"/>
      <c r="X3621" s="27"/>
      <c r="Y3621" s="12"/>
    </row>
    <row r="3622" ht="15.75" customHeight="1">
      <c r="A3622" s="21">
        <v>2.9173891E7</v>
      </c>
      <c r="B3622" s="21" t="s">
        <v>20371</v>
      </c>
      <c r="C3622" s="21" t="s">
        <v>20372</v>
      </c>
      <c r="D3622" s="21" t="s">
        <v>20373</v>
      </c>
      <c r="E3622" s="21" t="s">
        <v>20374</v>
      </c>
      <c r="F3622" s="21" t="s">
        <v>10941</v>
      </c>
      <c r="G3622" s="21">
        <v>2017.0</v>
      </c>
      <c r="H3622" s="26">
        <v>43067.0</v>
      </c>
      <c r="I3622" s="21"/>
      <c r="J3622" s="21"/>
      <c r="K3622" s="21" t="s">
        <v>20375</v>
      </c>
      <c r="L3622" s="21" t="str">
        <f>IF(ISNUMBER(VLOOKUP(A3622,EXCL,1,FALSE)),"Excluido",IF(ISNUMBER(VLOOKUP(A3622,POST,1,FALSE)),"PostAlerta",IF(ISNUMBER(VLOOKUP(A3622,PRE,1,FALSE)),"PreAlerta","")))</f>
        <v>PostAlerta</v>
      </c>
      <c r="M3622" s="21" t="str">
        <f>IF(ISNUMBER(A3622),(IF(ISNUMBER(VLOOKUP(A3622,KEYWORDS,1,FALSE)),"C/PalabrasClaves","S/PalabrasClaves")),"")</f>
        <v>S/PalabrasClaves</v>
      </c>
      <c r="N3622" s="21" t="str">
        <f t="shared" si="18"/>
        <v/>
      </c>
      <c r="O3622" s="21"/>
      <c r="P3622" s="21" t="s">
        <v>20246</v>
      </c>
      <c r="Q3622" s="21"/>
      <c r="R3622" s="21" t="str">
        <f>LEFT('2012-2022'!$P3622,4)</f>
        <v>2017</v>
      </c>
      <c r="S3622" s="21" t="s">
        <v>74</v>
      </c>
      <c r="T3622" s="21"/>
      <c r="U3622" s="21"/>
      <c r="V3622" s="21"/>
      <c r="W3622" s="27"/>
      <c r="X3622" s="27"/>
      <c r="Y3622" s="28"/>
    </row>
    <row r="3623" ht="15.75" customHeight="1">
      <c r="A3623" s="21">
        <v>2.9178531E7</v>
      </c>
      <c r="B3623" s="21" t="s">
        <v>20376</v>
      </c>
      <c r="C3623" s="21" t="s">
        <v>20377</v>
      </c>
      <c r="D3623" s="21" t="s">
        <v>20378</v>
      </c>
      <c r="E3623" s="21" t="s">
        <v>20379</v>
      </c>
      <c r="F3623" s="21" t="s">
        <v>220</v>
      </c>
      <c r="G3623" s="21">
        <v>2017.0</v>
      </c>
      <c r="H3623" s="26">
        <v>43067.0</v>
      </c>
      <c r="I3623" s="21"/>
      <c r="J3623" s="21"/>
      <c r="K3623" s="21" t="s">
        <v>20380</v>
      </c>
      <c r="L3623" s="21" t="str">
        <f>IF(ISNUMBER(VLOOKUP(A3623,EXCL,1,FALSE)),"Excluido",IF(ISNUMBER(VLOOKUP(A3623,POST,1,FALSE)),"PostAlerta",IF(ISNUMBER(VLOOKUP(A3623,PRE,1,FALSE)),"PreAlerta","")))</f>
        <v>PostAlerta</v>
      </c>
      <c r="M3623" s="21" t="str">
        <f>IF(ISNUMBER(A3623),(IF(ISNUMBER(VLOOKUP(A3623,KEYWORDS,1,FALSE)),"C/PalabrasClaves","S/PalabrasClaves")),"")</f>
        <v>S/PalabrasClaves</v>
      </c>
      <c r="N3623" s="21" t="str">
        <f t="shared" si="18"/>
        <v/>
      </c>
      <c r="O3623" s="21"/>
      <c r="P3623" s="21" t="s">
        <v>20246</v>
      </c>
      <c r="Q3623" s="21"/>
      <c r="R3623" s="21" t="str">
        <f>LEFT('2012-2022'!$P3623,4)</f>
        <v>2017</v>
      </c>
      <c r="S3623" s="21" t="s">
        <v>74</v>
      </c>
      <c r="T3623" s="21"/>
      <c r="U3623" s="21"/>
      <c r="V3623" s="21"/>
      <c r="W3623" s="27"/>
      <c r="X3623" s="27"/>
      <c r="Y3623" s="12"/>
    </row>
    <row r="3624" ht="15.75" customHeight="1">
      <c r="A3624" s="21">
        <v>2.9189951E7</v>
      </c>
      <c r="B3624" s="21" t="s">
        <v>20381</v>
      </c>
      <c r="C3624" s="21" t="s">
        <v>20382</v>
      </c>
      <c r="D3624" s="21" t="s">
        <v>20383</v>
      </c>
      <c r="E3624" s="21" t="s">
        <v>6205</v>
      </c>
      <c r="F3624" s="21" t="s">
        <v>664</v>
      </c>
      <c r="G3624" s="21">
        <v>2017.0</v>
      </c>
      <c r="H3624" s="26">
        <v>43070.0</v>
      </c>
      <c r="I3624" s="21"/>
      <c r="J3624" s="21"/>
      <c r="K3624" s="21" t="s">
        <v>20384</v>
      </c>
      <c r="L3624" s="21" t="str">
        <f>IF(ISNUMBER(VLOOKUP(A3624,EXCL,1,FALSE)),"Excluido",IF(ISNUMBER(VLOOKUP(A3624,POST,1,FALSE)),"PostAlerta",IF(ISNUMBER(VLOOKUP(A3624,PRE,1,FALSE)),"PreAlerta","")))</f>
        <v>PostAlerta</v>
      </c>
      <c r="M3624" s="21" t="str">
        <f>IF(ISNUMBER(A3624),(IF(ISNUMBER(VLOOKUP(A3624,KEYWORDS,1,FALSE)),"C/PalabrasClaves","S/PalabrasClaves")),"")</f>
        <v>S/PalabrasClaves</v>
      </c>
      <c r="N3624" s="21" t="str">
        <f t="shared" si="18"/>
        <v/>
      </c>
      <c r="O3624" s="21"/>
      <c r="P3624" s="21" t="s">
        <v>20246</v>
      </c>
      <c r="Q3624" s="21"/>
      <c r="R3624" s="21" t="str">
        <f>LEFT('2012-2022'!$P3624,4)</f>
        <v>2017</v>
      </c>
      <c r="S3624" s="21" t="s">
        <v>74</v>
      </c>
      <c r="T3624" s="21"/>
      <c r="U3624" s="21"/>
      <c r="V3624" s="21"/>
      <c r="W3624" s="27"/>
      <c r="X3624" s="27"/>
      <c r="Y3624" s="28"/>
    </row>
    <row r="3625" ht="15.75" customHeight="1">
      <c r="A3625" s="21">
        <v>2.9243242E7</v>
      </c>
      <c r="B3625" s="21" t="s">
        <v>20385</v>
      </c>
      <c r="C3625" s="21" t="s">
        <v>20386</v>
      </c>
      <c r="D3625" s="21" t="s">
        <v>20387</v>
      </c>
      <c r="E3625" s="21" t="s">
        <v>20388</v>
      </c>
      <c r="F3625" s="21" t="s">
        <v>490</v>
      </c>
      <c r="G3625" s="21">
        <v>2017.0</v>
      </c>
      <c r="H3625" s="26">
        <v>43085.0</v>
      </c>
      <c r="I3625" s="21"/>
      <c r="J3625" s="21"/>
      <c r="K3625" s="21" t="s">
        <v>20389</v>
      </c>
      <c r="L3625" s="21" t="str">
        <f>IF(ISNUMBER(VLOOKUP(A3625,EXCL,1,FALSE)),"Excluido",IF(ISNUMBER(VLOOKUP(A3625,POST,1,FALSE)),"PostAlerta",IF(ISNUMBER(VLOOKUP(A3625,PRE,1,FALSE)),"PreAlerta","")))</f>
        <v>PostAlerta</v>
      </c>
      <c r="M3625" s="21" t="str">
        <f>IF(ISNUMBER(A3625),(IF(ISNUMBER(VLOOKUP(A3625,KEYWORDS,1,FALSE)),"C/PalabrasClaves","S/PalabrasClaves")),"")</f>
        <v>S/PalabrasClaves</v>
      </c>
      <c r="N3625" s="21" t="str">
        <f t="shared" si="18"/>
        <v/>
      </c>
      <c r="O3625" s="21"/>
      <c r="P3625" s="21" t="s">
        <v>20246</v>
      </c>
      <c r="Q3625" s="21"/>
      <c r="R3625" s="21" t="str">
        <f>LEFT('2012-2022'!$P3625,4)</f>
        <v>2017</v>
      </c>
      <c r="S3625" s="21" t="s">
        <v>74</v>
      </c>
      <c r="T3625" s="21"/>
      <c r="U3625" s="21"/>
      <c r="V3625" s="21"/>
      <c r="W3625" s="27"/>
      <c r="X3625" s="27"/>
      <c r="Y3625" s="12"/>
    </row>
    <row r="3626" ht="15.75" customHeight="1">
      <c r="A3626" s="21">
        <v>2.9378383E7</v>
      </c>
      <c r="B3626" s="21" t="s">
        <v>20390</v>
      </c>
      <c r="C3626" s="21" t="s">
        <v>20391</v>
      </c>
      <c r="D3626" s="21" t="s">
        <v>20392</v>
      </c>
      <c r="E3626" s="21" t="s">
        <v>20393</v>
      </c>
      <c r="F3626" s="21" t="s">
        <v>20394</v>
      </c>
      <c r="G3626" s="21">
        <v>2017.0</v>
      </c>
      <c r="H3626" s="26">
        <v>43130.0</v>
      </c>
      <c r="I3626" s="21"/>
      <c r="J3626" s="21"/>
      <c r="K3626" s="21"/>
      <c r="L3626" s="21" t="str">
        <f>IF(ISNUMBER(VLOOKUP(A3626,EXCL,1,FALSE)),"Excluido",IF(ISNUMBER(VLOOKUP(A3626,POST,1,FALSE)),"PostAlerta",IF(ISNUMBER(VLOOKUP(A3626,PRE,1,FALSE)),"PreAlerta","")))</f>
        <v>PostAlerta</v>
      </c>
      <c r="M3626" s="21" t="str">
        <f>IF(ISNUMBER(A3626),(IF(ISNUMBER(VLOOKUP(A3626,KEYWORDS,1,FALSE)),"C/PalabrasClaves","S/PalabrasClaves")),"")</f>
        <v>S/PalabrasClaves</v>
      </c>
      <c r="N3626" s="21" t="str">
        <f t="shared" si="18"/>
        <v/>
      </c>
      <c r="O3626" s="21"/>
      <c r="P3626" s="21" t="s">
        <v>20246</v>
      </c>
      <c r="Q3626" s="21"/>
      <c r="R3626" s="21" t="str">
        <f>LEFT('2012-2022'!$P3626,4)</f>
        <v>2017</v>
      </c>
      <c r="S3626" s="21" t="s">
        <v>74</v>
      </c>
      <c r="T3626" s="21"/>
      <c r="U3626" s="21"/>
      <c r="V3626" s="21"/>
      <c r="W3626" s="27"/>
      <c r="X3626" s="27"/>
      <c r="Y3626" s="28"/>
    </row>
    <row r="3627" ht="15.75" customHeight="1">
      <c r="A3627" s="21">
        <v>3.1014588E7</v>
      </c>
      <c r="B3627" s="21" t="s">
        <v>20395</v>
      </c>
      <c r="C3627" s="21" t="s">
        <v>20396</v>
      </c>
      <c r="D3627" s="21" t="s">
        <v>20397</v>
      </c>
      <c r="E3627" s="21" t="s">
        <v>20398</v>
      </c>
      <c r="F3627" s="21" t="s">
        <v>12747</v>
      </c>
      <c r="G3627" s="21">
        <v>2017.0</v>
      </c>
      <c r="H3627" s="26">
        <v>43580.0</v>
      </c>
      <c r="I3627" s="21"/>
      <c r="J3627" s="21"/>
      <c r="K3627" s="21" t="s">
        <v>20399</v>
      </c>
      <c r="L3627" s="21" t="str">
        <f>IF(ISNUMBER(VLOOKUP(A3627,EXCL,1,FALSE)),"Excluido",IF(ISNUMBER(VLOOKUP(A3627,POST,1,FALSE)),"PostAlerta",IF(ISNUMBER(VLOOKUP(A3627,PRE,1,FALSE)),"PreAlerta","")))</f>
        <v>PostAlerta</v>
      </c>
      <c r="M3627" s="21" t="str">
        <f>IF(ISNUMBER(A3627),(IF(ISNUMBER(VLOOKUP(A3627,KEYWORDS,1,FALSE)),"C/PalabrasClaves","S/PalabrasClaves")),"")</f>
        <v>S/PalabrasClaves</v>
      </c>
      <c r="N3627" s="21" t="str">
        <f t="shared" si="18"/>
        <v/>
      </c>
      <c r="O3627" s="21"/>
      <c r="P3627" s="21" t="s">
        <v>20246</v>
      </c>
      <c r="Q3627" s="21"/>
      <c r="R3627" s="21" t="str">
        <f>LEFT('2012-2022'!$P3627,4)</f>
        <v>2017</v>
      </c>
      <c r="S3627" s="21" t="s">
        <v>74</v>
      </c>
      <c r="T3627" s="21"/>
      <c r="U3627" s="21"/>
      <c r="V3627" s="21"/>
      <c r="W3627" s="27"/>
      <c r="X3627" s="27"/>
      <c r="Y3627" s="12"/>
    </row>
    <row r="3628" ht="15.75" customHeight="1">
      <c r="A3628" s="21">
        <v>2.9216317E7</v>
      </c>
      <c r="B3628" s="21" t="s">
        <v>20400</v>
      </c>
      <c r="C3628" s="21" t="s">
        <v>20401</v>
      </c>
      <c r="D3628" s="21" t="s">
        <v>20402</v>
      </c>
      <c r="E3628" s="21" t="s">
        <v>20403</v>
      </c>
      <c r="F3628" s="21" t="s">
        <v>1789</v>
      </c>
      <c r="G3628" s="21">
        <v>2017.0</v>
      </c>
      <c r="H3628" s="26">
        <v>43077.0</v>
      </c>
      <c r="I3628" s="21" t="s">
        <v>20404</v>
      </c>
      <c r="J3628" s="21"/>
      <c r="K3628" s="21" t="s">
        <v>20405</v>
      </c>
      <c r="L3628" s="21" t="str">
        <f>IF(ISNUMBER(VLOOKUP(A3628,EXCL,1,FALSE)),"Excluido",IF(ISNUMBER(VLOOKUP(A3628,POST,1,FALSE)),"PostAlerta",IF(ISNUMBER(VLOOKUP(A3628,PRE,1,FALSE)),"PreAlerta","")))</f>
        <v>PostAlerta</v>
      </c>
      <c r="M3628" s="21" t="str">
        <f>IF(ISNUMBER(A3628),(IF(ISNUMBER(VLOOKUP(A3628,KEYWORDS,1,FALSE)),"C/PalabrasClaves","S/PalabrasClaves")),"")</f>
        <v>S/PalabrasClaves</v>
      </c>
      <c r="N3628" s="21" t="str">
        <f t="shared" si="18"/>
        <v/>
      </c>
      <c r="O3628" s="21"/>
      <c r="P3628" s="21" t="s">
        <v>20406</v>
      </c>
      <c r="Q3628" s="21"/>
      <c r="R3628" s="21" t="str">
        <f>LEFT('2012-2022'!$P3628,4)</f>
        <v>2017</v>
      </c>
      <c r="S3628" s="21" t="s">
        <v>74</v>
      </c>
      <c r="T3628" s="21"/>
      <c r="U3628" s="21"/>
      <c r="V3628" s="21"/>
      <c r="W3628" s="27"/>
      <c r="X3628" s="27"/>
      <c r="Y3628" s="28"/>
    </row>
    <row r="3629" ht="15.75" customHeight="1">
      <c r="A3629" s="21">
        <v>2.9216334E7</v>
      </c>
      <c r="B3629" s="21" t="s">
        <v>20407</v>
      </c>
      <c r="C3629" s="21" t="s">
        <v>20408</v>
      </c>
      <c r="D3629" s="21" t="s">
        <v>20409</v>
      </c>
      <c r="E3629" s="21" t="s">
        <v>20410</v>
      </c>
      <c r="F3629" s="21" t="s">
        <v>1789</v>
      </c>
      <c r="G3629" s="21">
        <v>2017.0</v>
      </c>
      <c r="H3629" s="26">
        <v>43077.0</v>
      </c>
      <c r="I3629" s="21" t="s">
        <v>20411</v>
      </c>
      <c r="J3629" s="21"/>
      <c r="K3629" s="21" t="s">
        <v>20412</v>
      </c>
      <c r="L3629" s="21" t="str">
        <f>IF(ISNUMBER(VLOOKUP(A3629,EXCL,1,FALSE)),"Excluido",IF(ISNUMBER(VLOOKUP(A3629,POST,1,FALSE)),"PostAlerta",IF(ISNUMBER(VLOOKUP(A3629,PRE,1,FALSE)),"PreAlerta","")))</f>
        <v>Excluido</v>
      </c>
      <c r="M3629" s="21" t="str">
        <f>IF(ISNUMBER(A3629),(IF(ISNUMBER(VLOOKUP(A3629,KEYWORDS,1,FALSE)),"C/PalabrasClaves","S/PalabrasClaves")),"")</f>
        <v>S/PalabrasClaves</v>
      </c>
      <c r="N3629" s="21" t="str">
        <f t="shared" si="18"/>
        <v/>
      </c>
      <c r="O3629" s="21"/>
      <c r="P3629" s="21" t="s">
        <v>20406</v>
      </c>
      <c r="Q3629" s="21"/>
      <c r="R3629" s="21" t="str">
        <f>LEFT('2012-2022'!$P3629,4)</f>
        <v>2017</v>
      </c>
      <c r="S3629" s="21" t="s">
        <v>74</v>
      </c>
      <c r="T3629" s="21"/>
      <c r="U3629" s="21"/>
      <c r="V3629" s="21"/>
      <c r="W3629" s="27"/>
      <c r="X3629" s="27"/>
      <c r="Y3629" s="12"/>
    </row>
    <row r="3630" ht="15.75" customHeight="1">
      <c r="A3630" s="21">
        <v>2.9231658E7</v>
      </c>
      <c r="B3630" s="21" t="s">
        <v>20413</v>
      </c>
      <c r="C3630" s="21" t="s">
        <v>20414</v>
      </c>
      <c r="D3630" s="21" t="s">
        <v>20415</v>
      </c>
      <c r="E3630" s="21" t="s">
        <v>20416</v>
      </c>
      <c r="F3630" s="21" t="s">
        <v>4161</v>
      </c>
      <c r="G3630" s="21">
        <v>2017.0</v>
      </c>
      <c r="H3630" s="26">
        <v>43082.0</v>
      </c>
      <c r="I3630" s="21"/>
      <c r="J3630" s="21"/>
      <c r="K3630" s="21" t="s">
        <v>20417</v>
      </c>
      <c r="L3630" s="21" t="str">
        <f>IF(ISNUMBER(VLOOKUP(A3630,EXCL,1,FALSE)),"Excluido",IF(ISNUMBER(VLOOKUP(A3630,POST,1,FALSE)),"PostAlerta",IF(ISNUMBER(VLOOKUP(A3630,PRE,1,FALSE)),"PreAlerta","")))</f>
        <v>PostAlerta</v>
      </c>
      <c r="M3630" s="21" t="str">
        <f>IF(ISNUMBER(A3630),(IF(ISNUMBER(VLOOKUP(A3630,KEYWORDS,1,FALSE)),"C/PalabrasClaves","S/PalabrasClaves")),"")</f>
        <v>S/PalabrasClaves</v>
      </c>
      <c r="N3630" s="21" t="str">
        <f t="shared" si="18"/>
        <v/>
      </c>
      <c r="O3630" s="21"/>
      <c r="P3630" s="21" t="s">
        <v>20418</v>
      </c>
      <c r="Q3630" s="21"/>
      <c r="R3630" s="21" t="str">
        <f>LEFT('2012-2022'!$P3630,4)</f>
        <v>2017</v>
      </c>
      <c r="S3630" s="21" t="s">
        <v>74</v>
      </c>
      <c r="T3630" s="21"/>
      <c r="U3630" s="21"/>
      <c r="V3630" s="21"/>
      <c r="W3630" s="27"/>
      <c r="X3630" s="27"/>
      <c r="Y3630" s="28"/>
    </row>
    <row r="3631" ht="15.75" customHeight="1">
      <c r="A3631" s="21">
        <v>2.9232397E7</v>
      </c>
      <c r="B3631" s="21" t="s">
        <v>20419</v>
      </c>
      <c r="C3631" s="21" t="s">
        <v>20420</v>
      </c>
      <c r="D3631" s="21" t="s">
        <v>20421</v>
      </c>
      <c r="E3631" s="21" t="s">
        <v>20422</v>
      </c>
      <c r="F3631" s="21" t="s">
        <v>2831</v>
      </c>
      <c r="G3631" s="21">
        <v>2017.0</v>
      </c>
      <c r="H3631" s="26">
        <v>43082.0</v>
      </c>
      <c r="I3631" s="21" t="s">
        <v>20423</v>
      </c>
      <c r="J3631" s="21"/>
      <c r="K3631" s="21" t="s">
        <v>20424</v>
      </c>
      <c r="L3631" s="21" t="str">
        <f>IF(ISNUMBER(VLOOKUP(A3631,EXCL,1,FALSE)),"Excluido",IF(ISNUMBER(VLOOKUP(A3631,POST,1,FALSE)),"PostAlerta",IF(ISNUMBER(VLOOKUP(A3631,PRE,1,FALSE)),"PreAlerta","")))</f>
        <v>PostAlerta</v>
      </c>
      <c r="M3631" s="21" t="str">
        <f>IF(ISNUMBER(A3631),(IF(ISNUMBER(VLOOKUP(A3631,KEYWORDS,1,FALSE)),"C/PalabrasClaves","S/PalabrasClaves")),"")</f>
        <v>S/PalabrasClaves</v>
      </c>
      <c r="N3631" s="21" t="str">
        <f t="shared" si="18"/>
        <v/>
      </c>
      <c r="O3631" s="21"/>
      <c r="P3631" s="21" t="s">
        <v>20418</v>
      </c>
      <c r="Q3631" s="21"/>
      <c r="R3631" s="21" t="str">
        <f>LEFT('2012-2022'!$P3631,4)</f>
        <v>2017</v>
      </c>
      <c r="S3631" s="21" t="s">
        <v>74</v>
      </c>
      <c r="T3631" s="21"/>
      <c r="U3631" s="21"/>
      <c r="V3631" s="21"/>
      <c r="W3631" s="27"/>
      <c r="X3631" s="27"/>
      <c r="Y3631" s="12"/>
    </row>
    <row r="3632" ht="15.75" customHeight="1">
      <c r="A3632" s="21">
        <v>2.9173535E7</v>
      </c>
      <c r="B3632" s="21" t="s">
        <v>20425</v>
      </c>
      <c r="C3632" s="21" t="s">
        <v>20426</v>
      </c>
      <c r="D3632" s="21" t="s">
        <v>20427</v>
      </c>
      <c r="E3632" s="21" t="s">
        <v>20428</v>
      </c>
      <c r="F3632" s="21" t="s">
        <v>842</v>
      </c>
      <c r="G3632" s="21">
        <v>2017.0</v>
      </c>
      <c r="H3632" s="26">
        <v>43067.0</v>
      </c>
      <c r="I3632" s="21"/>
      <c r="J3632" s="21"/>
      <c r="K3632" s="21" t="s">
        <v>20429</v>
      </c>
      <c r="L3632" s="21" t="str">
        <f>IF(ISNUMBER(VLOOKUP(A3632,EXCL,1,FALSE)),"Excluido",IF(ISNUMBER(VLOOKUP(A3632,POST,1,FALSE)),"PostAlerta",IF(ISNUMBER(VLOOKUP(A3632,PRE,1,FALSE)),"PreAlerta","")))</f>
        <v>PostAlerta</v>
      </c>
      <c r="M3632" s="21" t="str">
        <f>IF(ISNUMBER(A3632),(IF(ISNUMBER(VLOOKUP(A3632,KEYWORDS,1,FALSE)),"C/PalabrasClaves","S/PalabrasClaves")),"")</f>
        <v>S/PalabrasClaves</v>
      </c>
      <c r="N3632" s="21" t="str">
        <f t="shared" si="18"/>
        <v/>
      </c>
      <c r="O3632" s="21"/>
      <c r="P3632" s="21" t="s">
        <v>20430</v>
      </c>
      <c r="Q3632" s="21"/>
      <c r="R3632" s="21" t="str">
        <f>LEFT('2012-2022'!$P3632,4)</f>
        <v>2017</v>
      </c>
      <c r="S3632" s="21" t="s">
        <v>74</v>
      </c>
      <c r="T3632" s="21"/>
      <c r="U3632" s="21"/>
      <c r="V3632" s="21"/>
      <c r="W3632" s="27"/>
      <c r="X3632" s="27"/>
      <c r="Y3632" s="28"/>
    </row>
    <row r="3633" ht="15.75" customHeight="1">
      <c r="A3633" s="21">
        <v>2.9246225E7</v>
      </c>
      <c r="B3633" s="21" t="s">
        <v>20431</v>
      </c>
      <c r="C3633" s="21" t="s">
        <v>20432</v>
      </c>
      <c r="D3633" s="21" t="s">
        <v>20433</v>
      </c>
      <c r="E3633" s="21" t="s">
        <v>20434</v>
      </c>
      <c r="F3633" s="21" t="s">
        <v>818</v>
      </c>
      <c r="G3633" s="21">
        <v>2017.0</v>
      </c>
      <c r="H3633" s="26">
        <v>43086.0</v>
      </c>
      <c r="I3633" s="21" t="s">
        <v>20435</v>
      </c>
      <c r="J3633" s="21"/>
      <c r="K3633" s="21" t="s">
        <v>20436</v>
      </c>
      <c r="L3633" s="21" t="str">
        <f>IF(ISNUMBER(VLOOKUP(A3633,EXCL,1,FALSE)),"Excluido",IF(ISNUMBER(VLOOKUP(A3633,POST,1,FALSE)),"PostAlerta",IF(ISNUMBER(VLOOKUP(A3633,PRE,1,FALSE)),"PreAlerta","")))</f>
        <v>PostAlerta</v>
      </c>
      <c r="M3633" s="21" t="str">
        <f>IF(ISNUMBER(A3633),(IF(ISNUMBER(VLOOKUP(A3633,KEYWORDS,1,FALSE)),"C/PalabrasClaves","S/PalabrasClaves")),"")</f>
        <v>S/PalabrasClaves</v>
      </c>
      <c r="N3633" s="21" t="str">
        <f t="shared" si="18"/>
        <v/>
      </c>
      <c r="O3633" s="21"/>
      <c r="P3633" s="21" t="s">
        <v>20430</v>
      </c>
      <c r="Q3633" s="21"/>
      <c r="R3633" s="21" t="str">
        <f>LEFT('2012-2022'!$P3633,4)</f>
        <v>2017</v>
      </c>
      <c r="S3633" s="21" t="s">
        <v>74</v>
      </c>
      <c r="T3633" s="21"/>
      <c r="U3633" s="21"/>
      <c r="V3633" s="21"/>
      <c r="W3633" s="27"/>
      <c r="X3633" s="27"/>
      <c r="Y3633" s="12"/>
    </row>
    <row r="3634" ht="15.75" customHeight="1">
      <c r="A3634" s="21">
        <v>3.027092E7</v>
      </c>
      <c r="B3634" s="21" t="s">
        <v>20437</v>
      </c>
      <c r="C3634" s="21" t="s">
        <v>20438</v>
      </c>
      <c r="D3634" s="21" t="s">
        <v>20439</v>
      </c>
      <c r="E3634" s="21" t="s">
        <v>20440</v>
      </c>
      <c r="F3634" s="21" t="s">
        <v>15421</v>
      </c>
      <c r="G3634" s="21">
        <v>2017.0</v>
      </c>
      <c r="H3634" s="26">
        <v>43375.0</v>
      </c>
      <c r="I3634" s="21" t="s">
        <v>20441</v>
      </c>
      <c r="J3634" s="21"/>
      <c r="K3634" s="21" t="s">
        <v>20442</v>
      </c>
      <c r="L3634" s="21" t="str">
        <f>IF(ISNUMBER(VLOOKUP(A3634,EXCL,1,FALSE)),"Excluido",IF(ISNUMBER(VLOOKUP(A3634,POST,1,FALSE)),"PostAlerta",IF(ISNUMBER(VLOOKUP(A3634,PRE,1,FALSE)),"PreAlerta","")))</f>
        <v>Excluido</v>
      </c>
      <c r="M3634" s="21" t="str">
        <f>IF(ISNUMBER(A3634),(IF(ISNUMBER(VLOOKUP(A3634,KEYWORDS,1,FALSE)),"C/PalabrasClaves","S/PalabrasClaves")),"")</f>
        <v>C/PalabrasClaves</v>
      </c>
      <c r="N3634" s="21" t="str">
        <f t="shared" si="18"/>
        <v/>
      </c>
      <c r="O3634" s="21"/>
      <c r="P3634" s="21" t="s">
        <v>20430</v>
      </c>
      <c r="Q3634" s="21"/>
      <c r="R3634" s="21" t="str">
        <f>LEFT('2012-2022'!$P3634,4)</f>
        <v>2017</v>
      </c>
      <c r="S3634" s="21" t="s">
        <v>74</v>
      </c>
      <c r="T3634" s="21"/>
      <c r="U3634" s="21"/>
      <c r="V3634" s="21"/>
      <c r="W3634" s="27"/>
      <c r="X3634" s="27"/>
      <c r="Y3634" s="28"/>
    </row>
    <row r="3635" ht="15.75" customHeight="1">
      <c r="A3635" s="21">
        <v>2.9032899E7</v>
      </c>
      <c r="B3635" s="21" t="s">
        <v>20443</v>
      </c>
      <c r="C3635" s="21" t="s">
        <v>20444</v>
      </c>
      <c r="D3635" s="21" t="s">
        <v>20445</v>
      </c>
      <c r="E3635" s="21" t="s">
        <v>20446</v>
      </c>
      <c r="F3635" s="21" t="s">
        <v>2646</v>
      </c>
      <c r="G3635" s="21">
        <v>2017.0</v>
      </c>
      <c r="H3635" s="26">
        <v>43025.0</v>
      </c>
      <c r="I3635" s="21"/>
      <c r="J3635" s="21"/>
      <c r="K3635" s="21" t="s">
        <v>20447</v>
      </c>
      <c r="L3635" s="21" t="str">
        <f>IF(ISNUMBER(VLOOKUP(A3635,EXCL,1,FALSE)),"Excluido",IF(ISNUMBER(VLOOKUP(A3635,POST,1,FALSE)),"PostAlerta",IF(ISNUMBER(VLOOKUP(A3635,PRE,1,FALSE)),"PreAlerta","")))</f>
        <v>PostAlerta</v>
      </c>
      <c r="M3635" s="21" t="str">
        <f>IF(ISNUMBER(A3635),(IF(ISNUMBER(VLOOKUP(A3635,KEYWORDS,1,FALSE)),"C/PalabrasClaves","S/PalabrasClaves")),"")</f>
        <v>S/PalabrasClaves</v>
      </c>
      <c r="N3635" s="21" t="str">
        <f t="shared" si="18"/>
        <v/>
      </c>
      <c r="O3635" s="21"/>
      <c r="P3635" s="21" t="s">
        <v>20448</v>
      </c>
      <c r="Q3635" s="21"/>
      <c r="R3635" s="21" t="str">
        <f>LEFT('2012-2022'!$P3635,4)</f>
        <v>2017</v>
      </c>
      <c r="S3635" s="21" t="s">
        <v>74</v>
      </c>
      <c r="T3635" s="21"/>
      <c r="U3635" s="21"/>
      <c r="V3635" s="21"/>
      <c r="W3635" s="27"/>
      <c r="X3635" s="27"/>
      <c r="Y3635" s="12"/>
    </row>
    <row r="3636" ht="15.75" customHeight="1">
      <c r="A3636" s="21">
        <v>2.9258559E7</v>
      </c>
      <c r="B3636" s="21" t="s">
        <v>20449</v>
      </c>
      <c r="C3636" s="21" t="s">
        <v>20450</v>
      </c>
      <c r="D3636" s="21" t="s">
        <v>20451</v>
      </c>
      <c r="E3636" s="21" t="s">
        <v>20452</v>
      </c>
      <c r="F3636" s="21" t="s">
        <v>332</v>
      </c>
      <c r="G3636" s="21">
        <v>2017.0</v>
      </c>
      <c r="H3636" s="26">
        <v>43090.0</v>
      </c>
      <c r="I3636" s="21" t="s">
        <v>20453</v>
      </c>
      <c r="J3636" s="21"/>
      <c r="K3636" s="21" t="s">
        <v>20454</v>
      </c>
      <c r="L3636" s="21" t="str">
        <f>IF(ISNUMBER(VLOOKUP(A3636,EXCL,1,FALSE)),"Excluido",IF(ISNUMBER(VLOOKUP(A3636,POST,1,FALSE)),"PostAlerta",IF(ISNUMBER(VLOOKUP(A3636,PRE,1,FALSE)),"PreAlerta","")))</f>
        <v>PostAlerta</v>
      </c>
      <c r="M3636" s="21" t="str">
        <f>IF(ISNUMBER(A3636),(IF(ISNUMBER(VLOOKUP(A3636,KEYWORDS,1,FALSE)),"C/PalabrasClaves","S/PalabrasClaves")),"")</f>
        <v>S/PalabrasClaves</v>
      </c>
      <c r="N3636" s="21" t="str">
        <f t="shared" si="18"/>
        <v/>
      </c>
      <c r="O3636" s="21"/>
      <c r="P3636" s="21" t="s">
        <v>20455</v>
      </c>
      <c r="Q3636" s="21"/>
      <c r="R3636" s="21" t="str">
        <f>LEFT('2012-2022'!$P3636,4)</f>
        <v>2017</v>
      </c>
      <c r="S3636" s="21" t="s">
        <v>74</v>
      </c>
      <c r="T3636" s="21"/>
      <c r="U3636" s="21"/>
      <c r="V3636" s="21"/>
      <c r="W3636" s="27"/>
      <c r="X3636" s="27"/>
      <c r="Y3636" s="28"/>
    </row>
    <row r="3637" ht="15.75" customHeight="1">
      <c r="A3637" s="21">
        <v>3.0270921E7</v>
      </c>
      <c r="B3637" s="21" t="s">
        <v>20456</v>
      </c>
      <c r="C3637" s="21" t="s">
        <v>20457</v>
      </c>
      <c r="D3637" s="21" t="s">
        <v>20458</v>
      </c>
      <c r="E3637" s="21" t="s">
        <v>20459</v>
      </c>
      <c r="F3637" s="21" t="s">
        <v>15421</v>
      </c>
      <c r="G3637" s="21">
        <v>2017.0</v>
      </c>
      <c r="H3637" s="26">
        <v>43375.0</v>
      </c>
      <c r="I3637" s="21" t="s">
        <v>20460</v>
      </c>
      <c r="J3637" s="21"/>
      <c r="K3637" s="21" t="s">
        <v>20461</v>
      </c>
      <c r="L3637" s="21" t="str">
        <f>IF(ISNUMBER(VLOOKUP(A3637,EXCL,1,FALSE)),"Excluido",IF(ISNUMBER(VLOOKUP(A3637,POST,1,FALSE)),"PostAlerta",IF(ISNUMBER(VLOOKUP(A3637,PRE,1,FALSE)),"PreAlerta","")))</f>
        <v>Excluido</v>
      </c>
      <c r="M3637" s="21" t="str">
        <f>IF(ISNUMBER(A3637),(IF(ISNUMBER(VLOOKUP(A3637,KEYWORDS,1,FALSE)),"C/PalabrasClaves","S/PalabrasClaves")),"")</f>
        <v>S/PalabrasClaves</v>
      </c>
      <c r="N3637" s="21" t="str">
        <f t="shared" si="18"/>
        <v/>
      </c>
      <c r="O3637" s="21"/>
      <c r="P3637" s="21" t="s">
        <v>20455</v>
      </c>
      <c r="Q3637" s="21"/>
      <c r="R3637" s="21" t="str">
        <f>LEFT('2012-2022'!$P3637,4)</f>
        <v>2017</v>
      </c>
      <c r="S3637" s="21" t="s">
        <v>74</v>
      </c>
      <c r="T3637" s="21"/>
      <c r="U3637" s="21"/>
      <c r="V3637" s="21"/>
      <c r="W3637" s="27"/>
      <c r="X3637" s="27"/>
      <c r="Y3637" s="12"/>
    </row>
    <row r="3638" ht="15.75" customHeight="1">
      <c r="A3638" s="21">
        <v>2.9259327E7</v>
      </c>
      <c r="B3638" s="21" t="s">
        <v>20462</v>
      </c>
      <c r="C3638" s="21" t="s">
        <v>20463</v>
      </c>
      <c r="D3638" s="21" t="s">
        <v>20464</v>
      </c>
      <c r="E3638" s="21" t="s">
        <v>1687</v>
      </c>
      <c r="F3638" s="21" t="s">
        <v>7369</v>
      </c>
      <c r="G3638" s="21">
        <v>2017.0</v>
      </c>
      <c r="H3638" s="26">
        <v>43090.0</v>
      </c>
      <c r="I3638" s="21" t="s">
        <v>20465</v>
      </c>
      <c r="J3638" s="21"/>
      <c r="K3638" s="21" t="s">
        <v>20466</v>
      </c>
      <c r="L3638" s="21" t="str">
        <f>IF(ISNUMBER(VLOOKUP(A3638,EXCL,1,FALSE)),"Excluido",IF(ISNUMBER(VLOOKUP(A3638,POST,1,FALSE)),"PostAlerta",IF(ISNUMBER(VLOOKUP(A3638,PRE,1,FALSE)),"PreAlerta","")))</f>
        <v>PostAlerta</v>
      </c>
      <c r="M3638" s="21" t="str">
        <f>IF(ISNUMBER(A3638),(IF(ISNUMBER(VLOOKUP(A3638,KEYWORDS,1,FALSE)),"C/PalabrasClaves","S/PalabrasClaves")),"")</f>
        <v>S/PalabrasClaves</v>
      </c>
      <c r="N3638" s="21" t="str">
        <f t="shared" si="18"/>
        <v/>
      </c>
      <c r="O3638" s="21"/>
      <c r="P3638" s="21" t="s">
        <v>20467</v>
      </c>
      <c r="Q3638" s="21"/>
      <c r="R3638" s="21" t="str">
        <f>LEFT('2012-2022'!$P3638,4)</f>
        <v>2017</v>
      </c>
      <c r="S3638" s="21" t="s">
        <v>74</v>
      </c>
      <c r="T3638" s="21"/>
      <c r="U3638" s="21"/>
      <c r="V3638" s="21"/>
      <c r="W3638" s="27"/>
      <c r="X3638" s="27"/>
      <c r="Y3638" s="28"/>
    </row>
    <row r="3639" ht="15.75" customHeight="1">
      <c r="A3639" s="21">
        <v>2.926284E7</v>
      </c>
      <c r="B3639" s="21" t="s">
        <v>20468</v>
      </c>
      <c r="C3639" s="21" t="s">
        <v>20469</v>
      </c>
      <c r="D3639" s="21" t="s">
        <v>20470</v>
      </c>
      <c r="E3639" s="21" t="s">
        <v>20471</v>
      </c>
      <c r="F3639" s="21" t="s">
        <v>332</v>
      </c>
      <c r="G3639" s="21">
        <v>2017.0</v>
      </c>
      <c r="H3639" s="26">
        <v>43091.0</v>
      </c>
      <c r="I3639" s="21" t="s">
        <v>20472</v>
      </c>
      <c r="J3639" s="21"/>
      <c r="K3639" s="21" t="s">
        <v>20473</v>
      </c>
      <c r="L3639" s="21" t="str">
        <f>IF(ISNUMBER(VLOOKUP(A3639,EXCL,1,FALSE)),"Excluido",IF(ISNUMBER(VLOOKUP(A3639,POST,1,FALSE)),"PostAlerta",IF(ISNUMBER(VLOOKUP(A3639,PRE,1,FALSE)),"PreAlerta","")))</f>
        <v>PostAlerta</v>
      </c>
      <c r="M3639" s="21" t="str">
        <f>IF(ISNUMBER(A3639),(IF(ISNUMBER(VLOOKUP(A3639,KEYWORDS,1,FALSE)),"C/PalabrasClaves","S/PalabrasClaves")),"")</f>
        <v>S/PalabrasClaves</v>
      </c>
      <c r="N3639" s="21" t="str">
        <f t="shared" si="18"/>
        <v/>
      </c>
      <c r="O3639" s="21"/>
      <c r="P3639" s="21" t="s">
        <v>20467</v>
      </c>
      <c r="Q3639" s="21"/>
      <c r="R3639" s="21" t="str">
        <f>LEFT('2012-2022'!$P3639,4)</f>
        <v>2017</v>
      </c>
      <c r="S3639" s="21" t="s">
        <v>74</v>
      </c>
      <c r="T3639" s="21"/>
      <c r="U3639" s="21"/>
      <c r="V3639" s="21"/>
      <c r="W3639" s="27"/>
      <c r="X3639" s="27"/>
      <c r="Y3639" s="12"/>
    </row>
    <row r="3640" ht="15.75" customHeight="1">
      <c r="A3640" s="21">
        <v>2.9276773E7</v>
      </c>
      <c r="B3640" s="21" t="s">
        <v>20474</v>
      </c>
      <c r="C3640" s="21" t="s">
        <v>20475</v>
      </c>
      <c r="D3640" s="21" t="s">
        <v>20476</v>
      </c>
      <c r="E3640" s="21" t="s">
        <v>20477</v>
      </c>
      <c r="F3640" s="21" t="s">
        <v>20478</v>
      </c>
      <c r="G3640" s="21">
        <v>2017.0</v>
      </c>
      <c r="H3640" s="26">
        <v>43095.0</v>
      </c>
      <c r="I3640" s="21" t="s">
        <v>20479</v>
      </c>
      <c r="J3640" s="21"/>
      <c r="K3640" s="21" t="s">
        <v>20480</v>
      </c>
      <c r="L3640" s="21" t="str">
        <f>IF(ISNUMBER(VLOOKUP(A3640,EXCL,1,FALSE)),"Excluido",IF(ISNUMBER(VLOOKUP(A3640,POST,1,FALSE)),"PostAlerta",IF(ISNUMBER(VLOOKUP(A3640,PRE,1,FALSE)),"PreAlerta","")))</f>
        <v>PostAlerta</v>
      </c>
      <c r="M3640" s="21" t="str">
        <f>IF(ISNUMBER(A3640),(IF(ISNUMBER(VLOOKUP(A3640,KEYWORDS,1,FALSE)),"C/PalabrasClaves","S/PalabrasClaves")),"")</f>
        <v>S/PalabrasClaves</v>
      </c>
      <c r="N3640" s="21" t="str">
        <f t="shared" si="18"/>
        <v/>
      </c>
      <c r="O3640" s="21"/>
      <c r="P3640" s="21" t="s">
        <v>20467</v>
      </c>
      <c r="Q3640" s="21"/>
      <c r="R3640" s="21" t="str">
        <f>LEFT('2012-2022'!$P3640,4)</f>
        <v>2017</v>
      </c>
      <c r="S3640" s="21" t="s">
        <v>74</v>
      </c>
      <c r="T3640" s="21"/>
      <c r="U3640" s="21"/>
      <c r="V3640" s="21"/>
      <c r="W3640" s="27"/>
      <c r="X3640" s="27"/>
      <c r="Y3640" s="28"/>
    </row>
    <row r="3641" ht="15.75" customHeight="1">
      <c r="A3641" s="21">
        <v>3.02744E7</v>
      </c>
      <c r="B3641" s="21" t="s">
        <v>20481</v>
      </c>
      <c r="C3641" s="21" t="s">
        <v>20482</v>
      </c>
      <c r="D3641" s="21" t="s">
        <v>20483</v>
      </c>
      <c r="E3641" s="21" t="s">
        <v>20484</v>
      </c>
      <c r="F3641" s="21" t="s">
        <v>15421</v>
      </c>
      <c r="G3641" s="21">
        <v>2017.0</v>
      </c>
      <c r="H3641" s="26">
        <v>43376.0</v>
      </c>
      <c r="I3641" s="21" t="s">
        <v>20485</v>
      </c>
      <c r="J3641" s="21"/>
      <c r="K3641" s="21" t="s">
        <v>20486</v>
      </c>
      <c r="L3641" s="21" t="str">
        <f>IF(ISNUMBER(VLOOKUP(A3641,EXCL,1,FALSE)),"Excluido",IF(ISNUMBER(VLOOKUP(A3641,POST,1,FALSE)),"PostAlerta",IF(ISNUMBER(VLOOKUP(A3641,PRE,1,FALSE)),"PreAlerta","")))</f>
        <v>Excluido</v>
      </c>
      <c r="M3641" s="21" t="str">
        <f>IF(ISNUMBER(A3641),(IF(ISNUMBER(VLOOKUP(A3641,KEYWORDS,1,FALSE)),"C/PalabrasClaves","S/PalabrasClaves")),"")</f>
        <v>S/PalabrasClaves</v>
      </c>
      <c r="N3641" s="21" t="str">
        <f t="shared" si="18"/>
        <v/>
      </c>
      <c r="O3641" s="21"/>
      <c r="P3641" s="21" t="s">
        <v>20487</v>
      </c>
      <c r="Q3641" s="21"/>
      <c r="R3641" s="21" t="str">
        <f>LEFT('2012-2022'!$P3641,4)</f>
        <v>2017</v>
      </c>
      <c r="S3641" s="21" t="s">
        <v>74</v>
      </c>
      <c r="T3641" s="21"/>
      <c r="U3641" s="21"/>
      <c r="V3641" s="21"/>
      <c r="W3641" s="27"/>
      <c r="X3641" s="27"/>
      <c r="Y3641" s="12"/>
    </row>
    <row r="3642" ht="15.75" customHeight="1">
      <c r="A3642" s="21">
        <v>2.9282144E7</v>
      </c>
      <c r="B3642" s="21" t="s">
        <v>20488</v>
      </c>
      <c r="C3642" s="21" t="s">
        <v>20489</v>
      </c>
      <c r="D3642" s="21" t="s">
        <v>20490</v>
      </c>
      <c r="E3642" s="21" t="s">
        <v>17779</v>
      </c>
      <c r="F3642" s="21" t="s">
        <v>332</v>
      </c>
      <c r="G3642" s="21">
        <v>2017.0</v>
      </c>
      <c r="H3642" s="26">
        <v>43098.0</v>
      </c>
      <c r="I3642" s="21" t="s">
        <v>20491</v>
      </c>
      <c r="J3642" s="21"/>
      <c r="K3642" s="21" t="s">
        <v>20492</v>
      </c>
      <c r="L3642" s="21" t="str">
        <f>IF(ISNUMBER(VLOOKUP(A3642,EXCL,1,FALSE)),"Excluido",IF(ISNUMBER(VLOOKUP(A3642,POST,1,FALSE)),"PostAlerta",IF(ISNUMBER(VLOOKUP(A3642,PRE,1,FALSE)),"PreAlerta","")))</f>
        <v>PostAlerta</v>
      </c>
      <c r="M3642" s="21" t="str">
        <f>IF(ISNUMBER(A3642),(IF(ISNUMBER(VLOOKUP(A3642,KEYWORDS,1,FALSE)),"C/PalabrasClaves","S/PalabrasClaves")),"")</f>
        <v>S/PalabrasClaves</v>
      </c>
      <c r="N3642" s="21" t="str">
        <f t="shared" si="18"/>
        <v/>
      </c>
      <c r="O3642" s="21"/>
      <c r="P3642" s="21" t="s">
        <v>20493</v>
      </c>
      <c r="Q3642" s="21"/>
      <c r="R3642" s="21" t="str">
        <f>LEFT('2012-2022'!$P3642,4)</f>
        <v>2017</v>
      </c>
      <c r="S3642" s="21" t="s">
        <v>74</v>
      </c>
      <c r="T3642" s="21"/>
      <c r="U3642" s="21"/>
      <c r="V3642" s="21"/>
      <c r="W3642" s="27"/>
      <c r="X3642" s="27"/>
      <c r="Y3642" s="28"/>
    </row>
    <row r="3643" ht="15.75" customHeight="1">
      <c r="A3643" s="21">
        <v>2.9297293E7</v>
      </c>
      <c r="B3643" s="21" t="s">
        <v>20494</v>
      </c>
      <c r="C3643" s="21" t="s">
        <v>20495</v>
      </c>
      <c r="D3643" s="21" t="s">
        <v>20496</v>
      </c>
      <c r="E3643" s="21" t="s">
        <v>20497</v>
      </c>
      <c r="F3643" s="21" t="s">
        <v>2035</v>
      </c>
      <c r="G3643" s="21">
        <v>2017.0</v>
      </c>
      <c r="H3643" s="26">
        <v>43104.0</v>
      </c>
      <c r="I3643" s="21" t="s">
        <v>20498</v>
      </c>
      <c r="J3643" s="21"/>
      <c r="K3643" s="21" t="s">
        <v>20499</v>
      </c>
      <c r="L3643" s="21" t="str">
        <f>IF(ISNUMBER(VLOOKUP(A3643,EXCL,1,FALSE)),"Excluido",IF(ISNUMBER(VLOOKUP(A3643,POST,1,FALSE)),"PostAlerta",IF(ISNUMBER(VLOOKUP(A3643,PRE,1,FALSE)),"PreAlerta","")))</f>
        <v>PostAlerta</v>
      </c>
      <c r="M3643" s="21" t="str">
        <f>IF(ISNUMBER(A3643),(IF(ISNUMBER(VLOOKUP(A3643,KEYWORDS,1,FALSE)),"C/PalabrasClaves","S/PalabrasClaves")),"")</f>
        <v>S/PalabrasClaves</v>
      </c>
      <c r="N3643" s="21" t="str">
        <f t="shared" si="18"/>
        <v/>
      </c>
      <c r="O3643" s="21"/>
      <c r="P3643" s="21" t="s">
        <v>20493</v>
      </c>
      <c r="Q3643" s="21"/>
      <c r="R3643" s="21" t="str">
        <f>LEFT('2012-2022'!$P3643,4)</f>
        <v>2017</v>
      </c>
      <c r="S3643" s="21" t="s">
        <v>74</v>
      </c>
      <c r="T3643" s="21"/>
      <c r="U3643" s="21"/>
      <c r="V3643" s="21"/>
      <c r="W3643" s="27"/>
      <c r="X3643" s="27"/>
      <c r="Y3643" s="12"/>
    </row>
    <row r="3644" ht="15.75" customHeight="1">
      <c r="A3644" s="21">
        <v>2.9099918E7</v>
      </c>
      <c r="B3644" s="21" t="s">
        <v>20500</v>
      </c>
      <c r="C3644" s="21" t="s">
        <v>20501</v>
      </c>
      <c r="D3644" s="21" t="s">
        <v>20502</v>
      </c>
      <c r="E3644" s="21" t="s">
        <v>20503</v>
      </c>
      <c r="F3644" s="21" t="s">
        <v>7460</v>
      </c>
      <c r="G3644" s="21">
        <v>2017.0</v>
      </c>
      <c r="H3644" s="26">
        <v>43043.0</v>
      </c>
      <c r="I3644" s="21" t="s">
        <v>20504</v>
      </c>
      <c r="J3644" s="21"/>
      <c r="K3644" s="21" t="s">
        <v>20505</v>
      </c>
      <c r="L3644" s="21" t="str">
        <f>IF(ISNUMBER(VLOOKUP(A3644,EXCL,1,FALSE)),"Excluido",IF(ISNUMBER(VLOOKUP(A3644,POST,1,FALSE)),"PostAlerta",IF(ISNUMBER(VLOOKUP(A3644,PRE,1,FALSE)),"PreAlerta","")))</f>
        <v>PostAlerta</v>
      </c>
      <c r="M3644" s="21" t="str">
        <f>IF(ISNUMBER(A3644),(IF(ISNUMBER(VLOOKUP(A3644,KEYWORDS,1,FALSE)),"C/PalabrasClaves","S/PalabrasClaves")),"")</f>
        <v>S/PalabrasClaves</v>
      </c>
      <c r="N3644" s="21" t="str">
        <f t="shared" si="18"/>
        <v/>
      </c>
      <c r="O3644" s="21"/>
      <c r="P3644" s="21" t="s">
        <v>20506</v>
      </c>
      <c r="Q3644" s="21"/>
      <c r="R3644" s="21" t="str">
        <f>LEFT('2012-2022'!$P3644,4)</f>
        <v>2017</v>
      </c>
      <c r="S3644" s="21" t="s">
        <v>74</v>
      </c>
      <c r="T3644" s="21"/>
      <c r="U3644" s="21"/>
      <c r="V3644" s="21"/>
      <c r="W3644" s="27"/>
      <c r="X3644" s="27"/>
      <c r="Y3644" s="28"/>
    </row>
    <row r="3645" ht="15.75" customHeight="1">
      <c r="A3645" s="21">
        <v>2.928707E7</v>
      </c>
      <c r="B3645" s="21" t="s">
        <v>20507</v>
      </c>
      <c r="C3645" s="21" t="s">
        <v>20508</v>
      </c>
      <c r="D3645" s="21" t="s">
        <v>20509</v>
      </c>
      <c r="E3645" s="21" t="s">
        <v>20510</v>
      </c>
      <c r="F3645" s="21" t="s">
        <v>2831</v>
      </c>
      <c r="G3645" s="21">
        <v>2017.0</v>
      </c>
      <c r="H3645" s="26">
        <v>43099.0</v>
      </c>
      <c r="I3645" s="21" t="s">
        <v>20511</v>
      </c>
      <c r="J3645" s="21"/>
      <c r="K3645" s="21" t="s">
        <v>20512</v>
      </c>
      <c r="L3645" s="21" t="str">
        <f>IF(ISNUMBER(VLOOKUP(A3645,EXCL,1,FALSE)),"Excluido",IF(ISNUMBER(VLOOKUP(A3645,POST,1,FALSE)),"PostAlerta",IF(ISNUMBER(VLOOKUP(A3645,PRE,1,FALSE)),"PreAlerta","")))</f>
        <v>PostAlerta</v>
      </c>
      <c r="M3645" s="21" t="str">
        <f>IF(ISNUMBER(A3645),(IF(ISNUMBER(VLOOKUP(A3645,KEYWORDS,1,FALSE)),"C/PalabrasClaves","S/PalabrasClaves")),"")</f>
        <v>S/PalabrasClaves</v>
      </c>
      <c r="N3645" s="21" t="str">
        <f t="shared" si="18"/>
        <v/>
      </c>
      <c r="O3645" s="21"/>
      <c r="P3645" s="21" t="s">
        <v>20506</v>
      </c>
      <c r="Q3645" s="21"/>
      <c r="R3645" s="21" t="str">
        <f>LEFT('2012-2022'!$P3645,4)</f>
        <v>2017</v>
      </c>
      <c r="S3645" s="21" t="s">
        <v>74</v>
      </c>
      <c r="T3645" s="21"/>
      <c r="U3645" s="21"/>
      <c r="V3645" s="21"/>
      <c r="W3645" s="27"/>
      <c r="X3645" s="27"/>
      <c r="Y3645" s="12"/>
    </row>
    <row r="3646" ht="15.75" customHeight="1">
      <c r="A3646" s="21">
        <v>2.9287072E7</v>
      </c>
      <c r="B3646" s="21" t="s">
        <v>20513</v>
      </c>
      <c r="C3646" s="21" t="s">
        <v>20514</v>
      </c>
      <c r="D3646" s="21" t="s">
        <v>20515</v>
      </c>
      <c r="E3646" s="21" t="s">
        <v>20516</v>
      </c>
      <c r="F3646" s="21" t="s">
        <v>2810</v>
      </c>
      <c r="G3646" s="21">
        <v>2017.0</v>
      </c>
      <c r="H3646" s="26">
        <v>43099.0</v>
      </c>
      <c r="I3646" s="21" t="s">
        <v>20517</v>
      </c>
      <c r="J3646" s="21"/>
      <c r="K3646" s="21" t="s">
        <v>20518</v>
      </c>
      <c r="L3646" s="21" t="str">
        <f>IF(ISNUMBER(VLOOKUP(A3646,EXCL,1,FALSE)),"Excluido",IF(ISNUMBER(VLOOKUP(A3646,POST,1,FALSE)),"PostAlerta",IF(ISNUMBER(VLOOKUP(A3646,PRE,1,FALSE)),"PreAlerta","")))</f>
        <v>PostAlerta</v>
      </c>
      <c r="M3646" s="21" t="str">
        <f>IF(ISNUMBER(A3646),(IF(ISNUMBER(VLOOKUP(A3646,KEYWORDS,1,FALSE)),"C/PalabrasClaves","S/PalabrasClaves")),"")</f>
        <v>S/PalabrasClaves</v>
      </c>
      <c r="N3646" s="21" t="str">
        <f t="shared" si="18"/>
        <v/>
      </c>
      <c r="O3646" s="21"/>
      <c r="P3646" s="21" t="s">
        <v>20506</v>
      </c>
      <c r="Q3646" s="21"/>
      <c r="R3646" s="21" t="str">
        <f>LEFT('2012-2022'!$P3646,4)</f>
        <v>2017</v>
      </c>
      <c r="S3646" s="21" t="s">
        <v>74</v>
      </c>
      <c r="T3646" s="21"/>
      <c r="U3646" s="21"/>
      <c r="V3646" s="21"/>
      <c r="W3646" s="27"/>
      <c r="X3646" s="27"/>
      <c r="Y3646" s="28"/>
    </row>
    <row r="3647" ht="15.75" customHeight="1">
      <c r="A3647" s="21">
        <v>2.8573466E7</v>
      </c>
      <c r="B3647" s="21" t="s">
        <v>20519</v>
      </c>
      <c r="C3647" s="21" t="s">
        <v>20520</v>
      </c>
      <c r="D3647" s="21" t="s">
        <v>20521</v>
      </c>
      <c r="E3647" s="21" t="s">
        <v>20522</v>
      </c>
      <c r="F3647" s="21" t="s">
        <v>19374</v>
      </c>
      <c r="G3647" s="21">
        <v>2018.0</v>
      </c>
      <c r="H3647" s="26">
        <v>42889.0</v>
      </c>
      <c r="I3647" s="21"/>
      <c r="J3647" s="21"/>
      <c r="K3647" s="21" t="s">
        <v>20523</v>
      </c>
      <c r="L3647" s="21" t="str">
        <f>IF(ISNUMBER(VLOOKUP(A3647,EXCL,1,FALSE)),"Excluido",IF(ISNUMBER(VLOOKUP(A3647,POST,1,FALSE)),"PostAlerta",IF(ISNUMBER(VLOOKUP(A3647,PRE,1,FALSE)),"PreAlerta","")))</f>
        <v>PostAlerta</v>
      </c>
      <c r="M3647" s="21" t="str">
        <f>IF(ISNUMBER(A3647),(IF(ISNUMBER(VLOOKUP(A3647,KEYWORDS,1,FALSE)),"C/PalabrasClaves","S/PalabrasClaves")),"")</f>
        <v>S/PalabrasClaves</v>
      </c>
      <c r="N3647" s="21" t="str">
        <f t="shared" si="18"/>
        <v/>
      </c>
      <c r="O3647" s="21"/>
      <c r="P3647" s="21" t="s">
        <v>20524</v>
      </c>
      <c r="Q3647" s="21"/>
      <c r="R3647" s="21" t="str">
        <f>LEFT('2012-2022'!$P3647,4)</f>
        <v>2018</v>
      </c>
      <c r="S3647" s="21" t="s">
        <v>39</v>
      </c>
      <c r="T3647" s="21"/>
      <c r="U3647" s="21"/>
      <c r="V3647" s="21"/>
      <c r="W3647" s="27"/>
      <c r="X3647" s="27"/>
      <c r="Y3647" s="12"/>
    </row>
    <row r="3648" ht="15.75" customHeight="1">
      <c r="A3648" s="21">
        <v>2.8702705E7</v>
      </c>
      <c r="B3648" s="21" t="s">
        <v>20525</v>
      </c>
      <c r="C3648" s="21" t="s">
        <v>20526</v>
      </c>
      <c r="D3648" s="21" t="s">
        <v>20527</v>
      </c>
      <c r="E3648" s="21" t="s">
        <v>3186</v>
      </c>
      <c r="F3648" s="21" t="s">
        <v>1449</v>
      </c>
      <c r="G3648" s="21">
        <v>2018.0</v>
      </c>
      <c r="H3648" s="26">
        <v>42930.0</v>
      </c>
      <c r="I3648" s="21" t="s">
        <v>20528</v>
      </c>
      <c r="J3648" s="21"/>
      <c r="K3648" s="21" t="s">
        <v>20529</v>
      </c>
      <c r="L3648" s="21" t="str">
        <f>IF(ISNUMBER(VLOOKUP(A3648,EXCL,1,FALSE)),"Excluido",IF(ISNUMBER(VLOOKUP(A3648,POST,1,FALSE)),"PostAlerta",IF(ISNUMBER(VLOOKUP(A3648,PRE,1,FALSE)),"PreAlerta","")))</f>
        <v>PostAlerta</v>
      </c>
      <c r="M3648" s="21" t="str">
        <f>IF(ISNUMBER(A3648),(IF(ISNUMBER(VLOOKUP(A3648,KEYWORDS,1,FALSE)),"C/PalabrasClaves","S/PalabrasClaves")),"")</f>
        <v>S/PalabrasClaves</v>
      </c>
      <c r="N3648" s="21" t="str">
        <f t="shared" si="18"/>
        <v/>
      </c>
      <c r="O3648" s="21"/>
      <c r="P3648" s="21" t="s">
        <v>20524</v>
      </c>
      <c r="Q3648" s="21"/>
      <c r="R3648" s="21" t="str">
        <f>LEFT('2012-2022'!$P3648,4)</f>
        <v>2018</v>
      </c>
      <c r="S3648" s="21" t="s">
        <v>39</v>
      </c>
      <c r="T3648" s="21"/>
      <c r="U3648" s="21"/>
      <c r="V3648" s="21"/>
      <c r="W3648" s="27"/>
      <c r="X3648" s="27"/>
      <c r="Y3648" s="28"/>
    </row>
    <row r="3649" ht="15.75" customHeight="1">
      <c r="A3649" s="21">
        <v>2.8708277E7</v>
      </c>
      <c r="B3649" s="21" t="s">
        <v>20530</v>
      </c>
      <c r="C3649" s="21" t="s">
        <v>20531</v>
      </c>
      <c r="D3649" s="21" t="s">
        <v>20532</v>
      </c>
      <c r="E3649" s="21" t="s">
        <v>20533</v>
      </c>
      <c r="F3649" s="21" t="s">
        <v>13861</v>
      </c>
      <c r="G3649" s="21">
        <v>2018.0</v>
      </c>
      <c r="H3649" s="26">
        <v>42931.0</v>
      </c>
      <c r="I3649" s="21"/>
      <c r="J3649" s="21"/>
      <c r="K3649" s="21" t="s">
        <v>20534</v>
      </c>
      <c r="L3649" s="21" t="str">
        <f>IF(ISNUMBER(VLOOKUP(A3649,EXCL,1,FALSE)),"Excluido",IF(ISNUMBER(VLOOKUP(A3649,POST,1,FALSE)),"PostAlerta",IF(ISNUMBER(VLOOKUP(A3649,PRE,1,FALSE)),"PreAlerta","")))</f>
        <v>PostAlerta</v>
      </c>
      <c r="M3649" s="21" t="str">
        <f>IF(ISNUMBER(A3649),(IF(ISNUMBER(VLOOKUP(A3649,KEYWORDS,1,FALSE)),"C/PalabrasClaves","S/PalabrasClaves")),"")</f>
        <v>S/PalabrasClaves</v>
      </c>
      <c r="N3649" s="21" t="str">
        <f t="shared" si="18"/>
        <v/>
      </c>
      <c r="O3649" s="21"/>
      <c r="P3649" s="21" t="s">
        <v>20524</v>
      </c>
      <c r="Q3649" s="21"/>
      <c r="R3649" s="21" t="str">
        <f>LEFT('2012-2022'!$P3649,4)</f>
        <v>2018</v>
      </c>
      <c r="S3649" s="21" t="s">
        <v>39</v>
      </c>
      <c r="T3649" s="21"/>
      <c r="U3649" s="21"/>
      <c r="V3649" s="21"/>
      <c r="W3649" s="27"/>
      <c r="X3649" s="27"/>
      <c r="Y3649" s="12"/>
    </row>
    <row r="3650" ht="15.75" customHeight="1">
      <c r="A3650" s="21">
        <v>2.8859959E7</v>
      </c>
      <c r="B3650" s="21" t="s">
        <v>20535</v>
      </c>
      <c r="C3650" s="21" t="s">
        <v>20536</v>
      </c>
      <c r="D3650" s="21" t="s">
        <v>20537</v>
      </c>
      <c r="E3650" s="21" t="s">
        <v>17390</v>
      </c>
      <c r="F3650" s="21" t="s">
        <v>2712</v>
      </c>
      <c r="G3650" s="21">
        <v>2018.0</v>
      </c>
      <c r="H3650" s="26">
        <v>42980.0</v>
      </c>
      <c r="I3650" s="21"/>
      <c r="J3650" s="21"/>
      <c r="K3650" s="21" t="s">
        <v>20538</v>
      </c>
      <c r="L3650" s="21" t="str">
        <f>IF(ISNUMBER(VLOOKUP(A3650,EXCL,1,FALSE)),"Excluido",IF(ISNUMBER(VLOOKUP(A3650,POST,1,FALSE)),"PostAlerta",IF(ISNUMBER(VLOOKUP(A3650,PRE,1,FALSE)),"PreAlerta","")))</f>
        <v>PostAlerta</v>
      </c>
      <c r="M3650" s="21" t="str">
        <f>IF(ISNUMBER(A3650),(IF(ISNUMBER(VLOOKUP(A3650,KEYWORDS,1,FALSE)),"C/PalabrasClaves","S/PalabrasClaves")),"")</f>
        <v>S/PalabrasClaves</v>
      </c>
      <c r="N3650" s="21" t="str">
        <f t="shared" si="18"/>
        <v/>
      </c>
      <c r="O3650" s="21"/>
      <c r="P3650" s="21" t="s">
        <v>20524</v>
      </c>
      <c r="Q3650" s="21"/>
      <c r="R3650" s="21" t="str">
        <f>LEFT('2012-2022'!$P3650,4)</f>
        <v>2018</v>
      </c>
      <c r="S3650" s="21" t="s">
        <v>39</v>
      </c>
      <c r="T3650" s="21"/>
      <c r="U3650" s="21"/>
      <c r="V3650" s="21"/>
      <c r="W3650" s="27"/>
      <c r="X3650" s="27"/>
      <c r="Y3650" s="28"/>
    </row>
    <row r="3651" ht="15.75" customHeight="1">
      <c r="A3651" s="21">
        <v>2.8860034E7</v>
      </c>
      <c r="B3651" s="21" t="s">
        <v>20539</v>
      </c>
      <c r="C3651" s="21" t="s">
        <v>20540</v>
      </c>
      <c r="D3651" s="21" t="s">
        <v>20541</v>
      </c>
      <c r="E3651" s="21" t="s">
        <v>20542</v>
      </c>
      <c r="F3651" s="21" t="s">
        <v>17990</v>
      </c>
      <c r="G3651" s="21">
        <v>2018.0</v>
      </c>
      <c r="H3651" s="26">
        <v>42980.0</v>
      </c>
      <c r="I3651" s="21"/>
      <c r="J3651" s="21"/>
      <c r="K3651" s="21" t="s">
        <v>20543</v>
      </c>
      <c r="L3651" s="21" t="str">
        <f>IF(ISNUMBER(VLOOKUP(A3651,EXCL,1,FALSE)),"Excluido",IF(ISNUMBER(VLOOKUP(A3651,POST,1,FALSE)),"PostAlerta",IF(ISNUMBER(VLOOKUP(A3651,PRE,1,FALSE)),"PreAlerta","")))</f>
        <v>PostAlerta</v>
      </c>
      <c r="M3651" s="21" t="str">
        <f>IF(ISNUMBER(A3651),(IF(ISNUMBER(VLOOKUP(A3651,KEYWORDS,1,FALSE)),"C/PalabrasClaves","S/PalabrasClaves")),"")</f>
        <v>S/PalabrasClaves</v>
      </c>
      <c r="N3651" s="21" t="str">
        <f t="shared" si="18"/>
        <v/>
      </c>
      <c r="O3651" s="21"/>
      <c r="P3651" s="21" t="s">
        <v>20524</v>
      </c>
      <c r="Q3651" s="21"/>
      <c r="R3651" s="21" t="str">
        <f>LEFT('2012-2022'!$P3651,4)</f>
        <v>2018</v>
      </c>
      <c r="S3651" s="21" t="s">
        <v>39</v>
      </c>
      <c r="T3651" s="21"/>
      <c r="U3651" s="21"/>
      <c r="V3651" s="21"/>
      <c r="W3651" s="27"/>
      <c r="X3651" s="27"/>
      <c r="Y3651" s="12"/>
    </row>
    <row r="3652" ht="15.75" customHeight="1">
      <c r="A3652" s="21">
        <v>2.8913925E7</v>
      </c>
      <c r="B3652" s="21" t="s">
        <v>20544</v>
      </c>
      <c r="C3652" s="21" t="s">
        <v>20545</v>
      </c>
      <c r="D3652" s="21" t="s">
        <v>20546</v>
      </c>
      <c r="E3652" s="21" t="s">
        <v>20547</v>
      </c>
      <c r="F3652" s="21" t="s">
        <v>20548</v>
      </c>
      <c r="G3652" s="21">
        <v>2018.0</v>
      </c>
      <c r="H3652" s="26">
        <v>42994.0</v>
      </c>
      <c r="I3652" s="21"/>
      <c r="J3652" s="21"/>
      <c r="K3652" s="21" t="s">
        <v>20549</v>
      </c>
      <c r="L3652" s="21" t="str">
        <f>IF(ISNUMBER(VLOOKUP(A3652,EXCL,1,FALSE)),"Excluido",IF(ISNUMBER(VLOOKUP(A3652,POST,1,FALSE)),"PostAlerta",IF(ISNUMBER(VLOOKUP(A3652,PRE,1,FALSE)),"PreAlerta","")))</f>
        <v>PostAlerta</v>
      </c>
      <c r="M3652" s="21" t="str">
        <f>IF(ISNUMBER(A3652),(IF(ISNUMBER(VLOOKUP(A3652,KEYWORDS,1,FALSE)),"C/PalabrasClaves","S/PalabrasClaves")),"")</f>
        <v>S/PalabrasClaves</v>
      </c>
      <c r="N3652" s="21" t="str">
        <f t="shared" si="18"/>
        <v/>
      </c>
      <c r="O3652" s="21"/>
      <c r="P3652" s="21" t="s">
        <v>20524</v>
      </c>
      <c r="Q3652" s="21"/>
      <c r="R3652" s="21" t="str">
        <f>LEFT('2012-2022'!$P3652,4)</f>
        <v>2018</v>
      </c>
      <c r="S3652" s="21" t="s">
        <v>39</v>
      </c>
      <c r="T3652" s="21"/>
      <c r="U3652" s="21"/>
      <c r="V3652" s="21"/>
      <c r="W3652" s="27"/>
      <c r="X3652" s="27"/>
      <c r="Y3652" s="28"/>
    </row>
    <row r="3653" ht="15.75" customHeight="1">
      <c r="A3653" s="21">
        <v>2.8939494E7</v>
      </c>
      <c r="B3653" s="21" t="s">
        <v>20550</v>
      </c>
      <c r="C3653" s="21" t="s">
        <v>20551</v>
      </c>
      <c r="D3653" s="21" t="s">
        <v>20552</v>
      </c>
      <c r="E3653" s="21" t="s">
        <v>20553</v>
      </c>
      <c r="F3653" s="21" t="s">
        <v>2712</v>
      </c>
      <c r="G3653" s="21">
        <v>2018.0</v>
      </c>
      <c r="H3653" s="26">
        <v>43002.0</v>
      </c>
      <c r="I3653" s="21"/>
      <c r="J3653" s="21"/>
      <c r="K3653" s="21" t="s">
        <v>20554</v>
      </c>
      <c r="L3653" s="21" t="str">
        <f>IF(ISNUMBER(VLOOKUP(A3653,EXCL,1,FALSE)),"Excluido",IF(ISNUMBER(VLOOKUP(A3653,POST,1,FALSE)),"PostAlerta",IF(ISNUMBER(VLOOKUP(A3653,PRE,1,FALSE)),"PreAlerta","")))</f>
        <v>PostAlerta</v>
      </c>
      <c r="M3653" s="21" t="str">
        <f>IF(ISNUMBER(A3653),(IF(ISNUMBER(VLOOKUP(A3653,KEYWORDS,1,FALSE)),"C/PalabrasClaves","S/PalabrasClaves")),"")</f>
        <v>S/PalabrasClaves</v>
      </c>
      <c r="N3653" s="21" t="str">
        <f t="shared" si="18"/>
        <v/>
      </c>
      <c r="O3653" s="21"/>
      <c r="P3653" s="21" t="s">
        <v>20524</v>
      </c>
      <c r="Q3653" s="21"/>
      <c r="R3653" s="21" t="str">
        <f>LEFT('2012-2022'!$P3653,4)</f>
        <v>2018</v>
      </c>
      <c r="S3653" s="21" t="s">
        <v>39</v>
      </c>
      <c r="T3653" s="21"/>
      <c r="U3653" s="21"/>
      <c r="V3653" s="21"/>
      <c r="W3653" s="27"/>
      <c r="X3653" s="27"/>
      <c r="Y3653" s="12"/>
    </row>
    <row r="3654" ht="15.75" customHeight="1">
      <c r="A3654" s="21">
        <v>2.8977771E7</v>
      </c>
      <c r="B3654" s="21" t="s">
        <v>20555</v>
      </c>
      <c r="C3654" s="21" t="s">
        <v>20556</v>
      </c>
      <c r="D3654" s="21" t="s">
        <v>20557</v>
      </c>
      <c r="E3654" s="21" t="s">
        <v>13687</v>
      </c>
      <c r="F3654" s="21" t="s">
        <v>3780</v>
      </c>
      <c r="G3654" s="21">
        <v>2018.0</v>
      </c>
      <c r="H3654" s="26">
        <v>43013.0</v>
      </c>
      <c r="I3654" s="21"/>
      <c r="J3654" s="21"/>
      <c r="K3654" s="21" t="s">
        <v>20558</v>
      </c>
      <c r="L3654" s="21" t="str">
        <f>IF(ISNUMBER(VLOOKUP(A3654,EXCL,1,FALSE)),"Excluido",IF(ISNUMBER(VLOOKUP(A3654,POST,1,FALSE)),"PostAlerta",IF(ISNUMBER(VLOOKUP(A3654,PRE,1,FALSE)),"PreAlerta","")))</f>
        <v>PostAlerta</v>
      </c>
      <c r="M3654" s="21" t="str">
        <f>IF(ISNUMBER(A3654),(IF(ISNUMBER(VLOOKUP(A3654,KEYWORDS,1,FALSE)),"C/PalabrasClaves","S/PalabrasClaves")),"")</f>
        <v>S/PalabrasClaves</v>
      </c>
      <c r="N3654" s="21" t="str">
        <f t="shared" si="18"/>
        <v/>
      </c>
      <c r="O3654" s="21"/>
      <c r="P3654" s="21" t="s">
        <v>20524</v>
      </c>
      <c r="Q3654" s="21"/>
      <c r="R3654" s="21" t="str">
        <f>LEFT('2012-2022'!$P3654,4)</f>
        <v>2018</v>
      </c>
      <c r="S3654" s="21" t="s">
        <v>39</v>
      </c>
      <c r="T3654" s="21"/>
      <c r="U3654" s="21"/>
      <c r="V3654" s="21"/>
      <c r="W3654" s="27"/>
      <c r="X3654" s="27"/>
      <c r="Y3654" s="28"/>
    </row>
    <row r="3655" ht="15.75" customHeight="1">
      <c r="A3655" s="21">
        <v>2.9017825E7</v>
      </c>
      <c r="B3655" s="21" t="s">
        <v>20559</v>
      </c>
      <c r="C3655" s="21" t="s">
        <v>20560</v>
      </c>
      <c r="D3655" s="21" t="s">
        <v>20561</v>
      </c>
      <c r="E3655" s="21" t="s">
        <v>20562</v>
      </c>
      <c r="F3655" s="21" t="s">
        <v>496</v>
      </c>
      <c r="G3655" s="21">
        <v>2018.0</v>
      </c>
      <c r="H3655" s="26">
        <v>43020.0</v>
      </c>
      <c r="I3655" s="21"/>
      <c r="J3655" s="21"/>
      <c r="K3655" s="21" t="s">
        <v>20563</v>
      </c>
      <c r="L3655" s="21" t="str">
        <f>IF(ISNUMBER(VLOOKUP(A3655,EXCL,1,FALSE)),"Excluido",IF(ISNUMBER(VLOOKUP(A3655,POST,1,FALSE)),"PostAlerta",IF(ISNUMBER(VLOOKUP(A3655,PRE,1,FALSE)),"PreAlerta","")))</f>
        <v>PostAlerta</v>
      </c>
      <c r="M3655" s="21" t="str">
        <f>IF(ISNUMBER(A3655),(IF(ISNUMBER(VLOOKUP(A3655,KEYWORDS,1,FALSE)),"C/PalabrasClaves","S/PalabrasClaves")),"")</f>
        <v>S/PalabrasClaves</v>
      </c>
      <c r="N3655" s="21" t="str">
        <f t="shared" si="18"/>
        <v/>
      </c>
      <c r="O3655" s="21"/>
      <c r="P3655" s="21" t="s">
        <v>20524</v>
      </c>
      <c r="Q3655" s="21"/>
      <c r="R3655" s="21" t="str">
        <f>LEFT('2012-2022'!$P3655,4)</f>
        <v>2018</v>
      </c>
      <c r="S3655" s="21" t="s">
        <v>39</v>
      </c>
      <c r="T3655" s="21"/>
      <c r="U3655" s="21"/>
      <c r="V3655" s="21"/>
      <c r="W3655" s="27"/>
      <c r="X3655" s="27"/>
      <c r="Y3655" s="12"/>
    </row>
    <row r="3656" ht="15.75" customHeight="1">
      <c r="A3656" s="21">
        <v>2.9037826E7</v>
      </c>
      <c r="B3656" s="21" t="s">
        <v>20564</v>
      </c>
      <c r="C3656" s="21" t="s">
        <v>20565</v>
      </c>
      <c r="D3656" s="21" t="s">
        <v>20566</v>
      </c>
      <c r="E3656" s="21" t="s">
        <v>3254</v>
      </c>
      <c r="F3656" s="21" t="s">
        <v>496</v>
      </c>
      <c r="G3656" s="21">
        <v>2018.0</v>
      </c>
      <c r="H3656" s="26">
        <v>43026.0</v>
      </c>
      <c r="I3656" s="21"/>
      <c r="J3656" s="21"/>
      <c r="K3656" s="21" t="s">
        <v>20567</v>
      </c>
      <c r="L3656" s="21" t="str">
        <f>IF(ISNUMBER(VLOOKUP(A3656,EXCL,1,FALSE)),"Excluido",IF(ISNUMBER(VLOOKUP(A3656,POST,1,FALSE)),"PostAlerta",IF(ISNUMBER(VLOOKUP(A3656,PRE,1,FALSE)),"PreAlerta","")))</f>
        <v>PostAlerta</v>
      </c>
      <c r="M3656" s="21" t="str">
        <f>IF(ISNUMBER(A3656),(IF(ISNUMBER(VLOOKUP(A3656,KEYWORDS,1,FALSE)),"C/PalabrasClaves","S/PalabrasClaves")),"")</f>
        <v>S/PalabrasClaves</v>
      </c>
      <c r="N3656" s="21" t="str">
        <f t="shared" si="18"/>
        <v/>
      </c>
      <c r="O3656" s="21"/>
      <c r="P3656" s="21" t="s">
        <v>20524</v>
      </c>
      <c r="Q3656" s="21"/>
      <c r="R3656" s="21" t="str">
        <f>LEFT('2012-2022'!$P3656,4)</f>
        <v>2018</v>
      </c>
      <c r="S3656" s="21" t="s">
        <v>39</v>
      </c>
      <c r="T3656" s="21"/>
      <c r="U3656" s="21"/>
      <c r="V3656" s="21"/>
      <c r="W3656" s="27"/>
      <c r="X3656" s="27"/>
      <c r="Y3656" s="28"/>
    </row>
    <row r="3657" ht="15.75" customHeight="1">
      <c r="A3657" s="21">
        <v>2.904224E7</v>
      </c>
      <c r="B3657" s="21" t="s">
        <v>20568</v>
      </c>
      <c r="C3657" s="21" t="s">
        <v>20569</v>
      </c>
      <c r="D3657" s="21" t="s">
        <v>20570</v>
      </c>
      <c r="E3657" s="21" t="s">
        <v>2950</v>
      </c>
      <c r="F3657" s="21" t="s">
        <v>496</v>
      </c>
      <c r="G3657" s="21">
        <v>2018.0</v>
      </c>
      <c r="H3657" s="26">
        <v>43027.0</v>
      </c>
      <c r="I3657" s="21"/>
      <c r="J3657" s="21"/>
      <c r="K3657" s="21" t="s">
        <v>20571</v>
      </c>
      <c r="L3657" s="21" t="str">
        <f>IF(ISNUMBER(VLOOKUP(A3657,EXCL,1,FALSE)),"Excluido",IF(ISNUMBER(VLOOKUP(A3657,POST,1,FALSE)),"PostAlerta",IF(ISNUMBER(VLOOKUP(A3657,PRE,1,FALSE)),"PreAlerta","")))</f>
        <v>PostAlerta</v>
      </c>
      <c r="M3657" s="21" t="str">
        <f>IF(ISNUMBER(A3657),(IF(ISNUMBER(VLOOKUP(A3657,KEYWORDS,1,FALSE)),"C/PalabrasClaves","S/PalabrasClaves")),"")</f>
        <v>S/PalabrasClaves</v>
      </c>
      <c r="N3657" s="21" t="str">
        <f t="shared" si="18"/>
        <v/>
      </c>
      <c r="O3657" s="21"/>
      <c r="P3657" s="21" t="s">
        <v>20524</v>
      </c>
      <c r="Q3657" s="21"/>
      <c r="R3657" s="21" t="str">
        <f>LEFT('2012-2022'!$P3657,4)</f>
        <v>2018</v>
      </c>
      <c r="S3657" s="21" t="s">
        <v>39</v>
      </c>
      <c r="T3657" s="21"/>
      <c r="U3657" s="21"/>
      <c r="V3657" s="21"/>
      <c r="W3657" s="27"/>
      <c r="X3657" s="27"/>
      <c r="Y3657" s="12"/>
    </row>
    <row r="3658" ht="15.75" customHeight="1">
      <c r="A3658" s="21">
        <v>2.9050834E7</v>
      </c>
      <c r="B3658" s="21" t="s">
        <v>20572</v>
      </c>
      <c r="C3658" s="21" t="s">
        <v>20573</v>
      </c>
      <c r="D3658" s="21" t="s">
        <v>20574</v>
      </c>
      <c r="E3658" s="21" t="s">
        <v>20575</v>
      </c>
      <c r="F3658" s="21" t="s">
        <v>496</v>
      </c>
      <c r="G3658" s="21">
        <v>2018.0</v>
      </c>
      <c r="H3658" s="26">
        <v>43029.0</v>
      </c>
      <c r="I3658" s="21"/>
      <c r="J3658" s="21"/>
      <c r="K3658" s="21" t="s">
        <v>20576</v>
      </c>
      <c r="L3658" s="21" t="str">
        <f>IF(ISNUMBER(VLOOKUP(A3658,EXCL,1,FALSE)),"Excluido",IF(ISNUMBER(VLOOKUP(A3658,POST,1,FALSE)),"PostAlerta",IF(ISNUMBER(VLOOKUP(A3658,PRE,1,FALSE)),"PreAlerta","")))</f>
        <v>PostAlerta</v>
      </c>
      <c r="M3658" s="21" t="str">
        <f>IF(ISNUMBER(A3658),(IF(ISNUMBER(VLOOKUP(A3658,KEYWORDS,1,FALSE)),"C/PalabrasClaves","S/PalabrasClaves")),"")</f>
        <v>S/PalabrasClaves</v>
      </c>
      <c r="N3658" s="21" t="str">
        <f t="shared" si="18"/>
        <v/>
      </c>
      <c r="O3658" s="21"/>
      <c r="P3658" s="21" t="s">
        <v>20524</v>
      </c>
      <c r="Q3658" s="21"/>
      <c r="R3658" s="21" t="str">
        <f>LEFT('2012-2022'!$P3658,4)</f>
        <v>2018</v>
      </c>
      <c r="S3658" s="21" t="s">
        <v>39</v>
      </c>
      <c r="T3658" s="21"/>
      <c r="U3658" s="21"/>
      <c r="V3658" s="21"/>
      <c r="W3658" s="27"/>
      <c r="X3658" s="27"/>
      <c r="Y3658" s="28"/>
    </row>
    <row r="3659" ht="15.75" customHeight="1">
      <c r="A3659" s="21">
        <v>2.9054546E7</v>
      </c>
      <c r="B3659" s="21" t="s">
        <v>20577</v>
      </c>
      <c r="C3659" s="21" t="s">
        <v>20578</v>
      </c>
      <c r="D3659" s="21" t="s">
        <v>20579</v>
      </c>
      <c r="E3659" s="21" t="s">
        <v>4549</v>
      </c>
      <c r="F3659" s="21" t="s">
        <v>496</v>
      </c>
      <c r="G3659" s="21">
        <v>2018.0</v>
      </c>
      <c r="H3659" s="26">
        <v>43030.0</v>
      </c>
      <c r="I3659" s="21"/>
      <c r="J3659" s="21"/>
      <c r="K3659" s="21" t="s">
        <v>20580</v>
      </c>
      <c r="L3659" s="21" t="str">
        <f>IF(ISNUMBER(VLOOKUP(A3659,EXCL,1,FALSE)),"Excluido",IF(ISNUMBER(VLOOKUP(A3659,POST,1,FALSE)),"PostAlerta",IF(ISNUMBER(VLOOKUP(A3659,PRE,1,FALSE)),"PreAlerta","")))</f>
        <v>PostAlerta</v>
      </c>
      <c r="M3659" s="21" t="str">
        <f>IF(ISNUMBER(A3659),(IF(ISNUMBER(VLOOKUP(A3659,KEYWORDS,1,FALSE)),"C/PalabrasClaves","S/PalabrasClaves")),"")</f>
        <v>S/PalabrasClaves</v>
      </c>
      <c r="N3659" s="21" t="str">
        <f t="shared" si="18"/>
        <v/>
      </c>
      <c r="O3659" s="21"/>
      <c r="P3659" s="21" t="s">
        <v>20524</v>
      </c>
      <c r="Q3659" s="21"/>
      <c r="R3659" s="21" t="str">
        <f>LEFT('2012-2022'!$P3659,4)</f>
        <v>2018</v>
      </c>
      <c r="S3659" s="21" t="s">
        <v>39</v>
      </c>
      <c r="T3659" s="21"/>
      <c r="U3659" s="21"/>
      <c r="V3659" s="21"/>
      <c r="W3659" s="27"/>
      <c r="X3659" s="27"/>
      <c r="Y3659" s="12"/>
    </row>
    <row r="3660" ht="15.75" customHeight="1">
      <c r="A3660" s="21">
        <v>2.905457E7</v>
      </c>
      <c r="B3660" s="21" t="s">
        <v>20581</v>
      </c>
      <c r="C3660" s="21" t="s">
        <v>20582</v>
      </c>
      <c r="D3660" s="21" t="s">
        <v>20583</v>
      </c>
      <c r="E3660" s="21" t="s">
        <v>20584</v>
      </c>
      <c r="F3660" s="21" t="s">
        <v>2712</v>
      </c>
      <c r="G3660" s="21">
        <v>2018.0</v>
      </c>
      <c r="H3660" s="26">
        <v>43030.0</v>
      </c>
      <c r="I3660" s="21" t="s">
        <v>20585</v>
      </c>
      <c r="J3660" s="21" t="s">
        <v>20586</v>
      </c>
      <c r="K3660" s="21" t="s">
        <v>20587</v>
      </c>
      <c r="L3660" s="21" t="str">
        <f>IF(ISNUMBER(VLOOKUP(A3660,EXCL,1,FALSE)),"Excluido",IF(ISNUMBER(VLOOKUP(A3660,POST,1,FALSE)),"PostAlerta",IF(ISNUMBER(VLOOKUP(A3660,PRE,1,FALSE)),"PreAlerta","")))</f>
        <v>PostAlerta</v>
      </c>
      <c r="M3660" s="21" t="str">
        <f>IF(ISNUMBER(A3660),(IF(ISNUMBER(VLOOKUP(A3660,KEYWORDS,1,FALSE)),"C/PalabrasClaves","S/PalabrasClaves")),"")</f>
        <v>S/PalabrasClaves</v>
      </c>
      <c r="N3660" s="21" t="str">
        <f t="shared" si="18"/>
        <v/>
      </c>
      <c r="O3660" s="21"/>
      <c r="P3660" s="21" t="s">
        <v>20524</v>
      </c>
      <c r="Q3660" s="21"/>
      <c r="R3660" s="21" t="str">
        <f>LEFT('2012-2022'!$P3660,4)</f>
        <v>2018</v>
      </c>
      <c r="S3660" s="21" t="s">
        <v>39</v>
      </c>
      <c r="T3660" s="21"/>
      <c r="U3660" s="21"/>
      <c r="V3660" s="21"/>
      <c r="W3660" s="27"/>
      <c r="X3660" s="27"/>
      <c r="Y3660" s="28"/>
    </row>
    <row r="3661" ht="15.75" customHeight="1">
      <c r="A3661" s="21">
        <v>2.9055641E7</v>
      </c>
      <c r="B3661" s="21" t="s">
        <v>20588</v>
      </c>
      <c r="C3661" s="21" t="s">
        <v>20589</v>
      </c>
      <c r="D3661" s="21" t="s">
        <v>20590</v>
      </c>
      <c r="E3661" s="21" t="s">
        <v>20591</v>
      </c>
      <c r="F3661" s="21" t="s">
        <v>496</v>
      </c>
      <c r="G3661" s="21">
        <v>2018.0</v>
      </c>
      <c r="H3661" s="26">
        <v>43031.0</v>
      </c>
      <c r="I3661" s="21"/>
      <c r="J3661" s="21"/>
      <c r="K3661" s="21" t="s">
        <v>20592</v>
      </c>
      <c r="L3661" s="21" t="str">
        <f>IF(ISNUMBER(VLOOKUP(A3661,EXCL,1,FALSE)),"Excluido",IF(ISNUMBER(VLOOKUP(A3661,POST,1,FALSE)),"PostAlerta",IF(ISNUMBER(VLOOKUP(A3661,PRE,1,FALSE)),"PreAlerta","")))</f>
        <v>PostAlerta</v>
      </c>
      <c r="M3661" s="21" t="str">
        <f>IF(ISNUMBER(A3661),(IF(ISNUMBER(VLOOKUP(A3661,KEYWORDS,1,FALSE)),"C/PalabrasClaves","S/PalabrasClaves")),"")</f>
        <v>S/PalabrasClaves</v>
      </c>
      <c r="N3661" s="21" t="str">
        <f t="shared" si="18"/>
        <v/>
      </c>
      <c r="O3661" s="21"/>
      <c r="P3661" s="21" t="s">
        <v>20524</v>
      </c>
      <c r="Q3661" s="21"/>
      <c r="R3661" s="21" t="str">
        <f>LEFT('2012-2022'!$P3661,4)</f>
        <v>2018</v>
      </c>
      <c r="S3661" s="21" t="s">
        <v>39</v>
      </c>
      <c r="T3661" s="21"/>
      <c r="U3661" s="21"/>
      <c r="V3661" s="21"/>
      <c r="W3661" s="27"/>
      <c r="X3661" s="27"/>
      <c r="Y3661" s="12"/>
    </row>
    <row r="3662" ht="15.75" customHeight="1">
      <c r="A3662" s="21">
        <v>2.9084898E7</v>
      </c>
      <c r="B3662" s="21" t="s">
        <v>20593</v>
      </c>
      <c r="C3662" s="21" t="s">
        <v>20594</v>
      </c>
      <c r="D3662" s="21" t="s">
        <v>20595</v>
      </c>
      <c r="E3662" s="21" t="s">
        <v>20596</v>
      </c>
      <c r="F3662" s="21" t="s">
        <v>439</v>
      </c>
      <c r="G3662" s="21">
        <v>2017.0</v>
      </c>
      <c r="H3662" s="26">
        <v>43040.0</v>
      </c>
      <c r="I3662" s="21" t="s">
        <v>20597</v>
      </c>
      <c r="J3662" s="21"/>
      <c r="K3662" s="21" t="s">
        <v>20598</v>
      </c>
      <c r="L3662" s="21" t="str">
        <f>IF(ISNUMBER(VLOOKUP(A3662,EXCL,1,FALSE)),"Excluido",IF(ISNUMBER(VLOOKUP(A3662,POST,1,FALSE)),"PostAlerta",IF(ISNUMBER(VLOOKUP(A3662,PRE,1,FALSE)),"PreAlerta","")))</f>
        <v>PostAlerta</v>
      </c>
      <c r="M3662" s="21" t="str">
        <f>IF(ISNUMBER(A3662),(IF(ISNUMBER(VLOOKUP(A3662,KEYWORDS,1,FALSE)),"C/PalabrasClaves","S/PalabrasClaves")),"")</f>
        <v>S/PalabrasClaves</v>
      </c>
      <c r="N3662" s="21" t="str">
        <f t="shared" si="18"/>
        <v/>
      </c>
      <c r="O3662" s="21"/>
      <c r="P3662" s="21" t="s">
        <v>20455</v>
      </c>
      <c r="Q3662" s="21"/>
      <c r="R3662" s="21" t="str">
        <f>LEFT('2012-2022'!$P3662,4)</f>
        <v>2017</v>
      </c>
      <c r="S3662" s="21" t="s">
        <v>74</v>
      </c>
      <c r="T3662" s="21"/>
      <c r="U3662" s="21"/>
      <c r="V3662" s="21"/>
      <c r="W3662" s="27"/>
      <c r="X3662" s="27"/>
      <c r="Y3662" s="28"/>
    </row>
    <row r="3663" ht="15.75" customHeight="1">
      <c r="A3663" s="21">
        <v>2.9089249E7</v>
      </c>
      <c r="B3663" s="21" t="s">
        <v>20599</v>
      </c>
      <c r="C3663" s="21" t="s">
        <v>20600</v>
      </c>
      <c r="D3663" s="21" t="s">
        <v>20601</v>
      </c>
      <c r="E3663" s="21" t="s">
        <v>7580</v>
      </c>
      <c r="F3663" s="21" t="s">
        <v>496</v>
      </c>
      <c r="G3663" s="21">
        <v>2018.0</v>
      </c>
      <c r="H3663" s="26">
        <v>43041.0</v>
      </c>
      <c r="I3663" s="21"/>
      <c r="J3663" s="21"/>
      <c r="K3663" s="21" t="s">
        <v>20602</v>
      </c>
      <c r="L3663" s="21" t="str">
        <f>IF(ISNUMBER(VLOOKUP(A3663,EXCL,1,FALSE)),"Excluido",IF(ISNUMBER(VLOOKUP(A3663,POST,1,FALSE)),"PostAlerta",IF(ISNUMBER(VLOOKUP(A3663,PRE,1,FALSE)),"PreAlerta","")))</f>
        <v>PostAlerta</v>
      </c>
      <c r="M3663" s="21" t="str">
        <f>IF(ISNUMBER(A3663),(IF(ISNUMBER(VLOOKUP(A3663,KEYWORDS,1,FALSE)),"C/PalabrasClaves","S/PalabrasClaves")),"")</f>
        <v>S/PalabrasClaves</v>
      </c>
      <c r="N3663" s="21" t="str">
        <f t="shared" si="18"/>
        <v/>
      </c>
      <c r="O3663" s="21"/>
      <c r="P3663" s="21" t="s">
        <v>20524</v>
      </c>
      <c r="Q3663" s="21"/>
      <c r="R3663" s="21" t="str">
        <f>LEFT('2012-2022'!$P3663,4)</f>
        <v>2018</v>
      </c>
      <c r="S3663" s="21" t="s">
        <v>39</v>
      </c>
      <c r="T3663" s="21"/>
      <c r="U3663" s="21"/>
      <c r="V3663" s="21"/>
      <c r="W3663" s="27"/>
      <c r="X3663" s="27"/>
      <c r="Y3663" s="12"/>
    </row>
    <row r="3664" ht="15.75" customHeight="1">
      <c r="A3664" s="21">
        <v>2.9099491E7</v>
      </c>
      <c r="B3664" s="21" t="s">
        <v>20603</v>
      </c>
      <c r="C3664" s="21" t="s">
        <v>20604</v>
      </c>
      <c r="D3664" s="21" t="s">
        <v>20605</v>
      </c>
      <c r="E3664" s="21" t="s">
        <v>20606</v>
      </c>
      <c r="F3664" s="21" t="s">
        <v>144</v>
      </c>
      <c r="G3664" s="21">
        <v>2018.0</v>
      </c>
      <c r="H3664" s="26">
        <v>43043.0</v>
      </c>
      <c r="I3664" s="21" t="s">
        <v>20607</v>
      </c>
      <c r="J3664" s="21"/>
      <c r="K3664" s="21" t="s">
        <v>20608</v>
      </c>
      <c r="L3664" s="21" t="str">
        <f>IF(ISNUMBER(VLOOKUP(A3664,EXCL,1,FALSE)),"Excluido",IF(ISNUMBER(VLOOKUP(A3664,POST,1,FALSE)),"PostAlerta",IF(ISNUMBER(VLOOKUP(A3664,PRE,1,FALSE)),"PreAlerta","")))</f>
        <v>PostAlerta</v>
      </c>
      <c r="M3664" s="21" t="str">
        <f>IF(ISNUMBER(A3664),(IF(ISNUMBER(VLOOKUP(A3664,KEYWORDS,1,FALSE)),"C/PalabrasClaves","S/PalabrasClaves")),"")</f>
        <v>S/PalabrasClaves</v>
      </c>
      <c r="N3664" s="21" t="str">
        <f t="shared" si="18"/>
        <v/>
      </c>
      <c r="O3664" s="21"/>
      <c r="P3664" s="21" t="s">
        <v>20524</v>
      </c>
      <c r="Q3664" s="21"/>
      <c r="R3664" s="21" t="str">
        <f>LEFT('2012-2022'!$P3664,4)</f>
        <v>2018</v>
      </c>
      <c r="S3664" s="21" t="s">
        <v>39</v>
      </c>
      <c r="T3664" s="21"/>
      <c r="U3664" s="21"/>
      <c r="V3664" s="21"/>
      <c r="W3664" s="27"/>
      <c r="X3664" s="27"/>
      <c r="Y3664" s="28"/>
    </row>
    <row r="3665" ht="15.75" customHeight="1">
      <c r="A3665" s="21">
        <v>2.9102467E7</v>
      </c>
      <c r="B3665" s="21" t="s">
        <v>20609</v>
      </c>
      <c r="C3665" s="21" t="s">
        <v>20610</v>
      </c>
      <c r="D3665" s="21" t="s">
        <v>20611</v>
      </c>
      <c r="E3665" s="21" t="s">
        <v>20612</v>
      </c>
      <c r="F3665" s="21" t="s">
        <v>496</v>
      </c>
      <c r="G3665" s="21">
        <v>2018.0</v>
      </c>
      <c r="H3665" s="26">
        <v>43045.0</v>
      </c>
      <c r="I3665" s="21"/>
      <c r="J3665" s="21"/>
      <c r="K3665" s="21" t="s">
        <v>20613</v>
      </c>
      <c r="L3665" s="21" t="str">
        <f>IF(ISNUMBER(VLOOKUP(A3665,EXCL,1,FALSE)),"Excluido",IF(ISNUMBER(VLOOKUP(A3665,POST,1,FALSE)),"PostAlerta",IF(ISNUMBER(VLOOKUP(A3665,PRE,1,FALSE)),"PreAlerta","")))</f>
        <v>PostAlerta</v>
      </c>
      <c r="M3665" s="21" t="str">
        <f>IF(ISNUMBER(A3665),(IF(ISNUMBER(VLOOKUP(A3665,KEYWORDS,1,FALSE)),"C/PalabrasClaves","S/PalabrasClaves")),"")</f>
        <v>S/PalabrasClaves</v>
      </c>
      <c r="N3665" s="21" t="str">
        <f t="shared" si="18"/>
        <v/>
      </c>
      <c r="O3665" s="21"/>
      <c r="P3665" s="21" t="s">
        <v>20524</v>
      </c>
      <c r="Q3665" s="21"/>
      <c r="R3665" s="21" t="str">
        <f>LEFT('2012-2022'!$P3665,4)</f>
        <v>2018</v>
      </c>
      <c r="S3665" s="21" t="s">
        <v>39</v>
      </c>
      <c r="T3665" s="21"/>
      <c r="U3665" s="21"/>
      <c r="V3665" s="21"/>
      <c r="W3665" s="27"/>
      <c r="X3665" s="27"/>
      <c r="Y3665" s="12"/>
    </row>
    <row r="3666" ht="15.75" customHeight="1">
      <c r="A3666" s="21">
        <v>2.9103949E7</v>
      </c>
      <c r="B3666" s="21" t="s">
        <v>20614</v>
      </c>
      <c r="C3666" s="21" t="s">
        <v>20615</v>
      </c>
      <c r="D3666" s="21" t="s">
        <v>20616</v>
      </c>
      <c r="E3666" s="21" t="s">
        <v>20617</v>
      </c>
      <c r="F3666" s="21" t="s">
        <v>496</v>
      </c>
      <c r="G3666" s="21">
        <v>2018.0</v>
      </c>
      <c r="H3666" s="26">
        <v>43046.0</v>
      </c>
      <c r="I3666" s="21"/>
      <c r="J3666" s="21"/>
      <c r="K3666" s="21" t="s">
        <v>20618</v>
      </c>
      <c r="L3666" s="21" t="str">
        <f>IF(ISNUMBER(VLOOKUP(A3666,EXCL,1,FALSE)),"Excluido",IF(ISNUMBER(VLOOKUP(A3666,POST,1,FALSE)),"PostAlerta",IF(ISNUMBER(VLOOKUP(A3666,PRE,1,FALSE)),"PreAlerta","")))</f>
        <v>Excluido</v>
      </c>
      <c r="M3666" s="21" t="str">
        <f>IF(ISNUMBER(A3666),(IF(ISNUMBER(VLOOKUP(A3666,KEYWORDS,1,FALSE)),"C/PalabrasClaves","S/PalabrasClaves")),"")</f>
        <v>S/PalabrasClaves</v>
      </c>
      <c r="N3666" s="21" t="str">
        <f t="shared" si="18"/>
        <v/>
      </c>
      <c r="O3666" s="21"/>
      <c r="P3666" s="21" t="s">
        <v>20524</v>
      </c>
      <c r="Q3666" s="21"/>
      <c r="R3666" s="21" t="str">
        <f>LEFT('2012-2022'!$P3666,4)</f>
        <v>2018</v>
      </c>
      <c r="S3666" s="21" t="s">
        <v>39</v>
      </c>
      <c r="T3666" s="21"/>
      <c r="U3666" s="21"/>
      <c r="V3666" s="21"/>
      <c r="W3666" s="27"/>
      <c r="X3666" s="27"/>
      <c r="Y3666" s="28"/>
    </row>
    <row r="3667" ht="15.75" customHeight="1">
      <c r="A3667" s="21">
        <v>2.9107656E7</v>
      </c>
      <c r="B3667" s="21" t="s">
        <v>20619</v>
      </c>
      <c r="C3667" s="21" t="s">
        <v>20620</v>
      </c>
      <c r="D3667" s="21" t="s">
        <v>20621</v>
      </c>
      <c r="E3667" s="21" t="s">
        <v>19667</v>
      </c>
      <c r="F3667" s="21" t="s">
        <v>169</v>
      </c>
      <c r="G3667" s="21">
        <v>2018.0</v>
      </c>
      <c r="H3667" s="26">
        <v>43046.0</v>
      </c>
      <c r="I3667" s="21"/>
      <c r="J3667" s="21"/>
      <c r="K3667" s="21" t="s">
        <v>20622</v>
      </c>
      <c r="L3667" s="21" t="str">
        <f>IF(ISNUMBER(VLOOKUP(A3667,EXCL,1,FALSE)),"Excluido",IF(ISNUMBER(VLOOKUP(A3667,POST,1,FALSE)),"PostAlerta",IF(ISNUMBER(VLOOKUP(A3667,PRE,1,FALSE)),"PreAlerta","")))</f>
        <v>PostAlerta</v>
      </c>
      <c r="M3667" s="21" t="str">
        <f>IF(ISNUMBER(A3667),(IF(ISNUMBER(VLOOKUP(A3667,KEYWORDS,1,FALSE)),"C/PalabrasClaves","S/PalabrasClaves")),"")</f>
        <v>S/PalabrasClaves</v>
      </c>
      <c r="N3667" s="21" t="str">
        <f t="shared" si="18"/>
        <v/>
      </c>
      <c r="O3667" s="21"/>
      <c r="P3667" s="21" t="s">
        <v>20524</v>
      </c>
      <c r="Q3667" s="21"/>
      <c r="R3667" s="21" t="str">
        <f>LEFT('2012-2022'!$P3667,4)</f>
        <v>2018</v>
      </c>
      <c r="S3667" s="21" t="s">
        <v>39</v>
      </c>
      <c r="T3667" s="21"/>
      <c r="U3667" s="21"/>
      <c r="V3667" s="21"/>
      <c r="W3667" s="27"/>
      <c r="X3667" s="27"/>
      <c r="Y3667" s="12"/>
    </row>
    <row r="3668" ht="15.75" customHeight="1">
      <c r="A3668" s="21">
        <v>2.9109174E7</v>
      </c>
      <c r="B3668" s="21" t="s">
        <v>20623</v>
      </c>
      <c r="C3668" s="21" t="s">
        <v>20624</v>
      </c>
      <c r="D3668" s="21" t="s">
        <v>20625</v>
      </c>
      <c r="E3668" s="21" t="s">
        <v>20626</v>
      </c>
      <c r="F3668" s="21" t="s">
        <v>439</v>
      </c>
      <c r="G3668" s="21">
        <v>2017.0</v>
      </c>
      <c r="H3668" s="26">
        <v>43047.0</v>
      </c>
      <c r="I3668" s="21" t="s">
        <v>20627</v>
      </c>
      <c r="J3668" s="21"/>
      <c r="K3668" s="21" t="s">
        <v>20628</v>
      </c>
      <c r="L3668" s="21" t="str">
        <f>IF(ISNUMBER(VLOOKUP(A3668,EXCL,1,FALSE)),"Excluido",IF(ISNUMBER(VLOOKUP(A3668,POST,1,FALSE)),"PostAlerta",IF(ISNUMBER(VLOOKUP(A3668,PRE,1,FALSE)),"PreAlerta","")))</f>
        <v>PostAlerta</v>
      </c>
      <c r="M3668" s="21" t="str">
        <f>IF(ISNUMBER(A3668),(IF(ISNUMBER(VLOOKUP(A3668,KEYWORDS,1,FALSE)),"C/PalabrasClaves","S/PalabrasClaves")),"")</f>
        <v>S/PalabrasClaves</v>
      </c>
      <c r="N3668" s="21" t="str">
        <f t="shared" si="18"/>
        <v/>
      </c>
      <c r="O3668" s="21"/>
      <c r="P3668" s="21" t="s">
        <v>20455</v>
      </c>
      <c r="Q3668" s="21"/>
      <c r="R3668" s="21" t="str">
        <f>LEFT('2012-2022'!$P3668,4)</f>
        <v>2017</v>
      </c>
      <c r="S3668" s="21" t="s">
        <v>74</v>
      </c>
      <c r="T3668" s="21"/>
      <c r="U3668" s="21"/>
      <c r="V3668" s="21"/>
      <c r="W3668" s="27"/>
      <c r="X3668" s="27"/>
      <c r="Y3668" s="28"/>
    </row>
    <row r="3669" ht="15.75" customHeight="1">
      <c r="A3669" s="21">
        <v>2.9111373E7</v>
      </c>
      <c r="B3669" s="21" t="s">
        <v>20629</v>
      </c>
      <c r="C3669" s="21" t="s">
        <v>20630</v>
      </c>
      <c r="D3669" s="21" t="s">
        <v>20631</v>
      </c>
      <c r="E3669" s="21" t="s">
        <v>20632</v>
      </c>
      <c r="F3669" s="21" t="s">
        <v>496</v>
      </c>
      <c r="G3669" s="21">
        <v>2018.0</v>
      </c>
      <c r="H3669" s="26">
        <v>43047.0</v>
      </c>
      <c r="I3669" s="21"/>
      <c r="J3669" s="21"/>
      <c r="K3669" s="21" t="s">
        <v>20633</v>
      </c>
      <c r="L3669" s="21" t="str">
        <f>IF(ISNUMBER(VLOOKUP(A3669,EXCL,1,FALSE)),"Excluido",IF(ISNUMBER(VLOOKUP(A3669,POST,1,FALSE)),"PostAlerta",IF(ISNUMBER(VLOOKUP(A3669,PRE,1,FALSE)),"PreAlerta","")))</f>
        <v>PostAlerta</v>
      </c>
      <c r="M3669" s="21" t="str">
        <f>IF(ISNUMBER(A3669),(IF(ISNUMBER(VLOOKUP(A3669,KEYWORDS,1,FALSE)),"C/PalabrasClaves","S/PalabrasClaves")),"")</f>
        <v>S/PalabrasClaves</v>
      </c>
      <c r="N3669" s="21" t="str">
        <f t="shared" si="18"/>
        <v/>
      </c>
      <c r="O3669" s="21"/>
      <c r="P3669" s="21" t="s">
        <v>20524</v>
      </c>
      <c r="Q3669" s="21"/>
      <c r="R3669" s="21" t="str">
        <f>LEFT('2012-2022'!$P3669,4)</f>
        <v>2018</v>
      </c>
      <c r="S3669" s="21" t="s">
        <v>39</v>
      </c>
      <c r="T3669" s="21"/>
      <c r="U3669" s="21"/>
      <c r="V3669" s="21"/>
      <c r="W3669" s="27"/>
      <c r="X3669" s="27"/>
      <c r="Y3669" s="12"/>
    </row>
    <row r="3670" ht="15.75" customHeight="1">
      <c r="A3670" s="21">
        <v>2.9141745E7</v>
      </c>
      <c r="B3670" s="21" t="s">
        <v>20634</v>
      </c>
      <c r="C3670" s="21" t="s">
        <v>20635</v>
      </c>
      <c r="D3670" s="21" t="s">
        <v>20636</v>
      </c>
      <c r="E3670" s="21" t="s">
        <v>20637</v>
      </c>
      <c r="F3670" s="21" t="s">
        <v>520</v>
      </c>
      <c r="G3670" s="21">
        <v>2018.0</v>
      </c>
      <c r="H3670" s="26">
        <v>43056.0</v>
      </c>
      <c r="I3670" s="21" t="s">
        <v>20638</v>
      </c>
      <c r="J3670" s="21"/>
      <c r="K3670" s="21" t="s">
        <v>20639</v>
      </c>
      <c r="L3670" s="21" t="str">
        <f>IF(ISNUMBER(VLOOKUP(A3670,EXCL,1,FALSE)),"Excluido",IF(ISNUMBER(VLOOKUP(A3670,POST,1,FALSE)),"PostAlerta",IF(ISNUMBER(VLOOKUP(A3670,PRE,1,FALSE)),"PreAlerta","")))</f>
        <v>PostAlerta</v>
      </c>
      <c r="M3670" s="21" t="str">
        <f>IF(ISNUMBER(A3670),(IF(ISNUMBER(VLOOKUP(A3670,KEYWORDS,1,FALSE)),"C/PalabrasClaves","S/PalabrasClaves")),"")</f>
        <v>S/PalabrasClaves</v>
      </c>
      <c r="N3670" s="21" t="str">
        <f t="shared" si="18"/>
        <v/>
      </c>
      <c r="O3670" s="21"/>
      <c r="P3670" s="21" t="s">
        <v>20524</v>
      </c>
      <c r="Q3670" s="21"/>
      <c r="R3670" s="21" t="str">
        <f>LEFT('2012-2022'!$P3670,4)</f>
        <v>2018</v>
      </c>
      <c r="S3670" s="21" t="s">
        <v>39</v>
      </c>
      <c r="T3670" s="21"/>
      <c r="U3670" s="21"/>
      <c r="V3670" s="21"/>
      <c r="W3670" s="27"/>
      <c r="X3670" s="27"/>
      <c r="Y3670" s="28"/>
    </row>
    <row r="3671" ht="15.75" customHeight="1">
      <c r="A3671" s="21">
        <v>2.9141766E7</v>
      </c>
      <c r="B3671" s="21" t="s">
        <v>20640</v>
      </c>
      <c r="C3671" s="21" t="s">
        <v>20641</v>
      </c>
      <c r="D3671" s="21" t="s">
        <v>20642</v>
      </c>
      <c r="E3671" s="21" t="s">
        <v>20643</v>
      </c>
      <c r="F3671" s="21" t="s">
        <v>520</v>
      </c>
      <c r="G3671" s="21">
        <v>2018.0</v>
      </c>
      <c r="H3671" s="26">
        <v>43056.0</v>
      </c>
      <c r="I3671" s="21" t="s">
        <v>20644</v>
      </c>
      <c r="J3671" s="21"/>
      <c r="K3671" s="21" t="s">
        <v>20645</v>
      </c>
      <c r="L3671" s="21" t="str">
        <f>IF(ISNUMBER(VLOOKUP(A3671,EXCL,1,FALSE)),"Excluido",IF(ISNUMBER(VLOOKUP(A3671,POST,1,FALSE)),"PostAlerta",IF(ISNUMBER(VLOOKUP(A3671,PRE,1,FALSE)),"PreAlerta","")))</f>
        <v>PostAlerta</v>
      </c>
      <c r="M3671" s="21" t="str">
        <f>IF(ISNUMBER(A3671),(IF(ISNUMBER(VLOOKUP(A3671,KEYWORDS,1,FALSE)),"C/PalabrasClaves","S/PalabrasClaves")),"")</f>
        <v>S/PalabrasClaves</v>
      </c>
      <c r="N3671" s="21" t="str">
        <f t="shared" si="18"/>
        <v/>
      </c>
      <c r="O3671" s="21"/>
      <c r="P3671" s="21" t="s">
        <v>20524</v>
      </c>
      <c r="Q3671" s="21"/>
      <c r="R3671" s="21" t="str">
        <f>LEFT('2012-2022'!$P3671,4)</f>
        <v>2018</v>
      </c>
      <c r="S3671" s="21" t="s">
        <v>39</v>
      </c>
      <c r="T3671" s="21"/>
      <c r="U3671" s="21"/>
      <c r="V3671" s="21"/>
      <c r="W3671" s="27"/>
      <c r="X3671" s="27"/>
      <c r="Y3671" s="12"/>
    </row>
    <row r="3672" ht="15.75" customHeight="1">
      <c r="A3672" s="21">
        <v>2.9157676E7</v>
      </c>
      <c r="B3672" s="21" t="s">
        <v>20646</v>
      </c>
      <c r="C3672" s="21" t="s">
        <v>20647</v>
      </c>
      <c r="D3672" s="21" t="s">
        <v>20648</v>
      </c>
      <c r="E3672" s="21" t="s">
        <v>16377</v>
      </c>
      <c r="F3672" s="21" t="s">
        <v>3529</v>
      </c>
      <c r="G3672" s="21">
        <v>2018.0</v>
      </c>
      <c r="H3672" s="26">
        <v>43061.0</v>
      </c>
      <c r="I3672" s="21"/>
      <c r="J3672" s="21"/>
      <c r="K3672" s="21" t="s">
        <v>20649</v>
      </c>
      <c r="L3672" s="21" t="str">
        <f>IF(ISNUMBER(VLOOKUP(A3672,EXCL,1,FALSE)),"Excluido",IF(ISNUMBER(VLOOKUP(A3672,POST,1,FALSE)),"PostAlerta",IF(ISNUMBER(VLOOKUP(A3672,PRE,1,FALSE)),"PreAlerta","")))</f>
        <v>PostAlerta</v>
      </c>
      <c r="M3672" s="21" t="str">
        <f>IF(ISNUMBER(A3672),(IF(ISNUMBER(VLOOKUP(A3672,KEYWORDS,1,FALSE)),"C/PalabrasClaves","S/PalabrasClaves")),"")</f>
        <v>S/PalabrasClaves</v>
      </c>
      <c r="N3672" s="21" t="str">
        <f t="shared" si="18"/>
        <v/>
      </c>
      <c r="O3672" s="21"/>
      <c r="P3672" s="21" t="s">
        <v>20524</v>
      </c>
      <c r="Q3672" s="21"/>
      <c r="R3672" s="21" t="str">
        <f>LEFT('2012-2022'!$P3672,4)</f>
        <v>2018</v>
      </c>
      <c r="S3672" s="21" t="s">
        <v>39</v>
      </c>
      <c r="T3672" s="21"/>
      <c r="U3672" s="21"/>
      <c r="V3672" s="21"/>
      <c r="W3672" s="27"/>
      <c r="X3672" s="27"/>
      <c r="Y3672" s="28"/>
    </row>
    <row r="3673" ht="15.75" customHeight="1">
      <c r="A3673" s="21">
        <v>2.9165845E7</v>
      </c>
      <c r="B3673" s="21" t="s">
        <v>20650</v>
      </c>
      <c r="C3673" s="21" t="s">
        <v>20651</v>
      </c>
      <c r="D3673" s="21" t="s">
        <v>20652</v>
      </c>
      <c r="E3673" s="21" t="s">
        <v>17803</v>
      </c>
      <c r="F3673" s="21" t="s">
        <v>220</v>
      </c>
      <c r="G3673" s="21">
        <v>2018.0</v>
      </c>
      <c r="H3673" s="26">
        <v>43062.0</v>
      </c>
      <c r="I3673" s="21"/>
      <c r="J3673" s="21"/>
      <c r="K3673" s="21" t="s">
        <v>20653</v>
      </c>
      <c r="L3673" s="21" t="str">
        <f>IF(ISNUMBER(VLOOKUP(A3673,EXCL,1,FALSE)),"Excluido",IF(ISNUMBER(VLOOKUP(A3673,POST,1,FALSE)),"PostAlerta",IF(ISNUMBER(VLOOKUP(A3673,PRE,1,FALSE)),"PreAlerta","")))</f>
        <v>PostAlerta</v>
      </c>
      <c r="M3673" s="21" t="str">
        <f>IF(ISNUMBER(A3673),(IF(ISNUMBER(VLOOKUP(A3673,KEYWORDS,1,FALSE)),"C/PalabrasClaves","S/PalabrasClaves")),"")</f>
        <v>S/PalabrasClaves</v>
      </c>
      <c r="N3673" s="21" t="str">
        <f t="shared" si="18"/>
        <v/>
      </c>
      <c r="O3673" s="21"/>
      <c r="P3673" s="21" t="s">
        <v>20524</v>
      </c>
      <c r="Q3673" s="21"/>
      <c r="R3673" s="21" t="str">
        <f>LEFT('2012-2022'!$P3673,4)</f>
        <v>2018</v>
      </c>
      <c r="S3673" s="21" t="s">
        <v>39</v>
      </c>
      <c r="T3673" s="21"/>
      <c r="U3673" s="21"/>
      <c r="V3673" s="21"/>
      <c r="W3673" s="27"/>
      <c r="X3673" s="27"/>
      <c r="Y3673" s="12"/>
    </row>
    <row r="3674" ht="15.75" customHeight="1">
      <c r="A3674" s="21">
        <v>2.9178391E7</v>
      </c>
      <c r="B3674" s="21" t="s">
        <v>20654</v>
      </c>
      <c r="C3674" s="21" t="s">
        <v>20655</v>
      </c>
      <c r="D3674" s="21" t="s">
        <v>20656</v>
      </c>
      <c r="E3674" s="21" t="s">
        <v>20657</v>
      </c>
      <c r="F3674" s="21" t="s">
        <v>9005</v>
      </c>
      <c r="G3674" s="21">
        <v>2018.0</v>
      </c>
      <c r="H3674" s="26">
        <v>43067.0</v>
      </c>
      <c r="I3674" s="21" t="s">
        <v>20658</v>
      </c>
      <c r="J3674" s="21"/>
      <c r="K3674" s="21" t="s">
        <v>20659</v>
      </c>
      <c r="L3674" s="21" t="str">
        <f>IF(ISNUMBER(VLOOKUP(A3674,EXCL,1,FALSE)),"Excluido",IF(ISNUMBER(VLOOKUP(A3674,POST,1,FALSE)),"PostAlerta",IF(ISNUMBER(VLOOKUP(A3674,PRE,1,FALSE)),"PreAlerta","")))</f>
        <v>Excluido</v>
      </c>
      <c r="M3674" s="21" t="str">
        <f>IF(ISNUMBER(A3674),(IF(ISNUMBER(VLOOKUP(A3674,KEYWORDS,1,FALSE)),"C/PalabrasClaves","S/PalabrasClaves")),"")</f>
        <v>S/PalabrasClaves</v>
      </c>
      <c r="N3674" s="21" t="str">
        <f t="shared" si="18"/>
        <v/>
      </c>
      <c r="O3674" s="21"/>
      <c r="P3674" s="21" t="s">
        <v>20524</v>
      </c>
      <c r="Q3674" s="21"/>
      <c r="R3674" s="21" t="str">
        <f>LEFT('2012-2022'!$P3674,4)</f>
        <v>2018</v>
      </c>
      <c r="S3674" s="21" t="s">
        <v>39</v>
      </c>
      <c r="T3674" s="21"/>
      <c r="U3674" s="21"/>
      <c r="V3674" s="21"/>
      <c r="W3674" s="27"/>
      <c r="X3674" s="27"/>
      <c r="Y3674" s="28"/>
    </row>
    <row r="3675" ht="15.75" customHeight="1">
      <c r="A3675" s="21">
        <v>2.9179952E7</v>
      </c>
      <c r="B3675" s="21" t="s">
        <v>20660</v>
      </c>
      <c r="C3675" s="21" t="s">
        <v>20661</v>
      </c>
      <c r="D3675" s="21" t="s">
        <v>20662</v>
      </c>
      <c r="E3675" s="21" t="s">
        <v>7110</v>
      </c>
      <c r="F3675" s="21" t="s">
        <v>214</v>
      </c>
      <c r="G3675" s="21">
        <v>2018.0</v>
      </c>
      <c r="H3675" s="26">
        <v>43068.0</v>
      </c>
      <c r="I3675" s="21"/>
      <c r="J3675" s="21"/>
      <c r="K3675" s="21" t="s">
        <v>20663</v>
      </c>
      <c r="L3675" s="21" t="str">
        <f>IF(ISNUMBER(VLOOKUP(A3675,EXCL,1,FALSE)),"Excluido",IF(ISNUMBER(VLOOKUP(A3675,POST,1,FALSE)),"PostAlerta",IF(ISNUMBER(VLOOKUP(A3675,PRE,1,FALSE)),"PreAlerta","")))</f>
        <v>PostAlerta</v>
      </c>
      <c r="M3675" s="21" t="str">
        <f>IF(ISNUMBER(A3675),(IF(ISNUMBER(VLOOKUP(A3675,KEYWORDS,1,FALSE)),"C/PalabrasClaves","S/PalabrasClaves")),"")</f>
        <v>S/PalabrasClaves</v>
      </c>
      <c r="N3675" s="21" t="str">
        <f t="shared" si="18"/>
        <v/>
      </c>
      <c r="O3675" s="21"/>
      <c r="P3675" s="21" t="s">
        <v>20524</v>
      </c>
      <c r="Q3675" s="21"/>
      <c r="R3675" s="21" t="str">
        <f>LEFT('2012-2022'!$P3675,4)</f>
        <v>2018</v>
      </c>
      <c r="S3675" s="21" t="s">
        <v>39</v>
      </c>
      <c r="T3675" s="21"/>
      <c r="U3675" s="21"/>
      <c r="V3675" s="21"/>
      <c r="W3675" s="27"/>
      <c r="X3675" s="27"/>
      <c r="Y3675" s="12"/>
    </row>
    <row r="3676" ht="15.75" customHeight="1">
      <c r="A3676" s="21">
        <v>2.9186405E7</v>
      </c>
      <c r="B3676" s="21" t="s">
        <v>20664</v>
      </c>
      <c r="C3676" s="21" t="s">
        <v>20665</v>
      </c>
      <c r="D3676" s="21" t="s">
        <v>20666</v>
      </c>
      <c r="E3676" s="21" t="s">
        <v>20667</v>
      </c>
      <c r="F3676" s="21" t="s">
        <v>1622</v>
      </c>
      <c r="G3676" s="21">
        <v>2018.0</v>
      </c>
      <c r="H3676" s="26">
        <v>43069.0</v>
      </c>
      <c r="I3676" s="21"/>
      <c r="J3676" s="21"/>
      <c r="K3676" s="21" t="s">
        <v>20668</v>
      </c>
      <c r="L3676" s="21" t="str">
        <f>IF(ISNUMBER(VLOOKUP(A3676,EXCL,1,FALSE)),"Excluido",IF(ISNUMBER(VLOOKUP(A3676,POST,1,FALSE)),"PostAlerta",IF(ISNUMBER(VLOOKUP(A3676,PRE,1,FALSE)),"PreAlerta","")))</f>
        <v>PostAlerta</v>
      </c>
      <c r="M3676" s="21" t="str">
        <f>IF(ISNUMBER(A3676),(IF(ISNUMBER(VLOOKUP(A3676,KEYWORDS,1,FALSE)),"C/PalabrasClaves","S/PalabrasClaves")),"")</f>
        <v>S/PalabrasClaves</v>
      </c>
      <c r="N3676" s="21" t="str">
        <f t="shared" si="18"/>
        <v/>
      </c>
      <c r="O3676" s="21"/>
      <c r="P3676" s="21" t="s">
        <v>20669</v>
      </c>
      <c r="Q3676" s="21"/>
      <c r="R3676" s="21" t="str">
        <f>LEFT('2012-2022'!$P3676,4)</f>
        <v>2018</v>
      </c>
      <c r="S3676" s="21" t="s">
        <v>39</v>
      </c>
      <c r="T3676" s="21"/>
      <c r="U3676" s="21"/>
      <c r="V3676" s="21"/>
      <c r="W3676" s="27"/>
      <c r="X3676" s="27"/>
      <c r="Y3676" s="28"/>
    </row>
    <row r="3677" ht="15.75" customHeight="1">
      <c r="A3677" s="21">
        <v>2.9197122E7</v>
      </c>
      <c r="B3677" s="21" t="s">
        <v>20670</v>
      </c>
      <c r="C3677" s="21" t="s">
        <v>20671</v>
      </c>
      <c r="D3677" s="21" t="s">
        <v>20672</v>
      </c>
      <c r="E3677" s="21" t="s">
        <v>20673</v>
      </c>
      <c r="F3677" s="21" t="s">
        <v>1704</v>
      </c>
      <c r="G3677" s="21">
        <v>2018.0</v>
      </c>
      <c r="H3677" s="26">
        <v>43072.0</v>
      </c>
      <c r="I3677" s="21" t="s">
        <v>20674</v>
      </c>
      <c r="J3677" s="21"/>
      <c r="K3677" s="21" t="s">
        <v>20675</v>
      </c>
      <c r="L3677" s="21" t="str">
        <f>IF(ISNUMBER(VLOOKUP(A3677,EXCL,1,FALSE)),"Excluido",IF(ISNUMBER(VLOOKUP(A3677,POST,1,FALSE)),"PostAlerta",IF(ISNUMBER(VLOOKUP(A3677,PRE,1,FALSE)),"PreAlerta","")))</f>
        <v>Excluido</v>
      </c>
      <c r="M3677" s="21" t="str">
        <f>IF(ISNUMBER(A3677),(IF(ISNUMBER(VLOOKUP(A3677,KEYWORDS,1,FALSE)),"C/PalabrasClaves","S/PalabrasClaves")),"")</f>
        <v>S/PalabrasClaves</v>
      </c>
      <c r="N3677" s="21" t="str">
        <f t="shared" si="18"/>
        <v/>
      </c>
      <c r="O3677" s="21"/>
      <c r="P3677" s="21" t="s">
        <v>20524</v>
      </c>
      <c r="Q3677" s="21"/>
      <c r="R3677" s="21" t="str">
        <f>LEFT('2012-2022'!$P3677,4)</f>
        <v>2018</v>
      </c>
      <c r="S3677" s="21" t="s">
        <v>39</v>
      </c>
      <c r="T3677" s="21"/>
      <c r="U3677" s="21"/>
      <c r="V3677" s="21"/>
      <c r="W3677" s="27"/>
      <c r="X3677" s="27"/>
      <c r="Y3677" s="12"/>
    </row>
    <row r="3678" ht="15.75" customHeight="1">
      <c r="A3678" s="21">
        <v>2.9197186E7</v>
      </c>
      <c r="B3678" s="21" t="s">
        <v>20676</v>
      </c>
      <c r="C3678" s="21" t="s">
        <v>20677</v>
      </c>
      <c r="D3678" s="21" t="s">
        <v>20678</v>
      </c>
      <c r="E3678" s="21" t="s">
        <v>20679</v>
      </c>
      <c r="F3678" s="21" t="s">
        <v>1704</v>
      </c>
      <c r="G3678" s="21">
        <v>2018.0</v>
      </c>
      <c r="H3678" s="26">
        <v>43072.0</v>
      </c>
      <c r="I3678" s="21" t="s">
        <v>20680</v>
      </c>
      <c r="J3678" s="21"/>
      <c r="K3678" s="21" t="s">
        <v>20681</v>
      </c>
      <c r="L3678" s="21" t="str">
        <f>IF(ISNUMBER(VLOOKUP(A3678,EXCL,1,FALSE)),"Excluido",IF(ISNUMBER(VLOOKUP(A3678,POST,1,FALSE)),"PostAlerta",IF(ISNUMBER(VLOOKUP(A3678,PRE,1,FALSE)),"PreAlerta","")))</f>
        <v>PostAlerta</v>
      </c>
      <c r="M3678" s="21" t="str">
        <f>IF(ISNUMBER(A3678),(IF(ISNUMBER(VLOOKUP(A3678,KEYWORDS,1,FALSE)),"C/PalabrasClaves","S/PalabrasClaves")),"")</f>
        <v>S/PalabrasClaves</v>
      </c>
      <c r="N3678" s="21" t="str">
        <f t="shared" si="18"/>
        <v/>
      </c>
      <c r="O3678" s="21"/>
      <c r="P3678" s="21" t="s">
        <v>20524</v>
      </c>
      <c r="Q3678" s="21"/>
      <c r="R3678" s="21" t="str">
        <f>LEFT('2012-2022'!$P3678,4)</f>
        <v>2018</v>
      </c>
      <c r="S3678" s="21" t="s">
        <v>39</v>
      </c>
      <c r="T3678" s="21"/>
      <c r="U3678" s="21"/>
      <c r="V3678" s="21"/>
      <c r="W3678" s="27"/>
      <c r="X3678" s="27"/>
      <c r="Y3678" s="28"/>
    </row>
    <row r="3679" ht="15.75" customHeight="1">
      <c r="A3679" s="21">
        <v>2.9297702E7</v>
      </c>
      <c r="B3679" s="21" t="s">
        <v>20682</v>
      </c>
      <c r="C3679" s="21" t="s">
        <v>20683</v>
      </c>
      <c r="D3679" s="21" t="s">
        <v>20684</v>
      </c>
      <c r="E3679" s="21" t="s">
        <v>18962</v>
      </c>
      <c r="F3679" s="21" t="s">
        <v>20685</v>
      </c>
      <c r="G3679" s="21">
        <v>2018.0</v>
      </c>
      <c r="H3679" s="26">
        <v>43104.0</v>
      </c>
      <c r="I3679" s="21" t="s">
        <v>20686</v>
      </c>
      <c r="J3679" s="21"/>
      <c r="K3679" s="21" t="s">
        <v>20687</v>
      </c>
      <c r="L3679" s="21" t="str">
        <f>IF(ISNUMBER(VLOOKUP(A3679,EXCL,1,FALSE)),"Excluido",IF(ISNUMBER(VLOOKUP(A3679,POST,1,FALSE)),"PostAlerta",IF(ISNUMBER(VLOOKUP(A3679,PRE,1,FALSE)),"PreAlerta","")))</f>
        <v>PostAlerta</v>
      </c>
      <c r="M3679" s="21" t="str">
        <f>IF(ISNUMBER(A3679),(IF(ISNUMBER(VLOOKUP(A3679,KEYWORDS,1,FALSE)),"C/PalabrasClaves","S/PalabrasClaves")),"")</f>
        <v>S/PalabrasClaves</v>
      </c>
      <c r="N3679" s="21" t="str">
        <f t="shared" si="18"/>
        <v/>
      </c>
      <c r="O3679" s="21"/>
      <c r="P3679" s="21" t="s">
        <v>20524</v>
      </c>
      <c r="Q3679" s="21"/>
      <c r="R3679" s="21" t="str">
        <f>LEFT('2012-2022'!$P3679,4)</f>
        <v>2018</v>
      </c>
      <c r="S3679" s="21" t="s">
        <v>39</v>
      </c>
      <c r="T3679" s="21"/>
      <c r="U3679" s="21"/>
      <c r="V3679" s="21"/>
      <c r="W3679" s="27"/>
      <c r="X3679" s="27"/>
      <c r="Y3679" s="12"/>
    </row>
    <row r="3680" ht="15.75" customHeight="1">
      <c r="A3680" s="21">
        <v>2.930374E7</v>
      </c>
      <c r="B3680" s="21" t="s">
        <v>20688</v>
      </c>
      <c r="C3680" s="21" t="s">
        <v>20689</v>
      </c>
      <c r="D3680" s="21" t="s">
        <v>20690</v>
      </c>
      <c r="E3680" s="21" t="s">
        <v>20691</v>
      </c>
      <c r="F3680" s="21" t="s">
        <v>10941</v>
      </c>
      <c r="G3680" s="21">
        <v>2018.0</v>
      </c>
      <c r="H3680" s="26">
        <v>43106.0</v>
      </c>
      <c r="I3680" s="21"/>
      <c r="J3680" s="21"/>
      <c r="K3680" s="21" t="s">
        <v>20692</v>
      </c>
      <c r="L3680" s="21" t="str">
        <f>IF(ISNUMBER(VLOOKUP(A3680,EXCL,1,FALSE)),"Excluido",IF(ISNUMBER(VLOOKUP(A3680,POST,1,FALSE)),"PostAlerta",IF(ISNUMBER(VLOOKUP(A3680,PRE,1,FALSE)),"PreAlerta","")))</f>
        <v>PostAlerta</v>
      </c>
      <c r="M3680" s="21" t="str">
        <f>IF(ISNUMBER(A3680),(IF(ISNUMBER(VLOOKUP(A3680,KEYWORDS,1,FALSE)),"C/PalabrasClaves","S/PalabrasClaves")),"")</f>
        <v>C/PalabrasClaves</v>
      </c>
      <c r="N3680" s="21" t="str">
        <f t="shared" si="18"/>
        <v/>
      </c>
      <c r="O3680" s="21"/>
      <c r="P3680" s="21" t="s">
        <v>20524</v>
      </c>
      <c r="Q3680" s="21"/>
      <c r="R3680" s="21" t="str">
        <f>LEFT('2012-2022'!$P3680,4)</f>
        <v>2018</v>
      </c>
      <c r="S3680" s="21" t="s">
        <v>39</v>
      </c>
      <c r="T3680" s="21"/>
      <c r="U3680" s="21"/>
      <c r="V3680" s="21"/>
      <c r="W3680" s="27"/>
      <c r="X3680" s="27"/>
      <c r="Y3680" s="28"/>
    </row>
    <row r="3681" ht="15.75" customHeight="1">
      <c r="A3681" s="21">
        <v>2.9321939E7</v>
      </c>
      <c r="B3681" s="21" t="s">
        <v>20693</v>
      </c>
      <c r="C3681" s="21" t="s">
        <v>20694</v>
      </c>
      <c r="D3681" s="21" t="s">
        <v>20695</v>
      </c>
      <c r="E3681" s="21" t="s">
        <v>3891</v>
      </c>
      <c r="F3681" s="21" t="s">
        <v>9590</v>
      </c>
      <c r="G3681" s="21">
        <v>2017.0</v>
      </c>
      <c r="H3681" s="26">
        <v>43112.0</v>
      </c>
      <c r="I3681" s="21" t="s">
        <v>20696</v>
      </c>
      <c r="J3681" s="21"/>
      <c r="K3681" s="21" t="s">
        <v>20697</v>
      </c>
      <c r="L3681" s="21" t="str">
        <f>IF(ISNUMBER(VLOOKUP(A3681,EXCL,1,FALSE)),"Excluido",IF(ISNUMBER(VLOOKUP(A3681,POST,1,FALSE)),"PostAlerta",IF(ISNUMBER(VLOOKUP(A3681,PRE,1,FALSE)),"PreAlerta","")))</f>
        <v>PostAlerta</v>
      </c>
      <c r="M3681" s="21" t="str">
        <f>IF(ISNUMBER(A3681),(IF(ISNUMBER(VLOOKUP(A3681,KEYWORDS,1,FALSE)),"C/PalabrasClaves","S/PalabrasClaves")),"")</f>
        <v>S/PalabrasClaves</v>
      </c>
      <c r="N3681" s="21" t="str">
        <f t="shared" si="18"/>
        <v/>
      </c>
      <c r="O3681" s="21"/>
      <c r="P3681" s="21" t="s">
        <v>20698</v>
      </c>
      <c r="Q3681" s="21"/>
      <c r="R3681" s="21" t="str">
        <f>LEFT('2012-2022'!$P3681,4)</f>
        <v>2017</v>
      </c>
      <c r="S3681" s="21" t="s">
        <v>74</v>
      </c>
      <c r="T3681" s="21"/>
      <c r="U3681" s="21"/>
      <c r="V3681" s="21"/>
      <c r="W3681" s="27"/>
      <c r="X3681" s="27"/>
      <c r="Y3681" s="12"/>
    </row>
    <row r="3682" ht="15.75" customHeight="1">
      <c r="A3682" s="21">
        <v>2.936784E7</v>
      </c>
      <c r="B3682" s="21" t="s">
        <v>20699</v>
      </c>
      <c r="C3682" s="21" t="s">
        <v>20700</v>
      </c>
      <c r="D3682" s="21" t="s">
        <v>20701</v>
      </c>
      <c r="E3682" s="21" t="s">
        <v>9320</v>
      </c>
      <c r="F3682" s="21" t="s">
        <v>20702</v>
      </c>
      <c r="G3682" s="21">
        <v>2018.0</v>
      </c>
      <c r="H3682" s="26">
        <v>43126.0</v>
      </c>
      <c r="I3682" s="21" t="s">
        <v>20703</v>
      </c>
      <c r="J3682" s="21"/>
      <c r="K3682" s="21" t="s">
        <v>20704</v>
      </c>
      <c r="L3682" s="21" t="str">
        <f>IF(ISNUMBER(VLOOKUP(A3682,EXCL,1,FALSE)),"Excluido",IF(ISNUMBER(VLOOKUP(A3682,POST,1,FALSE)),"PostAlerta",IF(ISNUMBER(VLOOKUP(A3682,PRE,1,FALSE)),"PreAlerta","")))</f>
        <v>PostAlerta</v>
      </c>
      <c r="M3682" s="21" t="str">
        <f>IF(ISNUMBER(A3682),(IF(ISNUMBER(VLOOKUP(A3682,KEYWORDS,1,FALSE)),"C/PalabrasClaves","S/PalabrasClaves")),"")</f>
        <v>S/PalabrasClaves</v>
      </c>
      <c r="N3682" s="21" t="str">
        <f t="shared" si="18"/>
        <v/>
      </c>
      <c r="O3682" s="21"/>
      <c r="P3682" s="21">
        <v>2018.0</v>
      </c>
      <c r="Q3682" s="21"/>
      <c r="R3682" s="21" t="str">
        <f>LEFT('2012-2022'!$P3682,4)</f>
        <v>2018</v>
      </c>
      <c r="S3682" s="21"/>
      <c r="T3682" s="21"/>
      <c r="U3682" s="21"/>
      <c r="V3682" s="21"/>
      <c r="W3682" s="27"/>
      <c r="X3682" s="27"/>
      <c r="Y3682" s="28"/>
    </row>
    <row r="3683" ht="15.75" customHeight="1">
      <c r="A3683" s="21">
        <v>2.9372907E7</v>
      </c>
      <c r="B3683" s="21" t="s">
        <v>20705</v>
      </c>
      <c r="C3683" s="21" t="s">
        <v>20706</v>
      </c>
      <c r="D3683" s="21" t="s">
        <v>20707</v>
      </c>
      <c r="E3683" s="21" t="s">
        <v>20708</v>
      </c>
      <c r="F3683" s="21" t="s">
        <v>20709</v>
      </c>
      <c r="G3683" s="21">
        <v>2018.0</v>
      </c>
      <c r="H3683" s="26">
        <v>43127.0</v>
      </c>
      <c r="I3683" s="21" t="s">
        <v>20710</v>
      </c>
      <c r="J3683" s="21"/>
      <c r="K3683" s="21" t="s">
        <v>20711</v>
      </c>
      <c r="L3683" s="21" t="str">
        <f>IF(ISNUMBER(VLOOKUP(A3683,EXCL,1,FALSE)),"Excluido",IF(ISNUMBER(VLOOKUP(A3683,POST,1,FALSE)),"PostAlerta",IF(ISNUMBER(VLOOKUP(A3683,PRE,1,FALSE)),"PreAlerta","")))</f>
        <v>PostAlerta</v>
      </c>
      <c r="M3683" s="21" t="str">
        <f>IF(ISNUMBER(A3683),(IF(ISNUMBER(VLOOKUP(A3683,KEYWORDS,1,FALSE)),"C/PalabrasClaves","S/PalabrasClaves")),"")</f>
        <v>S/PalabrasClaves</v>
      </c>
      <c r="N3683" s="21" t="str">
        <f t="shared" si="18"/>
        <v/>
      </c>
      <c r="O3683" s="21"/>
      <c r="P3683" s="21" t="s">
        <v>20669</v>
      </c>
      <c r="Q3683" s="21"/>
      <c r="R3683" s="21" t="str">
        <f>LEFT('2012-2022'!$P3683,4)</f>
        <v>2018</v>
      </c>
      <c r="S3683" s="21" t="s">
        <v>39</v>
      </c>
      <c r="T3683" s="21"/>
      <c r="U3683" s="21"/>
      <c r="V3683" s="21"/>
      <c r="W3683" s="27"/>
      <c r="X3683" s="27"/>
      <c r="Y3683" s="12"/>
    </row>
    <row r="3684" ht="15.75" customHeight="1">
      <c r="A3684" s="21">
        <v>2.937585E7</v>
      </c>
      <c r="B3684" s="21" t="s">
        <v>20712</v>
      </c>
      <c r="C3684" s="21" t="s">
        <v>20713</v>
      </c>
      <c r="D3684" s="21" t="s">
        <v>20714</v>
      </c>
      <c r="E3684" s="21" t="s">
        <v>20715</v>
      </c>
      <c r="F3684" s="21" t="s">
        <v>20716</v>
      </c>
      <c r="G3684" s="21">
        <v>2017.0</v>
      </c>
      <c r="H3684" s="26">
        <v>43130.0</v>
      </c>
      <c r="I3684" s="21" t="s">
        <v>20717</v>
      </c>
      <c r="J3684" s="21"/>
      <c r="K3684" s="21" t="s">
        <v>20718</v>
      </c>
      <c r="L3684" s="21" t="str">
        <f>IF(ISNUMBER(VLOOKUP(A3684,EXCL,1,FALSE)),"Excluido",IF(ISNUMBER(VLOOKUP(A3684,POST,1,FALSE)),"PostAlerta",IF(ISNUMBER(VLOOKUP(A3684,PRE,1,FALSE)),"PreAlerta","")))</f>
        <v>PostAlerta</v>
      </c>
      <c r="M3684" s="21" t="str">
        <f>IF(ISNUMBER(A3684),(IF(ISNUMBER(VLOOKUP(A3684,KEYWORDS,1,FALSE)),"C/PalabrasClaves","S/PalabrasClaves")),"")</f>
        <v>S/PalabrasClaves</v>
      </c>
      <c r="N3684" s="21" t="str">
        <f t="shared" si="18"/>
        <v/>
      </c>
      <c r="O3684" s="21"/>
      <c r="P3684" s="21" t="s">
        <v>20228</v>
      </c>
      <c r="Q3684" s="21"/>
      <c r="R3684" s="21" t="str">
        <f>LEFT('2012-2022'!$P3684,4)</f>
        <v>2017</v>
      </c>
      <c r="S3684" s="21" t="s">
        <v>72</v>
      </c>
      <c r="T3684" s="21"/>
      <c r="U3684" s="21"/>
      <c r="V3684" s="21"/>
      <c r="W3684" s="27"/>
      <c r="X3684" s="27"/>
      <c r="Y3684" s="28"/>
    </row>
    <row r="3685" ht="15.75" customHeight="1">
      <c r="A3685" s="21">
        <v>2.9380169E7</v>
      </c>
      <c r="B3685" s="21" t="s">
        <v>20719</v>
      </c>
      <c r="C3685" s="21" t="s">
        <v>20720</v>
      </c>
      <c r="D3685" s="21" t="s">
        <v>20721</v>
      </c>
      <c r="E3685" s="21" t="s">
        <v>20722</v>
      </c>
      <c r="F3685" s="21" t="s">
        <v>664</v>
      </c>
      <c r="G3685" s="21">
        <v>2018.0</v>
      </c>
      <c r="H3685" s="26">
        <v>43131.0</v>
      </c>
      <c r="I3685" s="21"/>
      <c r="J3685" s="21"/>
      <c r="K3685" s="21" t="s">
        <v>20723</v>
      </c>
      <c r="L3685" s="21" t="str">
        <f>IF(ISNUMBER(VLOOKUP(A3685,EXCL,1,FALSE)),"Excluido",IF(ISNUMBER(VLOOKUP(A3685,POST,1,FALSE)),"PostAlerta",IF(ISNUMBER(VLOOKUP(A3685,PRE,1,FALSE)),"PreAlerta","")))</f>
        <v>PostAlerta</v>
      </c>
      <c r="M3685" s="21" t="str">
        <f>IF(ISNUMBER(A3685),(IF(ISNUMBER(VLOOKUP(A3685,KEYWORDS,1,FALSE)),"C/PalabrasClaves","S/PalabrasClaves")),"")</f>
        <v>S/PalabrasClaves</v>
      </c>
      <c r="N3685" s="21" t="str">
        <f t="shared" si="18"/>
        <v/>
      </c>
      <c r="O3685" s="21"/>
      <c r="P3685" s="21" t="s">
        <v>20524</v>
      </c>
      <c r="Q3685" s="21"/>
      <c r="R3685" s="21" t="str">
        <f>LEFT('2012-2022'!$P3685,4)</f>
        <v>2018</v>
      </c>
      <c r="S3685" s="21" t="s">
        <v>39</v>
      </c>
      <c r="T3685" s="21"/>
      <c r="U3685" s="21"/>
      <c r="V3685" s="21"/>
      <c r="W3685" s="27"/>
      <c r="X3685" s="27"/>
      <c r="Y3685" s="12"/>
    </row>
    <row r="3686" ht="15.75" customHeight="1">
      <c r="A3686" s="21">
        <v>2.9394384E7</v>
      </c>
      <c r="B3686" s="21" t="s">
        <v>20724</v>
      </c>
      <c r="C3686" s="21" t="s">
        <v>20725</v>
      </c>
      <c r="D3686" s="21" t="s">
        <v>20726</v>
      </c>
      <c r="E3686" s="21" t="s">
        <v>20727</v>
      </c>
      <c r="F3686" s="21" t="s">
        <v>2798</v>
      </c>
      <c r="G3686" s="21">
        <v>2018.0</v>
      </c>
      <c r="H3686" s="26">
        <v>43134.0</v>
      </c>
      <c r="I3686" s="21"/>
      <c r="J3686" s="21"/>
      <c r="K3686" s="21" t="s">
        <v>20728</v>
      </c>
      <c r="L3686" s="21" t="str">
        <f>IF(ISNUMBER(VLOOKUP(A3686,EXCL,1,FALSE)),"Excluido",IF(ISNUMBER(VLOOKUP(A3686,POST,1,FALSE)),"PostAlerta",IF(ISNUMBER(VLOOKUP(A3686,PRE,1,FALSE)),"PreAlerta","")))</f>
        <v>Excluido</v>
      </c>
      <c r="M3686" s="21" t="str">
        <f>IF(ISNUMBER(A3686),(IF(ISNUMBER(VLOOKUP(A3686,KEYWORDS,1,FALSE)),"C/PalabrasClaves","S/PalabrasClaves")),"")</f>
        <v>S/PalabrasClaves</v>
      </c>
      <c r="N3686" s="21" t="str">
        <f t="shared" si="18"/>
        <v/>
      </c>
      <c r="O3686" s="21"/>
      <c r="P3686" s="21" t="s">
        <v>20669</v>
      </c>
      <c r="Q3686" s="21"/>
      <c r="R3686" s="21" t="str">
        <f>LEFT('2012-2022'!$P3686,4)</f>
        <v>2018</v>
      </c>
      <c r="S3686" s="21" t="s">
        <v>39</v>
      </c>
      <c r="T3686" s="21"/>
      <c r="U3686" s="21"/>
      <c r="V3686" s="21"/>
      <c r="W3686" s="27"/>
      <c r="X3686" s="27"/>
      <c r="Y3686" s="28"/>
    </row>
    <row r="3687" ht="15.75" customHeight="1">
      <c r="A3687" s="21">
        <v>2.9567888E7</v>
      </c>
      <c r="B3687" s="21" t="s">
        <v>20729</v>
      </c>
      <c r="C3687" s="21" t="s">
        <v>20730</v>
      </c>
      <c r="D3687" s="21" t="s">
        <v>20731</v>
      </c>
      <c r="E3687" s="21" t="s">
        <v>20732</v>
      </c>
      <c r="F3687" s="21" t="s">
        <v>16992</v>
      </c>
      <c r="G3687" s="21">
        <v>2018.0</v>
      </c>
      <c r="H3687" s="26">
        <v>43183.0</v>
      </c>
      <c r="I3687" s="21"/>
      <c r="J3687" s="21"/>
      <c r="K3687" s="21" t="s">
        <v>20733</v>
      </c>
      <c r="L3687" s="21" t="str">
        <f>IF(ISNUMBER(VLOOKUP(A3687,EXCL,1,FALSE)),"Excluido",IF(ISNUMBER(VLOOKUP(A3687,POST,1,FALSE)),"PostAlerta",IF(ISNUMBER(VLOOKUP(A3687,PRE,1,FALSE)),"PreAlerta","")))</f>
        <v>PostAlerta</v>
      </c>
      <c r="M3687" s="21" t="str">
        <f>IF(ISNUMBER(A3687),(IF(ISNUMBER(VLOOKUP(A3687,KEYWORDS,1,FALSE)),"C/PalabrasClaves","S/PalabrasClaves")),"")</f>
        <v>S/PalabrasClaves</v>
      </c>
      <c r="N3687" s="21" t="str">
        <f t="shared" si="18"/>
        <v/>
      </c>
      <c r="O3687" s="21"/>
      <c r="P3687" s="21" t="s">
        <v>20734</v>
      </c>
      <c r="Q3687" s="21"/>
      <c r="R3687" s="21" t="str">
        <f>LEFT('2012-2022'!$P3687,4)</f>
        <v>2018</v>
      </c>
      <c r="S3687" s="21" t="s">
        <v>47</v>
      </c>
      <c r="T3687" s="21"/>
      <c r="U3687" s="21"/>
      <c r="V3687" s="21"/>
      <c r="W3687" s="27"/>
      <c r="X3687" s="27"/>
      <c r="Y3687" s="12"/>
    </row>
    <row r="3688" ht="15.75" customHeight="1">
      <c r="A3688" s="21">
        <v>2.9584919E7</v>
      </c>
      <c r="B3688" s="21" t="s">
        <v>20735</v>
      </c>
      <c r="C3688" s="21" t="s">
        <v>20736</v>
      </c>
      <c r="D3688" s="21" t="s">
        <v>20737</v>
      </c>
      <c r="E3688" s="21" t="s">
        <v>20738</v>
      </c>
      <c r="F3688" s="21" t="s">
        <v>1867</v>
      </c>
      <c r="G3688" s="21">
        <v>2018.0</v>
      </c>
      <c r="H3688" s="26">
        <v>43187.0</v>
      </c>
      <c r="I3688" s="21"/>
      <c r="J3688" s="21"/>
      <c r="K3688" s="21" t="s">
        <v>20739</v>
      </c>
      <c r="L3688" s="21" t="str">
        <f>IF(ISNUMBER(VLOOKUP(A3688,EXCL,1,FALSE)),"Excluido",IF(ISNUMBER(VLOOKUP(A3688,POST,1,FALSE)),"PostAlerta",IF(ISNUMBER(VLOOKUP(A3688,PRE,1,FALSE)),"PreAlerta","")))</f>
        <v>PostAlerta</v>
      </c>
      <c r="M3688" s="21" t="str">
        <f>IF(ISNUMBER(A3688),(IF(ISNUMBER(VLOOKUP(A3688,KEYWORDS,1,FALSE)),"C/PalabrasClaves","S/PalabrasClaves")),"")</f>
        <v>S/PalabrasClaves</v>
      </c>
      <c r="N3688" s="21" t="str">
        <f t="shared" si="18"/>
        <v/>
      </c>
      <c r="O3688" s="21"/>
      <c r="P3688" s="21" t="s">
        <v>20669</v>
      </c>
      <c r="Q3688" s="21"/>
      <c r="R3688" s="21" t="str">
        <f>LEFT('2012-2022'!$P3688,4)</f>
        <v>2018</v>
      </c>
      <c r="S3688" s="21" t="s">
        <v>39</v>
      </c>
      <c r="T3688" s="21"/>
      <c r="U3688" s="21"/>
      <c r="V3688" s="21"/>
      <c r="W3688" s="27"/>
      <c r="X3688" s="27"/>
      <c r="Y3688" s="28"/>
    </row>
    <row r="3689" ht="15.75" customHeight="1">
      <c r="A3689" s="21">
        <v>2.9633708E7</v>
      </c>
      <c r="B3689" s="21" t="s">
        <v>20740</v>
      </c>
      <c r="C3689" s="21" t="s">
        <v>20741</v>
      </c>
      <c r="D3689" s="21" t="s">
        <v>20742</v>
      </c>
      <c r="E3689" s="21" t="s">
        <v>20743</v>
      </c>
      <c r="F3689" s="21" t="s">
        <v>2161</v>
      </c>
      <c r="G3689" s="21">
        <v>2018.0</v>
      </c>
      <c r="H3689" s="26">
        <v>43201.0</v>
      </c>
      <c r="I3689" s="21" t="s">
        <v>20744</v>
      </c>
      <c r="J3689" s="21"/>
      <c r="K3689" s="21" t="s">
        <v>20745</v>
      </c>
      <c r="L3689" s="21" t="str">
        <f>IF(ISNUMBER(VLOOKUP(A3689,EXCL,1,FALSE)),"Excluido",IF(ISNUMBER(VLOOKUP(A3689,POST,1,FALSE)),"PostAlerta",IF(ISNUMBER(VLOOKUP(A3689,PRE,1,FALSE)),"PreAlerta","")))</f>
        <v>PostAlerta</v>
      </c>
      <c r="M3689" s="21" t="str">
        <f>IF(ISNUMBER(A3689),(IF(ISNUMBER(VLOOKUP(A3689,KEYWORDS,1,FALSE)),"C/PalabrasClaves","S/PalabrasClaves")),"")</f>
        <v>S/PalabrasClaves</v>
      </c>
      <c r="N3689" s="21" t="str">
        <f t="shared" si="18"/>
        <v/>
      </c>
      <c r="O3689" s="21"/>
      <c r="P3689" s="21">
        <v>2018.0</v>
      </c>
      <c r="Q3689" s="21"/>
      <c r="R3689" s="21" t="str">
        <f>LEFT('2012-2022'!$P3689,4)</f>
        <v>2018</v>
      </c>
      <c r="S3689" s="21"/>
      <c r="T3689" s="21"/>
      <c r="U3689" s="21"/>
      <c r="V3689" s="21"/>
      <c r="W3689" s="27"/>
      <c r="X3689" s="27"/>
      <c r="Y3689" s="12"/>
    </row>
    <row r="3690" ht="15.75" customHeight="1">
      <c r="A3690" s="21">
        <v>2.9641788E7</v>
      </c>
      <c r="B3690" s="21" t="s">
        <v>20746</v>
      </c>
      <c r="C3690" s="21" t="s">
        <v>20747</v>
      </c>
      <c r="D3690" s="21" t="s">
        <v>20748</v>
      </c>
      <c r="E3690" s="21" t="s">
        <v>20749</v>
      </c>
      <c r="F3690" s="21" t="s">
        <v>587</v>
      </c>
      <c r="G3690" s="21">
        <v>2018.0</v>
      </c>
      <c r="H3690" s="26">
        <v>43202.0</v>
      </c>
      <c r="I3690" s="21"/>
      <c r="J3690" s="21"/>
      <c r="K3690" s="21" t="s">
        <v>20750</v>
      </c>
      <c r="L3690" s="21" t="str">
        <f>IF(ISNUMBER(VLOOKUP(A3690,EXCL,1,FALSE)),"Excluido",IF(ISNUMBER(VLOOKUP(A3690,POST,1,FALSE)),"PostAlerta",IF(ISNUMBER(VLOOKUP(A3690,PRE,1,FALSE)),"PreAlerta","")))</f>
        <v>PostAlerta</v>
      </c>
      <c r="M3690" s="21" t="str">
        <f>IF(ISNUMBER(A3690),(IF(ISNUMBER(VLOOKUP(A3690,KEYWORDS,1,FALSE)),"C/PalabrasClaves","S/PalabrasClaves")),"")</f>
        <v>S/PalabrasClaves</v>
      </c>
      <c r="N3690" s="21" t="str">
        <f t="shared" si="18"/>
        <v/>
      </c>
      <c r="O3690" s="21"/>
      <c r="P3690" s="21" t="s">
        <v>20734</v>
      </c>
      <c r="Q3690" s="21"/>
      <c r="R3690" s="21" t="str">
        <f>LEFT('2012-2022'!$P3690,4)</f>
        <v>2018</v>
      </c>
      <c r="S3690" s="21" t="s">
        <v>47</v>
      </c>
      <c r="T3690" s="21"/>
      <c r="U3690" s="21"/>
      <c r="V3690" s="21"/>
      <c r="W3690" s="27"/>
      <c r="X3690" s="27"/>
      <c r="Y3690" s="28"/>
    </row>
    <row r="3691" ht="15.75" customHeight="1">
      <c r="A3691" s="21">
        <v>2.9735837E7</v>
      </c>
      <c r="B3691" s="21" t="s">
        <v>20751</v>
      </c>
      <c r="C3691" s="21" t="s">
        <v>20752</v>
      </c>
      <c r="D3691" s="21" t="s">
        <v>20753</v>
      </c>
      <c r="E3691" s="21" t="s">
        <v>20754</v>
      </c>
      <c r="F3691" s="21" t="s">
        <v>2957</v>
      </c>
      <c r="G3691" s="21">
        <v>2018.0</v>
      </c>
      <c r="H3691" s="26">
        <v>43229.0</v>
      </c>
      <c r="I3691" s="21"/>
      <c r="J3691" s="21"/>
      <c r="K3691" s="21" t="s">
        <v>20755</v>
      </c>
      <c r="L3691" s="21" t="str">
        <f>IF(ISNUMBER(VLOOKUP(A3691,EXCL,1,FALSE)),"Excluido",IF(ISNUMBER(VLOOKUP(A3691,POST,1,FALSE)),"PostAlerta",IF(ISNUMBER(VLOOKUP(A3691,PRE,1,FALSE)),"PreAlerta","")))</f>
        <v>PostAlerta</v>
      </c>
      <c r="M3691" s="21" t="str">
        <f>IF(ISNUMBER(A3691),(IF(ISNUMBER(VLOOKUP(A3691,KEYWORDS,1,FALSE)),"C/PalabrasClaves","S/PalabrasClaves")),"")</f>
        <v>S/PalabrasClaves</v>
      </c>
      <c r="N3691" s="21" t="str">
        <f t="shared" si="18"/>
        <v/>
      </c>
      <c r="O3691" s="21"/>
      <c r="P3691" s="21" t="s">
        <v>20734</v>
      </c>
      <c r="Q3691" s="21"/>
      <c r="R3691" s="21" t="str">
        <f>LEFT('2012-2022'!$P3691,4)</f>
        <v>2018</v>
      </c>
      <c r="S3691" s="21" t="s">
        <v>47</v>
      </c>
      <c r="T3691" s="21"/>
      <c r="U3691" s="21"/>
      <c r="V3691" s="21"/>
      <c r="W3691" s="27"/>
      <c r="X3691" s="27"/>
      <c r="Y3691" s="12"/>
    </row>
    <row r="3692" ht="15.75" customHeight="1">
      <c r="A3692" s="21">
        <v>2.9760316E7</v>
      </c>
      <c r="B3692" s="21" t="s">
        <v>20756</v>
      </c>
      <c r="C3692" s="21" t="s">
        <v>20757</v>
      </c>
      <c r="D3692" s="21" t="s">
        <v>20758</v>
      </c>
      <c r="E3692" s="21" t="s">
        <v>20759</v>
      </c>
      <c r="F3692" s="21" t="s">
        <v>20760</v>
      </c>
      <c r="G3692" s="21">
        <v>2018.0</v>
      </c>
      <c r="H3692" s="26">
        <v>43236.0</v>
      </c>
      <c r="I3692" s="21" t="s">
        <v>20761</v>
      </c>
      <c r="J3692" s="21"/>
      <c r="K3692" s="21" t="s">
        <v>20762</v>
      </c>
      <c r="L3692" s="21" t="str">
        <f>IF(ISNUMBER(VLOOKUP(A3692,EXCL,1,FALSE)),"Excluido",IF(ISNUMBER(VLOOKUP(A3692,POST,1,FALSE)),"PostAlerta",IF(ISNUMBER(VLOOKUP(A3692,PRE,1,FALSE)),"PreAlerta","")))</f>
        <v>Excluido</v>
      </c>
      <c r="M3692" s="21" t="str">
        <f>IF(ISNUMBER(A3692),(IF(ISNUMBER(VLOOKUP(A3692,KEYWORDS,1,FALSE)),"C/PalabrasClaves","S/PalabrasClaves")),"")</f>
        <v>S/PalabrasClaves</v>
      </c>
      <c r="N3692" s="21" t="str">
        <f t="shared" si="18"/>
        <v/>
      </c>
      <c r="O3692" s="21"/>
      <c r="P3692" s="21">
        <v>2018.0</v>
      </c>
      <c r="Q3692" s="21"/>
      <c r="R3692" s="21" t="str">
        <f>LEFT('2012-2022'!$P3692,4)</f>
        <v>2018</v>
      </c>
      <c r="S3692" s="21"/>
      <c r="T3692" s="21"/>
      <c r="U3692" s="21"/>
      <c r="V3692" s="21"/>
      <c r="W3692" s="27"/>
      <c r="X3692" s="27"/>
      <c r="Y3692" s="28"/>
    </row>
    <row r="3693" ht="15.75" customHeight="1">
      <c r="A3693" s="21">
        <v>2.9805132E7</v>
      </c>
      <c r="B3693" s="21" t="s">
        <v>20763</v>
      </c>
      <c r="C3693" s="21" t="s">
        <v>20764</v>
      </c>
      <c r="D3693" s="21" t="s">
        <v>20765</v>
      </c>
      <c r="E3693" s="21" t="s">
        <v>14964</v>
      </c>
      <c r="F3693" s="21" t="s">
        <v>20766</v>
      </c>
      <c r="G3693" s="21">
        <v>2018.0</v>
      </c>
      <c r="H3693" s="26">
        <v>43249.0</v>
      </c>
      <c r="I3693" s="21"/>
      <c r="J3693" s="21"/>
      <c r="K3693" s="21" t="s">
        <v>20767</v>
      </c>
      <c r="L3693" s="21" t="str">
        <f>IF(ISNUMBER(VLOOKUP(A3693,EXCL,1,FALSE)),"Excluido",IF(ISNUMBER(VLOOKUP(A3693,POST,1,FALSE)),"PostAlerta",IF(ISNUMBER(VLOOKUP(A3693,PRE,1,FALSE)),"PreAlerta","")))</f>
        <v>PostAlerta</v>
      </c>
      <c r="M3693" s="21" t="str">
        <f>IF(ISNUMBER(A3693),(IF(ISNUMBER(VLOOKUP(A3693,KEYWORDS,1,FALSE)),"C/PalabrasClaves","S/PalabrasClaves")),"")</f>
        <v>S/PalabrasClaves</v>
      </c>
      <c r="N3693" s="21" t="str">
        <f t="shared" si="18"/>
        <v/>
      </c>
      <c r="O3693" s="21"/>
      <c r="P3693" s="21">
        <v>2018.0</v>
      </c>
      <c r="Q3693" s="21"/>
      <c r="R3693" s="21" t="str">
        <f>LEFT('2012-2022'!$P3693,4)</f>
        <v>2018</v>
      </c>
      <c r="S3693" s="21"/>
      <c r="T3693" s="21"/>
      <c r="U3693" s="21"/>
      <c r="V3693" s="21"/>
      <c r="W3693" s="27"/>
      <c r="X3693" s="27"/>
      <c r="Y3693" s="12"/>
    </row>
    <row r="3694" ht="15.75" customHeight="1">
      <c r="A3694" s="21">
        <v>2.9845544E7</v>
      </c>
      <c r="B3694" s="21" t="s">
        <v>20768</v>
      </c>
      <c r="C3694" s="21" t="s">
        <v>14124</v>
      </c>
      <c r="D3694" s="21" t="s">
        <v>20769</v>
      </c>
      <c r="E3694" s="21" t="s">
        <v>14126</v>
      </c>
      <c r="F3694" s="21" t="s">
        <v>17009</v>
      </c>
      <c r="G3694" s="21">
        <v>2018.0</v>
      </c>
      <c r="H3694" s="26">
        <v>43251.0</v>
      </c>
      <c r="I3694" s="21"/>
      <c r="J3694" s="21"/>
      <c r="K3694" s="21" t="s">
        <v>20770</v>
      </c>
      <c r="L3694" s="21" t="str">
        <f>IF(ISNUMBER(VLOOKUP(A3694,EXCL,1,FALSE)),"Excluido",IF(ISNUMBER(VLOOKUP(A3694,POST,1,FALSE)),"PostAlerta",IF(ISNUMBER(VLOOKUP(A3694,PRE,1,FALSE)),"PreAlerta","")))</f>
        <v>Excluido</v>
      </c>
      <c r="M3694" s="21" t="str">
        <f>IF(ISNUMBER(A3694),(IF(ISNUMBER(VLOOKUP(A3694,KEYWORDS,1,FALSE)),"C/PalabrasClaves","S/PalabrasClaves")),"")</f>
        <v>S/PalabrasClaves</v>
      </c>
      <c r="N3694" s="21" t="str">
        <f t="shared" si="18"/>
        <v/>
      </c>
      <c r="O3694" s="21"/>
      <c r="P3694" s="21">
        <v>2018.0</v>
      </c>
      <c r="Q3694" s="21"/>
      <c r="R3694" s="21" t="str">
        <f>LEFT('2012-2022'!$P3694,4)</f>
        <v>2018</v>
      </c>
      <c r="S3694" s="21"/>
      <c r="T3694" s="21"/>
      <c r="U3694" s="21"/>
      <c r="V3694" s="21"/>
      <c r="W3694" s="27"/>
      <c r="X3694" s="27"/>
      <c r="Y3694" s="28"/>
    </row>
    <row r="3695" ht="15.75" customHeight="1">
      <c r="A3695" s="21">
        <v>2.9846472E7</v>
      </c>
      <c r="B3695" s="21" t="s">
        <v>20771</v>
      </c>
      <c r="C3695" s="21" t="s">
        <v>20772</v>
      </c>
      <c r="D3695" s="21" t="s">
        <v>20773</v>
      </c>
      <c r="E3695" s="21" t="s">
        <v>15631</v>
      </c>
      <c r="F3695" s="21" t="s">
        <v>721</v>
      </c>
      <c r="G3695" s="21">
        <v>2018.0</v>
      </c>
      <c r="H3695" s="26">
        <v>43251.0</v>
      </c>
      <c r="I3695" s="21" t="s">
        <v>20774</v>
      </c>
      <c r="J3695" s="21"/>
      <c r="K3695" s="21" t="s">
        <v>20775</v>
      </c>
      <c r="L3695" s="21" t="str">
        <f>IF(ISNUMBER(VLOOKUP(A3695,EXCL,1,FALSE)),"Excluido",IF(ISNUMBER(VLOOKUP(A3695,POST,1,FALSE)),"PostAlerta",IF(ISNUMBER(VLOOKUP(A3695,PRE,1,FALSE)),"PreAlerta","")))</f>
        <v>PostAlerta</v>
      </c>
      <c r="M3695" s="21" t="str">
        <f>IF(ISNUMBER(A3695),(IF(ISNUMBER(VLOOKUP(A3695,KEYWORDS,1,FALSE)),"C/PalabrasClaves","S/PalabrasClaves")),"")</f>
        <v>S/PalabrasClaves</v>
      </c>
      <c r="N3695" s="21" t="str">
        <f t="shared" si="18"/>
        <v/>
      </c>
      <c r="O3695" s="21"/>
      <c r="P3695" s="21">
        <v>2018.0</v>
      </c>
      <c r="Q3695" s="21"/>
      <c r="R3695" s="21" t="str">
        <f>LEFT('2012-2022'!$P3695,4)</f>
        <v>2018</v>
      </c>
      <c r="S3695" s="21"/>
      <c r="T3695" s="21"/>
      <c r="U3695" s="21"/>
      <c r="V3695" s="21"/>
      <c r="W3695" s="27"/>
      <c r="X3695" s="27"/>
      <c r="Y3695" s="12"/>
    </row>
    <row r="3696" ht="15.75" customHeight="1">
      <c r="A3696" s="21">
        <v>2.9916448E7</v>
      </c>
      <c r="B3696" s="21" t="s">
        <v>20776</v>
      </c>
      <c r="C3696" s="21" t="s">
        <v>20777</v>
      </c>
      <c r="D3696" s="21" t="s">
        <v>20778</v>
      </c>
      <c r="E3696" s="21" t="s">
        <v>20779</v>
      </c>
      <c r="F3696" s="21" t="s">
        <v>313</v>
      </c>
      <c r="G3696" s="21">
        <v>2018.0</v>
      </c>
      <c r="H3696" s="26">
        <v>43271.0</v>
      </c>
      <c r="I3696" s="21"/>
      <c r="J3696" s="21"/>
      <c r="K3696" s="21" t="s">
        <v>20780</v>
      </c>
      <c r="L3696" s="21" t="str">
        <f>IF(ISNUMBER(VLOOKUP(A3696,EXCL,1,FALSE)),"Excluido",IF(ISNUMBER(VLOOKUP(A3696,POST,1,FALSE)),"PostAlerta",IF(ISNUMBER(VLOOKUP(A3696,PRE,1,FALSE)),"PreAlerta","")))</f>
        <v>PostAlerta</v>
      </c>
      <c r="M3696" s="21" t="str">
        <f>IF(ISNUMBER(A3696),(IF(ISNUMBER(VLOOKUP(A3696,KEYWORDS,1,FALSE)),"C/PalabrasClaves","S/PalabrasClaves")),"")</f>
        <v>C/PalabrasClaves</v>
      </c>
      <c r="N3696" s="21" t="str">
        <f t="shared" si="18"/>
        <v/>
      </c>
      <c r="O3696" s="21"/>
      <c r="P3696" s="21" t="s">
        <v>20734</v>
      </c>
      <c r="Q3696" s="21"/>
      <c r="R3696" s="21" t="str">
        <f>LEFT('2012-2022'!$P3696,4)</f>
        <v>2018</v>
      </c>
      <c r="S3696" s="21" t="s">
        <v>47</v>
      </c>
      <c r="T3696" s="21"/>
      <c r="U3696" s="21"/>
      <c r="V3696" s="21"/>
      <c r="W3696" s="27"/>
      <c r="X3696" s="27"/>
      <c r="Y3696" s="28"/>
    </row>
    <row r="3697" ht="15.75" customHeight="1">
      <c r="A3697" s="21">
        <v>2.9916449E7</v>
      </c>
      <c r="B3697" s="21" t="s">
        <v>20781</v>
      </c>
      <c r="C3697" s="21" t="s">
        <v>20782</v>
      </c>
      <c r="D3697" s="21" t="s">
        <v>20783</v>
      </c>
      <c r="E3697" s="21" t="s">
        <v>20784</v>
      </c>
      <c r="F3697" s="21" t="s">
        <v>313</v>
      </c>
      <c r="G3697" s="21">
        <v>2018.0</v>
      </c>
      <c r="H3697" s="26">
        <v>43271.0</v>
      </c>
      <c r="I3697" s="21"/>
      <c r="J3697" s="21"/>
      <c r="K3697" s="21" t="s">
        <v>20785</v>
      </c>
      <c r="L3697" s="21" t="str">
        <f>IF(ISNUMBER(VLOOKUP(A3697,EXCL,1,FALSE)),"Excluido",IF(ISNUMBER(VLOOKUP(A3697,POST,1,FALSE)),"PostAlerta",IF(ISNUMBER(VLOOKUP(A3697,PRE,1,FALSE)),"PreAlerta","")))</f>
        <v>PostAlerta</v>
      </c>
      <c r="M3697" s="21" t="str">
        <f>IF(ISNUMBER(A3697),(IF(ISNUMBER(VLOOKUP(A3697,KEYWORDS,1,FALSE)),"C/PalabrasClaves","S/PalabrasClaves")),"")</f>
        <v>S/PalabrasClaves</v>
      </c>
      <c r="N3697" s="21" t="str">
        <f t="shared" si="18"/>
        <v/>
      </c>
      <c r="O3697" s="21"/>
      <c r="P3697" s="21" t="s">
        <v>20734</v>
      </c>
      <c r="Q3697" s="21"/>
      <c r="R3697" s="21" t="str">
        <f>LEFT('2012-2022'!$P3697,4)</f>
        <v>2018</v>
      </c>
      <c r="S3697" s="21" t="s">
        <v>47</v>
      </c>
      <c r="T3697" s="21"/>
      <c r="U3697" s="21"/>
      <c r="V3697" s="21"/>
      <c r="W3697" s="27"/>
      <c r="X3697" s="27"/>
      <c r="Y3697" s="12"/>
    </row>
    <row r="3698" ht="15.75" customHeight="1">
      <c r="A3698" s="21">
        <v>2.9940549E7</v>
      </c>
      <c r="B3698" s="21" t="s">
        <v>20786</v>
      </c>
      <c r="C3698" s="21" t="s">
        <v>20787</v>
      </c>
      <c r="D3698" s="21" t="s">
        <v>20788</v>
      </c>
      <c r="E3698" s="21" t="s">
        <v>20789</v>
      </c>
      <c r="F3698" s="21" t="s">
        <v>9701</v>
      </c>
      <c r="G3698" s="21">
        <v>2018.0</v>
      </c>
      <c r="H3698" s="26">
        <v>43277.0</v>
      </c>
      <c r="I3698" s="21"/>
      <c r="J3698" s="21"/>
      <c r="K3698" s="21"/>
      <c r="L3698" s="21" t="str">
        <f>IF(ISNUMBER(VLOOKUP(A3698,EXCL,1,FALSE)),"Excluido",IF(ISNUMBER(VLOOKUP(A3698,POST,1,FALSE)),"PostAlerta",IF(ISNUMBER(VLOOKUP(A3698,PRE,1,FALSE)),"PreAlerta","")))</f>
        <v>PostAlerta</v>
      </c>
      <c r="M3698" s="21" t="str">
        <f>IF(ISNUMBER(A3698),(IF(ISNUMBER(VLOOKUP(A3698,KEYWORDS,1,FALSE)),"C/PalabrasClaves","S/PalabrasClaves")),"")</f>
        <v>S/PalabrasClaves</v>
      </c>
      <c r="N3698" s="21" t="str">
        <f t="shared" si="18"/>
        <v/>
      </c>
      <c r="O3698" s="21"/>
      <c r="P3698" s="21">
        <v>2018.0</v>
      </c>
      <c r="Q3698" s="21"/>
      <c r="R3698" s="21" t="str">
        <f>LEFT('2012-2022'!$P3698,4)</f>
        <v>2018</v>
      </c>
      <c r="S3698" s="21"/>
      <c r="T3698" s="21"/>
      <c r="U3698" s="21"/>
      <c r="V3698" s="21"/>
      <c r="W3698" s="27"/>
      <c r="X3698" s="27"/>
      <c r="Y3698" s="28"/>
    </row>
    <row r="3699" ht="15.75" customHeight="1">
      <c r="A3699" s="21">
        <v>3.0165719E7</v>
      </c>
      <c r="B3699" s="21" t="s">
        <v>20790</v>
      </c>
      <c r="C3699" s="21" t="s">
        <v>20791</v>
      </c>
      <c r="D3699" s="21" t="s">
        <v>20792</v>
      </c>
      <c r="E3699" s="21" t="s">
        <v>20793</v>
      </c>
      <c r="F3699" s="21" t="s">
        <v>15930</v>
      </c>
      <c r="G3699" s="21">
        <v>2018.0</v>
      </c>
      <c r="H3699" s="26">
        <v>43343.0</v>
      </c>
      <c r="I3699" s="21"/>
      <c r="J3699" s="21"/>
      <c r="K3699" s="21"/>
      <c r="L3699" s="21" t="str">
        <f>IF(ISNUMBER(VLOOKUP(A3699,EXCL,1,FALSE)),"Excluido",IF(ISNUMBER(VLOOKUP(A3699,POST,1,FALSE)),"PostAlerta",IF(ISNUMBER(VLOOKUP(A3699,PRE,1,FALSE)),"PreAlerta","")))</f>
        <v>PostAlerta</v>
      </c>
      <c r="M3699" s="21" t="str">
        <f>IF(ISNUMBER(A3699),(IF(ISNUMBER(VLOOKUP(A3699,KEYWORDS,1,FALSE)),"C/PalabrasClaves","S/PalabrasClaves")),"")</f>
        <v>S/PalabrasClaves</v>
      </c>
      <c r="N3699" s="21" t="str">
        <f t="shared" si="18"/>
        <v/>
      </c>
      <c r="O3699" s="21"/>
      <c r="P3699" s="21" t="s">
        <v>20794</v>
      </c>
      <c r="Q3699" s="21"/>
      <c r="R3699" s="21" t="str">
        <f>LEFT('2012-2022'!$P3699,4)</f>
        <v>2018</v>
      </c>
      <c r="S3699" s="21" t="s">
        <v>60</v>
      </c>
      <c r="T3699" s="21"/>
      <c r="U3699" s="21"/>
      <c r="V3699" s="21"/>
      <c r="W3699" s="27"/>
      <c r="X3699" s="27"/>
      <c r="Y3699" s="12"/>
    </row>
    <row r="3700" ht="15.75" customHeight="1">
      <c r="A3700" s="21">
        <v>3.0247733E7</v>
      </c>
      <c r="B3700" s="21" t="s">
        <v>20795</v>
      </c>
      <c r="C3700" s="21" t="s">
        <v>20796</v>
      </c>
      <c r="D3700" s="21" t="s">
        <v>20797</v>
      </c>
      <c r="E3700" s="21" t="s">
        <v>4101</v>
      </c>
      <c r="F3700" s="21" t="s">
        <v>2798</v>
      </c>
      <c r="G3700" s="21">
        <v>2018.0</v>
      </c>
      <c r="H3700" s="26">
        <v>43368.0</v>
      </c>
      <c r="I3700" s="21"/>
      <c r="J3700" s="21"/>
      <c r="K3700" s="21" t="s">
        <v>20798</v>
      </c>
      <c r="L3700" s="21" t="str">
        <f>IF(ISNUMBER(VLOOKUP(A3700,EXCL,1,FALSE)),"Excluido",IF(ISNUMBER(VLOOKUP(A3700,POST,1,FALSE)),"PostAlerta",IF(ISNUMBER(VLOOKUP(A3700,PRE,1,FALSE)),"PreAlerta","")))</f>
        <v>PostAlerta</v>
      </c>
      <c r="M3700" s="21" t="str">
        <f>IF(ISNUMBER(A3700),(IF(ISNUMBER(VLOOKUP(A3700,KEYWORDS,1,FALSE)),"C/PalabrasClaves","S/PalabrasClaves")),"")</f>
        <v>S/PalabrasClaves</v>
      </c>
      <c r="N3700" s="21" t="str">
        <f t="shared" si="18"/>
        <v/>
      </c>
      <c r="O3700" s="21"/>
      <c r="P3700" s="21" t="s">
        <v>20669</v>
      </c>
      <c r="Q3700" s="21"/>
      <c r="R3700" s="21" t="str">
        <f>LEFT('2012-2022'!$P3700,4)</f>
        <v>2018</v>
      </c>
      <c r="S3700" s="21" t="s">
        <v>39</v>
      </c>
      <c r="T3700" s="21"/>
      <c r="U3700" s="21"/>
      <c r="V3700" s="21"/>
      <c r="W3700" s="27"/>
      <c r="X3700" s="27"/>
      <c r="Y3700" s="28"/>
    </row>
    <row r="3701" ht="15.75" customHeight="1">
      <c r="A3701" s="21">
        <v>3.0250324E7</v>
      </c>
      <c r="B3701" s="21" t="s">
        <v>20799</v>
      </c>
      <c r="C3701" s="21" t="s">
        <v>20800</v>
      </c>
      <c r="D3701" s="21" t="s">
        <v>20801</v>
      </c>
      <c r="E3701" s="21" t="s">
        <v>20802</v>
      </c>
      <c r="F3701" s="21" t="s">
        <v>20803</v>
      </c>
      <c r="G3701" s="21">
        <v>2018.0</v>
      </c>
      <c r="H3701" s="26">
        <v>43369.0</v>
      </c>
      <c r="I3701" s="21"/>
      <c r="J3701" s="21"/>
      <c r="K3701" s="21" t="s">
        <v>20804</v>
      </c>
      <c r="L3701" s="21" t="str">
        <f>IF(ISNUMBER(VLOOKUP(A3701,EXCL,1,FALSE)),"Excluido",IF(ISNUMBER(VLOOKUP(A3701,POST,1,FALSE)),"PostAlerta",IF(ISNUMBER(VLOOKUP(A3701,PRE,1,FALSE)),"PreAlerta","")))</f>
        <v>PostAlerta</v>
      </c>
      <c r="M3701" s="21" t="str">
        <f>IF(ISNUMBER(A3701),(IF(ISNUMBER(VLOOKUP(A3701,KEYWORDS,1,FALSE)),"C/PalabrasClaves","S/PalabrasClaves")),"")</f>
        <v>S/PalabrasClaves</v>
      </c>
      <c r="N3701" s="21" t="str">
        <f t="shared" si="18"/>
        <v/>
      </c>
      <c r="O3701" s="21"/>
      <c r="P3701" s="21">
        <v>2018.0</v>
      </c>
      <c r="Q3701" s="21"/>
      <c r="R3701" s="21" t="str">
        <f>LEFT('2012-2022'!$P3701,4)</f>
        <v>2018</v>
      </c>
      <c r="S3701" s="21"/>
      <c r="T3701" s="21"/>
      <c r="U3701" s="21"/>
      <c r="V3701" s="21"/>
      <c r="W3701" s="27"/>
      <c r="X3701" s="27"/>
      <c r="Y3701" s="12"/>
    </row>
    <row r="3702" ht="15.75" customHeight="1">
      <c r="A3702" s="21">
        <v>3.0285928E7</v>
      </c>
      <c r="B3702" s="21" t="s">
        <v>20805</v>
      </c>
      <c r="C3702" s="21" t="s">
        <v>20806</v>
      </c>
      <c r="D3702" s="21" t="s">
        <v>20807</v>
      </c>
      <c r="E3702" s="21" t="s">
        <v>20808</v>
      </c>
      <c r="F3702" s="21" t="s">
        <v>9701</v>
      </c>
      <c r="G3702" s="21">
        <v>2018.0</v>
      </c>
      <c r="H3702" s="26">
        <v>43378.0</v>
      </c>
      <c r="I3702" s="21"/>
      <c r="J3702" s="21"/>
      <c r="K3702" s="21"/>
      <c r="L3702" s="21" t="str">
        <f>IF(ISNUMBER(VLOOKUP(A3702,EXCL,1,FALSE)),"Excluido",IF(ISNUMBER(VLOOKUP(A3702,POST,1,FALSE)),"PostAlerta",IF(ISNUMBER(VLOOKUP(A3702,PRE,1,FALSE)),"PreAlerta","")))</f>
        <v>PostAlerta</v>
      </c>
      <c r="M3702" s="21" t="str">
        <f>IF(ISNUMBER(A3702),(IF(ISNUMBER(VLOOKUP(A3702,KEYWORDS,1,FALSE)),"C/PalabrasClaves","S/PalabrasClaves")),"")</f>
        <v>S/PalabrasClaves</v>
      </c>
      <c r="N3702" s="21" t="str">
        <f t="shared" si="18"/>
        <v/>
      </c>
      <c r="O3702" s="21"/>
      <c r="P3702" s="21">
        <v>2018.0</v>
      </c>
      <c r="Q3702" s="21"/>
      <c r="R3702" s="21" t="str">
        <f>LEFT('2012-2022'!$P3702,4)</f>
        <v>2018</v>
      </c>
      <c r="S3702" s="21"/>
      <c r="T3702" s="21"/>
      <c r="U3702" s="21"/>
      <c r="V3702" s="21"/>
      <c r="W3702" s="27"/>
      <c r="X3702" s="27"/>
      <c r="Y3702" s="28"/>
    </row>
    <row r="3703" ht="15.75" customHeight="1">
      <c r="A3703" s="21">
        <v>3.0394053E7</v>
      </c>
      <c r="B3703" s="21" t="s">
        <v>20809</v>
      </c>
      <c r="C3703" s="21" t="s">
        <v>20810</v>
      </c>
      <c r="D3703" s="21" t="s">
        <v>20811</v>
      </c>
      <c r="E3703" s="21" t="s">
        <v>3154</v>
      </c>
      <c r="F3703" s="21" t="s">
        <v>3150</v>
      </c>
      <c r="G3703" s="21">
        <v>2018.0</v>
      </c>
      <c r="H3703" s="26">
        <v>43410.0</v>
      </c>
      <c r="I3703" s="21"/>
      <c r="J3703" s="21"/>
      <c r="K3703" s="21" t="s">
        <v>20812</v>
      </c>
      <c r="L3703" s="21" t="str">
        <f>IF(ISNUMBER(VLOOKUP(A3703,EXCL,1,FALSE)),"Excluido",IF(ISNUMBER(VLOOKUP(A3703,POST,1,FALSE)),"PostAlerta",IF(ISNUMBER(VLOOKUP(A3703,PRE,1,FALSE)),"PreAlerta","")))</f>
        <v>PostAlerta</v>
      </c>
      <c r="M3703" s="21" t="str">
        <f>IF(ISNUMBER(A3703),(IF(ISNUMBER(VLOOKUP(A3703,KEYWORDS,1,FALSE)),"C/PalabrasClaves","S/PalabrasClaves")),"")</f>
        <v>S/PalabrasClaves</v>
      </c>
      <c r="N3703" s="21" t="str">
        <f t="shared" si="18"/>
        <v/>
      </c>
      <c r="O3703" s="21"/>
      <c r="P3703" s="21">
        <v>2018.0</v>
      </c>
      <c r="Q3703" s="21"/>
      <c r="R3703" s="21" t="str">
        <f>LEFT('2012-2022'!$P3703,4)</f>
        <v>2018</v>
      </c>
      <c r="S3703" s="21"/>
      <c r="T3703" s="21"/>
      <c r="U3703" s="21"/>
      <c r="V3703" s="21"/>
      <c r="W3703" s="27"/>
      <c r="X3703" s="27"/>
      <c r="Y3703" s="12"/>
    </row>
    <row r="3704" ht="15.75" customHeight="1">
      <c r="A3704" s="21">
        <v>3.0720968E7</v>
      </c>
      <c r="B3704" s="21" t="s">
        <v>20813</v>
      </c>
      <c r="C3704" s="21" t="s">
        <v>20814</v>
      </c>
      <c r="D3704" s="21" t="s">
        <v>20815</v>
      </c>
      <c r="E3704" s="21" t="s">
        <v>20816</v>
      </c>
      <c r="F3704" s="21" t="s">
        <v>3050</v>
      </c>
      <c r="G3704" s="21">
        <v>2018.0</v>
      </c>
      <c r="H3704" s="26">
        <v>43502.0</v>
      </c>
      <c r="I3704" s="21"/>
      <c r="J3704" s="21"/>
      <c r="K3704" s="21" t="s">
        <v>20817</v>
      </c>
      <c r="L3704" s="21" t="str">
        <f>IF(ISNUMBER(VLOOKUP(A3704,EXCL,1,FALSE)),"Excluido",IF(ISNUMBER(VLOOKUP(A3704,POST,1,FALSE)),"PostAlerta",IF(ISNUMBER(VLOOKUP(A3704,PRE,1,FALSE)),"PreAlerta","")))</f>
        <v>Excluido</v>
      </c>
      <c r="M3704" s="21" t="str">
        <f>IF(ISNUMBER(A3704),(IF(ISNUMBER(VLOOKUP(A3704,KEYWORDS,1,FALSE)),"C/PalabrasClaves","S/PalabrasClaves")),"")</f>
        <v>S/PalabrasClaves</v>
      </c>
      <c r="N3704" s="21" t="str">
        <f t="shared" si="18"/>
        <v/>
      </c>
      <c r="O3704" s="21"/>
      <c r="P3704" s="21">
        <v>2018.0</v>
      </c>
      <c r="Q3704" s="21"/>
      <c r="R3704" s="21" t="str">
        <f>LEFT('2012-2022'!$P3704,4)</f>
        <v>2018</v>
      </c>
      <c r="S3704" s="21"/>
      <c r="T3704" s="21"/>
      <c r="U3704" s="21"/>
      <c r="V3704" s="21"/>
      <c r="W3704" s="27"/>
      <c r="X3704" s="27"/>
      <c r="Y3704" s="28"/>
    </row>
    <row r="3705" ht="15.75" customHeight="1">
      <c r="A3705" s="21">
        <v>3.0776208E7</v>
      </c>
      <c r="B3705" s="21" t="s">
        <v>20818</v>
      </c>
      <c r="C3705" s="21" t="s">
        <v>20819</v>
      </c>
      <c r="D3705" s="21" t="s">
        <v>20820</v>
      </c>
      <c r="E3705" s="21" t="s">
        <v>9614</v>
      </c>
      <c r="F3705" s="21" t="s">
        <v>2191</v>
      </c>
      <c r="G3705" s="21">
        <v>2018.0</v>
      </c>
      <c r="H3705" s="26">
        <v>43515.0</v>
      </c>
      <c r="I3705" s="21"/>
      <c r="J3705" s="21"/>
      <c r="K3705" s="21" t="s">
        <v>20821</v>
      </c>
      <c r="L3705" s="21" t="str">
        <f>IF(ISNUMBER(VLOOKUP(A3705,EXCL,1,FALSE)),"Excluido",IF(ISNUMBER(VLOOKUP(A3705,POST,1,FALSE)),"PostAlerta",IF(ISNUMBER(VLOOKUP(A3705,PRE,1,FALSE)),"PreAlerta","")))</f>
        <v>PostAlerta</v>
      </c>
      <c r="M3705" s="21" t="str">
        <f>IF(ISNUMBER(A3705),(IF(ISNUMBER(VLOOKUP(A3705,KEYWORDS,1,FALSE)),"C/PalabrasClaves","S/PalabrasClaves")),"")</f>
        <v>S/PalabrasClaves</v>
      </c>
      <c r="N3705" s="21" t="str">
        <f t="shared" si="18"/>
        <v/>
      </c>
      <c r="O3705" s="21"/>
      <c r="P3705" s="21">
        <v>2018.0</v>
      </c>
      <c r="Q3705" s="21"/>
      <c r="R3705" s="21" t="str">
        <f>LEFT('2012-2022'!$P3705,4)</f>
        <v>2018</v>
      </c>
      <c r="S3705" s="21"/>
      <c r="T3705" s="21"/>
      <c r="U3705" s="21"/>
      <c r="V3705" s="21"/>
      <c r="W3705" s="27"/>
      <c r="X3705" s="27"/>
      <c r="Y3705" s="12"/>
    </row>
    <row r="3706" ht="15.75" customHeight="1">
      <c r="A3706" s="21">
        <v>3.0785693E7</v>
      </c>
      <c r="B3706" s="21" t="s">
        <v>20822</v>
      </c>
      <c r="C3706" s="21" t="s">
        <v>20823</v>
      </c>
      <c r="D3706" s="21" t="s">
        <v>20824</v>
      </c>
      <c r="E3706" s="21" t="s">
        <v>20825</v>
      </c>
      <c r="F3706" s="21" t="s">
        <v>2191</v>
      </c>
      <c r="G3706" s="21">
        <v>2018.0</v>
      </c>
      <c r="H3706" s="26">
        <v>43517.0</v>
      </c>
      <c r="I3706" s="21"/>
      <c r="J3706" s="21"/>
      <c r="K3706" s="21" t="s">
        <v>20826</v>
      </c>
      <c r="L3706" s="21" t="str">
        <f>IF(ISNUMBER(VLOOKUP(A3706,EXCL,1,FALSE)),"Excluido",IF(ISNUMBER(VLOOKUP(A3706,POST,1,FALSE)),"PostAlerta",IF(ISNUMBER(VLOOKUP(A3706,PRE,1,FALSE)),"PreAlerta","")))</f>
        <v>PostAlerta</v>
      </c>
      <c r="M3706" s="21" t="str">
        <f>IF(ISNUMBER(A3706),(IF(ISNUMBER(VLOOKUP(A3706,KEYWORDS,1,FALSE)),"C/PalabrasClaves","S/PalabrasClaves")),"")</f>
        <v>S/PalabrasClaves</v>
      </c>
      <c r="N3706" s="21" t="str">
        <f t="shared" si="18"/>
        <v/>
      </c>
      <c r="O3706" s="21"/>
      <c r="P3706" s="21">
        <v>2018.0</v>
      </c>
      <c r="Q3706" s="21"/>
      <c r="R3706" s="21" t="str">
        <f>LEFT('2012-2022'!$P3706,4)</f>
        <v>2018</v>
      </c>
      <c r="S3706" s="21"/>
      <c r="T3706" s="21"/>
      <c r="U3706" s="21"/>
      <c r="V3706" s="21"/>
      <c r="W3706" s="27"/>
      <c r="X3706" s="27"/>
      <c r="Y3706" s="28"/>
    </row>
    <row r="3707" ht="15.75" customHeight="1">
      <c r="A3707" s="21">
        <v>3.1014616E7</v>
      </c>
      <c r="B3707" s="21" t="s">
        <v>20827</v>
      </c>
      <c r="C3707" s="21" t="s">
        <v>20828</v>
      </c>
      <c r="D3707" s="21" t="s">
        <v>20829</v>
      </c>
      <c r="E3707" s="21" t="s">
        <v>20830</v>
      </c>
      <c r="F3707" s="21" t="s">
        <v>12747</v>
      </c>
      <c r="G3707" s="21">
        <v>2018.0</v>
      </c>
      <c r="H3707" s="26">
        <v>43580.0</v>
      </c>
      <c r="I3707" s="21"/>
      <c r="J3707" s="21"/>
      <c r="K3707" s="21" t="s">
        <v>20831</v>
      </c>
      <c r="L3707" s="21" t="str">
        <f>IF(ISNUMBER(VLOOKUP(A3707,EXCL,1,FALSE)),"Excluido",IF(ISNUMBER(VLOOKUP(A3707,POST,1,FALSE)),"PostAlerta",IF(ISNUMBER(VLOOKUP(A3707,PRE,1,FALSE)),"PreAlerta","")))</f>
        <v>PostAlerta</v>
      </c>
      <c r="M3707" s="21" t="str">
        <f>IF(ISNUMBER(A3707),(IF(ISNUMBER(VLOOKUP(A3707,KEYWORDS,1,FALSE)),"C/PalabrasClaves","S/PalabrasClaves")),"")</f>
        <v>S/PalabrasClaves</v>
      </c>
      <c r="N3707" s="21" t="str">
        <f t="shared" si="18"/>
        <v/>
      </c>
      <c r="O3707" s="21"/>
      <c r="P3707" s="21" t="s">
        <v>20524</v>
      </c>
      <c r="Q3707" s="21"/>
      <c r="R3707" s="21" t="str">
        <f>LEFT('2012-2022'!$P3707,4)</f>
        <v>2018</v>
      </c>
      <c r="S3707" s="21" t="s">
        <v>39</v>
      </c>
      <c r="T3707" s="21"/>
      <c r="U3707" s="21"/>
      <c r="V3707" s="21"/>
      <c r="W3707" s="27"/>
      <c r="X3707" s="27"/>
      <c r="Y3707" s="12"/>
    </row>
    <row r="3708" ht="15.75" customHeight="1">
      <c r="A3708" s="21">
        <v>3.1014619E7</v>
      </c>
      <c r="B3708" s="21" t="s">
        <v>20832</v>
      </c>
      <c r="C3708" s="21" t="s">
        <v>20833</v>
      </c>
      <c r="D3708" s="21" t="s">
        <v>20834</v>
      </c>
      <c r="E3708" s="21" t="s">
        <v>20835</v>
      </c>
      <c r="F3708" s="21" t="s">
        <v>12747</v>
      </c>
      <c r="G3708" s="21">
        <v>2018.0</v>
      </c>
      <c r="H3708" s="26">
        <v>43580.0</v>
      </c>
      <c r="I3708" s="21" t="s">
        <v>20836</v>
      </c>
      <c r="J3708" s="21" t="s">
        <v>20837</v>
      </c>
      <c r="K3708" s="21" t="s">
        <v>20838</v>
      </c>
      <c r="L3708" s="21" t="str">
        <f>IF(ISNUMBER(VLOOKUP(A3708,EXCL,1,FALSE)),"Excluido",IF(ISNUMBER(VLOOKUP(A3708,POST,1,FALSE)),"PostAlerta",IF(ISNUMBER(VLOOKUP(A3708,PRE,1,FALSE)),"PreAlerta","")))</f>
        <v>PostAlerta</v>
      </c>
      <c r="M3708" s="21" t="str">
        <f>IF(ISNUMBER(A3708),(IF(ISNUMBER(VLOOKUP(A3708,KEYWORDS,1,FALSE)),"C/PalabrasClaves","S/PalabrasClaves")),"")</f>
        <v>S/PalabrasClaves</v>
      </c>
      <c r="N3708" s="21" t="str">
        <f t="shared" si="18"/>
        <v/>
      </c>
      <c r="O3708" s="21"/>
      <c r="P3708" s="21" t="s">
        <v>20524</v>
      </c>
      <c r="Q3708" s="21"/>
      <c r="R3708" s="21" t="str">
        <f>LEFT('2012-2022'!$P3708,4)</f>
        <v>2018</v>
      </c>
      <c r="S3708" s="21" t="s">
        <v>39</v>
      </c>
      <c r="T3708" s="21"/>
      <c r="U3708" s="21"/>
      <c r="V3708" s="21"/>
      <c r="W3708" s="27"/>
      <c r="X3708" s="27"/>
      <c r="Y3708" s="28"/>
    </row>
    <row r="3709" ht="15.75" customHeight="1">
      <c r="A3709" s="21">
        <v>3.1095191E7</v>
      </c>
      <c r="B3709" s="21" t="s">
        <v>20839</v>
      </c>
      <c r="C3709" s="21" t="s">
        <v>20840</v>
      </c>
      <c r="D3709" s="21" t="s">
        <v>20841</v>
      </c>
      <c r="E3709" s="21" t="s">
        <v>4743</v>
      </c>
      <c r="F3709" s="21" t="s">
        <v>1999</v>
      </c>
      <c r="G3709" s="21">
        <v>2018.0</v>
      </c>
      <c r="H3709" s="26">
        <v>43602.0</v>
      </c>
      <c r="I3709" s="21"/>
      <c r="J3709" s="21"/>
      <c r="K3709" s="21" t="s">
        <v>20842</v>
      </c>
      <c r="L3709" s="21" t="str">
        <f>IF(ISNUMBER(VLOOKUP(A3709,EXCL,1,FALSE)),"Excluido",IF(ISNUMBER(VLOOKUP(A3709,POST,1,FALSE)),"PostAlerta",IF(ISNUMBER(VLOOKUP(A3709,PRE,1,FALSE)),"PreAlerta","")))</f>
        <v>PostAlerta</v>
      </c>
      <c r="M3709" s="21" t="str">
        <f>IF(ISNUMBER(A3709),(IF(ISNUMBER(VLOOKUP(A3709,KEYWORDS,1,FALSE)),"C/PalabrasClaves","S/PalabrasClaves")),"")</f>
        <v>S/PalabrasClaves</v>
      </c>
      <c r="N3709" s="21" t="str">
        <f t="shared" si="18"/>
        <v/>
      </c>
      <c r="O3709" s="21"/>
      <c r="P3709" s="21">
        <v>2018.0</v>
      </c>
      <c r="Q3709" s="21"/>
      <c r="R3709" s="21" t="str">
        <f>LEFT('2012-2022'!$P3709,4)</f>
        <v>2018</v>
      </c>
      <c r="S3709" s="21"/>
      <c r="T3709" s="21"/>
      <c r="U3709" s="21"/>
      <c r="V3709" s="21"/>
      <c r="W3709" s="27"/>
      <c r="X3709" s="27"/>
      <c r="Y3709" s="12"/>
    </row>
    <row r="3710" ht="15.75" customHeight="1">
      <c r="A3710" s="21">
        <v>2.9095113E7</v>
      </c>
      <c r="B3710" s="21" t="s">
        <v>20843</v>
      </c>
      <c r="C3710" s="21" t="s">
        <v>20844</v>
      </c>
      <c r="D3710" s="21" t="s">
        <v>20845</v>
      </c>
      <c r="E3710" s="21" t="s">
        <v>20846</v>
      </c>
      <c r="F3710" s="21" t="s">
        <v>1910</v>
      </c>
      <c r="G3710" s="21">
        <v>2018.0</v>
      </c>
      <c r="H3710" s="26">
        <v>43042.0</v>
      </c>
      <c r="I3710" s="21" t="s">
        <v>20847</v>
      </c>
      <c r="J3710" s="21"/>
      <c r="K3710" s="21" t="s">
        <v>20848</v>
      </c>
      <c r="L3710" s="21" t="str">
        <f>IF(ISNUMBER(VLOOKUP(A3710,EXCL,1,FALSE)),"Excluido",IF(ISNUMBER(VLOOKUP(A3710,POST,1,FALSE)),"PostAlerta",IF(ISNUMBER(VLOOKUP(A3710,PRE,1,FALSE)),"PreAlerta","")))</f>
        <v>PostAlerta</v>
      </c>
      <c r="M3710" s="21" t="str">
        <f>IF(ISNUMBER(A3710),(IF(ISNUMBER(VLOOKUP(A3710,KEYWORDS,1,FALSE)),"C/PalabrasClaves","S/PalabrasClaves")),"")</f>
        <v>S/PalabrasClaves</v>
      </c>
      <c r="N3710" s="21" t="str">
        <f t="shared" si="18"/>
        <v/>
      </c>
      <c r="O3710" s="21"/>
      <c r="P3710" s="21" t="s">
        <v>20849</v>
      </c>
      <c r="Q3710" s="21"/>
      <c r="R3710" s="21" t="str">
        <f>LEFT('2012-2022'!$P3710,4)</f>
        <v>2018</v>
      </c>
      <c r="S3710" s="21" t="s">
        <v>39</v>
      </c>
      <c r="T3710" s="21"/>
      <c r="U3710" s="21"/>
      <c r="V3710" s="21"/>
      <c r="W3710" s="27"/>
      <c r="X3710" s="27"/>
      <c r="Y3710" s="28"/>
    </row>
    <row r="3711" ht="15.75" customHeight="1">
      <c r="A3711" s="21">
        <v>2.9298712E7</v>
      </c>
      <c r="B3711" s="21" t="s">
        <v>20850</v>
      </c>
      <c r="C3711" s="21" t="s">
        <v>20851</v>
      </c>
      <c r="D3711" s="21" t="s">
        <v>20852</v>
      </c>
      <c r="E3711" s="21" t="s">
        <v>20853</v>
      </c>
      <c r="F3711" s="21" t="s">
        <v>332</v>
      </c>
      <c r="G3711" s="21">
        <v>2018.0</v>
      </c>
      <c r="H3711" s="26">
        <v>43105.0</v>
      </c>
      <c r="I3711" s="21" t="s">
        <v>20854</v>
      </c>
      <c r="J3711" s="21"/>
      <c r="K3711" s="21" t="s">
        <v>20855</v>
      </c>
      <c r="L3711" s="21" t="str">
        <f>IF(ISNUMBER(VLOOKUP(A3711,EXCL,1,FALSE)),"Excluido",IF(ISNUMBER(VLOOKUP(A3711,POST,1,FALSE)),"PostAlerta",IF(ISNUMBER(VLOOKUP(A3711,PRE,1,FALSE)),"PreAlerta","")))</f>
        <v>PostAlerta</v>
      </c>
      <c r="M3711" s="21" t="str">
        <f>IF(ISNUMBER(A3711),(IF(ISNUMBER(VLOOKUP(A3711,KEYWORDS,1,FALSE)),"C/PalabrasClaves","S/PalabrasClaves")),"")</f>
        <v>S/PalabrasClaves</v>
      </c>
      <c r="N3711" s="21" t="str">
        <f t="shared" si="18"/>
        <v/>
      </c>
      <c r="O3711" s="21"/>
      <c r="P3711" s="21" t="s">
        <v>20856</v>
      </c>
      <c r="Q3711" s="21"/>
      <c r="R3711" s="21" t="str">
        <f>LEFT('2012-2022'!$P3711,4)</f>
        <v>2018</v>
      </c>
      <c r="S3711" s="21" t="s">
        <v>39</v>
      </c>
      <c r="T3711" s="21"/>
      <c r="U3711" s="21"/>
      <c r="V3711" s="21"/>
      <c r="W3711" s="27"/>
      <c r="X3711" s="27"/>
      <c r="Y3711" s="12"/>
    </row>
    <row r="3712" ht="15.75" customHeight="1">
      <c r="A3712" s="21">
        <v>3.0274401E7</v>
      </c>
      <c r="B3712" s="21" t="s">
        <v>20857</v>
      </c>
      <c r="C3712" s="21" t="s">
        <v>20858</v>
      </c>
      <c r="D3712" s="21" t="s">
        <v>20859</v>
      </c>
      <c r="E3712" s="21" t="s">
        <v>20860</v>
      </c>
      <c r="F3712" s="21" t="s">
        <v>15421</v>
      </c>
      <c r="G3712" s="21">
        <v>2018.0</v>
      </c>
      <c r="H3712" s="26">
        <v>43376.0</v>
      </c>
      <c r="I3712" s="21" t="s">
        <v>20861</v>
      </c>
      <c r="J3712" s="21"/>
      <c r="K3712" s="21" t="s">
        <v>20862</v>
      </c>
      <c r="L3712" s="21" t="str">
        <f>IF(ISNUMBER(VLOOKUP(A3712,EXCL,1,FALSE)),"Excluido",IF(ISNUMBER(VLOOKUP(A3712,POST,1,FALSE)),"PostAlerta",IF(ISNUMBER(VLOOKUP(A3712,PRE,1,FALSE)),"PreAlerta","")))</f>
        <v>Excluido</v>
      </c>
      <c r="M3712" s="21" t="str">
        <f>IF(ISNUMBER(A3712),(IF(ISNUMBER(VLOOKUP(A3712,KEYWORDS,1,FALSE)),"C/PalabrasClaves","S/PalabrasClaves")),"")</f>
        <v>S/PalabrasClaves</v>
      </c>
      <c r="N3712" s="21" t="str">
        <f t="shared" si="18"/>
        <v/>
      </c>
      <c r="O3712" s="21"/>
      <c r="P3712" s="21" t="s">
        <v>20856</v>
      </c>
      <c r="Q3712" s="21"/>
      <c r="R3712" s="21" t="str">
        <f>LEFT('2012-2022'!$P3712,4)</f>
        <v>2018</v>
      </c>
      <c r="S3712" s="21" t="s">
        <v>39</v>
      </c>
      <c r="T3712" s="21"/>
      <c r="U3712" s="21"/>
      <c r="V3712" s="21"/>
      <c r="W3712" s="27"/>
      <c r="X3712" s="27"/>
      <c r="Y3712" s="28"/>
    </row>
    <row r="3713" ht="15.75" customHeight="1">
      <c r="A3713" s="21">
        <v>3.0274402E7</v>
      </c>
      <c r="B3713" s="21" t="s">
        <v>20863</v>
      </c>
      <c r="C3713" s="21" t="s">
        <v>20864</v>
      </c>
      <c r="D3713" s="21" t="s">
        <v>20865</v>
      </c>
      <c r="E3713" s="21" t="s">
        <v>20866</v>
      </c>
      <c r="F3713" s="21" t="s">
        <v>15421</v>
      </c>
      <c r="G3713" s="21">
        <v>2018.0</v>
      </c>
      <c r="H3713" s="26">
        <v>43376.0</v>
      </c>
      <c r="I3713" s="21" t="s">
        <v>20867</v>
      </c>
      <c r="J3713" s="21"/>
      <c r="K3713" s="21" t="s">
        <v>20868</v>
      </c>
      <c r="L3713" s="21" t="str">
        <f>IF(ISNUMBER(VLOOKUP(A3713,EXCL,1,FALSE)),"Excluido",IF(ISNUMBER(VLOOKUP(A3713,POST,1,FALSE)),"PostAlerta",IF(ISNUMBER(VLOOKUP(A3713,PRE,1,FALSE)),"PreAlerta","")))</f>
        <v>Excluido</v>
      </c>
      <c r="M3713" s="21" t="str">
        <f>IF(ISNUMBER(A3713),(IF(ISNUMBER(VLOOKUP(A3713,KEYWORDS,1,FALSE)),"C/PalabrasClaves","S/PalabrasClaves")),"")</f>
        <v>S/PalabrasClaves</v>
      </c>
      <c r="N3713" s="21" t="str">
        <f t="shared" si="18"/>
        <v/>
      </c>
      <c r="O3713" s="21"/>
      <c r="P3713" s="21" t="s">
        <v>20856</v>
      </c>
      <c r="Q3713" s="21"/>
      <c r="R3713" s="21" t="str">
        <f>LEFT('2012-2022'!$P3713,4)</f>
        <v>2018</v>
      </c>
      <c r="S3713" s="21" t="s">
        <v>39</v>
      </c>
      <c r="T3713" s="21"/>
      <c r="U3713" s="21"/>
      <c r="V3713" s="21"/>
      <c r="W3713" s="27"/>
      <c r="X3713" s="27"/>
      <c r="Y3713" s="12"/>
    </row>
    <row r="3714" ht="15.75" customHeight="1">
      <c r="A3714" s="21">
        <v>2.9300732E7</v>
      </c>
      <c r="B3714" s="21" t="s">
        <v>20869</v>
      </c>
      <c r="C3714" s="21" t="s">
        <v>20870</v>
      </c>
      <c r="D3714" s="21" t="s">
        <v>20871</v>
      </c>
      <c r="E3714" s="21" t="s">
        <v>20872</v>
      </c>
      <c r="F3714" s="21" t="s">
        <v>2810</v>
      </c>
      <c r="G3714" s="21">
        <v>2018.0</v>
      </c>
      <c r="H3714" s="26">
        <v>43105.0</v>
      </c>
      <c r="I3714" s="21" t="s">
        <v>20873</v>
      </c>
      <c r="J3714" s="21"/>
      <c r="K3714" s="21" t="s">
        <v>20874</v>
      </c>
      <c r="L3714" s="21" t="str">
        <f>IF(ISNUMBER(VLOOKUP(A3714,EXCL,1,FALSE)),"Excluido",IF(ISNUMBER(VLOOKUP(A3714,POST,1,FALSE)),"PostAlerta",IF(ISNUMBER(VLOOKUP(A3714,PRE,1,FALSE)),"PreAlerta","")))</f>
        <v>PostAlerta</v>
      </c>
      <c r="M3714" s="21" t="str">
        <f>IF(ISNUMBER(A3714),(IF(ISNUMBER(VLOOKUP(A3714,KEYWORDS,1,FALSE)),"C/PalabrasClaves","S/PalabrasClaves")),"")</f>
        <v>S/PalabrasClaves</v>
      </c>
      <c r="N3714" s="21" t="s">
        <v>12</v>
      </c>
      <c r="O3714" s="21" t="s">
        <v>25</v>
      </c>
      <c r="P3714" s="21" t="s">
        <v>20875</v>
      </c>
      <c r="Q3714" s="21"/>
      <c r="R3714" s="21" t="str">
        <f>LEFT('2012-2022'!$P3714,4)</f>
        <v>2018</v>
      </c>
      <c r="S3714" s="21" t="s">
        <v>39</v>
      </c>
      <c r="T3714" s="21" t="s">
        <v>2793</v>
      </c>
      <c r="U3714" s="21"/>
      <c r="V3714" s="21"/>
      <c r="W3714" s="27"/>
      <c r="X3714" s="27"/>
      <c r="Y3714" s="28"/>
    </row>
    <row r="3715" ht="15.75" customHeight="1">
      <c r="A3715" s="21">
        <v>2.9301977E7</v>
      </c>
      <c r="B3715" s="21" t="s">
        <v>20876</v>
      </c>
      <c r="C3715" s="21" t="s">
        <v>20877</v>
      </c>
      <c r="D3715" s="21" t="s">
        <v>20878</v>
      </c>
      <c r="E3715" s="21" t="s">
        <v>18126</v>
      </c>
      <c r="F3715" s="21" t="s">
        <v>1769</v>
      </c>
      <c r="G3715" s="21">
        <v>2018.0</v>
      </c>
      <c r="H3715" s="26">
        <v>43106.0</v>
      </c>
      <c r="I3715" s="21" t="s">
        <v>20879</v>
      </c>
      <c r="J3715" s="21"/>
      <c r="K3715" s="21" t="s">
        <v>20880</v>
      </c>
      <c r="L3715" s="21" t="str">
        <f>IF(ISNUMBER(VLOOKUP(A3715,EXCL,1,FALSE)),"Excluido",IF(ISNUMBER(VLOOKUP(A3715,POST,1,FALSE)),"PostAlerta",IF(ISNUMBER(VLOOKUP(A3715,PRE,1,FALSE)),"PreAlerta","")))</f>
        <v>PostAlerta</v>
      </c>
      <c r="M3715" s="21" t="str">
        <f>IF(ISNUMBER(A3715),(IF(ISNUMBER(VLOOKUP(A3715,KEYWORDS,1,FALSE)),"C/PalabrasClaves","S/PalabrasClaves")),"")</f>
        <v>S/PalabrasClaves</v>
      </c>
      <c r="N3715" s="21" t="str">
        <f t="shared" ref="N3715:N7032" si="19">IF(ISNUMBER(SEARCH("TREATMENT", B3715)), "4) Nuevos tratamientos", "")</f>
        <v/>
      </c>
      <c r="O3715" s="21"/>
      <c r="P3715" s="21" t="s">
        <v>20875</v>
      </c>
      <c r="Q3715" s="21"/>
      <c r="R3715" s="21" t="str">
        <f>LEFT('2012-2022'!$P3715,4)</f>
        <v>2018</v>
      </c>
      <c r="S3715" s="21" t="s">
        <v>39</v>
      </c>
      <c r="T3715" s="21"/>
      <c r="U3715" s="21"/>
      <c r="V3715" s="21"/>
      <c r="W3715" s="27"/>
      <c r="X3715" s="27"/>
      <c r="Y3715" s="12"/>
    </row>
    <row r="3716" ht="15.75" customHeight="1">
      <c r="A3716" s="21">
        <v>2.9310694E7</v>
      </c>
      <c r="B3716" s="21" t="s">
        <v>20881</v>
      </c>
      <c r="C3716" s="21" t="s">
        <v>20882</v>
      </c>
      <c r="D3716" s="21" t="s">
        <v>20883</v>
      </c>
      <c r="E3716" s="21" t="s">
        <v>20884</v>
      </c>
      <c r="F3716" s="21" t="s">
        <v>332</v>
      </c>
      <c r="G3716" s="21">
        <v>2018.0</v>
      </c>
      <c r="H3716" s="26">
        <v>43110.0</v>
      </c>
      <c r="I3716" s="21" t="s">
        <v>20885</v>
      </c>
      <c r="J3716" s="21"/>
      <c r="K3716" s="21" t="s">
        <v>20886</v>
      </c>
      <c r="L3716" s="21" t="str">
        <f>IF(ISNUMBER(VLOOKUP(A3716,EXCL,1,FALSE)),"Excluido",IF(ISNUMBER(VLOOKUP(A3716,POST,1,FALSE)),"PostAlerta",IF(ISNUMBER(VLOOKUP(A3716,PRE,1,FALSE)),"PreAlerta","")))</f>
        <v>PostAlerta</v>
      </c>
      <c r="M3716" s="21" t="str">
        <f>IF(ISNUMBER(A3716),(IF(ISNUMBER(VLOOKUP(A3716,KEYWORDS,1,FALSE)),"C/PalabrasClaves","S/PalabrasClaves")),"")</f>
        <v>S/PalabrasClaves</v>
      </c>
      <c r="N3716" s="21" t="str">
        <f t="shared" si="19"/>
        <v/>
      </c>
      <c r="O3716" s="21"/>
      <c r="P3716" s="21" t="s">
        <v>20887</v>
      </c>
      <c r="Q3716" s="21"/>
      <c r="R3716" s="21" t="str">
        <f>LEFT('2012-2022'!$P3716,4)</f>
        <v>2018</v>
      </c>
      <c r="S3716" s="21" t="s">
        <v>39</v>
      </c>
      <c r="T3716" s="21"/>
      <c r="U3716" s="21"/>
      <c r="V3716" s="21"/>
      <c r="W3716" s="27"/>
      <c r="X3716" s="27"/>
      <c r="Y3716" s="28"/>
    </row>
    <row r="3717" ht="15.75" customHeight="1">
      <c r="A3717" s="21">
        <v>2.9310697E7</v>
      </c>
      <c r="B3717" s="21" t="s">
        <v>20888</v>
      </c>
      <c r="C3717" s="21" t="s">
        <v>20889</v>
      </c>
      <c r="D3717" s="21" t="s">
        <v>20890</v>
      </c>
      <c r="E3717" s="21" t="s">
        <v>1820</v>
      </c>
      <c r="F3717" s="21" t="s">
        <v>332</v>
      </c>
      <c r="G3717" s="21">
        <v>2018.0</v>
      </c>
      <c r="H3717" s="26">
        <v>43110.0</v>
      </c>
      <c r="I3717" s="21" t="s">
        <v>20891</v>
      </c>
      <c r="J3717" s="21"/>
      <c r="K3717" s="21" t="s">
        <v>20892</v>
      </c>
      <c r="L3717" s="21" t="str">
        <f>IF(ISNUMBER(VLOOKUP(A3717,EXCL,1,FALSE)),"Excluido",IF(ISNUMBER(VLOOKUP(A3717,POST,1,FALSE)),"PostAlerta",IF(ISNUMBER(VLOOKUP(A3717,PRE,1,FALSE)),"PreAlerta","")))</f>
        <v>PostAlerta</v>
      </c>
      <c r="M3717" s="21" t="str">
        <f>IF(ISNUMBER(A3717),(IF(ISNUMBER(VLOOKUP(A3717,KEYWORDS,1,FALSE)),"C/PalabrasClaves","S/PalabrasClaves")),"")</f>
        <v>S/PalabrasClaves</v>
      </c>
      <c r="N3717" s="21" t="str">
        <f t="shared" si="19"/>
        <v/>
      </c>
      <c r="O3717" s="21"/>
      <c r="P3717" s="21" t="s">
        <v>20887</v>
      </c>
      <c r="Q3717" s="21"/>
      <c r="R3717" s="21" t="str">
        <f>LEFT('2012-2022'!$P3717,4)</f>
        <v>2018</v>
      </c>
      <c r="S3717" s="21" t="s">
        <v>39</v>
      </c>
      <c r="T3717" s="21"/>
      <c r="U3717" s="21"/>
      <c r="V3717" s="21"/>
      <c r="W3717" s="27"/>
      <c r="X3717" s="27"/>
      <c r="Y3717" s="12"/>
    </row>
    <row r="3718" ht="15.75" customHeight="1">
      <c r="A3718" s="21">
        <v>2.9249727E7</v>
      </c>
      <c r="B3718" s="21" t="s">
        <v>20893</v>
      </c>
      <c r="C3718" s="21" t="s">
        <v>20894</v>
      </c>
      <c r="D3718" s="21" t="s">
        <v>20895</v>
      </c>
      <c r="E3718" s="21" t="s">
        <v>20896</v>
      </c>
      <c r="F3718" s="21" t="s">
        <v>20897</v>
      </c>
      <c r="G3718" s="21">
        <v>2018.0</v>
      </c>
      <c r="H3718" s="26">
        <v>43088.0</v>
      </c>
      <c r="I3718" s="21"/>
      <c r="J3718" s="21"/>
      <c r="K3718" s="21" t="s">
        <v>20898</v>
      </c>
      <c r="L3718" s="21" t="str">
        <f>IF(ISNUMBER(VLOOKUP(A3718,EXCL,1,FALSE)),"Excluido",IF(ISNUMBER(VLOOKUP(A3718,POST,1,FALSE)),"PostAlerta",IF(ISNUMBER(VLOOKUP(A3718,PRE,1,FALSE)),"PreAlerta","")))</f>
        <v>PostAlerta</v>
      </c>
      <c r="M3718" s="21" t="str">
        <f>IF(ISNUMBER(A3718),(IF(ISNUMBER(VLOOKUP(A3718,KEYWORDS,1,FALSE)),"C/PalabrasClaves","S/PalabrasClaves")),"")</f>
        <v>S/PalabrasClaves</v>
      </c>
      <c r="N3718" s="21" t="str">
        <f t="shared" si="19"/>
        <v/>
      </c>
      <c r="O3718" s="21"/>
      <c r="P3718" s="21" t="s">
        <v>20899</v>
      </c>
      <c r="Q3718" s="21"/>
      <c r="R3718" s="21" t="str">
        <f>LEFT('2012-2022'!$P3718,4)</f>
        <v>2018</v>
      </c>
      <c r="S3718" s="21" t="s">
        <v>39</v>
      </c>
      <c r="T3718" s="21"/>
      <c r="U3718" s="21"/>
      <c r="V3718" s="21"/>
      <c r="W3718" s="27"/>
      <c r="X3718" s="27"/>
      <c r="Y3718" s="28"/>
    </row>
    <row r="3719" ht="15.75" customHeight="1">
      <c r="A3719" s="21">
        <v>2.9279375E7</v>
      </c>
      <c r="B3719" s="21" t="s">
        <v>20900</v>
      </c>
      <c r="C3719" s="21" t="s">
        <v>20901</v>
      </c>
      <c r="D3719" s="21" t="s">
        <v>20902</v>
      </c>
      <c r="E3719" s="21" t="s">
        <v>20903</v>
      </c>
      <c r="F3719" s="21" t="s">
        <v>1104</v>
      </c>
      <c r="G3719" s="21">
        <v>2018.0</v>
      </c>
      <c r="H3719" s="26">
        <v>43097.0</v>
      </c>
      <c r="I3719" s="21" t="s">
        <v>20904</v>
      </c>
      <c r="J3719" s="21"/>
      <c r="K3719" s="21" t="s">
        <v>20905</v>
      </c>
      <c r="L3719" s="21" t="str">
        <f>IF(ISNUMBER(VLOOKUP(A3719,EXCL,1,FALSE)),"Excluido",IF(ISNUMBER(VLOOKUP(A3719,POST,1,FALSE)),"PostAlerta",IF(ISNUMBER(VLOOKUP(A3719,PRE,1,FALSE)),"PreAlerta","")))</f>
        <v>PostAlerta</v>
      </c>
      <c r="M3719" s="21" t="str">
        <f>IF(ISNUMBER(A3719),(IF(ISNUMBER(VLOOKUP(A3719,KEYWORDS,1,FALSE)),"C/PalabrasClaves","S/PalabrasClaves")),"")</f>
        <v>S/PalabrasClaves</v>
      </c>
      <c r="N3719" s="21" t="str">
        <f t="shared" si="19"/>
        <v/>
      </c>
      <c r="O3719" s="21"/>
      <c r="P3719" s="21" t="s">
        <v>20899</v>
      </c>
      <c r="Q3719" s="21"/>
      <c r="R3719" s="21" t="str">
        <f>LEFT('2012-2022'!$P3719,4)</f>
        <v>2018</v>
      </c>
      <c r="S3719" s="21" t="s">
        <v>39</v>
      </c>
      <c r="T3719" s="21"/>
      <c r="U3719" s="21"/>
      <c r="V3719" s="21"/>
      <c r="W3719" s="27"/>
      <c r="X3719" s="27"/>
      <c r="Y3719" s="12"/>
    </row>
    <row r="3720" ht="15.75" customHeight="1">
      <c r="A3720" s="21">
        <v>2.9374896E7</v>
      </c>
      <c r="B3720" s="21" t="s">
        <v>20906</v>
      </c>
      <c r="C3720" s="21" t="s">
        <v>20907</v>
      </c>
      <c r="D3720" s="21" t="s">
        <v>20908</v>
      </c>
      <c r="E3720" s="21" t="s">
        <v>15415</v>
      </c>
      <c r="F3720" s="21" t="s">
        <v>781</v>
      </c>
      <c r="G3720" s="21">
        <v>2018.0</v>
      </c>
      <c r="H3720" s="26">
        <v>43129.0</v>
      </c>
      <c r="I3720" s="21"/>
      <c r="J3720" s="21"/>
      <c r="K3720" s="21" t="s">
        <v>20909</v>
      </c>
      <c r="L3720" s="21" t="str">
        <f>IF(ISNUMBER(VLOOKUP(A3720,EXCL,1,FALSE)),"Excluido",IF(ISNUMBER(VLOOKUP(A3720,POST,1,FALSE)),"PostAlerta",IF(ISNUMBER(VLOOKUP(A3720,PRE,1,FALSE)),"PreAlerta","")))</f>
        <v>PostAlerta</v>
      </c>
      <c r="M3720" s="21" t="str">
        <f>IF(ISNUMBER(A3720),(IF(ISNUMBER(VLOOKUP(A3720,KEYWORDS,1,FALSE)),"C/PalabrasClaves","S/PalabrasClaves")),"")</f>
        <v>S/PalabrasClaves</v>
      </c>
      <c r="N3720" s="21" t="str">
        <f t="shared" si="19"/>
        <v/>
      </c>
      <c r="O3720" s="21"/>
      <c r="P3720" s="21" t="s">
        <v>20910</v>
      </c>
      <c r="Q3720" s="21"/>
      <c r="R3720" s="21" t="str">
        <f>LEFT('2012-2022'!$P3720,4)</f>
        <v>2018</v>
      </c>
      <c r="S3720" s="21" t="s">
        <v>39</v>
      </c>
      <c r="T3720" s="21"/>
      <c r="U3720" s="21"/>
      <c r="V3720" s="21"/>
      <c r="W3720" s="27"/>
      <c r="X3720" s="27"/>
      <c r="Y3720" s="28"/>
    </row>
    <row r="3721" ht="15.75" customHeight="1">
      <c r="A3721" s="21">
        <v>2.9376035E7</v>
      </c>
      <c r="B3721" s="21" t="s">
        <v>20911</v>
      </c>
      <c r="C3721" s="21" t="s">
        <v>20912</v>
      </c>
      <c r="D3721" s="21" t="s">
        <v>20913</v>
      </c>
      <c r="E3721" s="21" t="s">
        <v>20914</v>
      </c>
      <c r="F3721" s="21" t="s">
        <v>3171</v>
      </c>
      <c r="G3721" s="21">
        <v>2018.0</v>
      </c>
      <c r="H3721" s="26">
        <v>43130.0</v>
      </c>
      <c r="I3721" s="21" t="s">
        <v>20915</v>
      </c>
      <c r="J3721" s="21"/>
      <c r="K3721" s="21" t="s">
        <v>20916</v>
      </c>
      <c r="L3721" s="21" t="str">
        <f>IF(ISNUMBER(VLOOKUP(A3721,EXCL,1,FALSE)),"Excluido",IF(ISNUMBER(VLOOKUP(A3721,POST,1,FALSE)),"PostAlerta",IF(ISNUMBER(VLOOKUP(A3721,PRE,1,FALSE)),"PreAlerta","")))</f>
        <v>PostAlerta</v>
      </c>
      <c r="M3721" s="21" t="str">
        <f>IF(ISNUMBER(A3721),(IF(ISNUMBER(VLOOKUP(A3721,KEYWORDS,1,FALSE)),"C/PalabrasClaves","S/PalabrasClaves")),"")</f>
        <v>S/PalabrasClaves</v>
      </c>
      <c r="N3721" s="21" t="str">
        <f t="shared" si="19"/>
        <v/>
      </c>
      <c r="O3721" s="21"/>
      <c r="P3721" s="21" t="s">
        <v>20917</v>
      </c>
      <c r="Q3721" s="21"/>
      <c r="R3721" s="21" t="str">
        <f>LEFT('2012-2022'!$P3721,4)</f>
        <v>2018</v>
      </c>
      <c r="S3721" s="21" t="s">
        <v>39</v>
      </c>
      <c r="T3721" s="21"/>
      <c r="U3721" s="21"/>
      <c r="V3721" s="21"/>
      <c r="W3721" s="27"/>
      <c r="X3721" s="27"/>
      <c r="Y3721" s="12"/>
    </row>
    <row r="3722" ht="15.75" customHeight="1">
      <c r="A3722" s="21">
        <v>2.9021432E7</v>
      </c>
      <c r="B3722" s="21" t="s">
        <v>20918</v>
      </c>
      <c r="C3722" s="21" t="s">
        <v>20919</v>
      </c>
      <c r="D3722" s="21" t="s">
        <v>20920</v>
      </c>
      <c r="E3722" s="21" t="s">
        <v>20921</v>
      </c>
      <c r="F3722" s="21" t="s">
        <v>20922</v>
      </c>
      <c r="G3722" s="21">
        <v>2018.0</v>
      </c>
      <c r="H3722" s="26">
        <v>43021.0</v>
      </c>
      <c r="I3722" s="21" t="s">
        <v>20923</v>
      </c>
      <c r="J3722" s="21"/>
      <c r="K3722" s="21" t="s">
        <v>20924</v>
      </c>
      <c r="L3722" s="21" t="str">
        <f>IF(ISNUMBER(VLOOKUP(A3722,EXCL,1,FALSE)),"Excluido",IF(ISNUMBER(VLOOKUP(A3722,POST,1,FALSE)),"PostAlerta",IF(ISNUMBER(VLOOKUP(A3722,PRE,1,FALSE)),"PreAlerta","")))</f>
        <v>PostAlerta</v>
      </c>
      <c r="M3722" s="21" t="str">
        <f>IF(ISNUMBER(A3722),(IF(ISNUMBER(VLOOKUP(A3722,KEYWORDS,1,FALSE)),"C/PalabrasClaves","S/PalabrasClaves")),"")</f>
        <v>S/PalabrasClaves</v>
      </c>
      <c r="N3722" s="21" t="str">
        <f t="shared" si="19"/>
        <v/>
      </c>
      <c r="O3722" s="21"/>
      <c r="P3722" s="21" t="s">
        <v>20925</v>
      </c>
      <c r="Q3722" s="21"/>
      <c r="R3722" s="21" t="str">
        <f>LEFT('2012-2022'!$P3722,4)</f>
        <v>2018</v>
      </c>
      <c r="S3722" s="21" t="s">
        <v>39</v>
      </c>
      <c r="T3722" s="21"/>
      <c r="U3722" s="21"/>
      <c r="V3722" s="21"/>
      <c r="W3722" s="27"/>
      <c r="X3722" s="27"/>
      <c r="Y3722" s="28"/>
    </row>
    <row r="3723" ht="15.75" customHeight="1">
      <c r="A3723" s="21">
        <v>2.9279085E7</v>
      </c>
      <c r="B3723" s="21" t="s">
        <v>20926</v>
      </c>
      <c r="C3723" s="21" t="s">
        <v>20927</v>
      </c>
      <c r="D3723" s="21" t="s">
        <v>20928</v>
      </c>
      <c r="E3723" s="21" t="s">
        <v>20929</v>
      </c>
      <c r="F3723" s="21" t="s">
        <v>842</v>
      </c>
      <c r="G3723" s="21">
        <v>2018.0</v>
      </c>
      <c r="H3723" s="26">
        <v>43097.0</v>
      </c>
      <c r="I3723" s="21"/>
      <c r="J3723" s="21"/>
      <c r="K3723" s="21" t="s">
        <v>20930</v>
      </c>
      <c r="L3723" s="21" t="str">
        <f>IF(ISNUMBER(VLOOKUP(A3723,EXCL,1,FALSE)),"Excluido",IF(ISNUMBER(VLOOKUP(A3723,POST,1,FALSE)),"PostAlerta",IF(ISNUMBER(VLOOKUP(A3723,PRE,1,FALSE)),"PreAlerta","")))</f>
        <v>PostAlerta</v>
      </c>
      <c r="M3723" s="21" t="str">
        <f>IF(ISNUMBER(A3723),(IF(ISNUMBER(VLOOKUP(A3723,KEYWORDS,1,FALSE)),"C/PalabrasClaves","S/PalabrasClaves")),"")</f>
        <v>S/PalabrasClaves</v>
      </c>
      <c r="N3723" s="21" t="str">
        <f t="shared" si="19"/>
        <v/>
      </c>
      <c r="O3723" s="21"/>
      <c r="P3723" s="21" t="s">
        <v>20925</v>
      </c>
      <c r="Q3723" s="21"/>
      <c r="R3723" s="21" t="str">
        <f>LEFT('2012-2022'!$P3723,4)</f>
        <v>2018</v>
      </c>
      <c r="S3723" s="21" t="s">
        <v>39</v>
      </c>
      <c r="T3723" s="21"/>
      <c r="U3723" s="21"/>
      <c r="V3723" s="21"/>
      <c r="W3723" s="27"/>
      <c r="X3723" s="27"/>
      <c r="Y3723" s="12"/>
    </row>
    <row r="3724" ht="15.75" customHeight="1">
      <c r="A3724" s="21">
        <v>3.0274407E7</v>
      </c>
      <c r="B3724" s="21" t="s">
        <v>20931</v>
      </c>
      <c r="C3724" s="21" t="s">
        <v>20932</v>
      </c>
      <c r="D3724" s="21" t="s">
        <v>20933</v>
      </c>
      <c r="E3724" s="21" t="s">
        <v>6466</v>
      </c>
      <c r="F3724" s="21" t="s">
        <v>15421</v>
      </c>
      <c r="G3724" s="21">
        <v>2018.0</v>
      </c>
      <c r="H3724" s="26">
        <v>43376.0</v>
      </c>
      <c r="I3724" s="21" t="s">
        <v>20934</v>
      </c>
      <c r="J3724" s="21"/>
      <c r="K3724" s="21" t="s">
        <v>20935</v>
      </c>
      <c r="L3724" s="21" t="str">
        <f>IF(ISNUMBER(VLOOKUP(A3724,EXCL,1,FALSE)),"Excluido",IF(ISNUMBER(VLOOKUP(A3724,POST,1,FALSE)),"PostAlerta",IF(ISNUMBER(VLOOKUP(A3724,PRE,1,FALSE)),"PreAlerta","")))</f>
        <v>Excluido</v>
      </c>
      <c r="M3724" s="21" t="str">
        <f>IF(ISNUMBER(A3724),(IF(ISNUMBER(VLOOKUP(A3724,KEYWORDS,1,FALSE)),"C/PalabrasClaves","S/PalabrasClaves")),"")</f>
        <v>C/PalabrasClaves</v>
      </c>
      <c r="N3724" s="21" t="str">
        <f t="shared" si="19"/>
        <v/>
      </c>
      <c r="O3724" s="21"/>
      <c r="P3724" s="21" t="s">
        <v>20936</v>
      </c>
      <c r="Q3724" s="21"/>
      <c r="R3724" s="21" t="str">
        <f>LEFT('2012-2022'!$P3724,4)</f>
        <v>2018</v>
      </c>
      <c r="S3724" s="21" t="s">
        <v>39</v>
      </c>
      <c r="T3724" s="21"/>
      <c r="U3724" s="21"/>
      <c r="V3724" s="21"/>
      <c r="W3724" s="27"/>
      <c r="X3724" s="27"/>
      <c r="Y3724" s="28"/>
    </row>
    <row r="3725" ht="15.75" customHeight="1">
      <c r="A3725" s="21">
        <v>2.9346449E7</v>
      </c>
      <c r="B3725" s="21" t="s">
        <v>20937</v>
      </c>
      <c r="C3725" s="21" t="s">
        <v>9996</v>
      </c>
      <c r="D3725" s="21" t="s">
        <v>20938</v>
      </c>
      <c r="E3725" s="21" t="s">
        <v>3131</v>
      </c>
      <c r="F3725" s="21" t="s">
        <v>2831</v>
      </c>
      <c r="G3725" s="21">
        <v>2018.0</v>
      </c>
      <c r="H3725" s="26">
        <v>43119.0</v>
      </c>
      <c r="I3725" s="21" t="s">
        <v>20939</v>
      </c>
      <c r="J3725" s="21"/>
      <c r="K3725" s="21" t="s">
        <v>20940</v>
      </c>
      <c r="L3725" s="21" t="str">
        <f>IF(ISNUMBER(VLOOKUP(A3725,EXCL,1,FALSE)),"Excluido",IF(ISNUMBER(VLOOKUP(A3725,POST,1,FALSE)),"PostAlerta",IF(ISNUMBER(VLOOKUP(A3725,PRE,1,FALSE)),"PreAlerta","")))</f>
        <v>PostAlerta</v>
      </c>
      <c r="M3725" s="21" t="str">
        <f>IF(ISNUMBER(A3725),(IF(ISNUMBER(VLOOKUP(A3725,KEYWORDS,1,FALSE)),"C/PalabrasClaves","S/PalabrasClaves")),"")</f>
        <v>S/PalabrasClaves</v>
      </c>
      <c r="N3725" s="21" t="str">
        <f t="shared" si="19"/>
        <v/>
      </c>
      <c r="O3725" s="21"/>
      <c r="P3725" s="21" t="s">
        <v>20941</v>
      </c>
      <c r="Q3725" s="21"/>
      <c r="R3725" s="21" t="str">
        <f>LEFT('2012-2022'!$P3725,4)</f>
        <v>2018</v>
      </c>
      <c r="S3725" s="21" t="s">
        <v>39</v>
      </c>
      <c r="T3725" s="21"/>
      <c r="U3725" s="21"/>
      <c r="V3725" s="21"/>
      <c r="W3725" s="27"/>
      <c r="X3725" s="27"/>
      <c r="Y3725" s="12"/>
    </row>
    <row r="3726" ht="15.75" customHeight="1">
      <c r="A3726" s="21">
        <v>2.9351812E7</v>
      </c>
      <c r="B3726" s="21" t="s">
        <v>20942</v>
      </c>
      <c r="C3726" s="21" t="s">
        <v>20943</v>
      </c>
      <c r="D3726" s="21" t="s">
        <v>20944</v>
      </c>
      <c r="E3726" s="21" t="s">
        <v>20945</v>
      </c>
      <c r="F3726" s="21" t="s">
        <v>9399</v>
      </c>
      <c r="G3726" s="21">
        <v>2018.0</v>
      </c>
      <c r="H3726" s="26">
        <v>43121.0</v>
      </c>
      <c r="I3726" s="21" t="s">
        <v>20946</v>
      </c>
      <c r="J3726" s="21"/>
      <c r="K3726" s="21" t="s">
        <v>20947</v>
      </c>
      <c r="L3726" s="21" t="str">
        <f>IF(ISNUMBER(VLOOKUP(A3726,EXCL,1,FALSE)),"Excluido",IF(ISNUMBER(VLOOKUP(A3726,POST,1,FALSE)),"PostAlerta",IF(ISNUMBER(VLOOKUP(A3726,PRE,1,FALSE)),"PreAlerta","")))</f>
        <v>PostAlerta</v>
      </c>
      <c r="M3726" s="21" t="str">
        <f>IF(ISNUMBER(A3726),(IF(ISNUMBER(VLOOKUP(A3726,KEYWORDS,1,FALSE)),"C/PalabrasClaves","S/PalabrasClaves")),"")</f>
        <v>S/PalabrasClaves</v>
      </c>
      <c r="N3726" s="21" t="str">
        <f t="shared" si="19"/>
        <v/>
      </c>
      <c r="O3726" s="21"/>
      <c r="P3726" s="21" t="s">
        <v>20948</v>
      </c>
      <c r="Q3726" s="21"/>
      <c r="R3726" s="21" t="str">
        <f>LEFT('2012-2022'!$P3726,4)</f>
        <v>2018</v>
      </c>
      <c r="S3726" s="21" t="s">
        <v>39</v>
      </c>
      <c r="T3726" s="21"/>
      <c r="U3726" s="21"/>
      <c r="V3726" s="21"/>
      <c r="W3726" s="27"/>
      <c r="X3726" s="27"/>
      <c r="Y3726" s="28"/>
    </row>
    <row r="3727" ht="15.75" customHeight="1">
      <c r="A3727" s="21">
        <v>2.9404278E7</v>
      </c>
      <c r="B3727" s="21" t="s">
        <v>20949</v>
      </c>
      <c r="C3727" s="21" t="s">
        <v>20950</v>
      </c>
      <c r="D3727" s="21" t="s">
        <v>20951</v>
      </c>
      <c r="E3727" s="21" t="s">
        <v>10084</v>
      </c>
      <c r="F3727" s="21" t="s">
        <v>3171</v>
      </c>
      <c r="G3727" s="21">
        <v>2018.0</v>
      </c>
      <c r="H3727" s="26">
        <v>43138.0</v>
      </c>
      <c r="I3727" s="21" t="s">
        <v>20952</v>
      </c>
      <c r="J3727" s="21"/>
      <c r="K3727" s="21" t="s">
        <v>20953</v>
      </c>
      <c r="L3727" s="21" t="str">
        <f>IF(ISNUMBER(VLOOKUP(A3727,EXCL,1,FALSE)),"Excluido",IF(ISNUMBER(VLOOKUP(A3727,POST,1,FALSE)),"PostAlerta",IF(ISNUMBER(VLOOKUP(A3727,PRE,1,FALSE)),"PreAlerta","")))</f>
        <v>PostAlerta</v>
      </c>
      <c r="M3727" s="21" t="str">
        <f>IF(ISNUMBER(A3727),(IF(ISNUMBER(VLOOKUP(A3727,KEYWORDS,1,FALSE)),"C/PalabrasClaves","S/PalabrasClaves")),"")</f>
        <v>S/PalabrasClaves</v>
      </c>
      <c r="N3727" s="21" t="str">
        <f t="shared" si="19"/>
        <v/>
      </c>
      <c r="O3727" s="21"/>
      <c r="P3727" s="21" t="s">
        <v>20948</v>
      </c>
      <c r="Q3727" s="21"/>
      <c r="R3727" s="21" t="str">
        <f>LEFT('2012-2022'!$P3727,4)</f>
        <v>2018</v>
      </c>
      <c r="S3727" s="21" t="s">
        <v>39</v>
      </c>
      <c r="T3727" s="21"/>
      <c r="U3727" s="21"/>
      <c r="V3727" s="21"/>
      <c r="W3727" s="27"/>
      <c r="X3727" s="27"/>
      <c r="Y3727" s="12"/>
    </row>
    <row r="3728" ht="15.75" customHeight="1">
      <c r="A3728" s="21">
        <v>2.9358578E7</v>
      </c>
      <c r="B3728" s="21" t="s">
        <v>20954</v>
      </c>
      <c r="C3728" s="21" t="s">
        <v>20955</v>
      </c>
      <c r="D3728" s="21" t="s">
        <v>20956</v>
      </c>
      <c r="E3728" s="21" t="s">
        <v>20957</v>
      </c>
      <c r="F3728" s="21" t="s">
        <v>7626</v>
      </c>
      <c r="G3728" s="21">
        <v>2018.0</v>
      </c>
      <c r="H3728" s="26">
        <v>43124.0</v>
      </c>
      <c r="I3728" s="21" t="s">
        <v>20958</v>
      </c>
      <c r="J3728" s="21"/>
      <c r="K3728" s="21" t="s">
        <v>20959</v>
      </c>
      <c r="L3728" s="21" t="str">
        <f>IF(ISNUMBER(VLOOKUP(A3728,EXCL,1,FALSE)),"Excluido",IF(ISNUMBER(VLOOKUP(A3728,POST,1,FALSE)),"PostAlerta",IF(ISNUMBER(VLOOKUP(A3728,PRE,1,FALSE)),"PreAlerta","")))</f>
        <v>PostAlerta</v>
      </c>
      <c r="M3728" s="21" t="str">
        <f>IF(ISNUMBER(A3728),(IF(ISNUMBER(VLOOKUP(A3728,KEYWORDS,1,FALSE)),"C/PalabrasClaves","S/PalabrasClaves")),"")</f>
        <v>S/PalabrasClaves</v>
      </c>
      <c r="N3728" s="21" t="str">
        <f t="shared" si="19"/>
        <v/>
      </c>
      <c r="O3728" s="21"/>
      <c r="P3728" s="21" t="s">
        <v>20960</v>
      </c>
      <c r="Q3728" s="21"/>
      <c r="R3728" s="21" t="str">
        <f>LEFT('2012-2022'!$P3728,4)</f>
        <v>2018</v>
      </c>
      <c r="S3728" s="21" t="s">
        <v>39</v>
      </c>
      <c r="T3728" s="21"/>
      <c r="U3728" s="21"/>
      <c r="V3728" s="21"/>
      <c r="W3728" s="27"/>
      <c r="X3728" s="27"/>
      <c r="Y3728" s="28"/>
    </row>
    <row r="3729" ht="15.75" customHeight="1">
      <c r="A3729" s="21">
        <v>2.9361971E7</v>
      </c>
      <c r="B3729" s="21" t="s">
        <v>20961</v>
      </c>
      <c r="C3729" s="21" t="s">
        <v>20962</v>
      </c>
      <c r="D3729" s="21" t="s">
        <v>20963</v>
      </c>
      <c r="E3729" s="21" t="s">
        <v>20964</v>
      </c>
      <c r="F3729" s="21" t="s">
        <v>332</v>
      </c>
      <c r="G3729" s="21">
        <v>2018.0</v>
      </c>
      <c r="H3729" s="26">
        <v>43125.0</v>
      </c>
      <c r="I3729" s="21" t="s">
        <v>20965</v>
      </c>
      <c r="J3729" s="21"/>
      <c r="K3729" s="21" t="s">
        <v>20966</v>
      </c>
      <c r="L3729" s="21" t="str">
        <f>IF(ISNUMBER(VLOOKUP(A3729,EXCL,1,FALSE)),"Excluido",IF(ISNUMBER(VLOOKUP(A3729,POST,1,FALSE)),"PostAlerta",IF(ISNUMBER(VLOOKUP(A3729,PRE,1,FALSE)),"PreAlerta","")))</f>
        <v>PostAlerta</v>
      </c>
      <c r="M3729" s="21" t="str">
        <f>IF(ISNUMBER(A3729),(IF(ISNUMBER(VLOOKUP(A3729,KEYWORDS,1,FALSE)),"C/PalabrasClaves","S/PalabrasClaves")),"")</f>
        <v>S/PalabrasClaves</v>
      </c>
      <c r="N3729" s="21" t="str">
        <f t="shared" si="19"/>
        <v/>
      </c>
      <c r="O3729" s="21"/>
      <c r="P3729" s="21" t="s">
        <v>20967</v>
      </c>
      <c r="Q3729" s="21"/>
      <c r="R3729" s="21" t="str">
        <f>LEFT('2012-2022'!$P3729,4)</f>
        <v>2018</v>
      </c>
      <c r="S3729" s="21" t="s">
        <v>39</v>
      </c>
      <c r="T3729" s="21"/>
      <c r="U3729" s="21"/>
      <c r="V3729" s="21"/>
      <c r="W3729" s="27"/>
      <c r="X3729" s="27"/>
      <c r="Y3729" s="12"/>
    </row>
    <row r="3730" ht="15.75" customHeight="1">
      <c r="A3730" s="21">
        <v>2.9370307E7</v>
      </c>
      <c r="B3730" s="21" t="s">
        <v>20968</v>
      </c>
      <c r="C3730" s="21" t="s">
        <v>20969</v>
      </c>
      <c r="D3730" s="21" t="s">
        <v>20970</v>
      </c>
      <c r="E3730" s="21" t="s">
        <v>20971</v>
      </c>
      <c r="F3730" s="21" t="s">
        <v>1789</v>
      </c>
      <c r="G3730" s="21">
        <v>2018.0</v>
      </c>
      <c r="H3730" s="26">
        <v>43126.0</v>
      </c>
      <c r="I3730" s="21" t="s">
        <v>20972</v>
      </c>
      <c r="J3730" s="21"/>
      <c r="K3730" s="21" t="s">
        <v>20973</v>
      </c>
      <c r="L3730" s="21" t="str">
        <f>IF(ISNUMBER(VLOOKUP(A3730,EXCL,1,FALSE)),"Excluido",IF(ISNUMBER(VLOOKUP(A3730,POST,1,FALSE)),"PostAlerta",IF(ISNUMBER(VLOOKUP(A3730,PRE,1,FALSE)),"PreAlerta","")))</f>
        <v>PostAlerta</v>
      </c>
      <c r="M3730" s="21" t="str">
        <f>IF(ISNUMBER(A3730),(IF(ISNUMBER(VLOOKUP(A3730,KEYWORDS,1,FALSE)),"C/PalabrasClaves","S/PalabrasClaves")),"")</f>
        <v>S/PalabrasClaves</v>
      </c>
      <c r="N3730" s="21" t="str">
        <f t="shared" si="19"/>
        <v/>
      </c>
      <c r="O3730" s="21"/>
      <c r="P3730" s="21" t="s">
        <v>20974</v>
      </c>
      <c r="Q3730" s="21"/>
      <c r="R3730" s="21" t="str">
        <f>LEFT('2012-2022'!$P3730,4)</f>
        <v>2018</v>
      </c>
      <c r="S3730" s="21" t="s">
        <v>39</v>
      </c>
      <c r="T3730" s="21"/>
      <c r="U3730" s="21"/>
      <c r="V3730" s="21"/>
      <c r="W3730" s="27"/>
      <c r="X3730" s="27"/>
      <c r="Y3730" s="28"/>
    </row>
    <row r="3731" ht="15.75" customHeight="1">
      <c r="A3731" s="21">
        <v>3.027441E7</v>
      </c>
      <c r="B3731" s="21" t="s">
        <v>20975</v>
      </c>
      <c r="C3731" s="21" t="s">
        <v>20976</v>
      </c>
      <c r="D3731" s="21" t="s">
        <v>20977</v>
      </c>
      <c r="E3731" s="21" t="s">
        <v>19141</v>
      </c>
      <c r="F3731" s="21" t="s">
        <v>15421</v>
      </c>
      <c r="G3731" s="21">
        <v>2018.0</v>
      </c>
      <c r="H3731" s="26">
        <v>43376.0</v>
      </c>
      <c r="I3731" s="21" t="s">
        <v>20978</v>
      </c>
      <c r="J3731" s="21"/>
      <c r="K3731" s="21" t="s">
        <v>20979</v>
      </c>
      <c r="L3731" s="21" t="str">
        <f>IF(ISNUMBER(VLOOKUP(A3731,EXCL,1,FALSE)),"Excluido",IF(ISNUMBER(VLOOKUP(A3731,POST,1,FALSE)),"PostAlerta",IF(ISNUMBER(VLOOKUP(A3731,PRE,1,FALSE)),"PreAlerta","")))</f>
        <v>PostAlerta</v>
      </c>
      <c r="M3731" s="21" t="str">
        <f>IF(ISNUMBER(A3731),(IF(ISNUMBER(VLOOKUP(A3731,KEYWORDS,1,FALSE)),"C/PalabrasClaves","S/PalabrasClaves")),"")</f>
        <v>S/PalabrasClaves</v>
      </c>
      <c r="N3731" s="21" t="str">
        <f t="shared" si="19"/>
        <v/>
      </c>
      <c r="O3731" s="21"/>
      <c r="P3731" s="21" t="s">
        <v>20974</v>
      </c>
      <c r="Q3731" s="21"/>
      <c r="R3731" s="21" t="str">
        <f>LEFT('2012-2022'!$P3731,4)</f>
        <v>2018</v>
      </c>
      <c r="S3731" s="21" t="s">
        <v>39</v>
      </c>
      <c r="T3731" s="21"/>
      <c r="U3731" s="21"/>
      <c r="V3731" s="21"/>
      <c r="W3731" s="27"/>
      <c r="X3731" s="27"/>
      <c r="Y3731" s="12"/>
    </row>
    <row r="3732" ht="15.75" customHeight="1">
      <c r="A3732" s="21">
        <v>3.0274412E7</v>
      </c>
      <c r="B3732" s="21" t="s">
        <v>20980</v>
      </c>
      <c r="C3732" s="21" t="s">
        <v>20981</v>
      </c>
      <c r="D3732" s="21" t="s">
        <v>20982</v>
      </c>
      <c r="E3732" s="21" t="s">
        <v>702</v>
      </c>
      <c r="F3732" s="21" t="s">
        <v>15421</v>
      </c>
      <c r="G3732" s="21">
        <v>2018.0</v>
      </c>
      <c r="H3732" s="26">
        <v>43376.0</v>
      </c>
      <c r="I3732" s="21" t="s">
        <v>20983</v>
      </c>
      <c r="J3732" s="21"/>
      <c r="K3732" s="21" t="s">
        <v>20984</v>
      </c>
      <c r="L3732" s="21" t="str">
        <f>IF(ISNUMBER(VLOOKUP(A3732,EXCL,1,FALSE)),"Excluido",IF(ISNUMBER(VLOOKUP(A3732,POST,1,FALSE)),"PostAlerta",IF(ISNUMBER(VLOOKUP(A3732,PRE,1,FALSE)),"PreAlerta","")))</f>
        <v>PostAlerta</v>
      </c>
      <c r="M3732" s="21" t="str">
        <f>IF(ISNUMBER(A3732),(IF(ISNUMBER(VLOOKUP(A3732,KEYWORDS,1,FALSE)),"C/PalabrasClaves","S/PalabrasClaves")),"")</f>
        <v>S/PalabrasClaves</v>
      </c>
      <c r="N3732" s="21" t="str">
        <f t="shared" si="19"/>
        <v/>
      </c>
      <c r="O3732" s="21"/>
      <c r="P3732" s="21" t="s">
        <v>20985</v>
      </c>
      <c r="Q3732" s="21"/>
      <c r="R3732" s="21" t="str">
        <f>LEFT('2012-2022'!$P3732,4)</f>
        <v>2018</v>
      </c>
      <c r="S3732" s="21" t="s">
        <v>39</v>
      </c>
      <c r="T3732" s="21"/>
      <c r="U3732" s="21"/>
      <c r="V3732" s="21"/>
      <c r="W3732" s="27"/>
      <c r="X3732" s="27"/>
      <c r="Y3732" s="28"/>
    </row>
    <row r="3733" ht="15.75" customHeight="1">
      <c r="A3733" s="21">
        <v>2.9329629E7</v>
      </c>
      <c r="B3733" s="21" t="s">
        <v>20986</v>
      </c>
      <c r="C3733" s="21" t="s">
        <v>20987</v>
      </c>
      <c r="D3733" s="21" t="s">
        <v>20988</v>
      </c>
      <c r="E3733" s="21" t="s">
        <v>20989</v>
      </c>
      <c r="F3733" s="21" t="s">
        <v>842</v>
      </c>
      <c r="G3733" s="21">
        <v>2018.0</v>
      </c>
      <c r="H3733" s="26">
        <v>43114.0</v>
      </c>
      <c r="I3733" s="21"/>
      <c r="J3733" s="21"/>
      <c r="K3733" s="21" t="s">
        <v>20990</v>
      </c>
      <c r="L3733" s="21" t="str">
        <f>IF(ISNUMBER(VLOOKUP(A3733,EXCL,1,FALSE)),"Excluido",IF(ISNUMBER(VLOOKUP(A3733,POST,1,FALSE)),"PostAlerta",IF(ISNUMBER(VLOOKUP(A3733,PRE,1,FALSE)),"PreAlerta","")))</f>
        <v>PostAlerta</v>
      </c>
      <c r="M3733" s="21" t="str">
        <f>IF(ISNUMBER(A3733),(IF(ISNUMBER(VLOOKUP(A3733,KEYWORDS,1,FALSE)),"C/PalabrasClaves","S/PalabrasClaves")),"")</f>
        <v>S/PalabrasClaves</v>
      </c>
      <c r="N3733" s="21" t="str">
        <f t="shared" si="19"/>
        <v/>
      </c>
      <c r="O3733" s="21"/>
      <c r="P3733" s="21" t="s">
        <v>20991</v>
      </c>
      <c r="Q3733" s="21"/>
      <c r="R3733" s="21" t="str">
        <f>LEFT('2012-2022'!$P3733,4)</f>
        <v>2018</v>
      </c>
      <c r="S3733" s="21" t="s">
        <v>39</v>
      </c>
      <c r="T3733" s="21"/>
      <c r="U3733" s="21"/>
      <c r="V3733" s="21"/>
      <c r="W3733" s="27"/>
      <c r="X3733" s="27"/>
      <c r="Y3733" s="12"/>
    </row>
    <row r="3734" ht="15.75" customHeight="1">
      <c r="A3734" s="21">
        <v>2.9382871E7</v>
      </c>
      <c r="B3734" s="21" t="s">
        <v>20992</v>
      </c>
      <c r="C3734" s="21" t="s">
        <v>20993</v>
      </c>
      <c r="D3734" s="21" t="s">
        <v>20994</v>
      </c>
      <c r="E3734" s="21" t="s">
        <v>20995</v>
      </c>
      <c r="F3734" s="21" t="s">
        <v>5609</v>
      </c>
      <c r="G3734" s="21">
        <v>2018.0</v>
      </c>
      <c r="H3734" s="26">
        <v>43132.0</v>
      </c>
      <c r="I3734" s="21" t="s">
        <v>20996</v>
      </c>
      <c r="J3734" s="21"/>
      <c r="K3734" s="21" t="s">
        <v>20997</v>
      </c>
      <c r="L3734" s="21" t="str">
        <f>IF(ISNUMBER(VLOOKUP(A3734,EXCL,1,FALSE)),"Excluido",IF(ISNUMBER(VLOOKUP(A3734,POST,1,FALSE)),"PostAlerta",IF(ISNUMBER(VLOOKUP(A3734,PRE,1,FALSE)),"PreAlerta","")))</f>
        <v>PostAlerta</v>
      </c>
      <c r="M3734" s="21" t="str">
        <f>IF(ISNUMBER(A3734),(IF(ISNUMBER(VLOOKUP(A3734,KEYWORDS,1,FALSE)),"C/PalabrasClaves","S/PalabrasClaves")),"")</f>
        <v>S/PalabrasClaves</v>
      </c>
      <c r="N3734" s="21" t="str">
        <f t="shared" si="19"/>
        <v/>
      </c>
      <c r="O3734" s="21"/>
      <c r="P3734" s="21" t="s">
        <v>20991</v>
      </c>
      <c r="Q3734" s="21"/>
      <c r="R3734" s="21" t="str">
        <f>LEFT('2012-2022'!$P3734,4)</f>
        <v>2018</v>
      </c>
      <c r="S3734" s="21" t="s">
        <v>39</v>
      </c>
      <c r="T3734" s="21"/>
      <c r="U3734" s="21"/>
      <c r="V3734" s="21"/>
      <c r="W3734" s="27"/>
      <c r="X3734" s="27"/>
      <c r="Y3734" s="28"/>
    </row>
    <row r="3735" ht="15.75" customHeight="1">
      <c r="A3735" s="21">
        <v>2.8351721E7</v>
      </c>
      <c r="B3735" s="21" t="s">
        <v>20998</v>
      </c>
      <c r="C3735" s="21" t="s">
        <v>20999</v>
      </c>
      <c r="D3735" s="21" t="s">
        <v>21000</v>
      </c>
      <c r="E3735" s="21" t="s">
        <v>3482</v>
      </c>
      <c r="F3735" s="21" t="s">
        <v>3226</v>
      </c>
      <c r="G3735" s="21">
        <v>2018.0</v>
      </c>
      <c r="H3735" s="26">
        <v>42824.0</v>
      </c>
      <c r="I3735" s="21"/>
      <c r="J3735" s="21"/>
      <c r="K3735" s="21" t="s">
        <v>21001</v>
      </c>
      <c r="L3735" s="21" t="str">
        <f>IF(ISNUMBER(VLOOKUP(A3735,EXCL,1,FALSE)),"Excluido",IF(ISNUMBER(VLOOKUP(A3735,POST,1,FALSE)),"PostAlerta",IF(ISNUMBER(VLOOKUP(A3735,PRE,1,FALSE)),"PreAlerta","")))</f>
        <v>PostAlerta</v>
      </c>
      <c r="M3735" s="21" t="str">
        <f>IF(ISNUMBER(A3735),(IF(ISNUMBER(VLOOKUP(A3735,KEYWORDS,1,FALSE)),"C/PalabrasClaves","S/PalabrasClaves")),"")</f>
        <v>S/PalabrasClaves</v>
      </c>
      <c r="N3735" s="21" t="str">
        <f t="shared" si="19"/>
        <v/>
      </c>
      <c r="O3735" s="21"/>
      <c r="P3735" s="21" t="s">
        <v>21002</v>
      </c>
      <c r="Q3735" s="21"/>
      <c r="R3735" s="21" t="str">
        <f>LEFT('2012-2022'!$P3735,4)</f>
        <v>2018</v>
      </c>
      <c r="S3735" s="21" t="s">
        <v>43</v>
      </c>
      <c r="T3735" s="21"/>
      <c r="U3735" s="21"/>
      <c r="V3735" s="21"/>
      <c r="W3735" s="27"/>
      <c r="X3735" s="27"/>
      <c r="Y3735" s="12"/>
    </row>
    <row r="3736" ht="15.75" customHeight="1">
      <c r="A3736" s="21">
        <v>2.8606645E7</v>
      </c>
      <c r="B3736" s="21" t="s">
        <v>21003</v>
      </c>
      <c r="C3736" s="21" t="s">
        <v>21004</v>
      </c>
      <c r="D3736" s="21" t="s">
        <v>21005</v>
      </c>
      <c r="E3736" s="21" t="s">
        <v>15806</v>
      </c>
      <c r="F3736" s="21" t="s">
        <v>112</v>
      </c>
      <c r="G3736" s="21">
        <v>2018.0</v>
      </c>
      <c r="H3736" s="26">
        <v>42900.0</v>
      </c>
      <c r="I3736" s="21"/>
      <c r="J3736" s="21"/>
      <c r="K3736" s="21" t="s">
        <v>21006</v>
      </c>
      <c r="L3736" s="21" t="str">
        <f>IF(ISNUMBER(VLOOKUP(A3736,EXCL,1,FALSE)),"Excluido",IF(ISNUMBER(VLOOKUP(A3736,POST,1,FALSE)),"PostAlerta",IF(ISNUMBER(VLOOKUP(A3736,PRE,1,FALSE)),"PreAlerta","")))</f>
        <v>PostAlerta</v>
      </c>
      <c r="M3736" s="21" t="str">
        <f>IF(ISNUMBER(A3736),(IF(ISNUMBER(VLOOKUP(A3736,KEYWORDS,1,FALSE)),"C/PalabrasClaves","S/PalabrasClaves")),"")</f>
        <v>S/PalabrasClaves</v>
      </c>
      <c r="N3736" s="21" t="str">
        <f t="shared" si="19"/>
        <v/>
      </c>
      <c r="O3736" s="21"/>
      <c r="P3736" s="21" t="s">
        <v>21002</v>
      </c>
      <c r="Q3736" s="21"/>
      <c r="R3736" s="21" t="str">
        <f>LEFT('2012-2022'!$P3736,4)</f>
        <v>2018</v>
      </c>
      <c r="S3736" s="21" t="s">
        <v>43</v>
      </c>
      <c r="T3736" s="21"/>
      <c r="U3736" s="21"/>
      <c r="V3736" s="21"/>
      <c r="W3736" s="27"/>
      <c r="X3736" s="27"/>
      <c r="Y3736" s="28"/>
    </row>
    <row r="3737" ht="15.75" customHeight="1">
      <c r="A3737" s="21">
        <v>2.8882512E7</v>
      </c>
      <c r="B3737" s="21" t="s">
        <v>21007</v>
      </c>
      <c r="C3737" s="21" t="s">
        <v>21008</v>
      </c>
      <c r="D3737" s="21" t="s">
        <v>21009</v>
      </c>
      <c r="E3737" s="21" t="s">
        <v>21010</v>
      </c>
      <c r="F3737" s="21" t="s">
        <v>496</v>
      </c>
      <c r="G3737" s="21">
        <v>2018.0</v>
      </c>
      <c r="H3737" s="26">
        <v>42987.0</v>
      </c>
      <c r="I3737" s="21"/>
      <c r="J3737" s="21"/>
      <c r="K3737" s="21" t="s">
        <v>21011</v>
      </c>
      <c r="L3737" s="21" t="str">
        <f>IF(ISNUMBER(VLOOKUP(A3737,EXCL,1,FALSE)),"Excluido",IF(ISNUMBER(VLOOKUP(A3737,POST,1,FALSE)),"PostAlerta",IF(ISNUMBER(VLOOKUP(A3737,PRE,1,FALSE)),"PreAlerta","")))</f>
        <v>PostAlerta</v>
      </c>
      <c r="M3737" s="21" t="str">
        <f>IF(ISNUMBER(A3737),(IF(ISNUMBER(VLOOKUP(A3737,KEYWORDS,1,FALSE)),"C/PalabrasClaves","S/PalabrasClaves")),"")</f>
        <v>S/PalabrasClaves</v>
      </c>
      <c r="N3737" s="21" t="str">
        <f t="shared" si="19"/>
        <v/>
      </c>
      <c r="O3737" s="21"/>
      <c r="P3737" s="21" t="s">
        <v>21002</v>
      </c>
      <c r="Q3737" s="21"/>
      <c r="R3737" s="21" t="str">
        <f>LEFT('2012-2022'!$P3737,4)</f>
        <v>2018</v>
      </c>
      <c r="S3737" s="21" t="s">
        <v>43</v>
      </c>
      <c r="T3737" s="21"/>
      <c r="U3737" s="21"/>
      <c r="V3737" s="21"/>
      <c r="W3737" s="27"/>
      <c r="X3737" s="27"/>
      <c r="Y3737" s="12"/>
    </row>
    <row r="3738" ht="15.75" customHeight="1">
      <c r="A3738" s="21">
        <v>2.8890111E7</v>
      </c>
      <c r="B3738" s="21" t="s">
        <v>21012</v>
      </c>
      <c r="C3738" s="21" t="s">
        <v>21013</v>
      </c>
      <c r="D3738" s="21" t="s">
        <v>21014</v>
      </c>
      <c r="E3738" s="21" t="s">
        <v>7585</v>
      </c>
      <c r="F3738" s="21" t="s">
        <v>496</v>
      </c>
      <c r="G3738" s="21">
        <v>2018.0</v>
      </c>
      <c r="H3738" s="26">
        <v>42990.0</v>
      </c>
      <c r="I3738" s="21"/>
      <c r="J3738" s="21"/>
      <c r="K3738" s="21" t="s">
        <v>21015</v>
      </c>
      <c r="L3738" s="21" t="str">
        <f>IF(ISNUMBER(VLOOKUP(A3738,EXCL,1,FALSE)),"Excluido",IF(ISNUMBER(VLOOKUP(A3738,POST,1,FALSE)),"PostAlerta",IF(ISNUMBER(VLOOKUP(A3738,PRE,1,FALSE)),"PreAlerta","")))</f>
        <v>PostAlerta</v>
      </c>
      <c r="M3738" s="21" t="str">
        <f>IF(ISNUMBER(A3738),(IF(ISNUMBER(VLOOKUP(A3738,KEYWORDS,1,FALSE)),"C/PalabrasClaves","S/PalabrasClaves")),"")</f>
        <v>S/PalabrasClaves</v>
      </c>
      <c r="N3738" s="21" t="str">
        <f t="shared" si="19"/>
        <v/>
      </c>
      <c r="O3738" s="21"/>
      <c r="P3738" s="21" t="s">
        <v>21002</v>
      </c>
      <c r="Q3738" s="21"/>
      <c r="R3738" s="21" t="str">
        <f>LEFT('2012-2022'!$P3738,4)</f>
        <v>2018</v>
      </c>
      <c r="S3738" s="21" t="s">
        <v>43</v>
      </c>
      <c r="T3738" s="21"/>
      <c r="U3738" s="21"/>
      <c r="V3738" s="21"/>
      <c r="W3738" s="27"/>
      <c r="X3738" s="27"/>
      <c r="Y3738" s="28"/>
    </row>
    <row r="3739" ht="15.75" customHeight="1">
      <c r="A3739" s="21">
        <v>2.8935402E7</v>
      </c>
      <c r="B3739" s="21" t="s">
        <v>21016</v>
      </c>
      <c r="C3739" s="21" t="s">
        <v>21017</v>
      </c>
      <c r="D3739" s="21" t="s">
        <v>21018</v>
      </c>
      <c r="E3739" s="21" t="s">
        <v>15900</v>
      </c>
      <c r="F3739" s="21" t="s">
        <v>496</v>
      </c>
      <c r="G3739" s="21">
        <v>2018.0</v>
      </c>
      <c r="H3739" s="26">
        <v>43001.0</v>
      </c>
      <c r="I3739" s="21"/>
      <c r="J3739" s="21"/>
      <c r="K3739" s="21" t="s">
        <v>21019</v>
      </c>
      <c r="L3739" s="21" t="str">
        <f>IF(ISNUMBER(VLOOKUP(A3739,EXCL,1,FALSE)),"Excluido",IF(ISNUMBER(VLOOKUP(A3739,POST,1,FALSE)),"PostAlerta",IF(ISNUMBER(VLOOKUP(A3739,PRE,1,FALSE)),"PreAlerta","")))</f>
        <v>PostAlerta</v>
      </c>
      <c r="M3739" s="21" t="str">
        <f>IF(ISNUMBER(A3739),(IF(ISNUMBER(VLOOKUP(A3739,KEYWORDS,1,FALSE)),"C/PalabrasClaves","S/PalabrasClaves")),"")</f>
        <v>S/PalabrasClaves</v>
      </c>
      <c r="N3739" s="21" t="str">
        <f t="shared" si="19"/>
        <v/>
      </c>
      <c r="O3739" s="21"/>
      <c r="P3739" s="21" t="s">
        <v>21002</v>
      </c>
      <c r="Q3739" s="21"/>
      <c r="R3739" s="21" t="str">
        <f>LEFT('2012-2022'!$P3739,4)</f>
        <v>2018</v>
      </c>
      <c r="S3739" s="21" t="s">
        <v>43</v>
      </c>
      <c r="T3739" s="21"/>
      <c r="U3739" s="21"/>
      <c r="V3739" s="21"/>
      <c r="W3739" s="27"/>
      <c r="X3739" s="27"/>
      <c r="Y3739" s="12"/>
    </row>
    <row r="3740" ht="15.75" customHeight="1">
      <c r="A3740" s="21">
        <v>2.8943246E7</v>
      </c>
      <c r="B3740" s="21" t="s">
        <v>21020</v>
      </c>
      <c r="C3740" s="21" t="s">
        <v>21021</v>
      </c>
      <c r="D3740" s="21" t="s">
        <v>21022</v>
      </c>
      <c r="E3740" s="21" t="s">
        <v>21023</v>
      </c>
      <c r="F3740" s="21" t="s">
        <v>496</v>
      </c>
      <c r="G3740" s="21">
        <v>2018.0</v>
      </c>
      <c r="H3740" s="26">
        <v>43004.0</v>
      </c>
      <c r="I3740" s="21"/>
      <c r="J3740" s="21"/>
      <c r="K3740" s="21" t="s">
        <v>21024</v>
      </c>
      <c r="L3740" s="21" t="str">
        <f>IF(ISNUMBER(VLOOKUP(A3740,EXCL,1,FALSE)),"Excluido",IF(ISNUMBER(VLOOKUP(A3740,POST,1,FALSE)),"PostAlerta",IF(ISNUMBER(VLOOKUP(A3740,PRE,1,FALSE)),"PreAlerta","")))</f>
        <v>PostAlerta</v>
      </c>
      <c r="M3740" s="21" t="str">
        <f>IF(ISNUMBER(A3740),(IF(ISNUMBER(VLOOKUP(A3740,KEYWORDS,1,FALSE)),"C/PalabrasClaves","S/PalabrasClaves")),"")</f>
        <v>S/PalabrasClaves</v>
      </c>
      <c r="N3740" s="21" t="str">
        <f t="shared" si="19"/>
        <v/>
      </c>
      <c r="O3740" s="21"/>
      <c r="P3740" s="21" t="s">
        <v>21002</v>
      </c>
      <c r="Q3740" s="21"/>
      <c r="R3740" s="21" t="str">
        <f>LEFT('2012-2022'!$P3740,4)</f>
        <v>2018</v>
      </c>
      <c r="S3740" s="21" t="s">
        <v>43</v>
      </c>
      <c r="T3740" s="21"/>
      <c r="U3740" s="21"/>
      <c r="V3740" s="21"/>
      <c r="W3740" s="27"/>
      <c r="X3740" s="27"/>
      <c r="Y3740" s="28"/>
    </row>
    <row r="3741" ht="15.75" customHeight="1">
      <c r="A3741" s="21">
        <v>2.8958704E7</v>
      </c>
      <c r="B3741" s="21" t="s">
        <v>21025</v>
      </c>
      <c r="C3741" s="21" t="s">
        <v>21026</v>
      </c>
      <c r="D3741" s="21" t="s">
        <v>21027</v>
      </c>
      <c r="E3741" s="21" t="s">
        <v>6387</v>
      </c>
      <c r="F3741" s="21" t="s">
        <v>496</v>
      </c>
      <c r="G3741" s="21">
        <v>2018.0</v>
      </c>
      <c r="H3741" s="26">
        <v>43008.0</v>
      </c>
      <c r="I3741" s="21" t="s">
        <v>21028</v>
      </c>
      <c r="J3741" s="21" t="s">
        <v>21029</v>
      </c>
      <c r="K3741" s="21" t="s">
        <v>21030</v>
      </c>
      <c r="L3741" s="21" t="str">
        <f>IF(ISNUMBER(VLOOKUP(A3741,EXCL,1,FALSE)),"Excluido",IF(ISNUMBER(VLOOKUP(A3741,POST,1,FALSE)),"PostAlerta",IF(ISNUMBER(VLOOKUP(A3741,PRE,1,FALSE)),"PreAlerta","")))</f>
        <v>PostAlerta</v>
      </c>
      <c r="M3741" s="21" t="str">
        <f>IF(ISNUMBER(A3741),(IF(ISNUMBER(VLOOKUP(A3741,KEYWORDS,1,FALSE)),"C/PalabrasClaves","S/PalabrasClaves")),"")</f>
        <v>S/PalabrasClaves</v>
      </c>
      <c r="N3741" s="21" t="str">
        <f t="shared" si="19"/>
        <v/>
      </c>
      <c r="O3741" s="21"/>
      <c r="P3741" s="21" t="s">
        <v>21002</v>
      </c>
      <c r="Q3741" s="21"/>
      <c r="R3741" s="21" t="str">
        <f>LEFT('2012-2022'!$P3741,4)</f>
        <v>2018</v>
      </c>
      <c r="S3741" s="21" t="s">
        <v>43</v>
      </c>
      <c r="T3741" s="21"/>
      <c r="U3741" s="21"/>
      <c r="V3741" s="21"/>
      <c r="W3741" s="27"/>
      <c r="X3741" s="27"/>
      <c r="Y3741" s="12"/>
    </row>
    <row r="3742" ht="15.75" customHeight="1">
      <c r="A3742" s="21">
        <v>2.8958791E7</v>
      </c>
      <c r="B3742" s="21" t="s">
        <v>21031</v>
      </c>
      <c r="C3742" s="21" t="s">
        <v>21032</v>
      </c>
      <c r="D3742" s="21" t="s">
        <v>21033</v>
      </c>
      <c r="E3742" s="21" t="s">
        <v>14315</v>
      </c>
      <c r="F3742" s="21" t="s">
        <v>496</v>
      </c>
      <c r="G3742" s="21">
        <v>2018.0</v>
      </c>
      <c r="H3742" s="26">
        <v>43008.0</v>
      </c>
      <c r="I3742" s="21"/>
      <c r="J3742" s="21"/>
      <c r="K3742" s="21" t="s">
        <v>21034</v>
      </c>
      <c r="L3742" s="21" t="str">
        <f>IF(ISNUMBER(VLOOKUP(A3742,EXCL,1,FALSE)),"Excluido",IF(ISNUMBER(VLOOKUP(A3742,POST,1,FALSE)),"PostAlerta",IF(ISNUMBER(VLOOKUP(A3742,PRE,1,FALSE)),"PreAlerta","")))</f>
        <v>PostAlerta</v>
      </c>
      <c r="M3742" s="21" t="str">
        <f>IF(ISNUMBER(A3742),(IF(ISNUMBER(VLOOKUP(A3742,KEYWORDS,1,FALSE)),"C/PalabrasClaves","S/PalabrasClaves")),"")</f>
        <v>S/PalabrasClaves</v>
      </c>
      <c r="N3742" s="21" t="str">
        <f t="shared" si="19"/>
        <v/>
      </c>
      <c r="O3742" s="21"/>
      <c r="P3742" s="21" t="s">
        <v>21002</v>
      </c>
      <c r="Q3742" s="21"/>
      <c r="R3742" s="21" t="str">
        <f>LEFT('2012-2022'!$P3742,4)</f>
        <v>2018</v>
      </c>
      <c r="S3742" s="21" t="s">
        <v>43</v>
      </c>
      <c r="T3742" s="21"/>
      <c r="U3742" s="21"/>
      <c r="V3742" s="21"/>
      <c r="W3742" s="27"/>
      <c r="X3742" s="27"/>
      <c r="Y3742" s="28"/>
    </row>
    <row r="3743" ht="15.75" customHeight="1">
      <c r="A3743" s="21">
        <v>2.9047217E7</v>
      </c>
      <c r="B3743" s="21" t="s">
        <v>21035</v>
      </c>
      <c r="C3743" s="21" t="s">
        <v>21036</v>
      </c>
      <c r="D3743" s="21" t="s">
        <v>21037</v>
      </c>
      <c r="E3743" s="21" t="s">
        <v>21038</v>
      </c>
      <c r="F3743" s="21" t="s">
        <v>16547</v>
      </c>
      <c r="G3743" s="21">
        <v>2018.0</v>
      </c>
      <c r="H3743" s="26">
        <v>43028.0</v>
      </c>
      <c r="I3743" s="21" t="s">
        <v>21039</v>
      </c>
      <c r="J3743" s="21"/>
      <c r="K3743" s="21" t="s">
        <v>21040</v>
      </c>
      <c r="L3743" s="21" t="str">
        <f>IF(ISNUMBER(VLOOKUP(A3743,EXCL,1,FALSE)),"Excluido",IF(ISNUMBER(VLOOKUP(A3743,POST,1,FALSE)),"PostAlerta",IF(ISNUMBER(VLOOKUP(A3743,PRE,1,FALSE)),"PreAlerta","")))</f>
        <v>PostAlerta</v>
      </c>
      <c r="M3743" s="21" t="str">
        <f>IF(ISNUMBER(A3743),(IF(ISNUMBER(VLOOKUP(A3743,KEYWORDS,1,FALSE)),"C/PalabrasClaves","S/PalabrasClaves")),"")</f>
        <v>S/PalabrasClaves</v>
      </c>
      <c r="N3743" s="21" t="str">
        <f t="shared" si="19"/>
        <v/>
      </c>
      <c r="O3743" s="21"/>
      <c r="P3743" s="21" t="s">
        <v>21002</v>
      </c>
      <c r="Q3743" s="21"/>
      <c r="R3743" s="21" t="str">
        <f>LEFT('2012-2022'!$P3743,4)</f>
        <v>2018</v>
      </c>
      <c r="S3743" s="21" t="s">
        <v>43</v>
      </c>
      <c r="T3743" s="21"/>
      <c r="U3743" s="21"/>
      <c r="V3743" s="21"/>
      <c r="W3743" s="27"/>
      <c r="X3743" s="27"/>
      <c r="Y3743" s="12"/>
    </row>
    <row r="3744" ht="15.75" customHeight="1">
      <c r="A3744" s="21">
        <v>2.9076805E7</v>
      </c>
      <c r="B3744" s="21" t="s">
        <v>21041</v>
      </c>
      <c r="C3744" s="21" t="s">
        <v>21042</v>
      </c>
      <c r="D3744" s="21" t="s">
        <v>21043</v>
      </c>
      <c r="E3744" s="21" t="s">
        <v>21044</v>
      </c>
      <c r="F3744" s="21" t="s">
        <v>6652</v>
      </c>
      <c r="G3744" s="21">
        <v>2018.0</v>
      </c>
      <c r="H3744" s="26">
        <v>43036.0</v>
      </c>
      <c r="I3744" s="21" t="s">
        <v>21045</v>
      </c>
      <c r="J3744" s="21"/>
      <c r="K3744" s="21" t="s">
        <v>21046</v>
      </c>
      <c r="L3744" s="21" t="str">
        <f>IF(ISNUMBER(VLOOKUP(A3744,EXCL,1,FALSE)),"Excluido",IF(ISNUMBER(VLOOKUP(A3744,POST,1,FALSE)),"PostAlerta",IF(ISNUMBER(VLOOKUP(A3744,PRE,1,FALSE)),"PreAlerta","")))</f>
        <v>PostAlerta</v>
      </c>
      <c r="M3744" s="21" t="str">
        <f>IF(ISNUMBER(A3744),(IF(ISNUMBER(VLOOKUP(A3744,KEYWORDS,1,FALSE)),"C/PalabrasClaves","S/PalabrasClaves")),"")</f>
        <v>S/PalabrasClaves</v>
      </c>
      <c r="N3744" s="21" t="str">
        <f t="shared" si="19"/>
        <v/>
      </c>
      <c r="O3744" s="21"/>
      <c r="P3744" s="21" t="s">
        <v>21002</v>
      </c>
      <c r="Q3744" s="21"/>
      <c r="R3744" s="21" t="str">
        <f>LEFT('2012-2022'!$P3744,4)</f>
        <v>2018</v>
      </c>
      <c r="S3744" s="21" t="s">
        <v>43</v>
      </c>
      <c r="T3744" s="21"/>
      <c r="U3744" s="21"/>
      <c r="V3744" s="21"/>
      <c r="W3744" s="27"/>
      <c r="X3744" s="27"/>
      <c r="Y3744" s="28"/>
    </row>
    <row r="3745" ht="15.75" customHeight="1">
      <c r="A3745" s="21">
        <v>2.9079185E7</v>
      </c>
      <c r="B3745" s="21" t="s">
        <v>21047</v>
      </c>
      <c r="C3745" s="21" t="s">
        <v>21048</v>
      </c>
      <c r="D3745" s="21" t="s">
        <v>21049</v>
      </c>
      <c r="E3745" s="21" t="s">
        <v>15177</v>
      </c>
      <c r="F3745" s="21" t="s">
        <v>2712</v>
      </c>
      <c r="G3745" s="21">
        <v>2018.0</v>
      </c>
      <c r="H3745" s="26">
        <v>43037.0</v>
      </c>
      <c r="I3745" s="21"/>
      <c r="J3745" s="21"/>
      <c r="K3745" s="21" t="s">
        <v>21050</v>
      </c>
      <c r="L3745" s="21" t="str">
        <f>IF(ISNUMBER(VLOOKUP(A3745,EXCL,1,FALSE)),"Excluido",IF(ISNUMBER(VLOOKUP(A3745,POST,1,FALSE)),"PostAlerta",IF(ISNUMBER(VLOOKUP(A3745,PRE,1,FALSE)),"PreAlerta","")))</f>
        <v>PostAlerta</v>
      </c>
      <c r="M3745" s="21" t="str">
        <f>IF(ISNUMBER(A3745),(IF(ISNUMBER(VLOOKUP(A3745,KEYWORDS,1,FALSE)),"C/PalabrasClaves","S/PalabrasClaves")),"")</f>
        <v>S/PalabrasClaves</v>
      </c>
      <c r="N3745" s="21" t="str">
        <f t="shared" si="19"/>
        <v/>
      </c>
      <c r="O3745" s="21"/>
      <c r="P3745" s="21" t="s">
        <v>21002</v>
      </c>
      <c r="Q3745" s="21"/>
      <c r="R3745" s="21" t="str">
        <f>LEFT('2012-2022'!$P3745,4)</f>
        <v>2018</v>
      </c>
      <c r="S3745" s="21" t="s">
        <v>43</v>
      </c>
      <c r="T3745" s="21"/>
      <c r="U3745" s="21"/>
      <c r="V3745" s="21"/>
      <c r="W3745" s="27"/>
      <c r="X3745" s="27"/>
      <c r="Y3745" s="12"/>
    </row>
    <row r="3746" ht="15.75" customHeight="1">
      <c r="A3746" s="21">
        <v>2.9126839E7</v>
      </c>
      <c r="B3746" s="21" t="s">
        <v>21051</v>
      </c>
      <c r="C3746" s="21" t="s">
        <v>21052</v>
      </c>
      <c r="D3746" s="21" t="s">
        <v>21053</v>
      </c>
      <c r="E3746" s="21" t="s">
        <v>21054</v>
      </c>
      <c r="F3746" s="21" t="s">
        <v>2712</v>
      </c>
      <c r="G3746" s="21">
        <v>2018.0</v>
      </c>
      <c r="H3746" s="26">
        <v>43051.0</v>
      </c>
      <c r="I3746" s="21"/>
      <c r="J3746" s="21"/>
      <c r="K3746" s="21" t="s">
        <v>21055</v>
      </c>
      <c r="L3746" s="21" t="str">
        <f>IF(ISNUMBER(VLOOKUP(A3746,EXCL,1,FALSE)),"Excluido",IF(ISNUMBER(VLOOKUP(A3746,POST,1,FALSE)),"PostAlerta",IF(ISNUMBER(VLOOKUP(A3746,PRE,1,FALSE)),"PreAlerta","")))</f>
        <v>PostAlerta</v>
      </c>
      <c r="M3746" s="21" t="str">
        <f>IF(ISNUMBER(A3746),(IF(ISNUMBER(VLOOKUP(A3746,KEYWORDS,1,FALSE)),"C/PalabrasClaves","S/PalabrasClaves")),"")</f>
        <v>S/PalabrasClaves</v>
      </c>
      <c r="N3746" s="21" t="str">
        <f t="shared" si="19"/>
        <v/>
      </c>
      <c r="O3746" s="21"/>
      <c r="P3746" s="21" t="s">
        <v>21002</v>
      </c>
      <c r="Q3746" s="21"/>
      <c r="R3746" s="21" t="str">
        <f>LEFT('2012-2022'!$P3746,4)</f>
        <v>2018</v>
      </c>
      <c r="S3746" s="21" t="s">
        <v>43</v>
      </c>
      <c r="T3746" s="21"/>
      <c r="U3746" s="21"/>
      <c r="V3746" s="21"/>
      <c r="W3746" s="27"/>
      <c r="X3746" s="27"/>
      <c r="Y3746" s="28"/>
    </row>
    <row r="3747" ht="15.75" customHeight="1">
      <c r="A3747" s="21">
        <v>2.9150322E7</v>
      </c>
      <c r="B3747" s="21" t="s">
        <v>21056</v>
      </c>
      <c r="C3747" s="21" t="s">
        <v>21057</v>
      </c>
      <c r="D3747" s="21" t="s">
        <v>21058</v>
      </c>
      <c r="E3747" s="21" t="s">
        <v>21059</v>
      </c>
      <c r="F3747" s="21" t="s">
        <v>496</v>
      </c>
      <c r="G3747" s="21">
        <v>2018.0</v>
      </c>
      <c r="H3747" s="26">
        <v>43058.0</v>
      </c>
      <c r="I3747" s="21"/>
      <c r="J3747" s="21"/>
      <c r="K3747" s="21" t="s">
        <v>21060</v>
      </c>
      <c r="L3747" s="21" t="str">
        <f>IF(ISNUMBER(VLOOKUP(A3747,EXCL,1,FALSE)),"Excluido",IF(ISNUMBER(VLOOKUP(A3747,POST,1,FALSE)),"PostAlerta",IF(ISNUMBER(VLOOKUP(A3747,PRE,1,FALSE)),"PreAlerta","")))</f>
        <v>PostAlerta</v>
      </c>
      <c r="M3747" s="21" t="str">
        <f>IF(ISNUMBER(A3747),(IF(ISNUMBER(VLOOKUP(A3747,KEYWORDS,1,FALSE)),"C/PalabrasClaves","S/PalabrasClaves")),"")</f>
        <v>S/PalabrasClaves</v>
      </c>
      <c r="N3747" s="21" t="str">
        <f t="shared" si="19"/>
        <v/>
      </c>
      <c r="O3747" s="21"/>
      <c r="P3747" s="21" t="s">
        <v>21002</v>
      </c>
      <c r="Q3747" s="21"/>
      <c r="R3747" s="21" t="str">
        <f>LEFT('2012-2022'!$P3747,4)</f>
        <v>2018</v>
      </c>
      <c r="S3747" s="21" t="s">
        <v>43</v>
      </c>
      <c r="T3747" s="21"/>
      <c r="U3747" s="21"/>
      <c r="V3747" s="21"/>
      <c r="W3747" s="27"/>
      <c r="X3747" s="27"/>
      <c r="Y3747" s="12"/>
    </row>
    <row r="3748" ht="15.75" customHeight="1">
      <c r="A3748" s="21">
        <v>2.9150518E7</v>
      </c>
      <c r="B3748" s="21" t="s">
        <v>21061</v>
      </c>
      <c r="C3748" s="21" t="s">
        <v>21062</v>
      </c>
      <c r="D3748" s="21" t="s">
        <v>21063</v>
      </c>
      <c r="E3748" s="21" t="s">
        <v>21064</v>
      </c>
      <c r="F3748" s="21" t="s">
        <v>182</v>
      </c>
      <c r="G3748" s="21">
        <v>2018.0</v>
      </c>
      <c r="H3748" s="26">
        <v>43058.0</v>
      </c>
      <c r="I3748" s="21" t="s">
        <v>21065</v>
      </c>
      <c r="J3748" s="21"/>
      <c r="K3748" s="21" t="s">
        <v>21066</v>
      </c>
      <c r="L3748" s="21" t="str">
        <f>IF(ISNUMBER(VLOOKUP(A3748,EXCL,1,FALSE)),"Excluido",IF(ISNUMBER(VLOOKUP(A3748,POST,1,FALSE)),"PostAlerta",IF(ISNUMBER(VLOOKUP(A3748,PRE,1,FALSE)),"PreAlerta","")))</f>
        <v>PostAlerta</v>
      </c>
      <c r="M3748" s="21" t="str">
        <f>IF(ISNUMBER(A3748),(IF(ISNUMBER(VLOOKUP(A3748,KEYWORDS,1,FALSE)),"C/PalabrasClaves","S/PalabrasClaves")),"")</f>
        <v>S/PalabrasClaves</v>
      </c>
      <c r="N3748" s="21" t="str">
        <f t="shared" si="19"/>
        <v/>
      </c>
      <c r="O3748" s="21"/>
      <c r="P3748" s="21" t="s">
        <v>20936</v>
      </c>
      <c r="Q3748" s="21"/>
      <c r="R3748" s="21" t="str">
        <f>LEFT('2012-2022'!$P3748,4)</f>
        <v>2018</v>
      </c>
      <c r="S3748" s="21" t="s">
        <v>39</v>
      </c>
      <c r="T3748" s="21"/>
      <c r="U3748" s="21"/>
      <c r="V3748" s="21"/>
      <c r="W3748" s="27"/>
      <c r="X3748" s="27"/>
      <c r="Y3748" s="28"/>
    </row>
    <row r="3749" ht="15.75" customHeight="1">
      <c r="A3749" s="21">
        <v>2.9171663E7</v>
      </c>
      <c r="B3749" s="21" t="s">
        <v>21067</v>
      </c>
      <c r="C3749" s="21" t="s">
        <v>21068</v>
      </c>
      <c r="D3749" s="21" t="s">
        <v>21069</v>
      </c>
      <c r="E3749" s="21" t="s">
        <v>21070</v>
      </c>
      <c r="F3749" s="21" t="s">
        <v>3724</v>
      </c>
      <c r="G3749" s="21">
        <v>2018.0</v>
      </c>
      <c r="H3749" s="26">
        <v>43064.0</v>
      </c>
      <c r="I3749" s="21"/>
      <c r="J3749" s="21"/>
      <c r="K3749" s="21" t="s">
        <v>21071</v>
      </c>
      <c r="L3749" s="21" t="str">
        <f>IF(ISNUMBER(VLOOKUP(A3749,EXCL,1,FALSE)),"Excluido",IF(ISNUMBER(VLOOKUP(A3749,POST,1,FALSE)),"PostAlerta",IF(ISNUMBER(VLOOKUP(A3749,PRE,1,FALSE)),"PreAlerta","")))</f>
        <v>PostAlerta</v>
      </c>
      <c r="M3749" s="21" t="str">
        <f>IF(ISNUMBER(A3749),(IF(ISNUMBER(VLOOKUP(A3749,KEYWORDS,1,FALSE)),"C/PalabrasClaves","S/PalabrasClaves")),"")</f>
        <v>S/PalabrasClaves</v>
      </c>
      <c r="N3749" s="21" t="str">
        <f t="shared" si="19"/>
        <v/>
      </c>
      <c r="O3749" s="21"/>
      <c r="P3749" s="21" t="s">
        <v>21002</v>
      </c>
      <c r="Q3749" s="21"/>
      <c r="R3749" s="21" t="str">
        <f>LEFT('2012-2022'!$P3749,4)</f>
        <v>2018</v>
      </c>
      <c r="S3749" s="21" t="s">
        <v>43</v>
      </c>
      <c r="T3749" s="21"/>
      <c r="U3749" s="21"/>
      <c r="V3749" s="21"/>
      <c r="W3749" s="27"/>
      <c r="X3749" s="27"/>
      <c r="Y3749" s="12"/>
    </row>
    <row r="3750" ht="15.75" customHeight="1">
      <c r="A3750" s="21">
        <v>2.9174365E7</v>
      </c>
      <c r="B3750" s="21" t="s">
        <v>21072</v>
      </c>
      <c r="C3750" s="21" t="s">
        <v>21073</v>
      </c>
      <c r="D3750" s="21" t="s">
        <v>21074</v>
      </c>
      <c r="E3750" s="21" t="s">
        <v>21075</v>
      </c>
      <c r="F3750" s="21" t="s">
        <v>496</v>
      </c>
      <c r="G3750" s="21">
        <v>2018.0</v>
      </c>
      <c r="H3750" s="26">
        <v>43067.0</v>
      </c>
      <c r="I3750" s="21"/>
      <c r="J3750" s="21"/>
      <c r="K3750" s="21" t="s">
        <v>21076</v>
      </c>
      <c r="L3750" s="21" t="str">
        <f>IF(ISNUMBER(VLOOKUP(A3750,EXCL,1,FALSE)),"Excluido",IF(ISNUMBER(VLOOKUP(A3750,POST,1,FALSE)),"PostAlerta",IF(ISNUMBER(VLOOKUP(A3750,PRE,1,FALSE)),"PreAlerta","")))</f>
        <v>PostAlerta</v>
      </c>
      <c r="M3750" s="21" t="str">
        <f>IF(ISNUMBER(A3750),(IF(ISNUMBER(VLOOKUP(A3750,KEYWORDS,1,FALSE)),"C/PalabrasClaves","S/PalabrasClaves")),"")</f>
        <v>S/PalabrasClaves</v>
      </c>
      <c r="N3750" s="21" t="str">
        <f t="shared" si="19"/>
        <v/>
      </c>
      <c r="O3750" s="21"/>
      <c r="P3750" s="21" t="s">
        <v>21002</v>
      </c>
      <c r="Q3750" s="21"/>
      <c r="R3750" s="21" t="str">
        <f>LEFT('2012-2022'!$P3750,4)</f>
        <v>2018</v>
      </c>
      <c r="S3750" s="21" t="s">
        <v>43</v>
      </c>
      <c r="T3750" s="21"/>
      <c r="U3750" s="21"/>
      <c r="V3750" s="21"/>
      <c r="W3750" s="27"/>
      <c r="X3750" s="27"/>
      <c r="Y3750" s="28"/>
    </row>
    <row r="3751" ht="15.75" customHeight="1">
      <c r="A3751" s="21">
        <v>2.9183717E7</v>
      </c>
      <c r="B3751" s="21" t="s">
        <v>21077</v>
      </c>
      <c r="C3751" s="21" t="s">
        <v>21078</v>
      </c>
      <c r="D3751" s="21" t="s">
        <v>21079</v>
      </c>
      <c r="E3751" s="21" t="s">
        <v>21080</v>
      </c>
      <c r="F3751" s="21" t="s">
        <v>4832</v>
      </c>
      <c r="G3751" s="21">
        <v>2018.0</v>
      </c>
      <c r="H3751" s="26">
        <v>43069.0</v>
      </c>
      <c r="I3751" s="21" t="s">
        <v>21081</v>
      </c>
      <c r="J3751" s="21" t="s">
        <v>21082</v>
      </c>
      <c r="K3751" s="21" t="s">
        <v>21083</v>
      </c>
      <c r="L3751" s="21" t="str">
        <f>IF(ISNUMBER(VLOOKUP(A3751,EXCL,1,FALSE)),"Excluido",IF(ISNUMBER(VLOOKUP(A3751,POST,1,FALSE)),"PostAlerta",IF(ISNUMBER(VLOOKUP(A3751,PRE,1,FALSE)),"PreAlerta","")))</f>
        <v>Excluido</v>
      </c>
      <c r="M3751" s="21" t="str">
        <f>IF(ISNUMBER(A3751),(IF(ISNUMBER(VLOOKUP(A3751,KEYWORDS,1,FALSE)),"C/PalabrasClaves","S/PalabrasClaves")),"")</f>
        <v>S/PalabrasClaves</v>
      </c>
      <c r="N3751" s="21" t="str">
        <f t="shared" si="19"/>
        <v/>
      </c>
      <c r="O3751" s="21"/>
      <c r="P3751" s="21" t="s">
        <v>21002</v>
      </c>
      <c r="Q3751" s="21"/>
      <c r="R3751" s="21" t="str">
        <f>LEFT('2012-2022'!$P3751,4)</f>
        <v>2018</v>
      </c>
      <c r="S3751" s="21" t="s">
        <v>43</v>
      </c>
      <c r="T3751" s="21"/>
      <c r="U3751" s="21"/>
      <c r="V3751" s="21"/>
      <c r="W3751" s="27"/>
      <c r="X3751" s="27"/>
      <c r="Y3751" s="12"/>
    </row>
    <row r="3752" ht="15.75" customHeight="1">
      <c r="A3752" s="21">
        <v>2.9195857E7</v>
      </c>
      <c r="B3752" s="21" t="s">
        <v>21084</v>
      </c>
      <c r="C3752" s="21" t="s">
        <v>21085</v>
      </c>
      <c r="D3752" s="21" t="s">
        <v>21086</v>
      </c>
      <c r="E3752" s="21" t="s">
        <v>21087</v>
      </c>
      <c r="F3752" s="21" t="s">
        <v>496</v>
      </c>
      <c r="G3752" s="21">
        <v>2018.0</v>
      </c>
      <c r="H3752" s="26">
        <v>43072.0</v>
      </c>
      <c r="I3752" s="21" t="s">
        <v>21088</v>
      </c>
      <c r="J3752" s="21" t="s">
        <v>21089</v>
      </c>
      <c r="K3752" s="21" t="s">
        <v>21090</v>
      </c>
      <c r="L3752" s="21" t="str">
        <f>IF(ISNUMBER(VLOOKUP(A3752,EXCL,1,FALSE)),"Excluido",IF(ISNUMBER(VLOOKUP(A3752,POST,1,FALSE)),"PostAlerta",IF(ISNUMBER(VLOOKUP(A3752,PRE,1,FALSE)),"PreAlerta","")))</f>
        <v>PostAlerta</v>
      </c>
      <c r="M3752" s="21" t="str">
        <f>IF(ISNUMBER(A3752),(IF(ISNUMBER(VLOOKUP(A3752,KEYWORDS,1,FALSE)),"C/PalabrasClaves","S/PalabrasClaves")),"")</f>
        <v>S/PalabrasClaves</v>
      </c>
      <c r="N3752" s="21" t="str">
        <f t="shared" si="19"/>
        <v/>
      </c>
      <c r="O3752" s="21"/>
      <c r="P3752" s="21" t="s">
        <v>21002</v>
      </c>
      <c r="Q3752" s="21"/>
      <c r="R3752" s="21" t="str">
        <f>LEFT('2012-2022'!$P3752,4)</f>
        <v>2018</v>
      </c>
      <c r="S3752" s="21" t="s">
        <v>43</v>
      </c>
      <c r="T3752" s="21"/>
      <c r="U3752" s="21"/>
      <c r="V3752" s="21"/>
      <c r="W3752" s="27"/>
      <c r="X3752" s="27"/>
      <c r="Y3752" s="28"/>
    </row>
    <row r="3753" ht="15.75" customHeight="1">
      <c r="A3753" s="21">
        <v>2.9258801E7</v>
      </c>
      <c r="B3753" s="21" t="s">
        <v>21091</v>
      </c>
      <c r="C3753" s="21" t="s">
        <v>21092</v>
      </c>
      <c r="D3753" s="21" t="s">
        <v>21093</v>
      </c>
      <c r="E3753" s="21" t="s">
        <v>21094</v>
      </c>
      <c r="F3753" s="21" t="s">
        <v>496</v>
      </c>
      <c r="G3753" s="21">
        <v>2018.0</v>
      </c>
      <c r="H3753" s="26">
        <v>43090.0</v>
      </c>
      <c r="I3753" s="21"/>
      <c r="J3753" s="21"/>
      <c r="K3753" s="21" t="s">
        <v>21095</v>
      </c>
      <c r="L3753" s="21" t="str">
        <f>IF(ISNUMBER(VLOOKUP(A3753,EXCL,1,FALSE)),"Excluido",IF(ISNUMBER(VLOOKUP(A3753,POST,1,FALSE)),"PostAlerta",IF(ISNUMBER(VLOOKUP(A3753,PRE,1,FALSE)),"PreAlerta","")))</f>
        <v>PostAlerta</v>
      </c>
      <c r="M3753" s="21" t="str">
        <f>IF(ISNUMBER(A3753),(IF(ISNUMBER(VLOOKUP(A3753,KEYWORDS,1,FALSE)),"C/PalabrasClaves","S/PalabrasClaves")),"")</f>
        <v>S/PalabrasClaves</v>
      </c>
      <c r="N3753" s="21" t="str">
        <f t="shared" si="19"/>
        <v/>
      </c>
      <c r="O3753" s="21"/>
      <c r="P3753" s="21" t="s">
        <v>21002</v>
      </c>
      <c r="Q3753" s="21"/>
      <c r="R3753" s="21" t="str">
        <f>LEFT('2012-2022'!$P3753,4)</f>
        <v>2018</v>
      </c>
      <c r="S3753" s="21" t="s">
        <v>43</v>
      </c>
      <c r="T3753" s="21"/>
      <c r="U3753" s="21"/>
      <c r="V3753" s="21"/>
      <c r="W3753" s="27"/>
      <c r="X3753" s="27"/>
      <c r="Y3753" s="12"/>
    </row>
    <row r="3754" ht="15.75" customHeight="1">
      <c r="A3754" s="21">
        <v>2.9258802E7</v>
      </c>
      <c r="B3754" s="21" t="s">
        <v>21096</v>
      </c>
      <c r="C3754" s="21" t="s">
        <v>21097</v>
      </c>
      <c r="D3754" s="21" t="s">
        <v>21098</v>
      </c>
      <c r="E3754" s="21" t="s">
        <v>21099</v>
      </c>
      <c r="F3754" s="21" t="s">
        <v>496</v>
      </c>
      <c r="G3754" s="21">
        <v>2018.0</v>
      </c>
      <c r="H3754" s="26">
        <v>43090.0</v>
      </c>
      <c r="I3754" s="21" t="s">
        <v>21100</v>
      </c>
      <c r="J3754" s="21" t="s">
        <v>21101</v>
      </c>
      <c r="K3754" s="21" t="s">
        <v>21102</v>
      </c>
      <c r="L3754" s="21" t="str">
        <f>IF(ISNUMBER(VLOOKUP(A3754,EXCL,1,FALSE)),"Excluido",IF(ISNUMBER(VLOOKUP(A3754,POST,1,FALSE)),"PostAlerta",IF(ISNUMBER(VLOOKUP(A3754,PRE,1,FALSE)),"PreAlerta","")))</f>
        <v>PostAlerta</v>
      </c>
      <c r="M3754" s="21" t="str">
        <f>IF(ISNUMBER(A3754),(IF(ISNUMBER(VLOOKUP(A3754,KEYWORDS,1,FALSE)),"C/PalabrasClaves","S/PalabrasClaves")),"")</f>
        <v>S/PalabrasClaves</v>
      </c>
      <c r="N3754" s="21" t="str">
        <f t="shared" si="19"/>
        <v/>
      </c>
      <c r="O3754" s="21"/>
      <c r="P3754" s="21" t="s">
        <v>21002</v>
      </c>
      <c r="Q3754" s="21"/>
      <c r="R3754" s="21" t="str">
        <f>LEFT('2012-2022'!$P3754,4)</f>
        <v>2018</v>
      </c>
      <c r="S3754" s="21" t="s">
        <v>43</v>
      </c>
      <c r="T3754" s="21"/>
      <c r="U3754" s="21"/>
      <c r="V3754" s="21"/>
      <c r="W3754" s="27"/>
      <c r="X3754" s="27"/>
      <c r="Y3754" s="28"/>
    </row>
    <row r="3755" ht="15.75" customHeight="1">
      <c r="A3755" s="21">
        <v>2.9269242E7</v>
      </c>
      <c r="B3755" s="21" t="s">
        <v>21103</v>
      </c>
      <c r="C3755" s="21" t="s">
        <v>21104</v>
      </c>
      <c r="D3755" s="21" t="s">
        <v>21105</v>
      </c>
      <c r="E3755" s="21" t="s">
        <v>18611</v>
      </c>
      <c r="F3755" s="21" t="s">
        <v>496</v>
      </c>
      <c r="G3755" s="21">
        <v>2018.0</v>
      </c>
      <c r="H3755" s="26">
        <v>43092.0</v>
      </c>
      <c r="I3755" s="21"/>
      <c r="J3755" s="21"/>
      <c r="K3755" s="21" t="s">
        <v>21106</v>
      </c>
      <c r="L3755" s="21" t="str">
        <f>IF(ISNUMBER(VLOOKUP(A3755,EXCL,1,FALSE)),"Excluido",IF(ISNUMBER(VLOOKUP(A3755,POST,1,FALSE)),"PostAlerta",IF(ISNUMBER(VLOOKUP(A3755,PRE,1,FALSE)),"PreAlerta","")))</f>
        <v>PostAlerta</v>
      </c>
      <c r="M3755" s="21" t="str">
        <f>IF(ISNUMBER(A3755),(IF(ISNUMBER(VLOOKUP(A3755,KEYWORDS,1,FALSE)),"C/PalabrasClaves","S/PalabrasClaves")),"")</f>
        <v>S/PalabrasClaves</v>
      </c>
      <c r="N3755" s="21" t="str">
        <f t="shared" si="19"/>
        <v/>
      </c>
      <c r="O3755" s="21"/>
      <c r="P3755" s="21" t="s">
        <v>21002</v>
      </c>
      <c r="Q3755" s="21"/>
      <c r="R3755" s="21" t="str">
        <f>LEFT('2012-2022'!$P3755,4)</f>
        <v>2018</v>
      </c>
      <c r="S3755" s="21" t="s">
        <v>43</v>
      </c>
      <c r="T3755" s="21"/>
      <c r="U3755" s="21"/>
      <c r="V3755" s="21"/>
      <c r="W3755" s="27"/>
      <c r="X3755" s="27"/>
      <c r="Y3755" s="12"/>
    </row>
    <row r="3756" ht="15.75" customHeight="1">
      <c r="A3756" s="21">
        <v>2.9284563E7</v>
      </c>
      <c r="B3756" s="21" t="s">
        <v>21107</v>
      </c>
      <c r="C3756" s="21" t="s">
        <v>21108</v>
      </c>
      <c r="D3756" s="21" t="s">
        <v>21109</v>
      </c>
      <c r="E3756" s="21" t="s">
        <v>11128</v>
      </c>
      <c r="F3756" s="21" t="s">
        <v>496</v>
      </c>
      <c r="G3756" s="21">
        <v>2018.0</v>
      </c>
      <c r="H3756" s="26">
        <v>43099.0</v>
      </c>
      <c r="I3756" s="21"/>
      <c r="J3756" s="21"/>
      <c r="K3756" s="21" t="s">
        <v>21110</v>
      </c>
      <c r="L3756" s="21" t="str">
        <f>IF(ISNUMBER(VLOOKUP(A3756,EXCL,1,FALSE)),"Excluido",IF(ISNUMBER(VLOOKUP(A3756,POST,1,FALSE)),"PostAlerta",IF(ISNUMBER(VLOOKUP(A3756,PRE,1,FALSE)),"PreAlerta","")))</f>
        <v>PostAlerta</v>
      </c>
      <c r="M3756" s="21" t="str">
        <f>IF(ISNUMBER(A3756),(IF(ISNUMBER(VLOOKUP(A3756,KEYWORDS,1,FALSE)),"C/PalabrasClaves","S/PalabrasClaves")),"")</f>
        <v>S/PalabrasClaves</v>
      </c>
      <c r="N3756" s="21" t="str">
        <f t="shared" si="19"/>
        <v/>
      </c>
      <c r="O3756" s="21"/>
      <c r="P3756" s="21" t="s">
        <v>21002</v>
      </c>
      <c r="Q3756" s="21"/>
      <c r="R3756" s="21" t="str">
        <f>LEFT('2012-2022'!$P3756,4)</f>
        <v>2018</v>
      </c>
      <c r="S3756" s="21" t="s">
        <v>43</v>
      </c>
      <c r="T3756" s="21"/>
      <c r="U3756" s="21"/>
      <c r="V3756" s="21"/>
      <c r="W3756" s="27"/>
      <c r="X3756" s="27"/>
      <c r="Y3756" s="28"/>
    </row>
    <row r="3757" ht="15.75" customHeight="1">
      <c r="A3757" s="21">
        <v>2.9287245E7</v>
      </c>
      <c r="B3757" s="21" t="s">
        <v>21111</v>
      </c>
      <c r="C3757" s="21" t="s">
        <v>21112</v>
      </c>
      <c r="D3757" s="21" t="s">
        <v>21113</v>
      </c>
      <c r="E3757" s="21" t="s">
        <v>21114</v>
      </c>
      <c r="F3757" s="21" t="s">
        <v>21115</v>
      </c>
      <c r="G3757" s="21">
        <v>2018.0</v>
      </c>
      <c r="H3757" s="26">
        <v>43099.0</v>
      </c>
      <c r="I3757" s="21"/>
      <c r="J3757" s="21"/>
      <c r="K3757" s="21" t="s">
        <v>21116</v>
      </c>
      <c r="L3757" s="21" t="str">
        <f>IF(ISNUMBER(VLOOKUP(A3757,EXCL,1,FALSE)),"Excluido",IF(ISNUMBER(VLOOKUP(A3757,POST,1,FALSE)),"PostAlerta",IF(ISNUMBER(VLOOKUP(A3757,PRE,1,FALSE)),"PreAlerta","")))</f>
        <v>PostAlerta</v>
      </c>
      <c r="M3757" s="21" t="str">
        <f>IF(ISNUMBER(A3757),(IF(ISNUMBER(VLOOKUP(A3757,KEYWORDS,1,FALSE)),"C/PalabrasClaves","S/PalabrasClaves")),"")</f>
        <v>S/PalabrasClaves</v>
      </c>
      <c r="N3757" s="21" t="str">
        <f t="shared" si="19"/>
        <v/>
      </c>
      <c r="O3757" s="21"/>
      <c r="P3757" s="21" t="s">
        <v>21002</v>
      </c>
      <c r="Q3757" s="21"/>
      <c r="R3757" s="21" t="str">
        <f>LEFT('2012-2022'!$P3757,4)</f>
        <v>2018</v>
      </c>
      <c r="S3757" s="21" t="s">
        <v>43</v>
      </c>
      <c r="T3757" s="21"/>
      <c r="U3757" s="21"/>
      <c r="V3757" s="21"/>
      <c r="W3757" s="27"/>
      <c r="X3757" s="27"/>
      <c r="Y3757" s="12"/>
    </row>
    <row r="3758" ht="15.75" customHeight="1">
      <c r="A3758" s="21">
        <v>2.9290582E7</v>
      </c>
      <c r="B3758" s="21" t="s">
        <v>21117</v>
      </c>
      <c r="C3758" s="21" t="s">
        <v>21118</v>
      </c>
      <c r="D3758" s="21" t="s">
        <v>21119</v>
      </c>
      <c r="E3758" s="21" t="s">
        <v>10724</v>
      </c>
      <c r="F3758" s="21" t="s">
        <v>496</v>
      </c>
      <c r="G3758" s="21">
        <v>2018.0</v>
      </c>
      <c r="H3758" s="26">
        <v>43102.0</v>
      </c>
      <c r="I3758" s="21"/>
      <c r="J3758" s="21"/>
      <c r="K3758" s="21" t="s">
        <v>21120</v>
      </c>
      <c r="L3758" s="21" t="str">
        <f>IF(ISNUMBER(VLOOKUP(A3758,EXCL,1,FALSE)),"Excluido",IF(ISNUMBER(VLOOKUP(A3758,POST,1,FALSE)),"PostAlerta",IF(ISNUMBER(VLOOKUP(A3758,PRE,1,FALSE)),"PreAlerta","")))</f>
        <v>PostAlerta</v>
      </c>
      <c r="M3758" s="21" t="str">
        <f>IF(ISNUMBER(A3758),(IF(ISNUMBER(VLOOKUP(A3758,KEYWORDS,1,FALSE)),"C/PalabrasClaves","S/PalabrasClaves")),"")</f>
        <v>S/PalabrasClaves</v>
      </c>
      <c r="N3758" s="21" t="str">
        <f t="shared" si="19"/>
        <v/>
      </c>
      <c r="O3758" s="21"/>
      <c r="P3758" s="21" t="s">
        <v>21002</v>
      </c>
      <c r="Q3758" s="21"/>
      <c r="R3758" s="21" t="str">
        <f>LEFT('2012-2022'!$P3758,4)</f>
        <v>2018</v>
      </c>
      <c r="S3758" s="21" t="s">
        <v>43</v>
      </c>
      <c r="T3758" s="21"/>
      <c r="U3758" s="21"/>
      <c r="V3758" s="21"/>
      <c r="W3758" s="27"/>
      <c r="X3758" s="27"/>
      <c r="Y3758" s="28"/>
    </row>
    <row r="3759" ht="15.75" customHeight="1">
      <c r="A3759" s="21">
        <v>2.9313468E7</v>
      </c>
      <c r="B3759" s="21" t="s">
        <v>21121</v>
      </c>
      <c r="C3759" s="21" t="s">
        <v>21122</v>
      </c>
      <c r="D3759" s="21" t="s">
        <v>21123</v>
      </c>
      <c r="E3759" s="21" t="s">
        <v>14628</v>
      </c>
      <c r="F3759" s="21" t="s">
        <v>520</v>
      </c>
      <c r="G3759" s="21">
        <v>2018.0</v>
      </c>
      <c r="H3759" s="26">
        <v>43110.0</v>
      </c>
      <c r="I3759" s="21" t="s">
        <v>21124</v>
      </c>
      <c r="J3759" s="21"/>
      <c r="K3759" s="21" t="s">
        <v>21125</v>
      </c>
      <c r="L3759" s="21" t="str">
        <f>IF(ISNUMBER(VLOOKUP(A3759,EXCL,1,FALSE)),"Excluido",IF(ISNUMBER(VLOOKUP(A3759,POST,1,FALSE)),"PostAlerta",IF(ISNUMBER(VLOOKUP(A3759,PRE,1,FALSE)),"PreAlerta","")))</f>
        <v>PostAlerta</v>
      </c>
      <c r="M3759" s="21" t="str">
        <f>IF(ISNUMBER(A3759),(IF(ISNUMBER(VLOOKUP(A3759,KEYWORDS,1,FALSE)),"C/PalabrasClaves","S/PalabrasClaves")),"")</f>
        <v>S/PalabrasClaves</v>
      </c>
      <c r="N3759" s="21" t="str">
        <f t="shared" si="19"/>
        <v/>
      </c>
      <c r="O3759" s="21"/>
      <c r="P3759" s="21" t="s">
        <v>21002</v>
      </c>
      <c r="Q3759" s="21"/>
      <c r="R3759" s="21" t="str">
        <f>LEFT('2012-2022'!$P3759,4)</f>
        <v>2018</v>
      </c>
      <c r="S3759" s="21" t="s">
        <v>43</v>
      </c>
      <c r="T3759" s="21"/>
      <c r="U3759" s="21"/>
      <c r="V3759" s="21"/>
      <c r="W3759" s="27"/>
      <c r="X3759" s="27"/>
      <c r="Y3759" s="12"/>
    </row>
    <row r="3760" ht="15.75" customHeight="1">
      <c r="A3760" s="21">
        <v>2.9319413E7</v>
      </c>
      <c r="B3760" s="21" t="s">
        <v>21126</v>
      </c>
      <c r="C3760" s="21" t="s">
        <v>21127</v>
      </c>
      <c r="D3760" s="21" t="s">
        <v>21128</v>
      </c>
      <c r="E3760" s="21" t="s">
        <v>21129</v>
      </c>
      <c r="F3760" s="21" t="s">
        <v>151</v>
      </c>
      <c r="G3760" s="21">
        <v>2018.0</v>
      </c>
      <c r="H3760" s="26">
        <v>43111.0</v>
      </c>
      <c r="I3760" s="21"/>
      <c r="J3760" s="21"/>
      <c r="K3760" s="21" t="s">
        <v>21130</v>
      </c>
      <c r="L3760" s="21" t="str">
        <f>IF(ISNUMBER(VLOOKUP(A3760,EXCL,1,FALSE)),"Excluido",IF(ISNUMBER(VLOOKUP(A3760,POST,1,FALSE)),"PostAlerta",IF(ISNUMBER(VLOOKUP(A3760,PRE,1,FALSE)),"PreAlerta","")))</f>
        <v>PostAlerta</v>
      </c>
      <c r="M3760" s="21" t="str">
        <f>IF(ISNUMBER(A3760),(IF(ISNUMBER(VLOOKUP(A3760,KEYWORDS,1,FALSE)),"C/PalabrasClaves","S/PalabrasClaves")),"")</f>
        <v>S/PalabrasClaves</v>
      </c>
      <c r="N3760" s="21" t="str">
        <f t="shared" si="19"/>
        <v/>
      </c>
      <c r="O3760" s="21"/>
      <c r="P3760" s="21" t="s">
        <v>21002</v>
      </c>
      <c r="Q3760" s="21"/>
      <c r="R3760" s="21" t="str">
        <f>LEFT('2012-2022'!$P3760,4)</f>
        <v>2018</v>
      </c>
      <c r="S3760" s="21" t="s">
        <v>43</v>
      </c>
      <c r="T3760" s="21"/>
      <c r="U3760" s="21"/>
      <c r="V3760" s="21"/>
      <c r="W3760" s="27"/>
      <c r="X3760" s="27"/>
      <c r="Y3760" s="28"/>
    </row>
    <row r="3761" ht="15.75" customHeight="1">
      <c r="A3761" s="21">
        <v>2.9350148E7</v>
      </c>
      <c r="B3761" s="21" t="s">
        <v>21131</v>
      </c>
      <c r="C3761" s="21" t="s">
        <v>21132</v>
      </c>
      <c r="D3761" s="21" t="s">
        <v>21133</v>
      </c>
      <c r="E3761" s="21" t="s">
        <v>4043</v>
      </c>
      <c r="F3761" s="21" t="s">
        <v>508</v>
      </c>
      <c r="G3761" s="21">
        <v>2018.0</v>
      </c>
      <c r="H3761" s="26">
        <v>43120.0</v>
      </c>
      <c r="I3761" s="21" t="s">
        <v>21134</v>
      </c>
      <c r="J3761" s="21"/>
      <c r="K3761" s="21" t="s">
        <v>21135</v>
      </c>
      <c r="L3761" s="21" t="str">
        <f>IF(ISNUMBER(VLOOKUP(A3761,EXCL,1,FALSE)),"Excluido",IF(ISNUMBER(VLOOKUP(A3761,POST,1,FALSE)),"PostAlerta",IF(ISNUMBER(VLOOKUP(A3761,PRE,1,FALSE)),"PreAlerta","")))</f>
        <v>PostAlerta</v>
      </c>
      <c r="M3761" s="21" t="str">
        <f>IF(ISNUMBER(A3761),(IF(ISNUMBER(VLOOKUP(A3761,KEYWORDS,1,FALSE)),"C/PalabrasClaves","S/PalabrasClaves")),"")</f>
        <v>S/PalabrasClaves</v>
      </c>
      <c r="N3761" s="21" t="str">
        <f t="shared" si="19"/>
        <v/>
      </c>
      <c r="O3761" s="21"/>
      <c r="P3761" s="21" t="s">
        <v>21002</v>
      </c>
      <c r="Q3761" s="21"/>
      <c r="R3761" s="21" t="str">
        <f>LEFT('2012-2022'!$P3761,4)</f>
        <v>2018</v>
      </c>
      <c r="S3761" s="21" t="s">
        <v>43</v>
      </c>
      <c r="T3761" s="21"/>
      <c r="U3761" s="21"/>
      <c r="V3761" s="21"/>
      <c r="W3761" s="27"/>
      <c r="X3761" s="27"/>
      <c r="Y3761" s="12"/>
    </row>
    <row r="3762" ht="15.75" customHeight="1">
      <c r="A3762" s="21">
        <v>2.9350167E7</v>
      </c>
      <c r="B3762" s="21" t="s">
        <v>21136</v>
      </c>
      <c r="C3762" s="21" t="s">
        <v>21137</v>
      </c>
      <c r="D3762" s="21" t="s">
        <v>21138</v>
      </c>
      <c r="E3762" s="21" t="s">
        <v>21139</v>
      </c>
      <c r="F3762" s="21" t="s">
        <v>508</v>
      </c>
      <c r="G3762" s="21">
        <v>2018.0</v>
      </c>
      <c r="H3762" s="26">
        <v>43120.0</v>
      </c>
      <c r="I3762" s="21" t="s">
        <v>21140</v>
      </c>
      <c r="J3762" s="21"/>
      <c r="K3762" s="21" t="s">
        <v>21141</v>
      </c>
      <c r="L3762" s="21" t="str">
        <f>IF(ISNUMBER(VLOOKUP(A3762,EXCL,1,FALSE)),"Excluido",IF(ISNUMBER(VLOOKUP(A3762,POST,1,FALSE)),"PostAlerta",IF(ISNUMBER(VLOOKUP(A3762,PRE,1,FALSE)),"PreAlerta","")))</f>
        <v>PostAlerta</v>
      </c>
      <c r="M3762" s="21" t="str">
        <f>IF(ISNUMBER(A3762),(IF(ISNUMBER(VLOOKUP(A3762,KEYWORDS,1,FALSE)),"C/PalabrasClaves","S/PalabrasClaves")),"")</f>
        <v>S/PalabrasClaves</v>
      </c>
      <c r="N3762" s="21" t="str">
        <f t="shared" si="19"/>
        <v/>
      </c>
      <c r="O3762" s="21"/>
      <c r="P3762" s="21" t="s">
        <v>21002</v>
      </c>
      <c r="Q3762" s="21"/>
      <c r="R3762" s="21" t="str">
        <f>LEFT('2012-2022'!$P3762,4)</f>
        <v>2018</v>
      </c>
      <c r="S3762" s="21" t="s">
        <v>43</v>
      </c>
      <c r="T3762" s="21"/>
      <c r="U3762" s="21"/>
      <c r="V3762" s="21"/>
      <c r="W3762" s="27"/>
      <c r="X3762" s="27"/>
      <c r="Y3762" s="28"/>
    </row>
    <row r="3763" ht="15.75" customHeight="1">
      <c r="A3763" s="21">
        <v>2.9351633E7</v>
      </c>
      <c r="B3763" s="21" t="s">
        <v>21142</v>
      </c>
      <c r="C3763" s="21" t="s">
        <v>21143</v>
      </c>
      <c r="D3763" s="21" t="s">
        <v>21144</v>
      </c>
      <c r="E3763" s="21" t="s">
        <v>14216</v>
      </c>
      <c r="F3763" s="21" t="s">
        <v>2843</v>
      </c>
      <c r="G3763" s="21">
        <v>2018.0</v>
      </c>
      <c r="H3763" s="26">
        <v>43120.0</v>
      </c>
      <c r="I3763" s="21" t="s">
        <v>21145</v>
      </c>
      <c r="J3763" s="21"/>
      <c r="K3763" s="21" t="s">
        <v>21146</v>
      </c>
      <c r="L3763" s="21" t="str">
        <f>IF(ISNUMBER(VLOOKUP(A3763,EXCL,1,FALSE)),"Excluido",IF(ISNUMBER(VLOOKUP(A3763,POST,1,FALSE)),"PostAlerta",IF(ISNUMBER(VLOOKUP(A3763,PRE,1,FALSE)),"PreAlerta","")))</f>
        <v>PostAlerta</v>
      </c>
      <c r="M3763" s="21" t="str">
        <f>IF(ISNUMBER(A3763),(IF(ISNUMBER(VLOOKUP(A3763,KEYWORDS,1,FALSE)),"C/PalabrasClaves","S/PalabrasClaves")),"")</f>
        <v>S/PalabrasClaves</v>
      </c>
      <c r="N3763" s="21" t="str">
        <f t="shared" si="19"/>
        <v/>
      </c>
      <c r="O3763" s="21"/>
      <c r="P3763" s="21" t="s">
        <v>21147</v>
      </c>
      <c r="Q3763" s="21"/>
      <c r="R3763" s="21" t="str">
        <f>LEFT('2012-2022'!$P3763,4)</f>
        <v>2018</v>
      </c>
      <c r="S3763" s="21" t="s">
        <v>43</v>
      </c>
      <c r="T3763" s="21"/>
      <c r="U3763" s="21"/>
      <c r="V3763" s="21"/>
      <c r="W3763" s="27"/>
      <c r="X3763" s="27"/>
      <c r="Y3763" s="12"/>
    </row>
    <row r="3764" ht="15.75" customHeight="1">
      <c r="A3764" s="21">
        <v>2.9380798E7</v>
      </c>
      <c r="B3764" s="21" t="s">
        <v>21148</v>
      </c>
      <c r="C3764" s="21" t="s">
        <v>21149</v>
      </c>
      <c r="D3764" s="21" t="s">
        <v>21150</v>
      </c>
      <c r="E3764" s="21" t="s">
        <v>21151</v>
      </c>
      <c r="F3764" s="21" t="s">
        <v>19806</v>
      </c>
      <c r="G3764" s="21">
        <v>2018.0</v>
      </c>
      <c r="H3764" s="26">
        <v>43131.0</v>
      </c>
      <c r="I3764" s="21" t="s">
        <v>21152</v>
      </c>
      <c r="J3764" s="21"/>
      <c r="K3764" s="21" t="s">
        <v>21153</v>
      </c>
      <c r="L3764" s="21" t="str">
        <f>IF(ISNUMBER(VLOOKUP(A3764,EXCL,1,FALSE)),"Excluido",IF(ISNUMBER(VLOOKUP(A3764,POST,1,FALSE)),"PostAlerta",IF(ISNUMBER(VLOOKUP(A3764,PRE,1,FALSE)),"PreAlerta","")))</f>
        <v>PostAlerta</v>
      </c>
      <c r="M3764" s="21" t="str">
        <f>IF(ISNUMBER(A3764),(IF(ISNUMBER(VLOOKUP(A3764,KEYWORDS,1,FALSE)),"C/PalabrasClaves","S/PalabrasClaves")),"")</f>
        <v>S/PalabrasClaves</v>
      </c>
      <c r="N3764" s="21" t="str">
        <f t="shared" si="19"/>
        <v/>
      </c>
      <c r="O3764" s="21"/>
      <c r="P3764" s="21" t="s">
        <v>21002</v>
      </c>
      <c r="Q3764" s="21"/>
      <c r="R3764" s="21" t="str">
        <f>LEFT('2012-2022'!$P3764,4)</f>
        <v>2018</v>
      </c>
      <c r="S3764" s="21" t="s">
        <v>43</v>
      </c>
      <c r="T3764" s="21"/>
      <c r="U3764" s="21"/>
      <c r="V3764" s="21"/>
      <c r="W3764" s="27"/>
      <c r="X3764" s="27"/>
      <c r="Y3764" s="28"/>
    </row>
    <row r="3765" ht="15.75" customHeight="1">
      <c r="A3765" s="21">
        <v>2.9390021E7</v>
      </c>
      <c r="B3765" s="21" t="s">
        <v>21154</v>
      </c>
      <c r="C3765" s="21" t="s">
        <v>21155</v>
      </c>
      <c r="D3765" s="21" t="s">
        <v>21156</v>
      </c>
      <c r="E3765" s="21" t="s">
        <v>2711</v>
      </c>
      <c r="F3765" s="21" t="s">
        <v>2831</v>
      </c>
      <c r="G3765" s="21">
        <v>2018.0</v>
      </c>
      <c r="H3765" s="26">
        <v>43133.0</v>
      </c>
      <c r="I3765" s="21" t="s">
        <v>21157</v>
      </c>
      <c r="J3765" s="21"/>
      <c r="K3765" s="21" t="s">
        <v>21158</v>
      </c>
      <c r="L3765" s="21" t="str">
        <f>IF(ISNUMBER(VLOOKUP(A3765,EXCL,1,FALSE)),"Excluido",IF(ISNUMBER(VLOOKUP(A3765,POST,1,FALSE)),"PostAlerta",IF(ISNUMBER(VLOOKUP(A3765,PRE,1,FALSE)),"PreAlerta","")))</f>
        <v>PostAlerta</v>
      </c>
      <c r="M3765" s="21" t="str">
        <f>IF(ISNUMBER(A3765),(IF(ISNUMBER(VLOOKUP(A3765,KEYWORDS,1,FALSE)),"C/PalabrasClaves","S/PalabrasClaves")),"")</f>
        <v>S/PalabrasClaves</v>
      </c>
      <c r="N3765" s="21" t="str">
        <f t="shared" si="19"/>
        <v/>
      </c>
      <c r="O3765" s="21"/>
      <c r="P3765" s="21" t="s">
        <v>21147</v>
      </c>
      <c r="Q3765" s="21"/>
      <c r="R3765" s="21" t="str">
        <f>LEFT('2012-2022'!$P3765,4)</f>
        <v>2018</v>
      </c>
      <c r="S3765" s="21" t="s">
        <v>43</v>
      </c>
      <c r="T3765" s="21"/>
      <c r="U3765" s="21"/>
      <c r="V3765" s="21"/>
      <c r="W3765" s="27"/>
      <c r="X3765" s="27"/>
      <c r="Y3765" s="12"/>
    </row>
    <row r="3766" ht="15.75" customHeight="1">
      <c r="A3766" s="21">
        <v>2.9418086E7</v>
      </c>
      <c r="B3766" s="21" t="s">
        <v>21159</v>
      </c>
      <c r="C3766" s="21" t="s">
        <v>21160</v>
      </c>
      <c r="D3766" s="21" t="s">
        <v>21161</v>
      </c>
      <c r="E3766" s="21" t="s">
        <v>21162</v>
      </c>
      <c r="F3766" s="21" t="s">
        <v>19763</v>
      </c>
      <c r="G3766" s="21">
        <v>2018.0</v>
      </c>
      <c r="H3766" s="26">
        <v>43140.0</v>
      </c>
      <c r="I3766" s="21"/>
      <c r="J3766" s="21"/>
      <c r="K3766" s="21" t="s">
        <v>21163</v>
      </c>
      <c r="L3766" s="21" t="str">
        <f>IF(ISNUMBER(VLOOKUP(A3766,EXCL,1,FALSE)),"Excluido",IF(ISNUMBER(VLOOKUP(A3766,POST,1,FALSE)),"PostAlerta",IF(ISNUMBER(VLOOKUP(A3766,PRE,1,FALSE)),"PreAlerta","")))</f>
        <v>Excluido</v>
      </c>
      <c r="M3766" s="21" t="str">
        <f>IF(ISNUMBER(A3766),(IF(ISNUMBER(VLOOKUP(A3766,KEYWORDS,1,FALSE)),"C/PalabrasClaves","S/PalabrasClaves")),"")</f>
        <v>S/PalabrasClaves</v>
      </c>
      <c r="N3766" s="21" t="str">
        <f t="shared" si="19"/>
        <v/>
      </c>
      <c r="O3766" s="21"/>
      <c r="P3766" s="21" t="s">
        <v>21002</v>
      </c>
      <c r="Q3766" s="21"/>
      <c r="R3766" s="21" t="str">
        <f>LEFT('2012-2022'!$P3766,4)</f>
        <v>2018</v>
      </c>
      <c r="S3766" s="21" t="s">
        <v>43</v>
      </c>
      <c r="T3766" s="21"/>
      <c r="U3766" s="21"/>
      <c r="V3766" s="21"/>
      <c r="W3766" s="27"/>
      <c r="X3766" s="27"/>
      <c r="Y3766" s="28"/>
    </row>
    <row r="3767" ht="15.75" customHeight="1">
      <c r="A3767" s="21">
        <v>2.9435771E7</v>
      </c>
      <c r="B3767" s="21" t="s">
        <v>21164</v>
      </c>
      <c r="C3767" s="21" t="s">
        <v>21165</v>
      </c>
      <c r="D3767" s="21" t="s">
        <v>21166</v>
      </c>
      <c r="E3767" s="21" t="s">
        <v>1264</v>
      </c>
      <c r="F3767" s="21" t="s">
        <v>664</v>
      </c>
      <c r="G3767" s="21">
        <v>2018.0</v>
      </c>
      <c r="H3767" s="26">
        <v>43145.0</v>
      </c>
      <c r="I3767" s="21"/>
      <c r="J3767" s="21"/>
      <c r="K3767" s="21" t="s">
        <v>21167</v>
      </c>
      <c r="L3767" s="21" t="str">
        <f>IF(ISNUMBER(VLOOKUP(A3767,EXCL,1,FALSE)),"Excluido",IF(ISNUMBER(VLOOKUP(A3767,POST,1,FALSE)),"PostAlerta",IF(ISNUMBER(VLOOKUP(A3767,PRE,1,FALSE)),"PreAlerta","")))</f>
        <v>PostAlerta</v>
      </c>
      <c r="M3767" s="21" t="str">
        <f>IF(ISNUMBER(A3767),(IF(ISNUMBER(VLOOKUP(A3767,KEYWORDS,1,FALSE)),"C/PalabrasClaves","S/PalabrasClaves")),"")</f>
        <v>S/PalabrasClaves</v>
      </c>
      <c r="N3767" s="21" t="str">
        <f t="shared" si="19"/>
        <v/>
      </c>
      <c r="O3767" s="21"/>
      <c r="P3767" s="21" t="s">
        <v>21002</v>
      </c>
      <c r="Q3767" s="21"/>
      <c r="R3767" s="21" t="str">
        <f>LEFT('2012-2022'!$P3767,4)</f>
        <v>2018</v>
      </c>
      <c r="S3767" s="21" t="s">
        <v>43</v>
      </c>
      <c r="T3767" s="21"/>
      <c r="U3767" s="21"/>
      <c r="V3767" s="21"/>
      <c r="W3767" s="27"/>
      <c r="X3767" s="27"/>
      <c r="Y3767" s="12"/>
    </row>
    <row r="3768" ht="15.75" customHeight="1">
      <c r="A3768" s="21">
        <v>2.9456968E7</v>
      </c>
      <c r="B3768" s="21" t="s">
        <v>21168</v>
      </c>
      <c r="C3768" s="21" t="s">
        <v>21169</v>
      </c>
      <c r="D3768" s="21" t="s">
        <v>21170</v>
      </c>
      <c r="E3768" s="21" t="s">
        <v>15711</v>
      </c>
      <c r="F3768" s="21" t="s">
        <v>3171</v>
      </c>
      <c r="G3768" s="21">
        <v>2018.0</v>
      </c>
      <c r="H3768" s="26">
        <v>43151.0</v>
      </c>
      <c r="I3768" s="21" t="s">
        <v>21171</v>
      </c>
      <c r="J3768" s="21"/>
      <c r="K3768" s="21" t="s">
        <v>21172</v>
      </c>
      <c r="L3768" s="21" t="str">
        <f>IF(ISNUMBER(VLOOKUP(A3768,EXCL,1,FALSE)),"Excluido",IF(ISNUMBER(VLOOKUP(A3768,POST,1,FALSE)),"PostAlerta",IF(ISNUMBER(VLOOKUP(A3768,PRE,1,FALSE)),"PreAlerta","")))</f>
        <v>PostAlerta</v>
      </c>
      <c r="M3768" s="21" t="str">
        <f>IF(ISNUMBER(A3768),(IF(ISNUMBER(VLOOKUP(A3768,KEYWORDS,1,FALSE)),"C/PalabrasClaves","S/PalabrasClaves")),"")</f>
        <v>S/PalabrasClaves</v>
      </c>
      <c r="N3768" s="21" t="str">
        <f t="shared" si="19"/>
        <v/>
      </c>
      <c r="O3768" s="21"/>
      <c r="P3768" s="21" t="s">
        <v>21173</v>
      </c>
      <c r="Q3768" s="21"/>
      <c r="R3768" s="21" t="str">
        <f>LEFT('2012-2022'!$P3768,4)</f>
        <v>2018</v>
      </c>
      <c r="S3768" s="21" t="s">
        <v>43</v>
      </c>
      <c r="T3768" s="21"/>
      <c r="U3768" s="21"/>
      <c r="V3768" s="21"/>
      <c r="W3768" s="27"/>
      <c r="X3768" s="27"/>
      <c r="Y3768" s="28"/>
    </row>
    <row r="3769" ht="15.75" customHeight="1">
      <c r="A3769" s="21">
        <v>2.9410494E7</v>
      </c>
      <c r="B3769" s="21" t="s">
        <v>21174</v>
      </c>
      <c r="C3769" s="21" t="s">
        <v>21175</v>
      </c>
      <c r="D3769" s="21" t="s">
        <v>21176</v>
      </c>
      <c r="E3769" s="21" t="s">
        <v>21177</v>
      </c>
      <c r="F3769" s="21" t="s">
        <v>5609</v>
      </c>
      <c r="G3769" s="21">
        <v>2018.0</v>
      </c>
      <c r="H3769" s="26">
        <v>43139.0</v>
      </c>
      <c r="I3769" s="21" t="s">
        <v>21178</v>
      </c>
      <c r="J3769" s="21"/>
      <c r="K3769" s="21" t="s">
        <v>21179</v>
      </c>
      <c r="L3769" s="21" t="str">
        <f>IF(ISNUMBER(VLOOKUP(A3769,EXCL,1,FALSE)),"Excluido",IF(ISNUMBER(VLOOKUP(A3769,POST,1,FALSE)),"PostAlerta",IF(ISNUMBER(VLOOKUP(A3769,PRE,1,FALSE)),"PreAlerta","")))</f>
        <v>PostAlerta</v>
      </c>
      <c r="M3769" s="21" t="str">
        <f>IF(ISNUMBER(A3769),(IF(ISNUMBER(VLOOKUP(A3769,KEYWORDS,1,FALSE)),"C/PalabrasClaves","S/PalabrasClaves")),"")</f>
        <v>S/PalabrasClaves</v>
      </c>
      <c r="N3769" s="21" t="str">
        <f t="shared" si="19"/>
        <v/>
      </c>
      <c r="O3769" s="21"/>
      <c r="P3769" s="21" t="s">
        <v>21180</v>
      </c>
      <c r="Q3769" s="21"/>
      <c r="R3769" s="21" t="str">
        <f>LEFT('2012-2022'!$P3769,4)</f>
        <v>2018</v>
      </c>
      <c r="S3769" s="21" t="s">
        <v>43</v>
      </c>
      <c r="T3769" s="21"/>
      <c r="U3769" s="21"/>
      <c r="V3769" s="21"/>
      <c r="W3769" s="27"/>
      <c r="X3769" s="27"/>
      <c r="Y3769" s="12"/>
    </row>
    <row r="3770" ht="15.75" customHeight="1">
      <c r="A3770" s="21">
        <v>2.943242E7</v>
      </c>
      <c r="B3770" s="21" t="s">
        <v>21181</v>
      </c>
      <c r="C3770" s="21" t="s">
        <v>21182</v>
      </c>
      <c r="D3770" s="21" t="s">
        <v>21183</v>
      </c>
      <c r="E3770" s="21" t="s">
        <v>1682</v>
      </c>
      <c r="F3770" s="21" t="s">
        <v>2810</v>
      </c>
      <c r="G3770" s="21">
        <v>2018.0</v>
      </c>
      <c r="H3770" s="26">
        <v>43144.0</v>
      </c>
      <c r="I3770" s="21" t="s">
        <v>21184</v>
      </c>
      <c r="J3770" s="21"/>
      <c r="K3770" s="21" t="s">
        <v>21185</v>
      </c>
      <c r="L3770" s="21" t="str">
        <f>IF(ISNUMBER(VLOOKUP(A3770,EXCL,1,FALSE)),"Excluido",IF(ISNUMBER(VLOOKUP(A3770,POST,1,FALSE)),"PostAlerta",IF(ISNUMBER(VLOOKUP(A3770,PRE,1,FALSE)),"PreAlerta","")))</f>
        <v>PostAlerta</v>
      </c>
      <c r="M3770" s="21" t="str">
        <f>IF(ISNUMBER(A3770),(IF(ISNUMBER(VLOOKUP(A3770,KEYWORDS,1,FALSE)),"C/PalabrasClaves","S/PalabrasClaves")),"")</f>
        <v>S/PalabrasClaves</v>
      </c>
      <c r="N3770" s="21" t="str">
        <f t="shared" si="19"/>
        <v/>
      </c>
      <c r="O3770" s="21"/>
      <c r="P3770" s="21" t="s">
        <v>21186</v>
      </c>
      <c r="Q3770" s="21"/>
      <c r="R3770" s="21" t="str">
        <f>LEFT('2012-2022'!$P3770,4)</f>
        <v>2018</v>
      </c>
      <c r="S3770" s="21" t="s">
        <v>43</v>
      </c>
      <c r="T3770" s="21"/>
      <c r="U3770" s="21"/>
      <c r="V3770" s="21"/>
      <c r="W3770" s="27"/>
      <c r="X3770" s="27"/>
      <c r="Y3770" s="28"/>
    </row>
    <row r="3771" ht="15.75" customHeight="1">
      <c r="A3771" s="21">
        <v>2.9497475E7</v>
      </c>
      <c r="B3771" s="21" t="s">
        <v>21187</v>
      </c>
      <c r="C3771" s="21" t="s">
        <v>21188</v>
      </c>
      <c r="D3771" s="21" t="s">
        <v>21189</v>
      </c>
      <c r="E3771" s="21" t="s">
        <v>21190</v>
      </c>
      <c r="F3771" s="21" t="s">
        <v>1389</v>
      </c>
      <c r="G3771" s="21">
        <v>2018.0</v>
      </c>
      <c r="H3771" s="26">
        <v>43162.0</v>
      </c>
      <c r="I3771" s="21" t="s">
        <v>21191</v>
      </c>
      <c r="J3771" s="21"/>
      <c r="K3771" s="21" t="s">
        <v>21192</v>
      </c>
      <c r="L3771" s="21" t="str">
        <f>IF(ISNUMBER(VLOOKUP(A3771,EXCL,1,FALSE)),"Excluido",IF(ISNUMBER(VLOOKUP(A3771,POST,1,FALSE)),"PostAlerta",IF(ISNUMBER(VLOOKUP(A3771,PRE,1,FALSE)),"PreAlerta","")))</f>
        <v>PostAlerta</v>
      </c>
      <c r="M3771" s="21" t="str">
        <f>IF(ISNUMBER(A3771),(IF(ISNUMBER(VLOOKUP(A3771,KEYWORDS,1,FALSE)),"C/PalabrasClaves","S/PalabrasClaves")),"")</f>
        <v>S/PalabrasClaves</v>
      </c>
      <c r="N3771" s="21" t="str">
        <f t="shared" si="19"/>
        <v/>
      </c>
      <c r="O3771" s="21"/>
      <c r="P3771" s="21" t="s">
        <v>21186</v>
      </c>
      <c r="Q3771" s="21"/>
      <c r="R3771" s="21" t="str">
        <f>LEFT('2012-2022'!$P3771,4)</f>
        <v>2018</v>
      </c>
      <c r="S3771" s="21" t="s">
        <v>43</v>
      </c>
      <c r="T3771" s="21"/>
      <c r="U3771" s="21"/>
      <c r="V3771" s="21"/>
      <c r="W3771" s="27"/>
      <c r="X3771" s="27"/>
      <c r="Y3771" s="12"/>
    </row>
    <row r="3772" ht="15.75" customHeight="1">
      <c r="A3772" s="21">
        <v>2.8886455E7</v>
      </c>
      <c r="B3772" s="21" t="s">
        <v>21193</v>
      </c>
      <c r="C3772" s="21" t="s">
        <v>21194</v>
      </c>
      <c r="D3772" s="21" t="s">
        <v>21195</v>
      </c>
      <c r="E3772" s="21" t="s">
        <v>21196</v>
      </c>
      <c r="F3772" s="21" t="s">
        <v>7167</v>
      </c>
      <c r="G3772" s="21">
        <v>2018.0</v>
      </c>
      <c r="H3772" s="26">
        <v>42987.0</v>
      </c>
      <c r="I3772" s="21"/>
      <c r="J3772" s="21"/>
      <c r="K3772" s="21" t="s">
        <v>21197</v>
      </c>
      <c r="L3772" s="21" t="str">
        <f>IF(ISNUMBER(VLOOKUP(A3772,EXCL,1,FALSE)),"Excluido",IF(ISNUMBER(VLOOKUP(A3772,POST,1,FALSE)),"PostAlerta",IF(ISNUMBER(VLOOKUP(A3772,PRE,1,FALSE)),"PreAlerta","")))</f>
        <v>PostAlerta</v>
      </c>
      <c r="M3772" s="21" t="str">
        <f>IF(ISNUMBER(A3772),(IF(ISNUMBER(VLOOKUP(A3772,KEYWORDS,1,FALSE)),"C/PalabrasClaves","S/PalabrasClaves")),"")</f>
        <v>S/PalabrasClaves</v>
      </c>
      <c r="N3772" s="21" t="str">
        <f t="shared" si="19"/>
        <v/>
      </c>
      <c r="O3772" s="21"/>
      <c r="P3772" s="21" t="s">
        <v>21198</v>
      </c>
      <c r="Q3772" s="21"/>
      <c r="R3772" s="21" t="str">
        <f>LEFT('2012-2022'!$P3772,4)</f>
        <v>2018</v>
      </c>
      <c r="S3772" s="21" t="s">
        <v>43</v>
      </c>
      <c r="T3772" s="21"/>
      <c r="U3772" s="21"/>
      <c r="V3772" s="21"/>
      <c r="W3772" s="27"/>
      <c r="X3772" s="27"/>
      <c r="Y3772" s="28"/>
    </row>
    <row r="3773" ht="15.75" customHeight="1">
      <c r="A3773" s="21">
        <v>2.9426471E7</v>
      </c>
      <c r="B3773" s="21" t="s">
        <v>21199</v>
      </c>
      <c r="C3773" s="21" t="s">
        <v>21200</v>
      </c>
      <c r="D3773" s="21" t="s">
        <v>21201</v>
      </c>
      <c r="E3773" s="21" t="s">
        <v>3338</v>
      </c>
      <c r="F3773" s="21" t="s">
        <v>842</v>
      </c>
      <c r="G3773" s="21">
        <v>2018.0</v>
      </c>
      <c r="H3773" s="26">
        <v>43142.0</v>
      </c>
      <c r="I3773" s="21"/>
      <c r="J3773" s="21"/>
      <c r="K3773" s="21" t="s">
        <v>21202</v>
      </c>
      <c r="L3773" s="21" t="str">
        <f>IF(ISNUMBER(VLOOKUP(A3773,EXCL,1,FALSE)),"Excluido",IF(ISNUMBER(VLOOKUP(A3773,POST,1,FALSE)),"PostAlerta",IF(ISNUMBER(VLOOKUP(A3773,PRE,1,FALSE)),"PreAlerta","")))</f>
        <v>Excluido</v>
      </c>
      <c r="M3773" s="21" t="str">
        <f>IF(ISNUMBER(A3773),(IF(ISNUMBER(VLOOKUP(A3773,KEYWORDS,1,FALSE)),"C/PalabrasClaves","S/PalabrasClaves")),"")</f>
        <v>S/PalabrasClaves</v>
      </c>
      <c r="N3773" s="21" t="str">
        <f t="shared" si="19"/>
        <v/>
      </c>
      <c r="O3773" s="21"/>
      <c r="P3773" s="21" t="s">
        <v>21198</v>
      </c>
      <c r="Q3773" s="21"/>
      <c r="R3773" s="21" t="str">
        <f>LEFT('2012-2022'!$P3773,4)</f>
        <v>2018</v>
      </c>
      <c r="S3773" s="21" t="s">
        <v>43</v>
      </c>
      <c r="T3773" s="21"/>
      <c r="U3773" s="21"/>
      <c r="V3773" s="21"/>
      <c r="W3773" s="27"/>
      <c r="X3773" s="27"/>
      <c r="Y3773" s="12"/>
    </row>
    <row r="3774" ht="15.75" customHeight="1">
      <c r="A3774" s="21">
        <v>2.945342E7</v>
      </c>
      <c r="B3774" s="21" t="s">
        <v>21203</v>
      </c>
      <c r="C3774" s="21" t="s">
        <v>21204</v>
      </c>
      <c r="D3774" s="21" t="s">
        <v>21205</v>
      </c>
      <c r="E3774" s="21" t="s">
        <v>21206</v>
      </c>
      <c r="F3774" s="21" t="s">
        <v>5609</v>
      </c>
      <c r="G3774" s="21">
        <v>2018.0</v>
      </c>
      <c r="H3774" s="26">
        <v>43149.0</v>
      </c>
      <c r="I3774" s="21" t="s">
        <v>21207</v>
      </c>
      <c r="J3774" s="21"/>
      <c r="K3774" s="21" t="s">
        <v>21208</v>
      </c>
      <c r="L3774" s="21" t="str">
        <f>IF(ISNUMBER(VLOOKUP(A3774,EXCL,1,FALSE)),"Excluido",IF(ISNUMBER(VLOOKUP(A3774,POST,1,FALSE)),"PostAlerta",IF(ISNUMBER(VLOOKUP(A3774,PRE,1,FALSE)),"PreAlerta","")))</f>
        <v>PostAlerta</v>
      </c>
      <c r="M3774" s="21" t="str">
        <f>IF(ISNUMBER(A3774),(IF(ISNUMBER(VLOOKUP(A3774,KEYWORDS,1,FALSE)),"C/PalabrasClaves","S/PalabrasClaves")),"")</f>
        <v>S/PalabrasClaves</v>
      </c>
      <c r="N3774" s="21" t="str">
        <f t="shared" si="19"/>
        <v/>
      </c>
      <c r="O3774" s="21"/>
      <c r="P3774" s="21" t="s">
        <v>21209</v>
      </c>
      <c r="Q3774" s="21"/>
      <c r="R3774" s="21" t="str">
        <f>LEFT('2012-2022'!$P3774,4)</f>
        <v>2018</v>
      </c>
      <c r="S3774" s="21" t="s">
        <v>43</v>
      </c>
      <c r="T3774" s="21"/>
      <c r="U3774" s="21"/>
      <c r="V3774" s="21"/>
      <c r="W3774" s="27"/>
      <c r="X3774" s="27"/>
      <c r="Y3774" s="28"/>
    </row>
    <row r="3775" ht="15.75" customHeight="1">
      <c r="A3775" s="21">
        <v>2.9515524E7</v>
      </c>
      <c r="B3775" s="21" t="s">
        <v>21210</v>
      </c>
      <c r="C3775" s="21" t="s">
        <v>21211</v>
      </c>
      <c r="D3775" s="21" t="s">
        <v>21212</v>
      </c>
      <c r="E3775" s="21" t="s">
        <v>21213</v>
      </c>
      <c r="F3775" s="21" t="s">
        <v>1128</v>
      </c>
      <c r="G3775" s="21">
        <v>2018.0</v>
      </c>
      <c r="H3775" s="26">
        <v>43168.0</v>
      </c>
      <c r="I3775" s="21" t="s">
        <v>21214</v>
      </c>
      <c r="J3775" s="21"/>
      <c r="K3775" s="21" t="s">
        <v>21215</v>
      </c>
      <c r="L3775" s="21" t="str">
        <f>IF(ISNUMBER(VLOOKUP(A3775,EXCL,1,FALSE)),"Excluido",IF(ISNUMBER(VLOOKUP(A3775,POST,1,FALSE)),"PostAlerta",IF(ISNUMBER(VLOOKUP(A3775,PRE,1,FALSE)),"PreAlerta","")))</f>
        <v>PostAlerta</v>
      </c>
      <c r="M3775" s="21" t="str">
        <f>IF(ISNUMBER(A3775),(IF(ISNUMBER(VLOOKUP(A3775,KEYWORDS,1,FALSE)),"C/PalabrasClaves","S/PalabrasClaves")),"")</f>
        <v>S/PalabrasClaves</v>
      </c>
      <c r="N3775" s="21" t="str">
        <f t="shared" si="19"/>
        <v/>
      </c>
      <c r="O3775" s="21"/>
      <c r="P3775" s="21" t="s">
        <v>21216</v>
      </c>
      <c r="Q3775" s="21"/>
      <c r="R3775" s="21" t="str">
        <f>LEFT('2012-2022'!$P3775,4)</f>
        <v>2018</v>
      </c>
      <c r="S3775" s="21" t="s">
        <v>43</v>
      </c>
      <c r="T3775" s="21"/>
      <c r="U3775" s="21"/>
      <c r="V3775" s="21"/>
      <c r="W3775" s="27"/>
      <c r="X3775" s="27"/>
      <c r="Y3775" s="12"/>
    </row>
    <row r="3776" ht="15.75" customHeight="1">
      <c r="A3776" s="21">
        <v>2.9466376E7</v>
      </c>
      <c r="B3776" s="21" t="s">
        <v>21217</v>
      </c>
      <c r="C3776" s="21" t="s">
        <v>21218</v>
      </c>
      <c r="D3776" s="21" t="s">
        <v>21219</v>
      </c>
      <c r="E3776" s="21" t="s">
        <v>21220</v>
      </c>
      <c r="F3776" s="21" t="s">
        <v>2831</v>
      </c>
      <c r="G3776" s="21">
        <v>2018.0</v>
      </c>
      <c r="H3776" s="26">
        <v>43153.0</v>
      </c>
      <c r="I3776" s="21" t="s">
        <v>21221</v>
      </c>
      <c r="J3776" s="21"/>
      <c r="K3776" s="21" t="s">
        <v>21222</v>
      </c>
      <c r="L3776" s="21" t="str">
        <f>IF(ISNUMBER(VLOOKUP(A3776,EXCL,1,FALSE)),"Excluido",IF(ISNUMBER(VLOOKUP(A3776,POST,1,FALSE)),"PostAlerta",IF(ISNUMBER(VLOOKUP(A3776,PRE,1,FALSE)),"PreAlerta","")))</f>
        <v>PostAlerta</v>
      </c>
      <c r="M3776" s="21" t="str">
        <f>IF(ISNUMBER(A3776),(IF(ISNUMBER(VLOOKUP(A3776,KEYWORDS,1,FALSE)),"C/PalabrasClaves","S/PalabrasClaves")),"")</f>
        <v>S/PalabrasClaves</v>
      </c>
      <c r="N3776" s="21" t="str">
        <f t="shared" si="19"/>
        <v/>
      </c>
      <c r="O3776" s="21"/>
      <c r="P3776" s="21" t="s">
        <v>21223</v>
      </c>
      <c r="Q3776" s="21"/>
      <c r="R3776" s="21" t="str">
        <f>LEFT('2012-2022'!$P3776,4)</f>
        <v>2018</v>
      </c>
      <c r="S3776" s="21" t="s">
        <v>43</v>
      </c>
      <c r="T3776" s="21"/>
      <c r="U3776" s="21"/>
      <c r="V3776" s="21"/>
      <c r="W3776" s="27"/>
      <c r="X3776" s="27"/>
      <c r="Y3776" s="28"/>
    </row>
    <row r="3777" ht="15.75" customHeight="1">
      <c r="A3777" s="21">
        <v>2.9471857E7</v>
      </c>
      <c r="B3777" s="21" t="s">
        <v>21224</v>
      </c>
      <c r="C3777" s="21" t="s">
        <v>21225</v>
      </c>
      <c r="D3777" s="21" t="s">
        <v>21226</v>
      </c>
      <c r="E3777" s="21" t="s">
        <v>21227</v>
      </c>
      <c r="F3777" s="21" t="s">
        <v>332</v>
      </c>
      <c r="G3777" s="21">
        <v>2018.0</v>
      </c>
      <c r="H3777" s="26">
        <v>43155.0</v>
      </c>
      <c r="I3777" s="21" t="s">
        <v>21228</v>
      </c>
      <c r="J3777" s="21"/>
      <c r="K3777" s="21" t="s">
        <v>21229</v>
      </c>
      <c r="L3777" s="21" t="str">
        <f>IF(ISNUMBER(VLOOKUP(A3777,EXCL,1,FALSE)),"Excluido",IF(ISNUMBER(VLOOKUP(A3777,POST,1,FALSE)),"PostAlerta",IF(ISNUMBER(VLOOKUP(A3777,PRE,1,FALSE)),"PreAlerta","")))</f>
        <v>PostAlerta</v>
      </c>
      <c r="M3777" s="21" t="str">
        <f>IF(ISNUMBER(A3777),(IF(ISNUMBER(VLOOKUP(A3777,KEYWORDS,1,FALSE)),"C/PalabrasClaves","S/PalabrasClaves")),"")</f>
        <v>S/PalabrasClaves</v>
      </c>
      <c r="N3777" s="21" t="str">
        <f t="shared" si="19"/>
        <v/>
      </c>
      <c r="O3777" s="21"/>
      <c r="P3777" s="21" t="s">
        <v>21230</v>
      </c>
      <c r="Q3777" s="21"/>
      <c r="R3777" s="21" t="str">
        <f>LEFT('2012-2022'!$P3777,4)</f>
        <v>2018</v>
      </c>
      <c r="S3777" s="21" t="s">
        <v>43</v>
      </c>
      <c r="T3777" s="21"/>
      <c r="U3777" s="21"/>
      <c r="V3777" s="21"/>
      <c r="W3777" s="27"/>
      <c r="X3777" s="27"/>
      <c r="Y3777" s="12"/>
    </row>
    <row r="3778" ht="15.75" customHeight="1">
      <c r="A3778" s="21">
        <v>2.9471864E7</v>
      </c>
      <c r="B3778" s="21" t="s">
        <v>21231</v>
      </c>
      <c r="C3778" s="21" t="s">
        <v>21232</v>
      </c>
      <c r="D3778" s="21" t="s">
        <v>21233</v>
      </c>
      <c r="E3778" s="21" t="s">
        <v>21234</v>
      </c>
      <c r="F3778" s="21" t="s">
        <v>332</v>
      </c>
      <c r="G3778" s="21">
        <v>2018.0</v>
      </c>
      <c r="H3778" s="26">
        <v>43155.0</v>
      </c>
      <c r="I3778" s="21" t="s">
        <v>21235</v>
      </c>
      <c r="J3778" s="21"/>
      <c r="K3778" s="21" t="s">
        <v>21236</v>
      </c>
      <c r="L3778" s="21" t="str">
        <f>IF(ISNUMBER(VLOOKUP(A3778,EXCL,1,FALSE)),"Excluido",IF(ISNUMBER(VLOOKUP(A3778,POST,1,FALSE)),"PostAlerta",IF(ISNUMBER(VLOOKUP(A3778,PRE,1,FALSE)),"PreAlerta","")))</f>
        <v>PostAlerta</v>
      </c>
      <c r="M3778" s="21" t="str">
        <f>IF(ISNUMBER(A3778),(IF(ISNUMBER(VLOOKUP(A3778,KEYWORDS,1,FALSE)),"C/PalabrasClaves","S/PalabrasClaves")),"")</f>
        <v>S/PalabrasClaves</v>
      </c>
      <c r="N3778" s="21" t="str">
        <f t="shared" si="19"/>
        <v/>
      </c>
      <c r="O3778" s="21"/>
      <c r="P3778" s="21" t="s">
        <v>21230</v>
      </c>
      <c r="Q3778" s="21"/>
      <c r="R3778" s="21" t="str">
        <f>LEFT('2012-2022'!$P3778,4)</f>
        <v>2018</v>
      </c>
      <c r="S3778" s="21" t="s">
        <v>43</v>
      </c>
      <c r="T3778" s="21"/>
      <c r="U3778" s="21"/>
      <c r="V3778" s="21"/>
      <c r="W3778" s="27"/>
      <c r="X3778" s="27"/>
      <c r="Y3778" s="28"/>
    </row>
    <row r="3779" ht="15.75" customHeight="1">
      <c r="A3779" s="21">
        <v>2.9291792E7</v>
      </c>
      <c r="B3779" s="21" t="s">
        <v>21237</v>
      </c>
      <c r="C3779" s="21" t="s">
        <v>21238</v>
      </c>
      <c r="D3779" s="21" t="s">
        <v>21239</v>
      </c>
      <c r="E3779" s="21" t="s">
        <v>21240</v>
      </c>
      <c r="F3779" s="21" t="s">
        <v>21241</v>
      </c>
      <c r="G3779" s="21">
        <v>2018.0</v>
      </c>
      <c r="H3779" s="26">
        <v>43103.0</v>
      </c>
      <c r="I3779" s="21"/>
      <c r="J3779" s="21"/>
      <c r="K3779" s="21" t="s">
        <v>21242</v>
      </c>
      <c r="L3779" s="21" t="str">
        <f>IF(ISNUMBER(VLOOKUP(A3779,EXCL,1,FALSE)),"Excluido",IF(ISNUMBER(VLOOKUP(A3779,POST,1,FALSE)),"PostAlerta",IF(ISNUMBER(VLOOKUP(A3779,PRE,1,FALSE)),"PreAlerta","")))</f>
        <v>PostAlerta</v>
      </c>
      <c r="M3779" s="21" t="str">
        <f>IF(ISNUMBER(A3779),(IF(ISNUMBER(VLOOKUP(A3779,KEYWORDS,1,FALSE)),"C/PalabrasClaves","S/PalabrasClaves")),"")</f>
        <v>S/PalabrasClaves</v>
      </c>
      <c r="N3779" s="21" t="str">
        <f t="shared" si="19"/>
        <v/>
      </c>
      <c r="O3779" s="21"/>
      <c r="P3779" s="21" t="s">
        <v>21243</v>
      </c>
      <c r="Q3779" s="21"/>
      <c r="R3779" s="21" t="str">
        <f>LEFT('2012-2022'!$P3779,4)</f>
        <v>2018</v>
      </c>
      <c r="S3779" s="21" t="s">
        <v>43</v>
      </c>
      <c r="T3779" s="21"/>
      <c r="U3779" s="21"/>
      <c r="V3779" s="21"/>
      <c r="W3779" s="27"/>
      <c r="X3779" s="27"/>
      <c r="Y3779" s="12"/>
    </row>
    <row r="3780" ht="15.75" customHeight="1">
      <c r="A3780" s="21">
        <v>2.9045695E7</v>
      </c>
      <c r="B3780" s="21" t="s">
        <v>21244</v>
      </c>
      <c r="C3780" s="21" t="s">
        <v>21245</v>
      </c>
      <c r="D3780" s="21" t="s">
        <v>21246</v>
      </c>
      <c r="E3780" s="21" t="s">
        <v>15793</v>
      </c>
      <c r="F3780" s="21" t="s">
        <v>728</v>
      </c>
      <c r="G3780" s="21">
        <v>2018.0</v>
      </c>
      <c r="H3780" s="26">
        <v>43027.0</v>
      </c>
      <c r="I3780" s="21"/>
      <c r="J3780" s="21"/>
      <c r="K3780" s="21" t="s">
        <v>21247</v>
      </c>
      <c r="L3780" s="21" t="str">
        <f>IF(ISNUMBER(VLOOKUP(A3780,EXCL,1,FALSE)),"Excluido",IF(ISNUMBER(VLOOKUP(A3780,POST,1,FALSE)),"PostAlerta",IF(ISNUMBER(VLOOKUP(A3780,PRE,1,FALSE)),"PreAlerta","")))</f>
        <v>PostAlerta</v>
      </c>
      <c r="M3780" s="21" t="str">
        <f>IF(ISNUMBER(A3780),(IF(ISNUMBER(VLOOKUP(A3780,KEYWORDS,1,FALSE)),"C/PalabrasClaves","S/PalabrasClaves")),"")</f>
        <v>S/PalabrasClaves</v>
      </c>
      <c r="N3780" s="21" t="str">
        <f t="shared" si="19"/>
        <v/>
      </c>
      <c r="O3780" s="21"/>
      <c r="P3780" s="21" t="s">
        <v>21248</v>
      </c>
      <c r="Q3780" s="21"/>
      <c r="R3780" s="21" t="str">
        <f>LEFT('2012-2022'!$P3780,4)</f>
        <v>2018</v>
      </c>
      <c r="S3780" s="21" t="s">
        <v>43</v>
      </c>
      <c r="T3780" s="21"/>
      <c r="U3780" s="21"/>
      <c r="V3780" s="21"/>
      <c r="W3780" s="27"/>
      <c r="X3780" s="27"/>
      <c r="Y3780" s="28"/>
    </row>
    <row r="3781" ht="15.75" customHeight="1">
      <c r="A3781" s="21">
        <v>2.9186493E7</v>
      </c>
      <c r="B3781" s="21" t="s">
        <v>21249</v>
      </c>
      <c r="C3781" s="21" t="s">
        <v>21250</v>
      </c>
      <c r="D3781" s="21" t="s">
        <v>21251</v>
      </c>
      <c r="E3781" s="21" t="s">
        <v>21252</v>
      </c>
      <c r="F3781" s="21" t="s">
        <v>728</v>
      </c>
      <c r="G3781" s="21">
        <v>2018.0</v>
      </c>
      <c r="H3781" s="26">
        <v>43069.0</v>
      </c>
      <c r="I3781" s="21"/>
      <c r="J3781" s="21"/>
      <c r="K3781" s="21" t="s">
        <v>21253</v>
      </c>
      <c r="L3781" s="21" t="str">
        <f>IF(ISNUMBER(VLOOKUP(A3781,EXCL,1,FALSE)),"Excluido",IF(ISNUMBER(VLOOKUP(A3781,POST,1,FALSE)),"PostAlerta",IF(ISNUMBER(VLOOKUP(A3781,PRE,1,FALSE)),"PreAlerta","")))</f>
        <v>PostAlerta</v>
      </c>
      <c r="M3781" s="21" t="str">
        <f>IF(ISNUMBER(A3781),(IF(ISNUMBER(VLOOKUP(A3781,KEYWORDS,1,FALSE)),"C/PalabrasClaves","S/PalabrasClaves")),"")</f>
        <v>S/PalabrasClaves</v>
      </c>
      <c r="N3781" s="21" t="str">
        <f t="shared" si="19"/>
        <v/>
      </c>
      <c r="O3781" s="21"/>
      <c r="P3781" s="21" t="s">
        <v>21248</v>
      </c>
      <c r="Q3781" s="21"/>
      <c r="R3781" s="21" t="str">
        <f>LEFT('2012-2022'!$P3781,4)</f>
        <v>2018</v>
      </c>
      <c r="S3781" s="21" t="s">
        <v>43</v>
      </c>
      <c r="T3781" s="21"/>
      <c r="U3781" s="21"/>
      <c r="V3781" s="21"/>
      <c r="W3781" s="27"/>
      <c r="X3781" s="27"/>
      <c r="Y3781" s="12"/>
    </row>
    <row r="3782" ht="15.75" customHeight="1">
      <c r="A3782" s="21">
        <v>2.9202206E7</v>
      </c>
      <c r="B3782" s="21" t="s">
        <v>21254</v>
      </c>
      <c r="C3782" s="21" t="s">
        <v>21255</v>
      </c>
      <c r="D3782" s="21" t="s">
        <v>21256</v>
      </c>
      <c r="E3782" s="21" t="s">
        <v>12894</v>
      </c>
      <c r="F3782" s="21" t="s">
        <v>728</v>
      </c>
      <c r="G3782" s="21">
        <v>2018.0</v>
      </c>
      <c r="H3782" s="26">
        <v>43074.0</v>
      </c>
      <c r="I3782" s="21"/>
      <c r="J3782" s="21"/>
      <c r="K3782" s="21" t="s">
        <v>21257</v>
      </c>
      <c r="L3782" s="21" t="str">
        <f>IF(ISNUMBER(VLOOKUP(A3782,EXCL,1,FALSE)),"Excluido",IF(ISNUMBER(VLOOKUP(A3782,POST,1,FALSE)),"PostAlerta",IF(ISNUMBER(VLOOKUP(A3782,PRE,1,FALSE)),"PreAlerta","")))</f>
        <v>PostAlerta</v>
      </c>
      <c r="M3782" s="21" t="str">
        <f>IF(ISNUMBER(A3782),(IF(ISNUMBER(VLOOKUP(A3782,KEYWORDS,1,FALSE)),"C/PalabrasClaves","S/PalabrasClaves")),"")</f>
        <v>S/PalabrasClaves</v>
      </c>
      <c r="N3782" s="21" t="str">
        <f t="shared" si="19"/>
        <v/>
      </c>
      <c r="O3782" s="21"/>
      <c r="P3782" s="21" t="s">
        <v>21248</v>
      </c>
      <c r="Q3782" s="21"/>
      <c r="R3782" s="21" t="str">
        <f>LEFT('2012-2022'!$P3782,4)</f>
        <v>2018</v>
      </c>
      <c r="S3782" s="21" t="s">
        <v>43</v>
      </c>
      <c r="T3782" s="21"/>
      <c r="U3782" s="21"/>
      <c r="V3782" s="21"/>
      <c r="W3782" s="27"/>
      <c r="X3782" s="27"/>
      <c r="Y3782" s="28"/>
    </row>
    <row r="3783" ht="15.75" customHeight="1">
      <c r="A3783" s="21">
        <v>2.9272463E7</v>
      </c>
      <c r="B3783" s="21" t="s">
        <v>21258</v>
      </c>
      <c r="C3783" s="21" t="s">
        <v>21259</v>
      </c>
      <c r="D3783" s="21" t="s">
        <v>21260</v>
      </c>
      <c r="E3783" s="21" t="s">
        <v>21261</v>
      </c>
      <c r="F3783" s="21" t="s">
        <v>728</v>
      </c>
      <c r="G3783" s="21">
        <v>2018.0</v>
      </c>
      <c r="H3783" s="26">
        <v>43092.0</v>
      </c>
      <c r="I3783" s="21"/>
      <c r="J3783" s="21"/>
      <c r="K3783" s="21" t="s">
        <v>21262</v>
      </c>
      <c r="L3783" s="21" t="str">
        <f>IF(ISNUMBER(VLOOKUP(A3783,EXCL,1,FALSE)),"Excluido",IF(ISNUMBER(VLOOKUP(A3783,POST,1,FALSE)),"PostAlerta",IF(ISNUMBER(VLOOKUP(A3783,PRE,1,FALSE)),"PreAlerta","")))</f>
        <v>PostAlerta</v>
      </c>
      <c r="M3783" s="21" t="str">
        <f>IF(ISNUMBER(A3783),(IF(ISNUMBER(VLOOKUP(A3783,KEYWORDS,1,FALSE)),"C/PalabrasClaves","S/PalabrasClaves")),"")</f>
        <v>S/PalabrasClaves</v>
      </c>
      <c r="N3783" s="21" t="str">
        <f t="shared" si="19"/>
        <v/>
      </c>
      <c r="O3783" s="21"/>
      <c r="P3783" s="21" t="s">
        <v>21248</v>
      </c>
      <c r="Q3783" s="21"/>
      <c r="R3783" s="21" t="str">
        <f>LEFT('2012-2022'!$P3783,4)</f>
        <v>2018</v>
      </c>
      <c r="S3783" s="21" t="s">
        <v>43</v>
      </c>
      <c r="T3783" s="21"/>
      <c r="U3783" s="21"/>
      <c r="V3783" s="21"/>
      <c r="W3783" s="27"/>
      <c r="X3783" s="27"/>
      <c r="Y3783" s="12"/>
    </row>
    <row r="3784" ht="15.75" customHeight="1">
      <c r="A3784" s="21">
        <v>2.8427729E7</v>
      </c>
      <c r="B3784" s="21" t="s">
        <v>21263</v>
      </c>
      <c r="C3784" s="21" t="s">
        <v>21264</v>
      </c>
      <c r="D3784" s="21" t="s">
        <v>21265</v>
      </c>
      <c r="E3784" s="21" t="s">
        <v>21266</v>
      </c>
      <c r="F3784" s="21" t="s">
        <v>21267</v>
      </c>
      <c r="G3784" s="21">
        <v>2018.0</v>
      </c>
      <c r="H3784" s="26">
        <v>42847.0</v>
      </c>
      <c r="I3784" s="21"/>
      <c r="J3784" s="21"/>
      <c r="K3784" s="21" t="s">
        <v>21268</v>
      </c>
      <c r="L3784" s="21" t="str">
        <f>IF(ISNUMBER(VLOOKUP(A3784,EXCL,1,FALSE)),"Excluido",IF(ISNUMBER(VLOOKUP(A3784,POST,1,FALSE)),"PostAlerta",IF(ISNUMBER(VLOOKUP(A3784,PRE,1,FALSE)),"PreAlerta","")))</f>
        <v>PostAlerta</v>
      </c>
      <c r="M3784" s="21" t="str">
        <f>IF(ISNUMBER(A3784),(IF(ISNUMBER(VLOOKUP(A3784,KEYWORDS,1,FALSE)),"C/PalabrasClaves","S/PalabrasClaves")),"")</f>
        <v>S/PalabrasClaves</v>
      </c>
      <c r="N3784" s="21" t="str">
        <f t="shared" si="19"/>
        <v/>
      </c>
      <c r="O3784" s="21"/>
      <c r="P3784" s="21" t="s">
        <v>21269</v>
      </c>
      <c r="Q3784" s="21"/>
      <c r="R3784" s="21" t="str">
        <f>LEFT('2012-2022'!$P3784,4)</f>
        <v>2018</v>
      </c>
      <c r="S3784" s="21" t="s">
        <v>47</v>
      </c>
      <c r="T3784" s="21"/>
      <c r="U3784" s="21"/>
      <c r="V3784" s="21"/>
      <c r="W3784" s="27"/>
      <c r="X3784" s="27"/>
      <c r="Y3784" s="28"/>
    </row>
    <row r="3785" ht="15.75" customHeight="1">
      <c r="A3785" s="21">
        <v>2.8752281E7</v>
      </c>
      <c r="B3785" s="21" t="s">
        <v>21270</v>
      </c>
      <c r="C3785" s="21" t="s">
        <v>21271</v>
      </c>
      <c r="D3785" s="21" t="s">
        <v>21272</v>
      </c>
      <c r="E3785" s="21" t="s">
        <v>14466</v>
      </c>
      <c r="F3785" s="21" t="s">
        <v>2050</v>
      </c>
      <c r="G3785" s="21">
        <v>2018.0</v>
      </c>
      <c r="H3785" s="26">
        <v>42945.0</v>
      </c>
      <c r="I3785" s="21"/>
      <c r="J3785" s="21"/>
      <c r="K3785" s="21" t="s">
        <v>21273</v>
      </c>
      <c r="L3785" s="21" t="str">
        <f>IF(ISNUMBER(VLOOKUP(A3785,EXCL,1,FALSE)),"Excluido",IF(ISNUMBER(VLOOKUP(A3785,POST,1,FALSE)),"PostAlerta",IF(ISNUMBER(VLOOKUP(A3785,PRE,1,FALSE)),"PreAlerta","")))</f>
        <v>PostAlerta</v>
      </c>
      <c r="M3785" s="21" t="str">
        <f>IF(ISNUMBER(A3785),(IF(ISNUMBER(VLOOKUP(A3785,KEYWORDS,1,FALSE)),"C/PalabrasClaves","S/PalabrasClaves")),"")</f>
        <v>S/PalabrasClaves</v>
      </c>
      <c r="N3785" s="21" t="str">
        <f t="shared" si="19"/>
        <v/>
      </c>
      <c r="O3785" s="21"/>
      <c r="P3785" s="21" t="s">
        <v>21269</v>
      </c>
      <c r="Q3785" s="21"/>
      <c r="R3785" s="21" t="str">
        <f>LEFT('2012-2022'!$P3785,4)</f>
        <v>2018</v>
      </c>
      <c r="S3785" s="21" t="s">
        <v>47</v>
      </c>
      <c r="T3785" s="21"/>
      <c r="U3785" s="21"/>
      <c r="V3785" s="21"/>
      <c r="W3785" s="27"/>
      <c r="X3785" s="27"/>
      <c r="Y3785" s="12"/>
    </row>
    <row r="3786" ht="15.75" customHeight="1">
      <c r="A3786" s="21">
        <v>2.8799248E7</v>
      </c>
      <c r="B3786" s="21" t="s">
        <v>21274</v>
      </c>
      <c r="C3786" s="21" t="s">
        <v>21275</v>
      </c>
      <c r="D3786" s="21" t="s">
        <v>21276</v>
      </c>
      <c r="E3786" s="21" t="s">
        <v>21277</v>
      </c>
      <c r="F3786" s="21" t="s">
        <v>119</v>
      </c>
      <c r="G3786" s="21">
        <v>2018.0</v>
      </c>
      <c r="H3786" s="26">
        <v>42959.0</v>
      </c>
      <c r="I3786" s="21"/>
      <c r="J3786" s="21"/>
      <c r="K3786" s="21" t="s">
        <v>21278</v>
      </c>
      <c r="L3786" s="21" t="str">
        <f>IF(ISNUMBER(VLOOKUP(A3786,EXCL,1,FALSE)),"Excluido",IF(ISNUMBER(VLOOKUP(A3786,POST,1,FALSE)),"PostAlerta",IF(ISNUMBER(VLOOKUP(A3786,PRE,1,FALSE)),"PreAlerta","")))</f>
        <v>PostAlerta</v>
      </c>
      <c r="M3786" s="21" t="str">
        <f>IF(ISNUMBER(A3786),(IF(ISNUMBER(VLOOKUP(A3786,KEYWORDS,1,FALSE)),"C/PalabrasClaves","S/PalabrasClaves")),"")</f>
        <v>S/PalabrasClaves</v>
      </c>
      <c r="N3786" s="21" t="str">
        <f t="shared" si="19"/>
        <v/>
      </c>
      <c r="O3786" s="21"/>
      <c r="P3786" s="21" t="s">
        <v>21269</v>
      </c>
      <c r="Q3786" s="21"/>
      <c r="R3786" s="21" t="str">
        <f>LEFT('2012-2022'!$P3786,4)</f>
        <v>2018</v>
      </c>
      <c r="S3786" s="21" t="s">
        <v>47</v>
      </c>
      <c r="T3786" s="21"/>
      <c r="U3786" s="21"/>
      <c r="V3786" s="21"/>
      <c r="W3786" s="27"/>
      <c r="X3786" s="27"/>
      <c r="Y3786" s="28"/>
    </row>
    <row r="3787" ht="15.75" customHeight="1">
      <c r="A3787" s="21">
        <v>2.8815682E7</v>
      </c>
      <c r="B3787" s="21" t="s">
        <v>21279</v>
      </c>
      <c r="C3787" s="21" t="s">
        <v>21280</v>
      </c>
      <c r="D3787" s="21" t="s">
        <v>21281</v>
      </c>
      <c r="E3787" s="21" t="s">
        <v>1425</v>
      </c>
      <c r="F3787" s="21" t="s">
        <v>119</v>
      </c>
      <c r="G3787" s="21">
        <v>2018.0</v>
      </c>
      <c r="H3787" s="26">
        <v>42965.0</v>
      </c>
      <c r="I3787" s="21"/>
      <c r="J3787" s="21"/>
      <c r="K3787" s="21" t="s">
        <v>21282</v>
      </c>
      <c r="L3787" s="21" t="str">
        <f>IF(ISNUMBER(VLOOKUP(A3787,EXCL,1,FALSE)),"Excluido",IF(ISNUMBER(VLOOKUP(A3787,POST,1,FALSE)),"PostAlerta",IF(ISNUMBER(VLOOKUP(A3787,PRE,1,FALSE)),"PreAlerta","")))</f>
        <v>PostAlerta</v>
      </c>
      <c r="M3787" s="21" t="str">
        <f>IF(ISNUMBER(A3787),(IF(ISNUMBER(VLOOKUP(A3787,KEYWORDS,1,FALSE)),"C/PalabrasClaves","S/PalabrasClaves")),"")</f>
        <v>S/PalabrasClaves</v>
      </c>
      <c r="N3787" s="21" t="str">
        <f t="shared" si="19"/>
        <v/>
      </c>
      <c r="O3787" s="21"/>
      <c r="P3787" s="21" t="s">
        <v>21269</v>
      </c>
      <c r="Q3787" s="21"/>
      <c r="R3787" s="21" t="str">
        <f>LEFT('2012-2022'!$P3787,4)</f>
        <v>2018</v>
      </c>
      <c r="S3787" s="21" t="s">
        <v>47</v>
      </c>
      <c r="T3787" s="21"/>
      <c r="U3787" s="21"/>
      <c r="V3787" s="21"/>
      <c r="W3787" s="27"/>
      <c r="X3787" s="27"/>
      <c r="Y3787" s="12"/>
    </row>
    <row r="3788" ht="15.75" customHeight="1">
      <c r="A3788" s="21">
        <v>2.8835291E7</v>
      </c>
      <c r="B3788" s="21" t="s">
        <v>21283</v>
      </c>
      <c r="C3788" s="21" t="s">
        <v>21284</v>
      </c>
      <c r="D3788" s="21" t="s">
        <v>21285</v>
      </c>
      <c r="E3788" s="21" t="s">
        <v>9991</v>
      </c>
      <c r="F3788" s="21" t="s">
        <v>1654</v>
      </c>
      <c r="G3788" s="21">
        <v>2018.0</v>
      </c>
      <c r="H3788" s="26">
        <v>42972.0</v>
      </c>
      <c r="I3788" s="21"/>
      <c r="J3788" s="21"/>
      <c r="K3788" s="21" t="s">
        <v>21286</v>
      </c>
      <c r="L3788" s="21" t="str">
        <f>IF(ISNUMBER(VLOOKUP(A3788,EXCL,1,FALSE)),"Excluido",IF(ISNUMBER(VLOOKUP(A3788,POST,1,FALSE)),"PostAlerta",IF(ISNUMBER(VLOOKUP(A3788,PRE,1,FALSE)),"PreAlerta","")))</f>
        <v>PostAlerta</v>
      </c>
      <c r="M3788" s="21" t="str">
        <f>IF(ISNUMBER(A3788),(IF(ISNUMBER(VLOOKUP(A3788,KEYWORDS,1,FALSE)),"C/PalabrasClaves","S/PalabrasClaves")),"")</f>
        <v>S/PalabrasClaves</v>
      </c>
      <c r="N3788" s="21" t="str">
        <f t="shared" si="19"/>
        <v/>
      </c>
      <c r="O3788" s="21"/>
      <c r="P3788" s="21" t="s">
        <v>21269</v>
      </c>
      <c r="Q3788" s="21"/>
      <c r="R3788" s="21" t="str">
        <f>LEFT('2012-2022'!$P3788,4)</f>
        <v>2018</v>
      </c>
      <c r="S3788" s="21" t="s">
        <v>47</v>
      </c>
      <c r="T3788" s="21"/>
      <c r="U3788" s="21"/>
      <c r="V3788" s="21"/>
      <c r="W3788" s="27"/>
      <c r="X3788" s="27"/>
      <c r="Y3788" s="28"/>
    </row>
    <row r="3789" ht="15.75" customHeight="1">
      <c r="A3789" s="21">
        <v>2.8906572E7</v>
      </c>
      <c r="B3789" s="21" t="s">
        <v>21287</v>
      </c>
      <c r="C3789" s="21" t="s">
        <v>21288</v>
      </c>
      <c r="D3789" s="21" t="s">
        <v>21289</v>
      </c>
      <c r="E3789" s="21" t="s">
        <v>21290</v>
      </c>
      <c r="F3789" s="21" t="s">
        <v>119</v>
      </c>
      <c r="G3789" s="21">
        <v>2018.0</v>
      </c>
      <c r="H3789" s="26">
        <v>42993.0</v>
      </c>
      <c r="I3789" s="21"/>
      <c r="J3789" s="21"/>
      <c r="K3789" s="21" t="s">
        <v>21291</v>
      </c>
      <c r="L3789" s="21" t="str">
        <f>IF(ISNUMBER(VLOOKUP(A3789,EXCL,1,FALSE)),"Excluido",IF(ISNUMBER(VLOOKUP(A3789,POST,1,FALSE)),"PostAlerta",IF(ISNUMBER(VLOOKUP(A3789,PRE,1,FALSE)),"PreAlerta","")))</f>
        <v>PostAlerta</v>
      </c>
      <c r="M3789" s="21" t="str">
        <f>IF(ISNUMBER(A3789),(IF(ISNUMBER(VLOOKUP(A3789,KEYWORDS,1,FALSE)),"C/PalabrasClaves","S/PalabrasClaves")),"")</f>
        <v>S/PalabrasClaves</v>
      </c>
      <c r="N3789" s="21" t="str">
        <f t="shared" si="19"/>
        <v/>
      </c>
      <c r="O3789" s="21"/>
      <c r="P3789" s="21" t="s">
        <v>21269</v>
      </c>
      <c r="Q3789" s="21"/>
      <c r="R3789" s="21" t="str">
        <f>LEFT('2012-2022'!$P3789,4)</f>
        <v>2018</v>
      </c>
      <c r="S3789" s="21" t="s">
        <v>47</v>
      </c>
      <c r="T3789" s="21"/>
      <c r="U3789" s="21"/>
      <c r="V3789" s="21"/>
      <c r="W3789" s="27"/>
      <c r="X3789" s="27"/>
      <c r="Y3789" s="12"/>
    </row>
    <row r="3790" ht="15.75" customHeight="1">
      <c r="A3790" s="21">
        <v>2.9063344E7</v>
      </c>
      <c r="B3790" s="21" t="s">
        <v>21292</v>
      </c>
      <c r="C3790" s="21" t="s">
        <v>21293</v>
      </c>
      <c r="D3790" s="21" t="s">
        <v>21294</v>
      </c>
      <c r="E3790" s="21" t="s">
        <v>3333</v>
      </c>
      <c r="F3790" s="21" t="s">
        <v>16852</v>
      </c>
      <c r="G3790" s="21">
        <v>2018.0</v>
      </c>
      <c r="H3790" s="26">
        <v>43033.0</v>
      </c>
      <c r="I3790" s="21"/>
      <c r="J3790" s="21"/>
      <c r="K3790" s="21" t="s">
        <v>21295</v>
      </c>
      <c r="L3790" s="21" t="str">
        <f>IF(ISNUMBER(VLOOKUP(A3790,EXCL,1,FALSE)),"Excluido",IF(ISNUMBER(VLOOKUP(A3790,POST,1,FALSE)),"PostAlerta",IF(ISNUMBER(VLOOKUP(A3790,PRE,1,FALSE)),"PreAlerta","")))</f>
        <v>PostAlerta</v>
      </c>
      <c r="M3790" s="21" t="str">
        <f>IF(ISNUMBER(A3790),(IF(ISNUMBER(VLOOKUP(A3790,KEYWORDS,1,FALSE)),"C/PalabrasClaves","S/PalabrasClaves")),"")</f>
        <v>S/PalabrasClaves</v>
      </c>
      <c r="N3790" s="21" t="str">
        <f t="shared" si="19"/>
        <v/>
      </c>
      <c r="O3790" s="21"/>
      <c r="P3790" s="21" t="s">
        <v>21269</v>
      </c>
      <c r="Q3790" s="21"/>
      <c r="R3790" s="21" t="str">
        <f>LEFT('2012-2022'!$P3790,4)</f>
        <v>2018</v>
      </c>
      <c r="S3790" s="21" t="s">
        <v>47</v>
      </c>
      <c r="T3790" s="21"/>
      <c r="U3790" s="21"/>
      <c r="V3790" s="21"/>
      <c r="W3790" s="27"/>
      <c r="X3790" s="27"/>
      <c r="Y3790" s="28"/>
    </row>
    <row r="3791" ht="15.75" customHeight="1">
      <c r="A3791" s="21">
        <v>2.9194776E7</v>
      </c>
      <c r="B3791" s="21" t="s">
        <v>21296</v>
      </c>
      <c r="C3791" s="21" t="s">
        <v>21297</v>
      </c>
      <c r="D3791" s="21" t="s">
        <v>21298</v>
      </c>
      <c r="E3791" s="21" t="s">
        <v>21299</v>
      </c>
      <c r="F3791" s="21" t="s">
        <v>21300</v>
      </c>
      <c r="G3791" s="21">
        <v>2018.0</v>
      </c>
      <c r="H3791" s="26">
        <v>43071.0</v>
      </c>
      <c r="I3791" s="21"/>
      <c r="J3791" s="21"/>
      <c r="K3791" s="21" t="s">
        <v>21301</v>
      </c>
      <c r="L3791" s="21" t="str">
        <f>IF(ISNUMBER(VLOOKUP(A3791,EXCL,1,FALSE)),"Excluido",IF(ISNUMBER(VLOOKUP(A3791,POST,1,FALSE)),"PostAlerta",IF(ISNUMBER(VLOOKUP(A3791,PRE,1,FALSE)),"PreAlerta","")))</f>
        <v>Excluido</v>
      </c>
      <c r="M3791" s="21" t="str">
        <f>IF(ISNUMBER(A3791),(IF(ISNUMBER(VLOOKUP(A3791,KEYWORDS,1,FALSE)),"C/PalabrasClaves","S/PalabrasClaves")),"")</f>
        <v>S/PalabrasClaves</v>
      </c>
      <c r="N3791" s="21" t="str">
        <f t="shared" si="19"/>
        <v/>
      </c>
      <c r="O3791" s="21"/>
      <c r="P3791" s="21" t="s">
        <v>21269</v>
      </c>
      <c r="Q3791" s="21"/>
      <c r="R3791" s="21" t="str">
        <f>LEFT('2012-2022'!$P3791,4)</f>
        <v>2018</v>
      </c>
      <c r="S3791" s="21" t="s">
        <v>47</v>
      </c>
      <c r="T3791" s="21"/>
      <c r="U3791" s="21"/>
      <c r="V3791" s="21"/>
      <c r="W3791" s="27"/>
      <c r="X3791" s="27"/>
      <c r="Y3791" s="12"/>
    </row>
    <row r="3792" ht="15.75" customHeight="1">
      <c r="A3792" s="21">
        <v>2.9202672E7</v>
      </c>
      <c r="B3792" s="21" t="s">
        <v>21302</v>
      </c>
      <c r="C3792" s="21" t="s">
        <v>21303</v>
      </c>
      <c r="D3792" s="21" t="s">
        <v>21304</v>
      </c>
      <c r="E3792" s="21" t="s">
        <v>5120</v>
      </c>
      <c r="F3792" s="21" t="s">
        <v>6045</v>
      </c>
      <c r="G3792" s="21">
        <v>2018.0</v>
      </c>
      <c r="H3792" s="26">
        <v>43075.0</v>
      </c>
      <c r="I3792" s="21" t="s">
        <v>21305</v>
      </c>
      <c r="J3792" s="21"/>
      <c r="K3792" s="21" t="s">
        <v>21306</v>
      </c>
      <c r="L3792" s="21" t="str">
        <f>IF(ISNUMBER(VLOOKUP(A3792,EXCL,1,FALSE)),"Excluido",IF(ISNUMBER(VLOOKUP(A3792,POST,1,FALSE)),"PostAlerta",IF(ISNUMBER(VLOOKUP(A3792,PRE,1,FALSE)),"PreAlerta","")))</f>
        <v>PostAlerta</v>
      </c>
      <c r="M3792" s="21" t="str">
        <f>IF(ISNUMBER(A3792),(IF(ISNUMBER(VLOOKUP(A3792,KEYWORDS,1,FALSE)),"C/PalabrasClaves","S/PalabrasClaves")),"")</f>
        <v>S/PalabrasClaves</v>
      </c>
      <c r="N3792" s="21" t="str">
        <f t="shared" si="19"/>
        <v/>
      </c>
      <c r="O3792" s="21"/>
      <c r="P3792" s="21" t="s">
        <v>21269</v>
      </c>
      <c r="Q3792" s="21"/>
      <c r="R3792" s="21" t="str">
        <f>LEFT('2012-2022'!$P3792,4)</f>
        <v>2018</v>
      </c>
      <c r="S3792" s="21" t="s">
        <v>47</v>
      </c>
      <c r="T3792" s="21"/>
      <c r="U3792" s="21"/>
      <c r="V3792" s="21"/>
      <c r="W3792" s="27"/>
      <c r="X3792" s="27"/>
      <c r="Y3792" s="28"/>
    </row>
    <row r="3793" ht="15.75" customHeight="1">
      <c r="A3793" s="21">
        <v>2.9250787E7</v>
      </c>
      <c r="B3793" s="21" t="s">
        <v>21307</v>
      </c>
      <c r="C3793" s="21" t="s">
        <v>21308</v>
      </c>
      <c r="D3793" s="21" t="s">
        <v>21309</v>
      </c>
      <c r="E3793" s="21" t="s">
        <v>21310</v>
      </c>
      <c r="F3793" s="21" t="s">
        <v>2686</v>
      </c>
      <c r="G3793" s="21">
        <v>2018.0</v>
      </c>
      <c r="H3793" s="26">
        <v>43088.0</v>
      </c>
      <c r="I3793" s="21"/>
      <c r="J3793" s="21"/>
      <c r="K3793" s="21" t="s">
        <v>21311</v>
      </c>
      <c r="L3793" s="21" t="str">
        <f>IF(ISNUMBER(VLOOKUP(A3793,EXCL,1,FALSE)),"Excluido",IF(ISNUMBER(VLOOKUP(A3793,POST,1,FALSE)),"PostAlerta",IF(ISNUMBER(VLOOKUP(A3793,PRE,1,FALSE)),"PreAlerta","")))</f>
        <v>PostAlerta</v>
      </c>
      <c r="M3793" s="21" t="str">
        <f>IF(ISNUMBER(A3793),(IF(ISNUMBER(VLOOKUP(A3793,KEYWORDS,1,FALSE)),"C/PalabrasClaves","S/PalabrasClaves")),"")</f>
        <v>S/PalabrasClaves</v>
      </c>
      <c r="N3793" s="21" t="str">
        <f t="shared" si="19"/>
        <v/>
      </c>
      <c r="O3793" s="21"/>
      <c r="P3793" s="21" t="s">
        <v>21269</v>
      </c>
      <c r="Q3793" s="21"/>
      <c r="R3793" s="21" t="str">
        <f>LEFT('2012-2022'!$P3793,4)</f>
        <v>2018</v>
      </c>
      <c r="S3793" s="21" t="s">
        <v>47</v>
      </c>
      <c r="T3793" s="21"/>
      <c r="U3793" s="21"/>
      <c r="V3793" s="21"/>
      <c r="W3793" s="27"/>
      <c r="X3793" s="27"/>
      <c r="Y3793" s="12"/>
    </row>
    <row r="3794" ht="15.75" customHeight="1">
      <c r="A3794" s="21">
        <v>2.9258829E7</v>
      </c>
      <c r="B3794" s="21" t="s">
        <v>21312</v>
      </c>
      <c r="C3794" s="21" t="s">
        <v>21313</v>
      </c>
      <c r="D3794" s="21" t="s">
        <v>21314</v>
      </c>
      <c r="E3794" s="21" t="s">
        <v>21315</v>
      </c>
      <c r="F3794" s="21" t="s">
        <v>21316</v>
      </c>
      <c r="G3794" s="21">
        <v>2018.0</v>
      </c>
      <c r="H3794" s="26">
        <v>43090.0</v>
      </c>
      <c r="I3794" s="21"/>
      <c r="J3794" s="21"/>
      <c r="K3794" s="21" t="s">
        <v>21317</v>
      </c>
      <c r="L3794" s="21" t="str">
        <f>IF(ISNUMBER(VLOOKUP(A3794,EXCL,1,FALSE)),"Excluido",IF(ISNUMBER(VLOOKUP(A3794,POST,1,FALSE)),"PostAlerta",IF(ISNUMBER(VLOOKUP(A3794,PRE,1,FALSE)),"PreAlerta","")))</f>
        <v>PostAlerta</v>
      </c>
      <c r="M3794" s="21" t="str">
        <f>IF(ISNUMBER(A3794),(IF(ISNUMBER(VLOOKUP(A3794,KEYWORDS,1,FALSE)),"C/PalabrasClaves","S/PalabrasClaves")),"")</f>
        <v>S/PalabrasClaves</v>
      </c>
      <c r="N3794" s="21" t="str">
        <f t="shared" si="19"/>
        <v/>
      </c>
      <c r="O3794" s="21"/>
      <c r="P3794" s="21" t="s">
        <v>21318</v>
      </c>
      <c r="Q3794" s="21"/>
      <c r="R3794" s="21" t="str">
        <f>LEFT('2012-2022'!$P3794,4)</f>
        <v>2018</v>
      </c>
      <c r="S3794" s="21" t="s">
        <v>47</v>
      </c>
      <c r="T3794" s="21"/>
      <c r="U3794" s="21"/>
      <c r="V3794" s="21"/>
      <c r="W3794" s="27"/>
      <c r="X3794" s="27"/>
      <c r="Y3794" s="28"/>
    </row>
    <row r="3795" ht="15.75" customHeight="1">
      <c r="A3795" s="21">
        <v>2.9274498E7</v>
      </c>
      <c r="B3795" s="21" t="s">
        <v>21319</v>
      </c>
      <c r="C3795" s="21" t="s">
        <v>21320</v>
      </c>
      <c r="D3795" s="21" t="s">
        <v>21321</v>
      </c>
      <c r="E3795" s="21" t="s">
        <v>21322</v>
      </c>
      <c r="F3795" s="21" t="s">
        <v>14188</v>
      </c>
      <c r="G3795" s="21">
        <v>2018.0</v>
      </c>
      <c r="H3795" s="26">
        <v>43093.0</v>
      </c>
      <c r="I3795" s="21"/>
      <c r="J3795" s="21"/>
      <c r="K3795" s="21" t="s">
        <v>21323</v>
      </c>
      <c r="L3795" s="21" t="str">
        <f>IF(ISNUMBER(VLOOKUP(A3795,EXCL,1,FALSE)),"Excluido",IF(ISNUMBER(VLOOKUP(A3795,POST,1,FALSE)),"PostAlerta",IF(ISNUMBER(VLOOKUP(A3795,PRE,1,FALSE)),"PreAlerta","")))</f>
        <v>PostAlerta</v>
      </c>
      <c r="M3795" s="21" t="str">
        <f>IF(ISNUMBER(A3795),(IF(ISNUMBER(VLOOKUP(A3795,KEYWORDS,1,FALSE)),"C/PalabrasClaves","S/PalabrasClaves")),"")</f>
        <v>S/PalabrasClaves</v>
      </c>
      <c r="N3795" s="21" t="str">
        <f t="shared" si="19"/>
        <v/>
      </c>
      <c r="O3795" s="21"/>
      <c r="P3795" s="21" t="s">
        <v>21269</v>
      </c>
      <c r="Q3795" s="21"/>
      <c r="R3795" s="21" t="str">
        <f>LEFT('2012-2022'!$P3795,4)</f>
        <v>2018</v>
      </c>
      <c r="S3795" s="21" t="s">
        <v>47</v>
      </c>
      <c r="T3795" s="21"/>
      <c r="U3795" s="21"/>
      <c r="V3795" s="21"/>
      <c r="W3795" s="27"/>
      <c r="X3795" s="27"/>
      <c r="Y3795" s="12"/>
    </row>
    <row r="3796" ht="15.75" customHeight="1">
      <c r="A3796" s="21">
        <v>2.9284564E7</v>
      </c>
      <c r="B3796" s="21" t="s">
        <v>21324</v>
      </c>
      <c r="C3796" s="21" t="s">
        <v>21325</v>
      </c>
      <c r="D3796" s="21" t="s">
        <v>21326</v>
      </c>
      <c r="E3796" s="21" t="s">
        <v>21327</v>
      </c>
      <c r="F3796" s="21" t="s">
        <v>496</v>
      </c>
      <c r="G3796" s="21">
        <v>2018.0</v>
      </c>
      <c r="H3796" s="26">
        <v>43099.0</v>
      </c>
      <c r="I3796" s="21" t="s">
        <v>21328</v>
      </c>
      <c r="J3796" s="21" t="s">
        <v>21329</v>
      </c>
      <c r="K3796" s="21" t="s">
        <v>21330</v>
      </c>
      <c r="L3796" s="21" t="str">
        <f>IF(ISNUMBER(VLOOKUP(A3796,EXCL,1,FALSE)),"Excluido",IF(ISNUMBER(VLOOKUP(A3796,POST,1,FALSE)),"PostAlerta",IF(ISNUMBER(VLOOKUP(A3796,PRE,1,FALSE)),"PreAlerta","")))</f>
        <v>PostAlerta</v>
      </c>
      <c r="M3796" s="21" t="str">
        <f>IF(ISNUMBER(A3796),(IF(ISNUMBER(VLOOKUP(A3796,KEYWORDS,1,FALSE)),"C/PalabrasClaves","S/PalabrasClaves")),"")</f>
        <v>S/PalabrasClaves</v>
      </c>
      <c r="N3796" s="21" t="str">
        <f t="shared" si="19"/>
        <v/>
      </c>
      <c r="O3796" s="21"/>
      <c r="P3796" s="21" t="s">
        <v>21269</v>
      </c>
      <c r="Q3796" s="21"/>
      <c r="R3796" s="21" t="str">
        <f>LEFT('2012-2022'!$P3796,4)</f>
        <v>2018</v>
      </c>
      <c r="S3796" s="21" t="s">
        <v>47</v>
      </c>
      <c r="T3796" s="21"/>
      <c r="U3796" s="21"/>
      <c r="V3796" s="21"/>
      <c r="W3796" s="27"/>
      <c r="X3796" s="27"/>
      <c r="Y3796" s="28"/>
    </row>
    <row r="3797" ht="15.75" customHeight="1">
      <c r="A3797" s="21">
        <v>2.9307783E7</v>
      </c>
      <c r="B3797" s="21" t="s">
        <v>21331</v>
      </c>
      <c r="C3797" s="21" t="s">
        <v>21332</v>
      </c>
      <c r="D3797" s="21" t="s">
        <v>21333</v>
      </c>
      <c r="E3797" s="21" t="s">
        <v>11976</v>
      </c>
      <c r="F3797" s="21" t="s">
        <v>496</v>
      </c>
      <c r="G3797" s="21">
        <v>2018.0</v>
      </c>
      <c r="H3797" s="26">
        <v>43109.0</v>
      </c>
      <c r="I3797" s="21"/>
      <c r="J3797" s="21"/>
      <c r="K3797" s="21" t="s">
        <v>21334</v>
      </c>
      <c r="L3797" s="21" t="str">
        <f>IF(ISNUMBER(VLOOKUP(A3797,EXCL,1,FALSE)),"Excluido",IF(ISNUMBER(VLOOKUP(A3797,POST,1,FALSE)),"PostAlerta",IF(ISNUMBER(VLOOKUP(A3797,PRE,1,FALSE)),"PreAlerta","")))</f>
        <v>PostAlerta</v>
      </c>
      <c r="M3797" s="21" t="str">
        <f>IF(ISNUMBER(A3797),(IF(ISNUMBER(VLOOKUP(A3797,KEYWORDS,1,FALSE)),"C/PalabrasClaves","S/PalabrasClaves")),"")</f>
        <v>S/PalabrasClaves</v>
      </c>
      <c r="N3797" s="21" t="str">
        <f t="shared" si="19"/>
        <v/>
      </c>
      <c r="O3797" s="21"/>
      <c r="P3797" s="21" t="s">
        <v>21269</v>
      </c>
      <c r="Q3797" s="21"/>
      <c r="R3797" s="21" t="str">
        <f>LEFT('2012-2022'!$P3797,4)</f>
        <v>2018</v>
      </c>
      <c r="S3797" s="21" t="s">
        <v>47</v>
      </c>
      <c r="T3797" s="21"/>
      <c r="U3797" s="21"/>
      <c r="V3797" s="21"/>
      <c r="W3797" s="27"/>
      <c r="X3797" s="27"/>
      <c r="Y3797" s="12"/>
    </row>
    <row r="3798" ht="15.75" customHeight="1">
      <c r="A3798" s="21">
        <v>2.9336689E7</v>
      </c>
      <c r="B3798" s="21" t="s">
        <v>21335</v>
      </c>
      <c r="C3798" s="21" t="s">
        <v>21336</v>
      </c>
      <c r="D3798" s="21" t="s">
        <v>21337</v>
      </c>
      <c r="E3798" s="21" t="s">
        <v>21338</v>
      </c>
      <c r="F3798" s="21" t="s">
        <v>151</v>
      </c>
      <c r="G3798" s="21">
        <v>2018.0</v>
      </c>
      <c r="H3798" s="26">
        <v>43117.0</v>
      </c>
      <c r="I3798" s="21"/>
      <c r="J3798" s="21"/>
      <c r="K3798" s="21" t="s">
        <v>21339</v>
      </c>
      <c r="L3798" s="21" t="str">
        <f>IF(ISNUMBER(VLOOKUP(A3798,EXCL,1,FALSE)),"Excluido",IF(ISNUMBER(VLOOKUP(A3798,POST,1,FALSE)),"PostAlerta",IF(ISNUMBER(VLOOKUP(A3798,PRE,1,FALSE)),"PreAlerta","")))</f>
        <v>PostAlerta</v>
      </c>
      <c r="M3798" s="21" t="str">
        <f>IF(ISNUMBER(A3798),(IF(ISNUMBER(VLOOKUP(A3798,KEYWORDS,1,FALSE)),"C/PalabrasClaves","S/PalabrasClaves")),"")</f>
        <v>S/PalabrasClaves</v>
      </c>
      <c r="N3798" s="21" t="str">
        <f t="shared" si="19"/>
        <v/>
      </c>
      <c r="O3798" s="21"/>
      <c r="P3798" s="21" t="s">
        <v>21269</v>
      </c>
      <c r="Q3798" s="21"/>
      <c r="R3798" s="21" t="str">
        <f>LEFT('2012-2022'!$P3798,4)</f>
        <v>2018</v>
      </c>
      <c r="S3798" s="21" t="s">
        <v>47</v>
      </c>
      <c r="T3798" s="21"/>
      <c r="U3798" s="21"/>
      <c r="V3798" s="21"/>
      <c r="W3798" s="27"/>
      <c r="X3798" s="27"/>
      <c r="Y3798" s="28"/>
    </row>
    <row r="3799" ht="15.75" customHeight="1">
      <c r="A3799" s="21">
        <v>2.9363442E7</v>
      </c>
      <c r="B3799" s="21" t="s">
        <v>21340</v>
      </c>
      <c r="C3799" s="21" t="s">
        <v>21341</v>
      </c>
      <c r="D3799" s="21" t="s">
        <v>21342</v>
      </c>
      <c r="E3799" s="21" t="s">
        <v>21343</v>
      </c>
      <c r="F3799" s="21" t="s">
        <v>520</v>
      </c>
      <c r="G3799" s="21">
        <v>2018.0</v>
      </c>
      <c r="H3799" s="26">
        <v>43125.0</v>
      </c>
      <c r="I3799" s="21" t="s">
        <v>21344</v>
      </c>
      <c r="J3799" s="21"/>
      <c r="K3799" s="21" t="s">
        <v>21345</v>
      </c>
      <c r="L3799" s="21" t="str">
        <f>IF(ISNUMBER(VLOOKUP(A3799,EXCL,1,FALSE)),"Excluido",IF(ISNUMBER(VLOOKUP(A3799,POST,1,FALSE)),"PostAlerta",IF(ISNUMBER(VLOOKUP(A3799,PRE,1,FALSE)),"PreAlerta","")))</f>
        <v>PostAlerta</v>
      </c>
      <c r="M3799" s="21" t="str">
        <f>IF(ISNUMBER(A3799),(IF(ISNUMBER(VLOOKUP(A3799,KEYWORDS,1,FALSE)),"C/PalabrasClaves","S/PalabrasClaves")),"")</f>
        <v>S/PalabrasClaves</v>
      </c>
      <c r="N3799" s="21" t="str">
        <f t="shared" si="19"/>
        <v/>
      </c>
      <c r="O3799" s="21"/>
      <c r="P3799" s="21" t="s">
        <v>21269</v>
      </c>
      <c r="Q3799" s="21"/>
      <c r="R3799" s="21" t="str">
        <f>LEFT('2012-2022'!$P3799,4)</f>
        <v>2018</v>
      </c>
      <c r="S3799" s="21" t="s">
        <v>47</v>
      </c>
      <c r="T3799" s="21"/>
      <c r="U3799" s="21"/>
      <c r="V3799" s="21"/>
      <c r="W3799" s="27"/>
      <c r="X3799" s="27"/>
      <c r="Y3799" s="12"/>
    </row>
    <row r="3800" ht="15.75" customHeight="1">
      <c r="A3800" s="21">
        <v>2.9371125E7</v>
      </c>
      <c r="B3800" s="21" t="s">
        <v>21346</v>
      </c>
      <c r="C3800" s="21" t="s">
        <v>21347</v>
      </c>
      <c r="D3800" s="21" t="s">
        <v>21348</v>
      </c>
      <c r="E3800" s="21" t="s">
        <v>5128</v>
      </c>
      <c r="F3800" s="21" t="s">
        <v>496</v>
      </c>
      <c r="G3800" s="21">
        <v>2018.0</v>
      </c>
      <c r="H3800" s="26">
        <v>43127.0</v>
      </c>
      <c r="I3800" s="21"/>
      <c r="J3800" s="21"/>
      <c r="K3800" s="21" t="s">
        <v>21349</v>
      </c>
      <c r="L3800" s="21" t="str">
        <f>IF(ISNUMBER(VLOOKUP(A3800,EXCL,1,FALSE)),"Excluido",IF(ISNUMBER(VLOOKUP(A3800,POST,1,FALSE)),"PostAlerta",IF(ISNUMBER(VLOOKUP(A3800,PRE,1,FALSE)),"PreAlerta","")))</f>
        <v>PostAlerta</v>
      </c>
      <c r="M3800" s="21" t="str">
        <f>IF(ISNUMBER(A3800),(IF(ISNUMBER(VLOOKUP(A3800,KEYWORDS,1,FALSE)),"C/PalabrasClaves","S/PalabrasClaves")),"")</f>
        <v>S/PalabrasClaves</v>
      </c>
      <c r="N3800" s="21" t="str">
        <f t="shared" si="19"/>
        <v/>
      </c>
      <c r="O3800" s="21"/>
      <c r="P3800" s="21" t="s">
        <v>21269</v>
      </c>
      <c r="Q3800" s="21"/>
      <c r="R3800" s="21" t="str">
        <f>LEFT('2012-2022'!$P3800,4)</f>
        <v>2018</v>
      </c>
      <c r="S3800" s="21" t="s">
        <v>47</v>
      </c>
      <c r="T3800" s="21"/>
      <c r="U3800" s="21"/>
      <c r="V3800" s="21"/>
      <c r="W3800" s="27"/>
      <c r="X3800" s="27"/>
      <c r="Y3800" s="28"/>
    </row>
    <row r="3801" ht="15.75" customHeight="1">
      <c r="A3801" s="21">
        <v>2.9373306E7</v>
      </c>
      <c r="B3801" s="21" t="s">
        <v>21350</v>
      </c>
      <c r="C3801" s="21" t="s">
        <v>21351</v>
      </c>
      <c r="D3801" s="21" t="s">
        <v>21352</v>
      </c>
      <c r="E3801" s="21" t="s">
        <v>21353</v>
      </c>
      <c r="F3801" s="21" t="s">
        <v>496</v>
      </c>
      <c r="G3801" s="21">
        <v>2018.0</v>
      </c>
      <c r="H3801" s="26">
        <v>43127.0</v>
      </c>
      <c r="I3801" s="21"/>
      <c r="J3801" s="21"/>
      <c r="K3801" s="21" t="s">
        <v>21354</v>
      </c>
      <c r="L3801" s="21" t="str">
        <f>IF(ISNUMBER(VLOOKUP(A3801,EXCL,1,FALSE)),"Excluido",IF(ISNUMBER(VLOOKUP(A3801,POST,1,FALSE)),"PostAlerta",IF(ISNUMBER(VLOOKUP(A3801,PRE,1,FALSE)),"PreAlerta","")))</f>
        <v>PostAlerta</v>
      </c>
      <c r="M3801" s="21" t="str">
        <f>IF(ISNUMBER(A3801),(IF(ISNUMBER(VLOOKUP(A3801,KEYWORDS,1,FALSE)),"C/PalabrasClaves","S/PalabrasClaves")),"")</f>
        <v>S/PalabrasClaves</v>
      </c>
      <c r="N3801" s="21" t="str">
        <f t="shared" si="19"/>
        <v/>
      </c>
      <c r="O3801" s="21"/>
      <c r="P3801" s="21" t="s">
        <v>21269</v>
      </c>
      <c r="Q3801" s="21"/>
      <c r="R3801" s="21" t="str">
        <f>LEFT('2012-2022'!$P3801,4)</f>
        <v>2018</v>
      </c>
      <c r="S3801" s="21" t="s">
        <v>47</v>
      </c>
      <c r="T3801" s="21"/>
      <c r="U3801" s="21"/>
      <c r="V3801" s="21"/>
      <c r="W3801" s="27"/>
      <c r="X3801" s="27"/>
      <c r="Y3801" s="12"/>
    </row>
    <row r="3802" ht="15.75" customHeight="1">
      <c r="A3802" s="21">
        <v>2.9374783E7</v>
      </c>
      <c r="B3802" s="21" t="s">
        <v>21355</v>
      </c>
      <c r="C3802" s="21" t="s">
        <v>21356</v>
      </c>
      <c r="D3802" s="21" t="s">
        <v>21357</v>
      </c>
      <c r="E3802" s="21" t="s">
        <v>21358</v>
      </c>
      <c r="F3802" s="21" t="s">
        <v>376</v>
      </c>
      <c r="G3802" s="21">
        <v>2018.0</v>
      </c>
      <c r="H3802" s="26">
        <v>43129.0</v>
      </c>
      <c r="I3802" s="21"/>
      <c r="J3802" s="21"/>
      <c r="K3802" s="21" t="s">
        <v>21359</v>
      </c>
      <c r="L3802" s="21" t="str">
        <f>IF(ISNUMBER(VLOOKUP(A3802,EXCL,1,FALSE)),"Excluido",IF(ISNUMBER(VLOOKUP(A3802,POST,1,FALSE)),"PostAlerta",IF(ISNUMBER(VLOOKUP(A3802,PRE,1,FALSE)),"PreAlerta","")))</f>
        <v>PostAlerta</v>
      </c>
      <c r="M3802" s="21" t="str">
        <f>IF(ISNUMBER(A3802),(IF(ISNUMBER(VLOOKUP(A3802,KEYWORDS,1,FALSE)),"C/PalabrasClaves","S/PalabrasClaves")),"")</f>
        <v>S/PalabrasClaves</v>
      </c>
      <c r="N3802" s="21" t="str">
        <f t="shared" si="19"/>
        <v/>
      </c>
      <c r="O3802" s="21"/>
      <c r="P3802" s="21" t="s">
        <v>21269</v>
      </c>
      <c r="Q3802" s="21"/>
      <c r="R3802" s="21" t="str">
        <f>LEFT('2012-2022'!$P3802,4)</f>
        <v>2018</v>
      </c>
      <c r="S3802" s="21" t="s">
        <v>47</v>
      </c>
      <c r="T3802" s="21"/>
      <c r="U3802" s="21"/>
      <c r="V3802" s="21"/>
      <c r="W3802" s="27"/>
      <c r="X3802" s="27"/>
      <c r="Y3802" s="28"/>
    </row>
    <row r="3803" ht="15.75" customHeight="1">
      <c r="A3803" s="21">
        <v>2.9396201E7</v>
      </c>
      <c r="B3803" s="21" t="s">
        <v>21360</v>
      </c>
      <c r="C3803" s="21" t="s">
        <v>21361</v>
      </c>
      <c r="D3803" s="21" t="s">
        <v>21362</v>
      </c>
      <c r="E3803" s="21" t="s">
        <v>4101</v>
      </c>
      <c r="F3803" s="21" t="s">
        <v>4832</v>
      </c>
      <c r="G3803" s="21">
        <v>2018.0</v>
      </c>
      <c r="H3803" s="26">
        <v>43135.0</v>
      </c>
      <c r="I3803" s="21"/>
      <c r="J3803" s="21"/>
      <c r="K3803" s="21" t="s">
        <v>21363</v>
      </c>
      <c r="L3803" s="21" t="str">
        <f>IF(ISNUMBER(VLOOKUP(A3803,EXCL,1,FALSE)),"Excluido",IF(ISNUMBER(VLOOKUP(A3803,POST,1,FALSE)),"PostAlerta",IF(ISNUMBER(VLOOKUP(A3803,PRE,1,FALSE)),"PreAlerta","")))</f>
        <v>Excluido</v>
      </c>
      <c r="M3803" s="21" t="str">
        <f>IF(ISNUMBER(A3803),(IF(ISNUMBER(VLOOKUP(A3803,KEYWORDS,1,FALSE)),"C/PalabrasClaves","S/PalabrasClaves")),"")</f>
        <v>S/PalabrasClaves</v>
      </c>
      <c r="N3803" s="21" t="str">
        <f t="shared" si="19"/>
        <v/>
      </c>
      <c r="O3803" s="21"/>
      <c r="P3803" s="21" t="s">
        <v>21269</v>
      </c>
      <c r="Q3803" s="21"/>
      <c r="R3803" s="21" t="str">
        <f>LEFT('2012-2022'!$P3803,4)</f>
        <v>2018</v>
      </c>
      <c r="S3803" s="21" t="s">
        <v>47</v>
      </c>
      <c r="T3803" s="21"/>
      <c r="U3803" s="21"/>
      <c r="V3803" s="21"/>
      <c r="W3803" s="27"/>
      <c r="X3803" s="27"/>
      <c r="Y3803" s="12"/>
    </row>
    <row r="3804" ht="15.75" customHeight="1">
      <c r="A3804" s="21">
        <v>2.9398602E7</v>
      </c>
      <c r="B3804" s="21" t="s">
        <v>21364</v>
      </c>
      <c r="C3804" s="21" t="s">
        <v>21365</v>
      </c>
      <c r="D3804" s="21" t="s">
        <v>21366</v>
      </c>
      <c r="E3804" s="21" t="s">
        <v>6425</v>
      </c>
      <c r="F3804" s="21" t="s">
        <v>496</v>
      </c>
      <c r="G3804" s="21">
        <v>2018.0</v>
      </c>
      <c r="H3804" s="26">
        <v>43137.0</v>
      </c>
      <c r="I3804" s="21"/>
      <c r="J3804" s="21"/>
      <c r="K3804" s="21" t="s">
        <v>21367</v>
      </c>
      <c r="L3804" s="21" t="str">
        <f>IF(ISNUMBER(VLOOKUP(A3804,EXCL,1,FALSE)),"Excluido",IF(ISNUMBER(VLOOKUP(A3804,POST,1,FALSE)),"PostAlerta",IF(ISNUMBER(VLOOKUP(A3804,PRE,1,FALSE)),"PreAlerta","")))</f>
        <v>Excluido</v>
      </c>
      <c r="M3804" s="21" t="str">
        <f>IF(ISNUMBER(A3804),(IF(ISNUMBER(VLOOKUP(A3804,KEYWORDS,1,FALSE)),"C/PalabrasClaves","S/PalabrasClaves")),"")</f>
        <v>S/PalabrasClaves</v>
      </c>
      <c r="N3804" s="21" t="str">
        <f t="shared" si="19"/>
        <v/>
      </c>
      <c r="O3804" s="21"/>
      <c r="P3804" s="21" t="s">
        <v>21269</v>
      </c>
      <c r="Q3804" s="21"/>
      <c r="R3804" s="21" t="str">
        <f>LEFT('2012-2022'!$P3804,4)</f>
        <v>2018</v>
      </c>
      <c r="S3804" s="21" t="s">
        <v>47</v>
      </c>
      <c r="T3804" s="21"/>
      <c r="U3804" s="21"/>
      <c r="V3804" s="21"/>
      <c r="W3804" s="27"/>
      <c r="X3804" s="27"/>
      <c r="Y3804" s="28"/>
    </row>
    <row r="3805" ht="15.75" customHeight="1">
      <c r="A3805" s="21">
        <v>2.9398603E7</v>
      </c>
      <c r="B3805" s="21" t="s">
        <v>21368</v>
      </c>
      <c r="C3805" s="21" t="s">
        <v>21369</v>
      </c>
      <c r="D3805" s="21" t="s">
        <v>21370</v>
      </c>
      <c r="E3805" s="21" t="s">
        <v>21371</v>
      </c>
      <c r="F3805" s="21" t="s">
        <v>496</v>
      </c>
      <c r="G3805" s="21">
        <v>2018.0</v>
      </c>
      <c r="H3805" s="26">
        <v>43137.0</v>
      </c>
      <c r="I3805" s="21" t="s">
        <v>21372</v>
      </c>
      <c r="J3805" s="21" t="s">
        <v>21373</v>
      </c>
      <c r="K3805" s="21" t="s">
        <v>21374</v>
      </c>
      <c r="L3805" s="21" t="str">
        <f>IF(ISNUMBER(VLOOKUP(A3805,EXCL,1,FALSE)),"Excluido",IF(ISNUMBER(VLOOKUP(A3805,POST,1,FALSE)),"PostAlerta",IF(ISNUMBER(VLOOKUP(A3805,PRE,1,FALSE)),"PreAlerta","")))</f>
        <v>Excluido</v>
      </c>
      <c r="M3805" s="21" t="str">
        <f>IF(ISNUMBER(A3805),(IF(ISNUMBER(VLOOKUP(A3805,KEYWORDS,1,FALSE)),"C/PalabrasClaves","S/PalabrasClaves")),"")</f>
        <v>S/PalabrasClaves</v>
      </c>
      <c r="N3805" s="21" t="str">
        <f t="shared" si="19"/>
        <v/>
      </c>
      <c r="O3805" s="21"/>
      <c r="P3805" s="21" t="s">
        <v>21269</v>
      </c>
      <c r="Q3805" s="21"/>
      <c r="R3805" s="21" t="str">
        <f>LEFT('2012-2022'!$P3805,4)</f>
        <v>2018</v>
      </c>
      <c r="S3805" s="21" t="s">
        <v>47</v>
      </c>
      <c r="T3805" s="21"/>
      <c r="U3805" s="21"/>
      <c r="V3805" s="21"/>
      <c r="W3805" s="27"/>
      <c r="X3805" s="27"/>
      <c r="Y3805" s="12"/>
    </row>
    <row r="3806" ht="15.75" customHeight="1">
      <c r="A3806" s="21">
        <v>2.9398604E7</v>
      </c>
      <c r="B3806" s="21" t="s">
        <v>21375</v>
      </c>
      <c r="C3806" s="21" t="s">
        <v>21376</v>
      </c>
      <c r="D3806" s="21" t="s">
        <v>21377</v>
      </c>
      <c r="E3806" s="21" t="s">
        <v>21378</v>
      </c>
      <c r="F3806" s="21" t="s">
        <v>496</v>
      </c>
      <c r="G3806" s="21">
        <v>2018.0</v>
      </c>
      <c r="H3806" s="26">
        <v>43137.0</v>
      </c>
      <c r="I3806" s="21"/>
      <c r="J3806" s="21"/>
      <c r="K3806" s="21" t="s">
        <v>21379</v>
      </c>
      <c r="L3806" s="21" t="str">
        <f>IF(ISNUMBER(VLOOKUP(A3806,EXCL,1,FALSE)),"Excluido",IF(ISNUMBER(VLOOKUP(A3806,POST,1,FALSE)),"PostAlerta",IF(ISNUMBER(VLOOKUP(A3806,PRE,1,FALSE)),"PreAlerta","")))</f>
        <v>PostAlerta</v>
      </c>
      <c r="M3806" s="21" t="str">
        <f>IF(ISNUMBER(A3806),(IF(ISNUMBER(VLOOKUP(A3806,KEYWORDS,1,FALSE)),"C/PalabrasClaves","S/PalabrasClaves")),"")</f>
        <v>S/PalabrasClaves</v>
      </c>
      <c r="N3806" s="21" t="str">
        <f t="shared" si="19"/>
        <v/>
      </c>
      <c r="O3806" s="21"/>
      <c r="P3806" s="21" t="s">
        <v>21269</v>
      </c>
      <c r="Q3806" s="21"/>
      <c r="R3806" s="21" t="str">
        <f>LEFT('2012-2022'!$P3806,4)</f>
        <v>2018</v>
      </c>
      <c r="S3806" s="21" t="s">
        <v>47</v>
      </c>
      <c r="T3806" s="21"/>
      <c r="U3806" s="21"/>
      <c r="V3806" s="21"/>
      <c r="W3806" s="27"/>
      <c r="X3806" s="27"/>
      <c r="Y3806" s="28"/>
    </row>
    <row r="3807" ht="15.75" customHeight="1">
      <c r="A3807" s="21">
        <v>2.9415864E7</v>
      </c>
      <c r="B3807" s="21" t="s">
        <v>21380</v>
      </c>
      <c r="C3807" s="21" t="s">
        <v>21381</v>
      </c>
      <c r="D3807" s="21" t="s">
        <v>21382</v>
      </c>
      <c r="E3807" s="21" t="s">
        <v>21383</v>
      </c>
      <c r="F3807" s="21" t="s">
        <v>496</v>
      </c>
      <c r="G3807" s="21">
        <v>2018.0</v>
      </c>
      <c r="H3807" s="26">
        <v>43140.0</v>
      </c>
      <c r="I3807" s="21"/>
      <c r="J3807" s="21"/>
      <c r="K3807" s="21" t="s">
        <v>21384</v>
      </c>
      <c r="L3807" s="21" t="str">
        <f>IF(ISNUMBER(VLOOKUP(A3807,EXCL,1,FALSE)),"Excluido",IF(ISNUMBER(VLOOKUP(A3807,POST,1,FALSE)),"PostAlerta",IF(ISNUMBER(VLOOKUP(A3807,PRE,1,FALSE)),"PreAlerta","")))</f>
        <v>PostAlerta</v>
      </c>
      <c r="M3807" s="21" t="str">
        <f>IF(ISNUMBER(A3807),(IF(ISNUMBER(VLOOKUP(A3807,KEYWORDS,1,FALSE)),"C/PalabrasClaves","S/PalabrasClaves")),"")</f>
        <v>S/PalabrasClaves</v>
      </c>
      <c r="N3807" s="21" t="str">
        <f t="shared" si="19"/>
        <v/>
      </c>
      <c r="O3807" s="21"/>
      <c r="P3807" s="21" t="s">
        <v>21269</v>
      </c>
      <c r="Q3807" s="21"/>
      <c r="R3807" s="21" t="str">
        <f>LEFT('2012-2022'!$P3807,4)</f>
        <v>2018</v>
      </c>
      <c r="S3807" s="21" t="s">
        <v>47</v>
      </c>
      <c r="T3807" s="21"/>
      <c r="U3807" s="21"/>
      <c r="V3807" s="21"/>
      <c r="W3807" s="27"/>
      <c r="X3807" s="27"/>
      <c r="Y3807" s="12"/>
    </row>
    <row r="3808" ht="15.75" customHeight="1">
      <c r="A3808" s="21">
        <v>2.9422446E7</v>
      </c>
      <c r="B3808" s="21" t="s">
        <v>21385</v>
      </c>
      <c r="C3808" s="21" t="s">
        <v>21386</v>
      </c>
      <c r="D3808" s="21" t="s">
        <v>21387</v>
      </c>
      <c r="E3808" s="21" t="s">
        <v>21388</v>
      </c>
      <c r="F3808" s="21" t="s">
        <v>496</v>
      </c>
      <c r="G3808" s="21">
        <v>2018.0</v>
      </c>
      <c r="H3808" s="26">
        <v>43141.0</v>
      </c>
      <c r="I3808" s="21"/>
      <c r="J3808" s="21"/>
      <c r="K3808" s="21" t="s">
        <v>21389</v>
      </c>
      <c r="L3808" s="21" t="str">
        <f>IF(ISNUMBER(VLOOKUP(A3808,EXCL,1,FALSE)),"Excluido",IF(ISNUMBER(VLOOKUP(A3808,POST,1,FALSE)),"PostAlerta",IF(ISNUMBER(VLOOKUP(A3808,PRE,1,FALSE)),"PreAlerta","")))</f>
        <v>PostAlerta</v>
      </c>
      <c r="M3808" s="21" t="str">
        <f>IF(ISNUMBER(A3808),(IF(ISNUMBER(VLOOKUP(A3808,KEYWORDS,1,FALSE)),"C/PalabrasClaves","S/PalabrasClaves")),"")</f>
        <v>S/PalabrasClaves</v>
      </c>
      <c r="N3808" s="21" t="str">
        <f t="shared" si="19"/>
        <v/>
      </c>
      <c r="O3808" s="21"/>
      <c r="P3808" s="21" t="s">
        <v>21269</v>
      </c>
      <c r="Q3808" s="21"/>
      <c r="R3808" s="21" t="str">
        <f>LEFT('2012-2022'!$P3808,4)</f>
        <v>2018</v>
      </c>
      <c r="S3808" s="21" t="s">
        <v>47</v>
      </c>
      <c r="T3808" s="21"/>
      <c r="U3808" s="21"/>
      <c r="V3808" s="21"/>
      <c r="W3808" s="27"/>
      <c r="X3808" s="27"/>
      <c r="Y3808" s="28"/>
    </row>
    <row r="3809" ht="15.75" customHeight="1">
      <c r="A3809" s="21">
        <v>2.942659E7</v>
      </c>
      <c r="B3809" s="21" t="s">
        <v>21390</v>
      </c>
      <c r="C3809" s="21" t="s">
        <v>21391</v>
      </c>
      <c r="D3809" s="21" t="s">
        <v>21392</v>
      </c>
      <c r="E3809" s="21" t="s">
        <v>2561</v>
      </c>
      <c r="F3809" s="21" t="s">
        <v>496</v>
      </c>
      <c r="G3809" s="21">
        <v>2018.0</v>
      </c>
      <c r="H3809" s="26">
        <v>43142.0</v>
      </c>
      <c r="I3809" s="21"/>
      <c r="J3809" s="21"/>
      <c r="K3809" s="21" t="s">
        <v>21393</v>
      </c>
      <c r="L3809" s="21" t="str">
        <f>IF(ISNUMBER(VLOOKUP(A3809,EXCL,1,FALSE)),"Excluido",IF(ISNUMBER(VLOOKUP(A3809,POST,1,FALSE)),"PostAlerta",IF(ISNUMBER(VLOOKUP(A3809,PRE,1,FALSE)),"PreAlerta","")))</f>
        <v>PostAlerta</v>
      </c>
      <c r="M3809" s="21" t="str">
        <f>IF(ISNUMBER(A3809),(IF(ISNUMBER(VLOOKUP(A3809,KEYWORDS,1,FALSE)),"C/PalabrasClaves","S/PalabrasClaves")),"")</f>
        <v>S/PalabrasClaves</v>
      </c>
      <c r="N3809" s="21" t="str">
        <f t="shared" si="19"/>
        <v/>
      </c>
      <c r="O3809" s="21"/>
      <c r="P3809" s="21" t="s">
        <v>21269</v>
      </c>
      <c r="Q3809" s="21"/>
      <c r="R3809" s="21" t="str">
        <f>LEFT('2012-2022'!$P3809,4)</f>
        <v>2018</v>
      </c>
      <c r="S3809" s="21" t="s">
        <v>47</v>
      </c>
      <c r="T3809" s="21"/>
      <c r="U3809" s="21"/>
      <c r="V3809" s="21"/>
      <c r="W3809" s="27"/>
      <c r="X3809" s="27"/>
      <c r="Y3809" s="12"/>
    </row>
    <row r="3810" ht="15.75" customHeight="1">
      <c r="A3810" s="21">
        <v>2.9433816E7</v>
      </c>
      <c r="B3810" s="21" t="s">
        <v>21394</v>
      </c>
      <c r="C3810" s="21" t="s">
        <v>21395</v>
      </c>
      <c r="D3810" s="21" t="s">
        <v>21396</v>
      </c>
      <c r="E3810" s="21" t="s">
        <v>21397</v>
      </c>
      <c r="F3810" s="21" t="s">
        <v>496</v>
      </c>
      <c r="G3810" s="21">
        <v>2018.0</v>
      </c>
      <c r="H3810" s="26">
        <v>43145.0</v>
      </c>
      <c r="I3810" s="21"/>
      <c r="J3810" s="21"/>
      <c r="K3810" s="21" t="s">
        <v>21398</v>
      </c>
      <c r="L3810" s="21" t="str">
        <f>IF(ISNUMBER(VLOOKUP(A3810,EXCL,1,FALSE)),"Excluido",IF(ISNUMBER(VLOOKUP(A3810,POST,1,FALSE)),"PostAlerta",IF(ISNUMBER(VLOOKUP(A3810,PRE,1,FALSE)),"PreAlerta","")))</f>
        <v>PostAlerta</v>
      </c>
      <c r="M3810" s="21" t="str">
        <f>IF(ISNUMBER(A3810),(IF(ISNUMBER(VLOOKUP(A3810,KEYWORDS,1,FALSE)),"C/PalabrasClaves","S/PalabrasClaves")),"")</f>
        <v>S/PalabrasClaves</v>
      </c>
      <c r="N3810" s="21" t="str">
        <f t="shared" si="19"/>
        <v/>
      </c>
      <c r="O3810" s="21"/>
      <c r="P3810" s="21" t="s">
        <v>21269</v>
      </c>
      <c r="Q3810" s="21"/>
      <c r="R3810" s="21" t="str">
        <f>LEFT('2012-2022'!$P3810,4)</f>
        <v>2018</v>
      </c>
      <c r="S3810" s="21" t="s">
        <v>47</v>
      </c>
      <c r="T3810" s="21"/>
      <c r="U3810" s="21"/>
      <c r="V3810" s="21"/>
      <c r="W3810" s="27"/>
      <c r="X3810" s="27"/>
      <c r="Y3810" s="28"/>
    </row>
    <row r="3811" ht="15.75" customHeight="1">
      <c r="A3811" s="21">
        <v>2.9433817E7</v>
      </c>
      <c r="B3811" s="21" t="s">
        <v>21399</v>
      </c>
      <c r="C3811" s="21" t="s">
        <v>21400</v>
      </c>
      <c r="D3811" s="21" t="s">
        <v>21401</v>
      </c>
      <c r="E3811" s="21" t="s">
        <v>2544</v>
      </c>
      <c r="F3811" s="21" t="s">
        <v>496</v>
      </c>
      <c r="G3811" s="21">
        <v>2018.0</v>
      </c>
      <c r="H3811" s="26">
        <v>43145.0</v>
      </c>
      <c r="I3811" s="21"/>
      <c r="J3811" s="21"/>
      <c r="K3811" s="21" t="s">
        <v>21402</v>
      </c>
      <c r="L3811" s="21" t="str">
        <f>IF(ISNUMBER(VLOOKUP(A3811,EXCL,1,FALSE)),"Excluido",IF(ISNUMBER(VLOOKUP(A3811,POST,1,FALSE)),"PostAlerta",IF(ISNUMBER(VLOOKUP(A3811,PRE,1,FALSE)),"PreAlerta","")))</f>
        <v>PostAlerta</v>
      </c>
      <c r="M3811" s="21" t="str">
        <f>IF(ISNUMBER(A3811),(IF(ISNUMBER(VLOOKUP(A3811,KEYWORDS,1,FALSE)),"C/PalabrasClaves","S/PalabrasClaves")),"")</f>
        <v>S/PalabrasClaves</v>
      </c>
      <c r="N3811" s="21" t="str">
        <f t="shared" si="19"/>
        <v/>
      </c>
      <c r="O3811" s="21"/>
      <c r="P3811" s="21" t="s">
        <v>21269</v>
      </c>
      <c r="Q3811" s="21"/>
      <c r="R3811" s="21" t="str">
        <f>LEFT('2012-2022'!$P3811,4)</f>
        <v>2018</v>
      </c>
      <c r="S3811" s="21" t="s">
        <v>47</v>
      </c>
      <c r="T3811" s="21"/>
      <c r="U3811" s="21"/>
      <c r="V3811" s="21"/>
      <c r="W3811" s="27"/>
      <c r="X3811" s="27"/>
      <c r="Y3811" s="12"/>
    </row>
    <row r="3812" ht="15.75" customHeight="1">
      <c r="A3812" s="21">
        <v>2.947796E7</v>
      </c>
      <c r="B3812" s="21" t="s">
        <v>21403</v>
      </c>
      <c r="C3812" s="21" t="s">
        <v>21404</v>
      </c>
      <c r="D3812" s="21" t="s">
        <v>21405</v>
      </c>
      <c r="E3812" s="21" t="s">
        <v>7580</v>
      </c>
      <c r="F3812" s="21" t="s">
        <v>496</v>
      </c>
      <c r="G3812" s="21">
        <v>2018.0</v>
      </c>
      <c r="H3812" s="26">
        <v>43157.0</v>
      </c>
      <c r="I3812" s="21"/>
      <c r="J3812" s="21"/>
      <c r="K3812" s="21" t="s">
        <v>21406</v>
      </c>
      <c r="L3812" s="21" t="str">
        <f>IF(ISNUMBER(VLOOKUP(A3812,EXCL,1,FALSE)),"Excluido",IF(ISNUMBER(VLOOKUP(A3812,POST,1,FALSE)),"PostAlerta",IF(ISNUMBER(VLOOKUP(A3812,PRE,1,FALSE)),"PreAlerta","")))</f>
        <v>PostAlerta</v>
      </c>
      <c r="M3812" s="21" t="str">
        <f>IF(ISNUMBER(A3812),(IF(ISNUMBER(VLOOKUP(A3812,KEYWORDS,1,FALSE)),"C/PalabrasClaves","S/PalabrasClaves")),"")</f>
        <v>S/PalabrasClaves</v>
      </c>
      <c r="N3812" s="21" t="str">
        <f t="shared" si="19"/>
        <v/>
      </c>
      <c r="O3812" s="21"/>
      <c r="P3812" s="21" t="s">
        <v>21269</v>
      </c>
      <c r="Q3812" s="21"/>
      <c r="R3812" s="21" t="str">
        <f>LEFT('2012-2022'!$P3812,4)</f>
        <v>2018</v>
      </c>
      <c r="S3812" s="21" t="s">
        <v>47</v>
      </c>
      <c r="T3812" s="21"/>
      <c r="U3812" s="21"/>
      <c r="V3812" s="21"/>
      <c r="W3812" s="27"/>
      <c r="X3812" s="27"/>
      <c r="Y3812" s="28"/>
    </row>
    <row r="3813" ht="15.75" customHeight="1">
      <c r="A3813" s="21">
        <v>2.9483057E7</v>
      </c>
      <c r="B3813" s="21" t="s">
        <v>21407</v>
      </c>
      <c r="C3813" s="21" t="s">
        <v>21408</v>
      </c>
      <c r="D3813" s="21" t="s">
        <v>21409</v>
      </c>
      <c r="E3813" s="21" t="s">
        <v>5128</v>
      </c>
      <c r="F3813" s="21" t="s">
        <v>496</v>
      </c>
      <c r="G3813" s="21">
        <v>2018.0</v>
      </c>
      <c r="H3813" s="26">
        <v>43159.0</v>
      </c>
      <c r="I3813" s="21"/>
      <c r="J3813" s="21"/>
      <c r="K3813" s="21" t="s">
        <v>21410</v>
      </c>
      <c r="L3813" s="21" t="str">
        <f>IF(ISNUMBER(VLOOKUP(A3813,EXCL,1,FALSE)),"Excluido",IF(ISNUMBER(VLOOKUP(A3813,POST,1,FALSE)),"PostAlerta",IF(ISNUMBER(VLOOKUP(A3813,PRE,1,FALSE)),"PreAlerta","")))</f>
        <v>PostAlerta</v>
      </c>
      <c r="M3813" s="21" t="str">
        <f>IF(ISNUMBER(A3813),(IF(ISNUMBER(VLOOKUP(A3813,KEYWORDS,1,FALSE)),"C/PalabrasClaves","S/PalabrasClaves")),"")</f>
        <v>S/PalabrasClaves</v>
      </c>
      <c r="N3813" s="21" t="str">
        <f t="shared" si="19"/>
        <v/>
      </c>
      <c r="O3813" s="21"/>
      <c r="P3813" s="21" t="s">
        <v>21269</v>
      </c>
      <c r="Q3813" s="21"/>
      <c r="R3813" s="21" t="str">
        <f>LEFT('2012-2022'!$P3813,4)</f>
        <v>2018</v>
      </c>
      <c r="S3813" s="21" t="s">
        <v>47</v>
      </c>
      <c r="T3813" s="21"/>
      <c r="U3813" s="21"/>
      <c r="V3813" s="21"/>
      <c r="W3813" s="27"/>
      <c r="X3813" s="27"/>
      <c r="Y3813" s="12"/>
    </row>
    <row r="3814" ht="15.75" customHeight="1">
      <c r="A3814" s="21">
        <v>2.9483058E7</v>
      </c>
      <c r="B3814" s="21" t="s">
        <v>21411</v>
      </c>
      <c r="C3814" s="21" t="s">
        <v>21412</v>
      </c>
      <c r="D3814" s="21" t="s">
        <v>21413</v>
      </c>
      <c r="E3814" s="21" t="s">
        <v>21414</v>
      </c>
      <c r="F3814" s="21" t="s">
        <v>496</v>
      </c>
      <c r="G3814" s="21">
        <v>2018.0</v>
      </c>
      <c r="H3814" s="26">
        <v>43159.0</v>
      </c>
      <c r="I3814" s="21"/>
      <c r="J3814" s="21"/>
      <c r="K3814" s="21" t="s">
        <v>21415</v>
      </c>
      <c r="L3814" s="21" t="str">
        <f>IF(ISNUMBER(VLOOKUP(A3814,EXCL,1,FALSE)),"Excluido",IF(ISNUMBER(VLOOKUP(A3814,POST,1,FALSE)),"PostAlerta",IF(ISNUMBER(VLOOKUP(A3814,PRE,1,FALSE)),"PreAlerta","")))</f>
        <v>PostAlerta</v>
      </c>
      <c r="M3814" s="21" t="str">
        <f>IF(ISNUMBER(A3814),(IF(ISNUMBER(VLOOKUP(A3814,KEYWORDS,1,FALSE)),"C/PalabrasClaves","S/PalabrasClaves")),"")</f>
        <v>S/PalabrasClaves</v>
      </c>
      <c r="N3814" s="21" t="str">
        <f t="shared" si="19"/>
        <v/>
      </c>
      <c r="O3814" s="21"/>
      <c r="P3814" s="21" t="s">
        <v>21269</v>
      </c>
      <c r="Q3814" s="21"/>
      <c r="R3814" s="21" t="str">
        <f>LEFT('2012-2022'!$P3814,4)</f>
        <v>2018</v>
      </c>
      <c r="S3814" s="21" t="s">
        <v>47</v>
      </c>
      <c r="T3814" s="21"/>
      <c r="U3814" s="21"/>
      <c r="V3814" s="21"/>
      <c r="W3814" s="27"/>
      <c r="X3814" s="27"/>
      <c r="Y3814" s="28"/>
    </row>
    <row r="3815" ht="15.75" customHeight="1">
      <c r="A3815" s="21">
        <v>2.9494679E7</v>
      </c>
      <c r="B3815" s="21" t="s">
        <v>21416</v>
      </c>
      <c r="C3815" s="21" t="s">
        <v>21417</v>
      </c>
      <c r="D3815" s="21" t="s">
        <v>21418</v>
      </c>
      <c r="E3815" s="21" t="s">
        <v>13033</v>
      </c>
      <c r="F3815" s="21" t="s">
        <v>1789</v>
      </c>
      <c r="G3815" s="21">
        <v>2018.0</v>
      </c>
      <c r="H3815" s="26">
        <v>43161.0</v>
      </c>
      <c r="I3815" s="21" t="s">
        <v>21419</v>
      </c>
      <c r="J3815" s="21"/>
      <c r="K3815" s="21" t="s">
        <v>21420</v>
      </c>
      <c r="L3815" s="21" t="str">
        <f>IF(ISNUMBER(VLOOKUP(A3815,EXCL,1,FALSE)),"Excluido",IF(ISNUMBER(VLOOKUP(A3815,POST,1,FALSE)),"PostAlerta",IF(ISNUMBER(VLOOKUP(A3815,PRE,1,FALSE)),"PreAlerta","")))</f>
        <v>PostAlerta</v>
      </c>
      <c r="M3815" s="21" t="str">
        <f>IF(ISNUMBER(A3815),(IF(ISNUMBER(VLOOKUP(A3815,KEYWORDS,1,FALSE)),"C/PalabrasClaves","S/PalabrasClaves")),"")</f>
        <v>S/PalabrasClaves</v>
      </c>
      <c r="N3815" s="21" t="str">
        <f t="shared" si="19"/>
        <v/>
      </c>
      <c r="O3815" s="21"/>
      <c r="P3815" s="21" t="s">
        <v>21318</v>
      </c>
      <c r="Q3815" s="21"/>
      <c r="R3815" s="21" t="str">
        <f>LEFT('2012-2022'!$P3815,4)</f>
        <v>2018</v>
      </c>
      <c r="S3815" s="21" t="s">
        <v>47</v>
      </c>
      <c r="T3815" s="21"/>
      <c r="U3815" s="21"/>
      <c r="V3815" s="21"/>
      <c r="W3815" s="27"/>
      <c r="X3815" s="27"/>
      <c r="Y3815" s="12"/>
    </row>
    <row r="3816" ht="15.75" customHeight="1">
      <c r="A3816" s="21">
        <v>2.9500125E7</v>
      </c>
      <c r="B3816" s="21" t="s">
        <v>21421</v>
      </c>
      <c r="C3816" s="21" t="s">
        <v>21422</v>
      </c>
      <c r="D3816" s="21" t="s">
        <v>21423</v>
      </c>
      <c r="E3816" s="21" t="s">
        <v>21424</v>
      </c>
      <c r="F3816" s="21" t="s">
        <v>496</v>
      </c>
      <c r="G3816" s="21">
        <v>2018.0</v>
      </c>
      <c r="H3816" s="26">
        <v>43163.0</v>
      </c>
      <c r="I3816" s="21"/>
      <c r="J3816" s="21"/>
      <c r="K3816" s="21" t="s">
        <v>21425</v>
      </c>
      <c r="L3816" s="21" t="str">
        <f>IF(ISNUMBER(VLOOKUP(A3816,EXCL,1,FALSE)),"Excluido",IF(ISNUMBER(VLOOKUP(A3816,POST,1,FALSE)),"PostAlerta",IF(ISNUMBER(VLOOKUP(A3816,PRE,1,FALSE)),"PreAlerta","")))</f>
        <v>Excluido</v>
      </c>
      <c r="M3816" s="21" t="str">
        <f>IF(ISNUMBER(A3816),(IF(ISNUMBER(VLOOKUP(A3816,KEYWORDS,1,FALSE)),"C/PalabrasClaves","S/PalabrasClaves")),"")</f>
        <v>S/PalabrasClaves</v>
      </c>
      <c r="N3816" s="21" t="str">
        <f t="shared" si="19"/>
        <v/>
      </c>
      <c r="O3816" s="21"/>
      <c r="P3816" s="21" t="s">
        <v>21269</v>
      </c>
      <c r="Q3816" s="21"/>
      <c r="R3816" s="21" t="str">
        <f>LEFT('2012-2022'!$P3816,4)</f>
        <v>2018</v>
      </c>
      <c r="S3816" s="21" t="s">
        <v>47</v>
      </c>
      <c r="T3816" s="21"/>
      <c r="U3816" s="21"/>
      <c r="V3816" s="21"/>
      <c r="W3816" s="27"/>
      <c r="X3816" s="27"/>
      <c r="Y3816" s="28"/>
    </row>
    <row r="3817" ht="15.75" customHeight="1">
      <c r="A3817" s="21">
        <v>2.95015E7</v>
      </c>
      <c r="B3817" s="21" t="s">
        <v>21426</v>
      </c>
      <c r="C3817" s="21" t="s">
        <v>21427</v>
      </c>
      <c r="D3817" s="21" t="s">
        <v>21428</v>
      </c>
      <c r="E3817" s="21" t="s">
        <v>21429</v>
      </c>
      <c r="F3817" s="21" t="s">
        <v>214</v>
      </c>
      <c r="G3817" s="21">
        <v>2018.0</v>
      </c>
      <c r="H3817" s="26">
        <v>43164.0</v>
      </c>
      <c r="I3817" s="21"/>
      <c r="J3817" s="21"/>
      <c r="K3817" s="21" t="s">
        <v>21430</v>
      </c>
      <c r="L3817" s="21" t="str">
        <f>IF(ISNUMBER(VLOOKUP(A3817,EXCL,1,FALSE)),"Excluido",IF(ISNUMBER(VLOOKUP(A3817,POST,1,FALSE)),"PostAlerta",IF(ISNUMBER(VLOOKUP(A3817,PRE,1,FALSE)),"PreAlerta","")))</f>
        <v>PostAlerta</v>
      </c>
      <c r="M3817" s="21" t="str">
        <f>IF(ISNUMBER(A3817),(IF(ISNUMBER(VLOOKUP(A3817,KEYWORDS,1,FALSE)),"C/PalabrasClaves","S/PalabrasClaves")),"")</f>
        <v>C/PalabrasClaves</v>
      </c>
      <c r="N3817" s="21" t="str">
        <f t="shared" si="19"/>
        <v>4) Nuevos tratamientos</v>
      </c>
      <c r="O3817" s="21"/>
      <c r="P3817" s="21" t="s">
        <v>21269</v>
      </c>
      <c r="Q3817" s="21"/>
      <c r="R3817" s="21" t="str">
        <f>LEFT('2012-2022'!$P3817,4)</f>
        <v>2018</v>
      </c>
      <c r="S3817" s="21" t="s">
        <v>47</v>
      </c>
      <c r="T3817" s="21"/>
      <c r="U3817" s="21"/>
      <c r="V3817" s="21"/>
      <c r="W3817" s="27"/>
      <c r="X3817" s="27"/>
      <c r="Y3817" s="12"/>
    </row>
    <row r="3818" ht="15.75" customHeight="1">
      <c r="A3818" s="21">
        <v>2.9502988E7</v>
      </c>
      <c r="B3818" s="21" t="s">
        <v>21431</v>
      </c>
      <c r="C3818" s="21" t="s">
        <v>21432</v>
      </c>
      <c r="D3818" s="21" t="s">
        <v>21433</v>
      </c>
      <c r="E3818" s="21" t="s">
        <v>21434</v>
      </c>
      <c r="F3818" s="21" t="s">
        <v>496</v>
      </c>
      <c r="G3818" s="21">
        <v>2018.0</v>
      </c>
      <c r="H3818" s="26">
        <v>43165.0</v>
      </c>
      <c r="I3818" s="21"/>
      <c r="J3818" s="21"/>
      <c r="K3818" s="21" t="s">
        <v>21435</v>
      </c>
      <c r="L3818" s="21" t="str">
        <f>IF(ISNUMBER(VLOOKUP(A3818,EXCL,1,FALSE)),"Excluido",IF(ISNUMBER(VLOOKUP(A3818,POST,1,FALSE)),"PostAlerta",IF(ISNUMBER(VLOOKUP(A3818,PRE,1,FALSE)),"PreAlerta","")))</f>
        <v>PostAlerta</v>
      </c>
      <c r="M3818" s="21" t="str">
        <f>IF(ISNUMBER(A3818),(IF(ISNUMBER(VLOOKUP(A3818,KEYWORDS,1,FALSE)),"C/PalabrasClaves","S/PalabrasClaves")),"")</f>
        <v>S/PalabrasClaves</v>
      </c>
      <c r="N3818" s="21" t="str">
        <f t="shared" si="19"/>
        <v/>
      </c>
      <c r="O3818" s="21"/>
      <c r="P3818" s="21" t="s">
        <v>21269</v>
      </c>
      <c r="Q3818" s="21"/>
      <c r="R3818" s="21" t="str">
        <f>LEFT('2012-2022'!$P3818,4)</f>
        <v>2018</v>
      </c>
      <c r="S3818" s="21" t="s">
        <v>47</v>
      </c>
      <c r="T3818" s="21"/>
      <c r="U3818" s="21"/>
      <c r="V3818" s="21"/>
      <c r="W3818" s="27"/>
      <c r="X3818" s="27"/>
      <c r="Y3818" s="28"/>
    </row>
    <row r="3819" ht="15.75" customHeight="1">
      <c r="A3819" s="21">
        <v>2.9519772E7</v>
      </c>
      <c r="B3819" s="21" t="s">
        <v>21436</v>
      </c>
      <c r="C3819" s="21" t="s">
        <v>21437</v>
      </c>
      <c r="D3819" s="21" t="s">
        <v>21438</v>
      </c>
      <c r="E3819" s="21" t="s">
        <v>21439</v>
      </c>
      <c r="F3819" s="21" t="s">
        <v>496</v>
      </c>
      <c r="G3819" s="21">
        <v>2018.0</v>
      </c>
      <c r="H3819" s="26">
        <v>43169.0</v>
      </c>
      <c r="I3819" s="21"/>
      <c r="J3819" s="21"/>
      <c r="K3819" s="21" t="s">
        <v>21440</v>
      </c>
      <c r="L3819" s="21" t="str">
        <f>IF(ISNUMBER(VLOOKUP(A3819,EXCL,1,FALSE)),"Excluido",IF(ISNUMBER(VLOOKUP(A3819,POST,1,FALSE)),"PostAlerta",IF(ISNUMBER(VLOOKUP(A3819,PRE,1,FALSE)),"PreAlerta","")))</f>
        <v>PostAlerta</v>
      </c>
      <c r="M3819" s="21" t="str">
        <f>IF(ISNUMBER(A3819),(IF(ISNUMBER(VLOOKUP(A3819,KEYWORDS,1,FALSE)),"C/PalabrasClaves","S/PalabrasClaves")),"")</f>
        <v>S/PalabrasClaves</v>
      </c>
      <c r="N3819" s="21" t="str">
        <f t="shared" si="19"/>
        <v/>
      </c>
      <c r="O3819" s="21"/>
      <c r="P3819" s="21" t="s">
        <v>21269</v>
      </c>
      <c r="Q3819" s="21"/>
      <c r="R3819" s="21" t="str">
        <f>LEFT('2012-2022'!$P3819,4)</f>
        <v>2018</v>
      </c>
      <c r="S3819" s="21" t="s">
        <v>47</v>
      </c>
      <c r="T3819" s="21"/>
      <c r="U3819" s="21"/>
      <c r="V3819" s="21"/>
      <c r="W3819" s="27"/>
      <c r="X3819" s="27"/>
      <c r="Y3819" s="12"/>
    </row>
    <row r="3820" ht="15.75" customHeight="1">
      <c r="A3820" s="21">
        <v>2.9556404E7</v>
      </c>
      <c r="B3820" s="21" t="s">
        <v>21441</v>
      </c>
      <c r="C3820" s="21" t="s">
        <v>21442</v>
      </c>
      <c r="D3820" s="21" t="s">
        <v>21443</v>
      </c>
      <c r="E3820" s="21" t="s">
        <v>21444</v>
      </c>
      <c r="F3820" s="21" t="s">
        <v>9590</v>
      </c>
      <c r="G3820" s="21">
        <v>2018.0</v>
      </c>
      <c r="H3820" s="26">
        <v>43180.0</v>
      </c>
      <c r="I3820" s="21" t="s">
        <v>21445</v>
      </c>
      <c r="J3820" s="21"/>
      <c r="K3820" s="21" t="s">
        <v>21446</v>
      </c>
      <c r="L3820" s="21" t="str">
        <f>IF(ISNUMBER(VLOOKUP(A3820,EXCL,1,FALSE)),"Excluido",IF(ISNUMBER(VLOOKUP(A3820,POST,1,FALSE)),"PostAlerta",IF(ISNUMBER(VLOOKUP(A3820,PRE,1,FALSE)),"PreAlerta","")))</f>
        <v>PostAlerta</v>
      </c>
      <c r="M3820" s="21" t="str">
        <f>IF(ISNUMBER(A3820),(IF(ISNUMBER(VLOOKUP(A3820,KEYWORDS,1,FALSE)),"C/PalabrasClaves","S/PalabrasClaves")),"")</f>
        <v>S/PalabrasClaves</v>
      </c>
      <c r="N3820" s="21" t="str">
        <f t="shared" si="19"/>
        <v/>
      </c>
      <c r="O3820" s="21"/>
      <c r="P3820" s="21" t="s">
        <v>21447</v>
      </c>
      <c r="Q3820" s="21"/>
      <c r="R3820" s="21" t="str">
        <f>LEFT('2012-2022'!$P3820,4)</f>
        <v>2018</v>
      </c>
      <c r="S3820" s="21" t="s">
        <v>39</v>
      </c>
      <c r="T3820" s="21"/>
      <c r="U3820" s="21"/>
      <c r="V3820" s="21"/>
      <c r="W3820" s="27"/>
      <c r="X3820" s="27"/>
      <c r="Y3820" s="28"/>
    </row>
    <row r="3821" ht="15.75" customHeight="1">
      <c r="A3821" s="21">
        <v>2.9580089E7</v>
      </c>
      <c r="B3821" s="21" t="s">
        <v>21448</v>
      </c>
      <c r="C3821" s="21" t="s">
        <v>21449</v>
      </c>
      <c r="D3821" s="21" t="s">
        <v>21450</v>
      </c>
      <c r="E3821" s="21" t="s">
        <v>21451</v>
      </c>
      <c r="F3821" s="21" t="s">
        <v>2415</v>
      </c>
      <c r="G3821" s="21">
        <v>2018.0</v>
      </c>
      <c r="H3821" s="26">
        <v>43187.0</v>
      </c>
      <c r="I3821" s="21"/>
      <c r="J3821" s="21"/>
      <c r="K3821" s="21" t="s">
        <v>21452</v>
      </c>
      <c r="L3821" s="21" t="str">
        <f>IF(ISNUMBER(VLOOKUP(A3821,EXCL,1,FALSE)),"Excluido",IF(ISNUMBER(VLOOKUP(A3821,POST,1,FALSE)),"PostAlerta",IF(ISNUMBER(VLOOKUP(A3821,PRE,1,FALSE)),"PreAlerta","")))</f>
        <v>PostAlerta</v>
      </c>
      <c r="M3821" s="21" t="str">
        <f>IF(ISNUMBER(A3821),(IF(ISNUMBER(VLOOKUP(A3821,KEYWORDS,1,FALSE)),"C/PalabrasClaves","S/PalabrasClaves")),"")</f>
        <v>S/PalabrasClaves</v>
      </c>
      <c r="N3821" s="21" t="str">
        <f t="shared" si="19"/>
        <v/>
      </c>
      <c r="O3821" s="21"/>
      <c r="P3821" s="21" t="s">
        <v>21269</v>
      </c>
      <c r="Q3821" s="21"/>
      <c r="R3821" s="21" t="str">
        <f>LEFT('2012-2022'!$P3821,4)</f>
        <v>2018</v>
      </c>
      <c r="S3821" s="21" t="s">
        <v>47</v>
      </c>
      <c r="T3821" s="21"/>
      <c r="U3821" s="21"/>
      <c r="V3821" s="21"/>
      <c r="W3821" s="27"/>
      <c r="X3821" s="27"/>
      <c r="Y3821" s="12"/>
    </row>
    <row r="3822" ht="15.75" customHeight="1">
      <c r="A3822" s="21">
        <v>2.959381E7</v>
      </c>
      <c r="B3822" s="21" t="s">
        <v>21453</v>
      </c>
      <c r="C3822" s="21" t="s">
        <v>21454</v>
      </c>
      <c r="D3822" s="21" t="s">
        <v>21455</v>
      </c>
      <c r="E3822" s="21" t="s">
        <v>5655</v>
      </c>
      <c r="F3822" s="21" t="s">
        <v>21456</v>
      </c>
      <c r="G3822" s="21">
        <v>2018.0</v>
      </c>
      <c r="H3822" s="26">
        <v>43189.0</v>
      </c>
      <c r="I3822" s="21" t="s">
        <v>21457</v>
      </c>
      <c r="J3822" s="21"/>
      <c r="K3822" s="21" t="s">
        <v>21458</v>
      </c>
      <c r="L3822" s="21" t="str">
        <f>IF(ISNUMBER(VLOOKUP(A3822,EXCL,1,FALSE)),"Excluido",IF(ISNUMBER(VLOOKUP(A3822,POST,1,FALSE)),"PostAlerta",IF(ISNUMBER(VLOOKUP(A3822,PRE,1,FALSE)),"PreAlerta","")))</f>
        <v>PostAlerta</v>
      </c>
      <c r="M3822" s="21" t="str">
        <f>IF(ISNUMBER(A3822),(IF(ISNUMBER(VLOOKUP(A3822,KEYWORDS,1,FALSE)),"C/PalabrasClaves","S/PalabrasClaves")),"")</f>
        <v>S/PalabrasClaves</v>
      </c>
      <c r="N3822" s="21" t="str">
        <f t="shared" si="19"/>
        <v/>
      </c>
      <c r="O3822" s="21"/>
      <c r="P3822" s="21" t="s">
        <v>21269</v>
      </c>
      <c r="Q3822" s="21"/>
      <c r="R3822" s="21" t="str">
        <f>LEFT('2012-2022'!$P3822,4)</f>
        <v>2018</v>
      </c>
      <c r="S3822" s="21" t="s">
        <v>47</v>
      </c>
      <c r="T3822" s="21"/>
      <c r="U3822" s="21"/>
      <c r="V3822" s="21"/>
      <c r="W3822" s="27"/>
      <c r="X3822" s="27"/>
      <c r="Y3822" s="28"/>
    </row>
    <row r="3823" ht="15.75" customHeight="1">
      <c r="A3823" s="21">
        <v>2.9617892E7</v>
      </c>
      <c r="B3823" s="21" t="s">
        <v>21459</v>
      </c>
      <c r="C3823" s="21" t="s">
        <v>21460</v>
      </c>
      <c r="D3823" s="21" t="s">
        <v>21461</v>
      </c>
      <c r="E3823" s="21" t="s">
        <v>21462</v>
      </c>
      <c r="F3823" s="21" t="s">
        <v>1867</v>
      </c>
      <c r="G3823" s="21">
        <v>2018.0</v>
      </c>
      <c r="H3823" s="26">
        <v>43195.0</v>
      </c>
      <c r="I3823" s="21"/>
      <c r="J3823" s="21"/>
      <c r="K3823" s="21" t="s">
        <v>21463</v>
      </c>
      <c r="L3823" s="21" t="str">
        <f>IF(ISNUMBER(VLOOKUP(A3823,EXCL,1,FALSE)),"Excluido",IF(ISNUMBER(VLOOKUP(A3823,POST,1,FALSE)),"PostAlerta",IF(ISNUMBER(VLOOKUP(A3823,PRE,1,FALSE)),"PreAlerta","")))</f>
        <v>PostAlerta</v>
      </c>
      <c r="M3823" s="21" t="str">
        <f>IF(ISNUMBER(A3823),(IF(ISNUMBER(VLOOKUP(A3823,KEYWORDS,1,FALSE)),"C/PalabrasClaves","S/PalabrasClaves")),"")</f>
        <v>S/PalabrasClaves</v>
      </c>
      <c r="N3823" s="21" t="str">
        <f t="shared" si="19"/>
        <v/>
      </c>
      <c r="O3823" s="21"/>
      <c r="P3823" s="21" t="s">
        <v>21318</v>
      </c>
      <c r="Q3823" s="21"/>
      <c r="R3823" s="21" t="str">
        <f>LEFT('2012-2022'!$P3823,4)</f>
        <v>2018</v>
      </c>
      <c r="S3823" s="21" t="s">
        <v>47</v>
      </c>
      <c r="T3823" s="21"/>
      <c r="U3823" s="21"/>
      <c r="V3823" s="21"/>
      <c r="W3823" s="27"/>
      <c r="X3823" s="27"/>
      <c r="Y3823" s="12"/>
    </row>
    <row r="3824" ht="15.75" customHeight="1">
      <c r="A3824" s="21">
        <v>2.9723373E7</v>
      </c>
      <c r="B3824" s="21" t="s">
        <v>21464</v>
      </c>
      <c r="C3824" s="21" t="s">
        <v>21465</v>
      </c>
      <c r="D3824" s="21" t="s">
        <v>21466</v>
      </c>
      <c r="E3824" s="21" t="s">
        <v>21467</v>
      </c>
      <c r="F3824" s="21" t="s">
        <v>10273</v>
      </c>
      <c r="G3824" s="21">
        <v>2018.0</v>
      </c>
      <c r="H3824" s="26">
        <v>43224.0</v>
      </c>
      <c r="I3824" s="21" t="s">
        <v>21468</v>
      </c>
      <c r="J3824" s="21"/>
      <c r="K3824" s="21" t="s">
        <v>21469</v>
      </c>
      <c r="L3824" s="21" t="str">
        <f>IF(ISNUMBER(VLOOKUP(A3824,EXCL,1,FALSE)),"Excluido",IF(ISNUMBER(VLOOKUP(A3824,POST,1,FALSE)),"PostAlerta",IF(ISNUMBER(VLOOKUP(A3824,PRE,1,FALSE)),"PreAlerta","")))</f>
        <v>Excluido</v>
      </c>
      <c r="M3824" s="21" t="str">
        <f>IF(ISNUMBER(A3824),(IF(ISNUMBER(VLOOKUP(A3824,KEYWORDS,1,FALSE)),"C/PalabrasClaves","S/PalabrasClaves")),"")</f>
        <v>S/PalabrasClaves</v>
      </c>
      <c r="N3824" s="21" t="str">
        <f t="shared" si="19"/>
        <v/>
      </c>
      <c r="O3824" s="21"/>
      <c r="P3824" s="21" t="s">
        <v>21269</v>
      </c>
      <c r="Q3824" s="21"/>
      <c r="R3824" s="21" t="str">
        <f>LEFT('2012-2022'!$P3824,4)</f>
        <v>2018</v>
      </c>
      <c r="S3824" s="21" t="s">
        <v>47</v>
      </c>
      <c r="T3824" s="21"/>
      <c r="U3824" s="21"/>
      <c r="V3824" s="21"/>
      <c r="W3824" s="27"/>
      <c r="X3824" s="27"/>
      <c r="Y3824" s="28"/>
    </row>
    <row r="3825" ht="15.75" customHeight="1">
      <c r="A3825" s="21">
        <v>3.022871E7</v>
      </c>
      <c r="B3825" s="21" t="s">
        <v>21470</v>
      </c>
      <c r="C3825" s="21" t="s">
        <v>14936</v>
      </c>
      <c r="D3825" s="21" t="s">
        <v>21471</v>
      </c>
      <c r="E3825" s="21" t="s">
        <v>14938</v>
      </c>
      <c r="F3825" s="21" t="s">
        <v>21472</v>
      </c>
      <c r="G3825" s="21">
        <v>2018.0</v>
      </c>
      <c r="H3825" s="26">
        <v>43363.0</v>
      </c>
      <c r="I3825" s="21" t="s">
        <v>21473</v>
      </c>
      <c r="J3825" s="21"/>
      <c r="K3825" s="21"/>
      <c r="L3825" s="21" t="str">
        <f>IF(ISNUMBER(VLOOKUP(A3825,EXCL,1,FALSE)),"Excluido",IF(ISNUMBER(VLOOKUP(A3825,POST,1,FALSE)),"PostAlerta",IF(ISNUMBER(VLOOKUP(A3825,PRE,1,FALSE)),"PreAlerta","")))</f>
        <v>PostAlerta</v>
      </c>
      <c r="M3825" s="21" t="str">
        <f>IF(ISNUMBER(A3825),(IF(ISNUMBER(VLOOKUP(A3825,KEYWORDS,1,FALSE)),"C/PalabrasClaves","S/PalabrasClaves")),"")</f>
        <v>S/PalabrasClaves</v>
      </c>
      <c r="N3825" s="21" t="str">
        <f t="shared" si="19"/>
        <v/>
      </c>
      <c r="O3825" s="21"/>
      <c r="P3825" s="21" t="s">
        <v>21474</v>
      </c>
      <c r="Q3825" s="21"/>
      <c r="R3825" s="21" t="str">
        <f>LEFT('2012-2022'!$P3825,4)</f>
        <v>2018</v>
      </c>
      <c r="S3825" s="21" t="s">
        <v>53</v>
      </c>
      <c r="T3825" s="21"/>
      <c r="U3825" s="21"/>
      <c r="V3825" s="21"/>
      <c r="W3825" s="27"/>
      <c r="X3825" s="27"/>
      <c r="Y3825" s="12"/>
    </row>
    <row r="3826" ht="15.75" customHeight="1">
      <c r="A3826" s="21">
        <v>2.950647E7</v>
      </c>
      <c r="B3826" s="21" t="s">
        <v>21475</v>
      </c>
      <c r="C3826" s="21" t="s">
        <v>21476</v>
      </c>
      <c r="D3826" s="21" t="s">
        <v>21477</v>
      </c>
      <c r="E3826" s="21" t="s">
        <v>21478</v>
      </c>
      <c r="F3826" s="21" t="s">
        <v>12147</v>
      </c>
      <c r="G3826" s="21">
        <v>2018.0</v>
      </c>
      <c r="H3826" s="26">
        <v>43166.0</v>
      </c>
      <c r="I3826" s="21" t="s">
        <v>21479</v>
      </c>
      <c r="J3826" s="21"/>
      <c r="K3826" s="21" t="s">
        <v>21480</v>
      </c>
      <c r="L3826" s="21" t="str">
        <f>IF(ISNUMBER(VLOOKUP(A3826,EXCL,1,FALSE)),"Excluido",IF(ISNUMBER(VLOOKUP(A3826,POST,1,FALSE)),"PostAlerta",IF(ISNUMBER(VLOOKUP(A3826,PRE,1,FALSE)),"PreAlerta","")))</f>
        <v>PostAlerta</v>
      </c>
      <c r="M3826" s="21" t="str">
        <f>IF(ISNUMBER(A3826),(IF(ISNUMBER(VLOOKUP(A3826,KEYWORDS,1,FALSE)),"C/PalabrasClaves","S/PalabrasClaves")),"")</f>
        <v>S/PalabrasClaves</v>
      </c>
      <c r="N3826" s="21" t="str">
        <f t="shared" si="19"/>
        <v/>
      </c>
      <c r="O3826" s="21"/>
      <c r="P3826" s="21" t="s">
        <v>21481</v>
      </c>
      <c r="Q3826" s="21"/>
      <c r="R3826" s="21" t="str">
        <f>LEFT('2012-2022'!$P3826,4)</f>
        <v>2018</v>
      </c>
      <c r="S3826" s="21" t="s">
        <v>47</v>
      </c>
      <c r="T3826" s="21"/>
      <c r="U3826" s="21"/>
      <c r="V3826" s="21"/>
      <c r="W3826" s="27"/>
      <c r="X3826" s="27"/>
      <c r="Y3826" s="28"/>
    </row>
    <row r="3827" ht="15.75" customHeight="1">
      <c r="A3827" s="21">
        <v>3.0274426E7</v>
      </c>
      <c r="B3827" s="21" t="s">
        <v>21482</v>
      </c>
      <c r="C3827" s="21" t="s">
        <v>21483</v>
      </c>
      <c r="D3827" s="21" t="s">
        <v>21484</v>
      </c>
      <c r="E3827" s="21" t="s">
        <v>21485</v>
      </c>
      <c r="F3827" s="21" t="s">
        <v>15421</v>
      </c>
      <c r="G3827" s="21">
        <v>2018.0</v>
      </c>
      <c r="H3827" s="26">
        <v>43376.0</v>
      </c>
      <c r="I3827" s="21" t="s">
        <v>21486</v>
      </c>
      <c r="J3827" s="21"/>
      <c r="K3827" s="21" t="s">
        <v>21487</v>
      </c>
      <c r="L3827" s="21" t="str">
        <f>IF(ISNUMBER(VLOOKUP(A3827,EXCL,1,FALSE)),"Excluido",IF(ISNUMBER(VLOOKUP(A3827,POST,1,FALSE)),"PostAlerta",IF(ISNUMBER(VLOOKUP(A3827,PRE,1,FALSE)),"PreAlerta","")))</f>
        <v>PostAlerta</v>
      </c>
      <c r="M3827" s="21" t="str">
        <f>IF(ISNUMBER(A3827),(IF(ISNUMBER(VLOOKUP(A3827,KEYWORDS,1,FALSE)),"C/PalabrasClaves","S/PalabrasClaves")),"")</f>
        <v>S/PalabrasClaves</v>
      </c>
      <c r="N3827" s="21" t="str">
        <f t="shared" si="19"/>
        <v/>
      </c>
      <c r="O3827" s="21"/>
      <c r="P3827" s="21" t="s">
        <v>21488</v>
      </c>
      <c r="Q3827" s="21"/>
      <c r="R3827" s="21" t="str">
        <f>LEFT('2012-2022'!$P3827,4)</f>
        <v>2018</v>
      </c>
      <c r="S3827" s="21" t="s">
        <v>47</v>
      </c>
      <c r="T3827" s="21"/>
      <c r="U3827" s="21"/>
      <c r="V3827" s="21"/>
      <c r="W3827" s="27"/>
      <c r="X3827" s="27"/>
      <c r="Y3827" s="12"/>
    </row>
    <row r="3828" ht="15.75" customHeight="1">
      <c r="A3828" s="21">
        <v>2.9248525E7</v>
      </c>
      <c r="B3828" s="21" t="s">
        <v>21489</v>
      </c>
      <c r="C3828" s="21" t="s">
        <v>21490</v>
      </c>
      <c r="D3828" s="21" t="s">
        <v>21491</v>
      </c>
      <c r="E3828" s="21" t="s">
        <v>21492</v>
      </c>
      <c r="F3828" s="21" t="s">
        <v>347</v>
      </c>
      <c r="G3828" s="21">
        <v>2018.0</v>
      </c>
      <c r="H3828" s="26">
        <v>43087.0</v>
      </c>
      <c r="I3828" s="21"/>
      <c r="J3828" s="21"/>
      <c r="K3828" s="21" t="s">
        <v>21493</v>
      </c>
      <c r="L3828" s="21" t="str">
        <f>IF(ISNUMBER(VLOOKUP(A3828,EXCL,1,FALSE)),"Excluido",IF(ISNUMBER(VLOOKUP(A3828,POST,1,FALSE)),"PostAlerta",IF(ISNUMBER(VLOOKUP(A3828,PRE,1,FALSE)),"PreAlerta","")))</f>
        <v>PostAlerta</v>
      </c>
      <c r="M3828" s="21" t="str">
        <f>IF(ISNUMBER(A3828),(IF(ISNUMBER(VLOOKUP(A3828,KEYWORDS,1,FALSE)),"C/PalabrasClaves","S/PalabrasClaves")),"")</f>
        <v>S/PalabrasClaves</v>
      </c>
      <c r="N3828" s="21" t="str">
        <f t="shared" si="19"/>
        <v/>
      </c>
      <c r="O3828" s="21"/>
      <c r="P3828" s="21" t="s">
        <v>21494</v>
      </c>
      <c r="Q3828" s="21"/>
      <c r="R3828" s="21" t="str">
        <f>LEFT('2012-2022'!$P3828,4)</f>
        <v>2018</v>
      </c>
      <c r="S3828" s="21" t="s">
        <v>47</v>
      </c>
      <c r="T3828" s="21"/>
      <c r="U3828" s="21"/>
      <c r="V3828" s="21"/>
      <c r="W3828" s="27"/>
      <c r="X3828" s="27"/>
      <c r="Y3828" s="28"/>
    </row>
    <row r="3829" ht="15.75" customHeight="1">
      <c r="A3829" s="21">
        <v>2.9520067E7</v>
      </c>
      <c r="B3829" s="21" t="s">
        <v>21495</v>
      </c>
      <c r="C3829" s="21" t="s">
        <v>21496</v>
      </c>
      <c r="D3829" s="21" t="s">
        <v>21497</v>
      </c>
      <c r="E3829" s="21" t="s">
        <v>21498</v>
      </c>
      <c r="F3829" s="21" t="s">
        <v>5609</v>
      </c>
      <c r="G3829" s="21">
        <v>2018.0</v>
      </c>
      <c r="H3829" s="26">
        <v>43169.0</v>
      </c>
      <c r="I3829" s="21" t="s">
        <v>21499</v>
      </c>
      <c r="J3829" s="21"/>
      <c r="K3829" s="21" t="s">
        <v>21500</v>
      </c>
      <c r="L3829" s="21" t="str">
        <f>IF(ISNUMBER(VLOOKUP(A3829,EXCL,1,FALSE)),"Excluido",IF(ISNUMBER(VLOOKUP(A3829,POST,1,FALSE)),"PostAlerta",IF(ISNUMBER(VLOOKUP(A3829,PRE,1,FALSE)),"PreAlerta","")))</f>
        <v>PostAlerta</v>
      </c>
      <c r="M3829" s="21" t="str">
        <f>IF(ISNUMBER(A3829),(IF(ISNUMBER(VLOOKUP(A3829,KEYWORDS,1,FALSE)),"C/PalabrasClaves","S/PalabrasClaves")),"")</f>
        <v>S/PalabrasClaves</v>
      </c>
      <c r="N3829" s="21" t="str">
        <f t="shared" si="19"/>
        <v/>
      </c>
      <c r="O3829" s="21"/>
      <c r="P3829" s="21" t="s">
        <v>21501</v>
      </c>
      <c r="Q3829" s="21"/>
      <c r="R3829" s="21" t="str">
        <f>LEFT('2012-2022'!$P3829,4)</f>
        <v>2018</v>
      </c>
      <c r="S3829" s="21" t="s">
        <v>47</v>
      </c>
      <c r="T3829" s="21"/>
      <c r="U3829" s="21"/>
      <c r="V3829" s="21"/>
      <c r="W3829" s="27"/>
      <c r="X3829" s="27"/>
      <c r="Y3829" s="12"/>
    </row>
    <row r="3830" ht="15.75" customHeight="1">
      <c r="A3830" s="21">
        <v>2.96082E7</v>
      </c>
      <c r="B3830" s="21" t="s">
        <v>21502</v>
      </c>
      <c r="C3830" s="21" t="s">
        <v>21503</v>
      </c>
      <c r="D3830" s="21" t="s">
        <v>21504</v>
      </c>
      <c r="E3830" s="21" t="s">
        <v>21505</v>
      </c>
      <c r="F3830" s="21" t="s">
        <v>21506</v>
      </c>
      <c r="G3830" s="21">
        <v>2018.0</v>
      </c>
      <c r="H3830" s="26">
        <v>43733.0</v>
      </c>
      <c r="I3830" s="21" t="s">
        <v>21507</v>
      </c>
      <c r="J3830" s="21"/>
      <c r="K3830" s="21" t="s">
        <v>21508</v>
      </c>
      <c r="L3830" s="21" t="str">
        <f>IF(ISNUMBER(VLOOKUP(A3830,EXCL,1,FALSE)),"Excluido",IF(ISNUMBER(VLOOKUP(A3830,POST,1,FALSE)),"PostAlerta",IF(ISNUMBER(VLOOKUP(A3830,PRE,1,FALSE)),"PreAlerta","")))</f>
        <v>PostAlerta</v>
      </c>
      <c r="M3830" s="21" t="str">
        <f>IF(ISNUMBER(A3830),(IF(ISNUMBER(VLOOKUP(A3830,KEYWORDS,1,FALSE)),"C/PalabrasClaves","S/PalabrasClaves")),"")</f>
        <v>S/PalabrasClaves</v>
      </c>
      <c r="N3830" s="21" t="str">
        <f t="shared" si="19"/>
        <v/>
      </c>
      <c r="O3830" s="21"/>
      <c r="P3830" s="21" t="s">
        <v>21501</v>
      </c>
      <c r="Q3830" s="21"/>
      <c r="R3830" s="21" t="str">
        <f>LEFT('2012-2022'!$P3830,4)</f>
        <v>2018</v>
      </c>
      <c r="S3830" s="21" t="s">
        <v>47</v>
      </c>
      <c r="T3830" s="21"/>
      <c r="U3830" s="21"/>
      <c r="V3830" s="21"/>
      <c r="W3830" s="27"/>
      <c r="X3830" s="27"/>
      <c r="Y3830" s="28"/>
    </row>
    <row r="3831" ht="15.75" customHeight="1">
      <c r="A3831" s="21">
        <v>2.9522521E7</v>
      </c>
      <c r="B3831" s="21" t="s">
        <v>21509</v>
      </c>
      <c r="C3831" s="21" t="s">
        <v>21510</v>
      </c>
      <c r="D3831" s="21" t="s">
        <v>21511</v>
      </c>
      <c r="E3831" s="21" t="s">
        <v>425</v>
      </c>
      <c r="F3831" s="21" t="s">
        <v>2810</v>
      </c>
      <c r="G3831" s="21">
        <v>2018.0</v>
      </c>
      <c r="H3831" s="26">
        <v>43169.0</v>
      </c>
      <c r="I3831" s="21" t="s">
        <v>21512</v>
      </c>
      <c r="J3831" s="21"/>
      <c r="K3831" s="21" t="s">
        <v>21513</v>
      </c>
      <c r="L3831" s="21" t="str">
        <f>IF(ISNUMBER(VLOOKUP(A3831,EXCL,1,FALSE)),"Excluido",IF(ISNUMBER(VLOOKUP(A3831,POST,1,FALSE)),"PostAlerta",IF(ISNUMBER(VLOOKUP(A3831,PRE,1,FALSE)),"PreAlerta","")))</f>
        <v>PostAlerta</v>
      </c>
      <c r="M3831" s="21" t="str">
        <f>IF(ISNUMBER(A3831),(IF(ISNUMBER(VLOOKUP(A3831,KEYWORDS,1,FALSE)),"C/PalabrasClaves","S/PalabrasClaves")),"")</f>
        <v>S/PalabrasClaves</v>
      </c>
      <c r="N3831" s="21" t="str">
        <f t="shared" si="19"/>
        <v/>
      </c>
      <c r="O3831" s="21"/>
      <c r="P3831" s="21" t="s">
        <v>21514</v>
      </c>
      <c r="Q3831" s="21"/>
      <c r="R3831" s="21" t="str">
        <f>LEFT('2012-2022'!$P3831,4)</f>
        <v>2018</v>
      </c>
      <c r="S3831" s="21" t="s">
        <v>47</v>
      </c>
      <c r="T3831" s="21"/>
      <c r="U3831" s="21"/>
      <c r="V3831" s="21"/>
      <c r="W3831" s="27"/>
      <c r="X3831" s="27"/>
      <c r="Y3831" s="12"/>
    </row>
    <row r="3832" ht="15.75" customHeight="1">
      <c r="A3832" s="21">
        <v>2.9523202E7</v>
      </c>
      <c r="B3832" s="21" t="s">
        <v>21515</v>
      </c>
      <c r="C3832" s="21" t="s">
        <v>21516</v>
      </c>
      <c r="D3832" s="21" t="s">
        <v>21517</v>
      </c>
      <c r="E3832" s="21" t="s">
        <v>21518</v>
      </c>
      <c r="F3832" s="21" t="s">
        <v>332</v>
      </c>
      <c r="G3832" s="21">
        <v>2018.0</v>
      </c>
      <c r="H3832" s="26">
        <v>43170.0</v>
      </c>
      <c r="I3832" s="21" t="s">
        <v>21519</v>
      </c>
      <c r="J3832" s="21"/>
      <c r="K3832" s="21" t="s">
        <v>21520</v>
      </c>
      <c r="L3832" s="21" t="str">
        <f>IF(ISNUMBER(VLOOKUP(A3832,EXCL,1,FALSE)),"Excluido",IF(ISNUMBER(VLOOKUP(A3832,POST,1,FALSE)),"PostAlerta",IF(ISNUMBER(VLOOKUP(A3832,PRE,1,FALSE)),"PreAlerta","")))</f>
        <v>PostAlerta</v>
      </c>
      <c r="M3832" s="21" t="str">
        <f>IF(ISNUMBER(A3832),(IF(ISNUMBER(VLOOKUP(A3832,KEYWORDS,1,FALSE)),"C/PalabrasClaves","S/PalabrasClaves")),"")</f>
        <v>S/PalabrasClaves</v>
      </c>
      <c r="N3832" s="21" t="str">
        <f t="shared" si="19"/>
        <v/>
      </c>
      <c r="O3832" s="21"/>
      <c r="P3832" s="21" t="s">
        <v>21514</v>
      </c>
      <c r="Q3832" s="21"/>
      <c r="R3832" s="21" t="str">
        <f>LEFT('2012-2022'!$P3832,4)</f>
        <v>2018</v>
      </c>
      <c r="S3832" s="21" t="s">
        <v>47</v>
      </c>
      <c r="T3832" s="21"/>
      <c r="U3832" s="21"/>
      <c r="V3832" s="21"/>
      <c r="W3832" s="27"/>
      <c r="X3832" s="27"/>
      <c r="Y3832" s="28"/>
    </row>
    <row r="3833" ht="15.75" customHeight="1">
      <c r="A3833" s="21">
        <v>2.952321E7</v>
      </c>
      <c r="B3833" s="21" t="s">
        <v>21521</v>
      </c>
      <c r="C3833" s="21" t="s">
        <v>21522</v>
      </c>
      <c r="D3833" s="21" t="s">
        <v>21523</v>
      </c>
      <c r="E3833" s="21" t="s">
        <v>9851</v>
      </c>
      <c r="F3833" s="21" t="s">
        <v>332</v>
      </c>
      <c r="G3833" s="21">
        <v>2018.0</v>
      </c>
      <c r="H3833" s="26">
        <v>43170.0</v>
      </c>
      <c r="I3833" s="21" t="s">
        <v>21524</v>
      </c>
      <c r="J3833" s="21"/>
      <c r="K3833" s="21" t="s">
        <v>21525</v>
      </c>
      <c r="L3833" s="21" t="str">
        <f>IF(ISNUMBER(VLOOKUP(A3833,EXCL,1,FALSE)),"Excluido",IF(ISNUMBER(VLOOKUP(A3833,POST,1,FALSE)),"PostAlerta",IF(ISNUMBER(VLOOKUP(A3833,PRE,1,FALSE)),"PreAlerta","")))</f>
        <v>PostAlerta</v>
      </c>
      <c r="M3833" s="21" t="str">
        <f>IF(ISNUMBER(A3833),(IF(ISNUMBER(VLOOKUP(A3833,KEYWORDS,1,FALSE)),"C/PalabrasClaves","S/PalabrasClaves")),"")</f>
        <v>S/PalabrasClaves</v>
      </c>
      <c r="N3833" s="21" t="str">
        <f t="shared" si="19"/>
        <v/>
      </c>
      <c r="O3833" s="21"/>
      <c r="P3833" s="21" t="s">
        <v>21514</v>
      </c>
      <c r="Q3833" s="21"/>
      <c r="R3833" s="21" t="str">
        <f>LEFT('2012-2022'!$P3833,4)</f>
        <v>2018</v>
      </c>
      <c r="S3833" s="21" t="s">
        <v>47</v>
      </c>
      <c r="T3833" s="21"/>
      <c r="U3833" s="21"/>
      <c r="V3833" s="21"/>
      <c r="W3833" s="27"/>
      <c r="X3833" s="27"/>
      <c r="Y3833" s="12"/>
    </row>
    <row r="3834" ht="15.75" customHeight="1">
      <c r="A3834" s="21">
        <v>2.9530058E7</v>
      </c>
      <c r="B3834" s="21" t="s">
        <v>21526</v>
      </c>
      <c r="C3834" s="21" t="s">
        <v>21527</v>
      </c>
      <c r="D3834" s="21" t="s">
        <v>21528</v>
      </c>
      <c r="E3834" s="21" t="s">
        <v>21529</v>
      </c>
      <c r="F3834" s="21" t="s">
        <v>833</v>
      </c>
      <c r="G3834" s="21">
        <v>2018.0</v>
      </c>
      <c r="H3834" s="26">
        <v>43173.0</v>
      </c>
      <c r="I3834" s="21" t="s">
        <v>21530</v>
      </c>
      <c r="J3834" s="21"/>
      <c r="K3834" s="21" t="s">
        <v>21531</v>
      </c>
      <c r="L3834" s="21" t="str">
        <f>IF(ISNUMBER(VLOOKUP(A3834,EXCL,1,FALSE)),"Excluido",IF(ISNUMBER(VLOOKUP(A3834,POST,1,FALSE)),"PostAlerta",IF(ISNUMBER(VLOOKUP(A3834,PRE,1,FALSE)),"PreAlerta","")))</f>
        <v>PostAlerta</v>
      </c>
      <c r="M3834" s="21" t="str">
        <f>IF(ISNUMBER(A3834),(IF(ISNUMBER(VLOOKUP(A3834,KEYWORDS,1,FALSE)),"C/PalabrasClaves","S/PalabrasClaves")),"")</f>
        <v>S/PalabrasClaves</v>
      </c>
      <c r="N3834" s="21" t="str">
        <f t="shared" si="19"/>
        <v/>
      </c>
      <c r="O3834" s="21"/>
      <c r="P3834" s="21" t="s">
        <v>21532</v>
      </c>
      <c r="Q3834" s="21"/>
      <c r="R3834" s="21" t="str">
        <f>LEFT('2012-2022'!$P3834,4)</f>
        <v>2018</v>
      </c>
      <c r="S3834" s="21" t="s">
        <v>47</v>
      </c>
      <c r="T3834" s="21"/>
      <c r="U3834" s="21"/>
      <c r="V3834" s="21"/>
      <c r="W3834" s="27"/>
      <c r="X3834" s="27"/>
      <c r="Y3834" s="28"/>
    </row>
    <row r="3835" ht="15.75" customHeight="1">
      <c r="A3835" s="21">
        <v>2.9330177E7</v>
      </c>
      <c r="B3835" s="21" t="s">
        <v>21533</v>
      </c>
      <c r="C3835" s="21" t="s">
        <v>21534</v>
      </c>
      <c r="D3835" s="21" t="s">
        <v>21535</v>
      </c>
      <c r="E3835" s="21" t="s">
        <v>21536</v>
      </c>
      <c r="F3835" s="21" t="s">
        <v>182</v>
      </c>
      <c r="G3835" s="21">
        <v>2018.0</v>
      </c>
      <c r="H3835" s="26">
        <v>43114.0</v>
      </c>
      <c r="I3835" s="21" t="s">
        <v>21537</v>
      </c>
      <c r="J3835" s="21"/>
      <c r="K3835" s="21" t="s">
        <v>21538</v>
      </c>
      <c r="L3835" s="21" t="str">
        <f>IF(ISNUMBER(VLOOKUP(A3835,EXCL,1,FALSE)),"Excluido",IF(ISNUMBER(VLOOKUP(A3835,POST,1,FALSE)),"PostAlerta",IF(ISNUMBER(VLOOKUP(A3835,PRE,1,FALSE)),"PreAlerta","")))</f>
        <v>PostAlerta</v>
      </c>
      <c r="M3835" s="21" t="str">
        <f>IF(ISNUMBER(A3835),(IF(ISNUMBER(VLOOKUP(A3835,KEYWORDS,1,FALSE)),"C/PalabrasClaves","S/PalabrasClaves")),"")</f>
        <v>S/PalabrasClaves</v>
      </c>
      <c r="N3835" s="21" t="str">
        <f t="shared" si="19"/>
        <v/>
      </c>
      <c r="O3835" s="21"/>
      <c r="P3835" s="21" t="s">
        <v>21318</v>
      </c>
      <c r="Q3835" s="21"/>
      <c r="R3835" s="21" t="str">
        <f>LEFT('2012-2022'!$P3835,4)</f>
        <v>2018</v>
      </c>
      <c r="S3835" s="21" t="s">
        <v>47</v>
      </c>
      <c r="T3835" s="21"/>
      <c r="U3835" s="21"/>
      <c r="V3835" s="21"/>
      <c r="W3835" s="27"/>
      <c r="X3835" s="27"/>
      <c r="Y3835" s="12"/>
    </row>
    <row r="3836" ht="15.75" customHeight="1">
      <c r="A3836" s="21">
        <v>2.9668136E7</v>
      </c>
      <c r="B3836" s="21" t="s">
        <v>21539</v>
      </c>
      <c r="C3836" s="21" t="s">
        <v>21540</v>
      </c>
      <c r="D3836" s="21" t="s">
        <v>21541</v>
      </c>
      <c r="E3836" s="21" t="s">
        <v>21542</v>
      </c>
      <c r="F3836" s="21" t="s">
        <v>1092</v>
      </c>
      <c r="G3836" s="21">
        <v>2018.0</v>
      </c>
      <c r="H3836" s="26">
        <v>43209.0</v>
      </c>
      <c r="I3836" s="21"/>
      <c r="J3836" s="21"/>
      <c r="K3836" s="21" t="s">
        <v>21543</v>
      </c>
      <c r="L3836" s="21" t="str">
        <f>IF(ISNUMBER(VLOOKUP(A3836,EXCL,1,FALSE)),"Excluido",IF(ISNUMBER(VLOOKUP(A3836,POST,1,FALSE)),"PostAlerta",IF(ISNUMBER(VLOOKUP(A3836,PRE,1,FALSE)),"PreAlerta","")))</f>
        <v>PostAlerta</v>
      </c>
      <c r="M3836" s="21" t="str">
        <f>IF(ISNUMBER(A3836),(IF(ISNUMBER(VLOOKUP(A3836,KEYWORDS,1,FALSE)),"C/PalabrasClaves","S/PalabrasClaves")),"")</f>
        <v>S/PalabrasClaves</v>
      </c>
      <c r="N3836" s="21" t="str">
        <f t="shared" si="19"/>
        <v/>
      </c>
      <c r="O3836" s="21"/>
      <c r="P3836" s="21" t="s">
        <v>21544</v>
      </c>
      <c r="Q3836" s="21"/>
      <c r="R3836" s="21" t="str">
        <f>LEFT('2012-2022'!$P3836,4)</f>
        <v>2018</v>
      </c>
      <c r="S3836" s="21" t="s">
        <v>47</v>
      </c>
      <c r="T3836" s="21"/>
      <c r="U3836" s="21"/>
      <c r="V3836" s="21"/>
      <c r="W3836" s="27"/>
      <c r="X3836" s="27"/>
      <c r="Y3836" s="28"/>
    </row>
    <row r="3837" ht="15.75" customHeight="1">
      <c r="A3837" s="21">
        <v>2.9696073E7</v>
      </c>
      <c r="B3837" s="21" t="s">
        <v>21545</v>
      </c>
      <c r="C3837" s="21" t="s">
        <v>21546</v>
      </c>
      <c r="D3837" s="21" t="s">
        <v>21547</v>
      </c>
      <c r="E3837" s="21" t="s">
        <v>21548</v>
      </c>
      <c r="F3837" s="21" t="s">
        <v>19220</v>
      </c>
      <c r="G3837" s="21">
        <v>2018.0</v>
      </c>
      <c r="H3837" s="26">
        <v>43217.0</v>
      </c>
      <c r="I3837" s="21" t="s">
        <v>21549</v>
      </c>
      <c r="J3837" s="21"/>
      <c r="K3837" s="21" t="s">
        <v>21550</v>
      </c>
      <c r="L3837" s="21" t="str">
        <f>IF(ISNUMBER(VLOOKUP(A3837,EXCL,1,FALSE)),"Excluido",IF(ISNUMBER(VLOOKUP(A3837,POST,1,FALSE)),"PostAlerta",IF(ISNUMBER(VLOOKUP(A3837,PRE,1,FALSE)),"PreAlerta","")))</f>
        <v>PostAlerta</v>
      </c>
      <c r="M3837" s="21" t="str">
        <f>IF(ISNUMBER(A3837),(IF(ISNUMBER(VLOOKUP(A3837,KEYWORDS,1,FALSE)),"C/PalabrasClaves","S/PalabrasClaves")),"")</f>
        <v>S/PalabrasClaves</v>
      </c>
      <c r="N3837" s="21" t="str">
        <f t="shared" si="19"/>
        <v/>
      </c>
      <c r="O3837" s="21"/>
      <c r="P3837" s="21" t="s">
        <v>21551</v>
      </c>
      <c r="Q3837" s="21"/>
      <c r="R3837" s="21" t="str">
        <f>LEFT('2012-2022'!$P3837,4)</f>
        <v>2018</v>
      </c>
      <c r="S3837" s="21" t="s">
        <v>47</v>
      </c>
      <c r="T3837" s="21"/>
      <c r="U3837" s="21"/>
      <c r="V3837" s="21"/>
      <c r="W3837" s="27"/>
      <c r="X3837" s="27"/>
      <c r="Y3837" s="12"/>
    </row>
    <row r="3838" ht="15.75" customHeight="1">
      <c r="A3838" s="21">
        <v>2.9069294E7</v>
      </c>
      <c r="B3838" s="21" t="s">
        <v>21552</v>
      </c>
      <c r="C3838" s="21" t="s">
        <v>21553</v>
      </c>
      <c r="D3838" s="21" t="s">
        <v>21554</v>
      </c>
      <c r="E3838" s="21" t="s">
        <v>1946</v>
      </c>
      <c r="F3838" s="21" t="s">
        <v>458</v>
      </c>
      <c r="G3838" s="21">
        <v>2018.0</v>
      </c>
      <c r="H3838" s="26">
        <v>43034.0</v>
      </c>
      <c r="I3838" s="21"/>
      <c r="J3838" s="21"/>
      <c r="K3838" s="21" t="s">
        <v>21555</v>
      </c>
      <c r="L3838" s="21" t="str">
        <f>IF(ISNUMBER(VLOOKUP(A3838,EXCL,1,FALSE)),"Excluido",IF(ISNUMBER(VLOOKUP(A3838,POST,1,FALSE)),"PostAlerta",IF(ISNUMBER(VLOOKUP(A3838,PRE,1,FALSE)),"PreAlerta","")))</f>
        <v>PostAlerta</v>
      </c>
      <c r="M3838" s="21" t="str">
        <f>IF(ISNUMBER(A3838),(IF(ISNUMBER(VLOOKUP(A3838,KEYWORDS,1,FALSE)),"C/PalabrasClaves","S/PalabrasClaves")),"")</f>
        <v>C/PalabrasClaves</v>
      </c>
      <c r="N3838" s="21" t="str">
        <f t="shared" si="19"/>
        <v/>
      </c>
      <c r="O3838" s="21"/>
      <c r="P3838" s="21" t="s">
        <v>21556</v>
      </c>
      <c r="Q3838" s="21"/>
      <c r="R3838" s="21" t="str">
        <f>LEFT('2012-2022'!$P3838,4)</f>
        <v>2018</v>
      </c>
      <c r="S3838" s="21" t="s">
        <v>47</v>
      </c>
      <c r="T3838" s="21"/>
      <c r="U3838" s="21"/>
      <c r="V3838" s="21"/>
      <c r="W3838" s="27"/>
      <c r="X3838" s="27"/>
      <c r="Y3838" s="28"/>
    </row>
    <row r="3839" ht="15.75" customHeight="1">
      <c r="A3839" s="21">
        <v>2.9526588E7</v>
      </c>
      <c r="B3839" s="21" t="s">
        <v>21557</v>
      </c>
      <c r="C3839" s="21" t="s">
        <v>21558</v>
      </c>
      <c r="D3839" s="21" t="s">
        <v>21559</v>
      </c>
      <c r="E3839" s="21" t="s">
        <v>18537</v>
      </c>
      <c r="F3839" s="21" t="s">
        <v>6252</v>
      </c>
      <c r="G3839" s="21">
        <v>2018.0</v>
      </c>
      <c r="H3839" s="26">
        <v>43172.0</v>
      </c>
      <c r="I3839" s="21" t="s">
        <v>21560</v>
      </c>
      <c r="J3839" s="21" t="s">
        <v>21561</v>
      </c>
      <c r="K3839" s="21" t="s">
        <v>21562</v>
      </c>
      <c r="L3839" s="21" t="str">
        <f>IF(ISNUMBER(VLOOKUP(A3839,EXCL,1,FALSE)),"Excluido",IF(ISNUMBER(VLOOKUP(A3839,POST,1,FALSE)),"PostAlerta",IF(ISNUMBER(VLOOKUP(A3839,PRE,1,FALSE)),"PreAlerta","")))</f>
        <v>PostAlerta</v>
      </c>
      <c r="M3839" s="21" t="str">
        <f>IF(ISNUMBER(A3839),(IF(ISNUMBER(VLOOKUP(A3839,KEYWORDS,1,FALSE)),"C/PalabrasClaves","S/PalabrasClaves")),"")</f>
        <v>S/PalabrasClaves</v>
      </c>
      <c r="N3839" s="21" t="str">
        <f t="shared" si="19"/>
        <v/>
      </c>
      <c r="O3839" s="21"/>
      <c r="P3839" s="21" t="s">
        <v>21556</v>
      </c>
      <c r="Q3839" s="21"/>
      <c r="R3839" s="21" t="str">
        <f>LEFT('2012-2022'!$P3839,4)</f>
        <v>2018</v>
      </c>
      <c r="S3839" s="21" t="s">
        <v>47</v>
      </c>
      <c r="T3839" s="21"/>
      <c r="U3839" s="21"/>
      <c r="V3839" s="21"/>
      <c r="W3839" s="27"/>
      <c r="X3839" s="27"/>
      <c r="Y3839" s="12"/>
    </row>
    <row r="3840" ht="15.75" customHeight="1">
      <c r="A3840" s="21">
        <v>2.9542303E7</v>
      </c>
      <c r="B3840" s="21" t="s">
        <v>21563</v>
      </c>
      <c r="C3840" s="21" t="s">
        <v>21564</v>
      </c>
      <c r="D3840" s="21" t="s">
        <v>21565</v>
      </c>
      <c r="E3840" s="21" t="s">
        <v>21566</v>
      </c>
      <c r="F3840" s="21" t="s">
        <v>271</v>
      </c>
      <c r="G3840" s="21">
        <v>2018.0</v>
      </c>
      <c r="H3840" s="26">
        <v>43175.0</v>
      </c>
      <c r="I3840" s="21" t="s">
        <v>21567</v>
      </c>
      <c r="J3840" s="21"/>
      <c r="K3840" s="21" t="s">
        <v>21568</v>
      </c>
      <c r="L3840" s="21" t="str">
        <f>IF(ISNUMBER(VLOOKUP(A3840,EXCL,1,FALSE)),"Excluido",IF(ISNUMBER(VLOOKUP(A3840,POST,1,FALSE)),"PostAlerta",IF(ISNUMBER(VLOOKUP(A3840,PRE,1,FALSE)),"PreAlerta","")))</f>
        <v>PostAlerta</v>
      </c>
      <c r="M3840" s="21" t="str">
        <f>IF(ISNUMBER(A3840),(IF(ISNUMBER(VLOOKUP(A3840,KEYWORDS,1,FALSE)),"C/PalabrasClaves","S/PalabrasClaves")),"")</f>
        <v>S/PalabrasClaves</v>
      </c>
      <c r="N3840" s="21" t="str">
        <f t="shared" si="19"/>
        <v/>
      </c>
      <c r="O3840" s="21"/>
      <c r="P3840" s="21" t="s">
        <v>21556</v>
      </c>
      <c r="Q3840" s="21"/>
      <c r="R3840" s="21" t="str">
        <f>LEFT('2012-2022'!$P3840,4)</f>
        <v>2018</v>
      </c>
      <c r="S3840" s="21" t="s">
        <v>47</v>
      </c>
      <c r="T3840" s="21"/>
      <c r="U3840" s="21"/>
      <c r="V3840" s="21"/>
      <c r="W3840" s="27"/>
      <c r="X3840" s="27"/>
      <c r="Y3840" s="28"/>
    </row>
    <row r="3841" ht="15.75" customHeight="1">
      <c r="A3841" s="21">
        <v>2.9558644E7</v>
      </c>
      <c r="B3841" s="21" t="s">
        <v>21569</v>
      </c>
      <c r="C3841" s="21" t="s">
        <v>21570</v>
      </c>
      <c r="D3841" s="21" t="s">
        <v>21571</v>
      </c>
      <c r="E3841" s="21" t="s">
        <v>2895</v>
      </c>
      <c r="F3841" s="21" t="s">
        <v>6252</v>
      </c>
      <c r="G3841" s="21">
        <v>2018.0</v>
      </c>
      <c r="H3841" s="26">
        <v>43180.0</v>
      </c>
      <c r="I3841" s="21"/>
      <c r="J3841" s="21"/>
      <c r="K3841" s="21" t="s">
        <v>21572</v>
      </c>
      <c r="L3841" s="21" t="str">
        <f>IF(ISNUMBER(VLOOKUP(A3841,EXCL,1,FALSE)),"Excluido",IF(ISNUMBER(VLOOKUP(A3841,POST,1,FALSE)),"PostAlerta",IF(ISNUMBER(VLOOKUP(A3841,PRE,1,FALSE)),"PreAlerta","")))</f>
        <v>PostAlerta</v>
      </c>
      <c r="M3841" s="21" t="str">
        <f>IF(ISNUMBER(A3841),(IF(ISNUMBER(VLOOKUP(A3841,KEYWORDS,1,FALSE)),"C/PalabrasClaves","S/PalabrasClaves")),"")</f>
        <v>S/PalabrasClaves</v>
      </c>
      <c r="N3841" s="21" t="str">
        <f t="shared" si="19"/>
        <v/>
      </c>
      <c r="O3841" s="21"/>
      <c r="P3841" s="21" t="s">
        <v>21556</v>
      </c>
      <c r="Q3841" s="21"/>
      <c r="R3841" s="21" t="str">
        <f>LEFT('2012-2022'!$P3841,4)</f>
        <v>2018</v>
      </c>
      <c r="S3841" s="21" t="s">
        <v>47</v>
      </c>
      <c r="T3841" s="21"/>
      <c r="U3841" s="21"/>
      <c r="V3841" s="21"/>
      <c r="W3841" s="27"/>
      <c r="X3841" s="27"/>
      <c r="Y3841" s="12"/>
    </row>
    <row r="3842" ht="15.75" customHeight="1">
      <c r="A3842" s="21">
        <v>2.95549E7</v>
      </c>
      <c r="B3842" s="21" t="s">
        <v>21573</v>
      </c>
      <c r="C3842" s="21" t="s">
        <v>21574</v>
      </c>
      <c r="D3842" s="21" t="s">
        <v>21575</v>
      </c>
      <c r="E3842" s="21" t="s">
        <v>3333</v>
      </c>
      <c r="F3842" s="21" t="s">
        <v>818</v>
      </c>
      <c r="G3842" s="21">
        <v>2018.0</v>
      </c>
      <c r="H3842" s="26">
        <v>43180.0</v>
      </c>
      <c r="I3842" s="21" t="s">
        <v>21576</v>
      </c>
      <c r="J3842" s="21"/>
      <c r="K3842" s="21" t="s">
        <v>21577</v>
      </c>
      <c r="L3842" s="21" t="str">
        <f>IF(ISNUMBER(VLOOKUP(A3842,EXCL,1,FALSE)),"Excluido",IF(ISNUMBER(VLOOKUP(A3842,POST,1,FALSE)),"PostAlerta",IF(ISNUMBER(VLOOKUP(A3842,PRE,1,FALSE)),"PreAlerta","")))</f>
        <v>PostAlerta</v>
      </c>
      <c r="M3842" s="21" t="str">
        <f>IF(ISNUMBER(A3842),(IF(ISNUMBER(VLOOKUP(A3842,KEYWORDS,1,FALSE)),"C/PalabrasClaves","S/PalabrasClaves")),"")</f>
        <v>S/PalabrasClaves</v>
      </c>
      <c r="N3842" s="21" t="str">
        <f t="shared" si="19"/>
        <v/>
      </c>
      <c r="O3842" s="21"/>
      <c r="P3842" s="21" t="s">
        <v>21578</v>
      </c>
      <c r="Q3842" s="21"/>
      <c r="R3842" s="21" t="str">
        <f>LEFT('2012-2022'!$P3842,4)</f>
        <v>2018</v>
      </c>
      <c r="S3842" s="21" t="s">
        <v>47</v>
      </c>
      <c r="T3842" s="21"/>
      <c r="U3842" s="21"/>
      <c r="V3842" s="21"/>
      <c r="W3842" s="27"/>
      <c r="X3842" s="27"/>
      <c r="Y3842" s="28"/>
    </row>
    <row r="3843" ht="15.75" customHeight="1">
      <c r="A3843" s="21">
        <v>2.9554918E7</v>
      </c>
      <c r="B3843" s="21" t="s">
        <v>21579</v>
      </c>
      <c r="C3843" s="21" t="s">
        <v>21580</v>
      </c>
      <c r="D3843" s="21" t="s">
        <v>21581</v>
      </c>
      <c r="E3843" s="21" t="s">
        <v>21582</v>
      </c>
      <c r="F3843" s="21" t="s">
        <v>332</v>
      </c>
      <c r="G3843" s="21">
        <v>2018.0</v>
      </c>
      <c r="H3843" s="26">
        <v>43180.0</v>
      </c>
      <c r="I3843" s="21" t="s">
        <v>21583</v>
      </c>
      <c r="J3843" s="21"/>
      <c r="K3843" s="21" t="s">
        <v>21584</v>
      </c>
      <c r="L3843" s="21" t="str">
        <f>IF(ISNUMBER(VLOOKUP(A3843,EXCL,1,FALSE)),"Excluido",IF(ISNUMBER(VLOOKUP(A3843,POST,1,FALSE)),"PostAlerta",IF(ISNUMBER(VLOOKUP(A3843,PRE,1,FALSE)),"PreAlerta","")))</f>
        <v>PostAlerta</v>
      </c>
      <c r="M3843" s="21" t="str">
        <f>IF(ISNUMBER(A3843),(IF(ISNUMBER(VLOOKUP(A3843,KEYWORDS,1,FALSE)),"C/PalabrasClaves","S/PalabrasClaves")),"")</f>
        <v>S/PalabrasClaves</v>
      </c>
      <c r="N3843" s="21" t="str">
        <f t="shared" si="19"/>
        <v/>
      </c>
      <c r="O3843" s="21"/>
      <c r="P3843" s="21" t="s">
        <v>21578</v>
      </c>
      <c r="Q3843" s="21"/>
      <c r="R3843" s="21" t="str">
        <f>LEFT('2012-2022'!$P3843,4)</f>
        <v>2018</v>
      </c>
      <c r="S3843" s="21" t="s">
        <v>47</v>
      </c>
      <c r="T3843" s="21"/>
      <c r="U3843" s="21"/>
      <c r="V3843" s="21"/>
      <c r="W3843" s="27"/>
      <c r="X3843" s="27"/>
      <c r="Y3843" s="12"/>
    </row>
    <row r="3844" ht="15.75" customHeight="1">
      <c r="A3844" s="21">
        <v>2.9554928E7</v>
      </c>
      <c r="B3844" s="21" t="s">
        <v>21585</v>
      </c>
      <c r="C3844" s="21" t="s">
        <v>21586</v>
      </c>
      <c r="D3844" s="21" t="s">
        <v>21587</v>
      </c>
      <c r="E3844" s="21" t="s">
        <v>21588</v>
      </c>
      <c r="F3844" s="21" t="s">
        <v>332</v>
      </c>
      <c r="G3844" s="21">
        <v>2018.0</v>
      </c>
      <c r="H3844" s="26">
        <v>43180.0</v>
      </c>
      <c r="I3844" s="21" t="s">
        <v>21589</v>
      </c>
      <c r="J3844" s="21"/>
      <c r="K3844" s="21" t="s">
        <v>21590</v>
      </c>
      <c r="L3844" s="21" t="str">
        <f>IF(ISNUMBER(VLOOKUP(A3844,EXCL,1,FALSE)),"Excluido",IF(ISNUMBER(VLOOKUP(A3844,POST,1,FALSE)),"PostAlerta",IF(ISNUMBER(VLOOKUP(A3844,PRE,1,FALSE)),"PreAlerta","")))</f>
        <v>PostAlerta</v>
      </c>
      <c r="M3844" s="21" t="str">
        <f>IF(ISNUMBER(A3844),(IF(ISNUMBER(VLOOKUP(A3844,KEYWORDS,1,FALSE)),"C/PalabrasClaves","S/PalabrasClaves")),"")</f>
        <v>S/PalabrasClaves</v>
      </c>
      <c r="N3844" s="21" t="str">
        <f t="shared" si="19"/>
        <v/>
      </c>
      <c r="O3844" s="21"/>
      <c r="P3844" s="21" t="s">
        <v>21578</v>
      </c>
      <c r="Q3844" s="21"/>
      <c r="R3844" s="21" t="str">
        <f>LEFT('2012-2022'!$P3844,4)</f>
        <v>2018</v>
      </c>
      <c r="S3844" s="21" t="s">
        <v>47</v>
      </c>
      <c r="T3844" s="21"/>
      <c r="U3844" s="21"/>
      <c r="V3844" s="21"/>
      <c r="W3844" s="27"/>
      <c r="X3844" s="27"/>
      <c r="Y3844" s="28"/>
    </row>
    <row r="3845" ht="15.75" customHeight="1">
      <c r="A3845" s="21">
        <v>2.9554931E7</v>
      </c>
      <c r="B3845" s="21" t="s">
        <v>21591</v>
      </c>
      <c r="C3845" s="21" t="s">
        <v>21592</v>
      </c>
      <c r="D3845" s="21" t="s">
        <v>21593</v>
      </c>
      <c r="E3845" s="21" t="s">
        <v>14309</v>
      </c>
      <c r="F3845" s="21" t="s">
        <v>332</v>
      </c>
      <c r="G3845" s="21">
        <v>2018.0</v>
      </c>
      <c r="H3845" s="26">
        <v>43180.0</v>
      </c>
      <c r="I3845" s="21" t="s">
        <v>21594</v>
      </c>
      <c r="J3845" s="21"/>
      <c r="K3845" s="21" t="s">
        <v>21595</v>
      </c>
      <c r="L3845" s="21" t="str">
        <f>IF(ISNUMBER(VLOOKUP(A3845,EXCL,1,FALSE)),"Excluido",IF(ISNUMBER(VLOOKUP(A3845,POST,1,FALSE)),"PostAlerta",IF(ISNUMBER(VLOOKUP(A3845,PRE,1,FALSE)),"PreAlerta","")))</f>
        <v>PostAlerta</v>
      </c>
      <c r="M3845" s="21" t="str">
        <f>IF(ISNUMBER(A3845),(IF(ISNUMBER(VLOOKUP(A3845,KEYWORDS,1,FALSE)),"C/PalabrasClaves","S/PalabrasClaves")),"")</f>
        <v>S/PalabrasClaves</v>
      </c>
      <c r="N3845" s="21" t="str">
        <f t="shared" si="19"/>
        <v/>
      </c>
      <c r="O3845" s="21"/>
      <c r="P3845" s="21" t="s">
        <v>21578</v>
      </c>
      <c r="Q3845" s="21"/>
      <c r="R3845" s="21" t="str">
        <f>LEFT('2012-2022'!$P3845,4)</f>
        <v>2018</v>
      </c>
      <c r="S3845" s="21" t="s">
        <v>47</v>
      </c>
      <c r="T3845" s="21"/>
      <c r="U3845" s="21"/>
      <c r="V3845" s="21"/>
      <c r="W3845" s="27"/>
      <c r="X3845" s="27"/>
      <c r="Y3845" s="12"/>
    </row>
    <row r="3846" ht="15.75" customHeight="1">
      <c r="A3846" s="21">
        <v>2.9554932E7</v>
      </c>
      <c r="B3846" s="21" t="s">
        <v>21596</v>
      </c>
      <c r="C3846" s="21" t="s">
        <v>21597</v>
      </c>
      <c r="D3846" s="21" t="s">
        <v>21598</v>
      </c>
      <c r="E3846" s="21" t="s">
        <v>17655</v>
      </c>
      <c r="F3846" s="21" t="s">
        <v>332</v>
      </c>
      <c r="G3846" s="21">
        <v>2018.0</v>
      </c>
      <c r="H3846" s="26">
        <v>43180.0</v>
      </c>
      <c r="I3846" s="21" t="s">
        <v>21599</v>
      </c>
      <c r="J3846" s="21"/>
      <c r="K3846" s="21" t="s">
        <v>21600</v>
      </c>
      <c r="L3846" s="21" t="str">
        <f>IF(ISNUMBER(VLOOKUP(A3846,EXCL,1,FALSE)),"Excluido",IF(ISNUMBER(VLOOKUP(A3846,POST,1,FALSE)),"PostAlerta",IF(ISNUMBER(VLOOKUP(A3846,PRE,1,FALSE)),"PreAlerta","")))</f>
        <v>PostAlerta</v>
      </c>
      <c r="M3846" s="21" t="str">
        <f>IF(ISNUMBER(A3846),(IF(ISNUMBER(VLOOKUP(A3846,KEYWORDS,1,FALSE)),"C/PalabrasClaves","S/PalabrasClaves")),"")</f>
        <v>S/PalabrasClaves</v>
      </c>
      <c r="N3846" s="21" t="str">
        <f t="shared" si="19"/>
        <v/>
      </c>
      <c r="O3846" s="21"/>
      <c r="P3846" s="21" t="s">
        <v>21578</v>
      </c>
      <c r="Q3846" s="21"/>
      <c r="R3846" s="21" t="str">
        <f>LEFT('2012-2022'!$P3846,4)</f>
        <v>2018</v>
      </c>
      <c r="S3846" s="21" t="s">
        <v>47</v>
      </c>
      <c r="T3846" s="21"/>
      <c r="U3846" s="21"/>
      <c r="V3846" s="21"/>
      <c r="W3846" s="27"/>
      <c r="X3846" s="27"/>
      <c r="Y3846" s="28"/>
    </row>
    <row r="3847" ht="15.75" customHeight="1">
      <c r="A3847" s="21">
        <v>2.9554933E7</v>
      </c>
      <c r="B3847" s="21" t="s">
        <v>21601</v>
      </c>
      <c r="C3847" s="21" t="s">
        <v>21602</v>
      </c>
      <c r="D3847" s="21" t="s">
        <v>21603</v>
      </c>
      <c r="E3847" s="21" t="s">
        <v>21604</v>
      </c>
      <c r="F3847" s="21" t="s">
        <v>332</v>
      </c>
      <c r="G3847" s="21">
        <v>2018.0</v>
      </c>
      <c r="H3847" s="26">
        <v>43180.0</v>
      </c>
      <c r="I3847" s="21" t="s">
        <v>21605</v>
      </c>
      <c r="J3847" s="21"/>
      <c r="K3847" s="21" t="s">
        <v>21606</v>
      </c>
      <c r="L3847" s="21" t="str">
        <f>IF(ISNUMBER(VLOOKUP(A3847,EXCL,1,FALSE)),"Excluido",IF(ISNUMBER(VLOOKUP(A3847,POST,1,FALSE)),"PostAlerta",IF(ISNUMBER(VLOOKUP(A3847,PRE,1,FALSE)),"PreAlerta","")))</f>
        <v>PostAlerta</v>
      </c>
      <c r="M3847" s="21" t="str">
        <f>IF(ISNUMBER(A3847),(IF(ISNUMBER(VLOOKUP(A3847,KEYWORDS,1,FALSE)),"C/PalabrasClaves","S/PalabrasClaves")),"")</f>
        <v>S/PalabrasClaves</v>
      </c>
      <c r="N3847" s="21" t="str">
        <f t="shared" si="19"/>
        <v/>
      </c>
      <c r="O3847" s="21"/>
      <c r="P3847" s="21" t="s">
        <v>21578</v>
      </c>
      <c r="Q3847" s="21"/>
      <c r="R3847" s="21" t="str">
        <f>LEFT('2012-2022'!$P3847,4)</f>
        <v>2018</v>
      </c>
      <c r="S3847" s="21" t="s">
        <v>47</v>
      </c>
      <c r="T3847" s="21"/>
      <c r="U3847" s="21"/>
      <c r="V3847" s="21"/>
      <c r="W3847" s="27"/>
      <c r="X3847" s="27"/>
      <c r="Y3847" s="12"/>
    </row>
    <row r="3848" ht="15.75" customHeight="1">
      <c r="A3848" s="21">
        <v>2.9554946E7</v>
      </c>
      <c r="B3848" s="21" t="s">
        <v>21607</v>
      </c>
      <c r="C3848" s="21" t="s">
        <v>21608</v>
      </c>
      <c r="D3848" s="21" t="s">
        <v>21609</v>
      </c>
      <c r="E3848" s="21" t="s">
        <v>21610</v>
      </c>
      <c r="F3848" s="21" t="s">
        <v>332</v>
      </c>
      <c r="G3848" s="21">
        <v>2018.0</v>
      </c>
      <c r="H3848" s="26">
        <v>43180.0</v>
      </c>
      <c r="I3848" s="21" t="s">
        <v>21611</v>
      </c>
      <c r="J3848" s="21"/>
      <c r="K3848" s="21" t="s">
        <v>21612</v>
      </c>
      <c r="L3848" s="21" t="str">
        <f>IF(ISNUMBER(VLOOKUP(A3848,EXCL,1,FALSE)),"Excluido",IF(ISNUMBER(VLOOKUP(A3848,POST,1,FALSE)),"PostAlerta",IF(ISNUMBER(VLOOKUP(A3848,PRE,1,FALSE)),"PreAlerta","")))</f>
        <v>PostAlerta</v>
      </c>
      <c r="M3848" s="21" t="str">
        <f>IF(ISNUMBER(A3848),(IF(ISNUMBER(VLOOKUP(A3848,KEYWORDS,1,FALSE)),"C/PalabrasClaves","S/PalabrasClaves")),"")</f>
        <v>S/PalabrasClaves</v>
      </c>
      <c r="N3848" s="21" t="str">
        <f t="shared" si="19"/>
        <v/>
      </c>
      <c r="O3848" s="21"/>
      <c r="P3848" s="21" t="s">
        <v>21578</v>
      </c>
      <c r="Q3848" s="21"/>
      <c r="R3848" s="21" t="str">
        <f>LEFT('2012-2022'!$P3848,4)</f>
        <v>2018</v>
      </c>
      <c r="S3848" s="21" t="s">
        <v>47</v>
      </c>
      <c r="T3848" s="21"/>
      <c r="U3848" s="21"/>
      <c r="V3848" s="21"/>
      <c r="W3848" s="27"/>
      <c r="X3848" s="27"/>
      <c r="Y3848" s="28"/>
    </row>
    <row r="3849" ht="15.75" customHeight="1">
      <c r="A3849" s="21">
        <v>2.9554947E7</v>
      </c>
      <c r="B3849" s="21" t="s">
        <v>21613</v>
      </c>
      <c r="C3849" s="21" t="s">
        <v>21614</v>
      </c>
      <c r="D3849" s="21" t="s">
        <v>21615</v>
      </c>
      <c r="E3849" s="21" t="s">
        <v>19757</v>
      </c>
      <c r="F3849" s="21" t="s">
        <v>332</v>
      </c>
      <c r="G3849" s="21">
        <v>2018.0</v>
      </c>
      <c r="H3849" s="26">
        <v>43180.0</v>
      </c>
      <c r="I3849" s="21" t="s">
        <v>21616</v>
      </c>
      <c r="J3849" s="21"/>
      <c r="K3849" s="21" t="s">
        <v>21617</v>
      </c>
      <c r="L3849" s="21" t="str">
        <f>IF(ISNUMBER(VLOOKUP(A3849,EXCL,1,FALSE)),"Excluido",IF(ISNUMBER(VLOOKUP(A3849,POST,1,FALSE)),"PostAlerta",IF(ISNUMBER(VLOOKUP(A3849,PRE,1,FALSE)),"PreAlerta","")))</f>
        <v>PostAlerta</v>
      </c>
      <c r="M3849" s="21" t="str">
        <f>IF(ISNUMBER(A3849),(IF(ISNUMBER(VLOOKUP(A3849,KEYWORDS,1,FALSE)),"C/PalabrasClaves","S/PalabrasClaves")),"")</f>
        <v>S/PalabrasClaves</v>
      </c>
      <c r="N3849" s="21" t="str">
        <f t="shared" si="19"/>
        <v/>
      </c>
      <c r="O3849" s="21"/>
      <c r="P3849" s="21" t="s">
        <v>21578</v>
      </c>
      <c r="Q3849" s="21"/>
      <c r="R3849" s="21" t="str">
        <f>LEFT('2012-2022'!$P3849,4)</f>
        <v>2018</v>
      </c>
      <c r="S3849" s="21" t="s">
        <v>47</v>
      </c>
      <c r="T3849" s="21"/>
      <c r="U3849" s="21"/>
      <c r="V3849" s="21"/>
      <c r="W3849" s="27"/>
      <c r="X3849" s="27"/>
      <c r="Y3849" s="12"/>
    </row>
    <row r="3850" ht="15.75" customHeight="1">
      <c r="A3850" s="21">
        <v>2.9554953E7</v>
      </c>
      <c r="B3850" s="21" t="s">
        <v>21618</v>
      </c>
      <c r="C3850" s="21" t="s">
        <v>16670</v>
      </c>
      <c r="D3850" s="21" t="s">
        <v>21619</v>
      </c>
      <c r="E3850" s="21" t="s">
        <v>16672</v>
      </c>
      <c r="F3850" s="21" t="s">
        <v>332</v>
      </c>
      <c r="G3850" s="21">
        <v>2018.0</v>
      </c>
      <c r="H3850" s="26">
        <v>43180.0</v>
      </c>
      <c r="I3850" s="21" t="s">
        <v>21620</v>
      </c>
      <c r="J3850" s="21"/>
      <c r="K3850" s="21" t="s">
        <v>21621</v>
      </c>
      <c r="L3850" s="21" t="str">
        <f>IF(ISNUMBER(VLOOKUP(A3850,EXCL,1,FALSE)),"Excluido",IF(ISNUMBER(VLOOKUP(A3850,POST,1,FALSE)),"PostAlerta",IF(ISNUMBER(VLOOKUP(A3850,PRE,1,FALSE)),"PreAlerta","")))</f>
        <v>PostAlerta</v>
      </c>
      <c r="M3850" s="21" t="str">
        <f>IF(ISNUMBER(A3850),(IF(ISNUMBER(VLOOKUP(A3850,KEYWORDS,1,FALSE)),"C/PalabrasClaves","S/PalabrasClaves")),"")</f>
        <v>S/PalabrasClaves</v>
      </c>
      <c r="N3850" s="21" t="str">
        <f t="shared" si="19"/>
        <v/>
      </c>
      <c r="O3850" s="21"/>
      <c r="P3850" s="21" t="s">
        <v>21578</v>
      </c>
      <c r="Q3850" s="21"/>
      <c r="R3850" s="21" t="str">
        <f>LEFT('2012-2022'!$P3850,4)</f>
        <v>2018</v>
      </c>
      <c r="S3850" s="21" t="s">
        <v>47</v>
      </c>
      <c r="T3850" s="21"/>
      <c r="U3850" s="21"/>
      <c r="V3850" s="21"/>
      <c r="W3850" s="27"/>
      <c r="X3850" s="27"/>
      <c r="Y3850" s="28"/>
    </row>
    <row r="3851" ht="15.75" customHeight="1">
      <c r="A3851" s="21">
        <v>2.9554954E7</v>
      </c>
      <c r="B3851" s="21" t="s">
        <v>21622</v>
      </c>
      <c r="C3851" s="21" t="s">
        <v>21623</v>
      </c>
      <c r="D3851" s="21" t="s">
        <v>21624</v>
      </c>
      <c r="E3851" s="21" t="s">
        <v>21625</v>
      </c>
      <c r="F3851" s="21" t="s">
        <v>332</v>
      </c>
      <c r="G3851" s="21">
        <v>2018.0</v>
      </c>
      <c r="H3851" s="26">
        <v>43180.0</v>
      </c>
      <c r="I3851" s="21" t="s">
        <v>21626</v>
      </c>
      <c r="J3851" s="21"/>
      <c r="K3851" s="21" t="s">
        <v>21627</v>
      </c>
      <c r="L3851" s="21" t="str">
        <f>IF(ISNUMBER(VLOOKUP(A3851,EXCL,1,FALSE)),"Excluido",IF(ISNUMBER(VLOOKUP(A3851,POST,1,FALSE)),"PostAlerta",IF(ISNUMBER(VLOOKUP(A3851,PRE,1,FALSE)),"PreAlerta","")))</f>
        <v>PostAlerta</v>
      </c>
      <c r="M3851" s="21" t="str">
        <f>IF(ISNUMBER(A3851),(IF(ISNUMBER(VLOOKUP(A3851,KEYWORDS,1,FALSE)),"C/PalabrasClaves","S/PalabrasClaves")),"")</f>
        <v>S/PalabrasClaves</v>
      </c>
      <c r="N3851" s="21" t="str">
        <f t="shared" si="19"/>
        <v/>
      </c>
      <c r="O3851" s="21"/>
      <c r="P3851" s="21" t="s">
        <v>21578</v>
      </c>
      <c r="Q3851" s="21"/>
      <c r="R3851" s="21" t="str">
        <f>LEFT('2012-2022'!$P3851,4)</f>
        <v>2018</v>
      </c>
      <c r="S3851" s="21" t="s">
        <v>47</v>
      </c>
      <c r="T3851" s="21"/>
      <c r="U3851" s="21"/>
      <c r="V3851" s="21"/>
      <c r="W3851" s="27"/>
      <c r="X3851" s="27"/>
      <c r="Y3851" s="12"/>
    </row>
    <row r="3852" ht="15.75" customHeight="1">
      <c r="A3852" s="21">
        <v>2.9554969E7</v>
      </c>
      <c r="B3852" s="21" t="s">
        <v>21628</v>
      </c>
      <c r="C3852" s="21" t="s">
        <v>21629</v>
      </c>
      <c r="D3852" s="21" t="s">
        <v>21630</v>
      </c>
      <c r="E3852" s="21" t="s">
        <v>21631</v>
      </c>
      <c r="F3852" s="21" t="s">
        <v>332</v>
      </c>
      <c r="G3852" s="21">
        <v>2018.0</v>
      </c>
      <c r="H3852" s="26">
        <v>43180.0</v>
      </c>
      <c r="I3852" s="21" t="s">
        <v>21632</v>
      </c>
      <c r="J3852" s="21"/>
      <c r="K3852" s="21" t="s">
        <v>21633</v>
      </c>
      <c r="L3852" s="21" t="str">
        <f>IF(ISNUMBER(VLOOKUP(A3852,EXCL,1,FALSE)),"Excluido",IF(ISNUMBER(VLOOKUP(A3852,POST,1,FALSE)),"PostAlerta",IF(ISNUMBER(VLOOKUP(A3852,PRE,1,FALSE)),"PreAlerta","")))</f>
        <v>PostAlerta</v>
      </c>
      <c r="M3852" s="21" t="str">
        <f>IF(ISNUMBER(A3852),(IF(ISNUMBER(VLOOKUP(A3852,KEYWORDS,1,FALSE)),"C/PalabrasClaves","S/PalabrasClaves")),"")</f>
        <v>S/PalabrasClaves</v>
      </c>
      <c r="N3852" s="21" t="str">
        <f t="shared" si="19"/>
        <v/>
      </c>
      <c r="O3852" s="21"/>
      <c r="P3852" s="21" t="s">
        <v>21578</v>
      </c>
      <c r="Q3852" s="21"/>
      <c r="R3852" s="21" t="str">
        <f>LEFT('2012-2022'!$P3852,4)</f>
        <v>2018</v>
      </c>
      <c r="S3852" s="21" t="s">
        <v>47</v>
      </c>
      <c r="T3852" s="21"/>
      <c r="U3852" s="21"/>
      <c r="V3852" s="21"/>
      <c r="W3852" s="27"/>
      <c r="X3852" s="27"/>
      <c r="Y3852" s="28"/>
    </row>
    <row r="3853" ht="15.75" customHeight="1">
      <c r="A3853" s="21">
        <v>2.955497E7</v>
      </c>
      <c r="B3853" s="21" t="s">
        <v>21634</v>
      </c>
      <c r="C3853" s="21" t="s">
        <v>21635</v>
      </c>
      <c r="D3853" s="21" t="s">
        <v>21636</v>
      </c>
      <c r="E3853" s="21" t="s">
        <v>21637</v>
      </c>
      <c r="F3853" s="21" t="s">
        <v>332</v>
      </c>
      <c r="G3853" s="21">
        <v>2018.0</v>
      </c>
      <c r="H3853" s="26">
        <v>43180.0</v>
      </c>
      <c r="I3853" s="21" t="s">
        <v>21638</v>
      </c>
      <c r="J3853" s="21"/>
      <c r="K3853" s="21" t="s">
        <v>21639</v>
      </c>
      <c r="L3853" s="21" t="str">
        <f>IF(ISNUMBER(VLOOKUP(A3853,EXCL,1,FALSE)),"Excluido",IF(ISNUMBER(VLOOKUP(A3853,POST,1,FALSE)),"PostAlerta",IF(ISNUMBER(VLOOKUP(A3853,PRE,1,FALSE)),"PreAlerta","")))</f>
        <v>PostAlerta</v>
      </c>
      <c r="M3853" s="21" t="str">
        <f>IF(ISNUMBER(A3853),(IF(ISNUMBER(VLOOKUP(A3853,KEYWORDS,1,FALSE)),"C/PalabrasClaves","S/PalabrasClaves")),"")</f>
        <v>S/PalabrasClaves</v>
      </c>
      <c r="N3853" s="21" t="str">
        <f t="shared" si="19"/>
        <v/>
      </c>
      <c r="O3853" s="21"/>
      <c r="P3853" s="21" t="s">
        <v>21578</v>
      </c>
      <c r="Q3853" s="21"/>
      <c r="R3853" s="21" t="str">
        <f>LEFT('2012-2022'!$P3853,4)</f>
        <v>2018</v>
      </c>
      <c r="S3853" s="21" t="s">
        <v>47</v>
      </c>
      <c r="T3853" s="21"/>
      <c r="U3853" s="21"/>
      <c r="V3853" s="21"/>
      <c r="W3853" s="27"/>
      <c r="X3853" s="27"/>
      <c r="Y3853" s="12"/>
    </row>
    <row r="3854" ht="15.75" customHeight="1">
      <c r="A3854" s="21">
        <v>2.9558464E7</v>
      </c>
      <c r="B3854" s="21" t="s">
        <v>21640</v>
      </c>
      <c r="C3854" s="21" t="s">
        <v>21641</v>
      </c>
      <c r="D3854" s="21" t="s">
        <v>21642</v>
      </c>
      <c r="E3854" s="21" t="s">
        <v>21643</v>
      </c>
      <c r="F3854" s="21" t="s">
        <v>2810</v>
      </c>
      <c r="G3854" s="21">
        <v>2018.0</v>
      </c>
      <c r="H3854" s="26">
        <v>43180.0</v>
      </c>
      <c r="I3854" s="21" t="s">
        <v>21644</v>
      </c>
      <c r="J3854" s="21"/>
      <c r="K3854" s="21" t="s">
        <v>21645</v>
      </c>
      <c r="L3854" s="21" t="str">
        <f>IF(ISNUMBER(VLOOKUP(A3854,EXCL,1,FALSE)),"Excluido",IF(ISNUMBER(VLOOKUP(A3854,POST,1,FALSE)),"PostAlerta",IF(ISNUMBER(VLOOKUP(A3854,PRE,1,FALSE)),"PreAlerta","")))</f>
        <v>PostAlerta</v>
      </c>
      <c r="M3854" s="21" t="str">
        <f>IF(ISNUMBER(A3854),(IF(ISNUMBER(VLOOKUP(A3854,KEYWORDS,1,FALSE)),"C/PalabrasClaves","S/PalabrasClaves")),"")</f>
        <v>S/PalabrasClaves</v>
      </c>
      <c r="N3854" s="21" t="str">
        <f t="shared" si="19"/>
        <v/>
      </c>
      <c r="O3854" s="21"/>
      <c r="P3854" s="21" t="s">
        <v>21578</v>
      </c>
      <c r="Q3854" s="21"/>
      <c r="R3854" s="21" t="str">
        <f>LEFT('2012-2022'!$P3854,4)</f>
        <v>2018</v>
      </c>
      <c r="S3854" s="21" t="s">
        <v>47</v>
      </c>
      <c r="T3854" s="21"/>
      <c r="U3854" s="21"/>
      <c r="V3854" s="21"/>
      <c r="W3854" s="27"/>
      <c r="X3854" s="27"/>
      <c r="Y3854" s="28"/>
    </row>
    <row r="3855" ht="15.75" customHeight="1">
      <c r="A3855" s="21">
        <v>2.9558974E7</v>
      </c>
      <c r="B3855" s="21" t="s">
        <v>21646</v>
      </c>
      <c r="C3855" s="21" t="s">
        <v>21647</v>
      </c>
      <c r="D3855" s="21" t="s">
        <v>21648</v>
      </c>
      <c r="E3855" s="21" t="s">
        <v>21649</v>
      </c>
      <c r="F3855" s="21" t="s">
        <v>332</v>
      </c>
      <c r="G3855" s="21">
        <v>2018.0</v>
      </c>
      <c r="H3855" s="26">
        <v>43181.0</v>
      </c>
      <c r="I3855" s="21" t="s">
        <v>21650</v>
      </c>
      <c r="J3855" s="21"/>
      <c r="K3855" s="21" t="s">
        <v>21651</v>
      </c>
      <c r="L3855" s="21" t="str">
        <f>IF(ISNUMBER(VLOOKUP(A3855,EXCL,1,FALSE)),"Excluido",IF(ISNUMBER(VLOOKUP(A3855,POST,1,FALSE)),"PostAlerta",IF(ISNUMBER(VLOOKUP(A3855,PRE,1,FALSE)),"PreAlerta","")))</f>
        <v>PostAlerta</v>
      </c>
      <c r="M3855" s="21" t="str">
        <f>IF(ISNUMBER(A3855),(IF(ISNUMBER(VLOOKUP(A3855,KEYWORDS,1,FALSE)),"C/PalabrasClaves","S/PalabrasClaves")),"")</f>
        <v>S/PalabrasClaves</v>
      </c>
      <c r="N3855" s="21" t="str">
        <f t="shared" si="19"/>
        <v/>
      </c>
      <c r="O3855" s="21"/>
      <c r="P3855" s="21" t="s">
        <v>21578</v>
      </c>
      <c r="Q3855" s="21"/>
      <c r="R3855" s="21" t="str">
        <f>LEFT('2012-2022'!$P3855,4)</f>
        <v>2018</v>
      </c>
      <c r="S3855" s="21" t="s">
        <v>47</v>
      </c>
      <c r="T3855" s="21"/>
      <c r="U3855" s="21"/>
      <c r="V3855" s="21"/>
      <c r="W3855" s="27"/>
      <c r="X3855" s="27"/>
      <c r="Y3855" s="12"/>
    </row>
    <row r="3856" ht="15.75" customHeight="1">
      <c r="A3856" s="21">
        <v>2.955899E7</v>
      </c>
      <c r="B3856" s="21" t="s">
        <v>21652</v>
      </c>
      <c r="C3856" s="21" t="s">
        <v>21653</v>
      </c>
      <c r="D3856" s="21" t="s">
        <v>21654</v>
      </c>
      <c r="E3856" s="21" t="s">
        <v>10580</v>
      </c>
      <c r="F3856" s="21" t="s">
        <v>332</v>
      </c>
      <c r="G3856" s="21">
        <v>2018.0</v>
      </c>
      <c r="H3856" s="26">
        <v>43181.0</v>
      </c>
      <c r="I3856" s="21" t="s">
        <v>21655</v>
      </c>
      <c r="J3856" s="21"/>
      <c r="K3856" s="21" t="s">
        <v>21656</v>
      </c>
      <c r="L3856" s="21" t="str">
        <f>IF(ISNUMBER(VLOOKUP(A3856,EXCL,1,FALSE)),"Excluido",IF(ISNUMBER(VLOOKUP(A3856,POST,1,FALSE)),"PostAlerta",IF(ISNUMBER(VLOOKUP(A3856,PRE,1,FALSE)),"PreAlerta","")))</f>
        <v>PostAlerta</v>
      </c>
      <c r="M3856" s="21" t="str">
        <f>IF(ISNUMBER(A3856),(IF(ISNUMBER(VLOOKUP(A3856,KEYWORDS,1,FALSE)),"C/PalabrasClaves","S/PalabrasClaves")),"")</f>
        <v>S/PalabrasClaves</v>
      </c>
      <c r="N3856" s="21" t="str">
        <f t="shared" si="19"/>
        <v/>
      </c>
      <c r="O3856" s="21"/>
      <c r="P3856" s="21" t="s">
        <v>21578</v>
      </c>
      <c r="Q3856" s="21"/>
      <c r="R3856" s="21" t="str">
        <f>LEFT('2012-2022'!$P3856,4)</f>
        <v>2018</v>
      </c>
      <c r="S3856" s="21" t="s">
        <v>47</v>
      </c>
      <c r="T3856" s="21"/>
      <c r="U3856" s="21"/>
      <c r="V3856" s="21"/>
      <c r="W3856" s="27"/>
      <c r="X3856" s="27"/>
      <c r="Y3856" s="28"/>
    </row>
    <row r="3857" ht="15.75" customHeight="1">
      <c r="A3857" s="21">
        <v>2.9558992E7</v>
      </c>
      <c r="B3857" s="21" t="s">
        <v>21657</v>
      </c>
      <c r="C3857" s="21" t="s">
        <v>21658</v>
      </c>
      <c r="D3857" s="21" t="s">
        <v>21659</v>
      </c>
      <c r="E3857" s="21" t="s">
        <v>21660</v>
      </c>
      <c r="F3857" s="21" t="s">
        <v>332</v>
      </c>
      <c r="G3857" s="21">
        <v>2018.0</v>
      </c>
      <c r="H3857" s="26">
        <v>43181.0</v>
      </c>
      <c r="I3857" s="21" t="s">
        <v>21661</v>
      </c>
      <c r="J3857" s="21"/>
      <c r="K3857" s="21" t="s">
        <v>21662</v>
      </c>
      <c r="L3857" s="21" t="str">
        <f>IF(ISNUMBER(VLOOKUP(A3857,EXCL,1,FALSE)),"Excluido",IF(ISNUMBER(VLOOKUP(A3857,POST,1,FALSE)),"PostAlerta",IF(ISNUMBER(VLOOKUP(A3857,PRE,1,FALSE)),"PreAlerta","")))</f>
        <v>PostAlerta</v>
      </c>
      <c r="M3857" s="21" t="str">
        <f>IF(ISNUMBER(A3857),(IF(ISNUMBER(VLOOKUP(A3857,KEYWORDS,1,FALSE)),"C/PalabrasClaves","S/PalabrasClaves")),"")</f>
        <v>S/PalabrasClaves</v>
      </c>
      <c r="N3857" s="21" t="str">
        <f t="shared" si="19"/>
        <v/>
      </c>
      <c r="O3857" s="21"/>
      <c r="P3857" s="21" t="s">
        <v>21578</v>
      </c>
      <c r="Q3857" s="21"/>
      <c r="R3857" s="21" t="str">
        <f>LEFT('2012-2022'!$P3857,4)</f>
        <v>2018</v>
      </c>
      <c r="S3857" s="21" t="s">
        <v>47</v>
      </c>
      <c r="T3857" s="21"/>
      <c r="U3857" s="21"/>
      <c r="V3857" s="21"/>
      <c r="W3857" s="27"/>
      <c r="X3857" s="27"/>
      <c r="Y3857" s="12"/>
    </row>
    <row r="3858" ht="15.75" customHeight="1">
      <c r="A3858" s="21">
        <v>2.956178E7</v>
      </c>
      <c r="B3858" s="21" t="s">
        <v>21663</v>
      </c>
      <c r="C3858" s="21" t="s">
        <v>21664</v>
      </c>
      <c r="D3858" s="21" t="s">
        <v>21665</v>
      </c>
      <c r="E3858" s="21" t="s">
        <v>14216</v>
      </c>
      <c r="F3858" s="21" t="s">
        <v>556</v>
      </c>
      <c r="G3858" s="21">
        <v>2018.0</v>
      </c>
      <c r="H3858" s="26">
        <v>43181.0</v>
      </c>
      <c r="I3858" s="21" t="s">
        <v>21666</v>
      </c>
      <c r="J3858" s="21"/>
      <c r="K3858" s="21" t="s">
        <v>21667</v>
      </c>
      <c r="L3858" s="21" t="str">
        <f>IF(ISNUMBER(VLOOKUP(A3858,EXCL,1,FALSE)),"Excluido",IF(ISNUMBER(VLOOKUP(A3858,POST,1,FALSE)),"PostAlerta",IF(ISNUMBER(VLOOKUP(A3858,PRE,1,FALSE)),"PreAlerta","")))</f>
        <v>Excluido</v>
      </c>
      <c r="M3858" s="21" t="str">
        <f>IF(ISNUMBER(A3858),(IF(ISNUMBER(VLOOKUP(A3858,KEYWORDS,1,FALSE)),"C/PalabrasClaves","S/PalabrasClaves")),"")</f>
        <v>S/PalabrasClaves</v>
      </c>
      <c r="N3858" s="21" t="str">
        <f t="shared" si="19"/>
        <v/>
      </c>
      <c r="O3858" s="21"/>
      <c r="P3858" s="21" t="s">
        <v>21668</v>
      </c>
      <c r="Q3858" s="21"/>
      <c r="R3858" s="21" t="str">
        <f>LEFT('2012-2022'!$P3858,4)</f>
        <v>2018</v>
      </c>
      <c r="S3858" s="21" t="s">
        <v>47</v>
      </c>
      <c r="T3858" s="21"/>
      <c r="U3858" s="21"/>
      <c r="V3858" s="21"/>
      <c r="W3858" s="27"/>
      <c r="X3858" s="27"/>
      <c r="Y3858" s="28"/>
    </row>
    <row r="3859" ht="15.75" customHeight="1">
      <c r="A3859" s="21">
        <v>2.9491236E7</v>
      </c>
      <c r="B3859" s="21" t="s">
        <v>21669</v>
      </c>
      <c r="C3859" s="21" t="s">
        <v>21670</v>
      </c>
      <c r="D3859" s="21" t="s">
        <v>21671</v>
      </c>
      <c r="E3859" s="21" t="s">
        <v>3402</v>
      </c>
      <c r="F3859" s="21" t="s">
        <v>6090</v>
      </c>
      <c r="G3859" s="21">
        <v>2018.0</v>
      </c>
      <c r="H3859" s="26">
        <v>43161.0</v>
      </c>
      <c r="I3859" s="21"/>
      <c r="J3859" s="21"/>
      <c r="K3859" s="21" t="s">
        <v>21672</v>
      </c>
      <c r="L3859" s="21" t="str">
        <f>IF(ISNUMBER(VLOOKUP(A3859,EXCL,1,FALSE)),"Excluido",IF(ISNUMBER(VLOOKUP(A3859,POST,1,FALSE)),"PostAlerta",IF(ISNUMBER(VLOOKUP(A3859,PRE,1,FALSE)),"PreAlerta","")))</f>
        <v>PostAlerta</v>
      </c>
      <c r="M3859" s="21" t="str">
        <f>IF(ISNUMBER(A3859),(IF(ISNUMBER(VLOOKUP(A3859,KEYWORDS,1,FALSE)),"C/PalabrasClaves","S/PalabrasClaves")),"")</f>
        <v>S/PalabrasClaves</v>
      </c>
      <c r="N3859" s="21" t="str">
        <f t="shared" si="19"/>
        <v/>
      </c>
      <c r="O3859" s="21"/>
      <c r="P3859" s="21" t="s">
        <v>21673</v>
      </c>
      <c r="Q3859" s="21"/>
      <c r="R3859" s="21" t="str">
        <f>LEFT('2012-2022'!$P3859,4)</f>
        <v>2018</v>
      </c>
      <c r="S3859" s="21" t="s">
        <v>47</v>
      </c>
      <c r="T3859" s="21"/>
      <c r="U3859" s="21"/>
      <c r="V3859" s="21"/>
      <c r="W3859" s="27"/>
      <c r="X3859" s="27"/>
      <c r="Y3859" s="12"/>
    </row>
    <row r="3860" ht="15.75" customHeight="1">
      <c r="A3860" s="21">
        <v>2.9491242E7</v>
      </c>
      <c r="B3860" s="21" t="s">
        <v>21674</v>
      </c>
      <c r="C3860" s="21" t="s">
        <v>21675</v>
      </c>
      <c r="D3860" s="21" t="s">
        <v>21676</v>
      </c>
      <c r="E3860" s="21" t="s">
        <v>17476</v>
      </c>
      <c r="F3860" s="21" t="s">
        <v>6090</v>
      </c>
      <c r="G3860" s="21">
        <v>2018.0</v>
      </c>
      <c r="H3860" s="26">
        <v>43161.0</v>
      </c>
      <c r="I3860" s="21"/>
      <c r="J3860" s="21"/>
      <c r="K3860" s="21" t="s">
        <v>21677</v>
      </c>
      <c r="L3860" s="21" t="str">
        <f>IF(ISNUMBER(VLOOKUP(A3860,EXCL,1,FALSE)),"Excluido",IF(ISNUMBER(VLOOKUP(A3860,POST,1,FALSE)),"PostAlerta",IF(ISNUMBER(VLOOKUP(A3860,PRE,1,FALSE)),"PreAlerta","")))</f>
        <v>PostAlerta</v>
      </c>
      <c r="M3860" s="21" t="str">
        <f>IF(ISNUMBER(A3860),(IF(ISNUMBER(VLOOKUP(A3860,KEYWORDS,1,FALSE)),"C/PalabrasClaves","S/PalabrasClaves")),"")</f>
        <v>S/PalabrasClaves</v>
      </c>
      <c r="N3860" s="21" t="str">
        <f t="shared" si="19"/>
        <v/>
      </c>
      <c r="O3860" s="21"/>
      <c r="P3860" s="21" t="s">
        <v>21673</v>
      </c>
      <c r="Q3860" s="21"/>
      <c r="R3860" s="21" t="str">
        <f>LEFT('2012-2022'!$P3860,4)</f>
        <v>2018</v>
      </c>
      <c r="S3860" s="21" t="s">
        <v>47</v>
      </c>
      <c r="T3860" s="21"/>
      <c r="U3860" s="21"/>
      <c r="V3860" s="21"/>
      <c r="W3860" s="27"/>
      <c r="X3860" s="27"/>
      <c r="Y3860" s="28"/>
    </row>
    <row r="3861" ht="15.75" customHeight="1">
      <c r="A3861" s="21">
        <v>2.9568046E7</v>
      </c>
      <c r="B3861" s="21" t="s">
        <v>21678</v>
      </c>
      <c r="C3861" s="21" t="s">
        <v>21679</v>
      </c>
      <c r="D3861" s="21" t="s">
        <v>21680</v>
      </c>
      <c r="E3861" s="21" t="s">
        <v>21681</v>
      </c>
      <c r="F3861" s="21" t="s">
        <v>5609</v>
      </c>
      <c r="G3861" s="21">
        <v>2018.0</v>
      </c>
      <c r="H3861" s="26">
        <v>43183.0</v>
      </c>
      <c r="I3861" s="21" t="s">
        <v>21682</v>
      </c>
      <c r="J3861" s="21"/>
      <c r="K3861" s="21" t="s">
        <v>21683</v>
      </c>
      <c r="L3861" s="21" t="str">
        <f>IF(ISNUMBER(VLOOKUP(A3861,EXCL,1,FALSE)),"Excluido",IF(ISNUMBER(VLOOKUP(A3861,POST,1,FALSE)),"PostAlerta",IF(ISNUMBER(VLOOKUP(A3861,PRE,1,FALSE)),"PreAlerta","")))</f>
        <v>PostAlerta</v>
      </c>
      <c r="M3861" s="21" t="str">
        <f>IF(ISNUMBER(A3861),(IF(ISNUMBER(VLOOKUP(A3861,KEYWORDS,1,FALSE)),"C/PalabrasClaves","S/PalabrasClaves")),"")</f>
        <v>S/PalabrasClaves</v>
      </c>
      <c r="N3861" s="21" t="str">
        <f t="shared" si="19"/>
        <v/>
      </c>
      <c r="O3861" s="21"/>
      <c r="P3861" s="21" t="s">
        <v>21673</v>
      </c>
      <c r="Q3861" s="21"/>
      <c r="R3861" s="21" t="str">
        <f>LEFT('2012-2022'!$P3861,4)</f>
        <v>2018</v>
      </c>
      <c r="S3861" s="21" t="s">
        <v>47</v>
      </c>
      <c r="T3861" s="21"/>
      <c r="U3861" s="21"/>
      <c r="V3861" s="21"/>
      <c r="W3861" s="27"/>
      <c r="X3861" s="27"/>
      <c r="Y3861" s="12"/>
    </row>
    <row r="3862" ht="15.75" customHeight="1">
      <c r="A3862" s="21">
        <v>2.9467241E7</v>
      </c>
      <c r="B3862" s="21" t="s">
        <v>21684</v>
      </c>
      <c r="C3862" s="21" t="s">
        <v>21685</v>
      </c>
      <c r="D3862" s="21" t="s">
        <v>21686</v>
      </c>
      <c r="E3862" s="21" t="s">
        <v>21687</v>
      </c>
      <c r="F3862" s="21" t="s">
        <v>21688</v>
      </c>
      <c r="G3862" s="21">
        <v>2018.0</v>
      </c>
      <c r="H3862" s="26">
        <v>43154.0</v>
      </c>
      <c r="I3862" s="21" t="s">
        <v>21689</v>
      </c>
      <c r="J3862" s="21"/>
      <c r="K3862" s="21" t="s">
        <v>21690</v>
      </c>
      <c r="L3862" s="21" t="str">
        <f>IF(ISNUMBER(VLOOKUP(A3862,EXCL,1,FALSE)),"Excluido",IF(ISNUMBER(VLOOKUP(A3862,POST,1,FALSE)),"PostAlerta",IF(ISNUMBER(VLOOKUP(A3862,PRE,1,FALSE)),"PreAlerta","")))</f>
        <v>PostAlerta</v>
      </c>
      <c r="M3862" s="21" t="str">
        <f>IF(ISNUMBER(A3862),(IF(ISNUMBER(VLOOKUP(A3862,KEYWORDS,1,FALSE)),"C/PalabrasClaves","S/PalabrasClaves")),"")</f>
        <v>S/PalabrasClaves</v>
      </c>
      <c r="N3862" s="21" t="str">
        <f t="shared" si="19"/>
        <v/>
      </c>
      <c r="O3862" s="21"/>
      <c r="P3862" s="21" t="s">
        <v>21691</v>
      </c>
      <c r="Q3862" s="21"/>
      <c r="R3862" s="21" t="str">
        <f>LEFT('2012-2022'!$P3862,4)</f>
        <v>2018</v>
      </c>
      <c r="S3862" s="21" t="s">
        <v>47</v>
      </c>
      <c r="T3862" s="21"/>
      <c r="U3862" s="21"/>
      <c r="V3862" s="21"/>
      <c r="W3862" s="27"/>
      <c r="X3862" s="27"/>
      <c r="Y3862" s="28"/>
    </row>
    <row r="3863" ht="15.75" customHeight="1">
      <c r="A3863" s="21">
        <v>2.935107E7</v>
      </c>
      <c r="B3863" s="21" t="s">
        <v>21692</v>
      </c>
      <c r="C3863" s="21" t="s">
        <v>21693</v>
      </c>
      <c r="D3863" s="21" t="s">
        <v>21694</v>
      </c>
      <c r="E3863" s="21" t="s">
        <v>21695</v>
      </c>
      <c r="F3863" s="21" t="s">
        <v>1711</v>
      </c>
      <c r="G3863" s="21">
        <v>2018.0</v>
      </c>
      <c r="H3863" s="26">
        <v>43120.0</v>
      </c>
      <c r="I3863" s="21"/>
      <c r="J3863" s="21"/>
      <c r="K3863" s="21" t="s">
        <v>21696</v>
      </c>
      <c r="L3863" s="21" t="str">
        <f>IF(ISNUMBER(VLOOKUP(A3863,EXCL,1,FALSE)),"Excluido",IF(ISNUMBER(VLOOKUP(A3863,POST,1,FALSE)),"PostAlerta",IF(ISNUMBER(VLOOKUP(A3863,PRE,1,FALSE)),"PreAlerta","")))</f>
        <v>PostAlerta</v>
      </c>
      <c r="M3863" s="21" t="str">
        <f>IF(ISNUMBER(A3863),(IF(ISNUMBER(VLOOKUP(A3863,KEYWORDS,1,FALSE)),"C/PalabrasClaves","S/PalabrasClaves")),"")</f>
        <v>S/PalabrasClaves</v>
      </c>
      <c r="N3863" s="21" t="str">
        <f t="shared" si="19"/>
        <v/>
      </c>
      <c r="O3863" s="21"/>
      <c r="P3863" s="21" t="s">
        <v>21697</v>
      </c>
      <c r="Q3863" s="21"/>
      <c r="R3863" s="21" t="str">
        <f>LEFT('2012-2022'!$P3863,4)</f>
        <v>2018</v>
      </c>
      <c r="S3863" s="21" t="s">
        <v>47</v>
      </c>
      <c r="T3863" s="21"/>
      <c r="U3863" s="21"/>
      <c r="V3863" s="21"/>
      <c r="W3863" s="27"/>
      <c r="X3863" s="27"/>
      <c r="Y3863" s="12"/>
    </row>
    <row r="3864" ht="15.75" customHeight="1">
      <c r="A3864" s="21">
        <v>2.9579046E7</v>
      </c>
      <c r="B3864" s="21" t="s">
        <v>21698</v>
      </c>
      <c r="C3864" s="21" t="s">
        <v>21699</v>
      </c>
      <c r="D3864" s="21" t="s">
        <v>21700</v>
      </c>
      <c r="E3864" s="21" t="s">
        <v>21701</v>
      </c>
      <c r="F3864" s="21" t="s">
        <v>2810</v>
      </c>
      <c r="G3864" s="21">
        <v>2018.0</v>
      </c>
      <c r="H3864" s="26">
        <v>43186.0</v>
      </c>
      <c r="I3864" s="21" t="s">
        <v>21702</v>
      </c>
      <c r="J3864" s="21"/>
      <c r="K3864" s="21" t="s">
        <v>21703</v>
      </c>
      <c r="L3864" s="21" t="str">
        <f>IF(ISNUMBER(VLOOKUP(A3864,EXCL,1,FALSE)),"Excluido",IF(ISNUMBER(VLOOKUP(A3864,POST,1,FALSE)),"PostAlerta",IF(ISNUMBER(VLOOKUP(A3864,PRE,1,FALSE)),"PreAlerta","")))</f>
        <v>Excluido</v>
      </c>
      <c r="M3864" s="21" t="str">
        <f>IF(ISNUMBER(A3864),(IF(ISNUMBER(VLOOKUP(A3864,KEYWORDS,1,FALSE)),"C/PalabrasClaves","S/PalabrasClaves")),"")</f>
        <v>S/PalabrasClaves</v>
      </c>
      <c r="N3864" s="21" t="str">
        <f t="shared" si="19"/>
        <v/>
      </c>
      <c r="O3864" s="21"/>
      <c r="P3864" s="21" t="s">
        <v>21697</v>
      </c>
      <c r="Q3864" s="21"/>
      <c r="R3864" s="21" t="str">
        <f>LEFT('2012-2022'!$P3864,4)</f>
        <v>2018</v>
      </c>
      <c r="S3864" s="21" t="s">
        <v>47</v>
      </c>
      <c r="T3864" s="21"/>
      <c r="U3864" s="21"/>
      <c r="V3864" s="21"/>
      <c r="W3864" s="27"/>
      <c r="X3864" s="27"/>
      <c r="Y3864" s="28"/>
    </row>
    <row r="3865" ht="15.75" customHeight="1">
      <c r="A3865" s="21">
        <v>2.9581163E7</v>
      </c>
      <c r="B3865" s="21" t="s">
        <v>21704</v>
      </c>
      <c r="C3865" s="21" t="s">
        <v>21705</v>
      </c>
      <c r="D3865" s="21" t="s">
        <v>21706</v>
      </c>
      <c r="E3865" s="21" t="s">
        <v>21707</v>
      </c>
      <c r="F3865" s="21" t="s">
        <v>21708</v>
      </c>
      <c r="G3865" s="21">
        <v>2018.0</v>
      </c>
      <c r="H3865" s="26">
        <v>43187.0</v>
      </c>
      <c r="I3865" s="21" t="s">
        <v>21709</v>
      </c>
      <c r="J3865" s="21"/>
      <c r="K3865" s="21" t="s">
        <v>21710</v>
      </c>
      <c r="L3865" s="21" t="str">
        <f>IF(ISNUMBER(VLOOKUP(A3865,EXCL,1,FALSE)),"Excluido",IF(ISNUMBER(VLOOKUP(A3865,POST,1,FALSE)),"PostAlerta",IF(ISNUMBER(VLOOKUP(A3865,PRE,1,FALSE)),"PreAlerta","")))</f>
        <v>PostAlerta</v>
      </c>
      <c r="M3865" s="21" t="str">
        <f>IF(ISNUMBER(A3865),(IF(ISNUMBER(VLOOKUP(A3865,KEYWORDS,1,FALSE)),"C/PalabrasClaves","S/PalabrasClaves")),"")</f>
        <v>S/PalabrasClaves</v>
      </c>
      <c r="N3865" s="21" t="str">
        <f t="shared" si="19"/>
        <v/>
      </c>
      <c r="O3865" s="21"/>
      <c r="P3865" s="21" t="s">
        <v>21697</v>
      </c>
      <c r="Q3865" s="21"/>
      <c r="R3865" s="21" t="str">
        <f>LEFT('2012-2022'!$P3865,4)</f>
        <v>2018</v>
      </c>
      <c r="S3865" s="21" t="s">
        <v>47</v>
      </c>
      <c r="T3865" s="21"/>
      <c r="U3865" s="21"/>
      <c r="V3865" s="21"/>
      <c r="W3865" s="27"/>
      <c r="X3865" s="27"/>
      <c r="Y3865" s="12"/>
    </row>
    <row r="3866" ht="15.75" customHeight="1">
      <c r="A3866" s="21">
        <v>3.0274433E7</v>
      </c>
      <c r="B3866" s="21" t="s">
        <v>21711</v>
      </c>
      <c r="C3866" s="21" t="s">
        <v>21712</v>
      </c>
      <c r="D3866" s="21" t="s">
        <v>21713</v>
      </c>
      <c r="E3866" s="21" t="s">
        <v>21714</v>
      </c>
      <c r="F3866" s="21" t="s">
        <v>15421</v>
      </c>
      <c r="G3866" s="21">
        <v>2018.0</v>
      </c>
      <c r="H3866" s="26">
        <v>43376.0</v>
      </c>
      <c r="I3866" s="21" t="s">
        <v>21715</v>
      </c>
      <c r="J3866" s="21"/>
      <c r="K3866" s="21" t="s">
        <v>21716</v>
      </c>
      <c r="L3866" s="21" t="str">
        <f>IF(ISNUMBER(VLOOKUP(A3866,EXCL,1,FALSE)),"Excluido",IF(ISNUMBER(VLOOKUP(A3866,POST,1,FALSE)),"PostAlerta",IF(ISNUMBER(VLOOKUP(A3866,PRE,1,FALSE)),"PreAlerta","")))</f>
        <v>Excluido</v>
      </c>
      <c r="M3866" s="21" t="str">
        <f>IF(ISNUMBER(A3866),(IF(ISNUMBER(VLOOKUP(A3866,KEYWORDS,1,FALSE)),"C/PalabrasClaves","S/PalabrasClaves")),"")</f>
        <v>S/PalabrasClaves</v>
      </c>
      <c r="N3866" s="21" t="str">
        <f t="shared" si="19"/>
        <v/>
      </c>
      <c r="O3866" s="21"/>
      <c r="P3866" s="21" t="s">
        <v>21697</v>
      </c>
      <c r="Q3866" s="21"/>
      <c r="R3866" s="21" t="str">
        <f>LEFT('2012-2022'!$P3866,4)</f>
        <v>2018</v>
      </c>
      <c r="S3866" s="21" t="s">
        <v>47</v>
      </c>
      <c r="T3866" s="21"/>
      <c r="U3866" s="21"/>
      <c r="V3866" s="21"/>
      <c r="W3866" s="27"/>
      <c r="X3866" s="27"/>
      <c r="Y3866" s="28"/>
    </row>
    <row r="3867" ht="15.75" customHeight="1">
      <c r="A3867" s="21">
        <v>2.9587626E7</v>
      </c>
      <c r="B3867" s="21" t="s">
        <v>21717</v>
      </c>
      <c r="C3867" s="21" t="s">
        <v>21718</v>
      </c>
      <c r="D3867" s="21" t="s">
        <v>21719</v>
      </c>
      <c r="E3867" s="21" t="s">
        <v>4826</v>
      </c>
      <c r="F3867" s="21" t="s">
        <v>2035</v>
      </c>
      <c r="G3867" s="21">
        <v>2018.0</v>
      </c>
      <c r="H3867" s="26">
        <v>43188.0</v>
      </c>
      <c r="I3867" s="21" t="s">
        <v>21720</v>
      </c>
      <c r="J3867" s="21"/>
      <c r="K3867" s="21" t="s">
        <v>21721</v>
      </c>
      <c r="L3867" s="21" t="str">
        <f>IF(ISNUMBER(VLOOKUP(A3867,EXCL,1,FALSE)),"Excluido",IF(ISNUMBER(VLOOKUP(A3867,POST,1,FALSE)),"PostAlerta",IF(ISNUMBER(VLOOKUP(A3867,PRE,1,FALSE)),"PreAlerta","")))</f>
        <v>PostAlerta</v>
      </c>
      <c r="M3867" s="21" t="str">
        <f>IF(ISNUMBER(A3867),(IF(ISNUMBER(VLOOKUP(A3867,KEYWORDS,1,FALSE)),"C/PalabrasClaves","S/PalabrasClaves")),"")</f>
        <v>S/PalabrasClaves</v>
      </c>
      <c r="N3867" s="21" t="str">
        <f t="shared" si="19"/>
        <v/>
      </c>
      <c r="O3867" s="21"/>
      <c r="P3867" s="21" t="s">
        <v>21722</v>
      </c>
      <c r="Q3867" s="21"/>
      <c r="R3867" s="21" t="str">
        <f>LEFT('2012-2022'!$P3867,4)</f>
        <v>2018</v>
      </c>
      <c r="S3867" s="21" t="s">
        <v>47</v>
      </c>
      <c r="T3867" s="21"/>
      <c r="U3867" s="21"/>
      <c r="V3867" s="21"/>
      <c r="W3867" s="27"/>
      <c r="X3867" s="27"/>
      <c r="Y3867" s="12"/>
    </row>
    <row r="3868" ht="15.75" customHeight="1">
      <c r="A3868" s="21">
        <v>2.9563258E7</v>
      </c>
      <c r="B3868" s="21" t="s">
        <v>21723</v>
      </c>
      <c r="C3868" s="21" t="s">
        <v>21724</v>
      </c>
      <c r="D3868" s="21" t="s">
        <v>21725</v>
      </c>
      <c r="E3868" s="21" t="s">
        <v>21726</v>
      </c>
      <c r="F3868" s="21" t="s">
        <v>796</v>
      </c>
      <c r="G3868" s="21">
        <v>2018.0</v>
      </c>
      <c r="H3868" s="26">
        <v>43182.0</v>
      </c>
      <c r="I3868" s="21" t="s">
        <v>21727</v>
      </c>
      <c r="J3868" s="21"/>
      <c r="K3868" s="21" t="s">
        <v>21728</v>
      </c>
      <c r="L3868" s="21" t="str">
        <f>IF(ISNUMBER(VLOOKUP(A3868,EXCL,1,FALSE)),"Excluido",IF(ISNUMBER(VLOOKUP(A3868,POST,1,FALSE)),"PostAlerta",IF(ISNUMBER(VLOOKUP(A3868,PRE,1,FALSE)),"PreAlerta","")))</f>
        <v>PostAlerta</v>
      </c>
      <c r="M3868" s="21" t="str">
        <f>IF(ISNUMBER(A3868),(IF(ISNUMBER(VLOOKUP(A3868,KEYWORDS,1,FALSE)),"C/PalabrasClaves","S/PalabrasClaves")),"")</f>
        <v>S/PalabrasClaves</v>
      </c>
      <c r="N3868" s="21" t="str">
        <f t="shared" si="19"/>
        <v/>
      </c>
      <c r="O3868" s="21"/>
      <c r="P3868" s="21" t="s">
        <v>21729</v>
      </c>
      <c r="Q3868" s="21"/>
      <c r="R3868" s="21" t="str">
        <f>LEFT('2012-2022'!$P3868,4)</f>
        <v>2018</v>
      </c>
      <c r="S3868" s="21" t="s">
        <v>47</v>
      </c>
      <c r="T3868" s="21"/>
      <c r="U3868" s="21"/>
      <c r="V3868" s="21"/>
      <c r="W3868" s="27"/>
      <c r="X3868" s="27"/>
      <c r="Y3868" s="28"/>
    </row>
    <row r="3869" ht="15.75" customHeight="1">
      <c r="A3869" s="21">
        <v>2.9590177E7</v>
      </c>
      <c r="B3869" s="21" t="s">
        <v>21730</v>
      </c>
      <c r="C3869" s="21" t="s">
        <v>21731</v>
      </c>
      <c r="D3869" s="21" t="s">
        <v>21732</v>
      </c>
      <c r="E3869" s="21" t="s">
        <v>21733</v>
      </c>
      <c r="F3869" s="21" t="s">
        <v>2810</v>
      </c>
      <c r="G3869" s="21">
        <v>2018.0</v>
      </c>
      <c r="H3869" s="26">
        <v>43188.0</v>
      </c>
      <c r="I3869" s="21" t="s">
        <v>21734</v>
      </c>
      <c r="J3869" s="21"/>
      <c r="K3869" s="21" t="s">
        <v>21735</v>
      </c>
      <c r="L3869" s="21" t="str">
        <f>IF(ISNUMBER(VLOOKUP(A3869,EXCL,1,FALSE)),"Excluido",IF(ISNUMBER(VLOOKUP(A3869,POST,1,FALSE)),"PostAlerta",IF(ISNUMBER(VLOOKUP(A3869,PRE,1,FALSE)),"PreAlerta","")))</f>
        <v>PostAlerta</v>
      </c>
      <c r="M3869" s="21" t="str">
        <f>IF(ISNUMBER(A3869),(IF(ISNUMBER(VLOOKUP(A3869,KEYWORDS,1,FALSE)),"C/PalabrasClaves","S/PalabrasClaves")),"")</f>
        <v>S/PalabrasClaves</v>
      </c>
      <c r="N3869" s="21" t="str">
        <f t="shared" si="19"/>
        <v/>
      </c>
      <c r="O3869" s="21"/>
      <c r="P3869" s="21" t="s">
        <v>21729</v>
      </c>
      <c r="Q3869" s="21"/>
      <c r="R3869" s="21" t="str">
        <f>LEFT('2012-2022'!$P3869,4)</f>
        <v>2018</v>
      </c>
      <c r="S3869" s="21" t="s">
        <v>47</v>
      </c>
      <c r="T3869" s="21"/>
      <c r="U3869" s="21"/>
      <c r="V3869" s="21"/>
      <c r="W3869" s="27"/>
      <c r="X3869" s="27"/>
      <c r="Y3869" s="12"/>
    </row>
    <row r="3870" ht="15.75" customHeight="1">
      <c r="A3870" s="21">
        <v>2.9593315E7</v>
      </c>
      <c r="B3870" s="21" t="s">
        <v>21736</v>
      </c>
      <c r="C3870" s="21" t="s">
        <v>21737</v>
      </c>
      <c r="D3870" s="21" t="s">
        <v>21738</v>
      </c>
      <c r="E3870" s="21" t="s">
        <v>21739</v>
      </c>
      <c r="F3870" s="21" t="s">
        <v>5609</v>
      </c>
      <c r="G3870" s="21">
        <v>2018.0</v>
      </c>
      <c r="H3870" s="26">
        <v>43189.0</v>
      </c>
      <c r="I3870" s="21" t="s">
        <v>21740</v>
      </c>
      <c r="J3870" s="21"/>
      <c r="K3870" s="21" t="s">
        <v>21741</v>
      </c>
      <c r="L3870" s="21" t="str">
        <f>IF(ISNUMBER(VLOOKUP(A3870,EXCL,1,FALSE)),"Excluido",IF(ISNUMBER(VLOOKUP(A3870,POST,1,FALSE)),"PostAlerta",IF(ISNUMBER(VLOOKUP(A3870,PRE,1,FALSE)),"PreAlerta","")))</f>
        <v>PostAlerta</v>
      </c>
      <c r="M3870" s="21" t="str">
        <f>IF(ISNUMBER(A3870),(IF(ISNUMBER(VLOOKUP(A3870,KEYWORDS,1,FALSE)),"C/PalabrasClaves","S/PalabrasClaves")),"")</f>
        <v>S/PalabrasClaves</v>
      </c>
      <c r="N3870" s="21" t="str">
        <f t="shared" si="19"/>
        <v/>
      </c>
      <c r="O3870" s="21"/>
      <c r="P3870" s="21" t="s">
        <v>21729</v>
      </c>
      <c r="Q3870" s="21"/>
      <c r="R3870" s="21" t="str">
        <f>LEFT('2012-2022'!$P3870,4)</f>
        <v>2018</v>
      </c>
      <c r="S3870" s="21" t="s">
        <v>47</v>
      </c>
      <c r="T3870" s="21"/>
      <c r="U3870" s="21"/>
      <c r="V3870" s="21"/>
      <c r="W3870" s="27"/>
      <c r="X3870" s="27"/>
      <c r="Y3870" s="28"/>
    </row>
    <row r="3871" ht="15.75" customHeight="1">
      <c r="A3871" s="21">
        <v>2.9631317E7</v>
      </c>
      <c r="B3871" s="21" t="s">
        <v>21742</v>
      </c>
      <c r="C3871" s="21" t="s">
        <v>21743</v>
      </c>
      <c r="D3871" s="21" t="s">
        <v>21744</v>
      </c>
      <c r="E3871" s="21" t="s">
        <v>21745</v>
      </c>
      <c r="F3871" s="21" t="s">
        <v>1994</v>
      </c>
      <c r="G3871" s="21">
        <v>2018.0</v>
      </c>
      <c r="H3871" s="26">
        <v>43200.0</v>
      </c>
      <c r="I3871" s="21"/>
      <c r="J3871" s="21"/>
      <c r="K3871" s="21" t="s">
        <v>21746</v>
      </c>
      <c r="L3871" s="21" t="str">
        <f>IF(ISNUMBER(VLOOKUP(A3871,EXCL,1,FALSE)),"Excluido",IF(ISNUMBER(VLOOKUP(A3871,POST,1,FALSE)),"PostAlerta",IF(ISNUMBER(VLOOKUP(A3871,PRE,1,FALSE)),"PreAlerta","")))</f>
        <v>PostAlerta</v>
      </c>
      <c r="M3871" s="21" t="str">
        <f>IF(ISNUMBER(A3871),(IF(ISNUMBER(VLOOKUP(A3871,KEYWORDS,1,FALSE)),"C/PalabrasClaves","S/PalabrasClaves")),"")</f>
        <v>S/PalabrasClaves</v>
      </c>
      <c r="N3871" s="21" t="str">
        <f t="shared" si="19"/>
        <v/>
      </c>
      <c r="O3871" s="21"/>
      <c r="P3871" s="21" t="s">
        <v>21747</v>
      </c>
      <c r="Q3871" s="21"/>
      <c r="R3871" s="21" t="str">
        <f>LEFT('2012-2022'!$P3871,4)</f>
        <v>2018</v>
      </c>
      <c r="S3871" s="21" t="s">
        <v>47</v>
      </c>
      <c r="T3871" s="21"/>
      <c r="U3871" s="21"/>
      <c r="V3871" s="21"/>
      <c r="W3871" s="27"/>
      <c r="X3871" s="27"/>
      <c r="Y3871" s="12"/>
    </row>
    <row r="3872" ht="15.75" customHeight="1">
      <c r="A3872" s="21">
        <v>2.8856446E7</v>
      </c>
      <c r="B3872" s="21" t="s">
        <v>21748</v>
      </c>
      <c r="C3872" s="21" t="s">
        <v>21749</v>
      </c>
      <c r="D3872" s="21" t="s">
        <v>21750</v>
      </c>
      <c r="E3872" s="21" t="s">
        <v>21751</v>
      </c>
      <c r="F3872" s="21" t="s">
        <v>19374</v>
      </c>
      <c r="G3872" s="21">
        <v>2018.0</v>
      </c>
      <c r="H3872" s="26">
        <v>42979.0</v>
      </c>
      <c r="I3872" s="21"/>
      <c r="J3872" s="21"/>
      <c r="K3872" s="21" t="s">
        <v>21752</v>
      </c>
      <c r="L3872" s="21" t="str">
        <f>IF(ISNUMBER(VLOOKUP(A3872,EXCL,1,FALSE)),"Excluido",IF(ISNUMBER(VLOOKUP(A3872,POST,1,FALSE)),"PostAlerta",IF(ISNUMBER(VLOOKUP(A3872,PRE,1,FALSE)),"PreAlerta","")))</f>
        <v>PostAlerta</v>
      </c>
      <c r="M3872" s="21" t="str">
        <f>IF(ISNUMBER(A3872),(IF(ISNUMBER(VLOOKUP(A3872,KEYWORDS,1,FALSE)),"C/PalabrasClaves","S/PalabrasClaves")),"")</f>
        <v>S/PalabrasClaves</v>
      </c>
      <c r="N3872" s="21" t="str">
        <f t="shared" si="19"/>
        <v/>
      </c>
      <c r="O3872" s="21"/>
      <c r="P3872" s="21" t="s">
        <v>21753</v>
      </c>
      <c r="Q3872" s="21"/>
      <c r="R3872" s="21" t="str">
        <f>LEFT('2012-2022'!$P3872,4)</f>
        <v>2018</v>
      </c>
      <c r="S3872" s="21" t="s">
        <v>53</v>
      </c>
      <c r="T3872" s="21"/>
      <c r="U3872" s="21"/>
      <c r="V3872" s="21"/>
      <c r="W3872" s="27"/>
      <c r="X3872" s="27"/>
      <c r="Y3872" s="28"/>
    </row>
    <row r="3873" ht="15.75" customHeight="1">
      <c r="A3873" s="21">
        <v>2.9034616E7</v>
      </c>
      <c r="B3873" s="21" t="s">
        <v>21754</v>
      </c>
      <c r="C3873" s="21" t="s">
        <v>21755</v>
      </c>
      <c r="D3873" s="21" t="s">
        <v>21756</v>
      </c>
      <c r="E3873" s="21" t="s">
        <v>21757</v>
      </c>
      <c r="F3873" s="21" t="s">
        <v>884</v>
      </c>
      <c r="G3873" s="21">
        <v>2018.0</v>
      </c>
      <c r="H3873" s="26">
        <v>43025.0</v>
      </c>
      <c r="I3873" s="21"/>
      <c r="J3873" s="21"/>
      <c r="K3873" s="21" t="s">
        <v>21758</v>
      </c>
      <c r="L3873" s="21" t="str">
        <f>IF(ISNUMBER(VLOOKUP(A3873,EXCL,1,FALSE)),"Excluido",IF(ISNUMBER(VLOOKUP(A3873,POST,1,FALSE)),"PostAlerta",IF(ISNUMBER(VLOOKUP(A3873,PRE,1,FALSE)),"PreAlerta","")))</f>
        <v>PostAlerta</v>
      </c>
      <c r="M3873" s="21" t="str">
        <f>IF(ISNUMBER(A3873),(IF(ISNUMBER(VLOOKUP(A3873,KEYWORDS,1,FALSE)),"C/PalabrasClaves","S/PalabrasClaves")),"")</f>
        <v>S/PalabrasClaves</v>
      </c>
      <c r="N3873" s="21" t="str">
        <f t="shared" si="19"/>
        <v/>
      </c>
      <c r="O3873" s="21"/>
      <c r="P3873" s="21" t="s">
        <v>21753</v>
      </c>
      <c r="Q3873" s="21"/>
      <c r="R3873" s="21" t="str">
        <f>LEFT('2012-2022'!$P3873,4)</f>
        <v>2018</v>
      </c>
      <c r="S3873" s="21" t="s">
        <v>53</v>
      </c>
      <c r="T3873" s="21"/>
      <c r="U3873" s="21"/>
      <c r="V3873" s="21"/>
      <c r="W3873" s="27"/>
      <c r="X3873" s="27"/>
      <c r="Y3873" s="12"/>
    </row>
    <row r="3874" ht="15.75" customHeight="1">
      <c r="A3874" s="21">
        <v>2.9119682E7</v>
      </c>
      <c r="B3874" s="21" t="s">
        <v>21759</v>
      </c>
      <c r="C3874" s="21" t="s">
        <v>21760</v>
      </c>
      <c r="D3874" s="21" t="s">
        <v>21761</v>
      </c>
      <c r="E3874" s="21" t="s">
        <v>21762</v>
      </c>
      <c r="F3874" s="21" t="s">
        <v>884</v>
      </c>
      <c r="G3874" s="21">
        <v>2018.0</v>
      </c>
      <c r="H3874" s="26">
        <v>43049.0</v>
      </c>
      <c r="I3874" s="21"/>
      <c r="J3874" s="21"/>
      <c r="K3874" s="21" t="s">
        <v>21763</v>
      </c>
      <c r="L3874" s="21" t="str">
        <f>IF(ISNUMBER(VLOOKUP(A3874,EXCL,1,FALSE)),"Excluido",IF(ISNUMBER(VLOOKUP(A3874,POST,1,FALSE)),"PostAlerta",IF(ISNUMBER(VLOOKUP(A3874,PRE,1,FALSE)),"PreAlerta","")))</f>
        <v>PostAlerta</v>
      </c>
      <c r="M3874" s="21" t="str">
        <f>IF(ISNUMBER(A3874),(IF(ISNUMBER(VLOOKUP(A3874,KEYWORDS,1,FALSE)),"C/PalabrasClaves","S/PalabrasClaves")),"")</f>
        <v>S/PalabrasClaves</v>
      </c>
      <c r="N3874" s="21" t="str">
        <f t="shared" si="19"/>
        <v/>
      </c>
      <c r="O3874" s="21"/>
      <c r="P3874" s="21" t="s">
        <v>21753</v>
      </c>
      <c r="Q3874" s="21"/>
      <c r="R3874" s="21" t="str">
        <f>LEFT('2012-2022'!$P3874,4)</f>
        <v>2018</v>
      </c>
      <c r="S3874" s="21" t="s">
        <v>53</v>
      </c>
      <c r="T3874" s="21"/>
      <c r="U3874" s="21"/>
      <c r="V3874" s="21"/>
      <c r="W3874" s="27"/>
      <c r="X3874" s="27"/>
      <c r="Y3874" s="28"/>
    </row>
    <row r="3875" ht="15.75" customHeight="1">
      <c r="A3875" s="21">
        <v>2.9119703E7</v>
      </c>
      <c r="B3875" s="21" t="s">
        <v>21764</v>
      </c>
      <c r="C3875" s="21" t="s">
        <v>21765</v>
      </c>
      <c r="D3875" s="21" t="s">
        <v>21766</v>
      </c>
      <c r="E3875" s="21" t="s">
        <v>17587</v>
      </c>
      <c r="F3875" s="21" t="s">
        <v>884</v>
      </c>
      <c r="G3875" s="21">
        <v>2018.0</v>
      </c>
      <c r="H3875" s="26">
        <v>43049.0</v>
      </c>
      <c r="I3875" s="21"/>
      <c r="J3875" s="21"/>
      <c r="K3875" s="21" t="s">
        <v>21767</v>
      </c>
      <c r="L3875" s="21" t="str">
        <f>IF(ISNUMBER(VLOOKUP(A3875,EXCL,1,FALSE)),"Excluido",IF(ISNUMBER(VLOOKUP(A3875,POST,1,FALSE)),"PostAlerta",IF(ISNUMBER(VLOOKUP(A3875,PRE,1,FALSE)),"PreAlerta","")))</f>
        <v>PostAlerta</v>
      </c>
      <c r="M3875" s="21" t="str">
        <f>IF(ISNUMBER(A3875),(IF(ISNUMBER(VLOOKUP(A3875,KEYWORDS,1,FALSE)),"C/PalabrasClaves","S/PalabrasClaves")),"")</f>
        <v>S/PalabrasClaves</v>
      </c>
      <c r="N3875" s="21" t="str">
        <f t="shared" si="19"/>
        <v/>
      </c>
      <c r="O3875" s="21"/>
      <c r="P3875" s="21" t="s">
        <v>21753</v>
      </c>
      <c r="Q3875" s="21"/>
      <c r="R3875" s="21" t="str">
        <f>LEFT('2012-2022'!$P3875,4)</f>
        <v>2018</v>
      </c>
      <c r="S3875" s="21" t="s">
        <v>53</v>
      </c>
      <c r="T3875" s="21"/>
      <c r="U3875" s="21"/>
      <c r="V3875" s="21"/>
      <c r="W3875" s="27"/>
      <c r="X3875" s="27"/>
      <c r="Y3875" s="12"/>
    </row>
    <row r="3876" ht="15.75" customHeight="1">
      <c r="A3876" s="21">
        <v>2.915528E7</v>
      </c>
      <c r="B3876" s="21" t="s">
        <v>21768</v>
      </c>
      <c r="C3876" s="21" t="s">
        <v>21769</v>
      </c>
      <c r="D3876" s="21" t="s">
        <v>21770</v>
      </c>
      <c r="E3876" s="21" t="s">
        <v>21771</v>
      </c>
      <c r="F3876" s="21" t="s">
        <v>3226</v>
      </c>
      <c r="G3876" s="21">
        <v>2018.0</v>
      </c>
      <c r="H3876" s="26">
        <v>43060.0</v>
      </c>
      <c r="I3876" s="21"/>
      <c r="J3876" s="21"/>
      <c r="K3876" s="21" t="s">
        <v>21772</v>
      </c>
      <c r="L3876" s="21" t="str">
        <f>IF(ISNUMBER(VLOOKUP(A3876,EXCL,1,FALSE)),"Excluido",IF(ISNUMBER(VLOOKUP(A3876,POST,1,FALSE)),"PostAlerta",IF(ISNUMBER(VLOOKUP(A3876,PRE,1,FALSE)),"PreAlerta","")))</f>
        <v>PostAlerta</v>
      </c>
      <c r="M3876" s="21" t="str">
        <f>IF(ISNUMBER(A3876),(IF(ISNUMBER(VLOOKUP(A3876,KEYWORDS,1,FALSE)),"C/PalabrasClaves","S/PalabrasClaves")),"")</f>
        <v>S/PalabrasClaves</v>
      </c>
      <c r="N3876" s="21" t="str">
        <f t="shared" si="19"/>
        <v/>
      </c>
      <c r="O3876" s="21"/>
      <c r="P3876" s="21" t="s">
        <v>21753</v>
      </c>
      <c r="Q3876" s="21"/>
      <c r="R3876" s="21" t="str">
        <f>LEFT('2012-2022'!$P3876,4)</f>
        <v>2018</v>
      </c>
      <c r="S3876" s="21" t="s">
        <v>53</v>
      </c>
      <c r="T3876" s="21"/>
      <c r="U3876" s="21"/>
      <c r="V3876" s="21"/>
      <c r="W3876" s="27"/>
      <c r="X3876" s="27"/>
      <c r="Y3876" s="28"/>
    </row>
    <row r="3877" ht="15.75" customHeight="1">
      <c r="A3877" s="21">
        <v>2.9161848E7</v>
      </c>
      <c r="B3877" s="21" t="s">
        <v>21773</v>
      </c>
      <c r="C3877" s="21" t="s">
        <v>21774</v>
      </c>
      <c r="D3877" s="21" t="s">
        <v>21775</v>
      </c>
      <c r="E3877" s="21" t="s">
        <v>20522</v>
      </c>
      <c r="F3877" s="21" t="s">
        <v>4326</v>
      </c>
      <c r="G3877" s="21">
        <v>2018.0</v>
      </c>
      <c r="H3877" s="26">
        <v>43062.0</v>
      </c>
      <c r="I3877" s="21"/>
      <c r="J3877" s="21"/>
      <c r="K3877" s="21" t="s">
        <v>21776</v>
      </c>
      <c r="L3877" s="21" t="str">
        <f>IF(ISNUMBER(VLOOKUP(A3877,EXCL,1,FALSE)),"Excluido",IF(ISNUMBER(VLOOKUP(A3877,POST,1,FALSE)),"PostAlerta",IF(ISNUMBER(VLOOKUP(A3877,PRE,1,FALSE)),"PreAlerta","")))</f>
        <v>PostAlerta</v>
      </c>
      <c r="M3877" s="21" t="str">
        <f>IF(ISNUMBER(A3877),(IF(ISNUMBER(VLOOKUP(A3877,KEYWORDS,1,FALSE)),"C/PalabrasClaves","S/PalabrasClaves")),"")</f>
        <v>S/PalabrasClaves</v>
      </c>
      <c r="N3877" s="21" t="str">
        <f t="shared" si="19"/>
        <v/>
      </c>
      <c r="O3877" s="21"/>
      <c r="P3877" s="21" t="s">
        <v>21777</v>
      </c>
      <c r="Q3877" s="21"/>
      <c r="R3877" s="21" t="str">
        <f>LEFT('2012-2022'!$P3877,4)</f>
        <v>2018</v>
      </c>
      <c r="S3877" s="21" t="s">
        <v>53</v>
      </c>
      <c r="T3877" s="21"/>
      <c r="U3877" s="21"/>
      <c r="V3877" s="21"/>
      <c r="W3877" s="27"/>
      <c r="X3877" s="27"/>
      <c r="Y3877" s="12"/>
    </row>
    <row r="3878" ht="15.75" customHeight="1">
      <c r="A3878" s="21">
        <v>2.9197596E7</v>
      </c>
      <c r="B3878" s="21" t="s">
        <v>21778</v>
      </c>
      <c r="C3878" s="21" t="s">
        <v>21779</v>
      </c>
      <c r="D3878" s="21" t="s">
        <v>21780</v>
      </c>
      <c r="E3878" s="21" t="s">
        <v>848</v>
      </c>
      <c r="F3878" s="21" t="s">
        <v>3226</v>
      </c>
      <c r="G3878" s="21">
        <v>2018.0</v>
      </c>
      <c r="H3878" s="26">
        <v>43073.0</v>
      </c>
      <c r="I3878" s="21"/>
      <c r="J3878" s="21"/>
      <c r="K3878" s="21" t="s">
        <v>21781</v>
      </c>
      <c r="L3878" s="21" t="str">
        <f>IF(ISNUMBER(VLOOKUP(A3878,EXCL,1,FALSE)),"Excluido",IF(ISNUMBER(VLOOKUP(A3878,POST,1,FALSE)),"PostAlerta",IF(ISNUMBER(VLOOKUP(A3878,PRE,1,FALSE)),"PreAlerta","")))</f>
        <v>Excluido</v>
      </c>
      <c r="M3878" s="21" t="str">
        <f>IF(ISNUMBER(A3878),(IF(ISNUMBER(VLOOKUP(A3878,KEYWORDS,1,FALSE)),"C/PalabrasClaves","S/PalabrasClaves")),"")</f>
        <v>S/PalabrasClaves</v>
      </c>
      <c r="N3878" s="21" t="str">
        <f t="shared" si="19"/>
        <v/>
      </c>
      <c r="O3878" s="21"/>
      <c r="P3878" s="21" t="s">
        <v>21753</v>
      </c>
      <c r="Q3878" s="21"/>
      <c r="R3878" s="21" t="str">
        <f>LEFT('2012-2022'!$P3878,4)</f>
        <v>2018</v>
      </c>
      <c r="S3878" s="21" t="s">
        <v>53</v>
      </c>
      <c r="T3878" s="21"/>
      <c r="U3878" s="21"/>
      <c r="V3878" s="21"/>
      <c r="W3878" s="27"/>
      <c r="X3878" s="27"/>
      <c r="Y3878" s="28"/>
    </row>
    <row r="3879" ht="15.75" customHeight="1">
      <c r="A3879" s="21">
        <v>2.919865E7</v>
      </c>
      <c r="B3879" s="21" t="s">
        <v>21782</v>
      </c>
      <c r="C3879" s="21" t="s">
        <v>21783</v>
      </c>
      <c r="D3879" s="21" t="s">
        <v>21784</v>
      </c>
      <c r="E3879" s="21" t="s">
        <v>16773</v>
      </c>
      <c r="F3879" s="21" t="s">
        <v>3277</v>
      </c>
      <c r="G3879" s="21">
        <v>2018.0</v>
      </c>
      <c r="H3879" s="26">
        <v>43074.0</v>
      </c>
      <c r="I3879" s="21"/>
      <c r="J3879" s="21"/>
      <c r="K3879" s="21" t="s">
        <v>21785</v>
      </c>
      <c r="L3879" s="21" t="str">
        <f>IF(ISNUMBER(VLOOKUP(A3879,EXCL,1,FALSE)),"Excluido",IF(ISNUMBER(VLOOKUP(A3879,POST,1,FALSE)),"PostAlerta",IF(ISNUMBER(VLOOKUP(A3879,PRE,1,FALSE)),"PreAlerta","")))</f>
        <v>Excluido</v>
      </c>
      <c r="M3879" s="21" t="str">
        <f>IF(ISNUMBER(A3879),(IF(ISNUMBER(VLOOKUP(A3879,KEYWORDS,1,FALSE)),"C/PalabrasClaves","S/PalabrasClaves")),"")</f>
        <v>S/PalabrasClaves</v>
      </c>
      <c r="N3879" s="21" t="str">
        <f t="shared" si="19"/>
        <v/>
      </c>
      <c r="O3879" s="21"/>
      <c r="P3879" s="21" t="s">
        <v>21753</v>
      </c>
      <c r="Q3879" s="21"/>
      <c r="R3879" s="21" t="str">
        <f>LEFT('2012-2022'!$P3879,4)</f>
        <v>2018</v>
      </c>
      <c r="S3879" s="21" t="s">
        <v>53</v>
      </c>
      <c r="T3879" s="21"/>
      <c r="U3879" s="21"/>
      <c r="V3879" s="21"/>
      <c r="W3879" s="27"/>
      <c r="X3879" s="27"/>
      <c r="Y3879" s="12"/>
    </row>
    <row r="3880" ht="15.75" customHeight="1">
      <c r="A3880" s="21">
        <v>2.9200167E7</v>
      </c>
      <c r="B3880" s="21" t="s">
        <v>21786</v>
      </c>
      <c r="C3880" s="21" t="s">
        <v>21787</v>
      </c>
      <c r="D3880" s="21" t="s">
        <v>21788</v>
      </c>
      <c r="E3880" s="21" t="s">
        <v>21789</v>
      </c>
      <c r="F3880" s="21" t="s">
        <v>12266</v>
      </c>
      <c r="G3880" s="21">
        <v>2018.0</v>
      </c>
      <c r="H3880" s="26">
        <v>43074.0</v>
      </c>
      <c r="I3880" s="21"/>
      <c r="J3880" s="21"/>
      <c r="K3880" s="21" t="s">
        <v>21790</v>
      </c>
      <c r="L3880" s="21" t="str">
        <f>IF(ISNUMBER(VLOOKUP(A3880,EXCL,1,FALSE)),"Excluido",IF(ISNUMBER(VLOOKUP(A3880,POST,1,FALSE)),"PostAlerta",IF(ISNUMBER(VLOOKUP(A3880,PRE,1,FALSE)),"PreAlerta","")))</f>
        <v>PostAlerta</v>
      </c>
      <c r="M3880" s="21" t="str">
        <f>IF(ISNUMBER(A3880),(IF(ISNUMBER(VLOOKUP(A3880,KEYWORDS,1,FALSE)),"C/PalabrasClaves","S/PalabrasClaves")),"")</f>
        <v>S/PalabrasClaves</v>
      </c>
      <c r="N3880" s="21" t="str">
        <f t="shared" si="19"/>
        <v/>
      </c>
      <c r="O3880" s="21"/>
      <c r="P3880" s="21" t="s">
        <v>21753</v>
      </c>
      <c r="Q3880" s="21"/>
      <c r="R3880" s="21" t="str">
        <f>LEFT('2012-2022'!$P3880,4)</f>
        <v>2018</v>
      </c>
      <c r="S3880" s="21" t="s">
        <v>53</v>
      </c>
      <c r="T3880" s="21"/>
      <c r="U3880" s="21"/>
      <c r="V3880" s="21"/>
      <c r="W3880" s="27"/>
      <c r="X3880" s="27"/>
      <c r="Y3880" s="28"/>
    </row>
    <row r="3881" ht="15.75" customHeight="1">
      <c r="A3881" s="21">
        <v>2.9214346E7</v>
      </c>
      <c r="B3881" s="21" t="s">
        <v>21791</v>
      </c>
      <c r="C3881" s="21" t="s">
        <v>21792</v>
      </c>
      <c r="D3881" s="21" t="s">
        <v>21793</v>
      </c>
      <c r="E3881" s="21" t="s">
        <v>21794</v>
      </c>
      <c r="F3881" s="21" t="s">
        <v>9823</v>
      </c>
      <c r="G3881" s="21">
        <v>2018.0</v>
      </c>
      <c r="H3881" s="26">
        <v>43077.0</v>
      </c>
      <c r="I3881" s="21"/>
      <c r="J3881" s="21"/>
      <c r="K3881" s="21" t="s">
        <v>21795</v>
      </c>
      <c r="L3881" s="21" t="str">
        <f>IF(ISNUMBER(VLOOKUP(A3881,EXCL,1,FALSE)),"Excluido",IF(ISNUMBER(VLOOKUP(A3881,POST,1,FALSE)),"PostAlerta",IF(ISNUMBER(VLOOKUP(A3881,PRE,1,FALSE)),"PreAlerta","")))</f>
        <v>PostAlerta</v>
      </c>
      <c r="M3881" s="21" t="str">
        <f>IF(ISNUMBER(A3881),(IF(ISNUMBER(VLOOKUP(A3881,KEYWORDS,1,FALSE)),"C/PalabrasClaves","S/PalabrasClaves")),"")</f>
        <v>S/PalabrasClaves</v>
      </c>
      <c r="N3881" s="21" t="str">
        <f t="shared" si="19"/>
        <v/>
      </c>
      <c r="O3881" s="21"/>
      <c r="P3881" s="21" t="s">
        <v>21753</v>
      </c>
      <c r="Q3881" s="21"/>
      <c r="R3881" s="21" t="str">
        <f>LEFT('2012-2022'!$P3881,4)</f>
        <v>2018</v>
      </c>
      <c r="S3881" s="21" t="s">
        <v>53</v>
      </c>
      <c r="T3881" s="21"/>
      <c r="U3881" s="21"/>
      <c r="V3881" s="21"/>
      <c r="W3881" s="27"/>
      <c r="X3881" s="27"/>
      <c r="Y3881" s="12"/>
    </row>
    <row r="3882" ht="15.75" customHeight="1">
      <c r="A3882" s="21">
        <v>2.9215202E7</v>
      </c>
      <c r="B3882" s="21" t="s">
        <v>21796</v>
      </c>
      <c r="C3882" s="21" t="s">
        <v>21797</v>
      </c>
      <c r="D3882" s="21" t="s">
        <v>21798</v>
      </c>
      <c r="E3882" s="21" t="s">
        <v>21799</v>
      </c>
      <c r="F3882" s="21" t="s">
        <v>220</v>
      </c>
      <c r="G3882" s="21">
        <v>2018.0</v>
      </c>
      <c r="H3882" s="26">
        <v>43077.0</v>
      </c>
      <c r="I3882" s="21"/>
      <c r="J3882" s="21"/>
      <c r="K3882" s="21" t="s">
        <v>21800</v>
      </c>
      <c r="L3882" s="21" t="str">
        <f>IF(ISNUMBER(VLOOKUP(A3882,EXCL,1,FALSE)),"Excluido",IF(ISNUMBER(VLOOKUP(A3882,POST,1,FALSE)),"PostAlerta",IF(ISNUMBER(VLOOKUP(A3882,PRE,1,FALSE)),"PreAlerta","")))</f>
        <v>PostAlerta</v>
      </c>
      <c r="M3882" s="21" t="str">
        <f>IF(ISNUMBER(A3882),(IF(ISNUMBER(VLOOKUP(A3882,KEYWORDS,1,FALSE)),"C/PalabrasClaves","S/PalabrasClaves")),"")</f>
        <v>S/PalabrasClaves</v>
      </c>
      <c r="N3882" s="21" t="str">
        <f t="shared" si="19"/>
        <v/>
      </c>
      <c r="O3882" s="21"/>
      <c r="P3882" s="21" t="s">
        <v>21753</v>
      </c>
      <c r="Q3882" s="21"/>
      <c r="R3882" s="21" t="str">
        <f>LEFT('2012-2022'!$P3882,4)</f>
        <v>2018</v>
      </c>
      <c r="S3882" s="21" t="s">
        <v>53</v>
      </c>
      <c r="T3882" s="21"/>
      <c r="U3882" s="21"/>
      <c r="V3882" s="21"/>
      <c r="W3882" s="27"/>
      <c r="X3882" s="27"/>
      <c r="Y3882" s="28"/>
    </row>
    <row r="3883" ht="15.75" customHeight="1">
      <c r="A3883" s="21">
        <v>2.9217417E7</v>
      </c>
      <c r="B3883" s="21" t="s">
        <v>21801</v>
      </c>
      <c r="C3883" s="21" t="s">
        <v>21802</v>
      </c>
      <c r="D3883" s="21" t="s">
        <v>21803</v>
      </c>
      <c r="E3883" s="21" t="s">
        <v>21804</v>
      </c>
      <c r="F3883" s="21" t="s">
        <v>3226</v>
      </c>
      <c r="G3883" s="21">
        <v>2018.0</v>
      </c>
      <c r="H3883" s="26">
        <v>43078.0</v>
      </c>
      <c r="I3883" s="21"/>
      <c r="J3883" s="21"/>
      <c r="K3883" s="21" t="s">
        <v>21805</v>
      </c>
      <c r="L3883" s="21" t="str">
        <f>IF(ISNUMBER(VLOOKUP(A3883,EXCL,1,FALSE)),"Excluido",IF(ISNUMBER(VLOOKUP(A3883,POST,1,FALSE)),"PostAlerta",IF(ISNUMBER(VLOOKUP(A3883,PRE,1,FALSE)),"PreAlerta","")))</f>
        <v>PostAlerta</v>
      </c>
      <c r="M3883" s="21" t="str">
        <f>IF(ISNUMBER(A3883),(IF(ISNUMBER(VLOOKUP(A3883,KEYWORDS,1,FALSE)),"C/PalabrasClaves","S/PalabrasClaves")),"")</f>
        <v>S/PalabrasClaves</v>
      </c>
      <c r="N3883" s="21" t="str">
        <f t="shared" si="19"/>
        <v/>
      </c>
      <c r="O3883" s="21"/>
      <c r="P3883" s="21" t="s">
        <v>21753</v>
      </c>
      <c r="Q3883" s="21"/>
      <c r="R3883" s="21" t="str">
        <f>LEFT('2012-2022'!$P3883,4)</f>
        <v>2018</v>
      </c>
      <c r="S3883" s="21" t="s">
        <v>53</v>
      </c>
      <c r="T3883" s="21"/>
      <c r="U3883" s="21"/>
      <c r="V3883" s="21"/>
      <c r="W3883" s="27"/>
      <c r="X3883" s="27"/>
      <c r="Y3883" s="12"/>
    </row>
    <row r="3884" ht="15.75" customHeight="1">
      <c r="A3884" s="21">
        <v>2.9261444E7</v>
      </c>
      <c r="B3884" s="21" t="s">
        <v>21806</v>
      </c>
      <c r="C3884" s="21" t="s">
        <v>21807</v>
      </c>
      <c r="D3884" s="21" t="s">
        <v>21808</v>
      </c>
      <c r="E3884" s="21" t="s">
        <v>16221</v>
      </c>
      <c r="F3884" s="21" t="s">
        <v>3780</v>
      </c>
      <c r="G3884" s="21">
        <v>2018.0</v>
      </c>
      <c r="H3884" s="26">
        <v>43090.0</v>
      </c>
      <c r="I3884" s="21"/>
      <c r="J3884" s="21"/>
      <c r="K3884" s="21" t="s">
        <v>21809</v>
      </c>
      <c r="L3884" s="21" t="str">
        <f>IF(ISNUMBER(VLOOKUP(A3884,EXCL,1,FALSE)),"Excluido",IF(ISNUMBER(VLOOKUP(A3884,POST,1,FALSE)),"PostAlerta",IF(ISNUMBER(VLOOKUP(A3884,PRE,1,FALSE)),"PreAlerta","")))</f>
        <v>PostAlerta</v>
      </c>
      <c r="M3884" s="21" t="str">
        <f>IF(ISNUMBER(A3884),(IF(ISNUMBER(VLOOKUP(A3884,KEYWORDS,1,FALSE)),"C/PalabrasClaves","S/PalabrasClaves")),"")</f>
        <v>S/PalabrasClaves</v>
      </c>
      <c r="N3884" s="21" t="str">
        <f t="shared" si="19"/>
        <v/>
      </c>
      <c r="O3884" s="21"/>
      <c r="P3884" s="21" t="s">
        <v>21753</v>
      </c>
      <c r="Q3884" s="21"/>
      <c r="R3884" s="21" t="str">
        <f>LEFT('2012-2022'!$P3884,4)</f>
        <v>2018</v>
      </c>
      <c r="S3884" s="21" t="s">
        <v>53</v>
      </c>
      <c r="T3884" s="21"/>
      <c r="U3884" s="21"/>
      <c r="V3884" s="21"/>
      <c r="W3884" s="27"/>
      <c r="X3884" s="27"/>
      <c r="Y3884" s="28"/>
    </row>
    <row r="3885" ht="15.75" customHeight="1">
      <c r="A3885" s="21">
        <v>2.9306724E7</v>
      </c>
      <c r="B3885" s="21" t="s">
        <v>21810</v>
      </c>
      <c r="C3885" s="21" t="s">
        <v>21811</v>
      </c>
      <c r="D3885" s="21" t="s">
        <v>21812</v>
      </c>
      <c r="E3885" s="21" t="s">
        <v>21813</v>
      </c>
      <c r="F3885" s="21" t="s">
        <v>2712</v>
      </c>
      <c r="G3885" s="21">
        <v>2018.0</v>
      </c>
      <c r="H3885" s="26">
        <v>43108.0</v>
      </c>
      <c r="I3885" s="21"/>
      <c r="J3885" s="21"/>
      <c r="K3885" s="21" t="s">
        <v>21814</v>
      </c>
      <c r="L3885" s="21" t="str">
        <f>IF(ISNUMBER(VLOOKUP(A3885,EXCL,1,FALSE)),"Excluido",IF(ISNUMBER(VLOOKUP(A3885,POST,1,FALSE)),"PostAlerta",IF(ISNUMBER(VLOOKUP(A3885,PRE,1,FALSE)),"PreAlerta","")))</f>
        <v>PostAlerta</v>
      </c>
      <c r="M3885" s="21" t="str">
        <f>IF(ISNUMBER(A3885),(IF(ISNUMBER(VLOOKUP(A3885,KEYWORDS,1,FALSE)),"C/PalabrasClaves","S/PalabrasClaves")),"")</f>
        <v>S/PalabrasClaves</v>
      </c>
      <c r="N3885" s="21" t="str">
        <f t="shared" si="19"/>
        <v/>
      </c>
      <c r="O3885" s="21"/>
      <c r="P3885" s="21" t="s">
        <v>21753</v>
      </c>
      <c r="Q3885" s="21"/>
      <c r="R3885" s="21" t="str">
        <f>LEFT('2012-2022'!$P3885,4)</f>
        <v>2018</v>
      </c>
      <c r="S3885" s="21" t="s">
        <v>53</v>
      </c>
      <c r="T3885" s="21"/>
      <c r="U3885" s="21"/>
      <c r="V3885" s="21"/>
      <c r="W3885" s="27"/>
      <c r="X3885" s="27"/>
      <c r="Y3885" s="12"/>
    </row>
    <row r="3886" ht="15.75" customHeight="1">
      <c r="A3886" s="21">
        <v>2.9327235E7</v>
      </c>
      <c r="B3886" s="21" t="s">
        <v>21815</v>
      </c>
      <c r="C3886" s="21" t="s">
        <v>21816</v>
      </c>
      <c r="D3886" s="21" t="s">
        <v>21817</v>
      </c>
      <c r="E3886" s="21" t="s">
        <v>11498</v>
      </c>
      <c r="F3886" s="21" t="s">
        <v>21818</v>
      </c>
      <c r="G3886" s="21">
        <v>2018.0</v>
      </c>
      <c r="H3886" s="26">
        <v>43113.0</v>
      </c>
      <c r="I3886" s="21"/>
      <c r="J3886" s="21"/>
      <c r="K3886" s="21" t="s">
        <v>21819</v>
      </c>
      <c r="L3886" s="21" t="str">
        <f>IF(ISNUMBER(VLOOKUP(A3886,EXCL,1,FALSE)),"Excluido",IF(ISNUMBER(VLOOKUP(A3886,POST,1,FALSE)),"PostAlerta",IF(ISNUMBER(VLOOKUP(A3886,PRE,1,FALSE)),"PreAlerta","")))</f>
        <v>PostAlerta</v>
      </c>
      <c r="M3886" s="21" t="str">
        <f>IF(ISNUMBER(A3886),(IF(ISNUMBER(VLOOKUP(A3886,KEYWORDS,1,FALSE)),"C/PalabrasClaves","S/PalabrasClaves")),"")</f>
        <v>S/PalabrasClaves</v>
      </c>
      <c r="N3886" s="21" t="str">
        <f t="shared" si="19"/>
        <v/>
      </c>
      <c r="O3886" s="21"/>
      <c r="P3886" s="21" t="s">
        <v>21753</v>
      </c>
      <c r="Q3886" s="21"/>
      <c r="R3886" s="21" t="str">
        <f>LEFT('2012-2022'!$P3886,4)</f>
        <v>2018</v>
      </c>
      <c r="S3886" s="21" t="s">
        <v>53</v>
      </c>
      <c r="T3886" s="21"/>
      <c r="U3886" s="21"/>
      <c r="V3886" s="21"/>
      <c r="W3886" s="27"/>
      <c r="X3886" s="27"/>
      <c r="Y3886" s="28"/>
    </row>
    <row r="3887" ht="15.75" customHeight="1">
      <c r="A3887" s="21">
        <v>2.9355984E7</v>
      </c>
      <c r="B3887" s="21" t="s">
        <v>21820</v>
      </c>
      <c r="C3887" s="21" t="s">
        <v>21821</v>
      </c>
      <c r="D3887" s="21" t="s">
        <v>21822</v>
      </c>
      <c r="E3887" s="21" t="s">
        <v>3723</v>
      </c>
      <c r="F3887" s="21" t="s">
        <v>3724</v>
      </c>
      <c r="G3887" s="21">
        <v>2018.0</v>
      </c>
      <c r="H3887" s="26">
        <v>43123.0</v>
      </c>
      <c r="I3887" s="21"/>
      <c r="J3887" s="21"/>
      <c r="K3887" s="21" t="s">
        <v>21823</v>
      </c>
      <c r="L3887" s="21" t="str">
        <f>IF(ISNUMBER(VLOOKUP(A3887,EXCL,1,FALSE)),"Excluido",IF(ISNUMBER(VLOOKUP(A3887,POST,1,FALSE)),"PostAlerta",IF(ISNUMBER(VLOOKUP(A3887,PRE,1,FALSE)),"PreAlerta","")))</f>
        <v>PostAlerta</v>
      </c>
      <c r="M3887" s="21" t="str">
        <f>IF(ISNUMBER(A3887),(IF(ISNUMBER(VLOOKUP(A3887,KEYWORDS,1,FALSE)),"C/PalabrasClaves","S/PalabrasClaves")),"")</f>
        <v>S/PalabrasClaves</v>
      </c>
      <c r="N3887" s="21" t="str">
        <f t="shared" si="19"/>
        <v/>
      </c>
      <c r="O3887" s="21"/>
      <c r="P3887" s="21" t="s">
        <v>21753</v>
      </c>
      <c r="Q3887" s="21"/>
      <c r="R3887" s="21" t="str">
        <f>LEFT('2012-2022'!$P3887,4)</f>
        <v>2018</v>
      </c>
      <c r="S3887" s="21" t="s">
        <v>53</v>
      </c>
      <c r="T3887" s="21"/>
      <c r="U3887" s="21"/>
      <c r="V3887" s="21"/>
      <c r="W3887" s="27"/>
      <c r="X3887" s="27"/>
      <c r="Y3887" s="12"/>
    </row>
    <row r="3888" ht="15.75" customHeight="1">
      <c r="A3888" s="21">
        <v>2.9358295E7</v>
      </c>
      <c r="B3888" s="21" t="s">
        <v>21824</v>
      </c>
      <c r="C3888" s="21" t="s">
        <v>21825</v>
      </c>
      <c r="D3888" s="21" t="s">
        <v>21826</v>
      </c>
      <c r="E3888" s="21" t="s">
        <v>21827</v>
      </c>
      <c r="F3888" s="21" t="s">
        <v>4791</v>
      </c>
      <c r="G3888" s="21">
        <v>2018.0</v>
      </c>
      <c r="H3888" s="26">
        <v>43124.0</v>
      </c>
      <c r="I3888" s="21" t="s">
        <v>21828</v>
      </c>
      <c r="J3888" s="21"/>
      <c r="K3888" s="21" t="s">
        <v>21829</v>
      </c>
      <c r="L3888" s="21" t="str">
        <f>IF(ISNUMBER(VLOOKUP(A3888,EXCL,1,FALSE)),"Excluido",IF(ISNUMBER(VLOOKUP(A3888,POST,1,FALSE)),"PostAlerta",IF(ISNUMBER(VLOOKUP(A3888,PRE,1,FALSE)),"PreAlerta","")))</f>
        <v>PostAlerta</v>
      </c>
      <c r="M3888" s="21" t="str">
        <f>IF(ISNUMBER(A3888),(IF(ISNUMBER(VLOOKUP(A3888,KEYWORDS,1,FALSE)),"C/PalabrasClaves","S/PalabrasClaves")),"")</f>
        <v>C/PalabrasClaves</v>
      </c>
      <c r="N3888" s="21" t="str">
        <f t="shared" si="19"/>
        <v/>
      </c>
      <c r="O3888" s="21"/>
      <c r="P3888" s="21" t="s">
        <v>21722</v>
      </c>
      <c r="Q3888" s="21"/>
      <c r="R3888" s="21" t="str">
        <f>LEFT('2012-2022'!$P3888,4)</f>
        <v>2018</v>
      </c>
      <c r="S3888" s="21" t="s">
        <v>47</v>
      </c>
      <c r="T3888" s="21"/>
      <c r="U3888" s="21"/>
      <c r="V3888" s="21"/>
      <c r="W3888" s="27"/>
      <c r="X3888" s="27"/>
      <c r="Y3888" s="28"/>
    </row>
    <row r="3889" ht="15.75" customHeight="1">
      <c r="A3889" s="21">
        <v>2.9358333E7</v>
      </c>
      <c r="B3889" s="21" t="s">
        <v>21830</v>
      </c>
      <c r="C3889" s="21" t="s">
        <v>21831</v>
      </c>
      <c r="D3889" s="21" t="s">
        <v>21832</v>
      </c>
      <c r="E3889" s="21" t="s">
        <v>21833</v>
      </c>
      <c r="F3889" s="21" t="s">
        <v>439</v>
      </c>
      <c r="G3889" s="21">
        <v>2018.0</v>
      </c>
      <c r="H3889" s="26">
        <v>43124.0</v>
      </c>
      <c r="I3889" s="21" t="s">
        <v>21834</v>
      </c>
      <c r="J3889" s="21"/>
      <c r="K3889" s="21" t="s">
        <v>21835</v>
      </c>
      <c r="L3889" s="21" t="str">
        <f>IF(ISNUMBER(VLOOKUP(A3889,EXCL,1,FALSE)),"Excluido",IF(ISNUMBER(VLOOKUP(A3889,POST,1,FALSE)),"PostAlerta",IF(ISNUMBER(VLOOKUP(A3889,PRE,1,FALSE)),"PreAlerta","")))</f>
        <v>PostAlerta</v>
      </c>
      <c r="M3889" s="21" t="str">
        <f>IF(ISNUMBER(A3889),(IF(ISNUMBER(VLOOKUP(A3889,KEYWORDS,1,FALSE)),"C/PalabrasClaves","S/PalabrasClaves")),"")</f>
        <v>S/PalabrasClaves</v>
      </c>
      <c r="N3889" s="21" t="str">
        <f t="shared" si="19"/>
        <v/>
      </c>
      <c r="O3889" s="21"/>
      <c r="P3889" s="21" t="s">
        <v>21673</v>
      </c>
      <c r="Q3889" s="21"/>
      <c r="R3889" s="21" t="str">
        <f>LEFT('2012-2022'!$P3889,4)</f>
        <v>2018</v>
      </c>
      <c r="S3889" s="21" t="s">
        <v>47</v>
      </c>
      <c r="T3889" s="21"/>
      <c r="U3889" s="21"/>
      <c r="V3889" s="21"/>
      <c r="W3889" s="27"/>
      <c r="X3889" s="27"/>
      <c r="Y3889" s="12"/>
    </row>
    <row r="3890" ht="15.75" customHeight="1">
      <c r="A3890" s="21">
        <v>2.9363276E7</v>
      </c>
      <c r="B3890" s="21" t="s">
        <v>21836</v>
      </c>
      <c r="C3890" s="21" t="s">
        <v>21837</v>
      </c>
      <c r="D3890" s="21" t="s">
        <v>21838</v>
      </c>
      <c r="E3890" s="21" t="s">
        <v>21839</v>
      </c>
      <c r="F3890" s="21" t="s">
        <v>884</v>
      </c>
      <c r="G3890" s="21">
        <v>2018.0</v>
      </c>
      <c r="H3890" s="26">
        <v>43125.0</v>
      </c>
      <c r="I3890" s="21"/>
      <c r="J3890" s="21"/>
      <c r="K3890" s="21" t="s">
        <v>21840</v>
      </c>
      <c r="L3890" s="21" t="str">
        <f>IF(ISNUMBER(VLOOKUP(A3890,EXCL,1,FALSE)),"Excluido",IF(ISNUMBER(VLOOKUP(A3890,POST,1,FALSE)),"PostAlerta",IF(ISNUMBER(VLOOKUP(A3890,PRE,1,FALSE)),"PreAlerta","")))</f>
        <v>PostAlerta</v>
      </c>
      <c r="M3890" s="21" t="str">
        <f>IF(ISNUMBER(A3890),(IF(ISNUMBER(VLOOKUP(A3890,KEYWORDS,1,FALSE)),"C/PalabrasClaves","S/PalabrasClaves")),"")</f>
        <v>S/PalabrasClaves</v>
      </c>
      <c r="N3890" s="21" t="str">
        <f t="shared" si="19"/>
        <v/>
      </c>
      <c r="O3890" s="21"/>
      <c r="P3890" s="21" t="s">
        <v>21753</v>
      </c>
      <c r="Q3890" s="21"/>
      <c r="R3890" s="21" t="str">
        <f>LEFT('2012-2022'!$P3890,4)</f>
        <v>2018</v>
      </c>
      <c r="S3890" s="21" t="s">
        <v>53</v>
      </c>
      <c r="T3890" s="21"/>
      <c r="U3890" s="21"/>
      <c r="V3890" s="21"/>
      <c r="W3890" s="27"/>
      <c r="X3890" s="27"/>
      <c r="Y3890" s="28"/>
    </row>
    <row r="3891" ht="15.75" customHeight="1">
      <c r="A3891" s="21">
        <v>2.9386235E7</v>
      </c>
      <c r="B3891" s="21" t="s">
        <v>21841</v>
      </c>
      <c r="C3891" s="21" t="s">
        <v>21842</v>
      </c>
      <c r="D3891" s="21" t="s">
        <v>21843</v>
      </c>
      <c r="E3891" s="21" t="s">
        <v>21844</v>
      </c>
      <c r="F3891" s="21" t="s">
        <v>1337</v>
      </c>
      <c r="G3891" s="21">
        <v>2018.0</v>
      </c>
      <c r="H3891" s="26">
        <v>43133.0</v>
      </c>
      <c r="I3891" s="21" t="s">
        <v>21845</v>
      </c>
      <c r="J3891" s="21"/>
      <c r="K3891" s="21" t="s">
        <v>21846</v>
      </c>
      <c r="L3891" s="21" t="str">
        <f>IF(ISNUMBER(VLOOKUP(A3891,EXCL,1,FALSE)),"Excluido",IF(ISNUMBER(VLOOKUP(A3891,POST,1,FALSE)),"PostAlerta",IF(ISNUMBER(VLOOKUP(A3891,PRE,1,FALSE)),"PreAlerta","")))</f>
        <v>Excluido</v>
      </c>
      <c r="M3891" s="21" t="str">
        <f>IF(ISNUMBER(A3891),(IF(ISNUMBER(VLOOKUP(A3891,KEYWORDS,1,FALSE)),"C/PalabrasClaves","S/PalabrasClaves")),"")</f>
        <v>S/PalabrasClaves</v>
      </c>
      <c r="N3891" s="21" t="str">
        <f t="shared" si="19"/>
        <v/>
      </c>
      <c r="O3891" s="21"/>
      <c r="P3891" s="21" t="s">
        <v>21847</v>
      </c>
      <c r="Q3891" s="21"/>
      <c r="R3891" s="21" t="str">
        <f>LEFT('2012-2022'!$P3891,4)</f>
        <v>2018</v>
      </c>
      <c r="S3891" s="21" t="s">
        <v>39</v>
      </c>
      <c r="T3891" s="21"/>
      <c r="U3891" s="21"/>
      <c r="V3891" s="21"/>
      <c r="W3891" s="27"/>
      <c r="X3891" s="27"/>
      <c r="Y3891" s="12"/>
    </row>
    <row r="3892" ht="15.75" customHeight="1">
      <c r="A3892" s="21">
        <v>2.9390142E7</v>
      </c>
      <c r="B3892" s="21" t="s">
        <v>21848</v>
      </c>
      <c r="C3892" s="21" t="s">
        <v>21849</v>
      </c>
      <c r="D3892" s="21" t="s">
        <v>21850</v>
      </c>
      <c r="E3892" s="21" t="s">
        <v>1264</v>
      </c>
      <c r="F3892" s="21" t="s">
        <v>1622</v>
      </c>
      <c r="G3892" s="21">
        <v>2018.0</v>
      </c>
      <c r="H3892" s="26">
        <v>43133.0</v>
      </c>
      <c r="I3892" s="21"/>
      <c r="J3892" s="21"/>
      <c r="K3892" s="21" t="s">
        <v>21851</v>
      </c>
      <c r="L3892" s="21" t="str">
        <f>IF(ISNUMBER(VLOOKUP(A3892,EXCL,1,FALSE)),"Excluido",IF(ISNUMBER(VLOOKUP(A3892,POST,1,FALSE)),"PostAlerta",IF(ISNUMBER(VLOOKUP(A3892,PRE,1,FALSE)),"PreAlerta","")))</f>
        <v>PostAlerta</v>
      </c>
      <c r="M3892" s="21" t="str">
        <f>IF(ISNUMBER(A3892),(IF(ISNUMBER(VLOOKUP(A3892,KEYWORDS,1,FALSE)),"C/PalabrasClaves","S/PalabrasClaves")),"")</f>
        <v>S/PalabrasClaves</v>
      </c>
      <c r="N3892" s="21" t="str">
        <f t="shared" si="19"/>
        <v/>
      </c>
      <c r="O3892" s="21"/>
      <c r="P3892" s="21" t="s">
        <v>21777</v>
      </c>
      <c r="Q3892" s="21"/>
      <c r="R3892" s="21" t="str">
        <f>LEFT('2012-2022'!$P3892,4)</f>
        <v>2018</v>
      </c>
      <c r="S3892" s="21" t="s">
        <v>53</v>
      </c>
      <c r="T3892" s="21"/>
      <c r="U3892" s="21"/>
      <c r="V3892" s="21"/>
      <c r="W3892" s="27"/>
      <c r="X3892" s="27"/>
      <c r="Y3892" s="28"/>
    </row>
    <row r="3893" ht="15.75" customHeight="1">
      <c r="A3893" s="21">
        <v>2.9399746E7</v>
      </c>
      <c r="B3893" s="21" t="s">
        <v>21852</v>
      </c>
      <c r="C3893" s="21" t="s">
        <v>21816</v>
      </c>
      <c r="D3893" s="21" t="s">
        <v>21853</v>
      </c>
      <c r="E3893" s="21" t="s">
        <v>11498</v>
      </c>
      <c r="F3893" s="21" t="s">
        <v>21818</v>
      </c>
      <c r="G3893" s="21">
        <v>2018.0</v>
      </c>
      <c r="H3893" s="26">
        <v>43137.0</v>
      </c>
      <c r="I3893" s="21"/>
      <c r="J3893" s="21"/>
      <c r="K3893" s="21" t="s">
        <v>21854</v>
      </c>
      <c r="L3893" s="21" t="str">
        <f>IF(ISNUMBER(VLOOKUP(A3893,EXCL,1,FALSE)),"Excluido",IF(ISNUMBER(VLOOKUP(A3893,POST,1,FALSE)),"PostAlerta",IF(ISNUMBER(VLOOKUP(A3893,PRE,1,FALSE)),"PreAlerta","")))</f>
        <v>PostAlerta</v>
      </c>
      <c r="M3893" s="21" t="str">
        <f>IF(ISNUMBER(A3893),(IF(ISNUMBER(VLOOKUP(A3893,KEYWORDS,1,FALSE)),"C/PalabrasClaves","S/PalabrasClaves")),"")</f>
        <v>S/PalabrasClaves</v>
      </c>
      <c r="N3893" s="21" t="str">
        <f t="shared" si="19"/>
        <v/>
      </c>
      <c r="O3893" s="21"/>
      <c r="P3893" s="21" t="s">
        <v>21753</v>
      </c>
      <c r="Q3893" s="21"/>
      <c r="R3893" s="21" t="str">
        <f>LEFT('2012-2022'!$P3893,4)</f>
        <v>2018</v>
      </c>
      <c r="S3893" s="21" t="s">
        <v>53</v>
      </c>
      <c r="T3893" s="21"/>
      <c r="U3893" s="21"/>
      <c r="V3893" s="21"/>
      <c r="W3893" s="27"/>
      <c r="X3893" s="27"/>
      <c r="Y3893" s="12"/>
    </row>
    <row r="3894" ht="15.75" customHeight="1">
      <c r="A3894" s="21">
        <v>2.9436346E7</v>
      </c>
      <c r="B3894" s="21" t="s">
        <v>21855</v>
      </c>
      <c r="C3894" s="21" t="s">
        <v>21856</v>
      </c>
      <c r="D3894" s="21" t="s">
        <v>21857</v>
      </c>
      <c r="E3894" s="21" t="s">
        <v>3729</v>
      </c>
      <c r="F3894" s="21" t="s">
        <v>520</v>
      </c>
      <c r="G3894" s="21">
        <v>2018.0</v>
      </c>
      <c r="H3894" s="26">
        <v>43145.0</v>
      </c>
      <c r="I3894" s="21" t="s">
        <v>21858</v>
      </c>
      <c r="J3894" s="21"/>
      <c r="K3894" s="21" t="s">
        <v>21859</v>
      </c>
      <c r="L3894" s="21" t="str">
        <f>IF(ISNUMBER(VLOOKUP(A3894,EXCL,1,FALSE)),"Excluido",IF(ISNUMBER(VLOOKUP(A3894,POST,1,FALSE)),"PostAlerta",IF(ISNUMBER(VLOOKUP(A3894,PRE,1,FALSE)),"PreAlerta","")))</f>
        <v>PostAlerta</v>
      </c>
      <c r="M3894" s="21" t="str">
        <f>IF(ISNUMBER(A3894),(IF(ISNUMBER(VLOOKUP(A3894,KEYWORDS,1,FALSE)),"C/PalabrasClaves","S/PalabrasClaves")),"")</f>
        <v>S/PalabrasClaves</v>
      </c>
      <c r="N3894" s="21" t="str">
        <f t="shared" si="19"/>
        <v/>
      </c>
      <c r="O3894" s="21"/>
      <c r="P3894" s="21" t="s">
        <v>21753</v>
      </c>
      <c r="Q3894" s="21"/>
      <c r="R3894" s="21" t="str">
        <f>LEFT('2012-2022'!$P3894,4)</f>
        <v>2018</v>
      </c>
      <c r="S3894" s="21" t="s">
        <v>53</v>
      </c>
      <c r="T3894" s="21"/>
      <c r="U3894" s="21"/>
      <c r="V3894" s="21"/>
      <c r="W3894" s="27"/>
      <c r="X3894" s="27"/>
      <c r="Y3894" s="28"/>
    </row>
    <row r="3895" ht="15.75" customHeight="1">
      <c r="A3895" s="21">
        <v>2.9453647E7</v>
      </c>
      <c r="B3895" s="21" t="s">
        <v>21860</v>
      </c>
      <c r="C3895" s="21" t="s">
        <v>21861</v>
      </c>
      <c r="D3895" s="21" t="s">
        <v>21862</v>
      </c>
      <c r="E3895" s="21" t="s">
        <v>19757</v>
      </c>
      <c r="F3895" s="21" t="s">
        <v>376</v>
      </c>
      <c r="G3895" s="21">
        <v>2018.0</v>
      </c>
      <c r="H3895" s="26">
        <v>43149.0</v>
      </c>
      <c r="I3895" s="21"/>
      <c r="J3895" s="21"/>
      <c r="K3895" s="21" t="s">
        <v>21863</v>
      </c>
      <c r="L3895" s="21" t="str">
        <f>IF(ISNUMBER(VLOOKUP(A3895,EXCL,1,FALSE)),"Excluido",IF(ISNUMBER(VLOOKUP(A3895,POST,1,FALSE)),"PostAlerta",IF(ISNUMBER(VLOOKUP(A3895,PRE,1,FALSE)),"PreAlerta","")))</f>
        <v>PostAlerta</v>
      </c>
      <c r="M3895" s="21" t="str">
        <f>IF(ISNUMBER(A3895),(IF(ISNUMBER(VLOOKUP(A3895,KEYWORDS,1,FALSE)),"C/PalabrasClaves","S/PalabrasClaves")),"")</f>
        <v>S/PalabrasClaves</v>
      </c>
      <c r="N3895" s="21" t="str">
        <f t="shared" si="19"/>
        <v/>
      </c>
      <c r="O3895" s="21"/>
      <c r="P3895" s="21" t="s">
        <v>21753</v>
      </c>
      <c r="Q3895" s="21"/>
      <c r="R3895" s="21" t="str">
        <f>LEFT('2012-2022'!$P3895,4)</f>
        <v>2018</v>
      </c>
      <c r="S3895" s="21" t="s">
        <v>53</v>
      </c>
      <c r="T3895" s="21"/>
      <c r="U3895" s="21"/>
      <c r="V3895" s="21"/>
      <c r="W3895" s="27"/>
      <c r="X3895" s="27"/>
      <c r="Y3895" s="12"/>
    </row>
    <row r="3896" ht="15.75" customHeight="1">
      <c r="A3896" s="21">
        <v>2.951638E7</v>
      </c>
      <c r="B3896" s="21" t="s">
        <v>21864</v>
      </c>
      <c r="C3896" s="21" t="s">
        <v>21865</v>
      </c>
      <c r="D3896" s="21" t="s">
        <v>21866</v>
      </c>
      <c r="E3896" s="21" t="s">
        <v>21867</v>
      </c>
      <c r="F3896" s="21" t="s">
        <v>664</v>
      </c>
      <c r="G3896" s="21">
        <v>2018.0</v>
      </c>
      <c r="H3896" s="26">
        <v>43168.0</v>
      </c>
      <c r="I3896" s="21"/>
      <c r="J3896" s="21"/>
      <c r="K3896" s="21" t="s">
        <v>21868</v>
      </c>
      <c r="L3896" s="21" t="str">
        <f>IF(ISNUMBER(VLOOKUP(A3896,EXCL,1,FALSE)),"Excluido",IF(ISNUMBER(VLOOKUP(A3896,POST,1,FALSE)),"PostAlerta",IF(ISNUMBER(VLOOKUP(A3896,PRE,1,FALSE)),"PreAlerta","")))</f>
        <v>PostAlerta</v>
      </c>
      <c r="M3896" s="21" t="str">
        <f>IF(ISNUMBER(A3896),(IF(ISNUMBER(VLOOKUP(A3896,KEYWORDS,1,FALSE)),"C/PalabrasClaves","S/PalabrasClaves")),"")</f>
        <v>S/PalabrasClaves</v>
      </c>
      <c r="N3896" s="21" t="str">
        <f t="shared" si="19"/>
        <v/>
      </c>
      <c r="O3896" s="21"/>
      <c r="P3896" s="21" t="s">
        <v>21753</v>
      </c>
      <c r="Q3896" s="21"/>
      <c r="R3896" s="21" t="str">
        <f>LEFT('2012-2022'!$P3896,4)</f>
        <v>2018</v>
      </c>
      <c r="S3896" s="21" t="s">
        <v>53</v>
      </c>
      <c r="T3896" s="21"/>
      <c r="U3896" s="21"/>
      <c r="V3896" s="21"/>
      <c r="W3896" s="27"/>
      <c r="X3896" s="27"/>
      <c r="Y3896" s="28"/>
    </row>
    <row r="3897" ht="15.75" customHeight="1">
      <c r="A3897" s="21">
        <v>2.9553921E7</v>
      </c>
      <c r="B3897" s="21" t="s">
        <v>21869</v>
      </c>
      <c r="C3897" s="21" t="s">
        <v>21870</v>
      </c>
      <c r="D3897" s="21" t="s">
        <v>21871</v>
      </c>
      <c r="E3897" s="21" t="s">
        <v>12059</v>
      </c>
      <c r="F3897" s="21" t="s">
        <v>508</v>
      </c>
      <c r="G3897" s="21">
        <v>2018.0</v>
      </c>
      <c r="H3897" s="26">
        <v>43179.0</v>
      </c>
      <c r="I3897" s="21" t="s">
        <v>21872</v>
      </c>
      <c r="J3897" s="21"/>
      <c r="K3897" s="21" t="s">
        <v>21873</v>
      </c>
      <c r="L3897" s="21" t="str">
        <f>IF(ISNUMBER(VLOOKUP(A3897,EXCL,1,FALSE)),"Excluido",IF(ISNUMBER(VLOOKUP(A3897,POST,1,FALSE)),"PostAlerta",IF(ISNUMBER(VLOOKUP(A3897,PRE,1,FALSE)),"PreAlerta","")))</f>
        <v>PostAlerta</v>
      </c>
      <c r="M3897" s="21" t="str">
        <f>IF(ISNUMBER(A3897),(IF(ISNUMBER(VLOOKUP(A3897,KEYWORDS,1,FALSE)),"C/PalabrasClaves","S/PalabrasClaves")),"")</f>
        <v>S/PalabrasClaves</v>
      </c>
      <c r="N3897" s="21" t="str">
        <f t="shared" si="19"/>
        <v/>
      </c>
      <c r="O3897" s="21"/>
      <c r="P3897" s="21" t="s">
        <v>21753</v>
      </c>
      <c r="Q3897" s="21"/>
      <c r="R3897" s="21" t="str">
        <f>LEFT('2012-2022'!$P3897,4)</f>
        <v>2018</v>
      </c>
      <c r="S3897" s="21" t="s">
        <v>53</v>
      </c>
      <c r="T3897" s="21"/>
      <c r="U3897" s="21"/>
      <c r="V3897" s="21"/>
      <c r="W3897" s="27"/>
      <c r="X3897" s="27"/>
      <c r="Y3897" s="12"/>
    </row>
    <row r="3898" ht="15.75" customHeight="1">
      <c r="A3898" s="21">
        <v>2.9579215E7</v>
      </c>
      <c r="B3898" s="21" t="s">
        <v>21874</v>
      </c>
      <c r="C3898" s="21" t="s">
        <v>21875</v>
      </c>
      <c r="D3898" s="21" t="s">
        <v>21876</v>
      </c>
      <c r="E3898" s="21" t="s">
        <v>21877</v>
      </c>
      <c r="F3898" s="21" t="s">
        <v>7569</v>
      </c>
      <c r="G3898" s="21">
        <v>2018.0</v>
      </c>
      <c r="H3898" s="26">
        <v>43186.0</v>
      </c>
      <c r="I3898" s="21"/>
      <c r="J3898" s="21"/>
      <c r="K3898" s="21" t="s">
        <v>21878</v>
      </c>
      <c r="L3898" s="21" t="str">
        <f>IF(ISNUMBER(VLOOKUP(A3898,EXCL,1,FALSE)),"Excluido",IF(ISNUMBER(VLOOKUP(A3898,POST,1,FALSE)),"PostAlerta",IF(ISNUMBER(VLOOKUP(A3898,PRE,1,FALSE)),"PreAlerta","")))</f>
        <v>PostAlerta</v>
      </c>
      <c r="M3898" s="21" t="str">
        <f>IF(ISNUMBER(A3898),(IF(ISNUMBER(VLOOKUP(A3898,KEYWORDS,1,FALSE)),"C/PalabrasClaves","S/PalabrasClaves")),"")</f>
        <v>S/PalabrasClaves</v>
      </c>
      <c r="N3898" s="21" t="str">
        <f t="shared" si="19"/>
        <v/>
      </c>
      <c r="O3898" s="21"/>
      <c r="P3898" s="21" t="s">
        <v>21777</v>
      </c>
      <c r="Q3898" s="21"/>
      <c r="R3898" s="21" t="str">
        <f>LEFT('2012-2022'!$P3898,4)</f>
        <v>2018</v>
      </c>
      <c r="S3898" s="21" t="s">
        <v>53</v>
      </c>
      <c r="T3898" s="21"/>
      <c r="U3898" s="21"/>
      <c r="V3898" s="21"/>
      <c r="W3898" s="27"/>
      <c r="X3898" s="27"/>
      <c r="Y3898" s="28"/>
    </row>
    <row r="3899" ht="15.75" customHeight="1">
      <c r="A3899" s="21">
        <v>2.9615245E7</v>
      </c>
      <c r="B3899" s="21" t="s">
        <v>21879</v>
      </c>
      <c r="C3899" s="21" t="s">
        <v>11583</v>
      </c>
      <c r="D3899" s="21" t="s">
        <v>21880</v>
      </c>
      <c r="E3899" s="21" t="s">
        <v>1425</v>
      </c>
      <c r="F3899" s="21" t="s">
        <v>354</v>
      </c>
      <c r="G3899" s="21">
        <v>2018.0</v>
      </c>
      <c r="H3899" s="26">
        <v>43195.0</v>
      </c>
      <c r="I3899" s="21"/>
      <c r="J3899" s="21"/>
      <c r="K3899" s="21" t="s">
        <v>21881</v>
      </c>
      <c r="L3899" s="21" t="str">
        <f>IF(ISNUMBER(VLOOKUP(A3899,EXCL,1,FALSE)),"Excluido",IF(ISNUMBER(VLOOKUP(A3899,POST,1,FALSE)),"PostAlerta",IF(ISNUMBER(VLOOKUP(A3899,PRE,1,FALSE)),"PreAlerta","")))</f>
        <v>PostAlerta</v>
      </c>
      <c r="M3899" s="21" t="str">
        <f>IF(ISNUMBER(A3899),(IF(ISNUMBER(VLOOKUP(A3899,KEYWORDS,1,FALSE)),"C/PalabrasClaves","S/PalabrasClaves")),"")</f>
        <v>S/PalabrasClaves</v>
      </c>
      <c r="N3899" s="21" t="str">
        <f t="shared" si="19"/>
        <v/>
      </c>
      <c r="O3899" s="21"/>
      <c r="P3899" s="21" t="s">
        <v>21753</v>
      </c>
      <c r="Q3899" s="21"/>
      <c r="R3899" s="21" t="str">
        <f>LEFT('2012-2022'!$P3899,4)</f>
        <v>2018</v>
      </c>
      <c r="S3899" s="21" t="s">
        <v>53</v>
      </c>
      <c r="T3899" s="21"/>
      <c r="U3899" s="21"/>
      <c r="V3899" s="21"/>
      <c r="W3899" s="27"/>
      <c r="X3899" s="27"/>
      <c r="Y3899" s="12"/>
    </row>
    <row r="3900" ht="15.75" customHeight="1">
      <c r="A3900" s="21">
        <v>2.9651977E7</v>
      </c>
      <c r="B3900" s="21" t="s">
        <v>21882</v>
      </c>
      <c r="C3900" s="21" t="s">
        <v>21883</v>
      </c>
      <c r="D3900" s="21" t="s">
        <v>21884</v>
      </c>
      <c r="E3900" s="21" t="s">
        <v>21885</v>
      </c>
      <c r="F3900" s="21" t="s">
        <v>9325</v>
      </c>
      <c r="G3900" s="21">
        <v>2018.0</v>
      </c>
      <c r="H3900" s="26">
        <v>43204.0</v>
      </c>
      <c r="I3900" s="21"/>
      <c r="J3900" s="21"/>
      <c r="K3900" s="21" t="s">
        <v>21886</v>
      </c>
      <c r="L3900" s="21" t="str">
        <f>IF(ISNUMBER(VLOOKUP(A3900,EXCL,1,FALSE)),"Excluido",IF(ISNUMBER(VLOOKUP(A3900,POST,1,FALSE)),"PostAlerta",IF(ISNUMBER(VLOOKUP(A3900,PRE,1,FALSE)),"PreAlerta","")))</f>
        <v>PostAlerta</v>
      </c>
      <c r="M3900" s="21" t="str">
        <f>IF(ISNUMBER(A3900),(IF(ISNUMBER(VLOOKUP(A3900,KEYWORDS,1,FALSE)),"C/PalabrasClaves","S/PalabrasClaves")),"")</f>
        <v>C/PalabrasClaves</v>
      </c>
      <c r="N3900" s="21" t="str">
        <f t="shared" si="19"/>
        <v/>
      </c>
      <c r="O3900" s="21"/>
      <c r="P3900" s="21" t="s">
        <v>21753</v>
      </c>
      <c r="Q3900" s="21"/>
      <c r="R3900" s="21" t="str">
        <f>LEFT('2012-2022'!$P3900,4)</f>
        <v>2018</v>
      </c>
      <c r="S3900" s="21" t="s">
        <v>53</v>
      </c>
      <c r="T3900" s="21"/>
      <c r="U3900" s="21"/>
      <c r="V3900" s="21"/>
      <c r="W3900" s="27"/>
      <c r="X3900" s="27"/>
      <c r="Y3900" s="28"/>
    </row>
    <row r="3901" ht="15.75" customHeight="1">
      <c r="A3901" s="21">
        <v>2.9659807E7</v>
      </c>
      <c r="B3901" s="21" t="s">
        <v>21887</v>
      </c>
      <c r="C3901" s="21" t="s">
        <v>21888</v>
      </c>
      <c r="D3901" s="21" t="s">
        <v>21889</v>
      </c>
      <c r="E3901" s="21" t="s">
        <v>21890</v>
      </c>
      <c r="F3901" s="21" t="s">
        <v>2843</v>
      </c>
      <c r="G3901" s="21">
        <v>2018.0</v>
      </c>
      <c r="H3901" s="26">
        <v>43207.0</v>
      </c>
      <c r="I3901" s="21" t="s">
        <v>21891</v>
      </c>
      <c r="J3901" s="21"/>
      <c r="K3901" s="21" t="s">
        <v>21892</v>
      </c>
      <c r="L3901" s="21" t="str">
        <f>IF(ISNUMBER(VLOOKUP(A3901,EXCL,1,FALSE)),"Excluido",IF(ISNUMBER(VLOOKUP(A3901,POST,1,FALSE)),"PostAlerta",IF(ISNUMBER(VLOOKUP(A3901,PRE,1,FALSE)),"PreAlerta","")))</f>
        <v>PostAlerta</v>
      </c>
      <c r="M3901" s="21" t="str">
        <f>IF(ISNUMBER(A3901),(IF(ISNUMBER(VLOOKUP(A3901,KEYWORDS,1,FALSE)),"C/PalabrasClaves","S/PalabrasClaves")),"")</f>
        <v>S/PalabrasClaves</v>
      </c>
      <c r="N3901" s="21" t="str">
        <f t="shared" si="19"/>
        <v/>
      </c>
      <c r="O3901" s="21"/>
      <c r="P3901" s="21" t="s">
        <v>21777</v>
      </c>
      <c r="Q3901" s="21"/>
      <c r="R3901" s="21" t="str">
        <f>LEFT('2012-2022'!$P3901,4)</f>
        <v>2018</v>
      </c>
      <c r="S3901" s="21" t="s">
        <v>53</v>
      </c>
      <c r="T3901" s="21"/>
      <c r="U3901" s="21"/>
      <c r="V3901" s="21"/>
      <c r="W3901" s="27"/>
      <c r="X3901" s="27"/>
      <c r="Y3901" s="12"/>
    </row>
    <row r="3902" ht="15.75" customHeight="1">
      <c r="A3902" s="21">
        <v>2.9846449E7</v>
      </c>
      <c r="B3902" s="21" t="s">
        <v>21893</v>
      </c>
      <c r="C3902" s="21" t="s">
        <v>21894</v>
      </c>
      <c r="D3902" s="21" t="s">
        <v>21895</v>
      </c>
      <c r="E3902" s="21" t="s">
        <v>7175</v>
      </c>
      <c r="F3902" s="21" t="s">
        <v>587</v>
      </c>
      <c r="G3902" s="21">
        <v>2018.0</v>
      </c>
      <c r="H3902" s="26">
        <v>43251.0</v>
      </c>
      <c r="I3902" s="21"/>
      <c r="J3902" s="21"/>
      <c r="K3902" s="21" t="s">
        <v>21896</v>
      </c>
      <c r="L3902" s="21" t="str">
        <f>IF(ISNUMBER(VLOOKUP(A3902,EXCL,1,FALSE)),"Excluido",IF(ISNUMBER(VLOOKUP(A3902,POST,1,FALSE)),"PostAlerta",IF(ISNUMBER(VLOOKUP(A3902,PRE,1,FALSE)),"PreAlerta","")))</f>
        <v>PostAlerta</v>
      </c>
      <c r="M3902" s="21" t="str">
        <f>IF(ISNUMBER(A3902),(IF(ISNUMBER(VLOOKUP(A3902,KEYWORDS,1,FALSE)),"C/PalabrasClaves","S/PalabrasClaves")),"")</f>
        <v>S/PalabrasClaves</v>
      </c>
      <c r="N3902" s="21" t="str">
        <f t="shared" si="19"/>
        <v/>
      </c>
      <c r="O3902" s="21"/>
      <c r="P3902" s="21" t="s">
        <v>21897</v>
      </c>
      <c r="Q3902" s="21"/>
      <c r="R3902" s="21" t="str">
        <f>LEFT('2012-2022'!$P3902,4)</f>
        <v>2018</v>
      </c>
      <c r="S3902" s="21" t="s">
        <v>60</v>
      </c>
      <c r="T3902" s="21"/>
      <c r="U3902" s="21"/>
      <c r="V3902" s="21"/>
      <c r="W3902" s="27"/>
      <c r="X3902" s="27"/>
      <c r="Y3902" s="28"/>
    </row>
    <row r="3903" ht="15.75" customHeight="1">
      <c r="A3903" s="21">
        <v>3.0017077E7</v>
      </c>
      <c r="B3903" s="21" t="s">
        <v>21898</v>
      </c>
      <c r="C3903" s="21" t="s">
        <v>21899</v>
      </c>
      <c r="D3903" s="21" t="s">
        <v>21900</v>
      </c>
      <c r="E3903" s="21" t="s">
        <v>21901</v>
      </c>
      <c r="F3903" s="21" t="s">
        <v>202</v>
      </c>
      <c r="G3903" s="21">
        <v>2018.0</v>
      </c>
      <c r="H3903" s="26">
        <v>43300.0</v>
      </c>
      <c r="I3903" s="21"/>
      <c r="J3903" s="21"/>
      <c r="K3903" s="21" t="s">
        <v>21902</v>
      </c>
      <c r="L3903" s="21" t="str">
        <f>IF(ISNUMBER(VLOOKUP(A3903,EXCL,1,FALSE)),"Excluido",IF(ISNUMBER(VLOOKUP(A3903,POST,1,FALSE)),"PostAlerta",IF(ISNUMBER(VLOOKUP(A3903,PRE,1,FALSE)),"PreAlerta","")))</f>
        <v>PostAlerta</v>
      </c>
      <c r="M3903" s="21" t="str">
        <f>IF(ISNUMBER(A3903),(IF(ISNUMBER(VLOOKUP(A3903,KEYWORDS,1,FALSE)),"C/PalabrasClaves","S/PalabrasClaves")),"")</f>
        <v>S/PalabrasClaves</v>
      </c>
      <c r="N3903" s="21" t="str">
        <f t="shared" si="19"/>
        <v/>
      </c>
      <c r="O3903" s="21"/>
      <c r="P3903" s="21" t="s">
        <v>21753</v>
      </c>
      <c r="Q3903" s="21"/>
      <c r="R3903" s="21" t="str">
        <f>LEFT('2012-2022'!$P3903,4)</f>
        <v>2018</v>
      </c>
      <c r="S3903" s="21" t="s">
        <v>53</v>
      </c>
      <c r="T3903" s="21"/>
      <c r="U3903" s="21"/>
      <c r="V3903" s="21"/>
      <c r="W3903" s="27"/>
      <c r="X3903" s="27"/>
      <c r="Y3903" s="12"/>
    </row>
    <row r="3904" ht="15.75" customHeight="1">
      <c r="A3904" s="21">
        <v>3.0280713E7</v>
      </c>
      <c r="B3904" s="21" t="s">
        <v>21903</v>
      </c>
      <c r="C3904" s="21" t="s">
        <v>21904</v>
      </c>
      <c r="D3904" s="21" t="s">
        <v>21905</v>
      </c>
      <c r="E3904" s="21" t="s">
        <v>15069</v>
      </c>
      <c r="F3904" s="21" t="s">
        <v>313</v>
      </c>
      <c r="G3904" s="21">
        <v>2018.0</v>
      </c>
      <c r="H3904" s="26">
        <v>43377.0</v>
      </c>
      <c r="I3904" s="21"/>
      <c r="J3904" s="21"/>
      <c r="K3904" s="21" t="s">
        <v>21906</v>
      </c>
      <c r="L3904" s="21" t="str">
        <f>IF(ISNUMBER(VLOOKUP(A3904,EXCL,1,FALSE)),"Excluido",IF(ISNUMBER(VLOOKUP(A3904,POST,1,FALSE)),"PostAlerta",IF(ISNUMBER(VLOOKUP(A3904,PRE,1,FALSE)),"PreAlerta","")))</f>
        <v>PostAlerta</v>
      </c>
      <c r="M3904" s="21" t="str">
        <f>IF(ISNUMBER(A3904),(IF(ISNUMBER(VLOOKUP(A3904,KEYWORDS,1,FALSE)),"C/PalabrasClaves","S/PalabrasClaves")),"")</f>
        <v>S/PalabrasClaves</v>
      </c>
      <c r="N3904" s="21" t="str">
        <f t="shared" si="19"/>
        <v/>
      </c>
      <c r="O3904" s="21"/>
      <c r="P3904" s="21" t="s">
        <v>21897</v>
      </c>
      <c r="Q3904" s="21"/>
      <c r="R3904" s="21" t="str">
        <f>LEFT('2012-2022'!$P3904,4)</f>
        <v>2018</v>
      </c>
      <c r="S3904" s="21" t="s">
        <v>60</v>
      </c>
      <c r="T3904" s="21"/>
      <c r="U3904" s="21"/>
      <c r="V3904" s="21"/>
      <c r="W3904" s="27"/>
      <c r="X3904" s="27"/>
      <c r="Y3904" s="28"/>
    </row>
    <row r="3905" ht="15.75" customHeight="1">
      <c r="A3905" s="21">
        <v>3.0280716E7</v>
      </c>
      <c r="B3905" s="21" t="s">
        <v>21907</v>
      </c>
      <c r="C3905" s="21" t="s">
        <v>21908</v>
      </c>
      <c r="D3905" s="21" t="s">
        <v>21909</v>
      </c>
      <c r="E3905" s="21" t="s">
        <v>21910</v>
      </c>
      <c r="F3905" s="21" t="s">
        <v>313</v>
      </c>
      <c r="G3905" s="21">
        <v>2018.0</v>
      </c>
      <c r="H3905" s="26">
        <v>43377.0</v>
      </c>
      <c r="I3905" s="21"/>
      <c r="J3905" s="21"/>
      <c r="K3905" s="21" t="s">
        <v>21911</v>
      </c>
      <c r="L3905" s="21" t="str">
        <f>IF(ISNUMBER(VLOOKUP(A3905,EXCL,1,FALSE)),"Excluido",IF(ISNUMBER(VLOOKUP(A3905,POST,1,FALSE)),"PostAlerta",IF(ISNUMBER(VLOOKUP(A3905,PRE,1,FALSE)),"PreAlerta","")))</f>
        <v>PostAlerta</v>
      </c>
      <c r="M3905" s="21" t="str">
        <f>IF(ISNUMBER(A3905),(IF(ISNUMBER(VLOOKUP(A3905,KEYWORDS,1,FALSE)),"C/PalabrasClaves","S/PalabrasClaves")),"")</f>
        <v>S/PalabrasClaves</v>
      </c>
      <c r="N3905" s="21" t="str">
        <f t="shared" si="19"/>
        <v/>
      </c>
      <c r="O3905" s="21"/>
      <c r="P3905" s="21" t="s">
        <v>21897</v>
      </c>
      <c r="Q3905" s="21"/>
      <c r="R3905" s="21" t="str">
        <f>LEFT('2012-2022'!$P3905,4)</f>
        <v>2018</v>
      </c>
      <c r="S3905" s="21" t="s">
        <v>60</v>
      </c>
      <c r="T3905" s="21"/>
      <c r="U3905" s="21"/>
      <c r="V3905" s="21"/>
      <c r="W3905" s="27"/>
      <c r="X3905" s="27"/>
      <c r="Y3905" s="12"/>
    </row>
    <row r="3906" ht="15.75" customHeight="1">
      <c r="A3906" s="21">
        <v>2.9618379E7</v>
      </c>
      <c r="B3906" s="21" t="s">
        <v>21912</v>
      </c>
      <c r="C3906" s="21" t="s">
        <v>21913</v>
      </c>
      <c r="D3906" s="21" t="s">
        <v>21914</v>
      </c>
      <c r="E3906" s="21" t="s">
        <v>21915</v>
      </c>
      <c r="F3906" s="21" t="s">
        <v>332</v>
      </c>
      <c r="G3906" s="21">
        <v>2018.0</v>
      </c>
      <c r="H3906" s="26">
        <v>43196.0</v>
      </c>
      <c r="I3906" s="21" t="s">
        <v>21916</v>
      </c>
      <c r="J3906" s="21"/>
      <c r="K3906" s="21" t="s">
        <v>21917</v>
      </c>
      <c r="L3906" s="21" t="str">
        <f>IF(ISNUMBER(VLOOKUP(A3906,EXCL,1,FALSE)),"Excluido",IF(ISNUMBER(VLOOKUP(A3906,POST,1,FALSE)),"PostAlerta",IF(ISNUMBER(VLOOKUP(A3906,PRE,1,FALSE)),"PreAlerta","")))</f>
        <v>PostAlerta</v>
      </c>
      <c r="M3906" s="21" t="str">
        <f>IF(ISNUMBER(A3906),(IF(ISNUMBER(VLOOKUP(A3906,KEYWORDS,1,FALSE)),"C/PalabrasClaves","S/PalabrasClaves")),"")</f>
        <v>S/PalabrasClaves</v>
      </c>
      <c r="N3906" s="21" t="str">
        <f t="shared" si="19"/>
        <v/>
      </c>
      <c r="O3906" s="21"/>
      <c r="P3906" s="21" t="s">
        <v>21918</v>
      </c>
      <c r="Q3906" s="21"/>
      <c r="R3906" s="21" t="str">
        <f>LEFT('2012-2022'!$P3906,4)</f>
        <v>2018</v>
      </c>
      <c r="S3906" s="21" t="s">
        <v>53</v>
      </c>
      <c r="T3906" s="21"/>
      <c r="U3906" s="21"/>
      <c r="V3906" s="21"/>
      <c r="W3906" s="27"/>
      <c r="X3906" s="27"/>
      <c r="Y3906" s="28"/>
    </row>
    <row r="3907" ht="15.75" customHeight="1">
      <c r="A3907" s="21">
        <v>2.9850579E7</v>
      </c>
      <c r="B3907" s="21" t="s">
        <v>21919</v>
      </c>
      <c r="C3907" s="21" t="s">
        <v>21920</v>
      </c>
      <c r="D3907" s="21" t="s">
        <v>21921</v>
      </c>
      <c r="E3907" s="21" t="s">
        <v>6244</v>
      </c>
      <c r="F3907" s="21" t="s">
        <v>3061</v>
      </c>
      <c r="G3907" s="21">
        <v>2018.0</v>
      </c>
      <c r="H3907" s="26">
        <v>43252.0</v>
      </c>
      <c r="I3907" s="21" t="s">
        <v>21922</v>
      </c>
      <c r="J3907" s="21"/>
      <c r="K3907" s="21" t="s">
        <v>21923</v>
      </c>
      <c r="L3907" s="21" t="str">
        <f>IF(ISNUMBER(VLOOKUP(A3907,EXCL,1,FALSE)),"Excluido",IF(ISNUMBER(VLOOKUP(A3907,POST,1,FALSE)),"PostAlerta",IF(ISNUMBER(VLOOKUP(A3907,PRE,1,FALSE)),"PreAlerta","")))</f>
        <v>PostAlerta</v>
      </c>
      <c r="M3907" s="21" t="str">
        <f>IF(ISNUMBER(A3907),(IF(ISNUMBER(VLOOKUP(A3907,KEYWORDS,1,FALSE)),"C/PalabrasClaves","S/PalabrasClaves")),"")</f>
        <v>S/PalabrasClaves</v>
      </c>
      <c r="N3907" s="21" t="str">
        <f t="shared" si="19"/>
        <v/>
      </c>
      <c r="O3907" s="21"/>
      <c r="P3907" s="21" t="s">
        <v>21924</v>
      </c>
      <c r="Q3907" s="21"/>
      <c r="R3907" s="21" t="str">
        <f>LEFT('2012-2022'!$P3907,4)</f>
        <v>2018</v>
      </c>
      <c r="S3907" s="21" t="s">
        <v>53</v>
      </c>
      <c r="T3907" s="21"/>
      <c r="U3907" s="21"/>
      <c r="V3907" s="21"/>
      <c r="W3907" s="27"/>
      <c r="X3907" s="27"/>
      <c r="Y3907" s="12"/>
    </row>
    <row r="3908" ht="15.75" customHeight="1">
      <c r="A3908" s="21">
        <v>2.9686681E7</v>
      </c>
      <c r="B3908" s="21" t="s">
        <v>21925</v>
      </c>
      <c r="C3908" s="21" t="s">
        <v>21926</v>
      </c>
      <c r="D3908" s="21" t="s">
        <v>21927</v>
      </c>
      <c r="E3908" s="21" t="s">
        <v>21928</v>
      </c>
      <c r="F3908" s="21" t="s">
        <v>21929</v>
      </c>
      <c r="G3908" s="21">
        <v>2018.0</v>
      </c>
      <c r="H3908" s="26">
        <v>43215.0</v>
      </c>
      <c r="I3908" s="21" t="s">
        <v>21930</v>
      </c>
      <c r="J3908" s="21"/>
      <c r="K3908" s="21" t="s">
        <v>21931</v>
      </c>
      <c r="L3908" s="21" t="str">
        <f>IF(ISNUMBER(VLOOKUP(A3908,EXCL,1,FALSE)),"Excluido",IF(ISNUMBER(VLOOKUP(A3908,POST,1,FALSE)),"PostAlerta",IF(ISNUMBER(VLOOKUP(A3908,PRE,1,FALSE)),"PreAlerta","")))</f>
        <v>PostAlerta</v>
      </c>
      <c r="M3908" s="21" t="str">
        <f>IF(ISNUMBER(A3908),(IF(ISNUMBER(VLOOKUP(A3908,KEYWORDS,1,FALSE)),"C/PalabrasClaves","S/PalabrasClaves")),"")</f>
        <v>S/PalabrasClaves</v>
      </c>
      <c r="N3908" s="21" t="str">
        <f t="shared" si="19"/>
        <v/>
      </c>
      <c r="O3908" s="21"/>
      <c r="P3908" s="21" t="s">
        <v>21932</v>
      </c>
      <c r="Q3908" s="21"/>
      <c r="R3908" s="21" t="str">
        <f>LEFT('2012-2022'!$P3908,4)</f>
        <v>2018</v>
      </c>
      <c r="S3908" s="21" t="s">
        <v>53</v>
      </c>
      <c r="T3908" s="21"/>
      <c r="U3908" s="21"/>
      <c r="V3908" s="21"/>
      <c r="W3908" s="27"/>
      <c r="X3908" s="27"/>
      <c r="Y3908" s="28"/>
    </row>
    <row r="3909" ht="15.75" customHeight="1">
      <c r="A3909" s="21">
        <v>2.9634777E7</v>
      </c>
      <c r="B3909" s="21" t="s">
        <v>21933</v>
      </c>
      <c r="C3909" s="21" t="s">
        <v>21934</v>
      </c>
      <c r="D3909" s="21" t="s">
        <v>21935</v>
      </c>
      <c r="E3909" s="21" t="s">
        <v>21936</v>
      </c>
      <c r="F3909" s="21" t="s">
        <v>2831</v>
      </c>
      <c r="G3909" s="21">
        <v>2018.0</v>
      </c>
      <c r="H3909" s="26">
        <v>43201.0</v>
      </c>
      <c r="I3909" s="21" t="s">
        <v>21937</v>
      </c>
      <c r="J3909" s="21"/>
      <c r="K3909" s="21" t="s">
        <v>21938</v>
      </c>
      <c r="L3909" s="21" t="str">
        <f>IF(ISNUMBER(VLOOKUP(A3909,EXCL,1,FALSE)),"Excluido",IF(ISNUMBER(VLOOKUP(A3909,POST,1,FALSE)),"PostAlerta",IF(ISNUMBER(VLOOKUP(A3909,PRE,1,FALSE)),"PreAlerta","")))</f>
        <v>PostAlerta</v>
      </c>
      <c r="M3909" s="21" t="str">
        <f>IF(ISNUMBER(A3909),(IF(ISNUMBER(VLOOKUP(A3909,KEYWORDS,1,FALSE)),"C/PalabrasClaves","S/PalabrasClaves")),"")</f>
        <v>S/PalabrasClaves</v>
      </c>
      <c r="N3909" s="21" t="str">
        <f t="shared" si="19"/>
        <v/>
      </c>
      <c r="O3909" s="21"/>
      <c r="P3909" s="21" t="s">
        <v>21939</v>
      </c>
      <c r="Q3909" s="21"/>
      <c r="R3909" s="21" t="str">
        <f>LEFT('2012-2022'!$P3909,4)</f>
        <v>2018</v>
      </c>
      <c r="S3909" s="21" t="s">
        <v>53</v>
      </c>
      <c r="T3909" s="21"/>
      <c r="U3909" s="21"/>
      <c r="V3909" s="21"/>
      <c r="W3909" s="27"/>
      <c r="X3909" s="27"/>
      <c r="Y3909" s="12"/>
    </row>
    <row r="3910" ht="15.75" customHeight="1">
      <c r="A3910" s="21">
        <v>2.9636072E7</v>
      </c>
      <c r="B3910" s="21" t="s">
        <v>21940</v>
      </c>
      <c r="C3910" s="21" t="s">
        <v>21941</v>
      </c>
      <c r="D3910" s="21" t="s">
        <v>21942</v>
      </c>
      <c r="E3910" s="21" t="s">
        <v>21943</v>
      </c>
      <c r="F3910" s="21" t="s">
        <v>21944</v>
      </c>
      <c r="G3910" s="21">
        <v>2018.0</v>
      </c>
      <c r="H3910" s="26">
        <v>43202.0</v>
      </c>
      <c r="I3910" s="21" t="s">
        <v>21945</v>
      </c>
      <c r="J3910" s="21"/>
      <c r="K3910" s="21" t="s">
        <v>21946</v>
      </c>
      <c r="L3910" s="21" t="str">
        <f>IF(ISNUMBER(VLOOKUP(A3910,EXCL,1,FALSE)),"Excluido",IF(ISNUMBER(VLOOKUP(A3910,POST,1,FALSE)),"PostAlerta",IF(ISNUMBER(VLOOKUP(A3910,PRE,1,FALSE)),"PreAlerta","")))</f>
        <v>PostAlerta</v>
      </c>
      <c r="M3910" s="21" t="str">
        <f>IF(ISNUMBER(A3910),(IF(ISNUMBER(VLOOKUP(A3910,KEYWORDS,1,FALSE)),"C/PalabrasClaves","S/PalabrasClaves")),"")</f>
        <v>S/PalabrasClaves</v>
      </c>
      <c r="N3910" s="21" t="str">
        <f t="shared" si="19"/>
        <v/>
      </c>
      <c r="O3910" s="21"/>
      <c r="P3910" s="21" t="s">
        <v>21939</v>
      </c>
      <c r="Q3910" s="21"/>
      <c r="R3910" s="21" t="str">
        <f>LEFT('2012-2022'!$P3910,4)</f>
        <v>2018</v>
      </c>
      <c r="S3910" s="21" t="s">
        <v>53</v>
      </c>
      <c r="T3910" s="21"/>
      <c r="U3910" s="21"/>
      <c r="V3910" s="21"/>
      <c r="W3910" s="27"/>
      <c r="X3910" s="27"/>
      <c r="Y3910" s="28"/>
    </row>
    <row r="3911" ht="15.75" customHeight="1">
      <c r="A3911" s="21">
        <v>2.9641562E7</v>
      </c>
      <c r="B3911" s="21" t="s">
        <v>21947</v>
      </c>
      <c r="C3911" s="21" t="s">
        <v>21948</v>
      </c>
      <c r="D3911" s="21" t="s">
        <v>21949</v>
      </c>
      <c r="E3911" s="21" t="s">
        <v>16377</v>
      </c>
      <c r="F3911" s="21" t="s">
        <v>2810</v>
      </c>
      <c r="G3911" s="21">
        <v>2018.0</v>
      </c>
      <c r="H3911" s="26">
        <v>43202.0</v>
      </c>
      <c r="I3911" s="21" t="s">
        <v>21950</v>
      </c>
      <c r="J3911" s="21"/>
      <c r="K3911" s="21" t="s">
        <v>21951</v>
      </c>
      <c r="L3911" s="21" t="str">
        <f>IF(ISNUMBER(VLOOKUP(A3911,EXCL,1,FALSE)),"Excluido",IF(ISNUMBER(VLOOKUP(A3911,POST,1,FALSE)),"PostAlerta",IF(ISNUMBER(VLOOKUP(A3911,PRE,1,FALSE)),"PreAlerta","")))</f>
        <v>PostAlerta</v>
      </c>
      <c r="M3911" s="21" t="str">
        <f>IF(ISNUMBER(A3911),(IF(ISNUMBER(VLOOKUP(A3911,KEYWORDS,1,FALSE)),"C/PalabrasClaves","S/PalabrasClaves")),"")</f>
        <v>S/PalabrasClaves</v>
      </c>
      <c r="N3911" s="21" t="str">
        <f t="shared" si="19"/>
        <v/>
      </c>
      <c r="O3911" s="21"/>
      <c r="P3911" s="21" t="s">
        <v>21952</v>
      </c>
      <c r="Q3911" s="21"/>
      <c r="R3911" s="21" t="str">
        <f>LEFT('2012-2022'!$P3911,4)</f>
        <v>2018</v>
      </c>
      <c r="S3911" s="21" t="s">
        <v>53</v>
      </c>
      <c r="T3911" s="21"/>
      <c r="U3911" s="21"/>
      <c r="V3911" s="21"/>
      <c r="W3911" s="27"/>
      <c r="X3911" s="27"/>
      <c r="Y3911" s="12"/>
    </row>
    <row r="3912" ht="15.75" customHeight="1">
      <c r="A3912" s="21">
        <v>2.9641592E7</v>
      </c>
      <c r="B3912" s="21" t="s">
        <v>21953</v>
      </c>
      <c r="C3912" s="21" t="s">
        <v>21954</v>
      </c>
      <c r="D3912" s="21" t="s">
        <v>21955</v>
      </c>
      <c r="E3912" s="21" t="s">
        <v>21956</v>
      </c>
      <c r="F3912" s="21" t="s">
        <v>2831</v>
      </c>
      <c r="G3912" s="21">
        <v>2018.0</v>
      </c>
      <c r="H3912" s="26">
        <v>43202.0</v>
      </c>
      <c r="I3912" s="21" t="s">
        <v>21957</v>
      </c>
      <c r="J3912" s="21"/>
      <c r="K3912" s="21" t="s">
        <v>21958</v>
      </c>
      <c r="L3912" s="21" t="str">
        <f>IF(ISNUMBER(VLOOKUP(A3912,EXCL,1,FALSE)),"Excluido",IF(ISNUMBER(VLOOKUP(A3912,POST,1,FALSE)),"PostAlerta",IF(ISNUMBER(VLOOKUP(A3912,PRE,1,FALSE)),"PreAlerta","")))</f>
        <v>PostAlerta</v>
      </c>
      <c r="M3912" s="21" t="str">
        <f>IF(ISNUMBER(A3912),(IF(ISNUMBER(VLOOKUP(A3912,KEYWORDS,1,FALSE)),"C/PalabrasClaves","S/PalabrasClaves")),"")</f>
        <v>S/PalabrasClaves</v>
      </c>
      <c r="N3912" s="21" t="str">
        <f t="shared" si="19"/>
        <v/>
      </c>
      <c r="O3912" s="21"/>
      <c r="P3912" s="21" t="s">
        <v>21952</v>
      </c>
      <c r="Q3912" s="21"/>
      <c r="R3912" s="21" t="str">
        <f>LEFT('2012-2022'!$P3912,4)</f>
        <v>2018</v>
      </c>
      <c r="S3912" s="21" t="s">
        <v>53</v>
      </c>
      <c r="T3912" s="21"/>
      <c r="U3912" s="21"/>
      <c r="V3912" s="21"/>
      <c r="W3912" s="27"/>
      <c r="X3912" s="27"/>
      <c r="Y3912" s="28"/>
    </row>
    <row r="3913" ht="15.75" customHeight="1">
      <c r="A3913" s="21">
        <v>2.9649132E7</v>
      </c>
      <c r="B3913" s="21" t="s">
        <v>21959</v>
      </c>
      <c r="C3913" s="21" t="s">
        <v>21960</v>
      </c>
      <c r="D3913" s="21" t="s">
        <v>21961</v>
      </c>
      <c r="E3913" s="21" t="s">
        <v>21962</v>
      </c>
      <c r="F3913" s="21" t="s">
        <v>8160</v>
      </c>
      <c r="G3913" s="21">
        <v>2018.0</v>
      </c>
      <c r="H3913" s="26">
        <v>43203.0</v>
      </c>
      <c r="I3913" s="21" t="s">
        <v>21963</v>
      </c>
      <c r="J3913" s="21"/>
      <c r="K3913" s="21" t="s">
        <v>21964</v>
      </c>
      <c r="L3913" s="21" t="str">
        <f>IF(ISNUMBER(VLOOKUP(A3913,EXCL,1,FALSE)),"Excluido",IF(ISNUMBER(VLOOKUP(A3913,POST,1,FALSE)),"PostAlerta",IF(ISNUMBER(VLOOKUP(A3913,PRE,1,FALSE)),"PreAlerta","")))</f>
        <v>PostAlerta</v>
      </c>
      <c r="M3913" s="21" t="str">
        <f>IF(ISNUMBER(A3913),(IF(ISNUMBER(VLOOKUP(A3913,KEYWORDS,1,FALSE)),"C/PalabrasClaves","S/PalabrasClaves")),"")</f>
        <v>S/PalabrasClaves</v>
      </c>
      <c r="N3913" s="21" t="str">
        <f t="shared" si="19"/>
        <v/>
      </c>
      <c r="O3913" s="21"/>
      <c r="P3913" s="21" t="s">
        <v>21965</v>
      </c>
      <c r="Q3913" s="21"/>
      <c r="R3913" s="21" t="str">
        <f>LEFT('2012-2022'!$P3913,4)</f>
        <v>2018</v>
      </c>
      <c r="S3913" s="21" t="s">
        <v>53</v>
      </c>
      <c r="T3913" s="21"/>
      <c r="U3913" s="21"/>
      <c r="V3913" s="21"/>
      <c r="W3913" s="27"/>
      <c r="X3913" s="27"/>
      <c r="Y3913" s="12"/>
    </row>
    <row r="3914" ht="15.75" customHeight="1">
      <c r="A3914" s="21">
        <v>2.9649265E7</v>
      </c>
      <c r="B3914" s="21" t="s">
        <v>21966</v>
      </c>
      <c r="C3914" s="21" t="s">
        <v>21967</v>
      </c>
      <c r="D3914" s="21" t="s">
        <v>21968</v>
      </c>
      <c r="E3914" s="21" t="s">
        <v>21969</v>
      </c>
      <c r="F3914" s="21" t="s">
        <v>2810</v>
      </c>
      <c r="G3914" s="21">
        <v>2018.0</v>
      </c>
      <c r="H3914" s="26">
        <v>43203.0</v>
      </c>
      <c r="I3914" s="21" t="s">
        <v>21970</v>
      </c>
      <c r="J3914" s="21"/>
      <c r="K3914" s="21" t="s">
        <v>21971</v>
      </c>
      <c r="L3914" s="21" t="str">
        <f>IF(ISNUMBER(VLOOKUP(A3914,EXCL,1,FALSE)),"Excluido",IF(ISNUMBER(VLOOKUP(A3914,POST,1,FALSE)),"PostAlerta",IF(ISNUMBER(VLOOKUP(A3914,PRE,1,FALSE)),"PreAlerta","")))</f>
        <v>PostAlerta</v>
      </c>
      <c r="M3914" s="21" t="str">
        <f>IF(ISNUMBER(A3914),(IF(ISNUMBER(VLOOKUP(A3914,KEYWORDS,1,FALSE)),"C/PalabrasClaves","S/PalabrasClaves")),"")</f>
        <v>S/PalabrasClaves</v>
      </c>
      <c r="N3914" s="21" t="str">
        <f t="shared" si="19"/>
        <v/>
      </c>
      <c r="O3914" s="21"/>
      <c r="P3914" s="21" t="s">
        <v>21965</v>
      </c>
      <c r="Q3914" s="21"/>
      <c r="R3914" s="21" t="str">
        <f>LEFT('2012-2022'!$P3914,4)</f>
        <v>2018</v>
      </c>
      <c r="S3914" s="21" t="s">
        <v>53</v>
      </c>
      <c r="T3914" s="21"/>
      <c r="U3914" s="21"/>
      <c r="V3914" s="21"/>
      <c r="W3914" s="27"/>
      <c r="X3914" s="27"/>
      <c r="Y3914" s="28"/>
    </row>
    <row r="3915" ht="15.75" customHeight="1">
      <c r="A3915" s="21">
        <v>2.9650038E7</v>
      </c>
      <c r="B3915" s="21" t="s">
        <v>21972</v>
      </c>
      <c r="C3915" s="21" t="s">
        <v>21973</v>
      </c>
      <c r="D3915" s="21" t="s">
        <v>21974</v>
      </c>
      <c r="E3915" s="21" t="s">
        <v>21975</v>
      </c>
      <c r="F3915" s="21" t="s">
        <v>332</v>
      </c>
      <c r="G3915" s="21">
        <v>2018.0</v>
      </c>
      <c r="H3915" s="26">
        <v>43204.0</v>
      </c>
      <c r="I3915" s="21" t="s">
        <v>21976</v>
      </c>
      <c r="J3915" s="21"/>
      <c r="K3915" s="21" t="s">
        <v>21977</v>
      </c>
      <c r="L3915" s="21" t="str">
        <f>IF(ISNUMBER(VLOOKUP(A3915,EXCL,1,FALSE)),"Excluido",IF(ISNUMBER(VLOOKUP(A3915,POST,1,FALSE)),"PostAlerta",IF(ISNUMBER(VLOOKUP(A3915,PRE,1,FALSE)),"PreAlerta","")))</f>
        <v>PostAlerta</v>
      </c>
      <c r="M3915" s="21" t="str">
        <f>IF(ISNUMBER(A3915),(IF(ISNUMBER(VLOOKUP(A3915,KEYWORDS,1,FALSE)),"C/PalabrasClaves","S/PalabrasClaves")),"")</f>
        <v>C/PalabrasClaves</v>
      </c>
      <c r="N3915" s="21" t="str">
        <f t="shared" si="19"/>
        <v/>
      </c>
      <c r="O3915" s="21"/>
      <c r="P3915" s="21" t="s">
        <v>21965</v>
      </c>
      <c r="Q3915" s="21"/>
      <c r="R3915" s="21" t="str">
        <f>LEFT('2012-2022'!$P3915,4)</f>
        <v>2018</v>
      </c>
      <c r="S3915" s="21" t="s">
        <v>53</v>
      </c>
      <c r="T3915" s="21"/>
      <c r="U3915" s="21"/>
      <c r="V3915" s="21"/>
      <c r="W3915" s="27"/>
      <c r="X3915" s="27"/>
      <c r="Y3915" s="12"/>
    </row>
    <row r="3916" ht="15.75" customHeight="1">
      <c r="A3916" s="21">
        <v>2.9653599E7</v>
      </c>
      <c r="B3916" s="21" t="s">
        <v>21978</v>
      </c>
      <c r="C3916" s="21" t="s">
        <v>21979</v>
      </c>
      <c r="D3916" s="21" t="s">
        <v>21980</v>
      </c>
      <c r="E3916" s="21" t="s">
        <v>21981</v>
      </c>
      <c r="F3916" s="21" t="s">
        <v>332</v>
      </c>
      <c r="G3916" s="21">
        <v>2018.0</v>
      </c>
      <c r="H3916" s="26">
        <v>43205.0</v>
      </c>
      <c r="I3916" s="21" t="s">
        <v>21982</v>
      </c>
      <c r="J3916" s="21"/>
      <c r="K3916" s="21" t="s">
        <v>21983</v>
      </c>
      <c r="L3916" s="21" t="str">
        <f>IF(ISNUMBER(VLOOKUP(A3916,EXCL,1,FALSE)),"Excluido",IF(ISNUMBER(VLOOKUP(A3916,POST,1,FALSE)),"PostAlerta",IF(ISNUMBER(VLOOKUP(A3916,PRE,1,FALSE)),"PreAlerta","")))</f>
        <v>PostAlerta</v>
      </c>
      <c r="M3916" s="21" t="str">
        <f>IF(ISNUMBER(A3916),(IF(ISNUMBER(VLOOKUP(A3916,KEYWORDS,1,FALSE)),"C/PalabrasClaves","S/PalabrasClaves")),"")</f>
        <v>C/PalabrasClaves</v>
      </c>
      <c r="N3916" s="21" t="str">
        <f t="shared" si="19"/>
        <v>4) Nuevos tratamientos</v>
      </c>
      <c r="O3916" s="21"/>
      <c r="P3916" s="21" t="s">
        <v>21984</v>
      </c>
      <c r="Q3916" s="21"/>
      <c r="R3916" s="21" t="str">
        <f>LEFT('2012-2022'!$P3916,4)</f>
        <v>2018</v>
      </c>
      <c r="S3916" s="21" t="s">
        <v>53</v>
      </c>
      <c r="T3916" s="21"/>
      <c r="U3916" s="21"/>
      <c r="V3916" s="21"/>
      <c r="W3916" s="27"/>
      <c r="X3916" s="27"/>
      <c r="Y3916" s="28"/>
    </row>
    <row r="3917" ht="15.75" customHeight="1">
      <c r="A3917" s="21">
        <v>2.9439989E7</v>
      </c>
      <c r="B3917" s="21" t="s">
        <v>21985</v>
      </c>
      <c r="C3917" s="21" t="s">
        <v>21986</v>
      </c>
      <c r="D3917" s="21" t="s">
        <v>21987</v>
      </c>
      <c r="E3917" s="21" t="s">
        <v>3060</v>
      </c>
      <c r="F3917" s="21" t="s">
        <v>182</v>
      </c>
      <c r="G3917" s="21">
        <v>2018.0</v>
      </c>
      <c r="H3917" s="26">
        <v>43146.0</v>
      </c>
      <c r="I3917" s="21" t="s">
        <v>21988</v>
      </c>
      <c r="J3917" s="21"/>
      <c r="K3917" s="21" t="s">
        <v>21989</v>
      </c>
      <c r="L3917" s="21" t="str">
        <f>IF(ISNUMBER(VLOOKUP(A3917,EXCL,1,FALSE)),"Excluido",IF(ISNUMBER(VLOOKUP(A3917,POST,1,FALSE)),"PostAlerta",IF(ISNUMBER(VLOOKUP(A3917,PRE,1,FALSE)),"PreAlerta","")))</f>
        <v>PostAlerta</v>
      </c>
      <c r="M3917" s="21" t="str">
        <f>IF(ISNUMBER(A3917),(IF(ISNUMBER(VLOOKUP(A3917,KEYWORDS,1,FALSE)),"C/PalabrasClaves","S/PalabrasClaves")),"")</f>
        <v>S/PalabrasClaves</v>
      </c>
      <c r="N3917" s="21" t="str">
        <f t="shared" si="19"/>
        <v/>
      </c>
      <c r="O3917" s="21"/>
      <c r="P3917" s="21" t="s">
        <v>21990</v>
      </c>
      <c r="Q3917" s="21"/>
      <c r="R3917" s="21" t="str">
        <f>LEFT('2012-2022'!$P3917,4)</f>
        <v>2018</v>
      </c>
      <c r="S3917" s="21" t="s">
        <v>53</v>
      </c>
      <c r="T3917" s="21"/>
      <c r="U3917" s="21"/>
      <c r="V3917" s="21"/>
      <c r="W3917" s="27"/>
      <c r="X3917" s="27"/>
      <c r="Y3917" s="12"/>
    </row>
    <row r="3918" ht="15.75" customHeight="1">
      <c r="A3918" s="21">
        <v>2.9713316E7</v>
      </c>
      <c r="B3918" s="21" t="s">
        <v>21991</v>
      </c>
      <c r="C3918" s="21" t="s">
        <v>21992</v>
      </c>
      <c r="D3918" s="21" t="s">
        <v>21993</v>
      </c>
      <c r="E3918" s="21" t="s">
        <v>21994</v>
      </c>
      <c r="F3918" s="21" t="s">
        <v>1128</v>
      </c>
      <c r="G3918" s="21">
        <v>2018.0</v>
      </c>
      <c r="H3918" s="26">
        <v>43222.0</v>
      </c>
      <c r="I3918" s="21" t="s">
        <v>21995</v>
      </c>
      <c r="J3918" s="21"/>
      <c r="K3918" s="21" t="s">
        <v>21996</v>
      </c>
      <c r="L3918" s="21" t="str">
        <f>IF(ISNUMBER(VLOOKUP(A3918,EXCL,1,FALSE)),"Excluido",IF(ISNUMBER(VLOOKUP(A3918,POST,1,FALSE)),"PostAlerta",IF(ISNUMBER(VLOOKUP(A3918,PRE,1,FALSE)),"PreAlerta","")))</f>
        <v>PostAlerta</v>
      </c>
      <c r="M3918" s="21" t="str">
        <f>IF(ISNUMBER(A3918),(IF(ISNUMBER(VLOOKUP(A3918,KEYWORDS,1,FALSE)),"C/PalabrasClaves","S/PalabrasClaves")),"")</f>
        <v>S/PalabrasClaves</v>
      </c>
      <c r="N3918" s="21" t="str">
        <f t="shared" si="19"/>
        <v/>
      </c>
      <c r="O3918" s="21"/>
      <c r="P3918" s="21" t="s">
        <v>21997</v>
      </c>
      <c r="Q3918" s="21"/>
      <c r="R3918" s="21" t="str">
        <f>LEFT('2012-2022'!$P3918,4)</f>
        <v>2018</v>
      </c>
      <c r="S3918" s="21" t="s">
        <v>53</v>
      </c>
      <c r="T3918" s="21"/>
      <c r="U3918" s="21"/>
      <c r="V3918" s="21"/>
      <c r="W3918" s="27"/>
      <c r="X3918" s="27"/>
      <c r="Y3918" s="28"/>
    </row>
    <row r="3919" ht="15.75" customHeight="1">
      <c r="A3919" s="21">
        <v>2.966495E7</v>
      </c>
      <c r="B3919" s="21" t="s">
        <v>21998</v>
      </c>
      <c r="C3919" s="21" t="s">
        <v>21999</v>
      </c>
      <c r="D3919" s="21" t="s">
        <v>22000</v>
      </c>
      <c r="E3919" s="21" t="s">
        <v>22001</v>
      </c>
      <c r="F3919" s="21" t="s">
        <v>2810</v>
      </c>
      <c r="G3919" s="21">
        <v>2018.0</v>
      </c>
      <c r="H3919" s="26">
        <v>43208.0</v>
      </c>
      <c r="I3919" s="21" t="s">
        <v>22002</v>
      </c>
      <c r="J3919" s="21"/>
      <c r="K3919" s="21" t="s">
        <v>22003</v>
      </c>
      <c r="L3919" s="21" t="str">
        <f>IF(ISNUMBER(VLOOKUP(A3919,EXCL,1,FALSE)),"Excluido",IF(ISNUMBER(VLOOKUP(A3919,POST,1,FALSE)),"PostAlerta",IF(ISNUMBER(VLOOKUP(A3919,PRE,1,FALSE)),"PreAlerta","")))</f>
        <v>PostAlerta</v>
      </c>
      <c r="M3919" s="21" t="str">
        <f>IF(ISNUMBER(A3919),(IF(ISNUMBER(VLOOKUP(A3919,KEYWORDS,1,FALSE)),"C/PalabrasClaves","S/PalabrasClaves")),"")</f>
        <v>S/PalabrasClaves</v>
      </c>
      <c r="N3919" s="21" t="str">
        <f t="shared" si="19"/>
        <v/>
      </c>
      <c r="O3919" s="21"/>
      <c r="P3919" s="21" t="s">
        <v>22004</v>
      </c>
      <c r="Q3919" s="21"/>
      <c r="R3919" s="21" t="str">
        <f>LEFT('2012-2022'!$P3919,4)</f>
        <v>2018</v>
      </c>
      <c r="S3919" s="21" t="s">
        <v>53</v>
      </c>
      <c r="T3919" s="21"/>
      <c r="U3919" s="21"/>
      <c r="V3919" s="21"/>
      <c r="W3919" s="27"/>
      <c r="X3919" s="27"/>
      <c r="Y3919" s="12"/>
    </row>
    <row r="3920" ht="15.75" customHeight="1">
      <c r="A3920" s="21">
        <v>2.9670161E7</v>
      </c>
      <c r="B3920" s="21" t="s">
        <v>22005</v>
      </c>
      <c r="C3920" s="21" t="s">
        <v>22006</v>
      </c>
      <c r="D3920" s="21" t="s">
        <v>22007</v>
      </c>
      <c r="E3920" s="21" t="s">
        <v>22008</v>
      </c>
      <c r="F3920" s="21" t="s">
        <v>5609</v>
      </c>
      <c r="G3920" s="21">
        <v>2018.0</v>
      </c>
      <c r="H3920" s="26">
        <v>43210.0</v>
      </c>
      <c r="I3920" s="21" t="s">
        <v>22009</v>
      </c>
      <c r="J3920" s="21"/>
      <c r="K3920" s="21" t="s">
        <v>22010</v>
      </c>
      <c r="L3920" s="21" t="str">
        <f>IF(ISNUMBER(VLOOKUP(A3920,EXCL,1,FALSE)),"Excluido",IF(ISNUMBER(VLOOKUP(A3920,POST,1,FALSE)),"PostAlerta",IF(ISNUMBER(VLOOKUP(A3920,PRE,1,FALSE)),"PreAlerta","")))</f>
        <v>PostAlerta</v>
      </c>
      <c r="M3920" s="21" t="str">
        <f>IF(ISNUMBER(A3920),(IF(ISNUMBER(VLOOKUP(A3920,KEYWORDS,1,FALSE)),"C/PalabrasClaves","S/PalabrasClaves")),"")</f>
        <v>S/PalabrasClaves</v>
      </c>
      <c r="N3920" s="21" t="str">
        <f t="shared" si="19"/>
        <v/>
      </c>
      <c r="O3920" s="21"/>
      <c r="P3920" s="21" t="s">
        <v>22011</v>
      </c>
      <c r="Q3920" s="21"/>
      <c r="R3920" s="21" t="str">
        <f>LEFT('2012-2022'!$P3920,4)</f>
        <v>2018</v>
      </c>
      <c r="S3920" s="21" t="s">
        <v>53</v>
      </c>
      <c r="T3920" s="21"/>
      <c r="U3920" s="21"/>
      <c r="V3920" s="21"/>
      <c r="W3920" s="27"/>
      <c r="X3920" s="27"/>
      <c r="Y3920" s="28"/>
    </row>
    <row r="3921" ht="15.75" customHeight="1">
      <c r="A3921" s="21">
        <v>2.9673387E7</v>
      </c>
      <c r="B3921" s="21" t="s">
        <v>22012</v>
      </c>
      <c r="C3921" s="21" t="s">
        <v>22013</v>
      </c>
      <c r="D3921" s="21" t="s">
        <v>22014</v>
      </c>
      <c r="E3921" s="21" t="s">
        <v>14103</v>
      </c>
      <c r="F3921" s="21" t="s">
        <v>332</v>
      </c>
      <c r="G3921" s="21">
        <v>2018.0</v>
      </c>
      <c r="H3921" s="26">
        <v>43211.0</v>
      </c>
      <c r="I3921" s="21" t="s">
        <v>22015</v>
      </c>
      <c r="J3921" s="21"/>
      <c r="K3921" s="21" t="s">
        <v>22016</v>
      </c>
      <c r="L3921" s="21" t="str">
        <f>IF(ISNUMBER(VLOOKUP(A3921,EXCL,1,FALSE)),"Excluido",IF(ISNUMBER(VLOOKUP(A3921,POST,1,FALSE)),"PostAlerta",IF(ISNUMBER(VLOOKUP(A3921,PRE,1,FALSE)),"PreAlerta","")))</f>
        <v>PostAlerta</v>
      </c>
      <c r="M3921" s="21" t="str">
        <f>IF(ISNUMBER(A3921),(IF(ISNUMBER(VLOOKUP(A3921,KEYWORDS,1,FALSE)),"C/PalabrasClaves","S/PalabrasClaves")),"")</f>
        <v>S/PalabrasClaves</v>
      </c>
      <c r="N3921" s="21" t="str">
        <f t="shared" si="19"/>
        <v/>
      </c>
      <c r="O3921" s="21"/>
      <c r="P3921" s="21" t="s">
        <v>22017</v>
      </c>
      <c r="Q3921" s="21"/>
      <c r="R3921" s="21" t="str">
        <f>LEFT('2012-2022'!$P3921,4)</f>
        <v>2018</v>
      </c>
      <c r="S3921" s="21" t="s">
        <v>53</v>
      </c>
      <c r="T3921" s="21"/>
      <c r="U3921" s="21"/>
      <c r="V3921" s="21"/>
      <c r="W3921" s="27"/>
      <c r="X3921" s="27"/>
      <c r="Y3921" s="12"/>
    </row>
    <row r="3922" ht="15.75" customHeight="1">
      <c r="A3922" s="21">
        <v>2.9677221E7</v>
      </c>
      <c r="B3922" s="21" t="s">
        <v>22018</v>
      </c>
      <c r="C3922" s="21" t="s">
        <v>22019</v>
      </c>
      <c r="D3922" s="21" t="s">
        <v>22020</v>
      </c>
      <c r="E3922" s="21" t="s">
        <v>22021</v>
      </c>
      <c r="F3922" s="21" t="s">
        <v>2810</v>
      </c>
      <c r="G3922" s="21">
        <v>2018.0</v>
      </c>
      <c r="H3922" s="26">
        <v>43211.0</v>
      </c>
      <c r="I3922" s="21" t="s">
        <v>22022</v>
      </c>
      <c r="J3922" s="21"/>
      <c r="K3922" s="21" t="s">
        <v>22023</v>
      </c>
      <c r="L3922" s="21" t="str">
        <f>IF(ISNUMBER(VLOOKUP(A3922,EXCL,1,FALSE)),"Excluido",IF(ISNUMBER(VLOOKUP(A3922,POST,1,FALSE)),"PostAlerta",IF(ISNUMBER(VLOOKUP(A3922,PRE,1,FALSE)),"PreAlerta","")))</f>
        <v>PostAlerta</v>
      </c>
      <c r="M3922" s="21" t="str">
        <f>IF(ISNUMBER(A3922),(IF(ISNUMBER(VLOOKUP(A3922,KEYWORDS,1,FALSE)),"C/PalabrasClaves","S/PalabrasClaves")),"")</f>
        <v>S/PalabrasClaves</v>
      </c>
      <c r="N3922" s="21" t="str">
        <f t="shared" si="19"/>
        <v/>
      </c>
      <c r="O3922" s="21"/>
      <c r="P3922" s="21" t="s">
        <v>22024</v>
      </c>
      <c r="Q3922" s="21"/>
      <c r="R3922" s="21" t="str">
        <f>LEFT('2012-2022'!$P3922,4)</f>
        <v>2018</v>
      </c>
      <c r="S3922" s="21" t="s">
        <v>53</v>
      </c>
      <c r="T3922" s="21"/>
      <c r="U3922" s="21"/>
      <c r="V3922" s="21"/>
      <c r="W3922" s="27"/>
      <c r="X3922" s="27"/>
      <c r="Y3922" s="28"/>
    </row>
    <row r="3923" ht="15.75" customHeight="1">
      <c r="A3923" s="21">
        <v>2.9689195E7</v>
      </c>
      <c r="B3923" s="21" t="s">
        <v>22025</v>
      </c>
      <c r="C3923" s="21" t="s">
        <v>22026</v>
      </c>
      <c r="D3923" s="21" t="s">
        <v>22027</v>
      </c>
      <c r="E3923" s="21" t="s">
        <v>22028</v>
      </c>
      <c r="F3923" s="21" t="s">
        <v>22029</v>
      </c>
      <c r="G3923" s="21">
        <v>2018.0</v>
      </c>
      <c r="H3923" s="26">
        <v>43215.0</v>
      </c>
      <c r="I3923" s="21"/>
      <c r="J3923" s="21"/>
      <c r="K3923" s="21" t="s">
        <v>22030</v>
      </c>
      <c r="L3923" s="21" t="str">
        <f>IF(ISNUMBER(VLOOKUP(A3923,EXCL,1,FALSE)),"Excluido",IF(ISNUMBER(VLOOKUP(A3923,POST,1,FALSE)),"PostAlerta",IF(ISNUMBER(VLOOKUP(A3923,PRE,1,FALSE)),"PreAlerta","")))</f>
        <v>PostAlerta</v>
      </c>
      <c r="M3923" s="21" t="str">
        <f>IF(ISNUMBER(A3923),(IF(ISNUMBER(VLOOKUP(A3923,KEYWORDS,1,FALSE)),"C/PalabrasClaves","S/PalabrasClaves")),"")</f>
        <v>S/PalabrasClaves</v>
      </c>
      <c r="N3923" s="21" t="str">
        <f t="shared" si="19"/>
        <v/>
      </c>
      <c r="O3923" s="21"/>
      <c r="P3923" s="21" t="s">
        <v>22031</v>
      </c>
      <c r="Q3923" s="21"/>
      <c r="R3923" s="21" t="str">
        <f>LEFT('2012-2022'!$P3923,4)</f>
        <v>2018</v>
      </c>
      <c r="S3923" s="21" t="s">
        <v>53</v>
      </c>
      <c r="T3923" s="21"/>
      <c r="U3923" s="21"/>
      <c r="V3923" s="21"/>
      <c r="W3923" s="27"/>
      <c r="X3923" s="27"/>
      <c r="Y3923" s="12"/>
    </row>
    <row r="3924" ht="15.75" customHeight="1">
      <c r="A3924" s="21">
        <v>2.96909E7</v>
      </c>
      <c r="B3924" s="21" t="s">
        <v>22032</v>
      </c>
      <c r="C3924" s="21" t="s">
        <v>22033</v>
      </c>
      <c r="D3924" s="21" t="s">
        <v>22034</v>
      </c>
      <c r="E3924" s="21" t="s">
        <v>3338</v>
      </c>
      <c r="F3924" s="21" t="s">
        <v>332</v>
      </c>
      <c r="G3924" s="21">
        <v>2018.0</v>
      </c>
      <c r="H3924" s="26">
        <v>43216.0</v>
      </c>
      <c r="I3924" s="21" t="s">
        <v>22035</v>
      </c>
      <c r="J3924" s="21"/>
      <c r="K3924" s="21" t="s">
        <v>22036</v>
      </c>
      <c r="L3924" s="21" t="str">
        <f>IF(ISNUMBER(VLOOKUP(A3924,EXCL,1,FALSE)),"Excluido",IF(ISNUMBER(VLOOKUP(A3924,POST,1,FALSE)),"PostAlerta",IF(ISNUMBER(VLOOKUP(A3924,PRE,1,FALSE)),"PreAlerta","")))</f>
        <v>Excluido</v>
      </c>
      <c r="M3924" s="21" t="str">
        <f>IF(ISNUMBER(A3924),(IF(ISNUMBER(VLOOKUP(A3924,KEYWORDS,1,FALSE)),"C/PalabrasClaves","S/PalabrasClaves")),"")</f>
        <v>S/PalabrasClaves</v>
      </c>
      <c r="N3924" s="21" t="str">
        <f t="shared" si="19"/>
        <v/>
      </c>
      <c r="O3924" s="21"/>
      <c r="P3924" s="21" t="s">
        <v>22037</v>
      </c>
      <c r="Q3924" s="21"/>
      <c r="R3924" s="21" t="str">
        <f>LEFT('2012-2022'!$P3924,4)</f>
        <v>2018</v>
      </c>
      <c r="S3924" s="21" t="s">
        <v>53</v>
      </c>
      <c r="T3924" s="21"/>
      <c r="U3924" s="21"/>
      <c r="V3924" s="21"/>
      <c r="W3924" s="27"/>
      <c r="X3924" s="27"/>
      <c r="Y3924" s="28"/>
    </row>
    <row r="3925" ht="15.75" customHeight="1">
      <c r="A3925" s="21">
        <v>2.9774138E7</v>
      </c>
      <c r="B3925" s="21" t="s">
        <v>22038</v>
      </c>
      <c r="C3925" s="21" t="s">
        <v>22039</v>
      </c>
      <c r="D3925" s="21" t="s">
        <v>22040</v>
      </c>
      <c r="E3925" s="21" t="s">
        <v>22041</v>
      </c>
      <c r="F3925" s="21" t="s">
        <v>22042</v>
      </c>
      <c r="G3925" s="21">
        <v>2018.0</v>
      </c>
      <c r="H3925" s="26">
        <v>43239.0</v>
      </c>
      <c r="I3925" s="21" t="s">
        <v>22043</v>
      </c>
      <c r="J3925" s="21"/>
      <c r="K3925" s="21" t="s">
        <v>22044</v>
      </c>
      <c r="L3925" s="21" t="str">
        <f>IF(ISNUMBER(VLOOKUP(A3925,EXCL,1,FALSE)),"Excluido",IF(ISNUMBER(VLOOKUP(A3925,POST,1,FALSE)),"PostAlerta",IF(ISNUMBER(VLOOKUP(A3925,PRE,1,FALSE)),"PreAlerta","")))</f>
        <v>PostAlerta</v>
      </c>
      <c r="M3925" s="21" t="str">
        <f>IF(ISNUMBER(A3925),(IF(ISNUMBER(VLOOKUP(A3925,KEYWORDS,1,FALSE)),"C/PalabrasClaves","S/PalabrasClaves")),"")</f>
        <v>S/PalabrasClaves</v>
      </c>
      <c r="N3925" s="21" t="str">
        <f t="shared" si="19"/>
        <v/>
      </c>
      <c r="O3925" s="21"/>
      <c r="P3925" s="21" t="s">
        <v>22037</v>
      </c>
      <c r="Q3925" s="21"/>
      <c r="R3925" s="21" t="str">
        <f>LEFT('2012-2022'!$P3925,4)</f>
        <v>2018</v>
      </c>
      <c r="S3925" s="21" t="s">
        <v>53</v>
      </c>
      <c r="T3925" s="21"/>
      <c r="U3925" s="21"/>
      <c r="V3925" s="21"/>
      <c r="W3925" s="27"/>
      <c r="X3925" s="27"/>
      <c r="Y3925" s="12"/>
    </row>
    <row r="3926" ht="15.75" customHeight="1">
      <c r="A3926" s="21">
        <v>2.9643078E7</v>
      </c>
      <c r="B3926" s="21" t="s">
        <v>22045</v>
      </c>
      <c r="C3926" s="21" t="s">
        <v>22046</v>
      </c>
      <c r="D3926" s="21" t="s">
        <v>22047</v>
      </c>
      <c r="E3926" s="21" t="s">
        <v>1288</v>
      </c>
      <c r="F3926" s="21" t="s">
        <v>20478</v>
      </c>
      <c r="G3926" s="21">
        <v>2018.0</v>
      </c>
      <c r="H3926" s="26">
        <v>43203.0</v>
      </c>
      <c r="I3926" s="21" t="s">
        <v>22048</v>
      </c>
      <c r="J3926" s="21"/>
      <c r="K3926" s="21" t="s">
        <v>22049</v>
      </c>
      <c r="L3926" s="21" t="str">
        <f>IF(ISNUMBER(VLOOKUP(A3926,EXCL,1,FALSE)),"Excluido",IF(ISNUMBER(VLOOKUP(A3926,POST,1,FALSE)),"PostAlerta",IF(ISNUMBER(VLOOKUP(A3926,PRE,1,FALSE)),"PreAlerta","")))</f>
        <v>PostAlerta</v>
      </c>
      <c r="M3926" s="21" t="str">
        <f>IF(ISNUMBER(A3926),(IF(ISNUMBER(VLOOKUP(A3926,KEYWORDS,1,FALSE)),"C/PalabrasClaves","S/PalabrasClaves")),"")</f>
        <v>S/PalabrasClaves</v>
      </c>
      <c r="N3926" s="21" t="str">
        <f t="shared" si="19"/>
        <v/>
      </c>
      <c r="O3926" s="21"/>
      <c r="P3926" s="21" t="s">
        <v>21952</v>
      </c>
      <c r="Q3926" s="21"/>
      <c r="R3926" s="21" t="str">
        <f>LEFT('2012-2022'!$P3926,4)</f>
        <v>2018</v>
      </c>
      <c r="S3926" s="21" t="s">
        <v>53</v>
      </c>
      <c r="T3926" s="21"/>
      <c r="U3926" s="21"/>
      <c r="V3926" s="21"/>
      <c r="W3926" s="27"/>
      <c r="X3926" s="27"/>
      <c r="Y3926" s="28"/>
    </row>
    <row r="3927" ht="15.75" customHeight="1">
      <c r="A3927" s="21">
        <v>2.9694414E7</v>
      </c>
      <c r="B3927" s="21" t="s">
        <v>22050</v>
      </c>
      <c r="C3927" s="21" t="s">
        <v>22051</v>
      </c>
      <c r="D3927" s="21" t="s">
        <v>22052</v>
      </c>
      <c r="E3927" s="21" t="s">
        <v>22053</v>
      </c>
      <c r="F3927" s="21" t="s">
        <v>2831</v>
      </c>
      <c r="G3927" s="21">
        <v>2018.0</v>
      </c>
      <c r="H3927" s="26">
        <v>43216.0</v>
      </c>
      <c r="I3927" s="21" t="s">
        <v>22054</v>
      </c>
      <c r="J3927" s="21"/>
      <c r="K3927" s="21" t="s">
        <v>22055</v>
      </c>
      <c r="L3927" s="21" t="str">
        <f>IF(ISNUMBER(VLOOKUP(A3927,EXCL,1,FALSE)),"Excluido",IF(ISNUMBER(VLOOKUP(A3927,POST,1,FALSE)),"PostAlerta",IF(ISNUMBER(VLOOKUP(A3927,PRE,1,FALSE)),"PreAlerta","")))</f>
        <v>PostAlerta</v>
      </c>
      <c r="M3927" s="21" t="str">
        <f>IF(ISNUMBER(A3927),(IF(ISNUMBER(VLOOKUP(A3927,KEYWORDS,1,FALSE)),"C/PalabrasClaves","S/PalabrasClaves")),"")</f>
        <v>S/PalabrasClaves</v>
      </c>
      <c r="N3927" s="21" t="str">
        <f t="shared" si="19"/>
        <v/>
      </c>
      <c r="O3927" s="21"/>
      <c r="P3927" s="21" t="s">
        <v>22056</v>
      </c>
      <c r="Q3927" s="21"/>
      <c r="R3927" s="21" t="str">
        <f>LEFT('2012-2022'!$P3927,4)</f>
        <v>2018</v>
      </c>
      <c r="S3927" s="21" t="s">
        <v>53</v>
      </c>
      <c r="T3927" s="21"/>
      <c r="U3927" s="21"/>
      <c r="V3927" s="21"/>
      <c r="W3927" s="27"/>
      <c r="X3927" s="27"/>
      <c r="Y3927" s="12"/>
    </row>
    <row r="3928" ht="15.75" customHeight="1">
      <c r="A3928" s="21">
        <v>2.9698425E7</v>
      </c>
      <c r="B3928" s="21" t="s">
        <v>22057</v>
      </c>
      <c r="C3928" s="21" t="s">
        <v>22058</v>
      </c>
      <c r="D3928" s="21" t="s">
        <v>22059</v>
      </c>
      <c r="E3928" s="21" t="s">
        <v>22060</v>
      </c>
      <c r="F3928" s="21" t="s">
        <v>2831</v>
      </c>
      <c r="G3928" s="21">
        <v>2018.0</v>
      </c>
      <c r="H3928" s="26">
        <v>43217.0</v>
      </c>
      <c r="I3928" s="21" t="s">
        <v>22061</v>
      </c>
      <c r="J3928" s="21"/>
      <c r="K3928" s="21" t="s">
        <v>22062</v>
      </c>
      <c r="L3928" s="21" t="str">
        <f>IF(ISNUMBER(VLOOKUP(A3928,EXCL,1,FALSE)),"Excluido",IF(ISNUMBER(VLOOKUP(A3928,POST,1,FALSE)),"PostAlerta",IF(ISNUMBER(VLOOKUP(A3928,PRE,1,FALSE)),"PreAlerta","")))</f>
        <v>PostAlerta</v>
      </c>
      <c r="M3928" s="21" t="str">
        <f>IF(ISNUMBER(A3928),(IF(ISNUMBER(VLOOKUP(A3928,KEYWORDS,1,FALSE)),"C/PalabrasClaves","S/PalabrasClaves")),"")</f>
        <v>S/PalabrasClaves</v>
      </c>
      <c r="N3928" s="21" t="str">
        <f t="shared" si="19"/>
        <v/>
      </c>
      <c r="O3928" s="21"/>
      <c r="P3928" s="21" t="s">
        <v>22063</v>
      </c>
      <c r="Q3928" s="21"/>
      <c r="R3928" s="21" t="str">
        <f>LEFT('2012-2022'!$P3928,4)</f>
        <v>2018</v>
      </c>
      <c r="S3928" s="21" t="s">
        <v>53</v>
      </c>
      <c r="T3928" s="21"/>
      <c r="U3928" s="21"/>
      <c r="V3928" s="21"/>
      <c r="W3928" s="27"/>
      <c r="X3928" s="27"/>
      <c r="Y3928" s="28"/>
    </row>
    <row r="3929" ht="15.75" customHeight="1">
      <c r="A3929" s="21">
        <v>2.9998221E7</v>
      </c>
      <c r="B3929" s="21" t="s">
        <v>22064</v>
      </c>
      <c r="C3929" s="21" t="s">
        <v>22065</v>
      </c>
      <c r="D3929" s="21" t="s">
        <v>22066</v>
      </c>
      <c r="E3929" s="21" t="s">
        <v>19805</v>
      </c>
      <c r="F3929" s="21" t="s">
        <v>22067</v>
      </c>
      <c r="G3929" s="21">
        <v>2018.0</v>
      </c>
      <c r="H3929" s="26">
        <v>43294.0</v>
      </c>
      <c r="I3929" s="21" t="s">
        <v>22068</v>
      </c>
      <c r="J3929" s="21"/>
      <c r="K3929" s="21" t="s">
        <v>22069</v>
      </c>
      <c r="L3929" s="21" t="str">
        <f>IF(ISNUMBER(VLOOKUP(A3929,EXCL,1,FALSE)),"Excluido",IF(ISNUMBER(VLOOKUP(A3929,POST,1,FALSE)),"PostAlerta",IF(ISNUMBER(VLOOKUP(A3929,PRE,1,FALSE)),"PreAlerta","")))</f>
        <v>PostAlerta</v>
      </c>
      <c r="M3929" s="21" t="str">
        <f>IF(ISNUMBER(A3929),(IF(ISNUMBER(VLOOKUP(A3929,KEYWORDS,1,FALSE)),"C/PalabrasClaves","S/PalabrasClaves")),"")</f>
        <v>S/PalabrasClaves</v>
      </c>
      <c r="N3929" s="21" t="str">
        <f t="shared" si="19"/>
        <v>4) Nuevos tratamientos</v>
      </c>
      <c r="O3929" s="21"/>
      <c r="P3929" s="21" t="s">
        <v>22063</v>
      </c>
      <c r="Q3929" s="21"/>
      <c r="R3929" s="21" t="str">
        <f>LEFT('2012-2022'!$P3929,4)</f>
        <v>2018</v>
      </c>
      <c r="S3929" s="21" t="s">
        <v>53</v>
      </c>
      <c r="T3929" s="21"/>
      <c r="U3929" s="21"/>
      <c r="V3929" s="21"/>
      <c r="W3929" s="27"/>
      <c r="X3929" s="27"/>
      <c r="Y3929" s="12"/>
    </row>
    <row r="3930" ht="15.75" customHeight="1">
      <c r="A3930" s="21">
        <v>2.9702619E7</v>
      </c>
      <c r="B3930" s="21" t="s">
        <v>22070</v>
      </c>
      <c r="C3930" s="21" t="s">
        <v>22071</v>
      </c>
      <c r="D3930" s="21" t="s">
        <v>22072</v>
      </c>
      <c r="E3930" s="21" t="s">
        <v>22073</v>
      </c>
      <c r="F3930" s="21" t="s">
        <v>8160</v>
      </c>
      <c r="G3930" s="21">
        <v>2018.0</v>
      </c>
      <c r="H3930" s="26">
        <v>43218.0</v>
      </c>
      <c r="I3930" s="21" t="s">
        <v>22074</v>
      </c>
      <c r="J3930" s="21"/>
      <c r="K3930" s="21" t="s">
        <v>22075</v>
      </c>
      <c r="L3930" s="21" t="str">
        <f>IF(ISNUMBER(VLOOKUP(A3930,EXCL,1,FALSE)),"Excluido",IF(ISNUMBER(VLOOKUP(A3930,POST,1,FALSE)),"PostAlerta",IF(ISNUMBER(VLOOKUP(A3930,PRE,1,FALSE)),"PreAlerta","")))</f>
        <v>PostAlerta</v>
      </c>
      <c r="M3930" s="21" t="str">
        <f>IF(ISNUMBER(A3930),(IF(ISNUMBER(VLOOKUP(A3930,KEYWORDS,1,FALSE)),"C/PalabrasClaves","S/PalabrasClaves")),"")</f>
        <v>S/PalabrasClaves</v>
      </c>
      <c r="N3930" s="21" t="str">
        <f t="shared" si="19"/>
        <v/>
      </c>
      <c r="O3930" s="21"/>
      <c r="P3930" s="21" t="s">
        <v>22076</v>
      </c>
      <c r="Q3930" s="21"/>
      <c r="R3930" s="21" t="str">
        <f>LEFT('2012-2022'!$P3930,4)</f>
        <v>2018</v>
      </c>
      <c r="S3930" s="21" t="s">
        <v>53</v>
      </c>
      <c r="T3930" s="21"/>
      <c r="U3930" s="21"/>
      <c r="V3930" s="21"/>
      <c r="W3930" s="27"/>
      <c r="X3930" s="27"/>
      <c r="Y3930" s="28"/>
    </row>
    <row r="3931" ht="15.75" customHeight="1">
      <c r="A3931" s="21">
        <v>2.9657007E7</v>
      </c>
      <c r="B3931" s="21" t="s">
        <v>22077</v>
      </c>
      <c r="C3931" s="21" t="s">
        <v>22078</v>
      </c>
      <c r="D3931" s="21" t="s">
        <v>22079</v>
      </c>
      <c r="E3931" s="21" t="s">
        <v>11324</v>
      </c>
      <c r="F3931" s="21" t="s">
        <v>842</v>
      </c>
      <c r="G3931" s="21">
        <v>2018.0</v>
      </c>
      <c r="H3931" s="26">
        <v>43207.0</v>
      </c>
      <c r="I3931" s="21"/>
      <c r="J3931" s="21"/>
      <c r="K3931" s="21" t="s">
        <v>22080</v>
      </c>
      <c r="L3931" s="21" t="str">
        <f>IF(ISNUMBER(VLOOKUP(A3931,EXCL,1,FALSE)),"Excluido",IF(ISNUMBER(VLOOKUP(A3931,POST,1,FALSE)),"PostAlerta",IF(ISNUMBER(VLOOKUP(A3931,PRE,1,FALSE)),"PreAlerta","")))</f>
        <v>Excluido</v>
      </c>
      <c r="M3931" s="21" t="str">
        <f>IF(ISNUMBER(A3931),(IF(ISNUMBER(VLOOKUP(A3931,KEYWORDS,1,FALSE)),"C/PalabrasClaves","S/PalabrasClaves")),"")</f>
        <v>S/PalabrasClaves</v>
      </c>
      <c r="N3931" s="21" t="str">
        <f t="shared" si="19"/>
        <v/>
      </c>
      <c r="O3931" s="21"/>
      <c r="P3931" s="21" t="s">
        <v>22081</v>
      </c>
      <c r="Q3931" s="21"/>
      <c r="R3931" s="21" t="str">
        <f>LEFT('2012-2022'!$P3931,4)</f>
        <v>2018</v>
      </c>
      <c r="S3931" s="21" t="s">
        <v>53</v>
      </c>
      <c r="T3931" s="21"/>
      <c r="U3931" s="21"/>
      <c r="V3931" s="21"/>
      <c r="W3931" s="27"/>
      <c r="X3931" s="27"/>
      <c r="Y3931" s="12"/>
    </row>
    <row r="3932" ht="15.75" customHeight="1">
      <c r="A3932" s="21">
        <v>2.9657018E7</v>
      </c>
      <c r="B3932" s="21" t="s">
        <v>22082</v>
      </c>
      <c r="C3932" s="21" t="s">
        <v>22083</v>
      </c>
      <c r="D3932" s="21" t="s">
        <v>22084</v>
      </c>
      <c r="E3932" s="21" t="s">
        <v>9120</v>
      </c>
      <c r="F3932" s="21" t="s">
        <v>842</v>
      </c>
      <c r="G3932" s="21">
        <v>2018.0</v>
      </c>
      <c r="H3932" s="26">
        <v>43207.0</v>
      </c>
      <c r="I3932" s="21"/>
      <c r="J3932" s="21"/>
      <c r="K3932" s="21" t="s">
        <v>22085</v>
      </c>
      <c r="L3932" s="21" t="str">
        <f>IF(ISNUMBER(VLOOKUP(A3932,EXCL,1,FALSE)),"Excluido",IF(ISNUMBER(VLOOKUP(A3932,POST,1,FALSE)),"PostAlerta",IF(ISNUMBER(VLOOKUP(A3932,PRE,1,FALSE)),"PreAlerta","")))</f>
        <v>Excluido</v>
      </c>
      <c r="M3932" s="21" t="str">
        <f>IF(ISNUMBER(A3932),(IF(ISNUMBER(VLOOKUP(A3932,KEYWORDS,1,FALSE)),"C/PalabrasClaves","S/PalabrasClaves")),"")</f>
        <v>S/PalabrasClaves</v>
      </c>
      <c r="N3932" s="21" t="str">
        <f t="shared" si="19"/>
        <v>4) Nuevos tratamientos</v>
      </c>
      <c r="O3932" s="21"/>
      <c r="P3932" s="21" t="s">
        <v>22081</v>
      </c>
      <c r="Q3932" s="21"/>
      <c r="R3932" s="21" t="str">
        <f>LEFT('2012-2022'!$P3932,4)</f>
        <v>2018</v>
      </c>
      <c r="S3932" s="21" t="s">
        <v>53</v>
      </c>
      <c r="T3932" s="21"/>
      <c r="U3932" s="21"/>
      <c r="V3932" s="21"/>
      <c r="W3932" s="27"/>
      <c r="X3932" s="27"/>
      <c r="Y3932" s="28"/>
    </row>
    <row r="3933" ht="15.75" customHeight="1">
      <c r="A3933" s="21">
        <v>2.9760694E7</v>
      </c>
      <c r="B3933" s="21" t="s">
        <v>22086</v>
      </c>
      <c r="C3933" s="21" t="s">
        <v>22087</v>
      </c>
      <c r="D3933" s="21" t="s">
        <v>22088</v>
      </c>
      <c r="E3933" s="21" t="s">
        <v>22089</v>
      </c>
      <c r="F3933" s="21" t="s">
        <v>21929</v>
      </c>
      <c r="G3933" s="21">
        <v>2018.0</v>
      </c>
      <c r="H3933" s="26">
        <v>43236.0</v>
      </c>
      <c r="I3933" s="21" t="s">
        <v>22090</v>
      </c>
      <c r="J3933" s="21"/>
      <c r="K3933" s="21" t="s">
        <v>22091</v>
      </c>
      <c r="L3933" s="21" t="str">
        <f>IF(ISNUMBER(VLOOKUP(A3933,EXCL,1,FALSE)),"Excluido",IF(ISNUMBER(VLOOKUP(A3933,POST,1,FALSE)),"PostAlerta",IF(ISNUMBER(VLOOKUP(A3933,PRE,1,FALSE)),"PreAlerta","")))</f>
        <v>PostAlerta</v>
      </c>
      <c r="M3933" s="21" t="str">
        <f>IF(ISNUMBER(A3933),(IF(ISNUMBER(VLOOKUP(A3933,KEYWORDS,1,FALSE)),"C/PalabrasClaves","S/PalabrasClaves")),"")</f>
        <v>S/PalabrasClaves</v>
      </c>
      <c r="N3933" s="21" t="str">
        <f t="shared" si="19"/>
        <v/>
      </c>
      <c r="O3933" s="21"/>
      <c r="P3933" s="21" t="s">
        <v>22081</v>
      </c>
      <c r="Q3933" s="21"/>
      <c r="R3933" s="21" t="str">
        <f>LEFT('2012-2022'!$P3933,4)</f>
        <v>2018</v>
      </c>
      <c r="S3933" s="21" t="s">
        <v>53</v>
      </c>
      <c r="T3933" s="21"/>
      <c r="U3933" s="21"/>
      <c r="V3933" s="21"/>
      <c r="W3933" s="27"/>
      <c r="X3933" s="27"/>
      <c r="Y3933" s="12"/>
    </row>
    <row r="3934" ht="15.75" customHeight="1">
      <c r="A3934" s="21">
        <v>2.9855412E7</v>
      </c>
      <c r="B3934" s="21" t="s">
        <v>22092</v>
      </c>
      <c r="C3934" s="21" t="s">
        <v>22093</v>
      </c>
      <c r="D3934" s="21" t="s">
        <v>22094</v>
      </c>
      <c r="E3934" s="21" t="s">
        <v>22095</v>
      </c>
      <c r="F3934" s="21" t="s">
        <v>22096</v>
      </c>
      <c r="G3934" s="21">
        <v>2018.0</v>
      </c>
      <c r="H3934" s="26">
        <v>43253.0</v>
      </c>
      <c r="I3934" s="21"/>
      <c r="J3934" s="21"/>
      <c r="K3934" s="21" t="s">
        <v>22097</v>
      </c>
      <c r="L3934" s="21" t="str">
        <f>IF(ISNUMBER(VLOOKUP(A3934,EXCL,1,FALSE)),"Excluido",IF(ISNUMBER(VLOOKUP(A3934,POST,1,FALSE)),"PostAlerta",IF(ISNUMBER(VLOOKUP(A3934,PRE,1,FALSE)),"PreAlerta","")))</f>
        <v>PostAlerta</v>
      </c>
      <c r="M3934" s="21" t="str">
        <f>IF(ISNUMBER(A3934),(IF(ISNUMBER(VLOOKUP(A3934,KEYWORDS,1,FALSE)),"C/PalabrasClaves","S/PalabrasClaves")),"")</f>
        <v>S/PalabrasClaves</v>
      </c>
      <c r="N3934" s="21" t="str">
        <f t="shared" si="19"/>
        <v/>
      </c>
      <c r="O3934" s="21"/>
      <c r="P3934" s="21" t="s">
        <v>22081</v>
      </c>
      <c r="Q3934" s="21"/>
      <c r="R3934" s="21" t="str">
        <f>LEFT('2012-2022'!$P3934,4)</f>
        <v>2018</v>
      </c>
      <c r="S3934" s="21" t="s">
        <v>53</v>
      </c>
      <c r="T3934" s="21"/>
      <c r="U3934" s="21"/>
      <c r="V3934" s="21"/>
      <c r="W3934" s="27"/>
      <c r="X3934" s="27"/>
      <c r="Y3934" s="28"/>
    </row>
    <row r="3935" ht="15.75" customHeight="1">
      <c r="A3935" s="21">
        <v>2.878637E7</v>
      </c>
      <c r="B3935" s="21" t="s">
        <v>22098</v>
      </c>
      <c r="C3935" s="21" t="s">
        <v>22099</v>
      </c>
      <c r="D3935" s="21" t="s">
        <v>22100</v>
      </c>
      <c r="E3935" s="21" t="s">
        <v>1264</v>
      </c>
      <c r="F3935" s="21" t="s">
        <v>1654</v>
      </c>
      <c r="G3935" s="21">
        <v>2018.0</v>
      </c>
      <c r="H3935" s="26">
        <v>42956.0</v>
      </c>
      <c r="I3935" s="21"/>
      <c r="J3935" s="21"/>
      <c r="K3935" s="21" t="s">
        <v>22101</v>
      </c>
      <c r="L3935" s="21" t="str">
        <f>IF(ISNUMBER(VLOOKUP(A3935,EXCL,1,FALSE)),"Excluido",IF(ISNUMBER(VLOOKUP(A3935,POST,1,FALSE)),"PostAlerta",IF(ISNUMBER(VLOOKUP(A3935,PRE,1,FALSE)),"PreAlerta","")))</f>
        <v>PostAlerta</v>
      </c>
      <c r="M3935" s="21" t="str">
        <f>IF(ISNUMBER(A3935),(IF(ISNUMBER(VLOOKUP(A3935,KEYWORDS,1,FALSE)),"C/PalabrasClaves","S/PalabrasClaves")),"")</f>
        <v>S/PalabrasClaves</v>
      </c>
      <c r="N3935" s="21" t="str">
        <f t="shared" si="19"/>
        <v/>
      </c>
      <c r="O3935" s="21"/>
      <c r="P3935" s="21" t="s">
        <v>22102</v>
      </c>
      <c r="Q3935" s="21"/>
      <c r="R3935" s="21" t="str">
        <f>LEFT('2012-2022'!$P3935,4)</f>
        <v>2018</v>
      </c>
      <c r="S3935" s="21" t="s">
        <v>56</v>
      </c>
      <c r="T3935" s="21"/>
      <c r="U3935" s="21"/>
      <c r="V3935" s="21"/>
      <c r="W3935" s="27"/>
      <c r="X3935" s="27"/>
      <c r="Y3935" s="12"/>
    </row>
    <row r="3936" ht="15.75" customHeight="1">
      <c r="A3936" s="21">
        <v>2.8939962E7</v>
      </c>
      <c r="B3936" s="21" t="s">
        <v>22103</v>
      </c>
      <c r="C3936" s="21" t="s">
        <v>22104</v>
      </c>
      <c r="D3936" s="21" t="s">
        <v>22105</v>
      </c>
      <c r="E3936" s="21" t="s">
        <v>22106</v>
      </c>
      <c r="F3936" s="21" t="s">
        <v>19374</v>
      </c>
      <c r="G3936" s="21">
        <v>2018.0</v>
      </c>
      <c r="H3936" s="26">
        <v>43002.0</v>
      </c>
      <c r="I3936" s="21"/>
      <c r="J3936" s="21"/>
      <c r="K3936" s="21" t="s">
        <v>22107</v>
      </c>
      <c r="L3936" s="21" t="str">
        <f>IF(ISNUMBER(VLOOKUP(A3936,EXCL,1,FALSE)),"Excluido",IF(ISNUMBER(VLOOKUP(A3936,POST,1,FALSE)),"PostAlerta",IF(ISNUMBER(VLOOKUP(A3936,PRE,1,FALSE)),"PreAlerta","")))</f>
        <v>PostAlerta</v>
      </c>
      <c r="M3936" s="21" t="str">
        <f>IF(ISNUMBER(A3936),(IF(ISNUMBER(VLOOKUP(A3936,KEYWORDS,1,FALSE)),"C/PalabrasClaves","S/PalabrasClaves")),"")</f>
        <v>S/PalabrasClaves</v>
      </c>
      <c r="N3936" s="21" t="str">
        <f t="shared" si="19"/>
        <v/>
      </c>
      <c r="O3936" s="21"/>
      <c r="P3936" s="21" t="s">
        <v>22102</v>
      </c>
      <c r="Q3936" s="21"/>
      <c r="R3936" s="21" t="str">
        <f>LEFT('2012-2022'!$P3936,4)</f>
        <v>2018</v>
      </c>
      <c r="S3936" s="21" t="s">
        <v>56</v>
      </c>
      <c r="T3936" s="21"/>
      <c r="U3936" s="21"/>
      <c r="V3936" s="21"/>
      <c r="W3936" s="27"/>
      <c r="X3936" s="27"/>
      <c r="Y3936" s="28"/>
    </row>
    <row r="3937" ht="15.75" customHeight="1">
      <c r="A3937" s="21">
        <v>2.928049E7</v>
      </c>
      <c r="B3937" s="21" t="s">
        <v>22108</v>
      </c>
      <c r="C3937" s="21" t="s">
        <v>22109</v>
      </c>
      <c r="D3937" s="21" t="s">
        <v>22110</v>
      </c>
      <c r="E3937" s="21" t="s">
        <v>8830</v>
      </c>
      <c r="F3937" s="21" t="s">
        <v>3724</v>
      </c>
      <c r="G3937" s="21">
        <v>2018.0</v>
      </c>
      <c r="H3937" s="26">
        <v>43097.0</v>
      </c>
      <c r="I3937" s="21"/>
      <c r="J3937" s="21"/>
      <c r="K3937" s="21" t="s">
        <v>22111</v>
      </c>
      <c r="L3937" s="21" t="str">
        <f>IF(ISNUMBER(VLOOKUP(A3937,EXCL,1,FALSE)),"Excluido",IF(ISNUMBER(VLOOKUP(A3937,POST,1,FALSE)),"PostAlerta",IF(ISNUMBER(VLOOKUP(A3937,PRE,1,FALSE)),"PreAlerta","")))</f>
        <v>PostAlerta</v>
      </c>
      <c r="M3937" s="21" t="str">
        <f>IF(ISNUMBER(A3937),(IF(ISNUMBER(VLOOKUP(A3937,KEYWORDS,1,FALSE)),"C/PalabrasClaves","S/PalabrasClaves")),"")</f>
        <v>S/PalabrasClaves</v>
      </c>
      <c r="N3937" s="21" t="str">
        <f t="shared" si="19"/>
        <v>4) Nuevos tratamientos</v>
      </c>
      <c r="O3937" s="21"/>
      <c r="P3937" s="21" t="s">
        <v>22102</v>
      </c>
      <c r="Q3937" s="21"/>
      <c r="R3937" s="21" t="str">
        <f>LEFT('2012-2022'!$P3937,4)</f>
        <v>2018</v>
      </c>
      <c r="S3937" s="21" t="s">
        <v>56</v>
      </c>
      <c r="T3937" s="21"/>
      <c r="U3937" s="21"/>
      <c r="V3937" s="21"/>
      <c r="W3937" s="27"/>
      <c r="X3937" s="27"/>
      <c r="Y3937" s="12"/>
    </row>
    <row r="3938" ht="15.75" customHeight="1">
      <c r="A3938" s="21">
        <v>2.9358725E7</v>
      </c>
      <c r="B3938" s="21" t="s">
        <v>22112</v>
      </c>
      <c r="C3938" s="21" t="s">
        <v>22113</v>
      </c>
      <c r="D3938" s="21" t="s">
        <v>22114</v>
      </c>
      <c r="E3938" s="21" t="s">
        <v>18443</v>
      </c>
      <c r="F3938" s="21" t="s">
        <v>137</v>
      </c>
      <c r="G3938" s="21">
        <v>2018.0</v>
      </c>
      <c r="H3938" s="26">
        <v>43124.0</v>
      </c>
      <c r="I3938" s="21" t="s">
        <v>22115</v>
      </c>
      <c r="J3938" s="21"/>
      <c r="K3938" s="21" t="s">
        <v>22116</v>
      </c>
      <c r="L3938" s="21" t="str">
        <f>IF(ISNUMBER(VLOOKUP(A3938,EXCL,1,FALSE)),"Excluido",IF(ISNUMBER(VLOOKUP(A3938,POST,1,FALSE)),"PostAlerta",IF(ISNUMBER(VLOOKUP(A3938,PRE,1,FALSE)),"PreAlerta","")))</f>
        <v>PostAlerta</v>
      </c>
      <c r="M3938" s="21" t="str">
        <f>IF(ISNUMBER(A3938),(IF(ISNUMBER(VLOOKUP(A3938,KEYWORDS,1,FALSE)),"C/PalabrasClaves","S/PalabrasClaves")),"")</f>
        <v>S/PalabrasClaves</v>
      </c>
      <c r="N3938" s="21" t="str">
        <f t="shared" si="19"/>
        <v/>
      </c>
      <c r="O3938" s="21"/>
      <c r="P3938" s="21" t="s">
        <v>22102</v>
      </c>
      <c r="Q3938" s="21"/>
      <c r="R3938" s="21" t="str">
        <f>LEFT('2012-2022'!$P3938,4)</f>
        <v>2018</v>
      </c>
      <c r="S3938" s="21" t="s">
        <v>56</v>
      </c>
      <c r="T3938" s="21"/>
      <c r="U3938" s="21"/>
      <c r="V3938" s="21"/>
      <c r="W3938" s="27"/>
      <c r="X3938" s="27"/>
      <c r="Y3938" s="28"/>
    </row>
    <row r="3939" ht="15.75" customHeight="1">
      <c r="A3939" s="21">
        <v>2.9499213E7</v>
      </c>
      <c r="B3939" s="21" t="s">
        <v>22117</v>
      </c>
      <c r="C3939" s="21" t="s">
        <v>22118</v>
      </c>
      <c r="D3939" s="21" t="s">
        <v>22119</v>
      </c>
      <c r="E3939" s="21" t="s">
        <v>22120</v>
      </c>
      <c r="F3939" s="21" t="s">
        <v>8983</v>
      </c>
      <c r="G3939" s="21">
        <v>2018.0</v>
      </c>
      <c r="H3939" s="26">
        <v>43162.0</v>
      </c>
      <c r="I3939" s="21"/>
      <c r="J3939" s="21"/>
      <c r="K3939" s="21" t="s">
        <v>22121</v>
      </c>
      <c r="L3939" s="21" t="str">
        <f>IF(ISNUMBER(VLOOKUP(A3939,EXCL,1,FALSE)),"Excluido",IF(ISNUMBER(VLOOKUP(A3939,POST,1,FALSE)),"PostAlerta",IF(ISNUMBER(VLOOKUP(A3939,PRE,1,FALSE)),"PreAlerta","")))</f>
        <v>PostAlerta</v>
      </c>
      <c r="M3939" s="21" t="str">
        <f>IF(ISNUMBER(A3939),(IF(ISNUMBER(VLOOKUP(A3939,KEYWORDS,1,FALSE)),"C/PalabrasClaves","S/PalabrasClaves")),"")</f>
        <v>S/PalabrasClaves</v>
      </c>
      <c r="N3939" s="21" t="str">
        <f t="shared" si="19"/>
        <v/>
      </c>
      <c r="O3939" s="21"/>
      <c r="P3939" s="21" t="s">
        <v>22122</v>
      </c>
      <c r="Q3939" s="21"/>
      <c r="R3939" s="21" t="str">
        <f>LEFT('2012-2022'!$P3939,4)</f>
        <v>2018</v>
      </c>
      <c r="S3939" s="21" t="s">
        <v>60</v>
      </c>
      <c r="T3939" s="21"/>
      <c r="U3939" s="21"/>
      <c r="V3939" s="21"/>
      <c r="W3939" s="27"/>
      <c r="X3939" s="27"/>
      <c r="Y3939" s="12"/>
    </row>
    <row r="3940" ht="15.75" customHeight="1">
      <c r="A3940" s="21">
        <v>2.9503011E7</v>
      </c>
      <c r="B3940" s="21" t="s">
        <v>22123</v>
      </c>
      <c r="C3940" s="21" t="s">
        <v>22124</v>
      </c>
      <c r="D3940" s="21" t="s">
        <v>22125</v>
      </c>
      <c r="E3940" s="21" t="s">
        <v>22126</v>
      </c>
      <c r="F3940" s="21" t="s">
        <v>1018</v>
      </c>
      <c r="G3940" s="21">
        <v>2018.0</v>
      </c>
      <c r="H3940" s="26">
        <v>43165.0</v>
      </c>
      <c r="I3940" s="21"/>
      <c r="J3940" s="21"/>
      <c r="K3940" s="21" t="s">
        <v>22127</v>
      </c>
      <c r="L3940" s="21" t="str">
        <f>IF(ISNUMBER(VLOOKUP(A3940,EXCL,1,FALSE)),"Excluido",IF(ISNUMBER(VLOOKUP(A3940,POST,1,FALSE)),"PostAlerta",IF(ISNUMBER(VLOOKUP(A3940,PRE,1,FALSE)),"PreAlerta","")))</f>
        <v>Excluido</v>
      </c>
      <c r="M3940" s="21" t="str">
        <f>IF(ISNUMBER(A3940),(IF(ISNUMBER(VLOOKUP(A3940,KEYWORDS,1,FALSE)),"C/PalabrasClaves","S/PalabrasClaves")),"")</f>
        <v>S/PalabrasClaves</v>
      </c>
      <c r="N3940" s="21" t="str">
        <f t="shared" si="19"/>
        <v/>
      </c>
      <c r="O3940" s="21"/>
      <c r="P3940" s="21" t="s">
        <v>22102</v>
      </c>
      <c r="Q3940" s="21"/>
      <c r="R3940" s="21" t="str">
        <f>LEFT('2012-2022'!$P3940,4)</f>
        <v>2018</v>
      </c>
      <c r="S3940" s="21" t="s">
        <v>56</v>
      </c>
      <c r="T3940" s="21"/>
      <c r="U3940" s="21"/>
      <c r="V3940" s="21"/>
      <c r="W3940" s="27"/>
      <c r="X3940" s="27"/>
      <c r="Y3940" s="28"/>
    </row>
    <row r="3941" ht="15.75" customHeight="1">
      <c r="A3941" s="21">
        <v>2.9530467E7</v>
      </c>
      <c r="B3941" s="21" t="s">
        <v>22128</v>
      </c>
      <c r="C3941" s="21" t="s">
        <v>22129</v>
      </c>
      <c r="D3941" s="21" t="s">
        <v>22130</v>
      </c>
      <c r="E3941" s="21" t="s">
        <v>22131</v>
      </c>
      <c r="F3941" s="21" t="s">
        <v>496</v>
      </c>
      <c r="G3941" s="21">
        <v>2018.0</v>
      </c>
      <c r="H3941" s="26">
        <v>43173.0</v>
      </c>
      <c r="I3941" s="21" t="s">
        <v>22132</v>
      </c>
      <c r="J3941" s="21" t="s">
        <v>22133</v>
      </c>
      <c r="K3941" s="21" t="s">
        <v>22134</v>
      </c>
      <c r="L3941" s="21" t="str">
        <f>IF(ISNUMBER(VLOOKUP(A3941,EXCL,1,FALSE)),"Excluido",IF(ISNUMBER(VLOOKUP(A3941,POST,1,FALSE)),"PostAlerta",IF(ISNUMBER(VLOOKUP(A3941,PRE,1,FALSE)),"PreAlerta","")))</f>
        <v>PostAlerta</v>
      </c>
      <c r="M3941" s="21" t="str">
        <f>IF(ISNUMBER(A3941),(IF(ISNUMBER(VLOOKUP(A3941,KEYWORDS,1,FALSE)),"C/PalabrasClaves","S/PalabrasClaves")),"")</f>
        <v>S/PalabrasClaves</v>
      </c>
      <c r="N3941" s="21" t="str">
        <f t="shared" si="19"/>
        <v/>
      </c>
      <c r="O3941" s="21"/>
      <c r="P3941" s="21" t="s">
        <v>22102</v>
      </c>
      <c r="Q3941" s="21"/>
      <c r="R3941" s="21" t="str">
        <f>LEFT('2012-2022'!$P3941,4)</f>
        <v>2018</v>
      </c>
      <c r="S3941" s="21" t="s">
        <v>56</v>
      </c>
      <c r="T3941" s="21"/>
      <c r="U3941" s="21"/>
      <c r="V3941" s="21"/>
      <c r="W3941" s="27"/>
      <c r="X3941" s="27"/>
      <c r="Y3941" s="12"/>
    </row>
    <row r="3942" ht="15.75" customHeight="1">
      <c r="A3942" s="21">
        <v>2.953079E7</v>
      </c>
      <c r="B3942" s="21" t="s">
        <v>22135</v>
      </c>
      <c r="C3942" s="21" t="s">
        <v>22136</v>
      </c>
      <c r="D3942" s="21" t="s">
        <v>22137</v>
      </c>
      <c r="E3942" s="21" t="s">
        <v>824</v>
      </c>
      <c r="F3942" s="21" t="s">
        <v>10502</v>
      </c>
      <c r="G3942" s="21">
        <v>2018.0</v>
      </c>
      <c r="H3942" s="26">
        <v>43173.0</v>
      </c>
      <c r="I3942" s="21"/>
      <c r="J3942" s="21"/>
      <c r="K3942" s="21" t="s">
        <v>22138</v>
      </c>
      <c r="L3942" s="21" t="str">
        <f>IF(ISNUMBER(VLOOKUP(A3942,EXCL,1,FALSE)),"Excluido",IF(ISNUMBER(VLOOKUP(A3942,POST,1,FALSE)),"PostAlerta",IF(ISNUMBER(VLOOKUP(A3942,PRE,1,FALSE)),"PreAlerta","")))</f>
        <v>PostAlerta</v>
      </c>
      <c r="M3942" s="21" t="str">
        <f>IF(ISNUMBER(A3942),(IF(ISNUMBER(VLOOKUP(A3942,KEYWORDS,1,FALSE)),"C/PalabrasClaves","S/PalabrasClaves")),"")</f>
        <v>S/PalabrasClaves</v>
      </c>
      <c r="N3942" s="21" t="str">
        <f t="shared" si="19"/>
        <v/>
      </c>
      <c r="O3942" s="21"/>
      <c r="P3942" s="21" t="s">
        <v>22102</v>
      </c>
      <c r="Q3942" s="21"/>
      <c r="R3942" s="21" t="str">
        <f>LEFT('2012-2022'!$P3942,4)</f>
        <v>2018</v>
      </c>
      <c r="S3942" s="21" t="s">
        <v>56</v>
      </c>
      <c r="T3942" s="21"/>
      <c r="U3942" s="21"/>
      <c r="V3942" s="21"/>
      <c r="W3942" s="27"/>
      <c r="X3942" s="27"/>
      <c r="Y3942" s="28"/>
    </row>
    <row r="3943" ht="15.75" customHeight="1">
      <c r="A3943" s="21">
        <v>2.9541856E7</v>
      </c>
      <c r="B3943" s="21" t="s">
        <v>22139</v>
      </c>
      <c r="C3943" s="21" t="s">
        <v>22140</v>
      </c>
      <c r="D3943" s="21" t="s">
        <v>22141</v>
      </c>
      <c r="E3943" s="21" t="s">
        <v>22142</v>
      </c>
      <c r="F3943" s="21" t="s">
        <v>376</v>
      </c>
      <c r="G3943" s="21">
        <v>2018.0</v>
      </c>
      <c r="H3943" s="26">
        <v>43175.0</v>
      </c>
      <c r="I3943" s="21"/>
      <c r="J3943" s="21"/>
      <c r="K3943" s="21" t="s">
        <v>22143</v>
      </c>
      <c r="L3943" s="21" t="str">
        <f>IF(ISNUMBER(VLOOKUP(A3943,EXCL,1,FALSE)),"Excluido",IF(ISNUMBER(VLOOKUP(A3943,POST,1,FALSE)),"PostAlerta",IF(ISNUMBER(VLOOKUP(A3943,PRE,1,FALSE)),"PreAlerta","")))</f>
        <v>PostAlerta</v>
      </c>
      <c r="M3943" s="21" t="str">
        <f>IF(ISNUMBER(A3943),(IF(ISNUMBER(VLOOKUP(A3943,KEYWORDS,1,FALSE)),"C/PalabrasClaves","S/PalabrasClaves")),"")</f>
        <v>S/PalabrasClaves</v>
      </c>
      <c r="N3943" s="21" t="str">
        <f t="shared" si="19"/>
        <v/>
      </c>
      <c r="O3943" s="21"/>
      <c r="P3943" s="21" t="s">
        <v>22102</v>
      </c>
      <c r="Q3943" s="21"/>
      <c r="R3943" s="21" t="str">
        <f>LEFT('2012-2022'!$P3943,4)</f>
        <v>2018</v>
      </c>
      <c r="S3943" s="21" t="s">
        <v>56</v>
      </c>
      <c r="T3943" s="21"/>
      <c r="U3943" s="21"/>
      <c r="V3943" s="21"/>
      <c r="W3943" s="27"/>
      <c r="X3943" s="27"/>
      <c r="Y3943" s="12"/>
    </row>
    <row r="3944" ht="15.75" customHeight="1">
      <c r="A3944" s="21">
        <v>2.9545107E7</v>
      </c>
      <c r="B3944" s="21" t="s">
        <v>22144</v>
      </c>
      <c r="C3944" s="21" t="s">
        <v>22145</v>
      </c>
      <c r="D3944" s="21" t="s">
        <v>22146</v>
      </c>
      <c r="E3944" s="21" t="s">
        <v>2178</v>
      </c>
      <c r="F3944" s="21" t="s">
        <v>496</v>
      </c>
      <c r="G3944" s="21">
        <v>2018.0</v>
      </c>
      <c r="H3944" s="26">
        <v>43176.0</v>
      </c>
      <c r="I3944" s="21"/>
      <c r="J3944" s="21"/>
      <c r="K3944" s="21" t="s">
        <v>22147</v>
      </c>
      <c r="L3944" s="21" t="str">
        <f>IF(ISNUMBER(VLOOKUP(A3944,EXCL,1,FALSE)),"Excluido",IF(ISNUMBER(VLOOKUP(A3944,POST,1,FALSE)),"PostAlerta",IF(ISNUMBER(VLOOKUP(A3944,PRE,1,FALSE)),"PreAlerta","")))</f>
        <v>PostAlerta</v>
      </c>
      <c r="M3944" s="21" t="str">
        <f>IF(ISNUMBER(A3944),(IF(ISNUMBER(VLOOKUP(A3944,KEYWORDS,1,FALSE)),"C/PalabrasClaves","S/PalabrasClaves")),"")</f>
        <v>S/PalabrasClaves</v>
      </c>
      <c r="N3944" s="21" t="str">
        <f t="shared" si="19"/>
        <v/>
      </c>
      <c r="O3944" s="21"/>
      <c r="P3944" s="21" t="s">
        <v>22102</v>
      </c>
      <c r="Q3944" s="21"/>
      <c r="R3944" s="21" t="str">
        <f>LEFT('2012-2022'!$P3944,4)</f>
        <v>2018</v>
      </c>
      <c r="S3944" s="21" t="s">
        <v>56</v>
      </c>
      <c r="T3944" s="21"/>
      <c r="U3944" s="21"/>
      <c r="V3944" s="21"/>
      <c r="W3944" s="27"/>
      <c r="X3944" s="27"/>
      <c r="Y3944" s="28"/>
    </row>
    <row r="3945" ht="15.75" customHeight="1">
      <c r="A3945" s="21">
        <v>2.9548879E7</v>
      </c>
      <c r="B3945" s="21" t="s">
        <v>22148</v>
      </c>
      <c r="C3945" s="21" t="s">
        <v>22149</v>
      </c>
      <c r="D3945" s="21" t="s">
        <v>22150</v>
      </c>
      <c r="E3945" s="21" t="s">
        <v>4690</v>
      </c>
      <c r="F3945" s="21" t="s">
        <v>208</v>
      </c>
      <c r="G3945" s="21">
        <v>2018.0</v>
      </c>
      <c r="H3945" s="26">
        <v>43177.0</v>
      </c>
      <c r="I3945" s="21"/>
      <c r="J3945" s="21"/>
      <c r="K3945" s="21" t="s">
        <v>22151</v>
      </c>
      <c r="L3945" s="21" t="str">
        <f>IF(ISNUMBER(VLOOKUP(A3945,EXCL,1,FALSE)),"Excluido",IF(ISNUMBER(VLOOKUP(A3945,POST,1,FALSE)),"PostAlerta",IF(ISNUMBER(VLOOKUP(A3945,PRE,1,FALSE)),"PreAlerta","")))</f>
        <v>PostAlerta</v>
      </c>
      <c r="M3945" s="21" t="str">
        <f>IF(ISNUMBER(A3945),(IF(ISNUMBER(VLOOKUP(A3945,KEYWORDS,1,FALSE)),"C/PalabrasClaves","S/PalabrasClaves")),"")</f>
        <v>S/PalabrasClaves</v>
      </c>
      <c r="N3945" s="21" t="str">
        <f t="shared" si="19"/>
        <v/>
      </c>
      <c r="O3945" s="21"/>
      <c r="P3945" s="21" t="s">
        <v>22102</v>
      </c>
      <c r="Q3945" s="21"/>
      <c r="R3945" s="21" t="str">
        <f>LEFT('2012-2022'!$P3945,4)</f>
        <v>2018</v>
      </c>
      <c r="S3945" s="21" t="s">
        <v>56</v>
      </c>
      <c r="T3945" s="21"/>
      <c r="U3945" s="21"/>
      <c r="V3945" s="21"/>
      <c r="W3945" s="27"/>
      <c r="X3945" s="27"/>
      <c r="Y3945" s="12"/>
    </row>
    <row r="3946" ht="15.75" customHeight="1">
      <c r="A3946" s="21">
        <v>2.9549965E7</v>
      </c>
      <c r="B3946" s="21" t="s">
        <v>22152</v>
      </c>
      <c r="C3946" s="21" t="s">
        <v>22124</v>
      </c>
      <c r="D3946" s="21" t="s">
        <v>22153</v>
      </c>
      <c r="E3946" s="21" t="s">
        <v>22126</v>
      </c>
      <c r="F3946" s="21" t="s">
        <v>1018</v>
      </c>
      <c r="G3946" s="21">
        <v>2018.0</v>
      </c>
      <c r="H3946" s="26">
        <v>43178.0</v>
      </c>
      <c r="I3946" s="21"/>
      <c r="J3946" s="21"/>
      <c r="K3946" s="21" t="s">
        <v>22154</v>
      </c>
      <c r="L3946" s="21" t="str">
        <f>IF(ISNUMBER(VLOOKUP(A3946,EXCL,1,FALSE)),"Excluido",IF(ISNUMBER(VLOOKUP(A3946,POST,1,FALSE)),"PostAlerta",IF(ISNUMBER(VLOOKUP(A3946,PRE,1,FALSE)),"PreAlerta","")))</f>
        <v>Excluido</v>
      </c>
      <c r="M3946" s="21" t="str">
        <f>IF(ISNUMBER(A3946),(IF(ISNUMBER(VLOOKUP(A3946,KEYWORDS,1,FALSE)),"C/PalabrasClaves","S/PalabrasClaves")),"")</f>
        <v>S/PalabrasClaves</v>
      </c>
      <c r="N3946" s="21" t="str">
        <f t="shared" si="19"/>
        <v/>
      </c>
      <c r="O3946" s="21"/>
      <c r="P3946" s="21" t="s">
        <v>22102</v>
      </c>
      <c r="Q3946" s="21"/>
      <c r="R3946" s="21" t="str">
        <f>LEFT('2012-2022'!$P3946,4)</f>
        <v>2018</v>
      </c>
      <c r="S3946" s="21" t="s">
        <v>56</v>
      </c>
      <c r="T3946" s="21"/>
      <c r="U3946" s="21"/>
      <c r="V3946" s="21"/>
      <c r="W3946" s="27"/>
      <c r="X3946" s="27"/>
      <c r="Y3946" s="28"/>
    </row>
    <row r="3947" ht="15.75" customHeight="1">
      <c r="A3947" s="21">
        <v>2.9550216E7</v>
      </c>
      <c r="B3947" s="21" t="s">
        <v>22155</v>
      </c>
      <c r="C3947" s="21" t="s">
        <v>22156</v>
      </c>
      <c r="D3947" s="21" t="s">
        <v>22157</v>
      </c>
      <c r="E3947" s="21" t="s">
        <v>14891</v>
      </c>
      <c r="F3947" s="21" t="s">
        <v>496</v>
      </c>
      <c r="G3947" s="21">
        <v>2018.0</v>
      </c>
      <c r="H3947" s="26">
        <v>43178.0</v>
      </c>
      <c r="I3947" s="21"/>
      <c r="J3947" s="21"/>
      <c r="K3947" s="21" t="s">
        <v>22158</v>
      </c>
      <c r="L3947" s="21" t="str">
        <f>IF(ISNUMBER(VLOOKUP(A3947,EXCL,1,FALSE)),"Excluido",IF(ISNUMBER(VLOOKUP(A3947,POST,1,FALSE)),"PostAlerta",IF(ISNUMBER(VLOOKUP(A3947,PRE,1,FALSE)),"PreAlerta","")))</f>
        <v>PostAlerta</v>
      </c>
      <c r="M3947" s="21" t="str">
        <f>IF(ISNUMBER(A3947),(IF(ISNUMBER(VLOOKUP(A3947,KEYWORDS,1,FALSE)),"C/PalabrasClaves","S/PalabrasClaves")),"")</f>
        <v>S/PalabrasClaves</v>
      </c>
      <c r="N3947" s="21" t="str">
        <f t="shared" si="19"/>
        <v/>
      </c>
      <c r="O3947" s="21"/>
      <c r="P3947" s="21" t="s">
        <v>22102</v>
      </c>
      <c r="Q3947" s="21"/>
      <c r="R3947" s="21" t="str">
        <f>LEFT('2012-2022'!$P3947,4)</f>
        <v>2018</v>
      </c>
      <c r="S3947" s="21" t="s">
        <v>56</v>
      </c>
      <c r="T3947" s="21"/>
      <c r="U3947" s="21"/>
      <c r="V3947" s="21"/>
      <c r="W3947" s="27"/>
      <c r="X3947" s="27"/>
      <c r="Y3947" s="12"/>
    </row>
    <row r="3948" ht="15.75" customHeight="1">
      <c r="A3948" s="21">
        <v>2.9551481E7</v>
      </c>
      <c r="B3948" s="21" t="s">
        <v>22159</v>
      </c>
      <c r="C3948" s="21" t="s">
        <v>22160</v>
      </c>
      <c r="D3948" s="21" t="s">
        <v>22161</v>
      </c>
      <c r="E3948" s="21" t="s">
        <v>17430</v>
      </c>
      <c r="F3948" s="21" t="s">
        <v>5384</v>
      </c>
      <c r="G3948" s="21">
        <v>2018.0</v>
      </c>
      <c r="H3948" s="26">
        <v>43179.0</v>
      </c>
      <c r="I3948" s="21" t="s">
        <v>22162</v>
      </c>
      <c r="J3948" s="21" t="s">
        <v>22163</v>
      </c>
      <c r="K3948" s="21" t="s">
        <v>22164</v>
      </c>
      <c r="L3948" s="21" t="str">
        <f>IF(ISNUMBER(VLOOKUP(A3948,EXCL,1,FALSE)),"Excluido",IF(ISNUMBER(VLOOKUP(A3948,POST,1,FALSE)),"PostAlerta",IF(ISNUMBER(VLOOKUP(A3948,PRE,1,FALSE)),"PreAlerta","")))</f>
        <v>PostAlerta</v>
      </c>
      <c r="M3948" s="21" t="str">
        <f>IF(ISNUMBER(A3948),(IF(ISNUMBER(VLOOKUP(A3948,KEYWORDS,1,FALSE)),"C/PalabrasClaves","S/PalabrasClaves")),"")</f>
        <v>S/PalabrasClaves</v>
      </c>
      <c r="N3948" s="21" t="str">
        <f t="shared" si="19"/>
        <v/>
      </c>
      <c r="O3948" s="21"/>
      <c r="P3948" s="21" t="s">
        <v>22165</v>
      </c>
      <c r="Q3948" s="21"/>
      <c r="R3948" s="21" t="str">
        <f>LEFT('2012-2022'!$P3948,4)</f>
        <v>2018</v>
      </c>
      <c r="S3948" s="21" t="s">
        <v>56</v>
      </c>
      <c r="T3948" s="21"/>
      <c r="U3948" s="21"/>
      <c r="V3948" s="21"/>
      <c r="W3948" s="27"/>
      <c r="X3948" s="27"/>
      <c r="Y3948" s="28"/>
    </row>
    <row r="3949" ht="15.75" customHeight="1">
      <c r="A3949" s="21">
        <v>2.9567147E7</v>
      </c>
      <c r="B3949" s="21" t="s">
        <v>22166</v>
      </c>
      <c r="C3949" s="21" t="s">
        <v>22167</v>
      </c>
      <c r="D3949" s="21" t="s">
        <v>22168</v>
      </c>
      <c r="E3949" s="21" t="s">
        <v>22169</v>
      </c>
      <c r="F3949" s="21" t="s">
        <v>496</v>
      </c>
      <c r="G3949" s="21">
        <v>2018.0</v>
      </c>
      <c r="H3949" s="26">
        <v>43183.0</v>
      </c>
      <c r="I3949" s="21"/>
      <c r="J3949" s="21"/>
      <c r="K3949" s="21" t="s">
        <v>22170</v>
      </c>
      <c r="L3949" s="21" t="str">
        <f>IF(ISNUMBER(VLOOKUP(A3949,EXCL,1,FALSE)),"Excluido",IF(ISNUMBER(VLOOKUP(A3949,POST,1,FALSE)),"PostAlerta",IF(ISNUMBER(VLOOKUP(A3949,PRE,1,FALSE)),"PreAlerta","")))</f>
        <v>PostAlerta</v>
      </c>
      <c r="M3949" s="21" t="str">
        <f>IF(ISNUMBER(A3949),(IF(ISNUMBER(VLOOKUP(A3949,KEYWORDS,1,FALSE)),"C/PalabrasClaves","S/PalabrasClaves")),"")</f>
        <v>S/PalabrasClaves</v>
      </c>
      <c r="N3949" s="21" t="str">
        <f t="shared" si="19"/>
        <v/>
      </c>
      <c r="O3949" s="21"/>
      <c r="P3949" s="21" t="s">
        <v>22102</v>
      </c>
      <c r="Q3949" s="21"/>
      <c r="R3949" s="21" t="str">
        <f>LEFT('2012-2022'!$P3949,4)</f>
        <v>2018</v>
      </c>
      <c r="S3949" s="21" t="s">
        <v>56</v>
      </c>
      <c r="T3949" s="21"/>
      <c r="U3949" s="21"/>
      <c r="V3949" s="21"/>
      <c r="W3949" s="27"/>
      <c r="X3949" s="27"/>
      <c r="Y3949" s="12"/>
    </row>
    <row r="3950" ht="15.75" customHeight="1">
      <c r="A3950" s="21">
        <v>2.9577877E7</v>
      </c>
      <c r="B3950" s="21" t="s">
        <v>22171</v>
      </c>
      <c r="C3950" s="21" t="s">
        <v>16936</v>
      </c>
      <c r="D3950" s="21" t="s">
        <v>22172</v>
      </c>
      <c r="E3950" s="21" t="s">
        <v>16938</v>
      </c>
      <c r="F3950" s="21" t="s">
        <v>214</v>
      </c>
      <c r="G3950" s="21">
        <v>2018.0</v>
      </c>
      <c r="H3950" s="26">
        <v>43186.0</v>
      </c>
      <c r="I3950" s="21"/>
      <c r="J3950" s="21"/>
      <c r="K3950" s="21" t="s">
        <v>22173</v>
      </c>
      <c r="L3950" s="21" t="str">
        <f>IF(ISNUMBER(VLOOKUP(A3950,EXCL,1,FALSE)),"Excluido",IF(ISNUMBER(VLOOKUP(A3950,POST,1,FALSE)),"PostAlerta",IF(ISNUMBER(VLOOKUP(A3950,PRE,1,FALSE)),"PreAlerta","")))</f>
        <v>PostAlerta</v>
      </c>
      <c r="M3950" s="21" t="str">
        <f>IF(ISNUMBER(A3950),(IF(ISNUMBER(VLOOKUP(A3950,KEYWORDS,1,FALSE)),"C/PalabrasClaves","S/PalabrasClaves")),"")</f>
        <v>S/PalabrasClaves</v>
      </c>
      <c r="N3950" s="21" t="str">
        <f t="shared" si="19"/>
        <v/>
      </c>
      <c r="O3950" s="21"/>
      <c r="P3950" s="21" t="s">
        <v>22102</v>
      </c>
      <c r="Q3950" s="21"/>
      <c r="R3950" s="21" t="str">
        <f>LEFT('2012-2022'!$P3950,4)</f>
        <v>2018</v>
      </c>
      <c r="S3950" s="21" t="s">
        <v>56</v>
      </c>
      <c r="T3950" s="21"/>
      <c r="U3950" s="21"/>
      <c r="V3950" s="21"/>
      <c r="W3950" s="27"/>
      <c r="X3950" s="27"/>
      <c r="Y3950" s="28"/>
    </row>
    <row r="3951" ht="15.75" customHeight="1">
      <c r="A3951" s="21">
        <v>2.9584589E7</v>
      </c>
      <c r="B3951" s="21" t="s">
        <v>22174</v>
      </c>
      <c r="C3951" s="21" t="s">
        <v>22175</v>
      </c>
      <c r="D3951" s="21" t="s">
        <v>22176</v>
      </c>
      <c r="E3951" s="21" t="s">
        <v>22177</v>
      </c>
      <c r="F3951" s="21" t="s">
        <v>151</v>
      </c>
      <c r="G3951" s="21">
        <v>2018.0</v>
      </c>
      <c r="H3951" s="26">
        <v>43187.0</v>
      </c>
      <c r="I3951" s="21"/>
      <c r="J3951" s="21"/>
      <c r="K3951" s="21" t="s">
        <v>22178</v>
      </c>
      <c r="L3951" s="21" t="str">
        <f>IF(ISNUMBER(VLOOKUP(A3951,EXCL,1,FALSE)),"Excluido",IF(ISNUMBER(VLOOKUP(A3951,POST,1,FALSE)),"PostAlerta",IF(ISNUMBER(VLOOKUP(A3951,PRE,1,FALSE)),"PreAlerta","")))</f>
        <v>PostAlerta</v>
      </c>
      <c r="M3951" s="21" t="str">
        <f>IF(ISNUMBER(A3951),(IF(ISNUMBER(VLOOKUP(A3951,KEYWORDS,1,FALSE)),"C/PalabrasClaves","S/PalabrasClaves")),"")</f>
        <v>S/PalabrasClaves</v>
      </c>
      <c r="N3951" s="21" t="str">
        <f t="shared" si="19"/>
        <v/>
      </c>
      <c r="O3951" s="21"/>
      <c r="P3951" s="21" t="s">
        <v>22102</v>
      </c>
      <c r="Q3951" s="21"/>
      <c r="R3951" s="21" t="str">
        <f>LEFT('2012-2022'!$P3951,4)</f>
        <v>2018</v>
      </c>
      <c r="S3951" s="21" t="s">
        <v>56</v>
      </c>
      <c r="T3951" s="21"/>
      <c r="U3951" s="21"/>
      <c r="V3951" s="21"/>
      <c r="W3951" s="27"/>
      <c r="X3951" s="27"/>
      <c r="Y3951" s="12"/>
    </row>
    <row r="3952" ht="15.75" customHeight="1">
      <c r="A3952" s="21">
        <v>2.9589118E7</v>
      </c>
      <c r="B3952" s="21" t="s">
        <v>22179</v>
      </c>
      <c r="C3952" s="21" t="s">
        <v>22180</v>
      </c>
      <c r="D3952" s="21" t="s">
        <v>22181</v>
      </c>
      <c r="E3952" s="21" t="s">
        <v>19757</v>
      </c>
      <c r="F3952" s="21" t="s">
        <v>376</v>
      </c>
      <c r="G3952" s="21">
        <v>2018.0</v>
      </c>
      <c r="H3952" s="26">
        <v>43188.0</v>
      </c>
      <c r="I3952" s="21"/>
      <c r="J3952" s="21"/>
      <c r="K3952" s="21" t="s">
        <v>22182</v>
      </c>
      <c r="L3952" s="21" t="str">
        <f>IF(ISNUMBER(VLOOKUP(A3952,EXCL,1,FALSE)),"Excluido",IF(ISNUMBER(VLOOKUP(A3952,POST,1,FALSE)),"PostAlerta",IF(ISNUMBER(VLOOKUP(A3952,PRE,1,FALSE)),"PreAlerta","")))</f>
        <v>PostAlerta</v>
      </c>
      <c r="M3952" s="21" t="str">
        <f>IF(ISNUMBER(A3952),(IF(ISNUMBER(VLOOKUP(A3952,KEYWORDS,1,FALSE)),"C/PalabrasClaves","S/PalabrasClaves")),"")</f>
        <v>S/PalabrasClaves</v>
      </c>
      <c r="N3952" s="21" t="str">
        <f t="shared" si="19"/>
        <v/>
      </c>
      <c r="O3952" s="21"/>
      <c r="P3952" s="21" t="s">
        <v>22102</v>
      </c>
      <c r="Q3952" s="21"/>
      <c r="R3952" s="21" t="str">
        <f>LEFT('2012-2022'!$P3952,4)</f>
        <v>2018</v>
      </c>
      <c r="S3952" s="21" t="s">
        <v>56</v>
      </c>
      <c r="T3952" s="21"/>
      <c r="U3952" s="21"/>
      <c r="V3952" s="21"/>
      <c r="W3952" s="27"/>
      <c r="X3952" s="27"/>
      <c r="Y3952" s="28"/>
    </row>
    <row r="3953" ht="15.75" customHeight="1">
      <c r="A3953" s="21">
        <v>2.9596879E7</v>
      </c>
      <c r="B3953" s="21" t="s">
        <v>22183</v>
      </c>
      <c r="C3953" s="21" t="s">
        <v>22184</v>
      </c>
      <c r="D3953" s="21" t="s">
        <v>22185</v>
      </c>
      <c r="E3953" s="21" t="s">
        <v>22186</v>
      </c>
      <c r="F3953" s="21" t="s">
        <v>1239</v>
      </c>
      <c r="G3953" s="21">
        <v>2018.0</v>
      </c>
      <c r="H3953" s="26">
        <v>43189.0</v>
      </c>
      <c r="I3953" s="21"/>
      <c r="J3953" s="21"/>
      <c r="K3953" s="21" t="s">
        <v>22187</v>
      </c>
      <c r="L3953" s="21" t="str">
        <f>IF(ISNUMBER(VLOOKUP(A3953,EXCL,1,FALSE)),"Excluido",IF(ISNUMBER(VLOOKUP(A3953,POST,1,FALSE)),"PostAlerta",IF(ISNUMBER(VLOOKUP(A3953,PRE,1,FALSE)),"PreAlerta","")))</f>
        <v>PostAlerta</v>
      </c>
      <c r="M3953" s="21" t="str">
        <f>IF(ISNUMBER(A3953),(IF(ISNUMBER(VLOOKUP(A3953,KEYWORDS,1,FALSE)),"C/PalabrasClaves","S/PalabrasClaves")),"")</f>
        <v>S/PalabrasClaves</v>
      </c>
      <c r="N3953" s="21" t="str">
        <f t="shared" si="19"/>
        <v/>
      </c>
      <c r="O3953" s="21"/>
      <c r="P3953" s="21" t="s">
        <v>22102</v>
      </c>
      <c r="Q3953" s="21"/>
      <c r="R3953" s="21" t="str">
        <f>LEFT('2012-2022'!$P3953,4)</f>
        <v>2018</v>
      </c>
      <c r="S3953" s="21" t="s">
        <v>56</v>
      </c>
      <c r="T3953" s="21"/>
      <c r="U3953" s="21"/>
      <c r="V3953" s="21"/>
      <c r="W3953" s="27"/>
      <c r="X3953" s="27"/>
      <c r="Y3953" s="12"/>
    </row>
    <row r="3954" ht="15.75" customHeight="1">
      <c r="A3954" s="21">
        <v>2.960662E7</v>
      </c>
      <c r="B3954" s="21" t="s">
        <v>22188</v>
      </c>
      <c r="C3954" s="21" t="s">
        <v>22189</v>
      </c>
      <c r="D3954" s="21" t="s">
        <v>22190</v>
      </c>
      <c r="E3954" s="21" t="s">
        <v>22191</v>
      </c>
      <c r="F3954" s="21" t="s">
        <v>496</v>
      </c>
      <c r="G3954" s="21">
        <v>2018.0</v>
      </c>
      <c r="H3954" s="26">
        <v>43193.0</v>
      </c>
      <c r="I3954" s="21"/>
      <c r="J3954" s="21"/>
      <c r="K3954" s="21" t="s">
        <v>22192</v>
      </c>
      <c r="L3954" s="21" t="str">
        <f>IF(ISNUMBER(VLOOKUP(A3954,EXCL,1,FALSE)),"Excluido",IF(ISNUMBER(VLOOKUP(A3954,POST,1,FALSE)),"PostAlerta",IF(ISNUMBER(VLOOKUP(A3954,PRE,1,FALSE)),"PreAlerta","")))</f>
        <v>PostAlerta</v>
      </c>
      <c r="M3954" s="21" t="str">
        <f>IF(ISNUMBER(A3954),(IF(ISNUMBER(VLOOKUP(A3954,KEYWORDS,1,FALSE)),"C/PalabrasClaves","S/PalabrasClaves")),"")</f>
        <v>S/PalabrasClaves</v>
      </c>
      <c r="N3954" s="21" t="str">
        <f t="shared" si="19"/>
        <v/>
      </c>
      <c r="O3954" s="21"/>
      <c r="P3954" s="21" t="s">
        <v>22102</v>
      </c>
      <c r="Q3954" s="21"/>
      <c r="R3954" s="21" t="str">
        <f>LEFT('2012-2022'!$P3954,4)</f>
        <v>2018</v>
      </c>
      <c r="S3954" s="21" t="s">
        <v>56</v>
      </c>
      <c r="T3954" s="21"/>
      <c r="U3954" s="21"/>
      <c r="V3954" s="21"/>
      <c r="W3954" s="27"/>
      <c r="X3954" s="27"/>
      <c r="Y3954" s="28"/>
    </row>
    <row r="3955" ht="15.75" customHeight="1">
      <c r="A3955" s="21">
        <v>2.9610046E7</v>
      </c>
      <c r="B3955" s="21" t="s">
        <v>22193</v>
      </c>
      <c r="C3955" s="21" t="s">
        <v>22194</v>
      </c>
      <c r="D3955" s="21" t="s">
        <v>22195</v>
      </c>
      <c r="E3955" s="21" t="s">
        <v>22196</v>
      </c>
      <c r="F3955" s="21" t="s">
        <v>496</v>
      </c>
      <c r="G3955" s="21">
        <v>2018.0</v>
      </c>
      <c r="H3955" s="26">
        <v>43194.0</v>
      </c>
      <c r="I3955" s="21"/>
      <c r="J3955" s="21"/>
      <c r="K3955" s="21" t="s">
        <v>22197</v>
      </c>
      <c r="L3955" s="21" t="str">
        <f>IF(ISNUMBER(VLOOKUP(A3955,EXCL,1,FALSE)),"Excluido",IF(ISNUMBER(VLOOKUP(A3955,POST,1,FALSE)),"PostAlerta",IF(ISNUMBER(VLOOKUP(A3955,PRE,1,FALSE)),"PreAlerta","")))</f>
        <v>PostAlerta</v>
      </c>
      <c r="M3955" s="21" t="str">
        <f>IF(ISNUMBER(A3955),(IF(ISNUMBER(VLOOKUP(A3955,KEYWORDS,1,FALSE)),"C/PalabrasClaves","S/PalabrasClaves")),"")</f>
        <v>S/PalabrasClaves</v>
      </c>
      <c r="N3955" s="21" t="str">
        <f t="shared" si="19"/>
        <v/>
      </c>
      <c r="O3955" s="21"/>
      <c r="P3955" s="21" t="s">
        <v>22102</v>
      </c>
      <c r="Q3955" s="21"/>
      <c r="R3955" s="21" t="str">
        <f>LEFT('2012-2022'!$P3955,4)</f>
        <v>2018</v>
      </c>
      <c r="S3955" s="21" t="s">
        <v>56</v>
      </c>
      <c r="T3955" s="21"/>
      <c r="U3955" s="21"/>
      <c r="V3955" s="21"/>
      <c r="W3955" s="27"/>
      <c r="X3955" s="27"/>
      <c r="Y3955" s="12"/>
    </row>
    <row r="3956" ht="15.75" customHeight="1">
      <c r="A3956" s="21">
        <v>2.9619916E7</v>
      </c>
      <c r="B3956" s="21" t="s">
        <v>22198</v>
      </c>
      <c r="C3956" s="21" t="s">
        <v>22199</v>
      </c>
      <c r="D3956" s="21" t="s">
        <v>22200</v>
      </c>
      <c r="E3956" s="21" t="s">
        <v>22201</v>
      </c>
      <c r="F3956" s="21" t="s">
        <v>6355</v>
      </c>
      <c r="G3956" s="21">
        <v>2018.0</v>
      </c>
      <c r="H3956" s="26">
        <v>43196.0</v>
      </c>
      <c r="I3956" s="21" t="s">
        <v>22202</v>
      </c>
      <c r="J3956" s="21"/>
      <c r="K3956" s="21" t="s">
        <v>22203</v>
      </c>
      <c r="L3956" s="21" t="str">
        <f>IF(ISNUMBER(VLOOKUP(A3956,EXCL,1,FALSE)),"Excluido",IF(ISNUMBER(VLOOKUP(A3956,POST,1,FALSE)),"PostAlerta",IF(ISNUMBER(VLOOKUP(A3956,PRE,1,FALSE)),"PreAlerta","")))</f>
        <v>PostAlerta</v>
      </c>
      <c r="M3956" s="21" t="str">
        <f>IF(ISNUMBER(A3956),(IF(ISNUMBER(VLOOKUP(A3956,KEYWORDS,1,FALSE)),"C/PalabrasClaves","S/PalabrasClaves")),"")</f>
        <v>S/PalabrasClaves</v>
      </c>
      <c r="N3956" s="21" t="str">
        <f t="shared" si="19"/>
        <v/>
      </c>
      <c r="O3956" s="21"/>
      <c r="P3956" s="21" t="s">
        <v>22102</v>
      </c>
      <c r="Q3956" s="21"/>
      <c r="R3956" s="21" t="str">
        <f>LEFT('2012-2022'!$P3956,4)</f>
        <v>2018</v>
      </c>
      <c r="S3956" s="21" t="s">
        <v>56</v>
      </c>
      <c r="T3956" s="21"/>
      <c r="U3956" s="21"/>
      <c r="V3956" s="21"/>
      <c r="W3956" s="27"/>
      <c r="X3956" s="27"/>
      <c r="Y3956" s="28"/>
    </row>
    <row r="3957" ht="15.75" customHeight="1">
      <c r="A3957" s="21">
        <v>2.9622515E7</v>
      </c>
      <c r="B3957" s="21" t="s">
        <v>22204</v>
      </c>
      <c r="C3957" s="21" t="s">
        <v>22205</v>
      </c>
      <c r="D3957" s="21" t="s">
        <v>22206</v>
      </c>
      <c r="E3957" s="21" t="s">
        <v>8095</v>
      </c>
      <c r="F3957" s="21" t="s">
        <v>496</v>
      </c>
      <c r="G3957" s="21">
        <v>2018.0</v>
      </c>
      <c r="H3957" s="26">
        <v>43197.0</v>
      </c>
      <c r="I3957" s="21"/>
      <c r="J3957" s="21"/>
      <c r="K3957" s="21" t="s">
        <v>22207</v>
      </c>
      <c r="L3957" s="21" t="str">
        <f>IF(ISNUMBER(VLOOKUP(A3957,EXCL,1,FALSE)),"Excluido",IF(ISNUMBER(VLOOKUP(A3957,POST,1,FALSE)),"PostAlerta",IF(ISNUMBER(VLOOKUP(A3957,PRE,1,FALSE)),"PreAlerta","")))</f>
        <v>PostAlerta</v>
      </c>
      <c r="M3957" s="21" t="str">
        <f>IF(ISNUMBER(A3957),(IF(ISNUMBER(VLOOKUP(A3957,KEYWORDS,1,FALSE)),"C/PalabrasClaves","S/PalabrasClaves")),"")</f>
        <v>S/PalabrasClaves</v>
      </c>
      <c r="N3957" s="21" t="str">
        <f t="shared" si="19"/>
        <v/>
      </c>
      <c r="O3957" s="21"/>
      <c r="P3957" s="21" t="s">
        <v>22102</v>
      </c>
      <c r="Q3957" s="21"/>
      <c r="R3957" s="21" t="str">
        <f>LEFT('2012-2022'!$P3957,4)</f>
        <v>2018</v>
      </c>
      <c r="S3957" s="21" t="s">
        <v>56</v>
      </c>
      <c r="T3957" s="21"/>
      <c r="U3957" s="21"/>
      <c r="V3957" s="21"/>
      <c r="W3957" s="27"/>
      <c r="X3957" s="27"/>
      <c r="Y3957" s="12"/>
    </row>
    <row r="3958" ht="15.75" customHeight="1">
      <c r="A3958" s="21">
        <v>2.9625922E7</v>
      </c>
      <c r="B3958" s="21" t="s">
        <v>22208</v>
      </c>
      <c r="C3958" s="21" t="s">
        <v>22209</v>
      </c>
      <c r="D3958" s="21" t="s">
        <v>22210</v>
      </c>
      <c r="E3958" s="21" t="s">
        <v>22211</v>
      </c>
      <c r="F3958" s="21" t="s">
        <v>496</v>
      </c>
      <c r="G3958" s="21">
        <v>2018.0</v>
      </c>
      <c r="H3958" s="26">
        <v>43198.0</v>
      </c>
      <c r="I3958" s="21"/>
      <c r="J3958" s="21"/>
      <c r="K3958" s="21" t="s">
        <v>22212</v>
      </c>
      <c r="L3958" s="21" t="str">
        <f>IF(ISNUMBER(VLOOKUP(A3958,EXCL,1,FALSE)),"Excluido",IF(ISNUMBER(VLOOKUP(A3958,POST,1,FALSE)),"PostAlerta",IF(ISNUMBER(VLOOKUP(A3958,PRE,1,FALSE)),"PreAlerta","")))</f>
        <v>PostAlerta</v>
      </c>
      <c r="M3958" s="21" t="str">
        <f>IF(ISNUMBER(A3958),(IF(ISNUMBER(VLOOKUP(A3958,KEYWORDS,1,FALSE)),"C/PalabrasClaves","S/PalabrasClaves")),"")</f>
        <v>S/PalabrasClaves</v>
      </c>
      <c r="N3958" s="21" t="str">
        <f t="shared" si="19"/>
        <v/>
      </c>
      <c r="O3958" s="21"/>
      <c r="P3958" s="21" t="s">
        <v>22102</v>
      </c>
      <c r="Q3958" s="21"/>
      <c r="R3958" s="21" t="str">
        <f>LEFT('2012-2022'!$P3958,4)</f>
        <v>2018</v>
      </c>
      <c r="S3958" s="21" t="s">
        <v>56</v>
      </c>
      <c r="T3958" s="21"/>
      <c r="U3958" s="21"/>
      <c r="V3958" s="21"/>
      <c r="W3958" s="27"/>
      <c r="X3958" s="27"/>
      <c r="Y3958" s="28"/>
    </row>
    <row r="3959" ht="15.75" customHeight="1">
      <c r="A3959" s="21">
        <v>2.9636236E7</v>
      </c>
      <c r="B3959" s="21" t="s">
        <v>22213</v>
      </c>
      <c r="C3959" s="21" t="s">
        <v>22214</v>
      </c>
      <c r="D3959" s="21" t="s">
        <v>22215</v>
      </c>
      <c r="E3959" s="21" t="s">
        <v>22216</v>
      </c>
      <c r="F3959" s="21" t="s">
        <v>496</v>
      </c>
      <c r="G3959" s="21">
        <v>2018.0</v>
      </c>
      <c r="H3959" s="26">
        <v>43202.0</v>
      </c>
      <c r="I3959" s="21"/>
      <c r="J3959" s="21"/>
      <c r="K3959" s="21" t="s">
        <v>22217</v>
      </c>
      <c r="L3959" s="21" t="str">
        <f>IF(ISNUMBER(VLOOKUP(A3959,EXCL,1,FALSE)),"Excluido",IF(ISNUMBER(VLOOKUP(A3959,POST,1,FALSE)),"PostAlerta",IF(ISNUMBER(VLOOKUP(A3959,PRE,1,FALSE)),"PreAlerta","")))</f>
        <v>PostAlerta</v>
      </c>
      <c r="M3959" s="21" t="str">
        <f>IF(ISNUMBER(A3959),(IF(ISNUMBER(VLOOKUP(A3959,KEYWORDS,1,FALSE)),"C/PalabrasClaves","S/PalabrasClaves")),"")</f>
        <v>S/PalabrasClaves</v>
      </c>
      <c r="N3959" s="21" t="str">
        <f t="shared" si="19"/>
        <v/>
      </c>
      <c r="O3959" s="21"/>
      <c r="P3959" s="21" t="s">
        <v>22102</v>
      </c>
      <c r="Q3959" s="21"/>
      <c r="R3959" s="21" t="str">
        <f>LEFT('2012-2022'!$P3959,4)</f>
        <v>2018</v>
      </c>
      <c r="S3959" s="21" t="s">
        <v>56</v>
      </c>
      <c r="T3959" s="21"/>
      <c r="U3959" s="21"/>
      <c r="V3959" s="21"/>
      <c r="W3959" s="27"/>
      <c r="X3959" s="27"/>
      <c r="Y3959" s="12"/>
    </row>
    <row r="3960" ht="15.75" customHeight="1">
      <c r="A3960" s="21">
        <v>2.9656037E7</v>
      </c>
      <c r="B3960" s="21" t="s">
        <v>22218</v>
      </c>
      <c r="C3960" s="21" t="s">
        <v>22219</v>
      </c>
      <c r="D3960" s="21" t="s">
        <v>22220</v>
      </c>
      <c r="E3960" s="21" t="s">
        <v>22221</v>
      </c>
      <c r="F3960" s="21" t="s">
        <v>7035</v>
      </c>
      <c r="G3960" s="21">
        <v>2018.0</v>
      </c>
      <c r="H3960" s="26">
        <v>43206.0</v>
      </c>
      <c r="I3960" s="21"/>
      <c r="J3960" s="21"/>
      <c r="K3960" s="21" t="s">
        <v>22222</v>
      </c>
      <c r="L3960" s="21" t="str">
        <f>IF(ISNUMBER(VLOOKUP(A3960,EXCL,1,FALSE)),"Excluido",IF(ISNUMBER(VLOOKUP(A3960,POST,1,FALSE)),"PostAlerta",IF(ISNUMBER(VLOOKUP(A3960,PRE,1,FALSE)),"PreAlerta","")))</f>
        <v>PostAlerta</v>
      </c>
      <c r="M3960" s="21" t="str">
        <f>IF(ISNUMBER(A3960),(IF(ISNUMBER(VLOOKUP(A3960,KEYWORDS,1,FALSE)),"C/PalabrasClaves","S/PalabrasClaves")),"")</f>
        <v>S/PalabrasClaves</v>
      </c>
      <c r="N3960" s="21" t="str">
        <f t="shared" si="19"/>
        <v/>
      </c>
      <c r="O3960" s="21"/>
      <c r="P3960" s="21" t="s">
        <v>22102</v>
      </c>
      <c r="Q3960" s="21"/>
      <c r="R3960" s="21" t="str">
        <f>LEFT('2012-2022'!$P3960,4)</f>
        <v>2018</v>
      </c>
      <c r="S3960" s="21" t="s">
        <v>56</v>
      </c>
      <c r="T3960" s="21"/>
      <c r="U3960" s="21"/>
      <c r="V3960" s="21"/>
      <c r="W3960" s="27"/>
      <c r="X3960" s="27"/>
      <c r="Y3960" s="28"/>
    </row>
    <row r="3961" ht="15.75" customHeight="1">
      <c r="A3961" s="21">
        <v>2.9664376E7</v>
      </c>
      <c r="B3961" s="21" t="s">
        <v>22223</v>
      </c>
      <c r="C3961" s="21" t="s">
        <v>22224</v>
      </c>
      <c r="D3961" s="21" t="s">
        <v>22225</v>
      </c>
      <c r="E3961" s="21" t="s">
        <v>22226</v>
      </c>
      <c r="F3961" s="21" t="s">
        <v>508</v>
      </c>
      <c r="G3961" s="21">
        <v>2018.0</v>
      </c>
      <c r="H3961" s="26">
        <v>43208.0</v>
      </c>
      <c r="I3961" s="21" t="s">
        <v>22227</v>
      </c>
      <c r="J3961" s="21"/>
      <c r="K3961" s="21" t="s">
        <v>22228</v>
      </c>
      <c r="L3961" s="21" t="str">
        <f>IF(ISNUMBER(VLOOKUP(A3961,EXCL,1,FALSE)),"Excluido",IF(ISNUMBER(VLOOKUP(A3961,POST,1,FALSE)),"PostAlerta",IF(ISNUMBER(VLOOKUP(A3961,PRE,1,FALSE)),"PreAlerta","")))</f>
        <v>PostAlerta</v>
      </c>
      <c r="M3961" s="21" t="str">
        <f>IF(ISNUMBER(A3961),(IF(ISNUMBER(VLOOKUP(A3961,KEYWORDS,1,FALSE)),"C/PalabrasClaves","S/PalabrasClaves")),"")</f>
        <v>S/PalabrasClaves</v>
      </c>
      <c r="N3961" s="21" t="str">
        <f t="shared" si="19"/>
        <v/>
      </c>
      <c r="O3961" s="21"/>
      <c r="P3961" s="21" t="s">
        <v>22102</v>
      </c>
      <c r="Q3961" s="21"/>
      <c r="R3961" s="21" t="str">
        <f>LEFT('2012-2022'!$P3961,4)</f>
        <v>2018</v>
      </c>
      <c r="S3961" s="21" t="s">
        <v>56</v>
      </c>
      <c r="T3961" s="21"/>
      <c r="U3961" s="21"/>
      <c r="V3961" s="21"/>
      <c r="W3961" s="27"/>
      <c r="X3961" s="27"/>
      <c r="Y3961" s="12"/>
    </row>
    <row r="3962" ht="15.75" customHeight="1">
      <c r="A3962" s="21">
        <v>2.9664383E7</v>
      </c>
      <c r="B3962" s="21" t="s">
        <v>22229</v>
      </c>
      <c r="C3962" s="21" t="s">
        <v>22230</v>
      </c>
      <c r="D3962" s="21" t="s">
        <v>22231</v>
      </c>
      <c r="E3962" s="21" t="s">
        <v>22232</v>
      </c>
      <c r="F3962" s="21" t="s">
        <v>508</v>
      </c>
      <c r="G3962" s="21">
        <v>2018.0</v>
      </c>
      <c r="H3962" s="26">
        <v>43208.0</v>
      </c>
      <c r="I3962" s="21" t="s">
        <v>22233</v>
      </c>
      <c r="J3962" s="21"/>
      <c r="K3962" s="21" t="s">
        <v>22234</v>
      </c>
      <c r="L3962" s="21" t="str">
        <f>IF(ISNUMBER(VLOOKUP(A3962,EXCL,1,FALSE)),"Excluido",IF(ISNUMBER(VLOOKUP(A3962,POST,1,FALSE)),"PostAlerta",IF(ISNUMBER(VLOOKUP(A3962,PRE,1,FALSE)),"PreAlerta","")))</f>
        <v>PostAlerta</v>
      </c>
      <c r="M3962" s="21" t="str">
        <f>IF(ISNUMBER(A3962),(IF(ISNUMBER(VLOOKUP(A3962,KEYWORDS,1,FALSE)),"C/PalabrasClaves","S/PalabrasClaves")),"")</f>
        <v>S/PalabrasClaves</v>
      </c>
      <c r="N3962" s="21" t="str">
        <f t="shared" si="19"/>
        <v/>
      </c>
      <c r="O3962" s="21"/>
      <c r="P3962" s="21" t="s">
        <v>22102</v>
      </c>
      <c r="Q3962" s="21"/>
      <c r="R3962" s="21" t="str">
        <f>LEFT('2012-2022'!$P3962,4)</f>
        <v>2018</v>
      </c>
      <c r="S3962" s="21" t="s">
        <v>56</v>
      </c>
      <c r="T3962" s="21"/>
      <c r="U3962" s="21"/>
      <c r="V3962" s="21"/>
      <c r="W3962" s="27"/>
      <c r="X3962" s="27"/>
      <c r="Y3962" s="28"/>
    </row>
    <row r="3963" ht="15.75" customHeight="1">
      <c r="A3963" s="21">
        <v>2.9664717E7</v>
      </c>
      <c r="B3963" s="21" t="s">
        <v>22235</v>
      </c>
      <c r="C3963" s="21" t="s">
        <v>22236</v>
      </c>
      <c r="D3963" s="21" t="s">
        <v>22237</v>
      </c>
      <c r="E3963" s="21" t="s">
        <v>22238</v>
      </c>
      <c r="F3963" s="21" t="s">
        <v>508</v>
      </c>
      <c r="G3963" s="21">
        <v>2018.0</v>
      </c>
      <c r="H3963" s="26">
        <v>43208.0</v>
      </c>
      <c r="I3963" s="21" t="s">
        <v>22239</v>
      </c>
      <c r="J3963" s="21"/>
      <c r="K3963" s="21" t="s">
        <v>22240</v>
      </c>
      <c r="L3963" s="21" t="str">
        <f>IF(ISNUMBER(VLOOKUP(A3963,EXCL,1,FALSE)),"Excluido",IF(ISNUMBER(VLOOKUP(A3963,POST,1,FALSE)),"PostAlerta",IF(ISNUMBER(VLOOKUP(A3963,PRE,1,FALSE)),"PreAlerta","")))</f>
        <v>PostAlerta</v>
      </c>
      <c r="M3963" s="21" t="str">
        <f>IF(ISNUMBER(A3963),(IF(ISNUMBER(VLOOKUP(A3963,KEYWORDS,1,FALSE)),"C/PalabrasClaves","S/PalabrasClaves")),"")</f>
        <v>S/PalabrasClaves</v>
      </c>
      <c r="N3963" s="21" t="str">
        <f t="shared" si="19"/>
        <v/>
      </c>
      <c r="O3963" s="21"/>
      <c r="P3963" s="21" t="s">
        <v>22102</v>
      </c>
      <c r="Q3963" s="21"/>
      <c r="R3963" s="21" t="str">
        <f>LEFT('2012-2022'!$P3963,4)</f>
        <v>2018</v>
      </c>
      <c r="S3963" s="21" t="s">
        <v>56</v>
      </c>
      <c r="T3963" s="21"/>
      <c r="U3963" s="21"/>
      <c r="V3963" s="21"/>
      <c r="W3963" s="27"/>
      <c r="X3963" s="27"/>
      <c r="Y3963" s="12"/>
    </row>
    <row r="3964" ht="15.75" customHeight="1">
      <c r="A3964" s="21">
        <v>2.9668398E7</v>
      </c>
      <c r="B3964" s="21" t="s">
        <v>22241</v>
      </c>
      <c r="C3964" s="21" t="s">
        <v>22242</v>
      </c>
      <c r="D3964" s="21" t="s">
        <v>22243</v>
      </c>
      <c r="E3964" s="21" t="s">
        <v>9170</v>
      </c>
      <c r="F3964" s="21" t="s">
        <v>151</v>
      </c>
      <c r="G3964" s="21">
        <v>2018.0</v>
      </c>
      <c r="H3964" s="26">
        <v>43209.0</v>
      </c>
      <c r="I3964" s="21"/>
      <c r="J3964" s="21"/>
      <c r="K3964" s="21" t="s">
        <v>22244</v>
      </c>
      <c r="L3964" s="21" t="str">
        <f>IF(ISNUMBER(VLOOKUP(A3964,EXCL,1,FALSE)),"Excluido",IF(ISNUMBER(VLOOKUP(A3964,POST,1,FALSE)),"PostAlerta",IF(ISNUMBER(VLOOKUP(A3964,PRE,1,FALSE)),"PreAlerta","")))</f>
        <v>PostAlerta</v>
      </c>
      <c r="M3964" s="21" t="str">
        <f>IF(ISNUMBER(A3964),(IF(ISNUMBER(VLOOKUP(A3964,KEYWORDS,1,FALSE)),"C/PalabrasClaves","S/PalabrasClaves")),"")</f>
        <v>S/PalabrasClaves</v>
      </c>
      <c r="N3964" s="21" t="str">
        <f t="shared" si="19"/>
        <v/>
      </c>
      <c r="O3964" s="21"/>
      <c r="P3964" s="21" t="s">
        <v>22102</v>
      </c>
      <c r="Q3964" s="21"/>
      <c r="R3964" s="21" t="str">
        <f>LEFT('2012-2022'!$P3964,4)</f>
        <v>2018</v>
      </c>
      <c r="S3964" s="21" t="s">
        <v>56</v>
      </c>
      <c r="T3964" s="21"/>
      <c r="U3964" s="21"/>
      <c r="V3964" s="21"/>
      <c r="W3964" s="27"/>
      <c r="X3964" s="27"/>
      <c r="Y3964" s="28"/>
    </row>
    <row r="3965" ht="15.75" customHeight="1">
      <c r="A3965" s="21">
        <v>2.9692912E7</v>
      </c>
      <c r="B3965" s="21" t="s">
        <v>22245</v>
      </c>
      <c r="C3965" s="21" t="s">
        <v>22246</v>
      </c>
      <c r="D3965" s="21" t="s">
        <v>22247</v>
      </c>
      <c r="E3965" s="21" t="s">
        <v>22248</v>
      </c>
      <c r="F3965" s="21" t="s">
        <v>9590</v>
      </c>
      <c r="G3965" s="21">
        <v>2018.0</v>
      </c>
      <c r="H3965" s="26">
        <v>43216.0</v>
      </c>
      <c r="I3965" s="21" t="s">
        <v>22249</v>
      </c>
      <c r="J3965" s="21"/>
      <c r="K3965" s="21" t="s">
        <v>22250</v>
      </c>
      <c r="L3965" s="21" t="str">
        <f>IF(ISNUMBER(VLOOKUP(A3965,EXCL,1,FALSE)),"Excluido",IF(ISNUMBER(VLOOKUP(A3965,POST,1,FALSE)),"PostAlerta",IF(ISNUMBER(VLOOKUP(A3965,PRE,1,FALSE)),"PreAlerta","")))</f>
        <v>PostAlerta</v>
      </c>
      <c r="M3965" s="21" t="str">
        <f>IF(ISNUMBER(A3965),(IF(ISNUMBER(VLOOKUP(A3965,KEYWORDS,1,FALSE)),"C/PalabrasClaves","S/PalabrasClaves")),"")</f>
        <v>S/PalabrasClaves</v>
      </c>
      <c r="N3965" s="21" t="str">
        <f t="shared" si="19"/>
        <v/>
      </c>
      <c r="O3965" s="21"/>
      <c r="P3965" s="21" t="s">
        <v>22251</v>
      </c>
      <c r="Q3965" s="21"/>
      <c r="R3965" s="21" t="str">
        <f>LEFT('2012-2022'!$P3965,4)</f>
        <v>2018</v>
      </c>
      <c r="S3965" s="21" t="s">
        <v>47</v>
      </c>
      <c r="T3965" s="21"/>
      <c r="U3965" s="21"/>
      <c r="V3965" s="21"/>
      <c r="W3965" s="27"/>
      <c r="X3965" s="27"/>
      <c r="Y3965" s="12"/>
    </row>
    <row r="3966" ht="15.75" customHeight="1">
      <c r="A3966" s="21">
        <v>2.9692913E7</v>
      </c>
      <c r="B3966" s="21" t="s">
        <v>22252</v>
      </c>
      <c r="C3966" s="21" t="s">
        <v>22253</v>
      </c>
      <c r="D3966" s="21" t="s">
        <v>22254</v>
      </c>
      <c r="E3966" s="21" t="s">
        <v>21038</v>
      </c>
      <c r="F3966" s="21" t="s">
        <v>9590</v>
      </c>
      <c r="G3966" s="21">
        <v>2018.0</v>
      </c>
      <c r="H3966" s="26">
        <v>43216.0</v>
      </c>
      <c r="I3966" s="21" t="s">
        <v>22255</v>
      </c>
      <c r="J3966" s="21"/>
      <c r="K3966" s="21" t="s">
        <v>22256</v>
      </c>
      <c r="L3966" s="21" t="str">
        <f>IF(ISNUMBER(VLOOKUP(A3966,EXCL,1,FALSE)),"Excluido",IF(ISNUMBER(VLOOKUP(A3966,POST,1,FALSE)),"PostAlerta",IF(ISNUMBER(VLOOKUP(A3966,PRE,1,FALSE)),"PreAlerta","")))</f>
        <v>PostAlerta</v>
      </c>
      <c r="M3966" s="21" t="str">
        <f>IF(ISNUMBER(A3966),(IF(ISNUMBER(VLOOKUP(A3966,KEYWORDS,1,FALSE)),"C/PalabrasClaves","S/PalabrasClaves")),"")</f>
        <v>S/PalabrasClaves</v>
      </c>
      <c r="N3966" s="21" t="str">
        <f t="shared" si="19"/>
        <v/>
      </c>
      <c r="O3966" s="21"/>
      <c r="P3966" s="21" t="s">
        <v>21230</v>
      </c>
      <c r="Q3966" s="21"/>
      <c r="R3966" s="21" t="str">
        <f>LEFT('2012-2022'!$P3966,4)</f>
        <v>2018</v>
      </c>
      <c r="S3966" s="21" t="s">
        <v>43</v>
      </c>
      <c r="T3966" s="21"/>
      <c r="U3966" s="21"/>
      <c r="V3966" s="21"/>
      <c r="W3966" s="27"/>
      <c r="X3966" s="27"/>
      <c r="Y3966" s="28"/>
    </row>
    <row r="3967" ht="15.75" customHeight="1">
      <c r="A3967" s="21">
        <v>2.9692914E7</v>
      </c>
      <c r="B3967" s="21" t="s">
        <v>22257</v>
      </c>
      <c r="C3967" s="21" t="s">
        <v>22258</v>
      </c>
      <c r="D3967" s="21" t="s">
        <v>22259</v>
      </c>
      <c r="E3967" s="21" t="s">
        <v>12348</v>
      </c>
      <c r="F3967" s="21" t="s">
        <v>9590</v>
      </c>
      <c r="G3967" s="21">
        <v>2018.0</v>
      </c>
      <c r="H3967" s="26">
        <v>43216.0</v>
      </c>
      <c r="I3967" s="21" t="s">
        <v>22260</v>
      </c>
      <c r="J3967" s="21"/>
      <c r="K3967" s="21" t="s">
        <v>22261</v>
      </c>
      <c r="L3967" s="21" t="str">
        <f>IF(ISNUMBER(VLOOKUP(A3967,EXCL,1,FALSE)),"Excluido",IF(ISNUMBER(VLOOKUP(A3967,POST,1,FALSE)),"PostAlerta",IF(ISNUMBER(VLOOKUP(A3967,PRE,1,FALSE)),"PreAlerta","")))</f>
        <v>Excluido</v>
      </c>
      <c r="M3967" s="21" t="str">
        <f>IF(ISNUMBER(A3967),(IF(ISNUMBER(VLOOKUP(A3967,KEYWORDS,1,FALSE)),"C/PalabrasClaves","S/PalabrasClaves")),"")</f>
        <v>S/PalabrasClaves</v>
      </c>
      <c r="N3967" s="21" t="str">
        <f t="shared" si="19"/>
        <v/>
      </c>
      <c r="O3967" s="21"/>
      <c r="P3967" s="21" t="s">
        <v>22262</v>
      </c>
      <c r="Q3967" s="21"/>
      <c r="R3967" s="21" t="str">
        <f>LEFT('2012-2022'!$P3967,4)</f>
        <v>2018</v>
      </c>
      <c r="S3967" s="21" t="s">
        <v>43</v>
      </c>
      <c r="T3967" s="21"/>
      <c r="U3967" s="21"/>
      <c r="V3967" s="21"/>
      <c r="W3967" s="27"/>
      <c r="X3967" s="27"/>
      <c r="Y3967" s="12"/>
    </row>
    <row r="3968" ht="15.75" customHeight="1">
      <c r="A3968" s="21">
        <v>2.9695865E7</v>
      </c>
      <c r="B3968" s="21" t="s">
        <v>22263</v>
      </c>
      <c r="C3968" s="21" t="s">
        <v>22264</v>
      </c>
      <c r="D3968" s="21" t="s">
        <v>22265</v>
      </c>
      <c r="E3968" s="21" t="s">
        <v>12230</v>
      </c>
      <c r="F3968" s="21" t="s">
        <v>632</v>
      </c>
      <c r="G3968" s="21">
        <v>2018.0</v>
      </c>
      <c r="H3968" s="26">
        <v>43217.0</v>
      </c>
      <c r="I3968" s="21"/>
      <c r="J3968" s="21"/>
      <c r="K3968" s="21" t="s">
        <v>22266</v>
      </c>
      <c r="L3968" s="21" t="str">
        <f>IF(ISNUMBER(VLOOKUP(A3968,EXCL,1,FALSE)),"Excluido",IF(ISNUMBER(VLOOKUP(A3968,POST,1,FALSE)),"PostAlerta",IF(ISNUMBER(VLOOKUP(A3968,PRE,1,FALSE)),"PreAlerta","")))</f>
        <v>PostAlerta</v>
      </c>
      <c r="M3968" s="21" t="str">
        <f>IF(ISNUMBER(A3968),(IF(ISNUMBER(VLOOKUP(A3968,KEYWORDS,1,FALSE)),"C/PalabrasClaves","S/PalabrasClaves")),"")</f>
        <v>S/PalabrasClaves</v>
      </c>
      <c r="N3968" s="21" t="str">
        <f t="shared" si="19"/>
        <v/>
      </c>
      <c r="O3968" s="21"/>
      <c r="P3968" s="21" t="s">
        <v>22102</v>
      </c>
      <c r="Q3968" s="21"/>
      <c r="R3968" s="21" t="str">
        <f>LEFT('2012-2022'!$P3968,4)</f>
        <v>2018</v>
      </c>
      <c r="S3968" s="21" t="s">
        <v>56</v>
      </c>
      <c r="T3968" s="21"/>
      <c r="U3968" s="21"/>
      <c r="V3968" s="21"/>
      <c r="W3968" s="27"/>
      <c r="X3968" s="27"/>
      <c r="Y3968" s="28"/>
    </row>
    <row r="3969" ht="15.75" customHeight="1">
      <c r="A3969" s="21">
        <v>2.97453E7</v>
      </c>
      <c r="B3969" s="21" t="s">
        <v>22267</v>
      </c>
      <c r="C3969" s="21" t="s">
        <v>22268</v>
      </c>
      <c r="D3969" s="21" t="s">
        <v>22269</v>
      </c>
      <c r="E3969" s="21" t="s">
        <v>22270</v>
      </c>
      <c r="F3969" s="21" t="s">
        <v>318</v>
      </c>
      <c r="G3969" s="21">
        <v>2018.0</v>
      </c>
      <c r="H3969" s="26">
        <v>43231.0</v>
      </c>
      <c r="I3969" s="21" t="s">
        <v>22271</v>
      </c>
      <c r="J3969" s="21"/>
      <c r="K3969" s="21" t="s">
        <v>22272</v>
      </c>
      <c r="L3969" s="21" t="str">
        <f>IF(ISNUMBER(VLOOKUP(A3969,EXCL,1,FALSE)),"Excluido",IF(ISNUMBER(VLOOKUP(A3969,POST,1,FALSE)),"PostAlerta",IF(ISNUMBER(VLOOKUP(A3969,PRE,1,FALSE)),"PreAlerta","")))</f>
        <v>PostAlerta</v>
      </c>
      <c r="M3969" s="21" t="str">
        <f>IF(ISNUMBER(A3969),(IF(ISNUMBER(VLOOKUP(A3969,KEYWORDS,1,FALSE)),"C/PalabrasClaves","S/PalabrasClaves")),"")</f>
        <v>S/PalabrasClaves</v>
      </c>
      <c r="N3969" s="21" t="str">
        <f t="shared" si="19"/>
        <v/>
      </c>
      <c r="O3969" s="21"/>
      <c r="P3969" s="21" t="s">
        <v>22102</v>
      </c>
      <c r="Q3969" s="21"/>
      <c r="R3969" s="21" t="str">
        <f>LEFT('2012-2022'!$P3969,4)</f>
        <v>2018</v>
      </c>
      <c r="S3969" s="21" t="s">
        <v>56</v>
      </c>
      <c r="T3969" s="21"/>
      <c r="U3969" s="21"/>
      <c r="V3969" s="21"/>
      <c r="W3969" s="27"/>
      <c r="X3969" s="27"/>
      <c r="Y3969" s="12"/>
    </row>
    <row r="3970" ht="15.75" customHeight="1">
      <c r="A3970" s="21">
        <v>2.977134E7</v>
      </c>
      <c r="B3970" s="21" t="s">
        <v>22273</v>
      </c>
      <c r="C3970" s="21" t="s">
        <v>22274</v>
      </c>
      <c r="D3970" s="21" t="s">
        <v>22275</v>
      </c>
      <c r="E3970" s="21" t="s">
        <v>22276</v>
      </c>
      <c r="F3970" s="21" t="s">
        <v>6206</v>
      </c>
      <c r="G3970" s="21">
        <v>2018.0</v>
      </c>
      <c r="H3970" s="26">
        <v>43238.0</v>
      </c>
      <c r="I3970" s="21" t="s">
        <v>22277</v>
      </c>
      <c r="J3970" s="21"/>
      <c r="K3970" s="21" t="s">
        <v>22278</v>
      </c>
      <c r="L3970" s="21" t="str">
        <f>IF(ISNUMBER(VLOOKUP(A3970,EXCL,1,FALSE)),"Excluido",IF(ISNUMBER(VLOOKUP(A3970,POST,1,FALSE)),"PostAlerta",IF(ISNUMBER(VLOOKUP(A3970,PRE,1,FALSE)),"PreAlerta","")))</f>
        <v>PostAlerta</v>
      </c>
      <c r="M3970" s="21" t="str">
        <f>IF(ISNUMBER(A3970),(IF(ISNUMBER(VLOOKUP(A3970,KEYWORDS,1,FALSE)),"C/PalabrasClaves","S/PalabrasClaves")),"")</f>
        <v>S/PalabrasClaves</v>
      </c>
      <c r="N3970" s="21" t="str">
        <f t="shared" si="19"/>
        <v/>
      </c>
      <c r="O3970" s="21"/>
      <c r="P3970" s="21" t="s">
        <v>22165</v>
      </c>
      <c r="Q3970" s="21"/>
      <c r="R3970" s="21" t="str">
        <f>LEFT('2012-2022'!$P3970,4)</f>
        <v>2018</v>
      </c>
      <c r="S3970" s="21" t="s">
        <v>56</v>
      </c>
      <c r="T3970" s="21"/>
      <c r="U3970" s="21"/>
      <c r="V3970" s="21"/>
      <c r="W3970" s="27"/>
      <c r="X3970" s="27"/>
      <c r="Y3970" s="28"/>
    </row>
    <row r="3971" ht="15.75" customHeight="1">
      <c r="A3971" s="21">
        <v>2.9776763E7</v>
      </c>
      <c r="B3971" s="21" t="s">
        <v>22279</v>
      </c>
      <c r="C3971" s="21" t="s">
        <v>22280</v>
      </c>
      <c r="D3971" s="21" t="s">
        <v>22281</v>
      </c>
      <c r="E3971" s="21" t="s">
        <v>22282</v>
      </c>
      <c r="F3971" s="21" t="s">
        <v>18285</v>
      </c>
      <c r="G3971" s="21">
        <v>2018.0</v>
      </c>
      <c r="H3971" s="26">
        <v>43240.0</v>
      </c>
      <c r="I3971" s="21"/>
      <c r="J3971" s="21"/>
      <c r="K3971" s="21" t="s">
        <v>22283</v>
      </c>
      <c r="L3971" s="21" t="str">
        <f>IF(ISNUMBER(VLOOKUP(A3971,EXCL,1,FALSE)),"Excluido",IF(ISNUMBER(VLOOKUP(A3971,POST,1,FALSE)),"PostAlerta",IF(ISNUMBER(VLOOKUP(A3971,PRE,1,FALSE)),"PreAlerta","")))</f>
        <v>PostAlerta</v>
      </c>
      <c r="M3971" s="21" t="str">
        <f>IF(ISNUMBER(A3971),(IF(ISNUMBER(VLOOKUP(A3971,KEYWORDS,1,FALSE)),"C/PalabrasClaves","S/PalabrasClaves")),"")</f>
        <v>S/PalabrasClaves</v>
      </c>
      <c r="N3971" s="21" t="str">
        <f t="shared" si="19"/>
        <v/>
      </c>
      <c r="O3971" s="21"/>
      <c r="P3971" s="21" t="s">
        <v>22102</v>
      </c>
      <c r="Q3971" s="21"/>
      <c r="R3971" s="21" t="str">
        <f>LEFT('2012-2022'!$P3971,4)</f>
        <v>2018</v>
      </c>
      <c r="S3971" s="21" t="s">
        <v>56</v>
      </c>
      <c r="T3971" s="21"/>
      <c r="U3971" s="21"/>
      <c r="V3971" s="21"/>
      <c r="W3971" s="27"/>
      <c r="X3971" s="27"/>
      <c r="Y3971" s="12"/>
    </row>
    <row r="3972" ht="15.75" customHeight="1">
      <c r="A3972" s="21">
        <v>2.9794009E7</v>
      </c>
      <c r="B3972" s="21" t="s">
        <v>22284</v>
      </c>
      <c r="C3972" s="21" t="s">
        <v>22285</v>
      </c>
      <c r="D3972" s="21" t="s">
        <v>22286</v>
      </c>
      <c r="E3972" s="21" t="s">
        <v>22287</v>
      </c>
      <c r="F3972" s="21" t="s">
        <v>1120</v>
      </c>
      <c r="G3972" s="21">
        <v>2018.0</v>
      </c>
      <c r="H3972" s="26">
        <v>43246.0</v>
      </c>
      <c r="I3972" s="21" t="s">
        <v>22288</v>
      </c>
      <c r="J3972" s="21"/>
      <c r="K3972" s="21" t="s">
        <v>22289</v>
      </c>
      <c r="L3972" s="21" t="str">
        <f>IF(ISNUMBER(VLOOKUP(A3972,EXCL,1,FALSE)),"Excluido",IF(ISNUMBER(VLOOKUP(A3972,POST,1,FALSE)),"PostAlerta",IF(ISNUMBER(VLOOKUP(A3972,PRE,1,FALSE)),"PreAlerta","")))</f>
        <v>PostAlerta</v>
      </c>
      <c r="M3972" s="21" t="str">
        <f>IF(ISNUMBER(A3972),(IF(ISNUMBER(VLOOKUP(A3972,KEYWORDS,1,FALSE)),"C/PalabrasClaves","S/PalabrasClaves")),"")</f>
        <v>S/PalabrasClaves</v>
      </c>
      <c r="N3972" s="21" t="str">
        <f t="shared" si="19"/>
        <v/>
      </c>
      <c r="O3972" s="21"/>
      <c r="P3972" s="21" t="s">
        <v>22102</v>
      </c>
      <c r="Q3972" s="21"/>
      <c r="R3972" s="21" t="str">
        <f>LEFT('2012-2022'!$P3972,4)</f>
        <v>2018</v>
      </c>
      <c r="S3972" s="21" t="s">
        <v>56</v>
      </c>
      <c r="T3972" s="21"/>
      <c r="U3972" s="21"/>
      <c r="V3972" s="21"/>
      <c r="W3972" s="27"/>
      <c r="X3972" s="27"/>
      <c r="Y3972" s="28"/>
    </row>
    <row r="3973" ht="15.75" customHeight="1">
      <c r="A3973" s="21">
        <v>2.985131E7</v>
      </c>
      <c r="B3973" s="21" t="s">
        <v>22290</v>
      </c>
      <c r="C3973" s="21" t="s">
        <v>22291</v>
      </c>
      <c r="D3973" s="21" t="s">
        <v>22292</v>
      </c>
      <c r="E3973" s="21" t="s">
        <v>22293</v>
      </c>
      <c r="F3973" s="21" t="s">
        <v>18319</v>
      </c>
      <c r="G3973" s="21">
        <v>2018.0</v>
      </c>
      <c r="H3973" s="26">
        <v>43252.0</v>
      </c>
      <c r="I3973" s="21" t="s">
        <v>22294</v>
      </c>
      <c r="J3973" s="21"/>
      <c r="K3973" s="21" t="s">
        <v>22295</v>
      </c>
      <c r="L3973" s="21" t="str">
        <f>IF(ISNUMBER(VLOOKUP(A3973,EXCL,1,FALSE)),"Excluido",IF(ISNUMBER(VLOOKUP(A3973,POST,1,FALSE)),"PostAlerta",IF(ISNUMBER(VLOOKUP(A3973,PRE,1,FALSE)),"PreAlerta","")))</f>
        <v>PostAlerta</v>
      </c>
      <c r="M3973" s="21" t="str">
        <f>IF(ISNUMBER(A3973),(IF(ISNUMBER(VLOOKUP(A3973,KEYWORDS,1,FALSE)),"C/PalabrasClaves","S/PalabrasClaves")),"")</f>
        <v>S/PalabrasClaves</v>
      </c>
      <c r="N3973" s="21" t="str">
        <f t="shared" si="19"/>
        <v/>
      </c>
      <c r="O3973" s="21"/>
      <c r="P3973" s="21" t="s">
        <v>22102</v>
      </c>
      <c r="Q3973" s="21"/>
      <c r="R3973" s="21" t="str">
        <f>LEFT('2012-2022'!$P3973,4)</f>
        <v>2018</v>
      </c>
      <c r="S3973" s="21" t="s">
        <v>56</v>
      </c>
      <c r="T3973" s="21"/>
      <c r="U3973" s="21"/>
      <c r="V3973" s="21"/>
      <c r="W3973" s="27"/>
      <c r="X3973" s="27"/>
      <c r="Y3973" s="12"/>
    </row>
    <row r="3974" ht="15.75" customHeight="1">
      <c r="A3974" s="21">
        <v>2.9851312E7</v>
      </c>
      <c r="B3974" s="21" t="s">
        <v>22296</v>
      </c>
      <c r="C3974" s="21" t="s">
        <v>22297</v>
      </c>
      <c r="D3974" s="21" t="s">
        <v>22298</v>
      </c>
      <c r="E3974" s="21" t="s">
        <v>9936</v>
      </c>
      <c r="F3974" s="21" t="s">
        <v>18319</v>
      </c>
      <c r="G3974" s="21">
        <v>2018.0</v>
      </c>
      <c r="H3974" s="26">
        <v>43252.0</v>
      </c>
      <c r="I3974" s="21" t="s">
        <v>22299</v>
      </c>
      <c r="J3974" s="21"/>
      <c r="K3974" s="21" t="s">
        <v>22300</v>
      </c>
      <c r="L3974" s="21" t="str">
        <f>IF(ISNUMBER(VLOOKUP(A3974,EXCL,1,FALSE)),"Excluido",IF(ISNUMBER(VLOOKUP(A3974,POST,1,FALSE)),"PostAlerta",IF(ISNUMBER(VLOOKUP(A3974,PRE,1,FALSE)),"PreAlerta","")))</f>
        <v>PostAlerta</v>
      </c>
      <c r="M3974" s="21" t="str">
        <f>IF(ISNUMBER(A3974),(IF(ISNUMBER(VLOOKUP(A3974,KEYWORDS,1,FALSE)),"C/PalabrasClaves","S/PalabrasClaves")),"")</f>
        <v>S/PalabrasClaves</v>
      </c>
      <c r="N3974" s="21" t="str">
        <f t="shared" si="19"/>
        <v/>
      </c>
      <c r="O3974" s="21"/>
      <c r="P3974" s="21" t="s">
        <v>22102</v>
      </c>
      <c r="Q3974" s="21"/>
      <c r="R3974" s="21" t="str">
        <f>LEFT('2012-2022'!$P3974,4)</f>
        <v>2018</v>
      </c>
      <c r="S3974" s="21" t="s">
        <v>56</v>
      </c>
      <c r="T3974" s="21"/>
      <c r="U3974" s="21"/>
      <c r="V3974" s="21"/>
      <c r="W3974" s="27"/>
      <c r="X3974" s="27"/>
      <c r="Y3974" s="28"/>
    </row>
    <row r="3975" ht="15.75" customHeight="1">
      <c r="A3975" s="21">
        <v>2.9876068E7</v>
      </c>
      <c r="B3975" s="21" t="s">
        <v>22301</v>
      </c>
      <c r="C3975" s="21" t="s">
        <v>22302</v>
      </c>
      <c r="D3975" s="21" t="s">
        <v>22303</v>
      </c>
      <c r="E3975" s="21" t="s">
        <v>1349</v>
      </c>
      <c r="F3975" s="21" t="s">
        <v>22304</v>
      </c>
      <c r="G3975" s="21">
        <v>2018.0</v>
      </c>
      <c r="H3975" s="26">
        <v>43259.0</v>
      </c>
      <c r="I3975" s="21" t="s">
        <v>22305</v>
      </c>
      <c r="J3975" s="21"/>
      <c r="K3975" s="21" t="s">
        <v>22306</v>
      </c>
      <c r="L3975" s="21" t="str">
        <f>IF(ISNUMBER(VLOOKUP(A3975,EXCL,1,FALSE)),"Excluido",IF(ISNUMBER(VLOOKUP(A3975,POST,1,FALSE)),"PostAlerta",IF(ISNUMBER(VLOOKUP(A3975,PRE,1,FALSE)),"PreAlerta","")))</f>
        <v>PostAlerta</v>
      </c>
      <c r="M3975" s="21" t="str">
        <f>IF(ISNUMBER(A3975),(IF(ISNUMBER(VLOOKUP(A3975,KEYWORDS,1,FALSE)),"C/PalabrasClaves","S/PalabrasClaves")),"")</f>
        <v>S/PalabrasClaves</v>
      </c>
      <c r="N3975" s="21" t="str">
        <f t="shared" si="19"/>
        <v/>
      </c>
      <c r="O3975" s="21"/>
      <c r="P3975" s="21" t="s">
        <v>22017</v>
      </c>
      <c r="Q3975" s="21"/>
      <c r="R3975" s="21" t="str">
        <f>LEFT('2012-2022'!$P3975,4)</f>
        <v>2018</v>
      </c>
      <c r="S3975" s="21" t="s">
        <v>53</v>
      </c>
      <c r="T3975" s="21"/>
      <c r="U3975" s="21"/>
      <c r="V3975" s="21"/>
      <c r="W3975" s="27"/>
      <c r="X3975" s="27"/>
      <c r="Y3975" s="12"/>
    </row>
    <row r="3976" ht="15.75" customHeight="1">
      <c r="A3976" s="21">
        <v>3.0477051E7</v>
      </c>
      <c r="B3976" s="21" t="s">
        <v>22307</v>
      </c>
      <c r="C3976" s="21" t="s">
        <v>22308</v>
      </c>
      <c r="D3976" s="21" t="s">
        <v>22309</v>
      </c>
      <c r="E3976" s="21" t="s">
        <v>22310</v>
      </c>
      <c r="F3976" s="21" t="s">
        <v>1415</v>
      </c>
      <c r="G3976" s="21">
        <v>2018.0</v>
      </c>
      <c r="H3976" s="26">
        <v>43432.0</v>
      </c>
      <c r="I3976" s="21"/>
      <c r="J3976" s="21"/>
      <c r="K3976" s="21"/>
      <c r="L3976" s="21" t="str">
        <f>IF(ISNUMBER(VLOOKUP(A3976,EXCL,1,FALSE)),"Excluido",IF(ISNUMBER(VLOOKUP(A3976,POST,1,FALSE)),"PostAlerta",IF(ISNUMBER(VLOOKUP(A3976,PRE,1,FALSE)),"PreAlerta","")))</f>
        <v>PostAlerta</v>
      </c>
      <c r="M3976" s="21" t="str">
        <f>IF(ISNUMBER(A3976),(IF(ISNUMBER(VLOOKUP(A3976,KEYWORDS,1,FALSE)),"C/PalabrasClaves","S/PalabrasClaves")),"")</f>
        <v>S/PalabrasClaves</v>
      </c>
      <c r="N3976" s="21" t="str">
        <f t="shared" si="19"/>
        <v/>
      </c>
      <c r="O3976" s="21"/>
      <c r="P3976" s="21" t="s">
        <v>22102</v>
      </c>
      <c r="Q3976" s="21"/>
      <c r="R3976" s="21" t="str">
        <f>LEFT('2012-2022'!$P3976,4)</f>
        <v>2018</v>
      </c>
      <c r="S3976" s="21" t="s">
        <v>56</v>
      </c>
      <c r="T3976" s="21"/>
      <c r="U3976" s="21"/>
      <c r="V3976" s="21"/>
      <c r="W3976" s="27"/>
      <c r="X3976" s="27"/>
      <c r="Y3976" s="28"/>
    </row>
    <row r="3977" ht="15.75" customHeight="1">
      <c r="A3977" s="21">
        <v>3.0477057E7</v>
      </c>
      <c r="B3977" s="21" t="s">
        <v>22311</v>
      </c>
      <c r="C3977" s="21" t="s">
        <v>22312</v>
      </c>
      <c r="D3977" s="21" t="s">
        <v>22313</v>
      </c>
      <c r="E3977" s="21" t="s">
        <v>22314</v>
      </c>
      <c r="F3977" s="21" t="s">
        <v>1415</v>
      </c>
      <c r="G3977" s="21">
        <v>2018.0</v>
      </c>
      <c r="H3977" s="26">
        <v>43432.0</v>
      </c>
      <c r="I3977" s="21"/>
      <c r="J3977" s="21"/>
      <c r="K3977" s="21"/>
      <c r="L3977" s="21" t="str">
        <f>IF(ISNUMBER(VLOOKUP(A3977,EXCL,1,FALSE)),"Excluido",IF(ISNUMBER(VLOOKUP(A3977,POST,1,FALSE)),"PostAlerta",IF(ISNUMBER(VLOOKUP(A3977,PRE,1,FALSE)),"PreAlerta","")))</f>
        <v>PostAlerta</v>
      </c>
      <c r="M3977" s="21" t="str">
        <f>IF(ISNUMBER(A3977),(IF(ISNUMBER(VLOOKUP(A3977,KEYWORDS,1,FALSE)),"C/PalabrasClaves","S/PalabrasClaves")),"")</f>
        <v>S/PalabrasClaves</v>
      </c>
      <c r="N3977" s="21" t="str">
        <f t="shared" si="19"/>
        <v/>
      </c>
      <c r="O3977" s="21"/>
      <c r="P3977" s="21" t="s">
        <v>22102</v>
      </c>
      <c r="Q3977" s="21"/>
      <c r="R3977" s="21" t="str">
        <f>LEFT('2012-2022'!$P3977,4)</f>
        <v>2018</v>
      </c>
      <c r="S3977" s="21" t="s">
        <v>56</v>
      </c>
      <c r="T3977" s="21"/>
      <c r="U3977" s="21"/>
      <c r="V3977" s="21"/>
      <c r="W3977" s="27"/>
      <c r="X3977" s="27"/>
      <c r="Y3977" s="12"/>
    </row>
    <row r="3978" ht="15.75" customHeight="1">
      <c r="A3978" s="21">
        <v>3.1014807E7</v>
      </c>
      <c r="B3978" s="21" t="s">
        <v>22315</v>
      </c>
      <c r="C3978" s="21" t="s">
        <v>22316</v>
      </c>
      <c r="D3978" s="21" t="s">
        <v>22317</v>
      </c>
      <c r="E3978" s="21" t="s">
        <v>22318</v>
      </c>
      <c r="F3978" s="21" t="s">
        <v>12747</v>
      </c>
      <c r="G3978" s="21">
        <v>2018.0</v>
      </c>
      <c r="H3978" s="26">
        <v>43580.0</v>
      </c>
      <c r="I3978" s="21"/>
      <c r="J3978" s="21"/>
      <c r="K3978" s="21" t="s">
        <v>22319</v>
      </c>
      <c r="L3978" s="21" t="str">
        <f>IF(ISNUMBER(VLOOKUP(A3978,EXCL,1,FALSE)),"Excluido",IF(ISNUMBER(VLOOKUP(A3978,POST,1,FALSE)),"PostAlerta",IF(ISNUMBER(VLOOKUP(A3978,PRE,1,FALSE)),"PreAlerta","")))</f>
        <v>PostAlerta</v>
      </c>
      <c r="M3978" s="21" t="str">
        <f>IF(ISNUMBER(A3978),(IF(ISNUMBER(VLOOKUP(A3978,KEYWORDS,1,FALSE)),"C/PalabrasClaves","S/PalabrasClaves")),"")</f>
        <v>S/PalabrasClaves</v>
      </c>
      <c r="N3978" s="21" t="str">
        <f t="shared" si="19"/>
        <v/>
      </c>
      <c r="O3978" s="21"/>
      <c r="P3978" s="21" t="s">
        <v>22102</v>
      </c>
      <c r="Q3978" s="21"/>
      <c r="R3978" s="21" t="str">
        <f>LEFT('2012-2022'!$P3978,4)</f>
        <v>2018</v>
      </c>
      <c r="S3978" s="21" t="s">
        <v>56</v>
      </c>
      <c r="T3978" s="21"/>
      <c r="U3978" s="21"/>
      <c r="V3978" s="21"/>
      <c r="W3978" s="27"/>
      <c r="X3978" s="27"/>
      <c r="Y3978" s="28"/>
    </row>
    <row r="3979" ht="15.75" customHeight="1">
      <c r="A3979" s="21">
        <v>2.9720714E7</v>
      </c>
      <c r="B3979" s="21" t="s">
        <v>22320</v>
      </c>
      <c r="C3979" s="21" t="s">
        <v>22321</v>
      </c>
      <c r="D3979" s="21" t="s">
        <v>22322</v>
      </c>
      <c r="E3979" s="21" t="s">
        <v>22323</v>
      </c>
      <c r="F3979" s="21" t="s">
        <v>5609</v>
      </c>
      <c r="G3979" s="21">
        <v>2018.0</v>
      </c>
      <c r="H3979" s="26">
        <v>43224.0</v>
      </c>
      <c r="I3979" s="21" t="s">
        <v>22324</v>
      </c>
      <c r="J3979" s="21"/>
      <c r="K3979" s="21" t="s">
        <v>22325</v>
      </c>
      <c r="L3979" s="21" t="str">
        <f>IF(ISNUMBER(VLOOKUP(A3979,EXCL,1,FALSE)),"Excluido",IF(ISNUMBER(VLOOKUP(A3979,POST,1,FALSE)),"PostAlerta",IF(ISNUMBER(VLOOKUP(A3979,PRE,1,FALSE)),"PreAlerta","")))</f>
        <v>PostAlerta</v>
      </c>
      <c r="M3979" s="21" t="str">
        <f>IF(ISNUMBER(A3979),(IF(ISNUMBER(VLOOKUP(A3979,KEYWORDS,1,FALSE)),"C/PalabrasClaves","S/PalabrasClaves")),"")</f>
        <v>S/PalabrasClaves</v>
      </c>
      <c r="N3979" s="21" t="str">
        <f t="shared" si="19"/>
        <v/>
      </c>
      <c r="O3979" s="21"/>
      <c r="P3979" s="21" t="s">
        <v>22326</v>
      </c>
      <c r="Q3979" s="21"/>
      <c r="R3979" s="21" t="str">
        <f>LEFT('2012-2022'!$P3979,4)</f>
        <v>2018</v>
      </c>
      <c r="S3979" s="21" t="s">
        <v>56</v>
      </c>
      <c r="T3979" s="21"/>
      <c r="U3979" s="21"/>
      <c r="V3979" s="21"/>
      <c r="W3979" s="27"/>
      <c r="X3979" s="27"/>
      <c r="Y3979" s="12"/>
    </row>
    <row r="3980" ht="15.75" customHeight="1">
      <c r="A3980" s="21">
        <v>2.9723287E7</v>
      </c>
      <c r="B3980" s="21" t="s">
        <v>22327</v>
      </c>
      <c r="C3980" s="21" t="s">
        <v>22328</v>
      </c>
      <c r="D3980" s="21" t="s">
        <v>22329</v>
      </c>
      <c r="E3980" s="21" t="s">
        <v>16169</v>
      </c>
      <c r="F3980" s="21" t="s">
        <v>2831</v>
      </c>
      <c r="G3980" s="21">
        <v>2018.0</v>
      </c>
      <c r="H3980" s="26">
        <v>43224.0</v>
      </c>
      <c r="I3980" s="21" t="s">
        <v>22330</v>
      </c>
      <c r="J3980" s="21"/>
      <c r="K3980" s="21" t="s">
        <v>22331</v>
      </c>
      <c r="L3980" s="21" t="str">
        <f>IF(ISNUMBER(VLOOKUP(A3980,EXCL,1,FALSE)),"Excluido",IF(ISNUMBER(VLOOKUP(A3980,POST,1,FALSE)),"PostAlerta",IF(ISNUMBER(VLOOKUP(A3980,PRE,1,FALSE)),"PreAlerta","")))</f>
        <v>PostAlerta</v>
      </c>
      <c r="M3980" s="21" t="str">
        <f>IF(ISNUMBER(A3980),(IF(ISNUMBER(VLOOKUP(A3980,KEYWORDS,1,FALSE)),"C/PalabrasClaves","S/PalabrasClaves")),"")</f>
        <v>S/PalabrasClaves</v>
      </c>
      <c r="N3980" s="21" t="str">
        <f t="shared" si="19"/>
        <v/>
      </c>
      <c r="O3980" s="21"/>
      <c r="P3980" s="21" t="s">
        <v>22332</v>
      </c>
      <c r="Q3980" s="21"/>
      <c r="R3980" s="21" t="str">
        <f>LEFT('2012-2022'!$P3980,4)</f>
        <v>2018</v>
      </c>
      <c r="S3980" s="21" t="s">
        <v>56</v>
      </c>
      <c r="T3980" s="21"/>
      <c r="U3980" s="21"/>
      <c r="V3980" s="21"/>
      <c r="W3980" s="27"/>
      <c r="X3980" s="27"/>
      <c r="Y3980" s="28"/>
    </row>
    <row r="3981" ht="15.75" customHeight="1">
      <c r="A3981" s="21">
        <v>2.9725059E7</v>
      </c>
      <c r="B3981" s="21" t="s">
        <v>22333</v>
      </c>
      <c r="C3981" s="21" t="s">
        <v>22334</v>
      </c>
      <c r="D3981" s="21" t="s">
        <v>22335</v>
      </c>
      <c r="E3981" s="21" t="s">
        <v>7310</v>
      </c>
      <c r="F3981" s="21" t="s">
        <v>5609</v>
      </c>
      <c r="G3981" s="21">
        <v>2018.0</v>
      </c>
      <c r="H3981" s="26">
        <v>43225.0</v>
      </c>
      <c r="I3981" s="21" t="s">
        <v>22336</v>
      </c>
      <c r="J3981" s="21"/>
      <c r="K3981" s="21" t="s">
        <v>22337</v>
      </c>
      <c r="L3981" s="21" t="str">
        <f>IF(ISNUMBER(VLOOKUP(A3981,EXCL,1,FALSE)),"Excluido",IF(ISNUMBER(VLOOKUP(A3981,POST,1,FALSE)),"PostAlerta",IF(ISNUMBER(VLOOKUP(A3981,PRE,1,FALSE)),"PreAlerta","")))</f>
        <v>PostAlerta</v>
      </c>
      <c r="M3981" s="21" t="str">
        <f>IF(ISNUMBER(A3981),(IF(ISNUMBER(VLOOKUP(A3981,KEYWORDS,1,FALSE)),"C/PalabrasClaves","S/PalabrasClaves")),"")</f>
        <v>S/PalabrasClaves</v>
      </c>
      <c r="N3981" s="21" t="str">
        <f t="shared" si="19"/>
        <v/>
      </c>
      <c r="O3981" s="21"/>
      <c r="P3981" s="21" t="s">
        <v>22332</v>
      </c>
      <c r="Q3981" s="21"/>
      <c r="R3981" s="21" t="str">
        <f>LEFT('2012-2022'!$P3981,4)</f>
        <v>2018</v>
      </c>
      <c r="S3981" s="21" t="s">
        <v>56</v>
      </c>
      <c r="T3981" s="21"/>
      <c r="U3981" s="21"/>
      <c r="V3981" s="21"/>
      <c r="W3981" s="27"/>
      <c r="X3981" s="27"/>
      <c r="Y3981" s="12"/>
    </row>
    <row r="3982" ht="15.75" customHeight="1">
      <c r="A3982" s="21">
        <v>2.9635529E7</v>
      </c>
      <c r="B3982" s="21" t="s">
        <v>22338</v>
      </c>
      <c r="C3982" s="21" t="s">
        <v>22339</v>
      </c>
      <c r="D3982" s="21" t="s">
        <v>22340</v>
      </c>
      <c r="E3982" s="21" t="s">
        <v>22341</v>
      </c>
      <c r="F3982" s="21" t="s">
        <v>728</v>
      </c>
      <c r="G3982" s="21">
        <v>2018.0</v>
      </c>
      <c r="H3982" s="26">
        <v>43201.0</v>
      </c>
      <c r="I3982" s="21"/>
      <c r="J3982" s="21"/>
      <c r="K3982" s="21" t="s">
        <v>22342</v>
      </c>
      <c r="L3982" s="21" t="str">
        <f>IF(ISNUMBER(VLOOKUP(A3982,EXCL,1,FALSE)),"Excluido",IF(ISNUMBER(VLOOKUP(A3982,POST,1,FALSE)),"PostAlerta",IF(ISNUMBER(VLOOKUP(A3982,PRE,1,FALSE)),"PreAlerta","")))</f>
        <v>PostAlerta</v>
      </c>
      <c r="M3982" s="21" t="str">
        <f>IF(ISNUMBER(A3982),(IF(ISNUMBER(VLOOKUP(A3982,KEYWORDS,1,FALSE)),"C/PalabrasClaves","S/PalabrasClaves")),"")</f>
        <v>S/PalabrasClaves</v>
      </c>
      <c r="N3982" s="21" t="str">
        <f t="shared" si="19"/>
        <v/>
      </c>
      <c r="O3982" s="21"/>
      <c r="P3982" s="21" t="s">
        <v>22343</v>
      </c>
      <c r="Q3982" s="21"/>
      <c r="R3982" s="21" t="str">
        <f>LEFT('2012-2022'!$P3982,4)</f>
        <v>2018</v>
      </c>
      <c r="S3982" s="21" t="s">
        <v>56</v>
      </c>
      <c r="T3982" s="21"/>
      <c r="U3982" s="21"/>
      <c r="V3982" s="21"/>
      <c r="W3982" s="27"/>
      <c r="X3982" s="27"/>
      <c r="Y3982" s="28"/>
    </row>
    <row r="3983" ht="15.75" customHeight="1">
      <c r="A3983" s="21">
        <v>2.9730989E7</v>
      </c>
      <c r="B3983" s="21" t="s">
        <v>22344</v>
      </c>
      <c r="C3983" s="21" t="s">
        <v>22345</v>
      </c>
      <c r="D3983" s="21" t="s">
        <v>22346</v>
      </c>
      <c r="E3983" s="21" t="s">
        <v>6854</v>
      </c>
      <c r="F3983" s="21" t="s">
        <v>14344</v>
      </c>
      <c r="G3983" s="21">
        <v>2018.0</v>
      </c>
      <c r="H3983" s="26">
        <v>43228.0</v>
      </c>
      <c r="I3983" s="21" t="s">
        <v>22347</v>
      </c>
      <c r="J3983" s="21"/>
      <c r="K3983" s="21" t="s">
        <v>22348</v>
      </c>
      <c r="L3983" s="21" t="str">
        <f>IF(ISNUMBER(VLOOKUP(A3983,EXCL,1,FALSE)),"Excluido",IF(ISNUMBER(VLOOKUP(A3983,POST,1,FALSE)),"PostAlerta",IF(ISNUMBER(VLOOKUP(A3983,PRE,1,FALSE)),"PreAlerta","")))</f>
        <v>PostAlerta</v>
      </c>
      <c r="M3983" s="21" t="str">
        <f>IF(ISNUMBER(A3983),(IF(ISNUMBER(VLOOKUP(A3983,KEYWORDS,1,FALSE)),"C/PalabrasClaves","S/PalabrasClaves")),"")</f>
        <v>S/PalabrasClaves</v>
      </c>
      <c r="N3983" s="21" t="str">
        <f t="shared" si="19"/>
        <v/>
      </c>
      <c r="O3983" s="21"/>
      <c r="P3983" s="21" t="s">
        <v>22349</v>
      </c>
      <c r="Q3983" s="21"/>
      <c r="R3983" s="21" t="str">
        <f>LEFT('2012-2022'!$P3983,4)</f>
        <v>2018</v>
      </c>
      <c r="S3983" s="21" t="s">
        <v>56</v>
      </c>
      <c r="T3983" s="21"/>
      <c r="U3983" s="21"/>
      <c r="V3983" s="21"/>
      <c r="W3983" s="27"/>
      <c r="X3983" s="27"/>
      <c r="Y3983" s="12"/>
    </row>
    <row r="3984" ht="15.75" customHeight="1">
      <c r="A3984" s="21">
        <v>2.9733028E7</v>
      </c>
      <c r="B3984" s="21" t="s">
        <v>22350</v>
      </c>
      <c r="C3984" s="21" t="s">
        <v>22351</v>
      </c>
      <c r="D3984" s="21" t="s">
        <v>22352</v>
      </c>
      <c r="E3984" s="21" t="s">
        <v>18192</v>
      </c>
      <c r="F3984" s="21" t="s">
        <v>1834</v>
      </c>
      <c r="G3984" s="21">
        <v>2018.0</v>
      </c>
      <c r="H3984" s="26">
        <v>43228.0</v>
      </c>
      <c r="I3984" s="21"/>
      <c r="J3984" s="21"/>
      <c r="K3984" s="21" t="s">
        <v>22353</v>
      </c>
      <c r="L3984" s="21" t="str">
        <f>IF(ISNUMBER(VLOOKUP(A3984,EXCL,1,FALSE)),"Excluido",IF(ISNUMBER(VLOOKUP(A3984,POST,1,FALSE)),"PostAlerta",IF(ISNUMBER(VLOOKUP(A3984,PRE,1,FALSE)),"PreAlerta","")))</f>
        <v>PostAlerta</v>
      </c>
      <c r="M3984" s="21" t="str">
        <f>IF(ISNUMBER(A3984),(IF(ISNUMBER(VLOOKUP(A3984,KEYWORDS,1,FALSE)),"C/PalabrasClaves","S/PalabrasClaves")),"")</f>
        <v>S/PalabrasClaves</v>
      </c>
      <c r="N3984" s="21" t="str">
        <f t="shared" si="19"/>
        <v/>
      </c>
      <c r="O3984" s="21"/>
      <c r="P3984" s="21" t="s">
        <v>22349</v>
      </c>
      <c r="Q3984" s="21"/>
      <c r="R3984" s="21" t="str">
        <f>LEFT('2012-2022'!$P3984,4)</f>
        <v>2018</v>
      </c>
      <c r="S3984" s="21" t="s">
        <v>56</v>
      </c>
      <c r="T3984" s="21"/>
      <c r="U3984" s="21"/>
      <c r="V3984" s="21"/>
      <c r="W3984" s="27"/>
      <c r="X3984" s="27"/>
      <c r="Y3984" s="28"/>
    </row>
    <row r="3985" ht="15.75" customHeight="1">
      <c r="A3985" s="21">
        <v>2.9734393E7</v>
      </c>
      <c r="B3985" s="21" t="s">
        <v>22354</v>
      </c>
      <c r="C3985" s="21" t="s">
        <v>22355</v>
      </c>
      <c r="D3985" s="21" t="s">
        <v>22356</v>
      </c>
      <c r="E3985" s="21" t="s">
        <v>22357</v>
      </c>
      <c r="F3985" s="21" t="s">
        <v>1789</v>
      </c>
      <c r="G3985" s="21">
        <v>2018.0</v>
      </c>
      <c r="H3985" s="26">
        <v>43228.0</v>
      </c>
      <c r="I3985" s="21" t="s">
        <v>22358</v>
      </c>
      <c r="J3985" s="21"/>
      <c r="K3985" s="21" t="s">
        <v>22359</v>
      </c>
      <c r="L3985" s="21" t="str">
        <f>IF(ISNUMBER(VLOOKUP(A3985,EXCL,1,FALSE)),"Excluido",IF(ISNUMBER(VLOOKUP(A3985,POST,1,FALSE)),"PostAlerta",IF(ISNUMBER(VLOOKUP(A3985,PRE,1,FALSE)),"PreAlerta","")))</f>
        <v>PostAlerta</v>
      </c>
      <c r="M3985" s="21" t="str">
        <f>IF(ISNUMBER(A3985),(IF(ISNUMBER(VLOOKUP(A3985,KEYWORDS,1,FALSE)),"C/PalabrasClaves","S/PalabrasClaves")),"")</f>
        <v>S/PalabrasClaves</v>
      </c>
      <c r="N3985" s="21" t="str">
        <f t="shared" si="19"/>
        <v/>
      </c>
      <c r="O3985" s="21"/>
      <c r="P3985" s="21" t="s">
        <v>22349</v>
      </c>
      <c r="Q3985" s="21"/>
      <c r="R3985" s="21" t="str">
        <f>LEFT('2012-2022'!$P3985,4)</f>
        <v>2018</v>
      </c>
      <c r="S3985" s="21" t="s">
        <v>56</v>
      </c>
      <c r="T3985" s="21"/>
      <c r="U3985" s="21"/>
      <c r="V3985" s="21"/>
      <c r="W3985" s="27"/>
      <c r="X3985" s="27"/>
      <c r="Y3985" s="12"/>
    </row>
    <row r="3986" ht="15.75" customHeight="1">
      <c r="A3986" s="21">
        <v>2.9686091E7</v>
      </c>
      <c r="B3986" s="21" t="s">
        <v>22360</v>
      </c>
      <c r="C3986" s="21" t="s">
        <v>22361</v>
      </c>
      <c r="D3986" s="21" t="s">
        <v>22362</v>
      </c>
      <c r="E3986" s="21" t="s">
        <v>22363</v>
      </c>
      <c r="F3986" s="21" t="s">
        <v>1104</v>
      </c>
      <c r="G3986" s="21">
        <v>2018.0</v>
      </c>
      <c r="H3986" s="26">
        <v>43215.0</v>
      </c>
      <c r="I3986" s="21" t="s">
        <v>22364</v>
      </c>
      <c r="J3986" s="21"/>
      <c r="K3986" s="21" t="s">
        <v>22365</v>
      </c>
      <c r="L3986" s="21" t="str">
        <f>IF(ISNUMBER(VLOOKUP(A3986,EXCL,1,FALSE)),"Excluido",IF(ISNUMBER(VLOOKUP(A3986,POST,1,FALSE)),"PostAlerta",IF(ISNUMBER(VLOOKUP(A3986,PRE,1,FALSE)),"PreAlerta","")))</f>
        <v>PostAlerta</v>
      </c>
      <c r="M3986" s="21" t="str">
        <f>IF(ISNUMBER(A3986),(IF(ISNUMBER(VLOOKUP(A3986,KEYWORDS,1,FALSE)),"C/PalabrasClaves","S/PalabrasClaves")),"")</f>
        <v>S/PalabrasClaves</v>
      </c>
      <c r="N3986" s="21" t="str">
        <f t="shared" si="19"/>
        <v/>
      </c>
      <c r="O3986" s="21"/>
      <c r="P3986" s="21" t="s">
        <v>22366</v>
      </c>
      <c r="Q3986" s="21"/>
      <c r="R3986" s="21" t="str">
        <f>LEFT('2012-2022'!$P3986,4)</f>
        <v>2018</v>
      </c>
      <c r="S3986" s="21" t="s">
        <v>56</v>
      </c>
      <c r="T3986" s="21"/>
      <c r="U3986" s="21"/>
      <c r="V3986" s="21"/>
      <c r="W3986" s="27"/>
      <c r="X3986" s="27"/>
      <c r="Y3986" s="28"/>
    </row>
    <row r="3987" ht="15.75" customHeight="1">
      <c r="A3987" s="21">
        <v>2.9742372E7</v>
      </c>
      <c r="B3987" s="21" t="s">
        <v>22367</v>
      </c>
      <c r="C3987" s="21" t="s">
        <v>22368</v>
      </c>
      <c r="D3987" s="21" t="s">
        <v>22369</v>
      </c>
      <c r="E3987" s="21" t="s">
        <v>22370</v>
      </c>
      <c r="F3987" s="21" t="s">
        <v>4123</v>
      </c>
      <c r="G3987" s="21">
        <v>2018.0</v>
      </c>
      <c r="H3987" s="26">
        <v>43230.0</v>
      </c>
      <c r="I3987" s="21"/>
      <c r="J3987" s="21"/>
      <c r="K3987" s="21" t="s">
        <v>22371</v>
      </c>
      <c r="L3987" s="21" t="str">
        <f>IF(ISNUMBER(VLOOKUP(A3987,EXCL,1,FALSE)),"Excluido",IF(ISNUMBER(VLOOKUP(A3987,POST,1,FALSE)),"PostAlerta",IF(ISNUMBER(VLOOKUP(A3987,PRE,1,FALSE)),"PreAlerta","")))</f>
        <v>PostAlerta</v>
      </c>
      <c r="M3987" s="21" t="str">
        <f>IF(ISNUMBER(A3987),(IF(ISNUMBER(VLOOKUP(A3987,KEYWORDS,1,FALSE)),"C/PalabrasClaves","S/PalabrasClaves")),"")</f>
        <v>S/PalabrasClaves</v>
      </c>
      <c r="N3987" s="21" t="str">
        <f t="shared" si="19"/>
        <v/>
      </c>
      <c r="O3987" s="21"/>
      <c r="P3987" s="21" t="s">
        <v>22372</v>
      </c>
      <c r="Q3987" s="21"/>
      <c r="R3987" s="21" t="str">
        <f>LEFT('2012-2022'!$P3987,4)</f>
        <v>2018</v>
      </c>
      <c r="S3987" s="21" t="s">
        <v>56</v>
      </c>
      <c r="T3987" s="21"/>
      <c r="U3987" s="21"/>
      <c r="V3987" s="21"/>
      <c r="W3987" s="27"/>
      <c r="X3987" s="27"/>
      <c r="Y3987" s="12"/>
    </row>
    <row r="3988" ht="15.75" customHeight="1">
      <c r="A3988" s="21">
        <v>2.9751814E7</v>
      </c>
      <c r="B3988" s="21" t="s">
        <v>22373</v>
      </c>
      <c r="C3988" s="21" t="s">
        <v>22374</v>
      </c>
      <c r="D3988" s="21" t="s">
        <v>22375</v>
      </c>
      <c r="E3988" s="21" t="s">
        <v>20971</v>
      </c>
      <c r="F3988" s="21" t="s">
        <v>332</v>
      </c>
      <c r="G3988" s="21">
        <v>2018.0</v>
      </c>
      <c r="H3988" s="26">
        <v>43233.0</v>
      </c>
      <c r="I3988" s="21" t="s">
        <v>22376</v>
      </c>
      <c r="J3988" s="21"/>
      <c r="K3988" s="21" t="s">
        <v>22377</v>
      </c>
      <c r="L3988" s="21" t="str">
        <f>IF(ISNUMBER(VLOOKUP(A3988,EXCL,1,FALSE)),"Excluido",IF(ISNUMBER(VLOOKUP(A3988,POST,1,FALSE)),"PostAlerta",IF(ISNUMBER(VLOOKUP(A3988,PRE,1,FALSE)),"PreAlerta","")))</f>
        <v>PostAlerta</v>
      </c>
      <c r="M3988" s="21" t="str">
        <f>IF(ISNUMBER(A3988),(IF(ISNUMBER(VLOOKUP(A3988,KEYWORDS,1,FALSE)),"C/PalabrasClaves","S/PalabrasClaves")),"")</f>
        <v>S/PalabrasClaves</v>
      </c>
      <c r="N3988" s="21" t="str">
        <f t="shared" si="19"/>
        <v/>
      </c>
      <c r="O3988" s="21"/>
      <c r="P3988" s="21" t="s">
        <v>22378</v>
      </c>
      <c r="Q3988" s="21"/>
      <c r="R3988" s="21" t="str">
        <f>LEFT('2012-2022'!$P3988,4)</f>
        <v>2018</v>
      </c>
      <c r="S3988" s="21" t="s">
        <v>56</v>
      </c>
      <c r="T3988" s="21"/>
      <c r="U3988" s="21"/>
      <c r="V3988" s="21"/>
      <c r="W3988" s="27"/>
      <c r="X3988" s="27"/>
      <c r="Y3988" s="28"/>
    </row>
    <row r="3989" ht="15.75" customHeight="1">
      <c r="A3989" s="21">
        <v>2.952355E7</v>
      </c>
      <c r="B3989" s="21" t="s">
        <v>22379</v>
      </c>
      <c r="C3989" s="21" t="s">
        <v>22380</v>
      </c>
      <c r="D3989" s="21" t="s">
        <v>22381</v>
      </c>
      <c r="E3989" s="21" t="s">
        <v>22382</v>
      </c>
      <c r="F3989" s="21" t="s">
        <v>182</v>
      </c>
      <c r="G3989" s="21">
        <v>2018.0</v>
      </c>
      <c r="H3989" s="26">
        <v>43170.0</v>
      </c>
      <c r="I3989" s="21" t="s">
        <v>22383</v>
      </c>
      <c r="J3989" s="21"/>
      <c r="K3989" s="21" t="s">
        <v>22384</v>
      </c>
      <c r="L3989" s="21" t="str">
        <f>IF(ISNUMBER(VLOOKUP(A3989,EXCL,1,FALSE)),"Excluido",IF(ISNUMBER(VLOOKUP(A3989,POST,1,FALSE)),"PostAlerta",IF(ISNUMBER(VLOOKUP(A3989,PRE,1,FALSE)),"PreAlerta","")))</f>
        <v>PostAlerta</v>
      </c>
      <c r="M3989" s="21" t="str">
        <f>IF(ISNUMBER(A3989),(IF(ISNUMBER(VLOOKUP(A3989,KEYWORDS,1,FALSE)),"C/PalabrasClaves","S/PalabrasClaves")),"")</f>
        <v>S/PalabrasClaves</v>
      </c>
      <c r="N3989" s="21" t="str">
        <f t="shared" si="19"/>
        <v/>
      </c>
      <c r="O3989" s="21"/>
      <c r="P3989" s="21" t="s">
        <v>22165</v>
      </c>
      <c r="Q3989" s="21"/>
      <c r="R3989" s="21" t="str">
        <f>LEFT('2012-2022'!$P3989,4)</f>
        <v>2018</v>
      </c>
      <c r="S3989" s="21" t="s">
        <v>56</v>
      </c>
      <c r="T3989" s="21"/>
      <c r="U3989" s="21"/>
      <c r="V3989" s="21"/>
      <c r="W3989" s="27"/>
      <c r="X3989" s="27"/>
      <c r="Y3989" s="12"/>
    </row>
    <row r="3990" ht="15.75" customHeight="1">
      <c r="A3990" s="21">
        <v>2.9762516E7</v>
      </c>
      <c r="B3990" s="21" t="s">
        <v>22385</v>
      </c>
      <c r="C3990" s="21" t="s">
        <v>22386</v>
      </c>
      <c r="D3990" s="21" t="s">
        <v>22387</v>
      </c>
      <c r="E3990" s="21" t="s">
        <v>22388</v>
      </c>
      <c r="F3990" s="21" t="s">
        <v>8160</v>
      </c>
      <c r="G3990" s="21">
        <v>2018.0</v>
      </c>
      <c r="H3990" s="26">
        <v>43236.0</v>
      </c>
      <c r="I3990" s="21" t="s">
        <v>22389</v>
      </c>
      <c r="J3990" s="21"/>
      <c r="K3990" s="21" t="s">
        <v>22390</v>
      </c>
      <c r="L3990" s="21" t="str">
        <f>IF(ISNUMBER(VLOOKUP(A3990,EXCL,1,FALSE)),"Excluido",IF(ISNUMBER(VLOOKUP(A3990,POST,1,FALSE)),"PostAlerta",IF(ISNUMBER(VLOOKUP(A3990,PRE,1,FALSE)),"PreAlerta","")))</f>
        <v>PostAlerta</v>
      </c>
      <c r="M3990" s="21" t="str">
        <f>IF(ISNUMBER(A3990),(IF(ISNUMBER(VLOOKUP(A3990,KEYWORDS,1,FALSE)),"C/PalabrasClaves","S/PalabrasClaves")),"")</f>
        <v>S/PalabrasClaves</v>
      </c>
      <c r="N3990" s="21" t="str">
        <f t="shared" si="19"/>
        <v/>
      </c>
      <c r="O3990" s="21"/>
      <c r="P3990" s="21" t="s">
        <v>22391</v>
      </c>
      <c r="Q3990" s="21"/>
      <c r="R3990" s="21" t="str">
        <f>LEFT('2012-2022'!$P3990,4)</f>
        <v>2018</v>
      </c>
      <c r="S3990" s="21" t="s">
        <v>56</v>
      </c>
      <c r="T3990" s="21"/>
      <c r="U3990" s="21"/>
      <c r="V3990" s="21"/>
      <c r="W3990" s="27"/>
      <c r="X3990" s="27"/>
      <c r="Y3990" s="28"/>
    </row>
    <row r="3991" ht="15.75" customHeight="1">
      <c r="A3991" s="21">
        <v>2.9796268E7</v>
      </c>
      <c r="B3991" s="21" t="s">
        <v>22392</v>
      </c>
      <c r="C3991" s="21" t="s">
        <v>22393</v>
      </c>
      <c r="D3991" s="21" t="s">
        <v>22394</v>
      </c>
      <c r="E3991" s="21" t="s">
        <v>2451</v>
      </c>
      <c r="F3991" s="21" t="s">
        <v>22395</v>
      </c>
      <c r="G3991" s="21">
        <v>2018.0</v>
      </c>
      <c r="H3991" s="26">
        <v>43246.0</v>
      </c>
      <c r="I3991" s="21" t="s">
        <v>22396</v>
      </c>
      <c r="J3991" s="21"/>
      <c r="K3991" s="21" t="s">
        <v>22397</v>
      </c>
      <c r="L3991" s="21" t="str">
        <f>IF(ISNUMBER(VLOOKUP(A3991,EXCL,1,FALSE)),"Excluido",IF(ISNUMBER(VLOOKUP(A3991,POST,1,FALSE)),"PostAlerta",IF(ISNUMBER(VLOOKUP(A3991,PRE,1,FALSE)),"PreAlerta","")))</f>
        <v>PostAlerta</v>
      </c>
      <c r="M3991" s="21" t="str">
        <f>IF(ISNUMBER(A3991),(IF(ISNUMBER(VLOOKUP(A3991,KEYWORDS,1,FALSE)),"C/PalabrasClaves","S/PalabrasClaves")),"")</f>
        <v>S/PalabrasClaves</v>
      </c>
      <c r="N3991" s="21" t="str">
        <f t="shared" si="19"/>
        <v/>
      </c>
      <c r="O3991" s="21"/>
      <c r="P3991" s="21" t="s">
        <v>22391</v>
      </c>
      <c r="Q3991" s="21"/>
      <c r="R3991" s="21" t="str">
        <f>LEFT('2012-2022'!$P3991,4)</f>
        <v>2018</v>
      </c>
      <c r="S3991" s="21" t="s">
        <v>56</v>
      </c>
      <c r="T3991" s="21"/>
      <c r="U3991" s="21"/>
      <c r="V3991" s="21"/>
      <c r="W3991" s="27"/>
      <c r="X3991" s="27"/>
      <c r="Y3991" s="12"/>
    </row>
    <row r="3992" ht="15.75" customHeight="1">
      <c r="A3992" s="21">
        <v>2.9868509E7</v>
      </c>
      <c r="B3992" s="21" t="s">
        <v>22398</v>
      </c>
      <c r="C3992" s="21" t="s">
        <v>22399</v>
      </c>
      <c r="D3992" s="21" t="s">
        <v>22400</v>
      </c>
      <c r="E3992" s="21" t="s">
        <v>7867</v>
      </c>
      <c r="F3992" s="21" t="s">
        <v>3171</v>
      </c>
      <c r="G3992" s="21">
        <v>2018.0</v>
      </c>
      <c r="H3992" s="26">
        <v>43257.0</v>
      </c>
      <c r="I3992" s="21" t="s">
        <v>22401</v>
      </c>
      <c r="J3992" s="21"/>
      <c r="K3992" s="21" t="s">
        <v>22402</v>
      </c>
      <c r="L3992" s="21" t="str">
        <f>IF(ISNUMBER(VLOOKUP(A3992,EXCL,1,FALSE)),"Excluido",IF(ISNUMBER(VLOOKUP(A3992,POST,1,FALSE)),"PostAlerta",IF(ISNUMBER(VLOOKUP(A3992,PRE,1,FALSE)),"PreAlerta","")))</f>
        <v>PostAlerta</v>
      </c>
      <c r="M3992" s="21" t="str">
        <f>IF(ISNUMBER(A3992),(IF(ISNUMBER(VLOOKUP(A3992,KEYWORDS,1,FALSE)),"C/PalabrasClaves","S/PalabrasClaves")),"")</f>
        <v>S/PalabrasClaves</v>
      </c>
      <c r="N3992" s="21" t="str">
        <f t="shared" si="19"/>
        <v/>
      </c>
      <c r="O3992" s="21"/>
      <c r="P3992" s="21" t="s">
        <v>22391</v>
      </c>
      <c r="Q3992" s="21"/>
      <c r="R3992" s="21" t="str">
        <f>LEFT('2012-2022'!$P3992,4)</f>
        <v>2018</v>
      </c>
      <c r="S3992" s="21" t="s">
        <v>56</v>
      </c>
      <c r="T3992" s="21"/>
      <c r="U3992" s="21"/>
      <c r="V3992" s="21"/>
      <c r="W3992" s="27"/>
      <c r="X3992" s="27"/>
      <c r="Y3992" s="28"/>
    </row>
    <row r="3993" ht="15.75" customHeight="1">
      <c r="A3993" s="21">
        <v>2.9776375E7</v>
      </c>
      <c r="B3993" s="21" t="s">
        <v>22403</v>
      </c>
      <c r="C3993" s="21" t="s">
        <v>22404</v>
      </c>
      <c r="D3993" s="21" t="s">
        <v>22405</v>
      </c>
      <c r="E3993" s="21" t="s">
        <v>22406</v>
      </c>
      <c r="F3993" s="21" t="s">
        <v>332</v>
      </c>
      <c r="G3993" s="21">
        <v>2018.0</v>
      </c>
      <c r="H3993" s="26">
        <v>43240.0</v>
      </c>
      <c r="I3993" s="21" t="s">
        <v>22407</v>
      </c>
      <c r="J3993" s="21"/>
      <c r="K3993" s="21" t="s">
        <v>22408</v>
      </c>
      <c r="L3993" s="21" t="str">
        <f>IF(ISNUMBER(VLOOKUP(A3993,EXCL,1,FALSE)),"Excluido",IF(ISNUMBER(VLOOKUP(A3993,POST,1,FALSE)),"PostAlerta",IF(ISNUMBER(VLOOKUP(A3993,PRE,1,FALSE)),"PreAlerta","")))</f>
        <v>PostAlerta</v>
      </c>
      <c r="M3993" s="21" t="str">
        <f>IF(ISNUMBER(A3993),(IF(ISNUMBER(VLOOKUP(A3993,KEYWORDS,1,FALSE)),"C/PalabrasClaves","S/PalabrasClaves")),"")</f>
        <v>S/PalabrasClaves</v>
      </c>
      <c r="N3993" s="21" t="str">
        <f t="shared" si="19"/>
        <v/>
      </c>
      <c r="O3993" s="21"/>
      <c r="P3993" s="21" t="s">
        <v>22409</v>
      </c>
      <c r="Q3993" s="21"/>
      <c r="R3993" s="21" t="str">
        <f>LEFT('2012-2022'!$P3993,4)</f>
        <v>2018</v>
      </c>
      <c r="S3993" s="21" t="s">
        <v>56</v>
      </c>
      <c r="T3993" s="21"/>
      <c r="U3993" s="21"/>
      <c r="V3993" s="21"/>
      <c r="W3993" s="27"/>
      <c r="X3993" s="27"/>
      <c r="Y3993" s="12"/>
    </row>
    <row r="3994" ht="15.75" customHeight="1">
      <c r="A3994" s="21">
        <v>2.9776377E7</v>
      </c>
      <c r="B3994" s="21" t="s">
        <v>22410</v>
      </c>
      <c r="C3994" s="21" t="s">
        <v>22411</v>
      </c>
      <c r="D3994" s="21" t="s">
        <v>22412</v>
      </c>
      <c r="E3994" s="21" t="s">
        <v>20214</v>
      </c>
      <c r="F3994" s="21" t="s">
        <v>332</v>
      </c>
      <c r="G3994" s="21">
        <v>2018.0</v>
      </c>
      <c r="H3994" s="26">
        <v>43240.0</v>
      </c>
      <c r="I3994" s="21" t="s">
        <v>22413</v>
      </c>
      <c r="J3994" s="21"/>
      <c r="K3994" s="21" t="s">
        <v>22414</v>
      </c>
      <c r="L3994" s="21" t="str">
        <f>IF(ISNUMBER(VLOOKUP(A3994,EXCL,1,FALSE)),"Excluido",IF(ISNUMBER(VLOOKUP(A3994,POST,1,FALSE)),"PostAlerta",IF(ISNUMBER(VLOOKUP(A3994,PRE,1,FALSE)),"PreAlerta","")))</f>
        <v>PostAlerta</v>
      </c>
      <c r="M3994" s="21" t="str">
        <f>IF(ISNUMBER(A3994),(IF(ISNUMBER(VLOOKUP(A3994,KEYWORDS,1,FALSE)),"C/PalabrasClaves","S/PalabrasClaves")),"")</f>
        <v>S/PalabrasClaves</v>
      </c>
      <c r="N3994" s="21" t="str">
        <f t="shared" si="19"/>
        <v/>
      </c>
      <c r="O3994" s="21"/>
      <c r="P3994" s="21" t="s">
        <v>22409</v>
      </c>
      <c r="Q3994" s="21"/>
      <c r="R3994" s="21" t="str">
        <f>LEFT('2012-2022'!$P3994,4)</f>
        <v>2018</v>
      </c>
      <c r="S3994" s="21" t="s">
        <v>56</v>
      </c>
      <c r="T3994" s="21"/>
      <c r="U3994" s="21"/>
      <c r="V3994" s="21"/>
      <c r="W3994" s="27"/>
      <c r="X3994" s="27"/>
      <c r="Y3994" s="28"/>
    </row>
    <row r="3995" ht="15.75" customHeight="1">
      <c r="A3995" s="21">
        <v>2.9776392E7</v>
      </c>
      <c r="B3995" s="21" t="s">
        <v>22415</v>
      </c>
      <c r="C3995" s="21" t="s">
        <v>22416</v>
      </c>
      <c r="D3995" s="21" t="s">
        <v>22417</v>
      </c>
      <c r="E3995" s="21" t="s">
        <v>3969</v>
      </c>
      <c r="F3995" s="21" t="s">
        <v>368</v>
      </c>
      <c r="G3995" s="21">
        <v>2018.0</v>
      </c>
      <c r="H3995" s="26">
        <v>43240.0</v>
      </c>
      <c r="I3995" s="21" t="s">
        <v>22418</v>
      </c>
      <c r="J3995" s="21"/>
      <c r="K3995" s="21" t="s">
        <v>22419</v>
      </c>
      <c r="L3995" s="21" t="str">
        <f>IF(ISNUMBER(VLOOKUP(A3995,EXCL,1,FALSE)),"Excluido",IF(ISNUMBER(VLOOKUP(A3995,POST,1,FALSE)),"PostAlerta",IF(ISNUMBER(VLOOKUP(A3995,PRE,1,FALSE)),"PreAlerta","")))</f>
        <v>PostAlerta</v>
      </c>
      <c r="M3995" s="21" t="str">
        <f>IF(ISNUMBER(A3995),(IF(ISNUMBER(VLOOKUP(A3995,KEYWORDS,1,FALSE)),"C/PalabrasClaves","S/PalabrasClaves")),"")</f>
        <v>S/PalabrasClaves</v>
      </c>
      <c r="N3995" s="21" t="str">
        <f t="shared" si="19"/>
        <v/>
      </c>
      <c r="O3995" s="21"/>
      <c r="P3995" s="21" t="s">
        <v>22409</v>
      </c>
      <c r="Q3995" s="21"/>
      <c r="R3995" s="21" t="str">
        <f>LEFT('2012-2022'!$P3995,4)</f>
        <v>2018</v>
      </c>
      <c r="S3995" s="21" t="s">
        <v>56</v>
      </c>
      <c r="T3995" s="21"/>
      <c r="U3995" s="21"/>
      <c r="V3995" s="21"/>
      <c r="W3995" s="27"/>
      <c r="X3995" s="27"/>
      <c r="Y3995" s="12"/>
    </row>
    <row r="3996" ht="15.75" customHeight="1">
      <c r="A3996" s="21">
        <v>2.9776935E7</v>
      </c>
      <c r="B3996" s="21" t="s">
        <v>22420</v>
      </c>
      <c r="C3996" s="21" t="s">
        <v>22421</v>
      </c>
      <c r="D3996" s="21" t="s">
        <v>22422</v>
      </c>
      <c r="E3996" s="21" t="s">
        <v>22423</v>
      </c>
      <c r="F3996" s="21" t="s">
        <v>869</v>
      </c>
      <c r="G3996" s="21">
        <v>2018.0</v>
      </c>
      <c r="H3996" s="26">
        <v>43240.0</v>
      </c>
      <c r="I3996" s="21" t="s">
        <v>22424</v>
      </c>
      <c r="J3996" s="21"/>
      <c r="K3996" s="21" t="s">
        <v>22425</v>
      </c>
      <c r="L3996" s="21" t="str">
        <f>IF(ISNUMBER(VLOOKUP(A3996,EXCL,1,FALSE)),"Excluido",IF(ISNUMBER(VLOOKUP(A3996,POST,1,FALSE)),"PostAlerta",IF(ISNUMBER(VLOOKUP(A3996,PRE,1,FALSE)),"PreAlerta","")))</f>
        <v>PostAlerta</v>
      </c>
      <c r="M3996" s="21" t="str">
        <f>IF(ISNUMBER(A3996),(IF(ISNUMBER(VLOOKUP(A3996,KEYWORDS,1,FALSE)),"C/PalabrasClaves","S/PalabrasClaves")),"")</f>
        <v>S/PalabrasClaves</v>
      </c>
      <c r="N3996" s="21" t="str">
        <f t="shared" si="19"/>
        <v/>
      </c>
      <c r="O3996" s="21"/>
      <c r="P3996" s="21" t="s">
        <v>22409</v>
      </c>
      <c r="Q3996" s="21"/>
      <c r="R3996" s="21" t="str">
        <f>LEFT('2012-2022'!$P3996,4)</f>
        <v>2018</v>
      </c>
      <c r="S3996" s="21" t="s">
        <v>56</v>
      </c>
      <c r="T3996" s="21"/>
      <c r="U3996" s="21"/>
      <c r="V3996" s="21"/>
      <c r="W3996" s="27"/>
      <c r="X3996" s="27"/>
      <c r="Y3996" s="28"/>
    </row>
    <row r="3997" ht="15.75" customHeight="1">
      <c r="A3997" s="21">
        <v>2.9788994E7</v>
      </c>
      <c r="B3997" s="21" t="s">
        <v>22426</v>
      </c>
      <c r="C3997" s="21" t="s">
        <v>22427</v>
      </c>
      <c r="D3997" s="21" t="s">
        <v>22428</v>
      </c>
      <c r="E3997" s="21" t="s">
        <v>4405</v>
      </c>
      <c r="F3997" s="21" t="s">
        <v>332</v>
      </c>
      <c r="G3997" s="21">
        <v>2018.0</v>
      </c>
      <c r="H3997" s="26">
        <v>43244.0</v>
      </c>
      <c r="I3997" s="21" t="s">
        <v>22429</v>
      </c>
      <c r="J3997" s="21"/>
      <c r="K3997" s="21" t="s">
        <v>22430</v>
      </c>
      <c r="L3997" s="21" t="str">
        <f>IF(ISNUMBER(VLOOKUP(A3997,EXCL,1,FALSE)),"Excluido",IF(ISNUMBER(VLOOKUP(A3997,POST,1,FALSE)),"PostAlerta",IF(ISNUMBER(VLOOKUP(A3997,PRE,1,FALSE)),"PreAlerta","")))</f>
        <v>PostAlerta</v>
      </c>
      <c r="M3997" s="21" t="str">
        <f>IF(ISNUMBER(A3997),(IF(ISNUMBER(VLOOKUP(A3997,KEYWORDS,1,FALSE)),"C/PalabrasClaves","S/PalabrasClaves")),"")</f>
        <v>S/PalabrasClaves</v>
      </c>
      <c r="N3997" s="21" t="str">
        <f t="shared" si="19"/>
        <v/>
      </c>
      <c r="O3997" s="21"/>
      <c r="P3997" s="21" t="s">
        <v>22431</v>
      </c>
      <c r="Q3997" s="21"/>
      <c r="R3997" s="21" t="str">
        <f>LEFT('2012-2022'!$P3997,4)</f>
        <v>2018</v>
      </c>
      <c r="S3997" s="21" t="s">
        <v>56</v>
      </c>
      <c r="T3997" s="21"/>
      <c r="U3997" s="21"/>
      <c r="V3997" s="21"/>
      <c r="W3997" s="27"/>
      <c r="X3997" s="27"/>
      <c r="Y3997" s="12"/>
    </row>
    <row r="3998" ht="15.75" customHeight="1">
      <c r="A3998" s="21">
        <v>2.9789369E7</v>
      </c>
      <c r="B3998" s="21" t="s">
        <v>22432</v>
      </c>
      <c r="C3998" s="21" t="s">
        <v>22433</v>
      </c>
      <c r="D3998" s="21" t="s">
        <v>22434</v>
      </c>
      <c r="E3998" s="21" t="s">
        <v>18962</v>
      </c>
      <c r="F3998" s="21" t="s">
        <v>7946</v>
      </c>
      <c r="G3998" s="21">
        <v>2018.0</v>
      </c>
      <c r="H3998" s="26">
        <v>43244.0</v>
      </c>
      <c r="I3998" s="21" t="s">
        <v>22435</v>
      </c>
      <c r="J3998" s="21"/>
      <c r="K3998" s="21" t="s">
        <v>22436</v>
      </c>
      <c r="L3998" s="21" t="str">
        <f>IF(ISNUMBER(VLOOKUP(A3998,EXCL,1,FALSE)),"Excluido",IF(ISNUMBER(VLOOKUP(A3998,POST,1,FALSE)),"PostAlerta",IF(ISNUMBER(VLOOKUP(A3998,PRE,1,FALSE)),"PreAlerta","")))</f>
        <v>PostAlerta</v>
      </c>
      <c r="M3998" s="21" t="str">
        <f>IF(ISNUMBER(A3998),(IF(ISNUMBER(VLOOKUP(A3998,KEYWORDS,1,FALSE)),"C/PalabrasClaves","S/PalabrasClaves")),"")</f>
        <v>S/PalabrasClaves</v>
      </c>
      <c r="N3998" s="21" t="str">
        <f t="shared" si="19"/>
        <v/>
      </c>
      <c r="O3998" s="21"/>
      <c r="P3998" s="21" t="s">
        <v>22431</v>
      </c>
      <c r="Q3998" s="21"/>
      <c r="R3998" s="21" t="str">
        <f>LEFT('2012-2022'!$P3998,4)</f>
        <v>2018</v>
      </c>
      <c r="S3998" s="21" t="s">
        <v>56</v>
      </c>
      <c r="T3998" s="21"/>
      <c r="U3998" s="21"/>
      <c r="V3998" s="21"/>
      <c r="W3998" s="27"/>
      <c r="X3998" s="27"/>
      <c r="Y3998" s="28"/>
    </row>
    <row r="3999" ht="15.75" customHeight="1">
      <c r="A3999" s="21">
        <v>2.9789953E7</v>
      </c>
      <c r="B3999" s="21" t="s">
        <v>22437</v>
      </c>
      <c r="C3999" s="21" t="s">
        <v>9881</v>
      </c>
      <c r="D3999" s="21" t="s">
        <v>22438</v>
      </c>
      <c r="E3999" s="21" t="s">
        <v>9883</v>
      </c>
      <c r="F3999" s="21" t="s">
        <v>22439</v>
      </c>
      <c r="G3999" s="21">
        <v>2018.0</v>
      </c>
      <c r="H3999" s="26">
        <v>43244.0</v>
      </c>
      <c r="I3999" s="21"/>
      <c r="J3999" s="21"/>
      <c r="K3999" s="21" t="s">
        <v>22440</v>
      </c>
      <c r="L3999" s="21" t="str">
        <f>IF(ISNUMBER(VLOOKUP(A3999,EXCL,1,FALSE)),"Excluido",IF(ISNUMBER(VLOOKUP(A3999,POST,1,FALSE)),"PostAlerta",IF(ISNUMBER(VLOOKUP(A3999,PRE,1,FALSE)),"PreAlerta","")))</f>
        <v>Excluido</v>
      </c>
      <c r="M3999" s="21" t="str">
        <f>IF(ISNUMBER(A3999),(IF(ISNUMBER(VLOOKUP(A3999,KEYWORDS,1,FALSE)),"C/PalabrasClaves","S/PalabrasClaves")),"")</f>
        <v>S/PalabrasClaves</v>
      </c>
      <c r="N3999" s="21" t="str">
        <f t="shared" si="19"/>
        <v/>
      </c>
      <c r="O3999" s="21"/>
      <c r="P3999" s="21" t="s">
        <v>22431</v>
      </c>
      <c r="Q3999" s="21"/>
      <c r="R3999" s="21" t="str">
        <f>LEFT('2012-2022'!$P3999,4)</f>
        <v>2018</v>
      </c>
      <c r="S3999" s="21" t="s">
        <v>56</v>
      </c>
      <c r="T3999" s="21"/>
      <c r="U3999" s="21"/>
      <c r="V3999" s="21"/>
      <c r="W3999" s="27"/>
      <c r="X3999" s="27"/>
      <c r="Y3999" s="12"/>
    </row>
    <row r="4000" ht="15.75" customHeight="1">
      <c r="A4000" s="21">
        <v>2.9791814E7</v>
      </c>
      <c r="B4000" s="21" t="s">
        <v>22441</v>
      </c>
      <c r="C4000" s="21" t="s">
        <v>22442</v>
      </c>
      <c r="D4000" s="21" t="s">
        <v>22443</v>
      </c>
      <c r="E4000" s="21" t="s">
        <v>22444</v>
      </c>
      <c r="F4000" s="21" t="s">
        <v>4123</v>
      </c>
      <c r="G4000" s="21">
        <v>2018.0</v>
      </c>
      <c r="H4000" s="26">
        <v>43244.0</v>
      </c>
      <c r="I4000" s="21"/>
      <c r="J4000" s="21"/>
      <c r="K4000" s="21" t="s">
        <v>22445</v>
      </c>
      <c r="L4000" s="21" t="str">
        <f>IF(ISNUMBER(VLOOKUP(A4000,EXCL,1,FALSE)),"Excluido",IF(ISNUMBER(VLOOKUP(A4000,POST,1,FALSE)),"PostAlerta",IF(ISNUMBER(VLOOKUP(A4000,PRE,1,FALSE)),"PreAlerta","")))</f>
        <v>PostAlerta</v>
      </c>
      <c r="M4000" s="21" t="str">
        <f>IF(ISNUMBER(A4000),(IF(ISNUMBER(VLOOKUP(A4000,KEYWORDS,1,FALSE)),"C/PalabrasClaves","S/PalabrasClaves")),"")</f>
        <v>S/PalabrasClaves</v>
      </c>
      <c r="N4000" s="21" t="str">
        <f t="shared" si="19"/>
        <v/>
      </c>
      <c r="O4000" s="21"/>
      <c r="P4000" s="21" t="s">
        <v>22446</v>
      </c>
      <c r="Q4000" s="21"/>
      <c r="R4000" s="21" t="str">
        <f>LEFT('2012-2022'!$P4000,4)</f>
        <v>2018</v>
      </c>
      <c r="S4000" s="21" t="s">
        <v>56</v>
      </c>
      <c r="T4000" s="21"/>
      <c r="U4000" s="21"/>
      <c r="V4000" s="21"/>
      <c r="W4000" s="27"/>
      <c r="X4000" s="27"/>
      <c r="Y4000" s="28"/>
    </row>
    <row r="4001" ht="15.75" customHeight="1">
      <c r="A4001" s="21">
        <v>2.9801436E7</v>
      </c>
      <c r="B4001" s="21" t="s">
        <v>22447</v>
      </c>
      <c r="C4001" s="21" t="s">
        <v>22448</v>
      </c>
      <c r="D4001" s="21" t="s">
        <v>22449</v>
      </c>
      <c r="E4001" s="21" t="s">
        <v>22450</v>
      </c>
      <c r="F4001" s="21" t="s">
        <v>2234</v>
      </c>
      <c r="G4001" s="21">
        <v>2018.0</v>
      </c>
      <c r="H4001" s="26">
        <v>43247.0</v>
      </c>
      <c r="I4001" s="21" t="s">
        <v>22451</v>
      </c>
      <c r="J4001" s="21"/>
      <c r="K4001" s="21" t="s">
        <v>22452</v>
      </c>
      <c r="L4001" s="21" t="str">
        <f>IF(ISNUMBER(VLOOKUP(A4001,EXCL,1,FALSE)),"Excluido",IF(ISNUMBER(VLOOKUP(A4001,POST,1,FALSE)),"PostAlerta",IF(ISNUMBER(VLOOKUP(A4001,PRE,1,FALSE)),"PreAlerta","")))</f>
        <v>PostAlerta</v>
      </c>
      <c r="M4001" s="21" t="str">
        <f>IF(ISNUMBER(A4001),(IF(ISNUMBER(VLOOKUP(A4001,KEYWORDS,1,FALSE)),"C/PalabrasClaves","S/PalabrasClaves")),"")</f>
        <v>S/PalabrasClaves</v>
      </c>
      <c r="N4001" s="21" t="str">
        <f t="shared" si="19"/>
        <v/>
      </c>
      <c r="O4001" s="21"/>
      <c r="P4001" s="21" t="s">
        <v>22453</v>
      </c>
      <c r="Q4001" s="21"/>
      <c r="R4001" s="21" t="str">
        <f>LEFT('2012-2022'!$P4001,4)</f>
        <v>2018</v>
      </c>
      <c r="S4001" s="21" t="s">
        <v>56</v>
      </c>
      <c r="T4001" s="21"/>
      <c r="U4001" s="21"/>
      <c r="V4001" s="21"/>
      <c r="W4001" s="27"/>
      <c r="X4001" s="27"/>
      <c r="Y4001" s="12"/>
    </row>
    <row r="4002" ht="15.75" customHeight="1">
      <c r="A4002" s="21">
        <v>2.9801512E7</v>
      </c>
      <c r="B4002" s="21" t="s">
        <v>22454</v>
      </c>
      <c r="C4002" s="21" t="s">
        <v>22455</v>
      </c>
      <c r="D4002" s="21" t="s">
        <v>22456</v>
      </c>
      <c r="E4002" s="21" t="s">
        <v>22457</v>
      </c>
      <c r="F4002" s="21" t="s">
        <v>22458</v>
      </c>
      <c r="G4002" s="21">
        <v>2018.0</v>
      </c>
      <c r="H4002" s="26">
        <v>43247.0</v>
      </c>
      <c r="I4002" s="21" t="s">
        <v>22459</v>
      </c>
      <c r="J4002" s="21"/>
      <c r="K4002" s="21" t="s">
        <v>22460</v>
      </c>
      <c r="L4002" s="21" t="str">
        <f>IF(ISNUMBER(VLOOKUP(A4002,EXCL,1,FALSE)),"Excluido",IF(ISNUMBER(VLOOKUP(A4002,POST,1,FALSE)),"PostAlerta",IF(ISNUMBER(VLOOKUP(A4002,PRE,1,FALSE)),"PreAlerta","")))</f>
        <v>PostAlerta</v>
      </c>
      <c r="M4002" s="21" t="str">
        <f>IF(ISNUMBER(A4002),(IF(ISNUMBER(VLOOKUP(A4002,KEYWORDS,1,FALSE)),"C/PalabrasClaves","S/PalabrasClaves")),"")</f>
        <v>S/PalabrasClaves</v>
      </c>
      <c r="N4002" s="21" t="str">
        <f t="shared" si="19"/>
        <v/>
      </c>
      <c r="O4002" s="21"/>
      <c r="P4002" s="21" t="s">
        <v>22461</v>
      </c>
      <c r="Q4002" s="21"/>
      <c r="R4002" s="21" t="str">
        <f>LEFT('2012-2022'!$P4002,4)</f>
        <v>2018</v>
      </c>
      <c r="S4002" s="21" t="s">
        <v>56</v>
      </c>
      <c r="T4002" s="21"/>
      <c r="U4002" s="21"/>
      <c r="V4002" s="21"/>
      <c r="W4002" s="27"/>
      <c r="X4002" s="27"/>
      <c r="Y4002" s="28"/>
    </row>
    <row r="4003" ht="15.75" customHeight="1">
      <c r="A4003" s="21">
        <v>2.9806079E7</v>
      </c>
      <c r="B4003" s="21" t="s">
        <v>22462</v>
      </c>
      <c r="C4003" s="21" t="s">
        <v>22463</v>
      </c>
      <c r="D4003" s="21" t="s">
        <v>22464</v>
      </c>
      <c r="E4003" s="21" t="s">
        <v>14790</v>
      </c>
      <c r="F4003" s="21" t="s">
        <v>13861</v>
      </c>
      <c r="G4003" s="21">
        <v>2018.0</v>
      </c>
      <c r="H4003" s="26">
        <v>43249.0</v>
      </c>
      <c r="I4003" s="21"/>
      <c r="J4003" s="21"/>
      <c r="K4003" s="21" t="s">
        <v>22465</v>
      </c>
      <c r="L4003" s="21" t="str">
        <f>IF(ISNUMBER(VLOOKUP(A4003,EXCL,1,FALSE)),"Excluido",IF(ISNUMBER(VLOOKUP(A4003,POST,1,FALSE)),"PostAlerta",IF(ISNUMBER(VLOOKUP(A4003,PRE,1,FALSE)),"PreAlerta","")))</f>
        <v>PostAlerta</v>
      </c>
      <c r="M4003" s="21" t="str">
        <f>IF(ISNUMBER(A4003),(IF(ISNUMBER(VLOOKUP(A4003,KEYWORDS,1,FALSE)),"C/PalabrasClaves","S/PalabrasClaves")),"")</f>
        <v>S/PalabrasClaves</v>
      </c>
      <c r="N4003" s="21" t="str">
        <f t="shared" si="19"/>
        <v/>
      </c>
      <c r="O4003" s="21"/>
      <c r="P4003" s="21" t="s">
        <v>22466</v>
      </c>
      <c r="Q4003" s="21"/>
      <c r="R4003" s="21" t="str">
        <f>LEFT('2012-2022'!$P4003,4)</f>
        <v>2018</v>
      </c>
      <c r="S4003" s="21" t="s">
        <v>56</v>
      </c>
      <c r="T4003" s="21"/>
      <c r="U4003" s="21"/>
      <c r="V4003" s="21"/>
      <c r="W4003" s="27"/>
      <c r="X4003" s="27"/>
      <c r="Y4003" s="12"/>
    </row>
    <row r="4004" ht="15.75" customHeight="1">
      <c r="A4004" s="21">
        <v>2.9807401E7</v>
      </c>
      <c r="B4004" s="21" t="s">
        <v>22467</v>
      </c>
      <c r="C4004" s="21" t="s">
        <v>22468</v>
      </c>
      <c r="D4004" s="21" t="s">
        <v>22469</v>
      </c>
      <c r="E4004" s="21" t="s">
        <v>22186</v>
      </c>
      <c r="F4004" s="21" t="s">
        <v>4779</v>
      </c>
      <c r="G4004" s="21">
        <v>2018.0</v>
      </c>
      <c r="H4004" s="26">
        <v>43250.0</v>
      </c>
      <c r="I4004" s="21"/>
      <c r="J4004" s="21"/>
      <c r="K4004" s="21" t="s">
        <v>22470</v>
      </c>
      <c r="L4004" s="21" t="str">
        <f>IF(ISNUMBER(VLOOKUP(A4004,EXCL,1,FALSE)),"Excluido",IF(ISNUMBER(VLOOKUP(A4004,POST,1,FALSE)),"PostAlerta",IF(ISNUMBER(VLOOKUP(A4004,PRE,1,FALSE)),"PreAlerta","")))</f>
        <v>PostAlerta</v>
      </c>
      <c r="M4004" s="21" t="str">
        <f>IF(ISNUMBER(A4004),(IF(ISNUMBER(VLOOKUP(A4004,KEYWORDS,1,FALSE)),"C/PalabrasClaves","S/PalabrasClaves")),"")</f>
        <v>S/PalabrasClaves</v>
      </c>
      <c r="N4004" s="21" t="str">
        <f t="shared" si="19"/>
        <v/>
      </c>
      <c r="O4004" s="21"/>
      <c r="P4004" s="21" t="s">
        <v>22466</v>
      </c>
      <c r="Q4004" s="21"/>
      <c r="R4004" s="21" t="str">
        <f>LEFT('2012-2022'!$P4004,4)</f>
        <v>2018</v>
      </c>
      <c r="S4004" s="21" t="s">
        <v>56</v>
      </c>
      <c r="T4004" s="21"/>
      <c r="U4004" s="21"/>
      <c r="V4004" s="21"/>
      <c r="W4004" s="27"/>
      <c r="X4004" s="27"/>
      <c r="Y4004" s="28"/>
    </row>
    <row r="4005" ht="15.75" customHeight="1">
      <c r="A4005" s="21">
        <v>2.9843598E7</v>
      </c>
      <c r="B4005" s="21" t="s">
        <v>22471</v>
      </c>
      <c r="C4005" s="21" t="s">
        <v>22472</v>
      </c>
      <c r="D4005" s="21" t="s">
        <v>22473</v>
      </c>
      <c r="E4005" s="21" t="s">
        <v>22474</v>
      </c>
      <c r="F4005" s="21" t="s">
        <v>2035</v>
      </c>
      <c r="G4005" s="21">
        <v>2018.0</v>
      </c>
      <c r="H4005" s="26">
        <v>43251.0</v>
      </c>
      <c r="I4005" s="21" t="s">
        <v>22475</v>
      </c>
      <c r="J4005" s="21"/>
      <c r="K4005" s="21" t="s">
        <v>22476</v>
      </c>
      <c r="L4005" s="21" t="str">
        <f>IF(ISNUMBER(VLOOKUP(A4005,EXCL,1,FALSE)),"Excluido",IF(ISNUMBER(VLOOKUP(A4005,POST,1,FALSE)),"PostAlerta",IF(ISNUMBER(VLOOKUP(A4005,PRE,1,FALSE)),"PreAlerta","")))</f>
        <v>PostAlerta</v>
      </c>
      <c r="M4005" s="21" t="str">
        <f>IF(ISNUMBER(A4005),(IF(ISNUMBER(VLOOKUP(A4005,KEYWORDS,1,FALSE)),"C/PalabrasClaves","S/PalabrasClaves")),"")</f>
        <v>C/PalabrasClaves</v>
      </c>
      <c r="N4005" s="21" t="str">
        <f t="shared" si="19"/>
        <v/>
      </c>
      <c r="O4005" s="21"/>
      <c r="P4005" s="21" t="s">
        <v>22477</v>
      </c>
      <c r="Q4005" s="21"/>
      <c r="R4005" s="21" t="str">
        <f>LEFT('2012-2022'!$P4005,4)</f>
        <v>2018</v>
      </c>
      <c r="S4005" s="21" t="s">
        <v>56</v>
      </c>
      <c r="T4005" s="21"/>
      <c r="U4005" s="21"/>
      <c r="V4005" s="21"/>
      <c r="W4005" s="27"/>
      <c r="X4005" s="27"/>
      <c r="Y4005" s="12"/>
    </row>
    <row r="4006" ht="15.75" customHeight="1">
      <c r="A4006" s="21">
        <v>2.9843764E7</v>
      </c>
      <c r="B4006" s="21" t="s">
        <v>22478</v>
      </c>
      <c r="C4006" s="21" t="s">
        <v>22479</v>
      </c>
      <c r="D4006" s="21" t="s">
        <v>22480</v>
      </c>
      <c r="E4006" s="21" t="s">
        <v>22481</v>
      </c>
      <c r="F4006" s="21" t="s">
        <v>332</v>
      </c>
      <c r="G4006" s="21">
        <v>2018.0</v>
      </c>
      <c r="H4006" s="26">
        <v>43251.0</v>
      </c>
      <c r="I4006" s="21" t="s">
        <v>22482</v>
      </c>
      <c r="J4006" s="21"/>
      <c r="K4006" s="21" t="s">
        <v>22483</v>
      </c>
      <c r="L4006" s="21" t="str">
        <f>IF(ISNUMBER(VLOOKUP(A4006,EXCL,1,FALSE)),"Excluido",IF(ISNUMBER(VLOOKUP(A4006,POST,1,FALSE)),"PostAlerta",IF(ISNUMBER(VLOOKUP(A4006,PRE,1,FALSE)),"PreAlerta","")))</f>
        <v>PostAlerta</v>
      </c>
      <c r="M4006" s="21" t="str">
        <f>IF(ISNUMBER(A4006),(IF(ISNUMBER(VLOOKUP(A4006,KEYWORDS,1,FALSE)),"C/PalabrasClaves","S/PalabrasClaves")),"")</f>
        <v>S/PalabrasClaves</v>
      </c>
      <c r="N4006" s="21" t="str">
        <f t="shared" si="19"/>
        <v/>
      </c>
      <c r="O4006" s="21"/>
      <c r="P4006" s="21" t="s">
        <v>22477</v>
      </c>
      <c r="Q4006" s="21"/>
      <c r="R4006" s="21" t="str">
        <f>LEFT('2012-2022'!$P4006,4)</f>
        <v>2018</v>
      </c>
      <c r="S4006" s="21" t="s">
        <v>56</v>
      </c>
      <c r="T4006" s="21"/>
      <c r="U4006" s="21"/>
      <c r="V4006" s="21"/>
      <c r="W4006" s="27"/>
      <c r="X4006" s="27"/>
      <c r="Y4006" s="28"/>
    </row>
    <row r="4007" ht="15.75" customHeight="1">
      <c r="A4007" s="21">
        <v>2.9852003E7</v>
      </c>
      <c r="B4007" s="21" t="s">
        <v>22484</v>
      </c>
      <c r="C4007" s="21" t="s">
        <v>22485</v>
      </c>
      <c r="D4007" s="21" t="s">
        <v>22486</v>
      </c>
      <c r="E4007" s="21" t="s">
        <v>22487</v>
      </c>
      <c r="F4007" s="21" t="s">
        <v>2810</v>
      </c>
      <c r="G4007" s="21">
        <v>2018.0</v>
      </c>
      <c r="H4007" s="26">
        <v>43252.0</v>
      </c>
      <c r="I4007" s="21" t="s">
        <v>22488</v>
      </c>
      <c r="J4007" s="21"/>
      <c r="K4007" s="21" t="s">
        <v>22489</v>
      </c>
      <c r="L4007" s="21" t="str">
        <f>IF(ISNUMBER(VLOOKUP(A4007,EXCL,1,FALSE)),"Excluido",IF(ISNUMBER(VLOOKUP(A4007,POST,1,FALSE)),"PostAlerta",IF(ISNUMBER(VLOOKUP(A4007,PRE,1,FALSE)),"PreAlerta","")))</f>
        <v>PostAlerta</v>
      </c>
      <c r="M4007" s="21" t="str">
        <f>IF(ISNUMBER(A4007),(IF(ISNUMBER(VLOOKUP(A4007,KEYWORDS,1,FALSE)),"C/PalabrasClaves","S/PalabrasClaves")),"")</f>
        <v>S/PalabrasClaves</v>
      </c>
      <c r="N4007" s="21" t="str">
        <f t="shared" si="19"/>
        <v/>
      </c>
      <c r="O4007" s="21"/>
      <c r="P4007" s="21" t="s">
        <v>22490</v>
      </c>
      <c r="Q4007" s="21"/>
      <c r="R4007" s="21" t="str">
        <f>LEFT('2012-2022'!$P4007,4)</f>
        <v>2018</v>
      </c>
      <c r="S4007" s="21" t="s">
        <v>56</v>
      </c>
      <c r="T4007" s="21"/>
      <c r="U4007" s="21"/>
      <c r="V4007" s="21"/>
      <c r="W4007" s="27"/>
      <c r="X4007" s="27"/>
      <c r="Y4007" s="12"/>
    </row>
    <row r="4008" ht="15.75" customHeight="1">
      <c r="A4008" s="21">
        <v>2.9855331E7</v>
      </c>
      <c r="B4008" s="21" t="s">
        <v>22491</v>
      </c>
      <c r="C4008" s="21" t="s">
        <v>22492</v>
      </c>
      <c r="D4008" s="21" t="s">
        <v>22493</v>
      </c>
      <c r="E4008" s="21" t="s">
        <v>22494</v>
      </c>
      <c r="F4008" s="21" t="s">
        <v>22495</v>
      </c>
      <c r="G4008" s="21">
        <v>2018.0</v>
      </c>
      <c r="H4008" s="26">
        <v>43253.0</v>
      </c>
      <c r="I4008" s="21" t="s">
        <v>22496</v>
      </c>
      <c r="J4008" s="21"/>
      <c r="K4008" s="21" t="s">
        <v>22497</v>
      </c>
      <c r="L4008" s="21" t="str">
        <f>IF(ISNUMBER(VLOOKUP(A4008,EXCL,1,FALSE)),"Excluido",IF(ISNUMBER(VLOOKUP(A4008,POST,1,FALSE)),"PostAlerta",IF(ISNUMBER(VLOOKUP(A4008,PRE,1,FALSE)),"PreAlerta","")))</f>
        <v>PostAlerta</v>
      </c>
      <c r="M4008" s="21" t="str">
        <f>IF(ISNUMBER(A4008),(IF(ISNUMBER(VLOOKUP(A4008,KEYWORDS,1,FALSE)),"C/PalabrasClaves","S/PalabrasClaves")),"")</f>
        <v>S/PalabrasClaves</v>
      </c>
      <c r="N4008" s="21" t="str">
        <f t="shared" si="19"/>
        <v/>
      </c>
      <c r="O4008" s="21"/>
      <c r="P4008" s="21" t="s">
        <v>22490</v>
      </c>
      <c r="Q4008" s="21"/>
      <c r="R4008" s="21" t="str">
        <f>LEFT('2012-2022'!$P4008,4)</f>
        <v>2018</v>
      </c>
      <c r="S4008" s="21" t="s">
        <v>56</v>
      </c>
      <c r="T4008" s="21"/>
      <c r="U4008" s="21"/>
      <c r="V4008" s="21"/>
      <c r="W4008" s="27"/>
      <c r="X4008" s="27"/>
      <c r="Y4008" s="28"/>
    </row>
    <row r="4009" ht="15.75" customHeight="1">
      <c r="A4009" s="21">
        <v>2.9315729E7</v>
      </c>
      <c r="B4009" s="21" t="s">
        <v>22498</v>
      </c>
      <c r="C4009" s="21" t="s">
        <v>22499</v>
      </c>
      <c r="D4009" s="21" t="s">
        <v>22500</v>
      </c>
      <c r="E4009" s="21" t="s">
        <v>22501</v>
      </c>
      <c r="F4009" s="21" t="s">
        <v>12254</v>
      </c>
      <c r="G4009" s="21">
        <v>2018.0</v>
      </c>
      <c r="H4009" s="26">
        <v>43110.0</v>
      </c>
      <c r="I4009" s="21"/>
      <c r="J4009" s="21"/>
      <c r="K4009" s="21" t="s">
        <v>22502</v>
      </c>
      <c r="L4009" s="21" t="str">
        <f>IF(ISNUMBER(VLOOKUP(A4009,EXCL,1,FALSE)),"Excluido",IF(ISNUMBER(VLOOKUP(A4009,POST,1,FALSE)),"PostAlerta",IF(ISNUMBER(VLOOKUP(A4009,PRE,1,FALSE)),"PreAlerta","")))</f>
        <v>PostAlerta</v>
      </c>
      <c r="M4009" s="21" t="str">
        <f>IF(ISNUMBER(A4009),(IF(ISNUMBER(VLOOKUP(A4009,KEYWORDS,1,FALSE)),"C/PalabrasClaves","S/PalabrasClaves")),"")</f>
        <v>S/PalabrasClaves</v>
      </c>
      <c r="N4009" s="21" t="str">
        <f t="shared" si="19"/>
        <v/>
      </c>
      <c r="O4009" s="21"/>
      <c r="P4009" s="21" t="s">
        <v>22503</v>
      </c>
      <c r="Q4009" s="21"/>
      <c r="R4009" s="21" t="str">
        <f>LEFT('2012-2022'!$P4009,4)</f>
        <v>2018</v>
      </c>
      <c r="S4009" s="21" t="s">
        <v>60</v>
      </c>
      <c r="T4009" s="21"/>
      <c r="U4009" s="21"/>
      <c r="V4009" s="21"/>
      <c r="W4009" s="27"/>
      <c r="X4009" s="27"/>
      <c r="Y4009" s="12"/>
    </row>
    <row r="4010" ht="15.75" customHeight="1">
      <c r="A4010" s="21">
        <v>2.9319583E7</v>
      </c>
      <c r="B4010" s="21" t="s">
        <v>22504</v>
      </c>
      <c r="C4010" s="21" t="s">
        <v>22505</v>
      </c>
      <c r="D4010" s="21" t="s">
        <v>22506</v>
      </c>
      <c r="E4010" s="21" t="s">
        <v>22507</v>
      </c>
      <c r="F4010" s="21" t="s">
        <v>4983</v>
      </c>
      <c r="G4010" s="21">
        <v>2018.0</v>
      </c>
      <c r="H4010" s="26">
        <v>43111.0</v>
      </c>
      <c r="I4010" s="21"/>
      <c r="J4010" s="21"/>
      <c r="K4010" s="21" t="s">
        <v>22508</v>
      </c>
      <c r="L4010" s="21" t="str">
        <f>IF(ISNUMBER(VLOOKUP(A4010,EXCL,1,FALSE)),"Excluido",IF(ISNUMBER(VLOOKUP(A4010,POST,1,FALSE)),"PostAlerta",IF(ISNUMBER(VLOOKUP(A4010,PRE,1,FALSE)),"PreAlerta","")))</f>
        <v>PostAlerta</v>
      </c>
      <c r="M4010" s="21" t="str">
        <f>IF(ISNUMBER(A4010),(IF(ISNUMBER(VLOOKUP(A4010,KEYWORDS,1,FALSE)),"C/PalabrasClaves","S/PalabrasClaves")),"")</f>
        <v>S/PalabrasClaves</v>
      </c>
      <c r="N4010" s="21" t="str">
        <f t="shared" si="19"/>
        <v/>
      </c>
      <c r="O4010" s="21"/>
      <c r="P4010" s="21" t="s">
        <v>22503</v>
      </c>
      <c r="Q4010" s="21"/>
      <c r="R4010" s="21" t="str">
        <f>LEFT('2012-2022'!$P4010,4)</f>
        <v>2018</v>
      </c>
      <c r="S4010" s="21" t="s">
        <v>60</v>
      </c>
      <c r="T4010" s="21"/>
      <c r="U4010" s="21"/>
      <c r="V4010" s="21"/>
      <c r="W4010" s="27"/>
      <c r="X4010" s="27"/>
      <c r="Y4010" s="28"/>
    </row>
    <row r="4011" ht="15.75" customHeight="1">
      <c r="A4011" s="21">
        <v>2.9336504E7</v>
      </c>
      <c r="B4011" s="21" t="s">
        <v>22509</v>
      </c>
      <c r="C4011" s="21" t="s">
        <v>22510</v>
      </c>
      <c r="D4011" s="21" t="s">
        <v>22511</v>
      </c>
      <c r="E4011" s="21" t="s">
        <v>22512</v>
      </c>
      <c r="F4011" s="21" t="s">
        <v>426</v>
      </c>
      <c r="G4011" s="21">
        <v>2018.0</v>
      </c>
      <c r="H4011" s="26">
        <v>43117.0</v>
      </c>
      <c r="I4011" s="21"/>
      <c r="J4011" s="21"/>
      <c r="K4011" s="21" t="s">
        <v>22513</v>
      </c>
      <c r="L4011" s="21" t="str">
        <f>IF(ISNUMBER(VLOOKUP(A4011,EXCL,1,FALSE)),"Excluido",IF(ISNUMBER(VLOOKUP(A4011,POST,1,FALSE)),"PostAlerta",IF(ISNUMBER(VLOOKUP(A4011,PRE,1,FALSE)),"PreAlerta","")))</f>
        <v>PostAlerta</v>
      </c>
      <c r="M4011" s="21" t="str">
        <f>IF(ISNUMBER(A4011),(IF(ISNUMBER(VLOOKUP(A4011,KEYWORDS,1,FALSE)),"C/PalabrasClaves","S/PalabrasClaves")),"")</f>
        <v>S/PalabrasClaves</v>
      </c>
      <c r="N4011" s="21" t="str">
        <f t="shared" si="19"/>
        <v/>
      </c>
      <c r="O4011" s="21"/>
      <c r="P4011" s="21" t="s">
        <v>22503</v>
      </c>
      <c r="Q4011" s="21"/>
      <c r="R4011" s="21" t="str">
        <f>LEFT('2012-2022'!$P4011,4)</f>
        <v>2018</v>
      </c>
      <c r="S4011" s="21" t="s">
        <v>60</v>
      </c>
      <c r="T4011" s="21"/>
      <c r="U4011" s="21"/>
      <c r="V4011" s="21"/>
      <c r="W4011" s="27"/>
      <c r="X4011" s="27"/>
      <c r="Y4011" s="12"/>
    </row>
    <row r="4012" ht="15.75" customHeight="1">
      <c r="A4012" s="21">
        <v>2.9406569E7</v>
      </c>
      <c r="B4012" s="21" t="s">
        <v>22514</v>
      </c>
      <c r="C4012" s="21" t="s">
        <v>22515</v>
      </c>
      <c r="D4012" s="21" t="s">
        <v>22516</v>
      </c>
      <c r="E4012" s="21" t="s">
        <v>22517</v>
      </c>
      <c r="F4012" s="21" t="s">
        <v>3517</v>
      </c>
      <c r="G4012" s="21">
        <v>2018.0</v>
      </c>
      <c r="H4012" s="26">
        <v>43138.0</v>
      </c>
      <c r="I4012" s="21"/>
      <c r="J4012" s="21"/>
      <c r="K4012" s="21" t="s">
        <v>22518</v>
      </c>
      <c r="L4012" s="21" t="str">
        <f>IF(ISNUMBER(VLOOKUP(A4012,EXCL,1,FALSE)),"Excluido",IF(ISNUMBER(VLOOKUP(A4012,POST,1,FALSE)),"PostAlerta",IF(ISNUMBER(VLOOKUP(A4012,PRE,1,FALSE)),"PreAlerta","")))</f>
        <v>PostAlerta</v>
      </c>
      <c r="M4012" s="21" t="str">
        <f>IF(ISNUMBER(A4012),(IF(ISNUMBER(VLOOKUP(A4012,KEYWORDS,1,FALSE)),"C/PalabrasClaves","S/PalabrasClaves")),"")</f>
        <v>S/PalabrasClaves</v>
      </c>
      <c r="N4012" s="21" t="str">
        <f t="shared" si="19"/>
        <v/>
      </c>
      <c r="O4012" s="21"/>
      <c r="P4012" s="21" t="s">
        <v>22503</v>
      </c>
      <c r="Q4012" s="21"/>
      <c r="R4012" s="21" t="str">
        <f>LEFT('2012-2022'!$P4012,4)</f>
        <v>2018</v>
      </c>
      <c r="S4012" s="21" t="s">
        <v>60</v>
      </c>
      <c r="T4012" s="21"/>
      <c r="U4012" s="21"/>
      <c r="V4012" s="21"/>
      <c r="W4012" s="27"/>
      <c r="X4012" s="27"/>
      <c r="Y4012" s="28"/>
    </row>
    <row r="4013" ht="15.75" customHeight="1">
      <c r="A4013" s="21">
        <v>2.9428509E7</v>
      </c>
      <c r="B4013" s="21" t="s">
        <v>22519</v>
      </c>
      <c r="C4013" s="21" t="s">
        <v>22520</v>
      </c>
      <c r="D4013" s="21" t="s">
        <v>22521</v>
      </c>
      <c r="E4013" s="21" t="s">
        <v>22522</v>
      </c>
      <c r="F4013" s="21" t="s">
        <v>14188</v>
      </c>
      <c r="G4013" s="21">
        <v>2018.0</v>
      </c>
      <c r="H4013" s="26">
        <v>43143.0</v>
      </c>
      <c r="I4013" s="21"/>
      <c r="J4013" s="21"/>
      <c r="K4013" s="21" t="s">
        <v>22523</v>
      </c>
      <c r="L4013" s="21" t="str">
        <f>IF(ISNUMBER(VLOOKUP(A4013,EXCL,1,FALSE)),"Excluido",IF(ISNUMBER(VLOOKUP(A4013,POST,1,FALSE)),"PostAlerta",IF(ISNUMBER(VLOOKUP(A4013,PRE,1,FALSE)),"PreAlerta","")))</f>
        <v>PostAlerta</v>
      </c>
      <c r="M4013" s="21" t="str">
        <f>IF(ISNUMBER(A4013),(IF(ISNUMBER(VLOOKUP(A4013,KEYWORDS,1,FALSE)),"C/PalabrasClaves","S/PalabrasClaves")),"")</f>
        <v>S/PalabrasClaves</v>
      </c>
      <c r="N4013" s="21" t="str">
        <f t="shared" si="19"/>
        <v/>
      </c>
      <c r="O4013" s="21"/>
      <c r="P4013" s="21" t="s">
        <v>22503</v>
      </c>
      <c r="Q4013" s="21"/>
      <c r="R4013" s="21" t="str">
        <f>LEFT('2012-2022'!$P4013,4)</f>
        <v>2018</v>
      </c>
      <c r="S4013" s="21" t="s">
        <v>60</v>
      </c>
      <c r="T4013" s="21"/>
      <c r="U4013" s="21"/>
      <c r="V4013" s="21"/>
      <c r="W4013" s="27"/>
      <c r="X4013" s="27"/>
      <c r="Y4013" s="12"/>
    </row>
    <row r="4014" ht="15.75" customHeight="1">
      <c r="A4014" s="21">
        <v>2.9429122E7</v>
      </c>
      <c r="B4014" s="21" t="s">
        <v>22524</v>
      </c>
      <c r="C4014" s="21" t="s">
        <v>22525</v>
      </c>
      <c r="D4014" s="21" t="s">
        <v>22526</v>
      </c>
      <c r="E4014" s="21" t="s">
        <v>22527</v>
      </c>
      <c r="F4014" s="21" t="s">
        <v>19374</v>
      </c>
      <c r="G4014" s="21">
        <v>2018.0</v>
      </c>
      <c r="H4014" s="26">
        <v>43143.0</v>
      </c>
      <c r="I4014" s="21"/>
      <c r="J4014" s="21"/>
      <c r="K4014" s="21" t="s">
        <v>22528</v>
      </c>
      <c r="L4014" s="21" t="str">
        <f>IF(ISNUMBER(VLOOKUP(A4014,EXCL,1,FALSE)),"Excluido",IF(ISNUMBER(VLOOKUP(A4014,POST,1,FALSE)),"PostAlerta",IF(ISNUMBER(VLOOKUP(A4014,PRE,1,FALSE)),"PreAlerta","")))</f>
        <v>PostAlerta</v>
      </c>
      <c r="M4014" s="21" t="str">
        <f>IF(ISNUMBER(A4014),(IF(ISNUMBER(VLOOKUP(A4014,KEYWORDS,1,FALSE)),"C/PalabrasClaves","S/PalabrasClaves")),"")</f>
        <v>S/PalabrasClaves</v>
      </c>
      <c r="N4014" s="21" t="str">
        <f t="shared" si="19"/>
        <v/>
      </c>
      <c r="O4014" s="21"/>
      <c r="P4014" s="21" t="s">
        <v>22503</v>
      </c>
      <c r="Q4014" s="21"/>
      <c r="R4014" s="21" t="str">
        <f>LEFT('2012-2022'!$P4014,4)</f>
        <v>2018</v>
      </c>
      <c r="S4014" s="21" t="s">
        <v>60</v>
      </c>
      <c r="T4014" s="21"/>
      <c r="U4014" s="21"/>
      <c r="V4014" s="21"/>
      <c r="W4014" s="27"/>
      <c r="X4014" s="27"/>
      <c r="Y4014" s="28"/>
    </row>
    <row r="4015" ht="15.75" customHeight="1">
      <c r="A4015" s="21">
        <v>2.9474831E7</v>
      </c>
      <c r="B4015" s="21" t="s">
        <v>22529</v>
      </c>
      <c r="C4015" s="21" t="s">
        <v>22530</v>
      </c>
      <c r="D4015" s="21" t="s">
        <v>22531</v>
      </c>
      <c r="E4015" s="21" t="s">
        <v>22532</v>
      </c>
      <c r="F4015" s="21" t="s">
        <v>2712</v>
      </c>
      <c r="G4015" s="21">
        <v>2018.0</v>
      </c>
      <c r="H4015" s="26">
        <v>43155.0</v>
      </c>
      <c r="I4015" s="21"/>
      <c r="J4015" s="21"/>
      <c r="K4015" s="21" t="s">
        <v>22533</v>
      </c>
      <c r="L4015" s="21" t="str">
        <f>IF(ISNUMBER(VLOOKUP(A4015,EXCL,1,FALSE)),"Excluido",IF(ISNUMBER(VLOOKUP(A4015,POST,1,FALSE)),"PostAlerta",IF(ISNUMBER(VLOOKUP(A4015,PRE,1,FALSE)),"PreAlerta","")))</f>
        <v>PostAlerta</v>
      </c>
      <c r="M4015" s="21" t="str">
        <f>IF(ISNUMBER(A4015),(IF(ISNUMBER(VLOOKUP(A4015,KEYWORDS,1,FALSE)),"C/PalabrasClaves","S/PalabrasClaves")),"")</f>
        <v>C/PalabrasClaves</v>
      </c>
      <c r="N4015" s="21" t="str">
        <f t="shared" si="19"/>
        <v/>
      </c>
      <c r="O4015" s="21"/>
      <c r="P4015" s="21" t="s">
        <v>22503</v>
      </c>
      <c r="Q4015" s="21"/>
      <c r="R4015" s="21" t="str">
        <f>LEFT('2012-2022'!$P4015,4)</f>
        <v>2018</v>
      </c>
      <c r="S4015" s="21" t="s">
        <v>60</v>
      </c>
      <c r="T4015" s="21"/>
      <c r="U4015" s="21"/>
      <c r="V4015" s="21"/>
      <c r="W4015" s="27"/>
      <c r="X4015" s="27"/>
      <c r="Y4015" s="12"/>
    </row>
    <row r="4016" ht="15.75" customHeight="1">
      <c r="A4016" s="21">
        <v>2.9545159E7</v>
      </c>
      <c r="B4016" s="21" t="s">
        <v>22534</v>
      </c>
      <c r="C4016" s="21" t="s">
        <v>22535</v>
      </c>
      <c r="D4016" s="21" t="s">
        <v>22536</v>
      </c>
      <c r="E4016" s="21" t="s">
        <v>15358</v>
      </c>
      <c r="F4016" s="21" t="s">
        <v>2712</v>
      </c>
      <c r="G4016" s="21">
        <v>2018.0</v>
      </c>
      <c r="H4016" s="26">
        <v>43176.0</v>
      </c>
      <c r="I4016" s="21"/>
      <c r="J4016" s="21"/>
      <c r="K4016" s="21" t="s">
        <v>22537</v>
      </c>
      <c r="L4016" s="21" t="str">
        <f>IF(ISNUMBER(VLOOKUP(A4016,EXCL,1,FALSE)),"Excluido",IF(ISNUMBER(VLOOKUP(A4016,POST,1,FALSE)),"PostAlerta",IF(ISNUMBER(VLOOKUP(A4016,PRE,1,FALSE)),"PreAlerta","")))</f>
        <v>PostAlerta</v>
      </c>
      <c r="M4016" s="21" t="str">
        <f>IF(ISNUMBER(A4016),(IF(ISNUMBER(VLOOKUP(A4016,KEYWORDS,1,FALSE)),"C/PalabrasClaves","S/PalabrasClaves")),"")</f>
        <v>S/PalabrasClaves</v>
      </c>
      <c r="N4016" s="21" t="str">
        <f t="shared" si="19"/>
        <v/>
      </c>
      <c r="O4016" s="21"/>
      <c r="P4016" s="21" t="s">
        <v>22503</v>
      </c>
      <c r="Q4016" s="21"/>
      <c r="R4016" s="21" t="str">
        <f>LEFT('2012-2022'!$P4016,4)</f>
        <v>2018</v>
      </c>
      <c r="S4016" s="21" t="s">
        <v>60</v>
      </c>
      <c r="T4016" s="21"/>
      <c r="U4016" s="21"/>
      <c r="V4016" s="21"/>
      <c r="W4016" s="27"/>
      <c r="X4016" s="27"/>
      <c r="Y4016" s="28"/>
    </row>
    <row r="4017" ht="15.75" customHeight="1">
      <c r="A4017" s="21">
        <v>2.9569154E7</v>
      </c>
      <c r="B4017" s="21" t="s">
        <v>22538</v>
      </c>
      <c r="C4017" s="21" t="s">
        <v>22539</v>
      </c>
      <c r="D4017" s="21" t="s">
        <v>22540</v>
      </c>
      <c r="E4017" s="21" t="s">
        <v>9450</v>
      </c>
      <c r="F4017" s="21" t="s">
        <v>2086</v>
      </c>
      <c r="G4017" s="21">
        <v>2018.0</v>
      </c>
      <c r="H4017" s="26">
        <v>43183.0</v>
      </c>
      <c r="I4017" s="21"/>
      <c r="J4017" s="21"/>
      <c r="K4017" s="21" t="s">
        <v>22541</v>
      </c>
      <c r="L4017" s="21" t="str">
        <f>IF(ISNUMBER(VLOOKUP(A4017,EXCL,1,FALSE)),"Excluido",IF(ISNUMBER(VLOOKUP(A4017,POST,1,FALSE)),"PostAlerta",IF(ISNUMBER(VLOOKUP(A4017,PRE,1,FALSE)),"PreAlerta","")))</f>
        <v>PostAlerta</v>
      </c>
      <c r="M4017" s="21" t="str">
        <f>IF(ISNUMBER(A4017),(IF(ISNUMBER(VLOOKUP(A4017,KEYWORDS,1,FALSE)),"C/PalabrasClaves","S/PalabrasClaves")),"")</f>
        <v>S/PalabrasClaves</v>
      </c>
      <c r="N4017" s="21" t="str">
        <f t="shared" si="19"/>
        <v/>
      </c>
      <c r="O4017" s="21"/>
      <c r="P4017" s="21" t="s">
        <v>22503</v>
      </c>
      <c r="Q4017" s="21"/>
      <c r="R4017" s="21" t="str">
        <f>LEFT('2012-2022'!$P4017,4)</f>
        <v>2018</v>
      </c>
      <c r="S4017" s="21" t="s">
        <v>60</v>
      </c>
      <c r="T4017" s="21"/>
      <c r="U4017" s="21"/>
      <c r="V4017" s="21"/>
      <c r="W4017" s="27"/>
      <c r="X4017" s="27"/>
      <c r="Y4017" s="12"/>
    </row>
    <row r="4018" ht="15.75" customHeight="1">
      <c r="A4018" s="21">
        <v>2.9573202E7</v>
      </c>
      <c r="B4018" s="21" t="s">
        <v>22542</v>
      </c>
      <c r="C4018" s="21" t="s">
        <v>22543</v>
      </c>
      <c r="D4018" s="21" t="s">
        <v>22544</v>
      </c>
      <c r="E4018" s="21" t="s">
        <v>22545</v>
      </c>
      <c r="F4018" s="21" t="s">
        <v>16547</v>
      </c>
      <c r="G4018" s="21">
        <v>2018.0</v>
      </c>
      <c r="H4018" s="26">
        <v>43184.0</v>
      </c>
      <c r="I4018" s="21" t="s">
        <v>22546</v>
      </c>
      <c r="J4018" s="21"/>
      <c r="K4018" s="21" t="s">
        <v>22547</v>
      </c>
      <c r="L4018" s="21" t="str">
        <f>IF(ISNUMBER(VLOOKUP(A4018,EXCL,1,FALSE)),"Excluido",IF(ISNUMBER(VLOOKUP(A4018,POST,1,FALSE)),"PostAlerta",IF(ISNUMBER(VLOOKUP(A4018,PRE,1,FALSE)),"PreAlerta","")))</f>
        <v>PostAlerta</v>
      </c>
      <c r="M4018" s="21" t="str">
        <f>IF(ISNUMBER(A4018),(IF(ISNUMBER(VLOOKUP(A4018,KEYWORDS,1,FALSE)),"C/PalabrasClaves","S/PalabrasClaves")),"")</f>
        <v>S/PalabrasClaves</v>
      </c>
      <c r="N4018" s="21" t="str">
        <f t="shared" si="19"/>
        <v/>
      </c>
      <c r="O4018" s="21"/>
      <c r="P4018" s="21" t="s">
        <v>22503</v>
      </c>
      <c r="Q4018" s="21"/>
      <c r="R4018" s="21" t="str">
        <f>LEFT('2012-2022'!$P4018,4)</f>
        <v>2018</v>
      </c>
      <c r="S4018" s="21" t="s">
        <v>60</v>
      </c>
      <c r="T4018" s="21"/>
      <c r="U4018" s="21"/>
      <c r="V4018" s="21"/>
      <c r="W4018" s="27"/>
      <c r="X4018" s="27"/>
      <c r="Y4018" s="28"/>
    </row>
    <row r="4019" ht="15.75" customHeight="1">
      <c r="A4019" s="21">
        <v>2.9581194E7</v>
      </c>
      <c r="B4019" s="21" t="s">
        <v>22548</v>
      </c>
      <c r="C4019" s="21" t="s">
        <v>22549</v>
      </c>
      <c r="D4019" s="21" t="s">
        <v>22550</v>
      </c>
      <c r="E4019" s="21" t="s">
        <v>18563</v>
      </c>
      <c r="F4019" s="21" t="s">
        <v>439</v>
      </c>
      <c r="G4019" s="21">
        <v>2018.0</v>
      </c>
      <c r="H4019" s="26">
        <v>43187.0</v>
      </c>
      <c r="I4019" s="21" t="s">
        <v>22551</v>
      </c>
      <c r="J4019" s="21"/>
      <c r="K4019" s="21" t="s">
        <v>22552</v>
      </c>
      <c r="L4019" s="21" t="str">
        <f>IF(ISNUMBER(VLOOKUP(A4019,EXCL,1,FALSE)),"Excluido",IF(ISNUMBER(VLOOKUP(A4019,POST,1,FALSE)),"PostAlerta",IF(ISNUMBER(VLOOKUP(A4019,PRE,1,FALSE)),"PreAlerta","")))</f>
        <v>PostAlerta</v>
      </c>
      <c r="M4019" s="21" t="str">
        <f>IF(ISNUMBER(A4019),(IF(ISNUMBER(VLOOKUP(A4019,KEYWORDS,1,FALSE)),"C/PalabrasClaves","S/PalabrasClaves")),"")</f>
        <v>S/PalabrasClaves</v>
      </c>
      <c r="N4019" s="21" t="str">
        <f t="shared" si="19"/>
        <v/>
      </c>
      <c r="O4019" s="21"/>
      <c r="P4019" s="21" t="s">
        <v>22431</v>
      </c>
      <c r="Q4019" s="21"/>
      <c r="R4019" s="21" t="str">
        <f>LEFT('2012-2022'!$P4019,4)</f>
        <v>2018</v>
      </c>
      <c r="S4019" s="21" t="s">
        <v>56</v>
      </c>
      <c r="T4019" s="21"/>
      <c r="U4019" s="21"/>
      <c r="V4019" s="21"/>
      <c r="W4019" s="27"/>
      <c r="X4019" s="27"/>
      <c r="Y4019" s="12"/>
    </row>
    <row r="4020" ht="15.75" customHeight="1">
      <c r="A4020" s="21">
        <v>2.9581196E7</v>
      </c>
      <c r="B4020" s="21" t="s">
        <v>22553</v>
      </c>
      <c r="C4020" s="21" t="s">
        <v>22554</v>
      </c>
      <c r="D4020" s="21" t="s">
        <v>22555</v>
      </c>
      <c r="E4020" s="21" t="s">
        <v>1489</v>
      </c>
      <c r="F4020" s="21" t="s">
        <v>439</v>
      </c>
      <c r="G4020" s="21">
        <v>2018.0</v>
      </c>
      <c r="H4020" s="26">
        <v>43187.0</v>
      </c>
      <c r="I4020" s="21" t="s">
        <v>22556</v>
      </c>
      <c r="J4020" s="21"/>
      <c r="K4020" s="21" t="s">
        <v>22557</v>
      </c>
      <c r="L4020" s="21" t="str">
        <f>IF(ISNUMBER(VLOOKUP(A4020,EXCL,1,FALSE)),"Excluido",IF(ISNUMBER(VLOOKUP(A4020,POST,1,FALSE)),"PostAlerta",IF(ISNUMBER(VLOOKUP(A4020,PRE,1,FALSE)),"PreAlerta","")))</f>
        <v>PostAlerta</v>
      </c>
      <c r="M4020" s="21" t="str">
        <f>IF(ISNUMBER(A4020),(IF(ISNUMBER(VLOOKUP(A4020,KEYWORDS,1,FALSE)),"C/PalabrasClaves","S/PalabrasClaves")),"")</f>
        <v>S/PalabrasClaves</v>
      </c>
      <c r="N4020" s="21" t="str">
        <f t="shared" si="19"/>
        <v/>
      </c>
      <c r="O4020" s="21"/>
      <c r="P4020" s="21" t="s">
        <v>22431</v>
      </c>
      <c r="Q4020" s="21"/>
      <c r="R4020" s="21" t="str">
        <f>LEFT('2012-2022'!$P4020,4)</f>
        <v>2018</v>
      </c>
      <c r="S4020" s="21" t="s">
        <v>56</v>
      </c>
      <c r="T4020" s="21"/>
      <c r="U4020" s="21"/>
      <c r="V4020" s="21"/>
      <c r="W4020" s="27"/>
      <c r="X4020" s="27"/>
      <c r="Y4020" s="28"/>
    </row>
    <row r="4021" ht="15.75" customHeight="1">
      <c r="A4021" s="21">
        <v>2.9626656E7</v>
      </c>
      <c r="B4021" s="21" t="s">
        <v>22558</v>
      </c>
      <c r="C4021" s="21" t="s">
        <v>22559</v>
      </c>
      <c r="D4021" s="21" t="s">
        <v>22560</v>
      </c>
      <c r="E4021" s="21" t="s">
        <v>21813</v>
      </c>
      <c r="F4021" s="21" t="s">
        <v>1239</v>
      </c>
      <c r="G4021" s="21">
        <v>2018.0</v>
      </c>
      <c r="H4021" s="26">
        <v>43198.0</v>
      </c>
      <c r="I4021" s="21"/>
      <c r="J4021" s="21"/>
      <c r="K4021" s="21" t="s">
        <v>22561</v>
      </c>
      <c r="L4021" s="21" t="str">
        <f>IF(ISNUMBER(VLOOKUP(A4021,EXCL,1,FALSE)),"Excluido",IF(ISNUMBER(VLOOKUP(A4021,POST,1,FALSE)),"PostAlerta",IF(ISNUMBER(VLOOKUP(A4021,PRE,1,FALSE)),"PreAlerta","")))</f>
        <v>Excluido</v>
      </c>
      <c r="M4021" s="21" t="str">
        <f>IF(ISNUMBER(A4021),(IF(ISNUMBER(VLOOKUP(A4021,KEYWORDS,1,FALSE)),"C/PalabrasClaves","S/PalabrasClaves")),"")</f>
        <v>S/PalabrasClaves</v>
      </c>
      <c r="N4021" s="21" t="str">
        <f t="shared" si="19"/>
        <v/>
      </c>
      <c r="O4021" s="21"/>
      <c r="P4021" s="21" t="s">
        <v>22503</v>
      </c>
      <c r="Q4021" s="21"/>
      <c r="R4021" s="21" t="str">
        <f>LEFT('2012-2022'!$P4021,4)</f>
        <v>2018</v>
      </c>
      <c r="S4021" s="21" t="s">
        <v>60</v>
      </c>
      <c r="T4021" s="21"/>
      <c r="U4021" s="21"/>
      <c r="V4021" s="21"/>
      <c r="W4021" s="27"/>
      <c r="X4021" s="27"/>
      <c r="Y4021" s="12"/>
    </row>
    <row r="4022" ht="15.75" customHeight="1">
      <c r="A4022" s="21">
        <v>2.9637877E7</v>
      </c>
      <c r="B4022" s="21" t="s">
        <v>22562</v>
      </c>
      <c r="C4022" s="21" t="s">
        <v>22563</v>
      </c>
      <c r="D4022" s="21" t="s">
        <v>22564</v>
      </c>
      <c r="E4022" s="21" t="s">
        <v>22565</v>
      </c>
      <c r="F4022" s="21" t="s">
        <v>520</v>
      </c>
      <c r="G4022" s="21">
        <v>2018.0</v>
      </c>
      <c r="H4022" s="26">
        <v>43202.0</v>
      </c>
      <c r="I4022" s="21" t="s">
        <v>22566</v>
      </c>
      <c r="J4022" s="21"/>
      <c r="K4022" s="21" t="s">
        <v>22567</v>
      </c>
      <c r="L4022" s="21" t="str">
        <f>IF(ISNUMBER(VLOOKUP(A4022,EXCL,1,FALSE)),"Excluido",IF(ISNUMBER(VLOOKUP(A4022,POST,1,FALSE)),"PostAlerta",IF(ISNUMBER(VLOOKUP(A4022,PRE,1,FALSE)),"PreAlerta","")))</f>
        <v>PostAlerta</v>
      </c>
      <c r="M4022" s="21" t="str">
        <f>IF(ISNUMBER(A4022),(IF(ISNUMBER(VLOOKUP(A4022,KEYWORDS,1,FALSE)),"C/PalabrasClaves","S/PalabrasClaves")),"")</f>
        <v>S/PalabrasClaves</v>
      </c>
      <c r="N4022" s="21" t="str">
        <f t="shared" si="19"/>
        <v/>
      </c>
      <c r="O4022" s="21"/>
      <c r="P4022" s="21" t="s">
        <v>22503</v>
      </c>
      <c r="Q4022" s="21"/>
      <c r="R4022" s="21" t="str">
        <f>LEFT('2012-2022'!$P4022,4)</f>
        <v>2018</v>
      </c>
      <c r="S4022" s="21" t="s">
        <v>60</v>
      </c>
      <c r="T4022" s="21"/>
      <c r="U4022" s="21"/>
      <c r="V4022" s="21"/>
      <c r="W4022" s="27"/>
      <c r="X4022" s="27"/>
      <c r="Y4022" s="28"/>
    </row>
    <row r="4023" ht="15.75" customHeight="1">
      <c r="A4023" s="21">
        <v>2.9653201E7</v>
      </c>
      <c r="B4023" s="21" t="s">
        <v>22568</v>
      </c>
      <c r="C4023" s="21" t="s">
        <v>22569</v>
      </c>
      <c r="D4023" s="21" t="s">
        <v>22570</v>
      </c>
      <c r="E4023" s="21" t="s">
        <v>5475</v>
      </c>
      <c r="F4023" s="21" t="s">
        <v>208</v>
      </c>
      <c r="G4023" s="21">
        <v>2018.0</v>
      </c>
      <c r="H4023" s="26">
        <v>43204.0</v>
      </c>
      <c r="I4023" s="21" t="s">
        <v>22571</v>
      </c>
      <c r="J4023" s="21"/>
      <c r="K4023" s="21" t="s">
        <v>22572</v>
      </c>
      <c r="L4023" s="21" t="str">
        <f>IF(ISNUMBER(VLOOKUP(A4023,EXCL,1,FALSE)),"Excluido",IF(ISNUMBER(VLOOKUP(A4023,POST,1,FALSE)),"PostAlerta",IF(ISNUMBER(VLOOKUP(A4023,PRE,1,FALSE)),"PreAlerta","")))</f>
        <v>PostAlerta</v>
      </c>
      <c r="M4023" s="21" t="str">
        <f>IF(ISNUMBER(A4023),(IF(ISNUMBER(VLOOKUP(A4023,KEYWORDS,1,FALSE)),"C/PalabrasClaves","S/PalabrasClaves")),"")</f>
        <v>S/PalabrasClaves</v>
      </c>
      <c r="N4023" s="21" t="str">
        <f t="shared" si="19"/>
        <v/>
      </c>
      <c r="O4023" s="21"/>
      <c r="P4023" s="21" t="s">
        <v>22503</v>
      </c>
      <c r="Q4023" s="21"/>
      <c r="R4023" s="21" t="str">
        <f>LEFT('2012-2022'!$P4023,4)</f>
        <v>2018</v>
      </c>
      <c r="S4023" s="21" t="s">
        <v>60</v>
      </c>
      <c r="T4023" s="21"/>
      <c r="U4023" s="21"/>
      <c r="V4023" s="21"/>
      <c r="W4023" s="27"/>
      <c r="X4023" s="27"/>
      <c r="Y4023" s="12"/>
    </row>
    <row r="4024" ht="15.75" customHeight="1">
      <c r="A4024" s="21">
        <v>2.9664701E7</v>
      </c>
      <c r="B4024" s="21" t="s">
        <v>22573</v>
      </c>
      <c r="C4024" s="21" t="s">
        <v>22574</v>
      </c>
      <c r="D4024" s="21" t="s">
        <v>22575</v>
      </c>
      <c r="E4024" s="21" t="s">
        <v>22576</v>
      </c>
      <c r="F4024" s="21" t="s">
        <v>151</v>
      </c>
      <c r="G4024" s="21">
        <v>2018.0</v>
      </c>
      <c r="H4024" s="26">
        <v>43208.0</v>
      </c>
      <c r="I4024" s="21"/>
      <c r="J4024" s="21"/>
      <c r="K4024" s="21" t="s">
        <v>22577</v>
      </c>
      <c r="L4024" s="21" t="str">
        <f>IF(ISNUMBER(VLOOKUP(A4024,EXCL,1,FALSE)),"Excluido",IF(ISNUMBER(VLOOKUP(A4024,POST,1,FALSE)),"PostAlerta",IF(ISNUMBER(VLOOKUP(A4024,PRE,1,FALSE)),"PreAlerta","")))</f>
        <v>PostAlerta</v>
      </c>
      <c r="M4024" s="21" t="str">
        <f>IF(ISNUMBER(A4024),(IF(ISNUMBER(VLOOKUP(A4024,KEYWORDS,1,FALSE)),"C/PalabrasClaves","S/PalabrasClaves")),"")</f>
        <v>S/PalabrasClaves</v>
      </c>
      <c r="N4024" s="21" t="str">
        <f t="shared" si="19"/>
        <v/>
      </c>
      <c r="O4024" s="21"/>
      <c r="P4024" s="21" t="s">
        <v>22503</v>
      </c>
      <c r="Q4024" s="21"/>
      <c r="R4024" s="21" t="str">
        <f>LEFT('2012-2022'!$P4024,4)</f>
        <v>2018</v>
      </c>
      <c r="S4024" s="21" t="s">
        <v>60</v>
      </c>
      <c r="T4024" s="21"/>
      <c r="U4024" s="21"/>
      <c r="V4024" s="21"/>
      <c r="W4024" s="27"/>
      <c r="X4024" s="27"/>
      <c r="Y4024" s="28"/>
    </row>
    <row r="4025" ht="15.75" customHeight="1">
      <c r="A4025" s="21">
        <v>2.9676724E7</v>
      </c>
      <c r="B4025" s="21" t="s">
        <v>22578</v>
      </c>
      <c r="C4025" s="21" t="s">
        <v>22579</v>
      </c>
      <c r="D4025" s="21" t="s">
        <v>22580</v>
      </c>
      <c r="E4025" s="21" t="s">
        <v>22581</v>
      </c>
      <c r="F4025" s="21" t="s">
        <v>6652</v>
      </c>
      <c r="G4025" s="21">
        <v>2018.0</v>
      </c>
      <c r="H4025" s="26">
        <v>43211.0</v>
      </c>
      <c r="I4025" s="21"/>
      <c r="J4025" s="21"/>
      <c r="K4025" s="21" t="s">
        <v>22582</v>
      </c>
      <c r="L4025" s="21" t="str">
        <f>IF(ISNUMBER(VLOOKUP(A4025,EXCL,1,FALSE)),"Excluido",IF(ISNUMBER(VLOOKUP(A4025,POST,1,FALSE)),"PostAlerta",IF(ISNUMBER(VLOOKUP(A4025,PRE,1,FALSE)),"PreAlerta","")))</f>
        <v>PostAlerta</v>
      </c>
      <c r="M4025" s="21" t="str">
        <f>IF(ISNUMBER(A4025),(IF(ISNUMBER(VLOOKUP(A4025,KEYWORDS,1,FALSE)),"C/PalabrasClaves","S/PalabrasClaves")),"")</f>
        <v>S/PalabrasClaves</v>
      </c>
      <c r="N4025" s="21" t="str">
        <f t="shared" si="19"/>
        <v/>
      </c>
      <c r="O4025" s="21"/>
      <c r="P4025" s="21" t="s">
        <v>22503</v>
      </c>
      <c r="Q4025" s="21"/>
      <c r="R4025" s="21" t="str">
        <f>LEFT('2012-2022'!$P4025,4)</f>
        <v>2018</v>
      </c>
      <c r="S4025" s="21" t="s">
        <v>60</v>
      </c>
      <c r="T4025" s="21"/>
      <c r="U4025" s="21"/>
      <c r="V4025" s="21"/>
      <c r="W4025" s="27"/>
      <c r="X4025" s="27"/>
      <c r="Y4025" s="12"/>
    </row>
    <row r="4026" ht="15.75" customHeight="1">
      <c r="A4026" s="21">
        <v>2.9679202E7</v>
      </c>
      <c r="B4026" s="21" t="s">
        <v>22583</v>
      </c>
      <c r="C4026" s="21" t="s">
        <v>22584</v>
      </c>
      <c r="D4026" s="21" t="s">
        <v>22585</v>
      </c>
      <c r="E4026" s="21" t="s">
        <v>22586</v>
      </c>
      <c r="F4026" s="21" t="s">
        <v>376</v>
      </c>
      <c r="G4026" s="21">
        <v>2018.0</v>
      </c>
      <c r="H4026" s="26">
        <v>43212.0</v>
      </c>
      <c r="I4026" s="21"/>
      <c r="J4026" s="21"/>
      <c r="K4026" s="21" t="s">
        <v>22587</v>
      </c>
      <c r="L4026" s="21" t="str">
        <f>IF(ISNUMBER(VLOOKUP(A4026,EXCL,1,FALSE)),"Excluido",IF(ISNUMBER(VLOOKUP(A4026,POST,1,FALSE)),"PostAlerta",IF(ISNUMBER(VLOOKUP(A4026,PRE,1,FALSE)),"PreAlerta","")))</f>
        <v>PostAlerta</v>
      </c>
      <c r="M4026" s="21" t="str">
        <f>IF(ISNUMBER(A4026),(IF(ISNUMBER(VLOOKUP(A4026,KEYWORDS,1,FALSE)),"C/PalabrasClaves","S/PalabrasClaves")),"")</f>
        <v>S/PalabrasClaves</v>
      </c>
      <c r="N4026" s="21" t="str">
        <f t="shared" si="19"/>
        <v/>
      </c>
      <c r="O4026" s="21"/>
      <c r="P4026" s="21" t="s">
        <v>22503</v>
      </c>
      <c r="Q4026" s="21"/>
      <c r="R4026" s="21" t="str">
        <f>LEFT('2012-2022'!$P4026,4)</f>
        <v>2018</v>
      </c>
      <c r="S4026" s="21" t="s">
        <v>60</v>
      </c>
      <c r="T4026" s="21"/>
      <c r="U4026" s="21"/>
      <c r="V4026" s="21"/>
      <c r="W4026" s="27"/>
      <c r="X4026" s="27"/>
      <c r="Y4026" s="28"/>
    </row>
    <row r="4027" ht="15.75" customHeight="1">
      <c r="A4027" s="21">
        <v>2.96834E7</v>
      </c>
      <c r="B4027" s="21" t="s">
        <v>22588</v>
      </c>
      <c r="C4027" s="21" t="s">
        <v>22589</v>
      </c>
      <c r="D4027" s="21" t="s">
        <v>22590</v>
      </c>
      <c r="E4027" s="21" t="s">
        <v>22591</v>
      </c>
      <c r="F4027" s="21" t="s">
        <v>151</v>
      </c>
      <c r="G4027" s="21">
        <v>2018.0</v>
      </c>
      <c r="H4027" s="26">
        <v>43214.0</v>
      </c>
      <c r="I4027" s="21"/>
      <c r="J4027" s="21"/>
      <c r="K4027" s="21" t="s">
        <v>22592</v>
      </c>
      <c r="L4027" s="21" t="str">
        <f>IF(ISNUMBER(VLOOKUP(A4027,EXCL,1,FALSE)),"Excluido",IF(ISNUMBER(VLOOKUP(A4027,POST,1,FALSE)),"PostAlerta",IF(ISNUMBER(VLOOKUP(A4027,PRE,1,FALSE)),"PreAlerta","")))</f>
        <v>PostAlerta</v>
      </c>
      <c r="M4027" s="21" t="str">
        <f>IF(ISNUMBER(A4027),(IF(ISNUMBER(VLOOKUP(A4027,KEYWORDS,1,FALSE)),"C/PalabrasClaves","S/PalabrasClaves")),"")</f>
        <v>S/PalabrasClaves</v>
      </c>
      <c r="N4027" s="21" t="str">
        <f t="shared" si="19"/>
        <v/>
      </c>
      <c r="O4027" s="21"/>
      <c r="P4027" s="21" t="s">
        <v>22503</v>
      </c>
      <c r="Q4027" s="21"/>
      <c r="R4027" s="21" t="str">
        <f>LEFT('2012-2022'!$P4027,4)</f>
        <v>2018</v>
      </c>
      <c r="S4027" s="21" t="s">
        <v>60</v>
      </c>
      <c r="T4027" s="21"/>
      <c r="U4027" s="21"/>
      <c r="V4027" s="21"/>
      <c r="W4027" s="27"/>
      <c r="X4027" s="27"/>
      <c r="Y4027" s="12"/>
    </row>
    <row r="4028" ht="15.75" customHeight="1">
      <c r="A4028" s="21">
        <v>2.9691935E7</v>
      </c>
      <c r="B4028" s="21" t="s">
        <v>22593</v>
      </c>
      <c r="C4028" s="21" t="s">
        <v>22594</v>
      </c>
      <c r="D4028" s="21" t="s">
        <v>22595</v>
      </c>
      <c r="E4028" s="21" t="s">
        <v>22596</v>
      </c>
      <c r="F4028" s="21" t="s">
        <v>220</v>
      </c>
      <c r="G4028" s="21">
        <v>2018.0</v>
      </c>
      <c r="H4028" s="26">
        <v>43216.0</v>
      </c>
      <c r="I4028" s="21"/>
      <c r="J4028" s="21"/>
      <c r="K4028" s="21" t="s">
        <v>22597</v>
      </c>
      <c r="L4028" s="21" t="str">
        <f>IF(ISNUMBER(VLOOKUP(A4028,EXCL,1,FALSE)),"Excluido",IF(ISNUMBER(VLOOKUP(A4028,POST,1,FALSE)),"PostAlerta",IF(ISNUMBER(VLOOKUP(A4028,PRE,1,FALSE)),"PreAlerta","")))</f>
        <v>PostAlerta</v>
      </c>
      <c r="M4028" s="21" t="str">
        <f>IF(ISNUMBER(A4028),(IF(ISNUMBER(VLOOKUP(A4028,KEYWORDS,1,FALSE)),"C/PalabrasClaves","S/PalabrasClaves")),"")</f>
        <v>S/PalabrasClaves</v>
      </c>
      <c r="N4028" s="21" t="str">
        <f t="shared" si="19"/>
        <v/>
      </c>
      <c r="O4028" s="21"/>
      <c r="P4028" s="21" t="s">
        <v>22503</v>
      </c>
      <c r="Q4028" s="21"/>
      <c r="R4028" s="21" t="str">
        <f>LEFT('2012-2022'!$P4028,4)</f>
        <v>2018</v>
      </c>
      <c r="S4028" s="21" t="s">
        <v>60</v>
      </c>
      <c r="T4028" s="21"/>
      <c r="U4028" s="21"/>
      <c r="V4028" s="21"/>
      <c r="W4028" s="27"/>
      <c r="X4028" s="27"/>
      <c r="Y4028" s="28"/>
    </row>
    <row r="4029" ht="15.75" customHeight="1">
      <c r="A4029" s="21">
        <v>2.9706479E7</v>
      </c>
      <c r="B4029" s="21" t="s">
        <v>22598</v>
      </c>
      <c r="C4029" s="21" t="s">
        <v>22599</v>
      </c>
      <c r="D4029" s="21" t="s">
        <v>22600</v>
      </c>
      <c r="E4029" s="21" t="s">
        <v>22601</v>
      </c>
      <c r="F4029" s="21" t="s">
        <v>247</v>
      </c>
      <c r="G4029" s="21">
        <v>2018.0</v>
      </c>
      <c r="H4029" s="26">
        <v>43221.0</v>
      </c>
      <c r="I4029" s="21"/>
      <c r="J4029" s="21"/>
      <c r="K4029" s="21" t="s">
        <v>22602</v>
      </c>
      <c r="L4029" s="21" t="str">
        <f>IF(ISNUMBER(VLOOKUP(A4029,EXCL,1,FALSE)),"Excluido",IF(ISNUMBER(VLOOKUP(A4029,POST,1,FALSE)),"PostAlerta",IF(ISNUMBER(VLOOKUP(A4029,PRE,1,FALSE)),"PreAlerta","")))</f>
        <v>PostAlerta</v>
      </c>
      <c r="M4029" s="21" t="str">
        <f>IF(ISNUMBER(A4029),(IF(ISNUMBER(VLOOKUP(A4029,KEYWORDS,1,FALSE)),"C/PalabrasClaves","S/PalabrasClaves")),"")</f>
        <v>S/PalabrasClaves</v>
      </c>
      <c r="N4029" s="21" t="str">
        <f t="shared" si="19"/>
        <v/>
      </c>
      <c r="O4029" s="21"/>
      <c r="P4029" s="21" t="s">
        <v>22503</v>
      </c>
      <c r="Q4029" s="21"/>
      <c r="R4029" s="21" t="str">
        <f>LEFT('2012-2022'!$P4029,4)</f>
        <v>2018</v>
      </c>
      <c r="S4029" s="21" t="s">
        <v>60</v>
      </c>
      <c r="T4029" s="21"/>
      <c r="U4029" s="21"/>
      <c r="V4029" s="21"/>
      <c r="W4029" s="27"/>
      <c r="X4029" s="27"/>
      <c r="Y4029" s="12"/>
    </row>
    <row r="4030" ht="15.75" customHeight="1">
      <c r="A4030" s="21">
        <v>2.9722798E7</v>
      </c>
      <c r="B4030" s="21" t="s">
        <v>22603</v>
      </c>
      <c r="C4030" s="21" t="s">
        <v>22604</v>
      </c>
      <c r="D4030" s="21" t="s">
        <v>22605</v>
      </c>
      <c r="E4030" s="21" t="s">
        <v>1946</v>
      </c>
      <c r="F4030" s="21" t="s">
        <v>1622</v>
      </c>
      <c r="G4030" s="21">
        <v>2018.0</v>
      </c>
      <c r="H4030" s="26">
        <v>43224.0</v>
      </c>
      <c r="I4030" s="21"/>
      <c r="J4030" s="21"/>
      <c r="K4030" s="21" t="s">
        <v>22606</v>
      </c>
      <c r="L4030" s="21" t="str">
        <f>IF(ISNUMBER(VLOOKUP(A4030,EXCL,1,FALSE)),"Excluido",IF(ISNUMBER(VLOOKUP(A4030,POST,1,FALSE)),"PostAlerta",IF(ISNUMBER(VLOOKUP(A4030,PRE,1,FALSE)),"PreAlerta","")))</f>
        <v>PostAlerta</v>
      </c>
      <c r="M4030" s="21" t="str">
        <f>IF(ISNUMBER(A4030),(IF(ISNUMBER(VLOOKUP(A4030,KEYWORDS,1,FALSE)),"C/PalabrasClaves","S/PalabrasClaves")),"")</f>
        <v>S/PalabrasClaves</v>
      </c>
      <c r="N4030" s="21" t="str">
        <f t="shared" si="19"/>
        <v/>
      </c>
      <c r="O4030" s="21"/>
      <c r="P4030" s="21" t="s">
        <v>22607</v>
      </c>
      <c r="Q4030" s="21"/>
      <c r="R4030" s="21" t="str">
        <f>LEFT('2012-2022'!$P4030,4)</f>
        <v>2018</v>
      </c>
      <c r="S4030" s="21" t="s">
        <v>60</v>
      </c>
      <c r="T4030" s="21"/>
      <c r="U4030" s="21"/>
      <c r="V4030" s="21"/>
      <c r="W4030" s="27"/>
      <c r="X4030" s="27"/>
      <c r="Y4030" s="28"/>
    </row>
    <row r="4031" ht="15.75" customHeight="1">
      <c r="A4031" s="21">
        <v>2.9757522E7</v>
      </c>
      <c r="B4031" s="21" t="s">
        <v>22608</v>
      </c>
      <c r="C4031" s="21" t="s">
        <v>22609</v>
      </c>
      <c r="D4031" s="21" t="s">
        <v>22610</v>
      </c>
      <c r="E4031" s="21" t="s">
        <v>22611</v>
      </c>
      <c r="F4031" s="21" t="s">
        <v>995</v>
      </c>
      <c r="G4031" s="21">
        <v>2018.0</v>
      </c>
      <c r="H4031" s="26">
        <v>43235.0</v>
      </c>
      <c r="I4031" s="21"/>
      <c r="J4031" s="21"/>
      <c r="K4031" s="21" t="s">
        <v>22612</v>
      </c>
      <c r="L4031" s="21" t="str">
        <f>IF(ISNUMBER(VLOOKUP(A4031,EXCL,1,FALSE)),"Excluido",IF(ISNUMBER(VLOOKUP(A4031,POST,1,FALSE)),"PostAlerta",IF(ISNUMBER(VLOOKUP(A4031,PRE,1,FALSE)),"PreAlerta","")))</f>
        <v>PostAlerta</v>
      </c>
      <c r="M4031" s="21" t="str">
        <f>IF(ISNUMBER(A4031),(IF(ISNUMBER(VLOOKUP(A4031,KEYWORDS,1,FALSE)),"C/PalabrasClaves","S/PalabrasClaves")),"")</f>
        <v>S/PalabrasClaves</v>
      </c>
      <c r="N4031" s="21" t="str">
        <f t="shared" si="19"/>
        <v/>
      </c>
      <c r="O4031" s="21"/>
      <c r="P4031" s="21" t="s">
        <v>22503</v>
      </c>
      <c r="Q4031" s="21"/>
      <c r="R4031" s="21" t="str">
        <f>LEFT('2012-2022'!$P4031,4)</f>
        <v>2018</v>
      </c>
      <c r="S4031" s="21" t="s">
        <v>60</v>
      </c>
      <c r="T4031" s="21"/>
      <c r="U4031" s="21"/>
      <c r="V4031" s="21"/>
      <c r="W4031" s="27"/>
      <c r="X4031" s="27"/>
      <c r="Y4031" s="12"/>
    </row>
    <row r="4032" ht="15.75" customHeight="1">
      <c r="A4032" s="21">
        <v>2.9774838E7</v>
      </c>
      <c r="B4032" s="21" t="s">
        <v>22613</v>
      </c>
      <c r="C4032" s="21" t="s">
        <v>22614</v>
      </c>
      <c r="D4032" s="21" t="s">
        <v>22615</v>
      </c>
      <c r="E4032" s="21" t="s">
        <v>15935</v>
      </c>
      <c r="F4032" s="21" t="s">
        <v>508</v>
      </c>
      <c r="G4032" s="21">
        <v>2018.0</v>
      </c>
      <c r="H4032" s="26">
        <v>43239.0</v>
      </c>
      <c r="I4032" s="21" t="s">
        <v>22616</v>
      </c>
      <c r="J4032" s="21"/>
      <c r="K4032" s="21" t="s">
        <v>22617</v>
      </c>
      <c r="L4032" s="21" t="str">
        <f>IF(ISNUMBER(VLOOKUP(A4032,EXCL,1,FALSE)),"Excluido",IF(ISNUMBER(VLOOKUP(A4032,POST,1,FALSE)),"PostAlerta",IF(ISNUMBER(VLOOKUP(A4032,PRE,1,FALSE)),"PreAlerta","")))</f>
        <v>PostAlerta</v>
      </c>
      <c r="M4032" s="21" t="str">
        <f>IF(ISNUMBER(A4032),(IF(ISNUMBER(VLOOKUP(A4032,KEYWORDS,1,FALSE)),"C/PalabrasClaves","S/PalabrasClaves")),"")</f>
        <v>S/PalabrasClaves</v>
      </c>
      <c r="N4032" s="21" t="str">
        <f t="shared" si="19"/>
        <v/>
      </c>
      <c r="O4032" s="21"/>
      <c r="P4032" s="21" t="s">
        <v>22503</v>
      </c>
      <c r="Q4032" s="21"/>
      <c r="R4032" s="21" t="str">
        <f>LEFT('2012-2022'!$P4032,4)</f>
        <v>2018</v>
      </c>
      <c r="S4032" s="21" t="s">
        <v>60</v>
      </c>
      <c r="T4032" s="21"/>
      <c r="U4032" s="21"/>
      <c r="V4032" s="21"/>
      <c r="W4032" s="27"/>
      <c r="X4032" s="27"/>
      <c r="Y4032" s="28"/>
    </row>
    <row r="4033" ht="15.75" customHeight="1">
      <c r="A4033" s="21">
        <v>2.9774863E7</v>
      </c>
      <c r="B4033" s="21" t="s">
        <v>22618</v>
      </c>
      <c r="C4033" s="21" t="s">
        <v>22619</v>
      </c>
      <c r="D4033" s="21" t="s">
        <v>22620</v>
      </c>
      <c r="E4033" s="21" t="s">
        <v>18975</v>
      </c>
      <c r="F4033" s="21" t="s">
        <v>508</v>
      </c>
      <c r="G4033" s="21">
        <v>2018.0</v>
      </c>
      <c r="H4033" s="26">
        <v>43239.0</v>
      </c>
      <c r="I4033" s="21" t="s">
        <v>22621</v>
      </c>
      <c r="J4033" s="21"/>
      <c r="K4033" s="21" t="s">
        <v>22622</v>
      </c>
      <c r="L4033" s="21" t="str">
        <f>IF(ISNUMBER(VLOOKUP(A4033,EXCL,1,FALSE)),"Excluido",IF(ISNUMBER(VLOOKUP(A4033,POST,1,FALSE)),"PostAlerta",IF(ISNUMBER(VLOOKUP(A4033,PRE,1,FALSE)),"PreAlerta","")))</f>
        <v>PostAlerta</v>
      </c>
      <c r="M4033" s="21" t="str">
        <f>IF(ISNUMBER(A4033),(IF(ISNUMBER(VLOOKUP(A4033,KEYWORDS,1,FALSE)),"C/PalabrasClaves","S/PalabrasClaves")),"")</f>
        <v>S/PalabrasClaves</v>
      </c>
      <c r="N4033" s="21" t="str">
        <f t="shared" si="19"/>
        <v/>
      </c>
      <c r="O4033" s="21"/>
      <c r="P4033" s="21" t="s">
        <v>22503</v>
      </c>
      <c r="Q4033" s="21"/>
      <c r="R4033" s="21" t="str">
        <f>LEFT('2012-2022'!$P4033,4)</f>
        <v>2018</v>
      </c>
      <c r="S4033" s="21" t="s">
        <v>60</v>
      </c>
      <c r="T4033" s="21"/>
      <c r="U4033" s="21"/>
      <c r="V4033" s="21"/>
      <c r="W4033" s="27"/>
      <c r="X4033" s="27"/>
      <c r="Y4033" s="12"/>
    </row>
    <row r="4034" ht="15.75" customHeight="1">
      <c r="A4034" s="21">
        <v>2.9910483E7</v>
      </c>
      <c r="B4034" s="21" t="s">
        <v>22623</v>
      </c>
      <c r="C4034" s="21" t="s">
        <v>22624</v>
      </c>
      <c r="D4034" s="21" t="s">
        <v>22625</v>
      </c>
      <c r="E4034" s="21" t="s">
        <v>22626</v>
      </c>
      <c r="F4034" s="21" t="s">
        <v>1580</v>
      </c>
      <c r="G4034" s="21">
        <v>2018.0</v>
      </c>
      <c r="H4034" s="26">
        <v>43270.0</v>
      </c>
      <c r="I4034" s="21" t="s">
        <v>22627</v>
      </c>
      <c r="J4034" s="21"/>
      <c r="K4034" s="21"/>
      <c r="L4034" s="21" t="str">
        <f>IF(ISNUMBER(VLOOKUP(A4034,EXCL,1,FALSE)),"Excluido",IF(ISNUMBER(VLOOKUP(A4034,POST,1,FALSE)),"PostAlerta",IF(ISNUMBER(VLOOKUP(A4034,PRE,1,FALSE)),"PreAlerta","")))</f>
        <v>PostAlerta</v>
      </c>
      <c r="M4034" s="21" t="str">
        <f>IF(ISNUMBER(A4034),(IF(ISNUMBER(VLOOKUP(A4034,KEYWORDS,1,FALSE)),"C/PalabrasClaves","S/PalabrasClaves")),"")</f>
        <v>S/PalabrasClaves</v>
      </c>
      <c r="N4034" s="21" t="str">
        <f t="shared" si="19"/>
        <v/>
      </c>
      <c r="O4034" s="21"/>
      <c r="P4034" s="21" t="s">
        <v>22503</v>
      </c>
      <c r="Q4034" s="21"/>
      <c r="R4034" s="21" t="str">
        <f>LEFT('2012-2022'!$P4034,4)</f>
        <v>2018</v>
      </c>
      <c r="S4034" s="21" t="s">
        <v>60</v>
      </c>
      <c r="T4034" s="21"/>
      <c r="U4034" s="21"/>
      <c r="V4034" s="21"/>
      <c r="W4034" s="27"/>
      <c r="X4034" s="27"/>
      <c r="Y4034" s="28"/>
    </row>
    <row r="4035" ht="15.75" customHeight="1">
      <c r="A4035" s="21">
        <v>2.9966177E7</v>
      </c>
      <c r="B4035" s="21" t="s">
        <v>22628</v>
      </c>
      <c r="C4035" s="21" t="s">
        <v>22629</v>
      </c>
      <c r="D4035" s="21" t="s">
        <v>22630</v>
      </c>
      <c r="E4035" s="21" t="s">
        <v>22631</v>
      </c>
      <c r="F4035" s="21" t="s">
        <v>22632</v>
      </c>
      <c r="G4035" s="21">
        <v>2018.0</v>
      </c>
      <c r="H4035" s="26">
        <v>43284.0</v>
      </c>
      <c r="I4035" s="21"/>
      <c r="J4035" s="21"/>
      <c r="K4035" s="21" t="s">
        <v>22633</v>
      </c>
      <c r="L4035" s="21" t="str">
        <f>IF(ISNUMBER(VLOOKUP(A4035,EXCL,1,FALSE)),"Excluido",IF(ISNUMBER(VLOOKUP(A4035,POST,1,FALSE)),"PostAlerta",IF(ISNUMBER(VLOOKUP(A4035,PRE,1,FALSE)),"PreAlerta","")))</f>
        <v>PostAlerta</v>
      </c>
      <c r="M4035" s="21" t="str">
        <f>IF(ISNUMBER(A4035),(IF(ISNUMBER(VLOOKUP(A4035,KEYWORDS,1,FALSE)),"C/PalabrasClaves","S/PalabrasClaves")),"")</f>
        <v>S/PalabrasClaves</v>
      </c>
      <c r="N4035" s="21" t="str">
        <f t="shared" si="19"/>
        <v/>
      </c>
      <c r="O4035" s="21"/>
      <c r="P4035" s="21" t="s">
        <v>22503</v>
      </c>
      <c r="Q4035" s="21"/>
      <c r="R4035" s="21" t="str">
        <f>LEFT('2012-2022'!$P4035,4)</f>
        <v>2018</v>
      </c>
      <c r="S4035" s="21" t="s">
        <v>60</v>
      </c>
      <c r="T4035" s="21"/>
      <c r="U4035" s="21"/>
      <c r="V4035" s="21"/>
      <c r="W4035" s="27"/>
      <c r="X4035" s="27"/>
      <c r="Y4035" s="12"/>
    </row>
    <row r="4036" ht="15.75" customHeight="1">
      <c r="A4036" s="21">
        <v>2.9996633E7</v>
      </c>
      <c r="B4036" s="21" t="s">
        <v>22634</v>
      </c>
      <c r="C4036" s="21" t="s">
        <v>22635</v>
      </c>
      <c r="D4036" s="21" t="s">
        <v>22636</v>
      </c>
      <c r="E4036" s="21" t="s">
        <v>22637</v>
      </c>
      <c r="F4036" s="21" t="s">
        <v>2562</v>
      </c>
      <c r="G4036" s="21">
        <v>2018.0</v>
      </c>
      <c r="H4036" s="26">
        <v>43294.0</v>
      </c>
      <c r="I4036" s="21" t="s">
        <v>22638</v>
      </c>
      <c r="J4036" s="21"/>
      <c r="K4036" s="21" t="s">
        <v>22639</v>
      </c>
      <c r="L4036" s="21" t="str">
        <f>IF(ISNUMBER(VLOOKUP(A4036,EXCL,1,FALSE)),"Excluido",IF(ISNUMBER(VLOOKUP(A4036,POST,1,FALSE)),"PostAlerta",IF(ISNUMBER(VLOOKUP(A4036,PRE,1,FALSE)),"PreAlerta","")))</f>
        <v>PostAlerta</v>
      </c>
      <c r="M4036" s="21" t="str">
        <f>IF(ISNUMBER(A4036),(IF(ISNUMBER(VLOOKUP(A4036,KEYWORDS,1,FALSE)),"C/PalabrasClaves","S/PalabrasClaves")),"")</f>
        <v>S/PalabrasClaves</v>
      </c>
      <c r="N4036" s="21" t="str">
        <f t="shared" si="19"/>
        <v/>
      </c>
      <c r="O4036" s="21"/>
      <c r="P4036" s="21" t="s">
        <v>22503</v>
      </c>
      <c r="Q4036" s="21"/>
      <c r="R4036" s="21" t="str">
        <f>LEFT('2012-2022'!$P4036,4)</f>
        <v>2018</v>
      </c>
      <c r="S4036" s="21" t="s">
        <v>60</v>
      </c>
      <c r="T4036" s="21"/>
      <c r="U4036" s="21"/>
      <c r="V4036" s="21"/>
      <c r="W4036" s="27"/>
      <c r="X4036" s="27"/>
      <c r="Y4036" s="28"/>
    </row>
    <row r="4037" ht="15.75" customHeight="1">
      <c r="A4037" s="21">
        <v>2.9996637E7</v>
      </c>
      <c r="B4037" s="21" t="s">
        <v>22640</v>
      </c>
      <c r="C4037" s="21" t="s">
        <v>22641</v>
      </c>
      <c r="D4037" s="21" t="s">
        <v>22642</v>
      </c>
      <c r="E4037" s="21" t="s">
        <v>22643</v>
      </c>
      <c r="F4037" s="21" t="s">
        <v>2562</v>
      </c>
      <c r="G4037" s="21">
        <v>2018.0</v>
      </c>
      <c r="H4037" s="26">
        <v>43294.0</v>
      </c>
      <c r="I4037" s="21" t="s">
        <v>22644</v>
      </c>
      <c r="J4037" s="21"/>
      <c r="K4037" s="21" t="s">
        <v>22645</v>
      </c>
      <c r="L4037" s="21" t="str">
        <f>IF(ISNUMBER(VLOOKUP(A4037,EXCL,1,FALSE)),"Excluido",IF(ISNUMBER(VLOOKUP(A4037,POST,1,FALSE)),"PostAlerta",IF(ISNUMBER(VLOOKUP(A4037,PRE,1,FALSE)),"PreAlerta","")))</f>
        <v>PostAlerta</v>
      </c>
      <c r="M4037" s="21" t="str">
        <f>IF(ISNUMBER(A4037),(IF(ISNUMBER(VLOOKUP(A4037,KEYWORDS,1,FALSE)),"C/PalabrasClaves","S/PalabrasClaves")),"")</f>
        <v>S/PalabrasClaves</v>
      </c>
      <c r="N4037" s="21" t="str">
        <f t="shared" si="19"/>
        <v/>
      </c>
      <c r="O4037" s="21"/>
      <c r="P4037" s="21" t="s">
        <v>22503</v>
      </c>
      <c r="Q4037" s="21"/>
      <c r="R4037" s="21" t="str">
        <f>LEFT('2012-2022'!$P4037,4)</f>
        <v>2018</v>
      </c>
      <c r="S4037" s="21" t="s">
        <v>60</v>
      </c>
      <c r="T4037" s="21"/>
      <c r="U4037" s="21"/>
      <c r="V4037" s="21"/>
      <c r="W4037" s="27"/>
      <c r="X4037" s="27"/>
      <c r="Y4037" s="12"/>
    </row>
    <row r="4038" ht="15.75" customHeight="1">
      <c r="A4038" s="21">
        <v>3.0023157E7</v>
      </c>
      <c r="B4038" s="21" t="s">
        <v>22646</v>
      </c>
      <c r="C4038" s="21" t="s">
        <v>22647</v>
      </c>
      <c r="D4038" s="21" t="s">
        <v>22648</v>
      </c>
      <c r="E4038" s="21" t="s">
        <v>22649</v>
      </c>
      <c r="F4038" s="21" t="s">
        <v>22650</v>
      </c>
      <c r="G4038" s="21">
        <v>2018.0</v>
      </c>
      <c r="H4038" s="26">
        <v>43301.0</v>
      </c>
      <c r="I4038" s="21" t="s">
        <v>22651</v>
      </c>
      <c r="J4038" s="21"/>
      <c r="K4038" s="21" t="s">
        <v>22652</v>
      </c>
      <c r="L4038" s="21" t="str">
        <f>IF(ISNUMBER(VLOOKUP(A4038,EXCL,1,FALSE)),"Excluido",IF(ISNUMBER(VLOOKUP(A4038,POST,1,FALSE)),"PostAlerta",IF(ISNUMBER(VLOOKUP(A4038,PRE,1,FALSE)),"PreAlerta","")))</f>
        <v>PostAlerta</v>
      </c>
      <c r="M4038" s="21" t="str">
        <f>IF(ISNUMBER(A4038),(IF(ISNUMBER(VLOOKUP(A4038,KEYWORDS,1,FALSE)),"C/PalabrasClaves","S/PalabrasClaves")),"")</f>
        <v>S/PalabrasClaves</v>
      </c>
      <c r="N4038" s="21" t="str">
        <f t="shared" si="19"/>
        <v/>
      </c>
      <c r="O4038" s="21"/>
      <c r="P4038" s="21" t="s">
        <v>22503</v>
      </c>
      <c r="Q4038" s="21"/>
      <c r="R4038" s="21" t="str">
        <f>LEFT('2012-2022'!$P4038,4)</f>
        <v>2018</v>
      </c>
      <c r="S4038" s="21" t="s">
        <v>60</v>
      </c>
      <c r="T4038" s="21"/>
      <c r="U4038" s="21"/>
      <c r="V4038" s="21"/>
      <c r="W4038" s="27"/>
      <c r="X4038" s="27"/>
      <c r="Y4038" s="28"/>
    </row>
    <row r="4039" ht="15.75" customHeight="1">
      <c r="A4039" s="21">
        <v>3.0085857E7</v>
      </c>
      <c r="B4039" s="21" t="s">
        <v>22653</v>
      </c>
      <c r="C4039" s="21" t="s">
        <v>22654</v>
      </c>
      <c r="D4039" s="21" t="s">
        <v>22655</v>
      </c>
      <c r="E4039" s="21" t="s">
        <v>22656</v>
      </c>
      <c r="F4039" s="21" t="s">
        <v>1325</v>
      </c>
      <c r="G4039" s="21">
        <v>2018.0</v>
      </c>
      <c r="H4039" s="26">
        <v>43320.0</v>
      </c>
      <c r="I4039" s="21"/>
      <c r="J4039" s="21"/>
      <c r="K4039" s="21" t="s">
        <v>22657</v>
      </c>
      <c r="L4039" s="21" t="str">
        <f>IF(ISNUMBER(VLOOKUP(A4039,EXCL,1,FALSE)),"Excluido",IF(ISNUMBER(VLOOKUP(A4039,POST,1,FALSE)),"PostAlerta",IF(ISNUMBER(VLOOKUP(A4039,PRE,1,FALSE)),"PreAlerta","")))</f>
        <v>PostAlerta</v>
      </c>
      <c r="M4039" s="21" t="str">
        <f>IF(ISNUMBER(A4039),(IF(ISNUMBER(VLOOKUP(A4039,KEYWORDS,1,FALSE)),"C/PalabrasClaves","S/PalabrasClaves")),"")</f>
        <v>S/PalabrasClaves</v>
      </c>
      <c r="N4039" s="21" t="str">
        <f t="shared" si="19"/>
        <v/>
      </c>
      <c r="O4039" s="21"/>
      <c r="P4039" s="21" t="s">
        <v>22503</v>
      </c>
      <c r="Q4039" s="21"/>
      <c r="R4039" s="21" t="str">
        <f>LEFT('2012-2022'!$P4039,4)</f>
        <v>2018</v>
      </c>
      <c r="S4039" s="21" t="s">
        <v>60</v>
      </c>
      <c r="T4039" s="21"/>
      <c r="U4039" s="21"/>
      <c r="V4039" s="21"/>
      <c r="W4039" s="27"/>
      <c r="X4039" s="27"/>
      <c r="Y4039" s="12"/>
    </row>
    <row r="4040" ht="15.75" customHeight="1">
      <c r="A4040" s="21">
        <v>3.0223986E7</v>
      </c>
      <c r="B4040" s="21" t="s">
        <v>22658</v>
      </c>
      <c r="C4040" s="21" t="s">
        <v>22659</v>
      </c>
      <c r="D4040" s="21" t="s">
        <v>22660</v>
      </c>
      <c r="E4040" s="21" t="s">
        <v>22661</v>
      </c>
      <c r="F4040" s="21" t="s">
        <v>22662</v>
      </c>
      <c r="G4040" s="21">
        <v>2018.0</v>
      </c>
      <c r="H4040" s="26">
        <v>43362.0</v>
      </c>
      <c r="I4040" s="21"/>
      <c r="J4040" s="21"/>
      <c r="K4040" s="21" t="s">
        <v>22663</v>
      </c>
      <c r="L4040" s="21" t="str">
        <f>IF(ISNUMBER(VLOOKUP(A4040,EXCL,1,FALSE)),"Excluido",IF(ISNUMBER(VLOOKUP(A4040,POST,1,FALSE)),"PostAlerta",IF(ISNUMBER(VLOOKUP(A4040,PRE,1,FALSE)),"PreAlerta","")))</f>
        <v>PostAlerta</v>
      </c>
      <c r="M4040" s="21" t="str">
        <f>IF(ISNUMBER(A4040),(IF(ISNUMBER(VLOOKUP(A4040,KEYWORDS,1,FALSE)),"C/PalabrasClaves","S/PalabrasClaves")),"")</f>
        <v>S/PalabrasClaves</v>
      </c>
      <c r="N4040" s="21" t="str">
        <f t="shared" si="19"/>
        <v/>
      </c>
      <c r="O4040" s="21"/>
      <c r="P4040" s="21" t="s">
        <v>22503</v>
      </c>
      <c r="Q4040" s="21"/>
      <c r="R4040" s="21" t="str">
        <f>LEFT('2012-2022'!$P4040,4)</f>
        <v>2018</v>
      </c>
      <c r="S4040" s="21" t="s">
        <v>60</v>
      </c>
      <c r="T4040" s="21"/>
      <c r="U4040" s="21"/>
      <c r="V4040" s="21"/>
      <c r="W4040" s="27"/>
      <c r="X4040" s="27"/>
      <c r="Y4040" s="28"/>
    </row>
    <row r="4041" ht="15.75" customHeight="1">
      <c r="A4041" s="21">
        <v>3.0242799E7</v>
      </c>
      <c r="B4041" s="21" t="s">
        <v>22664</v>
      </c>
      <c r="C4041" s="21" t="s">
        <v>22665</v>
      </c>
      <c r="D4041" s="21" t="s">
        <v>22666</v>
      </c>
      <c r="E4041" s="21" t="s">
        <v>22667</v>
      </c>
      <c r="F4041" s="21" t="s">
        <v>22668</v>
      </c>
      <c r="G4041" s="21">
        <v>2018.0</v>
      </c>
      <c r="H4041" s="26">
        <v>43366.0</v>
      </c>
      <c r="I4041" s="21"/>
      <c r="J4041" s="21"/>
      <c r="K4041" s="21" t="s">
        <v>22669</v>
      </c>
      <c r="L4041" s="21" t="str">
        <f>IF(ISNUMBER(VLOOKUP(A4041,EXCL,1,FALSE)),"Excluido",IF(ISNUMBER(VLOOKUP(A4041,POST,1,FALSE)),"PostAlerta",IF(ISNUMBER(VLOOKUP(A4041,PRE,1,FALSE)),"PreAlerta","")))</f>
        <v>PostAlerta</v>
      </c>
      <c r="M4041" s="21" t="str">
        <f>IF(ISNUMBER(A4041),(IF(ISNUMBER(VLOOKUP(A4041,KEYWORDS,1,FALSE)),"C/PalabrasClaves","S/PalabrasClaves")),"")</f>
        <v>S/PalabrasClaves</v>
      </c>
      <c r="N4041" s="21" t="str">
        <f t="shared" si="19"/>
        <v/>
      </c>
      <c r="O4041" s="21"/>
      <c r="P4041" s="21" t="s">
        <v>22503</v>
      </c>
      <c r="Q4041" s="21"/>
      <c r="R4041" s="21" t="str">
        <f>LEFT('2012-2022'!$P4041,4)</f>
        <v>2018</v>
      </c>
      <c r="S4041" s="21" t="s">
        <v>60</v>
      </c>
      <c r="T4041" s="21"/>
      <c r="U4041" s="21"/>
      <c r="V4041" s="21"/>
      <c r="W4041" s="27"/>
      <c r="X4041" s="27"/>
      <c r="Y4041" s="12"/>
    </row>
    <row r="4042" ht="15.75" customHeight="1">
      <c r="A4042" s="21">
        <v>3.0245046E7</v>
      </c>
      <c r="B4042" s="21" t="s">
        <v>22670</v>
      </c>
      <c r="C4042" s="21" t="s">
        <v>22671</v>
      </c>
      <c r="D4042" s="21" t="s">
        <v>22672</v>
      </c>
      <c r="E4042" s="21" t="s">
        <v>22673</v>
      </c>
      <c r="F4042" s="21" t="s">
        <v>202</v>
      </c>
      <c r="G4042" s="21">
        <v>2018.0</v>
      </c>
      <c r="H4042" s="26">
        <v>43368.0</v>
      </c>
      <c r="I4042" s="21"/>
      <c r="J4042" s="21"/>
      <c r="K4042" s="21" t="s">
        <v>22674</v>
      </c>
      <c r="L4042" s="21" t="str">
        <f>IF(ISNUMBER(VLOOKUP(A4042,EXCL,1,FALSE)),"Excluido",IF(ISNUMBER(VLOOKUP(A4042,POST,1,FALSE)),"PostAlerta",IF(ISNUMBER(VLOOKUP(A4042,PRE,1,FALSE)),"PreAlerta","")))</f>
        <v>PostAlerta</v>
      </c>
      <c r="M4042" s="21" t="str">
        <f>IF(ISNUMBER(A4042),(IF(ISNUMBER(VLOOKUP(A4042,KEYWORDS,1,FALSE)),"C/PalabrasClaves","S/PalabrasClaves")),"")</f>
        <v>S/PalabrasClaves</v>
      </c>
      <c r="N4042" s="21" t="str">
        <f t="shared" si="19"/>
        <v/>
      </c>
      <c r="O4042" s="21"/>
      <c r="P4042" s="21" t="s">
        <v>22503</v>
      </c>
      <c r="Q4042" s="21"/>
      <c r="R4042" s="21" t="str">
        <f>LEFT('2012-2022'!$P4042,4)</f>
        <v>2018</v>
      </c>
      <c r="S4042" s="21" t="s">
        <v>60</v>
      </c>
      <c r="T4042" s="21"/>
      <c r="U4042" s="21"/>
      <c r="V4042" s="21"/>
      <c r="W4042" s="27"/>
      <c r="X4042" s="27"/>
      <c r="Y4042" s="28"/>
    </row>
    <row r="4043" ht="15.75" customHeight="1">
      <c r="A4043" s="21">
        <v>3.0450885E7</v>
      </c>
      <c r="B4043" s="21" t="s">
        <v>22675</v>
      </c>
      <c r="C4043" s="21" t="s">
        <v>6155</v>
      </c>
      <c r="D4043" s="21" t="s">
        <v>22676</v>
      </c>
      <c r="E4043" s="21" t="s">
        <v>3271</v>
      </c>
      <c r="F4043" s="21" t="s">
        <v>22677</v>
      </c>
      <c r="G4043" s="21">
        <v>2018.0</v>
      </c>
      <c r="H4043" s="26">
        <v>43424.0</v>
      </c>
      <c r="I4043" s="21"/>
      <c r="J4043" s="21"/>
      <c r="K4043" s="21" t="s">
        <v>22678</v>
      </c>
      <c r="L4043" s="21" t="str">
        <f>IF(ISNUMBER(VLOOKUP(A4043,EXCL,1,FALSE)),"Excluido",IF(ISNUMBER(VLOOKUP(A4043,POST,1,FALSE)),"PostAlerta",IF(ISNUMBER(VLOOKUP(A4043,PRE,1,FALSE)),"PreAlerta","")))</f>
        <v>PostAlerta</v>
      </c>
      <c r="M4043" s="21" t="str">
        <f>IF(ISNUMBER(A4043),(IF(ISNUMBER(VLOOKUP(A4043,KEYWORDS,1,FALSE)),"C/PalabrasClaves","S/PalabrasClaves")),"")</f>
        <v>S/PalabrasClaves</v>
      </c>
      <c r="N4043" s="21" t="str">
        <f t="shared" si="19"/>
        <v/>
      </c>
      <c r="O4043" s="21"/>
      <c r="P4043" s="21" t="s">
        <v>22503</v>
      </c>
      <c r="Q4043" s="21"/>
      <c r="R4043" s="21" t="str">
        <f>LEFT('2012-2022'!$P4043,4)</f>
        <v>2018</v>
      </c>
      <c r="S4043" s="21" t="s">
        <v>60</v>
      </c>
      <c r="T4043" s="21"/>
      <c r="U4043" s="21"/>
      <c r="V4043" s="21"/>
      <c r="W4043" s="27"/>
      <c r="X4043" s="27"/>
      <c r="Y4043" s="12"/>
    </row>
    <row r="4044" ht="15.75" customHeight="1">
      <c r="A4044" s="21">
        <v>3.1331135E7</v>
      </c>
      <c r="B4044" s="21" t="s">
        <v>22679</v>
      </c>
      <c r="C4044" s="21" t="s">
        <v>22680</v>
      </c>
      <c r="D4044" s="21" t="s">
        <v>22681</v>
      </c>
      <c r="E4044" s="21" t="s">
        <v>22682</v>
      </c>
      <c r="F4044" s="21" t="s">
        <v>1415</v>
      </c>
      <c r="G4044" s="21">
        <v>2018.0</v>
      </c>
      <c r="H4044" s="26">
        <v>43670.0</v>
      </c>
      <c r="I4044" s="21"/>
      <c r="J4044" s="21"/>
      <c r="K4044" s="21"/>
      <c r="L4044" s="21" t="str">
        <f>IF(ISNUMBER(VLOOKUP(A4044,EXCL,1,FALSE)),"Excluido",IF(ISNUMBER(VLOOKUP(A4044,POST,1,FALSE)),"PostAlerta",IF(ISNUMBER(VLOOKUP(A4044,PRE,1,FALSE)),"PreAlerta","")))</f>
        <v>PostAlerta</v>
      </c>
      <c r="M4044" s="21" t="str">
        <f>IF(ISNUMBER(A4044),(IF(ISNUMBER(VLOOKUP(A4044,KEYWORDS,1,FALSE)),"C/PalabrasClaves","S/PalabrasClaves")),"")</f>
        <v>S/PalabrasClaves</v>
      </c>
      <c r="N4044" s="21" t="str">
        <f t="shared" si="19"/>
        <v/>
      </c>
      <c r="O4044" s="21"/>
      <c r="P4044" s="21" t="s">
        <v>22503</v>
      </c>
      <c r="Q4044" s="21"/>
      <c r="R4044" s="21" t="str">
        <f>LEFT('2012-2022'!$P4044,4)</f>
        <v>2018</v>
      </c>
      <c r="S4044" s="21" t="s">
        <v>60</v>
      </c>
      <c r="T4044" s="21"/>
      <c r="U4044" s="21"/>
      <c r="V4044" s="21"/>
      <c r="W4044" s="27"/>
      <c r="X4044" s="27"/>
      <c r="Y4044" s="28"/>
    </row>
    <row r="4045" ht="15.75" customHeight="1">
      <c r="A4045" s="21">
        <v>2.9779872E7</v>
      </c>
      <c r="B4045" s="21" t="s">
        <v>22683</v>
      </c>
      <c r="C4045" s="21" t="s">
        <v>22684</v>
      </c>
      <c r="D4045" s="21" t="s">
        <v>22685</v>
      </c>
      <c r="E4045" s="21" t="s">
        <v>22686</v>
      </c>
      <c r="F4045" s="21" t="s">
        <v>6252</v>
      </c>
      <c r="G4045" s="21">
        <v>2018.0</v>
      </c>
      <c r="H4045" s="26">
        <v>43242.0</v>
      </c>
      <c r="I4045" s="21" t="s">
        <v>22687</v>
      </c>
      <c r="J4045" s="21" t="s">
        <v>22688</v>
      </c>
      <c r="K4045" s="21" t="s">
        <v>22689</v>
      </c>
      <c r="L4045" s="21" t="str">
        <f>IF(ISNUMBER(VLOOKUP(A4045,EXCL,1,FALSE)),"Excluido",IF(ISNUMBER(VLOOKUP(A4045,POST,1,FALSE)),"PostAlerta",IF(ISNUMBER(VLOOKUP(A4045,PRE,1,FALSE)),"PreAlerta","")))</f>
        <v>PostAlerta</v>
      </c>
      <c r="M4045" s="21" t="str">
        <f>IF(ISNUMBER(A4045),(IF(ISNUMBER(VLOOKUP(A4045,KEYWORDS,1,FALSE)),"C/PalabrasClaves","S/PalabrasClaves")),"")</f>
        <v>S/PalabrasClaves</v>
      </c>
      <c r="N4045" s="21" t="str">
        <f t="shared" si="19"/>
        <v/>
      </c>
      <c r="O4045" s="21"/>
      <c r="P4045" s="21" t="s">
        <v>22690</v>
      </c>
      <c r="Q4045" s="21"/>
      <c r="R4045" s="21" t="str">
        <f>LEFT('2012-2022'!$P4045,4)</f>
        <v>2018</v>
      </c>
      <c r="S4045" s="21" t="s">
        <v>60</v>
      </c>
      <c r="T4045" s="21"/>
      <c r="U4045" s="21"/>
      <c r="V4045" s="21"/>
      <c r="W4045" s="27"/>
      <c r="X4045" s="27"/>
      <c r="Y4045" s="12"/>
    </row>
    <row r="4046" ht="15.75" customHeight="1">
      <c r="A4046" s="21">
        <v>2.9864164E7</v>
      </c>
      <c r="B4046" s="21" t="s">
        <v>22691</v>
      </c>
      <c r="C4046" s="21" t="s">
        <v>22692</v>
      </c>
      <c r="D4046" s="21" t="s">
        <v>22693</v>
      </c>
      <c r="E4046" s="21" t="s">
        <v>22694</v>
      </c>
      <c r="F4046" s="21" t="s">
        <v>1789</v>
      </c>
      <c r="G4046" s="21">
        <v>2018.0</v>
      </c>
      <c r="H4046" s="26">
        <v>43256.0</v>
      </c>
      <c r="I4046" s="21" t="s">
        <v>22695</v>
      </c>
      <c r="J4046" s="21"/>
      <c r="K4046" s="21" t="s">
        <v>22696</v>
      </c>
      <c r="L4046" s="21" t="str">
        <f>IF(ISNUMBER(VLOOKUP(A4046,EXCL,1,FALSE)),"Excluido",IF(ISNUMBER(VLOOKUP(A4046,POST,1,FALSE)),"PostAlerta",IF(ISNUMBER(VLOOKUP(A4046,PRE,1,FALSE)),"PreAlerta","")))</f>
        <v>PostAlerta</v>
      </c>
      <c r="M4046" s="21" t="str">
        <f>IF(ISNUMBER(A4046),(IF(ISNUMBER(VLOOKUP(A4046,KEYWORDS,1,FALSE)),"C/PalabrasClaves","S/PalabrasClaves")),"")</f>
        <v>S/PalabrasClaves</v>
      </c>
      <c r="N4046" s="21" t="str">
        <f t="shared" si="19"/>
        <v/>
      </c>
      <c r="O4046" s="21"/>
      <c r="P4046" s="21" t="s">
        <v>22690</v>
      </c>
      <c r="Q4046" s="21"/>
      <c r="R4046" s="21" t="str">
        <f>LEFT('2012-2022'!$P4046,4)</f>
        <v>2018</v>
      </c>
      <c r="S4046" s="21" t="s">
        <v>60</v>
      </c>
      <c r="T4046" s="21"/>
      <c r="U4046" s="21"/>
      <c r="V4046" s="21"/>
      <c r="W4046" s="27"/>
      <c r="X4046" s="27"/>
      <c r="Y4046" s="28"/>
    </row>
    <row r="4047" ht="15.75" customHeight="1">
      <c r="A4047" s="21">
        <v>2.9870549E7</v>
      </c>
      <c r="B4047" s="21" t="s">
        <v>22697</v>
      </c>
      <c r="C4047" s="21" t="s">
        <v>22698</v>
      </c>
      <c r="D4047" s="21" t="s">
        <v>22699</v>
      </c>
      <c r="E4047" s="21" t="s">
        <v>22700</v>
      </c>
      <c r="F4047" s="21" t="s">
        <v>2831</v>
      </c>
      <c r="G4047" s="21">
        <v>2018.0</v>
      </c>
      <c r="H4047" s="26">
        <v>43257.0</v>
      </c>
      <c r="I4047" s="21" t="s">
        <v>22701</v>
      </c>
      <c r="J4047" s="21"/>
      <c r="K4047" s="21" t="s">
        <v>22702</v>
      </c>
      <c r="L4047" s="21" t="str">
        <f>IF(ISNUMBER(VLOOKUP(A4047,EXCL,1,FALSE)),"Excluido",IF(ISNUMBER(VLOOKUP(A4047,POST,1,FALSE)),"PostAlerta",IF(ISNUMBER(VLOOKUP(A4047,PRE,1,FALSE)),"PreAlerta","")))</f>
        <v>PostAlerta</v>
      </c>
      <c r="M4047" s="21" t="str">
        <f>IF(ISNUMBER(A4047),(IF(ISNUMBER(VLOOKUP(A4047,KEYWORDS,1,FALSE)),"C/PalabrasClaves","S/PalabrasClaves")),"")</f>
        <v>S/PalabrasClaves</v>
      </c>
      <c r="N4047" s="21" t="str">
        <f t="shared" si="19"/>
        <v/>
      </c>
      <c r="O4047" s="21"/>
      <c r="P4047" s="21" t="s">
        <v>22703</v>
      </c>
      <c r="Q4047" s="21"/>
      <c r="R4047" s="21" t="str">
        <f>LEFT('2012-2022'!$P4047,4)</f>
        <v>2018</v>
      </c>
      <c r="S4047" s="21" t="s">
        <v>60</v>
      </c>
      <c r="T4047" s="21"/>
      <c r="U4047" s="21"/>
      <c r="V4047" s="21"/>
      <c r="W4047" s="27"/>
      <c r="X4047" s="27"/>
      <c r="Y4047" s="12"/>
    </row>
    <row r="4048" ht="15.75" customHeight="1">
      <c r="A4048" s="21">
        <v>2.9973957E7</v>
      </c>
      <c r="B4048" s="21" t="s">
        <v>22704</v>
      </c>
      <c r="C4048" s="21" t="s">
        <v>22705</v>
      </c>
      <c r="D4048" s="21" t="s">
        <v>22706</v>
      </c>
      <c r="E4048" s="21" t="s">
        <v>2990</v>
      </c>
      <c r="F4048" s="21" t="s">
        <v>22707</v>
      </c>
      <c r="G4048" s="21">
        <v>2018.0</v>
      </c>
      <c r="H4048" s="26">
        <v>43287.0</v>
      </c>
      <c r="I4048" s="21" t="s">
        <v>22708</v>
      </c>
      <c r="J4048" s="21"/>
      <c r="K4048" s="21" t="s">
        <v>22709</v>
      </c>
      <c r="L4048" s="21" t="str">
        <f>IF(ISNUMBER(VLOOKUP(A4048,EXCL,1,FALSE)),"Excluido",IF(ISNUMBER(VLOOKUP(A4048,POST,1,FALSE)),"PostAlerta",IF(ISNUMBER(VLOOKUP(A4048,PRE,1,FALSE)),"PreAlerta","")))</f>
        <v>PostAlerta</v>
      </c>
      <c r="M4048" s="21" t="str">
        <f>IF(ISNUMBER(A4048),(IF(ISNUMBER(VLOOKUP(A4048,KEYWORDS,1,FALSE)),"C/PalabrasClaves","S/PalabrasClaves")),"")</f>
        <v>S/PalabrasClaves</v>
      </c>
      <c r="N4048" s="21" t="str">
        <f t="shared" si="19"/>
        <v/>
      </c>
      <c r="O4048" s="21"/>
      <c r="P4048" s="21" t="s">
        <v>22703</v>
      </c>
      <c r="Q4048" s="21"/>
      <c r="R4048" s="21" t="str">
        <f>LEFT('2012-2022'!$P4048,4)</f>
        <v>2018</v>
      </c>
      <c r="S4048" s="21" t="s">
        <v>60</v>
      </c>
      <c r="T4048" s="21"/>
      <c r="U4048" s="21"/>
      <c r="V4048" s="21"/>
      <c r="W4048" s="27"/>
      <c r="X4048" s="27"/>
      <c r="Y4048" s="28"/>
    </row>
    <row r="4049" ht="15.75" customHeight="1">
      <c r="A4049" s="21">
        <v>2.9874223E7</v>
      </c>
      <c r="B4049" s="21" t="s">
        <v>22710</v>
      </c>
      <c r="C4049" s="21" t="s">
        <v>22711</v>
      </c>
      <c r="D4049" s="21" t="s">
        <v>22712</v>
      </c>
      <c r="E4049" s="21" t="s">
        <v>22713</v>
      </c>
      <c r="F4049" s="21" t="s">
        <v>2810</v>
      </c>
      <c r="G4049" s="21">
        <v>2018.0</v>
      </c>
      <c r="H4049" s="26">
        <v>43258.0</v>
      </c>
      <c r="I4049" s="21" t="s">
        <v>22714</v>
      </c>
      <c r="J4049" s="21"/>
      <c r="K4049" s="21" t="s">
        <v>22715</v>
      </c>
      <c r="L4049" s="21" t="str">
        <f>IF(ISNUMBER(VLOOKUP(A4049,EXCL,1,FALSE)),"Excluido",IF(ISNUMBER(VLOOKUP(A4049,POST,1,FALSE)),"PostAlerta",IF(ISNUMBER(VLOOKUP(A4049,PRE,1,FALSE)),"PreAlerta","")))</f>
        <v>PostAlerta</v>
      </c>
      <c r="M4049" s="21" t="str">
        <f>IF(ISNUMBER(A4049),(IF(ISNUMBER(VLOOKUP(A4049,KEYWORDS,1,FALSE)),"C/PalabrasClaves","S/PalabrasClaves")),"")</f>
        <v>S/PalabrasClaves</v>
      </c>
      <c r="N4049" s="21" t="str">
        <f t="shared" si="19"/>
        <v/>
      </c>
      <c r="O4049" s="21"/>
      <c r="P4049" s="21" t="s">
        <v>22716</v>
      </c>
      <c r="Q4049" s="21"/>
      <c r="R4049" s="21" t="str">
        <f>LEFT('2012-2022'!$P4049,4)</f>
        <v>2018</v>
      </c>
      <c r="S4049" s="21" t="s">
        <v>60</v>
      </c>
      <c r="T4049" s="21"/>
      <c r="U4049" s="21"/>
      <c r="V4049" s="21"/>
      <c r="W4049" s="27"/>
      <c r="X4049" s="27"/>
      <c r="Y4049" s="12"/>
    </row>
    <row r="4050" ht="15.75" customHeight="1">
      <c r="A4050" s="21">
        <v>2.9891919E7</v>
      </c>
      <c r="B4050" s="21" t="s">
        <v>22717</v>
      </c>
      <c r="C4050" s="21" t="s">
        <v>22718</v>
      </c>
      <c r="D4050" s="21" t="s">
        <v>22719</v>
      </c>
      <c r="E4050" s="21" t="s">
        <v>22720</v>
      </c>
      <c r="F4050" s="21" t="s">
        <v>5609</v>
      </c>
      <c r="G4050" s="21">
        <v>2018.0</v>
      </c>
      <c r="H4050" s="26">
        <v>43264.0</v>
      </c>
      <c r="I4050" s="21" t="s">
        <v>22721</v>
      </c>
      <c r="J4050" s="21"/>
      <c r="K4050" s="21" t="s">
        <v>22722</v>
      </c>
      <c r="L4050" s="21" t="str">
        <f>IF(ISNUMBER(VLOOKUP(A4050,EXCL,1,FALSE)),"Excluido",IF(ISNUMBER(VLOOKUP(A4050,POST,1,FALSE)),"PostAlerta",IF(ISNUMBER(VLOOKUP(A4050,PRE,1,FALSE)),"PreAlerta","")))</f>
        <v>PostAlerta</v>
      </c>
      <c r="M4050" s="21" t="str">
        <f>IF(ISNUMBER(A4050),(IF(ISNUMBER(VLOOKUP(A4050,KEYWORDS,1,FALSE)),"C/PalabrasClaves","S/PalabrasClaves")),"")</f>
        <v>S/PalabrasClaves</v>
      </c>
      <c r="N4050" s="21" t="str">
        <f t="shared" si="19"/>
        <v/>
      </c>
      <c r="O4050" s="21"/>
      <c r="P4050" s="21" t="s">
        <v>22723</v>
      </c>
      <c r="Q4050" s="21"/>
      <c r="R4050" s="21" t="str">
        <f>LEFT('2012-2022'!$P4050,4)</f>
        <v>2018</v>
      </c>
      <c r="S4050" s="21" t="s">
        <v>60</v>
      </c>
      <c r="T4050" s="21"/>
      <c r="U4050" s="21"/>
      <c r="V4050" s="21"/>
      <c r="W4050" s="27"/>
      <c r="X4050" s="27"/>
      <c r="Y4050" s="28"/>
    </row>
    <row r="4051" ht="15.75" customHeight="1">
      <c r="A4051" s="21">
        <v>3.0274459E7</v>
      </c>
      <c r="B4051" s="21" t="s">
        <v>22724</v>
      </c>
      <c r="C4051" s="21" t="s">
        <v>22725</v>
      </c>
      <c r="D4051" s="21" t="s">
        <v>22726</v>
      </c>
      <c r="E4051" s="21" t="s">
        <v>22357</v>
      </c>
      <c r="F4051" s="21" t="s">
        <v>15421</v>
      </c>
      <c r="G4051" s="21">
        <v>2018.0</v>
      </c>
      <c r="H4051" s="26">
        <v>43376.0</v>
      </c>
      <c r="I4051" s="21" t="s">
        <v>22727</v>
      </c>
      <c r="J4051" s="21"/>
      <c r="K4051" s="21" t="s">
        <v>22728</v>
      </c>
      <c r="L4051" s="21" t="str">
        <f>IF(ISNUMBER(VLOOKUP(A4051,EXCL,1,FALSE)),"Excluido",IF(ISNUMBER(VLOOKUP(A4051,POST,1,FALSE)),"PostAlerta",IF(ISNUMBER(VLOOKUP(A4051,PRE,1,FALSE)),"PreAlerta","")))</f>
        <v>PostAlerta</v>
      </c>
      <c r="M4051" s="21" t="str">
        <f>IF(ISNUMBER(A4051),(IF(ISNUMBER(VLOOKUP(A4051,KEYWORDS,1,FALSE)),"C/PalabrasClaves","S/PalabrasClaves")),"")</f>
        <v>S/PalabrasClaves</v>
      </c>
      <c r="N4051" s="21" t="str">
        <f t="shared" si="19"/>
        <v/>
      </c>
      <c r="O4051" s="21"/>
      <c r="P4051" s="21" t="s">
        <v>22723</v>
      </c>
      <c r="Q4051" s="21"/>
      <c r="R4051" s="21" t="str">
        <f>LEFT('2012-2022'!$P4051,4)</f>
        <v>2018</v>
      </c>
      <c r="S4051" s="21" t="s">
        <v>60</v>
      </c>
      <c r="T4051" s="21"/>
      <c r="U4051" s="21"/>
      <c r="V4051" s="21"/>
      <c r="W4051" s="27"/>
      <c r="X4051" s="27"/>
      <c r="Y4051" s="12"/>
    </row>
    <row r="4052" ht="15.75" customHeight="1">
      <c r="A4052" s="21">
        <v>2.9898769E7</v>
      </c>
      <c r="B4052" s="21" t="s">
        <v>22729</v>
      </c>
      <c r="C4052" s="21" t="s">
        <v>22730</v>
      </c>
      <c r="D4052" s="21" t="s">
        <v>22731</v>
      </c>
      <c r="E4052" s="21" t="s">
        <v>3470</v>
      </c>
      <c r="F4052" s="21" t="s">
        <v>810</v>
      </c>
      <c r="G4052" s="21">
        <v>2018.0</v>
      </c>
      <c r="H4052" s="26">
        <v>43266.0</v>
      </c>
      <c r="I4052" s="21" t="s">
        <v>22732</v>
      </c>
      <c r="J4052" s="21"/>
      <c r="K4052" s="21" t="s">
        <v>22733</v>
      </c>
      <c r="L4052" s="21" t="str">
        <f>IF(ISNUMBER(VLOOKUP(A4052,EXCL,1,FALSE)),"Excluido",IF(ISNUMBER(VLOOKUP(A4052,POST,1,FALSE)),"PostAlerta",IF(ISNUMBER(VLOOKUP(A4052,PRE,1,FALSE)),"PreAlerta","")))</f>
        <v>PostAlerta</v>
      </c>
      <c r="M4052" s="21" t="str">
        <f>IF(ISNUMBER(A4052),(IF(ISNUMBER(VLOOKUP(A4052,KEYWORDS,1,FALSE)),"C/PalabrasClaves","S/PalabrasClaves")),"")</f>
        <v>S/PalabrasClaves</v>
      </c>
      <c r="N4052" s="21" t="str">
        <f t="shared" si="19"/>
        <v/>
      </c>
      <c r="O4052" s="21"/>
      <c r="P4052" s="21" t="s">
        <v>22734</v>
      </c>
      <c r="Q4052" s="21"/>
      <c r="R4052" s="21" t="str">
        <f>LEFT('2012-2022'!$P4052,4)</f>
        <v>2018</v>
      </c>
      <c r="S4052" s="21" t="s">
        <v>60</v>
      </c>
      <c r="T4052" s="21"/>
      <c r="U4052" s="21"/>
      <c r="V4052" s="21"/>
      <c r="W4052" s="27"/>
      <c r="X4052" s="27"/>
      <c r="Y4052" s="28"/>
    </row>
    <row r="4053" ht="15.75" customHeight="1">
      <c r="A4053" s="21">
        <v>2.9907187E7</v>
      </c>
      <c r="B4053" s="21" t="s">
        <v>22735</v>
      </c>
      <c r="C4053" s="21" t="s">
        <v>22736</v>
      </c>
      <c r="D4053" s="21" t="s">
        <v>22737</v>
      </c>
      <c r="E4053" s="21" t="s">
        <v>7441</v>
      </c>
      <c r="F4053" s="21" t="s">
        <v>842</v>
      </c>
      <c r="G4053" s="21">
        <v>2018.0</v>
      </c>
      <c r="H4053" s="26">
        <v>43268.0</v>
      </c>
      <c r="I4053" s="21"/>
      <c r="J4053" s="21"/>
      <c r="K4053" s="21" t="s">
        <v>22738</v>
      </c>
      <c r="L4053" s="21" t="str">
        <f>IF(ISNUMBER(VLOOKUP(A4053,EXCL,1,FALSE)),"Excluido",IF(ISNUMBER(VLOOKUP(A4053,POST,1,FALSE)),"PostAlerta",IF(ISNUMBER(VLOOKUP(A4053,PRE,1,FALSE)),"PreAlerta","")))</f>
        <v>PostAlerta</v>
      </c>
      <c r="M4053" s="21" t="str">
        <f>IF(ISNUMBER(A4053),(IF(ISNUMBER(VLOOKUP(A4053,KEYWORDS,1,FALSE)),"C/PalabrasClaves","S/PalabrasClaves")),"")</f>
        <v>S/PalabrasClaves</v>
      </c>
      <c r="N4053" s="21" t="str">
        <f t="shared" si="19"/>
        <v/>
      </c>
      <c r="O4053" s="21"/>
      <c r="P4053" s="21" t="s">
        <v>22739</v>
      </c>
      <c r="Q4053" s="21"/>
      <c r="R4053" s="21" t="str">
        <f>LEFT('2012-2022'!$P4053,4)</f>
        <v>2018</v>
      </c>
      <c r="S4053" s="21" t="s">
        <v>60</v>
      </c>
      <c r="T4053" s="21"/>
      <c r="U4053" s="21"/>
      <c r="V4053" s="21"/>
      <c r="W4053" s="27"/>
      <c r="X4053" s="27"/>
      <c r="Y4053" s="12"/>
    </row>
    <row r="4054" ht="15.75" customHeight="1">
      <c r="A4054" s="21">
        <v>2.9925679E7</v>
      </c>
      <c r="B4054" s="21" t="s">
        <v>22740</v>
      </c>
      <c r="C4054" s="21" t="s">
        <v>22741</v>
      </c>
      <c r="D4054" s="21" t="s">
        <v>22742</v>
      </c>
      <c r="E4054" s="21" t="s">
        <v>22743</v>
      </c>
      <c r="F4054" s="21" t="s">
        <v>14013</v>
      </c>
      <c r="G4054" s="21">
        <v>2018.0</v>
      </c>
      <c r="H4054" s="26">
        <v>43273.0</v>
      </c>
      <c r="I4054" s="21"/>
      <c r="J4054" s="21"/>
      <c r="K4054" s="21" t="s">
        <v>22744</v>
      </c>
      <c r="L4054" s="21" t="str">
        <f>IF(ISNUMBER(VLOOKUP(A4054,EXCL,1,FALSE)),"Excluido",IF(ISNUMBER(VLOOKUP(A4054,POST,1,FALSE)),"PostAlerta",IF(ISNUMBER(VLOOKUP(A4054,PRE,1,FALSE)),"PreAlerta","")))</f>
        <v>PostAlerta</v>
      </c>
      <c r="M4054" s="21" t="str">
        <f>IF(ISNUMBER(A4054),(IF(ISNUMBER(VLOOKUP(A4054,KEYWORDS,1,FALSE)),"C/PalabrasClaves","S/PalabrasClaves")),"")</f>
        <v>S/PalabrasClaves</v>
      </c>
      <c r="N4054" s="21" t="str">
        <f t="shared" si="19"/>
        <v/>
      </c>
      <c r="O4054" s="21"/>
      <c r="P4054" s="21" t="s">
        <v>22739</v>
      </c>
      <c r="Q4054" s="21"/>
      <c r="R4054" s="21" t="str">
        <f>LEFT('2012-2022'!$P4054,4)</f>
        <v>2018</v>
      </c>
      <c r="S4054" s="21" t="s">
        <v>60</v>
      </c>
      <c r="T4054" s="21"/>
      <c r="U4054" s="21"/>
      <c r="V4054" s="21"/>
      <c r="W4054" s="27"/>
      <c r="X4054" s="27"/>
      <c r="Y4054" s="28"/>
    </row>
    <row r="4055" ht="15.75" customHeight="1">
      <c r="A4055" s="21">
        <v>2.9861133E7</v>
      </c>
      <c r="B4055" s="21" t="s">
        <v>22745</v>
      </c>
      <c r="C4055" s="21" t="s">
        <v>22746</v>
      </c>
      <c r="D4055" s="21" t="s">
        <v>22747</v>
      </c>
      <c r="E4055" s="21" t="s">
        <v>2213</v>
      </c>
      <c r="F4055" s="21" t="s">
        <v>6252</v>
      </c>
      <c r="G4055" s="21">
        <v>2018.0</v>
      </c>
      <c r="H4055" s="26">
        <v>43256.0</v>
      </c>
      <c r="I4055" s="21"/>
      <c r="J4055" s="21"/>
      <c r="K4055" s="21" t="s">
        <v>22748</v>
      </c>
      <c r="L4055" s="21" t="str">
        <f>IF(ISNUMBER(VLOOKUP(A4055,EXCL,1,FALSE)),"Excluido",IF(ISNUMBER(VLOOKUP(A4055,POST,1,FALSE)),"PostAlerta",IF(ISNUMBER(VLOOKUP(A4055,PRE,1,FALSE)),"PreAlerta","")))</f>
        <v>PostAlerta</v>
      </c>
      <c r="M4055" s="21" t="str">
        <f>IF(ISNUMBER(A4055),(IF(ISNUMBER(VLOOKUP(A4055,KEYWORDS,1,FALSE)),"C/PalabrasClaves","S/PalabrasClaves")),"")</f>
        <v>S/PalabrasClaves</v>
      </c>
      <c r="N4055" s="21" t="str">
        <f t="shared" si="19"/>
        <v/>
      </c>
      <c r="O4055" s="21"/>
      <c r="P4055" s="21" t="s">
        <v>22749</v>
      </c>
      <c r="Q4055" s="21"/>
      <c r="R4055" s="21" t="str">
        <f>LEFT('2012-2022'!$P4055,4)</f>
        <v>2018</v>
      </c>
      <c r="S4055" s="21" t="s">
        <v>60</v>
      </c>
      <c r="T4055" s="21"/>
      <c r="U4055" s="21"/>
      <c r="V4055" s="21"/>
      <c r="W4055" s="27"/>
      <c r="X4055" s="27"/>
      <c r="Y4055" s="12"/>
    </row>
    <row r="4056" ht="15.75" customHeight="1">
      <c r="A4056" s="21">
        <v>2.990241E7</v>
      </c>
      <c r="B4056" s="21" t="s">
        <v>22750</v>
      </c>
      <c r="C4056" s="21" t="s">
        <v>22751</v>
      </c>
      <c r="D4056" s="21" t="s">
        <v>22752</v>
      </c>
      <c r="E4056" s="21" t="s">
        <v>22753</v>
      </c>
      <c r="F4056" s="21" t="s">
        <v>4374</v>
      </c>
      <c r="G4056" s="21">
        <v>2018.0</v>
      </c>
      <c r="H4056" s="26">
        <v>43266.0</v>
      </c>
      <c r="I4056" s="21"/>
      <c r="J4056" s="21"/>
      <c r="K4056" s="21" t="s">
        <v>22754</v>
      </c>
      <c r="L4056" s="21" t="str">
        <f>IF(ISNUMBER(VLOOKUP(A4056,EXCL,1,FALSE)),"Excluido",IF(ISNUMBER(VLOOKUP(A4056,POST,1,FALSE)),"PostAlerta",IF(ISNUMBER(VLOOKUP(A4056,PRE,1,FALSE)),"PreAlerta","")))</f>
        <v>PostAlerta</v>
      </c>
      <c r="M4056" s="21" t="str">
        <f>IF(ISNUMBER(A4056),(IF(ISNUMBER(VLOOKUP(A4056,KEYWORDS,1,FALSE)),"C/PalabrasClaves","S/PalabrasClaves")),"")</f>
        <v>S/PalabrasClaves</v>
      </c>
      <c r="N4056" s="21" t="str">
        <f t="shared" si="19"/>
        <v/>
      </c>
      <c r="O4056" s="21"/>
      <c r="P4056" s="21" t="s">
        <v>22749</v>
      </c>
      <c r="Q4056" s="21"/>
      <c r="R4056" s="21" t="str">
        <f>LEFT('2012-2022'!$P4056,4)</f>
        <v>2018</v>
      </c>
      <c r="S4056" s="21" t="s">
        <v>60</v>
      </c>
      <c r="T4056" s="21"/>
      <c r="U4056" s="21"/>
      <c r="V4056" s="21"/>
      <c r="W4056" s="27"/>
      <c r="X4056" s="27"/>
      <c r="Y4056" s="28"/>
    </row>
    <row r="4057" ht="15.75" customHeight="1">
      <c r="A4057" s="21">
        <v>2.9914548E7</v>
      </c>
      <c r="B4057" s="21" t="s">
        <v>22755</v>
      </c>
      <c r="C4057" s="21" t="s">
        <v>22756</v>
      </c>
      <c r="D4057" s="21" t="s">
        <v>22757</v>
      </c>
      <c r="E4057" s="21" t="s">
        <v>22758</v>
      </c>
      <c r="F4057" s="21" t="s">
        <v>332</v>
      </c>
      <c r="G4057" s="21">
        <v>2018.0</v>
      </c>
      <c r="H4057" s="26">
        <v>43271.0</v>
      </c>
      <c r="I4057" s="21" t="s">
        <v>22759</v>
      </c>
      <c r="J4057" s="21"/>
      <c r="K4057" s="21" t="s">
        <v>22760</v>
      </c>
      <c r="L4057" s="21" t="str">
        <f>IF(ISNUMBER(VLOOKUP(A4057,EXCL,1,FALSE)),"Excluido",IF(ISNUMBER(VLOOKUP(A4057,POST,1,FALSE)),"PostAlerta",IF(ISNUMBER(VLOOKUP(A4057,PRE,1,FALSE)),"PreAlerta","")))</f>
        <v>PostAlerta</v>
      </c>
      <c r="M4057" s="21" t="str">
        <f>IF(ISNUMBER(A4057),(IF(ISNUMBER(VLOOKUP(A4057,KEYWORDS,1,FALSE)),"C/PalabrasClaves","S/PalabrasClaves")),"")</f>
        <v>S/PalabrasClaves</v>
      </c>
      <c r="N4057" s="21" t="str">
        <f t="shared" si="19"/>
        <v/>
      </c>
      <c r="O4057" s="21"/>
      <c r="P4057" s="21" t="s">
        <v>22749</v>
      </c>
      <c r="Q4057" s="21"/>
      <c r="R4057" s="21" t="str">
        <f>LEFT('2012-2022'!$P4057,4)</f>
        <v>2018</v>
      </c>
      <c r="S4057" s="21" t="s">
        <v>60</v>
      </c>
      <c r="T4057" s="21"/>
      <c r="U4057" s="21"/>
      <c r="V4057" s="21"/>
      <c r="W4057" s="27"/>
      <c r="X4057" s="27"/>
      <c r="Y4057" s="12"/>
    </row>
    <row r="4058" ht="15.75" customHeight="1">
      <c r="A4058" s="21">
        <v>2.991524E7</v>
      </c>
      <c r="B4058" s="21" t="s">
        <v>22761</v>
      </c>
      <c r="C4058" s="21" t="s">
        <v>22762</v>
      </c>
      <c r="D4058" s="21" t="s">
        <v>22763</v>
      </c>
      <c r="E4058" s="21" t="s">
        <v>22764</v>
      </c>
      <c r="F4058" s="21" t="s">
        <v>5609</v>
      </c>
      <c r="G4058" s="21">
        <v>2018.0</v>
      </c>
      <c r="H4058" s="26">
        <v>43271.0</v>
      </c>
      <c r="I4058" s="21" t="s">
        <v>22765</v>
      </c>
      <c r="J4058" s="21"/>
      <c r="K4058" s="21" t="s">
        <v>22766</v>
      </c>
      <c r="L4058" s="21" t="str">
        <f>IF(ISNUMBER(VLOOKUP(A4058,EXCL,1,FALSE)),"Excluido",IF(ISNUMBER(VLOOKUP(A4058,POST,1,FALSE)),"PostAlerta",IF(ISNUMBER(VLOOKUP(A4058,PRE,1,FALSE)),"PreAlerta","")))</f>
        <v>PostAlerta</v>
      </c>
      <c r="M4058" s="21" t="str">
        <f>IF(ISNUMBER(A4058),(IF(ISNUMBER(VLOOKUP(A4058,KEYWORDS,1,FALSE)),"C/PalabrasClaves","S/PalabrasClaves")),"")</f>
        <v>S/PalabrasClaves</v>
      </c>
      <c r="N4058" s="21" t="str">
        <f t="shared" si="19"/>
        <v/>
      </c>
      <c r="O4058" s="21"/>
      <c r="P4058" s="21" t="s">
        <v>22749</v>
      </c>
      <c r="Q4058" s="21"/>
      <c r="R4058" s="21" t="str">
        <f>LEFT('2012-2022'!$P4058,4)</f>
        <v>2018</v>
      </c>
      <c r="S4058" s="21" t="s">
        <v>60</v>
      </c>
      <c r="T4058" s="21"/>
      <c r="U4058" s="21"/>
      <c r="V4058" s="21"/>
      <c r="W4058" s="27"/>
      <c r="X4058" s="27"/>
      <c r="Y4058" s="28"/>
    </row>
    <row r="4059" ht="15.75" customHeight="1">
      <c r="A4059" s="21">
        <v>2.9967748E7</v>
      </c>
      <c r="B4059" s="21" t="s">
        <v>22767</v>
      </c>
      <c r="C4059" s="21" t="s">
        <v>22768</v>
      </c>
      <c r="D4059" s="21" t="s">
        <v>22769</v>
      </c>
      <c r="E4059" s="21" t="s">
        <v>22770</v>
      </c>
      <c r="F4059" s="21" t="s">
        <v>8200</v>
      </c>
      <c r="G4059" s="21">
        <v>2018.0</v>
      </c>
      <c r="H4059" s="26">
        <v>43285.0</v>
      </c>
      <c r="I4059" s="21" t="s">
        <v>22771</v>
      </c>
      <c r="J4059" s="21"/>
      <c r="K4059" s="21" t="s">
        <v>22772</v>
      </c>
      <c r="L4059" s="21" t="str">
        <f>IF(ISNUMBER(VLOOKUP(A4059,EXCL,1,FALSE)),"Excluido",IF(ISNUMBER(VLOOKUP(A4059,POST,1,FALSE)),"PostAlerta",IF(ISNUMBER(VLOOKUP(A4059,PRE,1,FALSE)),"PreAlerta","")))</f>
        <v>PostAlerta</v>
      </c>
      <c r="M4059" s="21" t="str">
        <f>IF(ISNUMBER(A4059),(IF(ISNUMBER(VLOOKUP(A4059,KEYWORDS,1,FALSE)),"C/PalabrasClaves","S/PalabrasClaves")),"")</f>
        <v>S/PalabrasClaves</v>
      </c>
      <c r="N4059" s="21" t="str">
        <f t="shared" si="19"/>
        <v/>
      </c>
      <c r="O4059" s="21"/>
      <c r="P4059" s="21" t="s">
        <v>22773</v>
      </c>
      <c r="Q4059" s="21"/>
      <c r="R4059" s="21" t="str">
        <f>LEFT('2012-2022'!$P4059,4)</f>
        <v>2018</v>
      </c>
      <c r="S4059" s="21" t="s">
        <v>60</v>
      </c>
      <c r="T4059" s="21"/>
      <c r="U4059" s="21"/>
      <c r="V4059" s="21"/>
      <c r="W4059" s="27"/>
      <c r="X4059" s="27"/>
      <c r="Y4059" s="12"/>
    </row>
    <row r="4060" ht="15.75" customHeight="1">
      <c r="A4060" s="21">
        <v>2.9654675E7</v>
      </c>
      <c r="B4060" s="21" t="s">
        <v>22774</v>
      </c>
      <c r="C4060" s="21" t="s">
        <v>22775</v>
      </c>
      <c r="D4060" s="21" t="s">
        <v>22776</v>
      </c>
      <c r="E4060" s="21" t="s">
        <v>3482</v>
      </c>
      <c r="F4060" s="21" t="s">
        <v>1711</v>
      </c>
      <c r="G4060" s="21">
        <v>2018.0</v>
      </c>
      <c r="H4060" s="26">
        <v>43205.0</v>
      </c>
      <c r="I4060" s="21"/>
      <c r="J4060" s="21"/>
      <c r="K4060" s="21" t="s">
        <v>22777</v>
      </c>
      <c r="L4060" s="21" t="str">
        <f>IF(ISNUMBER(VLOOKUP(A4060,EXCL,1,FALSE)),"Excluido",IF(ISNUMBER(VLOOKUP(A4060,POST,1,FALSE)),"PostAlerta",IF(ISNUMBER(VLOOKUP(A4060,PRE,1,FALSE)),"PreAlerta","")))</f>
        <v>PostAlerta</v>
      </c>
      <c r="M4060" s="21" t="str">
        <f>IF(ISNUMBER(A4060),(IF(ISNUMBER(VLOOKUP(A4060,KEYWORDS,1,FALSE)),"C/PalabrasClaves","S/PalabrasClaves")),"")</f>
        <v>S/PalabrasClaves</v>
      </c>
      <c r="N4060" s="21" t="str">
        <f t="shared" si="19"/>
        <v/>
      </c>
      <c r="O4060" s="21"/>
      <c r="P4060" s="21" t="s">
        <v>22778</v>
      </c>
      <c r="Q4060" s="21"/>
      <c r="R4060" s="21" t="str">
        <f>LEFT('2012-2022'!$P4060,4)</f>
        <v>2018</v>
      </c>
      <c r="S4060" s="21" t="s">
        <v>60</v>
      </c>
      <c r="T4060" s="21"/>
      <c r="U4060" s="21"/>
      <c r="V4060" s="21"/>
      <c r="W4060" s="27"/>
      <c r="X4060" s="27"/>
      <c r="Y4060" s="28"/>
    </row>
    <row r="4061" ht="15.75" customHeight="1">
      <c r="A4061" s="21">
        <v>2.9946049E7</v>
      </c>
      <c r="B4061" s="21" t="s">
        <v>22779</v>
      </c>
      <c r="C4061" s="21" t="s">
        <v>22780</v>
      </c>
      <c r="D4061" s="21" t="s">
        <v>22781</v>
      </c>
      <c r="E4061" s="21" t="s">
        <v>22782</v>
      </c>
      <c r="F4061" s="21" t="s">
        <v>7946</v>
      </c>
      <c r="G4061" s="21">
        <v>2018.0</v>
      </c>
      <c r="H4061" s="26">
        <v>43279.0</v>
      </c>
      <c r="I4061" s="21" t="s">
        <v>22783</v>
      </c>
      <c r="J4061" s="21"/>
      <c r="K4061" s="21" t="s">
        <v>22784</v>
      </c>
      <c r="L4061" s="21" t="str">
        <f>IF(ISNUMBER(VLOOKUP(A4061,EXCL,1,FALSE)),"Excluido",IF(ISNUMBER(VLOOKUP(A4061,POST,1,FALSE)),"PostAlerta",IF(ISNUMBER(VLOOKUP(A4061,PRE,1,FALSE)),"PreAlerta","")))</f>
        <v>PostAlerta</v>
      </c>
      <c r="M4061" s="21" t="str">
        <f>IF(ISNUMBER(A4061),(IF(ISNUMBER(VLOOKUP(A4061,KEYWORDS,1,FALSE)),"C/PalabrasClaves","S/PalabrasClaves")),"")</f>
        <v>S/PalabrasClaves</v>
      </c>
      <c r="N4061" s="21" t="str">
        <f t="shared" si="19"/>
        <v/>
      </c>
      <c r="O4061" s="21"/>
      <c r="P4061" s="21" t="s">
        <v>22778</v>
      </c>
      <c r="Q4061" s="21"/>
      <c r="R4061" s="21" t="str">
        <f>LEFT('2012-2022'!$P4061,4)</f>
        <v>2018</v>
      </c>
      <c r="S4061" s="21" t="s">
        <v>60</v>
      </c>
      <c r="T4061" s="21"/>
      <c r="U4061" s="21"/>
      <c r="V4061" s="21"/>
      <c r="W4061" s="27"/>
      <c r="X4061" s="27"/>
      <c r="Y4061" s="12"/>
    </row>
    <row r="4062" ht="15.75" customHeight="1">
      <c r="A4062" s="21">
        <v>3.001353E7</v>
      </c>
      <c r="B4062" s="21" t="s">
        <v>22785</v>
      </c>
      <c r="C4062" s="21" t="s">
        <v>22786</v>
      </c>
      <c r="D4062" s="21" t="s">
        <v>22787</v>
      </c>
      <c r="E4062" s="21" t="s">
        <v>21981</v>
      </c>
      <c r="F4062" s="21" t="s">
        <v>1128</v>
      </c>
      <c r="G4062" s="21">
        <v>2018.0</v>
      </c>
      <c r="H4062" s="26">
        <v>43299.0</v>
      </c>
      <c r="I4062" s="21" t="s">
        <v>22788</v>
      </c>
      <c r="J4062" s="21"/>
      <c r="K4062" s="21" t="s">
        <v>22789</v>
      </c>
      <c r="L4062" s="21" t="str">
        <f>IF(ISNUMBER(VLOOKUP(A4062,EXCL,1,FALSE)),"Excluido",IF(ISNUMBER(VLOOKUP(A4062,POST,1,FALSE)),"PostAlerta",IF(ISNUMBER(VLOOKUP(A4062,PRE,1,FALSE)),"PreAlerta","")))</f>
        <v>PostAlerta</v>
      </c>
      <c r="M4062" s="21" t="str">
        <f>IF(ISNUMBER(A4062),(IF(ISNUMBER(VLOOKUP(A4062,KEYWORDS,1,FALSE)),"C/PalabrasClaves","S/PalabrasClaves")),"")</f>
        <v>S/PalabrasClaves</v>
      </c>
      <c r="N4062" s="21" t="str">
        <f t="shared" si="19"/>
        <v/>
      </c>
      <c r="O4062" s="21"/>
      <c r="P4062" s="21" t="s">
        <v>22790</v>
      </c>
      <c r="Q4062" s="21"/>
      <c r="R4062" s="21" t="str">
        <f>LEFT('2012-2022'!$P4062,4)</f>
        <v>2018</v>
      </c>
      <c r="S4062" s="21" t="s">
        <v>60</v>
      </c>
      <c r="T4062" s="21"/>
      <c r="U4062" s="21"/>
      <c r="V4062" s="21"/>
      <c r="W4062" s="27"/>
      <c r="X4062" s="27"/>
      <c r="Y4062" s="28"/>
    </row>
    <row r="4063" ht="15.75" customHeight="1">
      <c r="A4063" s="21">
        <v>2.9490069E7</v>
      </c>
      <c r="B4063" s="21" t="s">
        <v>22791</v>
      </c>
      <c r="C4063" s="21" t="s">
        <v>22792</v>
      </c>
      <c r="D4063" s="21" t="s">
        <v>22793</v>
      </c>
      <c r="E4063" s="21" t="s">
        <v>2772</v>
      </c>
      <c r="F4063" s="21" t="s">
        <v>728</v>
      </c>
      <c r="G4063" s="21">
        <v>2018.0</v>
      </c>
      <c r="H4063" s="26">
        <v>43160.0</v>
      </c>
      <c r="I4063" s="21"/>
      <c r="J4063" s="21"/>
      <c r="K4063" s="21" t="s">
        <v>22794</v>
      </c>
      <c r="L4063" s="21" t="str">
        <f>IF(ISNUMBER(VLOOKUP(A4063,EXCL,1,FALSE)),"Excluido",IF(ISNUMBER(VLOOKUP(A4063,POST,1,FALSE)),"PostAlerta",IF(ISNUMBER(VLOOKUP(A4063,PRE,1,FALSE)),"PreAlerta","")))</f>
        <v>PostAlerta</v>
      </c>
      <c r="M4063" s="21" t="str">
        <f>IF(ISNUMBER(A4063),(IF(ISNUMBER(VLOOKUP(A4063,KEYWORDS,1,FALSE)),"C/PalabrasClaves","S/PalabrasClaves")),"")</f>
        <v>S/PalabrasClaves</v>
      </c>
      <c r="N4063" s="21" t="str">
        <f t="shared" si="19"/>
        <v/>
      </c>
      <c r="O4063" s="21"/>
      <c r="P4063" s="21" t="s">
        <v>22795</v>
      </c>
      <c r="Q4063" s="21"/>
      <c r="R4063" s="21" t="str">
        <f>LEFT('2012-2022'!$P4063,4)</f>
        <v>2018</v>
      </c>
      <c r="S4063" s="21" t="s">
        <v>60</v>
      </c>
      <c r="T4063" s="21"/>
      <c r="U4063" s="21"/>
      <c r="V4063" s="21"/>
      <c r="W4063" s="27"/>
      <c r="X4063" s="27"/>
      <c r="Y4063" s="12"/>
    </row>
    <row r="4064" ht="15.75" customHeight="1">
      <c r="A4064" s="21">
        <v>2.9506103E7</v>
      </c>
      <c r="B4064" s="21" t="s">
        <v>22796</v>
      </c>
      <c r="C4064" s="21" t="s">
        <v>22797</v>
      </c>
      <c r="D4064" s="21" t="s">
        <v>22798</v>
      </c>
      <c r="E4064" s="21" t="s">
        <v>22799</v>
      </c>
      <c r="F4064" s="21" t="s">
        <v>728</v>
      </c>
      <c r="G4064" s="21">
        <v>2018.0</v>
      </c>
      <c r="H4064" s="26">
        <v>43165.0</v>
      </c>
      <c r="I4064" s="21"/>
      <c r="J4064" s="21"/>
      <c r="K4064" s="21" t="s">
        <v>22800</v>
      </c>
      <c r="L4064" s="21" t="str">
        <f>IF(ISNUMBER(VLOOKUP(A4064,EXCL,1,FALSE)),"Excluido",IF(ISNUMBER(VLOOKUP(A4064,POST,1,FALSE)),"PostAlerta",IF(ISNUMBER(VLOOKUP(A4064,PRE,1,FALSE)),"PreAlerta","")))</f>
        <v>PostAlerta</v>
      </c>
      <c r="M4064" s="21" t="str">
        <f>IF(ISNUMBER(A4064),(IF(ISNUMBER(VLOOKUP(A4064,KEYWORDS,1,FALSE)),"C/PalabrasClaves","S/PalabrasClaves")),"")</f>
        <v>S/PalabrasClaves</v>
      </c>
      <c r="N4064" s="21" t="str">
        <f t="shared" si="19"/>
        <v/>
      </c>
      <c r="O4064" s="21"/>
      <c r="P4064" s="21" t="s">
        <v>22795</v>
      </c>
      <c r="Q4064" s="21"/>
      <c r="R4064" s="21" t="str">
        <f>LEFT('2012-2022'!$P4064,4)</f>
        <v>2018</v>
      </c>
      <c r="S4064" s="21" t="s">
        <v>60</v>
      </c>
      <c r="T4064" s="21"/>
      <c r="U4064" s="21"/>
      <c r="V4064" s="21"/>
      <c r="W4064" s="27"/>
      <c r="X4064" s="27"/>
      <c r="Y4064" s="28"/>
    </row>
    <row r="4065" ht="15.75" customHeight="1">
      <c r="A4065" s="21">
        <v>2.995441E7</v>
      </c>
      <c r="B4065" s="21" t="s">
        <v>22801</v>
      </c>
      <c r="C4065" s="21" t="s">
        <v>22802</v>
      </c>
      <c r="D4065" s="21" t="s">
        <v>22803</v>
      </c>
      <c r="E4065" s="21" t="s">
        <v>12329</v>
      </c>
      <c r="F4065" s="21" t="s">
        <v>332</v>
      </c>
      <c r="G4065" s="21">
        <v>2018.0</v>
      </c>
      <c r="H4065" s="26">
        <v>43281.0</v>
      </c>
      <c r="I4065" s="21" t="s">
        <v>22804</v>
      </c>
      <c r="J4065" s="21"/>
      <c r="K4065" s="21" t="s">
        <v>22805</v>
      </c>
      <c r="L4065" s="21" t="str">
        <f>IF(ISNUMBER(VLOOKUP(A4065,EXCL,1,FALSE)),"Excluido",IF(ISNUMBER(VLOOKUP(A4065,POST,1,FALSE)),"PostAlerta",IF(ISNUMBER(VLOOKUP(A4065,PRE,1,FALSE)),"PreAlerta","")))</f>
        <v>PostAlerta</v>
      </c>
      <c r="M4065" s="21" t="str">
        <f>IF(ISNUMBER(A4065),(IF(ISNUMBER(VLOOKUP(A4065,KEYWORDS,1,FALSE)),"C/PalabrasClaves","S/PalabrasClaves")),"")</f>
        <v>S/PalabrasClaves</v>
      </c>
      <c r="N4065" s="21" t="str">
        <f t="shared" si="19"/>
        <v/>
      </c>
      <c r="O4065" s="21"/>
      <c r="P4065" s="21" t="s">
        <v>22795</v>
      </c>
      <c r="Q4065" s="21"/>
      <c r="R4065" s="21" t="str">
        <f>LEFT('2012-2022'!$P4065,4)</f>
        <v>2018</v>
      </c>
      <c r="S4065" s="21" t="s">
        <v>60</v>
      </c>
      <c r="T4065" s="21"/>
      <c r="U4065" s="21"/>
      <c r="V4065" s="21"/>
      <c r="W4065" s="27"/>
      <c r="X4065" s="27"/>
      <c r="Y4065" s="12"/>
    </row>
    <row r="4066" ht="15.75" customHeight="1">
      <c r="A4066" s="21">
        <v>3.0050361E7</v>
      </c>
      <c r="B4066" s="21" t="s">
        <v>22806</v>
      </c>
      <c r="C4066" s="21" t="s">
        <v>22807</v>
      </c>
      <c r="D4066" s="21" t="s">
        <v>22808</v>
      </c>
      <c r="E4066" s="21" t="s">
        <v>22809</v>
      </c>
      <c r="F4066" s="21" t="s">
        <v>1112</v>
      </c>
      <c r="G4066" s="21">
        <v>2018.0</v>
      </c>
      <c r="H4066" s="26">
        <v>43309.0</v>
      </c>
      <c r="I4066" s="21" t="s">
        <v>22810</v>
      </c>
      <c r="J4066" s="21"/>
      <c r="K4066" s="21" t="s">
        <v>22811</v>
      </c>
      <c r="L4066" s="21" t="str">
        <f>IF(ISNUMBER(VLOOKUP(A4066,EXCL,1,FALSE)),"Excluido",IF(ISNUMBER(VLOOKUP(A4066,POST,1,FALSE)),"PostAlerta",IF(ISNUMBER(VLOOKUP(A4066,PRE,1,FALSE)),"PreAlerta","")))</f>
        <v>Excluido</v>
      </c>
      <c r="M4066" s="21" t="str">
        <f>IF(ISNUMBER(A4066),(IF(ISNUMBER(VLOOKUP(A4066,KEYWORDS,1,FALSE)),"C/PalabrasClaves","S/PalabrasClaves")),"")</f>
        <v>S/PalabrasClaves</v>
      </c>
      <c r="N4066" s="21" t="str">
        <f t="shared" si="19"/>
        <v/>
      </c>
      <c r="O4066" s="21"/>
      <c r="P4066" s="21" t="s">
        <v>22812</v>
      </c>
      <c r="Q4066" s="21"/>
      <c r="R4066" s="21" t="str">
        <f>LEFT('2012-2022'!$P4066,4)</f>
        <v>2018</v>
      </c>
      <c r="S4066" s="21" t="s">
        <v>60</v>
      </c>
      <c r="T4066" s="21"/>
      <c r="U4066" s="21"/>
      <c r="V4066" s="21"/>
      <c r="W4066" s="27"/>
      <c r="X4066" s="27"/>
      <c r="Y4066" s="28"/>
    </row>
    <row r="4067" ht="15.75" customHeight="1">
      <c r="A4067" s="21">
        <v>2.9363888E7</v>
      </c>
      <c r="B4067" s="21" t="s">
        <v>22813</v>
      </c>
      <c r="C4067" s="21" t="s">
        <v>22814</v>
      </c>
      <c r="D4067" s="21" t="s">
        <v>22815</v>
      </c>
      <c r="E4067" s="21" t="s">
        <v>22816</v>
      </c>
      <c r="F4067" s="21" t="s">
        <v>6955</v>
      </c>
      <c r="G4067" s="21">
        <v>2018.0</v>
      </c>
      <c r="H4067" s="26">
        <v>43125.0</v>
      </c>
      <c r="I4067" s="21"/>
      <c r="J4067" s="21"/>
      <c r="K4067" s="21" t="s">
        <v>22817</v>
      </c>
      <c r="L4067" s="21" t="str">
        <f>IF(ISNUMBER(VLOOKUP(A4067,EXCL,1,FALSE)),"Excluido",IF(ISNUMBER(VLOOKUP(A4067,POST,1,FALSE)),"PostAlerta",IF(ISNUMBER(VLOOKUP(A4067,PRE,1,FALSE)),"PreAlerta","")))</f>
        <v>PostAlerta</v>
      </c>
      <c r="M4067" s="21" t="str">
        <f>IF(ISNUMBER(A4067),(IF(ISNUMBER(VLOOKUP(A4067,KEYWORDS,1,FALSE)),"C/PalabrasClaves","S/PalabrasClaves")),"")</f>
        <v>S/PalabrasClaves</v>
      </c>
      <c r="N4067" s="21" t="str">
        <f t="shared" si="19"/>
        <v/>
      </c>
      <c r="O4067" s="21"/>
      <c r="P4067" s="21" t="s">
        <v>22818</v>
      </c>
      <c r="Q4067" s="21"/>
      <c r="R4067" s="21" t="str">
        <f>LEFT('2012-2022'!$P4067,4)</f>
        <v>2018</v>
      </c>
      <c r="S4067" s="21" t="s">
        <v>63</v>
      </c>
      <c r="T4067" s="21"/>
      <c r="U4067" s="21"/>
      <c r="V4067" s="21"/>
      <c r="W4067" s="27"/>
      <c r="X4067" s="27"/>
      <c r="Y4067" s="12"/>
    </row>
    <row r="4068" ht="15.75" customHeight="1">
      <c r="A4068" s="21">
        <v>2.9468305E7</v>
      </c>
      <c r="B4068" s="21" t="s">
        <v>22819</v>
      </c>
      <c r="C4068" s="21" t="s">
        <v>22820</v>
      </c>
      <c r="D4068" s="21" t="s">
        <v>22821</v>
      </c>
      <c r="E4068" s="21" t="s">
        <v>18101</v>
      </c>
      <c r="F4068" s="21" t="s">
        <v>2086</v>
      </c>
      <c r="G4068" s="21">
        <v>2018.0</v>
      </c>
      <c r="H4068" s="26">
        <v>43154.0</v>
      </c>
      <c r="I4068" s="21"/>
      <c r="J4068" s="21"/>
      <c r="K4068" s="21" t="s">
        <v>22822</v>
      </c>
      <c r="L4068" s="21" t="str">
        <f>IF(ISNUMBER(VLOOKUP(A4068,EXCL,1,FALSE)),"Excluido",IF(ISNUMBER(VLOOKUP(A4068,POST,1,FALSE)),"PostAlerta",IF(ISNUMBER(VLOOKUP(A4068,PRE,1,FALSE)),"PreAlerta","")))</f>
        <v>PostAlerta</v>
      </c>
      <c r="M4068" s="21" t="str">
        <f>IF(ISNUMBER(A4068),(IF(ISNUMBER(VLOOKUP(A4068,KEYWORDS,1,FALSE)),"C/PalabrasClaves","S/PalabrasClaves")),"")</f>
        <v>S/PalabrasClaves</v>
      </c>
      <c r="N4068" s="21" t="str">
        <f t="shared" si="19"/>
        <v/>
      </c>
      <c r="O4068" s="21"/>
      <c r="P4068" s="21" t="s">
        <v>22818</v>
      </c>
      <c r="Q4068" s="21"/>
      <c r="R4068" s="21" t="str">
        <f>LEFT('2012-2022'!$P4068,4)</f>
        <v>2018</v>
      </c>
      <c r="S4068" s="21" t="s">
        <v>63</v>
      </c>
      <c r="T4068" s="21"/>
      <c r="U4068" s="21"/>
      <c r="V4068" s="21"/>
      <c r="W4068" s="27"/>
      <c r="X4068" s="27"/>
      <c r="Y4068" s="28"/>
    </row>
    <row r="4069" ht="15.75" customHeight="1">
      <c r="A4069" s="21">
        <v>2.9547359E7</v>
      </c>
      <c r="B4069" s="21" t="s">
        <v>22823</v>
      </c>
      <c r="C4069" s="21" t="s">
        <v>22824</v>
      </c>
      <c r="D4069" s="21" t="s">
        <v>22825</v>
      </c>
      <c r="E4069" s="21" t="s">
        <v>22826</v>
      </c>
      <c r="F4069" s="21" t="s">
        <v>3780</v>
      </c>
      <c r="G4069" s="21">
        <v>2018.0</v>
      </c>
      <c r="H4069" s="26">
        <v>43176.0</v>
      </c>
      <c r="I4069" s="21"/>
      <c r="J4069" s="21"/>
      <c r="K4069" s="21" t="s">
        <v>22827</v>
      </c>
      <c r="L4069" s="21" t="str">
        <f>IF(ISNUMBER(VLOOKUP(A4069,EXCL,1,FALSE)),"Excluido",IF(ISNUMBER(VLOOKUP(A4069,POST,1,FALSE)),"PostAlerta",IF(ISNUMBER(VLOOKUP(A4069,PRE,1,FALSE)),"PreAlerta","")))</f>
        <v>PostAlerta</v>
      </c>
      <c r="M4069" s="21" t="str">
        <f>IF(ISNUMBER(A4069),(IF(ISNUMBER(VLOOKUP(A4069,KEYWORDS,1,FALSE)),"C/PalabrasClaves","S/PalabrasClaves")),"")</f>
        <v>S/PalabrasClaves</v>
      </c>
      <c r="N4069" s="21" t="str">
        <f t="shared" si="19"/>
        <v/>
      </c>
      <c r="O4069" s="21"/>
      <c r="P4069" s="21" t="s">
        <v>22818</v>
      </c>
      <c r="Q4069" s="21"/>
      <c r="R4069" s="21" t="str">
        <f>LEFT('2012-2022'!$P4069,4)</f>
        <v>2018</v>
      </c>
      <c r="S4069" s="21" t="s">
        <v>63</v>
      </c>
      <c r="T4069" s="21"/>
      <c r="U4069" s="21"/>
      <c r="V4069" s="21"/>
      <c r="W4069" s="27"/>
      <c r="X4069" s="27"/>
      <c r="Y4069" s="12"/>
    </row>
    <row r="4070" ht="15.75" customHeight="1">
      <c r="A4070" s="21">
        <v>2.9654732E7</v>
      </c>
      <c r="B4070" s="21" t="s">
        <v>22828</v>
      </c>
      <c r="C4070" s="21" t="s">
        <v>22829</v>
      </c>
      <c r="D4070" s="21" t="s">
        <v>22830</v>
      </c>
      <c r="E4070" s="21" t="s">
        <v>22831</v>
      </c>
      <c r="F4070" s="21" t="s">
        <v>2712</v>
      </c>
      <c r="G4070" s="21">
        <v>2018.0</v>
      </c>
      <c r="H4070" s="26">
        <v>43205.0</v>
      </c>
      <c r="I4070" s="21"/>
      <c r="J4070" s="21"/>
      <c r="K4070" s="21" t="s">
        <v>22832</v>
      </c>
      <c r="L4070" s="21" t="str">
        <f>IF(ISNUMBER(VLOOKUP(A4070,EXCL,1,FALSE)),"Excluido",IF(ISNUMBER(VLOOKUP(A4070,POST,1,FALSE)),"PostAlerta",IF(ISNUMBER(VLOOKUP(A4070,PRE,1,FALSE)),"PreAlerta","")))</f>
        <v>PostAlerta</v>
      </c>
      <c r="M4070" s="21" t="str">
        <f>IF(ISNUMBER(A4070),(IF(ISNUMBER(VLOOKUP(A4070,KEYWORDS,1,FALSE)),"C/PalabrasClaves","S/PalabrasClaves")),"")</f>
        <v>S/PalabrasClaves</v>
      </c>
      <c r="N4070" s="21" t="str">
        <f t="shared" si="19"/>
        <v/>
      </c>
      <c r="O4070" s="21"/>
      <c r="P4070" s="21" t="s">
        <v>22818</v>
      </c>
      <c r="Q4070" s="21"/>
      <c r="R4070" s="21" t="str">
        <f>LEFT('2012-2022'!$P4070,4)</f>
        <v>2018</v>
      </c>
      <c r="S4070" s="21" t="s">
        <v>63</v>
      </c>
      <c r="T4070" s="21"/>
      <c r="U4070" s="21"/>
      <c r="V4070" s="21"/>
      <c r="W4070" s="27"/>
      <c r="X4070" s="27"/>
      <c r="Y4070" s="28"/>
    </row>
    <row r="4071" ht="15.75" customHeight="1">
      <c r="A4071" s="21">
        <v>2.9678402E7</v>
      </c>
      <c r="B4071" s="21" t="s">
        <v>22833</v>
      </c>
      <c r="C4071" s="21" t="s">
        <v>22834</v>
      </c>
      <c r="D4071" s="21" t="s">
        <v>22835</v>
      </c>
      <c r="E4071" s="21" t="s">
        <v>22836</v>
      </c>
      <c r="F4071" s="21" t="s">
        <v>496</v>
      </c>
      <c r="G4071" s="21">
        <v>2018.0</v>
      </c>
      <c r="H4071" s="26">
        <v>43212.0</v>
      </c>
      <c r="I4071" s="21"/>
      <c r="J4071" s="21"/>
      <c r="K4071" s="21" t="s">
        <v>22837</v>
      </c>
      <c r="L4071" s="21" t="str">
        <f>IF(ISNUMBER(VLOOKUP(A4071,EXCL,1,FALSE)),"Excluido",IF(ISNUMBER(VLOOKUP(A4071,POST,1,FALSE)),"PostAlerta",IF(ISNUMBER(VLOOKUP(A4071,PRE,1,FALSE)),"PreAlerta","")))</f>
        <v>PostAlerta</v>
      </c>
      <c r="M4071" s="21" t="str">
        <f>IF(ISNUMBER(A4071),(IF(ISNUMBER(VLOOKUP(A4071,KEYWORDS,1,FALSE)),"C/PalabrasClaves","S/PalabrasClaves")),"")</f>
        <v>S/PalabrasClaves</v>
      </c>
      <c r="N4071" s="21" t="str">
        <f t="shared" si="19"/>
        <v/>
      </c>
      <c r="O4071" s="21"/>
      <c r="P4071" s="21" t="s">
        <v>22818</v>
      </c>
      <c r="Q4071" s="21"/>
      <c r="R4071" s="21" t="str">
        <f>LEFT('2012-2022'!$P4071,4)</f>
        <v>2018</v>
      </c>
      <c r="S4071" s="21" t="s">
        <v>63</v>
      </c>
      <c r="T4071" s="21"/>
      <c r="U4071" s="21"/>
      <c r="V4071" s="21"/>
      <c r="W4071" s="27"/>
      <c r="X4071" s="27"/>
      <c r="Y4071" s="12"/>
    </row>
    <row r="4072" ht="15.75" customHeight="1">
      <c r="A4072" s="21">
        <v>2.9678403E7</v>
      </c>
      <c r="B4072" s="21" t="s">
        <v>22838</v>
      </c>
      <c r="C4072" s="21" t="s">
        <v>22839</v>
      </c>
      <c r="D4072" s="21" t="s">
        <v>22840</v>
      </c>
      <c r="E4072" s="21" t="s">
        <v>22841</v>
      </c>
      <c r="F4072" s="21" t="s">
        <v>496</v>
      </c>
      <c r="G4072" s="21">
        <v>2018.0</v>
      </c>
      <c r="H4072" s="26">
        <v>43212.0</v>
      </c>
      <c r="I4072" s="21"/>
      <c r="J4072" s="21"/>
      <c r="K4072" s="21" t="s">
        <v>22842</v>
      </c>
      <c r="L4072" s="21" t="str">
        <f>IF(ISNUMBER(VLOOKUP(A4072,EXCL,1,FALSE)),"Excluido",IF(ISNUMBER(VLOOKUP(A4072,POST,1,FALSE)),"PostAlerta",IF(ISNUMBER(VLOOKUP(A4072,PRE,1,FALSE)),"PreAlerta","")))</f>
        <v>PostAlerta</v>
      </c>
      <c r="M4072" s="21" t="str">
        <f>IF(ISNUMBER(A4072),(IF(ISNUMBER(VLOOKUP(A4072,KEYWORDS,1,FALSE)),"C/PalabrasClaves","S/PalabrasClaves")),"")</f>
        <v>S/PalabrasClaves</v>
      </c>
      <c r="N4072" s="21" t="str">
        <f t="shared" si="19"/>
        <v/>
      </c>
      <c r="O4072" s="21"/>
      <c r="P4072" s="21" t="s">
        <v>22818</v>
      </c>
      <c r="Q4072" s="21"/>
      <c r="R4072" s="21" t="str">
        <f>LEFT('2012-2022'!$P4072,4)</f>
        <v>2018</v>
      </c>
      <c r="S4072" s="21" t="s">
        <v>63</v>
      </c>
      <c r="T4072" s="21"/>
      <c r="U4072" s="21"/>
      <c r="V4072" s="21"/>
      <c r="W4072" s="27"/>
      <c r="X4072" s="27"/>
      <c r="Y4072" s="28"/>
    </row>
    <row r="4073" ht="15.75" customHeight="1">
      <c r="A4073" s="21">
        <v>2.9685474E7</v>
      </c>
      <c r="B4073" s="21" t="s">
        <v>22843</v>
      </c>
      <c r="C4073" s="21" t="s">
        <v>22844</v>
      </c>
      <c r="D4073" s="21" t="s">
        <v>22845</v>
      </c>
      <c r="E4073" s="21" t="s">
        <v>22846</v>
      </c>
      <c r="F4073" s="21" t="s">
        <v>4729</v>
      </c>
      <c r="G4073" s="21">
        <v>2018.0</v>
      </c>
      <c r="H4073" s="26">
        <v>43215.0</v>
      </c>
      <c r="I4073" s="21"/>
      <c r="J4073" s="21"/>
      <c r="K4073" s="21" t="s">
        <v>22847</v>
      </c>
      <c r="L4073" s="21" t="str">
        <f>IF(ISNUMBER(VLOOKUP(A4073,EXCL,1,FALSE)),"Excluido",IF(ISNUMBER(VLOOKUP(A4073,POST,1,FALSE)),"PostAlerta",IF(ISNUMBER(VLOOKUP(A4073,PRE,1,FALSE)),"PreAlerta","")))</f>
        <v>Excluido</v>
      </c>
      <c r="M4073" s="21" t="str">
        <f>IF(ISNUMBER(A4073),(IF(ISNUMBER(VLOOKUP(A4073,KEYWORDS,1,FALSE)),"C/PalabrasClaves","S/PalabrasClaves")),"")</f>
        <v>S/PalabrasClaves</v>
      </c>
      <c r="N4073" s="21" t="str">
        <f t="shared" si="19"/>
        <v/>
      </c>
      <c r="O4073" s="21"/>
      <c r="P4073" s="21" t="s">
        <v>22818</v>
      </c>
      <c r="Q4073" s="21"/>
      <c r="R4073" s="21" t="str">
        <f>LEFT('2012-2022'!$P4073,4)</f>
        <v>2018</v>
      </c>
      <c r="S4073" s="21" t="s">
        <v>63</v>
      </c>
      <c r="T4073" s="21"/>
      <c r="U4073" s="21"/>
      <c r="V4073" s="21"/>
      <c r="W4073" s="27"/>
      <c r="X4073" s="27"/>
      <c r="Y4073" s="12"/>
    </row>
    <row r="4074" ht="15.75" customHeight="1">
      <c r="A4074" s="21">
        <v>2.970128E7</v>
      </c>
      <c r="B4074" s="21" t="s">
        <v>22848</v>
      </c>
      <c r="C4074" s="21" t="s">
        <v>22849</v>
      </c>
      <c r="D4074" s="21" t="s">
        <v>22850</v>
      </c>
      <c r="E4074" s="21" t="s">
        <v>15678</v>
      </c>
      <c r="F4074" s="21" t="s">
        <v>22851</v>
      </c>
      <c r="G4074" s="21">
        <v>2018.0</v>
      </c>
      <c r="H4074" s="26">
        <v>43218.0</v>
      </c>
      <c r="I4074" s="21"/>
      <c r="J4074" s="21"/>
      <c r="K4074" s="21" t="s">
        <v>22852</v>
      </c>
      <c r="L4074" s="21" t="str">
        <f>IF(ISNUMBER(VLOOKUP(A4074,EXCL,1,FALSE)),"Excluido",IF(ISNUMBER(VLOOKUP(A4074,POST,1,FALSE)),"PostAlerta",IF(ISNUMBER(VLOOKUP(A4074,PRE,1,FALSE)),"PreAlerta","")))</f>
        <v>PostAlerta</v>
      </c>
      <c r="M4074" s="21" t="str">
        <f>IF(ISNUMBER(A4074),(IF(ISNUMBER(VLOOKUP(A4074,KEYWORDS,1,FALSE)),"C/PalabrasClaves","S/PalabrasClaves")),"")</f>
        <v>S/PalabrasClaves</v>
      </c>
      <c r="N4074" s="21" t="str">
        <f t="shared" si="19"/>
        <v/>
      </c>
      <c r="O4074" s="21"/>
      <c r="P4074" s="21" t="s">
        <v>22818</v>
      </c>
      <c r="Q4074" s="21"/>
      <c r="R4074" s="21" t="str">
        <f>LEFT('2012-2022'!$P4074,4)</f>
        <v>2018</v>
      </c>
      <c r="S4074" s="21" t="s">
        <v>63</v>
      </c>
      <c r="T4074" s="21"/>
      <c r="U4074" s="21"/>
      <c r="V4074" s="21"/>
      <c r="W4074" s="27"/>
      <c r="X4074" s="27"/>
      <c r="Y4074" s="28"/>
    </row>
    <row r="4075" ht="15.75" customHeight="1">
      <c r="A4075" s="21">
        <v>2.9703549E7</v>
      </c>
      <c r="B4075" s="21" t="s">
        <v>22853</v>
      </c>
      <c r="C4075" s="21" t="s">
        <v>22854</v>
      </c>
      <c r="D4075" s="21" t="s">
        <v>22855</v>
      </c>
      <c r="E4075" s="21" t="s">
        <v>6244</v>
      </c>
      <c r="F4075" s="21" t="s">
        <v>496</v>
      </c>
      <c r="G4075" s="21">
        <v>2018.0</v>
      </c>
      <c r="H4075" s="26">
        <v>43219.0</v>
      </c>
      <c r="I4075" s="21"/>
      <c r="J4075" s="21"/>
      <c r="K4075" s="21" t="s">
        <v>22856</v>
      </c>
      <c r="L4075" s="21" t="str">
        <f>IF(ISNUMBER(VLOOKUP(A4075,EXCL,1,FALSE)),"Excluido",IF(ISNUMBER(VLOOKUP(A4075,POST,1,FALSE)),"PostAlerta",IF(ISNUMBER(VLOOKUP(A4075,PRE,1,FALSE)),"PreAlerta","")))</f>
        <v>PostAlerta</v>
      </c>
      <c r="M4075" s="21" t="str">
        <f>IF(ISNUMBER(A4075),(IF(ISNUMBER(VLOOKUP(A4075,KEYWORDS,1,FALSE)),"C/PalabrasClaves","S/PalabrasClaves")),"")</f>
        <v>S/PalabrasClaves</v>
      </c>
      <c r="N4075" s="21" t="str">
        <f t="shared" si="19"/>
        <v/>
      </c>
      <c r="O4075" s="21"/>
      <c r="P4075" s="21" t="s">
        <v>22818</v>
      </c>
      <c r="Q4075" s="21"/>
      <c r="R4075" s="21" t="str">
        <f>LEFT('2012-2022'!$P4075,4)</f>
        <v>2018</v>
      </c>
      <c r="S4075" s="21" t="s">
        <v>63</v>
      </c>
      <c r="T4075" s="21"/>
      <c r="U4075" s="21"/>
      <c r="V4075" s="21"/>
      <c r="W4075" s="27"/>
      <c r="X4075" s="27"/>
      <c r="Y4075" s="12"/>
    </row>
    <row r="4076" ht="15.75" customHeight="1">
      <c r="A4076" s="21">
        <v>2.9704268E7</v>
      </c>
      <c r="B4076" s="21" t="s">
        <v>22857</v>
      </c>
      <c r="C4076" s="21" t="s">
        <v>22858</v>
      </c>
      <c r="D4076" s="21" t="s">
        <v>22859</v>
      </c>
      <c r="E4076" s="21" t="s">
        <v>22860</v>
      </c>
      <c r="F4076" s="21" t="s">
        <v>1704</v>
      </c>
      <c r="G4076" s="21">
        <v>2018.0</v>
      </c>
      <c r="H4076" s="26">
        <v>43219.0</v>
      </c>
      <c r="I4076" s="21" t="s">
        <v>22861</v>
      </c>
      <c r="J4076" s="21"/>
      <c r="K4076" s="21" t="s">
        <v>22862</v>
      </c>
      <c r="L4076" s="21" t="str">
        <f>IF(ISNUMBER(VLOOKUP(A4076,EXCL,1,FALSE)),"Excluido",IF(ISNUMBER(VLOOKUP(A4076,POST,1,FALSE)),"PostAlerta",IF(ISNUMBER(VLOOKUP(A4076,PRE,1,FALSE)),"PreAlerta","")))</f>
        <v>PostAlerta</v>
      </c>
      <c r="M4076" s="21" t="str">
        <f>IF(ISNUMBER(A4076),(IF(ISNUMBER(VLOOKUP(A4076,KEYWORDS,1,FALSE)),"C/PalabrasClaves","S/PalabrasClaves")),"")</f>
        <v>S/PalabrasClaves</v>
      </c>
      <c r="N4076" s="21" t="str">
        <f t="shared" si="19"/>
        <v/>
      </c>
      <c r="O4076" s="21"/>
      <c r="P4076" s="21" t="s">
        <v>22818</v>
      </c>
      <c r="Q4076" s="21"/>
      <c r="R4076" s="21" t="str">
        <f>LEFT('2012-2022'!$P4076,4)</f>
        <v>2018</v>
      </c>
      <c r="S4076" s="21" t="s">
        <v>63</v>
      </c>
      <c r="T4076" s="21"/>
      <c r="U4076" s="21"/>
      <c r="V4076" s="21"/>
      <c r="W4076" s="27"/>
      <c r="X4076" s="27"/>
      <c r="Y4076" s="28"/>
    </row>
    <row r="4077" ht="15.75" customHeight="1">
      <c r="A4077" s="21">
        <v>2.9720706E7</v>
      </c>
      <c r="B4077" s="21" t="s">
        <v>22863</v>
      </c>
      <c r="C4077" s="21" t="s">
        <v>22864</v>
      </c>
      <c r="D4077" s="21" t="s">
        <v>22865</v>
      </c>
      <c r="E4077" s="21" t="s">
        <v>22866</v>
      </c>
      <c r="F4077" s="21" t="s">
        <v>11291</v>
      </c>
      <c r="G4077" s="21">
        <v>2018.0</v>
      </c>
      <c r="H4077" s="26">
        <v>43224.0</v>
      </c>
      <c r="I4077" s="21"/>
      <c r="J4077" s="21"/>
      <c r="K4077" s="21" t="s">
        <v>22867</v>
      </c>
      <c r="L4077" s="21" t="str">
        <f>IF(ISNUMBER(VLOOKUP(A4077,EXCL,1,FALSE)),"Excluido",IF(ISNUMBER(VLOOKUP(A4077,POST,1,FALSE)),"PostAlerta",IF(ISNUMBER(VLOOKUP(A4077,PRE,1,FALSE)),"PreAlerta","")))</f>
        <v>PostAlerta</v>
      </c>
      <c r="M4077" s="21" t="str">
        <f>IF(ISNUMBER(A4077),(IF(ISNUMBER(VLOOKUP(A4077,KEYWORDS,1,FALSE)),"C/PalabrasClaves","S/PalabrasClaves")),"")</f>
        <v>S/PalabrasClaves</v>
      </c>
      <c r="N4077" s="21" t="str">
        <f t="shared" si="19"/>
        <v/>
      </c>
      <c r="O4077" s="21"/>
      <c r="P4077" s="21" t="s">
        <v>22818</v>
      </c>
      <c r="Q4077" s="21"/>
      <c r="R4077" s="21" t="str">
        <f>LEFT('2012-2022'!$P4077,4)</f>
        <v>2018</v>
      </c>
      <c r="S4077" s="21" t="s">
        <v>63</v>
      </c>
      <c r="T4077" s="21"/>
      <c r="U4077" s="21"/>
      <c r="V4077" s="21"/>
      <c r="W4077" s="27"/>
      <c r="X4077" s="27"/>
      <c r="Y4077" s="12"/>
    </row>
    <row r="4078" ht="15.75" customHeight="1">
      <c r="A4078" s="21">
        <v>2.9730381E7</v>
      </c>
      <c r="B4078" s="21" t="s">
        <v>22868</v>
      </c>
      <c r="C4078" s="21" t="s">
        <v>22869</v>
      </c>
      <c r="D4078" s="21" t="s">
        <v>22870</v>
      </c>
      <c r="E4078" s="21" t="s">
        <v>22871</v>
      </c>
      <c r="F4078" s="21" t="s">
        <v>208</v>
      </c>
      <c r="G4078" s="21">
        <v>2018.0</v>
      </c>
      <c r="H4078" s="26">
        <v>43227.0</v>
      </c>
      <c r="I4078" s="21"/>
      <c r="J4078" s="21"/>
      <c r="K4078" s="21" t="s">
        <v>22872</v>
      </c>
      <c r="L4078" s="21" t="str">
        <f>IF(ISNUMBER(VLOOKUP(A4078,EXCL,1,FALSE)),"Excluido",IF(ISNUMBER(VLOOKUP(A4078,POST,1,FALSE)),"PostAlerta",IF(ISNUMBER(VLOOKUP(A4078,PRE,1,FALSE)),"PreAlerta","")))</f>
        <v>PostAlerta</v>
      </c>
      <c r="M4078" s="21" t="str">
        <f>IF(ISNUMBER(A4078),(IF(ISNUMBER(VLOOKUP(A4078,KEYWORDS,1,FALSE)),"C/PalabrasClaves","S/PalabrasClaves")),"")</f>
        <v>S/PalabrasClaves</v>
      </c>
      <c r="N4078" s="21" t="str">
        <f t="shared" si="19"/>
        <v/>
      </c>
      <c r="O4078" s="21"/>
      <c r="P4078" s="21" t="s">
        <v>22818</v>
      </c>
      <c r="Q4078" s="21"/>
      <c r="R4078" s="21" t="str">
        <f>LEFT('2012-2022'!$P4078,4)</f>
        <v>2018</v>
      </c>
      <c r="S4078" s="21" t="s">
        <v>63</v>
      </c>
      <c r="T4078" s="21"/>
      <c r="U4078" s="21"/>
      <c r="V4078" s="21"/>
      <c r="W4078" s="27"/>
      <c r="X4078" s="27"/>
      <c r="Y4078" s="28"/>
    </row>
    <row r="4079" ht="15.75" customHeight="1">
      <c r="A4079" s="21">
        <v>2.9733258E7</v>
      </c>
      <c r="B4079" s="21" t="s">
        <v>22873</v>
      </c>
      <c r="C4079" s="21" t="s">
        <v>22874</v>
      </c>
      <c r="D4079" s="21" t="s">
        <v>22875</v>
      </c>
      <c r="E4079" s="21" t="s">
        <v>17516</v>
      </c>
      <c r="F4079" s="21" t="s">
        <v>151</v>
      </c>
      <c r="G4079" s="21">
        <v>2018.0</v>
      </c>
      <c r="H4079" s="26">
        <v>43228.0</v>
      </c>
      <c r="I4079" s="21"/>
      <c r="J4079" s="21"/>
      <c r="K4079" s="21" t="s">
        <v>22876</v>
      </c>
      <c r="L4079" s="21" t="str">
        <f>IF(ISNUMBER(VLOOKUP(A4079,EXCL,1,FALSE)),"Excluido",IF(ISNUMBER(VLOOKUP(A4079,POST,1,FALSE)),"PostAlerta",IF(ISNUMBER(VLOOKUP(A4079,PRE,1,FALSE)),"PreAlerta","")))</f>
        <v>PostAlerta</v>
      </c>
      <c r="M4079" s="21" t="str">
        <f>IF(ISNUMBER(A4079),(IF(ISNUMBER(VLOOKUP(A4079,KEYWORDS,1,FALSE)),"C/PalabrasClaves","S/PalabrasClaves")),"")</f>
        <v>S/PalabrasClaves</v>
      </c>
      <c r="N4079" s="21" t="str">
        <f t="shared" si="19"/>
        <v/>
      </c>
      <c r="O4079" s="21"/>
      <c r="P4079" s="21" t="s">
        <v>22818</v>
      </c>
      <c r="Q4079" s="21"/>
      <c r="R4079" s="21" t="str">
        <f>LEFT('2012-2022'!$P4079,4)</f>
        <v>2018</v>
      </c>
      <c r="S4079" s="21" t="s">
        <v>63</v>
      </c>
      <c r="T4079" s="21"/>
      <c r="U4079" s="21"/>
      <c r="V4079" s="21"/>
      <c r="W4079" s="27"/>
      <c r="X4079" s="27"/>
      <c r="Y4079" s="12"/>
    </row>
    <row r="4080" ht="15.75" customHeight="1">
      <c r="A4080" s="21">
        <v>2.974812E7</v>
      </c>
      <c r="B4080" s="21" t="s">
        <v>22877</v>
      </c>
      <c r="C4080" s="21" t="s">
        <v>22878</v>
      </c>
      <c r="D4080" s="21" t="s">
        <v>22879</v>
      </c>
      <c r="E4080" s="21" t="s">
        <v>6646</v>
      </c>
      <c r="F4080" s="21" t="s">
        <v>496</v>
      </c>
      <c r="G4080" s="21">
        <v>2018.0</v>
      </c>
      <c r="H4080" s="26">
        <v>43232.0</v>
      </c>
      <c r="I4080" s="21"/>
      <c r="J4080" s="21"/>
      <c r="K4080" s="21" t="s">
        <v>22880</v>
      </c>
      <c r="L4080" s="21" t="str">
        <f>IF(ISNUMBER(VLOOKUP(A4080,EXCL,1,FALSE)),"Excluido",IF(ISNUMBER(VLOOKUP(A4080,POST,1,FALSE)),"PostAlerta",IF(ISNUMBER(VLOOKUP(A4080,PRE,1,FALSE)),"PreAlerta","")))</f>
        <v>PostAlerta</v>
      </c>
      <c r="M4080" s="21" t="str">
        <f>IF(ISNUMBER(A4080),(IF(ISNUMBER(VLOOKUP(A4080,KEYWORDS,1,FALSE)),"C/PalabrasClaves","S/PalabrasClaves")),"")</f>
        <v>S/PalabrasClaves</v>
      </c>
      <c r="N4080" s="21" t="str">
        <f t="shared" si="19"/>
        <v/>
      </c>
      <c r="O4080" s="21"/>
      <c r="P4080" s="21" t="s">
        <v>22818</v>
      </c>
      <c r="Q4080" s="21"/>
      <c r="R4080" s="21" t="str">
        <f>LEFT('2012-2022'!$P4080,4)</f>
        <v>2018</v>
      </c>
      <c r="S4080" s="21" t="s">
        <v>63</v>
      </c>
      <c r="T4080" s="21"/>
      <c r="U4080" s="21"/>
      <c r="V4080" s="21"/>
      <c r="W4080" s="27"/>
      <c r="X4080" s="27"/>
      <c r="Y4080" s="28"/>
    </row>
    <row r="4081" ht="15.75" customHeight="1">
      <c r="A4081" s="21">
        <v>2.9754986E7</v>
      </c>
      <c r="B4081" s="21" t="s">
        <v>22881</v>
      </c>
      <c r="C4081" s="21" t="s">
        <v>22882</v>
      </c>
      <c r="D4081" s="21" t="s">
        <v>22883</v>
      </c>
      <c r="E4081" s="21" t="s">
        <v>8668</v>
      </c>
      <c r="F4081" s="21" t="s">
        <v>496</v>
      </c>
      <c r="G4081" s="21">
        <v>2018.0</v>
      </c>
      <c r="H4081" s="26">
        <v>43235.0</v>
      </c>
      <c r="I4081" s="21"/>
      <c r="J4081" s="21"/>
      <c r="K4081" s="21" t="s">
        <v>22884</v>
      </c>
      <c r="L4081" s="21" t="str">
        <f>IF(ISNUMBER(VLOOKUP(A4081,EXCL,1,FALSE)),"Excluido",IF(ISNUMBER(VLOOKUP(A4081,POST,1,FALSE)),"PostAlerta",IF(ISNUMBER(VLOOKUP(A4081,PRE,1,FALSE)),"PreAlerta","")))</f>
        <v>PostAlerta</v>
      </c>
      <c r="M4081" s="21" t="str">
        <f>IF(ISNUMBER(A4081),(IF(ISNUMBER(VLOOKUP(A4081,KEYWORDS,1,FALSE)),"C/PalabrasClaves","S/PalabrasClaves")),"")</f>
        <v>S/PalabrasClaves</v>
      </c>
      <c r="N4081" s="21" t="str">
        <f t="shared" si="19"/>
        <v/>
      </c>
      <c r="O4081" s="21"/>
      <c r="P4081" s="21" t="s">
        <v>22818</v>
      </c>
      <c r="Q4081" s="21"/>
      <c r="R4081" s="21" t="str">
        <f>LEFT('2012-2022'!$P4081,4)</f>
        <v>2018</v>
      </c>
      <c r="S4081" s="21" t="s">
        <v>63</v>
      </c>
      <c r="T4081" s="21"/>
      <c r="U4081" s="21"/>
      <c r="V4081" s="21"/>
      <c r="W4081" s="27"/>
      <c r="X4081" s="27"/>
      <c r="Y4081" s="12"/>
    </row>
    <row r="4082" ht="15.75" customHeight="1">
      <c r="A4082" s="21">
        <v>2.976473E7</v>
      </c>
      <c r="B4082" s="21" t="s">
        <v>22885</v>
      </c>
      <c r="C4082" s="21" t="s">
        <v>22886</v>
      </c>
      <c r="D4082" s="21" t="s">
        <v>22887</v>
      </c>
      <c r="E4082" s="21" t="s">
        <v>13038</v>
      </c>
      <c r="F4082" s="21" t="s">
        <v>496</v>
      </c>
      <c r="G4082" s="21">
        <v>2018.0</v>
      </c>
      <c r="H4082" s="26">
        <v>43237.0</v>
      </c>
      <c r="I4082" s="21"/>
      <c r="J4082" s="21"/>
      <c r="K4082" s="21" t="s">
        <v>22888</v>
      </c>
      <c r="L4082" s="21" t="str">
        <f>IF(ISNUMBER(VLOOKUP(A4082,EXCL,1,FALSE)),"Excluido",IF(ISNUMBER(VLOOKUP(A4082,POST,1,FALSE)),"PostAlerta",IF(ISNUMBER(VLOOKUP(A4082,PRE,1,FALSE)),"PreAlerta","")))</f>
        <v>PostAlerta</v>
      </c>
      <c r="M4082" s="21" t="str">
        <f>IF(ISNUMBER(A4082),(IF(ISNUMBER(VLOOKUP(A4082,KEYWORDS,1,FALSE)),"C/PalabrasClaves","S/PalabrasClaves")),"")</f>
        <v>S/PalabrasClaves</v>
      </c>
      <c r="N4082" s="21" t="str">
        <f t="shared" si="19"/>
        <v/>
      </c>
      <c r="O4082" s="21"/>
      <c r="P4082" s="21" t="s">
        <v>22818</v>
      </c>
      <c r="Q4082" s="21"/>
      <c r="R4082" s="21" t="str">
        <f>LEFT('2012-2022'!$P4082,4)</f>
        <v>2018</v>
      </c>
      <c r="S4082" s="21" t="s">
        <v>63</v>
      </c>
      <c r="T4082" s="21"/>
      <c r="U4082" s="21"/>
      <c r="V4082" s="21"/>
      <c r="W4082" s="27"/>
      <c r="X4082" s="27"/>
      <c r="Y4082" s="28"/>
    </row>
    <row r="4083" ht="15.75" customHeight="1">
      <c r="A4083" s="21">
        <v>2.9777337E7</v>
      </c>
      <c r="B4083" s="21" t="s">
        <v>22889</v>
      </c>
      <c r="C4083" s="21" t="s">
        <v>22890</v>
      </c>
      <c r="D4083" s="21" t="s">
        <v>22891</v>
      </c>
      <c r="E4083" s="21" t="s">
        <v>22892</v>
      </c>
      <c r="F4083" s="21" t="s">
        <v>376</v>
      </c>
      <c r="G4083" s="21">
        <v>2018.0</v>
      </c>
      <c r="H4083" s="26">
        <v>43240.0</v>
      </c>
      <c r="I4083" s="21"/>
      <c r="J4083" s="21"/>
      <c r="K4083" s="21" t="s">
        <v>22893</v>
      </c>
      <c r="L4083" s="21" t="str">
        <f>IF(ISNUMBER(VLOOKUP(A4083,EXCL,1,FALSE)),"Excluido",IF(ISNUMBER(VLOOKUP(A4083,POST,1,FALSE)),"PostAlerta",IF(ISNUMBER(VLOOKUP(A4083,PRE,1,FALSE)),"PreAlerta","")))</f>
        <v>PostAlerta</v>
      </c>
      <c r="M4083" s="21" t="str">
        <f>IF(ISNUMBER(A4083),(IF(ISNUMBER(VLOOKUP(A4083,KEYWORDS,1,FALSE)),"C/PalabrasClaves","S/PalabrasClaves")),"")</f>
        <v>S/PalabrasClaves</v>
      </c>
      <c r="N4083" s="21" t="str">
        <f t="shared" si="19"/>
        <v/>
      </c>
      <c r="O4083" s="21"/>
      <c r="P4083" s="21" t="s">
        <v>22818</v>
      </c>
      <c r="Q4083" s="21"/>
      <c r="R4083" s="21" t="str">
        <f>LEFT('2012-2022'!$P4083,4)</f>
        <v>2018</v>
      </c>
      <c r="S4083" s="21" t="s">
        <v>63</v>
      </c>
      <c r="T4083" s="21"/>
      <c r="U4083" s="21"/>
      <c r="V4083" s="21"/>
      <c r="W4083" s="27"/>
      <c r="X4083" s="27"/>
      <c r="Y4083" s="12"/>
    </row>
    <row r="4084" ht="15.75" customHeight="1">
      <c r="A4084" s="21">
        <v>2.9778634E7</v>
      </c>
      <c r="B4084" s="21" t="s">
        <v>22894</v>
      </c>
      <c r="C4084" s="21" t="s">
        <v>22895</v>
      </c>
      <c r="D4084" s="21" t="s">
        <v>22896</v>
      </c>
      <c r="E4084" s="21" t="s">
        <v>6425</v>
      </c>
      <c r="F4084" s="21" t="s">
        <v>496</v>
      </c>
      <c r="G4084" s="21">
        <v>2018.0</v>
      </c>
      <c r="H4084" s="26">
        <v>43241.0</v>
      </c>
      <c r="I4084" s="21"/>
      <c r="J4084" s="21"/>
      <c r="K4084" s="21" t="s">
        <v>22897</v>
      </c>
      <c r="L4084" s="21" t="str">
        <f>IF(ISNUMBER(VLOOKUP(A4084,EXCL,1,FALSE)),"Excluido",IF(ISNUMBER(VLOOKUP(A4084,POST,1,FALSE)),"PostAlerta",IF(ISNUMBER(VLOOKUP(A4084,PRE,1,FALSE)),"PreAlerta","")))</f>
        <v>PostAlerta</v>
      </c>
      <c r="M4084" s="21" t="str">
        <f>IF(ISNUMBER(A4084),(IF(ISNUMBER(VLOOKUP(A4084,KEYWORDS,1,FALSE)),"C/PalabrasClaves","S/PalabrasClaves")),"")</f>
        <v>S/PalabrasClaves</v>
      </c>
      <c r="N4084" s="21" t="str">
        <f t="shared" si="19"/>
        <v/>
      </c>
      <c r="O4084" s="21"/>
      <c r="P4084" s="21" t="s">
        <v>22818</v>
      </c>
      <c r="Q4084" s="21"/>
      <c r="R4084" s="21" t="str">
        <f>LEFT('2012-2022'!$P4084,4)</f>
        <v>2018</v>
      </c>
      <c r="S4084" s="21" t="s">
        <v>63</v>
      </c>
      <c r="T4084" s="21"/>
      <c r="U4084" s="21"/>
      <c r="V4084" s="21"/>
      <c r="W4084" s="27"/>
      <c r="X4084" s="27"/>
      <c r="Y4084" s="28"/>
    </row>
    <row r="4085" ht="15.75" customHeight="1">
      <c r="A4085" s="21">
        <v>2.9793771E7</v>
      </c>
      <c r="B4085" s="21" t="s">
        <v>22898</v>
      </c>
      <c r="C4085" s="21" t="s">
        <v>22899</v>
      </c>
      <c r="D4085" s="21" t="s">
        <v>22900</v>
      </c>
      <c r="E4085" s="21" t="s">
        <v>22901</v>
      </c>
      <c r="F4085" s="21" t="s">
        <v>496</v>
      </c>
      <c r="G4085" s="21">
        <v>2018.0</v>
      </c>
      <c r="H4085" s="26">
        <v>43246.0</v>
      </c>
      <c r="I4085" s="21"/>
      <c r="J4085" s="21"/>
      <c r="K4085" s="21" t="s">
        <v>22902</v>
      </c>
      <c r="L4085" s="21" t="str">
        <f>IF(ISNUMBER(VLOOKUP(A4085,EXCL,1,FALSE)),"Excluido",IF(ISNUMBER(VLOOKUP(A4085,POST,1,FALSE)),"PostAlerta",IF(ISNUMBER(VLOOKUP(A4085,PRE,1,FALSE)),"PreAlerta","")))</f>
        <v>PostAlerta</v>
      </c>
      <c r="M4085" s="21" t="str">
        <f>IF(ISNUMBER(A4085),(IF(ISNUMBER(VLOOKUP(A4085,KEYWORDS,1,FALSE)),"C/PalabrasClaves","S/PalabrasClaves")),"")</f>
        <v>S/PalabrasClaves</v>
      </c>
      <c r="N4085" s="21" t="str">
        <f t="shared" si="19"/>
        <v/>
      </c>
      <c r="O4085" s="21"/>
      <c r="P4085" s="21" t="s">
        <v>22818</v>
      </c>
      <c r="Q4085" s="21"/>
      <c r="R4085" s="21" t="str">
        <f>LEFT('2012-2022'!$P4085,4)</f>
        <v>2018</v>
      </c>
      <c r="S4085" s="21" t="s">
        <v>63</v>
      </c>
      <c r="T4085" s="21"/>
      <c r="U4085" s="21"/>
      <c r="V4085" s="21"/>
      <c r="W4085" s="27"/>
      <c r="X4085" s="27"/>
      <c r="Y4085" s="12"/>
    </row>
    <row r="4086" ht="15.75" customHeight="1">
      <c r="A4086" s="21">
        <v>2.9843834E7</v>
      </c>
      <c r="B4086" s="21" t="s">
        <v>22903</v>
      </c>
      <c r="C4086" s="21" t="s">
        <v>22904</v>
      </c>
      <c r="D4086" s="21" t="s">
        <v>22905</v>
      </c>
      <c r="E4086" s="21" t="s">
        <v>22906</v>
      </c>
      <c r="F4086" s="21" t="s">
        <v>6355</v>
      </c>
      <c r="G4086" s="21">
        <v>2018.0</v>
      </c>
      <c r="H4086" s="26">
        <v>43251.0</v>
      </c>
      <c r="I4086" s="21" t="s">
        <v>22907</v>
      </c>
      <c r="J4086" s="21"/>
      <c r="K4086" s="21" t="s">
        <v>22908</v>
      </c>
      <c r="L4086" s="21" t="str">
        <f>IF(ISNUMBER(VLOOKUP(A4086,EXCL,1,FALSE)),"Excluido",IF(ISNUMBER(VLOOKUP(A4086,POST,1,FALSE)),"PostAlerta",IF(ISNUMBER(VLOOKUP(A4086,PRE,1,FALSE)),"PreAlerta","")))</f>
        <v>PostAlerta</v>
      </c>
      <c r="M4086" s="21" t="str">
        <f>IF(ISNUMBER(A4086),(IF(ISNUMBER(VLOOKUP(A4086,KEYWORDS,1,FALSE)),"C/PalabrasClaves","S/PalabrasClaves")),"")</f>
        <v>S/PalabrasClaves</v>
      </c>
      <c r="N4086" s="21" t="str">
        <f t="shared" si="19"/>
        <v/>
      </c>
      <c r="O4086" s="21"/>
      <c r="P4086" s="21" t="s">
        <v>22818</v>
      </c>
      <c r="Q4086" s="21"/>
      <c r="R4086" s="21" t="str">
        <f>LEFT('2012-2022'!$P4086,4)</f>
        <v>2018</v>
      </c>
      <c r="S4086" s="21" t="s">
        <v>63</v>
      </c>
      <c r="T4086" s="21"/>
      <c r="U4086" s="21"/>
      <c r="V4086" s="21"/>
      <c r="W4086" s="27"/>
      <c r="X4086" s="27"/>
      <c r="Y4086" s="28"/>
    </row>
    <row r="4087" ht="15.75" customHeight="1">
      <c r="A4087" s="21">
        <v>2.9846442E7</v>
      </c>
      <c r="B4087" s="21" t="s">
        <v>22909</v>
      </c>
      <c r="C4087" s="21" t="s">
        <v>22910</v>
      </c>
      <c r="D4087" s="21" t="s">
        <v>22911</v>
      </c>
      <c r="E4087" s="21" t="s">
        <v>22912</v>
      </c>
      <c r="F4087" s="21" t="s">
        <v>587</v>
      </c>
      <c r="G4087" s="21">
        <v>2018.0</v>
      </c>
      <c r="H4087" s="26">
        <v>43251.0</v>
      </c>
      <c r="I4087" s="21"/>
      <c r="J4087" s="21"/>
      <c r="K4087" s="21" t="s">
        <v>22913</v>
      </c>
      <c r="L4087" s="21" t="str">
        <f>IF(ISNUMBER(VLOOKUP(A4087,EXCL,1,FALSE)),"Excluido",IF(ISNUMBER(VLOOKUP(A4087,POST,1,FALSE)),"PostAlerta",IF(ISNUMBER(VLOOKUP(A4087,PRE,1,FALSE)),"PreAlerta","")))</f>
        <v>PostAlerta</v>
      </c>
      <c r="M4087" s="21" t="str">
        <f>IF(ISNUMBER(A4087),(IF(ISNUMBER(VLOOKUP(A4087,KEYWORDS,1,FALSE)),"C/PalabrasClaves","S/PalabrasClaves")),"")</f>
        <v>S/PalabrasClaves</v>
      </c>
      <c r="N4087" s="21" t="str">
        <f t="shared" si="19"/>
        <v/>
      </c>
      <c r="O4087" s="21"/>
      <c r="P4087" s="21" t="s">
        <v>22914</v>
      </c>
      <c r="Q4087" s="21"/>
      <c r="R4087" s="21" t="str">
        <f>LEFT('2012-2022'!$P4087,4)</f>
        <v>2018</v>
      </c>
      <c r="S4087" s="21" t="s">
        <v>68</v>
      </c>
      <c r="T4087" s="21"/>
      <c r="U4087" s="21"/>
      <c r="V4087" s="21"/>
      <c r="W4087" s="27"/>
      <c r="X4087" s="27"/>
      <c r="Y4087" s="12"/>
    </row>
    <row r="4088" ht="15.75" customHeight="1">
      <c r="A4088" s="21">
        <v>2.9846852E7</v>
      </c>
      <c r="B4088" s="21" t="s">
        <v>22915</v>
      </c>
      <c r="C4088" s="21" t="s">
        <v>22916</v>
      </c>
      <c r="D4088" s="21" t="s">
        <v>22917</v>
      </c>
      <c r="E4088" s="21" t="s">
        <v>15837</v>
      </c>
      <c r="F4088" s="21" t="s">
        <v>664</v>
      </c>
      <c r="G4088" s="21">
        <v>2018.0</v>
      </c>
      <c r="H4088" s="26">
        <v>43251.0</v>
      </c>
      <c r="I4088" s="21"/>
      <c r="J4088" s="21"/>
      <c r="K4088" s="21" t="s">
        <v>22918</v>
      </c>
      <c r="L4088" s="21" t="str">
        <f>IF(ISNUMBER(VLOOKUP(A4088,EXCL,1,FALSE)),"Excluido",IF(ISNUMBER(VLOOKUP(A4088,POST,1,FALSE)),"PostAlerta",IF(ISNUMBER(VLOOKUP(A4088,PRE,1,FALSE)),"PreAlerta","")))</f>
        <v>PostAlerta</v>
      </c>
      <c r="M4088" s="21" t="str">
        <f>IF(ISNUMBER(A4088),(IF(ISNUMBER(VLOOKUP(A4088,KEYWORDS,1,FALSE)),"C/PalabrasClaves","S/PalabrasClaves")),"")</f>
        <v>S/PalabrasClaves</v>
      </c>
      <c r="N4088" s="21" t="str">
        <f t="shared" si="19"/>
        <v/>
      </c>
      <c r="O4088" s="21"/>
      <c r="P4088" s="21" t="s">
        <v>22818</v>
      </c>
      <c r="Q4088" s="21"/>
      <c r="R4088" s="21" t="str">
        <f>LEFT('2012-2022'!$P4088,4)</f>
        <v>2018</v>
      </c>
      <c r="S4088" s="21" t="s">
        <v>63</v>
      </c>
      <c r="T4088" s="21"/>
      <c r="U4088" s="21"/>
      <c r="V4088" s="21"/>
      <c r="W4088" s="27"/>
      <c r="X4088" s="27"/>
      <c r="Y4088" s="28"/>
    </row>
    <row r="4089" ht="15.75" customHeight="1">
      <c r="A4089" s="21">
        <v>2.9848404E7</v>
      </c>
      <c r="B4089" s="21" t="s">
        <v>22919</v>
      </c>
      <c r="C4089" s="21" t="s">
        <v>22920</v>
      </c>
      <c r="D4089" s="21" t="s">
        <v>22921</v>
      </c>
      <c r="E4089" s="21" t="s">
        <v>22922</v>
      </c>
      <c r="F4089" s="21" t="s">
        <v>520</v>
      </c>
      <c r="G4089" s="21">
        <v>2018.0</v>
      </c>
      <c r="H4089" s="26">
        <v>43252.0</v>
      </c>
      <c r="I4089" s="21" t="s">
        <v>22923</v>
      </c>
      <c r="J4089" s="21"/>
      <c r="K4089" s="21" t="s">
        <v>22924</v>
      </c>
      <c r="L4089" s="21" t="str">
        <f>IF(ISNUMBER(VLOOKUP(A4089,EXCL,1,FALSE)),"Excluido",IF(ISNUMBER(VLOOKUP(A4089,POST,1,FALSE)),"PostAlerta",IF(ISNUMBER(VLOOKUP(A4089,PRE,1,FALSE)),"PreAlerta","")))</f>
        <v>PostAlerta</v>
      </c>
      <c r="M4089" s="21" t="str">
        <f>IF(ISNUMBER(A4089),(IF(ISNUMBER(VLOOKUP(A4089,KEYWORDS,1,FALSE)),"C/PalabrasClaves","S/PalabrasClaves")),"")</f>
        <v>S/PalabrasClaves</v>
      </c>
      <c r="N4089" s="21" t="str">
        <f t="shared" si="19"/>
        <v/>
      </c>
      <c r="O4089" s="21"/>
      <c r="P4089" s="21" t="s">
        <v>22818</v>
      </c>
      <c r="Q4089" s="21"/>
      <c r="R4089" s="21" t="str">
        <f>LEFT('2012-2022'!$P4089,4)</f>
        <v>2018</v>
      </c>
      <c r="S4089" s="21" t="s">
        <v>63</v>
      </c>
      <c r="T4089" s="21"/>
      <c r="U4089" s="21"/>
      <c r="V4089" s="21"/>
      <c r="W4089" s="27"/>
      <c r="X4089" s="27"/>
      <c r="Y4089" s="12"/>
    </row>
    <row r="4090" ht="15.75" customHeight="1">
      <c r="A4090" s="21">
        <v>2.9859884E7</v>
      </c>
      <c r="B4090" s="21" t="s">
        <v>22925</v>
      </c>
      <c r="C4090" s="21" t="s">
        <v>22926</v>
      </c>
      <c r="D4090" s="21" t="s">
        <v>22927</v>
      </c>
      <c r="E4090" s="21" t="s">
        <v>3333</v>
      </c>
      <c r="F4090" s="21" t="s">
        <v>496</v>
      </c>
      <c r="G4090" s="21">
        <v>2018.0</v>
      </c>
      <c r="H4090" s="26">
        <v>43255.0</v>
      </c>
      <c r="I4090" s="21"/>
      <c r="J4090" s="21"/>
      <c r="K4090" s="21" t="s">
        <v>22928</v>
      </c>
      <c r="L4090" s="21" t="str">
        <f>IF(ISNUMBER(VLOOKUP(A4090,EXCL,1,FALSE)),"Excluido",IF(ISNUMBER(VLOOKUP(A4090,POST,1,FALSE)),"PostAlerta",IF(ISNUMBER(VLOOKUP(A4090,PRE,1,FALSE)),"PreAlerta","")))</f>
        <v>PostAlerta</v>
      </c>
      <c r="M4090" s="21" t="str">
        <f>IF(ISNUMBER(A4090),(IF(ISNUMBER(VLOOKUP(A4090,KEYWORDS,1,FALSE)),"C/PalabrasClaves","S/PalabrasClaves")),"")</f>
        <v>S/PalabrasClaves</v>
      </c>
      <c r="N4090" s="21" t="str">
        <f t="shared" si="19"/>
        <v/>
      </c>
      <c r="O4090" s="21"/>
      <c r="P4090" s="21" t="s">
        <v>22818</v>
      </c>
      <c r="Q4090" s="21"/>
      <c r="R4090" s="21" t="str">
        <f>LEFT('2012-2022'!$P4090,4)</f>
        <v>2018</v>
      </c>
      <c r="S4090" s="21" t="s">
        <v>63</v>
      </c>
      <c r="T4090" s="21"/>
      <c r="U4090" s="21"/>
      <c r="V4090" s="21"/>
      <c r="W4090" s="27"/>
      <c r="X4090" s="27"/>
      <c r="Y4090" s="28"/>
    </row>
    <row r="4091" ht="15.75" customHeight="1">
      <c r="A4091" s="21">
        <v>2.9912688E7</v>
      </c>
      <c r="B4091" s="21" t="s">
        <v>22929</v>
      </c>
      <c r="C4091" s="21" t="s">
        <v>22930</v>
      </c>
      <c r="D4091" s="21" t="s">
        <v>22931</v>
      </c>
      <c r="E4091" s="21" t="s">
        <v>22932</v>
      </c>
      <c r="F4091" s="21" t="s">
        <v>508</v>
      </c>
      <c r="G4091" s="21">
        <v>2018.0</v>
      </c>
      <c r="H4091" s="26">
        <v>43270.0</v>
      </c>
      <c r="I4091" s="21" t="s">
        <v>22933</v>
      </c>
      <c r="J4091" s="21"/>
      <c r="K4091" s="21" t="s">
        <v>22934</v>
      </c>
      <c r="L4091" s="21" t="str">
        <f>IF(ISNUMBER(VLOOKUP(A4091,EXCL,1,FALSE)),"Excluido",IF(ISNUMBER(VLOOKUP(A4091,POST,1,FALSE)),"PostAlerta",IF(ISNUMBER(VLOOKUP(A4091,PRE,1,FALSE)),"PreAlerta","")))</f>
        <v>PostAlerta</v>
      </c>
      <c r="M4091" s="21" t="str">
        <f>IF(ISNUMBER(A4091),(IF(ISNUMBER(VLOOKUP(A4091,KEYWORDS,1,FALSE)),"C/PalabrasClaves","S/PalabrasClaves")),"")</f>
        <v>S/PalabrasClaves</v>
      </c>
      <c r="N4091" s="21" t="str">
        <f t="shared" si="19"/>
        <v/>
      </c>
      <c r="O4091" s="21"/>
      <c r="P4091" s="21" t="s">
        <v>22818</v>
      </c>
      <c r="Q4091" s="21"/>
      <c r="R4091" s="21" t="str">
        <f>LEFT('2012-2022'!$P4091,4)</f>
        <v>2018</v>
      </c>
      <c r="S4091" s="21" t="s">
        <v>63</v>
      </c>
      <c r="T4091" s="21"/>
      <c r="U4091" s="21"/>
      <c r="V4091" s="21"/>
      <c r="W4091" s="27"/>
      <c r="X4091" s="27"/>
      <c r="Y4091" s="12"/>
    </row>
    <row r="4092" ht="15.75" customHeight="1">
      <c r="A4092" s="21">
        <v>2.992247E7</v>
      </c>
      <c r="B4092" s="21" t="s">
        <v>22935</v>
      </c>
      <c r="C4092" s="21" t="s">
        <v>22936</v>
      </c>
      <c r="D4092" s="21" t="s">
        <v>22937</v>
      </c>
      <c r="E4092" s="21" t="s">
        <v>21129</v>
      </c>
      <c r="F4092" s="21" t="s">
        <v>9590</v>
      </c>
      <c r="G4092" s="21">
        <v>2018.0</v>
      </c>
      <c r="H4092" s="26">
        <v>43272.0</v>
      </c>
      <c r="I4092" s="21" t="s">
        <v>22938</v>
      </c>
      <c r="J4092" s="21"/>
      <c r="K4092" s="21" t="s">
        <v>22939</v>
      </c>
      <c r="L4092" s="21" t="str">
        <f>IF(ISNUMBER(VLOOKUP(A4092,EXCL,1,FALSE)),"Excluido",IF(ISNUMBER(VLOOKUP(A4092,POST,1,FALSE)),"PostAlerta",IF(ISNUMBER(VLOOKUP(A4092,PRE,1,FALSE)),"PreAlerta","")))</f>
        <v>PostAlerta</v>
      </c>
      <c r="M4092" s="21" t="str">
        <f>IF(ISNUMBER(A4092),(IF(ISNUMBER(VLOOKUP(A4092,KEYWORDS,1,FALSE)),"C/PalabrasClaves","S/PalabrasClaves")),"")</f>
        <v>S/PalabrasClaves</v>
      </c>
      <c r="N4092" s="21" t="str">
        <f t="shared" si="19"/>
        <v/>
      </c>
      <c r="O4092" s="21"/>
      <c r="P4092" s="21" t="s">
        <v>22940</v>
      </c>
      <c r="Q4092" s="21"/>
      <c r="R4092" s="21" t="str">
        <f>LEFT('2012-2022'!$P4092,4)</f>
        <v>2018</v>
      </c>
      <c r="S4092" s="21" t="s">
        <v>47</v>
      </c>
      <c r="T4092" s="21"/>
      <c r="U4092" s="21"/>
      <c r="V4092" s="21"/>
      <c r="W4092" s="27"/>
      <c r="X4092" s="27"/>
      <c r="Y4092" s="28"/>
    </row>
    <row r="4093" ht="15.75" customHeight="1">
      <c r="A4093" s="21">
        <v>2.9947761E7</v>
      </c>
      <c r="B4093" s="21" t="s">
        <v>22941</v>
      </c>
      <c r="C4093" s="21" t="s">
        <v>22942</v>
      </c>
      <c r="D4093" s="21" t="s">
        <v>22943</v>
      </c>
      <c r="E4093" s="21" t="s">
        <v>4276</v>
      </c>
      <c r="F4093" s="21" t="s">
        <v>2843</v>
      </c>
      <c r="G4093" s="21">
        <v>2018.0</v>
      </c>
      <c r="H4093" s="26">
        <v>43279.0</v>
      </c>
      <c r="I4093" s="21" t="s">
        <v>22944</v>
      </c>
      <c r="J4093" s="21"/>
      <c r="K4093" s="21" t="s">
        <v>22945</v>
      </c>
      <c r="L4093" s="21" t="str">
        <f>IF(ISNUMBER(VLOOKUP(A4093,EXCL,1,FALSE)),"Excluido",IF(ISNUMBER(VLOOKUP(A4093,POST,1,FALSE)),"PostAlerta",IF(ISNUMBER(VLOOKUP(A4093,PRE,1,FALSE)),"PreAlerta","")))</f>
        <v>PostAlerta</v>
      </c>
      <c r="M4093" s="21" t="str">
        <f>IF(ISNUMBER(A4093),(IF(ISNUMBER(VLOOKUP(A4093,KEYWORDS,1,FALSE)),"C/PalabrasClaves","S/PalabrasClaves")),"")</f>
        <v>S/PalabrasClaves</v>
      </c>
      <c r="N4093" s="21" t="str">
        <f t="shared" si="19"/>
        <v/>
      </c>
      <c r="O4093" s="21"/>
      <c r="P4093" s="21" t="s">
        <v>22946</v>
      </c>
      <c r="Q4093" s="21"/>
      <c r="R4093" s="21" t="str">
        <f>LEFT('2012-2022'!$P4093,4)</f>
        <v>2018</v>
      </c>
      <c r="S4093" s="21" t="s">
        <v>63</v>
      </c>
      <c r="T4093" s="21"/>
      <c r="U4093" s="21"/>
      <c r="V4093" s="21"/>
      <c r="W4093" s="27"/>
      <c r="X4093" s="27"/>
      <c r="Y4093" s="12"/>
    </row>
    <row r="4094" ht="15.75" customHeight="1">
      <c r="A4094" s="21">
        <v>3.0046071E7</v>
      </c>
      <c r="B4094" s="21" t="s">
        <v>22947</v>
      </c>
      <c r="C4094" s="21" t="s">
        <v>22948</v>
      </c>
      <c r="D4094" s="21" t="s">
        <v>22949</v>
      </c>
      <c r="E4094" s="21" t="s">
        <v>10342</v>
      </c>
      <c r="F4094" s="21" t="s">
        <v>632</v>
      </c>
      <c r="G4094" s="21">
        <v>2018.0</v>
      </c>
      <c r="H4094" s="26">
        <v>43308.0</v>
      </c>
      <c r="I4094" s="21"/>
      <c r="J4094" s="21"/>
      <c r="K4094" s="21" t="s">
        <v>22950</v>
      </c>
      <c r="L4094" s="21" t="str">
        <f>IF(ISNUMBER(VLOOKUP(A4094,EXCL,1,FALSE)),"Excluido",IF(ISNUMBER(VLOOKUP(A4094,POST,1,FALSE)),"PostAlerta",IF(ISNUMBER(VLOOKUP(A4094,PRE,1,FALSE)),"PreAlerta","")))</f>
        <v>Excluido</v>
      </c>
      <c r="M4094" s="21" t="str">
        <f>IF(ISNUMBER(A4094),(IF(ISNUMBER(VLOOKUP(A4094,KEYWORDS,1,FALSE)),"C/PalabrasClaves","S/PalabrasClaves")),"")</f>
        <v>S/PalabrasClaves</v>
      </c>
      <c r="N4094" s="21" t="str">
        <f t="shared" si="19"/>
        <v/>
      </c>
      <c r="O4094" s="21"/>
      <c r="P4094" s="21" t="s">
        <v>22818</v>
      </c>
      <c r="Q4094" s="21"/>
      <c r="R4094" s="21" t="str">
        <f>LEFT('2012-2022'!$P4094,4)</f>
        <v>2018</v>
      </c>
      <c r="S4094" s="21" t="s">
        <v>63</v>
      </c>
      <c r="T4094" s="21"/>
      <c r="U4094" s="21"/>
      <c r="V4094" s="21"/>
      <c r="W4094" s="27"/>
      <c r="X4094" s="27"/>
      <c r="Y4094" s="28"/>
    </row>
    <row r="4095" ht="15.75" customHeight="1">
      <c r="A4095" s="21">
        <v>3.0137929E7</v>
      </c>
      <c r="B4095" s="21" t="s">
        <v>22951</v>
      </c>
      <c r="C4095" s="21" t="s">
        <v>22952</v>
      </c>
      <c r="D4095" s="21" t="s">
        <v>22953</v>
      </c>
      <c r="E4095" s="21" t="s">
        <v>22954</v>
      </c>
      <c r="F4095" s="21" t="s">
        <v>3774</v>
      </c>
      <c r="G4095" s="21">
        <v>2018.0</v>
      </c>
      <c r="H4095" s="26">
        <v>43336.0</v>
      </c>
      <c r="I4095" s="21"/>
      <c r="J4095" s="21"/>
      <c r="K4095" s="21" t="s">
        <v>22955</v>
      </c>
      <c r="L4095" s="21" t="str">
        <f>IF(ISNUMBER(VLOOKUP(A4095,EXCL,1,FALSE)),"Excluido",IF(ISNUMBER(VLOOKUP(A4095,POST,1,FALSE)),"PostAlerta",IF(ISNUMBER(VLOOKUP(A4095,PRE,1,FALSE)),"PreAlerta","")))</f>
        <v>PostAlerta</v>
      </c>
      <c r="M4095" s="21" t="str">
        <f>IF(ISNUMBER(A4095),(IF(ISNUMBER(VLOOKUP(A4095,KEYWORDS,1,FALSE)),"C/PalabrasClaves","S/PalabrasClaves")),"")</f>
        <v>S/PalabrasClaves</v>
      </c>
      <c r="N4095" s="21" t="str">
        <f t="shared" si="19"/>
        <v/>
      </c>
      <c r="O4095" s="21"/>
      <c r="P4095" s="21" t="s">
        <v>22956</v>
      </c>
      <c r="Q4095" s="21"/>
      <c r="R4095" s="21" t="str">
        <f>LEFT('2012-2022'!$P4095,4)</f>
        <v>2018</v>
      </c>
      <c r="S4095" s="21" t="s">
        <v>22957</v>
      </c>
      <c r="T4095" s="21"/>
      <c r="U4095" s="21"/>
      <c r="V4095" s="21"/>
      <c r="W4095" s="27"/>
      <c r="X4095" s="27"/>
      <c r="Y4095" s="12"/>
    </row>
    <row r="4096" ht="15.75" customHeight="1">
      <c r="A4096" s="21">
        <v>3.0184002E7</v>
      </c>
      <c r="B4096" s="21" t="s">
        <v>22958</v>
      </c>
      <c r="C4096" s="21" t="s">
        <v>22959</v>
      </c>
      <c r="D4096" s="21" t="s">
        <v>22960</v>
      </c>
      <c r="E4096" s="21" t="s">
        <v>22961</v>
      </c>
      <c r="F4096" s="21" t="s">
        <v>587</v>
      </c>
      <c r="G4096" s="21">
        <v>2018.0</v>
      </c>
      <c r="H4096" s="26">
        <v>43349.0</v>
      </c>
      <c r="I4096" s="21"/>
      <c r="J4096" s="21"/>
      <c r="K4096" s="21" t="s">
        <v>22962</v>
      </c>
      <c r="L4096" s="21" t="str">
        <f>IF(ISNUMBER(VLOOKUP(A4096,EXCL,1,FALSE)),"Excluido",IF(ISNUMBER(VLOOKUP(A4096,POST,1,FALSE)),"PostAlerta",IF(ISNUMBER(VLOOKUP(A4096,PRE,1,FALSE)),"PreAlerta","")))</f>
        <v>PostAlerta</v>
      </c>
      <c r="M4096" s="21" t="str">
        <f>IF(ISNUMBER(A4096),(IF(ISNUMBER(VLOOKUP(A4096,KEYWORDS,1,FALSE)),"C/PalabrasClaves","S/PalabrasClaves")),"")</f>
        <v>S/PalabrasClaves</v>
      </c>
      <c r="N4096" s="21" t="str">
        <f t="shared" si="19"/>
        <v/>
      </c>
      <c r="O4096" s="21"/>
      <c r="P4096" s="21" t="s">
        <v>22914</v>
      </c>
      <c r="Q4096" s="21"/>
      <c r="R4096" s="21" t="str">
        <f>LEFT('2012-2022'!$P4096,4)</f>
        <v>2018</v>
      </c>
      <c r="S4096" s="21" t="s">
        <v>68</v>
      </c>
      <c r="T4096" s="21"/>
      <c r="U4096" s="21"/>
      <c r="V4096" s="21"/>
      <c r="W4096" s="27"/>
      <c r="X4096" s="27"/>
      <c r="Y4096" s="28"/>
    </row>
    <row r="4097" ht="15.75" customHeight="1">
      <c r="A4097" s="21">
        <v>3.0228771E7</v>
      </c>
      <c r="B4097" s="21" t="s">
        <v>22963</v>
      </c>
      <c r="C4097" s="21" t="s">
        <v>22964</v>
      </c>
      <c r="D4097" s="21" t="s">
        <v>22965</v>
      </c>
      <c r="E4097" s="21" t="s">
        <v>14938</v>
      </c>
      <c r="F4097" s="21" t="s">
        <v>21472</v>
      </c>
      <c r="G4097" s="21">
        <v>2018.0</v>
      </c>
      <c r="H4097" s="26">
        <v>43363.0</v>
      </c>
      <c r="I4097" s="21" t="s">
        <v>22966</v>
      </c>
      <c r="J4097" s="21"/>
      <c r="K4097" s="21"/>
      <c r="L4097" s="21" t="str">
        <f>IF(ISNUMBER(VLOOKUP(A4097,EXCL,1,FALSE)),"Excluido",IF(ISNUMBER(VLOOKUP(A4097,POST,1,FALSE)),"PostAlerta",IF(ISNUMBER(VLOOKUP(A4097,PRE,1,FALSE)),"PreAlerta","")))</f>
        <v>PostAlerta</v>
      </c>
      <c r="M4097" s="21" t="str">
        <f>IF(ISNUMBER(A4097),(IF(ISNUMBER(VLOOKUP(A4097,KEYWORDS,1,FALSE)),"C/PalabrasClaves","S/PalabrasClaves")),"")</f>
        <v>S/PalabrasClaves</v>
      </c>
      <c r="N4097" s="21" t="str">
        <f t="shared" si="19"/>
        <v/>
      </c>
      <c r="O4097" s="21"/>
      <c r="P4097" s="21" t="s">
        <v>22967</v>
      </c>
      <c r="Q4097" s="21"/>
      <c r="R4097" s="21" t="str">
        <f>LEFT('2012-2022'!$P4097,4)</f>
        <v>2018</v>
      </c>
      <c r="S4097" s="21" t="s">
        <v>65</v>
      </c>
      <c r="T4097" s="21"/>
      <c r="U4097" s="21"/>
      <c r="V4097" s="21"/>
      <c r="W4097" s="27"/>
      <c r="X4097" s="27"/>
      <c r="Y4097" s="12"/>
    </row>
    <row r="4098" ht="15.75" customHeight="1">
      <c r="A4098" s="21">
        <v>3.0429398E7</v>
      </c>
      <c r="B4098" s="21" t="s">
        <v>22968</v>
      </c>
      <c r="C4098" s="21" t="s">
        <v>22969</v>
      </c>
      <c r="D4098" s="21" t="s">
        <v>22970</v>
      </c>
      <c r="E4098" s="21" t="s">
        <v>22971</v>
      </c>
      <c r="F4098" s="21" t="s">
        <v>2957</v>
      </c>
      <c r="G4098" s="21">
        <v>2018.0</v>
      </c>
      <c r="H4098" s="26">
        <v>43420.0</v>
      </c>
      <c r="I4098" s="21"/>
      <c r="J4098" s="21"/>
      <c r="K4098" s="21" t="s">
        <v>22972</v>
      </c>
      <c r="L4098" s="21" t="str">
        <f>IF(ISNUMBER(VLOOKUP(A4098,EXCL,1,FALSE)),"Excluido",IF(ISNUMBER(VLOOKUP(A4098,POST,1,FALSE)),"PostAlerta",IF(ISNUMBER(VLOOKUP(A4098,PRE,1,FALSE)),"PreAlerta","")))</f>
        <v>PostAlerta</v>
      </c>
      <c r="M4098" s="21" t="str">
        <f>IF(ISNUMBER(A4098),(IF(ISNUMBER(VLOOKUP(A4098,KEYWORDS,1,FALSE)),"C/PalabrasClaves","S/PalabrasClaves")),"")</f>
        <v>S/PalabrasClaves</v>
      </c>
      <c r="N4098" s="21" t="str">
        <f t="shared" si="19"/>
        <v/>
      </c>
      <c r="O4098" s="21"/>
      <c r="P4098" s="21" t="s">
        <v>22914</v>
      </c>
      <c r="Q4098" s="21"/>
      <c r="R4098" s="21" t="str">
        <f>LEFT('2012-2022'!$P4098,4)</f>
        <v>2018</v>
      </c>
      <c r="S4098" s="21" t="s">
        <v>68</v>
      </c>
      <c r="T4098" s="21"/>
      <c r="U4098" s="21"/>
      <c r="V4098" s="21"/>
      <c r="W4098" s="27"/>
      <c r="X4098" s="27"/>
      <c r="Y4098" s="28"/>
    </row>
    <row r="4099" ht="15.75" customHeight="1">
      <c r="A4099" s="21">
        <v>3.0618452E7</v>
      </c>
      <c r="B4099" s="21" t="s">
        <v>22973</v>
      </c>
      <c r="C4099" s="21" t="s">
        <v>22974</v>
      </c>
      <c r="D4099" s="21" t="s">
        <v>22975</v>
      </c>
      <c r="E4099" s="21" t="s">
        <v>22976</v>
      </c>
      <c r="F4099" s="21" t="s">
        <v>313</v>
      </c>
      <c r="G4099" s="21">
        <v>2018.0</v>
      </c>
      <c r="H4099" s="26">
        <v>43474.0</v>
      </c>
      <c r="I4099" s="21"/>
      <c r="J4099" s="21"/>
      <c r="K4099" s="21" t="s">
        <v>22977</v>
      </c>
      <c r="L4099" s="21" t="str">
        <f>IF(ISNUMBER(VLOOKUP(A4099,EXCL,1,FALSE)),"Excluido",IF(ISNUMBER(VLOOKUP(A4099,POST,1,FALSE)),"PostAlerta",IF(ISNUMBER(VLOOKUP(A4099,PRE,1,FALSE)),"PreAlerta","")))</f>
        <v>PostAlerta</v>
      </c>
      <c r="M4099" s="21" t="str">
        <f>IF(ISNUMBER(A4099),(IF(ISNUMBER(VLOOKUP(A4099,KEYWORDS,1,FALSE)),"C/PalabrasClaves","S/PalabrasClaves")),"")</f>
        <v>S/PalabrasClaves</v>
      </c>
      <c r="N4099" s="21" t="str">
        <f t="shared" si="19"/>
        <v/>
      </c>
      <c r="O4099" s="21"/>
      <c r="P4099" s="21" t="s">
        <v>22914</v>
      </c>
      <c r="Q4099" s="21"/>
      <c r="R4099" s="21" t="str">
        <f>LEFT('2012-2022'!$P4099,4)</f>
        <v>2018</v>
      </c>
      <c r="S4099" s="21" t="s">
        <v>68</v>
      </c>
      <c r="T4099" s="21"/>
      <c r="U4099" s="21"/>
      <c r="V4099" s="21"/>
      <c r="W4099" s="27"/>
      <c r="X4099" s="27"/>
      <c r="Y4099" s="12"/>
    </row>
    <row r="4100" ht="15.75" customHeight="1">
      <c r="A4100" s="21">
        <v>2.9975692E7</v>
      </c>
      <c r="B4100" s="21" t="s">
        <v>22978</v>
      </c>
      <c r="C4100" s="21" t="s">
        <v>22979</v>
      </c>
      <c r="D4100" s="21" t="s">
        <v>22980</v>
      </c>
      <c r="E4100" s="21" t="s">
        <v>14177</v>
      </c>
      <c r="F4100" s="21" t="s">
        <v>2810</v>
      </c>
      <c r="G4100" s="21">
        <v>2018.0</v>
      </c>
      <c r="H4100" s="26">
        <v>43287.0</v>
      </c>
      <c r="I4100" s="21" t="s">
        <v>22981</v>
      </c>
      <c r="J4100" s="21"/>
      <c r="K4100" s="21" t="s">
        <v>22982</v>
      </c>
      <c r="L4100" s="21" t="str">
        <f>IF(ISNUMBER(VLOOKUP(A4100,EXCL,1,FALSE)),"Excluido",IF(ISNUMBER(VLOOKUP(A4100,POST,1,FALSE)),"PostAlerta",IF(ISNUMBER(VLOOKUP(A4100,PRE,1,FALSE)),"PreAlerta","")))</f>
        <v>PostAlerta</v>
      </c>
      <c r="M4100" s="21" t="str">
        <f>IF(ISNUMBER(A4100),(IF(ISNUMBER(VLOOKUP(A4100,KEYWORDS,1,FALSE)),"C/PalabrasClaves","S/PalabrasClaves")),"")</f>
        <v>S/PalabrasClaves</v>
      </c>
      <c r="N4100" s="21" t="str">
        <f t="shared" si="19"/>
        <v/>
      </c>
      <c r="O4100" s="21"/>
      <c r="P4100" s="21" t="s">
        <v>22983</v>
      </c>
      <c r="Q4100" s="21"/>
      <c r="R4100" s="21" t="str">
        <f>LEFT('2012-2022'!$P4100,4)</f>
        <v>2018</v>
      </c>
      <c r="S4100" s="21" t="s">
        <v>63</v>
      </c>
      <c r="T4100" s="21"/>
      <c r="U4100" s="21"/>
      <c r="V4100" s="21"/>
      <c r="W4100" s="27"/>
      <c r="X4100" s="27"/>
      <c r="Y4100" s="28"/>
    </row>
    <row r="4101" ht="15.75" customHeight="1">
      <c r="A4101" s="21">
        <v>3.027447E7</v>
      </c>
      <c r="B4101" s="21" t="s">
        <v>22984</v>
      </c>
      <c r="C4101" s="21" t="s">
        <v>22985</v>
      </c>
      <c r="D4101" s="21" t="s">
        <v>22986</v>
      </c>
      <c r="E4101" s="21" t="s">
        <v>22987</v>
      </c>
      <c r="F4101" s="21" t="s">
        <v>15421</v>
      </c>
      <c r="G4101" s="21">
        <v>2018.0</v>
      </c>
      <c r="H4101" s="26">
        <v>43376.0</v>
      </c>
      <c r="I4101" s="21" t="s">
        <v>22988</v>
      </c>
      <c r="J4101" s="21"/>
      <c r="K4101" s="21" t="s">
        <v>22989</v>
      </c>
      <c r="L4101" s="21" t="str">
        <f>IF(ISNUMBER(VLOOKUP(A4101,EXCL,1,FALSE)),"Excluido",IF(ISNUMBER(VLOOKUP(A4101,POST,1,FALSE)),"PostAlerta",IF(ISNUMBER(VLOOKUP(A4101,PRE,1,FALSE)),"PreAlerta","")))</f>
        <v>PostAlerta</v>
      </c>
      <c r="M4101" s="21" t="str">
        <f>IF(ISNUMBER(A4101),(IF(ISNUMBER(VLOOKUP(A4101,KEYWORDS,1,FALSE)),"C/PalabrasClaves","S/PalabrasClaves")),"")</f>
        <v>S/PalabrasClaves</v>
      </c>
      <c r="N4101" s="21" t="str">
        <f t="shared" si="19"/>
        <v/>
      </c>
      <c r="O4101" s="21"/>
      <c r="P4101" s="21" t="s">
        <v>22983</v>
      </c>
      <c r="Q4101" s="21"/>
      <c r="R4101" s="21" t="str">
        <f>LEFT('2012-2022'!$P4101,4)</f>
        <v>2018</v>
      </c>
      <c r="S4101" s="21" t="s">
        <v>63</v>
      </c>
      <c r="T4101" s="21"/>
      <c r="U4101" s="21"/>
      <c r="V4101" s="21"/>
      <c r="W4101" s="27"/>
      <c r="X4101" s="27"/>
      <c r="Y4101" s="12"/>
    </row>
    <row r="4102" ht="15.75" customHeight="1">
      <c r="A4102" s="21">
        <v>2.9979764E7</v>
      </c>
      <c r="B4102" s="21" t="s">
        <v>22990</v>
      </c>
      <c r="C4102" s="21" t="s">
        <v>22991</v>
      </c>
      <c r="D4102" s="21" t="s">
        <v>22992</v>
      </c>
      <c r="E4102" s="21" t="s">
        <v>15660</v>
      </c>
      <c r="F4102" s="21" t="s">
        <v>2831</v>
      </c>
      <c r="G4102" s="21">
        <v>2018.0</v>
      </c>
      <c r="H4102" s="26">
        <v>43288.0</v>
      </c>
      <c r="I4102" s="21" t="s">
        <v>22993</v>
      </c>
      <c r="J4102" s="21"/>
      <c r="K4102" s="21" t="s">
        <v>22994</v>
      </c>
      <c r="L4102" s="21" t="str">
        <f>IF(ISNUMBER(VLOOKUP(A4102,EXCL,1,FALSE)),"Excluido",IF(ISNUMBER(VLOOKUP(A4102,POST,1,FALSE)),"PostAlerta",IF(ISNUMBER(VLOOKUP(A4102,PRE,1,FALSE)),"PreAlerta","")))</f>
        <v>PostAlerta</v>
      </c>
      <c r="M4102" s="21" t="str">
        <f>IF(ISNUMBER(A4102),(IF(ISNUMBER(VLOOKUP(A4102,KEYWORDS,1,FALSE)),"C/PalabrasClaves","S/PalabrasClaves")),"")</f>
        <v>S/PalabrasClaves</v>
      </c>
      <c r="N4102" s="21" t="str">
        <f t="shared" si="19"/>
        <v/>
      </c>
      <c r="O4102" s="21"/>
      <c r="P4102" s="21" t="s">
        <v>22995</v>
      </c>
      <c r="Q4102" s="21"/>
      <c r="R4102" s="21" t="str">
        <f>LEFT('2012-2022'!$P4102,4)</f>
        <v>2018</v>
      </c>
      <c r="S4102" s="21" t="s">
        <v>63</v>
      </c>
      <c r="T4102" s="21"/>
      <c r="U4102" s="21"/>
      <c r="V4102" s="21"/>
      <c r="W4102" s="27"/>
      <c r="X4102" s="27"/>
      <c r="Y4102" s="28"/>
    </row>
    <row r="4103" ht="15.75" customHeight="1">
      <c r="A4103" s="21">
        <v>2.9625205E7</v>
      </c>
      <c r="B4103" s="21" t="s">
        <v>22996</v>
      </c>
      <c r="C4103" s="21" t="s">
        <v>22997</v>
      </c>
      <c r="D4103" s="21" t="s">
        <v>22998</v>
      </c>
      <c r="E4103" s="21" t="s">
        <v>9450</v>
      </c>
      <c r="F4103" s="21" t="s">
        <v>347</v>
      </c>
      <c r="G4103" s="21">
        <v>2018.0</v>
      </c>
      <c r="H4103" s="26">
        <v>43197.0</v>
      </c>
      <c r="I4103" s="21"/>
      <c r="J4103" s="21"/>
      <c r="K4103" s="21" t="s">
        <v>22999</v>
      </c>
      <c r="L4103" s="21" t="str">
        <f>IF(ISNUMBER(VLOOKUP(A4103,EXCL,1,FALSE)),"Excluido",IF(ISNUMBER(VLOOKUP(A4103,POST,1,FALSE)),"PostAlerta",IF(ISNUMBER(VLOOKUP(A4103,PRE,1,FALSE)),"PreAlerta","")))</f>
        <v>PostAlerta</v>
      </c>
      <c r="M4103" s="21" t="str">
        <f>IF(ISNUMBER(A4103),(IF(ISNUMBER(VLOOKUP(A4103,KEYWORDS,1,FALSE)),"C/PalabrasClaves","S/PalabrasClaves")),"")</f>
        <v>S/PalabrasClaves</v>
      </c>
      <c r="N4103" s="21" t="str">
        <f t="shared" si="19"/>
        <v/>
      </c>
      <c r="O4103" s="21"/>
      <c r="P4103" s="21" t="s">
        <v>23000</v>
      </c>
      <c r="Q4103" s="21"/>
      <c r="R4103" s="21" t="str">
        <f>LEFT('2012-2022'!$P4103,4)</f>
        <v>2018</v>
      </c>
      <c r="S4103" s="21" t="s">
        <v>63</v>
      </c>
      <c r="T4103" s="21"/>
      <c r="U4103" s="21"/>
      <c r="V4103" s="21"/>
      <c r="W4103" s="27"/>
      <c r="X4103" s="27"/>
      <c r="Y4103" s="12"/>
    </row>
    <row r="4104" ht="15.75" customHeight="1">
      <c r="A4104" s="21">
        <v>2.9996782E7</v>
      </c>
      <c r="B4104" s="21" t="s">
        <v>23001</v>
      </c>
      <c r="C4104" s="21" t="s">
        <v>23002</v>
      </c>
      <c r="D4104" s="21" t="s">
        <v>23003</v>
      </c>
      <c r="E4104" s="21" t="s">
        <v>21383</v>
      </c>
      <c r="F4104" s="21" t="s">
        <v>368</v>
      </c>
      <c r="G4104" s="21">
        <v>2018.0</v>
      </c>
      <c r="H4104" s="26">
        <v>43294.0</v>
      </c>
      <c r="I4104" s="21" t="s">
        <v>23004</v>
      </c>
      <c r="J4104" s="21"/>
      <c r="K4104" s="21" t="s">
        <v>23005</v>
      </c>
      <c r="L4104" s="21" t="str">
        <f>IF(ISNUMBER(VLOOKUP(A4104,EXCL,1,FALSE)),"Excluido",IF(ISNUMBER(VLOOKUP(A4104,POST,1,FALSE)),"PostAlerta",IF(ISNUMBER(VLOOKUP(A4104,PRE,1,FALSE)),"PreAlerta","")))</f>
        <v>PostAlerta</v>
      </c>
      <c r="M4104" s="21" t="str">
        <f>IF(ISNUMBER(A4104),(IF(ISNUMBER(VLOOKUP(A4104,KEYWORDS,1,FALSE)),"C/PalabrasClaves","S/PalabrasClaves")),"")</f>
        <v>S/PalabrasClaves</v>
      </c>
      <c r="N4104" s="21" t="str">
        <f t="shared" si="19"/>
        <v/>
      </c>
      <c r="O4104" s="21"/>
      <c r="P4104" s="21" t="s">
        <v>23006</v>
      </c>
      <c r="Q4104" s="21"/>
      <c r="R4104" s="21" t="str">
        <f>LEFT('2012-2022'!$P4104,4)</f>
        <v>2018</v>
      </c>
      <c r="S4104" s="21" t="s">
        <v>63</v>
      </c>
      <c r="T4104" s="21"/>
      <c r="U4104" s="21"/>
      <c r="V4104" s="21"/>
      <c r="W4104" s="27"/>
      <c r="X4104" s="27"/>
      <c r="Y4104" s="28"/>
    </row>
    <row r="4105" ht="15.75" customHeight="1">
      <c r="A4105" s="21">
        <v>3.0050533E7</v>
      </c>
      <c r="B4105" s="21" t="s">
        <v>23007</v>
      </c>
      <c r="C4105" s="21" t="s">
        <v>23008</v>
      </c>
      <c r="D4105" s="21" t="s">
        <v>23009</v>
      </c>
      <c r="E4105" s="21" t="s">
        <v>13435</v>
      </c>
      <c r="F4105" s="21" t="s">
        <v>21929</v>
      </c>
      <c r="G4105" s="21">
        <v>2018.0</v>
      </c>
      <c r="H4105" s="26">
        <v>43309.0</v>
      </c>
      <c r="I4105" s="21" t="s">
        <v>23010</v>
      </c>
      <c r="J4105" s="21"/>
      <c r="K4105" s="21" t="s">
        <v>23011</v>
      </c>
      <c r="L4105" s="21" t="str">
        <f>IF(ISNUMBER(VLOOKUP(A4105,EXCL,1,FALSE)),"Excluido",IF(ISNUMBER(VLOOKUP(A4105,POST,1,FALSE)),"PostAlerta",IF(ISNUMBER(VLOOKUP(A4105,PRE,1,FALSE)),"PreAlerta","")))</f>
        <v>PostAlerta</v>
      </c>
      <c r="M4105" s="21" t="str">
        <f>IF(ISNUMBER(A4105),(IF(ISNUMBER(VLOOKUP(A4105,KEYWORDS,1,FALSE)),"C/PalabrasClaves","S/PalabrasClaves")),"")</f>
        <v>S/PalabrasClaves</v>
      </c>
      <c r="N4105" s="21" t="str">
        <f t="shared" si="19"/>
        <v/>
      </c>
      <c r="O4105" s="21"/>
      <c r="P4105" s="21" t="s">
        <v>23006</v>
      </c>
      <c r="Q4105" s="21"/>
      <c r="R4105" s="21" t="str">
        <f>LEFT('2012-2022'!$P4105,4)</f>
        <v>2018</v>
      </c>
      <c r="S4105" s="21" t="s">
        <v>63</v>
      </c>
      <c r="T4105" s="21"/>
      <c r="U4105" s="21"/>
      <c r="V4105" s="21"/>
      <c r="W4105" s="27"/>
      <c r="X4105" s="27"/>
      <c r="Y4105" s="12"/>
    </row>
    <row r="4106" ht="15.75" customHeight="1">
      <c r="A4106" s="21">
        <v>3.0006543E7</v>
      </c>
      <c r="B4106" s="21" t="s">
        <v>23012</v>
      </c>
      <c r="C4106" s="21" t="s">
        <v>23013</v>
      </c>
      <c r="D4106" s="21" t="s">
        <v>23014</v>
      </c>
      <c r="E4106" s="21" t="s">
        <v>23015</v>
      </c>
      <c r="F4106" s="21" t="s">
        <v>5609</v>
      </c>
      <c r="G4106" s="21">
        <v>2018.0</v>
      </c>
      <c r="H4106" s="26">
        <v>43296.0</v>
      </c>
      <c r="I4106" s="21" t="s">
        <v>23016</v>
      </c>
      <c r="J4106" s="21"/>
      <c r="K4106" s="21" t="s">
        <v>23017</v>
      </c>
      <c r="L4106" s="21" t="str">
        <f>IF(ISNUMBER(VLOOKUP(A4106,EXCL,1,FALSE)),"Excluido",IF(ISNUMBER(VLOOKUP(A4106,POST,1,FALSE)),"PostAlerta",IF(ISNUMBER(VLOOKUP(A4106,PRE,1,FALSE)),"PreAlerta","")))</f>
        <v>PostAlerta</v>
      </c>
      <c r="M4106" s="21" t="str">
        <f>IF(ISNUMBER(A4106),(IF(ISNUMBER(VLOOKUP(A4106,KEYWORDS,1,FALSE)),"C/PalabrasClaves","S/PalabrasClaves")),"")</f>
        <v>S/PalabrasClaves</v>
      </c>
      <c r="N4106" s="21" t="str">
        <f t="shared" si="19"/>
        <v/>
      </c>
      <c r="O4106" s="21"/>
      <c r="P4106" s="21" t="s">
        <v>23018</v>
      </c>
      <c r="Q4106" s="21"/>
      <c r="R4106" s="21" t="str">
        <f>LEFT('2012-2022'!$P4106,4)</f>
        <v>2018</v>
      </c>
      <c r="S4106" s="21" t="s">
        <v>63</v>
      </c>
      <c r="T4106" s="21"/>
      <c r="U4106" s="21"/>
      <c r="V4106" s="21"/>
      <c r="W4106" s="27"/>
      <c r="X4106" s="27"/>
      <c r="Y4106" s="28"/>
    </row>
    <row r="4107" ht="15.75" customHeight="1">
      <c r="A4107" s="21">
        <v>2.991325E7</v>
      </c>
      <c r="B4107" s="21" t="s">
        <v>23019</v>
      </c>
      <c r="C4107" s="21" t="s">
        <v>23020</v>
      </c>
      <c r="D4107" s="21" t="s">
        <v>23021</v>
      </c>
      <c r="E4107" s="21" t="s">
        <v>14444</v>
      </c>
      <c r="F4107" s="21" t="s">
        <v>23022</v>
      </c>
      <c r="G4107" s="21">
        <v>2018.0</v>
      </c>
      <c r="H4107" s="26">
        <v>43270.0</v>
      </c>
      <c r="I4107" s="21"/>
      <c r="J4107" s="21"/>
      <c r="K4107" s="21" t="s">
        <v>23023</v>
      </c>
      <c r="L4107" s="21" t="str">
        <f>IF(ISNUMBER(VLOOKUP(A4107,EXCL,1,FALSE)),"Excluido",IF(ISNUMBER(VLOOKUP(A4107,POST,1,FALSE)),"PostAlerta",IF(ISNUMBER(VLOOKUP(A4107,PRE,1,FALSE)),"PreAlerta","")))</f>
        <v>PostAlerta</v>
      </c>
      <c r="M4107" s="21" t="str">
        <f>IF(ISNUMBER(A4107),(IF(ISNUMBER(VLOOKUP(A4107,KEYWORDS,1,FALSE)),"C/PalabrasClaves","S/PalabrasClaves")),"")</f>
        <v>S/PalabrasClaves</v>
      </c>
      <c r="N4107" s="21" t="str">
        <f t="shared" si="19"/>
        <v/>
      </c>
      <c r="O4107" s="21"/>
      <c r="P4107" s="21" t="s">
        <v>23024</v>
      </c>
      <c r="Q4107" s="21"/>
      <c r="R4107" s="21" t="str">
        <f>LEFT('2012-2022'!$P4107,4)</f>
        <v>2018</v>
      </c>
      <c r="S4107" s="21" t="s">
        <v>63</v>
      </c>
      <c r="T4107" s="21"/>
      <c r="U4107" s="21"/>
      <c r="V4107" s="21"/>
      <c r="W4107" s="27"/>
      <c r="X4107" s="27"/>
      <c r="Y4107" s="12"/>
    </row>
    <row r="4108" ht="15.75" customHeight="1">
      <c r="A4108" s="21">
        <v>3.0011267E7</v>
      </c>
      <c r="B4108" s="21" t="s">
        <v>23025</v>
      </c>
      <c r="C4108" s="21" t="s">
        <v>23026</v>
      </c>
      <c r="D4108" s="21" t="s">
        <v>23027</v>
      </c>
      <c r="E4108" s="21" t="s">
        <v>6038</v>
      </c>
      <c r="F4108" s="21" t="s">
        <v>2810</v>
      </c>
      <c r="G4108" s="21">
        <v>2018.0</v>
      </c>
      <c r="H4108" s="26">
        <v>43298.0</v>
      </c>
      <c r="I4108" s="21" t="s">
        <v>23028</v>
      </c>
      <c r="J4108" s="21"/>
      <c r="K4108" s="21" t="s">
        <v>23029</v>
      </c>
      <c r="L4108" s="21" t="str">
        <f>IF(ISNUMBER(VLOOKUP(A4108,EXCL,1,FALSE)),"Excluido",IF(ISNUMBER(VLOOKUP(A4108,POST,1,FALSE)),"PostAlerta",IF(ISNUMBER(VLOOKUP(A4108,PRE,1,FALSE)),"PreAlerta","")))</f>
        <v>PostAlerta</v>
      </c>
      <c r="M4108" s="21" t="str">
        <f>IF(ISNUMBER(A4108),(IF(ISNUMBER(VLOOKUP(A4108,KEYWORDS,1,FALSE)),"C/PalabrasClaves","S/PalabrasClaves")),"")</f>
        <v>S/PalabrasClaves</v>
      </c>
      <c r="N4108" s="21" t="str">
        <f t="shared" si="19"/>
        <v/>
      </c>
      <c r="O4108" s="21"/>
      <c r="P4108" s="21" t="s">
        <v>23030</v>
      </c>
      <c r="Q4108" s="21"/>
      <c r="R4108" s="21" t="str">
        <f>LEFT('2012-2022'!$P4108,4)</f>
        <v>2018</v>
      </c>
      <c r="S4108" s="21" t="s">
        <v>63</v>
      </c>
      <c r="T4108" s="21"/>
      <c r="U4108" s="21"/>
      <c r="V4108" s="21"/>
      <c r="W4108" s="27"/>
      <c r="X4108" s="27"/>
      <c r="Y4108" s="28"/>
    </row>
    <row r="4109" ht="15.75" customHeight="1">
      <c r="A4109" s="21">
        <v>3.0020933E7</v>
      </c>
      <c r="B4109" s="21" t="s">
        <v>23031</v>
      </c>
      <c r="C4109" s="21" t="s">
        <v>23032</v>
      </c>
      <c r="D4109" s="21" t="s">
        <v>23033</v>
      </c>
      <c r="E4109" s="21" t="s">
        <v>5662</v>
      </c>
      <c r="F4109" s="21" t="s">
        <v>2810</v>
      </c>
      <c r="G4109" s="21">
        <v>2018.0</v>
      </c>
      <c r="H4109" s="26">
        <v>43300.0</v>
      </c>
      <c r="I4109" s="21" t="s">
        <v>23034</v>
      </c>
      <c r="J4109" s="21"/>
      <c r="K4109" s="21" t="s">
        <v>23035</v>
      </c>
      <c r="L4109" s="21" t="str">
        <f>IF(ISNUMBER(VLOOKUP(A4109,EXCL,1,FALSE)),"Excluido",IF(ISNUMBER(VLOOKUP(A4109,POST,1,FALSE)),"PostAlerta",IF(ISNUMBER(VLOOKUP(A4109,PRE,1,FALSE)),"PreAlerta","")))</f>
        <v>PostAlerta</v>
      </c>
      <c r="M4109" s="21" t="str">
        <f>IF(ISNUMBER(A4109),(IF(ISNUMBER(VLOOKUP(A4109,KEYWORDS,1,FALSE)),"C/PalabrasClaves","S/PalabrasClaves")),"")</f>
        <v>S/PalabrasClaves</v>
      </c>
      <c r="N4109" s="21" t="str">
        <f t="shared" si="19"/>
        <v/>
      </c>
      <c r="O4109" s="21"/>
      <c r="P4109" s="21" t="s">
        <v>23036</v>
      </c>
      <c r="Q4109" s="21"/>
      <c r="R4109" s="21" t="str">
        <f>LEFT('2012-2022'!$P4109,4)</f>
        <v>2018</v>
      </c>
      <c r="S4109" s="21" t="s">
        <v>63</v>
      </c>
      <c r="T4109" s="21"/>
      <c r="U4109" s="21"/>
      <c r="V4109" s="21"/>
      <c r="W4109" s="27"/>
      <c r="X4109" s="27"/>
      <c r="Y4109" s="12"/>
    </row>
    <row r="4110" ht="15.75" customHeight="1">
      <c r="A4110" s="21">
        <v>2.9709963E7</v>
      </c>
      <c r="B4110" s="21" t="s">
        <v>23037</v>
      </c>
      <c r="C4110" s="21" t="s">
        <v>23038</v>
      </c>
      <c r="D4110" s="21" t="s">
        <v>23039</v>
      </c>
      <c r="E4110" s="21" t="s">
        <v>23040</v>
      </c>
      <c r="F4110" s="21" t="s">
        <v>6090</v>
      </c>
      <c r="G4110" s="21">
        <v>2018.0</v>
      </c>
      <c r="H4110" s="26">
        <v>43221.0</v>
      </c>
      <c r="I4110" s="21"/>
      <c r="J4110" s="21"/>
      <c r="K4110" s="21" t="s">
        <v>23041</v>
      </c>
      <c r="L4110" s="21" t="str">
        <f>IF(ISNUMBER(VLOOKUP(A4110,EXCL,1,FALSE)),"Excluido",IF(ISNUMBER(VLOOKUP(A4110,POST,1,FALSE)),"PostAlerta",IF(ISNUMBER(VLOOKUP(A4110,PRE,1,FALSE)),"PreAlerta","")))</f>
        <v>PostAlerta</v>
      </c>
      <c r="M4110" s="21" t="str">
        <f>IF(ISNUMBER(A4110),(IF(ISNUMBER(VLOOKUP(A4110,KEYWORDS,1,FALSE)),"C/PalabrasClaves","S/PalabrasClaves")),"")</f>
        <v>S/PalabrasClaves</v>
      </c>
      <c r="N4110" s="21" t="str">
        <f t="shared" si="19"/>
        <v/>
      </c>
      <c r="O4110" s="21"/>
      <c r="P4110" s="21" t="s">
        <v>23042</v>
      </c>
      <c r="Q4110" s="21"/>
      <c r="R4110" s="21" t="str">
        <f>LEFT('2012-2022'!$P4110,4)</f>
        <v>2018</v>
      </c>
      <c r="S4110" s="21" t="s">
        <v>63</v>
      </c>
      <c r="T4110" s="21"/>
      <c r="U4110" s="21"/>
      <c r="V4110" s="21"/>
      <c r="W4110" s="27"/>
      <c r="X4110" s="27"/>
      <c r="Y4110" s="28"/>
    </row>
    <row r="4111" ht="15.75" customHeight="1">
      <c r="A4111" s="21">
        <v>2.9709988E7</v>
      </c>
      <c r="B4111" s="21" t="s">
        <v>23043</v>
      </c>
      <c r="C4111" s="21" t="s">
        <v>23044</v>
      </c>
      <c r="D4111" s="21" t="s">
        <v>23045</v>
      </c>
      <c r="E4111" s="21" t="s">
        <v>23046</v>
      </c>
      <c r="F4111" s="21" t="s">
        <v>6090</v>
      </c>
      <c r="G4111" s="21">
        <v>2018.0</v>
      </c>
      <c r="H4111" s="26">
        <v>43221.0</v>
      </c>
      <c r="I4111" s="21"/>
      <c r="J4111" s="21"/>
      <c r="K4111" s="21" t="s">
        <v>23047</v>
      </c>
      <c r="L4111" s="21" t="str">
        <f>IF(ISNUMBER(VLOOKUP(A4111,EXCL,1,FALSE)),"Excluido",IF(ISNUMBER(VLOOKUP(A4111,POST,1,FALSE)),"PostAlerta",IF(ISNUMBER(VLOOKUP(A4111,PRE,1,FALSE)),"PreAlerta","")))</f>
        <v>PostAlerta</v>
      </c>
      <c r="M4111" s="21" t="str">
        <f>IF(ISNUMBER(A4111),(IF(ISNUMBER(VLOOKUP(A4111,KEYWORDS,1,FALSE)),"C/PalabrasClaves","S/PalabrasClaves")),"")</f>
        <v>S/PalabrasClaves</v>
      </c>
      <c r="N4111" s="21" t="str">
        <f t="shared" si="19"/>
        <v/>
      </c>
      <c r="O4111" s="21"/>
      <c r="P4111" s="21" t="s">
        <v>23042</v>
      </c>
      <c r="Q4111" s="21"/>
      <c r="R4111" s="21" t="str">
        <f>LEFT('2012-2022'!$P4111,4)</f>
        <v>2018</v>
      </c>
      <c r="S4111" s="21" t="s">
        <v>63</v>
      </c>
      <c r="T4111" s="21"/>
      <c r="U4111" s="21"/>
      <c r="V4111" s="21"/>
      <c r="W4111" s="27"/>
      <c r="X4111" s="27"/>
      <c r="Y4111" s="12"/>
    </row>
    <row r="4112" ht="15.75" customHeight="1">
      <c r="A4112" s="21">
        <v>3.004498E7</v>
      </c>
      <c r="B4112" s="21" t="s">
        <v>23048</v>
      </c>
      <c r="C4112" s="21" t="s">
        <v>23049</v>
      </c>
      <c r="D4112" s="21" t="s">
        <v>23050</v>
      </c>
      <c r="E4112" s="21" t="s">
        <v>23051</v>
      </c>
      <c r="F4112" s="21" t="s">
        <v>23052</v>
      </c>
      <c r="G4112" s="21">
        <v>2018.0</v>
      </c>
      <c r="H4112" s="26">
        <v>43307.0</v>
      </c>
      <c r="I4112" s="21" t="s">
        <v>23053</v>
      </c>
      <c r="J4112" s="21" t="s">
        <v>23054</v>
      </c>
      <c r="K4112" s="21" t="s">
        <v>23055</v>
      </c>
      <c r="L4112" s="21" t="str">
        <f>IF(ISNUMBER(VLOOKUP(A4112,EXCL,1,FALSE)),"Excluido",IF(ISNUMBER(VLOOKUP(A4112,POST,1,FALSE)),"PostAlerta",IF(ISNUMBER(VLOOKUP(A4112,PRE,1,FALSE)),"PreAlerta","")))</f>
        <v>PostAlerta</v>
      </c>
      <c r="M4112" s="21" t="str">
        <f>IF(ISNUMBER(A4112),(IF(ISNUMBER(VLOOKUP(A4112,KEYWORDS,1,FALSE)),"C/PalabrasClaves","S/PalabrasClaves")),"")</f>
        <v>S/PalabrasClaves</v>
      </c>
      <c r="N4112" s="21" t="str">
        <f t="shared" si="19"/>
        <v/>
      </c>
      <c r="O4112" s="21"/>
      <c r="P4112" s="21" t="s">
        <v>23042</v>
      </c>
      <c r="Q4112" s="21"/>
      <c r="R4112" s="21" t="str">
        <f>LEFT('2012-2022'!$P4112,4)</f>
        <v>2018</v>
      </c>
      <c r="S4112" s="21" t="s">
        <v>63</v>
      </c>
      <c r="T4112" s="21"/>
      <c r="U4112" s="21"/>
      <c r="V4112" s="21"/>
      <c r="W4112" s="27"/>
      <c r="X4112" s="27"/>
      <c r="Y4112" s="28"/>
    </row>
    <row r="4113" ht="15.75" customHeight="1">
      <c r="A4113" s="21">
        <v>3.0051873E7</v>
      </c>
      <c r="B4113" s="21" t="s">
        <v>23056</v>
      </c>
      <c r="C4113" s="21" t="s">
        <v>23057</v>
      </c>
      <c r="D4113" s="21" t="s">
        <v>23058</v>
      </c>
      <c r="E4113" s="21" t="s">
        <v>23059</v>
      </c>
      <c r="F4113" s="21" t="s">
        <v>796</v>
      </c>
      <c r="G4113" s="21">
        <v>2018.0</v>
      </c>
      <c r="H4113" s="26">
        <v>43309.0</v>
      </c>
      <c r="I4113" s="21" t="s">
        <v>23060</v>
      </c>
      <c r="J4113" s="21"/>
      <c r="K4113" s="21" t="s">
        <v>23061</v>
      </c>
      <c r="L4113" s="21" t="str">
        <f>IF(ISNUMBER(VLOOKUP(A4113,EXCL,1,FALSE)),"Excluido",IF(ISNUMBER(VLOOKUP(A4113,POST,1,FALSE)),"PostAlerta",IF(ISNUMBER(VLOOKUP(A4113,PRE,1,FALSE)),"PreAlerta","")))</f>
        <v>PostAlerta</v>
      </c>
      <c r="M4113" s="21" t="str">
        <f>IF(ISNUMBER(A4113),(IF(ISNUMBER(VLOOKUP(A4113,KEYWORDS,1,FALSE)),"C/PalabrasClaves","S/PalabrasClaves")),"")</f>
        <v>S/PalabrasClaves</v>
      </c>
      <c r="N4113" s="21" t="str">
        <f t="shared" si="19"/>
        <v/>
      </c>
      <c r="O4113" s="21"/>
      <c r="P4113" s="21" t="s">
        <v>23062</v>
      </c>
      <c r="Q4113" s="21"/>
      <c r="R4113" s="21" t="str">
        <f>LEFT('2012-2022'!$P4113,4)</f>
        <v>2018</v>
      </c>
      <c r="S4113" s="21" t="s">
        <v>63</v>
      </c>
      <c r="T4113" s="21"/>
      <c r="U4113" s="21"/>
      <c r="V4113" s="21"/>
      <c r="W4113" s="27"/>
      <c r="X4113" s="27"/>
      <c r="Y4113" s="12"/>
    </row>
    <row r="4114" ht="15.75" customHeight="1">
      <c r="A4114" s="21">
        <v>3.0059498E7</v>
      </c>
      <c r="B4114" s="21" t="s">
        <v>23063</v>
      </c>
      <c r="C4114" s="21" t="s">
        <v>23064</v>
      </c>
      <c r="D4114" s="21" t="s">
        <v>23065</v>
      </c>
      <c r="E4114" s="21" t="s">
        <v>17562</v>
      </c>
      <c r="F4114" s="21" t="s">
        <v>2810</v>
      </c>
      <c r="G4114" s="21">
        <v>2018.0</v>
      </c>
      <c r="H4114" s="26">
        <v>43312.0</v>
      </c>
      <c r="I4114" s="21" t="s">
        <v>23066</v>
      </c>
      <c r="J4114" s="21"/>
      <c r="K4114" s="21" t="s">
        <v>23067</v>
      </c>
      <c r="L4114" s="21" t="str">
        <f>IF(ISNUMBER(VLOOKUP(A4114,EXCL,1,FALSE)),"Excluido",IF(ISNUMBER(VLOOKUP(A4114,POST,1,FALSE)),"PostAlerta",IF(ISNUMBER(VLOOKUP(A4114,PRE,1,FALSE)),"PreAlerta","")))</f>
        <v>PostAlerta</v>
      </c>
      <c r="M4114" s="21" t="str">
        <f>IF(ISNUMBER(A4114),(IF(ISNUMBER(VLOOKUP(A4114,KEYWORDS,1,FALSE)),"C/PalabrasClaves","S/PalabrasClaves")),"")</f>
        <v>S/PalabrasClaves</v>
      </c>
      <c r="N4114" s="21" t="str">
        <f t="shared" si="19"/>
        <v/>
      </c>
      <c r="O4114" s="21"/>
      <c r="P4114" s="21" t="s">
        <v>23068</v>
      </c>
      <c r="Q4114" s="21"/>
      <c r="R4114" s="21" t="str">
        <f>LEFT('2012-2022'!$P4114,4)</f>
        <v>2018</v>
      </c>
      <c r="S4114" s="21" t="s">
        <v>63</v>
      </c>
      <c r="T4114" s="21"/>
      <c r="U4114" s="21"/>
      <c r="V4114" s="21"/>
      <c r="W4114" s="27"/>
      <c r="X4114" s="27"/>
      <c r="Y4114" s="28"/>
    </row>
    <row r="4115" ht="15.75" customHeight="1">
      <c r="A4115" s="21">
        <v>3.0061607E7</v>
      </c>
      <c r="B4115" s="21" t="s">
        <v>23069</v>
      </c>
      <c r="C4115" s="21" t="s">
        <v>23070</v>
      </c>
      <c r="D4115" s="21" t="s">
        <v>23071</v>
      </c>
      <c r="E4115" s="21" t="s">
        <v>19259</v>
      </c>
      <c r="F4115" s="21" t="s">
        <v>5609</v>
      </c>
      <c r="G4115" s="21">
        <v>2018.0</v>
      </c>
      <c r="H4115" s="26">
        <v>43313.0</v>
      </c>
      <c r="I4115" s="21" t="s">
        <v>23072</v>
      </c>
      <c r="J4115" s="21"/>
      <c r="K4115" s="21" t="s">
        <v>23073</v>
      </c>
      <c r="L4115" s="21" t="str">
        <f>IF(ISNUMBER(VLOOKUP(A4115,EXCL,1,FALSE)),"Excluido",IF(ISNUMBER(VLOOKUP(A4115,POST,1,FALSE)),"PostAlerta",IF(ISNUMBER(VLOOKUP(A4115,PRE,1,FALSE)),"PreAlerta","")))</f>
        <v>PostAlerta</v>
      </c>
      <c r="M4115" s="21" t="str">
        <f>IF(ISNUMBER(A4115),(IF(ISNUMBER(VLOOKUP(A4115,KEYWORDS,1,FALSE)),"C/PalabrasClaves","S/PalabrasClaves")),"")</f>
        <v>S/PalabrasClaves</v>
      </c>
      <c r="N4115" s="21" t="str">
        <f t="shared" si="19"/>
        <v/>
      </c>
      <c r="O4115" s="21"/>
      <c r="P4115" s="21" t="s">
        <v>23068</v>
      </c>
      <c r="Q4115" s="21"/>
      <c r="R4115" s="21" t="str">
        <f>LEFT('2012-2022'!$P4115,4)</f>
        <v>2018</v>
      </c>
      <c r="S4115" s="21" t="s">
        <v>63</v>
      </c>
      <c r="T4115" s="21"/>
      <c r="U4115" s="21"/>
      <c r="V4115" s="21"/>
      <c r="W4115" s="27"/>
      <c r="X4115" s="27"/>
      <c r="Y4115" s="12"/>
    </row>
    <row r="4116" ht="15.75" customHeight="1">
      <c r="A4116" s="21">
        <v>3.0061694E7</v>
      </c>
      <c r="B4116" s="21" t="s">
        <v>23074</v>
      </c>
      <c r="C4116" s="21" t="s">
        <v>23075</v>
      </c>
      <c r="D4116" s="21" t="s">
        <v>23076</v>
      </c>
      <c r="E4116" s="21" t="s">
        <v>23077</v>
      </c>
      <c r="F4116" s="21" t="s">
        <v>5609</v>
      </c>
      <c r="G4116" s="21">
        <v>2018.0</v>
      </c>
      <c r="H4116" s="26">
        <v>43313.0</v>
      </c>
      <c r="I4116" s="21" t="s">
        <v>23078</v>
      </c>
      <c r="J4116" s="21"/>
      <c r="K4116" s="21" t="s">
        <v>23079</v>
      </c>
      <c r="L4116" s="21" t="str">
        <f>IF(ISNUMBER(VLOOKUP(A4116,EXCL,1,FALSE)),"Excluido",IF(ISNUMBER(VLOOKUP(A4116,POST,1,FALSE)),"PostAlerta",IF(ISNUMBER(VLOOKUP(A4116,PRE,1,FALSE)),"PreAlerta","")))</f>
        <v>PostAlerta</v>
      </c>
      <c r="M4116" s="21" t="str">
        <f>IF(ISNUMBER(A4116),(IF(ISNUMBER(VLOOKUP(A4116,KEYWORDS,1,FALSE)),"C/PalabrasClaves","S/PalabrasClaves")),"")</f>
        <v>S/PalabrasClaves</v>
      </c>
      <c r="N4116" s="21" t="str">
        <f t="shared" si="19"/>
        <v/>
      </c>
      <c r="O4116" s="21"/>
      <c r="P4116" s="21" t="s">
        <v>23068</v>
      </c>
      <c r="Q4116" s="21"/>
      <c r="R4116" s="21" t="str">
        <f>LEFT('2012-2022'!$P4116,4)</f>
        <v>2018</v>
      </c>
      <c r="S4116" s="21" t="s">
        <v>63</v>
      </c>
      <c r="T4116" s="21"/>
      <c r="U4116" s="21"/>
      <c r="V4116" s="21"/>
      <c r="W4116" s="27"/>
      <c r="X4116" s="27"/>
      <c r="Y4116" s="28"/>
    </row>
    <row r="4117" ht="15.75" customHeight="1">
      <c r="A4117" s="21">
        <v>3.006447E7</v>
      </c>
      <c r="B4117" s="21" t="s">
        <v>23080</v>
      </c>
      <c r="C4117" s="21" t="s">
        <v>23081</v>
      </c>
      <c r="D4117" s="21" t="s">
        <v>23082</v>
      </c>
      <c r="E4117" s="21" t="s">
        <v>23083</v>
      </c>
      <c r="F4117" s="21" t="s">
        <v>332</v>
      </c>
      <c r="G4117" s="21">
        <v>2018.0</v>
      </c>
      <c r="H4117" s="26">
        <v>43314.0</v>
      </c>
      <c r="I4117" s="21" t="s">
        <v>23084</v>
      </c>
      <c r="J4117" s="21"/>
      <c r="K4117" s="21" t="s">
        <v>23085</v>
      </c>
      <c r="L4117" s="21" t="str">
        <f>IF(ISNUMBER(VLOOKUP(A4117,EXCL,1,FALSE)),"Excluido",IF(ISNUMBER(VLOOKUP(A4117,POST,1,FALSE)),"PostAlerta",IF(ISNUMBER(VLOOKUP(A4117,PRE,1,FALSE)),"PreAlerta","")))</f>
        <v>PostAlerta</v>
      </c>
      <c r="M4117" s="21" t="str">
        <f>IF(ISNUMBER(A4117),(IF(ISNUMBER(VLOOKUP(A4117,KEYWORDS,1,FALSE)),"C/PalabrasClaves","S/PalabrasClaves")),"")</f>
        <v>S/PalabrasClaves</v>
      </c>
      <c r="N4117" s="21" t="str">
        <f t="shared" si="19"/>
        <v/>
      </c>
      <c r="O4117" s="21"/>
      <c r="P4117" s="21" t="s">
        <v>23086</v>
      </c>
      <c r="Q4117" s="21"/>
      <c r="R4117" s="21" t="str">
        <f>LEFT('2012-2022'!$P4117,4)</f>
        <v>2018</v>
      </c>
      <c r="S4117" s="21" t="s">
        <v>63</v>
      </c>
      <c r="T4117" s="21"/>
      <c r="U4117" s="21"/>
      <c r="V4117" s="21"/>
      <c r="W4117" s="27"/>
      <c r="X4117" s="27"/>
      <c r="Y4117" s="12"/>
    </row>
    <row r="4118" ht="15.75" customHeight="1">
      <c r="A4118" s="21">
        <v>2.8620748E7</v>
      </c>
      <c r="B4118" s="21" t="s">
        <v>23087</v>
      </c>
      <c r="C4118" s="21" t="s">
        <v>3319</v>
      </c>
      <c r="D4118" s="21" t="s">
        <v>23088</v>
      </c>
      <c r="E4118" s="21" t="s">
        <v>3321</v>
      </c>
      <c r="F4118" s="21" t="s">
        <v>18522</v>
      </c>
      <c r="G4118" s="21">
        <v>2018.0</v>
      </c>
      <c r="H4118" s="26">
        <v>42903.0</v>
      </c>
      <c r="I4118" s="21"/>
      <c r="J4118" s="21"/>
      <c r="K4118" s="21" t="s">
        <v>23089</v>
      </c>
      <c r="L4118" s="21" t="str">
        <f>IF(ISNUMBER(VLOOKUP(A4118,EXCL,1,FALSE)),"Excluido",IF(ISNUMBER(VLOOKUP(A4118,POST,1,FALSE)),"PostAlerta",IF(ISNUMBER(VLOOKUP(A4118,PRE,1,FALSE)),"PreAlerta","")))</f>
        <v>PostAlerta</v>
      </c>
      <c r="M4118" s="21" t="str">
        <f>IF(ISNUMBER(A4118),(IF(ISNUMBER(VLOOKUP(A4118,KEYWORDS,1,FALSE)),"C/PalabrasClaves","S/PalabrasClaves")),"")</f>
        <v>S/PalabrasClaves</v>
      </c>
      <c r="N4118" s="21" t="str">
        <f t="shared" si="19"/>
        <v/>
      </c>
      <c r="O4118" s="21"/>
      <c r="P4118" s="21" t="s">
        <v>23090</v>
      </c>
      <c r="Q4118" s="21"/>
      <c r="R4118" s="21" t="str">
        <f>LEFT('2012-2022'!$P4118,4)</f>
        <v>2018</v>
      </c>
      <c r="S4118" s="21" t="s">
        <v>65</v>
      </c>
      <c r="T4118" s="21"/>
      <c r="U4118" s="21"/>
      <c r="V4118" s="21"/>
      <c r="W4118" s="27"/>
      <c r="X4118" s="27"/>
      <c r="Y4118" s="28"/>
    </row>
    <row r="4119" ht="15.75" customHeight="1">
      <c r="A4119" s="21">
        <v>2.88796E7</v>
      </c>
      <c r="B4119" s="21" t="s">
        <v>23091</v>
      </c>
      <c r="C4119" s="21" t="s">
        <v>23092</v>
      </c>
      <c r="D4119" s="21" t="s">
        <v>23093</v>
      </c>
      <c r="E4119" s="21" t="s">
        <v>23094</v>
      </c>
      <c r="F4119" s="21" t="s">
        <v>23095</v>
      </c>
      <c r="G4119" s="21">
        <v>2018.0</v>
      </c>
      <c r="H4119" s="26">
        <v>42986.0</v>
      </c>
      <c r="I4119" s="21"/>
      <c r="J4119" s="21"/>
      <c r="K4119" s="21" t="s">
        <v>23096</v>
      </c>
      <c r="L4119" s="21" t="str">
        <f>IF(ISNUMBER(VLOOKUP(A4119,EXCL,1,FALSE)),"Excluido",IF(ISNUMBER(VLOOKUP(A4119,POST,1,FALSE)),"PostAlerta",IF(ISNUMBER(VLOOKUP(A4119,PRE,1,FALSE)),"PreAlerta","")))</f>
        <v>Excluido</v>
      </c>
      <c r="M4119" s="21" t="str">
        <f>IF(ISNUMBER(A4119),(IF(ISNUMBER(VLOOKUP(A4119,KEYWORDS,1,FALSE)),"C/PalabrasClaves","S/PalabrasClaves")),"")</f>
        <v>S/PalabrasClaves</v>
      </c>
      <c r="N4119" s="21" t="str">
        <f t="shared" si="19"/>
        <v/>
      </c>
      <c r="O4119" s="21"/>
      <c r="P4119" s="21" t="s">
        <v>23090</v>
      </c>
      <c r="Q4119" s="21"/>
      <c r="R4119" s="21" t="str">
        <f>LEFT('2012-2022'!$P4119,4)</f>
        <v>2018</v>
      </c>
      <c r="S4119" s="21" t="s">
        <v>65</v>
      </c>
      <c r="T4119" s="21"/>
      <c r="U4119" s="21"/>
      <c r="V4119" s="21"/>
      <c r="W4119" s="27"/>
      <c r="X4119" s="27"/>
      <c r="Y4119" s="12"/>
    </row>
    <row r="4120" ht="15.75" customHeight="1">
      <c r="A4120" s="21">
        <v>2.8980839E7</v>
      </c>
      <c r="B4120" s="21" t="s">
        <v>23097</v>
      </c>
      <c r="C4120" s="21" t="s">
        <v>23098</v>
      </c>
      <c r="D4120" s="21" t="s">
        <v>23099</v>
      </c>
      <c r="E4120" s="21" t="s">
        <v>23100</v>
      </c>
      <c r="F4120" s="21" t="s">
        <v>19920</v>
      </c>
      <c r="G4120" s="21">
        <v>2018.0</v>
      </c>
      <c r="H4120" s="26">
        <v>43014.0</v>
      </c>
      <c r="I4120" s="21"/>
      <c r="J4120" s="21"/>
      <c r="K4120" s="21" t="s">
        <v>23101</v>
      </c>
      <c r="L4120" s="21" t="str">
        <f>IF(ISNUMBER(VLOOKUP(A4120,EXCL,1,FALSE)),"Excluido",IF(ISNUMBER(VLOOKUP(A4120,POST,1,FALSE)),"PostAlerta",IF(ISNUMBER(VLOOKUP(A4120,PRE,1,FALSE)),"PreAlerta","")))</f>
        <v>PostAlerta</v>
      </c>
      <c r="M4120" s="21" t="str">
        <f>IF(ISNUMBER(A4120),(IF(ISNUMBER(VLOOKUP(A4120,KEYWORDS,1,FALSE)),"C/PalabrasClaves","S/PalabrasClaves")),"")</f>
        <v>S/PalabrasClaves</v>
      </c>
      <c r="N4120" s="21" t="str">
        <f t="shared" si="19"/>
        <v/>
      </c>
      <c r="O4120" s="21"/>
      <c r="P4120" s="21" t="s">
        <v>23090</v>
      </c>
      <c r="Q4120" s="21"/>
      <c r="R4120" s="21" t="str">
        <f>LEFT('2012-2022'!$P4120,4)</f>
        <v>2018</v>
      </c>
      <c r="S4120" s="21" t="s">
        <v>65</v>
      </c>
      <c r="T4120" s="21"/>
      <c r="U4120" s="21"/>
      <c r="V4120" s="21"/>
      <c r="W4120" s="27"/>
      <c r="X4120" s="27"/>
      <c r="Y4120" s="28"/>
    </row>
    <row r="4121" ht="15.75" customHeight="1">
      <c r="A4121" s="21">
        <v>2.9160361E7</v>
      </c>
      <c r="B4121" s="21" t="s">
        <v>23102</v>
      </c>
      <c r="C4121" s="21" t="s">
        <v>12438</v>
      </c>
      <c r="D4121" s="21" t="s">
        <v>23103</v>
      </c>
      <c r="E4121" s="21" t="s">
        <v>12440</v>
      </c>
      <c r="F4121" s="21" t="s">
        <v>1574</v>
      </c>
      <c r="G4121" s="21">
        <v>2018.0</v>
      </c>
      <c r="H4121" s="26">
        <v>43061.0</v>
      </c>
      <c r="I4121" s="21"/>
      <c r="J4121" s="21"/>
      <c r="K4121" s="21" t="s">
        <v>23104</v>
      </c>
      <c r="L4121" s="21" t="str">
        <f>IF(ISNUMBER(VLOOKUP(A4121,EXCL,1,FALSE)),"Excluido",IF(ISNUMBER(VLOOKUP(A4121,POST,1,FALSE)),"PostAlerta",IF(ISNUMBER(VLOOKUP(A4121,PRE,1,FALSE)),"PreAlerta","")))</f>
        <v>PostAlerta</v>
      </c>
      <c r="M4121" s="21" t="str">
        <f>IF(ISNUMBER(A4121),(IF(ISNUMBER(VLOOKUP(A4121,KEYWORDS,1,FALSE)),"C/PalabrasClaves","S/PalabrasClaves")),"")</f>
        <v>S/PalabrasClaves</v>
      </c>
      <c r="N4121" s="21" t="str">
        <f t="shared" si="19"/>
        <v/>
      </c>
      <c r="O4121" s="21"/>
      <c r="P4121" s="21" t="s">
        <v>23090</v>
      </c>
      <c r="Q4121" s="21"/>
      <c r="R4121" s="21" t="str">
        <f>LEFT('2012-2022'!$P4121,4)</f>
        <v>2018</v>
      </c>
      <c r="S4121" s="21" t="s">
        <v>65</v>
      </c>
      <c r="T4121" s="21"/>
      <c r="U4121" s="21"/>
      <c r="V4121" s="21"/>
      <c r="W4121" s="27"/>
      <c r="X4121" s="27"/>
      <c r="Y4121" s="12"/>
    </row>
    <row r="4122" ht="15.75" customHeight="1">
      <c r="A4122" s="21">
        <v>2.9162422E7</v>
      </c>
      <c r="B4122" s="21" t="s">
        <v>23105</v>
      </c>
      <c r="C4122" s="21" t="s">
        <v>23106</v>
      </c>
      <c r="D4122" s="21" t="s">
        <v>23107</v>
      </c>
      <c r="E4122" s="21" t="s">
        <v>23108</v>
      </c>
      <c r="F4122" s="21" t="s">
        <v>1155</v>
      </c>
      <c r="G4122" s="21">
        <v>2018.0</v>
      </c>
      <c r="H4122" s="26">
        <v>43062.0</v>
      </c>
      <c r="I4122" s="21"/>
      <c r="J4122" s="21"/>
      <c r="K4122" s="21" t="s">
        <v>23109</v>
      </c>
      <c r="L4122" s="21" t="str">
        <f>IF(ISNUMBER(VLOOKUP(A4122,EXCL,1,FALSE)),"Excluido",IF(ISNUMBER(VLOOKUP(A4122,POST,1,FALSE)),"PostAlerta",IF(ISNUMBER(VLOOKUP(A4122,PRE,1,FALSE)),"PreAlerta","")))</f>
        <v>Excluido</v>
      </c>
      <c r="M4122" s="21" t="str">
        <f>IF(ISNUMBER(A4122),(IF(ISNUMBER(VLOOKUP(A4122,KEYWORDS,1,FALSE)),"C/PalabrasClaves","S/PalabrasClaves")),"")</f>
        <v>S/PalabrasClaves</v>
      </c>
      <c r="N4122" s="21" t="str">
        <f t="shared" si="19"/>
        <v/>
      </c>
      <c r="O4122" s="21"/>
      <c r="P4122" s="21" t="s">
        <v>23110</v>
      </c>
      <c r="Q4122" s="21"/>
      <c r="R4122" s="21" t="str">
        <f>LEFT('2012-2022'!$P4122,4)</f>
        <v>2018</v>
      </c>
      <c r="S4122" s="21" t="s">
        <v>68</v>
      </c>
      <c r="T4122" s="21"/>
      <c r="U4122" s="21"/>
      <c r="V4122" s="21"/>
      <c r="W4122" s="27"/>
      <c r="X4122" s="27"/>
      <c r="Y4122" s="28"/>
    </row>
    <row r="4123" ht="15.75" customHeight="1">
      <c r="A4123" s="21">
        <v>2.9287988E7</v>
      </c>
      <c r="B4123" s="21" t="s">
        <v>23111</v>
      </c>
      <c r="C4123" s="21" t="s">
        <v>23112</v>
      </c>
      <c r="D4123" s="21" t="s">
        <v>23113</v>
      </c>
      <c r="E4123" s="21" t="s">
        <v>23114</v>
      </c>
      <c r="F4123" s="21" t="s">
        <v>1155</v>
      </c>
      <c r="G4123" s="21">
        <v>2018.0</v>
      </c>
      <c r="H4123" s="26">
        <v>43100.0</v>
      </c>
      <c r="I4123" s="21"/>
      <c r="J4123" s="21"/>
      <c r="K4123" s="21" t="s">
        <v>23115</v>
      </c>
      <c r="L4123" s="21" t="str">
        <f>IF(ISNUMBER(VLOOKUP(A4123,EXCL,1,FALSE)),"Excluido",IF(ISNUMBER(VLOOKUP(A4123,POST,1,FALSE)),"PostAlerta",IF(ISNUMBER(VLOOKUP(A4123,PRE,1,FALSE)),"PreAlerta","")))</f>
        <v>Excluido</v>
      </c>
      <c r="M4123" s="21" t="str">
        <f>IF(ISNUMBER(A4123),(IF(ISNUMBER(VLOOKUP(A4123,KEYWORDS,1,FALSE)),"C/PalabrasClaves","S/PalabrasClaves")),"")</f>
        <v>S/PalabrasClaves</v>
      </c>
      <c r="N4123" s="21" t="str">
        <f t="shared" si="19"/>
        <v/>
      </c>
      <c r="O4123" s="21"/>
      <c r="P4123" s="21" t="s">
        <v>23110</v>
      </c>
      <c r="Q4123" s="21"/>
      <c r="R4123" s="21" t="str">
        <f>LEFT('2012-2022'!$P4123,4)</f>
        <v>2018</v>
      </c>
      <c r="S4123" s="21" t="s">
        <v>68</v>
      </c>
      <c r="T4123" s="21"/>
      <c r="U4123" s="21"/>
      <c r="V4123" s="21"/>
      <c r="W4123" s="27"/>
      <c r="X4123" s="27"/>
      <c r="Y4123" s="12"/>
    </row>
    <row r="4124" ht="15.75" customHeight="1">
      <c r="A4124" s="21">
        <v>2.9333583E7</v>
      </c>
      <c r="B4124" s="21" t="s">
        <v>23116</v>
      </c>
      <c r="C4124" s="21" t="s">
        <v>23117</v>
      </c>
      <c r="D4124" s="21" t="s">
        <v>23118</v>
      </c>
      <c r="E4124" s="21" t="s">
        <v>23119</v>
      </c>
      <c r="F4124" s="21" t="s">
        <v>1449</v>
      </c>
      <c r="G4124" s="21">
        <v>2018.0</v>
      </c>
      <c r="H4124" s="26">
        <v>43116.0</v>
      </c>
      <c r="I4124" s="21"/>
      <c r="J4124" s="21"/>
      <c r="K4124" s="21" t="s">
        <v>23120</v>
      </c>
      <c r="L4124" s="21" t="str">
        <f>IF(ISNUMBER(VLOOKUP(A4124,EXCL,1,FALSE)),"Excluido",IF(ISNUMBER(VLOOKUP(A4124,POST,1,FALSE)),"PostAlerta",IF(ISNUMBER(VLOOKUP(A4124,PRE,1,FALSE)),"PreAlerta","")))</f>
        <v>PostAlerta</v>
      </c>
      <c r="M4124" s="21" t="str">
        <f>IF(ISNUMBER(A4124),(IF(ISNUMBER(VLOOKUP(A4124,KEYWORDS,1,FALSE)),"C/PalabrasClaves","S/PalabrasClaves")),"")</f>
        <v>S/PalabrasClaves</v>
      </c>
      <c r="N4124" s="21" t="str">
        <f t="shared" si="19"/>
        <v/>
      </c>
      <c r="O4124" s="21"/>
      <c r="P4124" s="21" t="s">
        <v>23090</v>
      </c>
      <c r="Q4124" s="21"/>
      <c r="R4124" s="21" t="str">
        <f>LEFT('2012-2022'!$P4124,4)</f>
        <v>2018</v>
      </c>
      <c r="S4124" s="21" t="s">
        <v>65</v>
      </c>
      <c r="T4124" s="21"/>
      <c r="U4124" s="21"/>
      <c r="V4124" s="21"/>
      <c r="W4124" s="27"/>
      <c r="X4124" s="27"/>
      <c r="Y4124" s="28"/>
    </row>
    <row r="4125" ht="15.75" customHeight="1">
      <c r="A4125" s="21">
        <v>2.9383651E7</v>
      </c>
      <c r="B4125" s="21" t="s">
        <v>23121</v>
      </c>
      <c r="C4125" s="21" t="s">
        <v>23122</v>
      </c>
      <c r="D4125" s="21" t="s">
        <v>23123</v>
      </c>
      <c r="E4125" s="21" t="s">
        <v>23124</v>
      </c>
      <c r="F4125" s="21" t="s">
        <v>3752</v>
      </c>
      <c r="G4125" s="21">
        <v>2018.0</v>
      </c>
      <c r="H4125" s="26">
        <v>43132.0</v>
      </c>
      <c r="I4125" s="21"/>
      <c r="J4125" s="21"/>
      <c r="K4125" s="21" t="s">
        <v>23125</v>
      </c>
      <c r="L4125" s="21" t="str">
        <f>IF(ISNUMBER(VLOOKUP(A4125,EXCL,1,FALSE)),"Excluido",IF(ISNUMBER(VLOOKUP(A4125,POST,1,FALSE)),"PostAlerta",IF(ISNUMBER(VLOOKUP(A4125,PRE,1,FALSE)),"PreAlerta","")))</f>
        <v>PostAlerta</v>
      </c>
      <c r="M4125" s="21" t="str">
        <f>IF(ISNUMBER(A4125),(IF(ISNUMBER(VLOOKUP(A4125,KEYWORDS,1,FALSE)),"C/PalabrasClaves","S/PalabrasClaves")),"")</f>
        <v>S/PalabrasClaves</v>
      </c>
      <c r="N4125" s="21" t="str">
        <f t="shared" si="19"/>
        <v/>
      </c>
      <c r="O4125" s="21"/>
      <c r="P4125" s="21" t="s">
        <v>23090</v>
      </c>
      <c r="Q4125" s="21"/>
      <c r="R4125" s="21" t="str">
        <f>LEFT('2012-2022'!$P4125,4)</f>
        <v>2018</v>
      </c>
      <c r="S4125" s="21" t="s">
        <v>65</v>
      </c>
      <c r="T4125" s="21"/>
      <c r="U4125" s="21"/>
      <c r="V4125" s="21"/>
      <c r="W4125" s="27"/>
      <c r="X4125" s="27"/>
      <c r="Y4125" s="12"/>
    </row>
    <row r="4126" ht="15.75" customHeight="1">
      <c r="A4126" s="21">
        <v>2.9603499E7</v>
      </c>
      <c r="B4126" s="21" t="s">
        <v>23126</v>
      </c>
      <c r="C4126" s="21" t="s">
        <v>23127</v>
      </c>
      <c r="D4126" s="21" t="s">
        <v>23128</v>
      </c>
      <c r="E4126" s="21" t="s">
        <v>23129</v>
      </c>
      <c r="F4126" s="21" t="s">
        <v>23130</v>
      </c>
      <c r="G4126" s="21">
        <v>2018.0</v>
      </c>
      <c r="H4126" s="26">
        <v>43191.0</v>
      </c>
      <c r="I4126" s="21"/>
      <c r="J4126" s="21"/>
      <c r="K4126" s="21" t="s">
        <v>23131</v>
      </c>
      <c r="L4126" s="21" t="str">
        <f>IF(ISNUMBER(VLOOKUP(A4126,EXCL,1,FALSE)),"Excluido",IF(ISNUMBER(VLOOKUP(A4126,POST,1,FALSE)),"PostAlerta",IF(ISNUMBER(VLOOKUP(A4126,PRE,1,FALSE)),"PreAlerta","")))</f>
        <v>PostAlerta</v>
      </c>
      <c r="M4126" s="21" t="str">
        <f>IF(ISNUMBER(A4126),(IF(ISNUMBER(VLOOKUP(A4126,KEYWORDS,1,FALSE)),"C/PalabrasClaves","S/PalabrasClaves")),"")</f>
        <v>S/PalabrasClaves</v>
      </c>
      <c r="N4126" s="21" t="str">
        <f t="shared" si="19"/>
        <v/>
      </c>
      <c r="O4126" s="21"/>
      <c r="P4126" s="21" t="s">
        <v>23090</v>
      </c>
      <c r="Q4126" s="21"/>
      <c r="R4126" s="21" t="str">
        <f>LEFT('2012-2022'!$P4126,4)</f>
        <v>2018</v>
      </c>
      <c r="S4126" s="21" t="s">
        <v>65</v>
      </c>
      <c r="T4126" s="21"/>
      <c r="U4126" s="21"/>
      <c r="V4126" s="21"/>
      <c r="W4126" s="27"/>
      <c r="X4126" s="27"/>
      <c r="Y4126" s="28"/>
    </row>
    <row r="4127" ht="15.75" customHeight="1">
      <c r="A4127" s="21">
        <v>2.96647E7</v>
      </c>
      <c r="B4127" s="21" t="s">
        <v>23132</v>
      </c>
      <c r="C4127" s="21" t="s">
        <v>23133</v>
      </c>
      <c r="D4127" s="21" t="s">
        <v>23134</v>
      </c>
      <c r="E4127" s="21" t="s">
        <v>15044</v>
      </c>
      <c r="F4127" s="21" t="s">
        <v>151</v>
      </c>
      <c r="G4127" s="21">
        <v>2018.0</v>
      </c>
      <c r="H4127" s="26">
        <v>43208.0</v>
      </c>
      <c r="I4127" s="21" t="s">
        <v>23135</v>
      </c>
      <c r="J4127" s="21"/>
      <c r="K4127" s="21" t="s">
        <v>23136</v>
      </c>
      <c r="L4127" s="21" t="str">
        <f>IF(ISNUMBER(VLOOKUP(A4127,EXCL,1,FALSE)),"Excluido",IF(ISNUMBER(VLOOKUP(A4127,POST,1,FALSE)),"PostAlerta",IF(ISNUMBER(VLOOKUP(A4127,PRE,1,FALSE)),"PreAlerta","")))</f>
        <v>PostAlerta</v>
      </c>
      <c r="M4127" s="21" t="str">
        <f>IF(ISNUMBER(A4127),(IF(ISNUMBER(VLOOKUP(A4127,KEYWORDS,1,FALSE)),"C/PalabrasClaves","S/PalabrasClaves")),"")</f>
        <v>S/PalabrasClaves</v>
      </c>
      <c r="N4127" s="21" t="str">
        <f t="shared" si="19"/>
        <v/>
      </c>
      <c r="O4127" s="21"/>
      <c r="P4127" s="21" t="s">
        <v>23090</v>
      </c>
      <c r="Q4127" s="21"/>
      <c r="R4127" s="21" t="str">
        <f>LEFT('2012-2022'!$P4127,4)</f>
        <v>2018</v>
      </c>
      <c r="S4127" s="21" t="s">
        <v>65</v>
      </c>
      <c r="T4127" s="21"/>
      <c r="U4127" s="21"/>
      <c r="V4127" s="21"/>
      <c r="W4127" s="27"/>
      <c r="X4127" s="27"/>
      <c r="Y4127" s="12"/>
    </row>
    <row r="4128" ht="15.75" customHeight="1">
      <c r="A4128" s="21">
        <v>2.966804E7</v>
      </c>
      <c r="B4128" s="21" t="s">
        <v>23137</v>
      </c>
      <c r="C4128" s="21" t="s">
        <v>23138</v>
      </c>
      <c r="D4128" s="21" t="s">
        <v>23139</v>
      </c>
      <c r="E4128" s="21" t="s">
        <v>23140</v>
      </c>
      <c r="F4128" s="21" t="s">
        <v>6411</v>
      </c>
      <c r="G4128" s="21">
        <v>2018.0</v>
      </c>
      <c r="H4128" s="26">
        <v>43209.0</v>
      </c>
      <c r="I4128" s="21"/>
      <c r="J4128" s="21"/>
      <c r="K4128" s="21" t="s">
        <v>23141</v>
      </c>
      <c r="L4128" s="21" t="str">
        <f>IF(ISNUMBER(VLOOKUP(A4128,EXCL,1,FALSE)),"Excluido",IF(ISNUMBER(VLOOKUP(A4128,POST,1,FALSE)),"PostAlerta",IF(ISNUMBER(VLOOKUP(A4128,PRE,1,FALSE)),"PreAlerta","")))</f>
        <v>PostAlerta</v>
      </c>
      <c r="M4128" s="21" t="str">
        <f>IF(ISNUMBER(A4128),(IF(ISNUMBER(VLOOKUP(A4128,KEYWORDS,1,FALSE)),"C/PalabrasClaves","S/PalabrasClaves")),"")</f>
        <v>S/PalabrasClaves</v>
      </c>
      <c r="N4128" s="21" t="str">
        <f t="shared" si="19"/>
        <v/>
      </c>
      <c r="O4128" s="21"/>
      <c r="P4128" s="21" t="s">
        <v>23090</v>
      </c>
      <c r="Q4128" s="21"/>
      <c r="R4128" s="21" t="str">
        <f>LEFT('2012-2022'!$P4128,4)</f>
        <v>2018</v>
      </c>
      <c r="S4128" s="21" t="s">
        <v>65</v>
      </c>
      <c r="T4128" s="21"/>
      <c r="U4128" s="21"/>
      <c r="V4128" s="21"/>
      <c r="W4128" s="27"/>
      <c r="X4128" s="27"/>
      <c r="Y4128" s="28"/>
    </row>
    <row r="4129" ht="15.75" customHeight="1">
      <c r="A4129" s="21">
        <v>2.9736763E7</v>
      </c>
      <c r="B4129" s="21" t="s">
        <v>23142</v>
      </c>
      <c r="C4129" s="21" t="s">
        <v>23143</v>
      </c>
      <c r="D4129" s="21" t="s">
        <v>23144</v>
      </c>
      <c r="E4129" s="21" t="s">
        <v>22932</v>
      </c>
      <c r="F4129" s="21" t="s">
        <v>11982</v>
      </c>
      <c r="G4129" s="21">
        <v>2018.0</v>
      </c>
      <c r="H4129" s="26">
        <v>43229.0</v>
      </c>
      <c r="I4129" s="21" t="s">
        <v>23145</v>
      </c>
      <c r="J4129" s="21"/>
      <c r="K4129" s="21" t="s">
        <v>23146</v>
      </c>
      <c r="L4129" s="21" t="str">
        <f>IF(ISNUMBER(VLOOKUP(A4129,EXCL,1,FALSE)),"Excluido",IF(ISNUMBER(VLOOKUP(A4129,POST,1,FALSE)),"PostAlerta",IF(ISNUMBER(VLOOKUP(A4129,PRE,1,FALSE)),"PreAlerta","")))</f>
        <v>PostAlerta</v>
      </c>
      <c r="M4129" s="21" t="str">
        <f>IF(ISNUMBER(A4129),(IF(ISNUMBER(VLOOKUP(A4129,KEYWORDS,1,FALSE)),"C/PalabrasClaves","S/PalabrasClaves")),"")</f>
        <v>S/PalabrasClaves</v>
      </c>
      <c r="N4129" s="21" t="str">
        <f t="shared" si="19"/>
        <v/>
      </c>
      <c r="O4129" s="21"/>
      <c r="P4129" s="21" t="s">
        <v>23090</v>
      </c>
      <c r="Q4129" s="21"/>
      <c r="R4129" s="21" t="str">
        <f>LEFT('2012-2022'!$P4129,4)</f>
        <v>2018</v>
      </c>
      <c r="S4129" s="21" t="s">
        <v>65</v>
      </c>
      <c r="T4129" s="21"/>
      <c r="U4129" s="21"/>
      <c r="V4129" s="21"/>
      <c r="W4129" s="27"/>
      <c r="X4129" s="27"/>
      <c r="Y4129" s="12"/>
    </row>
    <row r="4130" ht="15.75" customHeight="1">
      <c r="A4130" s="21">
        <v>2.9769278E7</v>
      </c>
      <c r="B4130" s="21" t="s">
        <v>23147</v>
      </c>
      <c r="C4130" s="21" t="s">
        <v>23148</v>
      </c>
      <c r="D4130" s="21" t="s">
        <v>23149</v>
      </c>
      <c r="E4130" s="21" t="s">
        <v>8283</v>
      </c>
      <c r="F4130" s="21" t="s">
        <v>175</v>
      </c>
      <c r="G4130" s="21">
        <v>2018.0</v>
      </c>
      <c r="H4130" s="26">
        <v>43238.0</v>
      </c>
      <c r="I4130" s="21" t="s">
        <v>23150</v>
      </c>
      <c r="J4130" s="21"/>
      <c r="K4130" s="21" t="s">
        <v>23151</v>
      </c>
      <c r="L4130" s="21" t="str">
        <f>IF(ISNUMBER(VLOOKUP(A4130,EXCL,1,FALSE)),"Excluido",IF(ISNUMBER(VLOOKUP(A4130,POST,1,FALSE)),"PostAlerta",IF(ISNUMBER(VLOOKUP(A4130,PRE,1,FALSE)),"PreAlerta","")))</f>
        <v>Excluido</v>
      </c>
      <c r="M4130" s="21" t="str">
        <f>IF(ISNUMBER(A4130),(IF(ISNUMBER(VLOOKUP(A4130,KEYWORDS,1,FALSE)),"C/PalabrasClaves","S/PalabrasClaves")),"")</f>
        <v>S/PalabrasClaves</v>
      </c>
      <c r="N4130" s="21" t="str">
        <f t="shared" si="19"/>
        <v/>
      </c>
      <c r="O4130" s="21"/>
      <c r="P4130" s="21" t="s">
        <v>23152</v>
      </c>
      <c r="Q4130" s="21"/>
      <c r="R4130" s="21" t="str">
        <f>LEFT('2012-2022'!$P4130,4)</f>
        <v>2018</v>
      </c>
      <c r="S4130" s="21" t="s">
        <v>63</v>
      </c>
      <c r="T4130" s="21"/>
      <c r="U4130" s="21"/>
      <c r="V4130" s="21"/>
      <c r="W4130" s="27"/>
      <c r="X4130" s="27"/>
      <c r="Y4130" s="28"/>
    </row>
    <row r="4131" ht="15.75" customHeight="1">
      <c r="A4131" s="21">
        <v>2.9777926E7</v>
      </c>
      <c r="B4131" s="21" t="s">
        <v>23153</v>
      </c>
      <c r="C4131" s="21" t="s">
        <v>23154</v>
      </c>
      <c r="D4131" s="21" t="s">
        <v>23155</v>
      </c>
      <c r="E4131" s="21" t="s">
        <v>23156</v>
      </c>
      <c r="F4131" s="21" t="s">
        <v>112</v>
      </c>
      <c r="G4131" s="21">
        <v>2018.0</v>
      </c>
      <c r="H4131" s="26">
        <v>43240.0</v>
      </c>
      <c r="I4131" s="21" t="s">
        <v>23157</v>
      </c>
      <c r="J4131" s="21"/>
      <c r="K4131" s="21" t="s">
        <v>23158</v>
      </c>
      <c r="L4131" s="21" t="str">
        <f>IF(ISNUMBER(VLOOKUP(A4131,EXCL,1,FALSE)),"Excluido",IF(ISNUMBER(VLOOKUP(A4131,POST,1,FALSE)),"PostAlerta",IF(ISNUMBER(VLOOKUP(A4131,PRE,1,FALSE)),"PreAlerta","")))</f>
        <v>Excluido</v>
      </c>
      <c r="M4131" s="21" t="str">
        <f>IF(ISNUMBER(A4131),(IF(ISNUMBER(VLOOKUP(A4131,KEYWORDS,1,FALSE)),"C/PalabrasClaves","S/PalabrasClaves")),"")</f>
        <v>S/PalabrasClaves</v>
      </c>
      <c r="N4131" s="21" t="str">
        <f t="shared" si="19"/>
        <v/>
      </c>
      <c r="O4131" s="21"/>
      <c r="P4131" s="21" t="s">
        <v>23090</v>
      </c>
      <c r="Q4131" s="21"/>
      <c r="R4131" s="21" t="str">
        <f>LEFT('2012-2022'!$P4131,4)</f>
        <v>2018</v>
      </c>
      <c r="S4131" s="21" t="s">
        <v>65</v>
      </c>
      <c r="T4131" s="21"/>
      <c r="U4131" s="21"/>
      <c r="V4131" s="21"/>
      <c r="W4131" s="27"/>
      <c r="X4131" s="27"/>
      <c r="Y4131" s="12"/>
    </row>
    <row r="4132" ht="15.75" customHeight="1">
      <c r="A4132" s="21">
        <v>2.9792944E7</v>
      </c>
      <c r="B4132" s="21" t="s">
        <v>23159</v>
      </c>
      <c r="C4132" s="21" t="s">
        <v>23160</v>
      </c>
      <c r="D4132" s="21" t="s">
        <v>23161</v>
      </c>
      <c r="E4132" s="21" t="s">
        <v>23162</v>
      </c>
      <c r="F4132" s="21" t="s">
        <v>9243</v>
      </c>
      <c r="G4132" s="21">
        <v>2018.0</v>
      </c>
      <c r="H4132" s="26">
        <v>43245.0</v>
      </c>
      <c r="I4132" s="21"/>
      <c r="J4132" s="21"/>
      <c r="K4132" s="21" t="s">
        <v>23163</v>
      </c>
      <c r="L4132" s="21" t="str">
        <f>IF(ISNUMBER(VLOOKUP(A4132,EXCL,1,FALSE)),"Excluido",IF(ISNUMBER(VLOOKUP(A4132,POST,1,FALSE)),"PostAlerta",IF(ISNUMBER(VLOOKUP(A4132,PRE,1,FALSE)),"PreAlerta","")))</f>
        <v>PostAlerta</v>
      </c>
      <c r="M4132" s="21" t="str">
        <f>IF(ISNUMBER(A4132),(IF(ISNUMBER(VLOOKUP(A4132,KEYWORDS,1,FALSE)),"C/PalabrasClaves","S/PalabrasClaves")),"")</f>
        <v>S/PalabrasClaves</v>
      </c>
      <c r="N4132" s="21" t="str">
        <f t="shared" si="19"/>
        <v/>
      </c>
      <c r="O4132" s="21"/>
      <c r="P4132" s="21" t="s">
        <v>23090</v>
      </c>
      <c r="Q4132" s="21"/>
      <c r="R4132" s="21" t="str">
        <f>LEFT('2012-2022'!$P4132,4)</f>
        <v>2018</v>
      </c>
      <c r="S4132" s="21" t="s">
        <v>65</v>
      </c>
      <c r="T4132" s="21"/>
      <c r="U4132" s="21"/>
      <c r="V4132" s="21"/>
      <c r="W4132" s="27"/>
      <c r="X4132" s="27"/>
      <c r="Y4132" s="28"/>
    </row>
    <row r="4133" ht="15.75" customHeight="1">
      <c r="A4133" s="21">
        <v>2.9802869E7</v>
      </c>
      <c r="B4133" s="21" t="s">
        <v>23164</v>
      </c>
      <c r="C4133" s="21" t="s">
        <v>23165</v>
      </c>
      <c r="D4133" s="21" t="s">
        <v>23166</v>
      </c>
      <c r="E4133" s="21" t="s">
        <v>23167</v>
      </c>
      <c r="F4133" s="21" t="s">
        <v>9243</v>
      </c>
      <c r="G4133" s="21">
        <v>2018.0</v>
      </c>
      <c r="H4133" s="26">
        <v>43247.0</v>
      </c>
      <c r="I4133" s="21"/>
      <c r="J4133" s="21"/>
      <c r="K4133" s="21" t="s">
        <v>23168</v>
      </c>
      <c r="L4133" s="21" t="str">
        <f>IF(ISNUMBER(VLOOKUP(A4133,EXCL,1,FALSE)),"Excluido",IF(ISNUMBER(VLOOKUP(A4133,POST,1,FALSE)),"PostAlerta",IF(ISNUMBER(VLOOKUP(A4133,PRE,1,FALSE)),"PreAlerta","")))</f>
        <v>PostAlerta</v>
      </c>
      <c r="M4133" s="21" t="str">
        <f>IF(ISNUMBER(A4133),(IF(ISNUMBER(VLOOKUP(A4133,KEYWORDS,1,FALSE)),"C/PalabrasClaves","S/PalabrasClaves")),"")</f>
        <v>S/PalabrasClaves</v>
      </c>
      <c r="N4133" s="21" t="str">
        <f t="shared" si="19"/>
        <v/>
      </c>
      <c r="O4133" s="21"/>
      <c r="P4133" s="21" t="s">
        <v>23090</v>
      </c>
      <c r="Q4133" s="21"/>
      <c r="R4133" s="21" t="str">
        <f>LEFT('2012-2022'!$P4133,4)</f>
        <v>2018</v>
      </c>
      <c r="S4133" s="21" t="s">
        <v>65</v>
      </c>
      <c r="T4133" s="21"/>
      <c r="U4133" s="21"/>
      <c r="V4133" s="21"/>
      <c r="W4133" s="27"/>
      <c r="X4133" s="27"/>
      <c r="Y4133" s="12"/>
    </row>
    <row r="4134" ht="15.75" customHeight="1">
      <c r="A4134" s="21">
        <v>2.9869598E7</v>
      </c>
      <c r="B4134" s="21" t="s">
        <v>23169</v>
      </c>
      <c r="C4134" s="21" t="s">
        <v>23170</v>
      </c>
      <c r="D4134" s="21" t="s">
        <v>23171</v>
      </c>
      <c r="E4134" s="21" t="s">
        <v>225</v>
      </c>
      <c r="F4134" s="21" t="s">
        <v>520</v>
      </c>
      <c r="G4134" s="21">
        <v>2018.0</v>
      </c>
      <c r="H4134" s="26">
        <v>43257.0</v>
      </c>
      <c r="I4134" s="21" t="s">
        <v>23172</v>
      </c>
      <c r="J4134" s="21"/>
      <c r="K4134" s="21" t="s">
        <v>23173</v>
      </c>
      <c r="L4134" s="21" t="str">
        <f>IF(ISNUMBER(VLOOKUP(A4134,EXCL,1,FALSE)),"Excluido",IF(ISNUMBER(VLOOKUP(A4134,POST,1,FALSE)),"PostAlerta",IF(ISNUMBER(VLOOKUP(A4134,PRE,1,FALSE)),"PreAlerta","")))</f>
        <v>PostAlerta</v>
      </c>
      <c r="M4134" s="21" t="str">
        <f>IF(ISNUMBER(A4134),(IF(ISNUMBER(VLOOKUP(A4134,KEYWORDS,1,FALSE)),"C/PalabrasClaves","S/PalabrasClaves")),"")</f>
        <v>S/PalabrasClaves</v>
      </c>
      <c r="N4134" s="21" t="str">
        <f t="shared" si="19"/>
        <v/>
      </c>
      <c r="O4134" s="21"/>
      <c r="P4134" s="21" t="s">
        <v>23090</v>
      </c>
      <c r="Q4134" s="21"/>
      <c r="R4134" s="21" t="str">
        <f>LEFT('2012-2022'!$P4134,4)</f>
        <v>2018</v>
      </c>
      <c r="S4134" s="21" t="s">
        <v>65</v>
      </c>
      <c r="T4134" s="21"/>
      <c r="U4134" s="21"/>
      <c r="V4134" s="21"/>
      <c r="W4134" s="27"/>
      <c r="X4134" s="27"/>
      <c r="Y4134" s="28"/>
    </row>
    <row r="4135" ht="15.75" customHeight="1">
      <c r="A4135" s="21">
        <v>2.9869607E7</v>
      </c>
      <c r="B4135" s="21" t="s">
        <v>23174</v>
      </c>
      <c r="C4135" s="21" t="s">
        <v>23175</v>
      </c>
      <c r="D4135" s="21" t="s">
        <v>23176</v>
      </c>
      <c r="E4135" s="21" t="s">
        <v>23177</v>
      </c>
      <c r="F4135" s="21" t="s">
        <v>520</v>
      </c>
      <c r="G4135" s="21">
        <v>2018.0</v>
      </c>
      <c r="H4135" s="26">
        <v>43257.0</v>
      </c>
      <c r="I4135" s="21" t="s">
        <v>23178</v>
      </c>
      <c r="J4135" s="21"/>
      <c r="K4135" s="21" t="s">
        <v>23179</v>
      </c>
      <c r="L4135" s="21" t="str">
        <f>IF(ISNUMBER(VLOOKUP(A4135,EXCL,1,FALSE)),"Excluido",IF(ISNUMBER(VLOOKUP(A4135,POST,1,FALSE)),"PostAlerta",IF(ISNUMBER(VLOOKUP(A4135,PRE,1,FALSE)),"PreAlerta","")))</f>
        <v>PostAlerta</v>
      </c>
      <c r="M4135" s="21" t="str">
        <f>IF(ISNUMBER(A4135),(IF(ISNUMBER(VLOOKUP(A4135,KEYWORDS,1,FALSE)),"C/PalabrasClaves","S/PalabrasClaves")),"")</f>
        <v>S/PalabrasClaves</v>
      </c>
      <c r="N4135" s="21" t="str">
        <f t="shared" si="19"/>
        <v/>
      </c>
      <c r="O4135" s="21"/>
      <c r="P4135" s="21" t="s">
        <v>23090</v>
      </c>
      <c r="Q4135" s="21"/>
      <c r="R4135" s="21" t="str">
        <f>LEFT('2012-2022'!$P4135,4)</f>
        <v>2018</v>
      </c>
      <c r="S4135" s="21" t="s">
        <v>65</v>
      </c>
      <c r="T4135" s="21"/>
      <c r="U4135" s="21"/>
      <c r="V4135" s="21"/>
      <c r="W4135" s="27"/>
      <c r="X4135" s="27"/>
      <c r="Y4135" s="12"/>
    </row>
    <row r="4136" ht="15.75" customHeight="1">
      <c r="A4136" s="21">
        <v>2.99168E7</v>
      </c>
      <c r="B4136" s="21" t="s">
        <v>23180</v>
      </c>
      <c r="C4136" s="21" t="s">
        <v>23181</v>
      </c>
      <c r="D4136" s="21" t="s">
        <v>23182</v>
      </c>
      <c r="E4136" s="21" t="s">
        <v>23183</v>
      </c>
      <c r="F4136" s="21" t="s">
        <v>3994</v>
      </c>
      <c r="G4136" s="21">
        <v>2018.0</v>
      </c>
      <c r="H4136" s="26">
        <v>43271.0</v>
      </c>
      <c r="I4136" s="21"/>
      <c r="J4136" s="21"/>
      <c r="K4136" s="21" t="s">
        <v>23184</v>
      </c>
      <c r="L4136" s="21" t="str">
        <f>IF(ISNUMBER(VLOOKUP(A4136,EXCL,1,FALSE)),"Excluido",IF(ISNUMBER(VLOOKUP(A4136,POST,1,FALSE)),"PostAlerta",IF(ISNUMBER(VLOOKUP(A4136,PRE,1,FALSE)),"PreAlerta","")))</f>
        <v>PostAlerta</v>
      </c>
      <c r="M4136" s="21" t="str">
        <f>IF(ISNUMBER(A4136),(IF(ISNUMBER(VLOOKUP(A4136,KEYWORDS,1,FALSE)),"C/PalabrasClaves","S/PalabrasClaves")),"")</f>
        <v>S/PalabrasClaves</v>
      </c>
      <c r="N4136" s="21" t="str">
        <f t="shared" si="19"/>
        <v/>
      </c>
      <c r="O4136" s="21"/>
      <c r="P4136" s="21" t="s">
        <v>23090</v>
      </c>
      <c r="Q4136" s="21"/>
      <c r="R4136" s="21" t="str">
        <f>LEFT('2012-2022'!$P4136,4)</f>
        <v>2018</v>
      </c>
      <c r="S4136" s="21" t="s">
        <v>65</v>
      </c>
      <c r="T4136" s="21"/>
      <c r="U4136" s="21"/>
      <c r="V4136" s="21"/>
      <c r="W4136" s="27"/>
      <c r="X4136" s="27"/>
      <c r="Y4136" s="28"/>
    </row>
    <row r="4137" ht="15.75" customHeight="1">
      <c r="A4137" s="21">
        <v>2.9943707E7</v>
      </c>
      <c r="B4137" s="21" t="s">
        <v>23185</v>
      </c>
      <c r="C4137" s="21" t="s">
        <v>23186</v>
      </c>
      <c r="D4137" s="21" t="s">
        <v>23187</v>
      </c>
      <c r="E4137" s="21" t="s">
        <v>23188</v>
      </c>
      <c r="F4137" s="21" t="s">
        <v>520</v>
      </c>
      <c r="G4137" s="21">
        <v>2018.0</v>
      </c>
      <c r="H4137" s="26">
        <v>43278.0</v>
      </c>
      <c r="I4137" s="21" t="s">
        <v>23189</v>
      </c>
      <c r="J4137" s="21"/>
      <c r="K4137" s="21" t="s">
        <v>23190</v>
      </c>
      <c r="L4137" s="21" t="str">
        <f>IF(ISNUMBER(VLOOKUP(A4137,EXCL,1,FALSE)),"Excluido",IF(ISNUMBER(VLOOKUP(A4137,POST,1,FALSE)),"PostAlerta",IF(ISNUMBER(VLOOKUP(A4137,PRE,1,FALSE)),"PreAlerta","")))</f>
        <v>PostAlerta</v>
      </c>
      <c r="M4137" s="21" t="str">
        <f>IF(ISNUMBER(A4137),(IF(ISNUMBER(VLOOKUP(A4137,KEYWORDS,1,FALSE)),"C/PalabrasClaves","S/PalabrasClaves")),"")</f>
        <v>S/PalabrasClaves</v>
      </c>
      <c r="N4137" s="21" t="str">
        <f t="shared" si="19"/>
        <v/>
      </c>
      <c r="O4137" s="21"/>
      <c r="P4137" s="21" t="s">
        <v>23090</v>
      </c>
      <c r="Q4137" s="21"/>
      <c r="R4137" s="21" t="str">
        <f>LEFT('2012-2022'!$P4137,4)</f>
        <v>2018</v>
      </c>
      <c r="S4137" s="21" t="s">
        <v>65</v>
      </c>
      <c r="T4137" s="21"/>
      <c r="U4137" s="21"/>
      <c r="V4137" s="21"/>
      <c r="W4137" s="27"/>
      <c r="X4137" s="27"/>
      <c r="Y4137" s="12"/>
    </row>
    <row r="4138" ht="15.75" customHeight="1">
      <c r="A4138" s="21">
        <v>2.9943715E7</v>
      </c>
      <c r="B4138" s="21" t="s">
        <v>23191</v>
      </c>
      <c r="C4138" s="21" t="s">
        <v>23192</v>
      </c>
      <c r="D4138" s="21" t="s">
        <v>23193</v>
      </c>
      <c r="E4138" s="21" t="s">
        <v>6709</v>
      </c>
      <c r="F4138" s="21" t="s">
        <v>520</v>
      </c>
      <c r="G4138" s="21">
        <v>2018.0</v>
      </c>
      <c r="H4138" s="26">
        <v>43278.0</v>
      </c>
      <c r="I4138" s="21" t="s">
        <v>23194</v>
      </c>
      <c r="J4138" s="21"/>
      <c r="K4138" s="21" t="s">
        <v>23195</v>
      </c>
      <c r="L4138" s="21" t="str">
        <f>IF(ISNUMBER(VLOOKUP(A4138,EXCL,1,FALSE)),"Excluido",IF(ISNUMBER(VLOOKUP(A4138,POST,1,FALSE)),"PostAlerta",IF(ISNUMBER(VLOOKUP(A4138,PRE,1,FALSE)),"PreAlerta","")))</f>
        <v>PostAlerta</v>
      </c>
      <c r="M4138" s="21" t="str">
        <f>IF(ISNUMBER(A4138),(IF(ISNUMBER(VLOOKUP(A4138,KEYWORDS,1,FALSE)),"C/PalabrasClaves","S/PalabrasClaves")),"")</f>
        <v>S/PalabrasClaves</v>
      </c>
      <c r="N4138" s="21" t="str">
        <f t="shared" si="19"/>
        <v/>
      </c>
      <c r="O4138" s="21"/>
      <c r="P4138" s="21" t="s">
        <v>23090</v>
      </c>
      <c r="Q4138" s="21"/>
      <c r="R4138" s="21" t="str">
        <f>LEFT('2012-2022'!$P4138,4)</f>
        <v>2018</v>
      </c>
      <c r="S4138" s="21" t="s">
        <v>65</v>
      </c>
      <c r="T4138" s="21"/>
      <c r="U4138" s="21"/>
      <c r="V4138" s="21"/>
      <c r="W4138" s="27"/>
      <c r="X4138" s="27"/>
      <c r="Y4138" s="28"/>
    </row>
    <row r="4139" ht="15.75" customHeight="1">
      <c r="A4139" s="21">
        <v>2.9957332E7</v>
      </c>
      <c r="B4139" s="21" t="s">
        <v>23196</v>
      </c>
      <c r="C4139" s="21" t="s">
        <v>23197</v>
      </c>
      <c r="D4139" s="21" t="s">
        <v>23198</v>
      </c>
      <c r="E4139" s="21" t="s">
        <v>23199</v>
      </c>
      <c r="F4139" s="21" t="s">
        <v>23200</v>
      </c>
      <c r="G4139" s="21">
        <v>2018.0</v>
      </c>
      <c r="H4139" s="26">
        <v>43281.0</v>
      </c>
      <c r="I4139" s="21" t="s">
        <v>23201</v>
      </c>
      <c r="J4139" s="21"/>
      <c r="K4139" s="21" t="s">
        <v>23202</v>
      </c>
      <c r="L4139" s="21" t="str">
        <f>IF(ISNUMBER(VLOOKUP(A4139,EXCL,1,FALSE)),"Excluido",IF(ISNUMBER(VLOOKUP(A4139,POST,1,FALSE)),"PostAlerta",IF(ISNUMBER(VLOOKUP(A4139,PRE,1,FALSE)),"PreAlerta","")))</f>
        <v>PostAlerta</v>
      </c>
      <c r="M4139" s="21" t="str">
        <f>IF(ISNUMBER(A4139),(IF(ISNUMBER(VLOOKUP(A4139,KEYWORDS,1,FALSE)),"C/PalabrasClaves","S/PalabrasClaves")),"")</f>
        <v>C/PalabrasClaves</v>
      </c>
      <c r="N4139" s="21" t="str">
        <f t="shared" si="19"/>
        <v/>
      </c>
      <c r="O4139" s="21"/>
      <c r="P4139" s="21" t="s">
        <v>23090</v>
      </c>
      <c r="Q4139" s="21"/>
      <c r="R4139" s="21" t="str">
        <f>LEFT('2012-2022'!$P4139,4)</f>
        <v>2018</v>
      </c>
      <c r="S4139" s="21" t="s">
        <v>65</v>
      </c>
      <c r="T4139" s="21"/>
      <c r="U4139" s="21"/>
      <c r="V4139" s="21"/>
      <c r="W4139" s="27"/>
      <c r="X4139" s="27"/>
      <c r="Y4139" s="12"/>
    </row>
    <row r="4140" ht="15.75" customHeight="1">
      <c r="A4140" s="21">
        <v>2.9968555E7</v>
      </c>
      <c r="B4140" s="21" t="s">
        <v>23203</v>
      </c>
      <c r="C4140" s="21" t="s">
        <v>23204</v>
      </c>
      <c r="D4140" s="21" t="s">
        <v>23205</v>
      </c>
      <c r="E4140" s="21" t="s">
        <v>23206</v>
      </c>
      <c r="F4140" s="21" t="s">
        <v>520</v>
      </c>
      <c r="G4140" s="21">
        <v>2018.0</v>
      </c>
      <c r="H4140" s="26">
        <v>43285.0</v>
      </c>
      <c r="I4140" s="21" t="s">
        <v>23207</v>
      </c>
      <c r="J4140" s="21"/>
      <c r="K4140" s="21" t="s">
        <v>23208</v>
      </c>
      <c r="L4140" s="21" t="str">
        <f>IF(ISNUMBER(VLOOKUP(A4140,EXCL,1,FALSE)),"Excluido",IF(ISNUMBER(VLOOKUP(A4140,POST,1,FALSE)),"PostAlerta",IF(ISNUMBER(VLOOKUP(A4140,PRE,1,FALSE)),"PreAlerta","")))</f>
        <v>PostAlerta</v>
      </c>
      <c r="M4140" s="21" t="str">
        <f>IF(ISNUMBER(A4140),(IF(ISNUMBER(VLOOKUP(A4140,KEYWORDS,1,FALSE)),"C/PalabrasClaves","S/PalabrasClaves")),"")</f>
        <v>S/PalabrasClaves</v>
      </c>
      <c r="N4140" s="21" t="str">
        <f t="shared" si="19"/>
        <v/>
      </c>
      <c r="O4140" s="21"/>
      <c r="P4140" s="21" t="s">
        <v>23090</v>
      </c>
      <c r="Q4140" s="21"/>
      <c r="R4140" s="21" t="str">
        <f>LEFT('2012-2022'!$P4140,4)</f>
        <v>2018</v>
      </c>
      <c r="S4140" s="21" t="s">
        <v>65</v>
      </c>
      <c r="T4140" s="21"/>
      <c r="U4140" s="21"/>
      <c r="V4140" s="21"/>
      <c r="W4140" s="27"/>
      <c r="X4140" s="27"/>
      <c r="Y4140" s="28"/>
    </row>
    <row r="4141" ht="15.75" customHeight="1">
      <c r="A4141" s="21">
        <v>2.9988825E7</v>
      </c>
      <c r="B4141" s="21" t="s">
        <v>23209</v>
      </c>
      <c r="C4141" s="21" t="s">
        <v>23210</v>
      </c>
      <c r="D4141" s="21" t="s">
        <v>23211</v>
      </c>
      <c r="E4141" s="21" t="s">
        <v>23212</v>
      </c>
      <c r="F4141" s="21" t="s">
        <v>23213</v>
      </c>
      <c r="G4141" s="21">
        <v>2018.0</v>
      </c>
      <c r="H4141" s="26">
        <v>43292.0</v>
      </c>
      <c r="I4141" s="21" t="s">
        <v>23214</v>
      </c>
      <c r="J4141" s="21"/>
      <c r="K4141" s="21" t="s">
        <v>23215</v>
      </c>
      <c r="L4141" s="21" t="str">
        <f>IF(ISNUMBER(VLOOKUP(A4141,EXCL,1,FALSE)),"Excluido",IF(ISNUMBER(VLOOKUP(A4141,POST,1,FALSE)),"PostAlerta",IF(ISNUMBER(VLOOKUP(A4141,PRE,1,FALSE)),"PreAlerta","")))</f>
        <v>PostAlerta</v>
      </c>
      <c r="M4141" s="21" t="str">
        <f>IF(ISNUMBER(A4141),(IF(ISNUMBER(VLOOKUP(A4141,KEYWORDS,1,FALSE)),"C/PalabrasClaves","S/PalabrasClaves")),"")</f>
        <v>S/PalabrasClaves</v>
      </c>
      <c r="N4141" s="21" t="str">
        <f t="shared" si="19"/>
        <v/>
      </c>
      <c r="O4141" s="21"/>
      <c r="P4141" s="21" t="s">
        <v>23216</v>
      </c>
      <c r="Q4141" s="21"/>
      <c r="R4141" s="21" t="str">
        <f>LEFT('2012-2022'!$P4141,4)</f>
        <v>2018</v>
      </c>
      <c r="S4141" s="21" t="s">
        <v>60</v>
      </c>
      <c r="T4141" s="21"/>
      <c r="U4141" s="21"/>
      <c r="V4141" s="21"/>
      <c r="W4141" s="27"/>
      <c r="X4141" s="27"/>
      <c r="Y4141" s="12"/>
    </row>
    <row r="4142" ht="15.75" customHeight="1">
      <c r="A4142" s="21">
        <v>3.000611E7</v>
      </c>
      <c r="B4142" s="21" t="s">
        <v>23217</v>
      </c>
      <c r="C4142" s="21" t="s">
        <v>23218</v>
      </c>
      <c r="D4142" s="21" t="s">
        <v>23219</v>
      </c>
      <c r="E4142" s="21" t="s">
        <v>23220</v>
      </c>
      <c r="F4142" s="21" t="s">
        <v>4873</v>
      </c>
      <c r="G4142" s="21">
        <v>2018.0</v>
      </c>
      <c r="H4142" s="26">
        <v>43296.0</v>
      </c>
      <c r="I4142" s="21"/>
      <c r="J4142" s="21"/>
      <c r="K4142" s="21" t="s">
        <v>23221</v>
      </c>
      <c r="L4142" s="21" t="str">
        <f>IF(ISNUMBER(VLOOKUP(A4142,EXCL,1,FALSE)),"Excluido",IF(ISNUMBER(VLOOKUP(A4142,POST,1,FALSE)),"PostAlerta",IF(ISNUMBER(VLOOKUP(A4142,PRE,1,FALSE)),"PreAlerta","")))</f>
        <v>PostAlerta</v>
      </c>
      <c r="M4142" s="21" t="str">
        <f>IF(ISNUMBER(A4142),(IF(ISNUMBER(VLOOKUP(A4142,KEYWORDS,1,FALSE)),"C/PalabrasClaves","S/PalabrasClaves")),"")</f>
        <v>S/PalabrasClaves</v>
      </c>
      <c r="N4142" s="21" t="str">
        <f t="shared" si="19"/>
        <v/>
      </c>
      <c r="O4142" s="21"/>
      <c r="P4142" s="21" t="s">
        <v>23110</v>
      </c>
      <c r="Q4142" s="21"/>
      <c r="R4142" s="21" t="str">
        <f>LEFT('2012-2022'!$P4142,4)</f>
        <v>2018</v>
      </c>
      <c r="S4142" s="21" t="s">
        <v>68</v>
      </c>
      <c r="T4142" s="21"/>
      <c r="U4142" s="21"/>
      <c r="V4142" s="21"/>
      <c r="W4142" s="27"/>
      <c r="X4142" s="27"/>
      <c r="Y4142" s="28"/>
    </row>
    <row r="4143" ht="15.75" customHeight="1">
      <c r="A4143" s="21">
        <v>3.0014833E7</v>
      </c>
      <c r="B4143" s="21" t="s">
        <v>23222</v>
      </c>
      <c r="C4143" s="21" t="s">
        <v>23223</v>
      </c>
      <c r="D4143" s="21" t="s">
        <v>23224</v>
      </c>
      <c r="E4143" s="21" t="s">
        <v>23225</v>
      </c>
      <c r="F4143" s="21" t="s">
        <v>508</v>
      </c>
      <c r="G4143" s="21">
        <v>2018.0</v>
      </c>
      <c r="H4143" s="26">
        <v>43299.0</v>
      </c>
      <c r="I4143" s="21" t="s">
        <v>23226</v>
      </c>
      <c r="J4143" s="21"/>
      <c r="K4143" s="21" t="s">
        <v>23227</v>
      </c>
      <c r="L4143" s="21" t="str">
        <f>IF(ISNUMBER(VLOOKUP(A4143,EXCL,1,FALSE)),"Excluido",IF(ISNUMBER(VLOOKUP(A4143,POST,1,FALSE)),"PostAlerta",IF(ISNUMBER(VLOOKUP(A4143,PRE,1,FALSE)),"PreAlerta","")))</f>
        <v>PostAlerta</v>
      </c>
      <c r="M4143" s="21" t="str">
        <f>IF(ISNUMBER(A4143),(IF(ISNUMBER(VLOOKUP(A4143,KEYWORDS,1,FALSE)),"C/PalabrasClaves","S/PalabrasClaves")),"")</f>
        <v>S/PalabrasClaves</v>
      </c>
      <c r="N4143" s="21" t="str">
        <f t="shared" si="19"/>
        <v/>
      </c>
      <c r="O4143" s="21"/>
      <c r="P4143" s="21" t="s">
        <v>23090</v>
      </c>
      <c r="Q4143" s="21"/>
      <c r="R4143" s="21" t="str">
        <f>LEFT('2012-2022'!$P4143,4)</f>
        <v>2018</v>
      </c>
      <c r="S4143" s="21" t="s">
        <v>65</v>
      </c>
      <c r="T4143" s="21"/>
      <c r="U4143" s="21"/>
      <c r="V4143" s="21"/>
      <c r="W4143" s="27"/>
      <c r="X4143" s="27"/>
      <c r="Y4143" s="12"/>
    </row>
    <row r="4144" ht="15.75" customHeight="1">
      <c r="A4144" s="21">
        <v>3.0016241E7</v>
      </c>
      <c r="B4144" s="21" t="s">
        <v>23228</v>
      </c>
      <c r="C4144" s="21" t="s">
        <v>23229</v>
      </c>
      <c r="D4144" s="21" t="s">
        <v>23230</v>
      </c>
      <c r="E4144" s="21" t="s">
        <v>23231</v>
      </c>
      <c r="F4144" s="21" t="s">
        <v>508</v>
      </c>
      <c r="G4144" s="21">
        <v>2018.0</v>
      </c>
      <c r="H4144" s="26">
        <v>43299.0</v>
      </c>
      <c r="I4144" s="21" t="s">
        <v>23232</v>
      </c>
      <c r="J4144" s="21"/>
      <c r="K4144" s="21" t="s">
        <v>23233</v>
      </c>
      <c r="L4144" s="21" t="str">
        <f>IF(ISNUMBER(VLOOKUP(A4144,EXCL,1,FALSE)),"Excluido",IF(ISNUMBER(VLOOKUP(A4144,POST,1,FALSE)),"PostAlerta",IF(ISNUMBER(VLOOKUP(A4144,PRE,1,FALSE)),"PreAlerta","")))</f>
        <v>PostAlerta</v>
      </c>
      <c r="M4144" s="21" t="str">
        <f>IF(ISNUMBER(A4144),(IF(ISNUMBER(VLOOKUP(A4144,KEYWORDS,1,FALSE)),"C/PalabrasClaves","S/PalabrasClaves")),"")</f>
        <v>S/PalabrasClaves</v>
      </c>
      <c r="N4144" s="21" t="str">
        <f t="shared" si="19"/>
        <v/>
      </c>
      <c r="O4144" s="21"/>
      <c r="P4144" s="21" t="s">
        <v>23090</v>
      </c>
      <c r="Q4144" s="21"/>
      <c r="R4144" s="21" t="str">
        <f>LEFT('2012-2022'!$P4144,4)</f>
        <v>2018</v>
      </c>
      <c r="S4144" s="21" t="s">
        <v>65</v>
      </c>
      <c r="T4144" s="21"/>
      <c r="U4144" s="21"/>
      <c r="V4144" s="21"/>
      <c r="W4144" s="27"/>
      <c r="X4144" s="27"/>
      <c r="Y4144" s="28"/>
    </row>
    <row r="4145" ht="15.75" customHeight="1">
      <c r="A4145" s="21">
        <v>3.0060285E7</v>
      </c>
      <c r="B4145" s="21" t="s">
        <v>23234</v>
      </c>
      <c r="C4145" s="21" t="s">
        <v>23235</v>
      </c>
      <c r="D4145" s="21" t="s">
        <v>23236</v>
      </c>
      <c r="E4145" s="21" t="s">
        <v>23237</v>
      </c>
      <c r="F4145" s="21" t="s">
        <v>533</v>
      </c>
      <c r="G4145" s="21">
        <v>2018.0</v>
      </c>
      <c r="H4145" s="26">
        <v>43312.0</v>
      </c>
      <c r="I4145" s="21"/>
      <c r="J4145" s="21"/>
      <c r="K4145" s="21" t="s">
        <v>23238</v>
      </c>
      <c r="L4145" s="21" t="str">
        <f>IF(ISNUMBER(VLOOKUP(A4145,EXCL,1,FALSE)),"Excluido",IF(ISNUMBER(VLOOKUP(A4145,POST,1,FALSE)),"PostAlerta",IF(ISNUMBER(VLOOKUP(A4145,PRE,1,FALSE)),"PreAlerta","")))</f>
        <v>PostAlerta</v>
      </c>
      <c r="M4145" s="21" t="str">
        <f>IF(ISNUMBER(A4145),(IF(ISNUMBER(VLOOKUP(A4145,KEYWORDS,1,FALSE)),"C/PalabrasClaves","S/PalabrasClaves")),"")</f>
        <v>S/PalabrasClaves</v>
      </c>
      <c r="N4145" s="21" t="str">
        <f t="shared" si="19"/>
        <v/>
      </c>
      <c r="O4145" s="21"/>
      <c r="P4145" s="21" t="s">
        <v>23090</v>
      </c>
      <c r="Q4145" s="21"/>
      <c r="R4145" s="21" t="str">
        <f>LEFT('2012-2022'!$P4145,4)</f>
        <v>2018</v>
      </c>
      <c r="S4145" s="21" t="s">
        <v>65</v>
      </c>
      <c r="T4145" s="21"/>
      <c r="U4145" s="21"/>
      <c r="V4145" s="21"/>
      <c r="W4145" s="27"/>
      <c r="X4145" s="27"/>
      <c r="Y4145" s="12"/>
    </row>
    <row r="4146" ht="15.75" customHeight="1">
      <c r="A4146" s="21">
        <v>3.007343E7</v>
      </c>
      <c r="B4146" s="21" t="s">
        <v>23239</v>
      </c>
      <c r="C4146" s="21" t="s">
        <v>23240</v>
      </c>
      <c r="D4146" s="21" t="s">
        <v>23241</v>
      </c>
      <c r="E4146" s="21" t="s">
        <v>19844</v>
      </c>
      <c r="F4146" s="21" t="s">
        <v>664</v>
      </c>
      <c r="G4146" s="21">
        <v>2018.0</v>
      </c>
      <c r="H4146" s="26">
        <v>43316.0</v>
      </c>
      <c r="I4146" s="21"/>
      <c r="J4146" s="21"/>
      <c r="K4146" s="21" t="s">
        <v>23242</v>
      </c>
      <c r="L4146" s="21" t="str">
        <f>IF(ISNUMBER(VLOOKUP(A4146,EXCL,1,FALSE)),"Excluido",IF(ISNUMBER(VLOOKUP(A4146,POST,1,FALSE)),"PostAlerta",IF(ISNUMBER(VLOOKUP(A4146,PRE,1,FALSE)),"PreAlerta","")))</f>
        <v>PostAlerta</v>
      </c>
      <c r="M4146" s="21" t="str">
        <f>IF(ISNUMBER(A4146),(IF(ISNUMBER(VLOOKUP(A4146,KEYWORDS,1,FALSE)),"C/PalabrasClaves","S/PalabrasClaves")),"")</f>
        <v>S/PalabrasClaves</v>
      </c>
      <c r="N4146" s="21" t="str">
        <f t="shared" si="19"/>
        <v/>
      </c>
      <c r="O4146" s="21"/>
      <c r="P4146" s="21" t="s">
        <v>23090</v>
      </c>
      <c r="Q4146" s="21"/>
      <c r="R4146" s="21" t="str">
        <f>LEFT('2012-2022'!$P4146,4)</f>
        <v>2018</v>
      </c>
      <c r="S4146" s="21" t="s">
        <v>65</v>
      </c>
      <c r="T4146" s="21"/>
      <c r="U4146" s="21"/>
      <c r="V4146" s="21"/>
      <c r="W4146" s="27"/>
      <c r="X4146" s="27"/>
      <c r="Y4146" s="28"/>
    </row>
    <row r="4147" ht="15.75" customHeight="1">
      <c r="A4147" s="21">
        <v>3.0114881E7</v>
      </c>
      <c r="B4147" s="21" t="s">
        <v>23243</v>
      </c>
      <c r="C4147" s="21" t="s">
        <v>23244</v>
      </c>
      <c r="D4147" s="21" t="s">
        <v>23245</v>
      </c>
      <c r="E4147" s="21" t="s">
        <v>23246</v>
      </c>
      <c r="F4147" s="21" t="s">
        <v>22632</v>
      </c>
      <c r="G4147" s="21">
        <v>2018.0</v>
      </c>
      <c r="H4147" s="26">
        <v>43330.0</v>
      </c>
      <c r="I4147" s="21"/>
      <c r="J4147" s="21"/>
      <c r="K4147" s="21" t="s">
        <v>23247</v>
      </c>
      <c r="L4147" s="21" t="str">
        <f>IF(ISNUMBER(VLOOKUP(A4147,EXCL,1,FALSE)),"Excluido",IF(ISNUMBER(VLOOKUP(A4147,POST,1,FALSE)),"PostAlerta",IF(ISNUMBER(VLOOKUP(A4147,PRE,1,FALSE)),"PreAlerta","")))</f>
        <v>PostAlerta</v>
      </c>
      <c r="M4147" s="21" t="str">
        <f>IF(ISNUMBER(A4147),(IF(ISNUMBER(VLOOKUP(A4147,KEYWORDS,1,FALSE)),"C/PalabrasClaves","S/PalabrasClaves")),"")</f>
        <v>S/PalabrasClaves</v>
      </c>
      <c r="N4147" s="21" t="str">
        <f t="shared" si="19"/>
        <v/>
      </c>
      <c r="O4147" s="21"/>
      <c r="P4147" s="21" t="s">
        <v>23090</v>
      </c>
      <c r="Q4147" s="21"/>
      <c r="R4147" s="21" t="str">
        <f>LEFT('2012-2022'!$P4147,4)</f>
        <v>2018</v>
      </c>
      <c r="S4147" s="21" t="s">
        <v>65</v>
      </c>
      <c r="T4147" s="21"/>
      <c r="U4147" s="21"/>
      <c r="V4147" s="21"/>
      <c r="W4147" s="27"/>
      <c r="X4147" s="27"/>
      <c r="Y4147" s="12"/>
    </row>
    <row r="4148" ht="15.75" customHeight="1">
      <c r="A4148" s="21">
        <v>3.0116923E7</v>
      </c>
      <c r="B4148" s="21" t="s">
        <v>23248</v>
      </c>
      <c r="C4148" s="21" t="s">
        <v>23249</v>
      </c>
      <c r="D4148" s="21" t="s">
        <v>23250</v>
      </c>
      <c r="E4148" s="21" t="s">
        <v>1604</v>
      </c>
      <c r="F4148" s="21" t="s">
        <v>664</v>
      </c>
      <c r="G4148" s="21">
        <v>2018.0</v>
      </c>
      <c r="H4148" s="26">
        <v>43330.0</v>
      </c>
      <c r="I4148" s="21"/>
      <c r="J4148" s="21"/>
      <c r="K4148" s="21" t="s">
        <v>23251</v>
      </c>
      <c r="L4148" s="21" t="str">
        <f>IF(ISNUMBER(VLOOKUP(A4148,EXCL,1,FALSE)),"Excluido",IF(ISNUMBER(VLOOKUP(A4148,POST,1,FALSE)),"PostAlerta",IF(ISNUMBER(VLOOKUP(A4148,PRE,1,FALSE)),"PreAlerta","")))</f>
        <v>PostAlerta</v>
      </c>
      <c r="M4148" s="21" t="str">
        <f>IF(ISNUMBER(A4148),(IF(ISNUMBER(VLOOKUP(A4148,KEYWORDS,1,FALSE)),"C/PalabrasClaves","S/PalabrasClaves")),"")</f>
        <v>S/PalabrasClaves</v>
      </c>
      <c r="N4148" s="21" t="str">
        <f t="shared" si="19"/>
        <v/>
      </c>
      <c r="O4148" s="21"/>
      <c r="P4148" s="21" t="s">
        <v>23090</v>
      </c>
      <c r="Q4148" s="21"/>
      <c r="R4148" s="21" t="str">
        <f>LEFT('2012-2022'!$P4148,4)</f>
        <v>2018</v>
      </c>
      <c r="S4148" s="21" t="s">
        <v>65</v>
      </c>
      <c r="T4148" s="21"/>
      <c r="U4148" s="21"/>
      <c r="V4148" s="21"/>
      <c r="W4148" s="27"/>
      <c r="X4148" s="27"/>
      <c r="Y4148" s="28"/>
    </row>
    <row r="4149" ht="15.75" customHeight="1">
      <c r="A4149" s="21">
        <v>3.0145407E7</v>
      </c>
      <c r="B4149" s="21" t="s">
        <v>23252</v>
      </c>
      <c r="C4149" s="21" t="s">
        <v>23253</v>
      </c>
      <c r="D4149" s="21" t="s">
        <v>23254</v>
      </c>
      <c r="E4149" s="21" t="s">
        <v>23255</v>
      </c>
      <c r="F4149" s="21" t="s">
        <v>1155</v>
      </c>
      <c r="G4149" s="21">
        <v>2018.0</v>
      </c>
      <c r="H4149" s="26">
        <v>43339.0</v>
      </c>
      <c r="I4149" s="21"/>
      <c r="J4149" s="21"/>
      <c r="K4149" s="21" t="s">
        <v>23256</v>
      </c>
      <c r="L4149" s="21" t="str">
        <f>IF(ISNUMBER(VLOOKUP(A4149,EXCL,1,FALSE)),"Excluido",IF(ISNUMBER(VLOOKUP(A4149,POST,1,FALSE)),"PostAlerta",IF(ISNUMBER(VLOOKUP(A4149,PRE,1,FALSE)),"PreAlerta","")))</f>
        <v>PostAlerta</v>
      </c>
      <c r="M4149" s="21" t="str">
        <f>IF(ISNUMBER(A4149),(IF(ISNUMBER(VLOOKUP(A4149,KEYWORDS,1,FALSE)),"C/PalabrasClaves","S/PalabrasClaves")),"")</f>
        <v>S/PalabrasClaves</v>
      </c>
      <c r="N4149" s="21" t="str">
        <f t="shared" si="19"/>
        <v/>
      </c>
      <c r="O4149" s="21"/>
      <c r="P4149" s="21" t="s">
        <v>23110</v>
      </c>
      <c r="Q4149" s="21"/>
      <c r="R4149" s="21" t="str">
        <f>LEFT('2012-2022'!$P4149,4)</f>
        <v>2018</v>
      </c>
      <c r="S4149" s="21" t="s">
        <v>68</v>
      </c>
      <c r="T4149" s="21"/>
      <c r="U4149" s="21"/>
      <c r="V4149" s="21"/>
      <c r="W4149" s="27"/>
      <c r="X4149" s="27"/>
      <c r="Y4149" s="12"/>
    </row>
    <row r="4150" ht="15.75" customHeight="1">
      <c r="A4150" s="21">
        <v>3.0196669E7</v>
      </c>
      <c r="B4150" s="21" t="s">
        <v>23257</v>
      </c>
      <c r="C4150" s="21" t="s">
        <v>23258</v>
      </c>
      <c r="D4150" s="21" t="s">
        <v>23259</v>
      </c>
      <c r="E4150" s="21" t="s">
        <v>9157</v>
      </c>
      <c r="F4150" s="21" t="s">
        <v>2562</v>
      </c>
      <c r="G4150" s="21">
        <v>2018.0</v>
      </c>
      <c r="H4150" s="26">
        <v>43354.0</v>
      </c>
      <c r="I4150" s="21" t="s">
        <v>23260</v>
      </c>
      <c r="J4150" s="21"/>
      <c r="K4150" s="21" t="s">
        <v>23261</v>
      </c>
      <c r="L4150" s="21" t="str">
        <f>IF(ISNUMBER(VLOOKUP(A4150,EXCL,1,FALSE)),"Excluido",IF(ISNUMBER(VLOOKUP(A4150,POST,1,FALSE)),"PostAlerta",IF(ISNUMBER(VLOOKUP(A4150,PRE,1,FALSE)),"PreAlerta","")))</f>
        <v>PostAlerta</v>
      </c>
      <c r="M4150" s="21" t="str">
        <f>IF(ISNUMBER(A4150),(IF(ISNUMBER(VLOOKUP(A4150,KEYWORDS,1,FALSE)),"C/PalabrasClaves","S/PalabrasClaves")),"")</f>
        <v>S/PalabrasClaves</v>
      </c>
      <c r="N4150" s="21" t="str">
        <f t="shared" si="19"/>
        <v/>
      </c>
      <c r="O4150" s="21"/>
      <c r="P4150" s="21" t="s">
        <v>23090</v>
      </c>
      <c r="Q4150" s="21"/>
      <c r="R4150" s="21" t="str">
        <f>LEFT('2012-2022'!$P4150,4)</f>
        <v>2018</v>
      </c>
      <c r="S4150" s="21" t="s">
        <v>65</v>
      </c>
      <c r="T4150" s="21"/>
      <c r="U4150" s="21"/>
      <c r="V4150" s="21"/>
      <c r="W4150" s="27"/>
      <c r="X4150" s="27"/>
      <c r="Y4150" s="28"/>
    </row>
    <row r="4151" ht="15.75" customHeight="1">
      <c r="A4151" s="21">
        <v>3.0315955E7</v>
      </c>
      <c r="B4151" s="21" t="s">
        <v>23262</v>
      </c>
      <c r="C4151" s="21" t="s">
        <v>23263</v>
      </c>
      <c r="D4151" s="21" t="s">
        <v>23264</v>
      </c>
      <c r="E4151" s="21" t="s">
        <v>257</v>
      </c>
      <c r="F4151" s="21" t="s">
        <v>1155</v>
      </c>
      <c r="G4151" s="21">
        <v>2018.0</v>
      </c>
      <c r="H4151" s="26">
        <v>43387.0</v>
      </c>
      <c r="I4151" s="21"/>
      <c r="J4151" s="21"/>
      <c r="K4151" s="21" t="s">
        <v>23265</v>
      </c>
      <c r="L4151" s="21" t="str">
        <f>IF(ISNUMBER(VLOOKUP(A4151,EXCL,1,FALSE)),"Excluido",IF(ISNUMBER(VLOOKUP(A4151,POST,1,FALSE)),"PostAlerta",IF(ISNUMBER(VLOOKUP(A4151,PRE,1,FALSE)),"PreAlerta","")))</f>
        <v>PostAlerta</v>
      </c>
      <c r="M4151" s="21" t="str">
        <f>IF(ISNUMBER(A4151),(IF(ISNUMBER(VLOOKUP(A4151,KEYWORDS,1,FALSE)),"C/PalabrasClaves","S/PalabrasClaves")),"")</f>
        <v>S/PalabrasClaves</v>
      </c>
      <c r="N4151" s="21" t="str">
        <f t="shared" si="19"/>
        <v/>
      </c>
      <c r="O4151" s="21"/>
      <c r="P4151" s="21" t="s">
        <v>23110</v>
      </c>
      <c r="Q4151" s="21"/>
      <c r="R4151" s="21" t="str">
        <f>LEFT('2012-2022'!$P4151,4)</f>
        <v>2018</v>
      </c>
      <c r="S4151" s="21" t="s">
        <v>68</v>
      </c>
      <c r="T4151" s="21"/>
      <c r="U4151" s="21"/>
      <c r="V4151" s="21"/>
      <c r="W4151" s="27"/>
      <c r="X4151" s="27"/>
      <c r="Y4151" s="12"/>
    </row>
    <row r="4152" ht="15.75" customHeight="1">
      <c r="A4152" s="21">
        <v>3.0380317E7</v>
      </c>
      <c r="B4152" s="21" t="s">
        <v>23266</v>
      </c>
      <c r="C4152" s="21" t="s">
        <v>23267</v>
      </c>
      <c r="D4152" s="21" t="s">
        <v>23268</v>
      </c>
      <c r="E4152" s="21" t="s">
        <v>23269</v>
      </c>
      <c r="F4152" s="21" t="s">
        <v>4326</v>
      </c>
      <c r="G4152" s="21">
        <v>2018.0</v>
      </c>
      <c r="H4152" s="26">
        <v>43405.0</v>
      </c>
      <c r="I4152" s="21"/>
      <c r="J4152" s="21"/>
      <c r="K4152" s="21" t="s">
        <v>23270</v>
      </c>
      <c r="L4152" s="21" t="str">
        <f>IF(ISNUMBER(VLOOKUP(A4152,EXCL,1,FALSE)),"Excluido",IF(ISNUMBER(VLOOKUP(A4152,POST,1,FALSE)),"PostAlerta",IF(ISNUMBER(VLOOKUP(A4152,PRE,1,FALSE)),"PreAlerta","")))</f>
        <v>PostAlerta</v>
      </c>
      <c r="M4152" s="21" t="str">
        <f>IF(ISNUMBER(A4152),(IF(ISNUMBER(VLOOKUP(A4152,KEYWORDS,1,FALSE)),"C/PalabrasClaves","S/PalabrasClaves")),"")</f>
        <v>S/PalabrasClaves</v>
      </c>
      <c r="N4152" s="21" t="str">
        <f t="shared" si="19"/>
        <v/>
      </c>
      <c r="O4152" s="21"/>
      <c r="P4152" s="21" t="s">
        <v>23271</v>
      </c>
      <c r="Q4152" s="21"/>
      <c r="R4152" s="21" t="str">
        <f>LEFT('2012-2022'!$P4152,4)</f>
        <v>2018</v>
      </c>
      <c r="S4152" s="21" t="s">
        <v>65</v>
      </c>
      <c r="T4152" s="21"/>
      <c r="U4152" s="21"/>
      <c r="V4152" s="21"/>
      <c r="W4152" s="27"/>
      <c r="X4152" s="27"/>
      <c r="Y4152" s="28"/>
    </row>
    <row r="4153" ht="15.75" customHeight="1">
      <c r="A4153" s="21">
        <v>3.0381545E7</v>
      </c>
      <c r="B4153" s="21" t="s">
        <v>23272</v>
      </c>
      <c r="C4153" s="21" t="s">
        <v>23273</v>
      </c>
      <c r="D4153" s="21" t="s">
        <v>23274</v>
      </c>
      <c r="E4153" s="21" t="s">
        <v>23275</v>
      </c>
      <c r="F4153" s="21" t="s">
        <v>563</v>
      </c>
      <c r="G4153" s="21">
        <v>2018.0</v>
      </c>
      <c r="H4153" s="26">
        <v>43406.0</v>
      </c>
      <c r="I4153" s="21" t="s">
        <v>23276</v>
      </c>
      <c r="J4153" s="21"/>
      <c r="K4153" s="21" t="s">
        <v>23277</v>
      </c>
      <c r="L4153" s="21" t="str">
        <f>IF(ISNUMBER(VLOOKUP(A4153,EXCL,1,FALSE)),"Excluido",IF(ISNUMBER(VLOOKUP(A4153,POST,1,FALSE)),"PostAlerta",IF(ISNUMBER(VLOOKUP(A4153,PRE,1,FALSE)),"PreAlerta","")))</f>
        <v>PostAlerta</v>
      </c>
      <c r="M4153" s="21" t="str">
        <f>IF(ISNUMBER(A4153),(IF(ISNUMBER(VLOOKUP(A4153,KEYWORDS,1,FALSE)),"C/PalabrasClaves","S/PalabrasClaves")),"")</f>
        <v>C/PalabrasClaves</v>
      </c>
      <c r="N4153" s="21" t="str">
        <f t="shared" si="19"/>
        <v/>
      </c>
      <c r="O4153" s="21"/>
      <c r="P4153" s="21" t="s">
        <v>23090</v>
      </c>
      <c r="Q4153" s="21"/>
      <c r="R4153" s="21" t="str">
        <f>LEFT('2012-2022'!$P4153,4)</f>
        <v>2018</v>
      </c>
      <c r="S4153" s="21" t="s">
        <v>65</v>
      </c>
      <c r="T4153" s="21"/>
      <c r="U4153" s="21"/>
      <c r="V4153" s="21"/>
      <c r="W4153" s="27"/>
      <c r="X4153" s="27"/>
      <c r="Y4153" s="12"/>
    </row>
    <row r="4154" ht="15.75" customHeight="1">
      <c r="A4154" s="21">
        <v>3.0483373E7</v>
      </c>
      <c r="B4154" s="21" t="s">
        <v>23278</v>
      </c>
      <c r="C4154" s="21" t="s">
        <v>23279</v>
      </c>
      <c r="D4154" s="21" t="s">
        <v>23280</v>
      </c>
      <c r="E4154" s="21" t="s">
        <v>23281</v>
      </c>
      <c r="F4154" s="21" t="s">
        <v>23282</v>
      </c>
      <c r="G4154" s="21">
        <v>2018.0</v>
      </c>
      <c r="H4154" s="26">
        <v>43433.0</v>
      </c>
      <c r="I4154" s="21" t="s">
        <v>23283</v>
      </c>
      <c r="J4154" s="21"/>
      <c r="K4154" s="21"/>
      <c r="L4154" s="21" t="str">
        <f>IF(ISNUMBER(VLOOKUP(A4154,EXCL,1,FALSE)),"Excluido",IF(ISNUMBER(VLOOKUP(A4154,POST,1,FALSE)),"PostAlerta",IF(ISNUMBER(VLOOKUP(A4154,PRE,1,FALSE)),"PreAlerta","")))</f>
        <v>PostAlerta</v>
      </c>
      <c r="M4154" s="21" t="str">
        <f>IF(ISNUMBER(A4154),(IF(ISNUMBER(VLOOKUP(A4154,KEYWORDS,1,FALSE)),"C/PalabrasClaves","S/PalabrasClaves")),"")</f>
        <v>S/PalabrasClaves</v>
      </c>
      <c r="N4154" s="21" t="str">
        <f t="shared" si="19"/>
        <v/>
      </c>
      <c r="O4154" s="21"/>
      <c r="P4154" s="21" t="s">
        <v>23090</v>
      </c>
      <c r="Q4154" s="21"/>
      <c r="R4154" s="21" t="str">
        <f>LEFT('2012-2022'!$P4154,4)</f>
        <v>2018</v>
      </c>
      <c r="S4154" s="21" t="s">
        <v>65</v>
      </c>
      <c r="T4154" s="21"/>
      <c r="U4154" s="21"/>
      <c r="V4154" s="21"/>
      <c r="W4154" s="27"/>
      <c r="X4154" s="27"/>
      <c r="Y4154" s="28"/>
    </row>
    <row r="4155" ht="15.75" customHeight="1">
      <c r="A4155" s="21">
        <v>3.1014863E7</v>
      </c>
      <c r="B4155" s="21" t="s">
        <v>23284</v>
      </c>
      <c r="C4155" s="21" t="s">
        <v>23285</v>
      </c>
      <c r="D4155" s="21" t="s">
        <v>23286</v>
      </c>
      <c r="E4155" s="21" t="s">
        <v>12894</v>
      </c>
      <c r="F4155" s="21" t="s">
        <v>12747</v>
      </c>
      <c r="G4155" s="21">
        <v>2018.0</v>
      </c>
      <c r="H4155" s="26">
        <v>43580.0</v>
      </c>
      <c r="I4155" s="21"/>
      <c r="J4155" s="21"/>
      <c r="K4155" s="21" t="s">
        <v>23287</v>
      </c>
      <c r="L4155" s="21" t="str">
        <f>IF(ISNUMBER(VLOOKUP(A4155,EXCL,1,FALSE)),"Excluido",IF(ISNUMBER(VLOOKUP(A4155,POST,1,FALSE)),"PostAlerta",IF(ISNUMBER(VLOOKUP(A4155,PRE,1,FALSE)),"PreAlerta","")))</f>
        <v>PostAlerta</v>
      </c>
      <c r="M4155" s="21" t="str">
        <f>IF(ISNUMBER(A4155),(IF(ISNUMBER(VLOOKUP(A4155,KEYWORDS,1,FALSE)),"C/PalabrasClaves","S/PalabrasClaves")),"")</f>
        <v>S/PalabrasClaves</v>
      </c>
      <c r="N4155" s="21" t="str">
        <f t="shared" si="19"/>
        <v/>
      </c>
      <c r="O4155" s="21"/>
      <c r="P4155" s="21" t="s">
        <v>23090</v>
      </c>
      <c r="Q4155" s="21"/>
      <c r="R4155" s="21" t="str">
        <f>LEFT('2012-2022'!$P4155,4)</f>
        <v>2018</v>
      </c>
      <c r="S4155" s="21" t="s">
        <v>65</v>
      </c>
      <c r="T4155" s="21"/>
      <c r="U4155" s="21"/>
      <c r="V4155" s="21"/>
      <c r="W4155" s="27"/>
      <c r="X4155" s="27"/>
      <c r="Y4155" s="12"/>
    </row>
    <row r="4156" ht="15.75" customHeight="1">
      <c r="A4156" s="21">
        <v>3.1014869E7</v>
      </c>
      <c r="B4156" s="21" t="s">
        <v>23288</v>
      </c>
      <c r="C4156" s="21" t="s">
        <v>23289</v>
      </c>
      <c r="D4156" s="21" t="s">
        <v>23290</v>
      </c>
      <c r="E4156" s="21" t="s">
        <v>23291</v>
      </c>
      <c r="F4156" s="21" t="s">
        <v>12747</v>
      </c>
      <c r="G4156" s="21">
        <v>2018.0</v>
      </c>
      <c r="H4156" s="26">
        <v>43580.0</v>
      </c>
      <c r="I4156" s="21"/>
      <c r="J4156" s="21"/>
      <c r="K4156" s="21" t="s">
        <v>23292</v>
      </c>
      <c r="L4156" s="21" t="str">
        <f>IF(ISNUMBER(VLOOKUP(A4156,EXCL,1,FALSE)),"Excluido",IF(ISNUMBER(VLOOKUP(A4156,POST,1,FALSE)),"PostAlerta",IF(ISNUMBER(VLOOKUP(A4156,PRE,1,FALSE)),"PreAlerta","")))</f>
        <v>PostAlerta</v>
      </c>
      <c r="M4156" s="21" t="str">
        <f>IF(ISNUMBER(A4156),(IF(ISNUMBER(VLOOKUP(A4156,KEYWORDS,1,FALSE)),"C/PalabrasClaves","S/PalabrasClaves")),"")</f>
        <v>S/PalabrasClaves</v>
      </c>
      <c r="N4156" s="21" t="str">
        <f t="shared" si="19"/>
        <v/>
      </c>
      <c r="O4156" s="21"/>
      <c r="P4156" s="21" t="s">
        <v>23090</v>
      </c>
      <c r="Q4156" s="21"/>
      <c r="R4156" s="21" t="str">
        <f>LEFT('2012-2022'!$P4156,4)</f>
        <v>2018</v>
      </c>
      <c r="S4156" s="21" t="s">
        <v>65</v>
      </c>
      <c r="T4156" s="21"/>
      <c r="U4156" s="21"/>
      <c r="V4156" s="21"/>
      <c r="W4156" s="27"/>
      <c r="X4156" s="27"/>
      <c r="Y4156" s="28"/>
    </row>
    <row r="4157" ht="15.75" customHeight="1">
      <c r="A4157" s="21">
        <v>3.1014871E7</v>
      </c>
      <c r="B4157" s="21" t="s">
        <v>23293</v>
      </c>
      <c r="C4157" s="21" t="s">
        <v>23294</v>
      </c>
      <c r="D4157" s="21" t="s">
        <v>23295</v>
      </c>
      <c r="E4157" s="21" t="s">
        <v>23296</v>
      </c>
      <c r="F4157" s="21" t="s">
        <v>12747</v>
      </c>
      <c r="G4157" s="21">
        <v>2018.0</v>
      </c>
      <c r="H4157" s="26">
        <v>43580.0</v>
      </c>
      <c r="I4157" s="21"/>
      <c r="J4157" s="21"/>
      <c r="K4157" s="21" t="s">
        <v>23297</v>
      </c>
      <c r="L4157" s="21" t="str">
        <f>IF(ISNUMBER(VLOOKUP(A4157,EXCL,1,FALSE)),"Excluido",IF(ISNUMBER(VLOOKUP(A4157,POST,1,FALSE)),"PostAlerta",IF(ISNUMBER(VLOOKUP(A4157,PRE,1,FALSE)),"PreAlerta","")))</f>
        <v>PostAlerta</v>
      </c>
      <c r="M4157" s="21" t="str">
        <f>IF(ISNUMBER(A4157),(IF(ISNUMBER(VLOOKUP(A4157,KEYWORDS,1,FALSE)),"C/PalabrasClaves","S/PalabrasClaves")),"")</f>
        <v>S/PalabrasClaves</v>
      </c>
      <c r="N4157" s="21" t="str">
        <f t="shared" si="19"/>
        <v/>
      </c>
      <c r="O4157" s="21"/>
      <c r="P4157" s="21" t="s">
        <v>23090</v>
      </c>
      <c r="Q4157" s="21"/>
      <c r="R4157" s="21" t="str">
        <f>LEFT('2012-2022'!$P4157,4)</f>
        <v>2018</v>
      </c>
      <c r="S4157" s="21" t="s">
        <v>65</v>
      </c>
      <c r="T4157" s="21"/>
      <c r="U4157" s="21"/>
      <c r="V4157" s="21"/>
      <c r="W4157" s="27"/>
      <c r="X4157" s="27"/>
      <c r="Y4157" s="12"/>
    </row>
    <row r="4158" ht="15.75" customHeight="1">
      <c r="A4158" s="21">
        <v>3.1014872E7</v>
      </c>
      <c r="B4158" s="21" t="s">
        <v>23298</v>
      </c>
      <c r="C4158" s="21" t="s">
        <v>23299</v>
      </c>
      <c r="D4158" s="21" t="s">
        <v>23300</v>
      </c>
      <c r="E4158" s="21" t="s">
        <v>23301</v>
      </c>
      <c r="F4158" s="21" t="s">
        <v>12747</v>
      </c>
      <c r="G4158" s="21">
        <v>2018.0</v>
      </c>
      <c r="H4158" s="26">
        <v>43580.0</v>
      </c>
      <c r="I4158" s="21"/>
      <c r="J4158" s="21"/>
      <c r="K4158" s="21" t="s">
        <v>23302</v>
      </c>
      <c r="L4158" s="21" t="str">
        <f>IF(ISNUMBER(VLOOKUP(A4158,EXCL,1,FALSE)),"Excluido",IF(ISNUMBER(VLOOKUP(A4158,POST,1,FALSE)),"PostAlerta",IF(ISNUMBER(VLOOKUP(A4158,PRE,1,FALSE)),"PreAlerta","")))</f>
        <v>PostAlerta</v>
      </c>
      <c r="M4158" s="21" t="str">
        <f>IF(ISNUMBER(A4158),(IF(ISNUMBER(VLOOKUP(A4158,KEYWORDS,1,FALSE)),"C/PalabrasClaves","S/PalabrasClaves")),"")</f>
        <v>S/PalabrasClaves</v>
      </c>
      <c r="N4158" s="21" t="str">
        <f t="shared" si="19"/>
        <v/>
      </c>
      <c r="O4158" s="21"/>
      <c r="P4158" s="21" t="s">
        <v>23090</v>
      </c>
      <c r="Q4158" s="21"/>
      <c r="R4158" s="21" t="str">
        <f>LEFT('2012-2022'!$P4158,4)</f>
        <v>2018</v>
      </c>
      <c r="S4158" s="21" t="s">
        <v>65</v>
      </c>
      <c r="T4158" s="21"/>
      <c r="U4158" s="21"/>
      <c r="V4158" s="21"/>
      <c r="W4158" s="27"/>
      <c r="X4158" s="27"/>
      <c r="Y4158" s="28"/>
    </row>
    <row r="4159" ht="15.75" customHeight="1">
      <c r="A4159" s="21">
        <v>3.1014877E7</v>
      </c>
      <c r="B4159" s="21" t="s">
        <v>23303</v>
      </c>
      <c r="C4159" s="21" t="s">
        <v>23304</v>
      </c>
      <c r="D4159" s="21" t="s">
        <v>23305</v>
      </c>
      <c r="E4159" s="21" t="s">
        <v>23306</v>
      </c>
      <c r="F4159" s="21" t="s">
        <v>12747</v>
      </c>
      <c r="G4159" s="21">
        <v>2018.0</v>
      </c>
      <c r="H4159" s="26">
        <v>43580.0</v>
      </c>
      <c r="I4159" s="21"/>
      <c r="J4159" s="21"/>
      <c r="K4159" s="21" t="s">
        <v>23307</v>
      </c>
      <c r="L4159" s="21" t="str">
        <f>IF(ISNUMBER(VLOOKUP(A4159,EXCL,1,FALSE)),"Excluido",IF(ISNUMBER(VLOOKUP(A4159,POST,1,FALSE)),"PostAlerta",IF(ISNUMBER(VLOOKUP(A4159,PRE,1,FALSE)),"PreAlerta","")))</f>
        <v>PostAlerta</v>
      </c>
      <c r="M4159" s="21" t="str">
        <f>IF(ISNUMBER(A4159),(IF(ISNUMBER(VLOOKUP(A4159,KEYWORDS,1,FALSE)),"C/PalabrasClaves","S/PalabrasClaves")),"")</f>
        <v>S/PalabrasClaves</v>
      </c>
      <c r="N4159" s="21" t="str">
        <f t="shared" si="19"/>
        <v/>
      </c>
      <c r="O4159" s="21"/>
      <c r="P4159" s="21" t="s">
        <v>23090</v>
      </c>
      <c r="Q4159" s="21"/>
      <c r="R4159" s="21" t="str">
        <f>LEFT('2012-2022'!$P4159,4)</f>
        <v>2018</v>
      </c>
      <c r="S4159" s="21" t="s">
        <v>65</v>
      </c>
      <c r="T4159" s="21"/>
      <c r="U4159" s="21"/>
      <c r="V4159" s="21"/>
      <c r="W4159" s="27"/>
      <c r="X4159" s="27"/>
      <c r="Y4159" s="12"/>
    </row>
    <row r="4160" ht="15.75" customHeight="1">
      <c r="A4160" s="21">
        <v>3.0067932E7</v>
      </c>
      <c r="B4160" s="21" t="s">
        <v>23308</v>
      </c>
      <c r="C4160" s="21" t="s">
        <v>23309</v>
      </c>
      <c r="D4160" s="21" t="s">
        <v>23310</v>
      </c>
      <c r="E4160" s="21" t="s">
        <v>23311</v>
      </c>
      <c r="F4160" s="21" t="s">
        <v>4123</v>
      </c>
      <c r="G4160" s="21">
        <v>2018.0</v>
      </c>
      <c r="H4160" s="26">
        <v>43314.0</v>
      </c>
      <c r="I4160" s="21"/>
      <c r="J4160" s="21"/>
      <c r="K4160" s="21" t="s">
        <v>23312</v>
      </c>
      <c r="L4160" s="21" t="str">
        <f>IF(ISNUMBER(VLOOKUP(A4160,EXCL,1,FALSE)),"Excluido",IF(ISNUMBER(VLOOKUP(A4160,POST,1,FALSE)),"PostAlerta",IF(ISNUMBER(VLOOKUP(A4160,PRE,1,FALSE)),"PreAlerta","")))</f>
        <v>PostAlerta</v>
      </c>
      <c r="M4160" s="21" t="str">
        <f>IF(ISNUMBER(A4160),(IF(ISNUMBER(VLOOKUP(A4160,KEYWORDS,1,FALSE)),"C/PalabrasClaves","S/PalabrasClaves")),"")</f>
        <v>S/PalabrasClaves</v>
      </c>
      <c r="N4160" s="21" t="str">
        <f t="shared" si="19"/>
        <v/>
      </c>
      <c r="O4160" s="21"/>
      <c r="P4160" s="21" t="s">
        <v>23313</v>
      </c>
      <c r="Q4160" s="21"/>
      <c r="R4160" s="21" t="str">
        <f>LEFT('2012-2022'!$P4160,4)</f>
        <v>2018</v>
      </c>
      <c r="S4160" s="21" t="s">
        <v>65</v>
      </c>
      <c r="T4160" s="21"/>
      <c r="U4160" s="21"/>
      <c r="V4160" s="21"/>
      <c r="W4160" s="27"/>
      <c r="X4160" s="27"/>
      <c r="Y4160" s="28"/>
    </row>
    <row r="4161" ht="15.75" customHeight="1">
      <c r="A4161" s="21">
        <v>3.0123779E7</v>
      </c>
      <c r="B4161" s="21" t="s">
        <v>23314</v>
      </c>
      <c r="C4161" s="21" t="s">
        <v>23315</v>
      </c>
      <c r="D4161" s="21" t="s">
        <v>23316</v>
      </c>
      <c r="E4161" s="21" t="s">
        <v>18483</v>
      </c>
      <c r="F4161" s="21" t="s">
        <v>3171</v>
      </c>
      <c r="G4161" s="21">
        <v>2018.0</v>
      </c>
      <c r="H4161" s="26">
        <v>43333.0</v>
      </c>
      <c r="I4161" s="21" t="s">
        <v>23317</v>
      </c>
      <c r="J4161" s="21"/>
      <c r="K4161" s="21" t="s">
        <v>23318</v>
      </c>
      <c r="L4161" s="21" t="str">
        <f>IF(ISNUMBER(VLOOKUP(A4161,EXCL,1,FALSE)),"Excluido",IF(ISNUMBER(VLOOKUP(A4161,POST,1,FALSE)),"PostAlerta",IF(ISNUMBER(VLOOKUP(A4161,PRE,1,FALSE)),"PreAlerta","")))</f>
        <v>PostAlerta</v>
      </c>
      <c r="M4161" s="21" t="str">
        <f>IF(ISNUMBER(A4161),(IF(ISNUMBER(VLOOKUP(A4161,KEYWORDS,1,FALSE)),"C/PalabrasClaves","S/PalabrasClaves")),"")</f>
        <v>S/PalabrasClaves</v>
      </c>
      <c r="N4161" s="21" t="str">
        <f t="shared" si="19"/>
        <v/>
      </c>
      <c r="O4161" s="21"/>
      <c r="P4161" s="21" t="s">
        <v>23319</v>
      </c>
      <c r="Q4161" s="21"/>
      <c r="R4161" s="21" t="str">
        <f>LEFT('2012-2022'!$P4161,4)</f>
        <v>2018</v>
      </c>
      <c r="S4161" s="21" t="s">
        <v>65</v>
      </c>
      <c r="T4161" s="21"/>
      <c r="U4161" s="21"/>
      <c r="V4161" s="21"/>
      <c r="W4161" s="27"/>
      <c r="X4161" s="27"/>
      <c r="Y4161" s="12"/>
    </row>
    <row r="4162" ht="15.75" customHeight="1">
      <c r="A4162" s="21">
        <v>3.0075738E7</v>
      </c>
      <c r="B4162" s="21" t="s">
        <v>23320</v>
      </c>
      <c r="C4162" s="21" t="s">
        <v>23321</v>
      </c>
      <c r="D4162" s="21" t="s">
        <v>23322</v>
      </c>
      <c r="E4162" s="21" t="s">
        <v>12131</v>
      </c>
      <c r="F4162" s="21" t="s">
        <v>332</v>
      </c>
      <c r="G4162" s="21">
        <v>2018.0</v>
      </c>
      <c r="H4162" s="26">
        <v>43317.0</v>
      </c>
      <c r="I4162" s="21" t="s">
        <v>23323</v>
      </c>
      <c r="J4162" s="21"/>
      <c r="K4162" s="21" t="s">
        <v>23324</v>
      </c>
      <c r="L4162" s="21" t="str">
        <f>IF(ISNUMBER(VLOOKUP(A4162,EXCL,1,FALSE)),"Excluido",IF(ISNUMBER(VLOOKUP(A4162,POST,1,FALSE)),"PostAlerta",IF(ISNUMBER(VLOOKUP(A4162,PRE,1,FALSE)),"PreAlerta","")))</f>
        <v>PostAlerta</v>
      </c>
      <c r="M4162" s="21" t="str">
        <f>IF(ISNUMBER(A4162),(IF(ISNUMBER(VLOOKUP(A4162,KEYWORDS,1,FALSE)),"C/PalabrasClaves","S/PalabrasClaves")),"")</f>
        <v>S/PalabrasClaves</v>
      </c>
      <c r="N4162" s="21" t="str">
        <f t="shared" si="19"/>
        <v/>
      </c>
      <c r="O4162" s="21"/>
      <c r="P4162" s="21" t="s">
        <v>23325</v>
      </c>
      <c r="Q4162" s="21"/>
      <c r="R4162" s="21" t="str">
        <f>LEFT('2012-2022'!$P4162,4)</f>
        <v>2018</v>
      </c>
      <c r="S4162" s="21" t="s">
        <v>65</v>
      </c>
      <c r="T4162" s="21"/>
      <c r="U4162" s="21"/>
      <c r="V4162" s="21"/>
      <c r="W4162" s="27"/>
      <c r="X4162" s="27"/>
      <c r="Y4162" s="28"/>
    </row>
    <row r="4163" ht="15.75" customHeight="1">
      <c r="A4163" s="21">
        <v>3.0080899E7</v>
      </c>
      <c r="B4163" s="21" t="s">
        <v>23326</v>
      </c>
      <c r="C4163" s="21" t="s">
        <v>23327</v>
      </c>
      <c r="D4163" s="21" t="s">
        <v>23328</v>
      </c>
      <c r="E4163" s="21" t="s">
        <v>23329</v>
      </c>
      <c r="F4163" s="21" t="s">
        <v>1789</v>
      </c>
      <c r="G4163" s="21">
        <v>2018.0</v>
      </c>
      <c r="H4163" s="26">
        <v>43319.0</v>
      </c>
      <c r="I4163" s="21" t="s">
        <v>23330</v>
      </c>
      <c r="J4163" s="21"/>
      <c r="K4163" s="21" t="s">
        <v>23331</v>
      </c>
      <c r="L4163" s="21" t="str">
        <f>IF(ISNUMBER(VLOOKUP(A4163,EXCL,1,FALSE)),"Excluido",IF(ISNUMBER(VLOOKUP(A4163,POST,1,FALSE)),"PostAlerta",IF(ISNUMBER(VLOOKUP(A4163,PRE,1,FALSE)),"PreAlerta","")))</f>
        <v>PostAlerta</v>
      </c>
      <c r="M4163" s="21" t="str">
        <f>IF(ISNUMBER(A4163),(IF(ISNUMBER(VLOOKUP(A4163,KEYWORDS,1,FALSE)),"C/PalabrasClaves","S/PalabrasClaves")),"")</f>
        <v>S/PalabrasClaves</v>
      </c>
      <c r="N4163" s="21" t="str">
        <f t="shared" si="19"/>
        <v/>
      </c>
      <c r="O4163" s="21"/>
      <c r="P4163" s="21" t="s">
        <v>23332</v>
      </c>
      <c r="Q4163" s="21"/>
      <c r="R4163" s="21" t="str">
        <f>LEFT('2012-2022'!$P4163,4)</f>
        <v>2018</v>
      </c>
      <c r="S4163" s="21" t="s">
        <v>65</v>
      </c>
      <c r="T4163" s="21"/>
      <c r="U4163" s="21"/>
      <c r="V4163" s="21"/>
      <c r="W4163" s="27"/>
      <c r="X4163" s="27"/>
      <c r="Y4163" s="12"/>
    </row>
    <row r="4164" ht="15.75" customHeight="1">
      <c r="A4164" s="21">
        <v>3.0057173E7</v>
      </c>
      <c r="B4164" s="21" t="s">
        <v>23333</v>
      </c>
      <c r="C4164" s="21" t="s">
        <v>23334</v>
      </c>
      <c r="D4164" s="21" t="s">
        <v>23335</v>
      </c>
      <c r="E4164" s="21" t="s">
        <v>23336</v>
      </c>
      <c r="F4164" s="21" t="s">
        <v>14697</v>
      </c>
      <c r="G4164" s="21">
        <v>2018.0</v>
      </c>
      <c r="H4164" s="26">
        <v>43312.0</v>
      </c>
      <c r="I4164" s="21" t="s">
        <v>23337</v>
      </c>
      <c r="J4164" s="21" t="s">
        <v>23338</v>
      </c>
      <c r="K4164" s="21" t="s">
        <v>23339</v>
      </c>
      <c r="L4164" s="21" t="str">
        <f>IF(ISNUMBER(VLOOKUP(A4164,EXCL,1,FALSE)),"Excluido",IF(ISNUMBER(VLOOKUP(A4164,POST,1,FALSE)),"PostAlerta",IF(ISNUMBER(VLOOKUP(A4164,PRE,1,FALSE)),"PreAlerta","")))</f>
        <v>PostAlerta</v>
      </c>
      <c r="M4164" s="21" t="str">
        <f>IF(ISNUMBER(A4164),(IF(ISNUMBER(VLOOKUP(A4164,KEYWORDS,1,FALSE)),"C/PalabrasClaves","S/PalabrasClaves")),"")</f>
        <v>S/PalabrasClaves</v>
      </c>
      <c r="N4164" s="21" t="str">
        <f t="shared" si="19"/>
        <v/>
      </c>
      <c r="O4164" s="21"/>
      <c r="P4164" s="21" t="s">
        <v>23340</v>
      </c>
      <c r="Q4164" s="21"/>
      <c r="R4164" s="21" t="str">
        <f>LEFT('2012-2022'!$P4164,4)</f>
        <v>2018</v>
      </c>
      <c r="S4164" s="21" t="s">
        <v>65</v>
      </c>
      <c r="T4164" s="21"/>
      <c r="U4164" s="21"/>
      <c r="V4164" s="21"/>
      <c r="W4164" s="27"/>
      <c r="X4164" s="27"/>
      <c r="Y4164" s="28"/>
    </row>
    <row r="4165" ht="15.75" customHeight="1">
      <c r="A4165" s="21">
        <v>3.0092823E7</v>
      </c>
      <c r="B4165" s="21" t="s">
        <v>23341</v>
      </c>
      <c r="C4165" s="21" t="s">
        <v>23342</v>
      </c>
      <c r="D4165" s="21" t="s">
        <v>23343</v>
      </c>
      <c r="E4165" s="21" t="s">
        <v>23344</v>
      </c>
      <c r="F4165" s="21" t="s">
        <v>332</v>
      </c>
      <c r="G4165" s="21">
        <v>2018.0</v>
      </c>
      <c r="H4165" s="26">
        <v>43323.0</v>
      </c>
      <c r="I4165" s="21" t="s">
        <v>23345</v>
      </c>
      <c r="J4165" s="21"/>
      <c r="K4165" s="21" t="s">
        <v>23346</v>
      </c>
      <c r="L4165" s="21" t="str">
        <f>IF(ISNUMBER(VLOOKUP(A4165,EXCL,1,FALSE)),"Excluido",IF(ISNUMBER(VLOOKUP(A4165,POST,1,FALSE)),"PostAlerta",IF(ISNUMBER(VLOOKUP(A4165,PRE,1,FALSE)),"PreAlerta","")))</f>
        <v>PostAlerta</v>
      </c>
      <c r="M4165" s="21" t="str">
        <f>IF(ISNUMBER(A4165),(IF(ISNUMBER(VLOOKUP(A4165,KEYWORDS,1,FALSE)),"C/PalabrasClaves","S/PalabrasClaves")),"")</f>
        <v>S/PalabrasClaves</v>
      </c>
      <c r="N4165" s="21" t="str">
        <f t="shared" si="19"/>
        <v/>
      </c>
      <c r="O4165" s="21"/>
      <c r="P4165" s="21" t="s">
        <v>23347</v>
      </c>
      <c r="Q4165" s="21"/>
      <c r="R4165" s="21" t="str">
        <f>LEFT('2012-2022'!$P4165,4)</f>
        <v>2018</v>
      </c>
      <c r="S4165" s="21" t="s">
        <v>65</v>
      </c>
      <c r="T4165" s="21"/>
      <c r="U4165" s="21"/>
      <c r="V4165" s="21"/>
      <c r="W4165" s="27"/>
      <c r="X4165" s="27"/>
      <c r="Y4165" s="12"/>
    </row>
    <row r="4166" ht="15.75" customHeight="1">
      <c r="A4166" s="21">
        <v>2.9173984E7</v>
      </c>
      <c r="B4166" s="21" t="s">
        <v>23348</v>
      </c>
      <c r="C4166" s="21" t="s">
        <v>23349</v>
      </c>
      <c r="D4166" s="21" t="s">
        <v>23350</v>
      </c>
      <c r="E4166" s="21" t="s">
        <v>23351</v>
      </c>
      <c r="F4166" s="21" t="s">
        <v>23352</v>
      </c>
      <c r="G4166" s="21">
        <v>2018.0</v>
      </c>
      <c r="H4166" s="26">
        <v>43067.0</v>
      </c>
      <c r="I4166" s="21"/>
      <c r="J4166" s="21"/>
      <c r="K4166" s="21" t="s">
        <v>23353</v>
      </c>
      <c r="L4166" s="21" t="str">
        <f>IF(ISNUMBER(VLOOKUP(A4166,EXCL,1,FALSE)),"Excluido",IF(ISNUMBER(VLOOKUP(A4166,POST,1,FALSE)),"PostAlerta",IF(ISNUMBER(VLOOKUP(A4166,PRE,1,FALSE)),"PreAlerta","")))</f>
        <v>PostAlerta</v>
      </c>
      <c r="M4166" s="21" t="str">
        <f>IF(ISNUMBER(A4166),(IF(ISNUMBER(VLOOKUP(A4166,KEYWORDS,1,FALSE)),"C/PalabrasClaves","S/PalabrasClaves")),"")</f>
        <v>S/PalabrasClaves</v>
      </c>
      <c r="N4166" s="21" t="str">
        <f t="shared" si="19"/>
        <v/>
      </c>
      <c r="O4166" s="21"/>
      <c r="P4166" s="21" t="s">
        <v>23354</v>
      </c>
      <c r="Q4166" s="21"/>
      <c r="R4166" s="21" t="str">
        <f>LEFT('2012-2022'!$P4166,4)</f>
        <v>2018</v>
      </c>
      <c r="S4166" s="21" t="s">
        <v>65</v>
      </c>
      <c r="T4166" s="21"/>
      <c r="U4166" s="21"/>
      <c r="V4166" s="21"/>
      <c r="W4166" s="27"/>
      <c r="X4166" s="27"/>
      <c r="Y4166" s="28"/>
    </row>
    <row r="4167" ht="15.75" customHeight="1">
      <c r="A4167" s="21">
        <v>3.0102734E7</v>
      </c>
      <c r="B4167" s="21" t="s">
        <v>23355</v>
      </c>
      <c r="C4167" s="21" t="s">
        <v>23356</v>
      </c>
      <c r="D4167" s="21" t="s">
        <v>23357</v>
      </c>
      <c r="E4167" s="21" t="s">
        <v>23358</v>
      </c>
      <c r="F4167" s="21" t="s">
        <v>2831</v>
      </c>
      <c r="G4167" s="21">
        <v>2018.0</v>
      </c>
      <c r="H4167" s="26">
        <v>43326.0</v>
      </c>
      <c r="I4167" s="21" t="s">
        <v>23359</v>
      </c>
      <c r="J4167" s="21"/>
      <c r="K4167" s="21" t="s">
        <v>23360</v>
      </c>
      <c r="L4167" s="21" t="str">
        <f>IF(ISNUMBER(VLOOKUP(A4167,EXCL,1,FALSE)),"Excluido",IF(ISNUMBER(VLOOKUP(A4167,POST,1,FALSE)),"PostAlerta",IF(ISNUMBER(VLOOKUP(A4167,PRE,1,FALSE)),"PreAlerta","")))</f>
        <v>PostAlerta</v>
      </c>
      <c r="M4167" s="21" t="str">
        <f>IF(ISNUMBER(A4167),(IF(ISNUMBER(VLOOKUP(A4167,KEYWORDS,1,FALSE)),"C/PalabrasClaves","S/PalabrasClaves")),"")</f>
        <v>S/PalabrasClaves</v>
      </c>
      <c r="N4167" s="21" t="str">
        <f t="shared" si="19"/>
        <v/>
      </c>
      <c r="O4167" s="21"/>
      <c r="P4167" s="21" t="s">
        <v>23361</v>
      </c>
      <c r="Q4167" s="21"/>
      <c r="R4167" s="21" t="str">
        <f>LEFT('2012-2022'!$P4167,4)</f>
        <v>2018</v>
      </c>
      <c r="S4167" s="21" t="s">
        <v>65</v>
      </c>
      <c r="T4167" s="21"/>
      <c r="U4167" s="21"/>
      <c r="V4167" s="21"/>
      <c r="W4167" s="27"/>
      <c r="X4167" s="27"/>
      <c r="Y4167" s="12"/>
    </row>
    <row r="4168" ht="15.75" customHeight="1">
      <c r="A4168" s="21">
        <v>3.0103809E7</v>
      </c>
      <c r="B4168" s="21" t="s">
        <v>23362</v>
      </c>
      <c r="C4168" s="21" t="s">
        <v>23363</v>
      </c>
      <c r="D4168" s="21" t="s">
        <v>23364</v>
      </c>
      <c r="E4168" s="21" t="s">
        <v>6107</v>
      </c>
      <c r="F4168" s="21" t="s">
        <v>12793</v>
      </c>
      <c r="G4168" s="21">
        <v>2018.0</v>
      </c>
      <c r="H4168" s="26">
        <v>43327.0</v>
      </c>
      <c r="I4168" s="21" t="s">
        <v>23365</v>
      </c>
      <c r="J4168" s="21"/>
      <c r="K4168" s="21" t="s">
        <v>23366</v>
      </c>
      <c r="L4168" s="21" t="str">
        <f>IF(ISNUMBER(VLOOKUP(A4168,EXCL,1,FALSE)),"Excluido",IF(ISNUMBER(VLOOKUP(A4168,POST,1,FALSE)),"PostAlerta",IF(ISNUMBER(VLOOKUP(A4168,PRE,1,FALSE)),"PreAlerta","")))</f>
        <v>PostAlerta</v>
      </c>
      <c r="M4168" s="21" t="str">
        <f>IF(ISNUMBER(A4168),(IF(ISNUMBER(VLOOKUP(A4168,KEYWORDS,1,FALSE)),"C/PalabrasClaves","S/PalabrasClaves")),"")</f>
        <v>S/PalabrasClaves</v>
      </c>
      <c r="N4168" s="21" t="str">
        <f t="shared" si="19"/>
        <v/>
      </c>
      <c r="O4168" s="21"/>
      <c r="P4168" s="21" t="s">
        <v>23361</v>
      </c>
      <c r="Q4168" s="21"/>
      <c r="R4168" s="21" t="str">
        <f>LEFT('2012-2022'!$P4168,4)</f>
        <v>2018</v>
      </c>
      <c r="S4168" s="21" t="s">
        <v>65</v>
      </c>
      <c r="T4168" s="21"/>
      <c r="U4168" s="21"/>
      <c r="V4168" s="21"/>
      <c r="W4168" s="27"/>
      <c r="X4168" s="27"/>
      <c r="Y4168" s="28"/>
    </row>
    <row r="4169" ht="15.75" customHeight="1">
      <c r="A4169" s="21">
        <v>3.0104608E7</v>
      </c>
      <c r="B4169" s="21" t="s">
        <v>23367</v>
      </c>
      <c r="C4169" s="21" t="s">
        <v>23368</v>
      </c>
      <c r="D4169" s="21" t="s">
        <v>23369</v>
      </c>
      <c r="E4169" s="21" t="s">
        <v>23370</v>
      </c>
      <c r="F4169" s="21" t="s">
        <v>5609</v>
      </c>
      <c r="G4169" s="21">
        <v>2018.0</v>
      </c>
      <c r="H4169" s="26">
        <v>43327.0</v>
      </c>
      <c r="I4169" s="21" t="s">
        <v>23371</v>
      </c>
      <c r="J4169" s="21"/>
      <c r="K4169" s="21" t="s">
        <v>23372</v>
      </c>
      <c r="L4169" s="21" t="str">
        <f>IF(ISNUMBER(VLOOKUP(A4169,EXCL,1,FALSE)),"Excluido",IF(ISNUMBER(VLOOKUP(A4169,POST,1,FALSE)),"PostAlerta",IF(ISNUMBER(VLOOKUP(A4169,PRE,1,FALSE)),"PreAlerta","")))</f>
        <v>PostAlerta</v>
      </c>
      <c r="M4169" s="21" t="str">
        <f>IF(ISNUMBER(A4169),(IF(ISNUMBER(VLOOKUP(A4169,KEYWORDS,1,FALSE)),"C/PalabrasClaves","S/PalabrasClaves")),"")</f>
        <v>S/PalabrasClaves</v>
      </c>
      <c r="N4169" s="21" t="str">
        <f t="shared" si="19"/>
        <v/>
      </c>
      <c r="O4169" s="21"/>
      <c r="P4169" s="21" t="s">
        <v>23361</v>
      </c>
      <c r="Q4169" s="21"/>
      <c r="R4169" s="21" t="str">
        <f>LEFT('2012-2022'!$P4169,4)</f>
        <v>2018</v>
      </c>
      <c r="S4169" s="21" t="s">
        <v>65</v>
      </c>
      <c r="T4169" s="21"/>
      <c r="U4169" s="21"/>
      <c r="V4169" s="21"/>
      <c r="W4169" s="27"/>
      <c r="X4169" s="27"/>
      <c r="Y4169" s="12"/>
    </row>
    <row r="4170" ht="15.75" customHeight="1">
      <c r="A4170" s="21">
        <v>3.0110391E7</v>
      </c>
      <c r="B4170" s="21" t="s">
        <v>23373</v>
      </c>
      <c r="C4170" s="21" t="s">
        <v>23374</v>
      </c>
      <c r="D4170" s="21" t="s">
        <v>23375</v>
      </c>
      <c r="E4170" s="21" t="s">
        <v>23376</v>
      </c>
      <c r="F4170" s="21" t="s">
        <v>1789</v>
      </c>
      <c r="G4170" s="21">
        <v>2018.0</v>
      </c>
      <c r="H4170" s="26">
        <v>43328.0</v>
      </c>
      <c r="I4170" s="21" t="s">
        <v>23377</v>
      </c>
      <c r="J4170" s="21"/>
      <c r="K4170" s="21" t="s">
        <v>23378</v>
      </c>
      <c r="L4170" s="21" t="str">
        <f>IF(ISNUMBER(VLOOKUP(A4170,EXCL,1,FALSE)),"Excluido",IF(ISNUMBER(VLOOKUP(A4170,POST,1,FALSE)),"PostAlerta",IF(ISNUMBER(VLOOKUP(A4170,PRE,1,FALSE)),"PreAlerta","")))</f>
        <v>PostAlerta</v>
      </c>
      <c r="M4170" s="21" t="str">
        <f>IF(ISNUMBER(A4170),(IF(ISNUMBER(VLOOKUP(A4170,KEYWORDS,1,FALSE)),"C/PalabrasClaves","S/PalabrasClaves")),"")</f>
        <v>S/PalabrasClaves</v>
      </c>
      <c r="N4170" s="21" t="str">
        <f t="shared" si="19"/>
        <v/>
      </c>
      <c r="O4170" s="21"/>
      <c r="P4170" s="21" t="s">
        <v>23379</v>
      </c>
      <c r="Q4170" s="21"/>
      <c r="R4170" s="21" t="str">
        <f>LEFT('2012-2022'!$P4170,4)</f>
        <v>2018</v>
      </c>
      <c r="S4170" s="21" t="s">
        <v>65</v>
      </c>
      <c r="T4170" s="21"/>
      <c r="U4170" s="21"/>
      <c r="V4170" s="21"/>
      <c r="W4170" s="27"/>
      <c r="X4170" s="27"/>
      <c r="Y4170" s="28"/>
    </row>
    <row r="4171" ht="15.75" customHeight="1">
      <c r="A4171" s="21">
        <v>3.0119642E7</v>
      </c>
      <c r="B4171" s="21" t="s">
        <v>23380</v>
      </c>
      <c r="C4171" s="21" t="s">
        <v>23381</v>
      </c>
      <c r="D4171" s="21" t="s">
        <v>23382</v>
      </c>
      <c r="E4171" s="21" t="s">
        <v>23383</v>
      </c>
      <c r="F4171" s="21" t="s">
        <v>368</v>
      </c>
      <c r="G4171" s="21">
        <v>2018.0</v>
      </c>
      <c r="H4171" s="26">
        <v>43331.0</v>
      </c>
      <c r="I4171" s="21" t="s">
        <v>23384</v>
      </c>
      <c r="J4171" s="21"/>
      <c r="K4171" s="21" t="s">
        <v>23385</v>
      </c>
      <c r="L4171" s="21" t="str">
        <f>IF(ISNUMBER(VLOOKUP(A4171,EXCL,1,FALSE)),"Excluido",IF(ISNUMBER(VLOOKUP(A4171,POST,1,FALSE)),"PostAlerta",IF(ISNUMBER(VLOOKUP(A4171,PRE,1,FALSE)),"PreAlerta","")))</f>
        <v>PostAlerta</v>
      </c>
      <c r="M4171" s="21" t="str">
        <f>IF(ISNUMBER(A4171),(IF(ISNUMBER(VLOOKUP(A4171,KEYWORDS,1,FALSE)),"C/PalabrasClaves","S/PalabrasClaves")),"")</f>
        <v>S/PalabrasClaves</v>
      </c>
      <c r="N4171" s="21" t="str">
        <f t="shared" si="19"/>
        <v/>
      </c>
      <c r="O4171" s="21"/>
      <c r="P4171" s="21" t="s">
        <v>23386</v>
      </c>
      <c r="Q4171" s="21"/>
      <c r="R4171" s="21" t="str">
        <f>LEFT('2012-2022'!$P4171,4)</f>
        <v>2018</v>
      </c>
      <c r="S4171" s="21" t="s">
        <v>65</v>
      </c>
      <c r="T4171" s="21"/>
      <c r="U4171" s="21"/>
      <c r="V4171" s="21"/>
      <c r="W4171" s="27"/>
      <c r="X4171" s="27"/>
      <c r="Y4171" s="12"/>
    </row>
    <row r="4172" ht="15.75" customHeight="1">
      <c r="A4172" s="21">
        <v>3.0134848E7</v>
      </c>
      <c r="B4172" s="21" t="s">
        <v>23387</v>
      </c>
      <c r="C4172" s="21" t="s">
        <v>23388</v>
      </c>
      <c r="D4172" s="21" t="s">
        <v>23389</v>
      </c>
      <c r="E4172" s="21" t="s">
        <v>23390</v>
      </c>
      <c r="F4172" s="21" t="s">
        <v>368</v>
      </c>
      <c r="G4172" s="21">
        <v>2018.0</v>
      </c>
      <c r="H4172" s="26">
        <v>43336.0</v>
      </c>
      <c r="I4172" s="21" t="s">
        <v>23391</v>
      </c>
      <c r="J4172" s="21"/>
      <c r="K4172" s="21" t="s">
        <v>23392</v>
      </c>
      <c r="L4172" s="21" t="str">
        <f>IF(ISNUMBER(VLOOKUP(A4172,EXCL,1,FALSE)),"Excluido",IF(ISNUMBER(VLOOKUP(A4172,POST,1,FALSE)),"PostAlerta",IF(ISNUMBER(VLOOKUP(A4172,PRE,1,FALSE)),"PreAlerta","")))</f>
        <v>PostAlerta</v>
      </c>
      <c r="M4172" s="21" t="str">
        <f>IF(ISNUMBER(A4172),(IF(ISNUMBER(VLOOKUP(A4172,KEYWORDS,1,FALSE)),"C/PalabrasClaves","S/PalabrasClaves")),"")</f>
        <v>S/PalabrasClaves</v>
      </c>
      <c r="N4172" s="21" t="str">
        <f t="shared" si="19"/>
        <v/>
      </c>
      <c r="O4172" s="21"/>
      <c r="P4172" s="21" t="s">
        <v>23393</v>
      </c>
      <c r="Q4172" s="21"/>
      <c r="R4172" s="21" t="str">
        <f>LEFT('2012-2022'!$P4172,4)</f>
        <v>2018</v>
      </c>
      <c r="S4172" s="21" t="s">
        <v>65</v>
      </c>
      <c r="T4172" s="21"/>
      <c r="U4172" s="21"/>
      <c r="V4172" s="21"/>
      <c r="W4172" s="27"/>
      <c r="X4172" s="27"/>
      <c r="Y4172" s="28"/>
    </row>
    <row r="4173" ht="15.75" customHeight="1">
      <c r="A4173" s="21">
        <v>3.0148833E7</v>
      </c>
      <c r="B4173" s="21" t="s">
        <v>23394</v>
      </c>
      <c r="C4173" s="21" t="s">
        <v>23395</v>
      </c>
      <c r="D4173" s="21" t="s">
        <v>23396</v>
      </c>
      <c r="E4173" s="21" t="s">
        <v>23397</v>
      </c>
      <c r="F4173" s="21" t="s">
        <v>2831</v>
      </c>
      <c r="G4173" s="21">
        <v>2018.0</v>
      </c>
      <c r="H4173" s="26">
        <v>43340.0</v>
      </c>
      <c r="I4173" s="21" t="s">
        <v>23398</v>
      </c>
      <c r="J4173" s="21"/>
      <c r="K4173" s="21" t="s">
        <v>23399</v>
      </c>
      <c r="L4173" s="21" t="str">
        <f>IF(ISNUMBER(VLOOKUP(A4173,EXCL,1,FALSE)),"Excluido",IF(ISNUMBER(VLOOKUP(A4173,POST,1,FALSE)),"PostAlerta",IF(ISNUMBER(VLOOKUP(A4173,PRE,1,FALSE)),"PreAlerta","")))</f>
        <v>PostAlerta</v>
      </c>
      <c r="M4173" s="21" t="str">
        <f>IF(ISNUMBER(A4173),(IF(ISNUMBER(VLOOKUP(A4173,KEYWORDS,1,FALSE)),"C/PalabrasClaves","S/PalabrasClaves")),"")</f>
        <v>S/PalabrasClaves</v>
      </c>
      <c r="N4173" s="21" t="str">
        <f t="shared" si="19"/>
        <v/>
      </c>
      <c r="O4173" s="21"/>
      <c r="P4173" s="21" t="s">
        <v>23400</v>
      </c>
      <c r="Q4173" s="21"/>
      <c r="R4173" s="21" t="str">
        <f>LEFT('2012-2022'!$P4173,4)</f>
        <v>2018</v>
      </c>
      <c r="S4173" s="21" t="s">
        <v>65</v>
      </c>
      <c r="T4173" s="21"/>
      <c r="U4173" s="21"/>
      <c r="V4173" s="21"/>
      <c r="W4173" s="27"/>
      <c r="X4173" s="27"/>
      <c r="Y4173" s="12"/>
    </row>
    <row r="4174" ht="15.75" customHeight="1">
      <c r="A4174" s="21">
        <v>3.0148847E7</v>
      </c>
      <c r="B4174" s="21" t="s">
        <v>23401</v>
      </c>
      <c r="C4174" s="21" t="s">
        <v>23402</v>
      </c>
      <c r="D4174" s="21" t="s">
        <v>23403</v>
      </c>
      <c r="E4174" s="21" t="s">
        <v>23404</v>
      </c>
      <c r="F4174" s="21" t="s">
        <v>2810</v>
      </c>
      <c r="G4174" s="21">
        <v>2018.0</v>
      </c>
      <c r="H4174" s="26">
        <v>43340.0</v>
      </c>
      <c r="I4174" s="21" t="s">
        <v>23405</v>
      </c>
      <c r="J4174" s="21"/>
      <c r="K4174" s="21" t="s">
        <v>23406</v>
      </c>
      <c r="L4174" s="21" t="str">
        <f>IF(ISNUMBER(VLOOKUP(A4174,EXCL,1,FALSE)),"Excluido",IF(ISNUMBER(VLOOKUP(A4174,POST,1,FALSE)),"PostAlerta",IF(ISNUMBER(VLOOKUP(A4174,PRE,1,FALSE)),"PreAlerta","")))</f>
        <v>PostAlerta</v>
      </c>
      <c r="M4174" s="21" t="str">
        <f>IF(ISNUMBER(A4174),(IF(ISNUMBER(VLOOKUP(A4174,KEYWORDS,1,FALSE)),"C/PalabrasClaves","S/PalabrasClaves")),"")</f>
        <v>S/PalabrasClaves</v>
      </c>
      <c r="N4174" s="21" t="str">
        <f t="shared" si="19"/>
        <v/>
      </c>
      <c r="O4174" s="21"/>
      <c r="P4174" s="21" t="s">
        <v>23400</v>
      </c>
      <c r="Q4174" s="21"/>
      <c r="R4174" s="21" t="str">
        <f>LEFT('2012-2022'!$P4174,4)</f>
        <v>2018</v>
      </c>
      <c r="S4174" s="21" t="s">
        <v>65</v>
      </c>
      <c r="T4174" s="21"/>
      <c r="U4174" s="21"/>
      <c r="V4174" s="21"/>
      <c r="W4174" s="27"/>
      <c r="X4174" s="27"/>
      <c r="Y4174" s="28"/>
    </row>
    <row r="4175" ht="15.75" customHeight="1">
      <c r="A4175" s="21">
        <v>2.9771344E7</v>
      </c>
      <c r="B4175" s="21" t="s">
        <v>23407</v>
      </c>
      <c r="C4175" s="21" t="s">
        <v>23408</v>
      </c>
      <c r="D4175" s="21" t="s">
        <v>23409</v>
      </c>
      <c r="E4175" s="21" t="s">
        <v>13917</v>
      </c>
      <c r="F4175" s="21" t="s">
        <v>728</v>
      </c>
      <c r="G4175" s="21">
        <v>2018.0</v>
      </c>
      <c r="H4175" s="26">
        <v>43238.0</v>
      </c>
      <c r="I4175" s="21"/>
      <c r="J4175" s="21"/>
      <c r="K4175" s="21" t="s">
        <v>23410</v>
      </c>
      <c r="L4175" s="21" t="str">
        <f>IF(ISNUMBER(VLOOKUP(A4175,EXCL,1,FALSE)),"Excluido",IF(ISNUMBER(VLOOKUP(A4175,POST,1,FALSE)),"PostAlerta",IF(ISNUMBER(VLOOKUP(A4175,PRE,1,FALSE)),"PreAlerta","")))</f>
        <v>PostAlerta</v>
      </c>
      <c r="M4175" s="21" t="str">
        <f>IF(ISNUMBER(A4175),(IF(ISNUMBER(VLOOKUP(A4175,KEYWORDS,1,FALSE)),"C/PalabrasClaves","S/PalabrasClaves")),"")</f>
        <v>S/PalabrasClaves</v>
      </c>
      <c r="N4175" s="21" t="str">
        <f t="shared" si="19"/>
        <v/>
      </c>
      <c r="O4175" s="21"/>
      <c r="P4175" s="21" t="s">
        <v>23411</v>
      </c>
      <c r="Q4175" s="21"/>
      <c r="R4175" s="21" t="str">
        <f>LEFT('2012-2022'!$P4175,4)</f>
        <v>2018</v>
      </c>
      <c r="S4175" s="21" t="s">
        <v>65</v>
      </c>
      <c r="T4175" s="21"/>
      <c r="U4175" s="21"/>
      <c r="V4175" s="21"/>
      <c r="W4175" s="27"/>
      <c r="X4175" s="27"/>
      <c r="Y4175" s="12"/>
    </row>
    <row r="4176" ht="15.75" customHeight="1">
      <c r="A4176" s="21">
        <v>2.9901734E7</v>
      </c>
      <c r="B4176" s="21" t="s">
        <v>23412</v>
      </c>
      <c r="C4176" s="21" t="s">
        <v>23413</v>
      </c>
      <c r="D4176" s="21" t="s">
        <v>23414</v>
      </c>
      <c r="E4176" s="21" t="s">
        <v>23415</v>
      </c>
      <c r="F4176" s="21" t="s">
        <v>728</v>
      </c>
      <c r="G4176" s="21">
        <v>2018.0</v>
      </c>
      <c r="H4176" s="26">
        <v>43266.0</v>
      </c>
      <c r="I4176" s="21" t="s">
        <v>23416</v>
      </c>
      <c r="J4176" s="21"/>
      <c r="K4176" s="21" t="s">
        <v>23417</v>
      </c>
      <c r="L4176" s="21" t="str">
        <f>IF(ISNUMBER(VLOOKUP(A4176,EXCL,1,FALSE)),"Excluido",IF(ISNUMBER(VLOOKUP(A4176,POST,1,FALSE)),"PostAlerta",IF(ISNUMBER(VLOOKUP(A4176,PRE,1,FALSE)),"PreAlerta","")))</f>
        <v>PostAlerta</v>
      </c>
      <c r="M4176" s="21" t="str">
        <f>IF(ISNUMBER(A4176),(IF(ISNUMBER(VLOOKUP(A4176,KEYWORDS,1,FALSE)),"C/PalabrasClaves","S/PalabrasClaves")),"")</f>
        <v>S/PalabrasClaves</v>
      </c>
      <c r="N4176" s="21" t="str">
        <f t="shared" si="19"/>
        <v/>
      </c>
      <c r="O4176" s="21"/>
      <c r="P4176" s="21" t="s">
        <v>23411</v>
      </c>
      <c r="Q4176" s="21"/>
      <c r="R4176" s="21" t="str">
        <f>LEFT('2012-2022'!$P4176,4)</f>
        <v>2018</v>
      </c>
      <c r="S4176" s="21" t="s">
        <v>65</v>
      </c>
      <c r="T4176" s="21"/>
      <c r="U4176" s="21"/>
      <c r="V4176" s="21"/>
      <c r="W4176" s="27"/>
      <c r="X4176" s="27"/>
      <c r="Y4176" s="28"/>
    </row>
    <row r="4177" ht="15.75" customHeight="1">
      <c r="A4177" s="21">
        <v>3.0157257E7</v>
      </c>
      <c r="B4177" s="21" t="s">
        <v>23418</v>
      </c>
      <c r="C4177" s="21" t="s">
        <v>23419</v>
      </c>
      <c r="D4177" s="21" t="s">
        <v>23420</v>
      </c>
      <c r="E4177" s="21" t="s">
        <v>23421</v>
      </c>
      <c r="F4177" s="21" t="s">
        <v>2831</v>
      </c>
      <c r="G4177" s="21">
        <v>2018.0</v>
      </c>
      <c r="H4177" s="26">
        <v>43342.0</v>
      </c>
      <c r="I4177" s="21" t="s">
        <v>23422</v>
      </c>
      <c r="J4177" s="21"/>
      <c r="K4177" s="21" t="s">
        <v>23423</v>
      </c>
      <c r="L4177" s="21" t="str">
        <f>IF(ISNUMBER(VLOOKUP(A4177,EXCL,1,FALSE)),"Excluido",IF(ISNUMBER(VLOOKUP(A4177,POST,1,FALSE)),"PostAlerta",IF(ISNUMBER(VLOOKUP(A4177,PRE,1,FALSE)),"PreAlerta","")))</f>
        <v>PostAlerta</v>
      </c>
      <c r="M4177" s="21" t="str">
        <f>IF(ISNUMBER(A4177),(IF(ISNUMBER(VLOOKUP(A4177,KEYWORDS,1,FALSE)),"C/PalabrasClaves","S/PalabrasClaves")),"")</f>
        <v>S/PalabrasClaves</v>
      </c>
      <c r="N4177" s="21" t="str">
        <f t="shared" si="19"/>
        <v/>
      </c>
      <c r="O4177" s="21"/>
      <c r="P4177" s="21" t="s">
        <v>23411</v>
      </c>
      <c r="Q4177" s="21"/>
      <c r="R4177" s="21" t="str">
        <f>LEFT('2012-2022'!$P4177,4)</f>
        <v>2018</v>
      </c>
      <c r="S4177" s="21" t="s">
        <v>65</v>
      </c>
      <c r="T4177" s="21"/>
      <c r="U4177" s="21"/>
      <c r="V4177" s="21"/>
      <c r="W4177" s="27"/>
      <c r="X4177" s="27"/>
      <c r="Y4177" s="12"/>
    </row>
    <row r="4178" ht="15.75" customHeight="1">
      <c r="A4178" s="21">
        <v>3.0161131E7</v>
      </c>
      <c r="B4178" s="21" t="s">
        <v>23424</v>
      </c>
      <c r="C4178" s="21" t="s">
        <v>23425</v>
      </c>
      <c r="D4178" s="21" t="s">
        <v>23426</v>
      </c>
      <c r="E4178" s="21" t="s">
        <v>23427</v>
      </c>
      <c r="F4178" s="21" t="s">
        <v>2810</v>
      </c>
      <c r="G4178" s="21">
        <v>2018.0</v>
      </c>
      <c r="H4178" s="26">
        <v>43343.0</v>
      </c>
      <c r="I4178" s="21" t="s">
        <v>23428</v>
      </c>
      <c r="J4178" s="21"/>
      <c r="K4178" s="21" t="s">
        <v>23429</v>
      </c>
      <c r="L4178" s="21" t="str">
        <f>IF(ISNUMBER(VLOOKUP(A4178,EXCL,1,FALSE)),"Excluido",IF(ISNUMBER(VLOOKUP(A4178,POST,1,FALSE)),"PostAlerta",IF(ISNUMBER(VLOOKUP(A4178,PRE,1,FALSE)),"PreAlerta","")))</f>
        <v>PostAlerta</v>
      </c>
      <c r="M4178" s="21" t="str">
        <f>IF(ISNUMBER(A4178),(IF(ISNUMBER(VLOOKUP(A4178,KEYWORDS,1,FALSE)),"C/PalabrasClaves","S/PalabrasClaves")),"")</f>
        <v>S/PalabrasClaves</v>
      </c>
      <c r="N4178" s="21" t="str">
        <f t="shared" si="19"/>
        <v/>
      </c>
      <c r="O4178" s="21"/>
      <c r="P4178" s="21" t="s">
        <v>23430</v>
      </c>
      <c r="Q4178" s="21"/>
      <c r="R4178" s="21" t="str">
        <f>LEFT('2012-2022'!$P4178,4)</f>
        <v>2018</v>
      </c>
      <c r="S4178" s="21" t="s">
        <v>65</v>
      </c>
      <c r="T4178" s="21"/>
      <c r="U4178" s="21"/>
      <c r="V4178" s="21"/>
      <c r="W4178" s="27"/>
      <c r="X4178" s="27"/>
      <c r="Y4178" s="28"/>
    </row>
    <row r="4179" ht="15.75" customHeight="1">
      <c r="A4179" s="21">
        <v>3.0214896E7</v>
      </c>
      <c r="B4179" s="21" t="s">
        <v>23431</v>
      </c>
      <c r="C4179" s="21" t="s">
        <v>23432</v>
      </c>
      <c r="D4179" s="21" t="s">
        <v>23433</v>
      </c>
      <c r="E4179" s="21" t="s">
        <v>23434</v>
      </c>
      <c r="F4179" s="21" t="s">
        <v>3171</v>
      </c>
      <c r="G4179" s="21">
        <v>2018.0</v>
      </c>
      <c r="H4179" s="26">
        <v>43358.0</v>
      </c>
      <c r="I4179" s="21" t="s">
        <v>23435</v>
      </c>
      <c r="J4179" s="21"/>
      <c r="K4179" s="21" t="s">
        <v>23436</v>
      </c>
      <c r="L4179" s="21" t="str">
        <f>IF(ISNUMBER(VLOOKUP(A4179,EXCL,1,FALSE)),"Excluido",IF(ISNUMBER(VLOOKUP(A4179,POST,1,FALSE)),"PostAlerta",IF(ISNUMBER(VLOOKUP(A4179,PRE,1,FALSE)),"PreAlerta","")))</f>
        <v>PostAlerta</v>
      </c>
      <c r="M4179" s="21" t="str">
        <f>IF(ISNUMBER(A4179),(IF(ISNUMBER(VLOOKUP(A4179,KEYWORDS,1,FALSE)),"C/PalabrasClaves","S/PalabrasClaves")),"")</f>
        <v>S/PalabrasClaves</v>
      </c>
      <c r="N4179" s="21" t="str">
        <f t="shared" si="19"/>
        <v/>
      </c>
      <c r="O4179" s="21"/>
      <c r="P4179" s="21" t="s">
        <v>23430</v>
      </c>
      <c r="Q4179" s="21"/>
      <c r="R4179" s="21" t="str">
        <f>LEFT('2012-2022'!$P4179,4)</f>
        <v>2018</v>
      </c>
      <c r="S4179" s="21" t="s">
        <v>65</v>
      </c>
      <c r="T4179" s="21"/>
      <c r="U4179" s="21"/>
      <c r="V4179" s="21"/>
      <c r="W4179" s="27"/>
      <c r="X4179" s="27"/>
      <c r="Y4179" s="12"/>
    </row>
    <row r="4180" ht="15.75" customHeight="1">
      <c r="A4180" s="21">
        <v>2.949277E7</v>
      </c>
      <c r="B4180" s="21" t="s">
        <v>23437</v>
      </c>
      <c r="C4180" s="21" t="s">
        <v>23438</v>
      </c>
      <c r="D4180" s="21" t="s">
        <v>23439</v>
      </c>
      <c r="E4180" s="21" t="s">
        <v>3333</v>
      </c>
      <c r="F4180" s="21" t="s">
        <v>16852</v>
      </c>
      <c r="G4180" s="21">
        <v>2018.0</v>
      </c>
      <c r="H4180" s="26">
        <v>43161.0</v>
      </c>
      <c r="I4180" s="21"/>
      <c r="J4180" s="21"/>
      <c r="K4180" s="21" t="s">
        <v>23440</v>
      </c>
      <c r="L4180" s="21" t="str">
        <f>IF(ISNUMBER(VLOOKUP(A4180,EXCL,1,FALSE)),"Excluido",IF(ISNUMBER(VLOOKUP(A4180,POST,1,FALSE)),"PostAlerta",IF(ISNUMBER(VLOOKUP(A4180,PRE,1,FALSE)),"PreAlerta","")))</f>
        <v>PostAlerta</v>
      </c>
      <c r="M4180" s="21" t="str">
        <f>IF(ISNUMBER(A4180),(IF(ISNUMBER(VLOOKUP(A4180,KEYWORDS,1,FALSE)),"C/PalabrasClaves","S/PalabrasClaves")),"")</f>
        <v>S/PalabrasClaves</v>
      </c>
      <c r="N4180" s="21" t="str">
        <f t="shared" si="19"/>
        <v/>
      </c>
      <c r="O4180" s="21"/>
      <c r="P4180" s="21" t="s">
        <v>23441</v>
      </c>
      <c r="Q4180" s="21"/>
      <c r="R4180" s="21" t="str">
        <f>LEFT('2012-2022'!$P4180,4)</f>
        <v>2018</v>
      </c>
      <c r="S4180" s="21" t="s">
        <v>68</v>
      </c>
      <c r="T4180" s="21"/>
      <c r="U4180" s="21"/>
      <c r="V4180" s="21"/>
      <c r="W4180" s="27"/>
      <c r="X4180" s="27"/>
      <c r="Y4180" s="28"/>
    </row>
    <row r="4181" ht="15.75" customHeight="1">
      <c r="A4181" s="21">
        <v>2.9516174E7</v>
      </c>
      <c r="B4181" s="21" t="s">
        <v>23442</v>
      </c>
      <c r="C4181" s="21" t="s">
        <v>23443</v>
      </c>
      <c r="D4181" s="21" t="s">
        <v>23444</v>
      </c>
      <c r="E4181" s="21" t="s">
        <v>23445</v>
      </c>
      <c r="F4181" s="21" t="s">
        <v>4711</v>
      </c>
      <c r="G4181" s="21">
        <v>2018.0</v>
      </c>
      <c r="H4181" s="26">
        <v>43168.0</v>
      </c>
      <c r="I4181" s="21" t="s">
        <v>23446</v>
      </c>
      <c r="J4181" s="21"/>
      <c r="K4181" s="21" t="s">
        <v>23447</v>
      </c>
      <c r="L4181" s="21" t="str">
        <f>IF(ISNUMBER(VLOOKUP(A4181,EXCL,1,FALSE)),"Excluido",IF(ISNUMBER(VLOOKUP(A4181,POST,1,FALSE)),"PostAlerta",IF(ISNUMBER(VLOOKUP(A4181,PRE,1,FALSE)),"PreAlerta","")))</f>
        <v>PostAlerta</v>
      </c>
      <c r="M4181" s="21" t="str">
        <f>IF(ISNUMBER(A4181),(IF(ISNUMBER(VLOOKUP(A4181,KEYWORDS,1,FALSE)),"C/PalabrasClaves","S/PalabrasClaves")),"")</f>
        <v>S/PalabrasClaves</v>
      </c>
      <c r="N4181" s="21" t="str">
        <f t="shared" si="19"/>
        <v/>
      </c>
      <c r="O4181" s="21"/>
      <c r="P4181" s="21" t="s">
        <v>23441</v>
      </c>
      <c r="Q4181" s="21"/>
      <c r="R4181" s="21" t="str">
        <f>LEFT('2012-2022'!$P4181,4)</f>
        <v>2018</v>
      </c>
      <c r="S4181" s="21" t="s">
        <v>68</v>
      </c>
      <c r="T4181" s="21"/>
      <c r="U4181" s="21"/>
      <c r="V4181" s="21"/>
      <c r="W4181" s="27"/>
      <c r="X4181" s="27"/>
      <c r="Y4181" s="12"/>
    </row>
    <row r="4182" ht="15.75" customHeight="1">
      <c r="A4182" s="21">
        <v>2.9649461E7</v>
      </c>
      <c r="B4182" s="21" t="s">
        <v>23448</v>
      </c>
      <c r="C4182" s="21" t="s">
        <v>23449</v>
      </c>
      <c r="D4182" s="21" t="s">
        <v>23450</v>
      </c>
      <c r="E4182" s="21" t="s">
        <v>23451</v>
      </c>
      <c r="F4182" s="21" t="s">
        <v>17990</v>
      </c>
      <c r="G4182" s="21">
        <v>2018.0</v>
      </c>
      <c r="H4182" s="26">
        <v>43203.0</v>
      </c>
      <c r="I4182" s="21"/>
      <c r="J4182" s="21"/>
      <c r="K4182" s="21" t="s">
        <v>23452</v>
      </c>
      <c r="L4182" s="21" t="str">
        <f>IF(ISNUMBER(VLOOKUP(A4182,EXCL,1,FALSE)),"Excluido",IF(ISNUMBER(VLOOKUP(A4182,POST,1,FALSE)),"PostAlerta",IF(ISNUMBER(VLOOKUP(A4182,PRE,1,FALSE)),"PreAlerta","")))</f>
        <v>PostAlerta</v>
      </c>
      <c r="M4182" s="21" t="str">
        <f>IF(ISNUMBER(A4182),(IF(ISNUMBER(VLOOKUP(A4182,KEYWORDS,1,FALSE)),"C/PalabrasClaves","S/PalabrasClaves")),"")</f>
        <v>S/PalabrasClaves</v>
      </c>
      <c r="N4182" s="21" t="str">
        <f t="shared" si="19"/>
        <v/>
      </c>
      <c r="O4182" s="21"/>
      <c r="P4182" s="21" t="s">
        <v>23441</v>
      </c>
      <c r="Q4182" s="21"/>
      <c r="R4182" s="21" t="str">
        <f>LEFT('2012-2022'!$P4182,4)</f>
        <v>2018</v>
      </c>
      <c r="S4182" s="21" t="s">
        <v>68</v>
      </c>
      <c r="T4182" s="21"/>
      <c r="U4182" s="21"/>
      <c r="V4182" s="21"/>
      <c r="W4182" s="27"/>
      <c r="X4182" s="27"/>
      <c r="Y4182" s="28"/>
    </row>
    <row r="4183" ht="15.75" customHeight="1">
      <c r="A4183" s="21">
        <v>2.9653174E7</v>
      </c>
      <c r="B4183" s="21" t="s">
        <v>23453</v>
      </c>
      <c r="C4183" s="21" t="s">
        <v>23454</v>
      </c>
      <c r="D4183" s="21" t="s">
        <v>23455</v>
      </c>
      <c r="E4183" s="21" t="s">
        <v>22637</v>
      </c>
      <c r="F4183" s="21" t="s">
        <v>14188</v>
      </c>
      <c r="G4183" s="21">
        <v>2018.0</v>
      </c>
      <c r="H4183" s="26">
        <v>43204.0</v>
      </c>
      <c r="I4183" s="21"/>
      <c r="J4183" s="21"/>
      <c r="K4183" s="21" t="s">
        <v>23456</v>
      </c>
      <c r="L4183" s="21" t="str">
        <f>IF(ISNUMBER(VLOOKUP(A4183,EXCL,1,FALSE)),"Excluido",IF(ISNUMBER(VLOOKUP(A4183,POST,1,FALSE)),"PostAlerta",IF(ISNUMBER(VLOOKUP(A4183,PRE,1,FALSE)),"PreAlerta","")))</f>
        <v>PostAlerta</v>
      </c>
      <c r="M4183" s="21" t="str">
        <f>IF(ISNUMBER(A4183),(IF(ISNUMBER(VLOOKUP(A4183,KEYWORDS,1,FALSE)),"C/PalabrasClaves","S/PalabrasClaves")),"")</f>
        <v>S/PalabrasClaves</v>
      </c>
      <c r="N4183" s="21" t="str">
        <f t="shared" si="19"/>
        <v/>
      </c>
      <c r="O4183" s="21"/>
      <c r="P4183" s="21" t="s">
        <v>23441</v>
      </c>
      <c r="Q4183" s="21"/>
      <c r="R4183" s="21" t="str">
        <f>LEFT('2012-2022'!$P4183,4)</f>
        <v>2018</v>
      </c>
      <c r="S4183" s="21" t="s">
        <v>68</v>
      </c>
      <c r="T4183" s="21"/>
      <c r="U4183" s="21"/>
      <c r="V4183" s="21"/>
      <c r="W4183" s="27"/>
      <c r="X4183" s="27"/>
      <c r="Y4183" s="12"/>
    </row>
    <row r="4184" ht="15.75" customHeight="1">
      <c r="A4184" s="21">
        <v>2.9653422E7</v>
      </c>
      <c r="B4184" s="21" t="s">
        <v>23457</v>
      </c>
      <c r="C4184" s="21" t="s">
        <v>23458</v>
      </c>
      <c r="D4184" s="21" t="s">
        <v>23459</v>
      </c>
      <c r="E4184" s="21" t="s">
        <v>23460</v>
      </c>
      <c r="F4184" s="21" t="s">
        <v>23461</v>
      </c>
      <c r="G4184" s="21">
        <v>2018.0</v>
      </c>
      <c r="H4184" s="26">
        <v>43204.0</v>
      </c>
      <c r="I4184" s="21"/>
      <c r="J4184" s="21"/>
      <c r="K4184" s="21" t="s">
        <v>23462</v>
      </c>
      <c r="L4184" s="21" t="str">
        <f>IF(ISNUMBER(VLOOKUP(A4184,EXCL,1,FALSE)),"Excluido",IF(ISNUMBER(VLOOKUP(A4184,POST,1,FALSE)),"PostAlerta",IF(ISNUMBER(VLOOKUP(A4184,PRE,1,FALSE)),"PreAlerta","")))</f>
        <v>PostAlerta</v>
      </c>
      <c r="M4184" s="21" t="str">
        <f>IF(ISNUMBER(A4184),(IF(ISNUMBER(VLOOKUP(A4184,KEYWORDS,1,FALSE)),"C/PalabrasClaves","S/PalabrasClaves")),"")</f>
        <v>S/PalabrasClaves</v>
      </c>
      <c r="N4184" s="21" t="str">
        <f t="shared" si="19"/>
        <v>4) Nuevos tratamientos</v>
      </c>
      <c r="O4184" s="21"/>
      <c r="P4184" s="21" t="s">
        <v>23463</v>
      </c>
      <c r="Q4184" s="21"/>
      <c r="R4184" s="21" t="str">
        <f>LEFT('2012-2022'!$P4184,4)</f>
        <v>2018</v>
      </c>
      <c r="S4184" s="21" t="s">
        <v>68</v>
      </c>
      <c r="T4184" s="21"/>
      <c r="U4184" s="21"/>
      <c r="V4184" s="21"/>
      <c r="W4184" s="27"/>
      <c r="X4184" s="27"/>
      <c r="Y4184" s="28"/>
    </row>
    <row r="4185" ht="15.75" customHeight="1">
      <c r="A4185" s="21">
        <v>2.9702243E7</v>
      </c>
      <c r="B4185" s="21" t="s">
        <v>23464</v>
      </c>
      <c r="C4185" s="21" t="s">
        <v>23465</v>
      </c>
      <c r="D4185" s="21" t="s">
        <v>23466</v>
      </c>
      <c r="E4185" s="21" t="s">
        <v>23467</v>
      </c>
      <c r="F4185" s="21" t="s">
        <v>169</v>
      </c>
      <c r="G4185" s="21">
        <v>2018.0</v>
      </c>
      <c r="H4185" s="26">
        <v>43218.0</v>
      </c>
      <c r="I4185" s="21"/>
      <c r="J4185" s="21"/>
      <c r="K4185" s="21" t="s">
        <v>23468</v>
      </c>
      <c r="L4185" s="21" t="str">
        <f>IF(ISNUMBER(VLOOKUP(A4185,EXCL,1,FALSE)),"Excluido",IF(ISNUMBER(VLOOKUP(A4185,POST,1,FALSE)),"PostAlerta",IF(ISNUMBER(VLOOKUP(A4185,PRE,1,FALSE)),"PreAlerta","")))</f>
        <v>PostAlerta</v>
      </c>
      <c r="M4185" s="21" t="str">
        <f>IF(ISNUMBER(A4185),(IF(ISNUMBER(VLOOKUP(A4185,KEYWORDS,1,FALSE)),"C/PalabrasClaves","S/PalabrasClaves")),"")</f>
        <v>C/PalabrasClaves</v>
      </c>
      <c r="N4185" s="21" t="str">
        <f t="shared" si="19"/>
        <v/>
      </c>
      <c r="O4185" s="21"/>
      <c r="P4185" s="21" t="s">
        <v>23441</v>
      </c>
      <c r="Q4185" s="21"/>
      <c r="R4185" s="21" t="str">
        <f>LEFT('2012-2022'!$P4185,4)</f>
        <v>2018</v>
      </c>
      <c r="S4185" s="21" t="s">
        <v>68</v>
      </c>
      <c r="T4185" s="21"/>
      <c r="U4185" s="21"/>
      <c r="V4185" s="21"/>
      <c r="W4185" s="27"/>
      <c r="X4185" s="27"/>
      <c r="Y4185" s="12"/>
    </row>
    <row r="4186" ht="15.75" customHeight="1">
      <c r="A4186" s="21">
        <v>2.9851149E7</v>
      </c>
      <c r="B4186" s="21" t="s">
        <v>23469</v>
      </c>
      <c r="C4186" s="21" t="s">
        <v>22849</v>
      </c>
      <c r="D4186" s="21" t="s">
        <v>23470</v>
      </c>
      <c r="E4186" s="21" t="s">
        <v>15678</v>
      </c>
      <c r="F4186" s="21" t="s">
        <v>22851</v>
      </c>
      <c r="G4186" s="21">
        <v>2018.0</v>
      </c>
      <c r="H4186" s="26">
        <v>43252.0</v>
      </c>
      <c r="I4186" s="21"/>
      <c r="J4186" s="21"/>
      <c r="K4186" s="21" t="s">
        <v>23471</v>
      </c>
      <c r="L4186" s="21" t="str">
        <f>IF(ISNUMBER(VLOOKUP(A4186,EXCL,1,FALSE)),"Excluido",IF(ISNUMBER(VLOOKUP(A4186,POST,1,FALSE)),"PostAlerta",IF(ISNUMBER(VLOOKUP(A4186,PRE,1,FALSE)),"PreAlerta","")))</f>
        <v>PostAlerta</v>
      </c>
      <c r="M4186" s="21" t="str">
        <f>IF(ISNUMBER(A4186),(IF(ISNUMBER(VLOOKUP(A4186,KEYWORDS,1,FALSE)),"C/PalabrasClaves","S/PalabrasClaves")),"")</f>
        <v>S/PalabrasClaves</v>
      </c>
      <c r="N4186" s="21" t="str">
        <f t="shared" si="19"/>
        <v/>
      </c>
      <c r="O4186" s="21"/>
      <c r="P4186" s="21" t="s">
        <v>23441</v>
      </c>
      <c r="Q4186" s="21"/>
      <c r="R4186" s="21" t="str">
        <f>LEFT('2012-2022'!$P4186,4)</f>
        <v>2018</v>
      </c>
      <c r="S4186" s="21" t="s">
        <v>68</v>
      </c>
      <c r="T4186" s="21"/>
      <c r="U4186" s="21"/>
      <c r="V4186" s="21"/>
      <c r="W4186" s="27"/>
      <c r="X4186" s="27"/>
      <c r="Y4186" s="28"/>
    </row>
    <row r="4187" ht="15.75" customHeight="1">
      <c r="A4187" s="21">
        <v>2.9852293E7</v>
      </c>
      <c r="B4187" s="21" t="s">
        <v>23472</v>
      </c>
      <c r="C4187" s="21" t="s">
        <v>23473</v>
      </c>
      <c r="D4187" s="21" t="s">
        <v>23474</v>
      </c>
      <c r="E4187" s="21" t="s">
        <v>23475</v>
      </c>
      <c r="F4187" s="21" t="s">
        <v>169</v>
      </c>
      <c r="G4187" s="21">
        <v>2018.0</v>
      </c>
      <c r="H4187" s="26">
        <v>43252.0</v>
      </c>
      <c r="I4187" s="21"/>
      <c r="J4187" s="21"/>
      <c r="K4187" s="21" t="s">
        <v>23476</v>
      </c>
      <c r="L4187" s="21" t="str">
        <f>IF(ISNUMBER(VLOOKUP(A4187,EXCL,1,FALSE)),"Excluido",IF(ISNUMBER(VLOOKUP(A4187,POST,1,FALSE)),"PostAlerta",IF(ISNUMBER(VLOOKUP(A4187,PRE,1,FALSE)),"PreAlerta","")))</f>
        <v>PostAlerta</v>
      </c>
      <c r="M4187" s="21" t="str">
        <f>IF(ISNUMBER(A4187),(IF(ISNUMBER(VLOOKUP(A4187,KEYWORDS,1,FALSE)),"C/PalabrasClaves","S/PalabrasClaves")),"")</f>
        <v>S/PalabrasClaves</v>
      </c>
      <c r="N4187" s="21" t="str">
        <f t="shared" si="19"/>
        <v/>
      </c>
      <c r="O4187" s="21"/>
      <c r="P4187" s="21" t="s">
        <v>23441</v>
      </c>
      <c r="Q4187" s="21"/>
      <c r="R4187" s="21" t="str">
        <f>LEFT('2012-2022'!$P4187,4)</f>
        <v>2018</v>
      </c>
      <c r="S4187" s="21" t="s">
        <v>68</v>
      </c>
      <c r="T4187" s="21"/>
      <c r="U4187" s="21"/>
      <c r="V4187" s="21"/>
      <c r="W4187" s="27"/>
      <c r="X4187" s="27"/>
      <c r="Y4187" s="12"/>
    </row>
    <row r="4188" ht="15.75" customHeight="1">
      <c r="A4188" s="21">
        <v>2.988091E7</v>
      </c>
      <c r="B4188" s="21" t="s">
        <v>23477</v>
      </c>
      <c r="C4188" s="21" t="s">
        <v>23478</v>
      </c>
      <c r="D4188" s="21" t="s">
        <v>23479</v>
      </c>
      <c r="E4188" s="21" t="s">
        <v>23480</v>
      </c>
      <c r="F4188" s="21" t="s">
        <v>144</v>
      </c>
      <c r="G4188" s="21">
        <v>2018.0</v>
      </c>
      <c r="H4188" s="26">
        <v>43260.0</v>
      </c>
      <c r="I4188" s="21" t="s">
        <v>23481</v>
      </c>
      <c r="J4188" s="21"/>
      <c r="K4188" s="21" t="s">
        <v>23482</v>
      </c>
      <c r="L4188" s="21" t="str">
        <f>IF(ISNUMBER(VLOOKUP(A4188,EXCL,1,FALSE)),"Excluido",IF(ISNUMBER(VLOOKUP(A4188,POST,1,FALSE)),"PostAlerta",IF(ISNUMBER(VLOOKUP(A4188,PRE,1,FALSE)),"PreAlerta","")))</f>
        <v>PostAlerta</v>
      </c>
      <c r="M4188" s="21" t="str">
        <f>IF(ISNUMBER(A4188),(IF(ISNUMBER(VLOOKUP(A4188,KEYWORDS,1,FALSE)),"C/PalabrasClaves","S/PalabrasClaves")),"")</f>
        <v>S/PalabrasClaves</v>
      </c>
      <c r="N4188" s="21" t="str">
        <f t="shared" si="19"/>
        <v/>
      </c>
      <c r="O4188" s="21"/>
      <c r="P4188" s="21" t="s">
        <v>23441</v>
      </c>
      <c r="Q4188" s="21"/>
      <c r="R4188" s="21" t="str">
        <f>LEFT('2012-2022'!$P4188,4)</f>
        <v>2018</v>
      </c>
      <c r="S4188" s="21" t="s">
        <v>68</v>
      </c>
      <c r="T4188" s="21"/>
      <c r="U4188" s="21"/>
      <c r="V4188" s="21"/>
      <c r="W4188" s="27"/>
      <c r="X4188" s="27"/>
      <c r="Y4188" s="28"/>
    </row>
    <row r="4189" ht="15.75" customHeight="1">
      <c r="A4189" s="21">
        <v>2.9893631E7</v>
      </c>
      <c r="B4189" s="21" t="s">
        <v>23483</v>
      </c>
      <c r="C4189" s="21" t="s">
        <v>23484</v>
      </c>
      <c r="D4189" s="21" t="s">
        <v>23485</v>
      </c>
      <c r="E4189" s="21" t="s">
        <v>23486</v>
      </c>
      <c r="F4189" s="21" t="s">
        <v>151</v>
      </c>
      <c r="G4189" s="21">
        <v>2018.0</v>
      </c>
      <c r="H4189" s="26">
        <v>43264.0</v>
      </c>
      <c r="I4189" s="21"/>
      <c r="J4189" s="21"/>
      <c r="K4189" s="21" t="s">
        <v>23487</v>
      </c>
      <c r="L4189" s="21" t="str">
        <f>IF(ISNUMBER(VLOOKUP(A4189,EXCL,1,FALSE)),"Excluido",IF(ISNUMBER(VLOOKUP(A4189,POST,1,FALSE)),"PostAlerta",IF(ISNUMBER(VLOOKUP(A4189,PRE,1,FALSE)),"PreAlerta","")))</f>
        <v>PostAlerta</v>
      </c>
      <c r="M4189" s="21" t="str">
        <f>IF(ISNUMBER(A4189),(IF(ISNUMBER(VLOOKUP(A4189,KEYWORDS,1,FALSE)),"C/PalabrasClaves","S/PalabrasClaves")),"")</f>
        <v>S/PalabrasClaves</v>
      </c>
      <c r="N4189" s="21" t="str">
        <f t="shared" si="19"/>
        <v/>
      </c>
      <c r="O4189" s="21"/>
      <c r="P4189" s="21" t="s">
        <v>23441</v>
      </c>
      <c r="Q4189" s="21"/>
      <c r="R4189" s="21" t="str">
        <f>LEFT('2012-2022'!$P4189,4)</f>
        <v>2018</v>
      </c>
      <c r="S4189" s="21" t="s">
        <v>68</v>
      </c>
      <c r="T4189" s="21"/>
      <c r="U4189" s="21"/>
      <c r="V4189" s="21"/>
      <c r="W4189" s="27"/>
      <c r="X4189" s="27"/>
      <c r="Y4189" s="12"/>
    </row>
    <row r="4190" ht="15.75" customHeight="1">
      <c r="A4190" s="21">
        <v>2.9908171E7</v>
      </c>
      <c r="B4190" s="21" t="s">
        <v>23488</v>
      </c>
      <c r="C4190" s="21" t="s">
        <v>23489</v>
      </c>
      <c r="D4190" s="21" t="s">
        <v>23490</v>
      </c>
      <c r="E4190" s="21" t="s">
        <v>23491</v>
      </c>
      <c r="F4190" s="21" t="s">
        <v>2712</v>
      </c>
      <c r="G4190" s="21">
        <v>2018.0</v>
      </c>
      <c r="H4190" s="26">
        <v>43268.0</v>
      </c>
      <c r="I4190" s="21"/>
      <c r="J4190" s="21"/>
      <c r="K4190" s="21" t="s">
        <v>23492</v>
      </c>
      <c r="L4190" s="21" t="str">
        <f>IF(ISNUMBER(VLOOKUP(A4190,EXCL,1,FALSE)),"Excluido",IF(ISNUMBER(VLOOKUP(A4190,POST,1,FALSE)),"PostAlerta",IF(ISNUMBER(VLOOKUP(A4190,PRE,1,FALSE)),"PreAlerta","")))</f>
        <v>PostAlerta</v>
      </c>
      <c r="M4190" s="21" t="str">
        <f>IF(ISNUMBER(A4190),(IF(ISNUMBER(VLOOKUP(A4190,KEYWORDS,1,FALSE)),"C/PalabrasClaves","S/PalabrasClaves")),"")</f>
        <v>S/PalabrasClaves</v>
      </c>
      <c r="N4190" s="21" t="str">
        <f t="shared" si="19"/>
        <v/>
      </c>
      <c r="O4190" s="21"/>
      <c r="P4190" s="21" t="s">
        <v>23441</v>
      </c>
      <c r="Q4190" s="21"/>
      <c r="R4190" s="21" t="str">
        <f>LEFT('2012-2022'!$P4190,4)</f>
        <v>2018</v>
      </c>
      <c r="S4190" s="21" t="s">
        <v>68</v>
      </c>
      <c r="T4190" s="21"/>
      <c r="U4190" s="21"/>
      <c r="V4190" s="21"/>
      <c r="W4190" s="27"/>
      <c r="X4190" s="27"/>
      <c r="Y4190" s="28"/>
    </row>
    <row r="4191" ht="15.75" customHeight="1">
      <c r="A4191" s="21">
        <v>2.9948363E7</v>
      </c>
      <c r="B4191" s="21" t="s">
        <v>23493</v>
      </c>
      <c r="C4191" s="21" t="s">
        <v>23494</v>
      </c>
      <c r="D4191" s="21" t="s">
        <v>23495</v>
      </c>
      <c r="E4191" s="21" t="s">
        <v>23496</v>
      </c>
      <c r="F4191" s="21" t="s">
        <v>125</v>
      </c>
      <c r="G4191" s="21">
        <v>2018.0</v>
      </c>
      <c r="H4191" s="26">
        <v>43279.0</v>
      </c>
      <c r="I4191" s="21" t="s">
        <v>23497</v>
      </c>
      <c r="J4191" s="21"/>
      <c r="K4191" s="21" t="s">
        <v>23498</v>
      </c>
      <c r="L4191" s="21" t="str">
        <f>IF(ISNUMBER(VLOOKUP(A4191,EXCL,1,FALSE)),"Excluido",IF(ISNUMBER(VLOOKUP(A4191,POST,1,FALSE)),"PostAlerta",IF(ISNUMBER(VLOOKUP(A4191,PRE,1,FALSE)),"PreAlerta","")))</f>
        <v>PostAlerta</v>
      </c>
      <c r="M4191" s="21" t="str">
        <f>IF(ISNUMBER(A4191),(IF(ISNUMBER(VLOOKUP(A4191,KEYWORDS,1,FALSE)),"C/PalabrasClaves","S/PalabrasClaves")),"")</f>
        <v>S/PalabrasClaves</v>
      </c>
      <c r="N4191" s="21" t="str">
        <f t="shared" si="19"/>
        <v/>
      </c>
      <c r="O4191" s="21"/>
      <c r="P4191" s="21" t="s">
        <v>23441</v>
      </c>
      <c r="Q4191" s="21"/>
      <c r="R4191" s="21" t="str">
        <f>LEFT('2012-2022'!$P4191,4)</f>
        <v>2018</v>
      </c>
      <c r="S4191" s="21" t="s">
        <v>68</v>
      </c>
      <c r="T4191" s="21"/>
      <c r="U4191" s="21"/>
      <c r="V4191" s="21"/>
      <c r="W4191" s="27"/>
      <c r="X4191" s="27"/>
      <c r="Y4191" s="12"/>
    </row>
    <row r="4192" ht="15.75" customHeight="1">
      <c r="A4192" s="21">
        <v>2.9950416E7</v>
      </c>
      <c r="B4192" s="21" t="s">
        <v>23499</v>
      </c>
      <c r="C4192" s="21" t="s">
        <v>23500</v>
      </c>
      <c r="D4192" s="21" t="s">
        <v>23501</v>
      </c>
      <c r="E4192" s="21" t="s">
        <v>23502</v>
      </c>
      <c r="F4192" s="21" t="s">
        <v>2756</v>
      </c>
      <c r="G4192" s="21">
        <v>2018.0</v>
      </c>
      <c r="H4192" s="26">
        <v>43280.0</v>
      </c>
      <c r="I4192" s="21" t="s">
        <v>23503</v>
      </c>
      <c r="J4192" s="21"/>
      <c r="K4192" s="21" t="s">
        <v>23504</v>
      </c>
      <c r="L4192" s="21" t="str">
        <f>IF(ISNUMBER(VLOOKUP(A4192,EXCL,1,FALSE)),"Excluido",IF(ISNUMBER(VLOOKUP(A4192,POST,1,FALSE)),"PostAlerta",IF(ISNUMBER(VLOOKUP(A4192,PRE,1,FALSE)),"PreAlerta","")))</f>
        <v>PostAlerta</v>
      </c>
      <c r="M4192" s="21" t="str">
        <f>IF(ISNUMBER(A4192),(IF(ISNUMBER(VLOOKUP(A4192,KEYWORDS,1,FALSE)),"C/PalabrasClaves","S/PalabrasClaves")),"")</f>
        <v>S/PalabrasClaves</v>
      </c>
      <c r="N4192" s="21" t="str">
        <f t="shared" si="19"/>
        <v/>
      </c>
      <c r="O4192" s="21"/>
      <c r="P4192" s="21" t="s">
        <v>23505</v>
      </c>
      <c r="Q4192" s="21"/>
      <c r="R4192" s="21" t="str">
        <f>LEFT('2012-2022'!$P4192,4)</f>
        <v>2018</v>
      </c>
      <c r="S4192" s="21" t="s">
        <v>65</v>
      </c>
      <c r="T4192" s="21"/>
      <c r="U4192" s="21"/>
      <c r="V4192" s="21"/>
      <c r="W4192" s="27"/>
      <c r="X4192" s="27"/>
      <c r="Y4192" s="28"/>
    </row>
    <row r="4193" ht="15.75" customHeight="1">
      <c r="A4193" s="21">
        <v>2.9958827E7</v>
      </c>
      <c r="B4193" s="21" t="s">
        <v>23506</v>
      </c>
      <c r="C4193" s="21" t="s">
        <v>23507</v>
      </c>
      <c r="D4193" s="21" t="s">
        <v>23508</v>
      </c>
      <c r="E4193" s="21" t="s">
        <v>23509</v>
      </c>
      <c r="F4193" s="21" t="s">
        <v>496</v>
      </c>
      <c r="G4193" s="21">
        <v>2018.0</v>
      </c>
      <c r="H4193" s="26">
        <v>43282.0</v>
      </c>
      <c r="I4193" s="21"/>
      <c r="J4193" s="21"/>
      <c r="K4193" s="21" t="s">
        <v>23510</v>
      </c>
      <c r="L4193" s="21" t="str">
        <f>IF(ISNUMBER(VLOOKUP(A4193,EXCL,1,FALSE)),"Excluido",IF(ISNUMBER(VLOOKUP(A4193,POST,1,FALSE)),"PostAlerta",IF(ISNUMBER(VLOOKUP(A4193,PRE,1,FALSE)),"PreAlerta","")))</f>
        <v>PostAlerta</v>
      </c>
      <c r="M4193" s="21" t="str">
        <f>IF(ISNUMBER(A4193),(IF(ISNUMBER(VLOOKUP(A4193,KEYWORDS,1,FALSE)),"C/PalabrasClaves","S/PalabrasClaves")),"")</f>
        <v>S/PalabrasClaves</v>
      </c>
      <c r="N4193" s="21" t="str">
        <f t="shared" si="19"/>
        <v/>
      </c>
      <c r="O4193" s="21"/>
      <c r="P4193" s="21" t="s">
        <v>23441</v>
      </c>
      <c r="Q4193" s="21"/>
      <c r="R4193" s="21" t="str">
        <f>LEFT('2012-2022'!$P4193,4)</f>
        <v>2018</v>
      </c>
      <c r="S4193" s="21" t="s">
        <v>68</v>
      </c>
      <c r="T4193" s="21"/>
      <c r="U4193" s="21"/>
      <c r="V4193" s="21"/>
      <c r="W4193" s="27"/>
      <c r="X4193" s="27"/>
      <c r="Y4193" s="12"/>
    </row>
    <row r="4194" ht="15.75" customHeight="1">
      <c r="A4194" s="21">
        <v>2.9960871E7</v>
      </c>
      <c r="B4194" s="21" t="s">
        <v>23511</v>
      </c>
      <c r="C4194" s="21" t="s">
        <v>23512</v>
      </c>
      <c r="D4194" s="21" t="s">
        <v>23513</v>
      </c>
      <c r="E4194" s="21" t="s">
        <v>23514</v>
      </c>
      <c r="F4194" s="21" t="s">
        <v>496</v>
      </c>
      <c r="G4194" s="21">
        <v>2018.0</v>
      </c>
      <c r="H4194" s="26">
        <v>43283.0</v>
      </c>
      <c r="I4194" s="21"/>
      <c r="J4194" s="21"/>
      <c r="K4194" s="21" t="s">
        <v>23515</v>
      </c>
      <c r="L4194" s="21" t="str">
        <f>IF(ISNUMBER(VLOOKUP(A4194,EXCL,1,FALSE)),"Excluido",IF(ISNUMBER(VLOOKUP(A4194,POST,1,FALSE)),"PostAlerta",IF(ISNUMBER(VLOOKUP(A4194,PRE,1,FALSE)),"PreAlerta","")))</f>
        <v>PostAlerta</v>
      </c>
      <c r="M4194" s="21" t="str">
        <f>IF(ISNUMBER(A4194),(IF(ISNUMBER(VLOOKUP(A4194,KEYWORDS,1,FALSE)),"C/PalabrasClaves","S/PalabrasClaves")),"")</f>
        <v>S/PalabrasClaves</v>
      </c>
      <c r="N4194" s="21" t="str">
        <f t="shared" si="19"/>
        <v/>
      </c>
      <c r="O4194" s="21"/>
      <c r="P4194" s="21" t="s">
        <v>23441</v>
      </c>
      <c r="Q4194" s="21"/>
      <c r="R4194" s="21" t="str">
        <f>LEFT('2012-2022'!$P4194,4)</f>
        <v>2018</v>
      </c>
      <c r="S4194" s="21" t="s">
        <v>68</v>
      </c>
      <c r="T4194" s="21"/>
      <c r="U4194" s="21"/>
      <c r="V4194" s="21"/>
      <c r="W4194" s="27"/>
      <c r="X4194" s="27"/>
      <c r="Y4194" s="28"/>
    </row>
    <row r="4195" ht="15.75" customHeight="1">
      <c r="A4195" s="21">
        <v>2.996855E7</v>
      </c>
      <c r="B4195" s="21" t="s">
        <v>23516</v>
      </c>
      <c r="C4195" s="21" t="s">
        <v>23517</v>
      </c>
      <c r="D4195" s="21" t="s">
        <v>23518</v>
      </c>
      <c r="E4195" s="21" t="s">
        <v>4531</v>
      </c>
      <c r="F4195" s="21" t="s">
        <v>520</v>
      </c>
      <c r="G4195" s="21">
        <v>2018.0</v>
      </c>
      <c r="H4195" s="26">
        <v>43285.0</v>
      </c>
      <c r="I4195" s="21" t="s">
        <v>23519</v>
      </c>
      <c r="J4195" s="21"/>
      <c r="K4195" s="21" t="s">
        <v>23520</v>
      </c>
      <c r="L4195" s="21" t="str">
        <f>IF(ISNUMBER(VLOOKUP(A4195,EXCL,1,FALSE)),"Excluido",IF(ISNUMBER(VLOOKUP(A4195,POST,1,FALSE)),"PostAlerta",IF(ISNUMBER(VLOOKUP(A4195,PRE,1,FALSE)),"PreAlerta","")))</f>
        <v>PostAlerta</v>
      </c>
      <c r="M4195" s="21" t="str">
        <f>IF(ISNUMBER(A4195),(IF(ISNUMBER(VLOOKUP(A4195,KEYWORDS,1,FALSE)),"C/PalabrasClaves","S/PalabrasClaves")),"")</f>
        <v>S/PalabrasClaves</v>
      </c>
      <c r="N4195" s="21" t="str">
        <f t="shared" si="19"/>
        <v/>
      </c>
      <c r="O4195" s="21"/>
      <c r="P4195" s="21" t="s">
        <v>23441</v>
      </c>
      <c r="Q4195" s="21"/>
      <c r="R4195" s="21" t="str">
        <f>LEFT('2012-2022'!$P4195,4)</f>
        <v>2018</v>
      </c>
      <c r="S4195" s="21" t="s">
        <v>68</v>
      </c>
      <c r="T4195" s="21"/>
      <c r="U4195" s="21"/>
      <c r="V4195" s="21"/>
      <c r="W4195" s="27"/>
      <c r="X4195" s="27"/>
      <c r="Y4195" s="12"/>
    </row>
    <row r="4196" ht="15.75" customHeight="1">
      <c r="A4196" s="21">
        <v>2.9983263E7</v>
      </c>
      <c r="B4196" s="21" t="s">
        <v>23521</v>
      </c>
      <c r="C4196" s="21" t="s">
        <v>23522</v>
      </c>
      <c r="D4196" s="21" t="s">
        <v>23523</v>
      </c>
      <c r="E4196" s="21" t="s">
        <v>23524</v>
      </c>
      <c r="F4196" s="21" t="s">
        <v>496</v>
      </c>
      <c r="G4196" s="21">
        <v>2018.0</v>
      </c>
      <c r="H4196" s="26">
        <v>43291.0</v>
      </c>
      <c r="I4196" s="21"/>
      <c r="J4196" s="21"/>
      <c r="K4196" s="21" t="s">
        <v>23525</v>
      </c>
      <c r="L4196" s="21" t="str">
        <f>IF(ISNUMBER(VLOOKUP(A4196,EXCL,1,FALSE)),"Excluido",IF(ISNUMBER(VLOOKUP(A4196,POST,1,FALSE)),"PostAlerta",IF(ISNUMBER(VLOOKUP(A4196,PRE,1,FALSE)),"PreAlerta","")))</f>
        <v>PostAlerta</v>
      </c>
      <c r="M4196" s="21" t="str">
        <f>IF(ISNUMBER(A4196),(IF(ISNUMBER(VLOOKUP(A4196,KEYWORDS,1,FALSE)),"C/PalabrasClaves","S/PalabrasClaves")),"")</f>
        <v>S/PalabrasClaves</v>
      </c>
      <c r="N4196" s="21" t="str">
        <f t="shared" si="19"/>
        <v/>
      </c>
      <c r="O4196" s="21"/>
      <c r="P4196" s="21" t="s">
        <v>23441</v>
      </c>
      <c r="Q4196" s="21"/>
      <c r="R4196" s="21" t="str">
        <f>LEFT('2012-2022'!$P4196,4)</f>
        <v>2018</v>
      </c>
      <c r="S4196" s="21" t="s">
        <v>68</v>
      </c>
      <c r="T4196" s="21"/>
      <c r="U4196" s="21"/>
      <c r="V4196" s="21"/>
      <c r="W4196" s="27"/>
      <c r="X4196" s="27"/>
      <c r="Y4196" s="28"/>
    </row>
    <row r="4197" ht="15.75" customHeight="1">
      <c r="A4197" s="21">
        <v>2.9988839E7</v>
      </c>
      <c r="B4197" s="21" t="s">
        <v>23526</v>
      </c>
      <c r="C4197" s="21" t="s">
        <v>23527</v>
      </c>
      <c r="D4197" s="21" t="s">
        <v>23528</v>
      </c>
      <c r="E4197" s="21" t="s">
        <v>3333</v>
      </c>
      <c r="F4197" s="21" t="s">
        <v>9590</v>
      </c>
      <c r="G4197" s="21">
        <v>2018.0</v>
      </c>
      <c r="H4197" s="26">
        <v>43292.0</v>
      </c>
      <c r="I4197" s="21" t="s">
        <v>23529</v>
      </c>
      <c r="J4197" s="21"/>
      <c r="K4197" s="21" t="s">
        <v>23530</v>
      </c>
      <c r="L4197" s="21" t="str">
        <f>IF(ISNUMBER(VLOOKUP(A4197,EXCL,1,FALSE)),"Excluido",IF(ISNUMBER(VLOOKUP(A4197,POST,1,FALSE)),"PostAlerta",IF(ISNUMBER(VLOOKUP(A4197,PRE,1,FALSE)),"PreAlerta","")))</f>
        <v>PostAlerta</v>
      </c>
      <c r="M4197" s="21" t="str">
        <f>IF(ISNUMBER(A4197),(IF(ISNUMBER(VLOOKUP(A4197,KEYWORDS,1,FALSE)),"C/PalabrasClaves","S/PalabrasClaves")),"")</f>
        <v>S/PalabrasClaves</v>
      </c>
      <c r="N4197" s="21" t="str">
        <f t="shared" si="19"/>
        <v/>
      </c>
      <c r="O4197" s="21"/>
      <c r="P4197" s="21" t="s">
        <v>22431</v>
      </c>
      <c r="Q4197" s="21"/>
      <c r="R4197" s="21" t="str">
        <f>LEFT('2012-2022'!$P4197,4)</f>
        <v>2018</v>
      </c>
      <c r="S4197" s="21" t="s">
        <v>56</v>
      </c>
      <c r="T4197" s="21"/>
      <c r="U4197" s="21"/>
      <c r="V4197" s="21"/>
      <c r="W4197" s="27"/>
      <c r="X4197" s="27"/>
      <c r="Y4197" s="12"/>
    </row>
    <row r="4198" ht="15.75" customHeight="1">
      <c r="A4198" s="21">
        <v>3.0017724E7</v>
      </c>
      <c r="B4198" s="21" t="s">
        <v>23531</v>
      </c>
      <c r="C4198" s="21" t="s">
        <v>23532</v>
      </c>
      <c r="D4198" s="21" t="s">
        <v>23533</v>
      </c>
      <c r="E4198" s="21" t="s">
        <v>23534</v>
      </c>
      <c r="F4198" s="21" t="s">
        <v>496</v>
      </c>
      <c r="G4198" s="21">
        <v>2018.0</v>
      </c>
      <c r="H4198" s="26">
        <v>43300.0</v>
      </c>
      <c r="I4198" s="21"/>
      <c r="J4198" s="21"/>
      <c r="K4198" s="21" t="s">
        <v>23535</v>
      </c>
      <c r="L4198" s="21" t="str">
        <f>IF(ISNUMBER(VLOOKUP(A4198,EXCL,1,FALSE)),"Excluido",IF(ISNUMBER(VLOOKUP(A4198,POST,1,FALSE)),"PostAlerta",IF(ISNUMBER(VLOOKUP(A4198,PRE,1,FALSE)),"PreAlerta","")))</f>
        <v>PostAlerta</v>
      </c>
      <c r="M4198" s="21" t="str">
        <f>IF(ISNUMBER(A4198),(IF(ISNUMBER(VLOOKUP(A4198,KEYWORDS,1,FALSE)),"C/PalabrasClaves","S/PalabrasClaves")),"")</f>
        <v>S/PalabrasClaves</v>
      </c>
      <c r="N4198" s="21" t="str">
        <f t="shared" si="19"/>
        <v/>
      </c>
      <c r="O4198" s="21"/>
      <c r="P4198" s="21" t="s">
        <v>23441</v>
      </c>
      <c r="Q4198" s="21"/>
      <c r="R4198" s="21" t="str">
        <f>LEFT('2012-2022'!$P4198,4)</f>
        <v>2018</v>
      </c>
      <c r="S4198" s="21" t="s">
        <v>68</v>
      </c>
      <c r="T4198" s="21"/>
      <c r="U4198" s="21"/>
      <c r="V4198" s="21"/>
      <c r="W4198" s="27"/>
      <c r="X4198" s="27"/>
      <c r="Y4198" s="28"/>
    </row>
    <row r="4199" ht="15.75" customHeight="1">
      <c r="A4199" s="21">
        <v>3.0025798E7</v>
      </c>
      <c r="B4199" s="21" t="s">
        <v>23536</v>
      </c>
      <c r="C4199" s="21" t="s">
        <v>23537</v>
      </c>
      <c r="D4199" s="21" t="s">
        <v>23538</v>
      </c>
      <c r="E4199" s="21" t="s">
        <v>23539</v>
      </c>
      <c r="F4199" s="21" t="s">
        <v>496</v>
      </c>
      <c r="G4199" s="21">
        <v>2018.0</v>
      </c>
      <c r="H4199" s="26">
        <v>43302.0</v>
      </c>
      <c r="I4199" s="21" t="s">
        <v>23540</v>
      </c>
      <c r="J4199" s="21" t="s">
        <v>23541</v>
      </c>
      <c r="K4199" s="21" t="s">
        <v>23542</v>
      </c>
      <c r="L4199" s="21" t="str">
        <f>IF(ISNUMBER(VLOOKUP(A4199,EXCL,1,FALSE)),"Excluido",IF(ISNUMBER(VLOOKUP(A4199,POST,1,FALSE)),"PostAlerta",IF(ISNUMBER(VLOOKUP(A4199,PRE,1,FALSE)),"PreAlerta","")))</f>
        <v>PostAlerta</v>
      </c>
      <c r="M4199" s="21" t="str">
        <f>IF(ISNUMBER(A4199),(IF(ISNUMBER(VLOOKUP(A4199,KEYWORDS,1,FALSE)),"C/PalabrasClaves","S/PalabrasClaves")),"")</f>
        <v>S/PalabrasClaves</v>
      </c>
      <c r="N4199" s="21" t="str">
        <f t="shared" si="19"/>
        <v/>
      </c>
      <c r="O4199" s="21"/>
      <c r="P4199" s="21" t="s">
        <v>23441</v>
      </c>
      <c r="Q4199" s="21"/>
      <c r="R4199" s="21" t="str">
        <f>LEFT('2012-2022'!$P4199,4)</f>
        <v>2018</v>
      </c>
      <c r="S4199" s="21" t="s">
        <v>68</v>
      </c>
      <c r="T4199" s="21"/>
      <c r="U4199" s="21"/>
      <c r="V4199" s="21"/>
      <c r="W4199" s="27"/>
      <c r="X4199" s="27"/>
      <c r="Y4199" s="12"/>
    </row>
    <row r="4200" ht="15.75" customHeight="1">
      <c r="A4200" s="21">
        <v>3.0035711E7</v>
      </c>
      <c r="B4200" s="21" t="s">
        <v>23543</v>
      </c>
      <c r="C4200" s="21" t="s">
        <v>23544</v>
      </c>
      <c r="D4200" s="21" t="s">
        <v>23545</v>
      </c>
      <c r="E4200" s="21" t="s">
        <v>23546</v>
      </c>
      <c r="F4200" s="21" t="s">
        <v>19518</v>
      </c>
      <c r="G4200" s="21">
        <v>2018.0</v>
      </c>
      <c r="H4200" s="26">
        <v>43305.0</v>
      </c>
      <c r="I4200" s="21" t="s">
        <v>23547</v>
      </c>
      <c r="J4200" s="21"/>
      <c r="K4200" s="21" t="s">
        <v>23548</v>
      </c>
      <c r="L4200" s="21" t="str">
        <f>IF(ISNUMBER(VLOOKUP(A4200,EXCL,1,FALSE)),"Excluido",IF(ISNUMBER(VLOOKUP(A4200,POST,1,FALSE)),"PostAlerta",IF(ISNUMBER(VLOOKUP(A4200,PRE,1,FALSE)),"PreAlerta","")))</f>
        <v>PostAlerta</v>
      </c>
      <c r="M4200" s="21" t="str">
        <f>IF(ISNUMBER(A4200),(IF(ISNUMBER(VLOOKUP(A4200,KEYWORDS,1,FALSE)),"C/PalabrasClaves","S/PalabrasClaves")),"")</f>
        <v>S/PalabrasClaves</v>
      </c>
      <c r="N4200" s="21" t="str">
        <f t="shared" si="19"/>
        <v/>
      </c>
      <c r="O4200" s="21"/>
      <c r="P4200" s="21" t="s">
        <v>23441</v>
      </c>
      <c r="Q4200" s="21"/>
      <c r="R4200" s="21" t="str">
        <f>LEFT('2012-2022'!$P4200,4)</f>
        <v>2018</v>
      </c>
      <c r="S4200" s="21" t="s">
        <v>68</v>
      </c>
      <c r="T4200" s="21"/>
      <c r="U4200" s="21"/>
      <c r="V4200" s="21"/>
      <c r="W4200" s="27"/>
      <c r="X4200" s="27"/>
      <c r="Y4200" s="28"/>
    </row>
    <row r="4201" ht="15.75" customHeight="1">
      <c r="A4201" s="21">
        <v>3.0035807E7</v>
      </c>
      <c r="B4201" s="21" t="s">
        <v>23549</v>
      </c>
      <c r="C4201" s="21" t="s">
        <v>23550</v>
      </c>
      <c r="D4201" s="21" t="s">
        <v>23551</v>
      </c>
      <c r="E4201" s="21" t="s">
        <v>16433</v>
      </c>
      <c r="F4201" s="21" t="s">
        <v>1205</v>
      </c>
      <c r="G4201" s="21">
        <v>2018.0</v>
      </c>
      <c r="H4201" s="26">
        <v>43305.0</v>
      </c>
      <c r="I4201" s="21"/>
      <c r="J4201" s="21"/>
      <c r="K4201" s="21" t="s">
        <v>23552</v>
      </c>
      <c r="L4201" s="21" t="str">
        <f>IF(ISNUMBER(VLOOKUP(A4201,EXCL,1,FALSE)),"Excluido",IF(ISNUMBER(VLOOKUP(A4201,POST,1,FALSE)),"PostAlerta",IF(ISNUMBER(VLOOKUP(A4201,PRE,1,FALSE)),"PreAlerta","")))</f>
        <v>PostAlerta</v>
      </c>
      <c r="M4201" s="21" t="str">
        <f>IF(ISNUMBER(A4201),(IF(ISNUMBER(VLOOKUP(A4201,KEYWORDS,1,FALSE)),"C/PalabrasClaves","S/PalabrasClaves")),"")</f>
        <v>S/PalabrasClaves</v>
      </c>
      <c r="N4201" s="21" t="str">
        <f t="shared" si="19"/>
        <v/>
      </c>
      <c r="O4201" s="21"/>
      <c r="P4201" s="21" t="s">
        <v>23441</v>
      </c>
      <c r="Q4201" s="21"/>
      <c r="R4201" s="21" t="str">
        <f>LEFT('2012-2022'!$P4201,4)</f>
        <v>2018</v>
      </c>
      <c r="S4201" s="21" t="s">
        <v>68</v>
      </c>
      <c r="T4201" s="21"/>
      <c r="U4201" s="21"/>
      <c r="V4201" s="21"/>
      <c r="W4201" s="27"/>
      <c r="X4201" s="27"/>
      <c r="Y4201" s="12"/>
    </row>
    <row r="4202" ht="15.75" customHeight="1">
      <c r="A4202" s="21">
        <v>3.0055987E7</v>
      </c>
      <c r="B4202" s="21" t="s">
        <v>23553</v>
      </c>
      <c r="C4202" s="21" t="s">
        <v>23554</v>
      </c>
      <c r="D4202" s="21" t="s">
        <v>23555</v>
      </c>
      <c r="E4202" s="21" t="s">
        <v>18229</v>
      </c>
      <c r="F4202" s="21" t="s">
        <v>496</v>
      </c>
      <c r="G4202" s="21">
        <v>2018.0</v>
      </c>
      <c r="H4202" s="26">
        <v>43311.0</v>
      </c>
      <c r="I4202" s="21" t="s">
        <v>23556</v>
      </c>
      <c r="J4202" s="21" t="s">
        <v>23557</v>
      </c>
      <c r="K4202" s="21" t="s">
        <v>23558</v>
      </c>
      <c r="L4202" s="21" t="str">
        <f>IF(ISNUMBER(VLOOKUP(A4202,EXCL,1,FALSE)),"Excluido",IF(ISNUMBER(VLOOKUP(A4202,POST,1,FALSE)),"PostAlerta",IF(ISNUMBER(VLOOKUP(A4202,PRE,1,FALSE)),"PreAlerta","")))</f>
        <v>PostAlerta</v>
      </c>
      <c r="M4202" s="21" t="str">
        <f>IF(ISNUMBER(A4202),(IF(ISNUMBER(VLOOKUP(A4202,KEYWORDS,1,FALSE)),"C/PalabrasClaves","S/PalabrasClaves")),"")</f>
        <v>S/PalabrasClaves</v>
      </c>
      <c r="N4202" s="21" t="str">
        <f t="shared" si="19"/>
        <v/>
      </c>
      <c r="O4202" s="21"/>
      <c r="P4202" s="21" t="s">
        <v>23441</v>
      </c>
      <c r="Q4202" s="21"/>
      <c r="R4202" s="21" t="str">
        <f>LEFT('2012-2022'!$P4202,4)</f>
        <v>2018</v>
      </c>
      <c r="S4202" s="21" t="s">
        <v>68</v>
      </c>
      <c r="T4202" s="21"/>
      <c r="U4202" s="21"/>
      <c r="V4202" s="21"/>
      <c r="W4202" s="27"/>
      <c r="X4202" s="27"/>
      <c r="Y4202" s="28"/>
    </row>
    <row r="4203" ht="15.75" customHeight="1">
      <c r="A4203" s="21">
        <v>3.0060072E7</v>
      </c>
      <c r="B4203" s="21" t="s">
        <v>23559</v>
      </c>
      <c r="C4203" s="21" t="s">
        <v>23560</v>
      </c>
      <c r="D4203" s="21" t="s">
        <v>23561</v>
      </c>
      <c r="E4203" s="21" t="s">
        <v>9379</v>
      </c>
      <c r="F4203" s="21" t="s">
        <v>2843</v>
      </c>
      <c r="G4203" s="21">
        <v>2018.0</v>
      </c>
      <c r="H4203" s="26">
        <v>43312.0</v>
      </c>
      <c r="I4203" s="21" t="s">
        <v>23562</v>
      </c>
      <c r="J4203" s="21"/>
      <c r="K4203" s="21" t="s">
        <v>23563</v>
      </c>
      <c r="L4203" s="21" t="str">
        <f>IF(ISNUMBER(VLOOKUP(A4203,EXCL,1,FALSE)),"Excluido",IF(ISNUMBER(VLOOKUP(A4203,POST,1,FALSE)),"PostAlerta",IF(ISNUMBER(VLOOKUP(A4203,PRE,1,FALSE)),"PreAlerta","")))</f>
        <v>PostAlerta</v>
      </c>
      <c r="M4203" s="21" t="str">
        <f>IF(ISNUMBER(A4203),(IF(ISNUMBER(VLOOKUP(A4203,KEYWORDS,1,FALSE)),"C/PalabrasClaves","S/PalabrasClaves")),"")</f>
        <v>S/PalabrasClaves</v>
      </c>
      <c r="N4203" s="21" t="str">
        <f t="shared" si="19"/>
        <v/>
      </c>
      <c r="O4203" s="21"/>
      <c r="P4203" s="21" t="s">
        <v>23463</v>
      </c>
      <c r="Q4203" s="21"/>
      <c r="R4203" s="21" t="str">
        <f>LEFT('2012-2022'!$P4203,4)</f>
        <v>2018</v>
      </c>
      <c r="S4203" s="21" t="s">
        <v>68</v>
      </c>
      <c r="T4203" s="21"/>
      <c r="U4203" s="21"/>
      <c r="V4203" s="21"/>
      <c r="W4203" s="27"/>
      <c r="X4203" s="27"/>
      <c r="Y4203" s="12"/>
    </row>
    <row r="4204" ht="15.75" customHeight="1">
      <c r="A4204" s="21">
        <v>3.0060959E7</v>
      </c>
      <c r="B4204" s="21" t="s">
        <v>23564</v>
      </c>
      <c r="C4204" s="21" t="s">
        <v>23565</v>
      </c>
      <c r="D4204" s="21" t="s">
        <v>23566</v>
      </c>
      <c r="E4204" s="21" t="s">
        <v>23567</v>
      </c>
      <c r="F4204" s="21" t="s">
        <v>496</v>
      </c>
      <c r="G4204" s="21">
        <v>2018.0</v>
      </c>
      <c r="H4204" s="26">
        <v>43313.0</v>
      </c>
      <c r="I4204" s="21"/>
      <c r="J4204" s="21"/>
      <c r="K4204" s="21" t="s">
        <v>23568</v>
      </c>
      <c r="L4204" s="21" t="str">
        <f>IF(ISNUMBER(VLOOKUP(A4204,EXCL,1,FALSE)),"Excluido",IF(ISNUMBER(VLOOKUP(A4204,POST,1,FALSE)),"PostAlerta",IF(ISNUMBER(VLOOKUP(A4204,PRE,1,FALSE)),"PreAlerta","")))</f>
        <v>PostAlerta</v>
      </c>
      <c r="M4204" s="21" t="str">
        <f>IF(ISNUMBER(A4204),(IF(ISNUMBER(VLOOKUP(A4204,KEYWORDS,1,FALSE)),"C/PalabrasClaves","S/PalabrasClaves")),"")</f>
        <v>S/PalabrasClaves</v>
      </c>
      <c r="N4204" s="21" t="str">
        <f t="shared" si="19"/>
        <v/>
      </c>
      <c r="O4204" s="21"/>
      <c r="P4204" s="21" t="s">
        <v>23441</v>
      </c>
      <c r="Q4204" s="21"/>
      <c r="R4204" s="21" t="str">
        <f>LEFT('2012-2022'!$P4204,4)</f>
        <v>2018</v>
      </c>
      <c r="S4204" s="21" t="s">
        <v>68</v>
      </c>
      <c r="T4204" s="21"/>
      <c r="U4204" s="21"/>
      <c r="V4204" s="21"/>
      <c r="W4204" s="27"/>
      <c r="X4204" s="27"/>
      <c r="Y4204" s="28"/>
    </row>
    <row r="4205" ht="15.75" customHeight="1">
      <c r="A4205" s="21">
        <v>3.0064965E7</v>
      </c>
      <c r="B4205" s="21" t="s">
        <v>23569</v>
      </c>
      <c r="C4205" s="21" t="s">
        <v>23570</v>
      </c>
      <c r="D4205" s="21" t="s">
        <v>23571</v>
      </c>
      <c r="E4205" s="21" t="s">
        <v>23572</v>
      </c>
      <c r="F4205" s="21" t="s">
        <v>496</v>
      </c>
      <c r="G4205" s="21">
        <v>2018.0</v>
      </c>
      <c r="H4205" s="26">
        <v>43314.0</v>
      </c>
      <c r="I4205" s="21"/>
      <c r="J4205" s="21"/>
      <c r="K4205" s="21" t="s">
        <v>23573</v>
      </c>
      <c r="L4205" s="21" t="str">
        <f>IF(ISNUMBER(VLOOKUP(A4205,EXCL,1,FALSE)),"Excluido",IF(ISNUMBER(VLOOKUP(A4205,POST,1,FALSE)),"PostAlerta",IF(ISNUMBER(VLOOKUP(A4205,PRE,1,FALSE)),"PreAlerta","")))</f>
        <v>PostAlerta</v>
      </c>
      <c r="M4205" s="21" t="str">
        <f>IF(ISNUMBER(A4205),(IF(ISNUMBER(VLOOKUP(A4205,KEYWORDS,1,FALSE)),"C/PalabrasClaves","S/PalabrasClaves")),"")</f>
        <v>S/PalabrasClaves</v>
      </c>
      <c r="N4205" s="21" t="str">
        <f t="shared" si="19"/>
        <v/>
      </c>
      <c r="O4205" s="21"/>
      <c r="P4205" s="21" t="s">
        <v>23441</v>
      </c>
      <c r="Q4205" s="21"/>
      <c r="R4205" s="21" t="str">
        <f>LEFT('2012-2022'!$P4205,4)</f>
        <v>2018</v>
      </c>
      <c r="S4205" s="21" t="s">
        <v>68</v>
      </c>
      <c r="T4205" s="21"/>
      <c r="U4205" s="21"/>
      <c r="V4205" s="21"/>
      <c r="W4205" s="27"/>
      <c r="X4205" s="27"/>
      <c r="Y4205" s="12"/>
    </row>
    <row r="4206" ht="15.75" customHeight="1">
      <c r="A4206" s="21">
        <v>3.006962E7</v>
      </c>
      <c r="B4206" s="21" t="s">
        <v>23574</v>
      </c>
      <c r="C4206" s="21" t="s">
        <v>9267</v>
      </c>
      <c r="D4206" s="21" t="s">
        <v>23575</v>
      </c>
      <c r="E4206" s="21" t="s">
        <v>2788</v>
      </c>
      <c r="F4206" s="21" t="s">
        <v>2789</v>
      </c>
      <c r="G4206" s="21">
        <v>2018.0</v>
      </c>
      <c r="H4206" s="26">
        <v>43315.0</v>
      </c>
      <c r="I4206" s="21"/>
      <c r="J4206" s="21"/>
      <c r="K4206" s="21" t="s">
        <v>23576</v>
      </c>
      <c r="L4206" s="21" t="str">
        <f>IF(ISNUMBER(VLOOKUP(A4206,EXCL,1,FALSE)),"Excluido",IF(ISNUMBER(VLOOKUP(A4206,POST,1,FALSE)),"PostAlerta",IF(ISNUMBER(VLOOKUP(A4206,PRE,1,FALSE)),"PreAlerta","")))</f>
        <v>PostAlerta</v>
      </c>
      <c r="M4206" s="21" t="str">
        <f>IF(ISNUMBER(A4206),(IF(ISNUMBER(VLOOKUP(A4206,KEYWORDS,1,FALSE)),"C/PalabrasClaves","S/PalabrasClaves")),"")</f>
        <v>C/PalabrasClaves</v>
      </c>
      <c r="N4206" s="21" t="str">
        <f t="shared" si="19"/>
        <v/>
      </c>
      <c r="O4206" s="21"/>
      <c r="P4206" s="21" t="s">
        <v>23441</v>
      </c>
      <c r="Q4206" s="21"/>
      <c r="R4206" s="21" t="str">
        <f>LEFT('2012-2022'!$P4206,4)</f>
        <v>2018</v>
      </c>
      <c r="S4206" s="21" t="s">
        <v>68</v>
      </c>
      <c r="T4206" s="21"/>
      <c r="U4206" s="21"/>
      <c r="V4206" s="21"/>
      <c r="W4206" s="27"/>
      <c r="X4206" s="27"/>
      <c r="Y4206" s="28"/>
    </row>
    <row r="4207" ht="15.75" customHeight="1">
      <c r="A4207" s="21">
        <v>3.0097348E7</v>
      </c>
      <c r="B4207" s="21" t="s">
        <v>23577</v>
      </c>
      <c r="C4207" s="21" t="s">
        <v>23578</v>
      </c>
      <c r="D4207" s="21" t="s">
        <v>23579</v>
      </c>
      <c r="E4207" s="21" t="s">
        <v>23580</v>
      </c>
      <c r="F4207" s="21" t="s">
        <v>496</v>
      </c>
      <c r="G4207" s="21">
        <v>2018.0</v>
      </c>
      <c r="H4207" s="26">
        <v>43324.0</v>
      </c>
      <c r="I4207" s="21"/>
      <c r="J4207" s="21"/>
      <c r="K4207" s="21" t="s">
        <v>23581</v>
      </c>
      <c r="L4207" s="21" t="str">
        <f>IF(ISNUMBER(VLOOKUP(A4207,EXCL,1,FALSE)),"Excluido",IF(ISNUMBER(VLOOKUP(A4207,POST,1,FALSE)),"PostAlerta",IF(ISNUMBER(VLOOKUP(A4207,PRE,1,FALSE)),"PreAlerta","")))</f>
        <v>PostAlerta</v>
      </c>
      <c r="M4207" s="21" t="str">
        <f>IF(ISNUMBER(A4207),(IF(ISNUMBER(VLOOKUP(A4207,KEYWORDS,1,FALSE)),"C/PalabrasClaves","S/PalabrasClaves")),"")</f>
        <v>S/PalabrasClaves</v>
      </c>
      <c r="N4207" s="21" t="str">
        <f t="shared" si="19"/>
        <v/>
      </c>
      <c r="O4207" s="21"/>
      <c r="P4207" s="21" t="s">
        <v>23441</v>
      </c>
      <c r="Q4207" s="21"/>
      <c r="R4207" s="21" t="str">
        <f>LEFT('2012-2022'!$P4207,4)</f>
        <v>2018</v>
      </c>
      <c r="S4207" s="21" t="s">
        <v>68</v>
      </c>
      <c r="T4207" s="21"/>
      <c r="U4207" s="21"/>
      <c r="V4207" s="21"/>
      <c r="W4207" s="27"/>
      <c r="X4207" s="27"/>
      <c r="Y4207" s="12"/>
    </row>
    <row r="4208" ht="15.75" customHeight="1">
      <c r="A4208" s="21">
        <v>3.0098931E7</v>
      </c>
      <c r="B4208" s="21" t="s">
        <v>23582</v>
      </c>
      <c r="C4208" s="21" t="s">
        <v>23583</v>
      </c>
      <c r="D4208" s="21" t="s">
        <v>23584</v>
      </c>
      <c r="E4208" s="21" t="s">
        <v>23585</v>
      </c>
      <c r="F4208" s="21" t="s">
        <v>496</v>
      </c>
      <c r="G4208" s="21">
        <v>2018.0</v>
      </c>
      <c r="H4208" s="26">
        <v>43325.0</v>
      </c>
      <c r="I4208" s="21"/>
      <c r="J4208" s="21"/>
      <c r="K4208" s="21" t="s">
        <v>23586</v>
      </c>
      <c r="L4208" s="21" t="str">
        <f>IF(ISNUMBER(VLOOKUP(A4208,EXCL,1,FALSE)),"Excluido",IF(ISNUMBER(VLOOKUP(A4208,POST,1,FALSE)),"PostAlerta",IF(ISNUMBER(VLOOKUP(A4208,PRE,1,FALSE)),"PreAlerta","")))</f>
        <v>PostAlerta</v>
      </c>
      <c r="M4208" s="21" t="str">
        <f>IF(ISNUMBER(A4208),(IF(ISNUMBER(VLOOKUP(A4208,KEYWORDS,1,FALSE)),"C/PalabrasClaves","S/PalabrasClaves")),"")</f>
        <v>S/PalabrasClaves</v>
      </c>
      <c r="N4208" s="21" t="str">
        <f t="shared" si="19"/>
        <v/>
      </c>
      <c r="O4208" s="21"/>
      <c r="P4208" s="21" t="s">
        <v>23441</v>
      </c>
      <c r="Q4208" s="21"/>
      <c r="R4208" s="21" t="str">
        <f>LEFT('2012-2022'!$P4208,4)</f>
        <v>2018</v>
      </c>
      <c r="S4208" s="21" t="s">
        <v>68</v>
      </c>
      <c r="T4208" s="21"/>
      <c r="U4208" s="21"/>
      <c r="V4208" s="21"/>
      <c r="W4208" s="27"/>
      <c r="X4208" s="27"/>
      <c r="Y4208" s="28"/>
    </row>
    <row r="4209" ht="15.75" customHeight="1">
      <c r="A4209" s="21">
        <v>3.0100386E7</v>
      </c>
      <c r="B4209" s="21" t="s">
        <v>23587</v>
      </c>
      <c r="C4209" s="21" t="s">
        <v>23588</v>
      </c>
      <c r="D4209" s="21" t="s">
        <v>23589</v>
      </c>
      <c r="E4209" s="21" t="s">
        <v>150</v>
      </c>
      <c r="F4209" s="21" t="s">
        <v>496</v>
      </c>
      <c r="G4209" s="21">
        <v>2018.0</v>
      </c>
      <c r="H4209" s="26">
        <v>43326.0</v>
      </c>
      <c r="I4209" s="21"/>
      <c r="J4209" s="21"/>
      <c r="K4209" s="21" t="s">
        <v>23590</v>
      </c>
      <c r="L4209" s="21" t="str">
        <f>IF(ISNUMBER(VLOOKUP(A4209,EXCL,1,FALSE)),"Excluido",IF(ISNUMBER(VLOOKUP(A4209,POST,1,FALSE)),"PostAlerta",IF(ISNUMBER(VLOOKUP(A4209,PRE,1,FALSE)),"PreAlerta","")))</f>
        <v>PostAlerta</v>
      </c>
      <c r="M4209" s="21" t="str">
        <f>IF(ISNUMBER(A4209),(IF(ISNUMBER(VLOOKUP(A4209,KEYWORDS,1,FALSE)),"C/PalabrasClaves","S/PalabrasClaves")),"")</f>
        <v>S/PalabrasClaves</v>
      </c>
      <c r="N4209" s="21" t="str">
        <f t="shared" si="19"/>
        <v/>
      </c>
      <c r="O4209" s="21"/>
      <c r="P4209" s="21" t="s">
        <v>23441</v>
      </c>
      <c r="Q4209" s="21"/>
      <c r="R4209" s="21" t="str">
        <f>LEFT('2012-2022'!$P4209,4)</f>
        <v>2018</v>
      </c>
      <c r="S4209" s="21" t="s">
        <v>68</v>
      </c>
      <c r="T4209" s="21"/>
      <c r="U4209" s="21"/>
      <c r="V4209" s="21"/>
      <c r="W4209" s="27"/>
      <c r="X4209" s="27"/>
      <c r="Y4209" s="12"/>
    </row>
    <row r="4210" ht="15.75" customHeight="1">
      <c r="A4210" s="21">
        <v>3.0100387E7</v>
      </c>
      <c r="B4210" s="21" t="s">
        <v>23591</v>
      </c>
      <c r="C4210" s="21" t="s">
        <v>23592</v>
      </c>
      <c r="D4210" s="21" t="s">
        <v>23593</v>
      </c>
      <c r="E4210" s="21" t="s">
        <v>23594</v>
      </c>
      <c r="F4210" s="21" t="s">
        <v>496</v>
      </c>
      <c r="G4210" s="21">
        <v>2018.0</v>
      </c>
      <c r="H4210" s="26">
        <v>43326.0</v>
      </c>
      <c r="I4210" s="21"/>
      <c r="J4210" s="21"/>
      <c r="K4210" s="21" t="s">
        <v>23595</v>
      </c>
      <c r="L4210" s="21" t="str">
        <f>IF(ISNUMBER(VLOOKUP(A4210,EXCL,1,FALSE)),"Excluido",IF(ISNUMBER(VLOOKUP(A4210,POST,1,FALSE)),"PostAlerta",IF(ISNUMBER(VLOOKUP(A4210,PRE,1,FALSE)),"PreAlerta","")))</f>
        <v>PostAlerta</v>
      </c>
      <c r="M4210" s="21" t="str">
        <f>IF(ISNUMBER(A4210),(IF(ISNUMBER(VLOOKUP(A4210,KEYWORDS,1,FALSE)),"C/PalabrasClaves","S/PalabrasClaves")),"")</f>
        <v>S/PalabrasClaves</v>
      </c>
      <c r="N4210" s="21" t="str">
        <f t="shared" si="19"/>
        <v/>
      </c>
      <c r="O4210" s="21"/>
      <c r="P4210" s="21" t="s">
        <v>23441</v>
      </c>
      <c r="Q4210" s="21"/>
      <c r="R4210" s="21" t="str">
        <f>LEFT('2012-2022'!$P4210,4)</f>
        <v>2018</v>
      </c>
      <c r="S4210" s="21" t="s">
        <v>68</v>
      </c>
      <c r="T4210" s="21"/>
      <c r="U4210" s="21"/>
      <c r="V4210" s="21"/>
      <c r="W4210" s="27"/>
      <c r="X4210" s="27"/>
      <c r="Y4210" s="28"/>
    </row>
    <row r="4211" ht="15.75" customHeight="1">
      <c r="A4211" s="21">
        <v>3.0121164E7</v>
      </c>
      <c r="B4211" s="21" t="s">
        <v>23596</v>
      </c>
      <c r="C4211" s="21" t="s">
        <v>23597</v>
      </c>
      <c r="D4211" s="21" t="s">
        <v>23598</v>
      </c>
      <c r="E4211" s="21" t="s">
        <v>15806</v>
      </c>
      <c r="F4211" s="21" t="s">
        <v>496</v>
      </c>
      <c r="G4211" s="21">
        <v>2018.0</v>
      </c>
      <c r="H4211" s="26">
        <v>43332.0</v>
      </c>
      <c r="I4211" s="21"/>
      <c r="J4211" s="21"/>
      <c r="K4211" s="21" t="s">
        <v>23599</v>
      </c>
      <c r="L4211" s="21" t="str">
        <f>IF(ISNUMBER(VLOOKUP(A4211,EXCL,1,FALSE)),"Excluido",IF(ISNUMBER(VLOOKUP(A4211,POST,1,FALSE)),"PostAlerta",IF(ISNUMBER(VLOOKUP(A4211,PRE,1,FALSE)),"PreAlerta","")))</f>
        <v>PostAlerta</v>
      </c>
      <c r="M4211" s="21" t="str">
        <f>IF(ISNUMBER(A4211),(IF(ISNUMBER(VLOOKUP(A4211,KEYWORDS,1,FALSE)),"C/PalabrasClaves","S/PalabrasClaves")),"")</f>
        <v>S/PalabrasClaves</v>
      </c>
      <c r="N4211" s="21" t="str">
        <f t="shared" si="19"/>
        <v/>
      </c>
      <c r="O4211" s="21"/>
      <c r="P4211" s="21" t="s">
        <v>23441</v>
      </c>
      <c r="Q4211" s="21"/>
      <c r="R4211" s="21" t="str">
        <f>LEFT('2012-2022'!$P4211,4)</f>
        <v>2018</v>
      </c>
      <c r="S4211" s="21" t="s">
        <v>68</v>
      </c>
      <c r="T4211" s="21"/>
      <c r="U4211" s="21"/>
      <c r="V4211" s="21"/>
      <c r="W4211" s="27"/>
      <c r="X4211" s="27"/>
      <c r="Y4211" s="12"/>
    </row>
    <row r="4212" ht="15.75" customHeight="1">
      <c r="A4212" s="21">
        <v>3.012419E7</v>
      </c>
      <c r="B4212" s="21" t="s">
        <v>23600</v>
      </c>
      <c r="C4212" s="21" t="s">
        <v>23601</v>
      </c>
      <c r="D4212" s="21" t="s">
        <v>23602</v>
      </c>
      <c r="E4212" s="21" t="s">
        <v>22987</v>
      </c>
      <c r="F4212" s="21" t="s">
        <v>508</v>
      </c>
      <c r="G4212" s="21">
        <v>2018.0</v>
      </c>
      <c r="H4212" s="26">
        <v>43333.0</v>
      </c>
      <c r="I4212" s="21" t="s">
        <v>23603</v>
      </c>
      <c r="J4212" s="21"/>
      <c r="K4212" s="21" t="s">
        <v>23604</v>
      </c>
      <c r="L4212" s="21" t="str">
        <f>IF(ISNUMBER(VLOOKUP(A4212,EXCL,1,FALSE)),"Excluido",IF(ISNUMBER(VLOOKUP(A4212,POST,1,FALSE)),"PostAlerta",IF(ISNUMBER(VLOOKUP(A4212,PRE,1,FALSE)),"PreAlerta","")))</f>
        <v>PostAlerta</v>
      </c>
      <c r="M4212" s="21" t="str">
        <f>IF(ISNUMBER(A4212),(IF(ISNUMBER(VLOOKUP(A4212,KEYWORDS,1,FALSE)),"C/PalabrasClaves","S/PalabrasClaves")),"")</f>
        <v>S/PalabrasClaves</v>
      </c>
      <c r="N4212" s="21" t="str">
        <f t="shared" si="19"/>
        <v/>
      </c>
      <c r="O4212" s="21"/>
      <c r="P4212" s="21" t="s">
        <v>23441</v>
      </c>
      <c r="Q4212" s="21"/>
      <c r="R4212" s="21" t="str">
        <f>LEFT('2012-2022'!$P4212,4)</f>
        <v>2018</v>
      </c>
      <c r="S4212" s="21" t="s">
        <v>68</v>
      </c>
      <c r="T4212" s="21"/>
      <c r="U4212" s="21"/>
      <c r="V4212" s="21"/>
      <c r="W4212" s="27"/>
      <c r="X4212" s="27"/>
      <c r="Y4212" s="28"/>
    </row>
    <row r="4213" ht="15.75" customHeight="1">
      <c r="A4213" s="21">
        <v>3.0124418E7</v>
      </c>
      <c r="B4213" s="21" t="s">
        <v>23605</v>
      </c>
      <c r="C4213" s="21" t="s">
        <v>23606</v>
      </c>
      <c r="D4213" s="21" t="s">
        <v>23607</v>
      </c>
      <c r="E4213" s="21" t="s">
        <v>23608</v>
      </c>
      <c r="F4213" s="21" t="s">
        <v>508</v>
      </c>
      <c r="G4213" s="21">
        <v>2018.0</v>
      </c>
      <c r="H4213" s="26">
        <v>43333.0</v>
      </c>
      <c r="I4213" s="21" t="s">
        <v>23609</v>
      </c>
      <c r="J4213" s="21"/>
      <c r="K4213" s="21" t="s">
        <v>23610</v>
      </c>
      <c r="L4213" s="21" t="str">
        <f>IF(ISNUMBER(VLOOKUP(A4213,EXCL,1,FALSE)),"Excluido",IF(ISNUMBER(VLOOKUP(A4213,POST,1,FALSE)),"PostAlerta",IF(ISNUMBER(VLOOKUP(A4213,PRE,1,FALSE)),"PreAlerta","")))</f>
        <v>PostAlerta</v>
      </c>
      <c r="M4213" s="21" t="str">
        <f>IF(ISNUMBER(A4213),(IF(ISNUMBER(VLOOKUP(A4213,KEYWORDS,1,FALSE)),"C/PalabrasClaves","S/PalabrasClaves")),"")</f>
        <v>S/PalabrasClaves</v>
      </c>
      <c r="N4213" s="21" t="str">
        <f t="shared" si="19"/>
        <v/>
      </c>
      <c r="O4213" s="21"/>
      <c r="P4213" s="21" t="s">
        <v>23441</v>
      </c>
      <c r="Q4213" s="21"/>
      <c r="R4213" s="21" t="str">
        <f>LEFT('2012-2022'!$P4213,4)</f>
        <v>2018</v>
      </c>
      <c r="S4213" s="21" t="s">
        <v>68</v>
      </c>
      <c r="T4213" s="21"/>
      <c r="U4213" s="21"/>
      <c r="V4213" s="21"/>
      <c r="W4213" s="27"/>
      <c r="X4213" s="27"/>
      <c r="Y4213" s="12"/>
    </row>
    <row r="4214" ht="15.75" customHeight="1">
      <c r="A4214" s="21">
        <v>3.0150426E7</v>
      </c>
      <c r="B4214" s="21" t="s">
        <v>23611</v>
      </c>
      <c r="C4214" s="21" t="s">
        <v>23612</v>
      </c>
      <c r="D4214" s="21" t="s">
        <v>23613</v>
      </c>
      <c r="E4214" s="21" t="s">
        <v>23614</v>
      </c>
      <c r="F4214" s="21" t="s">
        <v>23615</v>
      </c>
      <c r="G4214" s="21">
        <v>2018.0</v>
      </c>
      <c r="H4214" s="26">
        <v>43341.0</v>
      </c>
      <c r="I4214" s="21" t="s">
        <v>23616</v>
      </c>
      <c r="J4214" s="21"/>
      <c r="K4214" s="21" t="s">
        <v>23617</v>
      </c>
      <c r="L4214" s="21" t="str">
        <f>IF(ISNUMBER(VLOOKUP(A4214,EXCL,1,FALSE)),"Excluido",IF(ISNUMBER(VLOOKUP(A4214,POST,1,FALSE)),"PostAlerta",IF(ISNUMBER(VLOOKUP(A4214,PRE,1,FALSE)),"PreAlerta","")))</f>
        <v>PostAlerta</v>
      </c>
      <c r="M4214" s="21" t="str">
        <f>IF(ISNUMBER(A4214),(IF(ISNUMBER(VLOOKUP(A4214,KEYWORDS,1,FALSE)),"C/PalabrasClaves","S/PalabrasClaves")),"")</f>
        <v>C/PalabrasClaves</v>
      </c>
      <c r="N4214" s="21" t="str">
        <f t="shared" si="19"/>
        <v/>
      </c>
      <c r="O4214" s="21"/>
      <c r="P4214" s="21" t="s">
        <v>23618</v>
      </c>
      <c r="Q4214" s="21"/>
      <c r="R4214" s="21" t="str">
        <f>LEFT('2012-2022'!$P4214,4)</f>
        <v>2018</v>
      </c>
      <c r="S4214" s="21" t="s">
        <v>70</v>
      </c>
      <c r="T4214" s="21"/>
      <c r="U4214" s="21"/>
      <c r="V4214" s="21"/>
      <c r="W4214" s="27"/>
      <c r="X4214" s="27"/>
      <c r="Y4214" s="28"/>
    </row>
    <row r="4215" ht="15.75" customHeight="1">
      <c r="A4215" s="21">
        <v>3.0207272E7</v>
      </c>
      <c r="B4215" s="21" t="s">
        <v>23619</v>
      </c>
      <c r="C4215" s="21" t="s">
        <v>23620</v>
      </c>
      <c r="D4215" s="21" t="s">
        <v>23621</v>
      </c>
      <c r="E4215" s="21" t="s">
        <v>23622</v>
      </c>
      <c r="F4215" s="21" t="s">
        <v>496</v>
      </c>
      <c r="G4215" s="21">
        <v>2018.0</v>
      </c>
      <c r="H4215" s="26">
        <v>43356.0</v>
      </c>
      <c r="I4215" s="21"/>
      <c r="J4215" s="21"/>
      <c r="K4215" s="21" t="s">
        <v>23623</v>
      </c>
      <c r="L4215" s="21" t="str">
        <f>IF(ISNUMBER(VLOOKUP(A4215,EXCL,1,FALSE)),"Excluido",IF(ISNUMBER(VLOOKUP(A4215,POST,1,FALSE)),"PostAlerta",IF(ISNUMBER(VLOOKUP(A4215,PRE,1,FALSE)),"PreAlerta","")))</f>
        <v>PostAlerta</v>
      </c>
      <c r="M4215" s="21" t="str">
        <f>IF(ISNUMBER(A4215),(IF(ISNUMBER(VLOOKUP(A4215,KEYWORDS,1,FALSE)),"C/PalabrasClaves","S/PalabrasClaves")),"")</f>
        <v>S/PalabrasClaves</v>
      </c>
      <c r="N4215" s="21" t="str">
        <f t="shared" si="19"/>
        <v/>
      </c>
      <c r="O4215" s="21"/>
      <c r="P4215" s="21" t="s">
        <v>23441</v>
      </c>
      <c r="Q4215" s="21"/>
      <c r="R4215" s="21" t="str">
        <f>LEFT('2012-2022'!$P4215,4)</f>
        <v>2018</v>
      </c>
      <c r="S4215" s="21" t="s">
        <v>68</v>
      </c>
      <c r="T4215" s="21"/>
      <c r="U4215" s="21"/>
      <c r="V4215" s="21"/>
      <c r="W4215" s="27"/>
      <c r="X4215" s="27"/>
      <c r="Y4215" s="12"/>
    </row>
    <row r="4216" ht="15.75" customHeight="1">
      <c r="A4216" s="21">
        <v>3.0207275E7</v>
      </c>
      <c r="B4216" s="21" t="s">
        <v>23624</v>
      </c>
      <c r="C4216" s="21" t="s">
        <v>23625</v>
      </c>
      <c r="D4216" s="21" t="s">
        <v>23626</v>
      </c>
      <c r="E4216" s="21" t="s">
        <v>21771</v>
      </c>
      <c r="F4216" s="21" t="s">
        <v>496</v>
      </c>
      <c r="G4216" s="21">
        <v>2018.0</v>
      </c>
      <c r="H4216" s="26">
        <v>43356.0</v>
      </c>
      <c r="I4216" s="21"/>
      <c r="J4216" s="21"/>
      <c r="K4216" s="21" t="s">
        <v>23627</v>
      </c>
      <c r="L4216" s="21" t="str">
        <f>IF(ISNUMBER(VLOOKUP(A4216,EXCL,1,FALSE)),"Excluido",IF(ISNUMBER(VLOOKUP(A4216,POST,1,FALSE)),"PostAlerta",IF(ISNUMBER(VLOOKUP(A4216,PRE,1,FALSE)),"PreAlerta","")))</f>
        <v>PostAlerta</v>
      </c>
      <c r="M4216" s="21" t="str">
        <f>IF(ISNUMBER(A4216),(IF(ISNUMBER(VLOOKUP(A4216,KEYWORDS,1,FALSE)),"C/PalabrasClaves","S/PalabrasClaves")),"")</f>
        <v>S/PalabrasClaves</v>
      </c>
      <c r="N4216" s="21" t="str">
        <f t="shared" si="19"/>
        <v/>
      </c>
      <c r="O4216" s="21"/>
      <c r="P4216" s="21" t="s">
        <v>23441</v>
      </c>
      <c r="Q4216" s="21"/>
      <c r="R4216" s="21" t="str">
        <f>LEFT('2012-2022'!$P4216,4)</f>
        <v>2018</v>
      </c>
      <c r="S4216" s="21" t="s">
        <v>68</v>
      </c>
      <c r="T4216" s="21"/>
      <c r="U4216" s="21"/>
      <c r="V4216" s="21"/>
      <c r="W4216" s="27"/>
      <c r="X4216" s="27"/>
      <c r="Y4216" s="28"/>
    </row>
    <row r="4217" ht="15.75" customHeight="1">
      <c r="A4217" s="21">
        <v>3.0212329E7</v>
      </c>
      <c r="B4217" s="21" t="s">
        <v>23628</v>
      </c>
      <c r="C4217" s="21" t="s">
        <v>23629</v>
      </c>
      <c r="D4217" s="21" t="s">
        <v>23630</v>
      </c>
      <c r="E4217" s="21" t="s">
        <v>23631</v>
      </c>
      <c r="F4217" s="21" t="s">
        <v>1800</v>
      </c>
      <c r="G4217" s="21">
        <v>2018.0</v>
      </c>
      <c r="H4217" s="26">
        <v>43357.0</v>
      </c>
      <c r="I4217" s="21"/>
      <c r="J4217" s="21"/>
      <c r="K4217" s="21" t="s">
        <v>23632</v>
      </c>
      <c r="L4217" s="21" t="str">
        <f>IF(ISNUMBER(VLOOKUP(A4217,EXCL,1,FALSE)),"Excluido",IF(ISNUMBER(VLOOKUP(A4217,POST,1,FALSE)),"PostAlerta",IF(ISNUMBER(VLOOKUP(A4217,PRE,1,FALSE)),"PreAlerta","")))</f>
        <v>PostAlerta</v>
      </c>
      <c r="M4217" s="21" t="str">
        <f>IF(ISNUMBER(A4217),(IF(ISNUMBER(VLOOKUP(A4217,KEYWORDS,1,FALSE)),"C/PalabrasClaves","S/PalabrasClaves")),"")</f>
        <v>S/PalabrasClaves</v>
      </c>
      <c r="N4217" s="21" t="str">
        <f t="shared" si="19"/>
        <v/>
      </c>
      <c r="O4217" s="21"/>
      <c r="P4217" s="21" t="s">
        <v>23441</v>
      </c>
      <c r="Q4217" s="21"/>
      <c r="R4217" s="21" t="str">
        <f>LEFT('2012-2022'!$P4217,4)</f>
        <v>2018</v>
      </c>
      <c r="S4217" s="21" t="s">
        <v>68</v>
      </c>
      <c r="T4217" s="21"/>
      <c r="U4217" s="21"/>
      <c r="V4217" s="21"/>
      <c r="W4217" s="27"/>
      <c r="X4217" s="27"/>
      <c r="Y4217" s="12"/>
    </row>
    <row r="4218" ht="15.75" customHeight="1">
      <c r="A4218" s="21">
        <v>3.0307638E7</v>
      </c>
      <c r="B4218" s="21" t="s">
        <v>23633</v>
      </c>
      <c r="C4218" s="21" t="s">
        <v>23634</v>
      </c>
      <c r="D4218" s="21" t="s">
        <v>23635</v>
      </c>
      <c r="E4218" s="21" t="s">
        <v>23636</v>
      </c>
      <c r="F4218" s="21" t="s">
        <v>1704</v>
      </c>
      <c r="G4218" s="21">
        <v>2018.0</v>
      </c>
      <c r="H4218" s="26">
        <v>43385.0</v>
      </c>
      <c r="I4218" s="21" t="s">
        <v>23637</v>
      </c>
      <c r="J4218" s="21"/>
      <c r="K4218" s="21" t="s">
        <v>23638</v>
      </c>
      <c r="L4218" s="21" t="str">
        <f>IF(ISNUMBER(VLOOKUP(A4218,EXCL,1,FALSE)),"Excluido",IF(ISNUMBER(VLOOKUP(A4218,POST,1,FALSE)),"PostAlerta",IF(ISNUMBER(VLOOKUP(A4218,PRE,1,FALSE)),"PreAlerta","")))</f>
        <v>PostAlerta</v>
      </c>
      <c r="M4218" s="21" t="str">
        <f>IF(ISNUMBER(A4218),(IF(ISNUMBER(VLOOKUP(A4218,KEYWORDS,1,FALSE)),"C/PalabrasClaves","S/PalabrasClaves")),"")</f>
        <v>S/PalabrasClaves</v>
      </c>
      <c r="N4218" s="21" t="str">
        <f t="shared" si="19"/>
        <v/>
      </c>
      <c r="O4218" s="21"/>
      <c r="P4218" s="21" t="s">
        <v>23441</v>
      </c>
      <c r="Q4218" s="21"/>
      <c r="R4218" s="21" t="str">
        <f>LEFT('2012-2022'!$P4218,4)</f>
        <v>2018</v>
      </c>
      <c r="S4218" s="21" t="s">
        <v>68</v>
      </c>
      <c r="T4218" s="21"/>
      <c r="U4218" s="21"/>
      <c r="V4218" s="21"/>
      <c r="W4218" s="27"/>
      <c r="X4218" s="27"/>
      <c r="Y4218" s="28"/>
    </row>
    <row r="4219" ht="15.75" customHeight="1">
      <c r="A4219" s="21">
        <v>3.0176908E7</v>
      </c>
      <c r="B4219" s="21" t="s">
        <v>23639</v>
      </c>
      <c r="C4219" s="21" t="s">
        <v>23640</v>
      </c>
      <c r="D4219" s="21" t="s">
        <v>23641</v>
      </c>
      <c r="E4219" s="21" t="s">
        <v>23642</v>
      </c>
      <c r="F4219" s="21" t="s">
        <v>332</v>
      </c>
      <c r="G4219" s="21">
        <v>2018.0</v>
      </c>
      <c r="H4219" s="26">
        <v>43348.0</v>
      </c>
      <c r="I4219" s="21" t="s">
        <v>23643</v>
      </c>
      <c r="J4219" s="21"/>
      <c r="K4219" s="21" t="s">
        <v>23644</v>
      </c>
      <c r="L4219" s="21" t="str">
        <f>IF(ISNUMBER(VLOOKUP(A4219,EXCL,1,FALSE)),"Excluido",IF(ISNUMBER(VLOOKUP(A4219,POST,1,FALSE)),"PostAlerta",IF(ISNUMBER(VLOOKUP(A4219,PRE,1,FALSE)),"PreAlerta","")))</f>
        <v>PostAlerta</v>
      </c>
      <c r="M4219" s="21" t="str">
        <f>IF(ISNUMBER(A4219),(IF(ISNUMBER(VLOOKUP(A4219,KEYWORDS,1,FALSE)),"C/PalabrasClaves","S/PalabrasClaves")),"")</f>
        <v>S/PalabrasClaves</v>
      </c>
      <c r="N4219" s="21" t="str">
        <f t="shared" si="19"/>
        <v/>
      </c>
      <c r="O4219" s="21"/>
      <c r="P4219" s="21" t="s">
        <v>23645</v>
      </c>
      <c r="Q4219" s="21"/>
      <c r="R4219" s="21" t="str">
        <f>LEFT('2012-2022'!$P4219,4)</f>
        <v>2018</v>
      </c>
      <c r="S4219" s="21" t="s">
        <v>68</v>
      </c>
      <c r="T4219" s="21"/>
      <c r="U4219" s="21"/>
      <c r="V4219" s="21"/>
      <c r="W4219" s="27"/>
      <c r="X4219" s="27"/>
      <c r="Y4219" s="12"/>
    </row>
    <row r="4220" ht="15.75" customHeight="1">
      <c r="A4220" s="21">
        <v>3.0176918E7</v>
      </c>
      <c r="B4220" s="21" t="s">
        <v>23646</v>
      </c>
      <c r="C4220" s="21" t="s">
        <v>23647</v>
      </c>
      <c r="D4220" s="21" t="s">
        <v>23648</v>
      </c>
      <c r="E4220" s="21" t="s">
        <v>23649</v>
      </c>
      <c r="F4220" s="21" t="s">
        <v>332</v>
      </c>
      <c r="G4220" s="21">
        <v>2018.0</v>
      </c>
      <c r="H4220" s="26">
        <v>43348.0</v>
      </c>
      <c r="I4220" s="21" t="s">
        <v>23650</v>
      </c>
      <c r="J4220" s="21"/>
      <c r="K4220" s="21" t="s">
        <v>23651</v>
      </c>
      <c r="L4220" s="21" t="str">
        <f>IF(ISNUMBER(VLOOKUP(A4220,EXCL,1,FALSE)),"Excluido",IF(ISNUMBER(VLOOKUP(A4220,POST,1,FALSE)),"PostAlerta",IF(ISNUMBER(VLOOKUP(A4220,PRE,1,FALSE)),"PreAlerta","")))</f>
        <v>PostAlerta</v>
      </c>
      <c r="M4220" s="21" t="str">
        <f>IF(ISNUMBER(A4220),(IF(ISNUMBER(VLOOKUP(A4220,KEYWORDS,1,FALSE)),"C/PalabrasClaves","S/PalabrasClaves")),"")</f>
        <v>S/PalabrasClaves</v>
      </c>
      <c r="N4220" s="21" t="str">
        <f t="shared" si="19"/>
        <v/>
      </c>
      <c r="O4220" s="21"/>
      <c r="P4220" s="21" t="s">
        <v>23645</v>
      </c>
      <c r="Q4220" s="21"/>
      <c r="R4220" s="21" t="str">
        <f>LEFT('2012-2022'!$P4220,4)</f>
        <v>2018</v>
      </c>
      <c r="S4220" s="21" t="s">
        <v>68</v>
      </c>
      <c r="T4220" s="21"/>
      <c r="U4220" s="21"/>
      <c r="V4220" s="21"/>
      <c r="W4220" s="27"/>
      <c r="X4220" s="27"/>
      <c r="Y4220" s="28"/>
    </row>
    <row r="4221" ht="15.75" customHeight="1">
      <c r="A4221" s="21">
        <v>3.0233599E7</v>
      </c>
      <c r="B4221" s="21" t="s">
        <v>23652</v>
      </c>
      <c r="C4221" s="21" t="s">
        <v>23653</v>
      </c>
      <c r="D4221" s="21" t="s">
        <v>23654</v>
      </c>
      <c r="E4221" s="21" t="s">
        <v>8193</v>
      </c>
      <c r="F4221" s="21" t="s">
        <v>21929</v>
      </c>
      <c r="G4221" s="21">
        <v>2018.0</v>
      </c>
      <c r="H4221" s="26">
        <v>43364.0</v>
      </c>
      <c r="I4221" s="21" t="s">
        <v>23655</v>
      </c>
      <c r="J4221" s="21"/>
      <c r="K4221" s="21" t="s">
        <v>23656</v>
      </c>
      <c r="L4221" s="21" t="str">
        <f>IF(ISNUMBER(VLOOKUP(A4221,EXCL,1,FALSE)),"Excluido",IF(ISNUMBER(VLOOKUP(A4221,POST,1,FALSE)),"PostAlerta",IF(ISNUMBER(VLOOKUP(A4221,PRE,1,FALSE)),"PreAlerta","")))</f>
        <v>PostAlerta</v>
      </c>
      <c r="M4221" s="21" t="str">
        <f>IF(ISNUMBER(A4221),(IF(ISNUMBER(VLOOKUP(A4221,KEYWORDS,1,FALSE)),"C/PalabrasClaves","S/PalabrasClaves")),"")</f>
        <v>S/PalabrasClaves</v>
      </c>
      <c r="N4221" s="21" t="str">
        <f t="shared" si="19"/>
        <v/>
      </c>
      <c r="O4221" s="21"/>
      <c r="P4221" s="21" t="s">
        <v>23657</v>
      </c>
      <c r="Q4221" s="21"/>
      <c r="R4221" s="21" t="str">
        <f>LEFT('2012-2022'!$P4221,4)</f>
        <v>2018</v>
      </c>
      <c r="S4221" s="21" t="s">
        <v>68</v>
      </c>
      <c r="T4221" s="21"/>
      <c r="U4221" s="21"/>
      <c r="V4221" s="21"/>
      <c r="W4221" s="27"/>
      <c r="X4221" s="27"/>
      <c r="Y4221" s="12"/>
    </row>
    <row r="4222" ht="15.75" customHeight="1">
      <c r="A4222" s="21">
        <v>3.0188519E7</v>
      </c>
      <c r="B4222" s="21" t="s">
        <v>23658</v>
      </c>
      <c r="C4222" s="21" t="s">
        <v>23659</v>
      </c>
      <c r="D4222" s="21" t="s">
        <v>23660</v>
      </c>
      <c r="E4222" s="21" t="s">
        <v>13775</v>
      </c>
      <c r="F4222" s="21" t="s">
        <v>23661</v>
      </c>
      <c r="G4222" s="21">
        <v>2018.0</v>
      </c>
      <c r="H4222" s="26">
        <v>43350.0</v>
      </c>
      <c r="I4222" s="21"/>
      <c r="J4222" s="21"/>
      <c r="K4222" s="21" t="s">
        <v>23662</v>
      </c>
      <c r="L4222" s="21" t="str">
        <f>IF(ISNUMBER(VLOOKUP(A4222,EXCL,1,FALSE)),"Excluido",IF(ISNUMBER(VLOOKUP(A4222,POST,1,FALSE)),"PostAlerta",IF(ISNUMBER(VLOOKUP(A4222,PRE,1,FALSE)),"PreAlerta","")))</f>
        <v>PostAlerta</v>
      </c>
      <c r="M4222" s="21" t="str">
        <f>IF(ISNUMBER(A4222),(IF(ISNUMBER(VLOOKUP(A4222,KEYWORDS,1,FALSE)),"C/PalabrasClaves","S/PalabrasClaves")),"")</f>
        <v>S/PalabrasClaves</v>
      </c>
      <c r="N4222" s="21" t="str">
        <f t="shared" si="19"/>
        <v/>
      </c>
      <c r="O4222" s="21"/>
      <c r="P4222" s="21" t="s">
        <v>23663</v>
      </c>
      <c r="Q4222" s="21"/>
      <c r="R4222" s="21" t="str">
        <f>LEFT('2012-2022'!$P4222,4)</f>
        <v>2018</v>
      </c>
      <c r="S4222" s="21" t="s">
        <v>68</v>
      </c>
      <c r="T4222" s="21"/>
      <c r="U4222" s="21"/>
      <c r="V4222" s="21"/>
      <c r="W4222" s="27"/>
      <c r="X4222" s="27"/>
      <c r="Y4222" s="28"/>
    </row>
    <row r="4223" ht="15.75" customHeight="1">
      <c r="A4223" s="21">
        <v>3.0190541E7</v>
      </c>
      <c r="B4223" s="21" t="s">
        <v>23664</v>
      </c>
      <c r="C4223" s="21" t="s">
        <v>23665</v>
      </c>
      <c r="D4223" s="21" t="s">
        <v>23666</v>
      </c>
      <c r="E4223" s="21" t="s">
        <v>20503</v>
      </c>
      <c r="F4223" s="21" t="s">
        <v>5609</v>
      </c>
      <c r="G4223" s="21">
        <v>2018.0</v>
      </c>
      <c r="H4223" s="26">
        <v>43351.0</v>
      </c>
      <c r="I4223" s="21" t="s">
        <v>23667</v>
      </c>
      <c r="J4223" s="21"/>
      <c r="K4223" s="21" t="s">
        <v>23668</v>
      </c>
      <c r="L4223" s="21" t="str">
        <f>IF(ISNUMBER(VLOOKUP(A4223,EXCL,1,FALSE)),"Excluido",IF(ISNUMBER(VLOOKUP(A4223,POST,1,FALSE)),"PostAlerta",IF(ISNUMBER(VLOOKUP(A4223,PRE,1,FALSE)),"PreAlerta","")))</f>
        <v>PostAlerta</v>
      </c>
      <c r="M4223" s="21" t="str">
        <f>IF(ISNUMBER(A4223),(IF(ISNUMBER(VLOOKUP(A4223,KEYWORDS,1,FALSE)),"C/PalabrasClaves","S/PalabrasClaves")),"")</f>
        <v>S/PalabrasClaves</v>
      </c>
      <c r="N4223" s="21" t="str">
        <f t="shared" si="19"/>
        <v/>
      </c>
      <c r="O4223" s="21"/>
      <c r="P4223" s="21" t="s">
        <v>23663</v>
      </c>
      <c r="Q4223" s="21"/>
      <c r="R4223" s="21" t="str">
        <f>LEFT('2012-2022'!$P4223,4)</f>
        <v>2018</v>
      </c>
      <c r="S4223" s="21" t="s">
        <v>68</v>
      </c>
      <c r="T4223" s="21"/>
      <c r="U4223" s="21"/>
      <c r="V4223" s="21"/>
      <c r="W4223" s="27"/>
      <c r="X4223" s="27"/>
      <c r="Y4223" s="12"/>
    </row>
    <row r="4224" ht="15.75" customHeight="1">
      <c r="A4224" s="21">
        <v>3.0106293E7</v>
      </c>
      <c r="B4224" s="21" t="s">
        <v>23669</v>
      </c>
      <c r="C4224" s="21" t="s">
        <v>23670</v>
      </c>
      <c r="D4224" s="21" t="s">
        <v>23671</v>
      </c>
      <c r="E4224" s="21" t="s">
        <v>23672</v>
      </c>
      <c r="F4224" s="21" t="s">
        <v>11876</v>
      </c>
      <c r="G4224" s="21">
        <v>2018.0</v>
      </c>
      <c r="H4224" s="26">
        <v>43327.0</v>
      </c>
      <c r="I4224" s="21"/>
      <c r="J4224" s="21"/>
      <c r="K4224" s="21" t="s">
        <v>23673</v>
      </c>
      <c r="L4224" s="21" t="str">
        <f>IF(ISNUMBER(VLOOKUP(A4224,EXCL,1,FALSE)),"Excluido",IF(ISNUMBER(VLOOKUP(A4224,POST,1,FALSE)),"PostAlerta",IF(ISNUMBER(VLOOKUP(A4224,PRE,1,FALSE)),"PreAlerta","")))</f>
        <v>PostAlerta</v>
      </c>
      <c r="M4224" s="21" t="str">
        <f>IF(ISNUMBER(A4224),(IF(ISNUMBER(VLOOKUP(A4224,KEYWORDS,1,FALSE)),"C/PalabrasClaves","S/PalabrasClaves")),"")</f>
        <v>S/PalabrasClaves</v>
      </c>
      <c r="N4224" s="21" t="str">
        <f t="shared" si="19"/>
        <v/>
      </c>
      <c r="O4224" s="21"/>
      <c r="P4224" s="21" t="s">
        <v>23674</v>
      </c>
      <c r="Q4224" s="21"/>
      <c r="R4224" s="21" t="str">
        <f>LEFT('2012-2022'!$P4224,4)</f>
        <v>2018</v>
      </c>
      <c r="S4224" s="21" t="s">
        <v>68</v>
      </c>
      <c r="T4224" s="21"/>
      <c r="U4224" s="21"/>
      <c r="V4224" s="21"/>
      <c r="W4224" s="27"/>
      <c r="X4224" s="27"/>
      <c r="Y4224" s="28"/>
    </row>
    <row r="4225" ht="15.75" customHeight="1">
      <c r="A4225" s="21">
        <v>3.0200947E7</v>
      </c>
      <c r="B4225" s="21" t="s">
        <v>23675</v>
      </c>
      <c r="C4225" s="21" t="s">
        <v>23676</v>
      </c>
      <c r="D4225" s="21" t="s">
        <v>23677</v>
      </c>
      <c r="E4225" s="21" t="s">
        <v>23678</v>
      </c>
      <c r="F4225" s="21" t="s">
        <v>818</v>
      </c>
      <c r="G4225" s="21">
        <v>2018.0</v>
      </c>
      <c r="H4225" s="26">
        <v>43355.0</v>
      </c>
      <c r="I4225" s="21" t="s">
        <v>23679</v>
      </c>
      <c r="J4225" s="21"/>
      <c r="K4225" s="21" t="s">
        <v>23680</v>
      </c>
      <c r="L4225" s="21" t="str">
        <f>IF(ISNUMBER(VLOOKUP(A4225,EXCL,1,FALSE)),"Excluido",IF(ISNUMBER(VLOOKUP(A4225,POST,1,FALSE)),"PostAlerta",IF(ISNUMBER(VLOOKUP(A4225,PRE,1,FALSE)),"PreAlerta","")))</f>
        <v>PostAlerta</v>
      </c>
      <c r="M4225" s="21" t="str">
        <f>IF(ISNUMBER(A4225),(IF(ISNUMBER(VLOOKUP(A4225,KEYWORDS,1,FALSE)),"C/PalabrasClaves","S/PalabrasClaves")),"")</f>
        <v>S/PalabrasClaves</v>
      </c>
      <c r="N4225" s="21" t="str">
        <f t="shared" si="19"/>
        <v/>
      </c>
      <c r="O4225" s="21"/>
      <c r="P4225" s="21" t="s">
        <v>23681</v>
      </c>
      <c r="Q4225" s="21"/>
      <c r="R4225" s="21" t="str">
        <f>LEFT('2012-2022'!$P4225,4)</f>
        <v>2018</v>
      </c>
      <c r="S4225" s="21" t="s">
        <v>68</v>
      </c>
      <c r="T4225" s="21"/>
      <c r="U4225" s="21"/>
      <c r="V4225" s="21"/>
      <c r="W4225" s="27"/>
      <c r="X4225" s="27"/>
      <c r="Y4225" s="12"/>
    </row>
    <row r="4226" ht="15.75" customHeight="1">
      <c r="A4226" s="21">
        <v>3.0204754E7</v>
      </c>
      <c r="B4226" s="21" t="s">
        <v>23682</v>
      </c>
      <c r="C4226" s="21" t="s">
        <v>23683</v>
      </c>
      <c r="D4226" s="21" t="s">
        <v>23684</v>
      </c>
      <c r="E4226" s="21" t="s">
        <v>23685</v>
      </c>
      <c r="F4226" s="21" t="s">
        <v>2810</v>
      </c>
      <c r="G4226" s="21">
        <v>2018.0</v>
      </c>
      <c r="H4226" s="26">
        <v>43355.0</v>
      </c>
      <c r="I4226" s="21" t="s">
        <v>23686</v>
      </c>
      <c r="J4226" s="21"/>
      <c r="K4226" s="21" t="s">
        <v>23687</v>
      </c>
      <c r="L4226" s="21" t="str">
        <f>IF(ISNUMBER(VLOOKUP(A4226,EXCL,1,FALSE)),"Excluido",IF(ISNUMBER(VLOOKUP(A4226,POST,1,FALSE)),"PostAlerta",IF(ISNUMBER(VLOOKUP(A4226,PRE,1,FALSE)),"PreAlerta","")))</f>
        <v>Excluido</v>
      </c>
      <c r="M4226" s="21" t="str">
        <f>IF(ISNUMBER(A4226),(IF(ISNUMBER(VLOOKUP(A4226,KEYWORDS,1,FALSE)),"C/PalabrasClaves","S/PalabrasClaves")),"")</f>
        <v>S/PalabrasClaves</v>
      </c>
      <c r="N4226" s="21" t="str">
        <f t="shared" si="19"/>
        <v/>
      </c>
      <c r="O4226" s="21"/>
      <c r="P4226" s="21" t="s">
        <v>23688</v>
      </c>
      <c r="Q4226" s="21"/>
      <c r="R4226" s="21" t="str">
        <f>LEFT('2012-2022'!$P4226,4)</f>
        <v>2018</v>
      </c>
      <c r="S4226" s="21" t="s">
        <v>68</v>
      </c>
      <c r="T4226" s="21"/>
      <c r="U4226" s="21"/>
      <c r="V4226" s="21"/>
      <c r="W4226" s="27"/>
      <c r="X4226" s="27"/>
      <c r="Y4226" s="28"/>
    </row>
    <row r="4227" ht="15.75" customHeight="1">
      <c r="A4227" s="21">
        <v>3.0181274E7</v>
      </c>
      <c r="B4227" s="21" t="s">
        <v>23689</v>
      </c>
      <c r="C4227" s="21" t="s">
        <v>23690</v>
      </c>
      <c r="D4227" s="21" t="s">
        <v>23691</v>
      </c>
      <c r="E4227" s="21" t="s">
        <v>12237</v>
      </c>
      <c r="F4227" s="21" t="s">
        <v>1104</v>
      </c>
      <c r="G4227" s="21">
        <v>2018.0</v>
      </c>
      <c r="H4227" s="26">
        <v>43349.0</v>
      </c>
      <c r="I4227" s="21" t="s">
        <v>23692</v>
      </c>
      <c r="J4227" s="21"/>
      <c r="K4227" s="21" t="s">
        <v>23693</v>
      </c>
      <c r="L4227" s="21" t="str">
        <f>IF(ISNUMBER(VLOOKUP(A4227,EXCL,1,FALSE)),"Excluido",IF(ISNUMBER(VLOOKUP(A4227,POST,1,FALSE)),"PostAlerta",IF(ISNUMBER(VLOOKUP(A4227,PRE,1,FALSE)),"PreAlerta","")))</f>
        <v>PostAlerta</v>
      </c>
      <c r="M4227" s="21" t="str">
        <f>IF(ISNUMBER(A4227),(IF(ISNUMBER(VLOOKUP(A4227,KEYWORDS,1,FALSE)),"C/PalabrasClaves","S/PalabrasClaves")),"")</f>
        <v>S/PalabrasClaves</v>
      </c>
      <c r="N4227" s="21" t="str">
        <f t="shared" si="19"/>
        <v/>
      </c>
      <c r="O4227" s="21"/>
      <c r="P4227" s="21" t="s">
        <v>23694</v>
      </c>
      <c r="Q4227" s="21"/>
      <c r="R4227" s="21" t="str">
        <f>LEFT('2012-2022'!$P4227,4)</f>
        <v>2018</v>
      </c>
      <c r="S4227" s="21" t="s">
        <v>68</v>
      </c>
      <c r="T4227" s="21"/>
      <c r="U4227" s="21"/>
      <c r="V4227" s="21"/>
      <c r="W4227" s="27"/>
      <c r="X4227" s="27"/>
      <c r="Y4227" s="12"/>
    </row>
    <row r="4228" ht="15.75" customHeight="1">
      <c r="A4228" s="21">
        <v>3.023521E7</v>
      </c>
      <c r="B4228" s="21" t="s">
        <v>23695</v>
      </c>
      <c r="C4228" s="21" t="s">
        <v>23696</v>
      </c>
      <c r="D4228" s="21" t="s">
        <v>23697</v>
      </c>
      <c r="E4228" s="21" t="s">
        <v>23698</v>
      </c>
      <c r="F4228" s="21" t="s">
        <v>2810</v>
      </c>
      <c r="G4228" s="21">
        <v>2018.0</v>
      </c>
      <c r="H4228" s="26">
        <v>43364.0</v>
      </c>
      <c r="I4228" s="21" t="s">
        <v>23699</v>
      </c>
      <c r="J4228" s="21"/>
      <c r="K4228" s="21" t="s">
        <v>23700</v>
      </c>
      <c r="L4228" s="21" t="str">
        <f>IF(ISNUMBER(VLOOKUP(A4228,EXCL,1,FALSE)),"Excluido",IF(ISNUMBER(VLOOKUP(A4228,POST,1,FALSE)),"PostAlerta",IF(ISNUMBER(VLOOKUP(A4228,PRE,1,FALSE)),"PreAlerta","")))</f>
        <v>PostAlerta</v>
      </c>
      <c r="M4228" s="21" t="str">
        <f>IF(ISNUMBER(A4228),(IF(ISNUMBER(VLOOKUP(A4228,KEYWORDS,1,FALSE)),"C/PalabrasClaves","S/PalabrasClaves")),"")</f>
        <v>S/PalabrasClaves</v>
      </c>
      <c r="N4228" s="21" t="str">
        <f t="shared" si="19"/>
        <v/>
      </c>
      <c r="O4228" s="21"/>
      <c r="P4228" s="21" t="s">
        <v>23701</v>
      </c>
      <c r="Q4228" s="21"/>
      <c r="R4228" s="21" t="str">
        <f>LEFT('2012-2022'!$P4228,4)</f>
        <v>2018</v>
      </c>
      <c r="S4228" s="21" t="s">
        <v>68</v>
      </c>
      <c r="T4228" s="21"/>
      <c r="U4228" s="21"/>
      <c r="V4228" s="21"/>
      <c r="W4228" s="27"/>
      <c r="X4228" s="27"/>
      <c r="Y4228" s="28"/>
    </row>
    <row r="4229" ht="15.75" customHeight="1">
      <c r="A4229" s="21">
        <v>2.9848847E7</v>
      </c>
      <c r="B4229" s="21" t="s">
        <v>23702</v>
      </c>
      <c r="C4229" s="21" t="s">
        <v>23703</v>
      </c>
      <c r="D4229" s="21" t="s">
        <v>23704</v>
      </c>
      <c r="E4229" s="21" t="s">
        <v>23705</v>
      </c>
      <c r="F4229" s="21" t="s">
        <v>6090</v>
      </c>
      <c r="G4229" s="21">
        <v>2018.0</v>
      </c>
      <c r="H4229" s="26">
        <v>43252.0</v>
      </c>
      <c r="I4229" s="21"/>
      <c r="J4229" s="21"/>
      <c r="K4229" s="21" t="s">
        <v>23706</v>
      </c>
      <c r="L4229" s="21" t="str">
        <f>IF(ISNUMBER(VLOOKUP(A4229,EXCL,1,FALSE)),"Excluido",IF(ISNUMBER(VLOOKUP(A4229,POST,1,FALSE)),"PostAlerta",IF(ISNUMBER(VLOOKUP(A4229,PRE,1,FALSE)),"PreAlerta","")))</f>
        <v>Excluido</v>
      </c>
      <c r="M4229" s="21" t="str">
        <f>IF(ISNUMBER(A4229),(IF(ISNUMBER(VLOOKUP(A4229,KEYWORDS,1,FALSE)),"C/PalabrasClaves","S/PalabrasClaves")),"")</f>
        <v>S/PalabrasClaves</v>
      </c>
      <c r="N4229" s="21" t="str">
        <f t="shared" si="19"/>
        <v/>
      </c>
      <c r="O4229" s="21"/>
      <c r="P4229" s="21" t="s">
        <v>23707</v>
      </c>
      <c r="Q4229" s="21"/>
      <c r="R4229" s="21" t="str">
        <f>LEFT('2012-2022'!$P4229,4)</f>
        <v>2018</v>
      </c>
      <c r="S4229" s="21" t="s">
        <v>68</v>
      </c>
      <c r="T4229" s="21"/>
      <c r="U4229" s="21"/>
      <c r="V4229" s="21"/>
      <c r="W4229" s="27"/>
      <c r="X4229" s="27"/>
      <c r="Y4229" s="12"/>
    </row>
    <row r="4230" ht="15.75" customHeight="1">
      <c r="A4230" s="21">
        <v>3.0242261E7</v>
      </c>
      <c r="B4230" s="21" t="s">
        <v>23708</v>
      </c>
      <c r="C4230" s="21" t="s">
        <v>23709</v>
      </c>
      <c r="D4230" s="21" t="s">
        <v>23710</v>
      </c>
      <c r="E4230" s="21" t="s">
        <v>5942</v>
      </c>
      <c r="F4230" s="21" t="s">
        <v>5609</v>
      </c>
      <c r="G4230" s="21">
        <v>2018.0</v>
      </c>
      <c r="H4230" s="26">
        <v>43366.0</v>
      </c>
      <c r="I4230" s="21" t="s">
        <v>23711</v>
      </c>
      <c r="J4230" s="21"/>
      <c r="K4230" s="21" t="s">
        <v>23712</v>
      </c>
      <c r="L4230" s="21" t="str">
        <f>IF(ISNUMBER(VLOOKUP(A4230,EXCL,1,FALSE)),"Excluido",IF(ISNUMBER(VLOOKUP(A4230,POST,1,FALSE)),"PostAlerta",IF(ISNUMBER(VLOOKUP(A4230,PRE,1,FALSE)),"PreAlerta","")))</f>
        <v>PostAlerta</v>
      </c>
      <c r="M4230" s="21" t="str">
        <f>IF(ISNUMBER(A4230),(IF(ISNUMBER(VLOOKUP(A4230,KEYWORDS,1,FALSE)),"C/PalabrasClaves","S/PalabrasClaves")),"")</f>
        <v>S/PalabrasClaves</v>
      </c>
      <c r="N4230" s="21" t="str">
        <f t="shared" si="19"/>
        <v/>
      </c>
      <c r="O4230" s="21"/>
      <c r="P4230" s="21" t="s">
        <v>23707</v>
      </c>
      <c r="Q4230" s="21"/>
      <c r="R4230" s="21" t="str">
        <f>LEFT('2012-2022'!$P4230,4)</f>
        <v>2018</v>
      </c>
      <c r="S4230" s="21" t="s">
        <v>68</v>
      </c>
      <c r="T4230" s="21"/>
      <c r="U4230" s="21"/>
      <c r="V4230" s="21"/>
      <c r="W4230" s="27"/>
      <c r="X4230" s="27"/>
      <c r="Y4230" s="28"/>
    </row>
    <row r="4231" ht="15.75" customHeight="1">
      <c r="A4231" s="21">
        <v>3.0248931E7</v>
      </c>
      <c r="B4231" s="21" t="s">
        <v>23713</v>
      </c>
      <c r="C4231" s="21" t="s">
        <v>23714</v>
      </c>
      <c r="D4231" s="21" t="s">
        <v>23715</v>
      </c>
      <c r="E4231" s="21" t="s">
        <v>23716</v>
      </c>
      <c r="F4231" s="21" t="s">
        <v>16411</v>
      </c>
      <c r="G4231" s="21">
        <v>2018.0</v>
      </c>
      <c r="H4231" s="26">
        <v>43369.0</v>
      </c>
      <c r="I4231" s="21" t="s">
        <v>23717</v>
      </c>
      <c r="J4231" s="21"/>
      <c r="K4231" s="21" t="s">
        <v>23718</v>
      </c>
      <c r="L4231" s="21" t="str">
        <f>IF(ISNUMBER(VLOOKUP(A4231,EXCL,1,FALSE)),"Excluido",IF(ISNUMBER(VLOOKUP(A4231,POST,1,FALSE)),"PostAlerta",IF(ISNUMBER(VLOOKUP(A4231,PRE,1,FALSE)),"PreAlerta","")))</f>
        <v>Excluido</v>
      </c>
      <c r="M4231" s="21" t="str">
        <f>IF(ISNUMBER(A4231),(IF(ISNUMBER(VLOOKUP(A4231,KEYWORDS,1,FALSE)),"C/PalabrasClaves","S/PalabrasClaves")),"")</f>
        <v>S/PalabrasClaves</v>
      </c>
      <c r="N4231" s="21" t="str">
        <f t="shared" si="19"/>
        <v/>
      </c>
      <c r="O4231" s="21"/>
      <c r="P4231" s="21" t="s">
        <v>23707</v>
      </c>
      <c r="Q4231" s="21"/>
      <c r="R4231" s="21" t="str">
        <f>LEFT('2012-2022'!$P4231,4)</f>
        <v>2018</v>
      </c>
      <c r="S4231" s="21" t="s">
        <v>68</v>
      </c>
      <c r="T4231" s="21"/>
      <c r="U4231" s="21"/>
      <c r="V4231" s="21"/>
      <c r="W4231" s="27"/>
      <c r="X4231" s="27"/>
      <c r="Y4231" s="12"/>
    </row>
    <row r="4232" ht="15.75" customHeight="1">
      <c r="A4232" s="21">
        <v>3.0249284E7</v>
      </c>
      <c r="B4232" s="21" t="s">
        <v>23719</v>
      </c>
      <c r="C4232" s="21" t="s">
        <v>23720</v>
      </c>
      <c r="D4232" s="21" t="s">
        <v>23721</v>
      </c>
      <c r="E4232" s="21" t="s">
        <v>23722</v>
      </c>
      <c r="F4232" s="21" t="s">
        <v>332</v>
      </c>
      <c r="G4232" s="21">
        <v>2018.0</v>
      </c>
      <c r="H4232" s="26">
        <v>43369.0</v>
      </c>
      <c r="I4232" s="21" t="s">
        <v>23723</v>
      </c>
      <c r="J4232" s="21"/>
      <c r="K4232" s="21" t="s">
        <v>23724</v>
      </c>
      <c r="L4232" s="21" t="str">
        <f>IF(ISNUMBER(VLOOKUP(A4232,EXCL,1,FALSE)),"Excluido",IF(ISNUMBER(VLOOKUP(A4232,POST,1,FALSE)),"PostAlerta",IF(ISNUMBER(VLOOKUP(A4232,PRE,1,FALSE)),"PreAlerta","")))</f>
        <v>PostAlerta</v>
      </c>
      <c r="M4232" s="21" t="str">
        <f>IF(ISNUMBER(A4232),(IF(ISNUMBER(VLOOKUP(A4232,KEYWORDS,1,FALSE)),"C/PalabrasClaves","S/PalabrasClaves")),"")</f>
        <v>S/PalabrasClaves</v>
      </c>
      <c r="N4232" s="21" t="str">
        <f t="shared" si="19"/>
        <v/>
      </c>
      <c r="O4232" s="21"/>
      <c r="P4232" s="21" t="s">
        <v>23725</v>
      </c>
      <c r="Q4232" s="21"/>
      <c r="R4232" s="21" t="str">
        <f>LEFT('2012-2022'!$P4232,4)</f>
        <v>2018</v>
      </c>
      <c r="S4232" s="21" t="s">
        <v>68</v>
      </c>
      <c r="T4232" s="21"/>
      <c r="U4232" s="21"/>
      <c r="V4232" s="21"/>
      <c r="W4232" s="27"/>
      <c r="X4232" s="27"/>
      <c r="Y4232" s="28"/>
    </row>
    <row r="4233" ht="15.75" customHeight="1">
      <c r="A4233" s="21">
        <v>3.0101828E7</v>
      </c>
      <c r="B4233" s="21" t="s">
        <v>23726</v>
      </c>
      <c r="C4233" s="21" t="s">
        <v>23727</v>
      </c>
      <c r="D4233" s="21" t="s">
        <v>23728</v>
      </c>
      <c r="E4233" s="21" t="s">
        <v>23729</v>
      </c>
      <c r="F4233" s="21" t="s">
        <v>909</v>
      </c>
      <c r="G4233" s="21">
        <v>2018.0</v>
      </c>
      <c r="H4233" s="26">
        <v>43326.0</v>
      </c>
      <c r="I4233" s="21" t="s">
        <v>23730</v>
      </c>
      <c r="J4233" s="21"/>
      <c r="K4233" s="21" t="s">
        <v>23731</v>
      </c>
      <c r="L4233" s="21" t="str">
        <f>IF(ISNUMBER(VLOOKUP(A4233,EXCL,1,FALSE)),"Excluido",IF(ISNUMBER(VLOOKUP(A4233,POST,1,FALSE)),"PostAlerta",IF(ISNUMBER(VLOOKUP(A4233,PRE,1,FALSE)),"PreAlerta","")))</f>
        <v>PostAlerta</v>
      </c>
      <c r="M4233" s="21" t="str">
        <f>IF(ISNUMBER(A4233),(IF(ISNUMBER(VLOOKUP(A4233,KEYWORDS,1,FALSE)),"C/PalabrasClaves","S/PalabrasClaves")),"")</f>
        <v>S/PalabrasClaves</v>
      </c>
      <c r="N4233" s="21" t="str">
        <f t="shared" si="19"/>
        <v/>
      </c>
      <c r="O4233" s="21"/>
      <c r="P4233" s="21" t="s">
        <v>23732</v>
      </c>
      <c r="Q4233" s="21"/>
      <c r="R4233" s="21" t="str">
        <f>LEFT('2012-2022'!$P4233,4)</f>
        <v>2018</v>
      </c>
      <c r="S4233" s="21" t="s">
        <v>68</v>
      </c>
      <c r="T4233" s="21"/>
      <c r="U4233" s="21"/>
      <c r="V4233" s="21"/>
      <c r="W4233" s="27"/>
      <c r="X4233" s="27"/>
      <c r="Y4233" s="12"/>
    </row>
    <row r="4234" ht="15.75" customHeight="1">
      <c r="A4234" s="21">
        <v>3.02582E7</v>
      </c>
      <c r="B4234" s="21" t="s">
        <v>23733</v>
      </c>
      <c r="C4234" s="21" t="s">
        <v>23734</v>
      </c>
      <c r="D4234" s="21" t="s">
        <v>23735</v>
      </c>
      <c r="E4234" s="21" t="s">
        <v>23736</v>
      </c>
      <c r="F4234" s="21" t="s">
        <v>5609</v>
      </c>
      <c r="G4234" s="21">
        <v>2018.0</v>
      </c>
      <c r="H4234" s="26">
        <v>43371.0</v>
      </c>
      <c r="I4234" s="21" t="s">
        <v>23737</v>
      </c>
      <c r="J4234" s="21"/>
      <c r="K4234" s="21" t="s">
        <v>23738</v>
      </c>
      <c r="L4234" s="21" t="str">
        <f>IF(ISNUMBER(VLOOKUP(A4234,EXCL,1,FALSE)),"Excluido",IF(ISNUMBER(VLOOKUP(A4234,POST,1,FALSE)),"PostAlerta",IF(ISNUMBER(VLOOKUP(A4234,PRE,1,FALSE)),"PreAlerta","")))</f>
        <v>PostAlerta</v>
      </c>
      <c r="M4234" s="21" t="str">
        <f>IF(ISNUMBER(A4234),(IF(ISNUMBER(VLOOKUP(A4234,KEYWORDS,1,FALSE)),"C/PalabrasClaves","S/PalabrasClaves")),"")</f>
        <v>S/PalabrasClaves</v>
      </c>
      <c r="N4234" s="21" t="str">
        <f t="shared" si="19"/>
        <v/>
      </c>
      <c r="O4234" s="21"/>
      <c r="P4234" s="21" t="s">
        <v>23732</v>
      </c>
      <c r="Q4234" s="21"/>
      <c r="R4234" s="21" t="str">
        <f>LEFT('2012-2022'!$P4234,4)</f>
        <v>2018</v>
      </c>
      <c r="S4234" s="21" t="s">
        <v>68</v>
      </c>
      <c r="T4234" s="21"/>
      <c r="U4234" s="21"/>
      <c r="V4234" s="21"/>
      <c r="W4234" s="27"/>
      <c r="X4234" s="27"/>
      <c r="Y4234" s="28"/>
    </row>
    <row r="4235" ht="15.75" customHeight="1">
      <c r="A4235" s="21">
        <v>3.0261054E7</v>
      </c>
      <c r="B4235" s="21" t="s">
        <v>23739</v>
      </c>
      <c r="C4235" s="21" t="s">
        <v>23740</v>
      </c>
      <c r="D4235" s="21" t="s">
        <v>23741</v>
      </c>
      <c r="E4235" s="21" t="s">
        <v>23742</v>
      </c>
      <c r="F4235" s="21" t="s">
        <v>2831</v>
      </c>
      <c r="G4235" s="21">
        <v>2018.0</v>
      </c>
      <c r="H4235" s="26">
        <v>43371.0</v>
      </c>
      <c r="I4235" s="21" t="s">
        <v>23743</v>
      </c>
      <c r="J4235" s="21"/>
      <c r="K4235" s="21" t="s">
        <v>23744</v>
      </c>
      <c r="L4235" s="21" t="str">
        <f>IF(ISNUMBER(VLOOKUP(A4235,EXCL,1,FALSE)),"Excluido",IF(ISNUMBER(VLOOKUP(A4235,POST,1,FALSE)),"PostAlerta",IF(ISNUMBER(VLOOKUP(A4235,PRE,1,FALSE)),"PreAlerta","")))</f>
        <v>PostAlerta</v>
      </c>
      <c r="M4235" s="21" t="str">
        <f>IF(ISNUMBER(A4235),(IF(ISNUMBER(VLOOKUP(A4235,KEYWORDS,1,FALSE)),"C/PalabrasClaves","S/PalabrasClaves")),"")</f>
        <v>S/PalabrasClaves</v>
      </c>
      <c r="N4235" s="21" t="str">
        <f t="shared" si="19"/>
        <v/>
      </c>
      <c r="O4235" s="21"/>
      <c r="P4235" s="21" t="s">
        <v>23745</v>
      </c>
      <c r="Q4235" s="21"/>
      <c r="R4235" s="21" t="str">
        <f>LEFT('2012-2022'!$P4235,4)</f>
        <v>2018</v>
      </c>
      <c r="S4235" s="21" t="s">
        <v>68</v>
      </c>
      <c r="T4235" s="21"/>
      <c r="U4235" s="21"/>
      <c r="V4235" s="21"/>
      <c r="W4235" s="27"/>
      <c r="X4235" s="27"/>
      <c r="Y4235" s="12"/>
    </row>
    <row r="4236" ht="15.75" customHeight="1">
      <c r="A4236" s="21">
        <v>2.8803406E7</v>
      </c>
      <c r="B4236" s="21" t="s">
        <v>23746</v>
      </c>
      <c r="C4236" s="21" t="s">
        <v>23747</v>
      </c>
      <c r="D4236" s="21" t="s">
        <v>23748</v>
      </c>
      <c r="E4236" s="21" t="s">
        <v>20060</v>
      </c>
      <c r="F4236" s="21" t="s">
        <v>18522</v>
      </c>
      <c r="G4236" s="21">
        <v>2018.0</v>
      </c>
      <c r="H4236" s="26">
        <v>42961.0</v>
      </c>
      <c r="I4236" s="21"/>
      <c r="J4236" s="21"/>
      <c r="K4236" s="21" t="s">
        <v>23749</v>
      </c>
      <c r="L4236" s="21" t="str">
        <f>IF(ISNUMBER(VLOOKUP(A4236,EXCL,1,FALSE)),"Excluido",IF(ISNUMBER(VLOOKUP(A4236,POST,1,FALSE)),"PostAlerta",IF(ISNUMBER(VLOOKUP(A4236,PRE,1,FALSE)),"PreAlerta","")))</f>
        <v>PostAlerta</v>
      </c>
      <c r="M4236" s="21" t="str">
        <f>IF(ISNUMBER(A4236),(IF(ISNUMBER(VLOOKUP(A4236,KEYWORDS,1,FALSE)),"C/PalabrasClaves","S/PalabrasClaves")),"")</f>
        <v>S/PalabrasClaves</v>
      </c>
      <c r="N4236" s="21" t="str">
        <f t="shared" si="19"/>
        <v/>
      </c>
      <c r="O4236" s="21"/>
      <c r="P4236" s="21" t="s">
        <v>23750</v>
      </c>
      <c r="Q4236" s="21"/>
      <c r="R4236" s="21" t="str">
        <f>LEFT('2012-2022'!$P4236,4)</f>
        <v>2018</v>
      </c>
      <c r="S4236" s="21" t="s">
        <v>70</v>
      </c>
      <c r="T4236" s="21"/>
      <c r="U4236" s="21"/>
      <c r="V4236" s="21"/>
      <c r="W4236" s="27"/>
      <c r="X4236" s="27"/>
      <c r="Y4236" s="28"/>
    </row>
    <row r="4237" ht="15.75" customHeight="1">
      <c r="A4237" s="21">
        <v>2.9566306E7</v>
      </c>
      <c r="B4237" s="21" t="s">
        <v>23751</v>
      </c>
      <c r="C4237" s="21" t="s">
        <v>23752</v>
      </c>
      <c r="D4237" s="21" t="s">
        <v>23753</v>
      </c>
      <c r="E4237" s="21" t="s">
        <v>23754</v>
      </c>
      <c r="F4237" s="21" t="s">
        <v>884</v>
      </c>
      <c r="G4237" s="21">
        <v>2018.0</v>
      </c>
      <c r="H4237" s="26">
        <v>43182.0</v>
      </c>
      <c r="I4237" s="21"/>
      <c r="J4237" s="21"/>
      <c r="K4237" s="21" t="s">
        <v>23755</v>
      </c>
      <c r="L4237" s="21" t="str">
        <f>IF(ISNUMBER(VLOOKUP(A4237,EXCL,1,FALSE)),"Excluido",IF(ISNUMBER(VLOOKUP(A4237,POST,1,FALSE)),"PostAlerta",IF(ISNUMBER(VLOOKUP(A4237,PRE,1,FALSE)),"PreAlerta","")))</f>
        <v>PostAlerta</v>
      </c>
      <c r="M4237" s="21" t="str">
        <f>IF(ISNUMBER(A4237),(IF(ISNUMBER(VLOOKUP(A4237,KEYWORDS,1,FALSE)),"C/PalabrasClaves","S/PalabrasClaves")),"")</f>
        <v>S/PalabrasClaves</v>
      </c>
      <c r="N4237" s="21" t="str">
        <f t="shared" si="19"/>
        <v/>
      </c>
      <c r="O4237" s="21"/>
      <c r="P4237" s="21" t="s">
        <v>23750</v>
      </c>
      <c r="Q4237" s="21"/>
      <c r="R4237" s="21" t="str">
        <f>LEFT('2012-2022'!$P4237,4)</f>
        <v>2018</v>
      </c>
      <c r="S4237" s="21" t="s">
        <v>70</v>
      </c>
      <c r="T4237" s="21"/>
      <c r="U4237" s="21"/>
      <c r="V4237" s="21"/>
      <c r="W4237" s="27"/>
      <c r="X4237" s="27"/>
      <c r="Y4237" s="12"/>
    </row>
    <row r="4238" ht="15.75" customHeight="1">
      <c r="A4238" s="21">
        <v>2.9709692E7</v>
      </c>
      <c r="B4238" s="21" t="s">
        <v>23756</v>
      </c>
      <c r="C4238" s="21" t="s">
        <v>23757</v>
      </c>
      <c r="D4238" s="21" t="s">
        <v>23758</v>
      </c>
      <c r="E4238" s="21" t="s">
        <v>23759</v>
      </c>
      <c r="F4238" s="21" t="s">
        <v>14188</v>
      </c>
      <c r="G4238" s="21">
        <v>2018.0</v>
      </c>
      <c r="H4238" s="26">
        <v>43221.0</v>
      </c>
      <c r="I4238" s="21"/>
      <c r="J4238" s="21"/>
      <c r="K4238" s="21" t="s">
        <v>23760</v>
      </c>
      <c r="L4238" s="21" t="str">
        <f>IF(ISNUMBER(VLOOKUP(A4238,EXCL,1,FALSE)),"Excluido",IF(ISNUMBER(VLOOKUP(A4238,POST,1,FALSE)),"PostAlerta",IF(ISNUMBER(VLOOKUP(A4238,PRE,1,FALSE)),"PreAlerta","")))</f>
        <v>PostAlerta</v>
      </c>
      <c r="M4238" s="21" t="str">
        <f>IF(ISNUMBER(A4238),(IF(ISNUMBER(VLOOKUP(A4238,KEYWORDS,1,FALSE)),"C/PalabrasClaves","S/PalabrasClaves")),"")</f>
        <v>S/PalabrasClaves</v>
      </c>
      <c r="N4238" s="21" t="str">
        <f t="shared" si="19"/>
        <v/>
      </c>
      <c r="O4238" s="21"/>
      <c r="P4238" s="21" t="s">
        <v>23750</v>
      </c>
      <c r="Q4238" s="21"/>
      <c r="R4238" s="21" t="str">
        <f>LEFT('2012-2022'!$P4238,4)</f>
        <v>2018</v>
      </c>
      <c r="S4238" s="21" t="s">
        <v>70</v>
      </c>
      <c r="T4238" s="21"/>
      <c r="U4238" s="21"/>
      <c r="V4238" s="21"/>
      <c r="W4238" s="27"/>
      <c r="X4238" s="27"/>
      <c r="Y4238" s="28"/>
    </row>
    <row r="4239" ht="15.75" customHeight="1">
      <c r="A4239" s="21">
        <v>2.9740781E7</v>
      </c>
      <c r="B4239" s="21" t="s">
        <v>23761</v>
      </c>
      <c r="C4239" s="21" t="s">
        <v>23762</v>
      </c>
      <c r="D4239" s="21" t="s">
        <v>23763</v>
      </c>
      <c r="E4239" s="21" t="s">
        <v>23764</v>
      </c>
      <c r="F4239" s="21" t="s">
        <v>131</v>
      </c>
      <c r="G4239" s="21">
        <v>2018.0</v>
      </c>
      <c r="H4239" s="26">
        <v>43230.0</v>
      </c>
      <c r="I4239" s="21"/>
      <c r="J4239" s="21"/>
      <c r="K4239" s="21" t="s">
        <v>23765</v>
      </c>
      <c r="L4239" s="21" t="str">
        <f>IF(ISNUMBER(VLOOKUP(A4239,EXCL,1,FALSE)),"Excluido",IF(ISNUMBER(VLOOKUP(A4239,POST,1,FALSE)),"PostAlerta",IF(ISNUMBER(VLOOKUP(A4239,PRE,1,FALSE)),"PreAlerta","")))</f>
        <v>PostAlerta</v>
      </c>
      <c r="M4239" s="21" t="str">
        <f>IF(ISNUMBER(A4239),(IF(ISNUMBER(VLOOKUP(A4239,KEYWORDS,1,FALSE)),"C/PalabrasClaves","S/PalabrasClaves")),"")</f>
        <v>S/PalabrasClaves</v>
      </c>
      <c r="N4239" s="21" t="str">
        <f t="shared" si="19"/>
        <v/>
      </c>
      <c r="O4239" s="21"/>
      <c r="P4239" s="21" t="s">
        <v>23750</v>
      </c>
      <c r="Q4239" s="21"/>
      <c r="R4239" s="21" t="str">
        <f>LEFT('2012-2022'!$P4239,4)</f>
        <v>2018</v>
      </c>
      <c r="S4239" s="21" t="s">
        <v>70</v>
      </c>
      <c r="T4239" s="21"/>
      <c r="U4239" s="21"/>
      <c r="V4239" s="21"/>
      <c r="W4239" s="27"/>
      <c r="X4239" s="27"/>
      <c r="Y4239" s="12"/>
    </row>
    <row r="4240" ht="15.75" customHeight="1">
      <c r="A4240" s="21">
        <v>2.974265E7</v>
      </c>
      <c r="B4240" s="21" t="s">
        <v>23766</v>
      </c>
      <c r="C4240" s="21" t="s">
        <v>23767</v>
      </c>
      <c r="D4240" s="21" t="s">
        <v>23768</v>
      </c>
      <c r="E4240" s="21" t="s">
        <v>23769</v>
      </c>
      <c r="F4240" s="21" t="s">
        <v>4983</v>
      </c>
      <c r="G4240" s="21">
        <v>2018.0</v>
      </c>
      <c r="H4240" s="26">
        <v>43230.0</v>
      </c>
      <c r="I4240" s="21"/>
      <c r="J4240" s="21"/>
      <c r="K4240" s="21" t="s">
        <v>23770</v>
      </c>
      <c r="L4240" s="21" t="str">
        <f>IF(ISNUMBER(VLOOKUP(A4240,EXCL,1,FALSE)),"Excluido",IF(ISNUMBER(VLOOKUP(A4240,POST,1,FALSE)),"PostAlerta",IF(ISNUMBER(VLOOKUP(A4240,PRE,1,FALSE)),"PreAlerta","")))</f>
        <v>PostAlerta</v>
      </c>
      <c r="M4240" s="21" t="str">
        <f>IF(ISNUMBER(A4240),(IF(ISNUMBER(VLOOKUP(A4240,KEYWORDS,1,FALSE)),"C/PalabrasClaves","S/PalabrasClaves")),"")</f>
        <v>S/PalabrasClaves</v>
      </c>
      <c r="N4240" s="21" t="str">
        <f t="shared" si="19"/>
        <v/>
      </c>
      <c r="O4240" s="21"/>
      <c r="P4240" s="21" t="s">
        <v>23750</v>
      </c>
      <c r="Q4240" s="21"/>
      <c r="R4240" s="21" t="str">
        <f>LEFT('2012-2022'!$P4240,4)</f>
        <v>2018</v>
      </c>
      <c r="S4240" s="21" t="s">
        <v>70</v>
      </c>
      <c r="T4240" s="21"/>
      <c r="U4240" s="21"/>
      <c r="V4240" s="21"/>
      <c r="W4240" s="27"/>
      <c r="X4240" s="27"/>
      <c r="Y4240" s="28"/>
    </row>
    <row r="4241" ht="15.75" customHeight="1">
      <c r="A4241" s="21">
        <v>2.9897842E7</v>
      </c>
      <c r="B4241" s="21" t="s">
        <v>23771</v>
      </c>
      <c r="C4241" s="21" t="s">
        <v>23772</v>
      </c>
      <c r="D4241" s="21" t="s">
        <v>23773</v>
      </c>
      <c r="E4241" s="21" t="s">
        <v>23774</v>
      </c>
      <c r="F4241" s="21" t="s">
        <v>151</v>
      </c>
      <c r="G4241" s="21">
        <v>2018.0</v>
      </c>
      <c r="H4241" s="26">
        <v>43265.0</v>
      </c>
      <c r="I4241" s="21"/>
      <c r="J4241" s="21"/>
      <c r="K4241" s="21" t="s">
        <v>23775</v>
      </c>
      <c r="L4241" s="21" t="str">
        <f>IF(ISNUMBER(VLOOKUP(A4241,EXCL,1,FALSE)),"Excluido",IF(ISNUMBER(VLOOKUP(A4241,POST,1,FALSE)),"PostAlerta",IF(ISNUMBER(VLOOKUP(A4241,PRE,1,FALSE)),"PreAlerta","")))</f>
        <v>PostAlerta</v>
      </c>
      <c r="M4241" s="21" t="str">
        <f>IF(ISNUMBER(A4241),(IF(ISNUMBER(VLOOKUP(A4241,KEYWORDS,1,FALSE)),"C/PalabrasClaves","S/PalabrasClaves")),"")</f>
        <v>S/PalabrasClaves</v>
      </c>
      <c r="N4241" s="21" t="str">
        <f t="shared" si="19"/>
        <v/>
      </c>
      <c r="O4241" s="21"/>
      <c r="P4241" s="21" t="s">
        <v>23750</v>
      </c>
      <c r="Q4241" s="21"/>
      <c r="R4241" s="21" t="str">
        <f>LEFT('2012-2022'!$P4241,4)</f>
        <v>2018</v>
      </c>
      <c r="S4241" s="21" t="s">
        <v>70</v>
      </c>
      <c r="T4241" s="21"/>
      <c r="U4241" s="21"/>
      <c r="V4241" s="21"/>
      <c r="W4241" s="27"/>
      <c r="X4241" s="27"/>
      <c r="Y4241" s="12"/>
    </row>
    <row r="4242" ht="15.75" customHeight="1">
      <c r="A4242" s="21">
        <v>2.9980888E7</v>
      </c>
      <c r="B4242" s="21" t="s">
        <v>23776</v>
      </c>
      <c r="C4242" s="21" t="s">
        <v>23777</v>
      </c>
      <c r="D4242" s="21" t="s">
        <v>23778</v>
      </c>
      <c r="E4242" s="21" t="s">
        <v>23779</v>
      </c>
      <c r="F4242" s="21" t="s">
        <v>376</v>
      </c>
      <c r="G4242" s="21">
        <v>2018.0</v>
      </c>
      <c r="H4242" s="26">
        <v>43289.0</v>
      </c>
      <c r="I4242" s="21"/>
      <c r="J4242" s="21"/>
      <c r="K4242" s="21" t="s">
        <v>23780</v>
      </c>
      <c r="L4242" s="21" t="str">
        <f>IF(ISNUMBER(VLOOKUP(A4242,EXCL,1,FALSE)),"Excluido",IF(ISNUMBER(VLOOKUP(A4242,POST,1,FALSE)),"PostAlerta",IF(ISNUMBER(VLOOKUP(A4242,PRE,1,FALSE)),"PreAlerta","")))</f>
        <v>PostAlerta</v>
      </c>
      <c r="M4242" s="21" t="str">
        <f>IF(ISNUMBER(A4242),(IF(ISNUMBER(VLOOKUP(A4242,KEYWORDS,1,FALSE)),"C/PalabrasClaves","S/PalabrasClaves")),"")</f>
        <v>S/PalabrasClaves</v>
      </c>
      <c r="N4242" s="21" t="str">
        <f t="shared" si="19"/>
        <v/>
      </c>
      <c r="O4242" s="21"/>
      <c r="P4242" s="21" t="s">
        <v>23750</v>
      </c>
      <c r="Q4242" s="21"/>
      <c r="R4242" s="21" t="str">
        <f>LEFT('2012-2022'!$P4242,4)</f>
        <v>2018</v>
      </c>
      <c r="S4242" s="21" t="s">
        <v>70</v>
      </c>
      <c r="T4242" s="21"/>
      <c r="U4242" s="21"/>
      <c r="V4242" s="21"/>
      <c r="W4242" s="27"/>
      <c r="X4242" s="27"/>
      <c r="Y4242" s="28"/>
    </row>
    <row r="4243" ht="15.75" customHeight="1">
      <c r="A4243" s="21">
        <v>2.9981933E7</v>
      </c>
      <c r="B4243" s="21" t="s">
        <v>23781</v>
      </c>
      <c r="C4243" s="21" t="s">
        <v>23782</v>
      </c>
      <c r="D4243" s="21" t="s">
        <v>23783</v>
      </c>
      <c r="E4243" s="21" t="s">
        <v>22186</v>
      </c>
      <c r="F4243" s="21" t="s">
        <v>14188</v>
      </c>
      <c r="G4243" s="21">
        <v>2018.0</v>
      </c>
      <c r="H4243" s="26">
        <v>43290.0</v>
      </c>
      <c r="I4243" s="21"/>
      <c r="J4243" s="21"/>
      <c r="K4243" s="21" t="s">
        <v>23784</v>
      </c>
      <c r="L4243" s="21" t="str">
        <f>IF(ISNUMBER(VLOOKUP(A4243,EXCL,1,FALSE)),"Excluido",IF(ISNUMBER(VLOOKUP(A4243,POST,1,FALSE)),"PostAlerta",IF(ISNUMBER(VLOOKUP(A4243,PRE,1,FALSE)),"PreAlerta","")))</f>
        <v>PostAlerta</v>
      </c>
      <c r="M4243" s="21" t="str">
        <f>IF(ISNUMBER(A4243),(IF(ISNUMBER(VLOOKUP(A4243,KEYWORDS,1,FALSE)),"C/PalabrasClaves","S/PalabrasClaves")),"")</f>
        <v>S/PalabrasClaves</v>
      </c>
      <c r="N4243" s="21" t="str">
        <f t="shared" si="19"/>
        <v/>
      </c>
      <c r="O4243" s="21"/>
      <c r="P4243" s="21" t="s">
        <v>23750</v>
      </c>
      <c r="Q4243" s="21"/>
      <c r="R4243" s="21" t="str">
        <f>LEFT('2012-2022'!$P4243,4)</f>
        <v>2018</v>
      </c>
      <c r="S4243" s="21" t="s">
        <v>70</v>
      </c>
      <c r="T4243" s="21"/>
      <c r="U4243" s="21"/>
      <c r="V4243" s="21"/>
      <c r="W4243" s="27"/>
      <c r="X4243" s="27"/>
      <c r="Y4243" s="12"/>
    </row>
    <row r="4244" ht="15.75" customHeight="1">
      <c r="A4244" s="21">
        <v>3.0012728E7</v>
      </c>
      <c r="B4244" s="21" t="s">
        <v>23785</v>
      </c>
      <c r="C4244" s="21" t="s">
        <v>23786</v>
      </c>
      <c r="D4244" s="21" t="s">
        <v>23787</v>
      </c>
      <c r="E4244" s="21" t="s">
        <v>23788</v>
      </c>
      <c r="F4244" s="21" t="s">
        <v>258</v>
      </c>
      <c r="G4244" s="21">
        <v>2018.0</v>
      </c>
      <c r="H4244" s="26">
        <v>43299.0</v>
      </c>
      <c r="I4244" s="21" t="s">
        <v>23789</v>
      </c>
      <c r="J4244" s="21"/>
      <c r="K4244" s="21" t="s">
        <v>23790</v>
      </c>
      <c r="L4244" s="21" t="str">
        <f>IF(ISNUMBER(VLOOKUP(A4244,EXCL,1,FALSE)),"Excluido",IF(ISNUMBER(VLOOKUP(A4244,POST,1,FALSE)),"PostAlerta",IF(ISNUMBER(VLOOKUP(A4244,PRE,1,FALSE)),"PreAlerta","")))</f>
        <v>PostAlerta</v>
      </c>
      <c r="M4244" s="21" t="str">
        <f>IF(ISNUMBER(A4244),(IF(ISNUMBER(VLOOKUP(A4244,KEYWORDS,1,FALSE)),"C/PalabrasClaves","S/PalabrasClaves")),"")</f>
        <v>S/PalabrasClaves</v>
      </c>
      <c r="N4244" s="21" t="str">
        <f t="shared" si="19"/>
        <v/>
      </c>
      <c r="O4244" s="21"/>
      <c r="P4244" s="21" t="s">
        <v>23681</v>
      </c>
      <c r="Q4244" s="21"/>
      <c r="R4244" s="21" t="str">
        <f>LEFT('2012-2022'!$P4244,4)</f>
        <v>2018</v>
      </c>
      <c r="S4244" s="21" t="s">
        <v>68</v>
      </c>
      <c r="T4244" s="21"/>
      <c r="U4244" s="21"/>
      <c r="V4244" s="21"/>
      <c r="W4244" s="27"/>
      <c r="X4244" s="27"/>
      <c r="Y4244" s="28"/>
    </row>
    <row r="4245" ht="15.75" customHeight="1">
      <c r="A4245" s="21">
        <v>3.0016222E7</v>
      </c>
      <c r="B4245" s="21" t="s">
        <v>23791</v>
      </c>
      <c r="C4245" s="21" t="s">
        <v>23792</v>
      </c>
      <c r="D4245" s="21" t="s">
        <v>23793</v>
      </c>
      <c r="E4245" s="21" t="s">
        <v>23794</v>
      </c>
      <c r="F4245" s="21" t="s">
        <v>151</v>
      </c>
      <c r="G4245" s="21">
        <v>2018.0</v>
      </c>
      <c r="H4245" s="26">
        <v>43299.0</v>
      </c>
      <c r="I4245" s="21"/>
      <c r="J4245" s="21"/>
      <c r="K4245" s="21" t="s">
        <v>23795</v>
      </c>
      <c r="L4245" s="21" t="str">
        <f>IF(ISNUMBER(VLOOKUP(A4245,EXCL,1,FALSE)),"Excluido",IF(ISNUMBER(VLOOKUP(A4245,POST,1,FALSE)),"PostAlerta",IF(ISNUMBER(VLOOKUP(A4245,PRE,1,FALSE)),"PreAlerta","")))</f>
        <v>PostAlerta</v>
      </c>
      <c r="M4245" s="21" t="str">
        <f>IF(ISNUMBER(A4245),(IF(ISNUMBER(VLOOKUP(A4245,KEYWORDS,1,FALSE)),"C/PalabrasClaves","S/PalabrasClaves")),"")</f>
        <v>S/PalabrasClaves</v>
      </c>
      <c r="N4245" s="21" t="str">
        <f t="shared" si="19"/>
        <v/>
      </c>
      <c r="O4245" s="21"/>
      <c r="P4245" s="21" t="s">
        <v>23750</v>
      </c>
      <c r="Q4245" s="21"/>
      <c r="R4245" s="21" t="str">
        <f>LEFT('2012-2022'!$P4245,4)</f>
        <v>2018</v>
      </c>
      <c r="S4245" s="21" t="s">
        <v>70</v>
      </c>
      <c r="T4245" s="21"/>
      <c r="U4245" s="21"/>
      <c r="V4245" s="21"/>
      <c r="W4245" s="27"/>
      <c r="X4245" s="27"/>
      <c r="Y4245" s="12"/>
    </row>
    <row r="4246" ht="15.75" customHeight="1">
      <c r="A4246" s="21">
        <v>3.0053605E7</v>
      </c>
      <c r="B4246" s="21" t="s">
        <v>23796</v>
      </c>
      <c r="C4246" s="21" t="s">
        <v>23797</v>
      </c>
      <c r="D4246" s="21" t="s">
        <v>23798</v>
      </c>
      <c r="E4246" s="21" t="s">
        <v>23799</v>
      </c>
      <c r="F4246" s="21" t="s">
        <v>1239</v>
      </c>
      <c r="G4246" s="21">
        <v>2018.0</v>
      </c>
      <c r="H4246" s="26">
        <v>43309.0</v>
      </c>
      <c r="I4246" s="21"/>
      <c r="J4246" s="21"/>
      <c r="K4246" s="21" t="s">
        <v>23800</v>
      </c>
      <c r="L4246" s="21" t="str">
        <f>IF(ISNUMBER(VLOOKUP(A4246,EXCL,1,FALSE)),"Excluido",IF(ISNUMBER(VLOOKUP(A4246,POST,1,FALSE)),"PostAlerta",IF(ISNUMBER(VLOOKUP(A4246,PRE,1,FALSE)),"PreAlerta","")))</f>
        <v>PostAlerta</v>
      </c>
      <c r="M4246" s="21" t="str">
        <f>IF(ISNUMBER(A4246),(IF(ISNUMBER(VLOOKUP(A4246,KEYWORDS,1,FALSE)),"C/PalabrasClaves","S/PalabrasClaves")),"")</f>
        <v>S/PalabrasClaves</v>
      </c>
      <c r="N4246" s="21" t="str">
        <f t="shared" si="19"/>
        <v/>
      </c>
      <c r="O4246" s="21"/>
      <c r="P4246" s="21" t="s">
        <v>23750</v>
      </c>
      <c r="Q4246" s="21"/>
      <c r="R4246" s="21" t="str">
        <f>LEFT('2012-2022'!$P4246,4)</f>
        <v>2018</v>
      </c>
      <c r="S4246" s="21" t="s">
        <v>70</v>
      </c>
      <c r="T4246" s="21"/>
      <c r="U4246" s="21"/>
      <c r="V4246" s="21"/>
      <c r="W4246" s="27"/>
      <c r="X4246" s="27"/>
      <c r="Y4246" s="28"/>
    </row>
    <row r="4247" ht="15.75" customHeight="1">
      <c r="A4247" s="21">
        <v>3.005803E7</v>
      </c>
      <c r="B4247" s="21" t="s">
        <v>23801</v>
      </c>
      <c r="C4247" s="21" t="s">
        <v>23802</v>
      </c>
      <c r="D4247" s="21" t="s">
        <v>23803</v>
      </c>
      <c r="E4247" s="21" t="s">
        <v>23804</v>
      </c>
      <c r="F4247" s="21" t="s">
        <v>376</v>
      </c>
      <c r="G4247" s="21">
        <v>2018.0</v>
      </c>
      <c r="H4247" s="26">
        <v>43312.0</v>
      </c>
      <c r="I4247" s="21"/>
      <c r="J4247" s="21"/>
      <c r="K4247" s="21" t="s">
        <v>23805</v>
      </c>
      <c r="L4247" s="21" t="str">
        <f>IF(ISNUMBER(VLOOKUP(A4247,EXCL,1,FALSE)),"Excluido",IF(ISNUMBER(VLOOKUP(A4247,POST,1,FALSE)),"PostAlerta",IF(ISNUMBER(VLOOKUP(A4247,PRE,1,FALSE)),"PreAlerta","")))</f>
        <v>PostAlerta</v>
      </c>
      <c r="M4247" s="21" t="str">
        <f>IF(ISNUMBER(A4247),(IF(ISNUMBER(VLOOKUP(A4247,KEYWORDS,1,FALSE)),"C/PalabrasClaves","S/PalabrasClaves")),"")</f>
        <v>S/PalabrasClaves</v>
      </c>
      <c r="N4247" s="21" t="str">
        <f t="shared" si="19"/>
        <v/>
      </c>
      <c r="O4247" s="21"/>
      <c r="P4247" s="21" t="s">
        <v>23750</v>
      </c>
      <c r="Q4247" s="21"/>
      <c r="R4247" s="21" t="str">
        <f>LEFT('2012-2022'!$P4247,4)</f>
        <v>2018</v>
      </c>
      <c r="S4247" s="21" t="s">
        <v>70</v>
      </c>
      <c r="T4247" s="21"/>
      <c r="U4247" s="21"/>
      <c r="V4247" s="21"/>
      <c r="W4247" s="27"/>
      <c r="X4247" s="27"/>
      <c r="Y4247" s="12"/>
    </row>
    <row r="4248" ht="15.75" customHeight="1">
      <c r="A4248" s="21">
        <v>3.0062981E7</v>
      </c>
      <c r="B4248" s="21" t="s">
        <v>23806</v>
      </c>
      <c r="C4248" s="21" t="s">
        <v>23807</v>
      </c>
      <c r="D4248" s="21" t="s">
        <v>23808</v>
      </c>
      <c r="E4248" s="21" t="s">
        <v>22232</v>
      </c>
      <c r="F4248" s="21" t="s">
        <v>520</v>
      </c>
      <c r="G4248" s="21">
        <v>2018.0</v>
      </c>
      <c r="H4248" s="26">
        <v>43313.0</v>
      </c>
      <c r="I4248" s="21" t="s">
        <v>23809</v>
      </c>
      <c r="J4248" s="21"/>
      <c r="K4248" s="21" t="s">
        <v>23810</v>
      </c>
      <c r="L4248" s="21" t="str">
        <f>IF(ISNUMBER(VLOOKUP(A4248,EXCL,1,FALSE)),"Excluido",IF(ISNUMBER(VLOOKUP(A4248,POST,1,FALSE)),"PostAlerta",IF(ISNUMBER(VLOOKUP(A4248,PRE,1,FALSE)),"PreAlerta","")))</f>
        <v>PostAlerta</v>
      </c>
      <c r="M4248" s="21" t="str">
        <f>IF(ISNUMBER(A4248),(IF(ISNUMBER(VLOOKUP(A4248,KEYWORDS,1,FALSE)),"C/PalabrasClaves","S/PalabrasClaves")),"")</f>
        <v>C/PalabrasClaves</v>
      </c>
      <c r="N4248" s="21" t="str">
        <f t="shared" si="19"/>
        <v/>
      </c>
      <c r="O4248" s="21"/>
      <c r="P4248" s="21" t="s">
        <v>23750</v>
      </c>
      <c r="Q4248" s="21"/>
      <c r="R4248" s="21" t="str">
        <f>LEFT('2012-2022'!$P4248,4)</f>
        <v>2018</v>
      </c>
      <c r="S4248" s="21" t="s">
        <v>70</v>
      </c>
      <c r="T4248" s="21"/>
      <c r="U4248" s="21"/>
      <c r="V4248" s="21"/>
      <c r="W4248" s="27"/>
      <c r="X4248" s="27"/>
      <c r="Y4248" s="28"/>
    </row>
    <row r="4249" ht="15.75" customHeight="1">
      <c r="A4249" s="21">
        <v>3.0063189E7</v>
      </c>
      <c r="B4249" s="21" t="s">
        <v>23811</v>
      </c>
      <c r="C4249" s="21" t="s">
        <v>23812</v>
      </c>
      <c r="D4249" s="21" t="s">
        <v>23813</v>
      </c>
      <c r="E4249" s="21" t="s">
        <v>17575</v>
      </c>
      <c r="F4249" s="21" t="s">
        <v>151</v>
      </c>
      <c r="G4249" s="21">
        <v>2018.0</v>
      </c>
      <c r="H4249" s="26">
        <v>43313.0</v>
      </c>
      <c r="I4249" s="21" t="s">
        <v>23814</v>
      </c>
      <c r="J4249" s="21"/>
      <c r="K4249" s="21" t="s">
        <v>23815</v>
      </c>
      <c r="L4249" s="21" t="str">
        <f>IF(ISNUMBER(VLOOKUP(A4249,EXCL,1,FALSE)),"Excluido",IF(ISNUMBER(VLOOKUP(A4249,POST,1,FALSE)),"PostAlerta",IF(ISNUMBER(VLOOKUP(A4249,PRE,1,FALSE)),"PreAlerta","")))</f>
        <v>PostAlerta</v>
      </c>
      <c r="M4249" s="21" t="str">
        <f>IF(ISNUMBER(A4249),(IF(ISNUMBER(VLOOKUP(A4249,KEYWORDS,1,FALSE)),"C/PalabrasClaves","S/PalabrasClaves")),"")</f>
        <v>S/PalabrasClaves</v>
      </c>
      <c r="N4249" s="21" t="str">
        <f t="shared" si="19"/>
        <v/>
      </c>
      <c r="O4249" s="21"/>
      <c r="P4249" s="21" t="s">
        <v>23750</v>
      </c>
      <c r="Q4249" s="21"/>
      <c r="R4249" s="21" t="str">
        <f>LEFT('2012-2022'!$P4249,4)</f>
        <v>2018</v>
      </c>
      <c r="S4249" s="21" t="s">
        <v>70</v>
      </c>
      <c r="T4249" s="21"/>
      <c r="U4249" s="21"/>
      <c r="V4249" s="21"/>
      <c r="W4249" s="27"/>
      <c r="X4249" s="27"/>
      <c r="Y4249" s="12"/>
    </row>
    <row r="4250" ht="15.75" customHeight="1">
      <c r="A4250" s="21">
        <v>3.0063976E7</v>
      </c>
      <c r="B4250" s="21" t="s">
        <v>23816</v>
      </c>
      <c r="C4250" s="21" t="s">
        <v>23817</v>
      </c>
      <c r="D4250" s="21" t="s">
        <v>23818</v>
      </c>
      <c r="E4250" s="21" t="s">
        <v>23819</v>
      </c>
      <c r="F4250" s="21" t="s">
        <v>1239</v>
      </c>
      <c r="G4250" s="21">
        <v>2018.0</v>
      </c>
      <c r="H4250" s="26">
        <v>43313.0</v>
      </c>
      <c r="I4250" s="21"/>
      <c r="J4250" s="21"/>
      <c r="K4250" s="21" t="s">
        <v>23820</v>
      </c>
      <c r="L4250" s="21" t="str">
        <f>IF(ISNUMBER(VLOOKUP(A4250,EXCL,1,FALSE)),"Excluido",IF(ISNUMBER(VLOOKUP(A4250,POST,1,FALSE)),"PostAlerta",IF(ISNUMBER(VLOOKUP(A4250,PRE,1,FALSE)),"PreAlerta","")))</f>
        <v>PostAlerta</v>
      </c>
      <c r="M4250" s="21" t="str">
        <f>IF(ISNUMBER(A4250),(IF(ISNUMBER(VLOOKUP(A4250,KEYWORDS,1,FALSE)),"C/PalabrasClaves","S/PalabrasClaves")),"")</f>
        <v>S/PalabrasClaves</v>
      </c>
      <c r="N4250" s="21" t="str">
        <f t="shared" si="19"/>
        <v/>
      </c>
      <c r="O4250" s="21"/>
      <c r="P4250" s="21" t="s">
        <v>23750</v>
      </c>
      <c r="Q4250" s="21"/>
      <c r="R4250" s="21" t="str">
        <f>LEFT('2012-2022'!$P4250,4)</f>
        <v>2018</v>
      </c>
      <c r="S4250" s="21" t="s">
        <v>70</v>
      </c>
      <c r="T4250" s="21"/>
      <c r="U4250" s="21"/>
      <c r="V4250" s="21"/>
      <c r="W4250" s="27"/>
      <c r="X4250" s="27"/>
      <c r="Y4250" s="28"/>
    </row>
    <row r="4251" ht="15.75" customHeight="1">
      <c r="A4251" s="21">
        <v>3.0107579E7</v>
      </c>
      <c r="B4251" s="21" t="s">
        <v>23821</v>
      </c>
      <c r="C4251" s="21" t="s">
        <v>23822</v>
      </c>
      <c r="D4251" s="21" t="s">
        <v>23823</v>
      </c>
      <c r="E4251" s="21" t="s">
        <v>23824</v>
      </c>
      <c r="F4251" s="21" t="s">
        <v>1622</v>
      </c>
      <c r="G4251" s="21">
        <v>2018.0</v>
      </c>
      <c r="H4251" s="26">
        <v>43327.0</v>
      </c>
      <c r="I4251" s="21"/>
      <c r="J4251" s="21"/>
      <c r="K4251" s="21" t="s">
        <v>23825</v>
      </c>
      <c r="L4251" s="21" t="str">
        <f>IF(ISNUMBER(VLOOKUP(A4251,EXCL,1,FALSE)),"Excluido",IF(ISNUMBER(VLOOKUP(A4251,POST,1,FALSE)),"PostAlerta",IF(ISNUMBER(VLOOKUP(A4251,PRE,1,FALSE)),"PreAlerta","")))</f>
        <v>PostAlerta</v>
      </c>
      <c r="M4251" s="21" t="str">
        <f>IF(ISNUMBER(A4251),(IF(ISNUMBER(VLOOKUP(A4251,KEYWORDS,1,FALSE)),"C/PalabrasClaves","S/PalabrasClaves")),"")</f>
        <v>S/PalabrasClaves</v>
      </c>
      <c r="N4251" s="21" t="str">
        <f t="shared" si="19"/>
        <v/>
      </c>
      <c r="O4251" s="21"/>
      <c r="P4251" s="21" t="s">
        <v>23826</v>
      </c>
      <c r="Q4251" s="21"/>
      <c r="R4251" s="21" t="str">
        <f>LEFT('2012-2022'!$P4251,4)</f>
        <v>2018</v>
      </c>
      <c r="S4251" s="21" t="s">
        <v>70</v>
      </c>
      <c r="T4251" s="21"/>
      <c r="U4251" s="21"/>
      <c r="V4251" s="21"/>
      <c r="W4251" s="27"/>
      <c r="X4251" s="27"/>
      <c r="Y4251" s="12"/>
    </row>
    <row r="4252" ht="15.75" customHeight="1">
      <c r="A4252" s="21">
        <v>3.0130536E7</v>
      </c>
      <c r="B4252" s="21" t="s">
        <v>23827</v>
      </c>
      <c r="C4252" s="21" t="s">
        <v>23828</v>
      </c>
      <c r="D4252" s="21" t="s">
        <v>23829</v>
      </c>
      <c r="E4252" s="21" t="s">
        <v>23830</v>
      </c>
      <c r="F4252" s="21" t="s">
        <v>214</v>
      </c>
      <c r="G4252" s="21">
        <v>2018.0</v>
      </c>
      <c r="H4252" s="26">
        <v>43334.0</v>
      </c>
      <c r="I4252" s="21"/>
      <c r="J4252" s="21"/>
      <c r="K4252" s="21" t="s">
        <v>23831</v>
      </c>
      <c r="L4252" s="21" t="str">
        <f>IF(ISNUMBER(VLOOKUP(A4252,EXCL,1,FALSE)),"Excluido",IF(ISNUMBER(VLOOKUP(A4252,POST,1,FALSE)),"PostAlerta",IF(ISNUMBER(VLOOKUP(A4252,PRE,1,FALSE)),"PreAlerta","")))</f>
        <v>PostAlerta</v>
      </c>
      <c r="M4252" s="21" t="str">
        <f>IF(ISNUMBER(A4252),(IF(ISNUMBER(VLOOKUP(A4252,KEYWORDS,1,FALSE)),"C/PalabrasClaves","S/PalabrasClaves")),"")</f>
        <v>S/PalabrasClaves</v>
      </c>
      <c r="N4252" s="21" t="str">
        <f t="shared" si="19"/>
        <v/>
      </c>
      <c r="O4252" s="21"/>
      <c r="P4252" s="21" t="s">
        <v>23750</v>
      </c>
      <c r="Q4252" s="21"/>
      <c r="R4252" s="21" t="str">
        <f>LEFT('2012-2022'!$P4252,4)</f>
        <v>2018</v>
      </c>
      <c r="S4252" s="21" t="s">
        <v>70</v>
      </c>
      <c r="T4252" s="21"/>
      <c r="U4252" s="21"/>
      <c r="V4252" s="21"/>
      <c r="W4252" s="27"/>
      <c r="X4252" s="27"/>
      <c r="Y4252" s="28"/>
    </row>
    <row r="4253" ht="15.75" customHeight="1">
      <c r="A4253" s="21">
        <v>3.0139305E7</v>
      </c>
      <c r="B4253" s="21" t="s">
        <v>23832</v>
      </c>
      <c r="C4253" s="21" t="s">
        <v>23833</v>
      </c>
      <c r="D4253" s="21" t="s">
        <v>23834</v>
      </c>
      <c r="E4253" s="21" t="s">
        <v>23835</v>
      </c>
      <c r="F4253" s="21" t="s">
        <v>1217</v>
      </c>
      <c r="G4253" s="21">
        <v>2018.0</v>
      </c>
      <c r="H4253" s="26">
        <v>43337.0</v>
      </c>
      <c r="I4253" s="21"/>
      <c r="J4253" s="21"/>
      <c r="K4253" s="21" t="s">
        <v>23836</v>
      </c>
      <c r="L4253" s="21" t="str">
        <f>IF(ISNUMBER(VLOOKUP(A4253,EXCL,1,FALSE)),"Excluido",IF(ISNUMBER(VLOOKUP(A4253,POST,1,FALSE)),"PostAlerta",IF(ISNUMBER(VLOOKUP(A4253,PRE,1,FALSE)),"PreAlerta","")))</f>
        <v>PostAlerta</v>
      </c>
      <c r="M4253" s="21" t="str">
        <f>IF(ISNUMBER(A4253),(IF(ISNUMBER(VLOOKUP(A4253,KEYWORDS,1,FALSE)),"C/PalabrasClaves","S/PalabrasClaves")),"")</f>
        <v>S/PalabrasClaves</v>
      </c>
      <c r="N4253" s="21" t="str">
        <f t="shared" si="19"/>
        <v/>
      </c>
      <c r="O4253" s="21"/>
      <c r="P4253" s="21" t="s">
        <v>23750</v>
      </c>
      <c r="Q4253" s="21"/>
      <c r="R4253" s="21" t="str">
        <f>LEFT('2012-2022'!$P4253,4)</f>
        <v>2018</v>
      </c>
      <c r="S4253" s="21" t="s">
        <v>70</v>
      </c>
      <c r="T4253" s="21"/>
      <c r="U4253" s="21"/>
      <c r="V4253" s="21"/>
      <c r="W4253" s="27"/>
      <c r="X4253" s="27"/>
      <c r="Y4253" s="12"/>
    </row>
    <row r="4254" ht="15.75" customHeight="1">
      <c r="A4254" s="21">
        <v>3.0193778E7</v>
      </c>
      <c r="B4254" s="21" t="s">
        <v>23837</v>
      </c>
      <c r="C4254" s="21" t="s">
        <v>23838</v>
      </c>
      <c r="D4254" s="21" t="s">
        <v>23839</v>
      </c>
      <c r="E4254" s="21" t="s">
        <v>23840</v>
      </c>
      <c r="F4254" s="21" t="s">
        <v>214</v>
      </c>
      <c r="G4254" s="21">
        <v>2018.0</v>
      </c>
      <c r="H4254" s="26">
        <v>43352.0</v>
      </c>
      <c r="I4254" s="21"/>
      <c r="J4254" s="21"/>
      <c r="K4254" s="21" t="s">
        <v>23841</v>
      </c>
      <c r="L4254" s="21" t="str">
        <f>IF(ISNUMBER(VLOOKUP(A4254,EXCL,1,FALSE)),"Excluido",IF(ISNUMBER(VLOOKUP(A4254,POST,1,FALSE)),"PostAlerta",IF(ISNUMBER(VLOOKUP(A4254,PRE,1,FALSE)),"PreAlerta","")))</f>
        <v>PostAlerta</v>
      </c>
      <c r="M4254" s="21" t="str">
        <f>IF(ISNUMBER(A4254),(IF(ISNUMBER(VLOOKUP(A4254,KEYWORDS,1,FALSE)),"C/PalabrasClaves","S/PalabrasClaves")),"")</f>
        <v>S/PalabrasClaves</v>
      </c>
      <c r="N4254" s="21" t="str">
        <f t="shared" si="19"/>
        <v/>
      </c>
      <c r="O4254" s="21"/>
      <c r="P4254" s="21" t="s">
        <v>23750</v>
      </c>
      <c r="Q4254" s="21"/>
      <c r="R4254" s="21" t="str">
        <f>LEFT('2012-2022'!$P4254,4)</f>
        <v>2018</v>
      </c>
      <c r="S4254" s="21" t="s">
        <v>70</v>
      </c>
      <c r="T4254" s="21"/>
      <c r="U4254" s="21"/>
      <c r="V4254" s="21"/>
      <c r="W4254" s="27"/>
      <c r="X4254" s="27"/>
      <c r="Y4254" s="28"/>
    </row>
    <row r="4255" ht="15.75" customHeight="1">
      <c r="A4255" s="21">
        <v>3.0264318E7</v>
      </c>
      <c r="B4255" s="21" t="s">
        <v>23842</v>
      </c>
      <c r="C4255" s="21" t="s">
        <v>23843</v>
      </c>
      <c r="D4255" s="21" t="s">
        <v>23844</v>
      </c>
      <c r="E4255" s="21" t="s">
        <v>23845</v>
      </c>
      <c r="F4255" s="21" t="s">
        <v>709</v>
      </c>
      <c r="G4255" s="21">
        <v>2018.0</v>
      </c>
      <c r="H4255" s="26">
        <v>43372.0</v>
      </c>
      <c r="I4255" s="21"/>
      <c r="J4255" s="21"/>
      <c r="K4255" s="21" t="s">
        <v>23846</v>
      </c>
      <c r="L4255" s="21" t="str">
        <f>IF(ISNUMBER(VLOOKUP(A4255,EXCL,1,FALSE)),"Excluido",IF(ISNUMBER(VLOOKUP(A4255,POST,1,FALSE)),"PostAlerta",IF(ISNUMBER(VLOOKUP(A4255,PRE,1,FALSE)),"PreAlerta","")))</f>
        <v>PostAlerta</v>
      </c>
      <c r="M4255" s="21" t="str">
        <f>IF(ISNUMBER(A4255),(IF(ISNUMBER(VLOOKUP(A4255,KEYWORDS,1,FALSE)),"C/PalabrasClaves","S/PalabrasClaves")),"")</f>
        <v>S/PalabrasClaves</v>
      </c>
      <c r="N4255" s="21" t="str">
        <f t="shared" si="19"/>
        <v/>
      </c>
      <c r="O4255" s="21"/>
      <c r="P4255" s="21" t="s">
        <v>23750</v>
      </c>
      <c r="Q4255" s="21"/>
      <c r="R4255" s="21" t="str">
        <f>LEFT('2012-2022'!$P4255,4)</f>
        <v>2018</v>
      </c>
      <c r="S4255" s="21" t="s">
        <v>70</v>
      </c>
      <c r="T4255" s="21"/>
      <c r="U4255" s="21"/>
      <c r="V4255" s="21"/>
      <c r="W4255" s="27"/>
      <c r="X4255" s="27"/>
      <c r="Y4255" s="12"/>
    </row>
    <row r="4256" ht="15.75" customHeight="1">
      <c r="A4256" s="21">
        <v>3.0275487E7</v>
      </c>
      <c r="B4256" s="21" t="s">
        <v>23847</v>
      </c>
      <c r="C4256" s="21" t="s">
        <v>23848</v>
      </c>
      <c r="D4256" s="21" t="s">
        <v>23849</v>
      </c>
      <c r="E4256" s="21" t="s">
        <v>23850</v>
      </c>
      <c r="F4256" s="21" t="s">
        <v>5609</v>
      </c>
      <c r="G4256" s="21">
        <v>2018.0</v>
      </c>
      <c r="H4256" s="26">
        <v>43376.0</v>
      </c>
      <c r="I4256" s="21" t="s">
        <v>23851</v>
      </c>
      <c r="J4256" s="21"/>
      <c r="K4256" s="21" t="s">
        <v>23852</v>
      </c>
      <c r="L4256" s="21" t="str">
        <f>IF(ISNUMBER(VLOOKUP(A4256,EXCL,1,FALSE)),"Excluido",IF(ISNUMBER(VLOOKUP(A4256,POST,1,FALSE)),"PostAlerta",IF(ISNUMBER(VLOOKUP(A4256,PRE,1,FALSE)),"PreAlerta","")))</f>
        <v>PostAlerta</v>
      </c>
      <c r="M4256" s="21" t="str">
        <f>IF(ISNUMBER(A4256),(IF(ISNUMBER(VLOOKUP(A4256,KEYWORDS,1,FALSE)),"C/PalabrasClaves","S/PalabrasClaves")),"")</f>
        <v>S/PalabrasClaves</v>
      </c>
      <c r="N4256" s="21" t="str">
        <f t="shared" si="19"/>
        <v/>
      </c>
      <c r="O4256" s="21"/>
      <c r="P4256" s="21" t="s">
        <v>23826</v>
      </c>
      <c r="Q4256" s="21"/>
      <c r="R4256" s="21" t="str">
        <f>LEFT('2012-2022'!$P4256,4)</f>
        <v>2018</v>
      </c>
      <c r="S4256" s="21" t="s">
        <v>70</v>
      </c>
      <c r="T4256" s="21"/>
      <c r="U4256" s="21"/>
      <c r="V4256" s="21"/>
      <c r="W4256" s="27"/>
      <c r="X4256" s="27"/>
      <c r="Y4256" s="28"/>
    </row>
    <row r="4257" ht="15.75" customHeight="1">
      <c r="A4257" s="21">
        <v>3.0302627E7</v>
      </c>
      <c r="B4257" s="21" t="s">
        <v>23853</v>
      </c>
      <c r="C4257" s="21" t="s">
        <v>23854</v>
      </c>
      <c r="D4257" s="21" t="s">
        <v>23855</v>
      </c>
      <c r="E4257" s="21" t="s">
        <v>23856</v>
      </c>
      <c r="F4257" s="21" t="s">
        <v>664</v>
      </c>
      <c r="G4257" s="21">
        <v>2018.0</v>
      </c>
      <c r="H4257" s="26">
        <v>43384.0</v>
      </c>
      <c r="I4257" s="21"/>
      <c r="J4257" s="21"/>
      <c r="K4257" s="21" t="s">
        <v>23857</v>
      </c>
      <c r="L4257" s="21" t="str">
        <f>IF(ISNUMBER(VLOOKUP(A4257,EXCL,1,FALSE)),"Excluido",IF(ISNUMBER(VLOOKUP(A4257,POST,1,FALSE)),"PostAlerta",IF(ISNUMBER(VLOOKUP(A4257,PRE,1,FALSE)),"PreAlerta","")))</f>
        <v>PostAlerta</v>
      </c>
      <c r="M4257" s="21" t="str">
        <f>IF(ISNUMBER(A4257),(IF(ISNUMBER(VLOOKUP(A4257,KEYWORDS,1,FALSE)),"C/PalabrasClaves","S/PalabrasClaves")),"")</f>
        <v>S/PalabrasClaves</v>
      </c>
      <c r="N4257" s="21" t="str">
        <f t="shared" si="19"/>
        <v/>
      </c>
      <c r="O4257" s="21"/>
      <c r="P4257" s="21" t="s">
        <v>23750</v>
      </c>
      <c r="Q4257" s="21"/>
      <c r="R4257" s="21" t="str">
        <f>LEFT('2012-2022'!$P4257,4)</f>
        <v>2018</v>
      </c>
      <c r="S4257" s="21" t="s">
        <v>70</v>
      </c>
      <c r="T4257" s="21"/>
      <c r="U4257" s="21"/>
      <c r="V4257" s="21"/>
      <c r="W4257" s="27"/>
      <c r="X4257" s="27"/>
      <c r="Y4257" s="12"/>
    </row>
    <row r="4258" ht="15.75" customHeight="1">
      <c r="A4258" s="21">
        <v>3.0306888E7</v>
      </c>
      <c r="B4258" s="21" t="s">
        <v>23858</v>
      </c>
      <c r="C4258" s="21" t="s">
        <v>23859</v>
      </c>
      <c r="D4258" s="21" t="s">
        <v>23860</v>
      </c>
      <c r="E4258" s="21" t="s">
        <v>15891</v>
      </c>
      <c r="F4258" s="21" t="s">
        <v>9325</v>
      </c>
      <c r="G4258" s="21">
        <v>2018.0</v>
      </c>
      <c r="H4258" s="26">
        <v>43385.0</v>
      </c>
      <c r="I4258" s="21"/>
      <c r="J4258" s="21"/>
      <c r="K4258" s="21" t="s">
        <v>23861</v>
      </c>
      <c r="L4258" s="21" t="str">
        <f>IF(ISNUMBER(VLOOKUP(A4258,EXCL,1,FALSE)),"Excluido",IF(ISNUMBER(VLOOKUP(A4258,POST,1,FALSE)),"PostAlerta",IF(ISNUMBER(VLOOKUP(A4258,PRE,1,FALSE)),"PreAlerta","")))</f>
        <v>Excluido</v>
      </c>
      <c r="M4258" s="21" t="str">
        <f>IF(ISNUMBER(A4258),(IF(ISNUMBER(VLOOKUP(A4258,KEYWORDS,1,FALSE)),"C/PalabrasClaves","S/PalabrasClaves")),"")</f>
        <v>S/PalabrasClaves</v>
      </c>
      <c r="N4258" s="21" t="str">
        <f t="shared" si="19"/>
        <v/>
      </c>
      <c r="O4258" s="21"/>
      <c r="P4258" s="21" t="s">
        <v>23750</v>
      </c>
      <c r="Q4258" s="21"/>
      <c r="R4258" s="21" t="str">
        <f>LEFT('2012-2022'!$P4258,4)</f>
        <v>2018</v>
      </c>
      <c r="S4258" s="21" t="s">
        <v>70</v>
      </c>
      <c r="T4258" s="21"/>
      <c r="U4258" s="21"/>
      <c r="V4258" s="21"/>
      <c r="W4258" s="27"/>
      <c r="X4258" s="27"/>
      <c r="Y4258" s="28"/>
    </row>
    <row r="4259" ht="15.75" customHeight="1">
      <c r="A4259" s="21">
        <v>3.040528E7</v>
      </c>
      <c r="B4259" s="21" t="s">
        <v>23862</v>
      </c>
      <c r="C4259" s="21" t="s">
        <v>23863</v>
      </c>
      <c r="D4259" s="21" t="s">
        <v>23864</v>
      </c>
      <c r="E4259" s="21" t="s">
        <v>23865</v>
      </c>
      <c r="F4259" s="21" t="s">
        <v>7821</v>
      </c>
      <c r="G4259" s="21">
        <v>2018.0</v>
      </c>
      <c r="H4259" s="26">
        <v>43413.0</v>
      </c>
      <c r="I4259" s="21" t="s">
        <v>23866</v>
      </c>
      <c r="J4259" s="21"/>
      <c r="K4259" s="21" t="s">
        <v>23867</v>
      </c>
      <c r="L4259" s="21" t="str">
        <f>IF(ISNUMBER(VLOOKUP(A4259,EXCL,1,FALSE)),"Excluido",IF(ISNUMBER(VLOOKUP(A4259,POST,1,FALSE)),"PostAlerta",IF(ISNUMBER(VLOOKUP(A4259,PRE,1,FALSE)),"PreAlerta","")))</f>
        <v>PostAlerta</v>
      </c>
      <c r="M4259" s="21" t="str">
        <f>IF(ISNUMBER(A4259),(IF(ISNUMBER(VLOOKUP(A4259,KEYWORDS,1,FALSE)),"C/PalabrasClaves","S/PalabrasClaves")),"")</f>
        <v>S/PalabrasClaves</v>
      </c>
      <c r="N4259" s="21" t="str">
        <f t="shared" si="19"/>
        <v/>
      </c>
      <c r="O4259" s="21"/>
      <c r="P4259" s="21" t="s">
        <v>23750</v>
      </c>
      <c r="Q4259" s="21"/>
      <c r="R4259" s="21" t="str">
        <f>LEFT('2012-2022'!$P4259,4)</f>
        <v>2018</v>
      </c>
      <c r="S4259" s="21" t="s">
        <v>70</v>
      </c>
      <c r="T4259" s="21"/>
      <c r="U4259" s="21"/>
      <c r="V4259" s="21"/>
      <c r="W4259" s="27"/>
      <c r="X4259" s="27"/>
      <c r="Y4259" s="12"/>
    </row>
    <row r="4260" ht="15.75" customHeight="1">
      <c r="A4260" s="21">
        <v>3.041974E7</v>
      </c>
      <c r="B4260" s="21" t="s">
        <v>23868</v>
      </c>
      <c r="C4260" s="21" t="s">
        <v>23869</v>
      </c>
      <c r="D4260" s="21" t="s">
        <v>23870</v>
      </c>
      <c r="E4260" s="21" t="s">
        <v>23871</v>
      </c>
      <c r="F4260" s="21" t="s">
        <v>2562</v>
      </c>
      <c r="G4260" s="21">
        <v>2018.0</v>
      </c>
      <c r="H4260" s="26">
        <v>43418.0</v>
      </c>
      <c r="I4260" s="21" t="s">
        <v>23872</v>
      </c>
      <c r="J4260" s="21"/>
      <c r="K4260" s="21" t="s">
        <v>23873</v>
      </c>
      <c r="L4260" s="21" t="str">
        <f>IF(ISNUMBER(VLOOKUP(A4260,EXCL,1,FALSE)),"Excluido",IF(ISNUMBER(VLOOKUP(A4260,POST,1,FALSE)),"PostAlerta",IF(ISNUMBER(VLOOKUP(A4260,PRE,1,FALSE)),"PreAlerta","")))</f>
        <v>PostAlerta</v>
      </c>
      <c r="M4260" s="21" t="str">
        <f>IF(ISNUMBER(A4260),(IF(ISNUMBER(VLOOKUP(A4260,KEYWORDS,1,FALSE)),"C/PalabrasClaves","S/PalabrasClaves")),"")</f>
        <v>S/PalabrasClaves</v>
      </c>
      <c r="N4260" s="21" t="str">
        <f t="shared" si="19"/>
        <v/>
      </c>
      <c r="O4260" s="21"/>
      <c r="P4260" s="21" t="s">
        <v>23750</v>
      </c>
      <c r="Q4260" s="21"/>
      <c r="R4260" s="21" t="str">
        <f>LEFT('2012-2022'!$P4260,4)</f>
        <v>2018</v>
      </c>
      <c r="S4260" s="21" t="s">
        <v>70</v>
      </c>
      <c r="T4260" s="21"/>
      <c r="U4260" s="21"/>
      <c r="V4260" s="21"/>
      <c r="W4260" s="27"/>
      <c r="X4260" s="27"/>
      <c r="Y4260" s="28"/>
    </row>
    <row r="4261" ht="15.75" customHeight="1">
      <c r="A4261" s="21">
        <v>3.0462822E7</v>
      </c>
      <c r="B4261" s="21" t="s">
        <v>23874</v>
      </c>
      <c r="C4261" s="21" t="s">
        <v>23875</v>
      </c>
      <c r="D4261" s="21" t="s">
        <v>23876</v>
      </c>
      <c r="E4261" s="21" t="s">
        <v>19785</v>
      </c>
      <c r="F4261" s="21" t="s">
        <v>587</v>
      </c>
      <c r="G4261" s="21">
        <v>2018.0</v>
      </c>
      <c r="H4261" s="26">
        <v>43426.0</v>
      </c>
      <c r="I4261" s="21"/>
      <c r="J4261" s="21"/>
      <c r="K4261" s="21" t="s">
        <v>23877</v>
      </c>
      <c r="L4261" s="21" t="str">
        <f>IF(ISNUMBER(VLOOKUP(A4261,EXCL,1,FALSE)),"Excluido",IF(ISNUMBER(VLOOKUP(A4261,POST,1,FALSE)),"PostAlerta",IF(ISNUMBER(VLOOKUP(A4261,PRE,1,FALSE)),"PreAlerta","")))</f>
        <v>PostAlerta</v>
      </c>
      <c r="M4261" s="21" t="str">
        <f>IF(ISNUMBER(A4261),(IF(ISNUMBER(VLOOKUP(A4261,KEYWORDS,1,FALSE)),"C/PalabrasClaves","S/PalabrasClaves")),"")</f>
        <v>S/PalabrasClaves</v>
      </c>
      <c r="N4261" s="21" t="str">
        <f t="shared" si="19"/>
        <v/>
      </c>
      <c r="O4261" s="21"/>
      <c r="P4261" s="21" t="s">
        <v>23878</v>
      </c>
      <c r="Q4261" s="21"/>
      <c r="R4261" s="21" t="str">
        <f>LEFT('2012-2022'!$P4261,4)</f>
        <v>2018</v>
      </c>
      <c r="S4261" s="21" t="s">
        <v>74</v>
      </c>
      <c r="T4261" s="21"/>
      <c r="U4261" s="21"/>
      <c r="V4261" s="21"/>
      <c r="W4261" s="27"/>
      <c r="X4261" s="27"/>
      <c r="Y4261" s="12"/>
    </row>
    <row r="4262" ht="15.75" customHeight="1">
      <c r="A4262" s="21">
        <v>3.0510318E7</v>
      </c>
      <c r="B4262" s="21" t="s">
        <v>23879</v>
      </c>
      <c r="C4262" s="21" t="s">
        <v>23880</v>
      </c>
      <c r="D4262" s="21" t="s">
        <v>23881</v>
      </c>
      <c r="E4262" s="21" t="s">
        <v>23882</v>
      </c>
      <c r="F4262" s="21" t="s">
        <v>1580</v>
      </c>
      <c r="G4262" s="21">
        <v>2018.0</v>
      </c>
      <c r="H4262" s="26">
        <v>43439.0</v>
      </c>
      <c r="I4262" s="21" t="s">
        <v>23883</v>
      </c>
      <c r="J4262" s="21"/>
      <c r="K4262" s="21"/>
      <c r="L4262" s="21" t="str">
        <f>IF(ISNUMBER(VLOOKUP(A4262,EXCL,1,FALSE)),"Excluido",IF(ISNUMBER(VLOOKUP(A4262,POST,1,FALSE)),"PostAlerta",IF(ISNUMBER(VLOOKUP(A4262,PRE,1,FALSE)),"PreAlerta","")))</f>
        <v>PostAlerta</v>
      </c>
      <c r="M4262" s="21" t="str">
        <f>IF(ISNUMBER(A4262),(IF(ISNUMBER(VLOOKUP(A4262,KEYWORDS,1,FALSE)),"C/PalabrasClaves","S/PalabrasClaves")),"")</f>
        <v>S/PalabrasClaves</v>
      </c>
      <c r="N4262" s="21" t="str">
        <f t="shared" si="19"/>
        <v/>
      </c>
      <c r="O4262" s="21"/>
      <c r="P4262" s="21" t="s">
        <v>23750</v>
      </c>
      <c r="Q4262" s="21"/>
      <c r="R4262" s="21" t="str">
        <f>LEFT('2012-2022'!$P4262,4)</f>
        <v>2018</v>
      </c>
      <c r="S4262" s="21" t="s">
        <v>70</v>
      </c>
      <c r="T4262" s="21"/>
      <c r="U4262" s="21"/>
      <c r="V4262" s="21"/>
      <c r="W4262" s="27"/>
      <c r="X4262" s="27"/>
      <c r="Y4262" s="28"/>
    </row>
    <row r="4263" ht="15.75" customHeight="1">
      <c r="A4263" s="21">
        <v>3.0522428E7</v>
      </c>
      <c r="B4263" s="21" t="s">
        <v>23884</v>
      </c>
      <c r="C4263" s="21" t="s">
        <v>23885</v>
      </c>
      <c r="D4263" s="21" t="s">
        <v>23886</v>
      </c>
      <c r="E4263" s="21" t="s">
        <v>23887</v>
      </c>
      <c r="F4263" s="21" t="s">
        <v>23888</v>
      </c>
      <c r="G4263" s="21">
        <v>2018.0</v>
      </c>
      <c r="H4263" s="26">
        <v>43442.0</v>
      </c>
      <c r="I4263" s="21"/>
      <c r="J4263" s="21"/>
      <c r="K4263" s="21" t="s">
        <v>23889</v>
      </c>
      <c r="L4263" s="21" t="str">
        <f>IF(ISNUMBER(VLOOKUP(A4263,EXCL,1,FALSE)),"Excluido",IF(ISNUMBER(VLOOKUP(A4263,POST,1,FALSE)),"PostAlerta",IF(ISNUMBER(VLOOKUP(A4263,PRE,1,FALSE)),"PreAlerta","")))</f>
        <v>PostAlerta</v>
      </c>
      <c r="M4263" s="21" t="str">
        <f>IF(ISNUMBER(A4263),(IF(ISNUMBER(VLOOKUP(A4263,KEYWORDS,1,FALSE)),"C/PalabrasClaves","S/PalabrasClaves")),"")</f>
        <v>S/PalabrasClaves</v>
      </c>
      <c r="N4263" s="21" t="str">
        <f t="shared" si="19"/>
        <v/>
      </c>
      <c r="O4263" s="21"/>
      <c r="P4263" s="21" t="s">
        <v>23750</v>
      </c>
      <c r="Q4263" s="21"/>
      <c r="R4263" s="21" t="str">
        <f>LEFT('2012-2022'!$P4263,4)</f>
        <v>2018</v>
      </c>
      <c r="S4263" s="21" t="s">
        <v>70</v>
      </c>
      <c r="T4263" s="21"/>
      <c r="U4263" s="21"/>
      <c r="V4263" s="21"/>
      <c r="W4263" s="27"/>
      <c r="X4263" s="27"/>
      <c r="Y4263" s="12"/>
    </row>
    <row r="4264" ht="15.75" customHeight="1">
      <c r="A4264" s="21">
        <v>3.072643E7</v>
      </c>
      <c r="B4264" s="21" t="s">
        <v>23890</v>
      </c>
      <c r="C4264" s="21" t="s">
        <v>23891</v>
      </c>
      <c r="D4264" s="21" t="s">
        <v>23892</v>
      </c>
      <c r="E4264" s="21" t="s">
        <v>17020</v>
      </c>
      <c r="F4264" s="21" t="s">
        <v>12127</v>
      </c>
      <c r="G4264" s="21">
        <v>2018.0</v>
      </c>
      <c r="H4264" s="26">
        <v>43503.0</v>
      </c>
      <c r="I4264" s="21"/>
      <c r="J4264" s="21"/>
      <c r="K4264" s="21" t="s">
        <v>23893</v>
      </c>
      <c r="L4264" s="21" t="str">
        <f>IF(ISNUMBER(VLOOKUP(A4264,EXCL,1,FALSE)),"Excluido",IF(ISNUMBER(VLOOKUP(A4264,POST,1,FALSE)),"PostAlerta",IF(ISNUMBER(VLOOKUP(A4264,PRE,1,FALSE)),"PreAlerta","")))</f>
        <v>PostAlerta</v>
      </c>
      <c r="M4264" s="21" t="str">
        <f>IF(ISNUMBER(A4264),(IF(ISNUMBER(VLOOKUP(A4264,KEYWORDS,1,FALSE)),"C/PalabrasClaves","S/PalabrasClaves")),"")</f>
        <v>S/PalabrasClaves</v>
      </c>
      <c r="N4264" s="21" t="str">
        <f t="shared" si="19"/>
        <v/>
      </c>
      <c r="O4264" s="21"/>
      <c r="P4264" s="21" t="s">
        <v>23878</v>
      </c>
      <c r="Q4264" s="21"/>
      <c r="R4264" s="21" t="str">
        <f>LEFT('2012-2022'!$P4264,4)</f>
        <v>2018</v>
      </c>
      <c r="S4264" s="21" t="s">
        <v>74</v>
      </c>
      <c r="T4264" s="21"/>
      <c r="U4264" s="21"/>
      <c r="V4264" s="21"/>
      <c r="W4264" s="27"/>
      <c r="X4264" s="27"/>
      <c r="Y4264" s="28"/>
    </row>
    <row r="4265" ht="15.75" customHeight="1">
      <c r="A4265" s="21">
        <v>3.0997885E7</v>
      </c>
      <c r="B4265" s="21" t="s">
        <v>23894</v>
      </c>
      <c r="C4265" s="21" t="s">
        <v>23895</v>
      </c>
      <c r="D4265" s="21" t="s">
        <v>23896</v>
      </c>
      <c r="E4265" s="21" t="s">
        <v>23897</v>
      </c>
      <c r="F4265" s="21" t="s">
        <v>313</v>
      </c>
      <c r="G4265" s="21">
        <v>2018.0</v>
      </c>
      <c r="H4265" s="26">
        <v>43574.0</v>
      </c>
      <c r="I4265" s="21"/>
      <c r="J4265" s="21"/>
      <c r="K4265" s="21" t="s">
        <v>23898</v>
      </c>
      <c r="L4265" s="21" t="str">
        <f>IF(ISNUMBER(VLOOKUP(A4265,EXCL,1,FALSE)),"Excluido",IF(ISNUMBER(VLOOKUP(A4265,POST,1,FALSE)),"PostAlerta",IF(ISNUMBER(VLOOKUP(A4265,PRE,1,FALSE)),"PreAlerta","")))</f>
        <v>Excluido</v>
      </c>
      <c r="M4265" s="21" t="str">
        <f>IF(ISNUMBER(A4265),(IF(ISNUMBER(VLOOKUP(A4265,KEYWORDS,1,FALSE)),"C/PalabrasClaves","S/PalabrasClaves")),"")</f>
        <v>S/PalabrasClaves</v>
      </c>
      <c r="N4265" s="21" t="str">
        <f t="shared" si="19"/>
        <v/>
      </c>
      <c r="O4265" s="21"/>
      <c r="P4265" s="21" t="s">
        <v>23878</v>
      </c>
      <c r="Q4265" s="21"/>
      <c r="R4265" s="21" t="str">
        <f>LEFT('2012-2022'!$P4265,4)</f>
        <v>2018</v>
      </c>
      <c r="S4265" s="21" t="s">
        <v>74</v>
      </c>
      <c r="T4265" s="21"/>
      <c r="U4265" s="21"/>
      <c r="V4265" s="21"/>
      <c r="W4265" s="27"/>
      <c r="X4265" s="27"/>
      <c r="Y4265" s="12"/>
    </row>
    <row r="4266" ht="15.75" customHeight="1">
      <c r="A4266" s="21">
        <v>3.0997886E7</v>
      </c>
      <c r="B4266" s="21" t="s">
        <v>23899</v>
      </c>
      <c r="C4266" s="21" t="s">
        <v>23900</v>
      </c>
      <c r="D4266" s="21" t="s">
        <v>23901</v>
      </c>
      <c r="E4266" s="21" t="s">
        <v>23902</v>
      </c>
      <c r="F4266" s="21" t="s">
        <v>313</v>
      </c>
      <c r="G4266" s="21">
        <v>2018.0</v>
      </c>
      <c r="H4266" s="26">
        <v>43574.0</v>
      </c>
      <c r="I4266" s="21"/>
      <c r="J4266" s="21"/>
      <c r="K4266" s="21" t="s">
        <v>23903</v>
      </c>
      <c r="L4266" s="21" t="str">
        <f>IF(ISNUMBER(VLOOKUP(A4266,EXCL,1,FALSE)),"Excluido",IF(ISNUMBER(VLOOKUP(A4266,POST,1,FALSE)),"PostAlerta",IF(ISNUMBER(VLOOKUP(A4266,PRE,1,FALSE)),"PreAlerta","")))</f>
        <v>PostAlerta</v>
      </c>
      <c r="M4266" s="21" t="str">
        <f>IF(ISNUMBER(A4266),(IF(ISNUMBER(VLOOKUP(A4266,KEYWORDS,1,FALSE)),"C/PalabrasClaves","S/PalabrasClaves")),"")</f>
        <v>S/PalabrasClaves</v>
      </c>
      <c r="N4266" s="21" t="str">
        <f t="shared" si="19"/>
        <v/>
      </c>
      <c r="O4266" s="21"/>
      <c r="P4266" s="21" t="s">
        <v>23878</v>
      </c>
      <c r="Q4266" s="21"/>
      <c r="R4266" s="21" t="str">
        <f>LEFT('2012-2022'!$P4266,4)</f>
        <v>2018</v>
      </c>
      <c r="S4266" s="21" t="s">
        <v>74</v>
      </c>
      <c r="T4266" s="21"/>
      <c r="U4266" s="21"/>
      <c r="V4266" s="21"/>
      <c r="W4266" s="27"/>
      <c r="X4266" s="27"/>
      <c r="Y4266" s="28"/>
    </row>
    <row r="4267" ht="15.75" customHeight="1">
      <c r="A4267" s="21">
        <v>3.027926E7</v>
      </c>
      <c r="B4267" s="21" t="s">
        <v>23904</v>
      </c>
      <c r="C4267" s="21" t="s">
        <v>23905</v>
      </c>
      <c r="D4267" s="21" t="s">
        <v>23906</v>
      </c>
      <c r="E4267" s="21" t="s">
        <v>23907</v>
      </c>
      <c r="F4267" s="21" t="s">
        <v>869</v>
      </c>
      <c r="G4267" s="21">
        <v>2018.0</v>
      </c>
      <c r="H4267" s="26">
        <v>43377.0</v>
      </c>
      <c r="I4267" s="21" t="s">
        <v>23908</v>
      </c>
      <c r="J4267" s="21"/>
      <c r="K4267" s="21" t="s">
        <v>23909</v>
      </c>
      <c r="L4267" s="21" t="str">
        <f>IF(ISNUMBER(VLOOKUP(A4267,EXCL,1,FALSE)),"Excluido",IF(ISNUMBER(VLOOKUP(A4267,POST,1,FALSE)),"PostAlerta",IF(ISNUMBER(VLOOKUP(A4267,PRE,1,FALSE)),"PreAlerta","")))</f>
        <v>PostAlerta</v>
      </c>
      <c r="M4267" s="21" t="str">
        <f>IF(ISNUMBER(A4267),(IF(ISNUMBER(VLOOKUP(A4267,KEYWORDS,1,FALSE)),"C/PalabrasClaves","S/PalabrasClaves")),"")</f>
        <v>S/PalabrasClaves</v>
      </c>
      <c r="N4267" s="21" t="str">
        <f t="shared" si="19"/>
        <v/>
      </c>
      <c r="O4267" s="21"/>
      <c r="P4267" s="21" t="s">
        <v>23910</v>
      </c>
      <c r="Q4267" s="21"/>
      <c r="R4267" s="21" t="str">
        <f>LEFT('2012-2022'!$P4267,4)</f>
        <v>2018</v>
      </c>
      <c r="S4267" s="21" t="s">
        <v>70</v>
      </c>
      <c r="T4267" s="21"/>
      <c r="U4267" s="21"/>
      <c r="V4267" s="21"/>
      <c r="W4267" s="27"/>
      <c r="X4267" s="27"/>
      <c r="Y4267" s="12"/>
    </row>
    <row r="4268" ht="15.75" customHeight="1">
      <c r="A4268" s="21">
        <v>3.02794E7</v>
      </c>
      <c r="B4268" s="21" t="s">
        <v>23911</v>
      </c>
      <c r="C4268" s="21" t="s">
        <v>23912</v>
      </c>
      <c r="D4268" s="21" t="s">
        <v>23913</v>
      </c>
      <c r="E4268" s="21" t="s">
        <v>23914</v>
      </c>
      <c r="F4268" s="21" t="s">
        <v>16411</v>
      </c>
      <c r="G4268" s="21">
        <v>2018.0</v>
      </c>
      <c r="H4268" s="26">
        <v>43377.0</v>
      </c>
      <c r="I4268" s="21" t="s">
        <v>23915</v>
      </c>
      <c r="J4268" s="21"/>
      <c r="K4268" s="21" t="s">
        <v>23916</v>
      </c>
      <c r="L4268" s="21" t="str">
        <f>IF(ISNUMBER(VLOOKUP(A4268,EXCL,1,FALSE)),"Excluido",IF(ISNUMBER(VLOOKUP(A4268,POST,1,FALSE)),"PostAlerta",IF(ISNUMBER(VLOOKUP(A4268,PRE,1,FALSE)),"PreAlerta","")))</f>
        <v>PostAlerta</v>
      </c>
      <c r="M4268" s="21" t="str">
        <f>IF(ISNUMBER(A4268),(IF(ISNUMBER(VLOOKUP(A4268,KEYWORDS,1,FALSE)),"C/PalabrasClaves","S/PalabrasClaves")),"")</f>
        <v>S/PalabrasClaves</v>
      </c>
      <c r="N4268" s="21" t="str">
        <f t="shared" si="19"/>
        <v/>
      </c>
      <c r="O4268" s="21"/>
      <c r="P4268" s="21" t="s">
        <v>23910</v>
      </c>
      <c r="Q4268" s="21"/>
      <c r="R4268" s="21" t="str">
        <f>LEFT('2012-2022'!$P4268,4)</f>
        <v>2018</v>
      </c>
      <c r="S4268" s="21" t="s">
        <v>70</v>
      </c>
      <c r="T4268" s="21"/>
      <c r="U4268" s="21"/>
      <c r="V4268" s="21"/>
      <c r="W4268" s="27"/>
      <c r="X4268" s="27"/>
      <c r="Y4268" s="28"/>
    </row>
    <row r="4269" ht="15.75" customHeight="1">
      <c r="A4269" s="21">
        <v>3.0285898E7</v>
      </c>
      <c r="B4269" s="21" t="s">
        <v>23917</v>
      </c>
      <c r="C4269" s="21" t="s">
        <v>23918</v>
      </c>
      <c r="D4269" s="21" t="s">
        <v>23919</v>
      </c>
      <c r="E4269" s="21" t="s">
        <v>23920</v>
      </c>
      <c r="F4269" s="21" t="s">
        <v>332</v>
      </c>
      <c r="G4269" s="21">
        <v>2018.0</v>
      </c>
      <c r="H4269" s="26">
        <v>43378.0</v>
      </c>
      <c r="I4269" s="21" t="s">
        <v>23921</v>
      </c>
      <c r="J4269" s="21"/>
      <c r="K4269" s="21" t="s">
        <v>23922</v>
      </c>
      <c r="L4269" s="21" t="str">
        <f>IF(ISNUMBER(VLOOKUP(A4269,EXCL,1,FALSE)),"Excluido",IF(ISNUMBER(VLOOKUP(A4269,POST,1,FALSE)),"PostAlerta",IF(ISNUMBER(VLOOKUP(A4269,PRE,1,FALSE)),"PreAlerta","")))</f>
        <v>PostAlerta</v>
      </c>
      <c r="M4269" s="21" t="str">
        <f>IF(ISNUMBER(A4269),(IF(ISNUMBER(VLOOKUP(A4269,KEYWORDS,1,FALSE)),"C/PalabrasClaves","S/PalabrasClaves")),"")</f>
        <v>S/PalabrasClaves</v>
      </c>
      <c r="N4269" s="21" t="str">
        <f t="shared" si="19"/>
        <v/>
      </c>
      <c r="O4269" s="21"/>
      <c r="P4269" s="21" t="s">
        <v>23923</v>
      </c>
      <c r="Q4269" s="21"/>
      <c r="R4269" s="21" t="str">
        <f>LEFT('2012-2022'!$P4269,4)</f>
        <v>2018</v>
      </c>
      <c r="S4269" s="21" t="s">
        <v>70</v>
      </c>
      <c r="T4269" s="21"/>
      <c r="U4269" s="21"/>
      <c r="V4269" s="21"/>
      <c r="W4269" s="27"/>
      <c r="X4269" s="27"/>
      <c r="Y4269" s="12"/>
    </row>
    <row r="4270" ht="15.75" customHeight="1">
      <c r="A4270" s="21">
        <v>3.0286076E7</v>
      </c>
      <c r="B4270" s="21" t="s">
        <v>23924</v>
      </c>
      <c r="C4270" s="21" t="s">
        <v>23925</v>
      </c>
      <c r="D4270" s="21" t="s">
        <v>23926</v>
      </c>
      <c r="E4270" s="21" t="s">
        <v>23927</v>
      </c>
      <c r="F4270" s="21" t="s">
        <v>2810</v>
      </c>
      <c r="G4270" s="21">
        <v>2018.0</v>
      </c>
      <c r="H4270" s="26">
        <v>43378.0</v>
      </c>
      <c r="I4270" s="21" t="s">
        <v>23928</v>
      </c>
      <c r="J4270" s="21"/>
      <c r="K4270" s="21" t="s">
        <v>23929</v>
      </c>
      <c r="L4270" s="21" t="str">
        <f>IF(ISNUMBER(VLOOKUP(A4270,EXCL,1,FALSE)),"Excluido",IF(ISNUMBER(VLOOKUP(A4270,POST,1,FALSE)),"PostAlerta",IF(ISNUMBER(VLOOKUP(A4270,PRE,1,FALSE)),"PreAlerta","")))</f>
        <v>PostAlerta</v>
      </c>
      <c r="M4270" s="21" t="str">
        <f>IF(ISNUMBER(A4270),(IF(ISNUMBER(VLOOKUP(A4270,KEYWORDS,1,FALSE)),"C/PalabrasClaves","S/PalabrasClaves")),"")</f>
        <v>S/PalabrasClaves</v>
      </c>
      <c r="N4270" s="21" t="str">
        <f t="shared" si="19"/>
        <v/>
      </c>
      <c r="O4270" s="21"/>
      <c r="P4270" s="21" t="s">
        <v>23930</v>
      </c>
      <c r="Q4270" s="21"/>
      <c r="R4270" s="21" t="str">
        <f>LEFT('2012-2022'!$P4270,4)</f>
        <v>2018</v>
      </c>
      <c r="S4270" s="21" t="s">
        <v>70</v>
      </c>
      <c r="T4270" s="21"/>
      <c r="U4270" s="21"/>
      <c r="V4270" s="21"/>
      <c r="W4270" s="27"/>
      <c r="X4270" s="27"/>
      <c r="Y4270" s="28"/>
    </row>
    <row r="4271" ht="15.75" customHeight="1">
      <c r="A4271" s="21">
        <v>3.0326715E7</v>
      </c>
      <c r="B4271" s="21" t="s">
        <v>23931</v>
      </c>
      <c r="C4271" s="21" t="s">
        <v>23932</v>
      </c>
      <c r="D4271" s="21" t="s">
        <v>23933</v>
      </c>
      <c r="E4271" s="21" t="s">
        <v>23934</v>
      </c>
      <c r="F4271" s="21" t="s">
        <v>9109</v>
      </c>
      <c r="G4271" s="21">
        <v>2018.0</v>
      </c>
      <c r="H4271" s="26">
        <v>43391.0</v>
      </c>
      <c r="I4271" s="21" t="s">
        <v>23935</v>
      </c>
      <c r="J4271" s="21"/>
      <c r="K4271" s="21" t="s">
        <v>23936</v>
      </c>
      <c r="L4271" s="21" t="str">
        <f>IF(ISNUMBER(VLOOKUP(A4271,EXCL,1,FALSE)),"Excluido",IF(ISNUMBER(VLOOKUP(A4271,POST,1,FALSE)),"PostAlerta",IF(ISNUMBER(VLOOKUP(A4271,PRE,1,FALSE)),"PreAlerta","")))</f>
        <v>PostAlerta</v>
      </c>
      <c r="M4271" s="21" t="str">
        <f>IF(ISNUMBER(A4271),(IF(ISNUMBER(VLOOKUP(A4271,KEYWORDS,1,FALSE)),"C/PalabrasClaves","S/PalabrasClaves")),"")</f>
        <v>S/PalabrasClaves</v>
      </c>
      <c r="N4271" s="21" t="str">
        <f t="shared" si="19"/>
        <v/>
      </c>
      <c r="O4271" s="21"/>
      <c r="P4271" s="21" t="s">
        <v>23937</v>
      </c>
      <c r="Q4271" s="21"/>
      <c r="R4271" s="21" t="str">
        <f>LEFT('2012-2022'!$P4271,4)</f>
        <v>2018</v>
      </c>
      <c r="S4271" s="21" t="s">
        <v>70</v>
      </c>
      <c r="T4271" s="21"/>
      <c r="U4271" s="21"/>
      <c r="V4271" s="21"/>
      <c r="W4271" s="27"/>
      <c r="X4271" s="27"/>
      <c r="Y4271" s="12"/>
    </row>
    <row r="4272" ht="15.75" customHeight="1">
      <c r="A4272" s="21">
        <v>3.0305166E7</v>
      </c>
      <c r="B4272" s="21" t="s">
        <v>23938</v>
      </c>
      <c r="C4272" s="21" t="s">
        <v>23939</v>
      </c>
      <c r="D4272" s="21" t="s">
        <v>23940</v>
      </c>
      <c r="E4272" s="21" t="s">
        <v>23941</v>
      </c>
      <c r="F4272" s="21" t="s">
        <v>12793</v>
      </c>
      <c r="G4272" s="21">
        <v>2018.0</v>
      </c>
      <c r="H4272" s="26">
        <v>43385.0</v>
      </c>
      <c r="I4272" s="21" t="s">
        <v>23942</v>
      </c>
      <c r="J4272" s="21"/>
      <c r="K4272" s="21" t="s">
        <v>23943</v>
      </c>
      <c r="L4272" s="21" t="str">
        <f>IF(ISNUMBER(VLOOKUP(A4272,EXCL,1,FALSE)),"Excluido",IF(ISNUMBER(VLOOKUP(A4272,POST,1,FALSE)),"PostAlerta",IF(ISNUMBER(VLOOKUP(A4272,PRE,1,FALSE)),"PreAlerta","")))</f>
        <v>PostAlerta</v>
      </c>
      <c r="M4272" s="21" t="str">
        <f>IF(ISNUMBER(A4272),(IF(ISNUMBER(VLOOKUP(A4272,KEYWORDS,1,FALSE)),"C/PalabrasClaves","S/PalabrasClaves")),"")</f>
        <v>S/PalabrasClaves</v>
      </c>
      <c r="N4272" s="21" t="str">
        <f t="shared" si="19"/>
        <v/>
      </c>
      <c r="O4272" s="21"/>
      <c r="P4272" s="21" t="s">
        <v>23944</v>
      </c>
      <c r="Q4272" s="21"/>
      <c r="R4272" s="21" t="str">
        <f>LEFT('2012-2022'!$P4272,4)</f>
        <v>2018</v>
      </c>
      <c r="S4272" s="21" t="s">
        <v>70</v>
      </c>
      <c r="T4272" s="21"/>
      <c r="U4272" s="21"/>
      <c r="V4272" s="21"/>
      <c r="W4272" s="27"/>
      <c r="X4272" s="27"/>
      <c r="Y4272" s="28"/>
    </row>
    <row r="4273" ht="15.75" customHeight="1">
      <c r="A4273" s="21">
        <v>3.0329003E7</v>
      </c>
      <c r="B4273" s="21" t="s">
        <v>23945</v>
      </c>
      <c r="C4273" s="21" t="s">
        <v>23946</v>
      </c>
      <c r="D4273" s="21" t="s">
        <v>23947</v>
      </c>
      <c r="E4273" s="21" t="s">
        <v>23948</v>
      </c>
      <c r="F4273" s="21" t="s">
        <v>23949</v>
      </c>
      <c r="G4273" s="21">
        <v>2018.0</v>
      </c>
      <c r="H4273" s="26">
        <v>43391.0</v>
      </c>
      <c r="I4273" s="21"/>
      <c r="J4273" s="21"/>
      <c r="K4273" s="21" t="s">
        <v>23950</v>
      </c>
      <c r="L4273" s="21" t="str">
        <f>IF(ISNUMBER(VLOOKUP(A4273,EXCL,1,FALSE)),"Excluido",IF(ISNUMBER(VLOOKUP(A4273,POST,1,FALSE)),"PostAlerta",IF(ISNUMBER(VLOOKUP(A4273,PRE,1,FALSE)),"PreAlerta","")))</f>
        <v>PostAlerta</v>
      </c>
      <c r="M4273" s="21" t="str">
        <f>IF(ISNUMBER(A4273),(IF(ISNUMBER(VLOOKUP(A4273,KEYWORDS,1,FALSE)),"C/PalabrasClaves","S/PalabrasClaves")),"")</f>
        <v>S/PalabrasClaves</v>
      </c>
      <c r="N4273" s="21" t="str">
        <f t="shared" si="19"/>
        <v/>
      </c>
      <c r="O4273" s="21"/>
      <c r="P4273" s="21" t="s">
        <v>23951</v>
      </c>
      <c r="Q4273" s="21"/>
      <c r="R4273" s="21" t="str">
        <f>LEFT('2012-2022'!$P4273,4)</f>
        <v>2018</v>
      </c>
      <c r="S4273" s="21" t="s">
        <v>70</v>
      </c>
      <c r="T4273" s="21"/>
      <c r="U4273" s="21"/>
      <c r="V4273" s="21"/>
      <c r="W4273" s="27"/>
      <c r="X4273" s="27"/>
      <c r="Y4273" s="12"/>
    </row>
    <row r="4274" ht="15.75" customHeight="1">
      <c r="A4274" s="21">
        <v>3.0321239E7</v>
      </c>
      <c r="B4274" s="21" t="s">
        <v>23952</v>
      </c>
      <c r="C4274" s="21" t="s">
        <v>23953</v>
      </c>
      <c r="D4274" s="21" t="s">
        <v>23954</v>
      </c>
      <c r="E4274" s="21" t="s">
        <v>20957</v>
      </c>
      <c r="F4274" s="21" t="s">
        <v>1789</v>
      </c>
      <c r="G4274" s="21">
        <v>2018.0</v>
      </c>
      <c r="H4274" s="26">
        <v>43389.0</v>
      </c>
      <c r="I4274" s="21" t="s">
        <v>23955</v>
      </c>
      <c r="J4274" s="21"/>
      <c r="K4274" s="21" t="s">
        <v>23956</v>
      </c>
      <c r="L4274" s="21" t="str">
        <f>IF(ISNUMBER(VLOOKUP(A4274,EXCL,1,FALSE)),"Excluido",IF(ISNUMBER(VLOOKUP(A4274,POST,1,FALSE)),"PostAlerta",IF(ISNUMBER(VLOOKUP(A4274,PRE,1,FALSE)),"PreAlerta","")))</f>
        <v>PostAlerta</v>
      </c>
      <c r="M4274" s="21" t="str">
        <f>IF(ISNUMBER(A4274),(IF(ISNUMBER(VLOOKUP(A4274,KEYWORDS,1,FALSE)),"C/PalabrasClaves","S/PalabrasClaves")),"")</f>
        <v>S/PalabrasClaves</v>
      </c>
      <c r="N4274" s="21" t="str">
        <f t="shared" si="19"/>
        <v/>
      </c>
      <c r="O4274" s="21"/>
      <c r="P4274" s="21" t="s">
        <v>23957</v>
      </c>
      <c r="Q4274" s="21"/>
      <c r="R4274" s="21" t="str">
        <f>LEFT('2012-2022'!$P4274,4)</f>
        <v>2018</v>
      </c>
      <c r="S4274" s="21" t="s">
        <v>70</v>
      </c>
      <c r="T4274" s="21"/>
      <c r="U4274" s="21"/>
      <c r="V4274" s="21"/>
      <c r="W4274" s="27"/>
      <c r="X4274" s="27"/>
      <c r="Y4274" s="28"/>
    </row>
    <row r="4275" ht="15.75" customHeight="1">
      <c r="A4275" s="21">
        <v>3.0328571E7</v>
      </c>
      <c r="B4275" s="21" t="s">
        <v>23958</v>
      </c>
      <c r="C4275" s="21" t="s">
        <v>23959</v>
      </c>
      <c r="D4275" s="21" t="s">
        <v>23960</v>
      </c>
      <c r="E4275" s="21" t="s">
        <v>23961</v>
      </c>
      <c r="F4275" s="21" t="s">
        <v>12643</v>
      </c>
      <c r="G4275" s="21">
        <v>2018.0</v>
      </c>
      <c r="H4275" s="26">
        <v>43391.0</v>
      </c>
      <c r="I4275" s="21" t="s">
        <v>23962</v>
      </c>
      <c r="J4275" s="21"/>
      <c r="K4275" s="21" t="s">
        <v>23963</v>
      </c>
      <c r="L4275" s="21" t="str">
        <f>IF(ISNUMBER(VLOOKUP(A4275,EXCL,1,FALSE)),"Excluido",IF(ISNUMBER(VLOOKUP(A4275,POST,1,FALSE)),"PostAlerta",IF(ISNUMBER(VLOOKUP(A4275,PRE,1,FALSE)),"PreAlerta","")))</f>
        <v>PostAlerta</v>
      </c>
      <c r="M4275" s="21" t="str">
        <f>IF(ISNUMBER(A4275),(IF(ISNUMBER(VLOOKUP(A4275,KEYWORDS,1,FALSE)),"C/PalabrasClaves","S/PalabrasClaves")),"")</f>
        <v>S/PalabrasClaves</v>
      </c>
      <c r="N4275" s="21" t="str">
        <f t="shared" si="19"/>
        <v/>
      </c>
      <c r="O4275" s="21"/>
      <c r="P4275" s="21" t="s">
        <v>23964</v>
      </c>
      <c r="Q4275" s="21"/>
      <c r="R4275" s="21" t="str">
        <f>LEFT('2012-2022'!$P4275,4)</f>
        <v>2018</v>
      </c>
      <c r="S4275" s="21" t="s">
        <v>70</v>
      </c>
      <c r="T4275" s="21"/>
      <c r="U4275" s="21"/>
      <c r="V4275" s="21"/>
      <c r="W4275" s="27"/>
      <c r="X4275" s="27"/>
      <c r="Y4275" s="12"/>
    </row>
    <row r="4276" ht="15.75" customHeight="1">
      <c r="A4276" s="21">
        <v>3.0337547E7</v>
      </c>
      <c r="B4276" s="21" t="s">
        <v>23965</v>
      </c>
      <c r="C4276" s="21" t="s">
        <v>23966</v>
      </c>
      <c r="D4276" s="21" t="s">
        <v>23967</v>
      </c>
      <c r="E4276" s="21" t="s">
        <v>23968</v>
      </c>
      <c r="F4276" s="21" t="s">
        <v>5609</v>
      </c>
      <c r="G4276" s="21">
        <v>2018.0</v>
      </c>
      <c r="H4276" s="26">
        <v>43393.0</v>
      </c>
      <c r="I4276" s="21" t="s">
        <v>23969</v>
      </c>
      <c r="J4276" s="21"/>
      <c r="K4276" s="21" t="s">
        <v>23970</v>
      </c>
      <c r="L4276" s="21" t="str">
        <f>IF(ISNUMBER(VLOOKUP(A4276,EXCL,1,FALSE)),"Excluido",IF(ISNUMBER(VLOOKUP(A4276,POST,1,FALSE)),"PostAlerta",IF(ISNUMBER(VLOOKUP(A4276,PRE,1,FALSE)),"PreAlerta","")))</f>
        <v>PostAlerta</v>
      </c>
      <c r="M4276" s="21" t="str">
        <f>IF(ISNUMBER(A4276),(IF(ISNUMBER(VLOOKUP(A4276,KEYWORDS,1,FALSE)),"C/PalabrasClaves","S/PalabrasClaves")),"")</f>
        <v>S/PalabrasClaves</v>
      </c>
      <c r="N4276" s="21" t="str">
        <f t="shared" si="19"/>
        <v/>
      </c>
      <c r="O4276" s="21"/>
      <c r="P4276" s="21" t="s">
        <v>23971</v>
      </c>
      <c r="Q4276" s="21"/>
      <c r="R4276" s="21" t="str">
        <f>LEFT('2012-2022'!$P4276,4)</f>
        <v>2018</v>
      </c>
      <c r="S4276" s="21" t="s">
        <v>70</v>
      </c>
      <c r="T4276" s="21"/>
      <c r="U4276" s="21"/>
      <c r="V4276" s="21"/>
      <c r="W4276" s="27"/>
      <c r="X4276" s="27"/>
      <c r="Y4276" s="28"/>
    </row>
    <row r="4277" ht="15.75" customHeight="1">
      <c r="A4277" s="21">
        <v>3.0190331E7</v>
      </c>
      <c r="B4277" s="21" t="s">
        <v>23972</v>
      </c>
      <c r="C4277" s="21" t="s">
        <v>23973</v>
      </c>
      <c r="D4277" s="21" t="s">
        <v>23974</v>
      </c>
      <c r="E4277" s="21" t="s">
        <v>23975</v>
      </c>
      <c r="F4277" s="21" t="s">
        <v>9889</v>
      </c>
      <c r="G4277" s="21">
        <v>2018.0</v>
      </c>
      <c r="H4277" s="26">
        <v>43351.0</v>
      </c>
      <c r="I4277" s="21" t="s">
        <v>23976</v>
      </c>
      <c r="J4277" s="21"/>
      <c r="K4277" s="21" t="s">
        <v>23977</v>
      </c>
      <c r="L4277" s="21" t="str">
        <f>IF(ISNUMBER(VLOOKUP(A4277,EXCL,1,FALSE)),"Excluido",IF(ISNUMBER(VLOOKUP(A4277,POST,1,FALSE)),"PostAlerta",IF(ISNUMBER(VLOOKUP(A4277,PRE,1,FALSE)),"PreAlerta","")))</f>
        <v>Excluido</v>
      </c>
      <c r="M4277" s="21" t="str">
        <f>IF(ISNUMBER(A4277),(IF(ISNUMBER(VLOOKUP(A4277,KEYWORDS,1,FALSE)),"C/PalabrasClaves","S/PalabrasClaves")),"")</f>
        <v>S/PalabrasClaves</v>
      </c>
      <c r="N4277" s="21" t="str">
        <f t="shared" si="19"/>
        <v/>
      </c>
      <c r="O4277" s="21"/>
      <c r="P4277" s="21" t="s">
        <v>23978</v>
      </c>
      <c r="Q4277" s="21"/>
      <c r="R4277" s="21" t="str">
        <f>LEFT('2012-2022'!$P4277,4)</f>
        <v>2018</v>
      </c>
      <c r="S4277" s="21" t="s">
        <v>70</v>
      </c>
      <c r="T4277" s="21"/>
      <c r="U4277" s="21"/>
      <c r="V4277" s="21"/>
      <c r="W4277" s="27"/>
      <c r="X4277" s="27"/>
      <c r="Y4277" s="12"/>
    </row>
    <row r="4278" ht="15.75" customHeight="1">
      <c r="A4278" s="21">
        <v>2.9982731E7</v>
      </c>
      <c r="B4278" s="21" t="s">
        <v>23979</v>
      </c>
      <c r="C4278" s="21" t="s">
        <v>23980</v>
      </c>
      <c r="D4278" s="21" t="s">
        <v>23981</v>
      </c>
      <c r="E4278" s="21" t="s">
        <v>19017</v>
      </c>
      <c r="F4278" s="21" t="s">
        <v>1270</v>
      </c>
      <c r="G4278" s="21">
        <v>2018.0</v>
      </c>
      <c r="H4278" s="26">
        <v>43290.0</v>
      </c>
      <c r="I4278" s="21"/>
      <c r="J4278" s="21"/>
      <c r="K4278" s="21" t="s">
        <v>23982</v>
      </c>
      <c r="L4278" s="21" t="str">
        <f>IF(ISNUMBER(VLOOKUP(A4278,EXCL,1,FALSE)),"Excluido",IF(ISNUMBER(VLOOKUP(A4278,POST,1,FALSE)),"PostAlerta",IF(ISNUMBER(VLOOKUP(A4278,PRE,1,FALSE)),"PreAlerta","")))</f>
        <v>PostAlerta</v>
      </c>
      <c r="M4278" s="21" t="str">
        <f>IF(ISNUMBER(A4278),(IF(ISNUMBER(VLOOKUP(A4278,KEYWORDS,1,FALSE)),"C/PalabrasClaves","S/PalabrasClaves")),"")</f>
        <v>S/PalabrasClaves</v>
      </c>
      <c r="N4278" s="21" t="str">
        <f t="shared" si="19"/>
        <v/>
      </c>
      <c r="O4278" s="21"/>
      <c r="P4278" s="21" t="s">
        <v>23983</v>
      </c>
      <c r="Q4278" s="21"/>
      <c r="R4278" s="21" t="str">
        <f>LEFT('2012-2022'!$P4278,4)</f>
        <v>2018</v>
      </c>
      <c r="S4278" s="21" t="s">
        <v>70</v>
      </c>
      <c r="T4278" s="21"/>
      <c r="U4278" s="21"/>
      <c r="V4278" s="21"/>
      <c r="W4278" s="27"/>
      <c r="X4278" s="27"/>
      <c r="Y4278" s="28"/>
    </row>
    <row r="4279" ht="15.75" customHeight="1">
      <c r="A4279" s="21">
        <v>3.0355331E7</v>
      </c>
      <c r="B4279" s="21" t="s">
        <v>23984</v>
      </c>
      <c r="C4279" s="21" t="s">
        <v>23985</v>
      </c>
      <c r="D4279" s="21" t="s">
        <v>23986</v>
      </c>
      <c r="E4279" s="21" t="s">
        <v>23987</v>
      </c>
      <c r="F4279" s="21" t="s">
        <v>332</v>
      </c>
      <c r="G4279" s="21">
        <v>2018.0</v>
      </c>
      <c r="H4279" s="26">
        <v>43399.0</v>
      </c>
      <c r="I4279" s="21" t="s">
        <v>23988</v>
      </c>
      <c r="J4279" s="21"/>
      <c r="K4279" s="21" t="s">
        <v>23989</v>
      </c>
      <c r="L4279" s="21" t="str">
        <f>IF(ISNUMBER(VLOOKUP(A4279,EXCL,1,FALSE)),"Excluido",IF(ISNUMBER(VLOOKUP(A4279,POST,1,FALSE)),"PostAlerta",IF(ISNUMBER(VLOOKUP(A4279,PRE,1,FALSE)),"PreAlerta","")))</f>
        <v>PostAlerta</v>
      </c>
      <c r="M4279" s="21" t="str">
        <f>IF(ISNUMBER(A4279),(IF(ISNUMBER(VLOOKUP(A4279,KEYWORDS,1,FALSE)),"C/PalabrasClaves","S/PalabrasClaves")),"")</f>
        <v>S/PalabrasClaves</v>
      </c>
      <c r="N4279" s="21" t="str">
        <f t="shared" si="19"/>
        <v/>
      </c>
      <c r="O4279" s="21"/>
      <c r="P4279" s="21" t="s">
        <v>23990</v>
      </c>
      <c r="Q4279" s="21"/>
      <c r="R4279" s="21" t="str">
        <f>LEFT('2012-2022'!$P4279,4)</f>
        <v>2018</v>
      </c>
      <c r="S4279" s="21" t="s">
        <v>70</v>
      </c>
      <c r="T4279" s="21"/>
      <c r="U4279" s="21"/>
      <c r="V4279" s="21"/>
      <c r="W4279" s="27"/>
      <c r="X4279" s="27"/>
      <c r="Y4279" s="12"/>
    </row>
    <row r="4280" ht="15.75" customHeight="1">
      <c r="A4280" s="21">
        <v>2.9982649E7</v>
      </c>
      <c r="B4280" s="21" t="s">
        <v>23991</v>
      </c>
      <c r="C4280" s="21" t="s">
        <v>23992</v>
      </c>
      <c r="D4280" s="21" t="s">
        <v>23993</v>
      </c>
      <c r="E4280" s="21" t="s">
        <v>8299</v>
      </c>
      <c r="F4280" s="21" t="s">
        <v>728</v>
      </c>
      <c r="G4280" s="21">
        <v>2018.0</v>
      </c>
      <c r="H4280" s="26">
        <v>43290.0</v>
      </c>
      <c r="I4280" s="21"/>
      <c r="J4280" s="21"/>
      <c r="K4280" s="21" t="s">
        <v>23994</v>
      </c>
      <c r="L4280" s="21" t="str">
        <f>IF(ISNUMBER(VLOOKUP(A4280,EXCL,1,FALSE)),"Excluido",IF(ISNUMBER(VLOOKUP(A4280,POST,1,FALSE)),"PostAlerta",IF(ISNUMBER(VLOOKUP(A4280,PRE,1,FALSE)),"PreAlerta","")))</f>
        <v>PostAlerta</v>
      </c>
      <c r="M4280" s="21" t="str">
        <f>IF(ISNUMBER(A4280),(IF(ISNUMBER(VLOOKUP(A4280,KEYWORDS,1,FALSE)),"C/PalabrasClaves","S/PalabrasClaves")),"")</f>
        <v>S/PalabrasClaves</v>
      </c>
      <c r="N4280" s="21" t="str">
        <f t="shared" si="19"/>
        <v/>
      </c>
      <c r="O4280" s="21"/>
      <c r="P4280" s="21" t="s">
        <v>23995</v>
      </c>
      <c r="Q4280" s="21"/>
      <c r="R4280" s="21" t="str">
        <f>LEFT('2012-2022'!$P4280,4)</f>
        <v>2018</v>
      </c>
      <c r="S4280" s="21" t="s">
        <v>70</v>
      </c>
      <c r="T4280" s="21"/>
      <c r="U4280" s="21"/>
      <c r="V4280" s="21"/>
      <c r="W4280" s="27"/>
      <c r="X4280" s="27"/>
      <c r="Y4280" s="28"/>
    </row>
    <row r="4281" ht="15.75" customHeight="1">
      <c r="A4281" s="21">
        <v>3.0020499E7</v>
      </c>
      <c r="B4281" s="21" t="s">
        <v>23996</v>
      </c>
      <c r="C4281" s="21" t="s">
        <v>23997</v>
      </c>
      <c r="D4281" s="21" t="s">
        <v>23998</v>
      </c>
      <c r="E4281" s="21" t="s">
        <v>23999</v>
      </c>
      <c r="F4281" s="21" t="s">
        <v>728</v>
      </c>
      <c r="G4281" s="21">
        <v>2018.0</v>
      </c>
      <c r="H4281" s="26">
        <v>43300.0</v>
      </c>
      <c r="I4281" s="21"/>
      <c r="J4281" s="21"/>
      <c r="K4281" s="21" t="s">
        <v>24000</v>
      </c>
      <c r="L4281" s="21" t="str">
        <f>IF(ISNUMBER(VLOOKUP(A4281,EXCL,1,FALSE)),"Excluido",IF(ISNUMBER(VLOOKUP(A4281,POST,1,FALSE)),"PostAlerta",IF(ISNUMBER(VLOOKUP(A4281,PRE,1,FALSE)),"PreAlerta","")))</f>
        <v>PostAlerta</v>
      </c>
      <c r="M4281" s="21" t="str">
        <f>IF(ISNUMBER(A4281),(IF(ISNUMBER(VLOOKUP(A4281,KEYWORDS,1,FALSE)),"C/PalabrasClaves","S/PalabrasClaves")),"")</f>
        <v>S/PalabrasClaves</v>
      </c>
      <c r="N4281" s="21" t="str">
        <f t="shared" si="19"/>
        <v/>
      </c>
      <c r="O4281" s="21"/>
      <c r="P4281" s="21" t="s">
        <v>23995</v>
      </c>
      <c r="Q4281" s="21"/>
      <c r="R4281" s="21" t="str">
        <f>LEFT('2012-2022'!$P4281,4)</f>
        <v>2018</v>
      </c>
      <c r="S4281" s="21" t="s">
        <v>70</v>
      </c>
      <c r="T4281" s="21"/>
      <c r="U4281" s="21"/>
      <c r="V4281" s="21"/>
      <c r="W4281" s="27"/>
      <c r="X4281" s="27"/>
      <c r="Y4281" s="12"/>
    </row>
    <row r="4282" ht="15.75" customHeight="1">
      <c r="A4282" s="21">
        <v>3.0085216E7</v>
      </c>
      <c r="B4282" s="21" t="s">
        <v>24001</v>
      </c>
      <c r="C4282" s="21" t="s">
        <v>24002</v>
      </c>
      <c r="D4282" s="21" t="s">
        <v>24003</v>
      </c>
      <c r="E4282" s="21" t="s">
        <v>24004</v>
      </c>
      <c r="F4282" s="21" t="s">
        <v>728</v>
      </c>
      <c r="G4282" s="21">
        <v>2018.0</v>
      </c>
      <c r="H4282" s="26">
        <v>43320.0</v>
      </c>
      <c r="I4282" s="21"/>
      <c r="J4282" s="21"/>
      <c r="K4282" s="21" t="s">
        <v>24005</v>
      </c>
      <c r="L4282" s="21" t="str">
        <f>IF(ISNUMBER(VLOOKUP(A4282,EXCL,1,FALSE)),"Excluido",IF(ISNUMBER(VLOOKUP(A4282,POST,1,FALSE)),"PostAlerta",IF(ISNUMBER(VLOOKUP(A4282,PRE,1,FALSE)),"PreAlerta","")))</f>
        <v>PostAlerta</v>
      </c>
      <c r="M4282" s="21" t="str">
        <f>IF(ISNUMBER(A4282),(IF(ISNUMBER(VLOOKUP(A4282,KEYWORDS,1,FALSE)),"C/PalabrasClaves","S/PalabrasClaves")),"")</f>
        <v>S/PalabrasClaves</v>
      </c>
      <c r="N4282" s="21" t="str">
        <f t="shared" si="19"/>
        <v/>
      </c>
      <c r="O4282" s="21"/>
      <c r="P4282" s="21" t="s">
        <v>23995</v>
      </c>
      <c r="Q4282" s="21"/>
      <c r="R4282" s="21" t="str">
        <f>LEFT('2012-2022'!$P4282,4)</f>
        <v>2018</v>
      </c>
      <c r="S4282" s="21" t="s">
        <v>70</v>
      </c>
      <c r="T4282" s="21"/>
      <c r="U4282" s="21"/>
      <c r="V4282" s="21"/>
      <c r="W4282" s="27"/>
      <c r="X4282" s="27"/>
      <c r="Y4282" s="28"/>
    </row>
    <row r="4283" ht="15.75" customHeight="1">
      <c r="A4283" s="21">
        <v>3.008529E7</v>
      </c>
      <c r="B4283" s="21" t="s">
        <v>24006</v>
      </c>
      <c r="C4283" s="21" t="s">
        <v>24007</v>
      </c>
      <c r="D4283" s="21" t="s">
        <v>24008</v>
      </c>
      <c r="E4283" s="21" t="s">
        <v>21839</v>
      </c>
      <c r="F4283" s="21" t="s">
        <v>728</v>
      </c>
      <c r="G4283" s="21">
        <v>2018.0</v>
      </c>
      <c r="H4283" s="26">
        <v>43320.0</v>
      </c>
      <c r="I4283" s="21"/>
      <c r="J4283" s="21"/>
      <c r="K4283" s="21" t="s">
        <v>24009</v>
      </c>
      <c r="L4283" s="21" t="str">
        <f>IF(ISNUMBER(VLOOKUP(A4283,EXCL,1,FALSE)),"Excluido",IF(ISNUMBER(VLOOKUP(A4283,POST,1,FALSE)),"PostAlerta",IF(ISNUMBER(VLOOKUP(A4283,PRE,1,FALSE)),"PreAlerta","")))</f>
        <v>PostAlerta</v>
      </c>
      <c r="M4283" s="21" t="str">
        <f>IF(ISNUMBER(A4283),(IF(ISNUMBER(VLOOKUP(A4283,KEYWORDS,1,FALSE)),"C/PalabrasClaves","S/PalabrasClaves")),"")</f>
        <v>S/PalabrasClaves</v>
      </c>
      <c r="N4283" s="21" t="str">
        <f t="shared" si="19"/>
        <v/>
      </c>
      <c r="O4283" s="21"/>
      <c r="P4283" s="21" t="s">
        <v>23995</v>
      </c>
      <c r="Q4283" s="21"/>
      <c r="R4283" s="21" t="str">
        <f>LEFT('2012-2022'!$P4283,4)</f>
        <v>2018</v>
      </c>
      <c r="S4283" s="21" t="s">
        <v>70</v>
      </c>
      <c r="T4283" s="21"/>
      <c r="U4283" s="21"/>
      <c r="V4283" s="21"/>
      <c r="W4283" s="27"/>
      <c r="X4283" s="27"/>
      <c r="Y4283" s="12"/>
    </row>
    <row r="4284" ht="15.75" customHeight="1">
      <c r="A4284" s="21">
        <v>3.0137427E7</v>
      </c>
      <c r="B4284" s="21" t="s">
        <v>24010</v>
      </c>
      <c r="C4284" s="21"/>
      <c r="D4284" s="21" t="s">
        <v>24011</v>
      </c>
      <c r="E4284" s="21"/>
      <c r="F4284" s="21" t="s">
        <v>728</v>
      </c>
      <c r="G4284" s="21">
        <v>2018.0</v>
      </c>
      <c r="H4284" s="26">
        <v>43336.0</v>
      </c>
      <c r="I4284" s="21"/>
      <c r="J4284" s="21"/>
      <c r="K4284" s="21" t="s">
        <v>24012</v>
      </c>
      <c r="L4284" s="21" t="str">
        <f>IF(ISNUMBER(VLOOKUP(A4284,EXCL,1,FALSE)),"Excluido",IF(ISNUMBER(VLOOKUP(A4284,POST,1,FALSE)),"PostAlerta",IF(ISNUMBER(VLOOKUP(A4284,PRE,1,FALSE)),"PreAlerta","")))</f>
        <v>PostAlerta</v>
      </c>
      <c r="M4284" s="21" t="str">
        <f>IF(ISNUMBER(A4284),(IF(ISNUMBER(VLOOKUP(A4284,KEYWORDS,1,FALSE)),"C/PalabrasClaves","S/PalabrasClaves")),"")</f>
        <v>S/PalabrasClaves</v>
      </c>
      <c r="N4284" s="21" t="str">
        <f t="shared" si="19"/>
        <v/>
      </c>
      <c r="O4284" s="21"/>
      <c r="P4284" s="21" t="s">
        <v>23995</v>
      </c>
      <c r="Q4284" s="21"/>
      <c r="R4284" s="21" t="str">
        <f>LEFT('2012-2022'!$P4284,4)</f>
        <v>2018</v>
      </c>
      <c r="S4284" s="21" t="s">
        <v>70</v>
      </c>
      <c r="T4284" s="21"/>
      <c r="U4284" s="21"/>
      <c r="V4284" s="21"/>
      <c r="W4284" s="27"/>
      <c r="X4284" s="27"/>
      <c r="Y4284" s="28"/>
    </row>
    <row r="4285" ht="15.75" customHeight="1">
      <c r="A4285" s="21">
        <v>3.0165658E7</v>
      </c>
      <c r="B4285" s="21" t="s">
        <v>24013</v>
      </c>
      <c r="C4285" s="21" t="s">
        <v>24014</v>
      </c>
      <c r="D4285" s="21" t="s">
        <v>24015</v>
      </c>
      <c r="E4285" s="21" t="s">
        <v>24016</v>
      </c>
      <c r="F4285" s="21" t="s">
        <v>728</v>
      </c>
      <c r="G4285" s="21">
        <v>2018.0</v>
      </c>
      <c r="H4285" s="26">
        <v>43343.0</v>
      </c>
      <c r="I4285" s="21"/>
      <c r="J4285" s="21"/>
      <c r="K4285" s="21" t="s">
        <v>24017</v>
      </c>
      <c r="L4285" s="21" t="str">
        <f>IF(ISNUMBER(VLOOKUP(A4285,EXCL,1,FALSE)),"Excluido",IF(ISNUMBER(VLOOKUP(A4285,POST,1,FALSE)),"PostAlerta",IF(ISNUMBER(VLOOKUP(A4285,PRE,1,FALSE)),"PreAlerta","")))</f>
        <v>PostAlerta</v>
      </c>
      <c r="M4285" s="21" t="str">
        <f>IF(ISNUMBER(A4285),(IF(ISNUMBER(VLOOKUP(A4285,KEYWORDS,1,FALSE)),"C/PalabrasClaves","S/PalabrasClaves")),"")</f>
        <v>S/PalabrasClaves</v>
      </c>
      <c r="N4285" s="21" t="str">
        <f t="shared" si="19"/>
        <v/>
      </c>
      <c r="O4285" s="21"/>
      <c r="P4285" s="21" t="s">
        <v>23995</v>
      </c>
      <c r="Q4285" s="21"/>
      <c r="R4285" s="21" t="str">
        <f>LEFT('2012-2022'!$P4285,4)</f>
        <v>2018</v>
      </c>
      <c r="S4285" s="21" t="s">
        <v>70</v>
      </c>
      <c r="T4285" s="21"/>
      <c r="U4285" s="21"/>
      <c r="V4285" s="21"/>
      <c r="W4285" s="27"/>
      <c r="X4285" s="27"/>
      <c r="Y4285" s="12"/>
    </row>
    <row r="4286" ht="15.75" customHeight="1">
      <c r="A4286" s="21">
        <v>3.0366455E7</v>
      </c>
      <c r="B4286" s="21" t="s">
        <v>24018</v>
      </c>
      <c r="C4286" s="21" t="s">
        <v>22985</v>
      </c>
      <c r="D4286" s="21" t="s">
        <v>24019</v>
      </c>
      <c r="E4286" s="21" t="s">
        <v>22987</v>
      </c>
      <c r="F4286" s="21" t="s">
        <v>15421</v>
      </c>
      <c r="G4286" s="21">
        <v>2018.0</v>
      </c>
      <c r="H4286" s="26">
        <v>43401.0</v>
      </c>
      <c r="I4286" s="21" t="s">
        <v>24020</v>
      </c>
      <c r="J4286" s="21"/>
      <c r="K4286" s="21" t="s">
        <v>24021</v>
      </c>
      <c r="L4286" s="21" t="str">
        <f>IF(ISNUMBER(VLOOKUP(A4286,EXCL,1,FALSE)),"Excluido",IF(ISNUMBER(VLOOKUP(A4286,POST,1,FALSE)),"PostAlerta",IF(ISNUMBER(VLOOKUP(A4286,PRE,1,FALSE)),"PreAlerta","")))</f>
        <v>PostAlerta</v>
      </c>
      <c r="M4286" s="21" t="str">
        <f>IF(ISNUMBER(A4286),(IF(ISNUMBER(VLOOKUP(A4286,KEYWORDS,1,FALSE)),"C/PalabrasClaves","S/PalabrasClaves")),"")</f>
        <v>S/PalabrasClaves</v>
      </c>
      <c r="N4286" s="21" t="str">
        <f t="shared" si="19"/>
        <v/>
      </c>
      <c r="O4286" s="21"/>
      <c r="P4286" s="21" t="s">
        <v>23995</v>
      </c>
      <c r="Q4286" s="21"/>
      <c r="R4286" s="21" t="str">
        <f>LEFT('2012-2022'!$P4286,4)</f>
        <v>2018</v>
      </c>
      <c r="S4286" s="21" t="s">
        <v>70</v>
      </c>
      <c r="T4286" s="21"/>
      <c r="U4286" s="21"/>
      <c r="V4286" s="21"/>
      <c r="W4286" s="27"/>
      <c r="X4286" s="27"/>
      <c r="Y4286" s="28"/>
    </row>
    <row r="4287" ht="15.75" customHeight="1">
      <c r="A4287" s="21">
        <v>3.037982E7</v>
      </c>
      <c r="B4287" s="21" t="s">
        <v>24022</v>
      </c>
      <c r="C4287" s="21" t="s">
        <v>24023</v>
      </c>
      <c r="D4287" s="21" t="s">
        <v>24024</v>
      </c>
      <c r="E4287" s="21" t="s">
        <v>24025</v>
      </c>
      <c r="F4287" s="21" t="s">
        <v>2810</v>
      </c>
      <c r="G4287" s="21">
        <v>2018.0</v>
      </c>
      <c r="H4287" s="26">
        <v>43405.0</v>
      </c>
      <c r="I4287" s="21" t="s">
        <v>24026</v>
      </c>
      <c r="J4287" s="21"/>
      <c r="K4287" s="21" t="s">
        <v>24027</v>
      </c>
      <c r="L4287" s="21" t="str">
        <f>IF(ISNUMBER(VLOOKUP(A4287,EXCL,1,FALSE)),"Excluido",IF(ISNUMBER(VLOOKUP(A4287,POST,1,FALSE)),"PostAlerta",IF(ISNUMBER(VLOOKUP(A4287,PRE,1,FALSE)),"PreAlerta","")))</f>
        <v>PostAlerta</v>
      </c>
      <c r="M4287" s="21" t="str">
        <f>IF(ISNUMBER(A4287),(IF(ISNUMBER(VLOOKUP(A4287,KEYWORDS,1,FALSE)),"C/PalabrasClaves","S/PalabrasClaves")),"")</f>
        <v>S/PalabrasClaves</v>
      </c>
      <c r="N4287" s="21" t="str">
        <f t="shared" si="19"/>
        <v/>
      </c>
      <c r="O4287" s="21"/>
      <c r="P4287" s="21" t="s">
        <v>24028</v>
      </c>
      <c r="Q4287" s="21"/>
      <c r="R4287" s="21" t="str">
        <f>LEFT('2012-2022'!$P4287,4)</f>
        <v>2018</v>
      </c>
      <c r="S4287" s="21" t="s">
        <v>70</v>
      </c>
      <c r="T4287" s="21"/>
      <c r="U4287" s="21"/>
      <c r="V4287" s="21"/>
      <c r="W4287" s="27"/>
      <c r="X4287" s="27"/>
      <c r="Y4287" s="12"/>
    </row>
    <row r="4288" ht="15.75" customHeight="1">
      <c r="A4288" s="21">
        <v>2.9462726E7</v>
      </c>
      <c r="B4288" s="21" t="s">
        <v>24029</v>
      </c>
      <c r="C4288" s="21" t="s">
        <v>24030</v>
      </c>
      <c r="D4288" s="21" t="s">
        <v>24031</v>
      </c>
      <c r="E4288" s="21" t="s">
        <v>24032</v>
      </c>
      <c r="F4288" s="21" t="s">
        <v>1331</v>
      </c>
      <c r="G4288" s="21">
        <v>2018.0</v>
      </c>
      <c r="H4288" s="26">
        <v>43152.0</v>
      </c>
      <c r="I4288" s="21"/>
      <c r="J4288" s="21"/>
      <c r="K4288" s="21" t="s">
        <v>24033</v>
      </c>
      <c r="L4288" s="21" t="str">
        <f>IF(ISNUMBER(VLOOKUP(A4288,EXCL,1,FALSE)),"Excluido",IF(ISNUMBER(VLOOKUP(A4288,POST,1,FALSE)),"PostAlerta",IF(ISNUMBER(VLOOKUP(A4288,PRE,1,FALSE)),"PreAlerta","")))</f>
        <v>PostAlerta</v>
      </c>
      <c r="M4288" s="21" t="str">
        <f>IF(ISNUMBER(A4288),(IF(ISNUMBER(VLOOKUP(A4288,KEYWORDS,1,FALSE)),"C/PalabrasClaves","S/PalabrasClaves")),"")</f>
        <v>S/PalabrasClaves</v>
      </c>
      <c r="N4288" s="21" t="str">
        <f t="shared" si="19"/>
        <v/>
      </c>
      <c r="O4288" s="21"/>
      <c r="P4288" s="21" t="s">
        <v>24034</v>
      </c>
      <c r="Q4288" s="21"/>
      <c r="R4288" s="21" t="str">
        <f>LEFT('2012-2022'!$P4288,4)</f>
        <v>2018</v>
      </c>
      <c r="S4288" s="21" t="s">
        <v>74</v>
      </c>
      <c r="T4288" s="21"/>
      <c r="U4288" s="21"/>
      <c r="V4288" s="21"/>
      <c r="W4288" s="27"/>
      <c r="X4288" s="27"/>
      <c r="Y4288" s="28"/>
    </row>
    <row r="4289" ht="15.75" customHeight="1">
      <c r="A4289" s="21">
        <v>2.9465481E7</v>
      </c>
      <c r="B4289" s="21" t="s">
        <v>24035</v>
      </c>
      <c r="C4289" s="21" t="s">
        <v>24036</v>
      </c>
      <c r="D4289" s="21" t="s">
        <v>24037</v>
      </c>
      <c r="E4289" s="21" t="s">
        <v>24038</v>
      </c>
      <c r="F4289" s="21" t="s">
        <v>4983</v>
      </c>
      <c r="G4289" s="21">
        <v>2018.0</v>
      </c>
      <c r="H4289" s="26">
        <v>43153.0</v>
      </c>
      <c r="I4289" s="21"/>
      <c r="J4289" s="21"/>
      <c r="K4289" s="21" t="s">
        <v>24039</v>
      </c>
      <c r="L4289" s="21" t="str">
        <f>IF(ISNUMBER(VLOOKUP(A4289,EXCL,1,FALSE)),"Excluido",IF(ISNUMBER(VLOOKUP(A4289,POST,1,FALSE)),"PostAlerta",IF(ISNUMBER(VLOOKUP(A4289,PRE,1,FALSE)),"PreAlerta","")))</f>
        <v>PostAlerta</v>
      </c>
      <c r="M4289" s="21" t="str">
        <f>IF(ISNUMBER(A4289),(IF(ISNUMBER(VLOOKUP(A4289,KEYWORDS,1,FALSE)),"C/PalabrasClaves","S/PalabrasClaves")),"")</f>
        <v>C/PalabrasClaves</v>
      </c>
      <c r="N4289" s="21" t="str">
        <f t="shared" si="19"/>
        <v/>
      </c>
      <c r="O4289" s="21"/>
      <c r="P4289" s="21" t="s">
        <v>24040</v>
      </c>
      <c r="Q4289" s="21"/>
      <c r="R4289" s="21" t="str">
        <f>LEFT('2012-2022'!$P4289,4)</f>
        <v>2018</v>
      </c>
      <c r="S4289" s="21" t="s">
        <v>72</v>
      </c>
      <c r="T4289" s="21"/>
      <c r="U4289" s="21"/>
      <c r="V4289" s="21"/>
      <c r="W4289" s="27"/>
      <c r="X4289" s="27"/>
      <c r="Y4289" s="12"/>
    </row>
    <row r="4290" ht="15.75" customHeight="1">
      <c r="A4290" s="21">
        <v>2.948624E7</v>
      </c>
      <c r="B4290" s="21" t="s">
        <v>24041</v>
      </c>
      <c r="C4290" s="21" t="s">
        <v>24042</v>
      </c>
      <c r="D4290" s="21" t="s">
        <v>24043</v>
      </c>
      <c r="E4290" s="21" t="s">
        <v>24044</v>
      </c>
      <c r="F4290" s="21" t="s">
        <v>1331</v>
      </c>
      <c r="G4290" s="21">
        <v>2018.0</v>
      </c>
      <c r="H4290" s="26">
        <v>43159.0</v>
      </c>
      <c r="I4290" s="21"/>
      <c r="J4290" s="21"/>
      <c r="K4290" s="21" t="s">
        <v>24045</v>
      </c>
      <c r="L4290" s="21" t="str">
        <f>IF(ISNUMBER(VLOOKUP(A4290,EXCL,1,FALSE)),"Excluido",IF(ISNUMBER(VLOOKUP(A4290,POST,1,FALSE)),"PostAlerta",IF(ISNUMBER(VLOOKUP(A4290,PRE,1,FALSE)),"PreAlerta","")))</f>
        <v>Excluido</v>
      </c>
      <c r="M4290" s="21" t="str">
        <f>IF(ISNUMBER(A4290),(IF(ISNUMBER(VLOOKUP(A4290,KEYWORDS,1,FALSE)),"C/PalabrasClaves","S/PalabrasClaves")),"")</f>
        <v>S/PalabrasClaves</v>
      </c>
      <c r="N4290" s="21" t="str">
        <f t="shared" si="19"/>
        <v/>
      </c>
      <c r="O4290" s="21"/>
      <c r="P4290" s="21" t="s">
        <v>24034</v>
      </c>
      <c r="Q4290" s="21"/>
      <c r="R4290" s="21" t="str">
        <f>LEFT('2012-2022'!$P4290,4)</f>
        <v>2018</v>
      </c>
      <c r="S4290" s="21" t="s">
        <v>74</v>
      </c>
      <c r="T4290" s="21"/>
      <c r="U4290" s="21"/>
      <c r="V4290" s="21"/>
      <c r="W4290" s="27"/>
      <c r="X4290" s="27"/>
      <c r="Y4290" s="28"/>
    </row>
    <row r="4291" ht="15.75" customHeight="1">
      <c r="A4291" s="21">
        <v>2.9501703E7</v>
      </c>
      <c r="B4291" s="21" t="s">
        <v>24046</v>
      </c>
      <c r="C4291" s="21" t="s">
        <v>24047</v>
      </c>
      <c r="D4291" s="21" t="s">
        <v>24048</v>
      </c>
      <c r="E4291" s="21" t="s">
        <v>24049</v>
      </c>
      <c r="F4291" s="21" t="s">
        <v>1331</v>
      </c>
      <c r="G4291" s="21">
        <v>2018.0</v>
      </c>
      <c r="H4291" s="26">
        <v>43164.0</v>
      </c>
      <c r="I4291" s="21"/>
      <c r="J4291" s="21"/>
      <c r="K4291" s="21" t="s">
        <v>24050</v>
      </c>
      <c r="L4291" s="21" t="str">
        <f>IF(ISNUMBER(VLOOKUP(A4291,EXCL,1,FALSE)),"Excluido",IF(ISNUMBER(VLOOKUP(A4291,POST,1,FALSE)),"PostAlerta",IF(ISNUMBER(VLOOKUP(A4291,PRE,1,FALSE)),"PreAlerta","")))</f>
        <v>PostAlerta</v>
      </c>
      <c r="M4291" s="21" t="str">
        <f>IF(ISNUMBER(A4291),(IF(ISNUMBER(VLOOKUP(A4291,KEYWORDS,1,FALSE)),"C/PalabrasClaves","S/PalabrasClaves")),"")</f>
        <v>S/PalabrasClaves</v>
      </c>
      <c r="N4291" s="21" t="str">
        <f t="shared" si="19"/>
        <v/>
      </c>
      <c r="O4291" s="21"/>
      <c r="P4291" s="21" t="s">
        <v>24034</v>
      </c>
      <c r="Q4291" s="21"/>
      <c r="R4291" s="21" t="str">
        <f>LEFT('2012-2022'!$P4291,4)</f>
        <v>2018</v>
      </c>
      <c r="S4291" s="21" t="s">
        <v>74</v>
      </c>
      <c r="T4291" s="21"/>
      <c r="U4291" s="21"/>
      <c r="V4291" s="21"/>
      <c r="W4291" s="27"/>
      <c r="X4291" s="27"/>
      <c r="Y4291" s="12"/>
    </row>
    <row r="4292" ht="15.75" customHeight="1">
      <c r="A4292" s="21">
        <v>2.9746378E7</v>
      </c>
      <c r="B4292" s="21" t="s">
        <v>24051</v>
      </c>
      <c r="C4292" s="21" t="s">
        <v>24052</v>
      </c>
      <c r="D4292" s="21" t="s">
        <v>24053</v>
      </c>
      <c r="E4292" s="21" t="s">
        <v>19153</v>
      </c>
      <c r="F4292" s="21" t="s">
        <v>4983</v>
      </c>
      <c r="G4292" s="21">
        <v>2018.0</v>
      </c>
      <c r="H4292" s="26">
        <v>43231.0</v>
      </c>
      <c r="I4292" s="21"/>
      <c r="J4292" s="21"/>
      <c r="K4292" s="21" t="s">
        <v>24054</v>
      </c>
      <c r="L4292" s="21" t="str">
        <f>IF(ISNUMBER(VLOOKUP(A4292,EXCL,1,FALSE)),"Excluido",IF(ISNUMBER(VLOOKUP(A4292,POST,1,FALSE)),"PostAlerta",IF(ISNUMBER(VLOOKUP(A4292,PRE,1,FALSE)),"PreAlerta","")))</f>
        <v>PostAlerta</v>
      </c>
      <c r="M4292" s="21" t="str">
        <f>IF(ISNUMBER(A4292),(IF(ISNUMBER(VLOOKUP(A4292,KEYWORDS,1,FALSE)),"C/PalabrasClaves","S/PalabrasClaves")),"")</f>
        <v>S/PalabrasClaves</v>
      </c>
      <c r="N4292" s="21" t="str">
        <f t="shared" si="19"/>
        <v/>
      </c>
      <c r="O4292" s="21"/>
      <c r="P4292" s="21" t="s">
        <v>24040</v>
      </c>
      <c r="Q4292" s="21"/>
      <c r="R4292" s="21" t="str">
        <f>LEFT('2012-2022'!$P4292,4)</f>
        <v>2018</v>
      </c>
      <c r="S4292" s="21" t="s">
        <v>72</v>
      </c>
      <c r="T4292" s="21"/>
      <c r="U4292" s="21"/>
      <c r="V4292" s="21"/>
      <c r="W4292" s="27"/>
      <c r="X4292" s="27"/>
      <c r="Y4292" s="28"/>
    </row>
    <row r="4293" ht="15.75" customHeight="1">
      <c r="A4293" s="21">
        <v>2.9800723E7</v>
      </c>
      <c r="B4293" s="21" t="s">
        <v>24055</v>
      </c>
      <c r="C4293" s="21" t="s">
        <v>24056</v>
      </c>
      <c r="D4293" s="21" t="s">
        <v>24057</v>
      </c>
      <c r="E4293" s="21" t="s">
        <v>24058</v>
      </c>
      <c r="F4293" s="21" t="s">
        <v>1331</v>
      </c>
      <c r="G4293" s="21">
        <v>2018.0</v>
      </c>
      <c r="H4293" s="26">
        <v>43246.0</v>
      </c>
      <c r="I4293" s="21"/>
      <c r="J4293" s="21"/>
      <c r="K4293" s="21" t="s">
        <v>24059</v>
      </c>
      <c r="L4293" s="21" t="str">
        <f>IF(ISNUMBER(VLOOKUP(A4293,EXCL,1,FALSE)),"Excluido",IF(ISNUMBER(VLOOKUP(A4293,POST,1,FALSE)),"PostAlerta",IF(ISNUMBER(VLOOKUP(A4293,PRE,1,FALSE)),"PreAlerta","")))</f>
        <v>PostAlerta</v>
      </c>
      <c r="M4293" s="21" t="str">
        <f>IF(ISNUMBER(A4293),(IF(ISNUMBER(VLOOKUP(A4293,KEYWORDS,1,FALSE)),"C/PalabrasClaves","S/PalabrasClaves")),"")</f>
        <v>S/PalabrasClaves</v>
      </c>
      <c r="N4293" s="21" t="str">
        <f t="shared" si="19"/>
        <v/>
      </c>
      <c r="O4293" s="21"/>
      <c r="P4293" s="21" t="s">
        <v>24034</v>
      </c>
      <c r="Q4293" s="21"/>
      <c r="R4293" s="21" t="str">
        <f>LEFT('2012-2022'!$P4293,4)</f>
        <v>2018</v>
      </c>
      <c r="S4293" s="21" t="s">
        <v>74</v>
      </c>
      <c r="T4293" s="21"/>
      <c r="U4293" s="21"/>
      <c r="V4293" s="21"/>
      <c r="W4293" s="27"/>
      <c r="X4293" s="27"/>
      <c r="Y4293" s="12"/>
    </row>
    <row r="4294" ht="15.75" customHeight="1">
      <c r="A4294" s="21">
        <v>2.9969382E7</v>
      </c>
      <c r="B4294" s="21" t="s">
        <v>24060</v>
      </c>
      <c r="C4294" s="21" t="s">
        <v>24061</v>
      </c>
      <c r="D4294" s="21" t="s">
        <v>24062</v>
      </c>
      <c r="E4294" s="21" t="s">
        <v>24063</v>
      </c>
      <c r="F4294" s="21" t="s">
        <v>151</v>
      </c>
      <c r="G4294" s="21">
        <v>2018.0</v>
      </c>
      <c r="H4294" s="26">
        <v>43285.0</v>
      </c>
      <c r="I4294" s="21"/>
      <c r="J4294" s="21"/>
      <c r="K4294" s="21" t="s">
        <v>24064</v>
      </c>
      <c r="L4294" s="21" t="str">
        <f>IF(ISNUMBER(VLOOKUP(A4294,EXCL,1,FALSE)),"Excluido",IF(ISNUMBER(VLOOKUP(A4294,POST,1,FALSE)),"PostAlerta",IF(ISNUMBER(VLOOKUP(A4294,PRE,1,FALSE)),"PreAlerta","")))</f>
        <v>PostAlerta</v>
      </c>
      <c r="M4294" s="21" t="str">
        <f>IF(ISNUMBER(A4294),(IF(ISNUMBER(VLOOKUP(A4294,KEYWORDS,1,FALSE)),"C/PalabrasClaves","S/PalabrasClaves")),"")</f>
        <v>S/PalabrasClaves</v>
      </c>
      <c r="N4294" s="21" t="str">
        <f t="shared" si="19"/>
        <v/>
      </c>
      <c r="O4294" s="21"/>
      <c r="P4294" s="21" t="s">
        <v>24040</v>
      </c>
      <c r="Q4294" s="21"/>
      <c r="R4294" s="21" t="str">
        <f>LEFT('2012-2022'!$P4294,4)</f>
        <v>2018</v>
      </c>
      <c r="S4294" s="21" t="s">
        <v>72</v>
      </c>
      <c r="T4294" s="21"/>
      <c r="U4294" s="21"/>
      <c r="V4294" s="21"/>
      <c r="W4294" s="27"/>
      <c r="X4294" s="27"/>
      <c r="Y4294" s="28"/>
    </row>
    <row r="4295" ht="15.75" customHeight="1">
      <c r="A4295" s="21">
        <v>3.001247E7</v>
      </c>
      <c r="B4295" s="21" t="s">
        <v>24065</v>
      </c>
      <c r="C4295" s="21" t="s">
        <v>24066</v>
      </c>
      <c r="D4295" s="21" t="s">
        <v>24067</v>
      </c>
      <c r="E4295" s="21" t="s">
        <v>24068</v>
      </c>
      <c r="F4295" s="21" t="s">
        <v>1331</v>
      </c>
      <c r="G4295" s="21">
        <v>2018.0</v>
      </c>
      <c r="H4295" s="26">
        <v>43299.0</v>
      </c>
      <c r="I4295" s="21"/>
      <c r="J4295" s="21"/>
      <c r="K4295" s="21" t="s">
        <v>24069</v>
      </c>
      <c r="L4295" s="21" t="str">
        <f>IF(ISNUMBER(VLOOKUP(A4295,EXCL,1,FALSE)),"Excluido",IF(ISNUMBER(VLOOKUP(A4295,POST,1,FALSE)),"PostAlerta",IF(ISNUMBER(VLOOKUP(A4295,PRE,1,FALSE)),"PreAlerta","")))</f>
        <v>PostAlerta</v>
      </c>
      <c r="M4295" s="21" t="str">
        <f>IF(ISNUMBER(A4295),(IF(ISNUMBER(VLOOKUP(A4295,KEYWORDS,1,FALSE)),"C/PalabrasClaves","S/PalabrasClaves")),"")</f>
        <v>S/PalabrasClaves</v>
      </c>
      <c r="N4295" s="21" t="str">
        <f t="shared" si="19"/>
        <v/>
      </c>
      <c r="O4295" s="21"/>
      <c r="P4295" s="21" t="s">
        <v>24034</v>
      </c>
      <c r="Q4295" s="21"/>
      <c r="R4295" s="21" t="str">
        <f>LEFT('2012-2022'!$P4295,4)</f>
        <v>2018</v>
      </c>
      <c r="S4295" s="21" t="s">
        <v>74</v>
      </c>
      <c r="T4295" s="21"/>
      <c r="U4295" s="21"/>
      <c r="V4295" s="21"/>
      <c r="W4295" s="27"/>
      <c r="X4295" s="27"/>
      <c r="Y4295" s="12"/>
    </row>
    <row r="4296" ht="15.75" customHeight="1">
      <c r="A4296" s="21">
        <v>3.0016223E7</v>
      </c>
      <c r="B4296" s="21" t="s">
        <v>24070</v>
      </c>
      <c r="C4296" s="21" t="s">
        <v>24071</v>
      </c>
      <c r="D4296" s="21" t="s">
        <v>24072</v>
      </c>
      <c r="E4296" s="21" t="s">
        <v>6589</v>
      </c>
      <c r="F4296" s="21" t="s">
        <v>151</v>
      </c>
      <c r="G4296" s="21">
        <v>2018.0</v>
      </c>
      <c r="H4296" s="26">
        <v>43299.0</v>
      </c>
      <c r="I4296" s="21"/>
      <c r="J4296" s="21"/>
      <c r="K4296" s="21" t="s">
        <v>24073</v>
      </c>
      <c r="L4296" s="21" t="str">
        <f>IF(ISNUMBER(VLOOKUP(A4296,EXCL,1,FALSE)),"Excluido",IF(ISNUMBER(VLOOKUP(A4296,POST,1,FALSE)),"PostAlerta",IF(ISNUMBER(VLOOKUP(A4296,PRE,1,FALSE)),"PreAlerta","")))</f>
        <v>PostAlerta</v>
      </c>
      <c r="M4296" s="21" t="str">
        <f>IF(ISNUMBER(A4296),(IF(ISNUMBER(VLOOKUP(A4296,KEYWORDS,1,FALSE)),"C/PalabrasClaves","S/PalabrasClaves")),"")</f>
        <v>S/PalabrasClaves</v>
      </c>
      <c r="N4296" s="21" t="str">
        <f t="shared" si="19"/>
        <v/>
      </c>
      <c r="O4296" s="21"/>
      <c r="P4296" s="21" t="s">
        <v>24040</v>
      </c>
      <c r="Q4296" s="21"/>
      <c r="R4296" s="21" t="str">
        <f>LEFT('2012-2022'!$P4296,4)</f>
        <v>2018</v>
      </c>
      <c r="S4296" s="21" t="s">
        <v>72</v>
      </c>
      <c r="T4296" s="21"/>
      <c r="U4296" s="21"/>
      <c r="V4296" s="21"/>
      <c r="W4296" s="27"/>
      <c r="X4296" s="27"/>
      <c r="Y4296" s="28"/>
    </row>
    <row r="4297" ht="15.75" customHeight="1">
      <c r="A4297" s="21">
        <v>3.0056075E7</v>
      </c>
      <c r="B4297" s="21" t="s">
        <v>24074</v>
      </c>
      <c r="C4297" s="21" t="s">
        <v>24075</v>
      </c>
      <c r="D4297" s="21" t="s">
        <v>24076</v>
      </c>
      <c r="E4297" s="21" t="s">
        <v>24077</v>
      </c>
      <c r="F4297" s="21" t="s">
        <v>2712</v>
      </c>
      <c r="G4297" s="21">
        <v>2018.0</v>
      </c>
      <c r="H4297" s="26">
        <v>43311.0</v>
      </c>
      <c r="I4297" s="21"/>
      <c r="J4297" s="21"/>
      <c r="K4297" s="21" t="s">
        <v>24078</v>
      </c>
      <c r="L4297" s="21" t="str">
        <f>IF(ISNUMBER(VLOOKUP(A4297,EXCL,1,FALSE)),"Excluido",IF(ISNUMBER(VLOOKUP(A4297,POST,1,FALSE)),"PostAlerta",IF(ISNUMBER(VLOOKUP(A4297,PRE,1,FALSE)),"PreAlerta","")))</f>
        <v>PostAlerta</v>
      </c>
      <c r="M4297" s="21" t="str">
        <f>IF(ISNUMBER(A4297),(IF(ISNUMBER(VLOOKUP(A4297,KEYWORDS,1,FALSE)),"C/PalabrasClaves","S/PalabrasClaves")),"")</f>
        <v>S/PalabrasClaves</v>
      </c>
      <c r="N4297" s="21" t="str">
        <f t="shared" si="19"/>
        <v/>
      </c>
      <c r="O4297" s="21"/>
      <c r="P4297" s="21" t="s">
        <v>24040</v>
      </c>
      <c r="Q4297" s="21"/>
      <c r="R4297" s="21" t="str">
        <f>LEFT('2012-2022'!$P4297,4)</f>
        <v>2018</v>
      </c>
      <c r="S4297" s="21" t="s">
        <v>72</v>
      </c>
      <c r="T4297" s="21"/>
      <c r="U4297" s="21"/>
      <c r="V4297" s="21"/>
      <c r="W4297" s="27"/>
      <c r="X4297" s="27"/>
      <c r="Y4297" s="12"/>
    </row>
    <row r="4298" ht="15.75" customHeight="1">
      <c r="A4298" s="21">
        <v>3.0066107E7</v>
      </c>
      <c r="B4298" s="21" t="s">
        <v>24079</v>
      </c>
      <c r="C4298" s="21" t="s">
        <v>24080</v>
      </c>
      <c r="D4298" s="21" t="s">
        <v>24081</v>
      </c>
      <c r="E4298" s="21" t="s">
        <v>24082</v>
      </c>
      <c r="F4298" s="21" t="s">
        <v>376</v>
      </c>
      <c r="G4298" s="21">
        <v>2018.0</v>
      </c>
      <c r="H4298" s="26">
        <v>43314.0</v>
      </c>
      <c r="I4298" s="21"/>
      <c r="J4298" s="21"/>
      <c r="K4298" s="21" t="s">
        <v>24083</v>
      </c>
      <c r="L4298" s="21" t="str">
        <f>IF(ISNUMBER(VLOOKUP(A4298,EXCL,1,FALSE)),"Excluido",IF(ISNUMBER(VLOOKUP(A4298,POST,1,FALSE)),"PostAlerta",IF(ISNUMBER(VLOOKUP(A4298,PRE,1,FALSE)),"PreAlerta","")))</f>
        <v>PostAlerta</v>
      </c>
      <c r="M4298" s="21" t="str">
        <f>IF(ISNUMBER(A4298),(IF(ISNUMBER(VLOOKUP(A4298,KEYWORDS,1,FALSE)),"C/PalabrasClaves","S/PalabrasClaves")),"")</f>
        <v>S/PalabrasClaves</v>
      </c>
      <c r="N4298" s="21" t="str">
        <f t="shared" si="19"/>
        <v/>
      </c>
      <c r="O4298" s="21"/>
      <c r="P4298" s="21" t="s">
        <v>24040</v>
      </c>
      <c r="Q4298" s="21"/>
      <c r="R4298" s="21" t="str">
        <f>LEFT('2012-2022'!$P4298,4)</f>
        <v>2018</v>
      </c>
      <c r="S4298" s="21" t="s">
        <v>72</v>
      </c>
      <c r="T4298" s="21"/>
      <c r="U4298" s="21"/>
      <c r="V4298" s="21"/>
      <c r="W4298" s="27"/>
      <c r="X4298" s="27"/>
      <c r="Y4298" s="28"/>
    </row>
    <row r="4299" ht="15.75" customHeight="1">
      <c r="A4299" s="21">
        <v>3.0078071E7</v>
      </c>
      <c r="B4299" s="21" t="s">
        <v>24084</v>
      </c>
      <c r="C4299" s="21" t="s">
        <v>24085</v>
      </c>
      <c r="D4299" s="21" t="s">
        <v>24086</v>
      </c>
      <c r="E4299" s="21" t="s">
        <v>7580</v>
      </c>
      <c r="F4299" s="21" t="s">
        <v>376</v>
      </c>
      <c r="G4299" s="21">
        <v>2018.0</v>
      </c>
      <c r="H4299" s="26">
        <v>43318.0</v>
      </c>
      <c r="I4299" s="21"/>
      <c r="J4299" s="21"/>
      <c r="K4299" s="21" t="s">
        <v>24087</v>
      </c>
      <c r="L4299" s="21" t="str">
        <f>IF(ISNUMBER(VLOOKUP(A4299,EXCL,1,FALSE)),"Excluido",IF(ISNUMBER(VLOOKUP(A4299,POST,1,FALSE)),"PostAlerta",IF(ISNUMBER(VLOOKUP(A4299,PRE,1,FALSE)),"PreAlerta","")))</f>
        <v>PostAlerta</v>
      </c>
      <c r="M4299" s="21" t="str">
        <f>IF(ISNUMBER(A4299),(IF(ISNUMBER(VLOOKUP(A4299,KEYWORDS,1,FALSE)),"C/PalabrasClaves","S/PalabrasClaves")),"")</f>
        <v>S/PalabrasClaves</v>
      </c>
      <c r="N4299" s="21" t="str">
        <f t="shared" si="19"/>
        <v/>
      </c>
      <c r="O4299" s="21"/>
      <c r="P4299" s="21" t="s">
        <v>24040</v>
      </c>
      <c r="Q4299" s="21"/>
      <c r="R4299" s="21" t="str">
        <f>LEFT('2012-2022'!$P4299,4)</f>
        <v>2018</v>
      </c>
      <c r="S4299" s="21" t="s">
        <v>72</v>
      </c>
      <c r="T4299" s="21"/>
      <c r="U4299" s="21"/>
      <c r="V4299" s="21"/>
      <c r="W4299" s="27"/>
      <c r="X4299" s="27"/>
      <c r="Y4299" s="12"/>
    </row>
    <row r="4300" ht="15.75" customHeight="1">
      <c r="A4300" s="21">
        <v>3.0096017E7</v>
      </c>
      <c r="B4300" s="21" t="s">
        <v>24088</v>
      </c>
      <c r="C4300" s="21" t="s">
        <v>24089</v>
      </c>
      <c r="D4300" s="21" t="s">
        <v>24090</v>
      </c>
      <c r="E4300" s="21" t="s">
        <v>6380</v>
      </c>
      <c r="F4300" s="21" t="s">
        <v>151</v>
      </c>
      <c r="G4300" s="21">
        <v>2018.0</v>
      </c>
      <c r="H4300" s="26">
        <v>43323.0</v>
      </c>
      <c r="I4300" s="21" t="s">
        <v>24091</v>
      </c>
      <c r="J4300" s="21" t="s">
        <v>24092</v>
      </c>
      <c r="K4300" s="21" t="s">
        <v>24093</v>
      </c>
      <c r="L4300" s="21" t="str">
        <f>IF(ISNUMBER(VLOOKUP(A4300,EXCL,1,FALSE)),"Excluido",IF(ISNUMBER(VLOOKUP(A4300,POST,1,FALSE)),"PostAlerta",IF(ISNUMBER(VLOOKUP(A4300,PRE,1,FALSE)),"PreAlerta","")))</f>
        <v>PostAlerta</v>
      </c>
      <c r="M4300" s="21" t="str">
        <f>IF(ISNUMBER(A4300),(IF(ISNUMBER(VLOOKUP(A4300,KEYWORDS,1,FALSE)),"C/PalabrasClaves","S/PalabrasClaves")),"")</f>
        <v>S/PalabrasClaves</v>
      </c>
      <c r="N4300" s="21" t="str">
        <f t="shared" si="19"/>
        <v/>
      </c>
      <c r="O4300" s="21"/>
      <c r="P4300" s="21" t="s">
        <v>24040</v>
      </c>
      <c r="Q4300" s="21"/>
      <c r="R4300" s="21" t="str">
        <f>LEFT('2012-2022'!$P4300,4)</f>
        <v>2018</v>
      </c>
      <c r="S4300" s="21" t="s">
        <v>72</v>
      </c>
      <c r="T4300" s="21"/>
      <c r="U4300" s="21"/>
      <c r="V4300" s="21"/>
      <c r="W4300" s="27"/>
      <c r="X4300" s="27"/>
      <c r="Y4300" s="28"/>
    </row>
    <row r="4301" ht="15.75" customHeight="1">
      <c r="A4301" s="21">
        <v>3.0114479E7</v>
      </c>
      <c r="B4301" s="21" t="s">
        <v>24094</v>
      </c>
      <c r="C4301" s="21" t="s">
        <v>24095</v>
      </c>
      <c r="D4301" s="21" t="s">
        <v>24096</v>
      </c>
      <c r="E4301" s="21" t="s">
        <v>9883</v>
      </c>
      <c r="F4301" s="21" t="s">
        <v>1331</v>
      </c>
      <c r="G4301" s="21">
        <v>2018.0</v>
      </c>
      <c r="H4301" s="26">
        <v>43329.0</v>
      </c>
      <c r="I4301" s="21"/>
      <c r="J4301" s="21"/>
      <c r="K4301" s="21" t="s">
        <v>24097</v>
      </c>
      <c r="L4301" s="21" t="str">
        <f>IF(ISNUMBER(VLOOKUP(A4301,EXCL,1,FALSE)),"Excluido",IF(ISNUMBER(VLOOKUP(A4301,POST,1,FALSE)),"PostAlerta",IF(ISNUMBER(VLOOKUP(A4301,PRE,1,FALSE)),"PreAlerta","")))</f>
        <v>PostAlerta</v>
      </c>
      <c r="M4301" s="21" t="str">
        <f>IF(ISNUMBER(A4301),(IF(ISNUMBER(VLOOKUP(A4301,KEYWORDS,1,FALSE)),"C/PalabrasClaves","S/PalabrasClaves")),"")</f>
        <v>S/PalabrasClaves</v>
      </c>
      <c r="N4301" s="21" t="str">
        <f t="shared" si="19"/>
        <v/>
      </c>
      <c r="O4301" s="21"/>
      <c r="P4301" s="21" t="s">
        <v>24034</v>
      </c>
      <c r="Q4301" s="21"/>
      <c r="R4301" s="21" t="str">
        <f>LEFT('2012-2022'!$P4301,4)</f>
        <v>2018</v>
      </c>
      <c r="S4301" s="21" t="s">
        <v>74</v>
      </c>
      <c r="T4301" s="21"/>
      <c r="U4301" s="21"/>
      <c r="V4301" s="21"/>
      <c r="W4301" s="27"/>
      <c r="X4301" s="27"/>
      <c r="Y4301" s="12"/>
    </row>
    <row r="4302" ht="15.75" customHeight="1">
      <c r="A4302" s="21">
        <v>3.0137308E7</v>
      </c>
      <c r="B4302" s="21" t="s">
        <v>24098</v>
      </c>
      <c r="C4302" s="21" t="s">
        <v>24099</v>
      </c>
      <c r="D4302" s="21" t="s">
        <v>24100</v>
      </c>
      <c r="E4302" s="21" t="s">
        <v>24101</v>
      </c>
      <c r="F4302" s="21" t="s">
        <v>1622</v>
      </c>
      <c r="G4302" s="21">
        <v>2018.0</v>
      </c>
      <c r="H4302" s="26">
        <v>43336.0</v>
      </c>
      <c r="I4302" s="21"/>
      <c r="J4302" s="21"/>
      <c r="K4302" s="21" t="s">
        <v>24102</v>
      </c>
      <c r="L4302" s="21" t="str">
        <f>IF(ISNUMBER(VLOOKUP(A4302,EXCL,1,FALSE)),"Excluido",IF(ISNUMBER(VLOOKUP(A4302,POST,1,FALSE)),"PostAlerta",IF(ISNUMBER(VLOOKUP(A4302,PRE,1,FALSE)),"PreAlerta","")))</f>
        <v>PostAlerta</v>
      </c>
      <c r="M4302" s="21" t="str">
        <f>IF(ISNUMBER(A4302),(IF(ISNUMBER(VLOOKUP(A4302,KEYWORDS,1,FALSE)),"C/PalabrasClaves","S/PalabrasClaves")),"")</f>
        <v>S/PalabrasClaves</v>
      </c>
      <c r="N4302" s="21" t="str">
        <f t="shared" si="19"/>
        <v/>
      </c>
      <c r="O4302" s="21"/>
      <c r="P4302" s="21" t="s">
        <v>24103</v>
      </c>
      <c r="Q4302" s="21"/>
      <c r="R4302" s="21" t="str">
        <f>LEFT('2012-2022'!$P4302,4)</f>
        <v>2018</v>
      </c>
      <c r="S4302" s="21" t="s">
        <v>72</v>
      </c>
      <c r="T4302" s="21"/>
      <c r="U4302" s="21"/>
      <c r="V4302" s="21"/>
      <c r="W4302" s="27"/>
      <c r="X4302" s="27"/>
      <c r="Y4302" s="28"/>
    </row>
    <row r="4303" ht="15.75" customHeight="1">
      <c r="A4303" s="21">
        <v>3.015047E7</v>
      </c>
      <c r="B4303" s="21" t="s">
        <v>24104</v>
      </c>
      <c r="C4303" s="21" t="s">
        <v>24105</v>
      </c>
      <c r="D4303" s="21" t="s">
        <v>24106</v>
      </c>
      <c r="E4303" s="21" t="s">
        <v>14821</v>
      </c>
      <c r="F4303" s="21" t="s">
        <v>4791</v>
      </c>
      <c r="G4303" s="21">
        <v>2018.0</v>
      </c>
      <c r="H4303" s="26">
        <v>43341.0</v>
      </c>
      <c r="I4303" s="21" t="s">
        <v>24107</v>
      </c>
      <c r="J4303" s="21"/>
      <c r="K4303" s="21" t="s">
        <v>24108</v>
      </c>
      <c r="L4303" s="21" t="str">
        <f>IF(ISNUMBER(VLOOKUP(A4303,EXCL,1,FALSE)),"Excluido",IF(ISNUMBER(VLOOKUP(A4303,POST,1,FALSE)),"PostAlerta",IF(ISNUMBER(VLOOKUP(A4303,PRE,1,FALSE)),"PreAlerta","")))</f>
        <v>PostAlerta</v>
      </c>
      <c r="M4303" s="21" t="str">
        <f>IF(ISNUMBER(A4303),(IF(ISNUMBER(VLOOKUP(A4303,KEYWORDS,1,FALSE)),"C/PalabrasClaves","S/PalabrasClaves")),"")</f>
        <v>S/PalabrasClaves</v>
      </c>
      <c r="N4303" s="21" t="str">
        <f t="shared" si="19"/>
        <v/>
      </c>
      <c r="O4303" s="21"/>
      <c r="P4303" s="21" t="s">
        <v>23990</v>
      </c>
      <c r="Q4303" s="21"/>
      <c r="R4303" s="21" t="str">
        <f>LEFT('2012-2022'!$P4303,4)</f>
        <v>2018</v>
      </c>
      <c r="S4303" s="21" t="s">
        <v>70</v>
      </c>
      <c r="T4303" s="21"/>
      <c r="U4303" s="21"/>
      <c r="V4303" s="21"/>
      <c r="W4303" s="27"/>
      <c r="X4303" s="27"/>
      <c r="Y4303" s="12"/>
    </row>
    <row r="4304" ht="15.75" customHeight="1">
      <c r="A4304" s="21">
        <v>3.0152119E7</v>
      </c>
      <c r="B4304" s="21" t="s">
        <v>24109</v>
      </c>
      <c r="C4304" s="21" t="s">
        <v>24110</v>
      </c>
      <c r="D4304" s="21" t="s">
        <v>24111</v>
      </c>
      <c r="E4304" s="21" t="s">
        <v>20356</v>
      </c>
      <c r="F4304" s="21" t="s">
        <v>1763</v>
      </c>
      <c r="G4304" s="21">
        <v>2018.0</v>
      </c>
      <c r="H4304" s="26">
        <v>43341.0</v>
      </c>
      <c r="I4304" s="21"/>
      <c r="J4304" s="21"/>
      <c r="K4304" s="21" t="s">
        <v>24112</v>
      </c>
      <c r="L4304" s="21" t="str">
        <f>IF(ISNUMBER(VLOOKUP(A4304,EXCL,1,FALSE)),"Excluido",IF(ISNUMBER(VLOOKUP(A4304,POST,1,FALSE)),"PostAlerta",IF(ISNUMBER(VLOOKUP(A4304,PRE,1,FALSE)),"PreAlerta","")))</f>
        <v>PostAlerta</v>
      </c>
      <c r="M4304" s="21" t="str">
        <f>IF(ISNUMBER(A4304),(IF(ISNUMBER(VLOOKUP(A4304,KEYWORDS,1,FALSE)),"C/PalabrasClaves","S/PalabrasClaves")),"")</f>
        <v>S/PalabrasClaves</v>
      </c>
      <c r="N4304" s="21" t="str">
        <f t="shared" si="19"/>
        <v/>
      </c>
      <c r="O4304" s="21"/>
      <c r="P4304" s="21" t="s">
        <v>24040</v>
      </c>
      <c r="Q4304" s="21"/>
      <c r="R4304" s="21" t="str">
        <f>LEFT('2012-2022'!$P4304,4)</f>
        <v>2018</v>
      </c>
      <c r="S4304" s="21" t="s">
        <v>72</v>
      </c>
      <c r="T4304" s="21"/>
      <c r="U4304" s="21"/>
      <c r="V4304" s="21"/>
      <c r="W4304" s="27"/>
      <c r="X4304" s="27"/>
      <c r="Y4304" s="28"/>
    </row>
    <row r="4305" ht="15.75" customHeight="1">
      <c r="A4305" s="21">
        <v>3.0178195E7</v>
      </c>
      <c r="B4305" s="21" t="s">
        <v>24113</v>
      </c>
      <c r="C4305" s="21" t="s">
        <v>24114</v>
      </c>
      <c r="D4305" s="21" t="s">
        <v>24115</v>
      </c>
      <c r="E4305" s="21" t="s">
        <v>24116</v>
      </c>
      <c r="F4305" s="21" t="s">
        <v>376</v>
      </c>
      <c r="G4305" s="21">
        <v>2018.0</v>
      </c>
      <c r="H4305" s="26">
        <v>43348.0</v>
      </c>
      <c r="I4305" s="21"/>
      <c r="J4305" s="21"/>
      <c r="K4305" s="21" t="s">
        <v>24117</v>
      </c>
      <c r="L4305" s="21" t="str">
        <f>IF(ISNUMBER(VLOOKUP(A4305,EXCL,1,FALSE)),"Excluido",IF(ISNUMBER(VLOOKUP(A4305,POST,1,FALSE)),"PostAlerta",IF(ISNUMBER(VLOOKUP(A4305,PRE,1,FALSE)),"PreAlerta","")))</f>
        <v>PostAlerta</v>
      </c>
      <c r="M4305" s="21" t="str">
        <f>IF(ISNUMBER(A4305),(IF(ISNUMBER(VLOOKUP(A4305,KEYWORDS,1,FALSE)),"C/PalabrasClaves","S/PalabrasClaves")),"")</f>
        <v>S/PalabrasClaves</v>
      </c>
      <c r="N4305" s="21" t="str">
        <f t="shared" si="19"/>
        <v/>
      </c>
      <c r="O4305" s="21"/>
      <c r="P4305" s="21" t="s">
        <v>24040</v>
      </c>
      <c r="Q4305" s="21"/>
      <c r="R4305" s="21" t="str">
        <f>LEFT('2012-2022'!$P4305,4)</f>
        <v>2018</v>
      </c>
      <c r="S4305" s="21" t="s">
        <v>72</v>
      </c>
      <c r="T4305" s="21"/>
      <c r="U4305" s="21"/>
      <c r="V4305" s="21"/>
      <c r="W4305" s="27"/>
      <c r="X4305" s="27"/>
      <c r="Y4305" s="12"/>
    </row>
    <row r="4306" ht="15.75" customHeight="1">
      <c r="A4306" s="21">
        <v>3.0195006E7</v>
      </c>
      <c r="B4306" s="21" t="s">
        <v>24118</v>
      </c>
      <c r="C4306" s="21" t="s">
        <v>24119</v>
      </c>
      <c r="D4306" s="21" t="s">
        <v>24120</v>
      </c>
      <c r="E4306" s="21" t="s">
        <v>1330</v>
      </c>
      <c r="F4306" s="21" t="s">
        <v>1331</v>
      </c>
      <c r="G4306" s="21">
        <v>2018.0</v>
      </c>
      <c r="H4306" s="26">
        <v>43352.0</v>
      </c>
      <c r="I4306" s="21"/>
      <c r="J4306" s="21"/>
      <c r="K4306" s="21" t="s">
        <v>24121</v>
      </c>
      <c r="L4306" s="21" t="str">
        <f>IF(ISNUMBER(VLOOKUP(A4306,EXCL,1,FALSE)),"Excluido",IF(ISNUMBER(VLOOKUP(A4306,POST,1,FALSE)),"PostAlerta",IF(ISNUMBER(VLOOKUP(A4306,PRE,1,FALSE)),"PreAlerta","")))</f>
        <v>PostAlerta</v>
      </c>
      <c r="M4306" s="21" t="str">
        <f>IF(ISNUMBER(A4306),(IF(ISNUMBER(VLOOKUP(A4306,KEYWORDS,1,FALSE)),"C/PalabrasClaves","S/PalabrasClaves")),"")</f>
        <v>S/PalabrasClaves</v>
      </c>
      <c r="N4306" s="21" t="str">
        <f t="shared" si="19"/>
        <v/>
      </c>
      <c r="O4306" s="21"/>
      <c r="P4306" s="21" t="s">
        <v>24034</v>
      </c>
      <c r="Q4306" s="21"/>
      <c r="R4306" s="21" t="str">
        <f>LEFT('2012-2022'!$P4306,4)</f>
        <v>2018</v>
      </c>
      <c r="S4306" s="21" t="s">
        <v>74</v>
      </c>
      <c r="T4306" s="21"/>
      <c r="U4306" s="21"/>
      <c r="V4306" s="21"/>
      <c r="W4306" s="27"/>
      <c r="X4306" s="27"/>
      <c r="Y4306" s="28"/>
    </row>
    <row r="4307" ht="15.75" customHeight="1">
      <c r="A4307" s="21">
        <v>3.0226138E7</v>
      </c>
      <c r="B4307" s="21" t="s">
        <v>24122</v>
      </c>
      <c r="C4307" s="21" t="s">
        <v>24123</v>
      </c>
      <c r="D4307" s="21" t="s">
        <v>24124</v>
      </c>
      <c r="E4307" s="21" t="s">
        <v>24125</v>
      </c>
      <c r="F4307" s="21" t="s">
        <v>520</v>
      </c>
      <c r="G4307" s="21">
        <v>2018.0</v>
      </c>
      <c r="H4307" s="26">
        <v>43362.0</v>
      </c>
      <c r="I4307" s="21" t="s">
        <v>24126</v>
      </c>
      <c r="J4307" s="21"/>
      <c r="K4307" s="21" t="s">
        <v>24127</v>
      </c>
      <c r="L4307" s="21" t="str">
        <f>IF(ISNUMBER(VLOOKUP(A4307,EXCL,1,FALSE)),"Excluido",IF(ISNUMBER(VLOOKUP(A4307,POST,1,FALSE)),"PostAlerta",IF(ISNUMBER(VLOOKUP(A4307,PRE,1,FALSE)),"PreAlerta","")))</f>
        <v>PostAlerta</v>
      </c>
      <c r="M4307" s="21" t="str">
        <f>IF(ISNUMBER(A4307),(IF(ISNUMBER(VLOOKUP(A4307,KEYWORDS,1,FALSE)),"C/PalabrasClaves","S/PalabrasClaves")),"")</f>
        <v>S/PalabrasClaves</v>
      </c>
      <c r="N4307" s="21" t="str">
        <f t="shared" si="19"/>
        <v/>
      </c>
      <c r="O4307" s="21"/>
      <c r="P4307" s="21" t="s">
        <v>24040</v>
      </c>
      <c r="Q4307" s="21"/>
      <c r="R4307" s="21" t="str">
        <f>LEFT('2012-2022'!$P4307,4)</f>
        <v>2018</v>
      </c>
      <c r="S4307" s="21" t="s">
        <v>72</v>
      </c>
      <c r="T4307" s="21"/>
      <c r="U4307" s="21"/>
      <c r="V4307" s="21"/>
      <c r="W4307" s="27"/>
      <c r="X4307" s="27"/>
      <c r="Y4307" s="12"/>
    </row>
    <row r="4308" ht="15.75" customHeight="1">
      <c r="A4308" s="21">
        <v>3.026777E7</v>
      </c>
      <c r="B4308" s="21" t="s">
        <v>24128</v>
      </c>
      <c r="C4308" s="21" t="s">
        <v>24129</v>
      </c>
      <c r="D4308" s="21" t="s">
        <v>24130</v>
      </c>
      <c r="E4308" s="21" t="s">
        <v>5332</v>
      </c>
      <c r="F4308" s="21" t="s">
        <v>1331</v>
      </c>
      <c r="G4308" s="21">
        <v>2018.0</v>
      </c>
      <c r="H4308" s="26">
        <v>43373.0</v>
      </c>
      <c r="I4308" s="21"/>
      <c r="J4308" s="21"/>
      <c r="K4308" s="21" t="s">
        <v>24131</v>
      </c>
      <c r="L4308" s="21" t="str">
        <f>IF(ISNUMBER(VLOOKUP(A4308,EXCL,1,FALSE)),"Excluido",IF(ISNUMBER(VLOOKUP(A4308,POST,1,FALSE)),"PostAlerta",IF(ISNUMBER(VLOOKUP(A4308,PRE,1,FALSE)),"PreAlerta","")))</f>
        <v>PostAlerta</v>
      </c>
      <c r="M4308" s="21" t="str">
        <f>IF(ISNUMBER(A4308),(IF(ISNUMBER(VLOOKUP(A4308,KEYWORDS,1,FALSE)),"C/PalabrasClaves","S/PalabrasClaves")),"")</f>
        <v>S/PalabrasClaves</v>
      </c>
      <c r="N4308" s="21" t="str">
        <f t="shared" si="19"/>
        <v/>
      </c>
      <c r="O4308" s="21"/>
      <c r="P4308" s="21" t="s">
        <v>24034</v>
      </c>
      <c r="Q4308" s="21"/>
      <c r="R4308" s="21" t="str">
        <f>LEFT('2012-2022'!$P4308,4)</f>
        <v>2018</v>
      </c>
      <c r="S4308" s="21" t="s">
        <v>74</v>
      </c>
      <c r="T4308" s="21"/>
      <c r="U4308" s="21"/>
      <c r="V4308" s="21"/>
      <c r="W4308" s="27"/>
      <c r="X4308" s="27"/>
      <c r="Y4308" s="28"/>
    </row>
    <row r="4309" ht="15.75" customHeight="1">
      <c r="A4309" s="21">
        <v>3.0311871E7</v>
      </c>
      <c r="B4309" s="21" t="s">
        <v>24132</v>
      </c>
      <c r="C4309" s="21" t="s">
        <v>24133</v>
      </c>
      <c r="D4309" s="21" t="s">
        <v>24134</v>
      </c>
      <c r="E4309" s="21" t="s">
        <v>3659</v>
      </c>
      <c r="F4309" s="21" t="s">
        <v>1199</v>
      </c>
      <c r="G4309" s="21">
        <v>2018.0</v>
      </c>
      <c r="H4309" s="26">
        <v>43386.0</v>
      </c>
      <c r="I4309" s="21" t="s">
        <v>24135</v>
      </c>
      <c r="J4309" s="21"/>
      <c r="K4309" s="21" t="s">
        <v>24136</v>
      </c>
      <c r="L4309" s="21" t="str">
        <f>IF(ISNUMBER(VLOOKUP(A4309,EXCL,1,FALSE)),"Excluido",IF(ISNUMBER(VLOOKUP(A4309,POST,1,FALSE)),"PostAlerta",IF(ISNUMBER(VLOOKUP(A4309,PRE,1,FALSE)),"PreAlerta","")))</f>
        <v>PostAlerta</v>
      </c>
      <c r="M4309" s="21" t="str">
        <f>IF(ISNUMBER(A4309),(IF(ISNUMBER(VLOOKUP(A4309,KEYWORDS,1,FALSE)),"C/PalabrasClaves","S/PalabrasClaves")),"")</f>
        <v>S/PalabrasClaves</v>
      </c>
      <c r="N4309" s="21" t="str">
        <f t="shared" si="19"/>
        <v/>
      </c>
      <c r="O4309" s="21"/>
      <c r="P4309" s="21" t="s">
        <v>24040</v>
      </c>
      <c r="Q4309" s="21"/>
      <c r="R4309" s="21" t="str">
        <f>LEFT('2012-2022'!$P4309,4)</f>
        <v>2018</v>
      </c>
      <c r="S4309" s="21" t="s">
        <v>72</v>
      </c>
      <c r="T4309" s="21"/>
      <c r="U4309" s="21"/>
      <c r="V4309" s="21"/>
      <c r="W4309" s="27"/>
      <c r="X4309" s="27"/>
      <c r="Y4309" s="12"/>
    </row>
    <row r="4310" ht="15.75" customHeight="1">
      <c r="A4310" s="21">
        <v>3.0312734E7</v>
      </c>
      <c r="B4310" s="21" t="s">
        <v>24137</v>
      </c>
      <c r="C4310" s="21" t="s">
        <v>24138</v>
      </c>
      <c r="D4310" s="21" t="s">
        <v>24139</v>
      </c>
      <c r="E4310" s="21" t="s">
        <v>13620</v>
      </c>
      <c r="F4310" s="21" t="s">
        <v>1331</v>
      </c>
      <c r="G4310" s="21">
        <v>2018.0</v>
      </c>
      <c r="H4310" s="26">
        <v>43386.0</v>
      </c>
      <c r="I4310" s="21"/>
      <c r="J4310" s="21"/>
      <c r="K4310" s="21" t="s">
        <v>24140</v>
      </c>
      <c r="L4310" s="21" t="str">
        <f>IF(ISNUMBER(VLOOKUP(A4310,EXCL,1,FALSE)),"Excluido",IF(ISNUMBER(VLOOKUP(A4310,POST,1,FALSE)),"PostAlerta",IF(ISNUMBER(VLOOKUP(A4310,PRE,1,FALSE)),"PreAlerta","")))</f>
        <v>PostAlerta</v>
      </c>
      <c r="M4310" s="21" t="str">
        <f>IF(ISNUMBER(A4310),(IF(ISNUMBER(VLOOKUP(A4310,KEYWORDS,1,FALSE)),"C/PalabrasClaves","S/PalabrasClaves")),"")</f>
        <v>S/PalabrasClaves</v>
      </c>
      <c r="N4310" s="21" t="str">
        <f t="shared" si="19"/>
        <v/>
      </c>
      <c r="O4310" s="21"/>
      <c r="P4310" s="21" t="s">
        <v>24034</v>
      </c>
      <c r="Q4310" s="21"/>
      <c r="R4310" s="21" t="str">
        <f>LEFT('2012-2022'!$P4310,4)</f>
        <v>2018</v>
      </c>
      <c r="S4310" s="21" t="s">
        <v>74</v>
      </c>
      <c r="T4310" s="21"/>
      <c r="U4310" s="21"/>
      <c r="V4310" s="21"/>
      <c r="W4310" s="27"/>
      <c r="X4310" s="27"/>
      <c r="Y4310" s="28"/>
    </row>
    <row r="4311" ht="15.75" customHeight="1">
      <c r="A4311" s="21">
        <v>3.0314776E7</v>
      </c>
      <c r="B4311" s="21" t="s">
        <v>24141</v>
      </c>
      <c r="C4311" s="21" t="s">
        <v>24142</v>
      </c>
      <c r="D4311" s="21" t="s">
        <v>24143</v>
      </c>
      <c r="E4311" s="21" t="s">
        <v>24144</v>
      </c>
      <c r="F4311" s="21" t="s">
        <v>657</v>
      </c>
      <c r="G4311" s="21">
        <v>2018.0</v>
      </c>
      <c r="H4311" s="26">
        <v>43387.0</v>
      </c>
      <c r="I4311" s="21"/>
      <c r="J4311" s="21"/>
      <c r="K4311" s="21" t="s">
        <v>24145</v>
      </c>
      <c r="L4311" s="21" t="str">
        <f>IF(ISNUMBER(VLOOKUP(A4311,EXCL,1,FALSE)),"Excluido",IF(ISNUMBER(VLOOKUP(A4311,POST,1,FALSE)),"PostAlerta",IF(ISNUMBER(VLOOKUP(A4311,PRE,1,FALSE)),"PreAlerta","")))</f>
        <v>PostAlerta</v>
      </c>
      <c r="M4311" s="21" t="str">
        <f>IF(ISNUMBER(A4311),(IF(ISNUMBER(VLOOKUP(A4311,KEYWORDS,1,FALSE)),"C/PalabrasClaves","S/PalabrasClaves")),"")</f>
        <v>S/PalabrasClaves</v>
      </c>
      <c r="N4311" s="21" t="str">
        <f t="shared" si="19"/>
        <v/>
      </c>
      <c r="O4311" s="21"/>
      <c r="P4311" s="21" t="s">
        <v>24103</v>
      </c>
      <c r="Q4311" s="21"/>
      <c r="R4311" s="21" t="str">
        <f>LEFT('2012-2022'!$P4311,4)</f>
        <v>2018</v>
      </c>
      <c r="S4311" s="21" t="s">
        <v>72</v>
      </c>
      <c r="T4311" s="21"/>
      <c r="U4311" s="21"/>
      <c r="V4311" s="21"/>
      <c r="W4311" s="27"/>
      <c r="X4311" s="27"/>
      <c r="Y4311" s="12"/>
    </row>
    <row r="4312" ht="15.75" customHeight="1">
      <c r="A4312" s="21">
        <v>3.0316918E7</v>
      </c>
      <c r="B4312" s="21" t="s">
        <v>24146</v>
      </c>
      <c r="C4312" s="21" t="s">
        <v>24147</v>
      </c>
      <c r="D4312" s="21" t="s">
        <v>24148</v>
      </c>
      <c r="E4312" s="21" t="s">
        <v>24149</v>
      </c>
      <c r="F4312" s="21" t="s">
        <v>1331</v>
      </c>
      <c r="G4312" s="21">
        <v>2018.0</v>
      </c>
      <c r="H4312" s="26">
        <v>43388.0</v>
      </c>
      <c r="I4312" s="21"/>
      <c r="J4312" s="21"/>
      <c r="K4312" s="21" t="s">
        <v>24150</v>
      </c>
      <c r="L4312" s="21" t="str">
        <f>IF(ISNUMBER(VLOOKUP(A4312,EXCL,1,FALSE)),"Excluido",IF(ISNUMBER(VLOOKUP(A4312,POST,1,FALSE)),"PostAlerta",IF(ISNUMBER(VLOOKUP(A4312,PRE,1,FALSE)),"PreAlerta","")))</f>
        <v>PostAlerta</v>
      </c>
      <c r="M4312" s="21" t="str">
        <f>IF(ISNUMBER(A4312),(IF(ISNUMBER(VLOOKUP(A4312,KEYWORDS,1,FALSE)),"C/PalabrasClaves","S/PalabrasClaves")),"")</f>
        <v>C/PalabrasClaves</v>
      </c>
      <c r="N4312" s="21" t="str">
        <f t="shared" si="19"/>
        <v/>
      </c>
      <c r="O4312" s="21"/>
      <c r="P4312" s="21" t="s">
        <v>24034</v>
      </c>
      <c r="Q4312" s="21"/>
      <c r="R4312" s="21" t="str">
        <f>LEFT('2012-2022'!$P4312,4)</f>
        <v>2018</v>
      </c>
      <c r="S4312" s="21" t="s">
        <v>74</v>
      </c>
      <c r="T4312" s="21"/>
      <c r="U4312" s="21"/>
      <c r="V4312" s="21"/>
      <c r="W4312" s="27"/>
      <c r="X4312" s="27"/>
      <c r="Y4312" s="28"/>
    </row>
    <row r="4313" ht="15.75" customHeight="1">
      <c r="A4313" s="21">
        <v>3.0317459E7</v>
      </c>
      <c r="B4313" s="21" t="s">
        <v>24151</v>
      </c>
      <c r="C4313" s="21" t="s">
        <v>24152</v>
      </c>
      <c r="D4313" s="21" t="s">
        <v>24153</v>
      </c>
      <c r="E4313" s="21" t="s">
        <v>24154</v>
      </c>
      <c r="F4313" s="21" t="s">
        <v>664</v>
      </c>
      <c r="G4313" s="21">
        <v>2018.0</v>
      </c>
      <c r="H4313" s="26">
        <v>43388.0</v>
      </c>
      <c r="I4313" s="21"/>
      <c r="J4313" s="21"/>
      <c r="K4313" s="21" t="s">
        <v>24155</v>
      </c>
      <c r="L4313" s="21" t="str">
        <f>IF(ISNUMBER(VLOOKUP(A4313,EXCL,1,FALSE)),"Excluido",IF(ISNUMBER(VLOOKUP(A4313,POST,1,FALSE)),"PostAlerta",IF(ISNUMBER(VLOOKUP(A4313,PRE,1,FALSE)),"PreAlerta","")))</f>
        <v>PostAlerta</v>
      </c>
      <c r="M4313" s="21" t="str">
        <f>IF(ISNUMBER(A4313),(IF(ISNUMBER(VLOOKUP(A4313,KEYWORDS,1,FALSE)),"C/PalabrasClaves","S/PalabrasClaves")),"")</f>
        <v>S/PalabrasClaves</v>
      </c>
      <c r="N4313" s="21" t="str">
        <f t="shared" si="19"/>
        <v/>
      </c>
      <c r="O4313" s="21"/>
      <c r="P4313" s="21" t="s">
        <v>24040</v>
      </c>
      <c r="Q4313" s="21"/>
      <c r="R4313" s="21" t="str">
        <f>LEFT('2012-2022'!$P4313,4)</f>
        <v>2018</v>
      </c>
      <c r="S4313" s="21" t="s">
        <v>72</v>
      </c>
      <c r="T4313" s="21"/>
      <c r="U4313" s="21"/>
      <c r="V4313" s="21"/>
      <c r="W4313" s="27"/>
      <c r="X4313" s="27"/>
      <c r="Y4313" s="12"/>
    </row>
    <row r="4314" ht="15.75" customHeight="1">
      <c r="A4314" s="21">
        <v>3.0334709E7</v>
      </c>
      <c r="B4314" s="21" t="s">
        <v>24156</v>
      </c>
      <c r="C4314" s="21" t="s">
        <v>24157</v>
      </c>
      <c r="D4314" s="21" t="s">
        <v>24158</v>
      </c>
      <c r="E4314" s="21" t="s">
        <v>11953</v>
      </c>
      <c r="F4314" s="21" t="s">
        <v>508</v>
      </c>
      <c r="G4314" s="21">
        <v>2018.0</v>
      </c>
      <c r="H4314" s="26">
        <v>43392.0</v>
      </c>
      <c r="I4314" s="21" t="s">
        <v>24159</v>
      </c>
      <c r="J4314" s="21"/>
      <c r="K4314" s="21" t="s">
        <v>24160</v>
      </c>
      <c r="L4314" s="21" t="str">
        <f>IF(ISNUMBER(VLOOKUP(A4314,EXCL,1,FALSE)),"Excluido",IF(ISNUMBER(VLOOKUP(A4314,POST,1,FALSE)),"PostAlerta",IF(ISNUMBER(VLOOKUP(A4314,PRE,1,FALSE)),"PreAlerta","")))</f>
        <v>PostAlerta</v>
      </c>
      <c r="M4314" s="21" t="str">
        <f>IF(ISNUMBER(A4314),(IF(ISNUMBER(VLOOKUP(A4314,KEYWORDS,1,FALSE)),"C/PalabrasClaves","S/PalabrasClaves")),"")</f>
        <v>S/PalabrasClaves</v>
      </c>
      <c r="N4314" s="21" t="str">
        <f t="shared" si="19"/>
        <v/>
      </c>
      <c r="O4314" s="21"/>
      <c r="P4314" s="21" t="s">
        <v>24040</v>
      </c>
      <c r="Q4314" s="21"/>
      <c r="R4314" s="21" t="str">
        <f>LEFT('2012-2022'!$P4314,4)</f>
        <v>2018</v>
      </c>
      <c r="S4314" s="21" t="s">
        <v>72</v>
      </c>
      <c r="T4314" s="21"/>
      <c r="U4314" s="21"/>
      <c r="V4314" s="21"/>
      <c r="W4314" s="27"/>
      <c r="X4314" s="27"/>
      <c r="Y4314" s="28"/>
    </row>
    <row r="4315" ht="15.75" customHeight="1">
      <c r="A4315" s="21">
        <v>3.033471E7</v>
      </c>
      <c r="B4315" s="21" t="s">
        <v>24161</v>
      </c>
      <c r="C4315" s="21" t="s">
        <v>24162</v>
      </c>
      <c r="D4315" s="21" t="s">
        <v>24163</v>
      </c>
      <c r="E4315" s="21" t="s">
        <v>10118</v>
      </c>
      <c r="F4315" s="21" t="s">
        <v>508</v>
      </c>
      <c r="G4315" s="21">
        <v>2018.0</v>
      </c>
      <c r="H4315" s="26">
        <v>43392.0</v>
      </c>
      <c r="I4315" s="21" t="s">
        <v>24164</v>
      </c>
      <c r="J4315" s="21"/>
      <c r="K4315" s="21" t="s">
        <v>24165</v>
      </c>
      <c r="L4315" s="21" t="str">
        <f>IF(ISNUMBER(VLOOKUP(A4315,EXCL,1,FALSE)),"Excluido",IF(ISNUMBER(VLOOKUP(A4315,POST,1,FALSE)),"PostAlerta",IF(ISNUMBER(VLOOKUP(A4315,PRE,1,FALSE)),"PreAlerta","")))</f>
        <v>PostAlerta</v>
      </c>
      <c r="M4315" s="21" t="str">
        <f>IF(ISNUMBER(A4315),(IF(ISNUMBER(VLOOKUP(A4315,KEYWORDS,1,FALSE)),"C/PalabrasClaves","S/PalabrasClaves")),"")</f>
        <v>S/PalabrasClaves</v>
      </c>
      <c r="N4315" s="21" t="str">
        <f t="shared" si="19"/>
        <v/>
      </c>
      <c r="O4315" s="21"/>
      <c r="P4315" s="21" t="s">
        <v>24040</v>
      </c>
      <c r="Q4315" s="21"/>
      <c r="R4315" s="21" t="str">
        <f>LEFT('2012-2022'!$P4315,4)</f>
        <v>2018</v>
      </c>
      <c r="S4315" s="21" t="s">
        <v>72</v>
      </c>
      <c r="T4315" s="21"/>
      <c r="U4315" s="21"/>
      <c r="V4315" s="21"/>
      <c r="W4315" s="27"/>
      <c r="X4315" s="27"/>
      <c r="Y4315" s="12"/>
    </row>
    <row r="4316" ht="15.75" customHeight="1">
      <c r="A4316" s="21">
        <v>3.0334711E7</v>
      </c>
      <c r="B4316" s="21" t="s">
        <v>24166</v>
      </c>
      <c r="C4316" s="21" t="s">
        <v>24167</v>
      </c>
      <c r="D4316" s="21" t="s">
        <v>24168</v>
      </c>
      <c r="E4316" s="21" t="s">
        <v>24169</v>
      </c>
      <c r="F4316" s="21" t="s">
        <v>508</v>
      </c>
      <c r="G4316" s="21">
        <v>2018.0</v>
      </c>
      <c r="H4316" s="26">
        <v>43392.0</v>
      </c>
      <c r="I4316" s="21" t="s">
        <v>24170</v>
      </c>
      <c r="J4316" s="21"/>
      <c r="K4316" s="21" t="s">
        <v>24171</v>
      </c>
      <c r="L4316" s="21" t="str">
        <f>IF(ISNUMBER(VLOOKUP(A4316,EXCL,1,FALSE)),"Excluido",IF(ISNUMBER(VLOOKUP(A4316,POST,1,FALSE)),"PostAlerta",IF(ISNUMBER(VLOOKUP(A4316,PRE,1,FALSE)),"PreAlerta","")))</f>
        <v>PostAlerta</v>
      </c>
      <c r="M4316" s="21" t="str">
        <f>IF(ISNUMBER(A4316),(IF(ISNUMBER(VLOOKUP(A4316,KEYWORDS,1,FALSE)),"C/PalabrasClaves","S/PalabrasClaves")),"")</f>
        <v>S/PalabrasClaves</v>
      </c>
      <c r="N4316" s="21" t="str">
        <f t="shared" si="19"/>
        <v/>
      </c>
      <c r="O4316" s="21"/>
      <c r="P4316" s="21" t="s">
        <v>24040</v>
      </c>
      <c r="Q4316" s="21"/>
      <c r="R4316" s="21" t="str">
        <f>LEFT('2012-2022'!$P4316,4)</f>
        <v>2018</v>
      </c>
      <c r="S4316" s="21" t="s">
        <v>72</v>
      </c>
      <c r="T4316" s="21"/>
      <c r="U4316" s="21"/>
      <c r="V4316" s="21"/>
      <c r="W4316" s="27"/>
      <c r="X4316" s="27"/>
      <c r="Y4316" s="28"/>
    </row>
    <row r="4317" ht="15.75" customHeight="1">
      <c r="A4317" s="21">
        <v>3.0334715E7</v>
      </c>
      <c r="B4317" s="21" t="s">
        <v>24172</v>
      </c>
      <c r="C4317" s="21" t="s">
        <v>24173</v>
      </c>
      <c r="D4317" s="21" t="s">
        <v>24174</v>
      </c>
      <c r="E4317" s="21" t="s">
        <v>24175</v>
      </c>
      <c r="F4317" s="21" t="s">
        <v>508</v>
      </c>
      <c r="G4317" s="21">
        <v>2018.0</v>
      </c>
      <c r="H4317" s="26">
        <v>43392.0</v>
      </c>
      <c r="I4317" s="21" t="s">
        <v>24176</v>
      </c>
      <c r="J4317" s="21"/>
      <c r="K4317" s="21" t="s">
        <v>24177</v>
      </c>
      <c r="L4317" s="21" t="str">
        <f>IF(ISNUMBER(VLOOKUP(A4317,EXCL,1,FALSE)),"Excluido",IF(ISNUMBER(VLOOKUP(A4317,POST,1,FALSE)),"PostAlerta",IF(ISNUMBER(VLOOKUP(A4317,PRE,1,FALSE)),"PreAlerta","")))</f>
        <v>PostAlerta</v>
      </c>
      <c r="M4317" s="21" t="str">
        <f>IF(ISNUMBER(A4317),(IF(ISNUMBER(VLOOKUP(A4317,KEYWORDS,1,FALSE)),"C/PalabrasClaves","S/PalabrasClaves")),"")</f>
        <v>S/PalabrasClaves</v>
      </c>
      <c r="N4317" s="21" t="str">
        <f t="shared" si="19"/>
        <v/>
      </c>
      <c r="O4317" s="21"/>
      <c r="P4317" s="21" t="s">
        <v>24040</v>
      </c>
      <c r="Q4317" s="21"/>
      <c r="R4317" s="21" t="str">
        <f>LEFT('2012-2022'!$P4317,4)</f>
        <v>2018</v>
      </c>
      <c r="S4317" s="21" t="s">
        <v>72</v>
      </c>
      <c r="T4317" s="21"/>
      <c r="U4317" s="21"/>
      <c r="V4317" s="21"/>
      <c r="W4317" s="27"/>
      <c r="X4317" s="27"/>
      <c r="Y4317" s="12"/>
    </row>
    <row r="4318" ht="15.75" customHeight="1">
      <c r="A4318" s="21">
        <v>3.0334722E7</v>
      </c>
      <c r="B4318" s="21" t="s">
        <v>24178</v>
      </c>
      <c r="C4318" s="21" t="s">
        <v>24179</v>
      </c>
      <c r="D4318" s="21" t="s">
        <v>24180</v>
      </c>
      <c r="E4318" s="21" t="s">
        <v>22932</v>
      </c>
      <c r="F4318" s="21" t="s">
        <v>508</v>
      </c>
      <c r="G4318" s="21">
        <v>2018.0</v>
      </c>
      <c r="H4318" s="26">
        <v>43392.0</v>
      </c>
      <c r="I4318" s="21" t="s">
        <v>24181</v>
      </c>
      <c r="J4318" s="21"/>
      <c r="K4318" s="21" t="s">
        <v>24182</v>
      </c>
      <c r="L4318" s="21" t="str">
        <f>IF(ISNUMBER(VLOOKUP(A4318,EXCL,1,FALSE)),"Excluido",IF(ISNUMBER(VLOOKUP(A4318,POST,1,FALSE)),"PostAlerta",IF(ISNUMBER(VLOOKUP(A4318,PRE,1,FALSE)),"PreAlerta","")))</f>
        <v>PostAlerta</v>
      </c>
      <c r="M4318" s="21" t="str">
        <f>IF(ISNUMBER(A4318),(IF(ISNUMBER(VLOOKUP(A4318,KEYWORDS,1,FALSE)),"C/PalabrasClaves","S/PalabrasClaves")),"")</f>
        <v>S/PalabrasClaves</v>
      </c>
      <c r="N4318" s="21" t="str">
        <f t="shared" si="19"/>
        <v/>
      </c>
      <c r="O4318" s="21"/>
      <c r="P4318" s="21" t="s">
        <v>24040</v>
      </c>
      <c r="Q4318" s="21"/>
      <c r="R4318" s="21" t="str">
        <f>LEFT('2012-2022'!$P4318,4)</f>
        <v>2018</v>
      </c>
      <c r="S4318" s="21" t="s">
        <v>72</v>
      </c>
      <c r="T4318" s="21"/>
      <c r="U4318" s="21"/>
      <c r="V4318" s="21"/>
      <c r="W4318" s="27"/>
      <c r="X4318" s="27"/>
      <c r="Y4318" s="28"/>
    </row>
    <row r="4319" ht="15.75" customHeight="1">
      <c r="A4319" s="21">
        <v>3.0334725E7</v>
      </c>
      <c r="B4319" s="21" t="s">
        <v>24183</v>
      </c>
      <c r="C4319" s="21" t="s">
        <v>24184</v>
      </c>
      <c r="D4319" s="21" t="s">
        <v>24185</v>
      </c>
      <c r="E4319" s="21" t="s">
        <v>24186</v>
      </c>
      <c r="F4319" s="21" t="s">
        <v>508</v>
      </c>
      <c r="G4319" s="21">
        <v>2018.0</v>
      </c>
      <c r="H4319" s="26">
        <v>43392.0</v>
      </c>
      <c r="I4319" s="21" t="s">
        <v>24187</v>
      </c>
      <c r="J4319" s="21"/>
      <c r="K4319" s="21" t="s">
        <v>24188</v>
      </c>
      <c r="L4319" s="21" t="str">
        <f>IF(ISNUMBER(VLOOKUP(A4319,EXCL,1,FALSE)),"Excluido",IF(ISNUMBER(VLOOKUP(A4319,POST,1,FALSE)),"PostAlerta",IF(ISNUMBER(VLOOKUP(A4319,PRE,1,FALSE)),"PreAlerta","")))</f>
        <v>PostAlerta</v>
      </c>
      <c r="M4319" s="21" t="str">
        <f>IF(ISNUMBER(A4319),(IF(ISNUMBER(VLOOKUP(A4319,KEYWORDS,1,FALSE)),"C/PalabrasClaves","S/PalabrasClaves")),"")</f>
        <v>S/PalabrasClaves</v>
      </c>
      <c r="N4319" s="21" t="str">
        <f t="shared" si="19"/>
        <v/>
      </c>
      <c r="O4319" s="21"/>
      <c r="P4319" s="21" t="s">
        <v>24040</v>
      </c>
      <c r="Q4319" s="21"/>
      <c r="R4319" s="21" t="str">
        <f>LEFT('2012-2022'!$P4319,4)</f>
        <v>2018</v>
      </c>
      <c r="S4319" s="21" t="s">
        <v>72</v>
      </c>
      <c r="T4319" s="21"/>
      <c r="U4319" s="21"/>
      <c r="V4319" s="21"/>
      <c r="W4319" s="27"/>
      <c r="X4319" s="27"/>
      <c r="Y4319" s="12"/>
    </row>
    <row r="4320" ht="15.75" customHeight="1">
      <c r="A4320" s="21">
        <v>3.0353471E7</v>
      </c>
      <c r="B4320" s="21" t="s">
        <v>24189</v>
      </c>
      <c r="C4320" s="21" t="s">
        <v>24190</v>
      </c>
      <c r="D4320" s="21" t="s">
        <v>24191</v>
      </c>
      <c r="E4320" s="21" t="s">
        <v>2561</v>
      </c>
      <c r="F4320" s="21" t="s">
        <v>13385</v>
      </c>
      <c r="G4320" s="21">
        <v>2018.0</v>
      </c>
      <c r="H4320" s="26">
        <v>43398.0</v>
      </c>
      <c r="I4320" s="21"/>
      <c r="J4320" s="21"/>
      <c r="K4320" s="21" t="s">
        <v>24192</v>
      </c>
      <c r="L4320" s="21" t="str">
        <f>IF(ISNUMBER(VLOOKUP(A4320,EXCL,1,FALSE)),"Excluido",IF(ISNUMBER(VLOOKUP(A4320,POST,1,FALSE)),"PostAlerta",IF(ISNUMBER(VLOOKUP(A4320,PRE,1,FALSE)),"PreAlerta","")))</f>
        <v>PostAlerta</v>
      </c>
      <c r="M4320" s="21" t="str">
        <f>IF(ISNUMBER(A4320),(IF(ISNUMBER(VLOOKUP(A4320,KEYWORDS,1,FALSE)),"C/PalabrasClaves","S/PalabrasClaves")),"")</f>
        <v>S/PalabrasClaves</v>
      </c>
      <c r="N4320" s="21" t="str">
        <f t="shared" si="19"/>
        <v/>
      </c>
      <c r="O4320" s="21"/>
      <c r="P4320" s="21" t="s">
        <v>24040</v>
      </c>
      <c r="Q4320" s="21"/>
      <c r="R4320" s="21" t="str">
        <f>LEFT('2012-2022'!$P4320,4)</f>
        <v>2018</v>
      </c>
      <c r="S4320" s="21" t="s">
        <v>72</v>
      </c>
      <c r="T4320" s="21"/>
      <c r="U4320" s="21"/>
      <c r="V4320" s="21"/>
      <c r="W4320" s="27"/>
      <c r="X4320" s="27"/>
      <c r="Y4320" s="28"/>
    </row>
    <row r="4321" ht="15.75" customHeight="1">
      <c r="A4321" s="21">
        <v>3.0389039E7</v>
      </c>
      <c r="B4321" s="21" t="s">
        <v>24193</v>
      </c>
      <c r="C4321" s="21" t="s">
        <v>24194</v>
      </c>
      <c r="D4321" s="21" t="s">
        <v>24195</v>
      </c>
      <c r="E4321" s="21" t="s">
        <v>22637</v>
      </c>
      <c r="F4321" s="21" t="s">
        <v>354</v>
      </c>
      <c r="G4321" s="21">
        <v>2018.0</v>
      </c>
      <c r="H4321" s="26">
        <v>43408.0</v>
      </c>
      <c r="I4321" s="21"/>
      <c r="J4321" s="21"/>
      <c r="K4321" s="21" t="s">
        <v>24196</v>
      </c>
      <c r="L4321" s="21" t="str">
        <f>IF(ISNUMBER(VLOOKUP(A4321,EXCL,1,FALSE)),"Excluido",IF(ISNUMBER(VLOOKUP(A4321,POST,1,FALSE)),"PostAlerta",IF(ISNUMBER(VLOOKUP(A4321,PRE,1,FALSE)),"PreAlerta","")))</f>
        <v>PostAlerta</v>
      </c>
      <c r="M4321" s="21" t="str">
        <f>IF(ISNUMBER(A4321),(IF(ISNUMBER(VLOOKUP(A4321,KEYWORDS,1,FALSE)),"C/PalabrasClaves","S/PalabrasClaves")),"")</f>
        <v>S/PalabrasClaves</v>
      </c>
      <c r="N4321" s="21" t="str">
        <f t="shared" si="19"/>
        <v/>
      </c>
      <c r="O4321" s="21"/>
      <c r="P4321" s="21" t="s">
        <v>24040</v>
      </c>
      <c r="Q4321" s="21"/>
      <c r="R4321" s="21" t="str">
        <f>LEFT('2012-2022'!$P4321,4)</f>
        <v>2018</v>
      </c>
      <c r="S4321" s="21" t="s">
        <v>72</v>
      </c>
      <c r="T4321" s="21"/>
      <c r="U4321" s="21"/>
      <c r="V4321" s="21"/>
      <c r="W4321" s="27"/>
      <c r="X4321" s="27"/>
      <c r="Y4321" s="12"/>
    </row>
    <row r="4322" ht="15.75" customHeight="1">
      <c r="A4322" s="21">
        <v>3.0402238E7</v>
      </c>
      <c r="B4322" s="21" t="s">
        <v>24197</v>
      </c>
      <c r="C4322" s="21" t="s">
        <v>24198</v>
      </c>
      <c r="D4322" s="21" t="s">
        <v>24199</v>
      </c>
      <c r="E4322" s="21" t="s">
        <v>24200</v>
      </c>
      <c r="F4322" s="21" t="s">
        <v>9590</v>
      </c>
      <c r="G4322" s="21">
        <v>2018.0</v>
      </c>
      <c r="H4322" s="26">
        <v>43412.0</v>
      </c>
      <c r="I4322" s="21" t="s">
        <v>24201</v>
      </c>
      <c r="J4322" s="21"/>
      <c r="K4322" s="21" t="s">
        <v>24202</v>
      </c>
      <c r="L4322" s="21" t="str">
        <f>IF(ISNUMBER(VLOOKUP(A4322,EXCL,1,FALSE)),"Excluido",IF(ISNUMBER(VLOOKUP(A4322,POST,1,FALSE)),"PostAlerta",IF(ISNUMBER(VLOOKUP(A4322,PRE,1,FALSE)),"PreAlerta","")))</f>
        <v>Excluido</v>
      </c>
      <c r="M4322" s="21" t="str">
        <f>IF(ISNUMBER(A4322),(IF(ISNUMBER(VLOOKUP(A4322,KEYWORDS,1,FALSE)),"C/PalabrasClaves","S/PalabrasClaves")),"")</f>
        <v>S/PalabrasClaves</v>
      </c>
      <c r="N4322" s="21" t="str">
        <f t="shared" si="19"/>
        <v/>
      </c>
      <c r="O4322" s="21"/>
      <c r="P4322" s="21" t="s">
        <v>23707</v>
      </c>
      <c r="Q4322" s="21"/>
      <c r="R4322" s="21" t="str">
        <f>LEFT('2012-2022'!$P4322,4)</f>
        <v>2018</v>
      </c>
      <c r="S4322" s="21" t="s">
        <v>68</v>
      </c>
      <c r="T4322" s="21"/>
      <c r="U4322" s="21"/>
      <c r="V4322" s="21"/>
      <c r="W4322" s="27"/>
      <c r="X4322" s="27"/>
      <c r="Y4322" s="28"/>
    </row>
    <row r="4323" ht="15.75" customHeight="1">
      <c r="A4323" s="21">
        <v>3.0402241E7</v>
      </c>
      <c r="B4323" s="21" t="s">
        <v>24203</v>
      </c>
      <c r="C4323" s="21" t="s">
        <v>24204</v>
      </c>
      <c r="D4323" s="21" t="s">
        <v>24205</v>
      </c>
      <c r="E4323" s="21" t="s">
        <v>24206</v>
      </c>
      <c r="F4323" s="21" t="s">
        <v>9590</v>
      </c>
      <c r="G4323" s="21">
        <v>2018.0</v>
      </c>
      <c r="H4323" s="26">
        <v>43412.0</v>
      </c>
      <c r="I4323" s="21" t="s">
        <v>24207</v>
      </c>
      <c r="J4323" s="21"/>
      <c r="K4323" s="21" t="s">
        <v>24208</v>
      </c>
      <c r="L4323" s="21" t="str">
        <f>IF(ISNUMBER(VLOOKUP(A4323,EXCL,1,FALSE)),"Excluido",IF(ISNUMBER(VLOOKUP(A4323,POST,1,FALSE)),"PostAlerta",IF(ISNUMBER(VLOOKUP(A4323,PRE,1,FALSE)),"PreAlerta","")))</f>
        <v>PostAlerta</v>
      </c>
      <c r="M4323" s="21" t="str">
        <f>IF(ISNUMBER(A4323),(IF(ISNUMBER(VLOOKUP(A4323,KEYWORDS,1,FALSE)),"C/PalabrasClaves","S/PalabrasClaves")),"")</f>
        <v>S/PalabrasClaves</v>
      </c>
      <c r="N4323" s="21" t="str">
        <f t="shared" si="19"/>
        <v/>
      </c>
      <c r="O4323" s="21"/>
      <c r="P4323" s="21" t="s">
        <v>23430</v>
      </c>
      <c r="Q4323" s="21"/>
      <c r="R4323" s="21" t="str">
        <f>LEFT('2012-2022'!$P4323,4)</f>
        <v>2018</v>
      </c>
      <c r="S4323" s="21" t="s">
        <v>65</v>
      </c>
      <c r="T4323" s="21"/>
      <c r="U4323" s="21"/>
      <c r="V4323" s="21"/>
      <c r="W4323" s="27"/>
      <c r="X4323" s="27"/>
      <c r="Y4323" s="12"/>
    </row>
    <row r="4324" ht="15.75" customHeight="1">
      <c r="A4324" s="21">
        <v>3.0419355E7</v>
      </c>
      <c r="B4324" s="21" t="s">
        <v>24209</v>
      </c>
      <c r="C4324" s="21" t="s">
        <v>24210</v>
      </c>
      <c r="D4324" s="21" t="s">
        <v>24211</v>
      </c>
      <c r="E4324" s="21" t="s">
        <v>24212</v>
      </c>
      <c r="F4324" s="21" t="s">
        <v>1331</v>
      </c>
      <c r="G4324" s="21">
        <v>2018.0</v>
      </c>
      <c r="H4324" s="26">
        <v>43417.0</v>
      </c>
      <c r="I4324" s="21"/>
      <c r="J4324" s="21"/>
      <c r="K4324" s="21" t="s">
        <v>24213</v>
      </c>
      <c r="L4324" s="21" t="str">
        <f>IF(ISNUMBER(VLOOKUP(A4324,EXCL,1,FALSE)),"Excluido",IF(ISNUMBER(VLOOKUP(A4324,POST,1,FALSE)),"PostAlerta",IF(ISNUMBER(VLOOKUP(A4324,PRE,1,FALSE)),"PreAlerta","")))</f>
        <v>PostAlerta</v>
      </c>
      <c r="M4324" s="21" t="str">
        <f>IF(ISNUMBER(A4324),(IF(ISNUMBER(VLOOKUP(A4324,KEYWORDS,1,FALSE)),"C/PalabrasClaves","S/PalabrasClaves")),"")</f>
        <v>S/PalabrasClaves</v>
      </c>
      <c r="N4324" s="21" t="str">
        <f t="shared" si="19"/>
        <v/>
      </c>
      <c r="O4324" s="21"/>
      <c r="P4324" s="21" t="s">
        <v>24034</v>
      </c>
      <c r="Q4324" s="21"/>
      <c r="R4324" s="21" t="str">
        <f>LEFT('2012-2022'!$P4324,4)</f>
        <v>2018</v>
      </c>
      <c r="S4324" s="21" t="s">
        <v>74</v>
      </c>
      <c r="T4324" s="21"/>
      <c r="U4324" s="21"/>
      <c r="V4324" s="21"/>
      <c r="W4324" s="27"/>
      <c r="X4324" s="27"/>
      <c r="Y4324" s="28"/>
    </row>
    <row r="4325" ht="15.75" customHeight="1">
      <c r="A4325" s="21">
        <v>3.0621821E7</v>
      </c>
      <c r="B4325" s="21" t="s">
        <v>24214</v>
      </c>
      <c r="C4325" s="21" t="s">
        <v>24215</v>
      </c>
      <c r="D4325" s="21" t="s">
        <v>24216</v>
      </c>
      <c r="E4325" s="21" t="s">
        <v>9170</v>
      </c>
      <c r="F4325" s="21" t="s">
        <v>24217</v>
      </c>
      <c r="G4325" s="21">
        <v>2018.0</v>
      </c>
      <c r="H4325" s="26">
        <v>43475.0</v>
      </c>
      <c r="I4325" s="21" t="s">
        <v>24218</v>
      </c>
      <c r="J4325" s="21"/>
      <c r="K4325" s="21" t="s">
        <v>24219</v>
      </c>
      <c r="L4325" s="21" t="str">
        <f>IF(ISNUMBER(VLOOKUP(A4325,EXCL,1,FALSE)),"Excluido",IF(ISNUMBER(VLOOKUP(A4325,POST,1,FALSE)),"PostAlerta",IF(ISNUMBER(VLOOKUP(A4325,PRE,1,FALSE)),"PreAlerta","")))</f>
        <v>PostAlerta</v>
      </c>
      <c r="M4325" s="21" t="str">
        <f>IF(ISNUMBER(A4325),(IF(ISNUMBER(VLOOKUP(A4325,KEYWORDS,1,FALSE)),"C/PalabrasClaves","S/PalabrasClaves")),"")</f>
        <v>S/PalabrasClaves</v>
      </c>
      <c r="N4325" s="21" t="str">
        <f t="shared" si="19"/>
        <v/>
      </c>
      <c r="O4325" s="21"/>
      <c r="P4325" s="21" t="s">
        <v>24040</v>
      </c>
      <c r="Q4325" s="21"/>
      <c r="R4325" s="21" t="str">
        <f>LEFT('2012-2022'!$P4325,4)</f>
        <v>2018</v>
      </c>
      <c r="S4325" s="21" t="s">
        <v>72</v>
      </c>
      <c r="T4325" s="21"/>
      <c r="U4325" s="21"/>
      <c r="V4325" s="21"/>
      <c r="W4325" s="27"/>
      <c r="X4325" s="27"/>
      <c r="Y4325" s="12"/>
    </row>
    <row r="4326" ht="15.75" customHeight="1">
      <c r="A4326" s="21">
        <v>3.0400987E7</v>
      </c>
      <c r="B4326" s="21" t="s">
        <v>24220</v>
      </c>
      <c r="C4326" s="21" t="s">
        <v>24221</v>
      </c>
      <c r="D4326" s="21" t="s">
        <v>24222</v>
      </c>
      <c r="E4326" s="21" t="s">
        <v>24223</v>
      </c>
      <c r="F4326" s="21" t="s">
        <v>24224</v>
      </c>
      <c r="G4326" s="21">
        <v>2018.0</v>
      </c>
      <c r="H4326" s="26">
        <v>43412.0</v>
      </c>
      <c r="I4326" s="21" t="s">
        <v>24225</v>
      </c>
      <c r="J4326" s="21"/>
      <c r="K4326" s="21" t="s">
        <v>24226</v>
      </c>
      <c r="L4326" s="21" t="str">
        <f>IF(ISNUMBER(VLOOKUP(A4326,EXCL,1,FALSE)),"Excluido",IF(ISNUMBER(VLOOKUP(A4326,POST,1,FALSE)),"PostAlerta",IF(ISNUMBER(VLOOKUP(A4326,PRE,1,FALSE)),"PreAlerta","")))</f>
        <v>PostAlerta</v>
      </c>
      <c r="M4326" s="21" t="str">
        <f>IF(ISNUMBER(A4326),(IF(ISNUMBER(VLOOKUP(A4326,KEYWORDS,1,FALSE)),"C/PalabrasClaves","S/PalabrasClaves")),"")</f>
        <v>S/PalabrasClaves</v>
      </c>
      <c r="N4326" s="21" t="str">
        <f t="shared" si="19"/>
        <v/>
      </c>
      <c r="O4326" s="21"/>
      <c r="P4326" s="21" t="s">
        <v>24227</v>
      </c>
      <c r="Q4326" s="21"/>
      <c r="R4326" s="21" t="str">
        <f>LEFT('2012-2022'!$P4326,4)</f>
        <v>2018</v>
      </c>
      <c r="S4326" s="21" t="s">
        <v>72</v>
      </c>
      <c r="T4326" s="21"/>
      <c r="U4326" s="21"/>
      <c r="V4326" s="21"/>
      <c r="W4326" s="27"/>
      <c r="X4326" s="27"/>
      <c r="Y4326" s="28"/>
    </row>
    <row r="4327" ht="15.75" customHeight="1">
      <c r="A4327" s="21">
        <v>3.040462E7</v>
      </c>
      <c r="B4327" s="21" t="s">
        <v>24228</v>
      </c>
      <c r="C4327" s="21" t="s">
        <v>24229</v>
      </c>
      <c r="D4327" s="21" t="s">
        <v>24230</v>
      </c>
      <c r="E4327" s="21" t="s">
        <v>24231</v>
      </c>
      <c r="F4327" s="21" t="s">
        <v>368</v>
      </c>
      <c r="G4327" s="21">
        <v>2018.0</v>
      </c>
      <c r="H4327" s="26">
        <v>43413.0</v>
      </c>
      <c r="I4327" s="21" t="s">
        <v>24232</v>
      </c>
      <c r="J4327" s="21"/>
      <c r="K4327" s="21" t="s">
        <v>24233</v>
      </c>
      <c r="L4327" s="21" t="str">
        <f>IF(ISNUMBER(VLOOKUP(A4327,EXCL,1,FALSE)),"Excluido",IF(ISNUMBER(VLOOKUP(A4327,POST,1,FALSE)),"PostAlerta",IF(ISNUMBER(VLOOKUP(A4327,PRE,1,FALSE)),"PreAlerta","")))</f>
        <v>PostAlerta</v>
      </c>
      <c r="M4327" s="21" t="str">
        <f>IF(ISNUMBER(A4327),(IF(ISNUMBER(VLOOKUP(A4327,KEYWORDS,1,FALSE)),"C/PalabrasClaves","S/PalabrasClaves")),"")</f>
        <v>S/PalabrasClaves</v>
      </c>
      <c r="N4327" s="21" t="str">
        <f t="shared" si="19"/>
        <v/>
      </c>
      <c r="O4327" s="21"/>
      <c r="P4327" s="21" t="s">
        <v>24234</v>
      </c>
      <c r="Q4327" s="21"/>
      <c r="R4327" s="21" t="str">
        <f>LEFT('2012-2022'!$P4327,4)</f>
        <v>2018</v>
      </c>
      <c r="S4327" s="21" t="s">
        <v>72</v>
      </c>
      <c r="T4327" s="21"/>
      <c r="U4327" s="21"/>
      <c r="V4327" s="21"/>
      <c r="W4327" s="27"/>
      <c r="X4327" s="27"/>
      <c r="Y4327" s="12"/>
    </row>
    <row r="4328" ht="15.75" customHeight="1">
      <c r="A4328" s="21">
        <v>3.0408047E7</v>
      </c>
      <c r="B4328" s="21" t="s">
        <v>24235</v>
      </c>
      <c r="C4328" s="21" t="s">
        <v>24236</v>
      </c>
      <c r="D4328" s="21" t="s">
        <v>24237</v>
      </c>
      <c r="E4328" s="21" t="s">
        <v>24238</v>
      </c>
      <c r="F4328" s="21" t="s">
        <v>2831</v>
      </c>
      <c r="G4328" s="21">
        <v>2018.0</v>
      </c>
      <c r="H4328" s="26">
        <v>43413.0</v>
      </c>
      <c r="I4328" s="21" t="s">
        <v>24239</v>
      </c>
      <c r="J4328" s="21"/>
      <c r="K4328" s="21" t="s">
        <v>24240</v>
      </c>
      <c r="L4328" s="21" t="str">
        <f>IF(ISNUMBER(VLOOKUP(A4328,EXCL,1,FALSE)),"Excluido",IF(ISNUMBER(VLOOKUP(A4328,POST,1,FALSE)),"PostAlerta",IF(ISNUMBER(VLOOKUP(A4328,PRE,1,FALSE)),"PreAlerta","")))</f>
        <v>PostAlerta</v>
      </c>
      <c r="M4328" s="21" t="str">
        <f>IF(ISNUMBER(A4328),(IF(ISNUMBER(VLOOKUP(A4328,KEYWORDS,1,FALSE)),"C/PalabrasClaves","S/PalabrasClaves")),"")</f>
        <v>S/PalabrasClaves</v>
      </c>
      <c r="N4328" s="21" t="str">
        <f t="shared" si="19"/>
        <v/>
      </c>
      <c r="O4328" s="21"/>
      <c r="P4328" s="21" t="s">
        <v>24241</v>
      </c>
      <c r="Q4328" s="21"/>
      <c r="R4328" s="21" t="str">
        <f>LEFT('2012-2022'!$P4328,4)</f>
        <v>2018</v>
      </c>
      <c r="S4328" s="21" t="s">
        <v>72</v>
      </c>
      <c r="T4328" s="21"/>
      <c r="U4328" s="21"/>
      <c r="V4328" s="21"/>
      <c r="W4328" s="27"/>
      <c r="X4328" s="27"/>
      <c r="Y4328" s="28"/>
    </row>
    <row r="4329" ht="15.75" customHeight="1">
      <c r="A4329" s="21">
        <v>3.0419024E7</v>
      </c>
      <c r="B4329" s="21" t="s">
        <v>24242</v>
      </c>
      <c r="C4329" s="21" t="s">
        <v>24243</v>
      </c>
      <c r="D4329" s="21" t="s">
        <v>24244</v>
      </c>
      <c r="E4329" s="21" t="s">
        <v>16704</v>
      </c>
      <c r="F4329" s="21" t="s">
        <v>2810</v>
      </c>
      <c r="G4329" s="21">
        <v>2018.0</v>
      </c>
      <c r="H4329" s="26">
        <v>43417.0</v>
      </c>
      <c r="I4329" s="21" t="s">
        <v>24245</v>
      </c>
      <c r="J4329" s="21"/>
      <c r="K4329" s="21" t="s">
        <v>24246</v>
      </c>
      <c r="L4329" s="21" t="str">
        <f>IF(ISNUMBER(VLOOKUP(A4329,EXCL,1,FALSE)),"Excluido",IF(ISNUMBER(VLOOKUP(A4329,POST,1,FALSE)),"PostAlerta",IF(ISNUMBER(VLOOKUP(A4329,PRE,1,FALSE)),"PreAlerta","")))</f>
        <v>PostAlerta</v>
      </c>
      <c r="M4329" s="21" t="str">
        <f>IF(ISNUMBER(A4329),(IF(ISNUMBER(VLOOKUP(A4329,KEYWORDS,1,FALSE)),"C/PalabrasClaves","S/PalabrasClaves")),"")</f>
        <v>S/PalabrasClaves</v>
      </c>
      <c r="N4329" s="21" t="str">
        <f t="shared" si="19"/>
        <v/>
      </c>
      <c r="O4329" s="21"/>
      <c r="P4329" s="21" t="s">
        <v>24247</v>
      </c>
      <c r="Q4329" s="21"/>
      <c r="R4329" s="21" t="str">
        <f>LEFT('2012-2022'!$P4329,4)</f>
        <v>2018</v>
      </c>
      <c r="S4329" s="21" t="s">
        <v>72</v>
      </c>
      <c r="T4329" s="21"/>
      <c r="U4329" s="21"/>
      <c r="V4329" s="21"/>
      <c r="W4329" s="27"/>
      <c r="X4329" s="27"/>
      <c r="Y4329" s="12"/>
    </row>
    <row r="4330" ht="15.75" customHeight="1">
      <c r="A4330" s="21">
        <v>3.0419951E7</v>
      </c>
      <c r="B4330" s="21" t="s">
        <v>24248</v>
      </c>
      <c r="C4330" s="21" t="s">
        <v>24249</v>
      </c>
      <c r="D4330" s="21" t="s">
        <v>24250</v>
      </c>
      <c r="E4330" s="21" t="s">
        <v>23585</v>
      </c>
      <c r="F4330" s="21" t="s">
        <v>332</v>
      </c>
      <c r="G4330" s="21">
        <v>2018.0</v>
      </c>
      <c r="H4330" s="26">
        <v>43418.0</v>
      </c>
      <c r="I4330" s="21" t="s">
        <v>24251</v>
      </c>
      <c r="J4330" s="21"/>
      <c r="K4330" s="21" t="s">
        <v>24252</v>
      </c>
      <c r="L4330" s="21" t="str">
        <f>IF(ISNUMBER(VLOOKUP(A4330,EXCL,1,FALSE)),"Excluido",IF(ISNUMBER(VLOOKUP(A4330,POST,1,FALSE)),"PostAlerta",IF(ISNUMBER(VLOOKUP(A4330,PRE,1,FALSE)),"PreAlerta","")))</f>
        <v>PostAlerta</v>
      </c>
      <c r="M4330" s="21" t="str">
        <f>IF(ISNUMBER(A4330),(IF(ISNUMBER(VLOOKUP(A4330,KEYWORDS,1,FALSE)),"C/PalabrasClaves","S/PalabrasClaves")),"")</f>
        <v>S/PalabrasClaves</v>
      </c>
      <c r="N4330" s="21" t="str">
        <f t="shared" si="19"/>
        <v/>
      </c>
      <c r="O4330" s="21"/>
      <c r="P4330" s="21" t="s">
        <v>24247</v>
      </c>
      <c r="Q4330" s="21"/>
      <c r="R4330" s="21" t="str">
        <f>LEFT('2012-2022'!$P4330,4)</f>
        <v>2018</v>
      </c>
      <c r="S4330" s="21" t="s">
        <v>72</v>
      </c>
      <c r="T4330" s="21"/>
      <c r="U4330" s="21"/>
      <c r="V4330" s="21"/>
      <c r="W4330" s="27"/>
      <c r="X4330" s="27"/>
      <c r="Y4330" s="28"/>
    </row>
    <row r="4331" ht="15.75" customHeight="1">
      <c r="A4331" s="21">
        <v>3.0422992E7</v>
      </c>
      <c r="B4331" s="21" t="s">
        <v>24253</v>
      </c>
      <c r="C4331" s="21" t="s">
        <v>24254</v>
      </c>
      <c r="D4331" s="21" t="s">
        <v>24255</v>
      </c>
      <c r="E4331" s="21" t="s">
        <v>24256</v>
      </c>
      <c r="F4331" s="21" t="s">
        <v>1789</v>
      </c>
      <c r="G4331" s="21">
        <v>2018.0</v>
      </c>
      <c r="H4331" s="26">
        <v>43418.0</v>
      </c>
      <c r="I4331" s="21" t="s">
        <v>24257</v>
      </c>
      <c r="J4331" s="21"/>
      <c r="K4331" s="21" t="s">
        <v>24258</v>
      </c>
      <c r="L4331" s="21" t="str">
        <f>IF(ISNUMBER(VLOOKUP(A4331,EXCL,1,FALSE)),"Excluido",IF(ISNUMBER(VLOOKUP(A4331,POST,1,FALSE)),"PostAlerta",IF(ISNUMBER(VLOOKUP(A4331,PRE,1,FALSE)),"PreAlerta","")))</f>
        <v>PostAlerta</v>
      </c>
      <c r="M4331" s="21" t="str">
        <f>IF(ISNUMBER(A4331),(IF(ISNUMBER(VLOOKUP(A4331,KEYWORDS,1,FALSE)),"C/PalabrasClaves","S/PalabrasClaves")),"")</f>
        <v>S/PalabrasClaves</v>
      </c>
      <c r="N4331" s="21" t="str">
        <f t="shared" si="19"/>
        <v/>
      </c>
      <c r="O4331" s="21"/>
      <c r="P4331" s="21" t="s">
        <v>24259</v>
      </c>
      <c r="Q4331" s="21"/>
      <c r="R4331" s="21" t="str">
        <f>LEFT('2012-2022'!$P4331,4)</f>
        <v>2018</v>
      </c>
      <c r="S4331" s="21" t="s">
        <v>72</v>
      </c>
      <c r="T4331" s="21"/>
      <c r="U4331" s="21"/>
      <c r="V4331" s="21"/>
      <c r="W4331" s="27"/>
      <c r="X4331" s="27"/>
      <c r="Y4331" s="12"/>
    </row>
    <row r="4332" ht="15.75" customHeight="1">
      <c r="A4332" s="21">
        <v>3.0428923E7</v>
      </c>
      <c r="B4332" s="21" t="s">
        <v>24260</v>
      </c>
      <c r="C4332" s="21" t="s">
        <v>24261</v>
      </c>
      <c r="D4332" s="21" t="s">
        <v>24262</v>
      </c>
      <c r="E4332" s="21" t="s">
        <v>24263</v>
      </c>
      <c r="F4332" s="21" t="s">
        <v>332</v>
      </c>
      <c r="G4332" s="21">
        <v>2018.0</v>
      </c>
      <c r="H4332" s="26">
        <v>43420.0</v>
      </c>
      <c r="I4332" s="21" t="s">
        <v>24264</v>
      </c>
      <c r="J4332" s="21"/>
      <c r="K4332" s="21" t="s">
        <v>24265</v>
      </c>
      <c r="L4332" s="21" t="str">
        <f>IF(ISNUMBER(VLOOKUP(A4332,EXCL,1,FALSE)),"Excluido",IF(ISNUMBER(VLOOKUP(A4332,POST,1,FALSE)),"PostAlerta",IF(ISNUMBER(VLOOKUP(A4332,PRE,1,FALSE)),"PreAlerta","")))</f>
        <v>Excluido</v>
      </c>
      <c r="M4332" s="21" t="str">
        <f>IF(ISNUMBER(A4332),(IF(ISNUMBER(VLOOKUP(A4332,KEYWORDS,1,FALSE)),"C/PalabrasClaves","S/PalabrasClaves")),"")</f>
        <v>S/PalabrasClaves</v>
      </c>
      <c r="N4332" s="21" t="str">
        <f t="shared" si="19"/>
        <v/>
      </c>
      <c r="O4332" s="21"/>
      <c r="P4332" s="21" t="s">
        <v>24266</v>
      </c>
      <c r="Q4332" s="21"/>
      <c r="R4332" s="21" t="str">
        <f>LEFT('2012-2022'!$P4332,4)</f>
        <v>2018</v>
      </c>
      <c r="S4332" s="21" t="s">
        <v>72</v>
      </c>
      <c r="T4332" s="21"/>
      <c r="U4332" s="21"/>
      <c r="V4332" s="21"/>
      <c r="W4332" s="27"/>
      <c r="X4332" s="27"/>
      <c r="Y4332" s="28"/>
    </row>
    <row r="4333" ht="15.75" customHeight="1">
      <c r="A4333" s="21">
        <v>3.0428925E7</v>
      </c>
      <c r="B4333" s="21" t="s">
        <v>24267</v>
      </c>
      <c r="C4333" s="21" t="s">
        <v>24268</v>
      </c>
      <c r="D4333" s="21" t="s">
        <v>24269</v>
      </c>
      <c r="E4333" s="21" t="s">
        <v>24270</v>
      </c>
      <c r="F4333" s="21" t="s">
        <v>332</v>
      </c>
      <c r="G4333" s="21">
        <v>2018.0</v>
      </c>
      <c r="H4333" s="26">
        <v>43420.0</v>
      </c>
      <c r="I4333" s="21" t="s">
        <v>24271</v>
      </c>
      <c r="J4333" s="21"/>
      <c r="K4333" s="21" t="s">
        <v>24272</v>
      </c>
      <c r="L4333" s="21" t="str">
        <f>IF(ISNUMBER(VLOOKUP(A4333,EXCL,1,FALSE)),"Excluido",IF(ISNUMBER(VLOOKUP(A4333,POST,1,FALSE)),"PostAlerta",IF(ISNUMBER(VLOOKUP(A4333,PRE,1,FALSE)),"PreAlerta","")))</f>
        <v>PostAlerta</v>
      </c>
      <c r="M4333" s="21" t="str">
        <f>IF(ISNUMBER(A4333),(IF(ISNUMBER(VLOOKUP(A4333,KEYWORDS,1,FALSE)),"C/PalabrasClaves","S/PalabrasClaves")),"")</f>
        <v>S/PalabrasClaves</v>
      </c>
      <c r="N4333" s="21" t="str">
        <f t="shared" si="19"/>
        <v/>
      </c>
      <c r="O4333" s="21"/>
      <c r="P4333" s="21" t="s">
        <v>24266</v>
      </c>
      <c r="Q4333" s="21"/>
      <c r="R4333" s="21" t="str">
        <f>LEFT('2012-2022'!$P4333,4)</f>
        <v>2018</v>
      </c>
      <c r="S4333" s="21" t="s">
        <v>72</v>
      </c>
      <c r="T4333" s="21"/>
      <c r="U4333" s="21"/>
      <c r="V4333" s="21"/>
      <c r="W4333" s="27"/>
      <c r="X4333" s="27"/>
      <c r="Y4333" s="12"/>
    </row>
    <row r="4334" ht="15.75" customHeight="1">
      <c r="A4334" s="21">
        <v>3.0440032E7</v>
      </c>
      <c r="B4334" s="21" t="s">
        <v>24273</v>
      </c>
      <c r="C4334" s="21" t="s">
        <v>24274</v>
      </c>
      <c r="D4334" s="21" t="s">
        <v>24275</v>
      </c>
      <c r="E4334" s="21" t="s">
        <v>20177</v>
      </c>
      <c r="F4334" s="21" t="s">
        <v>1789</v>
      </c>
      <c r="G4334" s="21">
        <v>2018.0</v>
      </c>
      <c r="H4334" s="26">
        <v>43420.0</v>
      </c>
      <c r="I4334" s="21" t="s">
        <v>24276</v>
      </c>
      <c r="J4334" s="21"/>
      <c r="K4334" s="21" t="s">
        <v>24277</v>
      </c>
      <c r="L4334" s="21" t="str">
        <f>IF(ISNUMBER(VLOOKUP(A4334,EXCL,1,FALSE)),"Excluido",IF(ISNUMBER(VLOOKUP(A4334,POST,1,FALSE)),"PostAlerta",IF(ISNUMBER(VLOOKUP(A4334,PRE,1,FALSE)),"PreAlerta","")))</f>
        <v>Excluido</v>
      </c>
      <c r="M4334" s="21" t="str">
        <f>IF(ISNUMBER(A4334),(IF(ISNUMBER(VLOOKUP(A4334,KEYWORDS,1,FALSE)),"C/PalabrasClaves","S/PalabrasClaves")),"")</f>
        <v>S/PalabrasClaves</v>
      </c>
      <c r="N4334" s="21" t="str">
        <f t="shared" si="19"/>
        <v/>
      </c>
      <c r="O4334" s="21"/>
      <c r="P4334" s="21" t="s">
        <v>24278</v>
      </c>
      <c r="Q4334" s="21"/>
      <c r="R4334" s="21" t="str">
        <f>LEFT('2012-2022'!$P4334,4)</f>
        <v>2018</v>
      </c>
      <c r="S4334" s="21" t="s">
        <v>72</v>
      </c>
      <c r="T4334" s="21"/>
      <c r="U4334" s="21"/>
      <c r="V4334" s="21"/>
      <c r="W4334" s="27"/>
      <c r="X4334" s="27"/>
      <c r="Y4334" s="28"/>
    </row>
    <row r="4335" ht="15.75" customHeight="1">
      <c r="A4335" s="21">
        <v>3.0458847E7</v>
      </c>
      <c r="B4335" s="21" t="s">
        <v>24279</v>
      </c>
      <c r="C4335" s="21" t="s">
        <v>24280</v>
      </c>
      <c r="D4335" s="21" t="s">
        <v>24281</v>
      </c>
      <c r="E4335" s="21" t="s">
        <v>13655</v>
      </c>
      <c r="F4335" s="21" t="s">
        <v>332</v>
      </c>
      <c r="G4335" s="21">
        <v>2018.0</v>
      </c>
      <c r="H4335" s="26">
        <v>43426.0</v>
      </c>
      <c r="I4335" s="21" t="s">
        <v>24282</v>
      </c>
      <c r="J4335" s="21"/>
      <c r="K4335" s="21" t="s">
        <v>24283</v>
      </c>
      <c r="L4335" s="21" t="str">
        <f>IF(ISNUMBER(VLOOKUP(A4335,EXCL,1,FALSE)),"Excluido",IF(ISNUMBER(VLOOKUP(A4335,POST,1,FALSE)),"PostAlerta",IF(ISNUMBER(VLOOKUP(A4335,PRE,1,FALSE)),"PreAlerta","")))</f>
        <v>PostAlerta</v>
      </c>
      <c r="M4335" s="21" t="str">
        <f>IF(ISNUMBER(A4335),(IF(ISNUMBER(VLOOKUP(A4335,KEYWORDS,1,FALSE)),"C/PalabrasClaves","S/PalabrasClaves")),"")</f>
        <v>S/PalabrasClaves</v>
      </c>
      <c r="N4335" s="21" t="str">
        <f t="shared" si="19"/>
        <v/>
      </c>
      <c r="O4335" s="21"/>
      <c r="P4335" s="21" t="s">
        <v>24284</v>
      </c>
      <c r="Q4335" s="21"/>
      <c r="R4335" s="21" t="str">
        <f>LEFT('2012-2022'!$P4335,4)</f>
        <v>2018</v>
      </c>
      <c r="S4335" s="21" t="s">
        <v>72</v>
      </c>
      <c r="T4335" s="21"/>
      <c r="U4335" s="21"/>
      <c r="V4335" s="21"/>
      <c r="W4335" s="27"/>
      <c r="X4335" s="27"/>
      <c r="Y4335" s="12"/>
    </row>
    <row r="4336" ht="15.75" customHeight="1">
      <c r="A4336" s="21">
        <v>3.0470176E7</v>
      </c>
      <c r="B4336" s="21" t="s">
        <v>24285</v>
      </c>
      <c r="C4336" s="21" t="s">
        <v>24286</v>
      </c>
      <c r="D4336" s="21" t="s">
        <v>24287</v>
      </c>
      <c r="E4336" s="21" t="s">
        <v>24288</v>
      </c>
      <c r="F4336" s="21" t="s">
        <v>605</v>
      </c>
      <c r="G4336" s="21">
        <v>2018.0</v>
      </c>
      <c r="H4336" s="26">
        <v>43429.0</v>
      </c>
      <c r="I4336" s="21" t="s">
        <v>24289</v>
      </c>
      <c r="J4336" s="21"/>
      <c r="K4336" s="21" t="s">
        <v>24290</v>
      </c>
      <c r="L4336" s="21" t="str">
        <f>IF(ISNUMBER(VLOOKUP(A4336,EXCL,1,FALSE)),"Excluido",IF(ISNUMBER(VLOOKUP(A4336,POST,1,FALSE)),"PostAlerta",IF(ISNUMBER(VLOOKUP(A4336,PRE,1,FALSE)),"PreAlerta","")))</f>
        <v>Excluido</v>
      </c>
      <c r="M4336" s="21" t="str">
        <f>IF(ISNUMBER(A4336),(IF(ISNUMBER(VLOOKUP(A4336,KEYWORDS,1,FALSE)),"C/PalabrasClaves","S/PalabrasClaves")),"")</f>
        <v>S/PalabrasClaves</v>
      </c>
      <c r="N4336" s="21" t="str">
        <f t="shared" si="19"/>
        <v/>
      </c>
      <c r="O4336" s="21"/>
      <c r="P4336" s="21" t="s">
        <v>24291</v>
      </c>
      <c r="Q4336" s="21"/>
      <c r="R4336" s="21" t="str">
        <f>LEFT('2012-2022'!$P4336,4)</f>
        <v>2018</v>
      </c>
      <c r="S4336" s="21" t="s">
        <v>72</v>
      </c>
      <c r="T4336" s="21"/>
      <c r="U4336" s="21"/>
      <c r="V4336" s="21"/>
      <c r="W4336" s="27"/>
      <c r="X4336" s="27"/>
      <c r="Y4336" s="28"/>
    </row>
    <row r="4337" ht="15.75" customHeight="1">
      <c r="A4337" s="21">
        <v>3.0470177E7</v>
      </c>
      <c r="B4337" s="21" t="s">
        <v>24292</v>
      </c>
      <c r="C4337" s="21" t="s">
        <v>24293</v>
      </c>
      <c r="D4337" s="21" t="s">
        <v>24294</v>
      </c>
      <c r="E4337" s="21" t="s">
        <v>24295</v>
      </c>
      <c r="F4337" s="21" t="s">
        <v>605</v>
      </c>
      <c r="G4337" s="21">
        <v>2018.0</v>
      </c>
      <c r="H4337" s="26">
        <v>43429.0</v>
      </c>
      <c r="I4337" s="21" t="s">
        <v>24296</v>
      </c>
      <c r="J4337" s="21"/>
      <c r="K4337" s="21" t="s">
        <v>24297</v>
      </c>
      <c r="L4337" s="21" t="str">
        <f>IF(ISNUMBER(VLOOKUP(A4337,EXCL,1,FALSE)),"Excluido",IF(ISNUMBER(VLOOKUP(A4337,POST,1,FALSE)),"PostAlerta",IF(ISNUMBER(VLOOKUP(A4337,PRE,1,FALSE)),"PreAlerta","")))</f>
        <v>PostAlerta</v>
      </c>
      <c r="M4337" s="21" t="str">
        <f>IF(ISNUMBER(A4337),(IF(ISNUMBER(VLOOKUP(A4337,KEYWORDS,1,FALSE)),"C/PalabrasClaves","S/PalabrasClaves")),"")</f>
        <v>S/PalabrasClaves</v>
      </c>
      <c r="N4337" s="21" t="str">
        <f t="shared" si="19"/>
        <v/>
      </c>
      <c r="O4337" s="21"/>
      <c r="P4337" s="21" t="s">
        <v>24291</v>
      </c>
      <c r="Q4337" s="21"/>
      <c r="R4337" s="21" t="str">
        <f>LEFT('2012-2022'!$P4337,4)</f>
        <v>2018</v>
      </c>
      <c r="S4337" s="21" t="s">
        <v>72</v>
      </c>
      <c r="T4337" s="21"/>
      <c r="U4337" s="21"/>
      <c r="V4337" s="21"/>
      <c r="W4337" s="27"/>
      <c r="X4337" s="27"/>
      <c r="Y4337" s="12"/>
    </row>
    <row r="4338" ht="15.75" customHeight="1">
      <c r="A4338" s="21">
        <v>3.0470185E7</v>
      </c>
      <c r="B4338" s="21" t="s">
        <v>24298</v>
      </c>
      <c r="C4338" s="21" t="s">
        <v>24299</v>
      </c>
      <c r="D4338" s="21" t="s">
        <v>24300</v>
      </c>
      <c r="E4338" s="21" t="s">
        <v>3451</v>
      </c>
      <c r="F4338" s="21" t="s">
        <v>605</v>
      </c>
      <c r="G4338" s="21">
        <v>2018.0</v>
      </c>
      <c r="H4338" s="26">
        <v>43429.0</v>
      </c>
      <c r="I4338" s="21" t="s">
        <v>24301</v>
      </c>
      <c r="J4338" s="21"/>
      <c r="K4338" s="21" t="s">
        <v>24302</v>
      </c>
      <c r="L4338" s="21" t="str">
        <f>IF(ISNUMBER(VLOOKUP(A4338,EXCL,1,FALSE)),"Excluido",IF(ISNUMBER(VLOOKUP(A4338,POST,1,FALSE)),"PostAlerta",IF(ISNUMBER(VLOOKUP(A4338,PRE,1,FALSE)),"PreAlerta","")))</f>
        <v>PostAlerta</v>
      </c>
      <c r="M4338" s="21" t="str">
        <f>IF(ISNUMBER(A4338),(IF(ISNUMBER(VLOOKUP(A4338,KEYWORDS,1,FALSE)),"C/PalabrasClaves","S/PalabrasClaves")),"")</f>
        <v>S/PalabrasClaves</v>
      </c>
      <c r="N4338" s="21" t="str">
        <f t="shared" si="19"/>
        <v/>
      </c>
      <c r="O4338" s="21"/>
      <c r="P4338" s="21" t="s">
        <v>24291</v>
      </c>
      <c r="Q4338" s="21"/>
      <c r="R4338" s="21" t="str">
        <f>LEFT('2012-2022'!$P4338,4)</f>
        <v>2018</v>
      </c>
      <c r="S4338" s="21" t="s">
        <v>72</v>
      </c>
      <c r="T4338" s="21"/>
      <c r="U4338" s="21"/>
      <c r="V4338" s="21"/>
      <c r="W4338" s="27"/>
      <c r="X4338" s="27"/>
      <c r="Y4338" s="28"/>
    </row>
    <row r="4339" ht="15.75" customHeight="1">
      <c r="A4339" s="21">
        <v>3.0470187E7</v>
      </c>
      <c r="B4339" s="21" t="s">
        <v>24303</v>
      </c>
      <c r="C4339" s="21" t="s">
        <v>24304</v>
      </c>
      <c r="D4339" s="21" t="s">
        <v>24305</v>
      </c>
      <c r="E4339" s="21" t="s">
        <v>24306</v>
      </c>
      <c r="F4339" s="21" t="s">
        <v>605</v>
      </c>
      <c r="G4339" s="21">
        <v>2018.0</v>
      </c>
      <c r="H4339" s="26">
        <v>43429.0</v>
      </c>
      <c r="I4339" s="21" t="s">
        <v>24307</v>
      </c>
      <c r="J4339" s="21"/>
      <c r="K4339" s="21" t="s">
        <v>24308</v>
      </c>
      <c r="L4339" s="21" t="str">
        <f>IF(ISNUMBER(VLOOKUP(A4339,EXCL,1,FALSE)),"Excluido",IF(ISNUMBER(VLOOKUP(A4339,POST,1,FALSE)),"PostAlerta",IF(ISNUMBER(VLOOKUP(A4339,PRE,1,FALSE)),"PreAlerta","")))</f>
        <v>PostAlerta</v>
      </c>
      <c r="M4339" s="21" t="str">
        <f>IF(ISNUMBER(A4339),(IF(ISNUMBER(VLOOKUP(A4339,KEYWORDS,1,FALSE)),"C/PalabrasClaves","S/PalabrasClaves")),"")</f>
        <v>S/PalabrasClaves</v>
      </c>
      <c r="N4339" s="21" t="str">
        <f t="shared" si="19"/>
        <v/>
      </c>
      <c r="O4339" s="21"/>
      <c r="P4339" s="21" t="s">
        <v>24291</v>
      </c>
      <c r="Q4339" s="21"/>
      <c r="R4339" s="21" t="str">
        <f>LEFT('2012-2022'!$P4339,4)</f>
        <v>2018</v>
      </c>
      <c r="S4339" s="21" t="s">
        <v>72</v>
      </c>
      <c r="T4339" s="21"/>
      <c r="U4339" s="21"/>
      <c r="V4339" s="21"/>
      <c r="W4339" s="27"/>
      <c r="X4339" s="27"/>
      <c r="Y4339" s="12"/>
    </row>
    <row r="4340" ht="15.75" customHeight="1">
      <c r="A4340" s="21">
        <v>3.047019E7</v>
      </c>
      <c r="B4340" s="21" t="s">
        <v>24309</v>
      </c>
      <c r="C4340" s="21" t="s">
        <v>24310</v>
      </c>
      <c r="D4340" s="21" t="s">
        <v>24311</v>
      </c>
      <c r="E4340" s="21" t="s">
        <v>12510</v>
      </c>
      <c r="F4340" s="21" t="s">
        <v>605</v>
      </c>
      <c r="G4340" s="21">
        <v>2018.0</v>
      </c>
      <c r="H4340" s="26">
        <v>43429.0</v>
      </c>
      <c r="I4340" s="21" t="s">
        <v>24312</v>
      </c>
      <c r="J4340" s="21"/>
      <c r="K4340" s="21" t="s">
        <v>24313</v>
      </c>
      <c r="L4340" s="21" t="str">
        <f>IF(ISNUMBER(VLOOKUP(A4340,EXCL,1,FALSE)),"Excluido",IF(ISNUMBER(VLOOKUP(A4340,POST,1,FALSE)),"PostAlerta",IF(ISNUMBER(VLOOKUP(A4340,PRE,1,FALSE)),"PreAlerta","")))</f>
        <v>PostAlerta</v>
      </c>
      <c r="M4340" s="21" t="str">
        <f>IF(ISNUMBER(A4340),(IF(ISNUMBER(VLOOKUP(A4340,KEYWORDS,1,FALSE)),"C/PalabrasClaves","S/PalabrasClaves")),"")</f>
        <v>S/PalabrasClaves</v>
      </c>
      <c r="N4340" s="21" t="str">
        <f t="shared" si="19"/>
        <v/>
      </c>
      <c r="O4340" s="21"/>
      <c r="P4340" s="21" t="s">
        <v>24291</v>
      </c>
      <c r="Q4340" s="21"/>
      <c r="R4340" s="21" t="str">
        <f>LEFT('2012-2022'!$P4340,4)</f>
        <v>2018</v>
      </c>
      <c r="S4340" s="21" t="s">
        <v>72</v>
      </c>
      <c r="T4340" s="21"/>
      <c r="U4340" s="21"/>
      <c r="V4340" s="21"/>
      <c r="W4340" s="27"/>
      <c r="X4340" s="27"/>
      <c r="Y4340" s="28"/>
    </row>
    <row r="4341" ht="15.75" customHeight="1">
      <c r="A4341" s="21">
        <v>3.0470196E7</v>
      </c>
      <c r="B4341" s="21" t="s">
        <v>24314</v>
      </c>
      <c r="C4341" s="21" t="s">
        <v>24315</v>
      </c>
      <c r="D4341" s="21" t="s">
        <v>24316</v>
      </c>
      <c r="E4341" s="21" t="s">
        <v>3475</v>
      </c>
      <c r="F4341" s="21" t="s">
        <v>605</v>
      </c>
      <c r="G4341" s="21">
        <v>2018.0</v>
      </c>
      <c r="H4341" s="26">
        <v>43429.0</v>
      </c>
      <c r="I4341" s="21" t="s">
        <v>24317</v>
      </c>
      <c r="J4341" s="21"/>
      <c r="K4341" s="21" t="s">
        <v>24318</v>
      </c>
      <c r="L4341" s="21" t="str">
        <f>IF(ISNUMBER(VLOOKUP(A4341,EXCL,1,FALSE)),"Excluido",IF(ISNUMBER(VLOOKUP(A4341,POST,1,FALSE)),"PostAlerta",IF(ISNUMBER(VLOOKUP(A4341,PRE,1,FALSE)),"PreAlerta","")))</f>
        <v>PostAlerta</v>
      </c>
      <c r="M4341" s="21" t="str">
        <f>IF(ISNUMBER(A4341),(IF(ISNUMBER(VLOOKUP(A4341,KEYWORDS,1,FALSE)),"C/PalabrasClaves","S/PalabrasClaves")),"")</f>
        <v>S/PalabrasClaves</v>
      </c>
      <c r="N4341" s="21" t="str">
        <f t="shared" si="19"/>
        <v/>
      </c>
      <c r="O4341" s="21"/>
      <c r="P4341" s="21" t="s">
        <v>24291</v>
      </c>
      <c r="Q4341" s="21"/>
      <c r="R4341" s="21" t="str">
        <f>LEFT('2012-2022'!$P4341,4)</f>
        <v>2018</v>
      </c>
      <c r="S4341" s="21" t="s">
        <v>72</v>
      </c>
      <c r="T4341" s="21"/>
      <c r="U4341" s="21"/>
      <c r="V4341" s="21"/>
      <c r="W4341" s="27"/>
      <c r="X4341" s="27"/>
      <c r="Y4341" s="12"/>
    </row>
    <row r="4342" ht="15.75" customHeight="1">
      <c r="A4342" s="21">
        <v>3.0533417E7</v>
      </c>
      <c r="B4342" s="21" t="s">
        <v>24319</v>
      </c>
      <c r="C4342" s="21" t="s">
        <v>24320</v>
      </c>
      <c r="D4342" s="21" t="s">
        <v>24321</v>
      </c>
      <c r="E4342" s="21" t="s">
        <v>1665</v>
      </c>
      <c r="F4342" s="21" t="s">
        <v>18629</v>
      </c>
      <c r="G4342" s="21">
        <v>2018.0</v>
      </c>
      <c r="H4342" s="26">
        <v>43446.0</v>
      </c>
      <c r="I4342" s="21" t="s">
        <v>24322</v>
      </c>
      <c r="J4342" s="21"/>
      <c r="K4342" s="21" t="s">
        <v>24323</v>
      </c>
      <c r="L4342" s="21" t="str">
        <f>IF(ISNUMBER(VLOOKUP(A4342,EXCL,1,FALSE)),"Excluido",IF(ISNUMBER(VLOOKUP(A4342,POST,1,FALSE)),"PostAlerta",IF(ISNUMBER(VLOOKUP(A4342,PRE,1,FALSE)),"PreAlerta","")))</f>
        <v>Excluido</v>
      </c>
      <c r="M4342" s="21" t="str">
        <f>IF(ISNUMBER(A4342),(IF(ISNUMBER(VLOOKUP(A4342,KEYWORDS,1,FALSE)),"C/PalabrasClaves","S/PalabrasClaves")),"")</f>
        <v>S/PalabrasClaves</v>
      </c>
      <c r="N4342" s="21" t="str">
        <f t="shared" si="19"/>
        <v/>
      </c>
      <c r="O4342" s="21"/>
      <c r="P4342" s="21" t="s">
        <v>24291</v>
      </c>
      <c r="Q4342" s="21"/>
      <c r="R4342" s="21" t="str">
        <f>LEFT('2012-2022'!$P4342,4)</f>
        <v>2018</v>
      </c>
      <c r="S4342" s="21" t="s">
        <v>72</v>
      </c>
      <c r="T4342" s="21"/>
      <c r="U4342" s="21"/>
      <c r="V4342" s="21"/>
      <c r="W4342" s="27"/>
      <c r="X4342" s="27"/>
      <c r="Y4342" s="28"/>
    </row>
    <row r="4343" ht="15.75" customHeight="1">
      <c r="A4343" s="21">
        <v>3.0475889E7</v>
      </c>
      <c r="B4343" s="21" t="s">
        <v>24324</v>
      </c>
      <c r="C4343" s="21" t="s">
        <v>24325</v>
      </c>
      <c r="D4343" s="21" t="s">
        <v>24326</v>
      </c>
      <c r="E4343" s="21" t="s">
        <v>4690</v>
      </c>
      <c r="F4343" s="21" t="s">
        <v>2831</v>
      </c>
      <c r="G4343" s="21">
        <v>2018.0</v>
      </c>
      <c r="H4343" s="26">
        <v>43431.0</v>
      </c>
      <c r="I4343" s="21" t="s">
        <v>24327</v>
      </c>
      <c r="J4343" s="21"/>
      <c r="K4343" s="21" t="s">
        <v>24328</v>
      </c>
      <c r="L4343" s="21" t="str">
        <f>IF(ISNUMBER(VLOOKUP(A4343,EXCL,1,FALSE)),"Excluido",IF(ISNUMBER(VLOOKUP(A4343,POST,1,FALSE)),"PostAlerta",IF(ISNUMBER(VLOOKUP(A4343,PRE,1,FALSE)),"PreAlerta","")))</f>
        <v>PostAlerta</v>
      </c>
      <c r="M4343" s="21" t="str">
        <f>IF(ISNUMBER(A4343),(IF(ISNUMBER(VLOOKUP(A4343,KEYWORDS,1,FALSE)),"C/PalabrasClaves","S/PalabrasClaves")),"")</f>
        <v>S/PalabrasClaves</v>
      </c>
      <c r="N4343" s="21" t="str">
        <f t="shared" si="19"/>
        <v/>
      </c>
      <c r="O4343" s="21"/>
      <c r="P4343" s="21" t="s">
        <v>24329</v>
      </c>
      <c r="Q4343" s="21"/>
      <c r="R4343" s="21" t="str">
        <f>LEFT('2012-2022'!$P4343,4)</f>
        <v>2018</v>
      </c>
      <c r="S4343" s="21" t="s">
        <v>72</v>
      </c>
      <c r="T4343" s="21"/>
      <c r="U4343" s="21"/>
      <c r="V4343" s="21"/>
      <c r="W4343" s="27"/>
      <c r="X4343" s="27"/>
      <c r="Y4343" s="12"/>
    </row>
    <row r="4344" ht="15.75" customHeight="1">
      <c r="A4344" s="21">
        <v>3.0478364E7</v>
      </c>
      <c r="B4344" s="21" t="s">
        <v>24330</v>
      </c>
      <c r="C4344" s="21" t="s">
        <v>24331</v>
      </c>
      <c r="D4344" s="21" t="s">
        <v>24332</v>
      </c>
      <c r="E4344" s="21" t="s">
        <v>24333</v>
      </c>
      <c r="F4344" s="21" t="s">
        <v>5609</v>
      </c>
      <c r="G4344" s="21">
        <v>2018.0</v>
      </c>
      <c r="H4344" s="26">
        <v>43432.0</v>
      </c>
      <c r="I4344" s="21" t="s">
        <v>24334</v>
      </c>
      <c r="J4344" s="21"/>
      <c r="K4344" s="21" t="s">
        <v>24335</v>
      </c>
      <c r="L4344" s="21" t="str">
        <f>IF(ISNUMBER(VLOOKUP(A4344,EXCL,1,FALSE)),"Excluido",IF(ISNUMBER(VLOOKUP(A4344,POST,1,FALSE)),"PostAlerta",IF(ISNUMBER(VLOOKUP(A4344,PRE,1,FALSE)),"PreAlerta","")))</f>
        <v>PostAlerta</v>
      </c>
      <c r="M4344" s="21" t="str">
        <f>IF(ISNUMBER(A4344),(IF(ISNUMBER(VLOOKUP(A4344,KEYWORDS,1,FALSE)),"C/PalabrasClaves","S/PalabrasClaves")),"")</f>
        <v>C/PalabrasClaves</v>
      </c>
      <c r="N4344" s="21" t="str">
        <f t="shared" si="19"/>
        <v/>
      </c>
      <c r="O4344" s="21"/>
      <c r="P4344" s="21" t="s">
        <v>24329</v>
      </c>
      <c r="Q4344" s="21"/>
      <c r="R4344" s="21" t="str">
        <f>LEFT('2012-2022'!$P4344,4)</f>
        <v>2018</v>
      </c>
      <c r="S4344" s="21" t="s">
        <v>72</v>
      </c>
      <c r="T4344" s="21"/>
      <c r="U4344" s="21"/>
      <c r="V4344" s="21"/>
      <c r="W4344" s="27"/>
      <c r="X4344" s="27"/>
      <c r="Y4344" s="28"/>
    </row>
    <row r="4345" ht="15.75" customHeight="1">
      <c r="A4345" s="21">
        <v>3.0538677E7</v>
      </c>
      <c r="B4345" s="21" t="s">
        <v>24336</v>
      </c>
      <c r="C4345" s="21" t="s">
        <v>24337</v>
      </c>
      <c r="D4345" s="21" t="s">
        <v>24338</v>
      </c>
      <c r="E4345" s="21" t="s">
        <v>24339</v>
      </c>
      <c r="F4345" s="21" t="s">
        <v>1128</v>
      </c>
      <c r="G4345" s="21">
        <v>2018.0</v>
      </c>
      <c r="H4345" s="26">
        <v>43447.0</v>
      </c>
      <c r="I4345" s="21" t="s">
        <v>24340</v>
      </c>
      <c r="J4345" s="21"/>
      <c r="K4345" s="21" t="s">
        <v>24341</v>
      </c>
      <c r="L4345" s="21" t="str">
        <f>IF(ISNUMBER(VLOOKUP(A4345,EXCL,1,FALSE)),"Excluido",IF(ISNUMBER(VLOOKUP(A4345,POST,1,FALSE)),"PostAlerta",IF(ISNUMBER(VLOOKUP(A4345,PRE,1,FALSE)),"PreAlerta","")))</f>
        <v>PostAlerta</v>
      </c>
      <c r="M4345" s="21" t="str">
        <f>IF(ISNUMBER(A4345),(IF(ISNUMBER(VLOOKUP(A4345,KEYWORDS,1,FALSE)),"C/PalabrasClaves","S/PalabrasClaves")),"")</f>
        <v>S/PalabrasClaves</v>
      </c>
      <c r="N4345" s="21" t="str">
        <f t="shared" si="19"/>
        <v/>
      </c>
      <c r="O4345" s="21"/>
      <c r="P4345" s="21" t="s">
        <v>24342</v>
      </c>
      <c r="Q4345" s="21"/>
      <c r="R4345" s="21" t="str">
        <f>LEFT('2012-2022'!$P4345,4)</f>
        <v>2018</v>
      </c>
      <c r="S4345" s="21" t="s">
        <v>72</v>
      </c>
      <c r="T4345" s="21"/>
      <c r="U4345" s="21"/>
      <c r="V4345" s="21"/>
      <c r="W4345" s="27"/>
      <c r="X4345" s="27"/>
      <c r="Y4345" s="12"/>
    </row>
    <row r="4346" ht="15.75" customHeight="1">
      <c r="A4346" s="21">
        <v>3.0482899E7</v>
      </c>
      <c r="B4346" s="21" t="s">
        <v>24343</v>
      </c>
      <c r="C4346" s="21" t="s">
        <v>24344</v>
      </c>
      <c r="D4346" s="21" t="s">
        <v>24345</v>
      </c>
      <c r="E4346" s="21" t="s">
        <v>13830</v>
      </c>
      <c r="F4346" s="21" t="s">
        <v>7369</v>
      </c>
      <c r="G4346" s="21">
        <v>2018.0</v>
      </c>
      <c r="H4346" s="26">
        <v>43433.0</v>
      </c>
      <c r="I4346" s="21" t="s">
        <v>24346</v>
      </c>
      <c r="J4346" s="21"/>
      <c r="K4346" s="21" t="s">
        <v>24347</v>
      </c>
      <c r="L4346" s="21" t="str">
        <f>IF(ISNUMBER(VLOOKUP(A4346,EXCL,1,FALSE)),"Excluido",IF(ISNUMBER(VLOOKUP(A4346,POST,1,FALSE)),"PostAlerta",IF(ISNUMBER(VLOOKUP(A4346,PRE,1,FALSE)),"PreAlerta","")))</f>
        <v>PostAlerta</v>
      </c>
      <c r="M4346" s="21" t="str">
        <f>IF(ISNUMBER(A4346),(IF(ISNUMBER(VLOOKUP(A4346,KEYWORDS,1,FALSE)),"C/PalabrasClaves","S/PalabrasClaves")),"")</f>
        <v>S/PalabrasClaves</v>
      </c>
      <c r="N4346" s="21" t="str">
        <f t="shared" si="19"/>
        <v/>
      </c>
      <c r="O4346" s="21"/>
      <c r="P4346" s="21" t="s">
        <v>24348</v>
      </c>
      <c r="Q4346" s="21"/>
      <c r="R4346" s="21" t="str">
        <f>LEFT('2012-2022'!$P4346,4)</f>
        <v>2018</v>
      </c>
      <c r="S4346" s="21" t="s">
        <v>72</v>
      </c>
      <c r="T4346" s="21"/>
      <c r="U4346" s="21"/>
      <c r="V4346" s="21"/>
      <c r="W4346" s="27"/>
      <c r="X4346" s="27"/>
      <c r="Y4346" s="28"/>
    </row>
    <row r="4347" ht="15.75" customHeight="1">
      <c r="A4347" s="21">
        <v>3.0498246E7</v>
      </c>
      <c r="B4347" s="21" t="s">
        <v>24349</v>
      </c>
      <c r="C4347" s="21" t="s">
        <v>24350</v>
      </c>
      <c r="D4347" s="21" t="s">
        <v>24351</v>
      </c>
      <c r="E4347" s="21" t="s">
        <v>11121</v>
      </c>
      <c r="F4347" s="21" t="s">
        <v>5609</v>
      </c>
      <c r="G4347" s="21">
        <v>2018.0</v>
      </c>
      <c r="H4347" s="26">
        <v>43435.0</v>
      </c>
      <c r="I4347" s="21" t="s">
        <v>24352</v>
      </c>
      <c r="J4347" s="21"/>
      <c r="K4347" s="21" t="s">
        <v>24353</v>
      </c>
      <c r="L4347" s="21" t="str">
        <f>IF(ISNUMBER(VLOOKUP(A4347,EXCL,1,FALSE)),"Excluido",IF(ISNUMBER(VLOOKUP(A4347,POST,1,FALSE)),"PostAlerta",IF(ISNUMBER(VLOOKUP(A4347,PRE,1,FALSE)),"PreAlerta","")))</f>
        <v>PostAlerta</v>
      </c>
      <c r="M4347" s="21" t="str">
        <f>IF(ISNUMBER(A4347),(IF(ISNUMBER(VLOOKUP(A4347,KEYWORDS,1,FALSE)),"C/PalabrasClaves","S/PalabrasClaves")),"")</f>
        <v>S/PalabrasClaves</v>
      </c>
      <c r="N4347" s="21" t="str">
        <f t="shared" si="19"/>
        <v/>
      </c>
      <c r="O4347" s="21"/>
      <c r="P4347" s="21" t="s">
        <v>24354</v>
      </c>
      <c r="Q4347" s="21"/>
      <c r="R4347" s="21" t="str">
        <f>LEFT('2012-2022'!$P4347,4)</f>
        <v>2018</v>
      </c>
      <c r="S4347" s="21" t="s">
        <v>72</v>
      </c>
      <c r="T4347" s="21"/>
      <c r="U4347" s="21"/>
      <c r="V4347" s="21"/>
      <c r="W4347" s="27"/>
      <c r="X4347" s="27"/>
      <c r="Y4347" s="12"/>
    </row>
    <row r="4348" ht="15.75" customHeight="1">
      <c r="A4348" s="21">
        <v>3.0501091E7</v>
      </c>
      <c r="B4348" s="21" t="s">
        <v>24355</v>
      </c>
      <c r="C4348" s="21" t="s">
        <v>24356</v>
      </c>
      <c r="D4348" s="21" t="s">
        <v>24357</v>
      </c>
      <c r="E4348" s="21" t="s">
        <v>24358</v>
      </c>
      <c r="F4348" s="21" t="s">
        <v>8160</v>
      </c>
      <c r="G4348" s="21">
        <v>2018.0</v>
      </c>
      <c r="H4348" s="26">
        <v>43436.0</v>
      </c>
      <c r="I4348" s="21" t="s">
        <v>24359</v>
      </c>
      <c r="J4348" s="21"/>
      <c r="K4348" s="21" t="s">
        <v>24360</v>
      </c>
      <c r="L4348" s="21" t="str">
        <f>IF(ISNUMBER(VLOOKUP(A4348,EXCL,1,FALSE)),"Excluido",IF(ISNUMBER(VLOOKUP(A4348,POST,1,FALSE)),"PostAlerta",IF(ISNUMBER(VLOOKUP(A4348,PRE,1,FALSE)),"PreAlerta","")))</f>
        <v>Excluido</v>
      </c>
      <c r="M4348" s="21" t="str">
        <f>IF(ISNUMBER(A4348),(IF(ISNUMBER(VLOOKUP(A4348,KEYWORDS,1,FALSE)),"C/PalabrasClaves","S/PalabrasClaves")),"")</f>
        <v>S/PalabrasClaves</v>
      </c>
      <c r="N4348" s="21" t="str">
        <f t="shared" si="19"/>
        <v/>
      </c>
      <c r="O4348" s="21"/>
      <c r="P4348" s="21" t="s">
        <v>24354</v>
      </c>
      <c r="Q4348" s="21"/>
      <c r="R4348" s="21" t="str">
        <f>LEFT('2012-2022'!$P4348,4)</f>
        <v>2018</v>
      </c>
      <c r="S4348" s="21" t="s">
        <v>72</v>
      </c>
      <c r="T4348" s="21"/>
      <c r="U4348" s="21"/>
      <c r="V4348" s="21"/>
      <c r="W4348" s="27"/>
      <c r="X4348" s="27"/>
      <c r="Y4348" s="28"/>
    </row>
    <row r="4349" ht="15.75" customHeight="1">
      <c r="A4349" s="21">
        <v>2.9272545E7</v>
      </c>
      <c r="B4349" s="21" t="s">
        <v>24361</v>
      </c>
      <c r="C4349" s="21" t="s">
        <v>24362</v>
      </c>
      <c r="D4349" s="21" t="s">
        <v>24363</v>
      </c>
      <c r="E4349" s="21" t="s">
        <v>24364</v>
      </c>
      <c r="F4349" s="21" t="s">
        <v>3216</v>
      </c>
      <c r="G4349" s="21">
        <v>2018.0</v>
      </c>
      <c r="H4349" s="26">
        <v>43092.0</v>
      </c>
      <c r="I4349" s="21"/>
      <c r="J4349" s="21"/>
      <c r="K4349" s="21" t="s">
        <v>24365</v>
      </c>
      <c r="L4349" s="21" t="str">
        <f>IF(ISNUMBER(VLOOKUP(A4349,EXCL,1,FALSE)),"Excluido",IF(ISNUMBER(VLOOKUP(A4349,POST,1,FALSE)),"PostAlerta",IF(ISNUMBER(VLOOKUP(A4349,PRE,1,FALSE)),"PreAlerta","")))</f>
        <v>PostAlerta</v>
      </c>
      <c r="M4349" s="21" t="str">
        <f>IF(ISNUMBER(A4349),(IF(ISNUMBER(VLOOKUP(A4349,KEYWORDS,1,FALSE)),"C/PalabrasClaves","S/PalabrasClaves")),"")</f>
        <v>S/PalabrasClaves</v>
      </c>
      <c r="N4349" s="21" t="str">
        <f t="shared" si="19"/>
        <v/>
      </c>
      <c r="O4349" s="21"/>
      <c r="P4349" s="21" t="s">
        <v>24366</v>
      </c>
      <c r="Q4349" s="21"/>
      <c r="R4349" s="21" t="str">
        <f>LEFT('2012-2022'!$P4349,4)</f>
        <v>2018</v>
      </c>
      <c r="S4349" s="21" t="s">
        <v>74</v>
      </c>
      <c r="T4349" s="21"/>
      <c r="U4349" s="21"/>
      <c r="V4349" s="21"/>
      <c r="W4349" s="27"/>
      <c r="X4349" s="27"/>
      <c r="Y4349" s="12"/>
    </row>
    <row r="4350" ht="15.75" customHeight="1">
      <c r="A4350" s="21">
        <v>2.9932497E7</v>
      </c>
      <c r="B4350" s="21" t="s">
        <v>24367</v>
      </c>
      <c r="C4350" s="21" t="s">
        <v>24368</v>
      </c>
      <c r="D4350" s="21" t="s">
        <v>24369</v>
      </c>
      <c r="E4350" s="21" t="s">
        <v>24370</v>
      </c>
      <c r="F4350" s="21" t="s">
        <v>884</v>
      </c>
      <c r="G4350" s="21">
        <v>2018.0</v>
      </c>
      <c r="H4350" s="26">
        <v>43274.0</v>
      </c>
      <c r="I4350" s="21"/>
      <c r="J4350" s="21"/>
      <c r="K4350" s="21" t="s">
        <v>24371</v>
      </c>
      <c r="L4350" s="21" t="str">
        <f>IF(ISNUMBER(VLOOKUP(A4350,EXCL,1,FALSE)),"Excluido",IF(ISNUMBER(VLOOKUP(A4350,POST,1,FALSE)),"PostAlerta",IF(ISNUMBER(VLOOKUP(A4350,PRE,1,FALSE)),"PreAlerta","")))</f>
        <v>PostAlerta</v>
      </c>
      <c r="M4350" s="21" t="str">
        <f>IF(ISNUMBER(A4350),(IF(ISNUMBER(VLOOKUP(A4350,KEYWORDS,1,FALSE)),"C/PalabrasClaves","S/PalabrasClaves")),"")</f>
        <v>S/PalabrasClaves</v>
      </c>
      <c r="N4350" s="21" t="str">
        <f t="shared" si="19"/>
        <v/>
      </c>
      <c r="O4350" s="21"/>
      <c r="P4350" s="21" t="s">
        <v>24372</v>
      </c>
      <c r="Q4350" s="21"/>
      <c r="R4350" s="21" t="str">
        <f>LEFT('2012-2022'!$P4350,4)</f>
        <v>2018</v>
      </c>
      <c r="S4350" s="21" t="s">
        <v>74</v>
      </c>
      <c r="T4350" s="21"/>
      <c r="U4350" s="21"/>
      <c r="V4350" s="21"/>
      <c r="W4350" s="27"/>
      <c r="X4350" s="27"/>
      <c r="Y4350" s="28"/>
    </row>
    <row r="4351" ht="15.75" customHeight="1">
      <c r="A4351" s="21">
        <v>2.9959093E7</v>
      </c>
      <c r="B4351" s="21" t="s">
        <v>24373</v>
      </c>
      <c r="C4351" s="21" t="s">
        <v>24374</v>
      </c>
      <c r="D4351" s="21" t="s">
        <v>24375</v>
      </c>
      <c r="E4351" s="21" t="s">
        <v>6313</v>
      </c>
      <c r="F4351" s="21" t="s">
        <v>3226</v>
      </c>
      <c r="G4351" s="21">
        <v>2018.0</v>
      </c>
      <c r="H4351" s="26">
        <v>43282.0</v>
      </c>
      <c r="I4351" s="21"/>
      <c r="J4351" s="21"/>
      <c r="K4351" s="21" t="s">
        <v>24376</v>
      </c>
      <c r="L4351" s="21" t="str">
        <f>IF(ISNUMBER(VLOOKUP(A4351,EXCL,1,FALSE)),"Excluido",IF(ISNUMBER(VLOOKUP(A4351,POST,1,FALSE)),"PostAlerta",IF(ISNUMBER(VLOOKUP(A4351,PRE,1,FALSE)),"PreAlerta","")))</f>
        <v>PostAlerta</v>
      </c>
      <c r="M4351" s="21" t="str">
        <f>IF(ISNUMBER(A4351),(IF(ISNUMBER(VLOOKUP(A4351,KEYWORDS,1,FALSE)),"C/PalabrasClaves","S/PalabrasClaves")),"")</f>
        <v>S/PalabrasClaves</v>
      </c>
      <c r="N4351" s="21" t="str">
        <f t="shared" si="19"/>
        <v/>
      </c>
      <c r="O4351" s="21"/>
      <c r="P4351" s="21" t="s">
        <v>24372</v>
      </c>
      <c r="Q4351" s="21"/>
      <c r="R4351" s="21" t="str">
        <f>LEFT('2012-2022'!$P4351,4)</f>
        <v>2018</v>
      </c>
      <c r="S4351" s="21" t="s">
        <v>74</v>
      </c>
      <c r="T4351" s="21"/>
      <c r="U4351" s="21"/>
      <c r="V4351" s="21"/>
      <c r="W4351" s="27"/>
      <c r="X4351" s="27"/>
      <c r="Y4351" s="12"/>
    </row>
    <row r="4352" ht="15.75" customHeight="1">
      <c r="A4352" s="21">
        <v>2.9960083E7</v>
      </c>
      <c r="B4352" s="21" t="s">
        <v>24377</v>
      </c>
      <c r="C4352" s="21" t="s">
        <v>24378</v>
      </c>
      <c r="D4352" s="21" t="s">
        <v>24379</v>
      </c>
      <c r="E4352" s="21" t="s">
        <v>24380</v>
      </c>
      <c r="F4352" s="21" t="s">
        <v>3226</v>
      </c>
      <c r="G4352" s="21">
        <v>2018.0</v>
      </c>
      <c r="H4352" s="26">
        <v>43282.0</v>
      </c>
      <c r="I4352" s="21"/>
      <c r="J4352" s="21"/>
      <c r="K4352" s="21" t="s">
        <v>24381</v>
      </c>
      <c r="L4352" s="21" t="str">
        <f>IF(ISNUMBER(VLOOKUP(A4352,EXCL,1,FALSE)),"Excluido",IF(ISNUMBER(VLOOKUP(A4352,POST,1,FALSE)),"PostAlerta",IF(ISNUMBER(VLOOKUP(A4352,PRE,1,FALSE)),"PreAlerta","")))</f>
        <v>PostAlerta</v>
      </c>
      <c r="M4352" s="21" t="str">
        <f>IF(ISNUMBER(A4352),(IF(ISNUMBER(VLOOKUP(A4352,KEYWORDS,1,FALSE)),"C/PalabrasClaves","S/PalabrasClaves")),"")</f>
        <v>S/PalabrasClaves</v>
      </c>
      <c r="N4352" s="21" t="str">
        <f t="shared" si="19"/>
        <v/>
      </c>
      <c r="O4352" s="21"/>
      <c r="P4352" s="21" t="s">
        <v>24372</v>
      </c>
      <c r="Q4352" s="21"/>
      <c r="R4352" s="21" t="str">
        <f>LEFT('2012-2022'!$P4352,4)</f>
        <v>2018</v>
      </c>
      <c r="S4352" s="21" t="s">
        <v>74</v>
      </c>
      <c r="T4352" s="21"/>
      <c r="U4352" s="21"/>
      <c r="V4352" s="21"/>
      <c r="W4352" s="27"/>
      <c r="X4352" s="27"/>
      <c r="Y4352" s="28"/>
    </row>
    <row r="4353" ht="15.75" customHeight="1">
      <c r="A4353" s="21">
        <v>2.99726E7</v>
      </c>
      <c r="B4353" s="21" t="s">
        <v>24382</v>
      </c>
      <c r="C4353" s="21" t="s">
        <v>24383</v>
      </c>
      <c r="D4353" s="21" t="s">
        <v>24384</v>
      </c>
      <c r="E4353" s="21" t="s">
        <v>24385</v>
      </c>
      <c r="F4353" s="21" t="s">
        <v>119</v>
      </c>
      <c r="G4353" s="21">
        <v>2018.0</v>
      </c>
      <c r="H4353" s="26">
        <v>43286.0</v>
      </c>
      <c r="I4353" s="21"/>
      <c r="J4353" s="21"/>
      <c r="K4353" s="21" t="s">
        <v>24386</v>
      </c>
      <c r="L4353" s="21" t="str">
        <f>IF(ISNUMBER(VLOOKUP(A4353,EXCL,1,FALSE)),"Excluido",IF(ISNUMBER(VLOOKUP(A4353,POST,1,FALSE)),"PostAlerta",IF(ISNUMBER(VLOOKUP(A4353,PRE,1,FALSE)),"PreAlerta","")))</f>
        <v>PostAlerta</v>
      </c>
      <c r="M4353" s="21" t="str">
        <f>IF(ISNUMBER(A4353),(IF(ISNUMBER(VLOOKUP(A4353,KEYWORDS,1,FALSE)),"C/PalabrasClaves","S/PalabrasClaves")),"")</f>
        <v>S/PalabrasClaves</v>
      </c>
      <c r="N4353" s="21" t="str">
        <f t="shared" si="19"/>
        <v/>
      </c>
      <c r="O4353" s="21"/>
      <c r="P4353" s="21" t="s">
        <v>24372</v>
      </c>
      <c r="Q4353" s="21"/>
      <c r="R4353" s="21" t="str">
        <f>LEFT('2012-2022'!$P4353,4)</f>
        <v>2018</v>
      </c>
      <c r="S4353" s="21" t="s">
        <v>74</v>
      </c>
      <c r="T4353" s="21"/>
      <c r="U4353" s="21"/>
      <c r="V4353" s="21"/>
      <c r="W4353" s="27"/>
      <c r="X4353" s="27"/>
      <c r="Y4353" s="12"/>
    </row>
    <row r="4354" ht="15.75" customHeight="1">
      <c r="A4354" s="21">
        <v>2.9989657E7</v>
      </c>
      <c r="B4354" s="21" t="s">
        <v>24387</v>
      </c>
      <c r="C4354" s="21" t="s">
        <v>24388</v>
      </c>
      <c r="D4354" s="21" t="s">
        <v>24389</v>
      </c>
      <c r="E4354" s="21" t="s">
        <v>21915</v>
      </c>
      <c r="F4354" s="21" t="s">
        <v>426</v>
      </c>
      <c r="G4354" s="21">
        <v>2018.0</v>
      </c>
      <c r="H4354" s="26">
        <v>43292.0</v>
      </c>
      <c r="I4354" s="21"/>
      <c r="J4354" s="21"/>
      <c r="K4354" s="21" t="s">
        <v>24390</v>
      </c>
      <c r="L4354" s="21" t="str">
        <f>IF(ISNUMBER(VLOOKUP(A4354,EXCL,1,FALSE)),"Excluido",IF(ISNUMBER(VLOOKUP(A4354,POST,1,FALSE)),"PostAlerta",IF(ISNUMBER(VLOOKUP(A4354,PRE,1,FALSE)),"PreAlerta","")))</f>
        <v>PostAlerta</v>
      </c>
      <c r="M4354" s="21" t="str">
        <f>IF(ISNUMBER(A4354),(IF(ISNUMBER(VLOOKUP(A4354,KEYWORDS,1,FALSE)),"C/PalabrasClaves","S/PalabrasClaves")),"")</f>
        <v>S/PalabrasClaves</v>
      </c>
      <c r="N4354" s="21" t="str">
        <f t="shared" si="19"/>
        <v/>
      </c>
      <c r="O4354" s="21"/>
      <c r="P4354" s="21" t="s">
        <v>24372</v>
      </c>
      <c r="Q4354" s="21"/>
      <c r="R4354" s="21" t="str">
        <f>LEFT('2012-2022'!$P4354,4)</f>
        <v>2018</v>
      </c>
      <c r="S4354" s="21" t="s">
        <v>74</v>
      </c>
      <c r="T4354" s="21"/>
      <c r="U4354" s="21"/>
      <c r="V4354" s="21"/>
      <c r="W4354" s="27"/>
      <c r="X4354" s="27"/>
      <c r="Y4354" s="28"/>
    </row>
    <row r="4355" ht="15.75" customHeight="1">
      <c r="A4355" s="21">
        <v>3.0025503E7</v>
      </c>
      <c r="B4355" s="21" t="s">
        <v>24391</v>
      </c>
      <c r="C4355" s="21" t="s">
        <v>24392</v>
      </c>
      <c r="D4355" s="21" t="s">
        <v>24393</v>
      </c>
      <c r="E4355" s="21" t="s">
        <v>20522</v>
      </c>
      <c r="F4355" s="21" t="s">
        <v>17563</v>
      </c>
      <c r="G4355" s="21">
        <v>2018.0</v>
      </c>
      <c r="H4355" s="26">
        <v>43302.0</v>
      </c>
      <c r="I4355" s="21"/>
      <c r="J4355" s="21"/>
      <c r="K4355" s="21" t="s">
        <v>24394</v>
      </c>
      <c r="L4355" s="21" t="str">
        <f>IF(ISNUMBER(VLOOKUP(A4355,EXCL,1,FALSE)),"Excluido",IF(ISNUMBER(VLOOKUP(A4355,POST,1,FALSE)),"PostAlerta",IF(ISNUMBER(VLOOKUP(A4355,PRE,1,FALSE)),"PreAlerta","")))</f>
        <v>PostAlerta</v>
      </c>
      <c r="M4355" s="21" t="str">
        <f>IF(ISNUMBER(A4355),(IF(ISNUMBER(VLOOKUP(A4355,KEYWORDS,1,FALSE)),"C/PalabrasClaves","S/PalabrasClaves")),"")</f>
        <v>S/PalabrasClaves</v>
      </c>
      <c r="N4355" s="21" t="str">
        <f t="shared" si="19"/>
        <v/>
      </c>
      <c r="O4355" s="21"/>
      <c r="P4355" s="21" t="s">
        <v>24372</v>
      </c>
      <c r="Q4355" s="21"/>
      <c r="R4355" s="21" t="str">
        <f>LEFT('2012-2022'!$P4355,4)</f>
        <v>2018</v>
      </c>
      <c r="S4355" s="21" t="s">
        <v>74</v>
      </c>
      <c r="T4355" s="21"/>
      <c r="U4355" s="21"/>
      <c r="V4355" s="21"/>
      <c r="W4355" s="27"/>
      <c r="X4355" s="27"/>
      <c r="Y4355" s="12"/>
    </row>
    <row r="4356" ht="15.75" customHeight="1">
      <c r="A4356" s="21">
        <v>3.0072088E7</v>
      </c>
      <c r="B4356" s="21" t="s">
        <v>24395</v>
      </c>
      <c r="C4356" s="21" t="s">
        <v>24396</v>
      </c>
      <c r="D4356" s="21" t="s">
        <v>24397</v>
      </c>
      <c r="E4356" s="21" t="s">
        <v>13063</v>
      </c>
      <c r="F4356" s="21" t="s">
        <v>14979</v>
      </c>
      <c r="G4356" s="21">
        <v>2018.0</v>
      </c>
      <c r="H4356" s="26">
        <v>43316.0</v>
      </c>
      <c r="I4356" s="21"/>
      <c r="J4356" s="21"/>
      <c r="K4356" s="21" t="s">
        <v>24398</v>
      </c>
      <c r="L4356" s="21" t="str">
        <f>IF(ISNUMBER(VLOOKUP(A4356,EXCL,1,FALSE)),"Excluido",IF(ISNUMBER(VLOOKUP(A4356,POST,1,FALSE)),"PostAlerta",IF(ISNUMBER(VLOOKUP(A4356,PRE,1,FALSE)),"PreAlerta","")))</f>
        <v>Excluido</v>
      </c>
      <c r="M4356" s="21" t="str">
        <f>IF(ISNUMBER(A4356),(IF(ISNUMBER(VLOOKUP(A4356,KEYWORDS,1,FALSE)),"C/PalabrasClaves","S/PalabrasClaves")),"")</f>
        <v>S/PalabrasClaves</v>
      </c>
      <c r="N4356" s="21" t="str">
        <f t="shared" si="19"/>
        <v/>
      </c>
      <c r="O4356" s="21"/>
      <c r="P4356" s="21" t="s">
        <v>24372</v>
      </c>
      <c r="Q4356" s="21"/>
      <c r="R4356" s="21" t="str">
        <f>LEFT('2012-2022'!$P4356,4)</f>
        <v>2018</v>
      </c>
      <c r="S4356" s="21" t="s">
        <v>74</v>
      </c>
      <c r="T4356" s="21"/>
      <c r="U4356" s="21"/>
      <c r="V4356" s="21"/>
      <c r="W4356" s="27"/>
      <c r="X4356" s="27"/>
      <c r="Y4356" s="28"/>
    </row>
    <row r="4357" ht="15.75" customHeight="1">
      <c r="A4357" s="21">
        <v>3.0092356E7</v>
      </c>
      <c r="B4357" s="21" t="s">
        <v>24399</v>
      </c>
      <c r="C4357" s="21" t="s">
        <v>24400</v>
      </c>
      <c r="D4357" s="21" t="s">
        <v>24401</v>
      </c>
      <c r="E4357" s="21" t="s">
        <v>8630</v>
      </c>
      <c r="F4357" s="21" t="s">
        <v>14188</v>
      </c>
      <c r="G4357" s="21">
        <v>2018.0</v>
      </c>
      <c r="H4357" s="26">
        <v>43322.0</v>
      </c>
      <c r="I4357" s="21"/>
      <c r="J4357" s="21"/>
      <c r="K4357" s="21" t="s">
        <v>24402</v>
      </c>
      <c r="L4357" s="21" t="str">
        <f>IF(ISNUMBER(VLOOKUP(A4357,EXCL,1,FALSE)),"Excluido",IF(ISNUMBER(VLOOKUP(A4357,POST,1,FALSE)),"PostAlerta",IF(ISNUMBER(VLOOKUP(A4357,PRE,1,FALSE)),"PreAlerta","")))</f>
        <v>PostAlerta</v>
      </c>
      <c r="M4357" s="21" t="str">
        <f>IF(ISNUMBER(A4357),(IF(ISNUMBER(VLOOKUP(A4357,KEYWORDS,1,FALSE)),"C/PalabrasClaves","S/PalabrasClaves")),"")</f>
        <v>S/PalabrasClaves</v>
      </c>
      <c r="N4357" s="21" t="str">
        <f t="shared" si="19"/>
        <v/>
      </c>
      <c r="O4357" s="21"/>
      <c r="P4357" s="21" t="s">
        <v>24372</v>
      </c>
      <c r="Q4357" s="21"/>
      <c r="R4357" s="21" t="str">
        <f>LEFT('2012-2022'!$P4357,4)</f>
        <v>2018</v>
      </c>
      <c r="S4357" s="21" t="s">
        <v>74</v>
      </c>
      <c r="T4357" s="21"/>
      <c r="U4357" s="21"/>
      <c r="V4357" s="21"/>
      <c r="W4357" s="27"/>
      <c r="X4357" s="27"/>
      <c r="Y4357" s="12"/>
    </row>
    <row r="4358" ht="15.75" customHeight="1">
      <c r="A4358" s="21">
        <v>3.0129891E7</v>
      </c>
      <c r="B4358" s="21" t="s">
        <v>24403</v>
      </c>
      <c r="C4358" s="21" t="s">
        <v>24404</v>
      </c>
      <c r="D4358" s="21" t="s">
        <v>24405</v>
      </c>
      <c r="E4358" s="21" t="s">
        <v>824</v>
      </c>
      <c r="F4358" s="21" t="s">
        <v>151</v>
      </c>
      <c r="G4358" s="21">
        <v>2018.0</v>
      </c>
      <c r="H4358" s="26">
        <v>43334.0</v>
      </c>
      <c r="I4358" s="21"/>
      <c r="J4358" s="21"/>
      <c r="K4358" s="21" t="s">
        <v>24406</v>
      </c>
      <c r="L4358" s="21" t="str">
        <f>IF(ISNUMBER(VLOOKUP(A4358,EXCL,1,FALSE)),"Excluido",IF(ISNUMBER(VLOOKUP(A4358,POST,1,FALSE)),"PostAlerta",IF(ISNUMBER(VLOOKUP(A4358,PRE,1,FALSE)),"PreAlerta","")))</f>
        <v>PostAlerta</v>
      </c>
      <c r="M4358" s="21" t="str">
        <f>IF(ISNUMBER(A4358),(IF(ISNUMBER(VLOOKUP(A4358,KEYWORDS,1,FALSE)),"C/PalabrasClaves","S/PalabrasClaves")),"")</f>
        <v>S/PalabrasClaves</v>
      </c>
      <c r="N4358" s="21" t="str">
        <f t="shared" si="19"/>
        <v/>
      </c>
      <c r="O4358" s="21"/>
      <c r="P4358" s="21" t="s">
        <v>24372</v>
      </c>
      <c r="Q4358" s="21"/>
      <c r="R4358" s="21" t="str">
        <f>LEFT('2012-2022'!$P4358,4)</f>
        <v>2018</v>
      </c>
      <c r="S4358" s="21" t="s">
        <v>74</v>
      </c>
      <c r="T4358" s="21"/>
      <c r="U4358" s="21"/>
      <c r="V4358" s="21"/>
      <c r="W4358" s="27"/>
      <c r="X4358" s="27"/>
      <c r="Y4358" s="28"/>
    </row>
    <row r="4359" ht="15.75" customHeight="1">
      <c r="A4359" s="21">
        <v>3.0129908E7</v>
      </c>
      <c r="B4359" s="21" t="s">
        <v>24407</v>
      </c>
      <c r="C4359" s="21" t="s">
        <v>24408</v>
      </c>
      <c r="D4359" s="21" t="s">
        <v>24409</v>
      </c>
      <c r="E4359" s="21" t="s">
        <v>24410</v>
      </c>
      <c r="F4359" s="21" t="s">
        <v>151</v>
      </c>
      <c r="G4359" s="21">
        <v>2018.0</v>
      </c>
      <c r="H4359" s="26">
        <v>43334.0</v>
      </c>
      <c r="I4359" s="21"/>
      <c r="J4359" s="21"/>
      <c r="K4359" s="21" t="s">
        <v>24411</v>
      </c>
      <c r="L4359" s="21" t="str">
        <f>IF(ISNUMBER(VLOOKUP(A4359,EXCL,1,FALSE)),"Excluido",IF(ISNUMBER(VLOOKUP(A4359,POST,1,FALSE)),"PostAlerta",IF(ISNUMBER(VLOOKUP(A4359,PRE,1,FALSE)),"PreAlerta","")))</f>
        <v>PostAlerta</v>
      </c>
      <c r="M4359" s="21" t="str">
        <f>IF(ISNUMBER(A4359),(IF(ISNUMBER(VLOOKUP(A4359,KEYWORDS,1,FALSE)),"C/PalabrasClaves","S/PalabrasClaves")),"")</f>
        <v>S/PalabrasClaves</v>
      </c>
      <c r="N4359" s="21" t="str">
        <f t="shared" si="19"/>
        <v/>
      </c>
      <c r="O4359" s="21"/>
      <c r="P4359" s="21" t="s">
        <v>24372</v>
      </c>
      <c r="Q4359" s="21"/>
      <c r="R4359" s="21" t="str">
        <f>LEFT('2012-2022'!$P4359,4)</f>
        <v>2018</v>
      </c>
      <c r="S4359" s="21" t="s">
        <v>74</v>
      </c>
      <c r="T4359" s="21"/>
      <c r="U4359" s="21"/>
      <c r="V4359" s="21"/>
      <c r="W4359" s="27"/>
      <c r="X4359" s="27"/>
      <c r="Y4359" s="12"/>
    </row>
    <row r="4360" ht="15.75" customHeight="1">
      <c r="A4360" s="21">
        <v>3.0133168E7</v>
      </c>
      <c r="B4360" s="21" t="s">
        <v>24412</v>
      </c>
      <c r="C4360" s="21" t="s">
        <v>24413</v>
      </c>
      <c r="D4360" s="21" t="s">
        <v>24414</v>
      </c>
      <c r="E4360" s="21" t="s">
        <v>24415</v>
      </c>
      <c r="F4360" s="21" t="s">
        <v>1763</v>
      </c>
      <c r="G4360" s="21">
        <v>2018.0</v>
      </c>
      <c r="H4360" s="26">
        <v>43335.0</v>
      </c>
      <c r="I4360" s="21" t="s">
        <v>24416</v>
      </c>
      <c r="J4360" s="21" t="s">
        <v>24417</v>
      </c>
      <c r="K4360" s="21" t="s">
        <v>24418</v>
      </c>
      <c r="L4360" s="21" t="str">
        <f>IF(ISNUMBER(VLOOKUP(A4360,EXCL,1,FALSE)),"Excluido",IF(ISNUMBER(VLOOKUP(A4360,POST,1,FALSE)),"PostAlerta",IF(ISNUMBER(VLOOKUP(A4360,PRE,1,FALSE)),"PreAlerta","")))</f>
        <v>PostAlerta</v>
      </c>
      <c r="M4360" s="21" t="str">
        <f>IF(ISNUMBER(A4360),(IF(ISNUMBER(VLOOKUP(A4360,KEYWORDS,1,FALSE)),"C/PalabrasClaves","S/PalabrasClaves")),"")</f>
        <v>S/PalabrasClaves</v>
      </c>
      <c r="N4360" s="21" t="str">
        <f t="shared" si="19"/>
        <v/>
      </c>
      <c r="O4360" s="21"/>
      <c r="P4360" s="21" t="s">
        <v>24372</v>
      </c>
      <c r="Q4360" s="21"/>
      <c r="R4360" s="21" t="str">
        <f>LEFT('2012-2022'!$P4360,4)</f>
        <v>2018</v>
      </c>
      <c r="S4360" s="21" t="s">
        <v>74</v>
      </c>
      <c r="T4360" s="21"/>
      <c r="U4360" s="21"/>
      <c r="V4360" s="21"/>
      <c r="W4360" s="27"/>
      <c r="X4360" s="27"/>
      <c r="Y4360" s="28"/>
    </row>
    <row r="4361" ht="15.75" customHeight="1">
      <c r="A4361" s="21">
        <v>3.0157416E7</v>
      </c>
      <c r="B4361" s="21" t="s">
        <v>24419</v>
      </c>
      <c r="C4361" s="21" t="s">
        <v>24420</v>
      </c>
      <c r="D4361" s="21" t="s">
        <v>24421</v>
      </c>
      <c r="E4361" s="21" t="s">
        <v>24422</v>
      </c>
      <c r="F4361" s="21" t="s">
        <v>2712</v>
      </c>
      <c r="G4361" s="21">
        <v>2018.0</v>
      </c>
      <c r="H4361" s="26">
        <v>43342.0</v>
      </c>
      <c r="I4361" s="21"/>
      <c r="J4361" s="21"/>
      <c r="K4361" s="21" t="s">
        <v>24423</v>
      </c>
      <c r="L4361" s="21" t="str">
        <f>IF(ISNUMBER(VLOOKUP(A4361,EXCL,1,FALSE)),"Excluido",IF(ISNUMBER(VLOOKUP(A4361,POST,1,FALSE)),"PostAlerta",IF(ISNUMBER(VLOOKUP(A4361,PRE,1,FALSE)),"PreAlerta","")))</f>
        <v>PostAlerta</v>
      </c>
      <c r="M4361" s="21" t="str">
        <f>IF(ISNUMBER(A4361),(IF(ISNUMBER(VLOOKUP(A4361,KEYWORDS,1,FALSE)),"C/PalabrasClaves","S/PalabrasClaves")),"")</f>
        <v>S/PalabrasClaves</v>
      </c>
      <c r="N4361" s="21" t="str">
        <f t="shared" si="19"/>
        <v/>
      </c>
      <c r="O4361" s="21"/>
      <c r="P4361" s="21" t="s">
        <v>24372</v>
      </c>
      <c r="Q4361" s="21"/>
      <c r="R4361" s="21" t="str">
        <f>LEFT('2012-2022'!$P4361,4)</f>
        <v>2018</v>
      </c>
      <c r="S4361" s="21" t="s">
        <v>74</v>
      </c>
      <c r="T4361" s="21"/>
      <c r="U4361" s="21"/>
      <c r="V4361" s="21"/>
      <c r="W4361" s="27"/>
      <c r="X4361" s="27"/>
      <c r="Y4361" s="12"/>
    </row>
    <row r="4362" ht="15.75" customHeight="1">
      <c r="A4362" s="21">
        <v>3.0187651E7</v>
      </c>
      <c r="B4362" s="21" t="s">
        <v>24424</v>
      </c>
      <c r="C4362" s="21" t="s">
        <v>24425</v>
      </c>
      <c r="D4362" s="21" t="s">
        <v>24426</v>
      </c>
      <c r="E4362" s="21" t="s">
        <v>24427</v>
      </c>
      <c r="F4362" s="21" t="s">
        <v>4445</v>
      </c>
      <c r="G4362" s="21">
        <v>2018.0</v>
      </c>
      <c r="H4362" s="26">
        <v>43350.0</v>
      </c>
      <c r="I4362" s="21" t="s">
        <v>24428</v>
      </c>
      <c r="J4362" s="21" t="s">
        <v>24429</v>
      </c>
      <c r="K4362" s="21" t="s">
        <v>24430</v>
      </c>
      <c r="L4362" s="21" t="str">
        <f>IF(ISNUMBER(VLOOKUP(A4362,EXCL,1,FALSE)),"Excluido",IF(ISNUMBER(VLOOKUP(A4362,POST,1,FALSE)),"PostAlerta",IF(ISNUMBER(VLOOKUP(A4362,PRE,1,FALSE)),"PreAlerta","")))</f>
        <v>Excluido</v>
      </c>
      <c r="M4362" s="21" t="str">
        <f>IF(ISNUMBER(A4362),(IF(ISNUMBER(VLOOKUP(A4362,KEYWORDS,1,FALSE)),"C/PalabrasClaves","S/PalabrasClaves")),"")</f>
        <v>S/PalabrasClaves</v>
      </c>
      <c r="N4362" s="21" t="str">
        <f t="shared" si="19"/>
        <v/>
      </c>
      <c r="O4362" s="21"/>
      <c r="P4362" s="21" t="s">
        <v>24372</v>
      </c>
      <c r="Q4362" s="21"/>
      <c r="R4362" s="21" t="str">
        <f>LEFT('2012-2022'!$P4362,4)</f>
        <v>2018</v>
      </c>
      <c r="S4362" s="21" t="s">
        <v>74</v>
      </c>
      <c r="T4362" s="21"/>
      <c r="U4362" s="21"/>
      <c r="V4362" s="21"/>
      <c r="W4362" s="27"/>
      <c r="X4362" s="27"/>
      <c r="Y4362" s="28"/>
    </row>
    <row r="4363" ht="15.75" customHeight="1">
      <c r="A4363" s="21">
        <v>3.0217505E7</v>
      </c>
      <c r="B4363" s="21" t="s">
        <v>24431</v>
      </c>
      <c r="C4363" s="21" t="s">
        <v>24432</v>
      </c>
      <c r="D4363" s="21" t="s">
        <v>24433</v>
      </c>
      <c r="E4363" s="21" t="s">
        <v>9157</v>
      </c>
      <c r="F4363" s="21" t="s">
        <v>949</v>
      </c>
      <c r="G4363" s="21">
        <v>2018.0</v>
      </c>
      <c r="H4363" s="26">
        <v>43359.0</v>
      </c>
      <c r="I4363" s="21"/>
      <c r="J4363" s="21"/>
      <c r="K4363" s="21" t="s">
        <v>24434</v>
      </c>
      <c r="L4363" s="21" t="str">
        <f>IF(ISNUMBER(VLOOKUP(A4363,EXCL,1,FALSE)),"Excluido",IF(ISNUMBER(VLOOKUP(A4363,POST,1,FALSE)),"PostAlerta",IF(ISNUMBER(VLOOKUP(A4363,PRE,1,FALSE)),"PreAlerta","")))</f>
        <v>PostAlerta</v>
      </c>
      <c r="M4363" s="21" t="str">
        <f>IF(ISNUMBER(A4363),(IF(ISNUMBER(VLOOKUP(A4363,KEYWORDS,1,FALSE)),"C/PalabrasClaves","S/PalabrasClaves")),"")</f>
        <v>S/PalabrasClaves</v>
      </c>
      <c r="N4363" s="21" t="str">
        <f t="shared" si="19"/>
        <v/>
      </c>
      <c r="O4363" s="21"/>
      <c r="P4363" s="21" t="s">
        <v>24372</v>
      </c>
      <c r="Q4363" s="21"/>
      <c r="R4363" s="21" t="str">
        <f>LEFT('2012-2022'!$P4363,4)</f>
        <v>2018</v>
      </c>
      <c r="S4363" s="21" t="s">
        <v>74</v>
      </c>
      <c r="T4363" s="21"/>
      <c r="U4363" s="21"/>
      <c r="V4363" s="21"/>
      <c r="W4363" s="27"/>
      <c r="X4363" s="27"/>
      <c r="Y4363" s="12"/>
    </row>
    <row r="4364" ht="15.75" customHeight="1">
      <c r="A4364" s="21">
        <v>3.0217516E7</v>
      </c>
      <c r="B4364" s="21" t="s">
        <v>24435</v>
      </c>
      <c r="C4364" s="21" t="s">
        <v>24436</v>
      </c>
      <c r="D4364" s="21" t="s">
        <v>24437</v>
      </c>
      <c r="E4364" s="21" t="s">
        <v>24438</v>
      </c>
      <c r="F4364" s="21" t="s">
        <v>1239</v>
      </c>
      <c r="G4364" s="21">
        <v>2018.0</v>
      </c>
      <c r="H4364" s="26">
        <v>43359.0</v>
      </c>
      <c r="I4364" s="21"/>
      <c r="J4364" s="21"/>
      <c r="K4364" s="21" t="s">
        <v>24439</v>
      </c>
      <c r="L4364" s="21" t="str">
        <f>IF(ISNUMBER(VLOOKUP(A4364,EXCL,1,FALSE)),"Excluido",IF(ISNUMBER(VLOOKUP(A4364,POST,1,FALSE)),"PostAlerta",IF(ISNUMBER(VLOOKUP(A4364,PRE,1,FALSE)),"PreAlerta","")))</f>
        <v>PostAlerta</v>
      </c>
      <c r="M4364" s="21" t="str">
        <f>IF(ISNUMBER(A4364),(IF(ISNUMBER(VLOOKUP(A4364,KEYWORDS,1,FALSE)),"C/PalabrasClaves","S/PalabrasClaves")),"")</f>
        <v>S/PalabrasClaves</v>
      </c>
      <c r="N4364" s="21" t="str">
        <f t="shared" si="19"/>
        <v/>
      </c>
      <c r="O4364" s="21"/>
      <c r="P4364" s="21" t="s">
        <v>24372</v>
      </c>
      <c r="Q4364" s="21"/>
      <c r="R4364" s="21" t="str">
        <f>LEFT('2012-2022'!$P4364,4)</f>
        <v>2018</v>
      </c>
      <c r="S4364" s="21" t="s">
        <v>74</v>
      </c>
      <c r="T4364" s="21"/>
      <c r="U4364" s="21"/>
      <c r="V4364" s="21"/>
      <c r="W4364" s="27"/>
      <c r="X4364" s="27"/>
      <c r="Y4364" s="28"/>
    </row>
    <row r="4365" ht="15.75" customHeight="1">
      <c r="A4365" s="21">
        <v>3.0219893E7</v>
      </c>
      <c r="B4365" s="21" t="s">
        <v>24440</v>
      </c>
      <c r="C4365" s="21" t="s">
        <v>24441</v>
      </c>
      <c r="D4365" s="21" t="s">
        <v>24442</v>
      </c>
      <c r="E4365" s="21" t="s">
        <v>1264</v>
      </c>
      <c r="F4365" s="21" t="s">
        <v>1622</v>
      </c>
      <c r="G4365" s="21">
        <v>2018.0</v>
      </c>
      <c r="H4365" s="26">
        <v>43360.0</v>
      </c>
      <c r="I4365" s="21"/>
      <c r="J4365" s="21"/>
      <c r="K4365" s="21" t="s">
        <v>24443</v>
      </c>
      <c r="L4365" s="21" t="str">
        <f>IF(ISNUMBER(VLOOKUP(A4365,EXCL,1,FALSE)),"Excluido",IF(ISNUMBER(VLOOKUP(A4365,POST,1,FALSE)),"PostAlerta",IF(ISNUMBER(VLOOKUP(A4365,PRE,1,FALSE)),"PreAlerta","")))</f>
        <v>PostAlerta</v>
      </c>
      <c r="M4365" s="21" t="str">
        <f>IF(ISNUMBER(A4365),(IF(ISNUMBER(VLOOKUP(A4365,KEYWORDS,1,FALSE)),"C/PalabrasClaves","S/PalabrasClaves")),"")</f>
        <v>S/PalabrasClaves</v>
      </c>
      <c r="N4365" s="21" t="str">
        <f t="shared" si="19"/>
        <v/>
      </c>
      <c r="O4365" s="21"/>
      <c r="P4365" s="21" t="s">
        <v>24366</v>
      </c>
      <c r="Q4365" s="21"/>
      <c r="R4365" s="21" t="str">
        <f>LEFT('2012-2022'!$P4365,4)</f>
        <v>2018</v>
      </c>
      <c r="S4365" s="21" t="s">
        <v>74</v>
      </c>
      <c r="T4365" s="21"/>
      <c r="U4365" s="21"/>
      <c r="V4365" s="21"/>
      <c r="W4365" s="27"/>
      <c r="X4365" s="27"/>
      <c r="Y4365" s="12"/>
    </row>
    <row r="4366" ht="15.75" customHeight="1">
      <c r="A4366" s="21">
        <v>3.0239661E7</v>
      </c>
      <c r="B4366" s="21" t="s">
        <v>24444</v>
      </c>
      <c r="C4366" s="21" t="s">
        <v>24445</v>
      </c>
      <c r="D4366" s="21" t="s">
        <v>24446</v>
      </c>
      <c r="E4366" s="21" t="s">
        <v>24447</v>
      </c>
      <c r="F4366" s="21" t="s">
        <v>1622</v>
      </c>
      <c r="G4366" s="21">
        <v>2018.0</v>
      </c>
      <c r="H4366" s="26">
        <v>43365.0</v>
      </c>
      <c r="I4366" s="21"/>
      <c r="J4366" s="21"/>
      <c r="K4366" s="21" t="s">
        <v>24448</v>
      </c>
      <c r="L4366" s="21" t="str">
        <f>IF(ISNUMBER(VLOOKUP(A4366,EXCL,1,FALSE)),"Excluido",IF(ISNUMBER(VLOOKUP(A4366,POST,1,FALSE)),"PostAlerta",IF(ISNUMBER(VLOOKUP(A4366,PRE,1,FALSE)),"PreAlerta","")))</f>
        <v>PostAlerta</v>
      </c>
      <c r="M4366" s="21" t="str">
        <f>IF(ISNUMBER(A4366),(IF(ISNUMBER(VLOOKUP(A4366,KEYWORDS,1,FALSE)),"C/PalabrasClaves","S/PalabrasClaves")),"")</f>
        <v>C/PalabrasClaves</v>
      </c>
      <c r="N4366" s="21" t="str">
        <f t="shared" si="19"/>
        <v/>
      </c>
      <c r="O4366" s="21"/>
      <c r="P4366" s="21" t="s">
        <v>24366</v>
      </c>
      <c r="Q4366" s="21"/>
      <c r="R4366" s="21" t="str">
        <f>LEFT('2012-2022'!$P4366,4)</f>
        <v>2018</v>
      </c>
      <c r="S4366" s="21" t="s">
        <v>74</v>
      </c>
      <c r="T4366" s="21"/>
      <c r="U4366" s="21"/>
      <c r="V4366" s="21"/>
      <c r="W4366" s="27"/>
      <c r="X4366" s="27"/>
      <c r="Y4366" s="28"/>
    </row>
    <row r="4367" ht="15.75" customHeight="1">
      <c r="A4367" s="21">
        <v>3.0248463E7</v>
      </c>
      <c r="B4367" s="21" t="s">
        <v>24449</v>
      </c>
      <c r="C4367" s="21" t="s">
        <v>24450</v>
      </c>
      <c r="D4367" s="21" t="s">
        <v>24451</v>
      </c>
      <c r="E4367" s="21" t="s">
        <v>24452</v>
      </c>
      <c r="F4367" s="21" t="s">
        <v>208</v>
      </c>
      <c r="G4367" s="21">
        <v>2018.0</v>
      </c>
      <c r="H4367" s="26">
        <v>43368.0</v>
      </c>
      <c r="I4367" s="21"/>
      <c r="J4367" s="21"/>
      <c r="K4367" s="21" t="s">
        <v>24453</v>
      </c>
      <c r="L4367" s="21" t="str">
        <f>IF(ISNUMBER(VLOOKUP(A4367,EXCL,1,FALSE)),"Excluido",IF(ISNUMBER(VLOOKUP(A4367,POST,1,FALSE)),"PostAlerta",IF(ISNUMBER(VLOOKUP(A4367,PRE,1,FALSE)),"PreAlerta","")))</f>
        <v>PostAlerta</v>
      </c>
      <c r="M4367" s="21" t="str">
        <f>IF(ISNUMBER(A4367),(IF(ISNUMBER(VLOOKUP(A4367,KEYWORDS,1,FALSE)),"C/PalabrasClaves","S/PalabrasClaves")),"")</f>
        <v>S/PalabrasClaves</v>
      </c>
      <c r="N4367" s="21" t="str">
        <f t="shared" si="19"/>
        <v/>
      </c>
      <c r="O4367" s="21"/>
      <c r="P4367" s="21" t="s">
        <v>24372</v>
      </c>
      <c r="Q4367" s="21"/>
      <c r="R4367" s="21" t="str">
        <f>LEFT('2012-2022'!$P4367,4)</f>
        <v>2018</v>
      </c>
      <c r="S4367" s="21" t="s">
        <v>74</v>
      </c>
      <c r="T4367" s="21"/>
      <c r="U4367" s="21"/>
      <c r="V4367" s="21"/>
      <c r="W4367" s="27"/>
      <c r="X4367" s="27"/>
      <c r="Y4367" s="12"/>
    </row>
    <row r="4368" ht="15.75" customHeight="1">
      <c r="A4368" s="21">
        <v>3.0256034E7</v>
      </c>
      <c r="B4368" s="21" t="s">
        <v>24454</v>
      </c>
      <c r="C4368" s="21" t="s">
        <v>24455</v>
      </c>
      <c r="D4368" s="21" t="s">
        <v>24456</v>
      </c>
      <c r="E4368" s="21" t="s">
        <v>24457</v>
      </c>
      <c r="F4368" s="21" t="s">
        <v>22668</v>
      </c>
      <c r="G4368" s="21">
        <v>2018.0</v>
      </c>
      <c r="H4368" s="26">
        <v>43370.0</v>
      </c>
      <c r="I4368" s="21"/>
      <c r="J4368" s="21"/>
      <c r="K4368" s="21" t="s">
        <v>24458</v>
      </c>
      <c r="L4368" s="21" t="str">
        <f>IF(ISNUMBER(VLOOKUP(A4368,EXCL,1,FALSE)),"Excluido",IF(ISNUMBER(VLOOKUP(A4368,POST,1,FALSE)),"PostAlerta",IF(ISNUMBER(VLOOKUP(A4368,PRE,1,FALSE)),"PreAlerta","")))</f>
        <v>PostAlerta</v>
      </c>
      <c r="M4368" s="21" t="str">
        <f>IF(ISNUMBER(A4368),(IF(ISNUMBER(VLOOKUP(A4368,KEYWORDS,1,FALSE)),"C/PalabrasClaves","S/PalabrasClaves")),"")</f>
        <v>S/PalabrasClaves</v>
      </c>
      <c r="N4368" s="21" t="str">
        <f t="shared" si="19"/>
        <v/>
      </c>
      <c r="O4368" s="21"/>
      <c r="P4368" s="21" t="s">
        <v>24372</v>
      </c>
      <c r="Q4368" s="21"/>
      <c r="R4368" s="21" t="str">
        <f>LEFT('2012-2022'!$P4368,4)</f>
        <v>2018</v>
      </c>
      <c r="S4368" s="21" t="s">
        <v>74</v>
      </c>
      <c r="T4368" s="21"/>
      <c r="U4368" s="21"/>
      <c r="V4368" s="21"/>
      <c r="W4368" s="27"/>
      <c r="X4368" s="27"/>
      <c r="Y4368" s="28"/>
    </row>
    <row r="4369" ht="15.75" customHeight="1">
      <c r="A4369" s="21">
        <v>3.027828E7</v>
      </c>
      <c r="B4369" s="21" t="s">
        <v>24459</v>
      </c>
      <c r="C4369" s="21" t="s">
        <v>24460</v>
      </c>
      <c r="D4369" s="21" t="s">
        <v>24461</v>
      </c>
      <c r="E4369" s="21" t="s">
        <v>6646</v>
      </c>
      <c r="F4369" s="21" t="s">
        <v>24462</v>
      </c>
      <c r="G4369" s="21">
        <v>2018.0</v>
      </c>
      <c r="H4369" s="26">
        <v>43376.0</v>
      </c>
      <c r="I4369" s="21"/>
      <c r="J4369" s="21"/>
      <c r="K4369" s="21" t="s">
        <v>24463</v>
      </c>
      <c r="L4369" s="21" t="str">
        <f>IF(ISNUMBER(VLOOKUP(A4369,EXCL,1,FALSE)),"Excluido",IF(ISNUMBER(VLOOKUP(A4369,POST,1,FALSE)),"PostAlerta",IF(ISNUMBER(VLOOKUP(A4369,PRE,1,FALSE)),"PreAlerta","")))</f>
        <v>PostAlerta</v>
      </c>
      <c r="M4369" s="21" t="str">
        <f>IF(ISNUMBER(A4369),(IF(ISNUMBER(VLOOKUP(A4369,KEYWORDS,1,FALSE)),"C/PalabrasClaves","S/PalabrasClaves")),"")</f>
        <v>S/PalabrasClaves</v>
      </c>
      <c r="N4369" s="21" t="str">
        <f t="shared" si="19"/>
        <v/>
      </c>
      <c r="O4369" s="21"/>
      <c r="P4369" s="21" t="s">
        <v>24372</v>
      </c>
      <c r="Q4369" s="21"/>
      <c r="R4369" s="21" t="str">
        <f>LEFT('2012-2022'!$P4369,4)</f>
        <v>2018</v>
      </c>
      <c r="S4369" s="21" t="s">
        <v>74</v>
      </c>
      <c r="T4369" s="21"/>
      <c r="U4369" s="21"/>
      <c r="V4369" s="21"/>
      <c r="W4369" s="27"/>
      <c r="X4369" s="27"/>
      <c r="Y4369" s="12"/>
    </row>
    <row r="4370" ht="15.75" customHeight="1">
      <c r="A4370" s="21">
        <v>3.0282787E7</v>
      </c>
      <c r="B4370" s="21" t="s">
        <v>24464</v>
      </c>
      <c r="C4370" s="21" t="s">
        <v>24465</v>
      </c>
      <c r="D4370" s="21" t="s">
        <v>24466</v>
      </c>
      <c r="E4370" s="21" t="s">
        <v>14337</v>
      </c>
      <c r="F4370" s="21" t="s">
        <v>175</v>
      </c>
      <c r="G4370" s="21">
        <v>2018.0</v>
      </c>
      <c r="H4370" s="26">
        <v>43378.0</v>
      </c>
      <c r="I4370" s="21" t="s">
        <v>24467</v>
      </c>
      <c r="J4370" s="21"/>
      <c r="K4370" s="21" t="s">
        <v>24468</v>
      </c>
      <c r="L4370" s="21" t="str">
        <f>IF(ISNUMBER(VLOOKUP(A4370,EXCL,1,FALSE)),"Excluido",IF(ISNUMBER(VLOOKUP(A4370,POST,1,FALSE)),"PostAlerta",IF(ISNUMBER(VLOOKUP(A4370,PRE,1,FALSE)),"PreAlerta","")))</f>
        <v>PostAlerta</v>
      </c>
      <c r="M4370" s="21" t="str">
        <f>IF(ISNUMBER(A4370),(IF(ISNUMBER(VLOOKUP(A4370,KEYWORDS,1,FALSE)),"C/PalabrasClaves","S/PalabrasClaves")),"")</f>
        <v>S/PalabrasClaves</v>
      </c>
      <c r="N4370" s="21" t="str">
        <f t="shared" si="19"/>
        <v/>
      </c>
      <c r="O4370" s="21"/>
      <c r="P4370" s="21" t="s">
        <v>24342</v>
      </c>
      <c r="Q4370" s="21"/>
      <c r="R4370" s="21" t="str">
        <f>LEFT('2012-2022'!$P4370,4)</f>
        <v>2018</v>
      </c>
      <c r="S4370" s="21" t="s">
        <v>72</v>
      </c>
      <c r="T4370" s="21"/>
      <c r="U4370" s="21"/>
      <c r="V4370" s="21"/>
      <c r="W4370" s="27"/>
      <c r="X4370" s="27"/>
      <c r="Y4370" s="28"/>
    </row>
    <row r="4371" ht="15.75" customHeight="1">
      <c r="A4371" s="21">
        <v>3.0298801E7</v>
      </c>
      <c r="B4371" s="21" t="s">
        <v>24469</v>
      </c>
      <c r="C4371" s="21" t="s">
        <v>24470</v>
      </c>
      <c r="D4371" s="21" t="s">
        <v>24471</v>
      </c>
      <c r="E4371" s="21" t="s">
        <v>22987</v>
      </c>
      <c r="F4371" s="21" t="s">
        <v>520</v>
      </c>
      <c r="G4371" s="21">
        <v>2018.0</v>
      </c>
      <c r="H4371" s="26">
        <v>43383.0</v>
      </c>
      <c r="I4371" s="21" t="s">
        <v>24472</v>
      </c>
      <c r="J4371" s="21"/>
      <c r="K4371" s="21" t="s">
        <v>24473</v>
      </c>
      <c r="L4371" s="21" t="str">
        <f>IF(ISNUMBER(VLOOKUP(A4371,EXCL,1,FALSE)),"Excluido",IF(ISNUMBER(VLOOKUP(A4371,POST,1,FALSE)),"PostAlerta",IF(ISNUMBER(VLOOKUP(A4371,PRE,1,FALSE)),"PreAlerta","")))</f>
        <v>PostAlerta</v>
      </c>
      <c r="M4371" s="21" t="str">
        <f>IF(ISNUMBER(A4371),(IF(ISNUMBER(VLOOKUP(A4371,KEYWORDS,1,FALSE)),"C/PalabrasClaves","S/PalabrasClaves")),"")</f>
        <v>S/PalabrasClaves</v>
      </c>
      <c r="N4371" s="21" t="str">
        <f t="shared" si="19"/>
        <v/>
      </c>
      <c r="O4371" s="21"/>
      <c r="P4371" s="21" t="s">
        <v>24372</v>
      </c>
      <c r="Q4371" s="21"/>
      <c r="R4371" s="21" t="str">
        <f>LEFT('2012-2022'!$P4371,4)</f>
        <v>2018</v>
      </c>
      <c r="S4371" s="21" t="s">
        <v>74</v>
      </c>
      <c r="T4371" s="21"/>
      <c r="U4371" s="21"/>
      <c r="V4371" s="21"/>
      <c r="W4371" s="27"/>
      <c r="X4371" s="27"/>
      <c r="Y4371" s="12"/>
    </row>
    <row r="4372" ht="15.75" customHeight="1">
      <c r="A4372" s="21">
        <v>3.0307387E7</v>
      </c>
      <c r="B4372" s="21" t="s">
        <v>24474</v>
      </c>
      <c r="C4372" s="21" t="s">
        <v>24475</v>
      </c>
      <c r="D4372" s="21" t="s">
        <v>24476</v>
      </c>
      <c r="E4372" s="21" t="s">
        <v>23114</v>
      </c>
      <c r="F4372" s="21" t="s">
        <v>3994</v>
      </c>
      <c r="G4372" s="21">
        <v>2018.0</v>
      </c>
      <c r="H4372" s="26">
        <v>43385.0</v>
      </c>
      <c r="I4372" s="21"/>
      <c r="J4372" s="21"/>
      <c r="K4372" s="21" t="s">
        <v>24477</v>
      </c>
      <c r="L4372" s="21" t="str">
        <f>IF(ISNUMBER(VLOOKUP(A4372,EXCL,1,FALSE)),"Excluido",IF(ISNUMBER(VLOOKUP(A4372,POST,1,FALSE)),"PostAlerta",IF(ISNUMBER(VLOOKUP(A4372,PRE,1,FALSE)),"PreAlerta","")))</f>
        <v>PostAlerta</v>
      </c>
      <c r="M4372" s="21" t="str">
        <f>IF(ISNUMBER(A4372),(IF(ISNUMBER(VLOOKUP(A4372,KEYWORDS,1,FALSE)),"C/PalabrasClaves","S/PalabrasClaves")),"")</f>
        <v>S/PalabrasClaves</v>
      </c>
      <c r="N4372" s="21" t="str">
        <f t="shared" si="19"/>
        <v/>
      </c>
      <c r="O4372" s="21"/>
      <c r="P4372" s="21" t="s">
        <v>24372</v>
      </c>
      <c r="Q4372" s="21"/>
      <c r="R4372" s="21" t="str">
        <f>LEFT('2012-2022'!$P4372,4)</f>
        <v>2018</v>
      </c>
      <c r="S4372" s="21" t="s">
        <v>74</v>
      </c>
      <c r="T4372" s="21"/>
      <c r="U4372" s="21"/>
      <c r="V4372" s="21"/>
      <c r="W4372" s="27"/>
      <c r="X4372" s="27"/>
      <c r="Y4372" s="28"/>
    </row>
    <row r="4373" ht="15.75" customHeight="1">
      <c r="A4373" s="21">
        <v>3.0311675E7</v>
      </c>
      <c r="B4373" s="21" t="s">
        <v>24478</v>
      </c>
      <c r="C4373" s="21" t="s">
        <v>24479</v>
      </c>
      <c r="D4373" s="21" t="s">
        <v>24480</v>
      </c>
      <c r="E4373" s="21" t="s">
        <v>23975</v>
      </c>
      <c r="F4373" s="21" t="s">
        <v>931</v>
      </c>
      <c r="G4373" s="21">
        <v>2018.0</v>
      </c>
      <c r="H4373" s="26">
        <v>43386.0</v>
      </c>
      <c r="I4373" s="21"/>
      <c r="J4373" s="21"/>
      <c r="K4373" s="21" t="s">
        <v>24481</v>
      </c>
      <c r="L4373" s="21" t="str">
        <f>IF(ISNUMBER(VLOOKUP(A4373,EXCL,1,FALSE)),"Excluido",IF(ISNUMBER(VLOOKUP(A4373,POST,1,FALSE)),"PostAlerta",IF(ISNUMBER(VLOOKUP(A4373,PRE,1,FALSE)),"PreAlerta","")))</f>
        <v>Excluido</v>
      </c>
      <c r="M4373" s="21" t="str">
        <f>IF(ISNUMBER(A4373),(IF(ISNUMBER(VLOOKUP(A4373,KEYWORDS,1,FALSE)),"C/PalabrasClaves","S/PalabrasClaves")),"")</f>
        <v>S/PalabrasClaves</v>
      </c>
      <c r="N4373" s="21" t="str">
        <f t="shared" si="19"/>
        <v/>
      </c>
      <c r="O4373" s="21"/>
      <c r="P4373" s="21" t="s">
        <v>24372</v>
      </c>
      <c r="Q4373" s="21"/>
      <c r="R4373" s="21" t="str">
        <f>LEFT('2012-2022'!$P4373,4)</f>
        <v>2018</v>
      </c>
      <c r="S4373" s="21" t="s">
        <v>74</v>
      </c>
      <c r="T4373" s="21"/>
      <c r="U4373" s="21"/>
      <c r="V4373" s="21"/>
      <c r="W4373" s="27"/>
      <c r="X4373" s="27"/>
      <c r="Y4373" s="12"/>
    </row>
    <row r="4374" ht="15.75" customHeight="1">
      <c r="A4374" s="21">
        <v>3.0318847E7</v>
      </c>
      <c r="B4374" s="21" t="s">
        <v>24482</v>
      </c>
      <c r="C4374" s="21" t="s">
        <v>24483</v>
      </c>
      <c r="D4374" s="21" t="s">
        <v>24484</v>
      </c>
      <c r="E4374" s="21" t="s">
        <v>24485</v>
      </c>
      <c r="F4374" s="21" t="s">
        <v>24486</v>
      </c>
      <c r="G4374" s="21">
        <v>2018.0</v>
      </c>
      <c r="H4374" s="26">
        <v>43389.0</v>
      </c>
      <c r="I4374" s="21"/>
      <c r="J4374" s="21"/>
      <c r="K4374" s="21" t="s">
        <v>24487</v>
      </c>
      <c r="L4374" s="21" t="str">
        <f>IF(ISNUMBER(VLOOKUP(A4374,EXCL,1,FALSE)),"Excluido",IF(ISNUMBER(VLOOKUP(A4374,POST,1,FALSE)),"PostAlerta",IF(ISNUMBER(VLOOKUP(A4374,PRE,1,FALSE)),"PreAlerta","")))</f>
        <v>PostAlerta</v>
      </c>
      <c r="M4374" s="21" t="str">
        <f>IF(ISNUMBER(A4374),(IF(ISNUMBER(VLOOKUP(A4374,KEYWORDS,1,FALSE)),"C/PalabrasClaves","S/PalabrasClaves")),"")</f>
        <v>S/PalabrasClaves</v>
      </c>
      <c r="N4374" s="21" t="str">
        <f t="shared" si="19"/>
        <v/>
      </c>
      <c r="O4374" s="21"/>
      <c r="P4374" s="21" t="s">
        <v>24372</v>
      </c>
      <c r="Q4374" s="21"/>
      <c r="R4374" s="21" t="str">
        <f>LEFT('2012-2022'!$P4374,4)</f>
        <v>2018</v>
      </c>
      <c r="S4374" s="21" t="s">
        <v>74</v>
      </c>
      <c r="T4374" s="21"/>
      <c r="U4374" s="21"/>
      <c r="V4374" s="21"/>
      <c r="W4374" s="27"/>
      <c r="X4374" s="27"/>
      <c r="Y4374" s="28"/>
    </row>
    <row r="4375" ht="15.75" customHeight="1">
      <c r="A4375" s="21">
        <v>3.0370217E7</v>
      </c>
      <c r="B4375" s="21" t="s">
        <v>24488</v>
      </c>
      <c r="C4375" s="21" t="s">
        <v>24489</v>
      </c>
      <c r="D4375" s="21" t="s">
        <v>24490</v>
      </c>
      <c r="E4375" s="21" t="s">
        <v>13422</v>
      </c>
      <c r="F4375" s="21" t="s">
        <v>23213</v>
      </c>
      <c r="G4375" s="21">
        <v>2018.0</v>
      </c>
      <c r="H4375" s="26">
        <v>43403.0</v>
      </c>
      <c r="I4375" s="21" t="s">
        <v>24491</v>
      </c>
      <c r="J4375" s="21"/>
      <c r="K4375" s="21" t="s">
        <v>24492</v>
      </c>
      <c r="L4375" s="21" t="str">
        <f>IF(ISNUMBER(VLOOKUP(A4375,EXCL,1,FALSE)),"Excluido",IF(ISNUMBER(VLOOKUP(A4375,POST,1,FALSE)),"PostAlerta",IF(ISNUMBER(VLOOKUP(A4375,PRE,1,FALSE)),"PreAlerta","")))</f>
        <v>PostAlerta</v>
      </c>
      <c r="M4375" s="21" t="str">
        <f>IF(ISNUMBER(A4375),(IF(ISNUMBER(VLOOKUP(A4375,KEYWORDS,1,FALSE)),"C/PalabrasClaves","S/PalabrasClaves")),"")</f>
        <v>S/PalabrasClaves</v>
      </c>
      <c r="N4375" s="21" t="str">
        <f t="shared" si="19"/>
        <v/>
      </c>
      <c r="O4375" s="21"/>
      <c r="P4375" s="21" t="s">
        <v>23937</v>
      </c>
      <c r="Q4375" s="21"/>
      <c r="R4375" s="21" t="str">
        <f>LEFT('2012-2022'!$P4375,4)</f>
        <v>2018</v>
      </c>
      <c r="S4375" s="21" t="s">
        <v>70</v>
      </c>
      <c r="T4375" s="21"/>
      <c r="U4375" s="21"/>
      <c r="V4375" s="21"/>
      <c r="W4375" s="27"/>
      <c r="X4375" s="27"/>
      <c r="Y4375" s="12"/>
    </row>
    <row r="4376" ht="15.75" customHeight="1">
      <c r="A4376" s="21">
        <v>3.0396493E7</v>
      </c>
      <c r="B4376" s="21" t="s">
        <v>24493</v>
      </c>
      <c r="C4376" s="21" t="s">
        <v>24494</v>
      </c>
      <c r="D4376" s="21" t="s">
        <v>24495</v>
      </c>
      <c r="E4376" s="21" t="s">
        <v>24496</v>
      </c>
      <c r="F4376" s="21" t="s">
        <v>12546</v>
      </c>
      <c r="G4376" s="21">
        <v>2018.0</v>
      </c>
      <c r="H4376" s="26">
        <v>43411.0</v>
      </c>
      <c r="I4376" s="21"/>
      <c r="J4376" s="21"/>
      <c r="K4376" s="21" t="s">
        <v>24497</v>
      </c>
      <c r="L4376" s="21" t="str">
        <f>IF(ISNUMBER(VLOOKUP(A4376,EXCL,1,FALSE)),"Excluido",IF(ISNUMBER(VLOOKUP(A4376,POST,1,FALSE)),"PostAlerta",IF(ISNUMBER(VLOOKUP(A4376,PRE,1,FALSE)),"PreAlerta","")))</f>
        <v>PostAlerta</v>
      </c>
      <c r="M4376" s="21" t="str">
        <f>IF(ISNUMBER(A4376),(IF(ISNUMBER(VLOOKUP(A4376,KEYWORDS,1,FALSE)),"C/PalabrasClaves","S/PalabrasClaves")),"")</f>
        <v>C/PalabrasClaves</v>
      </c>
      <c r="N4376" s="21" t="str">
        <f t="shared" si="19"/>
        <v/>
      </c>
      <c r="O4376" s="21"/>
      <c r="P4376" s="21" t="s">
        <v>24372</v>
      </c>
      <c r="Q4376" s="21"/>
      <c r="R4376" s="21" t="str">
        <f>LEFT('2012-2022'!$P4376,4)</f>
        <v>2018</v>
      </c>
      <c r="S4376" s="21" t="s">
        <v>74</v>
      </c>
      <c r="T4376" s="21"/>
      <c r="U4376" s="21"/>
      <c r="V4376" s="21"/>
      <c r="W4376" s="27"/>
      <c r="X4376" s="27"/>
      <c r="Y4376" s="28"/>
    </row>
    <row r="4377" ht="15.75" customHeight="1">
      <c r="A4377" s="21">
        <v>3.0398619E7</v>
      </c>
      <c r="B4377" s="21" t="s">
        <v>24498</v>
      </c>
      <c r="C4377" s="21" t="s">
        <v>24499</v>
      </c>
      <c r="D4377" s="21" t="s">
        <v>24500</v>
      </c>
      <c r="E4377" s="21" t="s">
        <v>24501</v>
      </c>
      <c r="F4377" s="21" t="s">
        <v>2843</v>
      </c>
      <c r="G4377" s="21">
        <v>2018.0</v>
      </c>
      <c r="H4377" s="26">
        <v>43411.0</v>
      </c>
      <c r="I4377" s="21" t="s">
        <v>24502</v>
      </c>
      <c r="J4377" s="21"/>
      <c r="K4377" s="21" t="s">
        <v>24503</v>
      </c>
      <c r="L4377" s="21" t="str">
        <f>IF(ISNUMBER(VLOOKUP(A4377,EXCL,1,FALSE)),"Excluido",IF(ISNUMBER(VLOOKUP(A4377,POST,1,FALSE)),"PostAlerta",IF(ISNUMBER(VLOOKUP(A4377,PRE,1,FALSE)),"PreAlerta","")))</f>
        <v>PostAlerta</v>
      </c>
      <c r="M4377" s="21" t="str">
        <f>IF(ISNUMBER(A4377),(IF(ISNUMBER(VLOOKUP(A4377,KEYWORDS,1,FALSE)),"C/PalabrasClaves","S/PalabrasClaves")),"")</f>
        <v>S/PalabrasClaves</v>
      </c>
      <c r="N4377" s="21" t="str">
        <f t="shared" si="19"/>
        <v/>
      </c>
      <c r="O4377" s="21"/>
      <c r="P4377" s="21" t="s">
        <v>24366</v>
      </c>
      <c r="Q4377" s="21"/>
      <c r="R4377" s="21" t="str">
        <f>LEFT('2012-2022'!$P4377,4)</f>
        <v>2018</v>
      </c>
      <c r="S4377" s="21" t="s">
        <v>74</v>
      </c>
      <c r="T4377" s="21"/>
      <c r="U4377" s="21"/>
      <c r="V4377" s="21"/>
      <c r="W4377" s="27"/>
      <c r="X4377" s="27"/>
      <c r="Y4377" s="12"/>
    </row>
    <row r="4378" ht="15.75" customHeight="1">
      <c r="A4378" s="21">
        <v>3.0443697E7</v>
      </c>
      <c r="B4378" s="21" t="s">
        <v>24504</v>
      </c>
      <c r="C4378" s="21" t="s">
        <v>24505</v>
      </c>
      <c r="D4378" s="21" t="s">
        <v>24506</v>
      </c>
      <c r="E4378" s="21" t="s">
        <v>24507</v>
      </c>
      <c r="F4378" s="21" t="s">
        <v>664</v>
      </c>
      <c r="G4378" s="21">
        <v>2018.0</v>
      </c>
      <c r="H4378" s="26">
        <v>43421.0</v>
      </c>
      <c r="I4378" s="21"/>
      <c r="J4378" s="21"/>
      <c r="K4378" s="21" t="s">
        <v>24508</v>
      </c>
      <c r="L4378" s="21" t="str">
        <f>IF(ISNUMBER(VLOOKUP(A4378,EXCL,1,FALSE)),"Excluido",IF(ISNUMBER(VLOOKUP(A4378,POST,1,FALSE)),"PostAlerta",IF(ISNUMBER(VLOOKUP(A4378,PRE,1,FALSE)),"PreAlerta","")))</f>
        <v>PostAlerta</v>
      </c>
      <c r="M4378" s="21" t="str">
        <f>IF(ISNUMBER(A4378),(IF(ISNUMBER(VLOOKUP(A4378,KEYWORDS,1,FALSE)),"C/PalabrasClaves","S/PalabrasClaves")),"")</f>
        <v>S/PalabrasClaves</v>
      </c>
      <c r="N4378" s="21" t="str">
        <f t="shared" si="19"/>
        <v/>
      </c>
      <c r="O4378" s="21"/>
      <c r="P4378" s="21" t="s">
        <v>24372</v>
      </c>
      <c r="Q4378" s="21"/>
      <c r="R4378" s="21" t="str">
        <f>LEFT('2012-2022'!$P4378,4)</f>
        <v>2018</v>
      </c>
      <c r="S4378" s="21" t="s">
        <v>74</v>
      </c>
      <c r="T4378" s="21"/>
      <c r="U4378" s="21"/>
      <c r="V4378" s="21"/>
      <c r="W4378" s="27"/>
      <c r="X4378" s="27"/>
      <c r="Y4378" s="28"/>
    </row>
    <row r="4379" ht="15.75" customHeight="1">
      <c r="A4379" s="21">
        <v>3.0451192E7</v>
      </c>
      <c r="B4379" s="21" t="s">
        <v>24509</v>
      </c>
      <c r="C4379" s="21" t="s">
        <v>24510</v>
      </c>
      <c r="D4379" s="21" t="s">
        <v>24511</v>
      </c>
      <c r="E4379" s="21" t="s">
        <v>24512</v>
      </c>
      <c r="F4379" s="21" t="s">
        <v>19806</v>
      </c>
      <c r="G4379" s="21">
        <v>2018.0</v>
      </c>
      <c r="H4379" s="26">
        <v>43424.0</v>
      </c>
      <c r="I4379" s="21" t="s">
        <v>24513</v>
      </c>
      <c r="J4379" s="21"/>
      <c r="K4379" s="21" t="s">
        <v>24514</v>
      </c>
      <c r="L4379" s="21" t="str">
        <f>IF(ISNUMBER(VLOOKUP(A4379,EXCL,1,FALSE)),"Excluido",IF(ISNUMBER(VLOOKUP(A4379,POST,1,FALSE)),"PostAlerta",IF(ISNUMBER(VLOOKUP(A4379,PRE,1,FALSE)),"PreAlerta","")))</f>
        <v>PostAlerta</v>
      </c>
      <c r="M4379" s="21" t="str">
        <f>IF(ISNUMBER(A4379),(IF(ISNUMBER(VLOOKUP(A4379,KEYWORDS,1,FALSE)),"C/PalabrasClaves","S/PalabrasClaves")),"")</f>
        <v>S/PalabrasClaves</v>
      </c>
      <c r="N4379" s="21" t="str">
        <f t="shared" si="19"/>
        <v/>
      </c>
      <c r="O4379" s="21"/>
      <c r="P4379" s="21" t="s">
        <v>24372</v>
      </c>
      <c r="Q4379" s="21"/>
      <c r="R4379" s="21" t="str">
        <f>LEFT('2012-2022'!$P4379,4)</f>
        <v>2018</v>
      </c>
      <c r="S4379" s="21" t="s">
        <v>74</v>
      </c>
      <c r="T4379" s="21"/>
      <c r="U4379" s="21"/>
      <c r="V4379" s="21"/>
      <c r="W4379" s="27"/>
      <c r="X4379" s="27"/>
      <c r="Y4379" s="12"/>
    </row>
    <row r="4380" ht="15.75" customHeight="1">
      <c r="A4380" s="21">
        <v>3.0457537E7</v>
      </c>
      <c r="B4380" s="21" t="s">
        <v>24515</v>
      </c>
      <c r="C4380" s="21" t="s">
        <v>24516</v>
      </c>
      <c r="D4380" s="21" t="s">
        <v>24517</v>
      </c>
      <c r="E4380" s="21" t="s">
        <v>24518</v>
      </c>
      <c r="F4380" s="21" t="s">
        <v>508</v>
      </c>
      <c r="G4380" s="21">
        <v>2018.0</v>
      </c>
      <c r="H4380" s="26">
        <v>43425.0</v>
      </c>
      <c r="I4380" s="21" t="s">
        <v>24519</v>
      </c>
      <c r="J4380" s="21"/>
      <c r="K4380" s="21" t="s">
        <v>24520</v>
      </c>
      <c r="L4380" s="21" t="str">
        <f>IF(ISNUMBER(VLOOKUP(A4380,EXCL,1,FALSE)),"Excluido",IF(ISNUMBER(VLOOKUP(A4380,POST,1,FALSE)),"PostAlerta",IF(ISNUMBER(VLOOKUP(A4380,PRE,1,FALSE)),"PreAlerta","")))</f>
        <v>PostAlerta</v>
      </c>
      <c r="M4380" s="21" t="str">
        <f>IF(ISNUMBER(A4380),(IF(ISNUMBER(VLOOKUP(A4380,KEYWORDS,1,FALSE)),"C/PalabrasClaves","S/PalabrasClaves")),"")</f>
        <v>S/PalabrasClaves</v>
      </c>
      <c r="N4380" s="21" t="str">
        <f t="shared" si="19"/>
        <v/>
      </c>
      <c r="O4380" s="21"/>
      <c r="P4380" s="21" t="s">
        <v>24372</v>
      </c>
      <c r="Q4380" s="21"/>
      <c r="R4380" s="21" t="str">
        <f>LEFT('2012-2022'!$P4380,4)</f>
        <v>2018</v>
      </c>
      <c r="S4380" s="21" t="s">
        <v>74</v>
      </c>
      <c r="T4380" s="21"/>
      <c r="U4380" s="21"/>
      <c r="V4380" s="21"/>
      <c r="W4380" s="27"/>
      <c r="X4380" s="27"/>
      <c r="Y4380" s="28"/>
    </row>
    <row r="4381" ht="15.75" customHeight="1">
      <c r="A4381" s="21">
        <v>3.050286E7</v>
      </c>
      <c r="B4381" s="21" t="s">
        <v>24521</v>
      </c>
      <c r="C4381" s="21" t="s">
        <v>24522</v>
      </c>
      <c r="D4381" s="21" t="s">
        <v>24523</v>
      </c>
      <c r="E4381" s="21" t="s">
        <v>5120</v>
      </c>
      <c r="F4381" s="21" t="s">
        <v>22662</v>
      </c>
      <c r="G4381" s="21">
        <v>2018.0</v>
      </c>
      <c r="H4381" s="26">
        <v>43438.0</v>
      </c>
      <c r="I4381" s="21"/>
      <c r="J4381" s="21"/>
      <c r="K4381" s="21" t="s">
        <v>24524</v>
      </c>
      <c r="L4381" s="21" t="str">
        <f>IF(ISNUMBER(VLOOKUP(A4381,EXCL,1,FALSE)),"Excluido",IF(ISNUMBER(VLOOKUP(A4381,POST,1,FALSE)),"PostAlerta",IF(ISNUMBER(VLOOKUP(A4381,PRE,1,FALSE)),"PreAlerta","")))</f>
        <v>PostAlerta</v>
      </c>
      <c r="M4381" s="21" t="str">
        <f>IF(ISNUMBER(A4381),(IF(ISNUMBER(VLOOKUP(A4381,KEYWORDS,1,FALSE)),"C/PalabrasClaves","S/PalabrasClaves")),"")</f>
        <v>S/PalabrasClaves</v>
      </c>
      <c r="N4381" s="21" t="str">
        <f t="shared" si="19"/>
        <v/>
      </c>
      <c r="O4381" s="21"/>
      <c r="P4381" s="21" t="s">
        <v>24372</v>
      </c>
      <c r="Q4381" s="21"/>
      <c r="R4381" s="21" t="str">
        <f>LEFT('2012-2022'!$P4381,4)</f>
        <v>2018</v>
      </c>
      <c r="S4381" s="21" t="s">
        <v>74</v>
      </c>
      <c r="T4381" s="21"/>
      <c r="U4381" s="21"/>
      <c r="V4381" s="21"/>
      <c r="W4381" s="27"/>
      <c r="X4381" s="27"/>
      <c r="Y4381" s="12"/>
    </row>
    <row r="4382" ht="15.75" customHeight="1">
      <c r="A4382" s="21">
        <v>3.0502866E7</v>
      </c>
      <c r="B4382" s="21" t="s">
        <v>24525</v>
      </c>
      <c r="C4382" s="21" t="s">
        <v>24526</v>
      </c>
      <c r="D4382" s="21" t="s">
        <v>24527</v>
      </c>
      <c r="E4382" s="21" t="s">
        <v>24528</v>
      </c>
      <c r="F4382" s="21" t="s">
        <v>22662</v>
      </c>
      <c r="G4382" s="21">
        <v>2018.0</v>
      </c>
      <c r="H4382" s="26">
        <v>43438.0</v>
      </c>
      <c r="I4382" s="21"/>
      <c r="J4382" s="21"/>
      <c r="K4382" s="21" t="s">
        <v>24529</v>
      </c>
      <c r="L4382" s="21" t="str">
        <f>IF(ISNUMBER(VLOOKUP(A4382,EXCL,1,FALSE)),"Excluido",IF(ISNUMBER(VLOOKUP(A4382,POST,1,FALSE)),"PostAlerta",IF(ISNUMBER(VLOOKUP(A4382,PRE,1,FALSE)),"PreAlerta","")))</f>
        <v>PostAlerta</v>
      </c>
      <c r="M4382" s="21" t="str">
        <f>IF(ISNUMBER(A4382),(IF(ISNUMBER(VLOOKUP(A4382,KEYWORDS,1,FALSE)),"C/PalabrasClaves","S/PalabrasClaves")),"")</f>
        <v>C/PalabrasClaves</v>
      </c>
      <c r="N4382" s="21" t="str">
        <f t="shared" si="19"/>
        <v/>
      </c>
      <c r="O4382" s="21"/>
      <c r="P4382" s="21" t="s">
        <v>24372</v>
      </c>
      <c r="Q4382" s="21"/>
      <c r="R4382" s="21" t="str">
        <f>LEFT('2012-2022'!$P4382,4)</f>
        <v>2018</v>
      </c>
      <c r="S4382" s="21" t="s">
        <v>74</v>
      </c>
      <c r="T4382" s="21"/>
      <c r="U4382" s="21"/>
      <c r="V4382" s="21"/>
      <c r="W4382" s="27"/>
      <c r="X4382" s="27"/>
      <c r="Y4382" s="28"/>
    </row>
    <row r="4383" ht="15.75" customHeight="1">
      <c r="A4383" s="21">
        <v>3.0513762E7</v>
      </c>
      <c r="B4383" s="21" t="s">
        <v>24530</v>
      </c>
      <c r="C4383" s="21" t="s">
        <v>18931</v>
      </c>
      <c r="D4383" s="21" t="s">
        <v>24531</v>
      </c>
      <c r="E4383" s="21" t="s">
        <v>18933</v>
      </c>
      <c r="F4383" s="21" t="s">
        <v>24532</v>
      </c>
      <c r="G4383" s="21">
        <v>2018.0</v>
      </c>
      <c r="H4383" s="26">
        <v>43440.0</v>
      </c>
      <c r="I4383" s="21" t="s">
        <v>24533</v>
      </c>
      <c r="J4383" s="21"/>
      <c r="K4383" s="21" t="s">
        <v>24534</v>
      </c>
      <c r="L4383" s="21" t="str">
        <f>IF(ISNUMBER(VLOOKUP(A4383,EXCL,1,FALSE)),"Excluido",IF(ISNUMBER(VLOOKUP(A4383,POST,1,FALSE)),"PostAlerta",IF(ISNUMBER(VLOOKUP(A4383,PRE,1,FALSE)),"PreAlerta","")))</f>
        <v>PostAlerta</v>
      </c>
      <c r="M4383" s="21" t="str">
        <f>IF(ISNUMBER(A4383),(IF(ISNUMBER(VLOOKUP(A4383,KEYWORDS,1,FALSE)),"C/PalabrasClaves","S/PalabrasClaves")),"")</f>
        <v>S/PalabrasClaves</v>
      </c>
      <c r="N4383" s="21" t="str">
        <f t="shared" si="19"/>
        <v/>
      </c>
      <c r="O4383" s="21"/>
      <c r="P4383" s="21" t="s">
        <v>24366</v>
      </c>
      <c r="Q4383" s="21"/>
      <c r="R4383" s="21" t="str">
        <f>LEFT('2012-2022'!$P4383,4)</f>
        <v>2018</v>
      </c>
      <c r="S4383" s="21" t="s">
        <v>74</v>
      </c>
      <c r="T4383" s="21"/>
      <c r="U4383" s="21"/>
      <c r="V4383" s="21"/>
      <c r="W4383" s="27"/>
      <c r="X4383" s="27"/>
      <c r="Y4383" s="12"/>
    </row>
    <row r="4384" ht="15.75" customHeight="1">
      <c r="A4384" s="21">
        <v>3.0537329E7</v>
      </c>
      <c r="B4384" s="21" t="s">
        <v>24535</v>
      </c>
      <c r="C4384" s="21" t="s">
        <v>24536</v>
      </c>
      <c r="D4384" s="21" t="s">
        <v>24537</v>
      </c>
      <c r="E4384" s="21" t="s">
        <v>708</v>
      </c>
      <c r="F4384" s="21" t="s">
        <v>19763</v>
      </c>
      <c r="G4384" s="21">
        <v>2018.0</v>
      </c>
      <c r="H4384" s="26">
        <v>43446.0</v>
      </c>
      <c r="I4384" s="21"/>
      <c r="J4384" s="21"/>
      <c r="K4384" s="21" t="s">
        <v>24538</v>
      </c>
      <c r="L4384" s="21" t="str">
        <f>IF(ISNUMBER(VLOOKUP(A4384,EXCL,1,FALSE)),"Excluido",IF(ISNUMBER(VLOOKUP(A4384,POST,1,FALSE)),"PostAlerta",IF(ISNUMBER(VLOOKUP(A4384,PRE,1,FALSE)),"PreAlerta","")))</f>
        <v>Excluido</v>
      </c>
      <c r="M4384" s="21" t="str">
        <f>IF(ISNUMBER(A4384),(IF(ISNUMBER(VLOOKUP(A4384,KEYWORDS,1,FALSE)),"C/PalabrasClaves","S/PalabrasClaves")),"")</f>
        <v>S/PalabrasClaves</v>
      </c>
      <c r="N4384" s="21" t="str">
        <f t="shared" si="19"/>
        <v/>
      </c>
      <c r="O4384" s="21"/>
      <c r="P4384" s="21" t="s">
        <v>24372</v>
      </c>
      <c r="Q4384" s="21"/>
      <c r="R4384" s="21" t="str">
        <f>LEFT('2012-2022'!$P4384,4)</f>
        <v>2018</v>
      </c>
      <c r="S4384" s="21" t="s">
        <v>74</v>
      </c>
      <c r="T4384" s="21"/>
      <c r="U4384" s="21"/>
      <c r="V4384" s="21"/>
      <c r="W4384" s="27"/>
      <c r="X4384" s="27"/>
      <c r="Y4384" s="28"/>
    </row>
    <row r="4385" ht="15.75" customHeight="1">
      <c r="A4385" s="21">
        <v>3.0630276E7</v>
      </c>
      <c r="B4385" s="21" t="s">
        <v>24539</v>
      </c>
      <c r="C4385" s="21" t="s">
        <v>24540</v>
      </c>
      <c r="D4385" s="21" t="s">
        <v>24541</v>
      </c>
      <c r="E4385" s="21" t="s">
        <v>22637</v>
      </c>
      <c r="F4385" s="21" t="s">
        <v>2562</v>
      </c>
      <c r="G4385" s="21">
        <v>2018.0</v>
      </c>
      <c r="H4385" s="26">
        <v>43477.0</v>
      </c>
      <c r="I4385" s="21" t="s">
        <v>24542</v>
      </c>
      <c r="J4385" s="21"/>
      <c r="K4385" s="21" t="s">
        <v>24543</v>
      </c>
      <c r="L4385" s="21" t="str">
        <f>IF(ISNUMBER(VLOOKUP(A4385,EXCL,1,FALSE)),"Excluido",IF(ISNUMBER(VLOOKUP(A4385,POST,1,FALSE)),"PostAlerta",IF(ISNUMBER(VLOOKUP(A4385,PRE,1,FALSE)),"PreAlerta","")))</f>
        <v>PostAlerta</v>
      </c>
      <c r="M4385" s="21" t="str">
        <f>IF(ISNUMBER(A4385),(IF(ISNUMBER(VLOOKUP(A4385,KEYWORDS,1,FALSE)),"C/PalabrasClaves","S/PalabrasClaves")),"")</f>
        <v>S/PalabrasClaves</v>
      </c>
      <c r="N4385" s="21" t="str">
        <f t="shared" si="19"/>
        <v/>
      </c>
      <c r="O4385" s="21"/>
      <c r="P4385" s="21" t="s">
        <v>24372</v>
      </c>
      <c r="Q4385" s="21"/>
      <c r="R4385" s="21" t="str">
        <f>LEFT('2012-2022'!$P4385,4)</f>
        <v>2018</v>
      </c>
      <c r="S4385" s="21" t="s">
        <v>74</v>
      </c>
      <c r="T4385" s="21"/>
      <c r="U4385" s="21"/>
      <c r="V4385" s="21"/>
      <c r="W4385" s="27"/>
      <c r="X4385" s="27"/>
      <c r="Y4385" s="12"/>
    </row>
    <row r="4386" ht="15.75" customHeight="1">
      <c r="A4386" s="21">
        <v>3.063028E7</v>
      </c>
      <c r="B4386" s="21" t="s">
        <v>24544</v>
      </c>
      <c r="C4386" s="21" t="s">
        <v>24545</v>
      </c>
      <c r="D4386" s="21" t="s">
        <v>24546</v>
      </c>
      <c r="E4386" s="21" t="s">
        <v>24547</v>
      </c>
      <c r="F4386" s="21" t="s">
        <v>2562</v>
      </c>
      <c r="G4386" s="21">
        <v>2018.0</v>
      </c>
      <c r="H4386" s="26">
        <v>43477.0</v>
      </c>
      <c r="I4386" s="21" t="s">
        <v>24548</v>
      </c>
      <c r="J4386" s="21"/>
      <c r="K4386" s="21" t="s">
        <v>24549</v>
      </c>
      <c r="L4386" s="21" t="str">
        <f>IF(ISNUMBER(VLOOKUP(A4386,EXCL,1,FALSE)),"Excluido",IF(ISNUMBER(VLOOKUP(A4386,POST,1,FALSE)),"PostAlerta",IF(ISNUMBER(VLOOKUP(A4386,PRE,1,FALSE)),"PreAlerta","")))</f>
        <v>PostAlerta</v>
      </c>
      <c r="M4386" s="21" t="str">
        <f>IF(ISNUMBER(A4386),(IF(ISNUMBER(VLOOKUP(A4386,KEYWORDS,1,FALSE)),"C/PalabrasClaves","S/PalabrasClaves")),"")</f>
        <v>S/PalabrasClaves</v>
      </c>
      <c r="N4386" s="21" t="str">
        <f t="shared" si="19"/>
        <v/>
      </c>
      <c r="O4386" s="21"/>
      <c r="P4386" s="21" t="s">
        <v>24372</v>
      </c>
      <c r="Q4386" s="21"/>
      <c r="R4386" s="21" t="str">
        <f>LEFT('2012-2022'!$P4386,4)</f>
        <v>2018</v>
      </c>
      <c r="S4386" s="21" t="s">
        <v>74</v>
      </c>
      <c r="T4386" s="21"/>
      <c r="U4386" s="21"/>
      <c r="V4386" s="21"/>
      <c r="W4386" s="27"/>
      <c r="X4386" s="27"/>
      <c r="Y4386" s="28"/>
    </row>
    <row r="4387" ht="15.75" customHeight="1">
      <c r="A4387" s="21">
        <v>3.0653868E7</v>
      </c>
      <c r="B4387" s="21" t="s">
        <v>24550</v>
      </c>
      <c r="C4387" s="21" t="s">
        <v>24551</v>
      </c>
      <c r="D4387" s="21" t="s">
        <v>24552</v>
      </c>
      <c r="E4387" s="21" t="s">
        <v>24553</v>
      </c>
      <c r="F4387" s="21" t="s">
        <v>1092</v>
      </c>
      <c r="G4387" s="21">
        <v>2018.0</v>
      </c>
      <c r="H4387" s="26">
        <v>43483.0</v>
      </c>
      <c r="I4387" s="21"/>
      <c r="J4387" s="21"/>
      <c r="K4387" s="21" t="s">
        <v>24554</v>
      </c>
      <c r="L4387" s="21" t="str">
        <f>IF(ISNUMBER(VLOOKUP(A4387,EXCL,1,FALSE)),"Excluido",IF(ISNUMBER(VLOOKUP(A4387,POST,1,FALSE)),"PostAlerta",IF(ISNUMBER(VLOOKUP(A4387,PRE,1,FALSE)),"PreAlerta","")))</f>
        <v>PostAlerta</v>
      </c>
      <c r="M4387" s="21" t="str">
        <f>IF(ISNUMBER(A4387),(IF(ISNUMBER(VLOOKUP(A4387,KEYWORDS,1,FALSE)),"C/PalabrasClaves","S/PalabrasClaves")),"")</f>
        <v>S/PalabrasClaves</v>
      </c>
      <c r="N4387" s="21" t="str">
        <f t="shared" si="19"/>
        <v/>
      </c>
      <c r="O4387" s="21"/>
      <c r="P4387" s="21" t="s">
        <v>24366</v>
      </c>
      <c r="Q4387" s="21"/>
      <c r="R4387" s="21" t="str">
        <f>LEFT('2012-2022'!$P4387,4)</f>
        <v>2018</v>
      </c>
      <c r="S4387" s="21" t="s">
        <v>74</v>
      </c>
      <c r="T4387" s="21"/>
      <c r="U4387" s="21"/>
      <c r="V4387" s="21"/>
      <c r="W4387" s="27"/>
      <c r="X4387" s="27"/>
      <c r="Y4387" s="12"/>
    </row>
    <row r="4388" ht="15.75" customHeight="1">
      <c r="A4388" s="21">
        <v>3.0683169E7</v>
      </c>
      <c r="B4388" s="21" t="s">
        <v>24555</v>
      </c>
      <c r="C4388" s="21" t="s">
        <v>24556</v>
      </c>
      <c r="D4388" s="21" t="s">
        <v>24557</v>
      </c>
      <c r="E4388" s="21" t="s">
        <v>13174</v>
      </c>
      <c r="F4388" s="21" t="s">
        <v>24558</v>
      </c>
      <c r="G4388" s="21">
        <v>2018.0</v>
      </c>
      <c r="H4388" s="26">
        <v>43492.0</v>
      </c>
      <c r="I4388" s="21"/>
      <c r="J4388" s="21"/>
      <c r="K4388" s="21" t="s">
        <v>24559</v>
      </c>
      <c r="L4388" s="21" t="str">
        <f>IF(ISNUMBER(VLOOKUP(A4388,EXCL,1,FALSE)),"Excluido",IF(ISNUMBER(VLOOKUP(A4388,POST,1,FALSE)),"PostAlerta",IF(ISNUMBER(VLOOKUP(A4388,PRE,1,FALSE)),"PreAlerta","")))</f>
        <v>Excluido</v>
      </c>
      <c r="M4388" s="21" t="str">
        <f>IF(ISNUMBER(A4388),(IF(ISNUMBER(VLOOKUP(A4388,KEYWORDS,1,FALSE)),"C/PalabrasClaves","S/PalabrasClaves")),"")</f>
        <v>S/PalabrasClaves</v>
      </c>
      <c r="N4388" s="21" t="str">
        <f t="shared" si="19"/>
        <v/>
      </c>
      <c r="O4388" s="21"/>
      <c r="P4388" s="21" t="s">
        <v>24372</v>
      </c>
      <c r="Q4388" s="21"/>
      <c r="R4388" s="21" t="str">
        <f>LEFT('2012-2022'!$P4388,4)</f>
        <v>2018</v>
      </c>
      <c r="S4388" s="21" t="s">
        <v>74</v>
      </c>
      <c r="T4388" s="21"/>
      <c r="U4388" s="21"/>
      <c r="V4388" s="21"/>
      <c r="W4388" s="27"/>
      <c r="X4388" s="27"/>
      <c r="Y4388" s="28"/>
    </row>
    <row r="4389" ht="15.75" customHeight="1">
      <c r="A4389" s="21">
        <v>3.1014716E7</v>
      </c>
      <c r="B4389" s="21" t="s">
        <v>24560</v>
      </c>
      <c r="C4389" s="21" t="s">
        <v>24561</v>
      </c>
      <c r="D4389" s="21" t="s">
        <v>24562</v>
      </c>
      <c r="E4389" s="21" t="s">
        <v>24563</v>
      </c>
      <c r="F4389" s="21" t="s">
        <v>12747</v>
      </c>
      <c r="G4389" s="21">
        <v>2018.0</v>
      </c>
      <c r="H4389" s="26">
        <v>43580.0</v>
      </c>
      <c r="I4389" s="21"/>
      <c r="J4389" s="21"/>
      <c r="K4389" s="21" t="s">
        <v>24564</v>
      </c>
      <c r="L4389" s="21" t="str">
        <f>IF(ISNUMBER(VLOOKUP(A4389,EXCL,1,FALSE)),"Excluido",IF(ISNUMBER(VLOOKUP(A4389,POST,1,FALSE)),"PostAlerta",IF(ISNUMBER(VLOOKUP(A4389,PRE,1,FALSE)),"PreAlerta","")))</f>
        <v>PostAlerta</v>
      </c>
      <c r="M4389" s="21" t="str">
        <f>IF(ISNUMBER(A4389),(IF(ISNUMBER(VLOOKUP(A4389,KEYWORDS,1,FALSE)),"C/PalabrasClaves","S/PalabrasClaves")),"")</f>
        <v>S/PalabrasClaves</v>
      </c>
      <c r="N4389" s="21" t="str">
        <f t="shared" si="19"/>
        <v/>
      </c>
      <c r="O4389" s="21"/>
      <c r="P4389" s="21" t="s">
        <v>24372</v>
      </c>
      <c r="Q4389" s="21"/>
      <c r="R4389" s="21" t="str">
        <f>LEFT('2012-2022'!$P4389,4)</f>
        <v>2018</v>
      </c>
      <c r="S4389" s="21" t="s">
        <v>74</v>
      </c>
      <c r="T4389" s="21"/>
      <c r="U4389" s="21"/>
      <c r="V4389" s="21"/>
      <c r="W4389" s="27"/>
      <c r="X4389" s="27"/>
      <c r="Y4389" s="12"/>
    </row>
    <row r="4390" ht="15.75" customHeight="1">
      <c r="A4390" s="21">
        <v>3.1014719E7</v>
      </c>
      <c r="B4390" s="21" t="s">
        <v>24565</v>
      </c>
      <c r="C4390" s="21" t="s">
        <v>24566</v>
      </c>
      <c r="D4390" s="21" t="s">
        <v>24567</v>
      </c>
      <c r="E4390" s="21" t="s">
        <v>11976</v>
      </c>
      <c r="F4390" s="21" t="s">
        <v>12747</v>
      </c>
      <c r="G4390" s="21">
        <v>2018.0</v>
      </c>
      <c r="H4390" s="26">
        <v>43580.0</v>
      </c>
      <c r="I4390" s="21"/>
      <c r="J4390" s="21"/>
      <c r="K4390" s="21" t="s">
        <v>24568</v>
      </c>
      <c r="L4390" s="21" t="str">
        <f>IF(ISNUMBER(VLOOKUP(A4390,EXCL,1,FALSE)),"Excluido",IF(ISNUMBER(VLOOKUP(A4390,POST,1,FALSE)),"PostAlerta",IF(ISNUMBER(VLOOKUP(A4390,PRE,1,FALSE)),"PreAlerta","")))</f>
        <v>PostAlerta</v>
      </c>
      <c r="M4390" s="21" t="str">
        <f>IF(ISNUMBER(A4390),(IF(ISNUMBER(VLOOKUP(A4390,KEYWORDS,1,FALSE)),"C/PalabrasClaves","S/PalabrasClaves")),"")</f>
        <v>S/PalabrasClaves</v>
      </c>
      <c r="N4390" s="21" t="str">
        <f t="shared" si="19"/>
        <v/>
      </c>
      <c r="O4390" s="21"/>
      <c r="P4390" s="21" t="s">
        <v>24372</v>
      </c>
      <c r="Q4390" s="21"/>
      <c r="R4390" s="21" t="str">
        <f>LEFT('2012-2022'!$P4390,4)</f>
        <v>2018</v>
      </c>
      <c r="S4390" s="21" t="s">
        <v>74</v>
      </c>
      <c r="T4390" s="21"/>
      <c r="U4390" s="21"/>
      <c r="V4390" s="21"/>
      <c r="W4390" s="27"/>
      <c r="X4390" s="27"/>
      <c r="Y4390" s="28"/>
    </row>
    <row r="4391" ht="15.75" customHeight="1">
      <c r="A4391" s="21">
        <v>3.1014724E7</v>
      </c>
      <c r="B4391" s="21" t="s">
        <v>24569</v>
      </c>
      <c r="C4391" s="21" t="s">
        <v>24570</v>
      </c>
      <c r="D4391" s="21" t="s">
        <v>24571</v>
      </c>
      <c r="E4391" s="21" t="s">
        <v>24572</v>
      </c>
      <c r="F4391" s="21" t="s">
        <v>12747</v>
      </c>
      <c r="G4391" s="21">
        <v>2018.0</v>
      </c>
      <c r="H4391" s="26">
        <v>43580.0</v>
      </c>
      <c r="I4391" s="21"/>
      <c r="J4391" s="21"/>
      <c r="K4391" s="21" t="s">
        <v>24573</v>
      </c>
      <c r="L4391" s="21" t="str">
        <f>IF(ISNUMBER(VLOOKUP(A4391,EXCL,1,FALSE)),"Excluido",IF(ISNUMBER(VLOOKUP(A4391,POST,1,FALSE)),"PostAlerta",IF(ISNUMBER(VLOOKUP(A4391,PRE,1,FALSE)),"PreAlerta","")))</f>
        <v>PostAlerta</v>
      </c>
      <c r="M4391" s="21" t="str">
        <f>IF(ISNUMBER(A4391),(IF(ISNUMBER(VLOOKUP(A4391,KEYWORDS,1,FALSE)),"C/PalabrasClaves","S/PalabrasClaves")),"")</f>
        <v>S/PalabrasClaves</v>
      </c>
      <c r="N4391" s="21" t="str">
        <f t="shared" si="19"/>
        <v/>
      </c>
      <c r="O4391" s="21"/>
      <c r="P4391" s="21" t="s">
        <v>24372</v>
      </c>
      <c r="Q4391" s="21"/>
      <c r="R4391" s="21" t="str">
        <f>LEFT('2012-2022'!$P4391,4)</f>
        <v>2018</v>
      </c>
      <c r="S4391" s="21" t="s">
        <v>74</v>
      </c>
      <c r="T4391" s="21"/>
      <c r="U4391" s="21"/>
      <c r="V4391" s="21"/>
      <c r="W4391" s="27"/>
      <c r="X4391" s="27"/>
      <c r="Y4391" s="12"/>
    </row>
    <row r="4392" ht="15.75" customHeight="1">
      <c r="A4392" s="21">
        <v>3.1014734E7</v>
      </c>
      <c r="B4392" s="21" t="s">
        <v>24574</v>
      </c>
      <c r="C4392" s="21" t="s">
        <v>24575</v>
      </c>
      <c r="D4392" s="21" t="s">
        <v>24576</v>
      </c>
      <c r="E4392" s="21" t="s">
        <v>23306</v>
      </c>
      <c r="F4392" s="21" t="s">
        <v>12747</v>
      </c>
      <c r="G4392" s="21">
        <v>2018.0</v>
      </c>
      <c r="H4392" s="26">
        <v>43580.0</v>
      </c>
      <c r="I4392" s="21"/>
      <c r="J4392" s="21"/>
      <c r="K4392" s="21" t="s">
        <v>24577</v>
      </c>
      <c r="L4392" s="21" t="str">
        <f>IF(ISNUMBER(VLOOKUP(A4392,EXCL,1,FALSE)),"Excluido",IF(ISNUMBER(VLOOKUP(A4392,POST,1,FALSE)),"PostAlerta",IF(ISNUMBER(VLOOKUP(A4392,PRE,1,FALSE)),"PreAlerta","")))</f>
        <v>PostAlerta</v>
      </c>
      <c r="M4392" s="21" t="str">
        <f>IF(ISNUMBER(A4392),(IF(ISNUMBER(VLOOKUP(A4392,KEYWORDS,1,FALSE)),"C/PalabrasClaves","S/PalabrasClaves")),"")</f>
        <v>S/PalabrasClaves</v>
      </c>
      <c r="N4392" s="21" t="str">
        <f t="shared" si="19"/>
        <v/>
      </c>
      <c r="O4392" s="21"/>
      <c r="P4392" s="21" t="s">
        <v>24372</v>
      </c>
      <c r="Q4392" s="21"/>
      <c r="R4392" s="21" t="str">
        <f>LEFT('2012-2022'!$P4392,4)</f>
        <v>2018</v>
      </c>
      <c r="S4392" s="21" t="s">
        <v>74</v>
      </c>
      <c r="T4392" s="21"/>
      <c r="U4392" s="21"/>
      <c r="V4392" s="21"/>
      <c r="W4392" s="27"/>
      <c r="X4392" s="27"/>
      <c r="Y4392" s="28"/>
    </row>
    <row r="4393" ht="15.75" customHeight="1">
      <c r="A4393" s="21">
        <v>3.044967E7</v>
      </c>
      <c r="B4393" s="21" t="s">
        <v>24578</v>
      </c>
      <c r="C4393" s="21" t="s">
        <v>24579</v>
      </c>
      <c r="D4393" s="21" t="s">
        <v>24580</v>
      </c>
      <c r="E4393" s="21" t="s">
        <v>3137</v>
      </c>
      <c r="F4393" s="21" t="s">
        <v>6252</v>
      </c>
      <c r="G4393" s="21">
        <v>2018.0</v>
      </c>
      <c r="H4393" s="26">
        <v>43424.0</v>
      </c>
      <c r="I4393" s="21"/>
      <c r="J4393" s="21"/>
      <c r="K4393" s="21" t="s">
        <v>24581</v>
      </c>
      <c r="L4393" s="21" t="str">
        <f>IF(ISNUMBER(VLOOKUP(A4393,EXCL,1,FALSE)),"Excluido",IF(ISNUMBER(VLOOKUP(A4393,POST,1,FALSE)),"PostAlerta",IF(ISNUMBER(VLOOKUP(A4393,PRE,1,FALSE)),"PreAlerta","")))</f>
        <v>PostAlerta</v>
      </c>
      <c r="M4393" s="21" t="str">
        <f>IF(ISNUMBER(A4393),(IF(ISNUMBER(VLOOKUP(A4393,KEYWORDS,1,FALSE)),"C/PalabrasClaves","S/PalabrasClaves")),"")</f>
        <v>S/PalabrasClaves</v>
      </c>
      <c r="N4393" s="21" t="str">
        <f t="shared" si="19"/>
        <v/>
      </c>
      <c r="O4393" s="21"/>
      <c r="P4393" s="21" t="s">
        <v>24582</v>
      </c>
      <c r="Q4393" s="21"/>
      <c r="R4393" s="21" t="str">
        <f>LEFT('2012-2022'!$P4393,4)</f>
        <v>2018</v>
      </c>
      <c r="S4393" s="21" t="s">
        <v>74</v>
      </c>
      <c r="T4393" s="21"/>
      <c r="U4393" s="21"/>
      <c r="V4393" s="21"/>
      <c r="W4393" s="27"/>
      <c r="X4393" s="27"/>
      <c r="Y4393" s="12"/>
    </row>
    <row r="4394" ht="15.75" customHeight="1">
      <c r="A4394" s="21">
        <v>3.0567173E7</v>
      </c>
      <c r="B4394" s="21" t="s">
        <v>24583</v>
      </c>
      <c r="C4394" s="21" t="s">
        <v>24584</v>
      </c>
      <c r="D4394" s="21" t="s">
        <v>24585</v>
      </c>
      <c r="E4394" s="21" t="s">
        <v>24586</v>
      </c>
      <c r="F4394" s="21" t="s">
        <v>869</v>
      </c>
      <c r="G4394" s="21">
        <v>2018.0</v>
      </c>
      <c r="H4394" s="26">
        <v>43455.0</v>
      </c>
      <c r="I4394" s="21" t="s">
        <v>24587</v>
      </c>
      <c r="J4394" s="21"/>
      <c r="K4394" s="21" t="s">
        <v>24588</v>
      </c>
      <c r="L4394" s="21" t="str">
        <f>IF(ISNUMBER(VLOOKUP(A4394,EXCL,1,FALSE)),"Excluido",IF(ISNUMBER(VLOOKUP(A4394,POST,1,FALSE)),"PostAlerta",IF(ISNUMBER(VLOOKUP(A4394,PRE,1,FALSE)),"PreAlerta","")))</f>
        <v>PostAlerta</v>
      </c>
      <c r="M4394" s="21" t="str">
        <f>IF(ISNUMBER(A4394),(IF(ISNUMBER(VLOOKUP(A4394,KEYWORDS,1,FALSE)),"C/PalabrasClaves","S/PalabrasClaves")),"")</f>
        <v>S/PalabrasClaves</v>
      </c>
      <c r="N4394" s="21" t="str">
        <f t="shared" si="19"/>
        <v/>
      </c>
      <c r="O4394" s="21"/>
      <c r="P4394" s="21" t="s">
        <v>24582</v>
      </c>
      <c r="Q4394" s="21"/>
      <c r="R4394" s="21" t="str">
        <f>LEFT('2012-2022'!$P4394,4)</f>
        <v>2018</v>
      </c>
      <c r="S4394" s="21" t="s">
        <v>74</v>
      </c>
      <c r="T4394" s="21"/>
      <c r="U4394" s="21"/>
      <c r="V4394" s="21"/>
      <c r="W4394" s="27"/>
      <c r="X4394" s="27"/>
      <c r="Y4394" s="28"/>
    </row>
    <row r="4395" ht="15.75" customHeight="1">
      <c r="A4395" s="21">
        <v>3.0514235E7</v>
      </c>
      <c r="B4395" s="21" t="s">
        <v>24589</v>
      </c>
      <c r="C4395" s="21" t="s">
        <v>24590</v>
      </c>
      <c r="D4395" s="21" t="s">
        <v>24591</v>
      </c>
      <c r="E4395" s="21" t="s">
        <v>24592</v>
      </c>
      <c r="F4395" s="21" t="s">
        <v>368</v>
      </c>
      <c r="G4395" s="21">
        <v>2018.0</v>
      </c>
      <c r="H4395" s="26">
        <v>43440.0</v>
      </c>
      <c r="I4395" s="21" t="s">
        <v>24593</v>
      </c>
      <c r="J4395" s="21"/>
      <c r="K4395" s="21" t="s">
        <v>24594</v>
      </c>
      <c r="L4395" s="21" t="str">
        <f>IF(ISNUMBER(VLOOKUP(A4395,EXCL,1,FALSE)),"Excluido",IF(ISNUMBER(VLOOKUP(A4395,POST,1,FALSE)),"PostAlerta",IF(ISNUMBER(VLOOKUP(A4395,PRE,1,FALSE)),"PreAlerta","")))</f>
        <v>PostAlerta</v>
      </c>
      <c r="M4395" s="21" t="str">
        <f>IF(ISNUMBER(A4395),(IF(ISNUMBER(VLOOKUP(A4395,KEYWORDS,1,FALSE)),"C/PalabrasClaves","S/PalabrasClaves")),"")</f>
        <v>S/PalabrasClaves</v>
      </c>
      <c r="N4395" s="21" t="str">
        <f t="shared" si="19"/>
        <v/>
      </c>
      <c r="O4395" s="21"/>
      <c r="P4395" s="21" t="s">
        <v>24595</v>
      </c>
      <c r="Q4395" s="21"/>
      <c r="R4395" s="21" t="str">
        <f>LEFT('2012-2022'!$P4395,4)</f>
        <v>2018</v>
      </c>
      <c r="S4395" s="21" t="s">
        <v>74</v>
      </c>
      <c r="T4395" s="21"/>
      <c r="U4395" s="21"/>
      <c r="V4395" s="21"/>
      <c r="W4395" s="27"/>
      <c r="X4395" s="27"/>
      <c r="Y4395" s="12"/>
    </row>
    <row r="4396" ht="15.75" customHeight="1">
      <c r="A4396" s="21">
        <v>3.0514355E7</v>
      </c>
      <c r="B4396" s="21" t="s">
        <v>24596</v>
      </c>
      <c r="C4396" s="21" t="s">
        <v>24597</v>
      </c>
      <c r="D4396" s="21" t="s">
        <v>24598</v>
      </c>
      <c r="E4396" s="21" t="s">
        <v>24599</v>
      </c>
      <c r="F4396" s="21" t="s">
        <v>332</v>
      </c>
      <c r="G4396" s="21">
        <v>2018.0</v>
      </c>
      <c r="H4396" s="26">
        <v>43440.0</v>
      </c>
      <c r="I4396" s="21" t="s">
        <v>24600</v>
      </c>
      <c r="J4396" s="21"/>
      <c r="K4396" s="21" t="s">
        <v>24601</v>
      </c>
      <c r="L4396" s="21" t="str">
        <f>IF(ISNUMBER(VLOOKUP(A4396,EXCL,1,FALSE)),"Excluido",IF(ISNUMBER(VLOOKUP(A4396,POST,1,FALSE)),"PostAlerta",IF(ISNUMBER(VLOOKUP(A4396,PRE,1,FALSE)),"PreAlerta","")))</f>
        <v>PostAlerta</v>
      </c>
      <c r="M4396" s="21" t="str">
        <f>IF(ISNUMBER(A4396),(IF(ISNUMBER(VLOOKUP(A4396,KEYWORDS,1,FALSE)),"C/PalabrasClaves","S/PalabrasClaves")),"")</f>
        <v>S/PalabrasClaves</v>
      </c>
      <c r="N4396" s="21" t="str">
        <f t="shared" si="19"/>
        <v/>
      </c>
      <c r="O4396" s="21"/>
      <c r="P4396" s="21" t="s">
        <v>24595</v>
      </c>
      <c r="Q4396" s="21"/>
      <c r="R4396" s="21" t="str">
        <f>LEFT('2012-2022'!$P4396,4)</f>
        <v>2018</v>
      </c>
      <c r="S4396" s="21" t="s">
        <v>74</v>
      </c>
      <c r="T4396" s="21"/>
      <c r="U4396" s="21"/>
      <c r="V4396" s="21"/>
      <c r="W4396" s="27"/>
      <c r="X4396" s="27"/>
      <c r="Y4396" s="28"/>
    </row>
    <row r="4397" ht="15.75" customHeight="1">
      <c r="A4397" s="21">
        <v>3.0514847E7</v>
      </c>
      <c r="B4397" s="21" t="s">
        <v>24602</v>
      </c>
      <c r="C4397" s="21" t="s">
        <v>24603</v>
      </c>
      <c r="D4397" s="21" t="s">
        <v>24604</v>
      </c>
      <c r="E4397" s="21" t="s">
        <v>20060</v>
      </c>
      <c r="F4397" s="21" t="s">
        <v>5609</v>
      </c>
      <c r="G4397" s="21">
        <v>2018.0</v>
      </c>
      <c r="H4397" s="26">
        <v>43440.0</v>
      </c>
      <c r="I4397" s="21" t="s">
        <v>24605</v>
      </c>
      <c r="J4397" s="21"/>
      <c r="K4397" s="21" t="s">
        <v>24606</v>
      </c>
      <c r="L4397" s="21" t="str">
        <f>IF(ISNUMBER(VLOOKUP(A4397,EXCL,1,FALSE)),"Excluido",IF(ISNUMBER(VLOOKUP(A4397,POST,1,FALSE)),"PostAlerta",IF(ISNUMBER(VLOOKUP(A4397,PRE,1,FALSE)),"PreAlerta","")))</f>
        <v>PostAlerta</v>
      </c>
      <c r="M4397" s="21" t="str">
        <f>IF(ISNUMBER(A4397),(IF(ISNUMBER(VLOOKUP(A4397,KEYWORDS,1,FALSE)),"C/PalabrasClaves","S/PalabrasClaves")),"")</f>
        <v>S/PalabrasClaves</v>
      </c>
      <c r="N4397" s="21" t="str">
        <f t="shared" si="19"/>
        <v/>
      </c>
      <c r="O4397" s="21"/>
      <c r="P4397" s="21" t="s">
        <v>24595</v>
      </c>
      <c r="Q4397" s="21"/>
      <c r="R4397" s="21" t="str">
        <f>LEFT('2012-2022'!$P4397,4)</f>
        <v>2018</v>
      </c>
      <c r="S4397" s="21" t="s">
        <v>74</v>
      </c>
      <c r="T4397" s="21"/>
      <c r="U4397" s="21"/>
      <c r="V4397" s="21"/>
      <c r="W4397" s="27"/>
      <c r="X4397" s="27"/>
      <c r="Y4397" s="12"/>
    </row>
    <row r="4398" ht="15.75" customHeight="1">
      <c r="A4398" s="21">
        <v>3.0534598E7</v>
      </c>
      <c r="B4398" s="21" t="s">
        <v>24607</v>
      </c>
      <c r="C4398" s="21" t="s">
        <v>24608</v>
      </c>
      <c r="D4398" s="21" t="s">
        <v>24609</v>
      </c>
      <c r="E4398" s="21" t="s">
        <v>20503</v>
      </c>
      <c r="F4398" s="21" t="s">
        <v>15154</v>
      </c>
      <c r="G4398" s="21">
        <v>2018.0</v>
      </c>
      <c r="H4398" s="26">
        <v>43446.0</v>
      </c>
      <c r="I4398" s="21" t="s">
        <v>24610</v>
      </c>
      <c r="J4398" s="21"/>
      <c r="K4398" s="21" t="s">
        <v>24611</v>
      </c>
      <c r="L4398" s="21" t="str">
        <f>IF(ISNUMBER(VLOOKUP(A4398,EXCL,1,FALSE)),"Excluido",IF(ISNUMBER(VLOOKUP(A4398,POST,1,FALSE)),"PostAlerta",IF(ISNUMBER(VLOOKUP(A4398,PRE,1,FALSE)),"PreAlerta","")))</f>
        <v>PostAlerta</v>
      </c>
      <c r="M4398" s="21" t="str">
        <f>IF(ISNUMBER(A4398),(IF(ISNUMBER(VLOOKUP(A4398,KEYWORDS,1,FALSE)),"C/PalabrasClaves","S/PalabrasClaves")),"")</f>
        <v>S/PalabrasClaves</v>
      </c>
      <c r="N4398" s="21" t="str">
        <f t="shared" si="19"/>
        <v/>
      </c>
      <c r="O4398" s="21"/>
      <c r="P4398" s="21" t="s">
        <v>24595</v>
      </c>
      <c r="Q4398" s="21"/>
      <c r="R4398" s="21" t="str">
        <f>LEFT('2012-2022'!$P4398,4)</f>
        <v>2018</v>
      </c>
      <c r="S4398" s="21" t="s">
        <v>74</v>
      </c>
      <c r="T4398" s="21"/>
      <c r="U4398" s="21"/>
      <c r="V4398" s="21"/>
      <c r="W4398" s="27"/>
      <c r="X4398" s="27"/>
      <c r="Y4398" s="28"/>
    </row>
    <row r="4399" ht="15.75" customHeight="1">
      <c r="A4399" s="21">
        <v>3.0521561E7</v>
      </c>
      <c r="B4399" s="21" t="s">
        <v>24612</v>
      </c>
      <c r="C4399" s="21" t="s">
        <v>24613</v>
      </c>
      <c r="D4399" s="21" t="s">
        <v>24614</v>
      </c>
      <c r="E4399" s="21" t="s">
        <v>5991</v>
      </c>
      <c r="F4399" s="21" t="s">
        <v>2831</v>
      </c>
      <c r="G4399" s="21">
        <v>2018.0</v>
      </c>
      <c r="H4399" s="26">
        <v>43441.0</v>
      </c>
      <c r="I4399" s="21" t="s">
        <v>24615</v>
      </c>
      <c r="J4399" s="21"/>
      <c r="K4399" s="21" t="s">
        <v>24616</v>
      </c>
      <c r="L4399" s="21" t="str">
        <f>IF(ISNUMBER(VLOOKUP(A4399,EXCL,1,FALSE)),"Excluido",IF(ISNUMBER(VLOOKUP(A4399,POST,1,FALSE)),"PostAlerta",IF(ISNUMBER(VLOOKUP(A4399,PRE,1,FALSE)),"PreAlerta","")))</f>
        <v>PostAlerta</v>
      </c>
      <c r="M4399" s="21" t="str">
        <f>IF(ISNUMBER(A4399),(IF(ISNUMBER(VLOOKUP(A4399,KEYWORDS,1,FALSE)),"C/PalabrasClaves","S/PalabrasClaves")),"")</f>
        <v>S/PalabrasClaves</v>
      </c>
      <c r="N4399" s="21" t="str">
        <f t="shared" si="19"/>
        <v/>
      </c>
      <c r="O4399" s="21"/>
      <c r="P4399" s="21" t="s">
        <v>24617</v>
      </c>
      <c r="Q4399" s="21"/>
      <c r="R4399" s="21" t="str">
        <f>LEFT('2012-2022'!$P4399,4)</f>
        <v>2018</v>
      </c>
      <c r="S4399" s="21" t="s">
        <v>74</v>
      </c>
      <c r="T4399" s="21"/>
      <c r="U4399" s="21"/>
      <c r="V4399" s="21"/>
      <c r="W4399" s="27"/>
      <c r="X4399" s="27"/>
      <c r="Y4399" s="12"/>
    </row>
    <row r="4400" ht="15.75" customHeight="1">
      <c r="A4400" s="21">
        <v>3.0222963E7</v>
      </c>
      <c r="B4400" s="21" t="s">
        <v>24618</v>
      </c>
      <c r="C4400" s="21" t="s">
        <v>12501</v>
      </c>
      <c r="D4400" s="21" t="s">
        <v>24619</v>
      </c>
      <c r="E4400" s="21" t="s">
        <v>12503</v>
      </c>
      <c r="F4400" s="21" t="s">
        <v>347</v>
      </c>
      <c r="G4400" s="21">
        <v>2018.0</v>
      </c>
      <c r="H4400" s="26">
        <v>43361.0</v>
      </c>
      <c r="I4400" s="21"/>
      <c r="J4400" s="21"/>
      <c r="K4400" s="21" t="s">
        <v>24620</v>
      </c>
      <c r="L4400" s="21" t="str">
        <f>IF(ISNUMBER(VLOOKUP(A4400,EXCL,1,FALSE)),"Excluido",IF(ISNUMBER(VLOOKUP(A4400,POST,1,FALSE)),"PostAlerta",IF(ISNUMBER(VLOOKUP(A4400,PRE,1,FALSE)),"PreAlerta","")))</f>
        <v>PostAlerta</v>
      </c>
      <c r="M4400" s="21" t="str">
        <f>IF(ISNUMBER(A4400),(IF(ISNUMBER(VLOOKUP(A4400,KEYWORDS,1,FALSE)),"C/PalabrasClaves","S/PalabrasClaves")),"")</f>
        <v>S/PalabrasClaves</v>
      </c>
      <c r="N4400" s="21" t="str">
        <f t="shared" si="19"/>
        <v/>
      </c>
      <c r="O4400" s="21"/>
      <c r="P4400" s="21" t="s">
        <v>24621</v>
      </c>
      <c r="Q4400" s="21"/>
      <c r="R4400" s="21" t="str">
        <f>LEFT('2012-2022'!$P4400,4)</f>
        <v>2018</v>
      </c>
      <c r="S4400" s="21" t="s">
        <v>74</v>
      </c>
      <c r="T4400" s="21"/>
      <c r="U4400" s="21"/>
      <c r="V4400" s="21"/>
      <c r="W4400" s="27"/>
      <c r="X4400" s="27"/>
      <c r="Y4400" s="28"/>
    </row>
    <row r="4401" ht="15.75" customHeight="1">
      <c r="A4401" s="21">
        <v>3.0584604E7</v>
      </c>
      <c r="B4401" s="21" t="s">
        <v>24622</v>
      </c>
      <c r="C4401" s="21" t="s">
        <v>24623</v>
      </c>
      <c r="D4401" s="21" t="s">
        <v>24624</v>
      </c>
      <c r="E4401" s="21" t="s">
        <v>24625</v>
      </c>
      <c r="F4401" s="21" t="s">
        <v>24626</v>
      </c>
      <c r="G4401" s="21">
        <v>2018.0</v>
      </c>
      <c r="H4401" s="26">
        <v>43460.0</v>
      </c>
      <c r="I4401" s="21" t="s">
        <v>24627</v>
      </c>
      <c r="J4401" s="21"/>
      <c r="K4401" s="21" t="s">
        <v>24628</v>
      </c>
      <c r="L4401" s="21" t="str">
        <f>IF(ISNUMBER(VLOOKUP(A4401,EXCL,1,FALSE)),"Excluido",IF(ISNUMBER(VLOOKUP(A4401,POST,1,FALSE)),"PostAlerta",IF(ISNUMBER(VLOOKUP(A4401,PRE,1,FALSE)),"PreAlerta","")))</f>
        <v>PostAlerta</v>
      </c>
      <c r="M4401" s="21" t="str">
        <f>IF(ISNUMBER(A4401),(IF(ISNUMBER(VLOOKUP(A4401,KEYWORDS,1,FALSE)),"C/PalabrasClaves","S/PalabrasClaves")),"")</f>
        <v>S/PalabrasClaves</v>
      </c>
      <c r="N4401" s="21" t="str">
        <f t="shared" si="19"/>
        <v/>
      </c>
      <c r="O4401" s="21"/>
      <c r="P4401" s="21" t="s">
        <v>24629</v>
      </c>
      <c r="Q4401" s="21"/>
      <c r="R4401" s="21" t="str">
        <f>LEFT('2012-2022'!$P4401,4)</f>
        <v>2018</v>
      </c>
      <c r="S4401" s="21" t="s">
        <v>74</v>
      </c>
      <c r="T4401" s="21"/>
      <c r="U4401" s="21"/>
      <c r="V4401" s="21"/>
      <c r="W4401" s="27"/>
      <c r="X4401" s="27"/>
      <c r="Y4401" s="12"/>
    </row>
    <row r="4402" ht="15.75" customHeight="1">
      <c r="A4402" s="21">
        <v>3.0538218E7</v>
      </c>
      <c r="B4402" s="21" t="s">
        <v>24630</v>
      </c>
      <c r="C4402" s="21" t="s">
        <v>24631</v>
      </c>
      <c r="D4402" s="21" t="s">
        <v>24632</v>
      </c>
      <c r="E4402" s="21" t="s">
        <v>3254</v>
      </c>
      <c r="F4402" s="21" t="s">
        <v>7369</v>
      </c>
      <c r="G4402" s="21">
        <v>2018.0</v>
      </c>
      <c r="H4402" s="26">
        <v>43447.0</v>
      </c>
      <c r="I4402" s="21" t="s">
        <v>24633</v>
      </c>
      <c r="J4402" s="21"/>
      <c r="K4402" s="21" t="s">
        <v>24634</v>
      </c>
      <c r="L4402" s="21" t="str">
        <f>IF(ISNUMBER(VLOOKUP(A4402,EXCL,1,FALSE)),"Excluido",IF(ISNUMBER(VLOOKUP(A4402,POST,1,FALSE)),"PostAlerta",IF(ISNUMBER(VLOOKUP(A4402,PRE,1,FALSE)),"PreAlerta","")))</f>
        <v>PostAlerta</v>
      </c>
      <c r="M4402" s="21" t="str">
        <f>IF(ISNUMBER(A4402),(IF(ISNUMBER(VLOOKUP(A4402,KEYWORDS,1,FALSE)),"C/PalabrasClaves","S/PalabrasClaves")),"")</f>
        <v>S/PalabrasClaves</v>
      </c>
      <c r="N4402" s="21" t="str">
        <f t="shared" si="19"/>
        <v/>
      </c>
      <c r="O4402" s="21"/>
      <c r="P4402" s="21" t="s">
        <v>24635</v>
      </c>
      <c r="Q4402" s="21"/>
      <c r="R4402" s="21" t="str">
        <f>LEFT('2012-2022'!$P4402,4)</f>
        <v>2018</v>
      </c>
      <c r="S4402" s="21" t="s">
        <v>74</v>
      </c>
      <c r="T4402" s="21"/>
      <c r="U4402" s="21"/>
      <c r="V4402" s="21"/>
      <c r="W4402" s="27"/>
      <c r="X4402" s="27"/>
      <c r="Y4402" s="28"/>
    </row>
    <row r="4403" ht="15.75" customHeight="1">
      <c r="A4403" s="21">
        <v>3.0541614E7</v>
      </c>
      <c r="B4403" s="21" t="s">
        <v>24636</v>
      </c>
      <c r="C4403" s="21" t="s">
        <v>24637</v>
      </c>
      <c r="D4403" s="21" t="s">
        <v>24638</v>
      </c>
      <c r="E4403" s="21" t="s">
        <v>24639</v>
      </c>
      <c r="F4403" s="21" t="s">
        <v>332</v>
      </c>
      <c r="G4403" s="21">
        <v>2018.0</v>
      </c>
      <c r="H4403" s="26">
        <v>43448.0</v>
      </c>
      <c r="I4403" s="21" t="s">
        <v>24640</v>
      </c>
      <c r="J4403" s="21"/>
      <c r="K4403" s="21" t="s">
        <v>24641</v>
      </c>
      <c r="L4403" s="21" t="str">
        <f>IF(ISNUMBER(VLOOKUP(A4403,EXCL,1,FALSE)),"Excluido",IF(ISNUMBER(VLOOKUP(A4403,POST,1,FALSE)),"PostAlerta",IF(ISNUMBER(VLOOKUP(A4403,PRE,1,FALSE)),"PreAlerta","")))</f>
        <v>PostAlerta</v>
      </c>
      <c r="M4403" s="21" t="str">
        <f>IF(ISNUMBER(A4403),(IF(ISNUMBER(VLOOKUP(A4403,KEYWORDS,1,FALSE)),"C/PalabrasClaves","S/PalabrasClaves")),"")</f>
        <v>S/PalabrasClaves</v>
      </c>
      <c r="N4403" s="21" t="str">
        <f t="shared" si="19"/>
        <v/>
      </c>
      <c r="O4403" s="21"/>
      <c r="P4403" s="21" t="s">
        <v>24635</v>
      </c>
      <c r="Q4403" s="21"/>
      <c r="R4403" s="21" t="str">
        <f>LEFT('2012-2022'!$P4403,4)</f>
        <v>2018</v>
      </c>
      <c r="S4403" s="21" t="s">
        <v>74</v>
      </c>
      <c r="T4403" s="21"/>
      <c r="U4403" s="21"/>
      <c r="V4403" s="21"/>
      <c r="W4403" s="27"/>
      <c r="X4403" s="27"/>
      <c r="Y4403" s="12"/>
    </row>
    <row r="4404" ht="15.75" customHeight="1">
      <c r="A4404" s="21">
        <v>3.0545379E7</v>
      </c>
      <c r="B4404" s="21" t="s">
        <v>24642</v>
      </c>
      <c r="C4404" s="21" t="s">
        <v>24643</v>
      </c>
      <c r="D4404" s="21" t="s">
        <v>24644</v>
      </c>
      <c r="E4404" s="21" t="s">
        <v>24645</v>
      </c>
      <c r="F4404" s="21" t="s">
        <v>332</v>
      </c>
      <c r="G4404" s="21">
        <v>2018.0</v>
      </c>
      <c r="H4404" s="26">
        <v>43449.0</v>
      </c>
      <c r="I4404" s="21" t="s">
        <v>24646</v>
      </c>
      <c r="J4404" s="21"/>
      <c r="K4404" s="21" t="s">
        <v>24647</v>
      </c>
      <c r="L4404" s="21" t="str">
        <f>IF(ISNUMBER(VLOOKUP(A4404,EXCL,1,FALSE)),"Excluido",IF(ISNUMBER(VLOOKUP(A4404,POST,1,FALSE)),"PostAlerta",IF(ISNUMBER(VLOOKUP(A4404,PRE,1,FALSE)),"PreAlerta","")))</f>
        <v>PostAlerta</v>
      </c>
      <c r="M4404" s="21" t="str">
        <f>IF(ISNUMBER(A4404),(IF(ISNUMBER(VLOOKUP(A4404,KEYWORDS,1,FALSE)),"C/PalabrasClaves","S/PalabrasClaves")),"")</f>
        <v>S/PalabrasClaves</v>
      </c>
      <c r="N4404" s="21" t="str">
        <f t="shared" si="19"/>
        <v/>
      </c>
      <c r="O4404" s="21"/>
      <c r="P4404" s="21" t="s">
        <v>24648</v>
      </c>
      <c r="Q4404" s="21"/>
      <c r="R4404" s="21" t="str">
        <f>LEFT('2012-2022'!$P4404,4)</f>
        <v>2018</v>
      </c>
      <c r="S4404" s="21" t="s">
        <v>74</v>
      </c>
      <c r="T4404" s="21"/>
      <c r="U4404" s="21"/>
      <c r="V4404" s="21"/>
      <c r="W4404" s="27"/>
      <c r="X4404" s="27"/>
      <c r="Y4404" s="28"/>
    </row>
    <row r="4405" ht="15.75" customHeight="1">
      <c r="A4405" s="21">
        <v>3.0545384E7</v>
      </c>
      <c r="B4405" s="21" t="s">
        <v>24649</v>
      </c>
      <c r="C4405" s="21" t="s">
        <v>24650</v>
      </c>
      <c r="D4405" s="21" t="s">
        <v>24651</v>
      </c>
      <c r="E4405" s="21" t="s">
        <v>7625</v>
      </c>
      <c r="F4405" s="21" t="s">
        <v>332</v>
      </c>
      <c r="G4405" s="21">
        <v>2018.0</v>
      </c>
      <c r="H4405" s="26">
        <v>43449.0</v>
      </c>
      <c r="I4405" s="21" t="s">
        <v>24652</v>
      </c>
      <c r="J4405" s="21"/>
      <c r="K4405" s="21" t="s">
        <v>24653</v>
      </c>
      <c r="L4405" s="21" t="str">
        <f>IF(ISNUMBER(VLOOKUP(A4405,EXCL,1,FALSE)),"Excluido",IF(ISNUMBER(VLOOKUP(A4405,POST,1,FALSE)),"PostAlerta",IF(ISNUMBER(VLOOKUP(A4405,PRE,1,FALSE)),"PreAlerta","")))</f>
        <v>PostAlerta</v>
      </c>
      <c r="M4405" s="21" t="str">
        <f>IF(ISNUMBER(A4405),(IF(ISNUMBER(VLOOKUP(A4405,KEYWORDS,1,FALSE)),"C/PalabrasClaves","S/PalabrasClaves")),"")</f>
        <v>S/PalabrasClaves</v>
      </c>
      <c r="N4405" s="21" t="str">
        <f t="shared" si="19"/>
        <v/>
      </c>
      <c r="O4405" s="21"/>
      <c r="P4405" s="21" t="s">
        <v>24648</v>
      </c>
      <c r="Q4405" s="21"/>
      <c r="R4405" s="21" t="str">
        <f>LEFT('2012-2022'!$P4405,4)</f>
        <v>2018</v>
      </c>
      <c r="S4405" s="21" t="s">
        <v>74</v>
      </c>
      <c r="T4405" s="21"/>
      <c r="U4405" s="21"/>
      <c r="V4405" s="21"/>
      <c r="W4405" s="27"/>
      <c r="X4405" s="27"/>
      <c r="Y4405" s="12"/>
    </row>
    <row r="4406" ht="15.75" customHeight="1">
      <c r="A4406" s="21">
        <v>3.0592905E7</v>
      </c>
      <c r="B4406" s="21" t="s">
        <v>24654</v>
      </c>
      <c r="C4406" s="21" t="s">
        <v>24655</v>
      </c>
      <c r="D4406" s="21" t="s">
        <v>24656</v>
      </c>
      <c r="E4406" s="21" t="s">
        <v>24657</v>
      </c>
      <c r="F4406" s="21" t="s">
        <v>1800</v>
      </c>
      <c r="G4406" s="21">
        <v>2018.0</v>
      </c>
      <c r="H4406" s="26">
        <v>43463.0</v>
      </c>
      <c r="I4406" s="21"/>
      <c r="J4406" s="21"/>
      <c r="K4406" s="21" t="s">
        <v>24658</v>
      </c>
      <c r="L4406" s="21" t="str">
        <f>IF(ISNUMBER(VLOOKUP(A4406,EXCL,1,FALSE)),"Excluido",IF(ISNUMBER(VLOOKUP(A4406,POST,1,FALSE)),"PostAlerta",IF(ISNUMBER(VLOOKUP(A4406,PRE,1,FALSE)),"PreAlerta","")))</f>
        <v>PostAlerta</v>
      </c>
      <c r="M4406" s="21" t="str">
        <f>IF(ISNUMBER(A4406),(IF(ISNUMBER(VLOOKUP(A4406,KEYWORDS,1,FALSE)),"C/PalabrasClaves","S/PalabrasClaves")),"")</f>
        <v>S/PalabrasClaves</v>
      </c>
      <c r="N4406" s="21" t="str">
        <f t="shared" si="19"/>
        <v/>
      </c>
      <c r="O4406" s="21"/>
      <c r="P4406" s="21" t="s">
        <v>24648</v>
      </c>
      <c r="Q4406" s="21"/>
      <c r="R4406" s="21" t="str">
        <f>LEFT('2012-2022'!$P4406,4)</f>
        <v>2018</v>
      </c>
      <c r="S4406" s="21" t="s">
        <v>74</v>
      </c>
      <c r="T4406" s="21"/>
      <c r="U4406" s="21"/>
      <c r="V4406" s="21"/>
      <c r="W4406" s="27"/>
      <c r="X4406" s="27"/>
      <c r="Y4406" s="28"/>
    </row>
    <row r="4407" ht="15.75" customHeight="1">
      <c r="A4407" s="21">
        <v>3.0032285E7</v>
      </c>
      <c r="B4407" s="21" t="s">
        <v>24659</v>
      </c>
      <c r="C4407" s="21" t="s">
        <v>24660</v>
      </c>
      <c r="D4407" s="21" t="s">
        <v>24661</v>
      </c>
      <c r="E4407" s="21" t="s">
        <v>24662</v>
      </c>
      <c r="F4407" s="21" t="s">
        <v>9948</v>
      </c>
      <c r="G4407" s="21">
        <v>2018.0</v>
      </c>
      <c r="H4407" s="26">
        <v>43304.0</v>
      </c>
      <c r="I4407" s="21"/>
      <c r="J4407" s="21"/>
      <c r="K4407" s="21" t="s">
        <v>24663</v>
      </c>
      <c r="L4407" s="21" t="str">
        <f>IF(ISNUMBER(VLOOKUP(A4407,EXCL,1,FALSE)),"Excluido",IF(ISNUMBER(VLOOKUP(A4407,POST,1,FALSE)),"PostAlerta",IF(ISNUMBER(VLOOKUP(A4407,PRE,1,FALSE)),"PreAlerta","")))</f>
        <v>PostAlerta</v>
      </c>
      <c r="M4407" s="21" t="str">
        <f>IF(ISNUMBER(A4407),(IF(ISNUMBER(VLOOKUP(A4407,KEYWORDS,1,FALSE)),"C/PalabrasClaves","S/PalabrasClaves")),"")</f>
        <v>S/PalabrasClaves</v>
      </c>
      <c r="N4407" s="21" t="str">
        <f t="shared" si="19"/>
        <v/>
      </c>
      <c r="O4407" s="21"/>
      <c r="P4407" s="21" t="s">
        <v>24664</v>
      </c>
      <c r="Q4407" s="21"/>
      <c r="R4407" s="21" t="str">
        <f>LEFT('2012-2022'!$P4407,4)</f>
        <v>2018</v>
      </c>
      <c r="S4407" s="21" t="s">
        <v>74</v>
      </c>
      <c r="T4407" s="21"/>
      <c r="U4407" s="21"/>
      <c r="V4407" s="21"/>
      <c r="W4407" s="27"/>
      <c r="X4407" s="27"/>
      <c r="Y4407" s="12"/>
    </row>
    <row r="4408" ht="15.75" customHeight="1">
      <c r="A4408" s="21">
        <v>3.0124918E7</v>
      </c>
      <c r="B4408" s="21" t="s">
        <v>24665</v>
      </c>
      <c r="C4408" s="21" t="s">
        <v>24666</v>
      </c>
      <c r="D4408" s="21" t="s">
        <v>24667</v>
      </c>
      <c r="E4408" s="21" t="s">
        <v>22186</v>
      </c>
      <c r="F4408" s="21" t="s">
        <v>9948</v>
      </c>
      <c r="G4408" s="21">
        <v>2018.0</v>
      </c>
      <c r="H4408" s="26">
        <v>43333.0</v>
      </c>
      <c r="I4408" s="21" t="s">
        <v>24668</v>
      </c>
      <c r="J4408" s="21"/>
      <c r="K4408" s="21" t="s">
        <v>24669</v>
      </c>
      <c r="L4408" s="21" t="str">
        <f>IF(ISNUMBER(VLOOKUP(A4408,EXCL,1,FALSE)),"Excluido",IF(ISNUMBER(VLOOKUP(A4408,POST,1,FALSE)),"PostAlerta",IF(ISNUMBER(VLOOKUP(A4408,PRE,1,FALSE)),"PreAlerta","")))</f>
        <v>PostAlerta</v>
      </c>
      <c r="M4408" s="21" t="str">
        <f>IF(ISNUMBER(A4408),(IF(ISNUMBER(VLOOKUP(A4408,KEYWORDS,1,FALSE)),"C/PalabrasClaves","S/PalabrasClaves")),"")</f>
        <v>S/PalabrasClaves</v>
      </c>
      <c r="N4408" s="21" t="str">
        <f t="shared" si="19"/>
        <v/>
      </c>
      <c r="O4408" s="21"/>
      <c r="P4408" s="21" t="s">
        <v>24664</v>
      </c>
      <c r="Q4408" s="21"/>
      <c r="R4408" s="21" t="str">
        <f>LEFT('2012-2022'!$P4408,4)</f>
        <v>2018</v>
      </c>
      <c r="S4408" s="21" t="s">
        <v>74</v>
      </c>
      <c r="T4408" s="21"/>
      <c r="U4408" s="21"/>
      <c r="V4408" s="21"/>
      <c r="W4408" s="27"/>
      <c r="X4408" s="27"/>
      <c r="Y4408" s="28"/>
    </row>
    <row r="4409" ht="15.75" customHeight="1">
      <c r="A4409" s="21">
        <v>3.0558678E7</v>
      </c>
      <c r="B4409" s="21" t="s">
        <v>24670</v>
      </c>
      <c r="C4409" s="21" t="s">
        <v>24671</v>
      </c>
      <c r="D4409" s="21" t="s">
        <v>24672</v>
      </c>
      <c r="E4409" s="21" t="s">
        <v>14456</v>
      </c>
      <c r="F4409" s="21" t="s">
        <v>332</v>
      </c>
      <c r="G4409" s="21">
        <v>2018.0</v>
      </c>
      <c r="H4409" s="26">
        <v>43453.0</v>
      </c>
      <c r="I4409" s="21" t="s">
        <v>24673</v>
      </c>
      <c r="J4409" s="21"/>
      <c r="K4409" s="21" t="s">
        <v>24674</v>
      </c>
      <c r="L4409" s="21" t="str">
        <f>IF(ISNUMBER(VLOOKUP(A4409,EXCL,1,FALSE)),"Excluido",IF(ISNUMBER(VLOOKUP(A4409,POST,1,FALSE)),"PostAlerta",IF(ISNUMBER(VLOOKUP(A4409,PRE,1,FALSE)),"PreAlerta","")))</f>
        <v>PostAlerta</v>
      </c>
      <c r="M4409" s="21" t="str">
        <f>IF(ISNUMBER(A4409),(IF(ISNUMBER(VLOOKUP(A4409,KEYWORDS,1,FALSE)),"C/PalabrasClaves","S/PalabrasClaves")),"")</f>
        <v>S/PalabrasClaves</v>
      </c>
      <c r="N4409" s="21" t="str">
        <f t="shared" si="19"/>
        <v/>
      </c>
      <c r="O4409" s="21"/>
      <c r="P4409" s="21" t="s">
        <v>24675</v>
      </c>
      <c r="Q4409" s="21"/>
      <c r="R4409" s="21" t="str">
        <f>LEFT('2012-2022'!$P4409,4)</f>
        <v>2018</v>
      </c>
      <c r="S4409" s="21" t="s">
        <v>74</v>
      </c>
      <c r="T4409" s="21"/>
      <c r="U4409" s="21"/>
      <c r="V4409" s="21"/>
      <c r="W4409" s="27"/>
      <c r="X4409" s="27"/>
      <c r="Y4409" s="12"/>
    </row>
    <row r="4410" ht="15.75" customHeight="1">
      <c r="A4410" s="21">
        <v>3.0559335E7</v>
      </c>
      <c r="B4410" s="21" t="s">
        <v>24676</v>
      </c>
      <c r="C4410" s="21" t="s">
        <v>24677</v>
      </c>
      <c r="D4410" s="21" t="s">
        <v>24678</v>
      </c>
      <c r="E4410" s="21" t="s">
        <v>24679</v>
      </c>
      <c r="F4410" s="21" t="s">
        <v>24680</v>
      </c>
      <c r="G4410" s="21">
        <v>2018.0</v>
      </c>
      <c r="H4410" s="26">
        <v>43453.0</v>
      </c>
      <c r="I4410" s="21" t="s">
        <v>24681</v>
      </c>
      <c r="J4410" s="21"/>
      <c r="K4410" s="21" t="s">
        <v>24682</v>
      </c>
      <c r="L4410" s="21" t="str">
        <f>IF(ISNUMBER(VLOOKUP(A4410,EXCL,1,FALSE)),"Excluido",IF(ISNUMBER(VLOOKUP(A4410,POST,1,FALSE)),"PostAlerta",IF(ISNUMBER(VLOOKUP(A4410,PRE,1,FALSE)),"PreAlerta","")))</f>
        <v>PostAlerta</v>
      </c>
      <c r="M4410" s="21" t="str">
        <f>IF(ISNUMBER(A4410),(IF(ISNUMBER(VLOOKUP(A4410,KEYWORDS,1,FALSE)),"C/PalabrasClaves","S/PalabrasClaves")),"")</f>
        <v>S/PalabrasClaves</v>
      </c>
      <c r="N4410" s="21" t="str">
        <f t="shared" si="19"/>
        <v/>
      </c>
      <c r="O4410" s="21"/>
      <c r="P4410" s="21" t="s">
        <v>24683</v>
      </c>
      <c r="Q4410" s="21"/>
      <c r="R4410" s="21" t="str">
        <f>LEFT('2012-2022'!$P4410,4)</f>
        <v>2018</v>
      </c>
      <c r="S4410" s="21" t="s">
        <v>74</v>
      </c>
      <c r="T4410" s="21"/>
      <c r="U4410" s="21"/>
      <c r="V4410" s="21"/>
      <c r="W4410" s="27"/>
      <c r="X4410" s="27"/>
      <c r="Y4410" s="28"/>
    </row>
    <row r="4411" ht="15.75" customHeight="1">
      <c r="A4411" s="21">
        <v>3.056347E7</v>
      </c>
      <c r="B4411" s="21" t="s">
        <v>24684</v>
      </c>
      <c r="C4411" s="21" t="s">
        <v>24685</v>
      </c>
      <c r="D4411" s="21" t="s">
        <v>24686</v>
      </c>
      <c r="E4411" s="21" t="s">
        <v>7154</v>
      </c>
      <c r="F4411" s="21" t="s">
        <v>605</v>
      </c>
      <c r="G4411" s="21">
        <v>2018.0</v>
      </c>
      <c r="H4411" s="26">
        <v>43454.0</v>
      </c>
      <c r="I4411" s="21" t="s">
        <v>24687</v>
      </c>
      <c r="J4411" s="21"/>
      <c r="K4411" s="21" t="s">
        <v>24688</v>
      </c>
      <c r="L4411" s="21" t="str">
        <f>IF(ISNUMBER(VLOOKUP(A4411,EXCL,1,FALSE)),"Excluido",IF(ISNUMBER(VLOOKUP(A4411,POST,1,FALSE)),"PostAlerta",IF(ISNUMBER(VLOOKUP(A4411,PRE,1,FALSE)),"PreAlerta","")))</f>
        <v>PostAlerta</v>
      </c>
      <c r="M4411" s="21" t="str">
        <f>IF(ISNUMBER(A4411),(IF(ISNUMBER(VLOOKUP(A4411,KEYWORDS,1,FALSE)),"C/PalabrasClaves","S/PalabrasClaves")),"")</f>
        <v>C/PalabrasClaves</v>
      </c>
      <c r="N4411" s="21" t="str">
        <f t="shared" si="19"/>
        <v/>
      </c>
      <c r="O4411" s="21"/>
      <c r="P4411" s="21" t="s">
        <v>24683</v>
      </c>
      <c r="Q4411" s="21"/>
      <c r="R4411" s="21" t="str">
        <f>LEFT('2012-2022'!$P4411,4)</f>
        <v>2018</v>
      </c>
      <c r="S4411" s="21" t="s">
        <v>74</v>
      </c>
      <c r="T4411" s="21"/>
      <c r="U4411" s="21"/>
      <c r="V4411" s="21"/>
      <c r="W4411" s="27"/>
      <c r="X4411" s="27"/>
      <c r="Y4411" s="12"/>
    </row>
    <row r="4412" ht="15.75" customHeight="1">
      <c r="A4412" s="21">
        <v>3.036776E7</v>
      </c>
      <c r="B4412" s="21" t="s">
        <v>24689</v>
      </c>
      <c r="C4412" s="21" t="s">
        <v>24690</v>
      </c>
      <c r="D4412" s="21" t="s">
        <v>24691</v>
      </c>
      <c r="E4412" s="21" t="s">
        <v>24692</v>
      </c>
      <c r="F4412" s="21" t="s">
        <v>1711</v>
      </c>
      <c r="G4412" s="21">
        <v>2018.0</v>
      </c>
      <c r="H4412" s="26">
        <v>43401.0</v>
      </c>
      <c r="I4412" s="21"/>
      <c r="J4412" s="21"/>
      <c r="K4412" s="21" t="s">
        <v>24693</v>
      </c>
      <c r="L4412" s="21" t="str">
        <f>IF(ISNUMBER(VLOOKUP(A4412,EXCL,1,FALSE)),"Excluido",IF(ISNUMBER(VLOOKUP(A4412,POST,1,FALSE)),"PostAlerta",IF(ISNUMBER(VLOOKUP(A4412,PRE,1,FALSE)),"PreAlerta","")))</f>
        <v>PostAlerta</v>
      </c>
      <c r="M4412" s="21" t="str">
        <f>IF(ISNUMBER(A4412),(IF(ISNUMBER(VLOOKUP(A4412,KEYWORDS,1,FALSE)),"C/PalabrasClaves","S/PalabrasClaves")),"")</f>
        <v>S/PalabrasClaves</v>
      </c>
      <c r="N4412" s="21" t="str">
        <f t="shared" si="19"/>
        <v/>
      </c>
      <c r="O4412" s="21"/>
      <c r="P4412" s="21" t="s">
        <v>24694</v>
      </c>
      <c r="Q4412" s="21"/>
      <c r="R4412" s="21" t="str">
        <f>LEFT('2012-2022'!$P4412,4)</f>
        <v>2018</v>
      </c>
      <c r="S4412" s="21" t="s">
        <v>74</v>
      </c>
      <c r="T4412" s="21"/>
      <c r="U4412" s="21"/>
      <c r="V4412" s="21"/>
      <c r="W4412" s="27"/>
      <c r="X4412" s="27"/>
      <c r="Y4412" s="28"/>
    </row>
    <row r="4413" ht="15.75" customHeight="1">
      <c r="A4413" s="21">
        <v>3.0583743E7</v>
      </c>
      <c r="B4413" s="21" t="s">
        <v>24695</v>
      </c>
      <c r="C4413" s="21" t="s">
        <v>24696</v>
      </c>
      <c r="D4413" s="21" t="s">
        <v>24697</v>
      </c>
      <c r="E4413" s="21" t="s">
        <v>5662</v>
      </c>
      <c r="F4413" s="21" t="s">
        <v>332</v>
      </c>
      <c r="G4413" s="21">
        <v>2018.0</v>
      </c>
      <c r="H4413" s="26">
        <v>43460.0</v>
      </c>
      <c r="I4413" s="21" t="s">
        <v>24698</v>
      </c>
      <c r="J4413" s="21"/>
      <c r="K4413" s="21" t="s">
        <v>24699</v>
      </c>
      <c r="L4413" s="21" t="str">
        <f>IF(ISNUMBER(VLOOKUP(A4413,EXCL,1,FALSE)),"Excluido",IF(ISNUMBER(VLOOKUP(A4413,POST,1,FALSE)),"PostAlerta",IF(ISNUMBER(VLOOKUP(A4413,PRE,1,FALSE)),"PreAlerta","")))</f>
        <v>PostAlerta</v>
      </c>
      <c r="M4413" s="21" t="str">
        <f>IF(ISNUMBER(A4413),(IF(ISNUMBER(VLOOKUP(A4413,KEYWORDS,1,FALSE)),"C/PalabrasClaves","S/PalabrasClaves")),"")</f>
        <v>S/PalabrasClaves</v>
      </c>
      <c r="N4413" s="21" t="str">
        <f t="shared" si="19"/>
        <v/>
      </c>
      <c r="O4413" s="21"/>
      <c r="P4413" s="21" t="s">
        <v>24700</v>
      </c>
      <c r="Q4413" s="21"/>
      <c r="R4413" s="21" t="str">
        <f>LEFT('2012-2022'!$P4413,4)</f>
        <v>2018</v>
      </c>
      <c r="S4413" s="21" t="s">
        <v>74</v>
      </c>
      <c r="T4413" s="21"/>
      <c r="U4413" s="21"/>
      <c r="V4413" s="21"/>
      <c r="W4413" s="27"/>
      <c r="X4413" s="27"/>
      <c r="Y4413" s="12"/>
    </row>
    <row r="4414" ht="15.75" customHeight="1">
      <c r="A4414" s="21">
        <v>3.0583749E7</v>
      </c>
      <c r="B4414" s="21" t="s">
        <v>24701</v>
      </c>
      <c r="C4414" s="21" t="s">
        <v>24702</v>
      </c>
      <c r="D4414" s="21" t="s">
        <v>24703</v>
      </c>
      <c r="E4414" s="21" t="s">
        <v>24704</v>
      </c>
      <c r="F4414" s="21" t="s">
        <v>332</v>
      </c>
      <c r="G4414" s="21">
        <v>2018.0</v>
      </c>
      <c r="H4414" s="26">
        <v>43460.0</v>
      </c>
      <c r="I4414" s="21" t="s">
        <v>24705</v>
      </c>
      <c r="J4414" s="21"/>
      <c r="K4414" s="21" t="s">
        <v>24706</v>
      </c>
      <c r="L4414" s="21" t="str">
        <f>IF(ISNUMBER(VLOOKUP(A4414,EXCL,1,FALSE)),"Excluido",IF(ISNUMBER(VLOOKUP(A4414,POST,1,FALSE)),"PostAlerta",IF(ISNUMBER(VLOOKUP(A4414,PRE,1,FALSE)),"PreAlerta","")))</f>
        <v>PostAlerta</v>
      </c>
      <c r="M4414" s="21" t="str">
        <f>IF(ISNUMBER(A4414),(IF(ISNUMBER(VLOOKUP(A4414,KEYWORDS,1,FALSE)),"C/PalabrasClaves","S/PalabrasClaves")),"")</f>
        <v>S/PalabrasClaves</v>
      </c>
      <c r="N4414" s="21" t="str">
        <f t="shared" si="19"/>
        <v/>
      </c>
      <c r="O4414" s="21"/>
      <c r="P4414" s="21" t="s">
        <v>24700</v>
      </c>
      <c r="Q4414" s="21"/>
      <c r="R4414" s="21" t="str">
        <f>LEFT('2012-2022'!$P4414,4)</f>
        <v>2018</v>
      </c>
      <c r="S4414" s="21" t="s">
        <v>74</v>
      </c>
      <c r="T4414" s="21"/>
      <c r="U4414" s="21"/>
      <c r="V4414" s="21"/>
      <c r="W4414" s="27"/>
      <c r="X4414" s="27"/>
      <c r="Y4414" s="28"/>
    </row>
    <row r="4415" ht="15.75" customHeight="1">
      <c r="A4415" s="21">
        <v>3.0586381E7</v>
      </c>
      <c r="B4415" s="21" t="s">
        <v>24707</v>
      </c>
      <c r="C4415" s="21" t="s">
        <v>24708</v>
      </c>
      <c r="D4415" s="21" t="s">
        <v>24709</v>
      </c>
      <c r="E4415" s="21" t="s">
        <v>12503</v>
      </c>
      <c r="F4415" s="21" t="s">
        <v>6582</v>
      </c>
      <c r="G4415" s="21">
        <v>2018.0</v>
      </c>
      <c r="H4415" s="26">
        <v>43461.0</v>
      </c>
      <c r="I4415" s="21" t="s">
        <v>24710</v>
      </c>
      <c r="J4415" s="21"/>
      <c r="K4415" s="21" t="s">
        <v>24711</v>
      </c>
      <c r="L4415" s="21" t="str">
        <f>IF(ISNUMBER(VLOOKUP(A4415,EXCL,1,FALSE)),"Excluido",IF(ISNUMBER(VLOOKUP(A4415,POST,1,FALSE)),"PostAlerta",IF(ISNUMBER(VLOOKUP(A4415,PRE,1,FALSE)),"PreAlerta","")))</f>
        <v>PostAlerta</v>
      </c>
      <c r="M4415" s="21" t="str">
        <f>IF(ISNUMBER(A4415),(IF(ISNUMBER(VLOOKUP(A4415,KEYWORDS,1,FALSE)),"C/PalabrasClaves","S/PalabrasClaves")),"")</f>
        <v>S/PalabrasClaves</v>
      </c>
      <c r="N4415" s="21" t="str">
        <f t="shared" si="19"/>
        <v/>
      </c>
      <c r="O4415" s="21"/>
      <c r="P4415" s="21" t="s">
        <v>24712</v>
      </c>
      <c r="Q4415" s="21"/>
      <c r="R4415" s="21" t="str">
        <f>LEFT('2012-2022'!$P4415,4)</f>
        <v>2018</v>
      </c>
      <c r="S4415" s="21" t="s">
        <v>74</v>
      </c>
      <c r="T4415" s="21"/>
      <c r="U4415" s="21"/>
      <c r="V4415" s="21"/>
      <c r="W4415" s="27"/>
      <c r="X4415" s="27"/>
      <c r="Y4415" s="12"/>
    </row>
    <row r="4416" ht="15.75" customHeight="1">
      <c r="A4416" s="21">
        <v>3.0586406E7</v>
      </c>
      <c r="B4416" s="21" t="s">
        <v>24713</v>
      </c>
      <c r="C4416" s="21" t="s">
        <v>24714</v>
      </c>
      <c r="D4416" s="21" t="s">
        <v>24715</v>
      </c>
      <c r="E4416" s="21" t="s">
        <v>14103</v>
      </c>
      <c r="F4416" s="21" t="s">
        <v>2831</v>
      </c>
      <c r="G4416" s="21">
        <v>2018.0</v>
      </c>
      <c r="H4416" s="26">
        <v>43461.0</v>
      </c>
      <c r="I4416" s="21" t="s">
        <v>24716</v>
      </c>
      <c r="J4416" s="21"/>
      <c r="K4416" s="21" t="s">
        <v>24717</v>
      </c>
      <c r="L4416" s="21" t="str">
        <f>IF(ISNUMBER(VLOOKUP(A4416,EXCL,1,FALSE)),"Excluido",IF(ISNUMBER(VLOOKUP(A4416,POST,1,FALSE)),"PostAlerta",IF(ISNUMBER(VLOOKUP(A4416,PRE,1,FALSE)),"PreAlerta","")))</f>
        <v>PostAlerta</v>
      </c>
      <c r="M4416" s="21" t="str">
        <f>IF(ISNUMBER(A4416),(IF(ISNUMBER(VLOOKUP(A4416,KEYWORDS,1,FALSE)),"C/PalabrasClaves","S/PalabrasClaves")),"")</f>
        <v>S/PalabrasClaves</v>
      </c>
      <c r="N4416" s="21" t="str">
        <f t="shared" si="19"/>
        <v/>
      </c>
      <c r="O4416" s="21"/>
      <c r="P4416" s="21" t="s">
        <v>24712</v>
      </c>
      <c r="Q4416" s="21"/>
      <c r="R4416" s="21" t="str">
        <f>LEFT('2012-2022'!$P4416,4)</f>
        <v>2018</v>
      </c>
      <c r="S4416" s="21" t="s">
        <v>74</v>
      </c>
      <c r="T4416" s="21"/>
      <c r="U4416" s="21"/>
      <c r="V4416" s="21"/>
      <c r="W4416" s="27"/>
      <c r="X4416" s="27"/>
      <c r="Y4416" s="28"/>
    </row>
    <row r="4417" ht="15.75" customHeight="1">
      <c r="A4417" s="21">
        <v>3.0587225E7</v>
      </c>
      <c r="B4417" s="21" t="s">
        <v>24718</v>
      </c>
      <c r="C4417" s="21" t="s">
        <v>24719</v>
      </c>
      <c r="D4417" s="21" t="s">
        <v>24720</v>
      </c>
      <c r="E4417" s="21" t="s">
        <v>24721</v>
      </c>
      <c r="F4417" s="21" t="s">
        <v>332</v>
      </c>
      <c r="G4417" s="21">
        <v>2018.0</v>
      </c>
      <c r="H4417" s="26">
        <v>43462.0</v>
      </c>
      <c r="I4417" s="21" t="s">
        <v>24722</v>
      </c>
      <c r="J4417" s="21"/>
      <c r="K4417" s="21" t="s">
        <v>24723</v>
      </c>
      <c r="L4417" s="21" t="str">
        <f>IF(ISNUMBER(VLOOKUP(A4417,EXCL,1,FALSE)),"Excluido",IF(ISNUMBER(VLOOKUP(A4417,POST,1,FALSE)),"PostAlerta",IF(ISNUMBER(VLOOKUP(A4417,PRE,1,FALSE)),"PreAlerta","")))</f>
        <v>PostAlerta</v>
      </c>
      <c r="M4417" s="21" t="str">
        <f>IF(ISNUMBER(A4417),(IF(ISNUMBER(VLOOKUP(A4417,KEYWORDS,1,FALSE)),"C/PalabrasClaves","S/PalabrasClaves")),"")</f>
        <v>S/PalabrasClaves</v>
      </c>
      <c r="N4417" s="21" t="str">
        <f t="shared" si="19"/>
        <v>4) Nuevos tratamientos</v>
      </c>
      <c r="O4417" s="21"/>
      <c r="P4417" s="21" t="s">
        <v>24724</v>
      </c>
      <c r="Q4417" s="21"/>
      <c r="R4417" s="21" t="str">
        <f>LEFT('2012-2022'!$P4417,4)</f>
        <v>2018</v>
      </c>
      <c r="S4417" s="21" t="s">
        <v>74</v>
      </c>
      <c r="T4417" s="21"/>
      <c r="U4417" s="21"/>
      <c r="V4417" s="21"/>
      <c r="W4417" s="27"/>
      <c r="X4417" s="27"/>
      <c r="Y4417" s="12"/>
    </row>
    <row r="4418" ht="15.75" customHeight="1">
      <c r="A4418" s="21">
        <v>3.0592745E7</v>
      </c>
      <c r="B4418" s="21" t="s">
        <v>24725</v>
      </c>
      <c r="C4418" s="21" t="s">
        <v>24726</v>
      </c>
      <c r="D4418" s="21" t="s">
        <v>24727</v>
      </c>
      <c r="E4418" s="21" t="s">
        <v>24728</v>
      </c>
      <c r="F4418" s="21" t="s">
        <v>2831</v>
      </c>
      <c r="G4418" s="21">
        <v>2018.0</v>
      </c>
      <c r="H4418" s="26">
        <v>43463.0</v>
      </c>
      <c r="I4418" s="21" t="s">
        <v>24729</v>
      </c>
      <c r="J4418" s="21"/>
      <c r="K4418" s="21" t="s">
        <v>24730</v>
      </c>
      <c r="L4418" s="21" t="str">
        <f>IF(ISNUMBER(VLOOKUP(A4418,EXCL,1,FALSE)),"Excluido",IF(ISNUMBER(VLOOKUP(A4418,POST,1,FALSE)),"PostAlerta",IF(ISNUMBER(VLOOKUP(A4418,PRE,1,FALSE)),"PreAlerta","")))</f>
        <v>PostAlerta</v>
      </c>
      <c r="M4418" s="21" t="str">
        <f>IF(ISNUMBER(A4418),(IF(ISNUMBER(VLOOKUP(A4418,KEYWORDS,1,FALSE)),"C/PalabrasClaves","S/PalabrasClaves")),"")</f>
        <v>S/PalabrasClaves</v>
      </c>
      <c r="N4418" s="21" t="str">
        <f t="shared" si="19"/>
        <v/>
      </c>
      <c r="O4418" s="21"/>
      <c r="P4418" s="21" t="s">
        <v>24731</v>
      </c>
      <c r="Q4418" s="21"/>
      <c r="R4418" s="21" t="str">
        <f>LEFT('2012-2022'!$P4418,4)</f>
        <v>2018</v>
      </c>
      <c r="S4418" s="21" t="s">
        <v>74</v>
      </c>
      <c r="T4418" s="21"/>
      <c r="U4418" s="21"/>
      <c r="V4418" s="21"/>
      <c r="W4418" s="27"/>
      <c r="X4418" s="27"/>
      <c r="Y4418" s="28"/>
    </row>
    <row r="4419" ht="15.75" customHeight="1">
      <c r="A4419" s="21">
        <v>3.0594148E7</v>
      </c>
      <c r="B4419" s="21" t="s">
        <v>24732</v>
      </c>
      <c r="C4419" s="21" t="s">
        <v>24733</v>
      </c>
      <c r="D4419" s="21" t="s">
        <v>24734</v>
      </c>
      <c r="E4419" s="21" t="s">
        <v>24735</v>
      </c>
      <c r="F4419" s="21" t="s">
        <v>368</v>
      </c>
      <c r="G4419" s="21">
        <v>2018.0</v>
      </c>
      <c r="H4419" s="26">
        <v>43465.0</v>
      </c>
      <c r="I4419" s="21" t="s">
        <v>24736</v>
      </c>
      <c r="J4419" s="21"/>
      <c r="K4419" s="21" t="s">
        <v>24737</v>
      </c>
      <c r="L4419" s="21" t="str">
        <f>IF(ISNUMBER(VLOOKUP(A4419,EXCL,1,FALSE)),"Excluido",IF(ISNUMBER(VLOOKUP(A4419,POST,1,FALSE)),"PostAlerta",IF(ISNUMBER(VLOOKUP(A4419,PRE,1,FALSE)),"PreAlerta","")))</f>
        <v>PostAlerta</v>
      </c>
      <c r="M4419" s="21" t="str">
        <f>IF(ISNUMBER(A4419),(IF(ISNUMBER(VLOOKUP(A4419,KEYWORDS,1,FALSE)),"C/PalabrasClaves","S/PalabrasClaves")),"")</f>
        <v>S/PalabrasClaves</v>
      </c>
      <c r="N4419" s="21" t="str">
        <f t="shared" si="19"/>
        <v/>
      </c>
      <c r="O4419" s="21"/>
      <c r="P4419" s="21" t="s">
        <v>24738</v>
      </c>
      <c r="Q4419" s="21"/>
      <c r="R4419" s="21" t="str">
        <f>LEFT('2012-2022'!$P4419,4)</f>
        <v>2018</v>
      </c>
      <c r="S4419" s="21" t="s">
        <v>74</v>
      </c>
      <c r="T4419" s="21"/>
      <c r="U4419" s="21"/>
      <c r="V4419" s="21"/>
      <c r="W4419" s="27"/>
      <c r="X4419" s="27"/>
      <c r="Y4419" s="12"/>
    </row>
    <row r="4420" ht="15.75" customHeight="1">
      <c r="A4420" s="21">
        <v>3.0596784E7</v>
      </c>
      <c r="B4420" s="21" t="s">
        <v>24739</v>
      </c>
      <c r="C4420" s="21" t="s">
        <v>24740</v>
      </c>
      <c r="D4420" s="21" t="s">
        <v>24741</v>
      </c>
      <c r="E4420" s="21" t="s">
        <v>24742</v>
      </c>
      <c r="F4420" s="21" t="s">
        <v>2831</v>
      </c>
      <c r="G4420" s="21">
        <v>2018.0</v>
      </c>
      <c r="H4420" s="26">
        <v>43466.0</v>
      </c>
      <c r="I4420" s="21" t="s">
        <v>24743</v>
      </c>
      <c r="J4420" s="21"/>
      <c r="K4420" s="21" t="s">
        <v>24744</v>
      </c>
      <c r="L4420" s="21" t="str">
        <f>IF(ISNUMBER(VLOOKUP(A4420,EXCL,1,FALSE)),"Excluido",IF(ISNUMBER(VLOOKUP(A4420,POST,1,FALSE)),"PostAlerta",IF(ISNUMBER(VLOOKUP(A4420,PRE,1,FALSE)),"PreAlerta","")))</f>
        <v>PostAlerta</v>
      </c>
      <c r="M4420" s="21" t="str">
        <f>IF(ISNUMBER(A4420),(IF(ISNUMBER(VLOOKUP(A4420,KEYWORDS,1,FALSE)),"C/PalabrasClaves","S/PalabrasClaves")),"")</f>
        <v>S/PalabrasClaves</v>
      </c>
      <c r="N4420" s="21" t="str">
        <f t="shared" si="19"/>
        <v/>
      </c>
      <c r="O4420" s="21"/>
      <c r="P4420" s="21" t="s">
        <v>24745</v>
      </c>
      <c r="Q4420" s="21"/>
      <c r="R4420" s="21" t="str">
        <f>LEFT('2012-2022'!$P4420,4)</f>
        <v>2018</v>
      </c>
      <c r="S4420" s="21" t="s">
        <v>74</v>
      </c>
      <c r="T4420" s="21"/>
      <c r="U4420" s="21"/>
      <c r="V4420" s="21"/>
      <c r="W4420" s="27"/>
      <c r="X4420" s="27"/>
      <c r="Y4420" s="28"/>
    </row>
    <row r="4421" ht="15.75" customHeight="1">
      <c r="A4421" s="21">
        <v>3.1489178E7</v>
      </c>
      <c r="B4421" s="21" t="s">
        <v>24746</v>
      </c>
      <c r="C4421" s="21" t="s">
        <v>24747</v>
      </c>
      <c r="D4421" s="21" t="s">
        <v>24748</v>
      </c>
      <c r="E4421" s="21" t="s">
        <v>24749</v>
      </c>
      <c r="F4421" s="21" t="s">
        <v>24750</v>
      </c>
      <c r="G4421" s="21">
        <v>2018.0</v>
      </c>
      <c r="H4421" s="26">
        <v>43718.0</v>
      </c>
      <c r="I4421" s="21" t="s">
        <v>24751</v>
      </c>
      <c r="J4421" s="21"/>
      <c r="K4421" s="21" t="s">
        <v>24752</v>
      </c>
      <c r="L4421" s="21" t="str">
        <f>IF(ISNUMBER(VLOOKUP(A4421,EXCL,1,FALSE)),"Excluido",IF(ISNUMBER(VLOOKUP(A4421,POST,1,FALSE)),"PostAlerta",IF(ISNUMBER(VLOOKUP(A4421,PRE,1,FALSE)),"PreAlerta","")))</f>
        <v>Excluido</v>
      </c>
      <c r="M4421" s="21" t="str">
        <f>IF(ISNUMBER(A4421),(IF(ISNUMBER(VLOOKUP(A4421,KEYWORDS,1,FALSE)),"C/PalabrasClaves","S/PalabrasClaves")),"")</f>
        <v>S/PalabrasClaves</v>
      </c>
      <c r="N4421" s="21" t="str">
        <f t="shared" si="19"/>
        <v/>
      </c>
      <c r="O4421" s="21"/>
      <c r="P4421" s="21" t="s">
        <v>24745</v>
      </c>
      <c r="Q4421" s="21"/>
      <c r="R4421" s="21" t="str">
        <f>LEFT('2012-2022'!$P4421,4)</f>
        <v>2018</v>
      </c>
      <c r="S4421" s="21" t="s">
        <v>74</v>
      </c>
      <c r="T4421" s="21"/>
      <c r="U4421" s="21"/>
      <c r="V4421" s="21"/>
      <c r="W4421" s="27"/>
      <c r="X4421" s="27"/>
      <c r="Y4421" s="12"/>
    </row>
    <row r="4422" ht="15.75" customHeight="1">
      <c r="A4422" s="21">
        <v>2.9370564E7</v>
      </c>
      <c r="B4422" s="21" t="s">
        <v>24753</v>
      </c>
      <c r="C4422" s="21" t="s">
        <v>24754</v>
      </c>
      <c r="D4422" s="21" t="s">
        <v>24755</v>
      </c>
      <c r="E4422" s="21" t="s">
        <v>12642</v>
      </c>
      <c r="F4422" s="21" t="s">
        <v>8560</v>
      </c>
      <c r="G4422" s="21">
        <v>2019.0</v>
      </c>
      <c r="H4422" s="26">
        <v>43126.0</v>
      </c>
      <c r="I4422" s="21"/>
      <c r="J4422" s="21"/>
      <c r="K4422" s="21" t="s">
        <v>24756</v>
      </c>
      <c r="L4422" s="21" t="str">
        <f>IF(ISNUMBER(VLOOKUP(A4422,EXCL,1,FALSE)),"Excluido",IF(ISNUMBER(VLOOKUP(A4422,POST,1,FALSE)),"PostAlerta",IF(ISNUMBER(VLOOKUP(A4422,PRE,1,FALSE)),"PreAlerta","")))</f>
        <v>PostAlerta</v>
      </c>
      <c r="M4422" s="21" t="str">
        <f>IF(ISNUMBER(A4422),(IF(ISNUMBER(VLOOKUP(A4422,KEYWORDS,1,FALSE)),"C/PalabrasClaves","S/PalabrasClaves")),"")</f>
        <v>S/PalabrasClaves</v>
      </c>
      <c r="N4422" s="21" t="str">
        <f t="shared" si="19"/>
        <v/>
      </c>
      <c r="O4422" s="21"/>
      <c r="P4422" s="21">
        <v>2019.0</v>
      </c>
      <c r="Q4422" s="21"/>
      <c r="R4422" s="21" t="str">
        <f>LEFT('2012-2022'!$P4422,4)</f>
        <v>2019</v>
      </c>
      <c r="S4422" s="21"/>
      <c r="T4422" s="21"/>
      <c r="U4422" s="21"/>
      <c r="V4422" s="21"/>
      <c r="W4422" s="27"/>
      <c r="X4422" s="27"/>
      <c r="Y4422" s="28"/>
    </row>
    <row r="4423" ht="15.75" customHeight="1">
      <c r="A4423" s="21">
        <v>2.9858982E7</v>
      </c>
      <c r="B4423" s="21" t="s">
        <v>24757</v>
      </c>
      <c r="C4423" s="21" t="s">
        <v>24758</v>
      </c>
      <c r="D4423" s="21" t="s">
        <v>24759</v>
      </c>
      <c r="E4423" s="21" t="s">
        <v>24760</v>
      </c>
      <c r="F4423" s="21" t="s">
        <v>2050</v>
      </c>
      <c r="G4423" s="21">
        <v>2019.0</v>
      </c>
      <c r="H4423" s="26">
        <v>43254.0</v>
      </c>
      <c r="I4423" s="21"/>
      <c r="J4423" s="21"/>
      <c r="K4423" s="21" t="s">
        <v>24761</v>
      </c>
      <c r="L4423" s="21" t="str">
        <f>IF(ISNUMBER(VLOOKUP(A4423,EXCL,1,FALSE)),"Excluido",IF(ISNUMBER(VLOOKUP(A4423,POST,1,FALSE)),"PostAlerta",IF(ISNUMBER(VLOOKUP(A4423,PRE,1,FALSE)),"PreAlerta","")))</f>
        <v>PostAlerta</v>
      </c>
      <c r="M4423" s="21" t="str">
        <f>IF(ISNUMBER(A4423),(IF(ISNUMBER(VLOOKUP(A4423,KEYWORDS,1,FALSE)),"C/PalabrasClaves","S/PalabrasClaves")),"")</f>
        <v>S/PalabrasClaves</v>
      </c>
      <c r="N4423" s="21" t="str">
        <f t="shared" si="19"/>
        <v/>
      </c>
      <c r="O4423" s="21"/>
      <c r="P4423" s="21" t="s">
        <v>24762</v>
      </c>
      <c r="Q4423" s="21"/>
      <c r="R4423" s="21" t="str">
        <f>LEFT('2012-2022'!$P4423,4)</f>
        <v>2019</v>
      </c>
      <c r="S4423" s="21" t="s">
        <v>39</v>
      </c>
      <c r="T4423" s="21"/>
      <c r="U4423" s="21"/>
      <c r="V4423" s="21"/>
      <c r="W4423" s="27"/>
      <c r="X4423" s="27"/>
      <c r="Y4423" s="12"/>
    </row>
    <row r="4424" ht="15.75" customHeight="1">
      <c r="A4424" s="21">
        <v>2.9931623E7</v>
      </c>
      <c r="B4424" s="21" t="s">
        <v>24763</v>
      </c>
      <c r="C4424" s="21" t="s">
        <v>24764</v>
      </c>
      <c r="D4424" s="21" t="s">
        <v>24765</v>
      </c>
      <c r="E4424" s="21" t="s">
        <v>24766</v>
      </c>
      <c r="F4424" s="21" t="s">
        <v>1449</v>
      </c>
      <c r="G4424" s="21">
        <v>2019.0</v>
      </c>
      <c r="H4424" s="26">
        <v>43274.0</v>
      </c>
      <c r="I4424" s="21"/>
      <c r="J4424" s="21"/>
      <c r="K4424" s="21" t="s">
        <v>24767</v>
      </c>
      <c r="L4424" s="21" t="str">
        <f>IF(ISNUMBER(VLOOKUP(A4424,EXCL,1,FALSE)),"Excluido",IF(ISNUMBER(VLOOKUP(A4424,POST,1,FALSE)),"PostAlerta",IF(ISNUMBER(VLOOKUP(A4424,PRE,1,FALSE)),"PreAlerta","")))</f>
        <v>PostAlerta</v>
      </c>
      <c r="M4424" s="21" t="str">
        <f>IF(ISNUMBER(A4424),(IF(ISNUMBER(VLOOKUP(A4424,KEYWORDS,1,FALSE)),"C/PalabrasClaves","S/PalabrasClaves")),"")</f>
        <v>C/PalabrasClaves</v>
      </c>
      <c r="N4424" s="21" t="str">
        <f t="shared" si="19"/>
        <v/>
      </c>
      <c r="O4424" s="21"/>
      <c r="P4424" s="21" t="s">
        <v>24762</v>
      </c>
      <c r="Q4424" s="21"/>
      <c r="R4424" s="21" t="str">
        <f>LEFT('2012-2022'!$P4424,4)</f>
        <v>2019</v>
      </c>
      <c r="S4424" s="21" t="s">
        <v>39</v>
      </c>
      <c r="T4424" s="21"/>
      <c r="U4424" s="21"/>
      <c r="V4424" s="21"/>
      <c r="W4424" s="27"/>
      <c r="X4424" s="27"/>
      <c r="Y4424" s="28"/>
    </row>
    <row r="4425" ht="15.75" customHeight="1">
      <c r="A4425" s="21">
        <v>2.9934796E7</v>
      </c>
      <c r="B4425" s="21" t="s">
        <v>24768</v>
      </c>
      <c r="C4425" s="21" t="s">
        <v>24769</v>
      </c>
      <c r="D4425" s="21" t="s">
        <v>24770</v>
      </c>
      <c r="E4425" s="21" t="s">
        <v>24771</v>
      </c>
      <c r="F4425" s="21" t="s">
        <v>131</v>
      </c>
      <c r="G4425" s="21">
        <v>2019.0</v>
      </c>
      <c r="H4425" s="26">
        <v>43275.0</v>
      </c>
      <c r="I4425" s="21"/>
      <c r="J4425" s="21"/>
      <c r="K4425" s="21" t="s">
        <v>24772</v>
      </c>
      <c r="L4425" s="21" t="str">
        <f>IF(ISNUMBER(VLOOKUP(A4425,EXCL,1,FALSE)),"Excluido",IF(ISNUMBER(VLOOKUP(A4425,POST,1,FALSE)),"PostAlerta",IF(ISNUMBER(VLOOKUP(A4425,PRE,1,FALSE)),"PreAlerta","")))</f>
        <v>PostAlerta</v>
      </c>
      <c r="M4425" s="21" t="str">
        <f>IF(ISNUMBER(A4425),(IF(ISNUMBER(VLOOKUP(A4425,KEYWORDS,1,FALSE)),"C/PalabrasClaves","S/PalabrasClaves")),"")</f>
        <v>S/PalabrasClaves</v>
      </c>
      <c r="N4425" s="21" t="str">
        <f t="shared" si="19"/>
        <v/>
      </c>
      <c r="O4425" s="21"/>
      <c r="P4425" s="21" t="s">
        <v>24762</v>
      </c>
      <c r="Q4425" s="21"/>
      <c r="R4425" s="21" t="str">
        <f>LEFT('2012-2022'!$P4425,4)</f>
        <v>2019</v>
      </c>
      <c r="S4425" s="21" t="s">
        <v>39</v>
      </c>
      <c r="T4425" s="21"/>
      <c r="U4425" s="21"/>
      <c r="V4425" s="21"/>
      <c r="W4425" s="27"/>
      <c r="X4425" s="27"/>
      <c r="Y4425" s="12"/>
    </row>
    <row r="4426" ht="15.75" customHeight="1">
      <c r="A4426" s="21">
        <v>3.010285E7</v>
      </c>
      <c r="B4426" s="21" t="s">
        <v>24773</v>
      </c>
      <c r="C4426" s="21" t="s">
        <v>24774</v>
      </c>
      <c r="D4426" s="21" t="s">
        <v>24775</v>
      </c>
      <c r="E4426" s="21" t="s">
        <v>24776</v>
      </c>
      <c r="F4426" s="21" t="s">
        <v>884</v>
      </c>
      <c r="G4426" s="21">
        <v>2019.0</v>
      </c>
      <c r="H4426" s="26">
        <v>43326.0</v>
      </c>
      <c r="I4426" s="21"/>
      <c r="J4426" s="21"/>
      <c r="K4426" s="21" t="s">
        <v>24777</v>
      </c>
      <c r="L4426" s="21" t="str">
        <f>IF(ISNUMBER(VLOOKUP(A4426,EXCL,1,FALSE)),"Excluido",IF(ISNUMBER(VLOOKUP(A4426,POST,1,FALSE)),"PostAlerta",IF(ISNUMBER(VLOOKUP(A4426,PRE,1,FALSE)),"PreAlerta","")))</f>
        <v>PostAlerta</v>
      </c>
      <c r="M4426" s="21" t="str">
        <f>IF(ISNUMBER(A4426),(IF(ISNUMBER(VLOOKUP(A4426,KEYWORDS,1,FALSE)),"C/PalabrasClaves","S/PalabrasClaves")),"")</f>
        <v>S/PalabrasClaves</v>
      </c>
      <c r="N4426" s="21" t="str">
        <f t="shared" si="19"/>
        <v/>
      </c>
      <c r="O4426" s="21"/>
      <c r="P4426" s="21" t="s">
        <v>24762</v>
      </c>
      <c r="Q4426" s="21"/>
      <c r="R4426" s="21" t="str">
        <f>LEFT('2012-2022'!$P4426,4)</f>
        <v>2019</v>
      </c>
      <c r="S4426" s="21" t="s">
        <v>39</v>
      </c>
      <c r="T4426" s="21"/>
      <c r="U4426" s="21"/>
      <c r="V4426" s="21"/>
      <c r="W4426" s="27"/>
      <c r="X4426" s="27"/>
      <c r="Y4426" s="28"/>
    </row>
    <row r="4427" ht="15.75" customHeight="1">
      <c r="A4427" s="21">
        <v>3.0150735E7</v>
      </c>
      <c r="B4427" s="21" t="s">
        <v>24778</v>
      </c>
      <c r="C4427" s="21" t="s">
        <v>24779</v>
      </c>
      <c r="D4427" s="21" t="s">
        <v>24780</v>
      </c>
      <c r="E4427" s="21" t="s">
        <v>14431</v>
      </c>
      <c r="F4427" s="21" t="s">
        <v>16425</v>
      </c>
      <c r="G4427" s="21">
        <v>2019.0</v>
      </c>
      <c r="H4427" s="26">
        <v>43341.0</v>
      </c>
      <c r="I4427" s="21" t="s">
        <v>24781</v>
      </c>
      <c r="J4427" s="21" t="s">
        <v>24782</v>
      </c>
      <c r="K4427" s="21" t="s">
        <v>24783</v>
      </c>
      <c r="L4427" s="21" t="str">
        <f>IF(ISNUMBER(VLOOKUP(A4427,EXCL,1,FALSE)),"Excluido",IF(ISNUMBER(VLOOKUP(A4427,POST,1,FALSE)),"PostAlerta",IF(ISNUMBER(VLOOKUP(A4427,PRE,1,FALSE)),"PreAlerta","")))</f>
        <v>Excluido</v>
      </c>
      <c r="M4427" s="21" t="str">
        <f>IF(ISNUMBER(A4427),(IF(ISNUMBER(VLOOKUP(A4427,KEYWORDS,1,FALSE)),"C/PalabrasClaves","S/PalabrasClaves")),"")</f>
        <v>S/PalabrasClaves</v>
      </c>
      <c r="N4427" s="21" t="str">
        <f t="shared" si="19"/>
        <v/>
      </c>
      <c r="O4427" s="21"/>
      <c r="P4427" s="21" t="s">
        <v>24762</v>
      </c>
      <c r="Q4427" s="21"/>
      <c r="R4427" s="21" t="str">
        <f>LEFT('2012-2022'!$P4427,4)</f>
        <v>2019</v>
      </c>
      <c r="S4427" s="21" t="s">
        <v>39</v>
      </c>
      <c r="T4427" s="21"/>
      <c r="U4427" s="21"/>
      <c r="V4427" s="21"/>
      <c r="W4427" s="27"/>
      <c r="X4427" s="27"/>
      <c r="Y4427" s="12"/>
    </row>
    <row r="4428" ht="15.75" customHeight="1">
      <c r="A4428" s="21">
        <v>3.0154059E7</v>
      </c>
      <c r="B4428" s="21" t="s">
        <v>24784</v>
      </c>
      <c r="C4428" s="21" t="s">
        <v>24785</v>
      </c>
      <c r="D4428" s="21" t="s">
        <v>24786</v>
      </c>
      <c r="E4428" s="21" t="s">
        <v>13860</v>
      </c>
      <c r="F4428" s="21" t="s">
        <v>496</v>
      </c>
      <c r="G4428" s="21">
        <v>2019.0</v>
      </c>
      <c r="H4428" s="26">
        <v>43342.0</v>
      </c>
      <c r="I4428" s="21"/>
      <c r="J4428" s="21"/>
      <c r="K4428" s="21" t="s">
        <v>24787</v>
      </c>
      <c r="L4428" s="21" t="str">
        <f>IF(ISNUMBER(VLOOKUP(A4428,EXCL,1,FALSE)),"Excluido",IF(ISNUMBER(VLOOKUP(A4428,POST,1,FALSE)),"PostAlerta",IF(ISNUMBER(VLOOKUP(A4428,PRE,1,FALSE)),"PreAlerta","")))</f>
        <v>PostAlerta</v>
      </c>
      <c r="M4428" s="21" t="str">
        <f>IF(ISNUMBER(A4428),(IF(ISNUMBER(VLOOKUP(A4428,KEYWORDS,1,FALSE)),"C/PalabrasClaves","S/PalabrasClaves")),"")</f>
        <v>S/PalabrasClaves</v>
      </c>
      <c r="N4428" s="21" t="str">
        <f t="shared" si="19"/>
        <v/>
      </c>
      <c r="O4428" s="21"/>
      <c r="P4428" s="21" t="s">
        <v>24762</v>
      </c>
      <c r="Q4428" s="21"/>
      <c r="R4428" s="21" t="str">
        <f>LEFT('2012-2022'!$P4428,4)</f>
        <v>2019</v>
      </c>
      <c r="S4428" s="21" t="s">
        <v>39</v>
      </c>
      <c r="T4428" s="21"/>
      <c r="U4428" s="21"/>
      <c r="V4428" s="21"/>
      <c r="W4428" s="27"/>
      <c r="X4428" s="27"/>
      <c r="Y4428" s="28"/>
    </row>
    <row r="4429" ht="15.75" customHeight="1">
      <c r="A4429" s="21">
        <v>3.0197267E7</v>
      </c>
      <c r="B4429" s="21" t="s">
        <v>24788</v>
      </c>
      <c r="C4429" s="21" t="s">
        <v>24789</v>
      </c>
      <c r="D4429" s="21" t="s">
        <v>24790</v>
      </c>
      <c r="E4429" s="21" t="s">
        <v>24791</v>
      </c>
      <c r="F4429" s="21" t="s">
        <v>496</v>
      </c>
      <c r="G4429" s="21">
        <v>2019.0</v>
      </c>
      <c r="H4429" s="26">
        <v>43354.0</v>
      </c>
      <c r="I4429" s="21"/>
      <c r="J4429" s="21"/>
      <c r="K4429" s="21" t="s">
        <v>24792</v>
      </c>
      <c r="L4429" s="21" t="str">
        <f>IF(ISNUMBER(VLOOKUP(A4429,EXCL,1,FALSE)),"Excluido",IF(ISNUMBER(VLOOKUP(A4429,POST,1,FALSE)),"PostAlerta",IF(ISNUMBER(VLOOKUP(A4429,PRE,1,FALSE)),"PreAlerta","")))</f>
        <v>PostAlerta</v>
      </c>
      <c r="M4429" s="21" t="str">
        <f>IF(ISNUMBER(A4429),(IF(ISNUMBER(VLOOKUP(A4429,KEYWORDS,1,FALSE)),"C/PalabrasClaves","S/PalabrasClaves")),"")</f>
        <v>S/PalabrasClaves</v>
      </c>
      <c r="N4429" s="21" t="str">
        <f t="shared" si="19"/>
        <v/>
      </c>
      <c r="O4429" s="21"/>
      <c r="P4429" s="21" t="s">
        <v>24762</v>
      </c>
      <c r="Q4429" s="21"/>
      <c r="R4429" s="21" t="str">
        <f>LEFT('2012-2022'!$P4429,4)</f>
        <v>2019</v>
      </c>
      <c r="S4429" s="21" t="s">
        <v>39</v>
      </c>
      <c r="T4429" s="21"/>
      <c r="U4429" s="21"/>
      <c r="V4429" s="21"/>
      <c r="W4429" s="27"/>
      <c r="X4429" s="27"/>
      <c r="Y4429" s="12"/>
    </row>
    <row r="4430" ht="15.75" customHeight="1">
      <c r="A4430" s="21">
        <v>3.0197269E7</v>
      </c>
      <c r="B4430" s="21" t="s">
        <v>24793</v>
      </c>
      <c r="C4430" s="21" t="s">
        <v>24794</v>
      </c>
      <c r="D4430" s="21" t="s">
        <v>24795</v>
      </c>
      <c r="E4430" s="21" t="s">
        <v>24796</v>
      </c>
      <c r="F4430" s="21" t="s">
        <v>496</v>
      </c>
      <c r="G4430" s="21">
        <v>2019.0</v>
      </c>
      <c r="H4430" s="26">
        <v>43354.0</v>
      </c>
      <c r="I4430" s="21"/>
      <c r="J4430" s="21"/>
      <c r="K4430" s="21" t="s">
        <v>24797</v>
      </c>
      <c r="L4430" s="21" t="str">
        <f>IF(ISNUMBER(VLOOKUP(A4430,EXCL,1,FALSE)),"Excluido",IF(ISNUMBER(VLOOKUP(A4430,POST,1,FALSE)),"PostAlerta",IF(ISNUMBER(VLOOKUP(A4430,PRE,1,FALSE)),"PreAlerta","")))</f>
        <v>PostAlerta</v>
      </c>
      <c r="M4430" s="21" t="str">
        <f>IF(ISNUMBER(A4430),(IF(ISNUMBER(VLOOKUP(A4430,KEYWORDS,1,FALSE)),"C/PalabrasClaves","S/PalabrasClaves")),"")</f>
        <v>S/PalabrasClaves</v>
      </c>
      <c r="N4430" s="21" t="str">
        <f t="shared" si="19"/>
        <v/>
      </c>
      <c r="O4430" s="21"/>
      <c r="P4430" s="21" t="s">
        <v>24762</v>
      </c>
      <c r="Q4430" s="21"/>
      <c r="R4430" s="21" t="str">
        <f>LEFT('2012-2022'!$P4430,4)</f>
        <v>2019</v>
      </c>
      <c r="S4430" s="21" t="s">
        <v>39</v>
      </c>
      <c r="T4430" s="21"/>
      <c r="U4430" s="21"/>
      <c r="V4430" s="21"/>
      <c r="W4430" s="27"/>
      <c r="X4430" s="27"/>
      <c r="Y4430" s="28"/>
    </row>
    <row r="4431" ht="15.75" customHeight="1">
      <c r="A4431" s="21">
        <v>3.0206012E7</v>
      </c>
      <c r="B4431" s="21" t="s">
        <v>24798</v>
      </c>
      <c r="C4431" s="21" t="s">
        <v>24799</v>
      </c>
      <c r="D4431" s="21" t="s">
        <v>24800</v>
      </c>
      <c r="E4431" s="21" t="s">
        <v>24801</v>
      </c>
      <c r="F4431" s="21" t="s">
        <v>496</v>
      </c>
      <c r="G4431" s="21">
        <v>2019.0</v>
      </c>
      <c r="H4431" s="26">
        <v>43356.0</v>
      </c>
      <c r="I4431" s="21"/>
      <c r="J4431" s="21"/>
      <c r="K4431" s="21" t="s">
        <v>24802</v>
      </c>
      <c r="L4431" s="21" t="str">
        <f>IF(ISNUMBER(VLOOKUP(A4431,EXCL,1,FALSE)),"Excluido",IF(ISNUMBER(VLOOKUP(A4431,POST,1,FALSE)),"PostAlerta",IF(ISNUMBER(VLOOKUP(A4431,PRE,1,FALSE)),"PreAlerta","")))</f>
        <v>PostAlerta</v>
      </c>
      <c r="M4431" s="21" t="str">
        <f>IF(ISNUMBER(A4431),(IF(ISNUMBER(VLOOKUP(A4431,KEYWORDS,1,FALSE)),"C/PalabrasClaves","S/PalabrasClaves")),"")</f>
        <v>S/PalabrasClaves</v>
      </c>
      <c r="N4431" s="21" t="str">
        <f t="shared" si="19"/>
        <v/>
      </c>
      <c r="O4431" s="21"/>
      <c r="P4431" s="21" t="s">
        <v>24762</v>
      </c>
      <c r="Q4431" s="21"/>
      <c r="R4431" s="21" t="str">
        <f>LEFT('2012-2022'!$P4431,4)</f>
        <v>2019</v>
      </c>
      <c r="S4431" s="21" t="s">
        <v>39</v>
      </c>
      <c r="T4431" s="21"/>
      <c r="U4431" s="21"/>
      <c r="V4431" s="21"/>
      <c r="W4431" s="27"/>
      <c r="X4431" s="27"/>
      <c r="Y4431" s="12"/>
    </row>
    <row r="4432" ht="15.75" customHeight="1">
      <c r="A4432" s="21">
        <v>3.023027E7</v>
      </c>
      <c r="B4432" s="21" t="s">
        <v>24803</v>
      </c>
      <c r="C4432" s="21" t="s">
        <v>24804</v>
      </c>
      <c r="D4432" s="21" t="s">
        <v>24805</v>
      </c>
      <c r="E4432" s="21" t="s">
        <v>10137</v>
      </c>
      <c r="F4432" s="21" t="s">
        <v>884</v>
      </c>
      <c r="G4432" s="21">
        <v>2019.0</v>
      </c>
      <c r="H4432" s="26">
        <v>43363.0</v>
      </c>
      <c r="I4432" s="21"/>
      <c r="J4432" s="21"/>
      <c r="K4432" s="21" t="s">
        <v>24806</v>
      </c>
      <c r="L4432" s="21" t="str">
        <f>IF(ISNUMBER(VLOOKUP(A4432,EXCL,1,FALSE)),"Excluido",IF(ISNUMBER(VLOOKUP(A4432,POST,1,FALSE)),"PostAlerta",IF(ISNUMBER(VLOOKUP(A4432,PRE,1,FALSE)),"PreAlerta","")))</f>
        <v>PostAlerta</v>
      </c>
      <c r="M4432" s="21" t="str">
        <f>IF(ISNUMBER(A4432),(IF(ISNUMBER(VLOOKUP(A4432,KEYWORDS,1,FALSE)),"C/PalabrasClaves","S/PalabrasClaves")),"")</f>
        <v>S/PalabrasClaves</v>
      </c>
      <c r="N4432" s="21" t="str">
        <f t="shared" si="19"/>
        <v/>
      </c>
      <c r="O4432" s="21"/>
      <c r="P4432" s="21" t="s">
        <v>24762</v>
      </c>
      <c r="Q4432" s="21"/>
      <c r="R4432" s="21" t="str">
        <f>LEFT('2012-2022'!$P4432,4)</f>
        <v>2019</v>
      </c>
      <c r="S4432" s="21" t="s">
        <v>39</v>
      </c>
      <c r="T4432" s="21"/>
      <c r="U4432" s="21"/>
      <c r="V4432" s="21"/>
      <c r="W4432" s="27"/>
      <c r="X4432" s="27"/>
      <c r="Y4432" s="28"/>
    </row>
    <row r="4433" ht="15.75" customHeight="1">
      <c r="A4433" s="21">
        <v>3.0243567E7</v>
      </c>
      <c r="B4433" s="21" t="s">
        <v>24807</v>
      </c>
      <c r="C4433" s="21" t="s">
        <v>24808</v>
      </c>
      <c r="D4433" s="21" t="s">
        <v>24809</v>
      </c>
      <c r="E4433" s="21" t="s">
        <v>8696</v>
      </c>
      <c r="F4433" s="21" t="s">
        <v>496</v>
      </c>
      <c r="G4433" s="21">
        <v>2019.0</v>
      </c>
      <c r="H4433" s="26">
        <v>43367.0</v>
      </c>
      <c r="I4433" s="21"/>
      <c r="J4433" s="21"/>
      <c r="K4433" s="21" t="s">
        <v>24810</v>
      </c>
      <c r="L4433" s="21" t="str">
        <f>IF(ISNUMBER(VLOOKUP(A4433,EXCL,1,FALSE)),"Excluido",IF(ISNUMBER(VLOOKUP(A4433,POST,1,FALSE)),"PostAlerta",IF(ISNUMBER(VLOOKUP(A4433,PRE,1,FALSE)),"PreAlerta","")))</f>
        <v>PostAlerta</v>
      </c>
      <c r="M4433" s="21" t="str">
        <f>IF(ISNUMBER(A4433),(IF(ISNUMBER(VLOOKUP(A4433,KEYWORDS,1,FALSE)),"C/PalabrasClaves","S/PalabrasClaves")),"")</f>
        <v>S/PalabrasClaves</v>
      </c>
      <c r="N4433" s="21" t="str">
        <f t="shared" si="19"/>
        <v/>
      </c>
      <c r="O4433" s="21"/>
      <c r="P4433" s="21" t="s">
        <v>24762</v>
      </c>
      <c r="Q4433" s="21"/>
      <c r="R4433" s="21" t="str">
        <f>LEFT('2012-2022'!$P4433,4)</f>
        <v>2019</v>
      </c>
      <c r="S4433" s="21" t="s">
        <v>39</v>
      </c>
      <c r="T4433" s="21"/>
      <c r="U4433" s="21"/>
      <c r="V4433" s="21"/>
      <c r="W4433" s="27"/>
      <c r="X4433" s="27"/>
      <c r="Y4433" s="12"/>
    </row>
    <row r="4434" ht="15.75" customHeight="1">
      <c r="A4434" s="21">
        <v>3.0244151E7</v>
      </c>
      <c r="B4434" s="21" t="s">
        <v>24811</v>
      </c>
      <c r="C4434" s="21" t="s">
        <v>24812</v>
      </c>
      <c r="D4434" s="21" t="s">
        <v>24813</v>
      </c>
      <c r="E4434" s="21" t="s">
        <v>24814</v>
      </c>
      <c r="F4434" s="21" t="s">
        <v>14188</v>
      </c>
      <c r="G4434" s="21">
        <v>2019.0</v>
      </c>
      <c r="H4434" s="26">
        <v>43367.0</v>
      </c>
      <c r="I4434" s="21"/>
      <c r="J4434" s="21"/>
      <c r="K4434" s="21" t="s">
        <v>24815</v>
      </c>
      <c r="L4434" s="21" t="str">
        <f>IF(ISNUMBER(VLOOKUP(A4434,EXCL,1,FALSE)),"Excluido",IF(ISNUMBER(VLOOKUP(A4434,POST,1,FALSE)),"PostAlerta",IF(ISNUMBER(VLOOKUP(A4434,PRE,1,FALSE)),"PreAlerta","")))</f>
        <v>PostAlerta</v>
      </c>
      <c r="M4434" s="21" t="str">
        <f>IF(ISNUMBER(A4434),(IF(ISNUMBER(VLOOKUP(A4434,KEYWORDS,1,FALSE)),"C/PalabrasClaves","S/PalabrasClaves")),"")</f>
        <v>S/PalabrasClaves</v>
      </c>
      <c r="N4434" s="21" t="str">
        <f t="shared" si="19"/>
        <v/>
      </c>
      <c r="O4434" s="21"/>
      <c r="P4434" s="21" t="s">
        <v>24762</v>
      </c>
      <c r="Q4434" s="21"/>
      <c r="R4434" s="21" t="str">
        <f>LEFT('2012-2022'!$P4434,4)</f>
        <v>2019</v>
      </c>
      <c r="S4434" s="21" t="s">
        <v>39</v>
      </c>
      <c r="T4434" s="21"/>
      <c r="U4434" s="21"/>
      <c r="V4434" s="21"/>
      <c r="W4434" s="27"/>
      <c r="X4434" s="27"/>
      <c r="Y4434" s="28"/>
    </row>
    <row r="4435" ht="15.75" customHeight="1">
      <c r="A4435" s="21">
        <v>3.0245088E7</v>
      </c>
      <c r="B4435" s="21" t="s">
        <v>24816</v>
      </c>
      <c r="C4435" s="21" t="s">
        <v>24817</v>
      </c>
      <c r="D4435" s="21" t="s">
        <v>24818</v>
      </c>
      <c r="E4435" s="21" t="s">
        <v>24819</v>
      </c>
      <c r="F4435" s="21" t="s">
        <v>496</v>
      </c>
      <c r="G4435" s="21">
        <v>2019.0</v>
      </c>
      <c r="H4435" s="26">
        <v>43368.0</v>
      </c>
      <c r="I4435" s="21"/>
      <c r="J4435" s="21"/>
      <c r="K4435" s="21" t="s">
        <v>24820</v>
      </c>
      <c r="L4435" s="21" t="str">
        <f>IF(ISNUMBER(VLOOKUP(A4435,EXCL,1,FALSE)),"Excluido",IF(ISNUMBER(VLOOKUP(A4435,POST,1,FALSE)),"PostAlerta",IF(ISNUMBER(VLOOKUP(A4435,PRE,1,FALSE)),"PreAlerta","")))</f>
        <v>PostAlerta</v>
      </c>
      <c r="M4435" s="21" t="str">
        <f>IF(ISNUMBER(A4435),(IF(ISNUMBER(VLOOKUP(A4435,KEYWORDS,1,FALSE)),"C/PalabrasClaves","S/PalabrasClaves")),"")</f>
        <v>S/PalabrasClaves</v>
      </c>
      <c r="N4435" s="21" t="str">
        <f t="shared" si="19"/>
        <v/>
      </c>
      <c r="O4435" s="21"/>
      <c r="P4435" s="21" t="s">
        <v>24762</v>
      </c>
      <c r="Q4435" s="21"/>
      <c r="R4435" s="21" t="str">
        <f>LEFT('2012-2022'!$P4435,4)</f>
        <v>2019</v>
      </c>
      <c r="S4435" s="21" t="s">
        <v>39</v>
      </c>
      <c r="T4435" s="21"/>
      <c r="U4435" s="21"/>
      <c r="V4435" s="21"/>
      <c r="W4435" s="27"/>
      <c r="X4435" s="27"/>
      <c r="Y4435" s="12"/>
    </row>
    <row r="4436" ht="15.75" customHeight="1">
      <c r="A4436" s="21">
        <v>3.0266504E7</v>
      </c>
      <c r="B4436" s="21" t="s">
        <v>24821</v>
      </c>
      <c r="C4436" s="21" t="s">
        <v>24822</v>
      </c>
      <c r="D4436" s="21" t="s">
        <v>24823</v>
      </c>
      <c r="E4436" s="21" t="s">
        <v>24824</v>
      </c>
      <c r="F4436" s="21" t="s">
        <v>17356</v>
      </c>
      <c r="G4436" s="21">
        <v>2019.0</v>
      </c>
      <c r="H4436" s="26">
        <v>43373.0</v>
      </c>
      <c r="I4436" s="21"/>
      <c r="J4436" s="21"/>
      <c r="K4436" s="21" t="s">
        <v>24825</v>
      </c>
      <c r="L4436" s="21" t="str">
        <f>IF(ISNUMBER(VLOOKUP(A4436,EXCL,1,FALSE)),"Excluido",IF(ISNUMBER(VLOOKUP(A4436,POST,1,FALSE)),"PostAlerta",IF(ISNUMBER(VLOOKUP(A4436,PRE,1,FALSE)),"PreAlerta","")))</f>
        <v>PostAlerta</v>
      </c>
      <c r="M4436" s="21" t="str">
        <f>IF(ISNUMBER(A4436),(IF(ISNUMBER(VLOOKUP(A4436,KEYWORDS,1,FALSE)),"C/PalabrasClaves","S/PalabrasClaves")),"")</f>
        <v>S/PalabrasClaves</v>
      </c>
      <c r="N4436" s="21" t="str">
        <f t="shared" si="19"/>
        <v/>
      </c>
      <c r="O4436" s="21"/>
      <c r="P4436" s="21" t="s">
        <v>24762</v>
      </c>
      <c r="Q4436" s="21"/>
      <c r="R4436" s="21" t="str">
        <f>LEFT('2012-2022'!$P4436,4)</f>
        <v>2019</v>
      </c>
      <c r="S4436" s="21" t="s">
        <v>39</v>
      </c>
      <c r="T4436" s="21"/>
      <c r="U4436" s="21"/>
      <c r="V4436" s="21"/>
      <c r="W4436" s="27"/>
      <c r="X4436" s="27"/>
      <c r="Y4436" s="28"/>
    </row>
    <row r="4437" ht="15.75" customHeight="1">
      <c r="A4437" s="21">
        <v>3.0295746E7</v>
      </c>
      <c r="B4437" s="21" t="s">
        <v>24826</v>
      </c>
      <c r="C4437" s="21" t="s">
        <v>24827</v>
      </c>
      <c r="D4437" s="21" t="s">
        <v>24828</v>
      </c>
      <c r="E4437" s="21" t="s">
        <v>24829</v>
      </c>
      <c r="F4437" s="21" t="s">
        <v>1211</v>
      </c>
      <c r="G4437" s="21">
        <v>2019.0</v>
      </c>
      <c r="H4437" s="26">
        <v>43382.0</v>
      </c>
      <c r="I4437" s="21" t="s">
        <v>24830</v>
      </c>
      <c r="J4437" s="21"/>
      <c r="K4437" s="21" t="s">
        <v>24831</v>
      </c>
      <c r="L4437" s="21" t="str">
        <f>IF(ISNUMBER(VLOOKUP(A4437,EXCL,1,FALSE)),"Excluido",IF(ISNUMBER(VLOOKUP(A4437,POST,1,FALSE)),"PostAlerta",IF(ISNUMBER(VLOOKUP(A4437,PRE,1,FALSE)),"PreAlerta","")))</f>
        <v>PostAlerta</v>
      </c>
      <c r="M4437" s="21" t="str">
        <f>IF(ISNUMBER(A4437),(IF(ISNUMBER(VLOOKUP(A4437,KEYWORDS,1,FALSE)),"C/PalabrasClaves","S/PalabrasClaves")),"")</f>
        <v>C/PalabrasClaves</v>
      </c>
      <c r="N4437" s="21" t="str">
        <f t="shared" si="19"/>
        <v/>
      </c>
      <c r="O4437" s="21"/>
      <c r="P4437" s="21" t="s">
        <v>24832</v>
      </c>
      <c r="Q4437" s="21"/>
      <c r="R4437" s="21" t="str">
        <f>LEFT('2012-2022'!$P4437,4)</f>
        <v>2019</v>
      </c>
      <c r="S4437" s="21" t="s">
        <v>39</v>
      </c>
      <c r="T4437" s="21"/>
      <c r="U4437" s="21"/>
      <c r="V4437" s="21"/>
      <c r="W4437" s="27"/>
      <c r="X4437" s="27"/>
      <c r="Y4437" s="12"/>
    </row>
    <row r="4438" ht="15.75" customHeight="1">
      <c r="A4438" s="21">
        <v>3.0297526E7</v>
      </c>
      <c r="B4438" s="21" t="s">
        <v>24833</v>
      </c>
      <c r="C4438" s="21" t="s">
        <v>24834</v>
      </c>
      <c r="D4438" s="21" t="s">
        <v>24835</v>
      </c>
      <c r="E4438" s="21" t="s">
        <v>11932</v>
      </c>
      <c r="F4438" s="21" t="s">
        <v>439</v>
      </c>
      <c r="G4438" s="21">
        <v>2018.0</v>
      </c>
      <c r="H4438" s="26">
        <v>43383.0</v>
      </c>
      <c r="I4438" s="21" t="s">
        <v>24836</v>
      </c>
      <c r="J4438" s="21"/>
      <c r="K4438" s="21" t="s">
        <v>24837</v>
      </c>
      <c r="L4438" s="21" t="str">
        <f>IF(ISNUMBER(VLOOKUP(A4438,EXCL,1,FALSE)),"Excluido",IF(ISNUMBER(VLOOKUP(A4438,POST,1,FALSE)),"PostAlerta",IF(ISNUMBER(VLOOKUP(A4438,PRE,1,FALSE)),"PreAlerta","")))</f>
        <v>PostAlerta</v>
      </c>
      <c r="M4438" s="21" t="str">
        <f>IF(ISNUMBER(A4438),(IF(ISNUMBER(VLOOKUP(A4438,KEYWORDS,1,FALSE)),"C/PalabrasClaves","S/PalabrasClaves")),"")</f>
        <v>S/PalabrasClaves</v>
      </c>
      <c r="N4438" s="21" t="str">
        <f t="shared" si="19"/>
        <v/>
      </c>
      <c r="O4438" s="21"/>
      <c r="P4438" s="21" t="s">
        <v>24694</v>
      </c>
      <c r="Q4438" s="21"/>
      <c r="R4438" s="21" t="str">
        <f>LEFT('2012-2022'!$P4438,4)</f>
        <v>2018</v>
      </c>
      <c r="S4438" s="21" t="s">
        <v>74</v>
      </c>
      <c r="T4438" s="21"/>
      <c r="U4438" s="21"/>
      <c r="V4438" s="21"/>
      <c r="W4438" s="27"/>
      <c r="X4438" s="27"/>
      <c r="Y4438" s="28"/>
    </row>
    <row r="4439" ht="15.75" customHeight="1">
      <c r="A4439" s="21">
        <v>3.0315767E7</v>
      </c>
      <c r="B4439" s="21" t="s">
        <v>24838</v>
      </c>
      <c r="C4439" s="21" t="s">
        <v>24839</v>
      </c>
      <c r="D4439" s="21" t="s">
        <v>24840</v>
      </c>
      <c r="E4439" s="21" t="s">
        <v>9808</v>
      </c>
      <c r="F4439" s="21" t="s">
        <v>1312</v>
      </c>
      <c r="G4439" s="21">
        <v>2019.0</v>
      </c>
      <c r="H4439" s="26">
        <v>43387.0</v>
      </c>
      <c r="I4439" s="21" t="s">
        <v>24841</v>
      </c>
      <c r="J4439" s="21"/>
      <c r="K4439" s="21" t="s">
        <v>24842</v>
      </c>
      <c r="L4439" s="21" t="str">
        <f>IF(ISNUMBER(VLOOKUP(A4439,EXCL,1,FALSE)),"Excluido",IF(ISNUMBER(VLOOKUP(A4439,POST,1,FALSE)),"PostAlerta",IF(ISNUMBER(VLOOKUP(A4439,PRE,1,FALSE)),"PreAlerta","")))</f>
        <v>PostAlerta</v>
      </c>
      <c r="M4439" s="21" t="str">
        <f>IF(ISNUMBER(A4439),(IF(ISNUMBER(VLOOKUP(A4439,KEYWORDS,1,FALSE)),"C/PalabrasClaves","S/PalabrasClaves")),"")</f>
        <v>S/PalabrasClaves</v>
      </c>
      <c r="N4439" s="21" t="str">
        <f t="shared" si="19"/>
        <v/>
      </c>
      <c r="O4439" s="21"/>
      <c r="P4439" s="21" t="s">
        <v>24762</v>
      </c>
      <c r="Q4439" s="21"/>
      <c r="R4439" s="21" t="str">
        <f>LEFT('2012-2022'!$P4439,4)</f>
        <v>2019</v>
      </c>
      <c r="S4439" s="21" t="s">
        <v>39</v>
      </c>
      <c r="T4439" s="21"/>
      <c r="U4439" s="21"/>
      <c r="V4439" s="21"/>
      <c r="W4439" s="27"/>
      <c r="X4439" s="27"/>
      <c r="Y4439" s="12"/>
    </row>
    <row r="4440" ht="15.75" customHeight="1">
      <c r="A4440" s="21">
        <v>3.0360694E7</v>
      </c>
      <c r="B4440" s="21" t="s">
        <v>24843</v>
      </c>
      <c r="C4440" s="21" t="s">
        <v>24844</v>
      </c>
      <c r="D4440" s="21" t="s">
        <v>24845</v>
      </c>
      <c r="E4440" s="21" t="s">
        <v>24846</v>
      </c>
      <c r="F4440" s="21" t="s">
        <v>1217</v>
      </c>
      <c r="G4440" s="21">
        <v>2019.0</v>
      </c>
      <c r="H4440" s="26">
        <v>43400.0</v>
      </c>
      <c r="I4440" s="21"/>
      <c r="J4440" s="21"/>
      <c r="K4440" s="21" t="s">
        <v>24847</v>
      </c>
      <c r="L4440" s="21" t="str">
        <f>IF(ISNUMBER(VLOOKUP(A4440,EXCL,1,FALSE)),"Excluido",IF(ISNUMBER(VLOOKUP(A4440,POST,1,FALSE)),"PostAlerta",IF(ISNUMBER(VLOOKUP(A4440,PRE,1,FALSE)),"PreAlerta","")))</f>
        <v>PostAlerta</v>
      </c>
      <c r="M4440" s="21" t="str">
        <f>IF(ISNUMBER(A4440),(IF(ISNUMBER(VLOOKUP(A4440,KEYWORDS,1,FALSE)),"C/PalabrasClaves","S/PalabrasClaves")),"")</f>
        <v>S/PalabrasClaves</v>
      </c>
      <c r="N4440" s="21" t="str">
        <f t="shared" si="19"/>
        <v/>
      </c>
      <c r="O4440" s="21"/>
      <c r="P4440" s="21" t="s">
        <v>24762</v>
      </c>
      <c r="Q4440" s="21"/>
      <c r="R4440" s="21" t="str">
        <f>LEFT('2012-2022'!$P4440,4)</f>
        <v>2019</v>
      </c>
      <c r="S4440" s="21" t="s">
        <v>39</v>
      </c>
      <c r="T4440" s="21"/>
      <c r="U4440" s="21"/>
      <c r="V4440" s="21"/>
      <c r="W4440" s="27"/>
      <c r="X4440" s="27"/>
      <c r="Y4440" s="28"/>
    </row>
    <row r="4441" ht="15.75" customHeight="1">
      <c r="A4441" s="21">
        <v>3.0377795E7</v>
      </c>
      <c r="B4441" s="21" t="s">
        <v>24848</v>
      </c>
      <c r="C4441" s="21" t="s">
        <v>24849</v>
      </c>
      <c r="D4441" s="21" t="s">
        <v>24850</v>
      </c>
      <c r="E4441" s="21" t="s">
        <v>24851</v>
      </c>
      <c r="F4441" s="21" t="s">
        <v>376</v>
      </c>
      <c r="G4441" s="21">
        <v>2019.0</v>
      </c>
      <c r="H4441" s="26">
        <v>43405.0</v>
      </c>
      <c r="I4441" s="21"/>
      <c r="J4441" s="21"/>
      <c r="K4441" s="21" t="s">
        <v>24852</v>
      </c>
      <c r="L4441" s="21" t="str">
        <f>IF(ISNUMBER(VLOOKUP(A4441,EXCL,1,FALSE)),"Excluido",IF(ISNUMBER(VLOOKUP(A4441,POST,1,FALSE)),"PostAlerta",IF(ISNUMBER(VLOOKUP(A4441,PRE,1,FALSE)),"PreAlerta","")))</f>
        <v>PostAlerta</v>
      </c>
      <c r="M4441" s="21" t="str">
        <f>IF(ISNUMBER(A4441),(IF(ISNUMBER(VLOOKUP(A4441,KEYWORDS,1,FALSE)),"C/PalabrasClaves","S/PalabrasClaves")),"")</f>
        <v>S/PalabrasClaves</v>
      </c>
      <c r="N4441" s="21" t="str">
        <f t="shared" si="19"/>
        <v/>
      </c>
      <c r="O4441" s="21"/>
      <c r="P4441" s="21" t="s">
        <v>24762</v>
      </c>
      <c r="Q4441" s="21"/>
      <c r="R4441" s="21" t="str">
        <f>LEFT('2012-2022'!$P4441,4)</f>
        <v>2019</v>
      </c>
      <c r="S4441" s="21" t="s">
        <v>39</v>
      </c>
      <c r="T4441" s="21"/>
      <c r="U4441" s="21"/>
      <c r="V4441" s="21"/>
      <c r="W4441" s="27"/>
      <c r="X4441" s="27"/>
      <c r="Y4441" s="12"/>
    </row>
    <row r="4442" ht="15.75" customHeight="1">
      <c r="A4442" s="21">
        <v>3.0383917E7</v>
      </c>
      <c r="B4442" s="21" t="s">
        <v>24853</v>
      </c>
      <c r="C4442" s="21" t="s">
        <v>24854</v>
      </c>
      <c r="D4442" s="21" t="s">
        <v>24855</v>
      </c>
      <c r="E4442" s="21" t="s">
        <v>24856</v>
      </c>
      <c r="F4442" s="21" t="s">
        <v>884</v>
      </c>
      <c r="G4442" s="21">
        <v>2019.0</v>
      </c>
      <c r="H4442" s="26">
        <v>43406.0</v>
      </c>
      <c r="I4442" s="21"/>
      <c r="J4442" s="21"/>
      <c r="K4442" s="21" t="s">
        <v>24857</v>
      </c>
      <c r="L4442" s="21" t="str">
        <f>IF(ISNUMBER(VLOOKUP(A4442,EXCL,1,FALSE)),"Excluido",IF(ISNUMBER(VLOOKUP(A4442,POST,1,FALSE)),"PostAlerta",IF(ISNUMBER(VLOOKUP(A4442,PRE,1,FALSE)),"PreAlerta","")))</f>
        <v>PostAlerta</v>
      </c>
      <c r="M4442" s="21" t="str">
        <f>IF(ISNUMBER(A4442),(IF(ISNUMBER(VLOOKUP(A4442,KEYWORDS,1,FALSE)),"C/PalabrasClaves","S/PalabrasClaves")),"")</f>
        <v>S/PalabrasClaves</v>
      </c>
      <c r="N4442" s="21" t="str">
        <f t="shared" si="19"/>
        <v/>
      </c>
      <c r="O4442" s="21"/>
      <c r="P4442" s="21" t="s">
        <v>24762</v>
      </c>
      <c r="Q4442" s="21"/>
      <c r="R4442" s="21" t="str">
        <f>LEFT('2012-2022'!$P4442,4)</f>
        <v>2019</v>
      </c>
      <c r="S4442" s="21" t="s">
        <v>39</v>
      </c>
      <c r="T4442" s="21"/>
      <c r="U4442" s="21"/>
      <c r="V4442" s="21"/>
      <c r="W4442" s="27"/>
      <c r="X4442" s="27"/>
      <c r="Y4442" s="28"/>
    </row>
    <row r="4443" ht="15.75" customHeight="1">
      <c r="A4443" s="21">
        <v>3.0385074E7</v>
      </c>
      <c r="B4443" s="21" t="s">
        <v>24858</v>
      </c>
      <c r="C4443" s="21" t="s">
        <v>24859</v>
      </c>
      <c r="D4443" s="21" t="s">
        <v>24860</v>
      </c>
      <c r="E4443" s="21" t="s">
        <v>24861</v>
      </c>
      <c r="F4443" s="21" t="s">
        <v>496</v>
      </c>
      <c r="G4443" s="21">
        <v>2019.0</v>
      </c>
      <c r="H4443" s="26">
        <v>43407.0</v>
      </c>
      <c r="I4443" s="21"/>
      <c r="J4443" s="21"/>
      <c r="K4443" s="21" t="s">
        <v>24862</v>
      </c>
      <c r="L4443" s="21" t="str">
        <f>IF(ISNUMBER(VLOOKUP(A4443,EXCL,1,FALSE)),"Excluido",IF(ISNUMBER(VLOOKUP(A4443,POST,1,FALSE)),"PostAlerta",IF(ISNUMBER(VLOOKUP(A4443,PRE,1,FALSE)),"PreAlerta","")))</f>
        <v>PostAlerta</v>
      </c>
      <c r="M4443" s="21" t="str">
        <f>IF(ISNUMBER(A4443),(IF(ISNUMBER(VLOOKUP(A4443,KEYWORDS,1,FALSE)),"C/PalabrasClaves","S/PalabrasClaves")),"")</f>
        <v>S/PalabrasClaves</v>
      </c>
      <c r="N4443" s="21" t="str">
        <f t="shared" si="19"/>
        <v/>
      </c>
      <c r="O4443" s="21"/>
      <c r="P4443" s="21" t="s">
        <v>24762</v>
      </c>
      <c r="Q4443" s="21"/>
      <c r="R4443" s="21" t="str">
        <f>LEFT('2012-2022'!$P4443,4)</f>
        <v>2019</v>
      </c>
      <c r="S4443" s="21" t="s">
        <v>39</v>
      </c>
      <c r="T4443" s="21"/>
      <c r="U4443" s="21"/>
      <c r="V4443" s="21"/>
      <c r="W4443" s="27"/>
      <c r="X4443" s="27"/>
      <c r="Y4443" s="12"/>
    </row>
    <row r="4444" ht="15.75" customHeight="1">
      <c r="A4444" s="21">
        <v>3.0411368E7</v>
      </c>
      <c r="B4444" s="21" t="s">
        <v>24863</v>
      </c>
      <c r="C4444" s="21" t="s">
        <v>24864</v>
      </c>
      <c r="D4444" s="21" t="s">
        <v>24865</v>
      </c>
      <c r="E4444" s="21" t="s">
        <v>24866</v>
      </c>
      <c r="F4444" s="21" t="s">
        <v>13861</v>
      </c>
      <c r="G4444" s="21">
        <v>2019.0</v>
      </c>
      <c r="H4444" s="26">
        <v>43414.0</v>
      </c>
      <c r="I4444" s="21"/>
      <c r="J4444" s="21"/>
      <c r="K4444" s="21" t="s">
        <v>24867</v>
      </c>
      <c r="L4444" s="21" t="str">
        <f>IF(ISNUMBER(VLOOKUP(A4444,EXCL,1,FALSE)),"Excluido",IF(ISNUMBER(VLOOKUP(A4444,POST,1,FALSE)),"PostAlerta",IF(ISNUMBER(VLOOKUP(A4444,PRE,1,FALSE)),"PreAlerta","")))</f>
        <v>PostAlerta</v>
      </c>
      <c r="M4444" s="21" t="str">
        <f>IF(ISNUMBER(A4444),(IF(ISNUMBER(VLOOKUP(A4444,KEYWORDS,1,FALSE)),"C/PalabrasClaves","S/PalabrasClaves")),"")</f>
        <v>S/PalabrasClaves</v>
      </c>
      <c r="N4444" s="21" t="str">
        <f t="shared" si="19"/>
        <v/>
      </c>
      <c r="O4444" s="21"/>
      <c r="P4444" s="21" t="s">
        <v>24762</v>
      </c>
      <c r="Q4444" s="21"/>
      <c r="R4444" s="21" t="str">
        <f>LEFT('2012-2022'!$P4444,4)</f>
        <v>2019</v>
      </c>
      <c r="S4444" s="21" t="s">
        <v>39</v>
      </c>
      <c r="T4444" s="21"/>
      <c r="U4444" s="21"/>
      <c r="V4444" s="21"/>
      <c r="W4444" s="27"/>
      <c r="X4444" s="27"/>
      <c r="Y4444" s="28"/>
    </row>
    <row r="4445" ht="15.75" customHeight="1">
      <c r="A4445" s="21">
        <v>3.0414119E7</v>
      </c>
      <c r="B4445" s="21" t="s">
        <v>24868</v>
      </c>
      <c r="C4445" s="21" t="s">
        <v>24869</v>
      </c>
      <c r="D4445" s="21" t="s">
        <v>24870</v>
      </c>
      <c r="E4445" s="21" t="s">
        <v>4826</v>
      </c>
      <c r="F4445" s="21" t="s">
        <v>6200</v>
      </c>
      <c r="G4445" s="21">
        <v>2019.0</v>
      </c>
      <c r="H4445" s="26">
        <v>43415.0</v>
      </c>
      <c r="I4445" s="21"/>
      <c r="J4445" s="21"/>
      <c r="K4445" s="21" t="s">
        <v>24871</v>
      </c>
      <c r="L4445" s="21" t="str">
        <f>IF(ISNUMBER(VLOOKUP(A4445,EXCL,1,FALSE)),"Excluido",IF(ISNUMBER(VLOOKUP(A4445,POST,1,FALSE)),"PostAlerta",IF(ISNUMBER(VLOOKUP(A4445,PRE,1,FALSE)),"PreAlerta","")))</f>
        <v>PostAlerta</v>
      </c>
      <c r="M4445" s="21" t="str">
        <f>IF(ISNUMBER(A4445),(IF(ISNUMBER(VLOOKUP(A4445,KEYWORDS,1,FALSE)),"C/PalabrasClaves","S/PalabrasClaves")),"")</f>
        <v>S/PalabrasClaves</v>
      </c>
      <c r="N4445" s="21" t="str">
        <f t="shared" si="19"/>
        <v/>
      </c>
      <c r="O4445" s="21"/>
      <c r="P4445" s="21">
        <v>2019.0</v>
      </c>
      <c r="Q4445" s="21"/>
      <c r="R4445" s="21" t="str">
        <f>LEFT('2012-2022'!$P4445,4)</f>
        <v>2019</v>
      </c>
      <c r="S4445" s="21"/>
      <c r="T4445" s="21"/>
      <c r="U4445" s="21"/>
      <c r="V4445" s="21"/>
      <c r="W4445" s="27"/>
      <c r="X4445" s="27"/>
      <c r="Y4445" s="12"/>
    </row>
    <row r="4446" ht="15.75" customHeight="1">
      <c r="A4446" s="21">
        <v>3.0421349E7</v>
      </c>
      <c r="B4446" s="21" t="s">
        <v>24872</v>
      </c>
      <c r="C4446" s="21" t="s">
        <v>24873</v>
      </c>
      <c r="D4446" s="21" t="s">
        <v>24874</v>
      </c>
      <c r="E4446" s="21" t="s">
        <v>24875</v>
      </c>
      <c r="F4446" s="21" t="s">
        <v>376</v>
      </c>
      <c r="G4446" s="21">
        <v>2019.0</v>
      </c>
      <c r="H4446" s="26">
        <v>43418.0</v>
      </c>
      <c r="I4446" s="21"/>
      <c r="J4446" s="21"/>
      <c r="K4446" s="21" t="s">
        <v>24876</v>
      </c>
      <c r="L4446" s="21" t="str">
        <f>IF(ISNUMBER(VLOOKUP(A4446,EXCL,1,FALSE)),"Excluido",IF(ISNUMBER(VLOOKUP(A4446,POST,1,FALSE)),"PostAlerta",IF(ISNUMBER(VLOOKUP(A4446,PRE,1,FALSE)),"PreAlerta","")))</f>
        <v>PostAlerta</v>
      </c>
      <c r="M4446" s="21" t="str">
        <f>IF(ISNUMBER(A4446),(IF(ISNUMBER(VLOOKUP(A4446,KEYWORDS,1,FALSE)),"C/PalabrasClaves","S/PalabrasClaves")),"")</f>
        <v>S/PalabrasClaves</v>
      </c>
      <c r="N4446" s="21" t="str">
        <f t="shared" si="19"/>
        <v/>
      </c>
      <c r="O4446" s="21"/>
      <c r="P4446" s="21" t="s">
        <v>24762</v>
      </c>
      <c r="Q4446" s="21"/>
      <c r="R4446" s="21" t="str">
        <f>LEFT('2012-2022'!$P4446,4)</f>
        <v>2019</v>
      </c>
      <c r="S4446" s="21" t="s">
        <v>39</v>
      </c>
      <c r="T4446" s="21"/>
      <c r="U4446" s="21"/>
      <c r="V4446" s="21"/>
      <c r="W4446" s="27"/>
      <c r="X4446" s="27"/>
      <c r="Y4446" s="28"/>
    </row>
    <row r="4447" ht="15.75" customHeight="1">
      <c r="A4447" s="21">
        <v>3.0427523E7</v>
      </c>
      <c r="B4447" s="21" t="s">
        <v>24877</v>
      </c>
      <c r="C4447" s="21" t="s">
        <v>24878</v>
      </c>
      <c r="D4447" s="21" t="s">
        <v>24879</v>
      </c>
      <c r="E4447" s="21" t="s">
        <v>24880</v>
      </c>
      <c r="F4447" s="21" t="s">
        <v>587</v>
      </c>
      <c r="G4447" s="21">
        <v>2019.0</v>
      </c>
      <c r="H4447" s="26">
        <v>43419.0</v>
      </c>
      <c r="I4447" s="21"/>
      <c r="J4447" s="21"/>
      <c r="K4447" s="21" t="s">
        <v>24881</v>
      </c>
      <c r="L4447" s="21" t="str">
        <f>IF(ISNUMBER(VLOOKUP(A4447,EXCL,1,FALSE)),"Excluido",IF(ISNUMBER(VLOOKUP(A4447,POST,1,FALSE)),"PostAlerta",IF(ISNUMBER(VLOOKUP(A4447,PRE,1,FALSE)),"PreAlerta","")))</f>
        <v>PostAlerta</v>
      </c>
      <c r="M4447" s="21" t="str">
        <f>IF(ISNUMBER(A4447),(IF(ISNUMBER(VLOOKUP(A4447,KEYWORDS,1,FALSE)),"C/PalabrasClaves","S/PalabrasClaves")),"")</f>
        <v>S/PalabrasClaves</v>
      </c>
      <c r="N4447" s="21" t="str">
        <f t="shared" si="19"/>
        <v/>
      </c>
      <c r="O4447" s="21"/>
      <c r="P4447" s="21" t="s">
        <v>24882</v>
      </c>
      <c r="Q4447" s="21"/>
      <c r="R4447" s="21" t="str">
        <f>LEFT('2012-2022'!$P4447,4)</f>
        <v>2019</v>
      </c>
      <c r="S4447" s="21" t="s">
        <v>47</v>
      </c>
      <c r="T4447" s="21"/>
      <c r="U4447" s="21"/>
      <c r="V4447" s="21"/>
      <c r="W4447" s="27"/>
      <c r="X4447" s="27"/>
      <c r="Y4447" s="12"/>
    </row>
    <row r="4448" ht="15.75" customHeight="1">
      <c r="A4448" s="21">
        <v>3.0456532E7</v>
      </c>
      <c r="B4448" s="21" t="s">
        <v>24883</v>
      </c>
      <c r="C4448" s="21" t="s">
        <v>24884</v>
      </c>
      <c r="D4448" s="21" t="s">
        <v>24885</v>
      </c>
      <c r="E4448" s="21" t="s">
        <v>3451</v>
      </c>
      <c r="F4448" s="21" t="s">
        <v>24886</v>
      </c>
      <c r="G4448" s="21">
        <v>2019.0</v>
      </c>
      <c r="H4448" s="26">
        <v>43425.0</v>
      </c>
      <c r="I4448" s="21" t="s">
        <v>24887</v>
      </c>
      <c r="J4448" s="21"/>
      <c r="K4448" s="21" t="s">
        <v>24888</v>
      </c>
      <c r="L4448" s="21" t="str">
        <f>IF(ISNUMBER(VLOOKUP(A4448,EXCL,1,FALSE)),"Excluido",IF(ISNUMBER(VLOOKUP(A4448,POST,1,FALSE)),"PostAlerta",IF(ISNUMBER(VLOOKUP(A4448,PRE,1,FALSE)),"PreAlerta","")))</f>
        <v>PostAlerta</v>
      </c>
      <c r="M4448" s="21" t="str">
        <f>IF(ISNUMBER(A4448),(IF(ISNUMBER(VLOOKUP(A4448,KEYWORDS,1,FALSE)),"C/PalabrasClaves","S/PalabrasClaves")),"")</f>
        <v>S/PalabrasClaves</v>
      </c>
      <c r="N4448" s="21" t="str">
        <f t="shared" si="19"/>
        <v/>
      </c>
      <c r="O4448" s="21"/>
      <c r="P4448" s="21" t="s">
        <v>24762</v>
      </c>
      <c r="Q4448" s="21"/>
      <c r="R4448" s="21" t="str">
        <f>LEFT('2012-2022'!$P4448,4)</f>
        <v>2019</v>
      </c>
      <c r="S4448" s="21" t="s">
        <v>39</v>
      </c>
      <c r="T4448" s="21"/>
      <c r="U4448" s="21"/>
      <c r="V4448" s="21"/>
      <c r="W4448" s="27"/>
      <c r="X4448" s="27"/>
      <c r="Y4448" s="28"/>
    </row>
    <row r="4449" ht="15.75" customHeight="1">
      <c r="A4449" s="21">
        <v>3.046282E7</v>
      </c>
      <c r="B4449" s="21" t="s">
        <v>24889</v>
      </c>
      <c r="C4449" s="21" t="s">
        <v>24890</v>
      </c>
      <c r="D4449" s="21" t="s">
        <v>24891</v>
      </c>
      <c r="E4449" s="21" t="s">
        <v>13422</v>
      </c>
      <c r="F4449" s="21" t="s">
        <v>587</v>
      </c>
      <c r="G4449" s="21">
        <v>2019.0</v>
      </c>
      <c r="H4449" s="26">
        <v>43426.0</v>
      </c>
      <c r="I4449" s="21"/>
      <c r="J4449" s="21"/>
      <c r="K4449" s="21" t="s">
        <v>24892</v>
      </c>
      <c r="L4449" s="21" t="str">
        <f>IF(ISNUMBER(VLOOKUP(A4449,EXCL,1,FALSE)),"Excluido",IF(ISNUMBER(VLOOKUP(A4449,POST,1,FALSE)),"PostAlerta",IF(ISNUMBER(VLOOKUP(A4449,PRE,1,FALSE)),"PreAlerta","")))</f>
        <v>PostAlerta</v>
      </c>
      <c r="M4449" s="21" t="str">
        <f>IF(ISNUMBER(A4449),(IF(ISNUMBER(VLOOKUP(A4449,KEYWORDS,1,FALSE)),"C/PalabrasClaves","S/PalabrasClaves")),"")</f>
        <v>S/PalabrasClaves</v>
      </c>
      <c r="N4449" s="21" t="str">
        <f t="shared" si="19"/>
        <v/>
      </c>
      <c r="O4449" s="21"/>
      <c r="P4449" s="21" t="s">
        <v>24882</v>
      </c>
      <c r="Q4449" s="21"/>
      <c r="R4449" s="21" t="str">
        <f>LEFT('2012-2022'!$P4449,4)</f>
        <v>2019</v>
      </c>
      <c r="S4449" s="21" t="s">
        <v>47</v>
      </c>
      <c r="T4449" s="21"/>
      <c r="U4449" s="21"/>
      <c r="V4449" s="21"/>
      <c r="W4449" s="27"/>
      <c r="X4449" s="27"/>
      <c r="Y4449" s="12"/>
    </row>
    <row r="4450" ht="15.75" customHeight="1">
      <c r="A4450" s="21">
        <v>3.0478537E7</v>
      </c>
      <c r="B4450" s="21" t="s">
        <v>24893</v>
      </c>
      <c r="C4450" s="21" t="s">
        <v>24894</v>
      </c>
      <c r="D4450" s="21" t="s">
        <v>24895</v>
      </c>
      <c r="E4450" s="21" t="s">
        <v>20989</v>
      </c>
      <c r="F4450" s="21" t="s">
        <v>664</v>
      </c>
      <c r="G4450" s="21">
        <v>2019.0</v>
      </c>
      <c r="H4450" s="26">
        <v>43432.0</v>
      </c>
      <c r="I4450" s="21"/>
      <c r="J4450" s="21"/>
      <c r="K4450" s="21" t="s">
        <v>24896</v>
      </c>
      <c r="L4450" s="21" t="str">
        <f>IF(ISNUMBER(VLOOKUP(A4450,EXCL,1,FALSE)),"Excluido",IF(ISNUMBER(VLOOKUP(A4450,POST,1,FALSE)),"PostAlerta",IF(ISNUMBER(VLOOKUP(A4450,PRE,1,FALSE)),"PreAlerta","")))</f>
        <v>PostAlerta</v>
      </c>
      <c r="M4450" s="21" t="str">
        <f>IF(ISNUMBER(A4450),(IF(ISNUMBER(VLOOKUP(A4450,KEYWORDS,1,FALSE)),"C/PalabrasClaves","S/PalabrasClaves")),"")</f>
        <v>S/PalabrasClaves</v>
      </c>
      <c r="N4450" s="21" t="str">
        <f t="shared" si="19"/>
        <v/>
      </c>
      <c r="O4450" s="21"/>
      <c r="P4450" s="21" t="s">
        <v>24762</v>
      </c>
      <c r="Q4450" s="21"/>
      <c r="R4450" s="21" t="str">
        <f>LEFT('2012-2022'!$P4450,4)</f>
        <v>2019</v>
      </c>
      <c r="S4450" s="21" t="s">
        <v>39</v>
      </c>
      <c r="T4450" s="21"/>
      <c r="U4450" s="21"/>
      <c r="V4450" s="21"/>
      <c r="W4450" s="27"/>
      <c r="X4450" s="27"/>
      <c r="Y4450" s="28"/>
    </row>
    <row r="4451" ht="15.75" customHeight="1">
      <c r="A4451" s="21">
        <v>3.0499189E7</v>
      </c>
      <c r="B4451" s="21" t="s">
        <v>24897</v>
      </c>
      <c r="C4451" s="21" t="s">
        <v>24898</v>
      </c>
      <c r="D4451" s="21" t="s">
        <v>24899</v>
      </c>
      <c r="E4451" s="21" t="s">
        <v>24900</v>
      </c>
      <c r="F4451" s="21" t="s">
        <v>1704</v>
      </c>
      <c r="G4451" s="21">
        <v>2019.0</v>
      </c>
      <c r="H4451" s="26">
        <v>43435.0</v>
      </c>
      <c r="I4451" s="21" t="s">
        <v>24901</v>
      </c>
      <c r="J4451" s="21"/>
      <c r="K4451" s="21" t="s">
        <v>24902</v>
      </c>
      <c r="L4451" s="21" t="str">
        <f>IF(ISNUMBER(VLOOKUP(A4451,EXCL,1,FALSE)),"Excluido",IF(ISNUMBER(VLOOKUP(A4451,POST,1,FALSE)),"PostAlerta",IF(ISNUMBER(VLOOKUP(A4451,PRE,1,FALSE)),"PreAlerta","")))</f>
        <v>PostAlerta</v>
      </c>
      <c r="M4451" s="21" t="str">
        <f>IF(ISNUMBER(A4451),(IF(ISNUMBER(VLOOKUP(A4451,KEYWORDS,1,FALSE)),"C/PalabrasClaves","S/PalabrasClaves")),"")</f>
        <v>S/PalabrasClaves</v>
      </c>
      <c r="N4451" s="21" t="str">
        <f t="shared" si="19"/>
        <v/>
      </c>
      <c r="O4451" s="21"/>
      <c r="P4451" s="21" t="s">
        <v>24762</v>
      </c>
      <c r="Q4451" s="21"/>
      <c r="R4451" s="21" t="str">
        <f>LEFT('2012-2022'!$P4451,4)</f>
        <v>2019</v>
      </c>
      <c r="S4451" s="21" t="s">
        <v>39</v>
      </c>
      <c r="T4451" s="21"/>
      <c r="U4451" s="21"/>
      <c r="V4451" s="21"/>
      <c r="W4451" s="27"/>
      <c r="X4451" s="27"/>
      <c r="Y4451" s="12"/>
    </row>
    <row r="4452" ht="15.75" customHeight="1">
      <c r="A4452" s="21">
        <v>3.0539351E7</v>
      </c>
      <c r="B4452" s="21" t="s">
        <v>24903</v>
      </c>
      <c r="C4452" s="21" t="s">
        <v>24904</v>
      </c>
      <c r="D4452" s="21" t="s">
        <v>24905</v>
      </c>
      <c r="E4452" s="21" t="s">
        <v>24906</v>
      </c>
      <c r="F4452" s="21" t="s">
        <v>24907</v>
      </c>
      <c r="G4452" s="21">
        <v>2019.0</v>
      </c>
      <c r="H4452" s="26">
        <v>43447.0</v>
      </c>
      <c r="I4452" s="21"/>
      <c r="J4452" s="21"/>
      <c r="K4452" s="21" t="s">
        <v>24908</v>
      </c>
      <c r="L4452" s="21" t="str">
        <f>IF(ISNUMBER(VLOOKUP(A4452,EXCL,1,FALSE)),"Excluido",IF(ISNUMBER(VLOOKUP(A4452,POST,1,FALSE)),"PostAlerta",IF(ISNUMBER(VLOOKUP(A4452,PRE,1,FALSE)),"PreAlerta","")))</f>
        <v>Excluido</v>
      </c>
      <c r="M4452" s="21" t="str">
        <f>IF(ISNUMBER(A4452),(IF(ISNUMBER(VLOOKUP(A4452,KEYWORDS,1,FALSE)),"C/PalabrasClaves","S/PalabrasClaves")),"")</f>
        <v>S/PalabrasClaves</v>
      </c>
      <c r="N4452" s="21" t="str">
        <f t="shared" si="19"/>
        <v/>
      </c>
      <c r="O4452" s="21"/>
      <c r="P4452" s="21" t="s">
        <v>24762</v>
      </c>
      <c r="Q4452" s="21"/>
      <c r="R4452" s="21" t="str">
        <f>LEFT('2012-2022'!$P4452,4)</f>
        <v>2019</v>
      </c>
      <c r="S4452" s="21" t="s">
        <v>39</v>
      </c>
      <c r="T4452" s="21"/>
      <c r="U4452" s="21"/>
      <c r="V4452" s="21"/>
      <c r="W4452" s="27"/>
      <c r="X4452" s="27"/>
      <c r="Y4452" s="28"/>
    </row>
    <row r="4453" ht="15.75" customHeight="1">
      <c r="A4453" s="21">
        <v>3.0593344E7</v>
      </c>
      <c r="B4453" s="21" t="s">
        <v>24909</v>
      </c>
      <c r="C4453" s="21" t="s">
        <v>24910</v>
      </c>
      <c r="D4453" s="21" t="s">
        <v>24911</v>
      </c>
      <c r="E4453" s="21" t="s">
        <v>15500</v>
      </c>
      <c r="F4453" s="21" t="s">
        <v>2640</v>
      </c>
      <c r="G4453" s="21">
        <v>2019.0</v>
      </c>
      <c r="H4453" s="26">
        <v>43464.0</v>
      </c>
      <c r="I4453" s="21"/>
      <c r="J4453" s="21"/>
      <c r="K4453" s="21" t="s">
        <v>24912</v>
      </c>
      <c r="L4453" s="21" t="str">
        <f>IF(ISNUMBER(VLOOKUP(A4453,EXCL,1,FALSE)),"Excluido",IF(ISNUMBER(VLOOKUP(A4453,POST,1,FALSE)),"PostAlerta",IF(ISNUMBER(VLOOKUP(A4453,PRE,1,FALSE)),"PreAlerta","")))</f>
        <v>PostAlerta</v>
      </c>
      <c r="M4453" s="21" t="str">
        <f>IF(ISNUMBER(A4453),(IF(ISNUMBER(VLOOKUP(A4453,KEYWORDS,1,FALSE)),"C/PalabrasClaves","S/PalabrasClaves")),"")</f>
        <v>S/PalabrasClaves</v>
      </c>
      <c r="N4453" s="21" t="str">
        <f t="shared" si="19"/>
        <v/>
      </c>
      <c r="O4453" s="21"/>
      <c r="P4453" s="21" t="s">
        <v>24762</v>
      </c>
      <c r="Q4453" s="21"/>
      <c r="R4453" s="21" t="str">
        <f>LEFT('2012-2022'!$P4453,4)</f>
        <v>2019</v>
      </c>
      <c r="S4453" s="21" t="s">
        <v>39</v>
      </c>
      <c r="T4453" s="21"/>
      <c r="U4453" s="21"/>
      <c r="V4453" s="21"/>
      <c r="W4453" s="27"/>
      <c r="X4453" s="27"/>
      <c r="Y4453" s="12"/>
    </row>
    <row r="4454" ht="15.75" customHeight="1">
      <c r="A4454" s="21">
        <v>3.0596181E7</v>
      </c>
      <c r="B4454" s="21" t="s">
        <v>24913</v>
      </c>
      <c r="C4454" s="21" t="s">
        <v>24914</v>
      </c>
      <c r="D4454" s="21" t="s">
        <v>24915</v>
      </c>
      <c r="E4454" s="21" t="s">
        <v>24916</v>
      </c>
      <c r="F4454" s="21" t="s">
        <v>24917</v>
      </c>
      <c r="G4454" s="21">
        <v>2018.0</v>
      </c>
      <c r="H4454" s="26">
        <v>43466.0</v>
      </c>
      <c r="I4454" s="21" t="s">
        <v>24918</v>
      </c>
      <c r="J4454" s="21"/>
      <c r="K4454" s="21" t="s">
        <v>24919</v>
      </c>
      <c r="L4454" s="21" t="str">
        <f>IF(ISNUMBER(VLOOKUP(A4454,EXCL,1,FALSE)),"Excluido",IF(ISNUMBER(VLOOKUP(A4454,POST,1,FALSE)),"PostAlerta",IF(ISNUMBER(VLOOKUP(A4454,PRE,1,FALSE)),"PreAlerta","")))</f>
        <v>PostAlerta</v>
      </c>
      <c r="M4454" s="21" t="str">
        <f>IF(ISNUMBER(A4454),(IF(ISNUMBER(VLOOKUP(A4454,KEYWORDS,1,FALSE)),"C/PalabrasClaves","S/PalabrasClaves")),"")</f>
        <v>S/PalabrasClaves</v>
      </c>
      <c r="N4454" s="21" t="str">
        <f t="shared" si="19"/>
        <v/>
      </c>
      <c r="O4454" s="21"/>
      <c r="P4454" s="21" t="s">
        <v>23411</v>
      </c>
      <c r="Q4454" s="21"/>
      <c r="R4454" s="21" t="str">
        <f>LEFT('2012-2022'!$P4454,4)</f>
        <v>2018</v>
      </c>
      <c r="S4454" s="21" t="s">
        <v>65</v>
      </c>
      <c r="T4454" s="21"/>
      <c r="U4454" s="21"/>
      <c r="V4454" s="21"/>
      <c r="W4454" s="27"/>
      <c r="X4454" s="27"/>
      <c r="Y4454" s="28"/>
    </row>
    <row r="4455" ht="15.75" customHeight="1">
      <c r="A4455" s="21">
        <v>3.0606424E7</v>
      </c>
      <c r="B4455" s="21" t="s">
        <v>24920</v>
      </c>
      <c r="C4455" s="21" t="s">
        <v>24921</v>
      </c>
      <c r="D4455" s="21" t="s">
        <v>24922</v>
      </c>
      <c r="E4455" s="21" t="s">
        <v>24923</v>
      </c>
      <c r="F4455" s="21" t="s">
        <v>24924</v>
      </c>
      <c r="G4455" s="21">
        <v>2019.0</v>
      </c>
      <c r="H4455" s="26">
        <v>43470.0</v>
      </c>
      <c r="I4455" s="21"/>
      <c r="J4455" s="21"/>
      <c r="K4455" s="21" t="s">
        <v>24925</v>
      </c>
      <c r="L4455" s="21" t="str">
        <f>IF(ISNUMBER(VLOOKUP(A4455,EXCL,1,FALSE)),"Excluido",IF(ISNUMBER(VLOOKUP(A4455,POST,1,FALSE)),"PostAlerta",IF(ISNUMBER(VLOOKUP(A4455,PRE,1,FALSE)),"PreAlerta","")))</f>
        <v>PostAlerta</v>
      </c>
      <c r="M4455" s="21" t="str">
        <f>IF(ISNUMBER(A4455),(IF(ISNUMBER(VLOOKUP(A4455,KEYWORDS,1,FALSE)),"C/PalabrasClaves","S/PalabrasClaves")),"")</f>
        <v>S/PalabrasClaves</v>
      </c>
      <c r="N4455" s="21" t="str">
        <f t="shared" si="19"/>
        <v/>
      </c>
      <c r="O4455" s="21"/>
      <c r="P4455" s="21" t="s">
        <v>24762</v>
      </c>
      <c r="Q4455" s="21"/>
      <c r="R4455" s="21" t="str">
        <f>LEFT('2012-2022'!$P4455,4)</f>
        <v>2019</v>
      </c>
      <c r="S4455" s="21" t="s">
        <v>39</v>
      </c>
      <c r="T4455" s="21"/>
      <c r="U4455" s="21"/>
      <c r="V4455" s="21"/>
      <c r="W4455" s="27"/>
      <c r="X4455" s="27"/>
      <c r="Y4455" s="12"/>
    </row>
    <row r="4456" ht="15.75" customHeight="1">
      <c r="A4456" s="21">
        <v>3.0622709E7</v>
      </c>
      <c r="B4456" s="21" t="s">
        <v>24926</v>
      </c>
      <c r="C4456" s="21" t="s">
        <v>24927</v>
      </c>
      <c r="D4456" s="21" t="s">
        <v>24928</v>
      </c>
      <c r="E4456" s="21" t="s">
        <v>24929</v>
      </c>
      <c r="F4456" s="21" t="s">
        <v>9590</v>
      </c>
      <c r="G4456" s="21">
        <v>2018.0</v>
      </c>
      <c r="H4456" s="26">
        <v>43475.0</v>
      </c>
      <c r="I4456" s="21" t="s">
        <v>24930</v>
      </c>
      <c r="J4456" s="21"/>
      <c r="K4456" s="21" t="s">
        <v>24931</v>
      </c>
      <c r="L4456" s="21" t="str">
        <f>IF(ISNUMBER(VLOOKUP(A4456,EXCL,1,FALSE)),"Excluido",IF(ISNUMBER(VLOOKUP(A4456,POST,1,FALSE)),"PostAlerta",IF(ISNUMBER(VLOOKUP(A4456,PRE,1,FALSE)),"PreAlerta","")))</f>
        <v>PostAlerta</v>
      </c>
      <c r="M4456" s="21" t="str">
        <f>IF(ISNUMBER(A4456),(IF(ISNUMBER(VLOOKUP(A4456,KEYWORDS,1,FALSE)),"C/PalabrasClaves","S/PalabrasClaves")),"")</f>
        <v>S/PalabrasClaves</v>
      </c>
      <c r="N4456" s="21" t="str">
        <f t="shared" si="19"/>
        <v/>
      </c>
      <c r="O4456" s="21"/>
      <c r="P4456" s="21" t="s">
        <v>24932</v>
      </c>
      <c r="Q4456" s="21"/>
      <c r="R4456" s="21" t="str">
        <f>LEFT('2012-2022'!$P4456,4)</f>
        <v>2018</v>
      </c>
      <c r="S4456" s="21" t="s">
        <v>72</v>
      </c>
      <c r="T4456" s="21"/>
      <c r="U4456" s="21"/>
      <c r="V4456" s="21"/>
      <c r="W4456" s="27"/>
      <c r="X4456" s="27"/>
      <c r="Y4456" s="28"/>
    </row>
    <row r="4457" ht="15.75" customHeight="1">
      <c r="A4457" s="21">
        <v>3.0637653E7</v>
      </c>
      <c r="B4457" s="21" t="s">
        <v>24933</v>
      </c>
      <c r="C4457" s="21" t="s">
        <v>24934</v>
      </c>
      <c r="D4457" s="21" t="s">
        <v>24935</v>
      </c>
      <c r="E4457" s="21" t="s">
        <v>24936</v>
      </c>
      <c r="F4457" s="21" t="s">
        <v>598</v>
      </c>
      <c r="G4457" s="21">
        <v>2019.0</v>
      </c>
      <c r="H4457" s="26">
        <v>43480.0</v>
      </c>
      <c r="I4457" s="21" t="s">
        <v>24937</v>
      </c>
      <c r="J4457" s="21"/>
      <c r="K4457" s="21" t="s">
        <v>24938</v>
      </c>
      <c r="L4457" s="21" t="str">
        <f>IF(ISNUMBER(VLOOKUP(A4457,EXCL,1,FALSE)),"Excluido",IF(ISNUMBER(VLOOKUP(A4457,POST,1,FALSE)),"PostAlerta",IF(ISNUMBER(VLOOKUP(A4457,PRE,1,FALSE)),"PreAlerta","")))</f>
        <v>PostAlerta</v>
      </c>
      <c r="M4457" s="21" t="str">
        <f>IF(ISNUMBER(A4457),(IF(ISNUMBER(VLOOKUP(A4457,KEYWORDS,1,FALSE)),"C/PalabrasClaves","S/PalabrasClaves")),"")</f>
        <v>S/PalabrasClaves</v>
      </c>
      <c r="N4457" s="21" t="str">
        <f t="shared" si="19"/>
        <v/>
      </c>
      <c r="O4457" s="21"/>
      <c r="P4457" s="21" t="s">
        <v>24762</v>
      </c>
      <c r="Q4457" s="21"/>
      <c r="R4457" s="21" t="str">
        <f>LEFT('2012-2022'!$P4457,4)</f>
        <v>2019</v>
      </c>
      <c r="S4457" s="21" t="s">
        <v>39</v>
      </c>
      <c r="T4457" s="21"/>
      <c r="U4457" s="21"/>
      <c r="V4457" s="21"/>
      <c r="W4457" s="27"/>
      <c r="X4457" s="27"/>
      <c r="Y4457" s="12"/>
    </row>
    <row r="4458" ht="15.75" customHeight="1">
      <c r="A4458" s="21">
        <v>3.0644356E7</v>
      </c>
      <c r="B4458" s="21" t="s">
        <v>24939</v>
      </c>
      <c r="C4458" s="21" t="s">
        <v>24940</v>
      </c>
      <c r="D4458" s="21" t="s">
        <v>24941</v>
      </c>
      <c r="E4458" s="21" t="s">
        <v>24942</v>
      </c>
      <c r="F4458" s="21" t="s">
        <v>2161</v>
      </c>
      <c r="G4458" s="21">
        <v>2019.0</v>
      </c>
      <c r="H4458" s="26">
        <v>43481.0</v>
      </c>
      <c r="I4458" s="21" t="s">
        <v>24943</v>
      </c>
      <c r="J4458" s="21"/>
      <c r="K4458" s="21" t="s">
        <v>24944</v>
      </c>
      <c r="L4458" s="21" t="str">
        <f>IF(ISNUMBER(VLOOKUP(A4458,EXCL,1,FALSE)),"Excluido",IF(ISNUMBER(VLOOKUP(A4458,POST,1,FALSE)),"PostAlerta",IF(ISNUMBER(VLOOKUP(A4458,PRE,1,FALSE)),"PreAlerta","")))</f>
        <v>PostAlerta</v>
      </c>
      <c r="M4458" s="21" t="str">
        <f>IF(ISNUMBER(A4458),(IF(ISNUMBER(VLOOKUP(A4458,KEYWORDS,1,FALSE)),"C/PalabrasClaves","S/PalabrasClaves")),"")</f>
        <v>S/PalabrasClaves</v>
      </c>
      <c r="N4458" s="21" t="str">
        <f t="shared" si="19"/>
        <v/>
      </c>
      <c r="O4458" s="21"/>
      <c r="P4458" s="21">
        <v>2019.0</v>
      </c>
      <c r="Q4458" s="21"/>
      <c r="R4458" s="21" t="str">
        <f>LEFT('2012-2022'!$P4458,4)</f>
        <v>2019</v>
      </c>
      <c r="S4458" s="21"/>
      <c r="T4458" s="21"/>
      <c r="U4458" s="21"/>
      <c r="V4458" s="21"/>
      <c r="W4458" s="27"/>
      <c r="X4458" s="27"/>
      <c r="Y4458" s="28"/>
    </row>
    <row r="4459" ht="15.75" customHeight="1">
      <c r="A4459" s="21">
        <v>3.0649634E7</v>
      </c>
      <c r="B4459" s="21" t="s">
        <v>24945</v>
      </c>
      <c r="C4459" s="21" t="s">
        <v>24946</v>
      </c>
      <c r="D4459" s="21" t="s">
        <v>24947</v>
      </c>
      <c r="E4459" s="21" t="s">
        <v>24948</v>
      </c>
      <c r="F4459" s="21" t="s">
        <v>664</v>
      </c>
      <c r="G4459" s="21">
        <v>2019.0</v>
      </c>
      <c r="H4459" s="26">
        <v>43482.0</v>
      </c>
      <c r="I4459" s="21" t="s">
        <v>24949</v>
      </c>
      <c r="J4459" s="21"/>
      <c r="K4459" s="21" t="s">
        <v>24950</v>
      </c>
      <c r="L4459" s="21" t="str">
        <f>IF(ISNUMBER(VLOOKUP(A4459,EXCL,1,FALSE)),"Excluido",IF(ISNUMBER(VLOOKUP(A4459,POST,1,FALSE)),"PostAlerta",IF(ISNUMBER(VLOOKUP(A4459,PRE,1,FALSE)),"PreAlerta","")))</f>
        <v>PostAlerta</v>
      </c>
      <c r="M4459" s="21" t="str">
        <f>IF(ISNUMBER(A4459),(IF(ISNUMBER(VLOOKUP(A4459,KEYWORDS,1,FALSE)),"C/PalabrasClaves","S/PalabrasClaves")),"")</f>
        <v>S/PalabrasClaves</v>
      </c>
      <c r="N4459" s="21" t="str">
        <f t="shared" si="19"/>
        <v/>
      </c>
      <c r="O4459" s="21"/>
      <c r="P4459" s="21" t="s">
        <v>24762</v>
      </c>
      <c r="Q4459" s="21"/>
      <c r="R4459" s="21" t="str">
        <f>LEFT('2012-2022'!$P4459,4)</f>
        <v>2019</v>
      </c>
      <c r="S4459" s="21" t="s">
        <v>39</v>
      </c>
      <c r="T4459" s="21"/>
      <c r="U4459" s="21"/>
      <c r="V4459" s="21"/>
      <c r="W4459" s="27"/>
      <c r="X4459" s="27"/>
      <c r="Y4459" s="12"/>
    </row>
    <row r="4460" ht="15.75" customHeight="1">
      <c r="A4460" s="21">
        <v>3.0726485E7</v>
      </c>
      <c r="B4460" s="21" t="s">
        <v>24951</v>
      </c>
      <c r="C4460" s="21" t="s">
        <v>24952</v>
      </c>
      <c r="D4460" s="21" t="s">
        <v>24953</v>
      </c>
      <c r="E4460" s="21" t="s">
        <v>15631</v>
      </c>
      <c r="F4460" s="21" t="s">
        <v>10273</v>
      </c>
      <c r="G4460" s="21">
        <v>2019.0</v>
      </c>
      <c r="H4460" s="26">
        <v>43503.0</v>
      </c>
      <c r="I4460" s="21" t="s">
        <v>24954</v>
      </c>
      <c r="J4460" s="21"/>
      <c r="K4460" s="21" t="s">
        <v>24955</v>
      </c>
      <c r="L4460" s="21" t="str">
        <f>IF(ISNUMBER(VLOOKUP(A4460,EXCL,1,FALSE)),"Excluido",IF(ISNUMBER(VLOOKUP(A4460,POST,1,FALSE)),"PostAlerta",IF(ISNUMBER(VLOOKUP(A4460,PRE,1,FALSE)),"PreAlerta","")))</f>
        <v>PostAlerta</v>
      </c>
      <c r="M4460" s="21" t="str">
        <f>IF(ISNUMBER(A4460),(IF(ISNUMBER(VLOOKUP(A4460,KEYWORDS,1,FALSE)),"C/PalabrasClaves","S/PalabrasClaves")),"")</f>
        <v>S/PalabrasClaves</v>
      </c>
      <c r="N4460" s="21" t="str">
        <f t="shared" si="19"/>
        <v/>
      </c>
      <c r="O4460" s="21"/>
      <c r="P4460" s="21" t="s">
        <v>24956</v>
      </c>
      <c r="Q4460" s="21"/>
      <c r="R4460" s="21" t="str">
        <f>LEFT('2012-2022'!$P4460,4)</f>
        <v>2019</v>
      </c>
      <c r="S4460" s="21" t="s">
        <v>43</v>
      </c>
      <c r="T4460" s="21"/>
      <c r="U4460" s="21"/>
      <c r="V4460" s="21"/>
      <c r="W4460" s="27"/>
      <c r="X4460" s="27"/>
      <c r="Y4460" s="28"/>
    </row>
    <row r="4461" ht="15.75" customHeight="1">
      <c r="A4461" s="21">
        <v>3.0729921E7</v>
      </c>
      <c r="B4461" s="21" t="s">
        <v>24957</v>
      </c>
      <c r="C4461" s="21" t="s">
        <v>24958</v>
      </c>
      <c r="D4461" s="21" t="s">
        <v>24959</v>
      </c>
      <c r="E4461" s="21" t="s">
        <v>24960</v>
      </c>
      <c r="F4461" s="21" t="s">
        <v>2161</v>
      </c>
      <c r="G4461" s="21">
        <v>2019.0</v>
      </c>
      <c r="H4461" s="26">
        <v>43504.0</v>
      </c>
      <c r="I4461" s="21" t="s">
        <v>24961</v>
      </c>
      <c r="J4461" s="21"/>
      <c r="K4461" s="21" t="s">
        <v>24962</v>
      </c>
      <c r="L4461" s="21" t="str">
        <f>IF(ISNUMBER(VLOOKUP(A4461,EXCL,1,FALSE)),"Excluido",IF(ISNUMBER(VLOOKUP(A4461,POST,1,FALSE)),"PostAlerta",IF(ISNUMBER(VLOOKUP(A4461,PRE,1,FALSE)),"PreAlerta","")))</f>
        <v>PostAlerta</v>
      </c>
      <c r="M4461" s="21" t="str">
        <f>IF(ISNUMBER(A4461),(IF(ISNUMBER(VLOOKUP(A4461,KEYWORDS,1,FALSE)),"C/PalabrasClaves","S/PalabrasClaves")),"")</f>
        <v>S/PalabrasClaves</v>
      </c>
      <c r="N4461" s="21" t="str">
        <f t="shared" si="19"/>
        <v/>
      </c>
      <c r="O4461" s="21"/>
      <c r="P4461" s="21">
        <v>2019.0</v>
      </c>
      <c r="Q4461" s="21"/>
      <c r="R4461" s="21" t="str">
        <f>LEFT('2012-2022'!$P4461,4)</f>
        <v>2019</v>
      </c>
      <c r="S4461" s="21"/>
      <c r="T4461" s="21"/>
      <c r="U4461" s="21"/>
      <c r="V4461" s="21"/>
      <c r="W4461" s="27"/>
      <c r="X4461" s="27"/>
      <c r="Y4461" s="12"/>
    </row>
    <row r="4462" ht="15.75" customHeight="1">
      <c r="A4462" s="21">
        <v>3.0747079E7</v>
      </c>
      <c r="B4462" s="21" t="s">
        <v>24963</v>
      </c>
      <c r="C4462" s="21" t="s">
        <v>24964</v>
      </c>
      <c r="D4462" s="21" t="s">
        <v>24965</v>
      </c>
      <c r="E4462" s="21" t="s">
        <v>24966</v>
      </c>
      <c r="F4462" s="21" t="s">
        <v>24967</v>
      </c>
      <c r="G4462" s="21">
        <v>2019.0</v>
      </c>
      <c r="H4462" s="26">
        <v>43509.0</v>
      </c>
      <c r="I4462" s="21"/>
      <c r="J4462" s="21"/>
      <c r="K4462" s="21" t="s">
        <v>24968</v>
      </c>
      <c r="L4462" s="21" t="str">
        <f>IF(ISNUMBER(VLOOKUP(A4462,EXCL,1,FALSE)),"Excluido",IF(ISNUMBER(VLOOKUP(A4462,POST,1,FALSE)),"PostAlerta",IF(ISNUMBER(VLOOKUP(A4462,PRE,1,FALSE)),"PreAlerta","")))</f>
        <v>Excluido</v>
      </c>
      <c r="M4462" s="21" t="str">
        <f>IF(ISNUMBER(A4462),(IF(ISNUMBER(VLOOKUP(A4462,KEYWORDS,1,FALSE)),"C/PalabrasClaves","S/PalabrasClaves")),"")</f>
        <v>S/PalabrasClaves</v>
      </c>
      <c r="N4462" s="21" t="str">
        <f t="shared" si="19"/>
        <v/>
      </c>
      <c r="O4462" s="21"/>
      <c r="P4462" s="21">
        <v>2019.0</v>
      </c>
      <c r="Q4462" s="21"/>
      <c r="R4462" s="21" t="str">
        <f>LEFT('2012-2022'!$P4462,4)</f>
        <v>2019</v>
      </c>
      <c r="S4462" s="21"/>
      <c r="T4462" s="21"/>
      <c r="U4462" s="21"/>
      <c r="V4462" s="21"/>
      <c r="W4462" s="27"/>
      <c r="X4462" s="27"/>
      <c r="Y4462" s="28"/>
    </row>
    <row r="4463" ht="15.75" customHeight="1">
      <c r="A4463" s="21">
        <v>3.0775888E7</v>
      </c>
      <c r="B4463" s="21" t="s">
        <v>24969</v>
      </c>
      <c r="C4463" s="21" t="s">
        <v>24970</v>
      </c>
      <c r="D4463" s="21" t="s">
        <v>24971</v>
      </c>
      <c r="E4463" s="21" t="s">
        <v>24972</v>
      </c>
      <c r="F4463" s="21" t="s">
        <v>24973</v>
      </c>
      <c r="G4463" s="21">
        <v>2019.0</v>
      </c>
      <c r="H4463" s="26">
        <v>43515.0</v>
      </c>
      <c r="I4463" s="21"/>
      <c r="J4463" s="21"/>
      <c r="K4463" s="21" t="s">
        <v>24974</v>
      </c>
      <c r="L4463" s="21" t="str">
        <f>IF(ISNUMBER(VLOOKUP(A4463,EXCL,1,FALSE)),"Excluido",IF(ISNUMBER(VLOOKUP(A4463,POST,1,FALSE)),"PostAlerta",IF(ISNUMBER(VLOOKUP(A4463,PRE,1,FALSE)),"PreAlerta","")))</f>
        <v>PostAlerta</v>
      </c>
      <c r="M4463" s="21" t="str">
        <f>IF(ISNUMBER(A4463),(IF(ISNUMBER(VLOOKUP(A4463,KEYWORDS,1,FALSE)),"C/PalabrasClaves","S/PalabrasClaves")),"")</f>
        <v>S/PalabrasClaves</v>
      </c>
      <c r="N4463" s="21" t="str">
        <f t="shared" si="19"/>
        <v/>
      </c>
      <c r="O4463" s="21"/>
      <c r="P4463" s="21" t="s">
        <v>24832</v>
      </c>
      <c r="Q4463" s="21"/>
      <c r="R4463" s="21" t="str">
        <f>LEFT('2012-2022'!$P4463,4)</f>
        <v>2019</v>
      </c>
      <c r="S4463" s="21" t="s">
        <v>39</v>
      </c>
      <c r="T4463" s="21"/>
      <c r="U4463" s="21"/>
      <c r="V4463" s="21"/>
      <c r="W4463" s="27"/>
      <c r="X4463" s="27"/>
      <c r="Y4463" s="12"/>
    </row>
    <row r="4464" ht="15.75" customHeight="1">
      <c r="A4464" s="21">
        <v>3.0866787E7</v>
      </c>
      <c r="B4464" s="21" t="s">
        <v>24975</v>
      </c>
      <c r="C4464" s="21" t="s">
        <v>24976</v>
      </c>
      <c r="D4464" s="21" t="s">
        <v>24977</v>
      </c>
      <c r="E4464" s="21" t="s">
        <v>23225</v>
      </c>
      <c r="F4464" s="21" t="s">
        <v>7369</v>
      </c>
      <c r="G4464" s="21">
        <v>2019.0</v>
      </c>
      <c r="H4464" s="26">
        <v>43539.0</v>
      </c>
      <c r="I4464" s="21" t="s">
        <v>24978</v>
      </c>
      <c r="J4464" s="21"/>
      <c r="K4464" s="21" t="s">
        <v>24979</v>
      </c>
      <c r="L4464" s="21" t="str">
        <f>IF(ISNUMBER(VLOOKUP(A4464,EXCL,1,FALSE)),"Excluido",IF(ISNUMBER(VLOOKUP(A4464,POST,1,FALSE)),"PostAlerta",IF(ISNUMBER(VLOOKUP(A4464,PRE,1,FALSE)),"PreAlerta","")))</f>
        <v>PostAlerta</v>
      </c>
      <c r="M4464" s="21" t="str">
        <f>IF(ISNUMBER(A4464),(IF(ISNUMBER(VLOOKUP(A4464,KEYWORDS,1,FALSE)),"C/PalabrasClaves","S/PalabrasClaves")),"")</f>
        <v>S/PalabrasClaves</v>
      </c>
      <c r="N4464" s="21" t="str">
        <f t="shared" si="19"/>
        <v/>
      </c>
      <c r="O4464" s="21"/>
      <c r="P4464" s="21">
        <v>2019.0</v>
      </c>
      <c r="Q4464" s="21"/>
      <c r="R4464" s="21" t="str">
        <f>LEFT('2012-2022'!$P4464,4)</f>
        <v>2019</v>
      </c>
      <c r="S4464" s="21"/>
      <c r="T4464" s="21"/>
      <c r="U4464" s="21"/>
      <c r="V4464" s="21"/>
      <c r="W4464" s="27"/>
      <c r="X4464" s="27"/>
      <c r="Y4464" s="28"/>
    </row>
    <row r="4465" ht="15.75" customHeight="1">
      <c r="A4465" s="21">
        <v>3.0898074E7</v>
      </c>
      <c r="B4465" s="21" t="s">
        <v>24980</v>
      </c>
      <c r="C4465" s="21" t="s">
        <v>24981</v>
      </c>
      <c r="D4465" s="21" t="s">
        <v>24982</v>
      </c>
      <c r="E4465" s="21" t="s">
        <v>23496</v>
      </c>
      <c r="F4465" s="21" t="s">
        <v>7369</v>
      </c>
      <c r="G4465" s="21">
        <v>2019.0</v>
      </c>
      <c r="H4465" s="26">
        <v>43547.0</v>
      </c>
      <c r="I4465" s="21" t="s">
        <v>24983</v>
      </c>
      <c r="J4465" s="21"/>
      <c r="K4465" s="21" t="s">
        <v>24984</v>
      </c>
      <c r="L4465" s="21" t="str">
        <f>IF(ISNUMBER(VLOOKUP(A4465,EXCL,1,FALSE)),"Excluido",IF(ISNUMBER(VLOOKUP(A4465,POST,1,FALSE)),"PostAlerta",IF(ISNUMBER(VLOOKUP(A4465,PRE,1,FALSE)),"PreAlerta","")))</f>
        <v>PostAlerta</v>
      </c>
      <c r="M4465" s="21" t="str">
        <f>IF(ISNUMBER(A4465),(IF(ISNUMBER(VLOOKUP(A4465,KEYWORDS,1,FALSE)),"C/PalabrasClaves","S/PalabrasClaves")),"")</f>
        <v>S/PalabrasClaves</v>
      </c>
      <c r="N4465" s="21" t="str">
        <f t="shared" si="19"/>
        <v/>
      </c>
      <c r="O4465" s="21"/>
      <c r="P4465" s="21">
        <v>2019.0</v>
      </c>
      <c r="Q4465" s="21"/>
      <c r="R4465" s="21" t="str">
        <f>LEFT('2012-2022'!$P4465,4)</f>
        <v>2019</v>
      </c>
      <c r="S4465" s="21"/>
      <c r="T4465" s="21"/>
      <c r="U4465" s="21"/>
      <c r="V4465" s="21"/>
      <c r="W4465" s="27"/>
      <c r="X4465" s="27"/>
      <c r="Y4465" s="12"/>
    </row>
    <row r="4466" ht="15.75" customHeight="1">
      <c r="A4466" s="21">
        <v>3.0903777E7</v>
      </c>
      <c r="B4466" s="21" t="s">
        <v>24985</v>
      </c>
      <c r="C4466" s="21" t="s">
        <v>24986</v>
      </c>
      <c r="D4466" s="21" t="s">
        <v>24987</v>
      </c>
      <c r="E4466" s="21" t="s">
        <v>24988</v>
      </c>
      <c r="F4466" s="21" t="s">
        <v>24989</v>
      </c>
      <c r="G4466" s="21">
        <v>2019.0</v>
      </c>
      <c r="H4466" s="26">
        <v>43548.0</v>
      </c>
      <c r="I4466" s="21"/>
      <c r="J4466" s="21"/>
      <c r="K4466" s="21"/>
      <c r="L4466" s="21" t="str">
        <f>IF(ISNUMBER(VLOOKUP(A4466,EXCL,1,FALSE)),"Excluido",IF(ISNUMBER(VLOOKUP(A4466,POST,1,FALSE)),"PostAlerta",IF(ISNUMBER(VLOOKUP(A4466,PRE,1,FALSE)),"PreAlerta","")))</f>
        <v>PostAlerta</v>
      </c>
      <c r="M4466" s="21" t="str">
        <f>IF(ISNUMBER(A4466),(IF(ISNUMBER(VLOOKUP(A4466,KEYWORDS,1,FALSE)),"C/PalabrasClaves","S/PalabrasClaves")),"")</f>
        <v>S/PalabrasClaves</v>
      </c>
      <c r="N4466" s="21" t="str">
        <f t="shared" si="19"/>
        <v/>
      </c>
      <c r="O4466" s="21"/>
      <c r="P4466" s="21">
        <v>2019.0</v>
      </c>
      <c r="Q4466" s="21"/>
      <c r="R4466" s="21" t="str">
        <f>LEFT('2012-2022'!$P4466,4)</f>
        <v>2019</v>
      </c>
      <c r="S4466" s="21"/>
      <c r="T4466" s="21"/>
      <c r="U4466" s="21"/>
      <c r="V4466" s="21"/>
      <c r="W4466" s="27"/>
      <c r="X4466" s="27"/>
      <c r="Y4466" s="28"/>
    </row>
    <row r="4467" ht="15.75" customHeight="1">
      <c r="A4467" s="21">
        <v>3.0929932E7</v>
      </c>
      <c r="B4467" s="21" t="s">
        <v>24990</v>
      </c>
      <c r="C4467" s="21" t="s">
        <v>24991</v>
      </c>
      <c r="D4467" s="21" t="s">
        <v>24992</v>
      </c>
      <c r="E4467" s="21" t="s">
        <v>2950</v>
      </c>
      <c r="F4467" s="21" t="s">
        <v>12747</v>
      </c>
      <c r="G4467" s="21">
        <v>2019.0</v>
      </c>
      <c r="H4467" s="26">
        <v>43557.0</v>
      </c>
      <c r="I4467" s="21"/>
      <c r="J4467" s="21"/>
      <c r="K4467" s="21" t="s">
        <v>24993</v>
      </c>
      <c r="L4467" s="21" t="str">
        <f>IF(ISNUMBER(VLOOKUP(A4467,EXCL,1,FALSE)),"Excluido",IF(ISNUMBER(VLOOKUP(A4467,POST,1,FALSE)),"PostAlerta",IF(ISNUMBER(VLOOKUP(A4467,PRE,1,FALSE)),"PreAlerta","")))</f>
        <v>Excluido</v>
      </c>
      <c r="M4467" s="21" t="str">
        <f>IF(ISNUMBER(A4467),(IF(ISNUMBER(VLOOKUP(A4467,KEYWORDS,1,FALSE)),"C/PalabrasClaves","S/PalabrasClaves")),"")</f>
        <v>S/PalabrasClaves</v>
      </c>
      <c r="N4467" s="21" t="str">
        <f t="shared" si="19"/>
        <v/>
      </c>
      <c r="O4467" s="21"/>
      <c r="P4467" s="21" t="s">
        <v>24762</v>
      </c>
      <c r="Q4467" s="21"/>
      <c r="R4467" s="21" t="str">
        <f>LEFT('2012-2022'!$P4467,4)</f>
        <v>2019</v>
      </c>
      <c r="S4467" s="21" t="s">
        <v>39</v>
      </c>
      <c r="T4467" s="21"/>
      <c r="U4467" s="21"/>
      <c r="V4467" s="21"/>
      <c r="W4467" s="27"/>
      <c r="X4467" s="27"/>
      <c r="Y4467" s="12"/>
    </row>
    <row r="4468" ht="15.75" customHeight="1">
      <c r="A4468" s="21">
        <v>3.0929935E7</v>
      </c>
      <c r="B4468" s="21" t="s">
        <v>24994</v>
      </c>
      <c r="C4468" s="21" t="s">
        <v>24995</v>
      </c>
      <c r="D4468" s="21" t="s">
        <v>24996</v>
      </c>
      <c r="E4468" s="21" t="s">
        <v>23306</v>
      </c>
      <c r="F4468" s="21" t="s">
        <v>12747</v>
      </c>
      <c r="G4468" s="21">
        <v>2019.0</v>
      </c>
      <c r="H4468" s="26">
        <v>43557.0</v>
      </c>
      <c r="I4468" s="21"/>
      <c r="J4468" s="21"/>
      <c r="K4468" s="21" t="s">
        <v>24997</v>
      </c>
      <c r="L4468" s="21" t="str">
        <f>IF(ISNUMBER(VLOOKUP(A4468,EXCL,1,FALSE)),"Excluido",IF(ISNUMBER(VLOOKUP(A4468,POST,1,FALSE)),"PostAlerta",IF(ISNUMBER(VLOOKUP(A4468,PRE,1,FALSE)),"PreAlerta","")))</f>
        <v>PostAlerta</v>
      </c>
      <c r="M4468" s="21" t="str">
        <f>IF(ISNUMBER(A4468),(IF(ISNUMBER(VLOOKUP(A4468,KEYWORDS,1,FALSE)),"C/PalabrasClaves","S/PalabrasClaves")),"")</f>
        <v>S/PalabrasClaves</v>
      </c>
      <c r="N4468" s="21" t="str">
        <f t="shared" si="19"/>
        <v/>
      </c>
      <c r="O4468" s="21"/>
      <c r="P4468" s="21" t="s">
        <v>24762</v>
      </c>
      <c r="Q4468" s="21"/>
      <c r="R4468" s="21" t="str">
        <f>LEFT('2012-2022'!$P4468,4)</f>
        <v>2019</v>
      </c>
      <c r="S4468" s="21" t="s">
        <v>39</v>
      </c>
      <c r="T4468" s="21"/>
      <c r="U4468" s="21"/>
      <c r="V4468" s="21"/>
      <c r="W4468" s="27"/>
      <c r="X4468" s="27"/>
      <c r="Y4468" s="28"/>
    </row>
    <row r="4469" ht="15.75" customHeight="1">
      <c r="A4469" s="21">
        <v>3.094315E7</v>
      </c>
      <c r="B4469" s="21" t="s">
        <v>24998</v>
      </c>
      <c r="C4469" s="21" t="s">
        <v>24999</v>
      </c>
      <c r="D4469" s="21" t="s">
        <v>25000</v>
      </c>
      <c r="E4469" s="21" t="s">
        <v>25001</v>
      </c>
      <c r="F4469" s="21" t="s">
        <v>2161</v>
      </c>
      <c r="G4469" s="21">
        <v>2019.0</v>
      </c>
      <c r="H4469" s="26">
        <v>43559.0</v>
      </c>
      <c r="I4469" s="21" t="s">
        <v>25002</v>
      </c>
      <c r="J4469" s="21"/>
      <c r="K4469" s="21" t="s">
        <v>25003</v>
      </c>
      <c r="L4469" s="21" t="str">
        <f>IF(ISNUMBER(VLOOKUP(A4469,EXCL,1,FALSE)),"Excluido",IF(ISNUMBER(VLOOKUP(A4469,POST,1,FALSE)),"PostAlerta",IF(ISNUMBER(VLOOKUP(A4469,PRE,1,FALSE)),"PreAlerta","")))</f>
        <v>PostAlerta</v>
      </c>
      <c r="M4469" s="21" t="str">
        <f>IF(ISNUMBER(A4469),(IF(ISNUMBER(VLOOKUP(A4469,KEYWORDS,1,FALSE)),"C/PalabrasClaves","S/PalabrasClaves")),"")</f>
        <v>S/PalabrasClaves</v>
      </c>
      <c r="N4469" s="21" t="str">
        <f t="shared" si="19"/>
        <v/>
      </c>
      <c r="O4469" s="21"/>
      <c r="P4469" s="21">
        <v>2019.0</v>
      </c>
      <c r="Q4469" s="21"/>
      <c r="R4469" s="21" t="str">
        <f>LEFT('2012-2022'!$P4469,4)</f>
        <v>2019</v>
      </c>
      <c r="S4469" s="21"/>
      <c r="T4469" s="21"/>
      <c r="U4469" s="21"/>
      <c r="V4469" s="21"/>
      <c r="W4469" s="27"/>
      <c r="X4469" s="27"/>
      <c r="Y4469" s="12"/>
    </row>
    <row r="4470" ht="15.75" customHeight="1">
      <c r="A4470" s="21">
        <v>3.09581E7</v>
      </c>
      <c r="B4470" s="21" t="s">
        <v>25004</v>
      </c>
      <c r="C4470" s="21" t="s">
        <v>25005</v>
      </c>
      <c r="D4470" s="21" t="s">
        <v>25006</v>
      </c>
      <c r="E4470" s="21" t="s">
        <v>25007</v>
      </c>
      <c r="F4470" s="21" t="s">
        <v>7369</v>
      </c>
      <c r="G4470" s="21">
        <v>2019.0</v>
      </c>
      <c r="H4470" s="26">
        <v>43564.0</v>
      </c>
      <c r="I4470" s="21" t="s">
        <v>25008</v>
      </c>
      <c r="J4470" s="21"/>
      <c r="K4470" s="21" t="s">
        <v>25009</v>
      </c>
      <c r="L4470" s="21" t="str">
        <f>IF(ISNUMBER(VLOOKUP(A4470,EXCL,1,FALSE)),"Excluido",IF(ISNUMBER(VLOOKUP(A4470,POST,1,FALSE)),"PostAlerta",IF(ISNUMBER(VLOOKUP(A4470,PRE,1,FALSE)),"PreAlerta","")))</f>
        <v>PostAlerta</v>
      </c>
      <c r="M4470" s="21" t="str">
        <f>IF(ISNUMBER(A4470),(IF(ISNUMBER(VLOOKUP(A4470,KEYWORDS,1,FALSE)),"C/PalabrasClaves","S/PalabrasClaves")),"")</f>
        <v>S/PalabrasClaves</v>
      </c>
      <c r="N4470" s="21" t="str">
        <f t="shared" si="19"/>
        <v/>
      </c>
      <c r="O4470" s="21"/>
      <c r="P4470" s="21">
        <v>2019.0</v>
      </c>
      <c r="Q4470" s="21"/>
      <c r="R4470" s="21" t="str">
        <f>LEFT('2012-2022'!$P4470,4)</f>
        <v>2019</v>
      </c>
      <c r="S4470" s="21"/>
      <c r="T4470" s="21"/>
      <c r="U4470" s="21"/>
      <c r="V4470" s="21"/>
      <c r="W4470" s="27"/>
      <c r="X4470" s="27"/>
      <c r="Y4470" s="28"/>
    </row>
    <row r="4471" ht="15.75" customHeight="1">
      <c r="A4471" s="21">
        <v>3.1200408E7</v>
      </c>
      <c r="B4471" s="21" t="s">
        <v>25010</v>
      </c>
      <c r="C4471" s="21" t="s">
        <v>25011</v>
      </c>
      <c r="D4471" s="21" t="s">
        <v>25012</v>
      </c>
      <c r="E4471" s="21" t="s">
        <v>25013</v>
      </c>
      <c r="F4471" s="21" t="s">
        <v>2191</v>
      </c>
      <c r="G4471" s="21">
        <v>2019.0</v>
      </c>
      <c r="H4471" s="26">
        <v>43631.0</v>
      </c>
      <c r="I4471" s="21"/>
      <c r="J4471" s="21"/>
      <c r="K4471" s="21" t="s">
        <v>25014</v>
      </c>
      <c r="L4471" s="21" t="str">
        <f>IF(ISNUMBER(VLOOKUP(A4471,EXCL,1,FALSE)),"Excluido",IF(ISNUMBER(VLOOKUP(A4471,POST,1,FALSE)),"PostAlerta",IF(ISNUMBER(VLOOKUP(A4471,PRE,1,FALSE)),"PreAlerta","")))</f>
        <v>PostAlerta</v>
      </c>
      <c r="M4471" s="21" t="str">
        <f>IF(ISNUMBER(A4471),(IF(ISNUMBER(VLOOKUP(A4471,KEYWORDS,1,FALSE)),"C/PalabrasClaves","S/PalabrasClaves")),"")</f>
        <v>S/PalabrasClaves</v>
      </c>
      <c r="N4471" s="21" t="str">
        <f t="shared" si="19"/>
        <v/>
      </c>
      <c r="O4471" s="21"/>
      <c r="P4471" s="21">
        <v>2019.0</v>
      </c>
      <c r="Q4471" s="21"/>
      <c r="R4471" s="21" t="str">
        <f>LEFT('2012-2022'!$P4471,4)</f>
        <v>2019</v>
      </c>
      <c r="S4471" s="21"/>
      <c r="T4471" s="21"/>
      <c r="U4471" s="21"/>
      <c r="V4471" s="21"/>
      <c r="W4471" s="27"/>
      <c r="X4471" s="27"/>
      <c r="Y4471" s="12"/>
    </row>
    <row r="4472" ht="15.75" customHeight="1">
      <c r="A4472" s="21">
        <v>3.1233387E7</v>
      </c>
      <c r="B4472" s="21" t="s">
        <v>25015</v>
      </c>
      <c r="C4472" s="21" t="s">
        <v>25016</v>
      </c>
      <c r="D4472" s="21" t="s">
        <v>25017</v>
      </c>
      <c r="E4472" s="21" t="s">
        <v>25018</v>
      </c>
      <c r="F4472" s="21" t="s">
        <v>7369</v>
      </c>
      <c r="G4472" s="21">
        <v>2019.0</v>
      </c>
      <c r="H4472" s="26">
        <v>43641.0</v>
      </c>
      <c r="I4472" s="21" t="s">
        <v>25019</v>
      </c>
      <c r="J4472" s="21"/>
      <c r="K4472" s="21" t="s">
        <v>25020</v>
      </c>
      <c r="L4472" s="21" t="str">
        <f>IF(ISNUMBER(VLOOKUP(A4472,EXCL,1,FALSE)),"Excluido",IF(ISNUMBER(VLOOKUP(A4472,POST,1,FALSE)),"PostAlerta",IF(ISNUMBER(VLOOKUP(A4472,PRE,1,FALSE)),"PreAlerta","")))</f>
        <v>PostAlerta</v>
      </c>
      <c r="M4472" s="21" t="str">
        <f>IF(ISNUMBER(A4472),(IF(ISNUMBER(VLOOKUP(A4472,KEYWORDS,1,FALSE)),"C/PalabrasClaves","S/PalabrasClaves")),"")</f>
        <v>S/PalabrasClaves</v>
      </c>
      <c r="N4472" s="21" t="str">
        <f t="shared" si="19"/>
        <v/>
      </c>
      <c r="O4472" s="21"/>
      <c r="P4472" s="21">
        <v>2019.0</v>
      </c>
      <c r="Q4472" s="21"/>
      <c r="R4472" s="21" t="str">
        <f>LEFT('2012-2022'!$P4472,4)</f>
        <v>2019</v>
      </c>
      <c r="S4472" s="21"/>
      <c r="T4472" s="21"/>
      <c r="U4472" s="21"/>
      <c r="V4472" s="21"/>
      <c r="W4472" s="27"/>
      <c r="X4472" s="27"/>
      <c r="Y4472" s="28"/>
    </row>
    <row r="4473" ht="15.75" customHeight="1">
      <c r="A4473" s="21">
        <v>3.1237478E7</v>
      </c>
      <c r="B4473" s="21" t="s">
        <v>25021</v>
      </c>
      <c r="C4473" s="21" t="s">
        <v>25022</v>
      </c>
      <c r="D4473" s="21" t="s">
        <v>25023</v>
      </c>
      <c r="E4473" s="21" t="s">
        <v>25024</v>
      </c>
      <c r="F4473" s="21" t="s">
        <v>7369</v>
      </c>
      <c r="G4473" s="21">
        <v>2019.0</v>
      </c>
      <c r="H4473" s="26">
        <v>43642.0</v>
      </c>
      <c r="I4473" s="21" t="s">
        <v>25025</v>
      </c>
      <c r="J4473" s="21"/>
      <c r="K4473" s="21" t="s">
        <v>25026</v>
      </c>
      <c r="L4473" s="21" t="str">
        <f>IF(ISNUMBER(VLOOKUP(A4473,EXCL,1,FALSE)),"Excluido",IF(ISNUMBER(VLOOKUP(A4473,POST,1,FALSE)),"PostAlerta",IF(ISNUMBER(VLOOKUP(A4473,PRE,1,FALSE)),"PreAlerta","")))</f>
        <v>PostAlerta</v>
      </c>
      <c r="M4473" s="21" t="str">
        <f>IF(ISNUMBER(A4473),(IF(ISNUMBER(VLOOKUP(A4473,KEYWORDS,1,FALSE)),"C/PalabrasClaves","S/PalabrasClaves")),"")</f>
        <v>S/PalabrasClaves</v>
      </c>
      <c r="N4473" s="21" t="str">
        <f t="shared" si="19"/>
        <v/>
      </c>
      <c r="O4473" s="21"/>
      <c r="P4473" s="21">
        <v>2019.0</v>
      </c>
      <c r="Q4473" s="21"/>
      <c r="R4473" s="21" t="str">
        <f>LEFT('2012-2022'!$P4473,4)</f>
        <v>2019</v>
      </c>
      <c r="S4473" s="21"/>
      <c r="T4473" s="21"/>
      <c r="U4473" s="21"/>
      <c r="V4473" s="21"/>
      <c r="W4473" s="27"/>
      <c r="X4473" s="27"/>
      <c r="Y4473" s="12"/>
    </row>
    <row r="4474" ht="15.75" customHeight="1">
      <c r="A4474" s="21">
        <v>3.142401E7</v>
      </c>
      <c r="B4474" s="21" t="s">
        <v>25027</v>
      </c>
      <c r="C4474" s="21" t="s">
        <v>25028</v>
      </c>
      <c r="D4474" s="21" t="s">
        <v>25029</v>
      </c>
      <c r="E4474" s="21" t="s">
        <v>16991</v>
      </c>
      <c r="F4474" s="21" t="s">
        <v>2957</v>
      </c>
      <c r="G4474" s="21">
        <v>2019.0</v>
      </c>
      <c r="H4474" s="26">
        <v>43697.0</v>
      </c>
      <c r="I4474" s="21"/>
      <c r="J4474" s="21"/>
      <c r="K4474" s="21" t="s">
        <v>25030</v>
      </c>
      <c r="L4474" s="21" t="str">
        <f>IF(ISNUMBER(VLOOKUP(A4474,EXCL,1,FALSE)),"Excluido",IF(ISNUMBER(VLOOKUP(A4474,POST,1,FALSE)),"PostAlerta",IF(ISNUMBER(VLOOKUP(A4474,PRE,1,FALSE)),"PreAlerta","")))</f>
        <v>PostAlerta</v>
      </c>
      <c r="M4474" s="21" t="str">
        <f>IF(ISNUMBER(A4474),(IF(ISNUMBER(VLOOKUP(A4474,KEYWORDS,1,FALSE)),"C/PalabrasClaves","S/PalabrasClaves")),"")</f>
        <v>S/PalabrasClaves</v>
      </c>
      <c r="N4474" s="21" t="str">
        <f t="shared" si="19"/>
        <v/>
      </c>
      <c r="O4474" s="21"/>
      <c r="P4474" s="21" t="s">
        <v>24882</v>
      </c>
      <c r="Q4474" s="21"/>
      <c r="R4474" s="21" t="str">
        <f>LEFT('2012-2022'!$P4474,4)</f>
        <v>2019</v>
      </c>
      <c r="S4474" s="21" t="s">
        <v>47</v>
      </c>
      <c r="T4474" s="21"/>
      <c r="U4474" s="21"/>
      <c r="V4474" s="21"/>
      <c r="W4474" s="27"/>
      <c r="X4474" s="27"/>
      <c r="Y4474" s="28"/>
    </row>
    <row r="4475" ht="15.75" customHeight="1">
      <c r="A4475" s="21">
        <v>3.1424021E7</v>
      </c>
      <c r="B4475" s="21" t="s">
        <v>25031</v>
      </c>
      <c r="C4475" s="21" t="s">
        <v>25032</v>
      </c>
      <c r="D4475" s="21" t="s">
        <v>25033</v>
      </c>
      <c r="E4475" s="21" t="s">
        <v>25034</v>
      </c>
      <c r="F4475" s="21" t="s">
        <v>2957</v>
      </c>
      <c r="G4475" s="21">
        <v>2019.0</v>
      </c>
      <c r="H4475" s="26">
        <v>43697.0</v>
      </c>
      <c r="I4475" s="21"/>
      <c r="J4475" s="21"/>
      <c r="K4475" s="21" t="s">
        <v>25035</v>
      </c>
      <c r="L4475" s="21" t="str">
        <f>IF(ISNUMBER(VLOOKUP(A4475,EXCL,1,FALSE)),"Excluido",IF(ISNUMBER(VLOOKUP(A4475,POST,1,FALSE)),"PostAlerta",IF(ISNUMBER(VLOOKUP(A4475,PRE,1,FALSE)),"PreAlerta","")))</f>
        <v>PostAlerta</v>
      </c>
      <c r="M4475" s="21" t="str">
        <f>IF(ISNUMBER(A4475),(IF(ISNUMBER(VLOOKUP(A4475,KEYWORDS,1,FALSE)),"C/PalabrasClaves","S/PalabrasClaves")),"")</f>
        <v>S/PalabrasClaves</v>
      </c>
      <c r="N4475" s="21" t="str">
        <f t="shared" si="19"/>
        <v/>
      </c>
      <c r="O4475" s="21"/>
      <c r="P4475" s="21" t="s">
        <v>24882</v>
      </c>
      <c r="Q4475" s="21"/>
      <c r="R4475" s="21" t="str">
        <f>LEFT('2012-2022'!$P4475,4)</f>
        <v>2019</v>
      </c>
      <c r="S4475" s="21" t="s">
        <v>47</v>
      </c>
      <c r="T4475" s="21"/>
      <c r="U4475" s="21"/>
      <c r="V4475" s="21"/>
      <c r="W4475" s="27"/>
      <c r="X4475" s="27"/>
      <c r="Y4475" s="12"/>
    </row>
    <row r="4476" ht="15.75" customHeight="1">
      <c r="A4476" s="21">
        <v>3.1610108E7</v>
      </c>
      <c r="B4476" s="21" t="s">
        <v>25036</v>
      </c>
      <c r="C4476" s="21" t="s">
        <v>25037</v>
      </c>
      <c r="D4476" s="21" t="s">
        <v>25038</v>
      </c>
      <c r="E4476" s="21" t="s">
        <v>9614</v>
      </c>
      <c r="F4476" s="21" t="s">
        <v>2191</v>
      </c>
      <c r="G4476" s="21">
        <v>2019.0</v>
      </c>
      <c r="H4476" s="26">
        <v>43753.0</v>
      </c>
      <c r="I4476" s="21"/>
      <c r="J4476" s="21"/>
      <c r="K4476" s="21" t="s">
        <v>25039</v>
      </c>
      <c r="L4476" s="21" t="str">
        <f>IF(ISNUMBER(VLOOKUP(A4476,EXCL,1,FALSE)),"Excluido",IF(ISNUMBER(VLOOKUP(A4476,POST,1,FALSE)),"PostAlerta",IF(ISNUMBER(VLOOKUP(A4476,PRE,1,FALSE)),"PreAlerta","")))</f>
        <v>PostAlerta</v>
      </c>
      <c r="M4476" s="21" t="str">
        <f>IF(ISNUMBER(A4476),(IF(ISNUMBER(VLOOKUP(A4476,KEYWORDS,1,FALSE)),"C/PalabrasClaves","S/PalabrasClaves")),"")</f>
        <v>S/PalabrasClaves</v>
      </c>
      <c r="N4476" s="21" t="str">
        <f t="shared" si="19"/>
        <v/>
      </c>
      <c r="O4476" s="21"/>
      <c r="P4476" s="21">
        <v>2019.0</v>
      </c>
      <c r="Q4476" s="21"/>
      <c r="R4476" s="21" t="str">
        <f>LEFT('2012-2022'!$P4476,4)</f>
        <v>2019</v>
      </c>
      <c r="S4476" s="21"/>
      <c r="T4476" s="21"/>
      <c r="U4476" s="21"/>
      <c r="V4476" s="21"/>
      <c r="W4476" s="27"/>
      <c r="X4476" s="27"/>
      <c r="Y4476" s="28"/>
    </row>
    <row r="4477" ht="15.75" customHeight="1">
      <c r="A4477" s="21">
        <v>3.1951339E7</v>
      </c>
      <c r="B4477" s="21" t="s">
        <v>25040</v>
      </c>
      <c r="C4477" s="21" t="s">
        <v>25041</v>
      </c>
      <c r="D4477" s="21" t="s">
        <v>25042</v>
      </c>
      <c r="E4477" s="21" t="s">
        <v>25043</v>
      </c>
      <c r="F4477" s="21" t="s">
        <v>25044</v>
      </c>
      <c r="G4477" s="21">
        <v>2019.0</v>
      </c>
      <c r="H4477" s="26">
        <v>43848.0</v>
      </c>
      <c r="I4477" s="21"/>
      <c r="J4477" s="21"/>
      <c r="K4477" s="21" t="s">
        <v>25045</v>
      </c>
      <c r="L4477" s="21" t="str">
        <f>IF(ISNUMBER(VLOOKUP(A4477,EXCL,1,FALSE)),"Excluido",IF(ISNUMBER(VLOOKUP(A4477,POST,1,FALSE)),"PostAlerta",IF(ISNUMBER(VLOOKUP(A4477,PRE,1,FALSE)),"PreAlerta","")))</f>
        <v>PostAlerta</v>
      </c>
      <c r="M4477" s="21" t="str">
        <f>IF(ISNUMBER(A4477),(IF(ISNUMBER(VLOOKUP(A4477,KEYWORDS,1,FALSE)),"C/PalabrasClaves","S/PalabrasClaves")),"")</f>
        <v>S/PalabrasClaves</v>
      </c>
      <c r="N4477" s="21" t="str">
        <f t="shared" si="19"/>
        <v/>
      </c>
      <c r="O4477" s="21"/>
      <c r="P4477" s="21">
        <v>2019.0</v>
      </c>
      <c r="Q4477" s="21"/>
      <c r="R4477" s="21" t="str">
        <f>LEFT('2012-2022'!$P4477,4)</f>
        <v>2019</v>
      </c>
      <c r="S4477" s="21"/>
      <c r="T4477" s="21"/>
      <c r="U4477" s="21"/>
      <c r="V4477" s="21"/>
      <c r="W4477" s="27"/>
      <c r="X4477" s="27"/>
      <c r="Y4477" s="12"/>
    </row>
    <row r="4478" ht="15.75" customHeight="1">
      <c r="A4478" s="21">
        <v>3.2237701E7</v>
      </c>
      <c r="B4478" s="21" t="s">
        <v>25046</v>
      </c>
      <c r="C4478" s="21" t="s">
        <v>25047</v>
      </c>
      <c r="D4478" s="21" t="s">
        <v>25048</v>
      </c>
      <c r="E4478" s="21" t="s">
        <v>25049</v>
      </c>
      <c r="F4478" s="21" t="s">
        <v>3150</v>
      </c>
      <c r="G4478" s="21">
        <v>2019.0</v>
      </c>
      <c r="H4478" s="26">
        <v>43924.0</v>
      </c>
      <c r="I4478" s="21"/>
      <c r="J4478" s="21"/>
      <c r="K4478" s="21" t="s">
        <v>25050</v>
      </c>
      <c r="L4478" s="21" t="str">
        <f>IF(ISNUMBER(VLOOKUP(A4478,EXCL,1,FALSE)),"Excluido",IF(ISNUMBER(VLOOKUP(A4478,POST,1,FALSE)),"PostAlerta",IF(ISNUMBER(VLOOKUP(A4478,PRE,1,FALSE)),"PreAlerta","")))</f>
        <v>Excluido</v>
      </c>
      <c r="M4478" s="21" t="str">
        <f>IF(ISNUMBER(A4478),(IF(ISNUMBER(VLOOKUP(A4478,KEYWORDS,1,FALSE)),"C/PalabrasClaves","S/PalabrasClaves")),"")</f>
        <v>S/PalabrasClaves</v>
      </c>
      <c r="N4478" s="21" t="str">
        <f t="shared" si="19"/>
        <v/>
      </c>
      <c r="O4478" s="21"/>
      <c r="P4478" s="21">
        <v>2019.0</v>
      </c>
      <c r="Q4478" s="21"/>
      <c r="R4478" s="21" t="str">
        <f>LEFT('2012-2022'!$P4478,4)</f>
        <v>2019</v>
      </c>
      <c r="S4478" s="21"/>
      <c r="T4478" s="21"/>
      <c r="U4478" s="21"/>
      <c r="V4478" s="21"/>
      <c r="W4478" s="27"/>
      <c r="X4478" s="27"/>
      <c r="Y4478" s="28"/>
    </row>
    <row r="4479" ht="15.75" customHeight="1">
      <c r="A4479" s="21">
        <v>3.3015353E7</v>
      </c>
      <c r="B4479" s="21" t="s">
        <v>25051</v>
      </c>
      <c r="C4479" s="21" t="s">
        <v>25052</v>
      </c>
      <c r="D4479" s="21" t="s">
        <v>25053</v>
      </c>
      <c r="E4479" s="21" t="s">
        <v>25054</v>
      </c>
      <c r="F4479" s="21" t="s">
        <v>25055</v>
      </c>
      <c r="G4479" s="21">
        <v>2019.0</v>
      </c>
      <c r="H4479" s="26">
        <v>44109.0</v>
      </c>
      <c r="I4479" s="21" t="s">
        <v>25056</v>
      </c>
      <c r="J4479" s="21" t="s">
        <v>25057</v>
      </c>
      <c r="K4479" s="21" t="s">
        <v>25058</v>
      </c>
      <c r="L4479" s="21" t="str">
        <f>IF(ISNUMBER(VLOOKUP(A4479,EXCL,1,FALSE)),"Excluido",IF(ISNUMBER(VLOOKUP(A4479,POST,1,FALSE)),"PostAlerta",IF(ISNUMBER(VLOOKUP(A4479,PRE,1,FALSE)),"PreAlerta","")))</f>
        <v>PostAlerta</v>
      </c>
      <c r="M4479" s="21" t="str">
        <f>IF(ISNUMBER(A4479),(IF(ISNUMBER(VLOOKUP(A4479,KEYWORDS,1,FALSE)),"C/PalabrasClaves","S/PalabrasClaves")),"")</f>
        <v>S/PalabrasClaves</v>
      </c>
      <c r="N4479" s="21" t="str">
        <f t="shared" si="19"/>
        <v/>
      </c>
      <c r="O4479" s="21"/>
      <c r="P4479" s="21">
        <v>2019.0</v>
      </c>
      <c r="Q4479" s="21"/>
      <c r="R4479" s="21" t="str">
        <f>LEFT('2012-2022'!$P4479,4)</f>
        <v>2019</v>
      </c>
      <c r="S4479" s="21"/>
      <c r="T4479" s="21"/>
      <c r="U4479" s="21"/>
      <c r="V4479" s="21"/>
      <c r="W4479" s="27"/>
      <c r="X4479" s="27"/>
      <c r="Y4479" s="12"/>
    </row>
    <row r="4480" ht="15.75" customHeight="1">
      <c r="A4480" s="21">
        <v>3.055918E7</v>
      </c>
      <c r="B4480" s="21" t="s">
        <v>25059</v>
      </c>
      <c r="C4480" s="21" t="s">
        <v>25060</v>
      </c>
      <c r="D4480" s="21" t="s">
        <v>25061</v>
      </c>
      <c r="E4480" s="21" t="s">
        <v>25062</v>
      </c>
      <c r="F4480" s="21" t="s">
        <v>1104</v>
      </c>
      <c r="G4480" s="21">
        <v>2019.0</v>
      </c>
      <c r="H4480" s="26">
        <v>43453.0</v>
      </c>
      <c r="I4480" s="21" t="s">
        <v>25063</v>
      </c>
      <c r="J4480" s="21"/>
      <c r="K4480" s="21" t="s">
        <v>25064</v>
      </c>
      <c r="L4480" s="21" t="str">
        <f>IF(ISNUMBER(VLOOKUP(A4480,EXCL,1,FALSE)),"Excluido",IF(ISNUMBER(VLOOKUP(A4480,POST,1,FALSE)),"PostAlerta",IF(ISNUMBER(VLOOKUP(A4480,PRE,1,FALSE)),"PreAlerta","")))</f>
        <v>PostAlerta</v>
      </c>
      <c r="M4480" s="21" t="str">
        <f>IF(ISNUMBER(A4480),(IF(ISNUMBER(VLOOKUP(A4480,KEYWORDS,1,FALSE)),"C/PalabrasClaves","S/PalabrasClaves")),"")</f>
        <v>S/PalabrasClaves</v>
      </c>
      <c r="N4480" s="21" t="str">
        <f t="shared" si="19"/>
        <v/>
      </c>
      <c r="O4480" s="21"/>
      <c r="P4480" s="21" t="s">
        <v>25065</v>
      </c>
      <c r="Q4480" s="21"/>
      <c r="R4480" s="21" t="str">
        <f>LEFT('2012-2022'!$P4480,4)</f>
        <v>2019</v>
      </c>
      <c r="S4480" s="21" t="s">
        <v>39</v>
      </c>
      <c r="T4480" s="21"/>
      <c r="U4480" s="21"/>
      <c r="V4480" s="21"/>
      <c r="W4480" s="27"/>
      <c r="X4480" s="27"/>
      <c r="Y4480" s="28"/>
    </row>
    <row r="4481" ht="15.75" customHeight="1">
      <c r="A4481" s="21">
        <v>3.0602718E7</v>
      </c>
      <c r="B4481" s="21" t="s">
        <v>25066</v>
      </c>
      <c r="C4481" s="21" t="s">
        <v>25067</v>
      </c>
      <c r="D4481" s="21" t="s">
        <v>25068</v>
      </c>
      <c r="E4481" s="21" t="s">
        <v>9504</v>
      </c>
      <c r="F4481" s="21" t="s">
        <v>7626</v>
      </c>
      <c r="G4481" s="21">
        <v>2019.0</v>
      </c>
      <c r="H4481" s="26">
        <v>43469.0</v>
      </c>
      <c r="I4481" s="21" t="s">
        <v>25069</v>
      </c>
      <c r="J4481" s="21"/>
      <c r="K4481" s="21" t="s">
        <v>25070</v>
      </c>
      <c r="L4481" s="21" t="str">
        <f>IF(ISNUMBER(VLOOKUP(A4481,EXCL,1,FALSE)),"Excluido",IF(ISNUMBER(VLOOKUP(A4481,POST,1,FALSE)),"PostAlerta",IF(ISNUMBER(VLOOKUP(A4481,PRE,1,FALSE)),"PreAlerta","")))</f>
        <v>PostAlerta</v>
      </c>
      <c r="M4481" s="21" t="str">
        <f>IF(ISNUMBER(A4481),(IF(ISNUMBER(VLOOKUP(A4481,KEYWORDS,1,FALSE)),"C/PalabrasClaves","S/PalabrasClaves")),"")</f>
        <v>C/PalabrasClaves</v>
      </c>
      <c r="N4481" s="21" t="str">
        <f t="shared" si="19"/>
        <v/>
      </c>
      <c r="O4481" s="21"/>
      <c r="P4481" s="21" t="s">
        <v>25065</v>
      </c>
      <c r="Q4481" s="21"/>
      <c r="R4481" s="21" t="str">
        <f>LEFT('2012-2022'!$P4481,4)</f>
        <v>2019</v>
      </c>
      <c r="S4481" s="21" t="s">
        <v>39</v>
      </c>
      <c r="T4481" s="21"/>
      <c r="U4481" s="21"/>
      <c r="V4481" s="21"/>
      <c r="W4481" s="27"/>
      <c r="X4481" s="27"/>
      <c r="Y4481" s="12"/>
    </row>
    <row r="4482" ht="15.75" customHeight="1">
      <c r="A4482" s="21">
        <v>3.0606222E7</v>
      </c>
      <c r="B4482" s="21" t="s">
        <v>25071</v>
      </c>
      <c r="C4482" s="21" t="s">
        <v>25072</v>
      </c>
      <c r="D4482" s="21" t="s">
        <v>25073</v>
      </c>
      <c r="E4482" s="21" t="s">
        <v>25074</v>
      </c>
      <c r="F4482" s="21" t="s">
        <v>332</v>
      </c>
      <c r="G4482" s="21">
        <v>2019.0</v>
      </c>
      <c r="H4482" s="26">
        <v>43470.0</v>
      </c>
      <c r="I4482" s="21" t="s">
        <v>25075</v>
      </c>
      <c r="J4482" s="21"/>
      <c r="K4482" s="21" t="s">
        <v>25076</v>
      </c>
      <c r="L4482" s="21" t="str">
        <f>IF(ISNUMBER(VLOOKUP(A4482,EXCL,1,FALSE)),"Excluido",IF(ISNUMBER(VLOOKUP(A4482,POST,1,FALSE)),"PostAlerta",IF(ISNUMBER(VLOOKUP(A4482,PRE,1,FALSE)),"PreAlerta","")))</f>
        <v>PostAlerta</v>
      </c>
      <c r="M4482" s="21" t="str">
        <f>IF(ISNUMBER(A4482),(IF(ISNUMBER(VLOOKUP(A4482,KEYWORDS,1,FALSE)),"C/PalabrasClaves","S/PalabrasClaves")),"")</f>
        <v>S/PalabrasClaves</v>
      </c>
      <c r="N4482" s="21" t="str">
        <f t="shared" si="19"/>
        <v/>
      </c>
      <c r="O4482" s="21"/>
      <c r="P4482" s="21" t="s">
        <v>25077</v>
      </c>
      <c r="Q4482" s="21"/>
      <c r="R4482" s="21" t="str">
        <f>LEFT('2012-2022'!$P4482,4)</f>
        <v>2019</v>
      </c>
      <c r="S4482" s="21" t="s">
        <v>39</v>
      </c>
      <c r="T4482" s="21"/>
      <c r="U4482" s="21"/>
      <c r="V4482" s="21"/>
      <c r="W4482" s="27"/>
      <c r="X4482" s="27"/>
      <c r="Y4482" s="28"/>
    </row>
    <row r="4483" ht="15.75" customHeight="1">
      <c r="A4483" s="21">
        <v>3.0606253E7</v>
      </c>
      <c r="B4483" s="21" t="s">
        <v>25078</v>
      </c>
      <c r="C4483" s="21" t="s">
        <v>25079</v>
      </c>
      <c r="D4483" s="21" t="s">
        <v>25080</v>
      </c>
      <c r="E4483" s="21" t="s">
        <v>5942</v>
      </c>
      <c r="F4483" s="21" t="s">
        <v>332</v>
      </c>
      <c r="G4483" s="21">
        <v>2019.0</v>
      </c>
      <c r="H4483" s="26">
        <v>43470.0</v>
      </c>
      <c r="I4483" s="21" t="s">
        <v>25081</v>
      </c>
      <c r="J4483" s="21"/>
      <c r="K4483" s="21" t="s">
        <v>25082</v>
      </c>
      <c r="L4483" s="21" t="str">
        <f>IF(ISNUMBER(VLOOKUP(A4483,EXCL,1,FALSE)),"Excluido",IF(ISNUMBER(VLOOKUP(A4483,POST,1,FALSE)),"PostAlerta",IF(ISNUMBER(VLOOKUP(A4483,PRE,1,FALSE)),"PreAlerta","")))</f>
        <v>PostAlerta</v>
      </c>
      <c r="M4483" s="21" t="str">
        <f>IF(ISNUMBER(A4483),(IF(ISNUMBER(VLOOKUP(A4483,KEYWORDS,1,FALSE)),"C/PalabrasClaves","S/PalabrasClaves")),"")</f>
        <v>S/PalabrasClaves</v>
      </c>
      <c r="N4483" s="21" t="str">
        <f t="shared" si="19"/>
        <v/>
      </c>
      <c r="O4483" s="21"/>
      <c r="P4483" s="21" t="s">
        <v>25077</v>
      </c>
      <c r="Q4483" s="21"/>
      <c r="R4483" s="21" t="str">
        <f>LEFT('2012-2022'!$P4483,4)</f>
        <v>2019</v>
      </c>
      <c r="S4483" s="21" t="s">
        <v>39</v>
      </c>
      <c r="T4483" s="21"/>
      <c r="U4483" s="21"/>
      <c r="V4483" s="21"/>
      <c r="W4483" s="27"/>
      <c r="X4483" s="27"/>
      <c r="Y4483" s="12"/>
    </row>
    <row r="4484" ht="15.75" customHeight="1">
      <c r="A4484" s="21">
        <v>3.0616666E7</v>
      </c>
      <c r="B4484" s="21" t="s">
        <v>25083</v>
      </c>
      <c r="C4484" s="21" t="s">
        <v>25084</v>
      </c>
      <c r="D4484" s="21" t="s">
        <v>25085</v>
      </c>
      <c r="E4484" s="21" t="s">
        <v>25086</v>
      </c>
      <c r="F4484" s="21" t="s">
        <v>332</v>
      </c>
      <c r="G4484" s="21">
        <v>2019.0</v>
      </c>
      <c r="H4484" s="26">
        <v>43474.0</v>
      </c>
      <c r="I4484" s="21" t="s">
        <v>25087</v>
      </c>
      <c r="J4484" s="21"/>
      <c r="K4484" s="21" t="s">
        <v>25088</v>
      </c>
      <c r="L4484" s="21" t="str">
        <f>IF(ISNUMBER(VLOOKUP(A4484,EXCL,1,FALSE)),"Excluido",IF(ISNUMBER(VLOOKUP(A4484,POST,1,FALSE)),"PostAlerta",IF(ISNUMBER(VLOOKUP(A4484,PRE,1,FALSE)),"PreAlerta","")))</f>
        <v>PostAlerta</v>
      </c>
      <c r="M4484" s="21" t="str">
        <f>IF(ISNUMBER(A4484),(IF(ISNUMBER(VLOOKUP(A4484,KEYWORDS,1,FALSE)),"C/PalabrasClaves","S/PalabrasClaves")),"")</f>
        <v>S/PalabrasClaves</v>
      </c>
      <c r="N4484" s="21" t="str">
        <f t="shared" si="19"/>
        <v/>
      </c>
      <c r="O4484" s="21"/>
      <c r="P4484" s="21" t="s">
        <v>25089</v>
      </c>
      <c r="Q4484" s="21"/>
      <c r="R4484" s="21" t="str">
        <f>LEFT('2012-2022'!$P4484,4)</f>
        <v>2019</v>
      </c>
      <c r="S4484" s="21" t="s">
        <v>39</v>
      </c>
      <c r="T4484" s="21"/>
      <c r="U4484" s="21"/>
      <c r="V4484" s="21"/>
      <c r="W4484" s="27"/>
      <c r="X4484" s="27"/>
      <c r="Y4484" s="28"/>
    </row>
    <row r="4485" ht="15.75" customHeight="1">
      <c r="A4485" s="21">
        <v>3.061667E7</v>
      </c>
      <c r="B4485" s="21" t="s">
        <v>25090</v>
      </c>
      <c r="C4485" s="21" t="s">
        <v>25091</v>
      </c>
      <c r="D4485" s="21" t="s">
        <v>25092</v>
      </c>
      <c r="E4485" s="21" t="s">
        <v>5942</v>
      </c>
      <c r="F4485" s="21" t="s">
        <v>332</v>
      </c>
      <c r="G4485" s="21">
        <v>2019.0</v>
      </c>
      <c r="H4485" s="26">
        <v>43474.0</v>
      </c>
      <c r="I4485" s="21" t="s">
        <v>25093</v>
      </c>
      <c r="J4485" s="21"/>
      <c r="K4485" s="21" t="s">
        <v>25094</v>
      </c>
      <c r="L4485" s="21" t="str">
        <f>IF(ISNUMBER(VLOOKUP(A4485,EXCL,1,FALSE)),"Excluido",IF(ISNUMBER(VLOOKUP(A4485,POST,1,FALSE)),"PostAlerta",IF(ISNUMBER(VLOOKUP(A4485,PRE,1,FALSE)),"PreAlerta","")))</f>
        <v>PostAlerta</v>
      </c>
      <c r="M4485" s="21" t="str">
        <f>IF(ISNUMBER(A4485),(IF(ISNUMBER(VLOOKUP(A4485,KEYWORDS,1,FALSE)),"C/PalabrasClaves","S/PalabrasClaves")),"")</f>
        <v>S/PalabrasClaves</v>
      </c>
      <c r="N4485" s="21" t="str">
        <f t="shared" si="19"/>
        <v/>
      </c>
      <c r="O4485" s="21"/>
      <c r="P4485" s="21" t="s">
        <v>25089</v>
      </c>
      <c r="Q4485" s="21"/>
      <c r="R4485" s="21" t="str">
        <f>LEFT('2012-2022'!$P4485,4)</f>
        <v>2019</v>
      </c>
      <c r="S4485" s="21" t="s">
        <v>39</v>
      </c>
      <c r="T4485" s="21"/>
      <c r="U4485" s="21"/>
      <c r="V4485" s="21"/>
      <c r="W4485" s="27"/>
      <c r="X4485" s="27"/>
      <c r="Y4485" s="12"/>
    </row>
    <row r="4486" ht="15.75" customHeight="1">
      <c r="A4486" s="21">
        <v>3.0295826E7</v>
      </c>
      <c r="B4486" s="21" t="s">
        <v>25095</v>
      </c>
      <c r="C4486" s="21" t="s">
        <v>25096</v>
      </c>
      <c r="D4486" s="21" t="s">
        <v>25097</v>
      </c>
      <c r="E4486" s="21" t="s">
        <v>25098</v>
      </c>
      <c r="F4486" s="21" t="s">
        <v>728</v>
      </c>
      <c r="G4486" s="21">
        <v>2019.0</v>
      </c>
      <c r="H4486" s="26">
        <v>43382.0</v>
      </c>
      <c r="I4486" s="21"/>
      <c r="J4486" s="21"/>
      <c r="K4486" s="21" t="s">
        <v>25099</v>
      </c>
      <c r="L4486" s="21" t="str">
        <f>IF(ISNUMBER(VLOOKUP(A4486,EXCL,1,FALSE)),"Excluido",IF(ISNUMBER(VLOOKUP(A4486,POST,1,FALSE)),"PostAlerta",IF(ISNUMBER(VLOOKUP(A4486,PRE,1,FALSE)),"PreAlerta","")))</f>
        <v>PostAlerta</v>
      </c>
      <c r="M4486" s="21" t="str">
        <f>IF(ISNUMBER(A4486),(IF(ISNUMBER(VLOOKUP(A4486,KEYWORDS,1,FALSE)),"C/PalabrasClaves","S/PalabrasClaves")),"")</f>
        <v>S/PalabrasClaves</v>
      </c>
      <c r="N4486" s="21" t="str">
        <f t="shared" si="19"/>
        <v/>
      </c>
      <c r="O4486" s="21"/>
      <c r="P4486" s="21" t="s">
        <v>25100</v>
      </c>
      <c r="Q4486" s="21"/>
      <c r="R4486" s="21" t="str">
        <f>LEFT('2012-2022'!$P4486,4)</f>
        <v>2019</v>
      </c>
      <c r="S4486" s="21" t="s">
        <v>39</v>
      </c>
      <c r="T4486" s="21"/>
      <c r="U4486" s="21"/>
      <c r="V4486" s="21"/>
      <c r="W4486" s="27"/>
      <c r="X4486" s="27"/>
      <c r="Y4486" s="28"/>
    </row>
    <row r="4487" ht="15.75" customHeight="1">
      <c r="A4487" s="21">
        <v>3.0620733E7</v>
      </c>
      <c r="B4487" s="21" t="s">
        <v>25101</v>
      </c>
      <c r="C4487" s="21" t="s">
        <v>25102</v>
      </c>
      <c r="D4487" s="21" t="s">
        <v>25103</v>
      </c>
      <c r="E4487" s="21" t="s">
        <v>25104</v>
      </c>
      <c r="F4487" s="21" t="s">
        <v>2810</v>
      </c>
      <c r="G4487" s="21">
        <v>2019.0</v>
      </c>
      <c r="H4487" s="26">
        <v>43474.0</v>
      </c>
      <c r="I4487" s="21" t="s">
        <v>25105</v>
      </c>
      <c r="J4487" s="21"/>
      <c r="K4487" s="21" t="s">
        <v>25106</v>
      </c>
      <c r="L4487" s="21" t="str">
        <f>IF(ISNUMBER(VLOOKUP(A4487,EXCL,1,FALSE)),"Excluido",IF(ISNUMBER(VLOOKUP(A4487,POST,1,FALSE)),"PostAlerta",IF(ISNUMBER(VLOOKUP(A4487,PRE,1,FALSE)),"PreAlerta","")))</f>
        <v>PostAlerta</v>
      </c>
      <c r="M4487" s="21" t="str">
        <f>IF(ISNUMBER(A4487),(IF(ISNUMBER(VLOOKUP(A4487,KEYWORDS,1,FALSE)),"C/PalabrasClaves","S/PalabrasClaves")),"")</f>
        <v>C/PalabrasClaves</v>
      </c>
      <c r="N4487" s="21" t="str">
        <f t="shared" si="19"/>
        <v/>
      </c>
      <c r="O4487" s="21"/>
      <c r="P4487" s="21" t="s">
        <v>25100</v>
      </c>
      <c r="Q4487" s="21"/>
      <c r="R4487" s="21" t="str">
        <f>LEFT('2012-2022'!$P4487,4)</f>
        <v>2019</v>
      </c>
      <c r="S4487" s="21" t="s">
        <v>39</v>
      </c>
      <c r="T4487" s="21"/>
      <c r="U4487" s="21"/>
      <c r="V4487" s="21"/>
      <c r="W4487" s="27"/>
      <c r="X4487" s="27"/>
      <c r="Y4487" s="12"/>
    </row>
    <row r="4488" ht="15.75" customHeight="1">
      <c r="A4488" s="21">
        <v>3.0687724E7</v>
      </c>
      <c r="B4488" s="21" t="s">
        <v>25107</v>
      </c>
      <c r="C4488" s="21" t="s">
        <v>25108</v>
      </c>
      <c r="D4488" s="21" t="s">
        <v>25109</v>
      </c>
      <c r="E4488" s="21" t="s">
        <v>8824</v>
      </c>
      <c r="F4488" s="21" t="s">
        <v>18629</v>
      </c>
      <c r="G4488" s="21">
        <v>2019.0</v>
      </c>
      <c r="H4488" s="26">
        <v>43494.0</v>
      </c>
      <c r="I4488" s="21" t="s">
        <v>25110</v>
      </c>
      <c r="J4488" s="21"/>
      <c r="K4488" s="21" t="s">
        <v>25111</v>
      </c>
      <c r="L4488" s="21" t="str">
        <f>IF(ISNUMBER(VLOOKUP(A4488,EXCL,1,FALSE)),"Excluido",IF(ISNUMBER(VLOOKUP(A4488,POST,1,FALSE)),"PostAlerta",IF(ISNUMBER(VLOOKUP(A4488,PRE,1,FALSE)),"PreAlerta","")))</f>
        <v>Excluido</v>
      </c>
      <c r="M4488" s="21" t="str">
        <f>IF(ISNUMBER(A4488),(IF(ISNUMBER(VLOOKUP(A4488,KEYWORDS,1,FALSE)),"C/PalabrasClaves","S/PalabrasClaves")),"")</f>
        <v>S/PalabrasClaves</v>
      </c>
      <c r="N4488" s="21" t="str">
        <f t="shared" si="19"/>
        <v/>
      </c>
      <c r="O4488" s="21"/>
      <c r="P4488" s="21" t="s">
        <v>25100</v>
      </c>
      <c r="Q4488" s="21"/>
      <c r="R4488" s="21" t="str">
        <f>LEFT('2012-2022'!$P4488,4)</f>
        <v>2019</v>
      </c>
      <c r="S4488" s="21" t="s">
        <v>39</v>
      </c>
      <c r="T4488" s="21"/>
      <c r="U4488" s="21"/>
      <c r="V4488" s="21"/>
      <c r="W4488" s="27"/>
      <c r="X4488" s="27"/>
      <c r="Y4488" s="28"/>
    </row>
    <row r="4489" ht="15.75" customHeight="1">
      <c r="A4489" s="21">
        <v>3.045918E7</v>
      </c>
      <c r="B4489" s="21" t="s">
        <v>25112</v>
      </c>
      <c r="C4489" s="21" t="s">
        <v>25113</v>
      </c>
      <c r="D4489" s="21" t="s">
        <v>25114</v>
      </c>
      <c r="E4489" s="21" t="s">
        <v>25115</v>
      </c>
      <c r="F4489" s="21" t="s">
        <v>1769</v>
      </c>
      <c r="G4489" s="21">
        <v>2019.0</v>
      </c>
      <c r="H4489" s="26">
        <v>43426.0</v>
      </c>
      <c r="I4489" s="21" t="s">
        <v>25116</v>
      </c>
      <c r="J4489" s="21"/>
      <c r="K4489" s="21" t="s">
        <v>25117</v>
      </c>
      <c r="L4489" s="21" t="str">
        <f>IF(ISNUMBER(VLOOKUP(A4489,EXCL,1,FALSE)),"Excluido",IF(ISNUMBER(VLOOKUP(A4489,POST,1,FALSE)),"PostAlerta",IF(ISNUMBER(VLOOKUP(A4489,PRE,1,FALSE)),"PreAlerta","")))</f>
        <v>PostAlerta</v>
      </c>
      <c r="M4489" s="21" t="str">
        <f>IF(ISNUMBER(A4489),(IF(ISNUMBER(VLOOKUP(A4489,KEYWORDS,1,FALSE)),"C/PalabrasClaves","S/PalabrasClaves")),"")</f>
        <v>S/PalabrasClaves</v>
      </c>
      <c r="N4489" s="21" t="str">
        <f t="shared" si="19"/>
        <v/>
      </c>
      <c r="O4489" s="21"/>
      <c r="P4489" s="21" t="s">
        <v>25118</v>
      </c>
      <c r="Q4489" s="21"/>
      <c r="R4489" s="21" t="str">
        <f>LEFT('2012-2022'!$P4489,4)</f>
        <v>2019</v>
      </c>
      <c r="S4489" s="21" t="s">
        <v>39</v>
      </c>
      <c r="T4489" s="21"/>
      <c r="U4489" s="21"/>
      <c r="V4489" s="21"/>
      <c r="W4489" s="27"/>
      <c r="X4489" s="27"/>
      <c r="Y4489" s="12"/>
    </row>
    <row r="4490" ht="15.75" customHeight="1">
      <c r="A4490" s="21">
        <v>3.064368E7</v>
      </c>
      <c r="B4490" s="21" t="s">
        <v>25119</v>
      </c>
      <c r="C4490" s="21" t="s">
        <v>25120</v>
      </c>
      <c r="D4490" s="21" t="s">
        <v>25121</v>
      </c>
      <c r="E4490" s="21" t="s">
        <v>25122</v>
      </c>
      <c r="F4490" s="21" t="s">
        <v>8200</v>
      </c>
      <c r="G4490" s="21">
        <v>2019.0</v>
      </c>
      <c r="H4490" s="26">
        <v>43481.0</v>
      </c>
      <c r="I4490" s="21" t="s">
        <v>25123</v>
      </c>
      <c r="J4490" s="21"/>
      <c r="K4490" s="21" t="s">
        <v>25124</v>
      </c>
      <c r="L4490" s="21" t="str">
        <f>IF(ISNUMBER(VLOOKUP(A4490,EXCL,1,FALSE)),"Excluido",IF(ISNUMBER(VLOOKUP(A4490,POST,1,FALSE)),"PostAlerta",IF(ISNUMBER(VLOOKUP(A4490,PRE,1,FALSE)),"PreAlerta","")))</f>
        <v>PostAlerta</v>
      </c>
      <c r="M4490" s="21" t="str">
        <f>IF(ISNUMBER(A4490),(IF(ISNUMBER(VLOOKUP(A4490,KEYWORDS,1,FALSE)),"C/PalabrasClaves","S/PalabrasClaves")),"")</f>
        <v>S/PalabrasClaves</v>
      </c>
      <c r="N4490" s="21" t="str">
        <f t="shared" si="19"/>
        <v/>
      </c>
      <c r="O4490" s="21"/>
      <c r="P4490" s="21" t="s">
        <v>25118</v>
      </c>
      <c r="Q4490" s="21"/>
      <c r="R4490" s="21" t="str">
        <f>LEFT('2012-2022'!$P4490,4)</f>
        <v>2019</v>
      </c>
      <c r="S4490" s="21" t="s">
        <v>39</v>
      </c>
      <c r="T4490" s="21"/>
      <c r="U4490" s="21"/>
      <c r="V4490" s="21"/>
      <c r="W4490" s="27"/>
      <c r="X4490" s="27"/>
      <c r="Y4490" s="28"/>
    </row>
    <row r="4491" ht="15.75" customHeight="1">
      <c r="A4491" s="21">
        <v>3.0687302E7</v>
      </c>
      <c r="B4491" s="21" t="s">
        <v>25125</v>
      </c>
      <c r="C4491" s="21" t="s">
        <v>25126</v>
      </c>
      <c r="D4491" s="21" t="s">
        <v>25127</v>
      </c>
      <c r="E4491" s="21" t="s">
        <v>25128</v>
      </c>
      <c r="F4491" s="21" t="s">
        <v>21929</v>
      </c>
      <c r="G4491" s="21">
        <v>2019.0</v>
      </c>
      <c r="H4491" s="26">
        <v>43494.0</v>
      </c>
      <c r="I4491" s="21" t="s">
        <v>25129</v>
      </c>
      <c r="J4491" s="21"/>
      <c r="K4491" s="21" t="s">
        <v>25130</v>
      </c>
      <c r="L4491" s="21" t="str">
        <f>IF(ISNUMBER(VLOOKUP(A4491,EXCL,1,FALSE)),"Excluido",IF(ISNUMBER(VLOOKUP(A4491,POST,1,FALSE)),"PostAlerta",IF(ISNUMBER(VLOOKUP(A4491,PRE,1,FALSE)),"PreAlerta","")))</f>
        <v>PostAlerta</v>
      </c>
      <c r="M4491" s="21" t="str">
        <f>IF(ISNUMBER(A4491),(IF(ISNUMBER(VLOOKUP(A4491,KEYWORDS,1,FALSE)),"C/PalabrasClaves","S/PalabrasClaves")),"")</f>
        <v>S/PalabrasClaves</v>
      </c>
      <c r="N4491" s="21" t="str">
        <f t="shared" si="19"/>
        <v/>
      </c>
      <c r="O4491" s="21"/>
      <c r="P4491" s="21" t="s">
        <v>25118</v>
      </c>
      <c r="Q4491" s="21"/>
      <c r="R4491" s="21" t="str">
        <f>LEFT('2012-2022'!$P4491,4)</f>
        <v>2019</v>
      </c>
      <c r="S4491" s="21" t="s">
        <v>39</v>
      </c>
      <c r="T4491" s="21"/>
      <c r="U4491" s="21"/>
      <c r="V4491" s="21"/>
      <c r="W4491" s="27"/>
      <c r="X4491" s="27"/>
      <c r="Y4491" s="12"/>
    </row>
    <row r="4492" ht="15.75" customHeight="1">
      <c r="A4492" s="21">
        <v>3.0635303E7</v>
      </c>
      <c r="B4492" s="21" t="s">
        <v>25131</v>
      </c>
      <c r="C4492" s="21" t="s">
        <v>25132</v>
      </c>
      <c r="D4492" s="21" t="s">
        <v>25133</v>
      </c>
      <c r="E4492" s="21" t="s">
        <v>25134</v>
      </c>
      <c r="F4492" s="21" t="s">
        <v>869</v>
      </c>
      <c r="G4492" s="21">
        <v>2019.0</v>
      </c>
      <c r="H4492" s="26">
        <v>43478.0</v>
      </c>
      <c r="I4492" s="21" t="s">
        <v>25135</v>
      </c>
      <c r="J4492" s="21"/>
      <c r="K4492" s="21" t="s">
        <v>25136</v>
      </c>
      <c r="L4492" s="21" t="str">
        <f>IF(ISNUMBER(VLOOKUP(A4492,EXCL,1,FALSE)),"Excluido",IF(ISNUMBER(VLOOKUP(A4492,POST,1,FALSE)),"PostAlerta",IF(ISNUMBER(VLOOKUP(A4492,PRE,1,FALSE)),"PreAlerta","")))</f>
        <v>PostAlerta</v>
      </c>
      <c r="M4492" s="21" t="str">
        <f>IF(ISNUMBER(A4492),(IF(ISNUMBER(VLOOKUP(A4492,KEYWORDS,1,FALSE)),"C/PalabrasClaves","S/PalabrasClaves")),"")</f>
        <v>S/PalabrasClaves</v>
      </c>
      <c r="N4492" s="21" t="str">
        <f t="shared" si="19"/>
        <v/>
      </c>
      <c r="O4492" s="21"/>
      <c r="P4492" s="21" t="s">
        <v>25137</v>
      </c>
      <c r="Q4492" s="21"/>
      <c r="R4492" s="21" t="str">
        <f>LEFT('2012-2022'!$P4492,4)</f>
        <v>2019</v>
      </c>
      <c r="S4492" s="21" t="s">
        <v>39</v>
      </c>
      <c r="T4492" s="21"/>
      <c r="U4492" s="21"/>
      <c r="V4492" s="21"/>
      <c r="W4492" s="27"/>
      <c r="X4492" s="27"/>
      <c r="Y4492" s="28"/>
    </row>
    <row r="4493" ht="15.75" customHeight="1">
      <c r="A4493" s="21">
        <v>3.0635006E7</v>
      </c>
      <c r="B4493" s="21" t="s">
        <v>25138</v>
      </c>
      <c r="C4493" s="21" t="s">
        <v>25139</v>
      </c>
      <c r="D4493" s="21" t="s">
        <v>25140</v>
      </c>
      <c r="E4493" s="21" t="s">
        <v>25141</v>
      </c>
      <c r="F4493" s="21" t="s">
        <v>332</v>
      </c>
      <c r="G4493" s="21">
        <v>2019.0</v>
      </c>
      <c r="H4493" s="26">
        <v>43478.0</v>
      </c>
      <c r="I4493" s="21" t="s">
        <v>25142</v>
      </c>
      <c r="J4493" s="21"/>
      <c r="K4493" s="21" t="s">
        <v>25143</v>
      </c>
      <c r="L4493" s="21" t="str">
        <f>IF(ISNUMBER(VLOOKUP(A4493,EXCL,1,FALSE)),"Excluido",IF(ISNUMBER(VLOOKUP(A4493,POST,1,FALSE)),"PostAlerta",IF(ISNUMBER(VLOOKUP(A4493,PRE,1,FALSE)),"PreAlerta","")))</f>
        <v>PostAlerta</v>
      </c>
      <c r="M4493" s="21" t="str">
        <f>IF(ISNUMBER(A4493),(IF(ISNUMBER(VLOOKUP(A4493,KEYWORDS,1,FALSE)),"C/PalabrasClaves","S/PalabrasClaves")),"")</f>
        <v>S/PalabrasClaves</v>
      </c>
      <c r="N4493" s="21" t="str">
        <f t="shared" si="19"/>
        <v/>
      </c>
      <c r="O4493" s="21"/>
      <c r="P4493" s="21" t="s">
        <v>25144</v>
      </c>
      <c r="Q4493" s="21"/>
      <c r="R4493" s="21" t="str">
        <f>LEFT('2012-2022'!$P4493,4)</f>
        <v>2019</v>
      </c>
      <c r="S4493" s="21" t="s">
        <v>39</v>
      </c>
      <c r="T4493" s="21"/>
      <c r="U4493" s="21"/>
      <c r="V4493" s="21"/>
      <c r="W4493" s="27"/>
      <c r="X4493" s="27"/>
      <c r="Y4493" s="12"/>
    </row>
    <row r="4494" ht="15.75" customHeight="1">
      <c r="A4494" s="21">
        <v>3.0640905E7</v>
      </c>
      <c r="B4494" s="21" t="s">
        <v>25145</v>
      </c>
      <c r="C4494" s="21" t="s">
        <v>25146</v>
      </c>
      <c r="D4494" s="21" t="s">
        <v>25147</v>
      </c>
      <c r="E4494" s="21" t="s">
        <v>25148</v>
      </c>
      <c r="F4494" s="21" t="s">
        <v>2810</v>
      </c>
      <c r="G4494" s="21">
        <v>2019.0</v>
      </c>
      <c r="H4494" s="26">
        <v>43480.0</v>
      </c>
      <c r="I4494" s="21" t="s">
        <v>25149</v>
      </c>
      <c r="J4494" s="21"/>
      <c r="K4494" s="21" t="s">
        <v>25150</v>
      </c>
      <c r="L4494" s="21" t="str">
        <f>IF(ISNUMBER(VLOOKUP(A4494,EXCL,1,FALSE)),"Excluido",IF(ISNUMBER(VLOOKUP(A4494,POST,1,FALSE)),"PostAlerta",IF(ISNUMBER(VLOOKUP(A4494,PRE,1,FALSE)),"PreAlerta","")))</f>
        <v>PostAlerta</v>
      </c>
      <c r="M4494" s="21" t="str">
        <f>IF(ISNUMBER(A4494),(IF(ISNUMBER(VLOOKUP(A4494,KEYWORDS,1,FALSE)),"C/PalabrasClaves","S/PalabrasClaves")),"")</f>
        <v>S/PalabrasClaves</v>
      </c>
      <c r="N4494" s="21" t="str">
        <f t="shared" si="19"/>
        <v/>
      </c>
      <c r="O4494" s="21"/>
      <c r="P4494" s="21" t="s">
        <v>25151</v>
      </c>
      <c r="Q4494" s="21"/>
      <c r="R4494" s="21" t="str">
        <f>LEFT('2012-2022'!$P4494,4)</f>
        <v>2019</v>
      </c>
      <c r="S4494" s="21" t="s">
        <v>39</v>
      </c>
      <c r="T4494" s="21"/>
      <c r="U4494" s="21"/>
      <c r="V4494" s="21"/>
      <c r="W4494" s="27"/>
      <c r="X4494" s="27"/>
      <c r="Y4494" s="28"/>
    </row>
    <row r="4495" ht="15.75" customHeight="1">
      <c r="A4495" s="21">
        <v>3.0503908E7</v>
      </c>
      <c r="B4495" s="21" t="s">
        <v>25152</v>
      </c>
      <c r="C4495" s="21" t="s">
        <v>25153</v>
      </c>
      <c r="D4495" s="21" t="s">
        <v>25154</v>
      </c>
      <c r="E4495" s="21" t="s">
        <v>25155</v>
      </c>
      <c r="F4495" s="21" t="s">
        <v>25156</v>
      </c>
      <c r="G4495" s="21">
        <v>2019.0</v>
      </c>
      <c r="H4495" s="26">
        <v>43438.0</v>
      </c>
      <c r="I4495" s="21" t="s">
        <v>25157</v>
      </c>
      <c r="J4495" s="21"/>
      <c r="K4495" s="21" t="s">
        <v>25158</v>
      </c>
      <c r="L4495" s="21" t="str">
        <f>IF(ISNUMBER(VLOOKUP(A4495,EXCL,1,FALSE)),"Excluido",IF(ISNUMBER(VLOOKUP(A4495,POST,1,FALSE)),"PostAlerta",IF(ISNUMBER(VLOOKUP(A4495,PRE,1,FALSE)),"PreAlerta","")))</f>
        <v>PostAlerta</v>
      </c>
      <c r="M4495" s="21" t="str">
        <f>IF(ISNUMBER(A4495),(IF(ISNUMBER(VLOOKUP(A4495,KEYWORDS,1,FALSE)),"C/PalabrasClaves","S/PalabrasClaves")),"")</f>
        <v>S/PalabrasClaves</v>
      </c>
      <c r="N4495" s="21" t="str">
        <f t="shared" si="19"/>
        <v/>
      </c>
      <c r="O4495" s="21"/>
      <c r="P4495" s="21" t="s">
        <v>25159</v>
      </c>
      <c r="Q4495" s="21"/>
      <c r="R4495" s="21" t="str">
        <f>LEFT('2012-2022'!$P4495,4)</f>
        <v>2019</v>
      </c>
      <c r="S4495" s="21" t="s">
        <v>39</v>
      </c>
      <c r="T4495" s="21"/>
      <c r="U4495" s="21"/>
      <c r="V4495" s="21"/>
      <c r="W4495" s="27"/>
      <c r="X4495" s="27"/>
      <c r="Y4495" s="12"/>
    </row>
    <row r="4496" ht="15.75" customHeight="1">
      <c r="A4496" s="21">
        <v>3.0646951E7</v>
      </c>
      <c r="B4496" s="21" t="s">
        <v>25160</v>
      </c>
      <c r="C4496" s="21" t="s">
        <v>25161</v>
      </c>
      <c r="D4496" s="21" t="s">
        <v>25162</v>
      </c>
      <c r="E4496" s="21" t="s">
        <v>25163</v>
      </c>
      <c r="F4496" s="21" t="s">
        <v>332</v>
      </c>
      <c r="G4496" s="21">
        <v>2019.0</v>
      </c>
      <c r="H4496" s="26">
        <v>43482.0</v>
      </c>
      <c r="I4496" s="21" t="s">
        <v>25164</v>
      </c>
      <c r="J4496" s="21"/>
      <c r="K4496" s="21" t="s">
        <v>25165</v>
      </c>
      <c r="L4496" s="21" t="str">
        <f>IF(ISNUMBER(VLOOKUP(A4496,EXCL,1,FALSE)),"Excluido",IF(ISNUMBER(VLOOKUP(A4496,POST,1,FALSE)),"PostAlerta",IF(ISNUMBER(VLOOKUP(A4496,PRE,1,FALSE)),"PreAlerta","")))</f>
        <v>PostAlerta</v>
      </c>
      <c r="M4496" s="21" t="str">
        <f>IF(ISNUMBER(A4496),(IF(ISNUMBER(VLOOKUP(A4496,KEYWORDS,1,FALSE)),"C/PalabrasClaves","S/PalabrasClaves")),"")</f>
        <v>C/PalabrasClaves</v>
      </c>
      <c r="N4496" s="21" t="str">
        <f t="shared" si="19"/>
        <v/>
      </c>
      <c r="O4496" s="21"/>
      <c r="P4496" s="21" t="s">
        <v>25159</v>
      </c>
      <c r="Q4496" s="21"/>
      <c r="R4496" s="21" t="str">
        <f>LEFT('2012-2022'!$P4496,4)</f>
        <v>2019</v>
      </c>
      <c r="S4496" s="21" t="s">
        <v>39</v>
      </c>
      <c r="T4496" s="21"/>
      <c r="U4496" s="21"/>
      <c r="V4496" s="21"/>
      <c r="W4496" s="27"/>
      <c r="X4496" s="27"/>
      <c r="Y4496" s="28"/>
    </row>
    <row r="4497" ht="15.75" customHeight="1">
      <c r="A4497" s="21">
        <v>3.0650347E7</v>
      </c>
      <c r="B4497" s="21" t="s">
        <v>25166</v>
      </c>
      <c r="C4497" s="21" t="s">
        <v>25167</v>
      </c>
      <c r="D4497" s="21" t="s">
        <v>25168</v>
      </c>
      <c r="E4497" s="21" t="s">
        <v>25169</v>
      </c>
      <c r="F4497" s="21" t="s">
        <v>23052</v>
      </c>
      <c r="G4497" s="21">
        <v>2019.0</v>
      </c>
      <c r="H4497" s="26">
        <v>43482.0</v>
      </c>
      <c r="I4497" s="21"/>
      <c r="J4497" s="21"/>
      <c r="K4497" s="21" t="s">
        <v>25170</v>
      </c>
      <c r="L4497" s="21" t="str">
        <f>IF(ISNUMBER(VLOOKUP(A4497,EXCL,1,FALSE)),"Excluido",IF(ISNUMBER(VLOOKUP(A4497,POST,1,FALSE)),"PostAlerta",IF(ISNUMBER(VLOOKUP(A4497,PRE,1,FALSE)),"PreAlerta","")))</f>
        <v>PostAlerta</v>
      </c>
      <c r="M4497" s="21" t="str">
        <f>IF(ISNUMBER(A4497),(IF(ISNUMBER(VLOOKUP(A4497,KEYWORDS,1,FALSE)),"C/PalabrasClaves","S/PalabrasClaves")),"")</f>
        <v>S/PalabrasClaves</v>
      </c>
      <c r="N4497" s="21" t="str">
        <f t="shared" si="19"/>
        <v/>
      </c>
      <c r="O4497" s="21"/>
      <c r="P4497" s="21" t="s">
        <v>25159</v>
      </c>
      <c r="Q4497" s="21"/>
      <c r="R4497" s="21" t="str">
        <f>LEFT('2012-2022'!$P4497,4)</f>
        <v>2019</v>
      </c>
      <c r="S4497" s="21" t="s">
        <v>39</v>
      </c>
      <c r="T4497" s="21"/>
      <c r="U4497" s="21"/>
      <c r="V4497" s="21"/>
      <c r="W4497" s="27"/>
      <c r="X4497" s="27"/>
      <c r="Y4497" s="12"/>
    </row>
    <row r="4498" ht="15.75" customHeight="1">
      <c r="A4498" s="21">
        <v>3.06565E7</v>
      </c>
      <c r="B4498" s="21" t="s">
        <v>25171</v>
      </c>
      <c r="C4498" s="21" t="s">
        <v>25172</v>
      </c>
      <c r="D4498" s="21" t="s">
        <v>25173</v>
      </c>
      <c r="E4498" s="21" t="s">
        <v>25174</v>
      </c>
      <c r="F4498" s="21" t="s">
        <v>25175</v>
      </c>
      <c r="G4498" s="21">
        <v>2019.0</v>
      </c>
      <c r="H4498" s="26">
        <v>43484.0</v>
      </c>
      <c r="I4498" s="21"/>
      <c r="J4498" s="21"/>
      <c r="K4498" s="21" t="s">
        <v>25176</v>
      </c>
      <c r="L4498" s="21" t="str">
        <f>IF(ISNUMBER(VLOOKUP(A4498,EXCL,1,FALSE)),"Excluido",IF(ISNUMBER(VLOOKUP(A4498,POST,1,FALSE)),"PostAlerta",IF(ISNUMBER(VLOOKUP(A4498,PRE,1,FALSE)),"PreAlerta","")))</f>
        <v>PostAlerta</v>
      </c>
      <c r="M4498" s="21" t="str">
        <f>IF(ISNUMBER(A4498),(IF(ISNUMBER(VLOOKUP(A4498,KEYWORDS,1,FALSE)),"C/PalabrasClaves","S/PalabrasClaves")),"")</f>
        <v>S/PalabrasClaves</v>
      </c>
      <c r="N4498" s="21" t="str">
        <f t="shared" si="19"/>
        <v/>
      </c>
      <c r="O4498" s="21"/>
      <c r="P4498" s="21" t="s">
        <v>25177</v>
      </c>
      <c r="Q4498" s="21"/>
      <c r="R4498" s="21" t="str">
        <f>LEFT('2012-2022'!$P4498,4)</f>
        <v>2019</v>
      </c>
      <c r="S4498" s="21" t="s">
        <v>39</v>
      </c>
      <c r="T4498" s="21"/>
      <c r="U4498" s="21"/>
      <c r="V4498" s="21"/>
      <c r="W4498" s="27"/>
      <c r="X4498" s="27"/>
      <c r="Y4498" s="28"/>
    </row>
    <row r="4499" ht="15.75" customHeight="1">
      <c r="A4499" s="21">
        <v>3.0595344E7</v>
      </c>
      <c r="B4499" s="21" t="s">
        <v>25178</v>
      </c>
      <c r="C4499" s="21" t="s">
        <v>25179</v>
      </c>
      <c r="D4499" s="21" t="s">
        <v>25180</v>
      </c>
      <c r="E4499" s="21" t="s">
        <v>25181</v>
      </c>
      <c r="F4499" s="21" t="s">
        <v>2646</v>
      </c>
      <c r="G4499" s="21">
        <v>2019.0</v>
      </c>
      <c r="H4499" s="26">
        <v>43466.0</v>
      </c>
      <c r="I4499" s="21"/>
      <c r="J4499" s="21"/>
      <c r="K4499" s="21" t="s">
        <v>25182</v>
      </c>
      <c r="L4499" s="21" t="str">
        <f>IF(ISNUMBER(VLOOKUP(A4499,EXCL,1,FALSE)),"Excluido",IF(ISNUMBER(VLOOKUP(A4499,POST,1,FALSE)),"PostAlerta",IF(ISNUMBER(VLOOKUP(A4499,PRE,1,FALSE)),"PreAlerta","")))</f>
        <v>PostAlerta</v>
      </c>
      <c r="M4499" s="21" t="str">
        <f>IF(ISNUMBER(A4499),(IF(ISNUMBER(VLOOKUP(A4499,KEYWORDS,1,FALSE)),"C/PalabrasClaves","S/PalabrasClaves")),"")</f>
        <v>C/PalabrasClaves</v>
      </c>
      <c r="N4499" s="21" t="str">
        <f t="shared" si="19"/>
        <v/>
      </c>
      <c r="O4499" s="21"/>
      <c r="P4499" s="21" t="s">
        <v>25183</v>
      </c>
      <c r="Q4499" s="21"/>
      <c r="R4499" s="21" t="str">
        <f>LEFT('2012-2022'!$P4499,4)</f>
        <v>2019</v>
      </c>
      <c r="S4499" s="21" t="s">
        <v>39</v>
      </c>
      <c r="T4499" s="21"/>
      <c r="U4499" s="21"/>
      <c r="V4499" s="21"/>
      <c r="W4499" s="27"/>
      <c r="X4499" s="27"/>
      <c r="Y4499" s="12"/>
    </row>
    <row r="4500" ht="15.75" customHeight="1">
      <c r="A4500" s="21">
        <v>3.0665414E7</v>
      </c>
      <c r="B4500" s="21" t="s">
        <v>25184</v>
      </c>
      <c r="C4500" s="21" t="s">
        <v>25185</v>
      </c>
      <c r="D4500" s="21" t="s">
        <v>25186</v>
      </c>
      <c r="E4500" s="21" t="s">
        <v>25187</v>
      </c>
      <c r="F4500" s="21" t="s">
        <v>2234</v>
      </c>
      <c r="G4500" s="21">
        <v>2019.0</v>
      </c>
      <c r="H4500" s="26">
        <v>43488.0</v>
      </c>
      <c r="I4500" s="21" t="s">
        <v>25188</v>
      </c>
      <c r="J4500" s="21"/>
      <c r="K4500" s="21" t="s">
        <v>25189</v>
      </c>
      <c r="L4500" s="21" t="str">
        <f>IF(ISNUMBER(VLOOKUP(A4500,EXCL,1,FALSE)),"Excluido",IF(ISNUMBER(VLOOKUP(A4500,POST,1,FALSE)),"PostAlerta",IF(ISNUMBER(VLOOKUP(A4500,PRE,1,FALSE)),"PreAlerta","")))</f>
        <v>PostAlerta</v>
      </c>
      <c r="M4500" s="21" t="str">
        <f>IF(ISNUMBER(A4500),(IF(ISNUMBER(VLOOKUP(A4500,KEYWORDS,1,FALSE)),"C/PalabrasClaves","S/PalabrasClaves")),"")</f>
        <v>S/PalabrasClaves</v>
      </c>
      <c r="N4500" s="21" t="str">
        <f t="shared" si="19"/>
        <v/>
      </c>
      <c r="O4500" s="21"/>
      <c r="P4500" s="21" t="s">
        <v>25183</v>
      </c>
      <c r="Q4500" s="21"/>
      <c r="R4500" s="21" t="str">
        <f>LEFT('2012-2022'!$P4500,4)</f>
        <v>2019</v>
      </c>
      <c r="S4500" s="21" t="s">
        <v>39</v>
      </c>
      <c r="T4500" s="21"/>
      <c r="U4500" s="21"/>
      <c r="V4500" s="21"/>
      <c r="W4500" s="27"/>
      <c r="X4500" s="27"/>
      <c r="Y4500" s="28"/>
    </row>
    <row r="4501" ht="15.75" customHeight="1">
      <c r="A4501" s="21">
        <v>3.0617067E7</v>
      </c>
      <c r="B4501" s="21" t="s">
        <v>25190</v>
      </c>
      <c r="C4501" s="21" t="s">
        <v>25191</v>
      </c>
      <c r="D4501" s="21" t="s">
        <v>25192</v>
      </c>
      <c r="E4501" s="21" t="s">
        <v>25193</v>
      </c>
      <c r="F4501" s="21" t="s">
        <v>1104</v>
      </c>
      <c r="G4501" s="21">
        <v>2019.0</v>
      </c>
      <c r="H4501" s="26">
        <v>43474.0</v>
      </c>
      <c r="I4501" s="21" t="s">
        <v>25194</v>
      </c>
      <c r="J4501" s="21"/>
      <c r="K4501" s="21" t="s">
        <v>25195</v>
      </c>
      <c r="L4501" s="21" t="str">
        <f>IF(ISNUMBER(VLOOKUP(A4501,EXCL,1,FALSE)),"Excluido",IF(ISNUMBER(VLOOKUP(A4501,POST,1,FALSE)),"PostAlerta",IF(ISNUMBER(VLOOKUP(A4501,PRE,1,FALSE)),"PreAlerta","")))</f>
        <v>PostAlerta</v>
      </c>
      <c r="M4501" s="21" t="str">
        <f>IF(ISNUMBER(A4501),(IF(ISNUMBER(VLOOKUP(A4501,KEYWORDS,1,FALSE)),"C/PalabrasClaves","S/PalabrasClaves")),"")</f>
        <v>C/PalabrasClaves</v>
      </c>
      <c r="N4501" s="21" t="str">
        <f t="shared" si="19"/>
        <v>4) Nuevos tratamientos</v>
      </c>
      <c r="O4501" s="21"/>
      <c r="P4501" s="21" t="s">
        <v>25196</v>
      </c>
      <c r="Q4501" s="21"/>
      <c r="R4501" s="21" t="str">
        <f>LEFT('2012-2022'!$P4501,4)</f>
        <v>2019</v>
      </c>
      <c r="S4501" s="21" t="s">
        <v>39</v>
      </c>
      <c r="T4501" s="21"/>
      <c r="U4501" s="21"/>
      <c r="V4501" s="21"/>
      <c r="W4501" s="27"/>
      <c r="X4501" s="27"/>
      <c r="Y4501" s="12"/>
    </row>
    <row r="4502" ht="15.75" customHeight="1">
      <c r="A4502" s="21">
        <v>3.0670048E7</v>
      </c>
      <c r="B4502" s="21" t="s">
        <v>25197</v>
      </c>
      <c r="C4502" s="21" t="s">
        <v>25198</v>
      </c>
      <c r="D4502" s="21" t="s">
        <v>25199</v>
      </c>
      <c r="E4502" s="21" t="s">
        <v>3333</v>
      </c>
      <c r="F4502" s="21" t="s">
        <v>332</v>
      </c>
      <c r="G4502" s="21">
        <v>2019.0</v>
      </c>
      <c r="H4502" s="26">
        <v>43489.0</v>
      </c>
      <c r="I4502" s="21" t="s">
        <v>25200</v>
      </c>
      <c r="J4502" s="21"/>
      <c r="K4502" s="21" t="s">
        <v>25201</v>
      </c>
      <c r="L4502" s="21" t="str">
        <f>IF(ISNUMBER(VLOOKUP(A4502,EXCL,1,FALSE)),"Excluido",IF(ISNUMBER(VLOOKUP(A4502,POST,1,FALSE)),"PostAlerta",IF(ISNUMBER(VLOOKUP(A4502,PRE,1,FALSE)),"PreAlerta","")))</f>
        <v>PostAlerta</v>
      </c>
      <c r="M4502" s="21" t="str">
        <f>IF(ISNUMBER(A4502),(IF(ISNUMBER(VLOOKUP(A4502,KEYWORDS,1,FALSE)),"C/PalabrasClaves","S/PalabrasClaves")),"")</f>
        <v>S/PalabrasClaves</v>
      </c>
      <c r="N4502" s="21" t="str">
        <f t="shared" si="19"/>
        <v/>
      </c>
      <c r="O4502" s="21"/>
      <c r="P4502" s="21" t="s">
        <v>25196</v>
      </c>
      <c r="Q4502" s="21"/>
      <c r="R4502" s="21" t="str">
        <f>LEFT('2012-2022'!$P4502,4)</f>
        <v>2019</v>
      </c>
      <c r="S4502" s="21" t="s">
        <v>39</v>
      </c>
      <c r="T4502" s="21"/>
      <c r="U4502" s="21"/>
      <c r="V4502" s="21"/>
      <c r="W4502" s="27"/>
      <c r="X4502" s="27"/>
      <c r="Y4502" s="28"/>
    </row>
    <row r="4503" ht="15.75" customHeight="1">
      <c r="A4503" s="21">
        <v>3.067377E7</v>
      </c>
      <c r="B4503" s="21" t="s">
        <v>25202</v>
      </c>
      <c r="C4503" s="21" t="s">
        <v>25203</v>
      </c>
      <c r="D4503" s="21" t="s">
        <v>25204</v>
      </c>
      <c r="E4503" s="21" t="s">
        <v>25205</v>
      </c>
      <c r="F4503" s="21" t="s">
        <v>2831</v>
      </c>
      <c r="G4503" s="21">
        <v>2019.0</v>
      </c>
      <c r="H4503" s="26">
        <v>43489.0</v>
      </c>
      <c r="I4503" s="21" t="s">
        <v>25206</v>
      </c>
      <c r="J4503" s="21"/>
      <c r="K4503" s="21" t="s">
        <v>25207</v>
      </c>
      <c r="L4503" s="21" t="str">
        <f>IF(ISNUMBER(VLOOKUP(A4503,EXCL,1,FALSE)),"Excluido",IF(ISNUMBER(VLOOKUP(A4503,POST,1,FALSE)),"PostAlerta",IF(ISNUMBER(VLOOKUP(A4503,PRE,1,FALSE)),"PreAlerta","")))</f>
        <v>PostAlerta</v>
      </c>
      <c r="M4503" s="21" t="str">
        <f>IF(ISNUMBER(A4503),(IF(ISNUMBER(VLOOKUP(A4503,KEYWORDS,1,FALSE)),"C/PalabrasClaves","S/PalabrasClaves")),"")</f>
        <v>S/PalabrasClaves</v>
      </c>
      <c r="N4503" s="21" t="str">
        <f t="shared" si="19"/>
        <v/>
      </c>
      <c r="O4503" s="21"/>
      <c r="P4503" s="21" t="s">
        <v>25208</v>
      </c>
      <c r="Q4503" s="21"/>
      <c r="R4503" s="21" t="str">
        <f>LEFT('2012-2022'!$P4503,4)</f>
        <v>2019</v>
      </c>
      <c r="S4503" s="21" t="s">
        <v>39</v>
      </c>
      <c r="T4503" s="21"/>
      <c r="U4503" s="21"/>
      <c r="V4503" s="21"/>
      <c r="W4503" s="27"/>
      <c r="X4503" s="27"/>
      <c r="Y4503" s="12"/>
    </row>
    <row r="4504" ht="15.75" customHeight="1">
      <c r="A4504" s="21">
        <v>3.0148688E7</v>
      </c>
      <c r="B4504" s="21" t="s">
        <v>25209</v>
      </c>
      <c r="C4504" s="21" t="s">
        <v>25210</v>
      </c>
      <c r="D4504" s="21" t="s">
        <v>25211</v>
      </c>
      <c r="E4504" s="21" t="s">
        <v>18933</v>
      </c>
      <c r="F4504" s="21" t="s">
        <v>25212</v>
      </c>
      <c r="G4504" s="21">
        <v>2019.0</v>
      </c>
      <c r="H4504" s="26">
        <v>43340.0</v>
      </c>
      <c r="I4504" s="21" t="s">
        <v>25213</v>
      </c>
      <c r="J4504" s="21" t="s">
        <v>25214</v>
      </c>
      <c r="K4504" s="21" t="s">
        <v>25215</v>
      </c>
      <c r="L4504" s="21" t="str">
        <f>IF(ISNUMBER(VLOOKUP(A4504,EXCL,1,FALSE)),"Excluido",IF(ISNUMBER(VLOOKUP(A4504,POST,1,FALSE)),"PostAlerta",IF(ISNUMBER(VLOOKUP(A4504,PRE,1,FALSE)),"PreAlerta","")))</f>
        <v>Excluido</v>
      </c>
      <c r="M4504" s="21" t="str">
        <f>IF(ISNUMBER(A4504),(IF(ISNUMBER(VLOOKUP(A4504,KEYWORDS,1,FALSE)),"C/PalabrasClaves","S/PalabrasClaves")),"")</f>
        <v>S/PalabrasClaves</v>
      </c>
      <c r="N4504" s="21" t="str">
        <f t="shared" si="19"/>
        <v/>
      </c>
      <c r="O4504" s="21"/>
      <c r="P4504" s="21" t="s">
        <v>25216</v>
      </c>
      <c r="Q4504" s="21"/>
      <c r="R4504" s="21" t="str">
        <f>LEFT('2012-2022'!$P4504,4)</f>
        <v>2019</v>
      </c>
      <c r="S4504" s="21" t="s">
        <v>39</v>
      </c>
      <c r="T4504" s="21"/>
      <c r="U4504" s="21"/>
      <c r="V4504" s="21"/>
      <c r="W4504" s="27"/>
      <c r="X4504" s="27"/>
      <c r="Y4504" s="28"/>
    </row>
    <row r="4505" ht="15.75" customHeight="1">
      <c r="A4505" s="21">
        <v>3.0691029E7</v>
      </c>
      <c r="B4505" s="21" t="s">
        <v>25217</v>
      </c>
      <c r="C4505" s="21" t="s">
        <v>25218</v>
      </c>
      <c r="D4505" s="21" t="s">
        <v>25219</v>
      </c>
      <c r="E4505" s="21" t="s">
        <v>25220</v>
      </c>
      <c r="F4505" s="21" t="s">
        <v>15421</v>
      </c>
      <c r="G4505" s="21">
        <v>2019.0</v>
      </c>
      <c r="H4505" s="26">
        <v>43495.0</v>
      </c>
      <c r="I4505" s="21" t="s">
        <v>25221</v>
      </c>
      <c r="J4505" s="21"/>
      <c r="K4505" s="21" t="s">
        <v>25222</v>
      </c>
      <c r="L4505" s="21" t="str">
        <f>IF(ISNUMBER(VLOOKUP(A4505,EXCL,1,FALSE)),"Excluido",IF(ISNUMBER(VLOOKUP(A4505,POST,1,FALSE)),"PostAlerta",IF(ISNUMBER(VLOOKUP(A4505,PRE,1,FALSE)),"PreAlerta","")))</f>
        <v>PostAlerta</v>
      </c>
      <c r="M4505" s="21" t="str">
        <f>IF(ISNUMBER(A4505),(IF(ISNUMBER(VLOOKUP(A4505,KEYWORDS,1,FALSE)),"C/PalabrasClaves","S/PalabrasClaves")),"")</f>
        <v>S/PalabrasClaves</v>
      </c>
      <c r="N4505" s="21" t="str">
        <f t="shared" si="19"/>
        <v/>
      </c>
      <c r="O4505" s="21"/>
      <c r="P4505" s="21" t="s">
        <v>25223</v>
      </c>
      <c r="Q4505" s="21"/>
      <c r="R4505" s="21" t="str">
        <f>LEFT('2012-2022'!$P4505,4)</f>
        <v>2019</v>
      </c>
      <c r="S4505" s="21" t="s">
        <v>39</v>
      </c>
      <c r="T4505" s="21"/>
      <c r="U4505" s="21"/>
      <c r="V4505" s="21"/>
      <c r="W4505" s="27"/>
      <c r="X4505" s="27"/>
      <c r="Y4505" s="12"/>
    </row>
    <row r="4506" ht="15.75" customHeight="1">
      <c r="A4506" s="21">
        <v>3.0691522E7</v>
      </c>
      <c r="B4506" s="21" t="s">
        <v>25224</v>
      </c>
      <c r="C4506" s="21" t="s">
        <v>25225</v>
      </c>
      <c r="D4506" s="21" t="s">
        <v>25226</v>
      </c>
      <c r="E4506" s="21" t="s">
        <v>25227</v>
      </c>
      <c r="F4506" s="21" t="s">
        <v>332</v>
      </c>
      <c r="G4506" s="21">
        <v>2019.0</v>
      </c>
      <c r="H4506" s="26">
        <v>43495.0</v>
      </c>
      <c r="I4506" s="21" t="s">
        <v>25228</v>
      </c>
      <c r="J4506" s="21"/>
      <c r="K4506" s="21" t="s">
        <v>25229</v>
      </c>
      <c r="L4506" s="21" t="str">
        <f>IF(ISNUMBER(VLOOKUP(A4506,EXCL,1,FALSE)),"Excluido",IF(ISNUMBER(VLOOKUP(A4506,POST,1,FALSE)),"PostAlerta",IF(ISNUMBER(VLOOKUP(A4506,PRE,1,FALSE)),"PreAlerta","")))</f>
        <v>PostAlerta</v>
      </c>
      <c r="M4506" s="21" t="str">
        <f>IF(ISNUMBER(A4506),(IF(ISNUMBER(VLOOKUP(A4506,KEYWORDS,1,FALSE)),"C/PalabrasClaves","S/PalabrasClaves")),"")</f>
        <v>S/PalabrasClaves</v>
      </c>
      <c r="N4506" s="21" t="str">
        <f t="shared" si="19"/>
        <v/>
      </c>
      <c r="O4506" s="21"/>
      <c r="P4506" s="21" t="s">
        <v>25230</v>
      </c>
      <c r="Q4506" s="21"/>
      <c r="R4506" s="21" t="str">
        <f>LEFT('2012-2022'!$P4506,4)</f>
        <v>2019</v>
      </c>
      <c r="S4506" s="21" t="s">
        <v>39</v>
      </c>
      <c r="T4506" s="21"/>
      <c r="U4506" s="21"/>
      <c r="V4506" s="21"/>
      <c r="W4506" s="27"/>
      <c r="X4506" s="27"/>
      <c r="Y4506" s="28"/>
    </row>
    <row r="4507" ht="15.75" customHeight="1">
      <c r="A4507" s="21">
        <v>3.0746341E7</v>
      </c>
      <c r="B4507" s="21" t="s">
        <v>25231</v>
      </c>
      <c r="C4507" s="21" t="s">
        <v>25232</v>
      </c>
      <c r="D4507" s="21" t="s">
        <v>25233</v>
      </c>
      <c r="E4507" s="21" t="s">
        <v>25234</v>
      </c>
      <c r="F4507" s="21" t="s">
        <v>3171</v>
      </c>
      <c r="G4507" s="21">
        <v>2019.0</v>
      </c>
      <c r="H4507" s="26">
        <v>43509.0</v>
      </c>
      <c r="I4507" s="21" t="s">
        <v>25235</v>
      </c>
      <c r="J4507" s="21"/>
      <c r="K4507" s="21" t="s">
        <v>25236</v>
      </c>
      <c r="L4507" s="21" t="str">
        <f>IF(ISNUMBER(VLOOKUP(A4507,EXCL,1,FALSE)),"Excluido",IF(ISNUMBER(VLOOKUP(A4507,POST,1,FALSE)),"PostAlerta",IF(ISNUMBER(VLOOKUP(A4507,PRE,1,FALSE)),"PreAlerta","")))</f>
        <v>Excluido</v>
      </c>
      <c r="M4507" s="21" t="str">
        <f>IF(ISNUMBER(A4507),(IF(ISNUMBER(VLOOKUP(A4507,KEYWORDS,1,FALSE)),"C/PalabrasClaves","S/PalabrasClaves")),"")</f>
        <v>S/PalabrasClaves</v>
      </c>
      <c r="N4507" s="21" t="str">
        <f t="shared" si="19"/>
        <v/>
      </c>
      <c r="O4507" s="21"/>
      <c r="P4507" s="21" t="s">
        <v>25230</v>
      </c>
      <c r="Q4507" s="21"/>
      <c r="R4507" s="21" t="str">
        <f>LEFT('2012-2022'!$P4507,4)</f>
        <v>2019</v>
      </c>
      <c r="S4507" s="21" t="s">
        <v>39</v>
      </c>
      <c r="T4507" s="21"/>
      <c r="U4507" s="21"/>
      <c r="V4507" s="21"/>
      <c r="W4507" s="27"/>
      <c r="X4507" s="27"/>
      <c r="Y4507" s="12"/>
    </row>
    <row r="4508" ht="15.75" customHeight="1">
      <c r="A4508" s="21">
        <v>3.0696916E7</v>
      </c>
      <c r="B4508" s="21" t="s">
        <v>25237</v>
      </c>
      <c r="C4508" s="21" t="s">
        <v>25238</v>
      </c>
      <c r="D4508" s="21" t="s">
        <v>25239</v>
      </c>
      <c r="E4508" s="21" t="s">
        <v>21322</v>
      </c>
      <c r="F4508" s="21" t="s">
        <v>5609</v>
      </c>
      <c r="G4508" s="21">
        <v>2019.0</v>
      </c>
      <c r="H4508" s="26">
        <v>43496.0</v>
      </c>
      <c r="I4508" s="21" t="s">
        <v>25240</v>
      </c>
      <c r="J4508" s="21"/>
      <c r="K4508" s="21" t="s">
        <v>25241</v>
      </c>
      <c r="L4508" s="21" t="str">
        <f>IF(ISNUMBER(VLOOKUP(A4508,EXCL,1,FALSE)),"Excluido",IF(ISNUMBER(VLOOKUP(A4508,POST,1,FALSE)),"PostAlerta",IF(ISNUMBER(VLOOKUP(A4508,PRE,1,FALSE)),"PreAlerta","")))</f>
        <v>PostAlerta</v>
      </c>
      <c r="M4508" s="21" t="str">
        <f>IF(ISNUMBER(A4508),(IF(ISNUMBER(VLOOKUP(A4508,KEYWORDS,1,FALSE)),"C/PalabrasClaves","S/PalabrasClaves")),"")</f>
        <v>S/PalabrasClaves</v>
      </c>
      <c r="N4508" s="21" t="str">
        <f t="shared" si="19"/>
        <v/>
      </c>
      <c r="O4508" s="21"/>
      <c r="P4508" s="21" t="s">
        <v>25242</v>
      </c>
      <c r="Q4508" s="21"/>
      <c r="R4508" s="21" t="str">
        <f>LEFT('2012-2022'!$P4508,4)</f>
        <v>2019</v>
      </c>
      <c r="S4508" s="21" t="s">
        <v>39</v>
      </c>
      <c r="T4508" s="21"/>
      <c r="U4508" s="21"/>
      <c r="V4508" s="21"/>
      <c r="W4508" s="27"/>
      <c r="X4508" s="27"/>
      <c r="Y4508" s="28"/>
    </row>
    <row r="4509" ht="15.75" customHeight="1">
      <c r="A4509" s="21">
        <v>3.0316923E7</v>
      </c>
      <c r="B4509" s="21" t="s">
        <v>25243</v>
      </c>
      <c r="C4509" s="21" t="s">
        <v>25244</v>
      </c>
      <c r="D4509" s="21" t="s">
        <v>25245</v>
      </c>
      <c r="E4509" s="21" t="s">
        <v>25246</v>
      </c>
      <c r="F4509" s="21" t="s">
        <v>2633</v>
      </c>
      <c r="G4509" s="21">
        <v>2019.0</v>
      </c>
      <c r="H4509" s="26">
        <v>43388.0</v>
      </c>
      <c r="I4509" s="21"/>
      <c r="J4509" s="21"/>
      <c r="K4509" s="21" t="s">
        <v>25247</v>
      </c>
      <c r="L4509" s="21" t="str">
        <f>IF(ISNUMBER(VLOOKUP(A4509,EXCL,1,FALSE)),"Excluido",IF(ISNUMBER(VLOOKUP(A4509,POST,1,FALSE)),"PostAlerta",IF(ISNUMBER(VLOOKUP(A4509,PRE,1,FALSE)),"PreAlerta","")))</f>
        <v>PostAlerta</v>
      </c>
      <c r="M4509" s="21" t="str">
        <f>IF(ISNUMBER(A4509),(IF(ISNUMBER(VLOOKUP(A4509,KEYWORDS,1,FALSE)),"C/PalabrasClaves","S/PalabrasClaves")),"")</f>
        <v>S/PalabrasClaves</v>
      </c>
      <c r="N4509" s="21" t="str">
        <f t="shared" si="19"/>
        <v/>
      </c>
      <c r="O4509" s="21"/>
      <c r="P4509" s="21" t="s">
        <v>25248</v>
      </c>
      <c r="Q4509" s="21"/>
      <c r="R4509" s="21" t="str">
        <f>LEFT('2012-2022'!$P4509,4)</f>
        <v>2019</v>
      </c>
      <c r="S4509" s="21" t="s">
        <v>39</v>
      </c>
      <c r="T4509" s="21"/>
      <c r="U4509" s="21"/>
      <c r="V4509" s="21"/>
      <c r="W4509" s="27"/>
      <c r="X4509" s="27"/>
      <c r="Y4509" s="12"/>
    </row>
    <row r="4510" ht="15.75" customHeight="1">
      <c r="A4510" s="21">
        <v>2.870499E7</v>
      </c>
      <c r="B4510" s="21" t="s">
        <v>25249</v>
      </c>
      <c r="C4510" s="21" t="s">
        <v>25250</v>
      </c>
      <c r="D4510" s="21" t="s">
        <v>25251</v>
      </c>
      <c r="E4510" s="21" t="s">
        <v>25252</v>
      </c>
      <c r="F4510" s="21" t="s">
        <v>10586</v>
      </c>
      <c r="G4510" s="21">
        <v>2019.0</v>
      </c>
      <c r="H4510" s="26">
        <v>42931.0</v>
      </c>
      <c r="I4510" s="21"/>
      <c r="J4510" s="21"/>
      <c r="K4510" s="21" t="s">
        <v>25253</v>
      </c>
      <c r="L4510" s="21" t="str">
        <f>IF(ISNUMBER(VLOOKUP(A4510,EXCL,1,FALSE)),"Excluido",IF(ISNUMBER(VLOOKUP(A4510,POST,1,FALSE)),"PostAlerta",IF(ISNUMBER(VLOOKUP(A4510,PRE,1,FALSE)),"PreAlerta","")))</f>
        <v>PostAlerta</v>
      </c>
      <c r="M4510" s="21" t="str">
        <f>IF(ISNUMBER(A4510),(IF(ISNUMBER(VLOOKUP(A4510,KEYWORDS,1,FALSE)),"C/PalabrasClaves","S/PalabrasClaves")),"")</f>
        <v>S/PalabrasClaves</v>
      </c>
      <c r="N4510" s="21" t="str">
        <f t="shared" si="19"/>
        <v/>
      </c>
      <c r="O4510" s="21"/>
      <c r="P4510" s="21" t="s">
        <v>25254</v>
      </c>
      <c r="Q4510" s="21"/>
      <c r="R4510" s="21" t="str">
        <f>LEFT('2012-2022'!$P4510,4)</f>
        <v>2019</v>
      </c>
      <c r="S4510" s="21" t="s">
        <v>43</v>
      </c>
      <c r="T4510" s="21"/>
      <c r="U4510" s="21"/>
      <c r="V4510" s="21"/>
      <c r="W4510" s="27"/>
      <c r="X4510" s="27"/>
      <c r="Y4510" s="28"/>
    </row>
    <row r="4511" ht="15.75" customHeight="1">
      <c r="A4511" s="21">
        <v>2.9729935E7</v>
      </c>
      <c r="B4511" s="21" t="s">
        <v>25255</v>
      </c>
      <c r="C4511" s="21" t="s">
        <v>25256</v>
      </c>
      <c r="D4511" s="21" t="s">
        <v>25257</v>
      </c>
      <c r="E4511" s="21" t="s">
        <v>25258</v>
      </c>
      <c r="F4511" s="21" t="s">
        <v>23352</v>
      </c>
      <c r="G4511" s="21">
        <v>2019.0</v>
      </c>
      <c r="H4511" s="26">
        <v>43227.0</v>
      </c>
      <c r="I4511" s="21"/>
      <c r="J4511" s="21"/>
      <c r="K4511" s="21" t="s">
        <v>25259</v>
      </c>
      <c r="L4511" s="21" t="str">
        <f>IF(ISNUMBER(VLOOKUP(A4511,EXCL,1,FALSE)),"Excluido",IF(ISNUMBER(VLOOKUP(A4511,POST,1,FALSE)),"PostAlerta",IF(ISNUMBER(VLOOKUP(A4511,PRE,1,FALSE)),"PreAlerta","")))</f>
        <v>PostAlerta</v>
      </c>
      <c r="M4511" s="21" t="str">
        <f>IF(ISNUMBER(A4511),(IF(ISNUMBER(VLOOKUP(A4511,KEYWORDS,1,FALSE)),"C/PalabrasClaves","S/PalabrasClaves")),"")</f>
        <v>S/PalabrasClaves</v>
      </c>
      <c r="N4511" s="21" t="str">
        <f t="shared" si="19"/>
        <v/>
      </c>
      <c r="O4511" s="21"/>
      <c r="P4511" s="21" t="s">
        <v>25260</v>
      </c>
      <c r="Q4511" s="21"/>
      <c r="R4511" s="21" t="str">
        <f>LEFT('2012-2022'!$P4511,4)</f>
        <v>2019</v>
      </c>
      <c r="S4511" s="21" t="s">
        <v>43</v>
      </c>
      <c r="T4511" s="21"/>
      <c r="U4511" s="21"/>
      <c r="V4511" s="21"/>
      <c r="W4511" s="27"/>
      <c r="X4511" s="27"/>
      <c r="Y4511" s="12"/>
    </row>
    <row r="4512" ht="15.75" customHeight="1">
      <c r="A4512" s="21">
        <v>3.0148695E7</v>
      </c>
      <c r="B4512" s="21" t="s">
        <v>25261</v>
      </c>
      <c r="C4512" s="21" t="s">
        <v>25262</v>
      </c>
      <c r="D4512" s="21" t="s">
        <v>25263</v>
      </c>
      <c r="E4512" s="21" t="s">
        <v>19141</v>
      </c>
      <c r="F4512" s="21" t="s">
        <v>151</v>
      </c>
      <c r="G4512" s="21">
        <v>2019.0</v>
      </c>
      <c r="H4512" s="26">
        <v>43340.0</v>
      </c>
      <c r="I4512" s="21"/>
      <c r="J4512" s="21"/>
      <c r="K4512" s="21" t="s">
        <v>25264</v>
      </c>
      <c r="L4512" s="21" t="str">
        <f>IF(ISNUMBER(VLOOKUP(A4512,EXCL,1,FALSE)),"Excluido",IF(ISNUMBER(VLOOKUP(A4512,POST,1,FALSE)),"PostAlerta",IF(ISNUMBER(VLOOKUP(A4512,PRE,1,FALSE)),"PreAlerta","")))</f>
        <v>PostAlerta</v>
      </c>
      <c r="M4512" s="21" t="str">
        <f>IF(ISNUMBER(A4512),(IF(ISNUMBER(VLOOKUP(A4512,KEYWORDS,1,FALSE)),"C/PalabrasClaves","S/PalabrasClaves")),"")</f>
        <v>S/PalabrasClaves</v>
      </c>
      <c r="N4512" s="21" t="str">
        <f t="shared" si="19"/>
        <v/>
      </c>
      <c r="O4512" s="21"/>
      <c r="P4512" s="21" t="s">
        <v>25254</v>
      </c>
      <c r="Q4512" s="21"/>
      <c r="R4512" s="21" t="str">
        <f>LEFT('2012-2022'!$P4512,4)</f>
        <v>2019</v>
      </c>
      <c r="S4512" s="21" t="s">
        <v>43</v>
      </c>
      <c r="T4512" s="21"/>
      <c r="U4512" s="21"/>
      <c r="V4512" s="21"/>
      <c r="W4512" s="27"/>
      <c r="X4512" s="27"/>
      <c r="Y4512" s="28"/>
    </row>
    <row r="4513" ht="15.75" customHeight="1">
      <c r="A4513" s="21">
        <v>3.0391314E7</v>
      </c>
      <c r="B4513" s="21" t="s">
        <v>25265</v>
      </c>
      <c r="C4513" s="21" t="s">
        <v>11486</v>
      </c>
      <c r="D4513" s="21" t="s">
        <v>25266</v>
      </c>
      <c r="E4513" s="21" t="s">
        <v>11488</v>
      </c>
      <c r="F4513" s="21" t="s">
        <v>14188</v>
      </c>
      <c r="G4513" s="21">
        <v>2019.0</v>
      </c>
      <c r="H4513" s="26">
        <v>43409.0</v>
      </c>
      <c r="I4513" s="21"/>
      <c r="J4513" s="21"/>
      <c r="K4513" s="21" t="s">
        <v>25267</v>
      </c>
      <c r="L4513" s="21" t="str">
        <f>IF(ISNUMBER(VLOOKUP(A4513,EXCL,1,FALSE)),"Excluido",IF(ISNUMBER(VLOOKUP(A4513,POST,1,FALSE)),"PostAlerta",IF(ISNUMBER(VLOOKUP(A4513,PRE,1,FALSE)),"PreAlerta","")))</f>
        <v>PostAlerta</v>
      </c>
      <c r="M4513" s="21" t="str">
        <f>IF(ISNUMBER(A4513),(IF(ISNUMBER(VLOOKUP(A4513,KEYWORDS,1,FALSE)),"C/PalabrasClaves","S/PalabrasClaves")),"")</f>
        <v>S/PalabrasClaves</v>
      </c>
      <c r="N4513" s="21" t="str">
        <f t="shared" si="19"/>
        <v/>
      </c>
      <c r="O4513" s="21"/>
      <c r="P4513" s="21" t="s">
        <v>25254</v>
      </c>
      <c r="Q4513" s="21"/>
      <c r="R4513" s="21" t="str">
        <f>LEFT('2012-2022'!$P4513,4)</f>
        <v>2019</v>
      </c>
      <c r="S4513" s="21" t="s">
        <v>43</v>
      </c>
      <c r="T4513" s="21"/>
      <c r="U4513" s="21"/>
      <c r="V4513" s="21"/>
      <c r="W4513" s="27"/>
      <c r="X4513" s="27"/>
      <c r="Y4513" s="12"/>
    </row>
    <row r="4514" ht="15.75" customHeight="1">
      <c r="A4514" s="21">
        <v>3.0391326E7</v>
      </c>
      <c r="B4514" s="21" t="s">
        <v>25268</v>
      </c>
      <c r="C4514" s="21" t="s">
        <v>25269</v>
      </c>
      <c r="D4514" s="21" t="s">
        <v>25270</v>
      </c>
      <c r="E4514" s="21" t="s">
        <v>25271</v>
      </c>
      <c r="F4514" s="21" t="s">
        <v>208</v>
      </c>
      <c r="G4514" s="21">
        <v>2019.0</v>
      </c>
      <c r="H4514" s="26">
        <v>43409.0</v>
      </c>
      <c r="I4514" s="21"/>
      <c r="J4514" s="21"/>
      <c r="K4514" s="21" t="s">
        <v>25272</v>
      </c>
      <c r="L4514" s="21" t="str">
        <f>IF(ISNUMBER(VLOOKUP(A4514,EXCL,1,FALSE)),"Excluido",IF(ISNUMBER(VLOOKUP(A4514,POST,1,FALSE)),"PostAlerta",IF(ISNUMBER(VLOOKUP(A4514,PRE,1,FALSE)),"PreAlerta","")))</f>
        <v>PostAlerta</v>
      </c>
      <c r="M4514" s="21" t="str">
        <f>IF(ISNUMBER(A4514),(IF(ISNUMBER(VLOOKUP(A4514,KEYWORDS,1,FALSE)),"C/PalabrasClaves","S/PalabrasClaves")),"")</f>
        <v>S/PalabrasClaves</v>
      </c>
      <c r="N4514" s="21" t="str">
        <f t="shared" si="19"/>
        <v/>
      </c>
      <c r="O4514" s="21"/>
      <c r="P4514" s="21" t="s">
        <v>25254</v>
      </c>
      <c r="Q4514" s="21"/>
      <c r="R4514" s="21" t="str">
        <f>LEFT('2012-2022'!$P4514,4)</f>
        <v>2019</v>
      </c>
      <c r="S4514" s="21" t="s">
        <v>43</v>
      </c>
      <c r="T4514" s="21"/>
      <c r="U4514" s="21"/>
      <c r="V4514" s="21"/>
      <c r="W4514" s="27"/>
      <c r="X4514" s="27"/>
      <c r="Y4514" s="28"/>
    </row>
    <row r="4515" ht="15.75" customHeight="1">
      <c r="A4515" s="21">
        <v>3.0396898E7</v>
      </c>
      <c r="B4515" s="21" t="s">
        <v>25273</v>
      </c>
      <c r="C4515" s="21" t="s">
        <v>25274</v>
      </c>
      <c r="D4515" s="21" t="s">
        <v>25275</v>
      </c>
      <c r="E4515" s="21" t="s">
        <v>25276</v>
      </c>
      <c r="F4515" s="21" t="s">
        <v>439</v>
      </c>
      <c r="G4515" s="21">
        <v>2019.0</v>
      </c>
      <c r="H4515" s="26">
        <v>43411.0</v>
      </c>
      <c r="I4515" s="21" t="s">
        <v>25277</v>
      </c>
      <c r="J4515" s="21"/>
      <c r="K4515" s="21" t="s">
        <v>25278</v>
      </c>
      <c r="L4515" s="21" t="str">
        <f>IF(ISNUMBER(VLOOKUP(A4515,EXCL,1,FALSE)),"Excluido",IF(ISNUMBER(VLOOKUP(A4515,POST,1,FALSE)),"PostAlerta",IF(ISNUMBER(VLOOKUP(A4515,PRE,1,FALSE)),"PreAlerta","")))</f>
        <v>PostAlerta</v>
      </c>
      <c r="M4515" s="21" t="str">
        <f>IF(ISNUMBER(A4515),(IF(ISNUMBER(VLOOKUP(A4515,KEYWORDS,1,FALSE)),"C/PalabrasClaves","S/PalabrasClaves")),"")</f>
        <v>S/PalabrasClaves</v>
      </c>
      <c r="N4515" s="21" t="str">
        <f t="shared" si="19"/>
        <v/>
      </c>
      <c r="O4515" s="21"/>
      <c r="P4515" s="21" t="s">
        <v>25216</v>
      </c>
      <c r="Q4515" s="21"/>
      <c r="R4515" s="21" t="str">
        <f>LEFT('2012-2022'!$P4515,4)</f>
        <v>2019</v>
      </c>
      <c r="S4515" s="21" t="s">
        <v>39</v>
      </c>
      <c r="T4515" s="21"/>
      <c r="U4515" s="21"/>
      <c r="V4515" s="21"/>
      <c r="W4515" s="27"/>
      <c r="X4515" s="27"/>
      <c r="Y4515" s="12"/>
    </row>
    <row r="4516" ht="15.75" customHeight="1">
      <c r="A4516" s="21">
        <v>3.0426159E7</v>
      </c>
      <c r="B4516" s="21" t="s">
        <v>25279</v>
      </c>
      <c r="C4516" s="21" t="s">
        <v>25280</v>
      </c>
      <c r="D4516" s="21" t="s">
        <v>25281</v>
      </c>
      <c r="E4516" s="21" t="s">
        <v>15065</v>
      </c>
      <c r="F4516" s="21" t="s">
        <v>2086</v>
      </c>
      <c r="G4516" s="21">
        <v>2019.0</v>
      </c>
      <c r="H4516" s="26">
        <v>43419.0</v>
      </c>
      <c r="I4516" s="21"/>
      <c r="J4516" s="21"/>
      <c r="K4516" s="21" t="s">
        <v>25282</v>
      </c>
      <c r="L4516" s="21" t="str">
        <f>IF(ISNUMBER(VLOOKUP(A4516,EXCL,1,FALSE)),"Excluido",IF(ISNUMBER(VLOOKUP(A4516,POST,1,FALSE)),"PostAlerta",IF(ISNUMBER(VLOOKUP(A4516,PRE,1,FALSE)),"PreAlerta","")))</f>
        <v>PostAlerta</v>
      </c>
      <c r="M4516" s="21" t="str">
        <f>IF(ISNUMBER(A4516),(IF(ISNUMBER(VLOOKUP(A4516,KEYWORDS,1,FALSE)),"C/PalabrasClaves","S/PalabrasClaves")),"")</f>
        <v>S/PalabrasClaves</v>
      </c>
      <c r="N4516" s="21" t="str">
        <f t="shared" si="19"/>
        <v/>
      </c>
      <c r="O4516" s="21"/>
      <c r="P4516" s="21" t="s">
        <v>25254</v>
      </c>
      <c r="Q4516" s="21"/>
      <c r="R4516" s="21" t="str">
        <f>LEFT('2012-2022'!$P4516,4)</f>
        <v>2019</v>
      </c>
      <c r="S4516" s="21" t="s">
        <v>43</v>
      </c>
      <c r="T4516" s="21"/>
      <c r="U4516" s="21"/>
      <c r="V4516" s="21"/>
      <c r="W4516" s="27"/>
      <c r="X4516" s="27"/>
      <c r="Y4516" s="28"/>
    </row>
    <row r="4517" ht="15.75" customHeight="1">
      <c r="A4517" s="21">
        <v>3.0442571E7</v>
      </c>
      <c r="B4517" s="21" t="s">
        <v>25283</v>
      </c>
      <c r="C4517" s="21" t="s">
        <v>25284</v>
      </c>
      <c r="D4517" s="21" t="s">
        <v>25285</v>
      </c>
      <c r="E4517" s="21" t="s">
        <v>25286</v>
      </c>
      <c r="F4517" s="21" t="s">
        <v>496</v>
      </c>
      <c r="G4517" s="21">
        <v>2019.0</v>
      </c>
      <c r="H4517" s="26">
        <v>43421.0</v>
      </c>
      <c r="I4517" s="21"/>
      <c r="J4517" s="21"/>
      <c r="K4517" s="21" t="s">
        <v>25287</v>
      </c>
      <c r="L4517" s="21" t="str">
        <f>IF(ISNUMBER(VLOOKUP(A4517,EXCL,1,FALSE)),"Excluido",IF(ISNUMBER(VLOOKUP(A4517,POST,1,FALSE)),"PostAlerta",IF(ISNUMBER(VLOOKUP(A4517,PRE,1,FALSE)),"PreAlerta","")))</f>
        <v>PostAlerta</v>
      </c>
      <c r="M4517" s="21" t="str">
        <f>IF(ISNUMBER(A4517),(IF(ISNUMBER(VLOOKUP(A4517,KEYWORDS,1,FALSE)),"C/PalabrasClaves","S/PalabrasClaves")),"")</f>
        <v>S/PalabrasClaves</v>
      </c>
      <c r="N4517" s="21" t="str">
        <f t="shared" si="19"/>
        <v/>
      </c>
      <c r="O4517" s="21"/>
      <c r="P4517" s="21" t="s">
        <v>25254</v>
      </c>
      <c r="Q4517" s="21"/>
      <c r="R4517" s="21" t="str">
        <f>LEFT('2012-2022'!$P4517,4)</f>
        <v>2019</v>
      </c>
      <c r="S4517" s="21" t="s">
        <v>43</v>
      </c>
      <c r="T4517" s="21"/>
      <c r="U4517" s="21"/>
      <c r="V4517" s="21"/>
      <c r="W4517" s="27"/>
      <c r="X4517" s="27"/>
      <c r="Y4517" s="12"/>
    </row>
    <row r="4518" ht="15.75" customHeight="1">
      <c r="A4518" s="21">
        <v>3.0448253E7</v>
      </c>
      <c r="B4518" s="21" t="s">
        <v>25288</v>
      </c>
      <c r="C4518" s="21" t="s">
        <v>23112</v>
      </c>
      <c r="D4518" s="21" t="s">
        <v>25289</v>
      </c>
      <c r="E4518" s="21" t="s">
        <v>23114</v>
      </c>
      <c r="F4518" s="21" t="s">
        <v>496</v>
      </c>
      <c r="G4518" s="21">
        <v>2019.0</v>
      </c>
      <c r="H4518" s="26">
        <v>43423.0</v>
      </c>
      <c r="I4518" s="21"/>
      <c r="J4518" s="21"/>
      <c r="K4518" s="21" t="s">
        <v>25290</v>
      </c>
      <c r="L4518" s="21" t="str">
        <f>IF(ISNUMBER(VLOOKUP(A4518,EXCL,1,FALSE)),"Excluido",IF(ISNUMBER(VLOOKUP(A4518,POST,1,FALSE)),"PostAlerta",IF(ISNUMBER(VLOOKUP(A4518,PRE,1,FALSE)),"PreAlerta","")))</f>
        <v>Excluido</v>
      </c>
      <c r="M4518" s="21" t="str">
        <f>IF(ISNUMBER(A4518),(IF(ISNUMBER(VLOOKUP(A4518,KEYWORDS,1,FALSE)),"C/PalabrasClaves","S/PalabrasClaves")),"")</f>
        <v>S/PalabrasClaves</v>
      </c>
      <c r="N4518" s="21" t="str">
        <f t="shared" si="19"/>
        <v/>
      </c>
      <c r="O4518" s="21"/>
      <c r="P4518" s="21" t="s">
        <v>25254</v>
      </c>
      <c r="Q4518" s="21"/>
      <c r="R4518" s="21" t="str">
        <f>LEFT('2012-2022'!$P4518,4)</f>
        <v>2019</v>
      </c>
      <c r="S4518" s="21" t="s">
        <v>43</v>
      </c>
      <c r="T4518" s="21"/>
      <c r="U4518" s="21"/>
      <c r="V4518" s="21"/>
      <c r="W4518" s="27"/>
      <c r="X4518" s="27"/>
      <c r="Y4518" s="28"/>
    </row>
    <row r="4519" ht="15.75" customHeight="1">
      <c r="A4519" s="21">
        <v>3.0455057E7</v>
      </c>
      <c r="B4519" s="21" t="s">
        <v>25291</v>
      </c>
      <c r="C4519" s="21" t="s">
        <v>25292</v>
      </c>
      <c r="D4519" s="21" t="s">
        <v>25293</v>
      </c>
      <c r="E4519" s="21" t="s">
        <v>25294</v>
      </c>
      <c r="F4519" s="21" t="s">
        <v>496</v>
      </c>
      <c r="G4519" s="21">
        <v>2019.0</v>
      </c>
      <c r="H4519" s="26">
        <v>43425.0</v>
      </c>
      <c r="I4519" s="21"/>
      <c r="J4519" s="21"/>
      <c r="K4519" s="21" t="s">
        <v>25295</v>
      </c>
      <c r="L4519" s="21" t="str">
        <f>IF(ISNUMBER(VLOOKUP(A4519,EXCL,1,FALSE)),"Excluido",IF(ISNUMBER(VLOOKUP(A4519,POST,1,FALSE)),"PostAlerta",IF(ISNUMBER(VLOOKUP(A4519,PRE,1,FALSE)),"PreAlerta","")))</f>
        <v>PostAlerta</v>
      </c>
      <c r="M4519" s="21" t="str">
        <f>IF(ISNUMBER(A4519),(IF(ISNUMBER(VLOOKUP(A4519,KEYWORDS,1,FALSE)),"C/PalabrasClaves","S/PalabrasClaves")),"")</f>
        <v>S/PalabrasClaves</v>
      </c>
      <c r="N4519" s="21" t="str">
        <f t="shared" si="19"/>
        <v/>
      </c>
      <c r="O4519" s="21"/>
      <c r="P4519" s="21" t="s">
        <v>25254</v>
      </c>
      <c r="Q4519" s="21"/>
      <c r="R4519" s="21" t="str">
        <f>LEFT('2012-2022'!$P4519,4)</f>
        <v>2019</v>
      </c>
      <c r="S4519" s="21" t="s">
        <v>43</v>
      </c>
      <c r="T4519" s="21"/>
      <c r="U4519" s="21"/>
      <c r="V4519" s="21"/>
      <c r="W4519" s="27"/>
      <c r="X4519" s="27"/>
      <c r="Y4519" s="12"/>
    </row>
    <row r="4520" ht="15.75" customHeight="1">
      <c r="A4520" s="21">
        <v>3.0455197E7</v>
      </c>
      <c r="B4520" s="21" t="s">
        <v>25296</v>
      </c>
      <c r="C4520" s="21" t="s">
        <v>25297</v>
      </c>
      <c r="D4520" s="21" t="s">
        <v>25298</v>
      </c>
      <c r="E4520" s="21" t="s">
        <v>12271</v>
      </c>
      <c r="F4520" s="21" t="s">
        <v>439</v>
      </c>
      <c r="G4520" s="21">
        <v>2019.0</v>
      </c>
      <c r="H4520" s="26">
        <v>43425.0</v>
      </c>
      <c r="I4520" s="21" t="s">
        <v>25299</v>
      </c>
      <c r="J4520" s="21"/>
      <c r="K4520" s="21" t="s">
        <v>25300</v>
      </c>
      <c r="L4520" s="21" t="str">
        <f>IF(ISNUMBER(VLOOKUP(A4520,EXCL,1,FALSE)),"Excluido",IF(ISNUMBER(VLOOKUP(A4520,POST,1,FALSE)),"PostAlerta",IF(ISNUMBER(VLOOKUP(A4520,PRE,1,FALSE)),"PreAlerta","")))</f>
        <v>PostAlerta</v>
      </c>
      <c r="M4520" s="21" t="str">
        <f>IF(ISNUMBER(A4520),(IF(ISNUMBER(VLOOKUP(A4520,KEYWORDS,1,FALSE)),"C/PalabrasClaves","S/PalabrasClaves")),"")</f>
        <v>S/PalabrasClaves</v>
      </c>
      <c r="N4520" s="21" t="str">
        <f t="shared" si="19"/>
        <v/>
      </c>
      <c r="O4520" s="21"/>
      <c r="P4520" s="21" t="s">
        <v>25216</v>
      </c>
      <c r="Q4520" s="21"/>
      <c r="R4520" s="21" t="str">
        <f>LEFT('2012-2022'!$P4520,4)</f>
        <v>2019</v>
      </c>
      <c r="S4520" s="21" t="s">
        <v>39</v>
      </c>
      <c r="T4520" s="21"/>
      <c r="U4520" s="21"/>
      <c r="V4520" s="21"/>
      <c r="W4520" s="27"/>
      <c r="X4520" s="27"/>
      <c r="Y4520" s="28"/>
    </row>
    <row r="4521" ht="15.75" customHeight="1">
      <c r="A4521" s="21">
        <v>3.0466964E7</v>
      </c>
      <c r="B4521" s="21" t="s">
        <v>25301</v>
      </c>
      <c r="C4521" s="21" t="s">
        <v>25302</v>
      </c>
      <c r="D4521" s="21" t="s">
        <v>25303</v>
      </c>
      <c r="E4521" s="21" t="s">
        <v>12470</v>
      </c>
      <c r="F4521" s="21" t="s">
        <v>496</v>
      </c>
      <c r="G4521" s="21">
        <v>2019.0</v>
      </c>
      <c r="H4521" s="26">
        <v>43428.0</v>
      </c>
      <c r="I4521" s="21" t="s">
        <v>25304</v>
      </c>
      <c r="J4521" s="21" t="s">
        <v>25305</v>
      </c>
      <c r="K4521" s="21" t="s">
        <v>25306</v>
      </c>
      <c r="L4521" s="21" t="str">
        <f>IF(ISNUMBER(VLOOKUP(A4521,EXCL,1,FALSE)),"Excluido",IF(ISNUMBER(VLOOKUP(A4521,POST,1,FALSE)),"PostAlerta",IF(ISNUMBER(VLOOKUP(A4521,PRE,1,FALSE)),"PreAlerta","")))</f>
        <v>PostAlerta</v>
      </c>
      <c r="M4521" s="21" t="str">
        <f>IF(ISNUMBER(A4521),(IF(ISNUMBER(VLOOKUP(A4521,KEYWORDS,1,FALSE)),"C/PalabrasClaves","S/PalabrasClaves")),"")</f>
        <v>C/PalabrasClaves</v>
      </c>
      <c r="N4521" s="21" t="str">
        <f t="shared" si="19"/>
        <v/>
      </c>
      <c r="O4521" s="21"/>
      <c r="P4521" s="21" t="s">
        <v>25254</v>
      </c>
      <c r="Q4521" s="21"/>
      <c r="R4521" s="21" t="str">
        <f>LEFT('2012-2022'!$P4521,4)</f>
        <v>2019</v>
      </c>
      <c r="S4521" s="21" t="s">
        <v>43</v>
      </c>
      <c r="T4521" s="21"/>
      <c r="U4521" s="21"/>
      <c r="V4521" s="21"/>
      <c r="W4521" s="27"/>
      <c r="X4521" s="27"/>
      <c r="Y4521" s="12"/>
    </row>
    <row r="4522" ht="15.75" customHeight="1">
      <c r="A4522" s="21">
        <v>3.0466965E7</v>
      </c>
      <c r="B4522" s="21" t="s">
        <v>25307</v>
      </c>
      <c r="C4522" s="21" t="s">
        <v>25308</v>
      </c>
      <c r="D4522" s="21" t="s">
        <v>25309</v>
      </c>
      <c r="E4522" s="21" t="s">
        <v>25310</v>
      </c>
      <c r="F4522" s="21" t="s">
        <v>496</v>
      </c>
      <c r="G4522" s="21">
        <v>2019.0</v>
      </c>
      <c r="H4522" s="26">
        <v>43428.0</v>
      </c>
      <c r="I4522" s="21"/>
      <c r="J4522" s="21"/>
      <c r="K4522" s="21" t="s">
        <v>25311</v>
      </c>
      <c r="L4522" s="21" t="str">
        <f>IF(ISNUMBER(VLOOKUP(A4522,EXCL,1,FALSE)),"Excluido",IF(ISNUMBER(VLOOKUP(A4522,POST,1,FALSE)),"PostAlerta",IF(ISNUMBER(VLOOKUP(A4522,PRE,1,FALSE)),"PreAlerta","")))</f>
        <v>PostAlerta</v>
      </c>
      <c r="M4522" s="21" t="str">
        <f>IF(ISNUMBER(A4522),(IF(ISNUMBER(VLOOKUP(A4522,KEYWORDS,1,FALSE)),"C/PalabrasClaves","S/PalabrasClaves")),"")</f>
        <v>S/PalabrasClaves</v>
      </c>
      <c r="N4522" s="21" t="str">
        <f t="shared" si="19"/>
        <v/>
      </c>
      <c r="O4522" s="21"/>
      <c r="P4522" s="21" t="s">
        <v>25254</v>
      </c>
      <c r="Q4522" s="21"/>
      <c r="R4522" s="21" t="str">
        <f>LEFT('2012-2022'!$P4522,4)</f>
        <v>2019</v>
      </c>
      <c r="S4522" s="21" t="s">
        <v>43</v>
      </c>
      <c r="T4522" s="21"/>
      <c r="U4522" s="21"/>
      <c r="V4522" s="21"/>
      <c r="W4522" s="27"/>
      <c r="X4522" s="27"/>
      <c r="Y4522" s="28"/>
    </row>
    <row r="4523" ht="15.75" customHeight="1">
      <c r="A4523" s="21">
        <v>3.047047E7</v>
      </c>
      <c r="B4523" s="21" t="s">
        <v>25312</v>
      </c>
      <c r="C4523" s="21" t="s">
        <v>25313</v>
      </c>
      <c r="D4523" s="21" t="s">
        <v>25314</v>
      </c>
      <c r="E4523" s="21" t="s">
        <v>25315</v>
      </c>
      <c r="F4523" s="21" t="s">
        <v>496</v>
      </c>
      <c r="G4523" s="21">
        <v>2019.0</v>
      </c>
      <c r="H4523" s="26">
        <v>43429.0</v>
      </c>
      <c r="I4523" s="21"/>
      <c r="J4523" s="21"/>
      <c r="K4523" s="21" t="s">
        <v>25316</v>
      </c>
      <c r="L4523" s="21" t="str">
        <f>IF(ISNUMBER(VLOOKUP(A4523,EXCL,1,FALSE)),"Excluido",IF(ISNUMBER(VLOOKUP(A4523,POST,1,FALSE)),"PostAlerta",IF(ISNUMBER(VLOOKUP(A4523,PRE,1,FALSE)),"PreAlerta","")))</f>
        <v>PostAlerta</v>
      </c>
      <c r="M4523" s="21" t="str">
        <f>IF(ISNUMBER(A4523),(IF(ISNUMBER(VLOOKUP(A4523,KEYWORDS,1,FALSE)),"C/PalabrasClaves","S/PalabrasClaves")),"")</f>
        <v>S/PalabrasClaves</v>
      </c>
      <c r="N4523" s="21" t="str">
        <f t="shared" si="19"/>
        <v/>
      </c>
      <c r="O4523" s="21"/>
      <c r="P4523" s="21" t="s">
        <v>25254</v>
      </c>
      <c r="Q4523" s="21"/>
      <c r="R4523" s="21" t="str">
        <f>LEFT('2012-2022'!$P4523,4)</f>
        <v>2019</v>
      </c>
      <c r="S4523" s="21" t="s">
        <v>43</v>
      </c>
      <c r="T4523" s="21"/>
      <c r="U4523" s="21"/>
      <c r="V4523" s="21"/>
      <c r="W4523" s="27"/>
      <c r="X4523" s="27"/>
      <c r="Y4523" s="12"/>
    </row>
    <row r="4524" ht="15.75" customHeight="1">
      <c r="A4524" s="21">
        <v>3.0482513E7</v>
      </c>
      <c r="B4524" s="21" t="s">
        <v>25317</v>
      </c>
      <c r="C4524" s="21" t="s">
        <v>25318</v>
      </c>
      <c r="D4524" s="21" t="s">
        <v>25319</v>
      </c>
      <c r="E4524" s="21" t="s">
        <v>25320</v>
      </c>
      <c r="F4524" s="21" t="s">
        <v>496</v>
      </c>
      <c r="G4524" s="21">
        <v>2019.0</v>
      </c>
      <c r="H4524" s="26">
        <v>43433.0</v>
      </c>
      <c r="I4524" s="21"/>
      <c r="J4524" s="21"/>
      <c r="K4524" s="21" t="s">
        <v>25321</v>
      </c>
      <c r="L4524" s="21" t="str">
        <f>IF(ISNUMBER(VLOOKUP(A4524,EXCL,1,FALSE)),"Excluido",IF(ISNUMBER(VLOOKUP(A4524,POST,1,FALSE)),"PostAlerta",IF(ISNUMBER(VLOOKUP(A4524,PRE,1,FALSE)),"PreAlerta","")))</f>
        <v>PostAlerta</v>
      </c>
      <c r="M4524" s="21" t="str">
        <f>IF(ISNUMBER(A4524),(IF(ISNUMBER(VLOOKUP(A4524,KEYWORDS,1,FALSE)),"C/PalabrasClaves","S/PalabrasClaves")),"")</f>
        <v>S/PalabrasClaves</v>
      </c>
      <c r="N4524" s="21" t="str">
        <f t="shared" si="19"/>
        <v/>
      </c>
      <c r="O4524" s="21"/>
      <c r="P4524" s="21" t="s">
        <v>25254</v>
      </c>
      <c r="Q4524" s="21"/>
      <c r="R4524" s="21" t="str">
        <f>LEFT('2012-2022'!$P4524,4)</f>
        <v>2019</v>
      </c>
      <c r="S4524" s="21" t="s">
        <v>43</v>
      </c>
      <c r="T4524" s="21"/>
      <c r="U4524" s="21"/>
      <c r="V4524" s="21"/>
      <c r="W4524" s="27"/>
      <c r="X4524" s="27"/>
      <c r="Y4524" s="28"/>
    </row>
    <row r="4525" ht="15.75" customHeight="1">
      <c r="A4525" s="21">
        <v>3.050198E7</v>
      </c>
      <c r="B4525" s="21" t="s">
        <v>25322</v>
      </c>
      <c r="C4525" s="21" t="s">
        <v>25323</v>
      </c>
      <c r="D4525" s="21" t="s">
        <v>25324</v>
      </c>
      <c r="E4525" s="21" t="s">
        <v>25325</v>
      </c>
      <c r="F4525" s="21" t="s">
        <v>496</v>
      </c>
      <c r="G4525" s="21">
        <v>2019.0</v>
      </c>
      <c r="H4525" s="26">
        <v>43438.0</v>
      </c>
      <c r="I4525" s="21"/>
      <c r="J4525" s="21"/>
      <c r="K4525" s="21" t="s">
        <v>25326</v>
      </c>
      <c r="L4525" s="21" t="str">
        <f>IF(ISNUMBER(VLOOKUP(A4525,EXCL,1,FALSE)),"Excluido",IF(ISNUMBER(VLOOKUP(A4525,POST,1,FALSE)),"PostAlerta",IF(ISNUMBER(VLOOKUP(A4525,PRE,1,FALSE)),"PreAlerta","")))</f>
        <v>PostAlerta</v>
      </c>
      <c r="M4525" s="21" t="str">
        <f>IF(ISNUMBER(A4525),(IF(ISNUMBER(VLOOKUP(A4525,KEYWORDS,1,FALSE)),"C/PalabrasClaves","S/PalabrasClaves")),"")</f>
        <v>S/PalabrasClaves</v>
      </c>
      <c r="N4525" s="21" t="str">
        <f t="shared" si="19"/>
        <v/>
      </c>
      <c r="O4525" s="21"/>
      <c r="P4525" s="21" t="s">
        <v>25254</v>
      </c>
      <c r="Q4525" s="21"/>
      <c r="R4525" s="21" t="str">
        <f>LEFT('2012-2022'!$P4525,4)</f>
        <v>2019</v>
      </c>
      <c r="S4525" s="21" t="s">
        <v>43</v>
      </c>
      <c r="T4525" s="21"/>
      <c r="U4525" s="21"/>
      <c r="V4525" s="21"/>
      <c r="W4525" s="27"/>
      <c r="X4525" s="27"/>
      <c r="Y4525" s="12"/>
    </row>
    <row r="4526" ht="15.75" customHeight="1">
      <c r="A4526" s="21">
        <v>3.0501981E7</v>
      </c>
      <c r="B4526" s="21" t="s">
        <v>25327</v>
      </c>
      <c r="C4526" s="21" t="s">
        <v>25328</v>
      </c>
      <c r="D4526" s="21" t="s">
        <v>25329</v>
      </c>
      <c r="E4526" s="21" t="s">
        <v>25330</v>
      </c>
      <c r="F4526" s="21" t="s">
        <v>496</v>
      </c>
      <c r="G4526" s="21">
        <v>2019.0</v>
      </c>
      <c r="H4526" s="26">
        <v>43438.0</v>
      </c>
      <c r="I4526" s="21"/>
      <c r="J4526" s="21"/>
      <c r="K4526" s="21" t="s">
        <v>25331</v>
      </c>
      <c r="L4526" s="21" t="str">
        <f>IF(ISNUMBER(VLOOKUP(A4526,EXCL,1,FALSE)),"Excluido",IF(ISNUMBER(VLOOKUP(A4526,POST,1,FALSE)),"PostAlerta",IF(ISNUMBER(VLOOKUP(A4526,PRE,1,FALSE)),"PreAlerta","")))</f>
        <v>PostAlerta</v>
      </c>
      <c r="M4526" s="21" t="str">
        <f>IF(ISNUMBER(A4526),(IF(ISNUMBER(VLOOKUP(A4526,KEYWORDS,1,FALSE)),"C/PalabrasClaves","S/PalabrasClaves")),"")</f>
        <v>S/PalabrasClaves</v>
      </c>
      <c r="N4526" s="21" t="str">
        <f t="shared" si="19"/>
        <v/>
      </c>
      <c r="O4526" s="21"/>
      <c r="P4526" s="21" t="s">
        <v>25254</v>
      </c>
      <c r="Q4526" s="21"/>
      <c r="R4526" s="21" t="str">
        <f>LEFT('2012-2022'!$P4526,4)</f>
        <v>2019</v>
      </c>
      <c r="S4526" s="21" t="s">
        <v>43</v>
      </c>
      <c r="T4526" s="21"/>
      <c r="U4526" s="21"/>
      <c r="V4526" s="21"/>
      <c r="W4526" s="27"/>
      <c r="X4526" s="27"/>
      <c r="Y4526" s="28"/>
    </row>
    <row r="4527" ht="15.75" customHeight="1">
      <c r="A4527" s="21">
        <v>3.0503892E7</v>
      </c>
      <c r="B4527" s="21" t="s">
        <v>25332</v>
      </c>
      <c r="C4527" s="21" t="s">
        <v>25333</v>
      </c>
      <c r="D4527" s="21" t="s">
        <v>25334</v>
      </c>
      <c r="E4527" s="21" t="s">
        <v>25335</v>
      </c>
      <c r="F4527" s="21" t="s">
        <v>496</v>
      </c>
      <c r="G4527" s="21">
        <v>2019.0</v>
      </c>
      <c r="H4527" s="26">
        <v>43438.0</v>
      </c>
      <c r="I4527" s="21"/>
      <c r="J4527" s="21"/>
      <c r="K4527" s="21" t="s">
        <v>25336</v>
      </c>
      <c r="L4527" s="21" t="str">
        <f>IF(ISNUMBER(VLOOKUP(A4527,EXCL,1,FALSE)),"Excluido",IF(ISNUMBER(VLOOKUP(A4527,POST,1,FALSE)),"PostAlerta",IF(ISNUMBER(VLOOKUP(A4527,PRE,1,FALSE)),"PreAlerta","")))</f>
        <v>PostAlerta</v>
      </c>
      <c r="M4527" s="21" t="str">
        <f>IF(ISNUMBER(A4527),(IF(ISNUMBER(VLOOKUP(A4527,KEYWORDS,1,FALSE)),"C/PalabrasClaves","S/PalabrasClaves")),"")</f>
        <v>S/PalabrasClaves</v>
      </c>
      <c r="N4527" s="21" t="str">
        <f t="shared" si="19"/>
        <v/>
      </c>
      <c r="O4527" s="21"/>
      <c r="P4527" s="21" t="s">
        <v>25254</v>
      </c>
      <c r="Q4527" s="21"/>
      <c r="R4527" s="21" t="str">
        <f>LEFT('2012-2022'!$P4527,4)</f>
        <v>2019</v>
      </c>
      <c r="S4527" s="21" t="s">
        <v>43</v>
      </c>
      <c r="T4527" s="21"/>
      <c r="U4527" s="21"/>
      <c r="V4527" s="21"/>
      <c r="W4527" s="27"/>
      <c r="X4527" s="27"/>
      <c r="Y4527" s="12"/>
    </row>
    <row r="4528" ht="15.75" customHeight="1">
      <c r="A4528" s="21">
        <v>3.0503893E7</v>
      </c>
      <c r="B4528" s="21" t="s">
        <v>25337</v>
      </c>
      <c r="C4528" s="21" t="s">
        <v>25338</v>
      </c>
      <c r="D4528" s="21" t="s">
        <v>25339</v>
      </c>
      <c r="E4528" s="21" t="s">
        <v>24776</v>
      </c>
      <c r="F4528" s="21" t="s">
        <v>496</v>
      </c>
      <c r="G4528" s="21">
        <v>2019.0</v>
      </c>
      <c r="H4528" s="26">
        <v>43438.0</v>
      </c>
      <c r="I4528" s="21"/>
      <c r="J4528" s="21"/>
      <c r="K4528" s="21" t="s">
        <v>25340</v>
      </c>
      <c r="L4528" s="21" t="str">
        <f>IF(ISNUMBER(VLOOKUP(A4528,EXCL,1,FALSE)),"Excluido",IF(ISNUMBER(VLOOKUP(A4528,POST,1,FALSE)),"PostAlerta",IF(ISNUMBER(VLOOKUP(A4528,PRE,1,FALSE)),"PreAlerta","")))</f>
        <v>PostAlerta</v>
      </c>
      <c r="M4528" s="21" t="str">
        <f>IF(ISNUMBER(A4528),(IF(ISNUMBER(VLOOKUP(A4528,KEYWORDS,1,FALSE)),"C/PalabrasClaves","S/PalabrasClaves")),"")</f>
        <v>S/PalabrasClaves</v>
      </c>
      <c r="N4528" s="21" t="str">
        <f t="shared" si="19"/>
        <v/>
      </c>
      <c r="O4528" s="21"/>
      <c r="P4528" s="21" t="s">
        <v>25254</v>
      </c>
      <c r="Q4528" s="21"/>
      <c r="R4528" s="21" t="str">
        <f>LEFT('2012-2022'!$P4528,4)</f>
        <v>2019</v>
      </c>
      <c r="S4528" s="21" t="s">
        <v>43</v>
      </c>
      <c r="T4528" s="21"/>
      <c r="U4528" s="21"/>
      <c r="V4528" s="21"/>
      <c r="W4528" s="27"/>
      <c r="X4528" s="27"/>
      <c r="Y4528" s="28"/>
    </row>
    <row r="4529" ht="15.75" customHeight="1">
      <c r="A4529" s="21">
        <v>3.0515855E7</v>
      </c>
      <c r="B4529" s="21" t="s">
        <v>25341</v>
      </c>
      <c r="C4529" s="21" t="s">
        <v>25342</v>
      </c>
      <c r="D4529" s="21" t="s">
        <v>25343</v>
      </c>
      <c r="E4529" s="21" t="s">
        <v>25344</v>
      </c>
      <c r="F4529" s="21" t="s">
        <v>25345</v>
      </c>
      <c r="G4529" s="21">
        <v>2019.0</v>
      </c>
      <c r="H4529" s="26">
        <v>43440.0</v>
      </c>
      <c r="I4529" s="21"/>
      <c r="J4529" s="21"/>
      <c r="K4529" s="21" t="s">
        <v>25346</v>
      </c>
      <c r="L4529" s="21" t="str">
        <f>IF(ISNUMBER(VLOOKUP(A4529,EXCL,1,FALSE)),"Excluido",IF(ISNUMBER(VLOOKUP(A4529,POST,1,FALSE)),"PostAlerta",IF(ISNUMBER(VLOOKUP(A4529,PRE,1,FALSE)),"PreAlerta","")))</f>
        <v>PostAlerta</v>
      </c>
      <c r="M4529" s="21" t="str">
        <f>IF(ISNUMBER(A4529),(IF(ISNUMBER(VLOOKUP(A4529,KEYWORDS,1,FALSE)),"C/PalabrasClaves","S/PalabrasClaves")),"")</f>
        <v>S/PalabrasClaves</v>
      </c>
      <c r="N4529" s="21" t="str">
        <f t="shared" si="19"/>
        <v/>
      </c>
      <c r="O4529" s="21"/>
      <c r="P4529" s="21" t="s">
        <v>25254</v>
      </c>
      <c r="Q4529" s="21"/>
      <c r="R4529" s="21" t="str">
        <f>LEFT('2012-2022'!$P4529,4)</f>
        <v>2019</v>
      </c>
      <c r="S4529" s="21" t="s">
        <v>43</v>
      </c>
      <c r="T4529" s="21"/>
      <c r="U4529" s="21"/>
      <c r="V4529" s="21"/>
      <c r="W4529" s="27"/>
      <c r="X4529" s="27"/>
      <c r="Y4529" s="12"/>
    </row>
    <row r="4530" ht="15.75" customHeight="1">
      <c r="A4530" s="21">
        <v>3.0551145E7</v>
      </c>
      <c r="B4530" s="21" t="s">
        <v>25347</v>
      </c>
      <c r="C4530" s="21" t="s">
        <v>25348</v>
      </c>
      <c r="D4530" s="21" t="s">
        <v>25349</v>
      </c>
      <c r="E4530" s="21" t="s">
        <v>25350</v>
      </c>
      <c r="F4530" s="21" t="s">
        <v>1622</v>
      </c>
      <c r="G4530" s="21">
        <v>2019.0</v>
      </c>
      <c r="H4530" s="26">
        <v>43449.0</v>
      </c>
      <c r="I4530" s="21"/>
      <c r="J4530" s="21"/>
      <c r="K4530" s="21" t="s">
        <v>25351</v>
      </c>
      <c r="L4530" s="21" t="str">
        <f>IF(ISNUMBER(VLOOKUP(A4530,EXCL,1,FALSE)),"Excluido",IF(ISNUMBER(VLOOKUP(A4530,POST,1,FALSE)),"PostAlerta",IF(ISNUMBER(VLOOKUP(A4530,PRE,1,FALSE)),"PreAlerta","")))</f>
        <v>PostAlerta</v>
      </c>
      <c r="M4530" s="21" t="str">
        <f>IF(ISNUMBER(A4530),(IF(ISNUMBER(VLOOKUP(A4530,KEYWORDS,1,FALSE)),"C/PalabrasClaves","S/PalabrasClaves")),"")</f>
        <v>S/PalabrasClaves</v>
      </c>
      <c r="N4530" s="21" t="str">
        <f t="shared" si="19"/>
        <v/>
      </c>
      <c r="O4530" s="21"/>
      <c r="P4530" s="21" t="s">
        <v>25260</v>
      </c>
      <c r="Q4530" s="21"/>
      <c r="R4530" s="21" t="str">
        <f>LEFT('2012-2022'!$P4530,4)</f>
        <v>2019</v>
      </c>
      <c r="S4530" s="21" t="s">
        <v>43</v>
      </c>
      <c r="T4530" s="21"/>
      <c r="U4530" s="21"/>
      <c r="V4530" s="21"/>
      <c r="W4530" s="27"/>
      <c r="X4530" s="27"/>
      <c r="Y4530" s="28"/>
    </row>
    <row r="4531" ht="15.75" customHeight="1">
      <c r="A4531" s="21">
        <v>3.0560519E7</v>
      </c>
      <c r="B4531" s="21" t="s">
        <v>25352</v>
      </c>
      <c r="C4531" s="21" t="s">
        <v>25353</v>
      </c>
      <c r="D4531" s="21" t="s">
        <v>25354</v>
      </c>
      <c r="E4531" s="21" t="s">
        <v>25355</v>
      </c>
      <c r="F4531" s="21" t="s">
        <v>376</v>
      </c>
      <c r="G4531" s="21">
        <v>2019.0</v>
      </c>
      <c r="H4531" s="26">
        <v>43453.0</v>
      </c>
      <c r="I4531" s="21"/>
      <c r="J4531" s="21"/>
      <c r="K4531" s="21" t="s">
        <v>25356</v>
      </c>
      <c r="L4531" s="21" t="str">
        <f>IF(ISNUMBER(VLOOKUP(A4531,EXCL,1,FALSE)),"Excluido",IF(ISNUMBER(VLOOKUP(A4531,POST,1,FALSE)),"PostAlerta",IF(ISNUMBER(VLOOKUP(A4531,PRE,1,FALSE)),"PreAlerta","")))</f>
        <v>PostAlerta</v>
      </c>
      <c r="M4531" s="21" t="str">
        <f>IF(ISNUMBER(A4531),(IF(ISNUMBER(VLOOKUP(A4531,KEYWORDS,1,FALSE)),"C/PalabrasClaves","S/PalabrasClaves")),"")</f>
        <v>S/PalabrasClaves</v>
      </c>
      <c r="N4531" s="21" t="str">
        <f t="shared" si="19"/>
        <v/>
      </c>
      <c r="O4531" s="21"/>
      <c r="P4531" s="21" t="s">
        <v>25254</v>
      </c>
      <c r="Q4531" s="21"/>
      <c r="R4531" s="21" t="str">
        <f>LEFT('2012-2022'!$P4531,4)</f>
        <v>2019</v>
      </c>
      <c r="S4531" s="21" t="s">
        <v>43</v>
      </c>
      <c r="T4531" s="21"/>
      <c r="U4531" s="21"/>
      <c r="V4531" s="21"/>
      <c r="W4531" s="27"/>
      <c r="X4531" s="27"/>
      <c r="Y4531" s="12"/>
    </row>
    <row r="4532" ht="15.75" customHeight="1">
      <c r="A4532" s="21">
        <v>3.0583288E7</v>
      </c>
      <c r="B4532" s="21" t="s">
        <v>25357</v>
      </c>
      <c r="C4532" s="21" t="s">
        <v>25358</v>
      </c>
      <c r="D4532" s="21" t="s">
        <v>25359</v>
      </c>
      <c r="E4532" s="21" t="s">
        <v>23502</v>
      </c>
      <c r="F4532" s="21" t="s">
        <v>25156</v>
      </c>
      <c r="G4532" s="21">
        <v>2019.0</v>
      </c>
      <c r="H4532" s="26">
        <v>43459.0</v>
      </c>
      <c r="I4532" s="21"/>
      <c r="J4532" s="21"/>
      <c r="K4532" s="21" t="s">
        <v>25360</v>
      </c>
      <c r="L4532" s="21" t="str">
        <f>IF(ISNUMBER(VLOOKUP(A4532,EXCL,1,FALSE)),"Excluido",IF(ISNUMBER(VLOOKUP(A4532,POST,1,FALSE)),"PostAlerta",IF(ISNUMBER(VLOOKUP(A4532,PRE,1,FALSE)),"PreAlerta","")))</f>
        <v>PostAlerta</v>
      </c>
      <c r="M4532" s="21" t="str">
        <f>IF(ISNUMBER(A4532),(IF(ISNUMBER(VLOOKUP(A4532,KEYWORDS,1,FALSE)),"C/PalabrasClaves","S/PalabrasClaves")),"")</f>
        <v>S/PalabrasClaves</v>
      </c>
      <c r="N4532" s="21" t="str">
        <f t="shared" si="19"/>
        <v/>
      </c>
      <c r="O4532" s="21"/>
      <c r="P4532" s="21" t="s">
        <v>25254</v>
      </c>
      <c r="Q4532" s="21"/>
      <c r="R4532" s="21" t="str">
        <f>LEFT('2012-2022'!$P4532,4)</f>
        <v>2019</v>
      </c>
      <c r="S4532" s="21" t="s">
        <v>43</v>
      </c>
      <c r="T4532" s="21"/>
      <c r="U4532" s="21"/>
      <c r="V4532" s="21"/>
      <c r="W4532" s="27"/>
      <c r="X4532" s="27"/>
      <c r="Y4532" s="28"/>
    </row>
    <row r="4533" ht="15.75" customHeight="1">
      <c r="A4533" s="21">
        <v>3.0611725E7</v>
      </c>
      <c r="B4533" s="21" t="s">
        <v>25361</v>
      </c>
      <c r="C4533" s="21" t="s">
        <v>25362</v>
      </c>
      <c r="D4533" s="21" t="s">
        <v>25363</v>
      </c>
      <c r="E4533" s="21" t="s">
        <v>25364</v>
      </c>
      <c r="F4533" s="21" t="s">
        <v>496</v>
      </c>
      <c r="G4533" s="21">
        <v>2019.0</v>
      </c>
      <c r="H4533" s="26">
        <v>43472.0</v>
      </c>
      <c r="I4533" s="21"/>
      <c r="J4533" s="21"/>
      <c r="K4533" s="21" t="s">
        <v>25365</v>
      </c>
      <c r="L4533" s="21" t="str">
        <f>IF(ISNUMBER(VLOOKUP(A4533,EXCL,1,FALSE)),"Excluido",IF(ISNUMBER(VLOOKUP(A4533,POST,1,FALSE)),"PostAlerta",IF(ISNUMBER(VLOOKUP(A4533,PRE,1,FALSE)),"PreAlerta","")))</f>
        <v>PostAlerta</v>
      </c>
      <c r="M4533" s="21" t="str">
        <f>IF(ISNUMBER(A4533),(IF(ISNUMBER(VLOOKUP(A4533,KEYWORDS,1,FALSE)),"C/PalabrasClaves","S/PalabrasClaves")),"")</f>
        <v>S/PalabrasClaves</v>
      </c>
      <c r="N4533" s="21" t="str">
        <f t="shared" si="19"/>
        <v/>
      </c>
      <c r="O4533" s="21"/>
      <c r="P4533" s="21" t="s">
        <v>25254</v>
      </c>
      <c r="Q4533" s="21"/>
      <c r="R4533" s="21" t="str">
        <f>LEFT('2012-2022'!$P4533,4)</f>
        <v>2019</v>
      </c>
      <c r="S4533" s="21" t="s">
        <v>43</v>
      </c>
      <c r="T4533" s="21"/>
      <c r="U4533" s="21"/>
      <c r="V4533" s="21"/>
      <c r="W4533" s="27"/>
      <c r="X4533" s="27"/>
      <c r="Y4533" s="12"/>
    </row>
    <row r="4534" ht="15.75" customHeight="1">
      <c r="A4534" s="21">
        <v>3.0629162E7</v>
      </c>
      <c r="B4534" s="21" t="s">
        <v>25366</v>
      </c>
      <c r="C4534" s="21" t="s">
        <v>25367</v>
      </c>
      <c r="D4534" s="21" t="s">
        <v>25368</v>
      </c>
      <c r="E4534" s="21" t="s">
        <v>25369</v>
      </c>
      <c r="F4534" s="21" t="s">
        <v>2843</v>
      </c>
      <c r="G4534" s="21">
        <v>2019.0</v>
      </c>
      <c r="H4534" s="26">
        <v>43476.0</v>
      </c>
      <c r="I4534" s="21" t="s">
        <v>25370</v>
      </c>
      <c r="J4534" s="21"/>
      <c r="K4534" s="21" t="s">
        <v>25371</v>
      </c>
      <c r="L4534" s="21" t="str">
        <f>IF(ISNUMBER(VLOOKUP(A4534,EXCL,1,FALSE)),"Excluido",IF(ISNUMBER(VLOOKUP(A4534,POST,1,FALSE)),"PostAlerta",IF(ISNUMBER(VLOOKUP(A4534,PRE,1,FALSE)),"PreAlerta","")))</f>
        <v>PostAlerta</v>
      </c>
      <c r="M4534" s="21" t="str">
        <f>IF(ISNUMBER(A4534),(IF(ISNUMBER(VLOOKUP(A4534,KEYWORDS,1,FALSE)),"C/PalabrasClaves","S/PalabrasClaves")),"")</f>
        <v>S/PalabrasClaves</v>
      </c>
      <c r="N4534" s="21" t="str">
        <f t="shared" si="19"/>
        <v/>
      </c>
      <c r="O4534" s="21"/>
      <c r="P4534" s="21" t="s">
        <v>25260</v>
      </c>
      <c r="Q4534" s="21"/>
      <c r="R4534" s="21" t="str">
        <f>LEFT('2012-2022'!$P4534,4)</f>
        <v>2019</v>
      </c>
      <c r="S4534" s="21" t="s">
        <v>43</v>
      </c>
      <c r="T4534" s="21"/>
      <c r="U4534" s="21"/>
      <c r="V4534" s="21"/>
      <c r="W4534" s="27"/>
      <c r="X4534" s="27"/>
      <c r="Y4534" s="28"/>
    </row>
    <row r="4535" ht="15.75" customHeight="1">
      <c r="A4535" s="21">
        <v>3.0638625E7</v>
      </c>
      <c r="B4535" s="21" t="s">
        <v>25372</v>
      </c>
      <c r="C4535" s="21" t="s">
        <v>25373</v>
      </c>
      <c r="D4535" s="21" t="s">
        <v>25374</v>
      </c>
      <c r="E4535" s="21" t="s">
        <v>25375</v>
      </c>
      <c r="F4535" s="21" t="s">
        <v>284</v>
      </c>
      <c r="G4535" s="21">
        <v>2019.0</v>
      </c>
      <c r="H4535" s="26">
        <v>43480.0</v>
      </c>
      <c r="I4535" s="21"/>
      <c r="J4535" s="21"/>
      <c r="K4535" s="21" t="s">
        <v>25376</v>
      </c>
      <c r="L4535" s="21" t="str">
        <f>IF(ISNUMBER(VLOOKUP(A4535,EXCL,1,FALSE)),"Excluido",IF(ISNUMBER(VLOOKUP(A4535,POST,1,FALSE)),"PostAlerta",IF(ISNUMBER(VLOOKUP(A4535,PRE,1,FALSE)),"PreAlerta","")))</f>
        <v>PostAlerta</v>
      </c>
      <c r="M4535" s="21" t="str">
        <f>IF(ISNUMBER(A4535),(IF(ISNUMBER(VLOOKUP(A4535,KEYWORDS,1,FALSE)),"C/PalabrasClaves","S/PalabrasClaves")),"")</f>
        <v>S/PalabrasClaves</v>
      </c>
      <c r="N4535" s="21" t="str">
        <f t="shared" si="19"/>
        <v/>
      </c>
      <c r="O4535" s="21"/>
      <c r="P4535" s="21" t="s">
        <v>25254</v>
      </c>
      <c r="Q4535" s="21"/>
      <c r="R4535" s="21" t="str">
        <f>LEFT('2012-2022'!$P4535,4)</f>
        <v>2019</v>
      </c>
      <c r="S4535" s="21" t="s">
        <v>43</v>
      </c>
      <c r="T4535" s="21"/>
      <c r="U4535" s="21"/>
      <c r="V4535" s="21"/>
      <c r="W4535" s="27"/>
      <c r="X4535" s="27"/>
      <c r="Y4535" s="12"/>
    </row>
    <row r="4536" ht="15.75" customHeight="1">
      <c r="A4536" s="21">
        <v>3.0656468E7</v>
      </c>
      <c r="B4536" s="21" t="s">
        <v>25377</v>
      </c>
      <c r="C4536" s="21" t="s">
        <v>25378</v>
      </c>
      <c r="D4536" s="21" t="s">
        <v>25379</v>
      </c>
      <c r="E4536" s="21" t="s">
        <v>25380</v>
      </c>
      <c r="F4536" s="21" t="s">
        <v>664</v>
      </c>
      <c r="G4536" s="21">
        <v>2019.0</v>
      </c>
      <c r="H4536" s="26">
        <v>43484.0</v>
      </c>
      <c r="I4536" s="21"/>
      <c r="J4536" s="21"/>
      <c r="K4536" s="21" t="s">
        <v>25381</v>
      </c>
      <c r="L4536" s="21" t="str">
        <f>IF(ISNUMBER(VLOOKUP(A4536,EXCL,1,FALSE)),"Excluido",IF(ISNUMBER(VLOOKUP(A4536,POST,1,FALSE)),"PostAlerta",IF(ISNUMBER(VLOOKUP(A4536,PRE,1,FALSE)),"PreAlerta","")))</f>
        <v>PostAlerta</v>
      </c>
      <c r="M4536" s="21" t="str">
        <f>IF(ISNUMBER(A4536),(IF(ISNUMBER(VLOOKUP(A4536,KEYWORDS,1,FALSE)),"C/PalabrasClaves","S/PalabrasClaves")),"")</f>
        <v>S/PalabrasClaves</v>
      </c>
      <c r="N4536" s="21" t="str">
        <f t="shared" si="19"/>
        <v/>
      </c>
      <c r="O4536" s="21"/>
      <c r="P4536" s="21" t="s">
        <v>25254</v>
      </c>
      <c r="Q4536" s="21"/>
      <c r="R4536" s="21" t="str">
        <f>LEFT('2012-2022'!$P4536,4)</f>
        <v>2019</v>
      </c>
      <c r="S4536" s="21" t="s">
        <v>43</v>
      </c>
      <c r="T4536" s="21"/>
      <c r="U4536" s="21"/>
      <c r="V4536" s="21"/>
      <c r="W4536" s="27"/>
      <c r="X4536" s="27"/>
      <c r="Y4536" s="28"/>
    </row>
    <row r="4537" ht="15.75" customHeight="1">
      <c r="A4537" s="21">
        <v>3.0672502E7</v>
      </c>
      <c r="B4537" s="21" t="s">
        <v>25382</v>
      </c>
      <c r="C4537" s="21" t="s">
        <v>25383</v>
      </c>
      <c r="D4537" s="21" t="s">
        <v>25384</v>
      </c>
      <c r="E4537" s="21" t="s">
        <v>25385</v>
      </c>
      <c r="F4537" s="21" t="s">
        <v>19806</v>
      </c>
      <c r="G4537" s="21">
        <v>2019.0</v>
      </c>
      <c r="H4537" s="26">
        <v>43489.0</v>
      </c>
      <c r="I4537" s="21" t="s">
        <v>25386</v>
      </c>
      <c r="J4537" s="21"/>
      <c r="K4537" s="21" t="s">
        <v>25387</v>
      </c>
      <c r="L4537" s="21" t="str">
        <f>IF(ISNUMBER(VLOOKUP(A4537,EXCL,1,FALSE)),"Excluido",IF(ISNUMBER(VLOOKUP(A4537,POST,1,FALSE)),"PostAlerta",IF(ISNUMBER(VLOOKUP(A4537,PRE,1,FALSE)),"PreAlerta","")))</f>
        <v>PostAlerta</v>
      </c>
      <c r="M4537" s="21" t="str">
        <f>IF(ISNUMBER(A4537),(IF(ISNUMBER(VLOOKUP(A4537,KEYWORDS,1,FALSE)),"C/PalabrasClaves","S/PalabrasClaves")),"")</f>
        <v>S/PalabrasClaves</v>
      </c>
      <c r="N4537" s="21" t="str">
        <f t="shared" si="19"/>
        <v/>
      </c>
      <c r="O4537" s="21"/>
      <c r="P4537" s="21" t="s">
        <v>25254</v>
      </c>
      <c r="Q4537" s="21"/>
      <c r="R4537" s="21" t="str">
        <f>LEFT('2012-2022'!$P4537,4)</f>
        <v>2019</v>
      </c>
      <c r="S4537" s="21" t="s">
        <v>43</v>
      </c>
      <c r="T4537" s="21"/>
      <c r="U4537" s="21"/>
      <c r="V4537" s="21"/>
      <c r="W4537" s="27"/>
      <c r="X4537" s="27"/>
      <c r="Y4537" s="12"/>
    </row>
    <row r="4538" ht="15.75" customHeight="1">
      <c r="A4538" s="21">
        <v>3.0673989E7</v>
      </c>
      <c r="B4538" s="21" t="s">
        <v>25388</v>
      </c>
      <c r="C4538" s="21" t="s">
        <v>9267</v>
      </c>
      <c r="D4538" s="21" t="s">
        <v>25389</v>
      </c>
      <c r="E4538" s="21" t="s">
        <v>2788</v>
      </c>
      <c r="F4538" s="21" t="s">
        <v>2789</v>
      </c>
      <c r="G4538" s="21">
        <v>2019.0</v>
      </c>
      <c r="H4538" s="26">
        <v>43489.0</v>
      </c>
      <c r="I4538" s="21"/>
      <c r="J4538" s="21"/>
      <c r="K4538" s="21" t="s">
        <v>25390</v>
      </c>
      <c r="L4538" s="21" t="str">
        <f>IF(ISNUMBER(VLOOKUP(A4538,EXCL,1,FALSE)),"Excluido",IF(ISNUMBER(VLOOKUP(A4538,POST,1,FALSE)),"PostAlerta",IF(ISNUMBER(VLOOKUP(A4538,PRE,1,FALSE)),"PreAlerta","")))</f>
        <v>PostAlerta</v>
      </c>
      <c r="M4538" s="21" t="str">
        <f>IF(ISNUMBER(A4538),(IF(ISNUMBER(VLOOKUP(A4538,KEYWORDS,1,FALSE)),"C/PalabrasClaves","S/PalabrasClaves")),"")</f>
        <v>S/PalabrasClaves</v>
      </c>
      <c r="N4538" s="21" t="str">
        <f t="shared" si="19"/>
        <v/>
      </c>
      <c r="O4538" s="21"/>
      <c r="P4538" s="21" t="s">
        <v>25254</v>
      </c>
      <c r="Q4538" s="21"/>
      <c r="R4538" s="21" t="str">
        <f>LEFT('2012-2022'!$P4538,4)</f>
        <v>2019</v>
      </c>
      <c r="S4538" s="21" t="s">
        <v>43</v>
      </c>
      <c r="T4538" s="21"/>
      <c r="U4538" s="21"/>
      <c r="V4538" s="21"/>
      <c r="W4538" s="27"/>
      <c r="X4538" s="27"/>
      <c r="Y4538" s="28"/>
    </row>
    <row r="4539" ht="15.75" customHeight="1">
      <c r="A4539" s="21">
        <v>3.0711043E7</v>
      </c>
      <c r="B4539" s="21" t="s">
        <v>25391</v>
      </c>
      <c r="C4539" s="21" t="s">
        <v>25392</v>
      </c>
      <c r="D4539" s="21" t="s">
        <v>25393</v>
      </c>
      <c r="E4539" s="21" t="s">
        <v>25394</v>
      </c>
      <c r="F4539" s="21" t="s">
        <v>202</v>
      </c>
      <c r="G4539" s="21">
        <v>2019.0</v>
      </c>
      <c r="H4539" s="26">
        <v>43500.0</v>
      </c>
      <c r="I4539" s="21"/>
      <c r="J4539" s="21"/>
      <c r="K4539" s="21" t="s">
        <v>25395</v>
      </c>
      <c r="L4539" s="21" t="str">
        <f>IF(ISNUMBER(VLOOKUP(A4539,EXCL,1,FALSE)),"Excluido",IF(ISNUMBER(VLOOKUP(A4539,POST,1,FALSE)),"PostAlerta",IF(ISNUMBER(VLOOKUP(A4539,PRE,1,FALSE)),"PreAlerta","")))</f>
        <v>PostAlerta</v>
      </c>
      <c r="M4539" s="21" t="str">
        <f>IF(ISNUMBER(A4539),(IF(ISNUMBER(VLOOKUP(A4539,KEYWORDS,1,FALSE)),"C/PalabrasClaves","S/PalabrasClaves")),"")</f>
        <v>S/PalabrasClaves</v>
      </c>
      <c r="N4539" s="21" t="str">
        <f t="shared" si="19"/>
        <v/>
      </c>
      <c r="O4539" s="21"/>
      <c r="P4539" s="21" t="s">
        <v>25254</v>
      </c>
      <c r="Q4539" s="21"/>
      <c r="R4539" s="21" t="str">
        <f>LEFT('2012-2022'!$P4539,4)</f>
        <v>2019</v>
      </c>
      <c r="S4539" s="21" t="s">
        <v>43</v>
      </c>
      <c r="T4539" s="21"/>
      <c r="U4539" s="21"/>
      <c r="V4539" s="21"/>
      <c r="W4539" s="27"/>
      <c r="X4539" s="27"/>
      <c r="Y4539" s="12"/>
    </row>
    <row r="4540" ht="15.75" customHeight="1">
      <c r="A4540" s="21">
        <v>3.0727038E7</v>
      </c>
      <c r="B4540" s="21" t="s">
        <v>25396</v>
      </c>
      <c r="C4540" s="21" t="s">
        <v>25397</v>
      </c>
      <c r="D4540" s="21" t="s">
        <v>25398</v>
      </c>
      <c r="E4540" s="21" t="s">
        <v>23231</v>
      </c>
      <c r="F4540" s="21" t="s">
        <v>2686</v>
      </c>
      <c r="G4540" s="21">
        <v>2019.0</v>
      </c>
      <c r="H4540" s="26">
        <v>43503.0</v>
      </c>
      <c r="I4540" s="21"/>
      <c r="J4540" s="21"/>
      <c r="K4540" s="21" t="s">
        <v>25399</v>
      </c>
      <c r="L4540" s="21" t="str">
        <f>IF(ISNUMBER(VLOOKUP(A4540,EXCL,1,FALSE)),"Excluido",IF(ISNUMBER(VLOOKUP(A4540,POST,1,FALSE)),"PostAlerta",IF(ISNUMBER(VLOOKUP(A4540,PRE,1,FALSE)),"PreAlerta","")))</f>
        <v>PostAlerta</v>
      </c>
      <c r="M4540" s="21" t="str">
        <f>IF(ISNUMBER(A4540),(IF(ISNUMBER(VLOOKUP(A4540,KEYWORDS,1,FALSE)),"C/PalabrasClaves","S/PalabrasClaves")),"")</f>
        <v>S/PalabrasClaves</v>
      </c>
      <c r="N4540" s="21" t="str">
        <f t="shared" si="19"/>
        <v/>
      </c>
      <c r="O4540" s="21"/>
      <c r="P4540" s="21" t="s">
        <v>25254</v>
      </c>
      <c r="Q4540" s="21"/>
      <c r="R4540" s="21" t="str">
        <f>LEFT('2012-2022'!$P4540,4)</f>
        <v>2019</v>
      </c>
      <c r="S4540" s="21" t="s">
        <v>43</v>
      </c>
      <c r="T4540" s="21"/>
      <c r="U4540" s="21"/>
      <c r="V4540" s="21"/>
      <c r="W4540" s="27"/>
      <c r="X4540" s="27"/>
      <c r="Y4540" s="28"/>
    </row>
    <row r="4541" ht="15.75" customHeight="1">
      <c r="A4541" s="21">
        <v>3.0734694E7</v>
      </c>
      <c r="B4541" s="21" t="s">
        <v>25400</v>
      </c>
      <c r="C4541" s="21" t="s">
        <v>25401</v>
      </c>
      <c r="D4541" s="21" t="s">
        <v>25402</v>
      </c>
      <c r="E4541" s="21" t="s">
        <v>25403</v>
      </c>
      <c r="F4541" s="21" t="s">
        <v>520</v>
      </c>
      <c r="G4541" s="21">
        <v>2019.0</v>
      </c>
      <c r="H4541" s="26">
        <v>43505.0</v>
      </c>
      <c r="I4541" s="21" t="s">
        <v>25404</v>
      </c>
      <c r="J4541" s="21"/>
      <c r="K4541" s="21" t="s">
        <v>25405</v>
      </c>
      <c r="L4541" s="21" t="str">
        <f>IF(ISNUMBER(VLOOKUP(A4541,EXCL,1,FALSE)),"Excluido",IF(ISNUMBER(VLOOKUP(A4541,POST,1,FALSE)),"PostAlerta",IF(ISNUMBER(VLOOKUP(A4541,PRE,1,FALSE)),"PreAlerta","")))</f>
        <v>PostAlerta</v>
      </c>
      <c r="M4541" s="21" t="str">
        <f>IF(ISNUMBER(A4541),(IF(ISNUMBER(VLOOKUP(A4541,KEYWORDS,1,FALSE)),"C/PalabrasClaves","S/PalabrasClaves")),"")</f>
        <v>S/PalabrasClaves</v>
      </c>
      <c r="N4541" s="21" t="str">
        <f t="shared" si="19"/>
        <v/>
      </c>
      <c r="O4541" s="21"/>
      <c r="P4541" s="21" t="s">
        <v>25254</v>
      </c>
      <c r="Q4541" s="21"/>
      <c r="R4541" s="21" t="str">
        <f>LEFT('2012-2022'!$P4541,4)</f>
        <v>2019</v>
      </c>
      <c r="S4541" s="21" t="s">
        <v>43</v>
      </c>
      <c r="T4541" s="21"/>
      <c r="U4541" s="21"/>
      <c r="V4541" s="21"/>
      <c r="W4541" s="27"/>
      <c r="X4541" s="27"/>
      <c r="Y4541" s="12"/>
    </row>
    <row r="4542" ht="15.75" customHeight="1">
      <c r="A4542" s="21">
        <v>3.0771038E7</v>
      </c>
      <c r="B4542" s="21" t="s">
        <v>25406</v>
      </c>
      <c r="C4542" s="21" t="s">
        <v>25407</v>
      </c>
      <c r="D4542" s="21" t="s">
        <v>25408</v>
      </c>
      <c r="E4542" s="21" t="s">
        <v>17575</v>
      </c>
      <c r="F4542" s="21" t="s">
        <v>664</v>
      </c>
      <c r="G4542" s="21">
        <v>2019.0</v>
      </c>
      <c r="H4542" s="26">
        <v>43513.0</v>
      </c>
      <c r="I4542" s="21" t="s">
        <v>25409</v>
      </c>
      <c r="J4542" s="21" t="s">
        <v>25410</v>
      </c>
      <c r="K4542" s="21" t="s">
        <v>25411</v>
      </c>
      <c r="L4542" s="21" t="str">
        <f>IF(ISNUMBER(VLOOKUP(A4542,EXCL,1,FALSE)),"Excluido",IF(ISNUMBER(VLOOKUP(A4542,POST,1,FALSE)),"PostAlerta",IF(ISNUMBER(VLOOKUP(A4542,PRE,1,FALSE)),"PreAlerta","")))</f>
        <v>PostAlerta</v>
      </c>
      <c r="M4542" s="21" t="str">
        <f>IF(ISNUMBER(A4542),(IF(ISNUMBER(VLOOKUP(A4542,KEYWORDS,1,FALSE)),"C/PalabrasClaves","S/PalabrasClaves")),"")</f>
        <v>S/PalabrasClaves</v>
      </c>
      <c r="N4542" s="21" t="str">
        <f t="shared" si="19"/>
        <v/>
      </c>
      <c r="O4542" s="21"/>
      <c r="P4542" s="21" t="s">
        <v>25254</v>
      </c>
      <c r="Q4542" s="21"/>
      <c r="R4542" s="21" t="str">
        <f>LEFT('2012-2022'!$P4542,4)</f>
        <v>2019</v>
      </c>
      <c r="S4542" s="21" t="s">
        <v>43</v>
      </c>
      <c r="T4542" s="21"/>
      <c r="U4542" s="21"/>
      <c r="V4542" s="21"/>
      <c r="W4542" s="27"/>
      <c r="X4542" s="27"/>
      <c r="Y4542" s="28"/>
    </row>
    <row r="4543" ht="15.75" customHeight="1">
      <c r="A4543" s="21">
        <v>3.0795827E7</v>
      </c>
      <c r="B4543" s="21" t="s">
        <v>25412</v>
      </c>
      <c r="C4543" s="21" t="s">
        <v>25413</v>
      </c>
      <c r="D4543" s="21" t="s">
        <v>25414</v>
      </c>
      <c r="E4543" s="21" t="s">
        <v>25415</v>
      </c>
      <c r="F4543" s="21" t="s">
        <v>520</v>
      </c>
      <c r="G4543" s="21">
        <v>2019.0</v>
      </c>
      <c r="H4543" s="26">
        <v>43520.0</v>
      </c>
      <c r="I4543" s="21" t="s">
        <v>25416</v>
      </c>
      <c r="J4543" s="21"/>
      <c r="K4543" s="21" t="s">
        <v>25417</v>
      </c>
      <c r="L4543" s="21" t="str">
        <f>IF(ISNUMBER(VLOOKUP(A4543,EXCL,1,FALSE)),"Excluido",IF(ISNUMBER(VLOOKUP(A4543,POST,1,FALSE)),"PostAlerta",IF(ISNUMBER(VLOOKUP(A4543,PRE,1,FALSE)),"PreAlerta","")))</f>
        <v>PostAlerta</v>
      </c>
      <c r="M4543" s="21" t="str">
        <f>IF(ISNUMBER(A4543),(IF(ISNUMBER(VLOOKUP(A4543,KEYWORDS,1,FALSE)),"C/PalabrasClaves","S/PalabrasClaves")),"")</f>
        <v>S/PalabrasClaves</v>
      </c>
      <c r="N4543" s="21" t="str">
        <f t="shared" si="19"/>
        <v/>
      </c>
      <c r="O4543" s="21"/>
      <c r="P4543" s="21" t="s">
        <v>25254</v>
      </c>
      <c r="Q4543" s="21"/>
      <c r="R4543" s="21" t="str">
        <f>LEFT('2012-2022'!$P4543,4)</f>
        <v>2019</v>
      </c>
      <c r="S4543" s="21" t="s">
        <v>43</v>
      </c>
      <c r="T4543" s="21"/>
      <c r="U4543" s="21"/>
      <c r="V4543" s="21"/>
      <c r="W4543" s="27"/>
      <c r="X4543" s="27"/>
      <c r="Y4543" s="12"/>
    </row>
    <row r="4544" ht="15.75" customHeight="1">
      <c r="A4544" s="21">
        <v>3.0805817E7</v>
      </c>
      <c r="B4544" s="21" t="s">
        <v>25418</v>
      </c>
      <c r="C4544" s="21" t="s">
        <v>25419</v>
      </c>
      <c r="D4544" s="21" t="s">
        <v>25420</v>
      </c>
      <c r="E4544" s="21" t="s">
        <v>25421</v>
      </c>
      <c r="F4544" s="21" t="s">
        <v>664</v>
      </c>
      <c r="G4544" s="21">
        <v>2019.0</v>
      </c>
      <c r="H4544" s="26">
        <v>43523.0</v>
      </c>
      <c r="I4544" s="21"/>
      <c r="J4544" s="21"/>
      <c r="K4544" s="21" t="s">
        <v>25422</v>
      </c>
      <c r="L4544" s="21" t="str">
        <f>IF(ISNUMBER(VLOOKUP(A4544,EXCL,1,FALSE)),"Excluido",IF(ISNUMBER(VLOOKUP(A4544,POST,1,FALSE)),"PostAlerta",IF(ISNUMBER(VLOOKUP(A4544,PRE,1,FALSE)),"PreAlerta","")))</f>
        <v>PostAlerta</v>
      </c>
      <c r="M4544" s="21" t="str">
        <f>IF(ISNUMBER(A4544),(IF(ISNUMBER(VLOOKUP(A4544,KEYWORDS,1,FALSE)),"C/PalabrasClaves","S/PalabrasClaves")),"")</f>
        <v>S/PalabrasClaves</v>
      </c>
      <c r="N4544" s="21" t="str">
        <f t="shared" si="19"/>
        <v/>
      </c>
      <c r="O4544" s="21"/>
      <c r="P4544" s="21" t="s">
        <v>25254</v>
      </c>
      <c r="Q4544" s="21"/>
      <c r="R4544" s="21" t="str">
        <f>LEFT('2012-2022'!$P4544,4)</f>
        <v>2019</v>
      </c>
      <c r="S4544" s="21" t="s">
        <v>43</v>
      </c>
      <c r="T4544" s="21"/>
      <c r="U4544" s="21"/>
      <c r="V4544" s="21"/>
      <c r="W4544" s="27"/>
      <c r="X4544" s="27"/>
      <c r="Y4544" s="28"/>
    </row>
    <row r="4545" ht="15.75" customHeight="1">
      <c r="A4545" s="21">
        <v>3.080772E7</v>
      </c>
      <c r="B4545" s="21" t="s">
        <v>25423</v>
      </c>
      <c r="C4545" s="21" t="s">
        <v>25424</v>
      </c>
      <c r="D4545" s="21" t="s">
        <v>25425</v>
      </c>
      <c r="E4545" s="21" t="s">
        <v>25426</v>
      </c>
      <c r="F4545" s="21" t="s">
        <v>386</v>
      </c>
      <c r="G4545" s="21">
        <v>2019.0</v>
      </c>
      <c r="H4545" s="26">
        <v>43523.0</v>
      </c>
      <c r="I4545" s="21"/>
      <c r="J4545" s="21"/>
      <c r="K4545" s="21"/>
      <c r="L4545" s="21" t="str">
        <f>IF(ISNUMBER(VLOOKUP(A4545,EXCL,1,FALSE)),"Excluido",IF(ISNUMBER(VLOOKUP(A4545,POST,1,FALSE)),"PostAlerta",IF(ISNUMBER(VLOOKUP(A4545,PRE,1,FALSE)),"PreAlerta","")))</f>
        <v>PostAlerta</v>
      </c>
      <c r="M4545" s="21" t="str">
        <f>IF(ISNUMBER(A4545),(IF(ISNUMBER(VLOOKUP(A4545,KEYWORDS,1,FALSE)),"C/PalabrasClaves","S/PalabrasClaves")),"")</f>
        <v>S/PalabrasClaves</v>
      </c>
      <c r="N4545" s="21" t="str">
        <f t="shared" si="19"/>
        <v/>
      </c>
      <c r="O4545" s="21"/>
      <c r="P4545" s="21" t="s">
        <v>25254</v>
      </c>
      <c r="Q4545" s="21"/>
      <c r="R4545" s="21" t="str">
        <f>LEFT('2012-2022'!$P4545,4)</f>
        <v>2019</v>
      </c>
      <c r="S4545" s="21" t="s">
        <v>43</v>
      </c>
      <c r="T4545" s="21"/>
      <c r="U4545" s="21"/>
      <c r="V4545" s="21"/>
      <c r="W4545" s="27"/>
      <c r="X4545" s="27"/>
      <c r="Y4545" s="12"/>
    </row>
    <row r="4546" ht="15.75" customHeight="1">
      <c r="A4546" s="21">
        <v>3.0840799E7</v>
      </c>
      <c r="B4546" s="21" t="s">
        <v>25427</v>
      </c>
      <c r="C4546" s="21" t="s">
        <v>25428</v>
      </c>
      <c r="D4546" s="21" t="s">
        <v>25429</v>
      </c>
      <c r="E4546" s="21" t="s">
        <v>25430</v>
      </c>
      <c r="F4546" s="21" t="s">
        <v>2562</v>
      </c>
      <c r="G4546" s="21">
        <v>2019.0</v>
      </c>
      <c r="H4546" s="26">
        <v>43531.0</v>
      </c>
      <c r="I4546" s="21" t="s">
        <v>25431</v>
      </c>
      <c r="J4546" s="21"/>
      <c r="K4546" s="21" t="s">
        <v>25432</v>
      </c>
      <c r="L4546" s="21" t="str">
        <f>IF(ISNUMBER(VLOOKUP(A4546,EXCL,1,FALSE)),"Excluido",IF(ISNUMBER(VLOOKUP(A4546,POST,1,FALSE)),"PostAlerta",IF(ISNUMBER(VLOOKUP(A4546,PRE,1,FALSE)),"PreAlerta","")))</f>
        <v>PostAlerta</v>
      </c>
      <c r="M4546" s="21" t="str">
        <f>IF(ISNUMBER(A4546),(IF(ISNUMBER(VLOOKUP(A4546,KEYWORDS,1,FALSE)),"C/PalabrasClaves","S/PalabrasClaves")),"")</f>
        <v>S/PalabrasClaves</v>
      </c>
      <c r="N4546" s="21" t="str">
        <f t="shared" si="19"/>
        <v/>
      </c>
      <c r="O4546" s="21"/>
      <c r="P4546" s="21" t="s">
        <v>25254</v>
      </c>
      <c r="Q4546" s="21"/>
      <c r="R4546" s="21" t="str">
        <f>LEFT('2012-2022'!$P4546,4)</f>
        <v>2019</v>
      </c>
      <c r="S4546" s="21" t="s">
        <v>43</v>
      </c>
      <c r="T4546" s="21"/>
      <c r="U4546" s="21"/>
      <c r="V4546" s="21"/>
      <c r="W4546" s="27"/>
      <c r="X4546" s="27"/>
      <c r="Y4546" s="28"/>
    </row>
    <row r="4547" ht="15.75" customHeight="1">
      <c r="A4547" s="21">
        <v>3.0718604E7</v>
      </c>
      <c r="B4547" s="21" t="s">
        <v>25433</v>
      </c>
      <c r="C4547" s="21" t="s">
        <v>25434</v>
      </c>
      <c r="D4547" s="21" t="s">
        <v>25435</v>
      </c>
      <c r="E4547" s="21" t="s">
        <v>25436</v>
      </c>
      <c r="F4547" s="21" t="s">
        <v>5609</v>
      </c>
      <c r="G4547" s="21">
        <v>2019.0</v>
      </c>
      <c r="H4547" s="26">
        <v>43502.0</v>
      </c>
      <c r="I4547" s="21" t="s">
        <v>25437</v>
      </c>
      <c r="J4547" s="21"/>
      <c r="K4547" s="21" t="s">
        <v>25438</v>
      </c>
      <c r="L4547" s="21" t="str">
        <f>IF(ISNUMBER(VLOOKUP(A4547,EXCL,1,FALSE)),"Excluido",IF(ISNUMBER(VLOOKUP(A4547,POST,1,FALSE)),"PostAlerta",IF(ISNUMBER(VLOOKUP(A4547,PRE,1,FALSE)),"PreAlerta","")))</f>
        <v>PostAlerta</v>
      </c>
      <c r="M4547" s="21" t="str">
        <f>IF(ISNUMBER(A4547),(IF(ISNUMBER(VLOOKUP(A4547,KEYWORDS,1,FALSE)),"C/PalabrasClaves","S/PalabrasClaves")),"")</f>
        <v>S/PalabrasClaves</v>
      </c>
      <c r="N4547" s="21" t="str">
        <f t="shared" si="19"/>
        <v/>
      </c>
      <c r="O4547" s="21"/>
      <c r="P4547" s="21" t="s">
        <v>25439</v>
      </c>
      <c r="Q4547" s="21"/>
      <c r="R4547" s="21" t="str">
        <f>LEFT('2012-2022'!$P4547,4)</f>
        <v>2019</v>
      </c>
      <c r="S4547" s="21" t="s">
        <v>43</v>
      </c>
      <c r="T4547" s="21"/>
      <c r="U4547" s="21"/>
      <c r="V4547" s="21"/>
      <c r="W4547" s="27"/>
      <c r="X4547" s="27"/>
      <c r="Y4547" s="12"/>
    </row>
    <row r="4548" ht="15.75" customHeight="1">
      <c r="A4548" s="21">
        <v>3.0778355E7</v>
      </c>
      <c r="B4548" s="21" t="s">
        <v>25440</v>
      </c>
      <c r="C4548" s="21" t="s">
        <v>25441</v>
      </c>
      <c r="D4548" s="21" t="s">
        <v>25442</v>
      </c>
      <c r="E4548" s="21" t="s">
        <v>12782</v>
      </c>
      <c r="F4548" s="21" t="s">
        <v>21929</v>
      </c>
      <c r="G4548" s="21">
        <v>2019.0</v>
      </c>
      <c r="H4548" s="26">
        <v>43516.0</v>
      </c>
      <c r="I4548" s="21" t="s">
        <v>25443</v>
      </c>
      <c r="J4548" s="21"/>
      <c r="K4548" s="21" t="s">
        <v>25444</v>
      </c>
      <c r="L4548" s="21" t="str">
        <f>IF(ISNUMBER(VLOOKUP(A4548,EXCL,1,FALSE)),"Excluido",IF(ISNUMBER(VLOOKUP(A4548,POST,1,FALSE)),"PostAlerta",IF(ISNUMBER(VLOOKUP(A4548,PRE,1,FALSE)),"PreAlerta","")))</f>
        <v>PostAlerta</v>
      </c>
      <c r="M4548" s="21" t="str">
        <f>IF(ISNUMBER(A4548),(IF(ISNUMBER(VLOOKUP(A4548,KEYWORDS,1,FALSE)),"C/PalabrasClaves","S/PalabrasClaves")),"")</f>
        <v>C/PalabrasClaves</v>
      </c>
      <c r="N4548" s="21" t="str">
        <f t="shared" si="19"/>
        <v/>
      </c>
      <c r="O4548" s="21"/>
      <c r="P4548" s="21" t="s">
        <v>25439</v>
      </c>
      <c r="Q4548" s="21"/>
      <c r="R4548" s="21" t="str">
        <f>LEFT('2012-2022'!$P4548,4)</f>
        <v>2019</v>
      </c>
      <c r="S4548" s="21" t="s">
        <v>43</v>
      </c>
      <c r="T4548" s="21"/>
      <c r="U4548" s="21"/>
      <c r="V4548" s="21"/>
      <c r="W4548" s="27"/>
      <c r="X4548" s="27"/>
      <c r="Y4548" s="28"/>
    </row>
    <row r="4549" ht="15.75" customHeight="1">
      <c r="A4549" s="21">
        <v>3.0638962E7</v>
      </c>
      <c r="B4549" s="21" t="s">
        <v>25445</v>
      </c>
      <c r="C4549" s="21" t="s">
        <v>25446</v>
      </c>
      <c r="D4549" s="21" t="s">
        <v>25447</v>
      </c>
      <c r="E4549" s="21" t="s">
        <v>25448</v>
      </c>
      <c r="F4549" s="21" t="s">
        <v>25449</v>
      </c>
      <c r="G4549" s="21">
        <v>2019.0</v>
      </c>
      <c r="H4549" s="26">
        <v>43480.0</v>
      </c>
      <c r="I4549" s="21" t="s">
        <v>25450</v>
      </c>
      <c r="J4549" s="21"/>
      <c r="K4549" s="21" t="s">
        <v>25451</v>
      </c>
      <c r="L4549" s="21" t="str">
        <f>IF(ISNUMBER(VLOOKUP(A4549,EXCL,1,FALSE)),"Excluido",IF(ISNUMBER(VLOOKUP(A4549,POST,1,FALSE)),"PostAlerta",IF(ISNUMBER(VLOOKUP(A4549,PRE,1,FALSE)),"PreAlerta","")))</f>
        <v>PostAlerta</v>
      </c>
      <c r="M4549" s="21" t="str">
        <f>IF(ISNUMBER(A4549),(IF(ISNUMBER(VLOOKUP(A4549,KEYWORDS,1,FALSE)),"C/PalabrasClaves","S/PalabrasClaves")),"")</f>
        <v>S/PalabrasClaves</v>
      </c>
      <c r="N4549" s="21" t="str">
        <f t="shared" si="19"/>
        <v/>
      </c>
      <c r="O4549" s="21"/>
      <c r="P4549" s="21" t="s">
        <v>25452</v>
      </c>
      <c r="Q4549" s="21"/>
      <c r="R4549" s="21" t="str">
        <f>LEFT('2012-2022'!$P4549,4)</f>
        <v>2019</v>
      </c>
      <c r="S4549" s="21" t="s">
        <v>43</v>
      </c>
      <c r="T4549" s="21"/>
      <c r="U4549" s="21"/>
      <c r="V4549" s="21"/>
      <c r="W4549" s="27"/>
      <c r="X4549" s="27"/>
      <c r="Y4549" s="12"/>
    </row>
    <row r="4550" ht="15.75" customHeight="1">
      <c r="A4550" s="21">
        <v>3.0727958E7</v>
      </c>
      <c r="B4550" s="21" t="s">
        <v>25453</v>
      </c>
      <c r="C4550" s="21" t="s">
        <v>25454</v>
      </c>
      <c r="D4550" s="21" t="s">
        <v>25455</v>
      </c>
      <c r="E4550" s="21" t="s">
        <v>25456</v>
      </c>
      <c r="F4550" s="21" t="s">
        <v>2234</v>
      </c>
      <c r="G4550" s="21">
        <v>2019.0</v>
      </c>
      <c r="H4550" s="26">
        <v>43504.0</v>
      </c>
      <c r="I4550" s="21" t="s">
        <v>25457</v>
      </c>
      <c r="J4550" s="21"/>
      <c r="K4550" s="21" t="s">
        <v>25458</v>
      </c>
      <c r="L4550" s="21" t="str">
        <f>IF(ISNUMBER(VLOOKUP(A4550,EXCL,1,FALSE)),"Excluido",IF(ISNUMBER(VLOOKUP(A4550,POST,1,FALSE)),"PostAlerta",IF(ISNUMBER(VLOOKUP(A4550,PRE,1,FALSE)),"PreAlerta","")))</f>
        <v>PostAlerta</v>
      </c>
      <c r="M4550" s="21" t="str">
        <f>IF(ISNUMBER(A4550),(IF(ISNUMBER(VLOOKUP(A4550,KEYWORDS,1,FALSE)),"C/PalabrasClaves","S/PalabrasClaves")),"")</f>
        <v>S/PalabrasClaves</v>
      </c>
      <c r="N4550" s="21" t="str">
        <f t="shared" si="19"/>
        <v/>
      </c>
      <c r="O4550" s="21"/>
      <c r="P4550" s="21" t="s">
        <v>25459</v>
      </c>
      <c r="Q4550" s="21"/>
      <c r="R4550" s="21" t="str">
        <f>LEFT('2012-2022'!$P4550,4)</f>
        <v>2019</v>
      </c>
      <c r="S4550" s="21" t="s">
        <v>43</v>
      </c>
      <c r="T4550" s="21"/>
      <c r="U4550" s="21"/>
      <c r="V4550" s="21"/>
      <c r="W4550" s="27"/>
      <c r="X4550" s="27"/>
      <c r="Y4550" s="28"/>
    </row>
    <row r="4551" ht="15.75" customHeight="1">
      <c r="A4551" s="21">
        <v>3.0728409E7</v>
      </c>
      <c r="B4551" s="21" t="s">
        <v>25460</v>
      </c>
      <c r="C4551" s="21" t="s">
        <v>25461</v>
      </c>
      <c r="D4551" s="21" t="s">
        <v>25462</v>
      </c>
      <c r="E4551" s="21" t="s">
        <v>25463</v>
      </c>
      <c r="F4551" s="21" t="s">
        <v>5609</v>
      </c>
      <c r="G4551" s="21">
        <v>2019.0</v>
      </c>
      <c r="H4551" s="26">
        <v>43504.0</v>
      </c>
      <c r="I4551" s="21" t="s">
        <v>25464</v>
      </c>
      <c r="J4551" s="21"/>
      <c r="K4551" s="21" t="s">
        <v>25465</v>
      </c>
      <c r="L4551" s="21" t="str">
        <f>IF(ISNUMBER(VLOOKUP(A4551,EXCL,1,FALSE)),"Excluido",IF(ISNUMBER(VLOOKUP(A4551,POST,1,FALSE)),"PostAlerta",IF(ISNUMBER(VLOOKUP(A4551,PRE,1,FALSE)),"PreAlerta","")))</f>
        <v>PostAlerta</v>
      </c>
      <c r="M4551" s="21" t="str">
        <f>IF(ISNUMBER(A4551),(IF(ISNUMBER(VLOOKUP(A4551,KEYWORDS,1,FALSE)),"C/PalabrasClaves","S/PalabrasClaves")),"")</f>
        <v>S/PalabrasClaves</v>
      </c>
      <c r="N4551" s="21" t="str">
        <f t="shared" si="19"/>
        <v/>
      </c>
      <c r="O4551" s="21"/>
      <c r="P4551" s="21" t="s">
        <v>25459</v>
      </c>
      <c r="Q4551" s="21"/>
      <c r="R4551" s="21" t="str">
        <f>LEFT('2012-2022'!$P4551,4)</f>
        <v>2019</v>
      </c>
      <c r="S4551" s="21" t="s">
        <v>43</v>
      </c>
      <c r="T4551" s="21"/>
      <c r="U4551" s="21"/>
      <c r="V4551" s="21"/>
      <c r="W4551" s="27"/>
      <c r="X4551" s="27"/>
      <c r="Y4551" s="12"/>
    </row>
    <row r="4552" ht="15.75" customHeight="1">
      <c r="A4552" s="21">
        <v>3.0448462E7</v>
      </c>
      <c r="B4552" s="21" t="s">
        <v>25466</v>
      </c>
      <c r="C4552" s="21" t="s">
        <v>12575</v>
      </c>
      <c r="D4552" s="21" t="s">
        <v>25467</v>
      </c>
      <c r="E4552" s="21" t="s">
        <v>12577</v>
      </c>
      <c r="F4552" s="21" t="s">
        <v>347</v>
      </c>
      <c r="G4552" s="21">
        <v>2019.0</v>
      </c>
      <c r="H4552" s="26">
        <v>43423.0</v>
      </c>
      <c r="I4552" s="21"/>
      <c r="J4552" s="21"/>
      <c r="K4552" s="21" t="s">
        <v>25468</v>
      </c>
      <c r="L4552" s="21" t="str">
        <f>IF(ISNUMBER(VLOOKUP(A4552,EXCL,1,FALSE)),"Excluido",IF(ISNUMBER(VLOOKUP(A4552,POST,1,FALSE)),"PostAlerta",IF(ISNUMBER(VLOOKUP(A4552,PRE,1,FALSE)),"PreAlerta","")))</f>
        <v>PostAlerta</v>
      </c>
      <c r="M4552" s="21" t="str">
        <f>IF(ISNUMBER(A4552),(IF(ISNUMBER(VLOOKUP(A4552,KEYWORDS,1,FALSE)),"C/PalabrasClaves","S/PalabrasClaves")),"")</f>
        <v>S/PalabrasClaves</v>
      </c>
      <c r="N4552" s="21" t="str">
        <f t="shared" si="19"/>
        <v/>
      </c>
      <c r="O4552" s="21"/>
      <c r="P4552" s="21" t="s">
        <v>25469</v>
      </c>
      <c r="Q4552" s="21"/>
      <c r="R4552" s="21" t="str">
        <f>LEFT('2012-2022'!$P4552,4)</f>
        <v>2019</v>
      </c>
      <c r="S4552" s="21" t="s">
        <v>43</v>
      </c>
      <c r="T4552" s="21"/>
      <c r="U4552" s="21"/>
      <c r="V4552" s="21"/>
      <c r="W4552" s="27"/>
      <c r="X4552" s="27"/>
      <c r="Y4552" s="28"/>
    </row>
    <row r="4553" ht="15.75" customHeight="1">
      <c r="A4553" s="21">
        <v>3.0728069E7</v>
      </c>
      <c r="B4553" s="21" t="s">
        <v>25470</v>
      </c>
      <c r="C4553" s="21" t="s">
        <v>25471</v>
      </c>
      <c r="D4553" s="21" t="s">
        <v>25472</v>
      </c>
      <c r="E4553" s="21" t="s">
        <v>19667</v>
      </c>
      <c r="F4553" s="21" t="s">
        <v>14344</v>
      </c>
      <c r="G4553" s="21">
        <v>2019.0</v>
      </c>
      <c r="H4553" s="26">
        <v>43504.0</v>
      </c>
      <c r="I4553" s="21" t="s">
        <v>25473</v>
      </c>
      <c r="J4553" s="21"/>
      <c r="K4553" s="21" t="s">
        <v>25474</v>
      </c>
      <c r="L4553" s="21" t="str">
        <f>IF(ISNUMBER(VLOOKUP(A4553,EXCL,1,FALSE)),"Excluido",IF(ISNUMBER(VLOOKUP(A4553,POST,1,FALSE)),"PostAlerta",IF(ISNUMBER(VLOOKUP(A4553,PRE,1,FALSE)),"PreAlerta","")))</f>
        <v>PostAlerta</v>
      </c>
      <c r="M4553" s="21" t="str">
        <f>IF(ISNUMBER(A4553),(IF(ISNUMBER(VLOOKUP(A4553,KEYWORDS,1,FALSE)),"C/PalabrasClaves","S/PalabrasClaves")),"")</f>
        <v>S/PalabrasClaves</v>
      </c>
      <c r="N4553" s="21" t="str">
        <f t="shared" si="19"/>
        <v/>
      </c>
      <c r="O4553" s="21"/>
      <c r="P4553" s="21" t="s">
        <v>25469</v>
      </c>
      <c r="Q4553" s="21"/>
      <c r="R4553" s="21" t="str">
        <f>LEFT('2012-2022'!$P4553,4)</f>
        <v>2019</v>
      </c>
      <c r="S4553" s="21" t="s">
        <v>43</v>
      </c>
      <c r="T4553" s="21"/>
      <c r="U4553" s="21"/>
      <c r="V4553" s="21"/>
      <c r="W4553" s="27"/>
      <c r="X4553" s="27"/>
      <c r="Y4553" s="12"/>
    </row>
    <row r="4554" ht="15.75" customHeight="1">
      <c r="A4554" s="21">
        <v>3.0729319E7</v>
      </c>
      <c r="B4554" s="21" t="s">
        <v>25475</v>
      </c>
      <c r="C4554" s="21" t="s">
        <v>25476</v>
      </c>
      <c r="D4554" s="21" t="s">
        <v>25477</v>
      </c>
      <c r="E4554" s="21" t="s">
        <v>25478</v>
      </c>
      <c r="F4554" s="21" t="s">
        <v>25479</v>
      </c>
      <c r="G4554" s="21">
        <v>2019.0</v>
      </c>
      <c r="H4554" s="26">
        <v>43504.0</v>
      </c>
      <c r="I4554" s="21"/>
      <c r="J4554" s="21"/>
      <c r="K4554" s="21" t="s">
        <v>25480</v>
      </c>
      <c r="L4554" s="21" t="str">
        <f>IF(ISNUMBER(VLOOKUP(A4554,EXCL,1,FALSE)),"Excluido",IF(ISNUMBER(VLOOKUP(A4554,POST,1,FALSE)),"PostAlerta",IF(ISNUMBER(VLOOKUP(A4554,PRE,1,FALSE)),"PreAlerta","")))</f>
        <v>PostAlerta</v>
      </c>
      <c r="M4554" s="21" t="str">
        <f>IF(ISNUMBER(A4554),(IF(ISNUMBER(VLOOKUP(A4554,KEYWORDS,1,FALSE)),"C/PalabrasClaves","S/PalabrasClaves")),"")</f>
        <v>S/PalabrasClaves</v>
      </c>
      <c r="N4554" s="21" t="str">
        <f t="shared" si="19"/>
        <v/>
      </c>
      <c r="O4554" s="21"/>
      <c r="P4554" s="21" t="s">
        <v>25469</v>
      </c>
      <c r="Q4554" s="21"/>
      <c r="R4554" s="21" t="str">
        <f>LEFT('2012-2022'!$P4554,4)</f>
        <v>2019</v>
      </c>
      <c r="S4554" s="21" t="s">
        <v>43</v>
      </c>
      <c r="T4554" s="21"/>
      <c r="U4554" s="21"/>
      <c r="V4554" s="21"/>
      <c r="W4554" s="27"/>
      <c r="X4554" s="27"/>
      <c r="Y4554" s="28"/>
    </row>
    <row r="4555" ht="15.75" customHeight="1">
      <c r="A4555" s="21">
        <v>3.0629155E7</v>
      </c>
      <c r="B4555" s="21" t="s">
        <v>25481</v>
      </c>
      <c r="C4555" s="21" t="s">
        <v>25482</v>
      </c>
      <c r="D4555" s="21" t="s">
        <v>25483</v>
      </c>
      <c r="E4555" s="21" t="s">
        <v>25484</v>
      </c>
      <c r="F4555" s="21" t="s">
        <v>1076</v>
      </c>
      <c r="G4555" s="21">
        <v>2019.0</v>
      </c>
      <c r="H4555" s="26">
        <v>43476.0</v>
      </c>
      <c r="I4555" s="21"/>
      <c r="J4555" s="21"/>
      <c r="K4555" s="21" t="s">
        <v>25485</v>
      </c>
      <c r="L4555" s="21" t="str">
        <f>IF(ISNUMBER(VLOOKUP(A4555,EXCL,1,FALSE)),"Excluido",IF(ISNUMBER(VLOOKUP(A4555,POST,1,FALSE)),"PostAlerta",IF(ISNUMBER(VLOOKUP(A4555,PRE,1,FALSE)),"PreAlerta","")))</f>
        <v>PostAlerta</v>
      </c>
      <c r="M4555" s="21" t="str">
        <f>IF(ISNUMBER(A4555),(IF(ISNUMBER(VLOOKUP(A4555,KEYWORDS,1,FALSE)),"C/PalabrasClaves","S/PalabrasClaves")),"")</f>
        <v>S/PalabrasClaves</v>
      </c>
      <c r="N4555" s="21" t="str">
        <f t="shared" si="19"/>
        <v/>
      </c>
      <c r="O4555" s="21"/>
      <c r="P4555" s="21" t="s">
        <v>25486</v>
      </c>
      <c r="Q4555" s="21"/>
      <c r="R4555" s="21" t="str">
        <f>LEFT('2012-2022'!$P4555,4)</f>
        <v>2019</v>
      </c>
      <c r="S4555" s="21" t="s">
        <v>43</v>
      </c>
      <c r="T4555" s="21"/>
      <c r="U4555" s="21"/>
      <c r="V4555" s="21"/>
      <c r="W4555" s="27"/>
      <c r="X4555" s="27"/>
      <c r="Y4555" s="12"/>
    </row>
    <row r="4556" ht="15.75" customHeight="1">
      <c r="A4556" s="21">
        <v>3.0765826E7</v>
      </c>
      <c r="B4556" s="21" t="s">
        <v>25487</v>
      </c>
      <c r="C4556" s="21" t="s">
        <v>25488</v>
      </c>
      <c r="D4556" s="21" t="s">
        <v>25489</v>
      </c>
      <c r="E4556" s="21" t="s">
        <v>25490</v>
      </c>
      <c r="F4556" s="21" t="s">
        <v>5609</v>
      </c>
      <c r="G4556" s="21">
        <v>2019.0</v>
      </c>
      <c r="H4556" s="26">
        <v>43512.0</v>
      </c>
      <c r="I4556" s="21" t="s">
        <v>25491</v>
      </c>
      <c r="J4556" s="21"/>
      <c r="K4556" s="21" t="s">
        <v>25492</v>
      </c>
      <c r="L4556" s="21" t="str">
        <f>IF(ISNUMBER(VLOOKUP(A4556,EXCL,1,FALSE)),"Excluido",IF(ISNUMBER(VLOOKUP(A4556,POST,1,FALSE)),"PostAlerta",IF(ISNUMBER(VLOOKUP(A4556,PRE,1,FALSE)),"PreAlerta","")))</f>
        <v>PostAlerta</v>
      </c>
      <c r="M4556" s="21" t="str">
        <f>IF(ISNUMBER(A4556),(IF(ISNUMBER(VLOOKUP(A4556,KEYWORDS,1,FALSE)),"C/PalabrasClaves","S/PalabrasClaves")),"")</f>
        <v>S/PalabrasClaves</v>
      </c>
      <c r="N4556" s="21" t="str">
        <f t="shared" si="19"/>
        <v/>
      </c>
      <c r="O4556" s="21"/>
      <c r="P4556" s="21" t="s">
        <v>25493</v>
      </c>
      <c r="Q4556" s="21"/>
      <c r="R4556" s="21" t="str">
        <f>LEFT('2012-2022'!$P4556,4)</f>
        <v>2019</v>
      </c>
      <c r="S4556" s="21" t="s">
        <v>43</v>
      </c>
      <c r="T4556" s="21"/>
      <c r="U4556" s="21"/>
      <c r="V4556" s="21"/>
      <c r="W4556" s="27"/>
      <c r="X4556" s="27"/>
      <c r="Y4556" s="28"/>
    </row>
    <row r="4557" ht="15.75" customHeight="1">
      <c r="A4557" s="21">
        <v>3.0020447E7</v>
      </c>
      <c r="B4557" s="21" t="s">
        <v>25494</v>
      </c>
      <c r="C4557" s="21" t="s">
        <v>25495</v>
      </c>
      <c r="D4557" s="21" t="s">
        <v>25496</v>
      </c>
      <c r="E4557" s="21" t="s">
        <v>25497</v>
      </c>
      <c r="F4557" s="21" t="s">
        <v>458</v>
      </c>
      <c r="G4557" s="21">
        <v>2019.0</v>
      </c>
      <c r="H4557" s="26">
        <v>43300.0</v>
      </c>
      <c r="I4557" s="21" t="s">
        <v>25498</v>
      </c>
      <c r="J4557" s="21"/>
      <c r="K4557" s="21" t="s">
        <v>25499</v>
      </c>
      <c r="L4557" s="21" t="str">
        <f>IF(ISNUMBER(VLOOKUP(A4557,EXCL,1,FALSE)),"Excluido",IF(ISNUMBER(VLOOKUP(A4557,POST,1,FALSE)),"PostAlerta",IF(ISNUMBER(VLOOKUP(A4557,PRE,1,FALSE)),"PreAlerta","")))</f>
        <v>Excluido</v>
      </c>
      <c r="M4557" s="21" t="str">
        <f>IF(ISNUMBER(A4557),(IF(ISNUMBER(VLOOKUP(A4557,KEYWORDS,1,FALSE)),"C/PalabrasClaves","S/PalabrasClaves")),"")</f>
        <v>C/PalabrasClaves</v>
      </c>
      <c r="N4557" s="21" t="str">
        <f t="shared" si="19"/>
        <v>4) Nuevos tratamientos</v>
      </c>
      <c r="O4557" s="21"/>
      <c r="P4557" s="21" t="s">
        <v>25500</v>
      </c>
      <c r="Q4557" s="21"/>
      <c r="R4557" s="21" t="str">
        <f>LEFT('2012-2022'!$P4557,4)</f>
        <v>2019</v>
      </c>
      <c r="S4557" s="21" t="s">
        <v>43</v>
      </c>
      <c r="T4557" s="21"/>
      <c r="U4557" s="21"/>
      <c r="V4557" s="21"/>
      <c r="W4557" s="27"/>
      <c r="X4557" s="27"/>
      <c r="Y4557" s="12"/>
    </row>
    <row r="4558" ht="15.75" customHeight="1">
      <c r="A4558" s="21">
        <v>3.0863136E7</v>
      </c>
      <c r="B4558" s="21" t="s">
        <v>25501</v>
      </c>
      <c r="C4558" s="21" t="s">
        <v>25502</v>
      </c>
      <c r="D4558" s="21" t="s">
        <v>25503</v>
      </c>
      <c r="E4558" s="21" t="s">
        <v>25504</v>
      </c>
      <c r="F4558" s="21" t="s">
        <v>9559</v>
      </c>
      <c r="G4558" s="21">
        <v>2019.0</v>
      </c>
      <c r="H4558" s="26">
        <v>43538.0</v>
      </c>
      <c r="I4558" s="21" t="s">
        <v>25505</v>
      </c>
      <c r="J4558" s="21"/>
      <c r="K4558" s="21" t="s">
        <v>25506</v>
      </c>
      <c r="L4558" s="21" t="str">
        <f>IF(ISNUMBER(VLOOKUP(A4558,EXCL,1,FALSE)),"Excluido",IF(ISNUMBER(VLOOKUP(A4558,POST,1,FALSE)),"PostAlerta",IF(ISNUMBER(VLOOKUP(A4558,PRE,1,FALSE)),"PreAlerta","")))</f>
        <v>PostAlerta</v>
      </c>
      <c r="M4558" s="21" t="str">
        <f>IF(ISNUMBER(A4558),(IF(ISNUMBER(VLOOKUP(A4558,KEYWORDS,1,FALSE)),"C/PalabrasClaves","S/PalabrasClaves")),"")</f>
        <v>S/PalabrasClaves</v>
      </c>
      <c r="N4558" s="21" t="str">
        <f t="shared" si="19"/>
        <v>4) Nuevos tratamientos</v>
      </c>
      <c r="O4558" s="21"/>
      <c r="P4558" s="21" t="s">
        <v>25507</v>
      </c>
      <c r="Q4558" s="21"/>
      <c r="R4558" s="21" t="str">
        <f>LEFT('2012-2022'!$P4558,4)</f>
        <v>2019</v>
      </c>
      <c r="S4558" s="21" t="s">
        <v>43</v>
      </c>
      <c r="T4558" s="21"/>
      <c r="U4558" s="21"/>
      <c r="V4558" s="21"/>
      <c r="W4558" s="27"/>
      <c r="X4558" s="27"/>
      <c r="Y4558" s="28"/>
    </row>
    <row r="4559" ht="15.75" customHeight="1">
      <c r="A4559" s="21">
        <v>3.0782137E7</v>
      </c>
      <c r="B4559" s="21" t="s">
        <v>25508</v>
      </c>
      <c r="C4559" s="21" t="s">
        <v>25509</v>
      </c>
      <c r="D4559" s="21" t="s">
        <v>25510</v>
      </c>
      <c r="E4559" s="21" t="s">
        <v>10876</v>
      </c>
      <c r="F4559" s="21" t="s">
        <v>368</v>
      </c>
      <c r="G4559" s="21">
        <v>2019.0</v>
      </c>
      <c r="H4559" s="26">
        <v>43517.0</v>
      </c>
      <c r="I4559" s="21" t="s">
        <v>25511</v>
      </c>
      <c r="J4559" s="21"/>
      <c r="K4559" s="21" t="s">
        <v>25512</v>
      </c>
      <c r="L4559" s="21" t="str">
        <f>IF(ISNUMBER(VLOOKUP(A4559,EXCL,1,FALSE)),"Excluido",IF(ISNUMBER(VLOOKUP(A4559,POST,1,FALSE)),"PostAlerta",IF(ISNUMBER(VLOOKUP(A4559,PRE,1,FALSE)),"PreAlerta","")))</f>
        <v>PostAlerta</v>
      </c>
      <c r="M4559" s="21" t="str">
        <f>IF(ISNUMBER(A4559),(IF(ISNUMBER(VLOOKUP(A4559,KEYWORDS,1,FALSE)),"C/PalabrasClaves","S/PalabrasClaves")),"")</f>
        <v>S/PalabrasClaves</v>
      </c>
      <c r="N4559" s="21" t="str">
        <f t="shared" si="19"/>
        <v/>
      </c>
      <c r="O4559" s="21"/>
      <c r="P4559" s="21" t="s">
        <v>25513</v>
      </c>
      <c r="Q4559" s="21"/>
      <c r="R4559" s="21" t="str">
        <f>LEFT('2012-2022'!$P4559,4)</f>
        <v>2019</v>
      </c>
      <c r="S4559" s="21" t="s">
        <v>43</v>
      </c>
      <c r="T4559" s="21"/>
      <c r="U4559" s="21"/>
      <c r="V4559" s="21"/>
      <c r="W4559" s="27"/>
      <c r="X4559" s="27"/>
      <c r="Y4559" s="12"/>
    </row>
    <row r="4560" ht="15.75" customHeight="1">
      <c r="A4560" s="21">
        <v>3.0796068E7</v>
      </c>
      <c r="B4560" s="21" t="s">
        <v>25514</v>
      </c>
      <c r="C4560" s="21" t="s">
        <v>25515</v>
      </c>
      <c r="D4560" s="21" t="s">
        <v>25516</v>
      </c>
      <c r="E4560" s="21" t="s">
        <v>25517</v>
      </c>
      <c r="F4560" s="21" t="s">
        <v>869</v>
      </c>
      <c r="G4560" s="21">
        <v>2019.0</v>
      </c>
      <c r="H4560" s="26">
        <v>43520.0</v>
      </c>
      <c r="I4560" s="21" t="s">
        <v>25518</v>
      </c>
      <c r="J4560" s="21"/>
      <c r="K4560" s="21" t="s">
        <v>25519</v>
      </c>
      <c r="L4560" s="21" t="str">
        <f>IF(ISNUMBER(VLOOKUP(A4560,EXCL,1,FALSE)),"Excluido",IF(ISNUMBER(VLOOKUP(A4560,POST,1,FALSE)),"PostAlerta",IF(ISNUMBER(VLOOKUP(A4560,PRE,1,FALSE)),"PreAlerta","")))</f>
        <v>PostAlerta</v>
      </c>
      <c r="M4560" s="21" t="str">
        <f>IF(ISNUMBER(A4560),(IF(ISNUMBER(VLOOKUP(A4560,KEYWORDS,1,FALSE)),"C/PalabrasClaves","S/PalabrasClaves")),"")</f>
        <v>S/PalabrasClaves</v>
      </c>
      <c r="N4560" s="21" t="str">
        <f t="shared" si="19"/>
        <v/>
      </c>
      <c r="O4560" s="21"/>
      <c r="P4560" s="21" t="s">
        <v>25520</v>
      </c>
      <c r="Q4560" s="21"/>
      <c r="R4560" s="21" t="str">
        <f>LEFT('2012-2022'!$P4560,4)</f>
        <v>2019</v>
      </c>
      <c r="S4560" s="21" t="s">
        <v>43</v>
      </c>
      <c r="T4560" s="21"/>
      <c r="U4560" s="21"/>
      <c r="V4560" s="21"/>
      <c r="W4560" s="27"/>
      <c r="X4560" s="27"/>
      <c r="Y4560" s="28"/>
    </row>
    <row r="4561" ht="15.75" customHeight="1">
      <c r="A4561" s="21">
        <v>3.0810651E7</v>
      </c>
      <c r="B4561" s="21" t="s">
        <v>25521</v>
      </c>
      <c r="C4561" s="21" t="s">
        <v>25522</v>
      </c>
      <c r="D4561" s="21" t="s">
        <v>25523</v>
      </c>
      <c r="E4561" s="21" t="s">
        <v>25524</v>
      </c>
      <c r="F4561" s="21" t="s">
        <v>6101</v>
      </c>
      <c r="G4561" s="21">
        <v>2019.0</v>
      </c>
      <c r="H4561" s="26">
        <v>43524.0</v>
      </c>
      <c r="I4561" s="21"/>
      <c r="J4561" s="21"/>
      <c r="K4561" s="21" t="s">
        <v>25525</v>
      </c>
      <c r="L4561" s="21" t="str">
        <f>IF(ISNUMBER(VLOOKUP(A4561,EXCL,1,FALSE)),"Excluido",IF(ISNUMBER(VLOOKUP(A4561,POST,1,FALSE)),"PostAlerta",IF(ISNUMBER(VLOOKUP(A4561,PRE,1,FALSE)),"PreAlerta","")))</f>
        <v>PostAlerta</v>
      </c>
      <c r="M4561" s="21" t="str">
        <f>IF(ISNUMBER(A4561),(IF(ISNUMBER(VLOOKUP(A4561,KEYWORDS,1,FALSE)),"C/PalabrasClaves","S/PalabrasClaves")),"")</f>
        <v>S/PalabrasClaves</v>
      </c>
      <c r="N4561" s="21" t="str">
        <f t="shared" si="19"/>
        <v/>
      </c>
      <c r="O4561" s="21"/>
      <c r="P4561" s="21" t="s">
        <v>25520</v>
      </c>
      <c r="Q4561" s="21"/>
      <c r="R4561" s="21" t="str">
        <f>LEFT('2012-2022'!$P4561,4)</f>
        <v>2019</v>
      </c>
      <c r="S4561" s="21" t="s">
        <v>43</v>
      </c>
      <c r="T4561" s="21"/>
      <c r="U4561" s="21"/>
      <c r="V4561" s="21"/>
      <c r="W4561" s="27"/>
      <c r="X4561" s="27"/>
      <c r="Y4561" s="12"/>
    </row>
    <row r="4562" ht="15.75" customHeight="1">
      <c r="A4562" s="21">
        <v>3.0679245E7</v>
      </c>
      <c r="B4562" s="21" t="s">
        <v>25526</v>
      </c>
      <c r="C4562" s="21" t="s">
        <v>25527</v>
      </c>
      <c r="D4562" s="21" t="s">
        <v>25528</v>
      </c>
      <c r="E4562" s="21" t="s">
        <v>25529</v>
      </c>
      <c r="F4562" s="21" t="s">
        <v>15997</v>
      </c>
      <c r="G4562" s="21">
        <v>2019.0</v>
      </c>
      <c r="H4562" s="26">
        <v>43491.0</v>
      </c>
      <c r="I4562" s="21"/>
      <c r="J4562" s="21"/>
      <c r="K4562" s="21" t="s">
        <v>25530</v>
      </c>
      <c r="L4562" s="21" t="str">
        <f>IF(ISNUMBER(VLOOKUP(A4562,EXCL,1,FALSE)),"Excluido",IF(ISNUMBER(VLOOKUP(A4562,POST,1,FALSE)),"PostAlerta",IF(ISNUMBER(VLOOKUP(A4562,PRE,1,FALSE)),"PreAlerta","")))</f>
        <v>PostAlerta</v>
      </c>
      <c r="M4562" s="21" t="str">
        <f>IF(ISNUMBER(A4562),(IF(ISNUMBER(VLOOKUP(A4562,KEYWORDS,1,FALSE)),"C/PalabrasClaves","S/PalabrasClaves")),"")</f>
        <v>S/PalabrasClaves</v>
      </c>
      <c r="N4562" s="21" t="str">
        <f t="shared" si="19"/>
        <v/>
      </c>
      <c r="O4562" s="21"/>
      <c r="P4562" s="21" t="s">
        <v>25531</v>
      </c>
      <c r="Q4562" s="21"/>
      <c r="R4562" s="21" t="str">
        <f>LEFT('2012-2022'!$P4562,4)</f>
        <v>2019</v>
      </c>
      <c r="S4562" s="21" t="s">
        <v>43</v>
      </c>
      <c r="T4562" s="21"/>
      <c r="U4562" s="21"/>
      <c r="V4562" s="21"/>
      <c r="W4562" s="27"/>
      <c r="X4562" s="27"/>
      <c r="Y4562" s="28"/>
    </row>
    <row r="4563" ht="15.75" customHeight="1">
      <c r="A4563" s="21">
        <v>3.0855571E7</v>
      </c>
      <c r="B4563" s="21" t="s">
        <v>25532</v>
      </c>
      <c r="C4563" s="21" t="s">
        <v>25533</v>
      </c>
      <c r="D4563" s="21" t="s">
        <v>25534</v>
      </c>
      <c r="E4563" s="21" t="s">
        <v>25535</v>
      </c>
      <c r="F4563" s="21" t="s">
        <v>19291</v>
      </c>
      <c r="G4563" s="21">
        <v>2019.0</v>
      </c>
      <c r="H4563" s="26">
        <v>43536.0</v>
      </c>
      <c r="I4563" s="21"/>
      <c r="J4563" s="21"/>
      <c r="K4563" s="21" t="s">
        <v>25536</v>
      </c>
      <c r="L4563" s="21" t="str">
        <f>IF(ISNUMBER(VLOOKUP(A4563,EXCL,1,FALSE)),"Excluido",IF(ISNUMBER(VLOOKUP(A4563,POST,1,FALSE)),"PostAlerta",IF(ISNUMBER(VLOOKUP(A4563,PRE,1,FALSE)),"PreAlerta","")))</f>
        <v>PostAlerta</v>
      </c>
      <c r="M4563" s="21" t="str">
        <f>IF(ISNUMBER(A4563),(IF(ISNUMBER(VLOOKUP(A4563,KEYWORDS,1,FALSE)),"C/PalabrasClaves","S/PalabrasClaves")),"")</f>
        <v>S/PalabrasClaves</v>
      </c>
      <c r="N4563" s="21" t="str">
        <f t="shared" si="19"/>
        <v/>
      </c>
      <c r="O4563" s="21"/>
      <c r="P4563" s="21" t="s">
        <v>25531</v>
      </c>
      <c r="Q4563" s="21"/>
      <c r="R4563" s="21" t="str">
        <f>LEFT('2012-2022'!$P4563,4)</f>
        <v>2019</v>
      </c>
      <c r="S4563" s="21" t="s">
        <v>43</v>
      </c>
      <c r="T4563" s="21"/>
      <c r="U4563" s="21"/>
      <c r="V4563" s="21"/>
      <c r="W4563" s="27"/>
      <c r="X4563" s="27"/>
      <c r="Y4563" s="12"/>
    </row>
    <row r="4564" ht="15.75" customHeight="1">
      <c r="A4564" s="21">
        <v>3.0304529E7</v>
      </c>
      <c r="B4564" s="21" t="s">
        <v>25537</v>
      </c>
      <c r="C4564" s="21" t="s">
        <v>25538</v>
      </c>
      <c r="D4564" s="21" t="s">
        <v>25539</v>
      </c>
      <c r="E4564" s="21" t="s">
        <v>10048</v>
      </c>
      <c r="F4564" s="21" t="s">
        <v>728</v>
      </c>
      <c r="G4564" s="21">
        <v>2019.0</v>
      </c>
      <c r="H4564" s="26">
        <v>43384.0</v>
      </c>
      <c r="I4564" s="21"/>
      <c r="J4564" s="21"/>
      <c r="K4564" s="21" t="s">
        <v>25540</v>
      </c>
      <c r="L4564" s="21" t="str">
        <f>IF(ISNUMBER(VLOOKUP(A4564,EXCL,1,FALSE)),"Excluido",IF(ISNUMBER(VLOOKUP(A4564,POST,1,FALSE)),"PostAlerta",IF(ISNUMBER(VLOOKUP(A4564,PRE,1,FALSE)),"PreAlerta","")))</f>
        <v>PostAlerta</v>
      </c>
      <c r="M4564" s="21" t="str">
        <f>IF(ISNUMBER(A4564),(IF(ISNUMBER(VLOOKUP(A4564,KEYWORDS,1,FALSE)),"C/PalabrasClaves","S/PalabrasClaves")),"")</f>
        <v>S/PalabrasClaves</v>
      </c>
      <c r="N4564" s="21" t="str">
        <f t="shared" si="19"/>
        <v/>
      </c>
      <c r="O4564" s="21"/>
      <c r="P4564" s="21" t="s">
        <v>25541</v>
      </c>
      <c r="Q4564" s="21"/>
      <c r="R4564" s="21" t="str">
        <f>LEFT('2012-2022'!$P4564,4)</f>
        <v>2019</v>
      </c>
      <c r="S4564" s="21" t="s">
        <v>43</v>
      </c>
      <c r="T4564" s="21"/>
      <c r="U4564" s="21"/>
      <c r="V4564" s="21"/>
      <c r="W4564" s="27"/>
      <c r="X4564" s="27"/>
      <c r="Y4564" s="28"/>
    </row>
    <row r="4565" ht="15.75" customHeight="1">
      <c r="A4565" s="21">
        <v>3.031244E7</v>
      </c>
      <c r="B4565" s="21" t="s">
        <v>25542</v>
      </c>
      <c r="C4565" s="21" t="s">
        <v>25543</v>
      </c>
      <c r="D4565" s="21" t="s">
        <v>25544</v>
      </c>
      <c r="E4565" s="21" t="s">
        <v>10048</v>
      </c>
      <c r="F4565" s="21" t="s">
        <v>728</v>
      </c>
      <c r="G4565" s="21">
        <v>2019.0</v>
      </c>
      <c r="H4565" s="26">
        <v>43386.0</v>
      </c>
      <c r="I4565" s="21"/>
      <c r="J4565" s="21"/>
      <c r="K4565" s="21" t="s">
        <v>25545</v>
      </c>
      <c r="L4565" s="21" t="str">
        <f>IF(ISNUMBER(VLOOKUP(A4565,EXCL,1,FALSE)),"Excluido",IF(ISNUMBER(VLOOKUP(A4565,POST,1,FALSE)),"PostAlerta",IF(ISNUMBER(VLOOKUP(A4565,PRE,1,FALSE)),"PreAlerta","")))</f>
        <v>PostAlerta</v>
      </c>
      <c r="M4565" s="21" t="str">
        <f>IF(ISNUMBER(A4565),(IF(ISNUMBER(VLOOKUP(A4565,KEYWORDS,1,FALSE)),"C/PalabrasClaves","S/PalabrasClaves")),"")</f>
        <v>S/PalabrasClaves</v>
      </c>
      <c r="N4565" s="21" t="str">
        <f t="shared" si="19"/>
        <v/>
      </c>
      <c r="O4565" s="21"/>
      <c r="P4565" s="21" t="s">
        <v>25541</v>
      </c>
      <c r="Q4565" s="21"/>
      <c r="R4565" s="21" t="str">
        <f>LEFT('2012-2022'!$P4565,4)</f>
        <v>2019</v>
      </c>
      <c r="S4565" s="21" t="s">
        <v>43</v>
      </c>
      <c r="T4565" s="21"/>
      <c r="U4565" s="21"/>
      <c r="V4565" s="21"/>
      <c r="W4565" s="27"/>
      <c r="X4565" s="27"/>
      <c r="Y4565" s="12"/>
    </row>
    <row r="4566" ht="15.75" customHeight="1">
      <c r="A4566" s="21">
        <v>3.0789345E7</v>
      </c>
      <c r="B4566" s="21" t="s">
        <v>25546</v>
      </c>
      <c r="C4566" s="21" t="s">
        <v>25547</v>
      </c>
      <c r="D4566" s="21" t="s">
        <v>25548</v>
      </c>
      <c r="E4566" s="21" t="s">
        <v>25549</v>
      </c>
      <c r="F4566" s="21" t="s">
        <v>7687</v>
      </c>
      <c r="G4566" s="21">
        <v>2019.0</v>
      </c>
      <c r="H4566" s="26">
        <v>43518.0</v>
      </c>
      <c r="I4566" s="21" t="s">
        <v>25550</v>
      </c>
      <c r="J4566" s="21"/>
      <c r="K4566" s="21" t="s">
        <v>25551</v>
      </c>
      <c r="L4566" s="21" t="str">
        <f>IF(ISNUMBER(VLOOKUP(A4566,EXCL,1,FALSE)),"Excluido",IF(ISNUMBER(VLOOKUP(A4566,POST,1,FALSE)),"PostAlerta",IF(ISNUMBER(VLOOKUP(A4566,PRE,1,FALSE)),"PreAlerta","")))</f>
        <v>PostAlerta</v>
      </c>
      <c r="M4566" s="21" t="str">
        <f>IF(ISNUMBER(A4566),(IF(ISNUMBER(VLOOKUP(A4566,KEYWORDS,1,FALSE)),"C/PalabrasClaves","S/PalabrasClaves")),"")</f>
        <v>S/PalabrasClaves</v>
      </c>
      <c r="N4566" s="21" t="str">
        <f t="shared" si="19"/>
        <v/>
      </c>
      <c r="O4566" s="21"/>
      <c r="P4566" s="21" t="s">
        <v>25541</v>
      </c>
      <c r="Q4566" s="21"/>
      <c r="R4566" s="21" t="str">
        <f>LEFT('2012-2022'!$P4566,4)</f>
        <v>2019</v>
      </c>
      <c r="S4566" s="21" t="s">
        <v>43</v>
      </c>
      <c r="T4566" s="21"/>
      <c r="U4566" s="21"/>
      <c r="V4566" s="21"/>
      <c r="W4566" s="27"/>
      <c r="X4566" s="27"/>
      <c r="Y4566" s="28"/>
    </row>
    <row r="4567" ht="15.75" customHeight="1">
      <c r="A4567" s="21">
        <v>3.0802243E7</v>
      </c>
      <c r="B4567" s="21" t="s">
        <v>25552</v>
      </c>
      <c r="C4567" s="21" t="s">
        <v>25553</v>
      </c>
      <c r="D4567" s="21" t="s">
        <v>25554</v>
      </c>
      <c r="E4567" s="21" t="s">
        <v>25555</v>
      </c>
      <c r="F4567" s="21" t="s">
        <v>2810</v>
      </c>
      <c r="G4567" s="21">
        <v>2019.0</v>
      </c>
      <c r="H4567" s="26">
        <v>43522.0</v>
      </c>
      <c r="I4567" s="21" t="s">
        <v>25556</v>
      </c>
      <c r="J4567" s="21"/>
      <c r="K4567" s="21" t="s">
        <v>25557</v>
      </c>
      <c r="L4567" s="21" t="str">
        <f>IF(ISNUMBER(VLOOKUP(A4567,EXCL,1,FALSE)),"Excluido",IF(ISNUMBER(VLOOKUP(A4567,POST,1,FALSE)),"PostAlerta",IF(ISNUMBER(VLOOKUP(A4567,PRE,1,FALSE)),"PreAlerta","")))</f>
        <v>PostAlerta</v>
      </c>
      <c r="M4567" s="21" t="str">
        <f>IF(ISNUMBER(A4567),(IF(ISNUMBER(VLOOKUP(A4567,KEYWORDS,1,FALSE)),"C/PalabrasClaves","S/PalabrasClaves")),"")</f>
        <v>S/PalabrasClaves</v>
      </c>
      <c r="N4567" s="21" t="str">
        <f t="shared" si="19"/>
        <v/>
      </c>
      <c r="O4567" s="21"/>
      <c r="P4567" s="21" t="s">
        <v>25541</v>
      </c>
      <c r="Q4567" s="21"/>
      <c r="R4567" s="21" t="str">
        <f>LEFT('2012-2022'!$P4567,4)</f>
        <v>2019</v>
      </c>
      <c r="S4567" s="21" t="s">
        <v>43</v>
      </c>
      <c r="T4567" s="21"/>
      <c r="U4567" s="21"/>
      <c r="V4567" s="21"/>
      <c r="W4567" s="27"/>
      <c r="X4567" s="27"/>
      <c r="Y4567" s="12"/>
    </row>
    <row r="4568" ht="15.75" customHeight="1">
      <c r="A4568" s="21">
        <v>3.0723148E7</v>
      </c>
      <c r="B4568" s="21" t="s">
        <v>25558</v>
      </c>
      <c r="C4568" s="21" t="s">
        <v>25559</v>
      </c>
      <c r="D4568" s="21" t="s">
        <v>25560</v>
      </c>
      <c r="E4568" s="21" t="s">
        <v>25561</v>
      </c>
      <c r="F4568" s="21" t="s">
        <v>1104</v>
      </c>
      <c r="G4568" s="21">
        <v>2019.0</v>
      </c>
      <c r="H4568" s="26">
        <v>43503.0</v>
      </c>
      <c r="I4568" s="21" t="s">
        <v>25562</v>
      </c>
      <c r="J4568" s="21"/>
      <c r="K4568" s="21" t="s">
        <v>25563</v>
      </c>
      <c r="L4568" s="21" t="str">
        <f>IF(ISNUMBER(VLOOKUP(A4568,EXCL,1,FALSE)),"Excluido",IF(ISNUMBER(VLOOKUP(A4568,POST,1,FALSE)),"PostAlerta",IF(ISNUMBER(VLOOKUP(A4568,PRE,1,FALSE)),"PreAlerta","")))</f>
        <v>PostAlerta</v>
      </c>
      <c r="M4568" s="21" t="str">
        <f>IF(ISNUMBER(A4568),(IF(ISNUMBER(VLOOKUP(A4568,KEYWORDS,1,FALSE)),"C/PalabrasClaves","S/PalabrasClaves")),"")</f>
        <v>S/PalabrasClaves</v>
      </c>
      <c r="N4568" s="21" t="str">
        <f t="shared" si="19"/>
        <v/>
      </c>
      <c r="O4568" s="21"/>
      <c r="P4568" s="21" t="s">
        <v>25564</v>
      </c>
      <c r="Q4568" s="21"/>
      <c r="R4568" s="21" t="str">
        <f>LEFT('2012-2022'!$P4568,4)</f>
        <v>2019</v>
      </c>
      <c r="S4568" s="21" t="s">
        <v>43</v>
      </c>
      <c r="T4568" s="21"/>
      <c r="U4568" s="21"/>
      <c r="V4568" s="21"/>
      <c r="W4568" s="27"/>
      <c r="X4568" s="27"/>
      <c r="Y4568" s="28"/>
    </row>
    <row r="4569" ht="15.75" customHeight="1">
      <c r="A4569" s="21">
        <v>3.0813886E7</v>
      </c>
      <c r="B4569" s="21" t="s">
        <v>25565</v>
      </c>
      <c r="C4569" s="21" t="s">
        <v>25566</v>
      </c>
      <c r="D4569" s="21" t="s">
        <v>25567</v>
      </c>
      <c r="E4569" s="21" t="s">
        <v>25568</v>
      </c>
      <c r="F4569" s="21" t="s">
        <v>2035</v>
      </c>
      <c r="G4569" s="21">
        <v>2019.0</v>
      </c>
      <c r="H4569" s="26">
        <v>43525.0</v>
      </c>
      <c r="I4569" s="21" t="s">
        <v>25569</v>
      </c>
      <c r="J4569" s="21"/>
      <c r="K4569" s="21" t="s">
        <v>25570</v>
      </c>
      <c r="L4569" s="21" t="str">
        <f>IF(ISNUMBER(VLOOKUP(A4569,EXCL,1,FALSE)),"Excluido",IF(ISNUMBER(VLOOKUP(A4569,POST,1,FALSE)),"PostAlerta",IF(ISNUMBER(VLOOKUP(A4569,PRE,1,FALSE)),"PreAlerta","")))</f>
        <v>PostAlerta</v>
      </c>
      <c r="M4569" s="21" t="str">
        <f>IF(ISNUMBER(A4569),(IF(ISNUMBER(VLOOKUP(A4569,KEYWORDS,1,FALSE)),"C/PalabrasClaves","S/PalabrasClaves")),"")</f>
        <v>S/PalabrasClaves</v>
      </c>
      <c r="N4569" s="21" t="str">
        <f t="shared" si="19"/>
        <v/>
      </c>
      <c r="O4569" s="21"/>
      <c r="P4569" s="21" t="s">
        <v>25564</v>
      </c>
      <c r="Q4569" s="21"/>
      <c r="R4569" s="21" t="str">
        <f>LEFT('2012-2022'!$P4569,4)</f>
        <v>2019</v>
      </c>
      <c r="S4569" s="21" t="s">
        <v>43</v>
      </c>
      <c r="T4569" s="21"/>
      <c r="U4569" s="21"/>
      <c r="V4569" s="21"/>
      <c r="W4569" s="27"/>
      <c r="X4569" s="27"/>
      <c r="Y4569" s="12"/>
    </row>
    <row r="4570" ht="15.75" customHeight="1">
      <c r="A4570" s="21">
        <v>3.0863381E7</v>
      </c>
      <c r="B4570" s="21" t="s">
        <v>25571</v>
      </c>
      <c r="C4570" s="21" t="s">
        <v>25572</v>
      </c>
      <c r="D4570" s="21" t="s">
        <v>25573</v>
      </c>
      <c r="E4570" s="21" t="s">
        <v>6038</v>
      </c>
      <c r="F4570" s="21" t="s">
        <v>1128</v>
      </c>
      <c r="G4570" s="21">
        <v>2019.0</v>
      </c>
      <c r="H4570" s="26">
        <v>43538.0</v>
      </c>
      <c r="I4570" s="21" t="s">
        <v>25574</v>
      </c>
      <c r="J4570" s="21"/>
      <c r="K4570" s="21" t="s">
        <v>25575</v>
      </c>
      <c r="L4570" s="21" t="str">
        <f>IF(ISNUMBER(VLOOKUP(A4570,EXCL,1,FALSE)),"Excluido",IF(ISNUMBER(VLOOKUP(A4570,POST,1,FALSE)),"PostAlerta",IF(ISNUMBER(VLOOKUP(A4570,PRE,1,FALSE)),"PreAlerta","")))</f>
        <v>PostAlerta</v>
      </c>
      <c r="M4570" s="21" t="str">
        <f>IF(ISNUMBER(A4570),(IF(ISNUMBER(VLOOKUP(A4570,KEYWORDS,1,FALSE)),"C/PalabrasClaves","S/PalabrasClaves")),"")</f>
        <v>S/PalabrasClaves</v>
      </c>
      <c r="N4570" s="21" t="str">
        <f t="shared" si="19"/>
        <v/>
      </c>
      <c r="O4570" s="21"/>
      <c r="P4570" s="21" t="s">
        <v>25564</v>
      </c>
      <c r="Q4570" s="21"/>
      <c r="R4570" s="21" t="str">
        <f>LEFT('2012-2022'!$P4570,4)</f>
        <v>2019</v>
      </c>
      <c r="S4570" s="21" t="s">
        <v>43</v>
      </c>
      <c r="T4570" s="21"/>
      <c r="U4570" s="21"/>
      <c r="V4570" s="21"/>
      <c r="W4570" s="27"/>
      <c r="X4570" s="27"/>
      <c r="Y4570" s="28"/>
    </row>
    <row r="4571" ht="15.75" customHeight="1">
      <c r="A4571" s="21">
        <v>3.0818326E7</v>
      </c>
      <c r="B4571" s="21" t="s">
        <v>25576</v>
      </c>
      <c r="C4571" s="21" t="s">
        <v>25577</v>
      </c>
      <c r="D4571" s="21" t="s">
        <v>25578</v>
      </c>
      <c r="E4571" s="21" t="s">
        <v>25579</v>
      </c>
      <c r="F4571" s="21" t="s">
        <v>2810</v>
      </c>
      <c r="G4571" s="21">
        <v>2019.0</v>
      </c>
      <c r="H4571" s="26">
        <v>43525.0</v>
      </c>
      <c r="I4571" s="21" t="s">
        <v>25580</v>
      </c>
      <c r="J4571" s="21"/>
      <c r="K4571" s="21" t="s">
        <v>25581</v>
      </c>
      <c r="L4571" s="21" t="str">
        <f>IF(ISNUMBER(VLOOKUP(A4571,EXCL,1,FALSE)),"Excluido",IF(ISNUMBER(VLOOKUP(A4571,POST,1,FALSE)),"PostAlerta",IF(ISNUMBER(VLOOKUP(A4571,PRE,1,FALSE)),"PreAlerta","")))</f>
        <v>PostAlerta</v>
      </c>
      <c r="M4571" s="21" t="str">
        <f>IF(ISNUMBER(A4571),(IF(ISNUMBER(VLOOKUP(A4571,KEYWORDS,1,FALSE)),"C/PalabrasClaves","S/PalabrasClaves")),"")</f>
        <v>C/PalabrasClaves</v>
      </c>
      <c r="N4571" s="21" t="str">
        <f t="shared" si="19"/>
        <v/>
      </c>
      <c r="O4571" s="21"/>
      <c r="P4571" s="21" t="s">
        <v>25582</v>
      </c>
      <c r="Q4571" s="21"/>
      <c r="R4571" s="21" t="str">
        <f>LEFT('2012-2022'!$P4571,4)</f>
        <v>2019</v>
      </c>
      <c r="S4571" s="21" t="s">
        <v>43</v>
      </c>
      <c r="T4571" s="21"/>
      <c r="U4571" s="21"/>
      <c r="V4571" s="21"/>
      <c r="W4571" s="27"/>
      <c r="X4571" s="27"/>
      <c r="Y4571" s="12"/>
    </row>
    <row r="4572" ht="15.75" customHeight="1">
      <c r="A4572" s="21">
        <v>3.0819117E7</v>
      </c>
      <c r="B4572" s="21" t="s">
        <v>25583</v>
      </c>
      <c r="C4572" s="21" t="s">
        <v>25584</v>
      </c>
      <c r="D4572" s="21" t="s">
        <v>25585</v>
      </c>
      <c r="E4572" s="21" t="s">
        <v>24742</v>
      </c>
      <c r="F4572" s="21" t="s">
        <v>2035</v>
      </c>
      <c r="G4572" s="21">
        <v>2019.0</v>
      </c>
      <c r="H4572" s="26">
        <v>43526.0</v>
      </c>
      <c r="I4572" s="21" t="s">
        <v>25586</v>
      </c>
      <c r="J4572" s="21"/>
      <c r="K4572" s="21" t="s">
        <v>25587</v>
      </c>
      <c r="L4572" s="21" t="str">
        <f>IF(ISNUMBER(VLOOKUP(A4572,EXCL,1,FALSE)),"Excluido",IF(ISNUMBER(VLOOKUP(A4572,POST,1,FALSE)),"PostAlerta",IF(ISNUMBER(VLOOKUP(A4572,PRE,1,FALSE)),"PreAlerta","")))</f>
        <v>PostAlerta</v>
      </c>
      <c r="M4572" s="21" t="str">
        <f>IF(ISNUMBER(A4572),(IF(ISNUMBER(VLOOKUP(A4572,KEYWORDS,1,FALSE)),"C/PalabrasClaves","S/PalabrasClaves")),"")</f>
        <v>S/PalabrasClaves</v>
      </c>
      <c r="N4572" s="21" t="str">
        <f t="shared" si="19"/>
        <v/>
      </c>
      <c r="O4572" s="21"/>
      <c r="P4572" s="21" t="s">
        <v>25582</v>
      </c>
      <c r="Q4572" s="21"/>
      <c r="R4572" s="21" t="str">
        <f>LEFT('2012-2022'!$P4572,4)</f>
        <v>2019</v>
      </c>
      <c r="S4572" s="21" t="s">
        <v>43</v>
      </c>
      <c r="T4572" s="21"/>
      <c r="U4572" s="21"/>
      <c r="V4572" s="21"/>
      <c r="W4572" s="27"/>
      <c r="X4572" s="27"/>
      <c r="Y4572" s="28"/>
    </row>
    <row r="4573" ht="15.75" customHeight="1">
      <c r="A4573" s="21">
        <v>3.0830888E7</v>
      </c>
      <c r="B4573" s="21" t="s">
        <v>25588</v>
      </c>
      <c r="C4573" s="21" t="s">
        <v>25589</v>
      </c>
      <c r="D4573" s="21" t="s">
        <v>25590</v>
      </c>
      <c r="E4573" s="21" t="s">
        <v>25591</v>
      </c>
      <c r="F4573" s="21" t="s">
        <v>2196</v>
      </c>
      <c r="G4573" s="21">
        <v>2019.0</v>
      </c>
      <c r="H4573" s="26">
        <v>43529.0</v>
      </c>
      <c r="I4573" s="21"/>
      <c r="J4573" s="21"/>
      <c r="K4573" s="21"/>
      <c r="L4573" s="21" t="str">
        <f>IF(ISNUMBER(VLOOKUP(A4573,EXCL,1,FALSE)),"Excluido",IF(ISNUMBER(VLOOKUP(A4573,POST,1,FALSE)),"PostAlerta",IF(ISNUMBER(VLOOKUP(A4573,PRE,1,FALSE)),"PreAlerta","")))</f>
        <v>PostAlerta</v>
      </c>
      <c r="M4573" s="21" t="str">
        <f>IF(ISNUMBER(A4573),(IF(ISNUMBER(VLOOKUP(A4573,KEYWORDS,1,FALSE)),"C/PalabrasClaves","S/PalabrasClaves")),"")</f>
        <v>S/PalabrasClaves</v>
      </c>
      <c r="N4573" s="21" t="str">
        <f t="shared" si="19"/>
        <v/>
      </c>
      <c r="O4573" s="21"/>
      <c r="P4573" s="21" t="s">
        <v>25582</v>
      </c>
      <c r="Q4573" s="21"/>
      <c r="R4573" s="21" t="str">
        <f>LEFT('2012-2022'!$P4573,4)</f>
        <v>2019</v>
      </c>
      <c r="S4573" s="21" t="s">
        <v>43</v>
      </c>
      <c r="T4573" s="21"/>
      <c r="U4573" s="21"/>
      <c r="V4573" s="21"/>
      <c r="W4573" s="27"/>
      <c r="X4573" s="27"/>
      <c r="Y4573" s="12"/>
    </row>
    <row r="4574" ht="15.75" customHeight="1">
      <c r="A4574" s="21">
        <v>3.0891514E7</v>
      </c>
      <c r="B4574" s="21" t="s">
        <v>25592</v>
      </c>
      <c r="C4574" s="21" t="s">
        <v>25593</v>
      </c>
      <c r="D4574" s="21" t="s">
        <v>25594</v>
      </c>
      <c r="E4574" s="21" t="s">
        <v>25595</v>
      </c>
      <c r="F4574" s="21" t="s">
        <v>25596</v>
      </c>
      <c r="G4574" s="21">
        <v>2019.0</v>
      </c>
      <c r="H4574" s="26">
        <v>43545.0</v>
      </c>
      <c r="I4574" s="21" t="s">
        <v>25597</v>
      </c>
      <c r="J4574" s="21"/>
      <c r="K4574" s="21" t="s">
        <v>25598</v>
      </c>
      <c r="L4574" s="21" t="str">
        <f>IF(ISNUMBER(VLOOKUP(A4574,EXCL,1,FALSE)),"Excluido",IF(ISNUMBER(VLOOKUP(A4574,POST,1,FALSE)),"PostAlerta",IF(ISNUMBER(VLOOKUP(A4574,PRE,1,FALSE)),"PreAlerta","")))</f>
        <v>PostAlerta</v>
      </c>
      <c r="M4574" s="21" t="str">
        <f>IF(ISNUMBER(A4574),(IF(ISNUMBER(VLOOKUP(A4574,KEYWORDS,1,FALSE)),"C/PalabrasClaves","S/PalabrasClaves")),"")</f>
        <v>S/PalabrasClaves</v>
      </c>
      <c r="N4574" s="21" t="str">
        <f t="shared" si="19"/>
        <v/>
      </c>
      <c r="O4574" s="21"/>
      <c r="P4574" s="21" t="s">
        <v>25582</v>
      </c>
      <c r="Q4574" s="21"/>
      <c r="R4574" s="21" t="str">
        <f>LEFT('2012-2022'!$P4574,4)</f>
        <v>2019</v>
      </c>
      <c r="S4574" s="21" t="s">
        <v>43</v>
      </c>
      <c r="T4574" s="21"/>
      <c r="U4574" s="21"/>
      <c r="V4574" s="21"/>
      <c r="W4574" s="27"/>
      <c r="X4574" s="27"/>
      <c r="Y4574" s="28"/>
    </row>
    <row r="4575" ht="15.75" customHeight="1">
      <c r="A4575" s="21">
        <v>3.0246665E7</v>
      </c>
      <c r="B4575" s="21" t="s">
        <v>25599</v>
      </c>
      <c r="C4575" s="21" t="s">
        <v>25600</v>
      </c>
      <c r="D4575" s="21" t="s">
        <v>25601</v>
      </c>
      <c r="E4575" s="21" t="s">
        <v>25602</v>
      </c>
      <c r="F4575" s="21" t="s">
        <v>1654</v>
      </c>
      <c r="G4575" s="21">
        <v>2019.0</v>
      </c>
      <c r="H4575" s="26">
        <v>43368.0</v>
      </c>
      <c r="I4575" s="21"/>
      <c r="J4575" s="21"/>
      <c r="K4575" s="21" t="s">
        <v>25603</v>
      </c>
      <c r="L4575" s="21" t="str">
        <f>IF(ISNUMBER(VLOOKUP(A4575,EXCL,1,FALSE)),"Excluido",IF(ISNUMBER(VLOOKUP(A4575,POST,1,FALSE)),"PostAlerta",IF(ISNUMBER(VLOOKUP(A4575,PRE,1,FALSE)),"PreAlerta","")))</f>
        <v>PostAlerta</v>
      </c>
      <c r="M4575" s="21" t="str">
        <f>IF(ISNUMBER(A4575),(IF(ISNUMBER(VLOOKUP(A4575,KEYWORDS,1,FALSE)),"C/PalabrasClaves","S/PalabrasClaves")),"")</f>
        <v>S/PalabrasClaves</v>
      </c>
      <c r="N4575" s="21" t="str">
        <f t="shared" si="19"/>
        <v/>
      </c>
      <c r="O4575" s="21"/>
      <c r="P4575" s="21" t="s">
        <v>25604</v>
      </c>
      <c r="Q4575" s="21"/>
      <c r="R4575" s="21" t="str">
        <f>LEFT('2012-2022'!$P4575,4)</f>
        <v>2019</v>
      </c>
      <c r="S4575" s="21" t="s">
        <v>47</v>
      </c>
      <c r="T4575" s="21"/>
      <c r="U4575" s="21"/>
      <c r="V4575" s="21"/>
      <c r="W4575" s="27"/>
      <c r="X4575" s="27"/>
      <c r="Y4575" s="12"/>
    </row>
    <row r="4576" ht="15.75" customHeight="1">
      <c r="A4576" s="21">
        <v>3.0390316E7</v>
      </c>
      <c r="B4576" s="21" t="s">
        <v>25605</v>
      </c>
      <c r="C4576" s="21" t="s">
        <v>25606</v>
      </c>
      <c r="D4576" s="21" t="s">
        <v>25607</v>
      </c>
      <c r="E4576" s="21" t="s">
        <v>25608</v>
      </c>
      <c r="F4576" s="21" t="s">
        <v>119</v>
      </c>
      <c r="G4576" s="21">
        <v>2019.0</v>
      </c>
      <c r="H4576" s="26">
        <v>43408.0</v>
      </c>
      <c r="I4576" s="21"/>
      <c r="J4576" s="21"/>
      <c r="K4576" s="21" t="s">
        <v>25609</v>
      </c>
      <c r="L4576" s="21" t="str">
        <f>IF(ISNUMBER(VLOOKUP(A4576,EXCL,1,FALSE)),"Excluido",IF(ISNUMBER(VLOOKUP(A4576,POST,1,FALSE)),"PostAlerta",IF(ISNUMBER(VLOOKUP(A4576,PRE,1,FALSE)),"PreAlerta","")))</f>
        <v>PostAlerta</v>
      </c>
      <c r="M4576" s="21" t="str">
        <f>IF(ISNUMBER(A4576),(IF(ISNUMBER(VLOOKUP(A4576,KEYWORDS,1,FALSE)),"C/PalabrasClaves","S/PalabrasClaves")),"")</f>
        <v>S/PalabrasClaves</v>
      </c>
      <c r="N4576" s="21" t="str">
        <f t="shared" si="19"/>
        <v/>
      </c>
      <c r="O4576" s="21"/>
      <c r="P4576" s="21" t="s">
        <v>25604</v>
      </c>
      <c r="Q4576" s="21"/>
      <c r="R4576" s="21" t="str">
        <f>LEFT('2012-2022'!$P4576,4)</f>
        <v>2019</v>
      </c>
      <c r="S4576" s="21" t="s">
        <v>47</v>
      </c>
      <c r="T4576" s="21"/>
      <c r="U4576" s="21"/>
      <c r="V4576" s="21"/>
      <c r="W4576" s="27"/>
      <c r="X4576" s="27"/>
      <c r="Y4576" s="28"/>
    </row>
    <row r="4577" ht="15.75" customHeight="1">
      <c r="A4577" s="21">
        <v>3.0468769E7</v>
      </c>
      <c r="B4577" s="21" t="s">
        <v>25610</v>
      </c>
      <c r="C4577" s="21" t="s">
        <v>25611</v>
      </c>
      <c r="D4577" s="21" t="s">
        <v>25612</v>
      </c>
      <c r="E4577" s="21" t="s">
        <v>22120</v>
      </c>
      <c r="F4577" s="21" t="s">
        <v>3529</v>
      </c>
      <c r="G4577" s="21">
        <v>2019.0</v>
      </c>
      <c r="H4577" s="26">
        <v>43428.0</v>
      </c>
      <c r="I4577" s="21"/>
      <c r="J4577" s="21"/>
      <c r="K4577" s="21" t="s">
        <v>25613</v>
      </c>
      <c r="L4577" s="21" t="str">
        <f>IF(ISNUMBER(VLOOKUP(A4577,EXCL,1,FALSE)),"Excluido",IF(ISNUMBER(VLOOKUP(A4577,POST,1,FALSE)),"PostAlerta",IF(ISNUMBER(VLOOKUP(A4577,PRE,1,FALSE)),"PreAlerta","")))</f>
        <v>PostAlerta</v>
      </c>
      <c r="M4577" s="21" t="str">
        <f>IF(ISNUMBER(A4577),(IF(ISNUMBER(VLOOKUP(A4577,KEYWORDS,1,FALSE)),"C/PalabrasClaves","S/PalabrasClaves")),"")</f>
        <v>S/PalabrasClaves</v>
      </c>
      <c r="N4577" s="21" t="str">
        <f t="shared" si="19"/>
        <v/>
      </c>
      <c r="O4577" s="21"/>
      <c r="P4577" s="21" t="s">
        <v>25604</v>
      </c>
      <c r="Q4577" s="21"/>
      <c r="R4577" s="21" t="str">
        <f>LEFT('2012-2022'!$P4577,4)</f>
        <v>2019</v>
      </c>
      <c r="S4577" s="21" t="s">
        <v>47</v>
      </c>
      <c r="T4577" s="21"/>
      <c r="U4577" s="21"/>
      <c r="V4577" s="21"/>
      <c r="W4577" s="27"/>
      <c r="X4577" s="27"/>
      <c r="Y4577" s="12"/>
    </row>
    <row r="4578" ht="15.75" customHeight="1">
      <c r="A4578" s="21">
        <v>3.0484879E7</v>
      </c>
      <c r="B4578" s="21" t="s">
        <v>25614</v>
      </c>
      <c r="C4578" s="21" t="s">
        <v>25615</v>
      </c>
      <c r="D4578" s="21" t="s">
        <v>25616</v>
      </c>
      <c r="E4578" s="21" t="s">
        <v>1653</v>
      </c>
      <c r="F4578" s="21" t="s">
        <v>119</v>
      </c>
      <c r="G4578" s="21">
        <v>2019.0</v>
      </c>
      <c r="H4578" s="26">
        <v>43433.0</v>
      </c>
      <c r="I4578" s="21"/>
      <c r="J4578" s="21"/>
      <c r="K4578" s="21" t="s">
        <v>25617</v>
      </c>
      <c r="L4578" s="21" t="str">
        <f>IF(ISNUMBER(VLOOKUP(A4578,EXCL,1,FALSE)),"Excluido",IF(ISNUMBER(VLOOKUP(A4578,POST,1,FALSE)),"PostAlerta",IF(ISNUMBER(VLOOKUP(A4578,PRE,1,FALSE)),"PreAlerta","")))</f>
        <v>PostAlerta</v>
      </c>
      <c r="M4578" s="21" t="str">
        <f>IF(ISNUMBER(A4578),(IF(ISNUMBER(VLOOKUP(A4578,KEYWORDS,1,FALSE)),"C/PalabrasClaves","S/PalabrasClaves")),"")</f>
        <v>S/PalabrasClaves</v>
      </c>
      <c r="N4578" s="21" t="str">
        <f t="shared" si="19"/>
        <v/>
      </c>
      <c r="O4578" s="21"/>
      <c r="P4578" s="21" t="s">
        <v>25604</v>
      </c>
      <c r="Q4578" s="21"/>
      <c r="R4578" s="21" t="str">
        <f>LEFT('2012-2022'!$P4578,4)</f>
        <v>2019</v>
      </c>
      <c r="S4578" s="21" t="s">
        <v>47</v>
      </c>
      <c r="T4578" s="21"/>
      <c r="U4578" s="21"/>
      <c r="V4578" s="21"/>
      <c r="W4578" s="27"/>
      <c r="X4578" s="27"/>
      <c r="Y4578" s="28"/>
    </row>
    <row r="4579" ht="15.75" customHeight="1">
      <c r="A4579" s="21">
        <v>3.052673E7</v>
      </c>
      <c r="B4579" s="21" t="s">
        <v>25618</v>
      </c>
      <c r="C4579" s="21" t="s">
        <v>25619</v>
      </c>
      <c r="D4579" s="21" t="s">
        <v>25620</v>
      </c>
      <c r="E4579" s="21" t="s">
        <v>25621</v>
      </c>
      <c r="F4579" s="21" t="s">
        <v>520</v>
      </c>
      <c r="G4579" s="21">
        <v>2019.0</v>
      </c>
      <c r="H4579" s="26">
        <v>43446.0</v>
      </c>
      <c r="I4579" s="21" t="s">
        <v>25622</v>
      </c>
      <c r="J4579" s="21"/>
      <c r="K4579" s="21" t="s">
        <v>25623</v>
      </c>
      <c r="L4579" s="21" t="str">
        <f>IF(ISNUMBER(VLOOKUP(A4579,EXCL,1,FALSE)),"Excluido",IF(ISNUMBER(VLOOKUP(A4579,POST,1,FALSE)),"PostAlerta",IF(ISNUMBER(VLOOKUP(A4579,PRE,1,FALSE)),"PreAlerta","")))</f>
        <v>PostAlerta</v>
      </c>
      <c r="M4579" s="21" t="str">
        <f>IF(ISNUMBER(A4579),(IF(ISNUMBER(VLOOKUP(A4579,KEYWORDS,1,FALSE)),"C/PalabrasClaves","S/PalabrasClaves")),"")</f>
        <v>S/PalabrasClaves</v>
      </c>
      <c r="N4579" s="21" t="str">
        <f t="shared" si="19"/>
        <v/>
      </c>
      <c r="O4579" s="21"/>
      <c r="P4579" s="21" t="s">
        <v>25604</v>
      </c>
      <c r="Q4579" s="21"/>
      <c r="R4579" s="21" t="str">
        <f>LEFT('2012-2022'!$P4579,4)</f>
        <v>2019</v>
      </c>
      <c r="S4579" s="21" t="s">
        <v>47</v>
      </c>
      <c r="T4579" s="21"/>
      <c r="U4579" s="21"/>
      <c r="V4579" s="21"/>
      <c r="W4579" s="27"/>
      <c r="X4579" s="27"/>
      <c r="Y4579" s="12"/>
    </row>
    <row r="4580" ht="15.75" customHeight="1">
      <c r="A4580" s="21">
        <v>3.0552191E7</v>
      </c>
      <c r="B4580" s="21" t="s">
        <v>25624</v>
      </c>
      <c r="C4580" s="21" t="s">
        <v>25625</v>
      </c>
      <c r="D4580" s="21" t="s">
        <v>25626</v>
      </c>
      <c r="E4580" s="21" t="s">
        <v>25627</v>
      </c>
      <c r="F4580" s="21" t="s">
        <v>182</v>
      </c>
      <c r="G4580" s="21">
        <v>2019.0</v>
      </c>
      <c r="H4580" s="26">
        <v>43450.0</v>
      </c>
      <c r="I4580" s="21" t="s">
        <v>25628</v>
      </c>
      <c r="J4580" s="21"/>
      <c r="K4580" s="21" t="s">
        <v>25629</v>
      </c>
      <c r="L4580" s="21" t="str">
        <f>IF(ISNUMBER(VLOOKUP(A4580,EXCL,1,FALSE)),"Excluido",IF(ISNUMBER(VLOOKUP(A4580,POST,1,FALSE)),"PostAlerta",IF(ISNUMBER(VLOOKUP(A4580,PRE,1,FALSE)),"PreAlerta","")))</f>
        <v>PostAlerta</v>
      </c>
      <c r="M4580" s="21" t="str">
        <f>IF(ISNUMBER(A4580),(IF(ISNUMBER(VLOOKUP(A4580,KEYWORDS,1,FALSE)),"C/PalabrasClaves","S/PalabrasClaves")),"")</f>
        <v>S/PalabrasClaves</v>
      </c>
      <c r="N4580" s="21" t="str">
        <f t="shared" si="19"/>
        <v/>
      </c>
      <c r="O4580" s="21"/>
      <c r="P4580" s="21" t="s">
        <v>25630</v>
      </c>
      <c r="Q4580" s="21"/>
      <c r="R4580" s="21" t="str">
        <f>LEFT('2012-2022'!$P4580,4)</f>
        <v>2019</v>
      </c>
      <c r="S4580" s="21" t="s">
        <v>43</v>
      </c>
      <c r="T4580" s="21"/>
      <c r="U4580" s="21"/>
      <c r="V4580" s="21"/>
      <c r="W4580" s="27"/>
      <c r="X4580" s="27"/>
      <c r="Y4580" s="28"/>
    </row>
    <row r="4581" ht="15.75" customHeight="1">
      <c r="A4581" s="21">
        <v>3.0559222E7</v>
      </c>
      <c r="B4581" s="21" t="s">
        <v>25631</v>
      </c>
      <c r="C4581" s="21" t="s">
        <v>25632</v>
      </c>
      <c r="D4581" s="21" t="s">
        <v>25633</v>
      </c>
      <c r="E4581" s="21" t="s">
        <v>20626</v>
      </c>
      <c r="F4581" s="21" t="s">
        <v>439</v>
      </c>
      <c r="G4581" s="21">
        <v>2019.0</v>
      </c>
      <c r="H4581" s="26">
        <v>43453.0</v>
      </c>
      <c r="I4581" s="21" t="s">
        <v>25634</v>
      </c>
      <c r="J4581" s="21"/>
      <c r="K4581" s="21" t="s">
        <v>25635</v>
      </c>
      <c r="L4581" s="21" t="str">
        <f>IF(ISNUMBER(VLOOKUP(A4581,EXCL,1,FALSE)),"Excluido",IF(ISNUMBER(VLOOKUP(A4581,POST,1,FALSE)),"PostAlerta",IF(ISNUMBER(VLOOKUP(A4581,PRE,1,FALSE)),"PreAlerta","")))</f>
        <v>PostAlerta</v>
      </c>
      <c r="M4581" s="21" t="str">
        <f>IF(ISNUMBER(A4581),(IF(ISNUMBER(VLOOKUP(A4581,KEYWORDS,1,FALSE)),"C/PalabrasClaves","S/PalabrasClaves")),"")</f>
        <v>S/PalabrasClaves</v>
      </c>
      <c r="N4581" s="21" t="str">
        <f t="shared" si="19"/>
        <v/>
      </c>
      <c r="O4581" s="21"/>
      <c r="P4581" s="21" t="s">
        <v>25520</v>
      </c>
      <c r="Q4581" s="21"/>
      <c r="R4581" s="21" t="str">
        <f>LEFT('2012-2022'!$P4581,4)</f>
        <v>2019</v>
      </c>
      <c r="S4581" s="21" t="s">
        <v>43</v>
      </c>
      <c r="T4581" s="21"/>
      <c r="U4581" s="21"/>
      <c r="V4581" s="21"/>
      <c r="W4581" s="27"/>
      <c r="X4581" s="27"/>
      <c r="Y4581" s="12"/>
    </row>
    <row r="4582" ht="15.75" customHeight="1">
      <c r="A4582" s="21">
        <v>3.0582922E7</v>
      </c>
      <c r="B4582" s="21" t="s">
        <v>25636</v>
      </c>
      <c r="C4582" s="21" t="s">
        <v>25637</v>
      </c>
      <c r="D4582" s="21" t="s">
        <v>25638</v>
      </c>
      <c r="E4582" s="21" t="s">
        <v>11514</v>
      </c>
      <c r="F4582" s="21" t="s">
        <v>2712</v>
      </c>
      <c r="G4582" s="21">
        <v>2019.0</v>
      </c>
      <c r="H4582" s="26">
        <v>43459.0</v>
      </c>
      <c r="I4582" s="21"/>
      <c r="J4582" s="21"/>
      <c r="K4582" s="21" t="s">
        <v>25639</v>
      </c>
      <c r="L4582" s="21" t="str">
        <f>IF(ISNUMBER(VLOOKUP(A4582,EXCL,1,FALSE)),"Excluido",IF(ISNUMBER(VLOOKUP(A4582,POST,1,FALSE)),"PostAlerta",IF(ISNUMBER(VLOOKUP(A4582,PRE,1,FALSE)),"PreAlerta","")))</f>
        <v>PostAlerta</v>
      </c>
      <c r="M4582" s="21" t="str">
        <f>IF(ISNUMBER(A4582),(IF(ISNUMBER(VLOOKUP(A4582,KEYWORDS,1,FALSE)),"C/PalabrasClaves","S/PalabrasClaves")),"")</f>
        <v>S/PalabrasClaves</v>
      </c>
      <c r="N4582" s="21" t="str">
        <f t="shared" si="19"/>
        <v/>
      </c>
      <c r="O4582" s="21"/>
      <c r="P4582" s="21" t="s">
        <v>25604</v>
      </c>
      <c r="Q4582" s="21"/>
      <c r="R4582" s="21" t="str">
        <f>LEFT('2012-2022'!$P4582,4)</f>
        <v>2019</v>
      </c>
      <c r="S4582" s="21" t="s">
        <v>47</v>
      </c>
      <c r="T4582" s="21"/>
      <c r="U4582" s="21"/>
      <c r="V4582" s="21"/>
      <c r="W4582" s="27"/>
      <c r="X4582" s="27"/>
      <c r="Y4582" s="28"/>
    </row>
    <row r="4583" ht="15.75" customHeight="1">
      <c r="A4583" s="21">
        <v>3.0604457E7</v>
      </c>
      <c r="B4583" s="21" t="s">
        <v>25640</v>
      </c>
      <c r="C4583" s="21" t="s">
        <v>25641</v>
      </c>
      <c r="D4583" s="21" t="s">
        <v>25642</v>
      </c>
      <c r="E4583" s="21" t="s">
        <v>5043</v>
      </c>
      <c r="F4583" s="21" t="s">
        <v>1704</v>
      </c>
      <c r="G4583" s="21">
        <v>2019.0</v>
      </c>
      <c r="H4583" s="26">
        <v>43469.0</v>
      </c>
      <c r="I4583" s="21" t="s">
        <v>25643</v>
      </c>
      <c r="J4583" s="21"/>
      <c r="K4583" s="21" t="s">
        <v>25644</v>
      </c>
      <c r="L4583" s="21" t="str">
        <f>IF(ISNUMBER(VLOOKUP(A4583,EXCL,1,FALSE)),"Excluido",IF(ISNUMBER(VLOOKUP(A4583,POST,1,FALSE)),"PostAlerta",IF(ISNUMBER(VLOOKUP(A4583,PRE,1,FALSE)),"PreAlerta","")))</f>
        <v>PostAlerta</v>
      </c>
      <c r="M4583" s="21" t="str">
        <f>IF(ISNUMBER(A4583),(IF(ISNUMBER(VLOOKUP(A4583,KEYWORDS,1,FALSE)),"C/PalabrasClaves","S/PalabrasClaves")),"")</f>
        <v>S/PalabrasClaves</v>
      </c>
      <c r="N4583" s="21" t="str">
        <f t="shared" si="19"/>
        <v/>
      </c>
      <c r="O4583" s="21"/>
      <c r="P4583" s="21" t="s">
        <v>25604</v>
      </c>
      <c r="Q4583" s="21"/>
      <c r="R4583" s="21" t="str">
        <f>LEFT('2012-2022'!$P4583,4)</f>
        <v>2019</v>
      </c>
      <c r="S4583" s="21" t="s">
        <v>47</v>
      </c>
      <c r="T4583" s="21"/>
      <c r="U4583" s="21"/>
      <c r="V4583" s="21"/>
      <c r="W4583" s="27"/>
      <c r="X4583" s="27"/>
      <c r="Y4583" s="12"/>
    </row>
    <row r="4584" ht="15.75" customHeight="1">
      <c r="A4584" s="21">
        <v>3.0615856E7</v>
      </c>
      <c r="B4584" s="21" t="s">
        <v>25645</v>
      </c>
      <c r="C4584" s="21" t="s">
        <v>25646</v>
      </c>
      <c r="D4584" s="21" t="s">
        <v>25647</v>
      </c>
      <c r="E4584" s="21" t="s">
        <v>24880</v>
      </c>
      <c r="F4584" s="21" t="s">
        <v>2712</v>
      </c>
      <c r="G4584" s="21">
        <v>2019.0</v>
      </c>
      <c r="H4584" s="26">
        <v>43473.0</v>
      </c>
      <c r="I4584" s="21"/>
      <c r="J4584" s="21"/>
      <c r="K4584" s="21" t="s">
        <v>25648</v>
      </c>
      <c r="L4584" s="21" t="str">
        <f>IF(ISNUMBER(VLOOKUP(A4584,EXCL,1,FALSE)),"Excluido",IF(ISNUMBER(VLOOKUP(A4584,POST,1,FALSE)),"PostAlerta",IF(ISNUMBER(VLOOKUP(A4584,PRE,1,FALSE)),"PreAlerta","")))</f>
        <v>PostAlerta</v>
      </c>
      <c r="M4584" s="21" t="str">
        <f>IF(ISNUMBER(A4584),(IF(ISNUMBER(VLOOKUP(A4584,KEYWORDS,1,FALSE)),"C/PalabrasClaves","S/PalabrasClaves")),"")</f>
        <v>S/PalabrasClaves</v>
      </c>
      <c r="N4584" s="21" t="str">
        <f t="shared" si="19"/>
        <v/>
      </c>
      <c r="O4584" s="21"/>
      <c r="P4584" s="21" t="s">
        <v>25604</v>
      </c>
      <c r="Q4584" s="21"/>
      <c r="R4584" s="21" t="str">
        <f>LEFT('2012-2022'!$P4584,4)</f>
        <v>2019</v>
      </c>
      <c r="S4584" s="21" t="s">
        <v>47</v>
      </c>
      <c r="T4584" s="21"/>
      <c r="U4584" s="21"/>
      <c r="V4584" s="21"/>
      <c r="W4584" s="27"/>
      <c r="X4584" s="27"/>
      <c r="Y4584" s="28"/>
    </row>
    <row r="4585" ht="15.75" customHeight="1">
      <c r="A4585" s="21">
        <v>3.0624796E7</v>
      </c>
      <c r="B4585" s="21" t="s">
        <v>25649</v>
      </c>
      <c r="C4585" s="21" t="s">
        <v>25650</v>
      </c>
      <c r="D4585" s="21" t="s">
        <v>25651</v>
      </c>
      <c r="E4585" s="21" t="s">
        <v>25652</v>
      </c>
      <c r="F4585" s="21" t="s">
        <v>3517</v>
      </c>
      <c r="G4585" s="21">
        <v>2019.0</v>
      </c>
      <c r="H4585" s="26">
        <v>43475.0</v>
      </c>
      <c r="I4585" s="21"/>
      <c r="J4585" s="21"/>
      <c r="K4585" s="21" t="s">
        <v>25653</v>
      </c>
      <c r="L4585" s="21" t="str">
        <f>IF(ISNUMBER(VLOOKUP(A4585,EXCL,1,FALSE)),"Excluido",IF(ISNUMBER(VLOOKUP(A4585,POST,1,FALSE)),"PostAlerta",IF(ISNUMBER(VLOOKUP(A4585,PRE,1,FALSE)),"PreAlerta","")))</f>
        <v>PostAlerta</v>
      </c>
      <c r="M4585" s="21" t="str">
        <f>IF(ISNUMBER(A4585),(IF(ISNUMBER(VLOOKUP(A4585,KEYWORDS,1,FALSE)),"C/PalabrasClaves","S/PalabrasClaves")),"")</f>
        <v>S/PalabrasClaves</v>
      </c>
      <c r="N4585" s="21" t="str">
        <f t="shared" si="19"/>
        <v/>
      </c>
      <c r="O4585" s="21"/>
      <c r="P4585" s="21" t="s">
        <v>25604</v>
      </c>
      <c r="Q4585" s="21"/>
      <c r="R4585" s="21" t="str">
        <f>LEFT('2012-2022'!$P4585,4)</f>
        <v>2019</v>
      </c>
      <c r="S4585" s="21" t="s">
        <v>47</v>
      </c>
      <c r="T4585" s="21"/>
      <c r="U4585" s="21"/>
      <c r="V4585" s="21"/>
      <c r="W4585" s="27"/>
      <c r="X4585" s="27"/>
      <c r="Y4585" s="12"/>
    </row>
    <row r="4586" ht="15.75" customHeight="1">
      <c r="A4586" s="21">
        <v>3.063947E7</v>
      </c>
      <c r="B4586" s="21" t="s">
        <v>25654</v>
      </c>
      <c r="C4586" s="21" t="s">
        <v>25655</v>
      </c>
      <c r="D4586" s="21" t="s">
        <v>25656</v>
      </c>
      <c r="E4586" s="21" t="s">
        <v>25657</v>
      </c>
      <c r="F4586" s="21" t="s">
        <v>2712</v>
      </c>
      <c r="G4586" s="21">
        <v>2019.0</v>
      </c>
      <c r="H4586" s="26">
        <v>43480.0</v>
      </c>
      <c r="I4586" s="21"/>
      <c r="J4586" s="21"/>
      <c r="K4586" s="21" t="s">
        <v>25658</v>
      </c>
      <c r="L4586" s="21" t="str">
        <f>IF(ISNUMBER(VLOOKUP(A4586,EXCL,1,FALSE)),"Excluido",IF(ISNUMBER(VLOOKUP(A4586,POST,1,FALSE)),"PostAlerta",IF(ISNUMBER(VLOOKUP(A4586,PRE,1,FALSE)),"PreAlerta","")))</f>
        <v>PostAlerta</v>
      </c>
      <c r="M4586" s="21" t="str">
        <f>IF(ISNUMBER(A4586),(IF(ISNUMBER(VLOOKUP(A4586,KEYWORDS,1,FALSE)),"C/PalabrasClaves","S/PalabrasClaves")),"")</f>
        <v>S/PalabrasClaves</v>
      </c>
      <c r="N4586" s="21" t="str">
        <f t="shared" si="19"/>
        <v/>
      </c>
      <c r="O4586" s="21"/>
      <c r="P4586" s="21" t="s">
        <v>25604</v>
      </c>
      <c r="Q4586" s="21"/>
      <c r="R4586" s="21" t="str">
        <f>LEFT('2012-2022'!$P4586,4)</f>
        <v>2019</v>
      </c>
      <c r="S4586" s="21" t="s">
        <v>47</v>
      </c>
      <c r="T4586" s="21"/>
      <c r="U4586" s="21"/>
      <c r="V4586" s="21"/>
      <c r="W4586" s="27"/>
      <c r="X4586" s="27"/>
      <c r="Y4586" s="28"/>
    </row>
    <row r="4587" ht="15.75" customHeight="1">
      <c r="A4587" s="21">
        <v>3.065641E7</v>
      </c>
      <c r="B4587" s="21" t="s">
        <v>25659</v>
      </c>
      <c r="C4587" s="21" t="s">
        <v>25660</v>
      </c>
      <c r="D4587" s="21" t="s">
        <v>25661</v>
      </c>
      <c r="E4587" s="21" t="s">
        <v>25662</v>
      </c>
      <c r="F4587" s="21" t="s">
        <v>376</v>
      </c>
      <c r="G4587" s="21">
        <v>2019.0</v>
      </c>
      <c r="H4587" s="26">
        <v>43484.0</v>
      </c>
      <c r="I4587" s="21"/>
      <c r="J4587" s="21"/>
      <c r="K4587" s="21" t="s">
        <v>25663</v>
      </c>
      <c r="L4587" s="21" t="str">
        <f>IF(ISNUMBER(VLOOKUP(A4587,EXCL,1,FALSE)),"Excluido",IF(ISNUMBER(VLOOKUP(A4587,POST,1,FALSE)),"PostAlerta",IF(ISNUMBER(VLOOKUP(A4587,PRE,1,FALSE)),"PreAlerta","")))</f>
        <v>PostAlerta</v>
      </c>
      <c r="M4587" s="21" t="str">
        <f>IF(ISNUMBER(A4587),(IF(ISNUMBER(VLOOKUP(A4587,KEYWORDS,1,FALSE)),"C/PalabrasClaves","S/PalabrasClaves")),"")</f>
        <v>S/PalabrasClaves</v>
      </c>
      <c r="N4587" s="21" t="str">
        <f t="shared" si="19"/>
        <v/>
      </c>
      <c r="O4587" s="21"/>
      <c r="P4587" s="21" t="s">
        <v>25604</v>
      </c>
      <c r="Q4587" s="21"/>
      <c r="R4587" s="21" t="str">
        <f>LEFT('2012-2022'!$P4587,4)</f>
        <v>2019</v>
      </c>
      <c r="S4587" s="21" t="s">
        <v>47</v>
      </c>
      <c r="T4587" s="21"/>
      <c r="U4587" s="21"/>
      <c r="V4587" s="21"/>
      <c r="W4587" s="27"/>
      <c r="X4587" s="27"/>
      <c r="Y4587" s="12"/>
    </row>
    <row r="4588" ht="15.75" customHeight="1">
      <c r="A4588" s="21">
        <v>3.0671773E7</v>
      </c>
      <c r="B4588" s="21" t="s">
        <v>25664</v>
      </c>
      <c r="C4588" s="21" t="s">
        <v>25665</v>
      </c>
      <c r="D4588" s="21" t="s">
        <v>25666</v>
      </c>
      <c r="E4588" s="21" t="s">
        <v>25667</v>
      </c>
      <c r="F4588" s="21" t="s">
        <v>1711</v>
      </c>
      <c r="G4588" s="21">
        <v>2019.0</v>
      </c>
      <c r="H4588" s="26">
        <v>43489.0</v>
      </c>
      <c r="I4588" s="21"/>
      <c r="J4588" s="21"/>
      <c r="K4588" s="21" t="s">
        <v>25668</v>
      </c>
      <c r="L4588" s="21" t="str">
        <f>IF(ISNUMBER(VLOOKUP(A4588,EXCL,1,FALSE)),"Excluido",IF(ISNUMBER(VLOOKUP(A4588,POST,1,FALSE)),"PostAlerta",IF(ISNUMBER(VLOOKUP(A4588,PRE,1,FALSE)),"PreAlerta","")))</f>
        <v>PostAlerta</v>
      </c>
      <c r="M4588" s="21" t="str">
        <f>IF(ISNUMBER(A4588),(IF(ISNUMBER(VLOOKUP(A4588,KEYWORDS,1,FALSE)),"C/PalabrasClaves","S/PalabrasClaves")),"")</f>
        <v>S/PalabrasClaves</v>
      </c>
      <c r="N4588" s="21" t="str">
        <f t="shared" si="19"/>
        <v/>
      </c>
      <c r="O4588" s="21"/>
      <c r="P4588" s="21" t="s">
        <v>25604</v>
      </c>
      <c r="Q4588" s="21"/>
      <c r="R4588" s="21" t="str">
        <f>LEFT('2012-2022'!$P4588,4)</f>
        <v>2019</v>
      </c>
      <c r="S4588" s="21" t="s">
        <v>47</v>
      </c>
      <c r="T4588" s="21"/>
      <c r="U4588" s="21"/>
      <c r="V4588" s="21"/>
      <c r="W4588" s="27"/>
      <c r="X4588" s="27"/>
      <c r="Y4588" s="28"/>
    </row>
    <row r="4589" ht="15.75" customHeight="1">
      <c r="A4589" s="21">
        <v>3.0675849E7</v>
      </c>
      <c r="B4589" s="21" t="s">
        <v>25669</v>
      </c>
      <c r="C4589" s="21" t="s">
        <v>25670</v>
      </c>
      <c r="D4589" s="21" t="s">
        <v>25671</v>
      </c>
      <c r="E4589" s="21" t="s">
        <v>25672</v>
      </c>
      <c r="F4589" s="21" t="s">
        <v>520</v>
      </c>
      <c r="G4589" s="21">
        <v>2019.0</v>
      </c>
      <c r="H4589" s="26">
        <v>43490.0</v>
      </c>
      <c r="I4589" s="21" t="s">
        <v>25673</v>
      </c>
      <c r="J4589" s="21"/>
      <c r="K4589" s="21" t="s">
        <v>25674</v>
      </c>
      <c r="L4589" s="21" t="str">
        <f>IF(ISNUMBER(VLOOKUP(A4589,EXCL,1,FALSE)),"Excluido",IF(ISNUMBER(VLOOKUP(A4589,POST,1,FALSE)),"PostAlerta",IF(ISNUMBER(VLOOKUP(A4589,PRE,1,FALSE)),"PreAlerta","")))</f>
        <v>PostAlerta</v>
      </c>
      <c r="M4589" s="21" t="str">
        <f>IF(ISNUMBER(A4589),(IF(ISNUMBER(VLOOKUP(A4589,KEYWORDS,1,FALSE)),"C/PalabrasClaves","S/PalabrasClaves")),"")</f>
        <v>S/PalabrasClaves</v>
      </c>
      <c r="N4589" s="21" t="str">
        <f t="shared" si="19"/>
        <v/>
      </c>
      <c r="O4589" s="21"/>
      <c r="P4589" s="21" t="s">
        <v>25604</v>
      </c>
      <c r="Q4589" s="21"/>
      <c r="R4589" s="21" t="str">
        <f>LEFT('2012-2022'!$P4589,4)</f>
        <v>2019</v>
      </c>
      <c r="S4589" s="21" t="s">
        <v>47</v>
      </c>
      <c r="T4589" s="21"/>
      <c r="U4589" s="21"/>
      <c r="V4589" s="21"/>
      <c r="W4589" s="27"/>
      <c r="X4589" s="27"/>
      <c r="Y4589" s="12"/>
    </row>
    <row r="4590" ht="15.75" customHeight="1">
      <c r="A4590" s="21">
        <v>3.0685209E7</v>
      </c>
      <c r="B4590" s="21" t="s">
        <v>25675</v>
      </c>
      <c r="C4590" s="21" t="s">
        <v>25676</v>
      </c>
      <c r="D4590" s="21" t="s">
        <v>25677</v>
      </c>
      <c r="E4590" s="21" t="s">
        <v>1781</v>
      </c>
      <c r="F4590" s="21" t="s">
        <v>25678</v>
      </c>
      <c r="G4590" s="21">
        <v>2019.0</v>
      </c>
      <c r="H4590" s="26">
        <v>43493.0</v>
      </c>
      <c r="I4590" s="21" t="s">
        <v>25679</v>
      </c>
      <c r="J4590" s="21" t="s">
        <v>25680</v>
      </c>
      <c r="K4590" s="21" t="s">
        <v>25681</v>
      </c>
      <c r="L4590" s="21" t="str">
        <f>IF(ISNUMBER(VLOOKUP(A4590,EXCL,1,FALSE)),"Excluido",IF(ISNUMBER(VLOOKUP(A4590,POST,1,FALSE)),"PostAlerta",IF(ISNUMBER(VLOOKUP(A4590,PRE,1,FALSE)),"PreAlerta","")))</f>
        <v>Excluido</v>
      </c>
      <c r="M4590" s="21" t="str">
        <f>IF(ISNUMBER(A4590),(IF(ISNUMBER(VLOOKUP(A4590,KEYWORDS,1,FALSE)),"C/PalabrasClaves","S/PalabrasClaves")),"")</f>
        <v>S/PalabrasClaves</v>
      </c>
      <c r="N4590" s="21" t="str">
        <f t="shared" si="19"/>
        <v/>
      </c>
      <c r="O4590" s="21"/>
      <c r="P4590" s="21" t="s">
        <v>25604</v>
      </c>
      <c r="Q4590" s="21"/>
      <c r="R4590" s="21" t="str">
        <f>LEFT('2012-2022'!$P4590,4)</f>
        <v>2019</v>
      </c>
      <c r="S4590" s="21" t="s">
        <v>47</v>
      </c>
      <c r="T4590" s="21"/>
      <c r="U4590" s="21"/>
      <c r="V4590" s="21"/>
      <c r="W4590" s="27"/>
      <c r="X4590" s="27"/>
      <c r="Y4590" s="28"/>
    </row>
    <row r="4591" ht="15.75" customHeight="1">
      <c r="A4591" s="21">
        <v>3.069338E7</v>
      </c>
      <c r="B4591" s="21" t="s">
        <v>25682</v>
      </c>
      <c r="C4591" s="21" t="s">
        <v>25683</v>
      </c>
      <c r="D4591" s="21" t="s">
        <v>25684</v>
      </c>
      <c r="E4591" s="21" t="s">
        <v>23296</v>
      </c>
      <c r="F4591" s="21" t="s">
        <v>376</v>
      </c>
      <c r="G4591" s="21">
        <v>2019.0</v>
      </c>
      <c r="H4591" s="26">
        <v>43495.0</v>
      </c>
      <c r="I4591" s="21"/>
      <c r="J4591" s="21"/>
      <c r="K4591" s="21" t="s">
        <v>25685</v>
      </c>
      <c r="L4591" s="21" t="str">
        <f>IF(ISNUMBER(VLOOKUP(A4591,EXCL,1,FALSE)),"Excluido",IF(ISNUMBER(VLOOKUP(A4591,POST,1,FALSE)),"PostAlerta",IF(ISNUMBER(VLOOKUP(A4591,PRE,1,FALSE)),"PreAlerta","")))</f>
        <v>PostAlerta</v>
      </c>
      <c r="M4591" s="21" t="str">
        <f>IF(ISNUMBER(A4591),(IF(ISNUMBER(VLOOKUP(A4591,KEYWORDS,1,FALSE)),"C/PalabrasClaves","S/PalabrasClaves")),"")</f>
        <v>S/PalabrasClaves</v>
      </c>
      <c r="N4591" s="21" t="str">
        <f t="shared" si="19"/>
        <v/>
      </c>
      <c r="O4591" s="21"/>
      <c r="P4591" s="21" t="s">
        <v>25604</v>
      </c>
      <c r="Q4591" s="21"/>
      <c r="R4591" s="21" t="str">
        <f>LEFT('2012-2022'!$P4591,4)</f>
        <v>2019</v>
      </c>
      <c r="S4591" s="21" t="s">
        <v>47</v>
      </c>
      <c r="T4591" s="21"/>
      <c r="U4591" s="21"/>
      <c r="V4591" s="21"/>
      <c r="W4591" s="27"/>
      <c r="X4591" s="27"/>
      <c r="Y4591" s="12"/>
    </row>
    <row r="4592" ht="15.75" customHeight="1">
      <c r="A4592" s="21">
        <v>3.0711907E7</v>
      </c>
      <c r="B4592" s="21" t="s">
        <v>25686</v>
      </c>
      <c r="C4592" s="21" t="s">
        <v>25687</v>
      </c>
      <c r="D4592" s="21" t="s">
        <v>25688</v>
      </c>
      <c r="E4592" s="21" t="s">
        <v>15500</v>
      </c>
      <c r="F4592" s="21" t="s">
        <v>20000</v>
      </c>
      <c r="G4592" s="21">
        <v>2019.0</v>
      </c>
      <c r="H4592" s="26">
        <v>43500.0</v>
      </c>
      <c r="I4592" s="21"/>
      <c r="J4592" s="21"/>
      <c r="K4592" s="21" t="s">
        <v>25689</v>
      </c>
      <c r="L4592" s="21" t="str">
        <f>IF(ISNUMBER(VLOOKUP(A4592,EXCL,1,FALSE)),"Excluido",IF(ISNUMBER(VLOOKUP(A4592,POST,1,FALSE)),"PostAlerta",IF(ISNUMBER(VLOOKUP(A4592,PRE,1,FALSE)),"PreAlerta","")))</f>
        <v>PostAlerta</v>
      </c>
      <c r="M4592" s="21" t="str">
        <f>IF(ISNUMBER(A4592),(IF(ISNUMBER(VLOOKUP(A4592,KEYWORDS,1,FALSE)),"C/PalabrasClaves","S/PalabrasClaves")),"")</f>
        <v>C/PalabrasClaves</v>
      </c>
      <c r="N4592" s="21" t="str">
        <f t="shared" si="19"/>
        <v/>
      </c>
      <c r="O4592" s="21"/>
      <c r="P4592" s="21" t="s">
        <v>25604</v>
      </c>
      <c r="Q4592" s="21"/>
      <c r="R4592" s="21" t="str">
        <f>LEFT('2012-2022'!$P4592,4)</f>
        <v>2019</v>
      </c>
      <c r="S4592" s="21" t="s">
        <v>47</v>
      </c>
      <c r="T4592" s="21"/>
      <c r="U4592" s="21"/>
      <c r="V4592" s="21"/>
      <c r="W4592" s="27"/>
      <c r="X4592" s="27"/>
      <c r="Y4592" s="28"/>
    </row>
    <row r="4593" ht="15.75" customHeight="1">
      <c r="A4593" s="21">
        <v>3.0712763E7</v>
      </c>
      <c r="B4593" s="21" t="s">
        <v>25690</v>
      </c>
      <c r="C4593" s="21" t="s">
        <v>5254</v>
      </c>
      <c r="D4593" s="21" t="s">
        <v>25691</v>
      </c>
      <c r="E4593" s="21" t="s">
        <v>5256</v>
      </c>
      <c r="F4593" s="21" t="s">
        <v>1033</v>
      </c>
      <c r="G4593" s="21">
        <v>2019.0</v>
      </c>
      <c r="H4593" s="26">
        <v>43501.0</v>
      </c>
      <c r="I4593" s="21" t="s">
        <v>25692</v>
      </c>
      <c r="J4593" s="21" t="s">
        <v>25693</v>
      </c>
      <c r="K4593" s="21" t="s">
        <v>25694</v>
      </c>
      <c r="L4593" s="21" t="str">
        <f>IF(ISNUMBER(VLOOKUP(A4593,EXCL,1,FALSE)),"Excluido",IF(ISNUMBER(VLOOKUP(A4593,POST,1,FALSE)),"PostAlerta",IF(ISNUMBER(VLOOKUP(A4593,PRE,1,FALSE)),"PreAlerta","")))</f>
        <v>Excluido</v>
      </c>
      <c r="M4593" s="21" t="str">
        <f>IF(ISNUMBER(A4593),(IF(ISNUMBER(VLOOKUP(A4593,KEYWORDS,1,FALSE)),"C/PalabrasClaves","S/PalabrasClaves")),"")</f>
        <v>S/PalabrasClaves</v>
      </c>
      <c r="N4593" s="21" t="str">
        <f t="shared" si="19"/>
        <v/>
      </c>
      <c r="O4593" s="21"/>
      <c r="P4593" s="21" t="s">
        <v>25604</v>
      </c>
      <c r="Q4593" s="21"/>
      <c r="R4593" s="21" t="str">
        <f>LEFT('2012-2022'!$P4593,4)</f>
        <v>2019</v>
      </c>
      <c r="S4593" s="21" t="s">
        <v>47</v>
      </c>
      <c r="T4593" s="21"/>
      <c r="U4593" s="21"/>
      <c r="V4593" s="21"/>
      <c r="W4593" s="27"/>
      <c r="X4593" s="27"/>
      <c r="Y4593" s="12"/>
    </row>
    <row r="4594" ht="15.75" customHeight="1">
      <c r="A4594" s="21">
        <v>3.0715337E7</v>
      </c>
      <c r="B4594" s="21" t="s">
        <v>25695</v>
      </c>
      <c r="C4594" s="21" t="s">
        <v>25696</v>
      </c>
      <c r="D4594" s="21" t="s">
        <v>25697</v>
      </c>
      <c r="E4594" s="21" t="s">
        <v>25698</v>
      </c>
      <c r="F4594" s="21" t="s">
        <v>2843</v>
      </c>
      <c r="G4594" s="21">
        <v>2019.0</v>
      </c>
      <c r="H4594" s="26">
        <v>43501.0</v>
      </c>
      <c r="I4594" s="21" t="s">
        <v>25699</v>
      </c>
      <c r="J4594" s="21"/>
      <c r="K4594" s="21" t="s">
        <v>25700</v>
      </c>
      <c r="L4594" s="21" t="str">
        <f>IF(ISNUMBER(VLOOKUP(A4594,EXCL,1,FALSE)),"Excluido",IF(ISNUMBER(VLOOKUP(A4594,POST,1,FALSE)),"PostAlerta",IF(ISNUMBER(VLOOKUP(A4594,PRE,1,FALSE)),"PreAlerta","")))</f>
        <v>PostAlerta</v>
      </c>
      <c r="M4594" s="21" t="str">
        <f>IF(ISNUMBER(A4594),(IF(ISNUMBER(VLOOKUP(A4594,KEYWORDS,1,FALSE)),"C/PalabrasClaves","S/PalabrasClaves")),"")</f>
        <v>S/PalabrasClaves</v>
      </c>
      <c r="N4594" s="21" t="str">
        <f t="shared" si="19"/>
        <v/>
      </c>
      <c r="O4594" s="21"/>
      <c r="P4594" s="21" t="s">
        <v>25701</v>
      </c>
      <c r="Q4594" s="21"/>
      <c r="R4594" s="21" t="str">
        <f>LEFT('2012-2022'!$P4594,4)</f>
        <v>2019</v>
      </c>
      <c r="S4594" s="21" t="s">
        <v>47</v>
      </c>
      <c r="T4594" s="21"/>
      <c r="U4594" s="21"/>
      <c r="V4594" s="21"/>
      <c r="W4594" s="27"/>
      <c r="X4594" s="27"/>
      <c r="Y4594" s="28"/>
    </row>
    <row r="4595" ht="15.75" customHeight="1">
      <c r="A4595" s="21">
        <v>3.0734652E7</v>
      </c>
      <c r="B4595" s="21" t="s">
        <v>25702</v>
      </c>
      <c r="C4595" s="21" t="s">
        <v>25703</v>
      </c>
      <c r="D4595" s="21" t="s">
        <v>25704</v>
      </c>
      <c r="E4595" s="21" t="s">
        <v>25705</v>
      </c>
      <c r="F4595" s="21" t="s">
        <v>6045</v>
      </c>
      <c r="G4595" s="21">
        <v>2019.0</v>
      </c>
      <c r="H4595" s="26">
        <v>43505.0</v>
      </c>
      <c r="I4595" s="21" t="s">
        <v>25706</v>
      </c>
      <c r="J4595" s="21"/>
      <c r="K4595" s="21" t="s">
        <v>25707</v>
      </c>
      <c r="L4595" s="21" t="str">
        <f>IF(ISNUMBER(VLOOKUP(A4595,EXCL,1,FALSE)),"Excluido",IF(ISNUMBER(VLOOKUP(A4595,POST,1,FALSE)),"PostAlerta",IF(ISNUMBER(VLOOKUP(A4595,PRE,1,FALSE)),"PreAlerta","")))</f>
        <v>PostAlerta</v>
      </c>
      <c r="M4595" s="21" t="str">
        <f>IF(ISNUMBER(A4595),(IF(ISNUMBER(VLOOKUP(A4595,KEYWORDS,1,FALSE)),"C/PalabrasClaves","S/PalabrasClaves")),"")</f>
        <v>S/PalabrasClaves</v>
      </c>
      <c r="N4595" s="21" t="str">
        <f t="shared" si="19"/>
        <v/>
      </c>
      <c r="O4595" s="21"/>
      <c r="P4595" s="21" t="s">
        <v>25604</v>
      </c>
      <c r="Q4595" s="21"/>
      <c r="R4595" s="21" t="str">
        <f>LEFT('2012-2022'!$P4595,4)</f>
        <v>2019</v>
      </c>
      <c r="S4595" s="21" t="s">
        <v>47</v>
      </c>
      <c r="T4595" s="21"/>
      <c r="U4595" s="21"/>
      <c r="V4595" s="21"/>
      <c r="W4595" s="27"/>
      <c r="X4595" s="27"/>
      <c r="Y4595" s="12"/>
    </row>
    <row r="4596" ht="15.75" customHeight="1">
      <c r="A4596" s="21">
        <v>3.0805816E7</v>
      </c>
      <c r="B4596" s="21" t="s">
        <v>25708</v>
      </c>
      <c r="C4596" s="21" t="s">
        <v>25709</v>
      </c>
      <c r="D4596" s="21" t="s">
        <v>25710</v>
      </c>
      <c r="E4596" s="21" t="s">
        <v>25711</v>
      </c>
      <c r="F4596" s="21" t="s">
        <v>664</v>
      </c>
      <c r="G4596" s="21">
        <v>2019.0</v>
      </c>
      <c r="H4596" s="26">
        <v>43523.0</v>
      </c>
      <c r="I4596" s="21"/>
      <c r="J4596" s="21"/>
      <c r="K4596" s="21" t="s">
        <v>25712</v>
      </c>
      <c r="L4596" s="21" t="str">
        <f>IF(ISNUMBER(VLOOKUP(A4596,EXCL,1,FALSE)),"Excluido",IF(ISNUMBER(VLOOKUP(A4596,POST,1,FALSE)),"PostAlerta",IF(ISNUMBER(VLOOKUP(A4596,PRE,1,FALSE)),"PreAlerta","")))</f>
        <v>PostAlerta</v>
      </c>
      <c r="M4596" s="21" t="str">
        <f>IF(ISNUMBER(A4596),(IF(ISNUMBER(VLOOKUP(A4596,KEYWORDS,1,FALSE)),"C/PalabrasClaves","S/PalabrasClaves")),"")</f>
        <v>S/PalabrasClaves</v>
      </c>
      <c r="N4596" s="21" t="str">
        <f t="shared" si="19"/>
        <v/>
      </c>
      <c r="O4596" s="21"/>
      <c r="P4596" s="21" t="s">
        <v>25604</v>
      </c>
      <c r="Q4596" s="21"/>
      <c r="R4596" s="21" t="str">
        <f>LEFT('2012-2022'!$P4596,4)</f>
        <v>2019</v>
      </c>
      <c r="S4596" s="21" t="s">
        <v>47</v>
      </c>
      <c r="T4596" s="21"/>
      <c r="U4596" s="21"/>
      <c r="V4596" s="21"/>
      <c r="W4596" s="27"/>
      <c r="X4596" s="27"/>
      <c r="Y4596" s="28"/>
    </row>
    <row r="4597" ht="15.75" customHeight="1">
      <c r="A4597" s="21">
        <v>3.0824501E7</v>
      </c>
      <c r="B4597" s="21" t="s">
        <v>25713</v>
      </c>
      <c r="C4597" s="21" t="s">
        <v>25714</v>
      </c>
      <c r="D4597" s="21" t="s">
        <v>25715</v>
      </c>
      <c r="E4597" s="21" t="s">
        <v>25716</v>
      </c>
      <c r="F4597" s="21" t="s">
        <v>25717</v>
      </c>
      <c r="G4597" s="21">
        <v>2019.0</v>
      </c>
      <c r="H4597" s="26">
        <v>43527.0</v>
      </c>
      <c r="I4597" s="21"/>
      <c r="J4597" s="21"/>
      <c r="K4597" s="21" t="s">
        <v>25718</v>
      </c>
      <c r="L4597" s="21" t="str">
        <f>IF(ISNUMBER(VLOOKUP(A4597,EXCL,1,FALSE)),"Excluido",IF(ISNUMBER(VLOOKUP(A4597,POST,1,FALSE)),"PostAlerta",IF(ISNUMBER(VLOOKUP(A4597,PRE,1,FALSE)),"PreAlerta","")))</f>
        <v>PostAlerta</v>
      </c>
      <c r="M4597" s="21" t="str">
        <f>IF(ISNUMBER(A4597),(IF(ISNUMBER(VLOOKUP(A4597,KEYWORDS,1,FALSE)),"C/PalabrasClaves","S/PalabrasClaves")),"")</f>
        <v>S/PalabrasClaves</v>
      </c>
      <c r="N4597" s="21" t="str">
        <f t="shared" si="19"/>
        <v/>
      </c>
      <c r="O4597" s="21"/>
      <c r="P4597" s="21" t="s">
        <v>25604</v>
      </c>
      <c r="Q4597" s="21"/>
      <c r="R4597" s="21" t="str">
        <f>LEFT('2012-2022'!$P4597,4)</f>
        <v>2019</v>
      </c>
      <c r="S4597" s="21" t="s">
        <v>47</v>
      </c>
      <c r="T4597" s="21"/>
      <c r="U4597" s="21"/>
      <c r="V4597" s="21"/>
      <c r="W4597" s="27"/>
      <c r="X4597" s="27"/>
      <c r="Y4597" s="12"/>
    </row>
    <row r="4598" ht="15.75" customHeight="1">
      <c r="A4598" s="21">
        <v>3.0869785E7</v>
      </c>
      <c r="B4598" s="21" t="s">
        <v>25719</v>
      </c>
      <c r="C4598" s="21" t="s">
        <v>25720</v>
      </c>
      <c r="D4598" s="21" t="s">
        <v>25721</v>
      </c>
      <c r="E4598" s="21" t="s">
        <v>25722</v>
      </c>
      <c r="F4598" s="21" t="s">
        <v>7569</v>
      </c>
      <c r="G4598" s="21">
        <v>2019.0</v>
      </c>
      <c r="H4598" s="26">
        <v>43539.0</v>
      </c>
      <c r="I4598" s="21"/>
      <c r="J4598" s="21"/>
      <c r="K4598" s="21" t="s">
        <v>25723</v>
      </c>
      <c r="L4598" s="21" t="str">
        <f>IF(ISNUMBER(VLOOKUP(A4598,EXCL,1,FALSE)),"Excluido",IF(ISNUMBER(VLOOKUP(A4598,POST,1,FALSE)),"PostAlerta",IF(ISNUMBER(VLOOKUP(A4598,PRE,1,FALSE)),"PreAlerta","")))</f>
        <v>PostAlerta</v>
      </c>
      <c r="M4598" s="21" t="str">
        <f>IF(ISNUMBER(A4598),(IF(ISNUMBER(VLOOKUP(A4598,KEYWORDS,1,FALSE)),"C/PalabrasClaves","S/PalabrasClaves")),"")</f>
        <v>S/PalabrasClaves</v>
      </c>
      <c r="N4598" s="21" t="str">
        <f t="shared" si="19"/>
        <v/>
      </c>
      <c r="O4598" s="21"/>
      <c r="P4598" s="21" t="s">
        <v>25701</v>
      </c>
      <c r="Q4598" s="21"/>
      <c r="R4598" s="21" t="str">
        <f>LEFT('2012-2022'!$P4598,4)</f>
        <v>2019</v>
      </c>
      <c r="S4598" s="21" t="s">
        <v>47</v>
      </c>
      <c r="T4598" s="21"/>
      <c r="U4598" s="21"/>
      <c r="V4598" s="21"/>
      <c r="W4598" s="27"/>
      <c r="X4598" s="27"/>
      <c r="Y4598" s="28"/>
    </row>
    <row r="4599" ht="15.75" customHeight="1">
      <c r="A4599" s="21">
        <v>3.0878078E7</v>
      </c>
      <c r="B4599" s="21" t="s">
        <v>25724</v>
      </c>
      <c r="C4599" s="21" t="s">
        <v>25725</v>
      </c>
      <c r="D4599" s="21" t="s">
        <v>25726</v>
      </c>
      <c r="E4599" s="21" t="s">
        <v>25727</v>
      </c>
      <c r="F4599" s="21" t="s">
        <v>842</v>
      </c>
      <c r="G4599" s="21">
        <v>2019.0</v>
      </c>
      <c r="H4599" s="26">
        <v>43542.0</v>
      </c>
      <c r="I4599" s="21"/>
      <c r="J4599" s="21"/>
      <c r="K4599" s="21" t="s">
        <v>25728</v>
      </c>
      <c r="L4599" s="21" t="str">
        <f>IF(ISNUMBER(VLOOKUP(A4599,EXCL,1,FALSE)),"Excluido",IF(ISNUMBER(VLOOKUP(A4599,POST,1,FALSE)),"PostAlerta",IF(ISNUMBER(VLOOKUP(A4599,PRE,1,FALSE)),"PreAlerta","")))</f>
        <v>PostAlerta</v>
      </c>
      <c r="M4599" s="21" t="str">
        <f>IF(ISNUMBER(A4599),(IF(ISNUMBER(VLOOKUP(A4599,KEYWORDS,1,FALSE)),"C/PalabrasClaves","S/PalabrasClaves")),"")</f>
        <v>S/PalabrasClaves</v>
      </c>
      <c r="N4599" s="21" t="str">
        <f t="shared" si="19"/>
        <v/>
      </c>
      <c r="O4599" s="21"/>
      <c r="P4599" s="21" t="s">
        <v>25604</v>
      </c>
      <c r="Q4599" s="21"/>
      <c r="R4599" s="21" t="str">
        <f>LEFT('2012-2022'!$P4599,4)</f>
        <v>2019</v>
      </c>
      <c r="S4599" s="21" t="s">
        <v>47</v>
      </c>
      <c r="T4599" s="21"/>
      <c r="U4599" s="21"/>
      <c r="V4599" s="21"/>
      <c r="W4599" s="27"/>
      <c r="X4599" s="27"/>
      <c r="Y4599" s="12"/>
    </row>
    <row r="4600" ht="15.75" customHeight="1">
      <c r="A4600" s="21">
        <v>3.0923988E7</v>
      </c>
      <c r="B4600" s="21" t="s">
        <v>25729</v>
      </c>
      <c r="C4600" s="21" t="s">
        <v>25730</v>
      </c>
      <c r="D4600" s="21" t="s">
        <v>25731</v>
      </c>
      <c r="E4600" s="21" t="s">
        <v>21397</v>
      </c>
      <c r="F4600" s="21" t="s">
        <v>664</v>
      </c>
      <c r="G4600" s="21">
        <v>2019.0</v>
      </c>
      <c r="H4600" s="26">
        <v>43554.0</v>
      </c>
      <c r="I4600" s="21"/>
      <c r="J4600" s="21"/>
      <c r="K4600" s="21" t="s">
        <v>25732</v>
      </c>
      <c r="L4600" s="21" t="str">
        <f>IF(ISNUMBER(VLOOKUP(A4600,EXCL,1,FALSE)),"Excluido",IF(ISNUMBER(VLOOKUP(A4600,POST,1,FALSE)),"PostAlerta",IF(ISNUMBER(VLOOKUP(A4600,PRE,1,FALSE)),"PreAlerta","")))</f>
        <v>PostAlerta</v>
      </c>
      <c r="M4600" s="21" t="str">
        <f>IF(ISNUMBER(A4600),(IF(ISNUMBER(VLOOKUP(A4600,KEYWORDS,1,FALSE)),"C/PalabrasClaves","S/PalabrasClaves")),"")</f>
        <v>S/PalabrasClaves</v>
      </c>
      <c r="N4600" s="21" t="str">
        <f t="shared" si="19"/>
        <v/>
      </c>
      <c r="O4600" s="21"/>
      <c r="P4600" s="21" t="s">
        <v>25604</v>
      </c>
      <c r="Q4600" s="21"/>
      <c r="R4600" s="21" t="str">
        <f>LEFT('2012-2022'!$P4600,4)</f>
        <v>2019</v>
      </c>
      <c r="S4600" s="21" t="s">
        <v>47</v>
      </c>
      <c r="T4600" s="21"/>
      <c r="U4600" s="21"/>
      <c r="V4600" s="21"/>
      <c r="W4600" s="27"/>
      <c r="X4600" s="27"/>
      <c r="Y4600" s="28"/>
    </row>
    <row r="4601" ht="15.75" customHeight="1">
      <c r="A4601" s="21">
        <v>3.0950399E7</v>
      </c>
      <c r="B4601" s="21" t="s">
        <v>25733</v>
      </c>
      <c r="C4601" s="21" t="s">
        <v>25734</v>
      </c>
      <c r="D4601" s="21" t="s">
        <v>25735</v>
      </c>
      <c r="E4601" s="21" t="s">
        <v>5616</v>
      </c>
      <c r="F4601" s="21" t="s">
        <v>25736</v>
      </c>
      <c r="G4601" s="21">
        <v>2019.0</v>
      </c>
      <c r="H4601" s="26">
        <v>43561.0</v>
      </c>
      <c r="I4601" s="21" t="s">
        <v>25737</v>
      </c>
      <c r="J4601" s="21"/>
      <c r="K4601" s="21" t="s">
        <v>25738</v>
      </c>
      <c r="L4601" s="21" t="str">
        <f>IF(ISNUMBER(VLOOKUP(A4601,EXCL,1,FALSE)),"Excluido",IF(ISNUMBER(VLOOKUP(A4601,POST,1,FALSE)),"PostAlerta",IF(ISNUMBER(VLOOKUP(A4601,PRE,1,FALSE)),"PreAlerta","")))</f>
        <v>PostAlerta</v>
      </c>
      <c r="M4601" s="21" t="str">
        <f>IF(ISNUMBER(A4601),(IF(ISNUMBER(VLOOKUP(A4601,KEYWORDS,1,FALSE)),"C/PalabrasClaves","S/PalabrasClaves")),"")</f>
        <v>S/PalabrasClaves</v>
      </c>
      <c r="N4601" s="21" t="str">
        <f t="shared" si="19"/>
        <v/>
      </c>
      <c r="O4601" s="21"/>
      <c r="P4601" s="21" t="s">
        <v>25701</v>
      </c>
      <c r="Q4601" s="21"/>
      <c r="R4601" s="21" t="str">
        <f>LEFT('2012-2022'!$P4601,4)</f>
        <v>2019</v>
      </c>
      <c r="S4601" s="21" t="s">
        <v>47</v>
      </c>
      <c r="T4601" s="21"/>
      <c r="U4601" s="21"/>
      <c r="V4601" s="21"/>
      <c r="W4601" s="27"/>
      <c r="X4601" s="27"/>
      <c r="Y4601" s="12"/>
    </row>
    <row r="4602" ht="15.75" customHeight="1">
      <c r="A4602" s="21">
        <v>3.095343E7</v>
      </c>
      <c r="B4602" s="21" t="s">
        <v>25739</v>
      </c>
      <c r="C4602" s="21" t="s">
        <v>25740</v>
      </c>
      <c r="D4602" s="21" t="s">
        <v>25741</v>
      </c>
      <c r="E4602" s="21" t="s">
        <v>8186</v>
      </c>
      <c r="F4602" s="21" t="s">
        <v>9325</v>
      </c>
      <c r="G4602" s="21">
        <v>2019.0</v>
      </c>
      <c r="H4602" s="26">
        <v>43562.0</v>
      </c>
      <c r="I4602" s="21"/>
      <c r="J4602" s="21"/>
      <c r="K4602" s="21" t="s">
        <v>25742</v>
      </c>
      <c r="L4602" s="21" t="str">
        <f>IF(ISNUMBER(VLOOKUP(A4602,EXCL,1,FALSE)),"Excluido",IF(ISNUMBER(VLOOKUP(A4602,POST,1,FALSE)),"PostAlerta",IF(ISNUMBER(VLOOKUP(A4602,PRE,1,FALSE)),"PreAlerta","")))</f>
        <v>Excluido</v>
      </c>
      <c r="M4602" s="21" t="str">
        <f>IF(ISNUMBER(A4602),(IF(ISNUMBER(VLOOKUP(A4602,KEYWORDS,1,FALSE)),"C/PalabrasClaves","S/PalabrasClaves")),"")</f>
        <v>S/PalabrasClaves</v>
      </c>
      <c r="N4602" s="21" t="str">
        <f t="shared" si="19"/>
        <v/>
      </c>
      <c r="O4602" s="21"/>
      <c r="P4602" s="21" t="s">
        <v>25604</v>
      </c>
      <c r="Q4602" s="21"/>
      <c r="R4602" s="21" t="str">
        <f>LEFT('2012-2022'!$P4602,4)</f>
        <v>2019</v>
      </c>
      <c r="S4602" s="21" t="s">
        <v>47</v>
      </c>
      <c r="T4602" s="21"/>
      <c r="U4602" s="21"/>
      <c r="V4602" s="21"/>
      <c r="W4602" s="27"/>
      <c r="X4602" s="27"/>
      <c r="Y4602" s="28"/>
    </row>
    <row r="4603" ht="15.75" customHeight="1">
      <c r="A4603" s="21">
        <v>3.1013005E7</v>
      </c>
      <c r="B4603" s="21" t="s">
        <v>25743</v>
      </c>
      <c r="C4603" s="21" t="s">
        <v>25744</v>
      </c>
      <c r="D4603" s="21" t="s">
        <v>25745</v>
      </c>
      <c r="E4603" s="21" t="s">
        <v>25746</v>
      </c>
      <c r="F4603" s="21" t="s">
        <v>22668</v>
      </c>
      <c r="G4603" s="21">
        <v>2019.0</v>
      </c>
      <c r="H4603" s="26">
        <v>43579.0</v>
      </c>
      <c r="I4603" s="21"/>
      <c r="J4603" s="21"/>
      <c r="K4603" s="21" t="s">
        <v>25747</v>
      </c>
      <c r="L4603" s="21" t="str">
        <f>IF(ISNUMBER(VLOOKUP(A4603,EXCL,1,FALSE)),"Excluido",IF(ISNUMBER(VLOOKUP(A4603,POST,1,FALSE)),"PostAlerta",IF(ISNUMBER(VLOOKUP(A4603,PRE,1,FALSE)),"PreAlerta","")))</f>
        <v>PostAlerta</v>
      </c>
      <c r="M4603" s="21" t="str">
        <f>IF(ISNUMBER(A4603),(IF(ISNUMBER(VLOOKUP(A4603,KEYWORDS,1,FALSE)),"C/PalabrasClaves","S/PalabrasClaves")),"")</f>
        <v>S/PalabrasClaves</v>
      </c>
      <c r="N4603" s="21" t="str">
        <f t="shared" si="19"/>
        <v/>
      </c>
      <c r="O4603" s="21"/>
      <c r="P4603" s="21" t="s">
        <v>25604</v>
      </c>
      <c r="Q4603" s="21"/>
      <c r="R4603" s="21" t="str">
        <f>LEFT('2012-2022'!$P4603,4)</f>
        <v>2019</v>
      </c>
      <c r="S4603" s="21" t="s">
        <v>47</v>
      </c>
      <c r="T4603" s="21"/>
      <c r="U4603" s="21"/>
      <c r="V4603" s="21"/>
      <c r="W4603" s="27"/>
      <c r="X4603" s="27"/>
      <c r="Y4603" s="12"/>
    </row>
    <row r="4604" ht="15.75" customHeight="1">
      <c r="A4604" s="21">
        <v>3.1041272E7</v>
      </c>
      <c r="B4604" s="21" t="s">
        <v>25748</v>
      </c>
      <c r="C4604" s="21" t="s">
        <v>25749</v>
      </c>
      <c r="D4604" s="21" t="s">
        <v>25750</v>
      </c>
      <c r="E4604" s="21" t="s">
        <v>25751</v>
      </c>
      <c r="F4604" s="21" t="s">
        <v>25752</v>
      </c>
      <c r="G4604" s="21">
        <v>2019.0</v>
      </c>
      <c r="H4604" s="26">
        <v>43587.0</v>
      </c>
      <c r="I4604" s="21" t="s">
        <v>25753</v>
      </c>
      <c r="J4604" s="21"/>
      <c r="K4604" s="21" t="s">
        <v>25754</v>
      </c>
      <c r="L4604" s="21" t="str">
        <f>IF(ISNUMBER(VLOOKUP(A4604,EXCL,1,FALSE)),"Excluido",IF(ISNUMBER(VLOOKUP(A4604,POST,1,FALSE)),"PostAlerta",IF(ISNUMBER(VLOOKUP(A4604,PRE,1,FALSE)),"PreAlerta","")))</f>
        <v>PostAlerta</v>
      </c>
      <c r="M4604" s="21" t="str">
        <f>IF(ISNUMBER(A4604),(IF(ISNUMBER(VLOOKUP(A4604,KEYWORDS,1,FALSE)),"C/PalabrasClaves","S/PalabrasClaves")),"")</f>
        <v>S/PalabrasClaves</v>
      </c>
      <c r="N4604" s="21" t="str">
        <f t="shared" si="19"/>
        <v/>
      </c>
      <c r="O4604" s="21"/>
      <c r="P4604" s="21" t="s">
        <v>25604</v>
      </c>
      <c r="Q4604" s="21"/>
      <c r="R4604" s="21" t="str">
        <f>LEFT('2012-2022'!$P4604,4)</f>
        <v>2019</v>
      </c>
      <c r="S4604" s="21" t="s">
        <v>47</v>
      </c>
      <c r="T4604" s="21"/>
      <c r="U4604" s="21"/>
      <c r="V4604" s="21"/>
      <c r="W4604" s="27"/>
      <c r="X4604" s="27"/>
      <c r="Y4604" s="28"/>
    </row>
    <row r="4605" ht="15.75" customHeight="1">
      <c r="A4605" s="21">
        <v>3.1103437E7</v>
      </c>
      <c r="B4605" s="21" t="s">
        <v>25755</v>
      </c>
      <c r="C4605" s="21" t="s">
        <v>25756</v>
      </c>
      <c r="D4605" s="21" t="s">
        <v>25757</v>
      </c>
      <c r="E4605" s="21" t="s">
        <v>20715</v>
      </c>
      <c r="F4605" s="21" t="s">
        <v>1356</v>
      </c>
      <c r="G4605" s="21">
        <v>2019.0</v>
      </c>
      <c r="H4605" s="26">
        <v>43605.0</v>
      </c>
      <c r="I4605" s="21" t="s">
        <v>25758</v>
      </c>
      <c r="J4605" s="21"/>
      <c r="K4605" s="21" t="s">
        <v>25759</v>
      </c>
      <c r="L4605" s="21" t="str">
        <f>IF(ISNUMBER(VLOOKUP(A4605,EXCL,1,FALSE)),"Excluido",IF(ISNUMBER(VLOOKUP(A4605,POST,1,FALSE)),"PostAlerta",IF(ISNUMBER(VLOOKUP(A4605,PRE,1,FALSE)),"PreAlerta","")))</f>
        <v>PostAlerta</v>
      </c>
      <c r="M4605" s="21" t="str">
        <f>IF(ISNUMBER(A4605),(IF(ISNUMBER(VLOOKUP(A4605,KEYWORDS,1,FALSE)),"C/PalabrasClaves","S/PalabrasClaves")),"")</f>
        <v>S/PalabrasClaves</v>
      </c>
      <c r="N4605" s="21" t="str">
        <f t="shared" si="19"/>
        <v/>
      </c>
      <c r="O4605" s="21"/>
      <c r="P4605" s="21" t="s">
        <v>25760</v>
      </c>
      <c r="Q4605" s="21"/>
      <c r="R4605" s="21" t="str">
        <f>LEFT('2012-2022'!$P4605,4)</f>
        <v>2019</v>
      </c>
      <c r="S4605" s="21" t="s">
        <v>53</v>
      </c>
      <c r="T4605" s="21"/>
      <c r="U4605" s="21"/>
      <c r="V4605" s="21"/>
      <c r="W4605" s="27"/>
      <c r="X4605" s="27"/>
      <c r="Y4605" s="12"/>
    </row>
    <row r="4606" ht="15.75" customHeight="1">
      <c r="A4606" s="21">
        <v>3.3597446E7</v>
      </c>
      <c r="B4606" s="21" t="s">
        <v>25761</v>
      </c>
      <c r="C4606" s="21" t="s">
        <v>25762</v>
      </c>
      <c r="D4606" s="21" t="s">
        <v>25763</v>
      </c>
      <c r="E4606" s="21" t="s">
        <v>4282</v>
      </c>
      <c r="F4606" s="21" t="s">
        <v>308</v>
      </c>
      <c r="G4606" s="21">
        <v>2019.0</v>
      </c>
      <c r="H4606" s="26">
        <v>44245.0</v>
      </c>
      <c r="I4606" s="21"/>
      <c r="J4606" s="21"/>
      <c r="K4606" s="21"/>
      <c r="L4606" s="21" t="str">
        <f>IF(ISNUMBER(VLOOKUP(A4606,EXCL,1,FALSE)),"Excluido",IF(ISNUMBER(VLOOKUP(A4606,POST,1,FALSE)),"PostAlerta",IF(ISNUMBER(VLOOKUP(A4606,PRE,1,FALSE)),"PreAlerta","")))</f>
        <v>PostAlerta</v>
      </c>
      <c r="M4606" s="21" t="str">
        <f>IF(ISNUMBER(A4606),(IF(ISNUMBER(VLOOKUP(A4606,KEYWORDS,1,FALSE)),"C/PalabrasClaves","S/PalabrasClaves")),"")</f>
        <v>S/PalabrasClaves</v>
      </c>
      <c r="N4606" s="21" t="str">
        <f t="shared" si="19"/>
        <v/>
      </c>
      <c r="O4606" s="21"/>
      <c r="P4606" s="21" t="s">
        <v>25701</v>
      </c>
      <c r="Q4606" s="21"/>
      <c r="R4606" s="21" t="str">
        <f>LEFT('2012-2022'!$P4606,4)</f>
        <v>2019</v>
      </c>
      <c r="S4606" s="21" t="s">
        <v>47</v>
      </c>
      <c r="T4606" s="21"/>
      <c r="U4606" s="21"/>
      <c r="V4606" s="21"/>
      <c r="W4606" s="27"/>
      <c r="X4606" s="27"/>
      <c r="Y4606" s="28"/>
    </row>
    <row r="4607" ht="15.75" customHeight="1">
      <c r="A4607" s="21">
        <v>3.0837458E7</v>
      </c>
      <c r="B4607" s="21" t="s">
        <v>25764</v>
      </c>
      <c r="C4607" s="21" t="s">
        <v>25765</v>
      </c>
      <c r="D4607" s="21" t="s">
        <v>25766</v>
      </c>
      <c r="E4607" s="21" t="s">
        <v>25767</v>
      </c>
      <c r="F4607" s="21" t="s">
        <v>7626</v>
      </c>
      <c r="G4607" s="21">
        <v>2019.0</v>
      </c>
      <c r="H4607" s="26">
        <v>43531.0</v>
      </c>
      <c r="I4607" s="21" t="s">
        <v>25768</v>
      </c>
      <c r="J4607" s="21"/>
      <c r="K4607" s="21" t="s">
        <v>25769</v>
      </c>
      <c r="L4607" s="21" t="str">
        <f>IF(ISNUMBER(VLOOKUP(A4607,EXCL,1,FALSE)),"Excluido",IF(ISNUMBER(VLOOKUP(A4607,POST,1,FALSE)),"PostAlerta",IF(ISNUMBER(VLOOKUP(A4607,PRE,1,FALSE)),"PreAlerta","")))</f>
        <v>PostAlerta</v>
      </c>
      <c r="M4607" s="21" t="str">
        <f>IF(ISNUMBER(A4607),(IF(ISNUMBER(VLOOKUP(A4607,KEYWORDS,1,FALSE)),"C/PalabrasClaves","S/PalabrasClaves")),"")</f>
        <v>S/PalabrasClaves</v>
      </c>
      <c r="N4607" s="21" t="str">
        <f t="shared" si="19"/>
        <v/>
      </c>
      <c r="O4607" s="21"/>
      <c r="P4607" s="21" t="s">
        <v>25770</v>
      </c>
      <c r="Q4607" s="21"/>
      <c r="R4607" s="21" t="str">
        <f>LEFT('2012-2022'!$P4607,4)</f>
        <v>2019</v>
      </c>
      <c r="S4607" s="21" t="s">
        <v>47</v>
      </c>
      <c r="T4607" s="21"/>
      <c r="U4607" s="21"/>
      <c r="V4607" s="21"/>
      <c r="W4607" s="27"/>
      <c r="X4607" s="27"/>
      <c r="Y4607" s="12"/>
    </row>
    <row r="4608" ht="15.75" customHeight="1">
      <c r="A4608" s="21">
        <v>3.0840713E7</v>
      </c>
      <c r="B4608" s="21" t="s">
        <v>25771</v>
      </c>
      <c r="C4608" s="21" t="s">
        <v>25772</v>
      </c>
      <c r="D4608" s="21" t="s">
        <v>25773</v>
      </c>
      <c r="E4608" s="21" t="s">
        <v>25774</v>
      </c>
      <c r="F4608" s="21" t="s">
        <v>2831</v>
      </c>
      <c r="G4608" s="21">
        <v>2019.0</v>
      </c>
      <c r="H4608" s="26">
        <v>43531.0</v>
      </c>
      <c r="I4608" s="21" t="s">
        <v>25775</v>
      </c>
      <c r="J4608" s="21"/>
      <c r="K4608" s="21" t="s">
        <v>25776</v>
      </c>
      <c r="L4608" s="21" t="str">
        <f>IF(ISNUMBER(VLOOKUP(A4608,EXCL,1,FALSE)),"Excluido",IF(ISNUMBER(VLOOKUP(A4608,POST,1,FALSE)),"PostAlerta",IF(ISNUMBER(VLOOKUP(A4608,PRE,1,FALSE)),"PreAlerta","")))</f>
        <v>PostAlerta</v>
      </c>
      <c r="M4608" s="21" t="str">
        <f>IF(ISNUMBER(A4608),(IF(ISNUMBER(VLOOKUP(A4608,KEYWORDS,1,FALSE)),"C/PalabrasClaves","S/PalabrasClaves")),"")</f>
        <v>S/PalabrasClaves</v>
      </c>
      <c r="N4608" s="21" t="str">
        <f t="shared" si="19"/>
        <v/>
      </c>
      <c r="O4608" s="21"/>
      <c r="P4608" s="21" t="s">
        <v>25777</v>
      </c>
      <c r="Q4608" s="21"/>
      <c r="R4608" s="21" t="str">
        <f>LEFT('2012-2022'!$P4608,4)</f>
        <v>2019</v>
      </c>
      <c r="S4608" s="21" t="s">
        <v>47</v>
      </c>
      <c r="T4608" s="21"/>
      <c r="U4608" s="21"/>
      <c r="V4608" s="21"/>
      <c r="W4608" s="27"/>
      <c r="X4608" s="27"/>
      <c r="Y4608" s="28"/>
    </row>
    <row r="4609" ht="15.75" customHeight="1">
      <c r="A4609" s="21">
        <v>3.0895174E7</v>
      </c>
      <c r="B4609" s="21" t="s">
        <v>25778</v>
      </c>
      <c r="C4609" s="21" t="s">
        <v>25779</v>
      </c>
      <c r="D4609" s="21" t="s">
        <v>25780</v>
      </c>
      <c r="E4609" s="21" t="s">
        <v>15222</v>
      </c>
      <c r="F4609" s="21" t="s">
        <v>3171</v>
      </c>
      <c r="G4609" s="21">
        <v>2019.0</v>
      </c>
      <c r="H4609" s="26">
        <v>43546.0</v>
      </c>
      <c r="I4609" s="21" t="s">
        <v>25781</v>
      </c>
      <c r="J4609" s="21"/>
      <c r="K4609" s="21" t="s">
        <v>25782</v>
      </c>
      <c r="L4609" s="21" t="str">
        <f>IF(ISNUMBER(VLOOKUP(A4609,EXCL,1,FALSE)),"Excluido",IF(ISNUMBER(VLOOKUP(A4609,POST,1,FALSE)),"PostAlerta",IF(ISNUMBER(VLOOKUP(A4609,PRE,1,FALSE)),"PreAlerta","")))</f>
        <v>PostAlerta</v>
      </c>
      <c r="M4609" s="21" t="str">
        <f>IF(ISNUMBER(A4609),(IF(ISNUMBER(VLOOKUP(A4609,KEYWORDS,1,FALSE)),"C/PalabrasClaves","S/PalabrasClaves")),"")</f>
        <v>S/PalabrasClaves</v>
      </c>
      <c r="N4609" s="21" t="str">
        <f t="shared" si="19"/>
        <v/>
      </c>
      <c r="O4609" s="21"/>
      <c r="P4609" s="21" t="s">
        <v>25777</v>
      </c>
      <c r="Q4609" s="21"/>
      <c r="R4609" s="21" t="str">
        <f>LEFT('2012-2022'!$P4609,4)</f>
        <v>2019</v>
      </c>
      <c r="S4609" s="21" t="s">
        <v>47</v>
      </c>
      <c r="T4609" s="21"/>
      <c r="U4609" s="21"/>
      <c r="V4609" s="21"/>
      <c r="W4609" s="27"/>
      <c r="X4609" s="27"/>
      <c r="Y4609" s="12"/>
    </row>
    <row r="4610" ht="15.75" customHeight="1">
      <c r="A4610" s="21">
        <v>3.0855745E7</v>
      </c>
      <c r="B4610" s="21" t="s">
        <v>25783</v>
      </c>
      <c r="C4610" s="21" t="s">
        <v>25784</v>
      </c>
      <c r="D4610" s="21" t="s">
        <v>25785</v>
      </c>
      <c r="E4610" s="21" t="s">
        <v>25786</v>
      </c>
      <c r="F4610" s="21" t="s">
        <v>4123</v>
      </c>
      <c r="G4610" s="21">
        <v>2019.0</v>
      </c>
      <c r="H4610" s="26">
        <v>43536.0</v>
      </c>
      <c r="I4610" s="21"/>
      <c r="J4610" s="21"/>
      <c r="K4610" s="21" t="s">
        <v>25787</v>
      </c>
      <c r="L4610" s="21" t="str">
        <f>IF(ISNUMBER(VLOOKUP(A4610,EXCL,1,FALSE)),"Excluido",IF(ISNUMBER(VLOOKUP(A4610,POST,1,FALSE)),"PostAlerta",IF(ISNUMBER(VLOOKUP(A4610,PRE,1,FALSE)),"PreAlerta","")))</f>
        <v>PostAlerta</v>
      </c>
      <c r="M4610" s="21" t="str">
        <f>IF(ISNUMBER(A4610),(IF(ISNUMBER(VLOOKUP(A4610,KEYWORDS,1,FALSE)),"C/PalabrasClaves","S/PalabrasClaves")),"")</f>
        <v>S/PalabrasClaves</v>
      </c>
      <c r="N4610" s="21" t="str">
        <f t="shared" si="19"/>
        <v/>
      </c>
      <c r="O4610" s="21"/>
      <c r="P4610" s="21" t="s">
        <v>25788</v>
      </c>
      <c r="Q4610" s="21"/>
      <c r="R4610" s="21" t="str">
        <f>LEFT('2012-2022'!$P4610,4)</f>
        <v>2019</v>
      </c>
      <c r="S4610" s="21" t="s">
        <v>47</v>
      </c>
      <c r="T4610" s="21"/>
      <c r="U4610" s="21"/>
      <c r="V4610" s="21"/>
      <c r="W4610" s="27"/>
      <c r="X4610" s="27"/>
      <c r="Y4610" s="28"/>
    </row>
    <row r="4611" ht="15.75" customHeight="1">
      <c r="A4611" s="21">
        <v>3.0850675E7</v>
      </c>
      <c r="B4611" s="21" t="s">
        <v>25789</v>
      </c>
      <c r="C4611" s="21" t="s">
        <v>25790</v>
      </c>
      <c r="D4611" s="21" t="s">
        <v>25791</v>
      </c>
      <c r="E4611" s="21" t="s">
        <v>25792</v>
      </c>
      <c r="F4611" s="21" t="s">
        <v>5609</v>
      </c>
      <c r="G4611" s="21">
        <v>2019.0</v>
      </c>
      <c r="H4611" s="26">
        <v>43534.0</v>
      </c>
      <c r="I4611" s="21" t="s">
        <v>25793</v>
      </c>
      <c r="J4611" s="21"/>
      <c r="K4611" s="21" t="s">
        <v>25794</v>
      </c>
      <c r="L4611" s="21" t="str">
        <f>IF(ISNUMBER(VLOOKUP(A4611,EXCL,1,FALSE)),"Excluido",IF(ISNUMBER(VLOOKUP(A4611,POST,1,FALSE)),"PostAlerta",IF(ISNUMBER(VLOOKUP(A4611,PRE,1,FALSE)),"PreAlerta","")))</f>
        <v>PostAlerta</v>
      </c>
      <c r="M4611" s="21" t="str">
        <f>IF(ISNUMBER(A4611),(IF(ISNUMBER(VLOOKUP(A4611,KEYWORDS,1,FALSE)),"C/PalabrasClaves","S/PalabrasClaves")),"")</f>
        <v>S/PalabrasClaves</v>
      </c>
      <c r="N4611" s="21" t="str">
        <f t="shared" si="19"/>
        <v/>
      </c>
      <c r="O4611" s="21"/>
      <c r="P4611" s="21" t="s">
        <v>25795</v>
      </c>
      <c r="Q4611" s="21"/>
      <c r="R4611" s="21" t="str">
        <f>LEFT('2012-2022'!$P4611,4)</f>
        <v>2019</v>
      </c>
      <c r="S4611" s="21" t="s">
        <v>47</v>
      </c>
      <c r="T4611" s="21"/>
      <c r="U4611" s="21"/>
      <c r="V4611" s="21"/>
      <c r="W4611" s="27"/>
      <c r="X4611" s="27"/>
      <c r="Y4611" s="12"/>
    </row>
    <row r="4612" ht="15.75" customHeight="1">
      <c r="A4612" s="21">
        <v>3.0857242E7</v>
      </c>
      <c r="B4612" s="21" t="s">
        <v>25796</v>
      </c>
      <c r="C4612" s="21" t="s">
        <v>25797</v>
      </c>
      <c r="D4612" s="21" t="s">
        <v>25798</v>
      </c>
      <c r="E4612" s="21" t="s">
        <v>16387</v>
      </c>
      <c r="F4612" s="21" t="s">
        <v>25799</v>
      </c>
      <c r="G4612" s="21">
        <v>2019.0</v>
      </c>
      <c r="H4612" s="26">
        <v>43537.0</v>
      </c>
      <c r="I4612" s="21" t="s">
        <v>25800</v>
      </c>
      <c r="J4612" s="21"/>
      <c r="K4612" s="21" t="s">
        <v>25801</v>
      </c>
      <c r="L4612" s="21" t="str">
        <f>IF(ISNUMBER(VLOOKUP(A4612,EXCL,1,FALSE)),"Excluido",IF(ISNUMBER(VLOOKUP(A4612,POST,1,FALSE)),"PostAlerta",IF(ISNUMBER(VLOOKUP(A4612,PRE,1,FALSE)),"PreAlerta","")))</f>
        <v>PostAlerta</v>
      </c>
      <c r="M4612" s="21" t="str">
        <f>IF(ISNUMBER(A4612),(IF(ISNUMBER(VLOOKUP(A4612,KEYWORDS,1,FALSE)),"C/PalabrasClaves","S/PalabrasClaves")),"")</f>
        <v>C/PalabrasClaves</v>
      </c>
      <c r="N4612" s="21" t="str">
        <f t="shared" si="19"/>
        <v/>
      </c>
      <c r="O4612" s="21"/>
      <c r="P4612" s="21" t="s">
        <v>25795</v>
      </c>
      <c r="Q4612" s="21"/>
      <c r="R4612" s="21" t="str">
        <f>LEFT('2012-2022'!$P4612,4)</f>
        <v>2019</v>
      </c>
      <c r="S4612" s="21" t="s">
        <v>47</v>
      </c>
      <c r="T4612" s="21"/>
      <c r="U4612" s="21"/>
      <c r="V4612" s="21"/>
      <c r="W4612" s="27"/>
      <c r="X4612" s="27"/>
      <c r="Y4612" s="28"/>
    </row>
    <row r="4613" ht="15.75" customHeight="1">
      <c r="A4613" s="21">
        <v>3.0864621E7</v>
      </c>
      <c r="B4613" s="21" t="s">
        <v>25802</v>
      </c>
      <c r="C4613" s="21" t="s">
        <v>25803</v>
      </c>
      <c r="D4613" s="21" t="s">
        <v>25804</v>
      </c>
      <c r="E4613" s="21" t="s">
        <v>15935</v>
      </c>
      <c r="F4613" s="21" t="s">
        <v>721</v>
      </c>
      <c r="G4613" s="21">
        <v>2019.0</v>
      </c>
      <c r="H4613" s="26">
        <v>43538.0</v>
      </c>
      <c r="I4613" s="21" t="s">
        <v>25805</v>
      </c>
      <c r="J4613" s="21"/>
      <c r="K4613" s="21" t="s">
        <v>25806</v>
      </c>
      <c r="L4613" s="21" t="str">
        <f>IF(ISNUMBER(VLOOKUP(A4613,EXCL,1,FALSE)),"Excluido",IF(ISNUMBER(VLOOKUP(A4613,POST,1,FALSE)),"PostAlerta",IF(ISNUMBER(VLOOKUP(A4613,PRE,1,FALSE)),"PreAlerta","")))</f>
        <v>PostAlerta</v>
      </c>
      <c r="M4613" s="21" t="str">
        <f>IF(ISNUMBER(A4613),(IF(ISNUMBER(VLOOKUP(A4613,KEYWORDS,1,FALSE)),"C/PalabrasClaves","S/PalabrasClaves")),"")</f>
        <v>S/PalabrasClaves</v>
      </c>
      <c r="N4613" s="21" t="str">
        <f t="shared" si="19"/>
        <v/>
      </c>
      <c r="O4613" s="21"/>
      <c r="P4613" s="21" t="s">
        <v>25807</v>
      </c>
      <c r="Q4613" s="21"/>
      <c r="R4613" s="21" t="str">
        <f>LEFT('2012-2022'!$P4613,4)</f>
        <v>2019</v>
      </c>
      <c r="S4613" s="21" t="s">
        <v>47</v>
      </c>
      <c r="T4613" s="21"/>
      <c r="U4613" s="21"/>
      <c r="V4613" s="21"/>
      <c r="W4613" s="27"/>
      <c r="X4613" s="27"/>
      <c r="Y4613" s="12"/>
    </row>
    <row r="4614" ht="15.75" customHeight="1">
      <c r="A4614" s="21">
        <v>3.0862835E7</v>
      </c>
      <c r="B4614" s="21" t="s">
        <v>25808</v>
      </c>
      <c r="C4614" s="21" t="s">
        <v>25809</v>
      </c>
      <c r="D4614" s="21" t="s">
        <v>25810</v>
      </c>
      <c r="E4614" s="21" t="s">
        <v>25811</v>
      </c>
      <c r="F4614" s="21" t="s">
        <v>5609</v>
      </c>
      <c r="G4614" s="21">
        <v>2019.0</v>
      </c>
      <c r="H4614" s="26">
        <v>43538.0</v>
      </c>
      <c r="I4614" s="21" t="s">
        <v>25812</v>
      </c>
      <c r="J4614" s="21"/>
      <c r="K4614" s="21" t="s">
        <v>25813</v>
      </c>
      <c r="L4614" s="21" t="str">
        <f>IF(ISNUMBER(VLOOKUP(A4614,EXCL,1,FALSE)),"Excluido",IF(ISNUMBER(VLOOKUP(A4614,POST,1,FALSE)),"PostAlerta",IF(ISNUMBER(VLOOKUP(A4614,PRE,1,FALSE)),"PreAlerta","")))</f>
        <v>PostAlerta</v>
      </c>
      <c r="M4614" s="21" t="str">
        <f>IF(ISNUMBER(A4614),(IF(ISNUMBER(VLOOKUP(A4614,KEYWORDS,1,FALSE)),"C/PalabrasClaves","S/PalabrasClaves")),"")</f>
        <v>S/PalabrasClaves</v>
      </c>
      <c r="N4614" s="21" t="str">
        <f t="shared" si="19"/>
        <v/>
      </c>
      <c r="O4614" s="21"/>
      <c r="P4614" s="21" t="s">
        <v>25814</v>
      </c>
      <c r="Q4614" s="21"/>
      <c r="R4614" s="21" t="str">
        <f>LEFT('2012-2022'!$P4614,4)</f>
        <v>2019</v>
      </c>
      <c r="S4614" s="21" t="s">
        <v>47</v>
      </c>
      <c r="T4614" s="21"/>
      <c r="U4614" s="21"/>
      <c r="V4614" s="21"/>
      <c r="W4614" s="27"/>
      <c r="X4614" s="27"/>
      <c r="Y4614" s="28"/>
    </row>
    <row r="4615" ht="15.75" customHeight="1">
      <c r="A4615" s="21">
        <v>3.0867321E7</v>
      </c>
      <c r="B4615" s="21" t="s">
        <v>25815</v>
      </c>
      <c r="C4615" s="21" t="s">
        <v>25816</v>
      </c>
      <c r="D4615" s="21" t="s">
        <v>25817</v>
      </c>
      <c r="E4615" s="21" t="s">
        <v>3659</v>
      </c>
      <c r="F4615" s="21" t="s">
        <v>10343</v>
      </c>
      <c r="G4615" s="21">
        <v>2019.0</v>
      </c>
      <c r="H4615" s="26">
        <v>43539.0</v>
      </c>
      <c r="I4615" s="21"/>
      <c r="J4615" s="21"/>
      <c r="K4615" s="21" t="s">
        <v>25818</v>
      </c>
      <c r="L4615" s="21" t="str">
        <f>IF(ISNUMBER(VLOOKUP(A4615,EXCL,1,FALSE)),"Excluido",IF(ISNUMBER(VLOOKUP(A4615,POST,1,FALSE)),"PostAlerta",IF(ISNUMBER(VLOOKUP(A4615,PRE,1,FALSE)),"PreAlerta","")))</f>
        <v>PostAlerta</v>
      </c>
      <c r="M4615" s="21" t="str">
        <f>IF(ISNUMBER(A4615),(IF(ISNUMBER(VLOOKUP(A4615,KEYWORDS,1,FALSE)),"C/PalabrasClaves","S/PalabrasClaves")),"")</f>
        <v>C/PalabrasClaves</v>
      </c>
      <c r="N4615" s="21" t="str">
        <f t="shared" si="19"/>
        <v>4) Nuevos tratamientos</v>
      </c>
      <c r="O4615" s="21"/>
      <c r="P4615" s="21" t="s">
        <v>25819</v>
      </c>
      <c r="Q4615" s="21"/>
      <c r="R4615" s="21" t="str">
        <f>LEFT('2012-2022'!$P4615,4)</f>
        <v>2019</v>
      </c>
      <c r="S4615" s="21" t="s">
        <v>47</v>
      </c>
      <c r="T4615" s="21"/>
      <c r="U4615" s="21"/>
      <c r="V4615" s="21"/>
      <c r="W4615" s="27"/>
      <c r="X4615" s="27"/>
      <c r="Y4615" s="12"/>
    </row>
    <row r="4616" ht="15.75" customHeight="1">
      <c r="A4616" s="21">
        <v>3.0730745E7</v>
      </c>
      <c r="B4616" s="21" t="s">
        <v>25820</v>
      </c>
      <c r="C4616" s="21" t="s">
        <v>25821</v>
      </c>
      <c r="D4616" s="21" t="s">
        <v>25822</v>
      </c>
      <c r="E4616" s="21" t="s">
        <v>25823</v>
      </c>
      <c r="F4616" s="21" t="s">
        <v>6922</v>
      </c>
      <c r="G4616" s="21">
        <v>2019.0</v>
      </c>
      <c r="H4616" s="26">
        <v>43504.0</v>
      </c>
      <c r="I4616" s="21" t="s">
        <v>25824</v>
      </c>
      <c r="J4616" s="21"/>
      <c r="K4616" s="21" t="s">
        <v>25825</v>
      </c>
      <c r="L4616" s="21" t="str">
        <f>IF(ISNUMBER(VLOOKUP(A4616,EXCL,1,FALSE)),"Excluido",IF(ISNUMBER(VLOOKUP(A4616,POST,1,FALSE)),"PostAlerta",IF(ISNUMBER(VLOOKUP(A4616,PRE,1,FALSE)),"PreAlerta","")))</f>
        <v>PostAlerta</v>
      </c>
      <c r="M4616" s="21" t="str">
        <f>IF(ISNUMBER(A4616),(IF(ISNUMBER(VLOOKUP(A4616,KEYWORDS,1,FALSE)),"C/PalabrasClaves","S/PalabrasClaves")),"")</f>
        <v>C/PalabrasClaves</v>
      </c>
      <c r="N4616" s="21" t="str">
        <f t="shared" si="19"/>
        <v>4) Nuevos tratamientos</v>
      </c>
      <c r="O4616" s="21"/>
      <c r="P4616" s="21" t="s">
        <v>25826</v>
      </c>
      <c r="Q4616" s="21"/>
      <c r="R4616" s="21" t="str">
        <f>LEFT('2012-2022'!$P4616,4)</f>
        <v>2019</v>
      </c>
      <c r="S4616" s="21" t="s">
        <v>47</v>
      </c>
      <c r="T4616" s="21"/>
      <c r="U4616" s="21"/>
      <c r="V4616" s="21"/>
      <c r="W4616" s="27"/>
      <c r="X4616" s="27"/>
      <c r="Y4616" s="28"/>
    </row>
    <row r="4617" ht="15.75" customHeight="1">
      <c r="A4617" s="21">
        <v>3.0933079E7</v>
      </c>
      <c r="B4617" s="21" t="s">
        <v>25827</v>
      </c>
      <c r="C4617" s="21" t="s">
        <v>25828</v>
      </c>
      <c r="D4617" s="21" t="s">
        <v>25829</v>
      </c>
      <c r="E4617" s="21" t="s">
        <v>25830</v>
      </c>
      <c r="F4617" s="21" t="s">
        <v>19291</v>
      </c>
      <c r="G4617" s="21">
        <v>2019.0</v>
      </c>
      <c r="H4617" s="26">
        <v>43557.0</v>
      </c>
      <c r="I4617" s="21"/>
      <c r="J4617" s="21"/>
      <c r="K4617" s="21" t="s">
        <v>25831</v>
      </c>
      <c r="L4617" s="21" t="str">
        <f>IF(ISNUMBER(VLOOKUP(A4617,EXCL,1,FALSE)),"Excluido",IF(ISNUMBER(VLOOKUP(A4617,POST,1,FALSE)),"PostAlerta",IF(ISNUMBER(VLOOKUP(A4617,PRE,1,FALSE)),"PreAlerta","")))</f>
        <v>PostAlerta</v>
      </c>
      <c r="M4617" s="21" t="str">
        <f>IF(ISNUMBER(A4617),(IF(ISNUMBER(VLOOKUP(A4617,KEYWORDS,1,FALSE)),"C/PalabrasClaves","S/PalabrasClaves")),"")</f>
        <v>S/PalabrasClaves</v>
      </c>
      <c r="N4617" s="21" t="str">
        <f t="shared" si="19"/>
        <v/>
      </c>
      <c r="O4617" s="21"/>
      <c r="P4617" s="21" t="s">
        <v>25826</v>
      </c>
      <c r="Q4617" s="21"/>
      <c r="R4617" s="21" t="str">
        <f>LEFT('2012-2022'!$P4617,4)</f>
        <v>2019</v>
      </c>
      <c r="S4617" s="21" t="s">
        <v>47</v>
      </c>
      <c r="T4617" s="21"/>
      <c r="U4617" s="21"/>
      <c r="V4617" s="21"/>
      <c r="W4617" s="27"/>
      <c r="X4617" s="27"/>
      <c r="Y4617" s="12"/>
    </row>
    <row r="4618" ht="15.75" customHeight="1">
      <c r="A4618" s="21">
        <v>3.0870409E7</v>
      </c>
      <c r="B4618" s="21" t="s">
        <v>25832</v>
      </c>
      <c r="C4618" s="21" t="s">
        <v>25833</v>
      </c>
      <c r="D4618" s="21" t="s">
        <v>25834</v>
      </c>
      <c r="E4618" s="21" t="s">
        <v>25835</v>
      </c>
      <c r="F4618" s="21" t="s">
        <v>15189</v>
      </c>
      <c r="G4618" s="21">
        <v>2019.0</v>
      </c>
      <c r="H4618" s="26">
        <v>43539.0</v>
      </c>
      <c r="I4618" s="21" t="s">
        <v>25836</v>
      </c>
      <c r="J4618" s="21"/>
      <c r="K4618" s="21" t="s">
        <v>25837</v>
      </c>
      <c r="L4618" s="21" t="str">
        <f>IF(ISNUMBER(VLOOKUP(A4618,EXCL,1,FALSE)),"Excluido",IF(ISNUMBER(VLOOKUP(A4618,POST,1,FALSE)),"PostAlerta",IF(ISNUMBER(VLOOKUP(A4618,PRE,1,FALSE)),"PreAlerta","")))</f>
        <v>PostAlerta</v>
      </c>
      <c r="M4618" s="21" t="str">
        <f>IF(ISNUMBER(A4618),(IF(ISNUMBER(VLOOKUP(A4618,KEYWORDS,1,FALSE)),"C/PalabrasClaves","S/PalabrasClaves")),"")</f>
        <v>S/PalabrasClaves</v>
      </c>
      <c r="N4618" s="21" t="str">
        <f t="shared" si="19"/>
        <v/>
      </c>
      <c r="O4618" s="21"/>
      <c r="P4618" s="21" t="s">
        <v>25838</v>
      </c>
      <c r="Q4618" s="21"/>
      <c r="R4618" s="21" t="str">
        <f>LEFT('2012-2022'!$P4618,4)</f>
        <v>2019</v>
      </c>
      <c r="S4618" s="21" t="s">
        <v>47</v>
      </c>
      <c r="T4618" s="21"/>
      <c r="U4618" s="21"/>
      <c r="V4618" s="21"/>
      <c r="W4618" s="27"/>
      <c r="X4618" s="27"/>
      <c r="Y4618" s="28"/>
    </row>
    <row r="4619" ht="15.75" customHeight="1">
      <c r="A4619" s="21">
        <v>3.0884896E7</v>
      </c>
      <c r="B4619" s="21" t="s">
        <v>25839</v>
      </c>
      <c r="C4619" s="21" t="s">
        <v>25840</v>
      </c>
      <c r="D4619" s="21" t="s">
        <v>25841</v>
      </c>
      <c r="E4619" s="21" t="s">
        <v>25842</v>
      </c>
      <c r="F4619" s="21" t="s">
        <v>16411</v>
      </c>
      <c r="G4619" s="21">
        <v>2019.0</v>
      </c>
      <c r="H4619" s="26">
        <v>43544.0</v>
      </c>
      <c r="I4619" s="21" t="s">
        <v>25843</v>
      </c>
      <c r="J4619" s="21"/>
      <c r="K4619" s="21" t="s">
        <v>25844</v>
      </c>
      <c r="L4619" s="21" t="str">
        <f>IF(ISNUMBER(VLOOKUP(A4619,EXCL,1,FALSE)),"Excluido",IF(ISNUMBER(VLOOKUP(A4619,POST,1,FALSE)),"PostAlerta",IF(ISNUMBER(VLOOKUP(A4619,PRE,1,FALSE)),"PreAlerta","")))</f>
        <v>PostAlerta</v>
      </c>
      <c r="M4619" s="21" t="str">
        <f>IF(ISNUMBER(A4619),(IF(ISNUMBER(VLOOKUP(A4619,KEYWORDS,1,FALSE)),"C/PalabrasClaves","S/PalabrasClaves")),"")</f>
        <v>S/PalabrasClaves</v>
      </c>
      <c r="N4619" s="21" t="str">
        <f t="shared" si="19"/>
        <v/>
      </c>
      <c r="O4619" s="21"/>
      <c r="P4619" s="21" t="s">
        <v>25845</v>
      </c>
      <c r="Q4619" s="21"/>
      <c r="R4619" s="21" t="str">
        <f>LEFT('2012-2022'!$P4619,4)</f>
        <v>2019</v>
      </c>
      <c r="S4619" s="21" t="s">
        <v>47</v>
      </c>
      <c r="T4619" s="21"/>
      <c r="U4619" s="21"/>
      <c r="V4619" s="21"/>
      <c r="W4619" s="27"/>
      <c r="X4619" s="27"/>
      <c r="Y4619" s="12"/>
    </row>
    <row r="4620" ht="15.75" customHeight="1">
      <c r="A4620" s="21">
        <v>3.0884919E7</v>
      </c>
      <c r="B4620" s="21" t="s">
        <v>25846</v>
      </c>
      <c r="C4620" s="21" t="s">
        <v>25847</v>
      </c>
      <c r="D4620" s="21" t="s">
        <v>25848</v>
      </c>
      <c r="E4620" s="21" t="s">
        <v>25849</v>
      </c>
      <c r="F4620" s="21" t="s">
        <v>556</v>
      </c>
      <c r="G4620" s="21">
        <v>2019.0</v>
      </c>
      <c r="H4620" s="26">
        <v>43544.0</v>
      </c>
      <c r="I4620" s="21" t="s">
        <v>25850</v>
      </c>
      <c r="J4620" s="21"/>
      <c r="K4620" s="21" t="s">
        <v>25851</v>
      </c>
      <c r="L4620" s="21" t="str">
        <f>IF(ISNUMBER(VLOOKUP(A4620,EXCL,1,FALSE)),"Excluido",IF(ISNUMBER(VLOOKUP(A4620,POST,1,FALSE)),"PostAlerta",IF(ISNUMBER(VLOOKUP(A4620,PRE,1,FALSE)),"PreAlerta","")))</f>
        <v>PostAlerta</v>
      </c>
      <c r="M4620" s="21" t="str">
        <f>IF(ISNUMBER(A4620),(IF(ISNUMBER(VLOOKUP(A4620,KEYWORDS,1,FALSE)),"C/PalabrasClaves","S/PalabrasClaves")),"")</f>
        <v>S/PalabrasClaves</v>
      </c>
      <c r="N4620" s="21" t="str">
        <f t="shared" si="19"/>
        <v/>
      </c>
      <c r="O4620" s="21"/>
      <c r="P4620" s="21" t="s">
        <v>25845</v>
      </c>
      <c r="Q4620" s="21"/>
      <c r="R4620" s="21" t="str">
        <f>LEFT('2012-2022'!$P4620,4)</f>
        <v>2019</v>
      </c>
      <c r="S4620" s="21" t="s">
        <v>47</v>
      </c>
      <c r="T4620" s="21"/>
      <c r="U4620" s="21"/>
      <c r="V4620" s="21"/>
      <c r="W4620" s="27"/>
      <c r="X4620" s="27"/>
      <c r="Y4620" s="28"/>
    </row>
    <row r="4621" ht="15.75" customHeight="1">
      <c r="A4621" s="21">
        <v>3.0937288E7</v>
      </c>
      <c r="B4621" s="21" t="s">
        <v>25852</v>
      </c>
      <c r="C4621" s="21" t="s">
        <v>25853</v>
      </c>
      <c r="D4621" s="21" t="s">
        <v>25854</v>
      </c>
      <c r="E4621" s="21" t="s">
        <v>22008</v>
      </c>
      <c r="F4621" s="21" t="s">
        <v>3171</v>
      </c>
      <c r="G4621" s="21">
        <v>2019.0</v>
      </c>
      <c r="H4621" s="26">
        <v>43558.0</v>
      </c>
      <c r="I4621" s="21" t="s">
        <v>25855</v>
      </c>
      <c r="J4621" s="21"/>
      <c r="K4621" s="21" t="s">
        <v>25856</v>
      </c>
      <c r="L4621" s="21" t="str">
        <f>IF(ISNUMBER(VLOOKUP(A4621,EXCL,1,FALSE)),"Excluido",IF(ISNUMBER(VLOOKUP(A4621,POST,1,FALSE)),"PostAlerta",IF(ISNUMBER(VLOOKUP(A4621,PRE,1,FALSE)),"PreAlerta","")))</f>
        <v>PostAlerta</v>
      </c>
      <c r="M4621" s="21" t="str">
        <f>IF(ISNUMBER(A4621),(IF(ISNUMBER(VLOOKUP(A4621,KEYWORDS,1,FALSE)),"C/PalabrasClaves","S/PalabrasClaves")),"")</f>
        <v>S/PalabrasClaves</v>
      </c>
      <c r="N4621" s="21" t="str">
        <f t="shared" si="19"/>
        <v/>
      </c>
      <c r="O4621" s="21"/>
      <c r="P4621" s="21" t="s">
        <v>25857</v>
      </c>
      <c r="Q4621" s="21"/>
      <c r="R4621" s="21" t="str">
        <f>LEFT('2012-2022'!$P4621,4)</f>
        <v>2019</v>
      </c>
      <c r="S4621" s="21" t="s">
        <v>47</v>
      </c>
      <c r="T4621" s="21"/>
      <c r="U4621" s="21"/>
      <c r="V4621" s="21"/>
      <c r="W4621" s="27"/>
      <c r="X4621" s="27"/>
      <c r="Y4621" s="12"/>
    </row>
    <row r="4622" ht="15.75" customHeight="1">
      <c r="A4622" s="21">
        <v>3.0889213E7</v>
      </c>
      <c r="B4622" s="21" t="s">
        <v>25858</v>
      </c>
      <c r="C4622" s="21" t="s">
        <v>25859</v>
      </c>
      <c r="D4622" s="21" t="s">
        <v>25860</v>
      </c>
      <c r="E4622" s="21" t="s">
        <v>25861</v>
      </c>
      <c r="F4622" s="21" t="s">
        <v>2831</v>
      </c>
      <c r="G4622" s="21">
        <v>2019.0</v>
      </c>
      <c r="H4622" s="26">
        <v>43544.0</v>
      </c>
      <c r="I4622" s="21" t="s">
        <v>25862</v>
      </c>
      <c r="J4622" s="21"/>
      <c r="K4622" s="21" t="s">
        <v>25863</v>
      </c>
      <c r="L4622" s="21" t="str">
        <f>IF(ISNUMBER(VLOOKUP(A4622,EXCL,1,FALSE)),"Excluido",IF(ISNUMBER(VLOOKUP(A4622,POST,1,FALSE)),"PostAlerta",IF(ISNUMBER(VLOOKUP(A4622,PRE,1,FALSE)),"PreAlerta","")))</f>
        <v>PostAlerta</v>
      </c>
      <c r="M4622" s="21" t="str">
        <f>IF(ISNUMBER(A4622),(IF(ISNUMBER(VLOOKUP(A4622,KEYWORDS,1,FALSE)),"C/PalabrasClaves","S/PalabrasClaves")),"")</f>
        <v>S/PalabrasClaves</v>
      </c>
      <c r="N4622" s="21" t="str">
        <f t="shared" si="19"/>
        <v/>
      </c>
      <c r="O4622" s="21"/>
      <c r="P4622" s="21" t="s">
        <v>25864</v>
      </c>
      <c r="Q4622" s="21"/>
      <c r="R4622" s="21" t="str">
        <f>LEFT('2012-2022'!$P4622,4)</f>
        <v>2019</v>
      </c>
      <c r="S4622" s="21" t="s">
        <v>47</v>
      </c>
      <c r="T4622" s="21"/>
      <c r="U4622" s="21"/>
      <c r="V4622" s="21"/>
      <c r="W4622" s="27"/>
      <c r="X4622" s="27"/>
      <c r="Y4622" s="28"/>
    </row>
    <row r="4623" ht="15.75" customHeight="1">
      <c r="A4623" s="21">
        <v>3.0889229E7</v>
      </c>
      <c r="B4623" s="21" t="s">
        <v>25865</v>
      </c>
      <c r="C4623" s="21" t="s">
        <v>25866</v>
      </c>
      <c r="D4623" s="21" t="s">
        <v>25867</v>
      </c>
      <c r="E4623" s="21" t="s">
        <v>5785</v>
      </c>
      <c r="F4623" s="21" t="s">
        <v>2831</v>
      </c>
      <c r="G4623" s="21">
        <v>2019.0</v>
      </c>
      <c r="H4623" s="26">
        <v>43544.0</v>
      </c>
      <c r="I4623" s="21" t="s">
        <v>25868</v>
      </c>
      <c r="J4623" s="21"/>
      <c r="K4623" s="21" t="s">
        <v>25869</v>
      </c>
      <c r="L4623" s="21" t="str">
        <f>IF(ISNUMBER(VLOOKUP(A4623,EXCL,1,FALSE)),"Excluido",IF(ISNUMBER(VLOOKUP(A4623,POST,1,FALSE)),"PostAlerta",IF(ISNUMBER(VLOOKUP(A4623,PRE,1,FALSE)),"PreAlerta","")))</f>
        <v>PostAlerta</v>
      </c>
      <c r="M4623" s="21" t="str">
        <f>IF(ISNUMBER(A4623),(IF(ISNUMBER(VLOOKUP(A4623,KEYWORDS,1,FALSE)),"C/PalabrasClaves","S/PalabrasClaves")),"")</f>
        <v>S/PalabrasClaves</v>
      </c>
      <c r="N4623" s="21" t="str">
        <f t="shared" si="19"/>
        <v/>
      </c>
      <c r="O4623" s="21"/>
      <c r="P4623" s="21" t="s">
        <v>25864</v>
      </c>
      <c r="Q4623" s="21"/>
      <c r="R4623" s="21" t="str">
        <f>LEFT('2012-2022'!$P4623,4)</f>
        <v>2019</v>
      </c>
      <c r="S4623" s="21" t="s">
        <v>47</v>
      </c>
      <c r="T4623" s="21"/>
      <c r="U4623" s="21"/>
      <c r="V4623" s="21"/>
      <c r="W4623" s="27"/>
      <c r="X4623" s="27"/>
      <c r="Y4623" s="12"/>
    </row>
    <row r="4624" ht="15.75" customHeight="1">
      <c r="A4624" s="21">
        <v>3.094111E7</v>
      </c>
      <c r="B4624" s="21" t="s">
        <v>25870</v>
      </c>
      <c r="C4624" s="21" t="s">
        <v>25871</v>
      </c>
      <c r="D4624" s="21" t="s">
        <v>25872</v>
      </c>
      <c r="E4624" s="21" t="s">
        <v>25873</v>
      </c>
      <c r="F4624" s="21" t="s">
        <v>1128</v>
      </c>
      <c r="G4624" s="21">
        <v>2019.0</v>
      </c>
      <c r="H4624" s="26">
        <v>43559.0</v>
      </c>
      <c r="I4624" s="21" t="s">
        <v>25874</v>
      </c>
      <c r="J4624" s="21"/>
      <c r="K4624" s="21" t="s">
        <v>25875</v>
      </c>
      <c r="L4624" s="21" t="str">
        <f>IF(ISNUMBER(VLOOKUP(A4624,EXCL,1,FALSE)),"Excluido",IF(ISNUMBER(VLOOKUP(A4624,POST,1,FALSE)),"PostAlerta",IF(ISNUMBER(VLOOKUP(A4624,PRE,1,FALSE)),"PreAlerta","")))</f>
        <v>PostAlerta</v>
      </c>
      <c r="M4624" s="21" t="str">
        <f>IF(ISNUMBER(A4624),(IF(ISNUMBER(VLOOKUP(A4624,KEYWORDS,1,FALSE)),"C/PalabrasClaves","S/PalabrasClaves")),"")</f>
        <v>S/PalabrasClaves</v>
      </c>
      <c r="N4624" s="21" t="str">
        <f t="shared" si="19"/>
        <v/>
      </c>
      <c r="O4624" s="21"/>
      <c r="P4624" s="21" t="s">
        <v>25864</v>
      </c>
      <c r="Q4624" s="21"/>
      <c r="R4624" s="21" t="str">
        <f>LEFT('2012-2022'!$P4624,4)</f>
        <v>2019</v>
      </c>
      <c r="S4624" s="21" t="s">
        <v>47</v>
      </c>
      <c r="T4624" s="21"/>
      <c r="U4624" s="21"/>
      <c r="V4624" s="21"/>
      <c r="W4624" s="27"/>
      <c r="X4624" s="27"/>
      <c r="Y4624" s="28"/>
    </row>
    <row r="4625" ht="15.75" customHeight="1">
      <c r="A4625" s="21">
        <v>3.0893296E7</v>
      </c>
      <c r="B4625" s="21" t="s">
        <v>25876</v>
      </c>
      <c r="C4625" s="21" t="s">
        <v>25877</v>
      </c>
      <c r="D4625" s="21" t="s">
        <v>25878</v>
      </c>
      <c r="E4625" s="21" t="s">
        <v>25879</v>
      </c>
      <c r="F4625" s="21" t="s">
        <v>2810</v>
      </c>
      <c r="G4625" s="21">
        <v>2019.0</v>
      </c>
      <c r="H4625" s="26">
        <v>43545.0</v>
      </c>
      <c r="I4625" s="21" t="s">
        <v>25880</v>
      </c>
      <c r="J4625" s="21"/>
      <c r="K4625" s="21" t="s">
        <v>25881</v>
      </c>
      <c r="L4625" s="21" t="str">
        <f>IF(ISNUMBER(VLOOKUP(A4625,EXCL,1,FALSE)),"Excluido",IF(ISNUMBER(VLOOKUP(A4625,POST,1,FALSE)),"PostAlerta",IF(ISNUMBER(VLOOKUP(A4625,PRE,1,FALSE)),"PreAlerta","")))</f>
        <v>PostAlerta</v>
      </c>
      <c r="M4625" s="21" t="str">
        <f>IF(ISNUMBER(A4625),(IF(ISNUMBER(VLOOKUP(A4625,KEYWORDS,1,FALSE)),"C/PalabrasClaves","S/PalabrasClaves")),"")</f>
        <v>S/PalabrasClaves</v>
      </c>
      <c r="N4625" s="21" t="str">
        <f t="shared" si="19"/>
        <v/>
      </c>
      <c r="O4625" s="21"/>
      <c r="P4625" s="21" t="s">
        <v>25882</v>
      </c>
      <c r="Q4625" s="21"/>
      <c r="R4625" s="21" t="str">
        <f>LEFT('2012-2022'!$P4625,4)</f>
        <v>2019</v>
      </c>
      <c r="S4625" s="21" t="s">
        <v>47</v>
      </c>
      <c r="T4625" s="21"/>
      <c r="U4625" s="21"/>
      <c r="V4625" s="21"/>
      <c r="W4625" s="27"/>
      <c r="X4625" s="27"/>
      <c r="Y4625" s="12"/>
    </row>
    <row r="4626" ht="15.75" customHeight="1">
      <c r="A4626" s="21">
        <v>3.1143363E7</v>
      </c>
      <c r="B4626" s="21" t="s">
        <v>25883</v>
      </c>
      <c r="C4626" s="21" t="s">
        <v>25884</v>
      </c>
      <c r="D4626" s="21" t="s">
        <v>25885</v>
      </c>
      <c r="E4626" s="21" t="s">
        <v>25886</v>
      </c>
      <c r="F4626" s="21" t="s">
        <v>1389</v>
      </c>
      <c r="G4626" s="21">
        <v>2019.0</v>
      </c>
      <c r="H4626" s="26">
        <v>43616.0</v>
      </c>
      <c r="I4626" s="21" t="s">
        <v>25887</v>
      </c>
      <c r="J4626" s="21"/>
      <c r="K4626" s="21" t="s">
        <v>25888</v>
      </c>
      <c r="L4626" s="21" t="str">
        <f>IF(ISNUMBER(VLOOKUP(A4626,EXCL,1,FALSE)),"Excluido",IF(ISNUMBER(VLOOKUP(A4626,POST,1,FALSE)),"PostAlerta",IF(ISNUMBER(VLOOKUP(A4626,PRE,1,FALSE)),"PreAlerta","")))</f>
        <v>PostAlerta</v>
      </c>
      <c r="M4626" s="21" t="str">
        <f>IF(ISNUMBER(A4626),(IF(ISNUMBER(VLOOKUP(A4626,KEYWORDS,1,FALSE)),"C/PalabrasClaves","S/PalabrasClaves")),"")</f>
        <v>S/PalabrasClaves</v>
      </c>
      <c r="N4626" s="21" t="str">
        <f t="shared" si="19"/>
        <v/>
      </c>
      <c r="O4626" s="21"/>
      <c r="P4626" s="21" t="s">
        <v>25882</v>
      </c>
      <c r="Q4626" s="21"/>
      <c r="R4626" s="21" t="str">
        <f>LEFT('2012-2022'!$P4626,4)</f>
        <v>2019</v>
      </c>
      <c r="S4626" s="21" t="s">
        <v>47</v>
      </c>
      <c r="T4626" s="21"/>
      <c r="U4626" s="21"/>
      <c r="V4626" s="21"/>
      <c r="W4626" s="27"/>
      <c r="X4626" s="27"/>
      <c r="Y4626" s="28"/>
    </row>
    <row r="4627" ht="15.75" customHeight="1">
      <c r="A4627" s="21">
        <v>3.0496431E7</v>
      </c>
      <c r="B4627" s="21" t="s">
        <v>25889</v>
      </c>
      <c r="C4627" s="21" t="s">
        <v>25890</v>
      </c>
      <c r="D4627" s="21" t="s">
        <v>25891</v>
      </c>
      <c r="E4627" s="21" t="s">
        <v>25892</v>
      </c>
      <c r="F4627" s="21" t="s">
        <v>9948</v>
      </c>
      <c r="G4627" s="21">
        <v>2019.0</v>
      </c>
      <c r="H4627" s="26">
        <v>43434.0</v>
      </c>
      <c r="I4627" s="21"/>
      <c r="J4627" s="21"/>
      <c r="K4627" s="21" t="s">
        <v>25893</v>
      </c>
      <c r="L4627" s="21" t="str">
        <f>IF(ISNUMBER(VLOOKUP(A4627,EXCL,1,FALSE)),"Excluido",IF(ISNUMBER(VLOOKUP(A4627,POST,1,FALSE)),"PostAlerta",IF(ISNUMBER(VLOOKUP(A4627,PRE,1,FALSE)),"PreAlerta","")))</f>
        <v>PostAlerta</v>
      </c>
      <c r="M4627" s="21" t="str">
        <f>IF(ISNUMBER(A4627),(IF(ISNUMBER(VLOOKUP(A4627,KEYWORDS,1,FALSE)),"C/PalabrasClaves","S/PalabrasClaves")),"")</f>
        <v>S/PalabrasClaves</v>
      </c>
      <c r="N4627" s="21" t="str">
        <f t="shared" si="19"/>
        <v/>
      </c>
      <c r="O4627" s="21"/>
      <c r="P4627" s="21" t="s">
        <v>25894</v>
      </c>
      <c r="Q4627" s="21"/>
      <c r="R4627" s="21" t="str">
        <f>LEFT('2012-2022'!$P4627,4)</f>
        <v>2019</v>
      </c>
      <c r="S4627" s="21" t="s">
        <v>47</v>
      </c>
      <c r="T4627" s="21"/>
      <c r="U4627" s="21"/>
      <c r="V4627" s="21"/>
      <c r="W4627" s="27"/>
      <c r="X4627" s="27"/>
      <c r="Y4627" s="12"/>
    </row>
    <row r="4628" ht="15.75" customHeight="1">
      <c r="A4628" s="21">
        <v>3.0535231E7</v>
      </c>
      <c r="B4628" s="21" t="s">
        <v>25895</v>
      </c>
      <c r="C4628" s="21" t="s">
        <v>25896</v>
      </c>
      <c r="D4628" s="21" t="s">
        <v>25897</v>
      </c>
      <c r="E4628" s="21" t="s">
        <v>25898</v>
      </c>
      <c r="F4628" s="21" t="s">
        <v>9948</v>
      </c>
      <c r="G4628" s="21">
        <v>2019.0</v>
      </c>
      <c r="H4628" s="26">
        <v>43446.0</v>
      </c>
      <c r="I4628" s="21"/>
      <c r="J4628" s="21"/>
      <c r="K4628" s="21" t="s">
        <v>25899</v>
      </c>
      <c r="L4628" s="21" t="str">
        <f>IF(ISNUMBER(VLOOKUP(A4628,EXCL,1,FALSE)),"Excluido",IF(ISNUMBER(VLOOKUP(A4628,POST,1,FALSE)),"PostAlerta",IF(ISNUMBER(VLOOKUP(A4628,PRE,1,FALSE)),"PreAlerta","")))</f>
        <v>PostAlerta</v>
      </c>
      <c r="M4628" s="21" t="str">
        <f>IF(ISNUMBER(A4628),(IF(ISNUMBER(VLOOKUP(A4628,KEYWORDS,1,FALSE)),"C/PalabrasClaves","S/PalabrasClaves")),"")</f>
        <v>S/PalabrasClaves</v>
      </c>
      <c r="N4628" s="21" t="str">
        <f t="shared" si="19"/>
        <v/>
      </c>
      <c r="O4628" s="21"/>
      <c r="P4628" s="21" t="s">
        <v>25894</v>
      </c>
      <c r="Q4628" s="21"/>
      <c r="R4628" s="21" t="str">
        <f>LEFT('2012-2022'!$P4628,4)</f>
        <v>2019</v>
      </c>
      <c r="S4628" s="21" t="s">
        <v>47</v>
      </c>
      <c r="T4628" s="21"/>
      <c r="U4628" s="21"/>
      <c r="V4628" s="21"/>
      <c r="W4628" s="27"/>
      <c r="X4628" s="27"/>
      <c r="Y4628" s="28"/>
    </row>
    <row r="4629" ht="15.75" customHeight="1">
      <c r="A4629" s="21">
        <v>3.0976518E7</v>
      </c>
      <c r="B4629" s="21" t="s">
        <v>25900</v>
      </c>
      <c r="C4629" s="21" t="s">
        <v>25901</v>
      </c>
      <c r="D4629" s="21" t="s">
        <v>25902</v>
      </c>
      <c r="E4629" s="21" t="s">
        <v>25903</v>
      </c>
      <c r="F4629" s="21" t="s">
        <v>15195</v>
      </c>
      <c r="G4629" s="21">
        <v>2019.0</v>
      </c>
      <c r="H4629" s="26">
        <v>43568.0</v>
      </c>
      <c r="I4629" s="21" t="s">
        <v>25904</v>
      </c>
      <c r="J4629" s="21"/>
      <c r="K4629" s="21" t="s">
        <v>25905</v>
      </c>
      <c r="L4629" s="21" t="str">
        <f>IF(ISNUMBER(VLOOKUP(A4629,EXCL,1,FALSE)),"Excluido",IF(ISNUMBER(VLOOKUP(A4629,POST,1,FALSE)),"PostAlerta",IF(ISNUMBER(VLOOKUP(A4629,PRE,1,FALSE)),"PreAlerta","")))</f>
        <v>PostAlerta</v>
      </c>
      <c r="M4629" s="21" t="str">
        <f>IF(ISNUMBER(A4629),(IF(ISNUMBER(VLOOKUP(A4629,KEYWORDS,1,FALSE)),"C/PalabrasClaves","S/PalabrasClaves")),"")</f>
        <v>S/PalabrasClaves</v>
      </c>
      <c r="N4629" s="21" t="str">
        <f t="shared" si="19"/>
        <v/>
      </c>
      <c r="O4629" s="21"/>
      <c r="P4629" s="21" t="s">
        <v>25894</v>
      </c>
      <c r="Q4629" s="21"/>
      <c r="R4629" s="21" t="str">
        <f>LEFT('2012-2022'!$P4629,4)</f>
        <v>2019</v>
      </c>
      <c r="S4629" s="21" t="s">
        <v>47</v>
      </c>
      <c r="T4629" s="21"/>
      <c r="U4629" s="21"/>
      <c r="V4629" s="21"/>
      <c r="W4629" s="27"/>
      <c r="X4629" s="27"/>
      <c r="Y4629" s="12"/>
    </row>
    <row r="4630" ht="15.75" customHeight="1">
      <c r="A4630" s="21">
        <v>3.090211E7</v>
      </c>
      <c r="B4630" s="21" t="s">
        <v>25906</v>
      </c>
      <c r="C4630" s="21" t="s">
        <v>25907</v>
      </c>
      <c r="D4630" s="21" t="s">
        <v>25908</v>
      </c>
      <c r="E4630" s="21" t="s">
        <v>25909</v>
      </c>
      <c r="F4630" s="21" t="s">
        <v>332</v>
      </c>
      <c r="G4630" s="21">
        <v>2019.0</v>
      </c>
      <c r="H4630" s="26">
        <v>43548.0</v>
      </c>
      <c r="I4630" s="21" t="s">
        <v>25910</v>
      </c>
      <c r="J4630" s="21"/>
      <c r="K4630" s="21" t="s">
        <v>25911</v>
      </c>
      <c r="L4630" s="21" t="str">
        <f>IF(ISNUMBER(VLOOKUP(A4630,EXCL,1,FALSE)),"Excluido",IF(ISNUMBER(VLOOKUP(A4630,POST,1,FALSE)),"PostAlerta",IF(ISNUMBER(VLOOKUP(A4630,PRE,1,FALSE)),"PreAlerta","")))</f>
        <v>PostAlerta</v>
      </c>
      <c r="M4630" s="21" t="str">
        <f>IF(ISNUMBER(A4630),(IF(ISNUMBER(VLOOKUP(A4630,KEYWORDS,1,FALSE)),"C/PalabrasClaves","S/PalabrasClaves")),"")</f>
        <v>S/PalabrasClaves</v>
      </c>
      <c r="N4630" s="21" t="str">
        <f t="shared" si="19"/>
        <v/>
      </c>
      <c r="O4630" s="21"/>
      <c r="P4630" s="21" t="s">
        <v>25912</v>
      </c>
      <c r="Q4630" s="21"/>
      <c r="R4630" s="21" t="str">
        <f>LEFT('2012-2022'!$P4630,4)</f>
        <v>2019</v>
      </c>
      <c r="S4630" s="21" t="s">
        <v>47</v>
      </c>
      <c r="T4630" s="21"/>
      <c r="U4630" s="21"/>
      <c r="V4630" s="21"/>
      <c r="W4630" s="27"/>
      <c r="X4630" s="27"/>
      <c r="Y4630" s="28"/>
    </row>
    <row r="4631" ht="15.75" customHeight="1">
      <c r="A4631" s="21">
        <v>3.0381676E7</v>
      </c>
      <c r="B4631" s="21" t="s">
        <v>25913</v>
      </c>
      <c r="C4631" s="21" t="s">
        <v>25914</v>
      </c>
      <c r="D4631" s="21" t="s">
        <v>25915</v>
      </c>
      <c r="E4631" s="21" t="s">
        <v>25916</v>
      </c>
      <c r="F4631" s="21" t="s">
        <v>6090</v>
      </c>
      <c r="G4631" s="21">
        <v>2019.0</v>
      </c>
      <c r="H4631" s="26">
        <v>43406.0</v>
      </c>
      <c r="I4631" s="21"/>
      <c r="J4631" s="21"/>
      <c r="K4631" s="21" t="s">
        <v>25917</v>
      </c>
      <c r="L4631" s="21" t="str">
        <f>IF(ISNUMBER(VLOOKUP(A4631,EXCL,1,FALSE)),"Excluido",IF(ISNUMBER(VLOOKUP(A4631,POST,1,FALSE)),"PostAlerta",IF(ISNUMBER(VLOOKUP(A4631,PRE,1,FALSE)),"PreAlerta","")))</f>
        <v>PostAlerta</v>
      </c>
      <c r="M4631" s="21" t="str">
        <f>IF(ISNUMBER(A4631),(IF(ISNUMBER(VLOOKUP(A4631,KEYWORDS,1,FALSE)),"C/PalabrasClaves","S/PalabrasClaves")),"")</f>
        <v>S/PalabrasClaves</v>
      </c>
      <c r="N4631" s="21" t="str">
        <f t="shared" si="19"/>
        <v/>
      </c>
      <c r="O4631" s="21"/>
      <c r="P4631" s="21" t="s">
        <v>25918</v>
      </c>
      <c r="Q4631" s="21"/>
      <c r="R4631" s="21" t="str">
        <f>LEFT('2012-2022'!$P4631,4)</f>
        <v>2019</v>
      </c>
      <c r="S4631" s="21" t="s">
        <v>47</v>
      </c>
      <c r="T4631" s="21"/>
      <c r="U4631" s="21"/>
      <c r="V4631" s="21"/>
      <c r="W4631" s="27"/>
      <c r="X4631" s="27"/>
      <c r="Y4631" s="12"/>
    </row>
    <row r="4632" ht="15.75" customHeight="1">
      <c r="A4632" s="21">
        <v>3.0529423E7</v>
      </c>
      <c r="B4632" s="21" t="s">
        <v>25919</v>
      </c>
      <c r="C4632" s="21" t="s">
        <v>25920</v>
      </c>
      <c r="D4632" s="21" t="s">
        <v>25921</v>
      </c>
      <c r="E4632" s="21" t="s">
        <v>24149</v>
      </c>
      <c r="F4632" s="21" t="s">
        <v>25922</v>
      </c>
      <c r="G4632" s="21">
        <v>2019.0</v>
      </c>
      <c r="H4632" s="26">
        <v>43446.0</v>
      </c>
      <c r="I4632" s="21"/>
      <c r="J4632" s="21"/>
      <c r="K4632" s="21" t="s">
        <v>25923</v>
      </c>
      <c r="L4632" s="21" t="str">
        <f>IF(ISNUMBER(VLOOKUP(A4632,EXCL,1,FALSE)),"Excluido",IF(ISNUMBER(VLOOKUP(A4632,POST,1,FALSE)),"PostAlerta",IF(ISNUMBER(VLOOKUP(A4632,PRE,1,FALSE)),"PreAlerta","")))</f>
        <v>PostAlerta</v>
      </c>
      <c r="M4632" s="21" t="str">
        <f>IF(ISNUMBER(A4632),(IF(ISNUMBER(VLOOKUP(A4632,KEYWORDS,1,FALSE)),"C/PalabrasClaves","S/PalabrasClaves")),"")</f>
        <v>C/PalabrasClaves</v>
      </c>
      <c r="N4632" s="21" t="str">
        <f t="shared" si="19"/>
        <v/>
      </c>
      <c r="O4632" s="21"/>
      <c r="P4632" s="21" t="s">
        <v>25918</v>
      </c>
      <c r="Q4632" s="21"/>
      <c r="R4632" s="21" t="str">
        <f>LEFT('2012-2022'!$P4632,4)</f>
        <v>2019</v>
      </c>
      <c r="S4632" s="21" t="s">
        <v>47</v>
      </c>
      <c r="T4632" s="21"/>
      <c r="U4632" s="21"/>
      <c r="V4632" s="21"/>
      <c r="W4632" s="27"/>
      <c r="X4632" s="27"/>
      <c r="Y4632" s="28"/>
    </row>
    <row r="4633" ht="15.75" customHeight="1">
      <c r="A4633" s="21">
        <v>3.0909868E7</v>
      </c>
      <c r="B4633" s="21" t="s">
        <v>25924</v>
      </c>
      <c r="C4633" s="21" t="s">
        <v>25925</v>
      </c>
      <c r="D4633" s="21" t="s">
        <v>25926</v>
      </c>
      <c r="E4633" s="21" t="s">
        <v>25927</v>
      </c>
      <c r="F4633" s="21" t="s">
        <v>368</v>
      </c>
      <c r="G4633" s="21">
        <v>2019.0</v>
      </c>
      <c r="H4633" s="26">
        <v>43551.0</v>
      </c>
      <c r="I4633" s="21" t="s">
        <v>25928</v>
      </c>
      <c r="J4633" s="21"/>
      <c r="K4633" s="21" t="s">
        <v>25929</v>
      </c>
      <c r="L4633" s="21" t="str">
        <f>IF(ISNUMBER(VLOOKUP(A4633,EXCL,1,FALSE)),"Excluido",IF(ISNUMBER(VLOOKUP(A4633,POST,1,FALSE)),"PostAlerta",IF(ISNUMBER(VLOOKUP(A4633,PRE,1,FALSE)),"PreAlerta","")))</f>
        <v>PostAlerta</v>
      </c>
      <c r="M4633" s="21" t="str">
        <f>IF(ISNUMBER(A4633),(IF(ISNUMBER(VLOOKUP(A4633,KEYWORDS,1,FALSE)),"C/PalabrasClaves","S/PalabrasClaves")),"")</f>
        <v>S/PalabrasClaves</v>
      </c>
      <c r="N4633" s="21" t="str">
        <f t="shared" si="19"/>
        <v/>
      </c>
      <c r="O4633" s="21"/>
      <c r="P4633" s="21" t="s">
        <v>25918</v>
      </c>
      <c r="Q4633" s="21"/>
      <c r="R4633" s="21" t="str">
        <f>LEFT('2012-2022'!$P4633,4)</f>
        <v>2019</v>
      </c>
      <c r="S4633" s="21" t="s">
        <v>47</v>
      </c>
      <c r="T4633" s="21"/>
      <c r="U4633" s="21"/>
      <c r="V4633" s="21"/>
      <c r="W4633" s="27"/>
      <c r="X4633" s="27"/>
      <c r="Y4633" s="12"/>
    </row>
    <row r="4634" ht="15.75" customHeight="1">
      <c r="A4634" s="21">
        <v>3.0914905E7</v>
      </c>
      <c r="B4634" s="21" t="s">
        <v>25930</v>
      </c>
      <c r="C4634" s="21" t="s">
        <v>25931</v>
      </c>
      <c r="D4634" s="21" t="s">
        <v>25932</v>
      </c>
      <c r="E4634" s="21" t="s">
        <v>25933</v>
      </c>
      <c r="F4634" s="21" t="s">
        <v>271</v>
      </c>
      <c r="G4634" s="21">
        <v>2019.0</v>
      </c>
      <c r="H4634" s="26">
        <v>43552.0</v>
      </c>
      <c r="I4634" s="21" t="s">
        <v>25934</v>
      </c>
      <c r="J4634" s="21"/>
      <c r="K4634" s="21" t="s">
        <v>25935</v>
      </c>
      <c r="L4634" s="21" t="str">
        <f>IF(ISNUMBER(VLOOKUP(A4634,EXCL,1,FALSE)),"Excluido",IF(ISNUMBER(VLOOKUP(A4634,POST,1,FALSE)),"PostAlerta",IF(ISNUMBER(VLOOKUP(A4634,PRE,1,FALSE)),"PreAlerta","")))</f>
        <v>PostAlerta</v>
      </c>
      <c r="M4634" s="21" t="str">
        <f>IF(ISNUMBER(A4634),(IF(ISNUMBER(VLOOKUP(A4634,KEYWORDS,1,FALSE)),"C/PalabrasClaves","S/PalabrasClaves")),"")</f>
        <v>S/PalabrasClaves</v>
      </c>
      <c r="N4634" s="21" t="str">
        <f t="shared" si="19"/>
        <v/>
      </c>
      <c r="O4634" s="21"/>
      <c r="P4634" s="21" t="s">
        <v>25814</v>
      </c>
      <c r="Q4634" s="21"/>
      <c r="R4634" s="21" t="str">
        <f>LEFT('2012-2022'!$P4634,4)</f>
        <v>2019</v>
      </c>
      <c r="S4634" s="21" t="s">
        <v>47</v>
      </c>
      <c r="T4634" s="21"/>
      <c r="U4634" s="21"/>
      <c r="V4634" s="21"/>
      <c r="W4634" s="27"/>
      <c r="X4634" s="27"/>
      <c r="Y4634" s="28"/>
    </row>
    <row r="4635" ht="15.75" customHeight="1">
      <c r="A4635" s="21">
        <v>3.1019815E7</v>
      </c>
      <c r="B4635" s="21" t="s">
        <v>25936</v>
      </c>
      <c r="C4635" s="21" t="s">
        <v>25937</v>
      </c>
      <c r="D4635" s="21" t="s">
        <v>25938</v>
      </c>
      <c r="E4635" s="21" t="s">
        <v>25939</v>
      </c>
      <c r="F4635" s="21" t="s">
        <v>13084</v>
      </c>
      <c r="G4635" s="21">
        <v>2019.0</v>
      </c>
      <c r="H4635" s="26">
        <v>43581.0</v>
      </c>
      <c r="I4635" s="21" t="s">
        <v>25940</v>
      </c>
      <c r="J4635" s="21"/>
      <c r="K4635" s="21" t="s">
        <v>25941</v>
      </c>
      <c r="L4635" s="21" t="str">
        <f>IF(ISNUMBER(VLOOKUP(A4635,EXCL,1,FALSE)),"Excluido",IF(ISNUMBER(VLOOKUP(A4635,POST,1,FALSE)),"PostAlerta",IF(ISNUMBER(VLOOKUP(A4635,PRE,1,FALSE)),"PreAlerta","")))</f>
        <v>PostAlerta</v>
      </c>
      <c r="M4635" s="21" t="str">
        <f>IF(ISNUMBER(A4635),(IF(ISNUMBER(VLOOKUP(A4635,KEYWORDS,1,FALSE)),"C/PalabrasClaves","S/PalabrasClaves")),"")</f>
        <v>S/PalabrasClaves</v>
      </c>
      <c r="N4635" s="21" t="str">
        <f t="shared" si="19"/>
        <v/>
      </c>
      <c r="O4635" s="21"/>
      <c r="P4635" s="21" t="s">
        <v>25918</v>
      </c>
      <c r="Q4635" s="21"/>
      <c r="R4635" s="21" t="str">
        <f>LEFT('2012-2022'!$P4635,4)</f>
        <v>2019</v>
      </c>
      <c r="S4635" s="21" t="s">
        <v>47</v>
      </c>
      <c r="T4635" s="21"/>
      <c r="U4635" s="21"/>
      <c r="V4635" s="21"/>
      <c r="W4635" s="27"/>
      <c r="X4635" s="27"/>
      <c r="Y4635" s="12"/>
    </row>
    <row r="4636" ht="15.75" customHeight="1">
      <c r="A4636" s="21">
        <v>3.0909941E7</v>
      </c>
      <c r="B4636" s="21" t="s">
        <v>25942</v>
      </c>
      <c r="C4636" s="21" t="s">
        <v>25943</v>
      </c>
      <c r="D4636" s="21" t="s">
        <v>25944</v>
      </c>
      <c r="E4636" s="21" t="s">
        <v>12496</v>
      </c>
      <c r="F4636" s="21" t="s">
        <v>332</v>
      </c>
      <c r="G4636" s="21">
        <v>2019.0</v>
      </c>
      <c r="H4636" s="26">
        <v>43551.0</v>
      </c>
      <c r="I4636" s="21" t="s">
        <v>25945</v>
      </c>
      <c r="J4636" s="21"/>
      <c r="K4636" s="21" t="s">
        <v>25946</v>
      </c>
      <c r="L4636" s="21" t="str">
        <f>IF(ISNUMBER(VLOOKUP(A4636,EXCL,1,FALSE)),"Excluido",IF(ISNUMBER(VLOOKUP(A4636,POST,1,FALSE)),"PostAlerta",IF(ISNUMBER(VLOOKUP(A4636,PRE,1,FALSE)),"PreAlerta","")))</f>
        <v>PostAlerta</v>
      </c>
      <c r="M4636" s="21" t="str">
        <f>IF(ISNUMBER(A4636),(IF(ISNUMBER(VLOOKUP(A4636,KEYWORDS,1,FALSE)),"C/PalabrasClaves","S/PalabrasClaves")),"")</f>
        <v>S/PalabrasClaves</v>
      </c>
      <c r="N4636" s="21" t="str">
        <f t="shared" si="19"/>
        <v/>
      </c>
      <c r="O4636" s="21"/>
      <c r="P4636" s="21" t="s">
        <v>25947</v>
      </c>
      <c r="Q4636" s="21"/>
      <c r="R4636" s="21" t="str">
        <f>LEFT('2012-2022'!$P4636,4)</f>
        <v>2019</v>
      </c>
      <c r="S4636" s="21" t="s">
        <v>47</v>
      </c>
      <c r="T4636" s="21"/>
      <c r="U4636" s="21"/>
      <c r="V4636" s="21"/>
      <c r="W4636" s="27"/>
      <c r="X4636" s="27"/>
      <c r="Y4636" s="28"/>
    </row>
    <row r="4637" ht="15.75" customHeight="1">
      <c r="A4637" s="21">
        <v>3.0909949E7</v>
      </c>
      <c r="B4637" s="21" t="s">
        <v>25948</v>
      </c>
      <c r="C4637" s="21" t="s">
        <v>25949</v>
      </c>
      <c r="D4637" s="21" t="s">
        <v>25950</v>
      </c>
      <c r="E4637" s="21" t="s">
        <v>25951</v>
      </c>
      <c r="F4637" s="21" t="s">
        <v>332</v>
      </c>
      <c r="G4637" s="21">
        <v>2019.0</v>
      </c>
      <c r="H4637" s="26">
        <v>43551.0</v>
      </c>
      <c r="I4637" s="21" t="s">
        <v>25952</v>
      </c>
      <c r="J4637" s="21"/>
      <c r="K4637" s="21" t="s">
        <v>25953</v>
      </c>
      <c r="L4637" s="21" t="str">
        <f>IF(ISNUMBER(VLOOKUP(A4637,EXCL,1,FALSE)),"Excluido",IF(ISNUMBER(VLOOKUP(A4637,POST,1,FALSE)),"PostAlerta",IF(ISNUMBER(VLOOKUP(A4637,PRE,1,FALSE)),"PreAlerta","")))</f>
        <v>PostAlerta</v>
      </c>
      <c r="M4637" s="21" t="str">
        <f>IF(ISNUMBER(A4637),(IF(ISNUMBER(VLOOKUP(A4637,KEYWORDS,1,FALSE)),"C/PalabrasClaves","S/PalabrasClaves")),"")</f>
        <v>S/PalabrasClaves</v>
      </c>
      <c r="N4637" s="21" t="str">
        <f t="shared" si="19"/>
        <v/>
      </c>
      <c r="O4637" s="21"/>
      <c r="P4637" s="21" t="s">
        <v>25947</v>
      </c>
      <c r="Q4637" s="21"/>
      <c r="R4637" s="21" t="str">
        <f>LEFT('2012-2022'!$P4637,4)</f>
        <v>2019</v>
      </c>
      <c r="S4637" s="21" t="s">
        <v>47</v>
      </c>
      <c r="T4637" s="21"/>
      <c r="U4637" s="21"/>
      <c r="V4637" s="21"/>
      <c r="W4637" s="27"/>
      <c r="X4637" s="27"/>
      <c r="Y4637" s="12"/>
    </row>
    <row r="4638" ht="15.75" customHeight="1">
      <c r="A4638" s="21">
        <v>3.0909955E7</v>
      </c>
      <c r="B4638" s="21" t="s">
        <v>25954</v>
      </c>
      <c r="C4638" s="21" t="s">
        <v>25955</v>
      </c>
      <c r="D4638" s="21" t="s">
        <v>25956</v>
      </c>
      <c r="E4638" s="21" t="s">
        <v>25957</v>
      </c>
      <c r="F4638" s="21" t="s">
        <v>332</v>
      </c>
      <c r="G4638" s="21">
        <v>2019.0</v>
      </c>
      <c r="H4638" s="26">
        <v>43551.0</v>
      </c>
      <c r="I4638" s="21" t="s">
        <v>25958</v>
      </c>
      <c r="J4638" s="21"/>
      <c r="K4638" s="21" t="s">
        <v>25959</v>
      </c>
      <c r="L4638" s="21" t="str">
        <f>IF(ISNUMBER(VLOOKUP(A4638,EXCL,1,FALSE)),"Excluido",IF(ISNUMBER(VLOOKUP(A4638,POST,1,FALSE)),"PostAlerta",IF(ISNUMBER(VLOOKUP(A4638,PRE,1,FALSE)),"PreAlerta","")))</f>
        <v>PostAlerta</v>
      </c>
      <c r="M4638" s="21" t="str">
        <f>IF(ISNUMBER(A4638),(IF(ISNUMBER(VLOOKUP(A4638,KEYWORDS,1,FALSE)),"C/PalabrasClaves","S/PalabrasClaves")),"")</f>
        <v>S/PalabrasClaves</v>
      </c>
      <c r="N4638" s="21" t="str">
        <f t="shared" si="19"/>
        <v/>
      </c>
      <c r="O4638" s="21"/>
      <c r="P4638" s="21" t="s">
        <v>25947</v>
      </c>
      <c r="Q4638" s="21"/>
      <c r="R4638" s="21" t="str">
        <f>LEFT('2012-2022'!$P4638,4)</f>
        <v>2019</v>
      </c>
      <c r="S4638" s="21" t="s">
        <v>47</v>
      </c>
      <c r="T4638" s="21"/>
      <c r="U4638" s="21"/>
      <c r="V4638" s="21"/>
      <c r="W4638" s="27"/>
      <c r="X4638" s="27"/>
      <c r="Y4638" s="28"/>
    </row>
    <row r="4639" ht="15.75" customHeight="1">
      <c r="A4639" s="21">
        <v>3.0909964E7</v>
      </c>
      <c r="B4639" s="21" t="s">
        <v>25960</v>
      </c>
      <c r="C4639" s="21" t="s">
        <v>25961</v>
      </c>
      <c r="D4639" s="21" t="s">
        <v>25962</v>
      </c>
      <c r="E4639" s="21" t="s">
        <v>15900</v>
      </c>
      <c r="F4639" s="21" t="s">
        <v>332</v>
      </c>
      <c r="G4639" s="21">
        <v>2019.0</v>
      </c>
      <c r="H4639" s="26">
        <v>43551.0</v>
      </c>
      <c r="I4639" s="21" t="s">
        <v>25963</v>
      </c>
      <c r="J4639" s="21"/>
      <c r="K4639" s="21" t="s">
        <v>25964</v>
      </c>
      <c r="L4639" s="21" t="str">
        <f>IF(ISNUMBER(VLOOKUP(A4639,EXCL,1,FALSE)),"Excluido",IF(ISNUMBER(VLOOKUP(A4639,POST,1,FALSE)),"PostAlerta",IF(ISNUMBER(VLOOKUP(A4639,PRE,1,FALSE)),"PreAlerta","")))</f>
        <v>PostAlerta</v>
      </c>
      <c r="M4639" s="21" t="str">
        <f>IF(ISNUMBER(A4639),(IF(ISNUMBER(VLOOKUP(A4639,KEYWORDS,1,FALSE)),"C/PalabrasClaves","S/PalabrasClaves")),"")</f>
        <v>S/PalabrasClaves</v>
      </c>
      <c r="N4639" s="21" t="str">
        <f t="shared" si="19"/>
        <v/>
      </c>
      <c r="O4639" s="21"/>
      <c r="P4639" s="21" t="s">
        <v>25947</v>
      </c>
      <c r="Q4639" s="21"/>
      <c r="R4639" s="21" t="str">
        <f>LEFT('2012-2022'!$P4639,4)</f>
        <v>2019</v>
      </c>
      <c r="S4639" s="21" t="s">
        <v>47</v>
      </c>
      <c r="T4639" s="21"/>
      <c r="U4639" s="21"/>
      <c r="V4639" s="21"/>
      <c r="W4639" s="27"/>
      <c r="X4639" s="27"/>
      <c r="Y4639" s="12"/>
    </row>
    <row r="4640" ht="15.75" customHeight="1">
      <c r="A4640" s="21">
        <v>3.0909972E7</v>
      </c>
      <c r="B4640" s="21" t="s">
        <v>25965</v>
      </c>
      <c r="C4640" s="21" t="s">
        <v>25966</v>
      </c>
      <c r="D4640" s="21" t="s">
        <v>25967</v>
      </c>
      <c r="E4640" s="21" t="s">
        <v>3090</v>
      </c>
      <c r="F4640" s="21" t="s">
        <v>332</v>
      </c>
      <c r="G4640" s="21">
        <v>2019.0</v>
      </c>
      <c r="H4640" s="26">
        <v>43551.0</v>
      </c>
      <c r="I4640" s="21" t="s">
        <v>25968</v>
      </c>
      <c r="J4640" s="21"/>
      <c r="K4640" s="21" t="s">
        <v>25969</v>
      </c>
      <c r="L4640" s="21" t="str">
        <f>IF(ISNUMBER(VLOOKUP(A4640,EXCL,1,FALSE)),"Excluido",IF(ISNUMBER(VLOOKUP(A4640,POST,1,FALSE)),"PostAlerta",IF(ISNUMBER(VLOOKUP(A4640,PRE,1,FALSE)),"PreAlerta","")))</f>
        <v>PostAlerta</v>
      </c>
      <c r="M4640" s="21" t="str">
        <f>IF(ISNUMBER(A4640),(IF(ISNUMBER(VLOOKUP(A4640,KEYWORDS,1,FALSE)),"C/PalabrasClaves","S/PalabrasClaves")),"")</f>
        <v>S/PalabrasClaves</v>
      </c>
      <c r="N4640" s="21" t="str">
        <f t="shared" si="19"/>
        <v/>
      </c>
      <c r="O4640" s="21"/>
      <c r="P4640" s="21" t="s">
        <v>25947</v>
      </c>
      <c r="Q4640" s="21"/>
      <c r="R4640" s="21" t="str">
        <f>LEFT('2012-2022'!$P4640,4)</f>
        <v>2019</v>
      </c>
      <c r="S4640" s="21" t="s">
        <v>47</v>
      </c>
      <c r="T4640" s="21"/>
      <c r="U4640" s="21"/>
      <c r="V4640" s="21"/>
      <c r="W4640" s="27"/>
      <c r="X4640" s="27"/>
      <c r="Y4640" s="28"/>
    </row>
    <row r="4641" ht="15.75" customHeight="1">
      <c r="A4641" s="21">
        <v>3.0914515E7</v>
      </c>
      <c r="B4641" s="21" t="s">
        <v>25970</v>
      </c>
      <c r="C4641" s="21" t="s">
        <v>25971</v>
      </c>
      <c r="D4641" s="21" t="s">
        <v>25972</v>
      </c>
      <c r="E4641" s="21" t="s">
        <v>408</v>
      </c>
      <c r="F4641" s="21" t="s">
        <v>7946</v>
      </c>
      <c r="G4641" s="21">
        <v>2019.0</v>
      </c>
      <c r="H4641" s="26">
        <v>43552.0</v>
      </c>
      <c r="I4641" s="21" t="s">
        <v>25973</v>
      </c>
      <c r="J4641" s="21"/>
      <c r="K4641" s="21" t="s">
        <v>25974</v>
      </c>
      <c r="L4641" s="21" t="str">
        <f>IF(ISNUMBER(VLOOKUP(A4641,EXCL,1,FALSE)),"Excluido",IF(ISNUMBER(VLOOKUP(A4641,POST,1,FALSE)),"PostAlerta",IF(ISNUMBER(VLOOKUP(A4641,PRE,1,FALSE)),"PreAlerta","")))</f>
        <v>PostAlerta</v>
      </c>
      <c r="M4641" s="21" t="str">
        <f>IF(ISNUMBER(A4641),(IF(ISNUMBER(VLOOKUP(A4641,KEYWORDS,1,FALSE)),"C/PalabrasClaves","S/PalabrasClaves")),"")</f>
        <v>S/PalabrasClaves</v>
      </c>
      <c r="N4641" s="21" t="str">
        <f t="shared" si="19"/>
        <v/>
      </c>
      <c r="O4641" s="21"/>
      <c r="P4641" s="21" t="s">
        <v>25947</v>
      </c>
      <c r="Q4641" s="21"/>
      <c r="R4641" s="21" t="str">
        <f>LEFT('2012-2022'!$P4641,4)</f>
        <v>2019</v>
      </c>
      <c r="S4641" s="21" t="s">
        <v>47</v>
      </c>
      <c r="T4641" s="21"/>
      <c r="U4641" s="21"/>
      <c r="V4641" s="21"/>
      <c r="W4641" s="27"/>
      <c r="X4641" s="27"/>
      <c r="Y4641" s="12"/>
    </row>
    <row r="4642" ht="15.75" customHeight="1">
      <c r="A4642" s="21">
        <v>3.0926896E7</v>
      </c>
      <c r="B4642" s="21" t="s">
        <v>25975</v>
      </c>
      <c r="C4642" s="21" t="s">
        <v>25976</v>
      </c>
      <c r="D4642" s="21" t="s">
        <v>25977</v>
      </c>
      <c r="E4642" s="21" t="s">
        <v>23460</v>
      </c>
      <c r="F4642" s="21" t="s">
        <v>5609</v>
      </c>
      <c r="G4642" s="21">
        <v>2019.0</v>
      </c>
      <c r="H4642" s="26">
        <v>43555.0</v>
      </c>
      <c r="I4642" s="21" t="s">
        <v>25978</v>
      </c>
      <c r="J4642" s="21"/>
      <c r="K4642" s="21" t="s">
        <v>25979</v>
      </c>
      <c r="L4642" s="21" t="str">
        <f>IF(ISNUMBER(VLOOKUP(A4642,EXCL,1,FALSE)),"Excluido",IF(ISNUMBER(VLOOKUP(A4642,POST,1,FALSE)),"PostAlerta",IF(ISNUMBER(VLOOKUP(A4642,PRE,1,FALSE)),"PreAlerta","")))</f>
        <v>PostAlerta</v>
      </c>
      <c r="M4642" s="21" t="str">
        <f>IF(ISNUMBER(A4642),(IF(ISNUMBER(VLOOKUP(A4642,KEYWORDS,1,FALSE)),"C/PalabrasClaves","S/PalabrasClaves")),"")</f>
        <v>S/PalabrasClaves</v>
      </c>
      <c r="N4642" s="21" t="str">
        <f t="shared" si="19"/>
        <v/>
      </c>
      <c r="O4642" s="21"/>
      <c r="P4642" s="21" t="s">
        <v>25980</v>
      </c>
      <c r="Q4642" s="21"/>
      <c r="R4642" s="21" t="str">
        <f>LEFT('2012-2022'!$P4642,4)</f>
        <v>2019</v>
      </c>
      <c r="S4642" s="21" t="s">
        <v>47</v>
      </c>
      <c r="T4642" s="21"/>
      <c r="U4642" s="21"/>
      <c r="V4642" s="21"/>
      <c r="W4642" s="27"/>
      <c r="X4642" s="27"/>
      <c r="Y4642" s="28"/>
    </row>
    <row r="4643" ht="15.75" customHeight="1">
      <c r="A4643" s="21">
        <v>3.134653E7</v>
      </c>
      <c r="B4643" s="21" t="s">
        <v>25981</v>
      </c>
      <c r="C4643" s="21" t="s">
        <v>25982</v>
      </c>
      <c r="D4643" s="21" t="s">
        <v>25983</v>
      </c>
      <c r="E4643" s="21" t="s">
        <v>25984</v>
      </c>
      <c r="F4643" s="21" t="s">
        <v>25985</v>
      </c>
      <c r="G4643" s="21">
        <v>2019.0</v>
      </c>
      <c r="H4643" s="26">
        <v>43673.0</v>
      </c>
      <c r="I4643" s="21" t="s">
        <v>25986</v>
      </c>
      <c r="J4643" s="21"/>
      <c r="K4643" s="21"/>
      <c r="L4643" s="21" t="str">
        <f>IF(ISNUMBER(VLOOKUP(A4643,EXCL,1,FALSE)),"Excluido",IF(ISNUMBER(VLOOKUP(A4643,POST,1,FALSE)),"PostAlerta",IF(ISNUMBER(VLOOKUP(A4643,PRE,1,FALSE)),"PreAlerta","")))</f>
        <v>PostAlerta</v>
      </c>
      <c r="M4643" s="21" t="str">
        <f>IF(ISNUMBER(A4643),(IF(ISNUMBER(VLOOKUP(A4643,KEYWORDS,1,FALSE)),"C/PalabrasClaves","S/PalabrasClaves")),"")</f>
        <v>S/PalabrasClaves</v>
      </c>
      <c r="N4643" s="21" t="str">
        <f t="shared" si="19"/>
        <v/>
      </c>
      <c r="O4643" s="21"/>
      <c r="P4643" s="21" t="s">
        <v>25987</v>
      </c>
      <c r="Q4643" s="21"/>
      <c r="R4643" s="21" t="str">
        <f>LEFT('2012-2022'!$P4643,4)</f>
        <v>2019</v>
      </c>
      <c r="S4643" s="21" t="s">
        <v>47</v>
      </c>
      <c r="T4643" s="21"/>
      <c r="U4643" s="21"/>
      <c r="V4643" s="21"/>
      <c r="W4643" s="27"/>
      <c r="X4643" s="27"/>
      <c r="Y4643" s="12"/>
    </row>
    <row r="4644" ht="15.75" customHeight="1">
      <c r="A4644" s="21">
        <v>3.1346538E7</v>
      </c>
      <c r="B4644" s="21" t="s">
        <v>25988</v>
      </c>
      <c r="C4644" s="21" t="s">
        <v>25989</v>
      </c>
      <c r="D4644" s="21" t="s">
        <v>25990</v>
      </c>
      <c r="E4644" s="21" t="s">
        <v>25991</v>
      </c>
      <c r="F4644" s="21" t="s">
        <v>25985</v>
      </c>
      <c r="G4644" s="21">
        <v>2019.0</v>
      </c>
      <c r="H4644" s="26">
        <v>43673.0</v>
      </c>
      <c r="I4644" s="21" t="s">
        <v>25992</v>
      </c>
      <c r="J4644" s="21"/>
      <c r="K4644" s="21"/>
      <c r="L4644" s="21" t="str">
        <f>IF(ISNUMBER(VLOOKUP(A4644,EXCL,1,FALSE)),"Excluido",IF(ISNUMBER(VLOOKUP(A4644,POST,1,FALSE)),"PostAlerta",IF(ISNUMBER(VLOOKUP(A4644,PRE,1,FALSE)),"PreAlerta","")))</f>
        <v>PostAlerta</v>
      </c>
      <c r="M4644" s="21" t="str">
        <f>IF(ISNUMBER(A4644),(IF(ISNUMBER(VLOOKUP(A4644,KEYWORDS,1,FALSE)),"C/PalabrasClaves","S/PalabrasClaves")),"")</f>
        <v>S/PalabrasClaves</v>
      </c>
      <c r="N4644" s="21" t="str">
        <f t="shared" si="19"/>
        <v/>
      </c>
      <c r="O4644" s="21"/>
      <c r="P4644" s="21" t="s">
        <v>25987</v>
      </c>
      <c r="Q4644" s="21"/>
      <c r="R4644" s="21" t="str">
        <f>LEFT('2012-2022'!$P4644,4)</f>
        <v>2019</v>
      </c>
      <c r="S4644" s="21" t="s">
        <v>47</v>
      </c>
      <c r="T4644" s="21"/>
      <c r="U4644" s="21"/>
      <c r="V4644" s="21"/>
      <c r="W4644" s="27"/>
      <c r="X4644" s="27"/>
      <c r="Y4644" s="28"/>
    </row>
    <row r="4645" ht="15.75" customHeight="1">
      <c r="A4645" s="21">
        <v>2.9447357E7</v>
      </c>
      <c r="B4645" s="21" t="s">
        <v>25993</v>
      </c>
      <c r="C4645" s="21" t="s">
        <v>25994</v>
      </c>
      <c r="D4645" s="21" t="s">
        <v>25995</v>
      </c>
      <c r="E4645" s="21" t="s">
        <v>25996</v>
      </c>
      <c r="F4645" s="21" t="s">
        <v>25997</v>
      </c>
      <c r="G4645" s="21">
        <v>2019.0</v>
      </c>
      <c r="H4645" s="26">
        <v>43147.0</v>
      </c>
      <c r="I4645" s="21" t="s">
        <v>25998</v>
      </c>
      <c r="J4645" s="21"/>
      <c r="K4645" s="21" t="s">
        <v>25999</v>
      </c>
      <c r="L4645" s="21" t="str">
        <f>IF(ISNUMBER(VLOOKUP(A4645,EXCL,1,FALSE)),"Excluido",IF(ISNUMBER(VLOOKUP(A4645,POST,1,FALSE)),"PostAlerta",IF(ISNUMBER(VLOOKUP(A4645,PRE,1,FALSE)),"PreAlerta","")))</f>
        <v>PostAlerta</v>
      </c>
      <c r="M4645" s="21" t="str">
        <f>IF(ISNUMBER(A4645),(IF(ISNUMBER(VLOOKUP(A4645,KEYWORDS,1,FALSE)),"C/PalabrasClaves","S/PalabrasClaves")),"")</f>
        <v>S/PalabrasClaves</v>
      </c>
      <c r="N4645" s="21" t="str">
        <f t="shared" si="19"/>
        <v/>
      </c>
      <c r="O4645" s="21"/>
      <c r="P4645" s="21" t="s">
        <v>26000</v>
      </c>
      <c r="Q4645" s="21"/>
      <c r="R4645" s="21" t="str">
        <f>LEFT('2012-2022'!$P4645,4)</f>
        <v>2019</v>
      </c>
      <c r="S4645" s="21" t="s">
        <v>53</v>
      </c>
      <c r="T4645" s="21"/>
      <c r="U4645" s="21"/>
      <c r="V4645" s="21"/>
      <c r="W4645" s="27"/>
      <c r="X4645" s="27"/>
      <c r="Y4645" s="12"/>
    </row>
    <row r="4646" ht="15.75" customHeight="1">
      <c r="A4646" s="21">
        <v>2.9800384E7</v>
      </c>
      <c r="B4646" s="21" t="s">
        <v>26001</v>
      </c>
      <c r="C4646" s="21" t="s">
        <v>26002</v>
      </c>
      <c r="D4646" s="21" t="s">
        <v>26003</v>
      </c>
      <c r="E4646" s="21" t="s">
        <v>26004</v>
      </c>
      <c r="F4646" s="21" t="s">
        <v>3216</v>
      </c>
      <c r="G4646" s="21">
        <v>2019.0</v>
      </c>
      <c r="H4646" s="26">
        <v>43246.0</v>
      </c>
      <c r="I4646" s="21"/>
      <c r="J4646" s="21"/>
      <c r="K4646" s="21" t="s">
        <v>26005</v>
      </c>
      <c r="L4646" s="21" t="str">
        <f>IF(ISNUMBER(VLOOKUP(A4646,EXCL,1,FALSE)),"Excluido",IF(ISNUMBER(VLOOKUP(A4646,POST,1,FALSE)),"PostAlerta",IF(ISNUMBER(VLOOKUP(A4646,PRE,1,FALSE)),"PreAlerta","")))</f>
        <v>PostAlerta</v>
      </c>
      <c r="M4646" s="21" t="str">
        <f>IF(ISNUMBER(A4646),(IF(ISNUMBER(VLOOKUP(A4646,KEYWORDS,1,FALSE)),"C/PalabrasClaves","S/PalabrasClaves")),"")</f>
        <v>S/PalabrasClaves</v>
      </c>
      <c r="N4646" s="21" t="str">
        <f t="shared" si="19"/>
        <v/>
      </c>
      <c r="O4646" s="21"/>
      <c r="P4646" s="21" t="s">
        <v>26000</v>
      </c>
      <c r="Q4646" s="21"/>
      <c r="R4646" s="21" t="str">
        <f>LEFT('2012-2022'!$P4646,4)</f>
        <v>2019</v>
      </c>
      <c r="S4646" s="21" t="s">
        <v>53</v>
      </c>
      <c r="T4646" s="21"/>
      <c r="U4646" s="21"/>
      <c r="V4646" s="21"/>
      <c r="W4646" s="27"/>
      <c r="X4646" s="27"/>
      <c r="Y4646" s="28"/>
    </row>
    <row r="4647" ht="15.75" customHeight="1">
      <c r="A4647" s="21">
        <v>2.9897678E7</v>
      </c>
      <c r="B4647" s="21" t="s">
        <v>26006</v>
      </c>
      <c r="C4647" s="21" t="s">
        <v>26007</v>
      </c>
      <c r="D4647" s="21" t="s">
        <v>26008</v>
      </c>
      <c r="E4647" s="21" t="s">
        <v>26009</v>
      </c>
      <c r="F4647" s="21" t="s">
        <v>16547</v>
      </c>
      <c r="G4647" s="21">
        <v>2019.0</v>
      </c>
      <c r="H4647" s="26">
        <v>43265.0</v>
      </c>
      <c r="I4647" s="21" t="s">
        <v>26010</v>
      </c>
      <c r="J4647" s="21"/>
      <c r="K4647" s="21" t="s">
        <v>26011</v>
      </c>
      <c r="L4647" s="21" t="str">
        <f>IF(ISNUMBER(VLOOKUP(A4647,EXCL,1,FALSE)),"Excluido",IF(ISNUMBER(VLOOKUP(A4647,POST,1,FALSE)),"PostAlerta",IF(ISNUMBER(VLOOKUP(A4647,PRE,1,FALSE)),"PreAlerta","")))</f>
        <v>PostAlerta</v>
      </c>
      <c r="M4647" s="21" t="str">
        <f>IF(ISNUMBER(A4647),(IF(ISNUMBER(VLOOKUP(A4647,KEYWORDS,1,FALSE)),"C/PalabrasClaves","S/PalabrasClaves")),"")</f>
        <v>S/PalabrasClaves</v>
      </c>
      <c r="N4647" s="21" t="str">
        <f t="shared" si="19"/>
        <v/>
      </c>
      <c r="O4647" s="21"/>
      <c r="P4647" s="21" t="s">
        <v>26012</v>
      </c>
      <c r="Q4647" s="21"/>
      <c r="R4647" s="21" t="str">
        <f>LEFT('2012-2022'!$P4647,4)</f>
        <v>2019</v>
      </c>
      <c r="S4647" s="21" t="s">
        <v>53</v>
      </c>
      <c r="T4647" s="21"/>
      <c r="U4647" s="21"/>
      <c r="V4647" s="21"/>
      <c r="W4647" s="27"/>
      <c r="X4647" s="27"/>
      <c r="Y4647" s="12"/>
    </row>
    <row r="4648" ht="15.75" customHeight="1">
      <c r="A4648" s="21">
        <v>3.0105505E7</v>
      </c>
      <c r="B4648" s="21" t="s">
        <v>26013</v>
      </c>
      <c r="C4648" s="21" t="s">
        <v>26014</v>
      </c>
      <c r="D4648" s="21" t="s">
        <v>26015</v>
      </c>
      <c r="E4648" s="21" t="s">
        <v>26016</v>
      </c>
      <c r="F4648" s="21" t="s">
        <v>1449</v>
      </c>
      <c r="G4648" s="21">
        <v>2019.0</v>
      </c>
      <c r="H4648" s="26">
        <v>43327.0</v>
      </c>
      <c r="I4648" s="21"/>
      <c r="J4648" s="21"/>
      <c r="K4648" s="21" t="s">
        <v>26017</v>
      </c>
      <c r="L4648" s="21" t="str">
        <f>IF(ISNUMBER(VLOOKUP(A4648,EXCL,1,FALSE)),"Excluido",IF(ISNUMBER(VLOOKUP(A4648,POST,1,FALSE)),"PostAlerta",IF(ISNUMBER(VLOOKUP(A4648,PRE,1,FALSE)),"PreAlerta","")))</f>
        <v>PostAlerta</v>
      </c>
      <c r="M4648" s="21" t="str">
        <f>IF(ISNUMBER(A4648),(IF(ISNUMBER(VLOOKUP(A4648,KEYWORDS,1,FALSE)),"C/PalabrasClaves","S/PalabrasClaves")),"")</f>
        <v>S/PalabrasClaves</v>
      </c>
      <c r="N4648" s="21" t="str">
        <f t="shared" si="19"/>
        <v/>
      </c>
      <c r="O4648" s="21"/>
      <c r="P4648" s="21" t="s">
        <v>26012</v>
      </c>
      <c r="Q4648" s="21"/>
      <c r="R4648" s="21" t="str">
        <f>LEFT('2012-2022'!$P4648,4)</f>
        <v>2019</v>
      </c>
      <c r="S4648" s="21" t="s">
        <v>53</v>
      </c>
      <c r="T4648" s="21"/>
      <c r="U4648" s="21"/>
      <c r="V4648" s="21"/>
      <c r="W4648" s="27"/>
      <c r="X4648" s="27"/>
      <c r="Y4648" s="28"/>
    </row>
    <row r="4649" ht="15.75" customHeight="1">
      <c r="A4649" s="21">
        <v>3.0139962E7</v>
      </c>
      <c r="B4649" s="21" t="s">
        <v>26018</v>
      </c>
      <c r="C4649" s="21" t="s">
        <v>26019</v>
      </c>
      <c r="D4649" s="21" t="s">
        <v>26020</v>
      </c>
      <c r="E4649" s="21" t="s">
        <v>15292</v>
      </c>
      <c r="F4649" s="21" t="s">
        <v>137</v>
      </c>
      <c r="G4649" s="21">
        <v>2019.0</v>
      </c>
      <c r="H4649" s="26">
        <v>43337.0</v>
      </c>
      <c r="I4649" s="21" t="s">
        <v>26021</v>
      </c>
      <c r="J4649" s="21"/>
      <c r="K4649" s="21" t="s">
        <v>26022</v>
      </c>
      <c r="L4649" s="21" t="str">
        <f>IF(ISNUMBER(VLOOKUP(A4649,EXCL,1,FALSE)),"Excluido",IF(ISNUMBER(VLOOKUP(A4649,POST,1,FALSE)),"PostAlerta",IF(ISNUMBER(VLOOKUP(A4649,PRE,1,FALSE)),"PreAlerta","")))</f>
        <v>PostAlerta</v>
      </c>
      <c r="M4649" s="21" t="str">
        <f>IF(ISNUMBER(A4649),(IF(ISNUMBER(VLOOKUP(A4649,KEYWORDS,1,FALSE)),"C/PalabrasClaves","S/PalabrasClaves")),"")</f>
        <v>S/PalabrasClaves</v>
      </c>
      <c r="N4649" s="21" t="str">
        <f t="shared" si="19"/>
        <v/>
      </c>
      <c r="O4649" s="21"/>
      <c r="P4649" s="21" t="s">
        <v>26012</v>
      </c>
      <c r="Q4649" s="21"/>
      <c r="R4649" s="21" t="str">
        <f>LEFT('2012-2022'!$P4649,4)</f>
        <v>2019</v>
      </c>
      <c r="S4649" s="21" t="s">
        <v>53</v>
      </c>
      <c r="T4649" s="21"/>
      <c r="U4649" s="21"/>
      <c r="V4649" s="21"/>
      <c r="W4649" s="27"/>
      <c r="X4649" s="27"/>
      <c r="Y4649" s="12"/>
    </row>
    <row r="4650" ht="15.75" customHeight="1">
      <c r="A4650" s="21">
        <v>3.0144135E7</v>
      </c>
      <c r="B4650" s="21" t="s">
        <v>26023</v>
      </c>
      <c r="C4650" s="21" t="s">
        <v>26024</v>
      </c>
      <c r="D4650" s="21" t="s">
        <v>26025</v>
      </c>
      <c r="E4650" s="21" t="s">
        <v>26026</v>
      </c>
      <c r="F4650" s="21" t="s">
        <v>20285</v>
      </c>
      <c r="G4650" s="21">
        <v>2019.0</v>
      </c>
      <c r="H4650" s="26">
        <v>43338.0</v>
      </c>
      <c r="I4650" s="21"/>
      <c r="J4650" s="21"/>
      <c r="K4650" s="21" t="s">
        <v>26027</v>
      </c>
      <c r="L4650" s="21" t="str">
        <f>IF(ISNUMBER(VLOOKUP(A4650,EXCL,1,FALSE)),"Excluido",IF(ISNUMBER(VLOOKUP(A4650,POST,1,FALSE)),"PostAlerta",IF(ISNUMBER(VLOOKUP(A4650,PRE,1,FALSE)),"PreAlerta","")))</f>
        <v>PostAlerta</v>
      </c>
      <c r="M4650" s="21" t="str">
        <f>IF(ISNUMBER(A4650),(IF(ISNUMBER(VLOOKUP(A4650,KEYWORDS,1,FALSE)),"C/PalabrasClaves","S/PalabrasClaves")),"")</f>
        <v>S/PalabrasClaves</v>
      </c>
      <c r="N4650" s="21" t="str">
        <f t="shared" si="19"/>
        <v/>
      </c>
      <c r="O4650" s="21"/>
      <c r="P4650" s="21" t="s">
        <v>26012</v>
      </c>
      <c r="Q4650" s="21"/>
      <c r="R4650" s="21" t="str">
        <f>LEFT('2012-2022'!$P4650,4)</f>
        <v>2019</v>
      </c>
      <c r="S4650" s="21" t="s">
        <v>53</v>
      </c>
      <c r="T4650" s="21"/>
      <c r="U4650" s="21"/>
      <c r="V4650" s="21"/>
      <c r="W4650" s="27"/>
      <c r="X4650" s="27"/>
      <c r="Y4650" s="28"/>
    </row>
    <row r="4651" ht="15.75" customHeight="1">
      <c r="A4651" s="21">
        <v>3.0151669E7</v>
      </c>
      <c r="B4651" s="21" t="s">
        <v>26028</v>
      </c>
      <c r="C4651" s="21" t="s">
        <v>26029</v>
      </c>
      <c r="D4651" s="21" t="s">
        <v>26030</v>
      </c>
      <c r="E4651" s="21" t="s">
        <v>26031</v>
      </c>
      <c r="F4651" s="21" t="s">
        <v>1449</v>
      </c>
      <c r="G4651" s="21">
        <v>2019.0</v>
      </c>
      <c r="H4651" s="26">
        <v>43341.0</v>
      </c>
      <c r="I4651" s="21" t="s">
        <v>26032</v>
      </c>
      <c r="J4651" s="21"/>
      <c r="K4651" s="21" t="s">
        <v>26033</v>
      </c>
      <c r="L4651" s="21" t="str">
        <f>IF(ISNUMBER(VLOOKUP(A4651,EXCL,1,FALSE)),"Excluido",IF(ISNUMBER(VLOOKUP(A4651,POST,1,FALSE)),"PostAlerta",IF(ISNUMBER(VLOOKUP(A4651,PRE,1,FALSE)),"PreAlerta","")))</f>
        <v>PostAlerta</v>
      </c>
      <c r="M4651" s="21" t="str">
        <f>IF(ISNUMBER(A4651),(IF(ISNUMBER(VLOOKUP(A4651,KEYWORDS,1,FALSE)),"C/PalabrasClaves","S/PalabrasClaves")),"")</f>
        <v>S/PalabrasClaves</v>
      </c>
      <c r="N4651" s="21" t="str">
        <f t="shared" si="19"/>
        <v/>
      </c>
      <c r="O4651" s="21"/>
      <c r="P4651" s="21" t="s">
        <v>26012</v>
      </c>
      <c r="Q4651" s="21"/>
      <c r="R4651" s="21" t="str">
        <f>LEFT('2012-2022'!$P4651,4)</f>
        <v>2019</v>
      </c>
      <c r="S4651" s="21" t="s">
        <v>53</v>
      </c>
      <c r="T4651" s="21"/>
      <c r="U4651" s="21"/>
      <c r="V4651" s="21"/>
      <c r="W4651" s="27"/>
      <c r="X4651" s="27"/>
      <c r="Y4651" s="12"/>
    </row>
    <row r="4652" ht="15.75" customHeight="1">
      <c r="A4652" s="21">
        <v>3.0194484E7</v>
      </c>
      <c r="B4652" s="21" t="s">
        <v>26034</v>
      </c>
      <c r="C4652" s="21" t="s">
        <v>26029</v>
      </c>
      <c r="D4652" s="21" t="s">
        <v>26035</v>
      </c>
      <c r="E4652" s="21" t="s">
        <v>26031</v>
      </c>
      <c r="F4652" s="21" t="s">
        <v>1449</v>
      </c>
      <c r="G4652" s="21">
        <v>2019.0</v>
      </c>
      <c r="H4652" s="26">
        <v>43352.0</v>
      </c>
      <c r="I4652" s="21" t="s">
        <v>26036</v>
      </c>
      <c r="J4652" s="21"/>
      <c r="K4652" s="21" t="s">
        <v>26037</v>
      </c>
      <c r="L4652" s="21" t="str">
        <f>IF(ISNUMBER(VLOOKUP(A4652,EXCL,1,FALSE)),"Excluido",IF(ISNUMBER(VLOOKUP(A4652,POST,1,FALSE)),"PostAlerta",IF(ISNUMBER(VLOOKUP(A4652,PRE,1,FALSE)),"PreAlerta","")))</f>
        <v>PostAlerta</v>
      </c>
      <c r="M4652" s="21" t="str">
        <f>IF(ISNUMBER(A4652),(IF(ISNUMBER(VLOOKUP(A4652,KEYWORDS,1,FALSE)),"C/PalabrasClaves","S/PalabrasClaves")),"")</f>
        <v>S/PalabrasClaves</v>
      </c>
      <c r="N4652" s="21" t="str">
        <f t="shared" si="19"/>
        <v/>
      </c>
      <c r="O4652" s="21"/>
      <c r="P4652" s="21" t="s">
        <v>26012</v>
      </c>
      <c r="Q4652" s="21"/>
      <c r="R4652" s="21" t="str">
        <f>LEFT('2012-2022'!$P4652,4)</f>
        <v>2019</v>
      </c>
      <c r="S4652" s="21" t="s">
        <v>53</v>
      </c>
      <c r="T4652" s="21"/>
      <c r="U4652" s="21"/>
      <c r="V4652" s="21"/>
      <c r="W4652" s="27"/>
      <c r="X4652" s="27"/>
      <c r="Y4652" s="28"/>
    </row>
    <row r="4653" ht="15.75" customHeight="1">
      <c r="A4653" s="21">
        <v>3.0320912E7</v>
      </c>
      <c r="B4653" s="21" t="s">
        <v>26038</v>
      </c>
      <c r="C4653" s="21" t="s">
        <v>26039</v>
      </c>
      <c r="D4653" s="21" t="s">
        <v>26040</v>
      </c>
      <c r="E4653" s="21" t="s">
        <v>26041</v>
      </c>
      <c r="F4653" s="21" t="s">
        <v>26042</v>
      </c>
      <c r="G4653" s="21">
        <v>2019.0</v>
      </c>
      <c r="H4653" s="26">
        <v>43389.0</v>
      </c>
      <c r="I4653" s="21"/>
      <c r="J4653" s="21"/>
      <c r="K4653" s="21" t="s">
        <v>26043</v>
      </c>
      <c r="L4653" s="21" t="str">
        <f>IF(ISNUMBER(VLOOKUP(A4653,EXCL,1,FALSE)),"Excluido",IF(ISNUMBER(VLOOKUP(A4653,POST,1,FALSE)),"PostAlerta",IF(ISNUMBER(VLOOKUP(A4653,PRE,1,FALSE)),"PreAlerta","")))</f>
        <v>PostAlerta</v>
      </c>
      <c r="M4653" s="21" t="str">
        <f>IF(ISNUMBER(A4653),(IF(ISNUMBER(VLOOKUP(A4653,KEYWORDS,1,FALSE)),"C/PalabrasClaves","S/PalabrasClaves")),"")</f>
        <v>S/PalabrasClaves</v>
      </c>
      <c r="N4653" s="21" t="str">
        <f t="shared" si="19"/>
        <v/>
      </c>
      <c r="O4653" s="21"/>
      <c r="P4653" s="21" t="s">
        <v>26012</v>
      </c>
      <c r="Q4653" s="21"/>
      <c r="R4653" s="21" t="str">
        <f>LEFT('2012-2022'!$P4653,4)</f>
        <v>2019</v>
      </c>
      <c r="S4653" s="21" t="s">
        <v>53</v>
      </c>
      <c r="T4653" s="21"/>
      <c r="U4653" s="21"/>
      <c r="V4653" s="21"/>
      <c r="W4653" s="27"/>
      <c r="X4653" s="27"/>
      <c r="Y4653" s="12"/>
    </row>
    <row r="4654" ht="15.75" customHeight="1">
      <c r="A4654" s="21">
        <v>3.032879E7</v>
      </c>
      <c r="B4654" s="21" t="s">
        <v>26044</v>
      </c>
      <c r="C4654" s="21" t="s">
        <v>26045</v>
      </c>
      <c r="D4654" s="21" t="s">
        <v>26046</v>
      </c>
      <c r="E4654" s="21" t="s">
        <v>6143</v>
      </c>
      <c r="F4654" s="21" t="s">
        <v>151</v>
      </c>
      <c r="G4654" s="21">
        <v>2019.0</v>
      </c>
      <c r="H4654" s="26">
        <v>43391.0</v>
      </c>
      <c r="I4654" s="21"/>
      <c r="J4654" s="21"/>
      <c r="K4654" s="21" t="s">
        <v>26047</v>
      </c>
      <c r="L4654" s="21" t="str">
        <f>IF(ISNUMBER(VLOOKUP(A4654,EXCL,1,FALSE)),"Excluido",IF(ISNUMBER(VLOOKUP(A4654,POST,1,FALSE)),"PostAlerta",IF(ISNUMBER(VLOOKUP(A4654,PRE,1,FALSE)),"PreAlerta","")))</f>
        <v>Excluido</v>
      </c>
      <c r="M4654" s="21" t="str">
        <f>IF(ISNUMBER(A4654),(IF(ISNUMBER(VLOOKUP(A4654,KEYWORDS,1,FALSE)),"C/PalabrasClaves","S/PalabrasClaves")),"")</f>
        <v>S/PalabrasClaves</v>
      </c>
      <c r="N4654" s="21" t="str">
        <f t="shared" si="19"/>
        <v/>
      </c>
      <c r="O4654" s="21"/>
      <c r="P4654" s="21" t="s">
        <v>26012</v>
      </c>
      <c r="Q4654" s="21"/>
      <c r="R4654" s="21" t="str">
        <f>LEFT('2012-2022'!$P4654,4)</f>
        <v>2019</v>
      </c>
      <c r="S4654" s="21" t="s">
        <v>53</v>
      </c>
      <c r="T4654" s="21"/>
      <c r="U4654" s="21"/>
      <c r="V4654" s="21"/>
      <c r="W4654" s="27"/>
      <c r="X4654" s="27"/>
      <c r="Y4654" s="28"/>
    </row>
    <row r="4655" ht="15.75" customHeight="1">
      <c r="A4655" s="21">
        <v>3.0343521E7</v>
      </c>
      <c r="B4655" s="21" t="s">
        <v>26048</v>
      </c>
      <c r="C4655" s="21" t="s">
        <v>26049</v>
      </c>
      <c r="D4655" s="21" t="s">
        <v>26050</v>
      </c>
      <c r="E4655" s="21" t="s">
        <v>26051</v>
      </c>
      <c r="F4655" s="21" t="s">
        <v>26052</v>
      </c>
      <c r="G4655" s="21">
        <v>2019.0</v>
      </c>
      <c r="H4655" s="26">
        <v>43395.0</v>
      </c>
      <c r="I4655" s="21"/>
      <c r="J4655" s="21"/>
      <c r="K4655" s="21" t="s">
        <v>26053</v>
      </c>
      <c r="L4655" s="21" t="str">
        <f>IF(ISNUMBER(VLOOKUP(A4655,EXCL,1,FALSE)),"Excluido",IF(ISNUMBER(VLOOKUP(A4655,POST,1,FALSE)),"PostAlerta",IF(ISNUMBER(VLOOKUP(A4655,PRE,1,FALSE)),"PreAlerta","")))</f>
        <v>PostAlerta</v>
      </c>
      <c r="M4655" s="21" t="str">
        <f>IF(ISNUMBER(A4655),(IF(ISNUMBER(VLOOKUP(A4655,KEYWORDS,1,FALSE)),"C/PalabrasClaves","S/PalabrasClaves")),"")</f>
        <v>S/PalabrasClaves</v>
      </c>
      <c r="N4655" s="21" t="str">
        <f t="shared" si="19"/>
        <v/>
      </c>
      <c r="O4655" s="21"/>
      <c r="P4655" s="21" t="s">
        <v>26012</v>
      </c>
      <c r="Q4655" s="21"/>
      <c r="R4655" s="21" t="str">
        <f>LEFT('2012-2022'!$P4655,4)</f>
        <v>2019</v>
      </c>
      <c r="S4655" s="21" t="s">
        <v>53</v>
      </c>
      <c r="T4655" s="21"/>
      <c r="U4655" s="21"/>
      <c r="V4655" s="21"/>
      <c r="W4655" s="27"/>
      <c r="X4655" s="27"/>
      <c r="Y4655" s="12"/>
    </row>
    <row r="4656" ht="15.75" customHeight="1">
      <c r="A4656" s="21">
        <v>3.0374735E7</v>
      </c>
      <c r="B4656" s="21" t="s">
        <v>26054</v>
      </c>
      <c r="C4656" s="21" t="s">
        <v>26055</v>
      </c>
      <c r="D4656" s="21" t="s">
        <v>26056</v>
      </c>
      <c r="E4656" s="21" t="s">
        <v>21190</v>
      </c>
      <c r="F4656" s="21" t="s">
        <v>18522</v>
      </c>
      <c r="G4656" s="21">
        <v>2019.0</v>
      </c>
      <c r="H4656" s="26">
        <v>43404.0</v>
      </c>
      <c r="I4656" s="21"/>
      <c r="J4656" s="21"/>
      <c r="K4656" s="21" t="s">
        <v>26057</v>
      </c>
      <c r="L4656" s="21" t="str">
        <f>IF(ISNUMBER(VLOOKUP(A4656,EXCL,1,FALSE)),"Excluido",IF(ISNUMBER(VLOOKUP(A4656,POST,1,FALSE)),"PostAlerta",IF(ISNUMBER(VLOOKUP(A4656,PRE,1,FALSE)),"PreAlerta","")))</f>
        <v>PostAlerta</v>
      </c>
      <c r="M4656" s="21" t="str">
        <f>IF(ISNUMBER(A4656),(IF(ISNUMBER(VLOOKUP(A4656,KEYWORDS,1,FALSE)),"C/PalabrasClaves","S/PalabrasClaves")),"")</f>
        <v>S/PalabrasClaves</v>
      </c>
      <c r="N4656" s="21" t="str">
        <f t="shared" si="19"/>
        <v/>
      </c>
      <c r="O4656" s="21"/>
      <c r="P4656" s="21" t="s">
        <v>26012</v>
      </c>
      <c r="Q4656" s="21"/>
      <c r="R4656" s="21" t="str">
        <f>LEFT('2012-2022'!$P4656,4)</f>
        <v>2019</v>
      </c>
      <c r="S4656" s="21" t="s">
        <v>53</v>
      </c>
      <c r="T4656" s="21"/>
      <c r="U4656" s="21"/>
      <c r="V4656" s="21"/>
      <c r="W4656" s="27"/>
      <c r="X4656" s="27"/>
      <c r="Y4656" s="28"/>
    </row>
    <row r="4657" ht="15.75" customHeight="1">
      <c r="A4657" s="21">
        <v>3.0458297E7</v>
      </c>
      <c r="B4657" s="21" t="s">
        <v>26058</v>
      </c>
      <c r="C4657" s="21" t="s">
        <v>26059</v>
      </c>
      <c r="D4657" s="21" t="s">
        <v>26060</v>
      </c>
      <c r="E4657" s="21" t="s">
        <v>26061</v>
      </c>
      <c r="F4657" s="21" t="s">
        <v>3226</v>
      </c>
      <c r="G4657" s="21">
        <v>2019.0</v>
      </c>
      <c r="H4657" s="26">
        <v>43425.0</v>
      </c>
      <c r="I4657" s="21"/>
      <c r="J4657" s="21"/>
      <c r="K4657" s="21" t="s">
        <v>26062</v>
      </c>
      <c r="L4657" s="21" t="str">
        <f>IF(ISNUMBER(VLOOKUP(A4657,EXCL,1,FALSE)),"Excluido",IF(ISNUMBER(VLOOKUP(A4657,POST,1,FALSE)),"PostAlerta",IF(ISNUMBER(VLOOKUP(A4657,PRE,1,FALSE)),"PreAlerta","")))</f>
        <v>PostAlerta</v>
      </c>
      <c r="M4657" s="21" t="str">
        <f>IF(ISNUMBER(A4657),(IF(ISNUMBER(VLOOKUP(A4657,KEYWORDS,1,FALSE)),"C/PalabrasClaves","S/PalabrasClaves")),"")</f>
        <v>S/PalabrasClaves</v>
      </c>
      <c r="N4657" s="21" t="str">
        <f t="shared" si="19"/>
        <v/>
      </c>
      <c r="O4657" s="21"/>
      <c r="P4657" s="21" t="s">
        <v>26012</v>
      </c>
      <c r="Q4657" s="21"/>
      <c r="R4657" s="21" t="str">
        <f>LEFT('2012-2022'!$P4657,4)</f>
        <v>2019</v>
      </c>
      <c r="S4657" s="21" t="s">
        <v>53</v>
      </c>
      <c r="T4657" s="21"/>
      <c r="U4657" s="21"/>
      <c r="V4657" s="21"/>
      <c r="W4657" s="27"/>
      <c r="X4657" s="27"/>
      <c r="Y4657" s="12"/>
    </row>
    <row r="4658" ht="15.75" customHeight="1">
      <c r="A4658" s="21">
        <v>3.0583042E7</v>
      </c>
      <c r="B4658" s="21" t="s">
        <v>26063</v>
      </c>
      <c r="C4658" s="21" t="s">
        <v>26064</v>
      </c>
      <c r="D4658" s="21" t="s">
        <v>26065</v>
      </c>
      <c r="E4658" s="21" t="s">
        <v>26066</v>
      </c>
      <c r="F4658" s="21" t="s">
        <v>14188</v>
      </c>
      <c r="G4658" s="21">
        <v>2019.0</v>
      </c>
      <c r="H4658" s="26">
        <v>43459.0</v>
      </c>
      <c r="I4658" s="21"/>
      <c r="J4658" s="21"/>
      <c r="K4658" s="21" t="s">
        <v>26067</v>
      </c>
      <c r="L4658" s="21" t="str">
        <f>IF(ISNUMBER(VLOOKUP(A4658,EXCL,1,FALSE)),"Excluido",IF(ISNUMBER(VLOOKUP(A4658,POST,1,FALSE)),"PostAlerta",IF(ISNUMBER(VLOOKUP(A4658,PRE,1,FALSE)),"PreAlerta","")))</f>
        <v>PostAlerta</v>
      </c>
      <c r="M4658" s="21" t="str">
        <f>IF(ISNUMBER(A4658),(IF(ISNUMBER(VLOOKUP(A4658,KEYWORDS,1,FALSE)),"C/PalabrasClaves","S/PalabrasClaves")),"")</f>
        <v>S/PalabrasClaves</v>
      </c>
      <c r="N4658" s="21" t="str">
        <f t="shared" si="19"/>
        <v/>
      </c>
      <c r="O4658" s="21"/>
      <c r="P4658" s="21" t="s">
        <v>26012</v>
      </c>
      <c r="Q4658" s="21"/>
      <c r="R4658" s="21" t="str">
        <f>LEFT('2012-2022'!$P4658,4)</f>
        <v>2019</v>
      </c>
      <c r="S4658" s="21" t="s">
        <v>53</v>
      </c>
      <c r="T4658" s="21"/>
      <c r="U4658" s="21"/>
      <c r="V4658" s="21"/>
      <c r="W4658" s="27"/>
      <c r="X4658" s="27"/>
      <c r="Y4658" s="28"/>
    </row>
    <row r="4659" ht="15.75" customHeight="1">
      <c r="A4659" s="21">
        <v>3.0622893E7</v>
      </c>
      <c r="B4659" s="21" t="s">
        <v>26068</v>
      </c>
      <c r="C4659" s="21" t="s">
        <v>26069</v>
      </c>
      <c r="D4659" s="21" t="s">
        <v>26070</v>
      </c>
      <c r="E4659" s="21" t="s">
        <v>13590</v>
      </c>
      <c r="F4659" s="21" t="s">
        <v>23213</v>
      </c>
      <c r="G4659" s="21">
        <v>2018.0</v>
      </c>
      <c r="H4659" s="26">
        <v>43475.0</v>
      </c>
      <c r="I4659" s="21" t="s">
        <v>26071</v>
      </c>
      <c r="J4659" s="21"/>
      <c r="K4659" s="21" t="s">
        <v>26072</v>
      </c>
      <c r="L4659" s="21" t="str">
        <f>IF(ISNUMBER(VLOOKUP(A4659,EXCL,1,FALSE)),"Excluido",IF(ISNUMBER(VLOOKUP(A4659,POST,1,FALSE)),"PostAlerta",IF(ISNUMBER(VLOOKUP(A4659,PRE,1,FALSE)),"PreAlerta","")))</f>
        <v>PostAlerta</v>
      </c>
      <c r="M4659" s="21" t="str">
        <f>IF(ISNUMBER(A4659),(IF(ISNUMBER(VLOOKUP(A4659,KEYWORDS,1,FALSE)),"C/PalabrasClaves","S/PalabrasClaves")),"")</f>
        <v>S/PalabrasClaves</v>
      </c>
      <c r="N4659" s="21" t="str">
        <f t="shared" si="19"/>
        <v/>
      </c>
      <c r="O4659" s="21"/>
      <c r="P4659" s="21" t="s">
        <v>24731</v>
      </c>
      <c r="Q4659" s="21"/>
      <c r="R4659" s="21" t="str">
        <f>LEFT('2012-2022'!$P4659,4)</f>
        <v>2018</v>
      </c>
      <c r="S4659" s="21" t="s">
        <v>74</v>
      </c>
      <c r="T4659" s="21"/>
      <c r="U4659" s="21"/>
      <c r="V4659" s="21"/>
      <c r="W4659" s="27"/>
      <c r="X4659" s="27"/>
      <c r="Y4659" s="12"/>
    </row>
    <row r="4660" ht="15.75" customHeight="1">
      <c r="A4660" s="21">
        <v>3.0642897E7</v>
      </c>
      <c r="B4660" s="21" t="s">
        <v>26073</v>
      </c>
      <c r="C4660" s="21" t="s">
        <v>26074</v>
      </c>
      <c r="D4660" s="21" t="s">
        <v>26075</v>
      </c>
      <c r="E4660" s="21" t="s">
        <v>26076</v>
      </c>
      <c r="F4660" s="21" t="s">
        <v>439</v>
      </c>
      <c r="G4660" s="21">
        <v>2019.0</v>
      </c>
      <c r="H4660" s="26">
        <v>43481.0</v>
      </c>
      <c r="I4660" s="21" t="s">
        <v>26077</v>
      </c>
      <c r="J4660" s="21"/>
      <c r="K4660" s="21" t="s">
        <v>26078</v>
      </c>
      <c r="L4660" s="21" t="str">
        <f>IF(ISNUMBER(VLOOKUP(A4660,EXCL,1,FALSE)),"Excluido",IF(ISNUMBER(VLOOKUP(A4660,POST,1,FALSE)),"PostAlerta",IF(ISNUMBER(VLOOKUP(A4660,PRE,1,FALSE)),"PreAlerta","")))</f>
        <v>PostAlerta</v>
      </c>
      <c r="M4660" s="21" t="str">
        <f>IF(ISNUMBER(A4660),(IF(ISNUMBER(VLOOKUP(A4660,KEYWORDS,1,FALSE)),"C/PalabrasClaves","S/PalabrasClaves")),"")</f>
        <v>S/PalabrasClaves</v>
      </c>
      <c r="N4660" s="21" t="str">
        <f t="shared" si="19"/>
        <v/>
      </c>
      <c r="O4660" s="21"/>
      <c r="P4660" s="21" t="s">
        <v>25918</v>
      </c>
      <c r="Q4660" s="21"/>
      <c r="R4660" s="21" t="str">
        <f>LEFT('2012-2022'!$P4660,4)</f>
        <v>2019</v>
      </c>
      <c r="S4660" s="21" t="s">
        <v>47</v>
      </c>
      <c r="T4660" s="21"/>
      <c r="U4660" s="21"/>
      <c r="V4660" s="21"/>
      <c r="W4660" s="27"/>
      <c r="X4660" s="27"/>
      <c r="Y4660" s="28"/>
    </row>
    <row r="4661" ht="15.75" customHeight="1">
      <c r="A4661" s="21">
        <v>3.0668787E7</v>
      </c>
      <c r="B4661" s="21" t="s">
        <v>26079</v>
      </c>
      <c r="C4661" s="21" t="s">
        <v>26080</v>
      </c>
      <c r="D4661" s="21" t="s">
        <v>26081</v>
      </c>
      <c r="E4661" s="21" t="s">
        <v>26082</v>
      </c>
      <c r="F4661" s="21" t="s">
        <v>8317</v>
      </c>
      <c r="G4661" s="21">
        <v>2019.0</v>
      </c>
      <c r="H4661" s="26">
        <v>43488.0</v>
      </c>
      <c r="I4661" s="21"/>
      <c r="J4661" s="21"/>
      <c r="K4661" s="21" t="s">
        <v>26083</v>
      </c>
      <c r="L4661" s="21" t="str">
        <f>IF(ISNUMBER(VLOOKUP(A4661,EXCL,1,FALSE)),"Excluido",IF(ISNUMBER(VLOOKUP(A4661,POST,1,FALSE)),"PostAlerta",IF(ISNUMBER(VLOOKUP(A4661,PRE,1,FALSE)),"PreAlerta","")))</f>
        <v>PostAlerta</v>
      </c>
      <c r="M4661" s="21" t="str">
        <f>IF(ISNUMBER(A4661),(IF(ISNUMBER(VLOOKUP(A4661,KEYWORDS,1,FALSE)),"C/PalabrasClaves","S/PalabrasClaves")),"")</f>
        <v>S/PalabrasClaves</v>
      </c>
      <c r="N4661" s="21" t="str">
        <f t="shared" si="19"/>
        <v/>
      </c>
      <c r="O4661" s="21"/>
      <c r="P4661" s="21" t="s">
        <v>26000</v>
      </c>
      <c r="Q4661" s="21"/>
      <c r="R4661" s="21" t="str">
        <f>LEFT('2012-2022'!$P4661,4)</f>
        <v>2019</v>
      </c>
      <c r="S4661" s="21" t="s">
        <v>53</v>
      </c>
      <c r="T4661" s="21"/>
      <c r="U4661" s="21"/>
      <c r="V4661" s="21"/>
      <c r="W4661" s="27"/>
      <c r="X4661" s="27"/>
      <c r="Y4661" s="12"/>
    </row>
    <row r="4662" ht="15.75" customHeight="1">
      <c r="A4662" s="21">
        <v>3.0677616E7</v>
      </c>
      <c r="B4662" s="21" t="s">
        <v>26084</v>
      </c>
      <c r="C4662" s="21" t="s">
        <v>26085</v>
      </c>
      <c r="D4662" s="21" t="s">
        <v>26086</v>
      </c>
      <c r="E4662" s="21" t="s">
        <v>26087</v>
      </c>
      <c r="F4662" s="21" t="s">
        <v>2268</v>
      </c>
      <c r="G4662" s="21">
        <v>2019.0</v>
      </c>
      <c r="H4662" s="26">
        <v>43490.0</v>
      </c>
      <c r="I4662" s="21"/>
      <c r="J4662" s="21"/>
      <c r="K4662" s="21" t="s">
        <v>26088</v>
      </c>
      <c r="L4662" s="21" t="str">
        <f>IF(ISNUMBER(VLOOKUP(A4662,EXCL,1,FALSE)),"Excluido",IF(ISNUMBER(VLOOKUP(A4662,POST,1,FALSE)),"PostAlerta",IF(ISNUMBER(VLOOKUP(A4662,PRE,1,FALSE)),"PreAlerta","")))</f>
        <v>Excluido</v>
      </c>
      <c r="M4662" s="21" t="str">
        <f>IF(ISNUMBER(A4662),(IF(ISNUMBER(VLOOKUP(A4662,KEYWORDS,1,FALSE)),"C/PalabrasClaves","S/PalabrasClaves")),"")</f>
        <v>S/PalabrasClaves</v>
      </c>
      <c r="N4662" s="21" t="str">
        <f t="shared" si="19"/>
        <v/>
      </c>
      <c r="O4662" s="21"/>
      <c r="P4662" s="21" t="s">
        <v>26012</v>
      </c>
      <c r="Q4662" s="21"/>
      <c r="R4662" s="21" t="str">
        <f>LEFT('2012-2022'!$P4662,4)</f>
        <v>2019</v>
      </c>
      <c r="S4662" s="21" t="s">
        <v>53</v>
      </c>
      <c r="T4662" s="21"/>
      <c r="U4662" s="21"/>
      <c r="V4662" s="21"/>
      <c r="W4662" s="27"/>
      <c r="X4662" s="27"/>
      <c r="Y4662" s="28"/>
    </row>
    <row r="4663" ht="15.75" customHeight="1">
      <c r="A4663" s="21">
        <v>3.068255E7</v>
      </c>
      <c r="B4663" s="21" t="s">
        <v>26089</v>
      </c>
      <c r="C4663" s="21" t="s">
        <v>26090</v>
      </c>
      <c r="D4663" s="21" t="s">
        <v>26091</v>
      </c>
      <c r="E4663" s="21" t="s">
        <v>6662</v>
      </c>
      <c r="F4663" s="21" t="s">
        <v>169</v>
      </c>
      <c r="G4663" s="21">
        <v>2019.0</v>
      </c>
      <c r="H4663" s="26">
        <v>43491.0</v>
      </c>
      <c r="I4663" s="21"/>
      <c r="J4663" s="21"/>
      <c r="K4663" s="21" t="s">
        <v>26092</v>
      </c>
      <c r="L4663" s="21" t="str">
        <f>IF(ISNUMBER(VLOOKUP(A4663,EXCL,1,FALSE)),"Excluido",IF(ISNUMBER(VLOOKUP(A4663,POST,1,FALSE)),"PostAlerta",IF(ISNUMBER(VLOOKUP(A4663,PRE,1,FALSE)),"PreAlerta","")))</f>
        <v>PostAlerta</v>
      </c>
      <c r="M4663" s="21" t="str">
        <f>IF(ISNUMBER(A4663),(IF(ISNUMBER(VLOOKUP(A4663,KEYWORDS,1,FALSE)),"C/PalabrasClaves","S/PalabrasClaves")),"")</f>
        <v>S/PalabrasClaves</v>
      </c>
      <c r="N4663" s="21" t="str">
        <f t="shared" si="19"/>
        <v/>
      </c>
      <c r="O4663" s="21"/>
      <c r="P4663" s="21" t="s">
        <v>26012</v>
      </c>
      <c r="Q4663" s="21"/>
      <c r="R4663" s="21" t="str">
        <f>LEFT('2012-2022'!$P4663,4)</f>
        <v>2019</v>
      </c>
      <c r="S4663" s="21" t="s">
        <v>53</v>
      </c>
      <c r="T4663" s="21"/>
      <c r="U4663" s="21"/>
      <c r="V4663" s="21"/>
      <c r="W4663" s="27"/>
      <c r="X4663" s="27"/>
      <c r="Y4663" s="12"/>
    </row>
    <row r="4664" ht="15.75" customHeight="1">
      <c r="A4664" s="21">
        <v>3.0709658E7</v>
      </c>
      <c r="B4664" s="21" t="s">
        <v>26093</v>
      </c>
      <c r="C4664" s="21" t="s">
        <v>26094</v>
      </c>
      <c r="D4664" s="21" t="s">
        <v>26095</v>
      </c>
      <c r="E4664" s="21" t="s">
        <v>20362</v>
      </c>
      <c r="F4664" s="21" t="s">
        <v>496</v>
      </c>
      <c r="G4664" s="21">
        <v>2019.0</v>
      </c>
      <c r="H4664" s="26">
        <v>43499.0</v>
      </c>
      <c r="I4664" s="21"/>
      <c r="J4664" s="21"/>
      <c r="K4664" s="21" t="s">
        <v>26096</v>
      </c>
      <c r="L4664" s="21" t="str">
        <f>IF(ISNUMBER(VLOOKUP(A4664,EXCL,1,FALSE)),"Excluido",IF(ISNUMBER(VLOOKUP(A4664,POST,1,FALSE)),"PostAlerta",IF(ISNUMBER(VLOOKUP(A4664,PRE,1,FALSE)),"PreAlerta","")))</f>
        <v>PostAlerta</v>
      </c>
      <c r="M4664" s="21" t="str">
        <f>IF(ISNUMBER(A4664),(IF(ISNUMBER(VLOOKUP(A4664,KEYWORDS,1,FALSE)),"C/PalabrasClaves","S/PalabrasClaves")),"")</f>
        <v>S/PalabrasClaves</v>
      </c>
      <c r="N4664" s="21" t="str">
        <f t="shared" si="19"/>
        <v/>
      </c>
      <c r="O4664" s="21"/>
      <c r="P4664" s="21" t="s">
        <v>26012</v>
      </c>
      <c r="Q4664" s="21"/>
      <c r="R4664" s="21" t="str">
        <f>LEFT('2012-2022'!$P4664,4)</f>
        <v>2019</v>
      </c>
      <c r="S4664" s="21" t="s">
        <v>53</v>
      </c>
      <c r="T4664" s="21"/>
      <c r="U4664" s="21"/>
      <c r="V4664" s="21"/>
      <c r="W4664" s="27"/>
      <c r="X4664" s="27"/>
      <c r="Y4664" s="28"/>
    </row>
    <row r="4665" ht="15.75" customHeight="1">
      <c r="A4665" s="21">
        <v>3.070966E7</v>
      </c>
      <c r="B4665" s="21" t="s">
        <v>26097</v>
      </c>
      <c r="C4665" s="21" t="s">
        <v>26098</v>
      </c>
      <c r="D4665" s="21" t="s">
        <v>26099</v>
      </c>
      <c r="E4665" s="21" t="s">
        <v>24154</v>
      </c>
      <c r="F4665" s="21" t="s">
        <v>496</v>
      </c>
      <c r="G4665" s="21">
        <v>2019.0</v>
      </c>
      <c r="H4665" s="26">
        <v>43499.0</v>
      </c>
      <c r="I4665" s="21"/>
      <c r="J4665" s="21"/>
      <c r="K4665" s="21" t="s">
        <v>26100</v>
      </c>
      <c r="L4665" s="21" t="str">
        <f>IF(ISNUMBER(VLOOKUP(A4665,EXCL,1,FALSE)),"Excluido",IF(ISNUMBER(VLOOKUP(A4665,POST,1,FALSE)),"PostAlerta",IF(ISNUMBER(VLOOKUP(A4665,PRE,1,FALSE)),"PreAlerta","")))</f>
        <v>PostAlerta</v>
      </c>
      <c r="M4665" s="21" t="str">
        <f>IF(ISNUMBER(A4665),(IF(ISNUMBER(VLOOKUP(A4665,KEYWORDS,1,FALSE)),"C/PalabrasClaves","S/PalabrasClaves")),"")</f>
        <v>S/PalabrasClaves</v>
      </c>
      <c r="N4665" s="21" t="str">
        <f t="shared" si="19"/>
        <v/>
      </c>
      <c r="O4665" s="21"/>
      <c r="P4665" s="21" t="s">
        <v>26012</v>
      </c>
      <c r="Q4665" s="21"/>
      <c r="R4665" s="21" t="str">
        <f>LEFT('2012-2022'!$P4665,4)</f>
        <v>2019</v>
      </c>
      <c r="S4665" s="21" t="s">
        <v>53</v>
      </c>
      <c r="T4665" s="21"/>
      <c r="U4665" s="21"/>
      <c r="V4665" s="21"/>
      <c r="W4665" s="27"/>
      <c r="X4665" s="27"/>
      <c r="Y4665" s="12"/>
    </row>
    <row r="4666" ht="15.75" customHeight="1">
      <c r="A4666" s="21">
        <v>3.0711437E7</v>
      </c>
      <c r="B4666" s="21" t="s">
        <v>26101</v>
      </c>
      <c r="C4666" s="21" t="s">
        <v>26102</v>
      </c>
      <c r="D4666" s="21" t="s">
        <v>26103</v>
      </c>
      <c r="E4666" s="21" t="s">
        <v>5942</v>
      </c>
      <c r="F4666" s="21" t="s">
        <v>4832</v>
      </c>
      <c r="G4666" s="21">
        <v>2019.0</v>
      </c>
      <c r="H4666" s="26">
        <v>43500.0</v>
      </c>
      <c r="I4666" s="21"/>
      <c r="J4666" s="21"/>
      <c r="K4666" s="21" t="s">
        <v>26104</v>
      </c>
      <c r="L4666" s="21" t="str">
        <f>IF(ISNUMBER(VLOOKUP(A4666,EXCL,1,FALSE)),"Excluido",IF(ISNUMBER(VLOOKUP(A4666,POST,1,FALSE)),"PostAlerta",IF(ISNUMBER(VLOOKUP(A4666,PRE,1,FALSE)),"PreAlerta","")))</f>
        <v>Excluido</v>
      </c>
      <c r="M4666" s="21" t="str">
        <f>IF(ISNUMBER(A4666),(IF(ISNUMBER(VLOOKUP(A4666,KEYWORDS,1,FALSE)),"C/PalabrasClaves","S/PalabrasClaves")),"")</f>
        <v>S/PalabrasClaves</v>
      </c>
      <c r="N4666" s="21" t="str">
        <f t="shared" si="19"/>
        <v/>
      </c>
      <c r="O4666" s="21"/>
      <c r="P4666" s="21" t="s">
        <v>26012</v>
      </c>
      <c r="Q4666" s="21"/>
      <c r="R4666" s="21" t="str">
        <f>LEFT('2012-2022'!$P4666,4)</f>
        <v>2019</v>
      </c>
      <c r="S4666" s="21" t="s">
        <v>53</v>
      </c>
      <c r="T4666" s="21"/>
      <c r="U4666" s="21"/>
      <c r="V4666" s="21"/>
      <c r="W4666" s="27"/>
      <c r="X4666" s="27"/>
      <c r="Y4666" s="28"/>
    </row>
    <row r="4667" ht="15.75" customHeight="1">
      <c r="A4667" s="21">
        <v>3.0714238E7</v>
      </c>
      <c r="B4667" s="21" t="s">
        <v>26105</v>
      </c>
      <c r="C4667" s="21" t="s">
        <v>26106</v>
      </c>
      <c r="D4667" s="21" t="s">
        <v>26107</v>
      </c>
      <c r="E4667" s="21" t="s">
        <v>16589</v>
      </c>
      <c r="F4667" s="21" t="s">
        <v>220</v>
      </c>
      <c r="G4667" s="21">
        <v>2019.0</v>
      </c>
      <c r="H4667" s="26">
        <v>43501.0</v>
      </c>
      <c r="I4667" s="21"/>
      <c r="J4667" s="21"/>
      <c r="K4667" s="21" t="s">
        <v>26108</v>
      </c>
      <c r="L4667" s="21" t="str">
        <f>IF(ISNUMBER(VLOOKUP(A4667,EXCL,1,FALSE)),"Excluido",IF(ISNUMBER(VLOOKUP(A4667,POST,1,FALSE)),"PostAlerta",IF(ISNUMBER(VLOOKUP(A4667,PRE,1,FALSE)),"PreAlerta","")))</f>
        <v>PostAlerta</v>
      </c>
      <c r="M4667" s="21" t="str">
        <f>IF(ISNUMBER(A4667),(IF(ISNUMBER(VLOOKUP(A4667,KEYWORDS,1,FALSE)),"C/PalabrasClaves","S/PalabrasClaves")),"")</f>
        <v>S/PalabrasClaves</v>
      </c>
      <c r="N4667" s="21" t="str">
        <f t="shared" si="19"/>
        <v/>
      </c>
      <c r="O4667" s="21"/>
      <c r="P4667" s="21" t="s">
        <v>26012</v>
      </c>
      <c r="Q4667" s="21"/>
      <c r="R4667" s="21" t="str">
        <f>LEFT('2012-2022'!$P4667,4)</f>
        <v>2019</v>
      </c>
      <c r="S4667" s="21" t="s">
        <v>53</v>
      </c>
      <c r="T4667" s="21"/>
      <c r="U4667" s="21"/>
      <c r="V4667" s="21"/>
      <c r="W4667" s="27"/>
      <c r="X4667" s="27"/>
      <c r="Y4667" s="12"/>
    </row>
    <row r="4668" ht="15.75" customHeight="1">
      <c r="A4668" s="21">
        <v>3.073564E7</v>
      </c>
      <c r="B4668" s="21" t="s">
        <v>26109</v>
      </c>
      <c r="C4668" s="21" t="s">
        <v>26110</v>
      </c>
      <c r="D4668" s="21" t="s">
        <v>26111</v>
      </c>
      <c r="E4668" s="21" t="s">
        <v>15793</v>
      </c>
      <c r="F4668" s="21" t="s">
        <v>2712</v>
      </c>
      <c r="G4668" s="21">
        <v>2019.0</v>
      </c>
      <c r="H4668" s="26">
        <v>43505.0</v>
      </c>
      <c r="I4668" s="21"/>
      <c r="J4668" s="21"/>
      <c r="K4668" s="21" t="s">
        <v>26112</v>
      </c>
      <c r="L4668" s="21" t="str">
        <f>IF(ISNUMBER(VLOOKUP(A4668,EXCL,1,FALSE)),"Excluido",IF(ISNUMBER(VLOOKUP(A4668,POST,1,FALSE)),"PostAlerta",IF(ISNUMBER(VLOOKUP(A4668,PRE,1,FALSE)),"PreAlerta","")))</f>
        <v>PostAlerta</v>
      </c>
      <c r="M4668" s="21" t="str">
        <f>IF(ISNUMBER(A4668),(IF(ISNUMBER(VLOOKUP(A4668,KEYWORDS,1,FALSE)),"C/PalabrasClaves","S/PalabrasClaves")),"")</f>
        <v>S/PalabrasClaves</v>
      </c>
      <c r="N4668" s="21" t="str">
        <f t="shared" si="19"/>
        <v/>
      </c>
      <c r="O4668" s="21"/>
      <c r="P4668" s="21" t="s">
        <v>26012</v>
      </c>
      <c r="Q4668" s="21"/>
      <c r="R4668" s="21" t="str">
        <f>LEFT('2012-2022'!$P4668,4)</f>
        <v>2019</v>
      </c>
      <c r="S4668" s="21" t="s">
        <v>53</v>
      </c>
      <c r="T4668" s="21"/>
      <c r="U4668" s="21"/>
      <c r="V4668" s="21"/>
      <c r="W4668" s="27"/>
      <c r="X4668" s="27"/>
      <c r="Y4668" s="28"/>
    </row>
    <row r="4669" ht="15.75" customHeight="1">
      <c r="A4669" s="21">
        <v>3.0761983E7</v>
      </c>
      <c r="B4669" s="21" t="s">
        <v>26113</v>
      </c>
      <c r="C4669" s="21" t="s">
        <v>26114</v>
      </c>
      <c r="D4669" s="21" t="s">
        <v>26115</v>
      </c>
      <c r="E4669" s="21" t="s">
        <v>26116</v>
      </c>
      <c r="F4669" s="21" t="s">
        <v>520</v>
      </c>
      <c r="G4669" s="21">
        <v>2019.0</v>
      </c>
      <c r="H4669" s="26">
        <v>43511.0</v>
      </c>
      <c r="I4669" s="21" t="s">
        <v>26117</v>
      </c>
      <c r="J4669" s="21"/>
      <c r="K4669" s="21" t="s">
        <v>26118</v>
      </c>
      <c r="L4669" s="21" t="str">
        <f>IF(ISNUMBER(VLOOKUP(A4669,EXCL,1,FALSE)),"Excluido",IF(ISNUMBER(VLOOKUP(A4669,POST,1,FALSE)),"PostAlerta",IF(ISNUMBER(VLOOKUP(A4669,PRE,1,FALSE)),"PreAlerta","")))</f>
        <v>PostAlerta</v>
      </c>
      <c r="M4669" s="21" t="str">
        <f>IF(ISNUMBER(A4669),(IF(ISNUMBER(VLOOKUP(A4669,KEYWORDS,1,FALSE)),"C/PalabrasClaves","S/PalabrasClaves")),"")</f>
        <v>S/PalabrasClaves</v>
      </c>
      <c r="N4669" s="21" t="str">
        <f t="shared" si="19"/>
        <v/>
      </c>
      <c r="O4669" s="21"/>
      <c r="P4669" s="21" t="s">
        <v>26012</v>
      </c>
      <c r="Q4669" s="21"/>
      <c r="R4669" s="21" t="str">
        <f>LEFT('2012-2022'!$P4669,4)</f>
        <v>2019</v>
      </c>
      <c r="S4669" s="21" t="s">
        <v>53</v>
      </c>
      <c r="T4669" s="21"/>
      <c r="U4669" s="21"/>
      <c r="V4669" s="21"/>
      <c r="W4669" s="27"/>
      <c r="X4669" s="27"/>
      <c r="Y4669" s="12"/>
    </row>
    <row r="4670" ht="15.75" customHeight="1">
      <c r="A4670" s="21">
        <v>3.0762513E7</v>
      </c>
      <c r="B4670" s="21" t="s">
        <v>26119</v>
      </c>
      <c r="C4670" s="21" t="s">
        <v>26120</v>
      </c>
      <c r="D4670" s="21" t="s">
        <v>26121</v>
      </c>
      <c r="E4670" s="21" t="s">
        <v>7261</v>
      </c>
      <c r="F4670" s="21" t="s">
        <v>6652</v>
      </c>
      <c r="G4670" s="21">
        <v>2019.0</v>
      </c>
      <c r="H4670" s="26">
        <v>43511.0</v>
      </c>
      <c r="I4670" s="21"/>
      <c r="J4670" s="21"/>
      <c r="K4670" s="21" t="s">
        <v>26122</v>
      </c>
      <c r="L4670" s="21" t="str">
        <f>IF(ISNUMBER(VLOOKUP(A4670,EXCL,1,FALSE)),"Excluido",IF(ISNUMBER(VLOOKUP(A4670,POST,1,FALSE)),"PostAlerta",IF(ISNUMBER(VLOOKUP(A4670,PRE,1,FALSE)),"PreAlerta","")))</f>
        <v>PostAlerta</v>
      </c>
      <c r="M4670" s="21" t="str">
        <f>IF(ISNUMBER(A4670),(IF(ISNUMBER(VLOOKUP(A4670,KEYWORDS,1,FALSE)),"C/PalabrasClaves","S/PalabrasClaves")),"")</f>
        <v>S/PalabrasClaves</v>
      </c>
      <c r="N4670" s="21" t="str">
        <f t="shared" si="19"/>
        <v/>
      </c>
      <c r="O4670" s="21"/>
      <c r="P4670" s="21" t="s">
        <v>26012</v>
      </c>
      <c r="Q4670" s="21"/>
      <c r="R4670" s="21" t="str">
        <f>LEFT('2012-2022'!$P4670,4)</f>
        <v>2019</v>
      </c>
      <c r="S4670" s="21" t="s">
        <v>53</v>
      </c>
      <c r="T4670" s="21"/>
      <c r="U4670" s="21"/>
      <c r="V4670" s="21"/>
      <c r="W4670" s="27"/>
      <c r="X4670" s="27"/>
      <c r="Y4670" s="28"/>
    </row>
    <row r="4671" ht="15.75" customHeight="1">
      <c r="A4671" s="21">
        <v>3.077332E7</v>
      </c>
      <c r="B4671" s="21" t="s">
        <v>26123</v>
      </c>
      <c r="C4671" s="21" t="s">
        <v>26124</v>
      </c>
      <c r="D4671" s="21" t="s">
        <v>26125</v>
      </c>
      <c r="E4671" s="21" t="s">
        <v>14746</v>
      </c>
      <c r="F4671" s="21" t="s">
        <v>496</v>
      </c>
      <c r="G4671" s="21">
        <v>2019.0</v>
      </c>
      <c r="H4671" s="26">
        <v>43515.0</v>
      </c>
      <c r="I4671" s="21"/>
      <c r="J4671" s="21"/>
      <c r="K4671" s="21" t="s">
        <v>26126</v>
      </c>
      <c r="L4671" s="21" t="str">
        <f>IF(ISNUMBER(VLOOKUP(A4671,EXCL,1,FALSE)),"Excluido",IF(ISNUMBER(VLOOKUP(A4671,POST,1,FALSE)),"PostAlerta",IF(ISNUMBER(VLOOKUP(A4671,PRE,1,FALSE)),"PreAlerta","")))</f>
        <v>PostAlerta</v>
      </c>
      <c r="M4671" s="21" t="str">
        <f>IF(ISNUMBER(A4671),(IF(ISNUMBER(VLOOKUP(A4671,KEYWORDS,1,FALSE)),"C/PalabrasClaves","S/PalabrasClaves")),"")</f>
        <v>S/PalabrasClaves</v>
      </c>
      <c r="N4671" s="21" t="str">
        <f t="shared" si="19"/>
        <v/>
      </c>
      <c r="O4671" s="21"/>
      <c r="P4671" s="21" t="s">
        <v>26012</v>
      </c>
      <c r="Q4671" s="21"/>
      <c r="R4671" s="21" t="str">
        <f>LEFT('2012-2022'!$P4671,4)</f>
        <v>2019</v>
      </c>
      <c r="S4671" s="21" t="s">
        <v>53</v>
      </c>
      <c r="T4671" s="21"/>
      <c r="U4671" s="21"/>
      <c r="V4671" s="21"/>
      <c r="W4671" s="27"/>
      <c r="X4671" s="27"/>
      <c r="Y4671" s="12"/>
    </row>
    <row r="4672" ht="15.75" customHeight="1">
      <c r="A4672" s="21">
        <v>3.0777731E7</v>
      </c>
      <c r="B4672" s="21" t="s">
        <v>26127</v>
      </c>
      <c r="C4672" s="21" t="s">
        <v>26128</v>
      </c>
      <c r="D4672" s="21" t="s">
        <v>26129</v>
      </c>
      <c r="E4672" s="21" t="s">
        <v>25380</v>
      </c>
      <c r="F4672" s="21" t="s">
        <v>496</v>
      </c>
      <c r="G4672" s="21">
        <v>2019.0</v>
      </c>
      <c r="H4672" s="26">
        <v>43516.0</v>
      </c>
      <c r="I4672" s="21"/>
      <c r="J4672" s="21"/>
      <c r="K4672" s="21" t="s">
        <v>26130</v>
      </c>
      <c r="L4672" s="21" t="str">
        <f>IF(ISNUMBER(VLOOKUP(A4672,EXCL,1,FALSE)),"Excluido",IF(ISNUMBER(VLOOKUP(A4672,POST,1,FALSE)),"PostAlerta",IF(ISNUMBER(VLOOKUP(A4672,PRE,1,FALSE)),"PreAlerta","")))</f>
        <v>PostAlerta</v>
      </c>
      <c r="M4672" s="21" t="str">
        <f>IF(ISNUMBER(A4672),(IF(ISNUMBER(VLOOKUP(A4672,KEYWORDS,1,FALSE)),"C/PalabrasClaves","S/PalabrasClaves")),"")</f>
        <v>S/PalabrasClaves</v>
      </c>
      <c r="N4672" s="21" t="str">
        <f t="shared" si="19"/>
        <v/>
      </c>
      <c r="O4672" s="21"/>
      <c r="P4672" s="21" t="s">
        <v>26012</v>
      </c>
      <c r="Q4672" s="21"/>
      <c r="R4672" s="21" t="str">
        <f>LEFT('2012-2022'!$P4672,4)</f>
        <v>2019</v>
      </c>
      <c r="S4672" s="21" t="s">
        <v>53</v>
      </c>
      <c r="T4672" s="21"/>
      <c r="U4672" s="21"/>
      <c r="V4672" s="21"/>
      <c r="W4672" s="27"/>
      <c r="X4672" s="27"/>
      <c r="Y4672" s="28"/>
    </row>
    <row r="4673" ht="15.75" customHeight="1">
      <c r="A4673" s="21">
        <v>3.0819609E7</v>
      </c>
      <c r="B4673" s="21" t="s">
        <v>26131</v>
      </c>
      <c r="C4673" s="21" t="s">
        <v>26132</v>
      </c>
      <c r="D4673" s="21" t="s">
        <v>26133</v>
      </c>
      <c r="E4673" s="21" t="s">
        <v>1318</v>
      </c>
      <c r="F4673" s="21" t="s">
        <v>496</v>
      </c>
      <c r="G4673" s="21">
        <v>2019.0</v>
      </c>
      <c r="H4673" s="26">
        <v>43526.0</v>
      </c>
      <c r="I4673" s="21" t="s">
        <v>26134</v>
      </c>
      <c r="J4673" s="21"/>
      <c r="K4673" s="21" t="s">
        <v>26135</v>
      </c>
      <c r="L4673" s="21" t="str">
        <f>IF(ISNUMBER(VLOOKUP(A4673,EXCL,1,FALSE)),"Excluido",IF(ISNUMBER(VLOOKUP(A4673,POST,1,FALSE)),"PostAlerta",IF(ISNUMBER(VLOOKUP(A4673,PRE,1,FALSE)),"PreAlerta","")))</f>
        <v>PostAlerta</v>
      </c>
      <c r="M4673" s="21" t="str">
        <f>IF(ISNUMBER(A4673),(IF(ISNUMBER(VLOOKUP(A4673,KEYWORDS,1,FALSE)),"C/PalabrasClaves","S/PalabrasClaves")),"")</f>
        <v>S/PalabrasClaves</v>
      </c>
      <c r="N4673" s="21" t="str">
        <f t="shared" si="19"/>
        <v/>
      </c>
      <c r="O4673" s="21"/>
      <c r="P4673" s="21" t="s">
        <v>26012</v>
      </c>
      <c r="Q4673" s="21"/>
      <c r="R4673" s="21" t="str">
        <f>LEFT('2012-2022'!$P4673,4)</f>
        <v>2019</v>
      </c>
      <c r="S4673" s="21" t="s">
        <v>53</v>
      </c>
      <c r="T4673" s="21"/>
      <c r="U4673" s="21"/>
      <c r="V4673" s="21"/>
      <c r="W4673" s="27"/>
      <c r="X4673" s="27"/>
      <c r="Y4673" s="12"/>
    </row>
    <row r="4674" ht="15.75" customHeight="1">
      <c r="A4674" s="21">
        <v>3.0833198E7</v>
      </c>
      <c r="B4674" s="21" t="s">
        <v>26136</v>
      </c>
      <c r="C4674" s="21" t="s">
        <v>26137</v>
      </c>
      <c r="D4674" s="21" t="s">
        <v>26138</v>
      </c>
      <c r="E4674" s="21" t="s">
        <v>26139</v>
      </c>
      <c r="F4674" s="21" t="s">
        <v>496</v>
      </c>
      <c r="G4674" s="21">
        <v>2019.0</v>
      </c>
      <c r="H4674" s="26">
        <v>43530.0</v>
      </c>
      <c r="I4674" s="21"/>
      <c r="J4674" s="21"/>
      <c r="K4674" s="21" t="s">
        <v>26140</v>
      </c>
      <c r="L4674" s="21" t="str">
        <f>IF(ISNUMBER(VLOOKUP(A4674,EXCL,1,FALSE)),"Excluido",IF(ISNUMBER(VLOOKUP(A4674,POST,1,FALSE)),"PostAlerta",IF(ISNUMBER(VLOOKUP(A4674,PRE,1,FALSE)),"PreAlerta","")))</f>
        <v>PostAlerta</v>
      </c>
      <c r="M4674" s="21" t="str">
        <f>IF(ISNUMBER(A4674),(IF(ISNUMBER(VLOOKUP(A4674,KEYWORDS,1,FALSE)),"C/PalabrasClaves","S/PalabrasClaves")),"")</f>
        <v>S/PalabrasClaves</v>
      </c>
      <c r="N4674" s="21" t="str">
        <f t="shared" si="19"/>
        <v/>
      </c>
      <c r="O4674" s="21"/>
      <c r="P4674" s="21" t="s">
        <v>26012</v>
      </c>
      <c r="Q4674" s="21"/>
      <c r="R4674" s="21" t="str">
        <f>LEFT('2012-2022'!$P4674,4)</f>
        <v>2019</v>
      </c>
      <c r="S4674" s="21" t="s">
        <v>53</v>
      </c>
      <c r="T4674" s="21"/>
      <c r="U4674" s="21"/>
      <c r="V4674" s="21"/>
      <c r="W4674" s="27"/>
      <c r="X4674" s="27"/>
      <c r="Y4674" s="28"/>
    </row>
    <row r="4675" ht="15.75" customHeight="1">
      <c r="A4675" s="21">
        <v>3.08332E7</v>
      </c>
      <c r="B4675" s="21" t="s">
        <v>26141</v>
      </c>
      <c r="C4675" s="21" t="s">
        <v>26142</v>
      </c>
      <c r="D4675" s="21" t="s">
        <v>26143</v>
      </c>
      <c r="E4675" s="21" t="s">
        <v>26144</v>
      </c>
      <c r="F4675" s="21" t="s">
        <v>496</v>
      </c>
      <c r="G4675" s="21">
        <v>2019.0</v>
      </c>
      <c r="H4675" s="26">
        <v>43530.0</v>
      </c>
      <c r="I4675" s="21"/>
      <c r="J4675" s="21"/>
      <c r="K4675" s="21" t="s">
        <v>26145</v>
      </c>
      <c r="L4675" s="21" t="str">
        <f>IF(ISNUMBER(VLOOKUP(A4675,EXCL,1,FALSE)),"Excluido",IF(ISNUMBER(VLOOKUP(A4675,POST,1,FALSE)),"PostAlerta",IF(ISNUMBER(VLOOKUP(A4675,PRE,1,FALSE)),"PreAlerta","")))</f>
        <v>PostAlerta</v>
      </c>
      <c r="M4675" s="21" t="str">
        <f>IF(ISNUMBER(A4675),(IF(ISNUMBER(VLOOKUP(A4675,KEYWORDS,1,FALSE)),"C/PalabrasClaves","S/PalabrasClaves")),"")</f>
        <v>S/PalabrasClaves</v>
      </c>
      <c r="N4675" s="21" t="str">
        <f t="shared" si="19"/>
        <v/>
      </c>
      <c r="O4675" s="21"/>
      <c r="P4675" s="21" t="s">
        <v>26012</v>
      </c>
      <c r="Q4675" s="21"/>
      <c r="R4675" s="21" t="str">
        <f>LEFT('2012-2022'!$P4675,4)</f>
        <v>2019</v>
      </c>
      <c r="S4675" s="21" t="s">
        <v>53</v>
      </c>
      <c r="T4675" s="21"/>
      <c r="U4675" s="21"/>
      <c r="V4675" s="21"/>
      <c r="W4675" s="27"/>
      <c r="X4675" s="27"/>
      <c r="Y4675" s="12"/>
    </row>
    <row r="4676" ht="15.75" customHeight="1">
      <c r="A4676" s="21">
        <v>3.0876825E7</v>
      </c>
      <c r="B4676" s="21" t="s">
        <v>26146</v>
      </c>
      <c r="C4676" s="21" t="s">
        <v>26147</v>
      </c>
      <c r="D4676" s="21" t="s">
        <v>26148</v>
      </c>
      <c r="E4676" s="21" t="s">
        <v>10448</v>
      </c>
      <c r="F4676" s="21" t="s">
        <v>496</v>
      </c>
      <c r="G4676" s="21">
        <v>2019.0</v>
      </c>
      <c r="H4676" s="26">
        <v>43541.0</v>
      </c>
      <c r="I4676" s="21"/>
      <c r="J4676" s="21"/>
      <c r="K4676" s="21" t="s">
        <v>26149</v>
      </c>
      <c r="L4676" s="21" t="str">
        <f>IF(ISNUMBER(VLOOKUP(A4676,EXCL,1,FALSE)),"Excluido",IF(ISNUMBER(VLOOKUP(A4676,POST,1,FALSE)),"PostAlerta",IF(ISNUMBER(VLOOKUP(A4676,PRE,1,FALSE)),"PreAlerta","")))</f>
        <v>PostAlerta</v>
      </c>
      <c r="M4676" s="21" t="str">
        <f>IF(ISNUMBER(A4676),(IF(ISNUMBER(VLOOKUP(A4676,KEYWORDS,1,FALSE)),"C/PalabrasClaves","S/PalabrasClaves")),"")</f>
        <v>S/PalabrasClaves</v>
      </c>
      <c r="N4676" s="21" t="str">
        <f t="shared" si="19"/>
        <v/>
      </c>
      <c r="O4676" s="21"/>
      <c r="P4676" s="21" t="s">
        <v>26012</v>
      </c>
      <c r="Q4676" s="21"/>
      <c r="R4676" s="21" t="str">
        <f>LEFT('2012-2022'!$P4676,4)</f>
        <v>2019</v>
      </c>
      <c r="S4676" s="21" t="s">
        <v>53</v>
      </c>
      <c r="T4676" s="21"/>
      <c r="U4676" s="21"/>
      <c r="V4676" s="21"/>
      <c r="W4676" s="27"/>
      <c r="X4676" s="27"/>
      <c r="Y4676" s="28"/>
    </row>
    <row r="4677" ht="15.75" customHeight="1">
      <c r="A4677" s="21">
        <v>3.0878569E7</v>
      </c>
      <c r="B4677" s="21" t="s">
        <v>26150</v>
      </c>
      <c r="C4677" s="21" t="s">
        <v>26151</v>
      </c>
      <c r="D4677" s="21" t="s">
        <v>26152</v>
      </c>
      <c r="E4677" s="21" t="s">
        <v>26153</v>
      </c>
      <c r="F4677" s="21" t="s">
        <v>496</v>
      </c>
      <c r="G4677" s="21">
        <v>2019.0</v>
      </c>
      <c r="H4677" s="26">
        <v>43542.0</v>
      </c>
      <c r="I4677" s="21"/>
      <c r="J4677" s="21"/>
      <c r="K4677" s="21" t="s">
        <v>26154</v>
      </c>
      <c r="L4677" s="21" t="str">
        <f>IF(ISNUMBER(VLOOKUP(A4677,EXCL,1,FALSE)),"Excluido",IF(ISNUMBER(VLOOKUP(A4677,POST,1,FALSE)),"PostAlerta",IF(ISNUMBER(VLOOKUP(A4677,PRE,1,FALSE)),"PreAlerta","")))</f>
        <v>PostAlerta</v>
      </c>
      <c r="M4677" s="21" t="str">
        <f>IF(ISNUMBER(A4677),(IF(ISNUMBER(VLOOKUP(A4677,KEYWORDS,1,FALSE)),"C/PalabrasClaves","S/PalabrasClaves")),"")</f>
        <v>S/PalabrasClaves</v>
      </c>
      <c r="N4677" s="21" t="str">
        <f t="shared" si="19"/>
        <v/>
      </c>
      <c r="O4677" s="21"/>
      <c r="P4677" s="21" t="s">
        <v>26012</v>
      </c>
      <c r="Q4677" s="21"/>
      <c r="R4677" s="21" t="str">
        <f>LEFT('2012-2022'!$P4677,4)</f>
        <v>2019</v>
      </c>
      <c r="S4677" s="21" t="s">
        <v>53</v>
      </c>
      <c r="T4677" s="21"/>
      <c r="U4677" s="21"/>
      <c r="V4677" s="21"/>
      <c r="W4677" s="27"/>
      <c r="X4677" s="27"/>
      <c r="Y4677" s="12"/>
    </row>
    <row r="4678" ht="15.75" customHeight="1">
      <c r="A4678" s="21">
        <v>3.088233E7</v>
      </c>
      <c r="B4678" s="21" t="s">
        <v>26155</v>
      </c>
      <c r="C4678" s="21" t="s">
        <v>26156</v>
      </c>
      <c r="D4678" s="21" t="s">
        <v>26157</v>
      </c>
      <c r="E4678" s="21" t="s">
        <v>26158</v>
      </c>
      <c r="F4678" s="21" t="s">
        <v>508</v>
      </c>
      <c r="G4678" s="21">
        <v>2019.0</v>
      </c>
      <c r="H4678" s="26">
        <v>43543.0</v>
      </c>
      <c r="I4678" s="21" t="s">
        <v>26159</v>
      </c>
      <c r="J4678" s="21"/>
      <c r="K4678" s="21" t="s">
        <v>26160</v>
      </c>
      <c r="L4678" s="21" t="str">
        <f>IF(ISNUMBER(VLOOKUP(A4678,EXCL,1,FALSE)),"Excluido",IF(ISNUMBER(VLOOKUP(A4678,POST,1,FALSE)),"PostAlerta",IF(ISNUMBER(VLOOKUP(A4678,PRE,1,FALSE)),"PreAlerta","")))</f>
        <v>PostAlerta</v>
      </c>
      <c r="M4678" s="21" t="str">
        <f>IF(ISNUMBER(A4678),(IF(ISNUMBER(VLOOKUP(A4678,KEYWORDS,1,FALSE)),"C/PalabrasClaves","S/PalabrasClaves")),"")</f>
        <v>S/PalabrasClaves</v>
      </c>
      <c r="N4678" s="21" t="str">
        <f t="shared" si="19"/>
        <v/>
      </c>
      <c r="O4678" s="21"/>
      <c r="P4678" s="21" t="s">
        <v>26012</v>
      </c>
      <c r="Q4678" s="21"/>
      <c r="R4678" s="21" t="str">
        <f>LEFT('2012-2022'!$P4678,4)</f>
        <v>2019</v>
      </c>
      <c r="S4678" s="21" t="s">
        <v>53</v>
      </c>
      <c r="T4678" s="21"/>
      <c r="U4678" s="21"/>
      <c r="V4678" s="21"/>
      <c r="W4678" s="27"/>
      <c r="X4678" s="27"/>
      <c r="Y4678" s="28"/>
    </row>
    <row r="4679" ht="15.75" customHeight="1">
      <c r="A4679" s="21">
        <v>3.0902188E7</v>
      </c>
      <c r="B4679" s="21" t="s">
        <v>26161</v>
      </c>
      <c r="C4679" s="21" t="s">
        <v>26162</v>
      </c>
      <c r="D4679" s="21" t="s">
        <v>26163</v>
      </c>
      <c r="E4679" s="21" t="s">
        <v>6869</v>
      </c>
      <c r="F4679" s="21" t="s">
        <v>2062</v>
      </c>
      <c r="G4679" s="21">
        <v>2019.0</v>
      </c>
      <c r="H4679" s="26">
        <v>43548.0</v>
      </c>
      <c r="I4679" s="21"/>
      <c r="J4679" s="21"/>
      <c r="K4679" s="21" t="s">
        <v>26164</v>
      </c>
      <c r="L4679" s="21" t="str">
        <f>IF(ISNUMBER(VLOOKUP(A4679,EXCL,1,FALSE)),"Excluido",IF(ISNUMBER(VLOOKUP(A4679,POST,1,FALSE)),"PostAlerta",IF(ISNUMBER(VLOOKUP(A4679,PRE,1,FALSE)),"PreAlerta","")))</f>
        <v>Excluido</v>
      </c>
      <c r="M4679" s="21" t="str">
        <f>IF(ISNUMBER(A4679),(IF(ISNUMBER(VLOOKUP(A4679,KEYWORDS,1,FALSE)),"C/PalabrasClaves","S/PalabrasClaves")),"")</f>
        <v>C/PalabrasClaves</v>
      </c>
      <c r="N4679" s="21" t="str">
        <f t="shared" si="19"/>
        <v>4) Nuevos tratamientos</v>
      </c>
      <c r="O4679" s="21"/>
      <c r="P4679" s="21" t="s">
        <v>26012</v>
      </c>
      <c r="Q4679" s="21"/>
      <c r="R4679" s="21" t="str">
        <f>LEFT('2012-2022'!$P4679,4)</f>
        <v>2019</v>
      </c>
      <c r="S4679" s="21" t="s">
        <v>53</v>
      </c>
      <c r="T4679" s="21"/>
      <c r="U4679" s="21"/>
      <c r="V4679" s="21"/>
      <c r="W4679" s="27"/>
      <c r="X4679" s="27"/>
      <c r="Y4679" s="12"/>
    </row>
    <row r="4680" ht="15.75" customHeight="1">
      <c r="A4680" s="21">
        <v>3.0910251E7</v>
      </c>
      <c r="B4680" s="21" t="s">
        <v>26165</v>
      </c>
      <c r="C4680" s="21" t="s">
        <v>26166</v>
      </c>
      <c r="D4680" s="21" t="s">
        <v>26167</v>
      </c>
      <c r="E4680" s="21" t="s">
        <v>26168</v>
      </c>
      <c r="F4680" s="21" t="s">
        <v>26169</v>
      </c>
      <c r="G4680" s="21">
        <v>2019.0</v>
      </c>
      <c r="H4680" s="26">
        <v>43551.0</v>
      </c>
      <c r="I4680" s="21"/>
      <c r="J4680" s="21"/>
      <c r="K4680" s="21" t="s">
        <v>26170</v>
      </c>
      <c r="L4680" s="21" t="str">
        <f>IF(ISNUMBER(VLOOKUP(A4680,EXCL,1,FALSE)),"Excluido",IF(ISNUMBER(VLOOKUP(A4680,POST,1,FALSE)),"PostAlerta",IF(ISNUMBER(VLOOKUP(A4680,PRE,1,FALSE)),"PreAlerta","")))</f>
        <v>PostAlerta</v>
      </c>
      <c r="M4680" s="21" t="str">
        <f>IF(ISNUMBER(A4680),(IF(ISNUMBER(VLOOKUP(A4680,KEYWORDS,1,FALSE)),"C/PalabrasClaves","S/PalabrasClaves")),"")</f>
        <v>S/PalabrasClaves</v>
      </c>
      <c r="N4680" s="21" t="str">
        <f t="shared" si="19"/>
        <v/>
      </c>
      <c r="O4680" s="21"/>
      <c r="P4680" s="21" t="s">
        <v>26012</v>
      </c>
      <c r="Q4680" s="21"/>
      <c r="R4680" s="21" t="str">
        <f>LEFT('2012-2022'!$P4680,4)</f>
        <v>2019</v>
      </c>
      <c r="S4680" s="21" t="s">
        <v>53</v>
      </c>
      <c r="T4680" s="21"/>
      <c r="U4680" s="21"/>
      <c r="V4680" s="21"/>
      <c r="W4680" s="27"/>
      <c r="X4680" s="27"/>
      <c r="Y4680" s="28"/>
    </row>
    <row r="4681" ht="15.75" customHeight="1">
      <c r="A4681" s="21">
        <v>3.0949677E7</v>
      </c>
      <c r="B4681" s="21" t="s">
        <v>26171</v>
      </c>
      <c r="C4681" s="21" t="s">
        <v>26172</v>
      </c>
      <c r="D4681" s="21" t="s">
        <v>26173</v>
      </c>
      <c r="E4681" s="21" t="s">
        <v>21213</v>
      </c>
      <c r="F4681" s="21" t="s">
        <v>2843</v>
      </c>
      <c r="G4681" s="21">
        <v>2019.0</v>
      </c>
      <c r="H4681" s="26">
        <v>43561.0</v>
      </c>
      <c r="I4681" s="21" t="s">
        <v>26174</v>
      </c>
      <c r="J4681" s="21"/>
      <c r="K4681" s="21" t="s">
        <v>26175</v>
      </c>
      <c r="L4681" s="21" t="str">
        <f>IF(ISNUMBER(VLOOKUP(A4681,EXCL,1,FALSE)),"Excluido",IF(ISNUMBER(VLOOKUP(A4681,POST,1,FALSE)),"PostAlerta",IF(ISNUMBER(VLOOKUP(A4681,PRE,1,FALSE)),"PreAlerta","")))</f>
        <v>PostAlerta</v>
      </c>
      <c r="M4681" s="21" t="str">
        <f>IF(ISNUMBER(A4681),(IF(ISNUMBER(VLOOKUP(A4681,KEYWORDS,1,FALSE)),"C/PalabrasClaves","S/PalabrasClaves")),"")</f>
        <v>S/PalabrasClaves</v>
      </c>
      <c r="N4681" s="21" t="str">
        <f t="shared" si="19"/>
        <v/>
      </c>
      <c r="O4681" s="21"/>
      <c r="P4681" s="21" t="s">
        <v>26000</v>
      </c>
      <c r="Q4681" s="21"/>
      <c r="R4681" s="21" t="str">
        <f>LEFT('2012-2022'!$P4681,4)</f>
        <v>2019</v>
      </c>
      <c r="S4681" s="21" t="s">
        <v>53</v>
      </c>
      <c r="T4681" s="21"/>
      <c r="U4681" s="21"/>
      <c r="V4681" s="21"/>
      <c r="W4681" s="27"/>
      <c r="X4681" s="27"/>
      <c r="Y4681" s="12"/>
    </row>
    <row r="4682" ht="15.75" customHeight="1">
      <c r="A4682" s="21">
        <v>3.0961819E7</v>
      </c>
      <c r="B4682" s="21" t="s">
        <v>26176</v>
      </c>
      <c r="C4682" s="21" t="s">
        <v>26177</v>
      </c>
      <c r="D4682" s="21" t="s">
        <v>26178</v>
      </c>
      <c r="E4682" s="21" t="s">
        <v>6662</v>
      </c>
      <c r="F4682" s="21" t="s">
        <v>202</v>
      </c>
      <c r="G4682" s="21">
        <v>2019.0</v>
      </c>
      <c r="H4682" s="26">
        <v>43565.0</v>
      </c>
      <c r="I4682" s="21"/>
      <c r="J4682" s="21"/>
      <c r="K4682" s="21" t="s">
        <v>26179</v>
      </c>
      <c r="L4682" s="21" t="str">
        <f>IF(ISNUMBER(VLOOKUP(A4682,EXCL,1,FALSE)),"Excluido",IF(ISNUMBER(VLOOKUP(A4682,POST,1,FALSE)),"PostAlerta",IF(ISNUMBER(VLOOKUP(A4682,PRE,1,FALSE)),"PreAlerta","")))</f>
        <v>PostAlerta</v>
      </c>
      <c r="M4682" s="21" t="str">
        <f>IF(ISNUMBER(A4682),(IF(ISNUMBER(VLOOKUP(A4682,KEYWORDS,1,FALSE)),"C/PalabrasClaves","S/PalabrasClaves")),"")</f>
        <v>S/PalabrasClaves</v>
      </c>
      <c r="N4682" s="21" t="str">
        <f t="shared" si="19"/>
        <v/>
      </c>
      <c r="O4682" s="21"/>
      <c r="P4682" s="21" t="s">
        <v>26012</v>
      </c>
      <c r="Q4682" s="21"/>
      <c r="R4682" s="21" t="str">
        <f>LEFT('2012-2022'!$P4682,4)</f>
        <v>2019</v>
      </c>
      <c r="S4682" s="21" t="s">
        <v>53</v>
      </c>
      <c r="T4682" s="21"/>
      <c r="U4682" s="21"/>
      <c r="V4682" s="21"/>
      <c r="W4682" s="27"/>
      <c r="X4682" s="27"/>
      <c r="Y4682" s="28"/>
    </row>
    <row r="4683" ht="15.75" customHeight="1">
      <c r="A4683" s="21">
        <v>3.0985762E7</v>
      </c>
      <c r="B4683" s="21" t="s">
        <v>26180</v>
      </c>
      <c r="C4683" s="21" t="s">
        <v>26181</v>
      </c>
      <c r="D4683" s="21" t="s">
        <v>26182</v>
      </c>
      <c r="E4683" s="21" t="s">
        <v>26183</v>
      </c>
      <c r="F4683" s="21" t="s">
        <v>19291</v>
      </c>
      <c r="G4683" s="21">
        <v>2019.0</v>
      </c>
      <c r="H4683" s="26">
        <v>43571.0</v>
      </c>
      <c r="I4683" s="21"/>
      <c r="J4683" s="21"/>
      <c r="K4683" s="21" t="s">
        <v>26184</v>
      </c>
      <c r="L4683" s="21" t="str">
        <f>IF(ISNUMBER(VLOOKUP(A4683,EXCL,1,FALSE)),"Excluido",IF(ISNUMBER(VLOOKUP(A4683,POST,1,FALSE)),"PostAlerta",IF(ISNUMBER(VLOOKUP(A4683,PRE,1,FALSE)),"PreAlerta","")))</f>
        <v>PostAlerta</v>
      </c>
      <c r="M4683" s="21" t="str">
        <f>IF(ISNUMBER(A4683),(IF(ISNUMBER(VLOOKUP(A4683,KEYWORDS,1,FALSE)),"C/PalabrasClaves","S/PalabrasClaves")),"")</f>
        <v>S/PalabrasClaves</v>
      </c>
      <c r="N4683" s="21" t="str">
        <f t="shared" si="19"/>
        <v/>
      </c>
      <c r="O4683" s="21"/>
      <c r="P4683" s="21" t="s">
        <v>26000</v>
      </c>
      <c r="Q4683" s="21"/>
      <c r="R4683" s="21" t="str">
        <f>LEFT('2012-2022'!$P4683,4)</f>
        <v>2019</v>
      </c>
      <c r="S4683" s="21" t="s">
        <v>53</v>
      </c>
      <c r="T4683" s="21"/>
      <c r="U4683" s="21"/>
      <c r="V4683" s="21"/>
      <c r="W4683" s="27"/>
      <c r="X4683" s="27"/>
      <c r="Y4683" s="12"/>
    </row>
    <row r="4684" ht="15.75" customHeight="1">
      <c r="A4684" s="21">
        <v>3.1027602E7</v>
      </c>
      <c r="B4684" s="21" t="s">
        <v>26185</v>
      </c>
      <c r="C4684" s="21" t="s">
        <v>26186</v>
      </c>
      <c r="D4684" s="21" t="s">
        <v>26187</v>
      </c>
      <c r="E4684" s="21" t="s">
        <v>26188</v>
      </c>
      <c r="F4684" s="21" t="s">
        <v>12747</v>
      </c>
      <c r="G4684" s="21">
        <v>2019.0</v>
      </c>
      <c r="H4684" s="26">
        <v>43583.0</v>
      </c>
      <c r="I4684" s="21"/>
      <c r="J4684" s="21"/>
      <c r="K4684" s="21" t="s">
        <v>26189</v>
      </c>
      <c r="L4684" s="21" t="str">
        <f>IF(ISNUMBER(VLOOKUP(A4684,EXCL,1,FALSE)),"Excluido",IF(ISNUMBER(VLOOKUP(A4684,POST,1,FALSE)),"PostAlerta",IF(ISNUMBER(VLOOKUP(A4684,PRE,1,FALSE)),"PreAlerta","")))</f>
        <v>PostAlerta</v>
      </c>
      <c r="M4684" s="21" t="str">
        <f>IF(ISNUMBER(A4684),(IF(ISNUMBER(VLOOKUP(A4684,KEYWORDS,1,FALSE)),"C/PalabrasClaves","S/PalabrasClaves")),"")</f>
        <v>S/PalabrasClaves</v>
      </c>
      <c r="N4684" s="21" t="str">
        <f t="shared" si="19"/>
        <v/>
      </c>
      <c r="O4684" s="21"/>
      <c r="P4684" s="21" t="s">
        <v>26012</v>
      </c>
      <c r="Q4684" s="21"/>
      <c r="R4684" s="21" t="str">
        <f>LEFT('2012-2022'!$P4684,4)</f>
        <v>2019</v>
      </c>
      <c r="S4684" s="21" t="s">
        <v>53</v>
      </c>
      <c r="T4684" s="21"/>
      <c r="U4684" s="21"/>
      <c r="V4684" s="21"/>
      <c r="W4684" s="27"/>
      <c r="X4684" s="27"/>
      <c r="Y4684" s="28"/>
    </row>
    <row r="4685" ht="15.75" customHeight="1">
      <c r="A4685" s="21">
        <v>3.1104408E7</v>
      </c>
      <c r="B4685" s="21" t="s">
        <v>26190</v>
      </c>
      <c r="C4685" s="21" t="s">
        <v>26191</v>
      </c>
      <c r="D4685" s="21" t="s">
        <v>26192</v>
      </c>
      <c r="E4685" s="21" t="s">
        <v>150</v>
      </c>
      <c r="F4685" s="21" t="s">
        <v>2562</v>
      </c>
      <c r="G4685" s="21">
        <v>2019.0</v>
      </c>
      <c r="H4685" s="26">
        <v>43606.0</v>
      </c>
      <c r="I4685" s="21" t="s">
        <v>26193</v>
      </c>
      <c r="J4685" s="21"/>
      <c r="K4685" s="21" t="s">
        <v>26194</v>
      </c>
      <c r="L4685" s="21" t="str">
        <f>IF(ISNUMBER(VLOOKUP(A4685,EXCL,1,FALSE)),"Excluido",IF(ISNUMBER(VLOOKUP(A4685,POST,1,FALSE)),"PostAlerta",IF(ISNUMBER(VLOOKUP(A4685,PRE,1,FALSE)),"PreAlerta","")))</f>
        <v>PostAlerta</v>
      </c>
      <c r="M4685" s="21" t="str">
        <f>IF(ISNUMBER(A4685),(IF(ISNUMBER(VLOOKUP(A4685,KEYWORDS,1,FALSE)),"C/PalabrasClaves","S/PalabrasClaves")),"")</f>
        <v>S/PalabrasClaves</v>
      </c>
      <c r="N4685" s="21" t="str">
        <f t="shared" si="19"/>
        <v/>
      </c>
      <c r="O4685" s="21"/>
      <c r="P4685" s="21" t="s">
        <v>26012</v>
      </c>
      <c r="Q4685" s="21"/>
      <c r="R4685" s="21" t="str">
        <f>LEFT('2012-2022'!$P4685,4)</f>
        <v>2019</v>
      </c>
      <c r="S4685" s="21" t="s">
        <v>53</v>
      </c>
      <c r="T4685" s="21"/>
      <c r="U4685" s="21"/>
      <c r="V4685" s="21"/>
      <c r="W4685" s="27"/>
      <c r="X4685" s="27"/>
      <c r="Y4685" s="12"/>
    </row>
    <row r="4686" ht="15.75" customHeight="1">
      <c r="A4686" s="21">
        <v>3.1104409E7</v>
      </c>
      <c r="B4686" s="21" t="s">
        <v>26195</v>
      </c>
      <c r="C4686" s="21" t="s">
        <v>26196</v>
      </c>
      <c r="D4686" s="21" t="s">
        <v>26197</v>
      </c>
      <c r="E4686" s="21" t="s">
        <v>26198</v>
      </c>
      <c r="F4686" s="21" t="s">
        <v>2562</v>
      </c>
      <c r="G4686" s="21">
        <v>2019.0</v>
      </c>
      <c r="H4686" s="26">
        <v>43606.0</v>
      </c>
      <c r="I4686" s="21" t="s">
        <v>26199</v>
      </c>
      <c r="J4686" s="21"/>
      <c r="K4686" s="21" t="s">
        <v>26200</v>
      </c>
      <c r="L4686" s="21" t="str">
        <f>IF(ISNUMBER(VLOOKUP(A4686,EXCL,1,FALSE)),"Excluido",IF(ISNUMBER(VLOOKUP(A4686,POST,1,FALSE)),"PostAlerta",IF(ISNUMBER(VLOOKUP(A4686,PRE,1,FALSE)),"PreAlerta","")))</f>
        <v>PostAlerta</v>
      </c>
      <c r="M4686" s="21" t="str">
        <f>IF(ISNUMBER(A4686),(IF(ISNUMBER(VLOOKUP(A4686,KEYWORDS,1,FALSE)),"C/PalabrasClaves","S/PalabrasClaves")),"")</f>
        <v>S/PalabrasClaves</v>
      </c>
      <c r="N4686" s="21" t="str">
        <f t="shared" si="19"/>
        <v/>
      </c>
      <c r="O4686" s="21"/>
      <c r="P4686" s="21" t="s">
        <v>26012</v>
      </c>
      <c r="Q4686" s="21"/>
      <c r="R4686" s="21" t="str">
        <f>LEFT('2012-2022'!$P4686,4)</f>
        <v>2019</v>
      </c>
      <c r="S4686" s="21" t="s">
        <v>53</v>
      </c>
      <c r="T4686" s="21"/>
      <c r="U4686" s="21"/>
      <c r="V4686" s="21"/>
      <c r="W4686" s="27"/>
      <c r="X4686" s="27"/>
      <c r="Y4686" s="28"/>
    </row>
    <row r="4687" ht="15.75" customHeight="1">
      <c r="A4687" s="21">
        <v>3.1130126E7</v>
      </c>
      <c r="B4687" s="21" t="s">
        <v>26201</v>
      </c>
      <c r="C4687" s="21" t="s">
        <v>26202</v>
      </c>
      <c r="D4687" s="21" t="s">
        <v>26203</v>
      </c>
      <c r="E4687" s="21" t="s">
        <v>23887</v>
      </c>
      <c r="F4687" s="21" t="s">
        <v>23888</v>
      </c>
      <c r="G4687" s="21">
        <v>2019.0</v>
      </c>
      <c r="H4687" s="26">
        <v>43613.0</v>
      </c>
      <c r="I4687" s="21"/>
      <c r="J4687" s="21"/>
      <c r="K4687" s="21" t="s">
        <v>26204</v>
      </c>
      <c r="L4687" s="21" t="str">
        <f>IF(ISNUMBER(VLOOKUP(A4687,EXCL,1,FALSE)),"Excluido",IF(ISNUMBER(VLOOKUP(A4687,POST,1,FALSE)),"PostAlerta",IF(ISNUMBER(VLOOKUP(A4687,PRE,1,FALSE)),"PreAlerta","")))</f>
        <v>PostAlerta</v>
      </c>
      <c r="M4687" s="21" t="str">
        <f>IF(ISNUMBER(A4687),(IF(ISNUMBER(VLOOKUP(A4687,KEYWORDS,1,FALSE)),"C/PalabrasClaves","S/PalabrasClaves")),"")</f>
        <v>S/PalabrasClaves</v>
      </c>
      <c r="N4687" s="21" t="str">
        <f t="shared" si="19"/>
        <v/>
      </c>
      <c r="O4687" s="21"/>
      <c r="P4687" s="21" t="s">
        <v>26012</v>
      </c>
      <c r="Q4687" s="21"/>
      <c r="R4687" s="21" t="str">
        <f>LEFT('2012-2022'!$P4687,4)</f>
        <v>2019</v>
      </c>
      <c r="S4687" s="21" t="s">
        <v>53</v>
      </c>
      <c r="T4687" s="21"/>
      <c r="U4687" s="21"/>
      <c r="V4687" s="21"/>
      <c r="W4687" s="27"/>
      <c r="X4687" s="27"/>
      <c r="Y4687" s="12"/>
    </row>
    <row r="4688" ht="15.75" customHeight="1">
      <c r="A4688" s="21">
        <v>3.1184023E7</v>
      </c>
      <c r="B4688" s="21" t="s">
        <v>26205</v>
      </c>
      <c r="C4688" s="21" t="s">
        <v>26206</v>
      </c>
      <c r="D4688" s="21" t="s">
        <v>26207</v>
      </c>
      <c r="E4688" s="21" t="s">
        <v>26208</v>
      </c>
      <c r="F4688" s="21" t="s">
        <v>26209</v>
      </c>
      <c r="G4688" s="21">
        <v>2019.0</v>
      </c>
      <c r="H4688" s="26">
        <v>43628.0</v>
      </c>
      <c r="I4688" s="21"/>
      <c r="J4688" s="21"/>
      <c r="K4688" s="21"/>
      <c r="L4688" s="21" t="str">
        <f>IF(ISNUMBER(VLOOKUP(A4688,EXCL,1,FALSE)),"Excluido",IF(ISNUMBER(VLOOKUP(A4688,POST,1,FALSE)),"PostAlerta",IF(ISNUMBER(VLOOKUP(A4688,PRE,1,FALSE)),"PreAlerta","")))</f>
        <v>PostAlerta</v>
      </c>
      <c r="M4688" s="21" t="str">
        <f>IF(ISNUMBER(A4688),(IF(ISNUMBER(VLOOKUP(A4688,KEYWORDS,1,FALSE)),"C/PalabrasClaves","S/PalabrasClaves")),"")</f>
        <v>S/PalabrasClaves</v>
      </c>
      <c r="N4688" s="21" t="str">
        <f t="shared" si="19"/>
        <v/>
      </c>
      <c r="O4688" s="21"/>
      <c r="P4688" s="21" t="s">
        <v>26012</v>
      </c>
      <c r="Q4688" s="21"/>
      <c r="R4688" s="21" t="str">
        <f>LEFT('2012-2022'!$P4688,4)</f>
        <v>2019</v>
      </c>
      <c r="S4688" s="21" t="s">
        <v>53</v>
      </c>
      <c r="T4688" s="21"/>
      <c r="U4688" s="21"/>
      <c r="V4688" s="21"/>
      <c r="W4688" s="27"/>
      <c r="X4688" s="27"/>
      <c r="Y4688" s="28"/>
    </row>
    <row r="4689" ht="15.75" customHeight="1">
      <c r="A4689" s="21">
        <v>3.1264637E7</v>
      </c>
      <c r="B4689" s="21" t="s">
        <v>26210</v>
      </c>
      <c r="C4689" s="21" t="s">
        <v>26211</v>
      </c>
      <c r="D4689" s="21" t="s">
        <v>26212</v>
      </c>
      <c r="E4689" s="21" t="s">
        <v>6225</v>
      </c>
      <c r="F4689" s="21" t="s">
        <v>9705</v>
      </c>
      <c r="G4689" s="21">
        <v>2019.0</v>
      </c>
      <c r="H4689" s="26">
        <v>43649.0</v>
      </c>
      <c r="I4689" s="21"/>
      <c r="J4689" s="21"/>
      <c r="K4689" s="21" t="s">
        <v>26213</v>
      </c>
      <c r="L4689" s="21" t="str">
        <f>IF(ISNUMBER(VLOOKUP(A4689,EXCL,1,FALSE)),"Excluido",IF(ISNUMBER(VLOOKUP(A4689,POST,1,FALSE)),"PostAlerta",IF(ISNUMBER(VLOOKUP(A4689,PRE,1,FALSE)),"PreAlerta","")))</f>
        <v>PostAlerta</v>
      </c>
      <c r="M4689" s="21" t="str">
        <f>IF(ISNUMBER(A4689),(IF(ISNUMBER(VLOOKUP(A4689,KEYWORDS,1,FALSE)),"C/PalabrasClaves","S/PalabrasClaves")),"")</f>
        <v>S/PalabrasClaves</v>
      </c>
      <c r="N4689" s="21" t="str">
        <f t="shared" si="19"/>
        <v/>
      </c>
      <c r="O4689" s="21"/>
      <c r="P4689" s="21" t="s">
        <v>26214</v>
      </c>
      <c r="Q4689" s="21"/>
      <c r="R4689" s="21" t="str">
        <f>LEFT('2012-2022'!$P4689,4)</f>
        <v>2019</v>
      </c>
      <c r="S4689" s="21" t="s">
        <v>60</v>
      </c>
      <c r="T4689" s="21"/>
      <c r="U4689" s="21"/>
      <c r="V4689" s="21"/>
      <c r="W4689" s="27"/>
      <c r="X4689" s="27"/>
      <c r="Y4689" s="12"/>
    </row>
    <row r="4690" ht="15.75" customHeight="1">
      <c r="A4690" s="21">
        <v>3.1397383E7</v>
      </c>
      <c r="B4690" s="21" t="s">
        <v>26215</v>
      </c>
      <c r="C4690" s="21" t="s">
        <v>26216</v>
      </c>
      <c r="D4690" s="21" t="s">
        <v>26217</v>
      </c>
      <c r="E4690" s="21" t="s">
        <v>26218</v>
      </c>
      <c r="F4690" s="21" t="s">
        <v>313</v>
      </c>
      <c r="G4690" s="21">
        <v>2019.0</v>
      </c>
      <c r="H4690" s="26">
        <v>43687.0</v>
      </c>
      <c r="I4690" s="21"/>
      <c r="J4690" s="21"/>
      <c r="K4690" s="21" t="s">
        <v>26219</v>
      </c>
      <c r="L4690" s="21" t="str">
        <f>IF(ISNUMBER(VLOOKUP(A4690,EXCL,1,FALSE)),"Excluido",IF(ISNUMBER(VLOOKUP(A4690,POST,1,FALSE)),"PostAlerta",IF(ISNUMBER(VLOOKUP(A4690,PRE,1,FALSE)),"PreAlerta","")))</f>
        <v>PostAlerta</v>
      </c>
      <c r="M4690" s="21" t="str">
        <f>IF(ISNUMBER(A4690),(IF(ISNUMBER(VLOOKUP(A4690,KEYWORDS,1,FALSE)),"C/PalabrasClaves","S/PalabrasClaves")),"")</f>
        <v>S/PalabrasClaves</v>
      </c>
      <c r="N4690" s="21" t="str">
        <f t="shared" si="19"/>
        <v/>
      </c>
      <c r="O4690" s="21"/>
      <c r="P4690" s="21" t="s">
        <v>26214</v>
      </c>
      <c r="Q4690" s="21"/>
      <c r="R4690" s="21" t="str">
        <f>LEFT('2012-2022'!$P4690,4)</f>
        <v>2019</v>
      </c>
      <c r="S4690" s="21" t="s">
        <v>60</v>
      </c>
      <c r="T4690" s="21"/>
      <c r="U4690" s="21"/>
      <c r="V4690" s="21"/>
      <c r="W4690" s="27"/>
      <c r="X4690" s="27"/>
      <c r="Y4690" s="28"/>
    </row>
    <row r="4691" ht="15.75" customHeight="1">
      <c r="A4691" s="21">
        <v>3.09402E7</v>
      </c>
      <c r="B4691" s="21" t="s">
        <v>26220</v>
      </c>
      <c r="C4691" s="21" t="s">
        <v>26221</v>
      </c>
      <c r="D4691" s="21" t="s">
        <v>26222</v>
      </c>
      <c r="E4691" s="21" t="s">
        <v>26223</v>
      </c>
      <c r="F4691" s="21" t="s">
        <v>332</v>
      </c>
      <c r="G4691" s="21">
        <v>2019.0</v>
      </c>
      <c r="H4691" s="26">
        <v>43559.0</v>
      </c>
      <c r="I4691" s="21" t="s">
        <v>26224</v>
      </c>
      <c r="J4691" s="21"/>
      <c r="K4691" s="21" t="s">
        <v>26225</v>
      </c>
      <c r="L4691" s="21" t="str">
        <f>IF(ISNUMBER(VLOOKUP(A4691,EXCL,1,FALSE)),"Excluido",IF(ISNUMBER(VLOOKUP(A4691,POST,1,FALSE)),"PostAlerta",IF(ISNUMBER(VLOOKUP(A4691,PRE,1,FALSE)),"PreAlerta","")))</f>
        <v>PostAlerta</v>
      </c>
      <c r="M4691" s="21" t="str">
        <f>IF(ISNUMBER(A4691),(IF(ISNUMBER(VLOOKUP(A4691,KEYWORDS,1,FALSE)),"C/PalabrasClaves","S/PalabrasClaves")),"")</f>
        <v>S/PalabrasClaves</v>
      </c>
      <c r="N4691" s="21" t="str">
        <f t="shared" si="19"/>
        <v/>
      </c>
      <c r="O4691" s="21"/>
      <c r="P4691" s="21" t="s">
        <v>26226</v>
      </c>
      <c r="Q4691" s="21"/>
      <c r="R4691" s="21" t="str">
        <f>LEFT('2012-2022'!$P4691,4)</f>
        <v>2019</v>
      </c>
      <c r="S4691" s="21" t="s">
        <v>53</v>
      </c>
      <c r="T4691" s="21"/>
      <c r="U4691" s="21"/>
      <c r="V4691" s="21"/>
      <c r="W4691" s="27"/>
      <c r="X4691" s="27"/>
      <c r="Y4691" s="12"/>
    </row>
    <row r="4692" ht="15.75" customHeight="1">
      <c r="A4692" s="21">
        <v>3.0668658E7</v>
      </c>
      <c r="B4692" s="21" t="s">
        <v>26227</v>
      </c>
      <c r="C4692" s="21" t="s">
        <v>26228</v>
      </c>
      <c r="D4692" s="21" t="s">
        <v>26229</v>
      </c>
      <c r="E4692" s="21" t="s">
        <v>26230</v>
      </c>
      <c r="F4692" s="21" t="s">
        <v>1076</v>
      </c>
      <c r="G4692" s="21">
        <v>2019.0</v>
      </c>
      <c r="H4692" s="26">
        <v>43488.0</v>
      </c>
      <c r="I4692" s="21"/>
      <c r="J4692" s="21"/>
      <c r="K4692" s="21" t="s">
        <v>26231</v>
      </c>
      <c r="L4692" s="21" t="str">
        <f>IF(ISNUMBER(VLOOKUP(A4692,EXCL,1,FALSE)),"Excluido",IF(ISNUMBER(VLOOKUP(A4692,POST,1,FALSE)),"PostAlerta",IF(ISNUMBER(VLOOKUP(A4692,PRE,1,FALSE)),"PreAlerta","")))</f>
        <v>PostAlerta</v>
      </c>
      <c r="M4692" s="21" t="str">
        <f>IF(ISNUMBER(A4692),(IF(ISNUMBER(VLOOKUP(A4692,KEYWORDS,1,FALSE)),"C/PalabrasClaves","S/PalabrasClaves")),"")</f>
        <v>S/PalabrasClaves</v>
      </c>
      <c r="N4692" s="21" t="str">
        <f t="shared" si="19"/>
        <v/>
      </c>
      <c r="O4692" s="21"/>
      <c r="P4692" s="21" t="s">
        <v>26232</v>
      </c>
      <c r="Q4692" s="21"/>
      <c r="R4692" s="21" t="str">
        <f>LEFT('2012-2022'!$P4692,4)</f>
        <v>2019</v>
      </c>
      <c r="S4692" s="21" t="s">
        <v>53</v>
      </c>
      <c r="T4692" s="21"/>
      <c r="U4692" s="21"/>
      <c r="V4692" s="21"/>
      <c r="W4692" s="27"/>
      <c r="X4692" s="27"/>
      <c r="Y4692" s="28"/>
    </row>
    <row r="4693" ht="15.75" customHeight="1">
      <c r="A4693" s="21">
        <v>3.0948469E7</v>
      </c>
      <c r="B4693" s="21" t="s">
        <v>26233</v>
      </c>
      <c r="C4693" s="21" t="s">
        <v>26234</v>
      </c>
      <c r="D4693" s="21" t="s">
        <v>26235</v>
      </c>
      <c r="E4693" s="21" t="s">
        <v>1379</v>
      </c>
      <c r="F4693" s="21" t="s">
        <v>26236</v>
      </c>
      <c r="G4693" s="21">
        <v>2019.0</v>
      </c>
      <c r="H4693" s="26">
        <v>43561.0</v>
      </c>
      <c r="I4693" s="21" t="s">
        <v>26237</v>
      </c>
      <c r="J4693" s="21"/>
      <c r="K4693" s="21" t="s">
        <v>26238</v>
      </c>
      <c r="L4693" s="21" t="str">
        <f>IF(ISNUMBER(VLOOKUP(A4693,EXCL,1,FALSE)),"Excluido",IF(ISNUMBER(VLOOKUP(A4693,POST,1,FALSE)),"PostAlerta",IF(ISNUMBER(VLOOKUP(A4693,PRE,1,FALSE)),"PreAlerta","")))</f>
        <v>PostAlerta</v>
      </c>
      <c r="M4693" s="21" t="str">
        <f>IF(ISNUMBER(A4693),(IF(ISNUMBER(VLOOKUP(A4693,KEYWORDS,1,FALSE)),"C/PalabrasClaves","S/PalabrasClaves")),"")</f>
        <v>S/PalabrasClaves</v>
      </c>
      <c r="N4693" s="21" t="str">
        <f t="shared" si="19"/>
        <v/>
      </c>
      <c r="O4693" s="21"/>
      <c r="P4693" s="21" t="s">
        <v>26239</v>
      </c>
      <c r="Q4693" s="21"/>
      <c r="R4693" s="21" t="str">
        <f>LEFT('2012-2022'!$P4693,4)</f>
        <v>2019</v>
      </c>
      <c r="S4693" s="21" t="s">
        <v>53</v>
      </c>
      <c r="T4693" s="21"/>
      <c r="U4693" s="21"/>
      <c r="V4693" s="21"/>
      <c r="W4693" s="27"/>
      <c r="X4693" s="27"/>
      <c r="Y4693" s="12"/>
    </row>
    <row r="4694" ht="15.75" customHeight="1">
      <c r="A4694" s="21">
        <v>3.0107504E7</v>
      </c>
      <c r="B4694" s="21" t="s">
        <v>26240</v>
      </c>
      <c r="C4694" s="21" t="s">
        <v>26241</v>
      </c>
      <c r="D4694" s="21" t="s">
        <v>26242</v>
      </c>
      <c r="E4694" s="21" t="s">
        <v>194</v>
      </c>
      <c r="F4694" s="21" t="s">
        <v>458</v>
      </c>
      <c r="G4694" s="21">
        <v>2019.0</v>
      </c>
      <c r="H4694" s="26">
        <v>43327.0</v>
      </c>
      <c r="I4694" s="21" t="s">
        <v>26243</v>
      </c>
      <c r="J4694" s="21"/>
      <c r="K4694" s="21" t="s">
        <v>26244</v>
      </c>
      <c r="L4694" s="21" t="str">
        <f>IF(ISNUMBER(VLOOKUP(A4694,EXCL,1,FALSE)),"Excluido",IF(ISNUMBER(VLOOKUP(A4694,POST,1,FALSE)),"PostAlerta",IF(ISNUMBER(VLOOKUP(A4694,PRE,1,FALSE)),"PreAlerta","")))</f>
        <v>Excluido</v>
      </c>
      <c r="M4694" s="21" t="str">
        <f>IF(ISNUMBER(A4694),(IF(ISNUMBER(VLOOKUP(A4694,KEYWORDS,1,FALSE)),"C/PalabrasClaves","S/PalabrasClaves")),"")</f>
        <v>S/PalabrasClaves</v>
      </c>
      <c r="N4694" s="21" t="str">
        <f t="shared" si="19"/>
        <v/>
      </c>
      <c r="O4694" s="21"/>
      <c r="P4694" s="21" t="s">
        <v>26245</v>
      </c>
      <c r="Q4694" s="21"/>
      <c r="R4694" s="21" t="str">
        <f>LEFT('2012-2022'!$P4694,4)</f>
        <v>2019</v>
      </c>
      <c r="S4694" s="21" t="s">
        <v>53</v>
      </c>
      <c r="T4694" s="21"/>
      <c r="U4694" s="21"/>
      <c r="V4694" s="21"/>
      <c r="W4694" s="27"/>
      <c r="X4694" s="27"/>
      <c r="Y4694" s="28"/>
    </row>
    <row r="4695" ht="15.75" customHeight="1">
      <c r="A4695" s="21">
        <v>3.0958857E7</v>
      </c>
      <c r="B4695" s="21" t="s">
        <v>26246</v>
      </c>
      <c r="C4695" s="21" t="s">
        <v>26247</v>
      </c>
      <c r="D4695" s="21" t="s">
        <v>26248</v>
      </c>
      <c r="E4695" s="21" t="s">
        <v>26249</v>
      </c>
      <c r="F4695" s="21" t="s">
        <v>2831</v>
      </c>
      <c r="G4695" s="21">
        <v>2019.0</v>
      </c>
      <c r="H4695" s="26">
        <v>43564.0</v>
      </c>
      <c r="I4695" s="21" t="s">
        <v>26250</v>
      </c>
      <c r="J4695" s="21"/>
      <c r="K4695" s="21" t="s">
        <v>26251</v>
      </c>
      <c r="L4695" s="21" t="str">
        <f>IF(ISNUMBER(VLOOKUP(A4695,EXCL,1,FALSE)),"Excluido",IF(ISNUMBER(VLOOKUP(A4695,POST,1,FALSE)),"PostAlerta",IF(ISNUMBER(VLOOKUP(A4695,PRE,1,FALSE)),"PreAlerta","")))</f>
        <v>PostAlerta</v>
      </c>
      <c r="M4695" s="21" t="str">
        <f>IF(ISNUMBER(A4695),(IF(ISNUMBER(VLOOKUP(A4695,KEYWORDS,1,FALSE)),"C/PalabrasClaves","S/PalabrasClaves")),"")</f>
        <v>S/PalabrasClaves</v>
      </c>
      <c r="N4695" s="21" t="str">
        <f t="shared" si="19"/>
        <v/>
      </c>
      <c r="O4695" s="21"/>
      <c r="P4695" s="21" t="s">
        <v>26245</v>
      </c>
      <c r="Q4695" s="21"/>
      <c r="R4695" s="21" t="str">
        <f>LEFT('2012-2022'!$P4695,4)</f>
        <v>2019</v>
      </c>
      <c r="S4695" s="21" t="s">
        <v>53</v>
      </c>
      <c r="T4695" s="21"/>
      <c r="U4695" s="21"/>
      <c r="V4695" s="21"/>
      <c r="W4695" s="27"/>
      <c r="X4695" s="27"/>
      <c r="Y4695" s="12"/>
    </row>
    <row r="4696" ht="15.75" customHeight="1">
      <c r="A4696" s="21">
        <v>3.1024862E7</v>
      </c>
      <c r="B4696" s="21" t="s">
        <v>26252</v>
      </c>
      <c r="C4696" s="21" t="s">
        <v>26253</v>
      </c>
      <c r="D4696" s="21" t="s">
        <v>26254</v>
      </c>
      <c r="E4696" s="21" t="s">
        <v>15222</v>
      </c>
      <c r="F4696" s="21" t="s">
        <v>3171</v>
      </c>
      <c r="G4696" s="21">
        <v>2019.0</v>
      </c>
      <c r="H4696" s="26">
        <v>43582.0</v>
      </c>
      <c r="I4696" s="21" t="s">
        <v>26255</v>
      </c>
      <c r="J4696" s="21"/>
      <c r="K4696" s="21" t="s">
        <v>26256</v>
      </c>
      <c r="L4696" s="21" t="str">
        <f>IF(ISNUMBER(VLOOKUP(A4696,EXCL,1,FALSE)),"Excluido",IF(ISNUMBER(VLOOKUP(A4696,POST,1,FALSE)),"PostAlerta",IF(ISNUMBER(VLOOKUP(A4696,PRE,1,FALSE)),"PreAlerta","")))</f>
        <v>PostAlerta</v>
      </c>
      <c r="M4696" s="21" t="str">
        <f>IF(ISNUMBER(A4696),(IF(ISNUMBER(VLOOKUP(A4696,KEYWORDS,1,FALSE)),"C/PalabrasClaves","S/PalabrasClaves")),"")</f>
        <v>S/PalabrasClaves</v>
      </c>
      <c r="N4696" s="21" t="str">
        <f t="shared" si="19"/>
        <v/>
      </c>
      <c r="O4696" s="21"/>
      <c r="P4696" s="21" t="s">
        <v>26257</v>
      </c>
      <c r="Q4696" s="21"/>
      <c r="R4696" s="21" t="str">
        <f>LEFT('2012-2022'!$P4696,4)</f>
        <v>2019</v>
      </c>
      <c r="S4696" s="21" t="s">
        <v>53</v>
      </c>
      <c r="T4696" s="21"/>
      <c r="U4696" s="21"/>
      <c r="V4696" s="21"/>
      <c r="W4696" s="27"/>
      <c r="X4696" s="27"/>
      <c r="Y4696" s="28"/>
    </row>
    <row r="4697" ht="15.75" customHeight="1">
      <c r="A4697" s="21">
        <v>3.1093308E7</v>
      </c>
      <c r="B4697" s="21" t="s">
        <v>26258</v>
      </c>
      <c r="C4697" s="21" t="s">
        <v>26259</v>
      </c>
      <c r="D4697" s="21" t="s">
        <v>26260</v>
      </c>
      <c r="E4697" s="21" t="s">
        <v>9425</v>
      </c>
      <c r="F4697" s="21" t="s">
        <v>26261</v>
      </c>
      <c r="G4697" s="21">
        <v>2019.0</v>
      </c>
      <c r="H4697" s="26">
        <v>43602.0</v>
      </c>
      <c r="I4697" s="21" t="s">
        <v>26262</v>
      </c>
      <c r="J4697" s="21"/>
      <c r="K4697" s="21" t="s">
        <v>26263</v>
      </c>
      <c r="L4697" s="21" t="str">
        <f>IF(ISNUMBER(VLOOKUP(A4697,EXCL,1,FALSE)),"Excluido",IF(ISNUMBER(VLOOKUP(A4697,POST,1,FALSE)),"PostAlerta",IF(ISNUMBER(VLOOKUP(A4697,PRE,1,FALSE)),"PreAlerta","")))</f>
        <v>PostAlerta</v>
      </c>
      <c r="M4697" s="21" t="str">
        <f>IF(ISNUMBER(A4697),(IF(ISNUMBER(VLOOKUP(A4697,KEYWORDS,1,FALSE)),"C/PalabrasClaves","S/PalabrasClaves")),"")</f>
        <v>S/PalabrasClaves</v>
      </c>
      <c r="N4697" s="21" t="str">
        <f t="shared" si="19"/>
        <v/>
      </c>
      <c r="O4697" s="21"/>
      <c r="P4697" s="21" t="s">
        <v>26257</v>
      </c>
      <c r="Q4697" s="21"/>
      <c r="R4697" s="21" t="str">
        <f>LEFT('2012-2022'!$P4697,4)</f>
        <v>2019</v>
      </c>
      <c r="S4697" s="21" t="s">
        <v>53</v>
      </c>
      <c r="T4697" s="21"/>
      <c r="U4697" s="21"/>
      <c r="V4697" s="21"/>
      <c r="W4697" s="27"/>
      <c r="X4697" s="27"/>
      <c r="Y4697" s="12"/>
    </row>
    <row r="4698" ht="15.75" customHeight="1">
      <c r="A4698" s="21">
        <v>3.1643371E7</v>
      </c>
      <c r="B4698" s="21" t="s">
        <v>26264</v>
      </c>
      <c r="C4698" s="21"/>
      <c r="D4698" s="21" t="s">
        <v>26265</v>
      </c>
      <c r="E4698" s="21"/>
      <c r="F4698" s="21" t="s">
        <v>26266</v>
      </c>
      <c r="G4698" s="21">
        <v>2012.0</v>
      </c>
      <c r="H4698" s="26">
        <v>43565.0</v>
      </c>
      <c r="I4698" s="21"/>
      <c r="J4698" s="21"/>
      <c r="K4698" s="21"/>
      <c r="L4698" s="21" t="str">
        <f>IF(ISNUMBER(VLOOKUP(A4698,EXCL,1,FALSE)),"Excluido",IF(ISNUMBER(VLOOKUP(A4698,POST,1,FALSE)),"PostAlerta",IF(ISNUMBER(VLOOKUP(A4698,PRE,1,FALSE)),"PreAlerta","")))</f>
        <v>Excluido</v>
      </c>
      <c r="M4698" s="21" t="str">
        <f>IF(ISNUMBER(A4698),(IF(ISNUMBER(VLOOKUP(A4698,KEYWORDS,1,FALSE)),"C/PalabrasClaves","S/PalabrasClaves")),"")</f>
        <v>S/PalabrasClaves</v>
      </c>
      <c r="N4698" s="21" t="str">
        <f t="shared" si="19"/>
        <v/>
      </c>
      <c r="O4698" s="21"/>
      <c r="P4698" s="21" t="s">
        <v>26267</v>
      </c>
      <c r="Q4698" s="21"/>
      <c r="R4698" s="21" t="str">
        <f>LEFT('2012-2022'!$P4698,4)</f>
        <v>2019</v>
      </c>
      <c r="S4698" s="21" t="s">
        <v>53</v>
      </c>
      <c r="T4698" s="21"/>
      <c r="U4698" s="21"/>
      <c r="V4698" s="21"/>
      <c r="W4698" s="27"/>
      <c r="X4698" s="27"/>
      <c r="Y4698" s="28"/>
    </row>
    <row r="4699" ht="15.75" customHeight="1">
      <c r="A4699" s="21">
        <v>3.0975188E7</v>
      </c>
      <c r="B4699" s="21" t="s">
        <v>26268</v>
      </c>
      <c r="C4699" s="21" t="s">
        <v>26269</v>
      </c>
      <c r="D4699" s="21" t="s">
        <v>26270</v>
      </c>
      <c r="E4699" s="21" t="s">
        <v>26271</v>
      </c>
      <c r="F4699" s="21" t="s">
        <v>332</v>
      </c>
      <c r="G4699" s="21">
        <v>2019.0</v>
      </c>
      <c r="H4699" s="26">
        <v>43568.0</v>
      </c>
      <c r="I4699" s="21" t="s">
        <v>26272</v>
      </c>
      <c r="J4699" s="21"/>
      <c r="K4699" s="21" t="s">
        <v>26273</v>
      </c>
      <c r="L4699" s="21" t="str">
        <f>IF(ISNUMBER(VLOOKUP(A4699,EXCL,1,FALSE)),"Excluido",IF(ISNUMBER(VLOOKUP(A4699,POST,1,FALSE)),"PostAlerta",IF(ISNUMBER(VLOOKUP(A4699,PRE,1,FALSE)),"PreAlerta","")))</f>
        <v>PostAlerta</v>
      </c>
      <c r="M4699" s="21" t="str">
        <f>IF(ISNUMBER(A4699),(IF(ISNUMBER(VLOOKUP(A4699,KEYWORDS,1,FALSE)),"C/PalabrasClaves","S/PalabrasClaves")),"")</f>
        <v>S/PalabrasClaves</v>
      </c>
      <c r="N4699" s="21" t="str">
        <f t="shared" si="19"/>
        <v/>
      </c>
      <c r="O4699" s="21"/>
      <c r="P4699" s="21" t="s">
        <v>26274</v>
      </c>
      <c r="Q4699" s="21"/>
      <c r="R4699" s="21" t="str">
        <f>LEFT('2012-2022'!$P4699,4)</f>
        <v>2019</v>
      </c>
      <c r="S4699" s="21" t="s">
        <v>53</v>
      </c>
      <c r="T4699" s="21"/>
      <c r="U4699" s="21"/>
      <c r="V4699" s="21"/>
      <c r="W4699" s="27"/>
      <c r="X4699" s="27"/>
      <c r="Y4699" s="12"/>
    </row>
    <row r="4700" ht="15.75" customHeight="1">
      <c r="A4700" s="21">
        <v>3.0976027E7</v>
      </c>
      <c r="B4700" s="21" t="s">
        <v>26275</v>
      </c>
      <c r="C4700" s="21" t="s">
        <v>26276</v>
      </c>
      <c r="D4700" s="21" t="s">
        <v>26277</v>
      </c>
      <c r="E4700" s="21" t="s">
        <v>1964</v>
      </c>
      <c r="F4700" s="21" t="s">
        <v>5609</v>
      </c>
      <c r="G4700" s="21">
        <v>2019.0</v>
      </c>
      <c r="H4700" s="26">
        <v>43568.0</v>
      </c>
      <c r="I4700" s="21" t="s">
        <v>26278</v>
      </c>
      <c r="J4700" s="21"/>
      <c r="K4700" s="21" t="s">
        <v>26279</v>
      </c>
      <c r="L4700" s="21" t="str">
        <f>IF(ISNUMBER(VLOOKUP(A4700,EXCL,1,FALSE)),"Excluido",IF(ISNUMBER(VLOOKUP(A4700,POST,1,FALSE)),"PostAlerta",IF(ISNUMBER(VLOOKUP(A4700,PRE,1,FALSE)),"PreAlerta","")))</f>
        <v>PostAlerta</v>
      </c>
      <c r="M4700" s="21" t="str">
        <f>IF(ISNUMBER(A4700),(IF(ISNUMBER(VLOOKUP(A4700,KEYWORDS,1,FALSE)),"C/PalabrasClaves","S/PalabrasClaves")),"")</f>
        <v>S/PalabrasClaves</v>
      </c>
      <c r="N4700" s="21" t="str">
        <f t="shared" si="19"/>
        <v/>
      </c>
      <c r="O4700" s="21"/>
      <c r="P4700" s="21" t="s">
        <v>26274</v>
      </c>
      <c r="Q4700" s="21"/>
      <c r="R4700" s="21" t="str">
        <f>LEFT('2012-2022'!$P4700,4)</f>
        <v>2019</v>
      </c>
      <c r="S4700" s="21" t="s">
        <v>53</v>
      </c>
      <c r="T4700" s="21"/>
      <c r="U4700" s="21"/>
      <c r="V4700" s="21"/>
      <c r="W4700" s="27"/>
      <c r="X4700" s="27"/>
      <c r="Y4700" s="28"/>
    </row>
    <row r="4701" ht="15.75" customHeight="1">
      <c r="A4701" s="21">
        <v>3.1013749E7</v>
      </c>
      <c r="B4701" s="21" t="s">
        <v>26280</v>
      </c>
      <c r="C4701" s="21" t="s">
        <v>26281</v>
      </c>
      <c r="D4701" s="21" t="s">
        <v>26282</v>
      </c>
      <c r="E4701" s="21" t="s">
        <v>26283</v>
      </c>
      <c r="F4701" s="21" t="s">
        <v>15421</v>
      </c>
      <c r="G4701" s="21">
        <v>2019.0</v>
      </c>
      <c r="H4701" s="26">
        <v>43580.0</v>
      </c>
      <c r="I4701" s="21" t="s">
        <v>26284</v>
      </c>
      <c r="J4701" s="21"/>
      <c r="K4701" s="21" t="s">
        <v>26285</v>
      </c>
      <c r="L4701" s="21" t="str">
        <f>IF(ISNUMBER(VLOOKUP(A4701,EXCL,1,FALSE)),"Excluido",IF(ISNUMBER(VLOOKUP(A4701,POST,1,FALSE)),"PostAlerta",IF(ISNUMBER(VLOOKUP(A4701,PRE,1,FALSE)),"PreAlerta","")))</f>
        <v>PostAlerta</v>
      </c>
      <c r="M4701" s="21" t="str">
        <f>IF(ISNUMBER(A4701),(IF(ISNUMBER(VLOOKUP(A4701,KEYWORDS,1,FALSE)),"C/PalabrasClaves","S/PalabrasClaves")),"")</f>
        <v>S/PalabrasClaves</v>
      </c>
      <c r="N4701" s="21" t="str">
        <f t="shared" si="19"/>
        <v/>
      </c>
      <c r="O4701" s="21"/>
      <c r="P4701" s="21" t="s">
        <v>26286</v>
      </c>
      <c r="Q4701" s="21"/>
      <c r="R4701" s="21" t="str">
        <f>LEFT('2012-2022'!$P4701,4)</f>
        <v>2019</v>
      </c>
      <c r="S4701" s="21" t="s">
        <v>53</v>
      </c>
      <c r="T4701" s="21"/>
      <c r="U4701" s="21"/>
      <c r="V4701" s="21"/>
      <c r="W4701" s="27"/>
      <c r="X4701" s="27"/>
      <c r="Y4701" s="12"/>
    </row>
    <row r="4702" ht="15.75" customHeight="1">
      <c r="A4702" s="21">
        <v>3.1205836E7</v>
      </c>
      <c r="B4702" s="21" t="s">
        <v>26287</v>
      </c>
      <c r="C4702" s="21" t="s">
        <v>26288</v>
      </c>
      <c r="D4702" s="21" t="s">
        <v>26289</v>
      </c>
      <c r="E4702" s="21" t="s">
        <v>26290</v>
      </c>
      <c r="F4702" s="21" t="s">
        <v>17165</v>
      </c>
      <c r="G4702" s="21">
        <v>2019.0</v>
      </c>
      <c r="H4702" s="26">
        <v>43634.0</v>
      </c>
      <c r="I4702" s="21" t="s">
        <v>26291</v>
      </c>
      <c r="J4702" s="21"/>
      <c r="K4702" s="21" t="s">
        <v>26292</v>
      </c>
      <c r="L4702" s="21" t="str">
        <f>IF(ISNUMBER(VLOOKUP(A4702,EXCL,1,FALSE)),"Excluido",IF(ISNUMBER(VLOOKUP(A4702,POST,1,FALSE)),"PostAlerta",IF(ISNUMBER(VLOOKUP(A4702,PRE,1,FALSE)),"PreAlerta","")))</f>
        <v>PostAlerta</v>
      </c>
      <c r="M4702" s="21" t="str">
        <f>IF(ISNUMBER(A4702),(IF(ISNUMBER(VLOOKUP(A4702,KEYWORDS,1,FALSE)),"C/PalabrasClaves","S/PalabrasClaves")),"")</f>
        <v>S/PalabrasClaves</v>
      </c>
      <c r="N4702" s="21" t="str">
        <f t="shared" si="19"/>
        <v/>
      </c>
      <c r="O4702" s="21"/>
      <c r="P4702" s="21" t="s">
        <v>26293</v>
      </c>
      <c r="Q4702" s="21"/>
      <c r="R4702" s="21" t="str">
        <f>LEFT('2012-2022'!$P4702,4)</f>
        <v>2019</v>
      </c>
      <c r="S4702" s="21" t="s">
        <v>53</v>
      </c>
      <c r="T4702" s="21"/>
      <c r="U4702" s="21"/>
      <c r="V4702" s="21"/>
      <c r="W4702" s="27"/>
      <c r="X4702" s="27"/>
      <c r="Y4702" s="28"/>
    </row>
    <row r="4703" ht="15.75" customHeight="1">
      <c r="A4703" s="21">
        <v>3.149961E7</v>
      </c>
      <c r="B4703" s="21" t="s">
        <v>26294</v>
      </c>
      <c r="C4703" s="21" t="s">
        <v>26295</v>
      </c>
      <c r="D4703" s="21" t="s">
        <v>26296</v>
      </c>
      <c r="E4703" s="21" t="s">
        <v>26297</v>
      </c>
      <c r="F4703" s="21" t="s">
        <v>4326</v>
      </c>
      <c r="G4703" s="21">
        <v>2019.0</v>
      </c>
      <c r="H4703" s="26">
        <v>43719.0</v>
      </c>
      <c r="I4703" s="21"/>
      <c r="J4703" s="21"/>
      <c r="K4703" s="21" t="s">
        <v>26298</v>
      </c>
      <c r="L4703" s="21" t="str">
        <f>IF(ISNUMBER(VLOOKUP(A4703,EXCL,1,FALSE)),"Excluido",IF(ISNUMBER(VLOOKUP(A4703,POST,1,FALSE)),"PostAlerta",IF(ISNUMBER(VLOOKUP(A4703,PRE,1,FALSE)),"PreAlerta","")))</f>
        <v>PostAlerta</v>
      </c>
      <c r="M4703" s="21" t="str">
        <f>IF(ISNUMBER(A4703),(IF(ISNUMBER(VLOOKUP(A4703,KEYWORDS,1,FALSE)),"C/PalabrasClaves","S/PalabrasClaves")),"")</f>
        <v>S/PalabrasClaves</v>
      </c>
      <c r="N4703" s="21" t="str">
        <f t="shared" si="19"/>
        <v/>
      </c>
      <c r="O4703" s="21"/>
      <c r="P4703" s="21" t="s">
        <v>26299</v>
      </c>
      <c r="Q4703" s="21"/>
      <c r="R4703" s="21" t="str">
        <f>LEFT('2012-2022'!$P4703,4)</f>
        <v>2019</v>
      </c>
      <c r="S4703" s="21" t="s">
        <v>53</v>
      </c>
      <c r="T4703" s="21"/>
      <c r="U4703" s="21"/>
      <c r="V4703" s="21"/>
      <c r="W4703" s="27"/>
      <c r="X4703" s="27"/>
      <c r="Y4703" s="12"/>
    </row>
    <row r="4704" ht="15.75" customHeight="1">
      <c r="A4704" s="21">
        <v>3.056657E7</v>
      </c>
      <c r="B4704" s="21" t="s">
        <v>26300</v>
      </c>
      <c r="C4704" s="21" t="s">
        <v>26301</v>
      </c>
      <c r="D4704" s="21" t="s">
        <v>26302</v>
      </c>
      <c r="E4704" s="21" t="s">
        <v>26303</v>
      </c>
      <c r="F4704" s="21" t="s">
        <v>728</v>
      </c>
      <c r="G4704" s="21">
        <v>2019.0</v>
      </c>
      <c r="H4704" s="26">
        <v>43454.0</v>
      </c>
      <c r="I4704" s="21"/>
      <c r="J4704" s="21"/>
      <c r="K4704" s="21" t="s">
        <v>26304</v>
      </c>
      <c r="L4704" s="21" t="str">
        <f>IF(ISNUMBER(VLOOKUP(A4704,EXCL,1,FALSE)),"Excluido",IF(ISNUMBER(VLOOKUP(A4704,POST,1,FALSE)),"PostAlerta",IF(ISNUMBER(VLOOKUP(A4704,PRE,1,FALSE)),"PreAlerta","")))</f>
        <v>PostAlerta</v>
      </c>
      <c r="M4704" s="21" t="str">
        <f>IF(ISNUMBER(A4704),(IF(ISNUMBER(VLOOKUP(A4704,KEYWORDS,1,FALSE)),"C/PalabrasClaves","S/PalabrasClaves")),"")</f>
        <v>S/PalabrasClaves</v>
      </c>
      <c r="N4704" s="21" t="str">
        <f t="shared" si="19"/>
        <v/>
      </c>
      <c r="O4704" s="21"/>
      <c r="P4704" s="21" t="s">
        <v>26305</v>
      </c>
      <c r="Q4704" s="21"/>
      <c r="R4704" s="21" t="str">
        <f>LEFT('2012-2022'!$P4704,4)</f>
        <v>2019</v>
      </c>
      <c r="S4704" s="21" t="s">
        <v>53</v>
      </c>
      <c r="T4704" s="21"/>
      <c r="U4704" s="21"/>
      <c r="V4704" s="21"/>
      <c r="W4704" s="27"/>
      <c r="X4704" s="27"/>
      <c r="Y4704" s="28"/>
    </row>
    <row r="4705" ht="15.75" customHeight="1">
      <c r="A4705" s="21">
        <v>3.0615168E7</v>
      </c>
      <c r="B4705" s="21" t="s">
        <v>26306</v>
      </c>
      <c r="C4705" s="21" t="s">
        <v>26307</v>
      </c>
      <c r="D4705" s="21" t="s">
        <v>26308</v>
      </c>
      <c r="E4705" s="21" t="s">
        <v>26309</v>
      </c>
      <c r="F4705" s="21" t="s">
        <v>728</v>
      </c>
      <c r="G4705" s="21">
        <v>2019.0</v>
      </c>
      <c r="H4705" s="26">
        <v>43473.0</v>
      </c>
      <c r="I4705" s="21"/>
      <c r="J4705" s="21"/>
      <c r="K4705" s="21" t="s">
        <v>26310</v>
      </c>
      <c r="L4705" s="21" t="str">
        <f>IF(ISNUMBER(VLOOKUP(A4705,EXCL,1,FALSE)),"Excluido",IF(ISNUMBER(VLOOKUP(A4705,POST,1,FALSE)),"PostAlerta",IF(ISNUMBER(VLOOKUP(A4705,PRE,1,FALSE)),"PreAlerta","")))</f>
        <v>PostAlerta</v>
      </c>
      <c r="M4705" s="21" t="str">
        <f>IF(ISNUMBER(A4705),(IF(ISNUMBER(VLOOKUP(A4705,KEYWORDS,1,FALSE)),"C/PalabrasClaves","S/PalabrasClaves")),"")</f>
        <v>S/PalabrasClaves</v>
      </c>
      <c r="N4705" s="21" t="str">
        <f t="shared" si="19"/>
        <v/>
      </c>
      <c r="O4705" s="21"/>
      <c r="P4705" s="21" t="s">
        <v>26305</v>
      </c>
      <c r="Q4705" s="21"/>
      <c r="R4705" s="21" t="str">
        <f>LEFT('2012-2022'!$P4705,4)</f>
        <v>2019</v>
      </c>
      <c r="S4705" s="21" t="s">
        <v>53</v>
      </c>
      <c r="T4705" s="21"/>
      <c r="U4705" s="21"/>
      <c r="V4705" s="21"/>
      <c r="W4705" s="27"/>
      <c r="X4705" s="27"/>
      <c r="Y4705" s="12"/>
    </row>
    <row r="4706" ht="15.75" customHeight="1">
      <c r="A4706" s="21">
        <v>3.0991952E7</v>
      </c>
      <c r="B4706" s="21" t="s">
        <v>26311</v>
      </c>
      <c r="C4706" s="21" t="s">
        <v>26312</v>
      </c>
      <c r="D4706" s="21" t="s">
        <v>26313</v>
      </c>
      <c r="E4706" s="21" t="s">
        <v>26314</v>
      </c>
      <c r="F4706" s="21" t="s">
        <v>2234</v>
      </c>
      <c r="G4706" s="21">
        <v>2019.0</v>
      </c>
      <c r="H4706" s="26">
        <v>43573.0</v>
      </c>
      <c r="I4706" s="21" t="s">
        <v>26315</v>
      </c>
      <c r="J4706" s="21"/>
      <c r="K4706" s="21" t="s">
        <v>26316</v>
      </c>
      <c r="L4706" s="21" t="str">
        <f>IF(ISNUMBER(VLOOKUP(A4706,EXCL,1,FALSE)),"Excluido",IF(ISNUMBER(VLOOKUP(A4706,POST,1,FALSE)),"PostAlerta",IF(ISNUMBER(VLOOKUP(A4706,PRE,1,FALSE)),"PreAlerta","")))</f>
        <v>PostAlerta</v>
      </c>
      <c r="M4706" s="21" t="str">
        <f>IF(ISNUMBER(A4706),(IF(ISNUMBER(VLOOKUP(A4706,KEYWORDS,1,FALSE)),"C/PalabrasClaves","S/PalabrasClaves")),"")</f>
        <v>S/PalabrasClaves</v>
      </c>
      <c r="N4706" s="21" t="str">
        <f t="shared" si="19"/>
        <v/>
      </c>
      <c r="O4706" s="21"/>
      <c r="P4706" s="21" t="s">
        <v>26305</v>
      </c>
      <c r="Q4706" s="21"/>
      <c r="R4706" s="21" t="str">
        <f>LEFT('2012-2022'!$P4706,4)</f>
        <v>2019</v>
      </c>
      <c r="S4706" s="21" t="s">
        <v>53</v>
      </c>
      <c r="T4706" s="21"/>
      <c r="U4706" s="21"/>
      <c r="V4706" s="21"/>
      <c r="W4706" s="27"/>
      <c r="X4706" s="27"/>
      <c r="Y4706" s="28"/>
    </row>
    <row r="4707" ht="15.75" customHeight="1">
      <c r="A4707" s="21">
        <v>3.099996E7</v>
      </c>
      <c r="B4707" s="21" t="s">
        <v>26317</v>
      </c>
      <c r="C4707" s="21" t="s">
        <v>26318</v>
      </c>
      <c r="D4707" s="21" t="s">
        <v>26319</v>
      </c>
      <c r="E4707" s="21" t="s">
        <v>26320</v>
      </c>
      <c r="F4707" s="21" t="s">
        <v>332</v>
      </c>
      <c r="G4707" s="21">
        <v>2019.0</v>
      </c>
      <c r="H4707" s="26">
        <v>43575.0</v>
      </c>
      <c r="I4707" s="21" t="s">
        <v>26321</v>
      </c>
      <c r="J4707" s="21"/>
      <c r="K4707" s="21" t="s">
        <v>26322</v>
      </c>
      <c r="L4707" s="21" t="str">
        <f>IF(ISNUMBER(VLOOKUP(A4707,EXCL,1,FALSE)),"Excluido",IF(ISNUMBER(VLOOKUP(A4707,POST,1,FALSE)),"PostAlerta",IF(ISNUMBER(VLOOKUP(A4707,PRE,1,FALSE)),"PreAlerta","")))</f>
        <v>PostAlerta</v>
      </c>
      <c r="M4707" s="21" t="str">
        <f>IF(ISNUMBER(A4707),(IF(ISNUMBER(VLOOKUP(A4707,KEYWORDS,1,FALSE)),"C/PalabrasClaves","S/PalabrasClaves")),"")</f>
        <v>S/PalabrasClaves</v>
      </c>
      <c r="N4707" s="21" t="str">
        <f t="shared" si="19"/>
        <v/>
      </c>
      <c r="O4707" s="21"/>
      <c r="P4707" s="21" t="s">
        <v>26323</v>
      </c>
      <c r="Q4707" s="21"/>
      <c r="R4707" s="21" t="str">
        <f>LEFT('2012-2022'!$P4707,4)</f>
        <v>2019</v>
      </c>
      <c r="S4707" s="21" t="s">
        <v>53</v>
      </c>
      <c r="T4707" s="21"/>
      <c r="U4707" s="21"/>
      <c r="V4707" s="21"/>
      <c r="W4707" s="27"/>
      <c r="X4707" s="27"/>
      <c r="Y4707" s="12"/>
    </row>
    <row r="4708" ht="15.75" customHeight="1">
      <c r="A4708" s="21">
        <v>3.100272E7</v>
      </c>
      <c r="B4708" s="21" t="s">
        <v>26324</v>
      </c>
      <c r="C4708" s="21" t="s">
        <v>26325</v>
      </c>
      <c r="D4708" s="21" t="s">
        <v>26326</v>
      </c>
      <c r="E4708" s="21" t="s">
        <v>7731</v>
      </c>
      <c r="F4708" s="21" t="s">
        <v>2810</v>
      </c>
      <c r="G4708" s="21">
        <v>2019.0</v>
      </c>
      <c r="H4708" s="26">
        <v>43575.0</v>
      </c>
      <c r="I4708" s="21" t="s">
        <v>26327</v>
      </c>
      <c r="J4708" s="21"/>
      <c r="K4708" s="21" t="s">
        <v>26328</v>
      </c>
      <c r="L4708" s="21" t="str">
        <f>IF(ISNUMBER(VLOOKUP(A4708,EXCL,1,FALSE)),"Excluido",IF(ISNUMBER(VLOOKUP(A4708,POST,1,FALSE)),"PostAlerta",IF(ISNUMBER(VLOOKUP(A4708,PRE,1,FALSE)),"PreAlerta","")))</f>
        <v>PostAlerta</v>
      </c>
      <c r="M4708" s="21" t="str">
        <f>IF(ISNUMBER(A4708),(IF(ISNUMBER(VLOOKUP(A4708,KEYWORDS,1,FALSE)),"C/PalabrasClaves","S/PalabrasClaves")),"")</f>
        <v>S/PalabrasClaves</v>
      </c>
      <c r="N4708" s="21" t="str">
        <f t="shared" si="19"/>
        <v/>
      </c>
      <c r="O4708" s="21"/>
      <c r="P4708" s="21" t="s">
        <v>26329</v>
      </c>
      <c r="Q4708" s="21"/>
      <c r="R4708" s="21" t="str">
        <f>LEFT('2012-2022'!$P4708,4)</f>
        <v>2019</v>
      </c>
      <c r="S4708" s="21" t="s">
        <v>53</v>
      </c>
      <c r="T4708" s="21"/>
      <c r="U4708" s="21"/>
      <c r="V4708" s="21"/>
      <c r="W4708" s="27"/>
      <c r="X4708" s="27"/>
      <c r="Y4708" s="28"/>
    </row>
    <row r="4709" ht="15.75" customHeight="1">
      <c r="A4709" s="21">
        <v>3.102403E7</v>
      </c>
      <c r="B4709" s="21" t="s">
        <v>26330</v>
      </c>
      <c r="C4709" s="21" t="s">
        <v>26331</v>
      </c>
      <c r="D4709" s="21" t="s">
        <v>26332</v>
      </c>
      <c r="E4709" s="21" t="s">
        <v>26333</v>
      </c>
      <c r="F4709" s="21" t="s">
        <v>5609</v>
      </c>
      <c r="G4709" s="21">
        <v>2019.0</v>
      </c>
      <c r="H4709" s="26">
        <v>43582.0</v>
      </c>
      <c r="I4709" s="21" t="s">
        <v>26334</v>
      </c>
      <c r="J4709" s="21"/>
      <c r="K4709" s="21" t="s">
        <v>26335</v>
      </c>
      <c r="L4709" s="21" t="str">
        <f>IF(ISNUMBER(VLOOKUP(A4709,EXCL,1,FALSE)),"Excluido",IF(ISNUMBER(VLOOKUP(A4709,POST,1,FALSE)),"PostAlerta",IF(ISNUMBER(VLOOKUP(A4709,PRE,1,FALSE)),"PreAlerta","")))</f>
        <v>PostAlerta</v>
      </c>
      <c r="M4709" s="21" t="str">
        <f>IF(ISNUMBER(A4709),(IF(ISNUMBER(VLOOKUP(A4709,KEYWORDS,1,FALSE)),"C/PalabrasClaves","S/PalabrasClaves")),"")</f>
        <v>S/PalabrasClaves</v>
      </c>
      <c r="N4709" s="21" t="str">
        <f t="shared" si="19"/>
        <v/>
      </c>
      <c r="O4709" s="21"/>
      <c r="P4709" s="21" t="s">
        <v>26336</v>
      </c>
      <c r="Q4709" s="21"/>
      <c r="R4709" s="21" t="str">
        <f>LEFT('2012-2022'!$P4709,4)</f>
        <v>2019</v>
      </c>
      <c r="S4709" s="21" t="s">
        <v>53</v>
      </c>
      <c r="T4709" s="21"/>
      <c r="U4709" s="21"/>
      <c r="V4709" s="21"/>
      <c r="W4709" s="27"/>
      <c r="X4709" s="27"/>
      <c r="Y4709" s="12"/>
    </row>
    <row r="4710" ht="15.75" customHeight="1">
      <c r="A4710" s="21">
        <v>3.1037564E7</v>
      </c>
      <c r="B4710" s="21" t="s">
        <v>26337</v>
      </c>
      <c r="C4710" s="21" t="s">
        <v>26338</v>
      </c>
      <c r="D4710" s="21" t="s">
        <v>26339</v>
      </c>
      <c r="E4710" s="21" t="s">
        <v>26340</v>
      </c>
      <c r="F4710" s="21" t="s">
        <v>26341</v>
      </c>
      <c r="G4710" s="21">
        <v>2019.0</v>
      </c>
      <c r="H4710" s="26">
        <v>43586.0</v>
      </c>
      <c r="I4710" s="21" t="s">
        <v>26342</v>
      </c>
      <c r="J4710" s="21"/>
      <c r="K4710" s="21" t="s">
        <v>26343</v>
      </c>
      <c r="L4710" s="21" t="str">
        <f>IF(ISNUMBER(VLOOKUP(A4710,EXCL,1,FALSE)),"Excluido",IF(ISNUMBER(VLOOKUP(A4710,POST,1,FALSE)),"PostAlerta",IF(ISNUMBER(VLOOKUP(A4710,PRE,1,FALSE)),"PreAlerta","")))</f>
        <v>PostAlerta</v>
      </c>
      <c r="M4710" s="21" t="str">
        <f>IF(ISNUMBER(A4710),(IF(ISNUMBER(VLOOKUP(A4710,KEYWORDS,1,FALSE)),"C/PalabrasClaves","S/PalabrasClaves")),"")</f>
        <v>C/PalabrasClaves</v>
      </c>
      <c r="N4710" s="21" t="str">
        <f t="shared" si="19"/>
        <v/>
      </c>
      <c r="O4710" s="21"/>
      <c r="P4710" s="21" t="s">
        <v>26344</v>
      </c>
      <c r="Q4710" s="21"/>
      <c r="R4710" s="21" t="str">
        <f>LEFT('2012-2022'!$P4710,4)</f>
        <v>2019</v>
      </c>
      <c r="S4710" s="21" t="s">
        <v>53</v>
      </c>
      <c r="T4710" s="21"/>
      <c r="U4710" s="21"/>
      <c r="V4710" s="21"/>
      <c r="W4710" s="27"/>
      <c r="X4710" s="27"/>
      <c r="Y4710" s="28"/>
    </row>
    <row r="4711" ht="15.75" customHeight="1">
      <c r="A4711" s="21">
        <v>3.0239169E7</v>
      </c>
      <c r="B4711" s="21" t="s">
        <v>26345</v>
      </c>
      <c r="C4711" s="21" t="s">
        <v>26346</v>
      </c>
      <c r="D4711" s="21" t="s">
        <v>26347</v>
      </c>
      <c r="E4711" s="21" t="s">
        <v>26348</v>
      </c>
      <c r="F4711" s="21" t="s">
        <v>16547</v>
      </c>
      <c r="G4711" s="21">
        <v>2019.0</v>
      </c>
      <c r="H4711" s="26">
        <v>43365.0</v>
      </c>
      <c r="I4711" s="21" t="s">
        <v>26349</v>
      </c>
      <c r="J4711" s="21"/>
      <c r="K4711" s="21" t="s">
        <v>26350</v>
      </c>
      <c r="L4711" s="21" t="str">
        <f>IF(ISNUMBER(VLOOKUP(A4711,EXCL,1,FALSE)),"Excluido",IF(ISNUMBER(VLOOKUP(A4711,POST,1,FALSE)),"PostAlerta",IF(ISNUMBER(VLOOKUP(A4711,PRE,1,FALSE)),"PreAlerta","")))</f>
        <v>PostAlerta</v>
      </c>
      <c r="M4711" s="21" t="str">
        <f>IF(ISNUMBER(A4711),(IF(ISNUMBER(VLOOKUP(A4711,KEYWORDS,1,FALSE)),"C/PalabrasClaves","S/PalabrasClaves")),"")</f>
        <v>S/PalabrasClaves</v>
      </c>
      <c r="N4711" s="21" t="str">
        <f t="shared" si="19"/>
        <v/>
      </c>
      <c r="O4711" s="21"/>
      <c r="P4711" s="21" t="s">
        <v>26351</v>
      </c>
      <c r="Q4711" s="21"/>
      <c r="R4711" s="21" t="str">
        <f>LEFT('2012-2022'!$P4711,4)</f>
        <v>2019</v>
      </c>
      <c r="S4711" s="21" t="s">
        <v>56</v>
      </c>
      <c r="T4711" s="21"/>
      <c r="U4711" s="21"/>
      <c r="V4711" s="21"/>
      <c r="W4711" s="27"/>
      <c r="X4711" s="27"/>
      <c r="Y4711" s="12"/>
    </row>
    <row r="4712" ht="15.75" customHeight="1">
      <c r="A4712" s="21">
        <v>3.0327827E7</v>
      </c>
      <c r="B4712" s="21" t="s">
        <v>26352</v>
      </c>
      <c r="C4712" s="21" t="s">
        <v>26353</v>
      </c>
      <c r="D4712" s="21" t="s">
        <v>26354</v>
      </c>
      <c r="E4712" s="21" t="s">
        <v>26355</v>
      </c>
      <c r="F4712" s="21" t="s">
        <v>1449</v>
      </c>
      <c r="G4712" s="21">
        <v>2019.0</v>
      </c>
      <c r="H4712" s="26">
        <v>43391.0</v>
      </c>
      <c r="I4712" s="21" t="s">
        <v>26356</v>
      </c>
      <c r="J4712" s="21"/>
      <c r="K4712" s="21" t="s">
        <v>26357</v>
      </c>
      <c r="L4712" s="21" t="str">
        <f>IF(ISNUMBER(VLOOKUP(A4712,EXCL,1,FALSE)),"Excluido",IF(ISNUMBER(VLOOKUP(A4712,POST,1,FALSE)),"PostAlerta",IF(ISNUMBER(VLOOKUP(A4712,PRE,1,FALSE)),"PreAlerta","")))</f>
        <v>PostAlerta</v>
      </c>
      <c r="M4712" s="21" t="str">
        <f>IF(ISNUMBER(A4712),(IF(ISNUMBER(VLOOKUP(A4712,KEYWORDS,1,FALSE)),"C/PalabrasClaves","S/PalabrasClaves")),"")</f>
        <v>S/PalabrasClaves</v>
      </c>
      <c r="N4712" s="21" t="str">
        <f t="shared" si="19"/>
        <v/>
      </c>
      <c r="O4712" s="21"/>
      <c r="P4712" s="21" t="s">
        <v>26351</v>
      </c>
      <c r="Q4712" s="21"/>
      <c r="R4712" s="21" t="str">
        <f>LEFT('2012-2022'!$P4712,4)</f>
        <v>2019</v>
      </c>
      <c r="S4712" s="21" t="s">
        <v>56</v>
      </c>
      <c r="T4712" s="21"/>
      <c r="U4712" s="21"/>
      <c r="V4712" s="21"/>
      <c r="W4712" s="27"/>
      <c r="X4712" s="27"/>
      <c r="Y4712" s="28"/>
    </row>
    <row r="4713" ht="15.75" customHeight="1">
      <c r="A4713" s="21">
        <v>3.0540546E7</v>
      </c>
      <c r="B4713" s="21" t="s">
        <v>26358</v>
      </c>
      <c r="C4713" s="21" t="s">
        <v>26359</v>
      </c>
      <c r="D4713" s="21" t="s">
        <v>26360</v>
      </c>
      <c r="E4713" s="21" t="s">
        <v>20637</v>
      </c>
      <c r="F4713" s="21" t="s">
        <v>151</v>
      </c>
      <c r="G4713" s="21">
        <v>2019.0</v>
      </c>
      <c r="H4713" s="26">
        <v>43447.0</v>
      </c>
      <c r="I4713" s="21"/>
      <c r="J4713" s="21"/>
      <c r="K4713" s="21" t="s">
        <v>26361</v>
      </c>
      <c r="L4713" s="21" t="str">
        <f>IF(ISNUMBER(VLOOKUP(A4713,EXCL,1,FALSE)),"Excluido",IF(ISNUMBER(VLOOKUP(A4713,POST,1,FALSE)),"PostAlerta",IF(ISNUMBER(VLOOKUP(A4713,PRE,1,FALSE)),"PreAlerta","")))</f>
        <v>PostAlerta</v>
      </c>
      <c r="M4713" s="21" t="str">
        <f>IF(ISNUMBER(A4713),(IF(ISNUMBER(VLOOKUP(A4713,KEYWORDS,1,FALSE)),"C/PalabrasClaves","S/PalabrasClaves")),"")</f>
        <v>S/PalabrasClaves</v>
      </c>
      <c r="N4713" s="21" t="str">
        <f t="shared" si="19"/>
        <v/>
      </c>
      <c r="O4713" s="21"/>
      <c r="P4713" s="21" t="s">
        <v>26351</v>
      </c>
      <c r="Q4713" s="21"/>
      <c r="R4713" s="21" t="str">
        <f>LEFT('2012-2022'!$P4713,4)</f>
        <v>2019</v>
      </c>
      <c r="S4713" s="21" t="s">
        <v>56</v>
      </c>
      <c r="T4713" s="21"/>
      <c r="U4713" s="21"/>
      <c r="V4713" s="21"/>
      <c r="W4713" s="27"/>
      <c r="X4713" s="27"/>
      <c r="Y4713" s="12"/>
    </row>
    <row r="4714" ht="15.75" customHeight="1">
      <c r="A4714" s="21">
        <v>3.0627761E7</v>
      </c>
      <c r="B4714" s="21" t="s">
        <v>26362</v>
      </c>
      <c r="C4714" s="21" t="s">
        <v>26363</v>
      </c>
      <c r="D4714" s="21" t="s">
        <v>26364</v>
      </c>
      <c r="E4714" s="21" t="s">
        <v>26365</v>
      </c>
      <c r="F4714" s="21" t="s">
        <v>1449</v>
      </c>
      <c r="G4714" s="21">
        <v>2019.0</v>
      </c>
      <c r="H4714" s="26">
        <v>43476.0</v>
      </c>
      <c r="I4714" s="21"/>
      <c r="J4714" s="21"/>
      <c r="K4714" s="21" t="s">
        <v>26366</v>
      </c>
      <c r="L4714" s="21" t="str">
        <f>IF(ISNUMBER(VLOOKUP(A4714,EXCL,1,FALSE)),"Excluido",IF(ISNUMBER(VLOOKUP(A4714,POST,1,FALSE)),"PostAlerta",IF(ISNUMBER(VLOOKUP(A4714,PRE,1,FALSE)),"PreAlerta","")))</f>
        <v>PostAlerta</v>
      </c>
      <c r="M4714" s="21" t="str">
        <f>IF(ISNUMBER(A4714),(IF(ISNUMBER(VLOOKUP(A4714,KEYWORDS,1,FALSE)),"C/PalabrasClaves","S/PalabrasClaves")),"")</f>
        <v>S/PalabrasClaves</v>
      </c>
      <c r="N4714" s="21" t="str">
        <f t="shared" si="19"/>
        <v/>
      </c>
      <c r="O4714" s="21"/>
      <c r="P4714" s="21" t="s">
        <v>26351</v>
      </c>
      <c r="Q4714" s="21"/>
      <c r="R4714" s="21" t="str">
        <f>LEFT('2012-2022'!$P4714,4)</f>
        <v>2019</v>
      </c>
      <c r="S4714" s="21" t="s">
        <v>56</v>
      </c>
      <c r="T4714" s="21"/>
      <c r="U4714" s="21"/>
      <c r="V4714" s="21"/>
      <c r="W4714" s="27"/>
      <c r="X4714" s="27"/>
      <c r="Y4714" s="28"/>
    </row>
    <row r="4715" ht="15.75" customHeight="1">
      <c r="A4715" s="21">
        <v>3.0663864E7</v>
      </c>
      <c r="B4715" s="21" t="s">
        <v>26367</v>
      </c>
      <c r="C4715" s="21" t="s">
        <v>26368</v>
      </c>
      <c r="D4715" s="21" t="s">
        <v>26369</v>
      </c>
      <c r="E4715" s="21" t="s">
        <v>25380</v>
      </c>
      <c r="F4715" s="21" t="s">
        <v>18319</v>
      </c>
      <c r="G4715" s="21">
        <v>2019.0</v>
      </c>
      <c r="H4715" s="26">
        <v>43487.0</v>
      </c>
      <c r="I4715" s="21" t="s">
        <v>26370</v>
      </c>
      <c r="J4715" s="21"/>
      <c r="K4715" s="21" t="s">
        <v>26371</v>
      </c>
      <c r="L4715" s="21" t="str">
        <f>IF(ISNUMBER(VLOOKUP(A4715,EXCL,1,FALSE)),"Excluido",IF(ISNUMBER(VLOOKUP(A4715,POST,1,FALSE)),"PostAlerta",IF(ISNUMBER(VLOOKUP(A4715,PRE,1,FALSE)),"PreAlerta","")))</f>
        <v>PostAlerta</v>
      </c>
      <c r="M4715" s="21" t="str">
        <f>IF(ISNUMBER(A4715),(IF(ISNUMBER(VLOOKUP(A4715,KEYWORDS,1,FALSE)),"C/PalabrasClaves","S/PalabrasClaves")),"")</f>
        <v>S/PalabrasClaves</v>
      </c>
      <c r="N4715" s="21" t="str">
        <f t="shared" si="19"/>
        <v/>
      </c>
      <c r="O4715" s="21"/>
      <c r="P4715" s="21" t="s">
        <v>26351</v>
      </c>
      <c r="Q4715" s="21"/>
      <c r="R4715" s="21" t="str">
        <f>LEFT('2012-2022'!$P4715,4)</f>
        <v>2019</v>
      </c>
      <c r="S4715" s="21" t="s">
        <v>56</v>
      </c>
      <c r="T4715" s="21"/>
      <c r="U4715" s="21"/>
      <c r="V4715" s="21"/>
      <c r="W4715" s="27"/>
      <c r="X4715" s="27"/>
      <c r="Y4715" s="12"/>
    </row>
    <row r="4716" ht="15.75" customHeight="1">
      <c r="A4716" s="21">
        <v>3.0708172E7</v>
      </c>
      <c r="B4716" s="21" t="s">
        <v>26372</v>
      </c>
      <c r="C4716" s="21" t="s">
        <v>26373</v>
      </c>
      <c r="D4716" s="21" t="s">
        <v>26374</v>
      </c>
      <c r="E4716" s="21" t="s">
        <v>24942</v>
      </c>
      <c r="F4716" s="21" t="s">
        <v>14188</v>
      </c>
      <c r="G4716" s="21">
        <v>2019.0</v>
      </c>
      <c r="H4716" s="26">
        <v>43498.0</v>
      </c>
      <c r="I4716" s="21"/>
      <c r="J4716" s="21"/>
      <c r="K4716" s="21" t="s">
        <v>26375</v>
      </c>
      <c r="L4716" s="21" t="str">
        <f>IF(ISNUMBER(VLOOKUP(A4716,EXCL,1,FALSE)),"Excluido",IF(ISNUMBER(VLOOKUP(A4716,POST,1,FALSE)),"PostAlerta",IF(ISNUMBER(VLOOKUP(A4716,PRE,1,FALSE)),"PreAlerta","")))</f>
        <v>PostAlerta</v>
      </c>
      <c r="M4716" s="21" t="str">
        <f>IF(ISNUMBER(A4716),(IF(ISNUMBER(VLOOKUP(A4716,KEYWORDS,1,FALSE)),"C/PalabrasClaves","S/PalabrasClaves")),"")</f>
        <v>S/PalabrasClaves</v>
      </c>
      <c r="N4716" s="21" t="str">
        <f t="shared" si="19"/>
        <v/>
      </c>
      <c r="O4716" s="21"/>
      <c r="P4716" s="21" t="s">
        <v>26351</v>
      </c>
      <c r="Q4716" s="21"/>
      <c r="R4716" s="21" t="str">
        <f>LEFT('2012-2022'!$P4716,4)</f>
        <v>2019</v>
      </c>
      <c r="S4716" s="21" t="s">
        <v>56</v>
      </c>
      <c r="T4716" s="21"/>
      <c r="U4716" s="21"/>
      <c r="V4716" s="21"/>
      <c r="W4716" s="27"/>
      <c r="X4716" s="27"/>
      <c r="Y4716" s="28"/>
    </row>
    <row r="4717" ht="15.75" customHeight="1">
      <c r="A4717" s="21">
        <v>3.0762095E7</v>
      </c>
      <c r="B4717" s="21" t="s">
        <v>26376</v>
      </c>
      <c r="C4717" s="21" t="s">
        <v>26377</v>
      </c>
      <c r="D4717" s="21" t="s">
        <v>26378</v>
      </c>
      <c r="E4717" s="21" t="s">
        <v>4479</v>
      </c>
      <c r="F4717" s="21" t="s">
        <v>1449</v>
      </c>
      <c r="G4717" s="21">
        <v>2019.0</v>
      </c>
      <c r="H4717" s="26">
        <v>43511.0</v>
      </c>
      <c r="I4717" s="21"/>
      <c r="J4717" s="21"/>
      <c r="K4717" s="21" t="s">
        <v>26379</v>
      </c>
      <c r="L4717" s="21" t="str">
        <f>IF(ISNUMBER(VLOOKUP(A4717,EXCL,1,FALSE)),"Excluido",IF(ISNUMBER(VLOOKUP(A4717,POST,1,FALSE)),"PostAlerta",IF(ISNUMBER(VLOOKUP(A4717,PRE,1,FALSE)),"PreAlerta","")))</f>
        <v>PostAlerta</v>
      </c>
      <c r="M4717" s="21" t="str">
        <f>IF(ISNUMBER(A4717),(IF(ISNUMBER(VLOOKUP(A4717,KEYWORDS,1,FALSE)),"C/PalabrasClaves","S/PalabrasClaves")),"")</f>
        <v>S/PalabrasClaves</v>
      </c>
      <c r="N4717" s="21" t="str">
        <f t="shared" si="19"/>
        <v/>
      </c>
      <c r="O4717" s="21"/>
      <c r="P4717" s="21" t="s">
        <v>26351</v>
      </c>
      <c r="Q4717" s="21"/>
      <c r="R4717" s="21" t="str">
        <f>LEFT('2012-2022'!$P4717,4)</f>
        <v>2019</v>
      </c>
      <c r="S4717" s="21" t="s">
        <v>56</v>
      </c>
      <c r="T4717" s="21"/>
      <c r="U4717" s="21"/>
      <c r="V4717" s="21"/>
      <c r="W4717" s="27"/>
      <c r="X4717" s="27"/>
      <c r="Y4717" s="12"/>
    </row>
    <row r="4718" ht="15.75" customHeight="1">
      <c r="A4718" s="21">
        <v>3.0762295E7</v>
      </c>
      <c r="B4718" s="21" t="s">
        <v>26380</v>
      </c>
      <c r="C4718" s="21" t="s">
        <v>26381</v>
      </c>
      <c r="D4718" s="21" t="s">
        <v>26382</v>
      </c>
      <c r="E4718" s="21" t="s">
        <v>26383</v>
      </c>
      <c r="F4718" s="21" t="s">
        <v>18319</v>
      </c>
      <c r="G4718" s="21">
        <v>2019.0</v>
      </c>
      <c r="H4718" s="26">
        <v>43511.0</v>
      </c>
      <c r="I4718" s="21" t="s">
        <v>26384</v>
      </c>
      <c r="J4718" s="21"/>
      <c r="K4718" s="21" t="s">
        <v>26385</v>
      </c>
      <c r="L4718" s="21" t="str">
        <f>IF(ISNUMBER(VLOOKUP(A4718,EXCL,1,FALSE)),"Excluido",IF(ISNUMBER(VLOOKUP(A4718,POST,1,FALSE)),"PostAlerta",IF(ISNUMBER(VLOOKUP(A4718,PRE,1,FALSE)),"PreAlerta","")))</f>
        <v>PostAlerta</v>
      </c>
      <c r="M4718" s="21" t="str">
        <f>IF(ISNUMBER(A4718),(IF(ISNUMBER(VLOOKUP(A4718,KEYWORDS,1,FALSE)),"C/PalabrasClaves","S/PalabrasClaves")),"")</f>
        <v>S/PalabrasClaves</v>
      </c>
      <c r="N4718" s="21" t="str">
        <f t="shared" si="19"/>
        <v/>
      </c>
      <c r="O4718" s="21"/>
      <c r="P4718" s="21" t="s">
        <v>26351</v>
      </c>
      <c r="Q4718" s="21"/>
      <c r="R4718" s="21" t="str">
        <f>LEFT('2012-2022'!$P4718,4)</f>
        <v>2019</v>
      </c>
      <c r="S4718" s="21" t="s">
        <v>56</v>
      </c>
      <c r="T4718" s="21"/>
      <c r="U4718" s="21"/>
      <c r="V4718" s="21"/>
      <c r="W4718" s="27"/>
      <c r="X4718" s="27"/>
      <c r="Y4718" s="28"/>
    </row>
    <row r="4719" ht="15.75" customHeight="1">
      <c r="A4719" s="21">
        <v>3.0807733E7</v>
      </c>
      <c r="B4719" s="21" t="s">
        <v>26386</v>
      </c>
      <c r="C4719" s="21" t="s">
        <v>26387</v>
      </c>
      <c r="D4719" s="21" t="s">
        <v>26388</v>
      </c>
      <c r="E4719" s="21" t="s">
        <v>26389</v>
      </c>
      <c r="F4719" s="21" t="s">
        <v>214</v>
      </c>
      <c r="G4719" s="21">
        <v>2019.0</v>
      </c>
      <c r="H4719" s="26">
        <v>43523.0</v>
      </c>
      <c r="I4719" s="21"/>
      <c r="J4719" s="21"/>
      <c r="K4719" s="21" t="s">
        <v>26390</v>
      </c>
      <c r="L4719" s="21" t="str">
        <f>IF(ISNUMBER(VLOOKUP(A4719,EXCL,1,FALSE)),"Excluido",IF(ISNUMBER(VLOOKUP(A4719,POST,1,FALSE)),"PostAlerta",IF(ISNUMBER(VLOOKUP(A4719,PRE,1,FALSE)),"PreAlerta","")))</f>
        <v>PostAlerta</v>
      </c>
      <c r="M4719" s="21" t="str">
        <f>IF(ISNUMBER(A4719),(IF(ISNUMBER(VLOOKUP(A4719,KEYWORDS,1,FALSE)),"C/PalabrasClaves","S/PalabrasClaves")),"")</f>
        <v>S/PalabrasClaves</v>
      </c>
      <c r="N4719" s="21" t="str">
        <f t="shared" si="19"/>
        <v/>
      </c>
      <c r="O4719" s="21"/>
      <c r="P4719" s="21" t="s">
        <v>26351</v>
      </c>
      <c r="Q4719" s="21"/>
      <c r="R4719" s="21" t="str">
        <f>LEFT('2012-2022'!$P4719,4)</f>
        <v>2019</v>
      </c>
      <c r="S4719" s="21" t="s">
        <v>56</v>
      </c>
      <c r="T4719" s="21"/>
      <c r="U4719" s="21"/>
      <c r="V4719" s="21"/>
      <c r="W4719" s="27"/>
      <c r="X4719" s="27"/>
      <c r="Y4719" s="12"/>
    </row>
    <row r="4720" ht="15.75" customHeight="1">
      <c r="A4720" s="21">
        <v>3.0831114E7</v>
      </c>
      <c r="B4720" s="21" t="s">
        <v>26391</v>
      </c>
      <c r="C4720" s="21" t="s">
        <v>26392</v>
      </c>
      <c r="D4720" s="21" t="s">
        <v>26393</v>
      </c>
      <c r="E4720" s="21" t="s">
        <v>25246</v>
      </c>
      <c r="F4720" s="21" t="s">
        <v>2712</v>
      </c>
      <c r="G4720" s="21">
        <v>2019.0</v>
      </c>
      <c r="H4720" s="26">
        <v>43529.0</v>
      </c>
      <c r="I4720" s="21"/>
      <c r="J4720" s="21"/>
      <c r="K4720" s="21" t="s">
        <v>26394</v>
      </c>
      <c r="L4720" s="21" t="str">
        <f>IF(ISNUMBER(VLOOKUP(A4720,EXCL,1,FALSE)),"Excluido",IF(ISNUMBER(VLOOKUP(A4720,POST,1,FALSE)),"PostAlerta",IF(ISNUMBER(VLOOKUP(A4720,PRE,1,FALSE)),"PreAlerta","")))</f>
        <v>PostAlerta</v>
      </c>
      <c r="M4720" s="21" t="str">
        <f>IF(ISNUMBER(A4720),(IF(ISNUMBER(VLOOKUP(A4720,KEYWORDS,1,FALSE)),"C/PalabrasClaves","S/PalabrasClaves")),"")</f>
        <v>S/PalabrasClaves</v>
      </c>
      <c r="N4720" s="21" t="str">
        <f t="shared" si="19"/>
        <v/>
      </c>
      <c r="O4720" s="21"/>
      <c r="P4720" s="21" t="s">
        <v>26351</v>
      </c>
      <c r="Q4720" s="21"/>
      <c r="R4720" s="21" t="str">
        <f>LEFT('2012-2022'!$P4720,4)</f>
        <v>2019</v>
      </c>
      <c r="S4720" s="21" t="s">
        <v>56</v>
      </c>
      <c r="T4720" s="21"/>
      <c r="U4720" s="21"/>
      <c r="V4720" s="21"/>
      <c r="W4720" s="27"/>
      <c r="X4720" s="27"/>
      <c r="Y4720" s="28"/>
    </row>
    <row r="4721" ht="15.75" customHeight="1">
      <c r="A4721" s="21">
        <v>3.0860022E7</v>
      </c>
      <c r="B4721" s="21" t="s">
        <v>26395</v>
      </c>
      <c r="C4721" s="21" t="s">
        <v>26396</v>
      </c>
      <c r="D4721" s="21" t="s">
        <v>26397</v>
      </c>
      <c r="E4721" s="21" t="s">
        <v>26398</v>
      </c>
      <c r="F4721" s="21" t="s">
        <v>520</v>
      </c>
      <c r="G4721" s="21">
        <v>2019.0</v>
      </c>
      <c r="H4721" s="26">
        <v>43537.0</v>
      </c>
      <c r="I4721" s="21" t="s">
        <v>26399</v>
      </c>
      <c r="J4721" s="21"/>
      <c r="K4721" s="21" t="s">
        <v>26400</v>
      </c>
      <c r="L4721" s="21" t="str">
        <f>IF(ISNUMBER(VLOOKUP(A4721,EXCL,1,FALSE)),"Excluido",IF(ISNUMBER(VLOOKUP(A4721,POST,1,FALSE)),"PostAlerta",IF(ISNUMBER(VLOOKUP(A4721,PRE,1,FALSE)),"PreAlerta","")))</f>
        <v>PostAlerta</v>
      </c>
      <c r="M4721" s="21" t="str">
        <f>IF(ISNUMBER(A4721),(IF(ISNUMBER(VLOOKUP(A4721,KEYWORDS,1,FALSE)),"C/PalabrasClaves","S/PalabrasClaves")),"")</f>
        <v>S/PalabrasClaves</v>
      </c>
      <c r="N4721" s="21" t="str">
        <f t="shared" si="19"/>
        <v/>
      </c>
      <c r="O4721" s="21"/>
      <c r="P4721" s="21" t="s">
        <v>26351</v>
      </c>
      <c r="Q4721" s="21"/>
      <c r="R4721" s="21" t="str">
        <f>LEFT('2012-2022'!$P4721,4)</f>
        <v>2019</v>
      </c>
      <c r="S4721" s="21" t="s">
        <v>56</v>
      </c>
      <c r="T4721" s="21"/>
      <c r="U4721" s="21"/>
      <c r="V4721" s="21"/>
      <c r="W4721" s="27"/>
      <c r="X4721" s="27"/>
      <c r="Y4721" s="12"/>
    </row>
    <row r="4722" ht="15.75" customHeight="1">
      <c r="A4722" s="21">
        <v>3.0915508E7</v>
      </c>
      <c r="B4722" s="21" t="s">
        <v>26401</v>
      </c>
      <c r="C4722" s="21" t="s">
        <v>26402</v>
      </c>
      <c r="D4722" s="21" t="s">
        <v>26403</v>
      </c>
      <c r="E4722" s="21" t="s">
        <v>26404</v>
      </c>
      <c r="F4722" s="21" t="s">
        <v>2086</v>
      </c>
      <c r="G4722" s="21">
        <v>2019.0</v>
      </c>
      <c r="H4722" s="26">
        <v>43552.0</v>
      </c>
      <c r="I4722" s="21"/>
      <c r="J4722" s="21"/>
      <c r="K4722" s="21" t="s">
        <v>26405</v>
      </c>
      <c r="L4722" s="21" t="str">
        <f>IF(ISNUMBER(VLOOKUP(A4722,EXCL,1,FALSE)),"Excluido",IF(ISNUMBER(VLOOKUP(A4722,POST,1,FALSE)),"PostAlerta",IF(ISNUMBER(VLOOKUP(A4722,PRE,1,FALSE)),"PreAlerta","")))</f>
        <v>PostAlerta</v>
      </c>
      <c r="M4722" s="21" t="str">
        <f>IF(ISNUMBER(A4722),(IF(ISNUMBER(VLOOKUP(A4722,KEYWORDS,1,FALSE)),"C/PalabrasClaves","S/PalabrasClaves")),"")</f>
        <v>S/PalabrasClaves</v>
      </c>
      <c r="N4722" s="21" t="str">
        <f t="shared" si="19"/>
        <v/>
      </c>
      <c r="O4722" s="21"/>
      <c r="P4722" s="21" t="s">
        <v>26351</v>
      </c>
      <c r="Q4722" s="21"/>
      <c r="R4722" s="21" t="str">
        <f>LEFT('2012-2022'!$P4722,4)</f>
        <v>2019</v>
      </c>
      <c r="S4722" s="21" t="s">
        <v>56</v>
      </c>
      <c r="T4722" s="21"/>
      <c r="U4722" s="21"/>
      <c r="V4722" s="21"/>
      <c r="W4722" s="27"/>
      <c r="X4722" s="27"/>
      <c r="Y4722" s="28"/>
    </row>
    <row r="4723" ht="15.75" customHeight="1">
      <c r="A4723" s="21">
        <v>3.0915946E7</v>
      </c>
      <c r="B4723" s="21" t="s">
        <v>26406</v>
      </c>
      <c r="C4723" s="21" t="s">
        <v>26407</v>
      </c>
      <c r="D4723" s="21" t="s">
        <v>26408</v>
      </c>
      <c r="E4723" s="21" t="s">
        <v>26409</v>
      </c>
      <c r="F4723" s="21" t="s">
        <v>520</v>
      </c>
      <c r="G4723" s="21">
        <v>2019.0</v>
      </c>
      <c r="H4723" s="26">
        <v>43552.0</v>
      </c>
      <c r="I4723" s="21" t="s">
        <v>26410</v>
      </c>
      <c r="J4723" s="21"/>
      <c r="K4723" s="21" t="s">
        <v>26411</v>
      </c>
      <c r="L4723" s="21" t="str">
        <f>IF(ISNUMBER(VLOOKUP(A4723,EXCL,1,FALSE)),"Excluido",IF(ISNUMBER(VLOOKUP(A4723,POST,1,FALSE)),"PostAlerta",IF(ISNUMBER(VLOOKUP(A4723,PRE,1,FALSE)),"PreAlerta","")))</f>
        <v>PostAlerta</v>
      </c>
      <c r="M4723" s="21" t="str">
        <f>IF(ISNUMBER(A4723),(IF(ISNUMBER(VLOOKUP(A4723,KEYWORDS,1,FALSE)),"C/PalabrasClaves","S/PalabrasClaves")),"")</f>
        <v>S/PalabrasClaves</v>
      </c>
      <c r="N4723" s="21" t="str">
        <f t="shared" si="19"/>
        <v/>
      </c>
      <c r="O4723" s="21"/>
      <c r="P4723" s="21" t="s">
        <v>26351</v>
      </c>
      <c r="Q4723" s="21"/>
      <c r="R4723" s="21" t="str">
        <f>LEFT('2012-2022'!$P4723,4)</f>
        <v>2019</v>
      </c>
      <c r="S4723" s="21" t="s">
        <v>56</v>
      </c>
      <c r="T4723" s="21"/>
      <c r="U4723" s="21"/>
      <c r="V4723" s="21"/>
      <c r="W4723" s="27"/>
      <c r="X4723" s="27"/>
      <c r="Y4723" s="12"/>
    </row>
    <row r="4724" ht="15.75" customHeight="1">
      <c r="A4724" s="21">
        <v>3.0969821E7</v>
      </c>
      <c r="B4724" s="21" t="s">
        <v>26412</v>
      </c>
      <c r="C4724" s="21" t="s">
        <v>26413</v>
      </c>
      <c r="D4724" s="21" t="s">
        <v>26414</v>
      </c>
      <c r="E4724" s="21" t="s">
        <v>26415</v>
      </c>
      <c r="F4724" s="21" t="s">
        <v>26416</v>
      </c>
      <c r="G4724" s="21">
        <v>2019.0</v>
      </c>
      <c r="H4724" s="26">
        <v>43566.0</v>
      </c>
      <c r="I4724" s="21" t="s">
        <v>26417</v>
      </c>
      <c r="J4724" s="21"/>
      <c r="K4724" s="21" t="s">
        <v>26418</v>
      </c>
      <c r="L4724" s="21" t="str">
        <f>IF(ISNUMBER(VLOOKUP(A4724,EXCL,1,FALSE)),"Excluido",IF(ISNUMBER(VLOOKUP(A4724,POST,1,FALSE)),"PostAlerta",IF(ISNUMBER(VLOOKUP(A4724,PRE,1,FALSE)),"PreAlerta","")))</f>
        <v>PostAlerta</v>
      </c>
      <c r="M4724" s="21" t="str">
        <f>IF(ISNUMBER(A4724),(IF(ISNUMBER(VLOOKUP(A4724,KEYWORDS,1,FALSE)),"C/PalabrasClaves","S/PalabrasClaves")),"")</f>
        <v>S/PalabrasClaves</v>
      </c>
      <c r="N4724" s="21" t="str">
        <f t="shared" si="19"/>
        <v/>
      </c>
      <c r="O4724" s="21"/>
      <c r="P4724" s="21" t="s">
        <v>26351</v>
      </c>
      <c r="Q4724" s="21"/>
      <c r="R4724" s="21" t="str">
        <f>LEFT('2012-2022'!$P4724,4)</f>
        <v>2019</v>
      </c>
      <c r="S4724" s="21" t="s">
        <v>56</v>
      </c>
      <c r="T4724" s="21"/>
      <c r="U4724" s="21"/>
      <c r="V4724" s="21"/>
      <c r="W4724" s="27"/>
      <c r="X4724" s="27"/>
      <c r="Y4724" s="28"/>
    </row>
    <row r="4725" ht="15.75" customHeight="1">
      <c r="A4725" s="21">
        <v>3.0973071E7</v>
      </c>
      <c r="B4725" s="21" t="s">
        <v>26419</v>
      </c>
      <c r="C4725" s="21" t="s">
        <v>26420</v>
      </c>
      <c r="D4725" s="21" t="s">
        <v>26421</v>
      </c>
      <c r="E4725" s="21" t="s">
        <v>24082</v>
      </c>
      <c r="F4725" s="21" t="s">
        <v>6045</v>
      </c>
      <c r="G4725" s="21">
        <v>2019.0</v>
      </c>
      <c r="H4725" s="26">
        <v>43567.0</v>
      </c>
      <c r="I4725" s="21" t="s">
        <v>26422</v>
      </c>
      <c r="J4725" s="21"/>
      <c r="K4725" s="21" t="s">
        <v>26423</v>
      </c>
      <c r="L4725" s="21" t="str">
        <f>IF(ISNUMBER(VLOOKUP(A4725,EXCL,1,FALSE)),"Excluido",IF(ISNUMBER(VLOOKUP(A4725,POST,1,FALSE)),"PostAlerta",IF(ISNUMBER(VLOOKUP(A4725,PRE,1,FALSE)),"PreAlerta","")))</f>
        <v>PostAlerta</v>
      </c>
      <c r="M4725" s="21" t="str">
        <f>IF(ISNUMBER(A4725),(IF(ISNUMBER(VLOOKUP(A4725,KEYWORDS,1,FALSE)),"C/PalabrasClaves","S/PalabrasClaves")),"")</f>
        <v>S/PalabrasClaves</v>
      </c>
      <c r="N4725" s="21" t="str">
        <f t="shared" si="19"/>
        <v/>
      </c>
      <c r="O4725" s="21"/>
      <c r="P4725" s="21" t="s">
        <v>26351</v>
      </c>
      <c r="Q4725" s="21"/>
      <c r="R4725" s="21" t="str">
        <f>LEFT('2012-2022'!$P4725,4)</f>
        <v>2019</v>
      </c>
      <c r="S4725" s="21" t="s">
        <v>56</v>
      </c>
      <c r="T4725" s="21"/>
      <c r="U4725" s="21"/>
      <c r="V4725" s="21"/>
      <c r="W4725" s="27"/>
      <c r="X4725" s="27"/>
      <c r="Y4725" s="12"/>
    </row>
    <row r="4726" ht="15.75" customHeight="1">
      <c r="A4726" s="21">
        <v>3.1002047E7</v>
      </c>
      <c r="B4726" s="21" t="s">
        <v>26424</v>
      </c>
      <c r="C4726" s="21" t="s">
        <v>26425</v>
      </c>
      <c r="D4726" s="21" t="s">
        <v>26426</v>
      </c>
      <c r="E4726" s="21" t="s">
        <v>13762</v>
      </c>
      <c r="F4726" s="21" t="s">
        <v>508</v>
      </c>
      <c r="G4726" s="21">
        <v>2019.0</v>
      </c>
      <c r="H4726" s="26">
        <v>43575.0</v>
      </c>
      <c r="I4726" s="21" t="s">
        <v>26427</v>
      </c>
      <c r="J4726" s="21"/>
      <c r="K4726" s="21" t="s">
        <v>26428</v>
      </c>
      <c r="L4726" s="21" t="str">
        <f>IF(ISNUMBER(VLOOKUP(A4726,EXCL,1,FALSE)),"Excluido",IF(ISNUMBER(VLOOKUP(A4726,POST,1,FALSE)),"PostAlerta",IF(ISNUMBER(VLOOKUP(A4726,PRE,1,FALSE)),"PreAlerta","")))</f>
        <v>PostAlerta</v>
      </c>
      <c r="M4726" s="21" t="str">
        <f>IF(ISNUMBER(A4726),(IF(ISNUMBER(VLOOKUP(A4726,KEYWORDS,1,FALSE)),"C/PalabrasClaves","S/PalabrasClaves")),"")</f>
        <v>S/PalabrasClaves</v>
      </c>
      <c r="N4726" s="21" t="str">
        <f t="shared" si="19"/>
        <v/>
      </c>
      <c r="O4726" s="21"/>
      <c r="P4726" s="21" t="s">
        <v>26351</v>
      </c>
      <c r="Q4726" s="21"/>
      <c r="R4726" s="21" t="str">
        <f>LEFT('2012-2022'!$P4726,4)</f>
        <v>2019</v>
      </c>
      <c r="S4726" s="21" t="s">
        <v>56</v>
      </c>
      <c r="T4726" s="21"/>
      <c r="U4726" s="21"/>
      <c r="V4726" s="21"/>
      <c r="W4726" s="27"/>
      <c r="X4726" s="27"/>
      <c r="Y4726" s="28"/>
    </row>
    <row r="4727" ht="15.75" customHeight="1">
      <c r="A4727" s="21">
        <v>3.100206E7</v>
      </c>
      <c r="B4727" s="21" t="s">
        <v>26429</v>
      </c>
      <c r="C4727" s="21" t="s">
        <v>26430</v>
      </c>
      <c r="D4727" s="21" t="s">
        <v>26431</v>
      </c>
      <c r="E4727" s="21" t="s">
        <v>22169</v>
      </c>
      <c r="F4727" s="21" t="s">
        <v>508</v>
      </c>
      <c r="G4727" s="21">
        <v>2019.0</v>
      </c>
      <c r="H4727" s="26">
        <v>43575.0</v>
      </c>
      <c r="I4727" s="21" t="s">
        <v>26432</v>
      </c>
      <c r="J4727" s="21"/>
      <c r="K4727" s="21" t="s">
        <v>26433</v>
      </c>
      <c r="L4727" s="21" t="str">
        <f>IF(ISNUMBER(VLOOKUP(A4727,EXCL,1,FALSE)),"Excluido",IF(ISNUMBER(VLOOKUP(A4727,POST,1,FALSE)),"PostAlerta",IF(ISNUMBER(VLOOKUP(A4727,PRE,1,FALSE)),"PreAlerta","")))</f>
        <v>PostAlerta</v>
      </c>
      <c r="M4727" s="21" t="str">
        <f>IF(ISNUMBER(A4727),(IF(ISNUMBER(VLOOKUP(A4727,KEYWORDS,1,FALSE)),"C/PalabrasClaves","S/PalabrasClaves")),"")</f>
        <v>S/PalabrasClaves</v>
      </c>
      <c r="N4727" s="21" t="str">
        <f t="shared" si="19"/>
        <v/>
      </c>
      <c r="O4727" s="21"/>
      <c r="P4727" s="21" t="s">
        <v>26351</v>
      </c>
      <c r="Q4727" s="21"/>
      <c r="R4727" s="21" t="str">
        <f>LEFT('2012-2022'!$P4727,4)</f>
        <v>2019</v>
      </c>
      <c r="S4727" s="21" t="s">
        <v>56</v>
      </c>
      <c r="T4727" s="21"/>
      <c r="U4727" s="21"/>
      <c r="V4727" s="21"/>
      <c r="W4727" s="27"/>
      <c r="X4727" s="27"/>
      <c r="Y4727" s="12"/>
    </row>
    <row r="4728" ht="15.75" customHeight="1">
      <c r="A4728" s="21">
        <v>3.1002063E7</v>
      </c>
      <c r="B4728" s="21" t="s">
        <v>26434</v>
      </c>
      <c r="C4728" s="21" t="s">
        <v>26435</v>
      </c>
      <c r="D4728" s="21" t="s">
        <v>26436</v>
      </c>
      <c r="E4728" s="21" t="s">
        <v>26437</v>
      </c>
      <c r="F4728" s="21" t="s">
        <v>508</v>
      </c>
      <c r="G4728" s="21">
        <v>2019.0</v>
      </c>
      <c r="H4728" s="26">
        <v>43575.0</v>
      </c>
      <c r="I4728" s="21" t="s">
        <v>26438</v>
      </c>
      <c r="J4728" s="21"/>
      <c r="K4728" s="21" t="s">
        <v>26439</v>
      </c>
      <c r="L4728" s="21" t="str">
        <f>IF(ISNUMBER(VLOOKUP(A4728,EXCL,1,FALSE)),"Excluido",IF(ISNUMBER(VLOOKUP(A4728,POST,1,FALSE)),"PostAlerta",IF(ISNUMBER(VLOOKUP(A4728,PRE,1,FALSE)),"PreAlerta","")))</f>
        <v>PostAlerta</v>
      </c>
      <c r="M4728" s="21" t="str">
        <f>IF(ISNUMBER(A4728),(IF(ISNUMBER(VLOOKUP(A4728,KEYWORDS,1,FALSE)),"C/PalabrasClaves","S/PalabrasClaves")),"")</f>
        <v>S/PalabrasClaves</v>
      </c>
      <c r="N4728" s="21" t="str">
        <f t="shared" si="19"/>
        <v/>
      </c>
      <c r="O4728" s="21"/>
      <c r="P4728" s="21" t="s">
        <v>26351</v>
      </c>
      <c r="Q4728" s="21"/>
      <c r="R4728" s="21" t="str">
        <f>LEFT('2012-2022'!$P4728,4)</f>
        <v>2019</v>
      </c>
      <c r="S4728" s="21" t="s">
        <v>56</v>
      </c>
      <c r="T4728" s="21"/>
      <c r="U4728" s="21"/>
      <c r="V4728" s="21"/>
      <c r="W4728" s="27"/>
      <c r="X4728" s="27"/>
      <c r="Y4728" s="28"/>
    </row>
    <row r="4729" ht="15.75" customHeight="1">
      <c r="A4729" s="21">
        <v>3.1002073E7</v>
      </c>
      <c r="B4729" s="21" t="s">
        <v>26440</v>
      </c>
      <c r="C4729" s="21" t="s">
        <v>26441</v>
      </c>
      <c r="D4729" s="21" t="s">
        <v>26442</v>
      </c>
      <c r="E4729" s="21" t="s">
        <v>26443</v>
      </c>
      <c r="F4729" s="21" t="s">
        <v>508</v>
      </c>
      <c r="G4729" s="21">
        <v>2019.0</v>
      </c>
      <c r="H4729" s="26">
        <v>43575.0</v>
      </c>
      <c r="I4729" s="21" t="s">
        <v>26444</v>
      </c>
      <c r="J4729" s="21"/>
      <c r="K4729" s="21" t="s">
        <v>26445</v>
      </c>
      <c r="L4729" s="21" t="str">
        <f>IF(ISNUMBER(VLOOKUP(A4729,EXCL,1,FALSE)),"Excluido",IF(ISNUMBER(VLOOKUP(A4729,POST,1,FALSE)),"PostAlerta",IF(ISNUMBER(VLOOKUP(A4729,PRE,1,FALSE)),"PreAlerta","")))</f>
        <v>PostAlerta</v>
      </c>
      <c r="M4729" s="21" t="str">
        <f>IF(ISNUMBER(A4729),(IF(ISNUMBER(VLOOKUP(A4729,KEYWORDS,1,FALSE)),"C/PalabrasClaves","S/PalabrasClaves")),"")</f>
        <v>S/PalabrasClaves</v>
      </c>
      <c r="N4729" s="21" t="str">
        <f t="shared" si="19"/>
        <v/>
      </c>
      <c r="O4729" s="21"/>
      <c r="P4729" s="21" t="s">
        <v>26351</v>
      </c>
      <c r="Q4729" s="21"/>
      <c r="R4729" s="21" t="str">
        <f>LEFT('2012-2022'!$P4729,4)</f>
        <v>2019</v>
      </c>
      <c r="S4729" s="21" t="s">
        <v>56</v>
      </c>
      <c r="T4729" s="21"/>
      <c r="U4729" s="21"/>
      <c r="V4729" s="21"/>
      <c r="W4729" s="27"/>
      <c r="X4729" s="27"/>
      <c r="Y4729" s="12"/>
    </row>
    <row r="4730" ht="15.75" customHeight="1">
      <c r="A4730" s="21">
        <v>3.1101391E7</v>
      </c>
      <c r="B4730" s="21" t="s">
        <v>26446</v>
      </c>
      <c r="C4730" s="21" t="s">
        <v>26447</v>
      </c>
      <c r="D4730" s="21" t="s">
        <v>26448</v>
      </c>
      <c r="E4730" s="21" t="s">
        <v>26449</v>
      </c>
      <c r="F4730" s="21" t="s">
        <v>26450</v>
      </c>
      <c r="G4730" s="21">
        <v>2019.0</v>
      </c>
      <c r="H4730" s="26">
        <v>43604.0</v>
      </c>
      <c r="I4730" s="21"/>
      <c r="J4730" s="21"/>
      <c r="K4730" s="21" t="s">
        <v>26451</v>
      </c>
      <c r="L4730" s="21" t="str">
        <f>IF(ISNUMBER(VLOOKUP(A4730,EXCL,1,FALSE)),"Excluido",IF(ISNUMBER(VLOOKUP(A4730,POST,1,FALSE)),"PostAlerta",IF(ISNUMBER(VLOOKUP(A4730,PRE,1,FALSE)),"PreAlerta","")))</f>
        <v>Excluido</v>
      </c>
      <c r="M4730" s="21" t="str">
        <f>IF(ISNUMBER(A4730),(IF(ISNUMBER(VLOOKUP(A4730,KEYWORDS,1,FALSE)),"C/PalabrasClaves","S/PalabrasClaves")),"")</f>
        <v>S/PalabrasClaves</v>
      </c>
      <c r="N4730" s="21" t="str">
        <f t="shared" si="19"/>
        <v/>
      </c>
      <c r="O4730" s="21"/>
      <c r="P4730" s="21" t="s">
        <v>26351</v>
      </c>
      <c r="Q4730" s="21"/>
      <c r="R4730" s="21" t="str">
        <f>LEFT('2012-2022'!$P4730,4)</f>
        <v>2019</v>
      </c>
      <c r="S4730" s="21" t="s">
        <v>56</v>
      </c>
      <c r="T4730" s="21"/>
      <c r="U4730" s="21"/>
      <c r="V4730" s="21"/>
      <c r="W4730" s="27"/>
      <c r="X4730" s="27"/>
      <c r="Y4730" s="28"/>
    </row>
    <row r="4731" ht="15.75" customHeight="1">
      <c r="A4731" s="21">
        <v>3.1115477E7</v>
      </c>
      <c r="B4731" s="21" t="s">
        <v>26452</v>
      </c>
      <c r="C4731" s="21" t="s">
        <v>26453</v>
      </c>
      <c r="D4731" s="21" t="s">
        <v>26454</v>
      </c>
      <c r="E4731" s="21" t="s">
        <v>26455</v>
      </c>
      <c r="F4731" s="21" t="s">
        <v>6206</v>
      </c>
      <c r="G4731" s="21">
        <v>2019.0</v>
      </c>
      <c r="H4731" s="26">
        <v>43608.0</v>
      </c>
      <c r="I4731" s="21" t="s">
        <v>26456</v>
      </c>
      <c r="J4731" s="21"/>
      <c r="K4731" s="21" t="s">
        <v>26457</v>
      </c>
      <c r="L4731" s="21" t="str">
        <f>IF(ISNUMBER(VLOOKUP(A4731,EXCL,1,FALSE)),"Excluido",IF(ISNUMBER(VLOOKUP(A4731,POST,1,FALSE)),"PostAlerta",IF(ISNUMBER(VLOOKUP(A4731,PRE,1,FALSE)),"PreAlerta","")))</f>
        <v>PostAlerta</v>
      </c>
      <c r="M4731" s="21" t="str">
        <f>IF(ISNUMBER(A4731),(IF(ISNUMBER(VLOOKUP(A4731,KEYWORDS,1,FALSE)),"C/PalabrasClaves","S/PalabrasClaves")),"")</f>
        <v>S/PalabrasClaves</v>
      </c>
      <c r="N4731" s="21" t="str">
        <f t="shared" si="19"/>
        <v/>
      </c>
      <c r="O4731" s="21"/>
      <c r="P4731" s="21" t="s">
        <v>26458</v>
      </c>
      <c r="Q4731" s="21"/>
      <c r="R4731" s="21" t="str">
        <f>LEFT('2012-2022'!$P4731,4)</f>
        <v>2019</v>
      </c>
      <c r="S4731" s="21" t="s">
        <v>56</v>
      </c>
      <c r="T4731" s="21"/>
      <c r="U4731" s="21"/>
      <c r="V4731" s="21"/>
      <c r="W4731" s="27"/>
      <c r="X4731" s="27"/>
      <c r="Y4731" s="12"/>
    </row>
    <row r="4732" ht="15.75" customHeight="1">
      <c r="A4732" s="21">
        <v>3.1046822E7</v>
      </c>
      <c r="B4732" s="21" t="s">
        <v>26459</v>
      </c>
      <c r="C4732" s="21" t="s">
        <v>26460</v>
      </c>
      <c r="D4732" s="21" t="s">
        <v>26461</v>
      </c>
      <c r="E4732" s="21" t="s">
        <v>20005</v>
      </c>
      <c r="F4732" s="21" t="s">
        <v>332</v>
      </c>
      <c r="G4732" s="21">
        <v>2019.0</v>
      </c>
      <c r="H4732" s="26">
        <v>43589.0</v>
      </c>
      <c r="I4732" s="21" t="s">
        <v>26462</v>
      </c>
      <c r="J4732" s="21"/>
      <c r="K4732" s="21" t="s">
        <v>26463</v>
      </c>
      <c r="L4732" s="21" t="str">
        <f>IF(ISNUMBER(VLOOKUP(A4732,EXCL,1,FALSE)),"Excluido",IF(ISNUMBER(VLOOKUP(A4732,POST,1,FALSE)),"PostAlerta",IF(ISNUMBER(VLOOKUP(A4732,PRE,1,FALSE)),"PreAlerta","")))</f>
        <v>PostAlerta</v>
      </c>
      <c r="M4732" s="21" t="str">
        <f>IF(ISNUMBER(A4732),(IF(ISNUMBER(VLOOKUP(A4732,KEYWORDS,1,FALSE)),"C/PalabrasClaves","S/PalabrasClaves")),"")</f>
        <v>S/PalabrasClaves</v>
      </c>
      <c r="N4732" s="21" t="str">
        <f t="shared" si="19"/>
        <v/>
      </c>
      <c r="O4732" s="21"/>
      <c r="P4732" s="21" t="s">
        <v>26464</v>
      </c>
      <c r="Q4732" s="21"/>
      <c r="R4732" s="21" t="str">
        <f>LEFT('2012-2022'!$P4732,4)</f>
        <v>2019</v>
      </c>
      <c r="S4732" s="21" t="s">
        <v>56</v>
      </c>
      <c r="T4732" s="21"/>
      <c r="U4732" s="21"/>
      <c r="V4732" s="21"/>
      <c r="W4732" s="27"/>
      <c r="X4732" s="27"/>
      <c r="Y4732" s="28"/>
    </row>
    <row r="4733" ht="15.75" customHeight="1">
      <c r="A4733" s="21">
        <v>3.1053085E7</v>
      </c>
      <c r="B4733" s="21" t="s">
        <v>26465</v>
      </c>
      <c r="C4733" s="21" t="s">
        <v>26466</v>
      </c>
      <c r="D4733" s="21" t="s">
        <v>26467</v>
      </c>
      <c r="E4733" s="21" t="s">
        <v>26468</v>
      </c>
      <c r="F4733" s="21" t="s">
        <v>332</v>
      </c>
      <c r="G4733" s="21">
        <v>2019.0</v>
      </c>
      <c r="H4733" s="26">
        <v>43590.0</v>
      </c>
      <c r="I4733" s="21" t="s">
        <v>26469</v>
      </c>
      <c r="J4733" s="21"/>
      <c r="K4733" s="21" t="s">
        <v>26470</v>
      </c>
      <c r="L4733" s="21" t="str">
        <f>IF(ISNUMBER(VLOOKUP(A4733,EXCL,1,FALSE)),"Excluido",IF(ISNUMBER(VLOOKUP(A4733,POST,1,FALSE)),"PostAlerta",IF(ISNUMBER(VLOOKUP(A4733,PRE,1,FALSE)),"PreAlerta","")))</f>
        <v>PostAlerta</v>
      </c>
      <c r="M4733" s="21" t="str">
        <f>IF(ISNUMBER(A4733),(IF(ISNUMBER(VLOOKUP(A4733,KEYWORDS,1,FALSE)),"C/PalabrasClaves","S/PalabrasClaves")),"")</f>
        <v>S/PalabrasClaves</v>
      </c>
      <c r="N4733" s="21" t="str">
        <f t="shared" si="19"/>
        <v/>
      </c>
      <c r="O4733" s="21"/>
      <c r="P4733" s="21" t="s">
        <v>26471</v>
      </c>
      <c r="Q4733" s="21"/>
      <c r="R4733" s="21" t="str">
        <f>LEFT('2012-2022'!$P4733,4)</f>
        <v>2019</v>
      </c>
      <c r="S4733" s="21" t="s">
        <v>56</v>
      </c>
      <c r="T4733" s="21"/>
      <c r="U4733" s="21"/>
      <c r="V4733" s="21"/>
      <c r="W4733" s="27"/>
      <c r="X4733" s="27"/>
      <c r="Y4733" s="12"/>
    </row>
    <row r="4734" ht="15.75" customHeight="1">
      <c r="A4734" s="21">
        <v>3.1053177E7</v>
      </c>
      <c r="B4734" s="21" t="s">
        <v>26472</v>
      </c>
      <c r="C4734" s="21" t="s">
        <v>26473</v>
      </c>
      <c r="D4734" s="21" t="s">
        <v>26474</v>
      </c>
      <c r="E4734" s="21" t="s">
        <v>26475</v>
      </c>
      <c r="F4734" s="21" t="s">
        <v>332</v>
      </c>
      <c r="G4734" s="21">
        <v>2019.0</v>
      </c>
      <c r="H4734" s="26">
        <v>43590.0</v>
      </c>
      <c r="I4734" s="21" t="s">
        <v>26476</v>
      </c>
      <c r="J4734" s="21"/>
      <c r="K4734" s="21" t="s">
        <v>26477</v>
      </c>
      <c r="L4734" s="21" t="str">
        <f>IF(ISNUMBER(VLOOKUP(A4734,EXCL,1,FALSE)),"Excluido",IF(ISNUMBER(VLOOKUP(A4734,POST,1,FALSE)),"PostAlerta",IF(ISNUMBER(VLOOKUP(A4734,PRE,1,FALSE)),"PreAlerta","")))</f>
        <v>PostAlerta</v>
      </c>
      <c r="M4734" s="21" t="str">
        <f>IF(ISNUMBER(A4734),(IF(ISNUMBER(VLOOKUP(A4734,KEYWORDS,1,FALSE)),"C/PalabrasClaves","S/PalabrasClaves")),"")</f>
        <v>S/PalabrasClaves</v>
      </c>
      <c r="N4734" s="21" t="str">
        <f t="shared" si="19"/>
        <v/>
      </c>
      <c r="O4734" s="21"/>
      <c r="P4734" s="21" t="s">
        <v>26471</v>
      </c>
      <c r="Q4734" s="21"/>
      <c r="R4734" s="21" t="str">
        <f>LEFT('2012-2022'!$P4734,4)</f>
        <v>2019</v>
      </c>
      <c r="S4734" s="21" t="s">
        <v>56</v>
      </c>
      <c r="T4734" s="21"/>
      <c r="U4734" s="21"/>
      <c r="V4734" s="21"/>
      <c r="W4734" s="27"/>
      <c r="X4734" s="27"/>
      <c r="Y4734" s="28"/>
    </row>
    <row r="4735" ht="15.75" customHeight="1">
      <c r="A4735" s="21">
        <v>3.1130872E7</v>
      </c>
      <c r="B4735" s="21" t="s">
        <v>26478</v>
      </c>
      <c r="C4735" s="21" t="s">
        <v>26479</v>
      </c>
      <c r="D4735" s="21" t="s">
        <v>26480</v>
      </c>
      <c r="E4735" s="21" t="s">
        <v>18204</v>
      </c>
      <c r="F4735" s="21" t="s">
        <v>26481</v>
      </c>
      <c r="G4735" s="21">
        <v>2019.0</v>
      </c>
      <c r="H4735" s="26">
        <v>43613.0</v>
      </c>
      <c r="I4735" s="21" t="s">
        <v>26482</v>
      </c>
      <c r="J4735" s="21"/>
      <c r="K4735" s="21" t="s">
        <v>26483</v>
      </c>
      <c r="L4735" s="21" t="str">
        <f>IF(ISNUMBER(VLOOKUP(A4735,EXCL,1,FALSE)),"Excluido",IF(ISNUMBER(VLOOKUP(A4735,POST,1,FALSE)),"PostAlerta",IF(ISNUMBER(VLOOKUP(A4735,PRE,1,FALSE)),"PreAlerta","")))</f>
        <v>PostAlerta</v>
      </c>
      <c r="M4735" s="21" t="str">
        <f>IF(ISNUMBER(A4735),(IF(ISNUMBER(VLOOKUP(A4735,KEYWORDS,1,FALSE)),"C/PalabrasClaves","S/PalabrasClaves")),"")</f>
        <v>S/PalabrasClaves</v>
      </c>
      <c r="N4735" s="21" t="str">
        <f t="shared" si="19"/>
        <v/>
      </c>
      <c r="O4735" s="21"/>
      <c r="P4735" s="21" t="s">
        <v>26471</v>
      </c>
      <c r="Q4735" s="21"/>
      <c r="R4735" s="21" t="str">
        <f>LEFT('2012-2022'!$P4735,4)</f>
        <v>2019</v>
      </c>
      <c r="S4735" s="21" t="s">
        <v>56</v>
      </c>
      <c r="T4735" s="21"/>
      <c r="U4735" s="21"/>
      <c r="V4735" s="21"/>
      <c r="W4735" s="27"/>
      <c r="X4735" s="27"/>
      <c r="Y4735" s="12"/>
    </row>
    <row r="4736" ht="15.75" customHeight="1">
      <c r="A4736" s="21">
        <v>3.1060581E7</v>
      </c>
      <c r="B4736" s="21" t="s">
        <v>26484</v>
      </c>
      <c r="C4736" s="21" t="s">
        <v>26485</v>
      </c>
      <c r="D4736" s="21" t="s">
        <v>26486</v>
      </c>
      <c r="E4736" s="21" t="s">
        <v>26487</v>
      </c>
      <c r="F4736" s="21" t="s">
        <v>332</v>
      </c>
      <c r="G4736" s="21">
        <v>2019.0</v>
      </c>
      <c r="H4736" s="26">
        <v>43593.0</v>
      </c>
      <c r="I4736" s="21" t="s">
        <v>26488</v>
      </c>
      <c r="J4736" s="21"/>
      <c r="K4736" s="21" t="s">
        <v>26489</v>
      </c>
      <c r="L4736" s="21" t="str">
        <f>IF(ISNUMBER(VLOOKUP(A4736,EXCL,1,FALSE)),"Excluido",IF(ISNUMBER(VLOOKUP(A4736,POST,1,FALSE)),"PostAlerta",IF(ISNUMBER(VLOOKUP(A4736,PRE,1,FALSE)),"PreAlerta","")))</f>
        <v>PostAlerta</v>
      </c>
      <c r="M4736" s="21" t="str">
        <f>IF(ISNUMBER(A4736),(IF(ISNUMBER(VLOOKUP(A4736,KEYWORDS,1,FALSE)),"C/PalabrasClaves","S/PalabrasClaves")),"")</f>
        <v>S/PalabrasClaves</v>
      </c>
      <c r="N4736" s="21" t="str">
        <f t="shared" si="19"/>
        <v/>
      </c>
      <c r="O4736" s="21"/>
      <c r="P4736" s="21" t="s">
        <v>26490</v>
      </c>
      <c r="Q4736" s="21"/>
      <c r="R4736" s="21" t="str">
        <f>LEFT('2012-2022'!$P4736,4)</f>
        <v>2019</v>
      </c>
      <c r="S4736" s="21" t="s">
        <v>56</v>
      </c>
      <c r="T4736" s="21"/>
      <c r="U4736" s="21"/>
      <c r="V4736" s="21"/>
      <c r="W4736" s="27"/>
      <c r="X4736" s="27"/>
      <c r="Y4736" s="28"/>
    </row>
    <row r="4737" ht="15.75" customHeight="1">
      <c r="A4737" s="21">
        <v>3.1067231E7</v>
      </c>
      <c r="B4737" s="21" t="s">
        <v>26491</v>
      </c>
      <c r="C4737" s="21" t="s">
        <v>26492</v>
      </c>
      <c r="D4737" s="21" t="s">
        <v>26493</v>
      </c>
      <c r="E4737" s="21" t="s">
        <v>14172</v>
      </c>
      <c r="F4737" s="21" t="s">
        <v>2810</v>
      </c>
      <c r="G4737" s="21">
        <v>2019.0</v>
      </c>
      <c r="H4737" s="26">
        <v>43594.0</v>
      </c>
      <c r="I4737" s="21" t="s">
        <v>26494</v>
      </c>
      <c r="J4737" s="21"/>
      <c r="K4737" s="21" t="s">
        <v>26495</v>
      </c>
      <c r="L4737" s="21" t="str">
        <f>IF(ISNUMBER(VLOOKUP(A4737,EXCL,1,FALSE)),"Excluido",IF(ISNUMBER(VLOOKUP(A4737,POST,1,FALSE)),"PostAlerta",IF(ISNUMBER(VLOOKUP(A4737,PRE,1,FALSE)),"PreAlerta","")))</f>
        <v>PostAlerta</v>
      </c>
      <c r="M4737" s="21" t="str">
        <f>IF(ISNUMBER(A4737),(IF(ISNUMBER(VLOOKUP(A4737,KEYWORDS,1,FALSE)),"C/PalabrasClaves","S/PalabrasClaves")),"")</f>
        <v>S/PalabrasClaves</v>
      </c>
      <c r="N4737" s="21" t="str">
        <f t="shared" si="19"/>
        <v/>
      </c>
      <c r="O4737" s="21"/>
      <c r="P4737" s="21" t="s">
        <v>26496</v>
      </c>
      <c r="Q4737" s="21"/>
      <c r="R4737" s="21" t="str">
        <f>LEFT('2012-2022'!$P4737,4)</f>
        <v>2019</v>
      </c>
      <c r="S4737" s="21" t="s">
        <v>56</v>
      </c>
      <c r="T4737" s="21"/>
      <c r="U4737" s="21"/>
      <c r="V4737" s="21"/>
      <c r="W4737" s="27"/>
      <c r="X4737" s="27"/>
      <c r="Y4737" s="12"/>
    </row>
    <row r="4738" ht="15.75" customHeight="1">
      <c r="A4738" s="21">
        <v>3.1068442E7</v>
      </c>
      <c r="B4738" s="21" t="s">
        <v>26497</v>
      </c>
      <c r="C4738" s="21" t="s">
        <v>26498</v>
      </c>
      <c r="D4738" s="21" t="s">
        <v>26499</v>
      </c>
      <c r="E4738" s="21" t="s">
        <v>26500</v>
      </c>
      <c r="F4738" s="21" t="s">
        <v>10343</v>
      </c>
      <c r="G4738" s="21">
        <v>2019.0</v>
      </c>
      <c r="H4738" s="26">
        <v>43595.0</v>
      </c>
      <c r="I4738" s="21"/>
      <c r="J4738" s="21"/>
      <c r="K4738" s="21" t="s">
        <v>26501</v>
      </c>
      <c r="L4738" s="21" t="str">
        <f>IF(ISNUMBER(VLOOKUP(A4738,EXCL,1,FALSE)),"Excluido",IF(ISNUMBER(VLOOKUP(A4738,POST,1,FALSE)),"PostAlerta",IF(ISNUMBER(VLOOKUP(A4738,PRE,1,FALSE)),"PreAlerta","")))</f>
        <v>PostAlerta</v>
      </c>
      <c r="M4738" s="21" t="str">
        <f>IF(ISNUMBER(A4738),(IF(ISNUMBER(VLOOKUP(A4738,KEYWORDS,1,FALSE)),"C/PalabrasClaves","S/PalabrasClaves")),"")</f>
        <v>C/PalabrasClaves</v>
      </c>
      <c r="N4738" s="21" t="str">
        <f t="shared" si="19"/>
        <v/>
      </c>
      <c r="O4738" s="21"/>
      <c r="P4738" s="21" t="s">
        <v>26496</v>
      </c>
      <c r="Q4738" s="21"/>
      <c r="R4738" s="21" t="str">
        <f>LEFT('2012-2022'!$P4738,4)</f>
        <v>2019</v>
      </c>
      <c r="S4738" s="21" t="s">
        <v>56</v>
      </c>
      <c r="T4738" s="21"/>
      <c r="U4738" s="21"/>
      <c r="V4738" s="21"/>
      <c r="W4738" s="27"/>
      <c r="X4738" s="27"/>
      <c r="Y4738" s="28"/>
    </row>
    <row r="4739" ht="15.75" customHeight="1">
      <c r="A4739" s="21">
        <v>3.1087879E7</v>
      </c>
      <c r="B4739" s="21" t="s">
        <v>26502</v>
      </c>
      <c r="C4739" s="21" t="s">
        <v>26503</v>
      </c>
      <c r="D4739" s="21" t="s">
        <v>26504</v>
      </c>
      <c r="E4739" s="21" t="s">
        <v>26505</v>
      </c>
      <c r="F4739" s="21" t="s">
        <v>26506</v>
      </c>
      <c r="G4739" s="21">
        <v>2019.0</v>
      </c>
      <c r="H4739" s="26">
        <v>43601.0</v>
      </c>
      <c r="I4739" s="21"/>
      <c r="J4739" s="21"/>
      <c r="K4739" s="21" t="s">
        <v>26507</v>
      </c>
      <c r="L4739" s="21" t="str">
        <f>IF(ISNUMBER(VLOOKUP(A4739,EXCL,1,FALSE)),"Excluido",IF(ISNUMBER(VLOOKUP(A4739,POST,1,FALSE)),"PostAlerta",IF(ISNUMBER(VLOOKUP(A4739,PRE,1,FALSE)),"PreAlerta","")))</f>
        <v>PostAlerta</v>
      </c>
      <c r="M4739" s="21" t="str">
        <f>IF(ISNUMBER(A4739),(IF(ISNUMBER(VLOOKUP(A4739,KEYWORDS,1,FALSE)),"C/PalabrasClaves","S/PalabrasClaves")),"")</f>
        <v>S/PalabrasClaves</v>
      </c>
      <c r="N4739" s="21" t="str">
        <f t="shared" si="19"/>
        <v/>
      </c>
      <c r="O4739" s="21"/>
      <c r="P4739" s="21" t="s">
        <v>26496</v>
      </c>
      <c r="Q4739" s="21"/>
      <c r="R4739" s="21" t="str">
        <f>LEFT('2012-2022'!$P4739,4)</f>
        <v>2019</v>
      </c>
      <c r="S4739" s="21" t="s">
        <v>56</v>
      </c>
      <c r="T4739" s="21"/>
      <c r="U4739" s="21"/>
      <c r="V4739" s="21"/>
      <c r="W4739" s="27"/>
      <c r="X4739" s="27"/>
      <c r="Y4739" s="12"/>
    </row>
    <row r="4740" ht="15.75" customHeight="1">
      <c r="A4740" s="21">
        <v>3.1134081E7</v>
      </c>
      <c r="B4740" s="21" t="s">
        <v>26508</v>
      </c>
      <c r="C4740" s="21" t="s">
        <v>26509</v>
      </c>
      <c r="D4740" s="21" t="s">
        <v>26510</v>
      </c>
      <c r="E4740" s="21" t="s">
        <v>26511</v>
      </c>
      <c r="F4740" s="21" t="s">
        <v>21929</v>
      </c>
      <c r="G4740" s="21">
        <v>2019.0</v>
      </c>
      <c r="H4740" s="26">
        <v>43614.0</v>
      </c>
      <c r="I4740" s="21" t="s">
        <v>26512</v>
      </c>
      <c r="J4740" s="21"/>
      <c r="K4740" s="21" t="s">
        <v>26513</v>
      </c>
      <c r="L4740" s="21" t="str">
        <f>IF(ISNUMBER(VLOOKUP(A4740,EXCL,1,FALSE)),"Excluido",IF(ISNUMBER(VLOOKUP(A4740,POST,1,FALSE)),"PostAlerta",IF(ISNUMBER(VLOOKUP(A4740,PRE,1,FALSE)),"PreAlerta","")))</f>
        <v>Excluido</v>
      </c>
      <c r="M4740" s="21" t="str">
        <f>IF(ISNUMBER(A4740),(IF(ISNUMBER(VLOOKUP(A4740,KEYWORDS,1,FALSE)),"C/PalabrasClaves","S/PalabrasClaves")),"")</f>
        <v>S/PalabrasClaves</v>
      </c>
      <c r="N4740" s="21" t="str">
        <f t="shared" si="19"/>
        <v/>
      </c>
      <c r="O4740" s="21"/>
      <c r="P4740" s="21" t="s">
        <v>26496</v>
      </c>
      <c r="Q4740" s="21"/>
      <c r="R4740" s="21" t="str">
        <f>LEFT('2012-2022'!$P4740,4)</f>
        <v>2019</v>
      </c>
      <c r="S4740" s="21" t="s">
        <v>56</v>
      </c>
      <c r="T4740" s="21"/>
      <c r="U4740" s="21"/>
      <c r="V4740" s="21"/>
      <c r="W4740" s="27"/>
      <c r="X4740" s="27"/>
      <c r="Y4740" s="28"/>
    </row>
    <row r="4741" ht="15.75" customHeight="1">
      <c r="A4741" s="21">
        <v>3.1088506E7</v>
      </c>
      <c r="B4741" s="21" t="s">
        <v>26514</v>
      </c>
      <c r="C4741" s="21" t="s">
        <v>26515</v>
      </c>
      <c r="D4741" s="21" t="s">
        <v>26516</v>
      </c>
      <c r="E4741" s="21" t="s">
        <v>26517</v>
      </c>
      <c r="F4741" s="21" t="s">
        <v>332</v>
      </c>
      <c r="G4741" s="21">
        <v>2019.0</v>
      </c>
      <c r="H4741" s="26">
        <v>43601.0</v>
      </c>
      <c r="I4741" s="21" t="s">
        <v>26518</v>
      </c>
      <c r="J4741" s="21"/>
      <c r="K4741" s="21" t="s">
        <v>26519</v>
      </c>
      <c r="L4741" s="21" t="str">
        <f>IF(ISNUMBER(VLOOKUP(A4741,EXCL,1,FALSE)),"Excluido",IF(ISNUMBER(VLOOKUP(A4741,POST,1,FALSE)),"PostAlerta",IF(ISNUMBER(VLOOKUP(A4741,PRE,1,FALSE)),"PreAlerta","")))</f>
        <v>Excluido</v>
      </c>
      <c r="M4741" s="21" t="str">
        <f>IF(ISNUMBER(A4741),(IF(ISNUMBER(VLOOKUP(A4741,KEYWORDS,1,FALSE)),"C/PalabrasClaves","S/PalabrasClaves")),"")</f>
        <v>S/PalabrasClaves</v>
      </c>
      <c r="N4741" s="21" t="str">
        <f t="shared" si="19"/>
        <v/>
      </c>
      <c r="O4741" s="21"/>
      <c r="P4741" s="21" t="s">
        <v>26520</v>
      </c>
      <c r="Q4741" s="21"/>
      <c r="R4741" s="21" t="str">
        <f>LEFT('2012-2022'!$P4741,4)</f>
        <v>2019</v>
      </c>
      <c r="S4741" s="21" t="s">
        <v>56</v>
      </c>
      <c r="T4741" s="21"/>
      <c r="U4741" s="21"/>
      <c r="V4741" s="21"/>
      <c r="W4741" s="27"/>
      <c r="X4741" s="27"/>
      <c r="Y4741" s="12"/>
    </row>
    <row r="4742" ht="15.75" customHeight="1">
      <c r="A4742" s="21">
        <v>3.1100967E7</v>
      </c>
      <c r="B4742" s="21" t="s">
        <v>26521</v>
      </c>
      <c r="C4742" s="21" t="s">
        <v>26522</v>
      </c>
      <c r="D4742" s="21" t="s">
        <v>26523</v>
      </c>
      <c r="E4742" s="21" t="s">
        <v>26524</v>
      </c>
      <c r="F4742" s="21" t="s">
        <v>8160</v>
      </c>
      <c r="G4742" s="21">
        <v>2019.0</v>
      </c>
      <c r="H4742" s="26">
        <v>43604.0</v>
      </c>
      <c r="I4742" s="21" t="s">
        <v>26525</v>
      </c>
      <c r="J4742" s="21"/>
      <c r="K4742" s="21" t="s">
        <v>26526</v>
      </c>
      <c r="L4742" s="21" t="str">
        <f>IF(ISNUMBER(VLOOKUP(A4742,EXCL,1,FALSE)),"Excluido",IF(ISNUMBER(VLOOKUP(A4742,POST,1,FALSE)),"PostAlerta",IF(ISNUMBER(VLOOKUP(A4742,PRE,1,FALSE)),"PreAlerta","")))</f>
        <v>PostAlerta</v>
      </c>
      <c r="M4742" s="21" t="str">
        <f>IF(ISNUMBER(A4742),(IF(ISNUMBER(VLOOKUP(A4742,KEYWORDS,1,FALSE)),"C/PalabrasClaves","S/PalabrasClaves")),"")</f>
        <v>S/PalabrasClaves</v>
      </c>
      <c r="N4742" s="21" t="str">
        <f t="shared" si="19"/>
        <v/>
      </c>
      <c r="O4742" s="21"/>
      <c r="P4742" s="21" t="s">
        <v>26527</v>
      </c>
      <c r="Q4742" s="21"/>
      <c r="R4742" s="21" t="str">
        <f>LEFT('2012-2022'!$P4742,4)</f>
        <v>2019</v>
      </c>
      <c r="S4742" s="21" t="s">
        <v>56</v>
      </c>
      <c r="T4742" s="21"/>
      <c r="U4742" s="21"/>
      <c r="V4742" s="21"/>
      <c r="W4742" s="27"/>
      <c r="X4742" s="27"/>
      <c r="Y4742" s="28"/>
    </row>
    <row r="4743" ht="15.75" customHeight="1">
      <c r="A4743" s="21">
        <v>3.1101084E7</v>
      </c>
      <c r="B4743" s="21" t="s">
        <v>26528</v>
      </c>
      <c r="C4743" s="21" t="s">
        <v>26529</v>
      </c>
      <c r="D4743" s="21" t="s">
        <v>26530</v>
      </c>
      <c r="E4743" s="21" t="s">
        <v>16704</v>
      </c>
      <c r="F4743" s="21" t="s">
        <v>368</v>
      </c>
      <c r="G4743" s="21">
        <v>2019.0</v>
      </c>
      <c r="H4743" s="26">
        <v>43604.0</v>
      </c>
      <c r="I4743" s="21" t="s">
        <v>26531</v>
      </c>
      <c r="J4743" s="21"/>
      <c r="K4743" s="21" t="s">
        <v>26532</v>
      </c>
      <c r="L4743" s="21" t="str">
        <f>IF(ISNUMBER(VLOOKUP(A4743,EXCL,1,FALSE)),"Excluido",IF(ISNUMBER(VLOOKUP(A4743,POST,1,FALSE)),"PostAlerta",IF(ISNUMBER(VLOOKUP(A4743,PRE,1,FALSE)),"PreAlerta","")))</f>
        <v>PostAlerta</v>
      </c>
      <c r="M4743" s="21" t="str">
        <f>IF(ISNUMBER(A4743),(IF(ISNUMBER(VLOOKUP(A4743,KEYWORDS,1,FALSE)),"C/PalabrasClaves","S/PalabrasClaves")),"")</f>
        <v>S/PalabrasClaves</v>
      </c>
      <c r="N4743" s="21" t="str">
        <f t="shared" si="19"/>
        <v/>
      </c>
      <c r="O4743" s="21"/>
      <c r="P4743" s="21" t="s">
        <v>26533</v>
      </c>
      <c r="Q4743" s="21"/>
      <c r="R4743" s="21" t="str">
        <f>LEFT('2012-2022'!$P4743,4)</f>
        <v>2019</v>
      </c>
      <c r="S4743" s="21" t="s">
        <v>56</v>
      </c>
      <c r="T4743" s="21"/>
      <c r="U4743" s="21"/>
      <c r="V4743" s="21"/>
      <c r="W4743" s="27"/>
      <c r="X4743" s="27"/>
      <c r="Y4743" s="12"/>
    </row>
    <row r="4744" ht="15.75" customHeight="1">
      <c r="A4744" s="21">
        <v>3.1107912E7</v>
      </c>
      <c r="B4744" s="21" t="s">
        <v>26534</v>
      </c>
      <c r="C4744" s="21" t="s">
        <v>26535</v>
      </c>
      <c r="D4744" s="21" t="s">
        <v>26536</v>
      </c>
      <c r="E4744" s="21" t="s">
        <v>965</v>
      </c>
      <c r="F4744" s="21" t="s">
        <v>2810</v>
      </c>
      <c r="G4744" s="21">
        <v>2019.0</v>
      </c>
      <c r="H4744" s="26">
        <v>43606.0</v>
      </c>
      <c r="I4744" s="21" t="s">
        <v>26537</v>
      </c>
      <c r="J4744" s="21"/>
      <c r="K4744" s="21" t="s">
        <v>26538</v>
      </c>
      <c r="L4744" s="21" t="str">
        <f>IF(ISNUMBER(VLOOKUP(A4744,EXCL,1,FALSE)),"Excluido",IF(ISNUMBER(VLOOKUP(A4744,POST,1,FALSE)),"PostAlerta",IF(ISNUMBER(VLOOKUP(A4744,PRE,1,FALSE)),"PreAlerta","")))</f>
        <v>PostAlerta</v>
      </c>
      <c r="M4744" s="21" t="str">
        <f>IF(ISNUMBER(A4744),(IF(ISNUMBER(VLOOKUP(A4744,KEYWORDS,1,FALSE)),"C/PalabrasClaves","S/PalabrasClaves")),"")</f>
        <v>S/PalabrasClaves</v>
      </c>
      <c r="N4744" s="21" t="str">
        <f t="shared" si="19"/>
        <v/>
      </c>
      <c r="O4744" s="21"/>
      <c r="P4744" s="21" t="s">
        <v>26539</v>
      </c>
      <c r="Q4744" s="21"/>
      <c r="R4744" s="21" t="str">
        <f>LEFT('2012-2022'!$P4744,4)</f>
        <v>2019</v>
      </c>
      <c r="S4744" s="21" t="s">
        <v>56</v>
      </c>
      <c r="T4744" s="21"/>
      <c r="U4744" s="21"/>
      <c r="V4744" s="21"/>
      <c r="W4744" s="27"/>
      <c r="X4744" s="27"/>
      <c r="Y4744" s="28"/>
    </row>
    <row r="4745" ht="15.75" customHeight="1">
      <c r="A4745" s="21">
        <v>3.1499668E7</v>
      </c>
      <c r="B4745" s="21" t="s">
        <v>26540</v>
      </c>
      <c r="C4745" s="21" t="s">
        <v>26541</v>
      </c>
      <c r="D4745" s="21" t="s">
        <v>26542</v>
      </c>
      <c r="E4745" s="21" t="s">
        <v>26543</v>
      </c>
      <c r="F4745" s="21" t="s">
        <v>4326</v>
      </c>
      <c r="G4745" s="21">
        <v>2019.0</v>
      </c>
      <c r="H4745" s="26">
        <v>43719.0</v>
      </c>
      <c r="I4745" s="21"/>
      <c r="J4745" s="21"/>
      <c r="K4745" s="21" t="s">
        <v>26544</v>
      </c>
      <c r="L4745" s="21" t="str">
        <f>IF(ISNUMBER(VLOOKUP(A4745,EXCL,1,FALSE)),"Excluido",IF(ISNUMBER(VLOOKUP(A4745,POST,1,FALSE)),"PostAlerta",IF(ISNUMBER(VLOOKUP(A4745,PRE,1,FALSE)),"PreAlerta","")))</f>
        <v>PostAlerta</v>
      </c>
      <c r="M4745" s="21" t="str">
        <f>IF(ISNUMBER(A4745),(IF(ISNUMBER(VLOOKUP(A4745,KEYWORDS,1,FALSE)),"C/PalabrasClaves","S/PalabrasClaves")),"")</f>
        <v>S/PalabrasClaves</v>
      </c>
      <c r="N4745" s="21" t="str">
        <f t="shared" si="19"/>
        <v/>
      </c>
      <c r="O4745" s="21"/>
      <c r="P4745" s="21" t="s">
        <v>26539</v>
      </c>
      <c r="Q4745" s="21"/>
      <c r="R4745" s="21" t="str">
        <f>LEFT('2012-2022'!$P4745,4)</f>
        <v>2019</v>
      </c>
      <c r="S4745" s="21" t="s">
        <v>56</v>
      </c>
      <c r="T4745" s="21"/>
      <c r="U4745" s="21"/>
      <c r="V4745" s="21"/>
      <c r="W4745" s="27"/>
      <c r="X4745" s="27"/>
      <c r="Y4745" s="12"/>
    </row>
    <row r="4746" ht="15.75" customHeight="1">
      <c r="A4746" s="21">
        <v>3.0700657E7</v>
      </c>
      <c r="B4746" s="21" t="s">
        <v>26545</v>
      </c>
      <c r="C4746" s="21" t="s">
        <v>26546</v>
      </c>
      <c r="D4746" s="21" t="s">
        <v>26547</v>
      </c>
      <c r="E4746" s="21" t="s">
        <v>23046</v>
      </c>
      <c r="F4746" s="21" t="s">
        <v>6090</v>
      </c>
      <c r="G4746" s="21">
        <v>2019.0</v>
      </c>
      <c r="H4746" s="26">
        <v>43497.0</v>
      </c>
      <c r="I4746" s="21"/>
      <c r="J4746" s="21"/>
      <c r="K4746" s="21" t="s">
        <v>26548</v>
      </c>
      <c r="L4746" s="21" t="str">
        <f>IF(ISNUMBER(VLOOKUP(A4746,EXCL,1,FALSE)),"Excluido",IF(ISNUMBER(VLOOKUP(A4746,POST,1,FALSE)),"PostAlerta",IF(ISNUMBER(VLOOKUP(A4746,PRE,1,FALSE)),"PreAlerta","")))</f>
        <v>PostAlerta</v>
      </c>
      <c r="M4746" s="21" t="str">
        <f>IF(ISNUMBER(A4746),(IF(ISNUMBER(VLOOKUP(A4746,KEYWORDS,1,FALSE)),"C/PalabrasClaves","S/PalabrasClaves")),"")</f>
        <v>S/PalabrasClaves</v>
      </c>
      <c r="N4746" s="21" t="str">
        <f t="shared" si="19"/>
        <v/>
      </c>
      <c r="O4746" s="21"/>
      <c r="P4746" s="21" t="s">
        <v>26549</v>
      </c>
      <c r="Q4746" s="21"/>
      <c r="R4746" s="21" t="str">
        <f>LEFT('2012-2022'!$P4746,4)</f>
        <v>2019</v>
      </c>
      <c r="S4746" s="21" t="s">
        <v>56</v>
      </c>
      <c r="T4746" s="21"/>
      <c r="U4746" s="21"/>
      <c r="V4746" s="21"/>
      <c r="W4746" s="27"/>
      <c r="X4746" s="27"/>
      <c r="Y4746" s="28"/>
    </row>
    <row r="4747" ht="15.75" customHeight="1">
      <c r="A4747" s="21">
        <v>3.0700658E7</v>
      </c>
      <c r="B4747" s="21" t="s">
        <v>26550</v>
      </c>
      <c r="C4747" s="21" t="s">
        <v>26551</v>
      </c>
      <c r="D4747" s="21" t="s">
        <v>26552</v>
      </c>
      <c r="E4747" s="21" t="s">
        <v>26553</v>
      </c>
      <c r="F4747" s="21" t="s">
        <v>6090</v>
      </c>
      <c r="G4747" s="21">
        <v>2019.0</v>
      </c>
      <c r="H4747" s="26">
        <v>43497.0</v>
      </c>
      <c r="I4747" s="21"/>
      <c r="J4747" s="21"/>
      <c r="K4747" s="21" t="s">
        <v>26554</v>
      </c>
      <c r="L4747" s="21" t="str">
        <f>IF(ISNUMBER(VLOOKUP(A4747,EXCL,1,FALSE)),"Excluido",IF(ISNUMBER(VLOOKUP(A4747,POST,1,FALSE)),"PostAlerta",IF(ISNUMBER(VLOOKUP(A4747,PRE,1,FALSE)),"PreAlerta","")))</f>
        <v>PostAlerta</v>
      </c>
      <c r="M4747" s="21" t="str">
        <f>IF(ISNUMBER(A4747),(IF(ISNUMBER(VLOOKUP(A4747,KEYWORDS,1,FALSE)),"C/PalabrasClaves","S/PalabrasClaves")),"")</f>
        <v>S/PalabrasClaves</v>
      </c>
      <c r="N4747" s="21" t="str">
        <f t="shared" si="19"/>
        <v/>
      </c>
      <c r="O4747" s="21"/>
      <c r="P4747" s="21" t="s">
        <v>26549</v>
      </c>
      <c r="Q4747" s="21"/>
      <c r="R4747" s="21" t="str">
        <f>LEFT('2012-2022'!$P4747,4)</f>
        <v>2019</v>
      </c>
      <c r="S4747" s="21" t="s">
        <v>56</v>
      </c>
      <c r="T4747" s="21"/>
      <c r="U4747" s="21"/>
      <c r="V4747" s="21"/>
      <c r="W4747" s="27"/>
      <c r="X4747" s="27"/>
      <c r="Y4747" s="12"/>
    </row>
    <row r="4748" ht="15.75" customHeight="1">
      <c r="A4748" s="21">
        <v>3.1120035E7</v>
      </c>
      <c r="B4748" s="21" t="s">
        <v>26555</v>
      </c>
      <c r="C4748" s="21" t="s">
        <v>26556</v>
      </c>
      <c r="D4748" s="21" t="s">
        <v>26557</v>
      </c>
      <c r="E4748" s="21" t="s">
        <v>24866</v>
      </c>
      <c r="F4748" s="21" t="s">
        <v>1834</v>
      </c>
      <c r="G4748" s="21">
        <v>2019.0</v>
      </c>
      <c r="H4748" s="26">
        <v>43609.0</v>
      </c>
      <c r="I4748" s="21"/>
      <c r="J4748" s="21"/>
      <c r="K4748" s="21" t="s">
        <v>26558</v>
      </c>
      <c r="L4748" s="21" t="str">
        <f>IF(ISNUMBER(VLOOKUP(A4748,EXCL,1,FALSE)),"Excluido",IF(ISNUMBER(VLOOKUP(A4748,POST,1,FALSE)),"PostAlerta",IF(ISNUMBER(VLOOKUP(A4748,PRE,1,FALSE)),"PreAlerta","")))</f>
        <v>PostAlerta</v>
      </c>
      <c r="M4748" s="21" t="str">
        <f>IF(ISNUMBER(A4748),(IF(ISNUMBER(VLOOKUP(A4748,KEYWORDS,1,FALSE)),"C/PalabrasClaves","S/PalabrasClaves")),"")</f>
        <v>S/PalabrasClaves</v>
      </c>
      <c r="N4748" s="21" t="str">
        <f t="shared" si="19"/>
        <v/>
      </c>
      <c r="O4748" s="21"/>
      <c r="P4748" s="21" t="s">
        <v>26549</v>
      </c>
      <c r="Q4748" s="21"/>
      <c r="R4748" s="21" t="str">
        <f>LEFT('2012-2022'!$P4748,4)</f>
        <v>2019</v>
      </c>
      <c r="S4748" s="21" t="s">
        <v>56</v>
      </c>
      <c r="T4748" s="21"/>
      <c r="U4748" s="21"/>
      <c r="V4748" s="21"/>
      <c r="W4748" s="27"/>
      <c r="X4748" s="27"/>
      <c r="Y4748" s="28"/>
    </row>
    <row r="4749" ht="15.75" customHeight="1">
      <c r="A4749" s="21">
        <v>3.1120042E7</v>
      </c>
      <c r="B4749" s="21" t="s">
        <v>26559</v>
      </c>
      <c r="C4749" s="21" t="s">
        <v>26560</v>
      </c>
      <c r="D4749" s="21" t="s">
        <v>26561</v>
      </c>
      <c r="E4749" s="21" t="s">
        <v>26562</v>
      </c>
      <c r="F4749" s="21" t="s">
        <v>1834</v>
      </c>
      <c r="G4749" s="21">
        <v>2019.0</v>
      </c>
      <c r="H4749" s="26">
        <v>43609.0</v>
      </c>
      <c r="I4749" s="21"/>
      <c r="J4749" s="21"/>
      <c r="K4749" s="21" t="s">
        <v>26563</v>
      </c>
      <c r="L4749" s="21" t="str">
        <f>IF(ISNUMBER(VLOOKUP(A4749,EXCL,1,FALSE)),"Excluido",IF(ISNUMBER(VLOOKUP(A4749,POST,1,FALSE)),"PostAlerta",IF(ISNUMBER(VLOOKUP(A4749,PRE,1,FALSE)),"PreAlerta","")))</f>
        <v>PostAlerta</v>
      </c>
      <c r="M4749" s="21" t="str">
        <f>IF(ISNUMBER(A4749),(IF(ISNUMBER(VLOOKUP(A4749,KEYWORDS,1,FALSE)),"C/PalabrasClaves","S/PalabrasClaves")),"")</f>
        <v>S/PalabrasClaves</v>
      </c>
      <c r="N4749" s="21" t="str">
        <f t="shared" si="19"/>
        <v/>
      </c>
      <c r="O4749" s="21"/>
      <c r="P4749" s="21" t="s">
        <v>26549</v>
      </c>
      <c r="Q4749" s="21"/>
      <c r="R4749" s="21" t="str">
        <f>LEFT('2012-2022'!$P4749,4)</f>
        <v>2019</v>
      </c>
      <c r="S4749" s="21" t="s">
        <v>56</v>
      </c>
      <c r="T4749" s="21"/>
      <c r="U4749" s="21"/>
      <c r="V4749" s="21"/>
      <c r="W4749" s="27"/>
      <c r="X4749" s="27"/>
      <c r="Y4749" s="12"/>
    </row>
    <row r="4750" ht="15.75" customHeight="1">
      <c r="A4750" s="21">
        <v>3.1125348E7</v>
      </c>
      <c r="B4750" s="21" t="s">
        <v>26564</v>
      </c>
      <c r="C4750" s="21" t="s">
        <v>26565</v>
      </c>
      <c r="D4750" s="21" t="s">
        <v>26566</v>
      </c>
      <c r="E4750" s="21" t="s">
        <v>26567</v>
      </c>
      <c r="F4750" s="21" t="s">
        <v>2831</v>
      </c>
      <c r="G4750" s="21">
        <v>2019.0</v>
      </c>
      <c r="H4750" s="26">
        <v>43610.0</v>
      </c>
      <c r="I4750" s="21" t="s">
        <v>26568</v>
      </c>
      <c r="J4750" s="21"/>
      <c r="K4750" s="21" t="s">
        <v>26569</v>
      </c>
      <c r="L4750" s="21" t="str">
        <f>IF(ISNUMBER(VLOOKUP(A4750,EXCL,1,FALSE)),"Excluido",IF(ISNUMBER(VLOOKUP(A4750,POST,1,FALSE)),"PostAlerta",IF(ISNUMBER(VLOOKUP(A4750,PRE,1,FALSE)),"PreAlerta","")))</f>
        <v>PostAlerta</v>
      </c>
      <c r="M4750" s="21" t="str">
        <f>IF(ISNUMBER(A4750),(IF(ISNUMBER(VLOOKUP(A4750,KEYWORDS,1,FALSE)),"C/PalabrasClaves","S/PalabrasClaves")),"")</f>
        <v>S/PalabrasClaves</v>
      </c>
      <c r="N4750" s="21" t="str">
        <f t="shared" si="19"/>
        <v/>
      </c>
      <c r="O4750" s="21"/>
      <c r="P4750" s="21" t="s">
        <v>26570</v>
      </c>
      <c r="Q4750" s="21"/>
      <c r="R4750" s="21" t="str">
        <f>LEFT('2012-2022'!$P4750,4)</f>
        <v>2019</v>
      </c>
      <c r="S4750" s="21" t="s">
        <v>56</v>
      </c>
      <c r="T4750" s="21"/>
      <c r="U4750" s="21"/>
      <c r="V4750" s="21"/>
      <c r="W4750" s="27"/>
      <c r="X4750" s="27"/>
      <c r="Y4750" s="28"/>
    </row>
    <row r="4751" ht="15.75" customHeight="1">
      <c r="A4751" s="21">
        <v>3.1499687E7</v>
      </c>
      <c r="B4751" s="21" t="s">
        <v>26571</v>
      </c>
      <c r="C4751" s="21" t="s">
        <v>26572</v>
      </c>
      <c r="D4751" s="21" t="s">
        <v>26573</v>
      </c>
      <c r="E4751" s="21" t="s">
        <v>26574</v>
      </c>
      <c r="F4751" s="21" t="s">
        <v>4326</v>
      </c>
      <c r="G4751" s="21">
        <v>2019.0</v>
      </c>
      <c r="H4751" s="26">
        <v>43719.0</v>
      </c>
      <c r="I4751" s="21"/>
      <c r="J4751" s="21"/>
      <c r="K4751" s="21" t="s">
        <v>26575</v>
      </c>
      <c r="L4751" s="21" t="str">
        <f>IF(ISNUMBER(VLOOKUP(A4751,EXCL,1,FALSE)),"Excluido",IF(ISNUMBER(VLOOKUP(A4751,POST,1,FALSE)),"PostAlerta",IF(ISNUMBER(VLOOKUP(A4751,PRE,1,FALSE)),"PreAlerta","")))</f>
        <v>PostAlerta</v>
      </c>
      <c r="M4751" s="21" t="str">
        <f>IF(ISNUMBER(A4751),(IF(ISNUMBER(VLOOKUP(A4751,KEYWORDS,1,FALSE)),"C/PalabrasClaves","S/PalabrasClaves")),"")</f>
        <v>S/PalabrasClaves</v>
      </c>
      <c r="N4751" s="21" t="str">
        <f t="shared" si="19"/>
        <v/>
      </c>
      <c r="O4751" s="21"/>
      <c r="P4751" s="21" t="s">
        <v>26576</v>
      </c>
      <c r="Q4751" s="21"/>
      <c r="R4751" s="21" t="str">
        <f>LEFT('2012-2022'!$P4751,4)</f>
        <v>2019</v>
      </c>
      <c r="S4751" s="21" t="s">
        <v>56</v>
      </c>
      <c r="T4751" s="21"/>
      <c r="U4751" s="21"/>
      <c r="V4751" s="21"/>
      <c r="W4751" s="27"/>
      <c r="X4751" s="27"/>
      <c r="Y4751" s="12"/>
    </row>
    <row r="4752" ht="15.75" customHeight="1">
      <c r="A4752" s="21">
        <v>3.1142009E7</v>
      </c>
      <c r="B4752" s="21" t="s">
        <v>26577</v>
      </c>
      <c r="C4752" s="21" t="s">
        <v>26578</v>
      </c>
      <c r="D4752" s="21" t="s">
        <v>26579</v>
      </c>
      <c r="E4752" s="21" t="s">
        <v>26580</v>
      </c>
      <c r="F4752" s="21" t="s">
        <v>104</v>
      </c>
      <c r="G4752" s="21">
        <v>2019.0</v>
      </c>
      <c r="H4752" s="26">
        <v>43616.0</v>
      </c>
      <c r="I4752" s="21" t="s">
        <v>26581</v>
      </c>
      <c r="J4752" s="21"/>
      <c r="K4752" s="21" t="s">
        <v>26582</v>
      </c>
      <c r="L4752" s="21" t="str">
        <f>IF(ISNUMBER(VLOOKUP(A4752,EXCL,1,FALSE)),"Excluido",IF(ISNUMBER(VLOOKUP(A4752,POST,1,FALSE)),"PostAlerta",IF(ISNUMBER(VLOOKUP(A4752,PRE,1,FALSE)),"PreAlerta","")))</f>
        <v>PostAlerta</v>
      </c>
      <c r="M4752" s="21" t="str">
        <f>IF(ISNUMBER(A4752),(IF(ISNUMBER(VLOOKUP(A4752,KEYWORDS,1,FALSE)),"C/PalabrasClaves","S/PalabrasClaves")),"")</f>
        <v>S/PalabrasClaves</v>
      </c>
      <c r="N4752" s="21" t="str">
        <f t="shared" si="19"/>
        <v/>
      </c>
      <c r="O4752" s="21"/>
      <c r="P4752" s="21" t="s">
        <v>26583</v>
      </c>
      <c r="Q4752" s="21"/>
      <c r="R4752" s="21" t="str">
        <f>LEFT('2012-2022'!$P4752,4)</f>
        <v>2019</v>
      </c>
      <c r="S4752" s="21" t="s">
        <v>56</v>
      </c>
      <c r="T4752" s="21"/>
      <c r="U4752" s="21"/>
      <c r="V4752" s="21"/>
      <c r="W4752" s="27"/>
      <c r="X4752" s="27"/>
      <c r="Y4752" s="28"/>
    </row>
    <row r="4753" ht="15.75" customHeight="1">
      <c r="A4753" s="21">
        <v>3.119135E7</v>
      </c>
      <c r="B4753" s="21" t="s">
        <v>26584</v>
      </c>
      <c r="C4753" s="21" t="s">
        <v>26585</v>
      </c>
      <c r="D4753" s="21" t="s">
        <v>26586</v>
      </c>
      <c r="E4753" s="21" t="s">
        <v>5410</v>
      </c>
      <c r="F4753" s="21" t="s">
        <v>26481</v>
      </c>
      <c r="G4753" s="21">
        <v>2019.0</v>
      </c>
      <c r="H4753" s="26">
        <v>43630.0</v>
      </c>
      <c r="I4753" s="21" t="s">
        <v>26587</v>
      </c>
      <c r="J4753" s="21"/>
      <c r="K4753" s="21" t="s">
        <v>26588</v>
      </c>
      <c r="L4753" s="21" t="str">
        <f>IF(ISNUMBER(VLOOKUP(A4753,EXCL,1,FALSE)),"Excluido",IF(ISNUMBER(VLOOKUP(A4753,POST,1,FALSE)),"PostAlerta",IF(ISNUMBER(VLOOKUP(A4753,PRE,1,FALSE)),"PreAlerta","")))</f>
        <v>PostAlerta</v>
      </c>
      <c r="M4753" s="21" t="str">
        <f>IF(ISNUMBER(A4753),(IF(ISNUMBER(VLOOKUP(A4753,KEYWORDS,1,FALSE)),"C/PalabrasClaves","S/PalabrasClaves")),"")</f>
        <v>S/PalabrasClaves</v>
      </c>
      <c r="N4753" s="21" t="str">
        <f t="shared" si="19"/>
        <v/>
      </c>
      <c r="O4753" s="21"/>
      <c r="P4753" s="21" t="s">
        <v>26583</v>
      </c>
      <c r="Q4753" s="21"/>
      <c r="R4753" s="21" t="str">
        <f>LEFT('2012-2022'!$P4753,4)</f>
        <v>2019</v>
      </c>
      <c r="S4753" s="21" t="s">
        <v>56</v>
      </c>
      <c r="T4753" s="21"/>
      <c r="U4753" s="21"/>
      <c r="V4753" s="21"/>
      <c r="W4753" s="27"/>
      <c r="X4753" s="27"/>
      <c r="Y4753" s="12"/>
    </row>
    <row r="4754" ht="15.75" customHeight="1">
      <c r="A4754" s="21">
        <v>3.1145746E7</v>
      </c>
      <c r="B4754" s="21" t="s">
        <v>26589</v>
      </c>
      <c r="C4754" s="21" t="s">
        <v>26590</v>
      </c>
      <c r="D4754" s="21" t="s">
        <v>26591</v>
      </c>
      <c r="E4754" s="21" t="s">
        <v>26592</v>
      </c>
      <c r="F4754" s="21" t="s">
        <v>2810</v>
      </c>
      <c r="G4754" s="21">
        <v>2019.0</v>
      </c>
      <c r="H4754" s="26">
        <v>43616.0</v>
      </c>
      <c r="I4754" s="21" t="s">
        <v>26593</v>
      </c>
      <c r="J4754" s="21"/>
      <c r="K4754" s="21" t="s">
        <v>26594</v>
      </c>
      <c r="L4754" s="21" t="str">
        <f>IF(ISNUMBER(VLOOKUP(A4754,EXCL,1,FALSE)),"Excluido",IF(ISNUMBER(VLOOKUP(A4754,POST,1,FALSE)),"PostAlerta",IF(ISNUMBER(VLOOKUP(A4754,PRE,1,FALSE)),"PreAlerta","")))</f>
        <v>PostAlerta</v>
      </c>
      <c r="M4754" s="21" t="str">
        <f>IF(ISNUMBER(A4754),(IF(ISNUMBER(VLOOKUP(A4754,KEYWORDS,1,FALSE)),"C/PalabrasClaves","S/PalabrasClaves")),"")</f>
        <v>S/PalabrasClaves</v>
      </c>
      <c r="N4754" s="21" t="str">
        <f t="shared" si="19"/>
        <v/>
      </c>
      <c r="O4754" s="21"/>
      <c r="P4754" s="21" t="s">
        <v>26595</v>
      </c>
      <c r="Q4754" s="21"/>
      <c r="R4754" s="21" t="str">
        <f>LEFT('2012-2022'!$P4754,4)</f>
        <v>2019</v>
      </c>
      <c r="S4754" s="21" t="s">
        <v>56</v>
      </c>
      <c r="T4754" s="21"/>
      <c r="U4754" s="21"/>
      <c r="V4754" s="21"/>
      <c r="W4754" s="27"/>
      <c r="X4754" s="27"/>
      <c r="Y4754" s="28"/>
    </row>
    <row r="4755" ht="15.75" customHeight="1">
      <c r="A4755" s="21">
        <v>3.0890683E7</v>
      </c>
      <c r="B4755" s="21" t="s">
        <v>26596</v>
      </c>
      <c r="C4755" s="21" t="s">
        <v>26597</v>
      </c>
      <c r="D4755" s="21" t="s">
        <v>26598</v>
      </c>
      <c r="E4755" s="21" t="s">
        <v>26599</v>
      </c>
      <c r="F4755" s="21" t="s">
        <v>909</v>
      </c>
      <c r="G4755" s="21">
        <v>2019.0</v>
      </c>
      <c r="H4755" s="26">
        <v>43545.0</v>
      </c>
      <c r="I4755" s="21" t="s">
        <v>26600</v>
      </c>
      <c r="J4755" s="21"/>
      <c r="K4755" s="21" t="s">
        <v>26601</v>
      </c>
      <c r="L4755" s="21" t="str">
        <f>IF(ISNUMBER(VLOOKUP(A4755,EXCL,1,FALSE)),"Excluido",IF(ISNUMBER(VLOOKUP(A4755,POST,1,FALSE)),"PostAlerta",IF(ISNUMBER(VLOOKUP(A4755,PRE,1,FALSE)),"PreAlerta","")))</f>
        <v>PostAlerta</v>
      </c>
      <c r="M4755" s="21" t="str">
        <f>IF(ISNUMBER(A4755),(IF(ISNUMBER(VLOOKUP(A4755,KEYWORDS,1,FALSE)),"C/PalabrasClaves","S/PalabrasClaves")),"")</f>
        <v>S/PalabrasClaves</v>
      </c>
      <c r="N4755" s="21" t="str">
        <f t="shared" si="19"/>
        <v/>
      </c>
      <c r="O4755" s="21"/>
      <c r="P4755" s="21" t="s">
        <v>26602</v>
      </c>
      <c r="Q4755" s="21"/>
      <c r="R4755" s="21" t="str">
        <f>LEFT('2012-2022'!$P4755,4)</f>
        <v>2019</v>
      </c>
      <c r="S4755" s="21" t="s">
        <v>56</v>
      </c>
      <c r="T4755" s="21"/>
      <c r="U4755" s="21"/>
      <c r="V4755" s="21"/>
      <c r="W4755" s="27"/>
      <c r="X4755" s="27"/>
      <c r="Y4755" s="12"/>
    </row>
    <row r="4756" ht="15.75" customHeight="1">
      <c r="A4756" s="21">
        <v>2.9094498E7</v>
      </c>
      <c r="B4756" s="21" t="s">
        <v>26603</v>
      </c>
      <c r="C4756" s="21" t="s">
        <v>26604</v>
      </c>
      <c r="D4756" s="21" t="s">
        <v>26605</v>
      </c>
      <c r="E4756" s="21" t="s">
        <v>26606</v>
      </c>
      <c r="F4756" s="21" t="s">
        <v>3814</v>
      </c>
      <c r="G4756" s="21">
        <v>2019.0</v>
      </c>
      <c r="H4756" s="26">
        <v>43042.0</v>
      </c>
      <c r="I4756" s="21"/>
      <c r="J4756" s="21"/>
      <c r="K4756" s="21" t="s">
        <v>26607</v>
      </c>
      <c r="L4756" s="21" t="str">
        <f>IF(ISNUMBER(VLOOKUP(A4756,EXCL,1,FALSE)),"Excluido",IF(ISNUMBER(VLOOKUP(A4756,POST,1,FALSE)),"PostAlerta",IF(ISNUMBER(VLOOKUP(A4756,PRE,1,FALSE)),"PreAlerta","")))</f>
        <v>Excluido</v>
      </c>
      <c r="M4756" s="21" t="str">
        <f>IF(ISNUMBER(A4756),(IF(ISNUMBER(VLOOKUP(A4756,KEYWORDS,1,FALSE)),"C/PalabrasClaves","S/PalabrasClaves")),"")</f>
        <v>S/PalabrasClaves</v>
      </c>
      <c r="N4756" s="21" t="str">
        <f t="shared" si="19"/>
        <v/>
      </c>
      <c r="O4756" s="21"/>
      <c r="P4756" s="21" t="s">
        <v>26608</v>
      </c>
      <c r="Q4756" s="21"/>
      <c r="R4756" s="21" t="str">
        <f>LEFT('2012-2022'!$P4756,4)</f>
        <v>2019</v>
      </c>
      <c r="S4756" s="21" t="s">
        <v>60</v>
      </c>
      <c r="T4756" s="21"/>
      <c r="U4756" s="21"/>
      <c r="V4756" s="21"/>
      <c r="W4756" s="27"/>
      <c r="X4756" s="27"/>
      <c r="Y4756" s="28"/>
    </row>
    <row r="4757" ht="15.75" customHeight="1">
      <c r="A4757" s="21">
        <v>3.0311439E7</v>
      </c>
      <c r="B4757" s="21" t="s">
        <v>26609</v>
      </c>
      <c r="C4757" s="21" t="s">
        <v>26610</v>
      </c>
      <c r="D4757" s="21" t="s">
        <v>26611</v>
      </c>
      <c r="E4757" s="21" t="s">
        <v>21536</v>
      </c>
      <c r="F4757" s="21" t="s">
        <v>16547</v>
      </c>
      <c r="G4757" s="21">
        <v>2019.0</v>
      </c>
      <c r="H4757" s="26">
        <v>43386.0</v>
      </c>
      <c r="I4757" s="21" t="s">
        <v>26612</v>
      </c>
      <c r="J4757" s="21"/>
      <c r="K4757" s="21" t="s">
        <v>26613</v>
      </c>
      <c r="L4757" s="21" t="str">
        <f>IF(ISNUMBER(VLOOKUP(A4757,EXCL,1,FALSE)),"Excluido",IF(ISNUMBER(VLOOKUP(A4757,POST,1,FALSE)),"PostAlerta",IF(ISNUMBER(VLOOKUP(A4757,PRE,1,FALSE)),"PreAlerta","")))</f>
        <v>PostAlerta</v>
      </c>
      <c r="M4757" s="21" t="str">
        <f>IF(ISNUMBER(A4757),(IF(ISNUMBER(VLOOKUP(A4757,KEYWORDS,1,FALSE)),"C/PalabrasClaves","S/PalabrasClaves")),"")</f>
        <v>S/PalabrasClaves</v>
      </c>
      <c r="N4757" s="21" t="str">
        <f t="shared" si="19"/>
        <v/>
      </c>
      <c r="O4757" s="21"/>
      <c r="P4757" s="21" t="s">
        <v>26608</v>
      </c>
      <c r="Q4757" s="21"/>
      <c r="R4757" s="21" t="str">
        <f>LEFT('2012-2022'!$P4757,4)</f>
        <v>2019</v>
      </c>
      <c r="S4757" s="21" t="s">
        <v>60</v>
      </c>
      <c r="T4757" s="21"/>
      <c r="U4757" s="21"/>
      <c r="V4757" s="21"/>
      <c r="W4757" s="27"/>
      <c r="X4757" s="27"/>
      <c r="Y4757" s="12"/>
    </row>
    <row r="4758" ht="15.75" customHeight="1">
      <c r="A4758" s="21">
        <v>3.0516832E7</v>
      </c>
      <c r="B4758" s="21" t="s">
        <v>26614</v>
      </c>
      <c r="C4758" s="21" t="s">
        <v>26615</v>
      </c>
      <c r="D4758" s="21" t="s">
        <v>26616</v>
      </c>
      <c r="E4758" s="21" t="s">
        <v>16230</v>
      </c>
      <c r="F4758" s="21" t="s">
        <v>119</v>
      </c>
      <c r="G4758" s="21">
        <v>2019.0</v>
      </c>
      <c r="H4758" s="26">
        <v>43440.0</v>
      </c>
      <c r="I4758" s="21"/>
      <c r="J4758" s="21"/>
      <c r="K4758" s="21" t="s">
        <v>26617</v>
      </c>
      <c r="L4758" s="21" t="str">
        <f>IF(ISNUMBER(VLOOKUP(A4758,EXCL,1,FALSE)),"Excluido",IF(ISNUMBER(VLOOKUP(A4758,POST,1,FALSE)),"PostAlerta",IF(ISNUMBER(VLOOKUP(A4758,PRE,1,FALSE)),"PreAlerta","")))</f>
        <v>PostAlerta</v>
      </c>
      <c r="M4758" s="21" t="str">
        <f>IF(ISNUMBER(A4758),(IF(ISNUMBER(VLOOKUP(A4758,KEYWORDS,1,FALSE)),"C/PalabrasClaves","S/PalabrasClaves")),"")</f>
        <v>S/PalabrasClaves</v>
      </c>
      <c r="N4758" s="21" t="str">
        <f t="shared" si="19"/>
        <v/>
      </c>
      <c r="O4758" s="21"/>
      <c r="P4758" s="21" t="s">
        <v>26608</v>
      </c>
      <c r="Q4758" s="21"/>
      <c r="R4758" s="21" t="str">
        <f>LEFT('2012-2022'!$P4758,4)</f>
        <v>2019</v>
      </c>
      <c r="S4758" s="21" t="s">
        <v>60</v>
      </c>
      <c r="T4758" s="21"/>
      <c r="U4758" s="21"/>
      <c r="V4758" s="21"/>
      <c r="W4758" s="27"/>
      <c r="X4758" s="27"/>
      <c r="Y4758" s="28"/>
    </row>
    <row r="4759" ht="15.75" customHeight="1">
      <c r="A4759" s="21">
        <v>3.0708135E7</v>
      </c>
      <c r="B4759" s="21" t="s">
        <v>26618</v>
      </c>
      <c r="C4759" s="21" t="s">
        <v>11486</v>
      </c>
      <c r="D4759" s="21" t="s">
        <v>26619</v>
      </c>
      <c r="E4759" s="21" t="s">
        <v>11488</v>
      </c>
      <c r="F4759" s="21" t="s">
        <v>169</v>
      </c>
      <c r="G4759" s="21">
        <v>2019.0</v>
      </c>
      <c r="H4759" s="26">
        <v>43498.0</v>
      </c>
      <c r="I4759" s="21"/>
      <c r="J4759" s="21"/>
      <c r="K4759" s="21" t="s">
        <v>26620</v>
      </c>
      <c r="L4759" s="21" t="str">
        <f>IF(ISNUMBER(VLOOKUP(A4759,EXCL,1,FALSE)),"Excluido",IF(ISNUMBER(VLOOKUP(A4759,POST,1,FALSE)),"PostAlerta",IF(ISNUMBER(VLOOKUP(A4759,PRE,1,FALSE)),"PreAlerta","")))</f>
        <v>PostAlerta</v>
      </c>
      <c r="M4759" s="21" t="str">
        <f>IF(ISNUMBER(A4759),(IF(ISNUMBER(VLOOKUP(A4759,KEYWORDS,1,FALSE)),"C/PalabrasClaves","S/PalabrasClaves")),"")</f>
        <v>S/PalabrasClaves</v>
      </c>
      <c r="N4759" s="21" t="str">
        <f t="shared" si="19"/>
        <v/>
      </c>
      <c r="O4759" s="21"/>
      <c r="P4759" s="21" t="s">
        <v>26608</v>
      </c>
      <c r="Q4759" s="21"/>
      <c r="R4759" s="21" t="str">
        <f>LEFT('2012-2022'!$P4759,4)</f>
        <v>2019</v>
      </c>
      <c r="S4759" s="21" t="s">
        <v>60</v>
      </c>
      <c r="T4759" s="21"/>
      <c r="U4759" s="21"/>
      <c r="V4759" s="21"/>
      <c r="W4759" s="27"/>
      <c r="X4759" s="27"/>
      <c r="Y4759" s="12"/>
    </row>
    <row r="4760" ht="15.75" customHeight="1">
      <c r="A4760" s="21">
        <v>3.0716462E7</v>
      </c>
      <c r="B4760" s="21" t="s">
        <v>26621</v>
      </c>
      <c r="C4760" s="21" t="s">
        <v>26622</v>
      </c>
      <c r="D4760" s="21" t="s">
        <v>26623</v>
      </c>
      <c r="E4760" s="21" t="s">
        <v>26624</v>
      </c>
      <c r="F4760" s="21" t="s">
        <v>3226</v>
      </c>
      <c r="G4760" s="21">
        <v>2019.0</v>
      </c>
      <c r="H4760" s="26">
        <v>43501.0</v>
      </c>
      <c r="I4760" s="21"/>
      <c r="J4760" s="21"/>
      <c r="K4760" s="21" t="s">
        <v>26625</v>
      </c>
      <c r="L4760" s="21" t="str">
        <f>IF(ISNUMBER(VLOOKUP(A4760,EXCL,1,FALSE)),"Excluido",IF(ISNUMBER(VLOOKUP(A4760,POST,1,FALSE)),"PostAlerta",IF(ISNUMBER(VLOOKUP(A4760,PRE,1,FALSE)),"PreAlerta","")))</f>
        <v>PostAlerta</v>
      </c>
      <c r="M4760" s="21" t="str">
        <f>IF(ISNUMBER(A4760),(IF(ISNUMBER(VLOOKUP(A4760,KEYWORDS,1,FALSE)),"C/PalabrasClaves","S/PalabrasClaves")),"")</f>
        <v>S/PalabrasClaves</v>
      </c>
      <c r="N4760" s="21" t="str">
        <f t="shared" si="19"/>
        <v/>
      </c>
      <c r="O4760" s="21"/>
      <c r="P4760" s="21" t="s">
        <v>26608</v>
      </c>
      <c r="Q4760" s="21"/>
      <c r="R4760" s="21" t="str">
        <f>LEFT('2012-2022'!$P4760,4)</f>
        <v>2019</v>
      </c>
      <c r="S4760" s="21" t="s">
        <v>60</v>
      </c>
      <c r="T4760" s="21"/>
      <c r="U4760" s="21"/>
      <c r="V4760" s="21"/>
      <c r="W4760" s="27"/>
      <c r="X4760" s="27"/>
      <c r="Y4760" s="28"/>
    </row>
    <row r="4761" ht="15.75" customHeight="1">
      <c r="A4761" s="21">
        <v>3.0746741E7</v>
      </c>
      <c r="B4761" s="21" t="s">
        <v>26626</v>
      </c>
      <c r="C4761" s="21" t="s">
        <v>26627</v>
      </c>
      <c r="D4761" s="21" t="s">
        <v>26628</v>
      </c>
      <c r="E4761" s="21" t="s">
        <v>20264</v>
      </c>
      <c r="F4761" s="21" t="s">
        <v>119</v>
      </c>
      <c r="G4761" s="21">
        <v>2019.0</v>
      </c>
      <c r="H4761" s="26">
        <v>43509.0</v>
      </c>
      <c r="I4761" s="21"/>
      <c r="J4761" s="21"/>
      <c r="K4761" s="21" t="s">
        <v>26629</v>
      </c>
      <c r="L4761" s="21" t="str">
        <f>IF(ISNUMBER(VLOOKUP(A4761,EXCL,1,FALSE)),"Excluido",IF(ISNUMBER(VLOOKUP(A4761,POST,1,FALSE)),"PostAlerta",IF(ISNUMBER(VLOOKUP(A4761,PRE,1,FALSE)),"PreAlerta","")))</f>
        <v>PostAlerta</v>
      </c>
      <c r="M4761" s="21" t="str">
        <f>IF(ISNUMBER(A4761),(IF(ISNUMBER(VLOOKUP(A4761,KEYWORDS,1,FALSE)),"C/PalabrasClaves","S/PalabrasClaves")),"")</f>
        <v>S/PalabrasClaves</v>
      </c>
      <c r="N4761" s="21" t="str">
        <f t="shared" si="19"/>
        <v/>
      </c>
      <c r="O4761" s="21"/>
      <c r="P4761" s="21" t="s">
        <v>26608</v>
      </c>
      <c r="Q4761" s="21"/>
      <c r="R4761" s="21" t="str">
        <f>LEFT('2012-2022'!$P4761,4)</f>
        <v>2019</v>
      </c>
      <c r="S4761" s="21" t="s">
        <v>60</v>
      </c>
      <c r="T4761" s="21"/>
      <c r="U4761" s="21"/>
      <c r="V4761" s="21"/>
      <c r="W4761" s="27"/>
      <c r="X4761" s="27"/>
      <c r="Y4761" s="12"/>
    </row>
    <row r="4762" ht="15.75" customHeight="1">
      <c r="A4762" s="21">
        <v>3.08352E7</v>
      </c>
      <c r="B4762" s="21" t="s">
        <v>26630</v>
      </c>
      <c r="C4762" s="21" t="s">
        <v>26631</v>
      </c>
      <c r="D4762" s="21" t="s">
        <v>26632</v>
      </c>
      <c r="E4762" s="21" t="s">
        <v>15660</v>
      </c>
      <c r="F4762" s="21" t="s">
        <v>508</v>
      </c>
      <c r="G4762" s="21">
        <v>2019.0</v>
      </c>
      <c r="H4762" s="26">
        <v>43530.0</v>
      </c>
      <c r="I4762" s="21" t="s">
        <v>26633</v>
      </c>
      <c r="J4762" s="21"/>
      <c r="K4762" s="21" t="s">
        <v>26634</v>
      </c>
      <c r="L4762" s="21" t="str">
        <f>IF(ISNUMBER(VLOOKUP(A4762,EXCL,1,FALSE)),"Excluido",IF(ISNUMBER(VLOOKUP(A4762,POST,1,FALSE)),"PostAlerta",IF(ISNUMBER(VLOOKUP(A4762,PRE,1,FALSE)),"PreAlerta","")))</f>
        <v>PostAlerta</v>
      </c>
      <c r="M4762" s="21" t="str">
        <f>IF(ISNUMBER(A4762),(IF(ISNUMBER(VLOOKUP(A4762,KEYWORDS,1,FALSE)),"C/PalabrasClaves","S/PalabrasClaves")),"")</f>
        <v>S/PalabrasClaves</v>
      </c>
      <c r="N4762" s="21" t="str">
        <f t="shared" si="19"/>
        <v/>
      </c>
      <c r="O4762" s="21"/>
      <c r="P4762" s="21" t="s">
        <v>26608</v>
      </c>
      <c r="Q4762" s="21"/>
      <c r="R4762" s="21" t="str">
        <f>LEFT('2012-2022'!$P4762,4)</f>
        <v>2019</v>
      </c>
      <c r="S4762" s="21" t="s">
        <v>60</v>
      </c>
      <c r="T4762" s="21"/>
      <c r="U4762" s="21"/>
      <c r="V4762" s="21"/>
      <c r="W4762" s="27"/>
      <c r="X4762" s="27"/>
      <c r="Y4762" s="28"/>
    </row>
    <row r="4763" ht="15.75" customHeight="1">
      <c r="A4763" s="21">
        <v>3.0898613E7</v>
      </c>
      <c r="B4763" s="21" t="s">
        <v>26635</v>
      </c>
      <c r="C4763" s="21" t="s">
        <v>26636</v>
      </c>
      <c r="D4763" s="21" t="s">
        <v>26637</v>
      </c>
      <c r="E4763" s="21" t="s">
        <v>26638</v>
      </c>
      <c r="F4763" s="21" t="s">
        <v>2712</v>
      </c>
      <c r="G4763" s="21">
        <v>2019.0</v>
      </c>
      <c r="H4763" s="26">
        <v>43547.0</v>
      </c>
      <c r="I4763" s="21"/>
      <c r="J4763" s="21"/>
      <c r="K4763" s="21" t="s">
        <v>26639</v>
      </c>
      <c r="L4763" s="21" t="str">
        <f>IF(ISNUMBER(VLOOKUP(A4763,EXCL,1,FALSE)),"Excluido",IF(ISNUMBER(VLOOKUP(A4763,POST,1,FALSE)),"PostAlerta",IF(ISNUMBER(VLOOKUP(A4763,PRE,1,FALSE)),"PreAlerta","")))</f>
        <v>PostAlerta</v>
      </c>
      <c r="M4763" s="21" t="str">
        <f>IF(ISNUMBER(A4763),(IF(ISNUMBER(VLOOKUP(A4763,KEYWORDS,1,FALSE)),"C/PalabrasClaves","S/PalabrasClaves")),"")</f>
        <v>S/PalabrasClaves</v>
      </c>
      <c r="N4763" s="21" t="str">
        <f t="shared" si="19"/>
        <v/>
      </c>
      <c r="O4763" s="21"/>
      <c r="P4763" s="21" t="s">
        <v>26608</v>
      </c>
      <c r="Q4763" s="21"/>
      <c r="R4763" s="21" t="str">
        <f>LEFT('2012-2022'!$P4763,4)</f>
        <v>2019</v>
      </c>
      <c r="S4763" s="21" t="s">
        <v>60</v>
      </c>
      <c r="T4763" s="21"/>
      <c r="U4763" s="21"/>
      <c r="V4763" s="21"/>
      <c r="W4763" s="27"/>
      <c r="X4763" s="27"/>
      <c r="Y4763" s="12"/>
    </row>
    <row r="4764" ht="15.75" customHeight="1">
      <c r="A4764" s="21">
        <v>3.0904539E7</v>
      </c>
      <c r="B4764" s="21" t="s">
        <v>26640</v>
      </c>
      <c r="C4764" s="21" t="s">
        <v>26641</v>
      </c>
      <c r="D4764" s="21" t="s">
        <v>26642</v>
      </c>
      <c r="E4764" s="21" t="s">
        <v>26643</v>
      </c>
      <c r="F4764" s="21" t="s">
        <v>496</v>
      </c>
      <c r="G4764" s="21">
        <v>2019.0</v>
      </c>
      <c r="H4764" s="26">
        <v>43549.0</v>
      </c>
      <c r="I4764" s="21"/>
      <c r="J4764" s="21"/>
      <c r="K4764" s="21" t="s">
        <v>26644</v>
      </c>
      <c r="L4764" s="21" t="str">
        <f>IF(ISNUMBER(VLOOKUP(A4764,EXCL,1,FALSE)),"Excluido",IF(ISNUMBER(VLOOKUP(A4764,POST,1,FALSE)),"PostAlerta",IF(ISNUMBER(VLOOKUP(A4764,PRE,1,FALSE)),"PreAlerta","")))</f>
        <v>PostAlerta</v>
      </c>
      <c r="M4764" s="21" t="str">
        <f>IF(ISNUMBER(A4764),(IF(ISNUMBER(VLOOKUP(A4764,KEYWORDS,1,FALSE)),"C/PalabrasClaves","S/PalabrasClaves")),"")</f>
        <v>S/PalabrasClaves</v>
      </c>
      <c r="N4764" s="21" t="str">
        <f t="shared" si="19"/>
        <v/>
      </c>
      <c r="O4764" s="21"/>
      <c r="P4764" s="21" t="s">
        <v>26608</v>
      </c>
      <c r="Q4764" s="21"/>
      <c r="R4764" s="21" t="str">
        <f>LEFT('2012-2022'!$P4764,4)</f>
        <v>2019</v>
      </c>
      <c r="S4764" s="21" t="s">
        <v>60</v>
      </c>
      <c r="T4764" s="21"/>
      <c r="U4764" s="21"/>
      <c r="V4764" s="21"/>
      <c r="W4764" s="27"/>
      <c r="X4764" s="27"/>
      <c r="Y4764" s="28"/>
    </row>
    <row r="4765" ht="15.75" customHeight="1">
      <c r="A4765" s="21">
        <v>3.0914397E7</v>
      </c>
      <c r="B4765" s="21" t="s">
        <v>26645</v>
      </c>
      <c r="C4765" s="21" t="s">
        <v>26646</v>
      </c>
      <c r="D4765" s="21" t="s">
        <v>26647</v>
      </c>
      <c r="E4765" s="21" t="s">
        <v>11488</v>
      </c>
      <c r="F4765" s="21" t="s">
        <v>14188</v>
      </c>
      <c r="G4765" s="21">
        <v>2019.0</v>
      </c>
      <c r="H4765" s="26">
        <v>43552.0</v>
      </c>
      <c r="I4765" s="21"/>
      <c r="J4765" s="21"/>
      <c r="K4765" s="21" t="s">
        <v>26648</v>
      </c>
      <c r="L4765" s="21" t="str">
        <f>IF(ISNUMBER(VLOOKUP(A4765,EXCL,1,FALSE)),"Excluido",IF(ISNUMBER(VLOOKUP(A4765,POST,1,FALSE)),"PostAlerta",IF(ISNUMBER(VLOOKUP(A4765,PRE,1,FALSE)),"PreAlerta","")))</f>
        <v>PostAlerta</v>
      </c>
      <c r="M4765" s="21" t="str">
        <f>IF(ISNUMBER(A4765),(IF(ISNUMBER(VLOOKUP(A4765,KEYWORDS,1,FALSE)),"C/PalabrasClaves","S/PalabrasClaves")),"")</f>
        <v>S/PalabrasClaves</v>
      </c>
      <c r="N4765" s="21" t="str">
        <f t="shared" si="19"/>
        <v/>
      </c>
      <c r="O4765" s="21"/>
      <c r="P4765" s="21" t="s">
        <v>26608</v>
      </c>
      <c r="Q4765" s="21"/>
      <c r="R4765" s="21" t="str">
        <f>LEFT('2012-2022'!$P4765,4)</f>
        <v>2019</v>
      </c>
      <c r="S4765" s="21" t="s">
        <v>60</v>
      </c>
      <c r="T4765" s="21"/>
      <c r="U4765" s="21"/>
      <c r="V4765" s="21"/>
      <c r="W4765" s="27"/>
      <c r="X4765" s="27"/>
      <c r="Y4765" s="12"/>
    </row>
    <row r="4766" ht="15.75" customHeight="1">
      <c r="A4766" s="21">
        <v>3.0930114E7</v>
      </c>
      <c r="B4766" s="21" t="s">
        <v>26649</v>
      </c>
      <c r="C4766" s="21" t="s">
        <v>26650</v>
      </c>
      <c r="D4766" s="21" t="s">
        <v>26651</v>
      </c>
      <c r="E4766" s="21" t="s">
        <v>26652</v>
      </c>
      <c r="F4766" s="21" t="s">
        <v>496</v>
      </c>
      <c r="G4766" s="21">
        <v>2019.0</v>
      </c>
      <c r="H4766" s="26">
        <v>43557.0</v>
      </c>
      <c r="I4766" s="21"/>
      <c r="J4766" s="21"/>
      <c r="K4766" s="21" t="s">
        <v>26653</v>
      </c>
      <c r="L4766" s="21" t="str">
        <f>IF(ISNUMBER(VLOOKUP(A4766,EXCL,1,FALSE)),"Excluido",IF(ISNUMBER(VLOOKUP(A4766,POST,1,FALSE)),"PostAlerta",IF(ISNUMBER(VLOOKUP(A4766,PRE,1,FALSE)),"PreAlerta","")))</f>
        <v>PostAlerta</v>
      </c>
      <c r="M4766" s="21" t="str">
        <f>IF(ISNUMBER(A4766),(IF(ISNUMBER(VLOOKUP(A4766,KEYWORDS,1,FALSE)),"C/PalabrasClaves","S/PalabrasClaves")),"")</f>
        <v>S/PalabrasClaves</v>
      </c>
      <c r="N4766" s="21" t="str">
        <f t="shared" si="19"/>
        <v/>
      </c>
      <c r="O4766" s="21"/>
      <c r="P4766" s="21" t="s">
        <v>26608</v>
      </c>
      <c r="Q4766" s="21"/>
      <c r="R4766" s="21" t="str">
        <f>LEFT('2012-2022'!$P4766,4)</f>
        <v>2019</v>
      </c>
      <c r="S4766" s="21" t="s">
        <v>60</v>
      </c>
      <c r="T4766" s="21"/>
      <c r="U4766" s="21"/>
      <c r="V4766" s="21"/>
      <c r="W4766" s="27"/>
      <c r="X4766" s="27"/>
      <c r="Y4766" s="28"/>
    </row>
    <row r="4767" ht="15.75" customHeight="1">
      <c r="A4767" s="21">
        <v>3.0938281E7</v>
      </c>
      <c r="B4767" s="21" t="s">
        <v>26654</v>
      </c>
      <c r="C4767" s="21" t="s">
        <v>26655</v>
      </c>
      <c r="D4767" s="21" t="s">
        <v>26656</v>
      </c>
      <c r="E4767" s="21" t="s">
        <v>26657</v>
      </c>
      <c r="F4767" s="21" t="s">
        <v>520</v>
      </c>
      <c r="G4767" s="21">
        <v>2019.0</v>
      </c>
      <c r="H4767" s="26">
        <v>43558.0</v>
      </c>
      <c r="I4767" s="21" t="s">
        <v>26658</v>
      </c>
      <c r="J4767" s="21"/>
      <c r="K4767" s="21" t="s">
        <v>26659</v>
      </c>
      <c r="L4767" s="21" t="str">
        <f>IF(ISNUMBER(VLOOKUP(A4767,EXCL,1,FALSE)),"Excluido",IF(ISNUMBER(VLOOKUP(A4767,POST,1,FALSE)),"PostAlerta",IF(ISNUMBER(VLOOKUP(A4767,PRE,1,FALSE)),"PreAlerta","")))</f>
        <v>PostAlerta</v>
      </c>
      <c r="M4767" s="21" t="str">
        <f>IF(ISNUMBER(A4767),(IF(ISNUMBER(VLOOKUP(A4767,KEYWORDS,1,FALSE)),"C/PalabrasClaves","S/PalabrasClaves")),"")</f>
        <v>S/PalabrasClaves</v>
      </c>
      <c r="N4767" s="21" t="str">
        <f t="shared" si="19"/>
        <v/>
      </c>
      <c r="O4767" s="21"/>
      <c r="P4767" s="21" t="s">
        <v>26608</v>
      </c>
      <c r="Q4767" s="21"/>
      <c r="R4767" s="21" t="str">
        <f>LEFT('2012-2022'!$P4767,4)</f>
        <v>2019</v>
      </c>
      <c r="S4767" s="21" t="s">
        <v>60</v>
      </c>
      <c r="T4767" s="21"/>
      <c r="U4767" s="21"/>
      <c r="V4767" s="21"/>
      <c r="W4767" s="27"/>
      <c r="X4767" s="27"/>
      <c r="Y4767" s="12"/>
    </row>
    <row r="4768" ht="15.75" customHeight="1">
      <c r="A4768" s="21">
        <v>3.0940413E7</v>
      </c>
      <c r="B4768" s="21" t="s">
        <v>26660</v>
      </c>
      <c r="C4768" s="21" t="s">
        <v>26661</v>
      </c>
      <c r="D4768" s="21" t="s">
        <v>26662</v>
      </c>
      <c r="E4768" s="21" t="s">
        <v>5942</v>
      </c>
      <c r="F4768" s="21" t="s">
        <v>496</v>
      </c>
      <c r="G4768" s="21">
        <v>2019.0</v>
      </c>
      <c r="H4768" s="26">
        <v>43559.0</v>
      </c>
      <c r="I4768" s="21"/>
      <c r="J4768" s="21"/>
      <c r="K4768" s="21" t="s">
        <v>26663</v>
      </c>
      <c r="L4768" s="21" t="str">
        <f>IF(ISNUMBER(VLOOKUP(A4768,EXCL,1,FALSE)),"Excluido",IF(ISNUMBER(VLOOKUP(A4768,POST,1,FALSE)),"PostAlerta",IF(ISNUMBER(VLOOKUP(A4768,PRE,1,FALSE)),"PreAlerta","")))</f>
        <v>PostAlerta</v>
      </c>
      <c r="M4768" s="21" t="str">
        <f>IF(ISNUMBER(A4768),(IF(ISNUMBER(VLOOKUP(A4768,KEYWORDS,1,FALSE)),"C/PalabrasClaves","S/PalabrasClaves")),"")</f>
        <v>S/PalabrasClaves</v>
      </c>
      <c r="N4768" s="21" t="str">
        <f t="shared" si="19"/>
        <v/>
      </c>
      <c r="O4768" s="21"/>
      <c r="P4768" s="21" t="s">
        <v>26608</v>
      </c>
      <c r="Q4768" s="21"/>
      <c r="R4768" s="21" t="str">
        <f>LEFT('2012-2022'!$P4768,4)</f>
        <v>2019</v>
      </c>
      <c r="S4768" s="21" t="s">
        <v>60</v>
      </c>
      <c r="T4768" s="21"/>
      <c r="U4768" s="21"/>
      <c r="V4768" s="21"/>
      <c r="W4768" s="27"/>
      <c r="X4768" s="27"/>
      <c r="Y4768" s="28"/>
    </row>
    <row r="4769" ht="15.75" customHeight="1">
      <c r="A4769" s="21">
        <v>3.0941647E7</v>
      </c>
      <c r="B4769" s="21" t="s">
        <v>26664</v>
      </c>
      <c r="C4769" s="21" t="s">
        <v>26665</v>
      </c>
      <c r="D4769" s="21" t="s">
        <v>26666</v>
      </c>
      <c r="E4769" s="21" t="s">
        <v>26667</v>
      </c>
      <c r="F4769" s="21" t="s">
        <v>4032</v>
      </c>
      <c r="G4769" s="21">
        <v>2019.0</v>
      </c>
      <c r="H4769" s="26">
        <v>43559.0</v>
      </c>
      <c r="I4769" s="21"/>
      <c r="J4769" s="21"/>
      <c r="K4769" s="21" t="s">
        <v>26668</v>
      </c>
      <c r="L4769" s="21" t="str">
        <f>IF(ISNUMBER(VLOOKUP(A4769,EXCL,1,FALSE)),"Excluido",IF(ISNUMBER(VLOOKUP(A4769,POST,1,FALSE)),"PostAlerta",IF(ISNUMBER(VLOOKUP(A4769,PRE,1,FALSE)),"PreAlerta","")))</f>
        <v>PostAlerta</v>
      </c>
      <c r="M4769" s="21" t="str">
        <f>IF(ISNUMBER(A4769),(IF(ISNUMBER(VLOOKUP(A4769,KEYWORDS,1,FALSE)),"C/PalabrasClaves","S/PalabrasClaves")),"")</f>
        <v>S/PalabrasClaves</v>
      </c>
      <c r="N4769" s="21" t="str">
        <f t="shared" si="19"/>
        <v/>
      </c>
      <c r="O4769" s="21"/>
      <c r="P4769" s="21" t="s">
        <v>26608</v>
      </c>
      <c r="Q4769" s="21"/>
      <c r="R4769" s="21" t="str">
        <f>LEFT('2012-2022'!$P4769,4)</f>
        <v>2019</v>
      </c>
      <c r="S4769" s="21" t="s">
        <v>60</v>
      </c>
      <c r="T4769" s="21"/>
      <c r="U4769" s="21"/>
      <c r="V4769" s="21"/>
      <c r="W4769" s="27"/>
      <c r="X4769" s="27"/>
      <c r="Y4769" s="12"/>
    </row>
    <row r="4770" ht="15.75" customHeight="1">
      <c r="A4770" s="21">
        <v>3.095258E7</v>
      </c>
      <c r="B4770" s="21" t="s">
        <v>26669</v>
      </c>
      <c r="C4770" s="21" t="s">
        <v>26670</v>
      </c>
      <c r="D4770" s="21" t="s">
        <v>26671</v>
      </c>
      <c r="E4770" s="21" t="s">
        <v>26672</v>
      </c>
      <c r="F4770" s="21" t="s">
        <v>496</v>
      </c>
      <c r="G4770" s="21">
        <v>2019.0</v>
      </c>
      <c r="H4770" s="26">
        <v>43562.0</v>
      </c>
      <c r="I4770" s="21"/>
      <c r="J4770" s="21"/>
      <c r="K4770" s="21" t="s">
        <v>26673</v>
      </c>
      <c r="L4770" s="21" t="str">
        <f>IF(ISNUMBER(VLOOKUP(A4770,EXCL,1,FALSE)),"Excluido",IF(ISNUMBER(VLOOKUP(A4770,POST,1,FALSE)),"PostAlerta",IF(ISNUMBER(VLOOKUP(A4770,PRE,1,FALSE)),"PreAlerta","")))</f>
        <v>PostAlerta</v>
      </c>
      <c r="M4770" s="21" t="str">
        <f>IF(ISNUMBER(A4770),(IF(ISNUMBER(VLOOKUP(A4770,KEYWORDS,1,FALSE)),"C/PalabrasClaves","S/PalabrasClaves")),"")</f>
        <v>S/PalabrasClaves</v>
      </c>
      <c r="N4770" s="21" t="str">
        <f t="shared" si="19"/>
        <v/>
      </c>
      <c r="O4770" s="21"/>
      <c r="P4770" s="21" t="s">
        <v>26608</v>
      </c>
      <c r="Q4770" s="21"/>
      <c r="R4770" s="21" t="str">
        <f>LEFT('2012-2022'!$P4770,4)</f>
        <v>2019</v>
      </c>
      <c r="S4770" s="21" t="s">
        <v>60</v>
      </c>
      <c r="T4770" s="21"/>
      <c r="U4770" s="21"/>
      <c r="V4770" s="21"/>
      <c r="W4770" s="27"/>
      <c r="X4770" s="27"/>
      <c r="Y4770" s="28"/>
    </row>
    <row r="4771" ht="15.75" customHeight="1">
      <c r="A4771" s="21">
        <v>3.0958712E7</v>
      </c>
      <c r="B4771" s="21" t="s">
        <v>26674</v>
      </c>
      <c r="C4771" s="21" t="s">
        <v>26675</v>
      </c>
      <c r="D4771" s="21" t="s">
        <v>26676</v>
      </c>
      <c r="E4771" s="21" t="s">
        <v>9504</v>
      </c>
      <c r="F4771" s="21" t="s">
        <v>26677</v>
      </c>
      <c r="G4771" s="21">
        <v>2019.0</v>
      </c>
      <c r="H4771" s="26">
        <v>43564.0</v>
      </c>
      <c r="I4771" s="21" t="s">
        <v>26678</v>
      </c>
      <c r="J4771" s="21"/>
      <c r="K4771" s="21" t="s">
        <v>26679</v>
      </c>
      <c r="L4771" s="21" t="str">
        <f>IF(ISNUMBER(VLOOKUP(A4771,EXCL,1,FALSE)),"Excluido",IF(ISNUMBER(VLOOKUP(A4771,POST,1,FALSE)),"PostAlerta",IF(ISNUMBER(VLOOKUP(A4771,PRE,1,FALSE)),"PreAlerta","")))</f>
        <v>PostAlerta</v>
      </c>
      <c r="M4771" s="21" t="str">
        <f>IF(ISNUMBER(A4771),(IF(ISNUMBER(VLOOKUP(A4771,KEYWORDS,1,FALSE)),"C/PalabrasClaves","S/PalabrasClaves")),"")</f>
        <v>C/PalabrasClaves</v>
      </c>
      <c r="N4771" s="21" t="str">
        <f t="shared" si="19"/>
        <v/>
      </c>
      <c r="O4771" s="21"/>
      <c r="P4771" s="21" t="s">
        <v>26608</v>
      </c>
      <c r="Q4771" s="21"/>
      <c r="R4771" s="21" t="str">
        <f>LEFT('2012-2022'!$P4771,4)</f>
        <v>2019</v>
      </c>
      <c r="S4771" s="21" t="s">
        <v>60</v>
      </c>
      <c r="T4771" s="21"/>
      <c r="U4771" s="21"/>
      <c r="V4771" s="21"/>
      <c r="W4771" s="27"/>
      <c r="X4771" s="27"/>
      <c r="Y4771" s="12"/>
    </row>
    <row r="4772" ht="15.75" customHeight="1">
      <c r="A4772" s="21">
        <v>3.099122E7</v>
      </c>
      <c r="B4772" s="21" t="s">
        <v>26680</v>
      </c>
      <c r="C4772" s="21" t="s">
        <v>26681</v>
      </c>
      <c r="D4772" s="21" t="s">
        <v>26682</v>
      </c>
      <c r="E4772" s="21" t="s">
        <v>26683</v>
      </c>
      <c r="F4772" s="21" t="s">
        <v>26684</v>
      </c>
      <c r="G4772" s="21">
        <v>2019.0</v>
      </c>
      <c r="H4772" s="26">
        <v>43572.0</v>
      </c>
      <c r="I4772" s="21"/>
      <c r="J4772" s="21"/>
      <c r="K4772" s="21" t="s">
        <v>26685</v>
      </c>
      <c r="L4772" s="21" t="str">
        <f>IF(ISNUMBER(VLOOKUP(A4772,EXCL,1,FALSE)),"Excluido",IF(ISNUMBER(VLOOKUP(A4772,POST,1,FALSE)),"PostAlerta",IF(ISNUMBER(VLOOKUP(A4772,PRE,1,FALSE)),"PreAlerta","")))</f>
        <v>PostAlerta</v>
      </c>
      <c r="M4772" s="21" t="str">
        <f>IF(ISNUMBER(A4772),(IF(ISNUMBER(VLOOKUP(A4772,KEYWORDS,1,FALSE)),"C/PalabrasClaves","S/PalabrasClaves")),"")</f>
        <v>S/PalabrasClaves</v>
      </c>
      <c r="N4772" s="21" t="str">
        <f t="shared" si="19"/>
        <v/>
      </c>
      <c r="O4772" s="21"/>
      <c r="P4772" s="21" t="s">
        <v>26608</v>
      </c>
      <c r="Q4772" s="21"/>
      <c r="R4772" s="21" t="str">
        <f>LEFT('2012-2022'!$P4772,4)</f>
        <v>2019</v>
      </c>
      <c r="S4772" s="21" t="s">
        <v>60</v>
      </c>
      <c r="T4772" s="21"/>
      <c r="U4772" s="21"/>
      <c r="V4772" s="21"/>
      <c r="W4772" s="27"/>
      <c r="X4772" s="27"/>
      <c r="Y4772" s="28"/>
    </row>
    <row r="4773" ht="15.75" customHeight="1">
      <c r="A4773" s="21">
        <v>3.0992179E7</v>
      </c>
      <c r="B4773" s="21" t="s">
        <v>26686</v>
      </c>
      <c r="C4773" s="21" t="s">
        <v>26687</v>
      </c>
      <c r="D4773" s="21" t="s">
        <v>26688</v>
      </c>
      <c r="E4773" s="21" t="s">
        <v>15793</v>
      </c>
      <c r="F4773" s="21" t="s">
        <v>496</v>
      </c>
      <c r="G4773" s="21">
        <v>2019.0</v>
      </c>
      <c r="H4773" s="26">
        <v>43573.0</v>
      </c>
      <c r="I4773" s="21"/>
      <c r="J4773" s="21"/>
      <c r="K4773" s="21" t="s">
        <v>26689</v>
      </c>
      <c r="L4773" s="21" t="str">
        <f>IF(ISNUMBER(VLOOKUP(A4773,EXCL,1,FALSE)),"Excluido",IF(ISNUMBER(VLOOKUP(A4773,POST,1,FALSE)),"PostAlerta",IF(ISNUMBER(VLOOKUP(A4773,PRE,1,FALSE)),"PreAlerta","")))</f>
        <v>PostAlerta</v>
      </c>
      <c r="M4773" s="21" t="str">
        <f>IF(ISNUMBER(A4773),(IF(ISNUMBER(VLOOKUP(A4773,KEYWORDS,1,FALSE)),"C/PalabrasClaves","S/PalabrasClaves")),"")</f>
        <v>S/PalabrasClaves</v>
      </c>
      <c r="N4773" s="21" t="str">
        <f t="shared" si="19"/>
        <v/>
      </c>
      <c r="O4773" s="21"/>
      <c r="P4773" s="21" t="s">
        <v>26608</v>
      </c>
      <c r="Q4773" s="21"/>
      <c r="R4773" s="21" t="str">
        <f>LEFT('2012-2022'!$P4773,4)</f>
        <v>2019</v>
      </c>
      <c r="S4773" s="21" t="s">
        <v>60</v>
      </c>
      <c r="T4773" s="21"/>
      <c r="U4773" s="21"/>
      <c r="V4773" s="21"/>
      <c r="W4773" s="27"/>
      <c r="X4773" s="27"/>
      <c r="Y4773" s="12"/>
    </row>
    <row r="4774" ht="15.75" customHeight="1">
      <c r="A4774" s="21">
        <v>3.1000483E7</v>
      </c>
      <c r="B4774" s="21" t="s">
        <v>26690</v>
      </c>
      <c r="C4774" s="21" t="s">
        <v>26691</v>
      </c>
      <c r="D4774" s="21" t="s">
        <v>26692</v>
      </c>
      <c r="E4774" s="21" t="s">
        <v>26693</v>
      </c>
      <c r="F4774" s="21" t="s">
        <v>496</v>
      </c>
      <c r="G4774" s="21">
        <v>2019.0</v>
      </c>
      <c r="H4774" s="26">
        <v>43575.0</v>
      </c>
      <c r="I4774" s="21" t="s">
        <v>26694</v>
      </c>
      <c r="J4774" s="21" t="s">
        <v>26695</v>
      </c>
      <c r="K4774" s="21" t="s">
        <v>26696</v>
      </c>
      <c r="L4774" s="21" t="str">
        <f>IF(ISNUMBER(VLOOKUP(A4774,EXCL,1,FALSE)),"Excluido",IF(ISNUMBER(VLOOKUP(A4774,POST,1,FALSE)),"PostAlerta",IF(ISNUMBER(VLOOKUP(A4774,PRE,1,FALSE)),"PreAlerta","")))</f>
        <v>PostAlerta</v>
      </c>
      <c r="M4774" s="21" t="str">
        <f>IF(ISNUMBER(A4774),(IF(ISNUMBER(VLOOKUP(A4774,KEYWORDS,1,FALSE)),"C/PalabrasClaves","S/PalabrasClaves")),"")</f>
        <v>S/PalabrasClaves</v>
      </c>
      <c r="N4774" s="21" t="str">
        <f t="shared" si="19"/>
        <v/>
      </c>
      <c r="O4774" s="21"/>
      <c r="P4774" s="21" t="s">
        <v>26608</v>
      </c>
      <c r="Q4774" s="21"/>
      <c r="R4774" s="21" t="str">
        <f>LEFT('2012-2022'!$P4774,4)</f>
        <v>2019</v>
      </c>
      <c r="S4774" s="21" t="s">
        <v>60</v>
      </c>
      <c r="T4774" s="21"/>
      <c r="U4774" s="21"/>
      <c r="V4774" s="21"/>
      <c r="W4774" s="27"/>
      <c r="X4774" s="27"/>
      <c r="Y4774" s="28"/>
    </row>
    <row r="4775" ht="15.75" customHeight="1">
      <c r="A4775" s="21">
        <v>3.1001816E7</v>
      </c>
      <c r="B4775" s="21" t="s">
        <v>26697</v>
      </c>
      <c r="C4775" s="21" t="s">
        <v>26698</v>
      </c>
      <c r="D4775" s="21" t="s">
        <v>26699</v>
      </c>
      <c r="E4775" s="21" t="s">
        <v>26700</v>
      </c>
      <c r="F4775" s="21" t="s">
        <v>278</v>
      </c>
      <c r="G4775" s="21">
        <v>2019.0</v>
      </c>
      <c r="H4775" s="26">
        <v>43575.0</v>
      </c>
      <c r="I4775" s="21" t="s">
        <v>26701</v>
      </c>
      <c r="J4775" s="21" t="s">
        <v>26702</v>
      </c>
      <c r="K4775" s="21" t="s">
        <v>26703</v>
      </c>
      <c r="L4775" s="21" t="str">
        <f>IF(ISNUMBER(VLOOKUP(A4775,EXCL,1,FALSE)),"Excluido",IF(ISNUMBER(VLOOKUP(A4775,POST,1,FALSE)),"PostAlerta",IF(ISNUMBER(VLOOKUP(A4775,PRE,1,FALSE)),"PreAlerta","")))</f>
        <v>PostAlerta</v>
      </c>
      <c r="M4775" s="21" t="str">
        <f>IF(ISNUMBER(A4775),(IF(ISNUMBER(VLOOKUP(A4775,KEYWORDS,1,FALSE)),"C/PalabrasClaves","S/PalabrasClaves")),"")</f>
        <v>S/PalabrasClaves</v>
      </c>
      <c r="N4775" s="21" t="str">
        <f t="shared" si="19"/>
        <v/>
      </c>
      <c r="O4775" s="21"/>
      <c r="P4775" s="21" t="s">
        <v>26608</v>
      </c>
      <c r="Q4775" s="21"/>
      <c r="R4775" s="21" t="str">
        <f>LEFT('2012-2022'!$P4775,4)</f>
        <v>2019</v>
      </c>
      <c r="S4775" s="21" t="s">
        <v>60</v>
      </c>
      <c r="T4775" s="21"/>
      <c r="U4775" s="21"/>
      <c r="V4775" s="21"/>
      <c r="W4775" s="27"/>
      <c r="X4775" s="27"/>
      <c r="Y4775" s="12"/>
    </row>
    <row r="4776" ht="15.75" customHeight="1">
      <c r="A4776" s="21">
        <v>3.1002861E7</v>
      </c>
      <c r="B4776" s="21" t="s">
        <v>26704</v>
      </c>
      <c r="C4776" s="21" t="s">
        <v>26705</v>
      </c>
      <c r="D4776" s="21" t="s">
        <v>26706</v>
      </c>
      <c r="E4776" s="21" t="s">
        <v>26707</v>
      </c>
      <c r="F4776" s="21" t="s">
        <v>12578</v>
      </c>
      <c r="G4776" s="21">
        <v>2019.0</v>
      </c>
      <c r="H4776" s="26">
        <v>43575.0</v>
      </c>
      <c r="I4776" s="21"/>
      <c r="J4776" s="21"/>
      <c r="K4776" s="21" t="s">
        <v>26708</v>
      </c>
      <c r="L4776" s="21" t="str">
        <f>IF(ISNUMBER(VLOOKUP(A4776,EXCL,1,FALSE)),"Excluido",IF(ISNUMBER(VLOOKUP(A4776,POST,1,FALSE)),"PostAlerta",IF(ISNUMBER(VLOOKUP(A4776,PRE,1,FALSE)),"PreAlerta","")))</f>
        <v>PostAlerta</v>
      </c>
      <c r="M4776" s="21" t="str">
        <f>IF(ISNUMBER(A4776),(IF(ISNUMBER(VLOOKUP(A4776,KEYWORDS,1,FALSE)),"C/PalabrasClaves","S/PalabrasClaves")),"")</f>
        <v>S/PalabrasClaves</v>
      </c>
      <c r="N4776" s="21" t="str">
        <f t="shared" si="19"/>
        <v/>
      </c>
      <c r="O4776" s="21"/>
      <c r="P4776" s="21" t="s">
        <v>26608</v>
      </c>
      <c r="Q4776" s="21"/>
      <c r="R4776" s="21" t="str">
        <f>LEFT('2012-2022'!$P4776,4)</f>
        <v>2019</v>
      </c>
      <c r="S4776" s="21" t="s">
        <v>60</v>
      </c>
      <c r="T4776" s="21"/>
      <c r="U4776" s="21"/>
      <c r="V4776" s="21"/>
      <c r="W4776" s="27"/>
      <c r="X4776" s="27"/>
      <c r="Y4776" s="28"/>
    </row>
    <row r="4777" ht="15.75" customHeight="1">
      <c r="A4777" s="21">
        <v>3.1002931E7</v>
      </c>
      <c r="B4777" s="21" t="s">
        <v>26709</v>
      </c>
      <c r="C4777" s="21" t="s">
        <v>26710</v>
      </c>
      <c r="D4777" s="21" t="s">
        <v>26711</v>
      </c>
      <c r="E4777" s="21" t="s">
        <v>26712</v>
      </c>
      <c r="F4777" s="21" t="s">
        <v>208</v>
      </c>
      <c r="G4777" s="21">
        <v>2019.0</v>
      </c>
      <c r="H4777" s="26">
        <v>43575.0</v>
      </c>
      <c r="I4777" s="21"/>
      <c r="J4777" s="21"/>
      <c r="K4777" s="21" t="s">
        <v>26713</v>
      </c>
      <c r="L4777" s="21" t="str">
        <f>IF(ISNUMBER(VLOOKUP(A4777,EXCL,1,FALSE)),"Excluido",IF(ISNUMBER(VLOOKUP(A4777,POST,1,FALSE)),"PostAlerta",IF(ISNUMBER(VLOOKUP(A4777,PRE,1,FALSE)),"PreAlerta","")))</f>
        <v>PostAlerta</v>
      </c>
      <c r="M4777" s="21" t="str">
        <f>IF(ISNUMBER(A4777),(IF(ISNUMBER(VLOOKUP(A4777,KEYWORDS,1,FALSE)),"C/PalabrasClaves","S/PalabrasClaves")),"")</f>
        <v>S/PalabrasClaves</v>
      </c>
      <c r="N4777" s="21" t="str">
        <f t="shared" si="19"/>
        <v/>
      </c>
      <c r="O4777" s="21"/>
      <c r="P4777" s="21" t="s">
        <v>26608</v>
      </c>
      <c r="Q4777" s="21"/>
      <c r="R4777" s="21" t="str">
        <f>LEFT('2012-2022'!$P4777,4)</f>
        <v>2019</v>
      </c>
      <c r="S4777" s="21" t="s">
        <v>60</v>
      </c>
      <c r="T4777" s="21"/>
      <c r="U4777" s="21"/>
      <c r="V4777" s="21"/>
      <c r="W4777" s="27"/>
      <c r="X4777" s="27"/>
      <c r="Y4777" s="12"/>
    </row>
    <row r="4778" ht="15.75" customHeight="1">
      <c r="A4778" s="21">
        <v>3.1006611E7</v>
      </c>
      <c r="B4778" s="21" t="s">
        <v>26714</v>
      </c>
      <c r="C4778" s="21" t="s">
        <v>26715</v>
      </c>
      <c r="D4778" s="21" t="s">
        <v>26716</v>
      </c>
      <c r="E4778" s="21" t="s">
        <v>26717</v>
      </c>
      <c r="F4778" s="21" t="s">
        <v>496</v>
      </c>
      <c r="G4778" s="21">
        <v>2019.0</v>
      </c>
      <c r="H4778" s="26">
        <v>43578.0</v>
      </c>
      <c r="I4778" s="21"/>
      <c r="J4778" s="21"/>
      <c r="K4778" s="21" t="s">
        <v>26718</v>
      </c>
      <c r="L4778" s="21" t="str">
        <f>IF(ISNUMBER(VLOOKUP(A4778,EXCL,1,FALSE)),"Excluido",IF(ISNUMBER(VLOOKUP(A4778,POST,1,FALSE)),"PostAlerta",IF(ISNUMBER(VLOOKUP(A4778,PRE,1,FALSE)),"PreAlerta","")))</f>
        <v>PostAlerta</v>
      </c>
      <c r="M4778" s="21" t="str">
        <f>IF(ISNUMBER(A4778),(IF(ISNUMBER(VLOOKUP(A4778,KEYWORDS,1,FALSE)),"C/PalabrasClaves","S/PalabrasClaves")),"")</f>
        <v>S/PalabrasClaves</v>
      </c>
      <c r="N4778" s="21" t="str">
        <f t="shared" si="19"/>
        <v/>
      </c>
      <c r="O4778" s="21"/>
      <c r="P4778" s="21" t="s">
        <v>26608</v>
      </c>
      <c r="Q4778" s="21"/>
      <c r="R4778" s="21" t="str">
        <f>LEFT('2012-2022'!$P4778,4)</f>
        <v>2019</v>
      </c>
      <c r="S4778" s="21" t="s">
        <v>60</v>
      </c>
      <c r="T4778" s="21"/>
      <c r="U4778" s="21"/>
      <c r="V4778" s="21"/>
      <c r="W4778" s="27"/>
      <c r="X4778" s="27"/>
      <c r="Y4778" s="28"/>
    </row>
    <row r="4779" ht="15.75" customHeight="1">
      <c r="A4779" s="21">
        <v>3.1010732E7</v>
      </c>
      <c r="B4779" s="21" t="s">
        <v>26719</v>
      </c>
      <c r="C4779" s="21" t="s">
        <v>26720</v>
      </c>
      <c r="D4779" s="21" t="s">
        <v>26721</v>
      </c>
      <c r="E4779" s="21" t="s">
        <v>6313</v>
      </c>
      <c r="F4779" s="21" t="s">
        <v>496</v>
      </c>
      <c r="G4779" s="21">
        <v>2019.0</v>
      </c>
      <c r="H4779" s="26">
        <v>43579.0</v>
      </c>
      <c r="I4779" s="21"/>
      <c r="J4779" s="21"/>
      <c r="K4779" s="21" t="s">
        <v>26722</v>
      </c>
      <c r="L4779" s="21" t="str">
        <f>IF(ISNUMBER(VLOOKUP(A4779,EXCL,1,FALSE)),"Excluido",IF(ISNUMBER(VLOOKUP(A4779,POST,1,FALSE)),"PostAlerta",IF(ISNUMBER(VLOOKUP(A4779,PRE,1,FALSE)),"PreAlerta","")))</f>
        <v>PostAlerta</v>
      </c>
      <c r="M4779" s="21" t="str">
        <f>IF(ISNUMBER(A4779),(IF(ISNUMBER(VLOOKUP(A4779,KEYWORDS,1,FALSE)),"C/PalabrasClaves","S/PalabrasClaves")),"")</f>
        <v>S/PalabrasClaves</v>
      </c>
      <c r="N4779" s="21" t="str">
        <f t="shared" si="19"/>
        <v/>
      </c>
      <c r="O4779" s="21"/>
      <c r="P4779" s="21" t="s">
        <v>26608</v>
      </c>
      <c r="Q4779" s="21"/>
      <c r="R4779" s="21" t="str">
        <f>LEFT('2012-2022'!$P4779,4)</f>
        <v>2019</v>
      </c>
      <c r="S4779" s="21" t="s">
        <v>60</v>
      </c>
      <c r="T4779" s="21"/>
      <c r="U4779" s="21"/>
      <c r="V4779" s="21"/>
      <c r="W4779" s="27"/>
      <c r="X4779" s="27"/>
      <c r="Y4779" s="12"/>
    </row>
    <row r="4780" ht="15.75" customHeight="1">
      <c r="A4780" s="21">
        <v>3.1014939E7</v>
      </c>
      <c r="B4780" s="21" t="s">
        <v>26723</v>
      </c>
      <c r="C4780" s="21" t="s">
        <v>26724</v>
      </c>
      <c r="D4780" s="21" t="s">
        <v>26725</v>
      </c>
      <c r="E4780" s="21" t="s">
        <v>5744</v>
      </c>
      <c r="F4780" s="21" t="s">
        <v>496</v>
      </c>
      <c r="G4780" s="21">
        <v>2019.0</v>
      </c>
      <c r="H4780" s="26">
        <v>43580.0</v>
      </c>
      <c r="I4780" s="21"/>
      <c r="J4780" s="21"/>
      <c r="K4780" s="21" t="s">
        <v>26726</v>
      </c>
      <c r="L4780" s="21" t="str">
        <f>IF(ISNUMBER(VLOOKUP(A4780,EXCL,1,FALSE)),"Excluido",IF(ISNUMBER(VLOOKUP(A4780,POST,1,FALSE)),"PostAlerta",IF(ISNUMBER(VLOOKUP(A4780,PRE,1,FALSE)),"PreAlerta","")))</f>
        <v>PostAlerta</v>
      </c>
      <c r="M4780" s="21" t="str">
        <f>IF(ISNUMBER(A4780),(IF(ISNUMBER(VLOOKUP(A4780,KEYWORDS,1,FALSE)),"C/PalabrasClaves","S/PalabrasClaves")),"")</f>
        <v>S/PalabrasClaves</v>
      </c>
      <c r="N4780" s="21" t="str">
        <f t="shared" si="19"/>
        <v/>
      </c>
      <c r="O4780" s="21"/>
      <c r="P4780" s="21" t="s">
        <v>26608</v>
      </c>
      <c r="Q4780" s="21"/>
      <c r="R4780" s="21" t="str">
        <f>LEFT('2012-2022'!$P4780,4)</f>
        <v>2019</v>
      </c>
      <c r="S4780" s="21" t="s">
        <v>60</v>
      </c>
      <c r="T4780" s="21"/>
      <c r="U4780" s="21"/>
      <c r="V4780" s="21"/>
      <c r="W4780" s="27"/>
      <c r="X4780" s="27"/>
      <c r="Y4780" s="28"/>
    </row>
    <row r="4781" ht="15.75" customHeight="1">
      <c r="A4781" s="21">
        <v>3.1023629E7</v>
      </c>
      <c r="B4781" s="21" t="s">
        <v>26727</v>
      </c>
      <c r="C4781" s="21" t="s">
        <v>26728</v>
      </c>
      <c r="D4781" s="21" t="s">
        <v>26729</v>
      </c>
      <c r="E4781" s="21" t="s">
        <v>21206</v>
      </c>
      <c r="F4781" s="21" t="s">
        <v>496</v>
      </c>
      <c r="G4781" s="21">
        <v>2019.0</v>
      </c>
      <c r="H4781" s="26">
        <v>43582.0</v>
      </c>
      <c r="I4781" s="21"/>
      <c r="J4781" s="21"/>
      <c r="K4781" s="21" t="s">
        <v>26730</v>
      </c>
      <c r="L4781" s="21" t="str">
        <f>IF(ISNUMBER(VLOOKUP(A4781,EXCL,1,FALSE)),"Excluido",IF(ISNUMBER(VLOOKUP(A4781,POST,1,FALSE)),"PostAlerta",IF(ISNUMBER(VLOOKUP(A4781,PRE,1,FALSE)),"PreAlerta","")))</f>
        <v>PostAlerta</v>
      </c>
      <c r="M4781" s="21" t="str">
        <f>IF(ISNUMBER(A4781),(IF(ISNUMBER(VLOOKUP(A4781,KEYWORDS,1,FALSE)),"C/PalabrasClaves","S/PalabrasClaves")),"")</f>
        <v>S/PalabrasClaves</v>
      </c>
      <c r="N4781" s="21" t="str">
        <f t="shared" si="19"/>
        <v/>
      </c>
      <c r="O4781" s="21"/>
      <c r="P4781" s="21" t="s">
        <v>26608</v>
      </c>
      <c r="Q4781" s="21"/>
      <c r="R4781" s="21" t="str">
        <f>LEFT('2012-2022'!$P4781,4)</f>
        <v>2019</v>
      </c>
      <c r="S4781" s="21" t="s">
        <v>60</v>
      </c>
      <c r="T4781" s="21"/>
      <c r="U4781" s="21"/>
      <c r="V4781" s="21"/>
      <c r="W4781" s="27"/>
      <c r="X4781" s="27"/>
      <c r="Y4781" s="12"/>
    </row>
    <row r="4782" ht="15.75" customHeight="1">
      <c r="A4782" s="21">
        <v>3.1029698E7</v>
      </c>
      <c r="B4782" s="21" t="s">
        <v>26731</v>
      </c>
      <c r="C4782" s="21" t="s">
        <v>26732</v>
      </c>
      <c r="D4782" s="21" t="s">
        <v>26733</v>
      </c>
      <c r="E4782" s="21" t="s">
        <v>25711</v>
      </c>
      <c r="F4782" s="21" t="s">
        <v>3283</v>
      </c>
      <c r="G4782" s="21">
        <v>2019.0</v>
      </c>
      <c r="H4782" s="26">
        <v>43584.0</v>
      </c>
      <c r="I4782" s="21"/>
      <c r="J4782" s="21"/>
      <c r="K4782" s="21" t="s">
        <v>26734</v>
      </c>
      <c r="L4782" s="21" t="str">
        <f>IF(ISNUMBER(VLOOKUP(A4782,EXCL,1,FALSE)),"Excluido",IF(ISNUMBER(VLOOKUP(A4782,POST,1,FALSE)),"PostAlerta",IF(ISNUMBER(VLOOKUP(A4782,PRE,1,FALSE)),"PreAlerta","")))</f>
        <v>PostAlerta</v>
      </c>
      <c r="M4782" s="21" t="str">
        <f>IF(ISNUMBER(A4782),(IF(ISNUMBER(VLOOKUP(A4782,KEYWORDS,1,FALSE)),"C/PalabrasClaves","S/PalabrasClaves")),"")</f>
        <v>S/PalabrasClaves</v>
      </c>
      <c r="N4782" s="21" t="str">
        <f t="shared" si="19"/>
        <v/>
      </c>
      <c r="O4782" s="21"/>
      <c r="P4782" s="21" t="s">
        <v>26608</v>
      </c>
      <c r="Q4782" s="21"/>
      <c r="R4782" s="21" t="str">
        <f>LEFT('2012-2022'!$P4782,4)</f>
        <v>2019</v>
      </c>
      <c r="S4782" s="21" t="s">
        <v>60</v>
      </c>
      <c r="T4782" s="21"/>
      <c r="U4782" s="21"/>
      <c r="V4782" s="21"/>
      <c r="W4782" s="27"/>
      <c r="X4782" s="27"/>
      <c r="Y4782" s="28"/>
    </row>
    <row r="4783" ht="15.75" customHeight="1">
      <c r="A4783" s="21">
        <v>3.1056486E7</v>
      </c>
      <c r="B4783" s="21" t="s">
        <v>26735</v>
      </c>
      <c r="C4783" s="21" t="s">
        <v>26736</v>
      </c>
      <c r="D4783" s="21" t="s">
        <v>26737</v>
      </c>
      <c r="E4783" s="21" t="s">
        <v>26738</v>
      </c>
      <c r="F4783" s="21" t="s">
        <v>496</v>
      </c>
      <c r="G4783" s="21">
        <v>2019.0</v>
      </c>
      <c r="H4783" s="26">
        <v>43592.0</v>
      </c>
      <c r="I4783" s="21" t="s">
        <v>26739</v>
      </c>
      <c r="J4783" s="21" t="s">
        <v>26740</v>
      </c>
      <c r="K4783" s="21" t="s">
        <v>26741</v>
      </c>
      <c r="L4783" s="21" t="str">
        <f>IF(ISNUMBER(VLOOKUP(A4783,EXCL,1,FALSE)),"Excluido",IF(ISNUMBER(VLOOKUP(A4783,POST,1,FALSE)),"PostAlerta",IF(ISNUMBER(VLOOKUP(A4783,PRE,1,FALSE)),"PreAlerta","")))</f>
        <v>PostAlerta</v>
      </c>
      <c r="M4783" s="21" t="str">
        <f>IF(ISNUMBER(A4783),(IF(ISNUMBER(VLOOKUP(A4783,KEYWORDS,1,FALSE)),"C/PalabrasClaves","S/PalabrasClaves")),"")</f>
        <v>S/PalabrasClaves</v>
      </c>
      <c r="N4783" s="21" t="str">
        <f t="shared" si="19"/>
        <v/>
      </c>
      <c r="O4783" s="21"/>
      <c r="P4783" s="21" t="s">
        <v>26608</v>
      </c>
      <c r="Q4783" s="21"/>
      <c r="R4783" s="21" t="str">
        <f>LEFT('2012-2022'!$P4783,4)</f>
        <v>2019</v>
      </c>
      <c r="S4783" s="21" t="s">
        <v>60</v>
      </c>
      <c r="T4783" s="21"/>
      <c r="U4783" s="21"/>
      <c r="V4783" s="21"/>
      <c r="W4783" s="27"/>
      <c r="X4783" s="27"/>
      <c r="Y4783" s="12"/>
    </row>
    <row r="4784" ht="15.75" customHeight="1">
      <c r="A4784" s="21">
        <v>3.108014E7</v>
      </c>
      <c r="B4784" s="21" t="s">
        <v>26742</v>
      </c>
      <c r="C4784" s="21" t="s">
        <v>26743</v>
      </c>
      <c r="D4784" s="21" t="s">
        <v>26744</v>
      </c>
      <c r="E4784" s="21" t="s">
        <v>26745</v>
      </c>
      <c r="F4784" s="21" t="s">
        <v>496</v>
      </c>
      <c r="G4784" s="21">
        <v>2019.0</v>
      </c>
      <c r="H4784" s="26">
        <v>43599.0</v>
      </c>
      <c r="I4784" s="21"/>
      <c r="J4784" s="21"/>
      <c r="K4784" s="21" t="s">
        <v>26746</v>
      </c>
      <c r="L4784" s="21" t="str">
        <f>IF(ISNUMBER(VLOOKUP(A4784,EXCL,1,FALSE)),"Excluido",IF(ISNUMBER(VLOOKUP(A4784,POST,1,FALSE)),"PostAlerta",IF(ISNUMBER(VLOOKUP(A4784,PRE,1,FALSE)),"PreAlerta","")))</f>
        <v>PostAlerta</v>
      </c>
      <c r="M4784" s="21" t="str">
        <f>IF(ISNUMBER(A4784),(IF(ISNUMBER(VLOOKUP(A4784,KEYWORDS,1,FALSE)),"C/PalabrasClaves","S/PalabrasClaves")),"")</f>
        <v>S/PalabrasClaves</v>
      </c>
      <c r="N4784" s="21" t="str">
        <f t="shared" si="19"/>
        <v/>
      </c>
      <c r="O4784" s="21"/>
      <c r="P4784" s="21" t="s">
        <v>26608</v>
      </c>
      <c r="Q4784" s="21"/>
      <c r="R4784" s="21" t="str">
        <f>LEFT('2012-2022'!$P4784,4)</f>
        <v>2019</v>
      </c>
      <c r="S4784" s="21" t="s">
        <v>60</v>
      </c>
      <c r="T4784" s="21"/>
      <c r="U4784" s="21"/>
      <c r="V4784" s="21"/>
      <c r="W4784" s="27"/>
      <c r="X4784" s="27"/>
      <c r="Y4784" s="28"/>
    </row>
    <row r="4785" ht="15.75" customHeight="1">
      <c r="A4785" s="21">
        <v>3.1107234E7</v>
      </c>
      <c r="B4785" s="21" t="s">
        <v>26747</v>
      </c>
      <c r="C4785" s="21" t="s">
        <v>26748</v>
      </c>
      <c r="D4785" s="21" t="s">
        <v>26749</v>
      </c>
      <c r="E4785" s="21" t="s">
        <v>22987</v>
      </c>
      <c r="F4785" s="21" t="s">
        <v>508</v>
      </c>
      <c r="G4785" s="21">
        <v>2019.0</v>
      </c>
      <c r="H4785" s="26">
        <v>43606.0</v>
      </c>
      <c r="I4785" s="21" t="s">
        <v>26750</v>
      </c>
      <c r="J4785" s="21"/>
      <c r="K4785" s="21" t="s">
        <v>26751</v>
      </c>
      <c r="L4785" s="21" t="str">
        <f>IF(ISNUMBER(VLOOKUP(A4785,EXCL,1,FALSE)),"Excluido",IF(ISNUMBER(VLOOKUP(A4785,POST,1,FALSE)),"PostAlerta",IF(ISNUMBER(VLOOKUP(A4785,PRE,1,FALSE)),"PreAlerta","")))</f>
        <v>PostAlerta</v>
      </c>
      <c r="M4785" s="21" t="str">
        <f>IF(ISNUMBER(A4785),(IF(ISNUMBER(VLOOKUP(A4785,KEYWORDS,1,FALSE)),"C/PalabrasClaves","S/PalabrasClaves")),"")</f>
        <v>S/PalabrasClaves</v>
      </c>
      <c r="N4785" s="21" t="str">
        <f t="shared" si="19"/>
        <v/>
      </c>
      <c r="O4785" s="21"/>
      <c r="P4785" s="21" t="s">
        <v>26608</v>
      </c>
      <c r="Q4785" s="21"/>
      <c r="R4785" s="21" t="str">
        <f>LEFT('2012-2022'!$P4785,4)</f>
        <v>2019</v>
      </c>
      <c r="S4785" s="21" t="s">
        <v>60</v>
      </c>
      <c r="T4785" s="21"/>
      <c r="U4785" s="21"/>
      <c r="V4785" s="21"/>
      <c r="W4785" s="27"/>
      <c r="X4785" s="27"/>
      <c r="Y4785" s="12"/>
    </row>
    <row r="4786" ht="15.75" customHeight="1">
      <c r="A4786" s="21">
        <v>3.1119415E7</v>
      </c>
      <c r="B4786" s="21" t="s">
        <v>26752</v>
      </c>
      <c r="C4786" s="21" t="s">
        <v>26753</v>
      </c>
      <c r="D4786" s="21" t="s">
        <v>26754</v>
      </c>
      <c r="E4786" s="21" t="s">
        <v>26755</v>
      </c>
      <c r="F4786" s="21" t="s">
        <v>664</v>
      </c>
      <c r="G4786" s="21">
        <v>2019.0</v>
      </c>
      <c r="H4786" s="26">
        <v>43609.0</v>
      </c>
      <c r="I4786" s="21"/>
      <c r="J4786" s="21"/>
      <c r="K4786" s="21" t="s">
        <v>26756</v>
      </c>
      <c r="L4786" s="21" t="str">
        <f>IF(ISNUMBER(VLOOKUP(A4786,EXCL,1,FALSE)),"Excluido",IF(ISNUMBER(VLOOKUP(A4786,POST,1,FALSE)),"PostAlerta",IF(ISNUMBER(VLOOKUP(A4786,PRE,1,FALSE)),"PreAlerta","")))</f>
        <v>PostAlerta</v>
      </c>
      <c r="M4786" s="21" t="str">
        <f>IF(ISNUMBER(A4786),(IF(ISNUMBER(VLOOKUP(A4786,KEYWORDS,1,FALSE)),"C/PalabrasClaves","S/PalabrasClaves")),"")</f>
        <v>S/PalabrasClaves</v>
      </c>
      <c r="N4786" s="21" t="str">
        <f t="shared" si="19"/>
        <v/>
      </c>
      <c r="O4786" s="21"/>
      <c r="P4786" s="21" t="s">
        <v>26608</v>
      </c>
      <c r="Q4786" s="21"/>
      <c r="R4786" s="21" t="str">
        <f>LEFT('2012-2022'!$P4786,4)</f>
        <v>2019</v>
      </c>
      <c r="S4786" s="21" t="s">
        <v>60</v>
      </c>
      <c r="T4786" s="21"/>
      <c r="U4786" s="21"/>
      <c r="V4786" s="21"/>
      <c r="W4786" s="27"/>
      <c r="X4786" s="27"/>
      <c r="Y4786" s="28"/>
    </row>
    <row r="4787" ht="15.75" customHeight="1">
      <c r="A4787" s="21">
        <v>3.1122685E7</v>
      </c>
      <c r="B4787" s="21" t="s">
        <v>26757</v>
      </c>
      <c r="C4787" s="21" t="s">
        <v>26758</v>
      </c>
      <c r="D4787" s="21" t="s">
        <v>26759</v>
      </c>
      <c r="E4787" s="21" t="s">
        <v>26760</v>
      </c>
      <c r="F4787" s="21" t="s">
        <v>22662</v>
      </c>
      <c r="G4787" s="21">
        <v>2019.0</v>
      </c>
      <c r="H4787" s="26">
        <v>43610.0</v>
      </c>
      <c r="I4787" s="21"/>
      <c r="J4787" s="21"/>
      <c r="K4787" s="21" t="s">
        <v>26761</v>
      </c>
      <c r="L4787" s="21" t="str">
        <f>IF(ISNUMBER(VLOOKUP(A4787,EXCL,1,FALSE)),"Excluido",IF(ISNUMBER(VLOOKUP(A4787,POST,1,FALSE)),"PostAlerta",IF(ISNUMBER(VLOOKUP(A4787,PRE,1,FALSE)),"PreAlerta","")))</f>
        <v>PostAlerta</v>
      </c>
      <c r="M4787" s="21" t="str">
        <f>IF(ISNUMBER(A4787),(IF(ISNUMBER(VLOOKUP(A4787,KEYWORDS,1,FALSE)),"C/PalabrasClaves","S/PalabrasClaves")),"")</f>
        <v>S/PalabrasClaves</v>
      </c>
      <c r="N4787" s="21" t="str">
        <f t="shared" si="19"/>
        <v/>
      </c>
      <c r="O4787" s="21"/>
      <c r="P4787" s="21" t="s">
        <v>26608</v>
      </c>
      <c r="Q4787" s="21"/>
      <c r="R4787" s="21" t="str">
        <f>LEFT('2012-2022'!$P4787,4)</f>
        <v>2019</v>
      </c>
      <c r="S4787" s="21" t="s">
        <v>60</v>
      </c>
      <c r="T4787" s="21"/>
      <c r="U4787" s="21"/>
      <c r="V4787" s="21"/>
      <c r="W4787" s="27"/>
      <c r="X4787" s="27"/>
      <c r="Y4787" s="12"/>
    </row>
    <row r="4788" ht="15.75" customHeight="1">
      <c r="A4788" s="21">
        <v>3.1174695E7</v>
      </c>
      <c r="B4788" s="21" t="s">
        <v>26762</v>
      </c>
      <c r="C4788" s="21" t="s">
        <v>11583</v>
      </c>
      <c r="D4788" s="21" t="s">
        <v>26763</v>
      </c>
      <c r="E4788" s="21" t="s">
        <v>1425</v>
      </c>
      <c r="F4788" s="21" t="s">
        <v>202</v>
      </c>
      <c r="G4788" s="21">
        <v>2019.0</v>
      </c>
      <c r="H4788" s="26">
        <v>43625.0</v>
      </c>
      <c r="I4788" s="21"/>
      <c r="J4788" s="21"/>
      <c r="K4788" s="21" t="s">
        <v>26764</v>
      </c>
      <c r="L4788" s="21" t="str">
        <f>IF(ISNUMBER(VLOOKUP(A4788,EXCL,1,FALSE)),"Excluido",IF(ISNUMBER(VLOOKUP(A4788,POST,1,FALSE)),"PostAlerta",IF(ISNUMBER(VLOOKUP(A4788,PRE,1,FALSE)),"PreAlerta","")))</f>
        <v>PostAlerta</v>
      </c>
      <c r="M4788" s="21" t="str">
        <f>IF(ISNUMBER(A4788),(IF(ISNUMBER(VLOOKUP(A4788,KEYWORDS,1,FALSE)),"C/PalabrasClaves","S/PalabrasClaves")),"")</f>
        <v>S/PalabrasClaves</v>
      </c>
      <c r="N4788" s="21" t="str">
        <f t="shared" si="19"/>
        <v/>
      </c>
      <c r="O4788" s="21"/>
      <c r="P4788" s="21" t="s">
        <v>26608</v>
      </c>
      <c r="Q4788" s="21"/>
      <c r="R4788" s="21" t="str">
        <f>LEFT('2012-2022'!$P4788,4)</f>
        <v>2019</v>
      </c>
      <c r="S4788" s="21" t="s">
        <v>60</v>
      </c>
      <c r="T4788" s="21"/>
      <c r="U4788" s="21"/>
      <c r="V4788" s="21"/>
      <c r="W4788" s="27"/>
      <c r="X4788" s="27"/>
      <c r="Y4788" s="28"/>
    </row>
    <row r="4789" ht="15.75" customHeight="1">
      <c r="A4789" s="21">
        <v>3.1176406E7</v>
      </c>
      <c r="B4789" s="21" t="s">
        <v>26765</v>
      </c>
      <c r="C4789" s="21" t="s">
        <v>26766</v>
      </c>
      <c r="D4789" s="21" t="s">
        <v>26767</v>
      </c>
      <c r="E4789" s="21" t="s">
        <v>26768</v>
      </c>
      <c r="F4789" s="21" t="s">
        <v>354</v>
      </c>
      <c r="G4789" s="21">
        <v>2019.0</v>
      </c>
      <c r="H4789" s="26">
        <v>43626.0</v>
      </c>
      <c r="I4789" s="21"/>
      <c r="J4789" s="21"/>
      <c r="K4789" s="21" t="s">
        <v>26769</v>
      </c>
      <c r="L4789" s="21" t="str">
        <f>IF(ISNUMBER(VLOOKUP(A4789,EXCL,1,FALSE)),"Excluido",IF(ISNUMBER(VLOOKUP(A4789,POST,1,FALSE)),"PostAlerta",IF(ISNUMBER(VLOOKUP(A4789,PRE,1,FALSE)),"PreAlerta","")))</f>
        <v>PostAlerta</v>
      </c>
      <c r="M4789" s="21" t="str">
        <f>IF(ISNUMBER(A4789),(IF(ISNUMBER(VLOOKUP(A4789,KEYWORDS,1,FALSE)),"C/PalabrasClaves","S/PalabrasClaves")),"")</f>
        <v>S/PalabrasClaves</v>
      </c>
      <c r="N4789" s="21" t="str">
        <f t="shared" si="19"/>
        <v/>
      </c>
      <c r="O4789" s="21"/>
      <c r="P4789" s="21" t="s">
        <v>26608</v>
      </c>
      <c r="Q4789" s="21"/>
      <c r="R4789" s="21" t="str">
        <f>LEFT('2012-2022'!$P4789,4)</f>
        <v>2019</v>
      </c>
      <c r="S4789" s="21" t="s">
        <v>60</v>
      </c>
      <c r="T4789" s="21"/>
      <c r="U4789" s="21"/>
      <c r="V4789" s="21"/>
      <c r="W4789" s="27"/>
      <c r="X4789" s="27"/>
      <c r="Y4789" s="12"/>
    </row>
    <row r="4790" ht="15.75" customHeight="1">
      <c r="A4790" s="21">
        <v>3.1176411E7</v>
      </c>
      <c r="B4790" s="21" t="s">
        <v>26770</v>
      </c>
      <c r="C4790" s="21" t="s">
        <v>26771</v>
      </c>
      <c r="D4790" s="21" t="s">
        <v>26772</v>
      </c>
      <c r="E4790" s="21" t="s">
        <v>22637</v>
      </c>
      <c r="F4790" s="21" t="s">
        <v>354</v>
      </c>
      <c r="G4790" s="21">
        <v>2019.0</v>
      </c>
      <c r="H4790" s="26">
        <v>43626.0</v>
      </c>
      <c r="I4790" s="21"/>
      <c r="J4790" s="21"/>
      <c r="K4790" s="21" t="s">
        <v>26773</v>
      </c>
      <c r="L4790" s="21" t="str">
        <f>IF(ISNUMBER(VLOOKUP(A4790,EXCL,1,FALSE)),"Excluido",IF(ISNUMBER(VLOOKUP(A4790,POST,1,FALSE)),"PostAlerta",IF(ISNUMBER(VLOOKUP(A4790,PRE,1,FALSE)),"PreAlerta","")))</f>
        <v>PostAlerta</v>
      </c>
      <c r="M4790" s="21" t="str">
        <f>IF(ISNUMBER(A4790),(IF(ISNUMBER(VLOOKUP(A4790,KEYWORDS,1,FALSE)),"C/PalabrasClaves","S/PalabrasClaves")),"")</f>
        <v>S/PalabrasClaves</v>
      </c>
      <c r="N4790" s="21" t="str">
        <f t="shared" si="19"/>
        <v/>
      </c>
      <c r="O4790" s="21"/>
      <c r="P4790" s="21" t="s">
        <v>26608</v>
      </c>
      <c r="Q4790" s="21"/>
      <c r="R4790" s="21" t="str">
        <f>LEFT('2012-2022'!$P4790,4)</f>
        <v>2019</v>
      </c>
      <c r="S4790" s="21" t="s">
        <v>60</v>
      </c>
      <c r="T4790" s="21"/>
      <c r="U4790" s="21"/>
      <c r="V4790" s="21"/>
      <c r="W4790" s="27"/>
      <c r="X4790" s="27"/>
      <c r="Y4790" s="28"/>
    </row>
    <row r="4791" ht="15.75" customHeight="1">
      <c r="A4791" s="21">
        <v>3.1179564E7</v>
      </c>
      <c r="B4791" s="21" t="s">
        <v>26774</v>
      </c>
      <c r="C4791" s="21" t="s">
        <v>26775</v>
      </c>
      <c r="D4791" s="21" t="s">
        <v>26776</v>
      </c>
      <c r="E4791" s="21" t="s">
        <v>26777</v>
      </c>
      <c r="F4791" s="21" t="s">
        <v>3517</v>
      </c>
      <c r="G4791" s="21">
        <v>2019.0</v>
      </c>
      <c r="H4791" s="26">
        <v>43627.0</v>
      </c>
      <c r="I4791" s="21"/>
      <c r="J4791" s="21"/>
      <c r="K4791" s="21" t="s">
        <v>26778</v>
      </c>
      <c r="L4791" s="21" t="str">
        <f>IF(ISNUMBER(VLOOKUP(A4791,EXCL,1,FALSE)),"Excluido",IF(ISNUMBER(VLOOKUP(A4791,POST,1,FALSE)),"PostAlerta",IF(ISNUMBER(VLOOKUP(A4791,PRE,1,FALSE)),"PreAlerta","")))</f>
        <v>PostAlerta</v>
      </c>
      <c r="M4791" s="21" t="str">
        <f>IF(ISNUMBER(A4791),(IF(ISNUMBER(VLOOKUP(A4791,KEYWORDS,1,FALSE)),"C/PalabrasClaves","S/PalabrasClaves")),"")</f>
        <v>S/PalabrasClaves</v>
      </c>
      <c r="N4791" s="21" t="str">
        <f t="shared" si="19"/>
        <v/>
      </c>
      <c r="O4791" s="21"/>
      <c r="P4791" s="21" t="s">
        <v>26608</v>
      </c>
      <c r="Q4791" s="21"/>
      <c r="R4791" s="21" t="str">
        <f>LEFT('2012-2022'!$P4791,4)</f>
        <v>2019</v>
      </c>
      <c r="S4791" s="21" t="s">
        <v>60</v>
      </c>
      <c r="T4791" s="21"/>
      <c r="U4791" s="21"/>
      <c r="V4791" s="21"/>
      <c r="W4791" s="27"/>
      <c r="X4791" s="27"/>
      <c r="Y4791" s="12"/>
    </row>
    <row r="4792" ht="15.75" customHeight="1">
      <c r="A4792" s="21">
        <v>3.1205043E7</v>
      </c>
      <c r="B4792" s="21" t="s">
        <v>26779</v>
      </c>
      <c r="C4792" s="21" t="s">
        <v>26780</v>
      </c>
      <c r="D4792" s="21" t="s">
        <v>26781</v>
      </c>
      <c r="E4792" s="21" t="s">
        <v>5128</v>
      </c>
      <c r="F4792" s="21" t="s">
        <v>12705</v>
      </c>
      <c r="G4792" s="21">
        <v>2019.0</v>
      </c>
      <c r="H4792" s="26">
        <v>43634.0</v>
      </c>
      <c r="I4792" s="21"/>
      <c r="J4792" s="21"/>
      <c r="K4792" s="21"/>
      <c r="L4792" s="21" t="str">
        <f>IF(ISNUMBER(VLOOKUP(A4792,EXCL,1,FALSE)),"Excluido",IF(ISNUMBER(VLOOKUP(A4792,POST,1,FALSE)),"PostAlerta",IF(ISNUMBER(VLOOKUP(A4792,PRE,1,FALSE)),"PreAlerta","")))</f>
        <v>PostAlerta</v>
      </c>
      <c r="M4792" s="21" t="str">
        <f>IF(ISNUMBER(A4792),(IF(ISNUMBER(VLOOKUP(A4792,KEYWORDS,1,FALSE)),"C/PalabrasClaves","S/PalabrasClaves")),"")</f>
        <v>S/PalabrasClaves</v>
      </c>
      <c r="N4792" s="21" t="str">
        <f t="shared" si="19"/>
        <v/>
      </c>
      <c r="O4792" s="21"/>
      <c r="P4792" s="21" t="s">
        <v>26782</v>
      </c>
      <c r="Q4792" s="21"/>
      <c r="R4792" s="21" t="str">
        <f>LEFT('2012-2022'!$P4792,4)</f>
        <v>2019</v>
      </c>
      <c r="S4792" s="21" t="s">
        <v>60</v>
      </c>
      <c r="T4792" s="21"/>
      <c r="U4792" s="21"/>
      <c r="V4792" s="21"/>
      <c r="W4792" s="27"/>
      <c r="X4792" s="27"/>
      <c r="Y4792" s="28"/>
    </row>
    <row r="4793" ht="15.75" customHeight="1">
      <c r="A4793" s="21">
        <v>3.1205239E7</v>
      </c>
      <c r="B4793" s="21" t="s">
        <v>26783</v>
      </c>
      <c r="C4793" s="21" t="s">
        <v>26784</v>
      </c>
      <c r="D4793" s="21" t="s">
        <v>26785</v>
      </c>
      <c r="E4793" s="21" t="s">
        <v>26786</v>
      </c>
      <c r="F4793" s="21" t="s">
        <v>4983</v>
      </c>
      <c r="G4793" s="21">
        <v>2019.0</v>
      </c>
      <c r="H4793" s="26">
        <v>43634.0</v>
      </c>
      <c r="I4793" s="21"/>
      <c r="J4793" s="21"/>
      <c r="K4793" s="21" t="s">
        <v>26787</v>
      </c>
      <c r="L4793" s="21" t="str">
        <f>IF(ISNUMBER(VLOOKUP(A4793,EXCL,1,FALSE)),"Excluido",IF(ISNUMBER(VLOOKUP(A4793,POST,1,FALSE)),"PostAlerta",IF(ISNUMBER(VLOOKUP(A4793,PRE,1,FALSE)),"PreAlerta","")))</f>
        <v>Excluido</v>
      </c>
      <c r="M4793" s="21" t="str">
        <f>IF(ISNUMBER(A4793),(IF(ISNUMBER(VLOOKUP(A4793,KEYWORDS,1,FALSE)),"C/PalabrasClaves","S/PalabrasClaves")),"")</f>
        <v>S/PalabrasClaves</v>
      </c>
      <c r="N4793" s="21" t="str">
        <f t="shared" si="19"/>
        <v/>
      </c>
      <c r="O4793" s="21"/>
      <c r="P4793" s="21" t="s">
        <v>26608</v>
      </c>
      <c r="Q4793" s="21"/>
      <c r="R4793" s="21" t="str">
        <f>LEFT('2012-2022'!$P4793,4)</f>
        <v>2019</v>
      </c>
      <c r="S4793" s="21" t="s">
        <v>60</v>
      </c>
      <c r="T4793" s="21"/>
      <c r="U4793" s="21"/>
      <c r="V4793" s="21"/>
      <c r="W4793" s="27"/>
      <c r="X4793" s="27"/>
      <c r="Y4793" s="12"/>
    </row>
    <row r="4794" ht="15.75" customHeight="1">
      <c r="A4794" s="21">
        <v>3.1238733E7</v>
      </c>
      <c r="B4794" s="21" t="s">
        <v>26788</v>
      </c>
      <c r="C4794" s="21" t="s">
        <v>26789</v>
      </c>
      <c r="D4794" s="21" t="s">
        <v>26790</v>
      </c>
      <c r="E4794" s="21" t="s">
        <v>24063</v>
      </c>
      <c r="F4794" s="21" t="s">
        <v>2415</v>
      </c>
      <c r="G4794" s="21">
        <v>2019.0</v>
      </c>
      <c r="H4794" s="26">
        <v>43643.0</v>
      </c>
      <c r="I4794" s="21"/>
      <c r="J4794" s="21"/>
      <c r="K4794" s="21" t="s">
        <v>26791</v>
      </c>
      <c r="L4794" s="21" t="str">
        <f>IF(ISNUMBER(VLOOKUP(A4794,EXCL,1,FALSE)),"Excluido",IF(ISNUMBER(VLOOKUP(A4794,POST,1,FALSE)),"PostAlerta",IF(ISNUMBER(VLOOKUP(A4794,PRE,1,FALSE)),"PreAlerta","")))</f>
        <v>PostAlerta</v>
      </c>
      <c r="M4794" s="21" t="str">
        <f>IF(ISNUMBER(A4794),(IF(ISNUMBER(VLOOKUP(A4794,KEYWORDS,1,FALSE)),"C/PalabrasClaves","S/PalabrasClaves")),"")</f>
        <v>S/PalabrasClaves</v>
      </c>
      <c r="N4794" s="21" t="str">
        <f t="shared" si="19"/>
        <v/>
      </c>
      <c r="O4794" s="21"/>
      <c r="P4794" s="21" t="s">
        <v>26608</v>
      </c>
      <c r="Q4794" s="21"/>
      <c r="R4794" s="21" t="str">
        <f>LEFT('2012-2022'!$P4794,4)</f>
        <v>2019</v>
      </c>
      <c r="S4794" s="21" t="s">
        <v>60</v>
      </c>
      <c r="T4794" s="21"/>
      <c r="U4794" s="21"/>
      <c r="V4794" s="21"/>
      <c r="W4794" s="27"/>
      <c r="X4794" s="27"/>
      <c r="Y4794" s="28"/>
    </row>
    <row r="4795" ht="15.75" customHeight="1">
      <c r="A4795" s="21">
        <v>3.1274094E7</v>
      </c>
      <c r="B4795" s="21" t="s">
        <v>26792</v>
      </c>
      <c r="C4795" s="21" t="s">
        <v>26793</v>
      </c>
      <c r="D4795" s="21" t="s">
        <v>26794</v>
      </c>
      <c r="E4795" s="21" t="s">
        <v>26795</v>
      </c>
      <c r="F4795" s="21" t="s">
        <v>26796</v>
      </c>
      <c r="G4795" s="21">
        <v>2019.0</v>
      </c>
      <c r="H4795" s="26">
        <v>43652.0</v>
      </c>
      <c r="I4795" s="21"/>
      <c r="J4795" s="21"/>
      <c r="K4795" s="21" t="s">
        <v>26797</v>
      </c>
      <c r="L4795" s="21" t="str">
        <f>IF(ISNUMBER(VLOOKUP(A4795,EXCL,1,FALSE)),"Excluido",IF(ISNUMBER(VLOOKUP(A4795,POST,1,FALSE)),"PostAlerta",IF(ISNUMBER(VLOOKUP(A4795,PRE,1,FALSE)),"PreAlerta","")))</f>
        <v>Excluido</v>
      </c>
      <c r="M4795" s="21" t="str">
        <f>IF(ISNUMBER(A4795),(IF(ISNUMBER(VLOOKUP(A4795,KEYWORDS,1,FALSE)),"C/PalabrasClaves","S/PalabrasClaves")),"")</f>
        <v>S/PalabrasClaves</v>
      </c>
      <c r="N4795" s="21" t="str">
        <f t="shared" si="19"/>
        <v/>
      </c>
      <c r="O4795" s="21"/>
      <c r="P4795" s="21" t="s">
        <v>26798</v>
      </c>
      <c r="Q4795" s="21"/>
      <c r="R4795" s="21" t="str">
        <f>LEFT('2012-2022'!$P4795,4)</f>
        <v>2019</v>
      </c>
      <c r="S4795" s="21" t="s">
        <v>63</v>
      </c>
      <c r="T4795" s="21"/>
      <c r="U4795" s="21"/>
      <c r="V4795" s="21"/>
      <c r="W4795" s="27"/>
      <c r="X4795" s="27"/>
      <c r="Y4795" s="12"/>
    </row>
    <row r="4796" ht="15.75" customHeight="1">
      <c r="A4796" s="21">
        <v>3.1358201E7</v>
      </c>
      <c r="B4796" s="21" t="s">
        <v>26799</v>
      </c>
      <c r="C4796" s="21" t="s">
        <v>26800</v>
      </c>
      <c r="D4796" s="21" t="s">
        <v>26801</v>
      </c>
      <c r="E4796" s="21" t="s">
        <v>25792</v>
      </c>
      <c r="F4796" s="21" t="s">
        <v>19193</v>
      </c>
      <c r="G4796" s="21">
        <v>2019.0</v>
      </c>
      <c r="H4796" s="26">
        <v>43677.0</v>
      </c>
      <c r="I4796" s="21"/>
      <c r="J4796" s="21"/>
      <c r="K4796" s="21" t="s">
        <v>26802</v>
      </c>
      <c r="L4796" s="21" t="str">
        <f>IF(ISNUMBER(VLOOKUP(A4796,EXCL,1,FALSE)),"Excluido",IF(ISNUMBER(VLOOKUP(A4796,POST,1,FALSE)),"PostAlerta",IF(ISNUMBER(VLOOKUP(A4796,PRE,1,FALSE)),"PreAlerta","")))</f>
        <v>Excluido</v>
      </c>
      <c r="M4796" s="21" t="str">
        <f>IF(ISNUMBER(A4796),(IF(ISNUMBER(VLOOKUP(A4796,KEYWORDS,1,FALSE)),"C/PalabrasClaves","S/PalabrasClaves")),"")</f>
        <v>S/PalabrasClaves</v>
      </c>
      <c r="N4796" s="21" t="str">
        <f t="shared" si="19"/>
        <v/>
      </c>
      <c r="O4796" s="21"/>
      <c r="P4796" s="21" t="s">
        <v>26608</v>
      </c>
      <c r="Q4796" s="21"/>
      <c r="R4796" s="21" t="str">
        <f>LEFT('2012-2022'!$P4796,4)</f>
        <v>2019</v>
      </c>
      <c r="S4796" s="21" t="s">
        <v>60</v>
      </c>
      <c r="T4796" s="21"/>
      <c r="U4796" s="21"/>
      <c r="V4796" s="21"/>
      <c r="W4796" s="27"/>
      <c r="X4796" s="27"/>
      <c r="Y4796" s="28"/>
    </row>
    <row r="4797" ht="15.75" customHeight="1">
      <c r="A4797" s="21">
        <v>3.1397213E7</v>
      </c>
      <c r="B4797" s="21" t="s">
        <v>26803</v>
      </c>
      <c r="C4797" s="21" t="s">
        <v>26804</v>
      </c>
      <c r="D4797" s="21" t="s">
        <v>26805</v>
      </c>
      <c r="E4797" s="21" t="s">
        <v>22826</v>
      </c>
      <c r="F4797" s="21" t="s">
        <v>318</v>
      </c>
      <c r="G4797" s="21">
        <v>2019.0</v>
      </c>
      <c r="H4797" s="26">
        <v>43687.0</v>
      </c>
      <c r="I4797" s="21" t="s">
        <v>26806</v>
      </c>
      <c r="J4797" s="21"/>
      <c r="K4797" s="21" t="s">
        <v>26807</v>
      </c>
      <c r="L4797" s="21" t="str">
        <f>IF(ISNUMBER(VLOOKUP(A4797,EXCL,1,FALSE)),"Excluido",IF(ISNUMBER(VLOOKUP(A4797,POST,1,FALSE)),"PostAlerta",IF(ISNUMBER(VLOOKUP(A4797,PRE,1,FALSE)),"PreAlerta","")))</f>
        <v>PostAlerta</v>
      </c>
      <c r="M4797" s="21" t="str">
        <f>IF(ISNUMBER(A4797),(IF(ISNUMBER(VLOOKUP(A4797,KEYWORDS,1,FALSE)),"C/PalabrasClaves","S/PalabrasClaves")),"")</f>
        <v>S/PalabrasClaves</v>
      </c>
      <c r="N4797" s="21" t="str">
        <f t="shared" si="19"/>
        <v/>
      </c>
      <c r="O4797" s="21"/>
      <c r="P4797" s="21" t="s">
        <v>26608</v>
      </c>
      <c r="Q4797" s="21"/>
      <c r="R4797" s="21" t="str">
        <f>LEFT('2012-2022'!$P4797,4)</f>
        <v>2019</v>
      </c>
      <c r="S4797" s="21" t="s">
        <v>60</v>
      </c>
      <c r="T4797" s="21"/>
      <c r="U4797" s="21"/>
      <c r="V4797" s="21"/>
      <c r="W4797" s="27"/>
      <c r="X4797" s="27"/>
      <c r="Y4797" s="12"/>
    </row>
    <row r="4798" ht="15.75" customHeight="1">
      <c r="A4798" s="21">
        <v>3.1496523E7</v>
      </c>
      <c r="B4798" s="21" t="s">
        <v>26808</v>
      </c>
      <c r="C4798" s="21" t="s">
        <v>26809</v>
      </c>
      <c r="D4798" s="21" t="s">
        <v>26810</v>
      </c>
      <c r="E4798" s="21" t="s">
        <v>26811</v>
      </c>
      <c r="F4798" s="21" t="s">
        <v>563</v>
      </c>
      <c r="G4798" s="21">
        <v>2019.0</v>
      </c>
      <c r="H4798" s="26">
        <v>43718.0</v>
      </c>
      <c r="I4798" s="21" t="s">
        <v>26812</v>
      </c>
      <c r="J4798" s="21"/>
      <c r="K4798" s="21" t="s">
        <v>26813</v>
      </c>
      <c r="L4798" s="21" t="str">
        <f>IF(ISNUMBER(VLOOKUP(A4798,EXCL,1,FALSE)),"Excluido",IF(ISNUMBER(VLOOKUP(A4798,POST,1,FALSE)),"PostAlerta",IF(ISNUMBER(VLOOKUP(A4798,PRE,1,FALSE)),"PreAlerta","")))</f>
        <v>Excluido</v>
      </c>
      <c r="M4798" s="21" t="str">
        <f>IF(ISNUMBER(A4798),(IF(ISNUMBER(VLOOKUP(A4798,KEYWORDS,1,FALSE)),"C/PalabrasClaves","S/PalabrasClaves")),"")</f>
        <v>C/PalabrasClaves</v>
      </c>
      <c r="N4798" s="21" t="str">
        <f t="shared" si="19"/>
        <v/>
      </c>
      <c r="O4798" s="21"/>
      <c r="P4798" s="21" t="s">
        <v>26608</v>
      </c>
      <c r="Q4798" s="21"/>
      <c r="R4798" s="21" t="str">
        <f>LEFT('2012-2022'!$P4798,4)</f>
        <v>2019</v>
      </c>
      <c r="S4798" s="21" t="s">
        <v>60</v>
      </c>
      <c r="T4798" s="21"/>
      <c r="U4798" s="21"/>
      <c r="V4798" s="21"/>
      <c r="W4798" s="27"/>
      <c r="X4798" s="27"/>
      <c r="Y4798" s="28"/>
    </row>
    <row r="4799" ht="15.75" customHeight="1">
      <c r="A4799" s="21">
        <v>3.1496533E7</v>
      </c>
      <c r="B4799" s="21" t="s">
        <v>26814</v>
      </c>
      <c r="C4799" s="21" t="s">
        <v>26815</v>
      </c>
      <c r="D4799" s="21" t="s">
        <v>26816</v>
      </c>
      <c r="E4799" s="21" t="s">
        <v>26817</v>
      </c>
      <c r="F4799" s="21" t="s">
        <v>563</v>
      </c>
      <c r="G4799" s="21">
        <v>2019.0</v>
      </c>
      <c r="H4799" s="26">
        <v>43718.0</v>
      </c>
      <c r="I4799" s="21" t="s">
        <v>26818</v>
      </c>
      <c r="J4799" s="21"/>
      <c r="K4799" s="21" t="s">
        <v>26819</v>
      </c>
      <c r="L4799" s="21" t="str">
        <f>IF(ISNUMBER(VLOOKUP(A4799,EXCL,1,FALSE)),"Excluido",IF(ISNUMBER(VLOOKUP(A4799,POST,1,FALSE)),"PostAlerta",IF(ISNUMBER(VLOOKUP(A4799,PRE,1,FALSE)),"PreAlerta","")))</f>
        <v>PostAlerta</v>
      </c>
      <c r="M4799" s="21" t="str">
        <f>IF(ISNUMBER(A4799),(IF(ISNUMBER(VLOOKUP(A4799,KEYWORDS,1,FALSE)),"C/PalabrasClaves","S/PalabrasClaves")),"")</f>
        <v>S/PalabrasClaves</v>
      </c>
      <c r="N4799" s="21" t="str">
        <f t="shared" si="19"/>
        <v/>
      </c>
      <c r="O4799" s="21"/>
      <c r="P4799" s="21" t="s">
        <v>26608</v>
      </c>
      <c r="Q4799" s="21"/>
      <c r="R4799" s="21" t="str">
        <f>LEFT('2012-2022'!$P4799,4)</f>
        <v>2019</v>
      </c>
      <c r="S4799" s="21" t="s">
        <v>60</v>
      </c>
      <c r="T4799" s="21"/>
      <c r="U4799" s="21"/>
      <c r="V4799" s="21"/>
      <c r="W4799" s="27"/>
      <c r="X4799" s="27"/>
      <c r="Y4799" s="12"/>
    </row>
    <row r="4800" ht="15.75" customHeight="1">
      <c r="A4800" s="21">
        <v>3.1159843E7</v>
      </c>
      <c r="B4800" s="21" t="s">
        <v>26820</v>
      </c>
      <c r="C4800" s="21" t="s">
        <v>26821</v>
      </c>
      <c r="D4800" s="21" t="s">
        <v>26822</v>
      </c>
      <c r="E4800" s="21" t="s">
        <v>26823</v>
      </c>
      <c r="F4800" s="21" t="s">
        <v>332</v>
      </c>
      <c r="G4800" s="21">
        <v>2019.0</v>
      </c>
      <c r="H4800" s="26">
        <v>43621.0</v>
      </c>
      <c r="I4800" s="21" t="s">
        <v>26824</v>
      </c>
      <c r="J4800" s="21"/>
      <c r="K4800" s="21" t="s">
        <v>26825</v>
      </c>
      <c r="L4800" s="21" t="str">
        <f>IF(ISNUMBER(VLOOKUP(A4800,EXCL,1,FALSE)),"Excluido",IF(ISNUMBER(VLOOKUP(A4800,POST,1,FALSE)),"PostAlerta",IF(ISNUMBER(VLOOKUP(A4800,PRE,1,FALSE)),"PreAlerta","")))</f>
        <v>PostAlerta</v>
      </c>
      <c r="M4800" s="21" t="str">
        <f>IF(ISNUMBER(A4800),(IF(ISNUMBER(VLOOKUP(A4800,KEYWORDS,1,FALSE)),"C/PalabrasClaves","S/PalabrasClaves")),"")</f>
        <v>S/PalabrasClaves</v>
      </c>
      <c r="N4800" s="21" t="str">
        <f t="shared" si="19"/>
        <v/>
      </c>
      <c r="O4800" s="21"/>
      <c r="P4800" s="21" t="s">
        <v>26826</v>
      </c>
      <c r="Q4800" s="21"/>
      <c r="R4800" s="21" t="str">
        <f>LEFT('2012-2022'!$P4800,4)</f>
        <v>2019</v>
      </c>
      <c r="S4800" s="21" t="s">
        <v>60</v>
      </c>
      <c r="T4800" s="21"/>
      <c r="U4800" s="21"/>
      <c r="V4800" s="21"/>
      <c r="W4800" s="27"/>
      <c r="X4800" s="27"/>
      <c r="Y4800" s="28"/>
    </row>
    <row r="4801" ht="15.75" customHeight="1">
      <c r="A4801" s="21">
        <v>3.1214605E7</v>
      </c>
      <c r="B4801" s="21" t="s">
        <v>26827</v>
      </c>
      <c r="C4801" s="21" t="s">
        <v>26828</v>
      </c>
      <c r="D4801" s="21" t="s">
        <v>26829</v>
      </c>
      <c r="E4801" s="21" t="s">
        <v>23585</v>
      </c>
      <c r="F4801" s="21" t="s">
        <v>18629</v>
      </c>
      <c r="G4801" s="21">
        <v>2019.0</v>
      </c>
      <c r="H4801" s="26">
        <v>43636.0</v>
      </c>
      <c r="I4801" s="21" t="s">
        <v>26830</v>
      </c>
      <c r="J4801" s="21"/>
      <c r="K4801" s="21" t="s">
        <v>26831</v>
      </c>
      <c r="L4801" s="21" t="str">
        <f>IF(ISNUMBER(VLOOKUP(A4801,EXCL,1,FALSE)),"Excluido",IF(ISNUMBER(VLOOKUP(A4801,POST,1,FALSE)),"PostAlerta",IF(ISNUMBER(VLOOKUP(A4801,PRE,1,FALSE)),"PreAlerta","")))</f>
        <v>PostAlerta</v>
      </c>
      <c r="M4801" s="21" t="str">
        <f>IF(ISNUMBER(A4801),(IF(ISNUMBER(VLOOKUP(A4801,KEYWORDS,1,FALSE)),"C/PalabrasClaves","S/PalabrasClaves")),"")</f>
        <v>S/PalabrasClaves</v>
      </c>
      <c r="N4801" s="21" t="str">
        <f t="shared" si="19"/>
        <v/>
      </c>
      <c r="O4801" s="21"/>
      <c r="P4801" s="21" t="s">
        <v>26832</v>
      </c>
      <c r="Q4801" s="21"/>
      <c r="R4801" s="21" t="str">
        <f>LEFT('2012-2022'!$P4801,4)</f>
        <v>2019</v>
      </c>
      <c r="S4801" s="21" t="s">
        <v>60</v>
      </c>
      <c r="T4801" s="21"/>
      <c r="U4801" s="21"/>
      <c r="V4801" s="21"/>
      <c r="W4801" s="27"/>
      <c r="X4801" s="27"/>
      <c r="Y4801" s="12"/>
    </row>
    <row r="4802" ht="15.75" customHeight="1">
      <c r="A4802" s="21">
        <v>3.1231481E7</v>
      </c>
      <c r="B4802" s="21" t="s">
        <v>26833</v>
      </c>
      <c r="C4802" s="21" t="s">
        <v>26834</v>
      </c>
      <c r="D4802" s="21" t="s">
        <v>26835</v>
      </c>
      <c r="E4802" s="21" t="s">
        <v>26836</v>
      </c>
      <c r="F4802" s="21" t="s">
        <v>19220</v>
      </c>
      <c r="G4802" s="21">
        <v>2019.0</v>
      </c>
      <c r="H4802" s="26">
        <v>43641.0</v>
      </c>
      <c r="I4802" s="21" t="s">
        <v>26837</v>
      </c>
      <c r="J4802" s="21"/>
      <c r="K4802" s="21" t="s">
        <v>26838</v>
      </c>
      <c r="L4802" s="21" t="str">
        <f>IF(ISNUMBER(VLOOKUP(A4802,EXCL,1,FALSE)),"Excluido",IF(ISNUMBER(VLOOKUP(A4802,POST,1,FALSE)),"PostAlerta",IF(ISNUMBER(VLOOKUP(A4802,PRE,1,FALSE)),"PreAlerta","")))</f>
        <v>PostAlerta</v>
      </c>
      <c r="M4802" s="21" t="str">
        <f>IF(ISNUMBER(A4802),(IF(ISNUMBER(VLOOKUP(A4802,KEYWORDS,1,FALSE)),"C/PalabrasClaves","S/PalabrasClaves")),"")</f>
        <v>S/PalabrasClaves</v>
      </c>
      <c r="N4802" s="21" t="str">
        <f t="shared" si="19"/>
        <v/>
      </c>
      <c r="O4802" s="21"/>
      <c r="P4802" s="21" t="s">
        <v>26839</v>
      </c>
      <c r="Q4802" s="21"/>
      <c r="R4802" s="21" t="str">
        <f>LEFT('2012-2022'!$P4802,4)</f>
        <v>2019</v>
      </c>
      <c r="S4802" s="21" t="s">
        <v>60</v>
      </c>
      <c r="T4802" s="21"/>
      <c r="U4802" s="21"/>
      <c r="V4802" s="21"/>
      <c r="W4802" s="27"/>
      <c r="X4802" s="27"/>
      <c r="Y4802" s="28"/>
    </row>
    <row r="4803" ht="15.75" customHeight="1">
      <c r="A4803" s="21">
        <v>3.1188917E7</v>
      </c>
      <c r="B4803" s="21" t="s">
        <v>26840</v>
      </c>
      <c r="C4803" s="21" t="s">
        <v>26841</v>
      </c>
      <c r="D4803" s="21" t="s">
        <v>26842</v>
      </c>
      <c r="E4803" s="21" t="s">
        <v>26843</v>
      </c>
      <c r="F4803" s="21" t="s">
        <v>6101</v>
      </c>
      <c r="G4803" s="21">
        <v>2019.0</v>
      </c>
      <c r="H4803" s="26">
        <v>43629.0</v>
      </c>
      <c r="I4803" s="21"/>
      <c r="J4803" s="21"/>
      <c r="K4803" s="21" t="s">
        <v>26844</v>
      </c>
      <c r="L4803" s="21" t="str">
        <f>IF(ISNUMBER(VLOOKUP(A4803,EXCL,1,FALSE)),"Excluido",IF(ISNUMBER(VLOOKUP(A4803,POST,1,FALSE)),"PostAlerta",IF(ISNUMBER(VLOOKUP(A4803,PRE,1,FALSE)),"PreAlerta","")))</f>
        <v>PostAlerta</v>
      </c>
      <c r="M4803" s="21" t="str">
        <f>IF(ISNUMBER(A4803),(IF(ISNUMBER(VLOOKUP(A4803,KEYWORDS,1,FALSE)),"C/PalabrasClaves","S/PalabrasClaves")),"")</f>
        <v>S/PalabrasClaves</v>
      </c>
      <c r="N4803" s="21" t="str">
        <f t="shared" si="19"/>
        <v/>
      </c>
      <c r="O4803" s="21"/>
      <c r="P4803" s="21" t="s">
        <v>26845</v>
      </c>
      <c r="Q4803" s="21"/>
      <c r="R4803" s="21" t="str">
        <f>LEFT('2012-2022'!$P4803,4)</f>
        <v>2019</v>
      </c>
      <c r="S4803" s="21" t="s">
        <v>60</v>
      </c>
      <c r="T4803" s="21"/>
      <c r="U4803" s="21"/>
      <c r="V4803" s="21"/>
      <c r="W4803" s="27"/>
      <c r="X4803" s="27"/>
      <c r="Y4803" s="12"/>
    </row>
    <row r="4804" ht="15.75" customHeight="1">
      <c r="A4804" s="21">
        <v>3.1188943E7</v>
      </c>
      <c r="B4804" s="21" t="s">
        <v>26846</v>
      </c>
      <c r="C4804" s="21" t="s">
        <v>26847</v>
      </c>
      <c r="D4804" s="21" t="s">
        <v>26848</v>
      </c>
      <c r="E4804" s="21" t="s">
        <v>26849</v>
      </c>
      <c r="F4804" s="21" t="s">
        <v>587</v>
      </c>
      <c r="G4804" s="21">
        <v>2019.0</v>
      </c>
      <c r="H4804" s="26">
        <v>43629.0</v>
      </c>
      <c r="I4804" s="21"/>
      <c r="J4804" s="21"/>
      <c r="K4804" s="21" t="s">
        <v>26850</v>
      </c>
      <c r="L4804" s="21" t="str">
        <f>IF(ISNUMBER(VLOOKUP(A4804,EXCL,1,FALSE)),"Excluido",IF(ISNUMBER(VLOOKUP(A4804,POST,1,FALSE)),"PostAlerta",IF(ISNUMBER(VLOOKUP(A4804,PRE,1,FALSE)),"PreAlerta","")))</f>
        <v>PostAlerta</v>
      </c>
      <c r="M4804" s="21" t="str">
        <f>IF(ISNUMBER(A4804),(IF(ISNUMBER(VLOOKUP(A4804,KEYWORDS,1,FALSE)),"C/PalabrasClaves","S/PalabrasClaves")),"")</f>
        <v>S/PalabrasClaves</v>
      </c>
      <c r="N4804" s="21" t="str">
        <f t="shared" si="19"/>
        <v/>
      </c>
      <c r="O4804" s="21"/>
      <c r="P4804" s="21" t="s">
        <v>26845</v>
      </c>
      <c r="Q4804" s="21"/>
      <c r="R4804" s="21" t="str">
        <f>LEFT('2012-2022'!$P4804,4)</f>
        <v>2019</v>
      </c>
      <c r="S4804" s="21" t="s">
        <v>60</v>
      </c>
      <c r="T4804" s="21"/>
      <c r="U4804" s="21"/>
      <c r="V4804" s="21"/>
      <c r="W4804" s="27"/>
      <c r="X4804" s="27"/>
      <c r="Y4804" s="28"/>
    </row>
    <row r="4805" ht="15.75" customHeight="1">
      <c r="A4805" s="21">
        <v>3.1083952E7</v>
      </c>
      <c r="B4805" s="21" t="s">
        <v>26851</v>
      </c>
      <c r="C4805" s="21" t="s">
        <v>26852</v>
      </c>
      <c r="D4805" s="21" t="s">
        <v>26853</v>
      </c>
      <c r="E4805" s="21" t="s">
        <v>26854</v>
      </c>
      <c r="F4805" s="21" t="s">
        <v>11876</v>
      </c>
      <c r="G4805" s="21">
        <v>2019.0</v>
      </c>
      <c r="H4805" s="26">
        <v>43601.0</v>
      </c>
      <c r="I4805" s="21"/>
      <c r="J4805" s="21"/>
      <c r="K4805" s="21" t="s">
        <v>26855</v>
      </c>
      <c r="L4805" s="21" t="str">
        <f>IF(ISNUMBER(VLOOKUP(A4805,EXCL,1,FALSE)),"Excluido",IF(ISNUMBER(VLOOKUP(A4805,POST,1,FALSE)),"PostAlerta",IF(ISNUMBER(VLOOKUP(A4805,PRE,1,FALSE)),"PreAlerta","")))</f>
        <v>PostAlerta</v>
      </c>
      <c r="M4805" s="21" t="str">
        <f>IF(ISNUMBER(A4805),(IF(ISNUMBER(VLOOKUP(A4805,KEYWORDS,1,FALSE)),"C/PalabrasClaves","S/PalabrasClaves")),"")</f>
        <v>S/PalabrasClaves</v>
      </c>
      <c r="N4805" s="21" t="str">
        <f t="shared" si="19"/>
        <v/>
      </c>
      <c r="O4805" s="21"/>
      <c r="P4805" s="21" t="s">
        <v>26856</v>
      </c>
      <c r="Q4805" s="21"/>
      <c r="R4805" s="21" t="str">
        <f>LEFT('2012-2022'!$P4805,4)</f>
        <v>2019</v>
      </c>
      <c r="S4805" s="21" t="s">
        <v>60</v>
      </c>
      <c r="T4805" s="21"/>
      <c r="U4805" s="21"/>
      <c r="V4805" s="21"/>
      <c r="W4805" s="27"/>
      <c r="X4805" s="27"/>
      <c r="Y4805" s="12"/>
    </row>
    <row r="4806" ht="15.75" customHeight="1">
      <c r="A4806" s="21">
        <v>3.1174466E7</v>
      </c>
      <c r="B4806" s="21" t="s">
        <v>26857</v>
      </c>
      <c r="C4806" s="21" t="s">
        <v>26858</v>
      </c>
      <c r="D4806" s="21" t="s">
        <v>26859</v>
      </c>
      <c r="E4806" s="21" t="s">
        <v>26860</v>
      </c>
      <c r="F4806" s="21" t="s">
        <v>2234</v>
      </c>
      <c r="G4806" s="21">
        <v>2019.0</v>
      </c>
      <c r="H4806" s="26">
        <v>43625.0</v>
      </c>
      <c r="I4806" s="21" t="s">
        <v>26861</v>
      </c>
      <c r="J4806" s="21"/>
      <c r="K4806" s="21" t="s">
        <v>26862</v>
      </c>
      <c r="L4806" s="21" t="str">
        <f>IF(ISNUMBER(VLOOKUP(A4806,EXCL,1,FALSE)),"Excluido",IF(ISNUMBER(VLOOKUP(A4806,POST,1,FALSE)),"PostAlerta",IF(ISNUMBER(VLOOKUP(A4806,PRE,1,FALSE)),"PreAlerta","")))</f>
        <v>PostAlerta</v>
      </c>
      <c r="M4806" s="21" t="str">
        <f>IF(ISNUMBER(A4806),(IF(ISNUMBER(VLOOKUP(A4806,KEYWORDS,1,FALSE)),"C/PalabrasClaves","S/PalabrasClaves")),"")</f>
        <v>S/PalabrasClaves</v>
      </c>
      <c r="N4806" s="21" t="str">
        <f t="shared" si="19"/>
        <v/>
      </c>
      <c r="O4806" s="21"/>
      <c r="P4806" s="21" t="s">
        <v>26856</v>
      </c>
      <c r="Q4806" s="21"/>
      <c r="R4806" s="21" t="str">
        <f>LEFT('2012-2022'!$P4806,4)</f>
        <v>2019</v>
      </c>
      <c r="S4806" s="21" t="s">
        <v>60</v>
      </c>
      <c r="T4806" s="21"/>
      <c r="U4806" s="21"/>
      <c r="V4806" s="21"/>
      <c r="W4806" s="27"/>
      <c r="X4806" s="27"/>
      <c r="Y4806" s="28"/>
    </row>
    <row r="4807" ht="15.75" customHeight="1">
      <c r="A4807" s="21">
        <v>3.1174587E7</v>
      </c>
      <c r="B4807" s="21" t="s">
        <v>26863</v>
      </c>
      <c r="C4807" s="21" t="s">
        <v>26864</v>
      </c>
      <c r="D4807" s="21" t="s">
        <v>26865</v>
      </c>
      <c r="E4807" s="21" t="s">
        <v>26866</v>
      </c>
      <c r="F4807" s="21" t="s">
        <v>332</v>
      </c>
      <c r="G4807" s="21">
        <v>2019.0</v>
      </c>
      <c r="H4807" s="26">
        <v>43625.0</v>
      </c>
      <c r="I4807" s="21" t="s">
        <v>26867</v>
      </c>
      <c r="J4807" s="21"/>
      <c r="K4807" s="21" t="s">
        <v>26868</v>
      </c>
      <c r="L4807" s="21" t="str">
        <f>IF(ISNUMBER(VLOOKUP(A4807,EXCL,1,FALSE)),"Excluido",IF(ISNUMBER(VLOOKUP(A4807,POST,1,FALSE)),"PostAlerta",IF(ISNUMBER(VLOOKUP(A4807,PRE,1,FALSE)),"PreAlerta","")))</f>
        <v>PostAlerta</v>
      </c>
      <c r="M4807" s="21" t="str">
        <f>IF(ISNUMBER(A4807),(IF(ISNUMBER(VLOOKUP(A4807,KEYWORDS,1,FALSE)),"C/PalabrasClaves","S/PalabrasClaves")),"")</f>
        <v>S/PalabrasClaves</v>
      </c>
      <c r="N4807" s="21" t="str">
        <f t="shared" si="19"/>
        <v/>
      </c>
      <c r="O4807" s="21"/>
      <c r="P4807" s="21" t="s">
        <v>26856</v>
      </c>
      <c r="Q4807" s="21"/>
      <c r="R4807" s="21" t="str">
        <f>LEFT('2012-2022'!$P4807,4)</f>
        <v>2019</v>
      </c>
      <c r="S4807" s="21" t="s">
        <v>60</v>
      </c>
      <c r="T4807" s="21"/>
      <c r="U4807" s="21"/>
      <c r="V4807" s="21"/>
      <c r="W4807" s="27"/>
      <c r="X4807" s="27"/>
      <c r="Y4807" s="12"/>
    </row>
    <row r="4808" ht="15.75" customHeight="1">
      <c r="A4808" s="21">
        <v>3.1186033E7</v>
      </c>
      <c r="B4808" s="21" t="s">
        <v>26869</v>
      </c>
      <c r="C4808" s="21" t="s">
        <v>26870</v>
      </c>
      <c r="D4808" s="21" t="s">
        <v>26871</v>
      </c>
      <c r="E4808" s="21" t="s">
        <v>26872</v>
      </c>
      <c r="F4808" s="21" t="s">
        <v>332</v>
      </c>
      <c r="G4808" s="21">
        <v>2019.0</v>
      </c>
      <c r="H4808" s="26">
        <v>43629.0</v>
      </c>
      <c r="I4808" s="21" t="s">
        <v>26873</v>
      </c>
      <c r="J4808" s="21"/>
      <c r="K4808" s="21" t="s">
        <v>26874</v>
      </c>
      <c r="L4808" s="21" t="str">
        <f>IF(ISNUMBER(VLOOKUP(A4808,EXCL,1,FALSE)),"Excluido",IF(ISNUMBER(VLOOKUP(A4808,POST,1,FALSE)),"PostAlerta",IF(ISNUMBER(VLOOKUP(A4808,PRE,1,FALSE)),"PreAlerta","")))</f>
        <v>PostAlerta</v>
      </c>
      <c r="M4808" s="21" t="str">
        <f>IF(ISNUMBER(A4808),(IF(ISNUMBER(VLOOKUP(A4808,KEYWORDS,1,FALSE)),"C/PalabrasClaves","S/PalabrasClaves")),"")</f>
        <v>S/PalabrasClaves</v>
      </c>
      <c r="N4808" s="21" t="str">
        <f t="shared" si="19"/>
        <v/>
      </c>
      <c r="O4808" s="21"/>
      <c r="P4808" s="21" t="s">
        <v>26875</v>
      </c>
      <c r="Q4808" s="21"/>
      <c r="R4808" s="21" t="str">
        <f>LEFT('2012-2022'!$P4808,4)</f>
        <v>2019</v>
      </c>
      <c r="S4808" s="21" t="s">
        <v>60</v>
      </c>
      <c r="T4808" s="21"/>
      <c r="U4808" s="21"/>
      <c r="V4808" s="21"/>
      <c r="W4808" s="27"/>
      <c r="X4808" s="27"/>
      <c r="Y4808" s="28"/>
    </row>
    <row r="4809" ht="15.75" customHeight="1">
      <c r="A4809" s="21">
        <v>3.1186318E7</v>
      </c>
      <c r="B4809" s="21" t="s">
        <v>26876</v>
      </c>
      <c r="C4809" s="21" t="s">
        <v>26877</v>
      </c>
      <c r="D4809" s="21" t="s">
        <v>26878</v>
      </c>
      <c r="E4809" s="21" t="s">
        <v>3131</v>
      </c>
      <c r="F4809" s="21" t="s">
        <v>7946</v>
      </c>
      <c r="G4809" s="21">
        <v>2019.0</v>
      </c>
      <c r="H4809" s="26">
        <v>43629.0</v>
      </c>
      <c r="I4809" s="21" t="s">
        <v>26879</v>
      </c>
      <c r="J4809" s="21"/>
      <c r="K4809" s="21" t="s">
        <v>26880</v>
      </c>
      <c r="L4809" s="21" t="str">
        <f>IF(ISNUMBER(VLOOKUP(A4809,EXCL,1,FALSE)),"Excluido",IF(ISNUMBER(VLOOKUP(A4809,POST,1,FALSE)),"PostAlerta",IF(ISNUMBER(VLOOKUP(A4809,PRE,1,FALSE)),"PreAlerta","")))</f>
        <v>PostAlerta</v>
      </c>
      <c r="M4809" s="21" t="str">
        <f>IF(ISNUMBER(A4809),(IF(ISNUMBER(VLOOKUP(A4809,KEYWORDS,1,FALSE)),"C/PalabrasClaves","S/PalabrasClaves")),"")</f>
        <v>S/PalabrasClaves</v>
      </c>
      <c r="N4809" s="21" t="str">
        <f t="shared" si="19"/>
        <v/>
      </c>
      <c r="O4809" s="21"/>
      <c r="P4809" s="21" t="s">
        <v>26875</v>
      </c>
      <c r="Q4809" s="21"/>
      <c r="R4809" s="21" t="str">
        <f>LEFT('2012-2022'!$P4809,4)</f>
        <v>2019</v>
      </c>
      <c r="S4809" s="21" t="s">
        <v>60</v>
      </c>
      <c r="T4809" s="21"/>
      <c r="U4809" s="21"/>
      <c r="V4809" s="21"/>
      <c r="W4809" s="27"/>
      <c r="X4809" s="27"/>
      <c r="Y4809" s="12"/>
    </row>
    <row r="4810" ht="15.75" customHeight="1">
      <c r="A4810" s="21">
        <v>3.119618E7</v>
      </c>
      <c r="B4810" s="21" t="s">
        <v>26881</v>
      </c>
      <c r="C4810" s="21" t="s">
        <v>26882</v>
      </c>
      <c r="D4810" s="21" t="s">
        <v>26883</v>
      </c>
      <c r="E4810" s="21" t="s">
        <v>26884</v>
      </c>
      <c r="F4810" s="21" t="s">
        <v>332</v>
      </c>
      <c r="G4810" s="21">
        <v>2019.0</v>
      </c>
      <c r="H4810" s="26">
        <v>43631.0</v>
      </c>
      <c r="I4810" s="21" t="s">
        <v>26885</v>
      </c>
      <c r="J4810" s="21"/>
      <c r="K4810" s="21" t="s">
        <v>26886</v>
      </c>
      <c r="L4810" s="21" t="str">
        <f>IF(ISNUMBER(VLOOKUP(A4810,EXCL,1,FALSE)),"Excluido",IF(ISNUMBER(VLOOKUP(A4810,POST,1,FALSE)),"PostAlerta",IF(ISNUMBER(VLOOKUP(A4810,PRE,1,FALSE)),"PreAlerta","")))</f>
        <v>PostAlerta</v>
      </c>
      <c r="M4810" s="21" t="str">
        <f>IF(ISNUMBER(A4810),(IF(ISNUMBER(VLOOKUP(A4810,KEYWORDS,1,FALSE)),"C/PalabrasClaves","S/PalabrasClaves")),"")</f>
        <v>S/PalabrasClaves</v>
      </c>
      <c r="N4810" s="21" t="str">
        <f t="shared" si="19"/>
        <v/>
      </c>
      <c r="O4810" s="21"/>
      <c r="P4810" s="21" t="s">
        <v>26887</v>
      </c>
      <c r="Q4810" s="21"/>
      <c r="R4810" s="21" t="str">
        <f>LEFT('2012-2022'!$P4810,4)</f>
        <v>2019</v>
      </c>
      <c r="S4810" s="21" t="s">
        <v>60</v>
      </c>
      <c r="T4810" s="21"/>
      <c r="U4810" s="21"/>
      <c r="V4810" s="21"/>
      <c r="W4810" s="27"/>
      <c r="X4810" s="27"/>
      <c r="Y4810" s="28"/>
    </row>
    <row r="4811" ht="15.75" customHeight="1">
      <c r="A4811" s="21">
        <v>3.1291731E7</v>
      </c>
      <c r="B4811" s="21" t="s">
        <v>26888</v>
      </c>
      <c r="C4811" s="21" t="s">
        <v>26889</v>
      </c>
      <c r="D4811" s="21" t="s">
        <v>26890</v>
      </c>
      <c r="E4811" s="21" t="s">
        <v>21771</v>
      </c>
      <c r="F4811" s="21" t="s">
        <v>9109</v>
      </c>
      <c r="G4811" s="21">
        <v>2019.0</v>
      </c>
      <c r="H4811" s="26">
        <v>43658.0</v>
      </c>
      <c r="I4811" s="21" t="s">
        <v>26891</v>
      </c>
      <c r="J4811" s="21"/>
      <c r="K4811" s="21" t="s">
        <v>26892</v>
      </c>
      <c r="L4811" s="21" t="str">
        <f>IF(ISNUMBER(VLOOKUP(A4811,EXCL,1,FALSE)),"Excluido",IF(ISNUMBER(VLOOKUP(A4811,POST,1,FALSE)),"PostAlerta",IF(ISNUMBER(VLOOKUP(A4811,PRE,1,FALSE)),"PreAlerta","")))</f>
        <v>PostAlerta</v>
      </c>
      <c r="M4811" s="21" t="str">
        <f>IF(ISNUMBER(A4811),(IF(ISNUMBER(VLOOKUP(A4811,KEYWORDS,1,FALSE)),"C/PalabrasClaves","S/PalabrasClaves")),"")</f>
        <v>S/PalabrasClaves</v>
      </c>
      <c r="N4811" s="21" t="str">
        <f t="shared" si="19"/>
        <v/>
      </c>
      <c r="O4811" s="21"/>
      <c r="P4811" s="21" t="s">
        <v>26887</v>
      </c>
      <c r="Q4811" s="21"/>
      <c r="R4811" s="21" t="str">
        <f>LEFT('2012-2022'!$P4811,4)</f>
        <v>2019</v>
      </c>
      <c r="S4811" s="21" t="s">
        <v>60</v>
      </c>
      <c r="T4811" s="21"/>
      <c r="U4811" s="21"/>
      <c r="V4811" s="21"/>
      <c r="W4811" s="27"/>
      <c r="X4811" s="27"/>
      <c r="Y4811" s="12"/>
    </row>
    <row r="4812" ht="15.75" customHeight="1">
      <c r="A4812" s="21">
        <v>3.1499724E7</v>
      </c>
      <c r="B4812" s="21" t="s">
        <v>26893</v>
      </c>
      <c r="C4812" s="21" t="s">
        <v>26894</v>
      </c>
      <c r="D4812" s="21" t="s">
        <v>26895</v>
      </c>
      <c r="E4812" s="21" t="s">
        <v>20522</v>
      </c>
      <c r="F4812" s="21" t="s">
        <v>4326</v>
      </c>
      <c r="G4812" s="21">
        <v>2019.0</v>
      </c>
      <c r="H4812" s="26">
        <v>43719.0</v>
      </c>
      <c r="I4812" s="21"/>
      <c r="J4812" s="21"/>
      <c r="K4812" s="21" t="s">
        <v>26896</v>
      </c>
      <c r="L4812" s="21" t="str">
        <f>IF(ISNUMBER(VLOOKUP(A4812,EXCL,1,FALSE)),"Excluido",IF(ISNUMBER(VLOOKUP(A4812,POST,1,FALSE)),"PostAlerta",IF(ISNUMBER(VLOOKUP(A4812,PRE,1,FALSE)),"PreAlerta","")))</f>
        <v>PostAlerta</v>
      </c>
      <c r="M4812" s="21" t="str">
        <f>IF(ISNUMBER(A4812),(IF(ISNUMBER(VLOOKUP(A4812,KEYWORDS,1,FALSE)),"C/PalabrasClaves","S/PalabrasClaves")),"")</f>
        <v>S/PalabrasClaves</v>
      </c>
      <c r="N4812" s="21" t="str">
        <f t="shared" si="19"/>
        <v/>
      </c>
      <c r="O4812" s="21"/>
      <c r="P4812" s="21" t="s">
        <v>26897</v>
      </c>
      <c r="Q4812" s="21"/>
      <c r="R4812" s="21" t="str">
        <f>LEFT('2012-2022'!$P4812,4)</f>
        <v>2019</v>
      </c>
      <c r="S4812" s="21" t="s">
        <v>60</v>
      </c>
      <c r="T4812" s="21"/>
      <c r="U4812" s="21"/>
      <c r="V4812" s="21"/>
      <c r="W4812" s="27"/>
      <c r="X4812" s="27"/>
      <c r="Y4812" s="28"/>
    </row>
    <row r="4813" ht="15.75" customHeight="1">
      <c r="A4813" s="21">
        <v>3.123205E7</v>
      </c>
      <c r="B4813" s="21" t="s">
        <v>26898</v>
      </c>
      <c r="C4813" s="21" t="s">
        <v>26899</v>
      </c>
      <c r="D4813" s="21" t="s">
        <v>26900</v>
      </c>
      <c r="E4813" s="21" t="s">
        <v>26901</v>
      </c>
      <c r="F4813" s="21" t="s">
        <v>3022</v>
      </c>
      <c r="G4813" s="21">
        <v>2019.0</v>
      </c>
      <c r="H4813" s="26">
        <v>43641.0</v>
      </c>
      <c r="I4813" s="21"/>
      <c r="J4813" s="21"/>
      <c r="K4813" s="21" t="s">
        <v>26902</v>
      </c>
      <c r="L4813" s="21" t="str">
        <f>IF(ISNUMBER(VLOOKUP(A4813,EXCL,1,FALSE)),"Excluido",IF(ISNUMBER(VLOOKUP(A4813,POST,1,FALSE)),"PostAlerta",IF(ISNUMBER(VLOOKUP(A4813,PRE,1,FALSE)),"PreAlerta","")))</f>
        <v>PostAlerta</v>
      </c>
      <c r="M4813" s="21" t="str">
        <f>IF(ISNUMBER(A4813),(IF(ISNUMBER(VLOOKUP(A4813,KEYWORDS,1,FALSE)),"C/PalabrasClaves","S/PalabrasClaves")),"")</f>
        <v>S/PalabrasClaves</v>
      </c>
      <c r="N4813" s="21" t="str">
        <f t="shared" si="19"/>
        <v/>
      </c>
      <c r="O4813" s="21"/>
      <c r="P4813" s="21" t="s">
        <v>26903</v>
      </c>
      <c r="Q4813" s="21"/>
      <c r="R4813" s="21" t="str">
        <f>LEFT('2012-2022'!$P4813,4)</f>
        <v>2019</v>
      </c>
      <c r="S4813" s="21" t="s">
        <v>60</v>
      </c>
      <c r="T4813" s="21"/>
      <c r="U4813" s="21"/>
      <c r="V4813" s="21"/>
      <c r="W4813" s="27"/>
      <c r="X4813" s="27"/>
      <c r="Y4813" s="12"/>
    </row>
    <row r="4814" ht="15.75" customHeight="1">
      <c r="A4814" s="21">
        <v>3.1216274E7</v>
      </c>
      <c r="B4814" s="21" t="s">
        <v>26904</v>
      </c>
      <c r="C4814" s="21" t="s">
        <v>26905</v>
      </c>
      <c r="D4814" s="21" t="s">
        <v>26906</v>
      </c>
      <c r="E4814" s="21" t="s">
        <v>8640</v>
      </c>
      <c r="F4814" s="21" t="s">
        <v>2810</v>
      </c>
      <c r="G4814" s="21">
        <v>2019.0</v>
      </c>
      <c r="H4814" s="26">
        <v>43636.0</v>
      </c>
      <c r="I4814" s="21" t="s">
        <v>26907</v>
      </c>
      <c r="J4814" s="21"/>
      <c r="K4814" s="21" t="s">
        <v>26908</v>
      </c>
      <c r="L4814" s="21" t="str">
        <f>IF(ISNUMBER(VLOOKUP(A4814,EXCL,1,FALSE)),"Excluido",IF(ISNUMBER(VLOOKUP(A4814,POST,1,FALSE)),"PostAlerta",IF(ISNUMBER(VLOOKUP(A4814,PRE,1,FALSE)),"PreAlerta","")))</f>
        <v>PostAlerta</v>
      </c>
      <c r="M4814" s="21" t="str">
        <f>IF(ISNUMBER(A4814),(IF(ISNUMBER(VLOOKUP(A4814,KEYWORDS,1,FALSE)),"C/PalabrasClaves","S/PalabrasClaves")),"")</f>
        <v>S/PalabrasClaves</v>
      </c>
      <c r="N4814" s="21" t="str">
        <f t="shared" si="19"/>
        <v/>
      </c>
      <c r="O4814" s="21"/>
      <c r="P4814" s="21" t="s">
        <v>26909</v>
      </c>
      <c r="Q4814" s="21"/>
      <c r="R4814" s="21" t="str">
        <f>LEFT('2012-2022'!$P4814,4)</f>
        <v>2019</v>
      </c>
      <c r="S4814" s="21" t="s">
        <v>60</v>
      </c>
      <c r="T4814" s="21"/>
      <c r="U4814" s="21"/>
      <c r="V4814" s="21"/>
      <c r="W4814" s="27"/>
      <c r="X4814" s="27"/>
      <c r="Y4814" s="28"/>
    </row>
    <row r="4815" ht="15.75" customHeight="1">
      <c r="A4815" s="21">
        <v>3.1222094E7</v>
      </c>
      <c r="B4815" s="21" t="s">
        <v>26910</v>
      </c>
      <c r="C4815" s="21" t="s">
        <v>26911</v>
      </c>
      <c r="D4815" s="21" t="s">
        <v>26912</v>
      </c>
      <c r="E4815" s="21" t="s">
        <v>26913</v>
      </c>
      <c r="F4815" s="21" t="s">
        <v>5609</v>
      </c>
      <c r="G4815" s="21">
        <v>2019.0</v>
      </c>
      <c r="H4815" s="26">
        <v>43638.0</v>
      </c>
      <c r="I4815" s="21" t="s">
        <v>26914</v>
      </c>
      <c r="J4815" s="21"/>
      <c r="K4815" s="21" t="s">
        <v>26915</v>
      </c>
      <c r="L4815" s="21" t="str">
        <f>IF(ISNUMBER(VLOOKUP(A4815,EXCL,1,FALSE)),"Excluido",IF(ISNUMBER(VLOOKUP(A4815,POST,1,FALSE)),"PostAlerta",IF(ISNUMBER(VLOOKUP(A4815,PRE,1,FALSE)),"PreAlerta","")))</f>
        <v>PostAlerta</v>
      </c>
      <c r="M4815" s="21" t="str">
        <f>IF(ISNUMBER(A4815),(IF(ISNUMBER(VLOOKUP(A4815,KEYWORDS,1,FALSE)),"C/PalabrasClaves","S/PalabrasClaves")),"")</f>
        <v>S/PalabrasClaves</v>
      </c>
      <c r="N4815" s="21" t="str">
        <f t="shared" si="19"/>
        <v/>
      </c>
      <c r="O4815" s="21"/>
      <c r="P4815" s="21" t="s">
        <v>26916</v>
      </c>
      <c r="Q4815" s="21"/>
      <c r="R4815" s="21" t="str">
        <f>LEFT('2012-2022'!$P4815,4)</f>
        <v>2019</v>
      </c>
      <c r="S4815" s="21" t="s">
        <v>60</v>
      </c>
      <c r="T4815" s="21"/>
      <c r="U4815" s="21"/>
      <c r="V4815" s="21"/>
      <c r="W4815" s="27"/>
      <c r="X4815" s="27"/>
      <c r="Y4815" s="12"/>
    </row>
    <row r="4816" ht="15.75" customHeight="1">
      <c r="A4816" s="21">
        <v>3.1074963E7</v>
      </c>
      <c r="B4816" s="21" t="s">
        <v>26917</v>
      </c>
      <c r="C4816" s="21" t="s">
        <v>26918</v>
      </c>
      <c r="D4816" s="21" t="s">
        <v>26919</v>
      </c>
      <c r="E4816" s="21" t="s">
        <v>11452</v>
      </c>
      <c r="F4816" s="21" t="s">
        <v>26920</v>
      </c>
      <c r="G4816" s="21">
        <v>2019.0</v>
      </c>
      <c r="H4816" s="26">
        <v>43596.0</v>
      </c>
      <c r="I4816" s="21"/>
      <c r="J4816" s="21"/>
      <c r="K4816" s="21" t="s">
        <v>26921</v>
      </c>
      <c r="L4816" s="21" t="str">
        <f>IF(ISNUMBER(VLOOKUP(A4816,EXCL,1,FALSE)),"Excluido",IF(ISNUMBER(VLOOKUP(A4816,POST,1,FALSE)),"PostAlerta",IF(ISNUMBER(VLOOKUP(A4816,PRE,1,FALSE)),"PreAlerta","")))</f>
        <v>PostAlerta</v>
      </c>
      <c r="M4816" s="21" t="str">
        <f>IF(ISNUMBER(A4816),(IF(ISNUMBER(VLOOKUP(A4816,KEYWORDS,1,FALSE)),"C/PalabrasClaves","S/PalabrasClaves")),"")</f>
        <v>C/PalabrasClaves</v>
      </c>
      <c r="N4816" s="21" t="str">
        <f t="shared" si="19"/>
        <v/>
      </c>
      <c r="O4816" s="21"/>
      <c r="P4816" s="21" t="s">
        <v>26922</v>
      </c>
      <c r="Q4816" s="21"/>
      <c r="R4816" s="21" t="str">
        <f>LEFT('2012-2022'!$P4816,4)</f>
        <v>2019</v>
      </c>
      <c r="S4816" s="21" t="s">
        <v>60</v>
      </c>
      <c r="T4816" s="21"/>
      <c r="U4816" s="21"/>
      <c r="V4816" s="21"/>
      <c r="W4816" s="27"/>
      <c r="X4816" s="27"/>
      <c r="Y4816" s="28"/>
    </row>
    <row r="4817" ht="15.75" customHeight="1">
      <c r="A4817" s="21">
        <v>3.1234774E7</v>
      </c>
      <c r="B4817" s="21" t="s">
        <v>26923</v>
      </c>
      <c r="C4817" s="21" t="s">
        <v>26346</v>
      </c>
      <c r="D4817" s="21" t="s">
        <v>26924</v>
      </c>
      <c r="E4817" s="21" t="s">
        <v>26348</v>
      </c>
      <c r="F4817" s="21" t="s">
        <v>605</v>
      </c>
      <c r="G4817" s="21">
        <v>2019.0</v>
      </c>
      <c r="H4817" s="26">
        <v>43642.0</v>
      </c>
      <c r="I4817" s="21" t="s">
        <v>26925</v>
      </c>
      <c r="J4817" s="21"/>
      <c r="K4817" s="21" t="s">
        <v>26926</v>
      </c>
      <c r="L4817" s="21" t="str">
        <f>IF(ISNUMBER(VLOOKUP(A4817,EXCL,1,FALSE)),"Excluido",IF(ISNUMBER(VLOOKUP(A4817,POST,1,FALSE)),"PostAlerta",IF(ISNUMBER(VLOOKUP(A4817,PRE,1,FALSE)),"PreAlerta","")))</f>
        <v>PostAlerta</v>
      </c>
      <c r="M4817" s="21" t="str">
        <f>IF(ISNUMBER(A4817),(IF(ISNUMBER(VLOOKUP(A4817,KEYWORDS,1,FALSE)),"C/PalabrasClaves","S/PalabrasClaves")),"")</f>
        <v>S/PalabrasClaves</v>
      </c>
      <c r="N4817" s="21" t="str">
        <f t="shared" si="19"/>
        <v/>
      </c>
      <c r="O4817" s="21"/>
      <c r="P4817" s="21" t="s">
        <v>26927</v>
      </c>
      <c r="Q4817" s="21"/>
      <c r="R4817" s="21" t="str">
        <f>LEFT('2012-2022'!$P4817,4)</f>
        <v>2019</v>
      </c>
      <c r="S4817" s="21" t="s">
        <v>60</v>
      </c>
      <c r="T4817" s="21"/>
      <c r="U4817" s="21"/>
      <c r="V4817" s="21"/>
      <c r="W4817" s="27"/>
      <c r="X4817" s="27"/>
      <c r="Y4817" s="12"/>
    </row>
    <row r="4818" ht="15.75" customHeight="1">
      <c r="A4818" s="21">
        <v>3.1234913E7</v>
      </c>
      <c r="B4818" s="21" t="s">
        <v>26928</v>
      </c>
      <c r="C4818" s="21" t="s">
        <v>26929</v>
      </c>
      <c r="D4818" s="21" t="s">
        <v>26930</v>
      </c>
      <c r="E4818" s="21" t="s">
        <v>26931</v>
      </c>
      <c r="F4818" s="21" t="s">
        <v>332</v>
      </c>
      <c r="G4818" s="21">
        <v>2019.0</v>
      </c>
      <c r="H4818" s="26">
        <v>43642.0</v>
      </c>
      <c r="I4818" s="21" t="s">
        <v>26932</v>
      </c>
      <c r="J4818" s="21"/>
      <c r="K4818" s="21" t="s">
        <v>26933</v>
      </c>
      <c r="L4818" s="21" t="str">
        <f>IF(ISNUMBER(VLOOKUP(A4818,EXCL,1,FALSE)),"Excluido",IF(ISNUMBER(VLOOKUP(A4818,POST,1,FALSE)),"PostAlerta",IF(ISNUMBER(VLOOKUP(A4818,PRE,1,FALSE)),"PreAlerta","")))</f>
        <v>PostAlerta</v>
      </c>
      <c r="M4818" s="21" t="str">
        <f>IF(ISNUMBER(A4818),(IF(ISNUMBER(VLOOKUP(A4818,KEYWORDS,1,FALSE)),"C/PalabrasClaves","S/PalabrasClaves")),"")</f>
        <v>S/PalabrasClaves</v>
      </c>
      <c r="N4818" s="21" t="str">
        <f t="shared" si="19"/>
        <v/>
      </c>
      <c r="O4818" s="21"/>
      <c r="P4818" s="21" t="s">
        <v>26927</v>
      </c>
      <c r="Q4818" s="21"/>
      <c r="R4818" s="21" t="str">
        <f>LEFT('2012-2022'!$P4818,4)</f>
        <v>2019</v>
      </c>
      <c r="S4818" s="21" t="s">
        <v>60</v>
      </c>
      <c r="T4818" s="21"/>
      <c r="U4818" s="21"/>
      <c r="V4818" s="21"/>
      <c r="W4818" s="27"/>
      <c r="X4818" s="27"/>
      <c r="Y4818" s="28"/>
    </row>
    <row r="4819" ht="15.75" customHeight="1">
      <c r="A4819" s="21">
        <v>3.1234915E7</v>
      </c>
      <c r="B4819" s="21" t="s">
        <v>26934</v>
      </c>
      <c r="C4819" s="21" t="s">
        <v>26935</v>
      </c>
      <c r="D4819" s="21" t="s">
        <v>26936</v>
      </c>
      <c r="E4819" s="21" t="s">
        <v>26937</v>
      </c>
      <c r="F4819" s="21" t="s">
        <v>332</v>
      </c>
      <c r="G4819" s="21">
        <v>2019.0</v>
      </c>
      <c r="H4819" s="26">
        <v>43642.0</v>
      </c>
      <c r="I4819" s="21" t="s">
        <v>26938</v>
      </c>
      <c r="J4819" s="21"/>
      <c r="K4819" s="21" t="s">
        <v>26939</v>
      </c>
      <c r="L4819" s="21" t="str">
        <f>IF(ISNUMBER(VLOOKUP(A4819,EXCL,1,FALSE)),"Excluido",IF(ISNUMBER(VLOOKUP(A4819,POST,1,FALSE)),"PostAlerta",IF(ISNUMBER(VLOOKUP(A4819,PRE,1,FALSE)),"PreAlerta","")))</f>
        <v>PostAlerta</v>
      </c>
      <c r="M4819" s="21" t="str">
        <f>IF(ISNUMBER(A4819),(IF(ISNUMBER(VLOOKUP(A4819,KEYWORDS,1,FALSE)),"C/PalabrasClaves","S/PalabrasClaves")),"")</f>
        <v>S/PalabrasClaves</v>
      </c>
      <c r="N4819" s="21" t="str">
        <f t="shared" si="19"/>
        <v/>
      </c>
      <c r="O4819" s="21"/>
      <c r="P4819" s="21" t="s">
        <v>26927</v>
      </c>
      <c r="Q4819" s="21"/>
      <c r="R4819" s="21" t="str">
        <f>LEFT('2012-2022'!$P4819,4)</f>
        <v>2019</v>
      </c>
      <c r="S4819" s="21" t="s">
        <v>60</v>
      </c>
      <c r="T4819" s="21"/>
      <c r="U4819" s="21"/>
      <c r="V4819" s="21"/>
      <c r="W4819" s="27"/>
      <c r="X4819" s="27"/>
      <c r="Y4819" s="12"/>
    </row>
    <row r="4820" ht="15.75" customHeight="1">
      <c r="A4820" s="21">
        <v>3.1235752E7</v>
      </c>
      <c r="B4820" s="21" t="s">
        <v>26940</v>
      </c>
      <c r="C4820" s="21" t="s">
        <v>26941</v>
      </c>
      <c r="D4820" s="21" t="s">
        <v>26942</v>
      </c>
      <c r="E4820" s="21" t="s">
        <v>26943</v>
      </c>
      <c r="F4820" s="21" t="s">
        <v>5609</v>
      </c>
      <c r="G4820" s="21">
        <v>2019.0</v>
      </c>
      <c r="H4820" s="26">
        <v>43642.0</v>
      </c>
      <c r="I4820" s="21" t="s">
        <v>26944</v>
      </c>
      <c r="J4820" s="21"/>
      <c r="K4820" s="21" t="s">
        <v>26945</v>
      </c>
      <c r="L4820" s="21" t="str">
        <f>IF(ISNUMBER(VLOOKUP(A4820,EXCL,1,FALSE)),"Excluido",IF(ISNUMBER(VLOOKUP(A4820,POST,1,FALSE)),"PostAlerta",IF(ISNUMBER(VLOOKUP(A4820,PRE,1,FALSE)),"PreAlerta","")))</f>
        <v>PostAlerta</v>
      </c>
      <c r="M4820" s="21" t="str">
        <f>IF(ISNUMBER(A4820),(IF(ISNUMBER(VLOOKUP(A4820,KEYWORDS,1,FALSE)),"C/PalabrasClaves","S/PalabrasClaves")),"")</f>
        <v>S/PalabrasClaves</v>
      </c>
      <c r="N4820" s="21" t="str">
        <f t="shared" si="19"/>
        <v/>
      </c>
      <c r="O4820" s="21"/>
      <c r="P4820" s="21" t="s">
        <v>26927</v>
      </c>
      <c r="Q4820" s="21"/>
      <c r="R4820" s="21" t="str">
        <f>LEFT('2012-2022'!$P4820,4)</f>
        <v>2019</v>
      </c>
      <c r="S4820" s="21" t="s">
        <v>60</v>
      </c>
      <c r="T4820" s="21"/>
      <c r="U4820" s="21"/>
      <c r="V4820" s="21"/>
      <c r="W4820" s="27"/>
      <c r="X4820" s="27"/>
      <c r="Y4820" s="28"/>
    </row>
    <row r="4821" ht="15.75" customHeight="1">
      <c r="A4821" s="21">
        <v>3.1238839E7</v>
      </c>
      <c r="B4821" s="21" t="s">
        <v>26946</v>
      </c>
      <c r="C4821" s="21" t="s">
        <v>26947</v>
      </c>
      <c r="D4821" s="21" t="s">
        <v>26948</v>
      </c>
      <c r="E4821" s="21" t="s">
        <v>4101</v>
      </c>
      <c r="F4821" s="21" t="s">
        <v>796</v>
      </c>
      <c r="G4821" s="21">
        <v>2019.0</v>
      </c>
      <c r="H4821" s="26">
        <v>43643.0</v>
      </c>
      <c r="I4821" s="21" t="s">
        <v>26949</v>
      </c>
      <c r="J4821" s="21"/>
      <c r="K4821" s="21" t="s">
        <v>26950</v>
      </c>
      <c r="L4821" s="21" t="str">
        <f>IF(ISNUMBER(VLOOKUP(A4821,EXCL,1,FALSE)),"Excluido",IF(ISNUMBER(VLOOKUP(A4821,POST,1,FALSE)),"PostAlerta",IF(ISNUMBER(VLOOKUP(A4821,PRE,1,FALSE)),"PreAlerta","")))</f>
        <v>PostAlerta</v>
      </c>
      <c r="M4821" s="21" t="str">
        <f>IF(ISNUMBER(A4821),(IF(ISNUMBER(VLOOKUP(A4821,KEYWORDS,1,FALSE)),"C/PalabrasClaves","S/PalabrasClaves")),"")</f>
        <v>S/PalabrasClaves</v>
      </c>
      <c r="N4821" s="21" t="str">
        <f t="shared" si="19"/>
        <v/>
      </c>
      <c r="O4821" s="21"/>
      <c r="P4821" s="21" t="s">
        <v>26951</v>
      </c>
      <c r="Q4821" s="21"/>
      <c r="R4821" s="21" t="str">
        <f>LEFT('2012-2022'!$P4821,4)</f>
        <v>2019</v>
      </c>
      <c r="S4821" s="21" t="s">
        <v>60</v>
      </c>
      <c r="T4821" s="21"/>
      <c r="U4821" s="21"/>
      <c r="V4821" s="21"/>
      <c r="W4821" s="27"/>
      <c r="X4821" s="27"/>
      <c r="Y4821" s="12"/>
    </row>
    <row r="4822" ht="15.75" customHeight="1">
      <c r="A4822" s="21">
        <v>3.1242186E7</v>
      </c>
      <c r="B4822" s="21" t="s">
        <v>26952</v>
      </c>
      <c r="C4822" s="21" t="s">
        <v>26953</v>
      </c>
      <c r="D4822" s="21" t="s">
        <v>26954</v>
      </c>
      <c r="E4822" s="21" t="s">
        <v>22363</v>
      </c>
      <c r="F4822" s="21" t="s">
        <v>3097</v>
      </c>
      <c r="G4822" s="21">
        <v>2019.0</v>
      </c>
      <c r="H4822" s="26">
        <v>43643.0</v>
      </c>
      <c r="I4822" s="21" t="s">
        <v>26955</v>
      </c>
      <c r="J4822" s="21"/>
      <c r="K4822" s="21" t="s">
        <v>26956</v>
      </c>
      <c r="L4822" s="21" t="str">
        <f>IF(ISNUMBER(VLOOKUP(A4822,EXCL,1,FALSE)),"Excluido",IF(ISNUMBER(VLOOKUP(A4822,POST,1,FALSE)),"PostAlerta",IF(ISNUMBER(VLOOKUP(A4822,PRE,1,FALSE)),"PreAlerta","")))</f>
        <v>PostAlerta</v>
      </c>
      <c r="M4822" s="21" t="str">
        <f>IF(ISNUMBER(A4822),(IF(ISNUMBER(VLOOKUP(A4822,KEYWORDS,1,FALSE)),"C/PalabrasClaves","S/PalabrasClaves")),"")</f>
        <v>S/PalabrasClaves</v>
      </c>
      <c r="N4822" s="21" t="str">
        <f t="shared" si="19"/>
        <v/>
      </c>
      <c r="O4822" s="21"/>
      <c r="P4822" s="21" t="s">
        <v>26951</v>
      </c>
      <c r="Q4822" s="21"/>
      <c r="R4822" s="21" t="str">
        <f>LEFT('2012-2022'!$P4822,4)</f>
        <v>2019</v>
      </c>
      <c r="S4822" s="21" t="s">
        <v>60</v>
      </c>
      <c r="T4822" s="21"/>
      <c r="U4822" s="21"/>
      <c r="V4822" s="21"/>
      <c r="W4822" s="27"/>
      <c r="X4822" s="27"/>
      <c r="Y4822" s="28"/>
    </row>
    <row r="4823" ht="15.75" customHeight="1">
      <c r="A4823" s="21">
        <v>3.1247976E7</v>
      </c>
      <c r="B4823" s="21" t="s">
        <v>26957</v>
      </c>
      <c r="C4823" s="21" t="s">
        <v>26958</v>
      </c>
      <c r="D4823" s="21" t="s">
        <v>26959</v>
      </c>
      <c r="E4823" s="21" t="s">
        <v>3030</v>
      </c>
      <c r="F4823" s="21" t="s">
        <v>5636</v>
      </c>
      <c r="G4823" s="21">
        <v>2019.0</v>
      </c>
      <c r="H4823" s="26">
        <v>43645.0</v>
      </c>
      <c r="I4823" s="21" t="s">
        <v>26960</v>
      </c>
      <c r="J4823" s="21"/>
      <c r="K4823" s="21" t="s">
        <v>26961</v>
      </c>
      <c r="L4823" s="21" t="str">
        <f>IF(ISNUMBER(VLOOKUP(A4823,EXCL,1,FALSE)),"Excluido",IF(ISNUMBER(VLOOKUP(A4823,POST,1,FALSE)),"PostAlerta",IF(ISNUMBER(VLOOKUP(A4823,PRE,1,FALSE)),"PreAlerta","")))</f>
        <v>PostAlerta</v>
      </c>
      <c r="M4823" s="21" t="str">
        <f>IF(ISNUMBER(A4823),(IF(ISNUMBER(VLOOKUP(A4823,KEYWORDS,1,FALSE)),"C/PalabrasClaves","S/PalabrasClaves")),"")</f>
        <v>S/PalabrasClaves</v>
      </c>
      <c r="N4823" s="21" t="str">
        <f t="shared" si="19"/>
        <v/>
      </c>
      <c r="O4823" s="21"/>
      <c r="P4823" s="21" t="s">
        <v>26951</v>
      </c>
      <c r="Q4823" s="21"/>
      <c r="R4823" s="21" t="str">
        <f>LEFT('2012-2022'!$P4823,4)</f>
        <v>2019</v>
      </c>
      <c r="S4823" s="21" t="s">
        <v>60</v>
      </c>
      <c r="T4823" s="21"/>
      <c r="U4823" s="21"/>
      <c r="V4823" s="21"/>
      <c r="W4823" s="27"/>
      <c r="X4823" s="27"/>
      <c r="Y4823" s="12"/>
    </row>
    <row r="4824" ht="15.75" customHeight="1">
      <c r="A4824" s="21">
        <v>3.1700846E7</v>
      </c>
      <c r="B4824" s="21" t="s">
        <v>26962</v>
      </c>
      <c r="C4824" s="21" t="s">
        <v>26963</v>
      </c>
      <c r="D4824" s="21" t="s">
        <v>26964</v>
      </c>
      <c r="E4824" s="21" t="s">
        <v>26965</v>
      </c>
      <c r="F4824" s="21" t="s">
        <v>26966</v>
      </c>
      <c r="G4824" s="21">
        <v>2019.0</v>
      </c>
      <c r="H4824" s="26">
        <v>43778.0</v>
      </c>
      <c r="I4824" s="21" t="s">
        <v>26967</v>
      </c>
      <c r="J4824" s="21"/>
      <c r="K4824" s="21" t="s">
        <v>26968</v>
      </c>
      <c r="L4824" s="21" t="str">
        <f>IF(ISNUMBER(VLOOKUP(A4824,EXCL,1,FALSE)),"Excluido",IF(ISNUMBER(VLOOKUP(A4824,POST,1,FALSE)),"PostAlerta",IF(ISNUMBER(VLOOKUP(A4824,PRE,1,FALSE)),"PreAlerta","")))</f>
        <v>Excluido</v>
      </c>
      <c r="M4824" s="21" t="str">
        <f>IF(ISNUMBER(A4824),(IF(ISNUMBER(VLOOKUP(A4824,KEYWORDS,1,FALSE)),"C/PalabrasClaves","S/PalabrasClaves")),"")</f>
        <v>S/PalabrasClaves</v>
      </c>
      <c r="N4824" s="21" t="str">
        <f t="shared" si="19"/>
        <v/>
      </c>
      <c r="O4824" s="21"/>
      <c r="P4824" s="21" t="s">
        <v>26951</v>
      </c>
      <c r="Q4824" s="21"/>
      <c r="R4824" s="21" t="str">
        <f>LEFT('2012-2022'!$P4824,4)</f>
        <v>2019</v>
      </c>
      <c r="S4824" s="21" t="s">
        <v>60</v>
      </c>
      <c r="T4824" s="21"/>
      <c r="U4824" s="21"/>
      <c r="V4824" s="21"/>
      <c r="W4824" s="27"/>
      <c r="X4824" s="27"/>
      <c r="Y4824" s="28"/>
    </row>
    <row r="4825" ht="15.75" customHeight="1">
      <c r="A4825" s="21">
        <v>3.0889242E7</v>
      </c>
      <c r="B4825" s="21" t="s">
        <v>26969</v>
      </c>
      <c r="C4825" s="21" t="s">
        <v>26970</v>
      </c>
      <c r="D4825" s="21" t="s">
        <v>26971</v>
      </c>
      <c r="E4825" s="21" t="s">
        <v>26972</v>
      </c>
      <c r="F4825" s="21" t="s">
        <v>728</v>
      </c>
      <c r="G4825" s="21">
        <v>2019.0</v>
      </c>
      <c r="H4825" s="26">
        <v>43544.0</v>
      </c>
      <c r="I4825" s="21"/>
      <c r="J4825" s="21"/>
      <c r="K4825" s="21" t="s">
        <v>26973</v>
      </c>
      <c r="L4825" s="21" t="str">
        <f>IF(ISNUMBER(VLOOKUP(A4825,EXCL,1,FALSE)),"Excluido",IF(ISNUMBER(VLOOKUP(A4825,POST,1,FALSE)),"PostAlerta",IF(ISNUMBER(VLOOKUP(A4825,PRE,1,FALSE)),"PreAlerta","")))</f>
        <v>PostAlerta</v>
      </c>
      <c r="M4825" s="21" t="str">
        <f>IF(ISNUMBER(A4825),(IF(ISNUMBER(VLOOKUP(A4825,KEYWORDS,1,FALSE)),"C/PalabrasClaves","S/PalabrasClaves")),"")</f>
        <v>C/PalabrasClaves</v>
      </c>
      <c r="N4825" s="21" t="str">
        <f t="shared" si="19"/>
        <v/>
      </c>
      <c r="O4825" s="21"/>
      <c r="P4825" s="21" t="s">
        <v>26974</v>
      </c>
      <c r="Q4825" s="21"/>
      <c r="R4825" s="21" t="str">
        <f>LEFT('2012-2022'!$P4825,4)</f>
        <v>2019</v>
      </c>
      <c r="S4825" s="21" t="s">
        <v>60</v>
      </c>
      <c r="T4825" s="21"/>
      <c r="U4825" s="21"/>
      <c r="V4825" s="21"/>
      <c r="W4825" s="27"/>
      <c r="X4825" s="27"/>
      <c r="Y4825" s="12"/>
    </row>
    <row r="4826" ht="15.75" customHeight="1">
      <c r="A4826" s="21">
        <v>3.1248443E7</v>
      </c>
      <c r="B4826" s="21" t="s">
        <v>26975</v>
      </c>
      <c r="C4826" s="21" t="s">
        <v>26976</v>
      </c>
      <c r="D4826" s="21" t="s">
        <v>26977</v>
      </c>
      <c r="E4826" s="21" t="s">
        <v>3734</v>
      </c>
      <c r="F4826" s="21" t="s">
        <v>332</v>
      </c>
      <c r="G4826" s="21">
        <v>2019.0</v>
      </c>
      <c r="H4826" s="26">
        <v>43645.0</v>
      </c>
      <c r="I4826" s="21" t="s">
        <v>26978</v>
      </c>
      <c r="J4826" s="21"/>
      <c r="K4826" s="21" t="s">
        <v>26979</v>
      </c>
      <c r="L4826" s="21" t="str">
        <f>IF(ISNUMBER(VLOOKUP(A4826,EXCL,1,FALSE)),"Excluido",IF(ISNUMBER(VLOOKUP(A4826,POST,1,FALSE)),"PostAlerta",IF(ISNUMBER(VLOOKUP(A4826,PRE,1,FALSE)),"PreAlerta","")))</f>
        <v>PostAlerta</v>
      </c>
      <c r="M4826" s="21" t="str">
        <f>IF(ISNUMBER(A4826),(IF(ISNUMBER(VLOOKUP(A4826,KEYWORDS,1,FALSE)),"C/PalabrasClaves","S/PalabrasClaves")),"")</f>
        <v>S/PalabrasClaves</v>
      </c>
      <c r="N4826" s="21" t="str">
        <f t="shared" si="19"/>
        <v/>
      </c>
      <c r="O4826" s="21"/>
      <c r="P4826" s="21" t="s">
        <v>26974</v>
      </c>
      <c r="Q4826" s="21"/>
      <c r="R4826" s="21" t="str">
        <f>LEFT('2012-2022'!$P4826,4)</f>
        <v>2019</v>
      </c>
      <c r="S4826" s="21" t="s">
        <v>60</v>
      </c>
      <c r="T4826" s="21"/>
      <c r="U4826" s="21"/>
      <c r="V4826" s="21"/>
      <c r="W4826" s="27"/>
      <c r="X4826" s="27"/>
      <c r="Y4826" s="28"/>
    </row>
    <row r="4827" ht="15.75" customHeight="1">
      <c r="A4827" s="21">
        <v>3.1253201E7</v>
      </c>
      <c r="B4827" s="21" t="s">
        <v>26980</v>
      </c>
      <c r="C4827" s="21" t="s">
        <v>26981</v>
      </c>
      <c r="D4827" s="21" t="s">
        <v>26982</v>
      </c>
      <c r="E4827" s="21" t="s">
        <v>26983</v>
      </c>
      <c r="F4827" s="21" t="s">
        <v>332</v>
      </c>
      <c r="G4827" s="21">
        <v>2019.0</v>
      </c>
      <c r="H4827" s="26">
        <v>43646.0</v>
      </c>
      <c r="I4827" s="21" t="s">
        <v>26984</v>
      </c>
      <c r="J4827" s="21"/>
      <c r="K4827" s="21" t="s">
        <v>26985</v>
      </c>
      <c r="L4827" s="21" t="str">
        <f>IF(ISNUMBER(VLOOKUP(A4827,EXCL,1,FALSE)),"Excluido",IF(ISNUMBER(VLOOKUP(A4827,POST,1,FALSE)),"PostAlerta",IF(ISNUMBER(VLOOKUP(A4827,PRE,1,FALSE)),"PreAlerta","")))</f>
        <v>PostAlerta</v>
      </c>
      <c r="M4827" s="21" t="str">
        <f>IF(ISNUMBER(A4827),(IF(ISNUMBER(VLOOKUP(A4827,KEYWORDS,1,FALSE)),"C/PalabrasClaves","S/PalabrasClaves")),"")</f>
        <v>S/PalabrasClaves</v>
      </c>
      <c r="N4827" s="21" t="str">
        <f t="shared" si="19"/>
        <v/>
      </c>
      <c r="O4827" s="21"/>
      <c r="P4827" s="21" t="s">
        <v>26986</v>
      </c>
      <c r="Q4827" s="21"/>
      <c r="R4827" s="21" t="str">
        <f>LEFT('2012-2022'!$P4827,4)</f>
        <v>2019</v>
      </c>
      <c r="S4827" s="21" t="s">
        <v>60</v>
      </c>
      <c r="T4827" s="21"/>
      <c r="U4827" s="21"/>
      <c r="V4827" s="21"/>
      <c r="W4827" s="27"/>
      <c r="X4827" s="27"/>
      <c r="Y4827" s="12"/>
    </row>
    <row r="4828" ht="15.75" customHeight="1">
      <c r="A4828" s="21">
        <v>3.1253202E7</v>
      </c>
      <c r="B4828" s="21" t="s">
        <v>26987</v>
      </c>
      <c r="C4828" s="21" t="s">
        <v>26988</v>
      </c>
      <c r="D4828" s="21" t="s">
        <v>26989</v>
      </c>
      <c r="E4828" s="21" t="s">
        <v>26990</v>
      </c>
      <c r="F4828" s="21" t="s">
        <v>14344</v>
      </c>
      <c r="G4828" s="21">
        <v>2019.0</v>
      </c>
      <c r="H4828" s="26">
        <v>43646.0</v>
      </c>
      <c r="I4828" s="21" t="s">
        <v>26991</v>
      </c>
      <c r="J4828" s="21"/>
      <c r="K4828" s="21" t="s">
        <v>26992</v>
      </c>
      <c r="L4828" s="21" t="str">
        <f>IF(ISNUMBER(VLOOKUP(A4828,EXCL,1,FALSE)),"Excluido",IF(ISNUMBER(VLOOKUP(A4828,POST,1,FALSE)),"PostAlerta",IF(ISNUMBER(VLOOKUP(A4828,PRE,1,FALSE)),"PreAlerta","")))</f>
        <v>PostAlerta</v>
      </c>
      <c r="M4828" s="21" t="str">
        <f>IF(ISNUMBER(A4828),(IF(ISNUMBER(VLOOKUP(A4828,KEYWORDS,1,FALSE)),"C/PalabrasClaves","S/PalabrasClaves")),"")</f>
        <v>S/PalabrasClaves</v>
      </c>
      <c r="N4828" s="21" t="str">
        <f t="shared" si="19"/>
        <v/>
      </c>
      <c r="O4828" s="21"/>
      <c r="P4828" s="21" t="s">
        <v>26993</v>
      </c>
      <c r="Q4828" s="21"/>
      <c r="R4828" s="21" t="str">
        <f>LEFT('2012-2022'!$P4828,4)</f>
        <v>2019</v>
      </c>
      <c r="S4828" s="21" t="s">
        <v>60</v>
      </c>
      <c r="T4828" s="21"/>
      <c r="U4828" s="21"/>
      <c r="V4828" s="21"/>
      <c r="W4828" s="27"/>
      <c r="X4828" s="27"/>
      <c r="Y4828" s="28"/>
    </row>
    <row r="4829" ht="15.75" customHeight="1">
      <c r="A4829" s="21">
        <v>3.0474731E7</v>
      </c>
      <c r="B4829" s="21" t="s">
        <v>26994</v>
      </c>
      <c r="C4829" s="21" t="s">
        <v>26995</v>
      </c>
      <c r="D4829" s="21" t="s">
        <v>26996</v>
      </c>
      <c r="E4829" s="21" t="s">
        <v>26997</v>
      </c>
      <c r="F4829" s="21" t="s">
        <v>1449</v>
      </c>
      <c r="G4829" s="21">
        <v>2019.0</v>
      </c>
      <c r="H4829" s="26">
        <v>43431.0</v>
      </c>
      <c r="I4829" s="21"/>
      <c r="J4829" s="21"/>
      <c r="K4829" s="21" t="s">
        <v>26998</v>
      </c>
      <c r="L4829" s="21" t="str">
        <f>IF(ISNUMBER(VLOOKUP(A4829,EXCL,1,FALSE)),"Excluido",IF(ISNUMBER(VLOOKUP(A4829,POST,1,FALSE)),"PostAlerta",IF(ISNUMBER(VLOOKUP(A4829,PRE,1,FALSE)),"PreAlerta","")))</f>
        <v>PostAlerta</v>
      </c>
      <c r="M4829" s="21" t="str">
        <f>IF(ISNUMBER(A4829),(IF(ISNUMBER(VLOOKUP(A4829,KEYWORDS,1,FALSE)),"C/PalabrasClaves","S/PalabrasClaves")),"")</f>
        <v>S/PalabrasClaves</v>
      </c>
      <c r="N4829" s="21" t="str">
        <f t="shared" si="19"/>
        <v/>
      </c>
      <c r="O4829" s="21"/>
      <c r="P4829" s="21" t="s">
        <v>26999</v>
      </c>
      <c r="Q4829" s="21"/>
      <c r="R4829" s="21" t="str">
        <f>LEFT('2012-2022'!$P4829,4)</f>
        <v>2019</v>
      </c>
      <c r="S4829" s="21" t="s">
        <v>63</v>
      </c>
      <c r="T4829" s="21"/>
      <c r="U4829" s="21"/>
      <c r="V4829" s="21"/>
      <c r="W4829" s="27"/>
      <c r="X4829" s="27"/>
      <c r="Y4829" s="12"/>
    </row>
    <row r="4830" ht="15.75" customHeight="1">
      <c r="A4830" s="21">
        <v>3.0590546E7</v>
      </c>
      <c r="B4830" s="21" t="s">
        <v>27000</v>
      </c>
      <c r="C4830" s="21" t="s">
        <v>27001</v>
      </c>
      <c r="D4830" s="21" t="s">
        <v>27002</v>
      </c>
      <c r="E4830" s="21" t="s">
        <v>27003</v>
      </c>
      <c r="F4830" s="21" t="s">
        <v>11836</v>
      </c>
      <c r="G4830" s="21">
        <v>2019.0</v>
      </c>
      <c r="H4830" s="26">
        <v>43462.0</v>
      </c>
      <c r="I4830" s="21"/>
      <c r="J4830" s="21"/>
      <c r="K4830" s="21" t="s">
        <v>27004</v>
      </c>
      <c r="L4830" s="21" t="str">
        <f>IF(ISNUMBER(VLOOKUP(A4830,EXCL,1,FALSE)),"Excluido",IF(ISNUMBER(VLOOKUP(A4830,POST,1,FALSE)),"PostAlerta",IF(ISNUMBER(VLOOKUP(A4830,PRE,1,FALSE)),"PreAlerta","")))</f>
        <v>PostAlerta</v>
      </c>
      <c r="M4830" s="21" t="str">
        <f>IF(ISNUMBER(A4830),(IF(ISNUMBER(VLOOKUP(A4830,KEYWORDS,1,FALSE)),"C/PalabrasClaves","S/PalabrasClaves")),"")</f>
        <v>S/PalabrasClaves</v>
      </c>
      <c r="N4830" s="21" t="str">
        <f t="shared" si="19"/>
        <v/>
      </c>
      <c r="O4830" s="21"/>
      <c r="P4830" s="21" t="s">
        <v>27005</v>
      </c>
      <c r="Q4830" s="21"/>
      <c r="R4830" s="21" t="str">
        <f>LEFT('2012-2022'!$P4830,4)</f>
        <v>2019</v>
      </c>
      <c r="S4830" s="21" t="s">
        <v>63</v>
      </c>
      <c r="T4830" s="21"/>
      <c r="U4830" s="21"/>
      <c r="V4830" s="21"/>
      <c r="W4830" s="27"/>
      <c r="X4830" s="27"/>
      <c r="Y4830" s="28"/>
    </row>
    <row r="4831" ht="15.75" customHeight="1">
      <c r="A4831" s="21">
        <v>3.0779681E7</v>
      </c>
      <c r="B4831" s="21" t="s">
        <v>27006</v>
      </c>
      <c r="C4831" s="21" t="s">
        <v>27007</v>
      </c>
      <c r="D4831" s="21" t="s">
        <v>27008</v>
      </c>
      <c r="E4831" s="21" t="s">
        <v>25463</v>
      </c>
      <c r="F4831" s="21" t="s">
        <v>151</v>
      </c>
      <c r="G4831" s="21">
        <v>2019.0</v>
      </c>
      <c r="H4831" s="26">
        <v>43516.0</v>
      </c>
      <c r="I4831" s="21"/>
      <c r="J4831" s="21"/>
      <c r="K4831" s="21" t="s">
        <v>27009</v>
      </c>
      <c r="L4831" s="21" t="str">
        <f>IF(ISNUMBER(VLOOKUP(A4831,EXCL,1,FALSE)),"Excluido",IF(ISNUMBER(VLOOKUP(A4831,POST,1,FALSE)),"PostAlerta",IF(ISNUMBER(VLOOKUP(A4831,PRE,1,FALSE)),"PreAlerta","")))</f>
        <v>PostAlerta</v>
      </c>
      <c r="M4831" s="21" t="str">
        <f>IF(ISNUMBER(A4831),(IF(ISNUMBER(VLOOKUP(A4831,KEYWORDS,1,FALSE)),"C/PalabrasClaves","S/PalabrasClaves")),"")</f>
        <v>S/PalabrasClaves</v>
      </c>
      <c r="N4831" s="21" t="str">
        <f t="shared" si="19"/>
        <v/>
      </c>
      <c r="O4831" s="21"/>
      <c r="P4831" s="21" t="s">
        <v>26999</v>
      </c>
      <c r="Q4831" s="21"/>
      <c r="R4831" s="21" t="str">
        <f>LEFT('2012-2022'!$P4831,4)</f>
        <v>2019</v>
      </c>
      <c r="S4831" s="21" t="s">
        <v>63</v>
      </c>
      <c r="T4831" s="21"/>
      <c r="U4831" s="21"/>
      <c r="V4831" s="21"/>
      <c r="W4831" s="27"/>
      <c r="X4831" s="27"/>
      <c r="Y4831" s="12"/>
    </row>
    <row r="4832" ht="15.75" customHeight="1">
      <c r="A4832" s="21">
        <v>3.0798391E7</v>
      </c>
      <c r="B4832" s="21" t="s">
        <v>27010</v>
      </c>
      <c r="C4832" s="21" t="s">
        <v>21792</v>
      </c>
      <c r="D4832" s="21" t="s">
        <v>27011</v>
      </c>
      <c r="E4832" s="21" t="s">
        <v>21794</v>
      </c>
      <c r="F4832" s="21" t="s">
        <v>27012</v>
      </c>
      <c r="G4832" s="21">
        <v>2019.0</v>
      </c>
      <c r="H4832" s="26">
        <v>43521.0</v>
      </c>
      <c r="I4832" s="21"/>
      <c r="J4832" s="21"/>
      <c r="K4832" s="21" t="s">
        <v>27013</v>
      </c>
      <c r="L4832" s="21" t="str">
        <f>IF(ISNUMBER(VLOOKUP(A4832,EXCL,1,FALSE)),"Excluido",IF(ISNUMBER(VLOOKUP(A4832,POST,1,FALSE)),"PostAlerta",IF(ISNUMBER(VLOOKUP(A4832,PRE,1,FALSE)),"PreAlerta","")))</f>
        <v>PostAlerta</v>
      </c>
      <c r="M4832" s="21" t="str">
        <f>IF(ISNUMBER(A4832),(IF(ISNUMBER(VLOOKUP(A4832,KEYWORDS,1,FALSE)),"C/PalabrasClaves","S/PalabrasClaves")),"")</f>
        <v>S/PalabrasClaves</v>
      </c>
      <c r="N4832" s="21" t="str">
        <f t="shared" si="19"/>
        <v/>
      </c>
      <c r="O4832" s="21"/>
      <c r="P4832" s="21" t="s">
        <v>26999</v>
      </c>
      <c r="Q4832" s="21"/>
      <c r="R4832" s="21" t="str">
        <f>LEFT('2012-2022'!$P4832,4)</f>
        <v>2019</v>
      </c>
      <c r="S4832" s="21" t="s">
        <v>63</v>
      </c>
      <c r="T4832" s="21"/>
      <c r="U4832" s="21"/>
      <c r="V4832" s="21"/>
      <c r="W4832" s="27"/>
      <c r="X4832" s="27"/>
      <c r="Y4832" s="28"/>
    </row>
    <row r="4833" ht="15.75" customHeight="1">
      <c r="A4833" s="21">
        <v>3.0904436E7</v>
      </c>
      <c r="B4833" s="21" t="s">
        <v>27014</v>
      </c>
      <c r="C4833" s="21" t="s">
        <v>27015</v>
      </c>
      <c r="D4833" s="21" t="s">
        <v>27016</v>
      </c>
      <c r="E4833" s="21" t="s">
        <v>20738</v>
      </c>
      <c r="F4833" s="21" t="s">
        <v>27017</v>
      </c>
      <c r="G4833" s="21">
        <v>2019.0</v>
      </c>
      <c r="H4833" s="26">
        <v>43549.0</v>
      </c>
      <c r="I4833" s="21"/>
      <c r="J4833" s="21"/>
      <c r="K4833" s="21" t="s">
        <v>27018</v>
      </c>
      <c r="L4833" s="21" t="str">
        <f>IF(ISNUMBER(VLOOKUP(A4833,EXCL,1,FALSE)),"Excluido",IF(ISNUMBER(VLOOKUP(A4833,POST,1,FALSE)),"PostAlerta",IF(ISNUMBER(VLOOKUP(A4833,PRE,1,FALSE)),"PreAlerta","")))</f>
        <v>PostAlerta</v>
      </c>
      <c r="M4833" s="21" t="str">
        <f>IF(ISNUMBER(A4833),(IF(ISNUMBER(VLOOKUP(A4833,KEYWORDS,1,FALSE)),"C/PalabrasClaves","S/PalabrasClaves")),"")</f>
        <v>S/PalabrasClaves</v>
      </c>
      <c r="N4833" s="21" t="str">
        <f t="shared" si="19"/>
        <v/>
      </c>
      <c r="O4833" s="21"/>
      <c r="P4833" s="21" t="s">
        <v>26999</v>
      </c>
      <c r="Q4833" s="21"/>
      <c r="R4833" s="21" t="str">
        <f>LEFT('2012-2022'!$P4833,4)</f>
        <v>2019</v>
      </c>
      <c r="S4833" s="21" t="s">
        <v>63</v>
      </c>
      <c r="T4833" s="21"/>
      <c r="U4833" s="21"/>
      <c r="V4833" s="21"/>
      <c r="W4833" s="27"/>
      <c r="X4833" s="27"/>
      <c r="Y4833" s="12"/>
    </row>
    <row r="4834" ht="15.75" customHeight="1">
      <c r="A4834" s="21">
        <v>3.0920159E7</v>
      </c>
      <c r="B4834" s="21" t="s">
        <v>27019</v>
      </c>
      <c r="C4834" s="21" t="s">
        <v>27020</v>
      </c>
      <c r="D4834" s="21" t="s">
        <v>27021</v>
      </c>
      <c r="E4834" s="21" t="s">
        <v>16704</v>
      </c>
      <c r="F4834" s="21" t="s">
        <v>884</v>
      </c>
      <c r="G4834" s="21">
        <v>2019.0</v>
      </c>
      <c r="H4834" s="26">
        <v>43553.0</v>
      </c>
      <c r="I4834" s="21"/>
      <c r="J4834" s="21"/>
      <c r="K4834" s="21" t="s">
        <v>27022</v>
      </c>
      <c r="L4834" s="21" t="str">
        <f>IF(ISNUMBER(VLOOKUP(A4834,EXCL,1,FALSE)),"Excluido",IF(ISNUMBER(VLOOKUP(A4834,POST,1,FALSE)),"PostAlerta",IF(ISNUMBER(VLOOKUP(A4834,PRE,1,FALSE)),"PreAlerta","")))</f>
        <v>PostAlerta</v>
      </c>
      <c r="M4834" s="21" t="str">
        <f>IF(ISNUMBER(A4834),(IF(ISNUMBER(VLOOKUP(A4834,KEYWORDS,1,FALSE)),"C/PalabrasClaves","S/PalabrasClaves")),"")</f>
        <v>S/PalabrasClaves</v>
      </c>
      <c r="N4834" s="21" t="str">
        <f t="shared" si="19"/>
        <v/>
      </c>
      <c r="O4834" s="21"/>
      <c r="P4834" s="21" t="s">
        <v>26999</v>
      </c>
      <c r="Q4834" s="21"/>
      <c r="R4834" s="21" t="str">
        <f>LEFT('2012-2022'!$P4834,4)</f>
        <v>2019</v>
      </c>
      <c r="S4834" s="21" t="s">
        <v>63</v>
      </c>
      <c r="T4834" s="21"/>
      <c r="U4834" s="21"/>
      <c r="V4834" s="21"/>
      <c r="W4834" s="27"/>
      <c r="X4834" s="27"/>
      <c r="Y4834" s="28"/>
    </row>
    <row r="4835" ht="15.75" customHeight="1">
      <c r="A4835" s="21">
        <v>3.092417E7</v>
      </c>
      <c r="B4835" s="21" t="s">
        <v>27023</v>
      </c>
      <c r="C4835" s="21" t="s">
        <v>23020</v>
      </c>
      <c r="D4835" s="21" t="s">
        <v>27024</v>
      </c>
      <c r="E4835" s="21" t="s">
        <v>14444</v>
      </c>
      <c r="F4835" s="21" t="s">
        <v>27025</v>
      </c>
      <c r="G4835" s="21">
        <v>2019.0</v>
      </c>
      <c r="H4835" s="26">
        <v>43554.0</v>
      </c>
      <c r="I4835" s="21"/>
      <c r="J4835" s="21"/>
      <c r="K4835" s="21" t="s">
        <v>27026</v>
      </c>
      <c r="L4835" s="21" t="str">
        <f>IF(ISNUMBER(VLOOKUP(A4835,EXCL,1,FALSE)),"Excluido",IF(ISNUMBER(VLOOKUP(A4835,POST,1,FALSE)),"PostAlerta",IF(ISNUMBER(VLOOKUP(A4835,PRE,1,FALSE)),"PreAlerta","")))</f>
        <v>Excluido</v>
      </c>
      <c r="M4835" s="21" t="str">
        <f>IF(ISNUMBER(A4835),(IF(ISNUMBER(VLOOKUP(A4835,KEYWORDS,1,FALSE)),"C/PalabrasClaves","S/PalabrasClaves")),"")</f>
        <v>S/PalabrasClaves</v>
      </c>
      <c r="N4835" s="21" t="str">
        <f t="shared" si="19"/>
        <v/>
      </c>
      <c r="O4835" s="21"/>
      <c r="P4835" s="21" t="s">
        <v>26999</v>
      </c>
      <c r="Q4835" s="21"/>
      <c r="R4835" s="21" t="str">
        <f>LEFT('2012-2022'!$P4835,4)</f>
        <v>2019</v>
      </c>
      <c r="S4835" s="21" t="s">
        <v>63</v>
      </c>
      <c r="T4835" s="21"/>
      <c r="U4835" s="21"/>
      <c r="V4835" s="21"/>
      <c r="W4835" s="27"/>
      <c r="X4835" s="27"/>
      <c r="Y4835" s="12"/>
    </row>
    <row r="4836" ht="15.75" customHeight="1">
      <c r="A4836" s="21">
        <v>3.0961995E7</v>
      </c>
      <c r="B4836" s="21" t="s">
        <v>27027</v>
      </c>
      <c r="C4836" s="21" t="s">
        <v>27028</v>
      </c>
      <c r="D4836" s="21" t="s">
        <v>27029</v>
      </c>
      <c r="E4836" s="21" t="s">
        <v>27030</v>
      </c>
      <c r="F4836" s="21" t="s">
        <v>27031</v>
      </c>
      <c r="G4836" s="21">
        <v>2019.0</v>
      </c>
      <c r="H4836" s="26">
        <v>43565.0</v>
      </c>
      <c r="I4836" s="21"/>
      <c r="J4836" s="21"/>
      <c r="K4836" s="21" t="s">
        <v>27032</v>
      </c>
      <c r="L4836" s="21" t="str">
        <f>IF(ISNUMBER(VLOOKUP(A4836,EXCL,1,FALSE)),"Excluido",IF(ISNUMBER(VLOOKUP(A4836,POST,1,FALSE)),"PostAlerta",IF(ISNUMBER(VLOOKUP(A4836,PRE,1,FALSE)),"PreAlerta","")))</f>
        <v>Excluido</v>
      </c>
      <c r="M4836" s="21" t="str">
        <f>IF(ISNUMBER(A4836),(IF(ISNUMBER(VLOOKUP(A4836,KEYWORDS,1,FALSE)),"C/PalabrasClaves","S/PalabrasClaves")),"")</f>
        <v>S/PalabrasClaves</v>
      </c>
      <c r="N4836" s="21" t="str">
        <f t="shared" si="19"/>
        <v/>
      </c>
      <c r="O4836" s="21"/>
      <c r="P4836" s="21" t="s">
        <v>26999</v>
      </c>
      <c r="Q4836" s="21"/>
      <c r="R4836" s="21" t="str">
        <f>LEFT('2012-2022'!$P4836,4)</f>
        <v>2019</v>
      </c>
      <c r="S4836" s="21" t="s">
        <v>63</v>
      </c>
      <c r="T4836" s="21"/>
      <c r="U4836" s="21"/>
      <c r="V4836" s="21"/>
      <c r="W4836" s="27"/>
      <c r="X4836" s="27"/>
      <c r="Y4836" s="28"/>
    </row>
    <row r="4837" ht="15.75" customHeight="1">
      <c r="A4837" s="21">
        <v>3.0972588E7</v>
      </c>
      <c r="B4837" s="21" t="s">
        <v>27033</v>
      </c>
      <c r="C4837" s="21" t="s">
        <v>27034</v>
      </c>
      <c r="D4837" s="21" t="s">
        <v>27035</v>
      </c>
      <c r="E4837" s="21" t="s">
        <v>14821</v>
      </c>
      <c r="F4837" s="21" t="s">
        <v>125</v>
      </c>
      <c r="G4837" s="21">
        <v>2019.0</v>
      </c>
      <c r="H4837" s="26">
        <v>43567.0</v>
      </c>
      <c r="I4837" s="21"/>
      <c r="J4837" s="21"/>
      <c r="K4837" s="21" t="s">
        <v>27036</v>
      </c>
      <c r="L4837" s="21" t="str">
        <f>IF(ISNUMBER(VLOOKUP(A4837,EXCL,1,FALSE)),"Excluido",IF(ISNUMBER(VLOOKUP(A4837,POST,1,FALSE)),"PostAlerta",IF(ISNUMBER(VLOOKUP(A4837,PRE,1,FALSE)),"PreAlerta","")))</f>
        <v>PostAlerta</v>
      </c>
      <c r="M4837" s="21" t="str">
        <f>IF(ISNUMBER(A4837),(IF(ISNUMBER(VLOOKUP(A4837,KEYWORDS,1,FALSE)),"C/PalabrasClaves","S/PalabrasClaves")),"")</f>
        <v>S/PalabrasClaves</v>
      </c>
      <c r="N4837" s="21" t="str">
        <f t="shared" si="19"/>
        <v/>
      </c>
      <c r="O4837" s="21"/>
      <c r="P4837" s="21" t="s">
        <v>26999</v>
      </c>
      <c r="Q4837" s="21"/>
      <c r="R4837" s="21" t="str">
        <f>LEFT('2012-2022'!$P4837,4)</f>
        <v>2019</v>
      </c>
      <c r="S4837" s="21" t="s">
        <v>63</v>
      </c>
      <c r="T4837" s="21"/>
      <c r="U4837" s="21"/>
      <c r="V4837" s="21"/>
      <c r="W4837" s="27"/>
      <c r="X4837" s="27"/>
      <c r="Y4837" s="12"/>
    </row>
    <row r="4838" ht="15.75" customHeight="1">
      <c r="A4838" s="21">
        <v>3.0995436E7</v>
      </c>
      <c r="B4838" s="21" t="s">
        <v>27037</v>
      </c>
      <c r="C4838" s="21" t="s">
        <v>27038</v>
      </c>
      <c r="D4838" s="21" t="s">
        <v>27039</v>
      </c>
      <c r="E4838" s="21" t="s">
        <v>18454</v>
      </c>
      <c r="F4838" s="21" t="s">
        <v>2712</v>
      </c>
      <c r="G4838" s="21">
        <v>2019.0</v>
      </c>
      <c r="H4838" s="26">
        <v>43573.0</v>
      </c>
      <c r="I4838" s="21"/>
      <c r="J4838" s="21"/>
      <c r="K4838" s="21" t="s">
        <v>27040</v>
      </c>
      <c r="L4838" s="21" t="str">
        <f>IF(ISNUMBER(VLOOKUP(A4838,EXCL,1,FALSE)),"Excluido",IF(ISNUMBER(VLOOKUP(A4838,POST,1,FALSE)),"PostAlerta",IF(ISNUMBER(VLOOKUP(A4838,PRE,1,FALSE)),"PreAlerta","")))</f>
        <v>PostAlerta</v>
      </c>
      <c r="M4838" s="21" t="str">
        <f>IF(ISNUMBER(A4838),(IF(ISNUMBER(VLOOKUP(A4838,KEYWORDS,1,FALSE)),"C/PalabrasClaves","S/PalabrasClaves")),"")</f>
        <v>S/PalabrasClaves</v>
      </c>
      <c r="N4838" s="21" t="str">
        <f t="shared" si="19"/>
        <v/>
      </c>
      <c r="O4838" s="21"/>
      <c r="P4838" s="21" t="s">
        <v>26999</v>
      </c>
      <c r="Q4838" s="21"/>
      <c r="R4838" s="21" t="str">
        <f>LEFT('2012-2022'!$P4838,4)</f>
        <v>2019</v>
      </c>
      <c r="S4838" s="21" t="s">
        <v>63</v>
      </c>
      <c r="T4838" s="21"/>
      <c r="U4838" s="21"/>
      <c r="V4838" s="21"/>
      <c r="W4838" s="27"/>
      <c r="X4838" s="27"/>
      <c r="Y4838" s="28"/>
    </row>
    <row r="4839" ht="15.75" customHeight="1">
      <c r="A4839" s="21">
        <v>3.1087695E7</v>
      </c>
      <c r="B4839" s="21" t="s">
        <v>27041</v>
      </c>
      <c r="C4839" s="21" t="s">
        <v>27042</v>
      </c>
      <c r="D4839" s="21" t="s">
        <v>27043</v>
      </c>
      <c r="E4839" s="21" t="s">
        <v>3316</v>
      </c>
      <c r="F4839" s="21" t="s">
        <v>1205</v>
      </c>
      <c r="G4839" s="21">
        <v>2019.0</v>
      </c>
      <c r="H4839" s="26">
        <v>43601.0</v>
      </c>
      <c r="I4839" s="21"/>
      <c r="J4839" s="21"/>
      <c r="K4839" s="21" t="s">
        <v>27044</v>
      </c>
      <c r="L4839" s="21" t="str">
        <f>IF(ISNUMBER(VLOOKUP(A4839,EXCL,1,FALSE)),"Excluido",IF(ISNUMBER(VLOOKUP(A4839,POST,1,FALSE)),"PostAlerta",IF(ISNUMBER(VLOOKUP(A4839,PRE,1,FALSE)),"PreAlerta","")))</f>
        <v>PostAlerta</v>
      </c>
      <c r="M4839" s="21" t="str">
        <f>IF(ISNUMBER(A4839),(IF(ISNUMBER(VLOOKUP(A4839,KEYWORDS,1,FALSE)),"C/PalabrasClaves","S/PalabrasClaves")),"")</f>
        <v>S/PalabrasClaves</v>
      </c>
      <c r="N4839" s="21" t="str">
        <f t="shared" si="19"/>
        <v/>
      </c>
      <c r="O4839" s="21"/>
      <c r="P4839" s="21" t="s">
        <v>26999</v>
      </c>
      <c r="Q4839" s="21"/>
      <c r="R4839" s="21" t="str">
        <f>LEFT('2012-2022'!$P4839,4)</f>
        <v>2019</v>
      </c>
      <c r="S4839" s="21" t="s">
        <v>63</v>
      </c>
      <c r="T4839" s="21"/>
      <c r="U4839" s="21"/>
      <c r="V4839" s="21"/>
      <c r="W4839" s="27"/>
      <c r="X4839" s="27"/>
      <c r="Y4839" s="12"/>
    </row>
    <row r="4840" ht="15.75" customHeight="1">
      <c r="A4840" s="21">
        <v>3.1094313E7</v>
      </c>
      <c r="B4840" s="21" t="s">
        <v>27045</v>
      </c>
      <c r="C4840" s="21" t="s">
        <v>27046</v>
      </c>
      <c r="D4840" s="21" t="s">
        <v>27047</v>
      </c>
      <c r="E4840" s="21" t="s">
        <v>7017</v>
      </c>
      <c r="F4840" s="21" t="s">
        <v>520</v>
      </c>
      <c r="G4840" s="21">
        <v>2019.0</v>
      </c>
      <c r="H4840" s="26">
        <v>43602.0</v>
      </c>
      <c r="I4840" s="21" t="s">
        <v>27048</v>
      </c>
      <c r="J4840" s="21"/>
      <c r="K4840" s="21" t="s">
        <v>27049</v>
      </c>
      <c r="L4840" s="21" t="str">
        <f>IF(ISNUMBER(VLOOKUP(A4840,EXCL,1,FALSE)),"Excluido",IF(ISNUMBER(VLOOKUP(A4840,POST,1,FALSE)),"PostAlerta",IF(ISNUMBER(VLOOKUP(A4840,PRE,1,FALSE)),"PreAlerta","")))</f>
        <v>PostAlerta</v>
      </c>
      <c r="M4840" s="21" t="str">
        <f>IF(ISNUMBER(A4840),(IF(ISNUMBER(VLOOKUP(A4840,KEYWORDS,1,FALSE)),"C/PalabrasClaves","S/PalabrasClaves")),"")</f>
        <v>S/PalabrasClaves</v>
      </c>
      <c r="N4840" s="21" t="str">
        <f t="shared" si="19"/>
        <v/>
      </c>
      <c r="O4840" s="21"/>
      <c r="P4840" s="21" t="s">
        <v>26999</v>
      </c>
      <c r="Q4840" s="21"/>
      <c r="R4840" s="21" t="str">
        <f>LEFT('2012-2022'!$P4840,4)</f>
        <v>2019</v>
      </c>
      <c r="S4840" s="21" t="s">
        <v>63</v>
      </c>
      <c r="T4840" s="21"/>
      <c r="U4840" s="21"/>
      <c r="V4840" s="21"/>
      <c r="W4840" s="27"/>
      <c r="X4840" s="27"/>
      <c r="Y4840" s="28"/>
    </row>
    <row r="4841" ht="15.75" customHeight="1">
      <c r="A4841" s="21">
        <v>3.1096051E7</v>
      </c>
      <c r="B4841" s="21" t="s">
        <v>27050</v>
      </c>
      <c r="C4841" s="21" t="s">
        <v>27051</v>
      </c>
      <c r="D4841" s="21" t="s">
        <v>27052</v>
      </c>
      <c r="E4841" s="21" t="s">
        <v>27053</v>
      </c>
      <c r="F4841" s="21" t="s">
        <v>208</v>
      </c>
      <c r="G4841" s="21">
        <v>2019.0</v>
      </c>
      <c r="H4841" s="26">
        <v>43602.0</v>
      </c>
      <c r="I4841" s="21"/>
      <c r="J4841" s="21"/>
      <c r="K4841" s="21" t="s">
        <v>27054</v>
      </c>
      <c r="L4841" s="21" t="str">
        <f>IF(ISNUMBER(VLOOKUP(A4841,EXCL,1,FALSE)),"Excluido",IF(ISNUMBER(VLOOKUP(A4841,POST,1,FALSE)),"PostAlerta",IF(ISNUMBER(VLOOKUP(A4841,PRE,1,FALSE)),"PreAlerta","")))</f>
        <v>PostAlerta</v>
      </c>
      <c r="M4841" s="21" t="str">
        <f>IF(ISNUMBER(A4841),(IF(ISNUMBER(VLOOKUP(A4841,KEYWORDS,1,FALSE)),"C/PalabrasClaves","S/PalabrasClaves")),"")</f>
        <v>S/PalabrasClaves</v>
      </c>
      <c r="N4841" s="21" t="str">
        <f t="shared" si="19"/>
        <v/>
      </c>
      <c r="O4841" s="21"/>
      <c r="P4841" s="21" t="s">
        <v>26999</v>
      </c>
      <c r="Q4841" s="21"/>
      <c r="R4841" s="21" t="str">
        <f>LEFT('2012-2022'!$P4841,4)</f>
        <v>2019</v>
      </c>
      <c r="S4841" s="21" t="s">
        <v>63</v>
      </c>
      <c r="T4841" s="21"/>
      <c r="U4841" s="21"/>
      <c r="V4841" s="21"/>
      <c r="W4841" s="27"/>
      <c r="X4841" s="27"/>
      <c r="Y4841" s="12"/>
    </row>
    <row r="4842" ht="15.75" customHeight="1">
      <c r="A4842" s="21">
        <v>3.1108786E7</v>
      </c>
      <c r="B4842" s="21" t="s">
        <v>27055</v>
      </c>
      <c r="C4842" s="21" t="s">
        <v>27056</v>
      </c>
      <c r="D4842" s="21" t="s">
        <v>27057</v>
      </c>
      <c r="E4842" s="21" t="s">
        <v>27058</v>
      </c>
      <c r="F4842" s="21" t="s">
        <v>27059</v>
      </c>
      <c r="G4842" s="21">
        <v>2019.0</v>
      </c>
      <c r="H4842" s="26">
        <v>43607.0</v>
      </c>
      <c r="I4842" s="21"/>
      <c r="J4842" s="21"/>
      <c r="K4842" s="21" t="s">
        <v>27060</v>
      </c>
      <c r="L4842" s="21" t="str">
        <f>IF(ISNUMBER(VLOOKUP(A4842,EXCL,1,FALSE)),"Excluido",IF(ISNUMBER(VLOOKUP(A4842,POST,1,FALSE)),"PostAlerta",IF(ISNUMBER(VLOOKUP(A4842,PRE,1,FALSE)),"PreAlerta","")))</f>
        <v>PostAlerta</v>
      </c>
      <c r="M4842" s="21" t="str">
        <f>IF(ISNUMBER(A4842),(IF(ISNUMBER(VLOOKUP(A4842,KEYWORDS,1,FALSE)),"C/PalabrasClaves","S/PalabrasClaves")),"")</f>
        <v>S/PalabrasClaves</v>
      </c>
      <c r="N4842" s="21" t="str">
        <f t="shared" si="19"/>
        <v/>
      </c>
      <c r="O4842" s="21"/>
      <c r="P4842" s="21" t="s">
        <v>26999</v>
      </c>
      <c r="Q4842" s="21"/>
      <c r="R4842" s="21" t="str">
        <f>LEFT('2012-2022'!$P4842,4)</f>
        <v>2019</v>
      </c>
      <c r="S4842" s="21" t="s">
        <v>63</v>
      </c>
      <c r="T4842" s="21"/>
      <c r="U4842" s="21"/>
      <c r="V4842" s="21"/>
      <c r="W4842" s="27"/>
      <c r="X4842" s="27"/>
      <c r="Y4842" s="28"/>
    </row>
    <row r="4843" ht="15.75" customHeight="1">
      <c r="A4843" s="21">
        <v>3.1112094E7</v>
      </c>
      <c r="B4843" s="21" t="s">
        <v>27061</v>
      </c>
      <c r="C4843" s="21" t="s">
        <v>27062</v>
      </c>
      <c r="D4843" s="21" t="s">
        <v>27063</v>
      </c>
      <c r="E4843" s="21" t="s">
        <v>27064</v>
      </c>
      <c r="F4843" s="21" t="s">
        <v>151</v>
      </c>
      <c r="G4843" s="21">
        <v>2019.0</v>
      </c>
      <c r="H4843" s="26">
        <v>43607.0</v>
      </c>
      <c r="I4843" s="21"/>
      <c r="J4843" s="21"/>
      <c r="K4843" s="21" t="s">
        <v>27065</v>
      </c>
      <c r="L4843" s="21" t="str">
        <f>IF(ISNUMBER(VLOOKUP(A4843,EXCL,1,FALSE)),"Excluido",IF(ISNUMBER(VLOOKUP(A4843,POST,1,FALSE)),"PostAlerta",IF(ISNUMBER(VLOOKUP(A4843,PRE,1,FALSE)),"PreAlerta","")))</f>
        <v>PostAlerta</v>
      </c>
      <c r="M4843" s="21" t="str">
        <f>IF(ISNUMBER(A4843),(IF(ISNUMBER(VLOOKUP(A4843,KEYWORDS,1,FALSE)),"C/PalabrasClaves","S/PalabrasClaves")),"")</f>
        <v>S/PalabrasClaves</v>
      </c>
      <c r="N4843" s="21" t="str">
        <f t="shared" si="19"/>
        <v/>
      </c>
      <c r="O4843" s="21"/>
      <c r="P4843" s="21" t="s">
        <v>26999</v>
      </c>
      <c r="Q4843" s="21"/>
      <c r="R4843" s="21" t="str">
        <f>LEFT('2012-2022'!$P4843,4)</f>
        <v>2019</v>
      </c>
      <c r="S4843" s="21" t="s">
        <v>63</v>
      </c>
      <c r="T4843" s="21"/>
      <c r="U4843" s="21"/>
      <c r="V4843" s="21"/>
      <c r="W4843" s="27"/>
      <c r="X4843" s="27"/>
      <c r="Y4843" s="12"/>
    </row>
    <row r="4844" ht="15.75" customHeight="1">
      <c r="A4844" s="21">
        <v>3.1127669E7</v>
      </c>
      <c r="B4844" s="21" t="s">
        <v>27066</v>
      </c>
      <c r="C4844" s="21" t="s">
        <v>27067</v>
      </c>
      <c r="D4844" s="21" t="s">
        <v>27068</v>
      </c>
      <c r="E4844" s="21" t="s">
        <v>20679</v>
      </c>
      <c r="F4844" s="21" t="s">
        <v>1704</v>
      </c>
      <c r="G4844" s="21">
        <v>2019.0</v>
      </c>
      <c r="H4844" s="26">
        <v>43611.0</v>
      </c>
      <c r="I4844" s="21" t="s">
        <v>27069</v>
      </c>
      <c r="J4844" s="21"/>
      <c r="K4844" s="21" t="s">
        <v>27070</v>
      </c>
      <c r="L4844" s="21" t="str">
        <f>IF(ISNUMBER(VLOOKUP(A4844,EXCL,1,FALSE)),"Excluido",IF(ISNUMBER(VLOOKUP(A4844,POST,1,FALSE)),"PostAlerta",IF(ISNUMBER(VLOOKUP(A4844,PRE,1,FALSE)),"PreAlerta","")))</f>
        <v>PostAlerta</v>
      </c>
      <c r="M4844" s="21" t="str">
        <f>IF(ISNUMBER(A4844),(IF(ISNUMBER(VLOOKUP(A4844,KEYWORDS,1,FALSE)),"C/PalabrasClaves","S/PalabrasClaves")),"")</f>
        <v>S/PalabrasClaves</v>
      </c>
      <c r="N4844" s="21" t="str">
        <f t="shared" si="19"/>
        <v/>
      </c>
      <c r="O4844" s="21"/>
      <c r="P4844" s="21" t="s">
        <v>26999</v>
      </c>
      <c r="Q4844" s="21"/>
      <c r="R4844" s="21" t="str">
        <f>LEFT('2012-2022'!$P4844,4)</f>
        <v>2019</v>
      </c>
      <c r="S4844" s="21" t="s">
        <v>63</v>
      </c>
      <c r="T4844" s="21"/>
      <c r="U4844" s="21"/>
      <c r="V4844" s="21"/>
      <c r="W4844" s="27"/>
      <c r="X4844" s="27"/>
      <c r="Y4844" s="28"/>
    </row>
    <row r="4845" ht="15.75" customHeight="1">
      <c r="A4845" s="21">
        <v>3.1128084E7</v>
      </c>
      <c r="B4845" s="21" t="s">
        <v>27071</v>
      </c>
      <c r="C4845" s="21" t="s">
        <v>27072</v>
      </c>
      <c r="D4845" s="21" t="s">
        <v>27073</v>
      </c>
      <c r="E4845" s="21" t="s">
        <v>21915</v>
      </c>
      <c r="F4845" s="21" t="s">
        <v>8983</v>
      </c>
      <c r="G4845" s="21">
        <v>2019.0</v>
      </c>
      <c r="H4845" s="26">
        <v>43611.0</v>
      </c>
      <c r="I4845" s="21"/>
      <c r="J4845" s="21"/>
      <c r="K4845" s="21" t="s">
        <v>27074</v>
      </c>
      <c r="L4845" s="21" t="str">
        <f>IF(ISNUMBER(VLOOKUP(A4845,EXCL,1,FALSE)),"Excluido",IF(ISNUMBER(VLOOKUP(A4845,POST,1,FALSE)),"PostAlerta",IF(ISNUMBER(VLOOKUP(A4845,PRE,1,FALSE)),"PreAlerta","")))</f>
        <v>PostAlerta</v>
      </c>
      <c r="M4845" s="21" t="str">
        <f>IF(ISNUMBER(A4845),(IF(ISNUMBER(VLOOKUP(A4845,KEYWORDS,1,FALSE)),"C/PalabrasClaves","S/PalabrasClaves")),"")</f>
        <v>S/PalabrasClaves</v>
      </c>
      <c r="N4845" s="21" t="str">
        <f t="shared" si="19"/>
        <v/>
      </c>
      <c r="O4845" s="21"/>
      <c r="P4845" s="21" t="s">
        <v>26999</v>
      </c>
      <c r="Q4845" s="21"/>
      <c r="R4845" s="21" t="str">
        <f>LEFT('2012-2022'!$P4845,4)</f>
        <v>2019</v>
      </c>
      <c r="S4845" s="21" t="s">
        <v>63</v>
      </c>
      <c r="T4845" s="21"/>
      <c r="U4845" s="21"/>
      <c r="V4845" s="21"/>
      <c r="W4845" s="27"/>
      <c r="X4845" s="27"/>
      <c r="Y4845" s="12"/>
    </row>
    <row r="4846" ht="15.75" customHeight="1">
      <c r="A4846" s="21">
        <v>3.1134711E7</v>
      </c>
      <c r="B4846" s="21" t="s">
        <v>27075</v>
      </c>
      <c r="C4846" s="21" t="s">
        <v>27076</v>
      </c>
      <c r="D4846" s="21" t="s">
        <v>27077</v>
      </c>
      <c r="E4846" s="21" t="s">
        <v>27078</v>
      </c>
      <c r="F4846" s="21" t="s">
        <v>27079</v>
      </c>
      <c r="G4846" s="21">
        <v>2019.0</v>
      </c>
      <c r="H4846" s="26">
        <v>43614.0</v>
      </c>
      <c r="I4846" s="21"/>
      <c r="J4846" s="21"/>
      <c r="K4846" s="21" t="s">
        <v>27080</v>
      </c>
      <c r="L4846" s="21" t="str">
        <f>IF(ISNUMBER(VLOOKUP(A4846,EXCL,1,FALSE)),"Excluido",IF(ISNUMBER(VLOOKUP(A4846,POST,1,FALSE)),"PostAlerta",IF(ISNUMBER(VLOOKUP(A4846,PRE,1,FALSE)),"PreAlerta","")))</f>
        <v>PostAlerta</v>
      </c>
      <c r="M4846" s="21" t="str">
        <f>IF(ISNUMBER(A4846),(IF(ISNUMBER(VLOOKUP(A4846,KEYWORDS,1,FALSE)),"C/PalabrasClaves","S/PalabrasClaves")),"")</f>
        <v>S/PalabrasClaves</v>
      </c>
      <c r="N4846" s="21" t="str">
        <f t="shared" si="19"/>
        <v/>
      </c>
      <c r="O4846" s="21"/>
      <c r="P4846" s="21" t="s">
        <v>26999</v>
      </c>
      <c r="Q4846" s="21"/>
      <c r="R4846" s="21" t="str">
        <f>LEFT('2012-2022'!$P4846,4)</f>
        <v>2019</v>
      </c>
      <c r="S4846" s="21" t="s">
        <v>63</v>
      </c>
      <c r="T4846" s="21"/>
      <c r="U4846" s="21"/>
      <c r="V4846" s="21"/>
      <c r="W4846" s="27"/>
      <c r="X4846" s="27"/>
      <c r="Y4846" s="28"/>
    </row>
    <row r="4847" ht="15.75" customHeight="1">
      <c r="A4847" s="21">
        <v>3.1161558E7</v>
      </c>
      <c r="B4847" s="21" t="s">
        <v>27081</v>
      </c>
      <c r="C4847" s="21" t="s">
        <v>27082</v>
      </c>
      <c r="D4847" s="21" t="s">
        <v>27083</v>
      </c>
      <c r="E4847" s="21" t="s">
        <v>27084</v>
      </c>
      <c r="F4847" s="21" t="s">
        <v>4032</v>
      </c>
      <c r="G4847" s="21">
        <v>2019.0</v>
      </c>
      <c r="H4847" s="26">
        <v>43621.0</v>
      </c>
      <c r="I4847" s="21"/>
      <c r="J4847" s="21"/>
      <c r="K4847" s="21" t="s">
        <v>27085</v>
      </c>
      <c r="L4847" s="21" t="str">
        <f>IF(ISNUMBER(VLOOKUP(A4847,EXCL,1,FALSE)),"Excluido",IF(ISNUMBER(VLOOKUP(A4847,POST,1,FALSE)),"PostAlerta",IF(ISNUMBER(VLOOKUP(A4847,PRE,1,FALSE)),"PreAlerta","")))</f>
        <v>PostAlerta</v>
      </c>
      <c r="M4847" s="21" t="str">
        <f>IF(ISNUMBER(A4847),(IF(ISNUMBER(VLOOKUP(A4847,KEYWORDS,1,FALSE)),"C/PalabrasClaves","S/PalabrasClaves")),"")</f>
        <v>S/PalabrasClaves</v>
      </c>
      <c r="N4847" s="21" t="str">
        <f t="shared" si="19"/>
        <v/>
      </c>
      <c r="O4847" s="21"/>
      <c r="P4847" s="21" t="s">
        <v>26999</v>
      </c>
      <c r="Q4847" s="21"/>
      <c r="R4847" s="21" t="str">
        <f>LEFT('2012-2022'!$P4847,4)</f>
        <v>2019</v>
      </c>
      <c r="S4847" s="21" t="s">
        <v>63</v>
      </c>
      <c r="T4847" s="21"/>
      <c r="U4847" s="21"/>
      <c r="V4847" s="21"/>
      <c r="W4847" s="27"/>
      <c r="X4847" s="27"/>
      <c r="Y4847" s="12"/>
    </row>
    <row r="4848" ht="15.75" customHeight="1">
      <c r="A4848" s="21">
        <v>3.1165944E7</v>
      </c>
      <c r="B4848" s="21" t="s">
        <v>27086</v>
      </c>
      <c r="C4848" s="21" t="s">
        <v>27087</v>
      </c>
      <c r="D4848" s="21" t="s">
        <v>27088</v>
      </c>
      <c r="E4848" s="21" t="s">
        <v>15793</v>
      </c>
      <c r="F4848" s="21" t="s">
        <v>664</v>
      </c>
      <c r="G4848" s="21">
        <v>2019.0</v>
      </c>
      <c r="H4848" s="26">
        <v>43622.0</v>
      </c>
      <c r="I4848" s="21"/>
      <c r="J4848" s="21"/>
      <c r="K4848" s="21" t="s">
        <v>27089</v>
      </c>
      <c r="L4848" s="21" t="str">
        <f>IF(ISNUMBER(VLOOKUP(A4848,EXCL,1,FALSE)),"Excluido",IF(ISNUMBER(VLOOKUP(A4848,POST,1,FALSE)),"PostAlerta",IF(ISNUMBER(VLOOKUP(A4848,PRE,1,FALSE)),"PreAlerta","")))</f>
        <v>PostAlerta</v>
      </c>
      <c r="M4848" s="21" t="str">
        <f>IF(ISNUMBER(A4848),(IF(ISNUMBER(VLOOKUP(A4848,KEYWORDS,1,FALSE)),"C/PalabrasClaves","S/PalabrasClaves")),"")</f>
        <v>S/PalabrasClaves</v>
      </c>
      <c r="N4848" s="21" t="str">
        <f t="shared" si="19"/>
        <v/>
      </c>
      <c r="O4848" s="21"/>
      <c r="P4848" s="21" t="s">
        <v>26999</v>
      </c>
      <c r="Q4848" s="21"/>
      <c r="R4848" s="21" t="str">
        <f>LEFT('2012-2022'!$P4848,4)</f>
        <v>2019</v>
      </c>
      <c r="S4848" s="21" t="s">
        <v>63</v>
      </c>
      <c r="T4848" s="21"/>
      <c r="U4848" s="21"/>
      <c r="V4848" s="21"/>
      <c r="W4848" s="27"/>
      <c r="X4848" s="27"/>
      <c r="Y4848" s="28"/>
    </row>
    <row r="4849" ht="15.75" customHeight="1">
      <c r="A4849" s="21">
        <v>3.1175472E7</v>
      </c>
      <c r="B4849" s="21" t="s">
        <v>27090</v>
      </c>
      <c r="C4849" s="21" t="s">
        <v>27091</v>
      </c>
      <c r="D4849" s="21" t="s">
        <v>27092</v>
      </c>
      <c r="E4849" s="21" t="s">
        <v>27093</v>
      </c>
      <c r="F4849" s="21" t="s">
        <v>664</v>
      </c>
      <c r="G4849" s="21">
        <v>2019.0</v>
      </c>
      <c r="H4849" s="26">
        <v>43625.0</v>
      </c>
      <c r="I4849" s="21"/>
      <c r="J4849" s="21"/>
      <c r="K4849" s="21" t="s">
        <v>27094</v>
      </c>
      <c r="L4849" s="21" t="str">
        <f>IF(ISNUMBER(VLOOKUP(A4849,EXCL,1,FALSE)),"Excluido",IF(ISNUMBER(VLOOKUP(A4849,POST,1,FALSE)),"PostAlerta",IF(ISNUMBER(VLOOKUP(A4849,PRE,1,FALSE)),"PreAlerta","")))</f>
        <v>PostAlerta</v>
      </c>
      <c r="M4849" s="21" t="str">
        <f>IF(ISNUMBER(A4849),(IF(ISNUMBER(VLOOKUP(A4849,KEYWORDS,1,FALSE)),"C/PalabrasClaves","S/PalabrasClaves")),"")</f>
        <v>S/PalabrasClaves</v>
      </c>
      <c r="N4849" s="21" t="str">
        <f t="shared" si="19"/>
        <v/>
      </c>
      <c r="O4849" s="21"/>
      <c r="P4849" s="21" t="s">
        <v>26999</v>
      </c>
      <c r="Q4849" s="21"/>
      <c r="R4849" s="21" t="str">
        <f>LEFT('2012-2022'!$P4849,4)</f>
        <v>2019</v>
      </c>
      <c r="S4849" s="21" t="s">
        <v>63</v>
      </c>
      <c r="T4849" s="21"/>
      <c r="U4849" s="21"/>
      <c r="V4849" s="21"/>
      <c r="W4849" s="27"/>
      <c r="X4849" s="27"/>
      <c r="Y4849" s="12"/>
    </row>
    <row r="4850" ht="15.75" customHeight="1">
      <c r="A4850" s="21">
        <v>3.1203977E7</v>
      </c>
      <c r="B4850" s="21" t="s">
        <v>27095</v>
      </c>
      <c r="C4850" s="21" t="s">
        <v>27096</v>
      </c>
      <c r="D4850" s="21" t="s">
        <v>27097</v>
      </c>
      <c r="E4850" s="21" t="s">
        <v>27098</v>
      </c>
      <c r="F4850" s="21" t="s">
        <v>27099</v>
      </c>
      <c r="G4850" s="21">
        <v>2019.0</v>
      </c>
      <c r="H4850" s="26">
        <v>43634.0</v>
      </c>
      <c r="I4850" s="21"/>
      <c r="J4850" s="21"/>
      <c r="K4850" s="21" t="s">
        <v>27100</v>
      </c>
      <c r="L4850" s="21" t="str">
        <f>IF(ISNUMBER(VLOOKUP(A4850,EXCL,1,FALSE)),"Excluido",IF(ISNUMBER(VLOOKUP(A4850,POST,1,FALSE)),"PostAlerta",IF(ISNUMBER(VLOOKUP(A4850,PRE,1,FALSE)),"PreAlerta","")))</f>
        <v>PostAlerta</v>
      </c>
      <c r="M4850" s="21" t="str">
        <f>IF(ISNUMBER(A4850),(IF(ISNUMBER(VLOOKUP(A4850,KEYWORDS,1,FALSE)),"C/PalabrasClaves","S/PalabrasClaves")),"")</f>
        <v>S/PalabrasClaves</v>
      </c>
      <c r="N4850" s="21" t="str">
        <f t="shared" si="19"/>
        <v/>
      </c>
      <c r="O4850" s="21"/>
      <c r="P4850" s="21" t="s">
        <v>26999</v>
      </c>
      <c r="Q4850" s="21"/>
      <c r="R4850" s="21" t="str">
        <f>LEFT('2012-2022'!$P4850,4)</f>
        <v>2019</v>
      </c>
      <c r="S4850" s="21" t="s">
        <v>63</v>
      </c>
      <c r="T4850" s="21"/>
      <c r="U4850" s="21"/>
      <c r="V4850" s="21"/>
      <c r="W4850" s="27"/>
      <c r="X4850" s="27"/>
      <c r="Y4850" s="28"/>
    </row>
    <row r="4851" ht="15.75" customHeight="1">
      <c r="A4851" s="21">
        <v>3.1232769E7</v>
      </c>
      <c r="B4851" s="21" t="s">
        <v>27101</v>
      </c>
      <c r="C4851" s="21" t="s">
        <v>27102</v>
      </c>
      <c r="D4851" s="21" t="s">
        <v>27103</v>
      </c>
      <c r="E4851" s="21" t="s">
        <v>25835</v>
      </c>
      <c r="F4851" s="21" t="s">
        <v>27104</v>
      </c>
      <c r="G4851" s="21">
        <v>2019.0</v>
      </c>
      <c r="H4851" s="26">
        <v>43641.0</v>
      </c>
      <c r="I4851" s="21" t="s">
        <v>27105</v>
      </c>
      <c r="J4851" s="21" t="s">
        <v>27106</v>
      </c>
      <c r="K4851" s="21" t="s">
        <v>27107</v>
      </c>
      <c r="L4851" s="21" t="str">
        <f>IF(ISNUMBER(VLOOKUP(A4851,EXCL,1,FALSE)),"Excluido",IF(ISNUMBER(VLOOKUP(A4851,POST,1,FALSE)),"PostAlerta",IF(ISNUMBER(VLOOKUP(A4851,PRE,1,FALSE)),"PreAlerta","")))</f>
        <v>PostAlerta</v>
      </c>
      <c r="M4851" s="21" t="str">
        <f>IF(ISNUMBER(A4851),(IF(ISNUMBER(VLOOKUP(A4851,KEYWORDS,1,FALSE)),"C/PalabrasClaves","S/PalabrasClaves")),"")</f>
        <v>S/PalabrasClaves</v>
      </c>
      <c r="N4851" s="21" t="str">
        <f t="shared" si="19"/>
        <v/>
      </c>
      <c r="O4851" s="21"/>
      <c r="P4851" s="21" t="s">
        <v>26999</v>
      </c>
      <c r="Q4851" s="21"/>
      <c r="R4851" s="21" t="str">
        <f>LEFT('2012-2022'!$P4851,4)</f>
        <v>2019</v>
      </c>
      <c r="S4851" s="21" t="s">
        <v>63</v>
      </c>
      <c r="T4851" s="21"/>
      <c r="U4851" s="21"/>
      <c r="V4851" s="21"/>
      <c r="W4851" s="27"/>
      <c r="X4851" s="27"/>
      <c r="Y4851" s="12"/>
    </row>
    <row r="4852" ht="15.75" customHeight="1">
      <c r="A4852" s="21">
        <v>3.127064E7</v>
      </c>
      <c r="B4852" s="21" t="s">
        <v>27108</v>
      </c>
      <c r="C4852" s="21" t="s">
        <v>27109</v>
      </c>
      <c r="D4852" s="21" t="s">
        <v>27110</v>
      </c>
      <c r="E4852" s="21" t="s">
        <v>27111</v>
      </c>
      <c r="F4852" s="21" t="s">
        <v>664</v>
      </c>
      <c r="G4852" s="21">
        <v>2019.0</v>
      </c>
      <c r="H4852" s="26">
        <v>43651.0</v>
      </c>
      <c r="I4852" s="21"/>
      <c r="J4852" s="21"/>
      <c r="K4852" s="21" t="s">
        <v>27112</v>
      </c>
      <c r="L4852" s="21" t="str">
        <f>IF(ISNUMBER(VLOOKUP(A4852,EXCL,1,FALSE)),"Excluido",IF(ISNUMBER(VLOOKUP(A4852,POST,1,FALSE)),"PostAlerta",IF(ISNUMBER(VLOOKUP(A4852,PRE,1,FALSE)),"PreAlerta","")))</f>
        <v>PostAlerta</v>
      </c>
      <c r="M4852" s="21" t="str">
        <f>IF(ISNUMBER(A4852),(IF(ISNUMBER(VLOOKUP(A4852,KEYWORDS,1,FALSE)),"C/PalabrasClaves","S/PalabrasClaves")),"")</f>
        <v>S/PalabrasClaves</v>
      </c>
      <c r="N4852" s="21" t="str">
        <f t="shared" si="19"/>
        <v/>
      </c>
      <c r="O4852" s="21"/>
      <c r="P4852" s="21" t="s">
        <v>26999</v>
      </c>
      <c r="Q4852" s="21"/>
      <c r="R4852" s="21" t="str">
        <f>LEFT('2012-2022'!$P4852,4)</f>
        <v>2019</v>
      </c>
      <c r="S4852" s="21" t="s">
        <v>63</v>
      </c>
      <c r="T4852" s="21"/>
      <c r="U4852" s="21"/>
      <c r="V4852" s="21"/>
      <c r="W4852" s="27"/>
      <c r="X4852" s="27"/>
      <c r="Y4852" s="28"/>
    </row>
    <row r="4853" ht="15.75" customHeight="1">
      <c r="A4853" s="21">
        <v>3.1330301E7</v>
      </c>
      <c r="B4853" s="21" t="s">
        <v>27113</v>
      </c>
      <c r="C4853" s="21" t="s">
        <v>27114</v>
      </c>
      <c r="D4853" s="21" t="s">
        <v>27115</v>
      </c>
      <c r="E4853" s="21" t="s">
        <v>27116</v>
      </c>
      <c r="F4853" s="21" t="s">
        <v>1331</v>
      </c>
      <c r="G4853" s="21">
        <v>2019.0</v>
      </c>
      <c r="H4853" s="26">
        <v>43669.0</v>
      </c>
      <c r="I4853" s="21"/>
      <c r="J4853" s="21"/>
      <c r="K4853" s="21" t="s">
        <v>27117</v>
      </c>
      <c r="L4853" s="21" t="str">
        <f>IF(ISNUMBER(VLOOKUP(A4853,EXCL,1,FALSE)),"Excluido",IF(ISNUMBER(VLOOKUP(A4853,POST,1,FALSE)),"PostAlerta",IF(ISNUMBER(VLOOKUP(A4853,PRE,1,FALSE)),"PreAlerta","")))</f>
        <v>PostAlerta</v>
      </c>
      <c r="M4853" s="21" t="str">
        <f>IF(ISNUMBER(A4853),(IF(ISNUMBER(VLOOKUP(A4853,KEYWORDS,1,FALSE)),"C/PalabrasClaves","S/PalabrasClaves")),"")</f>
        <v>S/PalabrasClaves</v>
      </c>
      <c r="N4853" s="21" t="str">
        <f t="shared" si="19"/>
        <v/>
      </c>
      <c r="O4853" s="21"/>
      <c r="P4853" s="21" t="s">
        <v>27118</v>
      </c>
      <c r="Q4853" s="21"/>
      <c r="R4853" s="21" t="str">
        <f>LEFT('2012-2022'!$P4853,4)</f>
        <v>2019</v>
      </c>
      <c r="S4853" s="21" t="s">
        <v>65</v>
      </c>
      <c r="T4853" s="21"/>
      <c r="U4853" s="21"/>
      <c r="V4853" s="21"/>
      <c r="W4853" s="27"/>
      <c r="X4853" s="27"/>
      <c r="Y4853" s="12"/>
    </row>
    <row r="4854" ht="15.75" customHeight="1">
      <c r="A4854" s="21">
        <v>3.1346439E7</v>
      </c>
      <c r="B4854" s="21" t="s">
        <v>27119</v>
      </c>
      <c r="C4854" s="21" t="s">
        <v>27120</v>
      </c>
      <c r="D4854" s="21" t="s">
        <v>27121</v>
      </c>
      <c r="E4854" s="21" t="s">
        <v>27122</v>
      </c>
      <c r="F4854" s="21" t="s">
        <v>22304</v>
      </c>
      <c r="G4854" s="21">
        <v>2019.0</v>
      </c>
      <c r="H4854" s="26">
        <v>43673.0</v>
      </c>
      <c r="I4854" s="21" t="s">
        <v>27123</v>
      </c>
      <c r="J4854" s="21"/>
      <c r="K4854" s="21" t="s">
        <v>27124</v>
      </c>
      <c r="L4854" s="21" t="str">
        <f>IF(ISNUMBER(VLOOKUP(A4854,EXCL,1,FALSE)),"Excluido",IF(ISNUMBER(VLOOKUP(A4854,POST,1,FALSE)),"PostAlerta",IF(ISNUMBER(VLOOKUP(A4854,PRE,1,FALSE)),"PreAlerta","")))</f>
        <v>PostAlerta</v>
      </c>
      <c r="M4854" s="21" t="str">
        <f>IF(ISNUMBER(A4854),(IF(ISNUMBER(VLOOKUP(A4854,KEYWORDS,1,FALSE)),"C/PalabrasClaves","S/PalabrasClaves")),"")</f>
        <v>S/PalabrasClaves</v>
      </c>
      <c r="N4854" s="21" t="str">
        <f t="shared" si="19"/>
        <v/>
      </c>
      <c r="O4854" s="21"/>
      <c r="P4854" s="21" t="s">
        <v>26887</v>
      </c>
      <c r="Q4854" s="21"/>
      <c r="R4854" s="21" t="str">
        <f>LEFT('2012-2022'!$P4854,4)</f>
        <v>2019</v>
      </c>
      <c r="S4854" s="21" t="s">
        <v>60</v>
      </c>
      <c r="T4854" s="21"/>
      <c r="U4854" s="21"/>
      <c r="V4854" s="21"/>
      <c r="W4854" s="27"/>
      <c r="X4854" s="27"/>
      <c r="Y4854" s="28"/>
    </row>
    <row r="4855" ht="15.75" customHeight="1">
      <c r="A4855" s="21">
        <v>3.1374162E7</v>
      </c>
      <c r="B4855" s="21" t="s">
        <v>27125</v>
      </c>
      <c r="C4855" s="21" t="s">
        <v>27126</v>
      </c>
      <c r="D4855" s="21" t="s">
        <v>27127</v>
      </c>
      <c r="E4855" s="21" t="s">
        <v>5655</v>
      </c>
      <c r="F4855" s="21" t="s">
        <v>27128</v>
      </c>
      <c r="G4855" s="21">
        <v>2019.0</v>
      </c>
      <c r="H4855" s="26">
        <v>43680.0</v>
      </c>
      <c r="I4855" s="21"/>
      <c r="J4855" s="21"/>
      <c r="K4855" s="21" t="s">
        <v>27129</v>
      </c>
      <c r="L4855" s="21" t="str">
        <f>IF(ISNUMBER(VLOOKUP(A4855,EXCL,1,FALSE)),"Excluido",IF(ISNUMBER(VLOOKUP(A4855,POST,1,FALSE)),"PostAlerta",IF(ISNUMBER(VLOOKUP(A4855,PRE,1,FALSE)),"PreAlerta","")))</f>
        <v>PostAlerta</v>
      </c>
      <c r="M4855" s="21" t="str">
        <f>IF(ISNUMBER(A4855),(IF(ISNUMBER(VLOOKUP(A4855,KEYWORDS,1,FALSE)),"C/PalabrasClaves","S/PalabrasClaves")),"")</f>
        <v>S/PalabrasClaves</v>
      </c>
      <c r="N4855" s="21" t="str">
        <f t="shared" si="19"/>
        <v/>
      </c>
      <c r="O4855" s="21"/>
      <c r="P4855" s="21" t="s">
        <v>26999</v>
      </c>
      <c r="Q4855" s="21"/>
      <c r="R4855" s="21" t="str">
        <f>LEFT('2012-2022'!$P4855,4)</f>
        <v>2019</v>
      </c>
      <c r="S4855" s="21" t="s">
        <v>63</v>
      </c>
      <c r="T4855" s="21"/>
      <c r="U4855" s="21"/>
      <c r="V4855" s="21"/>
      <c r="W4855" s="27"/>
      <c r="X4855" s="27"/>
      <c r="Y4855" s="12"/>
    </row>
    <row r="4856" ht="15.75" customHeight="1">
      <c r="A4856" s="21">
        <v>3.2003348E7</v>
      </c>
      <c r="B4856" s="21" t="s">
        <v>27130</v>
      </c>
      <c r="C4856" s="21" t="s">
        <v>27131</v>
      </c>
      <c r="D4856" s="21" t="s">
        <v>27132</v>
      </c>
      <c r="E4856" s="21" t="s">
        <v>27133</v>
      </c>
      <c r="F4856" s="21" t="s">
        <v>2957</v>
      </c>
      <c r="G4856" s="21">
        <v>2019.0</v>
      </c>
      <c r="H4856" s="26">
        <v>43862.0</v>
      </c>
      <c r="I4856" s="21"/>
      <c r="J4856" s="21"/>
      <c r="K4856" s="21" t="s">
        <v>27134</v>
      </c>
      <c r="L4856" s="21" t="str">
        <f>IF(ISNUMBER(VLOOKUP(A4856,EXCL,1,FALSE)),"Excluido",IF(ISNUMBER(VLOOKUP(A4856,POST,1,FALSE)),"PostAlerta",IF(ISNUMBER(VLOOKUP(A4856,PRE,1,FALSE)),"PreAlerta","")))</f>
        <v>PostAlerta</v>
      </c>
      <c r="M4856" s="21" t="str">
        <f>IF(ISNUMBER(A4856),(IF(ISNUMBER(VLOOKUP(A4856,KEYWORDS,1,FALSE)),"C/PalabrasClaves","S/PalabrasClaves")),"")</f>
        <v>S/PalabrasClaves</v>
      </c>
      <c r="N4856" s="21" t="str">
        <f t="shared" si="19"/>
        <v/>
      </c>
      <c r="O4856" s="21"/>
      <c r="P4856" s="21" t="s">
        <v>27135</v>
      </c>
      <c r="Q4856" s="21"/>
      <c r="R4856" s="21" t="str">
        <f>LEFT('2012-2022'!$P4856,4)</f>
        <v>2019</v>
      </c>
      <c r="S4856" s="21" t="s">
        <v>68</v>
      </c>
      <c r="T4856" s="21"/>
      <c r="U4856" s="21"/>
      <c r="V4856" s="21"/>
      <c r="W4856" s="27"/>
      <c r="X4856" s="27"/>
      <c r="Y4856" s="28"/>
    </row>
    <row r="4857" ht="15.75" customHeight="1">
      <c r="A4857" s="21">
        <v>3.1269975E7</v>
      </c>
      <c r="B4857" s="21" t="s">
        <v>27136</v>
      </c>
      <c r="C4857" s="21" t="s">
        <v>27137</v>
      </c>
      <c r="D4857" s="21" t="s">
        <v>27138</v>
      </c>
      <c r="E4857" s="21" t="s">
        <v>9367</v>
      </c>
      <c r="F4857" s="21" t="s">
        <v>332</v>
      </c>
      <c r="G4857" s="21">
        <v>2019.0</v>
      </c>
      <c r="H4857" s="26">
        <v>43651.0</v>
      </c>
      <c r="I4857" s="21" t="s">
        <v>27139</v>
      </c>
      <c r="J4857" s="21"/>
      <c r="K4857" s="21" t="s">
        <v>27140</v>
      </c>
      <c r="L4857" s="21" t="str">
        <f>IF(ISNUMBER(VLOOKUP(A4857,EXCL,1,FALSE)),"Excluido",IF(ISNUMBER(VLOOKUP(A4857,POST,1,FALSE)),"PostAlerta",IF(ISNUMBER(VLOOKUP(A4857,PRE,1,FALSE)),"PreAlerta","")))</f>
        <v>PostAlerta</v>
      </c>
      <c r="M4857" s="21" t="str">
        <f>IF(ISNUMBER(A4857),(IF(ISNUMBER(VLOOKUP(A4857,KEYWORDS,1,FALSE)),"C/PalabrasClaves","S/PalabrasClaves")),"")</f>
        <v>S/PalabrasClaves</v>
      </c>
      <c r="N4857" s="21" t="str">
        <f t="shared" si="19"/>
        <v/>
      </c>
      <c r="O4857" s="21"/>
      <c r="P4857" s="21" t="s">
        <v>27141</v>
      </c>
      <c r="Q4857" s="21"/>
      <c r="R4857" s="21" t="str">
        <f>LEFT('2012-2022'!$P4857,4)</f>
        <v>2019</v>
      </c>
      <c r="S4857" s="21" t="s">
        <v>63</v>
      </c>
      <c r="T4857" s="21"/>
      <c r="U4857" s="21"/>
      <c r="V4857" s="21"/>
      <c r="W4857" s="27"/>
      <c r="X4857" s="27"/>
      <c r="Y4857" s="12"/>
    </row>
    <row r="4858" ht="15.75" customHeight="1">
      <c r="A4858" s="21">
        <v>3.1276519E7</v>
      </c>
      <c r="B4858" s="21" t="s">
        <v>27142</v>
      </c>
      <c r="C4858" s="21" t="s">
        <v>27143</v>
      </c>
      <c r="D4858" s="21" t="s">
        <v>27144</v>
      </c>
      <c r="E4858" s="21" t="s">
        <v>19246</v>
      </c>
      <c r="F4858" s="21" t="s">
        <v>2831</v>
      </c>
      <c r="G4858" s="21">
        <v>2019.0</v>
      </c>
      <c r="H4858" s="26">
        <v>43652.0</v>
      </c>
      <c r="I4858" s="21" t="s">
        <v>27145</v>
      </c>
      <c r="J4858" s="21"/>
      <c r="K4858" s="21" t="s">
        <v>27146</v>
      </c>
      <c r="L4858" s="21" t="str">
        <f>IF(ISNUMBER(VLOOKUP(A4858,EXCL,1,FALSE)),"Excluido",IF(ISNUMBER(VLOOKUP(A4858,POST,1,FALSE)),"PostAlerta",IF(ISNUMBER(VLOOKUP(A4858,PRE,1,FALSE)),"PreAlerta","")))</f>
        <v>PostAlerta</v>
      </c>
      <c r="M4858" s="21" t="str">
        <f>IF(ISNUMBER(A4858),(IF(ISNUMBER(VLOOKUP(A4858,KEYWORDS,1,FALSE)),"C/PalabrasClaves","S/PalabrasClaves")),"")</f>
        <v>S/PalabrasClaves</v>
      </c>
      <c r="N4858" s="21" t="str">
        <f t="shared" si="19"/>
        <v/>
      </c>
      <c r="O4858" s="21"/>
      <c r="P4858" s="21" t="s">
        <v>27147</v>
      </c>
      <c r="Q4858" s="21"/>
      <c r="R4858" s="21" t="str">
        <f>LEFT('2012-2022'!$P4858,4)</f>
        <v>2019</v>
      </c>
      <c r="S4858" s="21" t="s">
        <v>63</v>
      </c>
      <c r="T4858" s="21"/>
      <c r="U4858" s="21"/>
      <c r="V4858" s="21"/>
      <c r="W4858" s="27"/>
      <c r="X4858" s="27"/>
      <c r="Y4858" s="28"/>
    </row>
    <row r="4859" ht="15.75" customHeight="1">
      <c r="A4859" s="21">
        <v>3.1698562E7</v>
      </c>
      <c r="B4859" s="21" t="s">
        <v>27148</v>
      </c>
      <c r="C4859" s="21" t="s">
        <v>27149</v>
      </c>
      <c r="D4859" s="21" t="s">
        <v>27150</v>
      </c>
      <c r="E4859" s="21" t="s">
        <v>27151</v>
      </c>
      <c r="F4859" s="21" t="s">
        <v>4326</v>
      </c>
      <c r="G4859" s="21">
        <v>2019.0</v>
      </c>
      <c r="H4859" s="26">
        <v>43778.0</v>
      </c>
      <c r="I4859" s="21"/>
      <c r="J4859" s="21"/>
      <c r="K4859" s="21" t="s">
        <v>27152</v>
      </c>
      <c r="L4859" s="21" t="str">
        <f>IF(ISNUMBER(VLOOKUP(A4859,EXCL,1,FALSE)),"Excluido",IF(ISNUMBER(VLOOKUP(A4859,POST,1,FALSE)),"PostAlerta",IF(ISNUMBER(VLOOKUP(A4859,PRE,1,FALSE)),"PreAlerta","")))</f>
        <v>PostAlerta</v>
      </c>
      <c r="M4859" s="21" t="str">
        <f>IF(ISNUMBER(A4859),(IF(ISNUMBER(VLOOKUP(A4859,KEYWORDS,1,FALSE)),"C/PalabrasClaves","S/PalabrasClaves")),"")</f>
        <v>S/PalabrasClaves</v>
      </c>
      <c r="N4859" s="21" t="str">
        <f t="shared" si="19"/>
        <v/>
      </c>
      <c r="O4859" s="21"/>
      <c r="P4859" s="21" t="s">
        <v>27147</v>
      </c>
      <c r="Q4859" s="21"/>
      <c r="R4859" s="21" t="str">
        <f>LEFT('2012-2022'!$P4859,4)</f>
        <v>2019</v>
      </c>
      <c r="S4859" s="21" t="s">
        <v>63</v>
      </c>
      <c r="T4859" s="21"/>
      <c r="U4859" s="21"/>
      <c r="V4859" s="21"/>
      <c r="W4859" s="27"/>
      <c r="X4859" s="27"/>
      <c r="Y4859" s="12"/>
    </row>
    <row r="4860" ht="15.75" customHeight="1">
      <c r="A4860" s="21">
        <v>3.0991073E7</v>
      </c>
      <c r="B4860" s="21" t="s">
        <v>27153</v>
      </c>
      <c r="C4860" s="21" t="s">
        <v>27154</v>
      </c>
      <c r="D4860" s="21" t="s">
        <v>27155</v>
      </c>
      <c r="E4860" s="21" t="s">
        <v>20522</v>
      </c>
      <c r="F4860" s="21" t="s">
        <v>347</v>
      </c>
      <c r="G4860" s="21">
        <v>2019.0</v>
      </c>
      <c r="H4860" s="26">
        <v>43572.0</v>
      </c>
      <c r="I4860" s="21"/>
      <c r="J4860" s="21"/>
      <c r="K4860" s="21" t="s">
        <v>27156</v>
      </c>
      <c r="L4860" s="21" t="str">
        <f>IF(ISNUMBER(VLOOKUP(A4860,EXCL,1,FALSE)),"Excluido",IF(ISNUMBER(VLOOKUP(A4860,POST,1,FALSE)),"PostAlerta",IF(ISNUMBER(VLOOKUP(A4860,PRE,1,FALSE)),"PreAlerta","")))</f>
        <v>PostAlerta</v>
      </c>
      <c r="M4860" s="21" t="str">
        <f>IF(ISNUMBER(A4860),(IF(ISNUMBER(VLOOKUP(A4860,KEYWORDS,1,FALSE)),"C/PalabrasClaves","S/PalabrasClaves")),"")</f>
        <v>S/PalabrasClaves</v>
      </c>
      <c r="N4860" s="21" t="str">
        <f t="shared" si="19"/>
        <v/>
      </c>
      <c r="O4860" s="21"/>
      <c r="P4860" s="21" t="s">
        <v>27157</v>
      </c>
      <c r="Q4860" s="21"/>
      <c r="R4860" s="21" t="str">
        <f>LEFT('2012-2022'!$P4860,4)</f>
        <v>2019</v>
      </c>
      <c r="S4860" s="21" t="s">
        <v>63</v>
      </c>
      <c r="T4860" s="21"/>
      <c r="U4860" s="21"/>
      <c r="V4860" s="21"/>
      <c r="W4860" s="27"/>
      <c r="X4860" s="27"/>
      <c r="Y4860" s="28"/>
    </row>
    <row r="4861" ht="15.75" customHeight="1">
      <c r="A4861" s="21">
        <v>3.1283768E7</v>
      </c>
      <c r="B4861" s="21" t="s">
        <v>27158</v>
      </c>
      <c r="C4861" s="21" t="s">
        <v>27159</v>
      </c>
      <c r="D4861" s="21" t="s">
        <v>27160</v>
      </c>
      <c r="E4861" s="21" t="s">
        <v>27161</v>
      </c>
      <c r="F4861" s="21" t="s">
        <v>2810</v>
      </c>
      <c r="G4861" s="21">
        <v>2019.0</v>
      </c>
      <c r="H4861" s="26">
        <v>43655.0</v>
      </c>
      <c r="I4861" s="21" t="s">
        <v>27162</v>
      </c>
      <c r="J4861" s="21"/>
      <c r="K4861" s="21" t="s">
        <v>27163</v>
      </c>
      <c r="L4861" s="21" t="str">
        <f>IF(ISNUMBER(VLOOKUP(A4861,EXCL,1,FALSE)),"Excluido",IF(ISNUMBER(VLOOKUP(A4861,POST,1,FALSE)),"PostAlerta",IF(ISNUMBER(VLOOKUP(A4861,PRE,1,FALSE)),"PreAlerta","")))</f>
        <v>PostAlerta</v>
      </c>
      <c r="M4861" s="21" t="str">
        <f>IF(ISNUMBER(A4861),(IF(ISNUMBER(VLOOKUP(A4861,KEYWORDS,1,FALSE)),"C/PalabrasClaves","S/PalabrasClaves")),"")</f>
        <v>S/PalabrasClaves</v>
      </c>
      <c r="N4861" s="21" t="str">
        <f t="shared" si="19"/>
        <v/>
      </c>
      <c r="O4861" s="21"/>
      <c r="P4861" s="21" t="s">
        <v>27164</v>
      </c>
      <c r="Q4861" s="21"/>
      <c r="R4861" s="21" t="str">
        <f>LEFT('2012-2022'!$P4861,4)</f>
        <v>2019</v>
      </c>
      <c r="S4861" s="21" t="s">
        <v>63</v>
      </c>
      <c r="T4861" s="21"/>
      <c r="U4861" s="21"/>
      <c r="V4861" s="21"/>
      <c r="W4861" s="27"/>
      <c r="X4861" s="27"/>
      <c r="Y4861" s="12"/>
    </row>
    <row r="4862" ht="15.75" customHeight="1">
      <c r="A4862" s="21">
        <v>3.1360559E7</v>
      </c>
      <c r="B4862" s="21" t="s">
        <v>27165</v>
      </c>
      <c r="C4862" s="21" t="s">
        <v>27166</v>
      </c>
      <c r="D4862" s="21" t="s">
        <v>27167</v>
      </c>
      <c r="E4862" s="21" t="s">
        <v>27168</v>
      </c>
      <c r="F4862" s="21" t="s">
        <v>13084</v>
      </c>
      <c r="G4862" s="21">
        <v>2019.0</v>
      </c>
      <c r="H4862" s="26">
        <v>43677.0</v>
      </c>
      <c r="I4862" s="21" t="s">
        <v>27169</v>
      </c>
      <c r="J4862" s="21"/>
      <c r="K4862" s="21" t="s">
        <v>27170</v>
      </c>
      <c r="L4862" s="21" t="str">
        <f>IF(ISNUMBER(VLOOKUP(A4862,EXCL,1,FALSE)),"Excluido",IF(ISNUMBER(VLOOKUP(A4862,POST,1,FALSE)),"PostAlerta",IF(ISNUMBER(VLOOKUP(A4862,PRE,1,FALSE)),"PreAlerta","")))</f>
        <v>PostAlerta</v>
      </c>
      <c r="M4862" s="21" t="str">
        <f>IF(ISNUMBER(A4862),(IF(ISNUMBER(VLOOKUP(A4862,KEYWORDS,1,FALSE)),"C/PalabrasClaves","S/PalabrasClaves")),"")</f>
        <v>S/PalabrasClaves</v>
      </c>
      <c r="N4862" s="21" t="str">
        <f t="shared" si="19"/>
        <v/>
      </c>
      <c r="O4862" s="21"/>
      <c r="P4862" s="21" t="s">
        <v>27164</v>
      </c>
      <c r="Q4862" s="21"/>
      <c r="R4862" s="21" t="str">
        <f>LEFT('2012-2022'!$P4862,4)</f>
        <v>2019</v>
      </c>
      <c r="S4862" s="21" t="s">
        <v>63</v>
      </c>
      <c r="T4862" s="21"/>
      <c r="U4862" s="21"/>
      <c r="V4862" s="21"/>
      <c r="W4862" s="27"/>
      <c r="X4862" s="27"/>
      <c r="Y4862" s="28"/>
    </row>
    <row r="4863" ht="15.75" customHeight="1">
      <c r="A4863" s="21">
        <v>3.1288833E7</v>
      </c>
      <c r="B4863" s="21" t="s">
        <v>27171</v>
      </c>
      <c r="C4863" s="21" t="s">
        <v>27172</v>
      </c>
      <c r="D4863" s="21" t="s">
        <v>27173</v>
      </c>
      <c r="E4863" s="21" t="s">
        <v>27174</v>
      </c>
      <c r="F4863" s="21" t="s">
        <v>810</v>
      </c>
      <c r="G4863" s="21">
        <v>2019.0</v>
      </c>
      <c r="H4863" s="26">
        <v>43657.0</v>
      </c>
      <c r="I4863" s="21" t="s">
        <v>27175</v>
      </c>
      <c r="J4863" s="21"/>
      <c r="K4863" s="21" t="s">
        <v>27176</v>
      </c>
      <c r="L4863" s="21" t="str">
        <f>IF(ISNUMBER(VLOOKUP(A4863,EXCL,1,FALSE)),"Excluido",IF(ISNUMBER(VLOOKUP(A4863,POST,1,FALSE)),"PostAlerta",IF(ISNUMBER(VLOOKUP(A4863,PRE,1,FALSE)),"PreAlerta","")))</f>
        <v>PostAlerta</v>
      </c>
      <c r="M4863" s="21" t="str">
        <f>IF(ISNUMBER(A4863),(IF(ISNUMBER(VLOOKUP(A4863,KEYWORDS,1,FALSE)),"C/PalabrasClaves","S/PalabrasClaves")),"")</f>
        <v>S/PalabrasClaves</v>
      </c>
      <c r="N4863" s="21" t="str">
        <f t="shared" si="19"/>
        <v/>
      </c>
      <c r="O4863" s="21"/>
      <c r="P4863" s="21" t="s">
        <v>27177</v>
      </c>
      <c r="Q4863" s="21"/>
      <c r="R4863" s="21" t="str">
        <f>LEFT('2012-2022'!$P4863,4)</f>
        <v>2019</v>
      </c>
      <c r="S4863" s="21" t="s">
        <v>63</v>
      </c>
      <c r="T4863" s="21"/>
      <c r="U4863" s="21"/>
      <c r="V4863" s="21"/>
      <c r="W4863" s="27"/>
      <c r="X4863" s="27"/>
      <c r="Y4863" s="12"/>
    </row>
    <row r="4864" ht="15.75" customHeight="1">
      <c r="A4864" s="21">
        <v>3.1288866E7</v>
      </c>
      <c r="B4864" s="21" t="s">
        <v>27178</v>
      </c>
      <c r="C4864" s="21" t="s">
        <v>27179</v>
      </c>
      <c r="D4864" s="21" t="s">
        <v>27180</v>
      </c>
      <c r="E4864" s="21" t="s">
        <v>27181</v>
      </c>
      <c r="F4864" s="21" t="s">
        <v>332</v>
      </c>
      <c r="G4864" s="21">
        <v>2019.0</v>
      </c>
      <c r="H4864" s="26">
        <v>43657.0</v>
      </c>
      <c r="I4864" s="21" t="s">
        <v>27182</v>
      </c>
      <c r="J4864" s="21"/>
      <c r="K4864" s="21" t="s">
        <v>27183</v>
      </c>
      <c r="L4864" s="21" t="str">
        <f>IF(ISNUMBER(VLOOKUP(A4864,EXCL,1,FALSE)),"Excluido",IF(ISNUMBER(VLOOKUP(A4864,POST,1,FALSE)),"PostAlerta",IF(ISNUMBER(VLOOKUP(A4864,PRE,1,FALSE)),"PreAlerta","")))</f>
        <v>PostAlerta</v>
      </c>
      <c r="M4864" s="21" t="str">
        <f>IF(ISNUMBER(A4864),(IF(ISNUMBER(VLOOKUP(A4864,KEYWORDS,1,FALSE)),"C/PalabrasClaves","S/PalabrasClaves")),"")</f>
        <v>S/PalabrasClaves</v>
      </c>
      <c r="N4864" s="21" t="str">
        <f t="shared" si="19"/>
        <v/>
      </c>
      <c r="O4864" s="21"/>
      <c r="P4864" s="21" t="s">
        <v>27177</v>
      </c>
      <c r="Q4864" s="21"/>
      <c r="R4864" s="21" t="str">
        <f>LEFT('2012-2022'!$P4864,4)</f>
        <v>2019</v>
      </c>
      <c r="S4864" s="21" t="s">
        <v>63</v>
      </c>
      <c r="T4864" s="21"/>
      <c r="U4864" s="21"/>
      <c r="V4864" s="21"/>
      <c r="W4864" s="27"/>
      <c r="X4864" s="27"/>
      <c r="Y4864" s="28"/>
    </row>
    <row r="4865" ht="15.75" customHeight="1">
      <c r="A4865" s="21">
        <v>3.1360728E7</v>
      </c>
      <c r="B4865" s="21" t="s">
        <v>27184</v>
      </c>
      <c r="C4865" s="21" t="s">
        <v>27185</v>
      </c>
      <c r="D4865" s="21" t="s">
        <v>27186</v>
      </c>
      <c r="E4865" s="21" t="s">
        <v>4690</v>
      </c>
      <c r="F4865" s="21" t="s">
        <v>3061</v>
      </c>
      <c r="G4865" s="21">
        <v>2019.0</v>
      </c>
      <c r="H4865" s="26">
        <v>43677.0</v>
      </c>
      <c r="I4865" s="21" t="s">
        <v>27187</v>
      </c>
      <c r="J4865" s="21"/>
      <c r="K4865" s="21" t="s">
        <v>27188</v>
      </c>
      <c r="L4865" s="21" t="str">
        <f>IF(ISNUMBER(VLOOKUP(A4865,EXCL,1,FALSE)),"Excluido",IF(ISNUMBER(VLOOKUP(A4865,POST,1,FALSE)),"PostAlerta",IF(ISNUMBER(VLOOKUP(A4865,PRE,1,FALSE)),"PreAlerta","")))</f>
        <v>PostAlerta</v>
      </c>
      <c r="M4865" s="21" t="str">
        <f>IF(ISNUMBER(A4865),(IF(ISNUMBER(VLOOKUP(A4865,KEYWORDS,1,FALSE)),"C/PalabrasClaves","S/PalabrasClaves")),"")</f>
        <v>S/PalabrasClaves</v>
      </c>
      <c r="N4865" s="21" t="str">
        <f t="shared" si="19"/>
        <v/>
      </c>
      <c r="O4865" s="21"/>
      <c r="P4865" s="21" t="s">
        <v>27177</v>
      </c>
      <c r="Q4865" s="21"/>
      <c r="R4865" s="21" t="str">
        <f>LEFT('2012-2022'!$P4865,4)</f>
        <v>2019</v>
      </c>
      <c r="S4865" s="21" t="s">
        <v>63</v>
      </c>
      <c r="T4865" s="21"/>
      <c r="U4865" s="21"/>
      <c r="V4865" s="21"/>
      <c r="W4865" s="27"/>
      <c r="X4865" s="27"/>
      <c r="Y4865" s="12"/>
    </row>
    <row r="4866" ht="15.75" customHeight="1">
      <c r="A4866" s="21">
        <v>3.1291242E7</v>
      </c>
      <c r="B4866" s="21" t="s">
        <v>27189</v>
      </c>
      <c r="C4866" s="21" t="s">
        <v>27190</v>
      </c>
      <c r="D4866" s="21" t="s">
        <v>27191</v>
      </c>
      <c r="E4866" s="21" t="s">
        <v>27192</v>
      </c>
      <c r="F4866" s="21" t="s">
        <v>2810</v>
      </c>
      <c r="G4866" s="21">
        <v>2019.0</v>
      </c>
      <c r="H4866" s="26">
        <v>43657.0</v>
      </c>
      <c r="I4866" s="21" t="s">
        <v>27193</v>
      </c>
      <c r="J4866" s="21"/>
      <c r="K4866" s="21" t="s">
        <v>27194</v>
      </c>
      <c r="L4866" s="21" t="str">
        <f>IF(ISNUMBER(VLOOKUP(A4866,EXCL,1,FALSE)),"Excluido",IF(ISNUMBER(VLOOKUP(A4866,POST,1,FALSE)),"PostAlerta",IF(ISNUMBER(VLOOKUP(A4866,PRE,1,FALSE)),"PreAlerta","")))</f>
        <v>PostAlerta</v>
      </c>
      <c r="M4866" s="21" t="str">
        <f>IF(ISNUMBER(A4866),(IF(ISNUMBER(VLOOKUP(A4866,KEYWORDS,1,FALSE)),"C/PalabrasClaves","S/PalabrasClaves")),"")</f>
        <v>S/PalabrasClaves</v>
      </c>
      <c r="N4866" s="21" t="str">
        <f t="shared" si="19"/>
        <v/>
      </c>
      <c r="O4866" s="21"/>
      <c r="P4866" s="21" t="s">
        <v>27195</v>
      </c>
      <c r="Q4866" s="21"/>
      <c r="R4866" s="21" t="str">
        <f>LEFT('2012-2022'!$P4866,4)</f>
        <v>2019</v>
      </c>
      <c r="S4866" s="21" t="s">
        <v>63</v>
      </c>
      <c r="T4866" s="21"/>
      <c r="U4866" s="21"/>
      <c r="V4866" s="21"/>
      <c r="W4866" s="27"/>
      <c r="X4866" s="27"/>
      <c r="Y4866" s="28"/>
    </row>
    <row r="4867" ht="15.75" customHeight="1">
      <c r="A4867" s="21">
        <v>3.1291256E7</v>
      </c>
      <c r="B4867" s="21" t="s">
        <v>27196</v>
      </c>
      <c r="C4867" s="21" t="s">
        <v>27197</v>
      </c>
      <c r="D4867" s="21" t="s">
        <v>27198</v>
      </c>
      <c r="E4867" s="21" t="s">
        <v>27199</v>
      </c>
      <c r="F4867" s="21" t="s">
        <v>2831</v>
      </c>
      <c r="G4867" s="21">
        <v>2019.0</v>
      </c>
      <c r="H4867" s="26">
        <v>43657.0</v>
      </c>
      <c r="I4867" s="21" t="s">
        <v>27200</v>
      </c>
      <c r="J4867" s="21"/>
      <c r="K4867" s="21" t="s">
        <v>27201</v>
      </c>
      <c r="L4867" s="21" t="str">
        <f>IF(ISNUMBER(VLOOKUP(A4867,EXCL,1,FALSE)),"Excluido",IF(ISNUMBER(VLOOKUP(A4867,POST,1,FALSE)),"PostAlerta",IF(ISNUMBER(VLOOKUP(A4867,PRE,1,FALSE)),"PreAlerta","")))</f>
        <v>PostAlerta</v>
      </c>
      <c r="M4867" s="21" t="str">
        <f>IF(ISNUMBER(A4867),(IF(ISNUMBER(VLOOKUP(A4867,KEYWORDS,1,FALSE)),"C/PalabrasClaves","S/PalabrasClaves")),"")</f>
        <v>S/PalabrasClaves</v>
      </c>
      <c r="N4867" s="21" t="str">
        <f t="shared" si="19"/>
        <v/>
      </c>
      <c r="O4867" s="21"/>
      <c r="P4867" s="21" t="s">
        <v>27195</v>
      </c>
      <c r="Q4867" s="21"/>
      <c r="R4867" s="21" t="str">
        <f>LEFT('2012-2022'!$P4867,4)</f>
        <v>2019</v>
      </c>
      <c r="S4867" s="21" t="s">
        <v>63</v>
      </c>
      <c r="T4867" s="21"/>
      <c r="U4867" s="21"/>
      <c r="V4867" s="21"/>
      <c r="W4867" s="27"/>
      <c r="X4867" s="27"/>
      <c r="Y4867" s="12"/>
    </row>
    <row r="4868" ht="15.75" customHeight="1">
      <c r="A4868" s="21">
        <v>3.1292479E7</v>
      </c>
      <c r="B4868" s="21" t="s">
        <v>27202</v>
      </c>
      <c r="C4868" s="21" t="s">
        <v>27203</v>
      </c>
      <c r="D4868" s="21" t="s">
        <v>27204</v>
      </c>
      <c r="E4868" s="21" t="s">
        <v>13762</v>
      </c>
      <c r="F4868" s="21" t="s">
        <v>5609</v>
      </c>
      <c r="G4868" s="21">
        <v>2019.0</v>
      </c>
      <c r="H4868" s="26">
        <v>43658.0</v>
      </c>
      <c r="I4868" s="21" t="s">
        <v>27205</v>
      </c>
      <c r="J4868" s="21"/>
      <c r="K4868" s="21" t="s">
        <v>27206</v>
      </c>
      <c r="L4868" s="21" t="str">
        <f>IF(ISNUMBER(VLOOKUP(A4868,EXCL,1,FALSE)),"Excluido",IF(ISNUMBER(VLOOKUP(A4868,POST,1,FALSE)),"PostAlerta",IF(ISNUMBER(VLOOKUP(A4868,PRE,1,FALSE)),"PreAlerta","")))</f>
        <v>PostAlerta</v>
      </c>
      <c r="M4868" s="21" t="str">
        <f>IF(ISNUMBER(A4868),(IF(ISNUMBER(VLOOKUP(A4868,KEYWORDS,1,FALSE)),"C/PalabrasClaves","S/PalabrasClaves")),"")</f>
        <v>S/PalabrasClaves</v>
      </c>
      <c r="N4868" s="21" t="str">
        <f t="shared" si="19"/>
        <v/>
      </c>
      <c r="O4868" s="21"/>
      <c r="P4868" s="21" t="s">
        <v>27195</v>
      </c>
      <c r="Q4868" s="21"/>
      <c r="R4868" s="21" t="str">
        <f>LEFT('2012-2022'!$P4868,4)</f>
        <v>2019</v>
      </c>
      <c r="S4868" s="21" t="s">
        <v>63</v>
      </c>
      <c r="T4868" s="21"/>
      <c r="U4868" s="21"/>
      <c r="V4868" s="21"/>
      <c r="W4868" s="27"/>
      <c r="X4868" s="27"/>
      <c r="Y4868" s="28"/>
    </row>
    <row r="4869" ht="15.75" customHeight="1">
      <c r="A4869" s="21">
        <v>3.0918201E7</v>
      </c>
      <c r="B4869" s="21" t="s">
        <v>27207</v>
      </c>
      <c r="C4869" s="21" t="s">
        <v>27208</v>
      </c>
      <c r="D4869" s="21" t="s">
        <v>27209</v>
      </c>
      <c r="E4869" s="21" t="s">
        <v>27210</v>
      </c>
      <c r="F4869" s="21" t="s">
        <v>20922</v>
      </c>
      <c r="G4869" s="21">
        <v>2019.0</v>
      </c>
      <c r="H4869" s="26">
        <v>43553.0</v>
      </c>
      <c r="I4869" s="21" t="s">
        <v>27211</v>
      </c>
      <c r="J4869" s="21"/>
      <c r="K4869" s="21" t="s">
        <v>27212</v>
      </c>
      <c r="L4869" s="21" t="str">
        <f>IF(ISNUMBER(VLOOKUP(A4869,EXCL,1,FALSE)),"Excluido",IF(ISNUMBER(VLOOKUP(A4869,POST,1,FALSE)),"PostAlerta",IF(ISNUMBER(VLOOKUP(A4869,PRE,1,FALSE)),"PreAlerta","")))</f>
        <v>PostAlerta</v>
      </c>
      <c r="M4869" s="21" t="str">
        <f>IF(ISNUMBER(A4869),(IF(ISNUMBER(VLOOKUP(A4869,KEYWORDS,1,FALSE)),"C/PalabrasClaves","S/PalabrasClaves")),"")</f>
        <v>S/PalabrasClaves</v>
      </c>
      <c r="N4869" s="21" t="str">
        <f t="shared" si="19"/>
        <v/>
      </c>
      <c r="O4869" s="21"/>
      <c r="P4869" s="21" t="s">
        <v>27213</v>
      </c>
      <c r="Q4869" s="21"/>
      <c r="R4869" s="21" t="str">
        <f>LEFT('2012-2022'!$P4869,4)</f>
        <v>2019</v>
      </c>
      <c r="S4869" s="21" t="s">
        <v>63</v>
      </c>
      <c r="T4869" s="21"/>
      <c r="U4869" s="21"/>
      <c r="V4869" s="21"/>
      <c r="W4869" s="27"/>
      <c r="X4869" s="27"/>
      <c r="Y4869" s="12"/>
    </row>
    <row r="4870" ht="15.75" customHeight="1">
      <c r="A4870" s="21">
        <v>3.1076433E7</v>
      </c>
      <c r="B4870" s="21" t="s">
        <v>27214</v>
      </c>
      <c r="C4870" s="21" t="s">
        <v>27215</v>
      </c>
      <c r="D4870" s="21" t="s">
        <v>27216</v>
      </c>
      <c r="E4870" s="21" t="s">
        <v>10336</v>
      </c>
      <c r="F4870" s="21" t="s">
        <v>182</v>
      </c>
      <c r="G4870" s="21">
        <v>2019.0</v>
      </c>
      <c r="H4870" s="26">
        <v>43597.0</v>
      </c>
      <c r="I4870" s="21" t="s">
        <v>27217</v>
      </c>
      <c r="J4870" s="21"/>
      <c r="K4870" s="21" t="s">
        <v>27218</v>
      </c>
      <c r="L4870" s="21" t="str">
        <f>IF(ISNUMBER(VLOOKUP(A4870,EXCL,1,FALSE)),"Excluido",IF(ISNUMBER(VLOOKUP(A4870,POST,1,FALSE)),"PostAlerta",IF(ISNUMBER(VLOOKUP(A4870,PRE,1,FALSE)),"PreAlerta","")))</f>
        <v>PostAlerta</v>
      </c>
      <c r="M4870" s="21" t="str">
        <f>IF(ISNUMBER(A4870),(IF(ISNUMBER(VLOOKUP(A4870,KEYWORDS,1,FALSE)),"C/PalabrasClaves","S/PalabrasClaves")),"")</f>
        <v>S/PalabrasClaves</v>
      </c>
      <c r="N4870" s="21" t="str">
        <f t="shared" si="19"/>
        <v/>
      </c>
      <c r="O4870" s="21"/>
      <c r="P4870" s="21" t="s">
        <v>27005</v>
      </c>
      <c r="Q4870" s="21"/>
      <c r="R4870" s="21" t="str">
        <f>LEFT('2012-2022'!$P4870,4)</f>
        <v>2019</v>
      </c>
      <c r="S4870" s="21" t="s">
        <v>63</v>
      </c>
      <c r="T4870" s="21"/>
      <c r="U4870" s="21"/>
      <c r="V4870" s="21"/>
      <c r="W4870" s="27"/>
      <c r="X4870" s="27"/>
      <c r="Y4870" s="28"/>
    </row>
    <row r="4871" ht="15.75" customHeight="1">
      <c r="A4871" s="21">
        <v>3.1306422E7</v>
      </c>
      <c r="B4871" s="21" t="s">
        <v>27219</v>
      </c>
      <c r="C4871" s="21" t="s">
        <v>27220</v>
      </c>
      <c r="D4871" s="21" t="s">
        <v>27221</v>
      </c>
      <c r="E4871" s="21" t="s">
        <v>20743</v>
      </c>
      <c r="F4871" s="21" t="s">
        <v>2831</v>
      </c>
      <c r="G4871" s="21">
        <v>2019.0</v>
      </c>
      <c r="H4871" s="26">
        <v>43662.0</v>
      </c>
      <c r="I4871" s="21" t="s">
        <v>27222</v>
      </c>
      <c r="J4871" s="21"/>
      <c r="K4871" s="21" t="s">
        <v>27223</v>
      </c>
      <c r="L4871" s="21" t="str">
        <f>IF(ISNUMBER(VLOOKUP(A4871,EXCL,1,FALSE)),"Excluido",IF(ISNUMBER(VLOOKUP(A4871,POST,1,FALSE)),"PostAlerta",IF(ISNUMBER(VLOOKUP(A4871,PRE,1,FALSE)),"PreAlerta","")))</f>
        <v>PostAlerta</v>
      </c>
      <c r="M4871" s="21" t="str">
        <f>IF(ISNUMBER(A4871),(IF(ISNUMBER(VLOOKUP(A4871,KEYWORDS,1,FALSE)),"C/PalabrasClaves","S/PalabrasClaves")),"")</f>
        <v>S/PalabrasClaves</v>
      </c>
      <c r="N4871" s="21" t="str">
        <f t="shared" si="19"/>
        <v/>
      </c>
      <c r="O4871" s="21"/>
      <c r="P4871" s="21" t="s">
        <v>27213</v>
      </c>
      <c r="Q4871" s="21"/>
      <c r="R4871" s="21" t="str">
        <f>LEFT('2012-2022'!$P4871,4)</f>
        <v>2019</v>
      </c>
      <c r="S4871" s="21" t="s">
        <v>63</v>
      </c>
      <c r="T4871" s="21"/>
      <c r="U4871" s="21"/>
      <c r="V4871" s="21"/>
      <c r="W4871" s="27"/>
      <c r="X4871" s="27"/>
      <c r="Y4871" s="12"/>
    </row>
    <row r="4872" ht="15.75" customHeight="1">
      <c r="A4872" s="21">
        <v>3.1248684E7</v>
      </c>
      <c r="B4872" s="21" t="s">
        <v>27224</v>
      </c>
      <c r="C4872" s="21" t="s">
        <v>27225</v>
      </c>
      <c r="D4872" s="21" t="s">
        <v>27226</v>
      </c>
      <c r="E4872" s="21" t="s">
        <v>27227</v>
      </c>
      <c r="F4872" s="21" t="s">
        <v>2646</v>
      </c>
      <c r="G4872" s="21">
        <v>2019.0</v>
      </c>
      <c r="H4872" s="26">
        <v>43645.0</v>
      </c>
      <c r="I4872" s="21"/>
      <c r="J4872" s="21"/>
      <c r="K4872" s="21" t="s">
        <v>27228</v>
      </c>
      <c r="L4872" s="21" t="str">
        <f>IF(ISNUMBER(VLOOKUP(A4872,EXCL,1,FALSE)),"Excluido",IF(ISNUMBER(VLOOKUP(A4872,POST,1,FALSE)),"PostAlerta",IF(ISNUMBER(VLOOKUP(A4872,PRE,1,FALSE)),"PreAlerta","")))</f>
        <v>PostAlerta</v>
      </c>
      <c r="M4872" s="21" t="str">
        <f>IF(ISNUMBER(A4872),(IF(ISNUMBER(VLOOKUP(A4872,KEYWORDS,1,FALSE)),"C/PalabrasClaves","S/PalabrasClaves")),"")</f>
        <v>S/PalabrasClaves</v>
      </c>
      <c r="N4872" s="21" t="str">
        <f t="shared" si="19"/>
        <v/>
      </c>
      <c r="O4872" s="21"/>
      <c r="P4872" s="21" t="s">
        <v>27229</v>
      </c>
      <c r="Q4872" s="21"/>
      <c r="R4872" s="21" t="str">
        <f>LEFT('2012-2022'!$P4872,4)</f>
        <v>2019</v>
      </c>
      <c r="S4872" s="21" t="s">
        <v>63</v>
      </c>
      <c r="T4872" s="21"/>
      <c r="U4872" s="21"/>
      <c r="V4872" s="21"/>
      <c r="W4872" s="27"/>
      <c r="X4872" s="27"/>
      <c r="Y4872" s="28"/>
    </row>
    <row r="4873" ht="15.75" customHeight="1">
      <c r="A4873" s="21">
        <v>3.1323076E7</v>
      </c>
      <c r="B4873" s="21" t="s">
        <v>27230</v>
      </c>
      <c r="C4873" s="21" t="s">
        <v>27231</v>
      </c>
      <c r="D4873" s="21" t="s">
        <v>27232</v>
      </c>
      <c r="E4873" s="21" t="s">
        <v>4223</v>
      </c>
      <c r="F4873" s="21" t="s">
        <v>1789</v>
      </c>
      <c r="G4873" s="21">
        <v>2019.0</v>
      </c>
      <c r="H4873" s="26">
        <v>43666.0</v>
      </c>
      <c r="I4873" s="21" t="s">
        <v>27233</v>
      </c>
      <c r="J4873" s="21"/>
      <c r="K4873" s="21" t="s">
        <v>27234</v>
      </c>
      <c r="L4873" s="21" t="str">
        <f>IF(ISNUMBER(VLOOKUP(A4873,EXCL,1,FALSE)),"Excluido",IF(ISNUMBER(VLOOKUP(A4873,POST,1,FALSE)),"PostAlerta",IF(ISNUMBER(VLOOKUP(A4873,PRE,1,FALSE)),"PreAlerta","")))</f>
        <v>PostAlerta</v>
      </c>
      <c r="M4873" s="21" t="str">
        <f>IF(ISNUMBER(A4873),(IF(ISNUMBER(VLOOKUP(A4873,KEYWORDS,1,FALSE)),"C/PalabrasClaves","S/PalabrasClaves")),"")</f>
        <v>S/PalabrasClaves</v>
      </c>
      <c r="N4873" s="21" t="str">
        <f t="shared" si="19"/>
        <v/>
      </c>
      <c r="O4873" s="21"/>
      <c r="P4873" s="21" t="s">
        <v>27235</v>
      </c>
      <c r="Q4873" s="21"/>
      <c r="R4873" s="21" t="str">
        <f>LEFT('2012-2022'!$P4873,4)</f>
        <v>2019</v>
      </c>
      <c r="S4873" s="21" t="s">
        <v>63</v>
      </c>
      <c r="T4873" s="21"/>
      <c r="U4873" s="21"/>
      <c r="V4873" s="21"/>
      <c r="W4873" s="27"/>
      <c r="X4873" s="27"/>
      <c r="Y4873" s="12"/>
    </row>
    <row r="4874" ht="15.75" customHeight="1">
      <c r="A4874" s="21">
        <v>3.1311477E7</v>
      </c>
      <c r="B4874" s="21" t="s">
        <v>27236</v>
      </c>
      <c r="C4874" s="21" t="s">
        <v>27237</v>
      </c>
      <c r="D4874" s="21" t="s">
        <v>27238</v>
      </c>
      <c r="E4874" s="21" t="s">
        <v>1928</v>
      </c>
      <c r="F4874" s="21" t="s">
        <v>796</v>
      </c>
      <c r="G4874" s="21">
        <v>2019.0</v>
      </c>
      <c r="H4874" s="26">
        <v>43664.0</v>
      </c>
      <c r="I4874" s="21" t="s">
        <v>27239</v>
      </c>
      <c r="J4874" s="21"/>
      <c r="K4874" s="21" t="s">
        <v>27240</v>
      </c>
      <c r="L4874" s="21" t="str">
        <f>IF(ISNUMBER(VLOOKUP(A4874,EXCL,1,FALSE)),"Excluido",IF(ISNUMBER(VLOOKUP(A4874,POST,1,FALSE)),"PostAlerta",IF(ISNUMBER(VLOOKUP(A4874,PRE,1,FALSE)),"PreAlerta","")))</f>
        <v>PostAlerta</v>
      </c>
      <c r="M4874" s="21" t="str">
        <f>IF(ISNUMBER(A4874),(IF(ISNUMBER(VLOOKUP(A4874,KEYWORDS,1,FALSE)),"C/PalabrasClaves","S/PalabrasClaves")),"")</f>
        <v>S/PalabrasClaves</v>
      </c>
      <c r="N4874" s="21" t="str">
        <f t="shared" si="19"/>
        <v/>
      </c>
      <c r="O4874" s="21"/>
      <c r="P4874" s="21" t="s">
        <v>27241</v>
      </c>
      <c r="Q4874" s="21"/>
      <c r="R4874" s="21" t="str">
        <f>LEFT('2012-2022'!$P4874,4)</f>
        <v>2019</v>
      </c>
      <c r="S4874" s="21" t="s">
        <v>63</v>
      </c>
      <c r="T4874" s="21"/>
      <c r="U4874" s="21"/>
      <c r="V4874" s="21"/>
      <c r="W4874" s="27"/>
      <c r="X4874" s="27"/>
      <c r="Y4874" s="28"/>
    </row>
    <row r="4875" ht="15.75" customHeight="1">
      <c r="A4875" s="21">
        <v>3.1340757E7</v>
      </c>
      <c r="B4875" s="21" t="s">
        <v>27242</v>
      </c>
      <c r="C4875" s="21" t="s">
        <v>27243</v>
      </c>
      <c r="D4875" s="21" t="s">
        <v>27244</v>
      </c>
      <c r="E4875" s="21" t="s">
        <v>27245</v>
      </c>
      <c r="F4875" s="21" t="s">
        <v>2234</v>
      </c>
      <c r="G4875" s="21">
        <v>2019.0</v>
      </c>
      <c r="H4875" s="26">
        <v>43672.0</v>
      </c>
      <c r="I4875" s="21" t="s">
        <v>27246</v>
      </c>
      <c r="J4875" s="21"/>
      <c r="K4875" s="21" t="s">
        <v>27247</v>
      </c>
      <c r="L4875" s="21" t="str">
        <f>IF(ISNUMBER(VLOOKUP(A4875,EXCL,1,FALSE)),"Excluido",IF(ISNUMBER(VLOOKUP(A4875,POST,1,FALSE)),"PostAlerta",IF(ISNUMBER(VLOOKUP(A4875,PRE,1,FALSE)),"PreAlerta","")))</f>
        <v>PostAlerta</v>
      </c>
      <c r="M4875" s="21" t="str">
        <f>IF(ISNUMBER(A4875),(IF(ISNUMBER(VLOOKUP(A4875,KEYWORDS,1,FALSE)),"C/PalabrasClaves","S/PalabrasClaves")),"")</f>
        <v>S/PalabrasClaves</v>
      </c>
      <c r="N4875" s="21" t="str">
        <f t="shared" si="19"/>
        <v/>
      </c>
      <c r="O4875" s="21"/>
      <c r="P4875" s="21" t="s">
        <v>27241</v>
      </c>
      <c r="Q4875" s="21"/>
      <c r="R4875" s="21" t="str">
        <f>LEFT('2012-2022'!$P4875,4)</f>
        <v>2019</v>
      </c>
      <c r="S4875" s="21" t="s">
        <v>63</v>
      </c>
      <c r="T4875" s="21"/>
      <c r="U4875" s="21"/>
      <c r="V4875" s="21"/>
      <c r="W4875" s="27"/>
      <c r="X4875" s="27"/>
      <c r="Y4875" s="12"/>
    </row>
    <row r="4876" ht="15.75" customHeight="1">
      <c r="A4876" s="21">
        <v>3.1340862E7</v>
      </c>
      <c r="B4876" s="21" t="s">
        <v>27248</v>
      </c>
      <c r="C4876" s="21" t="s">
        <v>27249</v>
      </c>
      <c r="D4876" s="21" t="s">
        <v>27250</v>
      </c>
      <c r="E4876" s="21" t="s">
        <v>23902</v>
      </c>
      <c r="F4876" s="21" t="s">
        <v>332</v>
      </c>
      <c r="G4876" s="21">
        <v>2019.0</v>
      </c>
      <c r="H4876" s="26">
        <v>43672.0</v>
      </c>
      <c r="I4876" s="21" t="s">
        <v>27251</v>
      </c>
      <c r="J4876" s="21"/>
      <c r="K4876" s="21" t="s">
        <v>27252</v>
      </c>
      <c r="L4876" s="21" t="str">
        <f>IF(ISNUMBER(VLOOKUP(A4876,EXCL,1,FALSE)),"Excluido",IF(ISNUMBER(VLOOKUP(A4876,POST,1,FALSE)),"PostAlerta",IF(ISNUMBER(VLOOKUP(A4876,PRE,1,FALSE)),"PreAlerta","")))</f>
        <v>PostAlerta</v>
      </c>
      <c r="M4876" s="21" t="str">
        <f>IF(ISNUMBER(A4876),(IF(ISNUMBER(VLOOKUP(A4876,KEYWORDS,1,FALSE)),"C/PalabrasClaves","S/PalabrasClaves")),"")</f>
        <v>S/PalabrasClaves</v>
      </c>
      <c r="N4876" s="21" t="str">
        <f t="shared" si="19"/>
        <v/>
      </c>
      <c r="O4876" s="21"/>
      <c r="P4876" s="21" t="s">
        <v>27241</v>
      </c>
      <c r="Q4876" s="21"/>
      <c r="R4876" s="21" t="str">
        <f>LEFT('2012-2022'!$P4876,4)</f>
        <v>2019</v>
      </c>
      <c r="S4876" s="21" t="s">
        <v>63</v>
      </c>
      <c r="T4876" s="21"/>
      <c r="U4876" s="21"/>
      <c r="V4876" s="21"/>
      <c r="W4876" s="27"/>
      <c r="X4876" s="27"/>
      <c r="Y4876" s="28"/>
    </row>
    <row r="4877" ht="15.75" customHeight="1">
      <c r="A4877" s="21">
        <v>3.1345253E7</v>
      </c>
      <c r="B4877" s="21" t="s">
        <v>27253</v>
      </c>
      <c r="C4877" s="21" t="s">
        <v>27254</v>
      </c>
      <c r="D4877" s="21" t="s">
        <v>27255</v>
      </c>
      <c r="E4877" s="21" t="s">
        <v>27256</v>
      </c>
      <c r="F4877" s="21" t="s">
        <v>332</v>
      </c>
      <c r="G4877" s="21">
        <v>2019.0</v>
      </c>
      <c r="H4877" s="26">
        <v>43673.0</v>
      </c>
      <c r="I4877" s="21" t="s">
        <v>27257</v>
      </c>
      <c r="J4877" s="21"/>
      <c r="K4877" s="21" t="s">
        <v>27258</v>
      </c>
      <c r="L4877" s="21" t="str">
        <f>IF(ISNUMBER(VLOOKUP(A4877,EXCL,1,FALSE)),"Excluido",IF(ISNUMBER(VLOOKUP(A4877,POST,1,FALSE)),"PostAlerta",IF(ISNUMBER(VLOOKUP(A4877,PRE,1,FALSE)),"PreAlerta","")))</f>
        <v>PostAlerta</v>
      </c>
      <c r="M4877" s="21" t="str">
        <f>IF(ISNUMBER(A4877),(IF(ISNUMBER(VLOOKUP(A4877,KEYWORDS,1,FALSE)),"C/PalabrasClaves","S/PalabrasClaves")),"")</f>
        <v>S/PalabrasClaves</v>
      </c>
      <c r="N4877" s="21" t="str">
        <f t="shared" si="19"/>
        <v/>
      </c>
      <c r="O4877" s="21"/>
      <c r="P4877" s="21" t="s">
        <v>27259</v>
      </c>
      <c r="Q4877" s="21"/>
      <c r="R4877" s="21" t="str">
        <f>LEFT('2012-2022'!$P4877,4)</f>
        <v>2019</v>
      </c>
      <c r="S4877" s="21" t="s">
        <v>63</v>
      </c>
      <c r="T4877" s="21"/>
      <c r="U4877" s="21"/>
      <c r="V4877" s="21"/>
      <c r="W4877" s="27"/>
      <c r="X4877" s="27"/>
      <c r="Y4877" s="12"/>
    </row>
    <row r="4878" ht="15.75" customHeight="1">
      <c r="A4878" s="21">
        <v>3.1349809E7</v>
      </c>
      <c r="B4878" s="21" t="s">
        <v>27260</v>
      </c>
      <c r="C4878" s="21" t="s">
        <v>27261</v>
      </c>
      <c r="D4878" s="21" t="s">
        <v>27262</v>
      </c>
      <c r="E4878" s="21" t="s">
        <v>15756</v>
      </c>
      <c r="F4878" s="21" t="s">
        <v>368</v>
      </c>
      <c r="G4878" s="21">
        <v>2019.0</v>
      </c>
      <c r="H4878" s="26">
        <v>43674.0</v>
      </c>
      <c r="I4878" s="21" t="s">
        <v>27263</v>
      </c>
      <c r="J4878" s="21"/>
      <c r="K4878" s="21" t="s">
        <v>27264</v>
      </c>
      <c r="L4878" s="21" t="str">
        <f>IF(ISNUMBER(VLOOKUP(A4878,EXCL,1,FALSE)),"Excluido",IF(ISNUMBER(VLOOKUP(A4878,POST,1,FALSE)),"PostAlerta",IF(ISNUMBER(VLOOKUP(A4878,PRE,1,FALSE)),"PreAlerta","")))</f>
        <v>PostAlerta</v>
      </c>
      <c r="M4878" s="21" t="str">
        <f>IF(ISNUMBER(A4878),(IF(ISNUMBER(VLOOKUP(A4878,KEYWORDS,1,FALSE)),"C/PalabrasClaves","S/PalabrasClaves")),"")</f>
        <v>S/PalabrasClaves</v>
      </c>
      <c r="N4878" s="21" t="str">
        <f t="shared" si="19"/>
        <v/>
      </c>
      <c r="O4878" s="21"/>
      <c r="P4878" s="21" t="s">
        <v>27265</v>
      </c>
      <c r="Q4878" s="21"/>
      <c r="R4878" s="21" t="str">
        <f>LEFT('2012-2022'!$P4878,4)</f>
        <v>2019</v>
      </c>
      <c r="S4878" s="21" t="s">
        <v>63</v>
      </c>
      <c r="T4878" s="21"/>
      <c r="U4878" s="21"/>
      <c r="V4878" s="21"/>
      <c r="W4878" s="27"/>
      <c r="X4878" s="27"/>
      <c r="Y4878" s="28"/>
    </row>
    <row r="4879" ht="15.75" customHeight="1">
      <c r="A4879" s="21">
        <v>3.1351474E7</v>
      </c>
      <c r="B4879" s="21" t="s">
        <v>27266</v>
      </c>
      <c r="C4879" s="21" t="s">
        <v>27267</v>
      </c>
      <c r="D4879" s="21" t="s">
        <v>27268</v>
      </c>
      <c r="E4879" s="21" t="s">
        <v>27269</v>
      </c>
      <c r="F4879" s="21" t="s">
        <v>27270</v>
      </c>
      <c r="G4879" s="21">
        <v>2019.0</v>
      </c>
      <c r="H4879" s="26">
        <v>43675.0</v>
      </c>
      <c r="I4879" s="21" t="s">
        <v>27271</v>
      </c>
      <c r="J4879" s="21"/>
      <c r="K4879" s="21" t="s">
        <v>27272</v>
      </c>
      <c r="L4879" s="21" t="str">
        <f>IF(ISNUMBER(VLOOKUP(A4879,EXCL,1,FALSE)),"Excluido",IF(ISNUMBER(VLOOKUP(A4879,POST,1,FALSE)),"PostAlerta",IF(ISNUMBER(VLOOKUP(A4879,PRE,1,FALSE)),"PreAlerta","")))</f>
        <v>PostAlerta</v>
      </c>
      <c r="M4879" s="21" t="str">
        <f>IF(ISNUMBER(A4879),(IF(ISNUMBER(VLOOKUP(A4879,KEYWORDS,1,FALSE)),"C/PalabrasClaves","S/PalabrasClaves")),"")</f>
        <v>S/PalabrasClaves</v>
      </c>
      <c r="N4879" s="21" t="str">
        <f t="shared" si="19"/>
        <v/>
      </c>
      <c r="O4879" s="21"/>
      <c r="P4879" s="21" t="s">
        <v>27273</v>
      </c>
      <c r="Q4879" s="21"/>
      <c r="R4879" s="21" t="str">
        <f>LEFT('2012-2022'!$P4879,4)</f>
        <v>2019</v>
      </c>
      <c r="S4879" s="21" t="s">
        <v>63</v>
      </c>
      <c r="T4879" s="21"/>
      <c r="U4879" s="21"/>
      <c r="V4879" s="21"/>
      <c r="W4879" s="27"/>
      <c r="X4879" s="27"/>
      <c r="Y4879" s="12"/>
    </row>
    <row r="4880" ht="15.75" customHeight="1">
      <c r="A4880" s="21">
        <v>3.135804E7</v>
      </c>
      <c r="B4880" s="21" t="s">
        <v>27274</v>
      </c>
      <c r="C4880" s="21" t="s">
        <v>26771</v>
      </c>
      <c r="D4880" s="21" t="s">
        <v>27275</v>
      </c>
      <c r="E4880" s="21" t="s">
        <v>22637</v>
      </c>
      <c r="F4880" s="21" t="s">
        <v>332</v>
      </c>
      <c r="G4880" s="21">
        <v>2019.0</v>
      </c>
      <c r="H4880" s="26">
        <v>43677.0</v>
      </c>
      <c r="I4880" s="21" t="s">
        <v>27276</v>
      </c>
      <c r="J4880" s="21"/>
      <c r="K4880" s="21" t="s">
        <v>27277</v>
      </c>
      <c r="L4880" s="21" t="str">
        <f>IF(ISNUMBER(VLOOKUP(A4880,EXCL,1,FALSE)),"Excluido",IF(ISNUMBER(VLOOKUP(A4880,POST,1,FALSE)),"PostAlerta",IF(ISNUMBER(VLOOKUP(A4880,PRE,1,FALSE)),"PreAlerta","")))</f>
        <v>PostAlerta</v>
      </c>
      <c r="M4880" s="21" t="str">
        <f>IF(ISNUMBER(A4880),(IF(ISNUMBER(VLOOKUP(A4880,KEYWORDS,1,FALSE)),"C/PalabrasClaves","S/PalabrasClaves")),"")</f>
        <v>S/PalabrasClaves</v>
      </c>
      <c r="N4880" s="21" t="str">
        <f t="shared" si="19"/>
        <v/>
      </c>
      <c r="O4880" s="21"/>
      <c r="P4880" s="21" t="s">
        <v>27278</v>
      </c>
      <c r="Q4880" s="21"/>
      <c r="R4880" s="21" t="str">
        <f>LEFT('2012-2022'!$P4880,4)</f>
        <v>2019</v>
      </c>
      <c r="S4880" s="21" t="s">
        <v>63</v>
      </c>
      <c r="T4880" s="21"/>
      <c r="U4880" s="21"/>
      <c r="V4880" s="21"/>
      <c r="W4880" s="27"/>
      <c r="X4880" s="27"/>
      <c r="Y4880" s="28"/>
    </row>
    <row r="4881" ht="15.75" customHeight="1">
      <c r="A4881" s="21">
        <v>2.9286204E7</v>
      </c>
      <c r="B4881" s="21" t="s">
        <v>27279</v>
      </c>
      <c r="C4881" s="21" t="s">
        <v>27280</v>
      </c>
      <c r="D4881" s="21" t="s">
        <v>27281</v>
      </c>
      <c r="E4881" s="21" t="s">
        <v>14166</v>
      </c>
      <c r="F4881" s="21" t="s">
        <v>3814</v>
      </c>
      <c r="G4881" s="21">
        <v>2019.0</v>
      </c>
      <c r="H4881" s="26">
        <v>43099.0</v>
      </c>
      <c r="I4881" s="21" t="s">
        <v>27282</v>
      </c>
      <c r="J4881" s="21"/>
      <c r="K4881" s="21" t="s">
        <v>27283</v>
      </c>
      <c r="L4881" s="21" t="str">
        <f>IF(ISNUMBER(VLOOKUP(A4881,EXCL,1,FALSE)),"Excluido",IF(ISNUMBER(VLOOKUP(A4881,POST,1,FALSE)),"PostAlerta",IF(ISNUMBER(VLOOKUP(A4881,PRE,1,FALSE)),"PreAlerta","")))</f>
        <v>PostAlerta</v>
      </c>
      <c r="M4881" s="21" t="str">
        <f>IF(ISNUMBER(A4881),(IF(ISNUMBER(VLOOKUP(A4881,KEYWORDS,1,FALSE)),"C/PalabrasClaves","S/PalabrasClaves")),"")</f>
        <v>S/PalabrasClaves</v>
      </c>
      <c r="N4881" s="21" t="str">
        <f t="shared" si="19"/>
        <v/>
      </c>
      <c r="O4881" s="21"/>
      <c r="P4881" s="21" t="s">
        <v>27284</v>
      </c>
      <c r="Q4881" s="21"/>
      <c r="R4881" s="21" t="str">
        <f>LEFT('2012-2022'!$P4881,4)</f>
        <v>2019</v>
      </c>
      <c r="S4881" s="21" t="s">
        <v>65</v>
      </c>
      <c r="T4881" s="21"/>
      <c r="U4881" s="21"/>
      <c r="V4881" s="21"/>
      <c r="W4881" s="27"/>
      <c r="X4881" s="27"/>
      <c r="Y4881" s="12"/>
    </row>
    <row r="4882" ht="15.75" customHeight="1">
      <c r="A4882" s="21">
        <v>3.0029581E7</v>
      </c>
      <c r="B4882" s="21" t="s">
        <v>27285</v>
      </c>
      <c r="C4882" s="21" t="s">
        <v>27286</v>
      </c>
      <c r="D4882" s="21" t="s">
        <v>27287</v>
      </c>
      <c r="E4882" s="21" t="s">
        <v>27288</v>
      </c>
      <c r="F4882" s="21" t="s">
        <v>27289</v>
      </c>
      <c r="G4882" s="21">
        <v>2019.0</v>
      </c>
      <c r="H4882" s="26">
        <v>43303.0</v>
      </c>
      <c r="I4882" s="21"/>
      <c r="J4882" s="21"/>
      <c r="K4882" s="21" t="s">
        <v>27290</v>
      </c>
      <c r="L4882" s="21" t="str">
        <f>IF(ISNUMBER(VLOOKUP(A4882,EXCL,1,FALSE)),"Excluido",IF(ISNUMBER(VLOOKUP(A4882,POST,1,FALSE)),"PostAlerta",IF(ISNUMBER(VLOOKUP(A4882,PRE,1,FALSE)),"PreAlerta","")))</f>
        <v>PostAlerta</v>
      </c>
      <c r="M4882" s="21" t="str">
        <f>IF(ISNUMBER(A4882),(IF(ISNUMBER(VLOOKUP(A4882,KEYWORDS,1,FALSE)),"C/PalabrasClaves","S/PalabrasClaves")),"")</f>
        <v>S/PalabrasClaves</v>
      </c>
      <c r="N4882" s="21" t="str">
        <f t="shared" si="19"/>
        <v/>
      </c>
      <c r="O4882" s="21"/>
      <c r="P4882" s="21" t="s">
        <v>27284</v>
      </c>
      <c r="Q4882" s="21"/>
      <c r="R4882" s="21" t="str">
        <f>LEFT('2012-2022'!$P4882,4)</f>
        <v>2019</v>
      </c>
      <c r="S4882" s="21" t="s">
        <v>65</v>
      </c>
      <c r="T4882" s="21"/>
      <c r="U4882" s="21"/>
      <c r="V4882" s="21"/>
      <c r="W4882" s="27"/>
      <c r="X4882" s="27"/>
      <c r="Y4882" s="28"/>
    </row>
    <row r="4883" ht="15.75" customHeight="1">
      <c r="A4883" s="21">
        <v>3.0615589E7</v>
      </c>
      <c r="B4883" s="21" t="s">
        <v>27291</v>
      </c>
      <c r="C4883" s="21" t="s">
        <v>27292</v>
      </c>
      <c r="D4883" s="21" t="s">
        <v>27293</v>
      </c>
      <c r="E4883" s="21" t="s">
        <v>27294</v>
      </c>
      <c r="F4883" s="21" t="s">
        <v>151</v>
      </c>
      <c r="G4883" s="21">
        <v>2019.0</v>
      </c>
      <c r="H4883" s="26">
        <v>43473.0</v>
      </c>
      <c r="I4883" s="21"/>
      <c r="J4883" s="21"/>
      <c r="K4883" s="21" t="s">
        <v>27295</v>
      </c>
      <c r="L4883" s="21" t="str">
        <f>IF(ISNUMBER(VLOOKUP(A4883,EXCL,1,FALSE)),"Excluido",IF(ISNUMBER(VLOOKUP(A4883,POST,1,FALSE)),"PostAlerta",IF(ISNUMBER(VLOOKUP(A4883,PRE,1,FALSE)),"PreAlerta","")))</f>
        <v>PostAlerta</v>
      </c>
      <c r="M4883" s="21" t="str">
        <f>IF(ISNUMBER(A4883),(IF(ISNUMBER(VLOOKUP(A4883,KEYWORDS,1,FALSE)),"C/PalabrasClaves","S/PalabrasClaves")),"")</f>
        <v>S/PalabrasClaves</v>
      </c>
      <c r="N4883" s="21" t="str">
        <f t="shared" si="19"/>
        <v/>
      </c>
      <c r="O4883" s="21"/>
      <c r="P4883" s="21" t="s">
        <v>27284</v>
      </c>
      <c r="Q4883" s="21"/>
      <c r="R4883" s="21" t="str">
        <f>LEFT('2012-2022'!$P4883,4)</f>
        <v>2019</v>
      </c>
      <c r="S4883" s="21" t="s">
        <v>65</v>
      </c>
      <c r="T4883" s="21"/>
      <c r="U4883" s="21"/>
      <c r="V4883" s="21"/>
      <c r="W4883" s="27"/>
      <c r="X4883" s="27"/>
      <c r="Y4883" s="12"/>
    </row>
    <row r="4884" ht="15.75" customHeight="1">
      <c r="A4884" s="21">
        <v>3.0684683E7</v>
      </c>
      <c r="B4884" s="21" t="s">
        <v>27296</v>
      </c>
      <c r="C4884" s="21" t="s">
        <v>27297</v>
      </c>
      <c r="D4884" s="21" t="s">
        <v>27298</v>
      </c>
      <c r="E4884" s="21" t="s">
        <v>27299</v>
      </c>
      <c r="F4884" s="21" t="s">
        <v>1155</v>
      </c>
      <c r="G4884" s="21">
        <v>2019.0</v>
      </c>
      <c r="H4884" s="26">
        <v>43492.0</v>
      </c>
      <c r="I4884" s="21"/>
      <c r="J4884" s="21"/>
      <c r="K4884" s="21" t="s">
        <v>27300</v>
      </c>
      <c r="L4884" s="21" t="str">
        <f>IF(ISNUMBER(VLOOKUP(A4884,EXCL,1,FALSE)),"Excluido",IF(ISNUMBER(VLOOKUP(A4884,POST,1,FALSE)),"PostAlerta",IF(ISNUMBER(VLOOKUP(A4884,PRE,1,FALSE)),"PreAlerta","")))</f>
        <v>PostAlerta</v>
      </c>
      <c r="M4884" s="21" t="str">
        <f>IF(ISNUMBER(A4884),(IF(ISNUMBER(VLOOKUP(A4884,KEYWORDS,1,FALSE)),"C/PalabrasClaves","S/PalabrasClaves")),"")</f>
        <v>S/PalabrasClaves</v>
      </c>
      <c r="N4884" s="21" t="str">
        <f t="shared" si="19"/>
        <v/>
      </c>
      <c r="O4884" s="21"/>
      <c r="P4884" s="21" t="s">
        <v>27301</v>
      </c>
      <c r="Q4884" s="21"/>
      <c r="R4884" s="21" t="str">
        <f>LEFT('2012-2022'!$P4884,4)</f>
        <v>2019</v>
      </c>
      <c r="S4884" s="21" t="s">
        <v>68</v>
      </c>
      <c r="T4884" s="21"/>
      <c r="U4884" s="21"/>
      <c r="V4884" s="21"/>
      <c r="W4884" s="27"/>
      <c r="X4884" s="27"/>
      <c r="Y4884" s="28"/>
    </row>
    <row r="4885" ht="15.75" customHeight="1">
      <c r="A4885" s="21">
        <v>3.0859717E7</v>
      </c>
      <c r="B4885" s="21" t="s">
        <v>27302</v>
      </c>
      <c r="C4885" s="21" t="s">
        <v>27303</v>
      </c>
      <c r="D4885" s="21" t="s">
        <v>27304</v>
      </c>
      <c r="E4885" s="21" t="s">
        <v>27305</v>
      </c>
      <c r="F4885" s="21" t="s">
        <v>1763</v>
      </c>
      <c r="G4885" s="21">
        <v>2019.0</v>
      </c>
      <c r="H4885" s="26">
        <v>43537.0</v>
      </c>
      <c r="I4885" s="21"/>
      <c r="J4885" s="21"/>
      <c r="K4885" s="21" t="s">
        <v>27306</v>
      </c>
      <c r="L4885" s="21" t="str">
        <f>IF(ISNUMBER(VLOOKUP(A4885,EXCL,1,FALSE)),"Excluido",IF(ISNUMBER(VLOOKUP(A4885,POST,1,FALSE)),"PostAlerta",IF(ISNUMBER(VLOOKUP(A4885,PRE,1,FALSE)),"PreAlerta","")))</f>
        <v>PostAlerta</v>
      </c>
      <c r="M4885" s="21" t="str">
        <f>IF(ISNUMBER(A4885),(IF(ISNUMBER(VLOOKUP(A4885,KEYWORDS,1,FALSE)),"C/PalabrasClaves","S/PalabrasClaves")),"")</f>
        <v>S/PalabrasClaves</v>
      </c>
      <c r="N4885" s="21" t="str">
        <f t="shared" si="19"/>
        <v/>
      </c>
      <c r="O4885" s="21"/>
      <c r="P4885" s="21" t="s">
        <v>27284</v>
      </c>
      <c r="Q4885" s="21"/>
      <c r="R4885" s="21" t="str">
        <f>LEFT('2012-2022'!$P4885,4)</f>
        <v>2019</v>
      </c>
      <c r="S4885" s="21" t="s">
        <v>65</v>
      </c>
      <c r="T4885" s="21"/>
      <c r="U4885" s="21"/>
      <c r="V4885" s="21"/>
      <c r="W4885" s="27"/>
      <c r="X4885" s="27"/>
      <c r="Y4885" s="12"/>
    </row>
    <row r="4886" ht="15.75" customHeight="1">
      <c r="A4886" s="21">
        <v>3.0912316E7</v>
      </c>
      <c r="B4886" s="21" t="s">
        <v>27307</v>
      </c>
      <c r="C4886" s="21" t="s">
        <v>27308</v>
      </c>
      <c r="D4886" s="21" t="s">
        <v>27309</v>
      </c>
      <c r="E4886" s="21" t="s">
        <v>27310</v>
      </c>
      <c r="F4886" s="21" t="s">
        <v>16547</v>
      </c>
      <c r="G4886" s="21">
        <v>2019.0</v>
      </c>
      <c r="H4886" s="26">
        <v>43551.0</v>
      </c>
      <c r="I4886" s="21" t="s">
        <v>27311</v>
      </c>
      <c r="J4886" s="21"/>
      <c r="K4886" s="21" t="s">
        <v>27312</v>
      </c>
      <c r="L4886" s="21" t="str">
        <f>IF(ISNUMBER(VLOOKUP(A4886,EXCL,1,FALSE)),"Excluido",IF(ISNUMBER(VLOOKUP(A4886,POST,1,FALSE)),"PostAlerta",IF(ISNUMBER(VLOOKUP(A4886,PRE,1,FALSE)),"PreAlerta","")))</f>
        <v>PostAlerta</v>
      </c>
      <c r="M4886" s="21" t="str">
        <f>IF(ISNUMBER(A4886),(IF(ISNUMBER(VLOOKUP(A4886,KEYWORDS,1,FALSE)),"C/PalabrasClaves","S/PalabrasClaves")),"")</f>
        <v>S/PalabrasClaves</v>
      </c>
      <c r="N4886" s="21" t="str">
        <f t="shared" si="19"/>
        <v/>
      </c>
      <c r="O4886" s="21"/>
      <c r="P4886" s="21" t="s">
        <v>27284</v>
      </c>
      <c r="Q4886" s="21"/>
      <c r="R4886" s="21" t="str">
        <f>LEFT('2012-2022'!$P4886,4)</f>
        <v>2019</v>
      </c>
      <c r="S4886" s="21" t="s">
        <v>65</v>
      </c>
      <c r="T4886" s="21"/>
      <c r="U4886" s="21"/>
      <c r="V4886" s="21"/>
      <c r="W4886" s="27"/>
      <c r="X4886" s="27"/>
      <c r="Y4886" s="28"/>
    </row>
    <row r="4887" ht="15.75" customHeight="1">
      <c r="A4887" s="21">
        <v>3.0969028E7</v>
      </c>
      <c r="B4887" s="21" t="s">
        <v>27313</v>
      </c>
      <c r="C4887" s="21" t="s">
        <v>27314</v>
      </c>
      <c r="D4887" s="21" t="s">
        <v>27315</v>
      </c>
      <c r="E4887" s="21" t="s">
        <v>27316</v>
      </c>
      <c r="F4887" s="21" t="s">
        <v>1763</v>
      </c>
      <c r="G4887" s="21">
        <v>2019.0</v>
      </c>
      <c r="H4887" s="26">
        <v>43566.0</v>
      </c>
      <c r="I4887" s="21" t="s">
        <v>27317</v>
      </c>
      <c r="J4887" s="21" t="s">
        <v>27318</v>
      </c>
      <c r="K4887" s="21" t="s">
        <v>27319</v>
      </c>
      <c r="L4887" s="21" t="str">
        <f>IF(ISNUMBER(VLOOKUP(A4887,EXCL,1,FALSE)),"Excluido",IF(ISNUMBER(VLOOKUP(A4887,POST,1,FALSE)),"PostAlerta",IF(ISNUMBER(VLOOKUP(A4887,PRE,1,FALSE)),"PreAlerta","")))</f>
        <v>PostAlerta</v>
      </c>
      <c r="M4887" s="21" t="str">
        <f>IF(ISNUMBER(A4887),(IF(ISNUMBER(VLOOKUP(A4887,KEYWORDS,1,FALSE)),"C/PalabrasClaves","S/PalabrasClaves")),"")</f>
        <v>S/PalabrasClaves</v>
      </c>
      <c r="N4887" s="21" t="str">
        <f t="shared" si="19"/>
        <v/>
      </c>
      <c r="O4887" s="21"/>
      <c r="P4887" s="21" t="s">
        <v>27284</v>
      </c>
      <c r="Q4887" s="21"/>
      <c r="R4887" s="21" t="str">
        <f>LEFT('2012-2022'!$P4887,4)</f>
        <v>2019</v>
      </c>
      <c r="S4887" s="21" t="s">
        <v>65</v>
      </c>
      <c r="T4887" s="21"/>
      <c r="U4887" s="21"/>
      <c r="V4887" s="21"/>
      <c r="W4887" s="27"/>
      <c r="X4887" s="27"/>
      <c r="Y4887" s="12"/>
    </row>
    <row r="4888" ht="15.75" customHeight="1">
      <c r="A4888" s="21">
        <v>3.0991112E7</v>
      </c>
      <c r="B4888" s="21" t="s">
        <v>27320</v>
      </c>
      <c r="C4888" s="21" t="s">
        <v>27321</v>
      </c>
      <c r="D4888" s="21" t="s">
        <v>27322</v>
      </c>
      <c r="E4888" s="21" t="s">
        <v>27323</v>
      </c>
      <c r="F4888" s="21" t="s">
        <v>3226</v>
      </c>
      <c r="G4888" s="21">
        <v>2019.0</v>
      </c>
      <c r="H4888" s="26">
        <v>43572.0</v>
      </c>
      <c r="I4888" s="21"/>
      <c r="J4888" s="21"/>
      <c r="K4888" s="21" t="s">
        <v>27324</v>
      </c>
      <c r="L4888" s="21" t="str">
        <f>IF(ISNUMBER(VLOOKUP(A4888,EXCL,1,FALSE)),"Excluido",IF(ISNUMBER(VLOOKUP(A4888,POST,1,FALSE)),"PostAlerta",IF(ISNUMBER(VLOOKUP(A4888,PRE,1,FALSE)),"PreAlerta","")))</f>
        <v>PostAlerta</v>
      </c>
      <c r="M4888" s="21" t="str">
        <f>IF(ISNUMBER(A4888),(IF(ISNUMBER(VLOOKUP(A4888,KEYWORDS,1,FALSE)),"C/PalabrasClaves","S/PalabrasClaves")),"")</f>
        <v>S/PalabrasClaves</v>
      </c>
      <c r="N4888" s="21" t="str">
        <f t="shared" si="19"/>
        <v/>
      </c>
      <c r="O4888" s="21"/>
      <c r="P4888" s="21" t="s">
        <v>27284</v>
      </c>
      <c r="Q4888" s="21"/>
      <c r="R4888" s="21" t="str">
        <f>LEFT('2012-2022'!$P4888,4)</f>
        <v>2019</v>
      </c>
      <c r="S4888" s="21" t="s">
        <v>65</v>
      </c>
      <c r="T4888" s="21"/>
      <c r="U4888" s="21"/>
      <c r="V4888" s="21"/>
      <c r="W4888" s="27"/>
      <c r="X4888" s="27"/>
      <c r="Y4888" s="28"/>
    </row>
    <row r="4889" ht="15.75" customHeight="1">
      <c r="A4889" s="21">
        <v>3.1021302E7</v>
      </c>
      <c r="B4889" s="21" t="s">
        <v>27325</v>
      </c>
      <c r="C4889" s="21" t="s">
        <v>27326</v>
      </c>
      <c r="D4889" s="21" t="s">
        <v>27327</v>
      </c>
      <c r="E4889" s="21" t="s">
        <v>5256</v>
      </c>
      <c r="F4889" s="21" t="s">
        <v>151</v>
      </c>
      <c r="G4889" s="21">
        <v>2019.0</v>
      </c>
      <c r="H4889" s="26">
        <v>43581.0</v>
      </c>
      <c r="I4889" s="21" t="s">
        <v>27328</v>
      </c>
      <c r="J4889" s="21"/>
      <c r="K4889" s="21" t="s">
        <v>27329</v>
      </c>
      <c r="L4889" s="21" t="str">
        <f>IF(ISNUMBER(VLOOKUP(A4889,EXCL,1,FALSE)),"Excluido",IF(ISNUMBER(VLOOKUP(A4889,POST,1,FALSE)),"PostAlerta",IF(ISNUMBER(VLOOKUP(A4889,PRE,1,FALSE)),"PreAlerta","")))</f>
        <v>PostAlerta</v>
      </c>
      <c r="M4889" s="21" t="str">
        <f>IF(ISNUMBER(A4889),(IF(ISNUMBER(VLOOKUP(A4889,KEYWORDS,1,FALSE)),"C/PalabrasClaves","S/PalabrasClaves")),"")</f>
        <v>S/PalabrasClaves</v>
      </c>
      <c r="N4889" s="21" t="str">
        <f t="shared" si="19"/>
        <v/>
      </c>
      <c r="O4889" s="21"/>
      <c r="P4889" s="21" t="s">
        <v>27284</v>
      </c>
      <c r="Q4889" s="21"/>
      <c r="R4889" s="21" t="str">
        <f>LEFT('2012-2022'!$P4889,4)</f>
        <v>2019</v>
      </c>
      <c r="S4889" s="21" t="s">
        <v>65</v>
      </c>
      <c r="T4889" s="21"/>
      <c r="U4889" s="21"/>
      <c r="V4889" s="21"/>
      <c r="W4889" s="27"/>
      <c r="X4889" s="27"/>
      <c r="Y4889" s="12"/>
    </row>
    <row r="4890" ht="15.75" customHeight="1">
      <c r="A4890" s="21">
        <v>3.1092581E7</v>
      </c>
      <c r="B4890" s="21" t="s">
        <v>27330</v>
      </c>
      <c r="C4890" s="21" t="s">
        <v>27331</v>
      </c>
      <c r="D4890" s="21" t="s">
        <v>27332</v>
      </c>
      <c r="E4890" s="21" t="s">
        <v>27333</v>
      </c>
      <c r="F4890" s="21" t="s">
        <v>2756</v>
      </c>
      <c r="G4890" s="21">
        <v>2019.0</v>
      </c>
      <c r="H4890" s="26">
        <v>43602.0</v>
      </c>
      <c r="I4890" s="21" t="s">
        <v>27334</v>
      </c>
      <c r="J4890" s="21"/>
      <c r="K4890" s="21" t="s">
        <v>27335</v>
      </c>
      <c r="L4890" s="21" t="str">
        <f>IF(ISNUMBER(VLOOKUP(A4890,EXCL,1,FALSE)),"Excluido",IF(ISNUMBER(VLOOKUP(A4890,POST,1,FALSE)),"PostAlerta",IF(ISNUMBER(VLOOKUP(A4890,PRE,1,FALSE)),"PreAlerta","")))</f>
        <v>PostAlerta</v>
      </c>
      <c r="M4890" s="21" t="str">
        <f>IF(ISNUMBER(A4890),(IF(ISNUMBER(VLOOKUP(A4890,KEYWORDS,1,FALSE)),"C/PalabrasClaves","S/PalabrasClaves")),"")</f>
        <v>S/PalabrasClaves</v>
      </c>
      <c r="N4890" s="21" t="str">
        <f t="shared" si="19"/>
        <v/>
      </c>
      <c r="O4890" s="21"/>
      <c r="P4890" s="21" t="s">
        <v>27336</v>
      </c>
      <c r="Q4890" s="21"/>
      <c r="R4890" s="21" t="str">
        <f>LEFT('2012-2022'!$P4890,4)</f>
        <v>2019</v>
      </c>
      <c r="S4890" s="21" t="s">
        <v>63</v>
      </c>
      <c r="T4890" s="21"/>
      <c r="U4890" s="21"/>
      <c r="V4890" s="21"/>
      <c r="W4890" s="27"/>
      <c r="X4890" s="27"/>
      <c r="Y4890" s="28"/>
    </row>
    <row r="4891" ht="15.75" customHeight="1">
      <c r="A4891" s="21">
        <v>3.1106722E7</v>
      </c>
      <c r="B4891" s="21" t="s">
        <v>27337</v>
      </c>
      <c r="C4891" s="21" t="s">
        <v>27338</v>
      </c>
      <c r="D4891" s="21" t="s">
        <v>27339</v>
      </c>
      <c r="E4891" s="21" t="s">
        <v>14796</v>
      </c>
      <c r="F4891" s="21" t="s">
        <v>27340</v>
      </c>
      <c r="G4891" s="21">
        <v>2019.0</v>
      </c>
      <c r="H4891" s="26">
        <v>43606.0</v>
      </c>
      <c r="I4891" s="21"/>
      <c r="J4891" s="21"/>
      <c r="K4891" s="21" t="s">
        <v>27341</v>
      </c>
      <c r="L4891" s="21" t="str">
        <f>IF(ISNUMBER(VLOOKUP(A4891,EXCL,1,FALSE)),"Excluido",IF(ISNUMBER(VLOOKUP(A4891,POST,1,FALSE)),"PostAlerta",IF(ISNUMBER(VLOOKUP(A4891,PRE,1,FALSE)),"PreAlerta","")))</f>
        <v>PostAlerta</v>
      </c>
      <c r="M4891" s="21" t="str">
        <f>IF(ISNUMBER(A4891),(IF(ISNUMBER(VLOOKUP(A4891,KEYWORDS,1,FALSE)),"C/PalabrasClaves","S/PalabrasClaves")),"")</f>
        <v>S/PalabrasClaves</v>
      </c>
      <c r="N4891" s="21" t="str">
        <f t="shared" si="19"/>
        <v/>
      </c>
      <c r="O4891" s="21"/>
      <c r="P4891" s="21" t="s">
        <v>27284</v>
      </c>
      <c r="Q4891" s="21"/>
      <c r="R4891" s="21" t="str">
        <f>LEFT('2012-2022'!$P4891,4)</f>
        <v>2019</v>
      </c>
      <c r="S4891" s="21" t="s">
        <v>65</v>
      </c>
      <c r="T4891" s="21"/>
      <c r="U4891" s="21"/>
      <c r="V4891" s="21"/>
      <c r="W4891" s="27"/>
      <c r="X4891" s="27"/>
      <c r="Y4891" s="12"/>
    </row>
    <row r="4892" ht="15.75" customHeight="1">
      <c r="A4892" s="21">
        <v>3.1109835E7</v>
      </c>
      <c r="B4892" s="21" t="s">
        <v>27342</v>
      </c>
      <c r="C4892" s="21" t="s">
        <v>27343</v>
      </c>
      <c r="D4892" s="21" t="s">
        <v>27344</v>
      </c>
      <c r="E4892" s="21" t="s">
        <v>27345</v>
      </c>
      <c r="F4892" s="21" t="s">
        <v>496</v>
      </c>
      <c r="G4892" s="21">
        <v>2019.0</v>
      </c>
      <c r="H4892" s="26">
        <v>43607.0</v>
      </c>
      <c r="I4892" s="21"/>
      <c r="J4892" s="21"/>
      <c r="K4892" s="21" t="s">
        <v>27346</v>
      </c>
      <c r="L4892" s="21" t="str">
        <f>IF(ISNUMBER(VLOOKUP(A4892,EXCL,1,FALSE)),"Excluido",IF(ISNUMBER(VLOOKUP(A4892,POST,1,FALSE)),"PostAlerta",IF(ISNUMBER(VLOOKUP(A4892,PRE,1,FALSE)),"PreAlerta","")))</f>
        <v>PostAlerta</v>
      </c>
      <c r="M4892" s="21" t="str">
        <f>IF(ISNUMBER(A4892),(IF(ISNUMBER(VLOOKUP(A4892,KEYWORDS,1,FALSE)),"C/PalabrasClaves","S/PalabrasClaves")),"")</f>
        <v>S/PalabrasClaves</v>
      </c>
      <c r="N4892" s="21" t="str">
        <f t="shared" si="19"/>
        <v/>
      </c>
      <c r="O4892" s="21"/>
      <c r="P4892" s="21" t="s">
        <v>27284</v>
      </c>
      <c r="Q4892" s="21"/>
      <c r="R4892" s="21" t="str">
        <f>LEFT('2012-2022'!$P4892,4)</f>
        <v>2019</v>
      </c>
      <c r="S4892" s="21" t="s">
        <v>65</v>
      </c>
      <c r="T4892" s="21"/>
      <c r="U4892" s="21"/>
      <c r="V4892" s="21"/>
      <c r="W4892" s="27"/>
      <c r="X4892" s="27"/>
      <c r="Y4892" s="28"/>
    </row>
    <row r="4893" ht="15.75" customHeight="1">
      <c r="A4893" s="21">
        <v>3.1126748E7</v>
      </c>
      <c r="B4893" s="21" t="s">
        <v>27347</v>
      </c>
      <c r="C4893" s="21" t="s">
        <v>27348</v>
      </c>
      <c r="D4893" s="21" t="s">
        <v>27349</v>
      </c>
      <c r="E4893" s="21" t="s">
        <v>15935</v>
      </c>
      <c r="F4893" s="21" t="s">
        <v>496</v>
      </c>
      <c r="G4893" s="21">
        <v>2019.0</v>
      </c>
      <c r="H4893" s="26">
        <v>43611.0</v>
      </c>
      <c r="I4893" s="21"/>
      <c r="J4893" s="21"/>
      <c r="K4893" s="21" t="s">
        <v>27350</v>
      </c>
      <c r="L4893" s="21" t="str">
        <f>IF(ISNUMBER(VLOOKUP(A4893,EXCL,1,FALSE)),"Excluido",IF(ISNUMBER(VLOOKUP(A4893,POST,1,FALSE)),"PostAlerta",IF(ISNUMBER(VLOOKUP(A4893,PRE,1,FALSE)),"PreAlerta","")))</f>
        <v>PostAlerta</v>
      </c>
      <c r="M4893" s="21" t="str">
        <f>IF(ISNUMBER(A4893),(IF(ISNUMBER(VLOOKUP(A4893,KEYWORDS,1,FALSE)),"C/PalabrasClaves","S/PalabrasClaves")),"")</f>
        <v>S/PalabrasClaves</v>
      </c>
      <c r="N4893" s="21" t="str">
        <f t="shared" si="19"/>
        <v/>
      </c>
      <c r="O4893" s="21"/>
      <c r="P4893" s="21" t="s">
        <v>27284</v>
      </c>
      <c r="Q4893" s="21"/>
      <c r="R4893" s="21" t="str">
        <f>LEFT('2012-2022'!$P4893,4)</f>
        <v>2019</v>
      </c>
      <c r="S4893" s="21" t="s">
        <v>65</v>
      </c>
      <c r="T4893" s="21"/>
      <c r="U4893" s="21"/>
      <c r="V4893" s="21"/>
      <c r="W4893" s="27"/>
      <c r="X4893" s="27"/>
      <c r="Y4893" s="12"/>
    </row>
    <row r="4894" ht="15.75" customHeight="1">
      <c r="A4894" s="21">
        <v>3.1130039E7</v>
      </c>
      <c r="B4894" s="21" t="s">
        <v>27351</v>
      </c>
      <c r="C4894" s="21" t="s">
        <v>27352</v>
      </c>
      <c r="D4894" s="21" t="s">
        <v>27353</v>
      </c>
      <c r="E4894" s="21" t="s">
        <v>21383</v>
      </c>
      <c r="F4894" s="21" t="s">
        <v>9522</v>
      </c>
      <c r="G4894" s="21">
        <v>2019.0</v>
      </c>
      <c r="H4894" s="26">
        <v>43613.0</v>
      </c>
      <c r="I4894" s="21"/>
      <c r="J4894" s="21"/>
      <c r="K4894" s="21" t="s">
        <v>27354</v>
      </c>
      <c r="L4894" s="21" t="str">
        <f>IF(ISNUMBER(VLOOKUP(A4894,EXCL,1,FALSE)),"Excluido",IF(ISNUMBER(VLOOKUP(A4894,POST,1,FALSE)),"PostAlerta",IF(ISNUMBER(VLOOKUP(A4894,PRE,1,FALSE)),"PreAlerta","")))</f>
        <v>PostAlerta</v>
      </c>
      <c r="M4894" s="21" t="str">
        <f>IF(ISNUMBER(A4894),(IF(ISNUMBER(VLOOKUP(A4894,KEYWORDS,1,FALSE)),"C/PalabrasClaves","S/PalabrasClaves")),"")</f>
        <v>S/PalabrasClaves</v>
      </c>
      <c r="N4894" s="21" t="str">
        <f t="shared" si="19"/>
        <v/>
      </c>
      <c r="O4894" s="21"/>
      <c r="P4894" s="21" t="s">
        <v>27284</v>
      </c>
      <c r="Q4894" s="21"/>
      <c r="R4894" s="21" t="str">
        <f>LEFT('2012-2022'!$P4894,4)</f>
        <v>2019</v>
      </c>
      <c r="S4894" s="21" t="s">
        <v>65</v>
      </c>
      <c r="T4894" s="21"/>
      <c r="U4894" s="21"/>
      <c r="V4894" s="21"/>
      <c r="W4894" s="27"/>
      <c r="X4894" s="27"/>
      <c r="Y4894" s="28"/>
    </row>
    <row r="4895" ht="15.75" customHeight="1">
      <c r="A4895" s="21">
        <v>3.1151921E7</v>
      </c>
      <c r="B4895" s="21" t="s">
        <v>27355</v>
      </c>
      <c r="C4895" s="21" t="s">
        <v>27356</v>
      </c>
      <c r="D4895" s="21" t="s">
        <v>27357</v>
      </c>
      <c r="E4895" s="21" t="s">
        <v>24025</v>
      </c>
      <c r="F4895" s="21" t="s">
        <v>496</v>
      </c>
      <c r="G4895" s="21">
        <v>2019.0</v>
      </c>
      <c r="H4895" s="26">
        <v>43618.0</v>
      </c>
      <c r="I4895" s="21"/>
      <c r="J4895" s="21"/>
      <c r="K4895" s="21" t="s">
        <v>27358</v>
      </c>
      <c r="L4895" s="21" t="str">
        <f>IF(ISNUMBER(VLOOKUP(A4895,EXCL,1,FALSE)),"Excluido",IF(ISNUMBER(VLOOKUP(A4895,POST,1,FALSE)),"PostAlerta",IF(ISNUMBER(VLOOKUP(A4895,PRE,1,FALSE)),"PreAlerta","")))</f>
        <v>PostAlerta</v>
      </c>
      <c r="M4895" s="21" t="str">
        <f>IF(ISNUMBER(A4895),(IF(ISNUMBER(VLOOKUP(A4895,KEYWORDS,1,FALSE)),"C/PalabrasClaves","S/PalabrasClaves")),"")</f>
        <v>S/PalabrasClaves</v>
      </c>
      <c r="N4895" s="21" t="str">
        <f t="shared" si="19"/>
        <v/>
      </c>
      <c r="O4895" s="21"/>
      <c r="P4895" s="21" t="s">
        <v>27284</v>
      </c>
      <c r="Q4895" s="21"/>
      <c r="R4895" s="21" t="str">
        <f>LEFT('2012-2022'!$P4895,4)</f>
        <v>2019</v>
      </c>
      <c r="S4895" s="21" t="s">
        <v>65</v>
      </c>
      <c r="T4895" s="21"/>
      <c r="U4895" s="21"/>
      <c r="V4895" s="21"/>
      <c r="W4895" s="27"/>
      <c r="X4895" s="27"/>
      <c r="Y4895" s="12"/>
    </row>
    <row r="4896" ht="15.75" customHeight="1">
      <c r="A4896" s="21">
        <v>3.1151922E7</v>
      </c>
      <c r="B4896" s="21" t="s">
        <v>27359</v>
      </c>
      <c r="C4896" s="21" t="s">
        <v>27360</v>
      </c>
      <c r="D4896" s="21" t="s">
        <v>27361</v>
      </c>
      <c r="E4896" s="21" t="s">
        <v>27362</v>
      </c>
      <c r="F4896" s="21" t="s">
        <v>496</v>
      </c>
      <c r="G4896" s="21">
        <v>2019.0</v>
      </c>
      <c r="H4896" s="26">
        <v>43618.0</v>
      </c>
      <c r="I4896" s="21"/>
      <c r="J4896" s="21"/>
      <c r="K4896" s="21" t="s">
        <v>27363</v>
      </c>
      <c r="L4896" s="21" t="str">
        <f>IF(ISNUMBER(VLOOKUP(A4896,EXCL,1,FALSE)),"Excluido",IF(ISNUMBER(VLOOKUP(A4896,POST,1,FALSE)),"PostAlerta",IF(ISNUMBER(VLOOKUP(A4896,PRE,1,FALSE)),"PreAlerta","")))</f>
        <v>PostAlerta</v>
      </c>
      <c r="M4896" s="21" t="str">
        <f>IF(ISNUMBER(A4896),(IF(ISNUMBER(VLOOKUP(A4896,KEYWORDS,1,FALSE)),"C/PalabrasClaves","S/PalabrasClaves")),"")</f>
        <v>S/PalabrasClaves</v>
      </c>
      <c r="N4896" s="21" t="str">
        <f t="shared" si="19"/>
        <v/>
      </c>
      <c r="O4896" s="21"/>
      <c r="P4896" s="21" t="s">
        <v>27284</v>
      </c>
      <c r="Q4896" s="21"/>
      <c r="R4896" s="21" t="str">
        <f>LEFT('2012-2022'!$P4896,4)</f>
        <v>2019</v>
      </c>
      <c r="S4896" s="21" t="s">
        <v>65</v>
      </c>
      <c r="T4896" s="21"/>
      <c r="U4896" s="21"/>
      <c r="V4896" s="21"/>
      <c r="W4896" s="27"/>
      <c r="X4896" s="27"/>
      <c r="Y4896" s="28"/>
    </row>
    <row r="4897" ht="15.75" customHeight="1">
      <c r="A4897" s="21">
        <v>3.1162015E7</v>
      </c>
      <c r="B4897" s="21" t="s">
        <v>27364</v>
      </c>
      <c r="C4897" s="21" t="s">
        <v>27365</v>
      </c>
      <c r="D4897" s="21" t="s">
        <v>27366</v>
      </c>
      <c r="E4897" s="21" t="s">
        <v>8640</v>
      </c>
      <c r="F4897" s="21" t="s">
        <v>520</v>
      </c>
      <c r="G4897" s="21">
        <v>2019.0</v>
      </c>
      <c r="H4897" s="26">
        <v>43621.0</v>
      </c>
      <c r="I4897" s="21" t="s">
        <v>27367</v>
      </c>
      <c r="J4897" s="21"/>
      <c r="K4897" s="21" t="s">
        <v>27368</v>
      </c>
      <c r="L4897" s="21" t="str">
        <f>IF(ISNUMBER(VLOOKUP(A4897,EXCL,1,FALSE)),"Excluido",IF(ISNUMBER(VLOOKUP(A4897,POST,1,FALSE)),"PostAlerta",IF(ISNUMBER(VLOOKUP(A4897,PRE,1,FALSE)),"PreAlerta","")))</f>
        <v>PostAlerta</v>
      </c>
      <c r="M4897" s="21" t="str">
        <f>IF(ISNUMBER(A4897),(IF(ISNUMBER(VLOOKUP(A4897,KEYWORDS,1,FALSE)),"C/PalabrasClaves","S/PalabrasClaves")),"")</f>
        <v>S/PalabrasClaves</v>
      </c>
      <c r="N4897" s="21" t="str">
        <f t="shared" si="19"/>
        <v/>
      </c>
      <c r="O4897" s="21"/>
      <c r="P4897" s="21" t="s">
        <v>27284</v>
      </c>
      <c r="Q4897" s="21"/>
      <c r="R4897" s="21" t="str">
        <f>LEFT('2012-2022'!$P4897,4)</f>
        <v>2019</v>
      </c>
      <c r="S4897" s="21" t="s">
        <v>65</v>
      </c>
      <c r="T4897" s="21"/>
      <c r="U4897" s="21"/>
      <c r="V4897" s="21"/>
      <c r="W4897" s="27"/>
      <c r="X4897" s="27"/>
      <c r="Y4897" s="12"/>
    </row>
    <row r="4898" ht="15.75" customHeight="1">
      <c r="A4898" s="21">
        <v>3.1171465E7</v>
      </c>
      <c r="B4898" s="21" t="s">
        <v>27369</v>
      </c>
      <c r="C4898" s="21" t="s">
        <v>27370</v>
      </c>
      <c r="D4898" s="21" t="s">
        <v>27371</v>
      </c>
      <c r="E4898" s="21" t="s">
        <v>27372</v>
      </c>
      <c r="F4898" s="21" t="s">
        <v>496</v>
      </c>
      <c r="G4898" s="21">
        <v>2019.0</v>
      </c>
      <c r="H4898" s="26">
        <v>43624.0</v>
      </c>
      <c r="I4898" s="21"/>
      <c r="J4898" s="21"/>
      <c r="K4898" s="21" t="s">
        <v>27373</v>
      </c>
      <c r="L4898" s="21" t="str">
        <f>IF(ISNUMBER(VLOOKUP(A4898,EXCL,1,FALSE)),"Excluido",IF(ISNUMBER(VLOOKUP(A4898,POST,1,FALSE)),"PostAlerta",IF(ISNUMBER(VLOOKUP(A4898,PRE,1,FALSE)),"PreAlerta","")))</f>
        <v>PostAlerta</v>
      </c>
      <c r="M4898" s="21" t="str">
        <f>IF(ISNUMBER(A4898),(IF(ISNUMBER(VLOOKUP(A4898,KEYWORDS,1,FALSE)),"C/PalabrasClaves","S/PalabrasClaves")),"")</f>
        <v>S/PalabrasClaves</v>
      </c>
      <c r="N4898" s="21" t="str">
        <f t="shared" si="19"/>
        <v/>
      </c>
      <c r="O4898" s="21"/>
      <c r="P4898" s="21" t="s">
        <v>27284</v>
      </c>
      <c r="Q4898" s="21"/>
      <c r="R4898" s="21" t="str">
        <f>LEFT('2012-2022'!$P4898,4)</f>
        <v>2019</v>
      </c>
      <c r="S4898" s="21" t="s">
        <v>65</v>
      </c>
      <c r="T4898" s="21"/>
      <c r="U4898" s="21"/>
      <c r="V4898" s="21"/>
      <c r="W4898" s="27"/>
      <c r="X4898" s="27"/>
      <c r="Y4898" s="28"/>
    </row>
    <row r="4899" ht="15.75" customHeight="1">
      <c r="A4899" s="21">
        <v>3.1176069E7</v>
      </c>
      <c r="B4899" s="21" t="s">
        <v>27374</v>
      </c>
      <c r="C4899" s="21" t="s">
        <v>27375</v>
      </c>
      <c r="D4899" s="21" t="s">
        <v>27376</v>
      </c>
      <c r="E4899" s="21" t="s">
        <v>965</v>
      </c>
      <c r="F4899" s="21" t="s">
        <v>27377</v>
      </c>
      <c r="G4899" s="21">
        <v>2019.0</v>
      </c>
      <c r="H4899" s="26">
        <v>43625.0</v>
      </c>
      <c r="I4899" s="21" t="s">
        <v>27378</v>
      </c>
      <c r="J4899" s="21" t="s">
        <v>27379</v>
      </c>
      <c r="K4899" s="21" t="s">
        <v>27380</v>
      </c>
      <c r="L4899" s="21" t="str">
        <f>IF(ISNUMBER(VLOOKUP(A4899,EXCL,1,FALSE)),"Excluido",IF(ISNUMBER(VLOOKUP(A4899,POST,1,FALSE)),"PostAlerta",IF(ISNUMBER(VLOOKUP(A4899,PRE,1,FALSE)),"PreAlerta","")))</f>
        <v>Excluido</v>
      </c>
      <c r="M4899" s="21" t="str">
        <f>IF(ISNUMBER(A4899),(IF(ISNUMBER(VLOOKUP(A4899,KEYWORDS,1,FALSE)),"C/PalabrasClaves","S/PalabrasClaves")),"")</f>
        <v>S/PalabrasClaves</v>
      </c>
      <c r="N4899" s="21" t="str">
        <f t="shared" si="19"/>
        <v/>
      </c>
      <c r="O4899" s="21"/>
      <c r="P4899" s="21" t="s">
        <v>27284</v>
      </c>
      <c r="Q4899" s="21"/>
      <c r="R4899" s="21" t="str">
        <f>LEFT('2012-2022'!$P4899,4)</f>
        <v>2019</v>
      </c>
      <c r="S4899" s="21" t="s">
        <v>65</v>
      </c>
      <c r="T4899" s="21"/>
      <c r="U4899" s="21"/>
      <c r="V4899" s="21"/>
      <c r="W4899" s="27"/>
      <c r="X4899" s="27"/>
      <c r="Y4899" s="12"/>
    </row>
    <row r="4900" ht="15.75" customHeight="1">
      <c r="A4900" s="21">
        <v>3.1176662E7</v>
      </c>
      <c r="B4900" s="21" t="s">
        <v>27381</v>
      </c>
      <c r="C4900" s="21" t="s">
        <v>27382</v>
      </c>
      <c r="D4900" s="21" t="s">
        <v>27383</v>
      </c>
      <c r="E4900" s="21" t="s">
        <v>23649</v>
      </c>
      <c r="F4900" s="21" t="s">
        <v>496</v>
      </c>
      <c r="G4900" s="21">
        <v>2019.0</v>
      </c>
      <c r="H4900" s="26">
        <v>43626.0</v>
      </c>
      <c r="I4900" s="21"/>
      <c r="J4900" s="21"/>
      <c r="K4900" s="21" t="s">
        <v>27384</v>
      </c>
      <c r="L4900" s="21" t="str">
        <f>IF(ISNUMBER(VLOOKUP(A4900,EXCL,1,FALSE)),"Excluido",IF(ISNUMBER(VLOOKUP(A4900,POST,1,FALSE)),"PostAlerta",IF(ISNUMBER(VLOOKUP(A4900,PRE,1,FALSE)),"PreAlerta","")))</f>
        <v>PostAlerta</v>
      </c>
      <c r="M4900" s="21" t="str">
        <f>IF(ISNUMBER(A4900),(IF(ISNUMBER(VLOOKUP(A4900,KEYWORDS,1,FALSE)),"C/PalabrasClaves","S/PalabrasClaves")),"")</f>
        <v>S/PalabrasClaves</v>
      </c>
      <c r="N4900" s="21" t="str">
        <f t="shared" si="19"/>
        <v/>
      </c>
      <c r="O4900" s="21"/>
      <c r="P4900" s="21" t="s">
        <v>27284</v>
      </c>
      <c r="Q4900" s="21"/>
      <c r="R4900" s="21" t="str">
        <f>LEFT('2012-2022'!$P4900,4)</f>
        <v>2019</v>
      </c>
      <c r="S4900" s="21" t="s">
        <v>65</v>
      </c>
      <c r="T4900" s="21"/>
      <c r="U4900" s="21"/>
      <c r="V4900" s="21"/>
      <c r="W4900" s="27"/>
      <c r="X4900" s="27"/>
      <c r="Y4900" s="28"/>
    </row>
    <row r="4901" ht="15.75" customHeight="1">
      <c r="A4901" s="21">
        <v>3.1176663E7</v>
      </c>
      <c r="B4901" s="21" t="s">
        <v>27385</v>
      </c>
      <c r="C4901" s="21" t="s">
        <v>27386</v>
      </c>
      <c r="D4901" s="21" t="s">
        <v>27387</v>
      </c>
      <c r="E4901" s="21" t="s">
        <v>13289</v>
      </c>
      <c r="F4901" s="21" t="s">
        <v>496</v>
      </c>
      <c r="G4901" s="21">
        <v>2019.0</v>
      </c>
      <c r="H4901" s="26">
        <v>43626.0</v>
      </c>
      <c r="I4901" s="21"/>
      <c r="J4901" s="21"/>
      <c r="K4901" s="21" t="s">
        <v>27388</v>
      </c>
      <c r="L4901" s="21" t="str">
        <f>IF(ISNUMBER(VLOOKUP(A4901,EXCL,1,FALSE)),"Excluido",IF(ISNUMBER(VLOOKUP(A4901,POST,1,FALSE)),"PostAlerta",IF(ISNUMBER(VLOOKUP(A4901,PRE,1,FALSE)),"PreAlerta","")))</f>
        <v>PostAlerta</v>
      </c>
      <c r="M4901" s="21" t="str">
        <f>IF(ISNUMBER(A4901),(IF(ISNUMBER(VLOOKUP(A4901,KEYWORDS,1,FALSE)),"C/PalabrasClaves","S/PalabrasClaves")),"")</f>
        <v>S/PalabrasClaves</v>
      </c>
      <c r="N4901" s="21" t="str">
        <f t="shared" si="19"/>
        <v/>
      </c>
      <c r="O4901" s="21"/>
      <c r="P4901" s="21" t="s">
        <v>27284</v>
      </c>
      <c r="Q4901" s="21"/>
      <c r="R4901" s="21" t="str">
        <f>LEFT('2012-2022'!$P4901,4)</f>
        <v>2019</v>
      </c>
      <c r="S4901" s="21" t="s">
        <v>65</v>
      </c>
      <c r="T4901" s="21"/>
      <c r="U4901" s="21"/>
      <c r="V4901" s="21"/>
      <c r="W4901" s="27"/>
      <c r="X4901" s="27"/>
      <c r="Y4901" s="12"/>
    </row>
    <row r="4902" ht="15.75" customHeight="1">
      <c r="A4902" s="21">
        <v>3.1176664E7</v>
      </c>
      <c r="B4902" s="21" t="s">
        <v>27389</v>
      </c>
      <c r="C4902" s="21" t="s">
        <v>27390</v>
      </c>
      <c r="D4902" s="21" t="s">
        <v>27391</v>
      </c>
      <c r="E4902" s="21" t="s">
        <v>20362</v>
      </c>
      <c r="F4902" s="21" t="s">
        <v>496</v>
      </c>
      <c r="G4902" s="21">
        <v>2019.0</v>
      </c>
      <c r="H4902" s="26">
        <v>43626.0</v>
      </c>
      <c r="I4902" s="21"/>
      <c r="J4902" s="21"/>
      <c r="K4902" s="21" t="s">
        <v>27392</v>
      </c>
      <c r="L4902" s="21" t="str">
        <f>IF(ISNUMBER(VLOOKUP(A4902,EXCL,1,FALSE)),"Excluido",IF(ISNUMBER(VLOOKUP(A4902,POST,1,FALSE)),"PostAlerta",IF(ISNUMBER(VLOOKUP(A4902,PRE,1,FALSE)),"PreAlerta","")))</f>
        <v>PostAlerta</v>
      </c>
      <c r="M4902" s="21" t="str">
        <f>IF(ISNUMBER(A4902),(IF(ISNUMBER(VLOOKUP(A4902,KEYWORDS,1,FALSE)),"C/PalabrasClaves","S/PalabrasClaves")),"")</f>
        <v>S/PalabrasClaves</v>
      </c>
      <c r="N4902" s="21" t="str">
        <f t="shared" si="19"/>
        <v/>
      </c>
      <c r="O4902" s="21"/>
      <c r="P4902" s="21" t="s">
        <v>27284</v>
      </c>
      <c r="Q4902" s="21"/>
      <c r="R4902" s="21" t="str">
        <f>LEFT('2012-2022'!$P4902,4)</f>
        <v>2019</v>
      </c>
      <c r="S4902" s="21" t="s">
        <v>65</v>
      </c>
      <c r="T4902" s="21"/>
      <c r="U4902" s="21"/>
      <c r="V4902" s="21"/>
      <c r="W4902" s="27"/>
      <c r="X4902" s="27"/>
      <c r="Y4902" s="28"/>
    </row>
    <row r="4903" ht="15.75" customHeight="1">
      <c r="A4903" s="21">
        <v>3.1201126E7</v>
      </c>
      <c r="B4903" s="21" t="s">
        <v>27393</v>
      </c>
      <c r="C4903" s="21" t="s">
        <v>27394</v>
      </c>
      <c r="D4903" s="21" t="s">
        <v>27395</v>
      </c>
      <c r="E4903" s="21" t="s">
        <v>27396</v>
      </c>
      <c r="F4903" s="21" t="s">
        <v>496</v>
      </c>
      <c r="G4903" s="21">
        <v>2019.0</v>
      </c>
      <c r="H4903" s="26">
        <v>43632.0</v>
      </c>
      <c r="I4903" s="21"/>
      <c r="J4903" s="21"/>
      <c r="K4903" s="21" t="s">
        <v>27397</v>
      </c>
      <c r="L4903" s="21" t="str">
        <f>IF(ISNUMBER(VLOOKUP(A4903,EXCL,1,FALSE)),"Excluido",IF(ISNUMBER(VLOOKUP(A4903,POST,1,FALSE)),"PostAlerta",IF(ISNUMBER(VLOOKUP(A4903,PRE,1,FALSE)),"PreAlerta","")))</f>
        <v>PostAlerta</v>
      </c>
      <c r="M4903" s="21" t="str">
        <f>IF(ISNUMBER(A4903),(IF(ISNUMBER(VLOOKUP(A4903,KEYWORDS,1,FALSE)),"C/PalabrasClaves","S/PalabrasClaves")),"")</f>
        <v>S/PalabrasClaves</v>
      </c>
      <c r="N4903" s="21" t="str">
        <f t="shared" si="19"/>
        <v/>
      </c>
      <c r="O4903" s="21"/>
      <c r="P4903" s="21" t="s">
        <v>27284</v>
      </c>
      <c r="Q4903" s="21"/>
      <c r="R4903" s="21" t="str">
        <f>LEFT('2012-2022'!$P4903,4)</f>
        <v>2019</v>
      </c>
      <c r="S4903" s="21" t="s">
        <v>65</v>
      </c>
      <c r="T4903" s="21"/>
      <c r="U4903" s="21"/>
      <c r="V4903" s="21"/>
      <c r="W4903" s="27"/>
      <c r="X4903" s="27"/>
      <c r="Y4903" s="12"/>
    </row>
    <row r="4904" ht="15.75" customHeight="1">
      <c r="A4904" s="21">
        <v>3.1202621E7</v>
      </c>
      <c r="B4904" s="21" t="s">
        <v>27398</v>
      </c>
      <c r="C4904" s="21" t="s">
        <v>27399</v>
      </c>
      <c r="D4904" s="21" t="s">
        <v>27400</v>
      </c>
      <c r="E4904" s="21" t="s">
        <v>27401</v>
      </c>
      <c r="F4904" s="21" t="s">
        <v>496</v>
      </c>
      <c r="G4904" s="21">
        <v>2019.0</v>
      </c>
      <c r="H4904" s="26">
        <v>43633.0</v>
      </c>
      <c r="I4904" s="21"/>
      <c r="J4904" s="21"/>
      <c r="K4904" s="21" t="s">
        <v>27402</v>
      </c>
      <c r="L4904" s="21" t="str">
        <f>IF(ISNUMBER(VLOOKUP(A4904,EXCL,1,FALSE)),"Excluido",IF(ISNUMBER(VLOOKUP(A4904,POST,1,FALSE)),"PostAlerta",IF(ISNUMBER(VLOOKUP(A4904,PRE,1,FALSE)),"PreAlerta","")))</f>
        <v>PostAlerta</v>
      </c>
      <c r="M4904" s="21" t="str">
        <f>IF(ISNUMBER(A4904),(IF(ISNUMBER(VLOOKUP(A4904,KEYWORDS,1,FALSE)),"C/PalabrasClaves","S/PalabrasClaves")),"")</f>
        <v>S/PalabrasClaves</v>
      </c>
      <c r="N4904" s="21" t="str">
        <f t="shared" si="19"/>
        <v/>
      </c>
      <c r="O4904" s="21"/>
      <c r="P4904" s="21" t="s">
        <v>27284</v>
      </c>
      <c r="Q4904" s="21"/>
      <c r="R4904" s="21" t="str">
        <f>LEFT('2012-2022'!$P4904,4)</f>
        <v>2019</v>
      </c>
      <c r="S4904" s="21" t="s">
        <v>65</v>
      </c>
      <c r="T4904" s="21"/>
      <c r="U4904" s="21"/>
      <c r="V4904" s="21"/>
      <c r="W4904" s="27"/>
      <c r="X4904" s="27"/>
      <c r="Y4904" s="28"/>
    </row>
    <row r="4905" ht="15.75" customHeight="1">
      <c r="A4905" s="21">
        <v>3.1202622E7</v>
      </c>
      <c r="B4905" s="21" t="s">
        <v>27403</v>
      </c>
      <c r="C4905" s="21" t="s">
        <v>27404</v>
      </c>
      <c r="D4905" s="21" t="s">
        <v>27405</v>
      </c>
      <c r="E4905" s="21" t="s">
        <v>27406</v>
      </c>
      <c r="F4905" s="21" t="s">
        <v>496</v>
      </c>
      <c r="G4905" s="21">
        <v>2019.0</v>
      </c>
      <c r="H4905" s="26">
        <v>43633.0</v>
      </c>
      <c r="I4905" s="21"/>
      <c r="J4905" s="21"/>
      <c r="K4905" s="21" t="s">
        <v>27407</v>
      </c>
      <c r="L4905" s="21" t="str">
        <f>IF(ISNUMBER(VLOOKUP(A4905,EXCL,1,FALSE)),"Excluido",IF(ISNUMBER(VLOOKUP(A4905,POST,1,FALSE)),"PostAlerta",IF(ISNUMBER(VLOOKUP(A4905,PRE,1,FALSE)),"PreAlerta","")))</f>
        <v>PostAlerta</v>
      </c>
      <c r="M4905" s="21" t="str">
        <f>IF(ISNUMBER(A4905),(IF(ISNUMBER(VLOOKUP(A4905,KEYWORDS,1,FALSE)),"C/PalabrasClaves","S/PalabrasClaves")),"")</f>
        <v>S/PalabrasClaves</v>
      </c>
      <c r="N4905" s="21" t="str">
        <f t="shared" si="19"/>
        <v/>
      </c>
      <c r="O4905" s="21"/>
      <c r="P4905" s="21" t="s">
        <v>27284</v>
      </c>
      <c r="Q4905" s="21"/>
      <c r="R4905" s="21" t="str">
        <f>LEFT('2012-2022'!$P4905,4)</f>
        <v>2019</v>
      </c>
      <c r="S4905" s="21" t="s">
        <v>65</v>
      </c>
      <c r="T4905" s="21"/>
      <c r="U4905" s="21"/>
      <c r="V4905" s="21"/>
      <c r="W4905" s="27"/>
      <c r="X4905" s="27"/>
      <c r="Y4905" s="12"/>
    </row>
    <row r="4906" ht="15.75" customHeight="1">
      <c r="A4906" s="21">
        <v>3.1209913E7</v>
      </c>
      <c r="B4906" s="21" t="s">
        <v>27408</v>
      </c>
      <c r="C4906" s="21" t="s">
        <v>27409</v>
      </c>
      <c r="D4906" s="21" t="s">
        <v>27410</v>
      </c>
      <c r="E4906" s="21" t="s">
        <v>27411</v>
      </c>
      <c r="F4906" s="21" t="s">
        <v>1205</v>
      </c>
      <c r="G4906" s="21">
        <v>2019.0</v>
      </c>
      <c r="H4906" s="26">
        <v>43635.0</v>
      </c>
      <c r="I4906" s="21"/>
      <c r="J4906" s="21"/>
      <c r="K4906" s="21" t="s">
        <v>27412</v>
      </c>
      <c r="L4906" s="21" t="str">
        <f>IF(ISNUMBER(VLOOKUP(A4906,EXCL,1,FALSE)),"Excluido",IF(ISNUMBER(VLOOKUP(A4906,POST,1,FALSE)),"PostAlerta",IF(ISNUMBER(VLOOKUP(A4906,PRE,1,FALSE)),"PreAlerta","")))</f>
        <v>PostAlerta</v>
      </c>
      <c r="M4906" s="21" t="str">
        <f>IF(ISNUMBER(A4906),(IF(ISNUMBER(VLOOKUP(A4906,KEYWORDS,1,FALSE)),"C/PalabrasClaves","S/PalabrasClaves")),"")</f>
        <v>S/PalabrasClaves</v>
      </c>
      <c r="N4906" s="21" t="str">
        <f t="shared" si="19"/>
        <v/>
      </c>
      <c r="O4906" s="21"/>
      <c r="P4906" s="21" t="s">
        <v>27284</v>
      </c>
      <c r="Q4906" s="21"/>
      <c r="R4906" s="21" t="str">
        <f>LEFT('2012-2022'!$P4906,4)</f>
        <v>2019</v>
      </c>
      <c r="S4906" s="21" t="s">
        <v>65</v>
      </c>
      <c r="T4906" s="21"/>
      <c r="U4906" s="21"/>
      <c r="V4906" s="21"/>
      <c r="W4906" s="27"/>
      <c r="X4906" s="27"/>
      <c r="Y4906" s="28"/>
    </row>
    <row r="4907" ht="15.75" customHeight="1">
      <c r="A4907" s="21">
        <v>3.1213411E7</v>
      </c>
      <c r="B4907" s="21" t="s">
        <v>27413</v>
      </c>
      <c r="C4907" s="21" t="s">
        <v>27414</v>
      </c>
      <c r="D4907" s="21" t="s">
        <v>27415</v>
      </c>
      <c r="E4907" s="21" t="s">
        <v>27416</v>
      </c>
      <c r="F4907" s="21" t="s">
        <v>496</v>
      </c>
      <c r="G4907" s="21">
        <v>2019.0</v>
      </c>
      <c r="H4907" s="26">
        <v>43636.0</v>
      </c>
      <c r="I4907" s="21"/>
      <c r="J4907" s="21"/>
      <c r="K4907" s="21" t="s">
        <v>27417</v>
      </c>
      <c r="L4907" s="21" t="str">
        <f>IF(ISNUMBER(VLOOKUP(A4907,EXCL,1,FALSE)),"Excluido",IF(ISNUMBER(VLOOKUP(A4907,POST,1,FALSE)),"PostAlerta",IF(ISNUMBER(VLOOKUP(A4907,PRE,1,FALSE)),"PreAlerta","")))</f>
        <v>Excluido</v>
      </c>
      <c r="M4907" s="21" t="str">
        <f>IF(ISNUMBER(A4907),(IF(ISNUMBER(VLOOKUP(A4907,KEYWORDS,1,FALSE)),"C/PalabrasClaves","S/PalabrasClaves")),"")</f>
        <v>S/PalabrasClaves</v>
      </c>
      <c r="N4907" s="21" t="str">
        <f t="shared" si="19"/>
        <v/>
      </c>
      <c r="O4907" s="21"/>
      <c r="P4907" s="21" t="s">
        <v>27284</v>
      </c>
      <c r="Q4907" s="21"/>
      <c r="R4907" s="21" t="str">
        <f>LEFT('2012-2022'!$P4907,4)</f>
        <v>2019</v>
      </c>
      <c r="S4907" s="21" t="s">
        <v>65</v>
      </c>
      <c r="T4907" s="21"/>
      <c r="U4907" s="21"/>
      <c r="V4907" s="21"/>
      <c r="W4907" s="27"/>
      <c r="X4907" s="27"/>
      <c r="Y4907" s="12"/>
    </row>
    <row r="4908" ht="15.75" customHeight="1">
      <c r="A4908" s="21">
        <v>3.1215144E7</v>
      </c>
      <c r="B4908" s="21" t="s">
        <v>27418</v>
      </c>
      <c r="C4908" s="21" t="s">
        <v>27419</v>
      </c>
      <c r="D4908" s="21" t="s">
        <v>27420</v>
      </c>
      <c r="E4908" s="21" t="s">
        <v>27421</v>
      </c>
      <c r="F4908" s="21" t="s">
        <v>6411</v>
      </c>
      <c r="G4908" s="21">
        <v>2019.0</v>
      </c>
      <c r="H4908" s="26">
        <v>43636.0</v>
      </c>
      <c r="I4908" s="21"/>
      <c r="J4908" s="21"/>
      <c r="K4908" s="21" t="s">
        <v>27422</v>
      </c>
      <c r="L4908" s="21" t="str">
        <f>IF(ISNUMBER(VLOOKUP(A4908,EXCL,1,FALSE)),"Excluido",IF(ISNUMBER(VLOOKUP(A4908,POST,1,FALSE)),"PostAlerta",IF(ISNUMBER(VLOOKUP(A4908,PRE,1,FALSE)),"PreAlerta","")))</f>
        <v>PostAlerta</v>
      </c>
      <c r="M4908" s="21" t="str">
        <f>IF(ISNUMBER(A4908),(IF(ISNUMBER(VLOOKUP(A4908,KEYWORDS,1,FALSE)),"C/PalabrasClaves","S/PalabrasClaves")),"")</f>
        <v>S/PalabrasClaves</v>
      </c>
      <c r="N4908" s="21" t="str">
        <f t="shared" si="19"/>
        <v/>
      </c>
      <c r="O4908" s="21"/>
      <c r="P4908" s="21" t="s">
        <v>27284</v>
      </c>
      <c r="Q4908" s="21"/>
      <c r="R4908" s="21" t="str">
        <f>LEFT('2012-2022'!$P4908,4)</f>
        <v>2019</v>
      </c>
      <c r="S4908" s="21" t="s">
        <v>65</v>
      </c>
      <c r="T4908" s="21"/>
      <c r="U4908" s="21"/>
      <c r="V4908" s="21"/>
      <c r="W4908" s="27"/>
      <c r="X4908" s="27"/>
      <c r="Y4908" s="28"/>
    </row>
    <row r="4909" ht="15.75" customHeight="1">
      <c r="A4909" s="21">
        <v>3.1219004E7</v>
      </c>
      <c r="B4909" s="21" t="s">
        <v>27423</v>
      </c>
      <c r="C4909" s="21" t="s">
        <v>23381</v>
      </c>
      <c r="D4909" s="21" t="s">
        <v>27424</v>
      </c>
      <c r="E4909" s="21" t="s">
        <v>23383</v>
      </c>
      <c r="F4909" s="21" t="s">
        <v>520</v>
      </c>
      <c r="G4909" s="21">
        <v>2019.0</v>
      </c>
      <c r="H4909" s="26">
        <v>43637.0</v>
      </c>
      <c r="I4909" s="21" t="s">
        <v>27425</v>
      </c>
      <c r="J4909" s="21"/>
      <c r="K4909" s="21" t="s">
        <v>27426</v>
      </c>
      <c r="L4909" s="21" t="str">
        <f>IF(ISNUMBER(VLOOKUP(A4909,EXCL,1,FALSE)),"Excluido",IF(ISNUMBER(VLOOKUP(A4909,POST,1,FALSE)),"PostAlerta",IF(ISNUMBER(VLOOKUP(A4909,PRE,1,FALSE)),"PreAlerta","")))</f>
        <v>PostAlerta</v>
      </c>
      <c r="M4909" s="21" t="str">
        <f>IF(ISNUMBER(A4909),(IF(ISNUMBER(VLOOKUP(A4909,KEYWORDS,1,FALSE)),"C/PalabrasClaves","S/PalabrasClaves")),"")</f>
        <v>S/PalabrasClaves</v>
      </c>
      <c r="N4909" s="21" t="str">
        <f t="shared" si="19"/>
        <v/>
      </c>
      <c r="O4909" s="21"/>
      <c r="P4909" s="21" t="s">
        <v>27284</v>
      </c>
      <c r="Q4909" s="21"/>
      <c r="R4909" s="21" t="str">
        <f>LEFT('2012-2022'!$P4909,4)</f>
        <v>2019</v>
      </c>
      <c r="S4909" s="21" t="s">
        <v>65</v>
      </c>
      <c r="T4909" s="21"/>
      <c r="U4909" s="21"/>
      <c r="V4909" s="21"/>
      <c r="W4909" s="27"/>
      <c r="X4909" s="27"/>
      <c r="Y4909" s="12"/>
    </row>
    <row r="4910" ht="15.75" customHeight="1">
      <c r="A4910" s="21">
        <v>3.1227544E7</v>
      </c>
      <c r="B4910" s="21" t="s">
        <v>27427</v>
      </c>
      <c r="C4910" s="21" t="s">
        <v>27428</v>
      </c>
      <c r="D4910" s="21" t="s">
        <v>27429</v>
      </c>
      <c r="E4910" s="21" t="s">
        <v>16903</v>
      </c>
      <c r="F4910" s="21" t="s">
        <v>1885</v>
      </c>
      <c r="G4910" s="21">
        <v>2019.0</v>
      </c>
      <c r="H4910" s="26">
        <v>43639.0</v>
      </c>
      <c r="I4910" s="21" t="s">
        <v>27430</v>
      </c>
      <c r="J4910" s="21"/>
      <c r="K4910" s="21" t="s">
        <v>27431</v>
      </c>
      <c r="L4910" s="21" t="str">
        <f>IF(ISNUMBER(VLOOKUP(A4910,EXCL,1,FALSE)),"Excluido",IF(ISNUMBER(VLOOKUP(A4910,POST,1,FALSE)),"PostAlerta",IF(ISNUMBER(VLOOKUP(A4910,PRE,1,FALSE)),"PreAlerta","")))</f>
        <v>PostAlerta</v>
      </c>
      <c r="M4910" s="21" t="str">
        <f>IF(ISNUMBER(A4910),(IF(ISNUMBER(VLOOKUP(A4910,KEYWORDS,1,FALSE)),"C/PalabrasClaves","S/PalabrasClaves")),"")</f>
        <v>S/PalabrasClaves</v>
      </c>
      <c r="N4910" s="21" t="str">
        <f t="shared" si="19"/>
        <v/>
      </c>
      <c r="O4910" s="21"/>
      <c r="P4910" s="21" t="s">
        <v>27284</v>
      </c>
      <c r="Q4910" s="21"/>
      <c r="R4910" s="21" t="str">
        <f>LEFT('2012-2022'!$P4910,4)</f>
        <v>2019</v>
      </c>
      <c r="S4910" s="21" t="s">
        <v>65</v>
      </c>
      <c r="T4910" s="21"/>
      <c r="U4910" s="21"/>
      <c r="V4910" s="21"/>
      <c r="W4910" s="27"/>
      <c r="X4910" s="27"/>
      <c r="Y4910" s="28"/>
    </row>
    <row r="4911" ht="15.75" customHeight="1">
      <c r="A4911" s="21">
        <v>3.1247412E7</v>
      </c>
      <c r="B4911" s="21" t="s">
        <v>27432</v>
      </c>
      <c r="C4911" s="21" t="s">
        <v>27433</v>
      </c>
      <c r="D4911" s="21" t="s">
        <v>27434</v>
      </c>
      <c r="E4911" s="21" t="s">
        <v>8323</v>
      </c>
      <c r="F4911" s="21" t="s">
        <v>19193</v>
      </c>
      <c r="G4911" s="21">
        <v>2019.0</v>
      </c>
      <c r="H4911" s="26">
        <v>43644.0</v>
      </c>
      <c r="I4911" s="21"/>
      <c r="J4911" s="21"/>
      <c r="K4911" s="21" t="s">
        <v>27435</v>
      </c>
      <c r="L4911" s="21" t="str">
        <f>IF(ISNUMBER(VLOOKUP(A4911,EXCL,1,FALSE)),"Excluido",IF(ISNUMBER(VLOOKUP(A4911,POST,1,FALSE)),"PostAlerta",IF(ISNUMBER(VLOOKUP(A4911,PRE,1,FALSE)),"PreAlerta","")))</f>
        <v>Excluido</v>
      </c>
      <c r="M4911" s="21" t="str">
        <f>IF(ISNUMBER(A4911),(IF(ISNUMBER(VLOOKUP(A4911,KEYWORDS,1,FALSE)),"C/PalabrasClaves","S/PalabrasClaves")),"")</f>
        <v>S/PalabrasClaves</v>
      </c>
      <c r="N4911" s="21" t="str">
        <f t="shared" si="19"/>
        <v/>
      </c>
      <c r="O4911" s="21"/>
      <c r="P4911" s="21" t="s">
        <v>27284</v>
      </c>
      <c r="Q4911" s="21"/>
      <c r="R4911" s="21" t="str">
        <f>LEFT('2012-2022'!$P4911,4)</f>
        <v>2019</v>
      </c>
      <c r="S4911" s="21" t="s">
        <v>65</v>
      </c>
      <c r="T4911" s="21"/>
      <c r="U4911" s="21"/>
      <c r="V4911" s="21"/>
      <c r="W4911" s="27"/>
      <c r="X4911" s="27"/>
      <c r="Y4911" s="12"/>
    </row>
    <row r="4912" ht="15.75" customHeight="1">
      <c r="A4912" s="21">
        <v>3.1268225E7</v>
      </c>
      <c r="B4912" s="21" t="s">
        <v>27436</v>
      </c>
      <c r="C4912" s="21" t="s">
        <v>27437</v>
      </c>
      <c r="D4912" s="21" t="s">
        <v>27438</v>
      </c>
      <c r="E4912" s="21" t="s">
        <v>27439</v>
      </c>
      <c r="F4912" s="21" t="s">
        <v>27440</v>
      </c>
      <c r="G4912" s="21">
        <v>2019.0</v>
      </c>
      <c r="H4912" s="26">
        <v>43650.0</v>
      </c>
      <c r="I4912" s="21"/>
      <c r="J4912" s="21"/>
      <c r="K4912" s="21" t="s">
        <v>27441</v>
      </c>
      <c r="L4912" s="21" t="str">
        <f>IF(ISNUMBER(VLOOKUP(A4912,EXCL,1,FALSE)),"Excluido",IF(ISNUMBER(VLOOKUP(A4912,POST,1,FALSE)),"PostAlerta",IF(ISNUMBER(VLOOKUP(A4912,PRE,1,FALSE)),"PreAlerta","")))</f>
        <v>PostAlerta</v>
      </c>
      <c r="M4912" s="21" t="str">
        <f>IF(ISNUMBER(A4912),(IF(ISNUMBER(VLOOKUP(A4912,KEYWORDS,1,FALSE)),"C/PalabrasClaves","S/PalabrasClaves")),"")</f>
        <v>S/PalabrasClaves</v>
      </c>
      <c r="N4912" s="21" t="str">
        <f t="shared" si="19"/>
        <v/>
      </c>
      <c r="O4912" s="21"/>
      <c r="P4912" s="21" t="s">
        <v>27284</v>
      </c>
      <c r="Q4912" s="21"/>
      <c r="R4912" s="21" t="str">
        <f>LEFT('2012-2022'!$P4912,4)</f>
        <v>2019</v>
      </c>
      <c r="S4912" s="21" t="s">
        <v>65</v>
      </c>
      <c r="T4912" s="21"/>
      <c r="U4912" s="21"/>
      <c r="V4912" s="21"/>
      <c r="W4912" s="27"/>
      <c r="X4912" s="27"/>
      <c r="Y4912" s="28"/>
    </row>
    <row r="4913" ht="15.75" customHeight="1">
      <c r="A4913" s="21">
        <v>3.1300097E7</v>
      </c>
      <c r="B4913" s="21" t="s">
        <v>27442</v>
      </c>
      <c r="C4913" s="21" t="s">
        <v>27443</v>
      </c>
      <c r="D4913" s="21" t="s">
        <v>27444</v>
      </c>
      <c r="E4913" s="21" t="s">
        <v>21901</v>
      </c>
      <c r="F4913" s="21" t="s">
        <v>202</v>
      </c>
      <c r="G4913" s="21">
        <v>2019.0</v>
      </c>
      <c r="H4913" s="26">
        <v>43660.0</v>
      </c>
      <c r="I4913" s="21"/>
      <c r="J4913" s="21"/>
      <c r="K4913" s="21" t="s">
        <v>27445</v>
      </c>
      <c r="L4913" s="21" t="str">
        <f>IF(ISNUMBER(VLOOKUP(A4913,EXCL,1,FALSE)),"Excluido",IF(ISNUMBER(VLOOKUP(A4913,POST,1,FALSE)),"PostAlerta",IF(ISNUMBER(VLOOKUP(A4913,PRE,1,FALSE)),"PreAlerta","")))</f>
        <v>PostAlerta</v>
      </c>
      <c r="M4913" s="21" t="str">
        <f>IF(ISNUMBER(A4913),(IF(ISNUMBER(VLOOKUP(A4913,KEYWORDS,1,FALSE)),"C/PalabrasClaves","S/PalabrasClaves")),"")</f>
        <v>S/PalabrasClaves</v>
      </c>
      <c r="N4913" s="21" t="str">
        <f t="shared" si="19"/>
        <v/>
      </c>
      <c r="O4913" s="21"/>
      <c r="P4913" s="21" t="s">
        <v>27284</v>
      </c>
      <c r="Q4913" s="21"/>
      <c r="R4913" s="21" t="str">
        <f>LEFT('2012-2022'!$P4913,4)</f>
        <v>2019</v>
      </c>
      <c r="S4913" s="21" t="s">
        <v>65</v>
      </c>
      <c r="T4913" s="21"/>
      <c r="U4913" s="21"/>
      <c r="V4913" s="21"/>
      <c r="W4913" s="27"/>
      <c r="X4913" s="27"/>
      <c r="Y4913" s="12"/>
    </row>
    <row r="4914" ht="15.75" customHeight="1">
      <c r="A4914" s="21">
        <v>3.1300125E7</v>
      </c>
      <c r="B4914" s="21" t="s">
        <v>27446</v>
      </c>
      <c r="C4914" s="21" t="s">
        <v>27447</v>
      </c>
      <c r="D4914" s="21" t="s">
        <v>27448</v>
      </c>
      <c r="E4914" s="21" t="s">
        <v>27449</v>
      </c>
      <c r="F4914" s="21" t="s">
        <v>202</v>
      </c>
      <c r="G4914" s="21">
        <v>2019.0</v>
      </c>
      <c r="H4914" s="26">
        <v>43660.0</v>
      </c>
      <c r="I4914" s="21" t="s">
        <v>27450</v>
      </c>
      <c r="J4914" s="21"/>
      <c r="K4914" s="21" t="s">
        <v>27451</v>
      </c>
      <c r="L4914" s="21" t="str">
        <f>IF(ISNUMBER(VLOOKUP(A4914,EXCL,1,FALSE)),"Excluido",IF(ISNUMBER(VLOOKUP(A4914,POST,1,FALSE)),"PostAlerta",IF(ISNUMBER(VLOOKUP(A4914,PRE,1,FALSE)),"PreAlerta","")))</f>
        <v>Excluido</v>
      </c>
      <c r="M4914" s="21" t="str">
        <f>IF(ISNUMBER(A4914),(IF(ISNUMBER(VLOOKUP(A4914,KEYWORDS,1,FALSE)),"C/PalabrasClaves","S/PalabrasClaves")),"")</f>
        <v>S/PalabrasClaves</v>
      </c>
      <c r="N4914" s="21" t="str">
        <f t="shared" si="19"/>
        <v/>
      </c>
      <c r="O4914" s="21"/>
      <c r="P4914" s="21" t="s">
        <v>27284</v>
      </c>
      <c r="Q4914" s="21"/>
      <c r="R4914" s="21" t="str">
        <f>LEFT('2012-2022'!$P4914,4)</f>
        <v>2019</v>
      </c>
      <c r="S4914" s="21" t="s">
        <v>65</v>
      </c>
      <c r="T4914" s="21"/>
      <c r="U4914" s="21"/>
      <c r="V4914" s="21"/>
      <c r="W4914" s="27"/>
      <c r="X4914" s="27"/>
      <c r="Y4914" s="28"/>
    </row>
    <row r="4915" ht="15.75" customHeight="1">
      <c r="A4915" s="21">
        <v>3.1300132E7</v>
      </c>
      <c r="B4915" s="21" t="s">
        <v>27452</v>
      </c>
      <c r="C4915" s="21" t="s">
        <v>27453</v>
      </c>
      <c r="D4915" s="21" t="s">
        <v>27454</v>
      </c>
      <c r="E4915" s="21" t="s">
        <v>27455</v>
      </c>
      <c r="F4915" s="21" t="s">
        <v>202</v>
      </c>
      <c r="G4915" s="21">
        <v>2019.0</v>
      </c>
      <c r="H4915" s="26">
        <v>43660.0</v>
      </c>
      <c r="I4915" s="21"/>
      <c r="J4915" s="21"/>
      <c r="K4915" s="21" t="s">
        <v>27456</v>
      </c>
      <c r="L4915" s="21" t="str">
        <f>IF(ISNUMBER(VLOOKUP(A4915,EXCL,1,FALSE)),"Excluido",IF(ISNUMBER(VLOOKUP(A4915,POST,1,FALSE)),"PostAlerta",IF(ISNUMBER(VLOOKUP(A4915,PRE,1,FALSE)),"PreAlerta","")))</f>
        <v>PostAlerta</v>
      </c>
      <c r="M4915" s="21" t="str">
        <f>IF(ISNUMBER(A4915),(IF(ISNUMBER(VLOOKUP(A4915,KEYWORDS,1,FALSE)),"C/PalabrasClaves","S/PalabrasClaves")),"")</f>
        <v>S/PalabrasClaves</v>
      </c>
      <c r="N4915" s="21" t="str">
        <f t="shared" si="19"/>
        <v/>
      </c>
      <c r="O4915" s="21"/>
      <c r="P4915" s="21" t="s">
        <v>27284</v>
      </c>
      <c r="Q4915" s="21"/>
      <c r="R4915" s="21" t="str">
        <f>LEFT('2012-2022'!$P4915,4)</f>
        <v>2019</v>
      </c>
      <c r="S4915" s="21" t="s">
        <v>65</v>
      </c>
      <c r="T4915" s="21"/>
      <c r="U4915" s="21"/>
      <c r="V4915" s="21"/>
      <c r="W4915" s="27"/>
      <c r="X4915" s="27"/>
      <c r="Y4915" s="12"/>
    </row>
    <row r="4916" ht="15.75" customHeight="1">
      <c r="A4916" s="21">
        <v>3.1316207E7</v>
      </c>
      <c r="B4916" s="21" t="s">
        <v>27457</v>
      </c>
      <c r="C4916" s="21" t="s">
        <v>27458</v>
      </c>
      <c r="D4916" s="21" t="s">
        <v>27459</v>
      </c>
      <c r="E4916" s="21" t="s">
        <v>27460</v>
      </c>
      <c r="F4916" s="21" t="s">
        <v>632</v>
      </c>
      <c r="G4916" s="21">
        <v>2019.0</v>
      </c>
      <c r="H4916" s="26">
        <v>43665.0</v>
      </c>
      <c r="I4916" s="21"/>
      <c r="J4916" s="21"/>
      <c r="K4916" s="21" t="s">
        <v>27461</v>
      </c>
      <c r="L4916" s="21" t="str">
        <f>IF(ISNUMBER(VLOOKUP(A4916,EXCL,1,FALSE)),"Excluido",IF(ISNUMBER(VLOOKUP(A4916,POST,1,FALSE)),"PostAlerta",IF(ISNUMBER(VLOOKUP(A4916,PRE,1,FALSE)),"PreAlerta","")))</f>
        <v>PostAlerta</v>
      </c>
      <c r="M4916" s="21" t="str">
        <f>IF(ISNUMBER(A4916),(IF(ISNUMBER(VLOOKUP(A4916,KEYWORDS,1,FALSE)),"C/PalabrasClaves","S/PalabrasClaves")),"")</f>
        <v>S/PalabrasClaves</v>
      </c>
      <c r="N4916" s="21" t="str">
        <f t="shared" si="19"/>
        <v/>
      </c>
      <c r="O4916" s="21"/>
      <c r="P4916" s="21" t="s">
        <v>27284</v>
      </c>
      <c r="Q4916" s="21"/>
      <c r="R4916" s="21" t="str">
        <f>LEFT('2012-2022'!$P4916,4)</f>
        <v>2019</v>
      </c>
      <c r="S4916" s="21" t="s">
        <v>65</v>
      </c>
      <c r="T4916" s="21"/>
      <c r="U4916" s="21"/>
      <c r="V4916" s="21"/>
      <c r="W4916" s="27"/>
      <c r="X4916" s="27"/>
      <c r="Y4916" s="28"/>
    </row>
    <row r="4917" ht="15.75" customHeight="1">
      <c r="A4917" s="21">
        <v>3.1348717E7</v>
      </c>
      <c r="B4917" s="21" t="s">
        <v>27462</v>
      </c>
      <c r="C4917" s="21" t="s">
        <v>27463</v>
      </c>
      <c r="D4917" s="21" t="s">
        <v>27464</v>
      </c>
      <c r="E4917" s="21" t="s">
        <v>27465</v>
      </c>
      <c r="F4917" s="21" t="s">
        <v>386</v>
      </c>
      <c r="G4917" s="21">
        <v>2019.0</v>
      </c>
      <c r="H4917" s="26">
        <v>43673.0</v>
      </c>
      <c r="I4917" s="21"/>
      <c r="J4917" s="21"/>
      <c r="K4917" s="21"/>
      <c r="L4917" s="21" t="str">
        <f>IF(ISNUMBER(VLOOKUP(A4917,EXCL,1,FALSE)),"Excluido",IF(ISNUMBER(VLOOKUP(A4917,POST,1,FALSE)),"PostAlerta",IF(ISNUMBER(VLOOKUP(A4917,PRE,1,FALSE)),"PreAlerta","")))</f>
        <v>PostAlerta</v>
      </c>
      <c r="M4917" s="21" t="str">
        <f>IF(ISNUMBER(A4917),(IF(ISNUMBER(VLOOKUP(A4917,KEYWORDS,1,FALSE)),"C/PalabrasClaves","S/PalabrasClaves")),"")</f>
        <v>S/PalabrasClaves</v>
      </c>
      <c r="N4917" s="21" t="str">
        <f t="shared" si="19"/>
        <v/>
      </c>
      <c r="O4917" s="21"/>
      <c r="P4917" s="21" t="s">
        <v>27284</v>
      </c>
      <c r="Q4917" s="21"/>
      <c r="R4917" s="21" t="str">
        <f>LEFT('2012-2022'!$P4917,4)</f>
        <v>2019</v>
      </c>
      <c r="S4917" s="21" t="s">
        <v>65</v>
      </c>
      <c r="T4917" s="21"/>
      <c r="U4917" s="21"/>
      <c r="V4917" s="21"/>
      <c r="W4917" s="27"/>
      <c r="X4917" s="27"/>
      <c r="Y4917" s="12"/>
    </row>
    <row r="4918" ht="15.75" customHeight="1">
      <c r="A4918" s="21">
        <v>3.1369548E7</v>
      </c>
      <c r="B4918" s="21" t="s">
        <v>27466</v>
      </c>
      <c r="C4918" s="21" t="s">
        <v>27467</v>
      </c>
      <c r="D4918" s="21" t="s">
        <v>27468</v>
      </c>
      <c r="E4918" s="21" t="s">
        <v>3451</v>
      </c>
      <c r="F4918" s="21" t="s">
        <v>2810</v>
      </c>
      <c r="G4918" s="21">
        <v>2019.0</v>
      </c>
      <c r="H4918" s="26">
        <v>43679.0</v>
      </c>
      <c r="I4918" s="21" t="s">
        <v>27469</v>
      </c>
      <c r="J4918" s="21"/>
      <c r="K4918" s="21" t="s">
        <v>27470</v>
      </c>
      <c r="L4918" s="21" t="str">
        <f>IF(ISNUMBER(VLOOKUP(A4918,EXCL,1,FALSE)),"Excluido",IF(ISNUMBER(VLOOKUP(A4918,POST,1,FALSE)),"PostAlerta",IF(ISNUMBER(VLOOKUP(A4918,PRE,1,FALSE)),"PreAlerta","")))</f>
        <v>PostAlerta</v>
      </c>
      <c r="M4918" s="21" t="str">
        <f>IF(ISNUMBER(A4918),(IF(ISNUMBER(VLOOKUP(A4918,KEYWORDS,1,FALSE)),"C/PalabrasClaves","S/PalabrasClaves")),"")</f>
        <v>S/PalabrasClaves</v>
      </c>
      <c r="N4918" s="21" t="str">
        <f t="shared" si="19"/>
        <v/>
      </c>
      <c r="O4918" s="21"/>
      <c r="P4918" s="21" t="s">
        <v>27471</v>
      </c>
      <c r="Q4918" s="21"/>
      <c r="R4918" s="21" t="str">
        <f>LEFT('2012-2022'!$P4918,4)</f>
        <v>2019</v>
      </c>
      <c r="S4918" s="21" t="s">
        <v>65</v>
      </c>
      <c r="T4918" s="21"/>
      <c r="U4918" s="21"/>
      <c r="V4918" s="21"/>
      <c r="W4918" s="27"/>
      <c r="X4918" s="27"/>
      <c r="Y4918" s="28"/>
    </row>
    <row r="4919" ht="15.75" customHeight="1">
      <c r="A4919" s="21">
        <v>3.1390434E7</v>
      </c>
      <c r="B4919" s="21" t="s">
        <v>27472</v>
      </c>
      <c r="C4919" s="21" t="s">
        <v>27473</v>
      </c>
      <c r="D4919" s="21" t="s">
        <v>27474</v>
      </c>
      <c r="E4919" s="21" t="s">
        <v>27475</v>
      </c>
      <c r="F4919" s="21" t="s">
        <v>587</v>
      </c>
      <c r="G4919" s="21">
        <v>2019.0</v>
      </c>
      <c r="H4919" s="26">
        <v>43685.0</v>
      </c>
      <c r="I4919" s="21"/>
      <c r="J4919" s="21"/>
      <c r="K4919" s="21" t="s">
        <v>27476</v>
      </c>
      <c r="L4919" s="21" t="str">
        <f>IF(ISNUMBER(VLOOKUP(A4919,EXCL,1,FALSE)),"Excluido",IF(ISNUMBER(VLOOKUP(A4919,POST,1,FALSE)),"PostAlerta",IF(ISNUMBER(VLOOKUP(A4919,PRE,1,FALSE)),"PreAlerta","")))</f>
        <v>PostAlerta</v>
      </c>
      <c r="M4919" s="21" t="str">
        <f>IF(ISNUMBER(A4919),(IF(ISNUMBER(VLOOKUP(A4919,KEYWORDS,1,FALSE)),"C/PalabrasClaves","S/PalabrasClaves")),"")</f>
        <v>S/PalabrasClaves</v>
      </c>
      <c r="N4919" s="21" t="str">
        <f t="shared" si="19"/>
        <v/>
      </c>
      <c r="O4919" s="21"/>
      <c r="P4919" s="21" t="s">
        <v>27471</v>
      </c>
      <c r="Q4919" s="21"/>
      <c r="R4919" s="21" t="str">
        <f>LEFT('2012-2022'!$P4919,4)</f>
        <v>2019</v>
      </c>
      <c r="S4919" s="21" t="s">
        <v>65</v>
      </c>
      <c r="T4919" s="21"/>
      <c r="U4919" s="21"/>
      <c r="V4919" s="21"/>
      <c r="W4919" s="27"/>
      <c r="X4919" s="27"/>
      <c r="Y4919" s="12"/>
    </row>
    <row r="4920" ht="15.75" customHeight="1">
      <c r="A4920" s="21">
        <v>3.1393207E7</v>
      </c>
      <c r="B4920" s="21" t="s">
        <v>27477</v>
      </c>
      <c r="C4920" s="21" t="s">
        <v>27478</v>
      </c>
      <c r="D4920" s="21" t="s">
        <v>27479</v>
      </c>
      <c r="E4920" s="21" t="s">
        <v>27480</v>
      </c>
      <c r="F4920" s="21" t="s">
        <v>386</v>
      </c>
      <c r="G4920" s="21">
        <v>2019.0</v>
      </c>
      <c r="H4920" s="26">
        <v>43686.0</v>
      </c>
      <c r="I4920" s="21" t="s">
        <v>27481</v>
      </c>
      <c r="J4920" s="21" t="s">
        <v>27482</v>
      </c>
      <c r="K4920" s="21"/>
      <c r="L4920" s="21" t="str">
        <f>IF(ISNUMBER(VLOOKUP(A4920,EXCL,1,FALSE)),"Excluido",IF(ISNUMBER(VLOOKUP(A4920,POST,1,FALSE)),"PostAlerta",IF(ISNUMBER(VLOOKUP(A4920,PRE,1,FALSE)),"PreAlerta","")))</f>
        <v>PostAlerta</v>
      </c>
      <c r="M4920" s="21" t="str">
        <f>IF(ISNUMBER(A4920),(IF(ISNUMBER(VLOOKUP(A4920,KEYWORDS,1,FALSE)),"C/PalabrasClaves","S/PalabrasClaves")),"")</f>
        <v>S/PalabrasClaves</v>
      </c>
      <c r="N4920" s="21" t="str">
        <f t="shared" si="19"/>
        <v/>
      </c>
      <c r="O4920" s="21"/>
      <c r="P4920" s="21" t="s">
        <v>27284</v>
      </c>
      <c r="Q4920" s="21"/>
      <c r="R4920" s="21" t="str">
        <f>LEFT('2012-2022'!$P4920,4)</f>
        <v>2019</v>
      </c>
      <c r="S4920" s="21" t="s">
        <v>65</v>
      </c>
      <c r="T4920" s="21"/>
      <c r="U4920" s="21"/>
      <c r="V4920" s="21"/>
      <c r="W4920" s="27"/>
      <c r="X4920" s="27"/>
      <c r="Y4920" s="28"/>
    </row>
    <row r="4921" ht="15.75" customHeight="1">
      <c r="A4921" s="21">
        <v>3.1442067E7</v>
      </c>
      <c r="B4921" s="21" t="s">
        <v>27483</v>
      </c>
      <c r="C4921" s="21" t="s">
        <v>27484</v>
      </c>
      <c r="D4921" s="21" t="s">
        <v>27485</v>
      </c>
      <c r="E4921" s="21" t="s">
        <v>27486</v>
      </c>
      <c r="F4921" s="21" t="s">
        <v>771</v>
      </c>
      <c r="G4921" s="21">
        <v>2019.0</v>
      </c>
      <c r="H4921" s="26">
        <v>43701.0</v>
      </c>
      <c r="I4921" s="21"/>
      <c r="J4921" s="21"/>
      <c r="K4921" s="21"/>
      <c r="L4921" s="21" t="str">
        <f>IF(ISNUMBER(VLOOKUP(A4921,EXCL,1,FALSE)),"Excluido",IF(ISNUMBER(VLOOKUP(A4921,POST,1,FALSE)),"PostAlerta",IF(ISNUMBER(VLOOKUP(A4921,PRE,1,FALSE)),"PreAlerta","")))</f>
        <v>PostAlerta</v>
      </c>
      <c r="M4921" s="21" t="str">
        <f>IF(ISNUMBER(A4921),(IF(ISNUMBER(VLOOKUP(A4921,KEYWORDS,1,FALSE)),"C/PalabrasClaves","S/PalabrasClaves")),"")</f>
        <v>S/PalabrasClaves</v>
      </c>
      <c r="N4921" s="21" t="str">
        <f t="shared" si="19"/>
        <v/>
      </c>
      <c r="O4921" s="21"/>
      <c r="P4921" s="21" t="s">
        <v>27284</v>
      </c>
      <c r="Q4921" s="21"/>
      <c r="R4921" s="21" t="str">
        <f>LEFT('2012-2022'!$P4921,4)</f>
        <v>2019</v>
      </c>
      <c r="S4921" s="21" t="s">
        <v>65</v>
      </c>
      <c r="T4921" s="21"/>
      <c r="U4921" s="21"/>
      <c r="V4921" s="21"/>
      <c r="W4921" s="27"/>
      <c r="X4921" s="27"/>
      <c r="Y4921" s="12"/>
    </row>
    <row r="4922" ht="15.75" customHeight="1">
      <c r="A4922" s="21">
        <v>3.1442068E7</v>
      </c>
      <c r="B4922" s="21" t="s">
        <v>27487</v>
      </c>
      <c r="C4922" s="21"/>
      <c r="D4922" s="21" t="s">
        <v>27488</v>
      </c>
      <c r="E4922" s="21"/>
      <c r="F4922" s="21" t="s">
        <v>771</v>
      </c>
      <c r="G4922" s="21">
        <v>2019.0</v>
      </c>
      <c r="H4922" s="26">
        <v>43701.0</v>
      </c>
      <c r="I4922" s="21"/>
      <c r="J4922" s="21"/>
      <c r="K4922" s="21"/>
      <c r="L4922" s="21" t="str">
        <f>IF(ISNUMBER(VLOOKUP(A4922,EXCL,1,FALSE)),"Excluido",IF(ISNUMBER(VLOOKUP(A4922,POST,1,FALSE)),"PostAlerta",IF(ISNUMBER(VLOOKUP(A4922,PRE,1,FALSE)),"PreAlerta","")))</f>
        <v>PostAlerta</v>
      </c>
      <c r="M4922" s="21" t="str">
        <f>IF(ISNUMBER(A4922),(IF(ISNUMBER(VLOOKUP(A4922,KEYWORDS,1,FALSE)),"C/PalabrasClaves","S/PalabrasClaves")),"")</f>
        <v>S/PalabrasClaves</v>
      </c>
      <c r="N4922" s="21" t="str">
        <f t="shared" si="19"/>
        <v/>
      </c>
      <c r="O4922" s="21"/>
      <c r="P4922" s="21" t="s">
        <v>27284</v>
      </c>
      <c r="Q4922" s="21"/>
      <c r="R4922" s="21" t="str">
        <f>LEFT('2012-2022'!$P4922,4)</f>
        <v>2019</v>
      </c>
      <c r="S4922" s="21" t="s">
        <v>65</v>
      </c>
      <c r="T4922" s="21"/>
      <c r="U4922" s="21"/>
      <c r="V4922" s="21"/>
      <c r="W4922" s="27"/>
      <c r="X4922" s="27"/>
      <c r="Y4922" s="28"/>
    </row>
    <row r="4923" ht="15.75" customHeight="1">
      <c r="A4923" s="21">
        <v>3.1670277E7</v>
      </c>
      <c r="B4923" s="21" t="s">
        <v>27489</v>
      </c>
      <c r="C4923" s="21" t="s">
        <v>27490</v>
      </c>
      <c r="D4923" s="21" t="s">
        <v>27491</v>
      </c>
      <c r="E4923" s="21" t="s">
        <v>2301</v>
      </c>
      <c r="F4923" s="21" t="s">
        <v>563</v>
      </c>
      <c r="G4923" s="21">
        <v>2019.0</v>
      </c>
      <c r="H4923" s="26">
        <v>43770.0</v>
      </c>
      <c r="I4923" s="21" t="s">
        <v>27492</v>
      </c>
      <c r="J4923" s="21"/>
      <c r="K4923" s="21" t="s">
        <v>27493</v>
      </c>
      <c r="L4923" s="21" t="str">
        <f>IF(ISNUMBER(VLOOKUP(A4923,EXCL,1,FALSE)),"Excluido",IF(ISNUMBER(VLOOKUP(A4923,POST,1,FALSE)),"PostAlerta",IF(ISNUMBER(VLOOKUP(A4923,PRE,1,FALSE)),"PreAlerta","")))</f>
        <v>PostAlerta</v>
      </c>
      <c r="M4923" s="21" t="str">
        <f>IF(ISNUMBER(A4923),(IF(ISNUMBER(VLOOKUP(A4923,KEYWORDS,1,FALSE)),"C/PalabrasClaves","S/PalabrasClaves")),"")</f>
        <v>S/PalabrasClaves</v>
      </c>
      <c r="N4923" s="21" t="str">
        <f t="shared" si="19"/>
        <v/>
      </c>
      <c r="O4923" s="21"/>
      <c r="P4923" s="21" t="s">
        <v>27284</v>
      </c>
      <c r="Q4923" s="21"/>
      <c r="R4923" s="21" t="str">
        <f>LEFT('2012-2022'!$P4923,4)</f>
        <v>2019</v>
      </c>
      <c r="S4923" s="21" t="s">
        <v>65</v>
      </c>
      <c r="T4923" s="21"/>
      <c r="U4923" s="21"/>
      <c r="V4923" s="21"/>
      <c r="W4923" s="27"/>
      <c r="X4923" s="27"/>
      <c r="Y4923" s="12"/>
    </row>
    <row r="4924" ht="15.75" customHeight="1">
      <c r="A4924" s="21">
        <v>3.3447371E7</v>
      </c>
      <c r="B4924" s="21" t="s">
        <v>27494</v>
      </c>
      <c r="C4924" s="21" t="s">
        <v>27495</v>
      </c>
      <c r="D4924" s="21" t="s">
        <v>27496</v>
      </c>
      <c r="E4924" s="21" t="s">
        <v>27497</v>
      </c>
      <c r="F4924" s="21" t="s">
        <v>24750</v>
      </c>
      <c r="G4924" s="21">
        <v>2019.0</v>
      </c>
      <c r="H4924" s="26">
        <v>44214.0</v>
      </c>
      <c r="I4924" s="21" t="s">
        <v>27498</v>
      </c>
      <c r="J4924" s="21"/>
      <c r="K4924" s="21" t="s">
        <v>27499</v>
      </c>
      <c r="L4924" s="21" t="str">
        <f>IF(ISNUMBER(VLOOKUP(A4924,EXCL,1,FALSE)),"Excluido",IF(ISNUMBER(VLOOKUP(A4924,POST,1,FALSE)),"PostAlerta",IF(ISNUMBER(VLOOKUP(A4924,PRE,1,FALSE)),"PreAlerta","")))</f>
        <v>PostAlerta</v>
      </c>
      <c r="M4924" s="21" t="str">
        <f>IF(ISNUMBER(A4924),(IF(ISNUMBER(VLOOKUP(A4924,KEYWORDS,1,FALSE)),"C/PalabrasClaves","S/PalabrasClaves")),"")</f>
        <v>S/PalabrasClaves</v>
      </c>
      <c r="N4924" s="21" t="str">
        <f t="shared" si="19"/>
        <v/>
      </c>
      <c r="O4924" s="21"/>
      <c r="P4924" s="21" t="s">
        <v>27471</v>
      </c>
      <c r="Q4924" s="21"/>
      <c r="R4924" s="21" t="str">
        <f>LEFT('2012-2022'!$P4924,4)</f>
        <v>2019</v>
      </c>
      <c r="S4924" s="21" t="s">
        <v>65</v>
      </c>
      <c r="T4924" s="21"/>
      <c r="U4924" s="21"/>
      <c r="V4924" s="21"/>
      <c r="W4924" s="27"/>
      <c r="X4924" s="27"/>
      <c r="Y4924" s="28"/>
    </row>
    <row r="4925" ht="15.75" customHeight="1">
      <c r="A4925" s="21">
        <v>3.1428069E7</v>
      </c>
      <c r="B4925" s="21" t="s">
        <v>27500</v>
      </c>
      <c r="C4925" s="21" t="s">
        <v>27501</v>
      </c>
      <c r="D4925" s="21" t="s">
        <v>27502</v>
      </c>
      <c r="E4925" s="21" t="s">
        <v>1162</v>
      </c>
      <c r="F4925" s="21" t="s">
        <v>1128</v>
      </c>
      <c r="G4925" s="21">
        <v>2019.0</v>
      </c>
      <c r="H4925" s="26">
        <v>43698.0</v>
      </c>
      <c r="I4925" s="21" t="s">
        <v>27503</v>
      </c>
      <c r="J4925" s="21"/>
      <c r="K4925" s="21" t="s">
        <v>27504</v>
      </c>
      <c r="L4925" s="21" t="str">
        <f>IF(ISNUMBER(VLOOKUP(A4925,EXCL,1,FALSE)),"Excluido",IF(ISNUMBER(VLOOKUP(A4925,POST,1,FALSE)),"PostAlerta",IF(ISNUMBER(VLOOKUP(A4925,PRE,1,FALSE)),"PreAlerta","")))</f>
        <v>PostAlerta</v>
      </c>
      <c r="M4925" s="21" t="str">
        <f>IF(ISNUMBER(A4925),(IF(ISNUMBER(VLOOKUP(A4925,KEYWORDS,1,FALSE)),"C/PalabrasClaves","S/PalabrasClaves")),"")</f>
        <v>S/PalabrasClaves</v>
      </c>
      <c r="N4925" s="21" t="str">
        <f t="shared" si="19"/>
        <v/>
      </c>
      <c r="O4925" s="21"/>
      <c r="P4925" s="21" t="s">
        <v>27505</v>
      </c>
      <c r="Q4925" s="21"/>
      <c r="R4925" s="21" t="str">
        <f>LEFT('2012-2022'!$P4925,4)</f>
        <v>2019</v>
      </c>
      <c r="S4925" s="21" t="s">
        <v>65</v>
      </c>
      <c r="T4925" s="21"/>
      <c r="U4925" s="21"/>
      <c r="V4925" s="21"/>
      <c r="W4925" s="27"/>
      <c r="X4925" s="27"/>
      <c r="Y4925" s="12"/>
    </row>
    <row r="4926" ht="15.75" customHeight="1">
      <c r="A4926" s="21">
        <v>3.0989174E7</v>
      </c>
      <c r="B4926" s="21" t="s">
        <v>27506</v>
      </c>
      <c r="C4926" s="21" t="s">
        <v>27507</v>
      </c>
      <c r="D4926" s="21" t="s">
        <v>27508</v>
      </c>
      <c r="E4926" s="21" t="s">
        <v>219</v>
      </c>
      <c r="F4926" s="21" t="s">
        <v>9948</v>
      </c>
      <c r="G4926" s="21">
        <v>2019.0</v>
      </c>
      <c r="H4926" s="26">
        <v>43572.0</v>
      </c>
      <c r="I4926" s="21"/>
      <c r="J4926" s="21"/>
      <c r="K4926" s="21" t="s">
        <v>27509</v>
      </c>
      <c r="L4926" s="21" t="str">
        <f>IF(ISNUMBER(VLOOKUP(A4926,EXCL,1,FALSE)),"Excluido",IF(ISNUMBER(VLOOKUP(A4926,POST,1,FALSE)),"PostAlerta",IF(ISNUMBER(VLOOKUP(A4926,PRE,1,FALSE)),"PreAlerta","")))</f>
        <v>PostAlerta</v>
      </c>
      <c r="M4926" s="21" t="str">
        <f>IF(ISNUMBER(A4926),(IF(ISNUMBER(VLOOKUP(A4926,KEYWORDS,1,FALSE)),"C/PalabrasClaves","S/PalabrasClaves")),"")</f>
        <v>S/PalabrasClaves</v>
      </c>
      <c r="N4926" s="21" t="str">
        <f t="shared" si="19"/>
        <v/>
      </c>
      <c r="O4926" s="21"/>
      <c r="P4926" s="21" t="s">
        <v>27510</v>
      </c>
      <c r="Q4926" s="21"/>
      <c r="R4926" s="21" t="str">
        <f>LEFT('2012-2022'!$P4926,4)</f>
        <v>2019</v>
      </c>
      <c r="S4926" s="21" t="s">
        <v>65</v>
      </c>
      <c r="T4926" s="21"/>
      <c r="U4926" s="21"/>
      <c r="V4926" s="21"/>
      <c r="W4926" s="27"/>
      <c r="X4926" s="27"/>
      <c r="Y4926" s="28"/>
    </row>
    <row r="4927" ht="15.75" customHeight="1">
      <c r="A4927" s="21">
        <v>3.1381563E7</v>
      </c>
      <c r="B4927" s="21" t="s">
        <v>27511</v>
      </c>
      <c r="C4927" s="21" t="s">
        <v>27512</v>
      </c>
      <c r="D4927" s="21" t="s">
        <v>27513</v>
      </c>
      <c r="E4927" s="21" t="s">
        <v>27514</v>
      </c>
      <c r="F4927" s="21" t="s">
        <v>2810</v>
      </c>
      <c r="G4927" s="21">
        <v>2019.0</v>
      </c>
      <c r="H4927" s="26">
        <v>43683.0</v>
      </c>
      <c r="I4927" s="21" t="s">
        <v>27515</v>
      </c>
      <c r="J4927" s="21"/>
      <c r="K4927" s="21" t="s">
        <v>27516</v>
      </c>
      <c r="L4927" s="21" t="str">
        <f>IF(ISNUMBER(VLOOKUP(A4927,EXCL,1,FALSE)),"Excluido",IF(ISNUMBER(VLOOKUP(A4927,POST,1,FALSE)),"PostAlerta",IF(ISNUMBER(VLOOKUP(A4927,PRE,1,FALSE)),"PreAlerta","")))</f>
        <v>PostAlerta</v>
      </c>
      <c r="M4927" s="21" t="str">
        <f>IF(ISNUMBER(A4927),(IF(ISNUMBER(VLOOKUP(A4927,KEYWORDS,1,FALSE)),"C/PalabrasClaves","S/PalabrasClaves")),"")</f>
        <v>C/PalabrasClaves</v>
      </c>
      <c r="N4927" s="21" t="str">
        <f t="shared" si="19"/>
        <v/>
      </c>
      <c r="O4927" s="21"/>
      <c r="P4927" s="21" t="s">
        <v>27517</v>
      </c>
      <c r="Q4927" s="21"/>
      <c r="R4927" s="21" t="str">
        <f>LEFT('2012-2022'!$P4927,4)</f>
        <v>2019</v>
      </c>
      <c r="S4927" s="21" t="s">
        <v>65</v>
      </c>
      <c r="T4927" s="21"/>
      <c r="U4927" s="21"/>
      <c r="V4927" s="21"/>
      <c r="W4927" s="27"/>
      <c r="X4927" s="27"/>
      <c r="Y4927" s="12"/>
    </row>
    <row r="4928" ht="15.75" customHeight="1">
      <c r="A4928" s="21">
        <v>3.1395073E7</v>
      </c>
      <c r="B4928" s="21" t="s">
        <v>27518</v>
      </c>
      <c r="C4928" s="21" t="s">
        <v>27519</v>
      </c>
      <c r="D4928" s="21" t="s">
        <v>27520</v>
      </c>
      <c r="E4928" s="21" t="s">
        <v>27521</v>
      </c>
      <c r="F4928" s="21" t="s">
        <v>332</v>
      </c>
      <c r="G4928" s="21">
        <v>2019.0</v>
      </c>
      <c r="H4928" s="26">
        <v>43687.0</v>
      </c>
      <c r="I4928" s="21" t="s">
        <v>27522</v>
      </c>
      <c r="J4928" s="21"/>
      <c r="K4928" s="21" t="s">
        <v>27523</v>
      </c>
      <c r="L4928" s="21" t="str">
        <f>IF(ISNUMBER(VLOOKUP(A4928,EXCL,1,FALSE)),"Excluido",IF(ISNUMBER(VLOOKUP(A4928,POST,1,FALSE)),"PostAlerta",IF(ISNUMBER(VLOOKUP(A4928,PRE,1,FALSE)),"PreAlerta","")))</f>
        <v>PostAlerta</v>
      </c>
      <c r="M4928" s="21" t="str">
        <f>IF(ISNUMBER(A4928),(IF(ISNUMBER(VLOOKUP(A4928,KEYWORDS,1,FALSE)),"C/PalabrasClaves","S/PalabrasClaves")),"")</f>
        <v>S/PalabrasClaves</v>
      </c>
      <c r="N4928" s="21" t="str">
        <f t="shared" si="19"/>
        <v/>
      </c>
      <c r="O4928" s="21"/>
      <c r="P4928" s="21" t="s">
        <v>27524</v>
      </c>
      <c r="Q4928" s="21"/>
      <c r="R4928" s="21" t="str">
        <f>LEFT('2012-2022'!$P4928,4)</f>
        <v>2019</v>
      </c>
      <c r="S4928" s="21" t="s">
        <v>65</v>
      </c>
      <c r="T4928" s="21"/>
      <c r="U4928" s="21"/>
      <c r="V4928" s="21"/>
      <c r="W4928" s="27"/>
      <c r="X4928" s="27"/>
      <c r="Y4928" s="28"/>
    </row>
    <row r="4929" ht="15.75" customHeight="1">
      <c r="A4929" s="21">
        <v>3.1416478E7</v>
      </c>
      <c r="B4929" s="21" t="s">
        <v>27525</v>
      </c>
      <c r="C4929" s="21" t="s">
        <v>27526</v>
      </c>
      <c r="D4929" s="21" t="s">
        <v>27527</v>
      </c>
      <c r="E4929" s="21" t="s">
        <v>27528</v>
      </c>
      <c r="F4929" s="21" t="s">
        <v>332</v>
      </c>
      <c r="G4929" s="21">
        <v>2019.0</v>
      </c>
      <c r="H4929" s="26">
        <v>43694.0</v>
      </c>
      <c r="I4929" s="21" t="s">
        <v>27529</v>
      </c>
      <c r="J4929" s="21"/>
      <c r="K4929" s="21" t="s">
        <v>27530</v>
      </c>
      <c r="L4929" s="21" t="str">
        <f>IF(ISNUMBER(VLOOKUP(A4929,EXCL,1,FALSE)),"Excluido",IF(ISNUMBER(VLOOKUP(A4929,POST,1,FALSE)),"PostAlerta",IF(ISNUMBER(VLOOKUP(A4929,PRE,1,FALSE)),"PreAlerta","")))</f>
        <v>PostAlerta</v>
      </c>
      <c r="M4929" s="21" t="str">
        <f>IF(ISNUMBER(A4929),(IF(ISNUMBER(VLOOKUP(A4929,KEYWORDS,1,FALSE)),"C/PalabrasClaves","S/PalabrasClaves")),"")</f>
        <v>S/PalabrasClaves</v>
      </c>
      <c r="N4929" s="21" t="str">
        <f t="shared" si="19"/>
        <v/>
      </c>
      <c r="O4929" s="21"/>
      <c r="P4929" s="21" t="s">
        <v>27531</v>
      </c>
      <c r="Q4929" s="21"/>
      <c r="R4929" s="21" t="str">
        <f>LEFT('2012-2022'!$P4929,4)</f>
        <v>2019</v>
      </c>
      <c r="S4929" s="21" t="s">
        <v>65</v>
      </c>
      <c r="T4929" s="21"/>
      <c r="U4929" s="21"/>
      <c r="V4929" s="21"/>
      <c r="W4929" s="27"/>
      <c r="X4929" s="27"/>
      <c r="Y4929" s="12"/>
    </row>
    <row r="4930" ht="15.75" customHeight="1">
      <c r="A4930" s="21">
        <v>3.1417112E7</v>
      </c>
      <c r="B4930" s="21" t="s">
        <v>27532</v>
      </c>
      <c r="C4930" s="21" t="s">
        <v>27533</v>
      </c>
      <c r="D4930" s="21" t="s">
        <v>27534</v>
      </c>
      <c r="E4930" s="21" t="s">
        <v>27535</v>
      </c>
      <c r="F4930" s="21" t="s">
        <v>5609</v>
      </c>
      <c r="G4930" s="21">
        <v>2019.0</v>
      </c>
      <c r="H4930" s="26">
        <v>43694.0</v>
      </c>
      <c r="I4930" s="21" t="s">
        <v>27536</v>
      </c>
      <c r="J4930" s="21"/>
      <c r="K4930" s="21" t="s">
        <v>27537</v>
      </c>
      <c r="L4930" s="21" t="str">
        <f>IF(ISNUMBER(VLOOKUP(A4930,EXCL,1,FALSE)),"Excluido",IF(ISNUMBER(VLOOKUP(A4930,POST,1,FALSE)),"PostAlerta",IF(ISNUMBER(VLOOKUP(A4930,PRE,1,FALSE)),"PreAlerta","")))</f>
        <v>PostAlerta</v>
      </c>
      <c r="M4930" s="21" t="str">
        <f>IF(ISNUMBER(A4930),(IF(ISNUMBER(VLOOKUP(A4930,KEYWORDS,1,FALSE)),"C/PalabrasClaves","S/PalabrasClaves")),"")</f>
        <v>S/PalabrasClaves</v>
      </c>
      <c r="N4930" s="21" t="str">
        <f t="shared" si="19"/>
        <v/>
      </c>
      <c r="O4930" s="21"/>
      <c r="P4930" s="21" t="s">
        <v>27531</v>
      </c>
      <c r="Q4930" s="21"/>
      <c r="R4930" s="21" t="str">
        <f>LEFT('2012-2022'!$P4930,4)</f>
        <v>2019</v>
      </c>
      <c r="S4930" s="21" t="s">
        <v>65</v>
      </c>
      <c r="T4930" s="21"/>
      <c r="U4930" s="21"/>
      <c r="V4930" s="21"/>
      <c r="W4930" s="27"/>
      <c r="X4930" s="27"/>
      <c r="Y4930" s="28"/>
    </row>
    <row r="4931" ht="15.75" customHeight="1">
      <c r="A4931" s="21">
        <v>3.0611532E7</v>
      </c>
      <c r="B4931" s="21" t="s">
        <v>27538</v>
      </c>
      <c r="C4931" s="21" t="s">
        <v>27539</v>
      </c>
      <c r="D4931" s="21" t="s">
        <v>27540</v>
      </c>
      <c r="E4931" s="21" t="s">
        <v>27541</v>
      </c>
      <c r="F4931" s="21" t="s">
        <v>23352</v>
      </c>
      <c r="G4931" s="21">
        <v>2019.0</v>
      </c>
      <c r="H4931" s="26">
        <v>43472.0</v>
      </c>
      <c r="I4931" s="21"/>
      <c r="J4931" s="21"/>
      <c r="K4931" s="21" t="s">
        <v>27542</v>
      </c>
      <c r="L4931" s="21" t="str">
        <f>IF(ISNUMBER(VLOOKUP(A4931,EXCL,1,FALSE)),"Excluido",IF(ISNUMBER(VLOOKUP(A4931,POST,1,FALSE)),"PostAlerta",IF(ISNUMBER(VLOOKUP(A4931,PRE,1,FALSE)),"PreAlerta","")))</f>
        <v>PostAlerta</v>
      </c>
      <c r="M4931" s="21" t="str">
        <f>IF(ISNUMBER(A4931),(IF(ISNUMBER(VLOOKUP(A4931,KEYWORDS,1,FALSE)),"C/PalabrasClaves","S/PalabrasClaves")),"")</f>
        <v>S/PalabrasClaves</v>
      </c>
      <c r="N4931" s="21" t="str">
        <f t="shared" si="19"/>
        <v/>
      </c>
      <c r="O4931" s="21"/>
      <c r="P4931" s="21" t="s">
        <v>27543</v>
      </c>
      <c r="Q4931" s="21"/>
      <c r="R4931" s="21" t="str">
        <f>LEFT('2012-2022'!$P4931,4)</f>
        <v>2019</v>
      </c>
      <c r="S4931" s="21" t="s">
        <v>65</v>
      </c>
      <c r="T4931" s="21"/>
      <c r="U4931" s="21"/>
      <c r="V4931" s="21"/>
      <c r="W4931" s="27"/>
      <c r="X4931" s="27"/>
      <c r="Y4931" s="12"/>
    </row>
    <row r="4932" ht="15.75" customHeight="1">
      <c r="A4932" s="21">
        <v>3.1419222E7</v>
      </c>
      <c r="B4932" s="21" t="s">
        <v>27544</v>
      </c>
      <c r="C4932" s="21" t="s">
        <v>27545</v>
      </c>
      <c r="D4932" s="21" t="s">
        <v>27546</v>
      </c>
      <c r="E4932" s="21" t="s">
        <v>27547</v>
      </c>
      <c r="F4932" s="21" t="s">
        <v>2831</v>
      </c>
      <c r="G4932" s="21">
        <v>2019.0</v>
      </c>
      <c r="H4932" s="26">
        <v>43694.0</v>
      </c>
      <c r="I4932" s="21" t="s">
        <v>27548</v>
      </c>
      <c r="J4932" s="21"/>
      <c r="K4932" s="21" t="s">
        <v>27549</v>
      </c>
      <c r="L4932" s="21" t="str">
        <f>IF(ISNUMBER(VLOOKUP(A4932,EXCL,1,FALSE)),"Excluido",IF(ISNUMBER(VLOOKUP(A4932,POST,1,FALSE)),"PostAlerta",IF(ISNUMBER(VLOOKUP(A4932,PRE,1,FALSE)),"PreAlerta","")))</f>
        <v>PostAlerta</v>
      </c>
      <c r="M4932" s="21" t="str">
        <f>IF(ISNUMBER(A4932),(IF(ISNUMBER(VLOOKUP(A4932,KEYWORDS,1,FALSE)),"C/PalabrasClaves","S/PalabrasClaves")),"")</f>
        <v>S/PalabrasClaves</v>
      </c>
      <c r="N4932" s="21" t="str">
        <f t="shared" si="19"/>
        <v/>
      </c>
      <c r="O4932" s="21"/>
      <c r="P4932" s="21" t="s">
        <v>27543</v>
      </c>
      <c r="Q4932" s="21"/>
      <c r="R4932" s="21" t="str">
        <f>LEFT('2012-2022'!$P4932,4)</f>
        <v>2019</v>
      </c>
      <c r="S4932" s="21" t="s">
        <v>65</v>
      </c>
      <c r="T4932" s="21"/>
      <c r="U4932" s="21"/>
      <c r="V4932" s="21"/>
      <c r="W4932" s="27"/>
      <c r="X4932" s="27"/>
      <c r="Y4932" s="28"/>
    </row>
    <row r="4933" ht="15.75" customHeight="1">
      <c r="A4933" s="21">
        <v>3.1434963E7</v>
      </c>
      <c r="B4933" s="21" t="s">
        <v>27550</v>
      </c>
      <c r="C4933" s="21" t="s">
        <v>27551</v>
      </c>
      <c r="D4933" s="21" t="s">
        <v>27552</v>
      </c>
      <c r="E4933" s="21" t="s">
        <v>27553</v>
      </c>
      <c r="F4933" s="21" t="s">
        <v>5609</v>
      </c>
      <c r="G4933" s="21">
        <v>2019.0</v>
      </c>
      <c r="H4933" s="26">
        <v>43700.0</v>
      </c>
      <c r="I4933" s="21" t="s">
        <v>27554</v>
      </c>
      <c r="J4933" s="21"/>
      <c r="K4933" s="21" t="s">
        <v>27555</v>
      </c>
      <c r="L4933" s="21" t="str">
        <f>IF(ISNUMBER(VLOOKUP(A4933,EXCL,1,FALSE)),"Excluido",IF(ISNUMBER(VLOOKUP(A4933,POST,1,FALSE)),"PostAlerta",IF(ISNUMBER(VLOOKUP(A4933,PRE,1,FALSE)),"PreAlerta","")))</f>
        <v>PostAlerta</v>
      </c>
      <c r="M4933" s="21" t="str">
        <f>IF(ISNUMBER(A4933),(IF(ISNUMBER(VLOOKUP(A4933,KEYWORDS,1,FALSE)),"C/PalabrasClaves","S/PalabrasClaves")),"")</f>
        <v>S/PalabrasClaves</v>
      </c>
      <c r="N4933" s="21" t="str">
        <f t="shared" si="19"/>
        <v/>
      </c>
      <c r="O4933" s="21"/>
      <c r="P4933" s="21" t="s">
        <v>27556</v>
      </c>
      <c r="Q4933" s="21"/>
      <c r="R4933" s="21" t="str">
        <f>LEFT('2012-2022'!$P4933,4)</f>
        <v>2019</v>
      </c>
      <c r="S4933" s="21" t="s">
        <v>65</v>
      </c>
      <c r="T4933" s="21"/>
      <c r="U4933" s="21"/>
      <c r="V4933" s="21"/>
      <c r="W4933" s="27"/>
      <c r="X4933" s="27"/>
      <c r="Y4933" s="12"/>
    </row>
    <row r="4934" ht="15.75" customHeight="1">
      <c r="A4934" s="21">
        <v>3.143851E7</v>
      </c>
      <c r="B4934" s="21" t="s">
        <v>27557</v>
      </c>
      <c r="C4934" s="21" t="s">
        <v>27558</v>
      </c>
      <c r="D4934" s="21" t="s">
        <v>27559</v>
      </c>
      <c r="E4934" s="21" t="s">
        <v>3249</v>
      </c>
      <c r="F4934" s="21" t="s">
        <v>27560</v>
      </c>
      <c r="G4934" s="21">
        <v>2019.0</v>
      </c>
      <c r="H4934" s="26">
        <v>43701.0</v>
      </c>
      <c r="I4934" s="21" t="s">
        <v>27561</v>
      </c>
      <c r="J4934" s="21"/>
      <c r="K4934" s="21" t="s">
        <v>27562</v>
      </c>
      <c r="L4934" s="21" t="str">
        <f>IF(ISNUMBER(VLOOKUP(A4934,EXCL,1,FALSE)),"Excluido",IF(ISNUMBER(VLOOKUP(A4934,POST,1,FALSE)),"PostAlerta",IF(ISNUMBER(VLOOKUP(A4934,PRE,1,FALSE)),"PreAlerta","")))</f>
        <v>PostAlerta</v>
      </c>
      <c r="M4934" s="21" t="str">
        <f>IF(ISNUMBER(A4934),(IF(ISNUMBER(VLOOKUP(A4934,KEYWORDS,1,FALSE)),"C/PalabrasClaves","S/PalabrasClaves")),"")</f>
        <v>S/PalabrasClaves</v>
      </c>
      <c r="N4934" s="21" t="str">
        <f t="shared" si="19"/>
        <v/>
      </c>
      <c r="O4934" s="21"/>
      <c r="P4934" s="21" t="s">
        <v>27556</v>
      </c>
      <c r="Q4934" s="21"/>
      <c r="R4934" s="21" t="str">
        <f>LEFT('2012-2022'!$P4934,4)</f>
        <v>2019</v>
      </c>
      <c r="S4934" s="21" t="s">
        <v>65</v>
      </c>
      <c r="T4934" s="21"/>
      <c r="U4934" s="21"/>
      <c r="V4934" s="21"/>
      <c r="W4934" s="27"/>
      <c r="X4934" s="27"/>
      <c r="Y4934" s="28"/>
    </row>
    <row r="4935" ht="15.75" customHeight="1">
      <c r="A4935" s="21">
        <v>3.1462211E7</v>
      </c>
      <c r="B4935" s="21" t="s">
        <v>27563</v>
      </c>
      <c r="C4935" s="21" t="s">
        <v>27564</v>
      </c>
      <c r="D4935" s="21" t="s">
        <v>27565</v>
      </c>
      <c r="E4935" s="21" t="s">
        <v>4160</v>
      </c>
      <c r="F4935" s="21" t="s">
        <v>605</v>
      </c>
      <c r="G4935" s="21">
        <v>2019.0</v>
      </c>
      <c r="H4935" s="26">
        <v>43707.0</v>
      </c>
      <c r="I4935" s="21" t="s">
        <v>27566</v>
      </c>
      <c r="J4935" s="21"/>
      <c r="K4935" s="21" t="s">
        <v>27567</v>
      </c>
      <c r="L4935" s="21" t="str">
        <f>IF(ISNUMBER(VLOOKUP(A4935,EXCL,1,FALSE)),"Excluido",IF(ISNUMBER(VLOOKUP(A4935,POST,1,FALSE)),"PostAlerta",IF(ISNUMBER(VLOOKUP(A4935,PRE,1,FALSE)),"PreAlerta","")))</f>
        <v>PostAlerta</v>
      </c>
      <c r="M4935" s="21" t="str">
        <f>IF(ISNUMBER(A4935),(IF(ISNUMBER(VLOOKUP(A4935,KEYWORDS,1,FALSE)),"C/PalabrasClaves","S/PalabrasClaves")),"")</f>
        <v>S/PalabrasClaves</v>
      </c>
      <c r="N4935" s="21" t="str">
        <f t="shared" si="19"/>
        <v/>
      </c>
      <c r="O4935" s="21"/>
      <c r="P4935" s="21" t="s">
        <v>27568</v>
      </c>
      <c r="Q4935" s="21"/>
      <c r="R4935" s="21" t="str">
        <f>LEFT('2012-2022'!$P4935,4)</f>
        <v>2019</v>
      </c>
      <c r="S4935" s="21" t="s">
        <v>65</v>
      </c>
      <c r="T4935" s="21"/>
      <c r="U4935" s="21"/>
      <c r="V4935" s="21"/>
      <c r="W4935" s="27"/>
      <c r="X4935" s="27"/>
      <c r="Y4935" s="12"/>
    </row>
    <row r="4936" ht="15.75" customHeight="1">
      <c r="A4936" s="21">
        <v>3.1465452E7</v>
      </c>
      <c r="B4936" s="21" t="s">
        <v>27569</v>
      </c>
      <c r="C4936" s="21" t="s">
        <v>27570</v>
      </c>
      <c r="D4936" s="21" t="s">
        <v>27571</v>
      </c>
      <c r="E4936" s="21" t="s">
        <v>1192</v>
      </c>
      <c r="F4936" s="21" t="s">
        <v>2810</v>
      </c>
      <c r="G4936" s="21">
        <v>2019.0</v>
      </c>
      <c r="H4936" s="26">
        <v>43707.0</v>
      </c>
      <c r="I4936" s="21" t="s">
        <v>27572</v>
      </c>
      <c r="J4936" s="21"/>
      <c r="K4936" s="21" t="s">
        <v>27573</v>
      </c>
      <c r="L4936" s="21" t="str">
        <f>IF(ISNUMBER(VLOOKUP(A4936,EXCL,1,FALSE)),"Excluido",IF(ISNUMBER(VLOOKUP(A4936,POST,1,FALSE)),"PostAlerta",IF(ISNUMBER(VLOOKUP(A4936,PRE,1,FALSE)),"PreAlerta","")))</f>
        <v>Excluido</v>
      </c>
      <c r="M4936" s="21" t="str">
        <f>IF(ISNUMBER(A4936),(IF(ISNUMBER(VLOOKUP(A4936,KEYWORDS,1,FALSE)),"C/PalabrasClaves","S/PalabrasClaves")),"")</f>
        <v>S/PalabrasClaves</v>
      </c>
      <c r="N4936" s="21" t="str">
        <f t="shared" si="19"/>
        <v/>
      </c>
      <c r="O4936" s="21"/>
      <c r="P4936" s="21" t="s">
        <v>27574</v>
      </c>
      <c r="Q4936" s="21"/>
      <c r="R4936" s="21" t="str">
        <f>LEFT('2012-2022'!$P4936,4)</f>
        <v>2019</v>
      </c>
      <c r="S4936" s="21" t="s">
        <v>65</v>
      </c>
      <c r="T4936" s="21"/>
      <c r="U4936" s="21"/>
      <c r="V4936" s="21"/>
      <c r="W4936" s="27"/>
      <c r="X4936" s="27"/>
      <c r="Y4936" s="28"/>
    </row>
    <row r="4937" ht="15.75" customHeight="1">
      <c r="A4937" s="21">
        <v>3.1470673E7</v>
      </c>
      <c r="B4937" s="21" t="s">
        <v>27575</v>
      </c>
      <c r="C4937" s="21" t="s">
        <v>27576</v>
      </c>
      <c r="D4937" s="21" t="s">
        <v>27577</v>
      </c>
      <c r="E4937" s="21" t="s">
        <v>27578</v>
      </c>
      <c r="F4937" s="21" t="s">
        <v>27579</v>
      </c>
      <c r="G4937" s="21">
        <v>2019.0</v>
      </c>
      <c r="H4937" s="26">
        <v>43709.0</v>
      </c>
      <c r="I4937" s="21" t="s">
        <v>27580</v>
      </c>
      <c r="J4937" s="21"/>
      <c r="K4937" s="21" t="s">
        <v>27581</v>
      </c>
      <c r="L4937" s="21" t="str">
        <f>IF(ISNUMBER(VLOOKUP(A4937,EXCL,1,FALSE)),"Excluido",IF(ISNUMBER(VLOOKUP(A4937,POST,1,FALSE)),"PostAlerta",IF(ISNUMBER(VLOOKUP(A4937,PRE,1,FALSE)),"PreAlerta","")))</f>
        <v>PostAlerta</v>
      </c>
      <c r="M4937" s="21" t="str">
        <f>IF(ISNUMBER(A4937),(IF(ISNUMBER(VLOOKUP(A4937,KEYWORDS,1,FALSE)),"C/PalabrasClaves","S/PalabrasClaves")),"")</f>
        <v>S/PalabrasClaves</v>
      </c>
      <c r="N4937" s="21" t="str">
        <f t="shared" si="19"/>
        <v/>
      </c>
      <c r="O4937" s="21"/>
      <c r="P4937" s="21" t="s">
        <v>27574</v>
      </c>
      <c r="Q4937" s="21"/>
      <c r="R4937" s="21" t="str">
        <f>LEFT('2012-2022'!$P4937,4)</f>
        <v>2019</v>
      </c>
      <c r="S4937" s="21" t="s">
        <v>65</v>
      </c>
      <c r="T4937" s="21"/>
      <c r="U4937" s="21"/>
      <c r="V4937" s="21"/>
      <c r="W4937" s="27"/>
      <c r="X4937" s="27"/>
      <c r="Y4937" s="12"/>
    </row>
    <row r="4938" ht="15.75" customHeight="1">
      <c r="A4938" s="21">
        <v>3.1432763E7</v>
      </c>
      <c r="B4938" s="21" t="s">
        <v>27582</v>
      </c>
      <c r="C4938" s="21" t="s">
        <v>27583</v>
      </c>
      <c r="D4938" s="21" t="s">
        <v>27584</v>
      </c>
      <c r="E4938" s="21" t="s">
        <v>27585</v>
      </c>
      <c r="F4938" s="21" t="s">
        <v>1120</v>
      </c>
      <c r="G4938" s="21">
        <v>2019.0</v>
      </c>
      <c r="H4938" s="26">
        <v>43699.0</v>
      </c>
      <c r="I4938" s="21" t="s">
        <v>27586</v>
      </c>
      <c r="J4938" s="21"/>
      <c r="K4938" s="21" t="s">
        <v>27587</v>
      </c>
      <c r="L4938" s="21" t="str">
        <f>IF(ISNUMBER(VLOOKUP(A4938,EXCL,1,FALSE)),"Excluido",IF(ISNUMBER(VLOOKUP(A4938,POST,1,FALSE)),"PostAlerta",IF(ISNUMBER(VLOOKUP(A4938,PRE,1,FALSE)),"PreAlerta","")))</f>
        <v>PostAlerta</v>
      </c>
      <c r="M4938" s="21" t="str">
        <f>IF(ISNUMBER(A4938),(IF(ISNUMBER(VLOOKUP(A4938,KEYWORDS,1,FALSE)),"C/PalabrasClaves","S/PalabrasClaves")),"")</f>
        <v>S/PalabrasClaves</v>
      </c>
      <c r="N4938" s="21" t="str">
        <f t="shared" si="19"/>
        <v/>
      </c>
      <c r="O4938" s="21"/>
      <c r="P4938" s="21" t="s">
        <v>27588</v>
      </c>
      <c r="Q4938" s="21"/>
      <c r="R4938" s="21" t="str">
        <f>LEFT('2012-2022'!$P4938,4)</f>
        <v>2019</v>
      </c>
      <c r="S4938" s="21" t="s">
        <v>65</v>
      </c>
      <c r="T4938" s="21"/>
      <c r="U4938" s="21"/>
      <c r="V4938" s="21"/>
      <c r="W4938" s="27"/>
      <c r="X4938" s="27"/>
      <c r="Y4938" s="28"/>
    </row>
    <row r="4939" ht="15.75" customHeight="1">
      <c r="A4939" s="21">
        <v>3.1469838E7</v>
      </c>
      <c r="B4939" s="21" t="s">
        <v>27589</v>
      </c>
      <c r="C4939" s="21" t="s">
        <v>27590</v>
      </c>
      <c r="D4939" s="21" t="s">
        <v>27591</v>
      </c>
      <c r="E4939" s="21" t="s">
        <v>27592</v>
      </c>
      <c r="F4939" s="21" t="s">
        <v>2810</v>
      </c>
      <c r="G4939" s="21">
        <v>2019.0</v>
      </c>
      <c r="H4939" s="26">
        <v>43708.0</v>
      </c>
      <c r="I4939" s="21" t="s">
        <v>27593</v>
      </c>
      <c r="J4939" s="21"/>
      <c r="K4939" s="21" t="s">
        <v>27594</v>
      </c>
      <c r="L4939" s="21" t="str">
        <f>IF(ISNUMBER(VLOOKUP(A4939,EXCL,1,FALSE)),"Excluido",IF(ISNUMBER(VLOOKUP(A4939,POST,1,FALSE)),"PostAlerta",IF(ISNUMBER(VLOOKUP(A4939,PRE,1,FALSE)),"PreAlerta","")))</f>
        <v>PostAlerta</v>
      </c>
      <c r="M4939" s="21" t="str">
        <f>IF(ISNUMBER(A4939),(IF(ISNUMBER(VLOOKUP(A4939,KEYWORDS,1,FALSE)),"C/PalabrasClaves","S/PalabrasClaves")),"")</f>
        <v>S/PalabrasClaves</v>
      </c>
      <c r="N4939" s="21" t="str">
        <f t="shared" si="19"/>
        <v/>
      </c>
      <c r="O4939" s="21"/>
      <c r="P4939" s="21" t="s">
        <v>27588</v>
      </c>
      <c r="Q4939" s="21"/>
      <c r="R4939" s="21" t="str">
        <f>LEFT('2012-2022'!$P4939,4)</f>
        <v>2019</v>
      </c>
      <c r="S4939" s="21" t="s">
        <v>65</v>
      </c>
      <c r="T4939" s="21"/>
      <c r="U4939" s="21"/>
      <c r="V4939" s="21"/>
      <c r="W4939" s="27"/>
      <c r="X4939" s="27"/>
      <c r="Y4939" s="12"/>
    </row>
    <row r="4940" ht="15.75" customHeight="1">
      <c r="A4940" s="21">
        <v>3.1469878E7</v>
      </c>
      <c r="B4940" s="21" t="s">
        <v>27595</v>
      </c>
      <c r="C4940" s="21" t="s">
        <v>27596</v>
      </c>
      <c r="D4940" s="21" t="s">
        <v>27597</v>
      </c>
      <c r="E4940" s="21" t="s">
        <v>18301</v>
      </c>
      <c r="F4940" s="21" t="s">
        <v>2831</v>
      </c>
      <c r="G4940" s="21">
        <v>2019.0</v>
      </c>
      <c r="H4940" s="26">
        <v>43708.0</v>
      </c>
      <c r="I4940" s="21" t="s">
        <v>27598</v>
      </c>
      <c r="J4940" s="21"/>
      <c r="K4940" s="21" t="s">
        <v>27599</v>
      </c>
      <c r="L4940" s="21" t="str">
        <f>IF(ISNUMBER(VLOOKUP(A4940,EXCL,1,FALSE)),"Excluido",IF(ISNUMBER(VLOOKUP(A4940,POST,1,FALSE)),"PostAlerta",IF(ISNUMBER(VLOOKUP(A4940,PRE,1,FALSE)),"PreAlerta","")))</f>
        <v>PostAlerta</v>
      </c>
      <c r="M4940" s="21" t="str">
        <f>IF(ISNUMBER(A4940),(IF(ISNUMBER(VLOOKUP(A4940,KEYWORDS,1,FALSE)),"C/PalabrasClaves","S/PalabrasClaves")),"")</f>
        <v>S/PalabrasClaves</v>
      </c>
      <c r="N4940" s="21" t="str">
        <f t="shared" si="19"/>
        <v/>
      </c>
      <c r="O4940" s="21"/>
      <c r="P4940" s="21" t="s">
        <v>27588</v>
      </c>
      <c r="Q4940" s="21"/>
      <c r="R4940" s="21" t="str">
        <f>LEFT('2012-2022'!$P4940,4)</f>
        <v>2019</v>
      </c>
      <c r="S4940" s="21" t="s">
        <v>65</v>
      </c>
      <c r="T4940" s="21"/>
      <c r="U4940" s="21"/>
      <c r="V4940" s="21"/>
      <c r="W4940" s="27"/>
      <c r="X4940" s="27"/>
      <c r="Y4940" s="28"/>
    </row>
    <row r="4941" ht="15.75" customHeight="1">
      <c r="A4941" s="21">
        <v>2.8650718E7</v>
      </c>
      <c r="B4941" s="21" t="s">
        <v>27600</v>
      </c>
      <c r="C4941" s="21" t="s">
        <v>9677</v>
      </c>
      <c r="D4941" s="21" t="s">
        <v>27601</v>
      </c>
      <c r="E4941" s="21" t="s">
        <v>9679</v>
      </c>
      <c r="F4941" s="21" t="s">
        <v>27602</v>
      </c>
      <c r="G4941" s="21">
        <v>2019.0</v>
      </c>
      <c r="H4941" s="26">
        <v>42913.0</v>
      </c>
      <c r="I4941" s="21" t="s">
        <v>27603</v>
      </c>
      <c r="J4941" s="21"/>
      <c r="K4941" s="21" t="s">
        <v>27604</v>
      </c>
      <c r="L4941" s="21" t="str">
        <f>IF(ISNUMBER(VLOOKUP(A4941,EXCL,1,FALSE)),"Excluido",IF(ISNUMBER(VLOOKUP(A4941,POST,1,FALSE)),"PostAlerta",IF(ISNUMBER(VLOOKUP(A4941,PRE,1,FALSE)),"PreAlerta","")))</f>
        <v>Excluido</v>
      </c>
      <c r="M4941" s="21" t="str">
        <f>IF(ISNUMBER(A4941),(IF(ISNUMBER(VLOOKUP(A4941,KEYWORDS,1,FALSE)),"C/PalabrasClaves","S/PalabrasClaves")),"")</f>
        <v>S/PalabrasClaves</v>
      </c>
      <c r="N4941" s="21" t="str">
        <f t="shared" si="19"/>
        <v/>
      </c>
      <c r="O4941" s="21"/>
      <c r="P4941" s="21" t="s">
        <v>27605</v>
      </c>
      <c r="Q4941" s="21"/>
      <c r="R4941" s="21" t="str">
        <f>LEFT('2012-2022'!$P4941,4)</f>
        <v>2019</v>
      </c>
      <c r="S4941" s="21" t="s">
        <v>68</v>
      </c>
      <c r="T4941" s="21"/>
      <c r="U4941" s="21"/>
      <c r="V4941" s="21"/>
      <c r="W4941" s="27"/>
      <c r="X4941" s="27"/>
      <c r="Y4941" s="12"/>
    </row>
    <row r="4942" ht="15.75" customHeight="1">
      <c r="A4942" s="21">
        <v>3.0835649E7</v>
      </c>
      <c r="B4942" s="21" t="s">
        <v>27606</v>
      </c>
      <c r="C4942" s="21" t="s">
        <v>27607</v>
      </c>
      <c r="D4942" s="21" t="s">
        <v>27608</v>
      </c>
      <c r="E4942" s="21" t="s">
        <v>5256</v>
      </c>
      <c r="F4942" s="21" t="s">
        <v>151</v>
      </c>
      <c r="G4942" s="21">
        <v>2019.0</v>
      </c>
      <c r="H4942" s="26">
        <v>43530.0</v>
      </c>
      <c r="I4942" s="21" t="s">
        <v>27609</v>
      </c>
      <c r="J4942" s="21"/>
      <c r="K4942" s="21" t="s">
        <v>27610</v>
      </c>
      <c r="L4942" s="21" t="str">
        <f>IF(ISNUMBER(VLOOKUP(A4942,EXCL,1,FALSE)),"Excluido",IF(ISNUMBER(VLOOKUP(A4942,POST,1,FALSE)),"PostAlerta",IF(ISNUMBER(VLOOKUP(A4942,PRE,1,FALSE)),"PreAlerta","")))</f>
        <v>PostAlerta</v>
      </c>
      <c r="M4942" s="21" t="str">
        <f>IF(ISNUMBER(A4942),(IF(ISNUMBER(VLOOKUP(A4942,KEYWORDS,1,FALSE)),"C/PalabrasClaves","S/PalabrasClaves")),"")</f>
        <v>S/PalabrasClaves</v>
      </c>
      <c r="N4942" s="21" t="str">
        <f t="shared" si="19"/>
        <v/>
      </c>
      <c r="O4942" s="21"/>
      <c r="P4942" s="21" t="s">
        <v>27605</v>
      </c>
      <c r="Q4942" s="21"/>
      <c r="R4942" s="21" t="str">
        <f>LEFT('2012-2022'!$P4942,4)</f>
        <v>2019</v>
      </c>
      <c r="S4942" s="21" t="s">
        <v>68</v>
      </c>
      <c r="T4942" s="21"/>
      <c r="U4942" s="21"/>
      <c r="V4942" s="21"/>
      <c r="W4942" s="27"/>
      <c r="X4942" s="27"/>
      <c r="Y4942" s="28"/>
    </row>
    <row r="4943" ht="15.75" customHeight="1">
      <c r="A4943" s="21">
        <v>3.0839128E7</v>
      </c>
      <c r="B4943" s="21" t="s">
        <v>27611</v>
      </c>
      <c r="C4943" s="21" t="s">
        <v>27612</v>
      </c>
      <c r="D4943" s="21" t="s">
        <v>27613</v>
      </c>
      <c r="E4943" s="21" t="s">
        <v>27614</v>
      </c>
      <c r="F4943" s="21" t="s">
        <v>119</v>
      </c>
      <c r="G4943" s="21">
        <v>2019.0</v>
      </c>
      <c r="H4943" s="26">
        <v>43531.0</v>
      </c>
      <c r="I4943" s="21"/>
      <c r="J4943" s="21"/>
      <c r="K4943" s="21" t="s">
        <v>27615</v>
      </c>
      <c r="L4943" s="21" t="str">
        <f>IF(ISNUMBER(VLOOKUP(A4943,EXCL,1,FALSE)),"Excluido",IF(ISNUMBER(VLOOKUP(A4943,POST,1,FALSE)),"PostAlerta",IF(ISNUMBER(VLOOKUP(A4943,PRE,1,FALSE)),"PreAlerta","")))</f>
        <v>PostAlerta</v>
      </c>
      <c r="M4943" s="21" t="str">
        <f>IF(ISNUMBER(A4943),(IF(ISNUMBER(VLOOKUP(A4943,KEYWORDS,1,FALSE)),"C/PalabrasClaves","S/PalabrasClaves")),"")</f>
        <v>S/PalabrasClaves</v>
      </c>
      <c r="N4943" s="21" t="str">
        <f t="shared" si="19"/>
        <v/>
      </c>
      <c r="O4943" s="21"/>
      <c r="P4943" s="21" t="s">
        <v>27605</v>
      </c>
      <c r="Q4943" s="21"/>
      <c r="R4943" s="21" t="str">
        <f>LEFT('2012-2022'!$P4943,4)</f>
        <v>2019</v>
      </c>
      <c r="S4943" s="21" t="s">
        <v>68</v>
      </c>
      <c r="T4943" s="21"/>
      <c r="U4943" s="21"/>
      <c r="V4943" s="21"/>
      <c r="W4943" s="27"/>
      <c r="X4943" s="27"/>
      <c r="Y4943" s="12"/>
    </row>
    <row r="4944" ht="15.75" customHeight="1">
      <c r="A4944" s="21">
        <v>3.0939106E7</v>
      </c>
      <c r="B4944" s="21" t="s">
        <v>27616</v>
      </c>
      <c r="C4944" s="21" t="s">
        <v>27617</v>
      </c>
      <c r="D4944" s="21" t="s">
        <v>27618</v>
      </c>
      <c r="E4944" s="21" t="s">
        <v>27619</v>
      </c>
      <c r="F4944" s="21" t="s">
        <v>151</v>
      </c>
      <c r="G4944" s="21">
        <v>2019.0</v>
      </c>
      <c r="H4944" s="26">
        <v>43558.0</v>
      </c>
      <c r="I4944" s="21" t="s">
        <v>27620</v>
      </c>
      <c r="J4944" s="21"/>
      <c r="K4944" s="21" t="s">
        <v>27621</v>
      </c>
      <c r="L4944" s="21" t="str">
        <f>IF(ISNUMBER(VLOOKUP(A4944,EXCL,1,FALSE)),"Excluido",IF(ISNUMBER(VLOOKUP(A4944,POST,1,FALSE)),"PostAlerta",IF(ISNUMBER(VLOOKUP(A4944,PRE,1,FALSE)),"PreAlerta","")))</f>
        <v>PostAlerta</v>
      </c>
      <c r="M4944" s="21" t="str">
        <f>IF(ISNUMBER(A4944),(IF(ISNUMBER(VLOOKUP(A4944,KEYWORDS,1,FALSE)),"C/PalabrasClaves","S/PalabrasClaves")),"")</f>
        <v>S/PalabrasClaves</v>
      </c>
      <c r="N4944" s="21" t="str">
        <f t="shared" si="19"/>
        <v/>
      </c>
      <c r="O4944" s="21"/>
      <c r="P4944" s="21" t="s">
        <v>27605</v>
      </c>
      <c r="Q4944" s="21"/>
      <c r="R4944" s="21" t="str">
        <f>LEFT('2012-2022'!$P4944,4)</f>
        <v>2019</v>
      </c>
      <c r="S4944" s="21" t="s">
        <v>68</v>
      </c>
      <c r="T4944" s="21"/>
      <c r="U4944" s="21"/>
      <c r="V4944" s="21"/>
      <c r="W4944" s="27"/>
      <c r="X4944" s="27"/>
      <c r="Y4944" s="28"/>
    </row>
    <row r="4945" ht="15.75" customHeight="1">
      <c r="A4945" s="21">
        <v>3.0942664E7</v>
      </c>
      <c r="B4945" s="21" t="s">
        <v>27622</v>
      </c>
      <c r="C4945" s="21" t="s">
        <v>27623</v>
      </c>
      <c r="D4945" s="21" t="s">
        <v>27624</v>
      </c>
      <c r="E4945" s="21" t="s">
        <v>16216</v>
      </c>
      <c r="F4945" s="21" t="s">
        <v>151</v>
      </c>
      <c r="G4945" s="21">
        <v>2019.0</v>
      </c>
      <c r="H4945" s="26">
        <v>43559.0</v>
      </c>
      <c r="I4945" s="21" t="s">
        <v>27625</v>
      </c>
      <c r="J4945" s="21" t="s">
        <v>27626</v>
      </c>
      <c r="K4945" s="21" t="s">
        <v>27627</v>
      </c>
      <c r="L4945" s="21" t="str">
        <f>IF(ISNUMBER(VLOOKUP(A4945,EXCL,1,FALSE)),"Excluido",IF(ISNUMBER(VLOOKUP(A4945,POST,1,FALSE)),"PostAlerta",IF(ISNUMBER(VLOOKUP(A4945,PRE,1,FALSE)),"PreAlerta","")))</f>
        <v>PostAlerta</v>
      </c>
      <c r="M4945" s="21" t="str">
        <f>IF(ISNUMBER(A4945),(IF(ISNUMBER(VLOOKUP(A4945,KEYWORDS,1,FALSE)),"C/PalabrasClaves","S/PalabrasClaves")),"")</f>
        <v>S/PalabrasClaves</v>
      </c>
      <c r="N4945" s="21" t="str">
        <f t="shared" si="19"/>
        <v/>
      </c>
      <c r="O4945" s="21"/>
      <c r="P4945" s="21" t="s">
        <v>27605</v>
      </c>
      <c r="Q4945" s="21"/>
      <c r="R4945" s="21" t="str">
        <f>LEFT('2012-2022'!$P4945,4)</f>
        <v>2019</v>
      </c>
      <c r="S4945" s="21" t="s">
        <v>68</v>
      </c>
      <c r="T4945" s="21"/>
      <c r="U4945" s="21"/>
      <c r="V4945" s="21"/>
      <c r="W4945" s="27"/>
      <c r="X4945" s="27"/>
      <c r="Y4945" s="12"/>
    </row>
    <row r="4946" ht="15.75" customHeight="1">
      <c r="A4946" s="21">
        <v>3.1002845E7</v>
      </c>
      <c r="B4946" s="21" t="s">
        <v>27628</v>
      </c>
      <c r="C4946" s="21" t="s">
        <v>27629</v>
      </c>
      <c r="D4946" s="21" t="s">
        <v>27630</v>
      </c>
      <c r="E4946" s="21" t="s">
        <v>12358</v>
      </c>
      <c r="F4946" s="21" t="s">
        <v>14451</v>
      </c>
      <c r="G4946" s="21">
        <v>2019.0</v>
      </c>
      <c r="H4946" s="26">
        <v>43575.0</v>
      </c>
      <c r="I4946" s="21"/>
      <c r="J4946" s="21"/>
      <c r="K4946" s="21" t="s">
        <v>27631</v>
      </c>
      <c r="L4946" s="21" t="str">
        <f>IF(ISNUMBER(VLOOKUP(A4946,EXCL,1,FALSE)),"Excluido",IF(ISNUMBER(VLOOKUP(A4946,POST,1,FALSE)),"PostAlerta",IF(ISNUMBER(VLOOKUP(A4946,PRE,1,FALSE)),"PreAlerta","")))</f>
        <v>Excluido</v>
      </c>
      <c r="M4946" s="21" t="str">
        <f>IF(ISNUMBER(A4946),(IF(ISNUMBER(VLOOKUP(A4946,KEYWORDS,1,FALSE)),"C/PalabrasClaves","S/PalabrasClaves")),"")</f>
        <v>S/PalabrasClaves</v>
      </c>
      <c r="N4946" s="21" t="str">
        <f t="shared" si="19"/>
        <v/>
      </c>
      <c r="O4946" s="21"/>
      <c r="P4946" s="21" t="s">
        <v>27605</v>
      </c>
      <c r="Q4946" s="21"/>
      <c r="R4946" s="21" t="str">
        <f>LEFT('2012-2022'!$P4946,4)</f>
        <v>2019</v>
      </c>
      <c r="S4946" s="21" t="s">
        <v>68</v>
      </c>
      <c r="T4946" s="21"/>
      <c r="U4946" s="21"/>
      <c r="V4946" s="21"/>
      <c r="W4946" s="27"/>
      <c r="X4946" s="27"/>
      <c r="Y4946" s="28"/>
    </row>
    <row r="4947" ht="15.75" customHeight="1">
      <c r="A4947" s="21">
        <v>3.1023532E7</v>
      </c>
      <c r="B4947" s="21" t="s">
        <v>27632</v>
      </c>
      <c r="C4947" s="21" t="s">
        <v>27633</v>
      </c>
      <c r="D4947" s="21" t="s">
        <v>27634</v>
      </c>
      <c r="E4947" s="21" t="s">
        <v>27635</v>
      </c>
      <c r="F4947" s="21" t="s">
        <v>16563</v>
      </c>
      <c r="G4947" s="21">
        <v>2019.0</v>
      </c>
      <c r="H4947" s="26">
        <v>43582.0</v>
      </c>
      <c r="I4947" s="21"/>
      <c r="J4947" s="21"/>
      <c r="K4947" s="21" t="s">
        <v>27636</v>
      </c>
      <c r="L4947" s="21" t="str">
        <f>IF(ISNUMBER(VLOOKUP(A4947,EXCL,1,FALSE)),"Excluido",IF(ISNUMBER(VLOOKUP(A4947,POST,1,FALSE)),"PostAlerta",IF(ISNUMBER(VLOOKUP(A4947,PRE,1,FALSE)),"PreAlerta","")))</f>
        <v>PostAlerta</v>
      </c>
      <c r="M4947" s="21" t="str">
        <f>IF(ISNUMBER(A4947),(IF(ISNUMBER(VLOOKUP(A4947,KEYWORDS,1,FALSE)),"C/PalabrasClaves","S/PalabrasClaves")),"")</f>
        <v>S/PalabrasClaves</v>
      </c>
      <c r="N4947" s="21" t="str">
        <f t="shared" si="19"/>
        <v/>
      </c>
      <c r="O4947" s="21"/>
      <c r="P4947" s="21" t="s">
        <v>27605</v>
      </c>
      <c r="Q4947" s="21"/>
      <c r="R4947" s="21" t="str">
        <f>LEFT('2012-2022'!$P4947,4)</f>
        <v>2019</v>
      </c>
      <c r="S4947" s="21" t="s">
        <v>68</v>
      </c>
      <c r="T4947" s="21"/>
      <c r="U4947" s="21"/>
      <c r="V4947" s="21"/>
      <c r="W4947" s="27"/>
      <c r="X4947" s="27"/>
      <c r="Y4947" s="12"/>
    </row>
    <row r="4948" ht="15.75" customHeight="1">
      <c r="A4948" s="21">
        <v>3.1073215E7</v>
      </c>
      <c r="B4948" s="21" t="s">
        <v>27637</v>
      </c>
      <c r="C4948" s="21" t="s">
        <v>27638</v>
      </c>
      <c r="D4948" s="21" t="s">
        <v>27639</v>
      </c>
      <c r="E4948" s="21" t="s">
        <v>26016</v>
      </c>
      <c r="F4948" s="21" t="s">
        <v>144</v>
      </c>
      <c r="G4948" s="21">
        <v>2019.0</v>
      </c>
      <c r="H4948" s="26">
        <v>43596.0</v>
      </c>
      <c r="I4948" s="21" t="s">
        <v>27640</v>
      </c>
      <c r="J4948" s="21"/>
      <c r="K4948" s="21" t="s">
        <v>27641</v>
      </c>
      <c r="L4948" s="21" t="str">
        <f>IF(ISNUMBER(VLOOKUP(A4948,EXCL,1,FALSE)),"Excluido",IF(ISNUMBER(VLOOKUP(A4948,POST,1,FALSE)),"PostAlerta",IF(ISNUMBER(VLOOKUP(A4948,PRE,1,FALSE)),"PreAlerta","")))</f>
        <v>PostAlerta</v>
      </c>
      <c r="M4948" s="21" t="str">
        <f>IF(ISNUMBER(A4948),(IF(ISNUMBER(VLOOKUP(A4948,KEYWORDS,1,FALSE)),"C/PalabrasClaves","S/PalabrasClaves")),"")</f>
        <v>S/PalabrasClaves</v>
      </c>
      <c r="N4948" s="21" t="str">
        <f t="shared" si="19"/>
        <v/>
      </c>
      <c r="O4948" s="21"/>
      <c r="P4948" s="21" t="s">
        <v>27605</v>
      </c>
      <c r="Q4948" s="21"/>
      <c r="R4948" s="21" t="str">
        <f>LEFT('2012-2022'!$P4948,4)</f>
        <v>2019</v>
      </c>
      <c r="S4948" s="21" t="s">
        <v>68</v>
      </c>
      <c r="T4948" s="21"/>
      <c r="U4948" s="21"/>
      <c r="V4948" s="21"/>
      <c r="W4948" s="27"/>
      <c r="X4948" s="27"/>
      <c r="Y4948" s="28"/>
    </row>
    <row r="4949" ht="15.75" customHeight="1">
      <c r="A4949" s="21">
        <v>3.1106678E7</v>
      </c>
      <c r="B4949" s="21" t="s">
        <v>27642</v>
      </c>
      <c r="C4949" s="21" t="s">
        <v>27643</v>
      </c>
      <c r="D4949" s="21" t="s">
        <v>27644</v>
      </c>
      <c r="E4949" s="21" t="s">
        <v>27645</v>
      </c>
      <c r="F4949" s="21" t="s">
        <v>27646</v>
      </c>
      <c r="G4949" s="21">
        <v>2019.0</v>
      </c>
      <c r="H4949" s="26">
        <v>43606.0</v>
      </c>
      <c r="I4949" s="21"/>
      <c r="J4949" s="21"/>
      <c r="K4949" s="21" t="s">
        <v>27647</v>
      </c>
      <c r="L4949" s="21" t="str">
        <f>IF(ISNUMBER(VLOOKUP(A4949,EXCL,1,FALSE)),"Excluido",IF(ISNUMBER(VLOOKUP(A4949,POST,1,FALSE)),"PostAlerta",IF(ISNUMBER(VLOOKUP(A4949,PRE,1,FALSE)),"PreAlerta","")))</f>
        <v>Excluido</v>
      </c>
      <c r="M4949" s="21" t="str">
        <f>IF(ISNUMBER(A4949),(IF(ISNUMBER(VLOOKUP(A4949,KEYWORDS,1,FALSE)),"C/PalabrasClaves","S/PalabrasClaves")),"")</f>
        <v>S/PalabrasClaves</v>
      </c>
      <c r="N4949" s="21" t="str">
        <f t="shared" si="19"/>
        <v/>
      </c>
      <c r="O4949" s="21"/>
      <c r="P4949" s="21" t="s">
        <v>27605</v>
      </c>
      <c r="Q4949" s="21"/>
      <c r="R4949" s="21" t="str">
        <f>LEFT('2012-2022'!$P4949,4)</f>
        <v>2019</v>
      </c>
      <c r="S4949" s="21" t="s">
        <v>68</v>
      </c>
      <c r="T4949" s="21"/>
      <c r="U4949" s="21"/>
      <c r="V4949" s="21"/>
      <c r="W4949" s="27"/>
      <c r="X4949" s="27"/>
      <c r="Y4949" s="12"/>
    </row>
    <row r="4950" ht="15.75" customHeight="1">
      <c r="A4950" s="21">
        <v>3.113429E7</v>
      </c>
      <c r="B4950" s="21" t="s">
        <v>27648</v>
      </c>
      <c r="C4950" s="21" t="s">
        <v>27649</v>
      </c>
      <c r="D4950" s="21" t="s">
        <v>27650</v>
      </c>
      <c r="E4950" s="21" t="s">
        <v>27651</v>
      </c>
      <c r="F4950" s="21" t="s">
        <v>27652</v>
      </c>
      <c r="G4950" s="21">
        <v>2019.0</v>
      </c>
      <c r="H4950" s="26">
        <v>43614.0</v>
      </c>
      <c r="I4950" s="21"/>
      <c r="J4950" s="21"/>
      <c r="K4950" s="21" t="s">
        <v>27653</v>
      </c>
      <c r="L4950" s="21" t="str">
        <f>IF(ISNUMBER(VLOOKUP(A4950,EXCL,1,FALSE)),"Excluido",IF(ISNUMBER(VLOOKUP(A4950,POST,1,FALSE)),"PostAlerta",IF(ISNUMBER(VLOOKUP(A4950,PRE,1,FALSE)),"PreAlerta","")))</f>
        <v>Excluido</v>
      </c>
      <c r="M4950" s="21" t="str">
        <f>IF(ISNUMBER(A4950),(IF(ISNUMBER(VLOOKUP(A4950,KEYWORDS,1,FALSE)),"C/PalabrasClaves","S/PalabrasClaves")),"")</f>
        <v>S/PalabrasClaves</v>
      </c>
      <c r="N4950" s="21" t="str">
        <f t="shared" si="19"/>
        <v/>
      </c>
      <c r="O4950" s="21"/>
      <c r="P4950" s="21" t="s">
        <v>27605</v>
      </c>
      <c r="Q4950" s="21"/>
      <c r="R4950" s="21" t="str">
        <f>LEFT('2012-2022'!$P4950,4)</f>
        <v>2019</v>
      </c>
      <c r="S4950" s="21" t="s">
        <v>68</v>
      </c>
      <c r="T4950" s="21"/>
      <c r="U4950" s="21"/>
      <c r="V4950" s="21"/>
      <c r="W4950" s="27"/>
      <c r="X4950" s="27"/>
      <c r="Y4950" s="28"/>
    </row>
    <row r="4951" ht="15.75" customHeight="1">
      <c r="A4951" s="21">
        <v>3.1158343E7</v>
      </c>
      <c r="B4951" s="21" t="s">
        <v>27654</v>
      </c>
      <c r="C4951" s="21" t="s">
        <v>27655</v>
      </c>
      <c r="D4951" s="21" t="s">
        <v>27656</v>
      </c>
      <c r="E4951" s="21" t="s">
        <v>27657</v>
      </c>
      <c r="F4951" s="21" t="s">
        <v>2712</v>
      </c>
      <c r="G4951" s="21">
        <v>2019.0</v>
      </c>
      <c r="H4951" s="26">
        <v>43620.0</v>
      </c>
      <c r="I4951" s="21"/>
      <c r="J4951" s="21"/>
      <c r="K4951" s="21" t="s">
        <v>27658</v>
      </c>
      <c r="L4951" s="21" t="str">
        <f>IF(ISNUMBER(VLOOKUP(A4951,EXCL,1,FALSE)),"Excluido",IF(ISNUMBER(VLOOKUP(A4951,POST,1,FALSE)),"PostAlerta",IF(ISNUMBER(VLOOKUP(A4951,PRE,1,FALSE)),"PreAlerta","")))</f>
        <v>PostAlerta</v>
      </c>
      <c r="M4951" s="21" t="str">
        <f>IF(ISNUMBER(A4951),(IF(ISNUMBER(VLOOKUP(A4951,KEYWORDS,1,FALSE)),"C/PalabrasClaves","S/PalabrasClaves")),"")</f>
        <v>S/PalabrasClaves</v>
      </c>
      <c r="N4951" s="21" t="str">
        <f t="shared" si="19"/>
        <v/>
      </c>
      <c r="O4951" s="21"/>
      <c r="P4951" s="21" t="s">
        <v>27605</v>
      </c>
      <c r="Q4951" s="21"/>
      <c r="R4951" s="21" t="str">
        <f>LEFT('2012-2022'!$P4951,4)</f>
        <v>2019</v>
      </c>
      <c r="S4951" s="21" t="s">
        <v>68</v>
      </c>
      <c r="T4951" s="21"/>
      <c r="U4951" s="21"/>
      <c r="V4951" s="21"/>
      <c r="W4951" s="27"/>
      <c r="X4951" s="27"/>
      <c r="Y4951" s="12"/>
    </row>
    <row r="4952" ht="15.75" customHeight="1">
      <c r="A4952" s="21">
        <v>3.1182796E7</v>
      </c>
      <c r="B4952" s="21" t="s">
        <v>27659</v>
      </c>
      <c r="C4952" s="21" t="s">
        <v>27660</v>
      </c>
      <c r="D4952" s="21" t="s">
        <v>27661</v>
      </c>
      <c r="E4952" s="21" t="s">
        <v>27662</v>
      </c>
      <c r="F4952" s="21" t="s">
        <v>16425</v>
      </c>
      <c r="G4952" s="21">
        <v>2019.0</v>
      </c>
      <c r="H4952" s="26">
        <v>43628.0</v>
      </c>
      <c r="I4952" s="21" t="s">
        <v>27663</v>
      </c>
      <c r="J4952" s="21"/>
      <c r="K4952" s="21" t="s">
        <v>27664</v>
      </c>
      <c r="L4952" s="21" t="str">
        <f>IF(ISNUMBER(VLOOKUP(A4952,EXCL,1,FALSE)),"Excluido",IF(ISNUMBER(VLOOKUP(A4952,POST,1,FALSE)),"PostAlerta",IF(ISNUMBER(VLOOKUP(A4952,PRE,1,FALSE)),"PreAlerta","")))</f>
        <v>PostAlerta</v>
      </c>
      <c r="M4952" s="21" t="str">
        <f>IF(ISNUMBER(A4952),(IF(ISNUMBER(VLOOKUP(A4952,KEYWORDS,1,FALSE)),"C/PalabrasClaves","S/PalabrasClaves")),"")</f>
        <v>S/PalabrasClaves</v>
      </c>
      <c r="N4952" s="21" t="str">
        <f t="shared" si="19"/>
        <v/>
      </c>
      <c r="O4952" s="21"/>
      <c r="P4952" s="21" t="s">
        <v>27605</v>
      </c>
      <c r="Q4952" s="21"/>
      <c r="R4952" s="21" t="str">
        <f>LEFT('2012-2022'!$P4952,4)</f>
        <v>2019</v>
      </c>
      <c r="S4952" s="21" t="s">
        <v>68</v>
      </c>
      <c r="T4952" s="21"/>
      <c r="U4952" s="21"/>
      <c r="V4952" s="21"/>
      <c r="W4952" s="27"/>
      <c r="X4952" s="27"/>
      <c r="Y4952" s="28"/>
    </row>
    <row r="4953" ht="15.75" customHeight="1">
      <c r="A4953" s="21">
        <v>3.1185223E7</v>
      </c>
      <c r="B4953" s="21" t="s">
        <v>27665</v>
      </c>
      <c r="C4953" s="21" t="s">
        <v>27666</v>
      </c>
      <c r="D4953" s="21" t="s">
        <v>27667</v>
      </c>
      <c r="E4953" s="21" t="s">
        <v>7905</v>
      </c>
      <c r="F4953" s="21" t="s">
        <v>2712</v>
      </c>
      <c r="G4953" s="21">
        <v>2019.0</v>
      </c>
      <c r="H4953" s="26">
        <v>43628.0</v>
      </c>
      <c r="I4953" s="21"/>
      <c r="J4953" s="21"/>
      <c r="K4953" s="21" t="s">
        <v>27668</v>
      </c>
      <c r="L4953" s="21" t="str">
        <f>IF(ISNUMBER(VLOOKUP(A4953,EXCL,1,FALSE)),"Excluido",IF(ISNUMBER(VLOOKUP(A4953,POST,1,FALSE)),"PostAlerta",IF(ISNUMBER(VLOOKUP(A4953,PRE,1,FALSE)),"PreAlerta","")))</f>
        <v>PostAlerta</v>
      </c>
      <c r="M4953" s="21" t="str">
        <f>IF(ISNUMBER(A4953),(IF(ISNUMBER(VLOOKUP(A4953,KEYWORDS,1,FALSE)),"C/PalabrasClaves","S/PalabrasClaves")),"")</f>
        <v>S/PalabrasClaves</v>
      </c>
      <c r="N4953" s="21" t="str">
        <f t="shared" si="19"/>
        <v/>
      </c>
      <c r="O4953" s="21"/>
      <c r="P4953" s="21" t="s">
        <v>27605</v>
      </c>
      <c r="Q4953" s="21"/>
      <c r="R4953" s="21" t="str">
        <f>LEFT('2012-2022'!$P4953,4)</f>
        <v>2019</v>
      </c>
      <c r="S4953" s="21" t="s">
        <v>68</v>
      </c>
      <c r="T4953" s="21"/>
      <c r="U4953" s="21"/>
      <c r="V4953" s="21"/>
      <c r="W4953" s="27"/>
      <c r="X4953" s="27"/>
      <c r="Y4953" s="12"/>
    </row>
    <row r="4954" ht="15.75" customHeight="1">
      <c r="A4954" s="21">
        <v>3.121482E7</v>
      </c>
      <c r="B4954" s="21" t="s">
        <v>27669</v>
      </c>
      <c r="C4954" s="21" t="s">
        <v>11486</v>
      </c>
      <c r="D4954" s="21" t="s">
        <v>27670</v>
      </c>
      <c r="E4954" s="21" t="s">
        <v>11488</v>
      </c>
      <c r="F4954" s="21" t="s">
        <v>2086</v>
      </c>
      <c r="G4954" s="21">
        <v>2019.0</v>
      </c>
      <c r="H4954" s="26">
        <v>43636.0</v>
      </c>
      <c r="I4954" s="21" t="s">
        <v>27671</v>
      </c>
      <c r="J4954" s="21"/>
      <c r="K4954" s="21" t="s">
        <v>27672</v>
      </c>
      <c r="L4954" s="21" t="str">
        <f>IF(ISNUMBER(VLOOKUP(A4954,EXCL,1,FALSE)),"Excluido",IF(ISNUMBER(VLOOKUP(A4954,POST,1,FALSE)),"PostAlerta",IF(ISNUMBER(VLOOKUP(A4954,PRE,1,FALSE)),"PreAlerta","")))</f>
        <v>PostAlerta</v>
      </c>
      <c r="M4954" s="21" t="str">
        <f>IF(ISNUMBER(A4954),(IF(ISNUMBER(VLOOKUP(A4954,KEYWORDS,1,FALSE)),"C/PalabrasClaves","S/PalabrasClaves")),"")</f>
        <v>S/PalabrasClaves</v>
      </c>
      <c r="N4954" s="21" t="str">
        <f t="shared" si="19"/>
        <v/>
      </c>
      <c r="O4954" s="21"/>
      <c r="P4954" s="21" t="s">
        <v>27605</v>
      </c>
      <c r="Q4954" s="21"/>
      <c r="R4954" s="21" t="str">
        <f>LEFT('2012-2022'!$P4954,4)</f>
        <v>2019</v>
      </c>
      <c r="S4954" s="21" t="s">
        <v>68</v>
      </c>
      <c r="T4954" s="21"/>
      <c r="U4954" s="21"/>
      <c r="V4954" s="21"/>
      <c r="W4954" s="27"/>
      <c r="X4954" s="27"/>
      <c r="Y4954" s="28"/>
    </row>
    <row r="4955" ht="15.75" customHeight="1">
      <c r="A4955" s="21">
        <v>3.1229468E7</v>
      </c>
      <c r="B4955" s="21" t="s">
        <v>27673</v>
      </c>
      <c r="C4955" s="21" t="s">
        <v>27674</v>
      </c>
      <c r="D4955" s="21" t="s">
        <v>27675</v>
      </c>
      <c r="E4955" s="21" t="s">
        <v>27676</v>
      </c>
      <c r="F4955" s="21" t="s">
        <v>10502</v>
      </c>
      <c r="G4955" s="21">
        <v>2019.0</v>
      </c>
      <c r="H4955" s="26">
        <v>43640.0</v>
      </c>
      <c r="I4955" s="21"/>
      <c r="J4955" s="21"/>
      <c r="K4955" s="21" t="s">
        <v>27677</v>
      </c>
      <c r="L4955" s="21" t="str">
        <f>IF(ISNUMBER(VLOOKUP(A4955,EXCL,1,FALSE)),"Excluido",IF(ISNUMBER(VLOOKUP(A4955,POST,1,FALSE)),"PostAlerta",IF(ISNUMBER(VLOOKUP(A4955,PRE,1,FALSE)),"PreAlerta","")))</f>
        <v>PostAlerta</v>
      </c>
      <c r="M4955" s="21" t="str">
        <f>IF(ISNUMBER(A4955),(IF(ISNUMBER(VLOOKUP(A4955,KEYWORDS,1,FALSE)),"C/PalabrasClaves","S/PalabrasClaves")),"")</f>
        <v>S/PalabrasClaves</v>
      </c>
      <c r="N4955" s="21" t="str">
        <f t="shared" si="19"/>
        <v/>
      </c>
      <c r="O4955" s="21"/>
      <c r="P4955" s="21" t="s">
        <v>27605</v>
      </c>
      <c r="Q4955" s="21"/>
      <c r="R4955" s="21" t="str">
        <f>LEFT('2012-2022'!$P4955,4)</f>
        <v>2019</v>
      </c>
      <c r="S4955" s="21" t="s">
        <v>68</v>
      </c>
      <c r="T4955" s="21"/>
      <c r="U4955" s="21"/>
      <c r="V4955" s="21"/>
      <c r="W4955" s="27"/>
      <c r="X4955" s="27"/>
      <c r="Y4955" s="12"/>
    </row>
    <row r="4956" ht="15.75" customHeight="1">
      <c r="A4956" s="21">
        <v>3.1334887E7</v>
      </c>
      <c r="B4956" s="21" t="s">
        <v>27678</v>
      </c>
      <c r="C4956" s="21" t="s">
        <v>27679</v>
      </c>
      <c r="D4956" s="21" t="s">
        <v>27680</v>
      </c>
      <c r="E4956" s="21" t="s">
        <v>27681</v>
      </c>
      <c r="F4956" s="21" t="s">
        <v>1704</v>
      </c>
      <c r="G4956" s="21">
        <v>2019.0</v>
      </c>
      <c r="H4956" s="26">
        <v>43670.0</v>
      </c>
      <c r="I4956" s="21" t="s">
        <v>27682</v>
      </c>
      <c r="J4956" s="21"/>
      <c r="K4956" s="21" t="s">
        <v>27683</v>
      </c>
      <c r="L4956" s="21" t="str">
        <f>IF(ISNUMBER(VLOOKUP(A4956,EXCL,1,FALSE)),"Excluido",IF(ISNUMBER(VLOOKUP(A4956,POST,1,FALSE)),"PostAlerta",IF(ISNUMBER(VLOOKUP(A4956,PRE,1,FALSE)),"PreAlerta","")))</f>
        <v>PostAlerta</v>
      </c>
      <c r="M4956" s="21" t="str">
        <f>IF(ISNUMBER(A4956),(IF(ISNUMBER(VLOOKUP(A4956,KEYWORDS,1,FALSE)),"C/PalabrasClaves","S/PalabrasClaves")),"")</f>
        <v>S/PalabrasClaves</v>
      </c>
      <c r="N4956" s="21" t="str">
        <f t="shared" si="19"/>
        <v/>
      </c>
      <c r="O4956" s="21"/>
      <c r="P4956" s="21" t="s">
        <v>27605</v>
      </c>
      <c r="Q4956" s="21"/>
      <c r="R4956" s="21" t="str">
        <f>LEFT('2012-2022'!$P4956,4)</f>
        <v>2019</v>
      </c>
      <c r="S4956" s="21" t="s">
        <v>68</v>
      </c>
      <c r="T4956" s="21"/>
      <c r="U4956" s="21"/>
      <c r="V4956" s="21"/>
      <c r="W4956" s="27"/>
      <c r="X4956" s="27"/>
      <c r="Y4956" s="28"/>
    </row>
    <row r="4957" ht="15.75" customHeight="1">
      <c r="A4957" s="21">
        <v>3.1375435E7</v>
      </c>
      <c r="B4957" s="21" t="s">
        <v>27684</v>
      </c>
      <c r="C4957" s="21" t="s">
        <v>27685</v>
      </c>
      <c r="D4957" s="21" t="s">
        <v>27686</v>
      </c>
      <c r="E4957" s="21" t="s">
        <v>27687</v>
      </c>
      <c r="F4957" s="21" t="s">
        <v>4832</v>
      </c>
      <c r="G4957" s="21">
        <v>2019.0</v>
      </c>
      <c r="H4957" s="26">
        <v>43681.0</v>
      </c>
      <c r="I4957" s="21"/>
      <c r="J4957" s="21"/>
      <c r="K4957" s="21" t="s">
        <v>27688</v>
      </c>
      <c r="L4957" s="21" t="str">
        <f>IF(ISNUMBER(VLOOKUP(A4957,EXCL,1,FALSE)),"Excluido",IF(ISNUMBER(VLOOKUP(A4957,POST,1,FALSE)),"PostAlerta",IF(ISNUMBER(VLOOKUP(A4957,PRE,1,FALSE)),"PreAlerta","")))</f>
        <v>PostAlerta</v>
      </c>
      <c r="M4957" s="21" t="str">
        <f>IF(ISNUMBER(A4957),(IF(ISNUMBER(VLOOKUP(A4957,KEYWORDS,1,FALSE)),"C/PalabrasClaves","S/PalabrasClaves")),"")</f>
        <v>S/PalabrasClaves</v>
      </c>
      <c r="N4957" s="21" t="str">
        <f t="shared" si="19"/>
        <v/>
      </c>
      <c r="O4957" s="21"/>
      <c r="P4957" s="21" t="s">
        <v>27605</v>
      </c>
      <c r="Q4957" s="21"/>
      <c r="R4957" s="21" t="str">
        <f>LEFT('2012-2022'!$P4957,4)</f>
        <v>2019</v>
      </c>
      <c r="S4957" s="21" t="s">
        <v>68</v>
      </c>
      <c r="T4957" s="21"/>
      <c r="U4957" s="21"/>
      <c r="V4957" s="21"/>
      <c r="W4957" s="27"/>
      <c r="X4957" s="27"/>
      <c r="Y4957" s="12"/>
    </row>
    <row r="4958" ht="15.75" customHeight="1">
      <c r="A4958" s="21">
        <v>3.1375956E7</v>
      </c>
      <c r="B4958" s="21" t="s">
        <v>27689</v>
      </c>
      <c r="C4958" s="21" t="s">
        <v>27690</v>
      </c>
      <c r="D4958" s="21" t="s">
        <v>27691</v>
      </c>
      <c r="E4958" s="21" t="s">
        <v>27692</v>
      </c>
      <c r="F4958" s="21" t="s">
        <v>376</v>
      </c>
      <c r="G4958" s="21">
        <v>2019.0</v>
      </c>
      <c r="H4958" s="26">
        <v>43681.0</v>
      </c>
      <c r="I4958" s="21" t="s">
        <v>27693</v>
      </c>
      <c r="J4958" s="21"/>
      <c r="K4958" s="21" t="s">
        <v>27694</v>
      </c>
      <c r="L4958" s="21" t="str">
        <f>IF(ISNUMBER(VLOOKUP(A4958,EXCL,1,FALSE)),"Excluido",IF(ISNUMBER(VLOOKUP(A4958,POST,1,FALSE)),"PostAlerta",IF(ISNUMBER(VLOOKUP(A4958,PRE,1,FALSE)),"PreAlerta","")))</f>
        <v>PostAlerta</v>
      </c>
      <c r="M4958" s="21" t="str">
        <f>IF(ISNUMBER(A4958),(IF(ISNUMBER(VLOOKUP(A4958,KEYWORDS,1,FALSE)),"C/PalabrasClaves","S/PalabrasClaves")),"")</f>
        <v>S/PalabrasClaves</v>
      </c>
      <c r="N4958" s="21" t="str">
        <f t="shared" si="19"/>
        <v/>
      </c>
      <c r="O4958" s="21"/>
      <c r="P4958" s="21" t="s">
        <v>27605</v>
      </c>
      <c r="Q4958" s="21"/>
      <c r="R4958" s="21" t="str">
        <f>LEFT('2012-2022'!$P4958,4)</f>
        <v>2019</v>
      </c>
      <c r="S4958" s="21" t="s">
        <v>68</v>
      </c>
      <c r="T4958" s="21"/>
      <c r="U4958" s="21"/>
      <c r="V4958" s="21"/>
      <c r="W4958" s="27"/>
      <c r="X4958" s="27"/>
      <c r="Y4958" s="28"/>
    </row>
    <row r="4959" ht="15.75" customHeight="1">
      <c r="A4959" s="21">
        <v>3.139676E7</v>
      </c>
      <c r="B4959" s="21" t="s">
        <v>27695</v>
      </c>
      <c r="C4959" s="21" t="s">
        <v>27696</v>
      </c>
      <c r="D4959" s="21" t="s">
        <v>27697</v>
      </c>
      <c r="E4959" s="21" t="s">
        <v>27698</v>
      </c>
      <c r="F4959" s="21" t="s">
        <v>664</v>
      </c>
      <c r="G4959" s="21">
        <v>2019.0</v>
      </c>
      <c r="H4959" s="26">
        <v>43687.0</v>
      </c>
      <c r="I4959" s="21"/>
      <c r="J4959" s="21"/>
      <c r="K4959" s="21" t="s">
        <v>27699</v>
      </c>
      <c r="L4959" s="21" t="str">
        <f>IF(ISNUMBER(VLOOKUP(A4959,EXCL,1,FALSE)),"Excluido",IF(ISNUMBER(VLOOKUP(A4959,POST,1,FALSE)),"PostAlerta",IF(ISNUMBER(VLOOKUP(A4959,PRE,1,FALSE)),"PreAlerta","")))</f>
        <v>PostAlerta</v>
      </c>
      <c r="M4959" s="21" t="str">
        <f>IF(ISNUMBER(A4959),(IF(ISNUMBER(VLOOKUP(A4959,KEYWORDS,1,FALSE)),"C/PalabrasClaves","S/PalabrasClaves")),"")</f>
        <v>S/PalabrasClaves</v>
      </c>
      <c r="N4959" s="21" t="str">
        <f t="shared" si="19"/>
        <v/>
      </c>
      <c r="O4959" s="21"/>
      <c r="P4959" s="21" t="s">
        <v>27605</v>
      </c>
      <c r="Q4959" s="21"/>
      <c r="R4959" s="21" t="str">
        <f>LEFT('2012-2022'!$P4959,4)</f>
        <v>2019</v>
      </c>
      <c r="S4959" s="21" t="s">
        <v>68</v>
      </c>
      <c r="T4959" s="21"/>
      <c r="U4959" s="21"/>
      <c r="V4959" s="21"/>
      <c r="W4959" s="27"/>
      <c r="X4959" s="27"/>
      <c r="Y4959" s="12"/>
    </row>
    <row r="4960" ht="15.75" customHeight="1">
      <c r="A4960" s="21">
        <v>3.1441748E7</v>
      </c>
      <c r="B4960" s="21" t="s">
        <v>27700</v>
      </c>
      <c r="C4960" s="21" t="s">
        <v>27701</v>
      </c>
      <c r="D4960" s="21" t="s">
        <v>27702</v>
      </c>
      <c r="E4960" s="21" t="s">
        <v>1946</v>
      </c>
      <c r="F4960" s="21" t="s">
        <v>508</v>
      </c>
      <c r="G4960" s="21">
        <v>2019.0</v>
      </c>
      <c r="H4960" s="26">
        <v>43701.0</v>
      </c>
      <c r="I4960" s="21" t="s">
        <v>27703</v>
      </c>
      <c r="J4960" s="21"/>
      <c r="K4960" s="21" t="s">
        <v>27704</v>
      </c>
      <c r="L4960" s="21" t="str">
        <f>IF(ISNUMBER(VLOOKUP(A4960,EXCL,1,FALSE)),"Excluido",IF(ISNUMBER(VLOOKUP(A4960,POST,1,FALSE)),"PostAlerta",IF(ISNUMBER(VLOOKUP(A4960,PRE,1,FALSE)),"PreAlerta","")))</f>
        <v>PostAlerta</v>
      </c>
      <c r="M4960" s="21" t="str">
        <f>IF(ISNUMBER(A4960),(IF(ISNUMBER(VLOOKUP(A4960,KEYWORDS,1,FALSE)),"C/PalabrasClaves","S/PalabrasClaves")),"")</f>
        <v>S/PalabrasClaves</v>
      </c>
      <c r="N4960" s="21" t="str">
        <f t="shared" si="19"/>
        <v/>
      </c>
      <c r="O4960" s="21"/>
      <c r="P4960" s="21" t="s">
        <v>27605</v>
      </c>
      <c r="Q4960" s="21"/>
      <c r="R4960" s="21" t="str">
        <f>LEFT('2012-2022'!$P4960,4)</f>
        <v>2019</v>
      </c>
      <c r="S4960" s="21" t="s">
        <v>68</v>
      </c>
      <c r="T4960" s="21"/>
      <c r="U4960" s="21"/>
      <c r="V4960" s="21"/>
      <c r="W4960" s="27"/>
      <c r="X4960" s="27"/>
      <c r="Y4960" s="28"/>
    </row>
    <row r="4961" ht="15.75" customHeight="1">
      <c r="A4961" s="21">
        <v>3.1472723E7</v>
      </c>
      <c r="B4961" s="21" t="s">
        <v>27705</v>
      </c>
      <c r="C4961" s="21" t="s">
        <v>27706</v>
      </c>
      <c r="D4961" s="21" t="s">
        <v>27707</v>
      </c>
      <c r="E4961" s="21" t="s">
        <v>6898</v>
      </c>
      <c r="F4961" s="21" t="s">
        <v>22662</v>
      </c>
      <c r="G4961" s="21">
        <v>2019.0</v>
      </c>
      <c r="H4961" s="26">
        <v>43710.0</v>
      </c>
      <c r="I4961" s="21"/>
      <c r="J4961" s="21"/>
      <c r="K4961" s="21" t="s">
        <v>27708</v>
      </c>
      <c r="L4961" s="21" t="str">
        <f>IF(ISNUMBER(VLOOKUP(A4961,EXCL,1,FALSE)),"Excluido",IF(ISNUMBER(VLOOKUP(A4961,POST,1,FALSE)),"PostAlerta",IF(ISNUMBER(VLOOKUP(A4961,PRE,1,FALSE)),"PreAlerta","")))</f>
        <v>PostAlerta</v>
      </c>
      <c r="M4961" s="21" t="str">
        <f>IF(ISNUMBER(A4961),(IF(ISNUMBER(VLOOKUP(A4961,KEYWORDS,1,FALSE)),"C/PalabrasClaves","S/PalabrasClaves")),"")</f>
        <v>S/PalabrasClaves</v>
      </c>
      <c r="N4961" s="21" t="str">
        <f t="shared" si="19"/>
        <v/>
      </c>
      <c r="O4961" s="21"/>
      <c r="P4961" s="21" t="s">
        <v>27605</v>
      </c>
      <c r="Q4961" s="21"/>
      <c r="R4961" s="21" t="str">
        <f>LEFT('2012-2022'!$P4961,4)</f>
        <v>2019</v>
      </c>
      <c r="S4961" s="21" t="s">
        <v>68</v>
      </c>
      <c r="T4961" s="21"/>
      <c r="U4961" s="21"/>
      <c r="V4961" s="21"/>
      <c r="W4961" s="27"/>
      <c r="X4961" s="27"/>
      <c r="Y4961" s="12"/>
    </row>
    <row r="4962" ht="15.75" customHeight="1">
      <c r="A4962" s="21">
        <v>3.147345E7</v>
      </c>
      <c r="B4962" s="21" t="s">
        <v>27709</v>
      </c>
      <c r="C4962" s="21" t="s">
        <v>27710</v>
      </c>
      <c r="D4962" s="21" t="s">
        <v>27711</v>
      </c>
      <c r="E4962" s="21" t="s">
        <v>6662</v>
      </c>
      <c r="F4962" s="21" t="s">
        <v>842</v>
      </c>
      <c r="G4962" s="21">
        <v>2019.0</v>
      </c>
      <c r="H4962" s="26">
        <v>43710.0</v>
      </c>
      <c r="I4962" s="21"/>
      <c r="J4962" s="21"/>
      <c r="K4962" s="21" t="s">
        <v>27712</v>
      </c>
      <c r="L4962" s="21" t="str">
        <f>IF(ISNUMBER(VLOOKUP(A4962,EXCL,1,FALSE)),"Excluido",IF(ISNUMBER(VLOOKUP(A4962,POST,1,FALSE)),"PostAlerta",IF(ISNUMBER(VLOOKUP(A4962,PRE,1,FALSE)),"PreAlerta","")))</f>
        <v>PostAlerta</v>
      </c>
      <c r="M4962" s="21" t="str">
        <f>IF(ISNUMBER(A4962),(IF(ISNUMBER(VLOOKUP(A4962,KEYWORDS,1,FALSE)),"C/PalabrasClaves","S/PalabrasClaves")),"")</f>
        <v>S/PalabrasClaves</v>
      </c>
      <c r="N4962" s="21" t="str">
        <f t="shared" si="19"/>
        <v/>
      </c>
      <c r="O4962" s="21"/>
      <c r="P4962" s="21" t="s">
        <v>27605</v>
      </c>
      <c r="Q4962" s="21"/>
      <c r="R4962" s="21" t="str">
        <f>LEFT('2012-2022'!$P4962,4)</f>
        <v>2019</v>
      </c>
      <c r="S4962" s="21" t="s">
        <v>68</v>
      </c>
      <c r="T4962" s="21"/>
      <c r="U4962" s="21"/>
      <c r="V4962" s="21"/>
      <c r="W4962" s="27"/>
      <c r="X4962" s="27"/>
      <c r="Y4962" s="28"/>
    </row>
    <row r="4963" ht="15.75" customHeight="1">
      <c r="A4963" s="21">
        <v>3.1489558E7</v>
      </c>
      <c r="B4963" s="21" t="s">
        <v>27713</v>
      </c>
      <c r="C4963" s="21" t="s">
        <v>27714</v>
      </c>
      <c r="D4963" s="21" t="s">
        <v>27715</v>
      </c>
      <c r="E4963" s="21" t="s">
        <v>27716</v>
      </c>
      <c r="F4963" s="21" t="s">
        <v>664</v>
      </c>
      <c r="G4963" s="21">
        <v>2019.0</v>
      </c>
      <c r="H4963" s="26">
        <v>43715.0</v>
      </c>
      <c r="I4963" s="21"/>
      <c r="J4963" s="21"/>
      <c r="K4963" s="21" t="s">
        <v>27717</v>
      </c>
      <c r="L4963" s="21" t="str">
        <f>IF(ISNUMBER(VLOOKUP(A4963,EXCL,1,FALSE)),"Excluido",IF(ISNUMBER(VLOOKUP(A4963,POST,1,FALSE)),"PostAlerta",IF(ISNUMBER(VLOOKUP(A4963,PRE,1,FALSE)),"PreAlerta","")))</f>
        <v>PostAlerta</v>
      </c>
      <c r="M4963" s="21" t="str">
        <f>IF(ISNUMBER(A4963),(IF(ISNUMBER(VLOOKUP(A4963,KEYWORDS,1,FALSE)),"C/PalabrasClaves","S/PalabrasClaves")),"")</f>
        <v>S/PalabrasClaves</v>
      </c>
      <c r="N4963" s="21" t="str">
        <f t="shared" si="19"/>
        <v/>
      </c>
      <c r="O4963" s="21"/>
      <c r="P4963" s="21" t="s">
        <v>27605</v>
      </c>
      <c r="Q4963" s="21"/>
      <c r="R4963" s="21" t="str">
        <f>LEFT('2012-2022'!$P4963,4)</f>
        <v>2019</v>
      </c>
      <c r="S4963" s="21" t="s">
        <v>68</v>
      </c>
      <c r="T4963" s="21"/>
      <c r="U4963" s="21"/>
      <c r="V4963" s="21"/>
      <c r="W4963" s="27"/>
      <c r="X4963" s="27"/>
      <c r="Y4963" s="12"/>
    </row>
    <row r="4964" ht="15.75" customHeight="1">
      <c r="A4964" s="21">
        <v>3.1530346E7</v>
      </c>
      <c r="B4964" s="21" t="s">
        <v>27718</v>
      </c>
      <c r="C4964" s="21" t="s">
        <v>27719</v>
      </c>
      <c r="D4964" s="21" t="s">
        <v>27720</v>
      </c>
      <c r="E4964" s="21" t="s">
        <v>27721</v>
      </c>
      <c r="F4964" s="21" t="s">
        <v>24217</v>
      </c>
      <c r="G4964" s="21">
        <v>2019.0</v>
      </c>
      <c r="H4964" s="26">
        <v>43727.0</v>
      </c>
      <c r="I4964" s="21" t="s">
        <v>27722</v>
      </c>
      <c r="J4964" s="21"/>
      <c r="K4964" s="21" t="s">
        <v>27723</v>
      </c>
      <c r="L4964" s="21" t="str">
        <f>IF(ISNUMBER(VLOOKUP(A4964,EXCL,1,FALSE)),"Excluido",IF(ISNUMBER(VLOOKUP(A4964,POST,1,FALSE)),"PostAlerta",IF(ISNUMBER(VLOOKUP(A4964,PRE,1,FALSE)),"PreAlerta","")))</f>
        <v>PostAlerta</v>
      </c>
      <c r="M4964" s="21" t="str">
        <f>IF(ISNUMBER(A4964),(IF(ISNUMBER(VLOOKUP(A4964,KEYWORDS,1,FALSE)),"C/PalabrasClaves","S/PalabrasClaves")),"")</f>
        <v>S/PalabrasClaves</v>
      </c>
      <c r="N4964" s="21" t="str">
        <f t="shared" si="19"/>
        <v/>
      </c>
      <c r="O4964" s="21"/>
      <c r="P4964" s="21" t="s">
        <v>27605</v>
      </c>
      <c r="Q4964" s="21"/>
      <c r="R4964" s="21" t="str">
        <f>LEFT('2012-2022'!$P4964,4)</f>
        <v>2019</v>
      </c>
      <c r="S4964" s="21" t="s">
        <v>68</v>
      </c>
      <c r="T4964" s="21"/>
      <c r="U4964" s="21"/>
      <c r="V4964" s="21"/>
      <c r="W4964" s="27"/>
      <c r="X4964" s="27"/>
      <c r="Y4964" s="28"/>
    </row>
    <row r="4965" ht="15.75" customHeight="1">
      <c r="A4965" s="21">
        <v>3.3597497E7</v>
      </c>
      <c r="B4965" s="21" t="s">
        <v>27724</v>
      </c>
      <c r="C4965" s="21" t="s">
        <v>27725</v>
      </c>
      <c r="D4965" s="21" t="s">
        <v>27726</v>
      </c>
      <c r="E4965" s="21" t="s">
        <v>27727</v>
      </c>
      <c r="F4965" s="21" t="s">
        <v>308</v>
      </c>
      <c r="G4965" s="21">
        <v>2019.0</v>
      </c>
      <c r="H4965" s="26">
        <v>44245.0</v>
      </c>
      <c r="I4965" s="21"/>
      <c r="J4965" s="21"/>
      <c r="K4965" s="21"/>
      <c r="L4965" s="21" t="str">
        <f>IF(ISNUMBER(VLOOKUP(A4965,EXCL,1,FALSE)),"Excluido",IF(ISNUMBER(VLOOKUP(A4965,POST,1,FALSE)),"PostAlerta",IF(ISNUMBER(VLOOKUP(A4965,PRE,1,FALSE)),"PreAlerta","")))</f>
        <v>PostAlerta</v>
      </c>
      <c r="M4965" s="21" t="str">
        <f>IF(ISNUMBER(A4965),(IF(ISNUMBER(VLOOKUP(A4965,KEYWORDS,1,FALSE)),"C/PalabrasClaves","S/PalabrasClaves")),"")</f>
        <v>S/PalabrasClaves</v>
      </c>
      <c r="N4965" s="21" t="str">
        <f t="shared" si="19"/>
        <v/>
      </c>
      <c r="O4965" s="21"/>
      <c r="P4965" s="21" t="s">
        <v>27728</v>
      </c>
      <c r="Q4965" s="21"/>
      <c r="R4965" s="21" t="str">
        <f>LEFT('2012-2022'!$P4965,4)</f>
        <v>2019</v>
      </c>
      <c r="S4965" s="21" t="s">
        <v>68</v>
      </c>
      <c r="T4965" s="21"/>
      <c r="U4965" s="21"/>
      <c r="V4965" s="21"/>
      <c r="W4965" s="27"/>
      <c r="X4965" s="27"/>
      <c r="Y4965" s="12"/>
    </row>
    <row r="4966" ht="15.75" customHeight="1">
      <c r="A4966" s="21">
        <v>3.1477173E7</v>
      </c>
      <c r="B4966" s="21" t="s">
        <v>27729</v>
      </c>
      <c r="C4966" s="21" t="s">
        <v>27730</v>
      </c>
      <c r="D4966" s="21" t="s">
        <v>27731</v>
      </c>
      <c r="E4966" s="21" t="s">
        <v>27732</v>
      </c>
      <c r="F4966" s="21" t="s">
        <v>27733</v>
      </c>
      <c r="G4966" s="21">
        <v>2019.0</v>
      </c>
      <c r="H4966" s="26">
        <v>43712.0</v>
      </c>
      <c r="I4966" s="21" t="s">
        <v>27734</v>
      </c>
      <c r="J4966" s="21"/>
      <c r="K4966" s="21" t="s">
        <v>27735</v>
      </c>
      <c r="L4966" s="21" t="str">
        <f>IF(ISNUMBER(VLOOKUP(A4966,EXCL,1,FALSE)),"Excluido",IF(ISNUMBER(VLOOKUP(A4966,POST,1,FALSE)),"PostAlerta",IF(ISNUMBER(VLOOKUP(A4966,PRE,1,FALSE)),"PreAlerta","")))</f>
        <v>PostAlerta</v>
      </c>
      <c r="M4966" s="21" t="str">
        <f>IF(ISNUMBER(A4966),(IF(ISNUMBER(VLOOKUP(A4966,KEYWORDS,1,FALSE)),"C/PalabrasClaves","S/PalabrasClaves")),"")</f>
        <v>S/PalabrasClaves</v>
      </c>
      <c r="N4966" s="21" t="str">
        <f t="shared" si="19"/>
        <v/>
      </c>
      <c r="O4966" s="21"/>
      <c r="P4966" s="21" t="s">
        <v>27736</v>
      </c>
      <c r="Q4966" s="21"/>
      <c r="R4966" s="21" t="str">
        <f>LEFT('2012-2022'!$P4966,4)</f>
        <v>2019</v>
      </c>
      <c r="S4966" s="21" t="s">
        <v>68</v>
      </c>
      <c r="T4966" s="21"/>
      <c r="U4966" s="21"/>
      <c r="V4966" s="21"/>
      <c r="W4966" s="27"/>
      <c r="X4966" s="27"/>
      <c r="Y4966" s="28"/>
    </row>
    <row r="4967" ht="15.75" customHeight="1">
      <c r="A4967" s="21">
        <v>3.1008514E7</v>
      </c>
      <c r="B4967" s="21" t="s">
        <v>27737</v>
      </c>
      <c r="C4967" s="21" t="s">
        <v>27738</v>
      </c>
      <c r="D4967" s="21" t="s">
        <v>27739</v>
      </c>
      <c r="E4967" s="21" t="s">
        <v>3588</v>
      </c>
      <c r="F4967" s="21" t="s">
        <v>728</v>
      </c>
      <c r="G4967" s="21">
        <v>2019.0</v>
      </c>
      <c r="H4967" s="26">
        <v>43578.0</v>
      </c>
      <c r="I4967" s="21"/>
      <c r="J4967" s="21"/>
      <c r="K4967" s="21" t="s">
        <v>27740</v>
      </c>
      <c r="L4967" s="21" t="str">
        <f>IF(ISNUMBER(VLOOKUP(A4967,EXCL,1,FALSE)),"Excluido",IF(ISNUMBER(VLOOKUP(A4967,POST,1,FALSE)),"PostAlerta",IF(ISNUMBER(VLOOKUP(A4967,PRE,1,FALSE)),"PreAlerta","")))</f>
        <v>PostAlerta</v>
      </c>
      <c r="M4967" s="21" t="str">
        <f>IF(ISNUMBER(A4967),(IF(ISNUMBER(VLOOKUP(A4967,KEYWORDS,1,FALSE)),"C/PalabrasClaves","S/PalabrasClaves")),"")</f>
        <v>S/PalabrasClaves</v>
      </c>
      <c r="N4967" s="21" t="str">
        <f t="shared" si="19"/>
        <v/>
      </c>
      <c r="O4967" s="21"/>
      <c r="P4967" s="21" t="s">
        <v>27741</v>
      </c>
      <c r="Q4967" s="21"/>
      <c r="R4967" s="21" t="str">
        <f>LEFT('2012-2022'!$P4967,4)</f>
        <v>2019</v>
      </c>
      <c r="S4967" s="21" t="s">
        <v>68</v>
      </c>
      <c r="T4967" s="21"/>
      <c r="U4967" s="21"/>
      <c r="V4967" s="21"/>
      <c r="W4967" s="27"/>
      <c r="X4967" s="27"/>
      <c r="Y4967" s="12"/>
    </row>
    <row r="4968" ht="15.75" customHeight="1">
      <c r="A4968" s="21">
        <v>3.1049584E7</v>
      </c>
      <c r="B4968" s="21" t="s">
        <v>27742</v>
      </c>
      <c r="C4968" s="21" t="s">
        <v>27743</v>
      </c>
      <c r="D4968" s="21" t="s">
        <v>27744</v>
      </c>
      <c r="E4968" s="21" t="s">
        <v>10804</v>
      </c>
      <c r="F4968" s="21" t="s">
        <v>728</v>
      </c>
      <c r="G4968" s="21">
        <v>2019.0</v>
      </c>
      <c r="H4968" s="26">
        <v>43589.0</v>
      </c>
      <c r="I4968" s="21"/>
      <c r="J4968" s="21"/>
      <c r="K4968" s="21" t="s">
        <v>27745</v>
      </c>
      <c r="L4968" s="21" t="str">
        <f>IF(ISNUMBER(VLOOKUP(A4968,EXCL,1,FALSE)),"Excluido",IF(ISNUMBER(VLOOKUP(A4968,POST,1,FALSE)),"PostAlerta",IF(ISNUMBER(VLOOKUP(A4968,PRE,1,FALSE)),"PreAlerta","")))</f>
        <v>PostAlerta</v>
      </c>
      <c r="M4968" s="21" t="str">
        <f>IF(ISNUMBER(A4968),(IF(ISNUMBER(VLOOKUP(A4968,KEYWORDS,1,FALSE)),"C/PalabrasClaves","S/PalabrasClaves")),"")</f>
        <v>S/PalabrasClaves</v>
      </c>
      <c r="N4968" s="21" t="str">
        <f t="shared" si="19"/>
        <v/>
      </c>
      <c r="O4968" s="21"/>
      <c r="P4968" s="21" t="s">
        <v>27741</v>
      </c>
      <c r="Q4968" s="21"/>
      <c r="R4968" s="21" t="str">
        <f>LEFT('2012-2022'!$P4968,4)</f>
        <v>2019</v>
      </c>
      <c r="S4968" s="21" t="s">
        <v>68</v>
      </c>
      <c r="T4968" s="21"/>
      <c r="U4968" s="21"/>
      <c r="V4968" s="21"/>
      <c r="W4968" s="27"/>
      <c r="X4968" s="27"/>
      <c r="Y4968" s="28"/>
    </row>
    <row r="4969" ht="15.75" customHeight="1">
      <c r="A4969" s="21">
        <v>3.1481018E7</v>
      </c>
      <c r="B4969" s="21" t="s">
        <v>27746</v>
      </c>
      <c r="C4969" s="21" t="s">
        <v>27747</v>
      </c>
      <c r="D4969" s="21" t="s">
        <v>27748</v>
      </c>
      <c r="E4969" s="21" t="s">
        <v>10394</v>
      </c>
      <c r="F4969" s="21" t="s">
        <v>605</v>
      </c>
      <c r="G4969" s="21">
        <v>2019.0</v>
      </c>
      <c r="H4969" s="26">
        <v>43713.0</v>
      </c>
      <c r="I4969" s="21" t="s">
        <v>27749</v>
      </c>
      <c r="J4969" s="21"/>
      <c r="K4969" s="21" t="s">
        <v>27750</v>
      </c>
      <c r="L4969" s="21" t="str">
        <f>IF(ISNUMBER(VLOOKUP(A4969,EXCL,1,FALSE)),"Excluido",IF(ISNUMBER(VLOOKUP(A4969,POST,1,FALSE)),"PostAlerta",IF(ISNUMBER(VLOOKUP(A4969,PRE,1,FALSE)),"PreAlerta","")))</f>
        <v>PostAlerta</v>
      </c>
      <c r="M4969" s="21" t="str">
        <f>IF(ISNUMBER(A4969),(IF(ISNUMBER(VLOOKUP(A4969,KEYWORDS,1,FALSE)),"C/PalabrasClaves","S/PalabrasClaves")),"")</f>
        <v>S/PalabrasClaves</v>
      </c>
      <c r="N4969" s="21" t="str">
        <f t="shared" si="19"/>
        <v/>
      </c>
      <c r="O4969" s="21"/>
      <c r="P4969" s="21" t="s">
        <v>27741</v>
      </c>
      <c r="Q4969" s="21"/>
      <c r="R4969" s="21" t="str">
        <f>LEFT('2012-2022'!$P4969,4)</f>
        <v>2019</v>
      </c>
      <c r="S4969" s="21" t="s">
        <v>68</v>
      </c>
      <c r="T4969" s="21"/>
      <c r="U4969" s="21"/>
      <c r="V4969" s="21"/>
      <c r="W4969" s="27"/>
      <c r="X4969" s="27"/>
      <c r="Y4969" s="12"/>
    </row>
    <row r="4970" ht="15.75" customHeight="1">
      <c r="A4970" s="21">
        <v>3.1565105E7</v>
      </c>
      <c r="B4970" s="21" t="s">
        <v>27751</v>
      </c>
      <c r="C4970" s="21" t="s">
        <v>27752</v>
      </c>
      <c r="D4970" s="21" t="s">
        <v>27753</v>
      </c>
      <c r="E4970" s="21" t="s">
        <v>27754</v>
      </c>
      <c r="F4970" s="21" t="s">
        <v>26261</v>
      </c>
      <c r="G4970" s="21">
        <v>2019.0</v>
      </c>
      <c r="H4970" s="26">
        <v>43739.0</v>
      </c>
      <c r="I4970" s="21" t="s">
        <v>27755</v>
      </c>
      <c r="J4970" s="21"/>
      <c r="K4970" s="21" t="s">
        <v>27756</v>
      </c>
      <c r="L4970" s="21" t="str">
        <f>IF(ISNUMBER(VLOOKUP(A4970,EXCL,1,FALSE)),"Excluido",IF(ISNUMBER(VLOOKUP(A4970,POST,1,FALSE)),"PostAlerta",IF(ISNUMBER(VLOOKUP(A4970,PRE,1,FALSE)),"PreAlerta","")))</f>
        <v>PostAlerta</v>
      </c>
      <c r="M4970" s="21" t="str">
        <f>IF(ISNUMBER(A4970),(IF(ISNUMBER(VLOOKUP(A4970,KEYWORDS,1,FALSE)),"C/PalabrasClaves","S/PalabrasClaves")),"")</f>
        <v>S/PalabrasClaves</v>
      </c>
      <c r="N4970" s="21" t="str">
        <f t="shared" si="19"/>
        <v/>
      </c>
      <c r="O4970" s="21"/>
      <c r="P4970" s="21" t="s">
        <v>27741</v>
      </c>
      <c r="Q4970" s="21"/>
      <c r="R4970" s="21" t="str">
        <f>LEFT('2012-2022'!$P4970,4)</f>
        <v>2019</v>
      </c>
      <c r="S4970" s="21" t="s">
        <v>68</v>
      </c>
      <c r="T4970" s="21"/>
      <c r="U4970" s="21"/>
      <c r="V4970" s="21"/>
      <c r="W4970" s="27"/>
      <c r="X4970" s="27"/>
      <c r="Y4970" s="28"/>
    </row>
    <row r="4971" ht="15.75" customHeight="1">
      <c r="A4971" s="21">
        <v>3.1487899E7</v>
      </c>
      <c r="B4971" s="21" t="s">
        <v>27757</v>
      </c>
      <c r="C4971" s="21" t="s">
        <v>27758</v>
      </c>
      <c r="D4971" s="21" t="s">
        <v>27759</v>
      </c>
      <c r="E4971" s="21" t="s">
        <v>25380</v>
      </c>
      <c r="F4971" s="21" t="s">
        <v>5636</v>
      </c>
      <c r="G4971" s="21">
        <v>2019.0</v>
      </c>
      <c r="H4971" s="26">
        <v>43715.0</v>
      </c>
      <c r="I4971" s="21" t="s">
        <v>27760</v>
      </c>
      <c r="J4971" s="21"/>
      <c r="K4971" s="21" t="s">
        <v>27761</v>
      </c>
      <c r="L4971" s="21" t="str">
        <f>IF(ISNUMBER(VLOOKUP(A4971,EXCL,1,FALSE)),"Excluido",IF(ISNUMBER(VLOOKUP(A4971,POST,1,FALSE)),"PostAlerta",IF(ISNUMBER(VLOOKUP(A4971,PRE,1,FALSE)),"PreAlerta","")))</f>
        <v>PostAlerta</v>
      </c>
      <c r="M4971" s="21" t="str">
        <f>IF(ISNUMBER(A4971),(IF(ISNUMBER(VLOOKUP(A4971,KEYWORDS,1,FALSE)),"C/PalabrasClaves","S/PalabrasClaves")),"")</f>
        <v>S/PalabrasClaves</v>
      </c>
      <c r="N4971" s="21" t="str">
        <f t="shared" si="19"/>
        <v/>
      </c>
      <c r="O4971" s="21"/>
      <c r="P4971" s="21" t="s">
        <v>27762</v>
      </c>
      <c r="Q4971" s="21"/>
      <c r="R4971" s="21" t="str">
        <f>LEFT('2012-2022'!$P4971,4)</f>
        <v>2019</v>
      </c>
      <c r="S4971" s="21" t="s">
        <v>68</v>
      </c>
      <c r="T4971" s="21"/>
      <c r="U4971" s="21"/>
      <c r="V4971" s="21"/>
      <c r="W4971" s="27"/>
      <c r="X4971" s="27"/>
      <c r="Y4971" s="12"/>
    </row>
    <row r="4972" ht="15.75" customHeight="1">
      <c r="A4972" s="21">
        <v>3.1490924E7</v>
      </c>
      <c r="B4972" s="21" t="s">
        <v>27763</v>
      </c>
      <c r="C4972" s="21" t="s">
        <v>27764</v>
      </c>
      <c r="D4972" s="21" t="s">
        <v>27765</v>
      </c>
      <c r="E4972" s="21" t="s">
        <v>15837</v>
      </c>
      <c r="F4972" s="21" t="s">
        <v>2810</v>
      </c>
      <c r="G4972" s="21">
        <v>2019.0</v>
      </c>
      <c r="H4972" s="26">
        <v>43715.0</v>
      </c>
      <c r="I4972" s="21" t="s">
        <v>27766</v>
      </c>
      <c r="J4972" s="21"/>
      <c r="K4972" s="21" t="s">
        <v>27767</v>
      </c>
      <c r="L4972" s="21" t="str">
        <f>IF(ISNUMBER(VLOOKUP(A4972,EXCL,1,FALSE)),"Excluido",IF(ISNUMBER(VLOOKUP(A4972,POST,1,FALSE)),"PostAlerta",IF(ISNUMBER(VLOOKUP(A4972,PRE,1,FALSE)),"PreAlerta","")))</f>
        <v>PostAlerta</v>
      </c>
      <c r="M4972" s="21" t="str">
        <f>IF(ISNUMBER(A4972),(IF(ISNUMBER(VLOOKUP(A4972,KEYWORDS,1,FALSE)),"C/PalabrasClaves","S/PalabrasClaves")),"")</f>
        <v>S/PalabrasClaves</v>
      </c>
      <c r="N4972" s="21" t="str">
        <f t="shared" si="19"/>
        <v/>
      </c>
      <c r="O4972" s="21"/>
      <c r="P4972" s="21" t="s">
        <v>27768</v>
      </c>
      <c r="Q4972" s="21"/>
      <c r="R4972" s="21" t="str">
        <f>LEFT('2012-2022'!$P4972,4)</f>
        <v>2019</v>
      </c>
      <c r="S4972" s="21" t="s">
        <v>68</v>
      </c>
      <c r="T4972" s="21"/>
      <c r="U4972" s="21"/>
      <c r="V4972" s="21"/>
      <c r="W4972" s="27"/>
      <c r="X4972" s="27"/>
      <c r="Y4972" s="28"/>
    </row>
    <row r="4973" ht="15.75" customHeight="1">
      <c r="A4973" s="21">
        <v>3.1492171E7</v>
      </c>
      <c r="B4973" s="21" t="s">
        <v>27769</v>
      </c>
      <c r="C4973" s="21" t="s">
        <v>27770</v>
      </c>
      <c r="D4973" s="21" t="s">
        <v>27771</v>
      </c>
      <c r="E4973" s="21" t="s">
        <v>27772</v>
      </c>
      <c r="F4973" s="21" t="s">
        <v>332</v>
      </c>
      <c r="G4973" s="21">
        <v>2019.0</v>
      </c>
      <c r="H4973" s="26">
        <v>43716.0</v>
      </c>
      <c r="I4973" s="21" t="s">
        <v>27773</v>
      </c>
      <c r="J4973" s="21"/>
      <c r="K4973" s="21" t="s">
        <v>27774</v>
      </c>
      <c r="L4973" s="21" t="str">
        <f>IF(ISNUMBER(VLOOKUP(A4973,EXCL,1,FALSE)),"Excluido",IF(ISNUMBER(VLOOKUP(A4973,POST,1,FALSE)),"PostAlerta",IF(ISNUMBER(VLOOKUP(A4973,PRE,1,FALSE)),"PreAlerta","")))</f>
        <v>PostAlerta</v>
      </c>
      <c r="M4973" s="21" t="str">
        <f>IF(ISNUMBER(A4973),(IF(ISNUMBER(VLOOKUP(A4973,KEYWORDS,1,FALSE)),"C/PalabrasClaves","S/PalabrasClaves")),"")</f>
        <v>S/PalabrasClaves</v>
      </c>
      <c r="N4973" s="21" t="str">
        <f t="shared" si="19"/>
        <v/>
      </c>
      <c r="O4973" s="21"/>
      <c r="P4973" s="21" t="s">
        <v>27768</v>
      </c>
      <c r="Q4973" s="21"/>
      <c r="R4973" s="21" t="str">
        <f>LEFT('2012-2022'!$P4973,4)</f>
        <v>2019</v>
      </c>
      <c r="S4973" s="21" t="s">
        <v>68</v>
      </c>
      <c r="T4973" s="21"/>
      <c r="U4973" s="21"/>
      <c r="V4973" s="21"/>
      <c r="W4973" s="27"/>
      <c r="X4973" s="27"/>
      <c r="Y4973" s="12"/>
    </row>
    <row r="4974" ht="15.75" customHeight="1">
      <c r="A4974" s="21">
        <v>3.1495336E7</v>
      </c>
      <c r="B4974" s="21" t="s">
        <v>27775</v>
      </c>
      <c r="C4974" s="21" t="s">
        <v>27776</v>
      </c>
      <c r="D4974" s="21" t="s">
        <v>27777</v>
      </c>
      <c r="E4974" s="21" t="s">
        <v>27778</v>
      </c>
      <c r="F4974" s="21" t="s">
        <v>27779</v>
      </c>
      <c r="G4974" s="21">
        <v>2019.0</v>
      </c>
      <c r="H4974" s="26">
        <v>43718.0</v>
      </c>
      <c r="I4974" s="21" t="s">
        <v>27780</v>
      </c>
      <c r="J4974" s="21"/>
      <c r="K4974" s="21" t="s">
        <v>27781</v>
      </c>
      <c r="L4974" s="21" t="str">
        <f>IF(ISNUMBER(VLOOKUP(A4974,EXCL,1,FALSE)),"Excluido",IF(ISNUMBER(VLOOKUP(A4974,POST,1,FALSE)),"PostAlerta",IF(ISNUMBER(VLOOKUP(A4974,PRE,1,FALSE)),"PreAlerta","")))</f>
        <v>PostAlerta</v>
      </c>
      <c r="M4974" s="21" t="str">
        <f>IF(ISNUMBER(A4974),(IF(ISNUMBER(VLOOKUP(A4974,KEYWORDS,1,FALSE)),"C/PalabrasClaves","S/PalabrasClaves")),"")</f>
        <v>S/PalabrasClaves</v>
      </c>
      <c r="N4974" s="21" t="str">
        <f t="shared" si="19"/>
        <v/>
      </c>
      <c r="O4974" s="21"/>
      <c r="P4974" s="21" t="s">
        <v>27782</v>
      </c>
      <c r="Q4974" s="21"/>
      <c r="R4974" s="21" t="str">
        <f>LEFT('2012-2022'!$P4974,4)</f>
        <v>2019</v>
      </c>
      <c r="S4974" s="21" t="s">
        <v>68</v>
      </c>
      <c r="T4974" s="21"/>
      <c r="U4974" s="21"/>
      <c r="V4974" s="21"/>
      <c r="W4974" s="27"/>
      <c r="X4974" s="27"/>
      <c r="Y4974" s="28"/>
    </row>
    <row r="4975" ht="15.75" customHeight="1">
      <c r="A4975" s="21">
        <v>3.1500667E7</v>
      </c>
      <c r="B4975" s="21" t="s">
        <v>27783</v>
      </c>
      <c r="C4975" s="21" t="s">
        <v>27784</v>
      </c>
      <c r="D4975" s="21" t="s">
        <v>27785</v>
      </c>
      <c r="E4975" s="21" t="s">
        <v>23077</v>
      </c>
      <c r="F4975" s="21" t="s">
        <v>332</v>
      </c>
      <c r="G4975" s="21">
        <v>2019.0</v>
      </c>
      <c r="H4975" s="26">
        <v>43719.0</v>
      </c>
      <c r="I4975" s="21" t="s">
        <v>27786</v>
      </c>
      <c r="J4975" s="21"/>
      <c r="K4975" s="21" t="s">
        <v>27787</v>
      </c>
      <c r="L4975" s="21" t="str">
        <f>IF(ISNUMBER(VLOOKUP(A4975,EXCL,1,FALSE)),"Excluido",IF(ISNUMBER(VLOOKUP(A4975,POST,1,FALSE)),"PostAlerta",IF(ISNUMBER(VLOOKUP(A4975,PRE,1,FALSE)),"PreAlerta","")))</f>
        <v>PostAlerta</v>
      </c>
      <c r="M4975" s="21" t="str">
        <f>IF(ISNUMBER(A4975),(IF(ISNUMBER(VLOOKUP(A4975,KEYWORDS,1,FALSE)),"C/PalabrasClaves","S/PalabrasClaves")),"")</f>
        <v>C/PalabrasClaves</v>
      </c>
      <c r="N4975" s="21" t="str">
        <f t="shared" si="19"/>
        <v/>
      </c>
      <c r="O4975" s="21"/>
      <c r="P4975" s="21" t="s">
        <v>27782</v>
      </c>
      <c r="Q4975" s="21"/>
      <c r="R4975" s="21" t="str">
        <f>LEFT('2012-2022'!$P4975,4)</f>
        <v>2019</v>
      </c>
      <c r="S4975" s="21" t="s">
        <v>68</v>
      </c>
      <c r="T4975" s="21"/>
      <c r="U4975" s="21"/>
      <c r="V4975" s="21"/>
      <c r="W4975" s="27"/>
      <c r="X4975" s="27"/>
      <c r="Y4975" s="12"/>
    </row>
    <row r="4976" ht="15.75" customHeight="1">
      <c r="A4976" s="21">
        <v>3.1504075E7</v>
      </c>
      <c r="B4976" s="21" t="s">
        <v>27788</v>
      </c>
      <c r="C4976" s="21" t="s">
        <v>27789</v>
      </c>
      <c r="D4976" s="21" t="s">
        <v>27790</v>
      </c>
      <c r="E4976" s="21" t="s">
        <v>27791</v>
      </c>
      <c r="F4976" s="21" t="s">
        <v>1789</v>
      </c>
      <c r="G4976" s="21">
        <v>2019.0</v>
      </c>
      <c r="H4976" s="26">
        <v>43719.0</v>
      </c>
      <c r="I4976" s="21" t="s">
        <v>27792</v>
      </c>
      <c r="J4976" s="21"/>
      <c r="K4976" s="21" t="s">
        <v>27793</v>
      </c>
      <c r="L4976" s="21" t="str">
        <f>IF(ISNUMBER(VLOOKUP(A4976,EXCL,1,FALSE)),"Excluido",IF(ISNUMBER(VLOOKUP(A4976,POST,1,FALSE)),"PostAlerta",IF(ISNUMBER(VLOOKUP(A4976,PRE,1,FALSE)),"PreAlerta","")))</f>
        <v>PostAlerta</v>
      </c>
      <c r="M4976" s="21" t="str">
        <f>IF(ISNUMBER(A4976),(IF(ISNUMBER(VLOOKUP(A4976,KEYWORDS,1,FALSE)),"C/PalabrasClaves","S/PalabrasClaves")),"")</f>
        <v>S/PalabrasClaves</v>
      </c>
      <c r="N4976" s="21" t="str">
        <f t="shared" si="19"/>
        <v/>
      </c>
      <c r="O4976" s="21"/>
      <c r="P4976" s="21" t="s">
        <v>27794</v>
      </c>
      <c r="Q4976" s="21"/>
      <c r="R4976" s="21" t="str">
        <f>LEFT('2012-2022'!$P4976,4)</f>
        <v>2019</v>
      </c>
      <c r="S4976" s="21" t="s">
        <v>68</v>
      </c>
      <c r="T4976" s="21"/>
      <c r="U4976" s="21"/>
      <c r="V4976" s="21"/>
      <c r="W4976" s="27"/>
      <c r="X4976" s="27"/>
      <c r="Y4976" s="28"/>
    </row>
    <row r="4977" ht="15.75" customHeight="1">
      <c r="A4977" s="21">
        <v>3.1506314E7</v>
      </c>
      <c r="B4977" s="21" t="s">
        <v>27795</v>
      </c>
      <c r="C4977" s="21" t="s">
        <v>27796</v>
      </c>
      <c r="D4977" s="21" t="s">
        <v>27797</v>
      </c>
      <c r="E4977" s="21" t="s">
        <v>27798</v>
      </c>
      <c r="F4977" s="21" t="s">
        <v>7946</v>
      </c>
      <c r="G4977" s="21">
        <v>2019.0</v>
      </c>
      <c r="H4977" s="26">
        <v>43720.0</v>
      </c>
      <c r="I4977" s="21" t="s">
        <v>27799</v>
      </c>
      <c r="J4977" s="21"/>
      <c r="K4977" s="21" t="s">
        <v>27800</v>
      </c>
      <c r="L4977" s="21" t="str">
        <f>IF(ISNUMBER(VLOOKUP(A4977,EXCL,1,FALSE)),"Excluido",IF(ISNUMBER(VLOOKUP(A4977,POST,1,FALSE)),"PostAlerta",IF(ISNUMBER(VLOOKUP(A4977,PRE,1,FALSE)),"PreAlerta","")))</f>
        <v>PostAlerta</v>
      </c>
      <c r="M4977" s="21" t="str">
        <f>IF(ISNUMBER(A4977),(IF(ISNUMBER(VLOOKUP(A4977,KEYWORDS,1,FALSE)),"C/PalabrasClaves","S/PalabrasClaves")),"")</f>
        <v>S/PalabrasClaves</v>
      </c>
      <c r="N4977" s="21" t="str">
        <f t="shared" si="19"/>
        <v/>
      </c>
      <c r="O4977" s="21"/>
      <c r="P4977" s="21" t="s">
        <v>27794</v>
      </c>
      <c r="Q4977" s="21"/>
      <c r="R4977" s="21" t="str">
        <f>LEFT('2012-2022'!$P4977,4)</f>
        <v>2019</v>
      </c>
      <c r="S4977" s="21" t="s">
        <v>68</v>
      </c>
      <c r="T4977" s="21"/>
      <c r="U4977" s="21"/>
      <c r="V4977" s="21"/>
      <c r="W4977" s="27"/>
      <c r="X4977" s="27"/>
      <c r="Y4977" s="12"/>
    </row>
    <row r="4978" ht="15.75" customHeight="1">
      <c r="A4978" s="21">
        <v>3.1510926E7</v>
      </c>
      <c r="B4978" s="21" t="s">
        <v>27801</v>
      </c>
      <c r="C4978" s="21" t="s">
        <v>27802</v>
      </c>
      <c r="D4978" s="21" t="s">
        <v>27803</v>
      </c>
      <c r="E4978" s="21" t="s">
        <v>27804</v>
      </c>
      <c r="F4978" s="21" t="s">
        <v>368</v>
      </c>
      <c r="G4978" s="21">
        <v>2019.0</v>
      </c>
      <c r="H4978" s="26">
        <v>43721.0</v>
      </c>
      <c r="I4978" s="21" t="s">
        <v>27805</v>
      </c>
      <c r="J4978" s="21"/>
      <c r="K4978" s="21" t="s">
        <v>27806</v>
      </c>
      <c r="L4978" s="21" t="str">
        <f>IF(ISNUMBER(VLOOKUP(A4978,EXCL,1,FALSE)),"Excluido",IF(ISNUMBER(VLOOKUP(A4978,POST,1,FALSE)),"PostAlerta",IF(ISNUMBER(VLOOKUP(A4978,PRE,1,FALSE)),"PreAlerta","")))</f>
        <v>PostAlerta</v>
      </c>
      <c r="M4978" s="21" t="str">
        <f>IF(ISNUMBER(A4978),(IF(ISNUMBER(VLOOKUP(A4978,KEYWORDS,1,FALSE)),"C/PalabrasClaves","S/PalabrasClaves")),"")</f>
        <v>C/PalabrasClaves</v>
      </c>
      <c r="N4978" s="21" t="str">
        <f t="shared" si="19"/>
        <v/>
      </c>
      <c r="O4978" s="21"/>
      <c r="P4978" s="21" t="s">
        <v>27807</v>
      </c>
      <c r="Q4978" s="21"/>
      <c r="R4978" s="21" t="str">
        <f>LEFT('2012-2022'!$P4978,4)</f>
        <v>2019</v>
      </c>
      <c r="S4978" s="21" t="s">
        <v>68</v>
      </c>
      <c r="T4978" s="21"/>
      <c r="U4978" s="21"/>
      <c r="V4978" s="21"/>
      <c r="W4978" s="27"/>
      <c r="X4978" s="27"/>
      <c r="Y4978" s="28"/>
    </row>
    <row r="4979" ht="15.75" customHeight="1">
      <c r="A4979" s="21">
        <v>3.1511038E7</v>
      </c>
      <c r="B4979" s="21" t="s">
        <v>27808</v>
      </c>
      <c r="C4979" s="21" t="s">
        <v>27809</v>
      </c>
      <c r="D4979" s="21" t="s">
        <v>27810</v>
      </c>
      <c r="E4979" s="21" t="s">
        <v>26283</v>
      </c>
      <c r="F4979" s="21" t="s">
        <v>332</v>
      </c>
      <c r="G4979" s="21">
        <v>2019.0</v>
      </c>
      <c r="H4979" s="26">
        <v>43721.0</v>
      </c>
      <c r="I4979" s="21" t="s">
        <v>27811</v>
      </c>
      <c r="J4979" s="21"/>
      <c r="K4979" s="21" t="s">
        <v>27812</v>
      </c>
      <c r="L4979" s="21" t="str">
        <f>IF(ISNUMBER(VLOOKUP(A4979,EXCL,1,FALSE)),"Excluido",IF(ISNUMBER(VLOOKUP(A4979,POST,1,FALSE)),"PostAlerta",IF(ISNUMBER(VLOOKUP(A4979,PRE,1,FALSE)),"PreAlerta","")))</f>
        <v>PostAlerta</v>
      </c>
      <c r="M4979" s="21" t="str">
        <f>IF(ISNUMBER(A4979),(IF(ISNUMBER(VLOOKUP(A4979,KEYWORDS,1,FALSE)),"C/PalabrasClaves","S/PalabrasClaves")),"")</f>
        <v>S/PalabrasClaves</v>
      </c>
      <c r="N4979" s="21" t="str">
        <f t="shared" si="19"/>
        <v/>
      </c>
      <c r="O4979" s="21"/>
      <c r="P4979" s="21" t="s">
        <v>27807</v>
      </c>
      <c r="Q4979" s="21"/>
      <c r="R4979" s="21" t="str">
        <f>LEFT('2012-2022'!$P4979,4)</f>
        <v>2019</v>
      </c>
      <c r="S4979" s="21" t="s">
        <v>68</v>
      </c>
      <c r="T4979" s="21"/>
      <c r="U4979" s="21"/>
      <c r="V4979" s="21"/>
      <c r="W4979" s="27"/>
      <c r="X4979" s="27"/>
      <c r="Y4979" s="12"/>
    </row>
    <row r="4980" ht="15.75" customHeight="1">
      <c r="A4980" s="21">
        <v>3.1511528E7</v>
      </c>
      <c r="B4980" s="21" t="s">
        <v>27813</v>
      </c>
      <c r="C4980" s="21" t="s">
        <v>27814</v>
      </c>
      <c r="D4980" s="21" t="s">
        <v>27815</v>
      </c>
      <c r="E4980" s="21" t="s">
        <v>18532</v>
      </c>
      <c r="F4980" s="21" t="s">
        <v>5609</v>
      </c>
      <c r="G4980" s="21">
        <v>2019.0</v>
      </c>
      <c r="H4980" s="26">
        <v>43721.0</v>
      </c>
      <c r="I4980" s="21" t="s">
        <v>27816</v>
      </c>
      <c r="J4980" s="21"/>
      <c r="K4980" s="21" t="s">
        <v>27817</v>
      </c>
      <c r="L4980" s="21" t="str">
        <f>IF(ISNUMBER(VLOOKUP(A4980,EXCL,1,FALSE)),"Excluido",IF(ISNUMBER(VLOOKUP(A4980,POST,1,FALSE)),"PostAlerta",IF(ISNUMBER(VLOOKUP(A4980,PRE,1,FALSE)),"PreAlerta","")))</f>
        <v>PostAlerta</v>
      </c>
      <c r="M4980" s="21" t="str">
        <f>IF(ISNUMBER(A4980),(IF(ISNUMBER(VLOOKUP(A4980,KEYWORDS,1,FALSE)),"C/PalabrasClaves","S/PalabrasClaves")),"")</f>
        <v>S/PalabrasClaves</v>
      </c>
      <c r="N4980" s="21" t="str">
        <f t="shared" si="19"/>
        <v/>
      </c>
      <c r="O4980" s="21"/>
      <c r="P4980" s="21" t="s">
        <v>27807</v>
      </c>
      <c r="Q4980" s="21"/>
      <c r="R4980" s="21" t="str">
        <f>LEFT('2012-2022'!$P4980,4)</f>
        <v>2019</v>
      </c>
      <c r="S4980" s="21" t="s">
        <v>68</v>
      </c>
      <c r="T4980" s="21"/>
      <c r="U4980" s="21"/>
      <c r="V4980" s="21"/>
      <c r="W4980" s="27"/>
      <c r="X4980" s="27"/>
      <c r="Y4980" s="28"/>
    </row>
    <row r="4981" ht="15.75" customHeight="1">
      <c r="A4981" s="21">
        <v>3.1515347E7</v>
      </c>
      <c r="B4981" s="21" t="s">
        <v>27818</v>
      </c>
      <c r="C4981" s="21" t="s">
        <v>27819</v>
      </c>
      <c r="D4981" s="21" t="s">
        <v>27820</v>
      </c>
      <c r="E4981" s="21" t="s">
        <v>25463</v>
      </c>
      <c r="F4981" s="21" t="s">
        <v>26236</v>
      </c>
      <c r="G4981" s="21">
        <v>2019.0</v>
      </c>
      <c r="H4981" s="26">
        <v>43722.0</v>
      </c>
      <c r="I4981" s="21" t="s">
        <v>27821</v>
      </c>
      <c r="J4981" s="21"/>
      <c r="K4981" s="21" t="s">
        <v>27822</v>
      </c>
      <c r="L4981" s="21" t="str">
        <f>IF(ISNUMBER(VLOOKUP(A4981,EXCL,1,FALSE)),"Excluido",IF(ISNUMBER(VLOOKUP(A4981,POST,1,FALSE)),"PostAlerta",IF(ISNUMBER(VLOOKUP(A4981,PRE,1,FALSE)),"PreAlerta","")))</f>
        <v>PostAlerta</v>
      </c>
      <c r="M4981" s="21" t="str">
        <f>IF(ISNUMBER(A4981),(IF(ISNUMBER(VLOOKUP(A4981,KEYWORDS,1,FALSE)),"C/PalabrasClaves","S/PalabrasClaves")),"")</f>
        <v>S/PalabrasClaves</v>
      </c>
      <c r="N4981" s="21" t="str">
        <f t="shared" si="19"/>
        <v/>
      </c>
      <c r="O4981" s="21"/>
      <c r="P4981" s="21" t="s">
        <v>27823</v>
      </c>
      <c r="Q4981" s="21"/>
      <c r="R4981" s="21" t="str">
        <f>LEFT('2012-2022'!$P4981,4)</f>
        <v>2019</v>
      </c>
      <c r="S4981" s="21" t="s">
        <v>68</v>
      </c>
      <c r="T4981" s="21"/>
      <c r="U4981" s="21"/>
      <c r="V4981" s="21"/>
      <c r="W4981" s="27"/>
      <c r="X4981" s="27"/>
      <c r="Y4981" s="12"/>
    </row>
    <row r="4982" ht="15.75" customHeight="1">
      <c r="A4982" s="21">
        <v>3.0535175E7</v>
      </c>
      <c r="B4982" s="21" t="s">
        <v>27824</v>
      </c>
      <c r="C4982" s="21" t="s">
        <v>27825</v>
      </c>
      <c r="D4982" s="21" t="s">
        <v>27826</v>
      </c>
      <c r="E4982" s="21" t="s">
        <v>27827</v>
      </c>
      <c r="F4982" s="21" t="s">
        <v>458</v>
      </c>
      <c r="G4982" s="21">
        <v>2019.0</v>
      </c>
      <c r="H4982" s="26">
        <v>43446.0</v>
      </c>
      <c r="I4982" s="21"/>
      <c r="J4982" s="21"/>
      <c r="K4982" s="21" t="s">
        <v>27828</v>
      </c>
      <c r="L4982" s="21" t="str">
        <f>IF(ISNUMBER(VLOOKUP(A4982,EXCL,1,FALSE)),"Excluido",IF(ISNUMBER(VLOOKUP(A4982,POST,1,FALSE)),"PostAlerta",IF(ISNUMBER(VLOOKUP(A4982,PRE,1,FALSE)),"PreAlerta","")))</f>
        <v>PostAlerta</v>
      </c>
      <c r="M4982" s="21" t="str">
        <f>IF(ISNUMBER(A4982),(IF(ISNUMBER(VLOOKUP(A4982,KEYWORDS,1,FALSE)),"C/PalabrasClaves","S/PalabrasClaves")),"")</f>
        <v>S/PalabrasClaves</v>
      </c>
      <c r="N4982" s="21" t="str">
        <f t="shared" si="19"/>
        <v/>
      </c>
      <c r="O4982" s="21"/>
      <c r="P4982" s="21" t="s">
        <v>27829</v>
      </c>
      <c r="Q4982" s="21"/>
      <c r="R4982" s="21" t="str">
        <f>LEFT('2012-2022'!$P4982,4)</f>
        <v>2019</v>
      </c>
      <c r="S4982" s="21" t="s">
        <v>68</v>
      </c>
      <c r="T4982" s="21"/>
      <c r="U4982" s="21"/>
      <c r="V4982" s="21"/>
      <c r="W4982" s="27"/>
      <c r="X4982" s="27"/>
      <c r="Y4982" s="28"/>
    </row>
    <row r="4983" ht="15.75" customHeight="1">
      <c r="A4983" s="21">
        <v>3.1155384E7</v>
      </c>
      <c r="B4983" s="21" t="s">
        <v>27830</v>
      </c>
      <c r="C4983" s="21" t="s">
        <v>27831</v>
      </c>
      <c r="D4983" s="21" t="s">
        <v>27832</v>
      </c>
      <c r="E4983" s="21" t="s">
        <v>27833</v>
      </c>
      <c r="F4983" s="21" t="s">
        <v>23352</v>
      </c>
      <c r="G4983" s="21">
        <v>2019.0</v>
      </c>
      <c r="H4983" s="26">
        <v>43620.0</v>
      </c>
      <c r="I4983" s="21" t="s">
        <v>27834</v>
      </c>
      <c r="J4983" s="21"/>
      <c r="K4983" s="21" t="s">
        <v>27835</v>
      </c>
      <c r="L4983" s="21" t="str">
        <f>IF(ISNUMBER(VLOOKUP(A4983,EXCL,1,FALSE)),"Excluido",IF(ISNUMBER(VLOOKUP(A4983,POST,1,FALSE)),"PostAlerta",IF(ISNUMBER(VLOOKUP(A4983,PRE,1,FALSE)),"PreAlerta","")))</f>
        <v>Excluido</v>
      </c>
      <c r="M4983" s="21" t="str">
        <f>IF(ISNUMBER(A4983),(IF(ISNUMBER(VLOOKUP(A4983,KEYWORDS,1,FALSE)),"C/PalabrasClaves","S/PalabrasClaves")),"")</f>
        <v>S/PalabrasClaves</v>
      </c>
      <c r="N4983" s="21" t="str">
        <f t="shared" si="19"/>
        <v/>
      </c>
      <c r="O4983" s="21"/>
      <c r="P4983" s="21" t="s">
        <v>27829</v>
      </c>
      <c r="Q4983" s="21"/>
      <c r="R4983" s="21" t="str">
        <f>LEFT('2012-2022'!$P4983,4)</f>
        <v>2019</v>
      </c>
      <c r="S4983" s="21" t="s">
        <v>68</v>
      </c>
      <c r="T4983" s="21"/>
      <c r="U4983" s="21"/>
      <c r="V4983" s="21"/>
      <c r="W4983" s="27"/>
      <c r="X4983" s="27"/>
      <c r="Y4983" s="12"/>
    </row>
    <row r="4984" ht="15.75" customHeight="1">
      <c r="A4984" s="21">
        <v>3.152E7</v>
      </c>
      <c r="B4984" s="21" t="s">
        <v>27836</v>
      </c>
      <c r="C4984" s="21" t="s">
        <v>27837</v>
      </c>
      <c r="D4984" s="21" t="s">
        <v>27838</v>
      </c>
      <c r="E4984" s="21" t="s">
        <v>11746</v>
      </c>
      <c r="F4984" s="21" t="s">
        <v>5609</v>
      </c>
      <c r="G4984" s="21">
        <v>2019.0</v>
      </c>
      <c r="H4984" s="26">
        <v>43723.0</v>
      </c>
      <c r="I4984" s="21" t="s">
        <v>27839</v>
      </c>
      <c r="J4984" s="21"/>
      <c r="K4984" s="21" t="s">
        <v>27840</v>
      </c>
      <c r="L4984" s="21" t="str">
        <f>IF(ISNUMBER(VLOOKUP(A4984,EXCL,1,FALSE)),"Excluido",IF(ISNUMBER(VLOOKUP(A4984,POST,1,FALSE)),"PostAlerta",IF(ISNUMBER(VLOOKUP(A4984,PRE,1,FALSE)),"PreAlerta","")))</f>
        <v>PostAlerta</v>
      </c>
      <c r="M4984" s="21" t="str">
        <f>IF(ISNUMBER(A4984),(IF(ISNUMBER(VLOOKUP(A4984,KEYWORDS,1,FALSE)),"C/PalabrasClaves","S/PalabrasClaves")),"")</f>
        <v>S/PalabrasClaves</v>
      </c>
      <c r="N4984" s="21" t="str">
        <f t="shared" si="19"/>
        <v/>
      </c>
      <c r="O4984" s="21"/>
      <c r="P4984" s="21" t="s">
        <v>27829</v>
      </c>
      <c r="Q4984" s="21"/>
      <c r="R4984" s="21" t="str">
        <f>LEFT('2012-2022'!$P4984,4)</f>
        <v>2019</v>
      </c>
      <c r="S4984" s="21" t="s">
        <v>68</v>
      </c>
      <c r="T4984" s="21"/>
      <c r="U4984" s="21"/>
      <c r="V4984" s="21"/>
      <c r="W4984" s="27"/>
      <c r="X4984" s="27"/>
      <c r="Y4984" s="28"/>
    </row>
    <row r="4985" ht="15.75" customHeight="1">
      <c r="A4985" s="21">
        <v>3.1540253E7</v>
      </c>
      <c r="B4985" s="21" t="s">
        <v>27841</v>
      </c>
      <c r="C4985" s="21" t="s">
        <v>27842</v>
      </c>
      <c r="D4985" s="21" t="s">
        <v>27843</v>
      </c>
      <c r="E4985" s="21" t="s">
        <v>27844</v>
      </c>
      <c r="F4985" s="21" t="s">
        <v>104</v>
      </c>
      <c r="G4985" s="21">
        <v>2019.0</v>
      </c>
      <c r="H4985" s="26">
        <v>43730.0</v>
      </c>
      <c r="I4985" s="21" t="s">
        <v>27845</v>
      </c>
      <c r="J4985" s="21"/>
      <c r="K4985" s="21" t="s">
        <v>27846</v>
      </c>
      <c r="L4985" s="21" t="str">
        <f>IF(ISNUMBER(VLOOKUP(A4985,EXCL,1,FALSE)),"Excluido",IF(ISNUMBER(VLOOKUP(A4985,POST,1,FALSE)),"PostAlerta",IF(ISNUMBER(VLOOKUP(A4985,PRE,1,FALSE)),"PreAlerta","")))</f>
        <v>PostAlerta</v>
      </c>
      <c r="M4985" s="21" t="str">
        <f>IF(ISNUMBER(A4985),(IF(ISNUMBER(VLOOKUP(A4985,KEYWORDS,1,FALSE)),"C/PalabrasClaves","S/PalabrasClaves")),"")</f>
        <v>S/PalabrasClaves</v>
      </c>
      <c r="N4985" s="21" t="str">
        <f t="shared" si="19"/>
        <v/>
      </c>
      <c r="O4985" s="21"/>
      <c r="P4985" s="21" t="s">
        <v>27829</v>
      </c>
      <c r="Q4985" s="21"/>
      <c r="R4985" s="21" t="str">
        <f>LEFT('2012-2022'!$P4985,4)</f>
        <v>2019</v>
      </c>
      <c r="S4985" s="21" t="s">
        <v>68</v>
      </c>
      <c r="T4985" s="21"/>
      <c r="U4985" s="21"/>
      <c r="V4985" s="21"/>
      <c r="W4985" s="27"/>
      <c r="X4985" s="27"/>
      <c r="Y4985" s="12"/>
    </row>
    <row r="4986" ht="15.75" customHeight="1">
      <c r="A4986" s="21">
        <v>3.1530679E7</v>
      </c>
      <c r="B4986" s="21" t="s">
        <v>27847</v>
      </c>
      <c r="C4986" s="21" t="s">
        <v>27848</v>
      </c>
      <c r="D4986" s="21" t="s">
        <v>27849</v>
      </c>
      <c r="E4986" s="21" t="s">
        <v>27850</v>
      </c>
      <c r="F4986" s="21" t="s">
        <v>7946</v>
      </c>
      <c r="G4986" s="21">
        <v>2019.0</v>
      </c>
      <c r="H4986" s="26">
        <v>43727.0</v>
      </c>
      <c r="I4986" s="21" t="s">
        <v>27851</v>
      </c>
      <c r="J4986" s="21"/>
      <c r="K4986" s="21" t="s">
        <v>27852</v>
      </c>
      <c r="L4986" s="21" t="str">
        <f>IF(ISNUMBER(VLOOKUP(A4986,EXCL,1,FALSE)),"Excluido",IF(ISNUMBER(VLOOKUP(A4986,POST,1,FALSE)),"PostAlerta",IF(ISNUMBER(VLOOKUP(A4986,PRE,1,FALSE)),"PreAlerta","")))</f>
        <v>PostAlerta</v>
      </c>
      <c r="M4986" s="21" t="str">
        <f>IF(ISNUMBER(A4986),(IF(ISNUMBER(VLOOKUP(A4986,KEYWORDS,1,FALSE)),"C/PalabrasClaves","S/PalabrasClaves")),"")</f>
        <v>S/PalabrasClaves</v>
      </c>
      <c r="N4986" s="21" t="str">
        <f t="shared" si="19"/>
        <v/>
      </c>
      <c r="O4986" s="21"/>
      <c r="P4986" s="21" t="s">
        <v>27853</v>
      </c>
      <c r="Q4986" s="21"/>
      <c r="R4986" s="21" t="str">
        <f>LEFT('2012-2022'!$P4986,4)</f>
        <v>2019</v>
      </c>
      <c r="S4986" s="21" t="s">
        <v>68</v>
      </c>
      <c r="T4986" s="21"/>
      <c r="U4986" s="21"/>
      <c r="V4986" s="21"/>
      <c r="W4986" s="27"/>
      <c r="X4986" s="27"/>
      <c r="Y4986" s="28"/>
    </row>
    <row r="4987" ht="15.75" customHeight="1">
      <c r="A4987" s="21">
        <v>3.1533745E7</v>
      </c>
      <c r="B4987" s="21" t="s">
        <v>27854</v>
      </c>
      <c r="C4987" s="21" t="s">
        <v>27855</v>
      </c>
      <c r="D4987" s="21" t="s">
        <v>27856</v>
      </c>
      <c r="E4987" s="21" t="s">
        <v>17655</v>
      </c>
      <c r="F4987" s="21" t="s">
        <v>818</v>
      </c>
      <c r="G4987" s="21">
        <v>2019.0</v>
      </c>
      <c r="H4987" s="26">
        <v>43728.0</v>
      </c>
      <c r="I4987" s="21" t="s">
        <v>27857</v>
      </c>
      <c r="J4987" s="21"/>
      <c r="K4987" s="21" t="s">
        <v>27858</v>
      </c>
      <c r="L4987" s="21" t="str">
        <f>IF(ISNUMBER(VLOOKUP(A4987,EXCL,1,FALSE)),"Excluido",IF(ISNUMBER(VLOOKUP(A4987,POST,1,FALSE)),"PostAlerta",IF(ISNUMBER(VLOOKUP(A4987,PRE,1,FALSE)),"PreAlerta","")))</f>
        <v>PostAlerta</v>
      </c>
      <c r="M4987" s="21" t="str">
        <f>IF(ISNUMBER(A4987),(IF(ISNUMBER(VLOOKUP(A4987,KEYWORDS,1,FALSE)),"C/PalabrasClaves","S/PalabrasClaves")),"")</f>
        <v>S/PalabrasClaves</v>
      </c>
      <c r="N4987" s="21" t="str">
        <f t="shared" si="19"/>
        <v/>
      </c>
      <c r="O4987" s="21"/>
      <c r="P4987" s="21" t="s">
        <v>27859</v>
      </c>
      <c r="Q4987" s="21"/>
      <c r="R4987" s="21" t="str">
        <f>LEFT('2012-2022'!$P4987,4)</f>
        <v>2019</v>
      </c>
      <c r="S4987" s="21" t="s">
        <v>68</v>
      </c>
      <c r="T4987" s="21"/>
      <c r="U4987" s="21"/>
      <c r="V4987" s="21"/>
      <c r="W4987" s="27"/>
      <c r="X4987" s="27"/>
      <c r="Y4987" s="12"/>
    </row>
    <row r="4988" ht="15.75" customHeight="1">
      <c r="A4988" s="21">
        <v>3.1539395E7</v>
      </c>
      <c r="B4988" s="21" t="s">
        <v>27860</v>
      </c>
      <c r="C4988" s="21" t="s">
        <v>27861</v>
      </c>
      <c r="D4988" s="21" t="s">
        <v>27862</v>
      </c>
      <c r="E4988" s="21" t="s">
        <v>13212</v>
      </c>
      <c r="F4988" s="21" t="s">
        <v>2810</v>
      </c>
      <c r="G4988" s="21">
        <v>2019.0</v>
      </c>
      <c r="H4988" s="26">
        <v>43729.0</v>
      </c>
      <c r="I4988" s="21" t="s">
        <v>27863</v>
      </c>
      <c r="J4988" s="21"/>
      <c r="K4988" s="21" t="s">
        <v>27864</v>
      </c>
      <c r="L4988" s="21" t="str">
        <f>IF(ISNUMBER(VLOOKUP(A4988,EXCL,1,FALSE)),"Excluido",IF(ISNUMBER(VLOOKUP(A4988,POST,1,FALSE)),"PostAlerta",IF(ISNUMBER(VLOOKUP(A4988,PRE,1,FALSE)),"PreAlerta","")))</f>
        <v>PostAlerta</v>
      </c>
      <c r="M4988" s="21" t="str">
        <f>IF(ISNUMBER(A4988),(IF(ISNUMBER(VLOOKUP(A4988,KEYWORDS,1,FALSE)),"C/PalabrasClaves","S/PalabrasClaves")),"")</f>
        <v>S/PalabrasClaves</v>
      </c>
      <c r="N4988" s="21" t="str">
        <f t="shared" si="19"/>
        <v/>
      </c>
      <c r="O4988" s="21"/>
      <c r="P4988" s="21" t="s">
        <v>27865</v>
      </c>
      <c r="Q4988" s="21"/>
      <c r="R4988" s="21" t="str">
        <f>LEFT('2012-2022'!$P4988,4)</f>
        <v>2019</v>
      </c>
      <c r="S4988" s="21" t="s">
        <v>68</v>
      </c>
      <c r="T4988" s="21"/>
      <c r="U4988" s="21"/>
      <c r="V4988" s="21"/>
      <c r="W4988" s="27"/>
      <c r="X4988" s="27"/>
      <c r="Y4988" s="28"/>
    </row>
    <row r="4989" ht="15.75" customHeight="1">
      <c r="A4989" s="21">
        <v>3.1720221E7</v>
      </c>
      <c r="B4989" s="21" t="s">
        <v>27866</v>
      </c>
      <c r="C4989" s="21" t="s">
        <v>27867</v>
      </c>
      <c r="D4989" s="21" t="s">
        <v>27868</v>
      </c>
      <c r="E4989" s="21" t="s">
        <v>27869</v>
      </c>
      <c r="F4989" s="21" t="s">
        <v>15195</v>
      </c>
      <c r="G4989" s="21">
        <v>2019.0</v>
      </c>
      <c r="H4989" s="26">
        <v>43783.0</v>
      </c>
      <c r="I4989" s="21" t="s">
        <v>27870</v>
      </c>
      <c r="J4989" s="21"/>
      <c r="K4989" s="21" t="s">
        <v>27871</v>
      </c>
      <c r="L4989" s="21" t="str">
        <f>IF(ISNUMBER(VLOOKUP(A4989,EXCL,1,FALSE)),"Excluido",IF(ISNUMBER(VLOOKUP(A4989,POST,1,FALSE)),"PostAlerta",IF(ISNUMBER(VLOOKUP(A4989,PRE,1,FALSE)),"PreAlerta","")))</f>
        <v>PostAlerta</v>
      </c>
      <c r="M4989" s="21" t="str">
        <f>IF(ISNUMBER(A4989),(IF(ISNUMBER(VLOOKUP(A4989,KEYWORDS,1,FALSE)),"C/PalabrasClaves","S/PalabrasClaves")),"")</f>
        <v>S/PalabrasClaves</v>
      </c>
      <c r="N4989" s="21" t="str">
        <f t="shared" si="19"/>
        <v/>
      </c>
      <c r="O4989" s="21"/>
      <c r="P4989" s="21" t="s">
        <v>27872</v>
      </c>
      <c r="Q4989" s="21"/>
      <c r="R4989" s="21" t="str">
        <f>LEFT('2012-2022'!$P4989,4)</f>
        <v>2019</v>
      </c>
      <c r="S4989" s="21" t="s">
        <v>68</v>
      </c>
      <c r="T4989" s="21"/>
      <c r="U4989" s="21"/>
      <c r="V4989" s="21"/>
      <c r="W4989" s="27"/>
      <c r="X4989" s="27"/>
      <c r="Y4989" s="12"/>
    </row>
    <row r="4990" ht="15.75" customHeight="1">
      <c r="A4990" s="21">
        <v>3.1413191E7</v>
      </c>
      <c r="B4990" s="21" t="s">
        <v>27873</v>
      </c>
      <c r="C4990" s="21" t="s">
        <v>27874</v>
      </c>
      <c r="D4990" s="21" t="s">
        <v>27875</v>
      </c>
      <c r="E4990" s="21" t="s">
        <v>27876</v>
      </c>
      <c r="F4990" s="21" t="s">
        <v>1104</v>
      </c>
      <c r="G4990" s="21">
        <v>2019.0</v>
      </c>
      <c r="H4990" s="26">
        <v>43693.0</v>
      </c>
      <c r="I4990" s="21" t="s">
        <v>27877</v>
      </c>
      <c r="J4990" s="21"/>
      <c r="K4990" s="21" t="s">
        <v>27878</v>
      </c>
      <c r="L4990" s="21" t="str">
        <f>IF(ISNUMBER(VLOOKUP(A4990,EXCL,1,FALSE)),"Excluido",IF(ISNUMBER(VLOOKUP(A4990,POST,1,FALSE)),"PostAlerta",IF(ISNUMBER(VLOOKUP(A4990,PRE,1,FALSE)),"PreAlerta","")))</f>
        <v>PostAlerta</v>
      </c>
      <c r="M4990" s="21" t="str">
        <f>IF(ISNUMBER(A4990),(IF(ISNUMBER(VLOOKUP(A4990,KEYWORDS,1,FALSE)),"C/PalabrasClaves","S/PalabrasClaves")),"")</f>
        <v>C/PalabrasClaves</v>
      </c>
      <c r="N4990" s="21" t="str">
        <f t="shared" si="19"/>
        <v/>
      </c>
      <c r="O4990" s="21"/>
      <c r="P4990" s="21" t="s">
        <v>27879</v>
      </c>
      <c r="Q4990" s="21"/>
      <c r="R4990" s="21" t="str">
        <f>LEFT('2012-2022'!$P4990,4)</f>
        <v>2019</v>
      </c>
      <c r="S4990" s="21" t="s">
        <v>68</v>
      </c>
      <c r="T4990" s="21"/>
      <c r="U4990" s="21"/>
      <c r="V4990" s="21"/>
      <c r="W4990" s="27"/>
      <c r="X4990" s="27"/>
      <c r="Y4990" s="28"/>
    </row>
    <row r="4991" ht="15.75" customHeight="1">
      <c r="A4991" s="21">
        <v>3.1557808E7</v>
      </c>
      <c r="B4991" s="21" t="s">
        <v>27880</v>
      </c>
      <c r="C4991" s="21" t="s">
        <v>27881</v>
      </c>
      <c r="D4991" s="21" t="s">
        <v>27882</v>
      </c>
      <c r="E4991" s="21" t="s">
        <v>17832</v>
      </c>
      <c r="F4991" s="21" t="s">
        <v>104</v>
      </c>
      <c r="G4991" s="21">
        <v>2019.0</v>
      </c>
      <c r="H4991" s="26">
        <v>43736.0</v>
      </c>
      <c r="I4991" s="21" t="s">
        <v>27883</v>
      </c>
      <c r="J4991" s="21"/>
      <c r="K4991" s="21" t="s">
        <v>27884</v>
      </c>
      <c r="L4991" s="21" t="str">
        <f>IF(ISNUMBER(VLOOKUP(A4991,EXCL,1,FALSE)),"Excluido",IF(ISNUMBER(VLOOKUP(A4991,POST,1,FALSE)),"PostAlerta",IF(ISNUMBER(VLOOKUP(A4991,PRE,1,FALSE)),"PreAlerta","")))</f>
        <v>PostAlerta</v>
      </c>
      <c r="M4991" s="21" t="str">
        <f>IF(ISNUMBER(A4991),(IF(ISNUMBER(VLOOKUP(A4991,KEYWORDS,1,FALSE)),"C/PalabrasClaves","S/PalabrasClaves")),"")</f>
        <v>S/PalabrasClaves</v>
      </c>
      <c r="N4991" s="21" t="str">
        <f t="shared" si="19"/>
        <v/>
      </c>
      <c r="O4991" s="21"/>
      <c r="P4991" s="21" t="s">
        <v>27885</v>
      </c>
      <c r="Q4991" s="21"/>
      <c r="R4991" s="21" t="str">
        <f>LEFT('2012-2022'!$P4991,4)</f>
        <v>2019</v>
      </c>
      <c r="S4991" s="21" t="s">
        <v>68</v>
      </c>
      <c r="T4991" s="21"/>
      <c r="U4991" s="21"/>
      <c r="V4991" s="21"/>
      <c r="W4991" s="27"/>
      <c r="X4991" s="27"/>
      <c r="Y4991" s="12"/>
    </row>
    <row r="4992" ht="15.75" customHeight="1">
      <c r="A4992" s="21">
        <v>3.1558627E7</v>
      </c>
      <c r="B4992" s="21" t="s">
        <v>27886</v>
      </c>
      <c r="C4992" s="21" t="s">
        <v>27887</v>
      </c>
      <c r="D4992" s="21" t="s">
        <v>27888</v>
      </c>
      <c r="E4992" s="21" t="s">
        <v>8640</v>
      </c>
      <c r="F4992" s="21" t="s">
        <v>26236</v>
      </c>
      <c r="G4992" s="21">
        <v>2019.0</v>
      </c>
      <c r="H4992" s="26">
        <v>43736.0</v>
      </c>
      <c r="I4992" s="21" t="s">
        <v>27889</v>
      </c>
      <c r="J4992" s="21"/>
      <c r="K4992" s="21" t="s">
        <v>27890</v>
      </c>
      <c r="L4992" s="21" t="str">
        <f>IF(ISNUMBER(VLOOKUP(A4992,EXCL,1,FALSE)),"Excluido",IF(ISNUMBER(VLOOKUP(A4992,POST,1,FALSE)),"PostAlerta",IF(ISNUMBER(VLOOKUP(A4992,PRE,1,FALSE)),"PreAlerta","")))</f>
        <v>PostAlerta</v>
      </c>
      <c r="M4992" s="21" t="str">
        <f>IF(ISNUMBER(A4992),(IF(ISNUMBER(VLOOKUP(A4992,KEYWORDS,1,FALSE)),"C/PalabrasClaves","S/PalabrasClaves")),"")</f>
        <v>S/PalabrasClaves</v>
      </c>
      <c r="N4992" s="21" t="str">
        <f t="shared" si="19"/>
        <v/>
      </c>
      <c r="O4992" s="21"/>
      <c r="P4992" s="21" t="s">
        <v>27891</v>
      </c>
      <c r="Q4992" s="21"/>
      <c r="R4992" s="21" t="str">
        <f>LEFT('2012-2022'!$P4992,4)</f>
        <v>2019</v>
      </c>
      <c r="S4992" s="21" t="s">
        <v>68</v>
      </c>
      <c r="T4992" s="21"/>
      <c r="U4992" s="21"/>
      <c r="V4992" s="21"/>
      <c r="W4992" s="27"/>
      <c r="X4992" s="27"/>
      <c r="Y4992" s="28"/>
    </row>
    <row r="4993" ht="15.75" customHeight="1">
      <c r="A4993" s="21">
        <v>3.156848E7</v>
      </c>
      <c r="B4993" s="21" t="s">
        <v>27892</v>
      </c>
      <c r="C4993" s="21" t="s">
        <v>27893</v>
      </c>
      <c r="D4993" s="21" t="s">
        <v>27894</v>
      </c>
      <c r="E4993" s="21" t="s">
        <v>27895</v>
      </c>
      <c r="F4993" s="21" t="s">
        <v>2831</v>
      </c>
      <c r="G4993" s="21">
        <v>2019.0</v>
      </c>
      <c r="H4993" s="26">
        <v>43739.0</v>
      </c>
      <c r="I4993" s="21" t="s">
        <v>27896</v>
      </c>
      <c r="J4993" s="21"/>
      <c r="K4993" s="21" t="s">
        <v>27897</v>
      </c>
      <c r="L4993" s="21" t="str">
        <f>IF(ISNUMBER(VLOOKUP(A4993,EXCL,1,FALSE)),"Excluido",IF(ISNUMBER(VLOOKUP(A4993,POST,1,FALSE)),"PostAlerta",IF(ISNUMBER(VLOOKUP(A4993,PRE,1,FALSE)),"PreAlerta","")))</f>
        <v>PostAlerta</v>
      </c>
      <c r="M4993" s="21" t="str">
        <f>IF(ISNUMBER(A4993),(IF(ISNUMBER(VLOOKUP(A4993,KEYWORDS,1,FALSE)),"C/PalabrasClaves","S/PalabrasClaves")),"")</f>
        <v>S/PalabrasClaves</v>
      </c>
      <c r="N4993" s="21" t="str">
        <f t="shared" si="19"/>
        <v/>
      </c>
      <c r="O4993" s="21"/>
      <c r="P4993" s="21" t="s">
        <v>27898</v>
      </c>
      <c r="Q4993" s="21"/>
      <c r="R4993" s="21" t="str">
        <f>LEFT('2012-2022'!$P4993,4)</f>
        <v>2019</v>
      </c>
      <c r="S4993" s="21" t="s">
        <v>68</v>
      </c>
      <c r="T4993" s="21"/>
      <c r="U4993" s="21"/>
      <c r="V4993" s="21"/>
      <c r="W4993" s="27"/>
      <c r="X4993" s="27"/>
      <c r="Y4993" s="12"/>
    </row>
    <row r="4994" ht="15.75" customHeight="1">
      <c r="A4994" s="21">
        <v>3.1568486E7</v>
      </c>
      <c r="B4994" s="21" t="s">
        <v>27899</v>
      </c>
      <c r="C4994" s="21" t="s">
        <v>27900</v>
      </c>
      <c r="D4994" s="21" t="s">
        <v>27901</v>
      </c>
      <c r="E4994" s="21" t="s">
        <v>1103</v>
      </c>
      <c r="F4994" s="21" t="s">
        <v>1789</v>
      </c>
      <c r="G4994" s="21">
        <v>2019.0</v>
      </c>
      <c r="H4994" s="26">
        <v>43739.0</v>
      </c>
      <c r="I4994" s="21" t="s">
        <v>27902</v>
      </c>
      <c r="J4994" s="21"/>
      <c r="K4994" s="21" t="s">
        <v>27903</v>
      </c>
      <c r="L4994" s="21" t="str">
        <f>IF(ISNUMBER(VLOOKUP(A4994,EXCL,1,FALSE)),"Excluido",IF(ISNUMBER(VLOOKUP(A4994,POST,1,FALSE)),"PostAlerta",IF(ISNUMBER(VLOOKUP(A4994,PRE,1,FALSE)),"PreAlerta","")))</f>
        <v>PostAlerta</v>
      </c>
      <c r="M4994" s="21" t="str">
        <f>IF(ISNUMBER(A4994),(IF(ISNUMBER(VLOOKUP(A4994,KEYWORDS,1,FALSE)),"C/PalabrasClaves","S/PalabrasClaves")),"")</f>
        <v>C/PalabrasClaves</v>
      </c>
      <c r="N4994" s="21" t="str">
        <f t="shared" si="19"/>
        <v/>
      </c>
      <c r="O4994" s="21"/>
      <c r="P4994" s="21" t="s">
        <v>27898</v>
      </c>
      <c r="Q4994" s="21"/>
      <c r="R4994" s="21" t="str">
        <f>LEFT('2012-2022'!$P4994,4)</f>
        <v>2019</v>
      </c>
      <c r="S4994" s="21" t="s">
        <v>68</v>
      </c>
      <c r="T4994" s="21"/>
      <c r="U4994" s="21"/>
      <c r="V4994" s="21"/>
      <c r="W4994" s="27"/>
      <c r="X4994" s="27"/>
      <c r="Y4994" s="28"/>
    </row>
    <row r="4995" ht="15.75" customHeight="1">
      <c r="A4995" s="21">
        <v>3.1793429E7</v>
      </c>
      <c r="B4995" s="21" t="s">
        <v>27904</v>
      </c>
      <c r="C4995" s="21" t="s">
        <v>27905</v>
      </c>
      <c r="D4995" s="21" t="s">
        <v>27906</v>
      </c>
      <c r="E4995" s="21" t="s">
        <v>27907</v>
      </c>
      <c r="F4995" s="21" t="s">
        <v>6355</v>
      </c>
      <c r="G4995" s="21">
        <v>2019.0</v>
      </c>
      <c r="H4995" s="26">
        <v>43803.0</v>
      </c>
      <c r="I4995" s="21" t="s">
        <v>27908</v>
      </c>
      <c r="J4995" s="21"/>
      <c r="K4995" s="21" t="s">
        <v>27909</v>
      </c>
      <c r="L4995" s="21" t="str">
        <f>IF(ISNUMBER(VLOOKUP(A4995,EXCL,1,FALSE)),"Excluido",IF(ISNUMBER(VLOOKUP(A4995,POST,1,FALSE)),"PostAlerta",IF(ISNUMBER(VLOOKUP(A4995,PRE,1,FALSE)),"PreAlerta","")))</f>
        <v>PostAlerta</v>
      </c>
      <c r="M4995" s="21" t="str">
        <f>IF(ISNUMBER(A4995),(IF(ISNUMBER(VLOOKUP(A4995,KEYWORDS,1,FALSE)),"C/PalabrasClaves","S/PalabrasClaves")),"")</f>
        <v>S/PalabrasClaves</v>
      </c>
      <c r="N4995" s="21" t="str">
        <f t="shared" si="19"/>
        <v/>
      </c>
      <c r="O4995" s="21"/>
      <c r="P4995" s="21" t="s">
        <v>27898</v>
      </c>
      <c r="Q4995" s="21"/>
      <c r="R4995" s="21" t="str">
        <f>LEFT('2012-2022'!$P4995,4)</f>
        <v>2019</v>
      </c>
      <c r="S4995" s="21" t="s">
        <v>68</v>
      </c>
      <c r="T4995" s="21"/>
      <c r="U4995" s="21"/>
      <c r="V4995" s="21"/>
      <c r="W4995" s="27"/>
      <c r="X4995" s="27"/>
      <c r="Y4995" s="12"/>
    </row>
    <row r="4996" ht="15.75" customHeight="1">
      <c r="A4996" s="21">
        <v>2.8614137E7</v>
      </c>
      <c r="B4996" s="21" t="s">
        <v>27910</v>
      </c>
      <c r="C4996" s="21" t="s">
        <v>27911</v>
      </c>
      <c r="D4996" s="21" t="s">
        <v>27912</v>
      </c>
      <c r="E4996" s="21" t="s">
        <v>8559</v>
      </c>
      <c r="F4996" s="21" t="s">
        <v>12854</v>
      </c>
      <c r="G4996" s="21">
        <v>2019.0</v>
      </c>
      <c r="H4996" s="26">
        <v>42901.0</v>
      </c>
      <c r="I4996" s="21"/>
      <c r="J4996" s="21"/>
      <c r="K4996" s="21" t="s">
        <v>27913</v>
      </c>
      <c r="L4996" s="21" t="str">
        <f>IF(ISNUMBER(VLOOKUP(A4996,EXCL,1,FALSE)),"Excluido",IF(ISNUMBER(VLOOKUP(A4996,POST,1,FALSE)),"PostAlerta",IF(ISNUMBER(VLOOKUP(A4996,PRE,1,FALSE)),"PreAlerta","")))</f>
        <v>PostAlerta</v>
      </c>
      <c r="M4996" s="21" t="str">
        <f>IF(ISNUMBER(A4996),(IF(ISNUMBER(VLOOKUP(A4996,KEYWORDS,1,FALSE)),"C/PalabrasClaves","S/PalabrasClaves")),"")</f>
        <v>S/PalabrasClaves</v>
      </c>
      <c r="N4996" s="21" t="str">
        <f t="shared" si="19"/>
        <v/>
      </c>
      <c r="O4996" s="21"/>
      <c r="P4996" s="21" t="s">
        <v>27914</v>
      </c>
      <c r="Q4996" s="21"/>
      <c r="R4996" s="21" t="str">
        <f>LEFT('2012-2022'!$P4996,4)</f>
        <v>2019</v>
      </c>
      <c r="S4996" s="21" t="s">
        <v>27915</v>
      </c>
      <c r="T4996" s="21"/>
      <c r="U4996" s="21"/>
      <c r="V4996" s="21"/>
      <c r="W4996" s="27"/>
      <c r="X4996" s="27"/>
      <c r="Y4996" s="28"/>
    </row>
    <row r="4997" ht="15.75" customHeight="1">
      <c r="A4997" s="21">
        <v>3.0928146E7</v>
      </c>
      <c r="B4997" s="21" t="s">
        <v>27916</v>
      </c>
      <c r="C4997" s="21" t="s">
        <v>27917</v>
      </c>
      <c r="D4997" s="21" t="s">
        <v>27918</v>
      </c>
      <c r="E4997" s="21" t="s">
        <v>27919</v>
      </c>
      <c r="F4997" s="21" t="s">
        <v>27920</v>
      </c>
      <c r="G4997" s="21">
        <v>2019.0</v>
      </c>
      <c r="H4997" s="26">
        <v>43556.0</v>
      </c>
      <c r="I4997" s="21"/>
      <c r="J4997" s="21"/>
      <c r="K4997" s="21" t="s">
        <v>27921</v>
      </c>
      <c r="L4997" s="21" t="str">
        <f>IF(ISNUMBER(VLOOKUP(A4997,EXCL,1,FALSE)),"Excluido",IF(ISNUMBER(VLOOKUP(A4997,POST,1,FALSE)),"PostAlerta",IF(ISNUMBER(VLOOKUP(A4997,PRE,1,FALSE)),"PreAlerta","")))</f>
        <v>PostAlerta</v>
      </c>
      <c r="M4997" s="21" t="str">
        <f>IF(ISNUMBER(A4997),(IF(ISNUMBER(VLOOKUP(A4997,KEYWORDS,1,FALSE)),"C/PalabrasClaves","S/PalabrasClaves")),"")</f>
        <v>S/PalabrasClaves</v>
      </c>
      <c r="N4997" s="21" t="str">
        <f t="shared" si="19"/>
        <v/>
      </c>
      <c r="O4997" s="21"/>
      <c r="P4997" s="21" t="s">
        <v>27922</v>
      </c>
      <c r="Q4997" s="21"/>
      <c r="R4997" s="21" t="str">
        <f>LEFT('2012-2022'!$P4997,4)</f>
        <v>2019</v>
      </c>
      <c r="S4997" s="21" t="s">
        <v>74</v>
      </c>
      <c r="T4997" s="21"/>
      <c r="U4997" s="21"/>
      <c r="V4997" s="21"/>
      <c r="W4997" s="27"/>
      <c r="X4997" s="27"/>
      <c r="Y4997" s="12"/>
    </row>
    <row r="4998" ht="15.75" customHeight="1">
      <c r="A4998" s="21">
        <v>3.1112469E7</v>
      </c>
      <c r="B4998" s="21" t="s">
        <v>27923</v>
      </c>
      <c r="C4998" s="21" t="s">
        <v>27924</v>
      </c>
      <c r="D4998" s="21" t="s">
        <v>27925</v>
      </c>
      <c r="E4998" s="21" t="s">
        <v>27926</v>
      </c>
      <c r="F4998" s="21" t="s">
        <v>3780</v>
      </c>
      <c r="G4998" s="21">
        <v>2019.0</v>
      </c>
      <c r="H4998" s="26">
        <v>43607.0</v>
      </c>
      <c r="I4998" s="21"/>
      <c r="J4998" s="21"/>
      <c r="K4998" s="21"/>
      <c r="L4998" s="21" t="str">
        <f>IF(ISNUMBER(VLOOKUP(A4998,EXCL,1,FALSE)),"Excluido",IF(ISNUMBER(VLOOKUP(A4998,POST,1,FALSE)),"PostAlerta",IF(ISNUMBER(VLOOKUP(A4998,PRE,1,FALSE)),"PreAlerta","")))</f>
        <v>PostAlerta</v>
      </c>
      <c r="M4998" s="21" t="str">
        <f>IF(ISNUMBER(A4998),(IF(ISNUMBER(VLOOKUP(A4998,KEYWORDS,1,FALSE)),"C/PalabrasClaves","S/PalabrasClaves")),"")</f>
        <v>S/PalabrasClaves</v>
      </c>
      <c r="N4998" s="21" t="str">
        <f t="shared" si="19"/>
        <v/>
      </c>
      <c r="O4998" s="21"/>
      <c r="P4998" s="21" t="s">
        <v>27927</v>
      </c>
      <c r="Q4998" s="21"/>
      <c r="R4998" s="21" t="str">
        <f>LEFT('2012-2022'!$P4998,4)</f>
        <v>2019</v>
      </c>
      <c r="S4998" s="21" t="s">
        <v>70</v>
      </c>
      <c r="T4998" s="21"/>
      <c r="U4998" s="21"/>
      <c r="V4998" s="21"/>
      <c r="W4998" s="27"/>
      <c r="X4998" s="27"/>
      <c r="Y4998" s="28"/>
    </row>
    <row r="4999" ht="15.75" customHeight="1">
      <c r="A4999" s="21">
        <v>3.1135286E7</v>
      </c>
      <c r="B4999" s="21" t="s">
        <v>27928</v>
      </c>
      <c r="C4999" s="21" t="s">
        <v>27929</v>
      </c>
      <c r="D4999" s="21" t="s">
        <v>27930</v>
      </c>
      <c r="E4999" s="21" t="s">
        <v>27931</v>
      </c>
      <c r="F4999" s="21" t="s">
        <v>151</v>
      </c>
      <c r="G4999" s="21">
        <v>2019.0</v>
      </c>
      <c r="H4999" s="26">
        <v>43614.0</v>
      </c>
      <c r="I4999" s="21"/>
      <c r="J4999" s="21"/>
      <c r="K4999" s="21" t="s">
        <v>27932</v>
      </c>
      <c r="L4999" s="21" t="str">
        <f>IF(ISNUMBER(VLOOKUP(A4999,EXCL,1,FALSE)),"Excluido",IF(ISNUMBER(VLOOKUP(A4999,POST,1,FALSE)),"PostAlerta",IF(ISNUMBER(VLOOKUP(A4999,PRE,1,FALSE)),"PreAlerta","")))</f>
        <v>PostAlerta</v>
      </c>
      <c r="M4999" s="21" t="str">
        <f>IF(ISNUMBER(A4999),(IF(ISNUMBER(VLOOKUP(A4999,KEYWORDS,1,FALSE)),"C/PalabrasClaves","S/PalabrasClaves")),"")</f>
        <v>S/PalabrasClaves</v>
      </c>
      <c r="N4999" s="21" t="str">
        <f t="shared" si="19"/>
        <v/>
      </c>
      <c r="O4999" s="21"/>
      <c r="P4999" s="21" t="s">
        <v>27927</v>
      </c>
      <c r="Q4999" s="21"/>
      <c r="R4999" s="21" t="str">
        <f>LEFT('2012-2022'!$P4999,4)</f>
        <v>2019</v>
      </c>
      <c r="S4999" s="21" t="s">
        <v>70</v>
      </c>
      <c r="T4999" s="21"/>
      <c r="U4999" s="21"/>
      <c r="V4999" s="21"/>
      <c r="W4999" s="27"/>
      <c r="X4999" s="27"/>
      <c r="Y4999" s="12"/>
    </row>
    <row r="5000" ht="15.75" customHeight="1">
      <c r="A5000" s="21">
        <v>3.1182246E7</v>
      </c>
      <c r="B5000" s="21" t="s">
        <v>27933</v>
      </c>
      <c r="C5000" s="21" t="s">
        <v>27934</v>
      </c>
      <c r="D5000" s="21" t="s">
        <v>27935</v>
      </c>
      <c r="E5000" s="21" t="s">
        <v>26553</v>
      </c>
      <c r="F5000" s="21" t="s">
        <v>247</v>
      </c>
      <c r="G5000" s="21">
        <v>2019.0</v>
      </c>
      <c r="H5000" s="26">
        <v>43628.0</v>
      </c>
      <c r="I5000" s="21"/>
      <c r="J5000" s="21"/>
      <c r="K5000" s="21" t="s">
        <v>27936</v>
      </c>
      <c r="L5000" s="21" t="str">
        <f>IF(ISNUMBER(VLOOKUP(A5000,EXCL,1,FALSE)),"Excluido",IF(ISNUMBER(VLOOKUP(A5000,POST,1,FALSE)),"PostAlerta",IF(ISNUMBER(VLOOKUP(A5000,PRE,1,FALSE)),"PreAlerta","")))</f>
        <v>PostAlerta</v>
      </c>
      <c r="M5000" s="21" t="str">
        <f>IF(ISNUMBER(A5000),(IF(ISNUMBER(VLOOKUP(A5000,KEYWORDS,1,FALSE)),"C/PalabrasClaves","S/PalabrasClaves")),"")</f>
        <v>S/PalabrasClaves</v>
      </c>
      <c r="N5000" s="21" t="str">
        <f t="shared" si="19"/>
        <v/>
      </c>
      <c r="O5000" s="21"/>
      <c r="P5000" s="21" t="s">
        <v>27927</v>
      </c>
      <c r="Q5000" s="21"/>
      <c r="R5000" s="21" t="str">
        <f>LEFT('2012-2022'!$P5000,4)</f>
        <v>2019</v>
      </c>
      <c r="S5000" s="21" t="s">
        <v>70</v>
      </c>
      <c r="T5000" s="21"/>
      <c r="U5000" s="21"/>
      <c r="V5000" s="21"/>
      <c r="W5000" s="27"/>
      <c r="X5000" s="27"/>
      <c r="Y5000" s="28"/>
    </row>
    <row r="5001" ht="15.75" customHeight="1">
      <c r="A5001" s="21">
        <v>3.1182251E7</v>
      </c>
      <c r="B5001" s="21" t="s">
        <v>27937</v>
      </c>
      <c r="C5001" s="21" t="s">
        <v>27938</v>
      </c>
      <c r="D5001" s="21" t="s">
        <v>27939</v>
      </c>
      <c r="E5001" s="21" t="s">
        <v>27940</v>
      </c>
      <c r="F5001" s="21" t="s">
        <v>18285</v>
      </c>
      <c r="G5001" s="21">
        <v>2019.0</v>
      </c>
      <c r="H5001" s="26">
        <v>43628.0</v>
      </c>
      <c r="I5001" s="21"/>
      <c r="J5001" s="21"/>
      <c r="K5001" s="21" t="s">
        <v>27941</v>
      </c>
      <c r="L5001" s="21" t="str">
        <f>IF(ISNUMBER(VLOOKUP(A5001,EXCL,1,FALSE)),"Excluido",IF(ISNUMBER(VLOOKUP(A5001,POST,1,FALSE)),"PostAlerta",IF(ISNUMBER(VLOOKUP(A5001,PRE,1,FALSE)),"PreAlerta","")))</f>
        <v>PostAlerta</v>
      </c>
      <c r="M5001" s="21" t="str">
        <f>IF(ISNUMBER(A5001),(IF(ISNUMBER(VLOOKUP(A5001,KEYWORDS,1,FALSE)),"C/PalabrasClaves","S/PalabrasClaves")),"")</f>
        <v>S/PalabrasClaves</v>
      </c>
      <c r="N5001" s="21" t="str">
        <f t="shared" si="19"/>
        <v/>
      </c>
      <c r="O5001" s="21"/>
      <c r="P5001" s="21" t="s">
        <v>27927</v>
      </c>
      <c r="Q5001" s="21"/>
      <c r="R5001" s="21" t="str">
        <f>LEFT('2012-2022'!$P5001,4)</f>
        <v>2019</v>
      </c>
      <c r="S5001" s="21" t="s">
        <v>70</v>
      </c>
      <c r="T5001" s="21"/>
      <c r="U5001" s="21"/>
      <c r="V5001" s="21"/>
      <c r="W5001" s="27"/>
      <c r="X5001" s="27"/>
      <c r="Y5001" s="12"/>
    </row>
    <row r="5002" ht="15.75" customHeight="1">
      <c r="A5002" s="21">
        <v>3.1220612E7</v>
      </c>
      <c r="B5002" s="21" t="s">
        <v>27942</v>
      </c>
      <c r="C5002" s="21" t="s">
        <v>27943</v>
      </c>
      <c r="D5002" s="21" t="s">
        <v>27944</v>
      </c>
      <c r="E5002" s="21" t="s">
        <v>16704</v>
      </c>
      <c r="F5002" s="21" t="s">
        <v>169</v>
      </c>
      <c r="G5002" s="21">
        <v>2019.0</v>
      </c>
      <c r="H5002" s="26">
        <v>43637.0</v>
      </c>
      <c r="I5002" s="21"/>
      <c r="J5002" s="21"/>
      <c r="K5002" s="21" t="s">
        <v>27945</v>
      </c>
      <c r="L5002" s="21" t="str">
        <f>IF(ISNUMBER(VLOOKUP(A5002,EXCL,1,FALSE)),"Excluido",IF(ISNUMBER(VLOOKUP(A5002,POST,1,FALSE)),"PostAlerta",IF(ISNUMBER(VLOOKUP(A5002,PRE,1,FALSE)),"PreAlerta","")))</f>
        <v>PostAlerta</v>
      </c>
      <c r="M5002" s="21" t="str">
        <f>IF(ISNUMBER(A5002),(IF(ISNUMBER(VLOOKUP(A5002,KEYWORDS,1,FALSE)),"C/PalabrasClaves","S/PalabrasClaves")),"")</f>
        <v>S/PalabrasClaves</v>
      </c>
      <c r="N5002" s="21" t="str">
        <f t="shared" si="19"/>
        <v/>
      </c>
      <c r="O5002" s="21"/>
      <c r="P5002" s="21" t="s">
        <v>27927</v>
      </c>
      <c r="Q5002" s="21"/>
      <c r="R5002" s="21" t="str">
        <f>LEFT('2012-2022'!$P5002,4)</f>
        <v>2019</v>
      </c>
      <c r="S5002" s="21" t="s">
        <v>70</v>
      </c>
      <c r="T5002" s="21"/>
      <c r="U5002" s="21"/>
      <c r="V5002" s="21"/>
      <c r="W5002" s="27"/>
      <c r="X5002" s="27"/>
      <c r="Y5002" s="28"/>
    </row>
    <row r="5003" ht="15.75" customHeight="1">
      <c r="A5003" s="21">
        <v>3.1255535E7</v>
      </c>
      <c r="B5003" s="21" t="s">
        <v>27946</v>
      </c>
      <c r="C5003" s="21" t="s">
        <v>27947</v>
      </c>
      <c r="D5003" s="21" t="s">
        <v>27948</v>
      </c>
      <c r="E5003" s="21" t="s">
        <v>15793</v>
      </c>
      <c r="F5003" s="21" t="s">
        <v>496</v>
      </c>
      <c r="G5003" s="21">
        <v>2019.0</v>
      </c>
      <c r="H5003" s="26">
        <v>43647.0</v>
      </c>
      <c r="I5003" s="21"/>
      <c r="J5003" s="21"/>
      <c r="K5003" s="21" t="s">
        <v>27949</v>
      </c>
      <c r="L5003" s="21" t="str">
        <f>IF(ISNUMBER(VLOOKUP(A5003,EXCL,1,FALSE)),"Excluido",IF(ISNUMBER(VLOOKUP(A5003,POST,1,FALSE)),"PostAlerta",IF(ISNUMBER(VLOOKUP(A5003,PRE,1,FALSE)),"PreAlerta","")))</f>
        <v>PostAlerta</v>
      </c>
      <c r="M5003" s="21" t="str">
        <f>IF(ISNUMBER(A5003),(IF(ISNUMBER(VLOOKUP(A5003,KEYWORDS,1,FALSE)),"C/PalabrasClaves","S/PalabrasClaves")),"")</f>
        <v>S/PalabrasClaves</v>
      </c>
      <c r="N5003" s="21" t="str">
        <f t="shared" si="19"/>
        <v/>
      </c>
      <c r="O5003" s="21"/>
      <c r="P5003" s="21" t="s">
        <v>27927</v>
      </c>
      <c r="Q5003" s="21"/>
      <c r="R5003" s="21" t="str">
        <f>LEFT('2012-2022'!$P5003,4)</f>
        <v>2019</v>
      </c>
      <c r="S5003" s="21" t="s">
        <v>70</v>
      </c>
      <c r="T5003" s="21"/>
      <c r="U5003" s="21"/>
      <c r="V5003" s="21"/>
      <c r="W5003" s="27"/>
      <c r="X5003" s="27"/>
      <c r="Y5003" s="12"/>
    </row>
    <row r="5004" ht="15.75" customHeight="1">
      <c r="A5004" s="21">
        <v>3.1279737E7</v>
      </c>
      <c r="B5004" s="21" t="s">
        <v>27950</v>
      </c>
      <c r="C5004" s="21" t="s">
        <v>27951</v>
      </c>
      <c r="D5004" s="21" t="s">
        <v>27952</v>
      </c>
      <c r="E5004" s="21" t="s">
        <v>27953</v>
      </c>
      <c r="F5004" s="21" t="s">
        <v>496</v>
      </c>
      <c r="G5004" s="21">
        <v>2019.0</v>
      </c>
      <c r="H5004" s="26">
        <v>43654.0</v>
      </c>
      <c r="I5004" s="21"/>
      <c r="J5004" s="21"/>
      <c r="K5004" s="21" t="s">
        <v>27954</v>
      </c>
      <c r="L5004" s="21" t="str">
        <f>IF(ISNUMBER(VLOOKUP(A5004,EXCL,1,FALSE)),"Excluido",IF(ISNUMBER(VLOOKUP(A5004,POST,1,FALSE)),"PostAlerta",IF(ISNUMBER(VLOOKUP(A5004,PRE,1,FALSE)),"PreAlerta","")))</f>
        <v>PostAlerta</v>
      </c>
      <c r="M5004" s="21" t="str">
        <f>IF(ISNUMBER(A5004),(IF(ISNUMBER(VLOOKUP(A5004,KEYWORDS,1,FALSE)),"C/PalabrasClaves","S/PalabrasClaves")),"")</f>
        <v>S/PalabrasClaves</v>
      </c>
      <c r="N5004" s="21" t="str">
        <f t="shared" si="19"/>
        <v/>
      </c>
      <c r="O5004" s="21"/>
      <c r="P5004" s="21" t="s">
        <v>27927</v>
      </c>
      <c r="Q5004" s="21"/>
      <c r="R5004" s="21" t="str">
        <f>LEFT('2012-2022'!$P5004,4)</f>
        <v>2019</v>
      </c>
      <c r="S5004" s="21" t="s">
        <v>70</v>
      </c>
      <c r="T5004" s="21"/>
      <c r="U5004" s="21"/>
      <c r="V5004" s="21"/>
      <c r="W5004" s="27"/>
      <c r="X5004" s="27"/>
      <c r="Y5004" s="28"/>
    </row>
    <row r="5005" ht="15.75" customHeight="1">
      <c r="A5005" s="21">
        <v>3.1327746E7</v>
      </c>
      <c r="B5005" s="21" t="s">
        <v>27955</v>
      </c>
      <c r="C5005" s="21" t="s">
        <v>27956</v>
      </c>
      <c r="D5005" s="21" t="s">
        <v>27957</v>
      </c>
      <c r="E5005" s="21" t="s">
        <v>18425</v>
      </c>
      <c r="F5005" s="21" t="s">
        <v>496</v>
      </c>
      <c r="G5005" s="21">
        <v>2019.0</v>
      </c>
      <c r="H5005" s="26">
        <v>43669.0</v>
      </c>
      <c r="I5005" s="21"/>
      <c r="J5005" s="21"/>
      <c r="K5005" s="21" t="s">
        <v>27958</v>
      </c>
      <c r="L5005" s="21" t="str">
        <f>IF(ISNUMBER(VLOOKUP(A5005,EXCL,1,FALSE)),"Excluido",IF(ISNUMBER(VLOOKUP(A5005,POST,1,FALSE)),"PostAlerta",IF(ISNUMBER(VLOOKUP(A5005,PRE,1,FALSE)),"PreAlerta","")))</f>
        <v>PostAlerta</v>
      </c>
      <c r="M5005" s="21" t="str">
        <f>IF(ISNUMBER(A5005),(IF(ISNUMBER(VLOOKUP(A5005,KEYWORDS,1,FALSE)),"C/PalabrasClaves","S/PalabrasClaves")),"")</f>
        <v>S/PalabrasClaves</v>
      </c>
      <c r="N5005" s="21" t="str">
        <f t="shared" si="19"/>
        <v/>
      </c>
      <c r="O5005" s="21"/>
      <c r="P5005" s="21" t="s">
        <v>27927</v>
      </c>
      <c r="Q5005" s="21"/>
      <c r="R5005" s="21" t="str">
        <f>LEFT('2012-2022'!$P5005,4)</f>
        <v>2019</v>
      </c>
      <c r="S5005" s="21" t="s">
        <v>70</v>
      </c>
      <c r="T5005" s="21"/>
      <c r="U5005" s="21"/>
      <c r="V5005" s="21"/>
      <c r="W5005" s="27"/>
      <c r="X5005" s="27"/>
      <c r="Y5005" s="12"/>
    </row>
    <row r="5006" ht="15.75" customHeight="1">
      <c r="A5006" s="21">
        <v>3.1327747E7</v>
      </c>
      <c r="B5006" s="21" t="s">
        <v>27959</v>
      </c>
      <c r="C5006" s="21" t="s">
        <v>27960</v>
      </c>
      <c r="D5006" s="21" t="s">
        <v>27961</v>
      </c>
      <c r="E5006" s="21" t="s">
        <v>27962</v>
      </c>
      <c r="F5006" s="21" t="s">
        <v>496</v>
      </c>
      <c r="G5006" s="21">
        <v>2019.0</v>
      </c>
      <c r="H5006" s="26">
        <v>43669.0</v>
      </c>
      <c r="I5006" s="21"/>
      <c r="J5006" s="21"/>
      <c r="K5006" s="21" t="s">
        <v>27963</v>
      </c>
      <c r="L5006" s="21" t="str">
        <f>IF(ISNUMBER(VLOOKUP(A5006,EXCL,1,FALSE)),"Excluido",IF(ISNUMBER(VLOOKUP(A5006,POST,1,FALSE)),"PostAlerta",IF(ISNUMBER(VLOOKUP(A5006,PRE,1,FALSE)),"PreAlerta","")))</f>
        <v>PostAlerta</v>
      </c>
      <c r="M5006" s="21" t="str">
        <f>IF(ISNUMBER(A5006),(IF(ISNUMBER(VLOOKUP(A5006,KEYWORDS,1,FALSE)),"C/PalabrasClaves","S/PalabrasClaves")),"")</f>
        <v>S/PalabrasClaves</v>
      </c>
      <c r="N5006" s="21" t="str">
        <f t="shared" si="19"/>
        <v/>
      </c>
      <c r="O5006" s="21"/>
      <c r="P5006" s="21" t="s">
        <v>27927</v>
      </c>
      <c r="Q5006" s="21"/>
      <c r="R5006" s="21" t="str">
        <f>LEFT('2012-2022'!$P5006,4)</f>
        <v>2019</v>
      </c>
      <c r="S5006" s="21" t="s">
        <v>70</v>
      </c>
      <c r="T5006" s="21"/>
      <c r="U5006" s="21"/>
      <c r="V5006" s="21"/>
      <c r="W5006" s="27"/>
      <c r="X5006" s="27"/>
      <c r="Y5006" s="28"/>
    </row>
    <row r="5007" ht="15.75" customHeight="1">
      <c r="A5007" s="21">
        <v>3.1331735E7</v>
      </c>
      <c r="B5007" s="21" t="s">
        <v>27964</v>
      </c>
      <c r="C5007" s="21" t="s">
        <v>27965</v>
      </c>
      <c r="D5007" s="21" t="s">
        <v>27966</v>
      </c>
      <c r="E5007" s="21" t="s">
        <v>21625</v>
      </c>
      <c r="F5007" s="21" t="s">
        <v>496</v>
      </c>
      <c r="G5007" s="21">
        <v>2019.0</v>
      </c>
      <c r="H5007" s="26">
        <v>43670.0</v>
      </c>
      <c r="I5007" s="21"/>
      <c r="J5007" s="21"/>
      <c r="K5007" s="21" t="s">
        <v>27967</v>
      </c>
      <c r="L5007" s="21" t="str">
        <f>IF(ISNUMBER(VLOOKUP(A5007,EXCL,1,FALSE)),"Excluido",IF(ISNUMBER(VLOOKUP(A5007,POST,1,FALSE)),"PostAlerta",IF(ISNUMBER(VLOOKUP(A5007,PRE,1,FALSE)),"PreAlerta","")))</f>
        <v>PostAlerta</v>
      </c>
      <c r="M5007" s="21" t="str">
        <f>IF(ISNUMBER(A5007),(IF(ISNUMBER(VLOOKUP(A5007,KEYWORDS,1,FALSE)),"C/PalabrasClaves","S/PalabrasClaves")),"")</f>
        <v>S/PalabrasClaves</v>
      </c>
      <c r="N5007" s="21" t="str">
        <f t="shared" si="19"/>
        <v/>
      </c>
      <c r="O5007" s="21"/>
      <c r="P5007" s="21" t="s">
        <v>27927</v>
      </c>
      <c r="Q5007" s="21"/>
      <c r="R5007" s="21" t="str">
        <f>LEFT('2012-2022'!$P5007,4)</f>
        <v>2019</v>
      </c>
      <c r="S5007" s="21" t="s">
        <v>70</v>
      </c>
      <c r="T5007" s="21"/>
      <c r="U5007" s="21"/>
      <c r="V5007" s="21"/>
      <c r="W5007" s="27"/>
      <c r="X5007" s="27"/>
      <c r="Y5007" s="12"/>
    </row>
    <row r="5008" ht="15.75" customHeight="1">
      <c r="A5008" s="21">
        <v>3.1334893E7</v>
      </c>
      <c r="B5008" s="21" t="s">
        <v>27968</v>
      </c>
      <c r="C5008" s="21" t="s">
        <v>27969</v>
      </c>
      <c r="D5008" s="21" t="s">
        <v>27970</v>
      </c>
      <c r="E5008" s="21" t="s">
        <v>27971</v>
      </c>
      <c r="F5008" s="21" t="s">
        <v>1259</v>
      </c>
      <c r="G5008" s="21">
        <v>2019.0</v>
      </c>
      <c r="H5008" s="26">
        <v>43670.0</v>
      </c>
      <c r="I5008" s="21"/>
      <c r="J5008" s="21"/>
      <c r="K5008" s="21" t="s">
        <v>27972</v>
      </c>
      <c r="L5008" s="21" t="str">
        <f>IF(ISNUMBER(VLOOKUP(A5008,EXCL,1,FALSE)),"Excluido",IF(ISNUMBER(VLOOKUP(A5008,POST,1,FALSE)),"PostAlerta",IF(ISNUMBER(VLOOKUP(A5008,PRE,1,FALSE)),"PreAlerta","")))</f>
        <v>Excluido</v>
      </c>
      <c r="M5008" s="21" t="str">
        <f>IF(ISNUMBER(A5008),(IF(ISNUMBER(VLOOKUP(A5008,KEYWORDS,1,FALSE)),"C/PalabrasClaves","S/PalabrasClaves")),"")</f>
        <v>S/PalabrasClaves</v>
      </c>
      <c r="N5008" s="21" t="str">
        <f t="shared" si="19"/>
        <v/>
      </c>
      <c r="O5008" s="21"/>
      <c r="P5008" s="21" t="s">
        <v>27927</v>
      </c>
      <c r="Q5008" s="21"/>
      <c r="R5008" s="21" t="str">
        <f>LEFT('2012-2022'!$P5008,4)</f>
        <v>2019</v>
      </c>
      <c r="S5008" s="21" t="s">
        <v>70</v>
      </c>
      <c r="T5008" s="21"/>
      <c r="U5008" s="21"/>
      <c r="V5008" s="21"/>
      <c r="W5008" s="27"/>
      <c r="X5008" s="27"/>
      <c r="Y5008" s="28"/>
    </row>
    <row r="5009" ht="15.75" customHeight="1">
      <c r="A5009" s="21">
        <v>3.1337544E7</v>
      </c>
      <c r="B5009" s="21" t="s">
        <v>27973</v>
      </c>
      <c r="C5009" s="21" t="s">
        <v>27974</v>
      </c>
      <c r="D5009" s="21" t="s">
        <v>27975</v>
      </c>
      <c r="E5009" s="21" t="s">
        <v>27976</v>
      </c>
      <c r="F5009" s="21" t="s">
        <v>496</v>
      </c>
      <c r="G5009" s="21">
        <v>2019.0</v>
      </c>
      <c r="H5009" s="26">
        <v>43671.0</v>
      </c>
      <c r="I5009" s="21"/>
      <c r="J5009" s="21"/>
      <c r="K5009" s="21" t="s">
        <v>27977</v>
      </c>
      <c r="L5009" s="21" t="str">
        <f>IF(ISNUMBER(VLOOKUP(A5009,EXCL,1,FALSE)),"Excluido",IF(ISNUMBER(VLOOKUP(A5009,POST,1,FALSE)),"PostAlerta",IF(ISNUMBER(VLOOKUP(A5009,PRE,1,FALSE)),"PreAlerta","")))</f>
        <v>PostAlerta</v>
      </c>
      <c r="M5009" s="21" t="str">
        <f>IF(ISNUMBER(A5009),(IF(ISNUMBER(VLOOKUP(A5009,KEYWORDS,1,FALSE)),"C/PalabrasClaves","S/PalabrasClaves")),"")</f>
        <v>S/PalabrasClaves</v>
      </c>
      <c r="N5009" s="21" t="str">
        <f t="shared" si="19"/>
        <v/>
      </c>
      <c r="O5009" s="21"/>
      <c r="P5009" s="21" t="s">
        <v>27927</v>
      </c>
      <c r="Q5009" s="21"/>
      <c r="R5009" s="21" t="str">
        <f>LEFT('2012-2022'!$P5009,4)</f>
        <v>2019</v>
      </c>
      <c r="S5009" s="21" t="s">
        <v>70</v>
      </c>
      <c r="T5009" s="21"/>
      <c r="U5009" s="21"/>
      <c r="V5009" s="21"/>
      <c r="W5009" s="27"/>
      <c r="X5009" s="27"/>
      <c r="Y5009" s="12"/>
    </row>
    <row r="5010" ht="15.75" customHeight="1">
      <c r="A5010" s="21">
        <v>3.1350319E7</v>
      </c>
      <c r="B5010" s="21" t="s">
        <v>27978</v>
      </c>
      <c r="C5010" s="21" t="s">
        <v>27979</v>
      </c>
      <c r="D5010" s="21" t="s">
        <v>27980</v>
      </c>
      <c r="E5010" s="21" t="s">
        <v>27981</v>
      </c>
      <c r="F5010" s="21" t="s">
        <v>182</v>
      </c>
      <c r="G5010" s="21">
        <v>2019.0</v>
      </c>
      <c r="H5010" s="26">
        <v>43674.0</v>
      </c>
      <c r="I5010" s="21" t="s">
        <v>27982</v>
      </c>
      <c r="J5010" s="21"/>
      <c r="K5010" s="21" t="s">
        <v>27983</v>
      </c>
      <c r="L5010" s="21" t="str">
        <f>IF(ISNUMBER(VLOOKUP(A5010,EXCL,1,FALSE)),"Excluido",IF(ISNUMBER(VLOOKUP(A5010,POST,1,FALSE)),"PostAlerta",IF(ISNUMBER(VLOOKUP(A5010,PRE,1,FALSE)),"PreAlerta","")))</f>
        <v>PostAlerta</v>
      </c>
      <c r="M5010" s="21" t="str">
        <f>IF(ISNUMBER(A5010),(IF(ISNUMBER(VLOOKUP(A5010,KEYWORDS,1,FALSE)),"C/PalabrasClaves","S/PalabrasClaves")),"")</f>
        <v>S/PalabrasClaves</v>
      </c>
      <c r="N5010" s="21" t="str">
        <f t="shared" si="19"/>
        <v/>
      </c>
      <c r="O5010" s="21"/>
      <c r="P5010" s="21" t="s">
        <v>27853</v>
      </c>
      <c r="Q5010" s="21"/>
      <c r="R5010" s="21" t="str">
        <f>LEFT('2012-2022'!$P5010,4)</f>
        <v>2019</v>
      </c>
      <c r="S5010" s="21" t="s">
        <v>68</v>
      </c>
      <c r="T5010" s="21"/>
      <c r="U5010" s="21"/>
      <c r="V5010" s="21"/>
      <c r="W5010" s="27"/>
      <c r="X5010" s="27"/>
      <c r="Y5010" s="28"/>
    </row>
    <row r="5011" ht="15.75" customHeight="1">
      <c r="A5011" s="21">
        <v>3.1355707E7</v>
      </c>
      <c r="B5011" s="21" t="s">
        <v>27984</v>
      </c>
      <c r="C5011" s="21" t="s">
        <v>27985</v>
      </c>
      <c r="D5011" s="21" t="s">
        <v>27986</v>
      </c>
      <c r="E5011" s="21" t="s">
        <v>27987</v>
      </c>
      <c r="F5011" s="21" t="s">
        <v>151</v>
      </c>
      <c r="G5011" s="21">
        <v>2019.0</v>
      </c>
      <c r="H5011" s="26">
        <v>43676.0</v>
      </c>
      <c r="I5011" s="21"/>
      <c r="J5011" s="21"/>
      <c r="K5011" s="21" t="s">
        <v>27988</v>
      </c>
      <c r="L5011" s="21" t="str">
        <f>IF(ISNUMBER(VLOOKUP(A5011,EXCL,1,FALSE)),"Excluido",IF(ISNUMBER(VLOOKUP(A5011,POST,1,FALSE)),"PostAlerta",IF(ISNUMBER(VLOOKUP(A5011,PRE,1,FALSE)),"PreAlerta","")))</f>
        <v>PostAlerta</v>
      </c>
      <c r="M5011" s="21" t="str">
        <f>IF(ISNUMBER(A5011),(IF(ISNUMBER(VLOOKUP(A5011,KEYWORDS,1,FALSE)),"C/PalabrasClaves","S/PalabrasClaves")),"")</f>
        <v>S/PalabrasClaves</v>
      </c>
      <c r="N5011" s="21" t="str">
        <f t="shared" si="19"/>
        <v/>
      </c>
      <c r="O5011" s="21"/>
      <c r="P5011" s="21" t="s">
        <v>27927</v>
      </c>
      <c r="Q5011" s="21"/>
      <c r="R5011" s="21" t="str">
        <f>LEFT('2012-2022'!$P5011,4)</f>
        <v>2019</v>
      </c>
      <c r="S5011" s="21" t="s">
        <v>70</v>
      </c>
      <c r="T5011" s="21"/>
      <c r="U5011" s="21"/>
      <c r="V5011" s="21"/>
      <c r="W5011" s="27"/>
      <c r="X5011" s="27"/>
      <c r="Y5011" s="12"/>
    </row>
    <row r="5012" ht="15.75" customHeight="1">
      <c r="A5012" s="21">
        <v>3.1356055E7</v>
      </c>
      <c r="B5012" s="21" t="s">
        <v>27989</v>
      </c>
      <c r="C5012" s="21" t="s">
        <v>27990</v>
      </c>
      <c r="D5012" s="21" t="s">
        <v>27991</v>
      </c>
      <c r="E5012" s="21" t="s">
        <v>2561</v>
      </c>
      <c r="F5012" s="21" t="s">
        <v>18378</v>
      </c>
      <c r="G5012" s="21">
        <v>2019.0</v>
      </c>
      <c r="H5012" s="26">
        <v>43676.0</v>
      </c>
      <c r="I5012" s="21"/>
      <c r="J5012" s="21"/>
      <c r="K5012" s="21" t="s">
        <v>27992</v>
      </c>
      <c r="L5012" s="21" t="str">
        <f>IF(ISNUMBER(VLOOKUP(A5012,EXCL,1,FALSE)),"Excluido",IF(ISNUMBER(VLOOKUP(A5012,POST,1,FALSE)),"PostAlerta",IF(ISNUMBER(VLOOKUP(A5012,PRE,1,FALSE)),"PreAlerta","")))</f>
        <v>PostAlerta</v>
      </c>
      <c r="M5012" s="21" t="str">
        <f>IF(ISNUMBER(A5012),(IF(ISNUMBER(VLOOKUP(A5012,KEYWORDS,1,FALSE)),"C/PalabrasClaves","S/PalabrasClaves")),"")</f>
        <v>S/PalabrasClaves</v>
      </c>
      <c r="N5012" s="21" t="str">
        <f t="shared" si="19"/>
        <v/>
      </c>
      <c r="O5012" s="21"/>
      <c r="P5012" s="21" t="s">
        <v>27993</v>
      </c>
      <c r="Q5012" s="21"/>
      <c r="R5012" s="21" t="str">
        <f>LEFT('2012-2022'!$P5012,4)</f>
        <v>2019</v>
      </c>
      <c r="S5012" s="21" t="s">
        <v>70</v>
      </c>
      <c r="T5012" s="21"/>
      <c r="U5012" s="21"/>
      <c r="V5012" s="21"/>
      <c r="W5012" s="27"/>
      <c r="X5012" s="27"/>
      <c r="Y5012" s="28"/>
    </row>
    <row r="5013" ht="15.75" customHeight="1">
      <c r="A5013" s="21">
        <v>3.1402227E7</v>
      </c>
      <c r="B5013" s="21" t="s">
        <v>27994</v>
      </c>
      <c r="C5013" s="21" t="s">
        <v>27995</v>
      </c>
      <c r="D5013" s="21" t="s">
        <v>27996</v>
      </c>
      <c r="E5013" s="21" t="s">
        <v>27997</v>
      </c>
      <c r="F5013" s="21" t="s">
        <v>496</v>
      </c>
      <c r="G5013" s="21">
        <v>2019.0</v>
      </c>
      <c r="H5013" s="26">
        <v>43690.0</v>
      </c>
      <c r="I5013" s="21"/>
      <c r="J5013" s="21"/>
      <c r="K5013" s="21" t="s">
        <v>27998</v>
      </c>
      <c r="L5013" s="21" t="str">
        <f>IF(ISNUMBER(VLOOKUP(A5013,EXCL,1,FALSE)),"Excluido",IF(ISNUMBER(VLOOKUP(A5013,POST,1,FALSE)),"PostAlerta",IF(ISNUMBER(VLOOKUP(A5013,PRE,1,FALSE)),"PreAlerta","")))</f>
        <v>PostAlerta</v>
      </c>
      <c r="M5013" s="21" t="str">
        <f>IF(ISNUMBER(A5013),(IF(ISNUMBER(VLOOKUP(A5013,KEYWORDS,1,FALSE)),"C/PalabrasClaves","S/PalabrasClaves")),"")</f>
        <v>S/PalabrasClaves</v>
      </c>
      <c r="N5013" s="21" t="str">
        <f t="shared" si="19"/>
        <v/>
      </c>
      <c r="O5013" s="21"/>
      <c r="P5013" s="21" t="s">
        <v>27927</v>
      </c>
      <c r="Q5013" s="21"/>
      <c r="R5013" s="21" t="str">
        <f>LEFT('2012-2022'!$P5013,4)</f>
        <v>2019</v>
      </c>
      <c r="S5013" s="21" t="s">
        <v>70</v>
      </c>
      <c r="T5013" s="21"/>
      <c r="U5013" s="21"/>
      <c r="V5013" s="21"/>
      <c r="W5013" s="27"/>
      <c r="X5013" s="27"/>
      <c r="Y5013" s="12"/>
    </row>
    <row r="5014" ht="15.75" customHeight="1">
      <c r="A5014" s="21">
        <v>3.1425852E7</v>
      </c>
      <c r="B5014" s="21" t="s">
        <v>27999</v>
      </c>
      <c r="C5014" s="21" t="s">
        <v>28000</v>
      </c>
      <c r="D5014" s="21" t="s">
        <v>28001</v>
      </c>
      <c r="E5014" s="21" t="s">
        <v>28002</v>
      </c>
      <c r="F5014" s="21" t="s">
        <v>3529</v>
      </c>
      <c r="G5014" s="21">
        <v>2019.0</v>
      </c>
      <c r="H5014" s="26">
        <v>43697.0</v>
      </c>
      <c r="I5014" s="21"/>
      <c r="J5014" s="21"/>
      <c r="K5014" s="21" t="s">
        <v>28003</v>
      </c>
      <c r="L5014" s="21" t="str">
        <f>IF(ISNUMBER(VLOOKUP(A5014,EXCL,1,FALSE)),"Excluido",IF(ISNUMBER(VLOOKUP(A5014,POST,1,FALSE)),"PostAlerta",IF(ISNUMBER(VLOOKUP(A5014,PRE,1,FALSE)),"PreAlerta","")))</f>
        <v>PostAlerta</v>
      </c>
      <c r="M5014" s="21" t="str">
        <f>IF(ISNUMBER(A5014),(IF(ISNUMBER(VLOOKUP(A5014,KEYWORDS,1,FALSE)),"C/PalabrasClaves","S/PalabrasClaves")),"")</f>
        <v>S/PalabrasClaves</v>
      </c>
      <c r="N5014" s="21" t="str">
        <f t="shared" si="19"/>
        <v/>
      </c>
      <c r="O5014" s="21"/>
      <c r="P5014" s="21" t="s">
        <v>27927</v>
      </c>
      <c r="Q5014" s="21"/>
      <c r="R5014" s="21" t="str">
        <f>LEFT('2012-2022'!$P5014,4)</f>
        <v>2019</v>
      </c>
      <c r="S5014" s="21" t="s">
        <v>70</v>
      </c>
      <c r="T5014" s="21"/>
      <c r="U5014" s="21"/>
      <c r="V5014" s="21"/>
      <c r="W5014" s="27"/>
      <c r="X5014" s="27"/>
      <c r="Y5014" s="28"/>
    </row>
    <row r="5015" ht="15.75" customHeight="1">
      <c r="A5015" s="21">
        <v>3.1436153E7</v>
      </c>
      <c r="B5015" s="21" t="s">
        <v>28004</v>
      </c>
      <c r="C5015" s="21" t="s">
        <v>28005</v>
      </c>
      <c r="D5015" s="21" t="s">
        <v>28006</v>
      </c>
      <c r="E5015" s="21" t="s">
        <v>11802</v>
      </c>
      <c r="F5015" s="21" t="s">
        <v>520</v>
      </c>
      <c r="G5015" s="21">
        <v>2019.0</v>
      </c>
      <c r="H5015" s="26">
        <v>43700.0</v>
      </c>
      <c r="I5015" s="21" t="s">
        <v>28007</v>
      </c>
      <c r="J5015" s="21"/>
      <c r="K5015" s="21" t="s">
        <v>28008</v>
      </c>
      <c r="L5015" s="21" t="str">
        <f>IF(ISNUMBER(VLOOKUP(A5015,EXCL,1,FALSE)),"Excluido",IF(ISNUMBER(VLOOKUP(A5015,POST,1,FALSE)),"PostAlerta",IF(ISNUMBER(VLOOKUP(A5015,PRE,1,FALSE)),"PreAlerta","")))</f>
        <v>PostAlerta</v>
      </c>
      <c r="M5015" s="21" t="str">
        <f>IF(ISNUMBER(A5015),(IF(ISNUMBER(VLOOKUP(A5015,KEYWORDS,1,FALSE)),"C/PalabrasClaves","S/PalabrasClaves")),"")</f>
        <v>S/PalabrasClaves</v>
      </c>
      <c r="N5015" s="21" t="str">
        <f t="shared" si="19"/>
        <v/>
      </c>
      <c r="O5015" s="21"/>
      <c r="P5015" s="21" t="s">
        <v>27927</v>
      </c>
      <c r="Q5015" s="21"/>
      <c r="R5015" s="21" t="str">
        <f>LEFT('2012-2022'!$P5015,4)</f>
        <v>2019</v>
      </c>
      <c r="S5015" s="21" t="s">
        <v>70</v>
      </c>
      <c r="T5015" s="21"/>
      <c r="U5015" s="21"/>
      <c r="V5015" s="21"/>
      <c r="W5015" s="27"/>
      <c r="X5015" s="27"/>
      <c r="Y5015" s="12"/>
    </row>
    <row r="5016" ht="15.75" customHeight="1">
      <c r="A5016" s="21">
        <v>3.1436155E7</v>
      </c>
      <c r="B5016" s="21" t="s">
        <v>28009</v>
      </c>
      <c r="C5016" s="21" t="s">
        <v>28010</v>
      </c>
      <c r="D5016" s="21" t="s">
        <v>28011</v>
      </c>
      <c r="E5016" s="21" t="s">
        <v>28012</v>
      </c>
      <c r="F5016" s="21" t="s">
        <v>520</v>
      </c>
      <c r="G5016" s="21">
        <v>2019.0</v>
      </c>
      <c r="H5016" s="26">
        <v>43700.0</v>
      </c>
      <c r="I5016" s="21" t="s">
        <v>28013</v>
      </c>
      <c r="J5016" s="21"/>
      <c r="K5016" s="21" t="s">
        <v>28014</v>
      </c>
      <c r="L5016" s="21" t="str">
        <f>IF(ISNUMBER(VLOOKUP(A5016,EXCL,1,FALSE)),"Excluido",IF(ISNUMBER(VLOOKUP(A5016,POST,1,FALSE)),"PostAlerta",IF(ISNUMBER(VLOOKUP(A5016,PRE,1,FALSE)),"PreAlerta","")))</f>
        <v>PostAlerta</v>
      </c>
      <c r="M5016" s="21" t="str">
        <f>IF(ISNUMBER(A5016),(IF(ISNUMBER(VLOOKUP(A5016,KEYWORDS,1,FALSE)),"C/PalabrasClaves","S/PalabrasClaves")),"")</f>
        <v>C/PalabrasClaves</v>
      </c>
      <c r="N5016" s="21" t="str">
        <f t="shared" si="19"/>
        <v/>
      </c>
      <c r="O5016" s="21"/>
      <c r="P5016" s="21" t="s">
        <v>27927</v>
      </c>
      <c r="Q5016" s="21"/>
      <c r="R5016" s="21" t="str">
        <f>LEFT('2012-2022'!$P5016,4)</f>
        <v>2019</v>
      </c>
      <c r="S5016" s="21" t="s">
        <v>70</v>
      </c>
      <c r="T5016" s="21"/>
      <c r="U5016" s="21"/>
      <c r="V5016" s="21"/>
      <c r="W5016" s="27"/>
      <c r="X5016" s="27"/>
      <c r="Y5016" s="28"/>
    </row>
    <row r="5017" ht="15.75" customHeight="1">
      <c r="A5017" s="21">
        <v>3.1437677E7</v>
      </c>
      <c r="B5017" s="21" t="s">
        <v>28015</v>
      </c>
      <c r="C5017" s="21" t="s">
        <v>28016</v>
      </c>
      <c r="D5017" s="21" t="s">
        <v>28017</v>
      </c>
      <c r="E5017" s="21" t="s">
        <v>28018</v>
      </c>
      <c r="F5017" s="21" t="s">
        <v>202</v>
      </c>
      <c r="G5017" s="21">
        <v>2019.0</v>
      </c>
      <c r="H5017" s="26">
        <v>43700.0</v>
      </c>
      <c r="I5017" s="21"/>
      <c r="J5017" s="21"/>
      <c r="K5017" s="21" t="s">
        <v>28019</v>
      </c>
      <c r="L5017" s="21" t="str">
        <f>IF(ISNUMBER(VLOOKUP(A5017,EXCL,1,FALSE)),"Excluido",IF(ISNUMBER(VLOOKUP(A5017,POST,1,FALSE)),"PostAlerta",IF(ISNUMBER(VLOOKUP(A5017,PRE,1,FALSE)),"PreAlerta","")))</f>
        <v>PostAlerta</v>
      </c>
      <c r="M5017" s="21" t="str">
        <f>IF(ISNUMBER(A5017),(IF(ISNUMBER(VLOOKUP(A5017,KEYWORDS,1,FALSE)),"C/PalabrasClaves","S/PalabrasClaves")),"")</f>
        <v>S/PalabrasClaves</v>
      </c>
      <c r="N5017" s="21" t="str">
        <f t="shared" si="19"/>
        <v/>
      </c>
      <c r="O5017" s="21"/>
      <c r="P5017" s="21" t="s">
        <v>27927</v>
      </c>
      <c r="Q5017" s="21"/>
      <c r="R5017" s="21" t="str">
        <f>LEFT('2012-2022'!$P5017,4)</f>
        <v>2019</v>
      </c>
      <c r="S5017" s="21" t="s">
        <v>70</v>
      </c>
      <c r="T5017" s="21"/>
      <c r="U5017" s="21"/>
      <c r="V5017" s="21"/>
      <c r="W5017" s="27"/>
      <c r="X5017" s="27"/>
      <c r="Y5017" s="12"/>
    </row>
    <row r="5018" ht="15.75" customHeight="1">
      <c r="A5018" s="21">
        <v>3.1444126E7</v>
      </c>
      <c r="B5018" s="21" t="s">
        <v>28020</v>
      </c>
      <c r="C5018" s="21" t="s">
        <v>28021</v>
      </c>
      <c r="D5018" s="21" t="s">
        <v>28022</v>
      </c>
      <c r="E5018" s="21" t="s">
        <v>28023</v>
      </c>
      <c r="F5018" s="21" t="s">
        <v>496</v>
      </c>
      <c r="G5018" s="21">
        <v>2019.0</v>
      </c>
      <c r="H5018" s="26">
        <v>43702.0</v>
      </c>
      <c r="I5018" s="21"/>
      <c r="J5018" s="21"/>
      <c r="K5018" s="21" t="s">
        <v>28024</v>
      </c>
      <c r="L5018" s="21" t="str">
        <f>IF(ISNUMBER(VLOOKUP(A5018,EXCL,1,FALSE)),"Excluido",IF(ISNUMBER(VLOOKUP(A5018,POST,1,FALSE)),"PostAlerta",IF(ISNUMBER(VLOOKUP(A5018,PRE,1,FALSE)),"PreAlerta","")))</f>
        <v>PostAlerta</v>
      </c>
      <c r="M5018" s="21" t="str">
        <f>IF(ISNUMBER(A5018),(IF(ISNUMBER(VLOOKUP(A5018,KEYWORDS,1,FALSE)),"C/PalabrasClaves","S/PalabrasClaves")),"")</f>
        <v>S/PalabrasClaves</v>
      </c>
      <c r="N5018" s="21" t="str">
        <f t="shared" si="19"/>
        <v/>
      </c>
      <c r="O5018" s="21"/>
      <c r="P5018" s="21" t="s">
        <v>27927</v>
      </c>
      <c r="Q5018" s="21"/>
      <c r="R5018" s="21" t="str">
        <f>LEFT('2012-2022'!$P5018,4)</f>
        <v>2019</v>
      </c>
      <c r="S5018" s="21" t="s">
        <v>70</v>
      </c>
      <c r="T5018" s="21"/>
      <c r="U5018" s="21"/>
      <c r="V5018" s="21"/>
      <c r="W5018" s="27"/>
      <c r="X5018" s="27"/>
      <c r="Y5018" s="28"/>
    </row>
    <row r="5019" ht="15.75" customHeight="1">
      <c r="A5019" s="21">
        <v>3.1471272E7</v>
      </c>
      <c r="B5019" s="21" t="s">
        <v>28025</v>
      </c>
      <c r="C5019" s="21" t="s">
        <v>28026</v>
      </c>
      <c r="D5019" s="21" t="s">
        <v>28027</v>
      </c>
      <c r="E5019" s="21" t="s">
        <v>28028</v>
      </c>
      <c r="F5019" s="21" t="s">
        <v>496</v>
      </c>
      <c r="G5019" s="21">
        <v>2019.0</v>
      </c>
      <c r="H5019" s="26">
        <v>43709.0</v>
      </c>
      <c r="I5019" s="21"/>
      <c r="J5019" s="21"/>
      <c r="K5019" s="21" t="s">
        <v>28029</v>
      </c>
      <c r="L5019" s="21" t="str">
        <f>IF(ISNUMBER(VLOOKUP(A5019,EXCL,1,FALSE)),"Excluido",IF(ISNUMBER(VLOOKUP(A5019,POST,1,FALSE)),"PostAlerta",IF(ISNUMBER(VLOOKUP(A5019,PRE,1,FALSE)),"PreAlerta","")))</f>
        <v>Excluido</v>
      </c>
      <c r="M5019" s="21" t="str">
        <f>IF(ISNUMBER(A5019),(IF(ISNUMBER(VLOOKUP(A5019,KEYWORDS,1,FALSE)),"C/PalabrasClaves","S/PalabrasClaves")),"")</f>
        <v>S/PalabrasClaves</v>
      </c>
      <c r="N5019" s="21" t="str">
        <f t="shared" si="19"/>
        <v/>
      </c>
      <c r="O5019" s="21"/>
      <c r="P5019" s="21" t="s">
        <v>27927</v>
      </c>
      <c r="Q5019" s="21"/>
      <c r="R5019" s="21" t="str">
        <f>LEFT('2012-2022'!$P5019,4)</f>
        <v>2019</v>
      </c>
      <c r="S5019" s="21" t="s">
        <v>70</v>
      </c>
      <c r="T5019" s="21"/>
      <c r="U5019" s="21"/>
      <c r="V5019" s="21"/>
      <c r="W5019" s="27"/>
      <c r="X5019" s="27"/>
      <c r="Y5019" s="12"/>
    </row>
    <row r="5020" ht="15.75" customHeight="1">
      <c r="A5020" s="21">
        <v>3.147753E7</v>
      </c>
      <c r="B5020" s="21" t="s">
        <v>28030</v>
      </c>
      <c r="C5020" s="21" t="s">
        <v>28031</v>
      </c>
      <c r="D5020" s="21" t="s">
        <v>28032</v>
      </c>
      <c r="E5020" s="21" t="s">
        <v>28033</v>
      </c>
      <c r="F5020" s="21" t="s">
        <v>496</v>
      </c>
      <c r="G5020" s="21">
        <v>2019.0</v>
      </c>
      <c r="H5020" s="26">
        <v>43712.0</v>
      </c>
      <c r="I5020" s="21"/>
      <c r="J5020" s="21"/>
      <c r="K5020" s="21" t="s">
        <v>28034</v>
      </c>
      <c r="L5020" s="21" t="str">
        <f>IF(ISNUMBER(VLOOKUP(A5020,EXCL,1,FALSE)),"Excluido",IF(ISNUMBER(VLOOKUP(A5020,POST,1,FALSE)),"PostAlerta",IF(ISNUMBER(VLOOKUP(A5020,PRE,1,FALSE)),"PreAlerta","")))</f>
        <v>PostAlerta</v>
      </c>
      <c r="M5020" s="21" t="str">
        <f>IF(ISNUMBER(A5020),(IF(ISNUMBER(VLOOKUP(A5020,KEYWORDS,1,FALSE)),"C/PalabrasClaves","S/PalabrasClaves")),"")</f>
        <v>S/PalabrasClaves</v>
      </c>
      <c r="N5020" s="21" t="str">
        <f t="shared" si="19"/>
        <v/>
      </c>
      <c r="O5020" s="21"/>
      <c r="P5020" s="21" t="s">
        <v>27927</v>
      </c>
      <c r="Q5020" s="21"/>
      <c r="R5020" s="21" t="str">
        <f>LEFT('2012-2022'!$P5020,4)</f>
        <v>2019</v>
      </c>
      <c r="S5020" s="21" t="s">
        <v>70</v>
      </c>
      <c r="T5020" s="21"/>
      <c r="U5020" s="21"/>
      <c r="V5020" s="21"/>
      <c r="W5020" s="27"/>
      <c r="X5020" s="27"/>
      <c r="Y5020" s="28"/>
    </row>
    <row r="5021" ht="15.75" customHeight="1">
      <c r="A5021" s="21">
        <v>3.1481344E7</v>
      </c>
      <c r="B5021" s="21" t="s">
        <v>28035</v>
      </c>
      <c r="C5021" s="21" t="s">
        <v>28036</v>
      </c>
      <c r="D5021" s="21" t="s">
        <v>28037</v>
      </c>
      <c r="E5021" s="21" t="s">
        <v>28038</v>
      </c>
      <c r="F5021" s="21" t="s">
        <v>496</v>
      </c>
      <c r="G5021" s="21">
        <v>2019.0</v>
      </c>
      <c r="H5021" s="26">
        <v>43713.0</v>
      </c>
      <c r="I5021" s="21"/>
      <c r="J5021" s="21"/>
      <c r="K5021" s="21" t="s">
        <v>28039</v>
      </c>
      <c r="L5021" s="21" t="str">
        <f>IF(ISNUMBER(VLOOKUP(A5021,EXCL,1,FALSE)),"Excluido",IF(ISNUMBER(VLOOKUP(A5021,POST,1,FALSE)),"PostAlerta",IF(ISNUMBER(VLOOKUP(A5021,PRE,1,FALSE)),"PreAlerta","")))</f>
        <v>PostAlerta</v>
      </c>
      <c r="M5021" s="21" t="str">
        <f>IF(ISNUMBER(A5021),(IF(ISNUMBER(VLOOKUP(A5021,KEYWORDS,1,FALSE)),"C/PalabrasClaves","S/PalabrasClaves")),"")</f>
        <v>S/PalabrasClaves</v>
      </c>
      <c r="N5021" s="21" t="str">
        <f t="shared" si="19"/>
        <v/>
      </c>
      <c r="O5021" s="21"/>
      <c r="P5021" s="21" t="s">
        <v>27927</v>
      </c>
      <c r="Q5021" s="21"/>
      <c r="R5021" s="21" t="str">
        <f>LEFT('2012-2022'!$P5021,4)</f>
        <v>2019</v>
      </c>
      <c r="S5021" s="21" t="s">
        <v>70</v>
      </c>
      <c r="T5021" s="21"/>
      <c r="U5021" s="21"/>
      <c r="V5021" s="21"/>
      <c r="W5021" s="27"/>
      <c r="X5021" s="27"/>
      <c r="Y5021" s="12"/>
    </row>
    <row r="5022" ht="15.75" customHeight="1">
      <c r="A5022" s="21">
        <v>3.1491378E7</v>
      </c>
      <c r="B5022" s="21" t="s">
        <v>28040</v>
      </c>
      <c r="C5022" s="21" t="s">
        <v>28041</v>
      </c>
      <c r="D5022" s="21" t="s">
        <v>28042</v>
      </c>
      <c r="E5022" s="21" t="s">
        <v>28043</v>
      </c>
      <c r="F5022" s="21" t="s">
        <v>8983</v>
      </c>
      <c r="G5022" s="21">
        <v>2019.0</v>
      </c>
      <c r="H5022" s="26">
        <v>43715.0</v>
      </c>
      <c r="I5022" s="21"/>
      <c r="J5022" s="21"/>
      <c r="K5022" s="21" t="s">
        <v>28044</v>
      </c>
      <c r="L5022" s="21" t="str">
        <f>IF(ISNUMBER(VLOOKUP(A5022,EXCL,1,FALSE)),"Excluido",IF(ISNUMBER(VLOOKUP(A5022,POST,1,FALSE)),"PostAlerta",IF(ISNUMBER(VLOOKUP(A5022,PRE,1,FALSE)),"PreAlerta","")))</f>
        <v>PostAlerta</v>
      </c>
      <c r="M5022" s="21" t="str">
        <f>IF(ISNUMBER(A5022),(IF(ISNUMBER(VLOOKUP(A5022,KEYWORDS,1,FALSE)),"C/PalabrasClaves","S/PalabrasClaves")),"")</f>
        <v>S/PalabrasClaves</v>
      </c>
      <c r="N5022" s="21" t="str">
        <f t="shared" si="19"/>
        <v/>
      </c>
      <c r="O5022" s="21"/>
      <c r="P5022" s="21" t="s">
        <v>27927</v>
      </c>
      <c r="Q5022" s="21"/>
      <c r="R5022" s="21" t="str">
        <f>LEFT('2012-2022'!$P5022,4)</f>
        <v>2019</v>
      </c>
      <c r="S5022" s="21" t="s">
        <v>70</v>
      </c>
      <c r="T5022" s="21"/>
      <c r="U5022" s="21"/>
      <c r="V5022" s="21"/>
      <c r="W5022" s="27"/>
      <c r="X5022" s="27"/>
      <c r="Y5022" s="28"/>
    </row>
    <row r="5023" ht="15.75" customHeight="1">
      <c r="A5023" s="21">
        <v>3.1525353E7</v>
      </c>
      <c r="B5023" s="21" t="s">
        <v>28045</v>
      </c>
      <c r="C5023" s="21" t="s">
        <v>28046</v>
      </c>
      <c r="D5023" s="21" t="s">
        <v>28047</v>
      </c>
      <c r="E5023" s="21" t="s">
        <v>28048</v>
      </c>
      <c r="F5023" s="21" t="s">
        <v>214</v>
      </c>
      <c r="G5023" s="21">
        <v>2019.0</v>
      </c>
      <c r="H5023" s="26">
        <v>43725.0</v>
      </c>
      <c r="I5023" s="21"/>
      <c r="J5023" s="21"/>
      <c r="K5023" s="21" t="s">
        <v>28049</v>
      </c>
      <c r="L5023" s="21" t="str">
        <f>IF(ISNUMBER(VLOOKUP(A5023,EXCL,1,FALSE)),"Excluido",IF(ISNUMBER(VLOOKUP(A5023,POST,1,FALSE)),"PostAlerta",IF(ISNUMBER(VLOOKUP(A5023,PRE,1,FALSE)),"PreAlerta","")))</f>
        <v>PostAlerta</v>
      </c>
      <c r="M5023" s="21" t="str">
        <f>IF(ISNUMBER(A5023),(IF(ISNUMBER(VLOOKUP(A5023,KEYWORDS,1,FALSE)),"C/PalabrasClaves","S/PalabrasClaves")),"")</f>
        <v>S/PalabrasClaves</v>
      </c>
      <c r="N5023" s="21" t="str">
        <f t="shared" si="19"/>
        <v/>
      </c>
      <c r="O5023" s="21"/>
      <c r="P5023" s="21" t="s">
        <v>27927</v>
      </c>
      <c r="Q5023" s="21"/>
      <c r="R5023" s="21" t="str">
        <f>LEFT('2012-2022'!$P5023,4)</f>
        <v>2019</v>
      </c>
      <c r="S5023" s="21" t="s">
        <v>70</v>
      </c>
      <c r="T5023" s="21"/>
      <c r="U5023" s="21"/>
      <c r="V5023" s="21"/>
      <c r="W5023" s="27"/>
      <c r="X5023" s="27"/>
      <c r="Y5023" s="12"/>
    </row>
    <row r="5024" ht="15.75" customHeight="1">
      <c r="A5024" s="21">
        <v>3.157588E7</v>
      </c>
      <c r="B5024" s="21" t="s">
        <v>28050</v>
      </c>
      <c r="C5024" s="21" t="s">
        <v>28051</v>
      </c>
      <c r="D5024" s="21" t="s">
        <v>28052</v>
      </c>
      <c r="E5024" s="21" t="s">
        <v>28053</v>
      </c>
      <c r="F5024" s="21" t="s">
        <v>5609</v>
      </c>
      <c r="G5024" s="21">
        <v>2019.0</v>
      </c>
      <c r="H5024" s="26">
        <v>43741.0</v>
      </c>
      <c r="I5024" s="21" t="s">
        <v>28054</v>
      </c>
      <c r="J5024" s="21"/>
      <c r="K5024" s="21" t="s">
        <v>28055</v>
      </c>
      <c r="L5024" s="21" t="str">
        <f>IF(ISNUMBER(VLOOKUP(A5024,EXCL,1,FALSE)),"Excluido",IF(ISNUMBER(VLOOKUP(A5024,POST,1,FALSE)),"PostAlerta",IF(ISNUMBER(VLOOKUP(A5024,PRE,1,FALSE)),"PreAlerta","")))</f>
        <v>PostAlerta</v>
      </c>
      <c r="M5024" s="21" t="str">
        <f>IF(ISNUMBER(A5024),(IF(ISNUMBER(VLOOKUP(A5024,KEYWORDS,1,FALSE)),"C/PalabrasClaves","S/PalabrasClaves")),"")</f>
        <v>S/PalabrasClaves</v>
      </c>
      <c r="N5024" s="21" t="str">
        <f t="shared" si="19"/>
        <v/>
      </c>
      <c r="O5024" s="21"/>
      <c r="P5024" s="21" t="s">
        <v>27993</v>
      </c>
      <c r="Q5024" s="21"/>
      <c r="R5024" s="21" t="str">
        <f>LEFT('2012-2022'!$P5024,4)</f>
        <v>2019</v>
      </c>
      <c r="S5024" s="21" t="s">
        <v>70</v>
      </c>
      <c r="T5024" s="21"/>
      <c r="U5024" s="21"/>
      <c r="V5024" s="21"/>
      <c r="W5024" s="27"/>
      <c r="X5024" s="27"/>
      <c r="Y5024" s="28"/>
    </row>
    <row r="5025" ht="15.75" customHeight="1">
      <c r="A5025" s="21">
        <v>3.1576972E7</v>
      </c>
      <c r="B5025" s="21" t="s">
        <v>28056</v>
      </c>
      <c r="C5025" s="21" t="s">
        <v>28057</v>
      </c>
      <c r="D5025" s="21" t="s">
        <v>28058</v>
      </c>
      <c r="E5025" s="21" t="s">
        <v>28059</v>
      </c>
      <c r="F5025" s="21" t="s">
        <v>587</v>
      </c>
      <c r="G5025" s="21">
        <v>2019.0</v>
      </c>
      <c r="H5025" s="26">
        <v>43741.0</v>
      </c>
      <c r="I5025" s="21"/>
      <c r="J5025" s="21"/>
      <c r="K5025" s="21" t="s">
        <v>28060</v>
      </c>
      <c r="L5025" s="21" t="str">
        <f>IF(ISNUMBER(VLOOKUP(A5025,EXCL,1,FALSE)),"Excluido",IF(ISNUMBER(VLOOKUP(A5025,POST,1,FALSE)),"PostAlerta",IF(ISNUMBER(VLOOKUP(A5025,PRE,1,FALSE)),"PreAlerta","")))</f>
        <v>PostAlerta</v>
      </c>
      <c r="M5025" s="21" t="str">
        <f>IF(ISNUMBER(A5025),(IF(ISNUMBER(VLOOKUP(A5025,KEYWORDS,1,FALSE)),"C/PalabrasClaves","S/PalabrasClaves")),"")</f>
        <v>S/PalabrasClaves</v>
      </c>
      <c r="N5025" s="21" t="str">
        <f t="shared" si="19"/>
        <v/>
      </c>
      <c r="O5025" s="21"/>
      <c r="P5025" s="21" t="s">
        <v>27922</v>
      </c>
      <c r="Q5025" s="21"/>
      <c r="R5025" s="21" t="str">
        <f>LEFT('2012-2022'!$P5025,4)</f>
        <v>2019</v>
      </c>
      <c r="S5025" s="21" t="s">
        <v>74</v>
      </c>
      <c r="T5025" s="21"/>
      <c r="U5025" s="21"/>
      <c r="V5025" s="21"/>
      <c r="W5025" s="27"/>
      <c r="X5025" s="27"/>
      <c r="Y5025" s="12"/>
    </row>
    <row r="5026" ht="15.75" customHeight="1">
      <c r="A5026" s="21">
        <v>3.1587112E7</v>
      </c>
      <c r="B5026" s="21" t="s">
        <v>28061</v>
      </c>
      <c r="C5026" s="21" t="s">
        <v>28062</v>
      </c>
      <c r="D5026" s="21" t="s">
        <v>28063</v>
      </c>
      <c r="E5026" s="21" t="s">
        <v>28064</v>
      </c>
      <c r="F5026" s="21" t="s">
        <v>664</v>
      </c>
      <c r="G5026" s="21">
        <v>2019.0</v>
      </c>
      <c r="H5026" s="26">
        <v>43745.0</v>
      </c>
      <c r="I5026" s="21"/>
      <c r="J5026" s="21"/>
      <c r="K5026" s="21" t="s">
        <v>28065</v>
      </c>
      <c r="L5026" s="21" t="str">
        <f>IF(ISNUMBER(VLOOKUP(A5026,EXCL,1,FALSE)),"Excluido",IF(ISNUMBER(VLOOKUP(A5026,POST,1,FALSE)),"PostAlerta",IF(ISNUMBER(VLOOKUP(A5026,PRE,1,FALSE)),"PreAlerta","")))</f>
        <v>PostAlerta</v>
      </c>
      <c r="M5026" s="21" t="str">
        <f>IF(ISNUMBER(A5026),(IF(ISNUMBER(VLOOKUP(A5026,KEYWORDS,1,FALSE)),"C/PalabrasClaves","S/PalabrasClaves")),"")</f>
        <v>S/PalabrasClaves</v>
      </c>
      <c r="N5026" s="21" t="str">
        <f t="shared" si="19"/>
        <v/>
      </c>
      <c r="O5026" s="21"/>
      <c r="P5026" s="21" t="s">
        <v>27927</v>
      </c>
      <c r="Q5026" s="21"/>
      <c r="R5026" s="21" t="str">
        <f>LEFT('2012-2022'!$P5026,4)</f>
        <v>2019</v>
      </c>
      <c r="S5026" s="21" t="s">
        <v>70</v>
      </c>
      <c r="T5026" s="21"/>
      <c r="U5026" s="21"/>
      <c r="V5026" s="21"/>
      <c r="W5026" s="27"/>
      <c r="X5026" s="27"/>
      <c r="Y5026" s="28"/>
    </row>
    <row r="5027" ht="15.75" customHeight="1">
      <c r="A5027" s="21">
        <v>3.1596318E7</v>
      </c>
      <c r="B5027" s="21" t="s">
        <v>28066</v>
      </c>
      <c r="C5027" s="21" t="s">
        <v>28067</v>
      </c>
      <c r="D5027" s="21" t="s">
        <v>28068</v>
      </c>
      <c r="E5027" s="21" t="s">
        <v>28069</v>
      </c>
      <c r="F5027" s="21" t="s">
        <v>587</v>
      </c>
      <c r="G5027" s="21">
        <v>2019.0</v>
      </c>
      <c r="H5027" s="26">
        <v>43748.0</v>
      </c>
      <c r="I5027" s="21"/>
      <c r="J5027" s="21"/>
      <c r="K5027" s="21" t="s">
        <v>28070</v>
      </c>
      <c r="L5027" s="21" t="str">
        <f>IF(ISNUMBER(VLOOKUP(A5027,EXCL,1,FALSE)),"Excluido",IF(ISNUMBER(VLOOKUP(A5027,POST,1,FALSE)),"PostAlerta",IF(ISNUMBER(VLOOKUP(A5027,PRE,1,FALSE)),"PreAlerta","")))</f>
        <v>PostAlerta</v>
      </c>
      <c r="M5027" s="21" t="str">
        <f>IF(ISNUMBER(A5027),(IF(ISNUMBER(VLOOKUP(A5027,KEYWORDS,1,FALSE)),"C/PalabrasClaves","S/PalabrasClaves")),"")</f>
        <v>S/PalabrasClaves</v>
      </c>
      <c r="N5027" s="21" t="str">
        <f t="shared" si="19"/>
        <v/>
      </c>
      <c r="O5027" s="21"/>
      <c r="P5027" s="21" t="s">
        <v>27922</v>
      </c>
      <c r="Q5027" s="21"/>
      <c r="R5027" s="21" t="str">
        <f>LEFT('2012-2022'!$P5027,4)</f>
        <v>2019</v>
      </c>
      <c r="S5027" s="21" t="s">
        <v>74</v>
      </c>
      <c r="T5027" s="21"/>
      <c r="U5027" s="21"/>
      <c r="V5027" s="21"/>
      <c r="W5027" s="27"/>
      <c r="X5027" s="27"/>
      <c r="Y5027" s="12"/>
    </row>
    <row r="5028" ht="15.75" customHeight="1">
      <c r="A5028" s="21">
        <v>3.1596462E7</v>
      </c>
      <c r="B5028" s="21" t="s">
        <v>28071</v>
      </c>
      <c r="C5028" s="21" t="s">
        <v>28072</v>
      </c>
      <c r="D5028" s="21" t="s">
        <v>28073</v>
      </c>
      <c r="E5028" s="21" t="s">
        <v>14539</v>
      </c>
      <c r="F5028" s="21" t="s">
        <v>2843</v>
      </c>
      <c r="G5028" s="21">
        <v>2019.0</v>
      </c>
      <c r="H5028" s="26">
        <v>43748.0</v>
      </c>
      <c r="I5028" s="21" t="s">
        <v>28074</v>
      </c>
      <c r="J5028" s="21"/>
      <c r="K5028" s="21" t="s">
        <v>28075</v>
      </c>
      <c r="L5028" s="21" t="str">
        <f>IF(ISNUMBER(VLOOKUP(A5028,EXCL,1,FALSE)),"Excluido",IF(ISNUMBER(VLOOKUP(A5028,POST,1,FALSE)),"PostAlerta",IF(ISNUMBER(VLOOKUP(A5028,PRE,1,FALSE)),"PreAlerta","")))</f>
        <v>PostAlerta</v>
      </c>
      <c r="M5028" s="21" t="str">
        <f>IF(ISNUMBER(A5028),(IF(ISNUMBER(VLOOKUP(A5028,KEYWORDS,1,FALSE)),"C/PalabrasClaves","S/PalabrasClaves")),"")</f>
        <v>S/PalabrasClaves</v>
      </c>
      <c r="N5028" s="21" t="str">
        <f t="shared" si="19"/>
        <v/>
      </c>
      <c r="O5028" s="21"/>
      <c r="P5028" s="21" t="s">
        <v>27993</v>
      </c>
      <c r="Q5028" s="21"/>
      <c r="R5028" s="21" t="str">
        <f>LEFT('2012-2022'!$P5028,4)</f>
        <v>2019</v>
      </c>
      <c r="S5028" s="21" t="s">
        <v>70</v>
      </c>
      <c r="T5028" s="21"/>
      <c r="U5028" s="21"/>
      <c r="V5028" s="21"/>
      <c r="W5028" s="27"/>
      <c r="X5028" s="27"/>
      <c r="Y5028" s="28"/>
    </row>
    <row r="5029" ht="15.75" customHeight="1">
      <c r="A5029" s="21">
        <v>3.1655926E7</v>
      </c>
      <c r="B5029" s="21" t="s">
        <v>28076</v>
      </c>
      <c r="C5029" s="21" t="s">
        <v>28077</v>
      </c>
      <c r="D5029" s="21" t="s">
        <v>28078</v>
      </c>
      <c r="E5029" s="21" t="s">
        <v>28079</v>
      </c>
      <c r="F5029" s="21" t="s">
        <v>664</v>
      </c>
      <c r="G5029" s="21">
        <v>2019.0</v>
      </c>
      <c r="H5029" s="26">
        <v>43766.0</v>
      </c>
      <c r="I5029" s="21"/>
      <c r="J5029" s="21"/>
      <c r="K5029" s="21" t="s">
        <v>28080</v>
      </c>
      <c r="L5029" s="21" t="str">
        <f>IF(ISNUMBER(VLOOKUP(A5029,EXCL,1,FALSE)),"Excluido",IF(ISNUMBER(VLOOKUP(A5029,POST,1,FALSE)),"PostAlerta",IF(ISNUMBER(VLOOKUP(A5029,PRE,1,FALSE)),"PreAlerta","")))</f>
        <v>PostAlerta</v>
      </c>
      <c r="M5029" s="21" t="str">
        <f>IF(ISNUMBER(A5029),(IF(ISNUMBER(VLOOKUP(A5029,KEYWORDS,1,FALSE)),"C/PalabrasClaves","S/PalabrasClaves")),"")</f>
        <v>S/PalabrasClaves</v>
      </c>
      <c r="N5029" s="21" t="str">
        <f t="shared" si="19"/>
        <v/>
      </c>
      <c r="O5029" s="21"/>
      <c r="P5029" s="21" t="s">
        <v>27927</v>
      </c>
      <c r="Q5029" s="21"/>
      <c r="R5029" s="21" t="str">
        <f>LEFT('2012-2022'!$P5029,4)</f>
        <v>2019</v>
      </c>
      <c r="S5029" s="21" t="s">
        <v>70</v>
      </c>
      <c r="T5029" s="21"/>
      <c r="U5029" s="21"/>
      <c r="V5029" s="21"/>
      <c r="W5029" s="27"/>
      <c r="X5029" s="27"/>
      <c r="Y5029" s="12"/>
    </row>
    <row r="5030" ht="15.75" customHeight="1">
      <c r="A5030" s="21">
        <v>3.17157E7</v>
      </c>
      <c r="B5030" s="21" t="s">
        <v>28081</v>
      </c>
      <c r="C5030" s="21" t="s">
        <v>28082</v>
      </c>
      <c r="D5030" s="21" t="s">
        <v>28083</v>
      </c>
      <c r="E5030" s="21" t="s">
        <v>24175</v>
      </c>
      <c r="F5030" s="21" t="s">
        <v>2562</v>
      </c>
      <c r="G5030" s="21">
        <v>2019.0</v>
      </c>
      <c r="H5030" s="26">
        <v>43782.0</v>
      </c>
      <c r="I5030" s="21" t="s">
        <v>28084</v>
      </c>
      <c r="J5030" s="21"/>
      <c r="K5030" s="21" t="s">
        <v>28085</v>
      </c>
      <c r="L5030" s="21" t="str">
        <f>IF(ISNUMBER(VLOOKUP(A5030,EXCL,1,FALSE)),"Excluido",IF(ISNUMBER(VLOOKUP(A5030,POST,1,FALSE)),"PostAlerta",IF(ISNUMBER(VLOOKUP(A5030,PRE,1,FALSE)),"PreAlerta","")))</f>
        <v>PostAlerta</v>
      </c>
      <c r="M5030" s="21" t="str">
        <f>IF(ISNUMBER(A5030),(IF(ISNUMBER(VLOOKUP(A5030,KEYWORDS,1,FALSE)),"C/PalabrasClaves","S/PalabrasClaves")),"")</f>
        <v>S/PalabrasClaves</v>
      </c>
      <c r="N5030" s="21" t="str">
        <f t="shared" si="19"/>
        <v/>
      </c>
      <c r="O5030" s="21"/>
      <c r="P5030" s="21" t="s">
        <v>27927</v>
      </c>
      <c r="Q5030" s="21"/>
      <c r="R5030" s="21" t="str">
        <f>LEFT('2012-2022'!$P5030,4)</f>
        <v>2019</v>
      </c>
      <c r="S5030" s="21" t="s">
        <v>70</v>
      </c>
      <c r="T5030" s="21"/>
      <c r="U5030" s="21"/>
      <c r="V5030" s="21"/>
      <c r="W5030" s="27"/>
      <c r="X5030" s="27"/>
      <c r="Y5030" s="28"/>
    </row>
    <row r="5031" ht="15.75" customHeight="1">
      <c r="A5031" s="21">
        <v>3.1721928E7</v>
      </c>
      <c r="B5031" s="21" t="s">
        <v>28086</v>
      </c>
      <c r="C5031" s="21" t="s">
        <v>28087</v>
      </c>
      <c r="D5031" s="21" t="s">
        <v>28088</v>
      </c>
      <c r="E5031" s="21" t="s">
        <v>28089</v>
      </c>
      <c r="F5031" s="21" t="s">
        <v>587</v>
      </c>
      <c r="G5031" s="21">
        <v>2019.0</v>
      </c>
      <c r="H5031" s="26">
        <v>43783.0</v>
      </c>
      <c r="I5031" s="21"/>
      <c r="J5031" s="21"/>
      <c r="K5031" s="21" t="s">
        <v>28090</v>
      </c>
      <c r="L5031" s="21" t="str">
        <f>IF(ISNUMBER(VLOOKUP(A5031,EXCL,1,FALSE)),"Excluido",IF(ISNUMBER(VLOOKUP(A5031,POST,1,FALSE)),"PostAlerta",IF(ISNUMBER(VLOOKUP(A5031,PRE,1,FALSE)),"PreAlerta","")))</f>
        <v>PostAlerta</v>
      </c>
      <c r="M5031" s="21" t="str">
        <f>IF(ISNUMBER(A5031),(IF(ISNUMBER(VLOOKUP(A5031,KEYWORDS,1,FALSE)),"C/PalabrasClaves","S/PalabrasClaves")),"")</f>
        <v>S/PalabrasClaves</v>
      </c>
      <c r="N5031" s="21" t="str">
        <f t="shared" si="19"/>
        <v/>
      </c>
      <c r="O5031" s="21"/>
      <c r="P5031" s="21" t="s">
        <v>27922</v>
      </c>
      <c r="Q5031" s="21"/>
      <c r="R5031" s="21" t="str">
        <f>LEFT('2012-2022'!$P5031,4)</f>
        <v>2019</v>
      </c>
      <c r="S5031" s="21" t="s">
        <v>74</v>
      </c>
      <c r="T5031" s="21"/>
      <c r="U5031" s="21"/>
      <c r="V5031" s="21"/>
      <c r="W5031" s="27"/>
      <c r="X5031" s="27"/>
      <c r="Y5031" s="12"/>
    </row>
    <row r="5032" ht="15.75" customHeight="1">
      <c r="A5032" s="21">
        <v>3.1721931E7</v>
      </c>
      <c r="B5032" s="21" t="s">
        <v>28091</v>
      </c>
      <c r="C5032" s="21" t="s">
        <v>28092</v>
      </c>
      <c r="D5032" s="21" t="s">
        <v>28093</v>
      </c>
      <c r="E5032" s="21" t="s">
        <v>28094</v>
      </c>
      <c r="F5032" s="21" t="s">
        <v>587</v>
      </c>
      <c r="G5032" s="21">
        <v>2019.0</v>
      </c>
      <c r="H5032" s="26">
        <v>43783.0</v>
      </c>
      <c r="I5032" s="21"/>
      <c r="J5032" s="21"/>
      <c r="K5032" s="21" t="s">
        <v>28095</v>
      </c>
      <c r="L5032" s="21" t="str">
        <f>IF(ISNUMBER(VLOOKUP(A5032,EXCL,1,FALSE)),"Excluido",IF(ISNUMBER(VLOOKUP(A5032,POST,1,FALSE)),"PostAlerta",IF(ISNUMBER(VLOOKUP(A5032,PRE,1,FALSE)),"PreAlerta","")))</f>
        <v>PostAlerta</v>
      </c>
      <c r="M5032" s="21" t="str">
        <f>IF(ISNUMBER(A5032),(IF(ISNUMBER(VLOOKUP(A5032,KEYWORDS,1,FALSE)),"C/PalabrasClaves","S/PalabrasClaves")),"")</f>
        <v>S/PalabrasClaves</v>
      </c>
      <c r="N5032" s="21" t="str">
        <f t="shared" si="19"/>
        <v/>
      </c>
      <c r="O5032" s="21"/>
      <c r="P5032" s="21" t="s">
        <v>27922</v>
      </c>
      <c r="Q5032" s="21"/>
      <c r="R5032" s="21" t="str">
        <f>LEFT('2012-2022'!$P5032,4)</f>
        <v>2019</v>
      </c>
      <c r="S5032" s="21" t="s">
        <v>74</v>
      </c>
      <c r="T5032" s="21"/>
      <c r="U5032" s="21"/>
      <c r="V5032" s="21"/>
      <c r="W5032" s="27"/>
      <c r="X5032" s="27"/>
      <c r="Y5032" s="28"/>
    </row>
    <row r="5033" ht="15.75" customHeight="1">
      <c r="A5033" s="21">
        <v>3.1800885E7</v>
      </c>
      <c r="B5033" s="21" t="s">
        <v>28096</v>
      </c>
      <c r="C5033" s="21" t="s">
        <v>28097</v>
      </c>
      <c r="D5033" s="21" t="s">
        <v>28098</v>
      </c>
      <c r="E5033" s="21" t="s">
        <v>28099</v>
      </c>
      <c r="F5033" s="21" t="s">
        <v>587</v>
      </c>
      <c r="G5033" s="21">
        <v>2019.0</v>
      </c>
      <c r="H5033" s="26">
        <v>43804.0</v>
      </c>
      <c r="I5033" s="21"/>
      <c r="J5033" s="21"/>
      <c r="K5033" s="21" t="s">
        <v>28100</v>
      </c>
      <c r="L5033" s="21" t="str">
        <f>IF(ISNUMBER(VLOOKUP(A5033,EXCL,1,FALSE)),"Excluido",IF(ISNUMBER(VLOOKUP(A5033,POST,1,FALSE)),"PostAlerta",IF(ISNUMBER(VLOOKUP(A5033,PRE,1,FALSE)),"PreAlerta","")))</f>
        <v>PostAlerta</v>
      </c>
      <c r="M5033" s="21" t="str">
        <f>IF(ISNUMBER(A5033),(IF(ISNUMBER(VLOOKUP(A5033,KEYWORDS,1,FALSE)),"C/PalabrasClaves","S/PalabrasClaves")),"")</f>
        <v>S/PalabrasClaves</v>
      </c>
      <c r="N5033" s="21" t="str">
        <f t="shared" si="19"/>
        <v/>
      </c>
      <c r="O5033" s="21"/>
      <c r="P5033" s="21" t="s">
        <v>27922</v>
      </c>
      <c r="Q5033" s="21"/>
      <c r="R5033" s="21" t="str">
        <f>LEFT('2012-2022'!$P5033,4)</f>
        <v>2019</v>
      </c>
      <c r="S5033" s="21" t="s">
        <v>74</v>
      </c>
      <c r="T5033" s="21"/>
      <c r="U5033" s="21"/>
      <c r="V5033" s="21"/>
      <c r="W5033" s="27"/>
      <c r="X5033" s="27"/>
      <c r="Y5033" s="12"/>
    </row>
    <row r="5034" ht="15.75" customHeight="1">
      <c r="A5034" s="21">
        <v>3.1800889E7</v>
      </c>
      <c r="B5034" s="21" t="s">
        <v>28101</v>
      </c>
      <c r="C5034" s="21" t="s">
        <v>28102</v>
      </c>
      <c r="D5034" s="21" t="s">
        <v>28103</v>
      </c>
      <c r="E5034" s="21" t="s">
        <v>28104</v>
      </c>
      <c r="F5034" s="21" t="s">
        <v>587</v>
      </c>
      <c r="G5034" s="21">
        <v>2019.0</v>
      </c>
      <c r="H5034" s="26">
        <v>43804.0</v>
      </c>
      <c r="I5034" s="21"/>
      <c r="J5034" s="21"/>
      <c r="K5034" s="21" t="s">
        <v>28105</v>
      </c>
      <c r="L5034" s="21" t="str">
        <f>IF(ISNUMBER(VLOOKUP(A5034,EXCL,1,FALSE)),"Excluido",IF(ISNUMBER(VLOOKUP(A5034,POST,1,FALSE)),"PostAlerta",IF(ISNUMBER(VLOOKUP(A5034,PRE,1,FALSE)),"PreAlerta","")))</f>
        <v>PostAlerta</v>
      </c>
      <c r="M5034" s="21" t="str">
        <f>IF(ISNUMBER(A5034),(IF(ISNUMBER(VLOOKUP(A5034,KEYWORDS,1,FALSE)),"C/PalabrasClaves","S/PalabrasClaves")),"")</f>
        <v>S/PalabrasClaves</v>
      </c>
      <c r="N5034" s="21" t="str">
        <f t="shared" si="19"/>
        <v/>
      </c>
      <c r="O5034" s="21"/>
      <c r="P5034" s="21" t="s">
        <v>27922</v>
      </c>
      <c r="Q5034" s="21"/>
      <c r="R5034" s="21" t="str">
        <f>LEFT('2012-2022'!$P5034,4)</f>
        <v>2019</v>
      </c>
      <c r="S5034" s="21" t="s">
        <v>74</v>
      </c>
      <c r="T5034" s="21"/>
      <c r="U5034" s="21"/>
      <c r="V5034" s="21"/>
      <c r="W5034" s="27"/>
      <c r="X5034" s="27"/>
      <c r="Y5034" s="28"/>
    </row>
    <row r="5035" ht="15.75" customHeight="1">
      <c r="A5035" s="21">
        <v>3.1859807E7</v>
      </c>
      <c r="B5035" s="21" t="s">
        <v>28106</v>
      </c>
      <c r="C5035" s="21" t="s">
        <v>28107</v>
      </c>
      <c r="D5035" s="21" t="s">
        <v>28108</v>
      </c>
      <c r="E5035" s="21" t="s">
        <v>28109</v>
      </c>
      <c r="F5035" s="21" t="s">
        <v>1999</v>
      </c>
      <c r="G5035" s="21">
        <v>2019.0</v>
      </c>
      <c r="H5035" s="26">
        <v>43820.0</v>
      </c>
      <c r="I5035" s="21"/>
      <c r="J5035" s="21"/>
      <c r="K5035" s="21" t="s">
        <v>28110</v>
      </c>
      <c r="L5035" s="21" t="str">
        <f>IF(ISNUMBER(VLOOKUP(A5035,EXCL,1,FALSE)),"Excluido",IF(ISNUMBER(VLOOKUP(A5035,POST,1,FALSE)),"PostAlerta",IF(ISNUMBER(VLOOKUP(A5035,PRE,1,FALSE)),"PreAlerta","")))</f>
        <v>Excluido</v>
      </c>
      <c r="M5035" s="21" t="str">
        <f>IF(ISNUMBER(A5035),(IF(ISNUMBER(VLOOKUP(A5035,KEYWORDS,1,FALSE)),"C/PalabrasClaves","S/PalabrasClaves")),"")</f>
        <v>S/PalabrasClaves</v>
      </c>
      <c r="N5035" s="21" t="str">
        <f t="shared" si="19"/>
        <v/>
      </c>
      <c r="O5035" s="21"/>
      <c r="P5035" s="21" t="s">
        <v>27927</v>
      </c>
      <c r="Q5035" s="21"/>
      <c r="R5035" s="21" t="str">
        <f>LEFT('2012-2022'!$P5035,4)</f>
        <v>2019</v>
      </c>
      <c r="S5035" s="21" t="s">
        <v>70</v>
      </c>
      <c r="T5035" s="21"/>
      <c r="U5035" s="21"/>
      <c r="V5035" s="21"/>
      <c r="W5035" s="27"/>
      <c r="X5035" s="27"/>
      <c r="Y5035" s="12"/>
    </row>
    <row r="5036" ht="15.75" customHeight="1">
      <c r="A5036" s="21">
        <v>3.1998617E7</v>
      </c>
      <c r="B5036" s="21" t="s">
        <v>28111</v>
      </c>
      <c r="C5036" s="21" t="s">
        <v>28112</v>
      </c>
      <c r="D5036" s="21" t="s">
        <v>28113</v>
      </c>
      <c r="E5036" s="21" t="s">
        <v>28114</v>
      </c>
      <c r="F5036" s="21" t="s">
        <v>3159</v>
      </c>
      <c r="G5036" s="21">
        <v>2019.0</v>
      </c>
      <c r="H5036" s="26">
        <v>43861.0</v>
      </c>
      <c r="I5036" s="21" t="s">
        <v>28115</v>
      </c>
      <c r="J5036" s="21"/>
      <c r="K5036" s="21" t="s">
        <v>28116</v>
      </c>
      <c r="L5036" s="21" t="str">
        <f>IF(ISNUMBER(VLOOKUP(A5036,EXCL,1,FALSE)),"Excluido",IF(ISNUMBER(VLOOKUP(A5036,POST,1,FALSE)),"PostAlerta",IF(ISNUMBER(VLOOKUP(A5036,PRE,1,FALSE)),"PreAlerta","")))</f>
        <v>PostAlerta</v>
      </c>
      <c r="M5036" s="21" t="str">
        <f>IF(ISNUMBER(A5036),(IF(ISNUMBER(VLOOKUP(A5036,KEYWORDS,1,FALSE)),"C/PalabrasClaves","S/PalabrasClaves")),"")</f>
        <v>S/PalabrasClaves</v>
      </c>
      <c r="N5036" s="21" t="str">
        <f t="shared" si="19"/>
        <v/>
      </c>
      <c r="O5036" s="21"/>
      <c r="P5036" s="21" t="s">
        <v>27927</v>
      </c>
      <c r="Q5036" s="21"/>
      <c r="R5036" s="21" t="str">
        <f>LEFT('2012-2022'!$P5036,4)</f>
        <v>2019</v>
      </c>
      <c r="S5036" s="21" t="s">
        <v>70</v>
      </c>
      <c r="T5036" s="21"/>
      <c r="U5036" s="21"/>
      <c r="V5036" s="21"/>
      <c r="W5036" s="27"/>
      <c r="X5036" s="27"/>
      <c r="Y5036" s="28"/>
    </row>
    <row r="5037" ht="15.75" customHeight="1">
      <c r="A5037" s="21">
        <v>3.3269738E7</v>
      </c>
      <c r="B5037" s="21" t="s">
        <v>28117</v>
      </c>
      <c r="C5037" s="21" t="s">
        <v>28118</v>
      </c>
      <c r="D5037" s="21" t="s">
        <v>28119</v>
      </c>
      <c r="E5037" s="21" t="s">
        <v>28120</v>
      </c>
      <c r="F5037" s="21" t="s">
        <v>313</v>
      </c>
      <c r="G5037" s="21">
        <v>2019.0</v>
      </c>
      <c r="H5037" s="26">
        <v>44168.0</v>
      </c>
      <c r="I5037" s="21"/>
      <c r="J5037" s="21"/>
      <c r="K5037" s="21" t="s">
        <v>28121</v>
      </c>
      <c r="L5037" s="21" t="str">
        <f>IF(ISNUMBER(VLOOKUP(A5037,EXCL,1,FALSE)),"Excluido",IF(ISNUMBER(VLOOKUP(A5037,POST,1,FALSE)),"PostAlerta",IF(ISNUMBER(VLOOKUP(A5037,PRE,1,FALSE)),"PreAlerta","")))</f>
        <v>PostAlerta</v>
      </c>
      <c r="M5037" s="21" t="str">
        <f>IF(ISNUMBER(A5037),(IF(ISNUMBER(VLOOKUP(A5037,KEYWORDS,1,FALSE)),"C/PalabrasClaves","S/PalabrasClaves")),"")</f>
        <v>S/PalabrasClaves</v>
      </c>
      <c r="N5037" s="21" t="str">
        <f t="shared" si="19"/>
        <v/>
      </c>
      <c r="O5037" s="21"/>
      <c r="P5037" s="21" t="s">
        <v>27922</v>
      </c>
      <c r="Q5037" s="21"/>
      <c r="R5037" s="21" t="str">
        <f>LEFT('2012-2022'!$P5037,4)</f>
        <v>2019</v>
      </c>
      <c r="S5037" s="21" t="s">
        <v>74</v>
      </c>
      <c r="T5037" s="21"/>
      <c r="U5037" s="21"/>
      <c r="V5037" s="21"/>
      <c r="W5037" s="27"/>
      <c r="X5037" s="27"/>
      <c r="Y5037" s="12"/>
    </row>
    <row r="5038" ht="15.75" customHeight="1">
      <c r="A5038" s="21">
        <v>3.1587667E7</v>
      </c>
      <c r="B5038" s="21" t="s">
        <v>28122</v>
      </c>
      <c r="C5038" s="21" t="s">
        <v>28123</v>
      </c>
      <c r="D5038" s="21" t="s">
        <v>28124</v>
      </c>
      <c r="E5038" s="21" t="s">
        <v>28125</v>
      </c>
      <c r="F5038" s="21" t="s">
        <v>6355</v>
      </c>
      <c r="G5038" s="21">
        <v>2019.0</v>
      </c>
      <c r="H5038" s="26">
        <v>43746.0</v>
      </c>
      <c r="I5038" s="21" t="s">
        <v>28126</v>
      </c>
      <c r="J5038" s="21"/>
      <c r="K5038" s="21" t="s">
        <v>28127</v>
      </c>
      <c r="L5038" s="21" t="str">
        <f>IF(ISNUMBER(VLOOKUP(A5038,EXCL,1,FALSE)),"Excluido",IF(ISNUMBER(VLOOKUP(A5038,POST,1,FALSE)),"PostAlerta",IF(ISNUMBER(VLOOKUP(A5038,PRE,1,FALSE)),"PreAlerta","")))</f>
        <v>Excluido</v>
      </c>
      <c r="M5038" s="21" t="str">
        <f>IF(ISNUMBER(A5038),(IF(ISNUMBER(VLOOKUP(A5038,KEYWORDS,1,FALSE)),"C/PalabrasClaves","S/PalabrasClaves")),"")</f>
        <v>S/PalabrasClaves</v>
      </c>
      <c r="N5038" s="21" t="str">
        <f t="shared" si="19"/>
        <v/>
      </c>
      <c r="O5038" s="21"/>
      <c r="P5038" s="21" t="s">
        <v>28128</v>
      </c>
      <c r="Q5038" s="21"/>
      <c r="R5038" s="21" t="str">
        <f>LEFT('2012-2022'!$P5038,4)</f>
        <v>2019</v>
      </c>
      <c r="S5038" s="21" t="s">
        <v>70</v>
      </c>
      <c r="T5038" s="21"/>
      <c r="U5038" s="21"/>
      <c r="V5038" s="21"/>
      <c r="W5038" s="27"/>
      <c r="X5038" s="27"/>
      <c r="Y5038" s="28"/>
    </row>
    <row r="5039" ht="15.75" customHeight="1">
      <c r="A5039" s="21">
        <v>3.1590678E7</v>
      </c>
      <c r="B5039" s="21" t="s">
        <v>28129</v>
      </c>
      <c r="C5039" s="21" t="s">
        <v>28130</v>
      </c>
      <c r="D5039" s="21" t="s">
        <v>28131</v>
      </c>
      <c r="E5039" s="21" t="s">
        <v>28132</v>
      </c>
      <c r="F5039" s="21" t="s">
        <v>332</v>
      </c>
      <c r="G5039" s="21">
        <v>2019.0</v>
      </c>
      <c r="H5039" s="26">
        <v>43747.0</v>
      </c>
      <c r="I5039" s="21" t="s">
        <v>28133</v>
      </c>
      <c r="J5039" s="21"/>
      <c r="K5039" s="21" t="s">
        <v>28134</v>
      </c>
      <c r="L5039" s="21" t="str">
        <f>IF(ISNUMBER(VLOOKUP(A5039,EXCL,1,FALSE)),"Excluido",IF(ISNUMBER(VLOOKUP(A5039,POST,1,FALSE)),"PostAlerta",IF(ISNUMBER(VLOOKUP(A5039,PRE,1,FALSE)),"PreAlerta","")))</f>
        <v>PostAlerta</v>
      </c>
      <c r="M5039" s="21" t="str">
        <f>IF(ISNUMBER(A5039),(IF(ISNUMBER(VLOOKUP(A5039,KEYWORDS,1,FALSE)),"C/PalabrasClaves","S/PalabrasClaves")),"")</f>
        <v>S/PalabrasClaves</v>
      </c>
      <c r="N5039" s="21" t="str">
        <f t="shared" si="19"/>
        <v/>
      </c>
      <c r="O5039" s="21"/>
      <c r="P5039" s="21" t="s">
        <v>28128</v>
      </c>
      <c r="Q5039" s="21"/>
      <c r="R5039" s="21" t="str">
        <f>LEFT('2012-2022'!$P5039,4)</f>
        <v>2019</v>
      </c>
      <c r="S5039" s="21" t="s">
        <v>70</v>
      </c>
      <c r="T5039" s="21"/>
      <c r="U5039" s="21"/>
      <c r="V5039" s="21"/>
      <c r="W5039" s="27"/>
      <c r="X5039" s="27"/>
      <c r="Y5039" s="12"/>
    </row>
    <row r="5040" ht="15.75" customHeight="1">
      <c r="A5040" s="21">
        <v>3.1530726E7</v>
      </c>
      <c r="B5040" s="21" t="s">
        <v>28135</v>
      </c>
      <c r="C5040" s="21" t="s">
        <v>28136</v>
      </c>
      <c r="D5040" s="21" t="s">
        <v>28137</v>
      </c>
      <c r="E5040" s="21" t="s">
        <v>28138</v>
      </c>
      <c r="F5040" s="21" t="s">
        <v>1104</v>
      </c>
      <c r="G5040" s="21">
        <v>2019.0</v>
      </c>
      <c r="H5040" s="26">
        <v>43727.0</v>
      </c>
      <c r="I5040" s="21" t="s">
        <v>28139</v>
      </c>
      <c r="J5040" s="21"/>
      <c r="K5040" s="21" t="s">
        <v>28140</v>
      </c>
      <c r="L5040" s="21" t="str">
        <f>IF(ISNUMBER(VLOOKUP(A5040,EXCL,1,FALSE)),"Excluido",IF(ISNUMBER(VLOOKUP(A5040,POST,1,FALSE)),"PostAlerta",IF(ISNUMBER(VLOOKUP(A5040,PRE,1,FALSE)),"PreAlerta","")))</f>
        <v>PostAlerta</v>
      </c>
      <c r="M5040" s="21" t="str">
        <f>IF(ISNUMBER(A5040),(IF(ISNUMBER(VLOOKUP(A5040,KEYWORDS,1,FALSE)),"C/PalabrasClaves","S/PalabrasClaves")),"")</f>
        <v>S/PalabrasClaves</v>
      </c>
      <c r="N5040" s="21" t="str">
        <f t="shared" si="19"/>
        <v/>
      </c>
      <c r="O5040" s="21"/>
      <c r="P5040" s="21" t="s">
        <v>28141</v>
      </c>
      <c r="Q5040" s="21"/>
      <c r="R5040" s="21" t="str">
        <f>LEFT('2012-2022'!$P5040,4)</f>
        <v>2019</v>
      </c>
      <c r="S5040" s="21" t="s">
        <v>70</v>
      </c>
      <c r="T5040" s="21"/>
      <c r="U5040" s="21"/>
      <c r="V5040" s="21"/>
      <c r="W5040" s="27"/>
      <c r="X5040" s="27"/>
      <c r="Y5040" s="28"/>
    </row>
    <row r="5041" ht="15.75" customHeight="1">
      <c r="A5041" s="21">
        <v>3.160019E7</v>
      </c>
      <c r="B5041" s="21" t="s">
        <v>28142</v>
      </c>
      <c r="C5041" s="21" t="s">
        <v>28143</v>
      </c>
      <c r="D5041" s="21" t="s">
        <v>28144</v>
      </c>
      <c r="E5041" s="21" t="s">
        <v>28145</v>
      </c>
      <c r="F5041" s="21" t="s">
        <v>9998</v>
      </c>
      <c r="G5041" s="21">
        <v>2019.0</v>
      </c>
      <c r="H5041" s="26">
        <v>43749.0</v>
      </c>
      <c r="I5041" s="21" t="s">
        <v>28146</v>
      </c>
      <c r="J5041" s="21"/>
      <c r="K5041" s="21" t="s">
        <v>28147</v>
      </c>
      <c r="L5041" s="21" t="str">
        <f>IF(ISNUMBER(VLOOKUP(A5041,EXCL,1,FALSE)),"Excluido",IF(ISNUMBER(VLOOKUP(A5041,POST,1,FALSE)),"PostAlerta",IF(ISNUMBER(VLOOKUP(A5041,PRE,1,FALSE)),"PreAlerta","")))</f>
        <v>PostAlerta</v>
      </c>
      <c r="M5041" s="21" t="str">
        <f>IF(ISNUMBER(A5041),(IF(ISNUMBER(VLOOKUP(A5041,KEYWORDS,1,FALSE)),"C/PalabrasClaves","S/PalabrasClaves")),"")</f>
        <v>S/PalabrasClaves</v>
      </c>
      <c r="N5041" s="21" t="str">
        <f t="shared" si="19"/>
        <v/>
      </c>
      <c r="O5041" s="21"/>
      <c r="P5041" s="21" t="s">
        <v>28148</v>
      </c>
      <c r="Q5041" s="21"/>
      <c r="R5041" s="21" t="str">
        <f>LEFT('2012-2022'!$P5041,4)</f>
        <v>2019</v>
      </c>
      <c r="S5041" s="21" t="s">
        <v>70</v>
      </c>
      <c r="T5041" s="21"/>
      <c r="U5041" s="21"/>
      <c r="V5041" s="21"/>
      <c r="W5041" s="27"/>
      <c r="X5041" s="27"/>
      <c r="Y5041" s="12"/>
    </row>
    <row r="5042" ht="15.75" customHeight="1">
      <c r="A5042" s="21">
        <v>3.1604442E7</v>
      </c>
      <c r="B5042" s="21" t="s">
        <v>28149</v>
      </c>
      <c r="C5042" s="21" t="s">
        <v>28150</v>
      </c>
      <c r="D5042" s="21" t="s">
        <v>28151</v>
      </c>
      <c r="E5042" s="21" t="s">
        <v>28152</v>
      </c>
      <c r="F5042" s="21" t="s">
        <v>332</v>
      </c>
      <c r="G5042" s="21">
        <v>2019.0</v>
      </c>
      <c r="H5042" s="26">
        <v>43751.0</v>
      </c>
      <c r="I5042" s="21" t="s">
        <v>28153</v>
      </c>
      <c r="J5042" s="21"/>
      <c r="K5042" s="21" t="s">
        <v>28154</v>
      </c>
      <c r="L5042" s="21" t="str">
        <f>IF(ISNUMBER(VLOOKUP(A5042,EXCL,1,FALSE)),"Excluido",IF(ISNUMBER(VLOOKUP(A5042,POST,1,FALSE)),"PostAlerta",IF(ISNUMBER(VLOOKUP(A5042,PRE,1,FALSE)),"PreAlerta","")))</f>
        <v>PostAlerta</v>
      </c>
      <c r="M5042" s="21" t="str">
        <f>IF(ISNUMBER(A5042),(IF(ISNUMBER(VLOOKUP(A5042,KEYWORDS,1,FALSE)),"C/PalabrasClaves","S/PalabrasClaves")),"")</f>
        <v>S/PalabrasClaves</v>
      </c>
      <c r="N5042" s="21" t="str">
        <f t="shared" si="19"/>
        <v/>
      </c>
      <c r="O5042" s="21"/>
      <c r="P5042" s="21" t="s">
        <v>28155</v>
      </c>
      <c r="Q5042" s="21"/>
      <c r="R5042" s="21" t="str">
        <f>LEFT('2012-2022'!$P5042,4)</f>
        <v>2019</v>
      </c>
      <c r="S5042" s="21" t="s">
        <v>70</v>
      </c>
      <c r="T5042" s="21"/>
      <c r="U5042" s="21"/>
      <c r="V5042" s="21"/>
      <c r="W5042" s="27"/>
      <c r="X5042" s="27"/>
      <c r="Y5042" s="28"/>
    </row>
    <row r="5043" ht="15.75" customHeight="1">
      <c r="A5043" s="21">
        <v>3.1602827E7</v>
      </c>
      <c r="B5043" s="21" t="s">
        <v>28156</v>
      </c>
      <c r="C5043" s="21" t="s">
        <v>28157</v>
      </c>
      <c r="D5043" s="21" t="s">
        <v>28158</v>
      </c>
      <c r="E5043" s="21" t="s">
        <v>28159</v>
      </c>
      <c r="F5043" s="21" t="s">
        <v>271</v>
      </c>
      <c r="G5043" s="21">
        <v>2019.0</v>
      </c>
      <c r="H5043" s="26">
        <v>43750.0</v>
      </c>
      <c r="I5043" s="21" t="s">
        <v>28160</v>
      </c>
      <c r="J5043" s="21"/>
      <c r="K5043" s="21" t="s">
        <v>28161</v>
      </c>
      <c r="L5043" s="21" t="str">
        <f>IF(ISNUMBER(VLOOKUP(A5043,EXCL,1,FALSE)),"Excluido",IF(ISNUMBER(VLOOKUP(A5043,POST,1,FALSE)),"PostAlerta",IF(ISNUMBER(VLOOKUP(A5043,PRE,1,FALSE)),"PreAlerta","")))</f>
        <v>PostAlerta</v>
      </c>
      <c r="M5043" s="21" t="str">
        <f>IF(ISNUMBER(A5043),(IF(ISNUMBER(VLOOKUP(A5043,KEYWORDS,1,FALSE)),"C/PalabrasClaves","S/PalabrasClaves")),"")</f>
        <v>S/PalabrasClaves</v>
      </c>
      <c r="N5043" s="21" t="str">
        <f t="shared" si="19"/>
        <v/>
      </c>
      <c r="O5043" s="21"/>
      <c r="P5043" s="21" t="s">
        <v>28162</v>
      </c>
      <c r="Q5043" s="21"/>
      <c r="R5043" s="21" t="str">
        <f>LEFT('2012-2022'!$P5043,4)</f>
        <v>2019</v>
      </c>
      <c r="S5043" s="21" t="s">
        <v>70</v>
      </c>
      <c r="T5043" s="21"/>
      <c r="U5043" s="21"/>
      <c r="V5043" s="21"/>
      <c r="W5043" s="27"/>
      <c r="X5043" s="27"/>
      <c r="Y5043" s="12"/>
    </row>
    <row r="5044" ht="15.75" customHeight="1">
      <c r="A5044" s="21">
        <v>3.1610803E7</v>
      </c>
      <c r="B5044" s="21" t="s">
        <v>28163</v>
      </c>
      <c r="C5044" s="21" t="s">
        <v>28164</v>
      </c>
      <c r="D5044" s="21" t="s">
        <v>28165</v>
      </c>
      <c r="E5044" s="21" t="s">
        <v>28166</v>
      </c>
      <c r="F5044" s="21" t="s">
        <v>332</v>
      </c>
      <c r="G5044" s="21">
        <v>2019.0</v>
      </c>
      <c r="H5044" s="26">
        <v>43754.0</v>
      </c>
      <c r="I5044" s="21" t="s">
        <v>28167</v>
      </c>
      <c r="J5044" s="21"/>
      <c r="K5044" s="21" t="s">
        <v>28168</v>
      </c>
      <c r="L5044" s="21" t="str">
        <f>IF(ISNUMBER(VLOOKUP(A5044,EXCL,1,FALSE)),"Excluido",IF(ISNUMBER(VLOOKUP(A5044,POST,1,FALSE)),"PostAlerta",IF(ISNUMBER(VLOOKUP(A5044,PRE,1,FALSE)),"PreAlerta","")))</f>
        <v>PostAlerta</v>
      </c>
      <c r="M5044" s="21" t="str">
        <f>IF(ISNUMBER(A5044),(IF(ISNUMBER(VLOOKUP(A5044,KEYWORDS,1,FALSE)),"C/PalabrasClaves","S/PalabrasClaves")),"")</f>
        <v>S/PalabrasClaves</v>
      </c>
      <c r="N5044" s="21" t="str">
        <f t="shared" si="19"/>
        <v/>
      </c>
      <c r="O5044" s="21"/>
      <c r="P5044" s="21" t="s">
        <v>28162</v>
      </c>
      <c r="Q5044" s="21"/>
      <c r="R5044" s="21" t="str">
        <f>LEFT('2012-2022'!$P5044,4)</f>
        <v>2019</v>
      </c>
      <c r="S5044" s="21" t="s">
        <v>70</v>
      </c>
      <c r="T5044" s="21"/>
      <c r="U5044" s="21"/>
      <c r="V5044" s="21"/>
      <c r="W5044" s="27"/>
      <c r="X5044" s="27"/>
      <c r="Y5044" s="28"/>
    </row>
    <row r="5045" ht="15.75" customHeight="1">
      <c r="A5045" s="21">
        <v>3.1615544E7</v>
      </c>
      <c r="B5045" s="21" t="s">
        <v>28169</v>
      </c>
      <c r="C5045" s="21" t="s">
        <v>28170</v>
      </c>
      <c r="D5045" s="21" t="s">
        <v>28171</v>
      </c>
      <c r="E5045" s="21" t="s">
        <v>28172</v>
      </c>
      <c r="F5045" s="21" t="s">
        <v>332</v>
      </c>
      <c r="G5045" s="21">
        <v>2019.0</v>
      </c>
      <c r="H5045" s="26">
        <v>43755.0</v>
      </c>
      <c r="I5045" s="21" t="s">
        <v>28173</v>
      </c>
      <c r="J5045" s="21"/>
      <c r="K5045" s="21" t="s">
        <v>28174</v>
      </c>
      <c r="L5045" s="21" t="str">
        <f>IF(ISNUMBER(VLOOKUP(A5045,EXCL,1,FALSE)),"Excluido",IF(ISNUMBER(VLOOKUP(A5045,POST,1,FALSE)),"PostAlerta",IF(ISNUMBER(VLOOKUP(A5045,PRE,1,FALSE)),"PreAlerta","")))</f>
        <v>PostAlerta</v>
      </c>
      <c r="M5045" s="21" t="str">
        <f>IF(ISNUMBER(A5045),(IF(ISNUMBER(VLOOKUP(A5045,KEYWORDS,1,FALSE)),"C/PalabrasClaves","S/PalabrasClaves")),"")</f>
        <v>S/PalabrasClaves</v>
      </c>
      <c r="N5045" s="21" t="str">
        <f t="shared" si="19"/>
        <v/>
      </c>
      <c r="O5045" s="21"/>
      <c r="P5045" s="21" t="s">
        <v>28175</v>
      </c>
      <c r="Q5045" s="21"/>
      <c r="R5045" s="21" t="str">
        <f>LEFT('2012-2022'!$P5045,4)</f>
        <v>2019</v>
      </c>
      <c r="S5045" s="21" t="s">
        <v>70</v>
      </c>
      <c r="T5045" s="21"/>
      <c r="U5045" s="21"/>
      <c r="V5045" s="21"/>
      <c r="W5045" s="27"/>
      <c r="X5045" s="27"/>
      <c r="Y5045" s="12"/>
    </row>
    <row r="5046" ht="15.75" customHeight="1">
      <c r="A5046" s="21">
        <v>3.1619275E7</v>
      </c>
      <c r="B5046" s="21" t="s">
        <v>28176</v>
      </c>
      <c r="C5046" s="21" t="s">
        <v>28177</v>
      </c>
      <c r="D5046" s="21" t="s">
        <v>28178</v>
      </c>
      <c r="E5046" s="21" t="s">
        <v>28179</v>
      </c>
      <c r="F5046" s="21" t="s">
        <v>810</v>
      </c>
      <c r="G5046" s="21">
        <v>2019.0</v>
      </c>
      <c r="H5046" s="26">
        <v>43756.0</v>
      </c>
      <c r="I5046" s="21" t="s">
        <v>28180</v>
      </c>
      <c r="J5046" s="21"/>
      <c r="K5046" s="21" t="s">
        <v>28181</v>
      </c>
      <c r="L5046" s="21" t="str">
        <f>IF(ISNUMBER(VLOOKUP(A5046,EXCL,1,FALSE)),"Excluido",IF(ISNUMBER(VLOOKUP(A5046,POST,1,FALSE)),"PostAlerta",IF(ISNUMBER(VLOOKUP(A5046,PRE,1,FALSE)),"PreAlerta","")))</f>
        <v>PostAlerta</v>
      </c>
      <c r="M5046" s="21" t="str">
        <f>IF(ISNUMBER(A5046),(IF(ISNUMBER(VLOOKUP(A5046,KEYWORDS,1,FALSE)),"C/PalabrasClaves","S/PalabrasClaves")),"")</f>
        <v>S/PalabrasClaves</v>
      </c>
      <c r="N5046" s="21" t="str">
        <f t="shared" si="19"/>
        <v/>
      </c>
      <c r="O5046" s="21"/>
      <c r="P5046" s="21" t="s">
        <v>28182</v>
      </c>
      <c r="Q5046" s="21"/>
      <c r="R5046" s="21" t="str">
        <f>LEFT('2012-2022'!$P5046,4)</f>
        <v>2019</v>
      </c>
      <c r="S5046" s="21" t="s">
        <v>70</v>
      </c>
      <c r="T5046" s="21"/>
      <c r="U5046" s="21"/>
      <c r="V5046" s="21"/>
      <c r="W5046" s="27"/>
      <c r="X5046" s="27"/>
      <c r="Y5046" s="28"/>
    </row>
    <row r="5047" ht="15.75" customHeight="1">
      <c r="A5047" s="21">
        <v>3.1640746E7</v>
      </c>
      <c r="B5047" s="21" t="s">
        <v>28183</v>
      </c>
      <c r="C5047" s="21" t="s">
        <v>28184</v>
      </c>
      <c r="D5047" s="21" t="s">
        <v>28185</v>
      </c>
      <c r="E5047" s="21" t="s">
        <v>9936</v>
      </c>
      <c r="F5047" s="21" t="s">
        <v>332</v>
      </c>
      <c r="G5047" s="21">
        <v>2019.0</v>
      </c>
      <c r="H5047" s="26">
        <v>43762.0</v>
      </c>
      <c r="I5047" s="21" t="s">
        <v>28186</v>
      </c>
      <c r="J5047" s="21"/>
      <c r="K5047" s="21" t="s">
        <v>28187</v>
      </c>
      <c r="L5047" s="21" t="str">
        <f>IF(ISNUMBER(VLOOKUP(A5047,EXCL,1,FALSE)),"Excluido",IF(ISNUMBER(VLOOKUP(A5047,POST,1,FALSE)),"PostAlerta",IF(ISNUMBER(VLOOKUP(A5047,PRE,1,FALSE)),"PreAlerta","")))</f>
        <v>PostAlerta</v>
      </c>
      <c r="M5047" s="21" t="str">
        <f>IF(ISNUMBER(A5047),(IF(ISNUMBER(VLOOKUP(A5047,KEYWORDS,1,FALSE)),"C/PalabrasClaves","S/PalabrasClaves")),"")</f>
        <v>S/PalabrasClaves</v>
      </c>
      <c r="N5047" s="21" t="str">
        <f t="shared" si="19"/>
        <v/>
      </c>
      <c r="O5047" s="21"/>
      <c r="P5047" s="21" t="s">
        <v>28188</v>
      </c>
      <c r="Q5047" s="21"/>
      <c r="R5047" s="21" t="str">
        <f>LEFT('2012-2022'!$P5047,4)</f>
        <v>2019</v>
      </c>
      <c r="S5047" s="21" t="s">
        <v>70</v>
      </c>
      <c r="T5047" s="21"/>
      <c r="U5047" s="21"/>
      <c r="V5047" s="21"/>
      <c r="W5047" s="27"/>
      <c r="X5047" s="27"/>
      <c r="Y5047" s="12"/>
    </row>
    <row r="5048" ht="15.75" customHeight="1">
      <c r="A5048" s="21">
        <v>3.1658265E7</v>
      </c>
      <c r="B5048" s="21" t="s">
        <v>28189</v>
      </c>
      <c r="C5048" s="21" t="s">
        <v>28190</v>
      </c>
      <c r="D5048" s="21" t="s">
        <v>28191</v>
      </c>
      <c r="E5048" s="21" t="s">
        <v>24704</v>
      </c>
      <c r="F5048" s="21" t="s">
        <v>2810</v>
      </c>
      <c r="G5048" s="21">
        <v>2019.0</v>
      </c>
      <c r="H5048" s="26">
        <v>43767.0</v>
      </c>
      <c r="I5048" s="21" t="s">
        <v>28192</v>
      </c>
      <c r="J5048" s="21"/>
      <c r="K5048" s="21" t="s">
        <v>28193</v>
      </c>
      <c r="L5048" s="21" t="str">
        <f>IF(ISNUMBER(VLOOKUP(A5048,EXCL,1,FALSE)),"Excluido",IF(ISNUMBER(VLOOKUP(A5048,POST,1,FALSE)),"PostAlerta",IF(ISNUMBER(VLOOKUP(A5048,PRE,1,FALSE)),"PreAlerta","")))</f>
        <v>PostAlerta</v>
      </c>
      <c r="M5048" s="21" t="str">
        <f>IF(ISNUMBER(A5048),(IF(ISNUMBER(VLOOKUP(A5048,KEYWORDS,1,FALSE)),"C/PalabrasClaves","S/PalabrasClaves")),"")</f>
        <v>S/PalabrasClaves</v>
      </c>
      <c r="N5048" s="21" t="str">
        <f t="shared" si="19"/>
        <v/>
      </c>
      <c r="O5048" s="21"/>
      <c r="P5048" s="21" t="s">
        <v>28194</v>
      </c>
      <c r="Q5048" s="21"/>
      <c r="R5048" s="21" t="str">
        <f>LEFT('2012-2022'!$P5048,4)</f>
        <v>2019</v>
      </c>
      <c r="S5048" s="21" t="s">
        <v>70</v>
      </c>
      <c r="T5048" s="21"/>
      <c r="U5048" s="21"/>
      <c r="V5048" s="21"/>
      <c r="W5048" s="27"/>
      <c r="X5048" s="27"/>
      <c r="Y5048" s="28"/>
    </row>
    <row r="5049" ht="15.75" customHeight="1">
      <c r="A5049" s="21">
        <v>3.1615889E7</v>
      </c>
      <c r="B5049" s="21" t="s">
        <v>28195</v>
      </c>
      <c r="C5049" s="21" t="s">
        <v>28196</v>
      </c>
      <c r="D5049" s="21" t="s">
        <v>28197</v>
      </c>
      <c r="E5049" s="21" t="s">
        <v>28198</v>
      </c>
      <c r="F5049" s="21" t="s">
        <v>1104</v>
      </c>
      <c r="G5049" s="21">
        <v>2019.0</v>
      </c>
      <c r="H5049" s="26">
        <v>43755.0</v>
      </c>
      <c r="I5049" s="21" t="s">
        <v>28199</v>
      </c>
      <c r="J5049" s="21"/>
      <c r="K5049" s="21" t="s">
        <v>28200</v>
      </c>
      <c r="L5049" s="21" t="str">
        <f>IF(ISNUMBER(VLOOKUP(A5049,EXCL,1,FALSE)),"Excluido",IF(ISNUMBER(VLOOKUP(A5049,POST,1,FALSE)),"PostAlerta",IF(ISNUMBER(VLOOKUP(A5049,PRE,1,FALSE)),"PreAlerta","")))</f>
        <v>PostAlerta</v>
      </c>
      <c r="M5049" s="21" t="str">
        <f>IF(ISNUMBER(A5049),(IF(ISNUMBER(VLOOKUP(A5049,KEYWORDS,1,FALSE)),"C/PalabrasClaves","S/PalabrasClaves")),"")</f>
        <v>S/PalabrasClaves</v>
      </c>
      <c r="N5049" s="21" t="str">
        <f t="shared" si="19"/>
        <v/>
      </c>
      <c r="O5049" s="21"/>
      <c r="P5049" s="21" t="s">
        <v>28201</v>
      </c>
      <c r="Q5049" s="21"/>
      <c r="R5049" s="21" t="str">
        <f>LEFT('2012-2022'!$P5049,4)</f>
        <v>2019</v>
      </c>
      <c r="S5049" s="21" t="s">
        <v>70</v>
      </c>
      <c r="T5049" s="21"/>
      <c r="U5049" s="21"/>
      <c r="V5049" s="21"/>
      <c r="W5049" s="27"/>
      <c r="X5049" s="27"/>
      <c r="Y5049" s="12"/>
    </row>
    <row r="5050" ht="15.75" customHeight="1">
      <c r="A5050" s="21">
        <v>3.0820826E7</v>
      </c>
      <c r="B5050" s="21" t="s">
        <v>28202</v>
      </c>
      <c r="C5050" s="21" t="s">
        <v>28203</v>
      </c>
      <c r="D5050" s="21" t="s">
        <v>28204</v>
      </c>
      <c r="E5050" s="21" t="s">
        <v>28205</v>
      </c>
      <c r="F5050" s="21" t="s">
        <v>4952</v>
      </c>
      <c r="G5050" s="21">
        <v>2019.0</v>
      </c>
      <c r="H5050" s="26">
        <v>43526.0</v>
      </c>
      <c r="I5050" s="21"/>
      <c r="J5050" s="21"/>
      <c r="K5050" s="21" t="s">
        <v>28206</v>
      </c>
      <c r="L5050" s="21" t="str">
        <f>IF(ISNUMBER(VLOOKUP(A5050,EXCL,1,FALSE)),"Excluido",IF(ISNUMBER(VLOOKUP(A5050,POST,1,FALSE)),"PostAlerta",IF(ISNUMBER(VLOOKUP(A5050,PRE,1,FALSE)),"PreAlerta","")))</f>
        <v>PostAlerta</v>
      </c>
      <c r="M5050" s="21" t="str">
        <f>IF(ISNUMBER(A5050),(IF(ISNUMBER(VLOOKUP(A5050,KEYWORDS,1,FALSE)),"C/PalabrasClaves","S/PalabrasClaves")),"")</f>
        <v>S/PalabrasClaves</v>
      </c>
      <c r="N5050" s="21" t="str">
        <f t="shared" si="19"/>
        <v/>
      </c>
      <c r="O5050" s="21"/>
      <c r="P5050" s="21" t="s">
        <v>28207</v>
      </c>
      <c r="Q5050" s="21"/>
      <c r="R5050" s="21" t="str">
        <f>LEFT('2012-2022'!$P5050,4)</f>
        <v>2019</v>
      </c>
      <c r="S5050" s="21" t="s">
        <v>72</v>
      </c>
      <c r="T5050" s="21"/>
      <c r="U5050" s="21"/>
      <c r="V5050" s="21"/>
      <c r="W5050" s="27"/>
      <c r="X5050" s="27"/>
      <c r="Y5050" s="28"/>
    </row>
    <row r="5051" ht="15.75" customHeight="1">
      <c r="A5051" s="21">
        <v>3.0859618E7</v>
      </c>
      <c r="B5051" s="21" t="s">
        <v>28208</v>
      </c>
      <c r="C5051" s="21" t="s">
        <v>28209</v>
      </c>
      <c r="D5051" s="21" t="s">
        <v>28210</v>
      </c>
      <c r="E5051" s="21" t="s">
        <v>28211</v>
      </c>
      <c r="F5051" s="21" t="s">
        <v>15525</v>
      </c>
      <c r="G5051" s="21">
        <v>2019.0</v>
      </c>
      <c r="H5051" s="26">
        <v>43537.0</v>
      </c>
      <c r="I5051" s="21" t="s">
        <v>28212</v>
      </c>
      <c r="J5051" s="21"/>
      <c r="K5051" s="21" t="s">
        <v>28213</v>
      </c>
      <c r="L5051" s="21" t="str">
        <f>IF(ISNUMBER(VLOOKUP(A5051,EXCL,1,FALSE)),"Excluido",IF(ISNUMBER(VLOOKUP(A5051,POST,1,FALSE)),"PostAlerta",IF(ISNUMBER(VLOOKUP(A5051,PRE,1,FALSE)),"PreAlerta","")))</f>
        <v>PostAlerta</v>
      </c>
      <c r="M5051" s="21" t="str">
        <f>IF(ISNUMBER(A5051),(IF(ISNUMBER(VLOOKUP(A5051,KEYWORDS,1,FALSE)),"C/PalabrasClaves","S/PalabrasClaves")),"")</f>
        <v>S/PalabrasClaves</v>
      </c>
      <c r="N5051" s="21" t="str">
        <f t="shared" si="19"/>
        <v/>
      </c>
      <c r="O5051" s="21"/>
      <c r="P5051" s="21" t="s">
        <v>28207</v>
      </c>
      <c r="Q5051" s="21"/>
      <c r="R5051" s="21" t="str">
        <f>LEFT('2012-2022'!$P5051,4)</f>
        <v>2019</v>
      </c>
      <c r="S5051" s="21" t="s">
        <v>72</v>
      </c>
      <c r="T5051" s="21"/>
      <c r="U5051" s="21"/>
      <c r="V5051" s="21"/>
      <c r="W5051" s="27"/>
      <c r="X5051" s="27"/>
      <c r="Y5051" s="12"/>
    </row>
    <row r="5052" ht="15.75" customHeight="1">
      <c r="A5052" s="21">
        <v>3.0915518E7</v>
      </c>
      <c r="B5052" s="21" t="s">
        <v>28214</v>
      </c>
      <c r="C5052" s="21" t="s">
        <v>28215</v>
      </c>
      <c r="D5052" s="21" t="s">
        <v>28216</v>
      </c>
      <c r="E5052" s="21" t="s">
        <v>28217</v>
      </c>
      <c r="F5052" s="21" t="s">
        <v>1449</v>
      </c>
      <c r="G5052" s="21">
        <v>2019.0</v>
      </c>
      <c r="H5052" s="26">
        <v>43552.0</v>
      </c>
      <c r="I5052" s="21" t="s">
        <v>28218</v>
      </c>
      <c r="J5052" s="21"/>
      <c r="K5052" s="21" t="s">
        <v>28219</v>
      </c>
      <c r="L5052" s="21" t="str">
        <f>IF(ISNUMBER(VLOOKUP(A5052,EXCL,1,FALSE)),"Excluido",IF(ISNUMBER(VLOOKUP(A5052,POST,1,FALSE)),"PostAlerta",IF(ISNUMBER(VLOOKUP(A5052,PRE,1,FALSE)),"PreAlerta","")))</f>
        <v>PostAlerta</v>
      </c>
      <c r="M5052" s="21" t="str">
        <f>IF(ISNUMBER(A5052),(IF(ISNUMBER(VLOOKUP(A5052,KEYWORDS,1,FALSE)),"C/PalabrasClaves","S/PalabrasClaves")),"")</f>
        <v>S/PalabrasClaves</v>
      </c>
      <c r="N5052" s="21" t="str">
        <f t="shared" si="19"/>
        <v/>
      </c>
      <c r="O5052" s="21"/>
      <c r="P5052" s="21" t="s">
        <v>28207</v>
      </c>
      <c r="Q5052" s="21"/>
      <c r="R5052" s="21" t="str">
        <f>LEFT('2012-2022'!$P5052,4)</f>
        <v>2019</v>
      </c>
      <c r="S5052" s="21" t="s">
        <v>72</v>
      </c>
      <c r="T5052" s="21"/>
      <c r="U5052" s="21"/>
      <c r="V5052" s="21"/>
      <c r="W5052" s="27"/>
      <c r="X5052" s="27"/>
      <c r="Y5052" s="28"/>
    </row>
    <row r="5053" ht="15.75" customHeight="1">
      <c r="A5053" s="21">
        <v>3.1184993E7</v>
      </c>
      <c r="B5053" s="21" t="s">
        <v>28220</v>
      </c>
      <c r="C5053" s="21" t="s">
        <v>28221</v>
      </c>
      <c r="D5053" s="21" t="s">
        <v>28222</v>
      </c>
      <c r="E5053" s="21" t="s">
        <v>3357</v>
      </c>
      <c r="F5053" s="21" t="s">
        <v>151</v>
      </c>
      <c r="G5053" s="21">
        <v>2019.0</v>
      </c>
      <c r="H5053" s="26">
        <v>43628.0</v>
      </c>
      <c r="I5053" s="21" t="s">
        <v>28223</v>
      </c>
      <c r="J5053" s="21"/>
      <c r="K5053" s="21" t="s">
        <v>28224</v>
      </c>
      <c r="L5053" s="21" t="str">
        <f>IF(ISNUMBER(VLOOKUP(A5053,EXCL,1,FALSE)),"Excluido",IF(ISNUMBER(VLOOKUP(A5053,POST,1,FALSE)),"PostAlerta",IF(ISNUMBER(VLOOKUP(A5053,PRE,1,FALSE)),"PreAlerta","")))</f>
        <v>PostAlerta</v>
      </c>
      <c r="M5053" s="21" t="str">
        <f>IF(ISNUMBER(A5053),(IF(ISNUMBER(VLOOKUP(A5053,KEYWORDS,1,FALSE)),"C/PalabrasClaves","S/PalabrasClaves")),"")</f>
        <v>S/PalabrasClaves</v>
      </c>
      <c r="N5053" s="21" t="str">
        <f t="shared" si="19"/>
        <v/>
      </c>
      <c r="O5053" s="21"/>
      <c r="P5053" s="21" t="s">
        <v>28207</v>
      </c>
      <c r="Q5053" s="21"/>
      <c r="R5053" s="21" t="str">
        <f>LEFT('2012-2022'!$P5053,4)</f>
        <v>2019</v>
      </c>
      <c r="S5053" s="21" t="s">
        <v>72</v>
      </c>
      <c r="T5053" s="21"/>
      <c r="U5053" s="21"/>
      <c r="V5053" s="21"/>
      <c r="W5053" s="27"/>
      <c r="X5053" s="27"/>
      <c r="Y5053" s="12"/>
    </row>
    <row r="5054" ht="15.75" customHeight="1">
      <c r="A5054" s="21">
        <v>3.1186196E7</v>
      </c>
      <c r="B5054" s="21" t="s">
        <v>28225</v>
      </c>
      <c r="C5054" s="21" t="s">
        <v>28226</v>
      </c>
      <c r="D5054" s="21" t="s">
        <v>28227</v>
      </c>
      <c r="E5054" s="21" t="s">
        <v>16986</v>
      </c>
      <c r="F5054" s="21" t="s">
        <v>4718</v>
      </c>
      <c r="G5054" s="21">
        <v>2019.0</v>
      </c>
      <c r="H5054" s="26">
        <v>43629.0</v>
      </c>
      <c r="I5054" s="21"/>
      <c r="J5054" s="21"/>
      <c r="K5054" s="21" t="s">
        <v>28228</v>
      </c>
      <c r="L5054" s="21" t="str">
        <f>IF(ISNUMBER(VLOOKUP(A5054,EXCL,1,FALSE)),"Excluido",IF(ISNUMBER(VLOOKUP(A5054,POST,1,FALSE)),"PostAlerta",IF(ISNUMBER(VLOOKUP(A5054,PRE,1,FALSE)),"PreAlerta","")))</f>
        <v>PostAlerta</v>
      </c>
      <c r="M5054" s="21" t="str">
        <f>IF(ISNUMBER(A5054),(IF(ISNUMBER(VLOOKUP(A5054,KEYWORDS,1,FALSE)),"C/PalabrasClaves","S/PalabrasClaves")),"")</f>
        <v>S/PalabrasClaves</v>
      </c>
      <c r="N5054" s="21" t="str">
        <f t="shared" si="19"/>
        <v/>
      </c>
      <c r="O5054" s="21"/>
      <c r="P5054" s="21" t="s">
        <v>28207</v>
      </c>
      <c r="Q5054" s="21"/>
      <c r="R5054" s="21" t="str">
        <f>LEFT('2012-2022'!$P5054,4)</f>
        <v>2019</v>
      </c>
      <c r="S5054" s="21" t="s">
        <v>72</v>
      </c>
      <c r="T5054" s="21"/>
      <c r="U5054" s="21"/>
      <c r="V5054" s="21"/>
      <c r="W5054" s="27"/>
      <c r="X5054" s="27"/>
      <c r="Y5054" s="28"/>
    </row>
    <row r="5055" ht="15.75" customHeight="1">
      <c r="A5055" s="21">
        <v>3.1200977E7</v>
      </c>
      <c r="B5055" s="21" t="s">
        <v>28229</v>
      </c>
      <c r="C5055" s="21" t="s">
        <v>28230</v>
      </c>
      <c r="D5055" s="21" t="s">
        <v>28231</v>
      </c>
      <c r="E5055" s="21" t="s">
        <v>28232</v>
      </c>
      <c r="F5055" s="21" t="s">
        <v>28233</v>
      </c>
      <c r="G5055" s="21">
        <v>2019.0</v>
      </c>
      <c r="H5055" s="26">
        <v>43632.0</v>
      </c>
      <c r="I5055" s="21"/>
      <c r="J5055" s="21"/>
      <c r="K5055" s="21" t="s">
        <v>28234</v>
      </c>
      <c r="L5055" s="21" t="str">
        <f>IF(ISNUMBER(VLOOKUP(A5055,EXCL,1,FALSE)),"Excluido",IF(ISNUMBER(VLOOKUP(A5055,POST,1,FALSE)),"PostAlerta",IF(ISNUMBER(VLOOKUP(A5055,PRE,1,FALSE)),"PreAlerta","")))</f>
        <v>PostAlerta</v>
      </c>
      <c r="M5055" s="21" t="str">
        <f>IF(ISNUMBER(A5055),(IF(ISNUMBER(VLOOKUP(A5055,KEYWORDS,1,FALSE)),"C/PalabrasClaves","S/PalabrasClaves")),"")</f>
        <v>S/PalabrasClaves</v>
      </c>
      <c r="N5055" s="21" t="str">
        <f t="shared" si="19"/>
        <v/>
      </c>
      <c r="O5055" s="21"/>
      <c r="P5055" s="21" t="s">
        <v>28207</v>
      </c>
      <c r="Q5055" s="21"/>
      <c r="R5055" s="21" t="str">
        <f>LEFT('2012-2022'!$P5055,4)</f>
        <v>2019</v>
      </c>
      <c r="S5055" s="21" t="s">
        <v>72</v>
      </c>
      <c r="T5055" s="21"/>
      <c r="U5055" s="21"/>
      <c r="V5055" s="21"/>
      <c r="W5055" s="27"/>
      <c r="X5055" s="27"/>
      <c r="Y5055" s="12"/>
    </row>
    <row r="5056" ht="15.75" customHeight="1">
      <c r="A5056" s="21">
        <v>3.1211655E7</v>
      </c>
      <c r="B5056" s="21" t="s">
        <v>28235</v>
      </c>
      <c r="C5056" s="21" t="s">
        <v>28236</v>
      </c>
      <c r="D5056" s="21" t="s">
        <v>28237</v>
      </c>
      <c r="E5056" s="21" t="s">
        <v>28238</v>
      </c>
      <c r="F5056" s="21" t="s">
        <v>151</v>
      </c>
      <c r="G5056" s="21">
        <v>2019.0</v>
      </c>
      <c r="H5056" s="26">
        <v>43635.0</v>
      </c>
      <c r="I5056" s="21" t="s">
        <v>28239</v>
      </c>
      <c r="J5056" s="21"/>
      <c r="K5056" s="21" t="s">
        <v>28240</v>
      </c>
      <c r="L5056" s="21" t="str">
        <f>IF(ISNUMBER(VLOOKUP(A5056,EXCL,1,FALSE)),"Excluido",IF(ISNUMBER(VLOOKUP(A5056,POST,1,FALSE)),"PostAlerta",IF(ISNUMBER(VLOOKUP(A5056,PRE,1,FALSE)),"PreAlerta","")))</f>
        <v>PostAlerta</v>
      </c>
      <c r="M5056" s="21" t="str">
        <f>IF(ISNUMBER(A5056),(IF(ISNUMBER(VLOOKUP(A5056,KEYWORDS,1,FALSE)),"C/PalabrasClaves","S/PalabrasClaves")),"")</f>
        <v>S/PalabrasClaves</v>
      </c>
      <c r="N5056" s="21" t="str">
        <f t="shared" si="19"/>
        <v/>
      </c>
      <c r="O5056" s="21"/>
      <c r="P5056" s="21" t="s">
        <v>28207</v>
      </c>
      <c r="Q5056" s="21"/>
      <c r="R5056" s="21" t="str">
        <f>LEFT('2012-2022'!$P5056,4)</f>
        <v>2019</v>
      </c>
      <c r="S5056" s="21" t="s">
        <v>72</v>
      </c>
      <c r="T5056" s="21"/>
      <c r="U5056" s="21"/>
      <c r="V5056" s="21"/>
      <c r="W5056" s="27"/>
      <c r="X5056" s="27"/>
      <c r="Y5056" s="28"/>
    </row>
    <row r="5057" ht="15.75" customHeight="1">
      <c r="A5057" s="21">
        <v>3.1214965E7</v>
      </c>
      <c r="B5057" s="21" t="s">
        <v>28241</v>
      </c>
      <c r="C5057" s="21" t="s">
        <v>28242</v>
      </c>
      <c r="D5057" s="21" t="s">
        <v>28243</v>
      </c>
      <c r="E5057" s="21" t="s">
        <v>28244</v>
      </c>
      <c r="F5057" s="21" t="s">
        <v>131</v>
      </c>
      <c r="G5057" s="21">
        <v>2019.0</v>
      </c>
      <c r="H5057" s="26">
        <v>43636.0</v>
      </c>
      <c r="I5057" s="21"/>
      <c r="J5057" s="21"/>
      <c r="K5057" s="21" t="s">
        <v>28245</v>
      </c>
      <c r="L5057" s="21" t="str">
        <f>IF(ISNUMBER(VLOOKUP(A5057,EXCL,1,FALSE)),"Excluido",IF(ISNUMBER(VLOOKUP(A5057,POST,1,FALSE)),"PostAlerta",IF(ISNUMBER(VLOOKUP(A5057,PRE,1,FALSE)),"PreAlerta","")))</f>
        <v>PostAlerta</v>
      </c>
      <c r="M5057" s="21" t="str">
        <f>IF(ISNUMBER(A5057),(IF(ISNUMBER(VLOOKUP(A5057,KEYWORDS,1,FALSE)),"C/PalabrasClaves","S/PalabrasClaves")),"")</f>
        <v>S/PalabrasClaves</v>
      </c>
      <c r="N5057" s="21" t="str">
        <f t="shared" si="19"/>
        <v/>
      </c>
      <c r="O5057" s="21"/>
      <c r="P5057" s="21" t="s">
        <v>28207</v>
      </c>
      <c r="Q5057" s="21"/>
      <c r="R5057" s="21" t="str">
        <f>LEFT('2012-2022'!$P5057,4)</f>
        <v>2019</v>
      </c>
      <c r="S5057" s="21" t="s">
        <v>72</v>
      </c>
      <c r="T5057" s="21"/>
      <c r="U5057" s="21"/>
      <c r="V5057" s="21"/>
      <c r="W5057" s="27"/>
      <c r="X5057" s="27"/>
      <c r="Y5057" s="12"/>
    </row>
    <row r="5058" ht="15.75" customHeight="1">
      <c r="A5058" s="21">
        <v>3.1253864E7</v>
      </c>
      <c r="B5058" s="21" t="s">
        <v>28246</v>
      </c>
      <c r="C5058" s="21" t="s">
        <v>28247</v>
      </c>
      <c r="D5058" s="21" t="s">
        <v>28248</v>
      </c>
      <c r="E5058" s="21" t="s">
        <v>28249</v>
      </c>
      <c r="F5058" s="21" t="s">
        <v>28250</v>
      </c>
      <c r="G5058" s="21">
        <v>2019.0</v>
      </c>
      <c r="H5058" s="26">
        <v>43646.0</v>
      </c>
      <c r="I5058" s="21" t="s">
        <v>28251</v>
      </c>
      <c r="J5058" s="21" t="s">
        <v>28252</v>
      </c>
      <c r="K5058" s="21" t="s">
        <v>28253</v>
      </c>
      <c r="L5058" s="21" t="str">
        <f>IF(ISNUMBER(VLOOKUP(A5058,EXCL,1,FALSE)),"Excluido",IF(ISNUMBER(VLOOKUP(A5058,POST,1,FALSE)),"PostAlerta",IF(ISNUMBER(VLOOKUP(A5058,PRE,1,FALSE)),"PreAlerta","")))</f>
        <v>PostAlerta</v>
      </c>
      <c r="M5058" s="21" t="str">
        <f>IF(ISNUMBER(A5058),(IF(ISNUMBER(VLOOKUP(A5058,KEYWORDS,1,FALSE)),"C/PalabrasClaves","S/PalabrasClaves")),"")</f>
        <v>S/PalabrasClaves</v>
      </c>
      <c r="N5058" s="21" t="str">
        <f t="shared" si="19"/>
        <v/>
      </c>
      <c r="O5058" s="21"/>
      <c r="P5058" s="21" t="s">
        <v>28207</v>
      </c>
      <c r="Q5058" s="21"/>
      <c r="R5058" s="21" t="str">
        <f>LEFT('2012-2022'!$P5058,4)</f>
        <v>2019</v>
      </c>
      <c r="S5058" s="21" t="s">
        <v>72</v>
      </c>
      <c r="T5058" s="21"/>
      <c r="U5058" s="21"/>
      <c r="V5058" s="21"/>
      <c r="W5058" s="27"/>
      <c r="X5058" s="27"/>
      <c r="Y5058" s="28"/>
    </row>
    <row r="5059" ht="15.75" customHeight="1">
      <c r="A5059" s="21">
        <v>3.1254009E7</v>
      </c>
      <c r="B5059" s="21" t="s">
        <v>28254</v>
      </c>
      <c r="C5059" s="21" t="s">
        <v>28255</v>
      </c>
      <c r="D5059" s="21" t="s">
        <v>28256</v>
      </c>
      <c r="E5059" s="21" t="s">
        <v>28257</v>
      </c>
      <c r="F5059" s="21" t="s">
        <v>2086</v>
      </c>
      <c r="G5059" s="21">
        <v>2019.0</v>
      </c>
      <c r="H5059" s="26">
        <v>43646.0</v>
      </c>
      <c r="I5059" s="21"/>
      <c r="J5059" s="21"/>
      <c r="K5059" s="21" t="s">
        <v>28258</v>
      </c>
      <c r="L5059" s="21" t="str">
        <f>IF(ISNUMBER(VLOOKUP(A5059,EXCL,1,FALSE)),"Excluido",IF(ISNUMBER(VLOOKUP(A5059,POST,1,FALSE)),"PostAlerta",IF(ISNUMBER(VLOOKUP(A5059,PRE,1,FALSE)),"PreAlerta","")))</f>
        <v>PostAlerta</v>
      </c>
      <c r="M5059" s="21" t="str">
        <f>IF(ISNUMBER(A5059),(IF(ISNUMBER(VLOOKUP(A5059,KEYWORDS,1,FALSE)),"C/PalabrasClaves","S/PalabrasClaves")),"")</f>
        <v>S/PalabrasClaves</v>
      </c>
      <c r="N5059" s="21" t="str">
        <f t="shared" si="19"/>
        <v/>
      </c>
      <c r="O5059" s="21"/>
      <c r="P5059" s="21" t="s">
        <v>28207</v>
      </c>
      <c r="Q5059" s="21"/>
      <c r="R5059" s="21" t="str">
        <f>LEFT('2012-2022'!$P5059,4)</f>
        <v>2019</v>
      </c>
      <c r="S5059" s="21" t="s">
        <v>72</v>
      </c>
      <c r="T5059" s="21"/>
      <c r="U5059" s="21"/>
      <c r="V5059" s="21"/>
      <c r="W5059" s="27"/>
      <c r="X5059" s="27"/>
      <c r="Y5059" s="12"/>
    </row>
    <row r="5060" ht="15.75" customHeight="1">
      <c r="A5060" s="21">
        <v>3.1306085E7</v>
      </c>
      <c r="B5060" s="21" t="s">
        <v>28259</v>
      </c>
      <c r="C5060" s="21" t="s">
        <v>28260</v>
      </c>
      <c r="D5060" s="21" t="s">
        <v>28261</v>
      </c>
      <c r="E5060" s="21" t="s">
        <v>9425</v>
      </c>
      <c r="F5060" s="21" t="s">
        <v>151</v>
      </c>
      <c r="G5060" s="21">
        <v>2019.0</v>
      </c>
      <c r="H5060" s="26">
        <v>43662.0</v>
      </c>
      <c r="I5060" s="21"/>
      <c r="J5060" s="21"/>
      <c r="K5060" s="21" t="s">
        <v>28262</v>
      </c>
      <c r="L5060" s="21" t="str">
        <f>IF(ISNUMBER(VLOOKUP(A5060,EXCL,1,FALSE)),"Excluido",IF(ISNUMBER(VLOOKUP(A5060,POST,1,FALSE)),"PostAlerta",IF(ISNUMBER(VLOOKUP(A5060,PRE,1,FALSE)),"PreAlerta","")))</f>
        <v>PostAlerta</v>
      </c>
      <c r="M5060" s="21" t="str">
        <f>IF(ISNUMBER(A5060),(IF(ISNUMBER(VLOOKUP(A5060,KEYWORDS,1,FALSE)),"C/PalabrasClaves","S/PalabrasClaves")),"")</f>
        <v>S/PalabrasClaves</v>
      </c>
      <c r="N5060" s="21" t="str">
        <f t="shared" si="19"/>
        <v/>
      </c>
      <c r="O5060" s="21"/>
      <c r="P5060" s="21" t="s">
        <v>28207</v>
      </c>
      <c r="Q5060" s="21"/>
      <c r="R5060" s="21" t="str">
        <f>LEFT('2012-2022'!$P5060,4)</f>
        <v>2019</v>
      </c>
      <c r="S5060" s="21" t="s">
        <v>72</v>
      </c>
      <c r="T5060" s="21"/>
      <c r="U5060" s="21"/>
      <c r="V5060" s="21"/>
      <c r="W5060" s="27"/>
      <c r="X5060" s="27"/>
      <c r="Y5060" s="28"/>
    </row>
    <row r="5061" ht="15.75" customHeight="1">
      <c r="A5061" s="21">
        <v>3.139853E7</v>
      </c>
      <c r="B5061" s="21" t="s">
        <v>28263</v>
      </c>
      <c r="C5061" s="21" t="s">
        <v>28264</v>
      </c>
      <c r="D5061" s="21" t="s">
        <v>28265</v>
      </c>
      <c r="E5061" s="21" t="s">
        <v>27962</v>
      </c>
      <c r="F5061" s="21" t="s">
        <v>1239</v>
      </c>
      <c r="G5061" s="21">
        <v>2019.0</v>
      </c>
      <c r="H5061" s="26">
        <v>43687.0</v>
      </c>
      <c r="I5061" s="21"/>
      <c r="J5061" s="21"/>
      <c r="K5061" s="21" t="s">
        <v>28266</v>
      </c>
      <c r="L5061" s="21" t="str">
        <f>IF(ISNUMBER(VLOOKUP(A5061,EXCL,1,FALSE)),"Excluido",IF(ISNUMBER(VLOOKUP(A5061,POST,1,FALSE)),"PostAlerta",IF(ISNUMBER(VLOOKUP(A5061,PRE,1,FALSE)),"PreAlerta","")))</f>
        <v>PostAlerta</v>
      </c>
      <c r="M5061" s="21" t="str">
        <f>IF(ISNUMBER(A5061),(IF(ISNUMBER(VLOOKUP(A5061,KEYWORDS,1,FALSE)),"C/PalabrasClaves","S/PalabrasClaves")),"")</f>
        <v>S/PalabrasClaves</v>
      </c>
      <c r="N5061" s="21" t="str">
        <f t="shared" si="19"/>
        <v/>
      </c>
      <c r="O5061" s="21"/>
      <c r="P5061" s="21" t="s">
        <v>28207</v>
      </c>
      <c r="Q5061" s="21"/>
      <c r="R5061" s="21" t="str">
        <f>LEFT('2012-2022'!$P5061,4)</f>
        <v>2019</v>
      </c>
      <c r="S5061" s="21" t="s">
        <v>72</v>
      </c>
      <c r="T5061" s="21"/>
      <c r="U5061" s="21"/>
      <c r="V5061" s="21"/>
      <c r="W5061" s="27"/>
      <c r="X5061" s="27"/>
      <c r="Y5061" s="12"/>
    </row>
    <row r="5062" ht="15.75" customHeight="1">
      <c r="A5062" s="21">
        <v>3.1407963E7</v>
      </c>
      <c r="B5062" s="21" t="s">
        <v>28267</v>
      </c>
      <c r="C5062" s="21" t="s">
        <v>28268</v>
      </c>
      <c r="D5062" s="21" t="s">
        <v>28269</v>
      </c>
      <c r="E5062" s="21" t="s">
        <v>28270</v>
      </c>
      <c r="F5062" s="21" t="s">
        <v>151</v>
      </c>
      <c r="G5062" s="21">
        <v>2019.0</v>
      </c>
      <c r="H5062" s="26">
        <v>43691.0</v>
      </c>
      <c r="I5062" s="21"/>
      <c r="J5062" s="21"/>
      <c r="K5062" s="21" t="s">
        <v>28271</v>
      </c>
      <c r="L5062" s="21" t="str">
        <f>IF(ISNUMBER(VLOOKUP(A5062,EXCL,1,FALSE)),"Excluido",IF(ISNUMBER(VLOOKUP(A5062,POST,1,FALSE)),"PostAlerta",IF(ISNUMBER(VLOOKUP(A5062,PRE,1,FALSE)),"PreAlerta","")))</f>
        <v>PostAlerta</v>
      </c>
      <c r="M5062" s="21" t="str">
        <f>IF(ISNUMBER(A5062),(IF(ISNUMBER(VLOOKUP(A5062,KEYWORDS,1,FALSE)),"C/PalabrasClaves","S/PalabrasClaves")),"")</f>
        <v>S/PalabrasClaves</v>
      </c>
      <c r="N5062" s="21" t="str">
        <f t="shared" si="19"/>
        <v/>
      </c>
      <c r="O5062" s="21"/>
      <c r="P5062" s="21" t="s">
        <v>28207</v>
      </c>
      <c r="Q5062" s="21"/>
      <c r="R5062" s="21" t="str">
        <f>LEFT('2012-2022'!$P5062,4)</f>
        <v>2019</v>
      </c>
      <c r="S5062" s="21" t="s">
        <v>72</v>
      </c>
      <c r="T5062" s="21"/>
      <c r="U5062" s="21"/>
      <c r="V5062" s="21"/>
      <c r="W5062" s="27"/>
      <c r="X5062" s="27"/>
      <c r="Y5062" s="28"/>
    </row>
    <row r="5063" ht="15.75" customHeight="1">
      <c r="A5063" s="21">
        <v>3.1437557E7</v>
      </c>
      <c r="B5063" s="21" t="s">
        <v>28272</v>
      </c>
      <c r="C5063" s="21" t="s">
        <v>28273</v>
      </c>
      <c r="D5063" s="21" t="s">
        <v>28274</v>
      </c>
      <c r="E5063" s="21" t="s">
        <v>27310</v>
      </c>
      <c r="F5063" s="21" t="s">
        <v>169</v>
      </c>
      <c r="G5063" s="21">
        <v>2019.0</v>
      </c>
      <c r="H5063" s="26">
        <v>43700.0</v>
      </c>
      <c r="I5063" s="21"/>
      <c r="J5063" s="21"/>
      <c r="K5063" s="21" t="s">
        <v>28275</v>
      </c>
      <c r="L5063" s="21" t="str">
        <f>IF(ISNUMBER(VLOOKUP(A5063,EXCL,1,FALSE)),"Excluido",IF(ISNUMBER(VLOOKUP(A5063,POST,1,FALSE)),"PostAlerta",IF(ISNUMBER(VLOOKUP(A5063,PRE,1,FALSE)),"PreAlerta","")))</f>
        <v>PostAlerta</v>
      </c>
      <c r="M5063" s="21" t="str">
        <f>IF(ISNUMBER(A5063),(IF(ISNUMBER(VLOOKUP(A5063,KEYWORDS,1,FALSE)),"C/PalabrasClaves","S/PalabrasClaves")),"")</f>
        <v>S/PalabrasClaves</v>
      </c>
      <c r="N5063" s="21" t="str">
        <f t="shared" si="19"/>
        <v/>
      </c>
      <c r="O5063" s="21"/>
      <c r="P5063" s="21" t="s">
        <v>28207</v>
      </c>
      <c r="Q5063" s="21"/>
      <c r="R5063" s="21" t="str">
        <f>LEFT('2012-2022'!$P5063,4)</f>
        <v>2019</v>
      </c>
      <c r="S5063" s="21" t="s">
        <v>72</v>
      </c>
      <c r="T5063" s="21"/>
      <c r="U5063" s="21"/>
      <c r="V5063" s="21"/>
      <c r="W5063" s="27"/>
      <c r="X5063" s="27"/>
      <c r="Y5063" s="12"/>
    </row>
    <row r="5064" ht="15.75" customHeight="1">
      <c r="A5064" s="21">
        <v>3.1451771E7</v>
      </c>
      <c r="B5064" s="21" t="s">
        <v>28276</v>
      </c>
      <c r="C5064" s="21" t="s">
        <v>28277</v>
      </c>
      <c r="D5064" s="21" t="s">
        <v>28278</v>
      </c>
      <c r="E5064" s="21" t="s">
        <v>28279</v>
      </c>
      <c r="F5064" s="21" t="s">
        <v>16425</v>
      </c>
      <c r="G5064" s="21">
        <v>2019.0</v>
      </c>
      <c r="H5064" s="26">
        <v>43705.0</v>
      </c>
      <c r="I5064" s="21" t="s">
        <v>28280</v>
      </c>
      <c r="J5064" s="21" t="s">
        <v>28281</v>
      </c>
      <c r="K5064" s="21" t="s">
        <v>28282</v>
      </c>
      <c r="L5064" s="21" t="str">
        <f>IF(ISNUMBER(VLOOKUP(A5064,EXCL,1,FALSE)),"Excluido",IF(ISNUMBER(VLOOKUP(A5064,POST,1,FALSE)),"PostAlerta",IF(ISNUMBER(VLOOKUP(A5064,PRE,1,FALSE)),"PreAlerta","")))</f>
        <v>PostAlerta</v>
      </c>
      <c r="M5064" s="21" t="str">
        <f>IF(ISNUMBER(A5064),(IF(ISNUMBER(VLOOKUP(A5064,KEYWORDS,1,FALSE)),"C/PalabrasClaves","S/PalabrasClaves")),"")</f>
        <v>S/PalabrasClaves</v>
      </c>
      <c r="N5064" s="21" t="str">
        <f t="shared" si="19"/>
        <v/>
      </c>
      <c r="O5064" s="21"/>
      <c r="P5064" s="21" t="s">
        <v>28207</v>
      </c>
      <c r="Q5064" s="21"/>
      <c r="R5064" s="21" t="str">
        <f>LEFT('2012-2022'!$P5064,4)</f>
        <v>2019</v>
      </c>
      <c r="S5064" s="21" t="s">
        <v>72</v>
      </c>
      <c r="T5064" s="21"/>
      <c r="U5064" s="21"/>
      <c r="V5064" s="21"/>
      <c r="W5064" s="27"/>
      <c r="X5064" s="27"/>
      <c r="Y5064" s="28"/>
    </row>
    <row r="5065" ht="15.75" customHeight="1">
      <c r="A5065" s="21">
        <v>3.1471686E7</v>
      </c>
      <c r="B5065" s="21" t="s">
        <v>28283</v>
      </c>
      <c r="C5065" s="21" t="s">
        <v>22539</v>
      </c>
      <c r="D5065" s="21" t="s">
        <v>28284</v>
      </c>
      <c r="E5065" s="21" t="s">
        <v>9450</v>
      </c>
      <c r="F5065" s="21" t="s">
        <v>2086</v>
      </c>
      <c r="G5065" s="21">
        <v>2019.0</v>
      </c>
      <c r="H5065" s="26">
        <v>43709.0</v>
      </c>
      <c r="I5065" s="21"/>
      <c r="J5065" s="21"/>
      <c r="K5065" s="21" t="s">
        <v>28285</v>
      </c>
      <c r="L5065" s="21" t="str">
        <f>IF(ISNUMBER(VLOOKUP(A5065,EXCL,1,FALSE)),"Excluido",IF(ISNUMBER(VLOOKUP(A5065,POST,1,FALSE)),"PostAlerta",IF(ISNUMBER(VLOOKUP(A5065,PRE,1,FALSE)),"PreAlerta","")))</f>
        <v>PostAlerta</v>
      </c>
      <c r="M5065" s="21" t="str">
        <f>IF(ISNUMBER(A5065),(IF(ISNUMBER(VLOOKUP(A5065,KEYWORDS,1,FALSE)),"C/PalabrasClaves","S/PalabrasClaves")),"")</f>
        <v>C/PalabrasClaves</v>
      </c>
      <c r="N5065" s="21" t="str">
        <f t="shared" si="19"/>
        <v/>
      </c>
      <c r="O5065" s="21"/>
      <c r="P5065" s="21" t="s">
        <v>28207</v>
      </c>
      <c r="Q5065" s="21"/>
      <c r="R5065" s="21" t="str">
        <f>LEFT('2012-2022'!$P5065,4)</f>
        <v>2019</v>
      </c>
      <c r="S5065" s="21" t="s">
        <v>72</v>
      </c>
      <c r="T5065" s="21"/>
      <c r="U5065" s="21"/>
      <c r="V5065" s="21"/>
      <c r="W5065" s="27"/>
      <c r="X5065" s="27"/>
      <c r="Y5065" s="12"/>
    </row>
    <row r="5066" ht="15.75" customHeight="1">
      <c r="A5066" s="21">
        <v>3.1473856E7</v>
      </c>
      <c r="B5066" s="21" t="s">
        <v>28286</v>
      </c>
      <c r="C5066" s="21" t="s">
        <v>28287</v>
      </c>
      <c r="D5066" s="21" t="s">
        <v>28288</v>
      </c>
      <c r="E5066" s="21" t="s">
        <v>15837</v>
      </c>
      <c r="F5066" s="21" t="s">
        <v>376</v>
      </c>
      <c r="G5066" s="21">
        <v>2019.0</v>
      </c>
      <c r="H5066" s="26">
        <v>43710.0</v>
      </c>
      <c r="I5066" s="21"/>
      <c r="J5066" s="21"/>
      <c r="K5066" s="21" t="s">
        <v>28289</v>
      </c>
      <c r="L5066" s="21" t="str">
        <f>IF(ISNUMBER(VLOOKUP(A5066,EXCL,1,FALSE)),"Excluido",IF(ISNUMBER(VLOOKUP(A5066,POST,1,FALSE)),"PostAlerta",IF(ISNUMBER(VLOOKUP(A5066,PRE,1,FALSE)),"PreAlerta","")))</f>
        <v>PostAlerta</v>
      </c>
      <c r="M5066" s="21" t="str">
        <f>IF(ISNUMBER(A5066),(IF(ISNUMBER(VLOOKUP(A5066,KEYWORDS,1,FALSE)),"C/PalabrasClaves","S/PalabrasClaves")),"")</f>
        <v>S/PalabrasClaves</v>
      </c>
      <c r="N5066" s="21" t="str">
        <f t="shared" si="19"/>
        <v/>
      </c>
      <c r="O5066" s="21"/>
      <c r="P5066" s="21" t="s">
        <v>28207</v>
      </c>
      <c r="Q5066" s="21"/>
      <c r="R5066" s="21" t="str">
        <f>LEFT('2012-2022'!$P5066,4)</f>
        <v>2019</v>
      </c>
      <c r="S5066" s="21" t="s">
        <v>72</v>
      </c>
      <c r="T5066" s="21"/>
      <c r="U5066" s="21"/>
      <c r="V5066" s="21"/>
      <c r="W5066" s="27"/>
      <c r="X5066" s="27"/>
      <c r="Y5066" s="28"/>
    </row>
    <row r="5067" ht="15.75" customHeight="1">
      <c r="A5067" s="21">
        <v>3.1482787E7</v>
      </c>
      <c r="B5067" s="21" t="s">
        <v>28290</v>
      </c>
      <c r="C5067" s="21" t="s">
        <v>28291</v>
      </c>
      <c r="D5067" s="21" t="s">
        <v>28292</v>
      </c>
      <c r="E5067" s="21" t="s">
        <v>28293</v>
      </c>
      <c r="F5067" s="21" t="s">
        <v>520</v>
      </c>
      <c r="G5067" s="21">
        <v>2019.0</v>
      </c>
      <c r="H5067" s="26">
        <v>43713.0</v>
      </c>
      <c r="I5067" s="21" t="s">
        <v>28294</v>
      </c>
      <c r="J5067" s="21"/>
      <c r="K5067" s="21" t="s">
        <v>28295</v>
      </c>
      <c r="L5067" s="21" t="str">
        <f>IF(ISNUMBER(VLOOKUP(A5067,EXCL,1,FALSE)),"Excluido",IF(ISNUMBER(VLOOKUP(A5067,POST,1,FALSE)),"PostAlerta",IF(ISNUMBER(VLOOKUP(A5067,PRE,1,FALSE)),"PreAlerta","")))</f>
        <v>PostAlerta</v>
      </c>
      <c r="M5067" s="21" t="str">
        <f>IF(ISNUMBER(A5067),(IF(ISNUMBER(VLOOKUP(A5067,KEYWORDS,1,FALSE)),"C/PalabrasClaves","S/PalabrasClaves")),"")</f>
        <v>S/PalabrasClaves</v>
      </c>
      <c r="N5067" s="21" t="str">
        <f t="shared" si="19"/>
        <v/>
      </c>
      <c r="O5067" s="21"/>
      <c r="P5067" s="21" t="s">
        <v>28207</v>
      </c>
      <c r="Q5067" s="21"/>
      <c r="R5067" s="21" t="str">
        <f>LEFT('2012-2022'!$P5067,4)</f>
        <v>2019</v>
      </c>
      <c r="S5067" s="21" t="s">
        <v>72</v>
      </c>
      <c r="T5067" s="21"/>
      <c r="U5067" s="21"/>
      <c r="V5067" s="21"/>
      <c r="W5067" s="27"/>
      <c r="X5067" s="27"/>
      <c r="Y5067" s="12"/>
    </row>
    <row r="5068" ht="15.75" customHeight="1">
      <c r="A5068" s="21">
        <v>3.14847E7</v>
      </c>
      <c r="B5068" s="21" t="s">
        <v>28296</v>
      </c>
      <c r="C5068" s="21" t="s">
        <v>28297</v>
      </c>
      <c r="D5068" s="21" t="s">
        <v>28298</v>
      </c>
      <c r="E5068" s="21" t="s">
        <v>28299</v>
      </c>
      <c r="F5068" s="21" t="s">
        <v>175</v>
      </c>
      <c r="G5068" s="21">
        <v>2019.0</v>
      </c>
      <c r="H5068" s="26">
        <v>43714.0</v>
      </c>
      <c r="I5068" s="21" t="s">
        <v>28300</v>
      </c>
      <c r="J5068" s="21"/>
      <c r="K5068" s="21" t="s">
        <v>28301</v>
      </c>
      <c r="L5068" s="21" t="str">
        <f>IF(ISNUMBER(VLOOKUP(A5068,EXCL,1,FALSE)),"Excluido",IF(ISNUMBER(VLOOKUP(A5068,POST,1,FALSE)),"PostAlerta",IF(ISNUMBER(VLOOKUP(A5068,PRE,1,FALSE)),"PreAlerta","")))</f>
        <v>PostAlerta</v>
      </c>
      <c r="M5068" s="21" t="str">
        <f>IF(ISNUMBER(A5068),(IF(ISNUMBER(VLOOKUP(A5068,KEYWORDS,1,FALSE)),"C/PalabrasClaves","S/PalabrasClaves")),"")</f>
        <v>S/PalabrasClaves</v>
      </c>
      <c r="N5068" s="21" t="str">
        <f t="shared" si="19"/>
        <v/>
      </c>
      <c r="O5068" s="21"/>
      <c r="P5068" s="21" t="s">
        <v>28302</v>
      </c>
      <c r="Q5068" s="21"/>
      <c r="R5068" s="21" t="str">
        <f>LEFT('2012-2022'!$P5068,4)</f>
        <v>2019</v>
      </c>
      <c r="S5068" s="21" t="s">
        <v>70</v>
      </c>
      <c r="T5068" s="21"/>
      <c r="U5068" s="21"/>
      <c r="V5068" s="21"/>
      <c r="W5068" s="27"/>
      <c r="X5068" s="27"/>
      <c r="Y5068" s="28"/>
    </row>
    <row r="5069" ht="15.75" customHeight="1">
      <c r="A5069" s="21">
        <v>3.1489383E7</v>
      </c>
      <c r="B5069" s="21" t="s">
        <v>28303</v>
      </c>
      <c r="C5069" s="21" t="s">
        <v>28304</v>
      </c>
      <c r="D5069" s="21" t="s">
        <v>28305</v>
      </c>
      <c r="E5069" s="21" t="s">
        <v>28306</v>
      </c>
      <c r="F5069" s="21" t="s">
        <v>28307</v>
      </c>
      <c r="G5069" s="21">
        <v>2019.0</v>
      </c>
      <c r="H5069" s="26">
        <v>43715.0</v>
      </c>
      <c r="I5069" s="21" t="s">
        <v>28308</v>
      </c>
      <c r="J5069" s="21"/>
      <c r="K5069" s="21" t="s">
        <v>28309</v>
      </c>
      <c r="L5069" s="21" t="str">
        <f>IF(ISNUMBER(VLOOKUP(A5069,EXCL,1,FALSE)),"Excluido",IF(ISNUMBER(VLOOKUP(A5069,POST,1,FALSE)),"PostAlerta",IF(ISNUMBER(VLOOKUP(A5069,PRE,1,FALSE)),"PreAlerta","")))</f>
        <v>PostAlerta</v>
      </c>
      <c r="M5069" s="21" t="str">
        <f>IF(ISNUMBER(A5069),(IF(ISNUMBER(VLOOKUP(A5069,KEYWORDS,1,FALSE)),"C/PalabrasClaves","S/PalabrasClaves")),"")</f>
        <v>S/PalabrasClaves</v>
      </c>
      <c r="N5069" s="21" t="str">
        <f t="shared" si="19"/>
        <v/>
      </c>
      <c r="O5069" s="21"/>
      <c r="P5069" s="21" t="s">
        <v>27543</v>
      </c>
      <c r="Q5069" s="21"/>
      <c r="R5069" s="21" t="str">
        <f>LEFT('2012-2022'!$P5069,4)</f>
        <v>2019</v>
      </c>
      <c r="S5069" s="21" t="s">
        <v>65</v>
      </c>
      <c r="T5069" s="21"/>
      <c r="U5069" s="21"/>
      <c r="V5069" s="21"/>
      <c r="W5069" s="27"/>
      <c r="X5069" s="27"/>
      <c r="Y5069" s="12"/>
    </row>
    <row r="5070" ht="15.75" customHeight="1">
      <c r="A5070" s="21">
        <v>3.1496338E7</v>
      </c>
      <c r="B5070" s="21" t="s">
        <v>28310</v>
      </c>
      <c r="C5070" s="21" t="s">
        <v>28311</v>
      </c>
      <c r="D5070" s="21" t="s">
        <v>28312</v>
      </c>
      <c r="E5070" s="21" t="s">
        <v>25049</v>
      </c>
      <c r="F5070" s="21" t="s">
        <v>9522</v>
      </c>
      <c r="G5070" s="21">
        <v>2019.0</v>
      </c>
      <c r="H5070" s="26">
        <v>43718.0</v>
      </c>
      <c r="I5070" s="21"/>
      <c r="J5070" s="21"/>
      <c r="K5070" s="21" t="s">
        <v>28313</v>
      </c>
      <c r="L5070" s="21" t="str">
        <f>IF(ISNUMBER(VLOOKUP(A5070,EXCL,1,FALSE)),"Excluido",IF(ISNUMBER(VLOOKUP(A5070,POST,1,FALSE)),"PostAlerta",IF(ISNUMBER(VLOOKUP(A5070,PRE,1,FALSE)),"PreAlerta","")))</f>
        <v>PostAlerta</v>
      </c>
      <c r="M5070" s="21" t="str">
        <f>IF(ISNUMBER(A5070),(IF(ISNUMBER(VLOOKUP(A5070,KEYWORDS,1,FALSE)),"C/PalabrasClaves","S/PalabrasClaves")),"")</f>
        <v>S/PalabrasClaves</v>
      </c>
      <c r="N5070" s="21" t="str">
        <f t="shared" si="19"/>
        <v/>
      </c>
      <c r="O5070" s="21"/>
      <c r="P5070" s="21" t="s">
        <v>28314</v>
      </c>
      <c r="Q5070" s="21"/>
      <c r="R5070" s="21" t="str">
        <f>LEFT('2012-2022'!$P5070,4)</f>
        <v>2019</v>
      </c>
      <c r="S5070" s="21" t="s">
        <v>74</v>
      </c>
      <c r="T5070" s="21"/>
      <c r="U5070" s="21"/>
      <c r="V5070" s="21"/>
      <c r="W5070" s="27"/>
      <c r="X5070" s="27"/>
      <c r="Y5070" s="28"/>
    </row>
    <row r="5071" ht="15.75" customHeight="1">
      <c r="A5071" s="21">
        <v>3.1516114E7</v>
      </c>
      <c r="B5071" s="21" t="s">
        <v>28315</v>
      </c>
      <c r="C5071" s="21" t="s">
        <v>28316</v>
      </c>
      <c r="D5071" s="21" t="s">
        <v>28317</v>
      </c>
      <c r="E5071" s="21" t="s">
        <v>5256</v>
      </c>
      <c r="F5071" s="21" t="s">
        <v>520</v>
      </c>
      <c r="G5071" s="21">
        <v>2019.0</v>
      </c>
      <c r="H5071" s="26">
        <v>43722.0</v>
      </c>
      <c r="I5071" s="21" t="s">
        <v>28318</v>
      </c>
      <c r="J5071" s="21"/>
      <c r="K5071" s="21" t="s">
        <v>28319</v>
      </c>
      <c r="L5071" s="21" t="str">
        <f>IF(ISNUMBER(VLOOKUP(A5071,EXCL,1,FALSE)),"Excluido",IF(ISNUMBER(VLOOKUP(A5071,POST,1,FALSE)),"PostAlerta",IF(ISNUMBER(VLOOKUP(A5071,PRE,1,FALSE)),"PreAlerta","")))</f>
        <v>PostAlerta</v>
      </c>
      <c r="M5071" s="21" t="str">
        <f>IF(ISNUMBER(A5071),(IF(ISNUMBER(VLOOKUP(A5071,KEYWORDS,1,FALSE)),"C/PalabrasClaves","S/PalabrasClaves")),"")</f>
        <v>S/PalabrasClaves</v>
      </c>
      <c r="N5071" s="21" t="str">
        <f t="shared" si="19"/>
        <v/>
      </c>
      <c r="O5071" s="21"/>
      <c r="P5071" s="21" t="s">
        <v>28207</v>
      </c>
      <c r="Q5071" s="21"/>
      <c r="R5071" s="21" t="str">
        <f>LEFT('2012-2022'!$P5071,4)</f>
        <v>2019</v>
      </c>
      <c r="S5071" s="21" t="s">
        <v>72</v>
      </c>
      <c r="T5071" s="21"/>
      <c r="U5071" s="21"/>
      <c r="V5071" s="21"/>
      <c r="W5071" s="27"/>
      <c r="X5071" s="27"/>
      <c r="Y5071" s="12"/>
    </row>
    <row r="5072" ht="15.75" customHeight="1">
      <c r="A5072" s="21">
        <v>3.1549616E7</v>
      </c>
      <c r="B5072" s="21" t="s">
        <v>28320</v>
      </c>
      <c r="C5072" s="21" t="s">
        <v>28321</v>
      </c>
      <c r="D5072" s="21" t="s">
        <v>28322</v>
      </c>
      <c r="E5072" s="21" t="s">
        <v>28323</v>
      </c>
      <c r="F5072" s="21" t="s">
        <v>520</v>
      </c>
      <c r="G5072" s="21">
        <v>2019.0</v>
      </c>
      <c r="H5072" s="26">
        <v>43733.0</v>
      </c>
      <c r="I5072" s="21" t="s">
        <v>28324</v>
      </c>
      <c r="J5072" s="21"/>
      <c r="K5072" s="21" t="s">
        <v>28325</v>
      </c>
      <c r="L5072" s="21" t="str">
        <f>IF(ISNUMBER(VLOOKUP(A5072,EXCL,1,FALSE)),"Excluido",IF(ISNUMBER(VLOOKUP(A5072,POST,1,FALSE)),"PostAlerta",IF(ISNUMBER(VLOOKUP(A5072,PRE,1,FALSE)),"PreAlerta","")))</f>
        <v>PostAlerta</v>
      </c>
      <c r="M5072" s="21" t="str">
        <f>IF(ISNUMBER(A5072),(IF(ISNUMBER(VLOOKUP(A5072,KEYWORDS,1,FALSE)),"C/PalabrasClaves","S/PalabrasClaves")),"")</f>
        <v>S/PalabrasClaves</v>
      </c>
      <c r="N5072" s="21" t="str">
        <f t="shared" si="19"/>
        <v/>
      </c>
      <c r="O5072" s="21"/>
      <c r="P5072" s="21" t="s">
        <v>28207</v>
      </c>
      <c r="Q5072" s="21"/>
      <c r="R5072" s="21" t="str">
        <f>LEFT('2012-2022'!$P5072,4)</f>
        <v>2019</v>
      </c>
      <c r="S5072" s="21" t="s">
        <v>72</v>
      </c>
      <c r="T5072" s="21"/>
      <c r="U5072" s="21"/>
      <c r="V5072" s="21"/>
      <c r="W5072" s="27"/>
      <c r="X5072" s="27"/>
      <c r="Y5072" s="28"/>
    </row>
    <row r="5073" ht="15.75" customHeight="1">
      <c r="A5073" s="21">
        <v>3.1550397E7</v>
      </c>
      <c r="B5073" s="21" t="s">
        <v>28326</v>
      </c>
      <c r="C5073" s="21" t="s">
        <v>28327</v>
      </c>
      <c r="D5073" s="21" t="s">
        <v>28328</v>
      </c>
      <c r="E5073" s="21" t="s">
        <v>20957</v>
      </c>
      <c r="F5073" s="21" t="s">
        <v>220</v>
      </c>
      <c r="G5073" s="21">
        <v>2019.0</v>
      </c>
      <c r="H5073" s="26">
        <v>43733.0</v>
      </c>
      <c r="I5073" s="21" t="s">
        <v>28329</v>
      </c>
      <c r="J5073" s="21"/>
      <c r="K5073" s="21" t="s">
        <v>28330</v>
      </c>
      <c r="L5073" s="21" t="str">
        <f>IF(ISNUMBER(VLOOKUP(A5073,EXCL,1,FALSE)),"Excluido",IF(ISNUMBER(VLOOKUP(A5073,POST,1,FALSE)),"PostAlerta",IF(ISNUMBER(VLOOKUP(A5073,PRE,1,FALSE)),"PreAlerta","")))</f>
        <v>PostAlerta</v>
      </c>
      <c r="M5073" s="21" t="str">
        <f>IF(ISNUMBER(A5073),(IF(ISNUMBER(VLOOKUP(A5073,KEYWORDS,1,FALSE)),"C/PalabrasClaves","S/PalabrasClaves")),"")</f>
        <v>S/PalabrasClaves</v>
      </c>
      <c r="N5073" s="21" t="str">
        <f t="shared" si="19"/>
        <v/>
      </c>
      <c r="O5073" s="21"/>
      <c r="P5073" s="21" t="s">
        <v>28207</v>
      </c>
      <c r="Q5073" s="21"/>
      <c r="R5073" s="21" t="str">
        <f>LEFT('2012-2022'!$P5073,4)</f>
        <v>2019</v>
      </c>
      <c r="S5073" s="21" t="s">
        <v>72</v>
      </c>
      <c r="T5073" s="21"/>
      <c r="U5073" s="21"/>
      <c r="V5073" s="21"/>
      <c r="W5073" s="27"/>
      <c r="X5073" s="27"/>
      <c r="Y5073" s="12"/>
    </row>
    <row r="5074" ht="15.75" customHeight="1">
      <c r="A5074" s="21">
        <v>3.1553224E7</v>
      </c>
      <c r="B5074" s="21" t="s">
        <v>28331</v>
      </c>
      <c r="C5074" s="21" t="s">
        <v>23020</v>
      </c>
      <c r="D5074" s="21" t="s">
        <v>28332</v>
      </c>
      <c r="E5074" s="21" t="s">
        <v>14444</v>
      </c>
      <c r="F5074" s="21" t="s">
        <v>20685</v>
      </c>
      <c r="G5074" s="21">
        <v>2019.0</v>
      </c>
      <c r="H5074" s="26">
        <v>43734.0</v>
      </c>
      <c r="I5074" s="21"/>
      <c r="J5074" s="21"/>
      <c r="K5074" s="21" t="s">
        <v>28333</v>
      </c>
      <c r="L5074" s="21" t="str">
        <f>IF(ISNUMBER(VLOOKUP(A5074,EXCL,1,FALSE)),"Excluido",IF(ISNUMBER(VLOOKUP(A5074,POST,1,FALSE)),"PostAlerta",IF(ISNUMBER(VLOOKUP(A5074,PRE,1,FALSE)),"PreAlerta","")))</f>
        <v>PostAlerta</v>
      </c>
      <c r="M5074" s="21" t="str">
        <f>IF(ISNUMBER(A5074),(IF(ISNUMBER(VLOOKUP(A5074,KEYWORDS,1,FALSE)),"C/PalabrasClaves","S/PalabrasClaves")),"")</f>
        <v>S/PalabrasClaves</v>
      </c>
      <c r="N5074" s="21" t="str">
        <f t="shared" si="19"/>
        <v/>
      </c>
      <c r="O5074" s="21"/>
      <c r="P5074" s="21" t="s">
        <v>28207</v>
      </c>
      <c r="Q5074" s="21"/>
      <c r="R5074" s="21" t="str">
        <f>LEFT('2012-2022'!$P5074,4)</f>
        <v>2019</v>
      </c>
      <c r="S5074" s="21" t="s">
        <v>72</v>
      </c>
      <c r="T5074" s="21"/>
      <c r="U5074" s="21"/>
      <c r="V5074" s="21"/>
      <c r="W5074" s="27"/>
      <c r="X5074" s="27"/>
      <c r="Y5074" s="28"/>
    </row>
    <row r="5075" ht="15.75" customHeight="1">
      <c r="A5075" s="21">
        <v>3.1566662E7</v>
      </c>
      <c r="B5075" s="21" t="s">
        <v>28334</v>
      </c>
      <c r="C5075" s="21" t="s">
        <v>28335</v>
      </c>
      <c r="D5075" s="21" t="s">
        <v>28336</v>
      </c>
      <c r="E5075" s="21" t="s">
        <v>28337</v>
      </c>
      <c r="F5075" s="21" t="s">
        <v>1622</v>
      </c>
      <c r="G5075" s="21">
        <v>2019.0</v>
      </c>
      <c r="H5075" s="26">
        <v>43739.0</v>
      </c>
      <c r="I5075" s="21"/>
      <c r="J5075" s="21"/>
      <c r="K5075" s="21" t="s">
        <v>28338</v>
      </c>
      <c r="L5075" s="21" t="str">
        <f>IF(ISNUMBER(VLOOKUP(A5075,EXCL,1,FALSE)),"Excluido",IF(ISNUMBER(VLOOKUP(A5075,POST,1,FALSE)),"PostAlerta",IF(ISNUMBER(VLOOKUP(A5075,PRE,1,FALSE)),"PreAlerta","")))</f>
        <v>PostAlerta</v>
      </c>
      <c r="M5075" s="21" t="str">
        <f>IF(ISNUMBER(A5075),(IF(ISNUMBER(VLOOKUP(A5075,KEYWORDS,1,FALSE)),"C/PalabrasClaves","S/PalabrasClaves")),"")</f>
        <v>S/PalabrasClaves</v>
      </c>
      <c r="N5075" s="21" t="str">
        <f t="shared" si="19"/>
        <v/>
      </c>
      <c r="O5075" s="21"/>
      <c r="P5075" s="21" t="s">
        <v>28339</v>
      </c>
      <c r="Q5075" s="21"/>
      <c r="R5075" s="21" t="str">
        <f>LEFT('2012-2022'!$P5075,4)</f>
        <v>2019</v>
      </c>
      <c r="S5075" s="21" t="s">
        <v>72</v>
      </c>
      <c r="T5075" s="21"/>
      <c r="U5075" s="21"/>
      <c r="V5075" s="21"/>
      <c r="W5075" s="27"/>
      <c r="X5075" s="27"/>
      <c r="Y5075" s="12"/>
    </row>
    <row r="5076" ht="15.75" customHeight="1">
      <c r="A5076" s="21">
        <v>3.1585116E7</v>
      </c>
      <c r="B5076" s="21" t="s">
        <v>28340</v>
      </c>
      <c r="C5076" s="21" t="s">
        <v>28341</v>
      </c>
      <c r="D5076" s="21" t="s">
        <v>28342</v>
      </c>
      <c r="E5076" s="21" t="s">
        <v>28343</v>
      </c>
      <c r="F5076" s="21" t="s">
        <v>3283</v>
      </c>
      <c r="G5076" s="21">
        <v>2019.0</v>
      </c>
      <c r="H5076" s="26">
        <v>43743.0</v>
      </c>
      <c r="I5076" s="21"/>
      <c r="J5076" s="21"/>
      <c r="K5076" s="21" t="s">
        <v>28344</v>
      </c>
      <c r="L5076" s="21" t="str">
        <f>IF(ISNUMBER(VLOOKUP(A5076,EXCL,1,FALSE)),"Excluido",IF(ISNUMBER(VLOOKUP(A5076,POST,1,FALSE)),"PostAlerta",IF(ISNUMBER(VLOOKUP(A5076,PRE,1,FALSE)),"PreAlerta","")))</f>
        <v>PostAlerta</v>
      </c>
      <c r="M5076" s="21" t="str">
        <f>IF(ISNUMBER(A5076),(IF(ISNUMBER(VLOOKUP(A5076,KEYWORDS,1,FALSE)),"C/PalabrasClaves","S/PalabrasClaves")),"")</f>
        <v>S/PalabrasClaves</v>
      </c>
      <c r="N5076" s="21" t="str">
        <f t="shared" si="19"/>
        <v/>
      </c>
      <c r="O5076" s="21"/>
      <c r="P5076" s="21" t="s">
        <v>28207</v>
      </c>
      <c r="Q5076" s="21"/>
      <c r="R5076" s="21" t="str">
        <f>LEFT('2012-2022'!$P5076,4)</f>
        <v>2019</v>
      </c>
      <c r="S5076" s="21" t="s">
        <v>72</v>
      </c>
      <c r="T5076" s="21"/>
      <c r="U5076" s="21"/>
      <c r="V5076" s="21"/>
      <c r="W5076" s="27"/>
      <c r="X5076" s="27"/>
      <c r="Y5076" s="28"/>
    </row>
    <row r="5077" ht="15.75" customHeight="1">
      <c r="A5077" s="21">
        <v>3.1599711E7</v>
      </c>
      <c r="B5077" s="21" t="s">
        <v>28345</v>
      </c>
      <c r="C5077" s="21" t="s">
        <v>28346</v>
      </c>
      <c r="D5077" s="21" t="s">
        <v>28347</v>
      </c>
      <c r="E5077" s="21" t="s">
        <v>28348</v>
      </c>
      <c r="F5077" s="21" t="s">
        <v>6652</v>
      </c>
      <c r="G5077" s="21">
        <v>2019.0</v>
      </c>
      <c r="H5077" s="26">
        <v>43749.0</v>
      </c>
      <c r="I5077" s="21"/>
      <c r="J5077" s="21"/>
      <c r="K5077" s="21" t="s">
        <v>28349</v>
      </c>
      <c r="L5077" s="21" t="str">
        <f>IF(ISNUMBER(VLOOKUP(A5077,EXCL,1,FALSE)),"Excluido",IF(ISNUMBER(VLOOKUP(A5077,POST,1,FALSE)),"PostAlerta",IF(ISNUMBER(VLOOKUP(A5077,PRE,1,FALSE)),"PreAlerta","")))</f>
        <v>PostAlerta</v>
      </c>
      <c r="M5077" s="21" t="str">
        <f>IF(ISNUMBER(A5077),(IF(ISNUMBER(VLOOKUP(A5077,KEYWORDS,1,FALSE)),"C/PalabrasClaves","S/PalabrasClaves")),"")</f>
        <v>S/PalabrasClaves</v>
      </c>
      <c r="N5077" s="21" t="str">
        <f t="shared" si="19"/>
        <v/>
      </c>
      <c r="O5077" s="21"/>
      <c r="P5077" s="21" t="s">
        <v>28207</v>
      </c>
      <c r="Q5077" s="21"/>
      <c r="R5077" s="21" t="str">
        <f>LEFT('2012-2022'!$P5077,4)</f>
        <v>2019</v>
      </c>
      <c r="S5077" s="21" t="s">
        <v>72</v>
      </c>
      <c r="T5077" s="21"/>
      <c r="U5077" s="21"/>
      <c r="V5077" s="21"/>
      <c r="W5077" s="27"/>
      <c r="X5077" s="27"/>
      <c r="Y5077" s="12"/>
    </row>
    <row r="5078" ht="15.75" customHeight="1">
      <c r="A5078" s="21">
        <v>3.1613173E7</v>
      </c>
      <c r="B5078" s="21" t="s">
        <v>28350</v>
      </c>
      <c r="C5078" s="21" t="s">
        <v>28351</v>
      </c>
      <c r="D5078" s="21" t="s">
        <v>28352</v>
      </c>
      <c r="E5078" s="21" t="s">
        <v>11324</v>
      </c>
      <c r="F5078" s="21" t="s">
        <v>2291</v>
      </c>
      <c r="G5078" s="21">
        <v>2019.0</v>
      </c>
      <c r="H5078" s="26">
        <v>43754.0</v>
      </c>
      <c r="I5078" s="21"/>
      <c r="J5078" s="21"/>
      <c r="K5078" s="21" t="s">
        <v>28353</v>
      </c>
      <c r="L5078" s="21" t="str">
        <f>IF(ISNUMBER(VLOOKUP(A5078,EXCL,1,FALSE)),"Excluido",IF(ISNUMBER(VLOOKUP(A5078,POST,1,FALSE)),"PostAlerta",IF(ISNUMBER(VLOOKUP(A5078,PRE,1,FALSE)),"PreAlerta","")))</f>
        <v>PostAlerta</v>
      </c>
      <c r="M5078" s="21" t="str">
        <f>IF(ISNUMBER(A5078),(IF(ISNUMBER(VLOOKUP(A5078,KEYWORDS,1,FALSE)),"C/PalabrasClaves","S/PalabrasClaves")),"")</f>
        <v>S/PalabrasClaves</v>
      </c>
      <c r="N5078" s="21" t="str">
        <f t="shared" si="19"/>
        <v/>
      </c>
      <c r="O5078" s="21"/>
      <c r="P5078" s="21" t="s">
        <v>28207</v>
      </c>
      <c r="Q5078" s="21"/>
      <c r="R5078" s="21" t="str">
        <f>LEFT('2012-2022'!$P5078,4)</f>
        <v>2019</v>
      </c>
      <c r="S5078" s="21" t="s">
        <v>72</v>
      </c>
      <c r="T5078" s="21"/>
      <c r="U5078" s="21"/>
      <c r="V5078" s="21"/>
      <c r="W5078" s="27"/>
      <c r="X5078" s="27"/>
      <c r="Y5078" s="28"/>
    </row>
    <row r="5079" ht="15.75" customHeight="1">
      <c r="A5079" s="21">
        <v>3.1625863E7</v>
      </c>
      <c r="B5079" s="21" t="s">
        <v>28354</v>
      </c>
      <c r="C5079" s="21" t="s">
        <v>28355</v>
      </c>
      <c r="D5079" s="21" t="s">
        <v>28356</v>
      </c>
      <c r="E5079" s="21" t="s">
        <v>28357</v>
      </c>
      <c r="F5079" s="21" t="s">
        <v>508</v>
      </c>
      <c r="G5079" s="21">
        <v>2019.0</v>
      </c>
      <c r="H5079" s="26">
        <v>43757.0</v>
      </c>
      <c r="I5079" s="21" t="s">
        <v>28358</v>
      </c>
      <c r="J5079" s="21"/>
      <c r="K5079" s="21" t="s">
        <v>28359</v>
      </c>
      <c r="L5079" s="21" t="str">
        <f>IF(ISNUMBER(VLOOKUP(A5079,EXCL,1,FALSE)),"Excluido",IF(ISNUMBER(VLOOKUP(A5079,POST,1,FALSE)),"PostAlerta",IF(ISNUMBER(VLOOKUP(A5079,PRE,1,FALSE)),"PreAlerta","")))</f>
        <v>PostAlerta</v>
      </c>
      <c r="M5079" s="21" t="str">
        <f>IF(ISNUMBER(A5079),(IF(ISNUMBER(VLOOKUP(A5079,KEYWORDS,1,FALSE)),"C/PalabrasClaves","S/PalabrasClaves")),"")</f>
        <v>S/PalabrasClaves</v>
      </c>
      <c r="N5079" s="21" t="str">
        <f t="shared" si="19"/>
        <v/>
      </c>
      <c r="O5079" s="21"/>
      <c r="P5079" s="21" t="s">
        <v>28207</v>
      </c>
      <c r="Q5079" s="21"/>
      <c r="R5079" s="21" t="str">
        <f>LEFT('2012-2022'!$P5079,4)</f>
        <v>2019</v>
      </c>
      <c r="S5079" s="21" t="s">
        <v>72</v>
      </c>
      <c r="T5079" s="21"/>
      <c r="U5079" s="21"/>
      <c r="V5079" s="21"/>
      <c r="W5079" s="27"/>
      <c r="X5079" s="27"/>
      <c r="Y5079" s="12"/>
    </row>
    <row r="5080" ht="15.75" customHeight="1">
      <c r="A5080" s="21">
        <v>3.1725613E7</v>
      </c>
      <c r="B5080" s="21" t="s">
        <v>28360</v>
      </c>
      <c r="C5080" s="21" t="s">
        <v>28361</v>
      </c>
      <c r="D5080" s="21" t="s">
        <v>28362</v>
      </c>
      <c r="E5080" s="21" t="s">
        <v>28363</v>
      </c>
      <c r="F5080" s="21" t="s">
        <v>28364</v>
      </c>
      <c r="G5080" s="21">
        <v>2019.0</v>
      </c>
      <c r="H5080" s="26">
        <v>43784.0</v>
      </c>
      <c r="I5080" s="21" t="s">
        <v>28365</v>
      </c>
      <c r="J5080" s="21"/>
      <c r="K5080" s="21" t="s">
        <v>28366</v>
      </c>
      <c r="L5080" s="21" t="str">
        <f>IF(ISNUMBER(VLOOKUP(A5080,EXCL,1,FALSE)),"Excluido",IF(ISNUMBER(VLOOKUP(A5080,POST,1,FALSE)),"PostAlerta",IF(ISNUMBER(VLOOKUP(A5080,PRE,1,FALSE)),"PreAlerta","")))</f>
        <v>PostAlerta</v>
      </c>
      <c r="M5080" s="21" t="str">
        <f>IF(ISNUMBER(A5080),(IF(ISNUMBER(VLOOKUP(A5080,KEYWORDS,1,FALSE)),"C/PalabrasClaves","S/PalabrasClaves")),"")</f>
        <v>S/PalabrasClaves</v>
      </c>
      <c r="N5080" s="21" t="str">
        <f t="shared" si="19"/>
        <v/>
      </c>
      <c r="O5080" s="21"/>
      <c r="P5080" s="21" t="s">
        <v>28207</v>
      </c>
      <c r="Q5080" s="21"/>
      <c r="R5080" s="21" t="str">
        <f>LEFT('2012-2022'!$P5080,4)</f>
        <v>2019</v>
      </c>
      <c r="S5080" s="21" t="s">
        <v>72</v>
      </c>
      <c r="T5080" s="21"/>
      <c r="U5080" s="21"/>
      <c r="V5080" s="21"/>
      <c r="W5080" s="27"/>
      <c r="X5080" s="27"/>
      <c r="Y5080" s="28"/>
    </row>
    <row r="5081" ht="15.75" customHeight="1">
      <c r="A5081" s="21">
        <v>3.1725662E7</v>
      </c>
      <c r="B5081" s="21" t="s">
        <v>28367</v>
      </c>
      <c r="C5081" s="21" t="s">
        <v>28368</v>
      </c>
      <c r="D5081" s="21" t="s">
        <v>28369</v>
      </c>
      <c r="E5081" s="21" t="s">
        <v>28370</v>
      </c>
      <c r="F5081" s="21" t="s">
        <v>28364</v>
      </c>
      <c r="G5081" s="21">
        <v>2019.0</v>
      </c>
      <c r="H5081" s="26">
        <v>43784.0</v>
      </c>
      <c r="I5081" s="21" t="s">
        <v>28371</v>
      </c>
      <c r="J5081" s="21"/>
      <c r="K5081" s="21" t="s">
        <v>28372</v>
      </c>
      <c r="L5081" s="21" t="str">
        <f>IF(ISNUMBER(VLOOKUP(A5081,EXCL,1,FALSE)),"Excluido",IF(ISNUMBER(VLOOKUP(A5081,POST,1,FALSE)),"PostAlerta",IF(ISNUMBER(VLOOKUP(A5081,PRE,1,FALSE)),"PreAlerta","")))</f>
        <v>PostAlerta</v>
      </c>
      <c r="M5081" s="21" t="str">
        <f>IF(ISNUMBER(A5081),(IF(ISNUMBER(VLOOKUP(A5081,KEYWORDS,1,FALSE)),"C/PalabrasClaves","S/PalabrasClaves")),"")</f>
        <v>S/PalabrasClaves</v>
      </c>
      <c r="N5081" s="21" t="str">
        <f t="shared" si="19"/>
        <v/>
      </c>
      <c r="O5081" s="21"/>
      <c r="P5081" s="21" t="s">
        <v>28207</v>
      </c>
      <c r="Q5081" s="21"/>
      <c r="R5081" s="21" t="str">
        <f>LEFT('2012-2022'!$P5081,4)</f>
        <v>2019</v>
      </c>
      <c r="S5081" s="21" t="s">
        <v>72</v>
      </c>
      <c r="T5081" s="21"/>
      <c r="U5081" s="21"/>
      <c r="V5081" s="21"/>
      <c r="W5081" s="27"/>
      <c r="X5081" s="27"/>
      <c r="Y5081" s="12"/>
    </row>
    <row r="5082" ht="15.75" customHeight="1">
      <c r="A5082" s="21">
        <v>3.17369E7</v>
      </c>
      <c r="B5082" s="21" t="s">
        <v>28373</v>
      </c>
      <c r="C5082" s="21" t="s">
        <v>28374</v>
      </c>
      <c r="D5082" s="21" t="s">
        <v>28375</v>
      </c>
      <c r="E5082" s="21" t="s">
        <v>28376</v>
      </c>
      <c r="F5082" s="21" t="s">
        <v>1128</v>
      </c>
      <c r="G5082" s="21">
        <v>2019.0</v>
      </c>
      <c r="H5082" s="26">
        <v>43788.0</v>
      </c>
      <c r="I5082" s="21" t="s">
        <v>28377</v>
      </c>
      <c r="J5082" s="21"/>
      <c r="K5082" s="21" t="s">
        <v>28378</v>
      </c>
      <c r="L5082" s="21" t="str">
        <f>IF(ISNUMBER(VLOOKUP(A5082,EXCL,1,FALSE)),"Excluido",IF(ISNUMBER(VLOOKUP(A5082,POST,1,FALSE)),"PostAlerta",IF(ISNUMBER(VLOOKUP(A5082,PRE,1,FALSE)),"PreAlerta","")))</f>
        <v>PostAlerta</v>
      </c>
      <c r="M5082" s="21" t="str">
        <f>IF(ISNUMBER(A5082),(IF(ISNUMBER(VLOOKUP(A5082,KEYWORDS,1,FALSE)),"C/PalabrasClaves","S/PalabrasClaves")),"")</f>
        <v>S/PalabrasClaves</v>
      </c>
      <c r="N5082" s="21" t="str">
        <f t="shared" si="19"/>
        <v/>
      </c>
      <c r="O5082" s="21"/>
      <c r="P5082" s="21" t="s">
        <v>28339</v>
      </c>
      <c r="Q5082" s="21"/>
      <c r="R5082" s="21" t="str">
        <f>LEFT('2012-2022'!$P5082,4)</f>
        <v>2019</v>
      </c>
      <c r="S5082" s="21" t="s">
        <v>72</v>
      </c>
      <c r="T5082" s="21"/>
      <c r="U5082" s="21"/>
      <c r="V5082" s="21"/>
      <c r="W5082" s="27"/>
      <c r="X5082" s="27"/>
      <c r="Y5082" s="28"/>
    </row>
    <row r="5083" ht="15.75" customHeight="1">
      <c r="A5083" s="21">
        <v>3.1685019E7</v>
      </c>
      <c r="B5083" s="21" t="s">
        <v>28379</v>
      </c>
      <c r="C5083" s="21" t="s">
        <v>28380</v>
      </c>
      <c r="D5083" s="21" t="s">
        <v>28381</v>
      </c>
      <c r="E5083" s="21" t="s">
        <v>28382</v>
      </c>
      <c r="F5083" s="21" t="s">
        <v>332</v>
      </c>
      <c r="G5083" s="21">
        <v>2019.0</v>
      </c>
      <c r="H5083" s="26">
        <v>43775.0</v>
      </c>
      <c r="I5083" s="21" t="s">
        <v>28383</v>
      </c>
      <c r="J5083" s="21"/>
      <c r="K5083" s="21" t="s">
        <v>28384</v>
      </c>
      <c r="L5083" s="21" t="str">
        <f>IF(ISNUMBER(VLOOKUP(A5083,EXCL,1,FALSE)),"Excluido",IF(ISNUMBER(VLOOKUP(A5083,POST,1,FALSE)),"PostAlerta",IF(ISNUMBER(VLOOKUP(A5083,PRE,1,FALSE)),"PreAlerta","")))</f>
        <v>Excluido</v>
      </c>
      <c r="M5083" s="21" t="str">
        <f>IF(ISNUMBER(A5083),(IF(ISNUMBER(VLOOKUP(A5083,KEYWORDS,1,FALSE)),"C/PalabrasClaves","S/PalabrasClaves")),"")</f>
        <v>S/PalabrasClaves</v>
      </c>
      <c r="N5083" s="21" t="str">
        <f t="shared" si="19"/>
        <v/>
      </c>
      <c r="O5083" s="21"/>
      <c r="P5083" s="21" t="s">
        <v>28385</v>
      </c>
      <c r="Q5083" s="21"/>
      <c r="R5083" s="21" t="str">
        <f>LEFT('2012-2022'!$P5083,4)</f>
        <v>2019</v>
      </c>
      <c r="S5083" s="21" t="s">
        <v>72</v>
      </c>
      <c r="T5083" s="21"/>
      <c r="U5083" s="21"/>
      <c r="V5083" s="21"/>
      <c r="W5083" s="27"/>
      <c r="X5083" s="27"/>
      <c r="Y5083" s="12"/>
    </row>
    <row r="5084" ht="15.75" customHeight="1">
      <c r="A5084" s="21">
        <v>3.1690673E7</v>
      </c>
      <c r="B5084" s="21" t="s">
        <v>28386</v>
      </c>
      <c r="C5084" s="21" t="s">
        <v>28387</v>
      </c>
      <c r="D5084" s="21" t="s">
        <v>28388</v>
      </c>
      <c r="E5084" s="21" t="s">
        <v>28389</v>
      </c>
      <c r="F5084" s="21" t="s">
        <v>7946</v>
      </c>
      <c r="G5084" s="21">
        <v>2019.0</v>
      </c>
      <c r="H5084" s="26">
        <v>43776.0</v>
      </c>
      <c r="I5084" s="21" t="s">
        <v>28390</v>
      </c>
      <c r="J5084" s="21"/>
      <c r="K5084" s="21" t="s">
        <v>28391</v>
      </c>
      <c r="L5084" s="21" t="str">
        <f>IF(ISNUMBER(VLOOKUP(A5084,EXCL,1,FALSE)),"Excluido",IF(ISNUMBER(VLOOKUP(A5084,POST,1,FALSE)),"PostAlerta",IF(ISNUMBER(VLOOKUP(A5084,PRE,1,FALSE)),"PreAlerta","")))</f>
        <v>PostAlerta</v>
      </c>
      <c r="M5084" s="21" t="str">
        <f>IF(ISNUMBER(A5084),(IF(ISNUMBER(VLOOKUP(A5084,KEYWORDS,1,FALSE)),"C/PalabrasClaves","S/PalabrasClaves")),"")</f>
        <v>S/PalabrasClaves</v>
      </c>
      <c r="N5084" s="21" t="str">
        <f t="shared" si="19"/>
        <v/>
      </c>
      <c r="O5084" s="21"/>
      <c r="P5084" s="21" t="s">
        <v>28392</v>
      </c>
      <c r="Q5084" s="21"/>
      <c r="R5084" s="21" t="str">
        <f>LEFT('2012-2022'!$P5084,4)</f>
        <v>2019</v>
      </c>
      <c r="S5084" s="21" t="s">
        <v>72</v>
      </c>
      <c r="T5084" s="21"/>
      <c r="U5084" s="21"/>
      <c r="V5084" s="21"/>
      <c r="W5084" s="27"/>
      <c r="X5084" s="27"/>
      <c r="Y5084" s="28"/>
    </row>
    <row r="5085" ht="15.75" customHeight="1">
      <c r="A5085" s="21">
        <v>3.1662085E7</v>
      </c>
      <c r="B5085" s="21" t="s">
        <v>28393</v>
      </c>
      <c r="C5085" s="21" t="s">
        <v>28394</v>
      </c>
      <c r="D5085" s="21" t="s">
        <v>28395</v>
      </c>
      <c r="E5085" s="21" t="s">
        <v>8500</v>
      </c>
      <c r="F5085" s="21" t="s">
        <v>796</v>
      </c>
      <c r="G5085" s="21">
        <v>2019.0</v>
      </c>
      <c r="H5085" s="26">
        <v>43769.0</v>
      </c>
      <c r="I5085" s="21" t="s">
        <v>28396</v>
      </c>
      <c r="J5085" s="21" t="s">
        <v>28397</v>
      </c>
      <c r="K5085" s="21" t="s">
        <v>28398</v>
      </c>
      <c r="L5085" s="21" t="str">
        <f>IF(ISNUMBER(VLOOKUP(A5085,EXCL,1,FALSE)),"Excluido",IF(ISNUMBER(VLOOKUP(A5085,POST,1,FALSE)),"PostAlerta",IF(ISNUMBER(VLOOKUP(A5085,PRE,1,FALSE)),"PreAlerta","")))</f>
        <v>PostAlerta</v>
      </c>
      <c r="M5085" s="21" t="str">
        <f>IF(ISNUMBER(A5085),(IF(ISNUMBER(VLOOKUP(A5085,KEYWORDS,1,FALSE)),"C/PalabrasClaves","S/PalabrasClaves")),"")</f>
        <v>S/PalabrasClaves</v>
      </c>
      <c r="N5085" s="21" t="str">
        <f t="shared" si="19"/>
        <v/>
      </c>
      <c r="O5085" s="21"/>
      <c r="P5085" s="21" t="s">
        <v>28399</v>
      </c>
      <c r="Q5085" s="21"/>
      <c r="R5085" s="21" t="str">
        <f>LEFT('2012-2022'!$P5085,4)</f>
        <v>2019</v>
      </c>
      <c r="S5085" s="21" t="s">
        <v>72</v>
      </c>
      <c r="T5085" s="21"/>
      <c r="U5085" s="21"/>
      <c r="V5085" s="21"/>
      <c r="W5085" s="27"/>
      <c r="X5085" s="27"/>
      <c r="Y5085" s="12"/>
    </row>
    <row r="5086" ht="15.75" customHeight="1">
      <c r="A5086" s="21">
        <v>3.16834E7</v>
      </c>
      <c r="B5086" s="21" t="s">
        <v>28400</v>
      </c>
      <c r="C5086" s="21" t="s">
        <v>28401</v>
      </c>
      <c r="D5086" s="21" t="s">
        <v>28402</v>
      </c>
      <c r="E5086" s="21" t="s">
        <v>28403</v>
      </c>
      <c r="F5086" s="21" t="s">
        <v>582</v>
      </c>
      <c r="G5086" s="21">
        <v>2019.0</v>
      </c>
      <c r="H5086" s="26">
        <v>43774.0</v>
      </c>
      <c r="I5086" s="21"/>
      <c r="J5086" s="21"/>
      <c r="K5086" s="21" t="s">
        <v>28404</v>
      </c>
      <c r="L5086" s="21" t="str">
        <f>IF(ISNUMBER(VLOOKUP(A5086,EXCL,1,FALSE)),"Excluido",IF(ISNUMBER(VLOOKUP(A5086,POST,1,FALSE)),"PostAlerta",IF(ISNUMBER(VLOOKUP(A5086,PRE,1,FALSE)),"PreAlerta","")))</f>
        <v>PostAlerta</v>
      </c>
      <c r="M5086" s="21" t="str">
        <f>IF(ISNUMBER(A5086),(IF(ISNUMBER(VLOOKUP(A5086,KEYWORDS,1,FALSE)),"C/PalabrasClaves","S/PalabrasClaves")),"")</f>
        <v>S/PalabrasClaves</v>
      </c>
      <c r="N5086" s="21" t="str">
        <f t="shared" si="19"/>
        <v/>
      </c>
      <c r="O5086" s="21"/>
      <c r="P5086" s="21" t="s">
        <v>28399</v>
      </c>
      <c r="Q5086" s="21"/>
      <c r="R5086" s="21" t="str">
        <f>LEFT('2012-2022'!$P5086,4)</f>
        <v>2019</v>
      </c>
      <c r="S5086" s="21" t="s">
        <v>72</v>
      </c>
      <c r="T5086" s="21"/>
      <c r="U5086" s="21"/>
      <c r="V5086" s="21"/>
      <c r="W5086" s="27"/>
      <c r="X5086" s="27"/>
      <c r="Y5086" s="28"/>
    </row>
    <row r="5087" ht="15.75" customHeight="1">
      <c r="A5087" s="21">
        <v>3.1694625E7</v>
      </c>
      <c r="B5087" s="21" t="s">
        <v>28405</v>
      </c>
      <c r="C5087" s="21" t="s">
        <v>28406</v>
      </c>
      <c r="D5087" s="21" t="s">
        <v>28407</v>
      </c>
      <c r="E5087" s="21" t="s">
        <v>28408</v>
      </c>
      <c r="F5087" s="21" t="s">
        <v>818</v>
      </c>
      <c r="G5087" s="21">
        <v>2019.0</v>
      </c>
      <c r="H5087" s="26">
        <v>43777.0</v>
      </c>
      <c r="I5087" s="21" t="s">
        <v>28409</v>
      </c>
      <c r="J5087" s="21"/>
      <c r="K5087" s="21" t="s">
        <v>28410</v>
      </c>
      <c r="L5087" s="21" t="str">
        <f>IF(ISNUMBER(VLOOKUP(A5087,EXCL,1,FALSE)),"Excluido",IF(ISNUMBER(VLOOKUP(A5087,POST,1,FALSE)),"PostAlerta",IF(ISNUMBER(VLOOKUP(A5087,PRE,1,FALSE)),"PreAlerta","")))</f>
        <v>PostAlerta</v>
      </c>
      <c r="M5087" s="21" t="str">
        <f>IF(ISNUMBER(A5087),(IF(ISNUMBER(VLOOKUP(A5087,KEYWORDS,1,FALSE)),"C/PalabrasClaves","S/PalabrasClaves")),"")</f>
        <v>S/PalabrasClaves</v>
      </c>
      <c r="N5087" s="21" t="str">
        <f t="shared" si="19"/>
        <v/>
      </c>
      <c r="O5087" s="21"/>
      <c r="P5087" s="21" t="s">
        <v>28399</v>
      </c>
      <c r="Q5087" s="21"/>
      <c r="R5087" s="21" t="str">
        <f>LEFT('2012-2022'!$P5087,4)</f>
        <v>2019</v>
      </c>
      <c r="S5087" s="21" t="s">
        <v>72</v>
      </c>
      <c r="T5087" s="21"/>
      <c r="U5087" s="21"/>
      <c r="V5087" s="21"/>
      <c r="W5087" s="27"/>
      <c r="X5087" s="27"/>
      <c r="Y5087" s="12"/>
    </row>
    <row r="5088" ht="15.75" customHeight="1">
      <c r="A5088" s="21">
        <v>3.1823859E7</v>
      </c>
      <c r="B5088" s="21" t="s">
        <v>28411</v>
      </c>
      <c r="C5088" s="21" t="s">
        <v>28412</v>
      </c>
      <c r="D5088" s="21" t="s">
        <v>28413</v>
      </c>
      <c r="E5088" s="21" t="s">
        <v>28414</v>
      </c>
      <c r="F5088" s="21" t="s">
        <v>14013</v>
      </c>
      <c r="G5088" s="21">
        <v>2019.0</v>
      </c>
      <c r="H5088" s="26">
        <v>43811.0</v>
      </c>
      <c r="I5088" s="21"/>
      <c r="J5088" s="21"/>
      <c r="K5088" s="21" t="s">
        <v>28415</v>
      </c>
      <c r="L5088" s="21" t="str">
        <f>IF(ISNUMBER(VLOOKUP(A5088,EXCL,1,FALSE)),"Excluido",IF(ISNUMBER(VLOOKUP(A5088,POST,1,FALSE)),"PostAlerta",IF(ISNUMBER(VLOOKUP(A5088,PRE,1,FALSE)),"PreAlerta","")))</f>
        <v>PostAlerta</v>
      </c>
      <c r="M5088" s="21" t="str">
        <f>IF(ISNUMBER(A5088),(IF(ISNUMBER(VLOOKUP(A5088,KEYWORDS,1,FALSE)),"C/PalabrasClaves","S/PalabrasClaves")),"")</f>
        <v>S/PalabrasClaves</v>
      </c>
      <c r="N5088" s="21" t="str">
        <f t="shared" si="19"/>
        <v/>
      </c>
      <c r="O5088" s="21"/>
      <c r="P5088" s="21" t="s">
        <v>28416</v>
      </c>
      <c r="Q5088" s="21"/>
      <c r="R5088" s="21" t="str">
        <f>LEFT('2012-2022'!$P5088,4)</f>
        <v>2019</v>
      </c>
      <c r="S5088" s="21" t="s">
        <v>72</v>
      </c>
      <c r="T5088" s="21"/>
      <c r="U5088" s="21"/>
      <c r="V5088" s="21"/>
      <c r="W5088" s="27"/>
      <c r="X5088" s="27"/>
      <c r="Y5088" s="28"/>
    </row>
    <row r="5089" ht="15.75" customHeight="1">
      <c r="A5089" s="21">
        <v>3.1722991E7</v>
      </c>
      <c r="B5089" s="21" t="s">
        <v>28417</v>
      </c>
      <c r="C5089" s="21" t="s">
        <v>28418</v>
      </c>
      <c r="D5089" s="21" t="s">
        <v>28419</v>
      </c>
      <c r="E5089" s="21" t="s">
        <v>28420</v>
      </c>
      <c r="F5089" s="21" t="s">
        <v>20478</v>
      </c>
      <c r="G5089" s="21">
        <v>2019.0</v>
      </c>
      <c r="H5089" s="26">
        <v>43784.0</v>
      </c>
      <c r="I5089" s="21" t="s">
        <v>28421</v>
      </c>
      <c r="J5089" s="21"/>
      <c r="K5089" s="21" t="s">
        <v>28422</v>
      </c>
      <c r="L5089" s="21" t="str">
        <f>IF(ISNUMBER(VLOOKUP(A5089,EXCL,1,FALSE)),"Excluido",IF(ISNUMBER(VLOOKUP(A5089,POST,1,FALSE)),"PostAlerta",IF(ISNUMBER(VLOOKUP(A5089,PRE,1,FALSE)),"PreAlerta","")))</f>
        <v>PostAlerta</v>
      </c>
      <c r="M5089" s="21" t="str">
        <f>IF(ISNUMBER(A5089),(IF(ISNUMBER(VLOOKUP(A5089,KEYWORDS,1,FALSE)),"C/PalabrasClaves","S/PalabrasClaves")),"")</f>
        <v>S/PalabrasClaves</v>
      </c>
      <c r="N5089" s="21" t="str">
        <f t="shared" si="19"/>
        <v/>
      </c>
      <c r="O5089" s="21"/>
      <c r="P5089" s="21" t="s">
        <v>28423</v>
      </c>
      <c r="Q5089" s="21"/>
      <c r="R5089" s="21" t="str">
        <f>LEFT('2012-2022'!$P5089,4)</f>
        <v>2019</v>
      </c>
      <c r="S5089" s="21" t="s">
        <v>72</v>
      </c>
      <c r="T5089" s="21"/>
      <c r="U5089" s="21"/>
      <c r="V5089" s="21"/>
      <c r="W5089" s="27"/>
      <c r="X5089" s="27"/>
      <c r="Y5089" s="12"/>
    </row>
    <row r="5090" ht="15.75" customHeight="1">
      <c r="A5090" s="21">
        <v>3.173158E7</v>
      </c>
      <c r="B5090" s="21" t="s">
        <v>28424</v>
      </c>
      <c r="C5090" s="21" t="s">
        <v>28425</v>
      </c>
      <c r="D5090" s="21" t="s">
        <v>28426</v>
      </c>
      <c r="E5090" s="21" t="s">
        <v>7597</v>
      </c>
      <c r="F5090" s="21" t="s">
        <v>8160</v>
      </c>
      <c r="G5090" s="21">
        <v>2019.0</v>
      </c>
      <c r="H5090" s="26">
        <v>43786.0</v>
      </c>
      <c r="I5090" s="21" t="s">
        <v>28427</v>
      </c>
      <c r="J5090" s="21"/>
      <c r="K5090" s="21" t="s">
        <v>28428</v>
      </c>
      <c r="L5090" s="21" t="str">
        <f>IF(ISNUMBER(VLOOKUP(A5090,EXCL,1,FALSE)),"Excluido",IF(ISNUMBER(VLOOKUP(A5090,POST,1,FALSE)),"PostAlerta",IF(ISNUMBER(VLOOKUP(A5090,PRE,1,FALSE)),"PreAlerta","")))</f>
        <v>PostAlerta</v>
      </c>
      <c r="M5090" s="21" t="str">
        <f>IF(ISNUMBER(A5090),(IF(ISNUMBER(VLOOKUP(A5090,KEYWORDS,1,FALSE)),"C/PalabrasClaves","S/PalabrasClaves")),"")</f>
        <v>S/PalabrasClaves</v>
      </c>
      <c r="N5090" s="21" t="str">
        <f t="shared" si="19"/>
        <v/>
      </c>
      <c r="O5090" s="21"/>
      <c r="P5090" s="21" t="s">
        <v>28429</v>
      </c>
      <c r="Q5090" s="21"/>
      <c r="R5090" s="21" t="str">
        <f>LEFT('2012-2022'!$P5090,4)</f>
        <v>2019</v>
      </c>
      <c r="S5090" s="21" t="s">
        <v>72</v>
      </c>
      <c r="T5090" s="21"/>
      <c r="U5090" s="21"/>
      <c r="V5090" s="21"/>
      <c r="W5090" s="27"/>
      <c r="X5090" s="27"/>
      <c r="Y5090" s="28"/>
    </row>
    <row r="5091" ht="15.75" customHeight="1">
      <c r="A5091" s="21">
        <v>3.1747432E7</v>
      </c>
      <c r="B5091" s="21" t="s">
        <v>28430</v>
      </c>
      <c r="C5091" s="21" t="s">
        <v>28431</v>
      </c>
      <c r="D5091" s="21" t="s">
        <v>28432</v>
      </c>
      <c r="E5091" s="21" t="s">
        <v>28433</v>
      </c>
      <c r="F5091" s="21" t="s">
        <v>2831</v>
      </c>
      <c r="G5091" s="21">
        <v>2019.0</v>
      </c>
      <c r="H5091" s="26">
        <v>43790.0</v>
      </c>
      <c r="I5091" s="21" t="s">
        <v>28434</v>
      </c>
      <c r="J5091" s="21"/>
      <c r="K5091" s="21" t="s">
        <v>28435</v>
      </c>
      <c r="L5091" s="21" t="str">
        <f>IF(ISNUMBER(VLOOKUP(A5091,EXCL,1,FALSE)),"Excluido",IF(ISNUMBER(VLOOKUP(A5091,POST,1,FALSE)),"PostAlerta",IF(ISNUMBER(VLOOKUP(A5091,PRE,1,FALSE)),"PreAlerta","")))</f>
        <v>PostAlerta</v>
      </c>
      <c r="M5091" s="21" t="str">
        <f>IF(ISNUMBER(A5091),(IF(ISNUMBER(VLOOKUP(A5091,KEYWORDS,1,FALSE)),"C/PalabrasClaves","S/PalabrasClaves")),"")</f>
        <v>S/PalabrasClaves</v>
      </c>
      <c r="N5091" s="21" t="str">
        <f t="shared" si="19"/>
        <v/>
      </c>
      <c r="O5091" s="21"/>
      <c r="P5091" s="21" t="s">
        <v>28436</v>
      </c>
      <c r="Q5091" s="21"/>
      <c r="R5091" s="21" t="str">
        <f>LEFT('2012-2022'!$P5091,4)</f>
        <v>2019</v>
      </c>
      <c r="S5091" s="21" t="s">
        <v>72</v>
      </c>
      <c r="T5091" s="21"/>
      <c r="U5091" s="21"/>
      <c r="V5091" s="21"/>
      <c r="W5091" s="27"/>
      <c r="X5091" s="27"/>
      <c r="Y5091" s="12"/>
    </row>
    <row r="5092" ht="15.75" customHeight="1">
      <c r="A5092" s="21">
        <v>3.1257244E7</v>
      </c>
      <c r="B5092" s="21" t="s">
        <v>28437</v>
      </c>
      <c r="C5092" s="21" t="s">
        <v>26546</v>
      </c>
      <c r="D5092" s="21" t="s">
        <v>28438</v>
      </c>
      <c r="E5092" s="21" t="s">
        <v>23046</v>
      </c>
      <c r="F5092" s="21" t="s">
        <v>6090</v>
      </c>
      <c r="G5092" s="21">
        <v>2019.0</v>
      </c>
      <c r="H5092" s="26">
        <v>43648.0</v>
      </c>
      <c r="I5092" s="21"/>
      <c r="J5092" s="21"/>
      <c r="K5092" s="21" t="s">
        <v>28439</v>
      </c>
      <c r="L5092" s="21" t="str">
        <f>IF(ISNUMBER(VLOOKUP(A5092,EXCL,1,FALSE)),"Excluido",IF(ISNUMBER(VLOOKUP(A5092,POST,1,FALSE)),"PostAlerta",IF(ISNUMBER(VLOOKUP(A5092,PRE,1,FALSE)),"PreAlerta","")))</f>
        <v>PostAlerta</v>
      </c>
      <c r="M5092" s="21" t="str">
        <f>IF(ISNUMBER(A5092),(IF(ISNUMBER(VLOOKUP(A5092,KEYWORDS,1,FALSE)),"C/PalabrasClaves","S/PalabrasClaves")),"")</f>
        <v>S/PalabrasClaves</v>
      </c>
      <c r="N5092" s="21" t="str">
        <f t="shared" si="19"/>
        <v/>
      </c>
      <c r="O5092" s="21"/>
      <c r="P5092" s="21" t="s">
        <v>28440</v>
      </c>
      <c r="Q5092" s="21"/>
      <c r="R5092" s="21" t="str">
        <f>LEFT('2012-2022'!$P5092,4)</f>
        <v>2019</v>
      </c>
      <c r="S5092" s="21" t="s">
        <v>72</v>
      </c>
      <c r="T5092" s="21"/>
      <c r="U5092" s="21"/>
      <c r="V5092" s="21"/>
      <c r="W5092" s="27"/>
      <c r="X5092" s="27"/>
      <c r="Y5092" s="28"/>
    </row>
    <row r="5093" ht="15.75" customHeight="1">
      <c r="A5093" s="21">
        <v>3.1752967E7</v>
      </c>
      <c r="B5093" s="21" t="s">
        <v>28441</v>
      </c>
      <c r="C5093" s="21" t="s">
        <v>28442</v>
      </c>
      <c r="D5093" s="21" t="s">
        <v>28443</v>
      </c>
      <c r="E5093" s="21" t="s">
        <v>28444</v>
      </c>
      <c r="F5093" s="21" t="s">
        <v>332</v>
      </c>
      <c r="G5093" s="21">
        <v>2019.0</v>
      </c>
      <c r="H5093" s="26">
        <v>43792.0</v>
      </c>
      <c r="I5093" s="21" t="s">
        <v>28445</v>
      </c>
      <c r="J5093" s="21"/>
      <c r="K5093" s="21" t="s">
        <v>28446</v>
      </c>
      <c r="L5093" s="21" t="str">
        <f>IF(ISNUMBER(VLOOKUP(A5093,EXCL,1,FALSE)),"Excluido",IF(ISNUMBER(VLOOKUP(A5093,POST,1,FALSE)),"PostAlerta",IF(ISNUMBER(VLOOKUP(A5093,PRE,1,FALSE)),"PreAlerta","")))</f>
        <v>PostAlerta</v>
      </c>
      <c r="M5093" s="21" t="str">
        <f>IF(ISNUMBER(A5093),(IF(ISNUMBER(VLOOKUP(A5093,KEYWORDS,1,FALSE)),"C/PalabrasClaves","S/PalabrasClaves")),"")</f>
        <v>S/PalabrasClaves</v>
      </c>
      <c r="N5093" s="21" t="str">
        <f t="shared" si="19"/>
        <v/>
      </c>
      <c r="O5093" s="21"/>
      <c r="P5093" s="21" t="s">
        <v>28440</v>
      </c>
      <c r="Q5093" s="21"/>
      <c r="R5093" s="21" t="str">
        <f>LEFT('2012-2022'!$P5093,4)</f>
        <v>2019</v>
      </c>
      <c r="S5093" s="21" t="s">
        <v>72</v>
      </c>
      <c r="T5093" s="21"/>
      <c r="U5093" s="21"/>
      <c r="V5093" s="21"/>
      <c r="W5093" s="27"/>
      <c r="X5093" s="27"/>
      <c r="Y5093" s="12"/>
    </row>
    <row r="5094" ht="15.75" customHeight="1">
      <c r="A5094" s="21">
        <v>3.1752997E7</v>
      </c>
      <c r="B5094" s="21" t="s">
        <v>28447</v>
      </c>
      <c r="C5094" s="21" t="s">
        <v>28448</v>
      </c>
      <c r="D5094" s="21" t="s">
        <v>28449</v>
      </c>
      <c r="E5094" s="21" t="s">
        <v>26223</v>
      </c>
      <c r="F5094" s="21" t="s">
        <v>332</v>
      </c>
      <c r="G5094" s="21">
        <v>2019.0</v>
      </c>
      <c r="H5094" s="26">
        <v>43792.0</v>
      </c>
      <c r="I5094" s="21" t="s">
        <v>28450</v>
      </c>
      <c r="J5094" s="21"/>
      <c r="K5094" s="21" t="s">
        <v>28451</v>
      </c>
      <c r="L5094" s="21" t="str">
        <f>IF(ISNUMBER(VLOOKUP(A5094,EXCL,1,FALSE)),"Excluido",IF(ISNUMBER(VLOOKUP(A5094,POST,1,FALSE)),"PostAlerta",IF(ISNUMBER(VLOOKUP(A5094,PRE,1,FALSE)),"PreAlerta","")))</f>
        <v>PostAlerta</v>
      </c>
      <c r="M5094" s="21" t="str">
        <f>IF(ISNUMBER(A5094),(IF(ISNUMBER(VLOOKUP(A5094,KEYWORDS,1,FALSE)),"C/PalabrasClaves","S/PalabrasClaves")),"")</f>
        <v>S/PalabrasClaves</v>
      </c>
      <c r="N5094" s="21" t="str">
        <f t="shared" si="19"/>
        <v/>
      </c>
      <c r="O5094" s="21"/>
      <c r="P5094" s="21" t="s">
        <v>28440</v>
      </c>
      <c r="Q5094" s="21"/>
      <c r="R5094" s="21" t="str">
        <f>LEFT('2012-2022'!$P5094,4)</f>
        <v>2019</v>
      </c>
      <c r="S5094" s="21" t="s">
        <v>72</v>
      </c>
      <c r="T5094" s="21"/>
      <c r="U5094" s="21"/>
      <c r="V5094" s="21"/>
      <c r="W5094" s="27"/>
      <c r="X5094" s="27"/>
      <c r="Y5094" s="28"/>
    </row>
    <row r="5095" ht="15.75" customHeight="1">
      <c r="A5095" s="21">
        <v>3.1587649E7</v>
      </c>
      <c r="B5095" s="21" t="s">
        <v>28452</v>
      </c>
      <c r="C5095" s="21" t="s">
        <v>28453</v>
      </c>
      <c r="D5095" s="21" t="s">
        <v>28454</v>
      </c>
      <c r="E5095" s="21" t="s">
        <v>28455</v>
      </c>
      <c r="F5095" s="21" t="s">
        <v>7383</v>
      </c>
      <c r="G5095" s="21">
        <v>2019.0</v>
      </c>
      <c r="H5095" s="26">
        <v>43746.0</v>
      </c>
      <c r="I5095" s="21" t="s">
        <v>28456</v>
      </c>
      <c r="J5095" s="21"/>
      <c r="K5095" s="21" t="s">
        <v>28457</v>
      </c>
      <c r="L5095" s="21" t="str">
        <f>IF(ISNUMBER(VLOOKUP(A5095,EXCL,1,FALSE)),"Excluido",IF(ISNUMBER(VLOOKUP(A5095,POST,1,FALSE)),"PostAlerta",IF(ISNUMBER(VLOOKUP(A5095,PRE,1,FALSE)),"PreAlerta","")))</f>
        <v>PostAlerta</v>
      </c>
      <c r="M5095" s="21" t="str">
        <f>IF(ISNUMBER(A5095),(IF(ISNUMBER(VLOOKUP(A5095,KEYWORDS,1,FALSE)),"C/PalabrasClaves","S/PalabrasClaves")),"")</f>
        <v>S/PalabrasClaves</v>
      </c>
      <c r="N5095" s="21" t="str">
        <f t="shared" si="19"/>
        <v/>
      </c>
      <c r="O5095" s="21"/>
      <c r="P5095" s="21" t="s">
        <v>28458</v>
      </c>
      <c r="Q5095" s="21"/>
      <c r="R5095" s="21" t="str">
        <f>LEFT('2012-2022'!$P5095,4)</f>
        <v>2019</v>
      </c>
      <c r="S5095" s="21" t="s">
        <v>72</v>
      </c>
      <c r="T5095" s="21"/>
      <c r="U5095" s="21"/>
      <c r="V5095" s="21"/>
      <c r="W5095" s="27"/>
      <c r="X5095" s="27"/>
      <c r="Y5095" s="12"/>
    </row>
    <row r="5096" ht="15.75" customHeight="1">
      <c r="A5096" s="21">
        <v>3.1767914E7</v>
      </c>
      <c r="B5096" s="21" t="s">
        <v>28459</v>
      </c>
      <c r="C5096" s="21" t="s">
        <v>28460</v>
      </c>
      <c r="D5096" s="21" t="s">
        <v>28461</v>
      </c>
      <c r="E5096" s="21" t="s">
        <v>22816</v>
      </c>
      <c r="F5096" s="21" t="s">
        <v>5609</v>
      </c>
      <c r="G5096" s="21">
        <v>2019.0</v>
      </c>
      <c r="H5096" s="26">
        <v>43796.0</v>
      </c>
      <c r="I5096" s="21" t="s">
        <v>28462</v>
      </c>
      <c r="J5096" s="21"/>
      <c r="K5096" s="21" t="s">
        <v>28463</v>
      </c>
      <c r="L5096" s="21" t="str">
        <f>IF(ISNUMBER(VLOOKUP(A5096,EXCL,1,FALSE)),"Excluido",IF(ISNUMBER(VLOOKUP(A5096,POST,1,FALSE)),"PostAlerta",IF(ISNUMBER(VLOOKUP(A5096,PRE,1,FALSE)),"PreAlerta","")))</f>
        <v>PostAlerta</v>
      </c>
      <c r="M5096" s="21" t="str">
        <f>IF(ISNUMBER(A5096),(IF(ISNUMBER(VLOOKUP(A5096,KEYWORDS,1,FALSE)),"C/PalabrasClaves","S/PalabrasClaves")),"")</f>
        <v>S/PalabrasClaves</v>
      </c>
      <c r="N5096" s="21" t="str">
        <f t="shared" si="19"/>
        <v/>
      </c>
      <c r="O5096" s="21"/>
      <c r="P5096" s="21" t="s">
        <v>28458</v>
      </c>
      <c r="Q5096" s="21"/>
      <c r="R5096" s="21" t="str">
        <f>LEFT('2012-2022'!$P5096,4)</f>
        <v>2019</v>
      </c>
      <c r="S5096" s="21" t="s">
        <v>72</v>
      </c>
      <c r="T5096" s="21"/>
      <c r="U5096" s="21"/>
      <c r="V5096" s="21"/>
      <c r="W5096" s="27"/>
      <c r="X5096" s="27"/>
      <c r="Y5096" s="28"/>
    </row>
    <row r="5097" ht="15.75" customHeight="1">
      <c r="A5097" s="21">
        <v>3.1772223E7</v>
      </c>
      <c r="B5097" s="21" t="s">
        <v>28464</v>
      </c>
      <c r="C5097" s="21" t="s">
        <v>28465</v>
      </c>
      <c r="D5097" s="21" t="s">
        <v>28466</v>
      </c>
      <c r="E5097" s="21" t="s">
        <v>28467</v>
      </c>
      <c r="F5097" s="21" t="s">
        <v>5609</v>
      </c>
      <c r="G5097" s="21">
        <v>2019.0</v>
      </c>
      <c r="H5097" s="26">
        <v>43797.0</v>
      </c>
      <c r="I5097" s="21" t="s">
        <v>28468</v>
      </c>
      <c r="J5097" s="21"/>
      <c r="K5097" s="21" t="s">
        <v>28469</v>
      </c>
      <c r="L5097" s="21" t="str">
        <f>IF(ISNUMBER(VLOOKUP(A5097,EXCL,1,FALSE)),"Excluido",IF(ISNUMBER(VLOOKUP(A5097,POST,1,FALSE)),"PostAlerta",IF(ISNUMBER(VLOOKUP(A5097,PRE,1,FALSE)),"PreAlerta","")))</f>
        <v>PostAlerta</v>
      </c>
      <c r="M5097" s="21" t="str">
        <f>IF(ISNUMBER(A5097),(IF(ISNUMBER(VLOOKUP(A5097,KEYWORDS,1,FALSE)),"C/PalabrasClaves","S/PalabrasClaves")),"")</f>
        <v>S/PalabrasClaves</v>
      </c>
      <c r="N5097" s="21" t="str">
        <f t="shared" si="19"/>
        <v/>
      </c>
      <c r="O5097" s="21"/>
      <c r="P5097" s="21" t="s">
        <v>28470</v>
      </c>
      <c r="Q5097" s="21"/>
      <c r="R5097" s="21" t="str">
        <f>LEFT('2012-2022'!$P5097,4)</f>
        <v>2019</v>
      </c>
      <c r="S5097" s="21" t="s">
        <v>72</v>
      </c>
      <c r="T5097" s="21"/>
      <c r="U5097" s="21"/>
      <c r="V5097" s="21"/>
      <c r="W5097" s="27"/>
      <c r="X5097" s="27"/>
      <c r="Y5097" s="12"/>
    </row>
    <row r="5098" ht="15.75" customHeight="1">
      <c r="A5098" s="21">
        <v>3.1850236E7</v>
      </c>
      <c r="B5098" s="21" t="s">
        <v>28471</v>
      </c>
      <c r="C5098" s="21" t="s">
        <v>28472</v>
      </c>
      <c r="D5098" s="21" t="s">
        <v>28473</v>
      </c>
      <c r="E5098" s="21" t="s">
        <v>28474</v>
      </c>
      <c r="F5098" s="21" t="s">
        <v>3171</v>
      </c>
      <c r="G5098" s="21">
        <v>2019.0</v>
      </c>
      <c r="H5098" s="26">
        <v>43818.0</v>
      </c>
      <c r="I5098" s="21" t="s">
        <v>28475</v>
      </c>
      <c r="J5098" s="21"/>
      <c r="K5098" s="21" t="s">
        <v>28476</v>
      </c>
      <c r="L5098" s="21" t="str">
        <f>IF(ISNUMBER(VLOOKUP(A5098,EXCL,1,FALSE)),"Excluido",IF(ISNUMBER(VLOOKUP(A5098,POST,1,FALSE)),"PostAlerta",IF(ISNUMBER(VLOOKUP(A5098,PRE,1,FALSE)),"PreAlerta","")))</f>
        <v>PostAlerta</v>
      </c>
      <c r="M5098" s="21" t="str">
        <f>IF(ISNUMBER(A5098),(IF(ISNUMBER(VLOOKUP(A5098,KEYWORDS,1,FALSE)),"C/PalabrasClaves","S/PalabrasClaves")),"")</f>
        <v>S/PalabrasClaves</v>
      </c>
      <c r="N5098" s="21" t="str">
        <f t="shared" si="19"/>
        <v/>
      </c>
      <c r="O5098" s="21"/>
      <c r="P5098" s="21" t="s">
        <v>28470</v>
      </c>
      <c r="Q5098" s="21"/>
      <c r="R5098" s="21" t="str">
        <f>LEFT('2012-2022'!$P5098,4)</f>
        <v>2019</v>
      </c>
      <c r="S5098" s="21" t="s">
        <v>72</v>
      </c>
      <c r="T5098" s="21"/>
      <c r="U5098" s="21"/>
      <c r="V5098" s="21"/>
      <c r="W5098" s="27"/>
      <c r="X5098" s="27"/>
      <c r="Y5098" s="28"/>
    </row>
    <row r="5099" ht="15.75" customHeight="1">
      <c r="A5099" s="21">
        <v>3.1774393E7</v>
      </c>
      <c r="B5099" s="21" t="s">
        <v>28477</v>
      </c>
      <c r="C5099" s="21" t="s">
        <v>28478</v>
      </c>
      <c r="D5099" s="21" t="s">
        <v>28479</v>
      </c>
      <c r="E5099" s="21" t="s">
        <v>1781</v>
      </c>
      <c r="F5099" s="21" t="s">
        <v>7687</v>
      </c>
      <c r="G5099" s="21">
        <v>2019.0</v>
      </c>
      <c r="H5099" s="26">
        <v>43797.0</v>
      </c>
      <c r="I5099" s="21" t="s">
        <v>28480</v>
      </c>
      <c r="J5099" s="21"/>
      <c r="K5099" s="21" t="s">
        <v>28481</v>
      </c>
      <c r="L5099" s="21" t="str">
        <f>IF(ISNUMBER(VLOOKUP(A5099,EXCL,1,FALSE)),"Excluido",IF(ISNUMBER(VLOOKUP(A5099,POST,1,FALSE)),"PostAlerta",IF(ISNUMBER(VLOOKUP(A5099,PRE,1,FALSE)),"PreAlerta","")))</f>
        <v>PostAlerta</v>
      </c>
      <c r="M5099" s="21" t="str">
        <f>IF(ISNUMBER(A5099),(IF(ISNUMBER(VLOOKUP(A5099,KEYWORDS,1,FALSE)),"C/PalabrasClaves","S/PalabrasClaves")),"")</f>
        <v>S/PalabrasClaves</v>
      </c>
      <c r="N5099" s="21" t="str">
        <f t="shared" si="19"/>
        <v/>
      </c>
      <c r="O5099" s="21"/>
      <c r="P5099" s="21" t="s">
        <v>28482</v>
      </c>
      <c r="Q5099" s="21"/>
      <c r="R5099" s="21" t="str">
        <f>LEFT('2012-2022'!$P5099,4)</f>
        <v>2019</v>
      </c>
      <c r="S5099" s="21" t="s">
        <v>72</v>
      </c>
      <c r="T5099" s="21"/>
      <c r="U5099" s="21"/>
      <c r="V5099" s="21"/>
      <c r="W5099" s="27"/>
      <c r="X5099" s="27"/>
      <c r="Y5099" s="12"/>
    </row>
    <row r="5100" ht="15.75" customHeight="1">
      <c r="A5100" s="21">
        <v>3.1776245E7</v>
      </c>
      <c r="B5100" s="21" t="s">
        <v>28483</v>
      </c>
      <c r="C5100" s="21" t="s">
        <v>28418</v>
      </c>
      <c r="D5100" s="21" t="s">
        <v>28484</v>
      </c>
      <c r="E5100" s="21" t="s">
        <v>28420</v>
      </c>
      <c r="F5100" s="21" t="s">
        <v>20478</v>
      </c>
      <c r="G5100" s="21">
        <v>2019.0</v>
      </c>
      <c r="H5100" s="26">
        <v>43798.0</v>
      </c>
      <c r="I5100" s="21" t="s">
        <v>28485</v>
      </c>
      <c r="J5100" s="21"/>
      <c r="K5100" s="21" t="s">
        <v>28486</v>
      </c>
      <c r="L5100" s="21" t="str">
        <f>IF(ISNUMBER(VLOOKUP(A5100,EXCL,1,FALSE)),"Excluido",IF(ISNUMBER(VLOOKUP(A5100,POST,1,FALSE)),"PostAlerta",IF(ISNUMBER(VLOOKUP(A5100,PRE,1,FALSE)),"PreAlerta","")))</f>
        <v>PostAlerta</v>
      </c>
      <c r="M5100" s="21" t="str">
        <f>IF(ISNUMBER(A5100),(IF(ISNUMBER(VLOOKUP(A5100,KEYWORDS,1,FALSE)),"C/PalabrasClaves","S/PalabrasClaves")),"")</f>
        <v>S/PalabrasClaves</v>
      </c>
      <c r="N5100" s="21" t="str">
        <f t="shared" si="19"/>
        <v/>
      </c>
      <c r="O5100" s="21"/>
      <c r="P5100" s="21" t="s">
        <v>28482</v>
      </c>
      <c r="Q5100" s="21"/>
      <c r="R5100" s="21" t="str">
        <f>LEFT('2012-2022'!$P5100,4)</f>
        <v>2019</v>
      </c>
      <c r="S5100" s="21" t="s">
        <v>72</v>
      </c>
      <c r="T5100" s="21"/>
      <c r="U5100" s="21"/>
      <c r="V5100" s="21"/>
      <c r="W5100" s="27"/>
      <c r="X5100" s="27"/>
      <c r="Y5100" s="28"/>
    </row>
    <row r="5101" ht="15.75" customHeight="1">
      <c r="A5101" s="21">
        <v>3.1783486E7</v>
      </c>
      <c r="B5101" s="21" t="s">
        <v>28487</v>
      </c>
      <c r="C5101" s="21" t="s">
        <v>28488</v>
      </c>
      <c r="D5101" s="21" t="s">
        <v>28489</v>
      </c>
      <c r="E5101" s="21" t="s">
        <v>28490</v>
      </c>
      <c r="F5101" s="21" t="s">
        <v>8160</v>
      </c>
      <c r="G5101" s="21">
        <v>2019.0</v>
      </c>
      <c r="H5101" s="26">
        <v>43800.0</v>
      </c>
      <c r="I5101" s="21" t="s">
        <v>28491</v>
      </c>
      <c r="J5101" s="21"/>
      <c r="K5101" s="21" t="s">
        <v>28492</v>
      </c>
      <c r="L5101" s="21" t="str">
        <f>IF(ISNUMBER(VLOOKUP(A5101,EXCL,1,FALSE)),"Excluido",IF(ISNUMBER(VLOOKUP(A5101,POST,1,FALSE)),"PostAlerta",IF(ISNUMBER(VLOOKUP(A5101,PRE,1,FALSE)),"PreAlerta","")))</f>
        <v>PostAlerta</v>
      </c>
      <c r="M5101" s="21" t="str">
        <f>IF(ISNUMBER(A5101),(IF(ISNUMBER(VLOOKUP(A5101,KEYWORDS,1,FALSE)),"C/PalabrasClaves","S/PalabrasClaves")),"")</f>
        <v>S/PalabrasClaves</v>
      </c>
      <c r="N5101" s="21" t="str">
        <f t="shared" si="19"/>
        <v/>
      </c>
      <c r="O5101" s="21"/>
      <c r="P5101" s="21" t="s">
        <v>28482</v>
      </c>
      <c r="Q5101" s="21"/>
      <c r="R5101" s="21" t="str">
        <f>LEFT('2012-2022'!$P5101,4)</f>
        <v>2019</v>
      </c>
      <c r="S5101" s="21" t="s">
        <v>72</v>
      </c>
      <c r="T5101" s="21"/>
      <c r="U5101" s="21"/>
      <c r="V5101" s="21"/>
      <c r="W5101" s="27"/>
      <c r="X5101" s="27"/>
      <c r="Y5101" s="12"/>
    </row>
    <row r="5102" ht="15.75" customHeight="1">
      <c r="A5102" s="21">
        <v>3.1775857E7</v>
      </c>
      <c r="B5102" s="21" t="s">
        <v>28493</v>
      </c>
      <c r="C5102" s="21" t="s">
        <v>28494</v>
      </c>
      <c r="D5102" s="21" t="s">
        <v>28495</v>
      </c>
      <c r="E5102" s="21" t="s">
        <v>28496</v>
      </c>
      <c r="F5102" s="21" t="s">
        <v>332</v>
      </c>
      <c r="G5102" s="21">
        <v>2019.0</v>
      </c>
      <c r="H5102" s="26">
        <v>43798.0</v>
      </c>
      <c r="I5102" s="21" t="s">
        <v>28497</v>
      </c>
      <c r="J5102" s="21"/>
      <c r="K5102" s="21" t="s">
        <v>28498</v>
      </c>
      <c r="L5102" s="21" t="str">
        <f>IF(ISNUMBER(VLOOKUP(A5102,EXCL,1,FALSE)),"Excluido",IF(ISNUMBER(VLOOKUP(A5102,POST,1,FALSE)),"PostAlerta",IF(ISNUMBER(VLOOKUP(A5102,PRE,1,FALSE)),"PreAlerta","")))</f>
        <v>PostAlerta</v>
      </c>
      <c r="M5102" s="21" t="str">
        <f>IF(ISNUMBER(A5102),(IF(ISNUMBER(VLOOKUP(A5102,KEYWORDS,1,FALSE)),"C/PalabrasClaves","S/PalabrasClaves")),"")</f>
        <v>S/PalabrasClaves</v>
      </c>
      <c r="N5102" s="21" t="str">
        <f t="shared" si="19"/>
        <v/>
      </c>
      <c r="O5102" s="21"/>
      <c r="P5102" s="21" t="s">
        <v>28499</v>
      </c>
      <c r="Q5102" s="21"/>
      <c r="R5102" s="21" t="str">
        <f>LEFT('2012-2022'!$P5102,4)</f>
        <v>2019</v>
      </c>
      <c r="S5102" s="21" t="s">
        <v>72</v>
      </c>
      <c r="T5102" s="21"/>
      <c r="U5102" s="21"/>
      <c r="V5102" s="21"/>
      <c r="W5102" s="27"/>
      <c r="X5102" s="27"/>
      <c r="Y5102" s="28"/>
    </row>
    <row r="5103" ht="15.75" customHeight="1">
      <c r="A5103" s="21">
        <v>3.178068E7</v>
      </c>
      <c r="B5103" s="21" t="s">
        <v>28500</v>
      </c>
      <c r="C5103" s="21" t="s">
        <v>28501</v>
      </c>
      <c r="D5103" s="21" t="s">
        <v>28502</v>
      </c>
      <c r="E5103" s="21" t="s">
        <v>17555</v>
      </c>
      <c r="F5103" s="21" t="s">
        <v>5609</v>
      </c>
      <c r="G5103" s="21">
        <v>2019.0</v>
      </c>
      <c r="H5103" s="26">
        <v>43799.0</v>
      </c>
      <c r="I5103" s="21" t="s">
        <v>28503</v>
      </c>
      <c r="J5103" s="21"/>
      <c r="K5103" s="21" t="s">
        <v>28504</v>
      </c>
      <c r="L5103" s="21" t="str">
        <f>IF(ISNUMBER(VLOOKUP(A5103,EXCL,1,FALSE)),"Excluido",IF(ISNUMBER(VLOOKUP(A5103,POST,1,FALSE)),"PostAlerta",IF(ISNUMBER(VLOOKUP(A5103,PRE,1,FALSE)),"PreAlerta","")))</f>
        <v>PostAlerta</v>
      </c>
      <c r="M5103" s="21" t="str">
        <f>IF(ISNUMBER(A5103),(IF(ISNUMBER(VLOOKUP(A5103,KEYWORDS,1,FALSE)),"C/PalabrasClaves","S/PalabrasClaves")),"")</f>
        <v>S/PalabrasClaves</v>
      </c>
      <c r="N5103" s="21" t="str">
        <f t="shared" si="19"/>
        <v/>
      </c>
      <c r="O5103" s="21"/>
      <c r="P5103" s="21" t="s">
        <v>28499</v>
      </c>
      <c r="Q5103" s="21"/>
      <c r="R5103" s="21" t="str">
        <f>LEFT('2012-2022'!$P5103,4)</f>
        <v>2019</v>
      </c>
      <c r="S5103" s="21" t="s">
        <v>72</v>
      </c>
      <c r="T5103" s="21"/>
      <c r="U5103" s="21"/>
      <c r="V5103" s="21"/>
      <c r="W5103" s="27"/>
      <c r="X5103" s="27"/>
      <c r="Y5103" s="12"/>
    </row>
    <row r="5104" ht="15.75" customHeight="1">
      <c r="A5104" s="21">
        <v>3.1548475E7</v>
      </c>
      <c r="B5104" s="21" t="s">
        <v>28505</v>
      </c>
      <c r="C5104" s="21" t="s">
        <v>28506</v>
      </c>
      <c r="D5104" s="21" t="s">
        <v>28507</v>
      </c>
      <c r="E5104" s="21" t="s">
        <v>28508</v>
      </c>
      <c r="F5104" s="21" t="s">
        <v>909</v>
      </c>
      <c r="G5104" s="21">
        <v>2019.0</v>
      </c>
      <c r="H5104" s="26">
        <v>43733.0</v>
      </c>
      <c r="I5104" s="21" t="s">
        <v>28509</v>
      </c>
      <c r="J5104" s="21"/>
      <c r="K5104" s="21" t="s">
        <v>28510</v>
      </c>
      <c r="L5104" s="21" t="str">
        <f>IF(ISNUMBER(VLOOKUP(A5104,EXCL,1,FALSE)),"Excluido",IF(ISNUMBER(VLOOKUP(A5104,POST,1,FALSE)),"PostAlerta",IF(ISNUMBER(VLOOKUP(A5104,PRE,1,FALSE)),"PreAlerta","")))</f>
        <v>PostAlerta</v>
      </c>
      <c r="M5104" s="21" t="str">
        <f>IF(ISNUMBER(A5104),(IF(ISNUMBER(VLOOKUP(A5104,KEYWORDS,1,FALSE)),"C/PalabrasClaves","S/PalabrasClaves")),"")</f>
        <v>S/PalabrasClaves</v>
      </c>
      <c r="N5104" s="21" t="str">
        <f t="shared" si="19"/>
        <v/>
      </c>
      <c r="O5104" s="21"/>
      <c r="P5104" s="21" t="s">
        <v>28511</v>
      </c>
      <c r="Q5104" s="21"/>
      <c r="R5104" s="21" t="str">
        <f>LEFT('2012-2022'!$P5104,4)</f>
        <v>2019</v>
      </c>
      <c r="S5104" s="21" t="s">
        <v>72</v>
      </c>
      <c r="T5104" s="21"/>
      <c r="U5104" s="21"/>
      <c r="V5104" s="21"/>
      <c r="W5104" s="27"/>
      <c r="X5104" s="27"/>
      <c r="Y5104" s="28"/>
    </row>
    <row r="5105" ht="15.75" customHeight="1">
      <c r="A5105" s="21">
        <v>3.1780533E7</v>
      </c>
      <c r="B5105" s="21" t="s">
        <v>28512</v>
      </c>
      <c r="C5105" s="21" t="s">
        <v>16115</v>
      </c>
      <c r="D5105" s="21" t="s">
        <v>28513</v>
      </c>
      <c r="E5105" s="21" t="s">
        <v>16117</v>
      </c>
      <c r="F5105" s="21" t="s">
        <v>325</v>
      </c>
      <c r="G5105" s="21">
        <v>2019.0</v>
      </c>
      <c r="H5105" s="26">
        <v>43799.0</v>
      </c>
      <c r="I5105" s="21"/>
      <c r="J5105" s="21"/>
      <c r="K5105" s="21" t="s">
        <v>28514</v>
      </c>
      <c r="L5105" s="21" t="str">
        <f>IF(ISNUMBER(VLOOKUP(A5105,EXCL,1,FALSE)),"Excluido",IF(ISNUMBER(VLOOKUP(A5105,POST,1,FALSE)),"PostAlerta",IF(ISNUMBER(VLOOKUP(A5105,PRE,1,FALSE)),"PreAlerta","")))</f>
        <v>PostAlerta</v>
      </c>
      <c r="M5105" s="21" t="str">
        <f>IF(ISNUMBER(A5105),(IF(ISNUMBER(VLOOKUP(A5105,KEYWORDS,1,FALSE)),"C/PalabrasClaves","S/PalabrasClaves")),"")</f>
        <v>S/PalabrasClaves</v>
      </c>
      <c r="N5105" s="21" t="str">
        <f t="shared" si="19"/>
        <v/>
      </c>
      <c r="O5105" s="21"/>
      <c r="P5105" s="21" t="s">
        <v>28511</v>
      </c>
      <c r="Q5105" s="21"/>
      <c r="R5105" s="21" t="str">
        <f>LEFT('2012-2022'!$P5105,4)</f>
        <v>2019</v>
      </c>
      <c r="S5105" s="21" t="s">
        <v>72</v>
      </c>
      <c r="T5105" s="21"/>
      <c r="U5105" s="21"/>
      <c r="V5105" s="21"/>
      <c r="W5105" s="27"/>
      <c r="X5105" s="27"/>
      <c r="Y5105" s="12"/>
    </row>
    <row r="5106" ht="15.75" customHeight="1">
      <c r="A5106" s="21">
        <v>3.2087072E7</v>
      </c>
      <c r="B5106" s="21" t="s">
        <v>28515</v>
      </c>
      <c r="C5106" s="21" t="s">
        <v>28516</v>
      </c>
      <c r="D5106" s="21" t="s">
        <v>28517</v>
      </c>
      <c r="E5106" s="21" t="s">
        <v>28518</v>
      </c>
      <c r="F5106" s="21" t="s">
        <v>12218</v>
      </c>
      <c r="G5106" s="21">
        <v>2019.0</v>
      </c>
      <c r="H5106" s="26">
        <v>43884.0</v>
      </c>
      <c r="I5106" s="21"/>
      <c r="J5106" s="21"/>
      <c r="K5106" s="21" t="s">
        <v>28519</v>
      </c>
      <c r="L5106" s="21" t="str">
        <f>IF(ISNUMBER(VLOOKUP(A5106,EXCL,1,FALSE)),"Excluido",IF(ISNUMBER(VLOOKUP(A5106,POST,1,FALSE)),"PostAlerta",IF(ISNUMBER(VLOOKUP(A5106,PRE,1,FALSE)),"PreAlerta","")))</f>
        <v>PostAlerta</v>
      </c>
      <c r="M5106" s="21" t="str">
        <f>IF(ISNUMBER(A5106),(IF(ISNUMBER(VLOOKUP(A5106,KEYWORDS,1,FALSE)),"C/PalabrasClaves","S/PalabrasClaves")),"")</f>
        <v>S/PalabrasClaves</v>
      </c>
      <c r="N5106" s="21" t="str">
        <f t="shared" si="19"/>
        <v/>
      </c>
      <c r="O5106" s="21"/>
      <c r="P5106" s="21" t="s">
        <v>28520</v>
      </c>
      <c r="Q5106" s="21"/>
      <c r="R5106" s="21" t="str">
        <f>LEFT('2012-2022'!$P5106,4)</f>
        <v>2019</v>
      </c>
      <c r="S5106" s="21" t="s">
        <v>72</v>
      </c>
      <c r="T5106" s="21"/>
      <c r="U5106" s="21"/>
      <c r="V5106" s="21"/>
      <c r="W5106" s="27"/>
      <c r="X5106" s="27"/>
      <c r="Y5106" s="28"/>
    </row>
    <row r="5107" ht="15.75" customHeight="1">
      <c r="A5107" s="21">
        <v>3.0744707E7</v>
      </c>
      <c r="B5107" s="21" t="s">
        <v>28521</v>
      </c>
      <c r="C5107" s="21" t="s">
        <v>28522</v>
      </c>
      <c r="D5107" s="21" t="s">
        <v>28523</v>
      </c>
      <c r="E5107" s="21" t="s">
        <v>12510</v>
      </c>
      <c r="F5107" s="21" t="s">
        <v>915</v>
      </c>
      <c r="G5107" s="21">
        <v>2019.0</v>
      </c>
      <c r="H5107" s="26">
        <v>43509.0</v>
      </c>
      <c r="I5107" s="21"/>
      <c r="J5107" s="21"/>
      <c r="K5107" s="21" t="s">
        <v>28524</v>
      </c>
      <c r="L5107" s="21" t="str">
        <f>IF(ISNUMBER(VLOOKUP(A5107,EXCL,1,FALSE)),"Excluido",IF(ISNUMBER(VLOOKUP(A5107,POST,1,FALSE)),"PostAlerta",IF(ISNUMBER(VLOOKUP(A5107,PRE,1,FALSE)),"PreAlerta","")))</f>
        <v>PostAlerta</v>
      </c>
      <c r="M5107" s="21" t="str">
        <f>IF(ISNUMBER(A5107),(IF(ISNUMBER(VLOOKUP(A5107,KEYWORDS,1,FALSE)),"C/PalabrasClaves","S/PalabrasClaves")),"")</f>
        <v>S/PalabrasClaves</v>
      </c>
      <c r="N5107" s="21" t="str">
        <f t="shared" si="19"/>
        <v/>
      </c>
      <c r="O5107" s="21"/>
      <c r="P5107" s="21" t="s">
        <v>28525</v>
      </c>
      <c r="Q5107" s="21"/>
      <c r="R5107" s="21" t="str">
        <f>LEFT('2012-2022'!$P5107,4)</f>
        <v>2019</v>
      </c>
      <c r="S5107" s="21" t="s">
        <v>74</v>
      </c>
      <c r="T5107" s="21"/>
      <c r="U5107" s="21"/>
      <c r="V5107" s="21"/>
      <c r="W5107" s="27"/>
      <c r="X5107" s="27"/>
      <c r="Y5107" s="12"/>
    </row>
    <row r="5108" ht="15.75" customHeight="1">
      <c r="A5108" s="21">
        <v>3.0848844E7</v>
      </c>
      <c r="B5108" s="21" t="s">
        <v>28526</v>
      </c>
      <c r="C5108" s="21" t="s">
        <v>28527</v>
      </c>
      <c r="D5108" s="21" t="s">
        <v>28528</v>
      </c>
      <c r="E5108" s="21" t="s">
        <v>28529</v>
      </c>
      <c r="F5108" s="21" t="s">
        <v>119</v>
      </c>
      <c r="G5108" s="21">
        <v>2019.0</v>
      </c>
      <c r="H5108" s="26">
        <v>43533.0</v>
      </c>
      <c r="I5108" s="21"/>
      <c r="J5108" s="21"/>
      <c r="K5108" s="21" t="s">
        <v>28530</v>
      </c>
      <c r="L5108" s="21" t="str">
        <f>IF(ISNUMBER(VLOOKUP(A5108,EXCL,1,FALSE)),"Excluido",IF(ISNUMBER(VLOOKUP(A5108,POST,1,FALSE)),"PostAlerta",IF(ISNUMBER(VLOOKUP(A5108,PRE,1,FALSE)),"PreAlerta","")))</f>
        <v>PostAlerta</v>
      </c>
      <c r="M5108" s="21" t="str">
        <f>IF(ISNUMBER(A5108),(IF(ISNUMBER(VLOOKUP(A5108,KEYWORDS,1,FALSE)),"C/PalabrasClaves","S/PalabrasClaves")),"")</f>
        <v>S/PalabrasClaves</v>
      </c>
      <c r="N5108" s="21" t="str">
        <f t="shared" si="19"/>
        <v/>
      </c>
      <c r="O5108" s="21"/>
      <c r="P5108" s="21" t="s">
        <v>28525</v>
      </c>
      <c r="Q5108" s="21"/>
      <c r="R5108" s="21" t="str">
        <f>LEFT('2012-2022'!$P5108,4)</f>
        <v>2019</v>
      </c>
      <c r="S5108" s="21" t="s">
        <v>74</v>
      </c>
      <c r="T5108" s="21"/>
      <c r="U5108" s="21"/>
      <c r="V5108" s="21"/>
      <c r="W5108" s="27"/>
      <c r="X5108" s="27"/>
      <c r="Y5108" s="28"/>
    </row>
    <row r="5109" ht="15.75" customHeight="1">
      <c r="A5109" s="21">
        <v>3.091572E7</v>
      </c>
      <c r="B5109" s="21" t="s">
        <v>28531</v>
      </c>
      <c r="C5109" s="21" t="s">
        <v>28532</v>
      </c>
      <c r="D5109" s="21" t="s">
        <v>28533</v>
      </c>
      <c r="E5109" s="21" t="s">
        <v>809</v>
      </c>
      <c r="F5109" s="21" t="s">
        <v>1711</v>
      </c>
      <c r="G5109" s="21">
        <v>2019.0</v>
      </c>
      <c r="H5109" s="26">
        <v>43552.0</v>
      </c>
      <c r="I5109" s="21"/>
      <c r="J5109" s="21"/>
      <c r="K5109" s="21" t="s">
        <v>28534</v>
      </c>
      <c r="L5109" s="21" t="str">
        <f>IF(ISNUMBER(VLOOKUP(A5109,EXCL,1,FALSE)),"Excluido",IF(ISNUMBER(VLOOKUP(A5109,POST,1,FALSE)),"PostAlerta",IF(ISNUMBER(VLOOKUP(A5109,PRE,1,FALSE)),"PreAlerta","")))</f>
        <v>PostAlerta</v>
      </c>
      <c r="M5109" s="21" t="str">
        <f>IF(ISNUMBER(A5109),(IF(ISNUMBER(VLOOKUP(A5109,KEYWORDS,1,FALSE)),"C/PalabrasClaves","S/PalabrasClaves")),"")</f>
        <v>S/PalabrasClaves</v>
      </c>
      <c r="N5109" s="21" t="str">
        <f t="shared" si="19"/>
        <v/>
      </c>
      <c r="O5109" s="21"/>
      <c r="P5109" s="21" t="s">
        <v>28525</v>
      </c>
      <c r="Q5109" s="21"/>
      <c r="R5109" s="21" t="str">
        <f>LEFT('2012-2022'!$P5109,4)</f>
        <v>2019</v>
      </c>
      <c r="S5109" s="21" t="s">
        <v>74</v>
      </c>
      <c r="T5109" s="21"/>
      <c r="U5109" s="21"/>
      <c r="V5109" s="21"/>
      <c r="W5109" s="27"/>
      <c r="X5109" s="27"/>
      <c r="Y5109" s="12"/>
    </row>
    <row r="5110" ht="15.75" customHeight="1">
      <c r="A5110" s="21">
        <v>3.0993545E7</v>
      </c>
      <c r="B5110" s="21" t="s">
        <v>28535</v>
      </c>
      <c r="C5110" s="21" t="s">
        <v>28536</v>
      </c>
      <c r="D5110" s="21" t="s">
        <v>28537</v>
      </c>
      <c r="E5110" s="21" t="s">
        <v>28538</v>
      </c>
      <c r="F5110" s="21" t="s">
        <v>11689</v>
      </c>
      <c r="G5110" s="21">
        <v>2019.0</v>
      </c>
      <c r="H5110" s="26">
        <v>43573.0</v>
      </c>
      <c r="I5110" s="21" t="s">
        <v>28539</v>
      </c>
      <c r="J5110" s="21"/>
      <c r="K5110" s="21" t="s">
        <v>28540</v>
      </c>
      <c r="L5110" s="21" t="str">
        <f>IF(ISNUMBER(VLOOKUP(A5110,EXCL,1,FALSE)),"Excluido",IF(ISNUMBER(VLOOKUP(A5110,POST,1,FALSE)),"PostAlerta",IF(ISNUMBER(VLOOKUP(A5110,PRE,1,FALSE)),"PreAlerta","")))</f>
        <v>Excluido</v>
      </c>
      <c r="M5110" s="21" t="str">
        <f>IF(ISNUMBER(A5110),(IF(ISNUMBER(VLOOKUP(A5110,KEYWORDS,1,FALSE)),"C/PalabrasClaves","S/PalabrasClaves")),"")</f>
        <v>S/PalabrasClaves</v>
      </c>
      <c r="N5110" s="21" t="str">
        <f t="shared" si="19"/>
        <v/>
      </c>
      <c r="O5110" s="21"/>
      <c r="P5110" s="21" t="s">
        <v>28525</v>
      </c>
      <c r="Q5110" s="21"/>
      <c r="R5110" s="21" t="str">
        <f>LEFT('2012-2022'!$P5110,4)</f>
        <v>2019</v>
      </c>
      <c r="S5110" s="21" t="s">
        <v>74</v>
      </c>
      <c r="T5110" s="21"/>
      <c r="U5110" s="21"/>
      <c r="V5110" s="21"/>
      <c r="W5110" s="27"/>
      <c r="X5110" s="27"/>
      <c r="Y5110" s="28"/>
    </row>
    <row r="5111" ht="15.75" customHeight="1">
      <c r="A5111" s="21">
        <v>3.1211641E7</v>
      </c>
      <c r="B5111" s="21" t="s">
        <v>28541</v>
      </c>
      <c r="C5111" s="21" t="s">
        <v>28542</v>
      </c>
      <c r="D5111" s="21" t="s">
        <v>28543</v>
      </c>
      <c r="E5111" s="21" t="s">
        <v>28544</v>
      </c>
      <c r="F5111" s="21" t="s">
        <v>151</v>
      </c>
      <c r="G5111" s="21">
        <v>2019.0</v>
      </c>
      <c r="H5111" s="26">
        <v>43635.0</v>
      </c>
      <c r="I5111" s="21"/>
      <c r="J5111" s="21"/>
      <c r="K5111" s="21" t="s">
        <v>28545</v>
      </c>
      <c r="L5111" s="21" t="str">
        <f>IF(ISNUMBER(VLOOKUP(A5111,EXCL,1,FALSE)),"Excluido",IF(ISNUMBER(VLOOKUP(A5111,POST,1,FALSE)),"PostAlerta",IF(ISNUMBER(VLOOKUP(A5111,PRE,1,FALSE)),"PreAlerta","")))</f>
        <v>PostAlerta</v>
      </c>
      <c r="M5111" s="21" t="str">
        <f>IF(ISNUMBER(A5111),(IF(ISNUMBER(VLOOKUP(A5111,KEYWORDS,1,FALSE)),"C/PalabrasClaves","S/PalabrasClaves")),"")</f>
        <v>S/PalabrasClaves</v>
      </c>
      <c r="N5111" s="21" t="str">
        <f t="shared" si="19"/>
        <v/>
      </c>
      <c r="O5111" s="21"/>
      <c r="P5111" s="21" t="s">
        <v>28525</v>
      </c>
      <c r="Q5111" s="21"/>
      <c r="R5111" s="21" t="str">
        <f>LEFT('2012-2022'!$P5111,4)</f>
        <v>2019</v>
      </c>
      <c r="S5111" s="21" t="s">
        <v>74</v>
      </c>
      <c r="T5111" s="21"/>
      <c r="U5111" s="21"/>
      <c r="V5111" s="21"/>
      <c r="W5111" s="27"/>
      <c r="X5111" s="27"/>
      <c r="Y5111" s="12"/>
    </row>
    <row r="5112" ht="15.75" customHeight="1">
      <c r="A5112" s="21">
        <v>3.1286358E7</v>
      </c>
      <c r="B5112" s="21" t="s">
        <v>28546</v>
      </c>
      <c r="C5112" s="21" t="s">
        <v>28547</v>
      </c>
      <c r="D5112" s="21" t="s">
        <v>28548</v>
      </c>
      <c r="E5112" s="21" t="s">
        <v>28549</v>
      </c>
      <c r="F5112" s="21" t="s">
        <v>1711</v>
      </c>
      <c r="G5112" s="21">
        <v>2019.0</v>
      </c>
      <c r="H5112" s="26">
        <v>43656.0</v>
      </c>
      <c r="I5112" s="21"/>
      <c r="J5112" s="21"/>
      <c r="K5112" s="21" t="s">
        <v>28550</v>
      </c>
      <c r="L5112" s="21" t="str">
        <f>IF(ISNUMBER(VLOOKUP(A5112,EXCL,1,FALSE)),"Excluido",IF(ISNUMBER(VLOOKUP(A5112,POST,1,FALSE)),"PostAlerta",IF(ISNUMBER(VLOOKUP(A5112,PRE,1,FALSE)),"PreAlerta","")))</f>
        <v>PostAlerta</v>
      </c>
      <c r="M5112" s="21" t="str">
        <f>IF(ISNUMBER(A5112),(IF(ISNUMBER(VLOOKUP(A5112,KEYWORDS,1,FALSE)),"C/PalabrasClaves","S/PalabrasClaves")),"")</f>
        <v>S/PalabrasClaves</v>
      </c>
      <c r="N5112" s="21" t="str">
        <f t="shared" si="19"/>
        <v/>
      </c>
      <c r="O5112" s="21"/>
      <c r="P5112" s="21" t="s">
        <v>28525</v>
      </c>
      <c r="Q5112" s="21"/>
      <c r="R5112" s="21" t="str">
        <f>LEFT('2012-2022'!$P5112,4)</f>
        <v>2019</v>
      </c>
      <c r="S5112" s="21" t="s">
        <v>74</v>
      </c>
      <c r="T5112" s="21"/>
      <c r="U5112" s="21"/>
      <c r="V5112" s="21"/>
      <c r="W5112" s="27"/>
      <c r="X5112" s="27"/>
      <c r="Y5112" s="28"/>
    </row>
    <row r="5113" ht="15.75" customHeight="1">
      <c r="A5113" s="21">
        <v>3.1295054E7</v>
      </c>
      <c r="B5113" s="21" t="s">
        <v>28551</v>
      </c>
      <c r="C5113" s="21" t="s">
        <v>28552</v>
      </c>
      <c r="D5113" s="21" t="s">
        <v>28553</v>
      </c>
      <c r="E5113" s="21" t="s">
        <v>28554</v>
      </c>
      <c r="F5113" s="21" t="s">
        <v>151</v>
      </c>
      <c r="G5113" s="21">
        <v>2019.0</v>
      </c>
      <c r="H5113" s="26">
        <v>43658.0</v>
      </c>
      <c r="I5113" s="21"/>
      <c r="J5113" s="21"/>
      <c r="K5113" s="21" t="s">
        <v>28555</v>
      </c>
      <c r="L5113" s="21" t="str">
        <f>IF(ISNUMBER(VLOOKUP(A5113,EXCL,1,FALSE)),"Excluido",IF(ISNUMBER(VLOOKUP(A5113,POST,1,FALSE)),"PostAlerta",IF(ISNUMBER(VLOOKUP(A5113,PRE,1,FALSE)),"PreAlerta","")))</f>
        <v>PostAlerta</v>
      </c>
      <c r="M5113" s="21" t="str">
        <f>IF(ISNUMBER(A5113),(IF(ISNUMBER(VLOOKUP(A5113,KEYWORDS,1,FALSE)),"C/PalabrasClaves","S/PalabrasClaves")),"")</f>
        <v>S/PalabrasClaves</v>
      </c>
      <c r="N5113" s="21" t="str">
        <f t="shared" si="19"/>
        <v/>
      </c>
      <c r="O5113" s="21"/>
      <c r="P5113" s="21" t="s">
        <v>28525</v>
      </c>
      <c r="Q5113" s="21"/>
      <c r="R5113" s="21" t="str">
        <f>LEFT('2012-2022'!$P5113,4)</f>
        <v>2019</v>
      </c>
      <c r="S5113" s="21" t="s">
        <v>74</v>
      </c>
      <c r="T5113" s="21"/>
      <c r="U5113" s="21"/>
      <c r="V5113" s="21"/>
      <c r="W5113" s="27"/>
      <c r="X5113" s="27"/>
      <c r="Y5113" s="12"/>
    </row>
    <row r="5114" ht="15.75" customHeight="1">
      <c r="A5114" s="21">
        <v>3.1384012E7</v>
      </c>
      <c r="B5114" s="21" t="s">
        <v>28556</v>
      </c>
      <c r="C5114" s="21" t="s">
        <v>28557</v>
      </c>
      <c r="D5114" s="21" t="s">
        <v>28558</v>
      </c>
      <c r="E5114" s="21" t="s">
        <v>28559</v>
      </c>
      <c r="F5114" s="21" t="s">
        <v>144</v>
      </c>
      <c r="G5114" s="21">
        <v>2019.0</v>
      </c>
      <c r="H5114" s="26">
        <v>43684.0</v>
      </c>
      <c r="I5114" s="21" t="s">
        <v>28560</v>
      </c>
      <c r="J5114" s="21"/>
      <c r="K5114" s="21" t="s">
        <v>28561</v>
      </c>
      <c r="L5114" s="21" t="str">
        <f>IF(ISNUMBER(VLOOKUP(A5114,EXCL,1,FALSE)),"Excluido",IF(ISNUMBER(VLOOKUP(A5114,POST,1,FALSE)),"PostAlerta",IF(ISNUMBER(VLOOKUP(A5114,PRE,1,FALSE)),"PreAlerta","")))</f>
        <v>PostAlerta</v>
      </c>
      <c r="M5114" s="21" t="str">
        <f>IF(ISNUMBER(A5114),(IF(ISNUMBER(VLOOKUP(A5114,KEYWORDS,1,FALSE)),"C/PalabrasClaves","S/PalabrasClaves")),"")</f>
        <v>S/PalabrasClaves</v>
      </c>
      <c r="N5114" s="21" t="str">
        <f t="shared" si="19"/>
        <v/>
      </c>
      <c r="O5114" s="21"/>
      <c r="P5114" s="21" t="s">
        <v>28525</v>
      </c>
      <c r="Q5114" s="21"/>
      <c r="R5114" s="21" t="str">
        <f>LEFT('2012-2022'!$P5114,4)</f>
        <v>2019</v>
      </c>
      <c r="S5114" s="21" t="s">
        <v>74</v>
      </c>
      <c r="T5114" s="21"/>
      <c r="U5114" s="21"/>
      <c r="V5114" s="21"/>
      <c r="W5114" s="27"/>
      <c r="X5114" s="27"/>
      <c r="Y5114" s="28"/>
    </row>
    <row r="5115" ht="15.75" customHeight="1">
      <c r="A5115" s="21">
        <v>3.1430401E7</v>
      </c>
      <c r="B5115" s="21" t="s">
        <v>28562</v>
      </c>
      <c r="C5115" s="21" t="s">
        <v>28563</v>
      </c>
      <c r="D5115" s="21" t="s">
        <v>28564</v>
      </c>
      <c r="E5115" s="21" t="s">
        <v>28565</v>
      </c>
      <c r="F5115" s="21" t="s">
        <v>220</v>
      </c>
      <c r="G5115" s="21">
        <v>2019.0</v>
      </c>
      <c r="H5115" s="26">
        <v>43698.0</v>
      </c>
      <c r="I5115" s="21"/>
      <c r="J5115" s="21"/>
      <c r="K5115" s="21" t="s">
        <v>28566</v>
      </c>
      <c r="L5115" s="21" t="str">
        <f>IF(ISNUMBER(VLOOKUP(A5115,EXCL,1,FALSE)),"Excluido",IF(ISNUMBER(VLOOKUP(A5115,POST,1,FALSE)),"PostAlerta",IF(ISNUMBER(VLOOKUP(A5115,PRE,1,FALSE)),"PreAlerta","")))</f>
        <v>PostAlerta</v>
      </c>
      <c r="M5115" s="21" t="str">
        <f>IF(ISNUMBER(A5115),(IF(ISNUMBER(VLOOKUP(A5115,KEYWORDS,1,FALSE)),"C/PalabrasClaves","S/PalabrasClaves")),"")</f>
        <v>S/PalabrasClaves</v>
      </c>
      <c r="N5115" s="21" t="str">
        <f t="shared" si="19"/>
        <v/>
      </c>
      <c r="O5115" s="21"/>
      <c r="P5115" s="21" t="s">
        <v>28525</v>
      </c>
      <c r="Q5115" s="21"/>
      <c r="R5115" s="21" t="str">
        <f>LEFT('2012-2022'!$P5115,4)</f>
        <v>2019</v>
      </c>
      <c r="S5115" s="21" t="s">
        <v>74</v>
      </c>
      <c r="T5115" s="21"/>
      <c r="U5115" s="21"/>
      <c r="V5115" s="21"/>
      <c r="W5115" s="27"/>
      <c r="X5115" s="27"/>
      <c r="Y5115" s="12"/>
    </row>
    <row r="5116" ht="15.75" customHeight="1">
      <c r="A5116" s="21">
        <v>3.1441594E7</v>
      </c>
      <c r="B5116" s="21" t="s">
        <v>28567</v>
      </c>
      <c r="C5116" s="21" t="s">
        <v>28568</v>
      </c>
      <c r="D5116" s="21" t="s">
        <v>28569</v>
      </c>
      <c r="E5116" s="21" t="s">
        <v>18295</v>
      </c>
      <c r="F5116" s="21" t="s">
        <v>1763</v>
      </c>
      <c r="G5116" s="21">
        <v>2019.0</v>
      </c>
      <c r="H5116" s="26">
        <v>43701.0</v>
      </c>
      <c r="I5116" s="21" t="s">
        <v>28570</v>
      </c>
      <c r="J5116" s="21" t="s">
        <v>28571</v>
      </c>
      <c r="K5116" s="21" t="s">
        <v>28572</v>
      </c>
      <c r="L5116" s="21" t="str">
        <f>IF(ISNUMBER(VLOOKUP(A5116,EXCL,1,FALSE)),"Excluido",IF(ISNUMBER(VLOOKUP(A5116,POST,1,FALSE)),"PostAlerta",IF(ISNUMBER(VLOOKUP(A5116,PRE,1,FALSE)),"PreAlerta","")))</f>
        <v>PostAlerta</v>
      </c>
      <c r="M5116" s="21" t="str">
        <f>IF(ISNUMBER(A5116),(IF(ISNUMBER(VLOOKUP(A5116,KEYWORDS,1,FALSE)),"C/PalabrasClaves","S/PalabrasClaves")),"")</f>
        <v>S/PalabrasClaves</v>
      </c>
      <c r="N5116" s="21" t="str">
        <f t="shared" si="19"/>
        <v/>
      </c>
      <c r="O5116" s="21"/>
      <c r="P5116" s="21" t="s">
        <v>28525</v>
      </c>
      <c r="Q5116" s="21"/>
      <c r="R5116" s="21" t="str">
        <f>LEFT('2012-2022'!$P5116,4)</f>
        <v>2019</v>
      </c>
      <c r="S5116" s="21" t="s">
        <v>74</v>
      </c>
      <c r="T5116" s="21"/>
      <c r="U5116" s="21"/>
      <c r="V5116" s="21"/>
      <c r="W5116" s="27"/>
      <c r="X5116" s="27"/>
      <c r="Y5116" s="28"/>
    </row>
    <row r="5117" ht="15.75" customHeight="1">
      <c r="A5117" s="21">
        <v>3.1518572E7</v>
      </c>
      <c r="B5117" s="21" t="s">
        <v>28573</v>
      </c>
      <c r="C5117" s="21" t="s">
        <v>28574</v>
      </c>
      <c r="D5117" s="21" t="s">
        <v>28575</v>
      </c>
      <c r="E5117" s="21" t="s">
        <v>28576</v>
      </c>
      <c r="F5117" s="21" t="s">
        <v>2712</v>
      </c>
      <c r="G5117" s="21">
        <v>2019.0</v>
      </c>
      <c r="H5117" s="26">
        <v>43722.0</v>
      </c>
      <c r="I5117" s="21"/>
      <c r="J5117" s="21"/>
      <c r="K5117" s="21" t="s">
        <v>28577</v>
      </c>
      <c r="L5117" s="21" t="str">
        <f>IF(ISNUMBER(VLOOKUP(A5117,EXCL,1,FALSE)),"Excluido",IF(ISNUMBER(VLOOKUP(A5117,POST,1,FALSE)),"PostAlerta",IF(ISNUMBER(VLOOKUP(A5117,PRE,1,FALSE)),"PreAlerta","")))</f>
        <v>PostAlerta</v>
      </c>
      <c r="M5117" s="21" t="str">
        <f>IF(ISNUMBER(A5117),(IF(ISNUMBER(VLOOKUP(A5117,KEYWORDS,1,FALSE)),"C/PalabrasClaves","S/PalabrasClaves")),"")</f>
        <v>S/PalabrasClaves</v>
      </c>
      <c r="N5117" s="21" t="str">
        <f t="shared" si="19"/>
        <v/>
      </c>
      <c r="O5117" s="21"/>
      <c r="P5117" s="21" t="s">
        <v>28525</v>
      </c>
      <c r="Q5117" s="21"/>
      <c r="R5117" s="21" t="str">
        <f>LEFT('2012-2022'!$P5117,4)</f>
        <v>2019</v>
      </c>
      <c r="S5117" s="21" t="s">
        <v>74</v>
      </c>
      <c r="T5117" s="21"/>
      <c r="U5117" s="21"/>
      <c r="V5117" s="21"/>
      <c r="W5117" s="27"/>
      <c r="X5117" s="27"/>
      <c r="Y5117" s="12"/>
    </row>
    <row r="5118" ht="15.75" customHeight="1">
      <c r="A5118" s="21">
        <v>3.1525571E7</v>
      </c>
      <c r="B5118" s="21" t="s">
        <v>28578</v>
      </c>
      <c r="C5118" s="21" t="s">
        <v>24774</v>
      </c>
      <c r="D5118" s="21" t="s">
        <v>28579</v>
      </c>
      <c r="E5118" s="21" t="s">
        <v>24776</v>
      </c>
      <c r="F5118" s="21" t="s">
        <v>202</v>
      </c>
      <c r="G5118" s="21">
        <v>2019.0</v>
      </c>
      <c r="H5118" s="26">
        <v>43725.0</v>
      </c>
      <c r="I5118" s="21"/>
      <c r="J5118" s="21"/>
      <c r="K5118" s="21" t="s">
        <v>28580</v>
      </c>
      <c r="L5118" s="21" t="str">
        <f>IF(ISNUMBER(VLOOKUP(A5118,EXCL,1,FALSE)),"Excluido",IF(ISNUMBER(VLOOKUP(A5118,POST,1,FALSE)),"PostAlerta",IF(ISNUMBER(VLOOKUP(A5118,PRE,1,FALSE)),"PreAlerta","")))</f>
        <v>PostAlerta</v>
      </c>
      <c r="M5118" s="21" t="str">
        <f>IF(ISNUMBER(A5118),(IF(ISNUMBER(VLOOKUP(A5118,KEYWORDS,1,FALSE)),"C/PalabrasClaves","S/PalabrasClaves")),"")</f>
        <v>S/PalabrasClaves</v>
      </c>
      <c r="N5118" s="21" t="str">
        <f t="shared" si="19"/>
        <v/>
      </c>
      <c r="O5118" s="21"/>
      <c r="P5118" s="21" t="s">
        <v>28525</v>
      </c>
      <c r="Q5118" s="21"/>
      <c r="R5118" s="21" t="str">
        <f>LEFT('2012-2022'!$P5118,4)</f>
        <v>2019</v>
      </c>
      <c r="S5118" s="21" t="s">
        <v>74</v>
      </c>
      <c r="T5118" s="21"/>
      <c r="U5118" s="21"/>
      <c r="V5118" s="21"/>
      <c r="W5118" s="27"/>
      <c r="X5118" s="27"/>
      <c r="Y5118" s="28"/>
    </row>
    <row r="5119" ht="15.75" customHeight="1">
      <c r="A5119" s="21">
        <v>3.1541702E7</v>
      </c>
      <c r="B5119" s="21" t="s">
        <v>28581</v>
      </c>
      <c r="C5119" s="21" t="s">
        <v>28582</v>
      </c>
      <c r="D5119" s="21" t="s">
        <v>28583</v>
      </c>
      <c r="E5119" s="21" t="s">
        <v>28584</v>
      </c>
      <c r="F5119" s="21" t="s">
        <v>208</v>
      </c>
      <c r="G5119" s="21">
        <v>2019.0</v>
      </c>
      <c r="H5119" s="26">
        <v>43730.0</v>
      </c>
      <c r="I5119" s="21"/>
      <c r="J5119" s="21"/>
      <c r="K5119" s="21" t="s">
        <v>28585</v>
      </c>
      <c r="L5119" s="21" t="str">
        <f>IF(ISNUMBER(VLOOKUP(A5119,EXCL,1,FALSE)),"Excluido",IF(ISNUMBER(VLOOKUP(A5119,POST,1,FALSE)),"PostAlerta",IF(ISNUMBER(VLOOKUP(A5119,PRE,1,FALSE)),"PreAlerta","")))</f>
        <v>PostAlerta</v>
      </c>
      <c r="M5119" s="21" t="str">
        <f>IF(ISNUMBER(A5119),(IF(ISNUMBER(VLOOKUP(A5119,KEYWORDS,1,FALSE)),"C/PalabrasClaves","S/PalabrasClaves")),"")</f>
        <v>S/PalabrasClaves</v>
      </c>
      <c r="N5119" s="21" t="str">
        <f t="shared" si="19"/>
        <v/>
      </c>
      <c r="O5119" s="21"/>
      <c r="P5119" s="21" t="s">
        <v>28525</v>
      </c>
      <c r="Q5119" s="21"/>
      <c r="R5119" s="21" t="str">
        <f>LEFT('2012-2022'!$P5119,4)</f>
        <v>2019</v>
      </c>
      <c r="S5119" s="21" t="s">
        <v>74</v>
      </c>
      <c r="T5119" s="21"/>
      <c r="U5119" s="21"/>
      <c r="V5119" s="21"/>
      <c r="W5119" s="27"/>
      <c r="X5119" s="27"/>
      <c r="Y5119" s="12"/>
    </row>
    <row r="5120" ht="15.75" customHeight="1">
      <c r="A5120" s="21">
        <v>3.1548319E7</v>
      </c>
      <c r="B5120" s="21" t="s">
        <v>28586</v>
      </c>
      <c r="C5120" s="21" t="s">
        <v>28587</v>
      </c>
      <c r="D5120" s="21" t="s">
        <v>28588</v>
      </c>
      <c r="E5120" s="21" t="s">
        <v>28589</v>
      </c>
      <c r="F5120" s="21" t="s">
        <v>439</v>
      </c>
      <c r="G5120" s="21">
        <v>2019.0</v>
      </c>
      <c r="H5120" s="26">
        <v>43733.0</v>
      </c>
      <c r="I5120" s="21" t="s">
        <v>28590</v>
      </c>
      <c r="J5120" s="21"/>
      <c r="K5120" s="21" t="s">
        <v>28591</v>
      </c>
      <c r="L5120" s="21" t="str">
        <f>IF(ISNUMBER(VLOOKUP(A5120,EXCL,1,FALSE)),"Excluido",IF(ISNUMBER(VLOOKUP(A5120,POST,1,FALSE)),"PostAlerta",IF(ISNUMBER(VLOOKUP(A5120,PRE,1,FALSE)),"PreAlerta","")))</f>
        <v>PostAlerta</v>
      </c>
      <c r="M5120" s="21" t="str">
        <f>IF(ISNUMBER(A5120),(IF(ISNUMBER(VLOOKUP(A5120,KEYWORDS,1,FALSE)),"C/PalabrasClaves","S/PalabrasClaves")),"")</f>
        <v>S/PalabrasClaves</v>
      </c>
      <c r="N5120" s="21" t="str">
        <f t="shared" si="19"/>
        <v/>
      </c>
      <c r="O5120" s="21"/>
      <c r="P5120" s="21" t="s">
        <v>28592</v>
      </c>
      <c r="Q5120" s="21"/>
      <c r="R5120" s="21" t="str">
        <f>LEFT('2012-2022'!$P5120,4)</f>
        <v>2019</v>
      </c>
      <c r="S5120" s="21" t="s">
        <v>72</v>
      </c>
      <c r="T5120" s="21"/>
      <c r="U5120" s="21"/>
      <c r="V5120" s="21"/>
      <c r="W5120" s="27"/>
      <c r="X5120" s="27"/>
      <c r="Y5120" s="28"/>
    </row>
    <row r="5121" ht="15.75" customHeight="1">
      <c r="A5121" s="21">
        <v>3.1549609E7</v>
      </c>
      <c r="B5121" s="21" t="s">
        <v>28593</v>
      </c>
      <c r="C5121" s="21" t="s">
        <v>28594</v>
      </c>
      <c r="D5121" s="21" t="s">
        <v>28595</v>
      </c>
      <c r="E5121" s="21" t="s">
        <v>28596</v>
      </c>
      <c r="F5121" s="21" t="s">
        <v>520</v>
      </c>
      <c r="G5121" s="21">
        <v>2019.0</v>
      </c>
      <c r="H5121" s="26">
        <v>43733.0</v>
      </c>
      <c r="I5121" s="21" t="s">
        <v>28597</v>
      </c>
      <c r="J5121" s="21"/>
      <c r="K5121" s="21" t="s">
        <v>28598</v>
      </c>
      <c r="L5121" s="21" t="str">
        <f>IF(ISNUMBER(VLOOKUP(A5121,EXCL,1,FALSE)),"Excluido",IF(ISNUMBER(VLOOKUP(A5121,POST,1,FALSE)),"PostAlerta",IF(ISNUMBER(VLOOKUP(A5121,PRE,1,FALSE)),"PreAlerta","")))</f>
        <v>PostAlerta</v>
      </c>
      <c r="M5121" s="21" t="str">
        <f>IF(ISNUMBER(A5121),(IF(ISNUMBER(VLOOKUP(A5121,KEYWORDS,1,FALSE)),"C/PalabrasClaves","S/PalabrasClaves")),"")</f>
        <v>S/PalabrasClaves</v>
      </c>
      <c r="N5121" s="21" t="str">
        <f t="shared" si="19"/>
        <v/>
      </c>
      <c r="O5121" s="21"/>
      <c r="P5121" s="21" t="s">
        <v>28525</v>
      </c>
      <c r="Q5121" s="21"/>
      <c r="R5121" s="21" t="str">
        <f>LEFT('2012-2022'!$P5121,4)</f>
        <v>2019</v>
      </c>
      <c r="S5121" s="21" t="s">
        <v>74</v>
      </c>
      <c r="T5121" s="21"/>
      <c r="U5121" s="21"/>
      <c r="V5121" s="21"/>
      <c r="W5121" s="27"/>
      <c r="X5121" s="27"/>
      <c r="Y5121" s="12"/>
    </row>
    <row r="5122" ht="15.75" customHeight="1">
      <c r="A5122" s="21">
        <v>3.1562909E7</v>
      </c>
      <c r="B5122" s="21" t="s">
        <v>28599</v>
      </c>
      <c r="C5122" s="21" t="s">
        <v>28600</v>
      </c>
      <c r="D5122" s="21" t="s">
        <v>28601</v>
      </c>
      <c r="E5122" s="21" t="s">
        <v>6425</v>
      </c>
      <c r="F5122" s="21" t="s">
        <v>17267</v>
      </c>
      <c r="G5122" s="21">
        <v>2019.0</v>
      </c>
      <c r="H5122" s="26">
        <v>43737.0</v>
      </c>
      <c r="I5122" s="21"/>
      <c r="J5122" s="21"/>
      <c r="K5122" s="21" t="s">
        <v>28602</v>
      </c>
      <c r="L5122" s="21" t="str">
        <f>IF(ISNUMBER(VLOOKUP(A5122,EXCL,1,FALSE)),"Excluido",IF(ISNUMBER(VLOOKUP(A5122,POST,1,FALSE)),"PostAlerta",IF(ISNUMBER(VLOOKUP(A5122,PRE,1,FALSE)),"PreAlerta","")))</f>
        <v>PostAlerta</v>
      </c>
      <c r="M5122" s="21" t="str">
        <f>IF(ISNUMBER(A5122),(IF(ISNUMBER(VLOOKUP(A5122,KEYWORDS,1,FALSE)),"C/PalabrasClaves","S/PalabrasClaves")),"")</f>
        <v>S/PalabrasClaves</v>
      </c>
      <c r="N5122" s="21" t="str">
        <f t="shared" si="19"/>
        <v/>
      </c>
      <c r="O5122" s="21"/>
      <c r="P5122" s="21" t="s">
        <v>28525</v>
      </c>
      <c r="Q5122" s="21"/>
      <c r="R5122" s="21" t="str">
        <f>LEFT('2012-2022'!$P5122,4)</f>
        <v>2019</v>
      </c>
      <c r="S5122" s="21" t="s">
        <v>74</v>
      </c>
      <c r="T5122" s="21"/>
      <c r="U5122" s="21"/>
      <c r="V5122" s="21"/>
      <c r="W5122" s="27"/>
      <c r="X5122" s="27"/>
      <c r="Y5122" s="28"/>
    </row>
    <row r="5123" ht="15.75" customHeight="1">
      <c r="A5123" s="21">
        <v>3.1590072E7</v>
      </c>
      <c r="B5123" s="21" t="s">
        <v>28603</v>
      </c>
      <c r="C5123" s="21" t="s">
        <v>28604</v>
      </c>
      <c r="D5123" s="21" t="s">
        <v>28605</v>
      </c>
      <c r="E5123" s="21" t="s">
        <v>28606</v>
      </c>
      <c r="F5123" s="21" t="s">
        <v>2640</v>
      </c>
      <c r="G5123" s="21">
        <v>2019.0</v>
      </c>
      <c r="H5123" s="26">
        <v>43746.0</v>
      </c>
      <c r="I5123" s="21"/>
      <c r="J5123" s="21"/>
      <c r="K5123" s="21" t="s">
        <v>28607</v>
      </c>
      <c r="L5123" s="21" t="str">
        <f>IF(ISNUMBER(VLOOKUP(A5123,EXCL,1,FALSE)),"Excluido",IF(ISNUMBER(VLOOKUP(A5123,POST,1,FALSE)),"PostAlerta",IF(ISNUMBER(VLOOKUP(A5123,PRE,1,FALSE)),"PreAlerta","")))</f>
        <v>PostAlerta</v>
      </c>
      <c r="M5123" s="21" t="str">
        <f>IF(ISNUMBER(A5123),(IF(ISNUMBER(VLOOKUP(A5123,KEYWORDS,1,FALSE)),"C/PalabrasClaves","S/PalabrasClaves")),"")</f>
        <v>C/PalabrasClaves</v>
      </c>
      <c r="N5123" s="21" t="str">
        <f t="shared" si="19"/>
        <v/>
      </c>
      <c r="O5123" s="21"/>
      <c r="P5123" s="21" t="s">
        <v>28525</v>
      </c>
      <c r="Q5123" s="21"/>
      <c r="R5123" s="21" t="str">
        <f>LEFT('2012-2022'!$P5123,4)</f>
        <v>2019</v>
      </c>
      <c r="S5123" s="21" t="s">
        <v>74</v>
      </c>
      <c r="T5123" s="21"/>
      <c r="U5123" s="21"/>
      <c r="V5123" s="21"/>
      <c r="W5123" s="27"/>
      <c r="X5123" s="27"/>
      <c r="Y5123" s="12"/>
    </row>
    <row r="5124" ht="15.75" customHeight="1">
      <c r="A5124" s="21">
        <v>3.1611642E7</v>
      </c>
      <c r="B5124" s="21" t="s">
        <v>28608</v>
      </c>
      <c r="C5124" s="21" t="s">
        <v>28609</v>
      </c>
      <c r="D5124" s="21" t="s">
        <v>28610</v>
      </c>
      <c r="E5124" s="21" t="s">
        <v>28611</v>
      </c>
      <c r="F5124" s="21" t="s">
        <v>16425</v>
      </c>
      <c r="G5124" s="21">
        <v>2019.0</v>
      </c>
      <c r="H5124" s="26">
        <v>43754.0</v>
      </c>
      <c r="I5124" s="21" t="s">
        <v>28612</v>
      </c>
      <c r="J5124" s="21" t="s">
        <v>28613</v>
      </c>
      <c r="K5124" s="21" t="s">
        <v>28614</v>
      </c>
      <c r="L5124" s="21" t="str">
        <f>IF(ISNUMBER(VLOOKUP(A5124,EXCL,1,FALSE)),"Excluido",IF(ISNUMBER(VLOOKUP(A5124,POST,1,FALSE)),"PostAlerta",IF(ISNUMBER(VLOOKUP(A5124,PRE,1,FALSE)),"PreAlerta","")))</f>
        <v>PostAlerta</v>
      </c>
      <c r="M5124" s="21" t="str">
        <f>IF(ISNUMBER(A5124),(IF(ISNUMBER(VLOOKUP(A5124,KEYWORDS,1,FALSE)),"C/PalabrasClaves","S/PalabrasClaves")),"")</f>
        <v>C/PalabrasClaves</v>
      </c>
      <c r="N5124" s="21" t="str">
        <f t="shared" si="19"/>
        <v/>
      </c>
      <c r="O5124" s="21"/>
      <c r="P5124" s="21" t="s">
        <v>28525</v>
      </c>
      <c r="Q5124" s="21"/>
      <c r="R5124" s="21" t="str">
        <f>LEFT('2012-2022'!$P5124,4)</f>
        <v>2019</v>
      </c>
      <c r="S5124" s="21" t="s">
        <v>74</v>
      </c>
      <c r="T5124" s="21"/>
      <c r="U5124" s="21"/>
      <c r="V5124" s="21"/>
      <c r="W5124" s="27"/>
      <c r="X5124" s="27"/>
      <c r="Y5124" s="28"/>
    </row>
    <row r="5125" ht="15.75" customHeight="1">
      <c r="A5125" s="21">
        <v>3.1628739E7</v>
      </c>
      <c r="B5125" s="21" t="s">
        <v>28615</v>
      </c>
      <c r="C5125" s="21" t="s">
        <v>28616</v>
      </c>
      <c r="D5125" s="21" t="s">
        <v>28617</v>
      </c>
      <c r="E5125" s="21" t="s">
        <v>8217</v>
      </c>
      <c r="F5125" s="21" t="s">
        <v>520</v>
      </c>
      <c r="G5125" s="21">
        <v>2019.0</v>
      </c>
      <c r="H5125" s="26">
        <v>43758.0</v>
      </c>
      <c r="I5125" s="21" t="s">
        <v>28618</v>
      </c>
      <c r="J5125" s="21"/>
      <c r="K5125" s="21" t="s">
        <v>28619</v>
      </c>
      <c r="L5125" s="21" t="str">
        <f>IF(ISNUMBER(VLOOKUP(A5125,EXCL,1,FALSE)),"Excluido",IF(ISNUMBER(VLOOKUP(A5125,POST,1,FALSE)),"PostAlerta",IF(ISNUMBER(VLOOKUP(A5125,PRE,1,FALSE)),"PreAlerta","")))</f>
        <v>PostAlerta</v>
      </c>
      <c r="M5125" s="21" t="str">
        <f>IF(ISNUMBER(A5125),(IF(ISNUMBER(VLOOKUP(A5125,KEYWORDS,1,FALSE)),"C/PalabrasClaves","S/PalabrasClaves")),"")</f>
        <v>S/PalabrasClaves</v>
      </c>
      <c r="N5125" s="21" t="str">
        <f t="shared" si="19"/>
        <v/>
      </c>
      <c r="O5125" s="21"/>
      <c r="P5125" s="21" t="s">
        <v>28525</v>
      </c>
      <c r="Q5125" s="21"/>
      <c r="R5125" s="21" t="str">
        <f>LEFT('2012-2022'!$P5125,4)</f>
        <v>2019</v>
      </c>
      <c r="S5125" s="21" t="s">
        <v>74</v>
      </c>
      <c r="T5125" s="21"/>
      <c r="U5125" s="21"/>
      <c r="V5125" s="21"/>
      <c r="W5125" s="27"/>
      <c r="X5125" s="27"/>
      <c r="Y5125" s="12"/>
    </row>
    <row r="5126" ht="15.75" customHeight="1">
      <c r="A5126" s="21">
        <v>3.1650087E7</v>
      </c>
      <c r="B5126" s="21" t="s">
        <v>28620</v>
      </c>
      <c r="C5126" s="21" t="s">
        <v>28621</v>
      </c>
      <c r="D5126" s="21" t="s">
        <v>28622</v>
      </c>
      <c r="E5126" s="21" t="s">
        <v>28623</v>
      </c>
      <c r="F5126" s="21" t="s">
        <v>28624</v>
      </c>
      <c r="G5126" s="21">
        <v>2019.0</v>
      </c>
      <c r="H5126" s="26">
        <v>43764.0</v>
      </c>
      <c r="I5126" s="21" t="s">
        <v>28625</v>
      </c>
      <c r="J5126" s="21"/>
      <c r="K5126" s="21" t="s">
        <v>28626</v>
      </c>
      <c r="L5126" s="21" t="str">
        <f>IF(ISNUMBER(VLOOKUP(A5126,EXCL,1,FALSE)),"Excluido",IF(ISNUMBER(VLOOKUP(A5126,POST,1,FALSE)),"PostAlerta",IF(ISNUMBER(VLOOKUP(A5126,PRE,1,FALSE)),"PreAlerta","")))</f>
        <v>PostAlerta</v>
      </c>
      <c r="M5126" s="21" t="str">
        <f>IF(ISNUMBER(A5126),(IF(ISNUMBER(VLOOKUP(A5126,KEYWORDS,1,FALSE)),"C/PalabrasClaves","S/PalabrasClaves")),"")</f>
        <v>S/PalabrasClaves</v>
      </c>
      <c r="N5126" s="21" t="str">
        <f t="shared" si="19"/>
        <v/>
      </c>
      <c r="O5126" s="21"/>
      <c r="P5126" s="21" t="s">
        <v>27885</v>
      </c>
      <c r="Q5126" s="21"/>
      <c r="R5126" s="21" t="str">
        <f>LEFT('2012-2022'!$P5126,4)</f>
        <v>2019</v>
      </c>
      <c r="S5126" s="21" t="s">
        <v>68</v>
      </c>
      <c r="T5126" s="21"/>
      <c r="U5126" s="21"/>
      <c r="V5126" s="21"/>
      <c r="W5126" s="27"/>
      <c r="X5126" s="27"/>
      <c r="Y5126" s="28"/>
    </row>
    <row r="5127" ht="15.75" customHeight="1">
      <c r="A5127" s="21">
        <v>3.1660667E7</v>
      </c>
      <c r="B5127" s="21" t="s">
        <v>28627</v>
      </c>
      <c r="C5127" s="21" t="s">
        <v>28628</v>
      </c>
      <c r="D5127" s="21" t="s">
        <v>28629</v>
      </c>
      <c r="E5127" s="21" t="s">
        <v>28630</v>
      </c>
      <c r="F5127" s="21" t="s">
        <v>12011</v>
      </c>
      <c r="G5127" s="21">
        <v>2019.0</v>
      </c>
      <c r="H5127" s="26">
        <v>43768.0</v>
      </c>
      <c r="I5127" s="21"/>
      <c r="J5127" s="21"/>
      <c r="K5127" s="21" t="s">
        <v>28631</v>
      </c>
      <c r="L5127" s="21" t="str">
        <f>IF(ISNUMBER(VLOOKUP(A5127,EXCL,1,FALSE)),"Excluido",IF(ISNUMBER(VLOOKUP(A5127,POST,1,FALSE)),"PostAlerta",IF(ISNUMBER(VLOOKUP(A5127,PRE,1,FALSE)),"PreAlerta","")))</f>
        <v>PostAlerta</v>
      </c>
      <c r="M5127" s="21" t="str">
        <f>IF(ISNUMBER(A5127),(IF(ISNUMBER(VLOOKUP(A5127,KEYWORDS,1,FALSE)),"C/PalabrasClaves","S/PalabrasClaves")),"")</f>
        <v>S/PalabrasClaves</v>
      </c>
      <c r="N5127" s="21" t="str">
        <f t="shared" si="19"/>
        <v/>
      </c>
      <c r="O5127" s="21"/>
      <c r="P5127" s="21" t="s">
        <v>28525</v>
      </c>
      <c r="Q5127" s="21"/>
      <c r="R5127" s="21" t="str">
        <f>LEFT('2012-2022'!$P5127,4)</f>
        <v>2019</v>
      </c>
      <c r="S5127" s="21" t="s">
        <v>74</v>
      </c>
      <c r="T5127" s="21"/>
      <c r="U5127" s="21"/>
      <c r="V5127" s="21"/>
      <c r="W5127" s="27"/>
      <c r="X5127" s="27"/>
      <c r="Y5127" s="12"/>
    </row>
    <row r="5128" ht="15.75" customHeight="1">
      <c r="A5128" s="21">
        <v>3.1720842E7</v>
      </c>
      <c r="B5128" s="21" t="s">
        <v>28632</v>
      </c>
      <c r="C5128" s="21" t="s">
        <v>28633</v>
      </c>
      <c r="D5128" s="21" t="s">
        <v>28634</v>
      </c>
      <c r="E5128" s="21" t="s">
        <v>28635</v>
      </c>
      <c r="F5128" s="21" t="s">
        <v>376</v>
      </c>
      <c r="G5128" s="21">
        <v>2019.0</v>
      </c>
      <c r="H5128" s="26">
        <v>43783.0</v>
      </c>
      <c r="I5128" s="21"/>
      <c r="J5128" s="21"/>
      <c r="K5128" s="21" t="s">
        <v>28636</v>
      </c>
      <c r="L5128" s="21" t="str">
        <f>IF(ISNUMBER(VLOOKUP(A5128,EXCL,1,FALSE)),"Excluido",IF(ISNUMBER(VLOOKUP(A5128,POST,1,FALSE)),"PostAlerta",IF(ISNUMBER(VLOOKUP(A5128,PRE,1,FALSE)),"PreAlerta","")))</f>
        <v>PostAlerta</v>
      </c>
      <c r="M5128" s="21" t="str">
        <f>IF(ISNUMBER(A5128),(IF(ISNUMBER(VLOOKUP(A5128,KEYWORDS,1,FALSE)),"C/PalabrasClaves","S/PalabrasClaves")),"")</f>
        <v>S/PalabrasClaves</v>
      </c>
      <c r="N5128" s="21" t="str">
        <f t="shared" si="19"/>
        <v/>
      </c>
      <c r="O5128" s="21"/>
      <c r="P5128" s="21" t="s">
        <v>28525</v>
      </c>
      <c r="Q5128" s="21"/>
      <c r="R5128" s="21" t="str">
        <f>LEFT('2012-2022'!$P5128,4)</f>
        <v>2019</v>
      </c>
      <c r="S5128" s="21" t="s">
        <v>74</v>
      </c>
      <c r="T5128" s="21"/>
      <c r="U5128" s="21"/>
      <c r="V5128" s="21"/>
      <c r="W5128" s="27"/>
      <c r="X5128" s="27"/>
      <c r="Y5128" s="28"/>
    </row>
    <row r="5129" ht="15.75" customHeight="1">
      <c r="A5129" s="21">
        <v>3.1722384E7</v>
      </c>
      <c r="B5129" s="21" t="s">
        <v>28637</v>
      </c>
      <c r="C5129" s="21" t="s">
        <v>28638</v>
      </c>
      <c r="D5129" s="21" t="s">
        <v>28639</v>
      </c>
      <c r="E5129" s="21" t="s">
        <v>28640</v>
      </c>
      <c r="F5129" s="21" t="s">
        <v>1622</v>
      </c>
      <c r="G5129" s="21">
        <v>2019.0</v>
      </c>
      <c r="H5129" s="26">
        <v>43783.0</v>
      </c>
      <c r="I5129" s="21" t="s">
        <v>28641</v>
      </c>
      <c r="J5129" s="21"/>
      <c r="K5129" s="21" t="s">
        <v>28642</v>
      </c>
      <c r="L5129" s="21" t="str">
        <f>IF(ISNUMBER(VLOOKUP(A5129,EXCL,1,FALSE)),"Excluido",IF(ISNUMBER(VLOOKUP(A5129,POST,1,FALSE)),"PostAlerta",IF(ISNUMBER(VLOOKUP(A5129,PRE,1,FALSE)),"PreAlerta","")))</f>
        <v>PostAlerta</v>
      </c>
      <c r="M5129" s="21" t="str">
        <f>IF(ISNUMBER(A5129),(IF(ISNUMBER(VLOOKUP(A5129,KEYWORDS,1,FALSE)),"C/PalabrasClaves","S/PalabrasClaves")),"")</f>
        <v>S/PalabrasClaves</v>
      </c>
      <c r="N5129" s="21" t="str">
        <f t="shared" si="19"/>
        <v/>
      </c>
      <c r="O5129" s="21"/>
      <c r="P5129" s="21" t="s">
        <v>28643</v>
      </c>
      <c r="Q5129" s="21"/>
      <c r="R5129" s="21" t="str">
        <f>LEFT('2012-2022'!$P5129,4)</f>
        <v>2019</v>
      </c>
      <c r="S5129" s="21" t="s">
        <v>74</v>
      </c>
      <c r="T5129" s="21"/>
      <c r="U5129" s="21"/>
      <c r="V5129" s="21"/>
      <c r="W5129" s="27"/>
      <c r="X5129" s="27"/>
      <c r="Y5129" s="12"/>
    </row>
    <row r="5130" ht="15.75" customHeight="1">
      <c r="A5130" s="21">
        <v>3.1742525E7</v>
      </c>
      <c r="B5130" s="21" t="s">
        <v>28644</v>
      </c>
      <c r="C5130" s="21" t="s">
        <v>28645</v>
      </c>
      <c r="D5130" s="21" t="s">
        <v>28646</v>
      </c>
      <c r="E5130" s="21" t="s">
        <v>15935</v>
      </c>
      <c r="F5130" s="21" t="s">
        <v>508</v>
      </c>
      <c r="G5130" s="21">
        <v>2019.0</v>
      </c>
      <c r="H5130" s="26">
        <v>43789.0</v>
      </c>
      <c r="I5130" s="21" t="s">
        <v>28647</v>
      </c>
      <c r="J5130" s="21"/>
      <c r="K5130" s="21" t="s">
        <v>28648</v>
      </c>
      <c r="L5130" s="21" t="str">
        <f>IF(ISNUMBER(VLOOKUP(A5130,EXCL,1,FALSE)),"Excluido",IF(ISNUMBER(VLOOKUP(A5130,POST,1,FALSE)),"PostAlerta",IF(ISNUMBER(VLOOKUP(A5130,PRE,1,FALSE)),"PreAlerta","")))</f>
        <v>PostAlerta</v>
      </c>
      <c r="M5130" s="21" t="str">
        <f>IF(ISNUMBER(A5130),(IF(ISNUMBER(VLOOKUP(A5130,KEYWORDS,1,FALSE)),"C/PalabrasClaves","S/PalabrasClaves")),"")</f>
        <v>S/PalabrasClaves</v>
      </c>
      <c r="N5130" s="21" t="str">
        <f t="shared" si="19"/>
        <v/>
      </c>
      <c r="O5130" s="21"/>
      <c r="P5130" s="21" t="s">
        <v>28525</v>
      </c>
      <c r="Q5130" s="21"/>
      <c r="R5130" s="21" t="str">
        <f>LEFT('2012-2022'!$P5130,4)</f>
        <v>2019</v>
      </c>
      <c r="S5130" s="21" t="s">
        <v>74</v>
      </c>
      <c r="T5130" s="21"/>
      <c r="U5130" s="21"/>
      <c r="V5130" s="21"/>
      <c r="W5130" s="27"/>
      <c r="X5130" s="27"/>
      <c r="Y5130" s="28"/>
    </row>
    <row r="5131" ht="15.75" customHeight="1">
      <c r="A5131" s="21">
        <v>3.1742531E7</v>
      </c>
      <c r="B5131" s="21" t="s">
        <v>28649</v>
      </c>
      <c r="C5131" s="21" t="s">
        <v>28650</v>
      </c>
      <c r="D5131" s="21" t="s">
        <v>28651</v>
      </c>
      <c r="E5131" s="21" t="s">
        <v>28652</v>
      </c>
      <c r="F5131" s="21" t="s">
        <v>508</v>
      </c>
      <c r="G5131" s="21">
        <v>2019.0</v>
      </c>
      <c r="H5131" s="26">
        <v>43789.0</v>
      </c>
      <c r="I5131" s="21" t="s">
        <v>28653</v>
      </c>
      <c r="J5131" s="21"/>
      <c r="K5131" s="21" t="s">
        <v>28654</v>
      </c>
      <c r="L5131" s="21" t="str">
        <f>IF(ISNUMBER(VLOOKUP(A5131,EXCL,1,FALSE)),"Excluido",IF(ISNUMBER(VLOOKUP(A5131,POST,1,FALSE)),"PostAlerta",IF(ISNUMBER(VLOOKUP(A5131,PRE,1,FALSE)),"PreAlerta","")))</f>
        <v>PostAlerta</v>
      </c>
      <c r="M5131" s="21" t="str">
        <f>IF(ISNUMBER(A5131),(IF(ISNUMBER(VLOOKUP(A5131,KEYWORDS,1,FALSE)),"C/PalabrasClaves","S/PalabrasClaves")),"")</f>
        <v>S/PalabrasClaves</v>
      </c>
      <c r="N5131" s="21" t="str">
        <f t="shared" si="19"/>
        <v/>
      </c>
      <c r="O5131" s="21"/>
      <c r="P5131" s="21" t="s">
        <v>28525</v>
      </c>
      <c r="Q5131" s="21"/>
      <c r="R5131" s="21" t="str">
        <f>LEFT('2012-2022'!$P5131,4)</f>
        <v>2019</v>
      </c>
      <c r="S5131" s="21" t="s">
        <v>74</v>
      </c>
      <c r="T5131" s="21"/>
      <c r="U5131" s="21"/>
      <c r="V5131" s="21"/>
      <c r="W5131" s="27"/>
      <c r="X5131" s="27"/>
      <c r="Y5131" s="12"/>
    </row>
    <row r="5132" ht="15.75" customHeight="1">
      <c r="A5132" s="21">
        <v>3.1742533E7</v>
      </c>
      <c r="B5132" s="21" t="s">
        <v>28655</v>
      </c>
      <c r="C5132" s="21" t="s">
        <v>28656</v>
      </c>
      <c r="D5132" s="21" t="s">
        <v>28657</v>
      </c>
      <c r="E5132" s="21" t="s">
        <v>28658</v>
      </c>
      <c r="F5132" s="21" t="s">
        <v>508</v>
      </c>
      <c r="G5132" s="21">
        <v>2019.0</v>
      </c>
      <c r="H5132" s="26">
        <v>43789.0</v>
      </c>
      <c r="I5132" s="21" t="s">
        <v>28659</v>
      </c>
      <c r="J5132" s="21"/>
      <c r="K5132" s="21" t="s">
        <v>28660</v>
      </c>
      <c r="L5132" s="21" t="str">
        <f>IF(ISNUMBER(VLOOKUP(A5132,EXCL,1,FALSE)),"Excluido",IF(ISNUMBER(VLOOKUP(A5132,POST,1,FALSE)),"PostAlerta",IF(ISNUMBER(VLOOKUP(A5132,PRE,1,FALSE)),"PreAlerta","")))</f>
        <v>PostAlerta</v>
      </c>
      <c r="M5132" s="21" t="str">
        <f>IF(ISNUMBER(A5132),(IF(ISNUMBER(VLOOKUP(A5132,KEYWORDS,1,FALSE)),"C/PalabrasClaves","S/PalabrasClaves")),"")</f>
        <v>S/PalabrasClaves</v>
      </c>
      <c r="N5132" s="21" t="str">
        <f t="shared" si="19"/>
        <v/>
      </c>
      <c r="O5132" s="21"/>
      <c r="P5132" s="21" t="s">
        <v>28525</v>
      </c>
      <c r="Q5132" s="21"/>
      <c r="R5132" s="21" t="str">
        <f>LEFT('2012-2022'!$P5132,4)</f>
        <v>2019</v>
      </c>
      <c r="S5132" s="21" t="s">
        <v>74</v>
      </c>
      <c r="T5132" s="21"/>
      <c r="U5132" s="21"/>
      <c r="V5132" s="21"/>
      <c r="W5132" s="27"/>
      <c r="X5132" s="27"/>
      <c r="Y5132" s="28"/>
    </row>
    <row r="5133" ht="15.75" customHeight="1">
      <c r="A5133" s="21">
        <v>3.1750894E7</v>
      </c>
      <c r="B5133" s="21" t="s">
        <v>28661</v>
      </c>
      <c r="C5133" s="21" t="s">
        <v>28662</v>
      </c>
      <c r="D5133" s="21" t="s">
        <v>28663</v>
      </c>
      <c r="E5133" s="21" t="s">
        <v>28664</v>
      </c>
      <c r="F5133" s="21" t="s">
        <v>7569</v>
      </c>
      <c r="G5133" s="21">
        <v>2019.0</v>
      </c>
      <c r="H5133" s="26">
        <v>43791.0</v>
      </c>
      <c r="I5133" s="21"/>
      <c r="J5133" s="21"/>
      <c r="K5133" s="21" t="s">
        <v>28665</v>
      </c>
      <c r="L5133" s="21" t="str">
        <f>IF(ISNUMBER(VLOOKUP(A5133,EXCL,1,FALSE)),"Excluido",IF(ISNUMBER(VLOOKUP(A5133,POST,1,FALSE)),"PostAlerta",IF(ISNUMBER(VLOOKUP(A5133,PRE,1,FALSE)),"PreAlerta","")))</f>
        <v>Excluido</v>
      </c>
      <c r="M5133" s="21" t="str">
        <f>IF(ISNUMBER(A5133),(IF(ISNUMBER(VLOOKUP(A5133,KEYWORDS,1,FALSE)),"C/PalabrasClaves","S/PalabrasClaves")),"")</f>
        <v>S/PalabrasClaves</v>
      </c>
      <c r="N5133" s="21" t="str">
        <f t="shared" si="19"/>
        <v/>
      </c>
      <c r="O5133" s="21"/>
      <c r="P5133" s="21" t="s">
        <v>28643</v>
      </c>
      <c r="Q5133" s="21"/>
      <c r="R5133" s="21" t="str">
        <f>LEFT('2012-2022'!$P5133,4)</f>
        <v>2019</v>
      </c>
      <c r="S5133" s="21" t="s">
        <v>74</v>
      </c>
      <c r="T5133" s="21"/>
      <c r="U5133" s="21"/>
      <c r="V5133" s="21"/>
      <c r="W5133" s="27"/>
      <c r="X5133" s="27"/>
      <c r="Y5133" s="12"/>
    </row>
    <row r="5134" ht="15.75" customHeight="1">
      <c r="A5134" s="21">
        <v>3.1796169E7</v>
      </c>
      <c r="B5134" s="21" t="s">
        <v>28666</v>
      </c>
      <c r="C5134" s="21" t="s">
        <v>28667</v>
      </c>
      <c r="D5134" s="21" t="s">
        <v>28668</v>
      </c>
      <c r="E5134" s="21" t="s">
        <v>28669</v>
      </c>
      <c r="F5134" s="21" t="s">
        <v>12747</v>
      </c>
      <c r="G5134" s="21">
        <v>2019.0</v>
      </c>
      <c r="H5134" s="26">
        <v>43804.0</v>
      </c>
      <c r="I5134" s="21"/>
      <c r="J5134" s="21"/>
      <c r="K5134" s="21" t="s">
        <v>28670</v>
      </c>
      <c r="L5134" s="21" t="str">
        <f>IF(ISNUMBER(VLOOKUP(A5134,EXCL,1,FALSE)),"Excluido",IF(ISNUMBER(VLOOKUP(A5134,POST,1,FALSE)),"PostAlerta",IF(ISNUMBER(VLOOKUP(A5134,PRE,1,FALSE)),"PreAlerta","")))</f>
        <v>PostAlerta</v>
      </c>
      <c r="M5134" s="21" t="str">
        <f>IF(ISNUMBER(A5134),(IF(ISNUMBER(VLOOKUP(A5134,KEYWORDS,1,FALSE)),"C/PalabrasClaves","S/PalabrasClaves")),"")</f>
        <v>S/PalabrasClaves</v>
      </c>
      <c r="N5134" s="21" t="str">
        <f t="shared" si="19"/>
        <v/>
      </c>
      <c r="O5134" s="21"/>
      <c r="P5134" s="21" t="s">
        <v>28525</v>
      </c>
      <c r="Q5134" s="21"/>
      <c r="R5134" s="21" t="str">
        <f>LEFT('2012-2022'!$P5134,4)</f>
        <v>2019</v>
      </c>
      <c r="S5134" s="21" t="s">
        <v>74</v>
      </c>
      <c r="T5134" s="21"/>
      <c r="U5134" s="21"/>
      <c r="V5134" s="21"/>
      <c r="W5134" s="27"/>
      <c r="X5134" s="27"/>
      <c r="Y5134" s="28"/>
    </row>
    <row r="5135" ht="15.75" customHeight="1">
      <c r="A5135" s="21">
        <v>3.1644794E7</v>
      </c>
      <c r="B5135" s="21" t="s">
        <v>28671</v>
      </c>
      <c r="C5135" s="21" t="s">
        <v>28672</v>
      </c>
      <c r="D5135" s="21" t="s">
        <v>28673</v>
      </c>
      <c r="E5135" s="21" t="s">
        <v>28674</v>
      </c>
      <c r="F5135" s="21" t="s">
        <v>1076</v>
      </c>
      <c r="G5135" s="21">
        <v>2019.0</v>
      </c>
      <c r="H5135" s="26">
        <v>43762.0</v>
      </c>
      <c r="I5135" s="21"/>
      <c r="J5135" s="21"/>
      <c r="K5135" s="21" t="s">
        <v>28675</v>
      </c>
      <c r="L5135" s="21" t="str">
        <f>IF(ISNUMBER(VLOOKUP(A5135,EXCL,1,FALSE)),"Excluido",IF(ISNUMBER(VLOOKUP(A5135,POST,1,FALSE)),"PostAlerta",IF(ISNUMBER(VLOOKUP(A5135,PRE,1,FALSE)),"PreAlerta","")))</f>
        <v>PostAlerta</v>
      </c>
      <c r="M5135" s="21" t="str">
        <f>IF(ISNUMBER(A5135),(IF(ISNUMBER(VLOOKUP(A5135,KEYWORDS,1,FALSE)),"C/PalabrasClaves","S/PalabrasClaves")),"")</f>
        <v>S/PalabrasClaves</v>
      </c>
      <c r="N5135" s="21" t="str">
        <f t="shared" si="19"/>
        <v/>
      </c>
      <c r="O5135" s="21"/>
      <c r="P5135" s="21" t="s">
        <v>28676</v>
      </c>
      <c r="Q5135" s="21"/>
      <c r="R5135" s="21" t="str">
        <f>LEFT('2012-2022'!$P5135,4)</f>
        <v>2019</v>
      </c>
      <c r="S5135" s="21" t="s">
        <v>74</v>
      </c>
      <c r="T5135" s="21"/>
      <c r="U5135" s="21"/>
      <c r="V5135" s="21"/>
      <c r="W5135" s="27"/>
      <c r="X5135" s="27"/>
      <c r="Y5135" s="12"/>
    </row>
    <row r="5136" ht="15.75" customHeight="1">
      <c r="A5136" s="21">
        <v>3.1792331E7</v>
      </c>
      <c r="B5136" s="21" t="s">
        <v>28677</v>
      </c>
      <c r="C5136" s="21" t="s">
        <v>28678</v>
      </c>
      <c r="D5136" s="21" t="s">
        <v>28679</v>
      </c>
      <c r="E5136" s="21" t="s">
        <v>28680</v>
      </c>
      <c r="F5136" s="21" t="s">
        <v>5609</v>
      </c>
      <c r="G5136" s="21">
        <v>2019.0</v>
      </c>
      <c r="H5136" s="26">
        <v>43803.0</v>
      </c>
      <c r="I5136" s="21" t="s">
        <v>28681</v>
      </c>
      <c r="J5136" s="21"/>
      <c r="K5136" s="21" t="s">
        <v>28682</v>
      </c>
      <c r="L5136" s="21" t="str">
        <f>IF(ISNUMBER(VLOOKUP(A5136,EXCL,1,FALSE)),"Excluido",IF(ISNUMBER(VLOOKUP(A5136,POST,1,FALSE)),"PostAlerta",IF(ISNUMBER(VLOOKUP(A5136,PRE,1,FALSE)),"PreAlerta","")))</f>
        <v>PostAlerta</v>
      </c>
      <c r="M5136" s="21" t="str">
        <f>IF(ISNUMBER(A5136),(IF(ISNUMBER(VLOOKUP(A5136,KEYWORDS,1,FALSE)),"C/PalabrasClaves","S/PalabrasClaves")),"")</f>
        <v>S/PalabrasClaves</v>
      </c>
      <c r="N5136" s="21" t="str">
        <f t="shared" si="19"/>
        <v/>
      </c>
      <c r="O5136" s="21"/>
      <c r="P5136" s="21" t="s">
        <v>28676</v>
      </c>
      <c r="Q5136" s="21"/>
      <c r="R5136" s="21" t="str">
        <f>LEFT('2012-2022'!$P5136,4)</f>
        <v>2019</v>
      </c>
      <c r="S5136" s="21" t="s">
        <v>74</v>
      </c>
      <c r="T5136" s="21"/>
      <c r="U5136" s="21"/>
      <c r="V5136" s="21"/>
      <c r="W5136" s="27"/>
      <c r="X5136" s="27"/>
      <c r="Y5136" s="28"/>
    </row>
    <row r="5137" ht="15.75" customHeight="1">
      <c r="A5137" s="21">
        <v>3.1505135E7</v>
      </c>
      <c r="B5137" s="21" t="s">
        <v>28683</v>
      </c>
      <c r="C5137" s="21" t="s">
        <v>28684</v>
      </c>
      <c r="D5137" s="21" t="s">
        <v>28685</v>
      </c>
      <c r="E5137" s="21" t="s">
        <v>7731</v>
      </c>
      <c r="F5137" s="21" t="s">
        <v>28686</v>
      </c>
      <c r="G5137" s="21">
        <v>2019.0</v>
      </c>
      <c r="H5137" s="26">
        <v>43719.0</v>
      </c>
      <c r="I5137" s="21" t="s">
        <v>28687</v>
      </c>
      <c r="J5137" s="21" t="s">
        <v>28688</v>
      </c>
      <c r="K5137" s="21" t="s">
        <v>28689</v>
      </c>
      <c r="L5137" s="21" t="str">
        <f>IF(ISNUMBER(VLOOKUP(A5137,EXCL,1,FALSE)),"Excluido",IF(ISNUMBER(VLOOKUP(A5137,POST,1,FALSE)),"PostAlerta",IF(ISNUMBER(VLOOKUP(A5137,PRE,1,FALSE)),"PreAlerta","")))</f>
        <v>Excluido</v>
      </c>
      <c r="M5137" s="21" t="str">
        <f>IF(ISNUMBER(A5137),(IF(ISNUMBER(VLOOKUP(A5137,KEYWORDS,1,FALSE)),"C/PalabrasClaves","S/PalabrasClaves")),"")</f>
        <v>S/PalabrasClaves</v>
      </c>
      <c r="N5137" s="21" t="str">
        <f t="shared" si="19"/>
        <v/>
      </c>
      <c r="O5137" s="21"/>
      <c r="P5137" s="21" t="s">
        <v>28690</v>
      </c>
      <c r="Q5137" s="21"/>
      <c r="R5137" s="21" t="str">
        <f>LEFT('2012-2022'!$P5137,4)</f>
        <v>2019</v>
      </c>
      <c r="S5137" s="21" t="s">
        <v>74</v>
      </c>
      <c r="T5137" s="21"/>
      <c r="U5137" s="21"/>
      <c r="V5137" s="21"/>
      <c r="W5137" s="27"/>
      <c r="X5137" s="27"/>
      <c r="Y5137" s="12"/>
    </row>
    <row r="5138" ht="15.75" customHeight="1">
      <c r="A5138" s="21">
        <v>3.1797888E7</v>
      </c>
      <c r="B5138" s="21" t="s">
        <v>28691</v>
      </c>
      <c r="C5138" s="21" t="s">
        <v>28692</v>
      </c>
      <c r="D5138" s="21" t="s">
        <v>28693</v>
      </c>
      <c r="E5138" s="21" t="s">
        <v>28694</v>
      </c>
      <c r="F5138" s="21" t="s">
        <v>5609</v>
      </c>
      <c r="G5138" s="21">
        <v>2019.0</v>
      </c>
      <c r="H5138" s="26">
        <v>43804.0</v>
      </c>
      <c r="I5138" s="21" t="s">
        <v>28695</v>
      </c>
      <c r="J5138" s="21"/>
      <c r="K5138" s="21" t="s">
        <v>28696</v>
      </c>
      <c r="L5138" s="21" t="str">
        <f>IF(ISNUMBER(VLOOKUP(A5138,EXCL,1,FALSE)),"Excluido",IF(ISNUMBER(VLOOKUP(A5138,POST,1,FALSE)),"PostAlerta",IF(ISNUMBER(VLOOKUP(A5138,PRE,1,FALSE)),"PreAlerta","")))</f>
        <v>PostAlerta</v>
      </c>
      <c r="M5138" s="21" t="str">
        <f>IF(ISNUMBER(A5138),(IF(ISNUMBER(VLOOKUP(A5138,KEYWORDS,1,FALSE)),"C/PalabrasClaves","S/PalabrasClaves")),"")</f>
        <v>S/PalabrasClaves</v>
      </c>
      <c r="N5138" s="21" t="str">
        <f t="shared" si="19"/>
        <v/>
      </c>
      <c r="O5138" s="21"/>
      <c r="P5138" s="21" t="s">
        <v>28697</v>
      </c>
      <c r="Q5138" s="21"/>
      <c r="R5138" s="21" t="str">
        <f>LEFT('2012-2022'!$P5138,4)</f>
        <v>2019</v>
      </c>
      <c r="S5138" s="21" t="s">
        <v>74</v>
      </c>
      <c r="T5138" s="21"/>
      <c r="U5138" s="21"/>
      <c r="V5138" s="21"/>
      <c r="W5138" s="27"/>
      <c r="X5138" s="27"/>
      <c r="Y5138" s="28"/>
    </row>
    <row r="5139" ht="15.75" customHeight="1">
      <c r="A5139" s="21">
        <v>3.1800982E7</v>
      </c>
      <c r="B5139" s="21" t="s">
        <v>28698</v>
      </c>
      <c r="C5139" s="21" t="s">
        <v>28699</v>
      </c>
      <c r="D5139" s="21" t="s">
        <v>28700</v>
      </c>
      <c r="E5139" s="21" t="s">
        <v>27480</v>
      </c>
      <c r="F5139" s="21" t="s">
        <v>4123</v>
      </c>
      <c r="G5139" s="21">
        <v>2019.0</v>
      </c>
      <c r="H5139" s="26">
        <v>43804.0</v>
      </c>
      <c r="I5139" s="21"/>
      <c r="J5139" s="21"/>
      <c r="K5139" s="21" t="s">
        <v>28701</v>
      </c>
      <c r="L5139" s="21" t="str">
        <f>IF(ISNUMBER(VLOOKUP(A5139,EXCL,1,FALSE)),"Excluido",IF(ISNUMBER(VLOOKUP(A5139,POST,1,FALSE)),"PostAlerta",IF(ISNUMBER(VLOOKUP(A5139,PRE,1,FALSE)),"PreAlerta","")))</f>
        <v>PostAlerta</v>
      </c>
      <c r="M5139" s="21" t="str">
        <f>IF(ISNUMBER(A5139),(IF(ISNUMBER(VLOOKUP(A5139,KEYWORDS,1,FALSE)),"C/PalabrasClaves","S/PalabrasClaves")),"")</f>
        <v>S/PalabrasClaves</v>
      </c>
      <c r="N5139" s="21" t="str">
        <f t="shared" si="19"/>
        <v/>
      </c>
      <c r="O5139" s="21"/>
      <c r="P5139" s="21" t="s">
        <v>28702</v>
      </c>
      <c r="Q5139" s="21"/>
      <c r="R5139" s="21" t="str">
        <f>LEFT('2012-2022'!$P5139,4)</f>
        <v>2019</v>
      </c>
      <c r="S5139" s="21" t="s">
        <v>74</v>
      </c>
      <c r="T5139" s="21"/>
      <c r="U5139" s="21"/>
      <c r="V5139" s="21"/>
      <c r="W5139" s="27"/>
      <c r="X5139" s="27"/>
      <c r="Y5139" s="12"/>
    </row>
    <row r="5140" ht="15.75" customHeight="1">
      <c r="A5140" s="21">
        <v>3.1805127E7</v>
      </c>
      <c r="B5140" s="21" t="s">
        <v>28703</v>
      </c>
      <c r="C5140" s="21" t="s">
        <v>28704</v>
      </c>
      <c r="D5140" s="21" t="s">
        <v>28705</v>
      </c>
      <c r="E5140" s="21" t="s">
        <v>28706</v>
      </c>
      <c r="F5140" s="21" t="s">
        <v>2831</v>
      </c>
      <c r="G5140" s="21">
        <v>2019.0</v>
      </c>
      <c r="H5140" s="26">
        <v>43805.0</v>
      </c>
      <c r="I5140" s="21" t="s">
        <v>28707</v>
      </c>
      <c r="J5140" s="21"/>
      <c r="K5140" s="21" t="s">
        <v>28708</v>
      </c>
      <c r="L5140" s="21" t="str">
        <f>IF(ISNUMBER(VLOOKUP(A5140,EXCL,1,FALSE)),"Excluido",IF(ISNUMBER(VLOOKUP(A5140,POST,1,FALSE)),"PostAlerta",IF(ISNUMBER(VLOOKUP(A5140,PRE,1,FALSE)),"PreAlerta","")))</f>
        <v>PostAlerta</v>
      </c>
      <c r="M5140" s="21" t="str">
        <f>IF(ISNUMBER(A5140),(IF(ISNUMBER(VLOOKUP(A5140,KEYWORDS,1,FALSE)),"C/PalabrasClaves","S/PalabrasClaves")),"")</f>
        <v>S/PalabrasClaves</v>
      </c>
      <c r="N5140" s="21" t="str">
        <f t="shared" si="19"/>
        <v/>
      </c>
      <c r="O5140" s="21"/>
      <c r="P5140" s="21" t="s">
        <v>28702</v>
      </c>
      <c r="Q5140" s="21"/>
      <c r="R5140" s="21" t="str">
        <f>LEFT('2012-2022'!$P5140,4)</f>
        <v>2019</v>
      </c>
      <c r="S5140" s="21" t="s">
        <v>74</v>
      </c>
      <c r="T5140" s="21"/>
      <c r="U5140" s="21"/>
      <c r="V5140" s="21"/>
      <c r="W5140" s="27"/>
      <c r="X5140" s="27"/>
      <c r="Y5140" s="28"/>
    </row>
    <row r="5141" ht="15.75" customHeight="1">
      <c r="A5141" s="21">
        <v>3.1866968E7</v>
      </c>
      <c r="B5141" s="21" t="s">
        <v>28709</v>
      </c>
      <c r="C5141" s="21" t="s">
        <v>28710</v>
      </c>
      <c r="D5141" s="21" t="s">
        <v>28711</v>
      </c>
      <c r="E5141" s="21" t="s">
        <v>28712</v>
      </c>
      <c r="F5141" s="21" t="s">
        <v>1128</v>
      </c>
      <c r="G5141" s="21">
        <v>2019.0</v>
      </c>
      <c r="H5141" s="26">
        <v>43823.0</v>
      </c>
      <c r="I5141" s="21" t="s">
        <v>28713</v>
      </c>
      <c r="J5141" s="21"/>
      <c r="K5141" s="21" t="s">
        <v>28714</v>
      </c>
      <c r="L5141" s="21" t="str">
        <f>IF(ISNUMBER(VLOOKUP(A5141,EXCL,1,FALSE)),"Excluido",IF(ISNUMBER(VLOOKUP(A5141,POST,1,FALSE)),"PostAlerta",IF(ISNUMBER(VLOOKUP(A5141,PRE,1,FALSE)),"PreAlerta","")))</f>
        <v>PostAlerta</v>
      </c>
      <c r="M5141" s="21" t="str">
        <f>IF(ISNUMBER(A5141),(IF(ISNUMBER(VLOOKUP(A5141,KEYWORDS,1,FALSE)),"C/PalabrasClaves","S/PalabrasClaves")),"")</f>
        <v>S/PalabrasClaves</v>
      </c>
      <c r="N5141" s="21" t="str">
        <f t="shared" si="19"/>
        <v/>
      </c>
      <c r="O5141" s="21"/>
      <c r="P5141" s="21" t="s">
        <v>28715</v>
      </c>
      <c r="Q5141" s="21"/>
      <c r="R5141" s="21" t="str">
        <f>LEFT('2012-2022'!$P5141,4)</f>
        <v>2019</v>
      </c>
      <c r="S5141" s="21" t="s">
        <v>74</v>
      </c>
      <c r="T5141" s="21"/>
      <c r="U5141" s="21"/>
      <c r="V5141" s="21"/>
      <c r="W5141" s="27"/>
      <c r="X5141" s="27"/>
      <c r="Y5141" s="12"/>
    </row>
    <row r="5142" ht="15.75" customHeight="1">
      <c r="A5142" s="21">
        <v>3.1810465E7</v>
      </c>
      <c r="B5142" s="21" t="s">
        <v>28716</v>
      </c>
      <c r="C5142" s="21" t="s">
        <v>28717</v>
      </c>
      <c r="D5142" s="21" t="s">
        <v>28718</v>
      </c>
      <c r="E5142" s="21" t="s">
        <v>4543</v>
      </c>
      <c r="F5142" s="21" t="s">
        <v>22458</v>
      </c>
      <c r="G5142" s="21">
        <v>2019.0</v>
      </c>
      <c r="H5142" s="26">
        <v>43807.0</v>
      </c>
      <c r="I5142" s="21" t="s">
        <v>28719</v>
      </c>
      <c r="J5142" s="21"/>
      <c r="K5142" s="21" t="s">
        <v>28720</v>
      </c>
      <c r="L5142" s="21" t="str">
        <f>IF(ISNUMBER(VLOOKUP(A5142,EXCL,1,FALSE)),"Excluido",IF(ISNUMBER(VLOOKUP(A5142,POST,1,FALSE)),"PostAlerta",IF(ISNUMBER(VLOOKUP(A5142,PRE,1,FALSE)),"PreAlerta","")))</f>
        <v>Excluido</v>
      </c>
      <c r="M5142" s="21" t="str">
        <f>IF(ISNUMBER(A5142),(IF(ISNUMBER(VLOOKUP(A5142,KEYWORDS,1,FALSE)),"C/PalabrasClaves","S/PalabrasClaves")),"")</f>
        <v>S/PalabrasClaves</v>
      </c>
      <c r="N5142" s="21" t="str">
        <f t="shared" si="19"/>
        <v/>
      </c>
      <c r="O5142" s="21"/>
      <c r="P5142" s="21" t="s">
        <v>28721</v>
      </c>
      <c r="Q5142" s="21"/>
      <c r="R5142" s="21" t="str">
        <f>LEFT('2012-2022'!$P5142,4)</f>
        <v>2019</v>
      </c>
      <c r="S5142" s="21" t="s">
        <v>74</v>
      </c>
      <c r="T5142" s="21"/>
      <c r="U5142" s="21"/>
      <c r="V5142" s="21"/>
      <c r="W5142" s="27"/>
      <c r="X5142" s="27"/>
      <c r="Y5142" s="28"/>
    </row>
    <row r="5143" ht="15.75" customHeight="1">
      <c r="A5143" s="21">
        <v>3.1550003E7</v>
      </c>
      <c r="B5143" s="21" t="s">
        <v>28722</v>
      </c>
      <c r="C5143" s="21" t="s">
        <v>28723</v>
      </c>
      <c r="D5143" s="21" t="s">
        <v>28724</v>
      </c>
      <c r="E5143" s="21" t="s">
        <v>9143</v>
      </c>
      <c r="F5143" s="21" t="s">
        <v>9948</v>
      </c>
      <c r="G5143" s="21">
        <v>2019.0</v>
      </c>
      <c r="H5143" s="26">
        <v>43733.0</v>
      </c>
      <c r="I5143" s="21"/>
      <c r="J5143" s="21"/>
      <c r="K5143" s="21" t="s">
        <v>28725</v>
      </c>
      <c r="L5143" s="21" t="str">
        <f>IF(ISNUMBER(VLOOKUP(A5143,EXCL,1,FALSE)),"Excluido",IF(ISNUMBER(VLOOKUP(A5143,POST,1,FALSE)),"PostAlerta",IF(ISNUMBER(VLOOKUP(A5143,PRE,1,FALSE)),"PreAlerta","")))</f>
        <v>PostAlerta</v>
      </c>
      <c r="M5143" s="21" t="str">
        <f>IF(ISNUMBER(A5143),(IF(ISNUMBER(VLOOKUP(A5143,KEYWORDS,1,FALSE)),"C/PalabrasClaves","S/PalabrasClaves")),"")</f>
        <v>S/PalabrasClaves</v>
      </c>
      <c r="N5143" s="21" t="str">
        <f t="shared" si="19"/>
        <v/>
      </c>
      <c r="O5143" s="21"/>
      <c r="P5143" s="21" t="s">
        <v>28726</v>
      </c>
      <c r="Q5143" s="21"/>
      <c r="R5143" s="21" t="str">
        <f>LEFT('2012-2022'!$P5143,4)</f>
        <v>2019</v>
      </c>
      <c r="S5143" s="21" t="s">
        <v>74</v>
      </c>
      <c r="T5143" s="21"/>
      <c r="U5143" s="21"/>
      <c r="V5143" s="21"/>
      <c r="W5143" s="27"/>
      <c r="X5143" s="27"/>
      <c r="Y5143" s="12"/>
    </row>
    <row r="5144" ht="15.75" customHeight="1">
      <c r="A5144" s="21">
        <v>3.1822267E7</v>
      </c>
      <c r="B5144" s="21" t="s">
        <v>28727</v>
      </c>
      <c r="C5144" s="21" t="s">
        <v>28728</v>
      </c>
      <c r="D5144" s="21" t="s">
        <v>28729</v>
      </c>
      <c r="E5144" s="21" t="s">
        <v>194</v>
      </c>
      <c r="F5144" s="21" t="s">
        <v>368</v>
      </c>
      <c r="G5144" s="21">
        <v>2019.0</v>
      </c>
      <c r="H5144" s="26">
        <v>43811.0</v>
      </c>
      <c r="I5144" s="21" t="s">
        <v>28730</v>
      </c>
      <c r="J5144" s="21"/>
      <c r="K5144" s="21" t="s">
        <v>28731</v>
      </c>
      <c r="L5144" s="21" t="str">
        <f>IF(ISNUMBER(VLOOKUP(A5144,EXCL,1,FALSE)),"Excluido",IF(ISNUMBER(VLOOKUP(A5144,POST,1,FALSE)),"PostAlerta",IF(ISNUMBER(VLOOKUP(A5144,PRE,1,FALSE)),"PreAlerta","")))</f>
        <v>PostAlerta</v>
      </c>
      <c r="M5144" s="21" t="str">
        <f>IF(ISNUMBER(A5144),(IF(ISNUMBER(VLOOKUP(A5144,KEYWORDS,1,FALSE)),"C/PalabrasClaves","S/PalabrasClaves")),"")</f>
        <v>S/PalabrasClaves</v>
      </c>
      <c r="N5144" s="21" t="str">
        <f t="shared" si="19"/>
        <v/>
      </c>
      <c r="O5144" s="21"/>
      <c r="P5144" s="21" t="s">
        <v>28732</v>
      </c>
      <c r="Q5144" s="21"/>
      <c r="R5144" s="21" t="str">
        <f>LEFT('2012-2022'!$P5144,4)</f>
        <v>2019</v>
      </c>
      <c r="S5144" s="21" t="s">
        <v>74</v>
      </c>
      <c r="T5144" s="21"/>
      <c r="U5144" s="21"/>
      <c r="V5144" s="21"/>
      <c r="W5144" s="27"/>
      <c r="X5144" s="27"/>
      <c r="Y5144" s="28"/>
    </row>
    <row r="5145" ht="15.75" customHeight="1">
      <c r="A5145" s="21">
        <v>3.1822714E7</v>
      </c>
      <c r="B5145" s="21" t="s">
        <v>28733</v>
      </c>
      <c r="C5145" s="21" t="s">
        <v>28734</v>
      </c>
      <c r="D5145" s="21" t="s">
        <v>28735</v>
      </c>
      <c r="E5145" s="21" t="s">
        <v>16364</v>
      </c>
      <c r="F5145" s="21" t="s">
        <v>5609</v>
      </c>
      <c r="G5145" s="21">
        <v>2019.0</v>
      </c>
      <c r="H5145" s="26">
        <v>43811.0</v>
      </c>
      <c r="I5145" s="21" t="s">
        <v>28736</v>
      </c>
      <c r="J5145" s="21"/>
      <c r="K5145" s="21" t="s">
        <v>28737</v>
      </c>
      <c r="L5145" s="21" t="str">
        <f>IF(ISNUMBER(VLOOKUP(A5145,EXCL,1,FALSE)),"Excluido",IF(ISNUMBER(VLOOKUP(A5145,POST,1,FALSE)),"PostAlerta",IF(ISNUMBER(VLOOKUP(A5145,PRE,1,FALSE)),"PreAlerta","")))</f>
        <v>PostAlerta</v>
      </c>
      <c r="M5145" s="21" t="str">
        <f>IF(ISNUMBER(A5145),(IF(ISNUMBER(VLOOKUP(A5145,KEYWORDS,1,FALSE)),"C/PalabrasClaves","S/PalabrasClaves")),"")</f>
        <v>S/PalabrasClaves</v>
      </c>
      <c r="N5145" s="21" t="str">
        <f t="shared" si="19"/>
        <v/>
      </c>
      <c r="O5145" s="21"/>
      <c r="P5145" s="21" t="s">
        <v>28732</v>
      </c>
      <c r="Q5145" s="21"/>
      <c r="R5145" s="21" t="str">
        <f>LEFT('2012-2022'!$P5145,4)</f>
        <v>2019</v>
      </c>
      <c r="S5145" s="21" t="s">
        <v>74</v>
      </c>
      <c r="T5145" s="21"/>
      <c r="U5145" s="21"/>
      <c r="V5145" s="21"/>
      <c r="W5145" s="27"/>
      <c r="X5145" s="27"/>
      <c r="Y5145" s="12"/>
    </row>
    <row r="5146" ht="15.75" customHeight="1">
      <c r="A5146" s="21">
        <v>3.1847276E7</v>
      </c>
      <c r="B5146" s="21" t="s">
        <v>28738</v>
      </c>
      <c r="C5146" s="21" t="s">
        <v>28739</v>
      </c>
      <c r="D5146" s="21" t="s">
        <v>28740</v>
      </c>
      <c r="E5146" s="21" t="s">
        <v>28038</v>
      </c>
      <c r="F5146" s="21" t="s">
        <v>27579</v>
      </c>
      <c r="G5146" s="21">
        <v>2019.0</v>
      </c>
      <c r="H5146" s="26">
        <v>43818.0</v>
      </c>
      <c r="I5146" s="21" t="s">
        <v>28741</v>
      </c>
      <c r="J5146" s="21"/>
      <c r="K5146" s="21" t="s">
        <v>28742</v>
      </c>
      <c r="L5146" s="21" t="str">
        <f>IF(ISNUMBER(VLOOKUP(A5146,EXCL,1,FALSE)),"Excluido",IF(ISNUMBER(VLOOKUP(A5146,POST,1,FALSE)),"PostAlerta",IF(ISNUMBER(VLOOKUP(A5146,PRE,1,FALSE)),"PreAlerta","")))</f>
        <v>PostAlerta</v>
      </c>
      <c r="M5146" s="21" t="str">
        <f>IF(ISNUMBER(A5146),(IF(ISNUMBER(VLOOKUP(A5146,KEYWORDS,1,FALSE)),"C/PalabrasClaves","S/PalabrasClaves")),"")</f>
        <v>S/PalabrasClaves</v>
      </c>
      <c r="N5146" s="21" t="str">
        <f t="shared" si="19"/>
        <v/>
      </c>
      <c r="O5146" s="21"/>
      <c r="P5146" s="21" t="s">
        <v>28743</v>
      </c>
      <c r="Q5146" s="21"/>
      <c r="R5146" s="21" t="str">
        <f>LEFT('2012-2022'!$P5146,4)</f>
        <v>2019</v>
      </c>
      <c r="S5146" s="21" t="s">
        <v>74</v>
      </c>
      <c r="T5146" s="21"/>
      <c r="U5146" s="21"/>
      <c r="V5146" s="21"/>
      <c r="W5146" s="27"/>
      <c r="X5146" s="27"/>
      <c r="Y5146" s="28"/>
    </row>
    <row r="5147" ht="15.75" customHeight="1">
      <c r="A5147" s="21">
        <v>3.1761702E7</v>
      </c>
      <c r="B5147" s="21" t="s">
        <v>28744</v>
      </c>
      <c r="C5147" s="21" t="s">
        <v>28745</v>
      </c>
      <c r="D5147" s="21" t="s">
        <v>28746</v>
      </c>
      <c r="E5147" s="21" t="s">
        <v>28747</v>
      </c>
      <c r="F5147" s="21" t="s">
        <v>6252</v>
      </c>
      <c r="G5147" s="21">
        <v>2019.0</v>
      </c>
      <c r="H5147" s="26">
        <v>43795.0</v>
      </c>
      <c r="I5147" s="21" t="s">
        <v>28748</v>
      </c>
      <c r="J5147" s="21"/>
      <c r="K5147" s="21" t="s">
        <v>28749</v>
      </c>
      <c r="L5147" s="21" t="str">
        <f>IF(ISNUMBER(VLOOKUP(A5147,EXCL,1,FALSE)),"Excluido",IF(ISNUMBER(VLOOKUP(A5147,POST,1,FALSE)),"PostAlerta",IF(ISNUMBER(VLOOKUP(A5147,PRE,1,FALSE)),"PreAlerta","")))</f>
        <v>PostAlerta</v>
      </c>
      <c r="M5147" s="21" t="str">
        <f>IF(ISNUMBER(A5147),(IF(ISNUMBER(VLOOKUP(A5147,KEYWORDS,1,FALSE)),"C/PalabrasClaves","S/PalabrasClaves")),"")</f>
        <v>S/PalabrasClaves</v>
      </c>
      <c r="N5147" s="21" t="str">
        <f t="shared" si="19"/>
        <v/>
      </c>
      <c r="O5147" s="21"/>
      <c r="P5147" s="21" t="s">
        <v>28750</v>
      </c>
      <c r="Q5147" s="21"/>
      <c r="R5147" s="21" t="str">
        <f>LEFT('2012-2022'!$P5147,4)</f>
        <v>2019</v>
      </c>
      <c r="S5147" s="21" t="s">
        <v>74</v>
      </c>
      <c r="T5147" s="21"/>
      <c r="U5147" s="21"/>
      <c r="V5147" s="21"/>
      <c r="W5147" s="27"/>
      <c r="X5147" s="27"/>
      <c r="Y5147" s="12"/>
    </row>
    <row r="5148" ht="15.75" customHeight="1">
      <c r="A5148" s="21">
        <v>3.1732168E7</v>
      </c>
      <c r="B5148" s="21" t="s">
        <v>28751</v>
      </c>
      <c r="C5148" s="21" t="s">
        <v>28752</v>
      </c>
      <c r="D5148" s="21" t="s">
        <v>28753</v>
      </c>
      <c r="E5148" s="21" t="s">
        <v>28754</v>
      </c>
      <c r="F5148" s="21" t="s">
        <v>28755</v>
      </c>
      <c r="G5148" s="21">
        <v>2019.0</v>
      </c>
      <c r="H5148" s="26">
        <v>43786.0</v>
      </c>
      <c r="I5148" s="21" t="s">
        <v>28756</v>
      </c>
      <c r="J5148" s="21" t="s">
        <v>28757</v>
      </c>
      <c r="K5148" s="21" t="s">
        <v>28758</v>
      </c>
      <c r="L5148" s="21" t="str">
        <f>IF(ISNUMBER(VLOOKUP(A5148,EXCL,1,FALSE)),"Excluido",IF(ISNUMBER(VLOOKUP(A5148,POST,1,FALSE)),"PostAlerta",IF(ISNUMBER(VLOOKUP(A5148,PRE,1,FALSE)),"PreAlerta","")))</f>
        <v>PostAlerta</v>
      </c>
      <c r="M5148" s="21" t="str">
        <f>IF(ISNUMBER(A5148),(IF(ISNUMBER(VLOOKUP(A5148,KEYWORDS,1,FALSE)),"C/PalabrasClaves","S/PalabrasClaves")),"")</f>
        <v>S/PalabrasClaves</v>
      </c>
      <c r="N5148" s="21" t="str">
        <f t="shared" si="19"/>
        <v/>
      </c>
      <c r="O5148" s="21"/>
      <c r="P5148" s="21" t="s">
        <v>28759</v>
      </c>
      <c r="Q5148" s="21"/>
      <c r="R5148" s="21" t="str">
        <f>LEFT('2012-2022'!$P5148,4)</f>
        <v>2019</v>
      </c>
      <c r="S5148" s="21" t="s">
        <v>74</v>
      </c>
      <c r="T5148" s="21"/>
      <c r="U5148" s="21"/>
      <c r="V5148" s="21"/>
      <c r="W5148" s="27"/>
      <c r="X5148" s="27"/>
      <c r="Y5148" s="28"/>
    </row>
    <row r="5149" ht="15.75" customHeight="1">
      <c r="A5149" s="21">
        <v>3.1611482E7</v>
      </c>
      <c r="B5149" s="21" t="s">
        <v>28760</v>
      </c>
      <c r="C5149" s="21" t="s">
        <v>28761</v>
      </c>
      <c r="D5149" s="21" t="s">
        <v>28762</v>
      </c>
      <c r="E5149" s="21" t="s">
        <v>28763</v>
      </c>
      <c r="F5149" s="21" t="s">
        <v>909</v>
      </c>
      <c r="G5149" s="21">
        <v>2019.0</v>
      </c>
      <c r="H5149" s="26">
        <v>43754.0</v>
      </c>
      <c r="I5149" s="21" t="s">
        <v>28764</v>
      </c>
      <c r="J5149" s="21"/>
      <c r="K5149" s="21" t="s">
        <v>28765</v>
      </c>
      <c r="L5149" s="21" t="str">
        <f>IF(ISNUMBER(VLOOKUP(A5149,EXCL,1,FALSE)),"Excluido",IF(ISNUMBER(VLOOKUP(A5149,POST,1,FALSE)),"PostAlerta",IF(ISNUMBER(VLOOKUP(A5149,PRE,1,FALSE)),"PreAlerta","")))</f>
        <v>PostAlerta</v>
      </c>
      <c r="M5149" s="21" t="str">
        <f>IF(ISNUMBER(A5149),(IF(ISNUMBER(VLOOKUP(A5149,KEYWORDS,1,FALSE)),"C/PalabrasClaves","S/PalabrasClaves")),"")</f>
        <v>S/PalabrasClaves</v>
      </c>
      <c r="N5149" s="21" t="str">
        <f t="shared" si="19"/>
        <v/>
      </c>
      <c r="O5149" s="21"/>
      <c r="P5149" s="21" t="s">
        <v>28766</v>
      </c>
      <c r="Q5149" s="21"/>
      <c r="R5149" s="21" t="str">
        <f>LEFT('2012-2022'!$P5149,4)</f>
        <v>2019</v>
      </c>
      <c r="S5149" s="21" t="s">
        <v>74</v>
      </c>
      <c r="T5149" s="21"/>
      <c r="U5149" s="21"/>
      <c r="V5149" s="21"/>
      <c r="W5149" s="27"/>
      <c r="X5149" s="27"/>
      <c r="Y5149" s="12"/>
    </row>
    <row r="5150" ht="15.75" customHeight="1">
      <c r="A5150" s="21">
        <v>3.1847764E7</v>
      </c>
      <c r="B5150" s="21" t="s">
        <v>28767</v>
      </c>
      <c r="C5150" s="21" t="s">
        <v>28768</v>
      </c>
      <c r="D5150" s="21" t="s">
        <v>28769</v>
      </c>
      <c r="E5150" s="21" t="s">
        <v>28770</v>
      </c>
      <c r="F5150" s="21" t="s">
        <v>796</v>
      </c>
      <c r="G5150" s="21">
        <v>2019.0</v>
      </c>
      <c r="H5150" s="26">
        <v>43818.0</v>
      </c>
      <c r="I5150" s="21" t="s">
        <v>28771</v>
      </c>
      <c r="J5150" s="21"/>
      <c r="K5150" s="21" t="s">
        <v>28772</v>
      </c>
      <c r="L5150" s="21" t="str">
        <f>IF(ISNUMBER(VLOOKUP(A5150,EXCL,1,FALSE)),"Excluido",IF(ISNUMBER(VLOOKUP(A5150,POST,1,FALSE)),"PostAlerta",IF(ISNUMBER(VLOOKUP(A5150,PRE,1,FALSE)),"PreAlerta","")))</f>
        <v>PostAlerta</v>
      </c>
      <c r="M5150" s="21" t="str">
        <f>IF(ISNUMBER(A5150),(IF(ISNUMBER(VLOOKUP(A5150,KEYWORDS,1,FALSE)),"C/PalabrasClaves","S/PalabrasClaves")),"")</f>
        <v>S/PalabrasClaves</v>
      </c>
      <c r="N5150" s="21" t="str">
        <f t="shared" si="19"/>
        <v/>
      </c>
      <c r="O5150" s="21"/>
      <c r="P5150" s="21" t="s">
        <v>28766</v>
      </c>
      <c r="Q5150" s="21"/>
      <c r="R5150" s="21" t="str">
        <f>LEFT('2012-2022'!$P5150,4)</f>
        <v>2019</v>
      </c>
      <c r="S5150" s="21" t="s">
        <v>74</v>
      </c>
      <c r="T5150" s="21"/>
      <c r="U5150" s="21"/>
      <c r="V5150" s="21"/>
      <c r="W5150" s="27"/>
      <c r="X5150" s="27"/>
      <c r="Y5150" s="28"/>
    </row>
    <row r="5151" ht="15.75" customHeight="1">
      <c r="A5151" s="21">
        <v>3.1847836E7</v>
      </c>
      <c r="B5151" s="21" t="s">
        <v>28773</v>
      </c>
      <c r="C5151" s="21" t="s">
        <v>28774</v>
      </c>
      <c r="D5151" s="21" t="s">
        <v>28775</v>
      </c>
      <c r="E5151" s="21" t="s">
        <v>28776</v>
      </c>
      <c r="F5151" s="21" t="s">
        <v>28777</v>
      </c>
      <c r="G5151" s="21">
        <v>2019.0</v>
      </c>
      <c r="H5151" s="26">
        <v>43818.0</v>
      </c>
      <c r="I5151" s="21" t="s">
        <v>28778</v>
      </c>
      <c r="J5151" s="21"/>
      <c r="K5151" s="21" t="s">
        <v>28779</v>
      </c>
      <c r="L5151" s="21" t="str">
        <f>IF(ISNUMBER(VLOOKUP(A5151,EXCL,1,FALSE)),"Excluido",IF(ISNUMBER(VLOOKUP(A5151,POST,1,FALSE)),"PostAlerta",IF(ISNUMBER(VLOOKUP(A5151,PRE,1,FALSE)),"PreAlerta","")))</f>
        <v>PostAlerta</v>
      </c>
      <c r="M5151" s="21" t="str">
        <f>IF(ISNUMBER(A5151),(IF(ISNUMBER(VLOOKUP(A5151,KEYWORDS,1,FALSE)),"C/PalabrasClaves","S/PalabrasClaves")),"")</f>
        <v>S/PalabrasClaves</v>
      </c>
      <c r="N5151" s="21" t="str">
        <f t="shared" si="19"/>
        <v/>
      </c>
      <c r="O5151" s="21"/>
      <c r="P5151" s="21" t="s">
        <v>28766</v>
      </c>
      <c r="Q5151" s="21"/>
      <c r="R5151" s="21" t="str">
        <f>LEFT('2012-2022'!$P5151,4)</f>
        <v>2019</v>
      </c>
      <c r="S5151" s="21" t="s">
        <v>74</v>
      </c>
      <c r="T5151" s="21"/>
      <c r="U5151" s="21"/>
      <c r="V5151" s="21"/>
      <c r="W5151" s="27"/>
      <c r="X5151" s="27"/>
      <c r="Y5151" s="12"/>
    </row>
    <row r="5152" ht="15.75" customHeight="1">
      <c r="A5152" s="21">
        <v>3.1856227E7</v>
      </c>
      <c r="B5152" s="21" t="s">
        <v>28780</v>
      </c>
      <c r="C5152" s="21" t="s">
        <v>28781</v>
      </c>
      <c r="D5152" s="21" t="s">
        <v>28782</v>
      </c>
      <c r="E5152" s="21" t="s">
        <v>28783</v>
      </c>
      <c r="F5152" s="21" t="s">
        <v>2831</v>
      </c>
      <c r="G5152" s="21">
        <v>2019.0</v>
      </c>
      <c r="H5152" s="26">
        <v>43819.0</v>
      </c>
      <c r="I5152" s="21" t="s">
        <v>28784</v>
      </c>
      <c r="J5152" s="21"/>
      <c r="K5152" s="21" t="s">
        <v>28785</v>
      </c>
      <c r="L5152" s="21" t="str">
        <f>IF(ISNUMBER(VLOOKUP(A5152,EXCL,1,FALSE)),"Excluido",IF(ISNUMBER(VLOOKUP(A5152,POST,1,FALSE)),"PostAlerta",IF(ISNUMBER(VLOOKUP(A5152,PRE,1,FALSE)),"PreAlerta","")))</f>
        <v>PostAlerta</v>
      </c>
      <c r="M5152" s="21" t="str">
        <f>IF(ISNUMBER(A5152),(IF(ISNUMBER(VLOOKUP(A5152,KEYWORDS,1,FALSE)),"C/PalabrasClaves","S/PalabrasClaves")),"")</f>
        <v>S/PalabrasClaves</v>
      </c>
      <c r="N5152" s="21" t="str">
        <f t="shared" si="19"/>
        <v/>
      </c>
      <c r="O5152" s="21"/>
      <c r="P5152" s="21" t="s">
        <v>28786</v>
      </c>
      <c r="Q5152" s="21"/>
      <c r="R5152" s="21" t="str">
        <f>LEFT('2012-2022'!$P5152,4)</f>
        <v>2019</v>
      </c>
      <c r="S5152" s="21" t="s">
        <v>74</v>
      </c>
      <c r="T5152" s="21"/>
      <c r="U5152" s="21"/>
      <c r="V5152" s="21"/>
      <c r="W5152" s="27"/>
      <c r="X5152" s="27"/>
      <c r="Y5152" s="28"/>
    </row>
    <row r="5153" ht="15.75" customHeight="1">
      <c r="A5153" s="21">
        <v>3.1885226E7</v>
      </c>
      <c r="B5153" s="21" t="s">
        <v>28787</v>
      </c>
      <c r="C5153" s="21" t="s">
        <v>28788</v>
      </c>
      <c r="D5153" s="21" t="s">
        <v>28789</v>
      </c>
      <c r="E5153" s="21" t="s">
        <v>3049</v>
      </c>
      <c r="F5153" s="21" t="s">
        <v>3022</v>
      </c>
      <c r="G5153" s="21">
        <v>2019.0</v>
      </c>
      <c r="H5153" s="26">
        <v>43830.0</v>
      </c>
      <c r="I5153" s="21"/>
      <c r="J5153" s="21"/>
      <c r="K5153" s="21" t="s">
        <v>28790</v>
      </c>
      <c r="L5153" s="21" t="str">
        <f>IF(ISNUMBER(VLOOKUP(A5153,EXCL,1,FALSE)),"Excluido",IF(ISNUMBER(VLOOKUP(A5153,POST,1,FALSE)),"PostAlerta",IF(ISNUMBER(VLOOKUP(A5153,PRE,1,FALSE)),"PreAlerta","")))</f>
        <v>PostAlerta</v>
      </c>
      <c r="M5153" s="21" t="str">
        <f>IF(ISNUMBER(A5153),(IF(ISNUMBER(VLOOKUP(A5153,KEYWORDS,1,FALSE)),"C/PalabrasClaves","S/PalabrasClaves")),"")</f>
        <v>S/PalabrasClaves</v>
      </c>
      <c r="N5153" s="21" t="str">
        <f t="shared" si="19"/>
        <v/>
      </c>
      <c r="O5153" s="21"/>
      <c r="P5153" s="21" t="s">
        <v>28786</v>
      </c>
      <c r="Q5153" s="21"/>
      <c r="R5153" s="21" t="str">
        <f>LEFT('2012-2022'!$P5153,4)</f>
        <v>2019</v>
      </c>
      <c r="S5153" s="21" t="s">
        <v>74</v>
      </c>
      <c r="T5153" s="21"/>
      <c r="U5153" s="21"/>
      <c r="V5153" s="21"/>
      <c r="W5153" s="27"/>
      <c r="X5153" s="27"/>
      <c r="Y5153" s="12"/>
    </row>
    <row r="5154" ht="15.75" customHeight="1">
      <c r="A5154" s="21">
        <v>3.1861899E7</v>
      </c>
      <c r="B5154" s="21" t="s">
        <v>28791</v>
      </c>
      <c r="C5154" s="21" t="s">
        <v>28792</v>
      </c>
      <c r="D5154" s="21" t="s">
        <v>28793</v>
      </c>
      <c r="E5154" s="21" t="s">
        <v>28794</v>
      </c>
      <c r="F5154" s="21" t="s">
        <v>5636</v>
      </c>
      <c r="G5154" s="21">
        <v>2019.0</v>
      </c>
      <c r="H5154" s="26">
        <v>43821.0</v>
      </c>
      <c r="I5154" s="21" t="s">
        <v>28795</v>
      </c>
      <c r="J5154" s="21"/>
      <c r="K5154" s="21" t="s">
        <v>28796</v>
      </c>
      <c r="L5154" s="21" t="str">
        <f>IF(ISNUMBER(VLOOKUP(A5154,EXCL,1,FALSE)),"Excluido",IF(ISNUMBER(VLOOKUP(A5154,POST,1,FALSE)),"PostAlerta",IF(ISNUMBER(VLOOKUP(A5154,PRE,1,FALSE)),"PreAlerta","")))</f>
        <v>PostAlerta</v>
      </c>
      <c r="M5154" s="21" t="str">
        <f>IF(ISNUMBER(A5154),(IF(ISNUMBER(VLOOKUP(A5154,KEYWORDS,1,FALSE)),"C/PalabrasClaves","S/PalabrasClaves")),"")</f>
        <v>S/PalabrasClaves</v>
      </c>
      <c r="N5154" s="21" t="str">
        <f t="shared" si="19"/>
        <v/>
      </c>
      <c r="O5154" s="21"/>
      <c r="P5154" s="21" t="s">
        <v>28797</v>
      </c>
      <c r="Q5154" s="21"/>
      <c r="R5154" s="21" t="str">
        <f>LEFT('2012-2022'!$P5154,4)</f>
        <v>2019</v>
      </c>
      <c r="S5154" s="21" t="s">
        <v>74</v>
      </c>
      <c r="T5154" s="21"/>
      <c r="U5154" s="21"/>
      <c r="V5154" s="21"/>
      <c r="W5154" s="27"/>
      <c r="X5154" s="27"/>
      <c r="Y5154" s="28"/>
    </row>
    <row r="5155" ht="15.75" customHeight="1">
      <c r="A5155" s="21">
        <v>3.1864403E7</v>
      </c>
      <c r="B5155" s="21" t="s">
        <v>28798</v>
      </c>
      <c r="C5155" s="21" t="s">
        <v>28799</v>
      </c>
      <c r="D5155" s="21" t="s">
        <v>28800</v>
      </c>
      <c r="E5155" s="21" t="s">
        <v>10580</v>
      </c>
      <c r="F5155" s="21" t="s">
        <v>332</v>
      </c>
      <c r="G5155" s="21">
        <v>2019.0</v>
      </c>
      <c r="H5155" s="26">
        <v>43822.0</v>
      </c>
      <c r="I5155" s="21" t="s">
        <v>28801</v>
      </c>
      <c r="J5155" s="21"/>
      <c r="K5155" s="21" t="s">
        <v>28802</v>
      </c>
      <c r="L5155" s="21" t="str">
        <f>IF(ISNUMBER(VLOOKUP(A5155,EXCL,1,FALSE)),"Excluido",IF(ISNUMBER(VLOOKUP(A5155,POST,1,FALSE)),"PostAlerta",IF(ISNUMBER(VLOOKUP(A5155,PRE,1,FALSE)),"PreAlerta","")))</f>
        <v>Excluido</v>
      </c>
      <c r="M5155" s="21" t="str">
        <f>IF(ISNUMBER(A5155),(IF(ISNUMBER(VLOOKUP(A5155,KEYWORDS,1,FALSE)),"C/PalabrasClaves","S/PalabrasClaves")),"")</f>
        <v>S/PalabrasClaves</v>
      </c>
      <c r="N5155" s="21" t="str">
        <f t="shared" si="19"/>
        <v/>
      </c>
      <c r="O5155" s="21"/>
      <c r="P5155" s="21" t="s">
        <v>28803</v>
      </c>
      <c r="Q5155" s="21"/>
      <c r="R5155" s="21" t="str">
        <f>LEFT('2012-2022'!$P5155,4)</f>
        <v>2019</v>
      </c>
      <c r="S5155" s="21" t="s">
        <v>74</v>
      </c>
      <c r="T5155" s="21"/>
      <c r="U5155" s="21"/>
      <c r="V5155" s="21"/>
      <c r="W5155" s="27"/>
      <c r="X5155" s="27"/>
      <c r="Y5155" s="12"/>
    </row>
    <row r="5156" ht="15.75" customHeight="1">
      <c r="A5156" s="21">
        <v>3.1666366E7</v>
      </c>
      <c r="B5156" s="21" t="s">
        <v>28804</v>
      </c>
      <c r="C5156" s="21" t="s">
        <v>28805</v>
      </c>
      <c r="D5156" s="21" t="s">
        <v>28806</v>
      </c>
      <c r="E5156" s="21" t="s">
        <v>13692</v>
      </c>
      <c r="F5156" s="21" t="s">
        <v>175</v>
      </c>
      <c r="G5156" s="21">
        <v>2019.0</v>
      </c>
      <c r="H5156" s="26">
        <v>43770.0</v>
      </c>
      <c r="I5156" s="21" t="s">
        <v>28807</v>
      </c>
      <c r="J5156" s="21"/>
      <c r="K5156" s="21" t="s">
        <v>28808</v>
      </c>
      <c r="L5156" s="21" t="str">
        <f>IF(ISNUMBER(VLOOKUP(A5156,EXCL,1,FALSE)),"Excluido",IF(ISNUMBER(VLOOKUP(A5156,POST,1,FALSE)),"PostAlerta",IF(ISNUMBER(VLOOKUP(A5156,PRE,1,FALSE)),"PreAlerta","")))</f>
        <v>PostAlerta</v>
      </c>
      <c r="M5156" s="21" t="str">
        <f>IF(ISNUMBER(A5156),(IF(ISNUMBER(VLOOKUP(A5156,KEYWORDS,1,FALSE)),"C/PalabrasClaves","S/PalabrasClaves")),"")</f>
        <v>S/PalabrasClaves</v>
      </c>
      <c r="N5156" s="21" t="str">
        <f t="shared" si="19"/>
        <v/>
      </c>
      <c r="O5156" s="21"/>
      <c r="P5156" s="21" t="s">
        <v>28809</v>
      </c>
      <c r="Q5156" s="21"/>
      <c r="R5156" s="21" t="str">
        <f>LEFT('2012-2022'!$P5156,4)</f>
        <v>2019</v>
      </c>
      <c r="S5156" s="21" t="s">
        <v>74</v>
      </c>
      <c r="T5156" s="21"/>
      <c r="U5156" s="21"/>
      <c r="V5156" s="21"/>
      <c r="W5156" s="27"/>
      <c r="X5156" s="27"/>
      <c r="Y5156" s="28"/>
    </row>
    <row r="5157" ht="15.75" customHeight="1">
      <c r="A5157" s="21">
        <v>3.187029E7</v>
      </c>
      <c r="B5157" s="21" t="s">
        <v>28810</v>
      </c>
      <c r="C5157" s="21" t="s">
        <v>28811</v>
      </c>
      <c r="D5157" s="21" t="s">
        <v>28812</v>
      </c>
      <c r="E5157" s="21" t="s">
        <v>28813</v>
      </c>
      <c r="F5157" s="21" t="s">
        <v>605</v>
      </c>
      <c r="G5157" s="21">
        <v>2019.0</v>
      </c>
      <c r="H5157" s="26">
        <v>43824.0</v>
      </c>
      <c r="I5157" s="21" t="s">
        <v>28814</v>
      </c>
      <c r="J5157" s="21"/>
      <c r="K5157" s="21" t="s">
        <v>28815</v>
      </c>
      <c r="L5157" s="21" t="str">
        <f>IF(ISNUMBER(VLOOKUP(A5157,EXCL,1,FALSE)),"Excluido",IF(ISNUMBER(VLOOKUP(A5157,POST,1,FALSE)),"PostAlerta",IF(ISNUMBER(VLOOKUP(A5157,PRE,1,FALSE)),"PreAlerta","")))</f>
        <v>PostAlerta</v>
      </c>
      <c r="M5157" s="21" t="str">
        <f>IF(ISNUMBER(A5157),(IF(ISNUMBER(VLOOKUP(A5157,KEYWORDS,1,FALSE)),"C/PalabrasClaves","S/PalabrasClaves")),"")</f>
        <v>S/PalabrasClaves</v>
      </c>
      <c r="N5157" s="21" t="str">
        <f t="shared" si="19"/>
        <v/>
      </c>
      <c r="O5157" s="21"/>
      <c r="P5157" s="21" t="s">
        <v>28816</v>
      </c>
      <c r="Q5157" s="21"/>
      <c r="R5157" s="21" t="str">
        <f>LEFT('2012-2022'!$P5157,4)</f>
        <v>2019</v>
      </c>
      <c r="S5157" s="21" t="s">
        <v>74</v>
      </c>
      <c r="T5157" s="21"/>
      <c r="U5157" s="21"/>
      <c r="V5157" s="21"/>
      <c r="W5157" s="27"/>
      <c r="X5157" s="27"/>
      <c r="Y5157" s="12"/>
    </row>
    <row r="5158" ht="15.75" customHeight="1">
      <c r="A5158" s="21">
        <v>3.1229556E7</v>
      </c>
      <c r="B5158" s="21" t="s">
        <v>28817</v>
      </c>
      <c r="C5158" s="21" t="s">
        <v>28818</v>
      </c>
      <c r="D5158" s="21" t="s">
        <v>28819</v>
      </c>
      <c r="E5158" s="21" t="s">
        <v>28820</v>
      </c>
      <c r="F5158" s="21" t="s">
        <v>28821</v>
      </c>
      <c r="G5158" s="21">
        <v>2020.0</v>
      </c>
      <c r="H5158" s="26">
        <v>43640.0</v>
      </c>
      <c r="I5158" s="21"/>
      <c r="J5158" s="21"/>
      <c r="K5158" s="21" t="s">
        <v>28822</v>
      </c>
      <c r="L5158" s="21" t="str">
        <f>IF(ISNUMBER(VLOOKUP(A5158,EXCL,1,FALSE)),"Excluido",IF(ISNUMBER(VLOOKUP(A5158,POST,1,FALSE)),"PostAlerta",IF(ISNUMBER(VLOOKUP(A5158,PRE,1,FALSE)),"PreAlerta","")))</f>
        <v>PostAlerta</v>
      </c>
      <c r="M5158" s="21" t="str">
        <f>IF(ISNUMBER(A5158),(IF(ISNUMBER(VLOOKUP(A5158,KEYWORDS,1,FALSE)),"C/PalabrasClaves","S/PalabrasClaves")),"")</f>
        <v>S/PalabrasClaves</v>
      </c>
      <c r="N5158" s="21" t="str">
        <f t="shared" si="19"/>
        <v/>
      </c>
      <c r="O5158" s="21"/>
      <c r="P5158" s="21" t="s">
        <v>28823</v>
      </c>
      <c r="Q5158" s="21"/>
      <c r="R5158" s="21" t="str">
        <f>LEFT('2012-2022'!$P5158,4)</f>
        <v>2020</v>
      </c>
      <c r="S5158" s="21" t="s">
        <v>39</v>
      </c>
      <c r="T5158" s="21"/>
      <c r="U5158" s="21"/>
      <c r="V5158" s="21"/>
      <c r="W5158" s="27"/>
      <c r="X5158" s="27"/>
      <c r="Y5158" s="28"/>
    </row>
    <row r="5159" ht="15.75" customHeight="1">
      <c r="A5159" s="21">
        <v>3.1302148E7</v>
      </c>
      <c r="B5159" s="21" t="s">
        <v>28824</v>
      </c>
      <c r="C5159" s="21" t="s">
        <v>28825</v>
      </c>
      <c r="D5159" s="21" t="s">
        <v>28826</v>
      </c>
      <c r="E5159" s="21" t="s">
        <v>28827</v>
      </c>
      <c r="F5159" s="21" t="s">
        <v>28828</v>
      </c>
      <c r="G5159" s="21">
        <v>2020.0</v>
      </c>
      <c r="H5159" s="26">
        <v>43661.0</v>
      </c>
      <c r="I5159" s="21"/>
      <c r="J5159" s="21"/>
      <c r="K5159" s="21" t="s">
        <v>28829</v>
      </c>
      <c r="L5159" s="21" t="str">
        <f>IF(ISNUMBER(VLOOKUP(A5159,EXCL,1,FALSE)),"Excluido",IF(ISNUMBER(VLOOKUP(A5159,POST,1,FALSE)),"PostAlerta",IF(ISNUMBER(VLOOKUP(A5159,PRE,1,FALSE)),"PreAlerta","")))</f>
        <v>PostAlerta</v>
      </c>
      <c r="M5159" s="21" t="str">
        <f>IF(ISNUMBER(A5159),(IF(ISNUMBER(VLOOKUP(A5159,KEYWORDS,1,FALSE)),"C/PalabrasClaves","S/PalabrasClaves")),"")</f>
        <v>S/PalabrasClaves</v>
      </c>
      <c r="N5159" s="21" t="str">
        <f t="shared" si="19"/>
        <v/>
      </c>
      <c r="O5159" s="21"/>
      <c r="P5159" s="21" t="s">
        <v>28823</v>
      </c>
      <c r="Q5159" s="21"/>
      <c r="R5159" s="21" t="str">
        <f>LEFT('2012-2022'!$P5159,4)</f>
        <v>2020</v>
      </c>
      <c r="S5159" s="21" t="s">
        <v>39</v>
      </c>
      <c r="T5159" s="21"/>
      <c r="U5159" s="21"/>
      <c r="V5159" s="21"/>
      <c r="W5159" s="27"/>
      <c r="X5159" s="27"/>
      <c r="Y5159" s="12"/>
    </row>
    <row r="5160" ht="15.75" customHeight="1">
      <c r="A5160" s="21">
        <v>3.133754E7</v>
      </c>
      <c r="B5160" s="21" t="s">
        <v>28830</v>
      </c>
      <c r="C5160" s="21" t="s">
        <v>28831</v>
      </c>
      <c r="D5160" s="21" t="s">
        <v>28832</v>
      </c>
      <c r="E5160" s="21" t="s">
        <v>28833</v>
      </c>
      <c r="F5160" s="21" t="s">
        <v>18217</v>
      </c>
      <c r="G5160" s="21">
        <v>2020.0</v>
      </c>
      <c r="H5160" s="26">
        <v>43671.0</v>
      </c>
      <c r="I5160" s="21"/>
      <c r="J5160" s="21"/>
      <c r="K5160" s="21" t="s">
        <v>28834</v>
      </c>
      <c r="L5160" s="21" t="str">
        <f>IF(ISNUMBER(VLOOKUP(A5160,EXCL,1,FALSE)),"Excluido",IF(ISNUMBER(VLOOKUP(A5160,POST,1,FALSE)),"PostAlerta",IF(ISNUMBER(VLOOKUP(A5160,PRE,1,FALSE)),"PreAlerta","")))</f>
        <v>PostAlerta</v>
      </c>
      <c r="M5160" s="21" t="str">
        <f>IF(ISNUMBER(A5160),(IF(ISNUMBER(VLOOKUP(A5160,KEYWORDS,1,FALSE)),"C/PalabrasClaves","S/PalabrasClaves")),"")</f>
        <v>S/PalabrasClaves</v>
      </c>
      <c r="N5160" s="21" t="str">
        <f t="shared" si="19"/>
        <v/>
      </c>
      <c r="O5160" s="21"/>
      <c r="P5160" s="21" t="s">
        <v>28823</v>
      </c>
      <c r="Q5160" s="21"/>
      <c r="R5160" s="21" t="str">
        <f>LEFT('2012-2022'!$P5160,4)</f>
        <v>2020</v>
      </c>
      <c r="S5160" s="21" t="s">
        <v>39</v>
      </c>
      <c r="T5160" s="21"/>
      <c r="U5160" s="21"/>
      <c r="V5160" s="21"/>
      <c r="W5160" s="27"/>
      <c r="X5160" s="27"/>
      <c r="Y5160" s="28"/>
    </row>
    <row r="5161" ht="15.75" customHeight="1">
      <c r="A5161" s="21">
        <v>3.1408412E7</v>
      </c>
      <c r="B5161" s="21" t="s">
        <v>28835</v>
      </c>
      <c r="C5161" s="21" t="s">
        <v>28836</v>
      </c>
      <c r="D5161" s="21" t="s">
        <v>28837</v>
      </c>
      <c r="E5161" s="21" t="s">
        <v>28838</v>
      </c>
      <c r="F5161" s="21" t="s">
        <v>151</v>
      </c>
      <c r="G5161" s="21">
        <v>2020.0</v>
      </c>
      <c r="H5161" s="26">
        <v>43691.0</v>
      </c>
      <c r="I5161" s="21"/>
      <c r="J5161" s="21"/>
      <c r="K5161" s="21" t="s">
        <v>28839</v>
      </c>
      <c r="L5161" s="21" t="str">
        <f>IF(ISNUMBER(VLOOKUP(A5161,EXCL,1,FALSE)),"Excluido",IF(ISNUMBER(VLOOKUP(A5161,POST,1,FALSE)),"PostAlerta",IF(ISNUMBER(VLOOKUP(A5161,PRE,1,FALSE)),"PreAlerta","")))</f>
        <v>PostAlerta</v>
      </c>
      <c r="M5161" s="21" t="str">
        <f>IF(ISNUMBER(A5161),(IF(ISNUMBER(VLOOKUP(A5161,KEYWORDS,1,FALSE)),"C/PalabrasClaves","S/PalabrasClaves")),"")</f>
        <v>S/PalabrasClaves</v>
      </c>
      <c r="N5161" s="21" t="str">
        <f t="shared" si="19"/>
        <v/>
      </c>
      <c r="O5161" s="21"/>
      <c r="P5161" s="21" t="s">
        <v>28823</v>
      </c>
      <c r="Q5161" s="21"/>
      <c r="R5161" s="21" t="str">
        <f>LEFT('2012-2022'!$P5161,4)</f>
        <v>2020</v>
      </c>
      <c r="S5161" s="21" t="s">
        <v>39</v>
      </c>
      <c r="T5161" s="21"/>
      <c r="U5161" s="21"/>
      <c r="V5161" s="21"/>
      <c r="W5161" s="27"/>
      <c r="X5161" s="27"/>
      <c r="Y5161" s="12"/>
    </row>
    <row r="5162" ht="15.75" customHeight="1">
      <c r="A5162" s="21">
        <v>3.1501035E7</v>
      </c>
      <c r="B5162" s="21" t="s">
        <v>28840</v>
      </c>
      <c r="C5162" s="21" t="s">
        <v>28841</v>
      </c>
      <c r="D5162" s="21" t="s">
        <v>28842</v>
      </c>
      <c r="E5162" s="21" t="s">
        <v>28843</v>
      </c>
      <c r="F5162" s="21" t="s">
        <v>496</v>
      </c>
      <c r="G5162" s="21">
        <v>2020.0</v>
      </c>
      <c r="H5162" s="26">
        <v>43719.0</v>
      </c>
      <c r="I5162" s="21" t="s">
        <v>28844</v>
      </c>
      <c r="J5162" s="21" t="s">
        <v>28845</v>
      </c>
      <c r="K5162" s="21" t="s">
        <v>28846</v>
      </c>
      <c r="L5162" s="21" t="str">
        <f>IF(ISNUMBER(VLOOKUP(A5162,EXCL,1,FALSE)),"Excluido",IF(ISNUMBER(VLOOKUP(A5162,POST,1,FALSE)),"PostAlerta",IF(ISNUMBER(VLOOKUP(A5162,PRE,1,FALSE)),"PreAlerta","")))</f>
        <v>PostAlerta</v>
      </c>
      <c r="M5162" s="21" t="str">
        <f>IF(ISNUMBER(A5162),(IF(ISNUMBER(VLOOKUP(A5162,KEYWORDS,1,FALSE)),"C/PalabrasClaves","S/PalabrasClaves")),"")</f>
        <v>S/PalabrasClaves</v>
      </c>
      <c r="N5162" s="21" t="str">
        <f t="shared" si="19"/>
        <v/>
      </c>
      <c r="O5162" s="21"/>
      <c r="P5162" s="21" t="s">
        <v>28823</v>
      </c>
      <c r="Q5162" s="21"/>
      <c r="R5162" s="21" t="str">
        <f>LEFT('2012-2022'!$P5162,4)</f>
        <v>2020</v>
      </c>
      <c r="S5162" s="21" t="s">
        <v>39</v>
      </c>
      <c r="T5162" s="21"/>
      <c r="U5162" s="21"/>
      <c r="V5162" s="21"/>
      <c r="W5162" s="27"/>
      <c r="X5162" s="27"/>
      <c r="Y5162" s="28"/>
    </row>
    <row r="5163" ht="15.75" customHeight="1">
      <c r="A5163" s="21">
        <v>3.1542229E7</v>
      </c>
      <c r="B5163" s="21" t="s">
        <v>28847</v>
      </c>
      <c r="C5163" s="21" t="s">
        <v>28848</v>
      </c>
      <c r="D5163" s="21" t="s">
        <v>28849</v>
      </c>
      <c r="E5163" s="21" t="s">
        <v>24791</v>
      </c>
      <c r="F5163" s="21" t="s">
        <v>496</v>
      </c>
      <c r="G5163" s="21">
        <v>2020.0</v>
      </c>
      <c r="H5163" s="26">
        <v>43731.0</v>
      </c>
      <c r="I5163" s="21"/>
      <c r="J5163" s="21"/>
      <c r="K5163" s="21" t="s">
        <v>28850</v>
      </c>
      <c r="L5163" s="21" t="str">
        <f>IF(ISNUMBER(VLOOKUP(A5163,EXCL,1,FALSE)),"Excluido",IF(ISNUMBER(VLOOKUP(A5163,POST,1,FALSE)),"PostAlerta",IF(ISNUMBER(VLOOKUP(A5163,PRE,1,FALSE)),"PreAlerta","")))</f>
        <v>PostAlerta</v>
      </c>
      <c r="M5163" s="21" t="str">
        <f>IF(ISNUMBER(A5163),(IF(ISNUMBER(VLOOKUP(A5163,KEYWORDS,1,FALSE)),"C/PalabrasClaves","S/PalabrasClaves")),"")</f>
        <v>S/PalabrasClaves</v>
      </c>
      <c r="N5163" s="21" t="str">
        <f t="shared" si="19"/>
        <v/>
      </c>
      <c r="O5163" s="21"/>
      <c r="P5163" s="21" t="s">
        <v>28823</v>
      </c>
      <c r="Q5163" s="21"/>
      <c r="R5163" s="21" t="str">
        <f>LEFT('2012-2022'!$P5163,4)</f>
        <v>2020</v>
      </c>
      <c r="S5163" s="21" t="s">
        <v>39</v>
      </c>
      <c r="T5163" s="21"/>
      <c r="U5163" s="21"/>
      <c r="V5163" s="21"/>
      <c r="W5163" s="27"/>
      <c r="X5163" s="27"/>
      <c r="Y5163" s="12"/>
    </row>
    <row r="5164" ht="15.75" customHeight="1">
      <c r="A5164" s="21">
        <v>3.1549736E7</v>
      </c>
      <c r="B5164" s="21" t="s">
        <v>28851</v>
      </c>
      <c r="C5164" s="21" t="s">
        <v>28852</v>
      </c>
      <c r="D5164" s="21" t="s">
        <v>28853</v>
      </c>
      <c r="E5164" s="21" t="s">
        <v>3430</v>
      </c>
      <c r="F5164" s="21" t="s">
        <v>1205</v>
      </c>
      <c r="G5164" s="21">
        <v>2020.0</v>
      </c>
      <c r="H5164" s="26">
        <v>43733.0</v>
      </c>
      <c r="I5164" s="21"/>
      <c r="J5164" s="21"/>
      <c r="K5164" s="21" t="s">
        <v>28854</v>
      </c>
      <c r="L5164" s="21" t="str">
        <f>IF(ISNUMBER(VLOOKUP(A5164,EXCL,1,FALSE)),"Excluido",IF(ISNUMBER(VLOOKUP(A5164,POST,1,FALSE)),"PostAlerta",IF(ISNUMBER(VLOOKUP(A5164,PRE,1,FALSE)),"PreAlerta","")))</f>
        <v>PostAlerta</v>
      </c>
      <c r="M5164" s="21" t="str">
        <f>IF(ISNUMBER(A5164),(IF(ISNUMBER(VLOOKUP(A5164,KEYWORDS,1,FALSE)),"C/PalabrasClaves","S/PalabrasClaves")),"")</f>
        <v>S/PalabrasClaves</v>
      </c>
      <c r="N5164" s="21" t="str">
        <f t="shared" si="19"/>
        <v/>
      </c>
      <c r="O5164" s="21"/>
      <c r="P5164" s="21" t="s">
        <v>28823</v>
      </c>
      <c r="Q5164" s="21"/>
      <c r="R5164" s="21" t="str">
        <f>LEFT('2012-2022'!$P5164,4)</f>
        <v>2020</v>
      </c>
      <c r="S5164" s="21" t="s">
        <v>39</v>
      </c>
      <c r="T5164" s="21"/>
      <c r="U5164" s="21"/>
      <c r="V5164" s="21"/>
      <c r="W5164" s="27"/>
      <c r="X5164" s="27"/>
      <c r="Y5164" s="28"/>
    </row>
    <row r="5165" ht="15.75" customHeight="1">
      <c r="A5165" s="21">
        <v>3.1551528E7</v>
      </c>
      <c r="B5165" s="21" t="s">
        <v>28855</v>
      </c>
      <c r="C5165" s="21" t="s">
        <v>28856</v>
      </c>
      <c r="D5165" s="21" t="s">
        <v>28857</v>
      </c>
      <c r="E5165" s="21" t="s">
        <v>28559</v>
      </c>
      <c r="F5165" s="21" t="s">
        <v>144</v>
      </c>
      <c r="G5165" s="21">
        <v>2020.0</v>
      </c>
      <c r="H5165" s="26">
        <v>43734.0</v>
      </c>
      <c r="I5165" s="21" t="s">
        <v>28858</v>
      </c>
      <c r="J5165" s="21"/>
      <c r="K5165" s="21" t="s">
        <v>28859</v>
      </c>
      <c r="L5165" s="21" t="str">
        <f>IF(ISNUMBER(VLOOKUP(A5165,EXCL,1,FALSE)),"Excluido",IF(ISNUMBER(VLOOKUP(A5165,POST,1,FALSE)),"PostAlerta",IF(ISNUMBER(VLOOKUP(A5165,PRE,1,FALSE)),"PreAlerta","")))</f>
        <v>PostAlerta</v>
      </c>
      <c r="M5165" s="21" t="str">
        <f>IF(ISNUMBER(A5165),(IF(ISNUMBER(VLOOKUP(A5165,KEYWORDS,1,FALSE)),"C/PalabrasClaves","S/PalabrasClaves")),"")</f>
        <v>S/PalabrasClaves</v>
      </c>
      <c r="N5165" s="21" t="str">
        <f t="shared" si="19"/>
        <v/>
      </c>
      <c r="O5165" s="21"/>
      <c r="P5165" s="21" t="s">
        <v>28823</v>
      </c>
      <c r="Q5165" s="21"/>
      <c r="R5165" s="21" t="str">
        <f>LEFT('2012-2022'!$P5165,4)</f>
        <v>2020</v>
      </c>
      <c r="S5165" s="21" t="s">
        <v>39</v>
      </c>
      <c r="T5165" s="21"/>
      <c r="U5165" s="21"/>
      <c r="V5165" s="21"/>
      <c r="W5165" s="27"/>
      <c r="X5165" s="27"/>
      <c r="Y5165" s="12"/>
    </row>
    <row r="5166" ht="15.75" customHeight="1">
      <c r="A5166" s="21">
        <v>3.1564642E7</v>
      </c>
      <c r="B5166" s="21" t="s">
        <v>28860</v>
      </c>
      <c r="C5166" s="21" t="s">
        <v>28861</v>
      </c>
      <c r="D5166" s="21" t="s">
        <v>28862</v>
      </c>
      <c r="E5166" s="21" t="s">
        <v>27480</v>
      </c>
      <c r="F5166" s="21" t="s">
        <v>496</v>
      </c>
      <c r="G5166" s="21">
        <v>2020.0</v>
      </c>
      <c r="H5166" s="26">
        <v>43739.0</v>
      </c>
      <c r="I5166" s="21"/>
      <c r="J5166" s="21"/>
      <c r="K5166" s="21" t="s">
        <v>28863</v>
      </c>
      <c r="L5166" s="21" t="str">
        <f>IF(ISNUMBER(VLOOKUP(A5166,EXCL,1,FALSE)),"Excluido",IF(ISNUMBER(VLOOKUP(A5166,POST,1,FALSE)),"PostAlerta",IF(ISNUMBER(VLOOKUP(A5166,PRE,1,FALSE)),"PreAlerta","")))</f>
        <v>PostAlerta</v>
      </c>
      <c r="M5166" s="21" t="str">
        <f>IF(ISNUMBER(A5166),(IF(ISNUMBER(VLOOKUP(A5166,KEYWORDS,1,FALSE)),"C/PalabrasClaves","S/PalabrasClaves")),"")</f>
        <v>S/PalabrasClaves</v>
      </c>
      <c r="N5166" s="21" t="str">
        <f t="shared" si="19"/>
        <v/>
      </c>
      <c r="O5166" s="21"/>
      <c r="P5166" s="21" t="s">
        <v>28823</v>
      </c>
      <c r="Q5166" s="21"/>
      <c r="R5166" s="21" t="str">
        <f>LEFT('2012-2022'!$P5166,4)</f>
        <v>2020</v>
      </c>
      <c r="S5166" s="21" t="s">
        <v>39</v>
      </c>
      <c r="T5166" s="21"/>
      <c r="U5166" s="21"/>
      <c r="V5166" s="21"/>
      <c r="W5166" s="27"/>
      <c r="X5166" s="27"/>
      <c r="Y5166" s="28"/>
    </row>
    <row r="5167" ht="15.75" customHeight="1">
      <c r="A5167" s="21">
        <v>3.1564643E7</v>
      </c>
      <c r="B5167" s="21" t="s">
        <v>28864</v>
      </c>
      <c r="C5167" s="21" t="s">
        <v>28865</v>
      </c>
      <c r="D5167" s="21" t="s">
        <v>28866</v>
      </c>
      <c r="E5167" s="21" t="s">
        <v>28867</v>
      </c>
      <c r="F5167" s="21" t="s">
        <v>496</v>
      </c>
      <c r="G5167" s="21">
        <v>2020.0</v>
      </c>
      <c r="H5167" s="26">
        <v>43739.0</v>
      </c>
      <c r="I5167" s="21"/>
      <c r="J5167" s="21"/>
      <c r="K5167" s="21" t="s">
        <v>28868</v>
      </c>
      <c r="L5167" s="21" t="str">
        <f>IF(ISNUMBER(VLOOKUP(A5167,EXCL,1,FALSE)),"Excluido",IF(ISNUMBER(VLOOKUP(A5167,POST,1,FALSE)),"PostAlerta",IF(ISNUMBER(VLOOKUP(A5167,PRE,1,FALSE)),"PreAlerta","")))</f>
        <v>PostAlerta</v>
      </c>
      <c r="M5167" s="21" t="str">
        <f>IF(ISNUMBER(A5167),(IF(ISNUMBER(VLOOKUP(A5167,KEYWORDS,1,FALSE)),"C/PalabrasClaves","S/PalabrasClaves")),"")</f>
        <v>S/PalabrasClaves</v>
      </c>
      <c r="N5167" s="21" t="str">
        <f t="shared" si="19"/>
        <v/>
      </c>
      <c r="O5167" s="21"/>
      <c r="P5167" s="21" t="s">
        <v>28823</v>
      </c>
      <c r="Q5167" s="21"/>
      <c r="R5167" s="21" t="str">
        <f>LEFT('2012-2022'!$P5167,4)</f>
        <v>2020</v>
      </c>
      <c r="S5167" s="21" t="s">
        <v>39</v>
      </c>
      <c r="T5167" s="21"/>
      <c r="U5167" s="21"/>
      <c r="V5167" s="21"/>
      <c r="W5167" s="27"/>
      <c r="X5167" s="27"/>
      <c r="Y5167" s="12"/>
    </row>
    <row r="5168" ht="15.75" customHeight="1">
      <c r="A5168" s="21">
        <v>3.1567038E7</v>
      </c>
      <c r="B5168" s="21" t="s">
        <v>28869</v>
      </c>
      <c r="C5168" s="21" t="s">
        <v>28870</v>
      </c>
      <c r="D5168" s="21" t="s">
        <v>28871</v>
      </c>
      <c r="E5168" s="21" t="s">
        <v>28872</v>
      </c>
      <c r="F5168" s="21" t="s">
        <v>3780</v>
      </c>
      <c r="G5168" s="21">
        <v>2020.0</v>
      </c>
      <c r="H5168" s="26">
        <v>43739.0</v>
      </c>
      <c r="I5168" s="21"/>
      <c r="J5168" s="21"/>
      <c r="K5168" s="21"/>
      <c r="L5168" s="21" t="str">
        <f>IF(ISNUMBER(VLOOKUP(A5168,EXCL,1,FALSE)),"Excluido",IF(ISNUMBER(VLOOKUP(A5168,POST,1,FALSE)),"PostAlerta",IF(ISNUMBER(VLOOKUP(A5168,PRE,1,FALSE)),"PreAlerta","")))</f>
        <v>PostAlerta</v>
      </c>
      <c r="M5168" s="21" t="str">
        <f>IF(ISNUMBER(A5168),(IF(ISNUMBER(VLOOKUP(A5168,KEYWORDS,1,FALSE)),"C/PalabrasClaves","S/PalabrasClaves")),"")</f>
        <v>S/PalabrasClaves</v>
      </c>
      <c r="N5168" s="21" t="str">
        <f t="shared" si="19"/>
        <v/>
      </c>
      <c r="O5168" s="21"/>
      <c r="P5168" s="21" t="s">
        <v>28823</v>
      </c>
      <c r="Q5168" s="21"/>
      <c r="R5168" s="21" t="str">
        <f>LEFT('2012-2022'!$P5168,4)</f>
        <v>2020</v>
      </c>
      <c r="S5168" s="21" t="s">
        <v>39</v>
      </c>
      <c r="T5168" s="21"/>
      <c r="U5168" s="21"/>
      <c r="V5168" s="21"/>
      <c r="W5168" s="27"/>
      <c r="X5168" s="27"/>
      <c r="Y5168" s="28"/>
    </row>
    <row r="5169" ht="15.75" customHeight="1">
      <c r="A5169" s="21">
        <v>3.157458E7</v>
      </c>
      <c r="B5169" s="21" t="s">
        <v>28873</v>
      </c>
      <c r="C5169" s="21" t="s">
        <v>28874</v>
      </c>
      <c r="D5169" s="21" t="s">
        <v>28875</v>
      </c>
      <c r="E5169" s="21" t="s">
        <v>18454</v>
      </c>
      <c r="F5169" s="21" t="s">
        <v>884</v>
      </c>
      <c r="G5169" s="21">
        <v>2020.0</v>
      </c>
      <c r="H5169" s="26">
        <v>43740.0</v>
      </c>
      <c r="I5169" s="21"/>
      <c r="J5169" s="21"/>
      <c r="K5169" s="21" t="s">
        <v>28876</v>
      </c>
      <c r="L5169" s="21" t="str">
        <f>IF(ISNUMBER(VLOOKUP(A5169,EXCL,1,FALSE)),"Excluido",IF(ISNUMBER(VLOOKUP(A5169,POST,1,FALSE)),"PostAlerta",IF(ISNUMBER(VLOOKUP(A5169,PRE,1,FALSE)),"PreAlerta","")))</f>
        <v>PostAlerta</v>
      </c>
      <c r="M5169" s="21" t="str">
        <f>IF(ISNUMBER(A5169),(IF(ISNUMBER(VLOOKUP(A5169,KEYWORDS,1,FALSE)),"C/PalabrasClaves","S/PalabrasClaves")),"")</f>
        <v>S/PalabrasClaves</v>
      </c>
      <c r="N5169" s="21" t="str">
        <f t="shared" si="19"/>
        <v/>
      </c>
      <c r="O5169" s="21"/>
      <c r="P5169" s="21" t="s">
        <v>28823</v>
      </c>
      <c r="Q5169" s="21"/>
      <c r="R5169" s="21" t="str">
        <f>LEFT('2012-2022'!$P5169,4)</f>
        <v>2020</v>
      </c>
      <c r="S5169" s="21" t="s">
        <v>39</v>
      </c>
      <c r="T5169" s="21"/>
      <c r="U5169" s="21"/>
      <c r="V5169" s="21"/>
      <c r="W5169" s="27"/>
      <c r="X5169" s="27"/>
      <c r="Y5169" s="12"/>
    </row>
    <row r="5170" ht="15.75" customHeight="1">
      <c r="A5170" s="21">
        <v>3.159107E7</v>
      </c>
      <c r="B5170" s="21" t="s">
        <v>28877</v>
      </c>
      <c r="C5170" s="21" t="s">
        <v>28878</v>
      </c>
      <c r="D5170" s="21" t="s">
        <v>28879</v>
      </c>
      <c r="E5170" s="21" t="s">
        <v>28880</v>
      </c>
      <c r="F5170" s="21" t="s">
        <v>496</v>
      </c>
      <c r="G5170" s="21">
        <v>2020.0</v>
      </c>
      <c r="H5170" s="26">
        <v>43747.0</v>
      </c>
      <c r="I5170" s="21" t="s">
        <v>28881</v>
      </c>
      <c r="J5170" s="21" t="s">
        <v>28882</v>
      </c>
      <c r="K5170" s="21" t="s">
        <v>28883</v>
      </c>
      <c r="L5170" s="21" t="str">
        <f>IF(ISNUMBER(VLOOKUP(A5170,EXCL,1,FALSE)),"Excluido",IF(ISNUMBER(VLOOKUP(A5170,POST,1,FALSE)),"PostAlerta",IF(ISNUMBER(VLOOKUP(A5170,PRE,1,FALSE)),"PreAlerta","")))</f>
        <v>PostAlerta</v>
      </c>
      <c r="M5170" s="21" t="str">
        <f>IF(ISNUMBER(A5170),(IF(ISNUMBER(VLOOKUP(A5170,KEYWORDS,1,FALSE)),"C/PalabrasClaves","S/PalabrasClaves")),"")</f>
        <v>S/PalabrasClaves</v>
      </c>
      <c r="N5170" s="21" t="str">
        <f t="shared" si="19"/>
        <v/>
      </c>
      <c r="O5170" s="21"/>
      <c r="P5170" s="21" t="s">
        <v>28823</v>
      </c>
      <c r="Q5170" s="21"/>
      <c r="R5170" s="21" t="str">
        <f>LEFT('2012-2022'!$P5170,4)</f>
        <v>2020</v>
      </c>
      <c r="S5170" s="21" t="s">
        <v>39</v>
      </c>
      <c r="T5170" s="21"/>
      <c r="U5170" s="21"/>
      <c r="V5170" s="21"/>
      <c r="W5170" s="27"/>
      <c r="X5170" s="27"/>
      <c r="Y5170" s="28"/>
    </row>
    <row r="5171" ht="15.75" customHeight="1">
      <c r="A5171" s="21">
        <v>3.1631052E7</v>
      </c>
      <c r="B5171" s="21" t="s">
        <v>28884</v>
      </c>
      <c r="C5171" s="21" t="s">
        <v>28885</v>
      </c>
      <c r="D5171" s="21" t="s">
        <v>28886</v>
      </c>
      <c r="E5171" s="21" t="s">
        <v>21383</v>
      </c>
      <c r="F5171" s="21" t="s">
        <v>496</v>
      </c>
      <c r="G5171" s="21">
        <v>2020.0</v>
      </c>
      <c r="H5171" s="26">
        <v>43760.0</v>
      </c>
      <c r="I5171" s="21"/>
      <c r="J5171" s="21"/>
      <c r="K5171" s="21" t="s">
        <v>28887</v>
      </c>
      <c r="L5171" s="21" t="str">
        <f>IF(ISNUMBER(VLOOKUP(A5171,EXCL,1,FALSE)),"Excluido",IF(ISNUMBER(VLOOKUP(A5171,POST,1,FALSE)),"PostAlerta",IF(ISNUMBER(VLOOKUP(A5171,PRE,1,FALSE)),"PreAlerta","")))</f>
        <v>PostAlerta</v>
      </c>
      <c r="M5171" s="21" t="str">
        <f>IF(ISNUMBER(A5171),(IF(ISNUMBER(VLOOKUP(A5171,KEYWORDS,1,FALSE)),"C/PalabrasClaves","S/PalabrasClaves")),"")</f>
        <v>S/PalabrasClaves</v>
      </c>
      <c r="N5171" s="21" t="str">
        <f t="shared" si="19"/>
        <v/>
      </c>
      <c r="O5171" s="21"/>
      <c r="P5171" s="21" t="s">
        <v>28823</v>
      </c>
      <c r="Q5171" s="21"/>
      <c r="R5171" s="21" t="str">
        <f>LEFT('2012-2022'!$P5171,4)</f>
        <v>2020</v>
      </c>
      <c r="S5171" s="21" t="s">
        <v>39</v>
      </c>
      <c r="T5171" s="21"/>
      <c r="U5171" s="21"/>
      <c r="V5171" s="21"/>
      <c r="W5171" s="27"/>
      <c r="X5171" s="27"/>
      <c r="Y5171" s="12"/>
    </row>
    <row r="5172" ht="15.75" customHeight="1">
      <c r="A5172" s="21">
        <v>3.1648003E7</v>
      </c>
      <c r="B5172" s="21" t="s">
        <v>28888</v>
      </c>
      <c r="C5172" s="21" t="s">
        <v>28889</v>
      </c>
      <c r="D5172" s="21" t="s">
        <v>28890</v>
      </c>
      <c r="E5172" s="21" t="s">
        <v>28891</v>
      </c>
      <c r="F5172" s="21" t="s">
        <v>208</v>
      </c>
      <c r="G5172" s="21">
        <v>2020.0</v>
      </c>
      <c r="H5172" s="26">
        <v>43763.0</v>
      </c>
      <c r="I5172" s="21"/>
      <c r="J5172" s="21"/>
      <c r="K5172" s="21" t="s">
        <v>28892</v>
      </c>
      <c r="L5172" s="21" t="str">
        <f>IF(ISNUMBER(VLOOKUP(A5172,EXCL,1,FALSE)),"Excluido",IF(ISNUMBER(VLOOKUP(A5172,POST,1,FALSE)),"PostAlerta",IF(ISNUMBER(VLOOKUP(A5172,PRE,1,FALSE)),"PreAlerta","")))</f>
        <v>PostAlerta</v>
      </c>
      <c r="M5172" s="21" t="str">
        <f>IF(ISNUMBER(A5172),(IF(ISNUMBER(VLOOKUP(A5172,KEYWORDS,1,FALSE)),"C/PalabrasClaves","S/PalabrasClaves")),"")</f>
        <v>S/PalabrasClaves</v>
      </c>
      <c r="N5172" s="21" t="str">
        <f t="shared" si="19"/>
        <v/>
      </c>
      <c r="O5172" s="21"/>
      <c r="P5172" s="21" t="s">
        <v>28823</v>
      </c>
      <c r="Q5172" s="21"/>
      <c r="R5172" s="21" t="str">
        <f>LEFT('2012-2022'!$P5172,4)</f>
        <v>2020</v>
      </c>
      <c r="S5172" s="21" t="s">
        <v>39</v>
      </c>
      <c r="T5172" s="21"/>
      <c r="U5172" s="21"/>
      <c r="V5172" s="21"/>
      <c r="W5172" s="27"/>
      <c r="X5172" s="27"/>
      <c r="Y5172" s="28"/>
    </row>
    <row r="5173" ht="15.75" customHeight="1">
      <c r="A5173" s="21">
        <v>3.1677968E7</v>
      </c>
      <c r="B5173" s="21" t="s">
        <v>28893</v>
      </c>
      <c r="C5173" s="21" t="s">
        <v>28894</v>
      </c>
      <c r="D5173" s="21" t="s">
        <v>28895</v>
      </c>
      <c r="E5173" s="21" t="s">
        <v>20584</v>
      </c>
      <c r="F5173" s="21" t="s">
        <v>496</v>
      </c>
      <c r="G5173" s="21">
        <v>2020.0</v>
      </c>
      <c r="H5173" s="26">
        <v>43773.0</v>
      </c>
      <c r="I5173" s="21"/>
      <c r="J5173" s="21"/>
      <c r="K5173" s="21" t="s">
        <v>28896</v>
      </c>
      <c r="L5173" s="21" t="str">
        <f>IF(ISNUMBER(VLOOKUP(A5173,EXCL,1,FALSE)),"Excluido",IF(ISNUMBER(VLOOKUP(A5173,POST,1,FALSE)),"PostAlerta",IF(ISNUMBER(VLOOKUP(A5173,PRE,1,FALSE)),"PreAlerta","")))</f>
        <v>PostAlerta</v>
      </c>
      <c r="M5173" s="21" t="str">
        <f>IF(ISNUMBER(A5173),(IF(ISNUMBER(VLOOKUP(A5173,KEYWORDS,1,FALSE)),"C/PalabrasClaves","S/PalabrasClaves")),"")</f>
        <v>S/PalabrasClaves</v>
      </c>
      <c r="N5173" s="21" t="str">
        <f t="shared" si="19"/>
        <v/>
      </c>
      <c r="O5173" s="21"/>
      <c r="P5173" s="21" t="s">
        <v>28823</v>
      </c>
      <c r="Q5173" s="21"/>
      <c r="R5173" s="21" t="str">
        <f>LEFT('2012-2022'!$P5173,4)</f>
        <v>2020</v>
      </c>
      <c r="S5173" s="21" t="s">
        <v>39</v>
      </c>
      <c r="T5173" s="21"/>
      <c r="U5173" s="21"/>
      <c r="V5173" s="21"/>
      <c r="W5173" s="27"/>
      <c r="X5173" s="27"/>
      <c r="Y5173" s="12"/>
    </row>
    <row r="5174" ht="15.75" customHeight="1">
      <c r="A5174" s="21">
        <v>3.1682796E7</v>
      </c>
      <c r="B5174" s="21" t="s">
        <v>28897</v>
      </c>
      <c r="C5174" s="21" t="s">
        <v>28898</v>
      </c>
      <c r="D5174" s="21" t="s">
        <v>28899</v>
      </c>
      <c r="E5174" s="21" t="s">
        <v>28900</v>
      </c>
      <c r="F5174" s="21" t="s">
        <v>28901</v>
      </c>
      <c r="G5174" s="21">
        <v>2020.0</v>
      </c>
      <c r="H5174" s="26">
        <v>43774.0</v>
      </c>
      <c r="I5174" s="21" t="s">
        <v>28902</v>
      </c>
      <c r="J5174" s="21" t="s">
        <v>28903</v>
      </c>
      <c r="K5174" s="21" t="s">
        <v>28904</v>
      </c>
      <c r="L5174" s="21" t="str">
        <f>IF(ISNUMBER(VLOOKUP(A5174,EXCL,1,FALSE)),"Excluido",IF(ISNUMBER(VLOOKUP(A5174,POST,1,FALSE)),"PostAlerta",IF(ISNUMBER(VLOOKUP(A5174,PRE,1,FALSE)),"PreAlerta","")))</f>
        <v>PostAlerta</v>
      </c>
      <c r="M5174" s="21" t="str">
        <f>IF(ISNUMBER(A5174),(IF(ISNUMBER(VLOOKUP(A5174,KEYWORDS,1,FALSE)),"C/PalabrasClaves","S/PalabrasClaves")),"")</f>
        <v>S/PalabrasClaves</v>
      </c>
      <c r="N5174" s="21" t="str">
        <f t="shared" si="19"/>
        <v/>
      </c>
      <c r="O5174" s="21"/>
      <c r="P5174" s="21" t="s">
        <v>28823</v>
      </c>
      <c r="Q5174" s="21"/>
      <c r="R5174" s="21" t="str">
        <f>LEFT('2012-2022'!$P5174,4)</f>
        <v>2020</v>
      </c>
      <c r="S5174" s="21" t="s">
        <v>39</v>
      </c>
      <c r="T5174" s="21"/>
      <c r="U5174" s="21"/>
      <c r="V5174" s="21"/>
      <c r="W5174" s="27"/>
      <c r="X5174" s="27"/>
      <c r="Y5174" s="28"/>
    </row>
    <row r="5175" ht="15.75" customHeight="1">
      <c r="A5175" s="21">
        <v>3.1689527E7</v>
      </c>
      <c r="B5175" s="21" t="s">
        <v>28905</v>
      </c>
      <c r="C5175" s="21" t="s">
        <v>28906</v>
      </c>
      <c r="D5175" s="21" t="s">
        <v>28907</v>
      </c>
      <c r="E5175" s="21" t="s">
        <v>28908</v>
      </c>
      <c r="F5175" s="21" t="s">
        <v>208</v>
      </c>
      <c r="G5175" s="21">
        <v>2020.0</v>
      </c>
      <c r="H5175" s="26">
        <v>43775.0</v>
      </c>
      <c r="I5175" s="21"/>
      <c r="J5175" s="21"/>
      <c r="K5175" s="21" t="s">
        <v>28909</v>
      </c>
      <c r="L5175" s="21" t="str">
        <f>IF(ISNUMBER(VLOOKUP(A5175,EXCL,1,FALSE)),"Excluido",IF(ISNUMBER(VLOOKUP(A5175,POST,1,FALSE)),"PostAlerta",IF(ISNUMBER(VLOOKUP(A5175,PRE,1,FALSE)),"PreAlerta","")))</f>
        <v>PostAlerta</v>
      </c>
      <c r="M5175" s="21" t="str">
        <f>IF(ISNUMBER(A5175),(IF(ISNUMBER(VLOOKUP(A5175,KEYWORDS,1,FALSE)),"C/PalabrasClaves","S/PalabrasClaves")),"")</f>
        <v>C/PalabrasClaves</v>
      </c>
      <c r="N5175" s="21" t="str">
        <f t="shared" si="19"/>
        <v/>
      </c>
      <c r="O5175" s="21"/>
      <c r="P5175" s="21" t="s">
        <v>28823</v>
      </c>
      <c r="Q5175" s="21"/>
      <c r="R5175" s="21" t="str">
        <f>LEFT('2012-2022'!$P5175,4)</f>
        <v>2020</v>
      </c>
      <c r="S5175" s="21" t="s">
        <v>39</v>
      </c>
      <c r="T5175" s="21"/>
      <c r="U5175" s="21"/>
      <c r="V5175" s="21"/>
      <c r="W5175" s="27"/>
      <c r="X5175" s="27"/>
      <c r="Y5175" s="12"/>
    </row>
    <row r="5176" ht="15.75" customHeight="1">
      <c r="A5176" s="21">
        <v>3.1704208E7</v>
      </c>
      <c r="B5176" s="21" t="s">
        <v>28910</v>
      </c>
      <c r="C5176" s="21" t="s">
        <v>28911</v>
      </c>
      <c r="D5176" s="21" t="s">
        <v>28912</v>
      </c>
      <c r="E5176" s="21" t="s">
        <v>24900</v>
      </c>
      <c r="F5176" s="21" t="s">
        <v>496</v>
      </c>
      <c r="G5176" s="21">
        <v>2020.0</v>
      </c>
      <c r="H5176" s="26">
        <v>43779.0</v>
      </c>
      <c r="I5176" s="21"/>
      <c r="J5176" s="21"/>
      <c r="K5176" s="21" t="s">
        <v>28913</v>
      </c>
      <c r="L5176" s="21" t="str">
        <f>IF(ISNUMBER(VLOOKUP(A5176,EXCL,1,FALSE)),"Excluido",IF(ISNUMBER(VLOOKUP(A5176,POST,1,FALSE)),"PostAlerta",IF(ISNUMBER(VLOOKUP(A5176,PRE,1,FALSE)),"PreAlerta","")))</f>
        <v>PostAlerta</v>
      </c>
      <c r="M5176" s="21" t="str">
        <f>IF(ISNUMBER(A5176),(IF(ISNUMBER(VLOOKUP(A5176,KEYWORDS,1,FALSE)),"C/PalabrasClaves","S/PalabrasClaves")),"")</f>
        <v>S/PalabrasClaves</v>
      </c>
      <c r="N5176" s="21" t="str">
        <f t="shared" si="19"/>
        <v/>
      </c>
      <c r="O5176" s="21"/>
      <c r="P5176" s="21" t="s">
        <v>28823</v>
      </c>
      <c r="Q5176" s="21"/>
      <c r="R5176" s="21" t="str">
        <f>LEFT('2012-2022'!$P5176,4)</f>
        <v>2020</v>
      </c>
      <c r="S5176" s="21" t="s">
        <v>39</v>
      </c>
      <c r="T5176" s="21"/>
      <c r="U5176" s="21"/>
      <c r="V5176" s="21"/>
      <c r="W5176" s="27"/>
      <c r="X5176" s="27"/>
      <c r="Y5176" s="28"/>
    </row>
    <row r="5177" ht="15.75" customHeight="1">
      <c r="A5177" s="21">
        <v>3.1708375E7</v>
      </c>
      <c r="B5177" s="21" t="s">
        <v>28914</v>
      </c>
      <c r="C5177" s="21" t="s">
        <v>28915</v>
      </c>
      <c r="D5177" s="21" t="s">
        <v>28916</v>
      </c>
      <c r="E5177" s="21" t="s">
        <v>28917</v>
      </c>
      <c r="F5177" s="21" t="s">
        <v>28918</v>
      </c>
      <c r="G5177" s="21">
        <v>2020.0</v>
      </c>
      <c r="H5177" s="26">
        <v>43781.0</v>
      </c>
      <c r="I5177" s="21"/>
      <c r="J5177" s="21"/>
      <c r="K5177" s="21" t="s">
        <v>28919</v>
      </c>
      <c r="L5177" s="21" t="str">
        <f>IF(ISNUMBER(VLOOKUP(A5177,EXCL,1,FALSE)),"Excluido",IF(ISNUMBER(VLOOKUP(A5177,POST,1,FALSE)),"PostAlerta",IF(ISNUMBER(VLOOKUP(A5177,PRE,1,FALSE)),"PreAlerta","")))</f>
        <v>PostAlerta</v>
      </c>
      <c r="M5177" s="21" t="str">
        <f>IF(ISNUMBER(A5177),(IF(ISNUMBER(VLOOKUP(A5177,KEYWORDS,1,FALSE)),"C/PalabrasClaves","S/PalabrasClaves")),"")</f>
        <v>S/PalabrasClaves</v>
      </c>
      <c r="N5177" s="21" t="str">
        <f t="shared" si="19"/>
        <v/>
      </c>
      <c r="O5177" s="21"/>
      <c r="P5177" s="21" t="s">
        <v>28823</v>
      </c>
      <c r="Q5177" s="21"/>
      <c r="R5177" s="21" t="str">
        <f>LEFT('2012-2022'!$P5177,4)</f>
        <v>2020</v>
      </c>
      <c r="S5177" s="21" t="s">
        <v>39</v>
      </c>
      <c r="T5177" s="21"/>
      <c r="U5177" s="21"/>
      <c r="V5177" s="21"/>
      <c r="W5177" s="27"/>
      <c r="X5177" s="27"/>
      <c r="Y5177" s="12"/>
    </row>
    <row r="5178" ht="15.75" customHeight="1">
      <c r="A5178" s="21">
        <v>3.1734862E7</v>
      </c>
      <c r="B5178" s="21" t="s">
        <v>28920</v>
      </c>
      <c r="C5178" s="21" t="s">
        <v>28921</v>
      </c>
      <c r="D5178" s="21" t="s">
        <v>28922</v>
      </c>
      <c r="E5178" s="21" t="s">
        <v>8310</v>
      </c>
      <c r="F5178" s="21" t="s">
        <v>376</v>
      </c>
      <c r="G5178" s="21">
        <v>2020.0</v>
      </c>
      <c r="H5178" s="26">
        <v>43787.0</v>
      </c>
      <c r="I5178" s="21" t="s">
        <v>28923</v>
      </c>
      <c r="J5178" s="21"/>
      <c r="K5178" s="21" t="s">
        <v>28924</v>
      </c>
      <c r="L5178" s="21" t="str">
        <f>IF(ISNUMBER(VLOOKUP(A5178,EXCL,1,FALSE)),"Excluido",IF(ISNUMBER(VLOOKUP(A5178,POST,1,FALSE)),"PostAlerta",IF(ISNUMBER(VLOOKUP(A5178,PRE,1,FALSE)),"PreAlerta","")))</f>
        <v>PostAlerta</v>
      </c>
      <c r="M5178" s="21" t="str">
        <f>IF(ISNUMBER(A5178),(IF(ISNUMBER(VLOOKUP(A5178,KEYWORDS,1,FALSE)),"C/PalabrasClaves","S/PalabrasClaves")),"")</f>
        <v>S/PalabrasClaves</v>
      </c>
      <c r="N5178" s="21" t="str">
        <f t="shared" si="19"/>
        <v/>
      </c>
      <c r="O5178" s="21"/>
      <c r="P5178" s="21" t="s">
        <v>28823</v>
      </c>
      <c r="Q5178" s="21"/>
      <c r="R5178" s="21" t="str">
        <f>LEFT('2012-2022'!$P5178,4)</f>
        <v>2020</v>
      </c>
      <c r="S5178" s="21" t="s">
        <v>39</v>
      </c>
      <c r="T5178" s="21"/>
      <c r="U5178" s="21"/>
      <c r="V5178" s="21"/>
      <c r="W5178" s="27"/>
      <c r="X5178" s="27"/>
      <c r="Y5178" s="28"/>
    </row>
    <row r="5179" ht="15.75" customHeight="1">
      <c r="A5179" s="21">
        <v>3.1769394E7</v>
      </c>
      <c r="B5179" s="21" t="s">
        <v>28925</v>
      </c>
      <c r="C5179" s="21" t="s">
        <v>28926</v>
      </c>
      <c r="D5179" s="21" t="s">
        <v>28927</v>
      </c>
      <c r="E5179" s="21" t="s">
        <v>28928</v>
      </c>
      <c r="F5179" s="21" t="s">
        <v>520</v>
      </c>
      <c r="G5179" s="21">
        <v>2020.0</v>
      </c>
      <c r="H5179" s="26">
        <v>43796.0</v>
      </c>
      <c r="I5179" s="21" t="s">
        <v>28929</v>
      </c>
      <c r="J5179" s="21"/>
      <c r="K5179" s="21" t="s">
        <v>28930</v>
      </c>
      <c r="L5179" s="21" t="str">
        <f>IF(ISNUMBER(VLOOKUP(A5179,EXCL,1,FALSE)),"Excluido",IF(ISNUMBER(VLOOKUP(A5179,POST,1,FALSE)),"PostAlerta",IF(ISNUMBER(VLOOKUP(A5179,PRE,1,FALSE)),"PreAlerta","")))</f>
        <v>PostAlerta</v>
      </c>
      <c r="M5179" s="21" t="str">
        <f>IF(ISNUMBER(A5179),(IF(ISNUMBER(VLOOKUP(A5179,KEYWORDS,1,FALSE)),"C/PalabrasClaves","S/PalabrasClaves")),"")</f>
        <v>S/PalabrasClaves</v>
      </c>
      <c r="N5179" s="21" t="str">
        <f t="shared" si="19"/>
        <v/>
      </c>
      <c r="O5179" s="21"/>
      <c r="P5179" s="21" t="s">
        <v>28823</v>
      </c>
      <c r="Q5179" s="21"/>
      <c r="R5179" s="21" t="str">
        <f>LEFT('2012-2022'!$P5179,4)</f>
        <v>2020</v>
      </c>
      <c r="S5179" s="21" t="s">
        <v>39</v>
      </c>
      <c r="T5179" s="21"/>
      <c r="U5179" s="21"/>
      <c r="V5179" s="21"/>
      <c r="W5179" s="27"/>
      <c r="X5179" s="27"/>
      <c r="Y5179" s="12"/>
    </row>
    <row r="5180" ht="15.75" customHeight="1">
      <c r="A5180" s="21">
        <v>3.1769404E7</v>
      </c>
      <c r="B5180" s="21" t="s">
        <v>28931</v>
      </c>
      <c r="C5180" s="21" t="s">
        <v>28932</v>
      </c>
      <c r="D5180" s="21" t="s">
        <v>28933</v>
      </c>
      <c r="E5180" s="21" t="s">
        <v>26866</v>
      </c>
      <c r="F5180" s="21" t="s">
        <v>520</v>
      </c>
      <c r="G5180" s="21">
        <v>2020.0</v>
      </c>
      <c r="H5180" s="26">
        <v>43796.0</v>
      </c>
      <c r="I5180" s="21" t="s">
        <v>28934</v>
      </c>
      <c r="J5180" s="21"/>
      <c r="K5180" s="21" t="s">
        <v>28935</v>
      </c>
      <c r="L5180" s="21" t="str">
        <f>IF(ISNUMBER(VLOOKUP(A5180,EXCL,1,FALSE)),"Excluido",IF(ISNUMBER(VLOOKUP(A5180,POST,1,FALSE)),"PostAlerta",IF(ISNUMBER(VLOOKUP(A5180,PRE,1,FALSE)),"PreAlerta","")))</f>
        <v>PostAlerta</v>
      </c>
      <c r="M5180" s="21" t="str">
        <f>IF(ISNUMBER(A5180),(IF(ISNUMBER(VLOOKUP(A5180,KEYWORDS,1,FALSE)),"C/PalabrasClaves","S/PalabrasClaves")),"")</f>
        <v>S/PalabrasClaves</v>
      </c>
      <c r="N5180" s="21" t="str">
        <f t="shared" si="19"/>
        <v/>
      </c>
      <c r="O5180" s="21"/>
      <c r="P5180" s="21" t="s">
        <v>28823</v>
      </c>
      <c r="Q5180" s="21"/>
      <c r="R5180" s="21" t="str">
        <f>LEFT('2012-2022'!$P5180,4)</f>
        <v>2020</v>
      </c>
      <c r="S5180" s="21" t="s">
        <v>39</v>
      </c>
      <c r="T5180" s="21"/>
      <c r="U5180" s="21"/>
      <c r="V5180" s="21"/>
      <c r="W5180" s="27"/>
      <c r="X5180" s="27"/>
      <c r="Y5180" s="28"/>
    </row>
    <row r="5181" ht="15.75" customHeight="1">
      <c r="A5181" s="21">
        <v>3.1777316E7</v>
      </c>
      <c r="B5181" s="21" t="s">
        <v>28936</v>
      </c>
      <c r="C5181" s="21" t="s">
        <v>28937</v>
      </c>
      <c r="D5181" s="21" t="s">
        <v>28938</v>
      </c>
      <c r="E5181" s="21" t="s">
        <v>28939</v>
      </c>
      <c r="F5181" s="21" t="s">
        <v>6045</v>
      </c>
      <c r="G5181" s="21">
        <v>2020.0</v>
      </c>
      <c r="H5181" s="26">
        <v>43798.0</v>
      </c>
      <c r="I5181" s="21" t="s">
        <v>28940</v>
      </c>
      <c r="J5181" s="21"/>
      <c r="K5181" s="21" t="s">
        <v>28941</v>
      </c>
      <c r="L5181" s="21" t="str">
        <f>IF(ISNUMBER(VLOOKUP(A5181,EXCL,1,FALSE)),"Excluido",IF(ISNUMBER(VLOOKUP(A5181,POST,1,FALSE)),"PostAlerta",IF(ISNUMBER(VLOOKUP(A5181,PRE,1,FALSE)),"PreAlerta","")))</f>
        <v>PostAlerta</v>
      </c>
      <c r="M5181" s="21" t="str">
        <f>IF(ISNUMBER(A5181),(IF(ISNUMBER(VLOOKUP(A5181,KEYWORDS,1,FALSE)),"C/PalabrasClaves","S/PalabrasClaves")),"")</f>
        <v>S/PalabrasClaves</v>
      </c>
      <c r="N5181" s="21" t="str">
        <f t="shared" si="19"/>
        <v/>
      </c>
      <c r="O5181" s="21"/>
      <c r="P5181" s="21" t="s">
        <v>28823</v>
      </c>
      <c r="Q5181" s="21"/>
      <c r="R5181" s="21" t="str">
        <f>LEFT('2012-2022'!$P5181,4)</f>
        <v>2020</v>
      </c>
      <c r="S5181" s="21" t="s">
        <v>39</v>
      </c>
      <c r="T5181" s="21"/>
      <c r="U5181" s="21"/>
      <c r="V5181" s="21"/>
      <c r="W5181" s="27"/>
      <c r="X5181" s="27"/>
      <c r="Y5181" s="12"/>
    </row>
    <row r="5182" ht="15.75" customHeight="1">
      <c r="A5182" s="21">
        <v>3.18053E7</v>
      </c>
      <c r="B5182" s="21" t="s">
        <v>28942</v>
      </c>
      <c r="C5182" s="21" t="s">
        <v>28943</v>
      </c>
      <c r="D5182" s="21" t="s">
        <v>28944</v>
      </c>
      <c r="E5182" s="21" t="s">
        <v>9157</v>
      </c>
      <c r="F5182" s="21" t="s">
        <v>9243</v>
      </c>
      <c r="G5182" s="21">
        <v>2020.0</v>
      </c>
      <c r="H5182" s="26">
        <v>43805.0</v>
      </c>
      <c r="I5182" s="21"/>
      <c r="J5182" s="21"/>
      <c r="K5182" s="21" t="s">
        <v>28945</v>
      </c>
      <c r="L5182" s="21" t="str">
        <f>IF(ISNUMBER(VLOOKUP(A5182,EXCL,1,FALSE)),"Excluido",IF(ISNUMBER(VLOOKUP(A5182,POST,1,FALSE)),"PostAlerta",IF(ISNUMBER(VLOOKUP(A5182,PRE,1,FALSE)),"PreAlerta","")))</f>
        <v>PostAlerta</v>
      </c>
      <c r="M5182" s="21" t="str">
        <f>IF(ISNUMBER(A5182),(IF(ISNUMBER(VLOOKUP(A5182,KEYWORDS,1,FALSE)),"C/PalabrasClaves","S/PalabrasClaves")),"")</f>
        <v>S/PalabrasClaves</v>
      </c>
      <c r="N5182" s="21" t="str">
        <f t="shared" si="19"/>
        <v/>
      </c>
      <c r="O5182" s="21"/>
      <c r="P5182" s="21" t="s">
        <v>28823</v>
      </c>
      <c r="Q5182" s="21"/>
      <c r="R5182" s="21" t="str">
        <f>LEFT('2012-2022'!$P5182,4)</f>
        <v>2020</v>
      </c>
      <c r="S5182" s="21" t="s">
        <v>39</v>
      </c>
      <c r="T5182" s="21"/>
      <c r="U5182" s="21"/>
      <c r="V5182" s="21"/>
      <c r="W5182" s="27"/>
      <c r="X5182" s="27"/>
      <c r="Y5182" s="28"/>
    </row>
    <row r="5183" ht="15.75" customHeight="1">
      <c r="A5183" s="21">
        <v>3.1820245E7</v>
      </c>
      <c r="B5183" s="21" t="s">
        <v>28946</v>
      </c>
      <c r="C5183" s="21" t="s">
        <v>28947</v>
      </c>
      <c r="D5183" s="21" t="s">
        <v>28948</v>
      </c>
      <c r="E5183" s="21" t="s">
        <v>28949</v>
      </c>
      <c r="F5183" s="21" t="s">
        <v>28950</v>
      </c>
      <c r="G5183" s="21">
        <v>2020.0</v>
      </c>
      <c r="H5183" s="26">
        <v>43810.0</v>
      </c>
      <c r="I5183" s="21"/>
      <c r="J5183" s="21"/>
      <c r="K5183" s="21" t="s">
        <v>28951</v>
      </c>
      <c r="L5183" s="21" t="str">
        <f>IF(ISNUMBER(VLOOKUP(A5183,EXCL,1,FALSE)),"Excluido",IF(ISNUMBER(VLOOKUP(A5183,POST,1,FALSE)),"PostAlerta",IF(ISNUMBER(VLOOKUP(A5183,PRE,1,FALSE)),"PreAlerta","")))</f>
        <v>PostAlerta</v>
      </c>
      <c r="M5183" s="21" t="str">
        <f>IF(ISNUMBER(A5183),(IF(ISNUMBER(VLOOKUP(A5183,KEYWORDS,1,FALSE)),"C/PalabrasClaves","S/PalabrasClaves")),"")</f>
        <v>S/PalabrasClaves</v>
      </c>
      <c r="N5183" s="21" t="str">
        <f t="shared" si="19"/>
        <v/>
      </c>
      <c r="O5183" s="21"/>
      <c r="P5183" s="21" t="s">
        <v>28823</v>
      </c>
      <c r="Q5183" s="21"/>
      <c r="R5183" s="21" t="str">
        <f>LEFT('2012-2022'!$P5183,4)</f>
        <v>2020</v>
      </c>
      <c r="S5183" s="21" t="s">
        <v>39</v>
      </c>
      <c r="T5183" s="21"/>
      <c r="U5183" s="21"/>
      <c r="V5183" s="21"/>
      <c r="W5183" s="27"/>
      <c r="X5183" s="27"/>
      <c r="Y5183" s="12"/>
    </row>
    <row r="5184" ht="15.75" customHeight="1">
      <c r="A5184" s="21">
        <v>3.1843539E7</v>
      </c>
      <c r="B5184" s="21" t="s">
        <v>28952</v>
      </c>
      <c r="C5184" s="21" t="s">
        <v>28953</v>
      </c>
      <c r="D5184" s="21" t="s">
        <v>28954</v>
      </c>
      <c r="E5184" s="21" t="s">
        <v>28955</v>
      </c>
      <c r="F5184" s="21" t="s">
        <v>214</v>
      </c>
      <c r="G5184" s="21">
        <v>2020.0</v>
      </c>
      <c r="H5184" s="26">
        <v>43817.0</v>
      </c>
      <c r="I5184" s="21"/>
      <c r="J5184" s="21"/>
      <c r="K5184" s="21" t="s">
        <v>28956</v>
      </c>
      <c r="L5184" s="21" t="str">
        <f>IF(ISNUMBER(VLOOKUP(A5184,EXCL,1,FALSE)),"Excluido",IF(ISNUMBER(VLOOKUP(A5184,POST,1,FALSE)),"PostAlerta",IF(ISNUMBER(VLOOKUP(A5184,PRE,1,FALSE)),"PreAlerta","")))</f>
        <v>PostAlerta</v>
      </c>
      <c r="M5184" s="21" t="str">
        <f>IF(ISNUMBER(A5184),(IF(ISNUMBER(VLOOKUP(A5184,KEYWORDS,1,FALSE)),"C/PalabrasClaves","S/PalabrasClaves")),"")</f>
        <v>S/PalabrasClaves</v>
      </c>
      <c r="N5184" s="21" t="str">
        <f t="shared" si="19"/>
        <v/>
      </c>
      <c r="O5184" s="21"/>
      <c r="P5184" s="21" t="s">
        <v>28823</v>
      </c>
      <c r="Q5184" s="21"/>
      <c r="R5184" s="21" t="str">
        <f>LEFT('2012-2022'!$P5184,4)</f>
        <v>2020</v>
      </c>
      <c r="S5184" s="21" t="s">
        <v>39</v>
      </c>
      <c r="T5184" s="21"/>
      <c r="U5184" s="21"/>
      <c r="V5184" s="21"/>
      <c r="W5184" s="27"/>
      <c r="X5184" s="27"/>
      <c r="Y5184" s="28"/>
    </row>
    <row r="5185" ht="15.75" customHeight="1">
      <c r="A5185" s="21">
        <v>3.1853763E7</v>
      </c>
      <c r="B5185" s="21" t="s">
        <v>28957</v>
      </c>
      <c r="C5185" s="21" t="s">
        <v>28958</v>
      </c>
      <c r="D5185" s="21" t="s">
        <v>28959</v>
      </c>
      <c r="E5185" s="21" t="s">
        <v>28960</v>
      </c>
      <c r="F5185" s="21" t="s">
        <v>664</v>
      </c>
      <c r="G5185" s="21">
        <v>2020.0</v>
      </c>
      <c r="H5185" s="26">
        <v>43819.0</v>
      </c>
      <c r="I5185" s="21"/>
      <c r="J5185" s="21"/>
      <c r="K5185" s="21" t="s">
        <v>28961</v>
      </c>
      <c r="L5185" s="21" t="str">
        <f>IF(ISNUMBER(VLOOKUP(A5185,EXCL,1,FALSE)),"Excluido",IF(ISNUMBER(VLOOKUP(A5185,POST,1,FALSE)),"PostAlerta",IF(ISNUMBER(VLOOKUP(A5185,PRE,1,FALSE)),"PreAlerta","")))</f>
        <v>PostAlerta</v>
      </c>
      <c r="M5185" s="21" t="str">
        <f>IF(ISNUMBER(A5185),(IF(ISNUMBER(VLOOKUP(A5185,KEYWORDS,1,FALSE)),"C/PalabrasClaves","S/PalabrasClaves")),"")</f>
        <v>S/PalabrasClaves</v>
      </c>
      <c r="N5185" s="21" t="str">
        <f t="shared" si="19"/>
        <v/>
      </c>
      <c r="O5185" s="21"/>
      <c r="P5185" s="21" t="s">
        <v>28823</v>
      </c>
      <c r="Q5185" s="21"/>
      <c r="R5185" s="21" t="str">
        <f>LEFT('2012-2022'!$P5185,4)</f>
        <v>2020</v>
      </c>
      <c r="S5185" s="21" t="s">
        <v>39</v>
      </c>
      <c r="T5185" s="21"/>
      <c r="U5185" s="21"/>
      <c r="V5185" s="21"/>
      <c r="W5185" s="27"/>
      <c r="X5185" s="27"/>
      <c r="Y5185" s="12"/>
    </row>
    <row r="5186" ht="15.75" customHeight="1">
      <c r="A5186" s="21">
        <v>3.1854265E7</v>
      </c>
      <c r="B5186" s="21" t="s">
        <v>28962</v>
      </c>
      <c r="C5186" s="21" t="s">
        <v>28963</v>
      </c>
      <c r="D5186" s="21" t="s">
        <v>28964</v>
      </c>
      <c r="E5186" s="21" t="s">
        <v>28965</v>
      </c>
      <c r="F5186" s="21" t="s">
        <v>27646</v>
      </c>
      <c r="G5186" s="21">
        <v>2020.0</v>
      </c>
      <c r="H5186" s="26">
        <v>43819.0</v>
      </c>
      <c r="I5186" s="21"/>
      <c r="J5186" s="21"/>
      <c r="K5186" s="21" t="s">
        <v>28966</v>
      </c>
      <c r="L5186" s="21" t="str">
        <f>IF(ISNUMBER(VLOOKUP(A5186,EXCL,1,FALSE)),"Excluido",IF(ISNUMBER(VLOOKUP(A5186,POST,1,FALSE)),"PostAlerta",IF(ISNUMBER(VLOOKUP(A5186,PRE,1,FALSE)),"PreAlerta","")))</f>
        <v>Excluido</v>
      </c>
      <c r="M5186" s="21" t="str">
        <f>IF(ISNUMBER(A5186),(IF(ISNUMBER(VLOOKUP(A5186,KEYWORDS,1,FALSE)),"C/PalabrasClaves","S/PalabrasClaves")),"")</f>
        <v>S/PalabrasClaves</v>
      </c>
      <c r="N5186" s="21" t="str">
        <f t="shared" si="19"/>
        <v/>
      </c>
      <c r="O5186" s="21"/>
      <c r="P5186" s="21" t="s">
        <v>28823</v>
      </c>
      <c r="Q5186" s="21"/>
      <c r="R5186" s="21" t="str">
        <f>LEFT('2012-2022'!$P5186,4)</f>
        <v>2020</v>
      </c>
      <c r="S5186" s="21" t="s">
        <v>39</v>
      </c>
      <c r="T5186" s="21"/>
      <c r="U5186" s="21"/>
      <c r="V5186" s="21"/>
      <c r="W5186" s="27"/>
      <c r="X5186" s="27"/>
      <c r="Y5186" s="28"/>
    </row>
    <row r="5187" ht="15.75" customHeight="1">
      <c r="A5187" s="21">
        <v>3.1891215E7</v>
      </c>
      <c r="B5187" s="21" t="s">
        <v>28967</v>
      </c>
      <c r="C5187" s="21" t="s">
        <v>28968</v>
      </c>
      <c r="D5187" s="21" t="s">
        <v>28969</v>
      </c>
      <c r="E5187" s="21" t="s">
        <v>20679</v>
      </c>
      <c r="F5187" s="21" t="s">
        <v>1704</v>
      </c>
      <c r="G5187" s="21">
        <v>2020.0</v>
      </c>
      <c r="H5187" s="26">
        <v>43831.0</v>
      </c>
      <c r="I5187" s="21" t="s">
        <v>28970</v>
      </c>
      <c r="J5187" s="21"/>
      <c r="K5187" s="21" t="s">
        <v>28971</v>
      </c>
      <c r="L5187" s="21" t="str">
        <f>IF(ISNUMBER(VLOOKUP(A5187,EXCL,1,FALSE)),"Excluido",IF(ISNUMBER(VLOOKUP(A5187,POST,1,FALSE)),"PostAlerta",IF(ISNUMBER(VLOOKUP(A5187,PRE,1,FALSE)),"PreAlerta","")))</f>
        <v>PostAlerta</v>
      </c>
      <c r="M5187" s="21" t="str">
        <f>IF(ISNUMBER(A5187),(IF(ISNUMBER(VLOOKUP(A5187,KEYWORDS,1,FALSE)),"C/PalabrasClaves","S/PalabrasClaves")),"")</f>
        <v>S/PalabrasClaves</v>
      </c>
      <c r="N5187" s="21" t="str">
        <f t="shared" si="19"/>
        <v/>
      </c>
      <c r="O5187" s="21"/>
      <c r="P5187" s="21" t="s">
        <v>28823</v>
      </c>
      <c r="Q5187" s="21"/>
      <c r="R5187" s="21" t="str">
        <f>LEFT('2012-2022'!$P5187,4)</f>
        <v>2020</v>
      </c>
      <c r="S5187" s="21" t="s">
        <v>39</v>
      </c>
      <c r="T5187" s="21"/>
      <c r="U5187" s="21"/>
      <c r="V5187" s="21"/>
      <c r="W5187" s="27"/>
      <c r="X5187" s="27"/>
      <c r="Y5187" s="12"/>
    </row>
    <row r="5188" ht="15.75" customHeight="1">
      <c r="A5188" s="21">
        <v>3.1916873E7</v>
      </c>
      <c r="B5188" s="21" t="s">
        <v>28972</v>
      </c>
      <c r="C5188" s="21" t="s">
        <v>28973</v>
      </c>
      <c r="D5188" s="21" t="s">
        <v>28974</v>
      </c>
      <c r="E5188" s="21" t="s">
        <v>11324</v>
      </c>
      <c r="F5188" s="21" t="s">
        <v>2291</v>
      </c>
      <c r="G5188" s="21">
        <v>2020.0</v>
      </c>
      <c r="H5188" s="26">
        <v>43840.0</v>
      </c>
      <c r="I5188" s="21"/>
      <c r="J5188" s="21"/>
      <c r="K5188" s="21" t="s">
        <v>28975</v>
      </c>
      <c r="L5188" s="21" t="str">
        <f>IF(ISNUMBER(VLOOKUP(A5188,EXCL,1,FALSE)),"Excluido",IF(ISNUMBER(VLOOKUP(A5188,POST,1,FALSE)),"PostAlerta",IF(ISNUMBER(VLOOKUP(A5188,PRE,1,FALSE)),"PreAlerta","")))</f>
        <v>Excluido</v>
      </c>
      <c r="M5188" s="21" t="str">
        <f>IF(ISNUMBER(A5188),(IF(ISNUMBER(VLOOKUP(A5188,KEYWORDS,1,FALSE)),"C/PalabrasClaves","S/PalabrasClaves")),"")</f>
        <v>S/PalabrasClaves</v>
      </c>
      <c r="N5188" s="21" t="str">
        <f t="shared" si="19"/>
        <v/>
      </c>
      <c r="O5188" s="21"/>
      <c r="P5188" s="21" t="s">
        <v>28823</v>
      </c>
      <c r="Q5188" s="21"/>
      <c r="R5188" s="21" t="str">
        <f>LEFT('2012-2022'!$P5188,4)</f>
        <v>2020</v>
      </c>
      <c r="S5188" s="21" t="s">
        <v>39</v>
      </c>
      <c r="T5188" s="21"/>
      <c r="U5188" s="21"/>
      <c r="V5188" s="21"/>
      <c r="W5188" s="27"/>
      <c r="X5188" s="27"/>
      <c r="Y5188" s="28"/>
    </row>
    <row r="5189" ht="15.75" customHeight="1">
      <c r="A5189" s="21">
        <v>3.1979815E7</v>
      </c>
      <c r="B5189" s="21" t="s">
        <v>28976</v>
      </c>
      <c r="C5189" s="21" t="s">
        <v>28977</v>
      </c>
      <c r="D5189" s="21" t="s">
        <v>28978</v>
      </c>
      <c r="E5189" s="21" t="s">
        <v>28979</v>
      </c>
      <c r="F5189" s="21" t="s">
        <v>1415</v>
      </c>
      <c r="G5189" s="21">
        <v>2020.0</v>
      </c>
      <c r="H5189" s="26">
        <v>43856.0</v>
      </c>
      <c r="I5189" s="21"/>
      <c r="J5189" s="21"/>
      <c r="K5189" s="21"/>
      <c r="L5189" s="21" t="str">
        <f>IF(ISNUMBER(VLOOKUP(A5189,EXCL,1,FALSE)),"Excluido",IF(ISNUMBER(VLOOKUP(A5189,POST,1,FALSE)),"PostAlerta",IF(ISNUMBER(VLOOKUP(A5189,PRE,1,FALSE)),"PreAlerta","")))</f>
        <v>PostAlerta</v>
      </c>
      <c r="M5189" s="21" t="str">
        <f>IF(ISNUMBER(A5189),(IF(ISNUMBER(VLOOKUP(A5189,KEYWORDS,1,FALSE)),"C/PalabrasClaves","S/PalabrasClaves")),"")</f>
        <v>S/PalabrasClaves</v>
      </c>
      <c r="N5189" s="21" t="str">
        <f t="shared" si="19"/>
        <v/>
      </c>
      <c r="O5189" s="21"/>
      <c r="P5189" s="21" t="s">
        <v>28823</v>
      </c>
      <c r="Q5189" s="21"/>
      <c r="R5189" s="21" t="str">
        <f>LEFT('2012-2022'!$P5189,4)</f>
        <v>2020</v>
      </c>
      <c r="S5189" s="21" t="s">
        <v>39</v>
      </c>
      <c r="T5189" s="21"/>
      <c r="U5189" s="21"/>
      <c r="V5189" s="21"/>
      <c r="W5189" s="27"/>
      <c r="X5189" s="27"/>
      <c r="Y5189" s="12"/>
    </row>
    <row r="5190" ht="15.75" customHeight="1">
      <c r="A5190" s="21">
        <v>3.1979874E7</v>
      </c>
      <c r="B5190" s="21" t="s">
        <v>28980</v>
      </c>
      <c r="C5190" s="21" t="s">
        <v>28981</v>
      </c>
      <c r="D5190" s="21" t="s">
        <v>28982</v>
      </c>
      <c r="E5190" s="21" t="s">
        <v>28983</v>
      </c>
      <c r="F5190" s="21" t="s">
        <v>1415</v>
      </c>
      <c r="G5190" s="21">
        <v>2020.0</v>
      </c>
      <c r="H5190" s="26">
        <v>43856.0</v>
      </c>
      <c r="I5190" s="21"/>
      <c r="J5190" s="21"/>
      <c r="K5190" s="21"/>
      <c r="L5190" s="21" t="str">
        <f>IF(ISNUMBER(VLOOKUP(A5190,EXCL,1,FALSE)),"Excluido",IF(ISNUMBER(VLOOKUP(A5190,POST,1,FALSE)),"PostAlerta",IF(ISNUMBER(VLOOKUP(A5190,PRE,1,FALSE)),"PreAlerta","")))</f>
        <v>PostAlerta</v>
      </c>
      <c r="M5190" s="21" t="str">
        <f>IF(ISNUMBER(A5190),(IF(ISNUMBER(VLOOKUP(A5190,KEYWORDS,1,FALSE)),"C/PalabrasClaves","S/PalabrasClaves")),"")</f>
        <v>S/PalabrasClaves</v>
      </c>
      <c r="N5190" s="21" t="str">
        <f t="shared" si="19"/>
        <v/>
      </c>
      <c r="O5190" s="21"/>
      <c r="P5190" s="21" t="s">
        <v>28823</v>
      </c>
      <c r="Q5190" s="21"/>
      <c r="R5190" s="21" t="str">
        <f>LEFT('2012-2022'!$P5190,4)</f>
        <v>2020</v>
      </c>
      <c r="S5190" s="21" t="s">
        <v>39</v>
      </c>
      <c r="T5190" s="21"/>
      <c r="U5190" s="21"/>
      <c r="V5190" s="21"/>
      <c r="W5190" s="27"/>
      <c r="X5190" s="27"/>
      <c r="Y5190" s="28"/>
    </row>
    <row r="5191" ht="15.75" customHeight="1">
      <c r="A5191" s="21">
        <v>3.1979876E7</v>
      </c>
      <c r="B5191" s="21" t="s">
        <v>28984</v>
      </c>
      <c r="C5191" s="21" t="s">
        <v>28985</v>
      </c>
      <c r="D5191" s="21" t="s">
        <v>28982</v>
      </c>
      <c r="E5191" s="21" t="s">
        <v>28986</v>
      </c>
      <c r="F5191" s="21" t="s">
        <v>1415</v>
      </c>
      <c r="G5191" s="21">
        <v>2020.0</v>
      </c>
      <c r="H5191" s="26">
        <v>43856.0</v>
      </c>
      <c r="I5191" s="21"/>
      <c r="J5191" s="21"/>
      <c r="K5191" s="21"/>
      <c r="L5191" s="21" t="str">
        <f>IF(ISNUMBER(VLOOKUP(A5191,EXCL,1,FALSE)),"Excluido",IF(ISNUMBER(VLOOKUP(A5191,POST,1,FALSE)),"PostAlerta",IF(ISNUMBER(VLOOKUP(A5191,PRE,1,FALSE)),"PreAlerta","")))</f>
        <v>PostAlerta</v>
      </c>
      <c r="M5191" s="21" t="str">
        <f>IF(ISNUMBER(A5191),(IF(ISNUMBER(VLOOKUP(A5191,KEYWORDS,1,FALSE)),"C/PalabrasClaves","S/PalabrasClaves")),"")</f>
        <v>S/PalabrasClaves</v>
      </c>
      <c r="N5191" s="21" t="str">
        <f t="shared" si="19"/>
        <v/>
      </c>
      <c r="O5191" s="21"/>
      <c r="P5191" s="21" t="s">
        <v>28823</v>
      </c>
      <c r="Q5191" s="21"/>
      <c r="R5191" s="21" t="str">
        <f>LEFT('2012-2022'!$P5191,4)</f>
        <v>2020</v>
      </c>
      <c r="S5191" s="21" t="s">
        <v>39</v>
      </c>
      <c r="T5191" s="21"/>
      <c r="U5191" s="21"/>
      <c r="V5191" s="21"/>
      <c r="W5191" s="27"/>
      <c r="X5191" s="27"/>
      <c r="Y5191" s="12"/>
    </row>
    <row r="5192" ht="15.75" customHeight="1">
      <c r="A5192" s="21">
        <v>3.1979881E7</v>
      </c>
      <c r="B5192" s="21" t="s">
        <v>28987</v>
      </c>
      <c r="C5192" s="21" t="s">
        <v>28988</v>
      </c>
      <c r="D5192" s="21" t="s">
        <v>28989</v>
      </c>
      <c r="E5192" s="21" t="s">
        <v>28990</v>
      </c>
      <c r="F5192" s="21" t="s">
        <v>1415</v>
      </c>
      <c r="G5192" s="21">
        <v>2020.0</v>
      </c>
      <c r="H5192" s="26">
        <v>43856.0</v>
      </c>
      <c r="I5192" s="21"/>
      <c r="J5192" s="21"/>
      <c r="K5192" s="21"/>
      <c r="L5192" s="21" t="str">
        <f>IF(ISNUMBER(VLOOKUP(A5192,EXCL,1,FALSE)),"Excluido",IF(ISNUMBER(VLOOKUP(A5192,POST,1,FALSE)),"PostAlerta",IF(ISNUMBER(VLOOKUP(A5192,PRE,1,FALSE)),"PreAlerta","")))</f>
        <v>PostAlerta</v>
      </c>
      <c r="M5192" s="21" t="str">
        <f>IF(ISNUMBER(A5192),(IF(ISNUMBER(VLOOKUP(A5192,KEYWORDS,1,FALSE)),"C/PalabrasClaves","S/PalabrasClaves")),"")</f>
        <v>S/PalabrasClaves</v>
      </c>
      <c r="N5192" s="21" t="str">
        <f t="shared" si="19"/>
        <v>4) Nuevos tratamientos</v>
      </c>
      <c r="O5192" s="21"/>
      <c r="P5192" s="21" t="s">
        <v>28823</v>
      </c>
      <c r="Q5192" s="21"/>
      <c r="R5192" s="21" t="str">
        <f>LEFT('2012-2022'!$P5192,4)</f>
        <v>2020</v>
      </c>
      <c r="S5192" s="21" t="s">
        <v>39</v>
      </c>
      <c r="T5192" s="21"/>
      <c r="U5192" s="21"/>
      <c r="V5192" s="21"/>
      <c r="W5192" s="27"/>
      <c r="X5192" s="27"/>
      <c r="Y5192" s="28"/>
    </row>
    <row r="5193" ht="15.75" customHeight="1">
      <c r="A5193" s="21">
        <v>3.1979888E7</v>
      </c>
      <c r="B5193" s="21" t="s">
        <v>28991</v>
      </c>
      <c r="C5193" s="21" t="s">
        <v>28992</v>
      </c>
      <c r="D5193" s="21" t="s">
        <v>28989</v>
      </c>
      <c r="E5193" s="21" t="s">
        <v>28993</v>
      </c>
      <c r="F5193" s="21" t="s">
        <v>1415</v>
      </c>
      <c r="G5193" s="21">
        <v>2020.0</v>
      </c>
      <c r="H5193" s="26">
        <v>43856.0</v>
      </c>
      <c r="I5193" s="21"/>
      <c r="J5193" s="21"/>
      <c r="K5193" s="21"/>
      <c r="L5193" s="21" t="str">
        <f>IF(ISNUMBER(VLOOKUP(A5193,EXCL,1,FALSE)),"Excluido",IF(ISNUMBER(VLOOKUP(A5193,POST,1,FALSE)),"PostAlerta",IF(ISNUMBER(VLOOKUP(A5193,PRE,1,FALSE)),"PreAlerta","")))</f>
        <v>PostAlerta</v>
      </c>
      <c r="M5193" s="21" t="str">
        <f>IF(ISNUMBER(A5193),(IF(ISNUMBER(VLOOKUP(A5193,KEYWORDS,1,FALSE)),"C/PalabrasClaves","S/PalabrasClaves")),"")</f>
        <v>S/PalabrasClaves</v>
      </c>
      <c r="N5193" s="21" t="str">
        <f t="shared" si="19"/>
        <v/>
      </c>
      <c r="O5193" s="21"/>
      <c r="P5193" s="21" t="s">
        <v>28823</v>
      </c>
      <c r="Q5193" s="21"/>
      <c r="R5193" s="21" t="str">
        <f>LEFT('2012-2022'!$P5193,4)</f>
        <v>2020</v>
      </c>
      <c r="S5193" s="21" t="s">
        <v>39</v>
      </c>
      <c r="T5193" s="21"/>
      <c r="U5193" s="21"/>
      <c r="V5193" s="21"/>
      <c r="W5193" s="27"/>
      <c r="X5193" s="27"/>
      <c r="Y5193" s="12"/>
    </row>
    <row r="5194" ht="15.75" customHeight="1">
      <c r="A5194" s="21">
        <v>3.20574E7</v>
      </c>
      <c r="B5194" s="21" t="s">
        <v>28994</v>
      </c>
      <c r="C5194" s="21" t="s">
        <v>28995</v>
      </c>
      <c r="D5194" s="21" t="s">
        <v>28996</v>
      </c>
      <c r="E5194" s="21" t="s">
        <v>28997</v>
      </c>
      <c r="F5194" s="21" t="s">
        <v>12747</v>
      </c>
      <c r="G5194" s="21">
        <v>2020.0</v>
      </c>
      <c r="H5194" s="26">
        <v>43876.0</v>
      </c>
      <c r="I5194" s="21"/>
      <c r="J5194" s="21"/>
      <c r="K5194" s="21" t="s">
        <v>28998</v>
      </c>
      <c r="L5194" s="21" t="str">
        <f>IF(ISNUMBER(VLOOKUP(A5194,EXCL,1,FALSE)),"Excluido",IF(ISNUMBER(VLOOKUP(A5194,POST,1,FALSE)),"PostAlerta",IF(ISNUMBER(VLOOKUP(A5194,PRE,1,FALSE)),"PreAlerta","")))</f>
        <v>PostAlerta</v>
      </c>
      <c r="M5194" s="21" t="str">
        <f>IF(ISNUMBER(A5194),(IF(ISNUMBER(VLOOKUP(A5194,KEYWORDS,1,FALSE)),"C/PalabrasClaves","S/PalabrasClaves")),"")</f>
        <v>S/PalabrasClaves</v>
      </c>
      <c r="N5194" s="21" t="str">
        <f t="shared" si="19"/>
        <v/>
      </c>
      <c r="O5194" s="21"/>
      <c r="P5194" s="21" t="s">
        <v>28823</v>
      </c>
      <c r="Q5194" s="21"/>
      <c r="R5194" s="21" t="str">
        <f>LEFT('2012-2022'!$P5194,4)</f>
        <v>2020</v>
      </c>
      <c r="S5194" s="21" t="s">
        <v>39</v>
      </c>
      <c r="T5194" s="21"/>
      <c r="U5194" s="21"/>
      <c r="V5194" s="21"/>
      <c r="W5194" s="27"/>
      <c r="X5194" s="27"/>
      <c r="Y5194" s="28"/>
    </row>
    <row r="5195" ht="15.75" customHeight="1">
      <c r="A5195" s="21">
        <v>3.2134015E7</v>
      </c>
      <c r="B5195" s="21" t="s">
        <v>28999</v>
      </c>
      <c r="C5195" s="21" t="s">
        <v>29000</v>
      </c>
      <c r="D5195" s="21" t="s">
        <v>29001</v>
      </c>
      <c r="E5195" s="21" t="s">
        <v>22971</v>
      </c>
      <c r="F5195" s="21" t="s">
        <v>563</v>
      </c>
      <c r="G5195" s="21">
        <v>2020.0</v>
      </c>
      <c r="H5195" s="26">
        <v>43896.0</v>
      </c>
      <c r="I5195" s="21" t="s">
        <v>29002</v>
      </c>
      <c r="J5195" s="21"/>
      <c r="K5195" s="21" t="s">
        <v>29003</v>
      </c>
      <c r="L5195" s="21" t="str">
        <f>IF(ISNUMBER(VLOOKUP(A5195,EXCL,1,FALSE)),"Excluido",IF(ISNUMBER(VLOOKUP(A5195,POST,1,FALSE)),"PostAlerta",IF(ISNUMBER(VLOOKUP(A5195,PRE,1,FALSE)),"PreAlerta","")))</f>
        <v>PostAlerta</v>
      </c>
      <c r="M5195" s="21" t="str">
        <f>IF(ISNUMBER(A5195),(IF(ISNUMBER(VLOOKUP(A5195,KEYWORDS,1,FALSE)),"C/PalabrasClaves","S/PalabrasClaves")),"")</f>
        <v>S/PalabrasClaves</v>
      </c>
      <c r="N5195" s="21" t="str">
        <f t="shared" si="19"/>
        <v/>
      </c>
      <c r="O5195" s="21"/>
      <c r="P5195" s="21" t="s">
        <v>28823</v>
      </c>
      <c r="Q5195" s="21"/>
      <c r="R5195" s="21" t="str">
        <f>LEFT('2012-2022'!$P5195,4)</f>
        <v>2020</v>
      </c>
      <c r="S5195" s="21" t="s">
        <v>39</v>
      </c>
      <c r="T5195" s="21"/>
      <c r="U5195" s="21"/>
      <c r="V5195" s="21"/>
      <c r="W5195" s="27"/>
      <c r="X5195" s="27"/>
      <c r="Y5195" s="12"/>
    </row>
    <row r="5196" ht="15.75" customHeight="1">
      <c r="A5196" s="21">
        <v>3.2134021E7</v>
      </c>
      <c r="B5196" s="21" t="s">
        <v>29004</v>
      </c>
      <c r="C5196" s="21" t="s">
        <v>29005</v>
      </c>
      <c r="D5196" s="21" t="s">
        <v>29006</v>
      </c>
      <c r="E5196" s="21" t="s">
        <v>29007</v>
      </c>
      <c r="F5196" s="21" t="s">
        <v>563</v>
      </c>
      <c r="G5196" s="21">
        <v>2020.0</v>
      </c>
      <c r="H5196" s="26">
        <v>43896.0</v>
      </c>
      <c r="I5196" s="21" t="s">
        <v>29008</v>
      </c>
      <c r="J5196" s="21"/>
      <c r="K5196" s="21" t="s">
        <v>29009</v>
      </c>
      <c r="L5196" s="21" t="str">
        <f>IF(ISNUMBER(VLOOKUP(A5196,EXCL,1,FALSE)),"Excluido",IF(ISNUMBER(VLOOKUP(A5196,POST,1,FALSE)),"PostAlerta",IF(ISNUMBER(VLOOKUP(A5196,PRE,1,FALSE)),"PreAlerta","")))</f>
        <v>PostAlerta</v>
      </c>
      <c r="M5196" s="21" t="str">
        <f>IF(ISNUMBER(A5196),(IF(ISNUMBER(VLOOKUP(A5196,KEYWORDS,1,FALSE)),"C/PalabrasClaves","S/PalabrasClaves")),"")</f>
        <v>S/PalabrasClaves</v>
      </c>
      <c r="N5196" s="21" t="str">
        <f t="shared" si="19"/>
        <v/>
      </c>
      <c r="O5196" s="21"/>
      <c r="P5196" s="21" t="s">
        <v>28823</v>
      </c>
      <c r="Q5196" s="21"/>
      <c r="R5196" s="21" t="str">
        <f>LEFT('2012-2022'!$P5196,4)</f>
        <v>2020</v>
      </c>
      <c r="S5196" s="21" t="s">
        <v>39</v>
      </c>
      <c r="T5196" s="21"/>
      <c r="U5196" s="21"/>
      <c r="V5196" s="21"/>
      <c r="W5196" s="27"/>
      <c r="X5196" s="27"/>
      <c r="Y5196" s="28"/>
    </row>
    <row r="5197" ht="15.75" customHeight="1">
      <c r="A5197" s="21">
        <v>3.2187008E7</v>
      </c>
      <c r="B5197" s="21" t="s">
        <v>29010</v>
      </c>
      <c r="C5197" s="21" t="s">
        <v>29011</v>
      </c>
      <c r="D5197" s="21" t="s">
        <v>29012</v>
      </c>
      <c r="E5197" s="21" t="s">
        <v>22871</v>
      </c>
      <c r="F5197" s="21" t="s">
        <v>508</v>
      </c>
      <c r="G5197" s="21">
        <v>2020.0</v>
      </c>
      <c r="H5197" s="26">
        <v>43909.0</v>
      </c>
      <c r="I5197" s="21" t="s">
        <v>29013</v>
      </c>
      <c r="J5197" s="21"/>
      <c r="K5197" s="21" t="s">
        <v>29014</v>
      </c>
      <c r="L5197" s="21" t="str">
        <f>IF(ISNUMBER(VLOOKUP(A5197,EXCL,1,FALSE)),"Excluido",IF(ISNUMBER(VLOOKUP(A5197,POST,1,FALSE)),"PostAlerta",IF(ISNUMBER(VLOOKUP(A5197,PRE,1,FALSE)),"PreAlerta","")))</f>
        <v>PostAlerta</v>
      </c>
      <c r="M5197" s="21" t="str">
        <f>IF(ISNUMBER(A5197),(IF(ISNUMBER(VLOOKUP(A5197,KEYWORDS,1,FALSE)),"C/PalabrasClaves","S/PalabrasClaves")),"")</f>
        <v>S/PalabrasClaves</v>
      </c>
      <c r="N5197" s="21" t="str">
        <f t="shared" si="19"/>
        <v/>
      </c>
      <c r="O5197" s="21"/>
      <c r="P5197" s="21">
        <v>2020.0</v>
      </c>
      <c r="Q5197" s="21"/>
      <c r="R5197" s="21" t="str">
        <f>LEFT('2012-2022'!$P5197,4)</f>
        <v>2020</v>
      </c>
      <c r="S5197" s="21"/>
      <c r="T5197" s="21"/>
      <c r="U5197" s="21"/>
      <c r="V5197" s="21"/>
      <c r="W5197" s="27"/>
      <c r="X5197" s="27"/>
      <c r="Y5197" s="12"/>
    </row>
    <row r="5198" ht="15.75" customHeight="1">
      <c r="A5198" s="21">
        <v>3.2189679E7</v>
      </c>
      <c r="B5198" s="21" t="s">
        <v>29015</v>
      </c>
      <c r="C5198" s="21" t="s">
        <v>29016</v>
      </c>
      <c r="D5198" s="21" t="s">
        <v>29017</v>
      </c>
      <c r="E5198" s="21" t="s">
        <v>29018</v>
      </c>
      <c r="F5198" s="21" t="s">
        <v>4607</v>
      </c>
      <c r="G5198" s="21">
        <v>2020.0</v>
      </c>
      <c r="H5198" s="26">
        <v>43910.0</v>
      </c>
      <c r="I5198" s="21"/>
      <c r="J5198" s="21"/>
      <c r="K5198" s="21" t="s">
        <v>29019</v>
      </c>
      <c r="L5198" s="21" t="str">
        <f>IF(ISNUMBER(VLOOKUP(A5198,EXCL,1,FALSE)),"Excluido",IF(ISNUMBER(VLOOKUP(A5198,POST,1,FALSE)),"PostAlerta",IF(ISNUMBER(VLOOKUP(A5198,PRE,1,FALSE)),"PreAlerta","")))</f>
        <v>PostAlerta</v>
      </c>
      <c r="M5198" s="21" t="str">
        <f>IF(ISNUMBER(A5198),(IF(ISNUMBER(VLOOKUP(A5198,KEYWORDS,1,FALSE)),"C/PalabrasClaves","S/PalabrasClaves")),"")</f>
        <v>S/PalabrasClaves</v>
      </c>
      <c r="N5198" s="21" t="str">
        <f t="shared" si="19"/>
        <v/>
      </c>
      <c r="O5198" s="21"/>
      <c r="P5198" s="21" t="s">
        <v>29020</v>
      </c>
      <c r="Q5198" s="21"/>
      <c r="R5198" s="21" t="str">
        <f>LEFT('2012-2022'!$P5198,4)</f>
        <v>2020</v>
      </c>
      <c r="S5198" s="21" t="s">
        <v>47</v>
      </c>
      <c r="T5198" s="21"/>
      <c r="U5198" s="21"/>
      <c r="V5198" s="21"/>
      <c r="W5198" s="27"/>
      <c r="X5198" s="27"/>
      <c r="Y5198" s="28"/>
    </row>
    <row r="5199" ht="15.75" customHeight="1">
      <c r="A5199" s="21">
        <v>3.2667504E7</v>
      </c>
      <c r="B5199" s="21" t="s">
        <v>29021</v>
      </c>
      <c r="C5199" s="21" t="s">
        <v>29022</v>
      </c>
      <c r="D5199" s="21" t="s">
        <v>29023</v>
      </c>
      <c r="E5199" s="21" t="s">
        <v>29024</v>
      </c>
      <c r="F5199" s="21" t="s">
        <v>587</v>
      </c>
      <c r="G5199" s="21">
        <v>2020.0</v>
      </c>
      <c r="H5199" s="26">
        <v>44028.0</v>
      </c>
      <c r="I5199" s="21"/>
      <c r="J5199" s="21"/>
      <c r="K5199" s="21" t="s">
        <v>29025</v>
      </c>
      <c r="L5199" s="21" t="str">
        <f>IF(ISNUMBER(VLOOKUP(A5199,EXCL,1,FALSE)),"Excluido",IF(ISNUMBER(VLOOKUP(A5199,POST,1,FALSE)),"PostAlerta",IF(ISNUMBER(VLOOKUP(A5199,PRE,1,FALSE)),"PreAlerta","")))</f>
        <v>PostAlerta</v>
      </c>
      <c r="M5199" s="21" t="str">
        <f>IF(ISNUMBER(A5199),(IF(ISNUMBER(VLOOKUP(A5199,KEYWORDS,1,FALSE)),"C/PalabrasClaves","S/PalabrasClaves")),"")</f>
        <v>S/PalabrasClaves</v>
      </c>
      <c r="N5199" s="21" t="str">
        <f t="shared" si="19"/>
        <v/>
      </c>
      <c r="O5199" s="21"/>
      <c r="P5199" s="21">
        <v>2020.0</v>
      </c>
      <c r="Q5199" s="21"/>
      <c r="R5199" s="21" t="str">
        <f>LEFT('2012-2022'!$P5199,4)</f>
        <v>2020</v>
      </c>
      <c r="S5199" s="21"/>
      <c r="T5199" s="21"/>
      <c r="U5199" s="21"/>
      <c r="V5199" s="21"/>
      <c r="W5199" s="27"/>
      <c r="X5199" s="27"/>
      <c r="Y5199" s="12"/>
    </row>
    <row r="5200" ht="15.75" customHeight="1">
      <c r="A5200" s="21">
        <v>3.2785527E7</v>
      </c>
      <c r="B5200" s="21" t="s">
        <v>29026</v>
      </c>
      <c r="C5200" s="21" t="s">
        <v>29027</v>
      </c>
      <c r="D5200" s="21" t="s">
        <v>29028</v>
      </c>
      <c r="E5200" s="21" t="s">
        <v>5140</v>
      </c>
      <c r="F5200" s="21" t="s">
        <v>587</v>
      </c>
      <c r="G5200" s="21">
        <v>2020.0</v>
      </c>
      <c r="H5200" s="26">
        <v>44057.0</v>
      </c>
      <c r="I5200" s="21"/>
      <c r="J5200" s="21"/>
      <c r="K5200" s="21" t="s">
        <v>29029</v>
      </c>
      <c r="L5200" s="21" t="str">
        <f>IF(ISNUMBER(VLOOKUP(A5200,EXCL,1,FALSE)),"Excluido",IF(ISNUMBER(VLOOKUP(A5200,POST,1,FALSE)),"PostAlerta",IF(ISNUMBER(VLOOKUP(A5200,PRE,1,FALSE)),"PreAlerta","")))</f>
        <v>PostAlerta</v>
      </c>
      <c r="M5200" s="21" t="str">
        <f>IF(ISNUMBER(A5200),(IF(ISNUMBER(VLOOKUP(A5200,KEYWORDS,1,FALSE)),"C/PalabrasClaves","S/PalabrasClaves")),"")</f>
        <v>S/PalabrasClaves</v>
      </c>
      <c r="N5200" s="21" t="str">
        <f t="shared" si="19"/>
        <v/>
      </c>
      <c r="O5200" s="21"/>
      <c r="P5200" s="21">
        <v>2020.0</v>
      </c>
      <c r="Q5200" s="21"/>
      <c r="R5200" s="21" t="str">
        <f>LEFT('2012-2022'!$P5200,4)</f>
        <v>2020</v>
      </c>
      <c r="S5200" s="21"/>
      <c r="T5200" s="21"/>
      <c r="U5200" s="21"/>
      <c r="V5200" s="21"/>
      <c r="W5200" s="27"/>
      <c r="X5200" s="27"/>
      <c r="Y5200" s="28"/>
    </row>
    <row r="5201" ht="15.75" customHeight="1">
      <c r="A5201" s="21">
        <v>3.2787462E7</v>
      </c>
      <c r="B5201" s="21" t="s">
        <v>29030</v>
      </c>
      <c r="C5201" s="21" t="s">
        <v>29031</v>
      </c>
      <c r="D5201" s="21" t="s">
        <v>29032</v>
      </c>
      <c r="E5201" s="21" t="s">
        <v>29033</v>
      </c>
      <c r="F5201" s="21" t="s">
        <v>29034</v>
      </c>
      <c r="G5201" s="21">
        <v>2020.0</v>
      </c>
      <c r="H5201" s="26">
        <v>44057.0</v>
      </c>
      <c r="I5201" s="21" t="s">
        <v>29035</v>
      </c>
      <c r="J5201" s="21"/>
      <c r="K5201" s="21" t="s">
        <v>29036</v>
      </c>
      <c r="L5201" s="21" t="str">
        <f>IF(ISNUMBER(VLOOKUP(A5201,EXCL,1,FALSE)),"Excluido",IF(ISNUMBER(VLOOKUP(A5201,POST,1,FALSE)),"PostAlerta",IF(ISNUMBER(VLOOKUP(A5201,PRE,1,FALSE)),"PreAlerta","")))</f>
        <v>PostAlerta</v>
      </c>
      <c r="M5201" s="21" t="str">
        <f>IF(ISNUMBER(A5201),(IF(ISNUMBER(VLOOKUP(A5201,KEYWORDS,1,FALSE)),"C/PalabrasClaves","S/PalabrasClaves")),"")</f>
        <v>S/PalabrasClaves</v>
      </c>
      <c r="N5201" s="21" t="str">
        <f t="shared" si="19"/>
        <v/>
      </c>
      <c r="O5201" s="21"/>
      <c r="P5201" s="21" t="s">
        <v>29037</v>
      </c>
      <c r="Q5201" s="21"/>
      <c r="R5201" s="21" t="str">
        <f>LEFT('2012-2022'!$P5201,4)</f>
        <v>2020</v>
      </c>
      <c r="S5201" s="21" t="s">
        <v>74</v>
      </c>
      <c r="T5201" s="21"/>
      <c r="U5201" s="21"/>
      <c r="V5201" s="21"/>
      <c r="W5201" s="27"/>
      <c r="X5201" s="27"/>
      <c r="Y5201" s="12"/>
    </row>
    <row r="5202" ht="15.75" customHeight="1">
      <c r="A5202" s="21">
        <v>3.3128864E7</v>
      </c>
      <c r="B5202" s="21" t="s">
        <v>29038</v>
      </c>
      <c r="C5202" s="21" t="s">
        <v>29039</v>
      </c>
      <c r="D5202" s="21" t="s">
        <v>29040</v>
      </c>
      <c r="E5202" s="21" t="s">
        <v>9685</v>
      </c>
      <c r="F5202" s="21" t="s">
        <v>3050</v>
      </c>
      <c r="G5202" s="21">
        <v>2020.0</v>
      </c>
      <c r="H5202" s="26">
        <v>44135.0</v>
      </c>
      <c r="I5202" s="21"/>
      <c r="J5202" s="21"/>
      <c r="K5202" s="21" t="s">
        <v>29041</v>
      </c>
      <c r="L5202" s="21" t="str">
        <f>IF(ISNUMBER(VLOOKUP(A5202,EXCL,1,FALSE)),"Excluido",IF(ISNUMBER(VLOOKUP(A5202,POST,1,FALSE)),"PostAlerta",IF(ISNUMBER(VLOOKUP(A5202,PRE,1,FALSE)),"PreAlerta","")))</f>
        <v>PostAlerta</v>
      </c>
      <c r="M5202" s="21" t="str">
        <f>IF(ISNUMBER(A5202),(IF(ISNUMBER(VLOOKUP(A5202,KEYWORDS,1,FALSE)),"C/PalabrasClaves","S/PalabrasClaves")),"")</f>
        <v>S/PalabrasClaves</v>
      </c>
      <c r="N5202" s="21" t="str">
        <f t="shared" si="19"/>
        <v/>
      </c>
      <c r="O5202" s="21"/>
      <c r="P5202" s="21">
        <v>2020.0</v>
      </c>
      <c r="Q5202" s="21"/>
      <c r="R5202" s="21" t="str">
        <f>LEFT('2012-2022'!$P5202,4)</f>
        <v>2020</v>
      </c>
      <c r="S5202" s="21"/>
      <c r="T5202" s="21"/>
      <c r="U5202" s="21"/>
      <c r="V5202" s="21"/>
      <c r="W5202" s="27"/>
      <c r="X5202" s="27"/>
      <c r="Y5202" s="28"/>
    </row>
    <row r="5203" ht="15.75" customHeight="1">
      <c r="A5203" s="21">
        <v>3.3263871E7</v>
      </c>
      <c r="B5203" s="21" t="s">
        <v>29042</v>
      </c>
      <c r="C5203" s="21" t="s">
        <v>29043</v>
      </c>
      <c r="D5203" s="21" t="s">
        <v>29044</v>
      </c>
      <c r="E5203" s="21" t="s">
        <v>23376</v>
      </c>
      <c r="F5203" s="21" t="s">
        <v>29045</v>
      </c>
      <c r="G5203" s="21">
        <v>2020.0</v>
      </c>
      <c r="H5203" s="26">
        <v>44167.0</v>
      </c>
      <c r="I5203" s="21" t="s">
        <v>29046</v>
      </c>
      <c r="J5203" s="21" t="s">
        <v>29047</v>
      </c>
      <c r="K5203" s="21" t="s">
        <v>29048</v>
      </c>
      <c r="L5203" s="21" t="str">
        <f>IF(ISNUMBER(VLOOKUP(A5203,EXCL,1,FALSE)),"Excluido",IF(ISNUMBER(VLOOKUP(A5203,POST,1,FALSE)),"PostAlerta",IF(ISNUMBER(VLOOKUP(A5203,PRE,1,FALSE)),"PreAlerta","")))</f>
        <v>PostAlerta</v>
      </c>
      <c r="M5203" s="21" t="str">
        <f>IF(ISNUMBER(A5203),(IF(ISNUMBER(VLOOKUP(A5203,KEYWORDS,1,FALSE)),"C/PalabrasClaves","S/PalabrasClaves")),"")</f>
        <v>S/PalabrasClaves</v>
      </c>
      <c r="N5203" s="21" t="str">
        <f t="shared" si="19"/>
        <v/>
      </c>
      <c r="O5203" s="21"/>
      <c r="P5203" s="21">
        <v>2020.0</v>
      </c>
      <c r="Q5203" s="21"/>
      <c r="R5203" s="21" t="str">
        <f>LEFT('2012-2022'!$P5203,4)</f>
        <v>2020</v>
      </c>
      <c r="S5203" s="21"/>
      <c r="T5203" s="21"/>
      <c r="U5203" s="21"/>
      <c r="V5203" s="21"/>
      <c r="W5203" s="27"/>
      <c r="X5203" s="27"/>
      <c r="Y5203" s="12"/>
    </row>
    <row r="5204" ht="15.75" customHeight="1">
      <c r="A5204" s="21">
        <v>3.3263882E7</v>
      </c>
      <c r="B5204" s="21" t="s">
        <v>29049</v>
      </c>
      <c r="C5204" s="21" t="s">
        <v>29050</v>
      </c>
      <c r="D5204" s="21" t="s">
        <v>29051</v>
      </c>
      <c r="E5204" s="21" t="s">
        <v>1964</v>
      </c>
      <c r="F5204" s="21" t="s">
        <v>29045</v>
      </c>
      <c r="G5204" s="21">
        <v>2020.0</v>
      </c>
      <c r="H5204" s="26">
        <v>44167.0</v>
      </c>
      <c r="I5204" s="21"/>
      <c r="J5204" s="21"/>
      <c r="K5204" s="21" t="s">
        <v>29052</v>
      </c>
      <c r="L5204" s="21" t="str">
        <f>IF(ISNUMBER(VLOOKUP(A5204,EXCL,1,FALSE)),"Excluido",IF(ISNUMBER(VLOOKUP(A5204,POST,1,FALSE)),"PostAlerta",IF(ISNUMBER(VLOOKUP(A5204,PRE,1,FALSE)),"PreAlerta","")))</f>
        <v>PostAlerta</v>
      </c>
      <c r="M5204" s="21" t="str">
        <f>IF(ISNUMBER(A5204),(IF(ISNUMBER(VLOOKUP(A5204,KEYWORDS,1,FALSE)),"C/PalabrasClaves","S/PalabrasClaves")),"")</f>
        <v>C/PalabrasClaves</v>
      </c>
      <c r="N5204" s="21" t="str">
        <f t="shared" si="19"/>
        <v/>
      </c>
      <c r="O5204" s="21"/>
      <c r="P5204" s="21">
        <v>2020.0</v>
      </c>
      <c r="Q5204" s="21"/>
      <c r="R5204" s="21" t="str">
        <f>LEFT('2012-2022'!$P5204,4)</f>
        <v>2020</v>
      </c>
      <c r="S5204" s="21"/>
      <c r="T5204" s="21"/>
      <c r="U5204" s="21"/>
      <c r="V5204" s="21"/>
      <c r="W5204" s="27"/>
      <c r="X5204" s="27"/>
      <c r="Y5204" s="28"/>
    </row>
    <row r="5205" ht="15.75" customHeight="1">
      <c r="A5205" s="21">
        <v>3.3263885E7</v>
      </c>
      <c r="B5205" s="21" t="s">
        <v>29053</v>
      </c>
      <c r="C5205" s="21" t="s">
        <v>29054</v>
      </c>
      <c r="D5205" s="21" t="s">
        <v>29055</v>
      </c>
      <c r="E5205" s="21" t="s">
        <v>27732</v>
      </c>
      <c r="F5205" s="21" t="s">
        <v>29045</v>
      </c>
      <c r="G5205" s="21">
        <v>2020.0</v>
      </c>
      <c r="H5205" s="26">
        <v>44167.0</v>
      </c>
      <c r="I5205" s="21"/>
      <c r="J5205" s="21"/>
      <c r="K5205" s="21" t="s">
        <v>29056</v>
      </c>
      <c r="L5205" s="21" t="str">
        <f>IF(ISNUMBER(VLOOKUP(A5205,EXCL,1,FALSE)),"Excluido",IF(ISNUMBER(VLOOKUP(A5205,POST,1,FALSE)),"PostAlerta",IF(ISNUMBER(VLOOKUP(A5205,PRE,1,FALSE)),"PreAlerta","")))</f>
        <v>Excluido</v>
      </c>
      <c r="M5205" s="21" t="str">
        <f>IF(ISNUMBER(A5205),(IF(ISNUMBER(VLOOKUP(A5205,KEYWORDS,1,FALSE)),"C/PalabrasClaves","S/PalabrasClaves")),"")</f>
        <v>S/PalabrasClaves</v>
      </c>
      <c r="N5205" s="21" t="str">
        <f t="shared" si="19"/>
        <v/>
      </c>
      <c r="O5205" s="21"/>
      <c r="P5205" s="21">
        <v>2020.0</v>
      </c>
      <c r="Q5205" s="21"/>
      <c r="R5205" s="21" t="str">
        <f>LEFT('2012-2022'!$P5205,4)</f>
        <v>2020</v>
      </c>
      <c r="S5205" s="21"/>
      <c r="T5205" s="21"/>
      <c r="U5205" s="21"/>
      <c r="V5205" s="21"/>
      <c r="W5205" s="27"/>
      <c r="X5205" s="27"/>
      <c r="Y5205" s="12"/>
    </row>
    <row r="5206" ht="15.75" customHeight="1">
      <c r="A5206" s="21">
        <v>3.3818454E7</v>
      </c>
      <c r="B5206" s="21" t="s">
        <v>29057</v>
      </c>
      <c r="C5206" s="21" t="s">
        <v>29058</v>
      </c>
      <c r="D5206" s="21" t="s">
        <v>29059</v>
      </c>
      <c r="E5206" s="21" t="s">
        <v>29060</v>
      </c>
      <c r="F5206" s="21" t="s">
        <v>313</v>
      </c>
      <c r="G5206" s="21">
        <v>2020.0</v>
      </c>
      <c r="H5206" s="26">
        <v>44291.0</v>
      </c>
      <c r="I5206" s="21"/>
      <c r="J5206" s="21"/>
      <c r="K5206" s="21" t="s">
        <v>29061</v>
      </c>
      <c r="L5206" s="21" t="str">
        <f>IF(ISNUMBER(VLOOKUP(A5206,EXCL,1,FALSE)),"Excluido",IF(ISNUMBER(VLOOKUP(A5206,POST,1,FALSE)),"PostAlerta",IF(ISNUMBER(VLOOKUP(A5206,PRE,1,FALSE)),"PreAlerta","")))</f>
        <v>PostAlerta</v>
      </c>
      <c r="M5206" s="21" t="str">
        <f>IF(ISNUMBER(A5206),(IF(ISNUMBER(VLOOKUP(A5206,KEYWORDS,1,FALSE)),"C/PalabrasClaves","S/PalabrasClaves")),"")</f>
        <v>S/PalabrasClaves</v>
      </c>
      <c r="N5206" s="21" t="str">
        <f t="shared" si="19"/>
        <v/>
      </c>
      <c r="O5206" s="21"/>
      <c r="P5206" s="21" t="s">
        <v>29020</v>
      </c>
      <c r="Q5206" s="21"/>
      <c r="R5206" s="21" t="str">
        <f>LEFT('2012-2022'!$P5206,4)</f>
        <v>2020</v>
      </c>
      <c r="S5206" s="21" t="s">
        <v>47</v>
      </c>
      <c r="T5206" s="21"/>
      <c r="U5206" s="21"/>
      <c r="V5206" s="21"/>
      <c r="W5206" s="27"/>
      <c r="X5206" s="27"/>
      <c r="Y5206" s="28"/>
    </row>
    <row r="5207" ht="15.75" customHeight="1">
      <c r="A5207" s="21">
        <v>3.3818463E7</v>
      </c>
      <c r="B5207" s="21" t="s">
        <v>29062</v>
      </c>
      <c r="C5207" s="21" t="s">
        <v>29063</v>
      </c>
      <c r="D5207" s="21" t="s">
        <v>29064</v>
      </c>
      <c r="E5207" s="21" t="s">
        <v>29065</v>
      </c>
      <c r="F5207" s="21" t="s">
        <v>313</v>
      </c>
      <c r="G5207" s="21">
        <v>2020.0</v>
      </c>
      <c r="H5207" s="26">
        <v>44291.0</v>
      </c>
      <c r="I5207" s="21"/>
      <c r="J5207" s="21"/>
      <c r="K5207" s="21" t="s">
        <v>29066</v>
      </c>
      <c r="L5207" s="21" t="str">
        <f>IF(ISNUMBER(VLOOKUP(A5207,EXCL,1,FALSE)),"Excluido",IF(ISNUMBER(VLOOKUP(A5207,POST,1,FALSE)),"PostAlerta",IF(ISNUMBER(VLOOKUP(A5207,PRE,1,FALSE)),"PreAlerta","")))</f>
        <v>PostAlerta</v>
      </c>
      <c r="M5207" s="21" t="str">
        <f>IF(ISNUMBER(A5207),(IF(ISNUMBER(VLOOKUP(A5207,KEYWORDS,1,FALSE)),"C/PalabrasClaves","S/PalabrasClaves")),"")</f>
        <v>S/PalabrasClaves</v>
      </c>
      <c r="N5207" s="21" t="str">
        <f t="shared" si="19"/>
        <v/>
      </c>
      <c r="O5207" s="21"/>
      <c r="P5207" s="21" t="s">
        <v>29020</v>
      </c>
      <c r="Q5207" s="21"/>
      <c r="R5207" s="21" t="str">
        <f>LEFT('2012-2022'!$P5207,4)</f>
        <v>2020</v>
      </c>
      <c r="S5207" s="21" t="s">
        <v>47</v>
      </c>
      <c r="T5207" s="21"/>
      <c r="U5207" s="21"/>
      <c r="V5207" s="21"/>
      <c r="W5207" s="27"/>
      <c r="X5207" s="27"/>
      <c r="Y5207" s="12"/>
    </row>
    <row r="5208" ht="15.75" customHeight="1">
      <c r="A5208" s="21">
        <v>3.1895916E7</v>
      </c>
      <c r="B5208" s="21" t="s">
        <v>29067</v>
      </c>
      <c r="C5208" s="21" t="s">
        <v>29068</v>
      </c>
      <c r="D5208" s="21" t="s">
        <v>29069</v>
      </c>
      <c r="E5208" s="21" t="s">
        <v>9385</v>
      </c>
      <c r="F5208" s="21" t="s">
        <v>15189</v>
      </c>
      <c r="G5208" s="21">
        <v>2020.0</v>
      </c>
      <c r="H5208" s="26">
        <v>43833.0</v>
      </c>
      <c r="I5208" s="21" t="s">
        <v>29070</v>
      </c>
      <c r="J5208" s="21"/>
      <c r="K5208" s="21" t="s">
        <v>29071</v>
      </c>
      <c r="L5208" s="21" t="str">
        <f>IF(ISNUMBER(VLOOKUP(A5208,EXCL,1,FALSE)),"Excluido",IF(ISNUMBER(VLOOKUP(A5208,POST,1,FALSE)),"PostAlerta",IF(ISNUMBER(VLOOKUP(A5208,PRE,1,FALSE)),"PreAlerta","")))</f>
        <v>PostAlerta</v>
      </c>
      <c r="M5208" s="21" t="str">
        <f>IF(ISNUMBER(A5208),(IF(ISNUMBER(VLOOKUP(A5208,KEYWORDS,1,FALSE)),"C/PalabrasClaves","S/PalabrasClaves")),"")</f>
        <v>S/PalabrasClaves</v>
      </c>
      <c r="N5208" s="21" t="str">
        <f t="shared" si="19"/>
        <v/>
      </c>
      <c r="O5208" s="21"/>
      <c r="P5208" s="21" t="s">
        <v>29072</v>
      </c>
      <c r="Q5208" s="21"/>
      <c r="R5208" s="21" t="str">
        <f>LEFT('2012-2022'!$P5208,4)</f>
        <v>2020</v>
      </c>
      <c r="S5208" s="21" t="s">
        <v>39</v>
      </c>
      <c r="T5208" s="21"/>
      <c r="U5208" s="21"/>
      <c r="V5208" s="21"/>
      <c r="W5208" s="27"/>
      <c r="X5208" s="27"/>
      <c r="Y5208" s="28"/>
    </row>
    <row r="5209" ht="15.75" customHeight="1">
      <c r="A5209" s="21">
        <v>3.1900233E7</v>
      </c>
      <c r="B5209" s="21" t="s">
        <v>29073</v>
      </c>
      <c r="C5209" s="21" t="s">
        <v>29074</v>
      </c>
      <c r="D5209" s="21" t="s">
        <v>29075</v>
      </c>
      <c r="E5209" s="21" t="s">
        <v>29076</v>
      </c>
      <c r="F5209" s="21" t="s">
        <v>332</v>
      </c>
      <c r="G5209" s="21">
        <v>2020.0</v>
      </c>
      <c r="H5209" s="26">
        <v>43835.0</v>
      </c>
      <c r="I5209" s="21" t="s">
        <v>29077</v>
      </c>
      <c r="J5209" s="21"/>
      <c r="K5209" s="21" t="s">
        <v>29078</v>
      </c>
      <c r="L5209" s="21" t="str">
        <f>IF(ISNUMBER(VLOOKUP(A5209,EXCL,1,FALSE)),"Excluido",IF(ISNUMBER(VLOOKUP(A5209,POST,1,FALSE)),"PostAlerta",IF(ISNUMBER(VLOOKUP(A5209,PRE,1,FALSE)),"PreAlerta","")))</f>
        <v>PostAlerta</v>
      </c>
      <c r="M5209" s="21" t="str">
        <f>IF(ISNUMBER(A5209),(IF(ISNUMBER(VLOOKUP(A5209,KEYWORDS,1,FALSE)),"C/PalabrasClaves","S/PalabrasClaves")),"")</f>
        <v>S/PalabrasClaves</v>
      </c>
      <c r="N5209" s="21" t="str">
        <f t="shared" si="19"/>
        <v/>
      </c>
      <c r="O5209" s="21"/>
      <c r="P5209" s="21" t="s">
        <v>29072</v>
      </c>
      <c r="Q5209" s="21"/>
      <c r="R5209" s="21" t="str">
        <f>LEFT('2012-2022'!$P5209,4)</f>
        <v>2020</v>
      </c>
      <c r="S5209" s="21" t="s">
        <v>39</v>
      </c>
      <c r="T5209" s="21"/>
      <c r="U5209" s="21"/>
      <c r="V5209" s="21"/>
      <c r="W5209" s="27"/>
      <c r="X5209" s="27"/>
      <c r="Y5209" s="12"/>
    </row>
    <row r="5210" ht="15.75" customHeight="1">
      <c r="A5210" s="21">
        <v>3.1906849E7</v>
      </c>
      <c r="B5210" s="21" t="s">
        <v>29079</v>
      </c>
      <c r="C5210" s="21" t="s">
        <v>29080</v>
      </c>
      <c r="D5210" s="21" t="s">
        <v>29081</v>
      </c>
      <c r="E5210" s="21" t="s">
        <v>11384</v>
      </c>
      <c r="F5210" s="21" t="s">
        <v>605</v>
      </c>
      <c r="G5210" s="21">
        <v>2020.0</v>
      </c>
      <c r="H5210" s="26">
        <v>43838.0</v>
      </c>
      <c r="I5210" s="21" t="s">
        <v>29082</v>
      </c>
      <c r="J5210" s="21"/>
      <c r="K5210" s="21" t="s">
        <v>29083</v>
      </c>
      <c r="L5210" s="21" t="str">
        <f>IF(ISNUMBER(VLOOKUP(A5210,EXCL,1,FALSE)),"Excluido",IF(ISNUMBER(VLOOKUP(A5210,POST,1,FALSE)),"PostAlerta",IF(ISNUMBER(VLOOKUP(A5210,PRE,1,FALSE)),"PreAlerta","")))</f>
        <v>PostAlerta</v>
      </c>
      <c r="M5210" s="21" t="str">
        <f>IF(ISNUMBER(A5210),(IF(ISNUMBER(VLOOKUP(A5210,KEYWORDS,1,FALSE)),"C/PalabrasClaves","S/PalabrasClaves")),"")</f>
        <v>S/PalabrasClaves</v>
      </c>
      <c r="N5210" s="21" t="str">
        <f t="shared" si="19"/>
        <v/>
      </c>
      <c r="O5210" s="21"/>
      <c r="P5210" s="21" t="s">
        <v>29084</v>
      </c>
      <c r="Q5210" s="21"/>
      <c r="R5210" s="21" t="str">
        <f>LEFT('2012-2022'!$P5210,4)</f>
        <v>2020</v>
      </c>
      <c r="S5210" s="21" t="s">
        <v>39</v>
      </c>
      <c r="T5210" s="21"/>
      <c r="U5210" s="21"/>
      <c r="V5210" s="21"/>
      <c r="W5210" s="27"/>
      <c r="X5210" s="27"/>
      <c r="Y5210" s="28"/>
    </row>
    <row r="5211" ht="15.75" customHeight="1">
      <c r="A5211" s="21">
        <v>3.1910374E7</v>
      </c>
      <c r="B5211" s="21" t="s">
        <v>29085</v>
      </c>
      <c r="C5211" s="21" t="s">
        <v>29086</v>
      </c>
      <c r="D5211" s="21" t="s">
        <v>29087</v>
      </c>
      <c r="E5211" s="21" t="s">
        <v>3131</v>
      </c>
      <c r="F5211" s="21" t="s">
        <v>6252</v>
      </c>
      <c r="G5211" s="21">
        <v>2020.0</v>
      </c>
      <c r="H5211" s="26">
        <v>43838.0</v>
      </c>
      <c r="I5211" s="21"/>
      <c r="J5211" s="21"/>
      <c r="K5211" s="21" t="s">
        <v>29088</v>
      </c>
      <c r="L5211" s="21" t="str">
        <f>IF(ISNUMBER(VLOOKUP(A5211,EXCL,1,FALSE)),"Excluido",IF(ISNUMBER(VLOOKUP(A5211,POST,1,FALSE)),"PostAlerta",IF(ISNUMBER(VLOOKUP(A5211,PRE,1,FALSE)),"PreAlerta","")))</f>
        <v>PostAlerta</v>
      </c>
      <c r="M5211" s="21" t="str">
        <f>IF(ISNUMBER(A5211),(IF(ISNUMBER(VLOOKUP(A5211,KEYWORDS,1,FALSE)),"C/PalabrasClaves","S/PalabrasClaves")),"")</f>
        <v>S/PalabrasClaves</v>
      </c>
      <c r="N5211" s="21" t="str">
        <f t="shared" si="19"/>
        <v/>
      </c>
      <c r="O5211" s="21"/>
      <c r="P5211" s="21" t="s">
        <v>29084</v>
      </c>
      <c r="Q5211" s="21"/>
      <c r="R5211" s="21" t="str">
        <f>LEFT('2012-2022'!$P5211,4)</f>
        <v>2020</v>
      </c>
      <c r="S5211" s="21" t="s">
        <v>39</v>
      </c>
      <c r="T5211" s="21"/>
      <c r="U5211" s="21"/>
      <c r="V5211" s="21"/>
      <c r="W5211" s="27"/>
      <c r="X5211" s="27"/>
      <c r="Y5211" s="12"/>
    </row>
    <row r="5212" ht="15.75" customHeight="1">
      <c r="A5212" s="21">
        <v>3.1914123E7</v>
      </c>
      <c r="B5212" s="21" t="s">
        <v>29089</v>
      </c>
      <c r="C5212" s="21" t="s">
        <v>29090</v>
      </c>
      <c r="D5212" s="21" t="s">
        <v>29091</v>
      </c>
      <c r="E5212" s="21" t="s">
        <v>29092</v>
      </c>
      <c r="F5212" s="21" t="s">
        <v>2831</v>
      </c>
      <c r="G5212" s="21">
        <v>2020.0</v>
      </c>
      <c r="H5212" s="26">
        <v>43839.0</v>
      </c>
      <c r="I5212" s="21" t="s">
        <v>29093</v>
      </c>
      <c r="J5212" s="21"/>
      <c r="K5212" s="21" t="s">
        <v>29094</v>
      </c>
      <c r="L5212" s="21" t="str">
        <f>IF(ISNUMBER(VLOOKUP(A5212,EXCL,1,FALSE)),"Excluido",IF(ISNUMBER(VLOOKUP(A5212,POST,1,FALSE)),"PostAlerta",IF(ISNUMBER(VLOOKUP(A5212,PRE,1,FALSE)),"PreAlerta","")))</f>
        <v>PostAlerta</v>
      </c>
      <c r="M5212" s="21" t="str">
        <f>IF(ISNUMBER(A5212),(IF(ISNUMBER(VLOOKUP(A5212,KEYWORDS,1,FALSE)),"C/PalabrasClaves","S/PalabrasClaves")),"")</f>
        <v>S/PalabrasClaves</v>
      </c>
      <c r="N5212" s="21" t="str">
        <f t="shared" si="19"/>
        <v/>
      </c>
      <c r="O5212" s="21"/>
      <c r="P5212" s="21" t="s">
        <v>29095</v>
      </c>
      <c r="Q5212" s="21"/>
      <c r="R5212" s="21" t="str">
        <f>LEFT('2012-2022'!$P5212,4)</f>
        <v>2020</v>
      </c>
      <c r="S5212" s="21" t="s">
        <v>39</v>
      </c>
      <c r="T5212" s="21"/>
      <c r="U5212" s="21"/>
      <c r="V5212" s="21"/>
      <c r="W5212" s="27"/>
      <c r="X5212" s="27"/>
      <c r="Y5212" s="28"/>
    </row>
    <row r="5213" ht="15.75" customHeight="1">
      <c r="A5213" s="21">
        <v>3.1368492E7</v>
      </c>
      <c r="B5213" s="21" t="s">
        <v>29096</v>
      </c>
      <c r="C5213" s="21" t="s">
        <v>29097</v>
      </c>
      <c r="D5213" s="21" t="s">
        <v>29098</v>
      </c>
      <c r="E5213" s="21" t="s">
        <v>29099</v>
      </c>
      <c r="F5213" s="21" t="s">
        <v>728</v>
      </c>
      <c r="G5213" s="21">
        <v>2020.0</v>
      </c>
      <c r="H5213" s="26">
        <v>43679.0</v>
      </c>
      <c r="I5213" s="21" t="s">
        <v>29100</v>
      </c>
      <c r="J5213" s="21" t="s">
        <v>29101</v>
      </c>
      <c r="K5213" s="21" t="s">
        <v>29102</v>
      </c>
      <c r="L5213" s="21" t="str">
        <f>IF(ISNUMBER(VLOOKUP(A5213,EXCL,1,FALSE)),"Excluido",IF(ISNUMBER(VLOOKUP(A5213,POST,1,FALSE)),"PostAlerta",IF(ISNUMBER(VLOOKUP(A5213,PRE,1,FALSE)),"PreAlerta","")))</f>
        <v>PostAlerta</v>
      </c>
      <c r="M5213" s="21" t="str">
        <f>IF(ISNUMBER(A5213),(IF(ISNUMBER(VLOOKUP(A5213,KEYWORDS,1,FALSE)),"C/PalabrasClaves","S/PalabrasClaves")),"")</f>
        <v>S/PalabrasClaves</v>
      </c>
      <c r="N5213" s="21" t="str">
        <f t="shared" si="19"/>
        <v/>
      </c>
      <c r="O5213" s="21"/>
      <c r="P5213" s="21" t="s">
        <v>29103</v>
      </c>
      <c r="Q5213" s="21"/>
      <c r="R5213" s="21" t="str">
        <f>LEFT('2012-2022'!$P5213,4)</f>
        <v>2020</v>
      </c>
      <c r="S5213" s="21" t="s">
        <v>39</v>
      </c>
      <c r="T5213" s="21"/>
      <c r="U5213" s="21"/>
      <c r="V5213" s="21"/>
      <c r="W5213" s="27"/>
      <c r="X5213" s="27"/>
      <c r="Y5213" s="12"/>
    </row>
    <row r="5214" ht="15.75" customHeight="1">
      <c r="A5214" s="21">
        <v>3.1504641E7</v>
      </c>
      <c r="B5214" s="21" t="s">
        <v>29104</v>
      </c>
      <c r="C5214" s="21" t="s">
        <v>29105</v>
      </c>
      <c r="D5214" s="21" t="s">
        <v>29106</v>
      </c>
      <c r="E5214" s="21" t="s">
        <v>18686</v>
      </c>
      <c r="F5214" s="21" t="s">
        <v>728</v>
      </c>
      <c r="G5214" s="21">
        <v>2020.0</v>
      </c>
      <c r="H5214" s="26">
        <v>43719.0</v>
      </c>
      <c r="I5214" s="21"/>
      <c r="J5214" s="21"/>
      <c r="K5214" s="21" t="s">
        <v>29107</v>
      </c>
      <c r="L5214" s="21" t="str">
        <f>IF(ISNUMBER(VLOOKUP(A5214,EXCL,1,FALSE)),"Excluido",IF(ISNUMBER(VLOOKUP(A5214,POST,1,FALSE)),"PostAlerta",IF(ISNUMBER(VLOOKUP(A5214,PRE,1,FALSE)),"PreAlerta","")))</f>
        <v>PostAlerta</v>
      </c>
      <c r="M5214" s="21" t="str">
        <f>IF(ISNUMBER(A5214),(IF(ISNUMBER(VLOOKUP(A5214,KEYWORDS,1,FALSE)),"C/PalabrasClaves","S/PalabrasClaves")),"")</f>
        <v>S/PalabrasClaves</v>
      </c>
      <c r="N5214" s="21" t="str">
        <f t="shared" si="19"/>
        <v/>
      </c>
      <c r="O5214" s="21"/>
      <c r="P5214" s="21" t="s">
        <v>29103</v>
      </c>
      <c r="Q5214" s="21"/>
      <c r="R5214" s="21" t="str">
        <f>LEFT('2012-2022'!$P5214,4)</f>
        <v>2020</v>
      </c>
      <c r="S5214" s="21" t="s">
        <v>39</v>
      </c>
      <c r="T5214" s="21"/>
      <c r="U5214" s="21"/>
      <c r="V5214" s="21"/>
      <c r="W5214" s="27"/>
      <c r="X5214" s="27"/>
      <c r="Y5214" s="28"/>
    </row>
    <row r="5215" ht="15.75" customHeight="1">
      <c r="A5215" s="21">
        <v>3.1595296E7</v>
      </c>
      <c r="B5215" s="21" t="s">
        <v>29108</v>
      </c>
      <c r="C5215" s="21" t="s">
        <v>29109</v>
      </c>
      <c r="D5215" s="21" t="s">
        <v>29110</v>
      </c>
      <c r="E5215" s="21" t="s">
        <v>29111</v>
      </c>
      <c r="F5215" s="21" t="s">
        <v>728</v>
      </c>
      <c r="G5215" s="21">
        <v>2020.0</v>
      </c>
      <c r="H5215" s="26">
        <v>43748.0</v>
      </c>
      <c r="I5215" s="21"/>
      <c r="J5215" s="21"/>
      <c r="K5215" s="21" t="s">
        <v>29112</v>
      </c>
      <c r="L5215" s="21" t="str">
        <f>IF(ISNUMBER(VLOOKUP(A5215,EXCL,1,FALSE)),"Excluido",IF(ISNUMBER(VLOOKUP(A5215,POST,1,FALSE)),"PostAlerta",IF(ISNUMBER(VLOOKUP(A5215,PRE,1,FALSE)),"PreAlerta","")))</f>
        <v>Excluido</v>
      </c>
      <c r="M5215" s="21" t="str">
        <f>IF(ISNUMBER(A5215),(IF(ISNUMBER(VLOOKUP(A5215,KEYWORDS,1,FALSE)),"C/PalabrasClaves","S/PalabrasClaves")),"")</f>
        <v>S/PalabrasClaves</v>
      </c>
      <c r="N5215" s="21" t="str">
        <f t="shared" si="19"/>
        <v/>
      </c>
      <c r="O5215" s="21"/>
      <c r="P5215" s="21" t="s">
        <v>29103</v>
      </c>
      <c r="Q5215" s="21"/>
      <c r="R5215" s="21" t="str">
        <f>LEFT('2012-2022'!$P5215,4)</f>
        <v>2020</v>
      </c>
      <c r="S5215" s="21" t="s">
        <v>39</v>
      </c>
      <c r="T5215" s="21"/>
      <c r="U5215" s="21"/>
      <c r="V5215" s="21"/>
      <c r="W5215" s="27"/>
      <c r="X5215" s="27"/>
      <c r="Y5215" s="12"/>
    </row>
    <row r="5216" ht="15.75" customHeight="1">
      <c r="A5216" s="21">
        <v>3.1618432E7</v>
      </c>
      <c r="B5216" s="21" t="s">
        <v>29113</v>
      </c>
      <c r="C5216" s="21" t="s">
        <v>29114</v>
      </c>
      <c r="D5216" s="21" t="s">
        <v>29115</v>
      </c>
      <c r="E5216" s="21" t="s">
        <v>23572</v>
      </c>
      <c r="F5216" s="21" t="s">
        <v>728</v>
      </c>
      <c r="G5216" s="21">
        <v>2020.0</v>
      </c>
      <c r="H5216" s="26">
        <v>43755.0</v>
      </c>
      <c r="I5216" s="21"/>
      <c r="J5216" s="21"/>
      <c r="K5216" s="21" t="s">
        <v>29116</v>
      </c>
      <c r="L5216" s="21" t="str">
        <f>IF(ISNUMBER(VLOOKUP(A5216,EXCL,1,FALSE)),"Excluido",IF(ISNUMBER(VLOOKUP(A5216,POST,1,FALSE)),"PostAlerta",IF(ISNUMBER(VLOOKUP(A5216,PRE,1,FALSE)),"PreAlerta","")))</f>
        <v>PostAlerta</v>
      </c>
      <c r="M5216" s="21" t="str">
        <f>IF(ISNUMBER(A5216),(IF(ISNUMBER(VLOOKUP(A5216,KEYWORDS,1,FALSE)),"C/PalabrasClaves","S/PalabrasClaves")),"")</f>
        <v>S/PalabrasClaves</v>
      </c>
      <c r="N5216" s="21" t="str">
        <f t="shared" si="19"/>
        <v/>
      </c>
      <c r="O5216" s="21"/>
      <c r="P5216" s="21" t="s">
        <v>29103</v>
      </c>
      <c r="Q5216" s="21"/>
      <c r="R5216" s="21" t="str">
        <f>LEFT('2012-2022'!$P5216,4)</f>
        <v>2020</v>
      </c>
      <c r="S5216" s="21" t="s">
        <v>39</v>
      </c>
      <c r="T5216" s="21"/>
      <c r="U5216" s="21"/>
      <c r="V5216" s="21"/>
      <c r="W5216" s="27"/>
      <c r="X5216" s="27"/>
      <c r="Y5216" s="28"/>
    </row>
    <row r="5217" ht="15.75" customHeight="1">
      <c r="A5217" s="21">
        <v>3.1918751E7</v>
      </c>
      <c r="B5217" s="21" t="s">
        <v>29117</v>
      </c>
      <c r="C5217" s="21" t="s">
        <v>29118</v>
      </c>
      <c r="D5217" s="21" t="s">
        <v>29119</v>
      </c>
      <c r="E5217" s="21" t="s">
        <v>25711</v>
      </c>
      <c r="F5217" s="21" t="s">
        <v>332</v>
      </c>
      <c r="G5217" s="21">
        <v>2020.0</v>
      </c>
      <c r="H5217" s="26">
        <v>43841.0</v>
      </c>
      <c r="I5217" s="21" t="s">
        <v>29120</v>
      </c>
      <c r="J5217" s="21"/>
      <c r="K5217" s="21" t="s">
        <v>29121</v>
      </c>
      <c r="L5217" s="21" t="str">
        <f>IF(ISNUMBER(VLOOKUP(A5217,EXCL,1,FALSE)),"Excluido",IF(ISNUMBER(VLOOKUP(A5217,POST,1,FALSE)),"PostAlerta",IF(ISNUMBER(VLOOKUP(A5217,PRE,1,FALSE)),"PreAlerta","")))</f>
        <v>PostAlerta</v>
      </c>
      <c r="M5217" s="21" t="str">
        <f>IF(ISNUMBER(A5217),(IF(ISNUMBER(VLOOKUP(A5217,KEYWORDS,1,FALSE)),"C/PalabrasClaves","S/PalabrasClaves")),"")</f>
        <v>S/PalabrasClaves</v>
      </c>
      <c r="N5217" s="21" t="str">
        <f t="shared" si="19"/>
        <v/>
      </c>
      <c r="O5217" s="21"/>
      <c r="P5217" s="21" t="s">
        <v>29103</v>
      </c>
      <c r="Q5217" s="21"/>
      <c r="R5217" s="21" t="str">
        <f>LEFT('2012-2022'!$P5217,4)</f>
        <v>2020</v>
      </c>
      <c r="S5217" s="21" t="s">
        <v>39</v>
      </c>
      <c r="T5217" s="21"/>
      <c r="U5217" s="21"/>
      <c r="V5217" s="21"/>
      <c r="W5217" s="27"/>
      <c r="X5217" s="27"/>
      <c r="Y5217" s="12"/>
    </row>
    <row r="5218" ht="15.75" customHeight="1">
      <c r="A5218" s="21">
        <v>3.1919396E7</v>
      </c>
      <c r="B5218" s="21" t="s">
        <v>29122</v>
      </c>
      <c r="C5218" s="21" t="s">
        <v>29123</v>
      </c>
      <c r="D5218" s="21" t="s">
        <v>29124</v>
      </c>
      <c r="E5218" s="21" t="s">
        <v>25104</v>
      </c>
      <c r="F5218" s="21" t="s">
        <v>5609</v>
      </c>
      <c r="G5218" s="21">
        <v>2020.0</v>
      </c>
      <c r="H5218" s="26">
        <v>43841.0</v>
      </c>
      <c r="I5218" s="21" t="s">
        <v>29125</v>
      </c>
      <c r="J5218" s="21"/>
      <c r="K5218" s="21" t="s">
        <v>29126</v>
      </c>
      <c r="L5218" s="21" t="str">
        <f>IF(ISNUMBER(VLOOKUP(A5218,EXCL,1,FALSE)),"Excluido",IF(ISNUMBER(VLOOKUP(A5218,POST,1,FALSE)),"PostAlerta",IF(ISNUMBER(VLOOKUP(A5218,PRE,1,FALSE)),"PreAlerta","")))</f>
        <v>PostAlerta</v>
      </c>
      <c r="M5218" s="21" t="str">
        <f>IF(ISNUMBER(A5218),(IF(ISNUMBER(VLOOKUP(A5218,KEYWORDS,1,FALSE)),"C/PalabrasClaves","S/PalabrasClaves")),"")</f>
        <v>S/PalabrasClaves</v>
      </c>
      <c r="N5218" s="21" t="str">
        <f t="shared" si="19"/>
        <v/>
      </c>
      <c r="O5218" s="21"/>
      <c r="P5218" s="21" t="s">
        <v>29103</v>
      </c>
      <c r="Q5218" s="21"/>
      <c r="R5218" s="21" t="str">
        <f>LEFT('2012-2022'!$P5218,4)</f>
        <v>2020</v>
      </c>
      <c r="S5218" s="21" t="s">
        <v>39</v>
      </c>
      <c r="T5218" s="21"/>
      <c r="U5218" s="21"/>
      <c r="V5218" s="21"/>
      <c r="W5218" s="27"/>
      <c r="X5218" s="27"/>
      <c r="Y5218" s="28"/>
    </row>
    <row r="5219" ht="15.75" customHeight="1">
      <c r="A5219" s="21">
        <v>3.1988849E7</v>
      </c>
      <c r="B5219" s="21" t="s">
        <v>29127</v>
      </c>
      <c r="C5219" s="21" t="s">
        <v>29128</v>
      </c>
      <c r="D5219" s="21" t="s">
        <v>29129</v>
      </c>
      <c r="E5219" s="21" t="s">
        <v>16546</v>
      </c>
      <c r="F5219" s="21" t="s">
        <v>15195</v>
      </c>
      <c r="G5219" s="21">
        <v>2020.0</v>
      </c>
      <c r="H5219" s="26">
        <v>43859.0</v>
      </c>
      <c r="I5219" s="21" t="s">
        <v>29130</v>
      </c>
      <c r="J5219" s="21"/>
      <c r="K5219" s="21" t="s">
        <v>29131</v>
      </c>
      <c r="L5219" s="21" t="str">
        <f>IF(ISNUMBER(VLOOKUP(A5219,EXCL,1,FALSE)),"Excluido",IF(ISNUMBER(VLOOKUP(A5219,POST,1,FALSE)),"PostAlerta",IF(ISNUMBER(VLOOKUP(A5219,PRE,1,FALSE)),"PreAlerta","")))</f>
        <v>PostAlerta</v>
      </c>
      <c r="M5219" s="21" t="str">
        <f>IF(ISNUMBER(A5219),(IF(ISNUMBER(VLOOKUP(A5219,KEYWORDS,1,FALSE)),"C/PalabrasClaves","S/PalabrasClaves")),"")</f>
        <v>S/PalabrasClaves</v>
      </c>
      <c r="N5219" s="21" t="str">
        <f t="shared" si="19"/>
        <v/>
      </c>
      <c r="O5219" s="21"/>
      <c r="P5219" s="21" t="s">
        <v>29103</v>
      </c>
      <c r="Q5219" s="21"/>
      <c r="R5219" s="21" t="str">
        <f>LEFT('2012-2022'!$P5219,4)</f>
        <v>2020</v>
      </c>
      <c r="S5219" s="21" t="s">
        <v>39</v>
      </c>
      <c r="T5219" s="21"/>
      <c r="U5219" s="21"/>
      <c r="V5219" s="21"/>
      <c r="W5219" s="27"/>
      <c r="X5219" s="27"/>
      <c r="Y5219" s="12"/>
    </row>
    <row r="5220" ht="15.75" customHeight="1">
      <c r="A5220" s="21">
        <v>3.1923174E7</v>
      </c>
      <c r="B5220" s="21" t="s">
        <v>29132</v>
      </c>
      <c r="C5220" s="21" t="s">
        <v>29133</v>
      </c>
      <c r="D5220" s="21" t="s">
        <v>29134</v>
      </c>
      <c r="E5220" s="21" t="s">
        <v>29135</v>
      </c>
      <c r="F5220" s="21" t="s">
        <v>2810</v>
      </c>
      <c r="G5220" s="21">
        <v>2020.0</v>
      </c>
      <c r="H5220" s="26">
        <v>43841.0</v>
      </c>
      <c r="I5220" s="21" t="s">
        <v>29136</v>
      </c>
      <c r="J5220" s="21"/>
      <c r="K5220" s="21" t="s">
        <v>29137</v>
      </c>
      <c r="L5220" s="21" t="str">
        <f>IF(ISNUMBER(VLOOKUP(A5220,EXCL,1,FALSE)),"Excluido",IF(ISNUMBER(VLOOKUP(A5220,POST,1,FALSE)),"PostAlerta",IF(ISNUMBER(VLOOKUP(A5220,PRE,1,FALSE)),"PreAlerta","")))</f>
        <v>PostAlerta</v>
      </c>
      <c r="M5220" s="21" t="str">
        <f>IF(ISNUMBER(A5220),(IF(ISNUMBER(VLOOKUP(A5220,KEYWORDS,1,FALSE)),"C/PalabrasClaves","S/PalabrasClaves")),"")</f>
        <v>S/PalabrasClaves</v>
      </c>
      <c r="N5220" s="21" t="str">
        <f t="shared" si="19"/>
        <v/>
      </c>
      <c r="O5220" s="21"/>
      <c r="P5220" s="21" t="s">
        <v>29138</v>
      </c>
      <c r="Q5220" s="21"/>
      <c r="R5220" s="21" t="str">
        <f>LEFT('2012-2022'!$P5220,4)</f>
        <v>2020</v>
      </c>
      <c r="S5220" s="21" t="s">
        <v>39</v>
      </c>
      <c r="T5220" s="21"/>
      <c r="U5220" s="21"/>
      <c r="V5220" s="21"/>
      <c r="W5220" s="27"/>
      <c r="X5220" s="27"/>
      <c r="Y5220" s="28"/>
    </row>
    <row r="5221" ht="15.75" customHeight="1">
      <c r="A5221" s="21">
        <v>3.1937373E7</v>
      </c>
      <c r="B5221" s="21" t="s">
        <v>29139</v>
      </c>
      <c r="C5221" s="21" t="s">
        <v>29140</v>
      </c>
      <c r="D5221" s="21" t="s">
        <v>29141</v>
      </c>
      <c r="E5221" s="21" t="s">
        <v>17625</v>
      </c>
      <c r="F5221" s="21" t="s">
        <v>332</v>
      </c>
      <c r="G5221" s="21">
        <v>2020.0</v>
      </c>
      <c r="H5221" s="26">
        <v>43846.0</v>
      </c>
      <c r="I5221" s="21" t="s">
        <v>29142</v>
      </c>
      <c r="J5221" s="21"/>
      <c r="K5221" s="21" t="s">
        <v>29143</v>
      </c>
      <c r="L5221" s="21" t="str">
        <f>IF(ISNUMBER(VLOOKUP(A5221,EXCL,1,FALSE)),"Excluido",IF(ISNUMBER(VLOOKUP(A5221,POST,1,FALSE)),"PostAlerta",IF(ISNUMBER(VLOOKUP(A5221,PRE,1,FALSE)),"PreAlerta","")))</f>
        <v>PostAlerta</v>
      </c>
      <c r="M5221" s="21" t="str">
        <f>IF(ISNUMBER(A5221),(IF(ISNUMBER(VLOOKUP(A5221,KEYWORDS,1,FALSE)),"C/PalabrasClaves","S/PalabrasClaves")),"")</f>
        <v>S/PalabrasClaves</v>
      </c>
      <c r="N5221" s="21" t="str">
        <f t="shared" si="19"/>
        <v/>
      </c>
      <c r="O5221" s="21"/>
      <c r="P5221" s="21" t="s">
        <v>29144</v>
      </c>
      <c r="Q5221" s="21"/>
      <c r="R5221" s="21" t="str">
        <f>LEFT('2012-2022'!$P5221,4)</f>
        <v>2020</v>
      </c>
      <c r="S5221" s="21" t="s">
        <v>39</v>
      </c>
      <c r="T5221" s="21"/>
      <c r="U5221" s="21"/>
      <c r="V5221" s="21"/>
      <c r="W5221" s="27"/>
      <c r="X5221" s="27"/>
      <c r="Y5221" s="12"/>
    </row>
    <row r="5222" ht="15.75" customHeight="1">
      <c r="A5222" s="21">
        <v>3.1988811E7</v>
      </c>
      <c r="B5222" s="21" t="s">
        <v>29145</v>
      </c>
      <c r="C5222" s="21" t="s">
        <v>29146</v>
      </c>
      <c r="D5222" s="21" t="s">
        <v>29147</v>
      </c>
      <c r="E5222" s="21" t="s">
        <v>29148</v>
      </c>
      <c r="F5222" s="21" t="s">
        <v>8200</v>
      </c>
      <c r="G5222" s="21">
        <v>2020.0</v>
      </c>
      <c r="H5222" s="26">
        <v>43859.0</v>
      </c>
      <c r="I5222" s="21" t="s">
        <v>29149</v>
      </c>
      <c r="J5222" s="21"/>
      <c r="K5222" s="21" t="s">
        <v>29150</v>
      </c>
      <c r="L5222" s="21" t="str">
        <f>IF(ISNUMBER(VLOOKUP(A5222,EXCL,1,FALSE)),"Excluido",IF(ISNUMBER(VLOOKUP(A5222,POST,1,FALSE)),"PostAlerta",IF(ISNUMBER(VLOOKUP(A5222,PRE,1,FALSE)),"PreAlerta","")))</f>
        <v>PostAlerta</v>
      </c>
      <c r="M5222" s="21" t="str">
        <f>IF(ISNUMBER(A5222),(IF(ISNUMBER(VLOOKUP(A5222,KEYWORDS,1,FALSE)),"C/PalabrasClaves","S/PalabrasClaves")),"")</f>
        <v>S/PalabrasClaves</v>
      </c>
      <c r="N5222" s="21" t="str">
        <f t="shared" si="19"/>
        <v/>
      </c>
      <c r="O5222" s="21"/>
      <c r="P5222" s="21" t="s">
        <v>29151</v>
      </c>
      <c r="Q5222" s="21"/>
      <c r="R5222" s="21" t="str">
        <f>LEFT('2012-2022'!$P5222,4)</f>
        <v>2020</v>
      </c>
      <c r="S5222" s="21" t="s">
        <v>39</v>
      </c>
      <c r="T5222" s="21"/>
      <c r="U5222" s="21"/>
      <c r="V5222" s="21"/>
      <c r="W5222" s="27"/>
      <c r="X5222" s="27"/>
      <c r="Y5222" s="28"/>
    </row>
    <row r="5223" ht="15.75" customHeight="1">
      <c r="A5223" s="21">
        <v>3.1949241E7</v>
      </c>
      <c r="B5223" s="21" t="s">
        <v>29152</v>
      </c>
      <c r="C5223" s="21" t="s">
        <v>29153</v>
      </c>
      <c r="D5223" s="21" t="s">
        <v>29154</v>
      </c>
      <c r="E5223" s="21" t="s">
        <v>29155</v>
      </c>
      <c r="F5223" s="21" t="s">
        <v>5609</v>
      </c>
      <c r="G5223" s="21">
        <v>2020.0</v>
      </c>
      <c r="H5223" s="26">
        <v>43848.0</v>
      </c>
      <c r="I5223" s="21" t="s">
        <v>29156</v>
      </c>
      <c r="J5223" s="21"/>
      <c r="K5223" s="21" t="s">
        <v>29157</v>
      </c>
      <c r="L5223" s="21" t="str">
        <f>IF(ISNUMBER(VLOOKUP(A5223,EXCL,1,FALSE)),"Excluido",IF(ISNUMBER(VLOOKUP(A5223,POST,1,FALSE)),"PostAlerta",IF(ISNUMBER(VLOOKUP(A5223,PRE,1,FALSE)),"PreAlerta","")))</f>
        <v>PostAlerta</v>
      </c>
      <c r="M5223" s="21" t="str">
        <f>IF(ISNUMBER(A5223),(IF(ISNUMBER(VLOOKUP(A5223,KEYWORDS,1,FALSE)),"C/PalabrasClaves","S/PalabrasClaves")),"")</f>
        <v>S/PalabrasClaves</v>
      </c>
      <c r="N5223" s="21" t="str">
        <f t="shared" si="19"/>
        <v/>
      </c>
      <c r="O5223" s="21"/>
      <c r="P5223" s="21" t="s">
        <v>29158</v>
      </c>
      <c r="Q5223" s="21"/>
      <c r="R5223" s="21" t="str">
        <f>LEFT('2012-2022'!$P5223,4)</f>
        <v>2020</v>
      </c>
      <c r="S5223" s="21" t="s">
        <v>39</v>
      </c>
      <c r="T5223" s="21"/>
      <c r="U5223" s="21"/>
      <c r="V5223" s="21"/>
      <c r="W5223" s="27"/>
      <c r="X5223" s="27"/>
      <c r="Y5223" s="12"/>
    </row>
    <row r="5224" ht="15.75" customHeight="1">
      <c r="A5224" s="21">
        <v>3.1959217E7</v>
      </c>
      <c r="B5224" s="21" t="s">
        <v>29159</v>
      </c>
      <c r="C5224" s="21" t="s">
        <v>29160</v>
      </c>
      <c r="D5224" s="21" t="s">
        <v>29161</v>
      </c>
      <c r="E5224" s="21" t="s">
        <v>29162</v>
      </c>
      <c r="F5224" s="21" t="s">
        <v>332</v>
      </c>
      <c r="G5224" s="21">
        <v>2020.0</v>
      </c>
      <c r="H5224" s="26">
        <v>43852.0</v>
      </c>
      <c r="I5224" s="21" t="s">
        <v>29163</v>
      </c>
      <c r="J5224" s="21"/>
      <c r="K5224" s="21" t="s">
        <v>29164</v>
      </c>
      <c r="L5224" s="21" t="str">
        <f>IF(ISNUMBER(VLOOKUP(A5224,EXCL,1,FALSE)),"Excluido",IF(ISNUMBER(VLOOKUP(A5224,POST,1,FALSE)),"PostAlerta",IF(ISNUMBER(VLOOKUP(A5224,PRE,1,FALSE)),"PreAlerta","")))</f>
        <v>PostAlerta</v>
      </c>
      <c r="M5224" s="21" t="str">
        <f>IF(ISNUMBER(A5224),(IF(ISNUMBER(VLOOKUP(A5224,KEYWORDS,1,FALSE)),"C/PalabrasClaves","S/PalabrasClaves")),"")</f>
        <v>S/PalabrasClaves</v>
      </c>
      <c r="N5224" s="21" t="str">
        <f t="shared" si="19"/>
        <v/>
      </c>
      <c r="O5224" s="21"/>
      <c r="P5224" s="21" t="s">
        <v>29165</v>
      </c>
      <c r="Q5224" s="21"/>
      <c r="R5224" s="21" t="str">
        <f>LEFT('2012-2022'!$P5224,4)</f>
        <v>2020</v>
      </c>
      <c r="S5224" s="21" t="s">
        <v>39</v>
      </c>
      <c r="T5224" s="21"/>
      <c r="U5224" s="21"/>
      <c r="V5224" s="21"/>
      <c r="W5224" s="27"/>
      <c r="X5224" s="27"/>
      <c r="Y5224" s="28"/>
    </row>
    <row r="5225" ht="15.75" customHeight="1">
      <c r="A5225" s="21">
        <v>3.196187E7</v>
      </c>
      <c r="B5225" s="21" t="s">
        <v>29166</v>
      </c>
      <c r="C5225" s="21" t="s">
        <v>29167</v>
      </c>
      <c r="D5225" s="21" t="s">
        <v>29168</v>
      </c>
      <c r="E5225" s="21" t="s">
        <v>29169</v>
      </c>
      <c r="F5225" s="21" t="s">
        <v>2810</v>
      </c>
      <c r="G5225" s="21">
        <v>2020.0</v>
      </c>
      <c r="H5225" s="26">
        <v>43852.0</v>
      </c>
      <c r="I5225" s="21" t="s">
        <v>29170</v>
      </c>
      <c r="J5225" s="21"/>
      <c r="K5225" s="21" t="s">
        <v>29171</v>
      </c>
      <c r="L5225" s="21" t="str">
        <f>IF(ISNUMBER(VLOOKUP(A5225,EXCL,1,FALSE)),"Excluido",IF(ISNUMBER(VLOOKUP(A5225,POST,1,FALSE)),"PostAlerta",IF(ISNUMBER(VLOOKUP(A5225,PRE,1,FALSE)),"PreAlerta","")))</f>
        <v>PostAlerta</v>
      </c>
      <c r="M5225" s="21" t="str">
        <f>IF(ISNUMBER(A5225),(IF(ISNUMBER(VLOOKUP(A5225,KEYWORDS,1,FALSE)),"C/PalabrasClaves","S/PalabrasClaves")),"")</f>
        <v>S/PalabrasClaves</v>
      </c>
      <c r="N5225" s="21" t="str">
        <f t="shared" si="19"/>
        <v/>
      </c>
      <c r="O5225" s="21"/>
      <c r="P5225" s="21" t="s">
        <v>29172</v>
      </c>
      <c r="Q5225" s="21"/>
      <c r="R5225" s="21" t="str">
        <f>LEFT('2012-2022'!$P5225,4)</f>
        <v>2020</v>
      </c>
      <c r="S5225" s="21" t="s">
        <v>39</v>
      </c>
      <c r="T5225" s="21"/>
      <c r="U5225" s="21"/>
      <c r="V5225" s="21"/>
      <c r="W5225" s="27"/>
      <c r="X5225" s="27"/>
      <c r="Y5225" s="12"/>
    </row>
    <row r="5226" ht="15.75" customHeight="1">
      <c r="A5226" s="21">
        <v>3.1973172E7</v>
      </c>
      <c r="B5226" s="21" t="s">
        <v>29173</v>
      </c>
      <c r="C5226" s="21" t="s">
        <v>26771</v>
      </c>
      <c r="D5226" s="21" t="s">
        <v>29174</v>
      </c>
      <c r="E5226" s="21" t="s">
        <v>22637</v>
      </c>
      <c r="F5226" s="21" t="s">
        <v>5636</v>
      </c>
      <c r="G5226" s="21">
        <v>2020.0</v>
      </c>
      <c r="H5226" s="26">
        <v>43855.0</v>
      </c>
      <c r="I5226" s="21" t="s">
        <v>29175</v>
      </c>
      <c r="J5226" s="21"/>
      <c r="K5226" s="21" t="s">
        <v>29176</v>
      </c>
      <c r="L5226" s="21" t="str">
        <f>IF(ISNUMBER(VLOOKUP(A5226,EXCL,1,FALSE)),"Excluido",IF(ISNUMBER(VLOOKUP(A5226,POST,1,FALSE)),"PostAlerta",IF(ISNUMBER(VLOOKUP(A5226,PRE,1,FALSE)),"PreAlerta","")))</f>
        <v>PostAlerta</v>
      </c>
      <c r="M5226" s="21" t="str">
        <f>IF(ISNUMBER(A5226),(IF(ISNUMBER(VLOOKUP(A5226,KEYWORDS,1,FALSE)),"C/PalabrasClaves","S/PalabrasClaves")),"")</f>
        <v>S/PalabrasClaves</v>
      </c>
      <c r="N5226" s="21" t="str">
        <f t="shared" si="19"/>
        <v/>
      </c>
      <c r="O5226" s="21"/>
      <c r="P5226" s="21" t="s">
        <v>29172</v>
      </c>
      <c r="Q5226" s="21"/>
      <c r="R5226" s="21" t="str">
        <f>LEFT('2012-2022'!$P5226,4)</f>
        <v>2020</v>
      </c>
      <c r="S5226" s="21" t="s">
        <v>39</v>
      </c>
      <c r="T5226" s="21"/>
      <c r="U5226" s="21"/>
      <c r="V5226" s="21"/>
      <c r="W5226" s="27"/>
      <c r="X5226" s="27"/>
      <c r="Y5226" s="28"/>
    </row>
    <row r="5227" ht="15.75" customHeight="1">
      <c r="A5227" s="21">
        <v>3.1969607E7</v>
      </c>
      <c r="B5227" s="21" t="s">
        <v>29177</v>
      </c>
      <c r="C5227" s="21" t="s">
        <v>29178</v>
      </c>
      <c r="D5227" s="21" t="s">
        <v>29179</v>
      </c>
      <c r="E5227" s="21" t="s">
        <v>5055</v>
      </c>
      <c r="F5227" s="21" t="s">
        <v>5609</v>
      </c>
      <c r="G5227" s="21">
        <v>2020.0</v>
      </c>
      <c r="H5227" s="26">
        <v>43854.0</v>
      </c>
      <c r="I5227" s="21" t="s">
        <v>29180</v>
      </c>
      <c r="J5227" s="21"/>
      <c r="K5227" s="21" t="s">
        <v>29181</v>
      </c>
      <c r="L5227" s="21" t="str">
        <f>IF(ISNUMBER(VLOOKUP(A5227,EXCL,1,FALSE)),"Excluido",IF(ISNUMBER(VLOOKUP(A5227,POST,1,FALSE)),"PostAlerta",IF(ISNUMBER(VLOOKUP(A5227,PRE,1,FALSE)),"PreAlerta","")))</f>
        <v>PostAlerta</v>
      </c>
      <c r="M5227" s="21" t="str">
        <f>IF(ISNUMBER(A5227),(IF(ISNUMBER(VLOOKUP(A5227,KEYWORDS,1,FALSE)),"C/PalabrasClaves","S/PalabrasClaves")),"")</f>
        <v>S/PalabrasClaves</v>
      </c>
      <c r="N5227" s="21" t="str">
        <f t="shared" si="19"/>
        <v/>
      </c>
      <c r="O5227" s="21"/>
      <c r="P5227" s="21" t="s">
        <v>29182</v>
      </c>
      <c r="Q5227" s="21"/>
      <c r="R5227" s="21" t="str">
        <f>LEFT('2012-2022'!$P5227,4)</f>
        <v>2020</v>
      </c>
      <c r="S5227" s="21" t="s">
        <v>39</v>
      </c>
      <c r="T5227" s="21"/>
      <c r="U5227" s="21"/>
      <c r="V5227" s="21"/>
      <c r="W5227" s="27"/>
      <c r="X5227" s="27"/>
      <c r="Y5227" s="12"/>
    </row>
    <row r="5228" ht="15.75" customHeight="1">
      <c r="A5228" s="21">
        <v>3.1971938E7</v>
      </c>
      <c r="B5228" s="21" t="s">
        <v>29183</v>
      </c>
      <c r="C5228" s="21" t="s">
        <v>29184</v>
      </c>
      <c r="D5228" s="21" t="s">
        <v>29185</v>
      </c>
      <c r="E5228" s="21" t="s">
        <v>7731</v>
      </c>
      <c r="F5228" s="21" t="s">
        <v>2810</v>
      </c>
      <c r="G5228" s="21">
        <v>2020.0</v>
      </c>
      <c r="H5228" s="26">
        <v>43854.0</v>
      </c>
      <c r="I5228" s="21" t="s">
        <v>29186</v>
      </c>
      <c r="J5228" s="21"/>
      <c r="K5228" s="21" t="s">
        <v>29187</v>
      </c>
      <c r="L5228" s="21" t="str">
        <f>IF(ISNUMBER(VLOOKUP(A5228,EXCL,1,FALSE)),"Excluido",IF(ISNUMBER(VLOOKUP(A5228,POST,1,FALSE)),"PostAlerta",IF(ISNUMBER(VLOOKUP(A5228,PRE,1,FALSE)),"PreAlerta","")))</f>
        <v>PostAlerta</v>
      </c>
      <c r="M5228" s="21" t="str">
        <f>IF(ISNUMBER(A5228),(IF(ISNUMBER(VLOOKUP(A5228,KEYWORDS,1,FALSE)),"C/PalabrasClaves","S/PalabrasClaves")),"")</f>
        <v>S/PalabrasClaves</v>
      </c>
      <c r="N5228" s="21" t="str">
        <f t="shared" si="19"/>
        <v/>
      </c>
      <c r="O5228" s="21"/>
      <c r="P5228" s="21" t="s">
        <v>29188</v>
      </c>
      <c r="Q5228" s="21"/>
      <c r="R5228" s="21" t="str">
        <f>LEFT('2012-2022'!$P5228,4)</f>
        <v>2020</v>
      </c>
      <c r="S5228" s="21" t="s">
        <v>39</v>
      </c>
      <c r="T5228" s="21"/>
      <c r="U5228" s="21"/>
      <c r="V5228" s="21"/>
      <c r="W5228" s="27"/>
      <c r="X5228" s="27"/>
      <c r="Y5228" s="28"/>
    </row>
    <row r="5229" ht="15.75" customHeight="1">
      <c r="A5229" s="21">
        <v>3.1971956E7</v>
      </c>
      <c r="B5229" s="21" t="s">
        <v>29189</v>
      </c>
      <c r="C5229" s="21" t="s">
        <v>29190</v>
      </c>
      <c r="D5229" s="21" t="s">
        <v>29191</v>
      </c>
      <c r="E5229" s="21" t="s">
        <v>29192</v>
      </c>
      <c r="F5229" s="21" t="s">
        <v>2810</v>
      </c>
      <c r="G5229" s="21">
        <v>2020.0</v>
      </c>
      <c r="H5229" s="26">
        <v>43854.0</v>
      </c>
      <c r="I5229" s="21" t="s">
        <v>29193</v>
      </c>
      <c r="J5229" s="21"/>
      <c r="K5229" s="21" t="s">
        <v>29194</v>
      </c>
      <c r="L5229" s="21" t="str">
        <f>IF(ISNUMBER(VLOOKUP(A5229,EXCL,1,FALSE)),"Excluido",IF(ISNUMBER(VLOOKUP(A5229,POST,1,FALSE)),"PostAlerta",IF(ISNUMBER(VLOOKUP(A5229,PRE,1,FALSE)),"PreAlerta","")))</f>
        <v>PostAlerta</v>
      </c>
      <c r="M5229" s="21" t="str">
        <f>IF(ISNUMBER(A5229),(IF(ISNUMBER(VLOOKUP(A5229,KEYWORDS,1,FALSE)),"C/PalabrasClaves","S/PalabrasClaves")),"")</f>
        <v>S/PalabrasClaves</v>
      </c>
      <c r="N5229" s="21" t="str">
        <f t="shared" si="19"/>
        <v/>
      </c>
      <c r="O5229" s="21"/>
      <c r="P5229" s="21" t="s">
        <v>29188</v>
      </c>
      <c r="Q5229" s="21"/>
      <c r="R5229" s="21" t="str">
        <f>LEFT('2012-2022'!$P5229,4)</f>
        <v>2020</v>
      </c>
      <c r="S5229" s="21" t="s">
        <v>39</v>
      </c>
      <c r="T5229" s="21"/>
      <c r="U5229" s="21"/>
      <c r="V5229" s="21"/>
      <c r="W5229" s="27"/>
      <c r="X5229" s="27"/>
      <c r="Y5229" s="12"/>
    </row>
    <row r="5230" ht="15.75" customHeight="1">
      <c r="A5230" s="21">
        <v>3.1986143E7</v>
      </c>
      <c r="B5230" s="21" t="s">
        <v>29195</v>
      </c>
      <c r="C5230" s="21" t="s">
        <v>29196</v>
      </c>
      <c r="D5230" s="21" t="s">
        <v>29197</v>
      </c>
      <c r="E5230" s="21" t="s">
        <v>29198</v>
      </c>
      <c r="F5230" s="21" t="s">
        <v>2810</v>
      </c>
      <c r="G5230" s="21">
        <v>2020.0</v>
      </c>
      <c r="H5230" s="26">
        <v>43858.0</v>
      </c>
      <c r="I5230" s="21" t="s">
        <v>29199</v>
      </c>
      <c r="J5230" s="21"/>
      <c r="K5230" s="21" t="s">
        <v>29200</v>
      </c>
      <c r="L5230" s="21" t="str">
        <f>IF(ISNUMBER(VLOOKUP(A5230,EXCL,1,FALSE)),"Excluido",IF(ISNUMBER(VLOOKUP(A5230,POST,1,FALSE)),"PostAlerta",IF(ISNUMBER(VLOOKUP(A5230,PRE,1,FALSE)),"PreAlerta","")))</f>
        <v>PostAlerta</v>
      </c>
      <c r="M5230" s="21" t="str">
        <f>IF(ISNUMBER(A5230),(IF(ISNUMBER(VLOOKUP(A5230,KEYWORDS,1,FALSE)),"C/PalabrasClaves","S/PalabrasClaves")),"")</f>
        <v>C/PalabrasClaves</v>
      </c>
      <c r="N5230" s="21" t="str">
        <f t="shared" si="19"/>
        <v/>
      </c>
      <c r="O5230" s="21"/>
      <c r="P5230" s="21" t="s">
        <v>29201</v>
      </c>
      <c r="Q5230" s="21"/>
      <c r="R5230" s="21" t="str">
        <f>LEFT('2012-2022'!$P5230,4)</f>
        <v>2020</v>
      </c>
      <c r="S5230" s="21" t="s">
        <v>39</v>
      </c>
      <c r="T5230" s="21"/>
      <c r="U5230" s="21"/>
      <c r="V5230" s="21"/>
      <c r="W5230" s="27"/>
      <c r="X5230" s="27"/>
      <c r="Y5230" s="28"/>
    </row>
    <row r="5231" ht="15.75" customHeight="1">
      <c r="A5231" s="21">
        <v>3.1992623E7</v>
      </c>
      <c r="B5231" s="21" t="s">
        <v>29202</v>
      </c>
      <c r="C5231" s="21" t="s">
        <v>29203</v>
      </c>
      <c r="D5231" s="21" t="s">
        <v>29204</v>
      </c>
      <c r="E5231" s="21" t="s">
        <v>29205</v>
      </c>
      <c r="F5231" s="21" t="s">
        <v>7946</v>
      </c>
      <c r="G5231" s="21">
        <v>2020.0</v>
      </c>
      <c r="H5231" s="26">
        <v>43860.0</v>
      </c>
      <c r="I5231" s="21" t="s">
        <v>29206</v>
      </c>
      <c r="J5231" s="21"/>
      <c r="K5231" s="21" t="s">
        <v>29207</v>
      </c>
      <c r="L5231" s="21" t="str">
        <f>IF(ISNUMBER(VLOOKUP(A5231,EXCL,1,FALSE)),"Excluido",IF(ISNUMBER(VLOOKUP(A5231,POST,1,FALSE)),"PostAlerta",IF(ISNUMBER(VLOOKUP(A5231,PRE,1,FALSE)),"PreAlerta","")))</f>
        <v>PostAlerta</v>
      </c>
      <c r="M5231" s="21" t="str">
        <f>IF(ISNUMBER(A5231),(IF(ISNUMBER(VLOOKUP(A5231,KEYWORDS,1,FALSE)),"C/PalabrasClaves","S/PalabrasClaves")),"")</f>
        <v>S/PalabrasClaves</v>
      </c>
      <c r="N5231" s="21" t="str">
        <f t="shared" si="19"/>
        <v/>
      </c>
      <c r="O5231" s="21"/>
      <c r="P5231" s="21" t="s">
        <v>29208</v>
      </c>
      <c r="Q5231" s="21"/>
      <c r="R5231" s="21" t="str">
        <f>LEFT('2012-2022'!$P5231,4)</f>
        <v>2020</v>
      </c>
      <c r="S5231" s="21" t="s">
        <v>39</v>
      </c>
      <c r="T5231" s="21"/>
      <c r="U5231" s="21"/>
      <c r="V5231" s="21"/>
      <c r="W5231" s="27"/>
      <c r="X5231" s="27"/>
      <c r="Y5231" s="12"/>
    </row>
    <row r="5232" ht="15.75" customHeight="1">
      <c r="A5232" s="21">
        <v>3.1659008E7</v>
      </c>
      <c r="B5232" s="21" t="s">
        <v>29209</v>
      </c>
      <c r="C5232" s="21" t="s">
        <v>29210</v>
      </c>
      <c r="D5232" s="21" t="s">
        <v>29211</v>
      </c>
      <c r="E5232" s="21" t="s">
        <v>29212</v>
      </c>
      <c r="F5232" s="21" t="s">
        <v>258</v>
      </c>
      <c r="G5232" s="21">
        <v>2020.0</v>
      </c>
      <c r="H5232" s="26">
        <v>43768.0</v>
      </c>
      <c r="I5232" s="21" t="s">
        <v>29213</v>
      </c>
      <c r="J5232" s="21"/>
      <c r="K5232" s="21" t="s">
        <v>29214</v>
      </c>
      <c r="L5232" s="21" t="str">
        <f>IF(ISNUMBER(VLOOKUP(A5232,EXCL,1,FALSE)),"Excluido",IF(ISNUMBER(VLOOKUP(A5232,POST,1,FALSE)),"PostAlerta",IF(ISNUMBER(VLOOKUP(A5232,PRE,1,FALSE)),"PreAlerta","")))</f>
        <v>Excluido</v>
      </c>
      <c r="M5232" s="21" t="str">
        <f>IF(ISNUMBER(A5232),(IF(ISNUMBER(VLOOKUP(A5232,KEYWORDS,1,FALSE)),"C/PalabrasClaves","S/PalabrasClaves")),"")</f>
        <v>S/PalabrasClaves</v>
      </c>
      <c r="N5232" s="21" t="str">
        <f t="shared" si="19"/>
        <v/>
      </c>
      <c r="O5232" s="21"/>
      <c r="P5232" s="21" t="s">
        <v>29215</v>
      </c>
      <c r="Q5232" s="21"/>
      <c r="R5232" s="21" t="str">
        <f>LEFT('2012-2022'!$P5232,4)</f>
        <v>2020</v>
      </c>
      <c r="S5232" s="21" t="s">
        <v>39</v>
      </c>
      <c r="T5232" s="21"/>
      <c r="U5232" s="21"/>
      <c r="V5232" s="21"/>
      <c r="W5232" s="27"/>
      <c r="X5232" s="27"/>
      <c r="Y5232" s="28"/>
    </row>
    <row r="5233" ht="15.75" customHeight="1">
      <c r="A5233" s="21">
        <v>3.2132275E7</v>
      </c>
      <c r="B5233" s="21" t="s">
        <v>29216</v>
      </c>
      <c r="C5233" s="21" t="s">
        <v>29217</v>
      </c>
      <c r="D5233" s="21" t="s">
        <v>29218</v>
      </c>
      <c r="E5233" s="21" t="s">
        <v>11571</v>
      </c>
      <c r="F5233" s="21" t="s">
        <v>1834</v>
      </c>
      <c r="G5233" s="21">
        <v>2020.0</v>
      </c>
      <c r="H5233" s="26">
        <v>43896.0</v>
      </c>
      <c r="I5233" s="21"/>
      <c r="J5233" s="21"/>
      <c r="K5233" s="21" t="s">
        <v>29219</v>
      </c>
      <c r="L5233" s="21" t="str">
        <f>IF(ISNUMBER(VLOOKUP(A5233,EXCL,1,FALSE)),"Excluido",IF(ISNUMBER(VLOOKUP(A5233,POST,1,FALSE)),"PostAlerta",IF(ISNUMBER(VLOOKUP(A5233,PRE,1,FALSE)),"PreAlerta","")))</f>
        <v>PostAlerta</v>
      </c>
      <c r="M5233" s="21" t="str">
        <f>IF(ISNUMBER(A5233),(IF(ISNUMBER(VLOOKUP(A5233,KEYWORDS,1,FALSE)),"C/PalabrasClaves","S/PalabrasClaves")),"")</f>
        <v>S/PalabrasClaves</v>
      </c>
      <c r="N5233" s="21" t="str">
        <f t="shared" si="19"/>
        <v/>
      </c>
      <c r="O5233" s="21"/>
      <c r="P5233" s="21" t="s">
        <v>29220</v>
      </c>
      <c r="Q5233" s="21"/>
      <c r="R5233" s="21" t="str">
        <f>LEFT('2012-2022'!$P5233,4)</f>
        <v>2020</v>
      </c>
      <c r="S5233" s="21" t="s">
        <v>39</v>
      </c>
      <c r="T5233" s="21"/>
      <c r="U5233" s="21"/>
      <c r="V5233" s="21"/>
      <c r="W5233" s="27"/>
      <c r="X5233" s="27"/>
      <c r="Y5233" s="12"/>
    </row>
    <row r="5234" ht="15.75" customHeight="1">
      <c r="A5234" s="21">
        <v>3.1922183E7</v>
      </c>
      <c r="B5234" s="21" t="s">
        <v>29221</v>
      </c>
      <c r="C5234" s="21" t="s">
        <v>29222</v>
      </c>
      <c r="D5234" s="21" t="s">
        <v>29223</v>
      </c>
      <c r="E5234" s="21" t="s">
        <v>29224</v>
      </c>
      <c r="F5234" s="21" t="s">
        <v>29225</v>
      </c>
      <c r="G5234" s="21">
        <v>2020.0</v>
      </c>
      <c r="H5234" s="26">
        <v>43841.0</v>
      </c>
      <c r="I5234" s="21" t="s">
        <v>29226</v>
      </c>
      <c r="J5234" s="21" t="s">
        <v>29227</v>
      </c>
      <c r="K5234" s="21" t="s">
        <v>29228</v>
      </c>
      <c r="L5234" s="21" t="str">
        <f>IF(ISNUMBER(VLOOKUP(A5234,EXCL,1,FALSE)),"Excluido",IF(ISNUMBER(VLOOKUP(A5234,POST,1,FALSE)),"PostAlerta",IF(ISNUMBER(VLOOKUP(A5234,PRE,1,FALSE)),"PreAlerta","")))</f>
        <v>PostAlerta</v>
      </c>
      <c r="M5234" s="21" t="str">
        <f>IF(ISNUMBER(A5234),(IF(ISNUMBER(VLOOKUP(A5234,KEYWORDS,1,FALSE)),"C/PalabrasClaves","S/PalabrasClaves")),"")</f>
        <v>S/PalabrasClaves</v>
      </c>
      <c r="N5234" s="21" t="str">
        <f t="shared" si="19"/>
        <v/>
      </c>
      <c r="O5234" s="21"/>
      <c r="P5234" s="21" t="s">
        <v>29229</v>
      </c>
      <c r="Q5234" s="21"/>
      <c r="R5234" s="21" t="str">
        <f>LEFT('2012-2022'!$P5234,4)</f>
        <v>2020</v>
      </c>
      <c r="S5234" s="21" t="s">
        <v>39</v>
      </c>
      <c r="T5234" s="21"/>
      <c r="U5234" s="21"/>
      <c r="V5234" s="21"/>
      <c r="W5234" s="27"/>
      <c r="X5234" s="27"/>
      <c r="Y5234" s="28"/>
    </row>
    <row r="5235" ht="15.75" customHeight="1">
      <c r="A5235" s="21">
        <v>3.1077806E7</v>
      </c>
      <c r="B5235" s="21" t="s">
        <v>29230</v>
      </c>
      <c r="C5235" s="21" t="s">
        <v>29231</v>
      </c>
      <c r="D5235" s="21" t="s">
        <v>29232</v>
      </c>
      <c r="E5235" s="21" t="s">
        <v>9450</v>
      </c>
      <c r="F5235" s="21" t="s">
        <v>3226</v>
      </c>
      <c r="G5235" s="21">
        <v>2020.0</v>
      </c>
      <c r="H5235" s="26">
        <v>43597.0</v>
      </c>
      <c r="I5235" s="21"/>
      <c r="J5235" s="21"/>
      <c r="K5235" s="21" t="s">
        <v>29233</v>
      </c>
      <c r="L5235" s="21" t="str">
        <f>IF(ISNUMBER(VLOOKUP(A5235,EXCL,1,FALSE)),"Excluido",IF(ISNUMBER(VLOOKUP(A5235,POST,1,FALSE)),"PostAlerta",IF(ISNUMBER(VLOOKUP(A5235,PRE,1,FALSE)),"PreAlerta","")))</f>
        <v>PostAlerta</v>
      </c>
      <c r="M5235" s="21" t="str">
        <f>IF(ISNUMBER(A5235),(IF(ISNUMBER(VLOOKUP(A5235,KEYWORDS,1,FALSE)),"C/PalabrasClaves","S/PalabrasClaves")),"")</f>
        <v>S/PalabrasClaves</v>
      </c>
      <c r="N5235" s="21" t="str">
        <f t="shared" si="19"/>
        <v/>
      </c>
      <c r="O5235" s="21"/>
      <c r="P5235" s="21" t="s">
        <v>29234</v>
      </c>
      <c r="Q5235" s="21"/>
      <c r="R5235" s="21" t="str">
        <f>LEFT('2012-2022'!$P5235,4)</f>
        <v>2020</v>
      </c>
      <c r="S5235" s="21" t="s">
        <v>43</v>
      </c>
      <c r="T5235" s="21"/>
      <c r="U5235" s="21"/>
      <c r="V5235" s="21"/>
      <c r="W5235" s="27"/>
      <c r="X5235" s="27"/>
      <c r="Y5235" s="12"/>
    </row>
    <row r="5236" ht="15.75" customHeight="1">
      <c r="A5236" s="21">
        <v>3.1194893E7</v>
      </c>
      <c r="B5236" s="21" t="s">
        <v>29235</v>
      </c>
      <c r="C5236" s="21" t="s">
        <v>29236</v>
      </c>
      <c r="D5236" s="21" t="s">
        <v>29237</v>
      </c>
      <c r="E5236" s="21" t="s">
        <v>20971</v>
      </c>
      <c r="F5236" s="21" t="s">
        <v>426</v>
      </c>
      <c r="G5236" s="21">
        <v>2020.0</v>
      </c>
      <c r="H5236" s="26">
        <v>43630.0</v>
      </c>
      <c r="I5236" s="21" t="s">
        <v>29238</v>
      </c>
      <c r="J5236" s="21"/>
      <c r="K5236" s="21" t="s">
        <v>29239</v>
      </c>
      <c r="L5236" s="21" t="str">
        <f>IF(ISNUMBER(VLOOKUP(A5236,EXCL,1,FALSE)),"Excluido",IF(ISNUMBER(VLOOKUP(A5236,POST,1,FALSE)),"PostAlerta",IF(ISNUMBER(VLOOKUP(A5236,PRE,1,FALSE)),"PreAlerta","")))</f>
        <v>PostAlerta</v>
      </c>
      <c r="M5236" s="21" t="str">
        <f>IF(ISNUMBER(A5236),(IF(ISNUMBER(VLOOKUP(A5236,KEYWORDS,1,FALSE)),"C/PalabrasClaves","S/PalabrasClaves")),"")</f>
        <v>S/PalabrasClaves</v>
      </c>
      <c r="N5236" s="21" t="str">
        <f t="shared" si="19"/>
        <v/>
      </c>
      <c r="O5236" s="21"/>
      <c r="P5236" s="21" t="s">
        <v>29234</v>
      </c>
      <c r="Q5236" s="21"/>
      <c r="R5236" s="21" t="str">
        <f>LEFT('2012-2022'!$P5236,4)</f>
        <v>2020</v>
      </c>
      <c r="S5236" s="21" t="s">
        <v>43</v>
      </c>
      <c r="T5236" s="21"/>
      <c r="U5236" s="21"/>
      <c r="V5236" s="21"/>
      <c r="W5236" s="27"/>
      <c r="X5236" s="27"/>
      <c r="Y5236" s="28"/>
    </row>
    <row r="5237" ht="15.75" customHeight="1">
      <c r="A5237" s="21">
        <v>3.1265751E7</v>
      </c>
      <c r="B5237" s="21" t="s">
        <v>29240</v>
      </c>
      <c r="C5237" s="21" t="s">
        <v>29241</v>
      </c>
      <c r="D5237" s="21" t="s">
        <v>29242</v>
      </c>
      <c r="E5237" s="21" t="s">
        <v>29243</v>
      </c>
      <c r="F5237" s="21" t="s">
        <v>426</v>
      </c>
      <c r="G5237" s="21">
        <v>2020.0</v>
      </c>
      <c r="H5237" s="26">
        <v>43649.0</v>
      </c>
      <c r="I5237" s="21"/>
      <c r="J5237" s="21"/>
      <c r="K5237" s="21" t="s">
        <v>29244</v>
      </c>
      <c r="L5237" s="21" t="str">
        <f>IF(ISNUMBER(VLOOKUP(A5237,EXCL,1,FALSE)),"Excluido",IF(ISNUMBER(VLOOKUP(A5237,POST,1,FALSE)),"PostAlerta",IF(ISNUMBER(VLOOKUP(A5237,PRE,1,FALSE)),"PreAlerta","")))</f>
        <v>PostAlerta</v>
      </c>
      <c r="M5237" s="21" t="str">
        <f>IF(ISNUMBER(A5237),(IF(ISNUMBER(VLOOKUP(A5237,KEYWORDS,1,FALSE)),"C/PalabrasClaves","S/PalabrasClaves")),"")</f>
        <v>S/PalabrasClaves</v>
      </c>
      <c r="N5237" s="21" t="str">
        <f t="shared" si="19"/>
        <v/>
      </c>
      <c r="O5237" s="21"/>
      <c r="P5237" s="21" t="s">
        <v>29234</v>
      </c>
      <c r="Q5237" s="21"/>
      <c r="R5237" s="21" t="str">
        <f>LEFT('2012-2022'!$P5237,4)</f>
        <v>2020</v>
      </c>
      <c r="S5237" s="21" t="s">
        <v>43</v>
      </c>
      <c r="T5237" s="21"/>
      <c r="U5237" s="21"/>
      <c r="V5237" s="21"/>
      <c r="W5237" s="27"/>
      <c r="X5237" s="27"/>
      <c r="Y5237" s="12"/>
    </row>
    <row r="5238" ht="15.75" customHeight="1">
      <c r="A5238" s="21">
        <v>3.1300838E7</v>
      </c>
      <c r="B5238" s="21" t="s">
        <v>29245</v>
      </c>
      <c r="C5238" s="21" t="s">
        <v>29246</v>
      </c>
      <c r="D5238" s="21" t="s">
        <v>29247</v>
      </c>
      <c r="E5238" s="21" t="s">
        <v>11166</v>
      </c>
      <c r="F5238" s="21" t="s">
        <v>1449</v>
      </c>
      <c r="G5238" s="21">
        <v>2020.0</v>
      </c>
      <c r="H5238" s="26">
        <v>43660.0</v>
      </c>
      <c r="I5238" s="21"/>
      <c r="J5238" s="21"/>
      <c r="K5238" s="21" t="s">
        <v>29248</v>
      </c>
      <c r="L5238" s="21" t="str">
        <f>IF(ISNUMBER(VLOOKUP(A5238,EXCL,1,FALSE)),"Excluido",IF(ISNUMBER(VLOOKUP(A5238,POST,1,FALSE)),"PostAlerta",IF(ISNUMBER(VLOOKUP(A5238,PRE,1,FALSE)),"PreAlerta","")))</f>
        <v>PostAlerta</v>
      </c>
      <c r="M5238" s="21" t="str">
        <f>IF(ISNUMBER(A5238),(IF(ISNUMBER(VLOOKUP(A5238,KEYWORDS,1,FALSE)),"C/PalabrasClaves","S/PalabrasClaves")),"")</f>
        <v>S/PalabrasClaves</v>
      </c>
      <c r="N5238" s="21" t="str">
        <f t="shared" si="19"/>
        <v/>
      </c>
      <c r="O5238" s="21"/>
      <c r="P5238" s="21" t="s">
        <v>29234</v>
      </c>
      <c r="Q5238" s="21"/>
      <c r="R5238" s="21" t="str">
        <f>LEFT('2012-2022'!$P5238,4)</f>
        <v>2020</v>
      </c>
      <c r="S5238" s="21" t="s">
        <v>43</v>
      </c>
      <c r="T5238" s="21"/>
      <c r="U5238" s="21"/>
      <c r="V5238" s="21"/>
      <c r="W5238" s="27"/>
      <c r="X5238" s="27"/>
      <c r="Y5238" s="28"/>
    </row>
    <row r="5239" ht="15.75" customHeight="1">
      <c r="A5239" s="21">
        <v>3.1387814E7</v>
      </c>
      <c r="B5239" s="21" t="s">
        <v>29249</v>
      </c>
      <c r="C5239" s="21" t="s">
        <v>29250</v>
      </c>
      <c r="D5239" s="21" t="s">
        <v>29251</v>
      </c>
      <c r="E5239" s="21" t="s">
        <v>29252</v>
      </c>
      <c r="F5239" s="21" t="s">
        <v>4266</v>
      </c>
      <c r="G5239" s="21">
        <v>2020.0</v>
      </c>
      <c r="H5239" s="26">
        <v>43685.0</v>
      </c>
      <c r="I5239" s="21"/>
      <c r="J5239" s="21"/>
      <c r="K5239" s="21" t="s">
        <v>29253</v>
      </c>
      <c r="L5239" s="21" t="str">
        <f>IF(ISNUMBER(VLOOKUP(A5239,EXCL,1,FALSE)),"Excluido",IF(ISNUMBER(VLOOKUP(A5239,POST,1,FALSE)),"PostAlerta",IF(ISNUMBER(VLOOKUP(A5239,PRE,1,FALSE)),"PreAlerta","")))</f>
        <v>PostAlerta</v>
      </c>
      <c r="M5239" s="21" t="str">
        <f>IF(ISNUMBER(A5239),(IF(ISNUMBER(VLOOKUP(A5239,KEYWORDS,1,FALSE)),"C/PalabrasClaves","S/PalabrasClaves")),"")</f>
        <v>S/PalabrasClaves</v>
      </c>
      <c r="N5239" s="21" t="str">
        <f t="shared" si="19"/>
        <v/>
      </c>
      <c r="O5239" s="21"/>
      <c r="P5239" s="21" t="s">
        <v>29234</v>
      </c>
      <c r="Q5239" s="21"/>
      <c r="R5239" s="21" t="str">
        <f>LEFT('2012-2022'!$P5239,4)</f>
        <v>2020</v>
      </c>
      <c r="S5239" s="21" t="s">
        <v>43</v>
      </c>
      <c r="T5239" s="21"/>
      <c r="U5239" s="21"/>
      <c r="V5239" s="21"/>
      <c r="W5239" s="27"/>
      <c r="X5239" s="27"/>
      <c r="Y5239" s="12"/>
    </row>
    <row r="5240" ht="15.75" customHeight="1">
      <c r="A5240" s="21">
        <v>3.1407021E7</v>
      </c>
      <c r="B5240" s="21" t="s">
        <v>29254</v>
      </c>
      <c r="C5240" s="21" t="s">
        <v>29255</v>
      </c>
      <c r="D5240" s="21" t="s">
        <v>29256</v>
      </c>
      <c r="E5240" s="21" t="s">
        <v>29257</v>
      </c>
      <c r="F5240" s="21" t="s">
        <v>1449</v>
      </c>
      <c r="G5240" s="21">
        <v>2020.0</v>
      </c>
      <c r="H5240" s="26">
        <v>43691.0</v>
      </c>
      <c r="I5240" s="21"/>
      <c r="J5240" s="21"/>
      <c r="K5240" s="21" t="s">
        <v>29258</v>
      </c>
      <c r="L5240" s="21" t="str">
        <f>IF(ISNUMBER(VLOOKUP(A5240,EXCL,1,FALSE)),"Excluido",IF(ISNUMBER(VLOOKUP(A5240,POST,1,FALSE)),"PostAlerta",IF(ISNUMBER(VLOOKUP(A5240,PRE,1,FALSE)),"PreAlerta","")))</f>
        <v>PostAlerta</v>
      </c>
      <c r="M5240" s="21" t="str">
        <f>IF(ISNUMBER(A5240),(IF(ISNUMBER(VLOOKUP(A5240,KEYWORDS,1,FALSE)),"C/PalabrasClaves","S/PalabrasClaves")),"")</f>
        <v>S/PalabrasClaves</v>
      </c>
      <c r="N5240" s="21" t="str">
        <f t="shared" si="19"/>
        <v/>
      </c>
      <c r="O5240" s="21"/>
      <c r="P5240" s="21" t="s">
        <v>29234</v>
      </c>
      <c r="Q5240" s="21"/>
      <c r="R5240" s="21" t="str">
        <f>LEFT('2012-2022'!$P5240,4)</f>
        <v>2020</v>
      </c>
      <c r="S5240" s="21" t="s">
        <v>43</v>
      </c>
      <c r="T5240" s="21"/>
      <c r="U5240" s="21"/>
      <c r="V5240" s="21"/>
      <c r="W5240" s="27"/>
      <c r="X5240" s="27"/>
      <c r="Y5240" s="28"/>
    </row>
    <row r="5241" ht="15.75" customHeight="1">
      <c r="A5241" s="21">
        <v>3.1448989E7</v>
      </c>
      <c r="B5241" s="21" t="s">
        <v>29259</v>
      </c>
      <c r="C5241" s="21" t="s">
        <v>29260</v>
      </c>
      <c r="D5241" s="21" t="s">
        <v>29261</v>
      </c>
      <c r="E5241" s="21" t="s">
        <v>29262</v>
      </c>
      <c r="F5241" s="21" t="s">
        <v>151</v>
      </c>
      <c r="G5241" s="21">
        <v>2020.0</v>
      </c>
      <c r="H5241" s="26">
        <v>43704.0</v>
      </c>
      <c r="I5241" s="21" t="s">
        <v>29263</v>
      </c>
      <c r="J5241" s="21"/>
      <c r="K5241" s="21" t="s">
        <v>29264</v>
      </c>
      <c r="L5241" s="21" t="str">
        <f>IF(ISNUMBER(VLOOKUP(A5241,EXCL,1,FALSE)),"Excluido",IF(ISNUMBER(VLOOKUP(A5241,POST,1,FALSE)),"PostAlerta",IF(ISNUMBER(VLOOKUP(A5241,PRE,1,FALSE)),"PreAlerta","")))</f>
        <v>PostAlerta</v>
      </c>
      <c r="M5241" s="21" t="str">
        <f>IF(ISNUMBER(A5241),(IF(ISNUMBER(VLOOKUP(A5241,KEYWORDS,1,FALSE)),"C/PalabrasClaves","S/PalabrasClaves")),"")</f>
        <v>S/PalabrasClaves</v>
      </c>
      <c r="N5241" s="21" t="str">
        <f t="shared" si="19"/>
        <v/>
      </c>
      <c r="O5241" s="21"/>
      <c r="P5241" s="21" t="s">
        <v>29234</v>
      </c>
      <c r="Q5241" s="21"/>
      <c r="R5241" s="21" t="str">
        <f>LEFT('2012-2022'!$P5241,4)</f>
        <v>2020</v>
      </c>
      <c r="S5241" s="21" t="s">
        <v>43</v>
      </c>
      <c r="T5241" s="21"/>
      <c r="U5241" s="21"/>
      <c r="V5241" s="21"/>
      <c r="W5241" s="27"/>
      <c r="X5241" s="27"/>
      <c r="Y5241" s="12"/>
    </row>
    <row r="5242" ht="15.75" customHeight="1">
      <c r="A5242" s="21">
        <v>3.1453762E7</v>
      </c>
      <c r="B5242" s="21" t="s">
        <v>29265</v>
      </c>
      <c r="C5242" s="21" t="s">
        <v>29266</v>
      </c>
      <c r="D5242" s="21" t="s">
        <v>29267</v>
      </c>
      <c r="E5242" s="21" t="s">
        <v>29268</v>
      </c>
      <c r="F5242" s="21" t="s">
        <v>151</v>
      </c>
      <c r="G5242" s="21">
        <v>2020.0</v>
      </c>
      <c r="H5242" s="26">
        <v>43705.0</v>
      </c>
      <c r="I5242" s="21"/>
      <c r="J5242" s="21"/>
      <c r="K5242" s="21" t="s">
        <v>29269</v>
      </c>
      <c r="L5242" s="21" t="str">
        <f>IF(ISNUMBER(VLOOKUP(A5242,EXCL,1,FALSE)),"Excluido",IF(ISNUMBER(VLOOKUP(A5242,POST,1,FALSE)),"PostAlerta",IF(ISNUMBER(VLOOKUP(A5242,PRE,1,FALSE)),"PreAlerta","")))</f>
        <v>PostAlerta</v>
      </c>
      <c r="M5242" s="21" t="str">
        <f>IF(ISNUMBER(A5242),(IF(ISNUMBER(VLOOKUP(A5242,KEYWORDS,1,FALSE)),"C/PalabrasClaves","S/PalabrasClaves")),"")</f>
        <v>S/PalabrasClaves</v>
      </c>
      <c r="N5242" s="21" t="str">
        <f t="shared" si="19"/>
        <v/>
      </c>
      <c r="O5242" s="21"/>
      <c r="P5242" s="21" t="s">
        <v>29234</v>
      </c>
      <c r="Q5242" s="21"/>
      <c r="R5242" s="21" t="str">
        <f>LEFT('2012-2022'!$P5242,4)</f>
        <v>2020</v>
      </c>
      <c r="S5242" s="21" t="s">
        <v>43</v>
      </c>
      <c r="T5242" s="21"/>
      <c r="U5242" s="21"/>
      <c r="V5242" s="21"/>
      <c r="W5242" s="27"/>
      <c r="X5242" s="27"/>
      <c r="Y5242" s="28"/>
    </row>
    <row r="5243" ht="15.75" customHeight="1">
      <c r="A5243" s="21">
        <v>3.1518651E7</v>
      </c>
      <c r="B5243" s="21" t="s">
        <v>29270</v>
      </c>
      <c r="C5243" s="21" t="s">
        <v>29271</v>
      </c>
      <c r="D5243" s="21" t="s">
        <v>29272</v>
      </c>
      <c r="E5243" s="21" t="s">
        <v>27962</v>
      </c>
      <c r="F5243" s="21" t="s">
        <v>3226</v>
      </c>
      <c r="G5243" s="21">
        <v>2020.0</v>
      </c>
      <c r="H5243" s="26">
        <v>43722.0</v>
      </c>
      <c r="I5243" s="21"/>
      <c r="J5243" s="21"/>
      <c r="K5243" s="21" t="s">
        <v>29273</v>
      </c>
      <c r="L5243" s="21" t="str">
        <f>IF(ISNUMBER(VLOOKUP(A5243,EXCL,1,FALSE)),"Excluido",IF(ISNUMBER(VLOOKUP(A5243,POST,1,FALSE)),"PostAlerta",IF(ISNUMBER(VLOOKUP(A5243,PRE,1,FALSE)),"PreAlerta","")))</f>
        <v>PostAlerta</v>
      </c>
      <c r="M5243" s="21" t="str">
        <f>IF(ISNUMBER(A5243),(IF(ISNUMBER(VLOOKUP(A5243,KEYWORDS,1,FALSE)),"C/PalabrasClaves","S/PalabrasClaves")),"")</f>
        <v>S/PalabrasClaves</v>
      </c>
      <c r="N5243" s="21" t="str">
        <f t="shared" si="19"/>
        <v/>
      </c>
      <c r="O5243" s="21"/>
      <c r="P5243" s="21" t="s">
        <v>29234</v>
      </c>
      <c r="Q5243" s="21"/>
      <c r="R5243" s="21" t="str">
        <f>LEFT('2012-2022'!$P5243,4)</f>
        <v>2020</v>
      </c>
      <c r="S5243" s="21" t="s">
        <v>43</v>
      </c>
      <c r="T5243" s="21"/>
      <c r="U5243" s="21"/>
      <c r="V5243" s="21"/>
      <c r="W5243" s="27"/>
      <c r="X5243" s="27"/>
      <c r="Y5243" s="12"/>
    </row>
    <row r="5244" ht="15.75" customHeight="1">
      <c r="A5244" s="21">
        <v>3.1522969E7</v>
      </c>
      <c r="B5244" s="21" t="s">
        <v>29274</v>
      </c>
      <c r="C5244" s="21" t="s">
        <v>29275</v>
      </c>
      <c r="D5244" s="21" t="s">
        <v>29276</v>
      </c>
      <c r="E5244" s="21" t="s">
        <v>20484</v>
      </c>
      <c r="F5244" s="21" t="s">
        <v>29277</v>
      </c>
      <c r="G5244" s="21">
        <v>2020.0</v>
      </c>
      <c r="H5244" s="26">
        <v>43725.0</v>
      </c>
      <c r="I5244" s="21"/>
      <c r="J5244" s="21"/>
      <c r="K5244" s="21" t="s">
        <v>29278</v>
      </c>
      <c r="L5244" s="21" t="str">
        <f>IF(ISNUMBER(VLOOKUP(A5244,EXCL,1,FALSE)),"Excluido",IF(ISNUMBER(VLOOKUP(A5244,POST,1,FALSE)),"PostAlerta",IF(ISNUMBER(VLOOKUP(A5244,PRE,1,FALSE)),"PreAlerta","")))</f>
        <v>PostAlerta</v>
      </c>
      <c r="M5244" s="21" t="str">
        <f>IF(ISNUMBER(A5244),(IF(ISNUMBER(VLOOKUP(A5244,KEYWORDS,1,FALSE)),"C/PalabrasClaves","S/PalabrasClaves")),"")</f>
        <v>S/PalabrasClaves</v>
      </c>
      <c r="N5244" s="21" t="str">
        <f t="shared" si="19"/>
        <v/>
      </c>
      <c r="O5244" s="21"/>
      <c r="P5244" s="21" t="s">
        <v>29234</v>
      </c>
      <c r="Q5244" s="21"/>
      <c r="R5244" s="21" t="str">
        <f>LEFT('2012-2022'!$P5244,4)</f>
        <v>2020</v>
      </c>
      <c r="S5244" s="21" t="s">
        <v>43</v>
      </c>
      <c r="T5244" s="21"/>
      <c r="U5244" s="21"/>
      <c r="V5244" s="21"/>
      <c r="W5244" s="27"/>
      <c r="X5244" s="27"/>
      <c r="Y5244" s="28"/>
    </row>
    <row r="5245" ht="15.75" customHeight="1">
      <c r="A5245" s="21">
        <v>3.1638478E7</v>
      </c>
      <c r="B5245" s="21" t="s">
        <v>29279</v>
      </c>
      <c r="C5245" s="21" t="s">
        <v>29280</v>
      </c>
      <c r="D5245" s="21" t="s">
        <v>29281</v>
      </c>
      <c r="E5245" s="21" t="s">
        <v>24415</v>
      </c>
      <c r="F5245" s="21" t="s">
        <v>151</v>
      </c>
      <c r="G5245" s="21">
        <v>2020.0</v>
      </c>
      <c r="H5245" s="26">
        <v>43761.0</v>
      </c>
      <c r="I5245" s="21"/>
      <c r="J5245" s="21"/>
      <c r="K5245" s="21" t="s">
        <v>29282</v>
      </c>
      <c r="L5245" s="21" t="str">
        <f>IF(ISNUMBER(VLOOKUP(A5245,EXCL,1,FALSE)),"Excluido",IF(ISNUMBER(VLOOKUP(A5245,POST,1,FALSE)),"PostAlerta",IF(ISNUMBER(VLOOKUP(A5245,PRE,1,FALSE)),"PreAlerta","")))</f>
        <v>PostAlerta</v>
      </c>
      <c r="M5245" s="21" t="str">
        <f>IF(ISNUMBER(A5245),(IF(ISNUMBER(VLOOKUP(A5245,KEYWORDS,1,FALSE)),"C/PalabrasClaves","S/PalabrasClaves")),"")</f>
        <v>S/PalabrasClaves</v>
      </c>
      <c r="N5245" s="21" t="str">
        <f t="shared" si="19"/>
        <v/>
      </c>
      <c r="O5245" s="21"/>
      <c r="P5245" s="21" t="s">
        <v>29234</v>
      </c>
      <c r="Q5245" s="21"/>
      <c r="R5245" s="21" t="str">
        <f>LEFT('2012-2022'!$P5245,4)</f>
        <v>2020</v>
      </c>
      <c r="S5245" s="21" t="s">
        <v>43</v>
      </c>
      <c r="T5245" s="21"/>
      <c r="U5245" s="21"/>
      <c r="V5245" s="21"/>
      <c r="W5245" s="27"/>
      <c r="X5245" s="27"/>
      <c r="Y5245" s="12"/>
    </row>
    <row r="5246" ht="15.75" customHeight="1">
      <c r="A5246" s="21">
        <v>3.1726321E7</v>
      </c>
      <c r="B5246" s="21" t="s">
        <v>29283</v>
      </c>
      <c r="C5246" s="21" t="s">
        <v>22849</v>
      </c>
      <c r="D5246" s="21" t="s">
        <v>29284</v>
      </c>
      <c r="E5246" s="21" t="s">
        <v>15678</v>
      </c>
      <c r="F5246" s="21" t="s">
        <v>19193</v>
      </c>
      <c r="G5246" s="21">
        <v>2020.0</v>
      </c>
      <c r="H5246" s="26">
        <v>43784.0</v>
      </c>
      <c r="I5246" s="21"/>
      <c r="J5246" s="21"/>
      <c r="K5246" s="21" t="s">
        <v>29285</v>
      </c>
      <c r="L5246" s="21" t="str">
        <f>IF(ISNUMBER(VLOOKUP(A5246,EXCL,1,FALSE)),"Excluido",IF(ISNUMBER(VLOOKUP(A5246,POST,1,FALSE)),"PostAlerta",IF(ISNUMBER(VLOOKUP(A5246,PRE,1,FALSE)),"PreAlerta","")))</f>
        <v>Excluido</v>
      </c>
      <c r="M5246" s="21" t="str">
        <f>IF(ISNUMBER(A5246),(IF(ISNUMBER(VLOOKUP(A5246,KEYWORDS,1,FALSE)),"C/PalabrasClaves","S/PalabrasClaves")),"")</f>
        <v>S/PalabrasClaves</v>
      </c>
      <c r="N5246" s="21" t="str">
        <f t="shared" si="19"/>
        <v/>
      </c>
      <c r="O5246" s="21"/>
      <c r="P5246" s="21" t="s">
        <v>29234</v>
      </c>
      <c r="Q5246" s="21"/>
      <c r="R5246" s="21" t="str">
        <f>LEFT('2012-2022'!$P5246,4)</f>
        <v>2020</v>
      </c>
      <c r="S5246" s="21" t="s">
        <v>43</v>
      </c>
      <c r="T5246" s="21"/>
      <c r="U5246" s="21"/>
      <c r="V5246" s="21"/>
      <c r="W5246" s="27"/>
      <c r="X5246" s="27"/>
      <c r="Y5246" s="28"/>
    </row>
    <row r="5247" ht="15.75" customHeight="1">
      <c r="A5247" s="21">
        <v>3.1731011E7</v>
      </c>
      <c r="B5247" s="21" t="s">
        <v>29286</v>
      </c>
      <c r="C5247" s="21" t="s">
        <v>29287</v>
      </c>
      <c r="D5247" s="21" t="s">
        <v>29288</v>
      </c>
      <c r="E5247" s="21" t="s">
        <v>29289</v>
      </c>
      <c r="F5247" s="21" t="s">
        <v>17267</v>
      </c>
      <c r="G5247" s="21">
        <v>2020.0</v>
      </c>
      <c r="H5247" s="26">
        <v>43785.0</v>
      </c>
      <c r="I5247" s="21"/>
      <c r="J5247" s="21"/>
      <c r="K5247" s="21" t="s">
        <v>29290</v>
      </c>
      <c r="L5247" s="21" t="str">
        <f>IF(ISNUMBER(VLOOKUP(A5247,EXCL,1,FALSE)),"Excluido",IF(ISNUMBER(VLOOKUP(A5247,POST,1,FALSE)),"PostAlerta",IF(ISNUMBER(VLOOKUP(A5247,PRE,1,FALSE)),"PreAlerta","")))</f>
        <v>PostAlerta</v>
      </c>
      <c r="M5247" s="21" t="str">
        <f>IF(ISNUMBER(A5247),(IF(ISNUMBER(VLOOKUP(A5247,KEYWORDS,1,FALSE)),"C/PalabrasClaves","S/PalabrasClaves")),"")</f>
        <v>S/PalabrasClaves</v>
      </c>
      <c r="N5247" s="21" t="str">
        <f t="shared" si="19"/>
        <v/>
      </c>
      <c r="O5247" s="21"/>
      <c r="P5247" s="21" t="s">
        <v>29234</v>
      </c>
      <c r="Q5247" s="21"/>
      <c r="R5247" s="21" t="str">
        <f>LEFT('2012-2022'!$P5247,4)</f>
        <v>2020</v>
      </c>
      <c r="S5247" s="21" t="s">
        <v>43</v>
      </c>
      <c r="T5247" s="21"/>
      <c r="U5247" s="21"/>
      <c r="V5247" s="21"/>
      <c r="W5247" s="27"/>
      <c r="X5247" s="27"/>
      <c r="Y5247" s="12"/>
    </row>
    <row r="5248" ht="15.75" customHeight="1">
      <c r="A5248" s="21">
        <v>3.1742733E7</v>
      </c>
      <c r="B5248" s="21" t="s">
        <v>29291</v>
      </c>
      <c r="C5248" s="21" t="s">
        <v>29292</v>
      </c>
      <c r="D5248" s="21" t="s">
        <v>29293</v>
      </c>
      <c r="E5248" s="21" t="s">
        <v>29294</v>
      </c>
      <c r="F5248" s="21" t="s">
        <v>13861</v>
      </c>
      <c r="G5248" s="21">
        <v>2020.0</v>
      </c>
      <c r="H5248" s="26">
        <v>43789.0</v>
      </c>
      <c r="I5248" s="21"/>
      <c r="J5248" s="21"/>
      <c r="K5248" s="21" t="s">
        <v>29295</v>
      </c>
      <c r="L5248" s="21" t="str">
        <f>IF(ISNUMBER(VLOOKUP(A5248,EXCL,1,FALSE)),"Excluido",IF(ISNUMBER(VLOOKUP(A5248,POST,1,FALSE)),"PostAlerta",IF(ISNUMBER(VLOOKUP(A5248,PRE,1,FALSE)),"PreAlerta","")))</f>
        <v>Excluido</v>
      </c>
      <c r="M5248" s="21" t="str">
        <f>IF(ISNUMBER(A5248),(IF(ISNUMBER(VLOOKUP(A5248,KEYWORDS,1,FALSE)),"C/PalabrasClaves","S/PalabrasClaves")),"")</f>
        <v>S/PalabrasClaves</v>
      </c>
      <c r="N5248" s="21" t="str">
        <f t="shared" si="19"/>
        <v/>
      </c>
      <c r="O5248" s="21"/>
      <c r="P5248" s="21" t="s">
        <v>29234</v>
      </c>
      <c r="Q5248" s="21"/>
      <c r="R5248" s="21" t="str">
        <f>LEFT('2012-2022'!$P5248,4)</f>
        <v>2020</v>
      </c>
      <c r="S5248" s="21" t="s">
        <v>43</v>
      </c>
      <c r="T5248" s="21"/>
      <c r="U5248" s="21"/>
      <c r="V5248" s="21"/>
      <c r="W5248" s="27"/>
      <c r="X5248" s="27"/>
      <c r="Y5248" s="28"/>
    </row>
    <row r="5249" ht="15.75" customHeight="1">
      <c r="A5249" s="21">
        <v>3.1778642E7</v>
      </c>
      <c r="B5249" s="21" t="s">
        <v>29296</v>
      </c>
      <c r="C5249" s="21" t="s">
        <v>29297</v>
      </c>
      <c r="D5249" s="21" t="s">
        <v>29298</v>
      </c>
      <c r="E5249" s="21" t="s">
        <v>19844</v>
      </c>
      <c r="F5249" s="21" t="s">
        <v>2712</v>
      </c>
      <c r="G5249" s="21">
        <v>2020.0</v>
      </c>
      <c r="H5249" s="26">
        <v>43798.0</v>
      </c>
      <c r="I5249" s="21"/>
      <c r="J5249" s="21"/>
      <c r="K5249" s="21" t="s">
        <v>29299</v>
      </c>
      <c r="L5249" s="21" t="str">
        <f>IF(ISNUMBER(VLOOKUP(A5249,EXCL,1,FALSE)),"Excluido",IF(ISNUMBER(VLOOKUP(A5249,POST,1,FALSE)),"PostAlerta",IF(ISNUMBER(VLOOKUP(A5249,PRE,1,FALSE)),"PreAlerta","")))</f>
        <v>Excluido</v>
      </c>
      <c r="M5249" s="21" t="str">
        <f>IF(ISNUMBER(A5249),(IF(ISNUMBER(VLOOKUP(A5249,KEYWORDS,1,FALSE)),"C/PalabrasClaves","S/PalabrasClaves")),"")</f>
        <v>S/PalabrasClaves</v>
      </c>
      <c r="N5249" s="21" t="str">
        <f t="shared" si="19"/>
        <v/>
      </c>
      <c r="O5249" s="21"/>
      <c r="P5249" s="21" t="s">
        <v>29234</v>
      </c>
      <c r="Q5249" s="21"/>
      <c r="R5249" s="21" t="str">
        <f>LEFT('2012-2022'!$P5249,4)</f>
        <v>2020</v>
      </c>
      <c r="S5249" s="21" t="s">
        <v>43</v>
      </c>
      <c r="T5249" s="21"/>
      <c r="U5249" s="21"/>
      <c r="V5249" s="21"/>
      <c r="W5249" s="27"/>
      <c r="X5249" s="27"/>
      <c r="Y5249" s="12"/>
    </row>
    <row r="5250" ht="15.75" customHeight="1">
      <c r="A5250" s="21">
        <v>3.179065E7</v>
      </c>
      <c r="B5250" s="21" t="s">
        <v>29300</v>
      </c>
      <c r="C5250" s="21" t="s">
        <v>29301</v>
      </c>
      <c r="D5250" s="21" t="s">
        <v>29302</v>
      </c>
      <c r="E5250" s="21" t="s">
        <v>5985</v>
      </c>
      <c r="F5250" s="21" t="s">
        <v>2712</v>
      </c>
      <c r="G5250" s="21">
        <v>2020.0</v>
      </c>
      <c r="H5250" s="26">
        <v>43802.0</v>
      </c>
      <c r="I5250" s="21"/>
      <c r="J5250" s="21"/>
      <c r="K5250" s="21" t="s">
        <v>29303</v>
      </c>
      <c r="L5250" s="21" t="str">
        <f>IF(ISNUMBER(VLOOKUP(A5250,EXCL,1,FALSE)),"Excluido",IF(ISNUMBER(VLOOKUP(A5250,POST,1,FALSE)),"PostAlerta",IF(ISNUMBER(VLOOKUP(A5250,PRE,1,FALSE)),"PreAlerta","")))</f>
        <v>PostAlerta</v>
      </c>
      <c r="M5250" s="21" t="str">
        <f>IF(ISNUMBER(A5250),(IF(ISNUMBER(VLOOKUP(A5250,KEYWORDS,1,FALSE)),"C/PalabrasClaves","S/PalabrasClaves")),"")</f>
        <v>S/PalabrasClaves</v>
      </c>
      <c r="N5250" s="21" t="str">
        <f t="shared" si="19"/>
        <v/>
      </c>
      <c r="O5250" s="21"/>
      <c r="P5250" s="21" t="s">
        <v>29234</v>
      </c>
      <c r="Q5250" s="21"/>
      <c r="R5250" s="21" t="str">
        <f>LEFT('2012-2022'!$P5250,4)</f>
        <v>2020</v>
      </c>
      <c r="S5250" s="21" t="s">
        <v>43</v>
      </c>
      <c r="T5250" s="21"/>
      <c r="U5250" s="21"/>
      <c r="V5250" s="21"/>
      <c r="W5250" s="27"/>
      <c r="X5250" s="27"/>
      <c r="Y5250" s="28"/>
    </row>
    <row r="5251" ht="15.75" customHeight="1">
      <c r="A5251" s="21">
        <v>3.1820709E7</v>
      </c>
      <c r="B5251" s="21" t="s">
        <v>29304</v>
      </c>
      <c r="C5251" s="21" t="s">
        <v>29305</v>
      </c>
      <c r="D5251" s="21" t="s">
        <v>29306</v>
      </c>
      <c r="E5251" s="21" t="s">
        <v>28382</v>
      </c>
      <c r="F5251" s="21" t="s">
        <v>520</v>
      </c>
      <c r="G5251" s="21">
        <v>2020.0</v>
      </c>
      <c r="H5251" s="26">
        <v>43810.0</v>
      </c>
      <c r="I5251" s="21" t="s">
        <v>29307</v>
      </c>
      <c r="J5251" s="21"/>
      <c r="K5251" s="21" t="s">
        <v>29308</v>
      </c>
      <c r="L5251" s="21" t="str">
        <f>IF(ISNUMBER(VLOOKUP(A5251,EXCL,1,FALSE)),"Excluido",IF(ISNUMBER(VLOOKUP(A5251,POST,1,FALSE)),"PostAlerta",IF(ISNUMBER(VLOOKUP(A5251,PRE,1,FALSE)),"PreAlerta","")))</f>
        <v>PostAlerta</v>
      </c>
      <c r="M5251" s="21" t="str">
        <f>IF(ISNUMBER(A5251),(IF(ISNUMBER(VLOOKUP(A5251,KEYWORDS,1,FALSE)),"C/PalabrasClaves","S/PalabrasClaves")),"")</f>
        <v>S/PalabrasClaves</v>
      </c>
      <c r="N5251" s="21" t="str">
        <f t="shared" si="19"/>
        <v/>
      </c>
      <c r="O5251" s="21"/>
      <c r="P5251" s="21" t="s">
        <v>29234</v>
      </c>
      <c r="Q5251" s="21"/>
      <c r="R5251" s="21" t="str">
        <f>LEFT('2012-2022'!$P5251,4)</f>
        <v>2020</v>
      </c>
      <c r="S5251" s="21" t="s">
        <v>43</v>
      </c>
      <c r="T5251" s="21"/>
      <c r="U5251" s="21"/>
      <c r="V5251" s="21"/>
      <c r="W5251" s="27"/>
      <c r="X5251" s="27"/>
      <c r="Y5251" s="12"/>
    </row>
    <row r="5252" ht="15.75" customHeight="1">
      <c r="A5252" s="21">
        <v>3.1846415E7</v>
      </c>
      <c r="B5252" s="21" t="s">
        <v>29309</v>
      </c>
      <c r="C5252" s="21" t="s">
        <v>29310</v>
      </c>
      <c r="D5252" s="21" t="s">
        <v>29311</v>
      </c>
      <c r="E5252" s="21" t="s">
        <v>29312</v>
      </c>
      <c r="F5252" s="21" t="s">
        <v>6652</v>
      </c>
      <c r="G5252" s="21">
        <v>2020.0</v>
      </c>
      <c r="H5252" s="26">
        <v>43817.0</v>
      </c>
      <c r="I5252" s="21"/>
      <c r="J5252" s="21"/>
      <c r="K5252" s="21" t="s">
        <v>29313</v>
      </c>
      <c r="L5252" s="21" t="str">
        <f>IF(ISNUMBER(VLOOKUP(A5252,EXCL,1,FALSE)),"Excluido",IF(ISNUMBER(VLOOKUP(A5252,POST,1,FALSE)),"PostAlerta",IF(ISNUMBER(VLOOKUP(A5252,PRE,1,FALSE)),"PreAlerta","")))</f>
        <v>PostAlerta</v>
      </c>
      <c r="M5252" s="21" t="str">
        <f>IF(ISNUMBER(A5252),(IF(ISNUMBER(VLOOKUP(A5252,KEYWORDS,1,FALSE)),"C/PalabrasClaves","S/PalabrasClaves")),"")</f>
        <v>S/PalabrasClaves</v>
      </c>
      <c r="N5252" s="21" t="str">
        <f t="shared" si="19"/>
        <v/>
      </c>
      <c r="O5252" s="21"/>
      <c r="P5252" s="21" t="s">
        <v>29234</v>
      </c>
      <c r="Q5252" s="21"/>
      <c r="R5252" s="21" t="str">
        <f>LEFT('2012-2022'!$P5252,4)</f>
        <v>2020</v>
      </c>
      <c r="S5252" s="21" t="s">
        <v>43</v>
      </c>
      <c r="T5252" s="21"/>
      <c r="U5252" s="21"/>
      <c r="V5252" s="21"/>
      <c r="W5252" s="27"/>
      <c r="X5252" s="27"/>
      <c r="Y5252" s="28"/>
    </row>
    <row r="5253" ht="15.75" customHeight="1">
      <c r="A5253" s="21">
        <v>3.1857182E7</v>
      </c>
      <c r="B5253" s="21" t="s">
        <v>29314</v>
      </c>
      <c r="C5253" s="21" t="s">
        <v>29315</v>
      </c>
      <c r="D5253" s="21" t="s">
        <v>29316</v>
      </c>
      <c r="E5253" s="21" t="s">
        <v>29317</v>
      </c>
      <c r="F5253" s="21" t="s">
        <v>29318</v>
      </c>
      <c r="G5253" s="21">
        <v>2020.0</v>
      </c>
      <c r="H5253" s="26">
        <v>43820.0</v>
      </c>
      <c r="I5253" s="21"/>
      <c r="J5253" s="21"/>
      <c r="K5253" s="21" t="s">
        <v>29319</v>
      </c>
      <c r="L5253" s="21" t="str">
        <f>IF(ISNUMBER(VLOOKUP(A5253,EXCL,1,FALSE)),"Excluido",IF(ISNUMBER(VLOOKUP(A5253,POST,1,FALSE)),"PostAlerta",IF(ISNUMBER(VLOOKUP(A5253,PRE,1,FALSE)),"PreAlerta","")))</f>
        <v>PostAlerta</v>
      </c>
      <c r="M5253" s="21" t="str">
        <f>IF(ISNUMBER(A5253),(IF(ISNUMBER(VLOOKUP(A5253,KEYWORDS,1,FALSE)),"C/PalabrasClaves","S/PalabrasClaves")),"")</f>
        <v>C/PalabrasClaves</v>
      </c>
      <c r="N5253" s="21" t="str">
        <f t="shared" si="19"/>
        <v/>
      </c>
      <c r="O5253" s="21"/>
      <c r="P5253" s="21" t="s">
        <v>29234</v>
      </c>
      <c r="Q5253" s="21"/>
      <c r="R5253" s="21" t="str">
        <f>LEFT('2012-2022'!$P5253,4)</f>
        <v>2020</v>
      </c>
      <c r="S5253" s="21" t="s">
        <v>43</v>
      </c>
      <c r="T5253" s="21"/>
      <c r="U5253" s="21"/>
      <c r="V5253" s="21"/>
      <c r="W5253" s="27"/>
      <c r="X5253" s="27"/>
      <c r="Y5253" s="12"/>
    </row>
    <row r="5254" ht="15.75" customHeight="1">
      <c r="A5254" s="21">
        <v>3.1896047E7</v>
      </c>
      <c r="B5254" s="21" t="s">
        <v>29320</v>
      </c>
      <c r="C5254" s="21" t="s">
        <v>29321</v>
      </c>
      <c r="D5254" s="21" t="s">
        <v>29322</v>
      </c>
      <c r="E5254" s="21" t="s">
        <v>29323</v>
      </c>
      <c r="F5254" s="21" t="s">
        <v>202</v>
      </c>
      <c r="G5254" s="21">
        <v>2020.0</v>
      </c>
      <c r="H5254" s="26">
        <v>43833.0</v>
      </c>
      <c r="I5254" s="21"/>
      <c r="J5254" s="21"/>
      <c r="K5254" s="21" t="s">
        <v>29324</v>
      </c>
      <c r="L5254" s="21" t="str">
        <f>IF(ISNUMBER(VLOOKUP(A5254,EXCL,1,FALSE)),"Excluido",IF(ISNUMBER(VLOOKUP(A5254,POST,1,FALSE)),"PostAlerta",IF(ISNUMBER(VLOOKUP(A5254,PRE,1,FALSE)),"PreAlerta","")))</f>
        <v>PostAlerta</v>
      </c>
      <c r="M5254" s="21" t="str">
        <f>IF(ISNUMBER(A5254),(IF(ISNUMBER(VLOOKUP(A5254,KEYWORDS,1,FALSE)),"C/PalabrasClaves","S/PalabrasClaves")),"")</f>
        <v>S/PalabrasClaves</v>
      </c>
      <c r="N5254" s="21" t="str">
        <f t="shared" si="19"/>
        <v/>
      </c>
      <c r="O5254" s="21"/>
      <c r="P5254" s="21" t="s">
        <v>29234</v>
      </c>
      <c r="Q5254" s="21"/>
      <c r="R5254" s="21" t="str">
        <f>LEFT('2012-2022'!$P5254,4)</f>
        <v>2020</v>
      </c>
      <c r="S5254" s="21" t="s">
        <v>43</v>
      </c>
      <c r="T5254" s="21"/>
      <c r="U5254" s="21"/>
      <c r="V5254" s="21"/>
      <c r="W5254" s="27"/>
      <c r="X5254" s="27"/>
      <c r="Y5254" s="28"/>
    </row>
    <row r="5255" ht="15.75" customHeight="1">
      <c r="A5255" s="21">
        <v>3.1901105E7</v>
      </c>
      <c r="B5255" s="21" t="s">
        <v>29325</v>
      </c>
      <c r="C5255" s="21" t="s">
        <v>29326</v>
      </c>
      <c r="D5255" s="21" t="s">
        <v>29327</v>
      </c>
      <c r="E5255" s="21" t="s">
        <v>29328</v>
      </c>
      <c r="F5255" s="21" t="s">
        <v>376</v>
      </c>
      <c r="G5255" s="21">
        <v>2020.0</v>
      </c>
      <c r="H5255" s="26">
        <v>43835.0</v>
      </c>
      <c r="I5255" s="21"/>
      <c r="J5255" s="21"/>
      <c r="K5255" s="21" t="s">
        <v>29329</v>
      </c>
      <c r="L5255" s="21" t="str">
        <f>IF(ISNUMBER(VLOOKUP(A5255,EXCL,1,FALSE)),"Excluido",IF(ISNUMBER(VLOOKUP(A5255,POST,1,FALSE)),"PostAlerta",IF(ISNUMBER(VLOOKUP(A5255,PRE,1,FALSE)),"PreAlerta","")))</f>
        <v>PostAlerta</v>
      </c>
      <c r="M5255" s="21" t="str">
        <f>IF(ISNUMBER(A5255),(IF(ISNUMBER(VLOOKUP(A5255,KEYWORDS,1,FALSE)),"C/PalabrasClaves","S/PalabrasClaves")),"")</f>
        <v>S/PalabrasClaves</v>
      </c>
      <c r="N5255" s="21" t="str">
        <f t="shared" si="19"/>
        <v/>
      </c>
      <c r="O5255" s="21"/>
      <c r="P5255" s="21" t="s">
        <v>29234</v>
      </c>
      <c r="Q5255" s="21"/>
      <c r="R5255" s="21" t="str">
        <f>LEFT('2012-2022'!$P5255,4)</f>
        <v>2020</v>
      </c>
      <c r="S5255" s="21" t="s">
        <v>43</v>
      </c>
      <c r="T5255" s="21"/>
      <c r="U5255" s="21"/>
      <c r="V5255" s="21"/>
      <c r="W5255" s="27"/>
      <c r="X5255" s="27"/>
      <c r="Y5255" s="12"/>
    </row>
    <row r="5256" ht="15.75" customHeight="1">
      <c r="A5256" s="21">
        <v>3.1912447E7</v>
      </c>
      <c r="B5256" s="21" t="s">
        <v>29330</v>
      </c>
      <c r="C5256" s="21" t="s">
        <v>29331</v>
      </c>
      <c r="D5256" s="21" t="s">
        <v>29332</v>
      </c>
      <c r="E5256" s="21" t="s">
        <v>29333</v>
      </c>
      <c r="F5256" s="21" t="s">
        <v>18522</v>
      </c>
      <c r="G5256" s="21">
        <v>2020.0</v>
      </c>
      <c r="H5256" s="26">
        <v>43839.0</v>
      </c>
      <c r="I5256" s="21"/>
      <c r="J5256" s="21"/>
      <c r="K5256" s="21" t="s">
        <v>29334</v>
      </c>
      <c r="L5256" s="21" t="str">
        <f>IF(ISNUMBER(VLOOKUP(A5256,EXCL,1,FALSE)),"Excluido",IF(ISNUMBER(VLOOKUP(A5256,POST,1,FALSE)),"PostAlerta",IF(ISNUMBER(VLOOKUP(A5256,PRE,1,FALSE)),"PreAlerta","")))</f>
        <v>PostAlerta</v>
      </c>
      <c r="M5256" s="21" t="str">
        <f>IF(ISNUMBER(A5256),(IF(ISNUMBER(VLOOKUP(A5256,KEYWORDS,1,FALSE)),"C/PalabrasClaves","S/PalabrasClaves")),"")</f>
        <v>S/PalabrasClaves</v>
      </c>
      <c r="N5256" s="21" t="str">
        <f t="shared" si="19"/>
        <v/>
      </c>
      <c r="O5256" s="21"/>
      <c r="P5256" s="21" t="s">
        <v>29234</v>
      </c>
      <c r="Q5256" s="21"/>
      <c r="R5256" s="21" t="str">
        <f>LEFT('2012-2022'!$P5256,4)</f>
        <v>2020</v>
      </c>
      <c r="S5256" s="21" t="s">
        <v>43</v>
      </c>
      <c r="T5256" s="21"/>
      <c r="U5256" s="21"/>
      <c r="V5256" s="21"/>
      <c r="W5256" s="27"/>
      <c r="X5256" s="27"/>
      <c r="Y5256" s="28"/>
    </row>
    <row r="5257" ht="15.75" customHeight="1">
      <c r="A5257" s="21">
        <v>3.1942975E7</v>
      </c>
      <c r="B5257" s="21" t="s">
        <v>29335</v>
      </c>
      <c r="C5257" s="21" t="s">
        <v>29336</v>
      </c>
      <c r="D5257" s="21" t="s">
        <v>29337</v>
      </c>
      <c r="E5257" s="21" t="s">
        <v>21536</v>
      </c>
      <c r="F5257" s="21" t="s">
        <v>1622</v>
      </c>
      <c r="G5257" s="21">
        <v>2020.0</v>
      </c>
      <c r="H5257" s="26">
        <v>43847.0</v>
      </c>
      <c r="I5257" s="21"/>
      <c r="J5257" s="21"/>
      <c r="K5257" s="21" t="s">
        <v>29338</v>
      </c>
      <c r="L5257" s="21" t="str">
        <f>IF(ISNUMBER(VLOOKUP(A5257,EXCL,1,FALSE)),"Excluido",IF(ISNUMBER(VLOOKUP(A5257,POST,1,FALSE)),"PostAlerta",IF(ISNUMBER(VLOOKUP(A5257,PRE,1,FALSE)),"PreAlerta","")))</f>
        <v>PostAlerta</v>
      </c>
      <c r="M5257" s="21" t="str">
        <f>IF(ISNUMBER(A5257),(IF(ISNUMBER(VLOOKUP(A5257,KEYWORDS,1,FALSE)),"C/PalabrasClaves","S/PalabrasClaves")),"")</f>
        <v>S/PalabrasClaves</v>
      </c>
      <c r="N5257" s="21" t="str">
        <f t="shared" si="19"/>
        <v/>
      </c>
      <c r="O5257" s="21"/>
      <c r="P5257" s="21" t="s">
        <v>29339</v>
      </c>
      <c r="Q5257" s="21"/>
      <c r="R5257" s="21" t="str">
        <f>LEFT('2012-2022'!$P5257,4)</f>
        <v>2020</v>
      </c>
      <c r="S5257" s="21" t="s">
        <v>43</v>
      </c>
      <c r="T5257" s="21"/>
      <c r="U5257" s="21"/>
      <c r="V5257" s="21"/>
      <c r="W5257" s="27"/>
      <c r="X5257" s="27"/>
      <c r="Y5257" s="12"/>
    </row>
    <row r="5258" ht="15.75" customHeight="1">
      <c r="A5258" s="21">
        <v>3.1945327E7</v>
      </c>
      <c r="B5258" s="21" t="s">
        <v>29340</v>
      </c>
      <c r="C5258" s="21" t="s">
        <v>29341</v>
      </c>
      <c r="D5258" s="21" t="s">
        <v>29342</v>
      </c>
      <c r="E5258" s="21" t="s">
        <v>29343</v>
      </c>
      <c r="F5258" s="21" t="s">
        <v>214</v>
      </c>
      <c r="G5258" s="21">
        <v>2020.0</v>
      </c>
      <c r="H5258" s="26">
        <v>43847.0</v>
      </c>
      <c r="I5258" s="21"/>
      <c r="J5258" s="21"/>
      <c r="K5258" s="21" t="s">
        <v>29344</v>
      </c>
      <c r="L5258" s="21" t="str">
        <f>IF(ISNUMBER(VLOOKUP(A5258,EXCL,1,FALSE)),"Excluido",IF(ISNUMBER(VLOOKUP(A5258,POST,1,FALSE)),"PostAlerta",IF(ISNUMBER(VLOOKUP(A5258,PRE,1,FALSE)),"PreAlerta","")))</f>
        <v>PostAlerta</v>
      </c>
      <c r="M5258" s="21" t="str">
        <f>IF(ISNUMBER(A5258),(IF(ISNUMBER(VLOOKUP(A5258,KEYWORDS,1,FALSE)),"C/PalabrasClaves","S/PalabrasClaves")),"")</f>
        <v>S/PalabrasClaves</v>
      </c>
      <c r="N5258" s="21" t="str">
        <f t="shared" si="19"/>
        <v/>
      </c>
      <c r="O5258" s="21"/>
      <c r="P5258" s="21" t="s">
        <v>29234</v>
      </c>
      <c r="Q5258" s="21"/>
      <c r="R5258" s="21" t="str">
        <f>LEFT('2012-2022'!$P5258,4)</f>
        <v>2020</v>
      </c>
      <c r="S5258" s="21" t="s">
        <v>43</v>
      </c>
      <c r="T5258" s="21"/>
      <c r="U5258" s="21"/>
      <c r="V5258" s="21"/>
      <c r="W5258" s="27"/>
      <c r="X5258" s="27"/>
      <c r="Y5258" s="28"/>
    </row>
    <row r="5259" ht="15.75" customHeight="1">
      <c r="A5259" s="21">
        <v>3.1953633E7</v>
      </c>
      <c r="B5259" s="21" t="s">
        <v>29345</v>
      </c>
      <c r="C5259" s="21" t="s">
        <v>29346</v>
      </c>
      <c r="D5259" s="21" t="s">
        <v>29347</v>
      </c>
      <c r="E5259" s="21" t="s">
        <v>29348</v>
      </c>
      <c r="F5259" s="21" t="s">
        <v>664</v>
      </c>
      <c r="G5259" s="21">
        <v>2020.0</v>
      </c>
      <c r="H5259" s="26">
        <v>43849.0</v>
      </c>
      <c r="I5259" s="21"/>
      <c r="J5259" s="21"/>
      <c r="K5259" s="21" t="s">
        <v>29349</v>
      </c>
      <c r="L5259" s="21" t="str">
        <f>IF(ISNUMBER(VLOOKUP(A5259,EXCL,1,FALSE)),"Excluido",IF(ISNUMBER(VLOOKUP(A5259,POST,1,FALSE)),"PostAlerta",IF(ISNUMBER(VLOOKUP(A5259,PRE,1,FALSE)),"PreAlerta","")))</f>
        <v>PostAlerta</v>
      </c>
      <c r="M5259" s="21" t="str">
        <f>IF(ISNUMBER(A5259),(IF(ISNUMBER(VLOOKUP(A5259,KEYWORDS,1,FALSE)),"C/PalabrasClaves","S/PalabrasClaves")),"")</f>
        <v>S/PalabrasClaves</v>
      </c>
      <c r="N5259" s="21" t="str">
        <f t="shared" si="19"/>
        <v/>
      </c>
      <c r="O5259" s="21"/>
      <c r="P5259" s="21" t="s">
        <v>29234</v>
      </c>
      <c r="Q5259" s="21"/>
      <c r="R5259" s="21" t="str">
        <f>LEFT('2012-2022'!$P5259,4)</f>
        <v>2020</v>
      </c>
      <c r="S5259" s="21" t="s">
        <v>43</v>
      </c>
      <c r="T5259" s="21"/>
      <c r="U5259" s="21"/>
      <c r="V5259" s="21"/>
      <c r="W5259" s="27"/>
      <c r="X5259" s="27"/>
      <c r="Y5259" s="12"/>
    </row>
    <row r="5260" ht="15.75" customHeight="1">
      <c r="A5260" s="21">
        <v>3.1955791E7</v>
      </c>
      <c r="B5260" s="21" t="s">
        <v>29350</v>
      </c>
      <c r="C5260" s="21" t="s">
        <v>29351</v>
      </c>
      <c r="D5260" s="21" t="s">
        <v>29352</v>
      </c>
      <c r="E5260" s="21" t="s">
        <v>12915</v>
      </c>
      <c r="F5260" s="21" t="s">
        <v>1312</v>
      </c>
      <c r="G5260" s="21">
        <v>2020.0</v>
      </c>
      <c r="H5260" s="26">
        <v>43851.0</v>
      </c>
      <c r="I5260" s="21" t="s">
        <v>29353</v>
      </c>
      <c r="J5260" s="21"/>
      <c r="K5260" s="21" t="s">
        <v>29354</v>
      </c>
      <c r="L5260" s="21" t="str">
        <f>IF(ISNUMBER(VLOOKUP(A5260,EXCL,1,FALSE)),"Excluido",IF(ISNUMBER(VLOOKUP(A5260,POST,1,FALSE)),"PostAlerta",IF(ISNUMBER(VLOOKUP(A5260,PRE,1,FALSE)),"PreAlerta","")))</f>
        <v>PostAlerta</v>
      </c>
      <c r="M5260" s="21" t="str">
        <f>IF(ISNUMBER(A5260),(IF(ISNUMBER(VLOOKUP(A5260,KEYWORDS,1,FALSE)),"C/PalabrasClaves","S/PalabrasClaves")),"")</f>
        <v>S/PalabrasClaves</v>
      </c>
      <c r="N5260" s="21" t="str">
        <f t="shared" si="19"/>
        <v/>
      </c>
      <c r="O5260" s="21"/>
      <c r="P5260" s="21" t="s">
        <v>29234</v>
      </c>
      <c r="Q5260" s="21"/>
      <c r="R5260" s="21" t="str">
        <f>LEFT('2012-2022'!$P5260,4)</f>
        <v>2020</v>
      </c>
      <c r="S5260" s="21" t="s">
        <v>43</v>
      </c>
      <c r="T5260" s="21"/>
      <c r="U5260" s="21"/>
      <c r="V5260" s="21"/>
      <c r="W5260" s="27"/>
      <c r="X5260" s="27"/>
      <c r="Y5260" s="28"/>
    </row>
    <row r="5261" ht="15.75" customHeight="1">
      <c r="A5261" s="21">
        <v>3.195811E7</v>
      </c>
      <c r="B5261" s="21" t="s">
        <v>29355</v>
      </c>
      <c r="C5261" s="21" t="s">
        <v>29356</v>
      </c>
      <c r="D5261" s="21" t="s">
        <v>29357</v>
      </c>
      <c r="E5261" s="21" t="s">
        <v>3813</v>
      </c>
      <c r="F5261" s="21" t="s">
        <v>2843</v>
      </c>
      <c r="G5261" s="21">
        <v>2020.0</v>
      </c>
      <c r="H5261" s="26">
        <v>43851.0</v>
      </c>
      <c r="I5261" s="21" t="s">
        <v>29358</v>
      </c>
      <c r="J5261" s="21"/>
      <c r="K5261" s="21" t="s">
        <v>29359</v>
      </c>
      <c r="L5261" s="21" t="str">
        <f>IF(ISNUMBER(VLOOKUP(A5261,EXCL,1,FALSE)),"Excluido",IF(ISNUMBER(VLOOKUP(A5261,POST,1,FALSE)),"PostAlerta",IF(ISNUMBER(VLOOKUP(A5261,PRE,1,FALSE)),"PreAlerta","")))</f>
        <v>PostAlerta</v>
      </c>
      <c r="M5261" s="21" t="str">
        <f>IF(ISNUMBER(A5261),(IF(ISNUMBER(VLOOKUP(A5261,KEYWORDS,1,FALSE)),"C/PalabrasClaves","S/PalabrasClaves")),"")</f>
        <v>S/PalabrasClaves</v>
      </c>
      <c r="N5261" s="21" t="str">
        <f t="shared" si="19"/>
        <v/>
      </c>
      <c r="O5261" s="21"/>
      <c r="P5261" s="21" t="s">
        <v>29339</v>
      </c>
      <c r="Q5261" s="21"/>
      <c r="R5261" s="21" t="str">
        <f>LEFT('2012-2022'!$P5261,4)</f>
        <v>2020</v>
      </c>
      <c r="S5261" s="21" t="s">
        <v>43</v>
      </c>
      <c r="T5261" s="21"/>
      <c r="U5261" s="21"/>
      <c r="V5261" s="21"/>
      <c r="W5261" s="27"/>
      <c r="X5261" s="27"/>
      <c r="Y5261" s="12"/>
    </row>
    <row r="5262" ht="15.75" customHeight="1">
      <c r="A5262" s="21">
        <v>3.1958375E7</v>
      </c>
      <c r="B5262" s="21" t="s">
        <v>29360</v>
      </c>
      <c r="C5262" s="21" t="s">
        <v>29361</v>
      </c>
      <c r="D5262" s="21" t="s">
        <v>29362</v>
      </c>
      <c r="E5262" s="21" t="s">
        <v>29363</v>
      </c>
      <c r="F5262" s="21" t="s">
        <v>386</v>
      </c>
      <c r="G5262" s="21">
        <v>2020.0</v>
      </c>
      <c r="H5262" s="26">
        <v>43851.0</v>
      </c>
      <c r="I5262" s="21"/>
      <c r="J5262" s="21"/>
      <c r="K5262" s="21"/>
      <c r="L5262" s="21" t="str">
        <f>IF(ISNUMBER(VLOOKUP(A5262,EXCL,1,FALSE)),"Excluido",IF(ISNUMBER(VLOOKUP(A5262,POST,1,FALSE)),"PostAlerta",IF(ISNUMBER(VLOOKUP(A5262,PRE,1,FALSE)),"PreAlerta","")))</f>
        <v>PostAlerta</v>
      </c>
      <c r="M5262" s="21" t="str">
        <f>IF(ISNUMBER(A5262),(IF(ISNUMBER(VLOOKUP(A5262,KEYWORDS,1,FALSE)),"C/PalabrasClaves","S/PalabrasClaves")),"")</f>
        <v>S/PalabrasClaves</v>
      </c>
      <c r="N5262" s="21" t="str">
        <f t="shared" si="19"/>
        <v/>
      </c>
      <c r="O5262" s="21"/>
      <c r="P5262" s="21" t="s">
        <v>29234</v>
      </c>
      <c r="Q5262" s="21"/>
      <c r="R5262" s="21" t="str">
        <f>LEFT('2012-2022'!$P5262,4)</f>
        <v>2020</v>
      </c>
      <c r="S5262" s="21" t="s">
        <v>43</v>
      </c>
      <c r="T5262" s="21"/>
      <c r="U5262" s="21"/>
      <c r="V5262" s="21"/>
      <c r="W5262" s="27"/>
      <c r="X5262" s="27"/>
      <c r="Y5262" s="28"/>
    </row>
    <row r="5263" ht="15.75" customHeight="1">
      <c r="A5263" s="21">
        <v>3.1961304E7</v>
      </c>
      <c r="B5263" s="21" t="s">
        <v>29364</v>
      </c>
      <c r="C5263" s="21" t="s">
        <v>29365</v>
      </c>
      <c r="D5263" s="21" t="s">
        <v>29366</v>
      </c>
      <c r="E5263" s="21" t="s">
        <v>2711</v>
      </c>
      <c r="F5263" s="21" t="s">
        <v>508</v>
      </c>
      <c r="G5263" s="21">
        <v>2020.0</v>
      </c>
      <c r="H5263" s="26">
        <v>43852.0</v>
      </c>
      <c r="I5263" s="21" t="s">
        <v>29367</v>
      </c>
      <c r="J5263" s="21"/>
      <c r="K5263" s="21" t="s">
        <v>29368</v>
      </c>
      <c r="L5263" s="21" t="str">
        <f>IF(ISNUMBER(VLOOKUP(A5263,EXCL,1,FALSE)),"Excluido",IF(ISNUMBER(VLOOKUP(A5263,POST,1,FALSE)),"PostAlerta",IF(ISNUMBER(VLOOKUP(A5263,PRE,1,FALSE)),"PreAlerta","")))</f>
        <v>PostAlerta</v>
      </c>
      <c r="M5263" s="21" t="str">
        <f>IF(ISNUMBER(A5263),(IF(ISNUMBER(VLOOKUP(A5263,KEYWORDS,1,FALSE)),"C/PalabrasClaves","S/PalabrasClaves")),"")</f>
        <v>S/PalabrasClaves</v>
      </c>
      <c r="N5263" s="21" t="str">
        <f t="shared" si="19"/>
        <v/>
      </c>
      <c r="O5263" s="21"/>
      <c r="P5263" s="21" t="s">
        <v>29234</v>
      </c>
      <c r="Q5263" s="21"/>
      <c r="R5263" s="21" t="str">
        <f>LEFT('2012-2022'!$P5263,4)</f>
        <v>2020</v>
      </c>
      <c r="S5263" s="21" t="s">
        <v>43</v>
      </c>
      <c r="T5263" s="21"/>
      <c r="U5263" s="21"/>
      <c r="V5263" s="21"/>
      <c r="W5263" s="27"/>
      <c r="X5263" s="27"/>
      <c r="Y5263" s="12"/>
    </row>
    <row r="5264" ht="15.75" customHeight="1">
      <c r="A5264" s="21">
        <v>3.1961312E7</v>
      </c>
      <c r="B5264" s="21" t="s">
        <v>29369</v>
      </c>
      <c r="C5264" s="21" t="s">
        <v>29370</v>
      </c>
      <c r="D5264" s="21" t="s">
        <v>29371</v>
      </c>
      <c r="E5264" s="21" t="s">
        <v>29372</v>
      </c>
      <c r="F5264" s="21" t="s">
        <v>508</v>
      </c>
      <c r="G5264" s="21">
        <v>2020.0</v>
      </c>
      <c r="H5264" s="26">
        <v>43852.0</v>
      </c>
      <c r="I5264" s="21" t="s">
        <v>29373</v>
      </c>
      <c r="J5264" s="21"/>
      <c r="K5264" s="21" t="s">
        <v>29374</v>
      </c>
      <c r="L5264" s="21" t="str">
        <f>IF(ISNUMBER(VLOOKUP(A5264,EXCL,1,FALSE)),"Excluido",IF(ISNUMBER(VLOOKUP(A5264,POST,1,FALSE)),"PostAlerta",IF(ISNUMBER(VLOOKUP(A5264,PRE,1,FALSE)),"PreAlerta","")))</f>
        <v>PostAlerta</v>
      </c>
      <c r="M5264" s="21" t="str">
        <f>IF(ISNUMBER(A5264),(IF(ISNUMBER(VLOOKUP(A5264,KEYWORDS,1,FALSE)),"C/PalabrasClaves","S/PalabrasClaves")),"")</f>
        <v>S/PalabrasClaves</v>
      </c>
      <c r="N5264" s="21" t="str">
        <f t="shared" si="19"/>
        <v/>
      </c>
      <c r="O5264" s="21"/>
      <c r="P5264" s="21" t="s">
        <v>29234</v>
      </c>
      <c r="Q5264" s="21"/>
      <c r="R5264" s="21" t="str">
        <f>LEFT('2012-2022'!$P5264,4)</f>
        <v>2020</v>
      </c>
      <c r="S5264" s="21" t="s">
        <v>43</v>
      </c>
      <c r="T5264" s="21"/>
      <c r="U5264" s="21"/>
      <c r="V5264" s="21"/>
      <c r="W5264" s="27"/>
      <c r="X5264" s="27"/>
      <c r="Y5264" s="28"/>
    </row>
    <row r="5265" ht="15.75" customHeight="1">
      <c r="A5265" s="21">
        <v>3.1961319E7</v>
      </c>
      <c r="B5265" s="21" t="s">
        <v>29375</v>
      </c>
      <c r="C5265" s="21" t="s">
        <v>29376</v>
      </c>
      <c r="D5265" s="21" t="s">
        <v>29377</v>
      </c>
      <c r="E5265" s="21" t="s">
        <v>29378</v>
      </c>
      <c r="F5265" s="21" t="s">
        <v>508</v>
      </c>
      <c r="G5265" s="21">
        <v>2020.0</v>
      </c>
      <c r="H5265" s="26">
        <v>43852.0</v>
      </c>
      <c r="I5265" s="21" t="s">
        <v>29379</v>
      </c>
      <c r="J5265" s="21"/>
      <c r="K5265" s="21" t="s">
        <v>29380</v>
      </c>
      <c r="L5265" s="21" t="str">
        <f>IF(ISNUMBER(VLOOKUP(A5265,EXCL,1,FALSE)),"Excluido",IF(ISNUMBER(VLOOKUP(A5265,POST,1,FALSE)),"PostAlerta",IF(ISNUMBER(VLOOKUP(A5265,PRE,1,FALSE)),"PreAlerta","")))</f>
        <v>PostAlerta</v>
      </c>
      <c r="M5265" s="21" t="str">
        <f>IF(ISNUMBER(A5265),(IF(ISNUMBER(VLOOKUP(A5265,KEYWORDS,1,FALSE)),"C/PalabrasClaves","S/PalabrasClaves")),"")</f>
        <v>S/PalabrasClaves</v>
      </c>
      <c r="N5265" s="21" t="str">
        <f t="shared" si="19"/>
        <v/>
      </c>
      <c r="O5265" s="21"/>
      <c r="P5265" s="21" t="s">
        <v>29234</v>
      </c>
      <c r="Q5265" s="21"/>
      <c r="R5265" s="21" t="str">
        <f>LEFT('2012-2022'!$P5265,4)</f>
        <v>2020</v>
      </c>
      <c r="S5265" s="21" t="s">
        <v>43</v>
      </c>
      <c r="T5265" s="21"/>
      <c r="U5265" s="21"/>
      <c r="V5265" s="21"/>
      <c r="W5265" s="27"/>
      <c r="X5265" s="27"/>
      <c r="Y5265" s="12"/>
    </row>
    <row r="5266" ht="15.75" customHeight="1">
      <c r="A5266" s="21">
        <v>3.1971489E7</v>
      </c>
      <c r="B5266" s="21" t="s">
        <v>29381</v>
      </c>
      <c r="C5266" s="21" t="s">
        <v>29382</v>
      </c>
      <c r="D5266" s="21" t="s">
        <v>29383</v>
      </c>
      <c r="E5266" s="21" t="s">
        <v>29384</v>
      </c>
      <c r="F5266" s="21" t="s">
        <v>386</v>
      </c>
      <c r="G5266" s="21">
        <v>2020.0</v>
      </c>
      <c r="H5266" s="26">
        <v>43854.0</v>
      </c>
      <c r="I5266" s="21"/>
      <c r="J5266" s="21"/>
      <c r="K5266" s="21"/>
      <c r="L5266" s="21" t="str">
        <f>IF(ISNUMBER(VLOOKUP(A5266,EXCL,1,FALSE)),"Excluido",IF(ISNUMBER(VLOOKUP(A5266,POST,1,FALSE)),"PostAlerta",IF(ISNUMBER(VLOOKUP(A5266,PRE,1,FALSE)),"PreAlerta","")))</f>
        <v>PostAlerta</v>
      </c>
      <c r="M5266" s="21" t="str">
        <f>IF(ISNUMBER(A5266),(IF(ISNUMBER(VLOOKUP(A5266,KEYWORDS,1,FALSE)),"C/PalabrasClaves","S/PalabrasClaves")),"")</f>
        <v>S/PalabrasClaves</v>
      </c>
      <c r="N5266" s="21" t="str">
        <f t="shared" si="19"/>
        <v/>
      </c>
      <c r="O5266" s="21"/>
      <c r="P5266" s="21" t="s">
        <v>29234</v>
      </c>
      <c r="Q5266" s="21"/>
      <c r="R5266" s="21" t="str">
        <f>LEFT('2012-2022'!$P5266,4)</f>
        <v>2020</v>
      </c>
      <c r="S5266" s="21" t="s">
        <v>43</v>
      </c>
      <c r="T5266" s="21"/>
      <c r="U5266" s="21"/>
      <c r="V5266" s="21"/>
      <c r="W5266" s="27"/>
      <c r="X5266" s="27"/>
      <c r="Y5266" s="28"/>
    </row>
    <row r="5267" ht="15.75" customHeight="1">
      <c r="A5267" s="21">
        <v>3.2145725E7</v>
      </c>
      <c r="B5267" s="21" t="s">
        <v>29385</v>
      </c>
      <c r="C5267" s="21" t="s">
        <v>29386</v>
      </c>
      <c r="D5267" s="21" t="s">
        <v>29387</v>
      </c>
      <c r="E5267" s="21" t="s">
        <v>14103</v>
      </c>
      <c r="F5267" s="21" t="s">
        <v>2562</v>
      </c>
      <c r="G5267" s="21">
        <v>2020.0</v>
      </c>
      <c r="H5267" s="26">
        <v>43899.0</v>
      </c>
      <c r="I5267" s="21" t="s">
        <v>29388</v>
      </c>
      <c r="J5267" s="21"/>
      <c r="K5267" s="21" t="s">
        <v>29389</v>
      </c>
      <c r="L5267" s="21" t="str">
        <f>IF(ISNUMBER(VLOOKUP(A5267,EXCL,1,FALSE)),"Excluido",IF(ISNUMBER(VLOOKUP(A5267,POST,1,FALSE)),"PostAlerta",IF(ISNUMBER(VLOOKUP(A5267,PRE,1,FALSE)),"PreAlerta","")))</f>
        <v>PostAlerta</v>
      </c>
      <c r="M5267" s="21" t="str">
        <f>IF(ISNUMBER(A5267),(IF(ISNUMBER(VLOOKUP(A5267,KEYWORDS,1,FALSE)),"C/PalabrasClaves","S/PalabrasClaves")),"")</f>
        <v>S/PalabrasClaves</v>
      </c>
      <c r="N5267" s="21" t="str">
        <f t="shared" si="19"/>
        <v/>
      </c>
      <c r="O5267" s="21"/>
      <c r="P5267" s="21" t="s">
        <v>29234</v>
      </c>
      <c r="Q5267" s="21"/>
      <c r="R5267" s="21" t="str">
        <f>LEFT('2012-2022'!$P5267,4)</f>
        <v>2020</v>
      </c>
      <c r="S5267" s="21" t="s">
        <v>43</v>
      </c>
      <c r="T5267" s="21"/>
      <c r="U5267" s="21"/>
      <c r="V5267" s="21"/>
      <c r="W5267" s="27"/>
      <c r="X5267" s="27"/>
      <c r="Y5267" s="12"/>
    </row>
    <row r="5268" ht="15.75" customHeight="1">
      <c r="A5268" s="21">
        <v>3.2877141E7</v>
      </c>
      <c r="B5268" s="21" t="s">
        <v>6178</v>
      </c>
      <c r="C5268" s="21" t="s">
        <v>9881</v>
      </c>
      <c r="D5268" s="21" t="s">
        <v>29390</v>
      </c>
      <c r="E5268" s="21" t="s">
        <v>9883</v>
      </c>
      <c r="F5268" s="21" t="s">
        <v>29391</v>
      </c>
      <c r="G5268" s="21">
        <v>2020.0</v>
      </c>
      <c r="H5268" s="26">
        <v>44077.0</v>
      </c>
      <c r="I5268" s="21"/>
      <c r="J5268" s="21"/>
      <c r="K5268" s="21"/>
      <c r="L5268" s="21" t="str">
        <f>IF(ISNUMBER(VLOOKUP(A5268,EXCL,1,FALSE)),"Excluido",IF(ISNUMBER(VLOOKUP(A5268,POST,1,FALSE)),"PostAlerta",IF(ISNUMBER(VLOOKUP(A5268,PRE,1,FALSE)),"PreAlerta","")))</f>
        <v>Excluido</v>
      </c>
      <c r="M5268" s="21" t="str">
        <f>IF(ISNUMBER(A5268),(IF(ISNUMBER(VLOOKUP(A5268,KEYWORDS,1,FALSE)),"C/PalabrasClaves","S/PalabrasClaves")),"")</f>
        <v>S/PalabrasClaves</v>
      </c>
      <c r="N5268" s="21" t="str">
        <f t="shared" si="19"/>
        <v/>
      </c>
      <c r="O5268" s="21"/>
      <c r="P5268" s="21" t="s">
        <v>29234</v>
      </c>
      <c r="Q5268" s="21"/>
      <c r="R5268" s="21" t="str">
        <f>LEFT('2012-2022'!$P5268,4)</f>
        <v>2020</v>
      </c>
      <c r="S5268" s="21" t="s">
        <v>43</v>
      </c>
      <c r="T5268" s="21"/>
      <c r="U5268" s="21"/>
      <c r="V5268" s="21"/>
      <c r="W5268" s="27"/>
      <c r="X5268" s="27"/>
      <c r="Y5268" s="28"/>
    </row>
    <row r="5269" ht="15.75" customHeight="1">
      <c r="A5269" s="21">
        <v>3.3659781E7</v>
      </c>
      <c r="B5269" s="21" t="s">
        <v>29392</v>
      </c>
      <c r="C5269" s="21" t="s">
        <v>29393</v>
      </c>
      <c r="D5269" s="21" t="s">
        <v>29394</v>
      </c>
      <c r="E5269" s="21" t="s">
        <v>12739</v>
      </c>
      <c r="F5269" s="21" t="s">
        <v>29395</v>
      </c>
      <c r="G5269" s="21">
        <v>2020.0</v>
      </c>
      <c r="H5269" s="26">
        <v>44259.0</v>
      </c>
      <c r="I5269" s="21" t="s">
        <v>29396</v>
      </c>
      <c r="J5269" s="21"/>
      <c r="K5269" s="21" t="s">
        <v>29397</v>
      </c>
      <c r="L5269" s="21" t="str">
        <f>IF(ISNUMBER(VLOOKUP(A5269,EXCL,1,FALSE)),"Excluido",IF(ISNUMBER(VLOOKUP(A5269,POST,1,FALSE)),"PostAlerta",IF(ISNUMBER(VLOOKUP(A5269,PRE,1,FALSE)),"PreAlerta","")))</f>
        <v>PostAlerta</v>
      </c>
      <c r="M5269" s="21" t="str">
        <f>IF(ISNUMBER(A5269),(IF(ISNUMBER(VLOOKUP(A5269,KEYWORDS,1,FALSE)),"C/PalabrasClaves","S/PalabrasClaves")),"")</f>
        <v>S/PalabrasClaves</v>
      </c>
      <c r="N5269" s="21" t="str">
        <f t="shared" si="19"/>
        <v/>
      </c>
      <c r="O5269" s="21"/>
      <c r="P5269" s="21" t="s">
        <v>29234</v>
      </c>
      <c r="Q5269" s="21"/>
      <c r="R5269" s="21" t="str">
        <f>LEFT('2012-2022'!$P5269,4)</f>
        <v>2020</v>
      </c>
      <c r="S5269" s="21" t="s">
        <v>43</v>
      </c>
      <c r="T5269" s="21"/>
      <c r="U5269" s="21"/>
      <c r="V5269" s="21"/>
      <c r="W5269" s="27"/>
      <c r="X5269" s="27"/>
      <c r="Y5269" s="12"/>
    </row>
    <row r="5270" ht="15.75" customHeight="1">
      <c r="A5270" s="21">
        <v>3.2117791E7</v>
      </c>
      <c r="B5270" s="21" t="s">
        <v>29398</v>
      </c>
      <c r="C5270" s="21" t="s">
        <v>29399</v>
      </c>
      <c r="D5270" s="21" t="s">
        <v>29400</v>
      </c>
      <c r="E5270" s="21" t="s">
        <v>29401</v>
      </c>
      <c r="F5270" s="21" t="s">
        <v>3171</v>
      </c>
      <c r="G5270" s="21">
        <v>2020.0</v>
      </c>
      <c r="H5270" s="26">
        <v>43893.0</v>
      </c>
      <c r="I5270" s="21" t="s">
        <v>29402</v>
      </c>
      <c r="J5270" s="21"/>
      <c r="K5270" s="21" t="s">
        <v>29403</v>
      </c>
      <c r="L5270" s="21" t="str">
        <f>IF(ISNUMBER(VLOOKUP(A5270,EXCL,1,FALSE)),"Excluido",IF(ISNUMBER(VLOOKUP(A5270,POST,1,FALSE)),"PostAlerta",IF(ISNUMBER(VLOOKUP(A5270,PRE,1,FALSE)),"PreAlerta","")))</f>
        <v>PostAlerta</v>
      </c>
      <c r="M5270" s="21" t="str">
        <f>IF(ISNUMBER(A5270),(IF(ISNUMBER(VLOOKUP(A5270,KEYWORDS,1,FALSE)),"C/PalabrasClaves","S/PalabrasClaves")),"")</f>
        <v>S/PalabrasClaves</v>
      </c>
      <c r="N5270" s="21" t="str">
        <f t="shared" si="19"/>
        <v/>
      </c>
      <c r="O5270" s="21"/>
      <c r="P5270" s="21" t="s">
        <v>29404</v>
      </c>
      <c r="Q5270" s="21"/>
      <c r="R5270" s="21" t="str">
        <f>LEFT('2012-2022'!$P5270,4)</f>
        <v>2020</v>
      </c>
      <c r="S5270" s="21" t="s">
        <v>43</v>
      </c>
      <c r="T5270" s="21"/>
      <c r="U5270" s="21"/>
      <c r="V5270" s="21"/>
      <c r="W5270" s="27"/>
      <c r="X5270" s="27"/>
      <c r="Y5270" s="28"/>
    </row>
    <row r="5271" ht="15.75" customHeight="1">
      <c r="A5271" s="21">
        <v>3.2028994E7</v>
      </c>
      <c r="B5271" s="21" t="s">
        <v>29405</v>
      </c>
      <c r="C5271" s="21" t="s">
        <v>29406</v>
      </c>
      <c r="D5271" s="21" t="s">
        <v>29407</v>
      </c>
      <c r="E5271" s="21" t="s">
        <v>3225</v>
      </c>
      <c r="F5271" s="21" t="s">
        <v>332</v>
      </c>
      <c r="G5271" s="21">
        <v>2020.0</v>
      </c>
      <c r="H5271" s="26">
        <v>43869.0</v>
      </c>
      <c r="I5271" s="21" t="s">
        <v>29408</v>
      </c>
      <c r="J5271" s="21"/>
      <c r="K5271" s="21" t="s">
        <v>29409</v>
      </c>
      <c r="L5271" s="21" t="str">
        <f>IF(ISNUMBER(VLOOKUP(A5271,EXCL,1,FALSE)),"Excluido",IF(ISNUMBER(VLOOKUP(A5271,POST,1,FALSE)),"PostAlerta",IF(ISNUMBER(VLOOKUP(A5271,PRE,1,FALSE)),"PreAlerta","")))</f>
        <v>PostAlerta</v>
      </c>
      <c r="M5271" s="21" t="str">
        <f>IF(ISNUMBER(A5271),(IF(ISNUMBER(VLOOKUP(A5271,KEYWORDS,1,FALSE)),"C/PalabrasClaves","S/PalabrasClaves")),"")</f>
        <v>S/PalabrasClaves</v>
      </c>
      <c r="N5271" s="21" t="str">
        <f t="shared" si="19"/>
        <v/>
      </c>
      <c r="O5271" s="21"/>
      <c r="P5271" s="21" t="s">
        <v>29410</v>
      </c>
      <c r="Q5271" s="21"/>
      <c r="R5271" s="21" t="str">
        <f>LEFT('2012-2022'!$P5271,4)</f>
        <v>2020</v>
      </c>
      <c r="S5271" s="21" t="s">
        <v>43</v>
      </c>
      <c r="T5271" s="21"/>
      <c r="U5271" s="21"/>
      <c r="V5271" s="21"/>
      <c r="W5271" s="27"/>
      <c r="X5271" s="27"/>
      <c r="Y5271" s="12"/>
    </row>
    <row r="5272" ht="15.75" customHeight="1">
      <c r="A5272" s="21">
        <v>3.2028946E7</v>
      </c>
      <c r="B5272" s="21" t="s">
        <v>29411</v>
      </c>
      <c r="C5272" s="21" t="s">
        <v>29412</v>
      </c>
      <c r="D5272" s="21" t="s">
        <v>29413</v>
      </c>
      <c r="E5272" s="21" t="s">
        <v>29414</v>
      </c>
      <c r="F5272" s="21" t="s">
        <v>818</v>
      </c>
      <c r="G5272" s="21">
        <v>2020.0</v>
      </c>
      <c r="H5272" s="26">
        <v>43869.0</v>
      </c>
      <c r="I5272" s="21" t="s">
        <v>29415</v>
      </c>
      <c r="J5272" s="21"/>
      <c r="K5272" s="21" t="s">
        <v>29416</v>
      </c>
      <c r="L5272" s="21" t="str">
        <f>IF(ISNUMBER(VLOOKUP(A5272,EXCL,1,FALSE)),"Excluido",IF(ISNUMBER(VLOOKUP(A5272,POST,1,FALSE)),"PostAlerta",IF(ISNUMBER(VLOOKUP(A5272,PRE,1,FALSE)),"PreAlerta","")))</f>
        <v>PostAlerta</v>
      </c>
      <c r="M5272" s="21" t="str">
        <f>IF(ISNUMBER(A5272),(IF(ISNUMBER(VLOOKUP(A5272,KEYWORDS,1,FALSE)),"C/PalabrasClaves","S/PalabrasClaves")),"")</f>
        <v>S/PalabrasClaves</v>
      </c>
      <c r="N5272" s="21" t="str">
        <f t="shared" si="19"/>
        <v/>
      </c>
      <c r="O5272" s="21"/>
      <c r="P5272" s="21" t="s">
        <v>29417</v>
      </c>
      <c r="Q5272" s="21"/>
      <c r="R5272" s="21" t="str">
        <f>LEFT('2012-2022'!$P5272,4)</f>
        <v>2020</v>
      </c>
      <c r="S5272" s="21" t="s">
        <v>43</v>
      </c>
      <c r="T5272" s="21"/>
      <c r="U5272" s="21"/>
      <c r="V5272" s="21"/>
      <c r="W5272" s="27"/>
      <c r="X5272" s="27"/>
      <c r="Y5272" s="28"/>
    </row>
    <row r="5273" ht="15.75" customHeight="1">
      <c r="A5273" s="21">
        <v>3.2041638E7</v>
      </c>
      <c r="B5273" s="21" t="s">
        <v>29418</v>
      </c>
      <c r="C5273" s="21" t="s">
        <v>29419</v>
      </c>
      <c r="D5273" s="21" t="s">
        <v>29420</v>
      </c>
      <c r="E5273" s="21" t="s">
        <v>29421</v>
      </c>
      <c r="F5273" s="21" t="s">
        <v>332</v>
      </c>
      <c r="G5273" s="21">
        <v>2020.0</v>
      </c>
      <c r="H5273" s="26">
        <v>43873.0</v>
      </c>
      <c r="I5273" s="21" t="s">
        <v>29422</v>
      </c>
      <c r="J5273" s="21"/>
      <c r="K5273" s="21" t="s">
        <v>29423</v>
      </c>
      <c r="L5273" s="21" t="str">
        <f>IF(ISNUMBER(VLOOKUP(A5273,EXCL,1,FALSE)),"Excluido",IF(ISNUMBER(VLOOKUP(A5273,POST,1,FALSE)),"PostAlerta",IF(ISNUMBER(VLOOKUP(A5273,PRE,1,FALSE)),"PreAlerta","")))</f>
        <v>PostAlerta</v>
      </c>
      <c r="M5273" s="21" t="str">
        <f>IF(ISNUMBER(A5273),(IF(ISNUMBER(VLOOKUP(A5273,KEYWORDS,1,FALSE)),"C/PalabrasClaves","S/PalabrasClaves")),"")</f>
        <v>S/PalabrasClaves</v>
      </c>
      <c r="N5273" s="21" t="str">
        <f t="shared" si="19"/>
        <v/>
      </c>
      <c r="O5273" s="21"/>
      <c r="P5273" s="21" t="s">
        <v>29424</v>
      </c>
      <c r="Q5273" s="21"/>
      <c r="R5273" s="21" t="str">
        <f>LEFT('2012-2022'!$P5273,4)</f>
        <v>2020</v>
      </c>
      <c r="S5273" s="21" t="s">
        <v>43</v>
      </c>
      <c r="T5273" s="21"/>
      <c r="U5273" s="21"/>
      <c r="V5273" s="21"/>
      <c r="W5273" s="27"/>
      <c r="X5273" s="27"/>
      <c r="Y5273" s="12"/>
    </row>
    <row r="5274" ht="15.75" customHeight="1">
      <c r="A5274" s="21">
        <v>3.2049147E7</v>
      </c>
      <c r="B5274" s="21" t="s">
        <v>29425</v>
      </c>
      <c r="C5274" s="21" t="s">
        <v>29426</v>
      </c>
      <c r="D5274" s="21" t="s">
        <v>29427</v>
      </c>
      <c r="E5274" s="21" t="s">
        <v>29428</v>
      </c>
      <c r="F5274" s="21" t="s">
        <v>587</v>
      </c>
      <c r="G5274" s="21">
        <v>2020.0</v>
      </c>
      <c r="H5274" s="26">
        <v>43874.0</v>
      </c>
      <c r="I5274" s="21"/>
      <c r="J5274" s="21"/>
      <c r="K5274" s="21" t="s">
        <v>29429</v>
      </c>
      <c r="L5274" s="21" t="str">
        <f>IF(ISNUMBER(VLOOKUP(A5274,EXCL,1,FALSE)),"Excluido",IF(ISNUMBER(VLOOKUP(A5274,POST,1,FALSE)),"PostAlerta",IF(ISNUMBER(VLOOKUP(A5274,PRE,1,FALSE)),"PreAlerta","")))</f>
        <v>PostAlerta</v>
      </c>
      <c r="M5274" s="21" t="str">
        <f>IF(ISNUMBER(A5274),(IF(ISNUMBER(VLOOKUP(A5274,KEYWORDS,1,FALSE)),"C/PalabrasClaves","S/PalabrasClaves")),"")</f>
        <v>S/PalabrasClaves</v>
      </c>
      <c r="N5274" s="21" t="str">
        <f t="shared" si="19"/>
        <v/>
      </c>
      <c r="O5274" s="21"/>
      <c r="P5274" s="21" t="s">
        <v>29424</v>
      </c>
      <c r="Q5274" s="21"/>
      <c r="R5274" s="21" t="str">
        <f>LEFT('2012-2022'!$P5274,4)</f>
        <v>2020</v>
      </c>
      <c r="S5274" s="21" t="s">
        <v>43</v>
      </c>
      <c r="T5274" s="21"/>
      <c r="U5274" s="21"/>
      <c r="V5274" s="21"/>
      <c r="W5274" s="27"/>
      <c r="X5274" s="27"/>
      <c r="Y5274" s="28"/>
    </row>
    <row r="5275" ht="15.75" customHeight="1">
      <c r="A5275" s="21">
        <v>3.2041484E7</v>
      </c>
      <c r="B5275" s="21" t="s">
        <v>29430</v>
      </c>
      <c r="C5275" s="21" t="s">
        <v>29431</v>
      </c>
      <c r="D5275" s="21" t="s">
        <v>29432</v>
      </c>
      <c r="E5275" s="21" t="s">
        <v>29433</v>
      </c>
      <c r="F5275" s="21" t="s">
        <v>7369</v>
      </c>
      <c r="G5275" s="21">
        <v>2020.0</v>
      </c>
      <c r="H5275" s="26">
        <v>43873.0</v>
      </c>
      <c r="I5275" s="21" t="s">
        <v>29434</v>
      </c>
      <c r="J5275" s="21"/>
      <c r="K5275" s="21" t="s">
        <v>29435</v>
      </c>
      <c r="L5275" s="21" t="str">
        <f>IF(ISNUMBER(VLOOKUP(A5275,EXCL,1,FALSE)),"Excluido",IF(ISNUMBER(VLOOKUP(A5275,POST,1,FALSE)),"PostAlerta",IF(ISNUMBER(VLOOKUP(A5275,PRE,1,FALSE)),"PreAlerta","")))</f>
        <v>PostAlerta</v>
      </c>
      <c r="M5275" s="21" t="str">
        <f>IF(ISNUMBER(A5275),(IF(ISNUMBER(VLOOKUP(A5275,KEYWORDS,1,FALSE)),"C/PalabrasClaves","S/PalabrasClaves")),"")</f>
        <v>S/PalabrasClaves</v>
      </c>
      <c r="N5275" s="21" t="str">
        <f t="shared" si="19"/>
        <v/>
      </c>
      <c r="O5275" s="21"/>
      <c r="P5275" s="21" t="s">
        <v>29436</v>
      </c>
      <c r="Q5275" s="21"/>
      <c r="R5275" s="21" t="str">
        <f>LEFT('2012-2022'!$P5275,4)</f>
        <v>2020</v>
      </c>
      <c r="S5275" s="21" t="s">
        <v>43</v>
      </c>
      <c r="T5275" s="21"/>
      <c r="U5275" s="21"/>
      <c r="V5275" s="21"/>
      <c r="W5275" s="27"/>
      <c r="X5275" s="27"/>
      <c r="Y5275" s="12"/>
    </row>
    <row r="5276" ht="15.75" customHeight="1">
      <c r="A5276" s="21">
        <v>3.2054525E7</v>
      </c>
      <c r="B5276" s="21" t="s">
        <v>29437</v>
      </c>
      <c r="C5276" s="21" t="s">
        <v>29438</v>
      </c>
      <c r="D5276" s="21" t="s">
        <v>29439</v>
      </c>
      <c r="E5276" s="21" t="s">
        <v>29440</v>
      </c>
      <c r="F5276" s="21" t="s">
        <v>368</v>
      </c>
      <c r="G5276" s="21">
        <v>2020.0</v>
      </c>
      <c r="H5276" s="26">
        <v>43876.0</v>
      </c>
      <c r="I5276" s="21" t="s">
        <v>29441</v>
      </c>
      <c r="J5276" s="21"/>
      <c r="K5276" s="21" t="s">
        <v>29442</v>
      </c>
      <c r="L5276" s="21" t="str">
        <f>IF(ISNUMBER(VLOOKUP(A5276,EXCL,1,FALSE)),"Excluido",IF(ISNUMBER(VLOOKUP(A5276,POST,1,FALSE)),"PostAlerta",IF(ISNUMBER(VLOOKUP(A5276,PRE,1,FALSE)),"PreAlerta","")))</f>
        <v>PostAlerta</v>
      </c>
      <c r="M5276" s="21" t="str">
        <f>IF(ISNUMBER(A5276),(IF(ISNUMBER(VLOOKUP(A5276,KEYWORDS,1,FALSE)),"C/PalabrasClaves","S/PalabrasClaves")),"")</f>
        <v>S/PalabrasClaves</v>
      </c>
      <c r="N5276" s="21" t="str">
        <f t="shared" si="19"/>
        <v/>
      </c>
      <c r="O5276" s="21"/>
      <c r="P5276" s="21" t="s">
        <v>29443</v>
      </c>
      <c r="Q5276" s="21"/>
      <c r="R5276" s="21" t="str">
        <f>LEFT('2012-2022'!$P5276,4)</f>
        <v>2020</v>
      </c>
      <c r="S5276" s="21" t="s">
        <v>43</v>
      </c>
      <c r="T5276" s="21"/>
      <c r="U5276" s="21"/>
      <c r="V5276" s="21"/>
      <c r="W5276" s="27"/>
      <c r="X5276" s="27"/>
      <c r="Y5276" s="28"/>
    </row>
    <row r="5277" ht="15.75" customHeight="1">
      <c r="A5277" s="21">
        <v>3.2054909E7</v>
      </c>
      <c r="B5277" s="21" t="s">
        <v>29444</v>
      </c>
      <c r="C5277" s="21" t="s">
        <v>29445</v>
      </c>
      <c r="D5277" s="21" t="s">
        <v>29446</v>
      </c>
      <c r="E5277" s="21" t="s">
        <v>29447</v>
      </c>
      <c r="F5277" s="21" t="s">
        <v>5609</v>
      </c>
      <c r="G5277" s="21">
        <v>2020.0</v>
      </c>
      <c r="H5277" s="26">
        <v>43876.0</v>
      </c>
      <c r="I5277" s="21" t="s">
        <v>29448</v>
      </c>
      <c r="J5277" s="21"/>
      <c r="K5277" s="21" t="s">
        <v>29449</v>
      </c>
      <c r="L5277" s="21" t="str">
        <f>IF(ISNUMBER(VLOOKUP(A5277,EXCL,1,FALSE)),"Excluido",IF(ISNUMBER(VLOOKUP(A5277,POST,1,FALSE)),"PostAlerta",IF(ISNUMBER(VLOOKUP(A5277,PRE,1,FALSE)),"PreAlerta","")))</f>
        <v>PostAlerta</v>
      </c>
      <c r="M5277" s="21" t="str">
        <f>IF(ISNUMBER(A5277),(IF(ISNUMBER(VLOOKUP(A5277,KEYWORDS,1,FALSE)),"C/PalabrasClaves","S/PalabrasClaves")),"")</f>
        <v>S/PalabrasClaves</v>
      </c>
      <c r="N5277" s="21" t="str">
        <f t="shared" si="19"/>
        <v/>
      </c>
      <c r="O5277" s="21"/>
      <c r="P5277" s="21" t="s">
        <v>29443</v>
      </c>
      <c r="Q5277" s="21"/>
      <c r="R5277" s="21" t="str">
        <f>LEFT('2012-2022'!$P5277,4)</f>
        <v>2020</v>
      </c>
      <c r="S5277" s="21" t="s">
        <v>43</v>
      </c>
      <c r="T5277" s="21"/>
      <c r="U5277" s="21"/>
      <c r="V5277" s="21"/>
      <c r="W5277" s="27"/>
      <c r="X5277" s="27"/>
      <c r="Y5277" s="12"/>
    </row>
    <row r="5278" ht="15.75" customHeight="1">
      <c r="A5278" s="21">
        <v>3.2069292E7</v>
      </c>
      <c r="B5278" s="21" t="s">
        <v>29450</v>
      </c>
      <c r="C5278" s="21" t="s">
        <v>29451</v>
      </c>
      <c r="D5278" s="21" t="s">
        <v>29452</v>
      </c>
      <c r="E5278" s="21" t="s">
        <v>29453</v>
      </c>
      <c r="F5278" s="21" t="s">
        <v>2810</v>
      </c>
      <c r="G5278" s="21">
        <v>2020.0</v>
      </c>
      <c r="H5278" s="26">
        <v>43880.0</v>
      </c>
      <c r="I5278" s="21" t="s">
        <v>29454</v>
      </c>
      <c r="J5278" s="21"/>
      <c r="K5278" s="21" t="s">
        <v>29455</v>
      </c>
      <c r="L5278" s="21" t="str">
        <f>IF(ISNUMBER(VLOOKUP(A5278,EXCL,1,FALSE)),"Excluido",IF(ISNUMBER(VLOOKUP(A5278,POST,1,FALSE)),"PostAlerta",IF(ISNUMBER(VLOOKUP(A5278,PRE,1,FALSE)),"PreAlerta","")))</f>
        <v>PostAlerta</v>
      </c>
      <c r="M5278" s="21" t="str">
        <f>IF(ISNUMBER(A5278),(IF(ISNUMBER(VLOOKUP(A5278,KEYWORDS,1,FALSE)),"C/PalabrasClaves","S/PalabrasClaves")),"")</f>
        <v>S/PalabrasClaves</v>
      </c>
      <c r="N5278" s="21" t="str">
        <f t="shared" si="19"/>
        <v/>
      </c>
      <c r="O5278" s="21"/>
      <c r="P5278" s="21" t="s">
        <v>29456</v>
      </c>
      <c r="Q5278" s="21"/>
      <c r="R5278" s="21" t="str">
        <f>LEFT('2012-2022'!$P5278,4)</f>
        <v>2020</v>
      </c>
      <c r="S5278" s="21" t="s">
        <v>43</v>
      </c>
      <c r="T5278" s="21"/>
      <c r="U5278" s="21"/>
      <c r="V5278" s="21"/>
      <c r="W5278" s="27"/>
      <c r="X5278" s="27"/>
      <c r="Y5278" s="28"/>
    </row>
    <row r="5279" ht="15.75" customHeight="1">
      <c r="A5279" s="21">
        <v>3.2110116E7</v>
      </c>
      <c r="B5279" s="21" t="s">
        <v>29457</v>
      </c>
      <c r="C5279" s="21" t="s">
        <v>29458</v>
      </c>
      <c r="D5279" s="21" t="s">
        <v>29459</v>
      </c>
      <c r="E5279" s="21" t="s">
        <v>2254</v>
      </c>
      <c r="F5279" s="21" t="s">
        <v>29460</v>
      </c>
      <c r="G5279" s="21">
        <v>2020.0</v>
      </c>
      <c r="H5279" s="26">
        <v>43890.0</v>
      </c>
      <c r="I5279" s="21" t="s">
        <v>29461</v>
      </c>
      <c r="J5279" s="21"/>
      <c r="K5279" s="21" t="s">
        <v>29462</v>
      </c>
      <c r="L5279" s="21" t="str">
        <f>IF(ISNUMBER(VLOOKUP(A5279,EXCL,1,FALSE)),"Excluido",IF(ISNUMBER(VLOOKUP(A5279,POST,1,FALSE)),"PostAlerta",IF(ISNUMBER(VLOOKUP(A5279,PRE,1,FALSE)),"PreAlerta","")))</f>
        <v>PostAlerta</v>
      </c>
      <c r="M5279" s="21" t="str">
        <f>IF(ISNUMBER(A5279),(IF(ISNUMBER(VLOOKUP(A5279,KEYWORDS,1,FALSE)),"C/PalabrasClaves","S/PalabrasClaves")),"")</f>
        <v>S/PalabrasClaves</v>
      </c>
      <c r="N5279" s="21" t="str">
        <f t="shared" si="19"/>
        <v/>
      </c>
      <c r="O5279" s="21"/>
      <c r="P5279" s="21" t="s">
        <v>29456</v>
      </c>
      <c r="Q5279" s="21"/>
      <c r="R5279" s="21" t="str">
        <f>LEFT('2012-2022'!$P5279,4)</f>
        <v>2020</v>
      </c>
      <c r="S5279" s="21" t="s">
        <v>43</v>
      </c>
      <c r="T5279" s="21"/>
      <c r="U5279" s="21"/>
      <c r="V5279" s="21"/>
      <c r="W5279" s="27"/>
      <c r="X5279" s="27"/>
      <c r="Y5279" s="12"/>
    </row>
    <row r="5280" ht="15.75" customHeight="1">
      <c r="A5280" s="21">
        <v>3.2066253E7</v>
      </c>
      <c r="B5280" s="21" t="s">
        <v>29463</v>
      </c>
      <c r="C5280" s="21" t="s">
        <v>29464</v>
      </c>
      <c r="D5280" s="21" t="s">
        <v>29465</v>
      </c>
      <c r="E5280" s="21" t="s">
        <v>29466</v>
      </c>
      <c r="F5280" s="21" t="s">
        <v>29467</v>
      </c>
      <c r="G5280" s="21">
        <v>2020.0</v>
      </c>
      <c r="H5280" s="26">
        <v>43880.0</v>
      </c>
      <c r="I5280" s="21"/>
      <c r="J5280" s="21"/>
      <c r="K5280" s="21" t="s">
        <v>29468</v>
      </c>
      <c r="L5280" s="21" t="str">
        <f>IF(ISNUMBER(VLOOKUP(A5280,EXCL,1,FALSE)),"Excluido",IF(ISNUMBER(VLOOKUP(A5280,POST,1,FALSE)),"PostAlerta",IF(ISNUMBER(VLOOKUP(A5280,PRE,1,FALSE)),"PreAlerta","")))</f>
        <v>PostAlerta</v>
      </c>
      <c r="M5280" s="21" t="str">
        <f>IF(ISNUMBER(A5280),(IF(ISNUMBER(VLOOKUP(A5280,KEYWORDS,1,FALSE)),"C/PalabrasClaves","S/PalabrasClaves")),"")</f>
        <v>S/PalabrasClaves</v>
      </c>
      <c r="N5280" s="21" t="str">
        <f t="shared" si="19"/>
        <v/>
      </c>
      <c r="O5280" s="21"/>
      <c r="P5280" s="21" t="s">
        <v>29469</v>
      </c>
      <c r="Q5280" s="21"/>
      <c r="R5280" s="21" t="str">
        <f>LEFT('2012-2022'!$P5280,4)</f>
        <v>2020</v>
      </c>
      <c r="S5280" s="21" t="s">
        <v>43</v>
      </c>
      <c r="T5280" s="21"/>
      <c r="U5280" s="21"/>
      <c r="V5280" s="21"/>
      <c r="W5280" s="27"/>
      <c r="X5280" s="27"/>
      <c r="Y5280" s="28"/>
    </row>
    <row r="5281" ht="15.75" customHeight="1">
      <c r="A5281" s="21">
        <v>3.2092972E7</v>
      </c>
      <c r="B5281" s="21" t="s">
        <v>29470</v>
      </c>
      <c r="C5281" s="21" t="s">
        <v>29471</v>
      </c>
      <c r="D5281" s="21" t="s">
        <v>29472</v>
      </c>
      <c r="E5281" s="21" t="s">
        <v>29473</v>
      </c>
      <c r="F5281" s="21" t="s">
        <v>104</v>
      </c>
      <c r="G5281" s="21">
        <v>2020.0</v>
      </c>
      <c r="H5281" s="26">
        <v>43887.0</v>
      </c>
      <c r="I5281" s="21" t="s">
        <v>29474</v>
      </c>
      <c r="J5281" s="21"/>
      <c r="K5281" s="21" t="s">
        <v>29475</v>
      </c>
      <c r="L5281" s="21" t="str">
        <f>IF(ISNUMBER(VLOOKUP(A5281,EXCL,1,FALSE)),"Excluido",IF(ISNUMBER(VLOOKUP(A5281,POST,1,FALSE)),"PostAlerta",IF(ISNUMBER(VLOOKUP(A5281,PRE,1,FALSE)),"PreAlerta","")))</f>
        <v>PostAlerta</v>
      </c>
      <c r="M5281" s="21" t="str">
        <f>IF(ISNUMBER(A5281),(IF(ISNUMBER(VLOOKUP(A5281,KEYWORDS,1,FALSE)),"C/PalabrasClaves","S/PalabrasClaves")),"")</f>
        <v>S/PalabrasClaves</v>
      </c>
      <c r="N5281" s="21" t="str">
        <f t="shared" si="19"/>
        <v/>
      </c>
      <c r="O5281" s="21"/>
      <c r="P5281" s="21" t="s">
        <v>29469</v>
      </c>
      <c r="Q5281" s="21"/>
      <c r="R5281" s="21" t="str">
        <f>LEFT('2012-2022'!$P5281,4)</f>
        <v>2020</v>
      </c>
      <c r="S5281" s="21" t="s">
        <v>43</v>
      </c>
      <c r="T5281" s="21"/>
      <c r="U5281" s="21"/>
      <c r="V5281" s="21"/>
      <c r="W5281" s="27"/>
      <c r="X5281" s="27"/>
      <c r="Y5281" s="12"/>
    </row>
    <row r="5282" ht="15.75" customHeight="1">
      <c r="A5282" s="21">
        <v>3.2078642E7</v>
      </c>
      <c r="B5282" s="21" t="s">
        <v>29476</v>
      </c>
      <c r="C5282" s="21" t="s">
        <v>29477</v>
      </c>
      <c r="D5282" s="21" t="s">
        <v>29478</v>
      </c>
      <c r="E5282" s="21" t="s">
        <v>6002</v>
      </c>
      <c r="F5282" s="21" t="s">
        <v>2831</v>
      </c>
      <c r="G5282" s="21">
        <v>2020.0</v>
      </c>
      <c r="H5282" s="26">
        <v>43882.0</v>
      </c>
      <c r="I5282" s="21" t="s">
        <v>29479</v>
      </c>
      <c r="J5282" s="21"/>
      <c r="K5282" s="21" t="s">
        <v>29480</v>
      </c>
      <c r="L5282" s="21" t="str">
        <f>IF(ISNUMBER(VLOOKUP(A5282,EXCL,1,FALSE)),"Excluido",IF(ISNUMBER(VLOOKUP(A5282,POST,1,FALSE)),"PostAlerta",IF(ISNUMBER(VLOOKUP(A5282,PRE,1,FALSE)),"PreAlerta","")))</f>
        <v>PostAlerta</v>
      </c>
      <c r="M5282" s="21" t="str">
        <f>IF(ISNUMBER(A5282),(IF(ISNUMBER(VLOOKUP(A5282,KEYWORDS,1,FALSE)),"C/PalabrasClaves","S/PalabrasClaves")),"")</f>
        <v>S/PalabrasClaves</v>
      </c>
      <c r="N5282" s="21" t="str">
        <f t="shared" si="19"/>
        <v/>
      </c>
      <c r="O5282" s="21"/>
      <c r="P5282" s="21" t="s">
        <v>29481</v>
      </c>
      <c r="Q5282" s="21"/>
      <c r="R5282" s="21" t="str">
        <f>LEFT('2012-2022'!$P5282,4)</f>
        <v>2020</v>
      </c>
      <c r="S5282" s="21" t="s">
        <v>43</v>
      </c>
      <c r="T5282" s="21"/>
      <c r="U5282" s="21"/>
      <c r="V5282" s="21"/>
      <c r="W5282" s="27"/>
      <c r="X5282" s="27"/>
      <c r="Y5282" s="28"/>
    </row>
    <row r="5283" ht="15.75" customHeight="1">
      <c r="A5283" s="21">
        <v>3.2084216E7</v>
      </c>
      <c r="B5283" s="21" t="s">
        <v>29482</v>
      </c>
      <c r="C5283" s="21" t="s">
        <v>29483</v>
      </c>
      <c r="D5283" s="21" t="s">
        <v>29484</v>
      </c>
      <c r="E5283" s="21" t="s">
        <v>28939</v>
      </c>
      <c r="F5283" s="21" t="s">
        <v>2831</v>
      </c>
      <c r="G5283" s="21">
        <v>2020.0</v>
      </c>
      <c r="H5283" s="26">
        <v>43883.0</v>
      </c>
      <c r="I5283" s="21" t="s">
        <v>29485</v>
      </c>
      <c r="J5283" s="21"/>
      <c r="K5283" s="21" t="s">
        <v>29486</v>
      </c>
      <c r="L5283" s="21" t="str">
        <f>IF(ISNUMBER(VLOOKUP(A5283,EXCL,1,FALSE)),"Excluido",IF(ISNUMBER(VLOOKUP(A5283,POST,1,FALSE)),"PostAlerta",IF(ISNUMBER(VLOOKUP(A5283,PRE,1,FALSE)),"PreAlerta","")))</f>
        <v>PostAlerta</v>
      </c>
      <c r="M5283" s="21" t="str">
        <f>IF(ISNUMBER(A5283),(IF(ISNUMBER(VLOOKUP(A5283,KEYWORDS,1,FALSE)),"C/PalabrasClaves","S/PalabrasClaves")),"")</f>
        <v>S/PalabrasClaves</v>
      </c>
      <c r="N5283" s="21" t="str">
        <f t="shared" si="19"/>
        <v/>
      </c>
      <c r="O5283" s="21"/>
      <c r="P5283" s="21" t="s">
        <v>29487</v>
      </c>
      <c r="Q5283" s="21"/>
      <c r="R5283" s="21" t="str">
        <f>LEFT('2012-2022'!$P5283,4)</f>
        <v>2020</v>
      </c>
      <c r="S5283" s="21" t="s">
        <v>43</v>
      </c>
      <c r="T5283" s="21"/>
      <c r="U5283" s="21"/>
      <c r="V5283" s="21"/>
      <c r="W5283" s="27"/>
      <c r="X5283" s="27"/>
      <c r="Y5283" s="12"/>
    </row>
    <row r="5284" ht="15.75" customHeight="1">
      <c r="A5284" s="21">
        <v>3.1852765E7</v>
      </c>
      <c r="B5284" s="21" t="s">
        <v>29488</v>
      </c>
      <c r="C5284" s="21" t="s">
        <v>29489</v>
      </c>
      <c r="D5284" s="21" t="s">
        <v>29490</v>
      </c>
      <c r="E5284" s="21" t="s">
        <v>29491</v>
      </c>
      <c r="F5284" s="21" t="s">
        <v>175</v>
      </c>
      <c r="G5284" s="21">
        <v>2020.0</v>
      </c>
      <c r="H5284" s="26">
        <v>43819.0</v>
      </c>
      <c r="I5284" s="21" t="s">
        <v>29492</v>
      </c>
      <c r="J5284" s="21"/>
      <c r="K5284" s="21" t="s">
        <v>29493</v>
      </c>
      <c r="L5284" s="21" t="str">
        <f>IF(ISNUMBER(VLOOKUP(A5284,EXCL,1,FALSE)),"Excluido",IF(ISNUMBER(VLOOKUP(A5284,POST,1,FALSE)),"PostAlerta",IF(ISNUMBER(VLOOKUP(A5284,PRE,1,FALSE)),"PreAlerta","")))</f>
        <v>PostAlerta</v>
      </c>
      <c r="M5284" s="21" t="str">
        <f>IF(ISNUMBER(A5284),(IF(ISNUMBER(VLOOKUP(A5284,KEYWORDS,1,FALSE)),"C/PalabrasClaves","S/PalabrasClaves")),"")</f>
        <v>S/PalabrasClaves</v>
      </c>
      <c r="N5284" s="21" t="str">
        <f t="shared" si="19"/>
        <v/>
      </c>
      <c r="O5284" s="21"/>
      <c r="P5284" s="21" t="s">
        <v>29494</v>
      </c>
      <c r="Q5284" s="21"/>
      <c r="R5284" s="21" t="str">
        <f>LEFT('2012-2022'!$P5284,4)</f>
        <v>2020</v>
      </c>
      <c r="S5284" s="21" t="s">
        <v>43</v>
      </c>
      <c r="T5284" s="21"/>
      <c r="U5284" s="21"/>
      <c r="V5284" s="21"/>
      <c r="W5284" s="27"/>
      <c r="X5284" s="27"/>
      <c r="Y5284" s="28"/>
    </row>
    <row r="5285" ht="15.75" customHeight="1">
      <c r="A5285" s="21">
        <v>3.2102367E7</v>
      </c>
      <c r="B5285" s="21" t="s">
        <v>29495</v>
      </c>
      <c r="C5285" s="21" t="s">
        <v>29496</v>
      </c>
      <c r="D5285" s="21" t="s">
        <v>29497</v>
      </c>
      <c r="E5285" s="21" t="s">
        <v>19590</v>
      </c>
      <c r="F5285" s="21" t="s">
        <v>5636</v>
      </c>
      <c r="G5285" s="21">
        <v>2020.0</v>
      </c>
      <c r="H5285" s="26">
        <v>43889.0</v>
      </c>
      <c r="I5285" s="21" t="s">
        <v>29498</v>
      </c>
      <c r="J5285" s="21"/>
      <c r="K5285" s="21" t="s">
        <v>29499</v>
      </c>
      <c r="L5285" s="21" t="str">
        <f>IF(ISNUMBER(VLOOKUP(A5285,EXCL,1,FALSE)),"Excluido",IF(ISNUMBER(VLOOKUP(A5285,POST,1,FALSE)),"PostAlerta",IF(ISNUMBER(VLOOKUP(A5285,PRE,1,FALSE)),"PreAlerta","")))</f>
        <v>Excluido</v>
      </c>
      <c r="M5285" s="21" t="str">
        <f>IF(ISNUMBER(A5285),(IF(ISNUMBER(VLOOKUP(A5285,KEYWORDS,1,FALSE)),"C/PalabrasClaves","S/PalabrasClaves")),"")</f>
        <v>S/PalabrasClaves</v>
      </c>
      <c r="N5285" s="21" t="str">
        <f t="shared" si="19"/>
        <v/>
      </c>
      <c r="O5285" s="21"/>
      <c r="P5285" s="21" t="s">
        <v>29494</v>
      </c>
      <c r="Q5285" s="21"/>
      <c r="R5285" s="21" t="str">
        <f>LEFT('2012-2022'!$P5285,4)</f>
        <v>2020</v>
      </c>
      <c r="S5285" s="21" t="s">
        <v>43</v>
      </c>
      <c r="T5285" s="21"/>
      <c r="U5285" s="21"/>
      <c r="V5285" s="21"/>
      <c r="W5285" s="27"/>
      <c r="X5285" s="27"/>
      <c r="Y5285" s="12"/>
    </row>
    <row r="5286" ht="15.75" customHeight="1">
      <c r="A5286" s="21">
        <v>3.1299006E7</v>
      </c>
      <c r="B5286" s="21" t="s">
        <v>29500</v>
      </c>
      <c r="C5286" s="21" t="s">
        <v>29501</v>
      </c>
      <c r="D5286" s="21" t="s">
        <v>29502</v>
      </c>
      <c r="E5286" s="21" t="s">
        <v>29503</v>
      </c>
      <c r="F5286" s="21" t="s">
        <v>29504</v>
      </c>
      <c r="G5286" s="21">
        <v>2020.0</v>
      </c>
      <c r="H5286" s="26">
        <v>43659.0</v>
      </c>
      <c r="I5286" s="21"/>
      <c r="J5286" s="21"/>
      <c r="K5286" s="21" t="s">
        <v>29505</v>
      </c>
      <c r="L5286" s="21" t="str">
        <f>IF(ISNUMBER(VLOOKUP(A5286,EXCL,1,FALSE)),"Excluido",IF(ISNUMBER(VLOOKUP(A5286,POST,1,FALSE)),"PostAlerta",IF(ISNUMBER(VLOOKUP(A5286,PRE,1,FALSE)),"PreAlerta","")))</f>
        <v>PostAlerta</v>
      </c>
      <c r="M5286" s="21" t="str">
        <f>IF(ISNUMBER(A5286),(IF(ISNUMBER(VLOOKUP(A5286,KEYWORDS,1,FALSE)),"C/PalabrasClaves","S/PalabrasClaves")),"")</f>
        <v>S/PalabrasClaves</v>
      </c>
      <c r="N5286" s="21" t="str">
        <f t="shared" si="19"/>
        <v/>
      </c>
      <c r="O5286" s="21"/>
      <c r="P5286" s="21" t="s">
        <v>29506</v>
      </c>
      <c r="Q5286" s="21"/>
      <c r="R5286" s="21" t="str">
        <f>LEFT('2012-2022'!$P5286,4)</f>
        <v>2020</v>
      </c>
      <c r="S5286" s="21" t="s">
        <v>43</v>
      </c>
      <c r="T5286" s="21"/>
      <c r="U5286" s="21"/>
      <c r="V5286" s="21"/>
      <c r="W5286" s="27"/>
      <c r="X5286" s="27"/>
      <c r="Y5286" s="28"/>
    </row>
    <row r="5287" ht="15.75" customHeight="1">
      <c r="A5287" s="21">
        <v>3.2098825E7</v>
      </c>
      <c r="B5287" s="21" t="s">
        <v>29507</v>
      </c>
      <c r="C5287" s="21" t="s">
        <v>29508</v>
      </c>
      <c r="D5287" s="21" t="s">
        <v>29509</v>
      </c>
      <c r="E5287" s="21" t="s">
        <v>20184</v>
      </c>
      <c r="F5287" s="21" t="s">
        <v>7946</v>
      </c>
      <c r="G5287" s="21">
        <v>2020.0</v>
      </c>
      <c r="H5287" s="26">
        <v>43888.0</v>
      </c>
      <c r="I5287" s="21" t="s">
        <v>29510</v>
      </c>
      <c r="J5287" s="21"/>
      <c r="K5287" s="21" t="s">
        <v>29511</v>
      </c>
      <c r="L5287" s="21" t="str">
        <f>IF(ISNUMBER(VLOOKUP(A5287,EXCL,1,FALSE)),"Excluido",IF(ISNUMBER(VLOOKUP(A5287,POST,1,FALSE)),"PostAlerta",IF(ISNUMBER(VLOOKUP(A5287,PRE,1,FALSE)),"PreAlerta","")))</f>
        <v>PostAlerta</v>
      </c>
      <c r="M5287" s="21" t="str">
        <f>IF(ISNUMBER(A5287),(IF(ISNUMBER(VLOOKUP(A5287,KEYWORDS,1,FALSE)),"C/PalabrasClaves","S/PalabrasClaves")),"")</f>
        <v>S/PalabrasClaves</v>
      </c>
      <c r="N5287" s="21" t="str">
        <f t="shared" si="19"/>
        <v/>
      </c>
      <c r="O5287" s="21"/>
      <c r="P5287" s="21" t="s">
        <v>29506</v>
      </c>
      <c r="Q5287" s="21"/>
      <c r="R5287" s="21" t="str">
        <f>LEFT('2012-2022'!$P5287,4)</f>
        <v>2020</v>
      </c>
      <c r="S5287" s="21" t="s">
        <v>43</v>
      </c>
      <c r="T5287" s="21"/>
      <c r="U5287" s="21"/>
      <c r="V5287" s="21"/>
      <c r="W5287" s="27"/>
      <c r="X5287" s="27"/>
      <c r="Y5287" s="12"/>
    </row>
    <row r="5288" ht="15.75" customHeight="1">
      <c r="A5288" s="21">
        <v>3.1576408E7</v>
      </c>
      <c r="B5288" s="21" t="s">
        <v>29512</v>
      </c>
      <c r="C5288" s="21" t="s">
        <v>29513</v>
      </c>
      <c r="D5288" s="21" t="s">
        <v>29514</v>
      </c>
      <c r="E5288" s="21" t="s">
        <v>29515</v>
      </c>
      <c r="F5288" s="21" t="s">
        <v>728</v>
      </c>
      <c r="G5288" s="21">
        <v>2020.0</v>
      </c>
      <c r="H5288" s="26">
        <v>43741.0</v>
      </c>
      <c r="I5288" s="21" t="s">
        <v>29516</v>
      </c>
      <c r="J5288" s="21"/>
      <c r="K5288" s="21" t="s">
        <v>29517</v>
      </c>
      <c r="L5288" s="21" t="str">
        <f>IF(ISNUMBER(VLOOKUP(A5288,EXCL,1,FALSE)),"Excluido",IF(ISNUMBER(VLOOKUP(A5288,POST,1,FALSE)),"PostAlerta",IF(ISNUMBER(VLOOKUP(A5288,PRE,1,FALSE)),"PreAlerta","")))</f>
        <v>PostAlerta</v>
      </c>
      <c r="M5288" s="21" t="str">
        <f>IF(ISNUMBER(A5288),(IF(ISNUMBER(VLOOKUP(A5288,KEYWORDS,1,FALSE)),"C/PalabrasClaves","S/PalabrasClaves")),"")</f>
        <v>S/PalabrasClaves</v>
      </c>
      <c r="N5288" s="21" t="str">
        <f t="shared" si="19"/>
        <v/>
      </c>
      <c r="O5288" s="21"/>
      <c r="P5288" s="21" t="s">
        <v>29518</v>
      </c>
      <c r="Q5288" s="21"/>
      <c r="R5288" s="21" t="str">
        <f>LEFT('2012-2022'!$P5288,4)</f>
        <v>2020</v>
      </c>
      <c r="S5288" s="21" t="s">
        <v>43</v>
      </c>
      <c r="T5288" s="21"/>
      <c r="U5288" s="21"/>
      <c r="V5288" s="21"/>
      <c r="W5288" s="27"/>
      <c r="X5288" s="27"/>
      <c r="Y5288" s="28"/>
    </row>
    <row r="5289" ht="15.75" customHeight="1">
      <c r="A5289" s="21">
        <v>3.1617911E7</v>
      </c>
      <c r="B5289" s="21" t="s">
        <v>29519</v>
      </c>
      <c r="C5289" s="21" t="s">
        <v>29520</v>
      </c>
      <c r="D5289" s="21" t="s">
        <v>29521</v>
      </c>
      <c r="E5289" s="21" t="s">
        <v>29522</v>
      </c>
      <c r="F5289" s="21" t="s">
        <v>728</v>
      </c>
      <c r="G5289" s="21">
        <v>2020.0</v>
      </c>
      <c r="H5289" s="26">
        <v>43755.0</v>
      </c>
      <c r="I5289" s="21"/>
      <c r="J5289" s="21"/>
      <c r="K5289" s="21" t="s">
        <v>29523</v>
      </c>
      <c r="L5289" s="21" t="str">
        <f>IF(ISNUMBER(VLOOKUP(A5289,EXCL,1,FALSE)),"Excluido",IF(ISNUMBER(VLOOKUP(A5289,POST,1,FALSE)),"PostAlerta",IF(ISNUMBER(VLOOKUP(A5289,PRE,1,FALSE)),"PreAlerta","")))</f>
        <v>PostAlerta</v>
      </c>
      <c r="M5289" s="21" t="str">
        <f>IF(ISNUMBER(A5289),(IF(ISNUMBER(VLOOKUP(A5289,KEYWORDS,1,FALSE)),"C/PalabrasClaves","S/PalabrasClaves")),"")</f>
        <v>S/PalabrasClaves</v>
      </c>
      <c r="N5289" s="21" t="str">
        <f t="shared" si="19"/>
        <v/>
      </c>
      <c r="O5289" s="21"/>
      <c r="P5289" s="21" t="s">
        <v>29518</v>
      </c>
      <c r="Q5289" s="21"/>
      <c r="R5289" s="21" t="str">
        <f>LEFT('2012-2022'!$P5289,4)</f>
        <v>2020</v>
      </c>
      <c r="S5289" s="21" t="s">
        <v>43</v>
      </c>
      <c r="T5289" s="21"/>
      <c r="U5289" s="21"/>
      <c r="V5289" s="21"/>
      <c r="W5289" s="27"/>
      <c r="X5289" s="27"/>
      <c r="Y5289" s="12"/>
    </row>
    <row r="5290" ht="15.75" customHeight="1">
      <c r="A5290" s="21">
        <v>3.1687749E7</v>
      </c>
      <c r="B5290" s="21" t="s">
        <v>29524</v>
      </c>
      <c r="C5290" s="21" t="s">
        <v>29525</v>
      </c>
      <c r="D5290" s="21" t="s">
        <v>29526</v>
      </c>
      <c r="E5290" s="21" t="s">
        <v>6380</v>
      </c>
      <c r="F5290" s="21" t="s">
        <v>728</v>
      </c>
      <c r="G5290" s="21">
        <v>2020.0</v>
      </c>
      <c r="H5290" s="26">
        <v>43775.0</v>
      </c>
      <c r="I5290" s="21" t="s">
        <v>29527</v>
      </c>
      <c r="J5290" s="21" t="s">
        <v>29528</v>
      </c>
      <c r="K5290" s="21" t="s">
        <v>29529</v>
      </c>
      <c r="L5290" s="21" t="str">
        <f>IF(ISNUMBER(VLOOKUP(A5290,EXCL,1,FALSE)),"Excluido",IF(ISNUMBER(VLOOKUP(A5290,POST,1,FALSE)),"PostAlerta",IF(ISNUMBER(VLOOKUP(A5290,PRE,1,FALSE)),"PreAlerta","")))</f>
        <v>PostAlerta</v>
      </c>
      <c r="M5290" s="21" t="str">
        <f>IF(ISNUMBER(A5290),(IF(ISNUMBER(VLOOKUP(A5290,KEYWORDS,1,FALSE)),"C/PalabrasClaves","S/PalabrasClaves")),"")</f>
        <v>S/PalabrasClaves</v>
      </c>
      <c r="N5290" s="21" t="str">
        <f t="shared" si="19"/>
        <v/>
      </c>
      <c r="O5290" s="21"/>
      <c r="P5290" s="21" t="s">
        <v>29518</v>
      </c>
      <c r="Q5290" s="21"/>
      <c r="R5290" s="21" t="str">
        <f>LEFT('2012-2022'!$P5290,4)</f>
        <v>2020</v>
      </c>
      <c r="S5290" s="21" t="s">
        <v>43</v>
      </c>
      <c r="T5290" s="21"/>
      <c r="U5290" s="21"/>
      <c r="V5290" s="21"/>
      <c r="W5290" s="27"/>
      <c r="X5290" s="27"/>
      <c r="Y5290" s="28"/>
    </row>
    <row r="5291" ht="15.75" customHeight="1">
      <c r="A5291" s="21">
        <v>3.1693136E7</v>
      </c>
      <c r="B5291" s="21" t="s">
        <v>29530</v>
      </c>
      <c r="C5291" s="21" t="s">
        <v>29531</v>
      </c>
      <c r="D5291" s="21" t="s">
        <v>29532</v>
      </c>
      <c r="E5291" s="21" t="s">
        <v>24972</v>
      </c>
      <c r="F5291" s="21" t="s">
        <v>728</v>
      </c>
      <c r="G5291" s="21">
        <v>2020.0</v>
      </c>
      <c r="H5291" s="26">
        <v>43776.0</v>
      </c>
      <c r="I5291" s="21"/>
      <c r="J5291" s="21"/>
      <c r="K5291" s="21" t="s">
        <v>29533</v>
      </c>
      <c r="L5291" s="21" t="str">
        <f>IF(ISNUMBER(VLOOKUP(A5291,EXCL,1,FALSE)),"Excluido",IF(ISNUMBER(VLOOKUP(A5291,POST,1,FALSE)),"PostAlerta",IF(ISNUMBER(VLOOKUP(A5291,PRE,1,FALSE)),"PreAlerta","")))</f>
        <v>PostAlerta</v>
      </c>
      <c r="M5291" s="21" t="str">
        <f>IF(ISNUMBER(A5291),(IF(ISNUMBER(VLOOKUP(A5291,KEYWORDS,1,FALSE)),"C/PalabrasClaves","S/PalabrasClaves")),"")</f>
        <v>S/PalabrasClaves</v>
      </c>
      <c r="N5291" s="21" t="str">
        <f t="shared" si="19"/>
        <v/>
      </c>
      <c r="O5291" s="21"/>
      <c r="P5291" s="21" t="s">
        <v>29518</v>
      </c>
      <c r="Q5291" s="21"/>
      <c r="R5291" s="21" t="str">
        <f>LEFT('2012-2022'!$P5291,4)</f>
        <v>2020</v>
      </c>
      <c r="S5291" s="21" t="s">
        <v>43</v>
      </c>
      <c r="T5291" s="21"/>
      <c r="U5291" s="21"/>
      <c r="V5291" s="21"/>
      <c r="W5291" s="27"/>
      <c r="X5291" s="27"/>
      <c r="Y5291" s="12"/>
    </row>
    <row r="5292" ht="15.75" customHeight="1">
      <c r="A5292" s="21">
        <v>3.210378E7</v>
      </c>
      <c r="B5292" s="21" t="s">
        <v>29534</v>
      </c>
      <c r="C5292" s="21" t="s">
        <v>29535</v>
      </c>
      <c r="D5292" s="21" t="s">
        <v>29536</v>
      </c>
      <c r="E5292" s="21" t="s">
        <v>29537</v>
      </c>
      <c r="F5292" s="21" t="s">
        <v>332</v>
      </c>
      <c r="G5292" s="21">
        <v>2020.0</v>
      </c>
      <c r="H5292" s="26">
        <v>43889.0</v>
      </c>
      <c r="I5292" s="21" t="s">
        <v>29538</v>
      </c>
      <c r="J5292" s="21"/>
      <c r="K5292" s="21" t="s">
        <v>29539</v>
      </c>
      <c r="L5292" s="21" t="str">
        <f>IF(ISNUMBER(VLOOKUP(A5292,EXCL,1,FALSE)),"Excluido",IF(ISNUMBER(VLOOKUP(A5292,POST,1,FALSE)),"PostAlerta",IF(ISNUMBER(VLOOKUP(A5292,PRE,1,FALSE)),"PreAlerta","")))</f>
        <v>PostAlerta</v>
      </c>
      <c r="M5292" s="21" t="str">
        <f>IF(ISNUMBER(A5292),(IF(ISNUMBER(VLOOKUP(A5292,KEYWORDS,1,FALSE)),"C/PalabrasClaves","S/PalabrasClaves")),"")</f>
        <v>S/PalabrasClaves</v>
      </c>
      <c r="N5292" s="21" t="str">
        <f t="shared" si="19"/>
        <v/>
      </c>
      <c r="O5292" s="21"/>
      <c r="P5292" s="21" t="s">
        <v>29518</v>
      </c>
      <c r="Q5292" s="21"/>
      <c r="R5292" s="21" t="str">
        <f>LEFT('2012-2022'!$P5292,4)</f>
        <v>2020</v>
      </c>
      <c r="S5292" s="21" t="s">
        <v>43</v>
      </c>
      <c r="T5292" s="21"/>
      <c r="U5292" s="21"/>
      <c r="V5292" s="21"/>
      <c r="W5292" s="27"/>
      <c r="X5292" s="27"/>
      <c r="Y5292" s="28"/>
    </row>
    <row r="5293" ht="15.75" customHeight="1">
      <c r="A5293" s="21">
        <v>3.2111251E7</v>
      </c>
      <c r="B5293" s="21" t="s">
        <v>29540</v>
      </c>
      <c r="C5293" s="21" t="s">
        <v>29541</v>
      </c>
      <c r="D5293" s="21" t="s">
        <v>29542</v>
      </c>
      <c r="E5293" s="21" t="s">
        <v>29543</v>
      </c>
      <c r="F5293" s="21" t="s">
        <v>332</v>
      </c>
      <c r="G5293" s="21">
        <v>2020.0</v>
      </c>
      <c r="H5293" s="26">
        <v>43891.0</v>
      </c>
      <c r="I5293" s="21" t="s">
        <v>29544</v>
      </c>
      <c r="J5293" s="21"/>
      <c r="K5293" s="21" t="s">
        <v>29545</v>
      </c>
      <c r="L5293" s="21" t="str">
        <f>IF(ISNUMBER(VLOOKUP(A5293,EXCL,1,FALSE)),"Excluido",IF(ISNUMBER(VLOOKUP(A5293,POST,1,FALSE)),"PostAlerta",IF(ISNUMBER(VLOOKUP(A5293,PRE,1,FALSE)),"PreAlerta","")))</f>
        <v>PostAlerta</v>
      </c>
      <c r="M5293" s="21" t="str">
        <f>IF(ISNUMBER(A5293),(IF(ISNUMBER(VLOOKUP(A5293,KEYWORDS,1,FALSE)),"C/PalabrasClaves","S/PalabrasClaves")),"")</f>
        <v>S/PalabrasClaves</v>
      </c>
      <c r="N5293" s="21" t="str">
        <f t="shared" si="19"/>
        <v/>
      </c>
      <c r="O5293" s="21"/>
      <c r="P5293" s="21" t="s">
        <v>29546</v>
      </c>
      <c r="Q5293" s="21"/>
      <c r="R5293" s="21" t="str">
        <f>LEFT('2012-2022'!$P5293,4)</f>
        <v>2020</v>
      </c>
      <c r="S5293" s="21" t="s">
        <v>43</v>
      </c>
      <c r="T5293" s="21"/>
      <c r="U5293" s="21"/>
      <c r="V5293" s="21"/>
      <c r="W5293" s="27"/>
      <c r="X5293" s="27"/>
      <c r="Y5293" s="12"/>
    </row>
    <row r="5294" ht="15.75" customHeight="1">
      <c r="A5294" s="21">
        <v>3.2318504E7</v>
      </c>
      <c r="B5294" s="21" t="s">
        <v>29547</v>
      </c>
      <c r="C5294" s="21" t="s">
        <v>29548</v>
      </c>
      <c r="D5294" s="21" t="s">
        <v>29549</v>
      </c>
      <c r="E5294" s="21" t="s">
        <v>29550</v>
      </c>
      <c r="F5294" s="21" t="s">
        <v>25752</v>
      </c>
      <c r="G5294" s="21">
        <v>2020.0</v>
      </c>
      <c r="H5294" s="26">
        <v>43944.0</v>
      </c>
      <c r="I5294" s="21" t="s">
        <v>29551</v>
      </c>
      <c r="J5294" s="21"/>
      <c r="K5294" s="21" t="s">
        <v>29552</v>
      </c>
      <c r="L5294" s="21" t="str">
        <f>IF(ISNUMBER(VLOOKUP(A5294,EXCL,1,FALSE)),"Excluido",IF(ISNUMBER(VLOOKUP(A5294,POST,1,FALSE)),"PostAlerta",IF(ISNUMBER(VLOOKUP(A5294,PRE,1,FALSE)),"PreAlerta","")))</f>
        <v>PostAlerta</v>
      </c>
      <c r="M5294" s="21" t="str">
        <f>IF(ISNUMBER(A5294),(IF(ISNUMBER(VLOOKUP(A5294,KEYWORDS,1,FALSE)),"C/PalabrasClaves","S/PalabrasClaves")),"")</f>
        <v>S/PalabrasClaves</v>
      </c>
      <c r="N5294" s="21" t="str">
        <f t="shared" si="19"/>
        <v/>
      </c>
      <c r="O5294" s="21"/>
      <c r="P5294" s="21" t="s">
        <v>29546</v>
      </c>
      <c r="Q5294" s="21"/>
      <c r="R5294" s="21" t="str">
        <f>LEFT('2012-2022'!$P5294,4)</f>
        <v>2020</v>
      </c>
      <c r="S5294" s="21" t="s">
        <v>43</v>
      </c>
      <c r="T5294" s="21"/>
      <c r="U5294" s="21"/>
      <c r="V5294" s="21"/>
      <c r="W5294" s="27"/>
      <c r="X5294" s="27"/>
      <c r="Y5294" s="28"/>
    </row>
    <row r="5295" ht="15.75" customHeight="1">
      <c r="A5295" s="21">
        <v>3.1120156E7</v>
      </c>
      <c r="B5295" s="21" t="s">
        <v>29553</v>
      </c>
      <c r="C5295" s="21" t="s">
        <v>29554</v>
      </c>
      <c r="D5295" s="21" t="s">
        <v>29555</v>
      </c>
      <c r="E5295" s="21" t="s">
        <v>29556</v>
      </c>
      <c r="F5295" s="21" t="s">
        <v>119</v>
      </c>
      <c r="G5295" s="21">
        <v>2020.0</v>
      </c>
      <c r="H5295" s="26">
        <v>43609.0</v>
      </c>
      <c r="I5295" s="21" t="s">
        <v>29557</v>
      </c>
      <c r="J5295" s="21"/>
      <c r="K5295" s="21" t="s">
        <v>29558</v>
      </c>
      <c r="L5295" s="21" t="str">
        <f>IF(ISNUMBER(VLOOKUP(A5295,EXCL,1,FALSE)),"Excluido",IF(ISNUMBER(VLOOKUP(A5295,POST,1,FALSE)),"PostAlerta",IF(ISNUMBER(VLOOKUP(A5295,PRE,1,FALSE)),"PreAlerta","")))</f>
        <v>PostAlerta</v>
      </c>
      <c r="M5295" s="21" t="str">
        <f>IF(ISNUMBER(A5295),(IF(ISNUMBER(VLOOKUP(A5295,KEYWORDS,1,FALSE)),"C/PalabrasClaves","S/PalabrasClaves")),"")</f>
        <v>S/PalabrasClaves</v>
      </c>
      <c r="N5295" s="21" t="str">
        <f t="shared" si="19"/>
        <v/>
      </c>
      <c r="O5295" s="21"/>
      <c r="P5295" s="21" t="s">
        <v>29559</v>
      </c>
      <c r="Q5295" s="21"/>
      <c r="R5295" s="21" t="str">
        <f>LEFT('2012-2022'!$P5295,4)</f>
        <v>2020</v>
      </c>
      <c r="S5295" s="21" t="s">
        <v>47</v>
      </c>
      <c r="T5295" s="21"/>
      <c r="U5295" s="21"/>
      <c r="V5295" s="21"/>
      <c r="W5295" s="27"/>
      <c r="X5295" s="27"/>
      <c r="Y5295" s="12"/>
    </row>
    <row r="5296" ht="15.75" customHeight="1">
      <c r="A5296" s="21">
        <v>3.1580216E7</v>
      </c>
      <c r="B5296" s="21" t="s">
        <v>29560</v>
      </c>
      <c r="C5296" s="21" t="s">
        <v>29561</v>
      </c>
      <c r="D5296" s="21" t="s">
        <v>29562</v>
      </c>
      <c r="E5296" s="21" t="s">
        <v>28960</v>
      </c>
      <c r="F5296" s="21" t="s">
        <v>151</v>
      </c>
      <c r="G5296" s="21">
        <v>2020.0</v>
      </c>
      <c r="H5296" s="26">
        <v>43742.0</v>
      </c>
      <c r="I5296" s="21"/>
      <c r="J5296" s="21"/>
      <c r="K5296" s="21" t="s">
        <v>29563</v>
      </c>
      <c r="L5296" s="21" t="str">
        <f>IF(ISNUMBER(VLOOKUP(A5296,EXCL,1,FALSE)),"Excluido",IF(ISNUMBER(VLOOKUP(A5296,POST,1,FALSE)),"PostAlerta",IF(ISNUMBER(VLOOKUP(A5296,PRE,1,FALSE)),"PreAlerta","")))</f>
        <v>PostAlerta</v>
      </c>
      <c r="M5296" s="21" t="str">
        <f>IF(ISNUMBER(A5296),(IF(ISNUMBER(VLOOKUP(A5296,KEYWORDS,1,FALSE)),"C/PalabrasClaves","S/PalabrasClaves")),"")</f>
        <v>S/PalabrasClaves</v>
      </c>
      <c r="N5296" s="21" t="str">
        <f t="shared" si="19"/>
        <v/>
      </c>
      <c r="O5296" s="21"/>
      <c r="P5296" s="21" t="s">
        <v>29559</v>
      </c>
      <c r="Q5296" s="21"/>
      <c r="R5296" s="21" t="str">
        <f>LEFT('2012-2022'!$P5296,4)</f>
        <v>2020</v>
      </c>
      <c r="S5296" s="21" t="s">
        <v>47</v>
      </c>
      <c r="T5296" s="21"/>
      <c r="U5296" s="21"/>
      <c r="V5296" s="21"/>
      <c r="W5296" s="27"/>
      <c r="X5296" s="27"/>
      <c r="Y5296" s="28"/>
    </row>
    <row r="5297" ht="15.75" customHeight="1">
      <c r="A5297" s="21">
        <v>3.1626722E7</v>
      </c>
      <c r="B5297" s="21" t="s">
        <v>29564</v>
      </c>
      <c r="C5297" s="21" t="s">
        <v>29565</v>
      </c>
      <c r="D5297" s="21" t="s">
        <v>29566</v>
      </c>
      <c r="E5297" s="21" t="s">
        <v>27962</v>
      </c>
      <c r="F5297" s="21" t="s">
        <v>884</v>
      </c>
      <c r="G5297" s="21">
        <v>2020.0</v>
      </c>
      <c r="H5297" s="26">
        <v>43757.0</v>
      </c>
      <c r="I5297" s="21"/>
      <c r="J5297" s="21"/>
      <c r="K5297" s="21" t="s">
        <v>29567</v>
      </c>
      <c r="L5297" s="21" t="str">
        <f>IF(ISNUMBER(VLOOKUP(A5297,EXCL,1,FALSE)),"Excluido",IF(ISNUMBER(VLOOKUP(A5297,POST,1,FALSE)),"PostAlerta",IF(ISNUMBER(VLOOKUP(A5297,PRE,1,FALSE)),"PreAlerta","")))</f>
        <v>PostAlerta</v>
      </c>
      <c r="M5297" s="21" t="str">
        <f>IF(ISNUMBER(A5297),(IF(ISNUMBER(VLOOKUP(A5297,KEYWORDS,1,FALSE)),"C/PalabrasClaves","S/PalabrasClaves")),"")</f>
        <v>S/PalabrasClaves</v>
      </c>
      <c r="N5297" s="21" t="str">
        <f t="shared" si="19"/>
        <v/>
      </c>
      <c r="O5297" s="21"/>
      <c r="P5297" s="21" t="s">
        <v>29559</v>
      </c>
      <c r="Q5297" s="21"/>
      <c r="R5297" s="21" t="str">
        <f>LEFT('2012-2022'!$P5297,4)</f>
        <v>2020</v>
      </c>
      <c r="S5297" s="21" t="s">
        <v>47</v>
      </c>
      <c r="T5297" s="21"/>
      <c r="U5297" s="21"/>
      <c r="V5297" s="21"/>
      <c r="W5297" s="27"/>
      <c r="X5297" s="27"/>
      <c r="Y5297" s="12"/>
    </row>
    <row r="5298" ht="15.75" customHeight="1">
      <c r="A5298" s="21">
        <v>3.1630482E7</v>
      </c>
      <c r="B5298" s="21" t="s">
        <v>29568</v>
      </c>
      <c r="C5298" s="21" t="s">
        <v>29569</v>
      </c>
      <c r="D5298" s="21" t="s">
        <v>29570</v>
      </c>
      <c r="E5298" s="21" t="s">
        <v>29571</v>
      </c>
      <c r="F5298" s="21" t="s">
        <v>884</v>
      </c>
      <c r="G5298" s="21">
        <v>2020.0</v>
      </c>
      <c r="H5298" s="26">
        <v>43759.0</v>
      </c>
      <c r="I5298" s="21"/>
      <c r="J5298" s="21"/>
      <c r="K5298" s="21" t="s">
        <v>29572</v>
      </c>
      <c r="L5298" s="21" t="str">
        <f>IF(ISNUMBER(VLOOKUP(A5298,EXCL,1,FALSE)),"Excluido",IF(ISNUMBER(VLOOKUP(A5298,POST,1,FALSE)),"PostAlerta",IF(ISNUMBER(VLOOKUP(A5298,PRE,1,FALSE)),"PreAlerta","")))</f>
        <v>PostAlerta</v>
      </c>
      <c r="M5298" s="21" t="str">
        <f>IF(ISNUMBER(A5298),(IF(ISNUMBER(VLOOKUP(A5298,KEYWORDS,1,FALSE)),"C/PalabrasClaves","S/PalabrasClaves")),"")</f>
        <v>S/PalabrasClaves</v>
      </c>
      <c r="N5298" s="21" t="str">
        <f t="shared" si="19"/>
        <v/>
      </c>
      <c r="O5298" s="21"/>
      <c r="P5298" s="21" t="s">
        <v>29559</v>
      </c>
      <c r="Q5298" s="21"/>
      <c r="R5298" s="21" t="str">
        <f>LEFT('2012-2022'!$P5298,4)</f>
        <v>2020</v>
      </c>
      <c r="S5298" s="21" t="s">
        <v>47</v>
      </c>
      <c r="T5298" s="21"/>
      <c r="U5298" s="21"/>
      <c r="V5298" s="21"/>
      <c r="W5298" s="27"/>
      <c r="X5298" s="27"/>
      <c r="Y5298" s="28"/>
    </row>
    <row r="5299" ht="15.75" customHeight="1">
      <c r="A5299" s="21">
        <v>3.1698114E7</v>
      </c>
      <c r="B5299" s="21" t="s">
        <v>29573</v>
      </c>
      <c r="C5299" s="21" t="s">
        <v>29574</v>
      </c>
      <c r="D5299" s="21" t="s">
        <v>29575</v>
      </c>
      <c r="E5299" s="21" t="s">
        <v>19081</v>
      </c>
      <c r="F5299" s="21" t="s">
        <v>169</v>
      </c>
      <c r="G5299" s="21">
        <v>2020.0</v>
      </c>
      <c r="H5299" s="26">
        <v>43777.0</v>
      </c>
      <c r="I5299" s="21"/>
      <c r="J5299" s="21"/>
      <c r="K5299" s="21" t="s">
        <v>29576</v>
      </c>
      <c r="L5299" s="21" t="str">
        <f>IF(ISNUMBER(VLOOKUP(A5299,EXCL,1,FALSE)),"Excluido",IF(ISNUMBER(VLOOKUP(A5299,POST,1,FALSE)),"PostAlerta",IF(ISNUMBER(VLOOKUP(A5299,PRE,1,FALSE)),"PreAlerta","")))</f>
        <v>PostAlerta</v>
      </c>
      <c r="M5299" s="21" t="str">
        <f>IF(ISNUMBER(A5299),(IF(ISNUMBER(VLOOKUP(A5299,KEYWORDS,1,FALSE)),"C/PalabrasClaves","S/PalabrasClaves")),"")</f>
        <v>S/PalabrasClaves</v>
      </c>
      <c r="N5299" s="21" t="str">
        <f t="shared" si="19"/>
        <v/>
      </c>
      <c r="O5299" s="21"/>
      <c r="P5299" s="21" t="s">
        <v>29559</v>
      </c>
      <c r="Q5299" s="21"/>
      <c r="R5299" s="21" t="str">
        <f>LEFT('2012-2022'!$P5299,4)</f>
        <v>2020</v>
      </c>
      <c r="S5299" s="21" t="s">
        <v>47</v>
      </c>
      <c r="T5299" s="21"/>
      <c r="U5299" s="21"/>
      <c r="V5299" s="21"/>
      <c r="W5299" s="27"/>
      <c r="X5299" s="27"/>
      <c r="Y5299" s="12"/>
    </row>
    <row r="5300" ht="15.75" customHeight="1">
      <c r="A5300" s="21">
        <v>3.1705635E7</v>
      </c>
      <c r="B5300" s="21" t="s">
        <v>29577</v>
      </c>
      <c r="C5300" s="21" t="s">
        <v>29578</v>
      </c>
      <c r="D5300" s="21" t="s">
        <v>29579</v>
      </c>
      <c r="E5300" s="21" t="s">
        <v>29580</v>
      </c>
      <c r="F5300" s="21" t="s">
        <v>1763</v>
      </c>
      <c r="G5300" s="21">
        <v>2020.0</v>
      </c>
      <c r="H5300" s="26">
        <v>43779.0</v>
      </c>
      <c r="I5300" s="21"/>
      <c r="J5300" s="21"/>
      <c r="K5300" s="21" t="s">
        <v>29581</v>
      </c>
      <c r="L5300" s="21" t="str">
        <f>IF(ISNUMBER(VLOOKUP(A5300,EXCL,1,FALSE)),"Excluido",IF(ISNUMBER(VLOOKUP(A5300,POST,1,FALSE)),"PostAlerta",IF(ISNUMBER(VLOOKUP(A5300,PRE,1,FALSE)),"PreAlerta","")))</f>
        <v>PostAlerta</v>
      </c>
      <c r="M5300" s="21" t="str">
        <f>IF(ISNUMBER(A5300),(IF(ISNUMBER(VLOOKUP(A5300,KEYWORDS,1,FALSE)),"C/PalabrasClaves","S/PalabrasClaves")),"")</f>
        <v>S/PalabrasClaves</v>
      </c>
      <c r="N5300" s="21" t="str">
        <f t="shared" si="19"/>
        <v/>
      </c>
      <c r="O5300" s="21"/>
      <c r="P5300" s="21" t="s">
        <v>29559</v>
      </c>
      <c r="Q5300" s="21"/>
      <c r="R5300" s="21" t="str">
        <f>LEFT('2012-2022'!$P5300,4)</f>
        <v>2020</v>
      </c>
      <c r="S5300" s="21" t="s">
        <v>47</v>
      </c>
      <c r="T5300" s="21"/>
      <c r="U5300" s="21"/>
      <c r="V5300" s="21"/>
      <c r="W5300" s="27"/>
      <c r="X5300" s="27"/>
      <c r="Y5300" s="28"/>
    </row>
    <row r="5301" ht="15.75" customHeight="1">
      <c r="A5301" s="21">
        <v>3.1707006E7</v>
      </c>
      <c r="B5301" s="21" t="s">
        <v>29582</v>
      </c>
      <c r="C5301" s="21" t="s">
        <v>29583</v>
      </c>
      <c r="D5301" s="21" t="s">
        <v>29584</v>
      </c>
      <c r="E5301" s="21" t="s">
        <v>5128</v>
      </c>
      <c r="F5301" s="21" t="s">
        <v>496</v>
      </c>
      <c r="G5301" s="21">
        <v>2020.0</v>
      </c>
      <c r="H5301" s="26">
        <v>43780.0</v>
      </c>
      <c r="I5301" s="21"/>
      <c r="J5301" s="21"/>
      <c r="K5301" s="21" t="s">
        <v>29585</v>
      </c>
      <c r="L5301" s="21" t="str">
        <f>IF(ISNUMBER(VLOOKUP(A5301,EXCL,1,FALSE)),"Excluido",IF(ISNUMBER(VLOOKUP(A5301,POST,1,FALSE)),"PostAlerta",IF(ISNUMBER(VLOOKUP(A5301,PRE,1,FALSE)),"PreAlerta","")))</f>
        <v>PostAlerta</v>
      </c>
      <c r="M5301" s="21" t="str">
        <f>IF(ISNUMBER(A5301),(IF(ISNUMBER(VLOOKUP(A5301,KEYWORDS,1,FALSE)),"C/PalabrasClaves","S/PalabrasClaves")),"")</f>
        <v>S/PalabrasClaves</v>
      </c>
      <c r="N5301" s="21" t="str">
        <f t="shared" si="19"/>
        <v/>
      </c>
      <c r="O5301" s="21"/>
      <c r="P5301" s="21" t="s">
        <v>29559</v>
      </c>
      <c r="Q5301" s="21"/>
      <c r="R5301" s="21" t="str">
        <f>LEFT('2012-2022'!$P5301,4)</f>
        <v>2020</v>
      </c>
      <c r="S5301" s="21" t="s">
        <v>47</v>
      </c>
      <c r="T5301" s="21"/>
      <c r="U5301" s="21"/>
      <c r="V5301" s="21"/>
      <c r="W5301" s="27"/>
      <c r="X5301" s="27"/>
      <c r="Y5301" s="12"/>
    </row>
    <row r="5302" ht="15.75" customHeight="1">
      <c r="A5302" s="21">
        <v>3.171173E7</v>
      </c>
      <c r="B5302" s="21" t="s">
        <v>29586</v>
      </c>
      <c r="C5302" s="21" t="s">
        <v>29587</v>
      </c>
      <c r="D5302" s="21" t="s">
        <v>29588</v>
      </c>
      <c r="E5302" s="21" t="s">
        <v>29589</v>
      </c>
      <c r="F5302" s="21" t="s">
        <v>496</v>
      </c>
      <c r="G5302" s="21">
        <v>2020.0</v>
      </c>
      <c r="H5302" s="26">
        <v>43782.0</v>
      </c>
      <c r="I5302" s="21"/>
      <c r="J5302" s="21"/>
      <c r="K5302" s="21" t="s">
        <v>29590</v>
      </c>
      <c r="L5302" s="21" t="str">
        <f>IF(ISNUMBER(VLOOKUP(A5302,EXCL,1,FALSE)),"Excluido",IF(ISNUMBER(VLOOKUP(A5302,POST,1,FALSE)),"PostAlerta",IF(ISNUMBER(VLOOKUP(A5302,PRE,1,FALSE)),"PreAlerta","")))</f>
        <v>PostAlerta</v>
      </c>
      <c r="M5302" s="21" t="str">
        <f>IF(ISNUMBER(A5302),(IF(ISNUMBER(VLOOKUP(A5302,KEYWORDS,1,FALSE)),"C/PalabrasClaves","S/PalabrasClaves")),"")</f>
        <v>S/PalabrasClaves</v>
      </c>
      <c r="N5302" s="21" t="str">
        <f t="shared" si="19"/>
        <v/>
      </c>
      <c r="O5302" s="21"/>
      <c r="P5302" s="21" t="s">
        <v>29559</v>
      </c>
      <c r="Q5302" s="21"/>
      <c r="R5302" s="21" t="str">
        <f>LEFT('2012-2022'!$P5302,4)</f>
        <v>2020</v>
      </c>
      <c r="S5302" s="21" t="s">
        <v>47</v>
      </c>
      <c r="T5302" s="21"/>
      <c r="U5302" s="21"/>
      <c r="V5302" s="21"/>
      <c r="W5302" s="27"/>
      <c r="X5302" s="27"/>
      <c r="Y5302" s="28"/>
    </row>
    <row r="5303" ht="15.75" customHeight="1">
      <c r="A5303" s="21">
        <v>3.1718355E7</v>
      </c>
      <c r="B5303" s="21" t="s">
        <v>29591</v>
      </c>
      <c r="C5303" s="21" t="s">
        <v>29592</v>
      </c>
      <c r="D5303" s="21" t="s">
        <v>29593</v>
      </c>
      <c r="E5303" s="21" t="s">
        <v>6143</v>
      </c>
      <c r="F5303" s="21" t="s">
        <v>9522</v>
      </c>
      <c r="G5303" s="21">
        <v>2020.0</v>
      </c>
      <c r="H5303" s="26">
        <v>43783.0</v>
      </c>
      <c r="I5303" s="21"/>
      <c r="J5303" s="21"/>
      <c r="K5303" s="21" t="s">
        <v>29594</v>
      </c>
      <c r="L5303" s="21" t="str">
        <f>IF(ISNUMBER(VLOOKUP(A5303,EXCL,1,FALSE)),"Excluido",IF(ISNUMBER(VLOOKUP(A5303,POST,1,FALSE)),"PostAlerta",IF(ISNUMBER(VLOOKUP(A5303,PRE,1,FALSE)),"PreAlerta","")))</f>
        <v>PostAlerta</v>
      </c>
      <c r="M5303" s="21" t="str">
        <f>IF(ISNUMBER(A5303),(IF(ISNUMBER(VLOOKUP(A5303,KEYWORDS,1,FALSE)),"C/PalabrasClaves","S/PalabrasClaves")),"")</f>
        <v>S/PalabrasClaves</v>
      </c>
      <c r="N5303" s="21" t="str">
        <f t="shared" si="19"/>
        <v/>
      </c>
      <c r="O5303" s="21"/>
      <c r="P5303" s="21" t="s">
        <v>29559</v>
      </c>
      <c r="Q5303" s="21"/>
      <c r="R5303" s="21" t="str">
        <f>LEFT('2012-2022'!$P5303,4)</f>
        <v>2020</v>
      </c>
      <c r="S5303" s="21" t="s">
        <v>47</v>
      </c>
      <c r="T5303" s="21"/>
      <c r="U5303" s="21"/>
      <c r="V5303" s="21"/>
      <c r="W5303" s="27"/>
      <c r="X5303" s="27"/>
      <c r="Y5303" s="12"/>
    </row>
    <row r="5304" ht="15.75" customHeight="1">
      <c r="A5304" s="21">
        <v>3.1721059E7</v>
      </c>
      <c r="B5304" s="21" t="s">
        <v>29595</v>
      </c>
      <c r="C5304" s="21" t="s">
        <v>29596</v>
      </c>
      <c r="D5304" s="21" t="s">
        <v>29597</v>
      </c>
      <c r="E5304" s="21" t="s">
        <v>29598</v>
      </c>
      <c r="F5304" s="21" t="s">
        <v>1711</v>
      </c>
      <c r="G5304" s="21">
        <v>2020.0</v>
      </c>
      <c r="H5304" s="26">
        <v>43783.0</v>
      </c>
      <c r="I5304" s="21"/>
      <c r="J5304" s="21"/>
      <c r="K5304" s="21" t="s">
        <v>29599</v>
      </c>
      <c r="L5304" s="21" t="str">
        <f>IF(ISNUMBER(VLOOKUP(A5304,EXCL,1,FALSE)),"Excluido",IF(ISNUMBER(VLOOKUP(A5304,POST,1,FALSE)),"PostAlerta",IF(ISNUMBER(VLOOKUP(A5304,PRE,1,FALSE)),"PreAlerta","")))</f>
        <v>PostAlerta</v>
      </c>
      <c r="M5304" s="21" t="str">
        <f>IF(ISNUMBER(A5304),(IF(ISNUMBER(VLOOKUP(A5304,KEYWORDS,1,FALSE)),"C/PalabrasClaves","S/PalabrasClaves")),"")</f>
        <v>S/PalabrasClaves</v>
      </c>
      <c r="N5304" s="21" t="str">
        <f t="shared" si="19"/>
        <v/>
      </c>
      <c r="O5304" s="21"/>
      <c r="P5304" s="21" t="s">
        <v>29559</v>
      </c>
      <c r="Q5304" s="21"/>
      <c r="R5304" s="21" t="str">
        <f>LEFT('2012-2022'!$P5304,4)</f>
        <v>2020</v>
      </c>
      <c r="S5304" s="21" t="s">
        <v>47</v>
      </c>
      <c r="T5304" s="21"/>
      <c r="U5304" s="21"/>
      <c r="V5304" s="21"/>
      <c r="W5304" s="27"/>
      <c r="X5304" s="27"/>
      <c r="Y5304" s="28"/>
    </row>
    <row r="5305" ht="15.75" customHeight="1">
      <c r="A5305" s="21">
        <v>3.1767495E7</v>
      </c>
      <c r="B5305" s="21" t="s">
        <v>29600</v>
      </c>
      <c r="C5305" s="21" t="s">
        <v>29601</v>
      </c>
      <c r="D5305" s="21" t="s">
        <v>29602</v>
      </c>
      <c r="E5305" s="21" t="s">
        <v>24154</v>
      </c>
      <c r="F5305" s="21" t="s">
        <v>496</v>
      </c>
      <c r="G5305" s="21">
        <v>2020.0</v>
      </c>
      <c r="H5305" s="26">
        <v>43796.0</v>
      </c>
      <c r="I5305" s="21"/>
      <c r="J5305" s="21"/>
      <c r="K5305" s="21" t="s">
        <v>29603</v>
      </c>
      <c r="L5305" s="21" t="str">
        <f>IF(ISNUMBER(VLOOKUP(A5305,EXCL,1,FALSE)),"Excluido",IF(ISNUMBER(VLOOKUP(A5305,POST,1,FALSE)),"PostAlerta",IF(ISNUMBER(VLOOKUP(A5305,PRE,1,FALSE)),"PreAlerta","")))</f>
        <v>PostAlerta</v>
      </c>
      <c r="M5305" s="21" t="str">
        <f>IF(ISNUMBER(A5305),(IF(ISNUMBER(VLOOKUP(A5305,KEYWORDS,1,FALSE)),"C/PalabrasClaves","S/PalabrasClaves")),"")</f>
        <v>S/PalabrasClaves</v>
      </c>
      <c r="N5305" s="21" t="str">
        <f t="shared" si="19"/>
        <v/>
      </c>
      <c r="O5305" s="21"/>
      <c r="P5305" s="21" t="s">
        <v>29559</v>
      </c>
      <c r="Q5305" s="21"/>
      <c r="R5305" s="21" t="str">
        <f>LEFT('2012-2022'!$P5305,4)</f>
        <v>2020</v>
      </c>
      <c r="S5305" s="21" t="s">
        <v>47</v>
      </c>
      <c r="T5305" s="21"/>
      <c r="U5305" s="21"/>
      <c r="V5305" s="21"/>
      <c r="W5305" s="27"/>
      <c r="X5305" s="27"/>
      <c r="Y5305" s="12"/>
    </row>
    <row r="5306" ht="15.75" customHeight="1">
      <c r="A5306" s="21">
        <v>3.1767943E7</v>
      </c>
      <c r="B5306" s="21" t="s">
        <v>29604</v>
      </c>
      <c r="C5306" s="21" t="s">
        <v>29605</v>
      </c>
      <c r="D5306" s="21" t="s">
        <v>29606</v>
      </c>
      <c r="E5306" s="21" t="s">
        <v>18548</v>
      </c>
      <c r="F5306" s="21" t="s">
        <v>144</v>
      </c>
      <c r="G5306" s="21">
        <v>2020.0</v>
      </c>
      <c r="H5306" s="26">
        <v>43796.0</v>
      </c>
      <c r="I5306" s="21" t="s">
        <v>29607</v>
      </c>
      <c r="J5306" s="21"/>
      <c r="K5306" s="21" t="s">
        <v>29608</v>
      </c>
      <c r="L5306" s="21" t="str">
        <f>IF(ISNUMBER(VLOOKUP(A5306,EXCL,1,FALSE)),"Excluido",IF(ISNUMBER(VLOOKUP(A5306,POST,1,FALSE)),"PostAlerta",IF(ISNUMBER(VLOOKUP(A5306,PRE,1,FALSE)),"PreAlerta","")))</f>
        <v>PostAlerta</v>
      </c>
      <c r="M5306" s="21" t="str">
        <f>IF(ISNUMBER(A5306),(IF(ISNUMBER(VLOOKUP(A5306,KEYWORDS,1,FALSE)),"C/PalabrasClaves","S/PalabrasClaves")),"")</f>
        <v>S/PalabrasClaves</v>
      </c>
      <c r="N5306" s="21" t="str">
        <f t="shared" si="19"/>
        <v/>
      </c>
      <c r="O5306" s="21"/>
      <c r="P5306" s="21" t="s">
        <v>29559</v>
      </c>
      <c r="Q5306" s="21"/>
      <c r="R5306" s="21" t="str">
        <f>LEFT('2012-2022'!$P5306,4)</f>
        <v>2020</v>
      </c>
      <c r="S5306" s="21" t="s">
        <v>47</v>
      </c>
      <c r="T5306" s="21"/>
      <c r="U5306" s="21"/>
      <c r="V5306" s="21"/>
      <c r="W5306" s="27"/>
      <c r="X5306" s="27"/>
      <c r="Y5306" s="28"/>
    </row>
    <row r="5307" ht="15.75" customHeight="1">
      <c r="A5307" s="21">
        <v>3.1769616E7</v>
      </c>
      <c r="B5307" s="21" t="s">
        <v>29609</v>
      </c>
      <c r="C5307" s="21" t="s">
        <v>29610</v>
      </c>
      <c r="D5307" s="21" t="s">
        <v>29611</v>
      </c>
      <c r="E5307" s="21" t="s">
        <v>29612</v>
      </c>
      <c r="F5307" s="21" t="s">
        <v>1763</v>
      </c>
      <c r="G5307" s="21">
        <v>2020.0</v>
      </c>
      <c r="H5307" s="26">
        <v>43796.0</v>
      </c>
      <c r="I5307" s="21"/>
      <c r="J5307" s="21"/>
      <c r="K5307" s="21" t="s">
        <v>29613</v>
      </c>
      <c r="L5307" s="21" t="str">
        <f>IF(ISNUMBER(VLOOKUP(A5307,EXCL,1,FALSE)),"Excluido",IF(ISNUMBER(VLOOKUP(A5307,POST,1,FALSE)),"PostAlerta",IF(ISNUMBER(VLOOKUP(A5307,PRE,1,FALSE)),"PreAlerta","")))</f>
        <v>PostAlerta</v>
      </c>
      <c r="M5307" s="21" t="str">
        <f>IF(ISNUMBER(A5307),(IF(ISNUMBER(VLOOKUP(A5307,KEYWORDS,1,FALSE)),"C/PalabrasClaves","S/PalabrasClaves")),"")</f>
        <v>S/PalabrasClaves</v>
      </c>
      <c r="N5307" s="21" t="str">
        <f t="shared" si="19"/>
        <v/>
      </c>
      <c r="O5307" s="21"/>
      <c r="P5307" s="21" t="s">
        <v>29559</v>
      </c>
      <c r="Q5307" s="21"/>
      <c r="R5307" s="21" t="str">
        <f>LEFT('2012-2022'!$P5307,4)</f>
        <v>2020</v>
      </c>
      <c r="S5307" s="21" t="s">
        <v>47</v>
      </c>
      <c r="T5307" s="21"/>
      <c r="U5307" s="21"/>
      <c r="V5307" s="21"/>
      <c r="W5307" s="27"/>
      <c r="X5307" s="27"/>
      <c r="Y5307" s="12"/>
    </row>
    <row r="5308" ht="15.75" customHeight="1">
      <c r="A5308" s="21">
        <v>3.1776872E7</v>
      </c>
      <c r="B5308" s="21" t="s">
        <v>29614</v>
      </c>
      <c r="C5308" s="21" t="s">
        <v>29615</v>
      </c>
      <c r="D5308" s="21" t="s">
        <v>29616</v>
      </c>
      <c r="E5308" s="21" t="s">
        <v>29617</v>
      </c>
      <c r="F5308" s="21" t="s">
        <v>125</v>
      </c>
      <c r="G5308" s="21">
        <v>2020.0</v>
      </c>
      <c r="H5308" s="26">
        <v>43798.0</v>
      </c>
      <c r="I5308" s="21"/>
      <c r="J5308" s="21"/>
      <c r="K5308" s="21" t="s">
        <v>29618</v>
      </c>
      <c r="L5308" s="21" t="str">
        <f>IF(ISNUMBER(VLOOKUP(A5308,EXCL,1,FALSE)),"Excluido",IF(ISNUMBER(VLOOKUP(A5308,POST,1,FALSE)),"PostAlerta",IF(ISNUMBER(VLOOKUP(A5308,PRE,1,FALSE)),"PreAlerta","")))</f>
        <v>PostAlerta</v>
      </c>
      <c r="M5308" s="21" t="str">
        <f>IF(ISNUMBER(A5308),(IF(ISNUMBER(VLOOKUP(A5308,KEYWORDS,1,FALSE)),"C/PalabrasClaves","S/PalabrasClaves")),"")</f>
        <v>S/PalabrasClaves</v>
      </c>
      <c r="N5308" s="21" t="str">
        <f t="shared" si="19"/>
        <v/>
      </c>
      <c r="O5308" s="21"/>
      <c r="P5308" s="21" t="s">
        <v>29559</v>
      </c>
      <c r="Q5308" s="21"/>
      <c r="R5308" s="21" t="str">
        <f>LEFT('2012-2022'!$P5308,4)</f>
        <v>2020</v>
      </c>
      <c r="S5308" s="21" t="s">
        <v>47</v>
      </c>
      <c r="T5308" s="21"/>
      <c r="U5308" s="21"/>
      <c r="V5308" s="21"/>
      <c r="W5308" s="27"/>
      <c r="X5308" s="27"/>
      <c r="Y5308" s="28"/>
    </row>
    <row r="5309" ht="15.75" customHeight="1">
      <c r="A5309" s="21">
        <v>3.1784419E7</v>
      </c>
      <c r="B5309" s="21" t="s">
        <v>29619</v>
      </c>
      <c r="C5309" s="21" t="s">
        <v>29620</v>
      </c>
      <c r="D5309" s="21" t="s">
        <v>29621</v>
      </c>
      <c r="E5309" s="21" t="s">
        <v>29622</v>
      </c>
      <c r="F5309" s="21" t="s">
        <v>496</v>
      </c>
      <c r="G5309" s="21">
        <v>2020.0</v>
      </c>
      <c r="H5309" s="26">
        <v>43800.0</v>
      </c>
      <c r="I5309" s="21"/>
      <c r="J5309" s="21"/>
      <c r="K5309" s="21" t="s">
        <v>29623</v>
      </c>
      <c r="L5309" s="21" t="str">
        <f>IF(ISNUMBER(VLOOKUP(A5309,EXCL,1,FALSE)),"Excluido",IF(ISNUMBER(VLOOKUP(A5309,POST,1,FALSE)),"PostAlerta",IF(ISNUMBER(VLOOKUP(A5309,PRE,1,FALSE)),"PreAlerta","")))</f>
        <v>PostAlerta</v>
      </c>
      <c r="M5309" s="21" t="str">
        <f>IF(ISNUMBER(A5309),(IF(ISNUMBER(VLOOKUP(A5309,KEYWORDS,1,FALSE)),"C/PalabrasClaves","S/PalabrasClaves")),"")</f>
        <v>S/PalabrasClaves</v>
      </c>
      <c r="N5309" s="21" t="str">
        <f t="shared" si="19"/>
        <v/>
      </c>
      <c r="O5309" s="21"/>
      <c r="P5309" s="21" t="s">
        <v>29559</v>
      </c>
      <c r="Q5309" s="21"/>
      <c r="R5309" s="21" t="str">
        <f>LEFT('2012-2022'!$P5309,4)</f>
        <v>2020</v>
      </c>
      <c r="S5309" s="21" t="s">
        <v>47</v>
      </c>
      <c r="T5309" s="21"/>
      <c r="U5309" s="21"/>
      <c r="V5309" s="21"/>
      <c r="W5309" s="27"/>
      <c r="X5309" s="27"/>
      <c r="Y5309" s="12"/>
    </row>
    <row r="5310" ht="15.75" customHeight="1">
      <c r="A5310" s="21">
        <v>3.1786146E7</v>
      </c>
      <c r="B5310" s="21" t="s">
        <v>29624</v>
      </c>
      <c r="C5310" s="21" t="s">
        <v>29625</v>
      </c>
      <c r="D5310" s="21" t="s">
        <v>29626</v>
      </c>
      <c r="E5310" s="21" t="s">
        <v>29627</v>
      </c>
      <c r="F5310" s="21" t="s">
        <v>496</v>
      </c>
      <c r="G5310" s="21">
        <v>2020.0</v>
      </c>
      <c r="H5310" s="26">
        <v>43801.0</v>
      </c>
      <c r="I5310" s="21"/>
      <c r="J5310" s="21"/>
      <c r="K5310" s="21" t="s">
        <v>29628</v>
      </c>
      <c r="L5310" s="21" t="str">
        <f>IF(ISNUMBER(VLOOKUP(A5310,EXCL,1,FALSE)),"Excluido",IF(ISNUMBER(VLOOKUP(A5310,POST,1,FALSE)),"PostAlerta",IF(ISNUMBER(VLOOKUP(A5310,PRE,1,FALSE)),"PreAlerta","")))</f>
        <v>PostAlerta</v>
      </c>
      <c r="M5310" s="21" t="str">
        <f>IF(ISNUMBER(A5310),(IF(ISNUMBER(VLOOKUP(A5310,KEYWORDS,1,FALSE)),"C/PalabrasClaves","S/PalabrasClaves")),"")</f>
        <v>S/PalabrasClaves</v>
      </c>
      <c r="N5310" s="21" t="str">
        <f t="shared" si="19"/>
        <v/>
      </c>
      <c r="O5310" s="21"/>
      <c r="P5310" s="21" t="s">
        <v>29559</v>
      </c>
      <c r="Q5310" s="21"/>
      <c r="R5310" s="21" t="str">
        <f>LEFT('2012-2022'!$P5310,4)</f>
        <v>2020</v>
      </c>
      <c r="S5310" s="21" t="s">
        <v>47</v>
      </c>
      <c r="T5310" s="21"/>
      <c r="U5310" s="21"/>
      <c r="V5310" s="21"/>
      <c r="W5310" s="27"/>
      <c r="X5310" s="27"/>
      <c r="Y5310" s="28"/>
    </row>
    <row r="5311" ht="15.75" customHeight="1">
      <c r="A5311" s="21">
        <v>3.1822398E7</v>
      </c>
      <c r="B5311" s="21" t="s">
        <v>29629</v>
      </c>
      <c r="C5311" s="21" t="s">
        <v>29630</v>
      </c>
      <c r="D5311" s="21" t="s">
        <v>29631</v>
      </c>
      <c r="E5311" s="21" t="s">
        <v>28079</v>
      </c>
      <c r="F5311" s="21" t="s">
        <v>496</v>
      </c>
      <c r="G5311" s="21">
        <v>2020.0</v>
      </c>
      <c r="H5311" s="26">
        <v>43811.0</v>
      </c>
      <c r="I5311" s="21"/>
      <c r="J5311" s="21"/>
      <c r="K5311" s="21" t="s">
        <v>29632</v>
      </c>
      <c r="L5311" s="21" t="str">
        <f>IF(ISNUMBER(VLOOKUP(A5311,EXCL,1,FALSE)),"Excluido",IF(ISNUMBER(VLOOKUP(A5311,POST,1,FALSE)),"PostAlerta",IF(ISNUMBER(VLOOKUP(A5311,PRE,1,FALSE)),"PreAlerta","")))</f>
        <v>PostAlerta</v>
      </c>
      <c r="M5311" s="21" t="str">
        <f>IF(ISNUMBER(A5311),(IF(ISNUMBER(VLOOKUP(A5311,KEYWORDS,1,FALSE)),"C/PalabrasClaves","S/PalabrasClaves")),"")</f>
        <v>S/PalabrasClaves</v>
      </c>
      <c r="N5311" s="21" t="str">
        <f t="shared" si="19"/>
        <v/>
      </c>
      <c r="O5311" s="21"/>
      <c r="P5311" s="21" t="s">
        <v>29559</v>
      </c>
      <c r="Q5311" s="21"/>
      <c r="R5311" s="21" t="str">
        <f>LEFT('2012-2022'!$P5311,4)</f>
        <v>2020</v>
      </c>
      <c r="S5311" s="21" t="s">
        <v>47</v>
      </c>
      <c r="T5311" s="21"/>
      <c r="U5311" s="21"/>
      <c r="V5311" s="21"/>
      <c r="W5311" s="27"/>
      <c r="X5311" s="27"/>
      <c r="Y5311" s="12"/>
    </row>
    <row r="5312" ht="15.75" customHeight="1">
      <c r="A5312" s="21">
        <v>3.1839472E7</v>
      </c>
      <c r="B5312" s="21" t="s">
        <v>29633</v>
      </c>
      <c r="C5312" s="21" t="s">
        <v>29634</v>
      </c>
      <c r="D5312" s="21" t="s">
        <v>29635</v>
      </c>
      <c r="E5312" s="21" t="s">
        <v>29636</v>
      </c>
      <c r="F5312" s="21" t="s">
        <v>496</v>
      </c>
      <c r="G5312" s="21">
        <v>2020.0</v>
      </c>
      <c r="H5312" s="26">
        <v>43816.0</v>
      </c>
      <c r="I5312" s="21"/>
      <c r="J5312" s="21"/>
      <c r="K5312" s="21" t="s">
        <v>29637</v>
      </c>
      <c r="L5312" s="21" t="str">
        <f>IF(ISNUMBER(VLOOKUP(A5312,EXCL,1,FALSE)),"Excluido",IF(ISNUMBER(VLOOKUP(A5312,POST,1,FALSE)),"PostAlerta",IF(ISNUMBER(VLOOKUP(A5312,PRE,1,FALSE)),"PreAlerta","")))</f>
        <v>PostAlerta</v>
      </c>
      <c r="M5312" s="21" t="str">
        <f>IF(ISNUMBER(A5312),(IF(ISNUMBER(VLOOKUP(A5312,KEYWORDS,1,FALSE)),"C/PalabrasClaves","S/PalabrasClaves")),"")</f>
        <v>S/PalabrasClaves</v>
      </c>
      <c r="N5312" s="21" t="str">
        <f t="shared" si="19"/>
        <v/>
      </c>
      <c r="O5312" s="21"/>
      <c r="P5312" s="21" t="s">
        <v>29559</v>
      </c>
      <c r="Q5312" s="21"/>
      <c r="R5312" s="21" t="str">
        <f>LEFT('2012-2022'!$P5312,4)</f>
        <v>2020</v>
      </c>
      <c r="S5312" s="21" t="s">
        <v>47</v>
      </c>
      <c r="T5312" s="21"/>
      <c r="U5312" s="21"/>
      <c r="V5312" s="21"/>
      <c r="W5312" s="27"/>
      <c r="X5312" s="27"/>
      <c r="Y5312" s="28"/>
    </row>
    <row r="5313" ht="15.75" customHeight="1">
      <c r="A5313" s="21">
        <v>3.1839473E7</v>
      </c>
      <c r="B5313" s="21" t="s">
        <v>29638</v>
      </c>
      <c r="C5313" s="21" t="s">
        <v>26771</v>
      </c>
      <c r="D5313" s="21" t="s">
        <v>29639</v>
      </c>
      <c r="E5313" s="21" t="s">
        <v>22637</v>
      </c>
      <c r="F5313" s="21" t="s">
        <v>496</v>
      </c>
      <c r="G5313" s="21">
        <v>2020.0</v>
      </c>
      <c r="H5313" s="26">
        <v>43816.0</v>
      </c>
      <c r="I5313" s="21"/>
      <c r="J5313" s="21"/>
      <c r="K5313" s="21" t="s">
        <v>29640</v>
      </c>
      <c r="L5313" s="21" t="str">
        <f>IF(ISNUMBER(VLOOKUP(A5313,EXCL,1,FALSE)),"Excluido",IF(ISNUMBER(VLOOKUP(A5313,POST,1,FALSE)),"PostAlerta",IF(ISNUMBER(VLOOKUP(A5313,PRE,1,FALSE)),"PreAlerta","")))</f>
        <v>PostAlerta</v>
      </c>
      <c r="M5313" s="21" t="str">
        <f>IF(ISNUMBER(A5313),(IF(ISNUMBER(VLOOKUP(A5313,KEYWORDS,1,FALSE)),"C/PalabrasClaves","S/PalabrasClaves")),"")</f>
        <v>S/PalabrasClaves</v>
      </c>
      <c r="N5313" s="21" t="str">
        <f t="shared" si="19"/>
        <v/>
      </c>
      <c r="O5313" s="21"/>
      <c r="P5313" s="21" t="s">
        <v>29559</v>
      </c>
      <c r="Q5313" s="21"/>
      <c r="R5313" s="21" t="str">
        <f>LEFT('2012-2022'!$P5313,4)</f>
        <v>2020</v>
      </c>
      <c r="S5313" s="21" t="s">
        <v>47</v>
      </c>
      <c r="T5313" s="21"/>
      <c r="U5313" s="21"/>
      <c r="V5313" s="21"/>
      <c r="W5313" s="27"/>
      <c r="X5313" s="27"/>
      <c r="Y5313" s="12"/>
    </row>
    <row r="5314" ht="15.75" customHeight="1">
      <c r="A5314" s="21">
        <v>3.1841657E7</v>
      </c>
      <c r="B5314" s="21" t="s">
        <v>29641</v>
      </c>
      <c r="C5314" s="21" t="s">
        <v>29642</v>
      </c>
      <c r="D5314" s="21" t="s">
        <v>29643</v>
      </c>
      <c r="E5314" s="21" t="s">
        <v>29644</v>
      </c>
      <c r="F5314" s="21" t="s">
        <v>151</v>
      </c>
      <c r="G5314" s="21">
        <v>2020.0</v>
      </c>
      <c r="H5314" s="26">
        <v>43816.0</v>
      </c>
      <c r="I5314" s="21"/>
      <c r="J5314" s="21"/>
      <c r="K5314" s="21" t="s">
        <v>29645</v>
      </c>
      <c r="L5314" s="21" t="str">
        <f>IF(ISNUMBER(VLOOKUP(A5314,EXCL,1,FALSE)),"Excluido",IF(ISNUMBER(VLOOKUP(A5314,POST,1,FALSE)),"PostAlerta",IF(ISNUMBER(VLOOKUP(A5314,PRE,1,FALSE)),"PreAlerta","")))</f>
        <v>PostAlerta</v>
      </c>
      <c r="M5314" s="21" t="str">
        <f>IF(ISNUMBER(A5314),(IF(ISNUMBER(VLOOKUP(A5314,KEYWORDS,1,FALSE)),"C/PalabrasClaves","S/PalabrasClaves")),"")</f>
        <v>S/PalabrasClaves</v>
      </c>
      <c r="N5314" s="21" t="str">
        <f t="shared" si="19"/>
        <v/>
      </c>
      <c r="O5314" s="21"/>
      <c r="P5314" s="21" t="s">
        <v>29559</v>
      </c>
      <c r="Q5314" s="21"/>
      <c r="R5314" s="21" t="str">
        <f>LEFT('2012-2022'!$P5314,4)</f>
        <v>2020</v>
      </c>
      <c r="S5314" s="21" t="s">
        <v>47</v>
      </c>
      <c r="T5314" s="21"/>
      <c r="U5314" s="21"/>
      <c r="V5314" s="21"/>
      <c r="W5314" s="27"/>
      <c r="X5314" s="27"/>
      <c r="Y5314" s="28"/>
    </row>
    <row r="5315" ht="15.75" customHeight="1">
      <c r="A5315" s="21">
        <v>3.1848843E7</v>
      </c>
      <c r="B5315" s="21" t="s">
        <v>29646</v>
      </c>
      <c r="C5315" s="21" t="s">
        <v>28547</v>
      </c>
      <c r="D5315" s="21" t="s">
        <v>29647</v>
      </c>
      <c r="E5315" s="21" t="s">
        <v>28549</v>
      </c>
      <c r="F5315" s="21" t="s">
        <v>1711</v>
      </c>
      <c r="G5315" s="21">
        <v>2020.0</v>
      </c>
      <c r="H5315" s="26">
        <v>43818.0</v>
      </c>
      <c r="I5315" s="21"/>
      <c r="J5315" s="21"/>
      <c r="K5315" s="21" t="s">
        <v>29648</v>
      </c>
      <c r="L5315" s="21" t="str">
        <f>IF(ISNUMBER(VLOOKUP(A5315,EXCL,1,FALSE)),"Excluido",IF(ISNUMBER(VLOOKUP(A5315,POST,1,FALSE)),"PostAlerta",IF(ISNUMBER(VLOOKUP(A5315,PRE,1,FALSE)),"PreAlerta","")))</f>
        <v>PostAlerta</v>
      </c>
      <c r="M5315" s="21" t="str">
        <f>IF(ISNUMBER(A5315),(IF(ISNUMBER(VLOOKUP(A5315,KEYWORDS,1,FALSE)),"C/PalabrasClaves","S/PalabrasClaves")),"")</f>
        <v>S/PalabrasClaves</v>
      </c>
      <c r="N5315" s="21" t="str">
        <f t="shared" si="19"/>
        <v/>
      </c>
      <c r="O5315" s="21"/>
      <c r="P5315" s="21" t="s">
        <v>29559</v>
      </c>
      <c r="Q5315" s="21"/>
      <c r="R5315" s="21" t="str">
        <f>LEFT('2012-2022'!$P5315,4)</f>
        <v>2020</v>
      </c>
      <c r="S5315" s="21" t="s">
        <v>47</v>
      </c>
      <c r="T5315" s="21"/>
      <c r="U5315" s="21"/>
      <c r="V5315" s="21"/>
      <c r="W5315" s="27"/>
      <c r="X5315" s="27"/>
      <c r="Y5315" s="12"/>
    </row>
    <row r="5316" ht="15.75" customHeight="1">
      <c r="A5316" s="21">
        <v>3.1862465E7</v>
      </c>
      <c r="B5316" s="21" t="s">
        <v>29649</v>
      </c>
      <c r="C5316" s="21" t="s">
        <v>29650</v>
      </c>
      <c r="D5316" s="21" t="s">
        <v>29651</v>
      </c>
      <c r="E5316" s="21" t="s">
        <v>29652</v>
      </c>
      <c r="F5316" s="21" t="s">
        <v>2712</v>
      </c>
      <c r="G5316" s="21">
        <v>2020.0</v>
      </c>
      <c r="H5316" s="26">
        <v>43821.0</v>
      </c>
      <c r="I5316" s="21"/>
      <c r="J5316" s="21"/>
      <c r="K5316" s="21" t="s">
        <v>29653</v>
      </c>
      <c r="L5316" s="21" t="str">
        <f>IF(ISNUMBER(VLOOKUP(A5316,EXCL,1,FALSE)),"Excluido",IF(ISNUMBER(VLOOKUP(A5316,POST,1,FALSE)),"PostAlerta",IF(ISNUMBER(VLOOKUP(A5316,PRE,1,FALSE)),"PreAlerta","")))</f>
        <v>PostAlerta</v>
      </c>
      <c r="M5316" s="21" t="str">
        <f>IF(ISNUMBER(A5316),(IF(ISNUMBER(VLOOKUP(A5316,KEYWORDS,1,FALSE)),"C/PalabrasClaves","S/PalabrasClaves")),"")</f>
        <v>S/PalabrasClaves</v>
      </c>
      <c r="N5316" s="21" t="str">
        <f t="shared" si="19"/>
        <v/>
      </c>
      <c r="O5316" s="21"/>
      <c r="P5316" s="21" t="s">
        <v>29559</v>
      </c>
      <c r="Q5316" s="21"/>
      <c r="R5316" s="21" t="str">
        <f>LEFT('2012-2022'!$P5316,4)</f>
        <v>2020</v>
      </c>
      <c r="S5316" s="21" t="s">
        <v>47</v>
      </c>
      <c r="T5316" s="21"/>
      <c r="U5316" s="21"/>
      <c r="V5316" s="21"/>
      <c r="W5316" s="27"/>
      <c r="X5316" s="27"/>
      <c r="Y5316" s="28"/>
    </row>
    <row r="5317" ht="15.75" customHeight="1">
      <c r="A5317" s="21">
        <v>3.1866439E7</v>
      </c>
      <c r="B5317" s="21" t="s">
        <v>29654</v>
      </c>
      <c r="C5317" s="21" t="s">
        <v>29655</v>
      </c>
      <c r="D5317" s="21" t="s">
        <v>29656</v>
      </c>
      <c r="E5317" s="21" t="s">
        <v>29657</v>
      </c>
      <c r="F5317" s="21" t="s">
        <v>496</v>
      </c>
      <c r="G5317" s="21">
        <v>2020.0</v>
      </c>
      <c r="H5317" s="26">
        <v>43823.0</v>
      </c>
      <c r="I5317" s="21"/>
      <c r="J5317" s="21"/>
      <c r="K5317" s="21" t="s">
        <v>29658</v>
      </c>
      <c r="L5317" s="21" t="str">
        <f>IF(ISNUMBER(VLOOKUP(A5317,EXCL,1,FALSE)),"Excluido",IF(ISNUMBER(VLOOKUP(A5317,POST,1,FALSE)),"PostAlerta",IF(ISNUMBER(VLOOKUP(A5317,PRE,1,FALSE)),"PreAlerta","")))</f>
        <v>PostAlerta</v>
      </c>
      <c r="M5317" s="21" t="str">
        <f>IF(ISNUMBER(A5317),(IF(ISNUMBER(VLOOKUP(A5317,KEYWORDS,1,FALSE)),"C/PalabrasClaves","S/PalabrasClaves")),"")</f>
        <v>S/PalabrasClaves</v>
      </c>
      <c r="N5317" s="21" t="str">
        <f t="shared" si="19"/>
        <v/>
      </c>
      <c r="O5317" s="21"/>
      <c r="P5317" s="21" t="s">
        <v>29559</v>
      </c>
      <c r="Q5317" s="21"/>
      <c r="R5317" s="21" t="str">
        <f>LEFT('2012-2022'!$P5317,4)</f>
        <v>2020</v>
      </c>
      <c r="S5317" s="21" t="s">
        <v>47</v>
      </c>
      <c r="T5317" s="21"/>
      <c r="U5317" s="21"/>
      <c r="V5317" s="21"/>
      <c r="W5317" s="27"/>
      <c r="X5317" s="27"/>
      <c r="Y5317" s="12"/>
    </row>
    <row r="5318" ht="15.75" customHeight="1">
      <c r="A5318" s="21">
        <v>3.1870635E7</v>
      </c>
      <c r="B5318" s="21" t="s">
        <v>29659</v>
      </c>
      <c r="C5318" s="21" t="s">
        <v>29660</v>
      </c>
      <c r="D5318" s="21" t="s">
        <v>29661</v>
      </c>
      <c r="E5318" s="21" t="s">
        <v>29662</v>
      </c>
      <c r="F5318" s="21" t="s">
        <v>496</v>
      </c>
      <c r="G5318" s="21">
        <v>2020.0</v>
      </c>
      <c r="H5318" s="26">
        <v>43824.0</v>
      </c>
      <c r="I5318" s="21"/>
      <c r="J5318" s="21"/>
      <c r="K5318" s="21" t="s">
        <v>29663</v>
      </c>
      <c r="L5318" s="21" t="str">
        <f>IF(ISNUMBER(VLOOKUP(A5318,EXCL,1,FALSE)),"Excluido",IF(ISNUMBER(VLOOKUP(A5318,POST,1,FALSE)),"PostAlerta",IF(ISNUMBER(VLOOKUP(A5318,PRE,1,FALSE)),"PreAlerta","")))</f>
        <v>PostAlerta</v>
      </c>
      <c r="M5318" s="21" t="str">
        <f>IF(ISNUMBER(A5318),(IF(ISNUMBER(VLOOKUP(A5318,KEYWORDS,1,FALSE)),"C/PalabrasClaves","S/PalabrasClaves")),"")</f>
        <v>S/PalabrasClaves</v>
      </c>
      <c r="N5318" s="21" t="str">
        <f t="shared" si="19"/>
        <v/>
      </c>
      <c r="O5318" s="21"/>
      <c r="P5318" s="21" t="s">
        <v>29559</v>
      </c>
      <c r="Q5318" s="21"/>
      <c r="R5318" s="21" t="str">
        <f>LEFT('2012-2022'!$P5318,4)</f>
        <v>2020</v>
      </c>
      <c r="S5318" s="21" t="s">
        <v>47</v>
      </c>
      <c r="T5318" s="21"/>
      <c r="U5318" s="21"/>
      <c r="V5318" s="21"/>
      <c r="W5318" s="27"/>
      <c r="X5318" s="27"/>
      <c r="Y5318" s="28"/>
    </row>
    <row r="5319" ht="15.75" customHeight="1">
      <c r="A5319" s="21">
        <v>3.1883907E7</v>
      </c>
      <c r="B5319" s="21" t="s">
        <v>29664</v>
      </c>
      <c r="C5319" s="21" t="s">
        <v>29665</v>
      </c>
      <c r="D5319" s="21" t="s">
        <v>29666</v>
      </c>
      <c r="E5319" s="21" t="s">
        <v>15837</v>
      </c>
      <c r="F5319" s="21" t="s">
        <v>496</v>
      </c>
      <c r="G5319" s="21">
        <v>2020.0</v>
      </c>
      <c r="H5319" s="26">
        <v>43829.0</v>
      </c>
      <c r="I5319" s="21"/>
      <c r="J5319" s="21"/>
      <c r="K5319" s="21" t="s">
        <v>29667</v>
      </c>
      <c r="L5319" s="21" t="str">
        <f>IF(ISNUMBER(VLOOKUP(A5319,EXCL,1,FALSE)),"Excluido",IF(ISNUMBER(VLOOKUP(A5319,POST,1,FALSE)),"PostAlerta",IF(ISNUMBER(VLOOKUP(A5319,PRE,1,FALSE)),"PreAlerta","")))</f>
        <v>PostAlerta</v>
      </c>
      <c r="M5319" s="21" t="str">
        <f>IF(ISNUMBER(A5319),(IF(ISNUMBER(VLOOKUP(A5319,KEYWORDS,1,FALSE)),"C/PalabrasClaves","S/PalabrasClaves")),"")</f>
        <v>S/PalabrasClaves</v>
      </c>
      <c r="N5319" s="21" t="str">
        <f t="shared" si="19"/>
        <v/>
      </c>
      <c r="O5319" s="21"/>
      <c r="P5319" s="21" t="s">
        <v>29559</v>
      </c>
      <c r="Q5319" s="21"/>
      <c r="R5319" s="21" t="str">
        <f>LEFT('2012-2022'!$P5319,4)</f>
        <v>2020</v>
      </c>
      <c r="S5319" s="21" t="s">
        <v>47</v>
      </c>
      <c r="T5319" s="21"/>
      <c r="U5319" s="21"/>
      <c r="V5319" s="21"/>
      <c r="W5319" s="27"/>
      <c r="X5319" s="27"/>
      <c r="Y5319" s="12"/>
    </row>
    <row r="5320" ht="15.75" customHeight="1">
      <c r="A5320" s="21">
        <v>3.1916316E7</v>
      </c>
      <c r="B5320" s="21" t="s">
        <v>29668</v>
      </c>
      <c r="C5320" s="21" t="s">
        <v>29669</v>
      </c>
      <c r="D5320" s="21" t="s">
        <v>29670</v>
      </c>
      <c r="E5320" s="21" t="s">
        <v>29671</v>
      </c>
      <c r="F5320" s="21" t="s">
        <v>1704</v>
      </c>
      <c r="G5320" s="21">
        <v>2020.0</v>
      </c>
      <c r="H5320" s="26">
        <v>43840.0</v>
      </c>
      <c r="I5320" s="21" t="s">
        <v>29672</v>
      </c>
      <c r="J5320" s="21"/>
      <c r="K5320" s="21" t="s">
        <v>29673</v>
      </c>
      <c r="L5320" s="21" t="str">
        <f>IF(ISNUMBER(VLOOKUP(A5320,EXCL,1,FALSE)),"Excluido",IF(ISNUMBER(VLOOKUP(A5320,POST,1,FALSE)),"PostAlerta",IF(ISNUMBER(VLOOKUP(A5320,PRE,1,FALSE)),"PreAlerta","")))</f>
        <v>PostAlerta</v>
      </c>
      <c r="M5320" s="21" t="str">
        <f>IF(ISNUMBER(A5320),(IF(ISNUMBER(VLOOKUP(A5320,KEYWORDS,1,FALSE)),"C/PalabrasClaves","S/PalabrasClaves")),"")</f>
        <v>S/PalabrasClaves</v>
      </c>
      <c r="N5320" s="21" t="str">
        <f t="shared" si="19"/>
        <v/>
      </c>
      <c r="O5320" s="21"/>
      <c r="P5320" s="21" t="s">
        <v>29559</v>
      </c>
      <c r="Q5320" s="21"/>
      <c r="R5320" s="21" t="str">
        <f>LEFT('2012-2022'!$P5320,4)</f>
        <v>2020</v>
      </c>
      <c r="S5320" s="21" t="s">
        <v>47</v>
      </c>
      <c r="T5320" s="21"/>
      <c r="U5320" s="21"/>
      <c r="V5320" s="21"/>
      <c r="W5320" s="27"/>
      <c r="X5320" s="27"/>
      <c r="Y5320" s="28"/>
    </row>
    <row r="5321" ht="15.75" customHeight="1">
      <c r="A5321" s="21">
        <v>3.1925589E7</v>
      </c>
      <c r="B5321" s="21" t="s">
        <v>29674</v>
      </c>
      <c r="C5321" s="21" t="s">
        <v>29675</v>
      </c>
      <c r="D5321" s="21" t="s">
        <v>29676</v>
      </c>
      <c r="E5321" s="21" t="s">
        <v>1162</v>
      </c>
      <c r="F5321" s="21" t="s">
        <v>664</v>
      </c>
      <c r="G5321" s="21">
        <v>2020.0</v>
      </c>
      <c r="H5321" s="26">
        <v>43842.0</v>
      </c>
      <c r="I5321" s="21"/>
      <c r="J5321" s="21"/>
      <c r="K5321" s="21" t="s">
        <v>29677</v>
      </c>
      <c r="L5321" s="21" t="str">
        <f>IF(ISNUMBER(VLOOKUP(A5321,EXCL,1,FALSE)),"Excluido",IF(ISNUMBER(VLOOKUP(A5321,POST,1,FALSE)),"PostAlerta",IF(ISNUMBER(VLOOKUP(A5321,PRE,1,FALSE)),"PreAlerta","")))</f>
        <v>PostAlerta</v>
      </c>
      <c r="M5321" s="21" t="str">
        <f>IF(ISNUMBER(A5321),(IF(ISNUMBER(VLOOKUP(A5321,KEYWORDS,1,FALSE)),"C/PalabrasClaves","S/PalabrasClaves")),"")</f>
        <v>S/PalabrasClaves</v>
      </c>
      <c r="N5321" s="21" t="str">
        <f t="shared" si="19"/>
        <v/>
      </c>
      <c r="O5321" s="21"/>
      <c r="P5321" s="21" t="s">
        <v>29559</v>
      </c>
      <c r="Q5321" s="21"/>
      <c r="R5321" s="21" t="str">
        <f>LEFT('2012-2022'!$P5321,4)</f>
        <v>2020</v>
      </c>
      <c r="S5321" s="21" t="s">
        <v>47</v>
      </c>
      <c r="T5321" s="21"/>
      <c r="U5321" s="21"/>
      <c r="V5321" s="21"/>
      <c r="W5321" s="27"/>
      <c r="X5321" s="27"/>
      <c r="Y5321" s="12"/>
    </row>
    <row r="5322" ht="15.75" customHeight="1">
      <c r="A5322" s="21">
        <v>3.1927646E7</v>
      </c>
      <c r="B5322" s="21" t="s">
        <v>29678</v>
      </c>
      <c r="C5322" s="21" t="s">
        <v>29679</v>
      </c>
      <c r="D5322" s="21" t="s">
        <v>29680</v>
      </c>
      <c r="E5322" s="21" t="s">
        <v>29681</v>
      </c>
      <c r="F5322" s="21" t="s">
        <v>664</v>
      </c>
      <c r="G5322" s="21">
        <v>2020.0</v>
      </c>
      <c r="H5322" s="26">
        <v>43844.0</v>
      </c>
      <c r="I5322" s="21"/>
      <c r="J5322" s="21"/>
      <c r="K5322" s="21" t="s">
        <v>29682</v>
      </c>
      <c r="L5322" s="21" t="str">
        <f>IF(ISNUMBER(VLOOKUP(A5322,EXCL,1,FALSE)),"Excluido",IF(ISNUMBER(VLOOKUP(A5322,POST,1,FALSE)),"PostAlerta",IF(ISNUMBER(VLOOKUP(A5322,PRE,1,FALSE)),"PreAlerta","")))</f>
        <v>PostAlerta</v>
      </c>
      <c r="M5322" s="21" t="str">
        <f>IF(ISNUMBER(A5322),(IF(ISNUMBER(VLOOKUP(A5322,KEYWORDS,1,FALSE)),"C/PalabrasClaves","S/PalabrasClaves")),"")</f>
        <v>S/PalabrasClaves</v>
      </c>
      <c r="N5322" s="21" t="str">
        <f t="shared" si="19"/>
        <v/>
      </c>
      <c r="O5322" s="21"/>
      <c r="P5322" s="21" t="s">
        <v>29559</v>
      </c>
      <c r="Q5322" s="21"/>
      <c r="R5322" s="21" t="str">
        <f>LEFT('2012-2022'!$P5322,4)</f>
        <v>2020</v>
      </c>
      <c r="S5322" s="21" t="s">
        <v>47</v>
      </c>
      <c r="T5322" s="21"/>
      <c r="U5322" s="21"/>
      <c r="V5322" s="21"/>
      <c r="W5322" s="27"/>
      <c r="X5322" s="27"/>
      <c r="Y5322" s="28"/>
    </row>
    <row r="5323" ht="15.75" customHeight="1">
      <c r="A5323" s="21">
        <v>3.1935173E7</v>
      </c>
      <c r="B5323" s="21" t="s">
        <v>29683</v>
      </c>
      <c r="C5323" s="21" t="s">
        <v>29684</v>
      </c>
      <c r="D5323" s="21" t="s">
        <v>29685</v>
      </c>
      <c r="E5323" s="21" t="s">
        <v>23114</v>
      </c>
      <c r="F5323" s="21" t="s">
        <v>3994</v>
      </c>
      <c r="G5323" s="21">
        <v>2020.0</v>
      </c>
      <c r="H5323" s="26">
        <v>43845.0</v>
      </c>
      <c r="I5323" s="21"/>
      <c r="J5323" s="21"/>
      <c r="K5323" s="21" t="s">
        <v>29686</v>
      </c>
      <c r="L5323" s="21" t="str">
        <f>IF(ISNUMBER(VLOOKUP(A5323,EXCL,1,FALSE)),"Excluido",IF(ISNUMBER(VLOOKUP(A5323,POST,1,FALSE)),"PostAlerta",IF(ISNUMBER(VLOOKUP(A5323,PRE,1,FALSE)),"PreAlerta","")))</f>
        <v>PostAlerta</v>
      </c>
      <c r="M5323" s="21" t="str">
        <f>IF(ISNUMBER(A5323),(IF(ISNUMBER(VLOOKUP(A5323,KEYWORDS,1,FALSE)),"C/PalabrasClaves","S/PalabrasClaves")),"")</f>
        <v>S/PalabrasClaves</v>
      </c>
      <c r="N5323" s="21" t="str">
        <f t="shared" si="19"/>
        <v/>
      </c>
      <c r="O5323" s="21"/>
      <c r="P5323" s="21" t="s">
        <v>29559</v>
      </c>
      <c r="Q5323" s="21"/>
      <c r="R5323" s="21" t="str">
        <f>LEFT('2012-2022'!$P5323,4)</f>
        <v>2020</v>
      </c>
      <c r="S5323" s="21" t="s">
        <v>47</v>
      </c>
      <c r="T5323" s="21"/>
      <c r="U5323" s="21"/>
      <c r="V5323" s="21"/>
      <c r="W5323" s="27"/>
      <c r="X5323" s="27"/>
      <c r="Y5323" s="12"/>
    </row>
    <row r="5324" ht="15.75" customHeight="1">
      <c r="A5324" s="21">
        <v>3.2025311E7</v>
      </c>
      <c r="B5324" s="21" t="s">
        <v>29687</v>
      </c>
      <c r="C5324" s="21" t="s">
        <v>29688</v>
      </c>
      <c r="D5324" s="21" t="s">
        <v>29689</v>
      </c>
      <c r="E5324" s="21" t="s">
        <v>29690</v>
      </c>
      <c r="F5324" s="21" t="s">
        <v>9590</v>
      </c>
      <c r="G5324" s="21">
        <v>2020.0</v>
      </c>
      <c r="H5324" s="26">
        <v>43868.0</v>
      </c>
      <c r="I5324" s="21" t="s">
        <v>29691</v>
      </c>
      <c r="J5324" s="21"/>
      <c r="K5324" s="21" t="s">
        <v>29692</v>
      </c>
      <c r="L5324" s="21" t="str">
        <f>IF(ISNUMBER(VLOOKUP(A5324,EXCL,1,FALSE)),"Excluido",IF(ISNUMBER(VLOOKUP(A5324,POST,1,FALSE)),"PostAlerta",IF(ISNUMBER(VLOOKUP(A5324,PRE,1,FALSE)),"PreAlerta","")))</f>
        <v>PostAlerta</v>
      </c>
      <c r="M5324" s="21" t="str">
        <f>IF(ISNUMBER(A5324),(IF(ISNUMBER(VLOOKUP(A5324,KEYWORDS,1,FALSE)),"C/PalabrasClaves","S/PalabrasClaves")),"")</f>
        <v>S/PalabrasClaves</v>
      </c>
      <c r="N5324" s="21" t="str">
        <f t="shared" si="19"/>
        <v/>
      </c>
      <c r="O5324" s="21"/>
      <c r="P5324" s="21" t="s">
        <v>29693</v>
      </c>
      <c r="Q5324" s="21"/>
      <c r="R5324" s="21" t="str">
        <f>LEFT('2012-2022'!$P5324,4)</f>
        <v>2020</v>
      </c>
      <c r="S5324" s="21" t="s">
        <v>39</v>
      </c>
      <c r="T5324" s="21"/>
      <c r="U5324" s="21"/>
      <c r="V5324" s="21"/>
      <c r="W5324" s="27"/>
      <c r="X5324" s="27"/>
      <c r="Y5324" s="28"/>
    </row>
    <row r="5325" ht="15.75" customHeight="1">
      <c r="A5325" s="21">
        <v>3.203284E7</v>
      </c>
      <c r="B5325" s="21" t="s">
        <v>29694</v>
      </c>
      <c r="C5325" s="21" t="s">
        <v>29695</v>
      </c>
      <c r="D5325" s="21" t="s">
        <v>29696</v>
      </c>
      <c r="E5325" s="21" t="s">
        <v>29697</v>
      </c>
      <c r="F5325" s="21" t="s">
        <v>842</v>
      </c>
      <c r="G5325" s="21">
        <v>2020.0</v>
      </c>
      <c r="H5325" s="26">
        <v>43869.0</v>
      </c>
      <c r="I5325" s="21"/>
      <c r="J5325" s="21"/>
      <c r="K5325" s="21" t="s">
        <v>29698</v>
      </c>
      <c r="L5325" s="21" t="str">
        <f>IF(ISNUMBER(VLOOKUP(A5325,EXCL,1,FALSE)),"Excluido",IF(ISNUMBER(VLOOKUP(A5325,POST,1,FALSE)),"PostAlerta",IF(ISNUMBER(VLOOKUP(A5325,PRE,1,FALSE)),"PreAlerta","")))</f>
        <v>PostAlerta</v>
      </c>
      <c r="M5325" s="21" t="str">
        <f>IF(ISNUMBER(A5325),(IF(ISNUMBER(VLOOKUP(A5325,KEYWORDS,1,FALSE)),"C/PalabrasClaves","S/PalabrasClaves")),"")</f>
        <v>S/PalabrasClaves</v>
      </c>
      <c r="N5325" s="21" t="str">
        <f t="shared" si="19"/>
        <v/>
      </c>
      <c r="O5325" s="21"/>
      <c r="P5325" s="21" t="s">
        <v>29559</v>
      </c>
      <c r="Q5325" s="21"/>
      <c r="R5325" s="21" t="str">
        <f>LEFT('2012-2022'!$P5325,4)</f>
        <v>2020</v>
      </c>
      <c r="S5325" s="21" t="s">
        <v>47</v>
      </c>
      <c r="T5325" s="21"/>
      <c r="U5325" s="21"/>
      <c r="V5325" s="21"/>
      <c r="W5325" s="27"/>
      <c r="X5325" s="27"/>
      <c r="Y5325" s="12"/>
    </row>
    <row r="5326" ht="15.75" customHeight="1">
      <c r="A5326" s="21">
        <v>3.2034827E7</v>
      </c>
      <c r="B5326" s="21" t="s">
        <v>29699</v>
      </c>
      <c r="C5326" s="21" t="s">
        <v>29700</v>
      </c>
      <c r="D5326" s="21" t="s">
        <v>29701</v>
      </c>
      <c r="E5326" s="21" t="s">
        <v>29447</v>
      </c>
      <c r="F5326" s="21" t="s">
        <v>220</v>
      </c>
      <c r="G5326" s="21">
        <v>2020.0</v>
      </c>
      <c r="H5326" s="26">
        <v>43870.0</v>
      </c>
      <c r="I5326" s="21"/>
      <c r="J5326" s="21"/>
      <c r="K5326" s="21" t="s">
        <v>29702</v>
      </c>
      <c r="L5326" s="21" t="str">
        <f>IF(ISNUMBER(VLOOKUP(A5326,EXCL,1,FALSE)),"Excluido",IF(ISNUMBER(VLOOKUP(A5326,POST,1,FALSE)),"PostAlerta",IF(ISNUMBER(VLOOKUP(A5326,PRE,1,FALSE)),"PreAlerta","")))</f>
        <v>PostAlerta</v>
      </c>
      <c r="M5326" s="21" t="str">
        <f>IF(ISNUMBER(A5326),(IF(ISNUMBER(VLOOKUP(A5326,KEYWORDS,1,FALSE)),"C/PalabrasClaves","S/PalabrasClaves")),"")</f>
        <v>S/PalabrasClaves</v>
      </c>
      <c r="N5326" s="21" t="str">
        <f t="shared" si="19"/>
        <v/>
      </c>
      <c r="O5326" s="21"/>
      <c r="P5326" s="21" t="s">
        <v>29559</v>
      </c>
      <c r="Q5326" s="21"/>
      <c r="R5326" s="21" t="str">
        <f>LEFT('2012-2022'!$P5326,4)</f>
        <v>2020</v>
      </c>
      <c r="S5326" s="21" t="s">
        <v>47</v>
      </c>
      <c r="T5326" s="21"/>
      <c r="U5326" s="21"/>
      <c r="V5326" s="21"/>
      <c r="W5326" s="27"/>
      <c r="X5326" s="27"/>
      <c r="Y5326" s="28"/>
    </row>
    <row r="5327" ht="15.75" customHeight="1">
      <c r="A5327" s="21">
        <v>3.2060958E7</v>
      </c>
      <c r="B5327" s="21" t="s">
        <v>29703</v>
      </c>
      <c r="C5327" s="21" t="s">
        <v>29704</v>
      </c>
      <c r="D5327" s="21" t="s">
        <v>29705</v>
      </c>
      <c r="E5327" s="21" t="s">
        <v>29706</v>
      </c>
      <c r="F5327" s="21" t="s">
        <v>3517</v>
      </c>
      <c r="G5327" s="21">
        <v>2020.0</v>
      </c>
      <c r="H5327" s="26">
        <v>43877.0</v>
      </c>
      <c r="I5327" s="21"/>
      <c r="J5327" s="21"/>
      <c r="K5327" s="21" t="s">
        <v>29707</v>
      </c>
      <c r="L5327" s="21" t="str">
        <f>IF(ISNUMBER(VLOOKUP(A5327,EXCL,1,FALSE)),"Excluido",IF(ISNUMBER(VLOOKUP(A5327,POST,1,FALSE)),"PostAlerta",IF(ISNUMBER(VLOOKUP(A5327,PRE,1,FALSE)),"PreAlerta","")))</f>
        <v>PostAlerta</v>
      </c>
      <c r="M5327" s="21" t="str">
        <f>IF(ISNUMBER(A5327),(IF(ISNUMBER(VLOOKUP(A5327,KEYWORDS,1,FALSE)),"C/PalabrasClaves","S/PalabrasClaves")),"")</f>
        <v>S/PalabrasClaves</v>
      </c>
      <c r="N5327" s="21" t="str">
        <f t="shared" si="19"/>
        <v/>
      </c>
      <c r="O5327" s="21"/>
      <c r="P5327" s="21" t="s">
        <v>29559</v>
      </c>
      <c r="Q5327" s="21"/>
      <c r="R5327" s="21" t="str">
        <f>LEFT('2012-2022'!$P5327,4)</f>
        <v>2020</v>
      </c>
      <c r="S5327" s="21" t="s">
        <v>47</v>
      </c>
      <c r="T5327" s="21"/>
      <c r="U5327" s="21"/>
      <c r="V5327" s="21"/>
      <c r="W5327" s="27"/>
      <c r="X5327" s="27"/>
      <c r="Y5327" s="12"/>
    </row>
    <row r="5328" ht="15.75" customHeight="1">
      <c r="A5328" s="21">
        <v>3.2081095E7</v>
      </c>
      <c r="B5328" s="21" t="s">
        <v>29708</v>
      </c>
      <c r="C5328" s="21" t="s">
        <v>29709</v>
      </c>
      <c r="D5328" s="21" t="s">
        <v>29710</v>
      </c>
      <c r="E5328" s="21" t="s">
        <v>29711</v>
      </c>
      <c r="F5328" s="21" t="s">
        <v>27646</v>
      </c>
      <c r="G5328" s="21">
        <v>2020.0</v>
      </c>
      <c r="H5328" s="26">
        <v>43883.0</v>
      </c>
      <c r="I5328" s="21"/>
      <c r="J5328" s="21"/>
      <c r="K5328" s="21" t="s">
        <v>29712</v>
      </c>
      <c r="L5328" s="21" t="str">
        <f>IF(ISNUMBER(VLOOKUP(A5328,EXCL,1,FALSE)),"Excluido",IF(ISNUMBER(VLOOKUP(A5328,POST,1,FALSE)),"PostAlerta",IF(ISNUMBER(VLOOKUP(A5328,PRE,1,FALSE)),"PreAlerta","")))</f>
        <v>PostAlerta</v>
      </c>
      <c r="M5328" s="21" t="str">
        <f>IF(ISNUMBER(A5328),(IF(ISNUMBER(VLOOKUP(A5328,KEYWORDS,1,FALSE)),"C/PalabrasClaves","S/PalabrasClaves")),"")</f>
        <v>S/PalabrasClaves</v>
      </c>
      <c r="N5328" s="21" t="str">
        <f t="shared" si="19"/>
        <v/>
      </c>
      <c r="O5328" s="21"/>
      <c r="P5328" s="21" t="s">
        <v>29559</v>
      </c>
      <c r="Q5328" s="21"/>
      <c r="R5328" s="21" t="str">
        <f>LEFT('2012-2022'!$P5328,4)</f>
        <v>2020</v>
      </c>
      <c r="S5328" s="21" t="s">
        <v>47</v>
      </c>
      <c r="T5328" s="21"/>
      <c r="U5328" s="21"/>
      <c r="V5328" s="21"/>
      <c r="W5328" s="27"/>
      <c r="X5328" s="27"/>
      <c r="Y5328" s="28"/>
    </row>
    <row r="5329" ht="15.75" customHeight="1">
      <c r="A5329" s="21">
        <v>3.2121541E7</v>
      </c>
      <c r="B5329" s="21" t="s">
        <v>29713</v>
      </c>
      <c r="C5329" s="21" t="s">
        <v>15306</v>
      </c>
      <c r="D5329" s="21" t="s">
        <v>29714</v>
      </c>
      <c r="E5329" s="21" t="s">
        <v>15308</v>
      </c>
      <c r="F5329" s="21" t="s">
        <v>15421</v>
      </c>
      <c r="G5329" s="21">
        <v>2020.0</v>
      </c>
      <c r="H5329" s="26">
        <v>43894.0</v>
      </c>
      <c r="I5329" s="21" t="s">
        <v>29715</v>
      </c>
      <c r="J5329" s="21"/>
      <c r="K5329" s="21" t="s">
        <v>29716</v>
      </c>
      <c r="L5329" s="21" t="str">
        <f>IF(ISNUMBER(VLOOKUP(A5329,EXCL,1,FALSE)),"Excluido",IF(ISNUMBER(VLOOKUP(A5329,POST,1,FALSE)),"PostAlerta",IF(ISNUMBER(VLOOKUP(A5329,PRE,1,FALSE)),"PreAlerta","")))</f>
        <v>Excluido</v>
      </c>
      <c r="M5329" s="21" t="str">
        <f>IF(ISNUMBER(A5329),(IF(ISNUMBER(VLOOKUP(A5329,KEYWORDS,1,FALSE)),"C/PalabrasClaves","S/PalabrasClaves")),"")</f>
        <v>S/PalabrasClaves</v>
      </c>
      <c r="N5329" s="21" t="str">
        <f t="shared" si="19"/>
        <v/>
      </c>
      <c r="O5329" s="21"/>
      <c r="P5329" s="21" t="s">
        <v>29717</v>
      </c>
      <c r="Q5329" s="21"/>
      <c r="R5329" s="21" t="str">
        <f>LEFT('2012-2022'!$P5329,4)</f>
        <v>2020</v>
      </c>
      <c r="S5329" s="21" t="s">
        <v>47</v>
      </c>
      <c r="T5329" s="21"/>
      <c r="U5329" s="21"/>
      <c r="V5329" s="21"/>
      <c r="W5329" s="27"/>
      <c r="X5329" s="27"/>
      <c r="Y5329" s="12"/>
    </row>
    <row r="5330" ht="15.75" customHeight="1">
      <c r="A5330" s="21">
        <v>3.2121571E7</v>
      </c>
      <c r="B5330" s="21" t="s">
        <v>29718</v>
      </c>
      <c r="C5330" s="21" t="s">
        <v>29719</v>
      </c>
      <c r="D5330" s="21" t="s">
        <v>29720</v>
      </c>
      <c r="E5330" s="21" t="s">
        <v>20232</v>
      </c>
      <c r="F5330" s="21" t="s">
        <v>5636</v>
      </c>
      <c r="G5330" s="21">
        <v>2020.0</v>
      </c>
      <c r="H5330" s="26">
        <v>43894.0</v>
      </c>
      <c r="I5330" s="21" t="s">
        <v>29721</v>
      </c>
      <c r="J5330" s="21"/>
      <c r="K5330" s="21" t="s">
        <v>29722</v>
      </c>
      <c r="L5330" s="21" t="str">
        <f>IF(ISNUMBER(VLOOKUP(A5330,EXCL,1,FALSE)),"Excluido",IF(ISNUMBER(VLOOKUP(A5330,POST,1,FALSE)),"PostAlerta",IF(ISNUMBER(VLOOKUP(A5330,PRE,1,FALSE)),"PreAlerta","")))</f>
        <v>PostAlerta</v>
      </c>
      <c r="M5330" s="21" t="str">
        <f>IF(ISNUMBER(A5330),(IF(ISNUMBER(VLOOKUP(A5330,KEYWORDS,1,FALSE)),"C/PalabrasClaves","S/PalabrasClaves")),"")</f>
        <v>S/PalabrasClaves</v>
      </c>
      <c r="N5330" s="21" t="str">
        <f t="shared" si="19"/>
        <v/>
      </c>
      <c r="O5330" s="21"/>
      <c r="P5330" s="21" t="s">
        <v>29717</v>
      </c>
      <c r="Q5330" s="21"/>
      <c r="R5330" s="21" t="str">
        <f>LEFT('2012-2022'!$P5330,4)</f>
        <v>2020</v>
      </c>
      <c r="S5330" s="21" t="s">
        <v>47</v>
      </c>
      <c r="T5330" s="21"/>
      <c r="U5330" s="21"/>
      <c r="V5330" s="21"/>
      <c r="W5330" s="27"/>
      <c r="X5330" s="27"/>
      <c r="Y5330" s="28"/>
    </row>
    <row r="5331" ht="15.75" customHeight="1">
      <c r="A5331" s="21">
        <v>3.2126342E7</v>
      </c>
      <c r="B5331" s="21" t="s">
        <v>29723</v>
      </c>
      <c r="C5331" s="21" t="s">
        <v>29724</v>
      </c>
      <c r="D5331" s="21" t="s">
        <v>29725</v>
      </c>
      <c r="E5331" s="21" t="s">
        <v>20096</v>
      </c>
      <c r="F5331" s="21" t="s">
        <v>842</v>
      </c>
      <c r="G5331" s="21">
        <v>2020.0</v>
      </c>
      <c r="H5331" s="26">
        <v>43894.0</v>
      </c>
      <c r="I5331" s="21"/>
      <c r="J5331" s="21"/>
      <c r="K5331" s="21" t="s">
        <v>29726</v>
      </c>
      <c r="L5331" s="21" t="str">
        <f>IF(ISNUMBER(VLOOKUP(A5331,EXCL,1,FALSE)),"Excluido",IF(ISNUMBER(VLOOKUP(A5331,POST,1,FALSE)),"PostAlerta",IF(ISNUMBER(VLOOKUP(A5331,PRE,1,FALSE)),"PreAlerta","")))</f>
        <v>PostAlerta</v>
      </c>
      <c r="M5331" s="21" t="str">
        <f>IF(ISNUMBER(A5331),(IF(ISNUMBER(VLOOKUP(A5331,KEYWORDS,1,FALSE)),"C/PalabrasClaves","S/PalabrasClaves")),"")</f>
        <v>C/PalabrasClaves</v>
      </c>
      <c r="N5331" s="21" t="str">
        <f t="shared" si="19"/>
        <v>4) Nuevos tratamientos</v>
      </c>
      <c r="O5331" s="21"/>
      <c r="P5331" s="21" t="s">
        <v>29559</v>
      </c>
      <c r="Q5331" s="21"/>
      <c r="R5331" s="21" t="str">
        <f>LEFT('2012-2022'!$P5331,4)</f>
        <v>2020</v>
      </c>
      <c r="S5331" s="21" t="s">
        <v>47</v>
      </c>
      <c r="T5331" s="21"/>
      <c r="U5331" s="21"/>
      <c r="V5331" s="21"/>
      <c r="W5331" s="27"/>
      <c r="X5331" s="27"/>
      <c r="Y5331" s="12"/>
    </row>
    <row r="5332" ht="15.75" customHeight="1">
      <c r="A5332" s="21">
        <v>3.2211166E7</v>
      </c>
      <c r="B5332" s="21" t="s">
        <v>29727</v>
      </c>
      <c r="C5332" s="21" t="s">
        <v>29728</v>
      </c>
      <c r="D5332" s="21" t="s">
        <v>29729</v>
      </c>
      <c r="E5332" s="21" t="s">
        <v>29730</v>
      </c>
      <c r="F5332" s="21" t="s">
        <v>22304</v>
      </c>
      <c r="G5332" s="21">
        <v>2020.0</v>
      </c>
      <c r="H5332" s="26">
        <v>43917.0</v>
      </c>
      <c r="I5332" s="21" t="s">
        <v>29731</v>
      </c>
      <c r="J5332" s="21"/>
      <c r="K5332" s="21" t="s">
        <v>29732</v>
      </c>
      <c r="L5332" s="21" t="str">
        <f>IF(ISNUMBER(VLOOKUP(A5332,EXCL,1,FALSE)),"Excluido",IF(ISNUMBER(VLOOKUP(A5332,POST,1,FALSE)),"PostAlerta",IF(ISNUMBER(VLOOKUP(A5332,PRE,1,FALSE)),"PreAlerta","")))</f>
        <v>PostAlerta</v>
      </c>
      <c r="M5332" s="21" t="str">
        <f>IF(ISNUMBER(A5332),(IF(ISNUMBER(VLOOKUP(A5332,KEYWORDS,1,FALSE)),"C/PalabrasClaves","S/PalabrasClaves")),"")</f>
        <v>S/PalabrasClaves</v>
      </c>
      <c r="N5332" s="21" t="str">
        <f t="shared" si="19"/>
        <v/>
      </c>
      <c r="O5332" s="21"/>
      <c r="P5332" s="21" t="s">
        <v>29733</v>
      </c>
      <c r="Q5332" s="21"/>
      <c r="R5332" s="21" t="str">
        <f>LEFT('2012-2022'!$P5332,4)</f>
        <v>2020</v>
      </c>
      <c r="S5332" s="21" t="s">
        <v>43</v>
      </c>
      <c r="T5332" s="21"/>
      <c r="U5332" s="21"/>
      <c r="V5332" s="21"/>
      <c r="W5332" s="27"/>
      <c r="X5332" s="27"/>
      <c r="Y5332" s="28"/>
    </row>
    <row r="5333" ht="15.75" customHeight="1">
      <c r="A5333" s="21">
        <v>3.2292001E7</v>
      </c>
      <c r="B5333" s="21" t="s">
        <v>29734</v>
      </c>
      <c r="C5333" s="21" t="s">
        <v>29735</v>
      </c>
      <c r="D5333" s="21" t="s">
        <v>29736</v>
      </c>
      <c r="E5333" s="21" t="s">
        <v>29737</v>
      </c>
      <c r="F5333" s="21" t="s">
        <v>22668</v>
      </c>
      <c r="G5333" s="21">
        <v>2020.0</v>
      </c>
      <c r="H5333" s="26">
        <v>43937.0</v>
      </c>
      <c r="I5333" s="21" t="s">
        <v>29738</v>
      </c>
      <c r="J5333" s="21"/>
      <c r="K5333" s="21" t="s">
        <v>29739</v>
      </c>
      <c r="L5333" s="21" t="str">
        <f>IF(ISNUMBER(VLOOKUP(A5333,EXCL,1,FALSE)),"Excluido",IF(ISNUMBER(VLOOKUP(A5333,POST,1,FALSE)),"PostAlerta",IF(ISNUMBER(VLOOKUP(A5333,PRE,1,FALSE)),"PreAlerta","")))</f>
        <v>PostAlerta</v>
      </c>
      <c r="M5333" s="21" t="str">
        <f>IF(ISNUMBER(A5333),(IF(ISNUMBER(VLOOKUP(A5333,KEYWORDS,1,FALSE)),"C/PalabrasClaves","S/PalabrasClaves")),"")</f>
        <v>S/PalabrasClaves</v>
      </c>
      <c r="N5333" s="21" t="str">
        <f t="shared" si="19"/>
        <v/>
      </c>
      <c r="O5333" s="21"/>
      <c r="P5333" s="21" t="s">
        <v>29559</v>
      </c>
      <c r="Q5333" s="21"/>
      <c r="R5333" s="21" t="str">
        <f>LEFT('2012-2022'!$P5333,4)</f>
        <v>2020</v>
      </c>
      <c r="S5333" s="21" t="s">
        <v>47</v>
      </c>
      <c r="T5333" s="21"/>
      <c r="U5333" s="21"/>
      <c r="V5333" s="21"/>
      <c r="W5333" s="27"/>
      <c r="X5333" s="27"/>
      <c r="Y5333" s="12"/>
    </row>
    <row r="5334" ht="15.75" customHeight="1">
      <c r="A5334" s="21">
        <v>3.2347822E7</v>
      </c>
      <c r="B5334" s="21" t="s">
        <v>29740</v>
      </c>
      <c r="C5334" s="21" t="s">
        <v>29741</v>
      </c>
      <c r="D5334" s="21" t="s">
        <v>29742</v>
      </c>
      <c r="E5334" s="21" t="s">
        <v>29743</v>
      </c>
      <c r="F5334" s="21" t="s">
        <v>29744</v>
      </c>
      <c r="G5334" s="21">
        <v>2020.0</v>
      </c>
      <c r="H5334" s="26">
        <v>43951.0</v>
      </c>
      <c r="I5334" s="21" t="s">
        <v>29745</v>
      </c>
      <c r="J5334" s="21"/>
      <c r="K5334" s="21" t="s">
        <v>29746</v>
      </c>
      <c r="L5334" s="21" t="str">
        <f>IF(ISNUMBER(VLOOKUP(A5334,EXCL,1,FALSE)),"Excluido",IF(ISNUMBER(VLOOKUP(A5334,POST,1,FALSE)),"PostAlerta",IF(ISNUMBER(VLOOKUP(A5334,PRE,1,FALSE)),"PreAlerta","")))</f>
        <v>PostAlerta</v>
      </c>
      <c r="M5334" s="21" t="str">
        <f>IF(ISNUMBER(A5334),(IF(ISNUMBER(VLOOKUP(A5334,KEYWORDS,1,FALSE)),"C/PalabrasClaves","S/PalabrasClaves")),"")</f>
        <v>S/PalabrasClaves</v>
      </c>
      <c r="N5334" s="21" t="str">
        <f t="shared" si="19"/>
        <v/>
      </c>
      <c r="O5334" s="21"/>
      <c r="P5334" s="21" t="s">
        <v>29559</v>
      </c>
      <c r="Q5334" s="21"/>
      <c r="R5334" s="21" t="str">
        <f>LEFT('2012-2022'!$P5334,4)</f>
        <v>2020</v>
      </c>
      <c r="S5334" s="21" t="s">
        <v>47</v>
      </c>
      <c r="T5334" s="21"/>
      <c r="U5334" s="21"/>
      <c r="V5334" s="21"/>
      <c r="W5334" s="27"/>
      <c r="X5334" s="27"/>
      <c r="Y5334" s="28"/>
    </row>
    <row r="5335" ht="15.75" customHeight="1">
      <c r="A5335" s="21">
        <v>3.3402908E7</v>
      </c>
      <c r="B5335" s="21" t="s">
        <v>29747</v>
      </c>
      <c r="C5335" s="21" t="s">
        <v>29748</v>
      </c>
      <c r="D5335" s="21" t="s">
        <v>29749</v>
      </c>
      <c r="E5335" s="21" t="s">
        <v>29750</v>
      </c>
      <c r="F5335" s="21" t="s">
        <v>29751</v>
      </c>
      <c r="G5335" s="21">
        <v>2020.0</v>
      </c>
      <c r="H5335" s="26">
        <v>44202.0</v>
      </c>
      <c r="I5335" s="21" t="s">
        <v>29752</v>
      </c>
      <c r="J5335" s="21"/>
      <c r="K5335" s="21" t="s">
        <v>29753</v>
      </c>
      <c r="L5335" s="21" t="str">
        <f>IF(ISNUMBER(VLOOKUP(A5335,EXCL,1,FALSE)),"Excluido",IF(ISNUMBER(VLOOKUP(A5335,POST,1,FALSE)),"PostAlerta",IF(ISNUMBER(VLOOKUP(A5335,PRE,1,FALSE)),"PreAlerta","")))</f>
        <v>PostAlerta</v>
      </c>
      <c r="M5335" s="21" t="str">
        <f>IF(ISNUMBER(A5335),(IF(ISNUMBER(VLOOKUP(A5335,KEYWORDS,1,FALSE)),"C/PalabrasClaves","S/PalabrasClaves")),"")</f>
        <v>S/PalabrasClaves</v>
      </c>
      <c r="N5335" s="21" t="str">
        <f t="shared" si="19"/>
        <v/>
      </c>
      <c r="O5335" s="21"/>
      <c r="P5335" s="21" t="s">
        <v>29559</v>
      </c>
      <c r="Q5335" s="21"/>
      <c r="R5335" s="21" t="str">
        <f>LEFT('2012-2022'!$P5335,4)</f>
        <v>2020</v>
      </c>
      <c r="S5335" s="21" t="s">
        <v>47</v>
      </c>
      <c r="T5335" s="21"/>
      <c r="U5335" s="21"/>
      <c r="V5335" s="21"/>
      <c r="W5335" s="27"/>
      <c r="X5335" s="27"/>
      <c r="Y5335" s="12"/>
    </row>
    <row r="5336" ht="15.75" customHeight="1">
      <c r="A5336" s="21">
        <v>3.1900308E7</v>
      </c>
      <c r="B5336" s="21" t="s">
        <v>29754</v>
      </c>
      <c r="C5336" s="21" t="s">
        <v>29755</v>
      </c>
      <c r="D5336" s="21" t="s">
        <v>29756</v>
      </c>
      <c r="E5336" s="21" t="s">
        <v>29757</v>
      </c>
      <c r="F5336" s="21" t="s">
        <v>182</v>
      </c>
      <c r="G5336" s="21">
        <v>2020.0</v>
      </c>
      <c r="H5336" s="26">
        <v>43835.0</v>
      </c>
      <c r="I5336" s="21" t="s">
        <v>29758</v>
      </c>
      <c r="J5336" s="21"/>
      <c r="K5336" s="21" t="s">
        <v>29759</v>
      </c>
      <c r="L5336" s="21" t="str">
        <f>IF(ISNUMBER(VLOOKUP(A5336,EXCL,1,FALSE)),"Excluido",IF(ISNUMBER(VLOOKUP(A5336,POST,1,FALSE)),"PostAlerta",IF(ISNUMBER(VLOOKUP(A5336,PRE,1,FALSE)),"PreAlerta","")))</f>
        <v>PostAlerta</v>
      </c>
      <c r="M5336" s="21" t="str">
        <f>IF(ISNUMBER(A5336),(IF(ISNUMBER(VLOOKUP(A5336,KEYWORDS,1,FALSE)),"C/PalabrasClaves","S/PalabrasClaves")),"")</f>
        <v>S/PalabrasClaves</v>
      </c>
      <c r="N5336" s="21" t="str">
        <f t="shared" si="19"/>
        <v/>
      </c>
      <c r="O5336" s="21"/>
      <c r="P5336" s="21" t="s">
        <v>29760</v>
      </c>
      <c r="Q5336" s="21"/>
      <c r="R5336" s="21" t="str">
        <f>LEFT('2012-2022'!$P5336,4)</f>
        <v>2020</v>
      </c>
      <c r="S5336" s="21" t="s">
        <v>47</v>
      </c>
      <c r="T5336" s="21"/>
      <c r="U5336" s="21"/>
      <c r="V5336" s="21"/>
      <c r="W5336" s="27"/>
      <c r="X5336" s="27"/>
      <c r="Y5336" s="28"/>
    </row>
    <row r="5337" ht="15.75" customHeight="1">
      <c r="A5337" s="21">
        <v>3.2119672E7</v>
      </c>
      <c r="B5337" s="21" t="s">
        <v>29761</v>
      </c>
      <c r="C5337" s="21" t="s">
        <v>29762</v>
      </c>
      <c r="D5337" s="21" t="s">
        <v>29763</v>
      </c>
      <c r="E5337" s="21" t="s">
        <v>29764</v>
      </c>
      <c r="F5337" s="21" t="s">
        <v>2810</v>
      </c>
      <c r="G5337" s="21">
        <v>2020.0</v>
      </c>
      <c r="H5337" s="26">
        <v>43893.0</v>
      </c>
      <c r="I5337" s="21" t="s">
        <v>29765</v>
      </c>
      <c r="J5337" s="21"/>
      <c r="K5337" s="21" t="s">
        <v>29766</v>
      </c>
      <c r="L5337" s="21" t="str">
        <f>IF(ISNUMBER(VLOOKUP(A5337,EXCL,1,FALSE)),"Excluido",IF(ISNUMBER(VLOOKUP(A5337,POST,1,FALSE)),"PostAlerta",IF(ISNUMBER(VLOOKUP(A5337,PRE,1,FALSE)),"PreAlerta","")))</f>
        <v>PostAlerta</v>
      </c>
      <c r="M5337" s="21" t="str">
        <f>IF(ISNUMBER(A5337),(IF(ISNUMBER(VLOOKUP(A5337,KEYWORDS,1,FALSE)),"C/PalabrasClaves","S/PalabrasClaves")),"")</f>
        <v>S/PalabrasClaves</v>
      </c>
      <c r="N5337" s="21" t="str">
        <f t="shared" si="19"/>
        <v/>
      </c>
      <c r="O5337" s="21"/>
      <c r="P5337" s="21" t="s">
        <v>29760</v>
      </c>
      <c r="Q5337" s="21"/>
      <c r="R5337" s="21" t="str">
        <f>LEFT('2012-2022'!$P5337,4)</f>
        <v>2020</v>
      </c>
      <c r="S5337" s="21" t="s">
        <v>47</v>
      </c>
      <c r="T5337" s="21"/>
      <c r="U5337" s="21"/>
      <c r="V5337" s="21"/>
      <c r="W5337" s="27"/>
      <c r="X5337" s="27"/>
      <c r="Y5337" s="12"/>
    </row>
    <row r="5338" ht="15.75" customHeight="1">
      <c r="A5338" s="21">
        <v>3.1044232E7</v>
      </c>
      <c r="B5338" s="21" t="s">
        <v>29767</v>
      </c>
      <c r="C5338" s="21" t="s">
        <v>29768</v>
      </c>
      <c r="D5338" s="21" t="s">
        <v>29769</v>
      </c>
      <c r="E5338" s="21" t="s">
        <v>29770</v>
      </c>
      <c r="F5338" s="21" t="s">
        <v>458</v>
      </c>
      <c r="G5338" s="21">
        <v>2020.0</v>
      </c>
      <c r="H5338" s="26">
        <v>43588.0</v>
      </c>
      <c r="I5338" s="21" t="s">
        <v>29771</v>
      </c>
      <c r="J5338" s="21"/>
      <c r="K5338" s="21" t="s">
        <v>29772</v>
      </c>
      <c r="L5338" s="21" t="str">
        <f>IF(ISNUMBER(VLOOKUP(A5338,EXCL,1,FALSE)),"Excluido",IF(ISNUMBER(VLOOKUP(A5338,POST,1,FALSE)),"PostAlerta",IF(ISNUMBER(VLOOKUP(A5338,PRE,1,FALSE)),"PreAlerta","")))</f>
        <v>PostAlerta</v>
      </c>
      <c r="M5338" s="21" t="str">
        <f>IF(ISNUMBER(A5338),(IF(ISNUMBER(VLOOKUP(A5338,KEYWORDS,1,FALSE)),"C/PalabrasClaves","S/PalabrasClaves")),"")</f>
        <v>S/PalabrasClaves</v>
      </c>
      <c r="N5338" s="21" t="str">
        <f t="shared" si="19"/>
        <v/>
      </c>
      <c r="O5338" s="21"/>
      <c r="P5338" s="21" t="s">
        <v>29773</v>
      </c>
      <c r="Q5338" s="21"/>
      <c r="R5338" s="21" t="str">
        <f>LEFT('2012-2022'!$P5338,4)</f>
        <v>2020</v>
      </c>
      <c r="S5338" s="21" t="s">
        <v>47</v>
      </c>
      <c r="T5338" s="21"/>
      <c r="U5338" s="21"/>
      <c r="V5338" s="21"/>
      <c r="W5338" s="27"/>
      <c r="X5338" s="27"/>
      <c r="Y5338" s="28"/>
    </row>
    <row r="5339" ht="15.75" customHeight="1">
      <c r="A5339" s="21">
        <v>3.2138145E7</v>
      </c>
      <c r="B5339" s="21" t="s">
        <v>29774</v>
      </c>
      <c r="C5339" s="21" t="s">
        <v>29775</v>
      </c>
      <c r="D5339" s="21" t="s">
        <v>29776</v>
      </c>
      <c r="E5339" s="21" t="s">
        <v>29777</v>
      </c>
      <c r="F5339" s="21" t="s">
        <v>104</v>
      </c>
      <c r="G5339" s="21">
        <v>2020.0</v>
      </c>
      <c r="H5339" s="26">
        <v>43897.0</v>
      </c>
      <c r="I5339" s="21" t="s">
        <v>29778</v>
      </c>
      <c r="J5339" s="21"/>
      <c r="K5339" s="21" t="s">
        <v>29779</v>
      </c>
      <c r="L5339" s="21" t="str">
        <f>IF(ISNUMBER(VLOOKUP(A5339,EXCL,1,FALSE)),"Excluido",IF(ISNUMBER(VLOOKUP(A5339,POST,1,FALSE)),"PostAlerta",IF(ISNUMBER(VLOOKUP(A5339,PRE,1,FALSE)),"PreAlerta","")))</f>
        <v>PostAlerta</v>
      </c>
      <c r="M5339" s="21" t="str">
        <f>IF(ISNUMBER(A5339),(IF(ISNUMBER(VLOOKUP(A5339,KEYWORDS,1,FALSE)),"C/PalabrasClaves","S/PalabrasClaves")),"")</f>
        <v>S/PalabrasClaves</v>
      </c>
      <c r="N5339" s="21" t="str">
        <f t="shared" si="19"/>
        <v/>
      </c>
      <c r="O5339" s="21"/>
      <c r="P5339" s="21" t="s">
        <v>29773</v>
      </c>
      <c r="Q5339" s="21"/>
      <c r="R5339" s="21" t="str">
        <f>LEFT('2012-2022'!$P5339,4)</f>
        <v>2020</v>
      </c>
      <c r="S5339" s="21" t="s">
        <v>47</v>
      </c>
      <c r="T5339" s="21"/>
      <c r="U5339" s="21"/>
      <c r="V5339" s="21"/>
      <c r="W5339" s="27"/>
      <c r="X5339" s="27"/>
      <c r="Y5339" s="12"/>
    </row>
    <row r="5340" ht="15.75" customHeight="1">
      <c r="A5340" s="21">
        <v>3.2143533E7</v>
      </c>
      <c r="B5340" s="21" t="s">
        <v>29780</v>
      </c>
      <c r="C5340" s="21" t="s">
        <v>29781</v>
      </c>
      <c r="D5340" s="21" t="s">
        <v>29782</v>
      </c>
      <c r="E5340" s="21" t="s">
        <v>5785</v>
      </c>
      <c r="F5340" s="21" t="s">
        <v>5636</v>
      </c>
      <c r="G5340" s="21">
        <v>2020.0</v>
      </c>
      <c r="H5340" s="26">
        <v>43898.0</v>
      </c>
      <c r="I5340" s="21" t="s">
        <v>29783</v>
      </c>
      <c r="J5340" s="21"/>
      <c r="K5340" s="21" t="s">
        <v>29784</v>
      </c>
      <c r="L5340" s="21" t="str">
        <f>IF(ISNUMBER(VLOOKUP(A5340,EXCL,1,FALSE)),"Excluido",IF(ISNUMBER(VLOOKUP(A5340,POST,1,FALSE)),"PostAlerta",IF(ISNUMBER(VLOOKUP(A5340,PRE,1,FALSE)),"PreAlerta","")))</f>
        <v>PostAlerta</v>
      </c>
      <c r="M5340" s="21" t="str">
        <f>IF(ISNUMBER(A5340),(IF(ISNUMBER(VLOOKUP(A5340,KEYWORDS,1,FALSE)),"C/PalabrasClaves","S/PalabrasClaves")),"")</f>
        <v>S/PalabrasClaves</v>
      </c>
      <c r="N5340" s="21" t="str">
        <f t="shared" si="19"/>
        <v/>
      </c>
      <c r="O5340" s="21"/>
      <c r="P5340" s="21" t="s">
        <v>29785</v>
      </c>
      <c r="Q5340" s="21"/>
      <c r="R5340" s="21" t="str">
        <f>LEFT('2012-2022'!$P5340,4)</f>
        <v>2020</v>
      </c>
      <c r="S5340" s="21" t="s">
        <v>47</v>
      </c>
      <c r="T5340" s="21"/>
      <c r="U5340" s="21"/>
      <c r="V5340" s="21"/>
      <c r="W5340" s="27"/>
      <c r="X5340" s="27"/>
      <c r="Y5340" s="28"/>
    </row>
    <row r="5341" ht="15.75" customHeight="1">
      <c r="A5341" s="21">
        <v>3.2139802E7</v>
      </c>
      <c r="B5341" s="21" t="s">
        <v>29786</v>
      </c>
      <c r="C5341" s="21" t="s">
        <v>29787</v>
      </c>
      <c r="D5341" s="21" t="s">
        <v>29788</v>
      </c>
      <c r="E5341" s="21" t="s">
        <v>29789</v>
      </c>
      <c r="F5341" s="21" t="s">
        <v>5609</v>
      </c>
      <c r="G5341" s="21">
        <v>2020.0</v>
      </c>
      <c r="H5341" s="26">
        <v>43897.0</v>
      </c>
      <c r="I5341" s="21" t="s">
        <v>29790</v>
      </c>
      <c r="J5341" s="21"/>
      <c r="K5341" s="21" t="s">
        <v>29791</v>
      </c>
      <c r="L5341" s="21" t="str">
        <f>IF(ISNUMBER(VLOOKUP(A5341,EXCL,1,FALSE)),"Excluido",IF(ISNUMBER(VLOOKUP(A5341,POST,1,FALSE)),"PostAlerta",IF(ISNUMBER(VLOOKUP(A5341,PRE,1,FALSE)),"PreAlerta","")))</f>
        <v>PostAlerta</v>
      </c>
      <c r="M5341" s="21" t="str">
        <f>IF(ISNUMBER(A5341),(IF(ISNUMBER(VLOOKUP(A5341,KEYWORDS,1,FALSE)),"C/PalabrasClaves","S/PalabrasClaves")),"")</f>
        <v>S/PalabrasClaves</v>
      </c>
      <c r="N5341" s="21" t="str">
        <f t="shared" si="19"/>
        <v/>
      </c>
      <c r="O5341" s="21"/>
      <c r="P5341" s="21" t="s">
        <v>29792</v>
      </c>
      <c r="Q5341" s="21"/>
      <c r="R5341" s="21" t="str">
        <f>LEFT('2012-2022'!$P5341,4)</f>
        <v>2020</v>
      </c>
      <c r="S5341" s="21" t="s">
        <v>47</v>
      </c>
      <c r="T5341" s="21"/>
      <c r="U5341" s="21"/>
      <c r="V5341" s="21"/>
      <c r="W5341" s="27"/>
      <c r="X5341" s="27"/>
      <c r="Y5341" s="12"/>
    </row>
    <row r="5342" ht="15.75" customHeight="1">
      <c r="A5342" s="21">
        <v>3.2144396E7</v>
      </c>
      <c r="B5342" s="21" t="s">
        <v>29793</v>
      </c>
      <c r="C5342" s="21" t="s">
        <v>29794</v>
      </c>
      <c r="D5342" s="21" t="s">
        <v>29795</v>
      </c>
      <c r="E5342" s="21" t="s">
        <v>29796</v>
      </c>
      <c r="F5342" s="21" t="s">
        <v>29797</v>
      </c>
      <c r="G5342" s="21">
        <v>2020.0</v>
      </c>
      <c r="H5342" s="26">
        <v>43898.0</v>
      </c>
      <c r="I5342" s="21" t="s">
        <v>29798</v>
      </c>
      <c r="J5342" s="21"/>
      <c r="K5342" s="21" t="s">
        <v>29799</v>
      </c>
      <c r="L5342" s="21" t="str">
        <f>IF(ISNUMBER(VLOOKUP(A5342,EXCL,1,FALSE)),"Excluido",IF(ISNUMBER(VLOOKUP(A5342,POST,1,FALSE)),"PostAlerta",IF(ISNUMBER(VLOOKUP(A5342,PRE,1,FALSE)),"PreAlerta","")))</f>
        <v>PostAlerta</v>
      </c>
      <c r="M5342" s="21" t="str">
        <f>IF(ISNUMBER(A5342),(IF(ISNUMBER(VLOOKUP(A5342,KEYWORDS,1,FALSE)),"C/PalabrasClaves","S/PalabrasClaves")),"")</f>
        <v>S/PalabrasClaves</v>
      </c>
      <c r="N5342" s="21" t="str">
        <f t="shared" si="19"/>
        <v/>
      </c>
      <c r="O5342" s="21"/>
      <c r="P5342" s="21" t="s">
        <v>29800</v>
      </c>
      <c r="Q5342" s="21"/>
      <c r="R5342" s="21" t="str">
        <f>LEFT('2012-2022'!$P5342,4)</f>
        <v>2020</v>
      </c>
      <c r="S5342" s="21" t="s">
        <v>47</v>
      </c>
      <c r="T5342" s="21"/>
      <c r="U5342" s="21"/>
      <c r="V5342" s="21"/>
      <c r="W5342" s="27"/>
      <c r="X5342" s="27"/>
      <c r="Y5342" s="28"/>
    </row>
    <row r="5343" ht="15.75" customHeight="1">
      <c r="A5343" s="21">
        <v>3.1978335E7</v>
      </c>
      <c r="B5343" s="21" t="s">
        <v>29801</v>
      </c>
      <c r="C5343" s="21" t="s">
        <v>29802</v>
      </c>
      <c r="D5343" s="21" t="s">
        <v>29803</v>
      </c>
      <c r="E5343" s="21" t="s">
        <v>29804</v>
      </c>
      <c r="F5343" s="21" t="s">
        <v>6252</v>
      </c>
      <c r="G5343" s="21">
        <v>2020.0</v>
      </c>
      <c r="H5343" s="26">
        <v>43855.0</v>
      </c>
      <c r="I5343" s="21"/>
      <c r="J5343" s="21"/>
      <c r="K5343" s="21" t="s">
        <v>29805</v>
      </c>
      <c r="L5343" s="21" t="str">
        <f>IF(ISNUMBER(VLOOKUP(A5343,EXCL,1,FALSE)),"Excluido",IF(ISNUMBER(VLOOKUP(A5343,POST,1,FALSE)),"PostAlerta",IF(ISNUMBER(VLOOKUP(A5343,PRE,1,FALSE)),"PreAlerta","")))</f>
        <v>PostAlerta</v>
      </c>
      <c r="M5343" s="21" t="str">
        <f>IF(ISNUMBER(A5343),(IF(ISNUMBER(VLOOKUP(A5343,KEYWORDS,1,FALSE)),"C/PalabrasClaves","S/PalabrasClaves")),"")</f>
        <v>S/PalabrasClaves</v>
      </c>
      <c r="N5343" s="21" t="str">
        <f t="shared" si="19"/>
        <v/>
      </c>
      <c r="O5343" s="21"/>
      <c r="P5343" s="21" t="s">
        <v>29806</v>
      </c>
      <c r="Q5343" s="21"/>
      <c r="R5343" s="21" t="str">
        <f>LEFT('2012-2022'!$P5343,4)</f>
        <v>2020</v>
      </c>
      <c r="S5343" s="21" t="s">
        <v>47</v>
      </c>
      <c r="T5343" s="21"/>
      <c r="U5343" s="21"/>
      <c r="V5343" s="21"/>
      <c r="W5343" s="27"/>
      <c r="X5343" s="27"/>
      <c r="Y5343" s="12"/>
    </row>
    <row r="5344" ht="15.75" customHeight="1">
      <c r="A5344" s="21">
        <v>3.2155143E7</v>
      </c>
      <c r="B5344" s="21" t="s">
        <v>29807</v>
      </c>
      <c r="C5344" s="21" t="s">
        <v>29808</v>
      </c>
      <c r="D5344" s="21" t="s">
        <v>29809</v>
      </c>
      <c r="E5344" s="21" t="s">
        <v>29810</v>
      </c>
      <c r="F5344" s="21" t="s">
        <v>2810</v>
      </c>
      <c r="G5344" s="21">
        <v>2020.0</v>
      </c>
      <c r="H5344" s="26">
        <v>43901.0</v>
      </c>
      <c r="I5344" s="21" t="s">
        <v>29811</v>
      </c>
      <c r="J5344" s="21"/>
      <c r="K5344" s="21" t="s">
        <v>29812</v>
      </c>
      <c r="L5344" s="21" t="str">
        <f>IF(ISNUMBER(VLOOKUP(A5344,EXCL,1,FALSE)),"Excluido",IF(ISNUMBER(VLOOKUP(A5344,POST,1,FALSE)),"PostAlerta",IF(ISNUMBER(VLOOKUP(A5344,PRE,1,FALSE)),"PreAlerta","")))</f>
        <v>PostAlerta</v>
      </c>
      <c r="M5344" s="21" t="str">
        <f>IF(ISNUMBER(A5344),(IF(ISNUMBER(VLOOKUP(A5344,KEYWORDS,1,FALSE)),"C/PalabrasClaves","S/PalabrasClaves")),"")</f>
        <v>S/PalabrasClaves</v>
      </c>
      <c r="N5344" s="21" t="str">
        <f t="shared" si="19"/>
        <v/>
      </c>
      <c r="O5344" s="21"/>
      <c r="P5344" s="21" t="s">
        <v>29813</v>
      </c>
      <c r="Q5344" s="21"/>
      <c r="R5344" s="21" t="str">
        <f>LEFT('2012-2022'!$P5344,4)</f>
        <v>2020</v>
      </c>
      <c r="S5344" s="21" t="s">
        <v>47</v>
      </c>
      <c r="T5344" s="21"/>
      <c r="U5344" s="21"/>
      <c r="V5344" s="21"/>
      <c r="W5344" s="27"/>
      <c r="X5344" s="27"/>
      <c r="Y5344" s="28"/>
    </row>
    <row r="5345" ht="15.75" customHeight="1">
      <c r="A5345" s="21">
        <v>3.2157188E7</v>
      </c>
      <c r="B5345" s="21" t="s">
        <v>29814</v>
      </c>
      <c r="C5345" s="21" t="s">
        <v>29815</v>
      </c>
      <c r="D5345" s="21" t="s">
        <v>29816</v>
      </c>
      <c r="E5345" s="21" t="s">
        <v>5055</v>
      </c>
      <c r="F5345" s="21" t="s">
        <v>5609</v>
      </c>
      <c r="G5345" s="21">
        <v>2020.0</v>
      </c>
      <c r="H5345" s="26">
        <v>43902.0</v>
      </c>
      <c r="I5345" s="21" t="s">
        <v>29817</v>
      </c>
      <c r="J5345" s="21"/>
      <c r="K5345" s="21" t="s">
        <v>29818</v>
      </c>
      <c r="L5345" s="21" t="str">
        <f>IF(ISNUMBER(VLOOKUP(A5345,EXCL,1,FALSE)),"Excluido",IF(ISNUMBER(VLOOKUP(A5345,POST,1,FALSE)),"PostAlerta",IF(ISNUMBER(VLOOKUP(A5345,PRE,1,FALSE)),"PreAlerta","")))</f>
        <v>PostAlerta</v>
      </c>
      <c r="M5345" s="21" t="str">
        <f>IF(ISNUMBER(A5345),(IF(ISNUMBER(VLOOKUP(A5345,KEYWORDS,1,FALSE)),"C/PalabrasClaves","S/PalabrasClaves")),"")</f>
        <v>S/PalabrasClaves</v>
      </c>
      <c r="N5345" s="21" t="str">
        <f t="shared" si="19"/>
        <v/>
      </c>
      <c r="O5345" s="21"/>
      <c r="P5345" s="21" t="s">
        <v>29819</v>
      </c>
      <c r="Q5345" s="21"/>
      <c r="R5345" s="21" t="str">
        <f>LEFT('2012-2022'!$P5345,4)</f>
        <v>2020</v>
      </c>
      <c r="S5345" s="21" t="s">
        <v>47</v>
      </c>
      <c r="T5345" s="21"/>
      <c r="U5345" s="21"/>
      <c r="V5345" s="21"/>
      <c r="W5345" s="27"/>
      <c r="X5345" s="27"/>
      <c r="Y5345" s="12"/>
    </row>
    <row r="5346" ht="15.75" customHeight="1">
      <c r="A5346" s="21">
        <v>3.2168905E7</v>
      </c>
      <c r="B5346" s="21" t="s">
        <v>29820</v>
      </c>
      <c r="C5346" s="21" t="s">
        <v>29821</v>
      </c>
      <c r="D5346" s="21" t="s">
        <v>29822</v>
      </c>
      <c r="E5346" s="21" t="s">
        <v>29823</v>
      </c>
      <c r="F5346" s="21" t="s">
        <v>104</v>
      </c>
      <c r="G5346" s="21">
        <v>2020.0</v>
      </c>
      <c r="H5346" s="26">
        <v>43905.0</v>
      </c>
      <c r="I5346" s="21" t="s">
        <v>29824</v>
      </c>
      <c r="J5346" s="21"/>
      <c r="K5346" s="21" t="s">
        <v>29825</v>
      </c>
      <c r="L5346" s="21" t="str">
        <f>IF(ISNUMBER(VLOOKUP(A5346,EXCL,1,FALSE)),"Excluido",IF(ISNUMBER(VLOOKUP(A5346,POST,1,FALSE)),"PostAlerta",IF(ISNUMBER(VLOOKUP(A5346,PRE,1,FALSE)),"PreAlerta","")))</f>
        <v>PostAlerta</v>
      </c>
      <c r="M5346" s="21" t="str">
        <f>IF(ISNUMBER(A5346),(IF(ISNUMBER(VLOOKUP(A5346,KEYWORDS,1,FALSE)),"C/PalabrasClaves","S/PalabrasClaves")),"")</f>
        <v>S/PalabrasClaves</v>
      </c>
      <c r="N5346" s="21" t="str">
        <f t="shared" si="19"/>
        <v/>
      </c>
      <c r="O5346" s="21"/>
      <c r="P5346" s="21" t="s">
        <v>29819</v>
      </c>
      <c r="Q5346" s="21"/>
      <c r="R5346" s="21" t="str">
        <f>LEFT('2012-2022'!$P5346,4)</f>
        <v>2020</v>
      </c>
      <c r="S5346" s="21" t="s">
        <v>47</v>
      </c>
      <c r="T5346" s="21"/>
      <c r="U5346" s="21"/>
      <c r="V5346" s="21"/>
      <c r="W5346" s="27"/>
      <c r="X5346" s="27"/>
      <c r="Y5346" s="28"/>
    </row>
    <row r="5347" ht="15.75" customHeight="1">
      <c r="A5347" s="21">
        <v>3.1941602E7</v>
      </c>
      <c r="B5347" s="21" t="s">
        <v>29826</v>
      </c>
      <c r="C5347" s="21" t="s">
        <v>29827</v>
      </c>
      <c r="D5347" s="21" t="s">
        <v>29828</v>
      </c>
      <c r="E5347" s="21" t="s">
        <v>29829</v>
      </c>
      <c r="F5347" s="21" t="s">
        <v>29830</v>
      </c>
      <c r="G5347" s="21">
        <v>2020.0</v>
      </c>
      <c r="H5347" s="26">
        <v>43847.0</v>
      </c>
      <c r="I5347" s="21"/>
      <c r="J5347" s="21"/>
      <c r="K5347" s="21" t="s">
        <v>29831</v>
      </c>
      <c r="L5347" s="21" t="str">
        <f>IF(ISNUMBER(VLOOKUP(A5347,EXCL,1,FALSE)),"Excluido",IF(ISNUMBER(VLOOKUP(A5347,POST,1,FALSE)),"PostAlerta",IF(ISNUMBER(VLOOKUP(A5347,PRE,1,FALSE)),"PreAlerta","")))</f>
        <v>PostAlerta</v>
      </c>
      <c r="M5347" s="21" t="str">
        <f>IF(ISNUMBER(A5347),(IF(ISNUMBER(VLOOKUP(A5347,KEYWORDS,1,FALSE)),"C/PalabrasClaves","S/PalabrasClaves")),"")</f>
        <v>S/PalabrasClaves</v>
      </c>
      <c r="N5347" s="21" t="str">
        <f t="shared" si="19"/>
        <v/>
      </c>
      <c r="O5347" s="21"/>
      <c r="P5347" s="21" t="s">
        <v>29832</v>
      </c>
      <c r="Q5347" s="21"/>
      <c r="R5347" s="21" t="str">
        <f>LEFT('2012-2022'!$P5347,4)</f>
        <v>2020</v>
      </c>
      <c r="S5347" s="21" t="s">
        <v>47</v>
      </c>
      <c r="T5347" s="21"/>
      <c r="U5347" s="21"/>
      <c r="V5347" s="21"/>
      <c r="W5347" s="27"/>
      <c r="X5347" s="27"/>
      <c r="Y5347" s="12"/>
    </row>
    <row r="5348" ht="15.75" customHeight="1">
      <c r="A5348" s="21">
        <v>3.2164559E7</v>
      </c>
      <c r="B5348" s="21" t="s">
        <v>29833</v>
      </c>
      <c r="C5348" s="21" t="s">
        <v>29834</v>
      </c>
      <c r="D5348" s="21" t="s">
        <v>29835</v>
      </c>
      <c r="E5348" s="21" t="s">
        <v>29836</v>
      </c>
      <c r="F5348" s="21" t="s">
        <v>368</v>
      </c>
      <c r="G5348" s="21">
        <v>2020.0</v>
      </c>
      <c r="H5348" s="26">
        <v>43904.0</v>
      </c>
      <c r="I5348" s="21" t="s">
        <v>29837</v>
      </c>
      <c r="J5348" s="21"/>
      <c r="K5348" s="21" t="s">
        <v>29838</v>
      </c>
      <c r="L5348" s="21" t="str">
        <f>IF(ISNUMBER(VLOOKUP(A5348,EXCL,1,FALSE)),"Excluido",IF(ISNUMBER(VLOOKUP(A5348,POST,1,FALSE)),"PostAlerta",IF(ISNUMBER(VLOOKUP(A5348,PRE,1,FALSE)),"PreAlerta","")))</f>
        <v>PostAlerta</v>
      </c>
      <c r="M5348" s="21" t="str">
        <f>IF(ISNUMBER(A5348),(IF(ISNUMBER(VLOOKUP(A5348,KEYWORDS,1,FALSE)),"C/PalabrasClaves","S/PalabrasClaves")),"")</f>
        <v>S/PalabrasClaves</v>
      </c>
      <c r="N5348" s="21" t="str">
        <f t="shared" si="19"/>
        <v/>
      </c>
      <c r="O5348" s="21"/>
      <c r="P5348" s="21" t="s">
        <v>29832</v>
      </c>
      <c r="Q5348" s="21"/>
      <c r="R5348" s="21" t="str">
        <f>LEFT('2012-2022'!$P5348,4)</f>
        <v>2020</v>
      </c>
      <c r="S5348" s="21" t="s">
        <v>47</v>
      </c>
      <c r="T5348" s="21"/>
      <c r="U5348" s="21"/>
      <c r="V5348" s="21"/>
      <c r="W5348" s="27"/>
      <c r="X5348" s="27"/>
      <c r="Y5348" s="28"/>
    </row>
    <row r="5349" ht="15.75" customHeight="1">
      <c r="A5349" s="21">
        <v>3.2187233E7</v>
      </c>
      <c r="B5349" s="21" t="s">
        <v>29839</v>
      </c>
      <c r="C5349" s="21" t="s">
        <v>29840</v>
      </c>
      <c r="D5349" s="21" t="s">
        <v>29841</v>
      </c>
      <c r="E5349" s="21" t="s">
        <v>29842</v>
      </c>
      <c r="F5349" s="21" t="s">
        <v>1789</v>
      </c>
      <c r="G5349" s="21">
        <v>2020.0</v>
      </c>
      <c r="H5349" s="26">
        <v>43909.0</v>
      </c>
      <c r="I5349" s="21" t="s">
        <v>29843</v>
      </c>
      <c r="J5349" s="21"/>
      <c r="K5349" s="21" t="s">
        <v>29844</v>
      </c>
      <c r="L5349" s="21" t="str">
        <f>IF(ISNUMBER(VLOOKUP(A5349,EXCL,1,FALSE)),"Excluido",IF(ISNUMBER(VLOOKUP(A5349,POST,1,FALSE)),"PostAlerta",IF(ISNUMBER(VLOOKUP(A5349,PRE,1,FALSE)),"PreAlerta","")))</f>
        <v>PostAlerta</v>
      </c>
      <c r="M5349" s="21" t="str">
        <f>IF(ISNUMBER(A5349),(IF(ISNUMBER(VLOOKUP(A5349,KEYWORDS,1,FALSE)),"C/PalabrasClaves","S/PalabrasClaves")),"")</f>
        <v>S/PalabrasClaves</v>
      </c>
      <c r="N5349" s="21" t="str">
        <f t="shared" si="19"/>
        <v/>
      </c>
      <c r="O5349" s="21"/>
      <c r="P5349" s="21" t="s">
        <v>29845</v>
      </c>
      <c r="Q5349" s="21"/>
      <c r="R5349" s="21" t="str">
        <f>LEFT('2012-2022'!$P5349,4)</f>
        <v>2020</v>
      </c>
      <c r="S5349" s="21" t="s">
        <v>47</v>
      </c>
      <c r="T5349" s="21"/>
      <c r="U5349" s="21"/>
      <c r="V5349" s="21"/>
      <c r="W5349" s="27"/>
      <c r="X5349" s="27"/>
      <c r="Y5349" s="12"/>
    </row>
    <row r="5350" ht="15.75" customHeight="1">
      <c r="A5350" s="21">
        <v>3.2191724E7</v>
      </c>
      <c r="B5350" s="21" t="s">
        <v>29846</v>
      </c>
      <c r="C5350" s="21" t="s">
        <v>29847</v>
      </c>
      <c r="D5350" s="21" t="s">
        <v>29848</v>
      </c>
      <c r="E5350" s="21" t="s">
        <v>29849</v>
      </c>
      <c r="F5350" s="21" t="s">
        <v>2831</v>
      </c>
      <c r="G5350" s="21">
        <v>2020.0</v>
      </c>
      <c r="H5350" s="26">
        <v>43910.0</v>
      </c>
      <c r="I5350" s="21" t="s">
        <v>29850</v>
      </c>
      <c r="J5350" s="21"/>
      <c r="K5350" s="21" t="s">
        <v>29851</v>
      </c>
      <c r="L5350" s="21" t="str">
        <f>IF(ISNUMBER(VLOOKUP(A5350,EXCL,1,FALSE)),"Excluido",IF(ISNUMBER(VLOOKUP(A5350,POST,1,FALSE)),"PostAlerta",IF(ISNUMBER(VLOOKUP(A5350,PRE,1,FALSE)),"PreAlerta","")))</f>
        <v>PostAlerta</v>
      </c>
      <c r="M5350" s="21" t="str">
        <f>IF(ISNUMBER(A5350),(IF(ISNUMBER(VLOOKUP(A5350,KEYWORDS,1,FALSE)),"C/PalabrasClaves","S/PalabrasClaves")),"")</f>
        <v>S/PalabrasClaves</v>
      </c>
      <c r="N5350" s="21" t="str">
        <f t="shared" si="19"/>
        <v/>
      </c>
      <c r="O5350" s="21"/>
      <c r="P5350" s="21" t="s">
        <v>29852</v>
      </c>
      <c r="Q5350" s="21"/>
      <c r="R5350" s="21" t="str">
        <f>LEFT('2012-2022'!$P5350,4)</f>
        <v>2020</v>
      </c>
      <c r="S5350" s="21" t="s">
        <v>47</v>
      </c>
      <c r="T5350" s="21"/>
      <c r="U5350" s="21"/>
      <c r="V5350" s="21"/>
      <c r="W5350" s="27"/>
      <c r="X5350" s="27"/>
      <c r="Y5350" s="28"/>
    </row>
    <row r="5351" ht="15.75" customHeight="1">
      <c r="A5351" s="21">
        <v>3.1907196E7</v>
      </c>
      <c r="B5351" s="21" t="s">
        <v>29853</v>
      </c>
      <c r="C5351" s="21" t="s">
        <v>29854</v>
      </c>
      <c r="D5351" s="21" t="s">
        <v>29855</v>
      </c>
      <c r="E5351" s="21" t="s">
        <v>5194</v>
      </c>
      <c r="F5351" s="21" t="s">
        <v>439</v>
      </c>
      <c r="G5351" s="21">
        <v>2020.0</v>
      </c>
      <c r="H5351" s="26">
        <v>43838.0</v>
      </c>
      <c r="I5351" s="21" t="s">
        <v>29856</v>
      </c>
      <c r="J5351" s="21"/>
      <c r="K5351" s="21" t="s">
        <v>29857</v>
      </c>
      <c r="L5351" s="21" t="str">
        <f>IF(ISNUMBER(VLOOKUP(A5351,EXCL,1,FALSE)),"Excluido",IF(ISNUMBER(VLOOKUP(A5351,POST,1,FALSE)),"PostAlerta",IF(ISNUMBER(VLOOKUP(A5351,PRE,1,FALSE)),"PreAlerta","")))</f>
        <v>PostAlerta</v>
      </c>
      <c r="M5351" s="21" t="str">
        <f>IF(ISNUMBER(A5351),(IF(ISNUMBER(VLOOKUP(A5351,KEYWORDS,1,FALSE)),"C/PalabrasClaves","S/PalabrasClaves")),"")</f>
        <v>S/PalabrasClaves</v>
      </c>
      <c r="N5351" s="21" t="str">
        <f t="shared" si="19"/>
        <v/>
      </c>
      <c r="O5351" s="21"/>
      <c r="P5351" s="21" t="s">
        <v>29858</v>
      </c>
      <c r="Q5351" s="21"/>
      <c r="R5351" s="21" t="str">
        <f>LEFT('2012-2022'!$P5351,4)</f>
        <v>2020</v>
      </c>
      <c r="S5351" s="21" t="s">
        <v>47</v>
      </c>
      <c r="T5351" s="21"/>
      <c r="U5351" s="21"/>
      <c r="V5351" s="21"/>
      <c r="W5351" s="27"/>
      <c r="X5351" s="27"/>
      <c r="Y5351" s="12"/>
    </row>
    <row r="5352" ht="15.75" customHeight="1">
      <c r="A5352" s="21">
        <v>3.2014896E7</v>
      </c>
      <c r="B5352" s="21" t="s">
        <v>29859</v>
      </c>
      <c r="C5352" s="21" t="s">
        <v>29860</v>
      </c>
      <c r="D5352" s="21" t="s">
        <v>29861</v>
      </c>
      <c r="E5352" s="21" t="s">
        <v>29862</v>
      </c>
      <c r="F5352" s="21" t="s">
        <v>439</v>
      </c>
      <c r="G5352" s="21">
        <v>2020.0</v>
      </c>
      <c r="H5352" s="26">
        <v>43866.0</v>
      </c>
      <c r="I5352" s="21" t="s">
        <v>29863</v>
      </c>
      <c r="J5352" s="21"/>
      <c r="K5352" s="21" t="s">
        <v>29864</v>
      </c>
      <c r="L5352" s="21" t="str">
        <f>IF(ISNUMBER(VLOOKUP(A5352,EXCL,1,FALSE)),"Excluido",IF(ISNUMBER(VLOOKUP(A5352,POST,1,FALSE)),"PostAlerta",IF(ISNUMBER(VLOOKUP(A5352,PRE,1,FALSE)),"PreAlerta","")))</f>
        <v>PostAlerta</v>
      </c>
      <c r="M5352" s="21" t="str">
        <f>IF(ISNUMBER(A5352),(IF(ISNUMBER(VLOOKUP(A5352,KEYWORDS,1,FALSE)),"C/PalabrasClaves","S/PalabrasClaves")),"")</f>
        <v>S/PalabrasClaves</v>
      </c>
      <c r="N5352" s="21" t="str">
        <f t="shared" si="19"/>
        <v/>
      </c>
      <c r="O5352" s="21"/>
      <c r="P5352" s="21" t="s">
        <v>29858</v>
      </c>
      <c r="Q5352" s="21"/>
      <c r="R5352" s="21" t="str">
        <f>LEFT('2012-2022'!$P5352,4)</f>
        <v>2020</v>
      </c>
      <c r="S5352" s="21" t="s">
        <v>47</v>
      </c>
      <c r="T5352" s="21"/>
      <c r="U5352" s="21"/>
      <c r="V5352" s="21"/>
      <c r="W5352" s="27"/>
      <c r="X5352" s="27"/>
      <c r="Y5352" s="28"/>
    </row>
    <row r="5353" ht="15.75" customHeight="1">
      <c r="A5353" s="21">
        <v>3.1941695E7</v>
      </c>
      <c r="B5353" s="21" t="s">
        <v>29865</v>
      </c>
      <c r="C5353" s="21" t="s">
        <v>29866</v>
      </c>
      <c r="D5353" s="21" t="s">
        <v>29867</v>
      </c>
      <c r="E5353" s="21" t="s">
        <v>29868</v>
      </c>
      <c r="F5353" s="21" t="s">
        <v>175</v>
      </c>
      <c r="G5353" s="21">
        <v>2020.0</v>
      </c>
      <c r="H5353" s="26">
        <v>43847.0</v>
      </c>
      <c r="I5353" s="21" t="s">
        <v>29869</v>
      </c>
      <c r="J5353" s="21"/>
      <c r="K5353" s="21" t="s">
        <v>29870</v>
      </c>
      <c r="L5353" s="21" t="str">
        <f>IF(ISNUMBER(VLOOKUP(A5353,EXCL,1,FALSE)),"Excluido",IF(ISNUMBER(VLOOKUP(A5353,POST,1,FALSE)),"PostAlerta",IF(ISNUMBER(VLOOKUP(A5353,PRE,1,FALSE)),"PreAlerta","")))</f>
        <v>PostAlerta</v>
      </c>
      <c r="M5353" s="21" t="str">
        <f>IF(ISNUMBER(A5353),(IF(ISNUMBER(VLOOKUP(A5353,KEYWORDS,1,FALSE)),"C/PalabrasClaves","S/PalabrasClaves")),"")</f>
        <v>S/PalabrasClaves</v>
      </c>
      <c r="N5353" s="21" t="str">
        <f t="shared" si="19"/>
        <v/>
      </c>
      <c r="O5353" s="21"/>
      <c r="P5353" s="21" t="s">
        <v>29871</v>
      </c>
      <c r="Q5353" s="21"/>
      <c r="R5353" s="21" t="str">
        <f>LEFT('2012-2022'!$P5353,4)</f>
        <v>2020</v>
      </c>
      <c r="S5353" s="21" t="s">
        <v>47</v>
      </c>
      <c r="T5353" s="21"/>
      <c r="U5353" s="21"/>
      <c r="V5353" s="21"/>
      <c r="W5353" s="27"/>
      <c r="X5353" s="27"/>
      <c r="Y5353" s="12"/>
    </row>
    <row r="5354" ht="15.75" customHeight="1">
      <c r="A5354" s="21">
        <v>3.2212524E7</v>
      </c>
      <c r="B5354" s="21" t="s">
        <v>29872</v>
      </c>
      <c r="C5354" s="21" t="s">
        <v>29873</v>
      </c>
      <c r="D5354" s="21" t="s">
        <v>29874</v>
      </c>
      <c r="E5354" s="21" t="s">
        <v>29875</v>
      </c>
      <c r="F5354" s="21" t="s">
        <v>4123</v>
      </c>
      <c r="G5354" s="21">
        <v>2020.0</v>
      </c>
      <c r="H5354" s="26">
        <v>43917.0</v>
      </c>
      <c r="I5354" s="21"/>
      <c r="J5354" s="21"/>
      <c r="K5354" s="21" t="s">
        <v>29876</v>
      </c>
      <c r="L5354" s="21" t="str">
        <f>IF(ISNUMBER(VLOOKUP(A5354,EXCL,1,FALSE)),"Excluido",IF(ISNUMBER(VLOOKUP(A5354,POST,1,FALSE)),"PostAlerta",IF(ISNUMBER(VLOOKUP(A5354,PRE,1,FALSE)),"PreAlerta","")))</f>
        <v>PostAlerta</v>
      </c>
      <c r="M5354" s="21" t="str">
        <f>IF(ISNUMBER(A5354),(IF(ISNUMBER(VLOOKUP(A5354,KEYWORDS,1,FALSE)),"C/PalabrasClaves","S/PalabrasClaves")),"")</f>
        <v>S/PalabrasClaves</v>
      </c>
      <c r="N5354" s="21" t="str">
        <f t="shared" si="19"/>
        <v/>
      </c>
      <c r="O5354" s="21"/>
      <c r="P5354" s="21" t="s">
        <v>29877</v>
      </c>
      <c r="Q5354" s="21"/>
      <c r="R5354" s="21" t="str">
        <f>LEFT('2012-2022'!$P5354,4)</f>
        <v>2020</v>
      </c>
      <c r="S5354" s="21" t="s">
        <v>47</v>
      </c>
      <c r="T5354" s="21"/>
      <c r="U5354" s="21"/>
      <c r="V5354" s="21"/>
      <c r="W5354" s="27"/>
      <c r="X5354" s="27"/>
      <c r="Y5354" s="28"/>
    </row>
    <row r="5355" ht="15.75" customHeight="1">
      <c r="A5355" s="21">
        <v>3.2226336E7</v>
      </c>
      <c r="B5355" s="21" t="s">
        <v>29878</v>
      </c>
      <c r="C5355" s="21" t="s">
        <v>29879</v>
      </c>
      <c r="D5355" s="21" t="s">
        <v>29880</v>
      </c>
      <c r="E5355" s="21" t="s">
        <v>29881</v>
      </c>
      <c r="F5355" s="21" t="s">
        <v>29882</v>
      </c>
      <c r="G5355" s="21">
        <v>2020.0</v>
      </c>
      <c r="H5355" s="26">
        <v>43922.0</v>
      </c>
      <c r="I5355" s="21" t="s">
        <v>29883</v>
      </c>
      <c r="J5355" s="21"/>
      <c r="K5355" s="21"/>
      <c r="L5355" s="21" t="str">
        <f>IF(ISNUMBER(VLOOKUP(A5355,EXCL,1,FALSE)),"Excluido",IF(ISNUMBER(VLOOKUP(A5355,POST,1,FALSE)),"PostAlerta",IF(ISNUMBER(VLOOKUP(A5355,PRE,1,FALSE)),"PreAlerta","")))</f>
        <v>PostAlerta</v>
      </c>
      <c r="M5355" s="21" t="str">
        <f>IF(ISNUMBER(A5355),(IF(ISNUMBER(VLOOKUP(A5355,KEYWORDS,1,FALSE)),"C/PalabrasClaves","S/PalabrasClaves")),"")</f>
        <v>C/PalabrasClaves</v>
      </c>
      <c r="N5355" s="21" t="str">
        <f t="shared" si="19"/>
        <v/>
      </c>
      <c r="O5355" s="21"/>
      <c r="P5355" s="21" t="s">
        <v>29884</v>
      </c>
      <c r="Q5355" s="21"/>
      <c r="R5355" s="21" t="str">
        <f>LEFT('2012-2022'!$P5355,4)</f>
        <v>2020</v>
      </c>
      <c r="S5355" s="21" t="s">
        <v>47</v>
      </c>
      <c r="T5355" s="21"/>
      <c r="U5355" s="21"/>
      <c r="V5355" s="21"/>
      <c r="W5355" s="27"/>
      <c r="X5355" s="27"/>
      <c r="Y5355" s="12"/>
    </row>
    <row r="5356" ht="15.75" customHeight="1">
      <c r="A5356" s="21">
        <v>3.1267127E7</v>
      </c>
      <c r="B5356" s="21" t="s">
        <v>29885</v>
      </c>
      <c r="C5356" s="21" t="s">
        <v>29886</v>
      </c>
      <c r="D5356" s="21" t="s">
        <v>29887</v>
      </c>
      <c r="E5356" s="21" t="s">
        <v>29888</v>
      </c>
      <c r="F5356" s="21" t="s">
        <v>1270</v>
      </c>
      <c r="G5356" s="21">
        <v>2020.0</v>
      </c>
      <c r="H5356" s="26">
        <v>43650.0</v>
      </c>
      <c r="I5356" s="21"/>
      <c r="J5356" s="21"/>
      <c r="K5356" s="21" t="s">
        <v>29889</v>
      </c>
      <c r="L5356" s="21" t="str">
        <f>IF(ISNUMBER(VLOOKUP(A5356,EXCL,1,FALSE)),"Excluido",IF(ISNUMBER(VLOOKUP(A5356,POST,1,FALSE)),"PostAlerta",IF(ISNUMBER(VLOOKUP(A5356,PRE,1,FALSE)),"PreAlerta","")))</f>
        <v>PostAlerta</v>
      </c>
      <c r="M5356" s="21" t="str">
        <f>IF(ISNUMBER(A5356),(IF(ISNUMBER(VLOOKUP(A5356,KEYWORDS,1,FALSE)),"C/PalabrasClaves","S/PalabrasClaves")),"")</f>
        <v>S/PalabrasClaves</v>
      </c>
      <c r="N5356" s="21" t="str">
        <f t="shared" si="19"/>
        <v/>
      </c>
      <c r="O5356" s="21"/>
      <c r="P5356" s="21" t="s">
        <v>29890</v>
      </c>
      <c r="Q5356" s="21"/>
      <c r="R5356" s="21" t="str">
        <f>LEFT('2012-2022'!$P5356,4)</f>
        <v>2020</v>
      </c>
      <c r="S5356" s="21" t="s">
        <v>47</v>
      </c>
      <c r="T5356" s="21"/>
      <c r="U5356" s="21"/>
      <c r="V5356" s="21"/>
      <c r="W5356" s="27"/>
      <c r="X5356" s="27"/>
      <c r="Y5356" s="28"/>
    </row>
    <row r="5357" ht="15.75" customHeight="1">
      <c r="A5357" s="21">
        <v>3.1267128E7</v>
      </c>
      <c r="B5357" s="21" t="s">
        <v>29891</v>
      </c>
      <c r="C5357" s="21" t="s">
        <v>29892</v>
      </c>
      <c r="D5357" s="21" t="s">
        <v>29893</v>
      </c>
      <c r="E5357" s="21" t="s">
        <v>15188</v>
      </c>
      <c r="F5357" s="21" t="s">
        <v>1270</v>
      </c>
      <c r="G5357" s="21">
        <v>2020.0</v>
      </c>
      <c r="H5357" s="26">
        <v>43650.0</v>
      </c>
      <c r="I5357" s="21"/>
      <c r="J5357" s="21"/>
      <c r="K5357" s="21" t="s">
        <v>29894</v>
      </c>
      <c r="L5357" s="21" t="str">
        <f>IF(ISNUMBER(VLOOKUP(A5357,EXCL,1,FALSE)),"Excluido",IF(ISNUMBER(VLOOKUP(A5357,POST,1,FALSE)),"PostAlerta",IF(ISNUMBER(VLOOKUP(A5357,PRE,1,FALSE)),"PreAlerta","")))</f>
        <v>PostAlerta</v>
      </c>
      <c r="M5357" s="21" t="str">
        <f>IF(ISNUMBER(A5357),(IF(ISNUMBER(VLOOKUP(A5357,KEYWORDS,1,FALSE)),"C/PalabrasClaves","S/PalabrasClaves")),"")</f>
        <v>S/PalabrasClaves</v>
      </c>
      <c r="N5357" s="21" t="str">
        <f t="shared" si="19"/>
        <v/>
      </c>
      <c r="O5357" s="21"/>
      <c r="P5357" s="21" t="s">
        <v>29890</v>
      </c>
      <c r="Q5357" s="21"/>
      <c r="R5357" s="21" t="str">
        <f>LEFT('2012-2022'!$P5357,4)</f>
        <v>2020</v>
      </c>
      <c r="S5357" s="21" t="s">
        <v>47</v>
      </c>
      <c r="T5357" s="21"/>
      <c r="U5357" s="21"/>
      <c r="V5357" s="21"/>
      <c r="W5357" s="27"/>
      <c r="X5357" s="27"/>
      <c r="Y5357" s="12"/>
    </row>
    <row r="5358" ht="15.75" customHeight="1">
      <c r="A5358" s="21">
        <v>3.223102E7</v>
      </c>
      <c r="B5358" s="21" t="s">
        <v>29895</v>
      </c>
      <c r="C5358" s="21" t="s">
        <v>29896</v>
      </c>
      <c r="D5358" s="21" t="s">
        <v>29897</v>
      </c>
      <c r="E5358" s="21" t="s">
        <v>29898</v>
      </c>
      <c r="F5358" s="21" t="s">
        <v>5636</v>
      </c>
      <c r="G5358" s="21">
        <v>2020.0</v>
      </c>
      <c r="H5358" s="26">
        <v>43923.0</v>
      </c>
      <c r="I5358" s="21" t="s">
        <v>29899</v>
      </c>
      <c r="J5358" s="21"/>
      <c r="K5358" s="21" t="s">
        <v>29900</v>
      </c>
      <c r="L5358" s="21" t="str">
        <f>IF(ISNUMBER(VLOOKUP(A5358,EXCL,1,FALSE)),"Excluido",IF(ISNUMBER(VLOOKUP(A5358,POST,1,FALSE)),"PostAlerta",IF(ISNUMBER(VLOOKUP(A5358,PRE,1,FALSE)),"PreAlerta","")))</f>
        <v>PostAlerta</v>
      </c>
      <c r="M5358" s="21" t="str">
        <f>IF(ISNUMBER(A5358),(IF(ISNUMBER(VLOOKUP(A5358,KEYWORDS,1,FALSE)),"C/PalabrasClaves","S/PalabrasClaves")),"")</f>
        <v>S/PalabrasClaves</v>
      </c>
      <c r="N5358" s="21" t="str">
        <f t="shared" si="19"/>
        <v/>
      </c>
      <c r="O5358" s="21"/>
      <c r="P5358" s="21" t="s">
        <v>29890</v>
      </c>
      <c r="Q5358" s="21"/>
      <c r="R5358" s="21" t="str">
        <f>LEFT('2012-2022'!$P5358,4)</f>
        <v>2020</v>
      </c>
      <c r="S5358" s="21" t="s">
        <v>47</v>
      </c>
      <c r="T5358" s="21"/>
      <c r="U5358" s="21"/>
      <c r="V5358" s="21"/>
      <c r="W5358" s="27"/>
      <c r="X5358" s="27"/>
      <c r="Y5358" s="28"/>
    </row>
    <row r="5359" ht="15.75" customHeight="1">
      <c r="A5359" s="21">
        <v>3.2228658E7</v>
      </c>
      <c r="B5359" s="21" t="s">
        <v>29901</v>
      </c>
      <c r="C5359" s="21" t="s">
        <v>29902</v>
      </c>
      <c r="D5359" s="21" t="s">
        <v>29903</v>
      </c>
      <c r="E5359" s="21" t="s">
        <v>28023</v>
      </c>
      <c r="F5359" s="21" t="s">
        <v>332</v>
      </c>
      <c r="G5359" s="21">
        <v>2020.0</v>
      </c>
      <c r="H5359" s="26">
        <v>43923.0</v>
      </c>
      <c r="I5359" s="21" t="s">
        <v>29904</v>
      </c>
      <c r="J5359" s="21"/>
      <c r="K5359" s="21" t="s">
        <v>29905</v>
      </c>
      <c r="L5359" s="21" t="str">
        <f>IF(ISNUMBER(VLOOKUP(A5359,EXCL,1,FALSE)),"Excluido",IF(ISNUMBER(VLOOKUP(A5359,POST,1,FALSE)),"PostAlerta",IF(ISNUMBER(VLOOKUP(A5359,PRE,1,FALSE)),"PreAlerta","")))</f>
        <v>PostAlerta</v>
      </c>
      <c r="M5359" s="21" t="str">
        <f>IF(ISNUMBER(A5359),(IF(ISNUMBER(VLOOKUP(A5359,KEYWORDS,1,FALSE)),"C/PalabrasClaves","S/PalabrasClaves")),"")</f>
        <v>S/PalabrasClaves</v>
      </c>
      <c r="N5359" s="21" t="str">
        <f t="shared" si="19"/>
        <v/>
      </c>
      <c r="O5359" s="21"/>
      <c r="P5359" s="21" t="s">
        <v>29906</v>
      </c>
      <c r="Q5359" s="21"/>
      <c r="R5359" s="21" t="str">
        <f>LEFT('2012-2022'!$P5359,4)</f>
        <v>2020</v>
      </c>
      <c r="S5359" s="21" t="s">
        <v>47</v>
      </c>
      <c r="T5359" s="21"/>
      <c r="U5359" s="21"/>
      <c r="V5359" s="21"/>
      <c r="W5359" s="27"/>
      <c r="X5359" s="27"/>
      <c r="Y5359" s="12"/>
    </row>
    <row r="5360" ht="15.75" customHeight="1">
      <c r="A5360" s="21">
        <v>3.2228712E7</v>
      </c>
      <c r="B5360" s="21" t="s">
        <v>29907</v>
      </c>
      <c r="C5360" s="21" t="s">
        <v>29908</v>
      </c>
      <c r="D5360" s="21" t="s">
        <v>29909</v>
      </c>
      <c r="E5360" s="21" t="s">
        <v>29910</v>
      </c>
      <c r="F5360" s="21" t="s">
        <v>332</v>
      </c>
      <c r="G5360" s="21">
        <v>2020.0</v>
      </c>
      <c r="H5360" s="26">
        <v>43923.0</v>
      </c>
      <c r="I5360" s="21" t="s">
        <v>29911</v>
      </c>
      <c r="J5360" s="21"/>
      <c r="K5360" s="21" t="s">
        <v>29912</v>
      </c>
      <c r="L5360" s="21" t="str">
        <f>IF(ISNUMBER(VLOOKUP(A5360,EXCL,1,FALSE)),"Excluido",IF(ISNUMBER(VLOOKUP(A5360,POST,1,FALSE)),"PostAlerta",IF(ISNUMBER(VLOOKUP(A5360,PRE,1,FALSE)),"PreAlerta","")))</f>
        <v>PostAlerta</v>
      </c>
      <c r="M5360" s="21" t="str">
        <f>IF(ISNUMBER(A5360),(IF(ISNUMBER(VLOOKUP(A5360,KEYWORDS,1,FALSE)),"C/PalabrasClaves","S/PalabrasClaves")),"")</f>
        <v>S/PalabrasClaves</v>
      </c>
      <c r="N5360" s="21" t="str">
        <f t="shared" si="19"/>
        <v/>
      </c>
      <c r="O5360" s="21"/>
      <c r="P5360" s="21" t="s">
        <v>29906</v>
      </c>
      <c r="Q5360" s="21"/>
      <c r="R5360" s="21" t="str">
        <f>LEFT('2012-2022'!$P5360,4)</f>
        <v>2020</v>
      </c>
      <c r="S5360" s="21" t="s">
        <v>47</v>
      </c>
      <c r="T5360" s="21"/>
      <c r="U5360" s="21"/>
      <c r="V5360" s="21"/>
      <c r="W5360" s="27"/>
      <c r="X5360" s="27"/>
      <c r="Y5360" s="28"/>
    </row>
    <row r="5361" ht="15.75" customHeight="1">
      <c r="A5361" s="21">
        <v>3.2236336E7</v>
      </c>
      <c r="B5361" s="21" t="s">
        <v>29913</v>
      </c>
      <c r="C5361" s="21" t="s">
        <v>29914</v>
      </c>
      <c r="D5361" s="21" t="s">
        <v>29915</v>
      </c>
      <c r="E5361" s="21" t="s">
        <v>29916</v>
      </c>
      <c r="F5361" s="21" t="s">
        <v>587</v>
      </c>
      <c r="G5361" s="21">
        <v>2020.0</v>
      </c>
      <c r="H5361" s="26">
        <v>43924.0</v>
      </c>
      <c r="I5361" s="21"/>
      <c r="J5361" s="21"/>
      <c r="K5361" s="21" t="s">
        <v>29917</v>
      </c>
      <c r="L5361" s="21" t="str">
        <f>IF(ISNUMBER(VLOOKUP(A5361,EXCL,1,FALSE)),"Excluido",IF(ISNUMBER(VLOOKUP(A5361,POST,1,FALSE)),"PostAlerta",IF(ISNUMBER(VLOOKUP(A5361,PRE,1,FALSE)),"PreAlerta","")))</f>
        <v>PostAlerta</v>
      </c>
      <c r="M5361" s="21" t="str">
        <f>IF(ISNUMBER(A5361),(IF(ISNUMBER(VLOOKUP(A5361,KEYWORDS,1,FALSE)),"C/PalabrasClaves","S/PalabrasClaves")),"")</f>
        <v>S/PalabrasClaves</v>
      </c>
      <c r="N5361" s="21" t="str">
        <f t="shared" si="19"/>
        <v/>
      </c>
      <c r="O5361" s="21"/>
      <c r="P5361" s="21" t="s">
        <v>29906</v>
      </c>
      <c r="Q5361" s="21"/>
      <c r="R5361" s="21" t="str">
        <f>LEFT('2012-2022'!$P5361,4)</f>
        <v>2020</v>
      </c>
      <c r="S5361" s="21" t="s">
        <v>47</v>
      </c>
      <c r="T5361" s="21"/>
      <c r="U5361" s="21"/>
      <c r="V5361" s="21"/>
      <c r="W5361" s="27"/>
      <c r="X5361" s="27"/>
      <c r="Y5361" s="12"/>
    </row>
    <row r="5362" ht="15.75" customHeight="1">
      <c r="A5362" s="21">
        <v>3.224455E7</v>
      </c>
      <c r="B5362" s="21" t="s">
        <v>29918</v>
      </c>
      <c r="C5362" s="21" t="s">
        <v>29919</v>
      </c>
      <c r="D5362" s="21" t="s">
        <v>29920</v>
      </c>
      <c r="E5362" s="21" t="s">
        <v>29921</v>
      </c>
      <c r="F5362" s="21" t="s">
        <v>29922</v>
      </c>
      <c r="G5362" s="21">
        <v>2020.0</v>
      </c>
      <c r="H5362" s="26">
        <v>43926.0</v>
      </c>
      <c r="I5362" s="21" t="s">
        <v>29923</v>
      </c>
      <c r="J5362" s="21"/>
      <c r="K5362" s="21" t="s">
        <v>29924</v>
      </c>
      <c r="L5362" s="21" t="str">
        <f>IF(ISNUMBER(VLOOKUP(A5362,EXCL,1,FALSE)),"Excluido",IF(ISNUMBER(VLOOKUP(A5362,POST,1,FALSE)),"PostAlerta",IF(ISNUMBER(VLOOKUP(A5362,PRE,1,FALSE)),"PreAlerta","")))</f>
        <v>Excluido</v>
      </c>
      <c r="M5362" s="21" t="str">
        <f>IF(ISNUMBER(A5362),(IF(ISNUMBER(VLOOKUP(A5362,KEYWORDS,1,FALSE)),"C/PalabrasClaves","S/PalabrasClaves")),"")</f>
        <v>S/PalabrasClaves</v>
      </c>
      <c r="N5362" s="21" t="str">
        <f t="shared" si="19"/>
        <v/>
      </c>
      <c r="O5362" s="21"/>
      <c r="P5362" s="21" t="s">
        <v>29925</v>
      </c>
      <c r="Q5362" s="21"/>
      <c r="R5362" s="21" t="str">
        <f>LEFT('2012-2022'!$P5362,4)</f>
        <v>2020</v>
      </c>
      <c r="S5362" s="21" t="s">
        <v>47</v>
      </c>
      <c r="T5362" s="21"/>
      <c r="U5362" s="21"/>
      <c r="V5362" s="21"/>
      <c r="W5362" s="27"/>
      <c r="X5362" s="27"/>
      <c r="Y5362" s="28"/>
    </row>
    <row r="5363" ht="15.75" customHeight="1">
      <c r="A5363" s="21">
        <v>3.1596027E7</v>
      </c>
      <c r="B5363" s="21" t="s">
        <v>29926</v>
      </c>
      <c r="C5363" s="21" t="s">
        <v>29927</v>
      </c>
      <c r="D5363" s="21" t="s">
        <v>29928</v>
      </c>
      <c r="E5363" s="21" t="s">
        <v>3813</v>
      </c>
      <c r="F5363" s="21" t="s">
        <v>426</v>
      </c>
      <c r="G5363" s="21">
        <v>2020.0</v>
      </c>
      <c r="H5363" s="26">
        <v>43748.0</v>
      </c>
      <c r="I5363" s="21"/>
      <c r="J5363" s="21"/>
      <c r="K5363" s="21" t="s">
        <v>29929</v>
      </c>
      <c r="L5363" s="21" t="str">
        <f>IF(ISNUMBER(VLOOKUP(A5363,EXCL,1,FALSE)),"Excluido",IF(ISNUMBER(VLOOKUP(A5363,POST,1,FALSE)),"PostAlerta",IF(ISNUMBER(VLOOKUP(A5363,PRE,1,FALSE)),"PreAlerta","")))</f>
        <v>PostAlerta</v>
      </c>
      <c r="M5363" s="21" t="str">
        <f>IF(ISNUMBER(A5363),(IF(ISNUMBER(VLOOKUP(A5363,KEYWORDS,1,FALSE)),"C/PalabrasClaves","S/PalabrasClaves")),"")</f>
        <v>S/PalabrasClaves</v>
      </c>
      <c r="N5363" s="21" t="str">
        <f t="shared" si="19"/>
        <v/>
      </c>
      <c r="O5363" s="21"/>
      <c r="P5363" s="21" t="s">
        <v>29930</v>
      </c>
      <c r="Q5363" s="21"/>
      <c r="R5363" s="21" t="str">
        <f>LEFT('2012-2022'!$P5363,4)</f>
        <v>2020</v>
      </c>
      <c r="S5363" s="21" t="s">
        <v>53</v>
      </c>
      <c r="T5363" s="21"/>
      <c r="U5363" s="21"/>
      <c r="V5363" s="21"/>
      <c r="W5363" s="27"/>
      <c r="X5363" s="27"/>
      <c r="Y5363" s="12"/>
    </row>
    <row r="5364" ht="15.75" customHeight="1">
      <c r="A5364" s="21">
        <v>3.1603613E7</v>
      </c>
      <c r="B5364" s="21" t="s">
        <v>29931</v>
      </c>
      <c r="C5364" s="21" t="s">
        <v>29932</v>
      </c>
      <c r="D5364" s="21" t="s">
        <v>29933</v>
      </c>
      <c r="E5364" s="21" t="s">
        <v>29934</v>
      </c>
      <c r="F5364" s="21" t="s">
        <v>6955</v>
      </c>
      <c r="G5364" s="21">
        <v>2020.0</v>
      </c>
      <c r="H5364" s="26">
        <v>43750.0</v>
      </c>
      <c r="I5364" s="21"/>
      <c r="J5364" s="21"/>
      <c r="K5364" s="21" t="s">
        <v>29935</v>
      </c>
      <c r="L5364" s="21" t="str">
        <f>IF(ISNUMBER(VLOOKUP(A5364,EXCL,1,FALSE)),"Excluido",IF(ISNUMBER(VLOOKUP(A5364,POST,1,FALSE)),"PostAlerta",IF(ISNUMBER(VLOOKUP(A5364,PRE,1,FALSE)),"PreAlerta","")))</f>
        <v>PostAlerta</v>
      </c>
      <c r="M5364" s="21" t="str">
        <f>IF(ISNUMBER(A5364),(IF(ISNUMBER(VLOOKUP(A5364,KEYWORDS,1,FALSE)),"C/PalabrasClaves","S/PalabrasClaves")),"")</f>
        <v>S/PalabrasClaves</v>
      </c>
      <c r="N5364" s="21" t="str">
        <f t="shared" si="19"/>
        <v/>
      </c>
      <c r="O5364" s="21"/>
      <c r="P5364" s="21" t="s">
        <v>29930</v>
      </c>
      <c r="Q5364" s="21"/>
      <c r="R5364" s="21" t="str">
        <f>LEFT('2012-2022'!$P5364,4)</f>
        <v>2020</v>
      </c>
      <c r="S5364" s="21" t="s">
        <v>53</v>
      </c>
      <c r="T5364" s="21"/>
      <c r="U5364" s="21"/>
      <c r="V5364" s="21"/>
      <c r="W5364" s="27"/>
      <c r="X5364" s="27"/>
      <c r="Y5364" s="28"/>
    </row>
    <row r="5365" ht="15.75" customHeight="1">
      <c r="A5365" s="21">
        <v>3.165843E7</v>
      </c>
      <c r="B5365" s="21" t="s">
        <v>29936</v>
      </c>
      <c r="C5365" s="21" t="s">
        <v>29937</v>
      </c>
      <c r="D5365" s="21" t="s">
        <v>29938</v>
      </c>
      <c r="E5365" s="21" t="s">
        <v>29939</v>
      </c>
      <c r="F5365" s="21" t="s">
        <v>3780</v>
      </c>
      <c r="G5365" s="21">
        <v>2020.0</v>
      </c>
      <c r="H5365" s="26">
        <v>43767.0</v>
      </c>
      <c r="I5365" s="21"/>
      <c r="J5365" s="21"/>
      <c r="K5365" s="21"/>
      <c r="L5365" s="21" t="str">
        <f>IF(ISNUMBER(VLOOKUP(A5365,EXCL,1,FALSE)),"Excluido",IF(ISNUMBER(VLOOKUP(A5365,POST,1,FALSE)),"PostAlerta",IF(ISNUMBER(VLOOKUP(A5365,PRE,1,FALSE)),"PreAlerta","")))</f>
        <v>PostAlerta</v>
      </c>
      <c r="M5365" s="21" t="str">
        <f>IF(ISNUMBER(A5365),(IF(ISNUMBER(VLOOKUP(A5365,KEYWORDS,1,FALSE)),"C/PalabrasClaves","S/PalabrasClaves")),"")</f>
        <v>S/PalabrasClaves</v>
      </c>
      <c r="N5365" s="21" t="str">
        <f t="shared" si="19"/>
        <v/>
      </c>
      <c r="O5365" s="21"/>
      <c r="P5365" s="21" t="s">
        <v>29930</v>
      </c>
      <c r="Q5365" s="21"/>
      <c r="R5365" s="21" t="str">
        <f>LEFT('2012-2022'!$P5365,4)</f>
        <v>2020</v>
      </c>
      <c r="S5365" s="21" t="s">
        <v>53</v>
      </c>
      <c r="T5365" s="21"/>
      <c r="U5365" s="21"/>
      <c r="V5365" s="21"/>
      <c r="W5365" s="27"/>
      <c r="X5365" s="27"/>
      <c r="Y5365" s="12"/>
    </row>
    <row r="5366" ht="15.75" customHeight="1">
      <c r="A5366" s="21">
        <v>3.1805833E7</v>
      </c>
      <c r="B5366" s="21" t="s">
        <v>29940</v>
      </c>
      <c r="C5366" s="21" t="s">
        <v>29941</v>
      </c>
      <c r="D5366" s="21" t="s">
        <v>29942</v>
      </c>
      <c r="E5366" s="21" t="s">
        <v>29943</v>
      </c>
      <c r="F5366" s="21" t="s">
        <v>1217</v>
      </c>
      <c r="G5366" s="21">
        <v>2020.0</v>
      </c>
      <c r="H5366" s="26">
        <v>43806.0</v>
      </c>
      <c r="I5366" s="21"/>
      <c r="J5366" s="21"/>
      <c r="K5366" s="21" t="s">
        <v>29944</v>
      </c>
      <c r="L5366" s="21" t="str">
        <f>IF(ISNUMBER(VLOOKUP(A5366,EXCL,1,FALSE)),"Excluido",IF(ISNUMBER(VLOOKUP(A5366,POST,1,FALSE)),"PostAlerta",IF(ISNUMBER(VLOOKUP(A5366,PRE,1,FALSE)),"PreAlerta","")))</f>
        <v>PostAlerta</v>
      </c>
      <c r="M5366" s="21" t="str">
        <f>IF(ISNUMBER(A5366),(IF(ISNUMBER(VLOOKUP(A5366,KEYWORDS,1,FALSE)),"C/PalabrasClaves","S/PalabrasClaves")),"")</f>
        <v>S/PalabrasClaves</v>
      </c>
      <c r="N5366" s="21" t="str">
        <f t="shared" si="19"/>
        <v/>
      </c>
      <c r="O5366" s="21"/>
      <c r="P5366" s="21" t="s">
        <v>29930</v>
      </c>
      <c r="Q5366" s="21"/>
      <c r="R5366" s="21" t="str">
        <f>LEFT('2012-2022'!$P5366,4)</f>
        <v>2020</v>
      </c>
      <c r="S5366" s="21" t="s">
        <v>53</v>
      </c>
      <c r="T5366" s="21"/>
      <c r="U5366" s="21"/>
      <c r="V5366" s="21"/>
      <c r="W5366" s="27"/>
      <c r="X5366" s="27"/>
      <c r="Y5366" s="28"/>
    </row>
    <row r="5367" ht="15.75" customHeight="1">
      <c r="A5367" s="21">
        <v>3.1825546E7</v>
      </c>
      <c r="B5367" s="21" t="s">
        <v>29945</v>
      </c>
      <c r="C5367" s="21" t="s">
        <v>29946</v>
      </c>
      <c r="D5367" s="21" t="s">
        <v>29947</v>
      </c>
      <c r="E5367" s="21" t="s">
        <v>1501</v>
      </c>
      <c r="F5367" s="21" t="s">
        <v>426</v>
      </c>
      <c r="G5367" s="21">
        <v>2020.0</v>
      </c>
      <c r="H5367" s="26">
        <v>43811.0</v>
      </c>
      <c r="I5367" s="21"/>
      <c r="J5367" s="21"/>
      <c r="K5367" s="21" t="s">
        <v>29948</v>
      </c>
      <c r="L5367" s="21" t="str">
        <f>IF(ISNUMBER(VLOOKUP(A5367,EXCL,1,FALSE)),"Excluido",IF(ISNUMBER(VLOOKUP(A5367,POST,1,FALSE)),"PostAlerta",IF(ISNUMBER(VLOOKUP(A5367,PRE,1,FALSE)),"PreAlerta","")))</f>
        <v>PostAlerta</v>
      </c>
      <c r="M5367" s="21" t="str">
        <f>IF(ISNUMBER(A5367),(IF(ISNUMBER(VLOOKUP(A5367,KEYWORDS,1,FALSE)),"C/PalabrasClaves","S/PalabrasClaves")),"")</f>
        <v>S/PalabrasClaves</v>
      </c>
      <c r="N5367" s="21" t="str">
        <f t="shared" si="19"/>
        <v/>
      </c>
      <c r="O5367" s="21"/>
      <c r="P5367" s="21" t="s">
        <v>29930</v>
      </c>
      <c r="Q5367" s="21"/>
      <c r="R5367" s="21" t="str">
        <f>LEFT('2012-2022'!$P5367,4)</f>
        <v>2020</v>
      </c>
      <c r="S5367" s="21" t="s">
        <v>53</v>
      </c>
      <c r="T5367" s="21"/>
      <c r="U5367" s="21"/>
      <c r="V5367" s="21"/>
      <c r="W5367" s="27"/>
      <c r="X5367" s="27"/>
      <c r="Y5367" s="12"/>
    </row>
    <row r="5368" ht="15.75" customHeight="1">
      <c r="A5368" s="21">
        <v>3.1869759E7</v>
      </c>
      <c r="B5368" s="21" t="s">
        <v>29949</v>
      </c>
      <c r="C5368" s="21" t="s">
        <v>29950</v>
      </c>
      <c r="D5368" s="21" t="s">
        <v>29951</v>
      </c>
      <c r="E5368" s="21" t="s">
        <v>27514</v>
      </c>
      <c r="F5368" s="21" t="s">
        <v>23200</v>
      </c>
      <c r="G5368" s="21">
        <v>2020.0</v>
      </c>
      <c r="H5368" s="26">
        <v>43823.0</v>
      </c>
      <c r="I5368" s="21" t="s">
        <v>29952</v>
      </c>
      <c r="J5368" s="21"/>
      <c r="K5368" s="21" t="s">
        <v>29953</v>
      </c>
      <c r="L5368" s="21" t="str">
        <f>IF(ISNUMBER(VLOOKUP(A5368,EXCL,1,FALSE)),"Excluido",IF(ISNUMBER(VLOOKUP(A5368,POST,1,FALSE)),"PostAlerta",IF(ISNUMBER(VLOOKUP(A5368,PRE,1,FALSE)),"PreAlerta","")))</f>
        <v>PostAlerta</v>
      </c>
      <c r="M5368" s="21" t="str">
        <f>IF(ISNUMBER(A5368),(IF(ISNUMBER(VLOOKUP(A5368,KEYWORDS,1,FALSE)),"C/PalabrasClaves","S/PalabrasClaves")),"")</f>
        <v>S/PalabrasClaves</v>
      </c>
      <c r="N5368" s="21" t="str">
        <f t="shared" si="19"/>
        <v>4) Nuevos tratamientos</v>
      </c>
      <c r="O5368" s="21"/>
      <c r="P5368" s="21" t="s">
        <v>29930</v>
      </c>
      <c r="Q5368" s="21"/>
      <c r="R5368" s="21" t="str">
        <f>LEFT('2012-2022'!$P5368,4)</f>
        <v>2020</v>
      </c>
      <c r="S5368" s="21" t="s">
        <v>53</v>
      </c>
      <c r="T5368" s="21"/>
      <c r="U5368" s="21"/>
      <c r="V5368" s="21"/>
      <c r="W5368" s="27"/>
      <c r="X5368" s="27"/>
      <c r="Y5368" s="28"/>
    </row>
    <row r="5369" ht="15.75" customHeight="1">
      <c r="A5369" s="21">
        <v>3.190451E7</v>
      </c>
      <c r="B5369" s="21" t="s">
        <v>29954</v>
      </c>
      <c r="C5369" s="21" t="s">
        <v>29955</v>
      </c>
      <c r="D5369" s="21" t="s">
        <v>29956</v>
      </c>
      <c r="E5369" s="21" t="s">
        <v>29957</v>
      </c>
      <c r="F5369" s="21" t="s">
        <v>14188</v>
      </c>
      <c r="G5369" s="21">
        <v>2020.0</v>
      </c>
      <c r="H5369" s="26">
        <v>43837.0</v>
      </c>
      <c r="I5369" s="21"/>
      <c r="J5369" s="21"/>
      <c r="K5369" s="21" t="s">
        <v>29958</v>
      </c>
      <c r="L5369" s="21" t="str">
        <f>IF(ISNUMBER(VLOOKUP(A5369,EXCL,1,FALSE)),"Excluido",IF(ISNUMBER(VLOOKUP(A5369,POST,1,FALSE)),"PostAlerta",IF(ISNUMBER(VLOOKUP(A5369,PRE,1,FALSE)),"PreAlerta","")))</f>
        <v>PostAlerta</v>
      </c>
      <c r="M5369" s="21" t="str">
        <f>IF(ISNUMBER(A5369),(IF(ISNUMBER(VLOOKUP(A5369,KEYWORDS,1,FALSE)),"C/PalabrasClaves","S/PalabrasClaves")),"")</f>
        <v>S/PalabrasClaves</v>
      </c>
      <c r="N5369" s="21" t="str">
        <f t="shared" si="19"/>
        <v/>
      </c>
      <c r="O5369" s="21"/>
      <c r="P5369" s="21" t="s">
        <v>29930</v>
      </c>
      <c r="Q5369" s="21"/>
      <c r="R5369" s="21" t="str">
        <f>LEFT('2012-2022'!$P5369,4)</f>
        <v>2020</v>
      </c>
      <c r="S5369" s="21" t="s">
        <v>53</v>
      </c>
      <c r="T5369" s="21"/>
      <c r="U5369" s="21"/>
      <c r="V5369" s="21"/>
      <c r="W5369" s="27"/>
      <c r="X5369" s="27"/>
      <c r="Y5369" s="12"/>
    </row>
    <row r="5370" ht="15.75" customHeight="1">
      <c r="A5370" s="21">
        <v>3.1909489E7</v>
      </c>
      <c r="B5370" s="21" t="s">
        <v>29959</v>
      </c>
      <c r="C5370" s="21" t="s">
        <v>29960</v>
      </c>
      <c r="D5370" s="21" t="s">
        <v>29961</v>
      </c>
      <c r="E5370" s="21" t="s">
        <v>29962</v>
      </c>
      <c r="F5370" s="21" t="s">
        <v>1205</v>
      </c>
      <c r="G5370" s="21">
        <v>2020.0</v>
      </c>
      <c r="H5370" s="26">
        <v>43838.0</v>
      </c>
      <c r="I5370" s="21"/>
      <c r="J5370" s="21"/>
      <c r="K5370" s="21" t="s">
        <v>29963</v>
      </c>
      <c r="L5370" s="21" t="str">
        <f>IF(ISNUMBER(VLOOKUP(A5370,EXCL,1,FALSE)),"Excluido",IF(ISNUMBER(VLOOKUP(A5370,POST,1,FALSE)),"PostAlerta",IF(ISNUMBER(VLOOKUP(A5370,PRE,1,FALSE)),"PreAlerta","")))</f>
        <v>PostAlerta</v>
      </c>
      <c r="M5370" s="21" t="str">
        <f>IF(ISNUMBER(A5370),(IF(ISNUMBER(VLOOKUP(A5370,KEYWORDS,1,FALSE)),"C/PalabrasClaves","S/PalabrasClaves")),"")</f>
        <v>S/PalabrasClaves</v>
      </c>
      <c r="N5370" s="21" t="str">
        <f t="shared" si="19"/>
        <v/>
      </c>
      <c r="O5370" s="21"/>
      <c r="P5370" s="21" t="s">
        <v>29930</v>
      </c>
      <c r="Q5370" s="21"/>
      <c r="R5370" s="21" t="str">
        <f>LEFT('2012-2022'!$P5370,4)</f>
        <v>2020</v>
      </c>
      <c r="S5370" s="21" t="s">
        <v>53</v>
      </c>
      <c r="T5370" s="21"/>
      <c r="U5370" s="21"/>
      <c r="V5370" s="21"/>
      <c r="W5370" s="27"/>
      <c r="X5370" s="27"/>
      <c r="Y5370" s="28"/>
    </row>
    <row r="5371" ht="15.75" customHeight="1">
      <c r="A5371" s="21">
        <v>3.1926932E7</v>
      </c>
      <c r="B5371" s="21" t="s">
        <v>29964</v>
      </c>
      <c r="C5371" s="21" t="s">
        <v>22997</v>
      </c>
      <c r="D5371" s="21" t="s">
        <v>29965</v>
      </c>
      <c r="E5371" s="21" t="s">
        <v>9450</v>
      </c>
      <c r="F5371" s="21" t="s">
        <v>12578</v>
      </c>
      <c r="G5371" s="21">
        <v>2020.0</v>
      </c>
      <c r="H5371" s="26">
        <v>43844.0</v>
      </c>
      <c r="I5371" s="21"/>
      <c r="J5371" s="21"/>
      <c r="K5371" s="21" t="s">
        <v>29966</v>
      </c>
      <c r="L5371" s="21" t="str">
        <f>IF(ISNUMBER(VLOOKUP(A5371,EXCL,1,FALSE)),"Excluido",IF(ISNUMBER(VLOOKUP(A5371,POST,1,FALSE)),"PostAlerta",IF(ISNUMBER(VLOOKUP(A5371,PRE,1,FALSE)),"PreAlerta","")))</f>
        <v>PostAlerta</v>
      </c>
      <c r="M5371" s="21" t="str">
        <f>IF(ISNUMBER(A5371),(IF(ISNUMBER(VLOOKUP(A5371,KEYWORDS,1,FALSE)),"C/PalabrasClaves","S/PalabrasClaves")),"")</f>
        <v>S/PalabrasClaves</v>
      </c>
      <c r="N5371" s="21" t="str">
        <f t="shared" si="19"/>
        <v/>
      </c>
      <c r="O5371" s="21"/>
      <c r="P5371" s="21" t="s">
        <v>29930</v>
      </c>
      <c r="Q5371" s="21"/>
      <c r="R5371" s="21" t="str">
        <f>LEFT('2012-2022'!$P5371,4)</f>
        <v>2020</v>
      </c>
      <c r="S5371" s="21" t="s">
        <v>53</v>
      </c>
      <c r="T5371" s="21"/>
      <c r="U5371" s="21"/>
      <c r="V5371" s="21"/>
      <c r="W5371" s="27"/>
      <c r="X5371" s="27"/>
      <c r="Y5371" s="12"/>
    </row>
    <row r="5372" ht="15.75" customHeight="1">
      <c r="A5372" s="21">
        <v>3.1958747E7</v>
      </c>
      <c r="B5372" s="21" t="s">
        <v>29967</v>
      </c>
      <c r="C5372" s="21" t="s">
        <v>29968</v>
      </c>
      <c r="D5372" s="21" t="s">
        <v>29969</v>
      </c>
      <c r="E5372" s="21" t="s">
        <v>16898</v>
      </c>
      <c r="F5372" s="21" t="s">
        <v>202</v>
      </c>
      <c r="G5372" s="21">
        <v>2020.0</v>
      </c>
      <c r="H5372" s="26">
        <v>43851.0</v>
      </c>
      <c r="I5372" s="21"/>
      <c r="J5372" s="21"/>
      <c r="K5372" s="21" t="s">
        <v>29970</v>
      </c>
      <c r="L5372" s="21" t="str">
        <f>IF(ISNUMBER(VLOOKUP(A5372,EXCL,1,FALSE)),"Excluido",IF(ISNUMBER(VLOOKUP(A5372,POST,1,FALSE)),"PostAlerta",IF(ISNUMBER(VLOOKUP(A5372,PRE,1,FALSE)),"PreAlerta","")))</f>
        <v>Excluido</v>
      </c>
      <c r="M5372" s="21" t="str">
        <f>IF(ISNUMBER(A5372),(IF(ISNUMBER(VLOOKUP(A5372,KEYWORDS,1,FALSE)),"C/PalabrasClaves","S/PalabrasClaves")),"")</f>
        <v>S/PalabrasClaves</v>
      </c>
      <c r="N5372" s="21" t="str">
        <f t="shared" si="19"/>
        <v/>
      </c>
      <c r="O5372" s="21"/>
      <c r="P5372" s="21" t="s">
        <v>29930</v>
      </c>
      <c r="Q5372" s="21"/>
      <c r="R5372" s="21" t="str">
        <f>LEFT('2012-2022'!$P5372,4)</f>
        <v>2020</v>
      </c>
      <c r="S5372" s="21" t="s">
        <v>53</v>
      </c>
      <c r="T5372" s="21"/>
      <c r="U5372" s="21"/>
      <c r="V5372" s="21"/>
      <c r="W5372" s="27"/>
      <c r="X5372" s="27"/>
      <c r="Y5372" s="28"/>
    </row>
    <row r="5373" ht="15.75" customHeight="1">
      <c r="A5373" s="21">
        <v>3.1997547E7</v>
      </c>
      <c r="B5373" s="21" t="s">
        <v>29971</v>
      </c>
      <c r="C5373" s="21" t="s">
        <v>29972</v>
      </c>
      <c r="D5373" s="21" t="s">
        <v>29973</v>
      </c>
      <c r="E5373" s="21" t="s">
        <v>26333</v>
      </c>
      <c r="F5373" s="21" t="s">
        <v>4445</v>
      </c>
      <c r="G5373" s="21">
        <v>2020.0</v>
      </c>
      <c r="H5373" s="26">
        <v>43861.0</v>
      </c>
      <c r="I5373" s="21"/>
      <c r="J5373" s="21"/>
      <c r="K5373" s="21" t="s">
        <v>29974</v>
      </c>
      <c r="L5373" s="21" t="str">
        <f>IF(ISNUMBER(VLOOKUP(A5373,EXCL,1,FALSE)),"Excluido",IF(ISNUMBER(VLOOKUP(A5373,POST,1,FALSE)),"PostAlerta",IF(ISNUMBER(VLOOKUP(A5373,PRE,1,FALSE)),"PreAlerta","")))</f>
        <v>PostAlerta</v>
      </c>
      <c r="M5373" s="21" t="str">
        <f>IF(ISNUMBER(A5373),(IF(ISNUMBER(VLOOKUP(A5373,KEYWORDS,1,FALSE)),"C/PalabrasClaves","S/PalabrasClaves")),"")</f>
        <v>S/PalabrasClaves</v>
      </c>
      <c r="N5373" s="21" t="str">
        <f t="shared" si="19"/>
        <v/>
      </c>
      <c r="O5373" s="21"/>
      <c r="P5373" s="21" t="s">
        <v>29930</v>
      </c>
      <c r="Q5373" s="21"/>
      <c r="R5373" s="21" t="str">
        <f>LEFT('2012-2022'!$P5373,4)</f>
        <v>2020</v>
      </c>
      <c r="S5373" s="21" t="s">
        <v>53</v>
      </c>
      <c r="T5373" s="21"/>
      <c r="U5373" s="21"/>
      <c r="V5373" s="21"/>
      <c r="W5373" s="27"/>
      <c r="X5373" s="27"/>
      <c r="Y5373" s="12"/>
    </row>
    <row r="5374" ht="15.75" customHeight="1">
      <c r="A5374" s="21">
        <v>3.2025488E7</v>
      </c>
      <c r="B5374" s="21" t="s">
        <v>29975</v>
      </c>
      <c r="C5374" s="21" t="s">
        <v>29976</v>
      </c>
      <c r="D5374" s="21" t="s">
        <v>29977</v>
      </c>
      <c r="E5374" s="21" t="s">
        <v>29978</v>
      </c>
      <c r="F5374" s="21" t="s">
        <v>23213</v>
      </c>
      <c r="G5374" s="21">
        <v>2020.0</v>
      </c>
      <c r="H5374" s="26">
        <v>43868.0</v>
      </c>
      <c r="I5374" s="21" t="s">
        <v>29979</v>
      </c>
      <c r="J5374" s="21"/>
      <c r="K5374" s="21" t="s">
        <v>29980</v>
      </c>
      <c r="L5374" s="21" t="str">
        <f>IF(ISNUMBER(VLOOKUP(A5374,EXCL,1,FALSE)),"Excluido",IF(ISNUMBER(VLOOKUP(A5374,POST,1,FALSE)),"PostAlerta",IF(ISNUMBER(VLOOKUP(A5374,PRE,1,FALSE)),"PreAlerta","")))</f>
        <v>PostAlerta</v>
      </c>
      <c r="M5374" s="21" t="str">
        <f>IF(ISNUMBER(A5374),(IF(ISNUMBER(VLOOKUP(A5374,KEYWORDS,1,FALSE)),"C/PalabrasClaves","S/PalabrasClaves")),"")</f>
        <v>S/PalabrasClaves</v>
      </c>
      <c r="N5374" s="21" t="str">
        <f t="shared" si="19"/>
        <v/>
      </c>
      <c r="O5374" s="21"/>
      <c r="P5374" s="21" t="s">
        <v>29981</v>
      </c>
      <c r="Q5374" s="21"/>
      <c r="R5374" s="21" t="str">
        <f>LEFT('2012-2022'!$P5374,4)</f>
        <v>2020</v>
      </c>
      <c r="S5374" s="21" t="s">
        <v>39</v>
      </c>
      <c r="T5374" s="21"/>
      <c r="U5374" s="21"/>
      <c r="V5374" s="21"/>
      <c r="W5374" s="27"/>
      <c r="X5374" s="27"/>
      <c r="Y5374" s="28"/>
    </row>
    <row r="5375" ht="15.75" customHeight="1">
      <c r="A5375" s="21">
        <v>3.2047292E7</v>
      </c>
      <c r="B5375" s="21" t="s">
        <v>29982</v>
      </c>
      <c r="C5375" s="21" t="s">
        <v>29983</v>
      </c>
      <c r="D5375" s="21" t="s">
        <v>29984</v>
      </c>
      <c r="E5375" s="21" t="s">
        <v>1264</v>
      </c>
      <c r="F5375" s="21" t="s">
        <v>137</v>
      </c>
      <c r="G5375" s="21">
        <v>2020.0</v>
      </c>
      <c r="H5375" s="26">
        <v>43874.0</v>
      </c>
      <c r="I5375" s="21" t="s">
        <v>29985</v>
      </c>
      <c r="J5375" s="21"/>
      <c r="K5375" s="21" t="s">
        <v>29986</v>
      </c>
      <c r="L5375" s="21" t="str">
        <f>IF(ISNUMBER(VLOOKUP(A5375,EXCL,1,FALSE)),"Excluido",IF(ISNUMBER(VLOOKUP(A5375,POST,1,FALSE)),"PostAlerta",IF(ISNUMBER(VLOOKUP(A5375,PRE,1,FALSE)),"PreAlerta","")))</f>
        <v>PostAlerta</v>
      </c>
      <c r="M5375" s="21" t="str">
        <f>IF(ISNUMBER(A5375),(IF(ISNUMBER(VLOOKUP(A5375,KEYWORDS,1,FALSE)),"C/PalabrasClaves","S/PalabrasClaves")),"")</f>
        <v>S/PalabrasClaves</v>
      </c>
      <c r="N5375" s="21" t="str">
        <f t="shared" si="19"/>
        <v/>
      </c>
      <c r="O5375" s="21"/>
      <c r="P5375" s="21" t="s">
        <v>29930</v>
      </c>
      <c r="Q5375" s="21"/>
      <c r="R5375" s="21" t="str">
        <f>LEFT('2012-2022'!$P5375,4)</f>
        <v>2020</v>
      </c>
      <c r="S5375" s="21" t="s">
        <v>53</v>
      </c>
      <c r="T5375" s="21"/>
      <c r="U5375" s="21"/>
      <c r="V5375" s="21"/>
      <c r="W5375" s="27"/>
      <c r="X5375" s="27"/>
      <c r="Y5375" s="12"/>
    </row>
    <row r="5376" ht="15.75" customHeight="1">
      <c r="A5376" s="21">
        <v>3.2144639E7</v>
      </c>
      <c r="B5376" s="21" t="s">
        <v>29987</v>
      </c>
      <c r="C5376" s="21" t="s">
        <v>29988</v>
      </c>
      <c r="D5376" s="21" t="s">
        <v>29989</v>
      </c>
      <c r="E5376" s="21" t="s">
        <v>29990</v>
      </c>
      <c r="F5376" s="21" t="s">
        <v>664</v>
      </c>
      <c r="G5376" s="21">
        <v>2020.0</v>
      </c>
      <c r="H5376" s="26">
        <v>43898.0</v>
      </c>
      <c r="I5376" s="21"/>
      <c r="J5376" s="21"/>
      <c r="K5376" s="21" t="s">
        <v>29991</v>
      </c>
      <c r="L5376" s="21" t="str">
        <f>IF(ISNUMBER(VLOOKUP(A5376,EXCL,1,FALSE)),"Excluido",IF(ISNUMBER(VLOOKUP(A5376,POST,1,FALSE)),"PostAlerta",IF(ISNUMBER(VLOOKUP(A5376,PRE,1,FALSE)),"PreAlerta","")))</f>
        <v>PostAlerta</v>
      </c>
      <c r="M5376" s="21" t="str">
        <f>IF(ISNUMBER(A5376),(IF(ISNUMBER(VLOOKUP(A5376,KEYWORDS,1,FALSE)),"C/PalabrasClaves","S/PalabrasClaves")),"")</f>
        <v>S/PalabrasClaves</v>
      </c>
      <c r="N5376" s="21" t="str">
        <f t="shared" si="19"/>
        <v/>
      </c>
      <c r="O5376" s="21"/>
      <c r="P5376" s="21" t="s">
        <v>29930</v>
      </c>
      <c r="Q5376" s="21"/>
      <c r="R5376" s="21" t="str">
        <f>LEFT('2012-2022'!$P5376,4)</f>
        <v>2020</v>
      </c>
      <c r="S5376" s="21" t="s">
        <v>53</v>
      </c>
      <c r="T5376" s="21"/>
      <c r="U5376" s="21"/>
      <c r="V5376" s="21"/>
      <c r="W5376" s="27"/>
      <c r="X5376" s="27"/>
      <c r="Y5376" s="28"/>
    </row>
    <row r="5377" ht="15.75" customHeight="1">
      <c r="A5377" s="21">
        <v>3.2187009E7</v>
      </c>
      <c r="B5377" s="21" t="s">
        <v>29992</v>
      </c>
      <c r="C5377" s="21" t="s">
        <v>29993</v>
      </c>
      <c r="D5377" s="21" t="s">
        <v>29994</v>
      </c>
      <c r="E5377" s="21" t="s">
        <v>29995</v>
      </c>
      <c r="F5377" s="21" t="s">
        <v>508</v>
      </c>
      <c r="G5377" s="21">
        <v>2020.0</v>
      </c>
      <c r="H5377" s="26">
        <v>43909.0</v>
      </c>
      <c r="I5377" s="21" t="s">
        <v>29996</v>
      </c>
      <c r="J5377" s="21"/>
      <c r="K5377" s="21" t="s">
        <v>29997</v>
      </c>
      <c r="L5377" s="21" t="str">
        <f>IF(ISNUMBER(VLOOKUP(A5377,EXCL,1,FALSE)),"Excluido",IF(ISNUMBER(VLOOKUP(A5377,POST,1,FALSE)),"PostAlerta",IF(ISNUMBER(VLOOKUP(A5377,PRE,1,FALSE)),"PreAlerta","")))</f>
        <v>PostAlerta</v>
      </c>
      <c r="M5377" s="21" t="str">
        <f>IF(ISNUMBER(A5377),(IF(ISNUMBER(VLOOKUP(A5377,KEYWORDS,1,FALSE)),"C/PalabrasClaves","S/PalabrasClaves")),"")</f>
        <v>S/PalabrasClaves</v>
      </c>
      <c r="N5377" s="21" t="str">
        <f t="shared" si="19"/>
        <v/>
      </c>
      <c r="O5377" s="21"/>
      <c r="P5377" s="21" t="s">
        <v>29930</v>
      </c>
      <c r="Q5377" s="21"/>
      <c r="R5377" s="21" t="str">
        <f>LEFT('2012-2022'!$P5377,4)</f>
        <v>2020</v>
      </c>
      <c r="S5377" s="21" t="s">
        <v>53</v>
      </c>
      <c r="T5377" s="21"/>
      <c r="U5377" s="21"/>
      <c r="V5377" s="21"/>
      <c r="W5377" s="27"/>
      <c r="X5377" s="27"/>
      <c r="Y5377" s="12"/>
    </row>
    <row r="5378" ht="15.75" customHeight="1">
      <c r="A5378" s="21">
        <v>3.2249393E7</v>
      </c>
      <c r="B5378" s="21" t="s">
        <v>29998</v>
      </c>
      <c r="C5378" s="21" t="s">
        <v>29999</v>
      </c>
      <c r="D5378" s="21" t="s">
        <v>30000</v>
      </c>
      <c r="E5378" s="21" t="s">
        <v>5849</v>
      </c>
      <c r="F5378" s="21" t="s">
        <v>664</v>
      </c>
      <c r="G5378" s="21">
        <v>2020.0</v>
      </c>
      <c r="H5378" s="26">
        <v>43928.0</v>
      </c>
      <c r="I5378" s="21"/>
      <c r="J5378" s="21"/>
      <c r="K5378" s="21" t="s">
        <v>30001</v>
      </c>
      <c r="L5378" s="21" t="str">
        <f>IF(ISNUMBER(VLOOKUP(A5378,EXCL,1,FALSE)),"Excluido",IF(ISNUMBER(VLOOKUP(A5378,POST,1,FALSE)),"PostAlerta",IF(ISNUMBER(VLOOKUP(A5378,PRE,1,FALSE)),"PreAlerta","")))</f>
        <v>PostAlerta</v>
      </c>
      <c r="M5378" s="21" t="str">
        <f>IF(ISNUMBER(A5378),(IF(ISNUMBER(VLOOKUP(A5378,KEYWORDS,1,FALSE)),"C/PalabrasClaves","S/PalabrasClaves")),"")</f>
        <v>S/PalabrasClaves</v>
      </c>
      <c r="N5378" s="21" t="str">
        <f t="shared" si="19"/>
        <v/>
      </c>
      <c r="O5378" s="21"/>
      <c r="P5378" s="21" t="s">
        <v>29930</v>
      </c>
      <c r="Q5378" s="21"/>
      <c r="R5378" s="21" t="str">
        <f>LEFT('2012-2022'!$P5378,4)</f>
        <v>2020</v>
      </c>
      <c r="S5378" s="21" t="s">
        <v>53</v>
      </c>
      <c r="T5378" s="21"/>
      <c r="U5378" s="21"/>
      <c r="V5378" s="21"/>
      <c r="W5378" s="27"/>
      <c r="X5378" s="27"/>
      <c r="Y5378" s="28"/>
    </row>
    <row r="5379" ht="15.75" customHeight="1">
      <c r="A5379" s="21">
        <v>3.2265562E7</v>
      </c>
      <c r="B5379" s="21" t="s">
        <v>30002</v>
      </c>
      <c r="C5379" s="21" t="s">
        <v>30003</v>
      </c>
      <c r="D5379" s="21" t="s">
        <v>30004</v>
      </c>
      <c r="E5379" s="21" t="s">
        <v>30005</v>
      </c>
      <c r="F5379" s="21" t="s">
        <v>23661</v>
      </c>
      <c r="G5379" s="21">
        <v>2020.0</v>
      </c>
      <c r="H5379" s="26">
        <v>43930.0</v>
      </c>
      <c r="I5379" s="21"/>
      <c r="J5379" s="21"/>
      <c r="K5379" s="21" t="s">
        <v>30006</v>
      </c>
      <c r="L5379" s="21" t="str">
        <f>IF(ISNUMBER(VLOOKUP(A5379,EXCL,1,FALSE)),"Excluido",IF(ISNUMBER(VLOOKUP(A5379,POST,1,FALSE)),"PostAlerta",IF(ISNUMBER(VLOOKUP(A5379,PRE,1,FALSE)),"PreAlerta","")))</f>
        <v>PostAlerta</v>
      </c>
      <c r="M5379" s="21" t="str">
        <f>IF(ISNUMBER(A5379),(IF(ISNUMBER(VLOOKUP(A5379,KEYWORDS,1,FALSE)),"C/PalabrasClaves","S/PalabrasClaves")),"")</f>
        <v>S/PalabrasClaves</v>
      </c>
      <c r="N5379" s="21" t="str">
        <f t="shared" si="19"/>
        <v/>
      </c>
      <c r="O5379" s="21"/>
      <c r="P5379" s="21" t="s">
        <v>29930</v>
      </c>
      <c r="Q5379" s="21"/>
      <c r="R5379" s="21" t="str">
        <f>LEFT('2012-2022'!$P5379,4)</f>
        <v>2020</v>
      </c>
      <c r="S5379" s="21" t="s">
        <v>53</v>
      </c>
      <c r="T5379" s="21"/>
      <c r="U5379" s="21"/>
      <c r="V5379" s="21"/>
      <c r="W5379" s="27"/>
      <c r="X5379" s="27"/>
      <c r="Y5379" s="12"/>
    </row>
    <row r="5380" ht="15.75" customHeight="1">
      <c r="A5380" s="21">
        <v>3.2448523E7</v>
      </c>
      <c r="B5380" s="21" t="s">
        <v>30007</v>
      </c>
      <c r="C5380" s="21" t="s">
        <v>30008</v>
      </c>
      <c r="D5380" s="21" t="s">
        <v>30009</v>
      </c>
      <c r="E5380" s="21" t="s">
        <v>30010</v>
      </c>
      <c r="F5380" s="21" t="s">
        <v>12747</v>
      </c>
      <c r="G5380" s="21">
        <v>2020.0</v>
      </c>
      <c r="H5380" s="26">
        <v>43977.0</v>
      </c>
      <c r="I5380" s="21"/>
      <c r="J5380" s="21"/>
      <c r="K5380" s="21" t="s">
        <v>30011</v>
      </c>
      <c r="L5380" s="21" t="str">
        <f>IF(ISNUMBER(VLOOKUP(A5380,EXCL,1,FALSE)),"Excluido",IF(ISNUMBER(VLOOKUP(A5380,POST,1,FALSE)),"PostAlerta",IF(ISNUMBER(VLOOKUP(A5380,PRE,1,FALSE)),"PreAlerta","")))</f>
        <v>PostAlerta</v>
      </c>
      <c r="M5380" s="21" t="str">
        <f>IF(ISNUMBER(A5380),(IF(ISNUMBER(VLOOKUP(A5380,KEYWORDS,1,FALSE)),"C/PalabrasClaves","S/PalabrasClaves")),"")</f>
        <v>S/PalabrasClaves</v>
      </c>
      <c r="N5380" s="21" t="str">
        <f t="shared" si="19"/>
        <v/>
      </c>
      <c r="O5380" s="21"/>
      <c r="P5380" s="21" t="s">
        <v>29930</v>
      </c>
      <c r="Q5380" s="21"/>
      <c r="R5380" s="21" t="str">
        <f>LEFT('2012-2022'!$P5380,4)</f>
        <v>2020</v>
      </c>
      <c r="S5380" s="21" t="s">
        <v>53</v>
      </c>
      <c r="T5380" s="21"/>
      <c r="U5380" s="21"/>
      <c r="V5380" s="21"/>
      <c r="W5380" s="27"/>
      <c r="X5380" s="27"/>
      <c r="Y5380" s="28"/>
    </row>
    <row r="5381" ht="15.75" customHeight="1">
      <c r="A5381" s="21">
        <v>3.2448525E7</v>
      </c>
      <c r="B5381" s="21" t="s">
        <v>30012</v>
      </c>
      <c r="C5381" s="21" t="s">
        <v>30013</v>
      </c>
      <c r="D5381" s="21" t="s">
        <v>30014</v>
      </c>
      <c r="E5381" s="21" t="s">
        <v>24169</v>
      </c>
      <c r="F5381" s="21" t="s">
        <v>12747</v>
      </c>
      <c r="G5381" s="21">
        <v>2020.0</v>
      </c>
      <c r="H5381" s="26">
        <v>43977.0</v>
      </c>
      <c r="I5381" s="21"/>
      <c r="J5381" s="21"/>
      <c r="K5381" s="21" t="s">
        <v>30015</v>
      </c>
      <c r="L5381" s="21" t="str">
        <f>IF(ISNUMBER(VLOOKUP(A5381,EXCL,1,FALSE)),"Excluido",IF(ISNUMBER(VLOOKUP(A5381,POST,1,FALSE)),"PostAlerta",IF(ISNUMBER(VLOOKUP(A5381,PRE,1,FALSE)),"PreAlerta","")))</f>
        <v>PostAlerta</v>
      </c>
      <c r="M5381" s="21" t="str">
        <f>IF(ISNUMBER(A5381),(IF(ISNUMBER(VLOOKUP(A5381,KEYWORDS,1,FALSE)),"C/PalabrasClaves","S/PalabrasClaves")),"")</f>
        <v>S/PalabrasClaves</v>
      </c>
      <c r="N5381" s="21" t="str">
        <f t="shared" si="19"/>
        <v/>
      </c>
      <c r="O5381" s="21"/>
      <c r="P5381" s="21" t="s">
        <v>29930</v>
      </c>
      <c r="Q5381" s="21"/>
      <c r="R5381" s="21" t="str">
        <f>LEFT('2012-2022'!$P5381,4)</f>
        <v>2020</v>
      </c>
      <c r="S5381" s="21" t="s">
        <v>53</v>
      </c>
      <c r="T5381" s="21"/>
      <c r="U5381" s="21"/>
      <c r="V5381" s="21"/>
      <c r="W5381" s="27"/>
      <c r="X5381" s="27"/>
      <c r="Y5381" s="12"/>
    </row>
    <row r="5382" ht="15.75" customHeight="1">
      <c r="A5382" s="21">
        <v>3.2461399E7</v>
      </c>
      <c r="B5382" s="21" t="s">
        <v>30016</v>
      </c>
      <c r="C5382" s="21" t="s">
        <v>30017</v>
      </c>
      <c r="D5382" s="21" t="s">
        <v>30018</v>
      </c>
      <c r="E5382" s="21" t="s">
        <v>30019</v>
      </c>
      <c r="F5382" s="21" t="s">
        <v>563</v>
      </c>
      <c r="G5382" s="21">
        <v>2020.0</v>
      </c>
      <c r="H5382" s="26">
        <v>43980.0</v>
      </c>
      <c r="I5382" s="21" t="s">
        <v>30020</v>
      </c>
      <c r="J5382" s="21"/>
      <c r="K5382" s="21" t="s">
        <v>30021</v>
      </c>
      <c r="L5382" s="21" t="str">
        <f>IF(ISNUMBER(VLOOKUP(A5382,EXCL,1,FALSE)),"Excluido",IF(ISNUMBER(VLOOKUP(A5382,POST,1,FALSE)),"PostAlerta",IF(ISNUMBER(VLOOKUP(A5382,PRE,1,FALSE)),"PreAlerta","")))</f>
        <v>PostAlerta</v>
      </c>
      <c r="M5382" s="21" t="str">
        <f>IF(ISNUMBER(A5382),(IF(ISNUMBER(VLOOKUP(A5382,KEYWORDS,1,FALSE)),"C/PalabrasClaves","S/PalabrasClaves")),"")</f>
        <v>S/PalabrasClaves</v>
      </c>
      <c r="N5382" s="21" t="str">
        <f t="shared" si="19"/>
        <v/>
      </c>
      <c r="O5382" s="21"/>
      <c r="P5382" s="21" t="s">
        <v>29930</v>
      </c>
      <c r="Q5382" s="21"/>
      <c r="R5382" s="21" t="str">
        <f>LEFT('2012-2022'!$P5382,4)</f>
        <v>2020</v>
      </c>
      <c r="S5382" s="21" t="s">
        <v>53</v>
      </c>
      <c r="T5382" s="21"/>
      <c r="U5382" s="21"/>
      <c r="V5382" s="21"/>
      <c r="W5382" s="27"/>
      <c r="X5382" s="27"/>
      <c r="Y5382" s="28"/>
    </row>
    <row r="5383" ht="15.75" customHeight="1">
      <c r="A5383" s="21">
        <v>3.4290155E7</v>
      </c>
      <c r="B5383" s="21" t="s">
        <v>30022</v>
      </c>
      <c r="C5383" s="21" t="s">
        <v>30023</v>
      </c>
      <c r="D5383" s="21" t="s">
        <v>30024</v>
      </c>
      <c r="E5383" s="21" t="s">
        <v>30025</v>
      </c>
      <c r="F5383" s="21" t="s">
        <v>313</v>
      </c>
      <c r="G5383" s="21">
        <v>2020.0</v>
      </c>
      <c r="H5383" s="26">
        <v>44399.0</v>
      </c>
      <c r="I5383" s="21"/>
      <c r="J5383" s="21"/>
      <c r="K5383" s="21" t="s">
        <v>30026</v>
      </c>
      <c r="L5383" s="21" t="str">
        <f>IF(ISNUMBER(VLOOKUP(A5383,EXCL,1,FALSE)),"Excluido",IF(ISNUMBER(VLOOKUP(A5383,POST,1,FALSE)),"PostAlerta",IF(ISNUMBER(VLOOKUP(A5383,PRE,1,FALSE)),"PreAlerta","")))</f>
        <v>Excluido</v>
      </c>
      <c r="M5383" s="21" t="str">
        <f>IF(ISNUMBER(A5383),(IF(ISNUMBER(VLOOKUP(A5383,KEYWORDS,1,FALSE)),"C/PalabrasClaves","S/PalabrasClaves")),"")</f>
        <v>S/PalabrasClaves</v>
      </c>
      <c r="N5383" s="21" t="str">
        <f t="shared" si="19"/>
        <v/>
      </c>
      <c r="O5383" s="21"/>
      <c r="P5383" s="21" t="s">
        <v>30027</v>
      </c>
      <c r="Q5383" s="21"/>
      <c r="R5383" s="21" t="str">
        <f>LEFT('2012-2022'!$P5383,4)</f>
        <v>2020</v>
      </c>
      <c r="S5383" s="21" t="s">
        <v>60</v>
      </c>
      <c r="T5383" s="21"/>
      <c r="U5383" s="21"/>
      <c r="V5383" s="21"/>
      <c r="W5383" s="27"/>
      <c r="X5383" s="27"/>
      <c r="Y5383" s="12"/>
    </row>
    <row r="5384" ht="15.75" customHeight="1">
      <c r="A5384" s="21">
        <v>3.4290159E7</v>
      </c>
      <c r="B5384" s="21" t="s">
        <v>30028</v>
      </c>
      <c r="C5384" s="21" t="s">
        <v>30029</v>
      </c>
      <c r="D5384" s="21" t="s">
        <v>30030</v>
      </c>
      <c r="E5384" s="21" t="s">
        <v>30031</v>
      </c>
      <c r="F5384" s="21" t="s">
        <v>313</v>
      </c>
      <c r="G5384" s="21">
        <v>2020.0</v>
      </c>
      <c r="H5384" s="26">
        <v>44399.0</v>
      </c>
      <c r="I5384" s="21"/>
      <c r="J5384" s="21"/>
      <c r="K5384" s="21" t="s">
        <v>30032</v>
      </c>
      <c r="L5384" s="21" t="str">
        <f>IF(ISNUMBER(VLOOKUP(A5384,EXCL,1,FALSE)),"Excluido",IF(ISNUMBER(VLOOKUP(A5384,POST,1,FALSE)),"PostAlerta",IF(ISNUMBER(VLOOKUP(A5384,PRE,1,FALSE)),"PreAlerta","")))</f>
        <v>PostAlerta</v>
      </c>
      <c r="M5384" s="21" t="str">
        <f>IF(ISNUMBER(A5384),(IF(ISNUMBER(VLOOKUP(A5384,KEYWORDS,1,FALSE)),"C/PalabrasClaves","S/PalabrasClaves")),"")</f>
        <v>S/PalabrasClaves</v>
      </c>
      <c r="N5384" s="21" t="str">
        <f t="shared" si="19"/>
        <v/>
      </c>
      <c r="O5384" s="21"/>
      <c r="P5384" s="21" t="s">
        <v>30027</v>
      </c>
      <c r="Q5384" s="21"/>
      <c r="R5384" s="21" t="str">
        <f>LEFT('2012-2022'!$P5384,4)</f>
        <v>2020</v>
      </c>
      <c r="S5384" s="21" t="s">
        <v>60</v>
      </c>
      <c r="T5384" s="21"/>
      <c r="U5384" s="21"/>
      <c r="V5384" s="21"/>
      <c r="W5384" s="27"/>
      <c r="X5384" s="27"/>
      <c r="Y5384" s="28"/>
    </row>
    <row r="5385" ht="15.75" customHeight="1">
      <c r="A5385" s="21">
        <v>3.4290165E7</v>
      </c>
      <c r="B5385" s="21" t="s">
        <v>30033</v>
      </c>
      <c r="C5385" s="21" t="s">
        <v>30034</v>
      </c>
      <c r="D5385" s="21" t="s">
        <v>30035</v>
      </c>
      <c r="E5385" s="21" t="s">
        <v>2301</v>
      </c>
      <c r="F5385" s="21" t="s">
        <v>313</v>
      </c>
      <c r="G5385" s="21">
        <v>2020.0</v>
      </c>
      <c r="H5385" s="26">
        <v>44399.0</v>
      </c>
      <c r="I5385" s="21"/>
      <c r="J5385" s="21"/>
      <c r="K5385" s="21" t="s">
        <v>30036</v>
      </c>
      <c r="L5385" s="21" t="str">
        <f>IF(ISNUMBER(VLOOKUP(A5385,EXCL,1,FALSE)),"Excluido",IF(ISNUMBER(VLOOKUP(A5385,POST,1,FALSE)),"PostAlerta",IF(ISNUMBER(VLOOKUP(A5385,PRE,1,FALSE)),"PreAlerta","")))</f>
        <v>PostAlerta</v>
      </c>
      <c r="M5385" s="21" t="str">
        <f>IF(ISNUMBER(A5385),(IF(ISNUMBER(VLOOKUP(A5385,KEYWORDS,1,FALSE)),"C/PalabrasClaves","S/PalabrasClaves")),"")</f>
        <v>S/PalabrasClaves</v>
      </c>
      <c r="N5385" s="21" t="str">
        <f t="shared" si="19"/>
        <v/>
      </c>
      <c r="O5385" s="21"/>
      <c r="P5385" s="21" t="s">
        <v>30027</v>
      </c>
      <c r="Q5385" s="21"/>
      <c r="R5385" s="21" t="str">
        <f>LEFT('2012-2022'!$P5385,4)</f>
        <v>2020</v>
      </c>
      <c r="S5385" s="21" t="s">
        <v>60</v>
      </c>
      <c r="T5385" s="21"/>
      <c r="U5385" s="21"/>
      <c r="V5385" s="21"/>
      <c r="W5385" s="27"/>
      <c r="X5385" s="27"/>
      <c r="Y5385" s="12"/>
    </row>
    <row r="5386" ht="15.75" customHeight="1">
      <c r="A5386" s="21">
        <v>3.2243448E7</v>
      </c>
      <c r="B5386" s="21" t="s">
        <v>30037</v>
      </c>
      <c r="C5386" s="21" t="s">
        <v>30038</v>
      </c>
      <c r="D5386" s="21" t="s">
        <v>30039</v>
      </c>
      <c r="E5386" s="21" t="s">
        <v>7731</v>
      </c>
      <c r="F5386" s="21" t="s">
        <v>2810</v>
      </c>
      <c r="G5386" s="21">
        <v>2020.0</v>
      </c>
      <c r="H5386" s="26">
        <v>43925.0</v>
      </c>
      <c r="I5386" s="21" t="s">
        <v>30040</v>
      </c>
      <c r="J5386" s="21"/>
      <c r="K5386" s="21" t="s">
        <v>30041</v>
      </c>
      <c r="L5386" s="21" t="str">
        <f>IF(ISNUMBER(VLOOKUP(A5386,EXCL,1,FALSE)),"Excluido",IF(ISNUMBER(VLOOKUP(A5386,POST,1,FALSE)),"PostAlerta",IF(ISNUMBER(VLOOKUP(A5386,PRE,1,FALSE)),"PreAlerta","")))</f>
        <v>PostAlerta</v>
      </c>
      <c r="M5386" s="21" t="str">
        <f>IF(ISNUMBER(A5386),(IF(ISNUMBER(VLOOKUP(A5386,KEYWORDS,1,FALSE)),"C/PalabrasClaves","S/PalabrasClaves")),"")</f>
        <v>S/PalabrasClaves</v>
      </c>
      <c r="N5386" s="21" t="str">
        <f t="shared" si="19"/>
        <v/>
      </c>
      <c r="O5386" s="21"/>
      <c r="P5386" s="21" t="s">
        <v>30042</v>
      </c>
      <c r="Q5386" s="21"/>
      <c r="R5386" s="21" t="str">
        <f>LEFT('2012-2022'!$P5386,4)</f>
        <v>2020</v>
      </c>
      <c r="S5386" s="21" t="s">
        <v>53</v>
      </c>
      <c r="T5386" s="21"/>
      <c r="U5386" s="21"/>
      <c r="V5386" s="21"/>
      <c r="W5386" s="27"/>
      <c r="X5386" s="27"/>
      <c r="Y5386" s="28"/>
    </row>
    <row r="5387" ht="15.75" customHeight="1">
      <c r="A5387" s="21">
        <v>3.2260468E7</v>
      </c>
      <c r="B5387" s="21" t="s">
        <v>30043</v>
      </c>
      <c r="C5387" s="21" t="s">
        <v>30044</v>
      </c>
      <c r="D5387" s="21" t="s">
        <v>30045</v>
      </c>
      <c r="E5387" s="21" t="s">
        <v>14456</v>
      </c>
      <c r="F5387" s="21" t="s">
        <v>15421</v>
      </c>
      <c r="G5387" s="21">
        <v>2020.0</v>
      </c>
      <c r="H5387" s="26">
        <v>43930.0</v>
      </c>
      <c r="I5387" s="21" t="s">
        <v>30046</v>
      </c>
      <c r="J5387" s="21"/>
      <c r="K5387" s="21" t="s">
        <v>30047</v>
      </c>
      <c r="L5387" s="21" t="str">
        <f>IF(ISNUMBER(VLOOKUP(A5387,EXCL,1,FALSE)),"Excluido",IF(ISNUMBER(VLOOKUP(A5387,POST,1,FALSE)),"PostAlerta",IF(ISNUMBER(VLOOKUP(A5387,PRE,1,FALSE)),"PreAlerta","")))</f>
        <v>PostAlerta</v>
      </c>
      <c r="M5387" s="21" t="str">
        <f>IF(ISNUMBER(A5387),(IF(ISNUMBER(VLOOKUP(A5387,KEYWORDS,1,FALSE)),"C/PalabrasClaves","S/PalabrasClaves")),"")</f>
        <v>S/PalabrasClaves</v>
      </c>
      <c r="N5387" s="21" t="str">
        <f t="shared" si="19"/>
        <v/>
      </c>
      <c r="O5387" s="21"/>
      <c r="P5387" s="21" t="s">
        <v>30048</v>
      </c>
      <c r="Q5387" s="21"/>
      <c r="R5387" s="21" t="str">
        <f>LEFT('2012-2022'!$P5387,4)</f>
        <v>2020</v>
      </c>
      <c r="S5387" s="21" t="s">
        <v>53</v>
      </c>
      <c r="T5387" s="21"/>
      <c r="U5387" s="21"/>
      <c r="V5387" s="21"/>
      <c r="W5387" s="27"/>
      <c r="X5387" s="27"/>
      <c r="Y5387" s="12"/>
    </row>
    <row r="5388" ht="15.75" customHeight="1">
      <c r="A5388" s="21">
        <v>3.226739E7</v>
      </c>
      <c r="B5388" s="21" t="s">
        <v>30049</v>
      </c>
      <c r="C5388" s="21" t="s">
        <v>30050</v>
      </c>
      <c r="D5388" s="21" t="s">
        <v>30051</v>
      </c>
      <c r="E5388" s="21" t="s">
        <v>25524</v>
      </c>
      <c r="F5388" s="21" t="s">
        <v>587</v>
      </c>
      <c r="G5388" s="21">
        <v>2020.0</v>
      </c>
      <c r="H5388" s="26">
        <v>43930.0</v>
      </c>
      <c r="I5388" s="21"/>
      <c r="J5388" s="21"/>
      <c r="K5388" s="21" t="s">
        <v>30052</v>
      </c>
      <c r="L5388" s="21" t="str">
        <f>IF(ISNUMBER(VLOOKUP(A5388,EXCL,1,FALSE)),"Excluido",IF(ISNUMBER(VLOOKUP(A5388,POST,1,FALSE)),"PostAlerta",IF(ISNUMBER(VLOOKUP(A5388,PRE,1,FALSE)),"PreAlerta","")))</f>
        <v>PostAlerta</v>
      </c>
      <c r="M5388" s="21" t="str">
        <f>IF(ISNUMBER(A5388),(IF(ISNUMBER(VLOOKUP(A5388,KEYWORDS,1,FALSE)),"C/PalabrasClaves","S/PalabrasClaves")),"")</f>
        <v>S/PalabrasClaves</v>
      </c>
      <c r="N5388" s="21" t="str">
        <f t="shared" si="19"/>
        <v/>
      </c>
      <c r="O5388" s="21"/>
      <c r="P5388" s="21" t="s">
        <v>30053</v>
      </c>
      <c r="Q5388" s="21"/>
      <c r="R5388" s="21" t="str">
        <f>LEFT('2012-2022'!$P5388,4)</f>
        <v>2020</v>
      </c>
      <c r="S5388" s="21" t="s">
        <v>53</v>
      </c>
      <c r="T5388" s="21"/>
      <c r="U5388" s="21"/>
      <c r="V5388" s="21"/>
      <c r="W5388" s="27"/>
      <c r="X5388" s="27"/>
      <c r="Y5388" s="28"/>
    </row>
    <row r="5389" ht="15.75" customHeight="1">
      <c r="A5389" s="21">
        <v>3.2193339E7</v>
      </c>
      <c r="B5389" s="21" t="s">
        <v>30054</v>
      </c>
      <c r="C5389" s="21" t="s">
        <v>30055</v>
      </c>
      <c r="D5389" s="21" t="s">
        <v>30056</v>
      </c>
      <c r="E5389" s="21" t="s">
        <v>16250</v>
      </c>
      <c r="F5389" s="21" t="s">
        <v>1104</v>
      </c>
      <c r="G5389" s="21">
        <v>2020.0</v>
      </c>
      <c r="H5389" s="26">
        <v>43911.0</v>
      </c>
      <c r="I5389" s="21" t="s">
        <v>30057</v>
      </c>
      <c r="J5389" s="21"/>
      <c r="K5389" s="21" t="s">
        <v>30058</v>
      </c>
      <c r="L5389" s="21" t="str">
        <f>IF(ISNUMBER(VLOOKUP(A5389,EXCL,1,FALSE)),"Excluido",IF(ISNUMBER(VLOOKUP(A5389,POST,1,FALSE)),"PostAlerta",IF(ISNUMBER(VLOOKUP(A5389,PRE,1,FALSE)),"PreAlerta","")))</f>
        <v>PostAlerta</v>
      </c>
      <c r="M5389" s="21" t="str">
        <f>IF(ISNUMBER(A5389),(IF(ISNUMBER(VLOOKUP(A5389,KEYWORDS,1,FALSE)),"C/PalabrasClaves","S/PalabrasClaves")),"")</f>
        <v>S/PalabrasClaves</v>
      </c>
      <c r="N5389" s="21" t="str">
        <f t="shared" si="19"/>
        <v/>
      </c>
      <c r="O5389" s="21"/>
      <c r="P5389" s="21" t="s">
        <v>30059</v>
      </c>
      <c r="Q5389" s="21"/>
      <c r="R5389" s="21" t="str">
        <f>LEFT('2012-2022'!$P5389,4)</f>
        <v>2020</v>
      </c>
      <c r="S5389" s="21" t="s">
        <v>53</v>
      </c>
      <c r="T5389" s="21"/>
      <c r="U5389" s="21"/>
      <c r="V5389" s="21"/>
      <c r="W5389" s="27"/>
      <c r="X5389" s="27"/>
      <c r="Y5389" s="12"/>
    </row>
    <row r="5390" ht="15.75" customHeight="1">
      <c r="A5390" s="21">
        <v>3.2264829E7</v>
      </c>
      <c r="B5390" s="21" t="s">
        <v>30060</v>
      </c>
      <c r="C5390" s="21" t="s">
        <v>30061</v>
      </c>
      <c r="D5390" s="21" t="s">
        <v>30062</v>
      </c>
      <c r="E5390" s="21" t="s">
        <v>30063</v>
      </c>
      <c r="F5390" s="21" t="s">
        <v>368</v>
      </c>
      <c r="G5390" s="21">
        <v>2020.0</v>
      </c>
      <c r="H5390" s="26">
        <v>43930.0</v>
      </c>
      <c r="I5390" s="21" t="s">
        <v>30064</v>
      </c>
      <c r="J5390" s="21"/>
      <c r="K5390" s="21" t="s">
        <v>30065</v>
      </c>
      <c r="L5390" s="21" t="str">
        <f>IF(ISNUMBER(VLOOKUP(A5390,EXCL,1,FALSE)),"Excluido",IF(ISNUMBER(VLOOKUP(A5390,POST,1,FALSE)),"PostAlerta",IF(ISNUMBER(VLOOKUP(A5390,PRE,1,FALSE)),"PreAlerta","")))</f>
        <v>PostAlerta</v>
      </c>
      <c r="M5390" s="21" t="str">
        <f>IF(ISNUMBER(A5390),(IF(ISNUMBER(VLOOKUP(A5390,KEYWORDS,1,FALSE)),"C/PalabrasClaves","S/PalabrasClaves")),"")</f>
        <v>S/PalabrasClaves</v>
      </c>
      <c r="N5390" s="21" t="str">
        <f t="shared" si="19"/>
        <v/>
      </c>
      <c r="O5390" s="21"/>
      <c r="P5390" s="21" t="s">
        <v>30059</v>
      </c>
      <c r="Q5390" s="21"/>
      <c r="R5390" s="21" t="str">
        <f>LEFT('2012-2022'!$P5390,4)</f>
        <v>2020</v>
      </c>
      <c r="S5390" s="21" t="s">
        <v>53</v>
      </c>
      <c r="T5390" s="21"/>
      <c r="U5390" s="21"/>
      <c r="V5390" s="21"/>
      <c r="W5390" s="27"/>
      <c r="X5390" s="27"/>
      <c r="Y5390" s="28"/>
    </row>
    <row r="5391" ht="15.75" customHeight="1">
      <c r="A5391" s="21">
        <v>3.226492E7</v>
      </c>
      <c r="B5391" s="21" t="s">
        <v>30066</v>
      </c>
      <c r="C5391" s="21" t="s">
        <v>30067</v>
      </c>
      <c r="D5391" s="21" t="s">
        <v>30068</v>
      </c>
      <c r="E5391" s="21" t="s">
        <v>28635</v>
      </c>
      <c r="F5391" s="21" t="s">
        <v>332</v>
      </c>
      <c r="G5391" s="21">
        <v>2020.0</v>
      </c>
      <c r="H5391" s="26">
        <v>43930.0</v>
      </c>
      <c r="I5391" s="21" t="s">
        <v>30069</v>
      </c>
      <c r="J5391" s="21"/>
      <c r="K5391" s="21" t="s">
        <v>30070</v>
      </c>
      <c r="L5391" s="21" t="str">
        <f>IF(ISNUMBER(VLOOKUP(A5391,EXCL,1,FALSE)),"Excluido",IF(ISNUMBER(VLOOKUP(A5391,POST,1,FALSE)),"PostAlerta",IF(ISNUMBER(VLOOKUP(A5391,PRE,1,FALSE)),"PreAlerta","")))</f>
        <v>PostAlerta</v>
      </c>
      <c r="M5391" s="21" t="str">
        <f>IF(ISNUMBER(A5391),(IF(ISNUMBER(VLOOKUP(A5391,KEYWORDS,1,FALSE)),"C/PalabrasClaves","S/PalabrasClaves")),"")</f>
        <v>S/PalabrasClaves</v>
      </c>
      <c r="N5391" s="21" t="str">
        <f t="shared" si="19"/>
        <v/>
      </c>
      <c r="O5391" s="21"/>
      <c r="P5391" s="21" t="s">
        <v>30059</v>
      </c>
      <c r="Q5391" s="21"/>
      <c r="R5391" s="21" t="str">
        <f>LEFT('2012-2022'!$P5391,4)</f>
        <v>2020</v>
      </c>
      <c r="S5391" s="21" t="s">
        <v>53</v>
      </c>
      <c r="T5391" s="21"/>
      <c r="U5391" s="21"/>
      <c r="V5391" s="21"/>
      <c r="W5391" s="27"/>
      <c r="X5391" s="27"/>
      <c r="Y5391" s="12"/>
    </row>
    <row r="5392" ht="15.75" customHeight="1">
      <c r="A5392" s="21">
        <v>3.2318051E7</v>
      </c>
      <c r="B5392" s="21" t="s">
        <v>30071</v>
      </c>
      <c r="C5392" s="21" t="s">
        <v>30072</v>
      </c>
      <c r="D5392" s="21" t="s">
        <v>30073</v>
      </c>
      <c r="E5392" s="21" t="s">
        <v>23434</v>
      </c>
      <c r="F5392" s="21" t="s">
        <v>1128</v>
      </c>
      <c r="G5392" s="21">
        <v>2020.0</v>
      </c>
      <c r="H5392" s="26">
        <v>43944.0</v>
      </c>
      <c r="I5392" s="21" t="s">
        <v>30074</v>
      </c>
      <c r="J5392" s="21"/>
      <c r="K5392" s="21" t="s">
        <v>30075</v>
      </c>
      <c r="L5392" s="21" t="str">
        <f>IF(ISNUMBER(VLOOKUP(A5392,EXCL,1,FALSE)),"Excluido",IF(ISNUMBER(VLOOKUP(A5392,POST,1,FALSE)),"PostAlerta",IF(ISNUMBER(VLOOKUP(A5392,PRE,1,FALSE)),"PreAlerta","")))</f>
        <v>PostAlerta</v>
      </c>
      <c r="M5392" s="21" t="str">
        <f>IF(ISNUMBER(A5392),(IF(ISNUMBER(VLOOKUP(A5392,KEYWORDS,1,FALSE)),"C/PalabrasClaves","S/PalabrasClaves")),"")</f>
        <v>S/PalabrasClaves</v>
      </c>
      <c r="N5392" s="21" t="str">
        <f t="shared" si="19"/>
        <v/>
      </c>
      <c r="O5392" s="21"/>
      <c r="P5392" s="21" t="s">
        <v>30059</v>
      </c>
      <c r="Q5392" s="21"/>
      <c r="R5392" s="21" t="str">
        <f>LEFT('2012-2022'!$P5392,4)</f>
        <v>2020</v>
      </c>
      <c r="S5392" s="21" t="s">
        <v>53</v>
      </c>
      <c r="T5392" s="21"/>
      <c r="U5392" s="21"/>
      <c r="V5392" s="21"/>
      <c r="W5392" s="27"/>
      <c r="X5392" s="27"/>
      <c r="Y5392" s="28"/>
    </row>
    <row r="5393" ht="15.75" customHeight="1">
      <c r="A5393" s="21">
        <v>3.2322563E7</v>
      </c>
      <c r="B5393" s="21" t="s">
        <v>30076</v>
      </c>
      <c r="C5393" s="21" t="s">
        <v>30077</v>
      </c>
      <c r="D5393" s="21" t="s">
        <v>30078</v>
      </c>
      <c r="E5393" s="21" t="s">
        <v>30079</v>
      </c>
      <c r="F5393" s="21" t="s">
        <v>3171</v>
      </c>
      <c r="G5393" s="21">
        <v>2020.0</v>
      </c>
      <c r="H5393" s="26">
        <v>43945.0</v>
      </c>
      <c r="I5393" s="21" t="s">
        <v>30080</v>
      </c>
      <c r="J5393" s="21"/>
      <c r="K5393" s="21" t="s">
        <v>30081</v>
      </c>
      <c r="L5393" s="21" t="str">
        <f>IF(ISNUMBER(VLOOKUP(A5393,EXCL,1,FALSE)),"Excluido",IF(ISNUMBER(VLOOKUP(A5393,POST,1,FALSE)),"PostAlerta",IF(ISNUMBER(VLOOKUP(A5393,PRE,1,FALSE)),"PreAlerta","")))</f>
        <v>Excluido</v>
      </c>
      <c r="M5393" s="21" t="str">
        <f>IF(ISNUMBER(A5393),(IF(ISNUMBER(VLOOKUP(A5393,KEYWORDS,1,FALSE)),"C/PalabrasClaves","S/PalabrasClaves")),"")</f>
        <v>S/PalabrasClaves</v>
      </c>
      <c r="N5393" s="21" t="str">
        <f t="shared" si="19"/>
        <v/>
      </c>
      <c r="O5393" s="21"/>
      <c r="P5393" s="21" t="s">
        <v>30082</v>
      </c>
      <c r="Q5393" s="21"/>
      <c r="R5393" s="21" t="str">
        <f>LEFT('2012-2022'!$P5393,4)</f>
        <v>2020</v>
      </c>
      <c r="S5393" s="21" t="s">
        <v>53</v>
      </c>
      <c r="T5393" s="21"/>
      <c r="U5393" s="21"/>
      <c r="V5393" s="21"/>
      <c r="W5393" s="27"/>
      <c r="X5393" s="27"/>
      <c r="Y5393" s="12"/>
    </row>
    <row r="5394" ht="15.75" customHeight="1">
      <c r="A5394" s="21">
        <v>3.2373635E7</v>
      </c>
      <c r="B5394" s="21" t="s">
        <v>30083</v>
      </c>
      <c r="C5394" s="21" t="s">
        <v>30084</v>
      </c>
      <c r="D5394" s="21" t="s">
        <v>30085</v>
      </c>
      <c r="E5394" s="21" t="s">
        <v>30086</v>
      </c>
      <c r="F5394" s="21" t="s">
        <v>18629</v>
      </c>
      <c r="G5394" s="21">
        <v>2020.0</v>
      </c>
      <c r="H5394" s="26">
        <v>43958.0</v>
      </c>
      <c r="I5394" s="21" t="s">
        <v>30087</v>
      </c>
      <c r="J5394" s="21"/>
      <c r="K5394" s="21" t="s">
        <v>30088</v>
      </c>
      <c r="L5394" s="21" t="str">
        <f>IF(ISNUMBER(VLOOKUP(A5394,EXCL,1,FALSE)),"Excluido",IF(ISNUMBER(VLOOKUP(A5394,POST,1,FALSE)),"PostAlerta",IF(ISNUMBER(VLOOKUP(A5394,PRE,1,FALSE)),"PreAlerta","")))</f>
        <v>PostAlerta</v>
      </c>
      <c r="M5394" s="21" t="str">
        <f>IF(ISNUMBER(A5394),(IF(ISNUMBER(VLOOKUP(A5394,KEYWORDS,1,FALSE)),"C/PalabrasClaves","S/PalabrasClaves")),"")</f>
        <v>S/PalabrasClaves</v>
      </c>
      <c r="N5394" s="21" t="str">
        <f t="shared" si="19"/>
        <v/>
      </c>
      <c r="O5394" s="21"/>
      <c r="P5394" s="21" t="s">
        <v>30082</v>
      </c>
      <c r="Q5394" s="21"/>
      <c r="R5394" s="21" t="str">
        <f>LEFT('2012-2022'!$P5394,4)</f>
        <v>2020</v>
      </c>
      <c r="S5394" s="21" t="s">
        <v>53</v>
      </c>
      <c r="T5394" s="21"/>
      <c r="U5394" s="21"/>
      <c r="V5394" s="21"/>
      <c r="W5394" s="27"/>
      <c r="X5394" s="27"/>
      <c r="Y5394" s="28"/>
    </row>
    <row r="5395" ht="15.75" customHeight="1">
      <c r="A5395" s="21">
        <v>3.2271774E7</v>
      </c>
      <c r="B5395" s="21" t="s">
        <v>30089</v>
      </c>
      <c r="C5395" s="21" t="s">
        <v>30090</v>
      </c>
      <c r="D5395" s="21" t="s">
        <v>30091</v>
      </c>
      <c r="E5395" s="21" t="s">
        <v>29580</v>
      </c>
      <c r="F5395" s="21" t="s">
        <v>2831</v>
      </c>
      <c r="G5395" s="21">
        <v>2020.0</v>
      </c>
      <c r="H5395" s="26">
        <v>43931.0</v>
      </c>
      <c r="I5395" s="21" t="s">
        <v>30092</v>
      </c>
      <c r="J5395" s="21"/>
      <c r="K5395" s="21" t="s">
        <v>30093</v>
      </c>
      <c r="L5395" s="21" t="str">
        <f>IF(ISNUMBER(VLOOKUP(A5395,EXCL,1,FALSE)),"Excluido",IF(ISNUMBER(VLOOKUP(A5395,POST,1,FALSE)),"PostAlerta",IF(ISNUMBER(VLOOKUP(A5395,PRE,1,FALSE)),"PreAlerta","")))</f>
        <v>PostAlerta</v>
      </c>
      <c r="M5395" s="21" t="str">
        <f>IF(ISNUMBER(A5395),(IF(ISNUMBER(VLOOKUP(A5395,KEYWORDS,1,FALSE)),"C/PalabrasClaves","S/PalabrasClaves")),"")</f>
        <v>S/PalabrasClaves</v>
      </c>
      <c r="N5395" s="21" t="str">
        <f t="shared" si="19"/>
        <v/>
      </c>
      <c r="O5395" s="21"/>
      <c r="P5395" s="21" t="s">
        <v>30094</v>
      </c>
      <c r="Q5395" s="21"/>
      <c r="R5395" s="21" t="str">
        <f>LEFT('2012-2022'!$P5395,4)</f>
        <v>2020</v>
      </c>
      <c r="S5395" s="21" t="s">
        <v>53</v>
      </c>
      <c r="T5395" s="21"/>
      <c r="U5395" s="21"/>
      <c r="V5395" s="21"/>
      <c r="W5395" s="27"/>
      <c r="X5395" s="27"/>
      <c r="Y5395" s="12"/>
    </row>
    <row r="5396" ht="15.75" customHeight="1">
      <c r="A5396" s="21">
        <v>3.229472E7</v>
      </c>
      <c r="B5396" s="21" t="s">
        <v>30095</v>
      </c>
      <c r="C5396" s="21" t="s">
        <v>30096</v>
      </c>
      <c r="D5396" s="21" t="s">
        <v>30097</v>
      </c>
      <c r="E5396" s="21" t="s">
        <v>30098</v>
      </c>
      <c r="F5396" s="21" t="s">
        <v>587</v>
      </c>
      <c r="G5396" s="21">
        <v>2020.0</v>
      </c>
      <c r="H5396" s="26">
        <v>43937.0</v>
      </c>
      <c r="I5396" s="21"/>
      <c r="J5396" s="21"/>
      <c r="K5396" s="21" t="s">
        <v>30099</v>
      </c>
      <c r="L5396" s="21" t="str">
        <f>IF(ISNUMBER(VLOOKUP(A5396,EXCL,1,FALSE)),"Excluido",IF(ISNUMBER(VLOOKUP(A5396,POST,1,FALSE)),"PostAlerta",IF(ISNUMBER(VLOOKUP(A5396,PRE,1,FALSE)),"PreAlerta","")))</f>
        <v>PostAlerta</v>
      </c>
      <c r="M5396" s="21" t="str">
        <f>IF(ISNUMBER(A5396),(IF(ISNUMBER(VLOOKUP(A5396,KEYWORDS,1,FALSE)),"C/PalabrasClaves","S/PalabrasClaves")),"")</f>
        <v>S/PalabrasClaves</v>
      </c>
      <c r="N5396" s="21" t="str">
        <f t="shared" si="19"/>
        <v/>
      </c>
      <c r="O5396" s="21"/>
      <c r="P5396" s="21" t="s">
        <v>30094</v>
      </c>
      <c r="Q5396" s="21"/>
      <c r="R5396" s="21" t="str">
        <f>LEFT('2012-2022'!$P5396,4)</f>
        <v>2020</v>
      </c>
      <c r="S5396" s="21" t="s">
        <v>53</v>
      </c>
      <c r="T5396" s="21"/>
      <c r="U5396" s="21"/>
      <c r="V5396" s="21"/>
      <c r="W5396" s="27"/>
      <c r="X5396" s="27"/>
      <c r="Y5396" s="28"/>
    </row>
    <row r="5397" ht="15.75" customHeight="1">
      <c r="A5397" s="21">
        <v>3.2091199E7</v>
      </c>
      <c r="B5397" s="21" t="s">
        <v>30100</v>
      </c>
      <c r="C5397" s="21" t="s">
        <v>30101</v>
      </c>
      <c r="D5397" s="21" t="s">
        <v>30102</v>
      </c>
      <c r="E5397" s="21" t="s">
        <v>30103</v>
      </c>
      <c r="F5397" s="21" t="s">
        <v>30104</v>
      </c>
      <c r="G5397" s="21">
        <v>2020.0</v>
      </c>
      <c r="H5397" s="26">
        <v>43886.0</v>
      </c>
      <c r="I5397" s="21"/>
      <c r="J5397" s="21"/>
      <c r="K5397" s="21" t="s">
        <v>30105</v>
      </c>
      <c r="L5397" s="21" t="str">
        <f>IF(ISNUMBER(VLOOKUP(A5397,EXCL,1,FALSE)),"Excluido",IF(ISNUMBER(VLOOKUP(A5397,POST,1,FALSE)),"PostAlerta",IF(ISNUMBER(VLOOKUP(A5397,PRE,1,FALSE)),"PreAlerta","")))</f>
        <v>PostAlerta</v>
      </c>
      <c r="M5397" s="21" t="str">
        <f>IF(ISNUMBER(A5397),(IF(ISNUMBER(VLOOKUP(A5397,KEYWORDS,1,FALSE)),"C/PalabrasClaves","S/PalabrasClaves")),"")</f>
        <v>S/PalabrasClaves</v>
      </c>
      <c r="N5397" s="21" t="str">
        <f t="shared" si="19"/>
        <v/>
      </c>
      <c r="O5397" s="21"/>
      <c r="P5397" s="21" t="s">
        <v>30106</v>
      </c>
      <c r="Q5397" s="21"/>
      <c r="R5397" s="21" t="str">
        <f>LEFT('2012-2022'!$P5397,4)</f>
        <v>2020</v>
      </c>
      <c r="S5397" s="21" t="s">
        <v>53</v>
      </c>
      <c r="T5397" s="21"/>
      <c r="U5397" s="21"/>
      <c r="V5397" s="21"/>
      <c r="W5397" s="27"/>
      <c r="X5397" s="27"/>
      <c r="Y5397" s="12"/>
    </row>
    <row r="5398" ht="15.75" customHeight="1">
      <c r="A5398" s="21">
        <v>3.2290349E7</v>
      </c>
      <c r="B5398" s="21" t="s">
        <v>30107</v>
      </c>
      <c r="C5398" s="21" t="s">
        <v>30108</v>
      </c>
      <c r="D5398" s="21" t="s">
        <v>30109</v>
      </c>
      <c r="E5398" s="21" t="s">
        <v>30110</v>
      </c>
      <c r="F5398" s="21" t="s">
        <v>5636</v>
      </c>
      <c r="G5398" s="21">
        <v>2020.0</v>
      </c>
      <c r="H5398" s="26">
        <v>43937.0</v>
      </c>
      <c r="I5398" s="21" t="s">
        <v>30111</v>
      </c>
      <c r="J5398" s="21"/>
      <c r="K5398" s="21" t="s">
        <v>30112</v>
      </c>
      <c r="L5398" s="21" t="str">
        <f>IF(ISNUMBER(VLOOKUP(A5398,EXCL,1,FALSE)),"Excluido",IF(ISNUMBER(VLOOKUP(A5398,POST,1,FALSE)),"PostAlerta",IF(ISNUMBER(VLOOKUP(A5398,PRE,1,FALSE)),"PreAlerta","")))</f>
        <v>PostAlerta</v>
      </c>
      <c r="M5398" s="21" t="str">
        <f>IF(ISNUMBER(A5398),(IF(ISNUMBER(VLOOKUP(A5398,KEYWORDS,1,FALSE)),"C/PalabrasClaves","S/PalabrasClaves")),"")</f>
        <v>S/PalabrasClaves</v>
      </c>
      <c r="N5398" s="21" t="str">
        <f t="shared" si="19"/>
        <v/>
      </c>
      <c r="O5398" s="21"/>
      <c r="P5398" s="21" t="s">
        <v>30106</v>
      </c>
      <c r="Q5398" s="21"/>
      <c r="R5398" s="21" t="str">
        <f>LEFT('2012-2022'!$P5398,4)</f>
        <v>2020</v>
      </c>
      <c r="S5398" s="21" t="s">
        <v>53</v>
      </c>
      <c r="T5398" s="21"/>
      <c r="U5398" s="21"/>
      <c r="V5398" s="21"/>
      <c r="W5398" s="27"/>
      <c r="X5398" s="27"/>
      <c r="Y5398" s="28"/>
    </row>
    <row r="5399" ht="15.75" customHeight="1">
      <c r="A5399" s="21">
        <v>3.2282862E7</v>
      </c>
      <c r="B5399" s="21" t="s">
        <v>30113</v>
      </c>
      <c r="C5399" s="21" t="s">
        <v>30114</v>
      </c>
      <c r="D5399" s="21" t="s">
        <v>30115</v>
      </c>
      <c r="E5399" s="21" t="s">
        <v>11652</v>
      </c>
      <c r="F5399" s="21" t="s">
        <v>1789</v>
      </c>
      <c r="G5399" s="21">
        <v>2020.0</v>
      </c>
      <c r="H5399" s="26">
        <v>43935.0</v>
      </c>
      <c r="I5399" s="21" t="s">
        <v>30116</v>
      </c>
      <c r="J5399" s="21"/>
      <c r="K5399" s="21" t="s">
        <v>30117</v>
      </c>
      <c r="L5399" s="21" t="str">
        <f>IF(ISNUMBER(VLOOKUP(A5399,EXCL,1,FALSE)),"Excluido",IF(ISNUMBER(VLOOKUP(A5399,POST,1,FALSE)),"PostAlerta",IF(ISNUMBER(VLOOKUP(A5399,PRE,1,FALSE)),"PreAlerta","")))</f>
        <v>PostAlerta</v>
      </c>
      <c r="M5399" s="21" t="str">
        <f>IF(ISNUMBER(A5399),(IF(ISNUMBER(VLOOKUP(A5399,KEYWORDS,1,FALSE)),"C/PalabrasClaves","S/PalabrasClaves")),"")</f>
        <v>S/PalabrasClaves</v>
      </c>
      <c r="N5399" s="21" t="str">
        <f t="shared" si="19"/>
        <v/>
      </c>
      <c r="O5399" s="21"/>
      <c r="P5399" s="21" t="s">
        <v>30118</v>
      </c>
      <c r="Q5399" s="21"/>
      <c r="R5399" s="21" t="str">
        <f>LEFT('2012-2022'!$P5399,4)</f>
        <v>2020</v>
      </c>
      <c r="S5399" s="21" t="s">
        <v>53</v>
      </c>
      <c r="T5399" s="21"/>
      <c r="U5399" s="21"/>
      <c r="V5399" s="21"/>
      <c r="W5399" s="27"/>
      <c r="X5399" s="27"/>
      <c r="Y5399" s="12"/>
    </row>
    <row r="5400" ht="15.75" customHeight="1">
      <c r="A5400" s="21">
        <v>3.2284475E7</v>
      </c>
      <c r="B5400" s="21" t="s">
        <v>30119</v>
      </c>
      <c r="C5400" s="21" t="s">
        <v>30120</v>
      </c>
      <c r="D5400" s="21" t="s">
        <v>30121</v>
      </c>
      <c r="E5400" s="21" t="s">
        <v>30122</v>
      </c>
      <c r="F5400" s="21" t="s">
        <v>297</v>
      </c>
      <c r="G5400" s="21">
        <v>2020.0</v>
      </c>
      <c r="H5400" s="26">
        <v>43936.0</v>
      </c>
      <c r="I5400" s="21"/>
      <c r="J5400" s="21"/>
      <c r="K5400" s="21"/>
      <c r="L5400" s="21" t="str">
        <f>IF(ISNUMBER(VLOOKUP(A5400,EXCL,1,FALSE)),"Excluido",IF(ISNUMBER(VLOOKUP(A5400,POST,1,FALSE)),"PostAlerta",IF(ISNUMBER(VLOOKUP(A5400,PRE,1,FALSE)),"PreAlerta","")))</f>
        <v>PostAlerta</v>
      </c>
      <c r="M5400" s="21" t="str">
        <f>IF(ISNUMBER(A5400),(IF(ISNUMBER(VLOOKUP(A5400,KEYWORDS,1,FALSE)),"C/PalabrasClaves","S/PalabrasClaves")),"")</f>
        <v>S/PalabrasClaves</v>
      </c>
      <c r="N5400" s="21" t="str">
        <f t="shared" si="19"/>
        <v/>
      </c>
      <c r="O5400" s="21"/>
      <c r="P5400" s="21" t="s">
        <v>30123</v>
      </c>
      <c r="Q5400" s="21"/>
      <c r="R5400" s="21" t="str">
        <f>LEFT('2012-2022'!$P5400,4)</f>
        <v>2020</v>
      </c>
      <c r="S5400" s="21" t="s">
        <v>53</v>
      </c>
      <c r="T5400" s="21"/>
      <c r="U5400" s="21"/>
      <c r="V5400" s="21"/>
      <c r="W5400" s="27"/>
      <c r="X5400" s="27"/>
      <c r="Y5400" s="28"/>
    </row>
    <row r="5401" ht="15.75" customHeight="1">
      <c r="A5401" s="21">
        <v>3.2326477E7</v>
      </c>
      <c r="B5401" s="21" t="s">
        <v>30124</v>
      </c>
      <c r="C5401" s="21" t="s">
        <v>30125</v>
      </c>
      <c r="D5401" s="21" t="s">
        <v>30126</v>
      </c>
      <c r="E5401" s="21" t="s">
        <v>22971</v>
      </c>
      <c r="F5401" s="21" t="s">
        <v>15421</v>
      </c>
      <c r="G5401" s="21">
        <v>2020.0</v>
      </c>
      <c r="H5401" s="26">
        <v>43946.0</v>
      </c>
      <c r="I5401" s="21" t="s">
        <v>30127</v>
      </c>
      <c r="J5401" s="21"/>
      <c r="K5401" s="21" t="s">
        <v>30128</v>
      </c>
      <c r="L5401" s="21" t="str">
        <f>IF(ISNUMBER(VLOOKUP(A5401,EXCL,1,FALSE)),"Excluido",IF(ISNUMBER(VLOOKUP(A5401,POST,1,FALSE)),"PostAlerta",IF(ISNUMBER(VLOOKUP(A5401,PRE,1,FALSE)),"PreAlerta","")))</f>
        <v>PostAlerta</v>
      </c>
      <c r="M5401" s="21" t="str">
        <f>IF(ISNUMBER(A5401),(IF(ISNUMBER(VLOOKUP(A5401,KEYWORDS,1,FALSE)),"C/PalabrasClaves","S/PalabrasClaves")),"")</f>
        <v>S/PalabrasClaves</v>
      </c>
      <c r="N5401" s="21" t="str">
        <f t="shared" si="19"/>
        <v/>
      </c>
      <c r="O5401" s="21"/>
      <c r="P5401" s="21" t="s">
        <v>30123</v>
      </c>
      <c r="Q5401" s="21"/>
      <c r="R5401" s="21" t="str">
        <f>LEFT('2012-2022'!$P5401,4)</f>
        <v>2020</v>
      </c>
      <c r="S5401" s="21" t="s">
        <v>53</v>
      </c>
      <c r="T5401" s="21"/>
      <c r="U5401" s="21"/>
      <c r="V5401" s="21"/>
      <c r="W5401" s="27"/>
      <c r="X5401" s="27"/>
      <c r="Y5401" s="12"/>
    </row>
    <row r="5402" ht="15.75" customHeight="1">
      <c r="A5402" s="21">
        <v>3.2302295E7</v>
      </c>
      <c r="B5402" s="21" t="s">
        <v>30129</v>
      </c>
      <c r="C5402" s="21" t="s">
        <v>30130</v>
      </c>
      <c r="D5402" s="21" t="s">
        <v>30131</v>
      </c>
      <c r="E5402" s="21" t="s">
        <v>12921</v>
      </c>
      <c r="F5402" s="21" t="s">
        <v>2810</v>
      </c>
      <c r="G5402" s="21">
        <v>2020.0</v>
      </c>
      <c r="H5402" s="26">
        <v>43939.0</v>
      </c>
      <c r="I5402" s="21" t="s">
        <v>30132</v>
      </c>
      <c r="J5402" s="21"/>
      <c r="K5402" s="21" t="s">
        <v>30133</v>
      </c>
      <c r="L5402" s="21" t="str">
        <f>IF(ISNUMBER(VLOOKUP(A5402,EXCL,1,FALSE)),"Excluido",IF(ISNUMBER(VLOOKUP(A5402,POST,1,FALSE)),"PostAlerta",IF(ISNUMBER(VLOOKUP(A5402,PRE,1,FALSE)),"PreAlerta","")))</f>
        <v>PostAlerta</v>
      </c>
      <c r="M5402" s="21" t="str">
        <f>IF(ISNUMBER(A5402),(IF(ISNUMBER(VLOOKUP(A5402,KEYWORDS,1,FALSE)),"C/PalabrasClaves","S/PalabrasClaves")),"")</f>
        <v>S/PalabrasClaves</v>
      </c>
      <c r="N5402" s="21" t="str">
        <f t="shared" si="19"/>
        <v/>
      </c>
      <c r="O5402" s="21"/>
      <c r="P5402" s="21" t="s">
        <v>30134</v>
      </c>
      <c r="Q5402" s="21"/>
      <c r="R5402" s="21" t="str">
        <f>LEFT('2012-2022'!$P5402,4)</f>
        <v>2020</v>
      </c>
      <c r="S5402" s="21" t="s">
        <v>53</v>
      </c>
      <c r="T5402" s="21"/>
      <c r="U5402" s="21"/>
      <c r="V5402" s="21"/>
      <c r="W5402" s="27"/>
      <c r="X5402" s="27"/>
      <c r="Y5402" s="28"/>
    </row>
    <row r="5403" ht="15.75" customHeight="1">
      <c r="A5403" s="21">
        <v>3.2303196E7</v>
      </c>
      <c r="B5403" s="21" t="s">
        <v>30135</v>
      </c>
      <c r="C5403" s="21" t="s">
        <v>30136</v>
      </c>
      <c r="D5403" s="21" t="s">
        <v>30137</v>
      </c>
      <c r="E5403" s="21" t="s">
        <v>6143</v>
      </c>
      <c r="F5403" s="21" t="s">
        <v>368</v>
      </c>
      <c r="G5403" s="21">
        <v>2020.0</v>
      </c>
      <c r="H5403" s="26">
        <v>43940.0</v>
      </c>
      <c r="I5403" s="21" t="s">
        <v>30138</v>
      </c>
      <c r="J5403" s="21"/>
      <c r="K5403" s="21" t="s">
        <v>30139</v>
      </c>
      <c r="L5403" s="21" t="str">
        <f>IF(ISNUMBER(VLOOKUP(A5403,EXCL,1,FALSE)),"Excluido",IF(ISNUMBER(VLOOKUP(A5403,POST,1,FALSE)),"PostAlerta",IF(ISNUMBER(VLOOKUP(A5403,PRE,1,FALSE)),"PreAlerta","")))</f>
        <v>PostAlerta</v>
      </c>
      <c r="M5403" s="21" t="str">
        <f>IF(ISNUMBER(A5403),(IF(ISNUMBER(VLOOKUP(A5403,KEYWORDS,1,FALSE)),"C/PalabrasClaves","S/PalabrasClaves")),"")</f>
        <v>S/PalabrasClaves</v>
      </c>
      <c r="N5403" s="21" t="str">
        <f t="shared" si="19"/>
        <v/>
      </c>
      <c r="O5403" s="21"/>
      <c r="P5403" s="21" t="s">
        <v>30134</v>
      </c>
      <c r="Q5403" s="21"/>
      <c r="R5403" s="21" t="str">
        <f>LEFT('2012-2022'!$P5403,4)</f>
        <v>2020</v>
      </c>
      <c r="S5403" s="21" t="s">
        <v>53</v>
      </c>
      <c r="T5403" s="21"/>
      <c r="U5403" s="21"/>
      <c r="V5403" s="21"/>
      <c r="W5403" s="27"/>
      <c r="X5403" s="27"/>
      <c r="Y5403" s="12"/>
    </row>
    <row r="5404" ht="15.75" customHeight="1">
      <c r="A5404" s="21">
        <v>3.2306908E7</v>
      </c>
      <c r="B5404" s="21" t="s">
        <v>30140</v>
      </c>
      <c r="C5404" s="21" t="s">
        <v>30141</v>
      </c>
      <c r="D5404" s="21" t="s">
        <v>30142</v>
      </c>
      <c r="E5404" s="21" t="s">
        <v>30143</v>
      </c>
      <c r="F5404" s="21" t="s">
        <v>368</v>
      </c>
      <c r="G5404" s="21">
        <v>2020.0</v>
      </c>
      <c r="H5404" s="26">
        <v>43942.0</v>
      </c>
      <c r="I5404" s="21" t="s">
        <v>30144</v>
      </c>
      <c r="J5404" s="21"/>
      <c r="K5404" s="21" t="s">
        <v>30145</v>
      </c>
      <c r="L5404" s="21" t="str">
        <f>IF(ISNUMBER(VLOOKUP(A5404,EXCL,1,FALSE)),"Excluido",IF(ISNUMBER(VLOOKUP(A5404,POST,1,FALSE)),"PostAlerta",IF(ISNUMBER(VLOOKUP(A5404,PRE,1,FALSE)),"PreAlerta","")))</f>
        <v>PostAlerta</v>
      </c>
      <c r="M5404" s="21" t="str">
        <f>IF(ISNUMBER(A5404),(IF(ISNUMBER(VLOOKUP(A5404,KEYWORDS,1,FALSE)),"C/PalabrasClaves","S/PalabrasClaves")),"")</f>
        <v>S/PalabrasClaves</v>
      </c>
      <c r="N5404" s="21" t="str">
        <f t="shared" si="19"/>
        <v/>
      </c>
      <c r="O5404" s="21"/>
      <c r="P5404" s="21" t="s">
        <v>30146</v>
      </c>
      <c r="Q5404" s="21"/>
      <c r="R5404" s="21" t="str">
        <f>LEFT('2012-2022'!$P5404,4)</f>
        <v>2020</v>
      </c>
      <c r="S5404" s="21" t="s">
        <v>53</v>
      </c>
      <c r="T5404" s="21"/>
      <c r="U5404" s="21"/>
      <c r="V5404" s="21"/>
      <c r="W5404" s="27"/>
      <c r="X5404" s="27"/>
      <c r="Y5404" s="28"/>
    </row>
    <row r="5405" ht="15.75" customHeight="1">
      <c r="A5405" s="21">
        <v>3.2122896E7</v>
      </c>
      <c r="B5405" s="21" t="s">
        <v>30147</v>
      </c>
      <c r="C5405" s="21" t="s">
        <v>30148</v>
      </c>
      <c r="D5405" s="21" t="s">
        <v>30149</v>
      </c>
      <c r="E5405" s="21" t="s">
        <v>16546</v>
      </c>
      <c r="F5405" s="21" t="s">
        <v>4791</v>
      </c>
      <c r="G5405" s="21">
        <v>2020.0</v>
      </c>
      <c r="H5405" s="26">
        <v>43894.0</v>
      </c>
      <c r="I5405" s="21" t="s">
        <v>30150</v>
      </c>
      <c r="J5405" s="21"/>
      <c r="K5405" s="21" t="s">
        <v>30151</v>
      </c>
      <c r="L5405" s="21" t="str">
        <f>IF(ISNUMBER(VLOOKUP(A5405,EXCL,1,FALSE)),"Excluido",IF(ISNUMBER(VLOOKUP(A5405,POST,1,FALSE)),"PostAlerta",IF(ISNUMBER(VLOOKUP(A5405,PRE,1,FALSE)),"PreAlerta","")))</f>
        <v>PostAlerta</v>
      </c>
      <c r="M5405" s="21" t="str">
        <f>IF(ISNUMBER(A5405),(IF(ISNUMBER(VLOOKUP(A5405,KEYWORDS,1,FALSE)),"C/PalabrasClaves","S/PalabrasClaves")),"")</f>
        <v>C/PalabrasClaves</v>
      </c>
      <c r="N5405" s="21" t="str">
        <f t="shared" si="19"/>
        <v/>
      </c>
      <c r="O5405" s="21"/>
      <c r="P5405" s="21" t="s">
        <v>30152</v>
      </c>
      <c r="Q5405" s="21"/>
      <c r="R5405" s="21" t="str">
        <f>LEFT('2012-2022'!$P5405,4)</f>
        <v>2020</v>
      </c>
      <c r="S5405" s="21" t="s">
        <v>53</v>
      </c>
      <c r="T5405" s="21"/>
      <c r="U5405" s="21"/>
      <c r="V5405" s="21"/>
      <c r="W5405" s="27"/>
      <c r="X5405" s="27"/>
      <c r="Y5405" s="12"/>
    </row>
    <row r="5406" ht="15.75" customHeight="1">
      <c r="A5406" s="21">
        <v>3.2312285E7</v>
      </c>
      <c r="B5406" s="21" t="s">
        <v>30153</v>
      </c>
      <c r="C5406" s="21" t="s">
        <v>30154</v>
      </c>
      <c r="D5406" s="21" t="s">
        <v>30155</v>
      </c>
      <c r="E5406" s="21" t="s">
        <v>12496</v>
      </c>
      <c r="F5406" s="21" t="s">
        <v>332</v>
      </c>
      <c r="G5406" s="21">
        <v>2020.0</v>
      </c>
      <c r="H5406" s="26">
        <v>43943.0</v>
      </c>
      <c r="I5406" s="21" t="s">
        <v>30156</v>
      </c>
      <c r="J5406" s="21"/>
      <c r="K5406" s="21" t="s">
        <v>30157</v>
      </c>
      <c r="L5406" s="21" t="str">
        <f>IF(ISNUMBER(VLOOKUP(A5406,EXCL,1,FALSE)),"Excluido",IF(ISNUMBER(VLOOKUP(A5406,POST,1,FALSE)),"PostAlerta",IF(ISNUMBER(VLOOKUP(A5406,PRE,1,FALSE)),"PreAlerta","")))</f>
        <v>PostAlerta</v>
      </c>
      <c r="M5406" s="21" t="str">
        <f>IF(ISNUMBER(A5406),(IF(ISNUMBER(VLOOKUP(A5406,KEYWORDS,1,FALSE)),"C/PalabrasClaves","S/PalabrasClaves")),"")</f>
        <v>S/PalabrasClaves</v>
      </c>
      <c r="N5406" s="21" t="str">
        <f t="shared" si="19"/>
        <v/>
      </c>
      <c r="O5406" s="21"/>
      <c r="P5406" s="21" t="s">
        <v>30152</v>
      </c>
      <c r="Q5406" s="21"/>
      <c r="R5406" s="21" t="str">
        <f>LEFT('2012-2022'!$P5406,4)</f>
        <v>2020</v>
      </c>
      <c r="S5406" s="21" t="s">
        <v>53</v>
      </c>
      <c r="T5406" s="21"/>
      <c r="U5406" s="21"/>
      <c r="V5406" s="21"/>
      <c r="W5406" s="27"/>
      <c r="X5406" s="27"/>
      <c r="Y5406" s="28"/>
    </row>
    <row r="5407" ht="15.75" customHeight="1">
      <c r="A5407" s="21">
        <v>3.2312308E7</v>
      </c>
      <c r="B5407" s="21" t="s">
        <v>30158</v>
      </c>
      <c r="C5407" s="21" t="s">
        <v>30159</v>
      </c>
      <c r="D5407" s="21" t="s">
        <v>30160</v>
      </c>
      <c r="E5407" s="21" t="s">
        <v>30161</v>
      </c>
      <c r="F5407" s="21" t="s">
        <v>332</v>
      </c>
      <c r="G5407" s="21">
        <v>2020.0</v>
      </c>
      <c r="H5407" s="26">
        <v>43943.0</v>
      </c>
      <c r="I5407" s="21" t="s">
        <v>30162</v>
      </c>
      <c r="J5407" s="21"/>
      <c r="K5407" s="21" t="s">
        <v>30163</v>
      </c>
      <c r="L5407" s="21" t="str">
        <f>IF(ISNUMBER(VLOOKUP(A5407,EXCL,1,FALSE)),"Excluido",IF(ISNUMBER(VLOOKUP(A5407,POST,1,FALSE)),"PostAlerta",IF(ISNUMBER(VLOOKUP(A5407,PRE,1,FALSE)),"PreAlerta","")))</f>
        <v>PostAlerta</v>
      </c>
      <c r="M5407" s="21" t="str">
        <f>IF(ISNUMBER(A5407),(IF(ISNUMBER(VLOOKUP(A5407,KEYWORDS,1,FALSE)),"C/PalabrasClaves","S/PalabrasClaves")),"")</f>
        <v>S/PalabrasClaves</v>
      </c>
      <c r="N5407" s="21" t="str">
        <f t="shared" si="19"/>
        <v/>
      </c>
      <c r="O5407" s="21"/>
      <c r="P5407" s="21" t="s">
        <v>30152</v>
      </c>
      <c r="Q5407" s="21"/>
      <c r="R5407" s="21" t="str">
        <f>LEFT('2012-2022'!$P5407,4)</f>
        <v>2020</v>
      </c>
      <c r="S5407" s="21" t="s">
        <v>53</v>
      </c>
      <c r="T5407" s="21"/>
      <c r="U5407" s="21"/>
      <c r="V5407" s="21"/>
      <c r="W5407" s="27"/>
      <c r="X5407" s="27"/>
      <c r="Y5407" s="12"/>
    </row>
    <row r="5408" ht="15.75" customHeight="1">
      <c r="A5408" s="21">
        <v>3.2312323E7</v>
      </c>
      <c r="B5408" s="21" t="s">
        <v>30164</v>
      </c>
      <c r="C5408" s="21" t="s">
        <v>30165</v>
      </c>
      <c r="D5408" s="21" t="s">
        <v>30166</v>
      </c>
      <c r="E5408" s="21" t="s">
        <v>8701</v>
      </c>
      <c r="F5408" s="21" t="s">
        <v>332</v>
      </c>
      <c r="G5408" s="21">
        <v>2020.0</v>
      </c>
      <c r="H5408" s="26">
        <v>43943.0</v>
      </c>
      <c r="I5408" s="21" t="s">
        <v>30167</v>
      </c>
      <c r="J5408" s="21"/>
      <c r="K5408" s="21" t="s">
        <v>30168</v>
      </c>
      <c r="L5408" s="21" t="str">
        <f>IF(ISNUMBER(VLOOKUP(A5408,EXCL,1,FALSE)),"Excluido",IF(ISNUMBER(VLOOKUP(A5408,POST,1,FALSE)),"PostAlerta",IF(ISNUMBER(VLOOKUP(A5408,PRE,1,FALSE)),"PreAlerta","")))</f>
        <v>PostAlerta</v>
      </c>
      <c r="M5408" s="21" t="str">
        <f>IF(ISNUMBER(A5408),(IF(ISNUMBER(VLOOKUP(A5408,KEYWORDS,1,FALSE)),"C/PalabrasClaves","S/PalabrasClaves")),"")</f>
        <v>S/PalabrasClaves</v>
      </c>
      <c r="N5408" s="21" t="str">
        <f t="shared" si="19"/>
        <v/>
      </c>
      <c r="O5408" s="21"/>
      <c r="P5408" s="21" t="s">
        <v>30152</v>
      </c>
      <c r="Q5408" s="21"/>
      <c r="R5408" s="21" t="str">
        <f>LEFT('2012-2022'!$P5408,4)</f>
        <v>2020</v>
      </c>
      <c r="S5408" s="21" t="s">
        <v>53</v>
      </c>
      <c r="T5408" s="21"/>
      <c r="U5408" s="21"/>
      <c r="V5408" s="21"/>
      <c r="W5408" s="27"/>
      <c r="X5408" s="27"/>
      <c r="Y5408" s="28"/>
    </row>
    <row r="5409" ht="15.75" customHeight="1">
      <c r="A5409" s="21">
        <v>3.2317318E7</v>
      </c>
      <c r="B5409" s="21" t="s">
        <v>30169</v>
      </c>
      <c r="C5409" s="21" t="s">
        <v>30170</v>
      </c>
      <c r="D5409" s="21" t="s">
        <v>30171</v>
      </c>
      <c r="E5409" s="21" t="s">
        <v>20184</v>
      </c>
      <c r="F5409" s="21" t="s">
        <v>7946</v>
      </c>
      <c r="G5409" s="21">
        <v>2020.0</v>
      </c>
      <c r="H5409" s="26">
        <v>43944.0</v>
      </c>
      <c r="I5409" s="21" t="s">
        <v>30172</v>
      </c>
      <c r="J5409" s="21"/>
      <c r="K5409" s="21" t="s">
        <v>30173</v>
      </c>
      <c r="L5409" s="21" t="str">
        <f>IF(ISNUMBER(VLOOKUP(A5409,EXCL,1,FALSE)),"Excluido",IF(ISNUMBER(VLOOKUP(A5409,POST,1,FALSE)),"PostAlerta",IF(ISNUMBER(VLOOKUP(A5409,PRE,1,FALSE)),"PreAlerta","")))</f>
        <v>PostAlerta</v>
      </c>
      <c r="M5409" s="21" t="str">
        <f>IF(ISNUMBER(A5409),(IF(ISNUMBER(VLOOKUP(A5409,KEYWORDS,1,FALSE)),"C/PalabrasClaves","S/PalabrasClaves")),"")</f>
        <v>C/PalabrasClaves</v>
      </c>
      <c r="N5409" s="21" t="str">
        <f t="shared" si="19"/>
        <v/>
      </c>
      <c r="O5409" s="21"/>
      <c r="P5409" s="21" t="s">
        <v>30152</v>
      </c>
      <c r="Q5409" s="21"/>
      <c r="R5409" s="21" t="str">
        <f>LEFT('2012-2022'!$P5409,4)</f>
        <v>2020</v>
      </c>
      <c r="S5409" s="21" t="s">
        <v>53</v>
      </c>
      <c r="T5409" s="21"/>
      <c r="U5409" s="21"/>
      <c r="V5409" s="21"/>
      <c r="W5409" s="27"/>
      <c r="X5409" s="27"/>
      <c r="Y5409" s="12"/>
    </row>
    <row r="5410" ht="15.75" customHeight="1">
      <c r="A5410" s="21">
        <v>3.2132188E7</v>
      </c>
      <c r="B5410" s="21" t="s">
        <v>30174</v>
      </c>
      <c r="C5410" s="21" t="s">
        <v>30175</v>
      </c>
      <c r="D5410" s="21" t="s">
        <v>30176</v>
      </c>
      <c r="E5410" s="21" t="s">
        <v>30177</v>
      </c>
      <c r="F5410" s="21" t="s">
        <v>175</v>
      </c>
      <c r="G5410" s="21">
        <v>2020.0</v>
      </c>
      <c r="H5410" s="26">
        <v>43896.0</v>
      </c>
      <c r="I5410" s="21" t="s">
        <v>30178</v>
      </c>
      <c r="J5410" s="21"/>
      <c r="K5410" s="21" t="s">
        <v>30179</v>
      </c>
      <c r="L5410" s="21" t="str">
        <f>IF(ISNUMBER(VLOOKUP(A5410,EXCL,1,FALSE)),"Excluido",IF(ISNUMBER(VLOOKUP(A5410,POST,1,FALSE)),"PostAlerta",IF(ISNUMBER(VLOOKUP(A5410,PRE,1,FALSE)),"PreAlerta","")))</f>
        <v>PostAlerta</v>
      </c>
      <c r="M5410" s="21" t="str">
        <f>IF(ISNUMBER(A5410),(IF(ISNUMBER(VLOOKUP(A5410,KEYWORDS,1,FALSE)),"C/PalabrasClaves","S/PalabrasClaves")),"")</f>
        <v>C/PalabrasClaves</v>
      </c>
      <c r="N5410" s="21" t="str">
        <f t="shared" si="19"/>
        <v/>
      </c>
      <c r="O5410" s="21"/>
      <c r="P5410" s="21" t="s">
        <v>30180</v>
      </c>
      <c r="Q5410" s="21"/>
      <c r="R5410" s="21" t="str">
        <f>LEFT('2012-2022'!$P5410,4)</f>
        <v>2020</v>
      </c>
      <c r="S5410" s="21" t="s">
        <v>53</v>
      </c>
      <c r="T5410" s="21"/>
      <c r="U5410" s="21"/>
      <c r="V5410" s="21"/>
      <c r="W5410" s="27"/>
      <c r="X5410" s="27"/>
      <c r="Y5410" s="28"/>
    </row>
    <row r="5411" ht="15.75" customHeight="1">
      <c r="A5411" s="21">
        <v>3.2132189E7</v>
      </c>
      <c r="B5411" s="21" t="s">
        <v>30181</v>
      </c>
      <c r="C5411" s="21" t="s">
        <v>30182</v>
      </c>
      <c r="D5411" s="21" t="s">
        <v>30183</v>
      </c>
      <c r="E5411" s="21" t="s">
        <v>22089</v>
      </c>
      <c r="F5411" s="21" t="s">
        <v>175</v>
      </c>
      <c r="G5411" s="21">
        <v>2020.0</v>
      </c>
      <c r="H5411" s="26">
        <v>43896.0</v>
      </c>
      <c r="I5411" s="21" t="s">
        <v>30184</v>
      </c>
      <c r="J5411" s="21"/>
      <c r="K5411" s="21" t="s">
        <v>30185</v>
      </c>
      <c r="L5411" s="21" t="str">
        <f>IF(ISNUMBER(VLOOKUP(A5411,EXCL,1,FALSE)),"Excluido",IF(ISNUMBER(VLOOKUP(A5411,POST,1,FALSE)),"PostAlerta",IF(ISNUMBER(VLOOKUP(A5411,PRE,1,FALSE)),"PreAlerta","")))</f>
        <v>PostAlerta</v>
      </c>
      <c r="M5411" s="21" t="str">
        <f>IF(ISNUMBER(A5411),(IF(ISNUMBER(VLOOKUP(A5411,KEYWORDS,1,FALSE)),"C/PalabrasClaves","S/PalabrasClaves")),"")</f>
        <v>S/PalabrasClaves</v>
      </c>
      <c r="N5411" s="21" t="str">
        <f t="shared" si="19"/>
        <v/>
      </c>
      <c r="O5411" s="21"/>
      <c r="P5411" s="21" t="s">
        <v>30180</v>
      </c>
      <c r="Q5411" s="21"/>
      <c r="R5411" s="21" t="str">
        <f>LEFT('2012-2022'!$P5411,4)</f>
        <v>2020</v>
      </c>
      <c r="S5411" s="21" t="s">
        <v>53</v>
      </c>
      <c r="T5411" s="21"/>
      <c r="U5411" s="21"/>
      <c r="V5411" s="21"/>
      <c r="W5411" s="27"/>
      <c r="X5411" s="27"/>
      <c r="Y5411" s="12"/>
    </row>
    <row r="5412" ht="15.75" customHeight="1">
      <c r="A5412" s="21">
        <v>3.2351785E7</v>
      </c>
      <c r="B5412" s="21" t="s">
        <v>30186</v>
      </c>
      <c r="C5412" s="21" t="s">
        <v>30187</v>
      </c>
      <c r="D5412" s="21" t="s">
        <v>30188</v>
      </c>
      <c r="E5412" s="21" t="s">
        <v>30189</v>
      </c>
      <c r="F5412" s="21" t="s">
        <v>8200</v>
      </c>
      <c r="G5412" s="21">
        <v>2020.0</v>
      </c>
      <c r="H5412" s="26">
        <v>43952.0</v>
      </c>
      <c r="I5412" s="21" t="s">
        <v>30190</v>
      </c>
      <c r="J5412" s="21"/>
      <c r="K5412" s="21" t="s">
        <v>30191</v>
      </c>
      <c r="L5412" s="21" t="str">
        <f>IF(ISNUMBER(VLOOKUP(A5412,EXCL,1,FALSE)),"Excluido",IF(ISNUMBER(VLOOKUP(A5412,POST,1,FALSE)),"PostAlerta",IF(ISNUMBER(VLOOKUP(A5412,PRE,1,FALSE)),"PreAlerta","")))</f>
        <v>PostAlerta</v>
      </c>
      <c r="M5412" s="21" t="str">
        <f>IF(ISNUMBER(A5412),(IF(ISNUMBER(VLOOKUP(A5412,KEYWORDS,1,FALSE)),"C/PalabrasClaves","S/PalabrasClaves")),"")</f>
        <v>S/PalabrasClaves</v>
      </c>
      <c r="N5412" s="21" t="str">
        <f t="shared" si="19"/>
        <v/>
      </c>
      <c r="O5412" s="21"/>
      <c r="P5412" s="21" t="s">
        <v>30180</v>
      </c>
      <c r="Q5412" s="21"/>
      <c r="R5412" s="21" t="str">
        <f>LEFT('2012-2022'!$P5412,4)</f>
        <v>2020</v>
      </c>
      <c r="S5412" s="21" t="s">
        <v>53</v>
      </c>
      <c r="T5412" s="21"/>
      <c r="U5412" s="21"/>
      <c r="V5412" s="21"/>
      <c r="W5412" s="27"/>
      <c r="X5412" s="27"/>
      <c r="Y5412" s="28"/>
    </row>
    <row r="5413" ht="15.75" customHeight="1">
      <c r="A5413" s="21">
        <v>3.2332817E7</v>
      </c>
      <c r="B5413" s="21" t="s">
        <v>30192</v>
      </c>
      <c r="C5413" s="21" t="s">
        <v>30193</v>
      </c>
      <c r="D5413" s="21" t="s">
        <v>30194</v>
      </c>
      <c r="E5413" s="21" t="s">
        <v>30195</v>
      </c>
      <c r="F5413" s="21" t="s">
        <v>5609</v>
      </c>
      <c r="G5413" s="21">
        <v>2020.0</v>
      </c>
      <c r="H5413" s="26">
        <v>43947.0</v>
      </c>
      <c r="I5413" s="21" t="s">
        <v>30196</v>
      </c>
      <c r="J5413" s="21"/>
      <c r="K5413" s="21" t="s">
        <v>30197</v>
      </c>
      <c r="L5413" s="21" t="str">
        <f>IF(ISNUMBER(VLOOKUP(A5413,EXCL,1,FALSE)),"Excluido",IF(ISNUMBER(VLOOKUP(A5413,POST,1,FALSE)),"PostAlerta",IF(ISNUMBER(VLOOKUP(A5413,PRE,1,FALSE)),"PreAlerta","")))</f>
        <v>PostAlerta</v>
      </c>
      <c r="M5413" s="21" t="str">
        <f>IF(ISNUMBER(A5413),(IF(ISNUMBER(VLOOKUP(A5413,KEYWORDS,1,FALSE)),"C/PalabrasClaves","S/PalabrasClaves")),"")</f>
        <v>S/PalabrasClaves</v>
      </c>
      <c r="N5413" s="21" t="str">
        <f t="shared" si="19"/>
        <v/>
      </c>
      <c r="O5413" s="21"/>
      <c r="P5413" s="21" t="s">
        <v>30198</v>
      </c>
      <c r="Q5413" s="21"/>
      <c r="R5413" s="21" t="str">
        <f>LEFT('2012-2022'!$P5413,4)</f>
        <v>2020</v>
      </c>
      <c r="S5413" s="21" t="s">
        <v>53</v>
      </c>
      <c r="T5413" s="21"/>
      <c r="U5413" s="21"/>
      <c r="V5413" s="21"/>
      <c r="W5413" s="27"/>
      <c r="X5413" s="27"/>
      <c r="Y5413" s="12"/>
    </row>
    <row r="5414" ht="15.75" customHeight="1">
      <c r="A5414" s="21">
        <v>3.234927E7</v>
      </c>
      <c r="B5414" s="21" t="s">
        <v>30199</v>
      </c>
      <c r="C5414" s="21" t="s">
        <v>30200</v>
      </c>
      <c r="D5414" s="21" t="s">
        <v>30201</v>
      </c>
      <c r="E5414" s="21" t="s">
        <v>30202</v>
      </c>
      <c r="F5414" s="21" t="s">
        <v>15421</v>
      </c>
      <c r="G5414" s="21">
        <v>2020.0</v>
      </c>
      <c r="H5414" s="26">
        <v>43952.0</v>
      </c>
      <c r="I5414" s="21" t="s">
        <v>30203</v>
      </c>
      <c r="J5414" s="21"/>
      <c r="K5414" s="21" t="s">
        <v>30204</v>
      </c>
      <c r="L5414" s="21" t="str">
        <f>IF(ISNUMBER(VLOOKUP(A5414,EXCL,1,FALSE)),"Excluido",IF(ISNUMBER(VLOOKUP(A5414,POST,1,FALSE)),"PostAlerta",IF(ISNUMBER(VLOOKUP(A5414,PRE,1,FALSE)),"PreAlerta","")))</f>
        <v>PostAlerta</v>
      </c>
      <c r="M5414" s="21" t="str">
        <f>IF(ISNUMBER(A5414),(IF(ISNUMBER(VLOOKUP(A5414,KEYWORDS,1,FALSE)),"C/PalabrasClaves","S/PalabrasClaves")),"")</f>
        <v>S/PalabrasClaves</v>
      </c>
      <c r="N5414" s="21" t="str">
        <f t="shared" si="19"/>
        <v/>
      </c>
      <c r="O5414" s="21"/>
      <c r="P5414" s="21" t="s">
        <v>30205</v>
      </c>
      <c r="Q5414" s="21"/>
      <c r="R5414" s="21" t="str">
        <f>LEFT('2012-2022'!$P5414,4)</f>
        <v>2020</v>
      </c>
      <c r="S5414" s="21" t="s">
        <v>53</v>
      </c>
      <c r="T5414" s="21"/>
      <c r="U5414" s="21"/>
      <c r="V5414" s="21"/>
      <c r="W5414" s="27"/>
      <c r="X5414" s="27"/>
      <c r="Y5414" s="28"/>
    </row>
    <row r="5415" ht="15.75" customHeight="1">
      <c r="A5415" s="21">
        <v>3.2350359E7</v>
      </c>
      <c r="B5415" s="21" t="s">
        <v>30206</v>
      </c>
      <c r="C5415" s="21" t="s">
        <v>30207</v>
      </c>
      <c r="D5415" s="21" t="s">
        <v>30208</v>
      </c>
      <c r="E5415" s="21" t="s">
        <v>24144</v>
      </c>
      <c r="F5415" s="21" t="s">
        <v>5609</v>
      </c>
      <c r="G5415" s="21">
        <v>2020.0</v>
      </c>
      <c r="H5415" s="26">
        <v>43952.0</v>
      </c>
      <c r="I5415" s="21" t="s">
        <v>30209</v>
      </c>
      <c r="J5415" s="21"/>
      <c r="K5415" s="21" t="s">
        <v>30210</v>
      </c>
      <c r="L5415" s="21" t="str">
        <f>IF(ISNUMBER(VLOOKUP(A5415,EXCL,1,FALSE)),"Excluido",IF(ISNUMBER(VLOOKUP(A5415,POST,1,FALSE)),"PostAlerta",IF(ISNUMBER(VLOOKUP(A5415,PRE,1,FALSE)),"PreAlerta","")))</f>
        <v>PostAlerta</v>
      </c>
      <c r="M5415" s="21" t="str">
        <f>IF(ISNUMBER(A5415),(IF(ISNUMBER(VLOOKUP(A5415,KEYWORDS,1,FALSE)),"C/PalabrasClaves","S/PalabrasClaves")),"")</f>
        <v>S/PalabrasClaves</v>
      </c>
      <c r="N5415" s="21" t="str">
        <f t="shared" si="19"/>
        <v/>
      </c>
      <c r="O5415" s="21"/>
      <c r="P5415" s="21" t="s">
        <v>30211</v>
      </c>
      <c r="Q5415" s="21"/>
      <c r="R5415" s="21" t="str">
        <f>LEFT('2012-2022'!$P5415,4)</f>
        <v>2020</v>
      </c>
      <c r="S5415" s="21" t="s">
        <v>53</v>
      </c>
      <c r="T5415" s="21"/>
      <c r="U5415" s="21"/>
      <c r="V5415" s="21"/>
      <c r="W5415" s="27"/>
      <c r="X5415" s="27"/>
      <c r="Y5415" s="12"/>
    </row>
    <row r="5416" ht="15.75" customHeight="1">
      <c r="A5416" s="21">
        <v>3.086467E7</v>
      </c>
      <c r="B5416" s="21" t="s">
        <v>30212</v>
      </c>
      <c r="C5416" s="21" t="s">
        <v>30213</v>
      </c>
      <c r="D5416" s="21" t="s">
        <v>30214</v>
      </c>
      <c r="E5416" s="21" t="s">
        <v>22487</v>
      </c>
      <c r="F5416" s="21" t="s">
        <v>11836</v>
      </c>
      <c r="G5416" s="21">
        <v>2020.0</v>
      </c>
      <c r="H5416" s="26">
        <v>43538.0</v>
      </c>
      <c r="I5416" s="21" t="s">
        <v>30215</v>
      </c>
      <c r="J5416" s="21"/>
      <c r="K5416" s="21" t="s">
        <v>30216</v>
      </c>
      <c r="L5416" s="21" t="str">
        <f>IF(ISNUMBER(VLOOKUP(A5416,EXCL,1,FALSE)),"Excluido",IF(ISNUMBER(VLOOKUP(A5416,POST,1,FALSE)),"PostAlerta",IF(ISNUMBER(VLOOKUP(A5416,PRE,1,FALSE)),"PreAlerta","")))</f>
        <v>PostAlerta</v>
      </c>
      <c r="M5416" s="21" t="str">
        <f>IF(ISNUMBER(A5416),(IF(ISNUMBER(VLOOKUP(A5416,KEYWORDS,1,FALSE)),"C/PalabrasClaves","S/PalabrasClaves")),"")</f>
        <v>S/PalabrasClaves</v>
      </c>
      <c r="N5416" s="21" t="str">
        <f t="shared" si="19"/>
        <v/>
      </c>
      <c r="O5416" s="21"/>
      <c r="P5416" s="21" t="s">
        <v>30217</v>
      </c>
      <c r="Q5416" s="21"/>
      <c r="R5416" s="21" t="str">
        <f>LEFT('2012-2022'!$P5416,4)</f>
        <v>2020</v>
      </c>
      <c r="S5416" s="21" t="s">
        <v>53</v>
      </c>
      <c r="T5416" s="21"/>
      <c r="U5416" s="21"/>
      <c r="V5416" s="21"/>
      <c r="W5416" s="27"/>
      <c r="X5416" s="27"/>
      <c r="Y5416" s="28"/>
    </row>
    <row r="5417" ht="15.75" customHeight="1">
      <c r="A5417" s="21">
        <v>3.2353058E7</v>
      </c>
      <c r="B5417" s="21" t="s">
        <v>30218</v>
      </c>
      <c r="C5417" s="21" t="s">
        <v>30219</v>
      </c>
      <c r="D5417" s="21" t="s">
        <v>30220</v>
      </c>
      <c r="E5417" s="21" t="s">
        <v>30221</v>
      </c>
      <c r="F5417" s="21" t="s">
        <v>1789</v>
      </c>
      <c r="G5417" s="21">
        <v>2020.0</v>
      </c>
      <c r="H5417" s="26">
        <v>43952.0</v>
      </c>
      <c r="I5417" s="21" t="s">
        <v>30222</v>
      </c>
      <c r="J5417" s="21"/>
      <c r="K5417" s="21" t="s">
        <v>30223</v>
      </c>
      <c r="L5417" s="21" t="str">
        <f>IF(ISNUMBER(VLOOKUP(A5417,EXCL,1,FALSE)),"Excluido",IF(ISNUMBER(VLOOKUP(A5417,POST,1,FALSE)),"PostAlerta",IF(ISNUMBER(VLOOKUP(A5417,PRE,1,FALSE)),"PreAlerta","")))</f>
        <v>PostAlerta</v>
      </c>
      <c r="M5417" s="21" t="str">
        <f>IF(ISNUMBER(A5417),(IF(ISNUMBER(VLOOKUP(A5417,KEYWORDS,1,FALSE)),"C/PalabrasClaves","S/PalabrasClaves")),"")</f>
        <v>S/PalabrasClaves</v>
      </c>
      <c r="N5417" s="21" t="str">
        <f t="shared" si="19"/>
        <v/>
      </c>
      <c r="O5417" s="21"/>
      <c r="P5417" s="21" t="s">
        <v>30217</v>
      </c>
      <c r="Q5417" s="21"/>
      <c r="R5417" s="21" t="str">
        <f>LEFT('2012-2022'!$P5417,4)</f>
        <v>2020</v>
      </c>
      <c r="S5417" s="21" t="s">
        <v>53</v>
      </c>
      <c r="T5417" s="21"/>
      <c r="U5417" s="21"/>
      <c r="V5417" s="21"/>
      <c r="W5417" s="27"/>
      <c r="X5417" s="27"/>
      <c r="Y5417" s="12"/>
    </row>
    <row r="5418" ht="15.75" customHeight="1">
      <c r="A5418" s="21">
        <v>3.2354342E7</v>
      </c>
      <c r="B5418" s="21" t="s">
        <v>30224</v>
      </c>
      <c r="C5418" s="21" t="s">
        <v>30225</v>
      </c>
      <c r="D5418" s="21" t="s">
        <v>30226</v>
      </c>
      <c r="E5418" s="21" t="s">
        <v>30227</v>
      </c>
      <c r="F5418" s="21" t="s">
        <v>332</v>
      </c>
      <c r="G5418" s="21">
        <v>2020.0</v>
      </c>
      <c r="H5418" s="26">
        <v>43953.0</v>
      </c>
      <c r="I5418" s="21" t="s">
        <v>30228</v>
      </c>
      <c r="J5418" s="21"/>
      <c r="K5418" s="21" t="s">
        <v>30229</v>
      </c>
      <c r="L5418" s="21" t="str">
        <f>IF(ISNUMBER(VLOOKUP(A5418,EXCL,1,FALSE)),"Excluido",IF(ISNUMBER(VLOOKUP(A5418,POST,1,FALSE)),"PostAlerta",IF(ISNUMBER(VLOOKUP(A5418,PRE,1,FALSE)),"PreAlerta","")))</f>
        <v>PostAlerta</v>
      </c>
      <c r="M5418" s="21" t="str">
        <f>IF(ISNUMBER(A5418),(IF(ISNUMBER(VLOOKUP(A5418,KEYWORDS,1,FALSE)),"C/PalabrasClaves","S/PalabrasClaves")),"")</f>
        <v>S/PalabrasClaves</v>
      </c>
      <c r="N5418" s="21" t="str">
        <f t="shared" si="19"/>
        <v/>
      </c>
      <c r="O5418" s="21"/>
      <c r="P5418" s="21" t="s">
        <v>30217</v>
      </c>
      <c r="Q5418" s="21"/>
      <c r="R5418" s="21" t="str">
        <f>LEFT('2012-2022'!$P5418,4)</f>
        <v>2020</v>
      </c>
      <c r="S5418" s="21" t="s">
        <v>53</v>
      </c>
      <c r="T5418" s="21"/>
      <c r="U5418" s="21"/>
      <c r="V5418" s="21"/>
      <c r="W5418" s="27"/>
      <c r="X5418" s="27"/>
      <c r="Y5418" s="28"/>
    </row>
    <row r="5419" ht="15.75" customHeight="1">
      <c r="A5419" s="21">
        <v>3.1543352E7</v>
      </c>
      <c r="B5419" s="21" t="s">
        <v>30230</v>
      </c>
      <c r="C5419" s="21" t="s">
        <v>30231</v>
      </c>
      <c r="D5419" s="21" t="s">
        <v>30232</v>
      </c>
      <c r="E5419" s="21" t="s">
        <v>30233</v>
      </c>
      <c r="F5419" s="21" t="s">
        <v>30234</v>
      </c>
      <c r="G5419" s="21">
        <v>2020.0</v>
      </c>
      <c r="H5419" s="26">
        <v>43732.0</v>
      </c>
      <c r="I5419" s="21" t="s">
        <v>30235</v>
      </c>
      <c r="J5419" s="21"/>
      <c r="K5419" s="21" t="s">
        <v>30236</v>
      </c>
      <c r="L5419" s="21" t="str">
        <f>IF(ISNUMBER(VLOOKUP(A5419,EXCL,1,FALSE)),"Excluido",IF(ISNUMBER(VLOOKUP(A5419,POST,1,FALSE)),"PostAlerta",IF(ISNUMBER(VLOOKUP(A5419,PRE,1,FALSE)),"PreAlerta","")))</f>
        <v>PostAlerta</v>
      </c>
      <c r="M5419" s="21" t="str">
        <f>IF(ISNUMBER(A5419),(IF(ISNUMBER(VLOOKUP(A5419,KEYWORDS,1,FALSE)),"C/PalabrasClaves","S/PalabrasClaves")),"")</f>
        <v>S/PalabrasClaves</v>
      </c>
      <c r="N5419" s="21" t="str">
        <f t="shared" si="19"/>
        <v/>
      </c>
      <c r="O5419" s="21"/>
      <c r="P5419" s="21" t="s">
        <v>30237</v>
      </c>
      <c r="Q5419" s="21"/>
      <c r="R5419" s="21" t="str">
        <f>LEFT('2012-2022'!$P5419,4)</f>
        <v>2020</v>
      </c>
      <c r="S5419" s="21" t="s">
        <v>56</v>
      </c>
      <c r="T5419" s="21"/>
      <c r="U5419" s="21"/>
      <c r="V5419" s="21"/>
      <c r="W5419" s="27"/>
      <c r="X5419" s="27"/>
      <c r="Y5419" s="12"/>
    </row>
    <row r="5420" ht="15.75" customHeight="1">
      <c r="A5420" s="21">
        <v>3.1820073E7</v>
      </c>
      <c r="B5420" s="21" t="s">
        <v>30238</v>
      </c>
      <c r="C5420" s="21" t="s">
        <v>30239</v>
      </c>
      <c r="D5420" s="21" t="s">
        <v>30240</v>
      </c>
      <c r="E5420" s="21" t="s">
        <v>24766</v>
      </c>
      <c r="F5420" s="21" t="s">
        <v>1449</v>
      </c>
      <c r="G5420" s="21">
        <v>2020.0</v>
      </c>
      <c r="H5420" s="26">
        <v>43810.0</v>
      </c>
      <c r="I5420" s="21"/>
      <c r="J5420" s="21"/>
      <c r="K5420" s="21" t="s">
        <v>30241</v>
      </c>
      <c r="L5420" s="21" t="str">
        <f>IF(ISNUMBER(VLOOKUP(A5420,EXCL,1,FALSE)),"Excluido",IF(ISNUMBER(VLOOKUP(A5420,POST,1,FALSE)),"PostAlerta",IF(ISNUMBER(VLOOKUP(A5420,PRE,1,FALSE)),"PreAlerta","")))</f>
        <v>PostAlerta</v>
      </c>
      <c r="M5420" s="21" t="str">
        <f>IF(ISNUMBER(A5420),(IF(ISNUMBER(VLOOKUP(A5420,KEYWORDS,1,FALSE)),"C/PalabrasClaves","S/PalabrasClaves")),"")</f>
        <v>S/PalabrasClaves</v>
      </c>
      <c r="N5420" s="21" t="str">
        <f t="shared" si="19"/>
        <v/>
      </c>
      <c r="O5420" s="21"/>
      <c r="P5420" s="21" t="s">
        <v>30237</v>
      </c>
      <c r="Q5420" s="21"/>
      <c r="R5420" s="21" t="str">
        <f>LEFT('2012-2022'!$P5420,4)</f>
        <v>2020</v>
      </c>
      <c r="S5420" s="21" t="s">
        <v>56</v>
      </c>
      <c r="T5420" s="21"/>
      <c r="U5420" s="21"/>
      <c r="V5420" s="21"/>
      <c r="W5420" s="27"/>
      <c r="X5420" s="27"/>
      <c r="Y5420" s="28"/>
    </row>
    <row r="5421" ht="15.75" customHeight="1">
      <c r="A5421" s="21">
        <v>3.1841654E7</v>
      </c>
      <c r="B5421" s="21" t="s">
        <v>30242</v>
      </c>
      <c r="C5421" s="21" t="s">
        <v>30243</v>
      </c>
      <c r="D5421" s="21" t="s">
        <v>30244</v>
      </c>
      <c r="E5421" s="21" t="s">
        <v>7797</v>
      </c>
      <c r="F5421" s="21" t="s">
        <v>151</v>
      </c>
      <c r="G5421" s="21">
        <v>2020.0</v>
      </c>
      <c r="H5421" s="26">
        <v>43816.0</v>
      </c>
      <c r="I5421" s="21"/>
      <c r="J5421" s="21"/>
      <c r="K5421" s="21" t="s">
        <v>30245</v>
      </c>
      <c r="L5421" s="21" t="str">
        <f>IF(ISNUMBER(VLOOKUP(A5421,EXCL,1,FALSE)),"Excluido",IF(ISNUMBER(VLOOKUP(A5421,POST,1,FALSE)),"PostAlerta",IF(ISNUMBER(VLOOKUP(A5421,PRE,1,FALSE)),"PreAlerta","")))</f>
        <v>PostAlerta</v>
      </c>
      <c r="M5421" s="21" t="str">
        <f>IF(ISNUMBER(A5421),(IF(ISNUMBER(VLOOKUP(A5421,KEYWORDS,1,FALSE)),"C/PalabrasClaves","S/PalabrasClaves")),"")</f>
        <v>S/PalabrasClaves</v>
      </c>
      <c r="N5421" s="21" t="str">
        <f t="shared" si="19"/>
        <v/>
      </c>
      <c r="O5421" s="21"/>
      <c r="P5421" s="21" t="s">
        <v>30237</v>
      </c>
      <c r="Q5421" s="21"/>
      <c r="R5421" s="21" t="str">
        <f>LEFT('2012-2022'!$P5421,4)</f>
        <v>2020</v>
      </c>
      <c r="S5421" s="21" t="s">
        <v>56</v>
      </c>
      <c r="T5421" s="21"/>
      <c r="U5421" s="21"/>
      <c r="V5421" s="21"/>
      <c r="W5421" s="27"/>
      <c r="X5421" s="27"/>
      <c r="Y5421" s="12"/>
    </row>
    <row r="5422" ht="15.75" customHeight="1">
      <c r="A5422" s="21">
        <v>3.1848755E7</v>
      </c>
      <c r="B5422" s="21" t="s">
        <v>30246</v>
      </c>
      <c r="C5422" s="21" t="s">
        <v>30247</v>
      </c>
      <c r="D5422" s="21" t="s">
        <v>30248</v>
      </c>
      <c r="E5422" s="21" t="s">
        <v>30249</v>
      </c>
      <c r="F5422" s="21" t="s">
        <v>4711</v>
      </c>
      <c r="G5422" s="21">
        <v>2020.0</v>
      </c>
      <c r="H5422" s="26">
        <v>43818.0</v>
      </c>
      <c r="I5422" s="21"/>
      <c r="J5422" s="21"/>
      <c r="K5422" s="21" t="s">
        <v>30250</v>
      </c>
      <c r="L5422" s="21" t="str">
        <f>IF(ISNUMBER(VLOOKUP(A5422,EXCL,1,FALSE)),"Excluido",IF(ISNUMBER(VLOOKUP(A5422,POST,1,FALSE)),"PostAlerta",IF(ISNUMBER(VLOOKUP(A5422,PRE,1,FALSE)),"PreAlerta","")))</f>
        <v>PostAlerta</v>
      </c>
      <c r="M5422" s="21" t="str">
        <f>IF(ISNUMBER(A5422),(IF(ISNUMBER(VLOOKUP(A5422,KEYWORDS,1,FALSE)),"C/PalabrasClaves","S/PalabrasClaves")),"")</f>
        <v>S/PalabrasClaves</v>
      </c>
      <c r="N5422" s="21" t="str">
        <f t="shared" si="19"/>
        <v/>
      </c>
      <c r="O5422" s="21"/>
      <c r="P5422" s="21" t="s">
        <v>30237</v>
      </c>
      <c r="Q5422" s="21"/>
      <c r="R5422" s="21" t="str">
        <f>LEFT('2012-2022'!$P5422,4)</f>
        <v>2020</v>
      </c>
      <c r="S5422" s="21" t="s">
        <v>56</v>
      </c>
      <c r="T5422" s="21"/>
      <c r="U5422" s="21"/>
      <c r="V5422" s="21"/>
      <c r="W5422" s="27"/>
      <c r="X5422" s="27"/>
      <c r="Y5422" s="28"/>
    </row>
    <row r="5423" ht="15.75" customHeight="1">
      <c r="A5423" s="21">
        <v>3.1880098E7</v>
      </c>
      <c r="B5423" s="21" t="s">
        <v>30251</v>
      </c>
      <c r="C5423" s="21" t="s">
        <v>30252</v>
      </c>
      <c r="D5423" s="21" t="s">
        <v>30253</v>
      </c>
      <c r="E5423" s="21" t="s">
        <v>30254</v>
      </c>
      <c r="F5423" s="21" t="s">
        <v>884</v>
      </c>
      <c r="G5423" s="21">
        <v>2020.0</v>
      </c>
      <c r="H5423" s="26">
        <v>43827.0</v>
      </c>
      <c r="I5423" s="21"/>
      <c r="J5423" s="21"/>
      <c r="K5423" s="21" t="s">
        <v>30255</v>
      </c>
      <c r="L5423" s="21" t="str">
        <f>IF(ISNUMBER(VLOOKUP(A5423,EXCL,1,FALSE)),"Excluido",IF(ISNUMBER(VLOOKUP(A5423,POST,1,FALSE)),"PostAlerta",IF(ISNUMBER(VLOOKUP(A5423,PRE,1,FALSE)),"PreAlerta","")))</f>
        <v>PostAlerta</v>
      </c>
      <c r="M5423" s="21" t="str">
        <f>IF(ISNUMBER(A5423),(IF(ISNUMBER(VLOOKUP(A5423,KEYWORDS,1,FALSE)),"C/PalabrasClaves","S/PalabrasClaves")),"")</f>
        <v>S/PalabrasClaves</v>
      </c>
      <c r="N5423" s="21" t="str">
        <f t="shared" si="19"/>
        <v/>
      </c>
      <c r="O5423" s="21"/>
      <c r="P5423" s="21" t="s">
        <v>30237</v>
      </c>
      <c r="Q5423" s="21"/>
      <c r="R5423" s="21" t="str">
        <f>LEFT('2012-2022'!$P5423,4)</f>
        <v>2020</v>
      </c>
      <c r="S5423" s="21" t="s">
        <v>56</v>
      </c>
      <c r="T5423" s="21"/>
      <c r="U5423" s="21"/>
      <c r="V5423" s="21"/>
      <c r="W5423" s="27"/>
      <c r="X5423" s="27"/>
      <c r="Y5423" s="12"/>
    </row>
    <row r="5424" ht="15.75" customHeight="1">
      <c r="A5424" s="21">
        <v>3.1883908E7</v>
      </c>
      <c r="B5424" s="21" t="s">
        <v>30256</v>
      </c>
      <c r="C5424" s="21" t="s">
        <v>30257</v>
      </c>
      <c r="D5424" s="21" t="s">
        <v>30258</v>
      </c>
      <c r="E5424" s="21" t="s">
        <v>30259</v>
      </c>
      <c r="F5424" s="21" t="s">
        <v>496</v>
      </c>
      <c r="G5424" s="21">
        <v>2020.0</v>
      </c>
      <c r="H5424" s="26">
        <v>43829.0</v>
      </c>
      <c r="I5424" s="21"/>
      <c r="J5424" s="21"/>
      <c r="K5424" s="21" t="s">
        <v>30260</v>
      </c>
      <c r="L5424" s="21" t="str">
        <f>IF(ISNUMBER(VLOOKUP(A5424,EXCL,1,FALSE)),"Excluido",IF(ISNUMBER(VLOOKUP(A5424,POST,1,FALSE)),"PostAlerta",IF(ISNUMBER(VLOOKUP(A5424,PRE,1,FALSE)),"PreAlerta","")))</f>
        <v>PostAlerta</v>
      </c>
      <c r="M5424" s="21" t="str">
        <f>IF(ISNUMBER(A5424),(IF(ISNUMBER(VLOOKUP(A5424,KEYWORDS,1,FALSE)),"C/PalabrasClaves","S/PalabrasClaves")),"")</f>
        <v>S/PalabrasClaves</v>
      </c>
      <c r="N5424" s="21" t="str">
        <f t="shared" si="19"/>
        <v/>
      </c>
      <c r="O5424" s="21"/>
      <c r="P5424" s="21" t="s">
        <v>30237</v>
      </c>
      <c r="Q5424" s="21"/>
      <c r="R5424" s="21" t="str">
        <f>LEFT('2012-2022'!$P5424,4)</f>
        <v>2020</v>
      </c>
      <c r="S5424" s="21" t="s">
        <v>56</v>
      </c>
      <c r="T5424" s="21"/>
      <c r="U5424" s="21"/>
      <c r="V5424" s="21"/>
      <c r="W5424" s="27"/>
      <c r="X5424" s="27"/>
      <c r="Y5424" s="28"/>
    </row>
    <row r="5425" ht="15.75" customHeight="1">
      <c r="A5425" s="21">
        <v>3.1904432E7</v>
      </c>
      <c r="B5425" s="21" t="s">
        <v>30261</v>
      </c>
      <c r="C5425" s="21" t="s">
        <v>30262</v>
      </c>
      <c r="D5425" s="21" t="s">
        <v>30263</v>
      </c>
      <c r="E5425" s="21" t="s">
        <v>30264</v>
      </c>
      <c r="F5425" s="21" t="s">
        <v>14451</v>
      </c>
      <c r="G5425" s="21">
        <v>2020.0</v>
      </c>
      <c r="H5425" s="26">
        <v>43837.0</v>
      </c>
      <c r="I5425" s="21"/>
      <c r="J5425" s="21"/>
      <c r="K5425" s="21" t="s">
        <v>30265</v>
      </c>
      <c r="L5425" s="21" t="str">
        <f>IF(ISNUMBER(VLOOKUP(A5425,EXCL,1,FALSE)),"Excluido",IF(ISNUMBER(VLOOKUP(A5425,POST,1,FALSE)),"PostAlerta",IF(ISNUMBER(VLOOKUP(A5425,PRE,1,FALSE)),"PreAlerta","")))</f>
        <v>PostAlerta</v>
      </c>
      <c r="M5425" s="21" t="str">
        <f>IF(ISNUMBER(A5425),(IF(ISNUMBER(VLOOKUP(A5425,KEYWORDS,1,FALSE)),"C/PalabrasClaves","S/PalabrasClaves")),"")</f>
        <v>S/PalabrasClaves</v>
      </c>
      <c r="N5425" s="21" t="str">
        <f t="shared" si="19"/>
        <v/>
      </c>
      <c r="O5425" s="21"/>
      <c r="P5425" s="21" t="s">
        <v>30237</v>
      </c>
      <c r="Q5425" s="21"/>
      <c r="R5425" s="21" t="str">
        <f>LEFT('2012-2022'!$P5425,4)</f>
        <v>2020</v>
      </c>
      <c r="S5425" s="21" t="s">
        <v>56</v>
      </c>
      <c r="T5425" s="21"/>
      <c r="U5425" s="21"/>
      <c r="V5425" s="21"/>
      <c r="W5425" s="27"/>
      <c r="X5425" s="27"/>
      <c r="Y5425" s="12"/>
    </row>
    <row r="5426" ht="15.75" customHeight="1">
      <c r="A5426" s="21">
        <v>3.1924501E7</v>
      </c>
      <c r="B5426" s="21" t="s">
        <v>30266</v>
      </c>
      <c r="C5426" s="21" t="s">
        <v>30267</v>
      </c>
      <c r="D5426" s="21" t="s">
        <v>30268</v>
      </c>
      <c r="E5426" s="21" t="s">
        <v>30269</v>
      </c>
      <c r="F5426" s="21" t="s">
        <v>496</v>
      </c>
      <c r="G5426" s="21">
        <v>2020.0</v>
      </c>
      <c r="H5426" s="26">
        <v>43842.0</v>
      </c>
      <c r="I5426" s="21"/>
      <c r="J5426" s="21"/>
      <c r="K5426" s="21" t="s">
        <v>30270</v>
      </c>
      <c r="L5426" s="21" t="str">
        <f>IF(ISNUMBER(VLOOKUP(A5426,EXCL,1,FALSE)),"Excluido",IF(ISNUMBER(VLOOKUP(A5426,POST,1,FALSE)),"PostAlerta",IF(ISNUMBER(VLOOKUP(A5426,PRE,1,FALSE)),"PreAlerta","")))</f>
        <v>PostAlerta</v>
      </c>
      <c r="M5426" s="21" t="str">
        <f>IF(ISNUMBER(A5426),(IF(ISNUMBER(VLOOKUP(A5426,KEYWORDS,1,FALSE)),"C/PalabrasClaves","S/PalabrasClaves")),"")</f>
        <v>S/PalabrasClaves</v>
      </c>
      <c r="N5426" s="21" t="str">
        <f t="shared" si="19"/>
        <v/>
      </c>
      <c r="O5426" s="21"/>
      <c r="P5426" s="21" t="s">
        <v>30237</v>
      </c>
      <c r="Q5426" s="21"/>
      <c r="R5426" s="21" t="str">
        <f>LEFT('2012-2022'!$P5426,4)</f>
        <v>2020</v>
      </c>
      <c r="S5426" s="21" t="s">
        <v>56</v>
      </c>
      <c r="T5426" s="21"/>
      <c r="U5426" s="21"/>
      <c r="V5426" s="21"/>
      <c r="W5426" s="27"/>
      <c r="X5426" s="27"/>
      <c r="Y5426" s="28"/>
    </row>
    <row r="5427" ht="15.75" customHeight="1">
      <c r="A5427" s="21">
        <v>3.1935354E7</v>
      </c>
      <c r="B5427" s="21" t="s">
        <v>30271</v>
      </c>
      <c r="C5427" s="21" t="s">
        <v>30272</v>
      </c>
      <c r="D5427" s="21" t="s">
        <v>30273</v>
      </c>
      <c r="E5427" s="21" t="s">
        <v>13645</v>
      </c>
      <c r="F5427" s="21" t="s">
        <v>2712</v>
      </c>
      <c r="G5427" s="21">
        <v>2020.0</v>
      </c>
      <c r="H5427" s="26">
        <v>43845.0</v>
      </c>
      <c r="I5427" s="21"/>
      <c r="J5427" s="21"/>
      <c r="K5427" s="21" t="s">
        <v>30274</v>
      </c>
      <c r="L5427" s="21" t="str">
        <f>IF(ISNUMBER(VLOOKUP(A5427,EXCL,1,FALSE)),"Excluido",IF(ISNUMBER(VLOOKUP(A5427,POST,1,FALSE)),"PostAlerta",IF(ISNUMBER(VLOOKUP(A5427,PRE,1,FALSE)),"PreAlerta","")))</f>
        <v>PostAlerta</v>
      </c>
      <c r="M5427" s="21" t="str">
        <f>IF(ISNUMBER(A5427),(IF(ISNUMBER(VLOOKUP(A5427,KEYWORDS,1,FALSE)),"C/PalabrasClaves","S/PalabrasClaves")),"")</f>
        <v>S/PalabrasClaves</v>
      </c>
      <c r="N5427" s="21" t="str">
        <f t="shared" si="19"/>
        <v/>
      </c>
      <c r="O5427" s="21"/>
      <c r="P5427" s="21" t="s">
        <v>30237</v>
      </c>
      <c r="Q5427" s="21"/>
      <c r="R5427" s="21" t="str">
        <f>LEFT('2012-2022'!$P5427,4)</f>
        <v>2020</v>
      </c>
      <c r="S5427" s="21" t="s">
        <v>56</v>
      </c>
      <c r="T5427" s="21"/>
      <c r="U5427" s="21"/>
      <c r="V5427" s="21"/>
      <c r="W5427" s="27"/>
      <c r="X5427" s="27"/>
      <c r="Y5427" s="12"/>
    </row>
    <row r="5428" ht="15.75" customHeight="1">
      <c r="A5428" s="21">
        <v>3.1953063E7</v>
      </c>
      <c r="B5428" s="21" t="s">
        <v>30275</v>
      </c>
      <c r="C5428" s="21" t="s">
        <v>30276</v>
      </c>
      <c r="D5428" s="21" t="s">
        <v>30277</v>
      </c>
      <c r="E5428" s="21" t="s">
        <v>30278</v>
      </c>
      <c r="F5428" s="21" t="s">
        <v>2712</v>
      </c>
      <c r="G5428" s="21">
        <v>2020.0</v>
      </c>
      <c r="H5428" s="26">
        <v>43849.0</v>
      </c>
      <c r="I5428" s="21"/>
      <c r="J5428" s="21"/>
      <c r="K5428" s="21" t="s">
        <v>30279</v>
      </c>
      <c r="L5428" s="21" t="str">
        <f>IF(ISNUMBER(VLOOKUP(A5428,EXCL,1,FALSE)),"Excluido",IF(ISNUMBER(VLOOKUP(A5428,POST,1,FALSE)),"PostAlerta",IF(ISNUMBER(VLOOKUP(A5428,PRE,1,FALSE)),"PreAlerta","")))</f>
        <v>PostAlerta</v>
      </c>
      <c r="M5428" s="21" t="str">
        <f>IF(ISNUMBER(A5428),(IF(ISNUMBER(VLOOKUP(A5428,KEYWORDS,1,FALSE)),"C/PalabrasClaves","S/PalabrasClaves")),"")</f>
        <v>S/PalabrasClaves</v>
      </c>
      <c r="N5428" s="21" t="str">
        <f t="shared" si="19"/>
        <v/>
      </c>
      <c r="O5428" s="21"/>
      <c r="P5428" s="21" t="s">
        <v>30237</v>
      </c>
      <c r="Q5428" s="21"/>
      <c r="R5428" s="21" t="str">
        <f>LEFT('2012-2022'!$P5428,4)</f>
        <v>2020</v>
      </c>
      <c r="S5428" s="21" t="s">
        <v>56</v>
      </c>
      <c r="T5428" s="21"/>
      <c r="U5428" s="21"/>
      <c r="V5428" s="21"/>
      <c r="W5428" s="27"/>
      <c r="X5428" s="27"/>
      <c r="Y5428" s="28"/>
    </row>
    <row r="5429" ht="15.75" customHeight="1">
      <c r="A5429" s="21">
        <v>3.1955452E7</v>
      </c>
      <c r="B5429" s="21" t="s">
        <v>30280</v>
      </c>
      <c r="C5429" s="21" t="s">
        <v>30281</v>
      </c>
      <c r="D5429" s="21" t="s">
        <v>30282</v>
      </c>
      <c r="E5429" s="21" t="s">
        <v>30283</v>
      </c>
      <c r="F5429" s="21" t="s">
        <v>30284</v>
      </c>
      <c r="G5429" s="21">
        <v>2020.0</v>
      </c>
      <c r="H5429" s="26">
        <v>43850.0</v>
      </c>
      <c r="I5429" s="21"/>
      <c r="J5429" s="21"/>
      <c r="K5429" s="21" t="s">
        <v>30285</v>
      </c>
      <c r="L5429" s="21" t="str">
        <f>IF(ISNUMBER(VLOOKUP(A5429,EXCL,1,FALSE)),"Excluido",IF(ISNUMBER(VLOOKUP(A5429,POST,1,FALSE)),"PostAlerta",IF(ISNUMBER(VLOOKUP(A5429,PRE,1,FALSE)),"PreAlerta","")))</f>
        <v>Excluido</v>
      </c>
      <c r="M5429" s="21" t="str">
        <f>IF(ISNUMBER(A5429),(IF(ISNUMBER(VLOOKUP(A5429,KEYWORDS,1,FALSE)),"C/PalabrasClaves","S/PalabrasClaves")),"")</f>
        <v>S/PalabrasClaves</v>
      </c>
      <c r="N5429" s="21" t="str">
        <f t="shared" si="19"/>
        <v/>
      </c>
      <c r="O5429" s="21"/>
      <c r="P5429" s="21" t="s">
        <v>30237</v>
      </c>
      <c r="Q5429" s="21"/>
      <c r="R5429" s="21" t="str">
        <f>LEFT('2012-2022'!$P5429,4)</f>
        <v>2020</v>
      </c>
      <c r="S5429" s="21" t="s">
        <v>56</v>
      </c>
      <c r="T5429" s="21"/>
      <c r="U5429" s="21"/>
      <c r="V5429" s="21"/>
      <c r="W5429" s="27"/>
      <c r="X5429" s="27"/>
      <c r="Y5429" s="12"/>
    </row>
    <row r="5430" ht="15.75" customHeight="1">
      <c r="A5430" s="21">
        <v>3.1964592E7</v>
      </c>
      <c r="B5430" s="21" t="s">
        <v>30286</v>
      </c>
      <c r="C5430" s="21" t="s">
        <v>26090</v>
      </c>
      <c r="D5430" s="21" t="s">
        <v>30287</v>
      </c>
      <c r="E5430" s="21" t="s">
        <v>6662</v>
      </c>
      <c r="F5430" s="21" t="s">
        <v>496</v>
      </c>
      <c r="G5430" s="21">
        <v>2020.0</v>
      </c>
      <c r="H5430" s="26">
        <v>43853.0</v>
      </c>
      <c r="I5430" s="21"/>
      <c r="J5430" s="21"/>
      <c r="K5430" s="21" t="s">
        <v>30288</v>
      </c>
      <c r="L5430" s="21" t="str">
        <f>IF(ISNUMBER(VLOOKUP(A5430,EXCL,1,FALSE)),"Excluido",IF(ISNUMBER(VLOOKUP(A5430,POST,1,FALSE)),"PostAlerta",IF(ISNUMBER(VLOOKUP(A5430,PRE,1,FALSE)),"PreAlerta","")))</f>
        <v>PostAlerta</v>
      </c>
      <c r="M5430" s="21" t="str">
        <f>IF(ISNUMBER(A5430),(IF(ISNUMBER(VLOOKUP(A5430,KEYWORDS,1,FALSE)),"C/PalabrasClaves","S/PalabrasClaves")),"")</f>
        <v>S/PalabrasClaves</v>
      </c>
      <c r="N5430" s="21" t="str">
        <f t="shared" si="19"/>
        <v/>
      </c>
      <c r="O5430" s="21"/>
      <c r="P5430" s="21" t="s">
        <v>30237</v>
      </c>
      <c r="Q5430" s="21"/>
      <c r="R5430" s="21" t="str">
        <f>LEFT('2012-2022'!$P5430,4)</f>
        <v>2020</v>
      </c>
      <c r="S5430" s="21" t="s">
        <v>56</v>
      </c>
      <c r="T5430" s="21"/>
      <c r="U5430" s="21"/>
      <c r="V5430" s="21"/>
      <c r="W5430" s="27"/>
      <c r="X5430" s="27"/>
      <c r="Y5430" s="28"/>
    </row>
    <row r="5431" ht="15.75" customHeight="1">
      <c r="A5431" s="21">
        <v>3.1983628E7</v>
      </c>
      <c r="B5431" s="21" t="s">
        <v>30289</v>
      </c>
      <c r="C5431" s="21" t="s">
        <v>30290</v>
      </c>
      <c r="D5431" s="21" t="s">
        <v>30291</v>
      </c>
      <c r="E5431" s="21" t="s">
        <v>30292</v>
      </c>
      <c r="F5431" s="21" t="s">
        <v>496</v>
      </c>
      <c r="G5431" s="21">
        <v>2020.0</v>
      </c>
      <c r="H5431" s="26">
        <v>43858.0</v>
      </c>
      <c r="I5431" s="21"/>
      <c r="J5431" s="21"/>
      <c r="K5431" s="21" t="s">
        <v>30293</v>
      </c>
      <c r="L5431" s="21" t="str">
        <f>IF(ISNUMBER(VLOOKUP(A5431,EXCL,1,FALSE)),"Excluido",IF(ISNUMBER(VLOOKUP(A5431,POST,1,FALSE)),"PostAlerta",IF(ISNUMBER(VLOOKUP(A5431,PRE,1,FALSE)),"PreAlerta","")))</f>
        <v>PostAlerta</v>
      </c>
      <c r="M5431" s="21" t="str">
        <f>IF(ISNUMBER(A5431),(IF(ISNUMBER(VLOOKUP(A5431,KEYWORDS,1,FALSE)),"C/PalabrasClaves","S/PalabrasClaves")),"")</f>
        <v>S/PalabrasClaves</v>
      </c>
      <c r="N5431" s="21" t="str">
        <f t="shared" si="19"/>
        <v/>
      </c>
      <c r="O5431" s="21"/>
      <c r="P5431" s="21" t="s">
        <v>30237</v>
      </c>
      <c r="Q5431" s="21"/>
      <c r="R5431" s="21" t="str">
        <f>LEFT('2012-2022'!$P5431,4)</f>
        <v>2020</v>
      </c>
      <c r="S5431" s="21" t="s">
        <v>56</v>
      </c>
      <c r="T5431" s="21"/>
      <c r="U5431" s="21"/>
      <c r="V5431" s="21"/>
      <c r="W5431" s="27"/>
      <c r="X5431" s="27"/>
      <c r="Y5431" s="12"/>
    </row>
    <row r="5432" ht="15.75" customHeight="1">
      <c r="A5432" s="21">
        <v>3.1984654E7</v>
      </c>
      <c r="B5432" s="21" t="s">
        <v>30294</v>
      </c>
      <c r="C5432" s="21" t="s">
        <v>30295</v>
      </c>
      <c r="D5432" s="21" t="s">
        <v>30296</v>
      </c>
      <c r="E5432" s="21" t="s">
        <v>22922</v>
      </c>
      <c r="F5432" s="21" t="s">
        <v>1763</v>
      </c>
      <c r="G5432" s="21">
        <v>2020.0</v>
      </c>
      <c r="H5432" s="26">
        <v>43858.0</v>
      </c>
      <c r="I5432" s="21" t="s">
        <v>30297</v>
      </c>
      <c r="J5432" s="21" t="s">
        <v>30298</v>
      </c>
      <c r="K5432" s="21" t="s">
        <v>30299</v>
      </c>
      <c r="L5432" s="21" t="str">
        <f>IF(ISNUMBER(VLOOKUP(A5432,EXCL,1,FALSE)),"Excluido",IF(ISNUMBER(VLOOKUP(A5432,POST,1,FALSE)),"PostAlerta",IF(ISNUMBER(VLOOKUP(A5432,PRE,1,FALSE)),"PreAlerta","")))</f>
        <v>PostAlerta</v>
      </c>
      <c r="M5432" s="21" t="str">
        <f>IF(ISNUMBER(A5432),(IF(ISNUMBER(VLOOKUP(A5432,KEYWORDS,1,FALSE)),"C/PalabrasClaves","S/PalabrasClaves")),"")</f>
        <v>S/PalabrasClaves</v>
      </c>
      <c r="N5432" s="21" t="str">
        <f t="shared" si="19"/>
        <v/>
      </c>
      <c r="O5432" s="21"/>
      <c r="P5432" s="21" t="s">
        <v>30237</v>
      </c>
      <c r="Q5432" s="21"/>
      <c r="R5432" s="21" t="str">
        <f>LEFT('2012-2022'!$P5432,4)</f>
        <v>2020</v>
      </c>
      <c r="S5432" s="21" t="s">
        <v>56</v>
      </c>
      <c r="T5432" s="21"/>
      <c r="U5432" s="21"/>
      <c r="V5432" s="21"/>
      <c r="W5432" s="27"/>
      <c r="X5432" s="27"/>
      <c r="Y5432" s="28"/>
    </row>
    <row r="5433" ht="15.75" customHeight="1">
      <c r="A5433" s="21">
        <v>3.1987818E7</v>
      </c>
      <c r="B5433" s="21" t="s">
        <v>30300</v>
      </c>
      <c r="C5433" s="21" t="s">
        <v>30301</v>
      </c>
      <c r="D5433" s="21" t="s">
        <v>30302</v>
      </c>
      <c r="E5433" s="21" t="s">
        <v>5140</v>
      </c>
      <c r="F5433" s="21" t="s">
        <v>496</v>
      </c>
      <c r="G5433" s="21">
        <v>2020.0</v>
      </c>
      <c r="H5433" s="26">
        <v>43859.0</v>
      </c>
      <c r="I5433" s="21"/>
      <c r="J5433" s="21"/>
      <c r="K5433" s="21" t="s">
        <v>30303</v>
      </c>
      <c r="L5433" s="21" t="str">
        <f>IF(ISNUMBER(VLOOKUP(A5433,EXCL,1,FALSE)),"Excluido",IF(ISNUMBER(VLOOKUP(A5433,POST,1,FALSE)),"PostAlerta",IF(ISNUMBER(VLOOKUP(A5433,PRE,1,FALSE)),"PreAlerta","")))</f>
        <v>PostAlerta</v>
      </c>
      <c r="M5433" s="21" t="str">
        <f>IF(ISNUMBER(A5433),(IF(ISNUMBER(VLOOKUP(A5433,KEYWORDS,1,FALSE)),"C/PalabrasClaves","S/PalabrasClaves")),"")</f>
        <v>S/PalabrasClaves</v>
      </c>
      <c r="N5433" s="21" t="str">
        <f t="shared" si="19"/>
        <v/>
      </c>
      <c r="O5433" s="21"/>
      <c r="P5433" s="21" t="s">
        <v>30237</v>
      </c>
      <c r="Q5433" s="21"/>
      <c r="R5433" s="21" t="str">
        <f>LEFT('2012-2022'!$P5433,4)</f>
        <v>2020</v>
      </c>
      <c r="S5433" s="21" t="s">
        <v>56</v>
      </c>
      <c r="T5433" s="21"/>
      <c r="U5433" s="21"/>
      <c r="V5433" s="21"/>
      <c r="W5433" s="27"/>
      <c r="X5433" s="27"/>
      <c r="Y5433" s="12"/>
    </row>
    <row r="5434" ht="15.75" customHeight="1">
      <c r="A5434" s="21">
        <v>3.2001158E7</v>
      </c>
      <c r="B5434" s="21" t="s">
        <v>30304</v>
      </c>
      <c r="C5434" s="21" t="s">
        <v>30305</v>
      </c>
      <c r="D5434" s="21" t="s">
        <v>30306</v>
      </c>
      <c r="E5434" s="21" t="s">
        <v>30307</v>
      </c>
      <c r="F5434" s="21" t="s">
        <v>496</v>
      </c>
      <c r="G5434" s="21">
        <v>2020.0</v>
      </c>
      <c r="H5434" s="26">
        <v>43862.0</v>
      </c>
      <c r="I5434" s="21"/>
      <c r="J5434" s="21"/>
      <c r="K5434" s="21" t="s">
        <v>30308</v>
      </c>
      <c r="L5434" s="21" t="str">
        <f>IF(ISNUMBER(VLOOKUP(A5434,EXCL,1,FALSE)),"Excluido",IF(ISNUMBER(VLOOKUP(A5434,POST,1,FALSE)),"PostAlerta",IF(ISNUMBER(VLOOKUP(A5434,PRE,1,FALSE)),"PreAlerta","")))</f>
        <v>PostAlerta</v>
      </c>
      <c r="M5434" s="21" t="str">
        <f>IF(ISNUMBER(A5434),(IF(ISNUMBER(VLOOKUP(A5434,KEYWORDS,1,FALSE)),"C/PalabrasClaves","S/PalabrasClaves")),"")</f>
        <v>S/PalabrasClaves</v>
      </c>
      <c r="N5434" s="21" t="str">
        <f t="shared" si="19"/>
        <v/>
      </c>
      <c r="O5434" s="21"/>
      <c r="P5434" s="21" t="s">
        <v>30237</v>
      </c>
      <c r="Q5434" s="21"/>
      <c r="R5434" s="21" t="str">
        <f>LEFT('2012-2022'!$P5434,4)</f>
        <v>2020</v>
      </c>
      <c r="S5434" s="21" t="s">
        <v>56</v>
      </c>
      <c r="T5434" s="21"/>
      <c r="U5434" s="21"/>
      <c r="V5434" s="21"/>
      <c r="W5434" s="27"/>
      <c r="X5434" s="27"/>
      <c r="Y5434" s="28"/>
    </row>
    <row r="5435" ht="15.75" customHeight="1">
      <c r="A5435" s="21">
        <v>3.2005627E7</v>
      </c>
      <c r="B5435" s="21" t="s">
        <v>30309</v>
      </c>
      <c r="C5435" s="21" t="s">
        <v>30310</v>
      </c>
      <c r="D5435" s="21" t="s">
        <v>30311</v>
      </c>
      <c r="E5435" s="21" t="s">
        <v>30312</v>
      </c>
      <c r="F5435" s="21" t="s">
        <v>496</v>
      </c>
      <c r="G5435" s="21">
        <v>2020.0</v>
      </c>
      <c r="H5435" s="26">
        <v>43863.0</v>
      </c>
      <c r="I5435" s="21"/>
      <c r="J5435" s="21"/>
      <c r="K5435" s="21" t="s">
        <v>30313</v>
      </c>
      <c r="L5435" s="21" t="str">
        <f>IF(ISNUMBER(VLOOKUP(A5435,EXCL,1,FALSE)),"Excluido",IF(ISNUMBER(VLOOKUP(A5435,POST,1,FALSE)),"PostAlerta",IF(ISNUMBER(VLOOKUP(A5435,PRE,1,FALSE)),"PreAlerta","")))</f>
        <v>PostAlerta</v>
      </c>
      <c r="M5435" s="21" t="str">
        <f>IF(ISNUMBER(A5435),(IF(ISNUMBER(VLOOKUP(A5435,KEYWORDS,1,FALSE)),"C/PalabrasClaves","S/PalabrasClaves")),"")</f>
        <v>S/PalabrasClaves</v>
      </c>
      <c r="N5435" s="21" t="str">
        <f t="shared" si="19"/>
        <v/>
      </c>
      <c r="O5435" s="21"/>
      <c r="P5435" s="21" t="s">
        <v>30237</v>
      </c>
      <c r="Q5435" s="21"/>
      <c r="R5435" s="21" t="str">
        <f>LEFT('2012-2022'!$P5435,4)</f>
        <v>2020</v>
      </c>
      <c r="S5435" s="21" t="s">
        <v>56</v>
      </c>
      <c r="T5435" s="21"/>
      <c r="U5435" s="21"/>
      <c r="V5435" s="21"/>
      <c r="W5435" s="27"/>
      <c r="X5435" s="27"/>
      <c r="Y5435" s="12"/>
    </row>
    <row r="5436" ht="15.75" customHeight="1">
      <c r="A5436" s="21">
        <v>3.2030839E7</v>
      </c>
      <c r="B5436" s="21" t="s">
        <v>30314</v>
      </c>
      <c r="C5436" s="21" t="s">
        <v>30315</v>
      </c>
      <c r="D5436" s="21" t="s">
        <v>30316</v>
      </c>
      <c r="E5436" s="21" t="s">
        <v>30317</v>
      </c>
      <c r="F5436" s="21" t="s">
        <v>1259</v>
      </c>
      <c r="G5436" s="21">
        <v>2020.0</v>
      </c>
      <c r="H5436" s="26">
        <v>43869.0</v>
      </c>
      <c r="I5436" s="21" t="s">
        <v>30318</v>
      </c>
      <c r="J5436" s="21"/>
      <c r="K5436" s="21" t="s">
        <v>30319</v>
      </c>
      <c r="L5436" s="21" t="str">
        <f>IF(ISNUMBER(VLOOKUP(A5436,EXCL,1,FALSE)),"Excluido",IF(ISNUMBER(VLOOKUP(A5436,POST,1,FALSE)),"PostAlerta",IF(ISNUMBER(VLOOKUP(A5436,PRE,1,FALSE)),"PreAlerta","")))</f>
        <v>PostAlerta</v>
      </c>
      <c r="M5436" s="21" t="str">
        <f>IF(ISNUMBER(A5436),(IF(ISNUMBER(VLOOKUP(A5436,KEYWORDS,1,FALSE)),"C/PalabrasClaves","S/PalabrasClaves")),"")</f>
        <v>S/PalabrasClaves</v>
      </c>
      <c r="N5436" s="21" t="str">
        <f t="shared" si="19"/>
        <v/>
      </c>
      <c r="O5436" s="21"/>
      <c r="P5436" s="21" t="s">
        <v>30237</v>
      </c>
      <c r="Q5436" s="21"/>
      <c r="R5436" s="21" t="str">
        <f>LEFT('2012-2022'!$P5436,4)</f>
        <v>2020</v>
      </c>
      <c r="S5436" s="21" t="s">
        <v>56</v>
      </c>
      <c r="T5436" s="21"/>
      <c r="U5436" s="21"/>
      <c r="V5436" s="21"/>
      <c r="W5436" s="27"/>
      <c r="X5436" s="27"/>
      <c r="Y5436" s="28"/>
    </row>
    <row r="5437" ht="15.75" customHeight="1">
      <c r="A5437" s="21">
        <v>3.2035054E7</v>
      </c>
      <c r="B5437" s="21" t="s">
        <v>30320</v>
      </c>
      <c r="C5437" s="21" t="s">
        <v>30321</v>
      </c>
      <c r="D5437" s="21" t="s">
        <v>30322</v>
      </c>
      <c r="E5437" s="21" t="s">
        <v>30323</v>
      </c>
      <c r="F5437" s="21" t="s">
        <v>2712</v>
      </c>
      <c r="G5437" s="21">
        <v>2020.0</v>
      </c>
      <c r="H5437" s="26">
        <v>43870.0</v>
      </c>
      <c r="I5437" s="21"/>
      <c r="J5437" s="21"/>
      <c r="K5437" s="21" t="s">
        <v>30324</v>
      </c>
      <c r="L5437" s="21" t="str">
        <f>IF(ISNUMBER(VLOOKUP(A5437,EXCL,1,FALSE)),"Excluido",IF(ISNUMBER(VLOOKUP(A5437,POST,1,FALSE)),"PostAlerta",IF(ISNUMBER(VLOOKUP(A5437,PRE,1,FALSE)),"PreAlerta","")))</f>
        <v>PostAlerta</v>
      </c>
      <c r="M5437" s="21" t="str">
        <f>IF(ISNUMBER(A5437),(IF(ISNUMBER(VLOOKUP(A5437,KEYWORDS,1,FALSE)),"C/PalabrasClaves","S/PalabrasClaves")),"")</f>
        <v>S/PalabrasClaves</v>
      </c>
      <c r="N5437" s="21" t="str">
        <f t="shared" si="19"/>
        <v/>
      </c>
      <c r="O5437" s="21"/>
      <c r="P5437" s="21" t="s">
        <v>30237</v>
      </c>
      <c r="Q5437" s="21"/>
      <c r="R5437" s="21" t="str">
        <f>LEFT('2012-2022'!$P5437,4)</f>
        <v>2020</v>
      </c>
      <c r="S5437" s="21" t="s">
        <v>56</v>
      </c>
      <c r="T5437" s="21"/>
      <c r="U5437" s="21"/>
      <c r="V5437" s="21"/>
      <c r="W5437" s="27"/>
      <c r="X5437" s="27"/>
      <c r="Y5437" s="12"/>
    </row>
    <row r="5438" ht="15.75" customHeight="1">
      <c r="A5438" s="21">
        <v>3.2035897E7</v>
      </c>
      <c r="B5438" s="21" t="s">
        <v>30325</v>
      </c>
      <c r="C5438" s="21" t="s">
        <v>30326</v>
      </c>
      <c r="D5438" s="21" t="s">
        <v>30327</v>
      </c>
      <c r="E5438" s="21" t="s">
        <v>30328</v>
      </c>
      <c r="F5438" s="21" t="s">
        <v>496</v>
      </c>
      <c r="G5438" s="21">
        <v>2020.0</v>
      </c>
      <c r="H5438" s="26">
        <v>43871.0</v>
      </c>
      <c r="I5438" s="21"/>
      <c r="J5438" s="21"/>
      <c r="K5438" s="21" t="s">
        <v>30329</v>
      </c>
      <c r="L5438" s="21" t="str">
        <f>IF(ISNUMBER(VLOOKUP(A5438,EXCL,1,FALSE)),"Excluido",IF(ISNUMBER(VLOOKUP(A5438,POST,1,FALSE)),"PostAlerta",IF(ISNUMBER(VLOOKUP(A5438,PRE,1,FALSE)),"PreAlerta","")))</f>
        <v>PostAlerta</v>
      </c>
      <c r="M5438" s="21" t="str">
        <f>IF(ISNUMBER(A5438),(IF(ISNUMBER(VLOOKUP(A5438,KEYWORDS,1,FALSE)),"C/PalabrasClaves","S/PalabrasClaves")),"")</f>
        <v>S/PalabrasClaves</v>
      </c>
      <c r="N5438" s="21" t="str">
        <f t="shared" si="19"/>
        <v/>
      </c>
      <c r="O5438" s="21"/>
      <c r="P5438" s="21" t="s">
        <v>30237</v>
      </c>
      <c r="Q5438" s="21"/>
      <c r="R5438" s="21" t="str">
        <f>LEFT('2012-2022'!$P5438,4)</f>
        <v>2020</v>
      </c>
      <c r="S5438" s="21" t="s">
        <v>56</v>
      </c>
      <c r="T5438" s="21"/>
      <c r="U5438" s="21"/>
      <c r="V5438" s="21"/>
      <c r="W5438" s="27"/>
      <c r="X5438" s="27"/>
      <c r="Y5438" s="28"/>
    </row>
    <row r="5439" ht="15.75" customHeight="1">
      <c r="A5439" s="21">
        <v>3.2037097E7</v>
      </c>
      <c r="B5439" s="21" t="s">
        <v>30330</v>
      </c>
      <c r="C5439" s="21" t="s">
        <v>30331</v>
      </c>
      <c r="D5439" s="21" t="s">
        <v>30332</v>
      </c>
      <c r="E5439" s="21" t="s">
        <v>30333</v>
      </c>
      <c r="F5439" s="21" t="s">
        <v>496</v>
      </c>
      <c r="G5439" s="21">
        <v>2020.0</v>
      </c>
      <c r="H5439" s="26">
        <v>43872.0</v>
      </c>
      <c r="I5439" s="21"/>
      <c r="J5439" s="21"/>
      <c r="K5439" s="21" t="s">
        <v>30334</v>
      </c>
      <c r="L5439" s="21" t="str">
        <f>IF(ISNUMBER(VLOOKUP(A5439,EXCL,1,FALSE)),"Excluido",IF(ISNUMBER(VLOOKUP(A5439,POST,1,FALSE)),"PostAlerta",IF(ISNUMBER(VLOOKUP(A5439,PRE,1,FALSE)),"PreAlerta","")))</f>
        <v>PostAlerta</v>
      </c>
      <c r="M5439" s="21" t="str">
        <f>IF(ISNUMBER(A5439),(IF(ISNUMBER(VLOOKUP(A5439,KEYWORDS,1,FALSE)),"C/PalabrasClaves","S/PalabrasClaves")),"")</f>
        <v>S/PalabrasClaves</v>
      </c>
      <c r="N5439" s="21" t="str">
        <f t="shared" si="19"/>
        <v/>
      </c>
      <c r="O5439" s="21"/>
      <c r="P5439" s="21" t="s">
        <v>30237</v>
      </c>
      <c r="Q5439" s="21"/>
      <c r="R5439" s="21" t="str">
        <f>LEFT('2012-2022'!$P5439,4)</f>
        <v>2020</v>
      </c>
      <c r="S5439" s="21" t="s">
        <v>56</v>
      </c>
      <c r="T5439" s="21"/>
      <c r="U5439" s="21"/>
      <c r="V5439" s="21"/>
      <c r="W5439" s="27"/>
      <c r="X5439" s="27"/>
      <c r="Y5439" s="12"/>
    </row>
    <row r="5440" ht="15.75" customHeight="1">
      <c r="A5440" s="21">
        <v>3.2053259E7</v>
      </c>
      <c r="B5440" s="21" t="s">
        <v>30335</v>
      </c>
      <c r="C5440" s="21" t="s">
        <v>30336</v>
      </c>
      <c r="D5440" s="21" t="s">
        <v>30337</v>
      </c>
      <c r="E5440" s="21" t="s">
        <v>30338</v>
      </c>
      <c r="F5440" s="21" t="s">
        <v>1259</v>
      </c>
      <c r="G5440" s="21">
        <v>2020.0</v>
      </c>
      <c r="H5440" s="26">
        <v>43875.0</v>
      </c>
      <c r="I5440" s="21"/>
      <c r="J5440" s="21"/>
      <c r="K5440" s="21" t="s">
        <v>30339</v>
      </c>
      <c r="L5440" s="21" t="str">
        <f>IF(ISNUMBER(VLOOKUP(A5440,EXCL,1,FALSE)),"Excluido",IF(ISNUMBER(VLOOKUP(A5440,POST,1,FALSE)),"PostAlerta",IF(ISNUMBER(VLOOKUP(A5440,PRE,1,FALSE)),"PreAlerta","")))</f>
        <v>PostAlerta</v>
      </c>
      <c r="M5440" s="21" t="str">
        <f>IF(ISNUMBER(A5440),(IF(ISNUMBER(VLOOKUP(A5440,KEYWORDS,1,FALSE)),"C/PalabrasClaves","S/PalabrasClaves")),"")</f>
        <v>S/PalabrasClaves</v>
      </c>
      <c r="N5440" s="21" t="str">
        <f t="shared" si="19"/>
        <v/>
      </c>
      <c r="O5440" s="21"/>
      <c r="P5440" s="21" t="s">
        <v>30237</v>
      </c>
      <c r="Q5440" s="21"/>
      <c r="R5440" s="21" t="str">
        <f>LEFT('2012-2022'!$P5440,4)</f>
        <v>2020</v>
      </c>
      <c r="S5440" s="21" t="s">
        <v>56</v>
      </c>
      <c r="T5440" s="21"/>
      <c r="U5440" s="21"/>
      <c r="V5440" s="21"/>
      <c r="W5440" s="27"/>
      <c r="X5440" s="27"/>
      <c r="Y5440" s="28"/>
    </row>
    <row r="5441" ht="15.75" customHeight="1">
      <c r="A5441" s="21">
        <v>3.2057703E7</v>
      </c>
      <c r="B5441" s="21" t="s">
        <v>30340</v>
      </c>
      <c r="C5441" s="21" t="s">
        <v>30341</v>
      </c>
      <c r="D5441" s="21" t="s">
        <v>30342</v>
      </c>
      <c r="E5441" s="21" t="s">
        <v>30343</v>
      </c>
      <c r="F5441" s="21" t="s">
        <v>496</v>
      </c>
      <c r="G5441" s="21">
        <v>2020.0</v>
      </c>
      <c r="H5441" s="26">
        <v>43876.0</v>
      </c>
      <c r="I5441" s="21"/>
      <c r="J5441" s="21"/>
      <c r="K5441" s="21" t="s">
        <v>30344</v>
      </c>
      <c r="L5441" s="21" t="str">
        <f>IF(ISNUMBER(VLOOKUP(A5441,EXCL,1,FALSE)),"Excluido",IF(ISNUMBER(VLOOKUP(A5441,POST,1,FALSE)),"PostAlerta",IF(ISNUMBER(VLOOKUP(A5441,PRE,1,FALSE)),"PreAlerta","")))</f>
        <v>PostAlerta</v>
      </c>
      <c r="M5441" s="21" t="str">
        <f>IF(ISNUMBER(A5441),(IF(ISNUMBER(VLOOKUP(A5441,KEYWORDS,1,FALSE)),"C/PalabrasClaves","S/PalabrasClaves")),"")</f>
        <v>S/PalabrasClaves</v>
      </c>
      <c r="N5441" s="21" t="str">
        <f t="shared" si="19"/>
        <v/>
      </c>
      <c r="O5441" s="21"/>
      <c r="P5441" s="21" t="s">
        <v>30237</v>
      </c>
      <c r="Q5441" s="21"/>
      <c r="R5441" s="21" t="str">
        <f>LEFT('2012-2022'!$P5441,4)</f>
        <v>2020</v>
      </c>
      <c r="S5441" s="21" t="s">
        <v>56</v>
      </c>
      <c r="T5441" s="21"/>
      <c r="U5441" s="21"/>
      <c r="V5441" s="21"/>
      <c r="W5441" s="27"/>
      <c r="X5441" s="27"/>
      <c r="Y5441" s="12"/>
    </row>
    <row r="5442" ht="15.75" customHeight="1">
      <c r="A5442" s="21">
        <v>3.2123346E7</v>
      </c>
      <c r="B5442" s="21" t="s">
        <v>30345</v>
      </c>
      <c r="C5442" s="21" t="s">
        <v>30346</v>
      </c>
      <c r="D5442" s="21" t="s">
        <v>30347</v>
      </c>
      <c r="E5442" s="21" t="s">
        <v>30348</v>
      </c>
      <c r="F5442" s="21" t="s">
        <v>16425</v>
      </c>
      <c r="G5442" s="21">
        <v>2020.0</v>
      </c>
      <c r="H5442" s="26">
        <v>43894.0</v>
      </c>
      <c r="I5442" s="21" t="s">
        <v>30349</v>
      </c>
      <c r="J5442" s="21" t="s">
        <v>30350</v>
      </c>
      <c r="K5442" s="21" t="s">
        <v>30351</v>
      </c>
      <c r="L5442" s="21" t="str">
        <f>IF(ISNUMBER(VLOOKUP(A5442,EXCL,1,FALSE)),"Excluido",IF(ISNUMBER(VLOOKUP(A5442,POST,1,FALSE)),"PostAlerta",IF(ISNUMBER(VLOOKUP(A5442,PRE,1,FALSE)),"PreAlerta","")))</f>
        <v>PostAlerta</v>
      </c>
      <c r="M5442" s="21" t="str">
        <f>IF(ISNUMBER(A5442),(IF(ISNUMBER(VLOOKUP(A5442,KEYWORDS,1,FALSE)),"C/PalabrasClaves","S/PalabrasClaves")),"")</f>
        <v>S/PalabrasClaves</v>
      </c>
      <c r="N5442" s="21" t="str">
        <f t="shared" si="19"/>
        <v/>
      </c>
      <c r="O5442" s="21"/>
      <c r="P5442" s="21" t="s">
        <v>30237</v>
      </c>
      <c r="Q5442" s="21"/>
      <c r="R5442" s="21" t="str">
        <f>LEFT('2012-2022'!$P5442,4)</f>
        <v>2020</v>
      </c>
      <c r="S5442" s="21" t="s">
        <v>56</v>
      </c>
      <c r="T5442" s="21"/>
      <c r="U5442" s="21"/>
      <c r="V5442" s="21"/>
      <c r="W5442" s="27"/>
      <c r="X5442" s="27"/>
      <c r="Y5442" s="28"/>
    </row>
    <row r="5443" ht="15.75" customHeight="1">
      <c r="A5443" s="21">
        <v>3.21417E7</v>
      </c>
      <c r="B5443" s="21" t="s">
        <v>30352</v>
      </c>
      <c r="C5443" s="21" t="s">
        <v>30353</v>
      </c>
      <c r="D5443" s="21" t="s">
        <v>30354</v>
      </c>
      <c r="E5443" s="21" t="s">
        <v>10157</v>
      </c>
      <c r="F5443" s="21" t="s">
        <v>16547</v>
      </c>
      <c r="G5443" s="21">
        <v>2020.0</v>
      </c>
      <c r="H5443" s="26">
        <v>43897.0</v>
      </c>
      <c r="I5443" s="21" t="s">
        <v>30355</v>
      </c>
      <c r="J5443" s="21"/>
      <c r="K5443" s="21" t="s">
        <v>30356</v>
      </c>
      <c r="L5443" s="21" t="str">
        <f>IF(ISNUMBER(VLOOKUP(A5443,EXCL,1,FALSE)),"Excluido",IF(ISNUMBER(VLOOKUP(A5443,POST,1,FALSE)),"PostAlerta",IF(ISNUMBER(VLOOKUP(A5443,PRE,1,FALSE)),"PreAlerta","")))</f>
        <v>PostAlerta</v>
      </c>
      <c r="M5443" s="21" t="str">
        <f>IF(ISNUMBER(A5443),(IF(ISNUMBER(VLOOKUP(A5443,KEYWORDS,1,FALSE)),"C/PalabrasClaves","S/PalabrasClaves")),"")</f>
        <v>S/PalabrasClaves</v>
      </c>
      <c r="N5443" s="21" t="str">
        <f t="shared" si="19"/>
        <v/>
      </c>
      <c r="O5443" s="21"/>
      <c r="P5443" s="21" t="s">
        <v>30237</v>
      </c>
      <c r="Q5443" s="21"/>
      <c r="R5443" s="21" t="str">
        <f>LEFT('2012-2022'!$P5443,4)</f>
        <v>2020</v>
      </c>
      <c r="S5443" s="21" t="s">
        <v>56</v>
      </c>
      <c r="T5443" s="21"/>
      <c r="U5443" s="21"/>
      <c r="V5443" s="21"/>
      <c r="W5443" s="27"/>
      <c r="X5443" s="27"/>
      <c r="Y5443" s="12"/>
    </row>
    <row r="5444" ht="15.75" customHeight="1">
      <c r="A5444" s="21">
        <v>3.2155394E7</v>
      </c>
      <c r="B5444" s="21" t="s">
        <v>30357</v>
      </c>
      <c r="C5444" s="21" t="s">
        <v>30358</v>
      </c>
      <c r="D5444" s="21" t="s">
        <v>30359</v>
      </c>
      <c r="E5444" s="21" t="s">
        <v>30360</v>
      </c>
      <c r="F5444" s="21" t="s">
        <v>151</v>
      </c>
      <c r="G5444" s="21">
        <v>2020.0</v>
      </c>
      <c r="H5444" s="26">
        <v>43901.0</v>
      </c>
      <c r="I5444" s="21"/>
      <c r="J5444" s="21"/>
      <c r="K5444" s="21" t="s">
        <v>30361</v>
      </c>
      <c r="L5444" s="21" t="str">
        <f>IF(ISNUMBER(VLOOKUP(A5444,EXCL,1,FALSE)),"Excluido",IF(ISNUMBER(VLOOKUP(A5444,POST,1,FALSE)),"PostAlerta",IF(ISNUMBER(VLOOKUP(A5444,PRE,1,FALSE)),"PreAlerta","")))</f>
        <v>PostAlerta</v>
      </c>
      <c r="M5444" s="21" t="str">
        <f>IF(ISNUMBER(A5444),(IF(ISNUMBER(VLOOKUP(A5444,KEYWORDS,1,FALSE)),"C/PalabrasClaves","S/PalabrasClaves")),"")</f>
        <v>S/PalabrasClaves</v>
      </c>
      <c r="N5444" s="21" t="str">
        <f t="shared" si="19"/>
        <v/>
      </c>
      <c r="O5444" s="21"/>
      <c r="P5444" s="21" t="s">
        <v>30237</v>
      </c>
      <c r="Q5444" s="21"/>
      <c r="R5444" s="21" t="str">
        <f>LEFT('2012-2022'!$P5444,4)</f>
        <v>2020</v>
      </c>
      <c r="S5444" s="21" t="s">
        <v>56</v>
      </c>
      <c r="T5444" s="21"/>
      <c r="U5444" s="21"/>
      <c r="V5444" s="21"/>
      <c r="W5444" s="27"/>
      <c r="X5444" s="27"/>
      <c r="Y5444" s="28"/>
    </row>
    <row r="5445" ht="15.75" customHeight="1">
      <c r="A5445" s="21">
        <v>3.2163151E7</v>
      </c>
      <c r="B5445" s="21" t="s">
        <v>30362</v>
      </c>
      <c r="C5445" s="21" t="s">
        <v>30363</v>
      </c>
      <c r="D5445" s="21" t="s">
        <v>30364</v>
      </c>
      <c r="E5445" s="21" t="s">
        <v>9200</v>
      </c>
      <c r="F5445" s="21" t="s">
        <v>2843</v>
      </c>
      <c r="G5445" s="21">
        <v>2020.0</v>
      </c>
      <c r="H5445" s="26">
        <v>43903.0</v>
      </c>
      <c r="I5445" s="21" t="s">
        <v>30365</v>
      </c>
      <c r="J5445" s="21"/>
      <c r="K5445" s="21" t="s">
        <v>30366</v>
      </c>
      <c r="L5445" s="21" t="str">
        <f>IF(ISNUMBER(VLOOKUP(A5445,EXCL,1,FALSE)),"Excluido",IF(ISNUMBER(VLOOKUP(A5445,POST,1,FALSE)),"PostAlerta",IF(ISNUMBER(VLOOKUP(A5445,PRE,1,FALSE)),"PreAlerta","")))</f>
        <v>PostAlerta</v>
      </c>
      <c r="M5445" s="21" t="str">
        <f>IF(ISNUMBER(A5445),(IF(ISNUMBER(VLOOKUP(A5445,KEYWORDS,1,FALSE)),"C/PalabrasClaves","S/PalabrasClaves")),"")</f>
        <v>S/PalabrasClaves</v>
      </c>
      <c r="N5445" s="21" t="str">
        <f t="shared" si="19"/>
        <v/>
      </c>
      <c r="O5445" s="21"/>
      <c r="P5445" s="21" t="s">
        <v>30367</v>
      </c>
      <c r="Q5445" s="21"/>
      <c r="R5445" s="21" t="str">
        <f>LEFT('2012-2022'!$P5445,4)</f>
        <v>2020</v>
      </c>
      <c r="S5445" s="21" t="s">
        <v>56</v>
      </c>
      <c r="T5445" s="21"/>
      <c r="U5445" s="21"/>
      <c r="V5445" s="21"/>
      <c r="W5445" s="27"/>
      <c r="X5445" s="27"/>
      <c r="Y5445" s="12"/>
    </row>
    <row r="5446" ht="15.75" customHeight="1">
      <c r="A5446" s="21">
        <v>3.2182116E7</v>
      </c>
      <c r="B5446" s="21" t="s">
        <v>30368</v>
      </c>
      <c r="C5446" s="21" t="s">
        <v>30369</v>
      </c>
      <c r="D5446" s="21" t="s">
        <v>30370</v>
      </c>
      <c r="E5446" s="21" t="s">
        <v>30371</v>
      </c>
      <c r="F5446" s="21" t="s">
        <v>30372</v>
      </c>
      <c r="G5446" s="21">
        <v>2020.0</v>
      </c>
      <c r="H5446" s="26">
        <v>43908.0</v>
      </c>
      <c r="I5446" s="21"/>
      <c r="J5446" s="21"/>
      <c r="K5446" s="21" t="s">
        <v>30373</v>
      </c>
      <c r="L5446" s="21" t="str">
        <f>IF(ISNUMBER(VLOOKUP(A5446,EXCL,1,FALSE)),"Excluido",IF(ISNUMBER(VLOOKUP(A5446,POST,1,FALSE)),"PostAlerta",IF(ISNUMBER(VLOOKUP(A5446,PRE,1,FALSE)),"PreAlerta","")))</f>
        <v>PostAlerta</v>
      </c>
      <c r="M5446" s="21" t="str">
        <f>IF(ISNUMBER(A5446),(IF(ISNUMBER(VLOOKUP(A5446,KEYWORDS,1,FALSE)),"C/PalabrasClaves","S/PalabrasClaves")),"")</f>
        <v>S/PalabrasClaves</v>
      </c>
      <c r="N5446" s="21" t="str">
        <f t="shared" si="19"/>
        <v/>
      </c>
      <c r="O5446" s="21"/>
      <c r="P5446" s="21" t="s">
        <v>30374</v>
      </c>
      <c r="Q5446" s="21"/>
      <c r="R5446" s="21" t="str">
        <f>LEFT('2012-2022'!$P5446,4)</f>
        <v>2020</v>
      </c>
      <c r="S5446" s="21" t="s">
        <v>60</v>
      </c>
      <c r="T5446" s="21"/>
      <c r="U5446" s="21"/>
      <c r="V5446" s="21"/>
      <c r="W5446" s="27"/>
      <c r="X5446" s="27"/>
      <c r="Y5446" s="28"/>
    </row>
    <row r="5447" ht="15.75" customHeight="1">
      <c r="A5447" s="21">
        <v>3.2253495E7</v>
      </c>
      <c r="B5447" s="21" t="s">
        <v>30375</v>
      </c>
      <c r="C5447" s="21" t="s">
        <v>30376</v>
      </c>
      <c r="D5447" s="21" t="s">
        <v>30377</v>
      </c>
      <c r="E5447" s="21" t="s">
        <v>30378</v>
      </c>
      <c r="F5447" s="21" t="s">
        <v>376</v>
      </c>
      <c r="G5447" s="21">
        <v>2020.0</v>
      </c>
      <c r="H5447" s="26">
        <v>43929.0</v>
      </c>
      <c r="I5447" s="21"/>
      <c r="J5447" s="21"/>
      <c r="K5447" s="21" t="s">
        <v>30379</v>
      </c>
      <c r="L5447" s="21" t="str">
        <f>IF(ISNUMBER(VLOOKUP(A5447,EXCL,1,FALSE)),"Excluido",IF(ISNUMBER(VLOOKUP(A5447,POST,1,FALSE)),"PostAlerta",IF(ISNUMBER(VLOOKUP(A5447,PRE,1,FALSE)),"PreAlerta","")))</f>
        <v>PostAlerta</v>
      </c>
      <c r="M5447" s="21" t="str">
        <f>IF(ISNUMBER(A5447),(IF(ISNUMBER(VLOOKUP(A5447,KEYWORDS,1,FALSE)),"C/PalabrasClaves","S/PalabrasClaves")),"")</f>
        <v>S/PalabrasClaves</v>
      </c>
      <c r="N5447" s="21" t="str">
        <f t="shared" si="19"/>
        <v/>
      </c>
      <c r="O5447" s="21"/>
      <c r="P5447" s="21" t="s">
        <v>30237</v>
      </c>
      <c r="Q5447" s="21"/>
      <c r="R5447" s="21" t="str">
        <f>LEFT('2012-2022'!$P5447,4)</f>
        <v>2020</v>
      </c>
      <c r="S5447" s="21" t="s">
        <v>56</v>
      </c>
      <c r="T5447" s="21"/>
      <c r="U5447" s="21"/>
      <c r="V5447" s="21"/>
      <c r="W5447" s="27"/>
      <c r="X5447" s="27"/>
      <c r="Y5447" s="12"/>
    </row>
    <row r="5448" ht="15.75" customHeight="1">
      <c r="A5448" s="21">
        <v>3.2267035E7</v>
      </c>
      <c r="B5448" s="21" t="s">
        <v>30380</v>
      </c>
      <c r="C5448" s="21" t="s">
        <v>30381</v>
      </c>
      <c r="D5448" s="21" t="s">
        <v>30382</v>
      </c>
      <c r="E5448" s="21" t="s">
        <v>30383</v>
      </c>
      <c r="F5448" s="21" t="s">
        <v>1704</v>
      </c>
      <c r="G5448" s="21">
        <v>2020.0</v>
      </c>
      <c r="H5448" s="26">
        <v>43930.0</v>
      </c>
      <c r="I5448" s="21" t="s">
        <v>30384</v>
      </c>
      <c r="J5448" s="21"/>
      <c r="K5448" s="21" t="s">
        <v>30385</v>
      </c>
      <c r="L5448" s="21" t="str">
        <f>IF(ISNUMBER(VLOOKUP(A5448,EXCL,1,FALSE)),"Excluido",IF(ISNUMBER(VLOOKUP(A5448,POST,1,FALSE)),"PostAlerta",IF(ISNUMBER(VLOOKUP(A5448,PRE,1,FALSE)),"PreAlerta","")))</f>
        <v>PostAlerta</v>
      </c>
      <c r="M5448" s="21" t="str">
        <f>IF(ISNUMBER(A5448),(IF(ISNUMBER(VLOOKUP(A5448,KEYWORDS,1,FALSE)),"C/PalabrasClaves","S/PalabrasClaves")),"")</f>
        <v>S/PalabrasClaves</v>
      </c>
      <c r="N5448" s="21" t="str">
        <f t="shared" si="19"/>
        <v/>
      </c>
      <c r="O5448" s="21"/>
      <c r="P5448" s="21" t="s">
        <v>30237</v>
      </c>
      <c r="Q5448" s="21"/>
      <c r="R5448" s="21" t="str">
        <f>LEFT('2012-2022'!$P5448,4)</f>
        <v>2020</v>
      </c>
      <c r="S5448" s="21" t="s">
        <v>56</v>
      </c>
      <c r="T5448" s="21"/>
      <c r="U5448" s="21"/>
      <c r="V5448" s="21"/>
      <c r="W5448" s="27"/>
      <c r="X5448" s="27"/>
      <c r="Y5448" s="28"/>
    </row>
    <row r="5449" ht="15.75" customHeight="1">
      <c r="A5449" s="21">
        <v>3.2301923E7</v>
      </c>
      <c r="B5449" s="21" t="s">
        <v>30386</v>
      </c>
      <c r="C5449" s="21" t="s">
        <v>30387</v>
      </c>
      <c r="D5449" s="21" t="s">
        <v>30388</v>
      </c>
      <c r="E5449" s="21" t="s">
        <v>30389</v>
      </c>
      <c r="F5449" s="21" t="s">
        <v>4983</v>
      </c>
      <c r="G5449" s="21">
        <v>2020.0</v>
      </c>
      <c r="H5449" s="26">
        <v>43939.0</v>
      </c>
      <c r="I5449" s="21"/>
      <c r="J5449" s="21"/>
      <c r="K5449" s="21" t="s">
        <v>30390</v>
      </c>
      <c r="L5449" s="21" t="str">
        <f>IF(ISNUMBER(VLOOKUP(A5449,EXCL,1,FALSE)),"Excluido",IF(ISNUMBER(VLOOKUP(A5449,POST,1,FALSE)),"PostAlerta",IF(ISNUMBER(VLOOKUP(A5449,PRE,1,FALSE)),"PreAlerta","")))</f>
        <v>PostAlerta</v>
      </c>
      <c r="M5449" s="21" t="str">
        <f>IF(ISNUMBER(A5449),(IF(ISNUMBER(VLOOKUP(A5449,KEYWORDS,1,FALSE)),"C/PalabrasClaves","S/PalabrasClaves")),"")</f>
        <v>S/PalabrasClaves</v>
      </c>
      <c r="N5449" s="21" t="str">
        <f t="shared" si="19"/>
        <v/>
      </c>
      <c r="O5449" s="21"/>
      <c r="P5449" s="21" t="s">
        <v>30237</v>
      </c>
      <c r="Q5449" s="21"/>
      <c r="R5449" s="21" t="str">
        <f>LEFT('2012-2022'!$P5449,4)</f>
        <v>2020</v>
      </c>
      <c r="S5449" s="21" t="s">
        <v>56</v>
      </c>
      <c r="T5449" s="21"/>
      <c r="U5449" s="21"/>
      <c r="V5449" s="21"/>
      <c r="W5449" s="27"/>
      <c r="X5449" s="27"/>
      <c r="Y5449" s="12"/>
    </row>
    <row r="5450" ht="15.75" customHeight="1">
      <c r="A5450" s="21">
        <v>3.2310066E7</v>
      </c>
      <c r="B5450" s="21" t="s">
        <v>30391</v>
      </c>
      <c r="C5450" s="21" t="s">
        <v>30392</v>
      </c>
      <c r="D5450" s="21" t="s">
        <v>30393</v>
      </c>
      <c r="E5450" s="21" t="s">
        <v>30394</v>
      </c>
      <c r="F5450" s="21" t="s">
        <v>508</v>
      </c>
      <c r="G5450" s="21">
        <v>2020.0</v>
      </c>
      <c r="H5450" s="26">
        <v>43942.0</v>
      </c>
      <c r="I5450" s="21" t="s">
        <v>30395</v>
      </c>
      <c r="J5450" s="21"/>
      <c r="K5450" s="21" t="s">
        <v>30396</v>
      </c>
      <c r="L5450" s="21" t="str">
        <f>IF(ISNUMBER(VLOOKUP(A5450,EXCL,1,FALSE)),"Excluido",IF(ISNUMBER(VLOOKUP(A5450,POST,1,FALSE)),"PostAlerta",IF(ISNUMBER(VLOOKUP(A5450,PRE,1,FALSE)),"PreAlerta","")))</f>
        <v>PostAlerta</v>
      </c>
      <c r="M5450" s="21" t="str">
        <f>IF(ISNUMBER(A5450),(IF(ISNUMBER(VLOOKUP(A5450,KEYWORDS,1,FALSE)),"C/PalabrasClaves","S/PalabrasClaves")),"")</f>
        <v>S/PalabrasClaves</v>
      </c>
      <c r="N5450" s="21" t="str">
        <f t="shared" si="19"/>
        <v/>
      </c>
      <c r="O5450" s="21"/>
      <c r="P5450" s="21" t="s">
        <v>30237</v>
      </c>
      <c r="Q5450" s="21"/>
      <c r="R5450" s="21" t="str">
        <f>LEFT('2012-2022'!$P5450,4)</f>
        <v>2020</v>
      </c>
      <c r="S5450" s="21" t="s">
        <v>56</v>
      </c>
      <c r="T5450" s="21"/>
      <c r="U5450" s="21"/>
      <c r="V5450" s="21"/>
      <c r="W5450" s="27"/>
      <c r="X5450" s="27"/>
      <c r="Y5450" s="28"/>
    </row>
    <row r="5451" ht="15.75" customHeight="1">
      <c r="A5451" s="21">
        <v>3.2310072E7</v>
      </c>
      <c r="B5451" s="21" t="s">
        <v>30397</v>
      </c>
      <c r="C5451" s="21" t="s">
        <v>30398</v>
      </c>
      <c r="D5451" s="21" t="s">
        <v>30399</v>
      </c>
      <c r="E5451" s="21" t="s">
        <v>1946</v>
      </c>
      <c r="F5451" s="21" t="s">
        <v>508</v>
      </c>
      <c r="G5451" s="21">
        <v>2020.0</v>
      </c>
      <c r="H5451" s="26">
        <v>43942.0</v>
      </c>
      <c r="I5451" s="21" t="s">
        <v>30400</v>
      </c>
      <c r="J5451" s="21"/>
      <c r="K5451" s="21" t="s">
        <v>30401</v>
      </c>
      <c r="L5451" s="21" t="str">
        <f>IF(ISNUMBER(VLOOKUP(A5451,EXCL,1,FALSE)),"Excluido",IF(ISNUMBER(VLOOKUP(A5451,POST,1,FALSE)),"PostAlerta",IF(ISNUMBER(VLOOKUP(A5451,PRE,1,FALSE)),"PreAlerta","")))</f>
        <v>PostAlerta</v>
      </c>
      <c r="M5451" s="21" t="str">
        <f>IF(ISNUMBER(A5451),(IF(ISNUMBER(VLOOKUP(A5451,KEYWORDS,1,FALSE)),"C/PalabrasClaves","S/PalabrasClaves")),"")</f>
        <v>S/PalabrasClaves</v>
      </c>
      <c r="N5451" s="21" t="str">
        <f t="shared" si="19"/>
        <v/>
      </c>
      <c r="O5451" s="21"/>
      <c r="P5451" s="21" t="s">
        <v>30237</v>
      </c>
      <c r="Q5451" s="21"/>
      <c r="R5451" s="21" t="str">
        <f>LEFT('2012-2022'!$P5451,4)</f>
        <v>2020</v>
      </c>
      <c r="S5451" s="21" t="s">
        <v>56</v>
      </c>
      <c r="T5451" s="21"/>
      <c r="U5451" s="21"/>
      <c r="V5451" s="21"/>
      <c r="W5451" s="27"/>
      <c r="X5451" s="27"/>
      <c r="Y5451" s="12"/>
    </row>
    <row r="5452" ht="15.75" customHeight="1">
      <c r="A5452" s="21">
        <v>3.231008E7</v>
      </c>
      <c r="B5452" s="21" t="s">
        <v>30402</v>
      </c>
      <c r="C5452" s="21" t="s">
        <v>30403</v>
      </c>
      <c r="D5452" s="21" t="s">
        <v>30404</v>
      </c>
      <c r="E5452" s="21" t="s">
        <v>30405</v>
      </c>
      <c r="F5452" s="21" t="s">
        <v>508</v>
      </c>
      <c r="G5452" s="21">
        <v>2020.0</v>
      </c>
      <c r="H5452" s="26">
        <v>43942.0</v>
      </c>
      <c r="I5452" s="21" t="s">
        <v>30406</v>
      </c>
      <c r="J5452" s="21"/>
      <c r="K5452" s="21" t="s">
        <v>30407</v>
      </c>
      <c r="L5452" s="21" t="str">
        <f>IF(ISNUMBER(VLOOKUP(A5452,EXCL,1,FALSE)),"Excluido",IF(ISNUMBER(VLOOKUP(A5452,POST,1,FALSE)),"PostAlerta",IF(ISNUMBER(VLOOKUP(A5452,PRE,1,FALSE)),"PreAlerta","")))</f>
        <v>PostAlerta</v>
      </c>
      <c r="M5452" s="21" t="str">
        <f>IF(ISNUMBER(A5452),(IF(ISNUMBER(VLOOKUP(A5452,KEYWORDS,1,FALSE)),"C/PalabrasClaves","S/PalabrasClaves")),"")</f>
        <v>S/PalabrasClaves</v>
      </c>
      <c r="N5452" s="21" t="str">
        <f t="shared" si="19"/>
        <v/>
      </c>
      <c r="O5452" s="21"/>
      <c r="P5452" s="21" t="s">
        <v>30237</v>
      </c>
      <c r="Q5452" s="21"/>
      <c r="R5452" s="21" t="str">
        <f>LEFT('2012-2022'!$P5452,4)</f>
        <v>2020</v>
      </c>
      <c r="S5452" s="21" t="s">
        <v>56</v>
      </c>
      <c r="T5452" s="21"/>
      <c r="U5452" s="21"/>
      <c r="V5452" s="21"/>
      <c r="W5452" s="27"/>
      <c r="X5452" s="27"/>
      <c r="Y5452" s="28"/>
    </row>
    <row r="5453" ht="15.75" customHeight="1">
      <c r="A5453" s="21">
        <v>3.2326861E7</v>
      </c>
      <c r="B5453" s="21" t="s">
        <v>30408</v>
      </c>
      <c r="C5453" s="21" t="s">
        <v>30409</v>
      </c>
      <c r="D5453" s="21" t="s">
        <v>30410</v>
      </c>
      <c r="E5453" s="21" t="s">
        <v>30411</v>
      </c>
      <c r="F5453" s="21" t="s">
        <v>2291</v>
      </c>
      <c r="G5453" s="21">
        <v>2020.0</v>
      </c>
      <c r="H5453" s="26">
        <v>43946.0</v>
      </c>
      <c r="I5453" s="21" t="s">
        <v>30412</v>
      </c>
      <c r="J5453" s="21"/>
      <c r="K5453" s="21" t="s">
        <v>30413</v>
      </c>
      <c r="L5453" s="21" t="str">
        <f>IF(ISNUMBER(VLOOKUP(A5453,EXCL,1,FALSE)),"Excluido",IF(ISNUMBER(VLOOKUP(A5453,POST,1,FALSE)),"PostAlerta",IF(ISNUMBER(VLOOKUP(A5453,PRE,1,FALSE)),"PreAlerta","")))</f>
        <v>Excluido</v>
      </c>
      <c r="M5453" s="21" t="str">
        <f>IF(ISNUMBER(A5453),(IF(ISNUMBER(VLOOKUP(A5453,KEYWORDS,1,FALSE)),"C/PalabrasClaves","S/PalabrasClaves")),"")</f>
        <v>S/PalabrasClaves</v>
      </c>
      <c r="N5453" s="21" t="str">
        <f t="shared" si="19"/>
        <v/>
      </c>
      <c r="O5453" s="21"/>
      <c r="P5453" s="21" t="s">
        <v>30237</v>
      </c>
      <c r="Q5453" s="21"/>
      <c r="R5453" s="21" t="str">
        <f>LEFT('2012-2022'!$P5453,4)</f>
        <v>2020</v>
      </c>
      <c r="S5453" s="21" t="s">
        <v>56</v>
      </c>
      <c r="T5453" s="21"/>
      <c r="U5453" s="21"/>
      <c r="V5453" s="21"/>
      <c r="W5453" s="27"/>
      <c r="X5453" s="27"/>
      <c r="Y5453" s="12"/>
    </row>
    <row r="5454" ht="15.75" customHeight="1">
      <c r="A5454" s="21">
        <v>3.2559297E7</v>
      </c>
      <c r="B5454" s="21" t="s">
        <v>30414</v>
      </c>
      <c r="C5454" s="21" t="s">
        <v>30415</v>
      </c>
      <c r="D5454" s="21" t="s">
        <v>30416</v>
      </c>
      <c r="E5454" s="21" t="s">
        <v>30417</v>
      </c>
      <c r="F5454" s="21" t="s">
        <v>6206</v>
      </c>
      <c r="G5454" s="21">
        <v>2020.0</v>
      </c>
      <c r="H5454" s="26">
        <v>44002.0</v>
      </c>
      <c r="I5454" s="21" t="s">
        <v>30418</v>
      </c>
      <c r="J5454" s="21"/>
      <c r="K5454" s="21" t="s">
        <v>30419</v>
      </c>
      <c r="L5454" s="21" t="str">
        <f>IF(ISNUMBER(VLOOKUP(A5454,EXCL,1,FALSE)),"Excluido",IF(ISNUMBER(VLOOKUP(A5454,POST,1,FALSE)),"PostAlerta",IF(ISNUMBER(VLOOKUP(A5454,PRE,1,FALSE)),"PreAlerta","")))</f>
        <v>PostAlerta</v>
      </c>
      <c r="M5454" s="21" t="str">
        <f>IF(ISNUMBER(A5454),(IF(ISNUMBER(VLOOKUP(A5454,KEYWORDS,1,FALSE)),"C/PalabrasClaves","S/PalabrasClaves")),"")</f>
        <v>S/PalabrasClaves</v>
      </c>
      <c r="N5454" s="21" t="str">
        <f t="shared" si="19"/>
        <v/>
      </c>
      <c r="O5454" s="21"/>
      <c r="P5454" s="21" t="s">
        <v>30367</v>
      </c>
      <c r="Q5454" s="21"/>
      <c r="R5454" s="21" t="str">
        <f>LEFT('2012-2022'!$P5454,4)</f>
        <v>2020</v>
      </c>
      <c r="S5454" s="21" t="s">
        <v>56</v>
      </c>
      <c r="T5454" s="21"/>
      <c r="U5454" s="21"/>
      <c r="V5454" s="21"/>
      <c r="W5454" s="27"/>
      <c r="X5454" s="27"/>
      <c r="Y5454" s="28"/>
    </row>
    <row r="5455" ht="15.75" customHeight="1">
      <c r="A5455" s="21">
        <v>3.1768539E7</v>
      </c>
      <c r="B5455" s="21" t="s">
        <v>30420</v>
      </c>
      <c r="C5455" s="21" t="s">
        <v>30421</v>
      </c>
      <c r="D5455" s="21" t="s">
        <v>30422</v>
      </c>
      <c r="E5455" s="21" t="s">
        <v>1374</v>
      </c>
      <c r="F5455" s="21" t="s">
        <v>728</v>
      </c>
      <c r="G5455" s="21">
        <v>2020.0</v>
      </c>
      <c r="H5455" s="26">
        <v>43796.0</v>
      </c>
      <c r="I5455" s="21"/>
      <c r="J5455" s="21"/>
      <c r="K5455" s="21" t="s">
        <v>30423</v>
      </c>
      <c r="L5455" s="21" t="str">
        <f>IF(ISNUMBER(VLOOKUP(A5455,EXCL,1,FALSE)),"Excluido",IF(ISNUMBER(VLOOKUP(A5455,POST,1,FALSE)),"PostAlerta",IF(ISNUMBER(VLOOKUP(A5455,PRE,1,FALSE)),"PreAlerta","")))</f>
        <v>PostAlerta</v>
      </c>
      <c r="M5455" s="21" t="str">
        <f>IF(ISNUMBER(A5455),(IF(ISNUMBER(VLOOKUP(A5455,KEYWORDS,1,FALSE)),"C/PalabrasClaves","S/PalabrasClaves")),"")</f>
        <v>S/PalabrasClaves</v>
      </c>
      <c r="N5455" s="21" t="str">
        <f t="shared" si="19"/>
        <v/>
      </c>
      <c r="O5455" s="21"/>
      <c r="P5455" s="21" t="s">
        <v>30424</v>
      </c>
      <c r="Q5455" s="21"/>
      <c r="R5455" s="21" t="str">
        <f>LEFT('2012-2022'!$P5455,4)</f>
        <v>2020</v>
      </c>
      <c r="S5455" s="21" t="s">
        <v>56</v>
      </c>
      <c r="T5455" s="21"/>
      <c r="U5455" s="21"/>
      <c r="V5455" s="21"/>
      <c r="W5455" s="27"/>
      <c r="X5455" s="27"/>
      <c r="Y5455" s="12"/>
    </row>
    <row r="5456" ht="15.75" customHeight="1">
      <c r="A5456" s="21">
        <v>3.1808809E7</v>
      </c>
      <c r="B5456" s="21" t="s">
        <v>30425</v>
      </c>
      <c r="C5456" s="21" t="s">
        <v>30426</v>
      </c>
      <c r="D5456" s="21" t="s">
        <v>30427</v>
      </c>
      <c r="E5456" s="21" t="s">
        <v>15900</v>
      </c>
      <c r="F5456" s="21" t="s">
        <v>728</v>
      </c>
      <c r="G5456" s="21">
        <v>2020.0</v>
      </c>
      <c r="H5456" s="26">
        <v>43806.0</v>
      </c>
      <c r="I5456" s="21"/>
      <c r="J5456" s="21"/>
      <c r="K5456" s="21" t="s">
        <v>30428</v>
      </c>
      <c r="L5456" s="21" t="str">
        <f>IF(ISNUMBER(VLOOKUP(A5456,EXCL,1,FALSE)),"Excluido",IF(ISNUMBER(VLOOKUP(A5456,POST,1,FALSE)),"PostAlerta",IF(ISNUMBER(VLOOKUP(A5456,PRE,1,FALSE)),"PreAlerta","")))</f>
        <v>PostAlerta</v>
      </c>
      <c r="M5456" s="21" t="str">
        <f>IF(ISNUMBER(A5456),(IF(ISNUMBER(VLOOKUP(A5456,KEYWORDS,1,FALSE)),"C/PalabrasClaves","S/PalabrasClaves")),"")</f>
        <v>S/PalabrasClaves</v>
      </c>
      <c r="N5456" s="21" t="str">
        <f t="shared" si="19"/>
        <v/>
      </c>
      <c r="O5456" s="21"/>
      <c r="P5456" s="21" t="s">
        <v>30424</v>
      </c>
      <c r="Q5456" s="21"/>
      <c r="R5456" s="21" t="str">
        <f>LEFT('2012-2022'!$P5456,4)</f>
        <v>2020</v>
      </c>
      <c r="S5456" s="21" t="s">
        <v>56</v>
      </c>
      <c r="T5456" s="21"/>
      <c r="U5456" s="21"/>
      <c r="V5456" s="21"/>
      <c r="W5456" s="27"/>
      <c r="X5456" s="27"/>
      <c r="Y5456" s="28"/>
    </row>
    <row r="5457" ht="15.75" customHeight="1">
      <c r="A5457" s="21">
        <v>3.191288E7</v>
      </c>
      <c r="B5457" s="21" t="s">
        <v>30429</v>
      </c>
      <c r="C5457" s="21" t="s">
        <v>30430</v>
      </c>
      <c r="D5457" s="21" t="s">
        <v>30431</v>
      </c>
      <c r="E5457" s="21" t="s">
        <v>18611</v>
      </c>
      <c r="F5457" s="21" t="s">
        <v>728</v>
      </c>
      <c r="G5457" s="21">
        <v>2020.0</v>
      </c>
      <c r="H5457" s="26">
        <v>43839.0</v>
      </c>
      <c r="I5457" s="21"/>
      <c r="J5457" s="21"/>
      <c r="K5457" s="21" t="s">
        <v>30432</v>
      </c>
      <c r="L5457" s="21" t="str">
        <f>IF(ISNUMBER(VLOOKUP(A5457,EXCL,1,FALSE)),"Excluido",IF(ISNUMBER(VLOOKUP(A5457,POST,1,FALSE)),"PostAlerta",IF(ISNUMBER(VLOOKUP(A5457,PRE,1,FALSE)),"PreAlerta","")))</f>
        <v>PostAlerta</v>
      </c>
      <c r="M5457" s="21" t="str">
        <f>IF(ISNUMBER(A5457),(IF(ISNUMBER(VLOOKUP(A5457,KEYWORDS,1,FALSE)),"C/PalabrasClaves","S/PalabrasClaves")),"")</f>
        <v>S/PalabrasClaves</v>
      </c>
      <c r="N5457" s="21" t="str">
        <f t="shared" si="19"/>
        <v/>
      </c>
      <c r="O5457" s="21"/>
      <c r="P5457" s="21" t="s">
        <v>30424</v>
      </c>
      <c r="Q5457" s="21"/>
      <c r="R5457" s="21" t="str">
        <f>LEFT('2012-2022'!$P5457,4)</f>
        <v>2020</v>
      </c>
      <c r="S5457" s="21" t="s">
        <v>56</v>
      </c>
      <c r="T5457" s="21"/>
      <c r="U5457" s="21"/>
      <c r="V5457" s="21"/>
      <c r="W5457" s="27"/>
      <c r="X5457" s="27"/>
      <c r="Y5457" s="12"/>
    </row>
    <row r="5458" ht="15.75" customHeight="1">
      <c r="A5458" s="21">
        <v>3.1917445E7</v>
      </c>
      <c r="B5458" s="21" t="s">
        <v>30433</v>
      </c>
      <c r="C5458" s="21" t="s">
        <v>30434</v>
      </c>
      <c r="D5458" s="21" t="s">
        <v>30435</v>
      </c>
      <c r="E5458" s="21" t="s">
        <v>30436</v>
      </c>
      <c r="F5458" s="21" t="s">
        <v>728</v>
      </c>
      <c r="G5458" s="21">
        <v>2020.0</v>
      </c>
      <c r="H5458" s="26">
        <v>43840.0</v>
      </c>
      <c r="I5458" s="21"/>
      <c r="J5458" s="21"/>
      <c r="K5458" s="21" t="s">
        <v>30437</v>
      </c>
      <c r="L5458" s="21" t="str">
        <f>IF(ISNUMBER(VLOOKUP(A5458,EXCL,1,FALSE)),"Excluido",IF(ISNUMBER(VLOOKUP(A5458,POST,1,FALSE)),"PostAlerta",IF(ISNUMBER(VLOOKUP(A5458,PRE,1,FALSE)),"PreAlerta","")))</f>
        <v>PostAlerta</v>
      </c>
      <c r="M5458" s="21" t="str">
        <f>IF(ISNUMBER(A5458),(IF(ISNUMBER(VLOOKUP(A5458,KEYWORDS,1,FALSE)),"C/PalabrasClaves","S/PalabrasClaves")),"")</f>
        <v>S/PalabrasClaves</v>
      </c>
      <c r="N5458" s="21" t="str">
        <f t="shared" si="19"/>
        <v/>
      </c>
      <c r="O5458" s="21"/>
      <c r="P5458" s="21" t="s">
        <v>30424</v>
      </c>
      <c r="Q5458" s="21"/>
      <c r="R5458" s="21" t="str">
        <f>LEFT('2012-2022'!$P5458,4)</f>
        <v>2020</v>
      </c>
      <c r="S5458" s="21" t="s">
        <v>56</v>
      </c>
      <c r="T5458" s="21"/>
      <c r="U5458" s="21"/>
      <c r="V5458" s="21"/>
      <c r="W5458" s="27"/>
      <c r="X5458" s="27"/>
      <c r="Y5458" s="28"/>
    </row>
    <row r="5459" ht="15.75" customHeight="1">
      <c r="A5459" s="21">
        <v>3.2381072E7</v>
      </c>
      <c r="B5459" s="21" t="s">
        <v>30438</v>
      </c>
      <c r="C5459" s="21" t="s">
        <v>30439</v>
      </c>
      <c r="D5459" s="21" t="s">
        <v>30440</v>
      </c>
      <c r="E5459" s="21" t="s">
        <v>28023</v>
      </c>
      <c r="F5459" s="21" t="s">
        <v>332</v>
      </c>
      <c r="G5459" s="21">
        <v>2020.0</v>
      </c>
      <c r="H5459" s="26">
        <v>43960.0</v>
      </c>
      <c r="I5459" s="21" t="s">
        <v>30441</v>
      </c>
      <c r="J5459" s="21"/>
      <c r="K5459" s="21" t="s">
        <v>30442</v>
      </c>
      <c r="L5459" s="21" t="str">
        <f>IF(ISNUMBER(VLOOKUP(A5459,EXCL,1,FALSE)),"Excluido",IF(ISNUMBER(VLOOKUP(A5459,POST,1,FALSE)),"PostAlerta",IF(ISNUMBER(VLOOKUP(A5459,PRE,1,FALSE)),"PreAlerta","")))</f>
        <v>PostAlerta</v>
      </c>
      <c r="M5459" s="21" t="str">
        <f>IF(ISNUMBER(A5459),(IF(ISNUMBER(VLOOKUP(A5459,KEYWORDS,1,FALSE)),"C/PalabrasClaves","S/PalabrasClaves")),"")</f>
        <v>S/PalabrasClaves</v>
      </c>
      <c r="N5459" s="21" t="str">
        <f t="shared" si="19"/>
        <v/>
      </c>
      <c r="O5459" s="21"/>
      <c r="P5459" s="21" t="s">
        <v>30443</v>
      </c>
      <c r="Q5459" s="21"/>
      <c r="R5459" s="21" t="str">
        <f>LEFT('2012-2022'!$P5459,4)</f>
        <v>2020</v>
      </c>
      <c r="S5459" s="21" t="s">
        <v>56</v>
      </c>
      <c r="T5459" s="21"/>
      <c r="U5459" s="21"/>
      <c r="V5459" s="21"/>
      <c r="W5459" s="27"/>
      <c r="X5459" s="27"/>
      <c r="Y5459" s="12"/>
    </row>
    <row r="5460" ht="15.75" customHeight="1">
      <c r="A5460" s="21">
        <v>3.2384057E7</v>
      </c>
      <c r="B5460" s="21" t="s">
        <v>30444</v>
      </c>
      <c r="C5460" s="21" t="s">
        <v>30445</v>
      </c>
      <c r="D5460" s="21" t="s">
        <v>30446</v>
      </c>
      <c r="E5460" s="21" t="s">
        <v>3333</v>
      </c>
      <c r="F5460" s="21" t="s">
        <v>2415</v>
      </c>
      <c r="G5460" s="21">
        <v>2020.0</v>
      </c>
      <c r="H5460" s="26">
        <v>43960.0</v>
      </c>
      <c r="I5460" s="21"/>
      <c r="J5460" s="21"/>
      <c r="K5460" s="21" t="s">
        <v>30447</v>
      </c>
      <c r="L5460" s="21" t="str">
        <f>IF(ISNUMBER(VLOOKUP(A5460,EXCL,1,FALSE)),"Excluido",IF(ISNUMBER(VLOOKUP(A5460,POST,1,FALSE)),"PostAlerta",IF(ISNUMBER(VLOOKUP(A5460,PRE,1,FALSE)),"PreAlerta","")))</f>
        <v>PostAlerta</v>
      </c>
      <c r="M5460" s="21" t="str">
        <f>IF(ISNUMBER(A5460),(IF(ISNUMBER(VLOOKUP(A5460,KEYWORDS,1,FALSE)),"C/PalabrasClaves","S/PalabrasClaves")),"")</f>
        <v>S/PalabrasClaves</v>
      </c>
      <c r="N5460" s="21" t="str">
        <f t="shared" si="19"/>
        <v/>
      </c>
      <c r="O5460" s="21"/>
      <c r="P5460" s="21" t="s">
        <v>30448</v>
      </c>
      <c r="Q5460" s="21"/>
      <c r="R5460" s="21" t="str">
        <f>LEFT('2012-2022'!$P5460,4)</f>
        <v>2020</v>
      </c>
      <c r="S5460" s="21" t="s">
        <v>56</v>
      </c>
      <c r="T5460" s="21"/>
      <c r="U5460" s="21"/>
      <c r="V5460" s="21"/>
      <c r="W5460" s="27"/>
      <c r="X5460" s="27"/>
      <c r="Y5460" s="28"/>
    </row>
    <row r="5461" ht="15.75" customHeight="1">
      <c r="A5461" s="21">
        <v>3.2253286E7</v>
      </c>
      <c r="B5461" s="21" t="s">
        <v>30449</v>
      </c>
      <c r="C5461" s="21" t="s">
        <v>30450</v>
      </c>
      <c r="D5461" s="21" t="s">
        <v>30451</v>
      </c>
      <c r="E5461" s="21" t="s">
        <v>30452</v>
      </c>
      <c r="F5461" s="21" t="s">
        <v>15997</v>
      </c>
      <c r="G5461" s="21">
        <v>2020.0</v>
      </c>
      <c r="H5461" s="26">
        <v>43929.0</v>
      </c>
      <c r="I5461" s="21"/>
      <c r="J5461" s="21"/>
      <c r="K5461" s="21" t="s">
        <v>30453</v>
      </c>
      <c r="L5461" s="21" t="str">
        <f>IF(ISNUMBER(VLOOKUP(A5461,EXCL,1,FALSE)),"Excluido",IF(ISNUMBER(VLOOKUP(A5461,POST,1,FALSE)),"PostAlerta",IF(ISNUMBER(VLOOKUP(A5461,PRE,1,FALSE)),"PreAlerta","")))</f>
        <v>PostAlerta</v>
      </c>
      <c r="M5461" s="21" t="str">
        <f>IF(ISNUMBER(A5461),(IF(ISNUMBER(VLOOKUP(A5461,KEYWORDS,1,FALSE)),"C/PalabrasClaves","S/PalabrasClaves")),"")</f>
        <v>S/PalabrasClaves</v>
      </c>
      <c r="N5461" s="21" t="str">
        <f t="shared" si="19"/>
        <v/>
      </c>
      <c r="O5461" s="21"/>
      <c r="P5461" s="21" t="s">
        <v>30454</v>
      </c>
      <c r="Q5461" s="21"/>
      <c r="R5461" s="21" t="str">
        <f>LEFT('2012-2022'!$P5461,4)</f>
        <v>2020</v>
      </c>
      <c r="S5461" s="21" t="s">
        <v>56</v>
      </c>
      <c r="T5461" s="21"/>
      <c r="U5461" s="21"/>
      <c r="V5461" s="21"/>
      <c r="W5461" s="27"/>
      <c r="X5461" s="27"/>
      <c r="Y5461" s="12"/>
    </row>
    <row r="5462" ht="15.75" customHeight="1">
      <c r="A5462" s="21">
        <v>3.2393759E7</v>
      </c>
      <c r="B5462" s="21" t="s">
        <v>30455</v>
      </c>
      <c r="C5462" s="21" t="s">
        <v>30456</v>
      </c>
      <c r="D5462" s="21" t="s">
        <v>30457</v>
      </c>
      <c r="E5462" s="21" t="s">
        <v>30458</v>
      </c>
      <c r="F5462" s="21" t="s">
        <v>7626</v>
      </c>
      <c r="G5462" s="21">
        <v>2020.0</v>
      </c>
      <c r="H5462" s="26">
        <v>43964.0</v>
      </c>
      <c r="I5462" s="21" t="s">
        <v>30459</v>
      </c>
      <c r="J5462" s="21"/>
      <c r="K5462" s="21" t="s">
        <v>30460</v>
      </c>
      <c r="L5462" s="21" t="str">
        <f>IF(ISNUMBER(VLOOKUP(A5462,EXCL,1,FALSE)),"Excluido",IF(ISNUMBER(VLOOKUP(A5462,POST,1,FALSE)),"PostAlerta",IF(ISNUMBER(VLOOKUP(A5462,PRE,1,FALSE)),"PreAlerta","")))</f>
        <v>PostAlerta</v>
      </c>
      <c r="M5462" s="21" t="str">
        <f>IF(ISNUMBER(A5462),(IF(ISNUMBER(VLOOKUP(A5462,KEYWORDS,1,FALSE)),"C/PalabrasClaves","S/PalabrasClaves")),"")</f>
        <v>C/PalabrasClaves</v>
      </c>
      <c r="N5462" s="21" t="str">
        <f t="shared" si="19"/>
        <v/>
      </c>
      <c r="O5462" s="21"/>
      <c r="P5462" s="21" t="s">
        <v>30454</v>
      </c>
      <c r="Q5462" s="21"/>
      <c r="R5462" s="21" t="str">
        <f>LEFT('2012-2022'!$P5462,4)</f>
        <v>2020</v>
      </c>
      <c r="S5462" s="21" t="s">
        <v>56</v>
      </c>
      <c r="T5462" s="21"/>
      <c r="U5462" s="21"/>
      <c r="V5462" s="21"/>
      <c r="W5462" s="27"/>
      <c r="X5462" s="27"/>
      <c r="Y5462" s="28"/>
    </row>
    <row r="5463" ht="15.75" customHeight="1">
      <c r="A5463" s="21">
        <v>3.2398008E7</v>
      </c>
      <c r="B5463" s="21" t="s">
        <v>30461</v>
      </c>
      <c r="C5463" s="21" t="s">
        <v>30462</v>
      </c>
      <c r="D5463" s="21" t="s">
        <v>30463</v>
      </c>
      <c r="E5463" s="21" t="s">
        <v>30464</v>
      </c>
      <c r="F5463" s="21" t="s">
        <v>368</v>
      </c>
      <c r="G5463" s="21">
        <v>2020.0</v>
      </c>
      <c r="H5463" s="26">
        <v>43965.0</v>
      </c>
      <c r="I5463" s="21" t="s">
        <v>30465</v>
      </c>
      <c r="J5463" s="21"/>
      <c r="K5463" s="21" t="s">
        <v>30466</v>
      </c>
      <c r="L5463" s="21" t="str">
        <f>IF(ISNUMBER(VLOOKUP(A5463,EXCL,1,FALSE)),"Excluido",IF(ISNUMBER(VLOOKUP(A5463,POST,1,FALSE)),"PostAlerta",IF(ISNUMBER(VLOOKUP(A5463,PRE,1,FALSE)),"PreAlerta","")))</f>
        <v>PostAlerta</v>
      </c>
      <c r="M5463" s="21" t="str">
        <f>IF(ISNUMBER(A5463),(IF(ISNUMBER(VLOOKUP(A5463,KEYWORDS,1,FALSE)),"C/PalabrasClaves","S/PalabrasClaves")),"")</f>
        <v>S/PalabrasClaves</v>
      </c>
      <c r="N5463" s="21" t="str">
        <f t="shared" si="19"/>
        <v/>
      </c>
      <c r="O5463" s="21"/>
      <c r="P5463" s="21" t="s">
        <v>30467</v>
      </c>
      <c r="Q5463" s="21"/>
      <c r="R5463" s="21" t="str">
        <f>LEFT('2012-2022'!$P5463,4)</f>
        <v>2020</v>
      </c>
      <c r="S5463" s="21" t="s">
        <v>56</v>
      </c>
      <c r="T5463" s="21"/>
      <c r="U5463" s="21"/>
      <c r="V5463" s="21"/>
      <c r="W5463" s="27"/>
      <c r="X5463" s="27"/>
      <c r="Y5463" s="12"/>
    </row>
    <row r="5464" ht="15.75" customHeight="1">
      <c r="A5464" s="21">
        <v>3.2414173E7</v>
      </c>
      <c r="B5464" s="21" t="s">
        <v>30468</v>
      </c>
      <c r="C5464" s="21" t="s">
        <v>26771</v>
      </c>
      <c r="D5464" s="21" t="s">
        <v>30469</v>
      </c>
      <c r="E5464" s="21" t="s">
        <v>22637</v>
      </c>
      <c r="F5464" s="21" t="s">
        <v>27579</v>
      </c>
      <c r="G5464" s="21">
        <v>2020.0</v>
      </c>
      <c r="H5464" s="26">
        <v>43968.0</v>
      </c>
      <c r="I5464" s="21" t="s">
        <v>30470</v>
      </c>
      <c r="J5464" s="21"/>
      <c r="K5464" s="21" t="s">
        <v>30471</v>
      </c>
      <c r="L5464" s="21" t="str">
        <f>IF(ISNUMBER(VLOOKUP(A5464,EXCL,1,FALSE)),"Excluido",IF(ISNUMBER(VLOOKUP(A5464,POST,1,FALSE)),"PostAlerta",IF(ISNUMBER(VLOOKUP(A5464,PRE,1,FALSE)),"PreAlerta","")))</f>
        <v>PostAlerta</v>
      </c>
      <c r="M5464" s="21" t="str">
        <f>IF(ISNUMBER(A5464),(IF(ISNUMBER(VLOOKUP(A5464,KEYWORDS,1,FALSE)),"C/PalabrasClaves","S/PalabrasClaves")),"")</f>
        <v>S/PalabrasClaves</v>
      </c>
      <c r="N5464" s="21" t="str">
        <f t="shared" si="19"/>
        <v/>
      </c>
      <c r="O5464" s="21"/>
      <c r="P5464" s="21" t="s">
        <v>30472</v>
      </c>
      <c r="Q5464" s="21"/>
      <c r="R5464" s="21" t="str">
        <f>LEFT('2012-2022'!$P5464,4)</f>
        <v>2020</v>
      </c>
      <c r="S5464" s="21" t="s">
        <v>56</v>
      </c>
      <c r="T5464" s="21"/>
      <c r="U5464" s="21"/>
      <c r="V5464" s="21"/>
      <c r="W5464" s="27"/>
      <c r="X5464" s="27"/>
      <c r="Y5464" s="28"/>
    </row>
    <row r="5465" ht="15.75" customHeight="1">
      <c r="A5465" s="21">
        <v>3.2414774E7</v>
      </c>
      <c r="B5465" s="21" t="s">
        <v>30473</v>
      </c>
      <c r="C5465" s="21" t="s">
        <v>30474</v>
      </c>
      <c r="D5465" s="21" t="s">
        <v>30475</v>
      </c>
      <c r="E5465" s="21" t="s">
        <v>30476</v>
      </c>
      <c r="F5465" s="21" t="s">
        <v>869</v>
      </c>
      <c r="G5465" s="21">
        <v>2020.0</v>
      </c>
      <c r="H5465" s="26">
        <v>43968.0</v>
      </c>
      <c r="I5465" s="21" t="s">
        <v>30477</v>
      </c>
      <c r="J5465" s="21"/>
      <c r="K5465" s="21" t="s">
        <v>30478</v>
      </c>
      <c r="L5465" s="21" t="str">
        <f>IF(ISNUMBER(VLOOKUP(A5465,EXCL,1,FALSE)),"Excluido",IF(ISNUMBER(VLOOKUP(A5465,POST,1,FALSE)),"PostAlerta",IF(ISNUMBER(VLOOKUP(A5465,PRE,1,FALSE)),"PreAlerta","")))</f>
        <v>PostAlerta</v>
      </c>
      <c r="M5465" s="21" t="str">
        <f>IF(ISNUMBER(A5465),(IF(ISNUMBER(VLOOKUP(A5465,KEYWORDS,1,FALSE)),"C/PalabrasClaves","S/PalabrasClaves")),"")</f>
        <v>S/PalabrasClaves</v>
      </c>
      <c r="N5465" s="21" t="str">
        <f t="shared" si="19"/>
        <v/>
      </c>
      <c r="O5465" s="21"/>
      <c r="P5465" s="21" t="s">
        <v>30479</v>
      </c>
      <c r="Q5465" s="21"/>
      <c r="R5465" s="21" t="str">
        <f>LEFT('2012-2022'!$P5465,4)</f>
        <v>2020</v>
      </c>
      <c r="S5465" s="21" t="s">
        <v>56</v>
      </c>
      <c r="T5465" s="21"/>
      <c r="U5465" s="21"/>
      <c r="V5465" s="21"/>
      <c r="W5465" s="27"/>
      <c r="X5465" s="27"/>
      <c r="Y5465" s="12"/>
    </row>
    <row r="5466" ht="15.75" customHeight="1">
      <c r="A5466" s="21">
        <v>3.2413031E7</v>
      </c>
      <c r="B5466" s="21" t="s">
        <v>30480</v>
      </c>
      <c r="C5466" s="21" t="s">
        <v>30481</v>
      </c>
      <c r="D5466" s="21" t="s">
        <v>30482</v>
      </c>
      <c r="E5466" s="21" t="s">
        <v>30483</v>
      </c>
      <c r="F5466" s="21" t="s">
        <v>2831</v>
      </c>
      <c r="G5466" s="21">
        <v>2020.0</v>
      </c>
      <c r="H5466" s="26">
        <v>43967.0</v>
      </c>
      <c r="I5466" s="21" t="s">
        <v>30484</v>
      </c>
      <c r="J5466" s="21"/>
      <c r="K5466" s="21" t="s">
        <v>30485</v>
      </c>
      <c r="L5466" s="21" t="str">
        <f>IF(ISNUMBER(VLOOKUP(A5466,EXCL,1,FALSE)),"Excluido",IF(ISNUMBER(VLOOKUP(A5466,POST,1,FALSE)),"PostAlerta",IF(ISNUMBER(VLOOKUP(A5466,PRE,1,FALSE)),"PreAlerta","")))</f>
        <v>PostAlerta</v>
      </c>
      <c r="M5466" s="21" t="str">
        <f>IF(ISNUMBER(A5466),(IF(ISNUMBER(VLOOKUP(A5466,KEYWORDS,1,FALSE)),"C/PalabrasClaves","S/PalabrasClaves")),"")</f>
        <v>S/PalabrasClaves</v>
      </c>
      <c r="N5466" s="21" t="str">
        <f t="shared" si="19"/>
        <v/>
      </c>
      <c r="O5466" s="21"/>
      <c r="P5466" s="21" t="s">
        <v>30486</v>
      </c>
      <c r="Q5466" s="21"/>
      <c r="R5466" s="21" t="str">
        <f>LEFT('2012-2022'!$P5466,4)</f>
        <v>2020</v>
      </c>
      <c r="S5466" s="21" t="s">
        <v>56</v>
      </c>
      <c r="T5466" s="21"/>
      <c r="U5466" s="21"/>
      <c r="V5466" s="21"/>
      <c r="W5466" s="27"/>
      <c r="X5466" s="27"/>
      <c r="Y5466" s="28"/>
    </row>
    <row r="5467" ht="15.75" customHeight="1">
      <c r="A5467" s="21">
        <v>3.2421751E7</v>
      </c>
      <c r="B5467" s="21" t="s">
        <v>30487</v>
      </c>
      <c r="C5467" s="21" t="s">
        <v>30488</v>
      </c>
      <c r="D5467" s="21" t="s">
        <v>30489</v>
      </c>
      <c r="E5467" s="21" t="s">
        <v>30490</v>
      </c>
      <c r="F5467" s="21" t="s">
        <v>1789</v>
      </c>
      <c r="G5467" s="21">
        <v>2020.0</v>
      </c>
      <c r="H5467" s="26">
        <v>43970.0</v>
      </c>
      <c r="I5467" s="21" t="s">
        <v>30491</v>
      </c>
      <c r="J5467" s="21"/>
      <c r="K5467" s="21" t="s">
        <v>30492</v>
      </c>
      <c r="L5467" s="21" t="str">
        <f>IF(ISNUMBER(VLOOKUP(A5467,EXCL,1,FALSE)),"Excluido",IF(ISNUMBER(VLOOKUP(A5467,POST,1,FALSE)),"PostAlerta",IF(ISNUMBER(VLOOKUP(A5467,PRE,1,FALSE)),"PreAlerta","")))</f>
        <v>PostAlerta</v>
      </c>
      <c r="M5467" s="21" t="str">
        <f>IF(ISNUMBER(A5467),(IF(ISNUMBER(VLOOKUP(A5467,KEYWORDS,1,FALSE)),"C/PalabrasClaves","S/PalabrasClaves")),"")</f>
        <v>S/PalabrasClaves</v>
      </c>
      <c r="N5467" s="21" t="str">
        <f t="shared" si="19"/>
        <v/>
      </c>
      <c r="O5467" s="21"/>
      <c r="P5467" s="21" t="s">
        <v>30493</v>
      </c>
      <c r="Q5467" s="21"/>
      <c r="R5467" s="21" t="str">
        <f>LEFT('2012-2022'!$P5467,4)</f>
        <v>2020</v>
      </c>
      <c r="S5467" s="21" t="s">
        <v>56</v>
      </c>
      <c r="T5467" s="21"/>
      <c r="U5467" s="21"/>
      <c r="V5467" s="21"/>
      <c r="W5467" s="27"/>
      <c r="X5467" s="27"/>
      <c r="Y5467" s="12"/>
    </row>
    <row r="5468" ht="15.75" customHeight="1">
      <c r="A5468" s="21">
        <v>3.2443976E7</v>
      </c>
      <c r="B5468" s="21" t="s">
        <v>30494</v>
      </c>
      <c r="C5468" s="21" t="s">
        <v>30495</v>
      </c>
      <c r="D5468" s="21" t="s">
        <v>30496</v>
      </c>
      <c r="E5468" s="21" t="s">
        <v>30497</v>
      </c>
      <c r="F5468" s="21" t="s">
        <v>12793</v>
      </c>
      <c r="G5468" s="21">
        <v>2020.0</v>
      </c>
      <c r="H5468" s="26">
        <v>43975.0</v>
      </c>
      <c r="I5468" s="21" t="s">
        <v>30498</v>
      </c>
      <c r="J5468" s="21"/>
      <c r="K5468" s="21" t="s">
        <v>30499</v>
      </c>
      <c r="L5468" s="21" t="str">
        <f>IF(ISNUMBER(VLOOKUP(A5468,EXCL,1,FALSE)),"Excluido",IF(ISNUMBER(VLOOKUP(A5468,POST,1,FALSE)),"PostAlerta",IF(ISNUMBER(VLOOKUP(A5468,PRE,1,FALSE)),"PreAlerta","")))</f>
        <v>PostAlerta</v>
      </c>
      <c r="M5468" s="21" t="str">
        <f>IF(ISNUMBER(A5468),(IF(ISNUMBER(VLOOKUP(A5468,KEYWORDS,1,FALSE)),"C/PalabrasClaves","S/PalabrasClaves")),"")</f>
        <v>S/PalabrasClaves</v>
      </c>
      <c r="N5468" s="21" t="str">
        <f t="shared" si="19"/>
        <v/>
      </c>
      <c r="O5468" s="21"/>
      <c r="P5468" s="21" t="s">
        <v>30500</v>
      </c>
      <c r="Q5468" s="21"/>
      <c r="R5468" s="21" t="str">
        <f>LEFT('2012-2022'!$P5468,4)</f>
        <v>2020</v>
      </c>
      <c r="S5468" s="21" t="s">
        <v>56</v>
      </c>
      <c r="T5468" s="21"/>
      <c r="U5468" s="21"/>
      <c r="V5468" s="21"/>
      <c r="W5468" s="27"/>
      <c r="X5468" s="27"/>
      <c r="Y5468" s="28"/>
    </row>
    <row r="5469" ht="15.75" customHeight="1">
      <c r="A5469" s="21">
        <v>3.1570937E7</v>
      </c>
      <c r="B5469" s="21" t="s">
        <v>30501</v>
      </c>
      <c r="C5469" s="21" t="s">
        <v>30502</v>
      </c>
      <c r="D5469" s="21" t="s">
        <v>30503</v>
      </c>
      <c r="E5469" s="21" t="s">
        <v>22487</v>
      </c>
      <c r="F5469" s="21" t="s">
        <v>458</v>
      </c>
      <c r="G5469" s="21">
        <v>2020.0</v>
      </c>
      <c r="H5469" s="26">
        <v>43740.0</v>
      </c>
      <c r="I5469" s="21" t="s">
        <v>30504</v>
      </c>
      <c r="J5469" s="21"/>
      <c r="K5469" s="21" t="s">
        <v>30505</v>
      </c>
      <c r="L5469" s="21" t="str">
        <f>IF(ISNUMBER(VLOOKUP(A5469,EXCL,1,FALSE)),"Excluido",IF(ISNUMBER(VLOOKUP(A5469,POST,1,FALSE)),"PostAlerta",IF(ISNUMBER(VLOOKUP(A5469,PRE,1,FALSE)),"PreAlerta","")))</f>
        <v>Excluido</v>
      </c>
      <c r="M5469" s="21" t="str">
        <f>IF(ISNUMBER(A5469),(IF(ISNUMBER(VLOOKUP(A5469,KEYWORDS,1,FALSE)),"C/PalabrasClaves","S/PalabrasClaves")),"")</f>
        <v>S/PalabrasClaves</v>
      </c>
      <c r="N5469" s="21" t="str">
        <f t="shared" si="19"/>
        <v/>
      </c>
      <c r="O5469" s="21"/>
      <c r="P5469" s="21" t="s">
        <v>30506</v>
      </c>
      <c r="Q5469" s="21"/>
      <c r="R5469" s="21" t="str">
        <f>LEFT('2012-2022'!$P5469,4)</f>
        <v>2020</v>
      </c>
      <c r="S5469" s="21" t="s">
        <v>56</v>
      </c>
      <c r="T5469" s="21"/>
      <c r="U5469" s="21"/>
      <c r="V5469" s="21"/>
      <c r="W5469" s="27"/>
      <c r="X5469" s="27"/>
      <c r="Y5469" s="12"/>
    </row>
    <row r="5470" ht="15.75" customHeight="1">
      <c r="A5470" s="21">
        <v>3.2448167E7</v>
      </c>
      <c r="B5470" s="21" t="s">
        <v>30507</v>
      </c>
      <c r="C5470" s="21" t="s">
        <v>30508</v>
      </c>
      <c r="D5470" s="21" t="s">
        <v>30509</v>
      </c>
      <c r="E5470" s="21" t="s">
        <v>29262</v>
      </c>
      <c r="F5470" s="21" t="s">
        <v>368</v>
      </c>
      <c r="G5470" s="21">
        <v>2020.0</v>
      </c>
      <c r="H5470" s="26">
        <v>43977.0</v>
      </c>
      <c r="I5470" s="21" t="s">
        <v>30510</v>
      </c>
      <c r="J5470" s="21"/>
      <c r="K5470" s="21" t="s">
        <v>30511</v>
      </c>
      <c r="L5470" s="21" t="str">
        <f>IF(ISNUMBER(VLOOKUP(A5470,EXCL,1,FALSE)),"Excluido",IF(ISNUMBER(VLOOKUP(A5470,POST,1,FALSE)),"PostAlerta",IF(ISNUMBER(VLOOKUP(A5470,PRE,1,FALSE)),"PreAlerta","")))</f>
        <v>PostAlerta</v>
      </c>
      <c r="M5470" s="21" t="str">
        <f>IF(ISNUMBER(A5470),(IF(ISNUMBER(VLOOKUP(A5470,KEYWORDS,1,FALSE)),"C/PalabrasClaves","S/PalabrasClaves")),"")</f>
        <v>S/PalabrasClaves</v>
      </c>
      <c r="N5470" s="21" t="str">
        <f t="shared" si="19"/>
        <v/>
      </c>
      <c r="O5470" s="21"/>
      <c r="P5470" s="21" t="s">
        <v>30512</v>
      </c>
      <c r="Q5470" s="21"/>
      <c r="R5470" s="21" t="str">
        <f>LEFT('2012-2022'!$P5470,4)</f>
        <v>2020</v>
      </c>
      <c r="S5470" s="21" t="s">
        <v>56</v>
      </c>
      <c r="T5470" s="21"/>
      <c r="U5470" s="21"/>
      <c r="V5470" s="21"/>
      <c r="W5470" s="27"/>
      <c r="X5470" s="27"/>
      <c r="Y5470" s="28"/>
    </row>
    <row r="5471" ht="15.75" customHeight="1">
      <c r="A5471" s="21">
        <v>3.2450914E7</v>
      </c>
      <c r="B5471" s="21" t="s">
        <v>30513</v>
      </c>
      <c r="C5471" s="21" t="s">
        <v>30514</v>
      </c>
      <c r="D5471" s="21" t="s">
        <v>30515</v>
      </c>
      <c r="E5471" s="21" t="s">
        <v>22494</v>
      </c>
      <c r="F5471" s="21" t="s">
        <v>22495</v>
      </c>
      <c r="G5471" s="21">
        <v>2020.0</v>
      </c>
      <c r="H5471" s="26">
        <v>43978.0</v>
      </c>
      <c r="I5471" s="21" t="s">
        <v>30516</v>
      </c>
      <c r="J5471" s="21"/>
      <c r="K5471" s="21" t="s">
        <v>30517</v>
      </c>
      <c r="L5471" s="21" t="str">
        <f>IF(ISNUMBER(VLOOKUP(A5471,EXCL,1,FALSE)),"Excluido",IF(ISNUMBER(VLOOKUP(A5471,POST,1,FALSE)),"PostAlerta",IF(ISNUMBER(VLOOKUP(A5471,PRE,1,FALSE)),"PreAlerta","")))</f>
        <v>PostAlerta</v>
      </c>
      <c r="M5471" s="21" t="str">
        <f>IF(ISNUMBER(A5471),(IF(ISNUMBER(VLOOKUP(A5471,KEYWORDS,1,FALSE)),"C/PalabrasClaves","S/PalabrasClaves")),"")</f>
        <v>S/PalabrasClaves</v>
      </c>
      <c r="N5471" s="21" t="str">
        <f t="shared" si="19"/>
        <v/>
      </c>
      <c r="O5471" s="21"/>
      <c r="P5471" s="21" t="s">
        <v>30518</v>
      </c>
      <c r="Q5471" s="21"/>
      <c r="R5471" s="21" t="str">
        <f>LEFT('2012-2022'!$P5471,4)</f>
        <v>2020</v>
      </c>
      <c r="S5471" s="21" t="s">
        <v>56</v>
      </c>
      <c r="T5471" s="21"/>
      <c r="U5471" s="21"/>
      <c r="V5471" s="21"/>
      <c r="W5471" s="27"/>
      <c r="X5471" s="27"/>
      <c r="Y5471" s="12"/>
    </row>
    <row r="5472" ht="15.75" customHeight="1">
      <c r="A5472" s="21">
        <v>3.2547799E7</v>
      </c>
      <c r="B5472" s="21" t="s">
        <v>30519</v>
      </c>
      <c r="C5472" s="21" t="s">
        <v>30520</v>
      </c>
      <c r="D5472" s="21" t="s">
        <v>30521</v>
      </c>
      <c r="E5472" s="21" t="s">
        <v>30522</v>
      </c>
      <c r="F5472" s="21" t="s">
        <v>30523</v>
      </c>
      <c r="G5472" s="21">
        <v>2020.0</v>
      </c>
      <c r="H5472" s="26">
        <v>44000.0</v>
      </c>
      <c r="I5472" s="21" t="s">
        <v>30524</v>
      </c>
      <c r="J5472" s="21"/>
      <c r="K5472" s="21" t="s">
        <v>30525</v>
      </c>
      <c r="L5472" s="21" t="str">
        <f>IF(ISNUMBER(VLOOKUP(A5472,EXCL,1,FALSE)),"Excluido",IF(ISNUMBER(VLOOKUP(A5472,POST,1,FALSE)),"PostAlerta",IF(ISNUMBER(VLOOKUP(A5472,PRE,1,FALSE)),"PreAlerta","")))</f>
        <v>PostAlerta</v>
      </c>
      <c r="M5472" s="21" t="str">
        <f>IF(ISNUMBER(A5472),(IF(ISNUMBER(VLOOKUP(A5472,KEYWORDS,1,FALSE)),"C/PalabrasClaves","S/PalabrasClaves")),"")</f>
        <v>S/PalabrasClaves</v>
      </c>
      <c r="N5472" s="21" t="str">
        <f t="shared" si="19"/>
        <v/>
      </c>
      <c r="O5472" s="21"/>
      <c r="P5472" s="21" t="s">
        <v>30526</v>
      </c>
      <c r="Q5472" s="21"/>
      <c r="R5472" s="21" t="str">
        <f>LEFT('2012-2022'!$P5472,4)</f>
        <v>2020</v>
      </c>
      <c r="S5472" s="21" t="s">
        <v>56</v>
      </c>
      <c r="T5472" s="21"/>
      <c r="U5472" s="21"/>
      <c r="V5472" s="21"/>
      <c r="W5472" s="27"/>
      <c r="X5472" s="27"/>
      <c r="Y5472" s="28"/>
    </row>
    <row r="5473" ht="15.75" customHeight="1">
      <c r="A5473" s="21">
        <v>3.2509531E7</v>
      </c>
      <c r="B5473" s="21" t="s">
        <v>30527</v>
      </c>
      <c r="C5473" s="21" t="s">
        <v>30528</v>
      </c>
      <c r="D5473" s="21" t="s">
        <v>30529</v>
      </c>
      <c r="E5473" s="21" t="s">
        <v>30530</v>
      </c>
      <c r="F5473" s="21" t="s">
        <v>15195</v>
      </c>
      <c r="G5473" s="21">
        <v>2020.0</v>
      </c>
      <c r="H5473" s="26">
        <v>43991.0</v>
      </c>
      <c r="I5473" s="21" t="s">
        <v>30531</v>
      </c>
      <c r="J5473" s="21"/>
      <c r="K5473" s="21" t="s">
        <v>30532</v>
      </c>
      <c r="L5473" s="21" t="str">
        <f>IF(ISNUMBER(VLOOKUP(A5473,EXCL,1,FALSE)),"Excluido",IF(ISNUMBER(VLOOKUP(A5473,POST,1,FALSE)),"PostAlerta",IF(ISNUMBER(VLOOKUP(A5473,PRE,1,FALSE)),"PreAlerta","")))</f>
        <v>PostAlerta</v>
      </c>
      <c r="M5473" s="21" t="str">
        <f>IF(ISNUMBER(A5473),(IF(ISNUMBER(VLOOKUP(A5473,KEYWORDS,1,FALSE)),"C/PalabrasClaves","S/PalabrasClaves")),"")</f>
        <v>S/PalabrasClaves</v>
      </c>
      <c r="N5473" s="21" t="str">
        <f t="shared" si="19"/>
        <v/>
      </c>
      <c r="O5473" s="21"/>
      <c r="P5473" s="21" t="s">
        <v>30533</v>
      </c>
      <c r="Q5473" s="21"/>
      <c r="R5473" s="21" t="str">
        <f>LEFT('2012-2022'!$P5473,4)</f>
        <v>2020</v>
      </c>
      <c r="S5473" s="21" t="s">
        <v>56</v>
      </c>
      <c r="T5473" s="21"/>
      <c r="U5473" s="21"/>
      <c r="V5473" s="21"/>
      <c r="W5473" s="27"/>
      <c r="X5473" s="27"/>
      <c r="Y5473" s="12"/>
    </row>
    <row r="5474" ht="15.75" customHeight="1">
      <c r="A5474" s="21">
        <v>3.1678231E7</v>
      </c>
      <c r="B5474" s="21" t="s">
        <v>30534</v>
      </c>
      <c r="C5474" s="21" t="s">
        <v>30535</v>
      </c>
      <c r="D5474" s="21" t="s">
        <v>30536</v>
      </c>
      <c r="E5474" s="21" t="s">
        <v>30537</v>
      </c>
      <c r="F5474" s="21" t="s">
        <v>112</v>
      </c>
      <c r="G5474" s="21">
        <v>2020.0</v>
      </c>
      <c r="H5474" s="26">
        <v>43773.0</v>
      </c>
      <c r="I5474" s="21" t="s">
        <v>30538</v>
      </c>
      <c r="J5474" s="21"/>
      <c r="K5474" s="21" t="s">
        <v>30539</v>
      </c>
      <c r="L5474" s="21" t="str">
        <f>IF(ISNUMBER(VLOOKUP(A5474,EXCL,1,FALSE)),"Excluido",IF(ISNUMBER(VLOOKUP(A5474,POST,1,FALSE)),"PostAlerta",IF(ISNUMBER(VLOOKUP(A5474,PRE,1,FALSE)),"PreAlerta","")))</f>
        <v>Excluido</v>
      </c>
      <c r="M5474" s="21" t="str">
        <f>IF(ISNUMBER(A5474),(IF(ISNUMBER(VLOOKUP(A5474,KEYWORDS,1,FALSE)),"C/PalabrasClaves","S/PalabrasClaves")),"")</f>
        <v>S/PalabrasClaves</v>
      </c>
      <c r="N5474" s="21" t="str">
        <f t="shared" si="19"/>
        <v/>
      </c>
      <c r="O5474" s="21"/>
      <c r="P5474" s="21" t="s">
        <v>30540</v>
      </c>
      <c r="Q5474" s="21"/>
      <c r="R5474" s="21" t="str">
        <f>LEFT('2012-2022'!$P5474,4)</f>
        <v>2020</v>
      </c>
      <c r="S5474" s="21" t="s">
        <v>60</v>
      </c>
      <c r="T5474" s="21"/>
      <c r="U5474" s="21"/>
      <c r="V5474" s="21"/>
      <c r="W5474" s="27"/>
      <c r="X5474" s="27"/>
      <c r="Y5474" s="28"/>
    </row>
    <row r="5475" ht="15.75" customHeight="1">
      <c r="A5475" s="21">
        <v>3.1759172E7</v>
      </c>
      <c r="B5475" s="21" t="s">
        <v>30541</v>
      </c>
      <c r="C5475" s="21" t="s">
        <v>30542</v>
      </c>
      <c r="D5475" s="21" t="s">
        <v>30543</v>
      </c>
      <c r="E5475" s="21" t="s">
        <v>24169</v>
      </c>
      <c r="F5475" s="21" t="s">
        <v>3226</v>
      </c>
      <c r="G5475" s="21">
        <v>2020.0</v>
      </c>
      <c r="H5475" s="26">
        <v>43793.0</v>
      </c>
      <c r="I5475" s="21"/>
      <c r="J5475" s="21"/>
      <c r="K5475" s="21" t="s">
        <v>30544</v>
      </c>
      <c r="L5475" s="21" t="str">
        <f>IF(ISNUMBER(VLOOKUP(A5475,EXCL,1,FALSE)),"Excluido",IF(ISNUMBER(VLOOKUP(A5475,POST,1,FALSE)),"PostAlerta",IF(ISNUMBER(VLOOKUP(A5475,PRE,1,FALSE)),"PreAlerta","")))</f>
        <v>PostAlerta</v>
      </c>
      <c r="M5475" s="21" t="str">
        <f>IF(ISNUMBER(A5475),(IF(ISNUMBER(VLOOKUP(A5475,KEYWORDS,1,FALSE)),"C/PalabrasClaves","S/PalabrasClaves")),"")</f>
        <v>S/PalabrasClaves</v>
      </c>
      <c r="N5475" s="21" t="str">
        <f t="shared" si="19"/>
        <v/>
      </c>
      <c r="O5475" s="21"/>
      <c r="P5475" s="21" t="s">
        <v>30540</v>
      </c>
      <c r="Q5475" s="21"/>
      <c r="R5475" s="21" t="str">
        <f>LEFT('2012-2022'!$P5475,4)</f>
        <v>2020</v>
      </c>
      <c r="S5475" s="21" t="s">
        <v>60</v>
      </c>
      <c r="T5475" s="21"/>
      <c r="U5475" s="21"/>
      <c r="V5475" s="21"/>
      <c r="W5475" s="27"/>
      <c r="X5475" s="27"/>
      <c r="Y5475" s="12"/>
    </row>
    <row r="5476" ht="15.75" customHeight="1">
      <c r="A5476" s="21">
        <v>3.1790119E7</v>
      </c>
      <c r="B5476" s="21" t="s">
        <v>30545</v>
      </c>
      <c r="C5476" s="21" t="s">
        <v>30546</v>
      </c>
      <c r="D5476" s="21" t="s">
        <v>30547</v>
      </c>
      <c r="E5476" s="21" t="s">
        <v>30548</v>
      </c>
      <c r="F5476" s="21" t="s">
        <v>30549</v>
      </c>
      <c r="G5476" s="21">
        <v>2020.0</v>
      </c>
      <c r="H5476" s="26">
        <v>43802.0</v>
      </c>
      <c r="I5476" s="21"/>
      <c r="J5476" s="21"/>
      <c r="K5476" s="21" t="s">
        <v>30550</v>
      </c>
      <c r="L5476" s="21" t="str">
        <f>IF(ISNUMBER(VLOOKUP(A5476,EXCL,1,FALSE)),"Excluido",IF(ISNUMBER(VLOOKUP(A5476,POST,1,FALSE)),"PostAlerta",IF(ISNUMBER(VLOOKUP(A5476,PRE,1,FALSE)),"PreAlerta","")))</f>
        <v>PostAlerta</v>
      </c>
      <c r="M5476" s="21" t="str">
        <f>IF(ISNUMBER(A5476),(IF(ISNUMBER(VLOOKUP(A5476,KEYWORDS,1,FALSE)),"C/PalabrasClaves","S/PalabrasClaves")),"")</f>
        <v>S/PalabrasClaves</v>
      </c>
      <c r="N5476" s="21" t="str">
        <f t="shared" si="19"/>
        <v/>
      </c>
      <c r="O5476" s="21"/>
      <c r="P5476" s="21" t="s">
        <v>30551</v>
      </c>
      <c r="Q5476" s="21"/>
      <c r="R5476" s="21" t="str">
        <f>LEFT('2012-2022'!$P5476,4)</f>
        <v>2020</v>
      </c>
      <c r="S5476" s="21" t="s">
        <v>60</v>
      </c>
      <c r="T5476" s="21"/>
      <c r="U5476" s="21"/>
      <c r="V5476" s="21"/>
      <c r="W5476" s="27"/>
      <c r="X5476" s="27"/>
      <c r="Y5476" s="28"/>
    </row>
    <row r="5477" ht="15.75" customHeight="1">
      <c r="A5477" s="21">
        <v>3.1889177E7</v>
      </c>
      <c r="B5477" s="21" t="s">
        <v>30552</v>
      </c>
      <c r="C5477" s="21" t="s">
        <v>30553</v>
      </c>
      <c r="D5477" s="21" t="s">
        <v>30554</v>
      </c>
      <c r="E5477" s="21" t="s">
        <v>30555</v>
      </c>
      <c r="F5477" s="21" t="s">
        <v>30556</v>
      </c>
      <c r="G5477" s="21">
        <v>2020.0</v>
      </c>
      <c r="H5477" s="26">
        <v>43831.0</v>
      </c>
      <c r="I5477" s="21" t="s">
        <v>30557</v>
      </c>
      <c r="J5477" s="21"/>
      <c r="K5477" s="21" t="s">
        <v>30558</v>
      </c>
      <c r="L5477" s="21" t="str">
        <f>IF(ISNUMBER(VLOOKUP(A5477,EXCL,1,FALSE)),"Excluido",IF(ISNUMBER(VLOOKUP(A5477,POST,1,FALSE)),"PostAlerta",IF(ISNUMBER(VLOOKUP(A5477,PRE,1,FALSE)),"PreAlerta","")))</f>
        <v>PostAlerta</v>
      </c>
      <c r="M5477" s="21" t="str">
        <f>IF(ISNUMBER(A5477),(IF(ISNUMBER(VLOOKUP(A5477,KEYWORDS,1,FALSE)),"C/PalabrasClaves","S/PalabrasClaves")),"")</f>
        <v>C/PalabrasClaves</v>
      </c>
      <c r="N5477" s="21" t="str">
        <f t="shared" si="19"/>
        <v/>
      </c>
      <c r="O5477" s="21"/>
      <c r="P5477" s="21" t="s">
        <v>30551</v>
      </c>
      <c r="Q5477" s="21"/>
      <c r="R5477" s="21" t="str">
        <f>LEFT('2012-2022'!$P5477,4)</f>
        <v>2020</v>
      </c>
      <c r="S5477" s="21" t="s">
        <v>60</v>
      </c>
      <c r="T5477" s="21"/>
      <c r="U5477" s="21"/>
      <c r="V5477" s="21"/>
      <c r="W5477" s="27"/>
      <c r="X5477" s="27"/>
      <c r="Y5477" s="12"/>
    </row>
    <row r="5478" ht="15.75" customHeight="1">
      <c r="A5478" s="21">
        <v>3.1976829E7</v>
      </c>
      <c r="B5478" s="21" t="s">
        <v>30559</v>
      </c>
      <c r="C5478" s="21" t="s">
        <v>30560</v>
      </c>
      <c r="D5478" s="21" t="s">
        <v>30561</v>
      </c>
      <c r="E5478" s="21" t="s">
        <v>30562</v>
      </c>
      <c r="F5478" s="21" t="s">
        <v>151</v>
      </c>
      <c r="G5478" s="21">
        <v>2020.0</v>
      </c>
      <c r="H5478" s="26">
        <v>43855.0</v>
      </c>
      <c r="I5478" s="21"/>
      <c r="J5478" s="21"/>
      <c r="K5478" s="21" t="s">
        <v>30563</v>
      </c>
      <c r="L5478" s="21" t="str">
        <f>IF(ISNUMBER(VLOOKUP(A5478,EXCL,1,FALSE)),"Excluido",IF(ISNUMBER(VLOOKUP(A5478,POST,1,FALSE)),"PostAlerta",IF(ISNUMBER(VLOOKUP(A5478,PRE,1,FALSE)),"PreAlerta","")))</f>
        <v>PostAlerta</v>
      </c>
      <c r="M5478" s="21" t="str">
        <f>IF(ISNUMBER(A5478),(IF(ISNUMBER(VLOOKUP(A5478,KEYWORDS,1,FALSE)),"C/PalabrasClaves","S/PalabrasClaves")),"")</f>
        <v>S/PalabrasClaves</v>
      </c>
      <c r="N5478" s="21" t="str">
        <f t="shared" si="19"/>
        <v/>
      </c>
      <c r="O5478" s="21"/>
      <c r="P5478" s="21" t="s">
        <v>30540</v>
      </c>
      <c r="Q5478" s="21"/>
      <c r="R5478" s="21" t="str">
        <f>LEFT('2012-2022'!$P5478,4)</f>
        <v>2020</v>
      </c>
      <c r="S5478" s="21" t="s">
        <v>60</v>
      </c>
      <c r="T5478" s="21"/>
      <c r="U5478" s="21"/>
      <c r="V5478" s="21"/>
      <c r="W5478" s="27"/>
      <c r="X5478" s="27"/>
      <c r="Y5478" s="28"/>
    </row>
    <row r="5479" ht="15.75" customHeight="1">
      <c r="A5479" s="21">
        <v>3.2028054E7</v>
      </c>
      <c r="B5479" s="21" t="s">
        <v>30564</v>
      </c>
      <c r="C5479" s="21" t="s">
        <v>30565</v>
      </c>
      <c r="D5479" s="21" t="s">
        <v>30566</v>
      </c>
      <c r="E5479" s="21" t="s">
        <v>26643</v>
      </c>
      <c r="F5479" s="21" t="s">
        <v>169</v>
      </c>
      <c r="G5479" s="21">
        <v>2020.0</v>
      </c>
      <c r="H5479" s="26">
        <v>43868.0</v>
      </c>
      <c r="I5479" s="21"/>
      <c r="J5479" s="21"/>
      <c r="K5479" s="21" t="s">
        <v>30567</v>
      </c>
      <c r="L5479" s="21" t="str">
        <f>IF(ISNUMBER(VLOOKUP(A5479,EXCL,1,FALSE)),"Excluido",IF(ISNUMBER(VLOOKUP(A5479,POST,1,FALSE)),"PostAlerta",IF(ISNUMBER(VLOOKUP(A5479,PRE,1,FALSE)),"PreAlerta","")))</f>
        <v>PostAlerta</v>
      </c>
      <c r="M5479" s="21" t="str">
        <f>IF(ISNUMBER(A5479),(IF(ISNUMBER(VLOOKUP(A5479,KEYWORDS,1,FALSE)),"C/PalabrasClaves","S/PalabrasClaves")),"")</f>
        <v>S/PalabrasClaves</v>
      </c>
      <c r="N5479" s="21" t="str">
        <f t="shared" si="19"/>
        <v/>
      </c>
      <c r="O5479" s="21"/>
      <c r="P5479" s="21" t="s">
        <v>30540</v>
      </c>
      <c r="Q5479" s="21"/>
      <c r="R5479" s="21" t="str">
        <f>LEFT('2012-2022'!$P5479,4)</f>
        <v>2020</v>
      </c>
      <c r="S5479" s="21" t="s">
        <v>60</v>
      </c>
      <c r="T5479" s="21"/>
      <c r="U5479" s="21"/>
      <c r="V5479" s="21"/>
      <c r="W5479" s="27"/>
      <c r="X5479" s="27"/>
      <c r="Y5479" s="12"/>
    </row>
    <row r="5480" ht="15.75" customHeight="1">
      <c r="A5480" s="21">
        <v>3.2044431E7</v>
      </c>
      <c r="B5480" s="21" t="s">
        <v>30568</v>
      </c>
      <c r="C5480" s="21" t="s">
        <v>30569</v>
      </c>
      <c r="D5480" s="21" t="s">
        <v>30570</v>
      </c>
      <c r="E5480" s="21" t="s">
        <v>30571</v>
      </c>
      <c r="F5480" s="21" t="s">
        <v>3226</v>
      </c>
      <c r="G5480" s="21">
        <v>2020.0</v>
      </c>
      <c r="H5480" s="26">
        <v>43873.0</v>
      </c>
      <c r="I5480" s="21"/>
      <c r="J5480" s="21"/>
      <c r="K5480" s="21" t="s">
        <v>30572</v>
      </c>
      <c r="L5480" s="21" t="str">
        <f>IF(ISNUMBER(VLOOKUP(A5480,EXCL,1,FALSE)),"Excluido",IF(ISNUMBER(VLOOKUP(A5480,POST,1,FALSE)),"PostAlerta",IF(ISNUMBER(VLOOKUP(A5480,PRE,1,FALSE)),"PreAlerta","")))</f>
        <v>PostAlerta</v>
      </c>
      <c r="M5480" s="21" t="str">
        <f>IF(ISNUMBER(A5480),(IF(ISNUMBER(VLOOKUP(A5480,KEYWORDS,1,FALSE)),"C/PalabrasClaves","S/PalabrasClaves")),"")</f>
        <v>S/PalabrasClaves</v>
      </c>
      <c r="N5480" s="21" t="str">
        <f t="shared" si="19"/>
        <v/>
      </c>
      <c r="O5480" s="21"/>
      <c r="P5480" s="21" t="s">
        <v>30540</v>
      </c>
      <c r="Q5480" s="21"/>
      <c r="R5480" s="21" t="str">
        <f>LEFT('2012-2022'!$P5480,4)</f>
        <v>2020</v>
      </c>
      <c r="S5480" s="21" t="s">
        <v>60</v>
      </c>
      <c r="T5480" s="21"/>
      <c r="U5480" s="21"/>
      <c r="V5480" s="21"/>
      <c r="W5480" s="27"/>
      <c r="X5480" s="27"/>
      <c r="Y5480" s="28"/>
    </row>
    <row r="5481" ht="15.75" customHeight="1">
      <c r="A5481" s="21">
        <v>3.2077038E7</v>
      </c>
      <c r="B5481" s="21" t="s">
        <v>30573</v>
      </c>
      <c r="C5481" s="21" t="s">
        <v>30574</v>
      </c>
      <c r="D5481" s="21" t="s">
        <v>30575</v>
      </c>
      <c r="E5481" s="21" t="s">
        <v>30576</v>
      </c>
      <c r="F5481" s="21" t="s">
        <v>1711</v>
      </c>
      <c r="G5481" s="21">
        <v>2020.0</v>
      </c>
      <c r="H5481" s="26">
        <v>43882.0</v>
      </c>
      <c r="I5481" s="21"/>
      <c r="J5481" s="21"/>
      <c r="K5481" s="21" t="s">
        <v>30577</v>
      </c>
      <c r="L5481" s="21" t="str">
        <f>IF(ISNUMBER(VLOOKUP(A5481,EXCL,1,FALSE)),"Excluido",IF(ISNUMBER(VLOOKUP(A5481,POST,1,FALSE)),"PostAlerta",IF(ISNUMBER(VLOOKUP(A5481,PRE,1,FALSE)),"PreAlerta","")))</f>
        <v>PostAlerta</v>
      </c>
      <c r="M5481" s="21" t="str">
        <f>IF(ISNUMBER(A5481),(IF(ISNUMBER(VLOOKUP(A5481,KEYWORDS,1,FALSE)),"C/PalabrasClaves","S/PalabrasClaves")),"")</f>
        <v>S/PalabrasClaves</v>
      </c>
      <c r="N5481" s="21" t="str">
        <f t="shared" si="19"/>
        <v/>
      </c>
      <c r="O5481" s="21"/>
      <c r="P5481" s="21" t="s">
        <v>30540</v>
      </c>
      <c r="Q5481" s="21"/>
      <c r="R5481" s="21" t="str">
        <f>LEFT('2012-2022'!$P5481,4)</f>
        <v>2020</v>
      </c>
      <c r="S5481" s="21" t="s">
        <v>60</v>
      </c>
      <c r="T5481" s="21"/>
      <c r="U5481" s="21"/>
      <c r="V5481" s="21"/>
      <c r="W5481" s="27"/>
      <c r="X5481" s="27"/>
      <c r="Y5481" s="12"/>
    </row>
    <row r="5482" ht="15.75" customHeight="1">
      <c r="A5482" s="21">
        <v>3.2078985E7</v>
      </c>
      <c r="B5482" s="21" t="s">
        <v>30578</v>
      </c>
      <c r="C5482" s="21" t="s">
        <v>30579</v>
      </c>
      <c r="D5482" s="21" t="s">
        <v>30580</v>
      </c>
      <c r="E5482" s="21" t="s">
        <v>30581</v>
      </c>
      <c r="F5482" s="21" t="s">
        <v>19193</v>
      </c>
      <c r="G5482" s="21">
        <v>2020.0</v>
      </c>
      <c r="H5482" s="26">
        <v>43882.0</v>
      </c>
      <c r="I5482" s="21"/>
      <c r="J5482" s="21"/>
      <c r="K5482" s="21" t="s">
        <v>30582</v>
      </c>
      <c r="L5482" s="21" t="str">
        <f>IF(ISNUMBER(VLOOKUP(A5482,EXCL,1,FALSE)),"Excluido",IF(ISNUMBER(VLOOKUP(A5482,POST,1,FALSE)),"PostAlerta",IF(ISNUMBER(VLOOKUP(A5482,PRE,1,FALSE)),"PreAlerta","")))</f>
        <v>Excluido</v>
      </c>
      <c r="M5482" s="21" t="str">
        <f>IF(ISNUMBER(A5482),(IF(ISNUMBER(VLOOKUP(A5482,KEYWORDS,1,FALSE)),"C/PalabrasClaves","S/PalabrasClaves")),"")</f>
        <v>S/PalabrasClaves</v>
      </c>
      <c r="N5482" s="21" t="str">
        <f t="shared" si="19"/>
        <v/>
      </c>
      <c r="O5482" s="21"/>
      <c r="P5482" s="21" t="s">
        <v>30540</v>
      </c>
      <c r="Q5482" s="21"/>
      <c r="R5482" s="21" t="str">
        <f>LEFT('2012-2022'!$P5482,4)</f>
        <v>2020</v>
      </c>
      <c r="S5482" s="21" t="s">
        <v>60</v>
      </c>
      <c r="T5482" s="21"/>
      <c r="U5482" s="21"/>
      <c r="V5482" s="21"/>
      <c r="W5482" s="27"/>
      <c r="X5482" s="27"/>
      <c r="Y5482" s="28"/>
    </row>
    <row r="5483" ht="15.75" customHeight="1">
      <c r="A5483" s="21">
        <v>3.2199907E7</v>
      </c>
      <c r="B5483" s="21" t="s">
        <v>30583</v>
      </c>
      <c r="C5483" s="21" t="s">
        <v>30584</v>
      </c>
      <c r="D5483" s="21" t="s">
        <v>30585</v>
      </c>
      <c r="E5483" s="21" t="s">
        <v>27323</v>
      </c>
      <c r="F5483" s="21" t="s">
        <v>2712</v>
      </c>
      <c r="G5483" s="21">
        <v>2020.0</v>
      </c>
      <c r="H5483" s="26">
        <v>43913.0</v>
      </c>
      <c r="I5483" s="21"/>
      <c r="J5483" s="21"/>
      <c r="K5483" s="21" t="s">
        <v>30586</v>
      </c>
      <c r="L5483" s="21" t="str">
        <f>IF(ISNUMBER(VLOOKUP(A5483,EXCL,1,FALSE)),"Excluido",IF(ISNUMBER(VLOOKUP(A5483,POST,1,FALSE)),"PostAlerta",IF(ISNUMBER(VLOOKUP(A5483,PRE,1,FALSE)),"PreAlerta","")))</f>
        <v>PostAlerta</v>
      </c>
      <c r="M5483" s="21" t="str">
        <f>IF(ISNUMBER(A5483),(IF(ISNUMBER(VLOOKUP(A5483,KEYWORDS,1,FALSE)),"C/PalabrasClaves","S/PalabrasClaves")),"")</f>
        <v>S/PalabrasClaves</v>
      </c>
      <c r="N5483" s="21" t="str">
        <f t="shared" si="19"/>
        <v/>
      </c>
      <c r="O5483" s="21"/>
      <c r="P5483" s="21" t="s">
        <v>30540</v>
      </c>
      <c r="Q5483" s="21"/>
      <c r="R5483" s="21" t="str">
        <f>LEFT('2012-2022'!$P5483,4)</f>
        <v>2020</v>
      </c>
      <c r="S5483" s="21" t="s">
        <v>60</v>
      </c>
      <c r="T5483" s="21"/>
      <c r="U5483" s="21"/>
      <c r="V5483" s="21"/>
      <c r="W5483" s="27"/>
      <c r="X5483" s="27"/>
      <c r="Y5483" s="12"/>
    </row>
    <row r="5484" ht="15.75" customHeight="1">
      <c r="A5484" s="21">
        <v>3.2227225E7</v>
      </c>
      <c r="B5484" s="21" t="s">
        <v>30587</v>
      </c>
      <c r="C5484" s="21" t="s">
        <v>30588</v>
      </c>
      <c r="D5484" s="21" t="s">
        <v>30589</v>
      </c>
      <c r="E5484" s="21" t="s">
        <v>30590</v>
      </c>
      <c r="F5484" s="21" t="s">
        <v>386</v>
      </c>
      <c r="G5484" s="21">
        <v>2020.0</v>
      </c>
      <c r="H5484" s="26">
        <v>43922.0</v>
      </c>
      <c r="I5484" s="21"/>
      <c r="J5484" s="21"/>
      <c r="K5484" s="21" t="s">
        <v>30591</v>
      </c>
      <c r="L5484" s="21" t="str">
        <f>IF(ISNUMBER(VLOOKUP(A5484,EXCL,1,FALSE)),"Excluido",IF(ISNUMBER(VLOOKUP(A5484,POST,1,FALSE)),"PostAlerta",IF(ISNUMBER(VLOOKUP(A5484,PRE,1,FALSE)),"PreAlerta","")))</f>
        <v>PostAlerta</v>
      </c>
      <c r="M5484" s="21" t="str">
        <f>IF(ISNUMBER(A5484),(IF(ISNUMBER(VLOOKUP(A5484,KEYWORDS,1,FALSE)),"C/PalabrasClaves","S/PalabrasClaves")),"")</f>
        <v>S/PalabrasClaves</v>
      </c>
      <c r="N5484" s="21" t="str">
        <f t="shared" si="19"/>
        <v/>
      </c>
      <c r="O5484" s="21"/>
      <c r="P5484" s="21" t="s">
        <v>30551</v>
      </c>
      <c r="Q5484" s="21"/>
      <c r="R5484" s="21" t="str">
        <f>LEFT('2012-2022'!$P5484,4)</f>
        <v>2020</v>
      </c>
      <c r="S5484" s="21" t="s">
        <v>60</v>
      </c>
      <c r="T5484" s="21"/>
      <c r="U5484" s="21"/>
      <c r="V5484" s="21"/>
      <c r="W5484" s="27"/>
      <c r="X5484" s="27"/>
      <c r="Y5484" s="28"/>
    </row>
    <row r="5485" ht="15.75" customHeight="1">
      <c r="A5485" s="21">
        <v>3.2233019E7</v>
      </c>
      <c r="B5485" s="21" t="s">
        <v>30592</v>
      </c>
      <c r="C5485" s="21" t="s">
        <v>30593</v>
      </c>
      <c r="D5485" s="21" t="s">
        <v>30594</v>
      </c>
      <c r="E5485" s="21" t="s">
        <v>30595</v>
      </c>
      <c r="F5485" s="21" t="s">
        <v>30596</v>
      </c>
      <c r="G5485" s="21">
        <v>2020.0</v>
      </c>
      <c r="H5485" s="26">
        <v>43923.0</v>
      </c>
      <c r="I5485" s="21" t="s">
        <v>30597</v>
      </c>
      <c r="J5485" s="21"/>
      <c r="K5485" s="21" t="s">
        <v>30598</v>
      </c>
      <c r="L5485" s="21" t="str">
        <f>IF(ISNUMBER(VLOOKUP(A5485,EXCL,1,FALSE)),"Excluido",IF(ISNUMBER(VLOOKUP(A5485,POST,1,FALSE)),"PostAlerta",IF(ISNUMBER(VLOOKUP(A5485,PRE,1,FALSE)),"PreAlerta","")))</f>
        <v>Excluido</v>
      </c>
      <c r="M5485" s="21" t="str">
        <f>IF(ISNUMBER(A5485),(IF(ISNUMBER(VLOOKUP(A5485,KEYWORDS,1,FALSE)),"C/PalabrasClaves","S/PalabrasClaves")),"")</f>
        <v>S/PalabrasClaves</v>
      </c>
      <c r="N5485" s="21" t="str">
        <f t="shared" si="19"/>
        <v/>
      </c>
      <c r="O5485" s="21"/>
      <c r="P5485" s="21" t="s">
        <v>30540</v>
      </c>
      <c r="Q5485" s="21"/>
      <c r="R5485" s="21" t="str">
        <f>LEFT('2012-2022'!$P5485,4)</f>
        <v>2020</v>
      </c>
      <c r="S5485" s="21" t="s">
        <v>60</v>
      </c>
      <c r="T5485" s="21"/>
      <c r="U5485" s="21"/>
      <c r="V5485" s="21"/>
      <c r="W5485" s="27"/>
      <c r="X5485" s="27"/>
      <c r="Y5485" s="12"/>
    </row>
    <row r="5486" ht="15.75" customHeight="1">
      <c r="A5486" s="21">
        <v>3.2239717E7</v>
      </c>
      <c r="B5486" s="21" t="s">
        <v>30599</v>
      </c>
      <c r="C5486" s="21" t="s">
        <v>30600</v>
      </c>
      <c r="D5486" s="21" t="s">
        <v>30601</v>
      </c>
      <c r="E5486" s="21" t="s">
        <v>30602</v>
      </c>
      <c r="F5486" s="21" t="s">
        <v>3517</v>
      </c>
      <c r="G5486" s="21">
        <v>2020.0</v>
      </c>
      <c r="H5486" s="26">
        <v>43924.0</v>
      </c>
      <c r="I5486" s="21"/>
      <c r="J5486" s="21"/>
      <c r="K5486" s="21" t="s">
        <v>30603</v>
      </c>
      <c r="L5486" s="21" t="str">
        <f>IF(ISNUMBER(VLOOKUP(A5486,EXCL,1,FALSE)),"Excluido",IF(ISNUMBER(VLOOKUP(A5486,POST,1,FALSE)),"PostAlerta",IF(ISNUMBER(VLOOKUP(A5486,PRE,1,FALSE)),"PreAlerta","")))</f>
        <v>PostAlerta</v>
      </c>
      <c r="M5486" s="21" t="str">
        <f>IF(ISNUMBER(A5486),(IF(ISNUMBER(VLOOKUP(A5486,KEYWORDS,1,FALSE)),"C/PalabrasClaves","S/PalabrasClaves")),"")</f>
        <v>S/PalabrasClaves</v>
      </c>
      <c r="N5486" s="21" t="str">
        <f t="shared" si="19"/>
        <v/>
      </c>
      <c r="O5486" s="21"/>
      <c r="P5486" s="21" t="s">
        <v>30540</v>
      </c>
      <c r="Q5486" s="21"/>
      <c r="R5486" s="21" t="str">
        <f>LEFT('2012-2022'!$P5486,4)</f>
        <v>2020</v>
      </c>
      <c r="S5486" s="21" t="s">
        <v>60</v>
      </c>
      <c r="T5486" s="21"/>
      <c r="U5486" s="21"/>
      <c r="V5486" s="21"/>
      <c r="W5486" s="27"/>
      <c r="X5486" s="27"/>
      <c r="Y5486" s="28"/>
    </row>
    <row r="5487" ht="15.75" customHeight="1">
      <c r="A5487" s="21">
        <v>3.2299043E7</v>
      </c>
      <c r="B5487" s="21" t="s">
        <v>30604</v>
      </c>
      <c r="C5487" s="21" t="s">
        <v>30605</v>
      </c>
      <c r="D5487" s="21" t="s">
        <v>30606</v>
      </c>
      <c r="E5487" s="21" t="s">
        <v>30607</v>
      </c>
      <c r="F5487" s="21" t="s">
        <v>19193</v>
      </c>
      <c r="G5487" s="21">
        <v>2020.0</v>
      </c>
      <c r="H5487" s="26">
        <v>43938.0</v>
      </c>
      <c r="I5487" s="21"/>
      <c r="J5487" s="21"/>
      <c r="K5487" s="21" t="s">
        <v>30608</v>
      </c>
      <c r="L5487" s="21" t="str">
        <f>IF(ISNUMBER(VLOOKUP(A5487,EXCL,1,FALSE)),"Excluido",IF(ISNUMBER(VLOOKUP(A5487,POST,1,FALSE)),"PostAlerta",IF(ISNUMBER(VLOOKUP(A5487,PRE,1,FALSE)),"PreAlerta","")))</f>
        <v>Excluido</v>
      </c>
      <c r="M5487" s="21" t="str">
        <f>IF(ISNUMBER(A5487),(IF(ISNUMBER(VLOOKUP(A5487,KEYWORDS,1,FALSE)),"C/PalabrasClaves","S/PalabrasClaves")),"")</f>
        <v>S/PalabrasClaves</v>
      </c>
      <c r="N5487" s="21" t="str">
        <f t="shared" si="19"/>
        <v/>
      </c>
      <c r="O5487" s="21"/>
      <c r="P5487" s="21" t="s">
        <v>30540</v>
      </c>
      <c r="Q5487" s="21"/>
      <c r="R5487" s="21" t="str">
        <f>LEFT('2012-2022'!$P5487,4)</f>
        <v>2020</v>
      </c>
      <c r="S5487" s="21" t="s">
        <v>60</v>
      </c>
      <c r="T5487" s="21"/>
      <c r="U5487" s="21"/>
      <c r="V5487" s="21"/>
      <c r="W5487" s="27"/>
      <c r="X5487" s="27"/>
      <c r="Y5487" s="12"/>
    </row>
    <row r="5488" ht="15.75" customHeight="1">
      <c r="A5488" s="21">
        <v>3.232979E7</v>
      </c>
      <c r="B5488" s="21" t="s">
        <v>30609</v>
      </c>
      <c r="C5488" s="21" t="s">
        <v>30610</v>
      </c>
      <c r="D5488" s="21" t="s">
        <v>30611</v>
      </c>
      <c r="E5488" s="21" t="s">
        <v>30612</v>
      </c>
      <c r="F5488" s="21" t="s">
        <v>1622</v>
      </c>
      <c r="G5488" s="21">
        <v>2020.0</v>
      </c>
      <c r="H5488" s="26">
        <v>43946.0</v>
      </c>
      <c r="I5488" s="21"/>
      <c r="J5488" s="21"/>
      <c r="K5488" s="21" t="s">
        <v>30613</v>
      </c>
      <c r="L5488" s="21" t="str">
        <f>IF(ISNUMBER(VLOOKUP(A5488,EXCL,1,FALSE)),"Excluido",IF(ISNUMBER(VLOOKUP(A5488,POST,1,FALSE)),"PostAlerta",IF(ISNUMBER(VLOOKUP(A5488,PRE,1,FALSE)),"PreAlerta","")))</f>
        <v>PostAlerta</v>
      </c>
      <c r="M5488" s="21" t="str">
        <f>IF(ISNUMBER(A5488),(IF(ISNUMBER(VLOOKUP(A5488,KEYWORDS,1,FALSE)),"C/PalabrasClaves","S/PalabrasClaves")),"")</f>
        <v>S/PalabrasClaves</v>
      </c>
      <c r="N5488" s="21" t="str">
        <f t="shared" si="19"/>
        <v/>
      </c>
      <c r="O5488" s="21"/>
      <c r="P5488" s="21" t="s">
        <v>30551</v>
      </c>
      <c r="Q5488" s="21"/>
      <c r="R5488" s="21" t="str">
        <f>LEFT('2012-2022'!$P5488,4)</f>
        <v>2020</v>
      </c>
      <c r="S5488" s="21" t="s">
        <v>60</v>
      </c>
      <c r="T5488" s="21"/>
      <c r="U5488" s="21"/>
      <c r="V5488" s="21"/>
      <c r="W5488" s="27"/>
      <c r="X5488" s="27"/>
      <c r="Y5488" s="28"/>
    </row>
    <row r="5489" ht="15.75" customHeight="1">
      <c r="A5489" s="21">
        <v>3.2333111E7</v>
      </c>
      <c r="B5489" s="21" t="s">
        <v>30614</v>
      </c>
      <c r="C5489" s="21" t="s">
        <v>30615</v>
      </c>
      <c r="D5489" s="21" t="s">
        <v>30616</v>
      </c>
      <c r="E5489" s="21" t="s">
        <v>15935</v>
      </c>
      <c r="F5489" s="21" t="s">
        <v>376</v>
      </c>
      <c r="G5489" s="21">
        <v>2020.0</v>
      </c>
      <c r="H5489" s="26">
        <v>43947.0</v>
      </c>
      <c r="I5489" s="21"/>
      <c r="J5489" s="21"/>
      <c r="K5489" s="21" t="s">
        <v>30617</v>
      </c>
      <c r="L5489" s="21" t="str">
        <f>IF(ISNUMBER(VLOOKUP(A5489,EXCL,1,FALSE)),"Excluido",IF(ISNUMBER(VLOOKUP(A5489,POST,1,FALSE)),"PostAlerta",IF(ISNUMBER(VLOOKUP(A5489,PRE,1,FALSE)),"PreAlerta","")))</f>
        <v>PostAlerta</v>
      </c>
      <c r="M5489" s="21" t="str">
        <f>IF(ISNUMBER(A5489),(IF(ISNUMBER(VLOOKUP(A5489,KEYWORDS,1,FALSE)),"C/PalabrasClaves","S/PalabrasClaves")),"")</f>
        <v>S/PalabrasClaves</v>
      </c>
      <c r="N5489" s="21" t="str">
        <f t="shared" si="19"/>
        <v/>
      </c>
      <c r="O5489" s="21"/>
      <c r="P5489" s="21" t="s">
        <v>30540</v>
      </c>
      <c r="Q5489" s="21"/>
      <c r="R5489" s="21" t="str">
        <f>LEFT('2012-2022'!$P5489,4)</f>
        <v>2020</v>
      </c>
      <c r="S5489" s="21" t="s">
        <v>60</v>
      </c>
      <c r="T5489" s="21"/>
      <c r="U5489" s="21"/>
      <c r="V5489" s="21"/>
      <c r="W5489" s="27"/>
      <c r="X5489" s="27"/>
      <c r="Y5489" s="12"/>
    </row>
    <row r="5490" ht="15.75" customHeight="1">
      <c r="A5490" s="21">
        <v>3.2339356E7</v>
      </c>
      <c r="B5490" s="21" t="s">
        <v>30618</v>
      </c>
      <c r="C5490" s="21" t="s">
        <v>30619</v>
      </c>
      <c r="D5490" s="21" t="s">
        <v>30620</v>
      </c>
      <c r="E5490" s="21" t="s">
        <v>7110</v>
      </c>
      <c r="F5490" s="21" t="s">
        <v>13711</v>
      </c>
      <c r="G5490" s="21">
        <v>2020.0</v>
      </c>
      <c r="H5490" s="26">
        <v>43949.0</v>
      </c>
      <c r="I5490" s="21"/>
      <c r="J5490" s="21"/>
      <c r="K5490" s="21" t="s">
        <v>30621</v>
      </c>
      <c r="L5490" s="21" t="str">
        <f>IF(ISNUMBER(VLOOKUP(A5490,EXCL,1,FALSE)),"Excluido",IF(ISNUMBER(VLOOKUP(A5490,POST,1,FALSE)),"PostAlerta",IF(ISNUMBER(VLOOKUP(A5490,PRE,1,FALSE)),"PreAlerta","")))</f>
        <v>PostAlerta</v>
      </c>
      <c r="M5490" s="21" t="str">
        <f>IF(ISNUMBER(A5490),(IF(ISNUMBER(VLOOKUP(A5490,KEYWORDS,1,FALSE)),"C/PalabrasClaves","S/PalabrasClaves")),"")</f>
        <v>S/PalabrasClaves</v>
      </c>
      <c r="N5490" s="21" t="str">
        <f t="shared" si="19"/>
        <v/>
      </c>
      <c r="O5490" s="21"/>
      <c r="P5490" s="21" t="s">
        <v>30540</v>
      </c>
      <c r="Q5490" s="21"/>
      <c r="R5490" s="21" t="str">
        <f>LEFT('2012-2022'!$P5490,4)</f>
        <v>2020</v>
      </c>
      <c r="S5490" s="21" t="s">
        <v>60</v>
      </c>
      <c r="T5490" s="21"/>
      <c r="U5490" s="21"/>
      <c r="V5490" s="21"/>
      <c r="W5490" s="27"/>
      <c r="X5490" s="27"/>
      <c r="Y5490" s="28"/>
    </row>
    <row r="5491" ht="15.75" customHeight="1">
      <c r="A5491" s="21">
        <v>3.237273E7</v>
      </c>
      <c r="B5491" s="21" t="s">
        <v>30622</v>
      </c>
      <c r="C5491" s="21" t="s">
        <v>30623</v>
      </c>
      <c r="D5491" s="21" t="s">
        <v>30624</v>
      </c>
      <c r="E5491" s="21" t="s">
        <v>30625</v>
      </c>
      <c r="F5491" s="21" t="s">
        <v>30626</v>
      </c>
      <c r="G5491" s="21">
        <v>2020.0</v>
      </c>
      <c r="H5491" s="26">
        <v>43958.0</v>
      </c>
      <c r="I5491" s="21"/>
      <c r="J5491" s="21"/>
      <c r="K5491" s="21" t="s">
        <v>30627</v>
      </c>
      <c r="L5491" s="21" t="str">
        <f>IF(ISNUMBER(VLOOKUP(A5491,EXCL,1,FALSE)),"Excluido",IF(ISNUMBER(VLOOKUP(A5491,POST,1,FALSE)),"PostAlerta",IF(ISNUMBER(VLOOKUP(A5491,PRE,1,FALSE)),"PreAlerta","")))</f>
        <v>PostAlerta</v>
      </c>
      <c r="M5491" s="21" t="str">
        <f>IF(ISNUMBER(A5491),(IF(ISNUMBER(VLOOKUP(A5491,KEYWORDS,1,FALSE)),"C/PalabrasClaves","S/PalabrasClaves")),"")</f>
        <v>S/PalabrasClaves</v>
      </c>
      <c r="N5491" s="21" t="str">
        <f t="shared" si="19"/>
        <v/>
      </c>
      <c r="O5491" s="21"/>
      <c r="P5491" s="21" t="s">
        <v>30540</v>
      </c>
      <c r="Q5491" s="21"/>
      <c r="R5491" s="21" t="str">
        <f>LEFT('2012-2022'!$P5491,4)</f>
        <v>2020</v>
      </c>
      <c r="S5491" s="21" t="s">
        <v>60</v>
      </c>
      <c r="T5491" s="21"/>
      <c r="U5491" s="21"/>
      <c r="V5491" s="21"/>
      <c r="W5491" s="27"/>
      <c r="X5491" s="27"/>
      <c r="Y5491" s="12"/>
    </row>
    <row r="5492" ht="15.75" customHeight="1">
      <c r="A5492" s="21">
        <v>3.2391935E7</v>
      </c>
      <c r="B5492" s="21" t="s">
        <v>30628</v>
      </c>
      <c r="C5492" s="21" t="s">
        <v>30629</v>
      </c>
      <c r="D5492" s="21" t="s">
        <v>30630</v>
      </c>
      <c r="E5492" s="21" t="s">
        <v>20033</v>
      </c>
      <c r="F5492" s="21" t="s">
        <v>220</v>
      </c>
      <c r="G5492" s="21">
        <v>2020.0</v>
      </c>
      <c r="H5492" s="26">
        <v>43963.0</v>
      </c>
      <c r="I5492" s="21"/>
      <c r="J5492" s="21"/>
      <c r="K5492" s="21" t="s">
        <v>30631</v>
      </c>
      <c r="L5492" s="21" t="str">
        <f>IF(ISNUMBER(VLOOKUP(A5492,EXCL,1,FALSE)),"Excluido",IF(ISNUMBER(VLOOKUP(A5492,POST,1,FALSE)),"PostAlerta",IF(ISNUMBER(VLOOKUP(A5492,PRE,1,FALSE)),"PreAlerta","")))</f>
        <v>PostAlerta</v>
      </c>
      <c r="M5492" s="21" t="str">
        <f>IF(ISNUMBER(A5492),(IF(ISNUMBER(VLOOKUP(A5492,KEYWORDS,1,FALSE)),"C/PalabrasClaves","S/PalabrasClaves")),"")</f>
        <v>S/PalabrasClaves</v>
      </c>
      <c r="N5492" s="21" t="str">
        <f t="shared" si="19"/>
        <v/>
      </c>
      <c r="O5492" s="21"/>
      <c r="P5492" s="21" t="s">
        <v>30540</v>
      </c>
      <c r="Q5492" s="21"/>
      <c r="R5492" s="21" t="str">
        <f>LEFT('2012-2022'!$P5492,4)</f>
        <v>2020</v>
      </c>
      <c r="S5492" s="21" t="s">
        <v>60</v>
      </c>
      <c r="T5492" s="21"/>
      <c r="U5492" s="21"/>
      <c r="V5492" s="21"/>
      <c r="W5492" s="27"/>
      <c r="X5492" s="27"/>
      <c r="Y5492" s="28"/>
    </row>
    <row r="5493" ht="15.75" customHeight="1">
      <c r="A5493" s="21">
        <v>3.2394036E7</v>
      </c>
      <c r="B5493" s="21" t="s">
        <v>30632</v>
      </c>
      <c r="C5493" s="21" t="s">
        <v>30633</v>
      </c>
      <c r="D5493" s="21" t="s">
        <v>30634</v>
      </c>
      <c r="E5493" s="21" t="s">
        <v>30635</v>
      </c>
      <c r="F5493" s="21" t="s">
        <v>664</v>
      </c>
      <c r="G5493" s="21">
        <v>2020.0</v>
      </c>
      <c r="H5493" s="26">
        <v>43964.0</v>
      </c>
      <c r="I5493" s="21"/>
      <c r="J5493" s="21"/>
      <c r="K5493" s="21" t="s">
        <v>30636</v>
      </c>
      <c r="L5493" s="21" t="str">
        <f>IF(ISNUMBER(VLOOKUP(A5493,EXCL,1,FALSE)),"Excluido",IF(ISNUMBER(VLOOKUP(A5493,POST,1,FALSE)),"PostAlerta",IF(ISNUMBER(VLOOKUP(A5493,PRE,1,FALSE)),"PreAlerta","")))</f>
        <v>PostAlerta</v>
      </c>
      <c r="M5493" s="21" t="str">
        <f>IF(ISNUMBER(A5493),(IF(ISNUMBER(VLOOKUP(A5493,KEYWORDS,1,FALSE)),"C/PalabrasClaves","S/PalabrasClaves")),"")</f>
        <v>S/PalabrasClaves</v>
      </c>
      <c r="N5493" s="21" t="str">
        <f t="shared" si="19"/>
        <v/>
      </c>
      <c r="O5493" s="21"/>
      <c r="P5493" s="21" t="s">
        <v>30540</v>
      </c>
      <c r="Q5493" s="21"/>
      <c r="R5493" s="21" t="str">
        <f>LEFT('2012-2022'!$P5493,4)</f>
        <v>2020</v>
      </c>
      <c r="S5493" s="21" t="s">
        <v>60</v>
      </c>
      <c r="T5493" s="21"/>
      <c r="U5493" s="21"/>
      <c r="V5493" s="21"/>
      <c r="W5493" s="27"/>
      <c r="X5493" s="27"/>
      <c r="Y5493" s="12"/>
    </row>
    <row r="5494" ht="15.75" customHeight="1">
      <c r="A5494" s="21">
        <v>3.2441637E7</v>
      </c>
      <c r="B5494" s="21" t="s">
        <v>30637</v>
      </c>
      <c r="C5494" s="21" t="s">
        <v>30638</v>
      </c>
      <c r="D5494" s="21" t="s">
        <v>30639</v>
      </c>
      <c r="E5494" s="21" t="s">
        <v>30640</v>
      </c>
      <c r="F5494" s="21" t="s">
        <v>508</v>
      </c>
      <c r="G5494" s="21">
        <v>2020.0</v>
      </c>
      <c r="H5494" s="26">
        <v>43974.0</v>
      </c>
      <c r="I5494" s="21" t="s">
        <v>30641</v>
      </c>
      <c r="J5494" s="21"/>
      <c r="K5494" s="21" t="s">
        <v>30642</v>
      </c>
      <c r="L5494" s="21" t="str">
        <f>IF(ISNUMBER(VLOOKUP(A5494,EXCL,1,FALSE)),"Excluido",IF(ISNUMBER(VLOOKUP(A5494,POST,1,FALSE)),"PostAlerta",IF(ISNUMBER(VLOOKUP(A5494,PRE,1,FALSE)),"PreAlerta","")))</f>
        <v>PostAlerta</v>
      </c>
      <c r="M5494" s="21" t="str">
        <f>IF(ISNUMBER(A5494),(IF(ISNUMBER(VLOOKUP(A5494,KEYWORDS,1,FALSE)),"C/PalabrasClaves","S/PalabrasClaves")),"")</f>
        <v>S/PalabrasClaves</v>
      </c>
      <c r="N5494" s="21" t="str">
        <f t="shared" si="19"/>
        <v/>
      </c>
      <c r="O5494" s="21"/>
      <c r="P5494" s="21" t="s">
        <v>30540</v>
      </c>
      <c r="Q5494" s="21"/>
      <c r="R5494" s="21" t="str">
        <f>LEFT('2012-2022'!$P5494,4)</f>
        <v>2020</v>
      </c>
      <c r="S5494" s="21" t="s">
        <v>60</v>
      </c>
      <c r="T5494" s="21"/>
      <c r="U5494" s="21"/>
      <c r="V5494" s="21"/>
      <c r="W5494" s="27"/>
      <c r="X5494" s="27"/>
      <c r="Y5494" s="28"/>
    </row>
    <row r="5495" ht="15.75" customHeight="1">
      <c r="A5495" s="21">
        <v>3.2470268E7</v>
      </c>
      <c r="B5495" s="21" t="s">
        <v>30643</v>
      </c>
      <c r="C5495" s="21" t="s">
        <v>30644</v>
      </c>
      <c r="D5495" s="21" t="s">
        <v>30645</v>
      </c>
      <c r="E5495" s="21" t="s">
        <v>30646</v>
      </c>
      <c r="F5495" s="21" t="s">
        <v>17440</v>
      </c>
      <c r="G5495" s="21">
        <v>2020.0</v>
      </c>
      <c r="H5495" s="26">
        <v>43981.0</v>
      </c>
      <c r="I5495" s="21"/>
      <c r="J5495" s="21"/>
      <c r="K5495" s="21" t="s">
        <v>30647</v>
      </c>
      <c r="L5495" s="21" t="str">
        <f>IF(ISNUMBER(VLOOKUP(A5495,EXCL,1,FALSE)),"Excluido",IF(ISNUMBER(VLOOKUP(A5495,POST,1,FALSE)),"PostAlerta",IF(ISNUMBER(VLOOKUP(A5495,PRE,1,FALSE)),"PreAlerta","")))</f>
        <v>PostAlerta</v>
      </c>
      <c r="M5495" s="21" t="str">
        <f>IF(ISNUMBER(A5495),(IF(ISNUMBER(VLOOKUP(A5495,KEYWORDS,1,FALSE)),"C/PalabrasClaves","S/PalabrasClaves")),"")</f>
        <v>S/PalabrasClaves</v>
      </c>
      <c r="N5495" s="21" t="str">
        <f t="shared" si="19"/>
        <v/>
      </c>
      <c r="O5495" s="21"/>
      <c r="P5495" s="21" t="s">
        <v>30540</v>
      </c>
      <c r="Q5495" s="21"/>
      <c r="R5495" s="21" t="str">
        <f>LEFT('2012-2022'!$P5495,4)</f>
        <v>2020</v>
      </c>
      <c r="S5495" s="21" t="s">
        <v>60</v>
      </c>
      <c r="T5495" s="21"/>
      <c r="U5495" s="21"/>
      <c r="V5495" s="21"/>
      <c r="W5495" s="27"/>
      <c r="X5495" s="27"/>
      <c r="Y5495" s="12"/>
    </row>
    <row r="5496" ht="15.75" customHeight="1">
      <c r="A5496" s="21">
        <v>3.2472468E7</v>
      </c>
      <c r="B5496" s="21" t="s">
        <v>30648</v>
      </c>
      <c r="C5496" s="21" t="s">
        <v>30649</v>
      </c>
      <c r="D5496" s="21" t="s">
        <v>30650</v>
      </c>
      <c r="E5496" s="21" t="s">
        <v>30651</v>
      </c>
      <c r="F5496" s="21" t="s">
        <v>664</v>
      </c>
      <c r="G5496" s="21">
        <v>2020.0</v>
      </c>
      <c r="H5496" s="26">
        <v>43982.0</v>
      </c>
      <c r="I5496" s="21"/>
      <c r="J5496" s="21"/>
      <c r="K5496" s="21" t="s">
        <v>30652</v>
      </c>
      <c r="L5496" s="21" t="str">
        <f>IF(ISNUMBER(VLOOKUP(A5496,EXCL,1,FALSE)),"Excluido",IF(ISNUMBER(VLOOKUP(A5496,POST,1,FALSE)),"PostAlerta",IF(ISNUMBER(VLOOKUP(A5496,PRE,1,FALSE)),"PreAlerta","")))</f>
        <v>PostAlerta</v>
      </c>
      <c r="M5496" s="21" t="str">
        <f>IF(ISNUMBER(A5496),(IF(ISNUMBER(VLOOKUP(A5496,KEYWORDS,1,FALSE)),"C/PalabrasClaves","S/PalabrasClaves")),"")</f>
        <v>S/PalabrasClaves</v>
      </c>
      <c r="N5496" s="21" t="str">
        <f t="shared" si="19"/>
        <v/>
      </c>
      <c r="O5496" s="21"/>
      <c r="P5496" s="21" t="s">
        <v>30540</v>
      </c>
      <c r="Q5496" s="21"/>
      <c r="R5496" s="21" t="str">
        <f>LEFT('2012-2022'!$P5496,4)</f>
        <v>2020</v>
      </c>
      <c r="S5496" s="21" t="s">
        <v>60</v>
      </c>
      <c r="T5496" s="21"/>
      <c r="U5496" s="21"/>
      <c r="V5496" s="21"/>
      <c r="W5496" s="27"/>
      <c r="X5496" s="27"/>
      <c r="Y5496" s="28"/>
    </row>
    <row r="5497" ht="15.75" customHeight="1">
      <c r="A5497" s="21">
        <v>3.247314E7</v>
      </c>
      <c r="B5497" s="21" t="s">
        <v>30653</v>
      </c>
      <c r="C5497" s="21" t="s">
        <v>30654</v>
      </c>
      <c r="D5497" s="21" t="s">
        <v>30655</v>
      </c>
      <c r="E5497" s="21" t="s">
        <v>30656</v>
      </c>
      <c r="F5497" s="21" t="s">
        <v>10941</v>
      </c>
      <c r="G5497" s="21">
        <v>2020.0</v>
      </c>
      <c r="H5497" s="26">
        <v>43982.0</v>
      </c>
      <c r="I5497" s="21" t="s">
        <v>30657</v>
      </c>
      <c r="J5497" s="21"/>
      <c r="K5497" s="21" t="s">
        <v>30658</v>
      </c>
      <c r="L5497" s="21" t="str">
        <f>IF(ISNUMBER(VLOOKUP(A5497,EXCL,1,FALSE)),"Excluido",IF(ISNUMBER(VLOOKUP(A5497,POST,1,FALSE)),"PostAlerta",IF(ISNUMBER(VLOOKUP(A5497,PRE,1,FALSE)),"PreAlerta","")))</f>
        <v>PostAlerta</v>
      </c>
      <c r="M5497" s="21" t="str">
        <f>IF(ISNUMBER(A5497),(IF(ISNUMBER(VLOOKUP(A5497,KEYWORDS,1,FALSE)),"C/PalabrasClaves","S/PalabrasClaves")),"")</f>
        <v>S/PalabrasClaves</v>
      </c>
      <c r="N5497" s="21" t="str">
        <f t="shared" si="19"/>
        <v/>
      </c>
      <c r="O5497" s="21"/>
      <c r="P5497" s="21" t="s">
        <v>30540</v>
      </c>
      <c r="Q5497" s="21"/>
      <c r="R5497" s="21" t="str">
        <f>LEFT('2012-2022'!$P5497,4)</f>
        <v>2020</v>
      </c>
      <c r="S5497" s="21" t="s">
        <v>60</v>
      </c>
      <c r="T5497" s="21"/>
      <c r="U5497" s="21"/>
      <c r="V5497" s="21"/>
      <c r="W5497" s="27"/>
      <c r="X5497" s="27"/>
      <c r="Y5497" s="12"/>
    </row>
    <row r="5498" ht="15.75" customHeight="1">
      <c r="A5498" s="21">
        <v>3.2480031E7</v>
      </c>
      <c r="B5498" s="21" t="s">
        <v>30659</v>
      </c>
      <c r="C5498" s="21" t="s">
        <v>30660</v>
      </c>
      <c r="D5498" s="21" t="s">
        <v>30661</v>
      </c>
      <c r="E5498" s="21" t="s">
        <v>30662</v>
      </c>
      <c r="F5498" s="21" t="s">
        <v>842</v>
      </c>
      <c r="G5498" s="21">
        <v>2020.0</v>
      </c>
      <c r="H5498" s="26">
        <v>43984.0</v>
      </c>
      <c r="I5498" s="21"/>
      <c r="J5498" s="21"/>
      <c r="K5498" s="21" t="s">
        <v>30663</v>
      </c>
      <c r="L5498" s="21" t="str">
        <f>IF(ISNUMBER(VLOOKUP(A5498,EXCL,1,FALSE)),"Excluido",IF(ISNUMBER(VLOOKUP(A5498,POST,1,FALSE)),"PostAlerta",IF(ISNUMBER(VLOOKUP(A5498,PRE,1,FALSE)),"PreAlerta","")))</f>
        <v>PostAlerta</v>
      </c>
      <c r="M5498" s="21" t="str">
        <f>IF(ISNUMBER(A5498),(IF(ISNUMBER(VLOOKUP(A5498,KEYWORDS,1,FALSE)),"C/PalabrasClaves","S/PalabrasClaves")),"")</f>
        <v>S/PalabrasClaves</v>
      </c>
      <c r="N5498" s="21" t="str">
        <f t="shared" si="19"/>
        <v/>
      </c>
      <c r="O5498" s="21"/>
      <c r="P5498" s="21" t="s">
        <v>30540</v>
      </c>
      <c r="Q5498" s="21"/>
      <c r="R5498" s="21" t="str">
        <f>LEFT('2012-2022'!$P5498,4)</f>
        <v>2020</v>
      </c>
      <c r="S5498" s="21" t="s">
        <v>60</v>
      </c>
      <c r="T5498" s="21"/>
      <c r="U5498" s="21"/>
      <c r="V5498" s="21"/>
      <c r="W5498" s="27"/>
      <c r="X5498" s="27"/>
      <c r="Y5498" s="28"/>
    </row>
    <row r="5499" ht="15.75" customHeight="1">
      <c r="A5499" s="21">
        <v>3.2492273E7</v>
      </c>
      <c r="B5499" s="21" t="s">
        <v>30664</v>
      </c>
      <c r="C5499" s="21" t="s">
        <v>30665</v>
      </c>
      <c r="D5499" s="21" t="s">
        <v>30666</v>
      </c>
      <c r="E5499" s="21" t="s">
        <v>30667</v>
      </c>
      <c r="F5499" s="21" t="s">
        <v>995</v>
      </c>
      <c r="G5499" s="21">
        <v>2020.0</v>
      </c>
      <c r="H5499" s="26">
        <v>43986.0</v>
      </c>
      <c r="I5499" s="21" t="s">
        <v>30668</v>
      </c>
      <c r="J5499" s="21" t="s">
        <v>30669</v>
      </c>
      <c r="K5499" s="21" t="s">
        <v>30670</v>
      </c>
      <c r="L5499" s="21" t="str">
        <f>IF(ISNUMBER(VLOOKUP(A5499,EXCL,1,FALSE)),"Excluido",IF(ISNUMBER(VLOOKUP(A5499,POST,1,FALSE)),"PostAlerta",IF(ISNUMBER(VLOOKUP(A5499,PRE,1,FALSE)),"PreAlerta","")))</f>
        <v>PostAlerta</v>
      </c>
      <c r="M5499" s="21" t="str">
        <f>IF(ISNUMBER(A5499),(IF(ISNUMBER(VLOOKUP(A5499,KEYWORDS,1,FALSE)),"C/PalabrasClaves","S/PalabrasClaves")),"")</f>
        <v>S/PalabrasClaves</v>
      </c>
      <c r="N5499" s="21" t="str">
        <f t="shared" si="19"/>
        <v/>
      </c>
      <c r="O5499" s="21"/>
      <c r="P5499" s="21" t="s">
        <v>30540</v>
      </c>
      <c r="Q5499" s="21"/>
      <c r="R5499" s="21" t="str">
        <f>LEFT('2012-2022'!$P5499,4)</f>
        <v>2020</v>
      </c>
      <c r="S5499" s="21" t="s">
        <v>60</v>
      </c>
      <c r="T5499" s="21"/>
      <c r="U5499" s="21"/>
      <c r="V5499" s="21"/>
      <c r="W5499" s="27"/>
      <c r="X5499" s="27"/>
      <c r="Y5499" s="12"/>
    </row>
    <row r="5500" ht="15.75" customHeight="1">
      <c r="A5500" s="21">
        <v>3.2492279E7</v>
      </c>
      <c r="B5500" s="21" t="s">
        <v>30671</v>
      </c>
      <c r="C5500" s="21" t="s">
        <v>30672</v>
      </c>
      <c r="D5500" s="21" t="s">
        <v>30673</v>
      </c>
      <c r="E5500" s="21" t="s">
        <v>30674</v>
      </c>
      <c r="F5500" s="21" t="s">
        <v>995</v>
      </c>
      <c r="G5500" s="21">
        <v>2020.0</v>
      </c>
      <c r="H5500" s="26">
        <v>43986.0</v>
      </c>
      <c r="I5500" s="21"/>
      <c r="J5500" s="21"/>
      <c r="K5500" s="21" t="s">
        <v>30675</v>
      </c>
      <c r="L5500" s="21" t="str">
        <f>IF(ISNUMBER(VLOOKUP(A5500,EXCL,1,FALSE)),"Excluido",IF(ISNUMBER(VLOOKUP(A5500,POST,1,FALSE)),"PostAlerta",IF(ISNUMBER(VLOOKUP(A5500,PRE,1,FALSE)),"PreAlerta","")))</f>
        <v>PostAlerta</v>
      </c>
      <c r="M5500" s="21" t="str">
        <f>IF(ISNUMBER(A5500),(IF(ISNUMBER(VLOOKUP(A5500,KEYWORDS,1,FALSE)),"C/PalabrasClaves","S/PalabrasClaves")),"")</f>
        <v>S/PalabrasClaves</v>
      </c>
      <c r="N5500" s="21" t="str">
        <f t="shared" si="19"/>
        <v/>
      </c>
      <c r="O5500" s="21"/>
      <c r="P5500" s="21" t="s">
        <v>30540</v>
      </c>
      <c r="Q5500" s="21"/>
      <c r="R5500" s="21" t="str">
        <f>LEFT('2012-2022'!$P5500,4)</f>
        <v>2020</v>
      </c>
      <c r="S5500" s="21" t="s">
        <v>60</v>
      </c>
      <c r="T5500" s="21"/>
      <c r="U5500" s="21"/>
      <c r="V5500" s="21"/>
      <c r="W5500" s="27"/>
      <c r="X5500" s="27"/>
      <c r="Y5500" s="28"/>
    </row>
    <row r="5501" ht="15.75" customHeight="1">
      <c r="A5501" s="21">
        <v>3.2685123E7</v>
      </c>
      <c r="B5501" s="21" t="s">
        <v>30676</v>
      </c>
      <c r="C5501" s="21" t="s">
        <v>30677</v>
      </c>
      <c r="D5501" s="21" t="s">
        <v>30678</v>
      </c>
      <c r="E5501" s="21" t="s">
        <v>30679</v>
      </c>
      <c r="F5501" s="21" t="s">
        <v>23282</v>
      </c>
      <c r="G5501" s="21">
        <v>2020.0</v>
      </c>
      <c r="H5501" s="26">
        <v>44033.0</v>
      </c>
      <c r="I5501" s="21" t="s">
        <v>30680</v>
      </c>
      <c r="J5501" s="21"/>
      <c r="K5501" s="21"/>
      <c r="L5501" s="21" t="str">
        <f>IF(ISNUMBER(VLOOKUP(A5501,EXCL,1,FALSE)),"Excluido",IF(ISNUMBER(VLOOKUP(A5501,POST,1,FALSE)),"PostAlerta",IF(ISNUMBER(VLOOKUP(A5501,PRE,1,FALSE)),"PreAlerta","")))</f>
        <v>PostAlerta</v>
      </c>
      <c r="M5501" s="21" t="str">
        <f>IF(ISNUMBER(A5501),(IF(ISNUMBER(VLOOKUP(A5501,KEYWORDS,1,FALSE)),"C/PalabrasClaves","S/PalabrasClaves")),"")</f>
        <v>S/PalabrasClaves</v>
      </c>
      <c r="N5501" s="21" t="str">
        <f t="shared" si="19"/>
        <v/>
      </c>
      <c r="O5501" s="21"/>
      <c r="P5501" s="21" t="s">
        <v>30540</v>
      </c>
      <c r="Q5501" s="21"/>
      <c r="R5501" s="21" t="str">
        <f>LEFT('2012-2022'!$P5501,4)</f>
        <v>2020</v>
      </c>
      <c r="S5501" s="21" t="s">
        <v>60</v>
      </c>
      <c r="T5501" s="21"/>
      <c r="U5501" s="21"/>
      <c r="V5501" s="21"/>
      <c r="W5501" s="27"/>
      <c r="X5501" s="27"/>
      <c r="Y5501" s="12"/>
    </row>
    <row r="5502" ht="15.75" customHeight="1">
      <c r="A5502" s="21">
        <v>3.269162E7</v>
      </c>
      <c r="B5502" s="21" t="s">
        <v>30681</v>
      </c>
      <c r="C5502" s="21" t="s">
        <v>30682</v>
      </c>
      <c r="D5502" s="21" t="s">
        <v>30683</v>
      </c>
      <c r="E5502" s="21" t="s">
        <v>16387</v>
      </c>
      <c r="F5502" s="21" t="s">
        <v>1062</v>
      </c>
      <c r="G5502" s="21">
        <v>2020.0</v>
      </c>
      <c r="H5502" s="26">
        <v>44034.0</v>
      </c>
      <c r="I5502" s="21" t="s">
        <v>30684</v>
      </c>
      <c r="J5502" s="21"/>
      <c r="K5502" s="21" t="s">
        <v>30685</v>
      </c>
      <c r="L5502" s="21" t="str">
        <f>IF(ISNUMBER(VLOOKUP(A5502,EXCL,1,FALSE)),"Excluido",IF(ISNUMBER(VLOOKUP(A5502,POST,1,FALSE)),"PostAlerta",IF(ISNUMBER(VLOOKUP(A5502,PRE,1,FALSE)),"PreAlerta","")))</f>
        <v>Excluido</v>
      </c>
      <c r="M5502" s="21" t="str">
        <f>IF(ISNUMBER(A5502),(IF(ISNUMBER(VLOOKUP(A5502,KEYWORDS,1,FALSE)),"C/PalabrasClaves","S/PalabrasClaves")),"")</f>
        <v>S/PalabrasClaves</v>
      </c>
      <c r="N5502" s="21" t="str">
        <f t="shared" si="19"/>
        <v/>
      </c>
      <c r="O5502" s="21"/>
      <c r="P5502" s="21" t="s">
        <v>30540</v>
      </c>
      <c r="Q5502" s="21"/>
      <c r="R5502" s="21" t="str">
        <f>LEFT('2012-2022'!$P5502,4)</f>
        <v>2020</v>
      </c>
      <c r="S5502" s="21" t="s">
        <v>60</v>
      </c>
      <c r="T5502" s="21"/>
      <c r="U5502" s="21"/>
      <c r="V5502" s="21"/>
      <c r="W5502" s="27"/>
      <c r="X5502" s="27"/>
      <c r="Y5502" s="28"/>
    </row>
    <row r="5503" ht="15.75" customHeight="1">
      <c r="A5503" s="21">
        <v>3.2276978E7</v>
      </c>
      <c r="B5503" s="21" t="s">
        <v>30686</v>
      </c>
      <c r="C5503" s="21" t="s">
        <v>30687</v>
      </c>
      <c r="D5503" s="21" t="s">
        <v>30688</v>
      </c>
      <c r="E5503" s="21" t="s">
        <v>30689</v>
      </c>
      <c r="F5503" s="21" t="s">
        <v>182</v>
      </c>
      <c r="G5503" s="21">
        <v>2020.0</v>
      </c>
      <c r="H5503" s="26">
        <v>43933.0</v>
      </c>
      <c r="I5503" s="21" t="s">
        <v>30690</v>
      </c>
      <c r="J5503" s="21"/>
      <c r="K5503" s="21" t="s">
        <v>30691</v>
      </c>
      <c r="L5503" s="21" t="str">
        <f>IF(ISNUMBER(VLOOKUP(A5503,EXCL,1,FALSE)),"Excluido",IF(ISNUMBER(VLOOKUP(A5503,POST,1,FALSE)),"PostAlerta",IF(ISNUMBER(VLOOKUP(A5503,PRE,1,FALSE)),"PreAlerta","")))</f>
        <v>PostAlerta</v>
      </c>
      <c r="M5503" s="21" t="str">
        <f>IF(ISNUMBER(A5503),(IF(ISNUMBER(VLOOKUP(A5503,KEYWORDS,1,FALSE)),"C/PalabrasClaves","S/PalabrasClaves")),"")</f>
        <v>S/PalabrasClaves</v>
      </c>
      <c r="N5503" s="21" t="str">
        <f t="shared" si="19"/>
        <v/>
      </c>
      <c r="O5503" s="21"/>
      <c r="P5503" s="21" t="s">
        <v>30692</v>
      </c>
      <c r="Q5503" s="21"/>
      <c r="R5503" s="21" t="str">
        <f>LEFT('2012-2022'!$P5503,4)</f>
        <v>2020</v>
      </c>
      <c r="S5503" s="21" t="s">
        <v>60</v>
      </c>
      <c r="T5503" s="21"/>
      <c r="U5503" s="21"/>
      <c r="V5503" s="21"/>
      <c r="W5503" s="27"/>
      <c r="X5503" s="27"/>
      <c r="Y5503" s="12"/>
    </row>
    <row r="5504" ht="15.75" customHeight="1">
      <c r="A5504" s="21">
        <v>3.249712E7</v>
      </c>
      <c r="B5504" s="21" t="s">
        <v>30693</v>
      </c>
      <c r="C5504" s="21" t="s">
        <v>30694</v>
      </c>
      <c r="D5504" s="21" t="s">
        <v>30695</v>
      </c>
      <c r="E5504" s="21" t="s">
        <v>30696</v>
      </c>
      <c r="F5504" s="21" t="s">
        <v>2810</v>
      </c>
      <c r="G5504" s="21">
        <v>2020.0</v>
      </c>
      <c r="H5504" s="26">
        <v>43987.0</v>
      </c>
      <c r="I5504" s="21" t="s">
        <v>30697</v>
      </c>
      <c r="J5504" s="21"/>
      <c r="K5504" s="21" t="s">
        <v>30698</v>
      </c>
      <c r="L5504" s="21" t="str">
        <f>IF(ISNUMBER(VLOOKUP(A5504,EXCL,1,FALSE)),"Excluido",IF(ISNUMBER(VLOOKUP(A5504,POST,1,FALSE)),"PostAlerta",IF(ISNUMBER(VLOOKUP(A5504,PRE,1,FALSE)),"PreAlerta","")))</f>
        <v>PostAlerta</v>
      </c>
      <c r="M5504" s="21" t="str">
        <f>IF(ISNUMBER(A5504),(IF(ISNUMBER(VLOOKUP(A5504,KEYWORDS,1,FALSE)),"C/PalabrasClaves","S/PalabrasClaves")),"")</f>
        <v>S/PalabrasClaves</v>
      </c>
      <c r="N5504" s="21" t="str">
        <f t="shared" si="19"/>
        <v/>
      </c>
      <c r="O5504" s="21"/>
      <c r="P5504" s="21" t="s">
        <v>30699</v>
      </c>
      <c r="Q5504" s="21"/>
      <c r="R5504" s="21" t="str">
        <f>LEFT('2012-2022'!$P5504,4)</f>
        <v>2020</v>
      </c>
      <c r="S5504" s="21" t="s">
        <v>60</v>
      </c>
      <c r="T5504" s="21"/>
      <c r="U5504" s="21"/>
      <c r="V5504" s="21"/>
      <c r="W5504" s="27"/>
      <c r="X5504" s="27"/>
      <c r="Y5504" s="28"/>
    </row>
    <row r="5505" ht="15.75" customHeight="1">
      <c r="A5505" s="21">
        <v>3.2498703E7</v>
      </c>
      <c r="B5505" s="21" t="s">
        <v>30700</v>
      </c>
      <c r="C5505" s="21" t="s">
        <v>30701</v>
      </c>
      <c r="D5505" s="21" t="s">
        <v>30702</v>
      </c>
      <c r="E5505" s="21" t="s">
        <v>19953</v>
      </c>
      <c r="F5505" s="21" t="s">
        <v>12793</v>
      </c>
      <c r="G5505" s="21">
        <v>2020.0</v>
      </c>
      <c r="H5505" s="26">
        <v>43988.0</v>
      </c>
      <c r="I5505" s="21" t="s">
        <v>30703</v>
      </c>
      <c r="J5505" s="21"/>
      <c r="K5505" s="21" t="s">
        <v>30704</v>
      </c>
      <c r="L5505" s="21" t="str">
        <f>IF(ISNUMBER(VLOOKUP(A5505,EXCL,1,FALSE)),"Excluido",IF(ISNUMBER(VLOOKUP(A5505,POST,1,FALSE)),"PostAlerta",IF(ISNUMBER(VLOOKUP(A5505,PRE,1,FALSE)),"PreAlerta","")))</f>
        <v>PostAlerta</v>
      </c>
      <c r="M5505" s="21" t="str">
        <f>IF(ISNUMBER(A5505),(IF(ISNUMBER(VLOOKUP(A5505,KEYWORDS,1,FALSE)),"C/PalabrasClaves","S/PalabrasClaves")),"")</f>
        <v>C/PalabrasClaves</v>
      </c>
      <c r="N5505" s="21" t="str">
        <f t="shared" si="19"/>
        <v/>
      </c>
      <c r="O5505" s="21"/>
      <c r="P5505" s="21" t="s">
        <v>30699</v>
      </c>
      <c r="Q5505" s="21"/>
      <c r="R5505" s="21" t="str">
        <f>LEFT('2012-2022'!$P5505,4)</f>
        <v>2020</v>
      </c>
      <c r="S5505" s="21" t="s">
        <v>60</v>
      </c>
      <c r="T5505" s="21"/>
      <c r="U5505" s="21"/>
      <c r="V5505" s="21"/>
      <c r="W5505" s="27"/>
      <c r="X5505" s="27"/>
      <c r="Y5505" s="12"/>
    </row>
    <row r="5506" ht="15.75" customHeight="1">
      <c r="A5506" s="21">
        <v>3.2207826E7</v>
      </c>
      <c r="B5506" s="21" t="s">
        <v>30705</v>
      </c>
      <c r="C5506" s="21" t="s">
        <v>30706</v>
      </c>
      <c r="D5506" s="21" t="s">
        <v>30707</v>
      </c>
      <c r="E5506" s="21" t="s">
        <v>30708</v>
      </c>
      <c r="F5506" s="21" t="s">
        <v>9948</v>
      </c>
      <c r="G5506" s="21">
        <v>2020.0</v>
      </c>
      <c r="H5506" s="26">
        <v>43915.0</v>
      </c>
      <c r="I5506" s="21"/>
      <c r="J5506" s="21"/>
      <c r="K5506" s="21" t="s">
        <v>30709</v>
      </c>
      <c r="L5506" s="21" t="str">
        <f>IF(ISNUMBER(VLOOKUP(A5506,EXCL,1,FALSE)),"Excluido",IF(ISNUMBER(VLOOKUP(A5506,POST,1,FALSE)),"PostAlerta",IF(ISNUMBER(VLOOKUP(A5506,PRE,1,FALSE)),"PreAlerta","")))</f>
        <v>PostAlerta</v>
      </c>
      <c r="M5506" s="21" t="str">
        <f>IF(ISNUMBER(A5506),(IF(ISNUMBER(VLOOKUP(A5506,KEYWORDS,1,FALSE)),"C/PalabrasClaves","S/PalabrasClaves")),"")</f>
        <v>S/PalabrasClaves</v>
      </c>
      <c r="N5506" s="21" t="str">
        <f t="shared" si="19"/>
        <v/>
      </c>
      <c r="O5506" s="21"/>
      <c r="P5506" s="21" t="s">
        <v>30710</v>
      </c>
      <c r="Q5506" s="21"/>
      <c r="R5506" s="21" t="str">
        <f>LEFT('2012-2022'!$P5506,4)</f>
        <v>2020</v>
      </c>
      <c r="S5506" s="21" t="s">
        <v>60</v>
      </c>
      <c r="T5506" s="21"/>
      <c r="U5506" s="21"/>
      <c r="V5506" s="21"/>
      <c r="W5506" s="27"/>
      <c r="X5506" s="27"/>
      <c r="Y5506" s="28"/>
    </row>
    <row r="5507" ht="15.75" customHeight="1">
      <c r="A5507" s="21">
        <v>3.2519634E7</v>
      </c>
      <c r="B5507" s="21" t="s">
        <v>30711</v>
      </c>
      <c r="C5507" s="21" t="s">
        <v>30712</v>
      </c>
      <c r="D5507" s="21" t="s">
        <v>30713</v>
      </c>
      <c r="E5507" s="21" t="s">
        <v>26937</v>
      </c>
      <c r="F5507" s="21" t="s">
        <v>877</v>
      </c>
      <c r="G5507" s="21">
        <v>2020.0</v>
      </c>
      <c r="H5507" s="26">
        <v>43993.0</v>
      </c>
      <c r="I5507" s="21"/>
      <c r="J5507" s="21"/>
      <c r="K5507" s="21" t="s">
        <v>30714</v>
      </c>
      <c r="L5507" s="21" t="str">
        <f>IF(ISNUMBER(VLOOKUP(A5507,EXCL,1,FALSE)),"Excluido",IF(ISNUMBER(VLOOKUP(A5507,POST,1,FALSE)),"PostAlerta",IF(ISNUMBER(VLOOKUP(A5507,PRE,1,FALSE)),"PreAlerta","")))</f>
        <v>PostAlerta</v>
      </c>
      <c r="M5507" s="21" t="str">
        <f>IF(ISNUMBER(A5507),(IF(ISNUMBER(VLOOKUP(A5507,KEYWORDS,1,FALSE)),"C/PalabrasClaves","S/PalabrasClaves")),"")</f>
        <v>S/PalabrasClaves</v>
      </c>
      <c r="N5507" s="21" t="str">
        <f t="shared" si="19"/>
        <v/>
      </c>
      <c r="O5507" s="21"/>
      <c r="P5507" s="21" t="s">
        <v>30715</v>
      </c>
      <c r="Q5507" s="21"/>
      <c r="R5507" s="21" t="str">
        <f>LEFT('2012-2022'!$P5507,4)</f>
        <v>2020</v>
      </c>
      <c r="S5507" s="21" t="s">
        <v>60</v>
      </c>
      <c r="T5507" s="21"/>
      <c r="U5507" s="21"/>
      <c r="V5507" s="21"/>
      <c r="W5507" s="27"/>
      <c r="X5507" s="27"/>
      <c r="Y5507" s="12"/>
    </row>
    <row r="5508" ht="15.75" customHeight="1">
      <c r="A5508" s="21">
        <v>3.2522243E7</v>
      </c>
      <c r="B5508" s="21" t="s">
        <v>30716</v>
      </c>
      <c r="C5508" s="21" t="s">
        <v>30717</v>
      </c>
      <c r="D5508" s="21" t="s">
        <v>30718</v>
      </c>
      <c r="E5508" s="21" t="s">
        <v>29757</v>
      </c>
      <c r="F5508" s="21" t="s">
        <v>332</v>
      </c>
      <c r="G5508" s="21">
        <v>2020.0</v>
      </c>
      <c r="H5508" s="26">
        <v>43994.0</v>
      </c>
      <c r="I5508" s="21" t="s">
        <v>30719</v>
      </c>
      <c r="J5508" s="21"/>
      <c r="K5508" s="21" t="s">
        <v>30720</v>
      </c>
      <c r="L5508" s="21" t="str">
        <f>IF(ISNUMBER(VLOOKUP(A5508,EXCL,1,FALSE)),"Excluido",IF(ISNUMBER(VLOOKUP(A5508,POST,1,FALSE)),"PostAlerta",IF(ISNUMBER(VLOOKUP(A5508,PRE,1,FALSE)),"PreAlerta","")))</f>
        <v>PostAlerta</v>
      </c>
      <c r="M5508" s="21" t="str">
        <f>IF(ISNUMBER(A5508),(IF(ISNUMBER(VLOOKUP(A5508,KEYWORDS,1,FALSE)),"C/PalabrasClaves","S/PalabrasClaves")),"")</f>
        <v>S/PalabrasClaves</v>
      </c>
      <c r="N5508" s="21" t="str">
        <f t="shared" si="19"/>
        <v/>
      </c>
      <c r="O5508" s="21"/>
      <c r="P5508" s="21" t="s">
        <v>30715</v>
      </c>
      <c r="Q5508" s="21"/>
      <c r="R5508" s="21" t="str">
        <f>LEFT('2012-2022'!$P5508,4)</f>
        <v>2020</v>
      </c>
      <c r="S5508" s="21" t="s">
        <v>60</v>
      </c>
      <c r="T5508" s="21"/>
      <c r="U5508" s="21"/>
      <c r="V5508" s="21"/>
      <c r="W5508" s="27"/>
      <c r="X5508" s="27"/>
      <c r="Y5508" s="28"/>
    </row>
    <row r="5509" ht="15.75" customHeight="1">
      <c r="A5509" s="21">
        <v>3.2545152E7</v>
      </c>
      <c r="B5509" s="21" t="s">
        <v>30721</v>
      </c>
      <c r="C5509" s="21" t="s">
        <v>30722</v>
      </c>
      <c r="D5509" s="21" t="s">
        <v>30723</v>
      </c>
      <c r="E5509" s="21" t="s">
        <v>30724</v>
      </c>
      <c r="F5509" s="21" t="s">
        <v>15421</v>
      </c>
      <c r="G5509" s="21">
        <v>2020.0</v>
      </c>
      <c r="H5509" s="26">
        <v>44000.0</v>
      </c>
      <c r="I5509" s="21" t="s">
        <v>30725</v>
      </c>
      <c r="J5509" s="21"/>
      <c r="K5509" s="21" t="s">
        <v>30726</v>
      </c>
      <c r="L5509" s="21" t="str">
        <f>IF(ISNUMBER(VLOOKUP(A5509,EXCL,1,FALSE)),"Excluido",IF(ISNUMBER(VLOOKUP(A5509,POST,1,FALSE)),"PostAlerta",IF(ISNUMBER(VLOOKUP(A5509,PRE,1,FALSE)),"PreAlerta","")))</f>
        <v>PostAlerta</v>
      </c>
      <c r="M5509" s="21" t="str">
        <f>IF(ISNUMBER(A5509),(IF(ISNUMBER(VLOOKUP(A5509,KEYWORDS,1,FALSE)),"C/PalabrasClaves","S/PalabrasClaves")),"")</f>
        <v>S/PalabrasClaves</v>
      </c>
      <c r="N5509" s="21" t="str">
        <f t="shared" si="19"/>
        <v/>
      </c>
      <c r="O5509" s="21"/>
      <c r="P5509" s="21" t="s">
        <v>30727</v>
      </c>
      <c r="Q5509" s="21"/>
      <c r="R5509" s="21" t="str">
        <f>LEFT('2012-2022'!$P5509,4)</f>
        <v>2020</v>
      </c>
      <c r="S5509" s="21" t="s">
        <v>60</v>
      </c>
      <c r="T5509" s="21"/>
      <c r="U5509" s="21"/>
      <c r="V5509" s="21"/>
      <c r="W5509" s="27"/>
      <c r="X5509" s="27"/>
      <c r="Y5509" s="12"/>
    </row>
    <row r="5510" ht="15.75" customHeight="1">
      <c r="A5510" s="21">
        <v>3.2530921E7</v>
      </c>
      <c r="B5510" s="21" t="s">
        <v>30728</v>
      </c>
      <c r="C5510" s="21" t="s">
        <v>30729</v>
      </c>
      <c r="D5510" s="21" t="s">
        <v>30730</v>
      </c>
      <c r="E5510" s="21" t="s">
        <v>30731</v>
      </c>
      <c r="F5510" s="21" t="s">
        <v>2810</v>
      </c>
      <c r="G5510" s="21">
        <v>2020.0</v>
      </c>
      <c r="H5510" s="26">
        <v>43995.0</v>
      </c>
      <c r="I5510" s="21" t="s">
        <v>30732</v>
      </c>
      <c r="J5510" s="21"/>
      <c r="K5510" s="21" t="s">
        <v>30733</v>
      </c>
      <c r="L5510" s="21" t="str">
        <f>IF(ISNUMBER(VLOOKUP(A5510,EXCL,1,FALSE)),"Excluido",IF(ISNUMBER(VLOOKUP(A5510,POST,1,FALSE)),"PostAlerta",IF(ISNUMBER(VLOOKUP(A5510,PRE,1,FALSE)),"PreAlerta","")))</f>
        <v>PostAlerta</v>
      </c>
      <c r="M5510" s="21" t="str">
        <f>IF(ISNUMBER(A5510),(IF(ISNUMBER(VLOOKUP(A5510,KEYWORDS,1,FALSE)),"C/PalabrasClaves","S/PalabrasClaves")),"")</f>
        <v>S/PalabrasClaves</v>
      </c>
      <c r="N5510" s="21" t="str">
        <f t="shared" si="19"/>
        <v/>
      </c>
      <c r="O5510" s="21"/>
      <c r="P5510" s="21" t="s">
        <v>30734</v>
      </c>
      <c r="Q5510" s="21"/>
      <c r="R5510" s="21" t="str">
        <f>LEFT('2012-2022'!$P5510,4)</f>
        <v>2020</v>
      </c>
      <c r="S5510" s="21" t="s">
        <v>60</v>
      </c>
      <c r="T5510" s="21"/>
      <c r="U5510" s="21"/>
      <c r="V5510" s="21"/>
      <c r="W5510" s="27"/>
      <c r="X5510" s="27"/>
      <c r="Y5510" s="28"/>
    </row>
    <row r="5511" ht="15.75" customHeight="1">
      <c r="A5511" s="21">
        <v>3.2532309E7</v>
      </c>
      <c r="B5511" s="21" t="s">
        <v>30735</v>
      </c>
      <c r="C5511" s="21" t="s">
        <v>30736</v>
      </c>
      <c r="D5511" s="21" t="s">
        <v>30737</v>
      </c>
      <c r="E5511" s="21" t="s">
        <v>30738</v>
      </c>
      <c r="F5511" s="21" t="s">
        <v>332</v>
      </c>
      <c r="G5511" s="21">
        <v>2020.0</v>
      </c>
      <c r="H5511" s="26">
        <v>43996.0</v>
      </c>
      <c r="I5511" s="21" t="s">
        <v>30739</v>
      </c>
      <c r="J5511" s="21"/>
      <c r="K5511" s="21" t="s">
        <v>30740</v>
      </c>
      <c r="L5511" s="21" t="str">
        <f>IF(ISNUMBER(VLOOKUP(A5511,EXCL,1,FALSE)),"Excluido",IF(ISNUMBER(VLOOKUP(A5511,POST,1,FALSE)),"PostAlerta",IF(ISNUMBER(VLOOKUP(A5511,PRE,1,FALSE)),"PreAlerta","")))</f>
        <v>PostAlerta</v>
      </c>
      <c r="M5511" s="21" t="str">
        <f>IF(ISNUMBER(A5511),(IF(ISNUMBER(VLOOKUP(A5511,KEYWORDS,1,FALSE)),"C/PalabrasClaves","S/PalabrasClaves")),"")</f>
        <v>S/PalabrasClaves</v>
      </c>
      <c r="N5511" s="21" t="str">
        <f t="shared" si="19"/>
        <v/>
      </c>
      <c r="O5511" s="21"/>
      <c r="P5511" s="21" t="s">
        <v>30734</v>
      </c>
      <c r="Q5511" s="21"/>
      <c r="R5511" s="21" t="str">
        <f>LEFT('2012-2022'!$P5511,4)</f>
        <v>2020</v>
      </c>
      <c r="S5511" s="21" t="s">
        <v>60</v>
      </c>
      <c r="T5511" s="21"/>
      <c r="U5511" s="21"/>
      <c r="V5511" s="21"/>
      <c r="W5511" s="27"/>
      <c r="X5511" s="27"/>
      <c r="Y5511" s="12"/>
    </row>
    <row r="5512" ht="15.75" customHeight="1">
      <c r="A5512" s="21">
        <v>3.2545688E7</v>
      </c>
      <c r="B5512" s="21" t="s">
        <v>30741</v>
      </c>
      <c r="C5512" s="21" t="s">
        <v>30742</v>
      </c>
      <c r="D5512" s="21" t="s">
        <v>30743</v>
      </c>
      <c r="E5512" s="21" t="s">
        <v>30744</v>
      </c>
      <c r="F5512" s="21" t="s">
        <v>8160</v>
      </c>
      <c r="G5512" s="21">
        <v>2020.0</v>
      </c>
      <c r="H5512" s="26">
        <v>44000.0</v>
      </c>
      <c r="I5512" s="21" t="s">
        <v>30745</v>
      </c>
      <c r="J5512" s="21"/>
      <c r="K5512" s="21" t="s">
        <v>30746</v>
      </c>
      <c r="L5512" s="21" t="str">
        <f>IF(ISNUMBER(VLOOKUP(A5512,EXCL,1,FALSE)),"Excluido",IF(ISNUMBER(VLOOKUP(A5512,POST,1,FALSE)),"PostAlerta",IF(ISNUMBER(VLOOKUP(A5512,PRE,1,FALSE)),"PreAlerta","")))</f>
        <v>PostAlerta</v>
      </c>
      <c r="M5512" s="21" t="str">
        <f>IF(ISNUMBER(A5512),(IF(ISNUMBER(VLOOKUP(A5512,KEYWORDS,1,FALSE)),"C/PalabrasClaves","S/PalabrasClaves")),"")</f>
        <v>S/PalabrasClaves</v>
      </c>
      <c r="N5512" s="21" t="str">
        <f t="shared" si="19"/>
        <v/>
      </c>
      <c r="O5512" s="21"/>
      <c r="P5512" s="21" t="s">
        <v>30734</v>
      </c>
      <c r="Q5512" s="21"/>
      <c r="R5512" s="21" t="str">
        <f>LEFT('2012-2022'!$P5512,4)</f>
        <v>2020</v>
      </c>
      <c r="S5512" s="21" t="s">
        <v>60</v>
      </c>
      <c r="T5512" s="21"/>
      <c r="U5512" s="21"/>
      <c r="V5512" s="21"/>
      <c r="W5512" s="27"/>
      <c r="X5512" s="27"/>
      <c r="Y5512" s="28"/>
    </row>
    <row r="5513" ht="15.75" customHeight="1">
      <c r="A5513" s="21">
        <v>3.2556039E7</v>
      </c>
      <c r="B5513" s="21" t="s">
        <v>30747</v>
      </c>
      <c r="C5513" s="21" t="s">
        <v>30748</v>
      </c>
      <c r="D5513" s="21" t="s">
        <v>30749</v>
      </c>
      <c r="E5513" s="21" t="s">
        <v>30750</v>
      </c>
      <c r="F5513" s="21" t="s">
        <v>6101</v>
      </c>
      <c r="G5513" s="21">
        <v>2020.0</v>
      </c>
      <c r="H5513" s="26">
        <v>44002.0</v>
      </c>
      <c r="I5513" s="21" t="s">
        <v>30751</v>
      </c>
      <c r="J5513" s="21"/>
      <c r="K5513" s="21" t="s">
        <v>30752</v>
      </c>
      <c r="L5513" s="21" t="str">
        <f>IF(ISNUMBER(VLOOKUP(A5513,EXCL,1,FALSE)),"Excluido",IF(ISNUMBER(VLOOKUP(A5513,POST,1,FALSE)),"PostAlerta",IF(ISNUMBER(VLOOKUP(A5513,PRE,1,FALSE)),"PreAlerta","")))</f>
        <v>PostAlerta</v>
      </c>
      <c r="M5513" s="21" t="str">
        <f>IF(ISNUMBER(A5513),(IF(ISNUMBER(VLOOKUP(A5513,KEYWORDS,1,FALSE)),"C/PalabrasClaves","S/PalabrasClaves")),"")</f>
        <v>S/PalabrasClaves</v>
      </c>
      <c r="N5513" s="21" t="str">
        <f t="shared" si="19"/>
        <v/>
      </c>
      <c r="O5513" s="21"/>
      <c r="P5513" s="21" t="s">
        <v>30734</v>
      </c>
      <c r="Q5513" s="21"/>
      <c r="R5513" s="21" t="str">
        <f>LEFT('2012-2022'!$P5513,4)</f>
        <v>2020</v>
      </c>
      <c r="S5513" s="21" t="s">
        <v>60</v>
      </c>
      <c r="T5513" s="21"/>
      <c r="U5513" s="21"/>
      <c r="V5513" s="21"/>
      <c r="W5513" s="27"/>
      <c r="X5513" s="27"/>
      <c r="Y5513" s="12"/>
    </row>
    <row r="5514" ht="15.75" customHeight="1">
      <c r="A5514" s="21">
        <v>3.2546622E7</v>
      </c>
      <c r="B5514" s="21" t="s">
        <v>30753</v>
      </c>
      <c r="C5514" s="21" t="s">
        <v>30754</v>
      </c>
      <c r="D5514" s="21" t="s">
        <v>30755</v>
      </c>
      <c r="E5514" s="21" t="s">
        <v>30756</v>
      </c>
      <c r="F5514" s="21" t="s">
        <v>7946</v>
      </c>
      <c r="G5514" s="21">
        <v>2020.0</v>
      </c>
      <c r="H5514" s="26">
        <v>44000.0</v>
      </c>
      <c r="I5514" s="21" t="s">
        <v>30757</v>
      </c>
      <c r="J5514" s="21"/>
      <c r="K5514" s="21" t="s">
        <v>30758</v>
      </c>
      <c r="L5514" s="21" t="str">
        <f>IF(ISNUMBER(VLOOKUP(A5514,EXCL,1,FALSE)),"Excluido",IF(ISNUMBER(VLOOKUP(A5514,POST,1,FALSE)),"PostAlerta",IF(ISNUMBER(VLOOKUP(A5514,PRE,1,FALSE)),"PreAlerta","")))</f>
        <v>PostAlerta</v>
      </c>
      <c r="M5514" s="21" t="str">
        <f>IF(ISNUMBER(A5514),(IF(ISNUMBER(VLOOKUP(A5514,KEYWORDS,1,FALSE)),"C/PalabrasClaves","S/PalabrasClaves")),"")</f>
        <v>S/PalabrasClaves</v>
      </c>
      <c r="N5514" s="21" t="str">
        <f t="shared" si="19"/>
        <v/>
      </c>
      <c r="O5514" s="21"/>
      <c r="P5514" s="21" t="s">
        <v>30759</v>
      </c>
      <c r="Q5514" s="21"/>
      <c r="R5514" s="21" t="str">
        <f>LEFT('2012-2022'!$P5514,4)</f>
        <v>2020</v>
      </c>
      <c r="S5514" s="21" t="s">
        <v>60</v>
      </c>
      <c r="T5514" s="21"/>
      <c r="U5514" s="21"/>
      <c r="V5514" s="21"/>
      <c r="W5514" s="27"/>
      <c r="X5514" s="27"/>
      <c r="Y5514" s="28"/>
    </row>
    <row r="5515" ht="15.75" customHeight="1">
      <c r="A5515" s="21">
        <v>3.2560202E7</v>
      </c>
      <c r="B5515" s="21" t="s">
        <v>30760</v>
      </c>
      <c r="C5515" s="21" t="s">
        <v>30761</v>
      </c>
      <c r="D5515" s="21" t="s">
        <v>30762</v>
      </c>
      <c r="E5515" s="21" t="s">
        <v>15959</v>
      </c>
      <c r="F5515" s="21" t="s">
        <v>27579</v>
      </c>
      <c r="G5515" s="21">
        <v>2020.0</v>
      </c>
      <c r="H5515" s="26">
        <v>44003.0</v>
      </c>
      <c r="I5515" s="21" t="s">
        <v>30763</v>
      </c>
      <c r="J5515" s="21"/>
      <c r="K5515" s="21" t="s">
        <v>30764</v>
      </c>
      <c r="L5515" s="21" t="str">
        <f>IF(ISNUMBER(VLOOKUP(A5515,EXCL,1,FALSE)),"Excluido",IF(ISNUMBER(VLOOKUP(A5515,POST,1,FALSE)),"PostAlerta",IF(ISNUMBER(VLOOKUP(A5515,PRE,1,FALSE)),"PreAlerta","")))</f>
        <v>Excluido</v>
      </c>
      <c r="M5515" s="21" t="str">
        <f>IF(ISNUMBER(A5515),(IF(ISNUMBER(VLOOKUP(A5515,KEYWORDS,1,FALSE)),"C/PalabrasClaves","S/PalabrasClaves")),"")</f>
        <v>S/PalabrasClaves</v>
      </c>
      <c r="N5515" s="21" t="str">
        <f t="shared" si="19"/>
        <v/>
      </c>
      <c r="O5515" s="21"/>
      <c r="P5515" s="21" t="s">
        <v>30759</v>
      </c>
      <c r="Q5515" s="21"/>
      <c r="R5515" s="21" t="str">
        <f>LEFT('2012-2022'!$P5515,4)</f>
        <v>2020</v>
      </c>
      <c r="S5515" s="21" t="s">
        <v>60</v>
      </c>
      <c r="T5515" s="21"/>
      <c r="U5515" s="21"/>
      <c r="V5515" s="21"/>
      <c r="W5515" s="27"/>
      <c r="X5515" s="27"/>
      <c r="Y5515" s="12"/>
    </row>
    <row r="5516" ht="15.75" customHeight="1">
      <c r="A5516" s="21">
        <v>3.2555677E7</v>
      </c>
      <c r="B5516" s="21" t="s">
        <v>30765</v>
      </c>
      <c r="C5516" s="21" t="s">
        <v>18722</v>
      </c>
      <c r="D5516" s="21" t="s">
        <v>30766</v>
      </c>
      <c r="E5516" s="21" t="s">
        <v>18724</v>
      </c>
      <c r="F5516" s="21" t="s">
        <v>1789</v>
      </c>
      <c r="G5516" s="21">
        <v>2020.0</v>
      </c>
      <c r="H5516" s="26">
        <v>44002.0</v>
      </c>
      <c r="I5516" s="21" t="s">
        <v>30767</v>
      </c>
      <c r="J5516" s="21"/>
      <c r="K5516" s="21" t="s">
        <v>30768</v>
      </c>
      <c r="L5516" s="21" t="str">
        <f>IF(ISNUMBER(VLOOKUP(A5516,EXCL,1,FALSE)),"Excluido",IF(ISNUMBER(VLOOKUP(A5516,POST,1,FALSE)),"PostAlerta",IF(ISNUMBER(VLOOKUP(A5516,PRE,1,FALSE)),"PreAlerta","")))</f>
        <v>PostAlerta</v>
      </c>
      <c r="M5516" s="21" t="str">
        <f>IF(ISNUMBER(A5516),(IF(ISNUMBER(VLOOKUP(A5516,KEYWORDS,1,FALSE)),"C/PalabrasClaves","S/PalabrasClaves")),"")</f>
        <v>S/PalabrasClaves</v>
      </c>
      <c r="N5516" s="21" t="str">
        <f t="shared" si="19"/>
        <v/>
      </c>
      <c r="O5516" s="21"/>
      <c r="P5516" s="21" t="s">
        <v>30769</v>
      </c>
      <c r="Q5516" s="21"/>
      <c r="R5516" s="21" t="str">
        <f>LEFT('2012-2022'!$P5516,4)</f>
        <v>2020</v>
      </c>
      <c r="S5516" s="21" t="s">
        <v>60</v>
      </c>
      <c r="T5516" s="21"/>
      <c r="U5516" s="21"/>
      <c r="V5516" s="21"/>
      <c r="W5516" s="27"/>
      <c r="X5516" s="27"/>
      <c r="Y5516" s="28"/>
    </row>
    <row r="5517" ht="15.75" customHeight="1">
      <c r="A5517" s="21">
        <v>3.2575502E7</v>
      </c>
      <c r="B5517" s="21" t="s">
        <v>30770</v>
      </c>
      <c r="C5517" s="21" t="s">
        <v>30771</v>
      </c>
      <c r="D5517" s="21" t="s">
        <v>30772</v>
      </c>
      <c r="E5517" s="21" t="s">
        <v>30773</v>
      </c>
      <c r="F5517" s="21" t="s">
        <v>30774</v>
      </c>
      <c r="G5517" s="21">
        <v>2020.0</v>
      </c>
      <c r="H5517" s="26">
        <v>44007.0</v>
      </c>
      <c r="I5517" s="21" t="s">
        <v>30775</v>
      </c>
      <c r="J5517" s="21"/>
      <c r="K5517" s="21" t="s">
        <v>30776</v>
      </c>
      <c r="L5517" s="21" t="str">
        <f>IF(ISNUMBER(VLOOKUP(A5517,EXCL,1,FALSE)),"Excluido",IF(ISNUMBER(VLOOKUP(A5517,POST,1,FALSE)),"PostAlerta",IF(ISNUMBER(VLOOKUP(A5517,PRE,1,FALSE)),"PreAlerta","")))</f>
        <v>PostAlerta</v>
      </c>
      <c r="M5517" s="21" t="str">
        <f>IF(ISNUMBER(A5517),(IF(ISNUMBER(VLOOKUP(A5517,KEYWORDS,1,FALSE)),"C/PalabrasClaves","S/PalabrasClaves")),"")</f>
        <v>S/PalabrasClaves</v>
      </c>
      <c r="N5517" s="21" t="str">
        <f t="shared" si="19"/>
        <v/>
      </c>
      <c r="O5517" s="21"/>
      <c r="P5517" s="21" t="s">
        <v>30777</v>
      </c>
      <c r="Q5517" s="21"/>
      <c r="R5517" s="21" t="str">
        <f>LEFT('2012-2022'!$P5517,4)</f>
        <v>2020</v>
      </c>
      <c r="S5517" s="21" t="s">
        <v>60</v>
      </c>
      <c r="T5517" s="21"/>
      <c r="U5517" s="21"/>
      <c r="V5517" s="21"/>
      <c r="W5517" s="27"/>
      <c r="X5517" s="27"/>
      <c r="Y5517" s="12"/>
    </row>
    <row r="5518" ht="15.75" customHeight="1">
      <c r="A5518" s="21">
        <v>3.2571427E7</v>
      </c>
      <c r="B5518" s="21" t="s">
        <v>30778</v>
      </c>
      <c r="C5518" s="21" t="s">
        <v>30779</v>
      </c>
      <c r="D5518" s="21" t="s">
        <v>30780</v>
      </c>
      <c r="E5518" s="21" t="s">
        <v>30781</v>
      </c>
      <c r="F5518" s="21" t="s">
        <v>332</v>
      </c>
      <c r="G5518" s="21">
        <v>2020.0</v>
      </c>
      <c r="H5518" s="26">
        <v>44006.0</v>
      </c>
      <c r="I5518" s="21" t="s">
        <v>30782</v>
      </c>
      <c r="J5518" s="21"/>
      <c r="K5518" s="21" t="s">
        <v>30783</v>
      </c>
      <c r="L5518" s="21" t="str">
        <f>IF(ISNUMBER(VLOOKUP(A5518,EXCL,1,FALSE)),"Excluido",IF(ISNUMBER(VLOOKUP(A5518,POST,1,FALSE)),"PostAlerta",IF(ISNUMBER(VLOOKUP(A5518,PRE,1,FALSE)),"PreAlerta","")))</f>
        <v>PostAlerta</v>
      </c>
      <c r="M5518" s="21" t="str">
        <f>IF(ISNUMBER(A5518),(IF(ISNUMBER(VLOOKUP(A5518,KEYWORDS,1,FALSE)),"C/PalabrasClaves","S/PalabrasClaves")),"")</f>
        <v>S/PalabrasClaves</v>
      </c>
      <c r="N5518" s="21" t="str">
        <f t="shared" si="19"/>
        <v/>
      </c>
      <c r="O5518" s="21"/>
      <c r="P5518" s="21" t="s">
        <v>30784</v>
      </c>
      <c r="Q5518" s="21"/>
      <c r="R5518" s="21" t="str">
        <f>LEFT('2012-2022'!$P5518,4)</f>
        <v>2020</v>
      </c>
      <c r="S5518" s="21" t="s">
        <v>60</v>
      </c>
      <c r="T5518" s="21"/>
      <c r="U5518" s="21"/>
      <c r="V5518" s="21"/>
      <c r="W5518" s="27"/>
      <c r="X5518" s="27"/>
      <c r="Y5518" s="28"/>
    </row>
    <row r="5519" ht="15.75" customHeight="1">
      <c r="A5519" s="21">
        <v>3.6338184E7</v>
      </c>
      <c r="B5519" s="21" t="s">
        <v>30785</v>
      </c>
      <c r="C5519" s="21" t="s">
        <v>30786</v>
      </c>
      <c r="D5519" s="21" t="s">
        <v>30787</v>
      </c>
      <c r="E5519" s="21" t="s">
        <v>30788</v>
      </c>
      <c r="F5519" s="21" t="s">
        <v>30789</v>
      </c>
      <c r="G5519" s="21">
        <v>2020.0</v>
      </c>
      <c r="H5519" s="26">
        <v>44872.0</v>
      </c>
      <c r="I5519" s="21" t="s">
        <v>30790</v>
      </c>
      <c r="J5519" s="21"/>
      <c r="K5519" s="21" t="s">
        <v>30791</v>
      </c>
      <c r="L5519" s="21" t="str">
        <f>IF(ISNUMBER(VLOOKUP(A5519,EXCL,1,FALSE)),"Excluido",IF(ISNUMBER(VLOOKUP(A5519,POST,1,FALSE)),"PostAlerta",IF(ISNUMBER(VLOOKUP(A5519,PRE,1,FALSE)),"PreAlerta","")))</f>
        <v>PostAlerta</v>
      </c>
      <c r="M5519" s="21" t="str">
        <f>IF(ISNUMBER(A5519),(IF(ISNUMBER(VLOOKUP(A5519,KEYWORDS,1,FALSE)),"C/PalabrasClaves","S/PalabrasClaves")),"")</f>
        <v>S/PalabrasClaves</v>
      </c>
      <c r="N5519" s="21" t="str">
        <f t="shared" si="19"/>
        <v/>
      </c>
      <c r="O5519" s="21"/>
      <c r="P5519" s="21" t="s">
        <v>30792</v>
      </c>
      <c r="Q5519" s="21"/>
      <c r="R5519" s="21" t="str">
        <f>LEFT('2012-2022'!$P5519,4)</f>
        <v>2020</v>
      </c>
      <c r="S5519" s="21" t="s">
        <v>60</v>
      </c>
      <c r="T5519" s="21"/>
      <c r="U5519" s="21"/>
      <c r="V5519" s="21"/>
      <c r="W5519" s="27"/>
      <c r="X5519" s="27"/>
      <c r="Y5519" s="12"/>
    </row>
    <row r="5520" ht="15.75" customHeight="1">
      <c r="A5520" s="21">
        <v>3.141236E7</v>
      </c>
      <c r="B5520" s="21" t="s">
        <v>30793</v>
      </c>
      <c r="C5520" s="21" t="s">
        <v>30794</v>
      </c>
      <c r="D5520" s="21" t="s">
        <v>30795</v>
      </c>
      <c r="E5520" s="21" t="s">
        <v>17874</v>
      </c>
      <c r="F5520" s="21" t="s">
        <v>458</v>
      </c>
      <c r="G5520" s="21">
        <v>2020.0</v>
      </c>
      <c r="H5520" s="26">
        <v>43692.0</v>
      </c>
      <c r="I5520" s="21"/>
      <c r="J5520" s="21"/>
      <c r="K5520" s="21" t="s">
        <v>30796</v>
      </c>
      <c r="L5520" s="21" t="str">
        <f>IF(ISNUMBER(VLOOKUP(A5520,EXCL,1,FALSE)),"Excluido",IF(ISNUMBER(VLOOKUP(A5520,POST,1,FALSE)),"PostAlerta",IF(ISNUMBER(VLOOKUP(A5520,PRE,1,FALSE)),"PreAlerta","")))</f>
        <v>PostAlerta</v>
      </c>
      <c r="M5520" s="21" t="str">
        <f>IF(ISNUMBER(A5520),(IF(ISNUMBER(VLOOKUP(A5520,KEYWORDS,1,FALSE)),"C/PalabrasClaves","S/PalabrasClaves")),"")</f>
        <v>S/PalabrasClaves</v>
      </c>
      <c r="N5520" s="21" t="str">
        <f t="shared" si="19"/>
        <v/>
      </c>
      <c r="O5520" s="21"/>
      <c r="P5520" s="21" t="s">
        <v>30797</v>
      </c>
      <c r="Q5520" s="21"/>
      <c r="R5520" s="21" t="str">
        <f>LEFT('2012-2022'!$P5520,4)</f>
        <v>2020</v>
      </c>
      <c r="S5520" s="21" t="s">
        <v>60</v>
      </c>
      <c r="T5520" s="21"/>
      <c r="U5520" s="21"/>
      <c r="V5520" s="21"/>
      <c r="W5520" s="27"/>
      <c r="X5520" s="27"/>
      <c r="Y5520" s="28"/>
    </row>
    <row r="5521" ht="15.75" customHeight="1">
      <c r="A5521" s="21">
        <v>3.2633992E7</v>
      </c>
      <c r="B5521" s="21" t="s">
        <v>30798</v>
      </c>
      <c r="C5521" s="21" t="s">
        <v>30799</v>
      </c>
      <c r="D5521" s="21" t="s">
        <v>30800</v>
      </c>
      <c r="E5521" s="21" t="s">
        <v>30801</v>
      </c>
      <c r="F5521" s="21" t="s">
        <v>9109</v>
      </c>
      <c r="G5521" s="21">
        <v>2020.0</v>
      </c>
      <c r="H5521" s="26">
        <v>44020.0</v>
      </c>
      <c r="I5521" s="21" t="s">
        <v>30802</v>
      </c>
      <c r="J5521" s="21"/>
      <c r="K5521" s="21" t="s">
        <v>30803</v>
      </c>
      <c r="L5521" s="21" t="str">
        <f>IF(ISNUMBER(VLOOKUP(A5521,EXCL,1,FALSE)),"Excluido",IF(ISNUMBER(VLOOKUP(A5521,POST,1,FALSE)),"PostAlerta",IF(ISNUMBER(VLOOKUP(A5521,PRE,1,FALSE)),"PreAlerta","")))</f>
        <v>PostAlerta</v>
      </c>
      <c r="M5521" s="21" t="str">
        <f>IF(ISNUMBER(A5521),(IF(ISNUMBER(VLOOKUP(A5521,KEYWORDS,1,FALSE)),"C/PalabrasClaves","S/PalabrasClaves")),"")</f>
        <v>S/PalabrasClaves</v>
      </c>
      <c r="N5521" s="21" t="str">
        <f t="shared" si="19"/>
        <v/>
      </c>
      <c r="O5521" s="21"/>
      <c r="P5521" s="21" t="s">
        <v>30797</v>
      </c>
      <c r="Q5521" s="21"/>
      <c r="R5521" s="21" t="str">
        <f>LEFT('2012-2022'!$P5521,4)</f>
        <v>2020</v>
      </c>
      <c r="S5521" s="21" t="s">
        <v>60</v>
      </c>
      <c r="T5521" s="21"/>
      <c r="U5521" s="21"/>
      <c r="V5521" s="21"/>
      <c r="W5521" s="27"/>
      <c r="X5521" s="27"/>
      <c r="Y5521" s="12"/>
    </row>
    <row r="5522" ht="15.75" customHeight="1">
      <c r="A5522" s="21">
        <v>3.2633993E7</v>
      </c>
      <c r="B5522" s="21" t="s">
        <v>30804</v>
      </c>
      <c r="C5522" s="21" t="s">
        <v>30805</v>
      </c>
      <c r="D5522" s="21" t="s">
        <v>30806</v>
      </c>
      <c r="E5522" s="21" t="s">
        <v>30807</v>
      </c>
      <c r="F5522" s="21" t="s">
        <v>9109</v>
      </c>
      <c r="G5522" s="21">
        <v>2020.0</v>
      </c>
      <c r="H5522" s="26">
        <v>44020.0</v>
      </c>
      <c r="I5522" s="21" t="s">
        <v>30808</v>
      </c>
      <c r="J5522" s="21"/>
      <c r="K5522" s="21" t="s">
        <v>30809</v>
      </c>
      <c r="L5522" s="21" t="str">
        <f>IF(ISNUMBER(VLOOKUP(A5522,EXCL,1,FALSE)),"Excluido",IF(ISNUMBER(VLOOKUP(A5522,POST,1,FALSE)),"PostAlerta",IF(ISNUMBER(VLOOKUP(A5522,PRE,1,FALSE)),"PreAlerta","")))</f>
        <v>PostAlerta</v>
      </c>
      <c r="M5522" s="21" t="str">
        <f>IF(ISNUMBER(A5522),(IF(ISNUMBER(VLOOKUP(A5522,KEYWORDS,1,FALSE)),"C/PalabrasClaves","S/PalabrasClaves")),"")</f>
        <v>S/PalabrasClaves</v>
      </c>
      <c r="N5522" s="21" t="str">
        <f t="shared" si="19"/>
        <v/>
      </c>
      <c r="O5522" s="21"/>
      <c r="P5522" s="21" t="s">
        <v>30810</v>
      </c>
      <c r="Q5522" s="21"/>
      <c r="R5522" s="21" t="str">
        <f>LEFT('2012-2022'!$P5522,4)</f>
        <v>2020</v>
      </c>
      <c r="S5522" s="21" t="s">
        <v>60</v>
      </c>
      <c r="T5522" s="21"/>
      <c r="U5522" s="21"/>
      <c r="V5522" s="21"/>
      <c r="W5522" s="27"/>
      <c r="X5522" s="27"/>
      <c r="Y5522" s="28"/>
    </row>
    <row r="5523" ht="15.75" customHeight="1">
      <c r="A5523" s="21">
        <v>3.2609243E7</v>
      </c>
      <c r="B5523" s="21" t="s">
        <v>30811</v>
      </c>
      <c r="C5523" s="21" t="s">
        <v>30812</v>
      </c>
      <c r="D5523" s="21" t="s">
        <v>30813</v>
      </c>
      <c r="E5523" s="21" t="s">
        <v>30814</v>
      </c>
      <c r="F5523" s="21" t="s">
        <v>587</v>
      </c>
      <c r="G5523" s="21">
        <v>2020.0</v>
      </c>
      <c r="H5523" s="26">
        <v>44014.0</v>
      </c>
      <c r="I5523" s="21"/>
      <c r="J5523" s="21"/>
      <c r="K5523" s="21" t="s">
        <v>30815</v>
      </c>
      <c r="L5523" s="21" t="str">
        <f>IF(ISNUMBER(VLOOKUP(A5523,EXCL,1,FALSE)),"Excluido",IF(ISNUMBER(VLOOKUP(A5523,POST,1,FALSE)),"PostAlerta",IF(ISNUMBER(VLOOKUP(A5523,PRE,1,FALSE)),"PreAlerta","")))</f>
        <v>PostAlerta</v>
      </c>
      <c r="M5523" s="21" t="str">
        <f>IF(ISNUMBER(A5523),(IF(ISNUMBER(VLOOKUP(A5523,KEYWORDS,1,FALSE)),"C/PalabrasClaves","S/PalabrasClaves")),"")</f>
        <v>S/PalabrasClaves</v>
      </c>
      <c r="N5523" s="21" t="str">
        <f t="shared" si="19"/>
        <v/>
      </c>
      <c r="O5523" s="21"/>
      <c r="P5523" s="21" t="s">
        <v>30816</v>
      </c>
      <c r="Q5523" s="21"/>
      <c r="R5523" s="21" t="str">
        <f>LEFT('2012-2022'!$P5523,4)</f>
        <v>2020</v>
      </c>
      <c r="S5523" s="21" t="s">
        <v>60</v>
      </c>
      <c r="T5523" s="21"/>
      <c r="U5523" s="21"/>
      <c r="V5523" s="21"/>
      <c r="W5523" s="27"/>
      <c r="X5523" s="27"/>
      <c r="Y5523" s="12"/>
    </row>
    <row r="5524" ht="15.75" customHeight="1">
      <c r="A5524" s="21">
        <v>3.2605029E7</v>
      </c>
      <c r="B5524" s="21" t="s">
        <v>30817</v>
      </c>
      <c r="C5524" s="21" t="s">
        <v>30818</v>
      </c>
      <c r="D5524" s="21" t="s">
        <v>30819</v>
      </c>
      <c r="E5524" s="21" t="s">
        <v>30820</v>
      </c>
      <c r="F5524" s="21" t="s">
        <v>18934</v>
      </c>
      <c r="G5524" s="21">
        <v>2020.0</v>
      </c>
      <c r="H5524" s="26">
        <v>44014.0</v>
      </c>
      <c r="I5524" s="21" t="s">
        <v>30821</v>
      </c>
      <c r="J5524" s="21"/>
      <c r="K5524" s="21" t="s">
        <v>30822</v>
      </c>
      <c r="L5524" s="21" t="str">
        <f>IF(ISNUMBER(VLOOKUP(A5524,EXCL,1,FALSE)),"Excluido",IF(ISNUMBER(VLOOKUP(A5524,POST,1,FALSE)),"PostAlerta",IF(ISNUMBER(VLOOKUP(A5524,PRE,1,FALSE)),"PreAlerta","")))</f>
        <v>Excluido</v>
      </c>
      <c r="M5524" s="21" t="str">
        <f>IF(ISNUMBER(A5524),(IF(ISNUMBER(VLOOKUP(A5524,KEYWORDS,1,FALSE)),"C/PalabrasClaves","S/PalabrasClaves")),"")</f>
        <v>S/PalabrasClaves</v>
      </c>
      <c r="N5524" s="21" t="str">
        <f t="shared" si="19"/>
        <v/>
      </c>
      <c r="O5524" s="21"/>
      <c r="P5524" s="21" t="s">
        <v>30823</v>
      </c>
      <c r="Q5524" s="21"/>
      <c r="R5524" s="21" t="str">
        <f>LEFT('2012-2022'!$P5524,4)</f>
        <v>2020</v>
      </c>
      <c r="S5524" s="21" t="s">
        <v>60</v>
      </c>
      <c r="T5524" s="21"/>
      <c r="U5524" s="21"/>
      <c r="V5524" s="21"/>
      <c r="W5524" s="27"/>
      <c r="X5524" s="27"/>
      <c r="Y5524" s="28"/>
    </row>
    <row r="5525" ht="15.75" customHeight="1">
      <c r="A5525" s="21">
        <v>3.2601334E7</v>
      </c>
      <c r="B5525" s="21" t="s">
        <v>30824</v>
      </c>
      <c r="C5525" s="21" t="s">
        <v>30825</v>
      </c>
      <c r="D5525" s="21" t="s">
        <v>30826</v>
      </c>
      <c r="E5525" s="21" t="s">
        <v>30827</v>
      </c>
      <c r="F5525" s="21" t="s">
        <v>5609</v>
      </c>
      <c r="G5525" s="21">
        <v>2020.0</v>
      </c>
      <c r="H5525" s="26">
        <v>44013.0</v>
      </c>
      <c r="I5525" s="21" t="s">
        <v>30828</v>
      </c>
      <c r="J5525" s="21"/>
      <c r="K5525" s="21" t="s">
        <v>30829</v>
      </c>
      <c r="L5525" s="21" t="str">
        <f>IF(ISNUMBER(VLOOKUP(A5525,EXCL,1,FALSE)),"Excluido",IF(ISNUMBER(VLOOKUP(A5525,POST,1,FALSE)),"PostAlerta",IF(ISNUMBER(VLOOKUP(A5525,PRE,1,FALSE)),"PreAlerta","")))</f>
        <v>PostAlerta</v>
      </c>
      <c r="M5525" s="21" t="str">
        <f>IF(ISNUMBER(A5525),(IF(ISNUMBER(VLOOKUP(A5525,KEYWORDS,1,FALSE)),"C/PalabrasClaves","S/PalabrasClaves")),"")</f>
        <v>S/PalabrasClaves</v>
      </c>
      <c r="N5525" s="21" t="str">
        <f t="shared" si="19"/>
        <v/>
      </c>
      <c r="O5525" s="21"/>
      <c r="P5525" s="21" t="s">
        <v>30830</v>
      </c>
      <c r="Q5525" s="21"/>
      <c r="R5525" s="21" t="str">
        <f>LEFT('2012-2022'!$P5525,4)</f>
        <v>2020</v>
      </c>
      <c r="S5525" s="21" t="s">
        <v>60</v>
      </c>
      <c r="T5525" s="21"/>
      <c r="U5525" s="21"/>
      <c r="V5525" s="21"/>
      <c r="W5525" s="27"/>
      <c r="X5525" s="27"/>
      <c r="Y5525" s="12"/>
    </row>
    <row r="5526" ht="15.75" customHeight="1">
      <c r="A5526" s="21">
        <v>3.2605544E7</v>
      </c>
      <c r="B5526" s="21" t="s">
        <v>30831</v>
      </c>
      <c r="C5526" s="21" t="s">
        <v>30832</v>
      </c>
      <c r="D5526" s="21" t="s">
        <v>30833</v>
      </c>
      <c r="E5526" s="21" t="s">
        <v>30834</v>
      </c>
      <c r="F5526" s="21" t="s">
        <v>368</v>
      </c>
      <c r="G5526" s="21">
        <v>2020.0</v>
      </c>
      <c r="H5526" s="26">
        <v>44014.0</v>
      </c>
      <c r="I5526" s="21" t="s">
        <v>30835</v>
      </c>
      <c r="J5526" s="21"/>
      <c r="K5526" s="21" t="s">
        <v>30836</v>
      </c>
      <c r="L5526" s="21" t="str">
        <f>IF(ISNUMBER(VLOOKUP(A5526,EXCL,1,FALSE)),"Excluido",IF(ISNUMBER(VLOOKUP(A5526,POST,1,FALSE)),"PostAlerta",IF(ISNUMBER(VLOOKUP(A5526,PRE,1,FALSE)),"PreAlerta","")))</f>
        <v>PostAlerta</v>
      </c>
      <c r="M5526" s="21" t="str">
        <f>IF(ISNUMBER(A5526),(IF(ISNUMBER(VLOOKUP(A5526,KEYWORDS,1,FALSE)),"C/PalabrasClaves","S/PalabrasClaves")),"")</f>
        <v>S/PalabrasClaves</v>
      </c>
      <c r="N5526" s="21" t="str">
        <f t="shared" si="19"/>
        <v/>
      </c>
      <c r="O5526" s="21"/>
      <c r="P5526" s="21" t="s">
        <v>30837</v>
      </c>
      <c r="Q5526" s="21"/>
      <c r="R5526" s="21" t="str">
        <f>LEFT('2012-2022'!$P5526,4)</f>
        <v>2020</v>
      </c>
      <c r="S5526" s="21" t="s">
        <v>60</v>
      </c>
      <c r="T5526" s="21"/>
      <c r="U5526" s="21"/>
      <c r="V5526" s="21"/>
      <c r="W5526" s="27"/>
      <c r="X5526" s="27"/>
      <c r="Y5526" s="28"/>
    </row>
    <row r="5527" ht="15.75" customHeight="1">
      <c r="A5527" s="21">
        <v>3.2605566E7</v>
      </c>
      <c r="B5527" s="21" t="s">
        <v>30838</v>
      </c>
      <c r="C5527" s="21" t="s">
        <v>30839</v>
      </c>
      <c r="D5527" s="21" t="s">
        <v>30840</v>
      </c>
      <c r="E5527" s="21" t="s">
        <v>30841</v>
      </c>
      <c r="F5527" s="21" t="s">
        <v>818</v>
      </c>
      <c r="G5527" s="21">
        <v>2020.0</v>
      </c>
      <c r="H5527" s="26">
        <v>44014.0</v>
      </c>
      <c r="I5527" s="21" t="s">
        <v>30842</v>
      </c>
      <c r="J5527" s="21"/>
      <c r="K5527" s="21" t="s">
        <v>30843</v>
      </c>
      <c r="L5527" s="21" t="str">
        <f>IF(ISNUMBER(VLOOKUP(A5527,EXCL,1,FALSE)),"Excluido",IF(ISNUMBER(VLOOKUP(A5527,POST,1,FALSE)),"PostAlerta",IF(ISNUMBER(VLOOKUP(A5527,PRE,1,FALSE)),"PreAlerta","")))</f>
        <v>PostAlerta</v>
      </c>
      <c r="M5527" s="21" t="str">
        <f>IF(ISNUMBER(A5527),(IF(ISNUMBER(VLOOKUP(A5527,KEYWORDS,1,FALSE)),"C/PalabrasClaves","S/PalabrasClaves")),"")</f>
        <v>S/PalabrasClaves</v>
      </c>
      <c r="N5527" s="21" t="str">
        <f t="shared" si="19"/>
        <v/>
      </c>
      <c r="O5527" s="21"/>
      <c r="P5527" s="21" t="s">
        <v>30837</v>
      </c>
      <c r="Q5527" s="21"/>
      <c r="R5527" s="21" t="str">
        <f>LEFT('2012-2022'!$P5527,4)</f>
        <v>2020</v>
      </c>
      <c r="S5527" s="21" t="s">
        <v>60</v>
      </c>
      <c r="T5527" s="21"/>
      <c r="U5527" s="21"/>
      <c r="V5527" s="21"/>
      <c r="W5527" s="27"/>
      <c r="X5527" s="27"/>
      <c r="Y5527" s="12"/>
    </row>
    <row r="5528" ht="15.75" customHeight="1">
      <c r="A5528" s="21">
        <v>3.26056E7</v>
      </c>
      <c r="B5528" s="21" t="s">
        <v>30844</v>
      </c>
      <c r="C5528" s="21" t="s">
        <v>30845</v>
      </c>
      <c r="D5528" s="21" t="s">
        <v>30846</v>
      </c>
      <c r="E5528" s="21" t="s">
        <v>1964</v>
      </c>
      <c r="F5528" s="21" t="s">
        <v>605</v>
      </c>
      <c r="G5528" s="21">
        <v>2020.0</v>
      </c>
      <c r="H5528" s="26">
        <v>44014.0</v>
      </c>
      <c r="I5528" s="21" t="s">
        <v>30847</v>
      </c>
      <c r="J5528" s="21"/>
      <c r="K5528" s="21" t="s">
        <v>30848</v>
      </c>
      <c r="L5528" s="21" t="str">
        <f>IF(ISNUMBER(VLOOKUP(A5528,EXCL,1,FALSE)),"Excluido",IF(ISNUMBER(VLOOKUP(A5528,POST,1,FALSE)),"PostAlerta",IF(ISNUMBER(VLOOKUP(A5528,PRE,1,FALSE)),"PreAlerta","")))</f>
        <v>PostAlerta</v>
      </c>
      <c r="M5528" s="21" t="str">
        <f>IF(ISNUMBER(A5528),(IF(ISNUMBER(VLOOKUP(A5528,KEYWORDS,1,FALSE)),"C/PalabrasClaves","S/PalabrasClaves")),"")</f>
        <v>S/PalabrasClaves</v>
      </c>
      <c r="N5528" s="21" t="str">
        <f t="shared" si="19"/>
        <v/>
      </c>
      <c r="O5528" s="21"/>
      <c r="P5528" s="21" t="s">
        <v>30837</v>
      </c>
      <c r="Q5528" s="21"/>
      <c r="R5528" s="21" t="str">
        <f>LEFT('2012-2022'!$P5528,4)</f>
        <v>2020</v>
      </c>
      <c r="S5528" s="21" t="s">
        <v>60</v>
      </c>
      <c r="T5528" s="21"/>
      <c r="U5528" s="21"/>
      <c r="V5528" s="21"/>
      <c r="W5528" s="27"/>
      <c r="X5528" s="27"/>
      <c r="Y5528" s="28"/>
    </row>
    <row r="5529" ht="15.75" customHeight="1">
      <c r="A5529" s="21">
        <v>3.2683352E7</v>
      </c>
      <c r="B5529" s="21" t="s">
        <v>30849</v>
      </c>
      <c r="C5529" s="21" t="s">
        <v>30850</v>
      </c>
      <c r="D5529" s="21" t="s">
        <v>30851</v>
      </c>
      <c r="E5529" s="21" t="s">
        <v>30852</v>
      </c>
      <c r="F5529" s="21" t="s">
        <v>12218</v>
      </c>
      <c r="G5529" s="21">
        <v>2020.0</v>
      </c>
      <c r="H5529" s="26">
        <v>44032.0</v>
      </c>
      <c r="I5529" s="21"/>
      <c r="J5529" s="21"/>
      <c r="K5529" s="21" t="s">
        <v>30853</v>
      </c>
      <c r="L5529" s="21" t="str">
        <f>IF(ISNUMBER(VLOOKUP(A5529,EXCL,1,FALSE)),"Excluido",IF(ISNUMBER(VLOOKUP(A5529,POST,1,FALSE)),"PostAlerta",IF(ISNUMBER(VLOOKUP(A5529,PRE,1,FALSE)),"PreAlerta","")))</f>
        <v>PostAlerta</v>
      </c>
      <c r="M5529" s="21" t="str">
        <f>IF(ISNUMBER(A5529),(IF(ISNUMBER(VLOOKUP(A5529,KEYWORDS,1,FALSE)),"C/PalabrasClaves","S/PalabrasClaves")),"")</f>
        <v>S/PalabrasClaves</v>
      </c>
      <c r="N5529" s="21" t="str">
        <f t="shared" si="19"/>
        <v/>
      </c>
      <c r="O5529" s="21"/>
      <c r="P5529" s="21" t="s">
        <v>30837</v>
      </c>
      <c r="Q5529" s="21"/>
      <c r="R5529" s="21" t="str">
        <f>LEFT('2012-2022'!$P5529,4)</f>
        <v>2020</v>
      </c>
      <c r="S5529" s="21" t="s">
        <v>60</v>
      </c>
      <c r="T5529" s="21"/>
      <c r="U5529" s="21"/>
      <c r="V5529" s="21"/>
      <c r="W5529" s="27"/>
      <c r="X5529" s="27"/>
      <c r="Y5529" s="12"/>
    </row>
    <row r="5530" ht="15.75" customHeight="1">
      <c r="A5530" s="21">
        <v>3.2683353E7</v>
      </c>
      <c r="B5530" s="21" t="s">
        <v>30854</v>
      </c>
      <c r="C5530" s="21" t="s">
        <v>30855</v>
      </c>
      <c r="D5530" s="21" t="s">
        <v>30856</v>
      </c>
      <c r="E5530" s="21" t="s">
        <v>30857</v>
      </c>
      <c r="F5530" s="21" t="s">
        <v>12218</v>
      </c>
      <c r="G5530" s="21">
        <v>2020.0</v>
      </c>
      <c r="H5530" s="26">
        <v>44032.0</v>
      </c>
      <c r="I5530" s="21"/>
      <c r="J5530" s="21"/>
      <c r="K5530" s="21" t="s">
        <v>30858</v>
      </c>
      <c r="L5530" s="21" t="str">
        <f>IF(ISNUMBER(VLOOKUP(A5530,EXCL,1,FALSE)),"Excluido",IF(ISNUMBER(VLOOKUP(A5530,POST,1,FALSE)),"PostAlerta",IF(ISNUMBER(VLOOKUP(A5530,PRE,1,FALSE)),"PreAlerta","")))</f>
        <v>PostAlerta</v>
      </c>
      <c r="M5530" s="21" t="str">
        <f>IF(ISNUMBER(A5530),(IF(ISNUMBER(VLOOKUP(A5530,KEYWORDS,1,FALSE)),"C/PalabrasClaves","S/PalabrasClaves")),"")</f>
        <v>S/PalabrasClaves</v>
      </c>
      <c r="N5530" s="21" t="str">
        <f t="shared" si="19"/>
        <v/>
      </c>
      <c r="O5530" s="21"/>
      <c r="P5530" s="21" t="s">
        <v>30837</v>
      </c>
      <c r="Q5530" s="21"/>
      <c r="R5530" s="21" t="str">
        <f>LEFT('2012-2022'!$P5530,4)</f>
        <v>2020</v>
      </c>
      <c r="S5530" s="21" t="s">
        <v>60</v>
      </c>
      <c r="T5530" s="21"/>
      <c r="U5530" s="21"/>
      <c r="V5530" s="21"/>
      <c r="W5530" s="27"/>
      <c r="X5530" s="27"/>
      <c r="Y5530" s="28"/>
    </row>
    <row r="5531" ht="15.75" customHeight="1">
      <c r="A5531" s="21">
        <v>2.9350608E7</v>
      </c>
      <c r="B5531" s="21" t="s">
        <v>30859</v>
      </c>
      <c r="C5531" s="21" t="s">
        <v>30860</v>
      </c>
      <c r="D5531" s="21" t="s">
        <v>30861</v>
      </c>
      <c r="E5531" s="21" t="s">
        <v>30862</v>
      </c>
      <c r="F5531" s="21" t="s">
        <v>30863</v>
      </c>
      <c r="G5531" s="21">
        <v>2020.0</v>
      </c>
      <c r="H5531" s="26">
        <v>43120.0</v>
      </c>
      <c r="I5531" s="21" t="s">
        <v>30864</v>
      </c>
      <c r="J5531" s="21"/>
      <c r="K5531" s="21" t="s">
        <v>30865</v>
      </c>
      <c r="L5531" s="21" t="str">
        <f>IF(ISNUMBER(VLOOKUP(A5531,EXCL,1,FALSE)),"Excluido",IF(ISNUMBER(VLOOKUP(A5531,POST,1,FALSE)),"PostAlerta",IF(ISNUMBER(VLOOKUP(A5531,PRE,1,FALSE)),"PreAlerta","")))</f>
        <v>Excluido</v>
      </c>
      <c r="M5531" s="21" t="str">
        <f>IF(ISNUMBER(A5531),(IF(ISNUMBER(VLOOKUP(A5531,KEYWORDS,1,FALSE)),"C/PalabrasClaves","S/PalabrasClaves")),"")</f>
        <v>S/PalabrasClaves</v>
      </c>
      <c r="N5531" s="21" t="str">
        <f t="shared" si="19"/>
        <v/>
      </c>
      <c r="O5531" s="21"/>
      <c r="P5531" s="21" t="s">
        <v>30866</v>
      </c>
      <c r="Q5531" s="21"/>
      <c r="R5531" s="21" t="str">
        <f>LEFT('2012-2022'!$P5531,4)</f>
        <v>2020</v>
      </c>
      <c r="S5531" s="21" t="s">
        <v>63</v>
      </c>
      <c r="T5531" s="21"/>
      <c r="U5531" s="21"/>
      <c r="V5531" s="21"/>
      <c r="W5531" s="27"/>
      <c r="X5531" s="27"/>
      <c r="Y5531" s="12"/>
    </row>
    <row r="5532" ht="15.75" customHeight="1">
      <c r="A5532" s="21">
        <v>3.1231926E7</v>
      </c>
      <c r="B5532" s="21" t="s">
        <v>30867</v>
      </c>
      <c r="C5532" s="21" t="s">
        <v>30868</v>
      </c>
      <c r="D5532" s="21" t="s">
        <v>30869</v>
      </c>
      <c r="E5532" s="21" t="s">
        <v>30870</v>
      </c>
      <c r="F5532" s="21" t="s">
        <v>884</v>
      </c>
      <c r="G5532" s="21">
        <v>2020.0</v>
      </c>
      <c r="H5532" s="26">
        <v>43641.0</v>
      </c>
      <c r="I5532" s="21"/>
      <c r="J5532" s="21"/>
      <c r="K5532" s="21" t="s">
        <v>30871</v>
      </c>
      <c r="L5532" s="21" t="str">
        <f>IF(ISNUMBER(VLOOKUP(A5532,EXCL,1,FALSE)),"Excluido",IF(ISNUMBER(VLOOKUP(A5532,POST,1,FALSE)),"PostAlerta",IF(ISNUMBER(VLOOKUP(A5532,PRE,1,FALSE)),"PreAlerta","")))</f>
        <v>PostAlerta</v>
      </c>
      <c r="M5532" s="21" t="str">
        <f>IF(ISNUMBER(A5532),(IF(ISNUMBER(VLOOKUP(A5532,KEYWORDS,1,FALSE)),"C/PalabrasClaves","S/PalabrasClaves")),"")</f>
        <v>S/PalabrasClaves</v>
      </c>
      <c r="N5532" s="21" t="str">
        <f t="shared" si="19"/>
        <v/>
      </c>
      <c r="O5532" s="21"/>
      <c r="P5532" s="21" t="s">
        <v>30866</v>
      </c>
      <c r="Q5532" s="21"/>
      <c r="R5532" s="21" t="str">
        <f>LEFT('2012-2022'!$P5532,4)</f>
        <v>2020</v>
      </c>
      <c r="S5532" s="21" t="s">
        <v>63</v>
      </c>
      <c r="T5532" s="21"/>
      <c r="U5532" s="21"/>
      <c r="V5532" s="21"/>
      <c r="W5532" s="27"/>
      <c r="X5532" s="27"/>
      <c r="Y5532" s="28"/>
    </row>
    <row r="5533" ht="15.75" customHeight="1">
      <c r="A5533" s="21">
        <v>3.1231971E7</v>
      </c>
      <c r="B5533" s="21" t="s">
        <v>30872</v>
      </c>
      <c r="C5533" s="21" t="s">
        <v>30873</v>
      </c>
      <c r="D5533" s="21" t="s">
        <v>30874</v>
      </c>
      <c r="E5533" s="21" t="s">
        <v>30875</v>
      </c>
      <c r="F5533" s="21" t="s">
        <v>884</v>
      </c>
      <c r="G5533" s="21">
        <v>2020.0</v>
      </c>
      <c r="H5533" s="26">
        <v>43641.0</v>
      </c>
      <c r="I5533" s="21"/>
      <c r="J5533" s="21"/>
      <c r="K5533" s="21" t="s">
        <v>30876</v>
      </c>
      <c r="L5533" s="21" t="str">
        <f>IF(ISNUMBER(VLOOKUP(A5533,EXCL,1,FALSE)),"Excluido",IF(ISNUMBER(VLOOKUP(A5533,POST,1,FALSE)),"PostAlerta",IF(ISNUMBER(VLOOKUP(A5533,PRE,1,FALSE)),"PreAlerta","")))</f>
        <v>PostAlerta</v>
      </c>
      <c r="M5533" s="21" t="str">
        <f>IF(ISNUMBER(A5533),(IF(ISNUMBER(VLOOKUP(A5533,KEYWORDS,1,FALSE)),"C/PalabrasClaves","S/PalabrasClaves")),"")</f>
        <v>S/PalabrasClaves</v>
      </c>
      <c r="N5533" s="21" t="str">
        <f t="shared" si="19"/>
        <v/>
      </c>
      <c r="O5533" s="21"/>
      <c r="P5533" s="21" t="s">
        <v>30866</v>
      </c>
      <c r="Q5533" s="21"/>
      <c r="R5533" s="21" t="str">
        <f>LEFT('2012-2022'!$P5533,4)</f>
        <v>2020</v>
      </c>
      <c r="S5533" s="21" t="s">
        <v>63</v>
      </c>
      <c r="T5533" s="21"/>
      <c r="U5533" s="21"/>
      <c r="V5533" s="21"/>
      <c r="W5533" s="27"/>
      <c r="X5533" s="27"/>
      <c r="Y5533" s="12"/>
    </row>
    <row r="5534" ht="15.75" customHeight="1">
      <c r="A5534" s="21">
        <v>3.1232527E7</v>
      </c>
      <c r="B5534" s="21" t="s">
        <v>30877</v>
      </c>
      <c r="C5534" s="21" t="s">
        <v>30878</v>
      </c>
      <c r="D5534" s="21" t="s">
        <v>30879</v>
      </c>
      <c r="E5534" s="21" t="s">
        <v>23631</v>
      </c>
      <c r="F5534" s="21" t="s">
        <v>884</v>
      </c>
      <c r="G5534" s="21">
        <v>2020.0</v>
      </c>
      <c r="H5534" s="26">
        <v>43641.0</v>
      </c>
      <c r="I5534" s="21"/>
      <c r="J5534" s="21"/>
      <c r="K5534" s="21" t="s">
        <v>30880</v>
      </c>
      <c r="L5534" s="21" t="str">
        <f>IF(ISNUMBER(VLOOKUP(A5534,EXCL,1,FALSE)),"Excluido",IF(ISNUMBER(VLOOKUP(A5534,POST,1,FALSE)),"PostAlerta",IF(ISNUMBER(VLOOKUP(A5534,PRE,1,FALSE)),"PreAlerta","")))</f>
        <v>PostAlerta</v>
      </c>
      <c r="M5534" s="21" t="str">
        <f>IF(ISNUMBER(A5534),(IF(ISNUMBER(VLOOKUP(A5534,KEYWORDS,1,FALSE)),"C/PalabrasClaves","S/PalabrasClaves")),"")</f>
        <v>S/PalabrasClaves</v>
      </c>
      <c r="N5534" s="21" t="str">
        <f t="shared" si="19"/>
        <v/>
      </c>
      <c r="O5534" s="21"/>
      <c r="P5534" s="21" t="s">
        <v>30866</v>
      </c>
      <c r="Q5534" s="21"/>
      <c r="R5534" s="21" t="str">
        <f>LEFT('2012-2022'!$P5534,4)</f>
        <v>2020</v>
      </c>
      <c r="S5534" s="21" t="s">
        <v>63</v>
      </c>
      <c r="T5534" s="21"/>
      <c r="U5534" s="21"/>
      <c r="V5534" s="21"/>
      <c r="W5534" s="27"/>
      <c r="X5534" s="27"/>
      <c r="Y5534" s="28"/>
    </row>
    <row r="5535" ht="15.75" customHeight="1">
      <c r="A5535" s="21">
        <v>3.1464102E7</v>
      </c>
      <c r="B5535" s="21" t="s">
        <v>30881</v>
      </c>
      <c r="C5535" s="21" t="s">
        <v>30882</v>
      </c>
      <c r="D5535" s="21" t="s">
        <v>30883</v>
      </c>
      <c r="E5535" s="21" t="s">
        <v>30884</v>
      </c>
      <c r="F5535" s="21" t="s">
        <v>884</v>
      </c>
      <c r="G5535" s="21">
        <v>2020.0</v>
      </c>
      <c r="H5535" s="26">
        <v>43707.0</v>
      </c>
      <c r="I5535" s="21"/>
      <c r="J5535" s="21"/>
      <c r="K5535" s="21" t="s">
        <v>30885</v>
      </c>
      <c r="L5535" s="21" t="str">
        <f>IF(ISNUMBER(VLOOKUP(A5535,EXCL,1,FALSE)),"Excluido",IF(ISNUMBER(VLOOKUP(A5535,POST,1,FALSE)),"PostAlerta",IF(ISNUMBER(VLOOKUP(A5535,PRE,1,FALSE)),"PreAlerta","")))</f>
        <v>PostAlerta</v>
      </c>
      <c r="M5535" s="21" t="str">
        <f>IF(ISNUMBER(A5535),(IF(ISNUMBER(VLOOKUP(A5535,KEYWORDS,1,FALSE)),"C/PalabrasClaves","S/PalabrasClaves")),"")</f>
        <v>S/PalabrasClaves</v>
      </c>
      <c r="N5535" s="21" t="str">
        <f t="shared" si="19"/>
        <v/>
      </c>
      <c r="O5535" s="21"/>
      <c r="P5535" s="21" t="s">
        <v>30866</v>
      </c>
      <c r="Q5535" s="21"/>
      <c r="R5535" s="21" t="str">
        <f>LEFT('2012-2022'!$P5535,4)</f>
        <v>2020</v>
      </c>
      <c r="S5535" s="21" t="s">
        <v>63</v>
      </c>
      <c r="T5535" s="21"/>
      <c r="U5535" s="21"/>
      <c r="V5535" s="21"/>
      <c r="W5535" s="27"/>
      <c r="X5535" s="27"/>
      <c r="Y5535" s="12"/>
    </row>
    <row r="5536" ht="15.75" customHeight="1">
      <c r="A5536" s="21">
        <v>3.1721463E7</v>
      </c>
      <c r="B5536" s="21" t="s">
        <v>30886</v>
      </c>
      <c r="C5536" s="21" t="s">
        <v>30887</v>
      </c>
      <c r="D5536" s="21" t="s">
        <v>30888</v>
      </c>
      <c r="E5536" s="21" t="s">
        <v>4434</v>
      </c>
      <c r="F5536" s="21" t="s">
        <v>884</v>
      </c>
      <c r="G5536" s="21">
        <v>2020.0</v>
      </c>
      <c r="H5536" s="26">
        <v>43783.0</v>
      </c>
      <c r="I5536" s="21"/>
      <c r="J5536" s="21"/>
      <c r="K5536" s="21" t="s">
        <v>30889</v>
      </c>
      <c r="L5536" s="21" t="str">
        <f>IF(ISNUMBER(VLOOKUP(A5536,EXCL,1,FALSE)),"Excluido",IF(ISNUMBER(VLOOKUP(A5536,POST,1,FALSE)),"PostAlerta",IF(ISNUMBER(VLOOKUP(A5536,PRE,1,FALSE)),"PreAlerta","")))</f>
        <v>PostAlerta</v>
      </c>
      <c r="M5536" s="21" t="str">
        <f>IF(ISNUMBER(A5536),(IF(ISNUMBER(VLOOKUP(A5536,KEYWORDS,1,FALSE)),"C/PalabrasClaves","S/PalabrasClaves")),"")</f>
        <v>S/PalabrasClaves</v>
      </c>
      <c r="N5536" s="21" t="str">
        <f t="shared" si="19"/>
        <v/>
      </c>
      <c r="O5536" s="21"/>
      <c r="P5536" s="21" t="s">
        <v>30866</v>
      </c>
      <c r="Q5536" s="21"/>
      <c r="R5536" s="21" t="str">
        <f>LEFT('2012-2022'!$P5536,4)</f>
        <v>2020</v>
      </c>
      <c r="S5536" s="21" t="s">
        <v>63</v>
      </c>
      <c r="T5536" s="21"/>
      <c r="U5536" s="21"/>
      <c r="V5536" s="21"/>
      <c r="W5536" s="27"/>
      <c r="X5536" s="27"/>
      <c r="Y5536" s="28"/>
    </row>
    <row r="5537" ht="15.75" customHeight="1">
      <c r="A5537" s="21">
        <v>3.1938957E7</v>
      </c>
      <c r="B5537" s="21" t="s">
        <v>30890</v>
      </c>
      <c r="C5537" s="21" t="s">
        <v>30891</v>
      </c>
      <c r="D5537" s="21" t="s">
        <v>30892</v>
      </c>
      <c r="E5537" s="21" t="s">
        <v>18318</v>
      </c>
      <c r="F5537" s="21" t="s">
        <v>131</v>
      </c>
      <c r="G5537" s="21">
        <v>2020.0</v>
      </c>
      <c r="H5537" s="26">
        <v>43846.0</v>
      </c>
      <c r="I5537" s="21"/>
      <c r="J5537" s="21"/>
      <c r="K5537" s="21" t="s">
        <v>30893</v>
      </c>
      <c r="L5537" s="21" t="str">
        <f>IF(ISNUMBER(VLOOKUP(A5537,EXCL,1,FALSE)),"Excluido",IF(ISNUMBER(VLOOKUP(A5537,POST,1,FALSE)),"PostAlerta",IF(ISNUMBER(VLOOKUP(A5537,PRE,1,FALSE)),"PreAlerta","")))</f>
        <v>PostAlerta</v>
      </c>
      <c r="M5537" s="21" t="str">
        <f>IF(ISNUMBER(A5537),(IF(ISNUMBER(VLOOKUP(A5537,KEYWORDS,1,FALSE)),"C/PalabrasClaves","S/PalabrasClaves")),"")</f>
        <v>S/PalabrasClaves</v>
      </c>
      <c r="N5537" s="21" t="str">
        <f t="shared" si="19"/>
        <v/>
      </c>
      <c r="O5537" s="21"/>
      <c r="P5537" s="21" t="s">
        <v>30866</v>
      </c>
      <c r="Q5537" s="21"/>
      <c r="R5537" s="21" t="str">
        <f>LEFT('2012-2022'!$P5537,4)</f>
        <v>2020</v>
      </c>
      <c r="S5537" s="21" t="s">
        <v>63</v>
      </c>
      <c r="T5537" s="21"/>
      <c r="U5537" s="21"/>
      <c r="V5537" s="21"/>
      <c r="W5537" s="27"/>
      <c r="X5537" s="27"/>
      <c r="Y5537" s="12"/>
    </row>
    <row r="5538" ht="15.75" customHeight="1">
      <c r="A5538" s="21">
        <v>3.1975551E7</v>
      </c>
      <c r="B5538" s="21" t="s">
        <v>30894</v>
      </c>
      <c r="C5538" s="21" t="s">
        <v>30895</v>
      </c>
      <c r="D5538" s="21" t="s">
        <v>30896</v>
      </c>
      <c r="E5538" s="21" t="s">
        <v>30897</v>
      </c>
      <c r="F5538" s="21" t="s">
        <v>884</v>
      </c>
      <c r="G5538" s="21">
        <v>2020.0</v>
      </c>
      <c r="H5538" s="26">
        <v>43855.0</v>
      </c>
      <c r="I5538" s="21"/>
      <c r="J5538" s="21"/>
      <c r="K5538" s="21" t="s">
        <v>30898</v>
      </c>
      <c r="L5538" s="21" t="str">
        <f>IF(ISNUMBER(VLOOKUP(A5538,EXCL,1,FALSE)),"Excluido",IF(ISNUMBER(VLOOKUP(A5538,POST,1,FALSE)),"PostAlerta",IF(ISNUMBER(VLOOKUP(A5538,PRE,1,FALSE)),"PreAlerta","")))</f>
        <v>PostAlerta</v>
      </c>
      <c r="M5538" s="21" t="str">
        <f>IF(ISNUMBER(A5538),(IF(ISNUMBER(VLOOKUP(A5538,KEYWORDS,1,FALSE)),"C/PalabrasClaves","S/PalabrasClaves")),"")</f>
        <v>S/PalabrasClaves</v>
      </c>
      <c r="N5538" s="21" t="str">
        <f t="shared" si="19"/>
        <v/>
      </c>
      <c r="O5538" s="21"/>
      <c r="P5538" s="21" t="s">
        <v>30866</v>
      </c>
      <c r="Q5538" s="21"/>
      <c r="R5538" s="21" t="str">
        <f>LEFT('2012-2022'!$P5538,4)</f>
        <v>2020</v>
      </c>
      <c r="S5538" s="21" t="s">
        <v>63</v>
      </c>
      <c r="T5538" s="21"/>
      <c r="U5538" s="21"/>
      <c r="V5538" s="21"/>
      <c r="W5538" s="27"/>
      <c r="X5538" s="27"/>
      <c r="Y5538" s="28"/>
    </row>
    <row r="5539" ht="15.75" customHeight="1">
      <c r="A5539" s="21">
        <v>3.205867E7</v>
      </c>
      <c r="B5539" s="21" t="s">
        <v>30899</v>
      </c>
      <c r="C5539" s="21" t="s">
        <v>30900</v>
      </c>
      <c r="D5539" s="21" t="s">
        <v>30901</v>
      </c>
      <c r="E5539" s="21" t="s">
        <v>29757</v>
      </c>
      <c r="F5539" s="21" t="s">
        <v>6955</v>
      </c>
      <c r="G5539" s="21">
        <v>2020.0</v>
      </c>
      <c r="H5539" s="26">
        <v>43876.0</v>
      </c>
      <c r="I5539" s="21"/>
      <c r="J5539" s="21"/>
      <c r="K5539" s="21" t="s">
        <v>30902</v>
      </c>
      <c r="L5539" s="21" t="str">
        <f>IF(ISNUMBER(VLOOKUP(A5539,EXCL,1,FALSE)),"Excluido",IF(ISNUMBER(VLOOKUP(A5539,POST,1,FALSE)),"PostAlerta",IF(ISNUMBER(VLOOKUP(A5539,PRE,1,FALSE)),"PreAlerta","")))</f>
        <v>PostAlerta</v>
      </c>
      <c r="M5539" s="21" t="str">
        <f>IF(ISNUMBER(A5539),(IF(ISNUMBER(VLOOKUP(A5539,KEYWORDS,1,FALSE)),"C/PalabrasClaves","S/PalabrasClaves")),"")</f>
        <v>C/PalabrasClaves</v>
      </c>
      <c r="N5539" s="21" t="str">
        <f t="shared" si="19"/>
        <v/>
      </c>
      <c r="O5539" s="21"/>
      <c r="P5539" s="21" t="s">
        <v>30866</v>
      </c>
      <c r="Q5539" s="21"/>
      <c r="R5539" s="21" t="str">
        <f>LEFT('2012-2022'!$P5539,4)</f>
        <v>2020</v>
      </c>
      <c r="S5539" s="21" t="s">
        <v>63</v>
      </c>
      <c r="T5539" s="21"/>
      <c r="U5539" s="21"/>
      <c r="V5539" s="21"/>
      <c r="W5539" s="27"/>
      <c r="X5539" s="27"/>
      <c r="Y5539" s="12"/>
    </row>
    <row r="5540" ht="15.75" customHeight="1">
      <c r="A5540" s="21">
        <v>3.2077809E7</v>
      </c>
      <c r="B5540" s="21" t="s">
        <v>30903</v>
      </c>
      <c r="C5540" s="21" t="s">
        <v>30904</v>
      </c>
      <c r="D5540" s="21" t="s">
        <v>30905</v>
      </c>
      <c r="E5540" s="21" t="s">
        <v>30906</v>
      </c>
      <c r="F5540" s="21" t="s">
        <v>151</v>
      </c>
      <c r="G5540" s="21">
        <v>2020.0</v>
      </c>
      <c r="H5540" s="26">
        <v>43882.0</v>
      </c>
      <c r="I5540" s="21"/>
      <c r="J5540" s="21"/>
      <c r="K5540" s="21" t="s">
        <v>30907</v>
      </c>
      <c r="L5540" s="21" t="str">
        <f>IF(ISNUMBER(VLOOKUP(A5540,EXCL,1,FALSE)),"Excluido",IF(ISNUMBER(VLOOKUP(A5540,POST,1,FALSE)),"PostAlerta",IF(ISNUMBER(VLOOKUP(A5540,PRE,1,FALSE)),"PreAlerta","")))</f>
        <v>PostAlerta</v>
      </c>
      <c r="M5540" s="21" t="str">
        <f>IF(ISNUMBER(A5540),(IF(ISNUMBER(VLOOKUP(A5540,KEYWORDS,1,FALSE)),"C/PalabrasClaves","S/PalabrasClaves")),"")</f>
        <v>S/PalabrasClaves</v>
      </c>
      <c r="N5540" s="21" t="str">
        <f t="shared" si="19"/>
        <v/>
      </c>
      <c r="O5540" s="21"/>
      <c r="P5540" s="21" t="s">
        <v>30866</v>
      </c>
      <c r="Q5540" s="21"/>
      <c r="R5540" s="21" t="str">
        <f>LEFT('2012-2022'!$P5540,4)</f>
        <v>2020</v>
      </c>
      <c r="S5540" s="21" t="s">
        <v>63</v>
      </c>
      <c r="T5540" s="21"/>
      <c r="U5540" s="21"/>
      <c r="V5540" s="21"/>
      <c r="W5540" s="27"/>
      <c r="X5540" s="27"/>
      <c r="Y5540" s="28"/>
    </row>
    <row r="5541" ht="15.75" customHeight="1">
      <c r="A5541" s="21">
        <v>3.2090486E7</v>
      </c>
      <c r="B5541" s="21" t="s">
        <v>30908</v>
      </c>
      <c r="C5541" s="21" t="s">
        <v>30909</v>
      </c>
      <c r="D5541" s="21" t="s">
        <v>30910</v>
      </c>
      <c r="E5541" s="21" t="s">
        <v>30911</v>
      </c>
      <c r="F5541" s="21" t="s">
        <v>884</v>
      </c>
      <c r="G5541" s="21">
        <v>2020.0</v>
      </c>
      <c r="H5541" s="26">
        <v>43886.0</v>
      </c>
      <c r="I5541" s="21"/>
      <c r="J5541" s="21"/>
      <c r="K5541" s="21" t="s">
        <v>30912</v>
      </c>
      <c r="L5541" s="21" t="str">
        <f>IF(ISNUMBER(VLOOKUP(A5541,EXCL,1,FALSE)),"Excluido",IF(ISNUMBER(VLOOKUP(A5541,POST,1,FALSE)),"PostAlerta",IF(ISNUMBER(VLOOKUP(A5541,PRE,1,FALSE)),"PreAlerta","")))</f>
        <v>PostAlerta</v>
      </c>
      <c r="M5541" s="21" t="str">
        <f>IF(ISNUMBER(A5541),(IF(ISNUMBER(VLOOKUP(A5541,KEYWORDS,1,FALSE)),"C/PalabrasClaves","S/PalabrasClaves")),"")</f>
        <v>S/PalabrasClaves</v>
      </c>
      <c r="N5541" s="21" t="str">
        <f t="shared" si="19"/>
        <v/>
      </c>
      <c r="O5541" s="21"/>
      <c r="P5541" s="21" t="s">
        <v>30866</v>
      </c>
      <c r="Q5541" s="21"/>
      <c r="R5541" s="21" t="str">
        <f>LEFT('2012-2022'!$P5541,4)</f>
        <v>2020</v>
      </c>
      <c r="S5541" s="21" t="s">
        <v>63</v>
      </c>
      <c r="T5541" s="21"/>
      <c r="U5541" s="21"/>
      <c r="V5541" s="21"/>
      <c r="W5541" s="27"/>
      <c r="X5541" s="27"/>
      <c r="Y5541" s="12"/>
    </row>
    <row r="5542" ht="15.75" customHeight="1">
      <c r="A5542" s="21">
        <v>3.2090496E7</v>
      </c>
      <c r="B5542" s="21" t="s">
        <v>30913</v>
      </c>
      <c r="C5542" s="21" t="s">
        <v>30914</v>
      </c>
      <c r="D5542" s="21" t="s">
        <v>30915</v>
      </c>
      <c r="E5542" s="21" t="s">
        <v>18867</v>
      </c>
      <c r="F5542" s="21" t="s">
        <v>884</v>
      </c>
      <c r="G5542" s="21">
        <v>2020.0</v>
      </c>
      <c r="H5542" s="26">
        <v>43886.0</v>
      </c>
      <c r="I5542" s="21"/>
      <c r="J5542" s="21"/>
      <c r="K5542" s="21" t="s">
        <v>30916</v>
      </c>
      <c r="L5542" s="21" t="str">
        <f>IF(ISNUMBER(VLOOKUP(A5542,EXCL,1,FALSE)),"Excluido",IF(ISNUMBER(VLOOKUP(A5542,POST,1,FALSE)),"PostAlerta",IF(ISNUMBER(VLOOKUP(A5542,PRE,1,FALSE)),"PreAlerta","")))</f>
        <v>PostAlerta</v>
      </c>
      <c r="M5542" s="21" t="str">
        <f>IF(ISNUMBER(A5542),(IF(ISNUMBER(VLOOKUP(A5542,KEYWORDS,1,FALSE)),"C/PalabrasClaves","S/PalabrasClaves")),"")</f>
        <v>S/PalabrasClaves</v>
      </c>
      <c r="N5542" s="21" t="str">
        <f t="shared" si="19"/>
        <v/>
      </c>
      <c r="O5542" s="21"/>
      <c r="P5542" s="21" t="s">
        <v>30866</v>
      </c>
      <c r="Q5542" s="21"/>
      <c r="R5542" s="21" t="str">
        <f>LEFT('2012-2022'!$P5542,4)</f>
        <v>2020</v>
      </c>
      <c r="S5542" s="21" t="s">
        <v>63</v>
      </c>
      <c r="T5542" s="21"/>
      <c r="U5542" s="21"/>
      <c r="V5542" s="21"/>
      <c r="W5542" s="27"/>
      <c r="X5542" s="27"/>
      <c r="Y5542" s="28"/>
    </row>
    <row r="5543" ht="15.75" customHeight="1">
      <c r="A5543" s="21">
        <v>3.2111546E7</v>
      </c>
      <c r="B5543" s="21" t="s">
        <v>30917</v>
      </c>
      <c r="C5543" s="21" t="s">
        <v>30918</v>
      </c>
      <c r="D5543" s="21" t="s">
        <v>30919</v>
      </c>
      <c r="E5543" s="21" t="s">
        <v>30920</v>
      </c>
      <c r="F5543" s="21" t="s">
        <v>496</v>
      </c>
      <c r="G5543" s="21">
        <v>2020.0</v>
      </c>
      <c r="H5543" s="26">
        <v>43891.0</v>
      </c>
      <c r="I5543" s="21"/>
      <c r="J5543" s="21"/>
      <c r="K5543" s="21" t="s">
        <v>30921</v>
      </c>
      <c r="L5543" s="21" t="str">
        <f>IF(ISNUMBER(VLOOKUP(A5543,EXCL,1,FALSE)),"Excluido",IF(ISNUMBER(VLOOKUP(A5543,POST,1,FALSE)),"PostAlerta",IF(ISNUMBER(VLOOKUP(A5543,PRE,1,FALSE)),"PreAlerta","")))</f>
        <v>PostAlerta</v>
      </c>
      <c r="M5543" s="21" t="str">
        <f>IF(ISNUMBER(A5543),(IF(ISNUMBER(VLOOKUP(A5543,KEYWORDS,1,FALSE)),"C/PalabrasClaves","S/PalabrasClaves")),"")</f>
        <v>S/PalabrasClaves</v>
      </c>
      <c r="N5543" s="21" t="str">
        <f t="shared" si="19"/>
        <v/>
      </c>
      <c r="O5543" s="21"/>
      <c r="P5543" s="21" t="s">
        <v>30866</v>
      </c>
      <c r="Q5543" s="21"/>
      <c r="R5543" s="21" t="str">
        <f>LEFT('2012-2022'!$P5543,4)</f>
        <v>2020</v>
      </c>
      <c r="S5543" s="21" t="s">
        <v>63</v>
      </c>
      <c r="T5543" s="21"/>
      <c r="U5543" s="21"/>
      <c r="V5543" s="21"/>
      <c r="W5543" s="27"/>
      <c r="X5543" s="27"/>
      <c r="Y5543" s="12"/>
    </row>
    <row r="5544" ht="15.75" customHeight="1">
      <c r="A5544" s="21">
        <v>3.2122808E7</v>
      </c>
      <c r="B5544" s="21" t="s">
        <v>30922</v>
      </c>
      <c r="C5544" s="21" t="s">
        <v>30923</v>
      </c>
      <c r="D5544" s="21" t="s">
        <v>30924</v>
      </c>
      <c r="E5544" s="21" t="s">
        <v>30925</v>
      </c>
      <c r="F5544" s="21" t="s">
        <v>496</v>
      </c>
      <c r="G5544" s="21">
        <v>2020.0</v>
      </c>
      <c r="H5544" s="26">
        <v>43894.0</v>
      </c>
      <c r="I5544" s="21"/>
      <c r="J5544" s="21"/>
      <c r="K5544" s="21" t="s">
        <v>30926</v>
      </c>
      <c r="L5544" s="21" t="str">
        <f>IF(ISNUMBER(VLOOKUP(A5544,EXCL,1,FALSE)),"Excluido",IF(ISNUMBER(VLOOKUP(A5544,POST,1,FALSE)),"PostAlerta",IF(ISNUMBER(VLOOKUP(A5544,PRE,1,FALSE)),"PreAlerta","")))</f>
        <v>PostAlerta</v>
      </c>
      <c r="M5544" s="21" t="str">
        <f>IF(ISNUMBER(A5544),(IF(ISNUMBER(VLOOKUP(A5544,KEYWORDS,1,FALSE)),"C/PalabrasClaves","S/PalabrasClaves")),"")</f>
        <v>S/PalabrasClaves</v>
      </c>
      <c r="N5544" s="21" t="str">
        <f t="shared" si="19"/>
        <v/>
      </c>
      <c r="O5544" s="21"/>
      <c r="P5544" s="21" t="s">
        <v>30866</v>
      </c>
      <c r="Q5544" s="21"/>
      <c r="R5544" s="21" t="str">
        <f>LEFT('2012-2022'!$P5544,4)</f>
        <v>2020</v>
      </c>
      <c r="S5544" s="21" t="s">
        <v>63</v>
      </c>
      <c r="T5544" s="21"/>
      <c r="U5544" s="21"/>
      <c r="V5544" s="21"/>
      <c r="W5544" s="27"/>
      <c r="X5544" s="27"/>
      <c r="Y5544" s="28"/>
    </row>
    <row r="5545" ht="15.75" customHeight="1">
      <c r="A5545" s="21">
        <v>3.2128956E7</v>
      </c>
      <c r="B5545" s="21" t="s">
        <v>30927</v>
      </c>
      <c r="C5545" s="21" t="s">
        <v>30928</v>
      </c>
      <c r="D5545" s="21" t="s">
        <v>30929</v>
      </c>
      <c r="E5545" s="21" t="s">
        <v>9450</v>
      </c>
      <c r="F5545" s="21" t="s">
        <v>4445</v>
      </c>
      <c r="G5545" s="21">
        <v>2020.0</v>
      </c>
      <c r="H5545" s="26">
        <v>43895.0</v>
      </c>
      <c r="I5545" s="21"/>
      <c r="J5545" s="21"/>
      <c r="K5545" s="21" t="s">
        <v>30930</v>
      </c>
      <c r="L5545" s="21" t="str">
        <f>IF(ISNUMBER(VLOOKUP(A5545,EXCL,1,FALSE)),"Excluido",IF(ISNUMBER(VLOOKUP(A5545,POST,1,FALSE)),"PostAlerta",IF(ISNUMBER(VLOOKUP(A5545,PRE,1,FALSE)),"PreAlerta","")))</f>
        <v>PostAlerta</v>
      </c>
      <c r="M5545" s="21" t="str">
        <f>IF(ISNUMBER(A5545),(IF(ISNUMBER(VLOOKUP(A5545,KEYWORDS,1,FALSE)),"C/PalabrasClaves","S/PalabrasClaves")),"")</f>
        <v>S/PalabrasClaves</v>
      </c>
      <c r="N5545" s="21" t="str">
        <f t="shared" si="19"/>
        <v/>
      </c>
      <c r="O5545" s="21"/>
      <c r="P5545" s="21" t="s">
        <v>30866</v>
      </c>
      <c r="Q5545" s="21"/>
      <c r="R5545" s="21" t="str">
        <f>LEFT('2012-2022'!$P5545,4)</f>
        <v>2020</v>
      </c>
      <c r="S5545" s="21" t="s">
        <v>63</v>
      </c>
      <c r="T5545" s="21"/>
      <c r="U5545" s="21"/>
      <c r="V5545" s="21"/>
      <c r="W5545" s="27"/>
      <c r="X5545" s="27"/>
      <c r="Y5545" s="12"/>
    </row>
    <row r="5546" ht="15.75" customHeight="1">
      <c r="A5546" s="21">
        <v>3.2156478E7</v>
      </c>
      <c r="B5546" s="21" t="s">
        <v>30931</v>
      </c>
      <c r="C5546" s="21" t="s">
        <v>30932</v>
      </c>
      <c r="D5546" s="21" t="s">
        <v>30933</v>
      </c>
      <c r="E5546" s="21" t="s">
        <v>30934</v>
      </c>
      <c r="F5546" s="21" t="s">
        <v>496</v>
      </c>
      <c r="G5546" s="21">
        <v>2020.0</v>
      </c>
      <c r="H5546" s="26">
        <v>43902.0</v>
      </c>
      <c r="I5546" s="21"/>
      <c r="J5546" s="21"/>
      <c r="K5546" s="21" t="s">
        <v>30935</v>
      </c>
      <c r="L5546" s="21" t="str">
        <f>IF(ISNUMBER(VLOOKUP(A5546,EXCL,1,FALSE)),"Excluido",IF(ISNUMBER(VLOOKUP(A5546,POST,1,FALSE)),"PostAlerta",IF(ISNUMBER(VLOOKUP(A5546,PRE,1,FALSE)),"PreAlerta","")))</f>
        <v>PostAlerta</v>
      </c>
      <c r="M5546" s="21" t="str">
        <f>IF(ISNUMBER(A5546),(IF(ISNUMBER(VLOOKUP(A5546,KEYWORDS,1,FALSE)),"C/PalabrasClaves","S/PalabrasClaves")),"")</f>
        <v>S/PalabrasClaves</v>
      </c>
      <c r="N5546" s="21" t="str">
        <f t="shared" si="19"/>
        <v/>
      </c>
      <c r="O5546" s="21"/>
      <c r="P5546" s="21" t="s">
        <v>30866</v>
      </c>
      <c r="Q5546" s="21"/>
      <c r="R5546" s="21" t="str">
        <f>LEFT('2012-2022'!$P5546,4)</f>
        <v>2020</v>
      </c>
      <c r="S5546" s="21" t="s">
        <v>63</v>
      </c>
      <c r="T5546" s="21"/>
      <c r="U5546" s="21"/>
      <c r="V5546" s="21"/>
      <c r="W5546" s="27"/>
      <c r="X5546" s="27"/>
      <c r="Y5546" s="28"/>
    </row>
    <row r="5547" ht="15.75" customHeight="1">
      <c r="A5547" s="21">
        <v>3.2159462E7</v>
      </c>
      <c r="B5547" s="21" t="s">
        <v>30936</v>
      </c>
      <c r="C5547" s="21" t="s">
        <v>30937</v>
      </c>
      <c r="D5547" s="21" t="s">
        <v>30938</v>
      </c>
      <c r="E5547" s="21" t="s">
        <v>30939</v>
      </c>
      <c r="F5547" s="21" t="s">
        <v>151</v>
      </c>
      <c r="G5547" s="21">
        <v>2020.0</v>
      </c>
      <c r="H5547" s="26">
        <v>43902.0</v>
      </c>
      <c r="I5547" s="21" t="s">
        <v>30940</v>
      </c>
      <c r="J5547" s="21" t="s">
        <v>30941</v>
      </c>
      <c r="K5547" s="21" t="s">
        <v>30942</v>
      </c>
      <c r="L5547" s="21" t="str">
        <f>IF(ISNUMBER(VLOOKUP(A5547,EXCL,1,FALSE)),"Excluido",IF(ISNUMBER(VLOOKUP(A5547,POST,1,FALSE)),"PostAlerta",IF(ISNUMBER(VLOOKUP(A5547,PRE,1,FALSE)),"PreAlerta","")))</f>
        <v>PostAlerta</v>
      </c>
      <c r="M5547" s="21" t="str">
        <f>IF(ISNUMBER(A5547),(IF(ISNUMBER(VLOOKUP(A5547,KEYWORDS,1,FALSE)),"C/PalabrasClaves","S/PalabrasClaves")),"")</f>
        <v>S/PalabrasClaves</v>
      </c>
      <c r="N5547" s="21" t="str">
        <f t="shared" si="19"/>
        <v/>
      </c>
      <c r="O5547" s="21"/>
      <c r="P5547" s="21" t="s">
        <v>30866</v>
      </c>
      <c r="Q5547" s="21"/>
      <c r="R5547" s="21" t="str">
        <f>LEFT('2012-2022'!$P5547,4)</f>
        <v>2020</v>
      </c>
      <c r="S5547" s="21" t="s">
        <v>63</v>
      </c>
      <c r="T5547" s="21"/>
      <c r="U5547" s="21"/>
      <c r="V5547" s="21"/>
      <c r="W5547" s="27"/>
      <c r="X5547" s="27"/>
      <c r="Y5547" s="12"/>
    </row>
    <row r="5548" ht="15.75" customHeight="1">
      <c r="A5548" s="21">
        <v>3.2173299E7</v>
      </c>
      <c r="B5548" s="21" t="s">
        <v>30943</v>
      </c>
      <c r="C5548" s="21" t="s">
        <v>30944</v>
      </c>
      <c r="D5548" s="21" t="s">
        <v>30945</v>
      </c>
      <c r="E5548" s="21" t="s">
        <v>9457</v>
      </c>
      <c r="F5548" s="21" t="s">
        <v>496</v>
      </c>
      <c r="G5548" s="21">
        <v>2020.0</v>
      </c>
      <c r="H5548" s="26">
        <v>43907.0</v>
      </c>
      <c r="I5548" s="21"/>
      <c r="J5548" s="21"/>
      <c r="K5548" s="21" t="s">
        <v>30946</v>
      </c>
      <c r="L5548" s="21" t="str">
        <f>IF(ISNUMBER(VLOOKUP(A5548,EXCL,1,FALSE)),"Excluido",IF(ISNUMBER(VLOOKUP(A5548,POST,1,FALSE)),"PostAlerta",IF(ISNUMBER(VLOOKUP(A5548,PRE,1,FALSE)),"PreAlerta","")))</f>
        <v>PostAlerta</v>
      </c>
      <c r="M5548" s="21" t="str">
        <f>IF(ISNUMBER(A5548),(IF(ISNUMBER(VLOOKUP(A5548,KEYWORDS,1,FALSE)),"C/PalabrasClaves","S/PalabrasClaves")),"")</f>
        <v>S/PalabrasClaves</v>
      </c>
      <c r="N5548" s="21" t="str">
        <f t="shared" si="19"/>
        <v/>
      </c>
      <c r="O5548" s="21"/>
      <c r="P5548" s="21" t="s">
        <v>30866</v>
      </c>
      <c r="Q5548" s="21"/>
      <c r="R5548" s="21" t="str">
        <f>LEFT('2012-2022'!$P5548,4)</f>
        <v>2020</v>
      </c>
      <c r="S5548" s="21" t="s">
        <v>63</v>
      </c>
      <c r="T5548" s="21"/>
      <c r="U5548" s="21"/>
      <c r="V5548" s="21"/>
      <c r="W5548" s="27"/>
      <c r="X5548" s="27"/>
      <c r="Y5548" s="28"/>
    </row>
    <row r="5549" ht="15.75" customHeight="1">
      <c r="A5549" s="21">
        <v>3.2189066E7</v>
      </c>
      <c r="B5549" s="21" t="s">
        <v>30947</v>
      </c>
      <c r="C5549" s="21" t="s">
        <v>9267</v>
      </c>
      <c r="D5549" s="21" t="s">
        <v>30948</v>
      </c>
      <c r="E5549" s="21" t="s">
        <v>2788</v>
      </c>
      <c r="F5549" s="21" t="s">
        <v>9823</v>
      </c>
      <c r="G5549" s="21">
        <v>2020.0</v>
      </c>
      <c r="H5549" s="26">
        <v>43910.0</v>
      </c>
      <c r="I5549" s="21"/>
      <c r="J5549" s="21"/>
      <c r="K5549" s="21" t="s">
        <v>30949</v>
      </c>
      <c r="L5549" s="21" t="str">
        <f>IF(ISNUMBER(VLOOKUP(A5549,EXCL,1,FALSE)),"Excluido",IF(ISNUMBER(VLOOKUP(A5549,POST,1,FALSE)),"PostAlerta",IF(ISNUMBER(VLOOKUP(A5549,PRE,1,FALSE)),"PreAlerta","")))</f>
        <v>PostAlerta</v>
      </c>
      <c r="M5549" s="21" t="str">
        <f>IF(ISNUMBER(A5549),(IF(ISNUMBER(VLOOKUP(A5549,KEYWORDS,1,FALSE)),"C/PalabrasClaves","S/PalabrasClaves")),"")</f>
        <v>S/PalabrasClaves</v>
      </c>
      <c r="N5549" s="21" t="str">
        <f t="shared" si="19"/>
        <v/>
      </c>
      <c r="O5549" s="21"/>
      <c r="P5549" s="21" t="s">
        <v>30866</v>
      </c>
      <c r="Q5549" s="21"/>
      <c r="R5549" s="21" t="str">
        <f>LEFT('2012-2022'!$P5549,4)</f>
        <v>2020</v>
      </c>
      <c r="S5549" s="21" t="s">
        <v>63</v>
      </c>
      <c r="T5549" s="21"/>
      <c r="U5549" s="21"/>
      <c r="V5549" s="21"/>
      <c r="W5549" s="27"/>
      <c r="X5549" s="27"/>
      <c r="Y5549" s="12"/>
    </row>
    <row r="5550" ht="15.75" customHeight="1">
      <c r="A5550" s="21">
        <v>3.2209348E7</v>
      </c>
      <c r="B5550" s="21" t="s">
        <v>30950</v>
      </c>
      <c r="C5550" s="21" t="s">
        <v>30951</v>
      </c>
      <c r="D5550" s="21" t="s">
        <v>30952</v>
      </c>
      <c r="E5550" s="21" t="s">
        <v>30953</v>
      </c>
      <c r="F5550" s="21" t="s">
        <v>496</v>
      </c>
      <c r="G5550" s="21">
        <v>2020.0</v>
      </c>
      <c r="H5550" s="26">
        <v>43917.0</v>
      </c>
      <c r="I5550" s="21"/>
      <c r="J5550" s="21"/>
      <c r="K5550" s="21" t="s">
        <v>30954</v>
      </c>
      <c r="L5550" s="21" t="str">
        <f>IF(ISNUMBER(VLOOKUP(A5550,EXCL,1,FALSE)),"Excluido",IF(ISNUMBER(VLOOKUP(A5550,POST,1,FALSE)),"PostAlerta",IF(ISNUMBER(VLOOKUP(A5550,PRE,1,FALSE)),"PreAlerta","")))</f>
        <v>PostAlerta</v>
      </c>
      <c r="M5550" s="21" t="str">
        <f>IF(ISNUMBER(A5550),(IF(ISNUMBER(VLOOKUP(A5550,KEYWORDS,1,FALSE)),"C/PalabrasClaves","S/PalabrasClaves")),"")</f>
        <v>S/PalabrasClaves</v>
      </c>
      <c r="N5550" s="21" t="str">
        <f t="shared" si="19"/>
        <v/>
      </c>
      <c r="O5550" s="21"/>
      <c r="P5550" s="21" t="s">
        <v>30866</v>
      </c>
      <c r="Q5550" s="21"/>
      <c r="R5550" s="21" t="str">
        <f>LEFT('2012-2022'!$P5550,4)</f>
        <v>2020</v>
      </c>
      <c r="S5550" s="21" t="s">
        <v>63</v>
      </c>
      <c r="T5550" s="21"/>
      <c r="U5550" s="21"/>
      <c r="V5550" s="21"/>
      <c r="W5550" s="27"/>
      <c r="X5550" s="27"/>
      <c r="Y5550" s="28"/>
    </row>
    <row r="5551" ht="15.75" customHeight="1">
      <c r="A5551" s="21">
        <v>3.2247015E7</v>
      </c>
      <c r="B5551" s="21" t="s">
        <v>30955</v>
      </c>
      <c r="C5551" s="21" t="s">
        <v>30956</v>
      </c>
      <c r="D5551" s="21" t="s">
        <v>30957</v>
      </c>
      <c r="E5551" s="21" t="s">
        <v>17375</v>
      </c>
      <c r="F5551" s="21" t="s">
        <v>1331</v>
      </c>
      <c r="G5551" s="21">
        <v>2020.0</v>
      </c>
      <c r="H5551" s="26">
        <v>43926.0</v>
      </c>
      <c r="I5551" s="21"/>
      <c r="J5551" s="21"/>
      <c r="K5551" s="21" t="s">
        <v>30958</v>
      </c>
      <c r="L5551" s="21" t="str">
        <f>IF(ISNUMBER(VLOOKUP(A5551,EXCL,1,FALSE)),"Excluido",IF(ISNUMBER(VLOOKUP(A5551,POST,1,FALSE)),"PostAlerta",IF(ISNUMBER(VLOOKUP(A5551,PRE,1,FALSE)),"PreAlerta","")))</f>
        <v>PostAlerta</v>
      </c>
      <c r="M5551" s="21" t="str">
        <f>IF(ISNUMBER(A5551),(IF(ISNUMBER(VLOOKUP(A5551,KEYWORDS,1,FALSE)),"C/PalabrasClaves","S/PalabrasClaves")),"")</f>
        <v>S/PalabrasClaves</v>
      </c>
      <c r="N5551" s="21" t="str">
        <f t="shared" si="19"/>
        <v/>
      </c>
      <c r="O5551" s="21"/>
      <c r="P5551" s="21" t="s">
        <v>30959</v>
      </c>
      <c r="Q5551" s="21"/>
      <c r="R5551" s="21" t="str">
        <f>LEFT('2012-2022'!$P5551,4)</f>
        <v>2020</v>
      </c>
      <c r="S5551" s="21" t="s">
        <v>65</v>
      </c>
      <c r="T5551" s="21"/>
      <c r="U5551" s="21"/>
      <c r="V5551" s="21"/>
      <c r="W5551" s="27"/>
      <c r="X5551" s="27"/>
      <c r="Y5551" s="12"/>
    </row>
    <row r="5552" ht="15.75" customHeight="1">
      <c r="A5552" s="21">
        <v>3.2267802E7</v>
      </c>
      <c r="B5552" s="21" t="s">
        <v>30960</v>
      </c>
      <c r="C5552" s="21" t="s">
        <v>30961</v>
      </c>
      <c r="D5552" s="21" t="s">
        <v>30962</v>
      </c>
      <c r="E5552" s="21" t="s">
        <v>30963</v>
      </c>
      <c r="F5552" s="21" t="s">
        <v>151</v>
      </c>
      <c r="G5552" s="21">
        <v>2020.0</v>
      </c>
      <c r="H5552" s="26">
        <v>43930.0</v>
      </c>
      <c r="I5552" s="21"/>
      <c r="J5552" s="21"/>
      <c r="K5552" s="21" t="s">
        <v>30964</v>
      </c>
      <c r="L5552" s="21" t="str">
        <f>IF(ISNUMBER(VLOOKUP(A5552,EXCL,1,FALSE)),"Excluido",IF(ISNUMBER(VLOOKUP(A5552,POST,1,FALSE)),"PostAlerta",IF(ISNUMBER(VLOOKUP(A5552,PRE,1,FALSE)),"PreAlerta","")))</f>
        <v>PostAlerta</v>
      </c>
      <c r="M5552" s="21" t="str">
        <f>IF(ISNUMBER(A5552),(IF(ISNUMBER(VLOOKUP(A5552,KEYWORDS,1,FALSE)),"C/PalabrasClaves","S/PalabrasClaves")),"")</f>
        <v>S/PalabrasClaves</v>
      </c>
      <c r="N5552" s="21" t="str">
        <f t="shared" si="19"/>
        <v/>
      </c>
      <c r="O5552" s="21"/>
      <c r="P5552" s="21" t="s">
        <v>30866</v>
      </c>
      <c r="Q5552" s="21"/>
      <c r="R5552" s="21" t="str">
        <f>LEFT('2012-2022'!$P5552,4)</f>
        <v>2020</v>
      </c>
      <c r="S5552" s="21" t="s">
        <v>63</v>
      </c>
      <c r="T5552" s="21"/>
      <c r="U5552" s="21"/>
      <c r="V5552" s="21"/>
      <c r="W5552" s="27"/>
      <c r="X5552" s="27"/>
      <c r="Y5552" s="28"/>
    </row>
    <row r="5553" ht="15.75" customHeight="1">
      <c r="A5553" s="21">
        <v>3.2273163E7</v>
      </c>
      <c r="B5553" s="21" t="s">
        <v>30965</v>
      </c>
      <c r="C5553" s="21" t="s">
        <v>30966</v>
      </c>
      <c r="D5553" s="21" t="s">
        <v>30967</v>
      </c>
      <c r="E5553" s="21" t="s">
        <v>30968</v>
      </c>
      <c r="F5553" s="21" t="s">
        <v>496</v>
      </c>
      <c r="G5553" s="21">
        <v>2020.0</v>
      </c>
      <c r="H5553" s="26">
        <v>43932.0</v>
      </c>
      <c r="I5553" s="21" t="s">
        <v>30969</v>
      </c>
      <c r="J5553" s="21" t="s">
        <v>30970</v>
      </c>
      <c r="K5553" s="21" t="s">
        <v>30971</v>
      </c>
      <c r="L5553" s="21" t="str">
        <f>IF(ISNUMBER(VLOOKUP(A5553,EXCL,1,FALSE)),"Excluido",IF(ISNUMBER(VLOOKUP(A5553,POST,1,FALSE)),"PostAlerta",IF(ISNUMBER(VLOOKUP(A5553,PRE,1,FALSE)),"PreAlerta","")))</f>
        <v>PostAlerta</v>
      </c>
      <c r="M5553" s="21" t="str">
        <f>IF(ISNUMBER(A5553),(IF(ISNUMBER(VLOOKUP(A5553,KEYWORDS,1,FALSE)),"C/PalabrasClaves","S/PalabrasClaves")),"")</f>
        <v>S/PalabrasClaves</v>
      </c>
      <c r="N5553" s="21" t="str">
        <f t="shared" si="19"/>
        <v/>
      </c>
      <c r="O5553" s="21"/>
      <c r="P5553" s="21" t="s">
        <v>30866</v>
      </c>
      <c r="Q5553" s="21"/>
      <c r="R5553" s="21" t="str">
        <f>LEFT('2012-2022'!$P5553,4)</f>
        <v>2020</v>
      </c>
      <c r="S5553" s="21" t="s">
        <v>63</v>
      </c>
      <c r="T5553" s="21"/>
      <c r="U5553" s="21"/>
      <c r="V5553" s="21"/>
      <c r="W5553" s="27"/>
      <c r="X5553" s="27"/>
      <c r="Y5553" s="12"/>
    </row>
    <row r="5554" ht="15.75" customHeight="1">
      <c r="A5554" s="21">
        <v>3.2274984E7</v>
      </c>
      <c r="B5554" s="21" t="s">
        <v>30972</v>
      </c>
      <c r="C5554" s="21" t="s">
        <v>30973</v>
      </c>
      <c r="D5554" s="21" t="s">
        <v>30974</v>
      </c>
      <c r="E5554" s="21" t="s">
        <v>30975</v>
      </c>
      <c r="F5554" s="21" t="s">
        <v>520</v>
      </c>
      <c r="G5554" s="21">
        <v>2020.0</v>
      </c>
      <c r="H5554" s="26">
        <v>43932.0</v>
      </c>
      <c r="I5554" s="21" t="s">
        <v>30976</v>
      </c>
      <c r="J5554" s="21"/>
      <c r="K5554" s="21" t="s">
        <v>30977</v>
      </c>
      <c r="L5554" s="21" t="str">
        <f>IF(ISNUMBER(VLOOKUP(A5554,EXCL,1,FALSE)),"Excluido",IF(ISNUMBER(VLOOKUP(A5554,POST,1,FALSE)),"PostAlerta",IF(ISNUMBER(VLOOKUP(A5554,PRE,1,FALSE)),"PreAlerta","")))</f>
        <v>Excluido</v>
      </c>
      <c r="M5554" s="21" t="str">
        <f>IF(ISNUMBER(A5554),(IF(ISNUMBER(VLOOKUP(A5554,KEYWORDS,1,FALSE)),"C/PalabrasClaves","S/PalabrasClaves")),"")</f>
        <v>S/PalabrasClaves</v>
      </c>
      <c r="N5554" s="21" t="str">
        <f t="shared" si="19"/>
        <v/>
      </c>
      <c r="O5554" s="21"/>
      <c r="P5554" s="21" t="s">
        <v>30866</v>
      </c>
      <c r="Q5554" s="21"/>
      <c r="R5554" s="21" t="str">
        <f>LEFT('2012-2022'!$P5554,4)</f>
        <v>2020</v>
      </c>
      <c r="S5554" s="21" t="s">
        <v>63</v>
      </c>
      <c r="T5554" s="21"/>
      <c r="U5554" s="21"/>
      <c r="V5554" s="21"/>
      <c r="W5554" s="27"/>
      <c r="X5554" s="27"/>
      <c r="Y5554" s="28"/>
    </row>
    <row r="5555" ht="15.75" customHeight="1">
      <c r="A5555" s="21">
        <v>3.2305154E7</v>
      </c>
      <c r="B5555" s="21" t="s">
        <v>30978</v>
      </c>
      <c r="C5555" s="21" t="s">
        <v>30979</v>
      </c>
      <c r="D5555" s="21" t="s">
        <v>30980</v>
      </c>
      <c r="E5555" s="21" t="s">
        <v>30981</v>
      </c>
      <c r="F5555" s="21" t="s">
        <v>30982</v>
      </c>
      <c r="G5555" s="21">
        <v>2020.0</v>
      </c>
      <c r="H5555" s="26">
        <v>43941.0</v>
      </c>
      <c r="I5555" s="21"/>
      <c r="J5555" s="21"/>
      <c r="K5555" s="21" t="s">
        <v>30983</v>
      </c>
      <c r="L5555" s="21" t="str">
        <f>IF(ISNUMBER(VLOOKUP(A5555,EXCL,1,FALSE)),"Excluido",IF(ISNUMBER(VLOOKUP(A5555,POST,1,FALSE)),"PostAlerta",IF(ISNUMBER(VLOOKUP(A5555,PRE,1,FALSE)),"PreAlerta","")))</f>
        <v>PostAlerta</v>
      </c>
      <c r="M5555" s="21" t="str">
        <f>IF(ISNUMBER(A5555),(IF(ISNUMBER(VLOOKUP(A5555,KEYWORDS,1,FALSE)),"C/PalabrasClaves","S/PalabrasClaves")),"")</f>
        <v>S/PalabrasClaves</v>
      </c>
      <c r="N5555" s="21" t="str">
        <f t="shared" si="19"/>
        <v/>
      </c>
      <c r="O5555" s="21"/>
      <c r="P5555" s="21" t="s">
        <v>30866</v>
      </c>
      <c r="Q5555" s="21"/>
      <c r="R5555" s="21" t="str">
        <f>LEFT('2012-2022'!$P5555,4)</f>
        <v>2020</v>
      </c>
      <c r="S5555" s="21" t="s">
        <v>63</v>
      </c>
      <c r="T5555" s="21"/>
      <c r="U5555" s="21"/>
      <c r="V5555" s="21"/>
      <c r="W5555" s="27"/>
      <c r="X5555" s="27"/>
      <c r="Y5555" s="12"/>
    </row>
    <row r="5556" ht="15.75" customHeight="1">
      <c r="A5556" s="21">
        <v>3.2305236E7</v>
      </c>
      <c r="B5556" s="21" t="s">
        <v>30984</v>
      </c>
      <c r="C5556" s="21" t="s">
        <v>30985</v>
      </c>
      <c r="D5556" s="21" t="s">
        <v>30986</v>
      </c>
      <c r="E5556" s="21" t="s">
        <v>30987</v>
      </c>
      <c r="F5556" s="21" t="s">
        <v>496</v>
      </c>
      <c r="G5556" s="21">
        <v>2020.0</v>
      </c>
      <c r="H5556" s="26">
        <v>43941.0</v>
      </c>
      <c r="I5556" s="21"/>
      <c r="J5556" s="21"/>
      <c r="K5556" s="21" t="s">
        <v>30988</v>
      </c>
      <c r="L5556" s="21" t="str">
        <f>IF(ISNUMBER(VLOOKUP(A5556,EXCL,1,FALSE)),"Excluido",IF(ISNUMBER(VLOOKUP(A5556,POST,1,FALSE)),"PostAlerta",IF(ISNUMBER(VLOOKUP(A5556,PRE,1,FALSE)),"PreAlerta","")))</f>
        <v>PostAlerta</v>
      </c>
      <c r="M5556" s="21" t="str">
        <f>IF(ISNUMBER(A5556),(IF(ISNUMBER(VLOOKUP(A5556,KEYWORDS,1,FALSE)),"C/PalabrasClaves","S/PalabrasClaves")),"")</f>
        <v>S/PalabrasClaves</v>
      </c>
      <c r="N5556" s="21" t="str">
        <f t="shared" si="19"/>
        <v/>
      </c>
      <c r="O5556" s="21"/>
      <c r="P5556" s="21" t="s">
        <v>30866</v>
      </c>
      <c r="Q5556" s="21"/>
      <c r="R5556" s="21" t="str">
        <f>LEFT('2012-2022'!$P5556,4)</f>
        <v>2020</v>
      </c>
      <c r="S5556" s="21" t="s">
        <v>63</v>
      </c>
      <c r="T5556" s="21"/>
      <c r="U5556" s="21"/>
      <c r="V5556" s="21"/>
      <c r="W5556" s="27"/>
      <c r="X5556" s="27"/>
      <c r="Y5556" s="28"/>
    </row>
    <row r="5557" ht="15.75" customHeight="1">
      <c r="A5557" s="21">
        <v>3.2305237E7</v>
      </c>
      <c r="B5557" s="21" t="s">
        <v>30989</v>
      </c>
      <c r="C5557" s="21" t="s">
        <v>30990</v>
      </c>
      <c r="D5557" s="21" t="s">
        <v>30991</v>
      </c>
      <c r="E5557" s="21" t="s">
        <v>18425</v>
      </c>
      <c r="F5557" s="21" t="s">
        <v>496</v>
      </c>
      <c r="G5557" s="21">
        <v>2020.0</v>
      </c>
      <c r="H5557" s="26">
        <v>43941.0</v>
      </c>
      <c r="I5557" s="21"/>
      <c r="J5557" s="21"/>
      <c r="K5557" s="21" t="s">
        <v>30992</v>
      </c>
      <c r="L5557" s="21" t="str">
        <f>IF(ISNUMBER(VLOOKUP(A5557,EXCL,1,FALSE)),"Excluido",IF(ISNUMBER(VLOOKUP(A5557,POST,1,FALSE)),"PostAlerta",IF(ISNUMBER(VLOOKUP(A5557,PRE,1,FALSE)),"PreAlerta","")))</f>
        <v>PostAlerta</v>
      </c>
      <c r="M5557" s="21" t="str">
        <f>IF(ISNUMBER(A5557),(IF(ISNUMBER(VLOOKUP(A5557,KEYWORDS,1,FALSE)),"C/PalabrasClaves","S/PalabrasClaves")),"")</f>
        <v>S/PalabrasClaves</v>
      </c>
      <c r="N5557" s="21" t="str">
        <f t="shared" si="19"/>
        <v/>
      </c>
      <c r="O5557" s="21"/>
      <c r="P5557" s="21" t="s">
        <v>30866</v>
      </c>
      <c r="Q5557" s="21"/>
      <c r="R5557" s="21" t="str">
        <f>LEFT('2012-2022'!$P5557,4)</f>
        <v>2020</v>
      </c>
      <c r="S5557" s="21" t="s">
        <v>63</v>
      </c>
      <c r="T5557" s="21"/>
      <c r="U5557" s="21"/>
      <c r="V5557" s="21"/>
      <c r="W5557" s="27"/>
      <c r="X5557" s="27"/>
      <c r="Y5557" s="12"/>
    </row>
    <row r="5558" ht="15.75" customHeight="1">
      <c r="A5558" s="21">
        <v>3.2312647E7</v>
      </c>
      <c r="B5558" s="21" t="s">
        <v>30993</v>
      </c>
      <c r="C5558" s="21" t="s">
        <v>30994</v>
      </c>
      <c r="D5558" s="21" t="s">
        <v>30995</v>
      </c>
      <c r="E5558" s="21" t="s">
        <v>11446</v>
      </c>
      <c r="F5558" s="21" t="s">
        <v>496</v>
      </c>
      <c r="G5558" s="21">
        <v>2020.0</v>
      </c>
      <c r="H5558" s="26">
        <v>43943.0</v>
      </c>
      <c r="I5558" s="21"/>
      <c r="J5558" s="21"/>
      <c r="K5558" s="21" t="s">
        <v>30996</v>
      </c>
      <c r="L5558" s="21" t="str">
        <f>IF(ISNUMBER(VLOOKUP(A5558,EXCL,1,FALSE)),"Excluido",IF(ISNUMBER(VLOOKUP(A5558,POST,1,FALSE)),"PostAlerta",IF(ISNUMBER(VLOOKUP(A5558,PRE,1,FALSE)),"PreAlerta","")))</f>
        <v>PostAlerta</v>
      </c>
      <c r="M5558" s="21" t="str">
        <f>IF(ISNUMBER(A5558),(IF(ISNUMBER(VLOOKUP(A5558,KEYWORDS,1,FALSE)),"C/PalabrasClaves","S/PalabrasClaves")),"")</f>
        <v>S/PalabrasClaves</v>
      </c>
      <c r="N5558" s="21" t="str">
        <f t="shared" si="19"/>
        <v/>
      </c>
      <c r="O5558" s="21"/>
      <c r="P5558" s="21" t="s">
        <v>30866</v>
      </c>
      <c r="Q5558" s="21"/>
      <c r="R5558" s="21" t="str">
        <f>LEFT('2012-2022'!$P5558,4)</f>
        <v>2020</v>
      </c>
      <c r="S5558" s="21" t="s">
        <v>63</v>
      </c>
      <c r="T5558" s="21"/>
      <c r="U5558" s="21"/>
      <c r="V5558" s="21"/>
      <c r="W5558" s="27"/>
      <c r="X5558" s="27"/>
      <c r="Y5558" s="28"/>
    </row>
    <row r="5559" ht="15.75" customHeight="1">
      <c r="A5559" s="21">
        <v>3.2315604E7</v>
      </c>
      <c r="B5559" s="21" t="s">
        <v>30997</v>
      </c>
      <c r="C5559" s="21" t="s">
        <v>30998</v>
      </c>
      <c r="D5559" s="21" t="s">
        <v>30999</v>
      </c>
      <c r="E5559" s="21" t="s">
        <v>31000</v>
      </c>
      <c r="F5559" s="21" t="s">
        <v>2712</v>
      </c>
      <c r="G5559" s="21">
        <v>2020.0</v>
      </c>
      <c r="H5559" s="26">
        <v>43943.0</v>
      </c>
      <c r="I5559" s="21"/>
      <c r="J5559" s="21"/>
      <c r="K5559" s="21" t="s">
        <v>31001</v>
      </c>
      <c r="L5559" s="21" t="str">
        <f>IF(ISNUMBER(VLOOKUP(A5559,EXCL,1,FALSE)),"Excluido",IF(ISNUMBER(VLOOKUP(A5559,POST,1,FALSE)),"PostAlerta",IF(ISNUMBER(VLOOKUP(A5559,PRE,1,FALSE)),"PreAlerta","")))</f>
        <v>PostAlerta</v>
      </c>
      <c r="M5559" s="21" t="str">
        <f>IF(ISNUMBER(A5559),(IF(ISNUMBER(VLOOKUP(A5559,KEYWORDS,1,FALSE)),"C/PalabrasClaves","S/PalabrasClaves")),"")</f>
        <v>S/PalabrasClaves</v>
      </c>
      <c r="N5559" s="21" t="str">
        <f t="shared" si="19"/>
        <v/>
      </c>
      <c r="O5559" s="21"/>
      <c r="P5559" s="21" t="s">
        <v>30866</v>
      </c>
      <c r="Q5559" s="21"/>
      <c r="R5559" s="21" t="str">
        <f>LEFT('2012-2022'!$P5559,4)</f>
        <v>2020</v>
      </c>
      <c r="S5559" s="21" t="s">
        <v>63</v>
      </c>
      <c r="T5559" s="21"/>
      <c r="U5559" s="21"/>
      <c r="V5559" s="21"/>
      <c r="W5559" s="27"/>
      <c r="X5559" s="27"/>
      <c r="Y5559" s="12"/>
    </row>
    <row r="5560" ht="15.75" customHeight="1">
      <c r="A5560" s="21">
        <v>3.231898E7</v>
      </c>
      <c r="B5560" s="21" t="s">
        <v>31002</v>
      </c>
      <c r="C5560" s="21" t="s">
        <v>31003</v>
      </c>
      <c r="D5560" s="21" t="s">
        <v>31004</v>
      </c>
      <c r="E5560" s="21" t="s">
        <v>3333</v>
      </c>
      <c r="F5560" s="21" t="s">
        <v>16852</v>
      </c>
      <c r="G5560" s="21">
        <v>2020.0</v>
      </c>
      <c r="H5560" s="26">
        <v>43944.0</v>
      </c>
      <c r="I5560" s="21" t="s">
        <v>31005</v>
      </c>
      <c r="J5560" s="21"/>
      <c r="K5560" s="21" t="s">
        <v>31006</v>
      </c>
      <c r="L5560" s="21" t="str">
        <f>IF(ISNUMBER(VLOOKUP(A5560,EXCL,1,FALSE)),"Excluido",IF(ISNUMBER(VLOOKUP(A5560,POST,1,FALSE)),"PostAlerta",IF(ISNUMBER(VLOOKUP(A5560,PRE,1,FALSE)),"PreAlerta","")))</f>
        <v>PostAlerta</v>
      </c>
      <c r="M5560" s="21" t="str">
        <f>IF(ISNUMBER(A5560),(IF(ISNUMBER(VLOOKUP(A5560,KEYWORDS,1,FALSE)),"C/PalabrasClaves","S/PalabrasClaves")),"")</f>
        <v>S/PalabrasClaves</v>
      </c>
      <c r="N5560" s="21" t="str">
        <f t="shared" si="19"/>
        <v/>
      </c>
      <c r="O5560" s="21"/>
      <c r="P5560" s="21" t="s">
        <v>30866</v>
      </c>
      <c r="Q5560" s="21"/>
      <c r="R5560" s="21" t="str">
        <f>LEFT('2012-2022'!$P5560,4)</f>
        <v>2020</v>
      </c>
      <c r="S5560" s="21" t="s">
        <v>63</v>
      </c>
      <c r="T5560" s="21"/>
      <c r="U5560" s="21"/>
      <c r="V5560" s="21"/>
      <c r="W5560" s="27"/>
      <c r="X5560" s="27"/>
      <c r="Y5560" s="28"/>
    </row>
    <row r="5561" ht="15.75" customHeight="1">
      <c r="A5561" s="21">
        <v>3.233666E7</v>
      </c>
      <c r="B5561" s="21" t="s">
        <v>31007</v>
      </c>
      <c r="C5561" s="21" t="s">
        <v>31008</v>
      </c>
      <c r="D5561" s="21" t="s">
        <v>31009</v>
      </c>
      <c r="E5561" s="21" t="s">
        <v>20853</v>
      </c>
      <c r="F5561" s="21" t="s">
        <v>496</v>
      </c>
      <c r="G5561" s="21">
        <v>2020.0</v>
      </c>
      <c r="H5561" s="26">
        <v>43949.0</v>
      </c>
      <c r="I5561" s="21"/>
      <c r="J5561" s="21"/>
      <c r="K5561" s="21" t="s">
        <v>31010</v>
      </c>
      <c r="L5561" s="21" t="str">
        <f>IF(ISNUMBER(VLOOKUP(A5561,EXCL,1,FALSE)),"Excluido",IF(ISNUMBER(VLOOKUP(A5561,POST,1,FALSE)),"PostAlerta",IF(ISNUMBER(VLOOKUP(A5561,PRE,1,FALSE)),"PreAlerta","")))</f>
        <v>PostAlerta</v>
      </c>
      <c r="M5561" s="21" t="str">
        <f>IF(ISNUMBER(A5561),(IF(ISNUMBER(VLOOKUP(A5561,KEYWORDS,1,FALSE)),"C/PalabrasClaves","S/PalabrasClaves")),"")</f>
        <v>S/PalabrasClaves</v>
      </c>
      <c r="N5561" s="21" t="str">
        <f t="shared" si="19"/>
        <v/>
      </c>
      <c r="O5561" s="21"/>
      <c r="P5561" s="21" t="s">
        <v>30866</v>
      </c>
      <c r="Q5561" s="21"/>
      <c r="R5561" s="21" t="str">
        <f>LEFT('2012-2022'!$P5561,4)</f>
        <v>2020</v>
      </c>
      <c r="S5561" s="21" t="s">
        <v>63</v>
      </c>
      <c r="T5561" s="21"/>
      <c r="U5561" s="21"/>
      <c r="V5561" s="21"/>
      <c r="W5561" s="27"/>
      <c r="X5561" s="27"/>
      <c r="Y5561" s="12"/>
    </row>
    <row r="5562" ht="15.75" customHeight="1">
      <c r="A5562" s="21">
        <v>3.235355E7</v>
      </c>
      <c r="B5562" s="21" t="s">
        <v>31011</v>
      </c>
      <c r="C5562" s="21" t="s">
        <v>31012</v>
      </c>
      <c r="D5562" s="21" t="s">
        <v>31013</v>
      </c>
      <c r="E5562" s="21" t="s">
        <v>31014</v>
      </c>
      <c r="F5562" s="21" t="s">
        <v>208</v>
      </c>
      <c r="G5562" s="21">
        <v>2020.0</v>
      </c>
      <c r="H5562" s="26">
        <v>43952.0</v>
      </c>
      <c r="I5562" s="21"/>
      <c r="J5562" s="21"/>
      <c r="K5562" s="21" t="s">
        <v>31015</v>
      </c>
      <c r="L5562" s="21" t="str">
        <f>IF(ISNUMBER(VLOOKUP(A5562,EXCL,1,FALSE)),"Excluido",IF(ISNUMBER(VLOOKUP(A5562,POST,1,FALSE)),"PostAlerta",IF(ISNUMBER(VLOOKUP(A5562,PRE,1,FALSE)),"PreAlerta","")))</f>
        <v>PostAlerta</v>
      </c>
      <c r="M5562" s="21" t="str">
        <f>IF(ISNUMBER(A5562),(IF(ISNUMBER(VLOOKUP(A5562,KEYWORDS,1,FALSE)),"C/PalabrasClaves","S/PalabrasClaves")),"")</f>
        <v>S/PalabrasClaves</v>
      </c>
      <c r="N5562" s="21" t="str">
        <f t="shared" si="19"/>
        <v/>
      </c>
      <c r="O5562" s="21"/>
      <c r="P5562" s="21" t="s">
        <v>30866</v>
      </c>
      <c r="Q5562" s="21"/>
      <c r="R5562" s="21" t="str">
        <f>LEFT('2012-2022'!$P5562,4)</f>
        <v>2020</v>
      </c>
      <c r="S5562" s="21" t="s">
        <v>63</v>
      </c>
      <c r="T5562" s="21"/>
      <c r="U5562" s="21"/>
      <c r="V5562" s="21"/>
      <c r="W5562" s="27"/>
      <c r="X5562" s="27"/>
      <c r="Y5562" s="28"/>
    </row>
    <row r="5563" ht="15.75" customHeight="1">
      <c r="A5563" s="21">
        <v>3.2382991E7</v>
      </c>
      <c r="B5563" s="21" t="s">
        <v>31016</v>
      </c>
      <c r="C5563" s="21" t="s">
        <v>31017</v>
      </c>
      <c r="D5563" s="21" t="s">
        <v>31018</v>
      </c>
      <c r="E5563" s="21" t="s">
        <v>6646</v>
      </c>
      <c r="F5563" s="21" t="s">
        <v>376</v>
      </c>
      <c r="G5563" s="21">
        <v>2020.0</v>
      </c>
      <c r="H5563" s="26">
        <v>43960.0</v>
      </c>
      <c r="I5563" s="21"/>
      <c r="J5563" s="21"/>
      <c r="K5563" s="21" t="s">
        <v>31019</v>
      </c>
      <c r="L5563" s="21" t="str">
        <f>IF(ISNUMBER(VLOOKUP(A5563,EXCL,1,FALSE)),"Excluido",IF(ISNUMBER(VLOOKUP(A5563,POST,1,FALSE)),"PostAlerta",IF(ISNUMBER(VLOOKUP(A5563,PRE,1,FALSE)),"PreAlerta","")))</f>
        <v>PostAlerta</v>
      </c>
      <c r="M5563" s="21" t="str">
        <f>IF(ISNUMBER(A5563),(IF(ISNUMBER(VLOOKUP(A5563,KEYWORDS,1,FALSE)),"C/PalabrasClaves","S/PalabrasClaves")),"")</f>
        <v>S/PalabrasClaves</v>
      </c>
      <c r="N5563" s="21" t="str">
        <f t="shared" si="19"/>
        <v/>
      </c>
      <c r="O5563" s="21"/>
      <c r="P5563" s="21" t="s">
        <v>30866</v>
      </c>
      <c r="Q5563" s="21"/>
      <c r="R5563" s="21" t="str">
        <f>LEFT('2012-2022'!$P5563,4)</f>
        <v>2020</v>
      </c>
      <c r="S5563" s="21" t="s">
        <v>63</v>
      </c>
      <c r="T5563" s="21"/>
      <c r="U5563" s="21"/>
      <c r="V5563" s="21"/>
      <c r="W5563" s="27"/>
      <c r="X5563" s="27"/>
      <c r="Y5563" s="12"/>
    </row>
    <row r="5564" ht="15.75" customHeight="1">
      <c r="A5564" s="21">
        <v>3.2386908E7</v>
      </c>
      <c r="B5564" s="21" t="s">
        <v>31020</v>
      </c>
      <c r="C5564" s="21" t="s">
        <v>31021</v>
      </c>
      <c r="D5564" s="21" t="s">
        <v>31022</v>
      </c>
      <c r="E5564" s="21" t="s">
        <v>9281</v>
      </c>
      <c r="F5564" s="21" t="s">
        <v>496</v>
      </c>
      <c r="G5564" s="21">
        <v>2020.0</v>
      </c>
      <c r="H5564" s="26">
        <v>43962.0</v>
      </c>
      <c r="I5564" s="21"/>
      <c r="J5564" s="21"/>
      <c r="K5564" s="21" t="s">
        <v>31023</v>
      </c>
      <c r="L5564" s="21" t="str">
        <f>IF(ISNUMBER(VLOOKUP(A5564,EXCL,1,FALSE)),"Excluido",IF(ISNUMBER(VLOOKUP(A5564,POST,1,FALSE)),"PostAlerta",IF(ISNUMBER(VLOOKUP(A5564,PRE,1,FALSE)),"PreAlerta","")))</f>
        <v>PostAlerta</v>
      </c>
      <c r="M5564" s="21" t="str">
        <f>IF(ISNUMBER(A5564),(IF(ISNUMBER(VLOOKUP(A5564,KEYWORDS,1,FALSE)),"C/PalabrasClaves","S/PalabrasClaves")),"")</f>
        <v>S/PalabrasClaves</v>
      </c>
      <c r="N5564" s="21" t="str">
        <f t="shared" si="19"/>
        <v/>
      </c>
      <c r="O5564" s="21"/>
      <c r="P5564" s="21" t="s">
        <v>30866</v>
      </c>
      <c r="Q5564" s="21"/>
      <c r="R5564" s="21" t="str">
        <f>LEFT('2012-2022'!$P5564,4)</f>
        <v>2020</v>
      </c>
      <c r="S5564" s="21" t="s">
        <v>63</v>
      </c>
      <c r="T5564" s="21"/>
      <c r="U5564" s="21"/>
      <c r="V5564" s="21"/>
      <c r="W5564" s="27"/>
      <c r="X5564" s="27"/>
      <c r="Y5564" s="28"/>
    </row>
    <row r="5565" ht="15.75" customHeight="1">
      <c r="A5565" s="21">
        <v>3.2417295E7</v>
      </c>
      <c r="B5565" s="21" t="s">
        <v>31024</v>
      </c>
      <c r="C5565" s="21" t="s">
        <v>31025</v>
      </c>
      <c r="D5565" s="21" t="s">
        <v>31026</v>
      </c>
      <c r="E5565" s="21" t="s">
        <v>31027</v>
      </c>
      <c r="F5565" s="21" t="s">
        <v>496</v>
      </c>
      <c r="G5565" s="21">
        <v>2020.0</v>
      </c>
      <c r="H5565" s="26">
        <v>43969.0</v>
      </c>
      <c r="I5565" s="21" t="s">
        <v>31028</v>
      </c>
      <c r="J5565" s="21" t="s">
        <v>31029</v>
      </c>
      <c r="K5565" s="21" t="s">
        <v>31030</v>
      </c>
      <c r="L5565" s="21" t="str">
        <f>IF(ISNUMBER(VLOOKUP(A5565,EXCL,1,FALSE)),"Excluido",IF(ISNUMBER(VLOOKUP(A5565,POST,1,FALSE)),"PostAlerta",IF(ISNUMBER(VLOOKUP(A5565,PRE,1,FALSE)),"PreAlerta","")))</f>
        <v>PostAlerta</v>
      </c>
      <c r="M5565" s="21" t="str">
        <f>IF(ISNUMBER(A5565),(IF(ISNUMBER(VLOOKUP(A5565,KEYWORDS,1,FALSE)),"C/PalabrasClaves","S/PalabrasClaves")),"")</f>
        <v>S/PalabrasClaves</v>
      </c>
      <c r="N5565" s="21" t="str">
        <f t="shared" si="19"/>
        <v/>
      </c>
      <c r="O5565" s="21"/>
      <c r="P5565" s="21" t="s">
        <v>30866</v>
      </c>
      <c r="Q5565" s="21"/>
      <c r="R5565" s="21" t="str">
        <f>LEFT('2012-2022'!$P5565,4)</f>
        <v>2020</v>
      </c>
      <c r="S5565" s="21" t="s">
        <v>63</v>
      </c>
      <c r="T5565" s="21"/>
      <c r="U5565" s="21"/>
      <c r="V5565" s="21"/>
      <c r="W5565" s="27"/>
      <c r="X5565" s="27"/>
      <c r="Y5565" s="12"/>
    </row>
    <row r="5566" ht="15.75" customHeight="1">
      <c r="A5566" s="21">
        <v>3.2423693E7</v>
      </c>
      <c r="B5566" s="21" t="s">
        <v>31031</v>
      </c>
      <c r="C5566" s="21" t="s">
        <v>31032</v>
      </c>
      <c r="D5566" s="21" t="s">
        <v>31033</v>
      </c>
      <c r="E5566" s="21" t="s">
        <v>31034</v>
      </c>
      <c r="F5566" s="21" t="s">
        <v>496</v>
      </c>
      <c r="G5566" s="21">
        <v>2020.0</v>
      </c>
      <c r="H5566" s="26">
        <v>43971.0</v>
      </c>
      <c r="I5566" s="21"/>
      <c r="J5566" s="21"/>
      <c r="K5566" s="21" t="s">
        <v>31035</v>
      </c>
      <c r="L5566" s="21" t="str">
        <f>IF(ISNUMBER(VLOOKUP(A5566,EXCL,1,FALSE)),"Excluido",IF(ISNUMBER(VLOOKUP(A5566,POST,1,FALSE)),"PostAlerta",IF(ISNUMBER(VLOOKUP(A5566,PRE,1,FALSE)),"PreAlerta","")))</f>
        <v>PostAlerta</v>
      </c>
      <c r="M5566" s="21" t="str">
        <f>IF(ISNUMBER(A5566),(IF(ISNUMBER(VLOOKUP(A5566,KEYWORDS,1,FALSE)),"C/PalabrasClaves","S/PalabrasClaves")),"")</f>
        <v>S/PalabrasClaves</v>
      </c>
      <c r="N5566" s="21" t="str">
        <f t="shared" si="19"/>
        <v/>
      </c>
      <c r="O5566" s="21"/>
      <c r="P5566" s="21" t="s">
        <v>30866</v>
      </c>
      <c r="Q5566" s="21"/>
      <c r="R5566" s="21" t="str">
        <f>LEFT('2012-2022'!$P5566,4)</f>
        <v>2020</v>
      </c>
      <c r="S5566" s="21" t="s">
        <v>63</v>
      </c>
      <c r="T5566" s="21"/>
      <c r="U5566" s="21"/>
      <c r="V5566" s="21"/>
      <c r="W5566" s="27"/>
      <c r="X5566" s="27"/>
      <c r="Y5566" s="28"/>
    </row>
    <row r="5567" ht="15.75" customHeight="1">
      <c r="A5567" s="21">
        <v>3.2439385E7</v>
      </c>
      <c r="B5567" s="21" t="s">
        <v>31036</v>
      </c>
      <c r="C5567" s="21" t="s">
        <v>31037</v>
      </c>
      <c r="D5567" s="21" t="s">
        <v>31038</v>
      </c>
      <c r="E5567" s="21" t="s">
        <v>31039</v>
      </c>
      <c r="F5567" s="21" t="s">
        <v>496</v>
      </c>
      <c r="G5567" s="21">
        <v>2020.0</v>
      </c>
      <c r="H5567" s="26">
        <v>43974.0</v>
      </c>
      <c r="I5567" s="21"/>
      <c r="J5567" s="21"/>
      <c r="K5567" s="21" t="s">
        <v>31040</v>
      </c>
      <c r="L5567" s="21" t="str">
        <f>IF(ISNUMBER(VLOOKUP(A5567,EXCL,1,FALSE)),"Excluido",IF(ISNUMBER(VLOOKUP(A5567,POST,1,FALSE)),"PostAlerta",IF(ISNUMBER(VLOOKUP(A5567,PRE,1,FALSE)),"PreAlerta","")))</f>
        <v>PostAlerta</v>
      </c>
      <c r="M5567" s="21" t="str">
        <f>IF(ISNUMBER(A5567),(IF(ISNUMBER(VLOOKUP(A5567,KEYWORDS,1,FALSE)),"C/PalabrasClaves","S/PalabrasClaves")),"")</f>
        <v>S/PalabrasClaves</v>
      </c>
      <c r="N5567" s="21" t="str">
        <f t="shared" si="19"/>
        <v/>
      </c>
      <c r="O5567" s="21"/>
      <c r="P5567" s="21" t="s">
        <v>30866</v>
      </c>
      <c r="Q5567" s="21"/>
      <c r="R5567" s="21" t="str">
        <f>LEFT('2012-2022'!$P5567,4)</f>
        <v>2020</v>
      </c>
      <c r="S5567" s="21" t="s">
        <v>63</v>
      </c>
      <c r="T5567" s="21"/>
      <c r="U5567" s="21"/>
      <c r="V5567" s="21"/>
      <c r="W5567" s="27"/>
      <c r="X5567" s="27"/>
      <c r="Y5567" s="12"/>
    </row>
    <row r="5568" ht="15.75" customHeight="1">
      <c r="A5568" s="21">
        <v>3.2458175E7</v>
      </c>
      <c r="B5568" s="21" t="s">
        <v>31041</v>
      </c>
      <c r="C5568" s="21" t="s">
        <v>31042</v>
      </c>
      <c r="D5568" s="21" t="s">
        <v>31043</v>
      </c>
      <c r="E5568" s="21" t="s">
        <v>824</v>
      </c>
      <c r="F5568" s="21" t="s">
        <v>19374</v>
      </c>
      <c r="G5568" s="21">
        <v>2020.0</v>
      </c>
      <c r="H5568" s="26">
        <v>43979.0</v>
      </c>
      <c r="I5568" s="21"/>
      <c r="J5568" s="21"/>
      <c r="K5568" s="21" t="s">
        <v>31044</v>
      </c>
      <c r="L5568" s="21" t="str">
        <f>IF(ISNUMBER(VLOOKUP(A5568,EXCL,1,FALSE)),"Excluido",IF(ISNUMBER(VLOOKUP(A5568,POST,1,FALSE)),"PostAlerta",IF(ISNUMBER(VLOOKUP(A5568,PRE,1,FALSE)),"PreAlerta","")))</f>
        <v>PostAlerta</v>
      </c>
      <c r="M5568" s="21" t="str">
        <f>IF(ISNUMBER(A5568),(IF(ISNUMBER(VLOOKUP(A5568,KEYWORDS,1,FALSE)),"C/PalabrasClaves","S/PalabrasClaves")),"")</f>
        <v>S/PalabrasClaves</v>
      </c>
      <c r="N5568" s="21" t="str">
        <f t="shared" si="19"/>
        <v/>
      </c>
      <c r="O5568" s="21"/>
      <c r="P5568" s="21" t="s">
        <v>30866</v>
      </c>
      <c r="Q5568" s="21"/>
      <c r="R5568" s="21" t="str">
        <f>LEFT('2012-2022'!$P5568,4)</f>
        <v>2020</v>
      </c>
      <c r="S5568" s="21" t="s">
        <v>63</v>
      </c>
      <c r="T5568" s="21"/>
      <c r="U5568" s="21"/>
      <c r="V5568" s="21"/>
      <c r="W5568" s="27"/>
      <c r="X5568" s="27"/>
      <c r="Y5568" s="28"/>
    </row>
    <row r="5569" ht="15.75" customHeight="1">
      <c r="A5569" s="21">
        <v>3.2458785E7</v>
      </c>
      <c r="B5569" s="21" t="s">
        <v>31045</v>
      </c>
      <c r="C5569" s="21" t="s">
        <v>31046</v>
      </c>
      <c r="D5569" s="21" t="s">
        <v>31047</v>
      </c>
      <c r="E5569" s="21" t="s">
        <v>25555</v>
      </c>
      <c r="F5569" s="21" t="s">
        <v>520</v>
      </c>
      <c r="G5569" s="21">
        <v>2020.0</v>
      </c>
      <c r="H5569" s="26">
        <v>43979.0</v>
      </c>
      <c r="I5569" s="21" t="s">
        <v>31048</v>
      </c>
      <c r="J5569" s="21"/>
      <c r="K5569" s="21" t="s">
        <v>31049</v>
      </c>
      <c r="L5569" s="21" t="str">
        <f>IF(ISNUMBER(VLOOKUP(A5569,EXCL,1,FALSE)),"Excluido",IF(ISNUMBER(VLOOKUP(A5569,POST,1,FALSE)),"PostAlerta",IF(ISNUMBER(VLOOKUP(A5569,PRE,1,FALSE)),"PreAlerta","")))</f>
        <v>PostAlerta</v>
      </c>
      <c r="M5569" s="21" t="str">
        <f>IF(ISNUMBER(A5569),(IF(ISNUMBER(VLOOKUP(A5569,KEYWORDS,1,FALSE)),"C/PalabrasClaves","S/PalabrasClaves")),"")</f>
        <v>S/PalabrasClaves</v>
      </c>
      <c r="N5569" s="21" t="str">
        <f t="shared" si="19"/>
        <v/>
      </c>
      <c r="O5569" s="21"/>
      <c r="P5569" s="21" t="s">
        <v>30866</v>
      </c>
      <c r="Q5569" s="21"/>
      <c r="R5569" s="21" t="str">
        <f>LEFT('2012-2022'!$P5569,4)</f>
        <v>2020</v>
      </c>
      <c r="S5569" s="21" t="s">
        <v>63</v>
      </c>
      <c r="T5569" s="21"/>
      <c r="U5569" s="21"/>
      <c r="V5569" s="21"/>
      <c r="W5569" s="27"/>
      <c r="X5569" s="27"/>
      <c r="Y5569" s="12"/>
    </row>
    <row r="5570" ht="15.75" customHeight="1">
      <c r="A5570" s="21">
        <v>3.2502919E7</v>
      </c>
      <c r="B5570" s="21" t="s">
        <v>31050</v>
      </c>
      <c r="C5570" s="21" t="s">
        <v>31051</v>
      </c>
      <c r="D5570" s="21" t="s">
        <v>31052</v>
      </c>
      <c r="E5570" s="21" t="s">
        <v>31053</v>
      </c>
      <c r="F5570" s="21" t="s">
        <v>842</v>
      </c>
      <c r="G5570" s="21">
        <v>2020.0</v>
      </c>
      <c r="H5570" s="26">
        <v>43988.0</v>
      </c>
      <c r="I5570" s="21"/>
      <c r="J5570" s="21"/>
      <c r="K5570" s="21" t="s">
        <v>31054</v>
      </c>
      <c r="L5570" s="21" t="str">
        <f>IF(ISNUMBER(VLOOKUP(A5570,EXCL,1,FALSE)),"Excluido",IF(ISNUMBER(VLOOKUP(A5570,POST,1,FALSE)),"PostAlerta",IF(ISNUMBER(VLOOKUP(A5570,PRE,1,FALSE)),"PreAlerta","")))</f>
        <v>PostAlerta</v>
      </c>
      <c r="M5570" s="21" t="str">
        <f>IF(ISNUMBER(A5570),(IF(ISNUMBER(VLOOKUP(A5570,KEYWORDS,1,FALSE)),"C/PalabrasClaves","S/PalabrasClaves")),"")</f>
        <v>S/PalabrasClaves</v>
      </c>
      <c r="N5570" s="21" t="str">
        <f t="shared" si="19"/>
        <v>4) Nuevos tratamientos</v>
      </c>
      <c r="O5570" s="21"/>
      <c r="P5570" s="21" t="s">
        <v>30866</v>
      </c>
      <c r="Q5570" s="21"/>
      <c r="R5570" s="21" t="str">
        <f>LEFT('2012-2022'!$P5570,4)</f>
        <v>2020</v>
      </c>
      <c r="S5570" s="21" t="s">
        <v>63</v>
      </c>
      <c r="T5570" s="21"/>
      <c r="U5570" s="21"/>
      <c r="V5570" s="21"/>
      <c r="W5570" s="27"/>
      <c r="X5570" s="27"/>
      <c r="Y5570" s="28"/>
    </row>
    <row r="5571" ht="15.75" customHeight="1">
      <c r="A5571" s="21">
        <v>3.2516872E7</v>
      </c>
      <c r="B5571" s="21" t="s">
        <v>31055</v>
      </c>
      <c r="C5571" s="21" t="s">
        <v>31056</v>
      </c>
      <c r="D5571" s="21" t="s">
        <v>31057</v>
      </c>
      <c r="E5571" s="21" t="s">
        <v>31058</v>
      </c>
      <c r="F5571" s="21" t="s">
        <v>3774</v>
      </c>
      <c r="G5571" s="21">
        <v>2020.0</v>
      </c>
      <c r="H5571" s="26">
        <v>43993.0</v>
      </c>
      <c r="I5571" s="21"/>
      <c r="J5571" s="21"/>
      <c r="K5571" s="21" t="s">
        <v>31059</v>
      </c>
      <c r="L5571" s="21" t="str">
        <f>IF(ISNUMBER(VLOOKUP(A5571,EXCL,1,FALSE)),"Excluido",IF(ISNUMBER(VLOOKUP(A5571,POST,1,FALSE)),"PostAlerta",IF(ISNUMBER(VLOOKUP(A5571,PRE,1,FALSE)),"PreAlerta","")))</f>
        <v>PostAlerta</v>
      </c>
      <c r="M5571" s="21" t="str">
        <f>IF(ISNUMBER(A5571),(IF(ISNUMBER(VLOOKUP(A5571,KEYWORDS,1,FALSE)),"C/PalabrasClaves","S/PalabrasClaves")),"")</f>
        <v>S/PalabrasClaves</v>
      </c>
      <c r="N5571" s="21" t="str">
        <f t="shared" si="19"/>
        <v/>
      </c>
      <c r="O5571" s="21"/>
      <c r="P5571" s="21" t="s">
        <v>30959</v>
      </c>
      <c r="Q5571" s="21"/>
      <c r="R5571" s="21" t="str">
        <f>LEFT('2012-2022'!$P5571,4)</f>
        <v>2020</v>
      </c>
      <c r="S5571" s="21" t="s">
        <v>65</v>
      </c>
      <c r="T5571" s="21"/>
      <c r="U5571" s="21"/>
      <c r="V5571" s="21"/>
      <c r="W5571" s="27"/>
      <c r="X5571" s="27"/>
      <c r="Y5571" s="12"/>
    </row>
    <row r="5572" ht="15.75" customHeight="1">
      <c r="A5572" s="21">
        <v>3.2529355E7</v>
      </c>
      <c r="B5572" s="21" t="s">
        <v>31060</v>
      </c>
      <c r="C5572" s="21" t="s">
        <v>31061</v>
      </c>
      <c r="D5572" s="21" t="s">
        <v>31062</v>
      </c>
      <c r="E5572" s="21" t="s">
        <v>31063</v>
      </c>
      <c r="F5572" s="21" t="s">
        <v>664</v>
      </c>
      <c r="G5572" s="21">
        <v>2020.0</v>
      </c>
      <c r="H5572" s="26">
        <v>43995.0</v>
      </c>
      <c r="I5572" s="21"/>
      <c r="J5572" s="21"/>
      <c r="K5572" s="21" t="s">
        <v>31064</v>
      </c>
      <c r="L5572" s="21" t="str">
        <f>IF(ISNUMBER(VLOOKUP(A5572,EXCL,1,FALSE)),"Excluido",IF(ISNUMBER(VLOOKUP(A5572,POST,1,FALSE)),"PostAlerta",IF(ISNUMBER(VLOOKUP(A5572,PRE,1,FALSE)),"PreAlerta","")))</f>
        <v>PostAlerta</v>
      </c>
      <c r="M5572" s="21" t="str">
        <f>IF(ISNUMBER(A5572),(IF(ISNUMBER(VLOOKUP(A5572,KEYWORDS,1,FALSE)),"C/PalabrasClaves","S/PalabrasClaves")),"")</f>
        <v>S/PalabrasClaves</v>
      </c>
      <c r="N5572" s="21" t="str">
        <f t="shared" si="19"/>
        <v/>
      </c>
      <c r="O5572" s="21"/>
      <c r="P5572" s="21" t="s">
        <v>30866</v>
      </c>
      <c r="Q5572" s="21"/>
      <c r="R5572" s="21" t="str">
        <f>LEFT('2012-2022'!$P5572,4)</f>
        <v>2020</v>
      </c>
      <c r="S5572" s="21" t="s">
        <v>63</v>
      </c>
      <c r="T5572" s="21"/>
      <c r="U5572" s="21"/>
      <c r="V5572" s="21"/>
      <c r="W5572" s="27"/>
      <c r="X5572" s="27"/>
      <c r="Y5572" s="28"/>
    </row>
    <row r="5573" ht="15.75" customHeight="1">
      <c r="A5573" s="21">
        <v>3.2544114E7</v>
      </c>
      <c r="B5573" s="21" t="s">
        <v>31065</v>
      </c>
      <c r="C5573" s="21" t="s">
        <v>31066</v>
      </c>
      <c r="D5573" s="21" t="s">
        <v>31067</v>
      </c>
      <c r="E5573" s="21" t="s">
        <v>31068</v>
      </c>
      <c r="F5573" s="21" t="s">
        <v>31069</v>
      </c>
      <c r="G5573" s="21">
        <v>2020.0</v>
      </c>
      <c r="H5573" s="26">
        <v>43999.0</v>
      </c>
      <c r="I5573" s="21"/>
      <c r="J5573" s="21"/>
      <c r="K5573" s="21" t="s">
        <v>31070</v>
      </c>
      <c r="L5573" s="21" t="str">
        <f>IF(ISNUMBER(VLOOKUP(A5573,EXCL,1,FALSE)),"Excluido",IF(ISNUMBER(VLOOKUP(A5573,POST,1,FALSE)),"PostAlerta",IF(ISNUMBER(VLOOKUP(A5573,PRE,1,FALSE)),"PreAlerta","")))</f>
        <v>Excluido</v>
      </c>
      <c r="M5573" s="21" t="str">
        <f>IF(ISNUMBER(A5573),(IF(ISNUMBER(VLOOKUP(A5573,KEYWORDS,1,FALSE)),"C/PalabrasClaves","S/PalabrasClaves")),"")</f>
        <v>S/PalabrasClaves</v>
      </c>
      <c r="N5573" s="21" t="str">
        <f t="shared" si="19"/>
        <v/>
      </c>
      <c r="O5573" s="21"/>
      <c r="P5573" s="21" t="s">
        <v>30866</v>
      </c>
      <c r="Q5573" s="21"/>
      <c r="R5573" s="21" t="str">
        <f>LEFT('2012-2022'!$P5573,4)</f>
        <v>2020</v>
      </c>
      <c r="S5573" s="21" t="s">
        <v>63</v>
      </c>
      <c r="T5573" s="21"/>
      <c r="U5573" s="21"/>
      <c r="V5573" s="21"/>
      <c r="W5573" s="27"/>
      <c r="X5573" s="27"/>
      <c r="Y5573" s="12"/>
    </row>
    <row r="5574" ht="15.75" customHeight="1">
      <c r="A5574" s="21">
        <v>3.254908E7</v>
      </c>
      <c r="B5574" s="21" t="s">
        <v>31071</v>
      </c>
      <c r="C5574" s="21" t="s">
        <v>31072</v>
      </c>
      <c r="D5574" s="21" t="s">
        <v>31073</v>
      </c>
      <c r="E5574" s="21" t="s">
        <v>31074</v>
      </c>
      <c r="F5574" s="21" t="s">
        <v>3774</v>
      </c>
      <c r="G5574" s="21">
        <v>2020.0</v>
      </c>
      <c r="H5574" s="26">
        <v>44000.0</v>
      </c>
      <c r="I5574" s="21"/>
      <c r="J5574" s="21"/>
      <c r="K5574" s="21" t="s">
        <v>31075</v>
      </c>
      <c r="L5574" s="21" t="str">
        <f>IF(ISNUMBER(VLOOKUP(A5574,EXCL,1,FALSE)),"Excluido",IF(ISNUMBER(VLOOKUP(A5574,POST,1,FALSE)),"PostAlerta",IF(ISNUMBER(VLOOKUP(A5574,PRE,1,FALSE)),"PreAlerta","")))</f>
        <v>PostAlerta</v>
      </c>
      <c r="M5574" s="21" t="str">
        <f>IF(ISNUMBER(A5574),(IF(ISNUMBER(VLOOKUP(A5574,KEYWORDS,1,FALSE)),"C/PalabrasClaves","S/PalabrasClaves")),"")</f>
        <v>S/PalabrasClaves</v>
      </c>
      <c r="N5574" s="21" t="str">
        <f t="shared" si="19"/>
        <v/>
      </c>
      <c r="O5574" s="21"/>
      <c r="P5574" s="21" t="s">
        <v>30959</v>
      </c>
      <c r="Q5574" s="21"/>
      <c r="R5574" s="21" t="str">
        <f>LEFT('2012-2022'!$P5574,4)</f>
        <v>2020</v>
      </c>
      <c r="S5574" s="21" t="s">
        <v>65</v>
      </c>
      <c r="T5574" s="21"/>
      <c r="U5574" s="21"/>
      <c r="V5574" s="21"/>
      <c r="W5574" s="27"/>
      <c r="X5574" s="27"/>
      <c r="Y5574" s="28"/>
    </row>
    <row r="5575" ht="15.75" customHeight="1">
      <c r="A5575" s="21">
        <v>3.2568664E7</v>
      </c>
      <c r="B5575" s="21" t="s">
        <v>31076</v>
      </c>
      <c r="C5575" s="21" t="s">
        <v>31077</v>
      </c>
      <c r="D5575" s="21" t="s">
        <v>31078</v>
      </c>
      <c r="E5575" s="21" t="s">
        <v>31079</v>
      </c>
      <c r="F5575" s="21" t="s">
        <v>508</v>
      </c>
      <c r="G5575" s="21">
        <v>2020.0</v>
      </c>
      <c r="H5575" s="26">
        <v>44005.0</v>
      </c>
      <c r="I5575" s="21" t="s">
        <v>31080</v>
      </c>
      <c r="J5575" s="21"/>
      <c r="K5575" s="21" t="s">
        <v>31081</v>
      </c>
      <c r="L5575" s="21" t="str">
        <f>IF(ISNUMBER(VLOOKUP(A5575,EXCL,1,FALSE)),"Excluido",IF(ISNUMBER(VLOOKUP(A5575,POST,1,FALSE)),"PostAlerta",IF(ISNUMBER(VLOOKUP(A5575,PRE,1,FALSE)),"PreAlerta","")))</f>
        <v>PostAlerta</v>
      </c>
      <c r="M5575" s="21" t="str">
        <f>IF(ISNUMBER(A5575),(IF(ISNUMBER(VLOOKUP(A5575,KEYWORDS,1,FALSE)),"C/PalabrasClaves","S/PalabrasClaves")),"")</f>
        <v>S/PalabrasClaves</v>
      </c>
      <c r="N5575" s="21" t="str">
        <f t="shared" si="19"/>
        <v/>
      </c>
      <c r="O5575" s="21"/>
      <c r="P5575" s="21" t="s">
        <v>30866</v>
      </c>
      <c r="Q5575" s="21"/>
      <c r="R5575" s="21" t="str">
        <f>LEFT('2012-2022'!$P5575,4)</f>
        <v>2020</v>
      </c>
      <c r="S5575" s="21" t="s">
        <v>63</v>
      </c>
      <c r="T5575" s="21"/>
      <c r="U5575" s="21"/>
      <c r="V5575" s="21"/>
      <c r="W5575" s="27"/>
      <c r="X5575" s="27"/>
      <c r="Y5575" s="12"/>
    </row>
    <row r="5576" ht="15.75" customHeight="1">
      <c r="A5576" s="21">
        <v>3.2572671E7</v>
      </c>
      <c r="B5576" s="21" t="s">
        <v>31082</v>
      </c>
      <c r="C5576" s="21" t="s">
        <v>31083</v>
      </c>
      <c r="D5576" s="21" t="s">
        <v>31084</v>
      </c>
      <c r="E5576" s="21" t="s">
        <v>31085</v>
      </c>
      <c r="F5576" s="21" t="s">
        <v>664</v>
      </c>
      <c r="G5576" s="21">
        <v>2020.0</v>
      </c>
      <c r="H5576" s="26">
        <v>44006.0</v>
      </c>
      <c r="I5576" s="21"/>
      <c r="J5576" s="21"/>
      <c r="K5576" s="21" t="s">
        <v>31086</v>
      </c>
      <c r="L5576" s="21" t="str">
        <f>IF(ISNUMBER(VLOOKUP(A5576,EXCL,1,FALSE)),"Excluido",IF(ISNUMBER(VLOOKUP(A5576,POST,1,FALSE)),"PostAlerta",IF(ISNUMBER(VLOOKUP(A5576,PRE,1,FALSE)),"PreAlerta","")))</f>
        <v>PostAlerta</v>
      </c>
      <c r="M5576" s="21" t="str">
        <f>IF(ISNUMBER(A5576),(IF(ISNUMBER(VLOOKUP(A5576,KEYWORDS,1,FALSE)),"C/PalabrasClaves","S/PalabrasClaves")),"")</f>
        <v>S/PalabrasClaves</v>
      </c>
      <c r="N5576" s="21" t="str">
        <f t="shared" si="19"/>
        <v/>
      </c>
      <c r="O5576" s="21"/>
      <c r="P5576" s="21" t="s">
        <v>30866</v>
      </c>
      <c r="Q5576" s="21"/>
      <c r="R5576" s="21" t="str">
        <f>LEFT('2012-2022'!$P5576,4)</f>
        <v>2020</v>
      </c>
      <c r="S5576" s="21" t="s">
        <v>63</v>
      </c>
      <c r="T5576" s="21"/>
      <c r="U5576" s="21"/>
      <c r="V5576" s="21"/>
      <c r="W5576" s="27"/>
      <c r="X5576" s="27"/>
      <c r="Y5576" s="28"/>
    </row>
    <row r="5577" ht="15.75" customHeight="1">
      <c r="A5577" s="21">
        <v>3.257729E7</v>
      </c>
      <c r="B5577" s="21" t="s">
        <v>31087</v>
      </c>
      <c r="C5577" s="21" t="s">
        <v>31088</v>
      </c>
      <c r="D5577" s="21" t="s">
        <v>31089</v>
      </c>
      <c r="E5577" s="21" t="s">
        <v>31090</v>
      </c>
      <c r="F5577" s="21" t="s">
        <v>9590</v>
      </c>
      <c r="G5577" s="21">
        <v>2020.0</v>
      </c>
      <c r="H5577" s="26">
        <v>44007.0</v>
      </c>
      <c r="I5577" s="21" t="s">
        <v>31091</v>
      </c>
      <c r="J5577" s="21"/>
      <c r="K5577" s="21" t="s">
        <v>31092</v>
      </c>
      <c r="L5577" s="21" t="str">
        <f>IF(ISNUMBER(VLOOKUP(A5577,EXCL,1,FALSE)),"Excluido",IF(ISNUMBER(VLOOKUP(A5577,POST,1,FALSE)),"PostAlerta",IF(ISNUMBER(VLOOKUP(A5577,PRE,1,FALSE)),"PreAlerta","")))</f>
        <v>PostAlerta</v>
      </c>
      <c r="M5577" s="21" t="str">
        <f>IF(ISNUMBER(A5577),(IF(ISNUMBER(VLOOKUP(A5577,KEYWORDS,1,FALSE)),"C/PalabrasClaves","S/PalabrasClaves")),"")</f>
        <v>S/PalabrasClaves</v>
      </c>
      <c r="N5577" s="21" t="str">
        <f t="shared" si="19"/>
        <v/>
      </c>
      <c r="O5577" s="21"/>
      <c r="P5577" s="21" t="s">
        <v>31093</v>
      </c>
      <c r="Q5577" s="21"/>
      <c r="R5577" s="21" t="str">
        <f>LEFT('2012-2022'!$P5577,4)</f>
        <v>2020</v>
      </c>
      <c r="S5577" s="21" t="s">
        <v>60</v>
      </c>
      <c r="T5577" s="21"/>
      <c r="U5577" s="21"/>
      <c r="V5577" s="21"/>
      <c r="W5577" s="27"/>
      <c r="X5577" s="27"/>
      <c r="Y5577" s="12"/>
    </row>
    <row r="5578" ht="15.75" customHeight="1">
      <c r="A5578" s="21">
        <v>3.2615402E7</v>
      </c>
      <c r="B5578" s="21" t="s">
        <v>31094</v>
      </c>
      <c r="C5578" s="21" t="s">
        <v>31095</v>
      </c>
      <c r="D5578" s="21" t="s">
        <v>31096</v>
      </c>
      <c r="E5578" s="21" t="s">
        <v>31097</v>
      </c>
      <c r="F5578" s="21" t="s">
        <v>842</v>
      </c>
      <c r="G5578" s="21">
        <v>2020.0</v>
      </c>
      <c r="H5578" s="26">
        <v>44015.0</v>
      </c>
      <c r="I5578" s="21"/>
      <c r="J5578" s="21"/>
      <c r="K5578" s="21" t="s">
        <v>31098</v>
      </c>
      <c r="L5578" s="21" t="str">
        <f>IF(ISNUMBER(VLOOKUP(A5578,EXCL,1,FALSE)),"Excluido",IF(ISNUMBER(VLOOKUP(A5578,POST,1,FALSE)),"PostAlerta",IF(ISNUMBER(VLOOKUP(A5578,PRE,1,FALSE)),"PreAlerta","")))</f>
        <v>PostAlerta</v>
      </c>
      <c r="M5578" s="21" t="str">
        <f>IF(ISNUMBER(A5578),(IF(ISNUMBER(VLOOKUP(A5578,KEYWORDS,1,FALSE)),"C/PalabrasClaves","S/PalabrasClaves")),"")</f>
        <v>S/PalabrasClaves</v>
      </c>
      <c r="N5578" s="21" t="str">
        <f t="shared" si="19"/>
        <v/>
      </c>
      <c r="O5578" s="21"/>
      <c r="P5578" s="21" t="s">
        <v>30866</v>
      </c>
      <c r="Q5578" s="21"/>
      <c r="R5578" s="21" t="str">
        <f>LEFT('2012-2022'!$P5578,4)</f>
        <v>2020</v>
      </c>
      <c r="S5578" s="21" t="s">
        <v>63</v>
      </c>
      <c r="T5578" s="21"/>
      <c r="U5578" s="21"/>
      <c r="V5578" s="21"/>
      <c r="W5578" s="27"/>
      <c r="X5578" s="27"/>
      <c r="Y5578" s="28"/>
    </row>
    <row r="5579" ht="15.75" customHeight="1">
      <c r="A5579" s="21">
        <v>3.264311E7</v>
      </c>
      <c r="B5579" s="21" t="s">
        <v>31099</v>
      </c>
      <c r="C5579" s="21" t="s">
        <v>31100</v>
      </c>
      <c r="D5579" s="21" t="s">
        <v>31101</v>
      </c>
      <c r="E5579" s="21" t="s">
        <v>31102</v>
      </c>
      <c r="F5579" s="21" t="s">
        <v>664</v>
      </c>
      <c r="G5579" s="21">
        <v>2020.0</v>
      </c>
      <c r="H5579" s="26">
        <v>44022.0</v>
      </c>
      <c r="I5579" s="21"/>
      <c r="J5579" s="21"/>
      <c r="K5579" s="21" t="s">
        <v>31103</v>
      </c>
      <c r="L5579" s="21" t="str">
        <f>IF(ISNUMBER(VLOOKUP(A5579,EXCL,1,FALSE)),"Excluido",IF(ISNUMBER(VLOOKUP(A5579,POST,1,FALSE)),"PostAlerta",IF(ISNUMBER(VLOOKUP(A5579,PRE,1,FALSE)),"PreAlerta","")))</f>
        <v>PostAlerta</v>
      </c>
      <c r="M5579" s="21" t="str">
        <f>IF(ISNUMBER(A5579),(IF(ISNUMBER(VLOOKUP(A5579,KEYWORDS,1,FALSE)),"C/PalabrasClaves","S/PalabrasClaves")),"")</f>
        <v>S/PalabrasClaves</v>
      </c>
      <c r="N5579" s="21" t="str">
        <f t="shared" si="19"/>
        <v/>
      </c>
      <c r="O5579" s="21"/>
      <c r="P5579" s="21" t="s">
        <v>30866</v>
      </c>
      <c r="Q5579" s="21"/>
      <c r="R5579" s="21" t="str">
        <f>LEFT('2012-2022'!$P5579,4)</f>
        <v>2020</v>
      </c>
      <c r="S5579" s="21" t="s">
        <v>63</v>
      </c>
      <c r="T5579" s="21"/>
      <c r="U5579" s="21"/>
      <c r="V5579" s="21"/>
      <c r="W5579" s="27"/>
      <c r="X5579" s="27"/>
      <c r="Y5579" s="12"/>
    </row>
    <row r="5580" ht="15.75" customHeight="1">
      <c r="A5580" s="21">
        <v>3.2862889E7</v>
      </c>
      <c r="B5580" s="21" t="s">
        <v>31104</v>
      </c>
      <c r="C5580" s="21" t="s">
        <v>31105</v>
      </c>
      <c r="D5580" s="21" t="s">
        <v>31106</v>
      </c>
      <c r="E5580" s="21" t="s">
        <v>31107</v>
      </c>
      <c r="F5580" s="21" t="s">
        <v>12747</v>
      </c>
      <c r="G5580" s="21">
        <v>2020.0</v>
      </c>
      <c r="H5580" s="26">
        <v>44075.0</v>
      </c>
      <c r="I5580" s="21"/>
      <c r="J5580" s="21"/>
      <c r="K5580" s="21" t="s">
        <v>31108</v>
      </c>
      <c r="L5580" s="21" t="str">
        <f>IF(ISNUMBER(VLOOKUP(A5580,EXCL,1,FALSE)),"Excluido",IF(ISNUMBER(VLOOKUP(A5580,POST,1,FALSE)),"PostAlerta",IF(ISNUMBER(VLOOKUP(A5580,PRE,1,FALSE)),"PreAlerta","")))</f>
        <v>PostAlerta</v>
      </c>
      <c r="M5580" s="21" t="str">
        <f>IF(ISNUMBER(A5580),(IF(ISNUMBER(VLOOKUP(A5580,KEYWORDS,1,FALSE)),"C/PalabrasClaves","S/PalabrasClaves")),"")</f>
        <v>S/PalabrasClaves</v>
      </c>
      <c r="N5580" s="21" t="str">
        <f t="shared" si="19"/>
        <v/>
      </c>
      <c r="O5580" s="21"/>
      <c r="P5580" s="21" t="s">
        <v>30866</v>
      </c>
      <c r="Q5580" s="21"/>
      <c r="R5580" s="21" t="str">
        <f>LEFT('2012-2022'!$P5580,4)</f>
        <v>2020</v>
      </c>
      <c r="S5580" s="21" t="s">
        <v>63</v>
      </c>
      <c r="T5580" s="21"/>
      <c r="U5580" s="21"/>
      <c r="V5580" s="21"/>
      <c r="W5580" s="27"/>
      <c r="X5580" s="27"/>
      <c r="Y5580" s="28"/>
    </row>
    <row r="5581" ht="15.75" customHeight="1">
      <c r="A5581" s="21">
        <v>3.2862894E7</v>
      </c>
      <c r="B5581" s="21" t="s">
        <v>31109</v>
      </c>
      <c r="C5581" s="21" t="s">
        <v>31110</v>
      </c>
      <c r="D5581" s="21" t="s">
        <v>31111</v>
      </c>
      <c r="E5581" s="21" t="s">
        <v>31112</v>
      </c>
      <c r="F5581" s="21" t="s">
        <v>12747</v>
      </c>
      <c r="G5581" s="21">
        <v>2020.0</v>
      </c>
      <c r="H5581" s="26">
        <v>44075.0</v>
      </c>
      <c r="I5581" s="21"/>
      <c r="J5581" s="21"/>
      <c r="K5581" s="21" t="s">
        <v>31113</v>
      </c>
      <c r="L5581" s="21" t="str">
        <f>IF(ISNUMBER(VLOOKUP(A5581,EXCL,1,FALSE)),"Excluido",IF(ISNUMBER(VLOOKUP(A5581,POST,1,FALSE)),"PostAlerta",IF(ISNUMBER(VLOOKUP(A5581,PRE,1,FALSE)),"PreAlerta","")))</f>
        <v>PostAlerta</v>
      </c>
      <c r="M5581" s="21" t="str">
        <f>IF(ISNUMBER(A5581),(IF(ISNUMBER(VLOOKUP(A5581,KEYWORDS,1,FALSE)),"C/PalabrasClaves","S/PalabrasClaves")),"")</f>
        <v>S/PalabrasClaves</v>
      </c>
      <c r="N5581" s="21" t="str">
        <f t="shared" si="19"/>
        <v/>
      </c>
      <c r="O5581" s="21"/>
      <c r="P5581" s="21" t="s">
        <v>30866</v>
      </c>
      <c r="Q5581" s="21"/>
      <c r="R5581" s="21" t="str">
        <f>LEFT('2012-2022'!$P5581,4)</f>
        <v>2020</v>
      </c>
      <c r="S5581" s="21" t="s">
        <v>63</v>
      </c>
      <c r="T5581" s="21"/>
      <c r="U5581" s="21"/>
      <c r="V5581" s="21"/>
      <c r="W5581" s="27"/>
      <c r="X5581" s="27"/>
      <c r="Y5581" s="12"/>
    </row>
    <row r="5582" ht="15.75" customHeight="1">
      <c r="A5582" s="21">
        <v>3.2862907E7</v>
      </c>
      <c r="B5582" s="21" t="s">
        <v>31114</v>
      </c>
      <c r="C5582" s="21" t="s">
        <v>31115</v>
      </c>
      <c r="D5582" s="21" t="s">
        <v>31116</v>
      </c>
      <c r="E5582" s="21" t="s">
        <v>1665</v>
      </c>
      <c r="F5582" s="21" t="s">
        <v>12747</v>
      </c>
      <c r="G5582" s="21">
        <v>2020.0</v>
      </c>
      <c r="H5582" s="26">
        <v>44075.0</v>
      </c>
      <c r="I5582" s="21"/>
      <c r="J5582" s="21"/>
      <c r="K5582" s="21" t="s">
        <v>31117</v>
      </c>
      <c r="L5582" s="21" t="str">
        <f>IF(ISNUMBER(VLOOKUP(A5582,EXCL,1,FALSE)),"Excluido",IF(ISNUMBER(VLOOKUP(A5582,POST,1,FALSE)),"PostAlerta",IF(ISNUMBER(VLOOKUP(A5582,PRE,1,FALSE)),"PreAlerta","")))</f>
        <v>PostAlerta</v>
      </c>
      <c r="M5582" s="21" t="str">
        <f>IF(ISNUMBER(A5582),(IF(ISNUMBER(VLOOKUP(A5582,KEYWORDS,1,FALSE)),"C/PalabrasClaves","S/PalabrasClaves")),"")</f>
        <v>S/PalabrasClaves</v>
      </c>
      <c r="N5582" s="21" t="str">
        <f t="shared" si="19"/>
        <v/>
      </c>
      <c r="O5582" s="21"/>
      <c r="P5582" s="21" t="s">
        <v>30866</v>
      </c>
      <c r="Q5582" s="21"/>
      <c r="R5582" s="21" t="str">
        <f>LEFT('2012-2022'!$P5582,4)</f>
        <v>2020</v>
      </c>
      <c r="S5582" s="21" t="s">
        <v>63</v>
      </c>
      <c r="T5582" s="21"/>
      <c r="U5582" s="21"/>
      <c r="V5582" s="21"/>
      <c r="W5582" s="27"/>
      <c r="X5582" s="27"/>
      <c r="Y5582" s="28"/>
    </row>
    <row r="5583" ht="15.75" customHeight="1">
      <c r="A5583" s="21">
        <v>3.2862918E7</v>
      </c>
      <c r="B5583" s="21" t="s">
        <v>31118</v>
      </c>
      <c r="C5583" s="21" t="s">
        <v>31119</v>
      </c>
      <c r="D5583" s="21" t="s">
        <v>31120</v>
      </c>
      <c r="E5583" s="21" t="s">
        <v>15935</v>
      </c>
      <c r="F5583" s="21" t="s">
        <v>12747</v>
      </c>
      <c r="G5583" s="21">
        <v>2020.0</v>
      </c>
      <c r="H5583" s="26">
        <v>44075.0</v>
      </c>
      <c r="I5583" s="21"/>
      <c r="J5583" s="21"/>
      <c r="K5583" s="21" t="s">
        <v>31121</v>
      </c>
      <c r="L5583" s="21" t="str">
        <f>IF(ISNUMBER(VLOOKUP(A5583,EXCL,1,FALSE)),"Excluido",IF(ISNUMBER(VLOOKUP(A5583,POST,1,FALSE)),"PostAlerta",IF(ISNUMBER(VLOOKUP(A5583,PRE,1,FALSE)),"PreAlerta","")))</f>
        <v>PostAlerta</v>
      </c>
      <c r="M5583" s="21" t="str">
        <f>IF(ISNUMBER(A5583),(IF(ISNUMBER(VLOOKUP(A5583,KEYWORDS,1,FALSE)),"C/PalabrasClaves","S/PalabrasClaves")),"")</f>
        <v>S/PalabrasClaves</v>
      </c>
      <c r="N5583" s="21" t="str">
        <f t="shared" si="19"/>
        <v/>
      </c>
      <c r="O5583" s="21"/>
      <c r="P5583" s="21" t="s">
        <v>30866</v>
      </c>
      <c r="Q5583" s="21"/>
      <c r="R5583" s="21" t="str">
        <f>LEFT('2012-2022'!$P5583,4)</f>
        <v>2020</v>
      </c>
      <c r="S5583" s="21" t="s">
        <v>63</v>
      </c>
      <c r="T5583" s="21"/>
      <c r="U5583" s="21"/>
      <c r="V5583" s="21"/>
      <c r="W5583" s="27"/>
      <c r="X5583" s="27"/>
      <c r="Y5583" s="12"/>
    </row>
    <row r="5584" ht="15.75" customHeight="1">
      <c r="A5584" s="21">
        <v>3.3102194E7</v>
      </c>
      <c r="B5584" s="21" t="s">
        <v>31122</v>
      </c>
      <c r="C5584" s="21" t="s">
        <v>31123</v>
      </c>
      <c r="D5584" s="21" t="s">
        <v>31124</v>
      </c>
      <c r="E5584" s="21" t="s">
        <v>31125</v>
      </c>
      <c r="F5584" s="21" t="s">
        <v>31126</v>
      </c>
      <c r="G5584" s="21">
        <v>2020.0</v>
      </c>
      <c r="H5584" s="26">
        <v>44130.0</v>
      </c>
      <c r="I5584" s="21" t="s">
        <v>31127</v>
      </c>
      <c r="J5584" s="21"/>
      <c r="K5584" s="21" t="s">
        <v>31128</v>
      </c>
      <c r="L5584" s="21" t="str">
        <f>IF(ISNUMBER(VLOOKUP(A5584,EXCL,1,FALSE)),"Excluido",IF(ISNUMBER(VLOOKUP(A5584,POST,1,FALSE)),"PostAlerta",IF(ISNUMBER(VLOOKUP(A5584,PRE,1,FALSE)),"PreAlerta","")))</f>
        <v>PostAlerta</v>
      </c>
      <c r="M5584" s="21" t="str">
        <f>IF(ISNUMBER(A5584),(IF(ISNUMBER(VLOOKUP(A5584,KEYWORDS,1,FALSE)),"C/PalabrasClaves","S/PalabrasClaves")),"")</f>
        <v>C/PalabrasClaves</v>
      </c>
      <c r="N5584" s="21" t="str">
        <f t="shared" si="19"/>
        <v/>
      </c>
      <c r="O5584" s="21"/>
      <c r="P5584" s="21" t="s">
        <v>31129</v>
      </c>
      <c r="Q5584" s="21"/>
      <c r="R5584" s="21" t="str">
        <f>LEFT('2012-2022'!$P5584,4)</f>
        <v>2020</v>
      </c>
      <c r="S5584" s="21" t="s">
        <v>68</v>
      </c>
      <c r="T5584" s="21"/>
      <c r="U5584" s="21"/>
      <c r="V5584" s="21"/>
      <c r="W5584" s="27"/>
      <c r="X5584" s="27"/>
      <c r="Y5584" s="28"/>
    </row>
    <row r="5585" ht="15.75" customHeight="1">
      <c r="A5585" s="21">
        <v>3.4472513E7</v>
      </c>
      <c r="B5585" s="21" t="s">
        <v>31130</v>
      </c>
      <c r="C5585" s="21" t="s">
        <v>31131</v>
      </c>
      <c r="D5585" s="21" t="s">
        <v>31132</v>
      </c>
      <c r="E5585" s="21" t="s">
        <v>31133</v>
      </c>
      <c r="F5585" s="21" t="s">
        <v>313</v>
      </c>
      <c r="G5585" s="21">
        <v>2020.0</v>
      </c>
      <c r="H5585" s="26">
        <v>44441.0</v>
      </c>
      <c r="I5585" s="21"/>
      <c r="J5585" s="21"/>
      <c r="K5585" s="21" t="s">
        <v>31134</v>
      </c>
      <c r="L5585" s="21" t="str">
        <f>IF(ISNUMBER(VLOOKUP(A5585,EXCL,1,FALSE)),"Excluido",IF(ISNUMBER(VLOOKUP(A5585,POST,1,FALSE)),"PostAlerta",IF(ISNUMBER(VLOOKUP(A5585,PRE,1,FALSE)),"PreAlerta","")))</f>
        <v>PostAlerta</v>
      </c>
      <c r="M5585" s="21" t="str">
        <f>IF(ISNUMBER(A5585),(IF(ISNUMBER(VLOOKUP(A5585,KEYWORDS,1,FALSE)),"C/PalabrasClaves","S/PalabrasClaves")),"")</f>
        <v>S/PalabrasClaves</v>
      </c>
      <c r="N5585" s="21" t="str">
        <f t="shared" si="19"/>
        <v/>
      </c>
      <c r="O5585" s="21"/>
      <c r="P5585" s="21" t="s">
        <v>31129</v>
      </c>
      <c r="Q5585" s="21"/>
      <c r="R5585" s="21" t="str">
        <f>LEFT('2012-2022'!$P5585,4)</f>
        <v>2020</v>
      </c>
      <c r="S5585" s="21" t="s">
        <v>68</v>
      </c>
      <c r="T5585" s="21"/>
      <c r="U5585" s="21"/>
      <c r="V5585" s="21"/>
      <c r="W5585" s="27"/>
      <c r="X5585" s="27"/>
      <c r="Y5585" s="12"/>
    </row>
    <row r="5586" ht="15.75" customHeight="1">
      <c r="A5586" s="21">
        <v>3.4472514E7</v>
      </c>
      <c r="B5586" s="21" t="s">
        <v>31135</v>
      </c>
      <c r="C5586" s="21" t="s">
        <v>31136</v>
      </c>
      <c r="D5586" s="21" t="s">
        <v>31137</v>
      </c>
      <c r="E5586" s="21" t="s">
        <v>15069</v>
      </c>
      <c r="F5586" s="21" t="s">
        <v>313</v>
      </c>
      <c r="G5586" s="21">
        <v>2020.0</v>
      </c>
      <c r="H5586" s="26">
        <v>44441.0</v>
      </c>
      <c r="I5586" s="21"/>
      <c r="J5586" s="21"/>
      <c r="K5586" s="21" t="s">
        <v>31138</v>
      </c>
      <c r="L5586" s="21" t="str">
        <f>IF(ISNUMBER(VLOOKUP(A5586,EXCL,1,FALSE)),"Excluido",IF(ISNUMBER(VLOOKUP(A5586,POST,1,FALSE)),"PostAlerta",IF(ISNUMBER(VLOOKUP(A5586,PRE,1,FALSE)),"PreAlerta","")))</f>
        <v>PostAlerta</v>
      </c>
      <c r="M5586" s="21" t="str">
        <f>IF(ISNUMBER(A5586),(IF(ISNUMBER(VLOOKUP(A5586,KEYWORDS,1,FALSE)),"C/PalabrasClaves","S/PalabrasClaves")),"")</f>
        <v>S/PalabrasClaves</v>
      </c>
      <c r="N5586" s="21" t="str">
        <f t="shared" si="19"/>
        <v/>
      </c>
      <c r="O5586" s="21"/>
      <c r="P5586" s="21" t="s">
        <v>31129</v>
      </c>
      <c r="Q5586" s="21"/>
      <c r="R5586" s="21" t="str">
        <f>LEFT('2012-2022'!$P5586,4)</f>
        <v>2020</v>
      </c>
      <c r="S5586" s="21" t="s">
        <v>68</v>
      </c>
      <c r="T5586" s="21"/>
      <c r="U5586" s="21"/>
      <c r="V5586" s="21"/>
      <c r="W5586" s="27"/>
      <c r="X5586" s="27"/>
      <c r="Y5586" s="28"/>
    </row>
    <row r="5587" ht="15.75" customHeight="1">
      <c r="A5587" s="21">
        <v>3.4472515E7</v>
      </c>
      <c r="B5587" s="21" t="s">
        <v>31139</v>
      </c>
      <c r="C5587" s="21" t="s">
        <v>31140</v>
      </c>
      <c r="D5587" s="21" t="s">
        <v>31141</v>
      </c>
      <c r="E5587" s="21" t="s">
        <v>31142</v>
      </c>
      <c r="F5587" s="21" t="s">
        <v>313</v>
      </c>
      <c r="G5587" s="21">
        <v>2020.0</v>
      </c>
      <c r="H5587" s="26">
        <v>44441.0</v>
      </c>
      <c r="I5587" s="21"/>
      <c r="J5587" s="21"/>
      <c r="K5587" s="21" t="s">
        <v>31143</v>
      </c>
      <c r="L5587" s="21" t="str">
        <f>IF(ISNUMBER(VLOOKUP(A5587,EXCL,1,FALSE)),"Excluido",IF(ISNUMBER(VLOOKUP(A5587,POST,1,FALSE)),"PostAlerta",IF(ISNUMBER(VLOOKUP(A5587,PRE,1,FALSE)),"PreAlerta","")))</f>
        <v>PostAlerta</v>
      </c>
      <c r="M5587" s="21" t="str">
        <f>IF(ISNUMBER(A5587),(IF(ISNUMBER(VLOOKUP(A5587,KEYWORDS,1,FALSE)),"C/PalabrasClaves","S/PalabrasClaves")),"")</f>
        <v>S/PalabrasClaves</v>
      </c>
      <c r="N5587" s="21" t="str">
        <f t="shared" si="19"/>
        <v/>
      </c>
      <c r="O5587" s="21"/>
      <c r="P5587" s="21" t="s">
        <v>31129</v>
      </c>
      <c r="Q5587" s="21"/>
      <c r="R5587" s="21" t="str">
        <f>LEFT('2012-2022'!$P5587,4)</f>
        <v>2020</v>
      </c>
      <c r="S5587" s="21" t="s">
        <v>68</v>
      </c>
      <c r="T5587" s="21"/>
      <c r="U5587" s="21"/>
      <c r="V5587" s="21"/>
      <c r="W5587" s="27"/>
      <c r="X5587" s="27"/>
      <c r="Y5587" s="12"/>
    </row>
    <row r="5588" ht="15.75" customHeight="1">
      <c r="A5588" s="21">
        <v>3.2614824E7</v>
      </c>
      <c r="B5588" s="21" t="s">
        <v>31144</v>
      </c>
      <c r="C5588" s="21" t="s">
        <v>31145</v>
      </c>
      <c r="D5588" s="21" t="s">
        <v>31146</v>
      </c>
      <c r="E5588" s="21" t="s">
        <v>31147</v>
      </c>
      <c r="F5588" s="21" t="s">
        <v>3097</v>
      </c>
      <c r="G5588" s="21">
        <v>2020.0</v>
      </c>
      <c r="H5588" s="26">
        <v>44015.0</v>
      </c>
      <c r="I5588" s="21" t="s">
        <v>31148</v>
      </c>
      <c r="J5588" s="21"/>
      <c r="K5588" s="21" t="s">
        <v>31149</v>
      </c>
      <c r="L5588" s="21" t="str">
        <f>IF(ISNUMBER(VLOOKUP(A5588,EXCL,1,FALSE)),"Excluido",IF(ISNUMBER(VLOOKUP(A5588,POST,1,FALSE)),"PostAlerta",IF(ISNUMBER(VLOOKUP(A5588,PRE,1,FALSE)),"PreAlerta","")))</f>
        <v>PostAlerta</v>
      </c>
      <c r="M5588" s="21" t="str">
        <f>IF(ISNUMBER(A5588),(IF(ISNUMBER(VLOOKUP(A5588,KEYWORDS,1,FALSE)),"C/PalabrasClaves","S/PalabrasClaves")),"")</f>
        <v>S/PalabrasClaves</v>
      </c>
      <c r="N5588" s="21" t="str">
        <f t="shared" si="19"/>
        <v/>
      </c>
      <c r="O5588" s="21"/>
      <c r="P5588" s="21" t="s">
        <v>31150</v>
      </c>
      <c r="Q5588" s="21"/>
      <c r="R5588" s="21" t="str">
        <f>LEFT('2012-2022'!$P5588,4)</f>
        <v>2020</v>
      </c>
      <c r="S5588" s="21" t="s">
        <v>63</v>
      </c>
      <c r="T5588" s="21"/>
      <c r="U5588" s="21"/>
      <c r="V5588" s="21"/>
      <c r="W5588" s="27"/>
      <c r="X5588" s="27"/>
      <c r="Y5588" s="28"/>
    </row>
    <row r="5589" ht="15.75" customHeight="1">
      <c r="A5589" s="21">
        <v>3.2616041E7</v>
      </c>
      <c r="B5589" s="21" t="s">
        <v>31151</v>
      </c>
      <c r="C5589" s="21" t="s">
        <v>31152</v>
      </c>
      <c r="D5589" s="21" t="s">
        <v>31153</v>
      </c>
      <c r="E5589" s="21" t="s">
        <v>31154</v>
      </c>
      <c r="F5589" s="21" t="s">
        <v>12793</v>
      </c>
      <c r="G5589" s="21">
        <v>2020.0</v>
      </c>
      <c r="H5589" s="26">
        <v>44016.0</v>
      </c>
      <c r="I5589" s="21" t="s">
        <v>31155</v>
      </c>
      <c r="J5589" s="21"/>
      <c r="K5589" s="21" t="s">
        <v>31156</v>
      </c>
      <c r="L5589" s="21" t="str">
        <f>IF(ISNUMBER(VLOOKUP(A5589,EXCL,1,FALSE)),"Excluido",IF(ISNUMBER(VLOOKUP(A5589,POST,1,FALSE)),"PostAlerta",IF(ISNUMBER(VLOOKUP(A5589,PRE,1,FALSE)),"PreAlerta","")))</f>
        <v>PostAlerta</v>
      </c>
      <c r="M5589" s="21" t="str">
        <f>IF(ISNUMBER(A5589),(IF(ISNUMBER(VLOOKUP(A5589,KEYWORDS,1,FALSE)),"C/PalabrasClaves","S/PalabrasClaves")),"")</f>
        <v>S/PalabrasClaves</v>
      </c>
      <c r="N5589" s="21" t="str">
        <f t="shared" si="19"/>
        <v/>
      </c>
      <c r="O5589" s="21"/>
      <c r="P5589" s="21" t="s">
        <v>31150</v>
      </c>
      <c r="Q5589" s="21"/>
      <c r="R5589" s="21" t="str">
        <f>LEFT('2012-2022'!$P5589,4)</f>
        <v>2020</v>
      </c>
      <c r="S5589" s="21" t="s">
        <v>63</v>
      </c>
      <c r="T5589" s="21"/>
      <c r="U5589" s="21"/>
      <c r="V5589" s="21"/>
      <c r="W5589" s="27"/>
      <c r="X5589" s="27"/>
      <c r="Y5589" s="12"/>
    </row>
    <row r="5590" ht="15.75" customHeight="1">
      <c r="A5590" s="21">
        <v>3.262075E7</v>
      </c>
      <c r="B5590" s="21" t="s">
        <v>31157</v>
      </c>
      <c r="C5590" s="21" t="s">
        <v>31158</v>
      </c>
      <c r="D5590" s="21" t="s">
        <v>31159</v>
      </c>
      <c r="E5590" s="21" t="s">
        <v>31160</v>
      </c>
      <c r="F5590" s="21" t="s">
        <v>7626</v>
      </c>
      <c r="G5590" s="21">
        <v>2020.0</v>
      </c>
      <c r="H5590" s="26">
        <v>44017.0</v>
      </c>
      <c r="I5590" s="21" t="s">
        <v>31161</v>
      </c>
      <c r="J5590" s="21"/>
      <c r="K5590" s="21" t="s">
        <v>31162</v>
      </c>
      <c r="L5590" s="21" t="str">
        <f>IF(ISNUMBER(VLOOKUP(A5590,EXCL,1,FALSE)),"Excluido",IF(ISNUMBER(VLOOKUP(A5590,POST,1,FALSE)),"PostAlerta",IF(ISNUMBER(VLOOKUP(A5590,PRE,1,FALSE)),"PreAlerta","")))</f>
        <v>PostAlerta</v>
      </c>
      <c r="M5590" s="21" t="str">
        <f>IF(ISNUMBER(A5590),(IF(ISNUMBER(VLOOKUP(A5590,KEYWORDS,1,FALSE)),"C/PalabrasClaves","S/PalabrasClaves")),"")</f>
        <v>S/PalabrasClaves</v>
      </c>
      <c r="N5590" s="21" t="str">
        <f t="shared" si="19"/>
        <v/>
      </c>
      <c r="O5590" s="21"/>
      <c r="P5590" s="21" t="s">
        <v>31163</v>
      </c>
      <c r="Q5590" s="21"/>
      <c r="R5590" s="21" t="str">
        <f>LEFT('2012-2022'!$P5590,4)</f>
        <v>2020</v>
      </c>
      <c r="S5590" s="21" t="s">
        <v>63</v>
      </c>
      <c r="T5590" s="21"/>
      <c r="U5590" s="21"/>
      <c r="V5590" s="21"/>
      <c r="W5590" s="27"/>
      <c r="X5590" s="27"/>
      <c r="Y5590" s="28"/>
    </row>
    <row r="5591" ht="15.75" customHeight="1">
      <c r="A5591" s="21">
        <v>3.1961929E7</v>
      </c>
      <c r="B5591" s="21" t="s">
        <v>31164</v>
      </c>
      <c r="C5591" s="21" t="s">
        <v>31165</v>
      </c>
      <c r="D5591" s="21" t="s">
        <v>31166</v>
      </c>
      <c r="E5591" s="21" t="s">
        <v>31167</v>
      </c>
      <c r="F5591" s="21" t="s">
        <v>728</v>
      </c>
      <c r="G5591" s="21">
        <v>2020.0</v>
      </c>
      <c r="H5591" s="26">
        <v>43852.0</v>
      </c>
      <c r="I5591" s="21"/>
      <c r="J5591" s="21"/>
      <c r="K5591" s="21" t="s">
        <v>31168</v>
      </c>
      <c r="L5591" s="21" t="str">
        <f>IF(ISNUMBER(VLOOKUP(A5591,EXCL,1,FALSE)),"Excluido",IF(ISNUMBER(VLOOKUP(A5591,POST,1,FALSE)),"PostAlerta",IF(ISNUMBER(VLOOKUP(A5591,PRE,1,FALSE)),"PreAlerta","")))</f>
        <v>PostAlerta</v>
      </c>
      <c r="M5591" s="21" t="str">
        <f>IF(ISNUMBER(A5591),(IF(ISNUMBER(VLOOKUP(A5591,KEYWORDS,1,FALSE)),"C/PalabrasClaves","S/PalabrasClaves")),"")</f>
        <v>S/PalabrasClaves</v>
      </c>
      <c r="N5591" s="21" t="str">
        <f t="shared" si="19"/>
        <v/>
      </c>
      <c r="O5591" s="21"/>
      <c r="P5591" s="21" t="s">
        <v>31169</v>
      </c>
      <c r="Q5591" s="21"/>
      <c r="R5591" s="21" t="str">
        <f>LEFT('2012-2022'!$P5591,4)</f>
        <v>2020</v>
      </c>
      <c r="S5591" s="21" t="s">
        <v>63</v>
      </c>
      <c r="T5591" s="21"/>
      <c r="U5591" s="21"/>
      <c r="V5591" s="21"/>
      <c r="W5591" s="27"/>
      <c r="X5591" s="27"/>
      <c r="Y5591" s="12"/>
    </row>
    <row r="5592" ht="15.75" customHeight="1">
      <c r="A5592" s="21">
        <v>3.2053722E7</v>
      </c>
      <c r="B5592" s="21" t="s">
        <v>31170</v>
      </c>
      <c r="C5592" s="21" t="s">
        <v>31171</v>
      </c>
      <c r="D5592" s="21" t="s">
        <v>31172</v>
      </c>
      <c r="E5592" s="21" t="s">
        <v>31173</v>
      </c>
      <c r="F5592" s="21" t="s">
        <v>728</v>
      </c>
      <c r="G5592" s="21">
        <v>2020.0</v>
      </c>
      <c r="H5592" s="26">
        <v>43875.0</v>
      </c>
      <c r="I5592" s="21"/>
      <c r="J5592" s="21"/>
      <c r="K5592" s="21" t="s">
        <v>31174</v>
      </c>
      <c r="L5592" s="21" t="str">
        <f>IF(ISNUMBER(VLOOKUP(A5592,EXCL,1,FALSE)),"Excluido",IF(ISNUMBER(VLOOKUP(A5592,POST,1,FALSE)),"PostAlerta",IF(ISNUMBER(VLOOKUP(A5592,PRE,1,FALSE)),"PreAlerta","")))</f>
        <v>PostAlerta</v>
      </c>
      <c r="M5592" s="21" t="str">
        <f>IF(ISNUMBER(A5592),(IF(ISNUMBER(VLOOKUP(A5592,KEYWORDS,1,FALSE)),"C/PalabrasClaves","S/PalabrasClaves")),"")</f>
        <v>S/PalabrasClaves</v>
      </c>
      <c r="N5592" s="21" t="str">
        <f t="shared" si="19"/>
        <v/>
      </c>
      <c r="O5592" s="21"/>
      <c r="P5592" s="21" t="s">
        <v>31169</v>
      </c>
      <c r="Q5592" s="21"/>
      <c r="R5592" s="21" t="str">
        <f>LEFT('2012-2022'!$P5592,4)</f>
        <v>2020</v>
      </c>
      <c r="S5592" s="21" t="s">
        <v>63</v>
      </c>
      <c r="T5592" s="21"/>
      <c r="U5592" s="21"/>
      <c r="V5592" s="21"/>
      <c r="W5592" s="27"/>
      <c r="X5592" s="27"/>
      <c r="Y5592" s="28"/>
    </row>
    <row r="5593" ht="15.75" customHeight="1">
      <c r="A5593" s="21">
        <v>3.2073128E7</v>
      </c>
      <c r="B5593" s="21" t="s">
        <v>31175</v>
      </c>
      <c r="C5593" s="21" t="s">
        <v>31176</v>
      </c>
      <c r="D5593" s="21" t="s">
        <v>31177</v>
      </c>
      <c r="E5593" s="21" t="s">
        <v>31178</v>
      </c>
      <c r="F5593" s="21" t="s">
        <v>728</v>
      </c>
      <c r="G5593" s="21">
        <v>2020.0</v>
      </c>
      <c r="H5593" s="26">
        <v>43881.0</v>
      </c>
      <c r="I5593" s="21" t="s">
        <v>31179</v>
      </c>
      <c r="J5593" s="21" t="s">
        <v>31180</v>
      </c>
      <c r="K5593" s="21" t="s">
        <v>31181</v>
      </c>
      <c r="L5593" s="21" t="str">
        <f>IF(ISNUMBER(VLOOKUP(A5593,EXCL,1,FALSE)),"Excluido",IF(ISNUMBER(VLOOKUP(A5593,POST,1,FALSE)),"PostAlerta",IF(ISNUMBER(VLOOKUP(A5593,PRE,1,FALSE)),"PreAlerta","")))</f>
        <v>Excluido</v>
      </c>
      <c r="M5593" s="21" t="str">
        <f>IF(ISNUMBER(A5593),(IF(ISNUMBER(VLOOKUP(A5593,KEYWORDS,1,FALSE)),"C/PalabrasClaves","S/PalabrasClaves")),"")</f>
        <v>S/PalabrasClaves</v>
      </c>
      <c r="N5593" s="21" t="str">
        <f t="shared" si="19"/>
        <v/>
      </c>
      <c r="O5593" s="21"/>
      <c r="P5593" s="21" t="s">
        <v>31169</v>
      </c>
      <c r="Q5593" s="21"/>
      <c r="R5593" s="21" t="str">
        <f>LEFT('2012-2022'!$P5593,4)</f>
        <v>2020</v>
      </c>
      <c r="S5593" s="21" t="s">
        <v>63</v>
      </c>
      <c r="T5593" s="21"/>
      <c r="U5593" s="21"/>
      <c r="V5593" s="21"/>
      <c r="W5593" s="27"/>
      <c r="X5593" s="27"/>
      <c r="Y5593" s="12"/>
    </row>
    <row r="5594" ht="15.75" customHeight="1">
      <c r="A5594" s="21">
        <v>3.2123904E7</v>
      </c>
      <c r="B5594" s="21" t="s">
        <v>31182</v>
      </c>
      <c r="C5594" s="21" t="s">
        <v>31183</v>
      </c>
      <c r="D5594" s="21" t="s">
        <v>31184</v>
      </c>
      <c r="E5594" s="21" t="s">
        <v>2178</v>
      </c>
      <c r="F5594" s="21" t="s">
        <v>728</v>
      </c>
      <c r="G5594" s="21">
        <v>2020.0</v>
      </c>
      <c r="H5594" s="26">
        <v>43894.0</v>
      </c>
      <c r="I5594" s="21"/>
      <c r="J5594" s="21"/>
      <c r="K5594" s="21" t="s">
        <v>31185</v>
      </c>
      <c r="L5594" s="21" t="str">
        <f>IF(ISNUMBER(VLOOKUP(A5594,EXCL,1,FALSE)),"Excluido",IF(ISNUMBER(VLOOKUP(A5594,POST,1,FALSE)),"PostAlerta",IF(ISNUMBER(VLOOKUP(A5594,PRE,1,FALSE)),"PreAlerta","")))</f>
        <v>PostAlerta</v>
      </c>
      <c r="M5594" s="21" t="str">
        <f>IF(ISNUMBER(A5594),(IF(ISNUMBER(VLOOKUP(A5594,KEYWORDS,1,FALSE)),"C/PalabrasClaves","S/PalabrasClaves")),"")</f>
        <v>S/PalabrasClaves</v>
      </c>
      <c r="N5594" s="21" t="str">
        <f t="shared" si="19"/>
        <v/>
      </c>
      <c r="O5594" s="21"/>
      <c r="P5594" s="21" t="s">
        <v>31169</v>
      </c>
      <c r="Q5594" s="21"/>
      <c r="R5594" s="21" t="str">
        <f>LEFT('2012-2022'!$P5594,4)</f>
        <v>2020</v>
      </c>
      <c r="S5594" s="21" t="s">
        <v>63</v>
      </c>
      <c r="T5594" s="21"/>
      <c r="U5594" s="21"/>
      <c r="V5594" s="21"/>
      <c r="W5594" s="27"/>
      <c r="X5594" s="27"/>
      <c r="Y5594" s="28"/>
    </row>
    <row r="5595" ht="15.75" customHeight="1">
      <c r="A5595" s="21">
        <v>3.2753908E7</v>
      </c>
      <c r="B5595" s="21" t="s">
        <v>31186</v>
      </c>
      <c r="C5595" s="21" t="s">
        <v>31187</v>
      </c>
      <c r="D5595" s="21" t="s">
        <v>31188</v>
      </c>
      <c r="E5595" s="21" t="s">
        <v>31189</v>
      </c>
      <c r="F5595" s="21" t="s">
        <v>31190</v>
      </c>
      <c r="G5595" s="21">
        <v>2020.0</v>
      </c>
      <c r="H5595" s="26">
        <v>44049.0</v>
      </c>
      <c r="I5595" s="21" t="s">
        <v>31191</v>
      </c>
      <c r="J5595" s="21"/>
      <c r="K5595" s="21" t="s">
        <v>31192</v>
      </c>
      <c r="L5595" s="21" t="str">
        <f>IF(ISNUMBER(VLOOKUP(A5595,EXCL,1,FALSE)),"Excluido",IF(ISNUMBER(VLOOKUP(A5595,POST,1,FALSE)),"PostAlerta",IF(ISNUMBER(VLOOKUP(A5595,PRE,1,FALSE)),"PreAlerta","")))</f>
        <v>PostAlerta</v>
      </c>
      <c r="M5595" s="21" t="str">
        <f>IF(ISNUMBER(A5595),(IF(ISNUMBER(VLOOKUP(A5595,KEYWORDS,1,FALSE)),"C/PalabrasClaves","S/PalabrasClaves")),"")</f>
        <v>S/PalabrasClaves</v>
      </c>
      <c r="N5595" s="21" t="str">
        <f t="shared" si="19"/>
        <v/>
      </c>
      <c r="O5595" s="21"/>
      <c r="P5595" s="21" t="s">
        <v>31193</v>
      </c>
      <c r="Q5595" s="21"/>
      <c r="R5595" s="21" t="str">
        <f>LEFT('2012-2022'!$P5595,4)</f>
        <v>2020</v>
      </c>
      <c r="S5595" s="21" t="s">
        <v>63</v>
      </c>
      <c r="T5595" s="21"/>
      <c r="U5595" s="21"/>
      <c r="V5595" s="21"/>
      <c r="W5595" s="27"/>
      <c r="X5595" s="27"/>
      <c r="Y5595" s="12"/>
    </row>
    <row r="5596" ht="15.75" customHeight="1">
      <c r="A5596" s="21">
        <v>3.2704442E7</v>
      </c>
      <c r="B5596" s="21" t="s">
        <v>31194</v>
      </c>
      <c r="C5596" s="21" t="s">
        <v>31195</v>
      </c>
      <c r="D5596" s="21" t="s">
        <v>31196</v>
      </c>
      <c r="E5596" s="21" t="s">
        <v>8668</v>
      </c>
      <c r="F5596" s="21" t="s">
        <v>8200</v>
      </c>
      <c r="G5596" s="21">
        <v>2020.0</v>
      </c>
      <c r="H5596" s="26">
        <v>44037.0</v>
      </c>
      <c r="I5596" s="21" t="s">
        <v>31197</v>
      </c>
      <c r="J5596" s="21"/>
      <c r="K5596" s="21" t="s">
        <v>31198</v>
      </c>
      <c r="L5596" s="21" t="str">
        <f>IF(ISNUMBER(VLOOKUP(A5596,EXCL,1,FALSE)),"Excluido",IF(ISNUMBER(VLOOKUP(A5596,POST,1,FALSE)),"PostAlerta",IF(ISNUMBER(VLOOKUP(A5596,PRE,1,FALSE)),"PreAlerta","")))</f>
        <v>PostAlerta</v>
      </c>
      <c r="M5596" s="21" t="str">
        <f>IF(ISNUMBER(A5596),(IF(ISNUMBER(VLOOKUP(A5596,KEYWORDS,1,FALSE)),"C/PalabrasClaves","S/PalabrasClaves")),"")</f>
        <v>S/PalabrasClaves</v>
      </c>
      <c r="N5596" s="21" t="str">
        <f t="shared" si="19"/>
        <v/>
      </c>
      <c r="O5596" s="21"/>
      <c r="P5596" s="21" t="s">
        <v>31199</v>
      </c>
      <c r="Q5596" s="21"/>
      <c r="R5596" s="21" t="str">
        <f>LEFT('2012-2022'!$P5596,4)</f>
        <v>2020</v>
      </c>
      <c r="S5596" s="21" t="s">
        <v>63</v>
      </c>
      <c r="T5596" s="21"/>
      <c r="U5596" s="21"/>
      <c r="V5596" s="21"/>
      <c r="W5596" s="27"/>
      <c r="X5596" s="27"/>
      <c r="Y5596" s="28"/>
    </row>
    <row r="5597" ht="15.75" customHeight="1">
      <c r="A5597" s="21">
        <v>3.2635864E7</v>
      </c>
      <c r="B5597" s="21" t="s">
        <v>31200</v>
      </c>
      <c r="C5597" s="21" t="s">
        <v>31201</v>
      </c>
      <c r="D5597" s="21" t="s">
        <v>31202</v>
      </c>
      <c r="E5597" s="21" t="s">
        <v>31203</v>
      </c>
      <c r="F5597" s="21" t="s">
        <v>796</v>
      </c>
      <c r="G5597" s="21">
        <v>2020.0</v>
      </c>
      <c r="H5597" s="26">
        <v>44021.0</v>
      </c>
      <c r="I5597" s="21" t="s">
        <v>31204</v>
      </c>
      <c r="J5597" s="21"/>
      <c r="K5597" s="21" t="s">
        <v>31205</v>
      </c>
      <c r="L5597" s="21" t="str">
        <f>IF(ISNUMBER(VLOOKUP(A5597,EXCL,1,FALSE)),"Excluido",IF(ISNUMBER(VLOOKUP(A5597,POST,1,FALSE)),"PostAlerta",IF(ISNUMBER(VLOOKUP(A5597,PRE,1,FALSE)),"PreAlerta","")))</f>
        <v>PostAlerta</v>
      </c>
      <c r="M5597" s="21" t="str">
        <f>IF(ISNUMBER(A5597),(IF(ISNUMBER(VLOOKUP(A5597,KEYWORDS,1,FALSE)),"C/PalabrasClaves","S/PalabrasClaves")),"")</f>
        <v>S/PalabrasClaves</v>
      </c>
      <c r="N5597" s="21" t="str">
        <f t="shared" si="19"/>
        <v/>
      </c>
      <c r="O5597" s="21"/>
      <c r="P5597" s="21" t="s">
        <v>31206</v>
      </c>
      <c r="Q5597" s="21"/>
      <c r="R5597" s="21" t="str">
        <f>LEFT('2012-2022'!$P5597,4)</f>
        <v>2020</v>
      </c>
      <c r="S5597" s="21" t="s">
        <v>63</v>
      </c>
      <c r="T5597" s="21"/>
      <c r="U5597" s="21"/>
      <c r="V5597" s="21"/>
      <c r="W5597" s="27"/>
      <c r="X5597" s="27"/>
      <c r="Y5597" s="12"/>
    </row>
    <row r="5598" ht="15.75" customHeight="1">
      <c r="A5598" s="21">
        <v>3.2639986E7</v>
      </c>
      <c r="B5598" s="21" t="s">
        <v>31207</v>
      </c>
      <c r="C5598" s="21" t="s">
        <v>31208</v>
      </c>
      <c r="D5598" s="21" t="s">
        <v>31209</v>
      </c>
      <c r="E5598" s="21" t="s">
        <v>31210</v>
      </c>
      <c r="F5598" s="21" t="s">
        <v>1789</v>
      </c>
      <c r="G5598" s="21">
        <v>2020.0</v>
      </c>
      <c r="H5598" s="26">
        <v>44021.0</v>
      </c>
      <c r="I5598" s="21" t="s">
        <v>31211</v>
      </c>
      <c r="J5598" s="21"/>
      <c r="K5598" s="21" t="s">
        <v>31212</v>
      </c>
      <c r="L5598" s="21" t="str">
        <f>IF(ISNUMBER(VLOOKUP(A5598,EXCL,1,FALSE)),"Excluido",IF(ISNUMBER(VLOOKUP(A5598,POST,1,FALSE)),"PostAlerta",IF(ISNUMBER(VLOOKUP(A5598,PRE,1,FALSE)),"PreAlerta","")))</f>
        <v>PostAlerta</v>
      </c>
      <c r="M5598" s="21" t="str">
        <f>IF(ISNUMBER(A5598),(IF(ISNUMBER(VLOOKUP(A5598,KEYWORDS,1,FALSE)),"C/PalabrasClaves","S/PalabrasClaves")),"")</f>
        <v>C/PalabrasClaves</v>
      </c>
      <c r="N5598" s="21" t="str">
        <f t="shared" si="19"/>
        <v>4) Nuevos tratamientos</v>
      </c>
      <c r="O5598" s="21"/>
      <c r="P5598" s="21" t="s">
        <v>31206</v>
      </c>
      <c r="Q5598" s="21"/>
      <c r="R5598" s="21" t="str">
        <f>LEFT('2012-2022'!$P5598,4)</f>
        <v>2020</v>
      </c>
      <c r="S5598" s="21" t="s">
        <v>63</v>
      </c>
      <c r="T5598" s="21"/>
      <c r="U5598" s="21"/>
      <c r="V5598" s="21"/>
      <c r="W5598" s="27"/>
      <c r="X5598" s="27"/>
      <c r="Y5598" s="28"/>
    </row>
    <row r="5599" ht="15.75" customHeight="1">
      <c r="A5599" s="21">
        <v>3.2640994E7</v>
      </c>
      <c r="B5599" s="21" t="s">
        <v>31213</v>
      </c>
      <c r="C5599" s="21" t="s">
        <v>31214</v>
      </c>
      <c r="D5599" s="21" t="s">
        <v>31215</v>
      </c>
      <c r="E5599" s="21" t="s">
        <v>31216</v>
      </c>
      <c r="F5599" s="21" t="s">
        <v>605</v>
      </c>
      <c r="G5599" s="21">
        <v>2020.0</v>
      </c>
      <c r="H5599" s="26">
        <v>44022.0</v>
      </c>
      <c r="I5599" s="21" t="s">
        <v>31217</v>
      </c>
      <c r="J5599" s="21"/>
      <c r="K5599" s="21" t="s">
        <v>31218</v>
      </c>
      <c r="L5599" s="21" t="str">
        <f>IF(ISNUMBER(VLOOKUP(A5599,EXCL,1,FALSE)),"Excluido",IF(ISNUMBER(VLOOKUP(A5599,POST,1,FALSE)),"PostAlerta",IF(ISNUMBER(VLOOKUP(A5599,PRE,1,FALSE)),"PreAlerta","")))</f>
        <v>PostAlerta</v>
      </c>
      <c r="M5599" s="21" t="str">
        <f>IF(ISNUMBER(A5599),(IF(ISNUMBER(VLOOKUP(A5599,KEYWORDS,1,FALSE)),"C/PalabrasClaves","S/PalabrasClaves")),"")</f>
        <v>S/PalabrasClaves</v>
      </c>
      <c r="N5599" s="21" t="str">
        <f t="shared" si="19"/>
        <v/>
      </c>
      <c r="O5599" s="21"/>
      <c r="P5599" s="21" t="s">
        <v>31206</v>
      </c>
      <c r="Q5599" s="21"/>
      <c r="R5599" s="21" t="str">
        <f>LEFT('2012-2022'!$P5599,4)</f>
        <v>2020</v>
      </c>
      <c r="S5599" s="21" t="s">
        <v>63</v>
      </c>
      <c r="T5599" s="21"/>
      <c r="U5599" s="21"/>
      <c r="V5599" s="21"/>
      <c r="W5599" s="27"/>
      <c r="X5599" s="27"/>
      <c r="Y5599" s="12"/>
    </row>
    <row r="5600" ht="15.75" customHeight="1">
      <c r="A5600" s="21">
        <v>3.2641039E7</v>
      </c>
      <c r="B5600" s="21" t="s">
        <v>31219</v>
      </c>
      <c r="C5600" s="21" t="s">
        <v>31220</v>
      </c>
      <c r="D5600" s="21" t="s">
        <v>31221</v>
      </c>
      <c r="E5600" s="21" t="s">
        <v>31222</v>
      </c>
      <c r="F5600" s="21" t="s">
        <v>27779</v>
      </c>
      <c r="G5600" s="21">
        <v>2020.0</v>
      </c>
      <c r="H5600" s="26">
        <v>44022.0</v>
      </c>
      <c r="I5600" s="21" t="s">
        <v>31223</v>
      </c>
      <c r="J5600" s="21"/>
      <c r="K5600" s="21" t="s">
        <v>31224</v>
      </c>
      <c r="L5600" s="21" t="str">
        <f>IF(ISNUMBER(VLOOKUP(A5600,EXCL,1,FALSE)),"Excluido",IF(ISNUMBER(VLOOKUP(A5600,POST,1,FALSE)),"PostAlerta",IF(ISNUMBER(VLOOKUP(A5600,PRE,1,FALSE)),"PreAlerta","")))</f>
        <v>PostAlerta</v>
      </c>
      <c r="M5600" s="21" t="str">
        <f>IF(ISNUMBER(A5600),(IF(ISNUMBER(VLOOKUP(A5600,KEYWORDS,1,FALSE)),"C/PalabrasClaves","S/PalabrasClaves")),"")</f>
        <v>S/PalabrasClaves</v>
      </c>
      <c r="N5600" s="21" t="str">
        <f t="shared" si="19"/>
        <v/>
      </c>
      <c r="O5600" s="21"/>
      <c r="P5600" s="21" t="s">
        <v>31225</v>
      </c>
      <c r="Q5600" s="21"/>
      <c r="R5600" s="21" t="str">
        <f>LEFT('2012-2022'!$P5600,4)</f>
        <v>2020</v>
      </c>
      <c r="S5600" s="21" t="s">
        <v>63</v>
      </c>
      <c r="T5600" s="21"/>
      <c r="U5600" s="21"/>
      <c r="V5600" s="21"/>
      <c r="W5600" s="27"/>
      <c r="X5600" s="27"/>
      <c r="Y5600" s="28"/>
    </row>
    <row r="5601" ht="15.75" customHeight="1">
      <c r="A5601" s="21">
        <v>3.2418944E7</v>
      </c>
      <c r="B5601" s="21" t="s">
        <v>31226</v>
      </c>
      <c r="C5601" s="21" t="s">
        <v>31227</v>
      </c>
      <c r="D5601" s="21" t="s">
        <v>31228</v>
      </c>
      <c r="E5601" s="21" t="s">
        <v>26672</v>
      </c>
      <c r="F5601" s="21" t="s">
        <v>909</v>
      </c>
      <c r="G5601" s="21">
        <v>2020.0</v>
      </c>
      <c r="H5601" s="26">
        <v>43970.0</v>
      </c>
      <c r="I5601" s="21" t="s">
        <v>31229</v>
      </c>
      <c r="J5601" s="21"/>
      <c r="K5601" s="21" t="s">
        <v>31230</v>
      </c>
      <c r="L5601" s="21" t="str">
        <f>IF(ISNUMBER(VLOOKUP(A5601,EXCL,1,FALSE)),"Excluido",IF(ISNUMBER(VLOOKUP(A5601,POST,1,FALSE)),"PostAlerta",IF(ISNUMBER(VLOOKUP(A5601,PRE,1,FALSE)),"PreAlerta","")))</f>
        <v>PostAlerta</v>
      </c>
      <c r="M5601" s="21" t="str">
        <f>IF(ISNUMBER(A5601),(IF(ISNUMBER(VLOOKUP(A5601,KEYWORDS,1,FALSE)),"C/PalabrasClaves","S/PalabrasClaves")),"")</f>
        <v>S/PalabrasClaves</v>
      </c>
      <c r="N5601" s="21" t="str">
        <f t="shared" si="19"/>
        <v/>
      </c>
      <c r="O5601" s="21"/>
      <c r="P5601" s="21" t="s">
        <v>31231</v>
      </c>
      <c r="Q5601" s="21"/>
      <c r="R5601" s="21" t="str">
        <f>LEFT('2012-2022'!$P5601,4)</f>
        <v>2020</v>
      </c>
      <c r="S5601" s="21" t="s">
        <v>63</v>
      </c>
      <c r="T5601" s="21"/>
      <c r="U5601" s="21"/>
      <c r="V5601" s="21"/>
      <c r="W5601" s="27"/>
      <c r="X5601" s="27"/>
      <c r="Y5601" s="12"/>
    </row>
    <row r="5602" ht="15.75" customHeight="1">
      <c r="A5602" s="21">
        <v>3.2787418E7</v>
      </c>
      <c r="B5602" s="21" t="s">
        <v>31232</v>
      </c>
      <c r="C5602" s="21" t="s">
        <v>31233</v>
      </c>
      <c r="D5602" s="21" t="s">
        <v>31234</v>
      </c>
      <c r="E5602" s="21" t="s">
        <v>31235</v>
      </c>
      <c r="F5602" s="21" t="s">
        <v>8405</v>
      </c>
      <c r="G5602" s="21">
        <v>2020.0</v>
      </c>
      <c r="H5602" s="26">
        <v>44057.0</v>
      </c>
      <c r="I5602" s="21" t="s">
        <v>31236</v>
      </c>
      <c r="J5602" s="21"/>
      <c r="K5602" s="21" t="s">
        <v>31237</v>
      </c>
      <c r="L5602" s="21" t="str">
        <f>IF(ISNUMBER(VLOOKUP(A5602,EXCL,1,FALSE)),"Excluido",IF(ISNUMBER(VLOOKUP(A5602,POST,1,FALSE)),"PostAlerta",IF(ISNUMBER(VLOOKUP(A5602,PRE,1,FALSE)),"PreAlerta","")))</f>
        <v>PostAlerta</v>
      </c>
      <c r="M5602" s="21" t="str">
        <f>IF(ISNUMBER(A5602),(IF(ISNUMBER(VLOOKUP(A5602,KEYWORDS,1,FALSE)),"C/PalabrasClaves","S/PalabrasClaves")),"")</f>
        <v>S/PalabrasClaves</v>
      </c>
      <c r="N5602" s="21" t="str">
        <f t="shared" si="19"/>
        <v/>
      </c>
      <c r="O5602" s="21"/>
      <c r="P5602" s="21" t="s">
        <v>31238</v>
      </c>
      <c r="Q5602" s="21"/>
      <c r="R5602" s="21" t="str">
        <f>LEFT('2012-2022'!$P5602,4)</f>
        <v>2020</v>
      </c>
      <c r="S5602" s="21" t="s">
        <v>63</v>
      </c>
      <c r="T5602" s="21"/>
      <c r="U5602" s="21"/>
      <c r="V5602" s="21"/>
      <c r="W5602" s="27"/>
      <c r="X5602" s="27"/>
      <c r="Y5602" s="28"/>
    </row>
    <row r="5603" ht="15.75" customHeight="1">
      <c r="A5603" s="21">
        <v>3.2665019E7</v>
      </c>
      <c r="B5603" s="21" t="s">
        <v>31239</v>
      </c>
      <c r="C5603" s="21" t="s">
        <v>31240</v>
      </c>
      <c r="D5603" s="21" t="s">
        <v>31241</v>
      </c>
      <c r="E5603" s="21" t="s">
        <v>6394</v>
      </c>
      <c r="F5603" s="21" t="s">
        <v>332</v>
      </c>
      <c r="G5603" s="21">
        <v>2020.0</v>
      </c>
      <c r="H5603" s="26">
        <v>44028.0</v>
      </c>
      <c r="I5603" s="21" t="s">
        <v>31242</v>
      </c>
      <c r="J5603" s="21"/>
      <c r="K5603" s="21" t="s">
        <v>31243</v>
      </c>
      <c r="L5603" s="21" t="str">
        <f>IF(ISNUMBER(VLOOKUP(A5603,EXCL,1,FALSE)),"Excluido",IF(ISNUMBER(VLOOKUP(A5603,POST,1,FALSE)),"PostAlerta",IF(ISNUMBER(VLOOKUP(A5603,PRE,1,FALSE)),"PreAlerta","")))</f>
        <v>PostAlerta</v>
      </c>
      <c r="M5603" s="21" t="str">
        <f>IF(ISNUMBER(A5603),(IF(ISNUMBER(VLOOKUP(A5603,KEYWORDS,1,FALSE)),"C/PalabrasClaves","S/PalabrasClaves")),"")</f>
        <v>S/PalabrasClaves</v>
      </c>
      <c r="N5603" s="21" t="str">
        <f t="shared" si="19"/>
        <v/>
      </c>
      <c r="O5603" s="21"/>
      <c r="P5603" s="21" t="s">
        <v>31244</v>
      </c>
      <c r="Q5603" s="21"/>
      <c r="R5603" s="21" t="str">
        <f>LEFT('2012-2022'!$P5603,4)</f>
        <v>2020</v>
      </c>
      <c r="S5603" s="21" t="s">
        <v>63</v>
      </c>
      <c r="T5603" s="21"/>
      <c r="U5603" s="21"/>
      <c r="V5603" s="21"/>
      <c r="W5603" s="27"/>
      <c r="X5603" s="27"/>
      <c r="Y5603" s="12"/>
    </row>
    <row r="5604" ht="15.75" customHeight="1">
      <c r="A5604" s="21">
        <v>3.2695906E7</v>
      </c>
      <c r="B5604" s="21" t="s">
        <v>31245</v>
      </c>
      <c r="C5604" s="21" t="s">
        <v>31246</v>
      </c>
      <c r="D5604" s="21" t="s">
        <v>31247</v>
      </c>
      <c r="E5604" s="21" t="s">
        <v>31248</v>
      </c>
      <c r="F5604" s="21" t="s">
        <v>25596</v>
      </c>
      <c r="G5604" s="21">
        <v>2020.0</v>
      </c>
      <c r="H5604" s="26">
        <v>44035.0</v>
      </c>
      <c r="I5604" s="21" t="s">
        <v>31249</v>
      </c>
      <c r="J5604" s="21"/>
      <c r="K5604" s="21" t="s">
        <v>31250</v>
      </c>
      <c r="L5604" s="21" t="str">
        <f>IF(ISNUMBER(VLOOKUP(A5604,EXCL,1,FALSE)),"Excluido",IF(ISNUMBER(VLOOKUP(A5604,POST,1,FALSE)),"PostAlerta",IF(ISNUMBER(VLOOKUP(A5604,PRE,1,FALSE)),"PreAlerta","")))</f>
        <v>PostAlerta</v>
      </c>
      <c r="M5604" s="21" t="str">
        <f>IF(ISNUMBER(A5604),(IF(ISNUMBER(VLOOKUP(A5604,KEYWORDS,1,FALSE)),"C/PalabrasClaves","S/PalabrasClaves")),"")</f>
        <v>S/PalabrasClaves</v>
      </c>
      <c r="N5604" s="21" t="str">
        <f t="shared" si="19"/>
        <v/>
      </c>
      <c r="O5604" s="21"/>
      <c r="P5604" s="21" t="s">
        <v>31251</v>
      </c>
      <c r="Q5604" s="21"/>
      <c r="R5604" s="21" t="str">
        <f>LEFT('2012-2022'!$P5604,4)</f>
        <v>2020</v>
      </c>
      <c r="S5604" s="21" t="s">
        <v>63</v>
      </c>
      <c r="T5604" s="21"/>
      <c r="U5604" s="21"/>
      <c r="V5604" s="21"/>
      <c r="W5604" s="27"/>
      <c r="X5604" s="27"/>
      <c r="Y5604" s="28"/>
    </row>
    <row r="5605" ht="15.75" customHeight="1">
      <c r="A5605" s="21">
        <v>3.2708808E7</v>
      </c>
      <c r="B5605" s="21" t="s">
        <v>31252</v>
      </c>
      <c r="C5605" s="21" t="s">
        <v>31253</v>
      </c>
      <c r="D5605" s="21" t="s">
        <v>31254</v>
      </c>
      <c r="E5605" s="21" t="s">
        <v>14216</v>
      </c>
      <c r="F5605" s="21" t="s">
        <v>25799</v>
      </c>
      <c r="G5605" s="21">
        <v>2020.0</v>
      </c>
      <c r="H5605" s="26">
        <v>44038.0</v>
      </c>
      <c r="I5605" s="21" t="s">
        <v>31255</v>
      </c>
      <c r="J5605" s="21"/>
      <c r="K5605" s="21" t="s">
        <v>31256</v>
      </c>
      <c r="L5605" s="21" t="str">
        <f>IF(ISNUMBER(VLOOKUP(A5605,EXCL,1,FALSE)),"Excluido",IF(ISNUMBER(VLOOKUP(A5605,POST,1,FALSE)),"PostAlerta",IF(ISNUMBER(VLOOKUP(A5605,PRE,1,FALSE)),"PreAlerta","")))</f>
        <v>Excluido</v>
      </c>
      <c r="M5605" s="21" t="str">
        <f>IF(ISNUMBER(A5605),(IF(ISNUMBER(VLOOKUP(A5605,KEYWORDS,1,FALSE)),"C/PalabrasClaves","S/PalabrasClaves")),"")</f>
        <v>S/PalabrasClaves</v>
      </c>
      <c r="N5605" s="21" t="str">
        <f t="shared" si="19"/>
        <v/>
      </c>
      <c r="O5605" s="21"/>
      <c r="P5605" s="21" t="s">
        <v>31257</v>
      </c>
      <c r="Q5605" s="21"/>
      <c r="R5605" s="21" t="str">
        <f>LEFT('2012-2022'!$P5605,4)</f>
        <v>2020</v>
      </c>
      <c r="S5605" s="21" t="s">
        <v>63</v>
      </c>
      <c r="T5605" s="21"/>
      <c r="U5605" s="21"/>
      <c r="V5605" s="21"/>
      <c r="W5605" s="27"/>
      <c r="X5605" s="27"/>
      <c r="Y5605" s="12"/>
    </row>
    <row r="5606" ht="15.75" customHeight="1">
      <c r="A5606" s="21">
        <v>3.2682398E7</v>
      </c>
      <c r="B5606" s="21" t="s">
        <v>31258</v>
      </c>
      <c r="C5606" s="21" t="s">
        <v>31259</v>
      </c>
      <c r="D5606" s="21" t="s">
        <v>31260</v>
      </c>
      <c r="E5606" s="21" t="s">
        <v>8217</v>
      </c>
      <c r="F5606" s="21" t="s">
        <v>368</v>
      </c>
      <c r="G5606" s="21">
        <v>2020.0</v>
      </c>
      <c r="H5606" s="26">
        <v>44032.0</v>
      </c>
      <c r="I5606" s="21" t="s">
        <v>31261</v>
      </c>
      <c r="J5606" s="21"/>
      <c r="K5606" s="21" t="s">
        <v>31262</v>
      </c>
      <c r="L5606" s="21" t="str">
        <f>IF(ISNUMBER(VLOOKUP(A5606,EXCL,1,FALSE)),"Excluido",IF(ISNUMBER(VLOOKUP(A5606,POST,1,FALSE)),"PostAlerta",IF(ISNUMBER(VLOOKUP(A5606,PRE,1,FALSE)),"PreAlerta","")))</f>
        <v>PostAlerta</v>
      </c>
      <c r="M5606" s="21" t="str">
        <f>IF(ISNUMBER(A5606),(IF(ISNUMBER(VLOOKUP(A5606,KEYWORDS,1,FALSE)),"C/PalabrasClaves","S/PalabrasClaves")),"")</f>
        <v>S/PalabrasClaves</v>
      </c>
      <c r="N5606" s="21" t="str">
        <f t="shared" si="19"/>
        <v/>
      </c>
      <c r="O5606" s="21"/>
      <c r="P5606" s="21" t="s">
        <v>31263</v>
      </c>
      <c r="Q5606" s="21"/>
      <c r="R5606" s="21" t="str">
        <f>LEFT('2012-2022'!$P5606,4)</f>
        <v>2020</v>
      </c>
      <c r="S5606" s="21" t="s">
        <v>63</v>
      </c>
      <c r="T5606" s="21"/>
      <c r="U5606" s="21"/>
      <c r="V5606" s="21"/>
      <c r="W5606" s="27"/>
      <c r="X5606" s="27"/>
      <c r="Y5606" s="28"/>
    </row>
    <row r="5607" ht="15.75" customHeight="1">
      <c r="A5607" s="21">
        <v>3.2686735E7</v>
      </c>
      <c r="B5607" s="21" t="s">
        <v>31264</v>
      </c>
      <c r="C5607" s="21" t="s">
        <v>31265</v>
      </c>
      <c r="D5607" s="21" t="s">
        <v>31266</v>
      </c>
      <c r="E5607" s="21" t="s">
        <v>31267</v>
      </c>
      <c r="F5607" s="21" t="s">
        <v>5609</v>
      </c>
      <c r="G5607" s="21">
        <v>2020.0</v>
      </c>
      <c r="H5607" s="26">
        <v>44033.0</v>
      </c>
      <c r="I5607" s="21" t="s">
        <v>31268</v>
      </c>
      <c r="J5607" s="21"/>
      <c r="K5607" s="21" t="s">
        <v>31269</v>
      </c>
      <c r="L5607" s="21" t="str">
        <f>IF(ISNUMBER(VLOOKUP(A5607,EXCL,1,FALSE)),"Excluido",IF(ISNUMBER(VLOOKUP(A5607,POST,1,FALSE)),"PostAlerta",IF(ISNUMBER(VLOOKUP(A5607,PRE,1,FALSE)),"PreAlerta","")))</f>
        <v>PostAlerta</v>
      </c>
      <c r="M5607" s="21" t="str">
        <f>IF(ISNUMBER(A5607),(IF(ISNUMBER(VLOOKUP(A5607,KEYWORDS,1,FALSE)),"C/PalabrasClaves","S/PalabrasClaves")),"")</f>
        <v>S/PalabrasClaves</v>
      </c>
      <c r="N5607" s="21" t="str">
        <f t="shared" si="19"/>
        <v/>
      </c>
      <c r="O5607" s="21"/>
      <c r="P5607" s="21" t="s">
        <v>31270</v>
      </c>
      <c r="Q5607" s="21"/>
      <c r="R5607" s="21" t="str">
        <f>LEFT('2012-2022'!$P5607,4)</f>
        <v>2020</v>
      </c>
      <c r="S5607" s="21" t="s">
        <v>63</v>
      </c>
      <c r="T5607" s="21"/>
      <c r="U5607" s="21"/>
      <c r="V5607" s="21"/>
      <c r="W5607" s="27"/>
      <c r="X5607" s="27"/>
      <c r="Y5607" s="12"/>
    </row>
    <row r="5608" ht="15.75" customHeight="1">
      <c r="A5608" s="21">
        <v>3.26875E7</v>
      </c>
      <c r="B5608" s="21" t="s">
        <v>31271</v>
      </c>
      <c r="C5608" s="21" t="s">
        <v>31272</v>
      </c>
      <c r="D5608" s="21" t="s">
        <v>31273</v>
      </c>
      <c r="E5608" s="21" t="s">
        <v>31274</v>
      </c>
      <c r="F5608" s="21" t="s">
        <v>2810</v>
      </c>
      <c r="G5608" s="21">
        <v>2020.0</v>
      </c>
      <c r="H5608" s="26">
        <v>44033.0</v>
      </c>
      <c r="I5608" s="21" t="s">
        <v>31275</v>
      </c>
      <c r="J5608" s="21"/>
      <c r="K5608" s="21" t="s">
        <v>31276</v>
      </c>
      <c r="L5608" s="21" t="str">
        <f>IF(ISNUMBER(VLOOKUP(A5608,EXCL,1,FALSE)),"Excluido",IF(ISNUMBER(VLOOKUP(A5608,POST,1,FALSE)),"PostAlerta",IF(ISNUMBER(VLOOKUP(A5608,PRE,1,FALSE)),"PreAlerta","")))</f>
        <v>PostAlerta</v>
      </c>
      <c r="M5608" s="21" t="str">
        <f>IF(ISNUMBER(A5608),(IF(ISNUMBER(VLOOKUP(A5608,KEYWORDS,1,FALSE)),"C/PalabrasClaves","S/PalabrasClaves")),"")</f>
        <v>S/PalabrasClaves</v>
      </c>
      <c r="N5608" s="21" t="str">
        <f t="shared" si="19"/>
        <v/>
      </c>
      <c r="O5608" s="21"/>
      <c r="P5608" s="21" t="s">
        <v>31270</v>
      </c>
      <c r="Q5608" s="21"/>
      <c r="R5608" s="21" t="str">
        <f>LEFT('2012-2022'!$P5608,4)</f>
        <v>2020</v>
      </c>
      <c r="S5608" s="21" t="s">
        <v>63</v>
      </c>
      <c r="T5608" s="21"/>
      <c r="U5608" s="21"/>
      <c r="V5608" s="21"/>
      <c r="W5608" s="27"/>
      <c r="X5608" s="27"/>
      <c r="Y5608" s="28"/>
    </row>
    <row r="5609" ht="15.75" customHeight="1">
      <c r="A5609" s="21">
        <v>3.2690078E7</v>
      </c>
      <c r="B5609" s="21" t="s">
        <v>31277</v>
      </c>
      <c r="C5609" s="21" t="s">
        <v>31278</v>
      </c>
      <c r="D5609" s="21" t="s">
        <v>31279</v>
      </c>
      <c r="E5609" s="21" t="s">
        <v>31280</v>
      </c>
      <c r="F5609" s="21" t="s">
        <v>332</v>
      </c>
      <c r="G5609" s="21">
        <v>2020.0</v>
      </c>
      <c r="H5609" s="26">
        <v>44034.0</v>
      </c>
      <c r="I5609" s="21" t="s">
        <v>31281</v>
      </c>
      <c r="J5609" s="21"/>
      <c r="K5609" s="21" t="s">
        <v>31282</v>
      </c>
      <c r="L5609" s="21" t="str">
        <f>IF(ISNUMBER(VLOOKUP(A5609,EXCL,1,FALSE)),"Excluido",IF(ISNUMBER(VLOOKUP(A5609,POST,1,FALSE)),"PostAlerta",IF(ISNUMBER(VLOOKUP(A5609,PRE,1,FALSE)),"PreAlerta","")))</f>
        <v>PostAlerta</v>
      </c>
      <c r="M5609" s="21" t="str">
        <f>IF(ISNUMBER(A5609),(IF(ISNUMBER(VLOOKUP(A5609,KEYWORDS,1,FALSE)),"C/PalabrasClaves","S/PalabrasClaves")),"")</f>
        <v>S/PalabrasClaves</v>
      </c>
      <c r="N5609" s="21" t="str">
        <f t="shared" si="19"/>
        <v/>
      </c>
      <c r="O5609" s="21"/>
      <c r="P5609" s="21" t="s">
        <v>31270</v>
      </c>
      <c r="Q5609" s="21"/>
      <c r="R5609" s="21" t="str">
        <f>LEFT('2012-2022'!$P5609,4)</f>
        <v>2020</v>
      </c>
      <c r="S5609" s="21" t="s">
        <v>63</v>
      </c>
      <c r="T5609" s="21"/>
      <c r="U5609" s="21"/>
      <c r="V5609" s="21"/>
      <c r="W5609" s="27"/>
      <c r="X5609" s="27"/>
      <c r="Y5609" s="12"/>
    </row>
    <row r="5610" ht="15.75" customHeight="1">
      <c r="A5610" s="21">
        <v>3.2694524E7</v>
      </c>
      <c r="B5610" s="21" t="s">
        <v>31283</v>
      </c>
      <c r="C5610" s="21" t="s">
        <v>31284</v>
      </c>
      <c r="D5610" s="21" t="s">
        <v>31285</v>
      </c>
      <c r="E5610" s="21" t="s">
        <v>31286</v>
      </c>
      <c r="F5610" s="21" t="s">
        <v>5609</v>
      </c>
      <c r="G5610" s="21">
        <v>2020.0</v>
      </c>
      <c r="H5610" s="26">
        <v>44035.0</v>
      </c>
      <c r="I5610" s="21" t="s">
        <v>31287</v>
      </c>
      <c r="J5610" s="21"/>
      <c r="K5610" s="21" t="s">
        <v>31288</v>
      </c>
      <c r="L5610" s="21" t="str">
        <f>IF(ISNUMBER(VLOOKUP(A5610,EXCL,1,FALSE)),"Excluido",IF(ISNUMBER(VLOOKUP(A5610,POST,1,FALSE)),"PostAlerta",IF(ISNUMBER(VLOOKUP(A5610,PRE,1,FALSE)),"PreAlerta","")))</f>
        <v>PostAlerta</v>
      </c>
      <c r="M5610" s="21" t="str">
        <f>IF(ISNUMBER(A5610),(IF(ISNUMBER(VLOOKUP(A5610,KEYWORDS,1,FALSE)),"C/PalabrasClaves","S/PalabrasClaves")),"")</f>
        <v>S/PalabrasClaves</v>
      </c>
      <c r="N5610" s="21" t="str">
        <f t="shared" si="19"/>
        <v/>
      </c>
      <c r="O5610" s="21"/>
      <c r="P5610" s="21" t="s">
        <v>31289</v>
      </c>
      <c r="Q5610" s="21"/>
      <c r="R5610" s="21" t="str">
        <f>LEFT('2012-2022'!$P5610,4)</f>
        <v>2020</v>
      </c>
      <c r="S5610" s="21" t="s">
        <v>63</v>
      </c>
      <c r="T5610" s="21"/>
      <c r="U5610" s="21"/>
      <c r="V5610" s="21"/>
      <c r="W5610" s="27"/>
      <c r="X5610" s="27"/>
      <c r="Y5610" s="28"/>
    </row>
    <row r="5611" ht="15.75" customHeight="1">
      <c r="A5611" s="21">
        <v>3.2722516E7</v>
      </c>
      <c r="B5611" s="21" t="s">
        <v>31290</v>
      </c>
      <c r="C5611" s="21" t="s">
        <v>31291</v>
      </c>
      <c r="D5611" s="21" t="s">
        <v>31292</v>
      </c>
      <c r="E5611" s="21" t="s">
        <v>28198</v>
      </c>
      <c r="F5611" s="21" t="s">
        <v>25799</v>
      </c>
      <c r="G5611" s="21">
        <v>2020.0</v>
      </c>
      <c r="H5611" s="26">
        <v>44042.0</v>
      </c>
      <c r="I5611" s="21" t="s">
        <v>31293</v>
      </c>
      <c r="J5611" s="21"/>
      <c r="K5611" s="21" t="s">
        <v>31294</v>
      </c>
      <c r="L5611" s="21" t="str">
        <f>IF(ISNUMBER(VLOOKUP(A5611,EXCL,1,FALSE)),"Excluido",IF(ISNUMBER(VLOOKUP(A5611,POST,1,FALSE)),"PostAlerta",IF(ISNUMBER(VLOOKUP(A5611,PRE,1,FALSE)),"PreAlerta","")))</f>
        <v>Excluido</v>
      </c>
      <c r="M5611" s="21" t="str">
        <f>IF(ISNUMBER(A5611),(IF(ISNUMBER(VLOOKUP(A5611,KEYWORDS,1,FALSE)),"C/PalabrasClaves","S/PalabrasClaves")),"")</f>
        <v>S/PalabrasClaves</v>
      </c>
      <c r="N5611" s="21" t="str">
        <f t="shared" si="19"/>
        <v/>
      </c>
      <c r="O5611" s="21"/>
      <c r="P5611" s="21" t="s">
        <v>31295</v>
      </c>
      <c r="Q5611" s="21"/>
      <c r="R5611" s="21" t="str">
        <f>LEFT('2012-2022'!$P5611,4)</f>
        <v>2020</v>
      </c>
      <c r="S5611" s="21" t="s">
        <v>63</v>
      </c>
      <c r="T5611" s="21"/>
      <c r="U5611" s="21"/>
      <c r="V5611" s="21"/>
      <c r="W5611" s="27"/>
      <c r="X5611" s="27"/>
      <c r="Y5611" s="12"/>
    </row>
    <row r="5612" ht="15.75" customHeight="1">
      <c r="A5612" s="21">
        <v>3.2491177E7</v>
      </c>
      <c r="B5612" s="21" t="s">
        <v>31296</v>
      </c>
      <c r="C5612" s="21" t="s">
        <v>31297</v>
      </c>
      <c r="D5612" s="21" t="s">
        <v>31298</v>
      </c>
      <c r="E5612" s="21" t="s">
        <v>31299</v>
      </c>
      <c r="F5612" s="21" t="s">
        <v>394</v>
      </c>
      <c r="G5612" s="21">
        <v>2020.0</v>
      </c>
      <c r="H5612" s="26">
        <v>43986.0</v>
      </c>
      <c r="I5612" s="21" t="s">
        <v>31300</v>
      </c>
      <c r="J5612" s="21"/>
      <c r="K5612" s="21" t="s">
        <v>31301</v>
      </c>
      <c r="L5612" s="21" t="str">
        <f>IF(ISNUMBER(VLOOKUP(A5612,EXCL,1,FALSE)),"Excluido",IF(ISNUMBER(VLOOKUP(A5612,POST,1,FALSE)),"PostAlerta",IF(ISNUMBER(VLOOKUP(A5612,PRE,1,FALSE)),"PreAlerta","")))</f>
        <v>PostAlerta</v>
      </c>
      <c r="M5612" s="21" t="str">
        <f>IF(ISNUMBER(A5612),(IF(ISNUMBER(VLOOKUP(A5612,KEYWORDS,1,FALSE)),"C/PalabrasClaves","S/PalabrasClaves")),"")</f>
        <v>S/PalabrasClaves</v>
      </c>
      <c r="N5612" s="21" t="str">
        <f t="shared" si="19"/>
        <v/>
      </c>
      <c r="O5612" s="21"/>
      <c r="P5612" s="21" t="s">
        <v>31302</v>
      </c>
      <c r="Q5612" s="21"/>
      <c r="R5612" s="21" t="str">
        <f>LEFT('2012-2022'!$P5612,4)</f>
        <v>2020</v>
      </c>
      <c r="S5612" s="21" t="s">
        <v>63</v>
      </c>
      <c r="T5612" s="21"/>
      <c r="U5612" s="21"/>
      <c r="V5612" s="21"/>
      <c r="W5612" s="27"/>
      <c r="X5612" s="27"/>
      <c r="Y5612" s="28"/>
    </row>
    <row r="5613" ht="15.75" customHeight="1">
      <c r="A5613" s="21">
        <v>3.2723916E7</v>
      </c>
      <c r="B5613" s="21" t="s">
        <v>31303</v>
      </c>
      <c r="C5613" s="21" t="s">
        <v>31304</v>
      </c>
      <c r="D5613" s="21" t="s">
        <v>31305</v>
      </c>
      <c r="E5613" s="21" t="s">
        <v>6107</v>
      </c>
      <c r="F5613" s="21" t="s">
        <v>7946</v>
      </c>
      <c r="G5613" s="21">
        <v>2020.0</v>
      </c>
      <c r="H5613" s="26">
        <v>44042.0</v>
      </c>
      <c r="I5613" s="21" t="s">
        <v>31306</v>
      </c>
      <c r="J5613" s="21"/>
      <c r="K5613" s="21" t="s">
        <v>31307</v>
      </c>
      <c r="L5613" s="21" t="str">
        <f>IF(ISNUMBER(VLOOKUP(A5613,EXCL,1,FALSE)),"Excluido",IF(ISNUMBER(VLOOKUP(A5613,POST,1,FALSE)),"PostAlerta",IF(ISNUMBER(VLOOKUP(A5613,PRE,1,FALSE)),"PreAlerta","")))</f>
        <v>PostAlerta</v>
      </c>
      <c r="M5613" s="21" t="str">
        <f>IF(ISNUMBER(A5613),(IF(ISNUMBER(VLOOKUP(A5613,KEYWORDS,1,FALSE)),"C/PalabrasClaves","S/PalabrasClaves")),"")</f>
        <v>C/PalabrasClaves</v>
      </c>
      <c r="N5613" s="21" t="str">
        <f t="shared" si="19"/>
        <v/>
      </c>
      <c r="O5613" s="21"/>
      <c r="P5613" s="21" t="s">
        <v>31308</v>
      </c>
      <c r="Q5613" s="21"/>
      <c r="R5613" s="21" t="str">
        <f>LEFT('2012-2022'!$P5613,4)</f>
        <v>2020</v>
      </c>
      <c r="S5613" s="21" t="s">
        <v>63</v>
      </c>
      <c r="T5613" s="21"/>
      <c r="U5613" s="21"/>
      <c r="V5613" s="21"/>
      <c r="W5613" s="27"/>
      <c r="X5613" s="27"/>
      <c r="Y5613" s="12"/>
    </row>
    <row r="5614" ht="15.75" customHeight="1">
      <c r="A5614" s="21">
        <v>3.2724088E7</v>
      </c>
      <c r="B5614" s="21" t="s">
        <v>31309</v>
      </c>
      <c r="C5614" s="21" t="s">
        <v>31310</v>
      </c>
      <c r="D5614" s="21" t="s">
        <v>31311</v>
      </c>
      <c r="E5614" s="21" t="s">
        <v>31312</v>
      </c>
      <c r="F5614" s="21" t="s">
        <v>5609</v>
      </c>
      <c r="G5614" s="21">
        <v>2020.0</v>
      </c>
      <c r="H5614" s="26">
        <v>44042.0</v>
      </c>
      <c r="I5614" s="21" t="s">
        <v>31313</v>
      </c>
      <c r="J5614" s="21"/>
      <c r="K5614" s="21" t="s">
        <v>31314</v>
      </c>
      <c r="L5614" s="21" t="str">
        <f>IF(ISNUMBER(VLOOKUP(A5614,EXCL,1,FALSE)),"Excluido",IF(ISNUMBER(VLOOKUP(A5614,POST,1,FALSE)),"PostAlerta",IF(ISNUMBER(VLOOKUP(A5614,PRE,1,FALSE)),"PreAlerta","")))</f>
        <v>PostAlerta</v>
      </c>
      <c r="M5614" s="21" t="str">
        <f>IF(ISNUMBER(A5614),(IF(ISNUMBER(VLOOKUP(A5614,KEYWORDS,1,FALSE)),"C/PalabrasClaves","S/PalabrasClaves")),"")</f>
        <v>S/PalabrasClaves</v>
      </c>
      <c r="N5614" s="21" t="str">
        <f t="shared" si="19"/>
        <v/>
      </c>
      <c r="O5614" s="21"/>
      <c r="P5614" s="21" t="s">
        <v>31308</v>
      </c>
      <c r="Q5614" s="21"/>
      <c r="R5614" s="21" t="str">
        <f>LEFT('2012-2022'!$P5614,4)</f>
        <v>2020</v>
      </c>
      <c r="S5614" s="21" t="s">
        <v>63</v>
      </c>
      <c r="T5614" s="21"/>
      <c r="U5614" s="21"/>
      <c r="V5614" s="21"/>
      <c r="W5614" s="27"/>
      <c r="X5614" s="27"/>
      <c r="Y5614" s="28"/>
    </row>
    <row r="5615" ht="15.75" customHeight="1">
      <c r="A5615" s="21">
        <v>3.2760836E7</v>
      </c>
      <c r="B5615" s="21" t="s">
        <v>31315</v>
      </c>
      <c r="C5615" s="21" t="s">
        <v>31316</v>
      </c>
      <c r="D5615" s="21" t="s">
        <v>31317</v>
      </c>
      <c r="E5615" s="21" t="s">
        <v>14265</v>
      </c>
      <c r="F5615" s="21" t="s">
        <v>25596</v>
      </c>
      <c r="G5615" s="21">
        <v>2020.0</v>
      </c>
      <c r="H5615" s="26">
        <v>44051.0</v>
      </c>
      <c r="I5615" s="21" t="s">
        <v>31318</v>
      </c>
      <c r="J5615" s="21"/>
      <c r="K5615" s="21" t="s">
        <v>31319</v>
      </c>
      <c r="L5615" s="21" t="str">
        <f>IF(ISNUMBER(VLOOKUP(A5615,EXCL,1,FALSE)),"Excluido",IF(ISNUMBER(VLOOKUP(A5615,POST,1,FALSE)),"PostAlerta",IF(ISNUMBER(VLOOKUP(A5615,PRE,1,FALSE)),"PreAlerta","")))</f>
        <v>PostAlerta</v>
      </c>
      <c r="M5615" s="21" t="str">
        <f>IF(ISNUMBER(A5615),(IF(ISNUMBER(VLOOKUP(A5615,KEYWORDS,1,FALSE)),"C/PalabrasClaves","S/PalabrasClaves")),"")</f>
        <v>S/PalabrasClaves</v>
      </c>
      <c r="N5615" s="21" t="str">
        <f t="shared" si="19"/>
        <v/>
      </c>
      <c r="O5615" s="21"/>
      <c r="P5615" s="21" t="s">
        <v>31308</v>
      </c>
      <c r="Q5615" s="21"/>
      <c r="R5615" s="21" t="str">
        <f>LEFT('2012-2022'!$P5615,4)</f>
        <v>2020</v>
      </c>
      <c r="S5615" s="21" t="s">
        <v>63</v>
      </c>
      <c r="T5615" s="21"/>
      <c r="U5615" s="21"/>
      <c r="V5615" s="21"/>
      <c r="W5615" s="27"/>
      <c r="X5615" s="27"/>
      <c r="Y5615" s="12"/>
    </row>
    <row r="5616" ht="15.75" customHeight="1">
      <c r="A5616" s="21">
        <v>3.2726353E7</v>
      </c>
      <c r="B5616" s="21" t="s">
        <v>31320</v>
      </c>
      <c r="C5616" s="21" t="s">
        <v>31321</v>
      </c>
      <c r="D5616" s="21" t="s">
        <v>31322</v>
      </c>
      <c r="E5616" s="21" t="s">
        <v>20403</v>
      </c>
      <c r="F5616" s="21" t="s">
        <v>1789</v>
      </c>
      <c r="G5616" s="21">
        <v>2020.0</v>
      </c>
      <c r="H5616" s="26">
        <v>44042.0</v>
      </c>
      <c r="I5616" s="21" t="s">
        <v>31323</v>
      </c>
      <c r="J5616" s="21"/>
      <c r="K5616" s="21" t="s">
        <v>31324</v>
      </c>
      <c r="L5616" s="21" t="str">
        <f>IF(ISNUMBER(VLOOKUP(A5616,EXCL,1,FALSE)),"Excluido",IF(ISNUMBER(VLOOKUP(A5616,POST,1,FALSE)),"PostAlerta",IF(ISNUMBER(VLOOKUP(A5616,PRE,1,FALSE)),"PreAlerta","")))</f>
        <v>PostAlerta</v>
      </c>
      <c r="M5616" s="21" t="str">
        <f>IF(ISNUMBER(A5616),(IF(ISNUMBER(VLOOKUP(A5616,KEYWORDS,1,FALSE)),"C/PalabrasClaves","S/PalabrasClaves")),"")</f>
        <v>S/PalabrasClaves</v>
      </c>
      <c r="N5616" s="21" t="str">
        <f t="shared" si="19"/>
        <v/>
      </c>
      <c r="O5616" s="21"/>
      <c r="P5616" s="21" t="s">
        <v>31325</v>
      </c>
      <c r="Q5616" s="21"/>
      <c r="R5616" s="21" t="str">
        <f>LEFT('2012-2022'!$P5616,4)</f>
        <v>2020</v>
      </c>
      <c r="S5616" s="21" t="s">
        <v>63</v>
      </c>
      <c r="T5616" s="21"/>
      <c r="U5616" s="21"/>
      <c r="V5616" s="21"/>
      <c r="W5616" s="27"/>
      <c r="X5616" s="27"/>
      <c r="Y5616" s="28"/>
    </row>
    <row r="5617" ht="15.75" customHeight="1">
      <c r="A5617" s="21">
        <v>3.2727555E7</v>
      </c>
      <c r="B5617" s="21" t="s">
        <v>31326</v>
      </c>
      <c r="C5617" s="21" t="s">
        <v>31327</v>
      </c>
      <c r="D5617" s="21" t="s">
        <v>31328</v>
      </c>
      <c r="E5617" s="21" t="s">
        <v>31329</v>
      </c>
      <c r="F5617" s="21" t="s">
        <v>332</v>
      </c>
      <c r="G5617" s="21">
        <v>2020.0</v>
      </c>
      <c r="H5617" s="26">
        <v>44043.0</v>
      </c>
      <c r="I5617" s="21" t="s">
        <v>31330</v>
      </c>
      <c r="J5617" s="21"/>
      <c r="K5617" s="21" t="s">
        <v>31331</v>
      </c>
      <c r="L5617" s="21" t="str">
        <f>IF(ISNUMBER(VLOOKUP(A5617,EXCL,1,FALSE)),"Excluido",IF(ISNUMBER(VLOOKUP(A5617,POST,1,FALSE)),"PostAlerta",IF(ISNUMBER(VLOOKUP(A5617,PRE,1,FALSE)),"PreAlerta","")))</f>
        <v>PostAlerta</v>
      </c>
      <c r="M5617" s="21" t="str">
        <f>IF(ISNUMBER(A5617),(IF(ISNUMBER(VLOOKUP(A5617,KEYWORDS,1,FALSE)),"C/PalabrasClaves","S/PalabrasClaves")),"")</f>
        <v>S/PalabrasClaves</v>
      </c>
      <c r="N5617" s="21" t="str">
        <f t="shared" si="19"/>
        <v/>
      </c>
      <c r="O5617" s="21"/>
      <c r="P5617" s="21" t="s">
        <v>31325</v>
      </c>
      <c r="Q5617" s="21"/>
      <c r="R5617" s="21" t="str">
        <f>LEFT('2012-2022'!$P5617,4)</f>
        <v>2020</v>
      </c>
      <c r="S5617" s="21" t="s">
        <v>63</v>
      </c>
      <c r="T5617" s="21"/>
      <c r="U5617" s="21"/>
      <c r="V5617" s="21"/>
      <c r="W5617" s="27"/>
      <c r="X5617" s="27"/>
      <c r="Y5617" s="12"/>
    </row>
    <row r="5618" ht="15.75" customHeight="1">
      <c r="A5618" s="21">
        <v>3.2751142E7</v>
      </c>
      <c r="B5618" s="21" t="s">
        <v>31332</v>
      </c>
      <c r="C5618" s="21" t="s">
        <v>31333</v>
      </c>
      <c r="D5618" s="21" t="s">
        <v>31334</v>
      </c>
      <c r="E5618" s="21" t="s">
        <v>31335</v>
      </c>
      <c r="F5618" s="21" t="s">
        <v>15421</v>
      </c>
      <c r="G5618" s="21">
        <v>2020.0</v>
      </c>
      <c r="H5618" s="26">
        <v>44049.0</v>
      </c>
      <c r="I5618" s="21" t="s">
        <v>31336</v>
      </c>
      <c r="J5618" s="21"/>
      <c r="K5618" s="21" t="s">
        <v>31337</v>
      </c>
      <c r="L5618" s="21" t="str">
        <f>IF(ISNUMBER(VLOOKUP(A5618,EXCL,1,FALSE)),"Excluido",IF(ISNUMBER(VLOOKUP(A5618,POST,1,FALSE)),"PostAlerta",IF(ISNUMBER(VLOOKUP(A5618,PRE,1,FALSE)),"PreAlerta","")))</f>
        <v>PostAlerta</v>
      </c>
      <c r="M5618" s="21" t="str">
        <f>IF(ISNUMBER(A5618),(IF(ISNUMBER(VLOOKUP(A5618,KEYWORDS,1,FALSE)),"C/PalabrasClaves","S/PalabrasClaves")),"")</f>
        <v>S/PalabrasClaves</v>
      </c>
      <c r="N5618" s="21" t="str">
        <f t="shared" si="19"/>
        <v/>
      </c>
      <c r="O5618" s="21"/>
      <c r="P5618" s="21" t="s">
        <v>31325</v>
      </c>
      <c r="Q5618" s="21"/>
      <c r="R5618" s="21" t="str">
        <f>LEFT('2012-2022'!$P5618,4)</f>
        <v>2020</v>
      </c>
      <c r="S5618" s="21" t="s">
        <v>63</v>
      </c>
      <c r="T5618" s="21"/>
      <c r="U5618" s="21"/>
      <c r="V5618" s="21"/>
      <c r="W5618" s="27"/>
      <c r="X5618" s="27"/>
      <c r="Y5618" s="28"/>
    </row>
    <row r="5619" ht="15.75" customHeight="1">
      <c r="A5619" s="21">
        <v>3.2751625E7</v>
      </c>
      <c r="B5619" s="21" t="s">
        <v>31338</v>
      </c>
      <c r="C5619" s="21" t="s">
        <v>31339</v>
      </c>
      <c r="D5619" s="21" t="s">
        <v>31340</v>
      </c>
      <c r="E5619" s="21" t="s">
        <v>1011</v>
      </c>
      <c r="F5619" s="21" t="s">
        <v>18934</v>
      </c>
      <c r="G5619" s="21">
        <v>2020.0</v>
      </c>
      <c r="H5619" s="26">
        <v>44049.0</v>
      </c>
      <c r="I5619" s="21" t="s">
        <v>31341</v>
      </c>
      <c r="J5619" s="21"/>
      <c r="K5619" s="21" t="s">
        <v>31342</v>
      </c>
      <c r="L5619" s="21" t="str">
        <f>IF(ISNUMBER(VLOOKUP(A5619,EXCL,1,FALSE)),"Excluido",IF(ISNUMBER(VLOOKUP(A5619,POST,1,FALSE)),"PostAlerta",IF(ISNUMBER(VLOOKUP(A5619,PRE,1,FALSE)),"PreAlerta","")))</f>
        <v>Excluido</v>
      </c>
      <c r="M5619" s="21" t="str">
        <f>IF(ISNUMBER(A5619),(IF(ISNUMBER(VLOOKUP(A5619,KEYWORDS,1,FALSE)),"C/PalabrasClaves","S/PalabrasClaves")),"")</f>
        <v>S/PalabrasClaves</v>
      </c>
      <c r="N5619" s="21" t="str">
        <f t="shared" si="19"/>
        <v/>
      </c>
      <c r="O5619" s="21"/>
      <c r="P5619" s="21" t="s">
        <v>31343</v>
      </c>
      <c r="Q5619" s="21"/>
      <c r="R5619" s="21" t="str">
        <f>LEFT('2012-2022'!$P5619,4)</f>
        <v>2020</v>
      </c>
      <c r="S5619" s="21" t="s">
        <v>63</v>
      </c>
      <c r="T5619" s="21"/>
      <c r="U5619" s="21"/>
      <c r="V5619" s="21"/>
      <c r="W5619" s="27"/>
      <c r="X5619" s="27"/>
      <c r="Y5619" s="12"/>
    </row>
    <row r="5620" ht="15.75" customHeight="1">
      <c r="A5620" s="21">
        <v>3.1831322E7</v>
      </c>
      <c r="B5620" s="21" t="s">
        <v>31344</v>
      </c>
      <c r="C5620" s="21" t="s">
        <v>31345</v>
      </c>
      <c r="D5620" s="21" t="s">
        <v>31346</v>
      </c>
      <c r="E5620" s="21" t="s">
        <v>28270</v>
      </c>
      <c r="F5620" s="21" t="s">
        <v>29277</v>
      </c>
      <c r="G5620" s="21">
        <v>2020.0</v>
      </c>
      <c r="H5620" s="26">
        <v>43813.0</v>
      </c>
      <c r="I5620" s="21"/>
      <c r="J5620" s="21"/>
      <c r="K5620" s="21" t="s">
        <v>31347</v>
      </c>
      <c r="L5620" s="21" t="str">
        <f>IF(ISNUMBER(VLOOKUP(A5620,EXCL,1,FALSE)),"Excluido",IF(ISNUMBER(VLOOKUP(A5620,POST,1,FALSE)),"PostAlerta",IF(ISNUMBER(VLOOKUP(A5620,PRE,1,FALSE)),"PreAlerta","")))</f>
        <v>PostAlerta</v>
      </c>
      <c r="M5620" s="21" t="str">
        <f>IF(ISNUMBER(A5620),(IF(ISNUMBER(VLOOKUP(A5620,KEYWORDS,1,FALSE)),"C/PalabrasClaves","S/PalabrasClaves")),"")</f>
        <v>C/PalabrasClaves</v>
      </c>
      <c r="N5620" s="21" t="str">
        <f t="shared" si="19"/>
        <v/>
      </c>
      <c r="O5620" s="21"/>
      <c r="P5620" s="21" t="s">
        <v>31348</v>
      </c>
      <c r="Q5620" s="21"/>
      <c r="R5620" s="21" t="str">
        <f>LEFT('2012-2022'!$P5620,4)</f>
        <v>2020</v>
      </c>
      <c r="S5620" s="21" t="s">
        <v>65</v>
      </c>
      <c r="T5620" s="21"/>
      <c r="U5620" s="21"/>
      <c r="V5620" s="21"/>
      <c r="W5620" s="27"/>
      <c r="X5620" s="27"/>
      <c r="Y5620" s="28"/>
    </row>
    <row r="5621" ht="15.75" customHeight="1">
      <c r="A5621" s="21">
        <v>3.2052099E7</v>
      </c>
      <c r="B5621" s="21" t="s">
        <v>31349</v>
      </c>
      <c r="C5621" s="21" t="s">
        <v>31350</v>
      </c>
      <c r="D5621" s="21" t="s">
        <v>31351</v>
      </c>
      <c r="E5621" s="21" t="s">
        <v>31352</v>
      </c>
      <c r="F5621" s="21" t="s">
        <v>1449</v>
      </c>
      <c r="G5621" s="21">
        <v>2020.0</v>
      </c>
      <c r="H5621" s="26">
        <v>43875.0</v>
      </c>
      <c r="I5621" s="21"/>
      <c r="J5621" s="21"/>
      <c r="K5621" s="21" t="s">
        <v>31353</v>
      </c>
      <c r="L5621" s="21" t="str">
        <f>IF(ISNUMBER(VLOOKUP(A5621,EXCL,1,FALSE)),"Excluido",IF(ISNUMBER(VLOOKUP(A5621,POST,1,FALSE)),"PostAlerta",IF(ISNUMBER(VLOOKUP(A5621,PRE,1,FALSE)),"PreAlerta","")))</f>
        <v>PostAlerta</v>
      </c>
      <c r="M5621" s="21" t="str">
        <f>IF(ISNUMBER(A5621),(IF(ISNUMBER(VLOOKUP(A5621,KEYWORDS,1,FALSE)),"C/PalabrasClaves","S/PalabrasClaves")),"")</f>
        <v>S/PalabrasClaves</v>
      </c>
      <c r="N5621" s="21" t="str">
        <f t="shared" si="19"/>
        <v/>
      </c>
      <c r="O5621" s="21"/>
      <c r="P5621" s="21" t="s">
        <v>31348</v>
      </c>
      <c r="Q5621" s="21"/>
      <c r="R5621" s="21" t="str">
        <f>LEFT('2012-2022'!$P5621,4)</f>
        <v>2020</v>
      </c>
      <c r="S5621" s="21" t="s">
        <v>65</v>
      </c>
      <c r="T5621" s="21"/>
      <c r="U5621" s="21"/>
      <c r="V5621" s="21"/>
      <c r="W5621" s="27"/>
      <c r="X5621" s="27"/>
      <c r="Y5621" s="12"/>
    </row>
    <row r="5622" ht="15.75" customHeight="1">
      <c r="A5622" s="21">
        <v>3.2112519E7</v>
      </c>
      <c r="B5622" s="21" t="s">
        <v>31354</v>
      </c>
      <c r="C5622" s="21" t="s">
        <v>31355</v>
      </c>
      <c r="D5622" s="21" t="s">
        <v>31356</v>
      </c>
      <c r="E5622" s="21" t="s">
        <v>28680</v>
      </c>
      <c r="F5622" s="21" t="s">
        <v>6955</v>
      </c>
      <c r="G5622" s="21">
        <v>2020.0</v>
      </c>
      <c r="H5622" s="26">
        <v>43891.0</v>
      </c>
      <c r="I5622" s="21"/>
      <c r="J5622" s="21"/>
      <c r="K5622" s="21" t="s">
        <v>31357</v>
      </c>
      <c r="L5622" s="21" t="str">
        <f>IF(ISNUMBER(VLOOKUP(A5622,EXCL,1,FALSE)),"Excluido",IF(ISNUMBER(VLOOKUP(A5622,POST,1,FALSE)),"PostAlerta",IF(ISNUMBER(VLOOKUP(A5622,PRE,1,FALSE)),"PreAlerta","")))</f>
        <v>PostAlerta</v>
      </c>
      <c r="M5622" s="21" t="str">
        <f>IF(ISNUMBER(A5622),(IF(ISNUMBER(VLOOKUP(A5622,KEYWORDS,1,FALSE)),"C/PalabrasClaves","S/PalabrasClaves")),"")</f>
        <v>S/PalabrasClaves</v>
      </c>
      <c r="N5622" s="21" t="str">
        <f t="shared" si="19"/>
        <v/>
      </c>
      <c r="O5622" s="21"/>
      <c r="P5622" s="21" t="s">
        <v>31348</v>
      </c>
      <c r="Q5622" s="21"/>
      <c r="R5622" s="21" t="str">
        <f>LEFT('2012-2022'!$P5622,4)</f>
        <v>2020</v>
      </c>
      <c r="S5622" s="21" t="s">
        <v>65</v>
      </c>
      <c r="T5622" s="21"/>
      <c r="U5622" s="21"/>
      <c r="V5622" s="21"/>
      <c r="W5622" s="27"/>
      <c r="X5622" s="27"/>
      <c r="Y5622" s="28"/>
    </row>
    <row r="5623" ht="15.75" customHeight="1">
      <c r="A5623" s="21">
        <v>3.2233979E7</v>
      </c>
      <c r="B5623" s="21" t="s">
        <v>31358</v>
      </c>
      <c r="C5623" s="21" t="s">
        <v>31359</v>
      </c>
      <c r="D5623" s="21" t="s">
        <v>31360</v>
      </c>
      <c r="E5623" s="21" t="s">
        <v>29192</v>
      </c>
      <c r="F5623" s="21" t="s">
        <v>151</v>
      </c>
      <c r="G5623" s="21">
        <v>2020.0</v>
      </c>
      <c r="H5623" s="26">
        <v>43924.0</v>
      </c>
      <c r="I5623" s="21"/>
      <c r="J5623" s="21"/>
      <c r="K5623" s="21" t="s">
        <v>31361</v>
      </c>
      <c r="L5623" s="21" t="str">
        <f>IF(ISNUMBER(VLOOKUP(A5623,EXCL,1,FALSE)),"Excluido",IF(ISNUMBER(VLOOKUP(A5623,POST,1,FALSE)),"PostAlerta",IF(ISNUMBER(VLOOKUP(A5623,PRE,1,FALSE)),"PreAlerta","")))</f>
        <v>PostAlerta</v>
      </c>
      <c r="M5623" s="21" t="str">
        <f>IF(ISNUMBER(A5623),(IF(ISNUMBER(VLOOKUP(A5623,KEYWORDS,1,FALSE)),"C/PalabrasClaves","S/PalabrasClaves")),"")</f>
        <v>S/PalabrasClaves</v>
      </c>
      <c r="N5623" s="21" t="str">
        <f t="shared" si="19"/>
        <v/>
      </c>
      <c r="O5623" s="21"/>
      <c r="P5623" s="21" t="s">
        <v>31348</v>
      </c>
      <c r="Q5623" s="21"/>
      <c r="R5623" s="21" t="str">
        <f>LEFT('2012-2022'!$P5623,4)</f>
        <v>2020</v>
      </c>
      <c r="S5623" s="21" t="s">
        <v>65</v>
      </c>
      <c r="T5623" s="21"/>
      <c r="U5623" s="21"/>
      <c r="V5623" s="21"/>
      <c r="W5623" s="27"/>
      <c r="X5623" s="27"/>
      <c r="Y5623" s="12"/>
    </row>
    <row r="5624" ht="15.75" customHeight="1">
      <c r="A5624" s="21">
        <v>3.2238906E7</v>
      </c>
      <c r="B5624" s="21" t="s">
        <v>31362</v>
      </c>
      <c r="C5624" s="21" t="s">
        <v>31363</v>
      </c>
      <c r="D5624" s="21" t="s">
        <v>31364</v>
      </c>
      <c r="E5624" s="21" t="s">
        <v>9157</v>
      </c>
      <c r="F5624" s="21" t="s">
        <v>28250</v>
      </c>
      <c r="G5624" s="21">
        <v>2020.0</v>
      </c>
      <c r="H5624" s="26">
        <v>43924.0</v>
      </c>
      <c r="I5624" s="21" t="s">
        <v>31365</v>
      </c>
      <c r="J5624" s="21"/>
      <c r="K5624" s="21" t="s">
        <v>31366</v>
      </c>
      <c r="L5624" s="21" t="str">
        <f>IF(ISNUMBER(VLOOKUP(A5624,EXCL,1,FALSE)),"Excluido",IF(ISNUMBER(VLOOKUP(A5624,POST,1,FALSE)),"PostAlerta",IF(ISNUMBER(VLOOKUP(A5624,PRE,1,FALSE)),"PreAlerta","")))</f>
        <v>PostAlerta</v>
      </c>
      <c r="M5624" s="21" t="str">
        <f>IF(ISNUMBER(A5624),(IF(ISNUMBER(VLOOKUP(A5624,KEYWORDS,1,FALSE)),"C/PalabrasClaves","S/PalabrasClaves")),"")</f>
        <v>S/PalabrasClaves</v>
      </c>
      <c r="N5624" s="21" t="str">
        <f t="shared" si="19"/>
        <v/>
      </c>
      <c r="O5624" s="21"/>
      <c r="P5624" s="21" t="s">
        <v>31348</v>
      </c>
      <c r="Q5624" s="21"/>
      <c r="R5624" s="21" t="str">
        <f>LEFT('2012-2022'!$P5624,4)</f>
        <v>2020</v>
      </c>
      <c r="S5624" s="21" t="s">
        <v>65</v>
      </c>
      <c r="T5624" s="21"/>
      <c r="U5624" s="21"/>
      <c r="V5624" s="21"/>
      <c r="W5624" s="27"/>
      <c r="X5624" s="27"/>
      <c r="Y5624" s="28"/>
    </row>
    <row r="5625" ht="15.75" customHeight="1">
      <c r="A5625" s="21">
        <v>3.2280584E7</v>
      </c>
      <c r="B5625" s="21" t="s">
        <v>31367</v>
      </c>
      <c r="C5625" s="21" t="s">
        <v>31368</v>
      </c>
      <c r="D5625" s="21" t="s">
        <v>31369</v>
      </c>
      <c r="E5625" s="21" t="s">
        <v>31370</v>
      </c>
      <c r="F5625" s="21" t="s">
        <v>23213</v>
      </c>
      <c r="G5625" s="21">
        <v>2020.0</v>
      </c>
      <c r="H5625" s="26">
        <v>43935.0</v>
      </c>
      <c r="I5625" s="21" t="s">
        <v>31371</v>
      </c>
      <c r="J5625" s="21"/>
      <c r="K5625" s="21" t="s">
        <v>31372</v>
      </c>
      <c r="L5625" s="21" t="str">
        <f>IF(ISNUMBER(VLOOKUP(A5625,EXCL,1,FALSE)),"Excluido",IF(ISNUMBER(VLOOKUP(A5625,POST,1,FALSE)),"PostAlerta",IF(ISNUMBER(VLOOKUP(A5625,PRE,1,FALSE)),"PreAlerta","")))</f>
        <v>PostAlerta</v>
      </c>
      <c r="M5625" s="21" t="str">
        <f>IF(ISNUMBER(A5625),(IF(ISNUMBER(VLOOKUP(A5625,KEYWORDS,1,FALSE)),"C/PalabrasClaves","S/PalabrasClaves")),"")</f>
        <v>S/PalabrasClaves</v>
      </c>
      <c r="N5625" s="21" t="str">
        <f t="shared" si="19"/>
        <v/>
      </c>
      <c r="O5625" s="21"/>
      <c r="P5625" s="21" t="s">
        <v>29890</v>
      </c>
      <c r="Q5625" s="21"/>
      <c r="R5625" s="21" t="str">
        <f>LEFT('2012-2022'!$P5625,4)</f>
        <v>2020</v>
      </c>
      <c r="S5625" s="21" t="s">
        <v>47</v>
      </c>
      <c r="T5625" s="21"/>
      <c r="U5625" s="21"/>
      <c r="V5625" s="21"/>
      <c r="W5625" s="27"/>
      <c r="X5625" s="27"/>
      <c r="Y5625" s="12"/>
    </row>
    <row r="5626" ht="15.75" customHeight="1">
      <c r="A5626" s="21">
        <v>3.2283047E7</v>
      </c>
      <c r="B5626" s="21" t="s">
        <v>31373</v>
      </c>
      <c r="C5626" s="21" t="s">
        <v>31374</v>
      </c>
      <c r="D5626" s="21" t="s">
        <v>31375</v>
      </c>
      <c r="E5626" s="21" t="s">
        <v>31376</v>
      </c>
      <c r="F5626" s="21" t="s">
        <v>151</v>
      </c>
      <c r="G5626" s="21">
        <v>2020.0</v>
      </c>
      <c r="H5626" s="26">
        <v>43935.0</v>
      </c>
      <c r="I5626" s="21"/>
      <c r="J5626" s="21"/>
      <c r="K5626" s="21" t="s">
        <v>31377</v>
      </c>
      <c r="L5626" s="21" t="str">
        <f>IF(ISNUMBER(VLOOKUP(A5626,EXCL,1,FALSE)),"Excluido",IF(ISNUMBER(VLOOKUP(A5626,POST,1,FALSE)),"PostAlerta",IF(ISNUMBER(VLOOKUP(A5626,PRE,1,FALSE)),"PreAlerta","")))</f>
        <v>PostAlerta</v>
      </c>
      <c r="M5626" s="21" t="str">
        <f>IF(ISNUMBER(A5626),(IF(ISNUMBER(VLOOKUP(A5626,KEYWORDS,1,FALSE)),"C/PalabrasClaves","S/PalabrasClaves")),"")</f>
        <v>S/PalabrasClaves</v>
      </c>
      <c r="N5626" s="21" t="str">
        <f t="shared" si="19"/>
        <v/>
      </c>
      <c r="O5626" s="21"/>
      <c r="P5626" s="21" t="s">
        <v>31348</v>
      </c>
      <c r="Q5626" s="21"/>
      <c r="R5626" s="21" t="str">
        <f>LEFT('2012-2022'!$P5626,4)</f>
        <v>2020</v>
      </c>
      <c r="S5626" s="21" t="s">
        <v>65</v>
      </c>
      <c r="T5626" s="21"/>
      <c r="U5626" s="21"/>
      <c r="V5626" s="21"/>
      <c r="W5626" s="27"/>
      <c r="X5626" s="27"/>
      <c r="Y5626" s="28"/>
    </row>
    <row r="5627" ht="15.75" customHeight="1">
      <c r="A5627" s="21">
        <v>3.2289643E7</v>
      </c>
      <c r="B5627" s="21" t="s">
        <v>31378</v>
      </c>
      <c r="C5627" s="21" t="s">
        <v>31379</v>
      </c>
      <c r="D5627" s="21" t="s">
        <v>31380</v>
      </c>
      <c r="E5627" s="21" t="s">
        <v>31381</v>
      </c>
      <c r="F5627" s="21" t="s">
        <v>12546</v>
      </c>
      <c r="G5627" s="21">
        <v>2020.0</v>
      </c>
      <c r="H5627" s="26">
        <v>43936.0</v>
      </c>
      <c r="I5627" s="21"/>
      <c r="J5627" s="21"/>
      <c r="K5627" s="21" t="s">
        <v>31382</v>
      </c>
      <c r="L5627" s="21" t="str">
        <f>IF(ISNUMBER(VLOOKUP(A5627,EXCL,1,FALSE)),"Excluido",IF(ISNUMBER(VLOOKUP(A5627,POST,1,FALSE)),"PostAlerta",IF(ISNUMBER(VLOOKUP(A5627,PRE,1,FALSE)),"PreAlerta","")))</f>
        <v>PostAlerta</v>
      </c>
      <c r="M5627" s="21" t="str">
        <f>IF(ISNUMBER(A5627),(IF(ISNUMBER(VLOOKUP(A5627,KEYWORDS,1,FALSE)),"C/PalabrasClaves","S/PalabrasClaves")),"")</f>
        <v>S/PalabrasClaves</v>
      </c>
      <c r="N5627" s="21" t="str">
        <f t="shared" si="19"/>
        <v/>
      </c>
      <c r="O5627" s="21"/>
      <c r="P5627" s="21" t="s">
        <v>31348</v>
      </c>
      <c r="Q5627" s="21"/>
      <c r="R5627" s="21" t="str">
        <f>LEFT('2012-2022'!$P5627,4)</f>
        <v>2020</v>
      </c>
      <c r="S5627" s="21" t="s">
        <v>65</v>
      </c>
      <c r="T5627" s="21"/>
      <c r="U5627" s="21"/>
      <c r="V5627" s="21"/>
      <c r="W5627" s="27"/>
      <c r="X5627" s="27"/>
      <c r="Y5627" s="12"/>
    </row>
    <row r="5628" ht="15.75" customHeight="1">
      <c r="A5628" s="21">
        <v>3.2306509E7</v>
      </c>
      <c r="B5628" s="21" t="s">
        <v>31383</v>
      </c>
      <c r="C5628" s="21" t="s">
        <v>31384</v>
      </c>
      <c r="D5628" s="21" t="s">
        <v>31385</v>
      </c>
      <c r="E5628" s="21" t="s">
        <v>31386</v>
      </c>
      <c r="F5628" s="21" t="s">
        <v>6411</v>
      </c>
      <c r="G5628" s="21">
        <v>2020.0</v>
      </c>
      <c r="H5628" s="26">
        <v>43941.0</v>
      </c>
      <c r="I5628" s="21"/>
      <c r="J5628" s="21"/>
      <c r="K5628" s="21" t="s">
        <v>31387</v>
      </c>
      <c r="L5628" s="21" t="str">
        <f>IF(ISNUMBER(VLOOKUP(A5628,EXCL,1,FALSE)),"Excluido",IF(ISNUMBER(VLOOKUP(A5628,POST,1,FALSE)),"PostAlerta",IF(ISNUMBER(VLOOKUP(A5628,PRE,1,FALSE)),"PreAlerta","")))</f>
        <v>Excluido</v>
      </c>
      <c r="M5628" s="21" t="str">
        <f>IF(ISNUMBER(A5628),(IF(ISNUMBER(VLOOKUP(A5628,KEYWORDS,1,FALSE)),"C/PalabrasClaves","S/PalabrasClaves")),"")</f>
        <v>S/PalabrasClaves</v>
      </c>
      <c r="N5628" s="21" t="str">
        <f t="shared" si="19"/>
        <v/>
      </c>
      <c r="O5628" s="21"/>
      <c r="P5628" s="21" t="s">
        <v>31348</v>
      </c>
      <c r="Q5628" s="21"/>
      <c r="R5628" s="21" t="str">
        <f>LEFT('2012-2022'!$P5628,4)</f>
        <v>2020</v>
      </c>
      <c r="S5628" s="21" t="s">
        <v>65</v>
      </c>
      <c r="T5628" s="21"/>
      <c r="U5628" s="21"/>
      <c r="V5628" s="21"/>
      <c r="W5628" s="27"/>
      <c r="X5628" s="27"/>
      <c r="Y5628" s="28"/>
    </row>
    <row r="5629" ht="15.75" customHeight="1">
      <c r="A5629" s="21">
        <v>3.2314037E7</v>
      </c>
      <c r="B5629" s="21" t="s">
        <v>31388</v>
      </c>
      <c r="C5629" s="21" t="s">
        <v>31389</v>
      </c>
      <c r="D5629" s="21" t="s">
        <v>31390</v>
      </c>
      <c r="E5629" s="21" t="s">
        <v>3254</v>
      </c>
      <c r="F5629" s="21" t="s">
        <v>2086</v>
      </c>
      <c r="G5629" s="21">
        <v>2020.0</v>
      </c>
      <c r="H5629" s="26">
        <v>43943.0</v>
      </c>
      <c r="I5629" s="21"/>
      <c r="J5629" s="21"/>
      <c r="K5629" s="21" t="s">
        <v>31391</v>
      </c>
      <c r="L5629" s="21" t="str">
        <f>IF(ISNUMBER(VLOOKUP(A5629,EXCL,1,FALSE)),"Excluido",IF(ISNUMBER(VLOOKUP(A5629,POST,1,FALSE)),"PostAlerta",IF(ISNUMBER(VLOOKUP(A5629,PRE,1,FALSE)),"PreAlerta","")))</f>
        <v>PostAlerta</v>
      </c>
      <c r="M5629" s="21" t="str">
        <f>IF(ISNUMBER(A5629),(IF(ISNUMBER(VLOOKUP(A5629,KEYWORDS,1,FALSE)),"C/PalabrasClaves","S/PalabrasClaves")),"")</f>
        <v>S/PalabrasClaves</v>
      </c>
      <c r="N5629" s="21" t="str">
        <f t="shared" si="19"/>
        <v/>
      </c>
      <c r="O5629" s="21"/>
      <c r="P5629" s="21" t="s">
        <v>31348</v>
      </c>
      <c r="Q5629" s="21"/>
      <c r="R5629" s="21" t="str">
        <f>LEFT('2012-2022'!$P5629,4)</f>
        <v>2020</v>
      </c>
      <c r="S5629" s="21" t="s">
        <v>65</v>
      </c>
      <c r="T5629" s="21"/>
      <c r="U5629" s="21"/>
      <c r="V5629" s="21"/>
      <c r="W5629" s="27"/>
      <c r="X5629" s="27"/>
      <c r="Y5629" s="12"/>
    </row>
    <row r="5630" ht="15.75" customHeight="1">
      <c r="A5630" s="21">
        <v>3.2334005E7</v>
      </c>
      <c r="B5630" s="21" t="s">
        <v>31392</v>
      </c>
      <c r="C5630" s="21" t="s">
        <v>31393</v>
      </c>
      <c r="D5630" s="21" t="s">
        <v>31394</v>
      </c>
      <c r="E5630" s="21" t="s">
        <v>9170</v>
      </c>
      <c r="F5630" s="21" t="s">
        <v>17267</v>
      </c>
      <c r="G5630" s="21">
        <v>2020.0</v>
      </c>
      <c r="H5630" s="26">
        <v>43947.0</v>
      </c>
      <c r="I5630" s="21"/>
      <c r="J5630" s="21"/>
      <c r="K5630" s="21" t="s">
        <v>31395</v>
      </c>
      <c r="L5630" s="21" t="str">
        <f>IF(ISNUMBER(VLOOKUP(A5630,EXCL,1,FALSE)),"Excluido",IF(ISNUMBER(VLOOKUP(A5630,POST,1,FALSE)),"PostAlerta",IF(ISNUMBER(VLOOKUP(A5630,PRE,1,FALSE)),"PreAlerta","")))</f>
        <v>PostAlerta</v>
      </c>
      <c r="M5630" s="21" t="str">
        <f>IF(ISNUMBER(A5630),(IF(ISNUMBER(VLOOKUP(A5630,KEYWORDS,1,FALSE)),"C/PalabrasClaves","S/PalabrasClaves")),"")</f>
        <v>S/PalabrasClaves</v>
      </c>
      <c r="N5630" s="21" t="str">
        <f t="shared" si="19"/>
        <v/>
      </c>
      <c r="O5630" s="21"/>
      <c r="P5630" s="21" t="s">
        <v>31348</v>
      </c>
      <c r="Q5630" s="21"/>
      <c r="R5630" s="21" t="str">
        <f>LEFT('2012-2022'!$P5630,4)</f>
        <v>2020</v>
      </c>
      <c r="S5630" s="21" t="s">
        <v>65</v>
      </c>
      <c r="T5630" s="21"/>
      <c r="U5630" s="21"/>
      <c r="V5630" s="21"/>
      <c r="W5630" s="27"/>
      <c r="X5630" s="27"/>
      <c r="Y5630" s="28"/>
    </row>
    <row r="5631" ht="15.75" customHeight="1">
      <c r="A5631" s="21">
        <v>3.2364681E7</v>
      </c>
      <c r="B5631" s="21" t="s">
        <v>31396</v>
      </c>
      <c r="C5631" s="21" t="s">
        <v>31397</v>
      </c>
      <c r="D5631" s="21" t="s">
        <v>31398</v>
      </c>
      <c r="E5631" s="21" t="s">
        <v>31399</v>
      </c>
      <c r="F5631" s="21" t="s">
        <v>1763</v>
      </c>
      <c r="G5631" s="21">
        <v>2020.0</v>
      </c>
      <c r="H5631" s="26">
        <v>43956.0</v>
      </c>
      <c r="I5631" s="21"/>
      <c r="J5631" s="21"/>
      <c r="K5631" s="21" t="s">
        <v>31400</v>
      </c>
      <c r="L5631" s="21" t="str">
        <f>IF(ISNUMBER(VLOOKUP(A5631,EXCL,1,FALSE)),"Excluido",IF(ISNUMBER(VLOOKUP(A5631,POST,1,FALSE)),"PostAlerta",IF(ISNUMBER(VLOOKUP(A5631,PRE,1,FALSE)),"PreAlerta","")))</f>
        <v>PostAlerta</v>
      </c>
      <c r="M5631" s="21" t="str">
        <f>IF(ISNUMBER(A5631),(IF(ISNUMBER(VLOOKUP(A5631,KEYWORDS,1,FALSE)),"C/PalabrasClaves","S/PalabrasClaves")),"")</f>
        <v>S/PalabrasClaves</v>
      </c>
      <c r="N5631" s="21" t="str">
        <f t="shared" si="19"/>
        <v/>
      </c>
      <c r="O5631" s="21"/>
      <c r="P5631" s="21" t="s">
        <v>31348</v>
      </c>
      <c r="Q5631" s="21"/>
      <c r="R5631" s="21" t="str">
        <f>LEFT('2012-2022'!$P5631,4)</f>
        <v>2020</v>
      </c>
      <c r="S5631" s="21" t="s">
        <v>65</v>
      </c>
      <c r="T5631" s="21"/>
      <c r="U5631" s="21"/>
      <c r="V5631" s="21"/>
      <c r="W5631" s="27"/>
      <c r="X5631" s="27"/>
      <c r="Y5631" s="12"/>
    </row>
    <row r="5632" ht="15.75" customHeight="1">
      <c r="A5632" s="21">
        <v>3.2483854E7</v>
      </c>
      <c r="B5632" s="21" t="s">
        <v>31401</v>
      </c>
      <c r="C5632" s="21" t="s">
        <v>31402</v>
      </c>
      <c r="D5632" s="21" t="s">
        <v>31403</v>
      </c>
      <c r="E5632" s="21" t="s">
        <v>12253</v>
      </c>
      <c r="F5632" s="21" t="s">
        <v>12254</v>
      </c>
      <c r="G5632" s="21">
        <v>2020.0</v>
      </c>
      <c r="H5632" s="26">
        <v>43985.0</v>
      </c>
      <c r="I5632" s="21"/>
      <c r="J5632" s="21"/>
      <c r="K5632" s="21" t="s">
        <v>31404</v>
      </c>
      <c r="L5632" s="21" t="str">
        <f>IF(ISNUMBER(VLOOKUP(A5632,EXCL,1,FALSE)),"Excluido",IF(ISNUMBER(VLOOKUP(A5632,POST,1,FALSE)),"PostAlerta",IF(ISNUMBER(VLOOKUP(A5632,PRE,1,FALSE)),"PreAlerta","")))</f>
        <v>PostAlerta</v>
      </c>
      <c r="M5632" s="21" t="str">
        <f>IF(ISNUMBER(A5632),(IF(ISNUMBER(VLOOKUP(A5632,KEYWORDS,1,FALSE)),"C/PalabrasClaves","S/PalabrasClaves")),"")</f>
        <v>S/PalabrasClaves</v>
      </c>
      <c r="N5632" s="21" t="str">
        <f t="shared" si="19"/>
        <v/>
      </c>
      <c r="O5632" s="21"/>
      <c r="P5632" s="21" t="s">
        <v>31348</v>
      </c>
      <c r="Q5632" s="21"/>
      <c r="R5632" s="21" t="str">
        <f>LEFT('2012-2022'!$P5632,4)</f>
        <v>2020</v>
      </c>
      <c r="S5632" s="21" t="s">
        <v>65</v>
      </c>
      <c r="T5632" s="21"/>
      <c r="U5632" s="21"/>
      <c r="V5632" s="21"/>
      <c r="W5632" s="27"/>
      <c r="X5632" s="27"/>
      <c r="Y5632" s="28"/>
    </row>
    <row r="5633" ht="15.75" customHeight="1">
      <c r="A5633" s="21">
        <v>3.2546497E7</v>
      </c>
      <c r="B5633" s="21" t="s">
        <v>31405</v>
      </c>
      <c r="C5633" s="21" t="s">
        <v>31406</v>
      </c>
      <c r="D5633" s="21" t="s">
        <v>31407</v>
      </c>
      <c r="E5633" s="21" t="s">
        <v>31408</v>
      </c>
      <c r="F5633" s="21" t="s">
        <v>1885</v>
      </c>
      <c r="G5633" s="21">
        <v>2020.0</v>
      </c>
      <c r="H5633" s="26">
        <v>44000.0</v>
      </c>
      <c r="I5633" s="21" t="s">
        <v>31409</v>
      </c>
      <c r="J5633" s="21"/>
      <c r="K5633" s="21" t="s">
        <v>31410</v>
      </c>
      <c r="L5633" s="21" t="str">
        <f>IF(ISNUMBER(VLOOKUP(A5633,EXCL,1,FALSE)),"Excluido",IF(ISNUMBER(VLOOKUP(A5633,POST,1,FALSE)),"PostAlerta",IF(ISNUMBER(VLOOKUP(A5633,PRE,1,FALSE)),"PreAlerta","")))</f>
        <v>PostAlerta</v>
      </c>
      <c r="M5633" s="21" t="str">
        <f>IF(ISNUMBER(A5633),(IF(ISNUMBER(VLOOKUP(A5633,KEYWORDS,1,FALSE)),"C/PalabrasClaves","S/PalabrasClaves")),"")</f>
        <v>S/PalabrasClaves</v>
      </c>
      <c r="N5633" s="21" t="str">
        <f t="shared" si="19"/>
        <v/>
      </c>
      <c r="O5633" s="21"/>
      <c r="P5633" s="21" t="s">
        <v>31348</v>
      </c>
      <c r="Q5633" s="21"/>
      <c r="R5633" s="21" t="str">
        <f>LEFT('2012-2022'!$P5633,4)</f>
        <v>2020</v>
      </c>
      <c r="S5633" s="21" t="s">
        <v>65</v>
      </c>
      <c r="T5633" s="21"/>
      <c r="U5633" s="21"/>
      <c r="V5633" s="21"/>
      <c r="W5633" s="27"/>
      <c r="X5633" s="27"/>
      <c r="Y5633" s="12"/>
    </row>
    <row r="5634" ht="15.75" customHeight="1">
      <c r="A5634" s="21">
        <v>3.2599512E7</v>
      </c>
      <c r="B5634" s="21" t="s">
        <v>31411</v>
      </c>
      <c r="C5634" s="21" t="s">
        <v>31412</v>
      </c>
      <c r="D5634" s="21" t="s">
        <v>31413</v>
      </c>
      <c r="E5634" s="21" t="s">
        <v>31414</v>
      </c>
      <c r="F5634" s="21" t="s">
        <v>19193</v>
      </c>
      <c r="G5634" s="21">
        <v>2020.0</v>
      </c>
      <c r="H5634" s="26">
        <v>44012.0</v>
      </c>
      <c r="I5634" s="21"/>
      <c r="J5634" s="21"/>
      <c r="K5634" s="21" t="s">
        <v>31415</v>
      </c>
      <c r="L5634" s="21" t="str">
        <f>IF(ISNUMBER(VLOOKUP(A5634,EXCL,1,FALSE)),"Excluido",IF(ISNUMBER(VLOOKUP(A5634,POST,1,FALSE)),"PostAlerta",IF(ISNUMBER(VLOOKUP(A5634,PRE,1,FALSE)),"PreAlerta","")))</f>
        <v>Excluido</v>
      </c>
      <c r="M5634" s="21" t="str">
        <f>IF(ISNUMBER(A5634),(IF(ISNUMBER(VLOOKUP(A5634,KEYWORDS,1,FALSE)),"C/PalabrasClaves","S/PalabrasClaves")),"")</f>
        <v>S/PalabrasClaves</v>
      </c>
      <c r="N5634" s="21" t="str">
        <f t="shared" si="19"/>
        <v/>
      </c>
      <c r="O5634" s="21"/>
      <c r="P5634" s="21" t="s">
        <v>31348</v>
      </c>
      <c r="Q5634" s="21"/>
      <c r="R5634" s="21" t="str">
        <f>LEFT('2012-2022'!$P5634,4)</f>
        <v>2020</v>
      </c>
      <c r="S5634" s="21" t="s">
        <v>65</v>
      </c>
      <c r="T5634" s="21"/>
      <c r="U5634" s="21"/>
      <c r="V5634" s="21"/>
      <c r="W5634" s="27"/>
      <c r="X5634" s="27"/>
      <c r="Y5634" s="28"/>
    </row>
    <row r="5635" ht="15.75" customHeight="1">
      <c r="A5635" s="21">
        <v>3.2647904E7</v>
      </c>
      <c r="B5635" s="21" t="s">
        <v>31416</v>
      </c>
      <c r="C5635" s="21" t="s">
        <v>31417</v>
      </c>
      <c r="D5635" s="21" t="s">
        <v>31418</v>
      </c>
      <c r="E5635" s="21" t="s">
        <v>31419</v>
      </c>
      <c r="F5635" s="21" t="s">
        <v>664</v>
      </c>
      <c r="G5635" s="21">
        <v>2020.0</v>
      </c>
      <c r="H5635" s="26">
        <v>44023.0</v>
      </c>
      <c r="I5635" s="21"/>
      <c r="J5635" s="21"/>
      <c r="K5635" s="21" t="s">
        <v>31420</v>
      </c>
      <c r="L5635" s="21" t="str">
        <f>IF(ISNUMBER(VLOOKUP(A5635,EXCL,1,FALSE)),"Excluido",IF(ISNUMBER(VLOOKUP(A5635,POST,1,FALSE)),"PostAlerta",IF(ISNUMBER(VLOOKUP(A5635,PRE,1,FALSE)),"PreAlerta","")))</f>
        <v>PostAlerta</v>
      </c>
      <c r="M5635" s="21" t="str">
        <f>IF(ISNUMBER(A5635),(IF(ISNUMBER(VLOOKUP(A5635,KEYWORDS,1,FALSE)),"C/PalabrasClaves","S/PalabrasClaves")),"")</f>
        <v>S/PalabrasClaves</v>
      </c>
      <c r="N5635" s="21" t="str">
        <f t="shared" si="19"/>
        <v/>
      </c>
      <c r="O5635" s="21"/>
      <c r="P5635" s="21" t="s">
        <v>31348</v>
      </c>
      <c r="Q5635" s="21"/>
      <c r="R5635" s="21" t="str">
        <f>LEFT('2012-2022'!$P5635,4)</f>
        <v>2020</v>
      </c>
      <c r="S5635" s="21" t="s">
        <v>65</v>
      </c>
      <c r="T5635" s="21"/>
      <c r="U5635" s="21"/>
      <c r="V5635" s="21"/>
      <c r="W5635" s="27"/>
      <c r="X5635" s="27"/>
      <c r="Y5635" s="12"/>
    </row>
    <row r="5636" ht="15.75" customHeight="1">
      <c r="A5636" s="21">
        <v>3.2647905E7</v>
      </c>
      <c r="B5636" s="21" t="s">
        <v>31421</v>
      </c>
      <c r="C5636" s="21" t="s">
        <v>31422</v>
      </c>
      <c r="D5636" s="21" t="s">
        <v>31423</v>
      </c>
      <c r="E5636" s="21" t="s">
        <v>1604</v>
      </c>
      <c r="F5636" s="21" t="s">
        <v>664</v>
      </c>
      <c r="G5636" s="21">
        <v>2020.0</v>
      </c>
      <c r="H5636" s="26">
        <v>44023.0</v>
      </c>
      <c r="I5636" s="21" t="s">
        <v>31424</v>
      </c>
      <c r="J5636" s="21"/>
      <c r="K5636" s="21" t="s">
        <v>31425</v>
      </c>
      <c r="L5636" s="21" t="str">
        <f>IF(ISNUMBER(VLOOKUP(A5636,EXCL,1,FALSE)),"Excluido",IF(ISNUMBER(VLOOKUP(A5636,POST,1,FALSE)),"PostAlerta",IF(ISNUMBER(VLOOKUP(A5636,PRE,1,FALSE)),"PreAlerta","")))</f>
        <v>PostAlerta</v>
      </c>
      <c r="M5636" s="21" t="str">
        <f>IF(ISNUMBER(A5636),(IF(ISNUMBER(VLOOKUP(A5636,KEYWORDS,1,FALSE)),"C/PalabrasClaves","S/PalabrasClaves")),"")</f>
        <v>S/PalabrasClaves</v>
      </c>
      <c r="N5636" s="21" t="str">
        <f t="shared" si="19"/>
        <v/>
      </c>
      <c r="O5636" s="21"/>
      <c r="P5636" s="21" t="s">
        <v>31348</v>
      </c>
      <c r="Q5636" s="21"/>
      <c r="R5636" s="21" t="str">
        <f>LEFT('2012-2022'!$P5636,4)</f>
        <v>2020</v>
      </c>
      <c r="S5636" s="21" t="s">
        <v>65</v>
      </c>
      <c r="T5636" s="21"/>
      <c r="U5636" s="21"/>
      <c r="V5636" s="21"/>
      <c r="W5636" s="27"/>
      <c r="X5636" s="27"/>
      <c r="Y5636" s="28"/>
    </row>
    <row r="5637" ht="15.75" customHeight="1">
      <c r="A5637" s="21">
        <v>3.2681278E7</v>
      </c>
      <c r="B5637" s="21" t="s">
        <v>31426</v>
      </c>
      <c r="C5637" s="21" t="s">
        <v>31427</v>
      </c>
      <c r="D5637" s="21" t="s">
        <v>31428</v>
      </c>
      <c r="E5637" s="21" t="s">
        <v>31429</v>
      </c>
      <c r="F5637" s="21" t="s">
        <v>664</v>
      </c>
      <c r="G5637" s="21">
        <v>2020.0</v>
      </c>
      <c r="H5637" s="26">
        <v>44031.0</v>
      </c>
      <c r="I5637" s="21"/>
      <c r="J5637" s="21"/>
      <c r="K5637" s="21" t="s">
        <v>31430</v>
      </c>
      <c r="L5637" s="21" t="str">
        <f>IF(ISNUMBER(VLOOKUP(A5637,EXCL,1,FALSE)),"Excluido",IF(ISNUMBER(VLOOKUP(A5637,POST,1,FALSE)),"PostAlerta",IF(ISNUMBER(VLOOKUP(A5637,PRE,1,FALSE)),"PreAlerta","")))</f>
        <v>PostAlerta</v>
      </c>
      <c r="M5637" s="21" t="str">
        <f>IF(ISNUMBER(A5637),(IF(ISNUMBER(VLOOKUP(A5637,KEYWORDS,1,FALSE)),"C/PalabrasClaves","S/PalabrasClaves")),"")</f>
        <v>S/PalabrasClaves</v>
      </c>
      <c r="N5637" s="21" t="str">
        <f t="shared" si="19"/>
        <v/>
      </c>
      <c r="O5637" s="21"/>
      <c r="P5637" s="21" t="s">
        <v>31348</v>
      </c>
      <c r="Q5637" s="21"/>
      <c r="R5637" s="21" t="str">
        <f>LEFT('2012-2022'!$P5637,4)</f>
        <v>2020</v>
      </c>
      <c r="S5637" s="21" t="s">
        <v>65</v>
      </c>
      <c r="T5637" s="21"/>
      <c r="U5637" s="21"/>
      <c r="V5637" s="21"/>
      <c r="W5637" s="27"/>
      <c r="X5637" s="27"/>
      <c r="Y5637" s="12"/>
    </row>
    <row r="5638" ht="15.75" customHeight="1">
      <c r="A5638" s="21">
        <v>3.2687023E7</v>
      </c>
      <c r="B5638" s="21" t="s">
        <v>31431</v>
      </c>
      <c r="C5638" s="21" t="s">
        <v>31432</v>
      </c>
      <c r="D5638" s="21" t="s">
        <v>31433</v>
      </c>
      <c r="E5638" s="21" t="s">
        <v>31434</v>
      </c>
      <c r="F5638" s="21" t="s">
        <v>508</v>
      </c>
      <c r="G5638" s="21">
        <v>2020.0</v>
      </c>
      <c r="H5638" s="26">
        <v>44033.0</v>
      </c>
      <c r="I5638" s="21" t="s">
        <v>31435</v>
      </c>
      <c r="J5638" s="21"/>
      <c r="K5638" s="21" t="s">
        <v>31436</v>
      </c>
      <c r="L5638" s="21" t="str">
        <f>IF(ISNUMBER(VLOOKUP(A5638,EXCL,1,FALSE)),"Excluido",IF(ISNUMBER(VLOOKUP(A5638,POST,1,FALSE)),"PostAlerta",IF(ISNUMBER(VLOOKUP(A5638,PRE,1,FALSE)),"PreAlerta","")))</f>
        <v>PostAlerta</v>
      </c>
      <c r="M5638" s="21" t="str">
        <f>IF(ISNUMBER(A5638),(IF(ISNUMBER(VLOOKUP(A5638,KEYWORDS,1,FALSE)),"C/PalabrasClaves","S/PalabrasClaves")),"")</f>
        <v>S/PalabrasClaves</v>
      </c>
      <c r="N5638" s="21" t="str">
        <f t="shared" si="19"/>
        <v/>
      </c>
      <c r="O5638" s="21"/>
      <c r="P5638" s="21" t="s">
        <v>31348</v>
      </c>
      <c r="Q5638" s="21"/>
      <c r="R5638" s="21" t="str">
        <f>LEFT('2012-2022'!$P5638,4)</f>
        <v>2020</v>
      </c>
      <c r="S5638" s="21" t="s">
        <v>65</v>
      </c>
      <c r="T5638" s="21"/>
      <c r="U5638" s="21"/>
      <c r="V5638" s="21"/>
      <c r="W5638" s="27"/>
      <c r="X5638" s="27"/>
      <c r="Y5638" s="28"/>
    </row>
    <row r="5639" ht="15.75" customHeight="1">
      <c r="A5639" s="21">
        <v>3.2728778E7</v>
      </c>
      <c r="B5639" s="21" t="s">
        <v>31437</v>
      </c>
      <c r="C5639" s="21" t="s">
        <v>31438</v>
      </c>
      <c r="D5639" s="21" t="s">
        <v>31439</v>
      </c>
      <c r="E5639" s="21" t="s">
        <v>25380</v>
      </c>
      <c r="F5639" s="21" t="s">
        <v>664</v>
      </c>
      <c r="G5639" s="21">
        <v>2020.0</v>
      </c>
      <c r="H5639" s="26">
        <v>44043.0</v>
      </c>
      <c r="I5639" s="21"/>
      <c r="J5639" s="21"/>
      <c r="K5639" s="21" t="s">
        <v>31440</v>
      </c>
      <c r="L5639" s="21" t="str">
        <f>IF(ISNUMBER(VLOOKUP(A5639,EXCL,1,FALSE)),"Excluido",IF(ISNUMBER(VLOOKUP(A5639,POST,1,FALSE)),"PostAlerta",IF(ISNUMBER(VLOOKUP(A5639,PRE,1,FALSE)),"PreAlerta","")))</f>
        <v>PostAlerta</v>
      </c>
      <c r="M5639" s="21" t="str">
        <f>IF(ISNUMBER(A5639),(IF(ISNUMBER(VLOOKUP(A5639,KEYWORDS,1,FALSE)),"C/PalabrasClaves","S/PalabrasClaves")),"")</f>
        <v>S/PalabrasClaves</v>
      </c>
      <c r="N5639" s="21" t="str">
        <f t="shared" si="19"/>
        <v/>
      </c>
      <c r="O5639" s="21"/>
      <c r="P5639" s="21" t="s">
        <v>31348</v>
      </c>
      <c r="Q5639" s="21"/>
      <c r="R5639" s="21" t="str">
        <f>LEFT('2012-2022'!$P5639,4)</f>
        <v>2020</v>
      </c>
      <c r="S5639" s="21" t="s">
        <v>65</v>
      </c>
      <c r="T5639" s="21"/>
      <c r="U5639" s="21"/>
      <c r="V5639" s="21"/>
      <c r="W5639" s="27"/>
      <c r="X5639" s="27"/>
      <c r="Y5639" s="12"/>
    </row>
    <row r="5640" ht="15.75" customHeight="1">
      <c r="A5640" s="21">
        <v>3.2744925E7</v>
      </c>
      <c r="B5640" s="21" t="s">
        <v>31441</v>
      </c>
      <c r="C5640" s="21" t="s">
        <v>31442</v>
      </c>
      <c r="D5640" s="21" t="s">
        <v>31443</v>
      </c>
      <c r="E5640" s="21" t="s">
        <v>31444</v>
      </c>
      <c r="F5640" s="21" t="s">
        <v>151</v>
      </c>
      <c r="G5640" s="21">
        <v>2020.0</v>
      </c>
      <c r="H5640" s="26">
        <v>44047.0</v>
      </c>
      <c r="I5640" s="21"/>
      <c r="J5640" s="21"/>
      <c r="K5640" s="21" t="s">
        <v>31445</v>
      </c>
      <c r="L5640" s="21" t="str">
        <f>IF(ISNUMBER(VLOOKUP(A5640,EXCL,1,FALSE)),"Excluido",IF(ISNUMBER(VLOOKUP(A5640,POST,1,FALSE)),"PostAlerta",IF(ISNUMBER(VLOOKUP(A5640,PRE,1,FALSE)),"PreAlerta","")))</f>
        <v>PostAlerta</v>
      </c>
      <c r="M5640" s="21" t="str">
        <f>IF(ISNUMBER(A5640),(IF(ISNUMBER(VLOOKUP(A5640,KEYWORDS,1,FALSE)),"C/PalabrasClaves","S/PalabrasClaves")),"")</f>
        <v>S/PalabrasClaves</v>
      </c>
      <c r="N5640" s="21" t="str">
        <f t="shared" si="19"/>
        <v/>
      </c>
      <c r="O5640" s="21"/>
      <c r="P5640" s="21" t="s">
        <v>31348</v>
      </c>
      <c r="Q5640" s="21"/>
      <c r="R5640" s="21" t="str">
        <f>LEFT('2012-2022'!$P5640,4)</f>
        <v>2020</v>
      </c>
      <c r="S5640" s="21" t="s">
        <v>65</v>
      </c>
      <c r="T5640" s="21"/>
      <c r="U5640" s="21"/>
      <c r="V5640" s="21"/>
      <c r="W5640" s="27"/>
      <c r="X5640" s="27"/>
      <c r="Y5640" s="28"/>
    </row>
    <row r="5641" ht="15.75" customHeight="1">
      <c r="A5641" s="21">
        <v>3.280015E7</v>
      </c>
      <c r="B5641" s="21" t="s">
        <v>31446</v>
      </c>
      <c r="C5641" s="21" t="s">
        <v>31447</v>
      </c>
      <c r="D5641" s="21" t="s">
        <v>31448</v>
      </c>
      <c r="E5641" s="21" t="s">
        <v>14103</v>
      </c>
      <c r="F5641" s="21" t="s">
        <v>31449</v>
      </c>
      <c r="G5641" s="21">
        <v>2020.0</v>
      </c>
      <c r="H5641" s="26">
        <v>44061.0</v>
      </c>
      <c r="I5641" s="21"/>
      <c r="J5641" s="21"/>
      <c r="K5641" s="21" t="s">
        <v>31450</v>
      </c>
      <c r="L5641" s="21" t="str">
        <f>IF(ISNUMBER(VLOOKUP(A5641,EXCL,1,FALSE)),"Excluido",IF(ISNUMBER(VLOOKUP(A5641,POST,1,FALSE)),"PostAlerta",IF(ISNUMBER(VLOOKUP(A5641,PRE,1,FALSE)),"PreAlerta","")))</f>
        <v>PostAlerta</v>
      </c>
      <c r="M5641" s="21" t="str">
        <f>IF(ISNUMBER(A5641),(IF(ISNUMBER(VLOOKUP(A5641,KEYWORDS,1,FALSE)),"C/PalabrasClaves","S/PalabrasClaves")),"")</f>
        <v>S/PalabrasClaves</v>
      </c>
      <c r="N5641" s="21" t="str">
        <f t="shared" si="19"/>
        <v/>
      </c>
      <c r="O5641" s="21"/>
      <c r="P5641" s="21" t="s">
        <v>31348</v>
      </c>
      <c r="Q5641" s="21"/>
      <c r="R5641" s="21" t="str">
        <f>LEFT('2012-2022'!$P5641,4)</f>
        <v>2020</v>
      </c>
      <c r="S5641" s="21" t="s">
        <v>65</v>
      </c>
      <c r="T5641" s="21"/>
      <c r="U5641" s="21"/>
      <c r="V5641" s="21"/>
      <c r="W5641" s="27"/>
      <c r="X5641" s="27"/>
      <c r="Y5641" s="12"/>
    </row>
    <row r="5642" ht="15.75" customHeight="1">
      <c r="A5642" s="21">
        <v>3.2864308E7</v>
      </c>
      <c r="B5642" s="21" t="s">
        <v>31451</v>
      </c>
      <c r="C5642" s="21" t="s">
        <v>31452</v>
      </c>
      <c r="D5642" s="21" t="s">
        <v>31453</v>
      </c>
      <c r="E5642" s="21" t="s">
        <v>14628</v>
      </c>
      <c r="F5642" s="21" t="s">
        <v>22650</v>
      </c>
      <c r="G5642" s="21">
        <v>2020.0</v>
      </c>
      <c r="H5642" s="26">
        <v>44075.0</v>
      </c>
      <c r="I5642" s="21" t="s">
        <v>31454</v>
      </c>
      <c r="J5642" s="21"/>
      <c r="K5642" s="21" t="s">
        <v>31455</v>
      </c>
      <c r="L5642" s="21" t="str">
        <f>IF(ISNUMBER(VLOOKUP(A5642,EXCL,1,FALSE)),"Excluido",IF(ISNUMBER(VLOOKUP(A5642,POST,1,FALSE)),"PostAlerta",IF(ISNUMBER(VLOOKUP(A5642,PRE,1,FALSE)),"PreAlerta","")))</f>
        <v>PostAlerta</v>
      </c>
      <c r="M5642" s="21" t="str">
        <f>IF(ISNUMBER(A5642),(IF(ISNUMBER(VLOOKUP(A5642,KEYWORDS,1,FALSE)),"C/PalabrasClaves","S/PalabrasClaves")),"")</f>
        <v>S/PalabrasClaves</v>
      </c>
      <c r="N5642" s="21" t="str">
        <f t="shared" si="19"/>
        <v/>
      </c>
      <c r="O5642" s="21"/>
      <c r="P5642" s="21" t="s">
        <v>31348</v>
      </c>
      <c r="Q5642" s="21"/>
      <c r="R5642" s="21" t="str">
        <f>LEFT('2012-2022'!$P5642,4)</f>
        <v>2020</v>
      </c>
      <c r="S5642" s="21" t="s">
        <v>65</v>
      </c>
      <c r="T5642" s="21"/>
      <c r="U5642" s="21"/>
      <c r="V5642" s="21"/>
      <c r="W5642" s="27"/>
      <c r="X5642" s="27"/>
      <c r="Y5642" s="28"/>
    </row>
    <row r="5643" ht="15.75" customHeight="1">
      <c r="A5643" s="21">
        <v>3.2871638E7</v>
      </c>
      <c r="B5643" s="21" t="s">
        <v>31456</v>
      </c>
      <c r="C5643" s="21" t="s">
        <v>31457</v>
      </c>
      <c r="D5643" s="21" t="s">
        <v>31458</v>
      </c>
      <c r="E5643" s="21" t="s">
        <v>31459</v>
      </c>
      <c r="F5643" s="21" t="s">
        <v>2562</v>
      </c>
      <c r="G5643" s="21">
        <v>2020.0</v>
      </c>
      <c r="H5643" s="26">
        <v>44076.0</v>
      </c>
      <c r="I5643" s="21" t="s">
        <v>31460</v>
      </c>
      <c r="J5643" s="21"/>
      <c r="K5643" s="21" t="s">
        <v>31461</v>
      </c>
      <c r="L5643" s="21" t="str">
        <f>IF(ISNUMBER(VLOOKUP(A5643,EXCL,1,FALSE)),"Excluido",IF(ISNUMBER(VLOOKUP(A5643,POST,1,FALSE)),"PostAlerta",IF(ISNUMBER(VLOOKUP(A5643,PRE,1,FALSE)),"PreAlerta","")))</f>
        <v>PostAlerta</v>
      </c>
      <c r="M5643" s="21" t="str">
        <f>IF(ISNUMBER(A5643),(IF(ISNUMBER(VLOOKUP(A5643,KEYWORDS,1,FALSE)),"C/PalabrasClaves","S/PalabrasClaves")),"")</f>
        <v>S/PalabrasClaves</v>
      </c>
      <c r="N5643" s="21" t="str">
        <f t="shared" si="19"/>
        <v/>
      </c>
      <c r="O5643" s="21"/>
      <c r="P5643" s="21" t="s">
        <v>31348</v>
      </c>
      <c r="Q5643" s="21"/>
      <c r="R5643" s="21" t="str">
        <f>LEFT('2012-2022'!$P5643,4)</f>
        <v>2020</v>
      </c>
      <c r="S5643" s="21" t="s">
        <v>65</v>
      </c>
      <c r="T5643" s="21"/>
      <c r="U5643" s="21"/>
      <c r="V5643" s="21"/>
      <c r="W5643" s="27"/>
      <c r="X5643" s="27"/>
      <c r="Y5643" s="12"/>
    </row>
    <row r="5644" ht="15.75" customHeight="1">
      <c r="A5644" s="21">
        <v>3.2748891E7</v>
      </c>
      <c r="B5644" s="21" t="s">
        <v>31462</v>
      </c>
      <c r="C5644" s="21" t="s">
        <v>31463</v>
      </c>
      <c r="D5644" s="21" t="s">
        <v>31464</v>
      </c>
      <c r="E5644" s="21" t="s">
        <v>17549</v>
      </c>
      <c r="F5644" s="21" t="s">
        <v>5636</v>
      </c>
      <c r="G5644" s="21">
        <v>2020.0</v>
      </c>
      <c r="H5644" s="26">
        <v>44048.0</v>
      </c>
      <c r="I5644" s="21" t="s">
        <v>31465</v>
      </c>
      <c r="J5644" s="21"/>
      <c r="K5644" s="21" t="s">
        <v>31466</v>
      </c>
      <c r="L5644" s="21" t="str">
        <f>IF(ISNUMBER(VLOOKUP(A5644,EXCL,1,FALSE)),"Excluido",IF(ISNUMBER(VLOOKUP(A5644,POST,1,FALSE)),"PostAlerta",IF(ISNUMBER(VLOOKUP(A5644,PRE,1,FALSE)),"PreAlerta","")))</f>
        <v>PostAlerta</v>
      </c>
      <c r="M5644" s="21" t="str">
        <f>IF(ISNUMBER(A5644),(IF(ISNUMBER(VLOOKUP(A5644,KEYWORDS,1,FALSE)),"C/PalabrasClaves","S/PalabrasClaves")),"")</f>
        <v>S/PalabrasClaves</v>
      </c>
      <c r="N5644" s="21" t="str">
        <f t="shared" si="19"/>
        <v/>
      </c>
      <c r="O5644" s="21"/>
      <c r="P5644" s="21" t="s">
        <v>31467</v>
      </c>
      <c r="Q5644" s="21"/>
      <c r="R5644" s="21" t="str">
        <f>LEFT('2012-2022'!$P5644,4)</f>
        <v>2020</v>
      </c>
      <c r="S5644" s="21" t="s">
        <v>65</v>
      </c>
      <c r="T5644" s="21"/>
      <c r="U5644" s="21"/>
      <c r="V5644" s="21"/>
      <c r="W5644" s="27"/>
      <c r="X5644" s="27"/>
      <c r="Y5644" s="28"/>
    </row>
    <row r="5645" ht="15.75" customHeight="1">
      <c r="A5645" s="21">
        <v>3.2746875E7</v>
      </c>
      <c r="B5645" s="21" t="s">
        <v>31468</v>
      </c>
      <c r="C5645" s="21" t="s">
        <v>31469</v>
      </c>
      <c r="D5645" s="21" t="s">
        <v>31470</v>
      </c>
      <c r="E5645" s="21" t="s">
        <v>31471</v>
      </c>
      <c r="F5645" s="21" t="s">
        <v>833</v>
      </c>
      <c r="G5645" s="21">
        <v>2020.0</v>
      </c>
      <c r="H5645" s="26">
        <v>44048.0</v>
      </c>
      <c r="I5645" s="21" t="s">
        <v>31472</v>
      </c>
      <c r="J5645" s="21"/>
      <c r="K5645" s="21" t="s">
        <v>31473</v>
      </c>
      <c r="L5645" s="21" t="str">
        <f>IF(ISNUMBER(VLOOKUP(A5645,EXCL,1,FALSE)),"Excluido",IF(ISNUMBER(VLOOKUP(A5645,POST,1,FALSE)),"PostAlerta",IF(ISNUMBER(VLOOKUP(A5645,PRE,1,FALSE)),"PreAlerta","")))</f>
        <v>PostAlerta</v>
      </c>
      <c r="M5645" s="21" t="str">
        <f>IF(ISNUMBER(A5645),(IF(ISNUMBER(VLOOKUP(A5645,KEYWORDS,1,FALSE)),"C/PalabrasClaves","S/PalabrasClaves")),"")</f>
        <v>S/PalabrasClaves</v>
      </c>
      <c r="N5645" s="21" t="str">
        <f t="shared" si="19"/>
        <v/>
      </c>
      <c r="O5645" s="21"/>
      <c r="P5645" s="21" t="s">
        <v>31474</v>
      </c>
      <c r="Q5645" s="21"/>
      <c r="R5645" s="21" t="str">
        <f>LEFT('2012-2022'!$P5645,4)</f>
        <v>2020</v>
      </c>
      <c r="S5645" s="21" t="s">
        <v>65</v>
      </c>
      <c r="T5645" s="21"/>
      <c r="U5645" s="21"/>
      <c r="V5645" s="21"/>
      <c r="W5645" s="27"/>
      <c r="X5645" s="27"/>
      <c r="Y5645" s="12"/>
    </row>
    <row r="5646" ht="15.75" customHeight="1">
      <c r="A5646" s="21">
        <v>3.2756774E7</v>
      </c>
      <c r="B5646" s="21" t="s">
        <v>31475</v>
      </c>
      <c r="C5646" s="21" t="s">
        <v>31476</v>
      </c>
      <c r="D5646" s="21" t="s">
        <v>31477</v>
      </c>
      <c r="E5646" s="21" t="s">
        <v>31478</v>
      </c>
      <c r="F5646" s="21" t="s">
        <v>587</v>
      </c>
      <c r="G5646" s="21">
        <v>2020.0</v>
      </c>
      <c r="H5646" s="26">
        <v>44050.0</v>
      </c>
      <c r="I5646" s="21"/>
      <c r="J5646" s="21"/>
      <c r="K5646" s="21" t="s">
        <v>31479</v>
      </c>
      <c r="L5646" s="21" t="str">
        <f>IF(ISNUMBER(VLOOKUP(A5646,EXCL,1,FALSE)),"Excluido",IF(ISNUMBER(VLOOKUP(A5646,POST,1,FALSE)),"PostAlerta",IF(ISNUMBER(VLOOKUP(A5646,PRE,1,FALSE)),"PreAlerta","")))</f>
        <v>PostAlerta</v>
      </c>
      <c r="M5646" s="21" t="str">
        <f>IF(ISNUMBER(A5646),(IF(ISNUMBER(VLOOKUP(A5646,KEYWORDS,1,FALSE)),"C/PalabrasClaves","S/PalabrasClaves")),"")</f>
        <v>S/PalabrasClaves</v>
      </c>
      <c r="N5646" s="21" t="str">
        <f t="shared" si="19"/>
        <v/>
      </c>
      <c r="O5646" s="21"/>
      <c r="P5646" s="21" t="s">
        <v>31474</v>
      </c>
      <c r="Q5646" s="21"/>
      <c r="R5646" s="21" t="str">
        <f>LEFT('2012-2022'!$P5646,4)</f>
        <v>2020</v>
      </c>
      <c r="S5646" s="21" t="s">
        <v>65</v>
      </c>
      <c r="T5646" s="21"/>
      <c r="U5646" s="21"/>
      <c r="V5646" s="21"/>
      <c r="W5646" s="27"/>
      <c r="X5646" s="27"/>
      <c r="Y5646" s="28"/>
    </row>
    <row r="5647" ht="15.75" customHeight="1">
      <c r="A5647" s="21">
        <v>3.2759662E7</v>
      </c>
      <c r="B5647" s="21" t="s">
        <v>31480</v>
      </c>
      <c r="C5647" s="21" t="s">
        <v>31481</v>
      </c>
      <c r="D5647" s="21" t="s">
        <v>31482</v>
      </c>
      <c r="E5647" s="21" t="s">
        <v>31483</v>
      </c>
      <c r="F5647" s="21" t="s">
        <v>104</v>
      </c>
      <c r="G5647" s="21">
        <v>2020.0</v>
      </c>
      <c r="H5647" s="26">
        <v>44051.0</v>
      </c>
      <c r="I5647" s="21" t="s">
        <v>31484</v>
      </c>
      <c r="J5647" s="21"/>
      <c r="K5647" s="21" t="s">
        <v>31485</v>
      </c>
      <c r="L5647" s="21" t="str">
        <f>IF(ISNUMBER(VLOOKUP(A5647,EXCL,1,FALSE)),"Excluido",IF(ISNUMBER(VLOOKUP(A5647,POST,1,FALSE)),"PostAlerta",IF(ISNUMBER(VLOOKUP(A5647,PRE,1,FALSE)),"PreAlerta","")))</f>
        <v>PostAlerta</v>
      </c>
      <c r="M5647" s="21" t="str">
        <f>IF(ISNUMBER(A5647),(IF(ISNUMBER(VLOOKUP(A5647,KEYWORDS,1,FALSE)),"C/PalabrasClaves","S/PalabrasClaves")),"")</f>
        <v>S/PalabrasClaves</v>
      </c>
      <c r="N5647" s="21" t="str">
        <f t="shared" si="19"/>
        <v/>
      </c>
      <c r="O5647" s="21"/>
      <c r="P5647" s="21" t="s">
        <v>31486</v>
      </c>
      <c r="Q5647" s="21"/>
      <c r="R5647" s="21" t="str">
        <f>LEFT('2012-2022'!$P5647,4)</f>
        <v>2020</v>
      </c>
      <c r="S5647" s="21" t="s">
        <v>65</v>
      </c>
      <c r="T5647" s="21"/>
      <c r="U5647" s="21"/>
      <c r="V5647" s="21"/>
      <c r="W5647" s="27"/>
      <c r="X5647" s="27"/>
      <c r="Y5647" s="12"/>
    </row>
    <row r="5648" ht="15.75" customHeight="1">
      <c r="A5648" s="21">
        <v>3.2759695E7</v>
      </c>
      <c r="B5648" s="21" t="s">
        <v>31487</v>
      </c>
      <c r="C5648" s="21" t="s">
        <v>31488</v>
      </c>
      <c r="D5648" s="21" t="s">
        <v>31489</v>
      </c>
      <c r="E5648" s="21" t="s">
        <v>31490</v>
      </c>
      <c r="F5648" s="21" t="s">
        <v>104</v>
      </c>
      <c r="G5648" s="21">
        <v>2020.0</v>
      </c>
      <c r="H5648" s="26">
        <v>44051.0</v>
      </c>
      <c r="I5648" s="21" t="s">
        <v>31491</v>
      </c>
      <c r="J5648" s="21"/>
      <c r="K5648" s="21" t="s">
        <v>31492</v>
      </c>
      <c r="L5648" s="21" t="str">
        <f>IF(ISNUMBER(VLOOKUP(A5648,EXCL,1,FALSE)),"Excluido",IF(ISNUMBER(VLOOKUP(A5648,POST,1,FALSE)),"PostAlerta",IF(ISNUMBER(VLOOKUP(A5648,PRE,1,FALSE)),"PreAlerta","")))</f>
        <v>PostAlerta</v>
      </c>
      <c r="M5648" s="21" t="str">
        <f>IF(ISNUMBER(A5648),(IF(ISNUMBER(VLOOKUP(A5648,KEYWORDS,1,FALSE)),"C/PalabrasClaves","S/PalabrasClaves")),"")</f>
        <v>S/PalabrasClaves</v>
      </c>
      <c r="N5648" s="21" t="str">
        <f t="shared" si="19"/>
        <v/>
      </c>
      <c r="O5648" s="21"/>
      <c r="P5648" s="21" t="s">
        <v>31486</v>
      </c>
      <c r="Q5648" s="21"/>
      <c r="R5648" s="21" t="str">
        <f>LEFT('2012-2022'!$P5648,4)</f>
        <v>2020</v>
      </c>
      <c r="S5648" s="21" t="s">
        <v>65</v>
      </c>
      <c r="T5648" s="21"/>
      <c r="U5648" s="21"/>
      <c r="V5648" s="21"/>
      <c r="W5648" s="27"/>
      <c r="X5648" s="27"/>
      <c r="Y5648" s="28"/>
    </row>
    <row r="5649" ht="15.75" customHeight="1">
      <c r="A5649" s="21">
        <v>3.2571804E7</v>
      </c>
      <c r="B5649" s="21" t="s">
        <v>31493</v>
      </c>
      <c r="C5649" s="21" t="s">
        <v>31494</v>
      </c>
      <c r="D5649" s="21" t="s">
        <v>31495</v>
      </c>
      <c r="E5649" s="21" t="s">
        <v>14539</v>
      </c>
      <c r="F5649" s="21" t="s">
        <v>1769</v>
      </c>
      <c r="G5649" s="21">
        <v>2020.0</v>
      </c>
      <c r="H5649" s="26">
        <v>44006.0</v>
      </c>
      <c r="I5649" s="21" t="s">
        <v>31496</v>
      </c>
      <c r="J5649" s="21"/>
      <c r="K5649" s="21" t="s">
        <v>31497</v>
      </c>
      <c r="L5649" s="21" t="str">
        <f>IF(ISNUMBER(VLOOKUP(A5649,EXCL,1,FALSE)),"Excluido",IF(ISNUMBER(VLOOKUP(A5649,POST,1,FALSE)),"PostAlerta",IF(ISNUMBER(VLOOKUP(A5649,PRE,1,FALSE)),"PreAlerta","")))</f>
        <v>PostAlerta</v>
      </c>
      <c r="M5649" s="21" t="str">
        <f>IF(ISNUMBER(A5649),(IF(ISNUMBER(VLOOKUP(A5649,KEYWORDS,1,FALSE)),"C/PalabrasClaves","S/PalabrasClaves")),"")</f>
        <v>S/PalabrasClaves</v>
      </c>
      <c r="N5649" s="21" t="str">
        <f t="shared" si="19"/>
        <v/>
      </c>
      <c r="O5649" s="21"/>
      <c r="P5649" s="21" t="s">
        <v>31498</v>
      </c>
      <c r="Q5649" s="21"/>
      <c r="R5649" s="21" t="str">
        <f>LEFT('2012-2022'!$P5649,4)</f>
        <v>2020</v>
      </c>
      <c r="S5649" s="21" t="s">
        <v>65</v>
      </c>
      <c r="T5649" s="21"/>
      <c r="U5649" s="21"/>
      <c r="V5649" s="21"/>
      <c r="W5649" s="27"/>
      <c r="X5649" s="27"/>
      <c r="Y5649" s="12"/>
    </row>
    <row r="5650" ht="15.75" customHeight="1">
      <c r="A5650" s="21">
        <v>3.2903648E7</v>
      </c>
      <c r="B5650" s="21" t="s">
        <v>31499</v>
      </c>
      <c r="C5650" s="21" t="s">
        <v>31500</v>
      </c>
      <c r="D5650" s="21" t="s">
        <v>31501</v>
      </c>
      <c r="E5650" s="21" t="s">
        <v>31502</v>
      </c>
      <c r="F5650" s="21" t="s">
        <v>3171</v>
      </c>
      <c r="G5650" s="21">
        <v>2020.0</v>
      </c>
      <c r="H5650" s="26">
        <v>44083.0</v>
      </c>
      <c r="I5650" s="21" t="s">
        <v>31503</v>
      </c>
      <c r="J5650" s="21"/>
      <c r="K5650" s="21" t="s">
        <v>31504</v>
      </c>
      <c r="L5650" s="21" t="str">
        <f>IF(ISNUMBER(VLOOKUP(A5650,EXCL,1,FALSE)),"Excluido",IF(ISNUMBER(VLOOKUP(A5650,POST,1,FALSE)),"PostAlerta",IF(ISNUMBER(VLOOKUP(A5650,PRE,1,FALSE)),"PreAlerta","")))</f>
        <v>PostAlerta</v>
      </c>
      <c r="M5650" s="21" t="str">
        <f>IF(ISNUMBER(A5650),(IF(ISNUMBER(VLOOKUP(A5650,KEYWORDS,1,FALSE)),"C/PalabrasClaves","S/PalabrasClaves")),"")</f>
        <v>S/PalabrasClaves</v>
      </c>
      <c r="N5650" s="21" t="str">
        <f t="shared" si="19"/>
        <v/>
      </c>
      <c r="O5650" s="21"/>
      <c r="P5650" s="21" t="s">
        <v>31498</v>
      </c>
      <c r="Q5650" s="21"/>
      <c r="R5650" s="21" t="str">
        <f>LEFT('2012-2022'!$P5650,4)</f>
        <v>2020</v>
      </c>
      <c r="S5650" s="21" t="s">
        <v>65</v>
      </c>
      <c r="T5650" s="21"/>
      <c r="U5650" s="21"/>
      <c r="V5650" s="21"/>
      <c r="W5650" s="27"/>
      <c r="X5650" s="27"/>
      <c r="Y5650" s="28"/>
    </row>
    <row r="5651" ht="15.75" customHeight="1">
      <c r="A5651" s="21">
        <v>3.2784948E7</v>
      </c>
      <c r="B5651" s="21" t="s">
        <v>31505</v>
      </c>
      <c r="C5651" s="21" t="s">
        <v>31506</v>
      </c>
      <c r="D5651" s="21" t="s">
        <v>31507</v>
      </c>
      <c r="E5651" s="21" t="s">
        <v>31508</v>
      </c>
      <c r="F5651" s="21" t="s">
        <v>556</v>
      </c>
      <c r="G5651" s="21">
        <v>2020.0</v>
      </c>
      <c r="H5651" s="26">
        <v>44057.0</v>
      </c>
      <c r="I5651" s="21" t="s">
        <v>31509</v>
      </c>
      <c r="J5651" s="21"/>
      <c r="K5651" s="21" t="s">
        <v>31510</v>
      </c>
      <c r="L5651" s="21" t="str">
        <f>IF(ISNUMBER(VLOOKUP(A5651,EXCL,1,FALSE)),"Excluido",IF(ISNUMBER(VLOOKUP(A5651,POST,1,FALSE)),"PostAlerta",IF(ISNUMBER(VLOOKUP(A5651,PRE,1,FALSE)),"PreAlerta","")))</f>
        <v>PostAlerta</v>
      </c>
      <c r="M5651" s="21" t="str">
        <f>IF(ISNUMBER(A5651),(IF(ISNUMBER(VLOOKUP(A5651,KEYWORDS,1,FALSE)),"C/PalabrasClaves","S/PalabrasClaves")),"")</f>
        <v>S/PalabrasClaves</v>
      </c>
      <c r="N5651" s="21" t="str">
        <f t="shared" si="19"/>
        <v/>
      </c>
      <c r="O5651" s="21"/>
      <c r="P5651" s="21" t="s">
        <v>31511</v>
      </c>
      <c r="Q5651" s="21"/>
      <c r="R5651" s="21" t="str">
        <f>LEFT('2012-2022'!$P5651,4)</f>
        <v>2020</v>
      </c>
      <c r="S5651" s="21" t="s">
        <v>65</v>
      </c>
      <c r="T5651" s="21"/>
      <c r="U5651" s="21"/>
      <c r="V5651" s="21"/>
      <c r="W5651" s="27"/>
      <c r="X5651" s="27"/>
      <c r="Y5651" s="12"/>
    </row>
    <row r="5652" ht="15.75" customHeight="1">
      <c r="A5652" s="21">
        <v>3.2779567E7</v>
      </c>
      <c r="B5652" s="21" t="s">
        <v>31512</v>
      </c>
      <c r="C5652" s="21" t="s">
        <v>31513</v>
      </c>
      <c r="D5652" s="21" t="s">
        <v>31514</v>
      </c>
      <c r="E5652" s="21" t="s">
        <v>31515</v>
      </c>
      <c r="F5652" s="21" t="s">
        <v>7687</v>
      </c>
      <c r="G5652" s="21">
        <v>2020.0</v>
      </c>
      <c r="H5652" s="26">
        <v>44055.0</v>
      </c>
      <c r="I5652" s="21" t="s">
        <v>31516</v>
      </c>
      <c r="J5652" s="21"/>
      <c r="K5652" s="21" t="s">
        <v>31517</v>
      </c>
      <c r="L5652" s="21" t="str">
        <f>IF(ISNUMBER(VLOOKUP(A5652,EXCL,1,FALSE)),"Excluido",IF(ISNUMBER(VLOOKUP(A5652,POST,1,FALSE)),"PostAlerta",IF(ISNUMBER(VLOOKUP(A5652,PRE,1,FALSE)),"PreAlerta","")))</f>
        <v>PostAlerta</v>
      </c>
      <c r="M5652" s="21" t="str">
        <f>IF(ISNUMBER(A5652),(IF(ISNUMBER(VLOOKUP(A5652,KEYWORDS,1,FALSE)),"C/PalabrasClaves","S/PalabrasClaves")),"")</f>
        <v>C/PalabrasClaves</v>
      </c>
      <c r="N5652" s="21" t="str">
        <f t="shared" si="19"/>
        <v/>
      </c>
      <c r="O5652" s="21"/>
      <c r="P5652" s="21" t="s">
        <v>31518</v>
      </c>
      <c r="Q5652" s="21"/>
      <c r="R5652" s="21" t="str">
        <f>LEFT('2012-2022'!$P5652,4)</f>
        <v>2020</v>
      </c>
      <c r="S5652" s="21" t="s">
        <v>65</v>
      </c>
      <c r="T5652" s="21"/>
      <c r="U5652" s="21"/>
      <c r="V5652" s="21"/>
      <c r="W5652" s="27"/>
      <c r="X5652" s="27"/>
      <c r="Y5652" s="28"/>
    </row>
    <row r="5653" ht="15.75" customHeight="1">
      <c r="A5653" s="21">
        <v>3.2782016E7</v>
      </c>
      <c r="B5653" s="21" t="s">
        <v>31519</v>
      </c>
      <c r="C5653" s="21" t="s">
        <v>31520</v>
      </c>
      <c r="D5653" s="21" t="s">
        <v>31521</v>
      </c>
      <c r="E5653" s="21" t="s">
        <v>31522</v>
      </c>
      <c r="F5653" s="21" t="s">
        <v>332</v>
      </c>
      <c r="G5653" s="21">
        <v>2020.0</v>
      </c>
      <c r="H5653" s="26">
        <v>44056.0</v>
      </c>
      <c r="I5653" s="21" t="s">
        <v>31523</v>
      </c>
      <c r="J5653" s="21"/>
      <c r="K5653" s="21" t="s">
        <v>31524</v>
      </c>
      <c r="L5653" s="21" t="str">
        <f>IF(ISNUMBER(VLOOKUP(A5653,EXCL,1,FALSE)),"Excluido",IF(ISNUMBER(VLOOKUP(A5653,POST,1,FALSE)),"PostAlerta",IF(ISNUMBER(VLOOKUP(A5653,PRE,1,FALSE)),"PreAlerta","")))</f>
        <v>PostAlerta</v>
      </c>
      <c r="M5653" s="21" t="str">
        <f>IF(ISNUMBER(A5653),(IF(ISNUMBER(VLOOKUP(A5653,KEYWORDS,1,FALSE)),"C/PalabrasClaves","S/PalabrasClaves")),"")</f>
        <v>S/PalabrasClaves</v>
      </c>
      <c r="N5653" s="21" t="str">
        <f t="shared" si="19"/>
        <v/>
      </c>
      <c r="O5653" s="21"/>
      <c r="P5653" s="21" t="s">
        <v>31518</v>
      </c>
      <c r="Q5653" s="21"/>
      <c r="R5653" s="21" t="str">
        <f>LEFT('2012-2022'!$P5653,4)</f>
        <v>2020</v>
      </c>
      <c r="S5653" s="21" t="s">
        <v>65</v>
      </c>
      <c r="T5653" s="21"/>
      <c r="U5653" s="21"/>
      <c r="V5653" s="21"/>
      <c r="W5653" s="27"/>
      <c r="X5653" s="27"/>
      <c r="Y5653" s="12"/>
    </row>
    <row r="5654" ht="15.75" customHeight="1">
      <c r="A5654" s="21">
        <v>3.2787842E7</v>
      </c>
      <c r="B5654" s="21" t="s">
        <v>31525</v>
      </c>
      <c r="C5654" s="21" t="s">
        <v>31526</v>
      </c>
      <c r="D5654" s="21" t="s">
        <v>31527</v>
      </c>
      <c r="E5654" s="21" t="s">
        <v>12996</v>
      </c>
      <c r="F5654" s="21" t="s">
        <v>818</v>
      </c>
      <c r="G5654" s="21">
        <v>2020.0</v>
      </c>
      <c r="H5654" s="26">
        <v>44057.0</v>
      </c>
      <c r="I5654" s="21" t="s">
        <v>31528</v>
      </c>
      <c r="J5654" s="21"/>
      <c r="K5654" s="21" t="s">
        <v>31529</v>
      </c>
      <c r="L5654" s="21" t="str">
        <f>IF(ISNUMBER(VLOOKUP(A5654,EXCL,1,FALSE)),"Excluido",IF(ISNUMBER(VLOOKUP(A5654,POST,1,FALSE)),"PostAlerta",IF(ISNUMBER(VLOOKUP(A5654,PRE,1,FALSE)),"PreAlerta","")))</f>
        <v>PostAlerta</v>
      </c>
      <c r="M5654" s="21" t="str">
        <f>IF(ISNUMBER(A5654),(IF(ISNUMBER(VLOOKUP(A5654,KEYWORDS,1,FALSE)),"C/PalabrasClaves","S/PalabrasClaves")),"")</f>
        <v>S/PalabrasClaves</v>
      </c>
      <c r="N5654" s="21" t="str">
        <f t="shared" si="19"/>
        <v/>
      </c>
      <c r="O5654" s="21"/>
      <c r="P5654" s="21" t="s">
        <v>31530</v>
      </c>
      <c r="Q5654" s="21"/>
      <c r="R5654" s="21" t="str">
        <f>LEFT('2012-2022'!$P5654,4)</f>
        <v>2020</v>
      </c>
      <c r="S5654" s="21" t="s">
        <v>65</v>
      </c>
      <c r="T5654" s="21"/>
      <c r="U5654" s="21"/>
      <c r="V5654" s="21"/>
      <c r="W5654" s="27"/>
      <c r="X5654" s="27"/>
      <c r="Y5654" s="28"/>
    </row>
    <row r="5655" ht="15.75" customHeight="1">
      <c r="A5655" s="21">
        <v>3.2787974E7</v>
      </c>
      <c r="B5655" s="21" t="s">
        <v>31531</v>
      </c>
      <c r="C5655" s="21" t="s">
        <v>31532</v>
      </c>
      <c r="D5655" s="21" t="s">
        <v>31533</v>
      </c>
      <c r="E5655" s="21" t="s">
        <v>31534</v>
      </c>
      <c r="F5655" s="21" t="s">
        <v>332</v>
      </c>
      <c r="G5655" s="21">
        <v>2020.0</v>
      </c>
      <c r="H5655" s="26">
        <v>44057.0</v>
      </c>
      <c r="I5655" s="21" t="s">
        <v>31535</v>
      </c>
      <c r="J5655" s="21"/>
      <c r="K5655" s="21" t="s">
        <v>31536</v>
      </c>
      <c r="L5655" s="21" t="str">
        <f>IF(ISNUMBER(VLOOKUP(A5655,EXCL,1,FALSE)),"Excluido",IF(ISNUMBER(VLOOKUP(A5655,POST,1,FALSE)),"PostAlerta",IF(ISNUMBER(VLOOKUP(A5655,PRE,1,FALSE)),"PreAlerta","")))</f>
        <v>PostAlerta</v>
      </c>
      <c r="M5655" s="21" t="str">
        <f>IF(ISNUMBER(A5655),(IF(ISNUMBER(VLOOKUP(A5655,KEYWORDS,1,FALSE)),"C/PalabrasClaves","S/PalabrasClaves")),"")</f>
        <v>S/PalabrasClaves</v>
      </c>
      <c r="N5655" s="21" t="str">
        <f t="shared" si="19"/>
        <v/>
      </c>
      <c r="O5655" s="21"/>
      <c r="P5655" s="21" t="s">
        <v>31530</v>
      </c>
      <c r="Q5655" s="21"/>
      <c r="R5655" s="21" t="str">
        <f>LEFT('2012-2022'!$P5655,4)</f>
        <v>2020</v>
      </c>
      <c r="S5655" s="21" t="s">
        <v>65</v>
      </c>
      <c r="T5655" s="21"/>
      <c r="U5655" s="21"/>
      <c r="V5655" s="21"/>
      <c r="W5655" s="27"/>
      <c r="X5655" s="27"/>
      <c r="Y5655" s="12"/>
    </row>
    <row r="5656" ht="15.75" customHeight="1">
      <c r="A5656" s="21">
        <v>3.2817454E7</v>
      </c>
      <c r="B5656" s="21" t="s">
        <v>31537</v>
      </c>
      <c r="C5656" s="21" t="s">
        <v>31538</v>
      </c>
      <c r="D5656" s="21" t="s">
        <v>31539</v>
      </c>
      <c r="E5656" s="21" t="s">
        <v>31540</v>
      </c>
      <c r="F5656" s="21" t="s">
        <v>20478</v>
      </c>
      <c r="G5656" s="21">
        <v>2020.0</v>
      </c>
      <c r="H5656" s="26">
        <v>44064.0</v>
      </c>
      <c r="I5656" s="21" t="s">
        <v>31541</v>
      </c>
      <c r="J5656" s="21"/>
      <c r="K5656" s="21" t="s">
        <v>31542</v>
      </c>
      <c r="L5656" s="21" t="str">
        <f>IF(ISNUMBER(VLOOKUP(A5656,EXCL,1,FALSE)),"Excluido",IF(ISNUMBER(VLOOKUP(A5656,POST,1,FALSE)),"PostAlerta",IF(ISNUMBER(VLOOKUP(A5656,PRE,1,FALSE)),"PreAlerta","")))</f>
        <v>PostAlerta</v>
      </c>
      <c r="M5656" s="21" t="str">
        <f>IF(ISNUMBER(A5656),(IF(ISNUMBER(VLOOKUP(A5656,KEYWORDS,1,FALSE)),"C/PalabrasClaves","S/PalabrasClaves")),"")</f>
        <v>S/PalabrasClaves</v>
      </c>
      <c r="N5656" s="21" t="str">
        <f t="shared" si="19"/>
        <v/>
      </c>
      <c r="O5656" s="21"/>
      <c r="P5656" s="21" t="s">
        <v>31530</v>
      </c>
      <c r="Q5656" s="21"/>
      <c r="R5656" s="21" t="str">
        <f>LEFT('2012-2022'!$P5656,4)</f>
        <v>2020</v>
      </c>
      <c r="S5656" s="21" t="s">
        <v>65</v>
      </c>
      <c r="T5656" s="21"/>
      <c r="U5656" s="21"/>
      <c r="V5656" s="21"/>
      <c r="W5656" s="27"/>
      <c r="X5656" s="27"/>
      <c r="Y5656" s="28"/>
    </row>
    <row r="5657" ht="15.75" customHeight="1">
      <c r="A5657" s="21">
        <v>3.2823761E7</v>
      </c>
      <c r="B5657" s="21" t="s">
        <v>31543</v>
      </c>
      <c r="C5657" s="21" t="s">
        <v>31544</v>
      </c>
      <c r="D5657" s="21" t="s">
        <v>31545</v>
      </c>
      <c r="E5657" s="21" t="s">
        <v>31546</v>
      </c>
      <c r="F5657" s="21" t="s">
        <v>104</v>
      </c>
      <c r="G5657" s="21">
        <v>2020.0</v>
      </c>
      <c r="H5657" s="26">
        <v>44066.0</v>
      </c>
      <c r="I5657" s="21" t="s">
        <v>31547</v>
      </c>
      <c r="J5657" s="21"/>
      <c r="K5657" s="21" t="s">
        <v>31548</v>
      </c>
      <c r="L5657" s="21" t="str">
        <f>IF(ISNUMBER(VLOOKUP(A5657,EXCL,1,FALSE)),"Excluido",IF(ISNUMBER(VLOOKUP(A5657,POST,1,FALSE)),"PostAlerta",IF(ISNUMBER(VLOOKUP(A5657,PRE,1,FALSE)),"PreAlerta","")))</f>
        <v>PostAlerta</v>
      </c>
      <c r="M5657" s="21" t="str">
        <f>IF(ISNUMBER(A5657),(IF(ISNUMBER(VLOOKUP(A5657,KEYWORDS,1,FALSE)),"C/PalabrasClaves","S/PalabrasClaves")),"")</f>
        <v>S/PalabrasClaves</v>
      </c>
      <c r="N5657" s="21" t="str">
        <f t="shared" si="19"/>
        <v/>
      </c>
      <c r="O5657" s="21"/>
      <c r="P5657" s="21" t="s">
        <v>31549</v>
      </c>
      <c r="Q5657" s="21"/>
      <c r="R5657" s="21" t="str">
        <f>LEFT('2012-2022'!$P5657,4)</f>
        <v>2020</v>
      </c>
      <c r="S5657" s="21" t="s">
        <v>65</v>
      </c>
      <c r="T5657" s="21"/>
      <c r="U5657" s="21"/>
      <c r="V5657" s="21"/>
      <c r="W5657" s="27"/>
      <c r="X5657" s="27"/>
      <c r="Y5657" s="12"/>
    </row>
    <row r="5658" ht="15.75" customHeight="1">
      <c r="A5658" s="21">
        <v>3.279689E7</v>
      </c>
      <c r="B5658" s="21" t="s">
        <v>31550</v>
      </c>
      <c r="C5658" s="21" t="s">
        <v>31551</v>
      </c>
      <c r="D5658" s="21" t="s">
        <v>31552</v>
      </c>
      <c r="E5658" s="21" t="s">
        <v>31553</v>
      </c>
      <c r="F5658" s="21" t="s">
        <v>5609</v>
      </c>
      <c r="G5658" s="21">
        <v>2020.0</v>
      </c>
      <c r="H5658" s="26">
        <v>44059.0</v>
      </c>
      <c r="I5658" s="21" t="s">
        <v>31554</v>
      </c>
      <c r="J5658" s="21"/>
      <c r="K5658" s="21" t="s">
        <v>31555</v>
      </c>
      <c r="L5658" s="21" t="str">
        <f>IF(ISNUMBER(VLOOKUP(A5658,EXCL,1,FALSE)),"Excluido",IF(ISNUMBER(VLOOKUP(A5658,POST,1,FALSE)),"PostAlerta",IF(ISNUMBER(VLOOKUP(A5658,PRE,1,FALSE)),"PreAlerta","")))</f>
        <v>PostAlerta</v>
      </c>
      <c r="M5658" s="21" t="str">
        <f>IF(ISNUMBER(A5658),(IF(ISNUMBER(VLOOKUP(A5658,KEYWORDS,1,FALSE)),"C/PalabrasClaves","S/PalabrasClaves")),"")</f>
        <v>S/PalabrasClaves</v>
      </c>
      <c r="N5658" s="21" t="str">
        <f t="shared" si="19"/>
        <v/>
      </c>
      <c r="O5658" s="21"/>
      <c r="P5658" s="21" t="s">
        <v>31556</v>
      </c>
      <c r="Q5658" s="21"/>
      <c r="R5658" s="21" t="str">
        <f>LEFT('2012-2022'!$P5658,4)</f>
        <v>2020</v>
      </c>
      <c r="S5658" s="21" t="s">
        <v>65</v>
      </c>
      <c r="T5658" s="21"/>
      <c r="U5658" s="21"/>
      <c r="V5658" s="21"/>
      <c r="W5658" s="27"/>
      <c r="X5658" s="27"/>
      <c r="Y5658" s="28"/>
    </row>
    <row r="5659" ht="15.75" customHeight="1">
      <c r="A5659" s="21">
        <v>3.2680956E7</v>
      </c>
      <c r="B5659" s="21" t="s">
        <v>31557</v>
      </c>
      <c r="C5659" s="21" t="s">
        <v>31558</v>
      </c>
      <c r="D5659" s="21" t="s">
        <v>31559</v>
      </c>
      <c r="E5659" s="21" t="s">
        <v>31560</v>
      </c>
      <c r="F5659" s="21" t="s">
        <v>469</v>
      </c>
      <c r="G5659" s="21">
        <v>2020.0</v>
      </c>
      <c r="H5659" s="26">
        <v>44031.0</v>
      </c>
      <c r="I5659" s="21" t="s">
        <v>31561</v>
      </c>
      <c r="J5659" s="21" t="s">
        <v>31562</v>
      </c>
      <c r="K5659" s="21" t="s">
        <v>31563</v>
      </c>
      <c r="L5659" s="21" t="str">
        <f>IF(ISNUMBER(VLOOKUP(A5659,EXCL,1,FALSE)),"Excluido",IF(ISNUMBER(VLOOKUP(A5659,POST,1,FALSE)),"PostAlerta",IF(ISNUMBER(VLOOKUP(A5659,PRE,1,FALSE)),"PreAlerta","")))</f>
        <v>PostAlerta</v>
      </c>
      <c r="M5659" s="21" t="str">
        <f>IF(ISNUMBER(A5659),(IF(ISNUMBER(VLOOKUP(A5659,KEYWORDS,1,FALSE)),"C/PalabrasClaves","S/PalabrasClaves")),"")</f>
        <v>C/PalabrasClaves</v>
      </c>
      <c r="N5659" s="21" t="str">
        <f t="shared" si="19"/>
        <v/>
      </c>
      <c r="O5659" s="21"/>
      <c r="P5659" s="21" t="s">
        <v>31564</v>
      </c>
      <c r="Q5659" s="21"/>
      <c r="R5659" s="21" t="str">
        <f>LEFT('2012-2022'!$P5659,4)</f>
        <v>2020</v>
      </c>
      <c r="S5659" s="21" t="s">
        <v>65</v>
      </c>
      <c r="T5659" s="21"/>
      <c r="U5659" s="21"/>
      <c r="V5659" s="21"/>
      <c r="W5659" s="27"/>
      <c r="X5659" s="27"/>
      <c r="Y5659" s="12"/>
    </row>
    <row r="5660" ht="15.75" customHeight="1">
      <c r="A5660" s="21">
        <v>3.2799914E7</v>
      </c>
      <c r="B5660" s="21" t="s">
        <v>31565</v>
      </c>
      <c r="C5660" s="21" t="s">
        <v>31566</v>
      </c>
      <c r="D5660" s="21" t="s">
        <v>31567</v>
      </c>
      <c r="E5660" s="21" t="s">
        <v>24875</v>
      </c>
      <c r="F5660" s="21" t="s">
        <v>332</v>
      </c>
      <c r="G5660" s="21">
        <v>2020.0</v>
      </c>
      <c r="H5660" s="26">
        <v>44061.0</v>
      </c>
      <c r="I5660" s="21" t="s">
        <v>31568</v>
      </c>
      <c r="J5660" s="21"/>
      <c r="K5660" s="21" t="s">
        <v>31569</v>
      </c>
      <c r="L5660" s="21" t="str">
        <f>IF(ISNUMBER(VLOOKUP(A5660,EXCL,1,FALSE)),"Excluido",IF(ISNUMBER(VLOOKUP(A5660,POST,1,FALSE)),"PostAlerta",IF(ISNUMBER(VLOOKUP(A5660,PRE,1,FALSE)),"PreAlerta","")))</f>
        <v>PostAlerta</v>
      </c>
      <c r="M5660" s="21" t="str">
        <f>IF(ISNUMBER(A5660),(IF(ISNUMBER(VLOOKUP(A5660,KEYWORDS,1,FALSE)),"C/PalabrasClaves","S/PalabrasClaves")),"")</f>
        <v>S/PalabrasClaves</v>
      </c>
      <c r="N5660" s="21" t="str">
        <f t="shared" si="19"/>
        <v/>
      </c>
      <c r="O5660" s="21"/>
      <c r="P5660" s="21" t="s">
        <v>31564</v>
      </c>
      <c r="Q5660" s="21"/>
      <c r="R5660" s="21" t="str">
        <f>LEFT('2012-2022'!$P5660,4)</f>
        <v>2020</v>
      </c>
      <c r="S5660" s="21" t="s">
        <v>65</v>
      </c>
      <c r="T5660" s="21"/>
      <c r="U5660" s="21"/>
      <c r="V5660" s="21"/>
      <c r="W5660" s="27"/>
      <c r="X5660" s="27"/>
      <c r="Y5660" s="28"/>
    </row>
    <row r="5661" ht="15.75" customHeight="1">
      <c r="A5661" s="21">
        <v>3.2824571E7</v>
      </c>
      <c r="B5661" s="21" t="s">
        <v>31570</v>
      </c>
      <c r="C5661" s="21" t="s">
        <v>31571</v>
      </c>
      <c r="D5661" s="21" t="s">
        <v>31572</v>
      </c>
      <c r="E5661" s="21" t="s">
        <v>14947</v>
      </c>
      <c r="F5661" s="21" t="s">
        <v>5636</v>
      </c>
      <c r="G5661" s="21">
        <v>2020.0</v>
      </c>
      <c r="H5661" s="26">
        <v>44066.0</v>
      </c>
      <c r="I5661" s="21" t="s">
        <v>31573</v>
      </c>
      <c r="J5661" s="21"/>
      <c r="K5661" s="21" t="s">
        <v>31574</v>
      </c>
      <c r="L5661" s="21" t="str">
        <f>IF(ISNUMBER(VLOOKUP(A5661,EXCL,1,FALSE)),"Excluido",IF(ISNUMBER(VLOOKUP(A5661,POST,1,FALSE)),"PostAlerta",IF(ISNUMBER(VLOOKUP(A5661,PRE,1,FALSE)),"PreAlerta","")))</f>
        <v>Excluido</v>
      </c>
      <c r="M5661" s="21" t="str">
        <f>IF(ISNUMBER(A5661),(IF(ISNUMBER(VLOOKUP(A5661,KEYWORDS,1,FALSE)),"C/PalabrasClaves","S/PalabrasClaves")),"")</f>
        <v>S/PalabrasClaves</v>
      </c>
      <c r="N5661" s="21" t="str">
        <f t="shared" si="19"/>
        <v/>
      </c>
      <c r="O5661" s="21"/>
      <c r="P5661" s="21" t="s">
        <v>31575</v>
      </c>
      <c r="Q5661" s="21"/>
      <c r="R5661" s="21" t="str">
        <f>LEFT('2012-2022'!$P5661,4)</f>
        <v>2020</v>
      </c>
      <c r="S5661" s="21" t="s">
        <v>65</v>
      </c>
      <c r="T5661" s="21"/>
      <c r="U5661" s="21"/>
      <c r="V5661" s="21"/>
      <c r="W5661" s="27"/>
      <c r="X5661" s="27"/>
      <c r="Y5661" s="12"/>
    </row>
    <row r="5662" ht="15.75" customHeight="1">
      <c r="A5662" s="21">
        <v>3.2813725E7</v>
      </c>
      <c r="B5662" s="21" t="s">
        <v>31576</v>
      </c>
      <c r="C5662" s="21" t="s">
        <v>31577</v>
      </c>
      <c r="D5662" s="21" t="s">
        <v>31578</v>
      </c>
      <c r="E5662" s="21" t="s">
        <v>22363</v>
      </c>
      <c r="F5662" s="21" t="s">
        <v>1789</v>
      </c>
      <c r="G5662" s="21">
        <v>2020.0</v>
      </c>
      <c r="H5662" s="26">
        <v>44063.0</v>
      </c>
      <c r="I5662" s="21" t="s">
        <v>31579</v>
      </c>
      <c r="J5662" s="21"/>
      <c r="K5662" s="21" t="s">
        <v>31580</v>
      </c>
      <c r="L5662" s="21" t="str">
        <f>IF(ISNUMBER(VLOOKUP(A5662,EXCL,1,FALSE)),"Excluido",IF(ISNUMBER(VLOOKUP(A5662,POST,1,FALSE)),"PostAlerta",IF(ISNUMBER(VLOOKUP(A5662,PRE,1,FALSE)),"PreAlerta","")))</f>
        <v>PostAlerta</v>
      </c>
      <c r="M5662" s="21" t="str">
        <f>IF(ISNUMBER(A5662),(IF(ISNUMBER(VLOOKUP(A5662,KEYWORDS,1,FALSE)),"C/PalabrasClaves","S/PalabrasClaves")),"")</f>
        <v>S/PalabrasClaves</v>
      </c>
      <c r="N5662" s="21" t="str">
        <f t="shared" si="19"/>
        <v/>
      </c>
      <c r="O5662" s="21"/>
      <c r="P5662" s="21" t="s">
        <v>31581</v>
      </c>
      <c r="Q5662" s="21"/>
      <c r="R5662" s="21" t="str">
        <f>LEFT('2012-2022'!$P5662,4)</f>
        <v>2020</v>
      </c>
      <c r="S5662" s="21" t="s">
        <v>65</v>
      </c>
      <c r="T5662" s="21"/>
      <c r="U5662" s="21"/>
      <c r="V5662" s="21"/>
      <c r="W5662" s="27"/>
      <c r="X5662" s="27"/>
      <c r="Y5662" s="28"/>
    </row>
    <row r="5663" ht="15.75" customHeight="1">
      <c r="A5663" s="21">
        <v>3.2493778E7</v>
      </c>
      <c r="B5663" s="21" t="s">
        <v>31582</v>
      </c>
      <c r="C5663" s="21" t="s">
        <v>20981</v>
      </c>
      <c r="D5663" s="21" t="s">
        <v>31583</v>
      </c>
      <c r="E5663" s="21" t="s">
        <v>702</v>
      </c>
      <c r="F5663" s="21" t="s">
        <v>175</v>
      </c>
      <c r="G5663" s="21">
        <v>2020.0</v>
      </c>
      <c r="H5663" s="26">
        <v>43987.0</v>
      </c>
      <c r="I5663" s="21" t="s">
        <v>31584</v>
      </c>
      <c r="J5663" s="21"/>
      <c r="K5663" s="21" t="s">
        <v>31585</v>
      </c>
      <c r="L5663" s="21" t="str">
        <f>IF(ISNUMBER(VLOOKUP(A5663,EXCL,1,FALSE)),"Excluido",IF(ISNUMBER(VLOOKUP(A5663,POST,1,FALSE)),"PostAlerta",IF(ISNUMBER(VLOOKUP(A5663,PRE,1,FALSE)),"PreAlerta","")))</f>
        <v>PostAlerta</v>
      </c>
      <c r="M5663" s="21" t="str">
        <f>IF(ISNUMBER(A5663),(IF(ISNUMBER(VLOOKUP(A5663,KEYWORDS,1,FALSE)),"C/PalabrasClaves","S/PalabrasClaves")),"")</f>
        <v>S/PalabrasClaves</v>
      </c>
      <c r="N5663" s="21" t="str">
        <f t="shared" si="19"/>
        <v/>
      </c>
      <c r="O5663" s="21"/>
      <c r="P5663" s="21" t="s">
        <v>31586</v>
      </c>
      <c r="Q5663" s="21"/>
      <c r="R5663" s="21" t="str">
        <f>LEFT('2012-2022'!$P5663,4)</f>
        <v>2020</v>
      </c>
      <c r="S5663" s="21" t="s">
        <v>65</v>
      </c>
      <c r="T5663" s="21"/>
      <c r="U5663" s="21"/>
      <c r="V5663" s="21"/>
      <c r="W5663" s="27"/>
      <c r="X5663" s="27"/>
      <c r="Y5663" s="12"/>
    </row>
    <row r="5664" ht="15.75" customHeight="1">
      <c r="A5664" s="21">
        <v>3.2831122E7</v>
      </c>
      <c r="B5664" s="21" t="s">
        <v>31587</v>
      </c>
      <c r="C5664" s="21" t="s">
        <v>31588</v>
      </c>
      <c r="D5664" s="21" t="s">
        <v>31589</v>
      </c>
      <c r="E5664" s="21" t="s">
        <v>31590</v>
      </c>
      <c r="F5664" s="21" t="s">
        <v>332</v>
      </c>
      <c r="G5664" s="21">
        <v>2020.0</v>
      </c>
      <c r="H5664" s="26">
        <v>44068.0</v>
      </c>
      <c r="I5664" s="21" t="s">
        <v>31591</v>
      </c>
      <c r="J5664" s="21"/>
      <c r="K5664" s="21" t="s">
        <v>31592</v>
      </c>
      <c r="L5664" s="21" t="str">
        <f>IF(ISNUMBER(VLOOKUP(A5664,EXCL,1,FALSE)),"Excluido",IF(ISNUMBER(VLOOKUP(A5664,POST,1,FALSE)),"PostAlerta",IF(ISNUMBER(VLOOKUP(A5664,PRE,1,FALSE)),"PreAlerta","")))</f>
        <v>PostAlerta</v>
      </c>
      <c r="M5664" s="21" t="str">
        <f>IF(ISNUMBER(A5664),(IF(ISNUMBER(VLOOKUP(A5664,KEYWORDS,1,FALSE)),"C/PalabrasClaves","S/PalabrasClaves")),"")</f>
        <v>S/PalabrasClaves</v>
      </c>
      <c r="N5664" s="21" t="str">
        <f t="shared" si="19"/>
        <v/>
      </c>
      <c r="O5664" s="21"/>
      <c r="P5664" s="21" t="s">
        <v>31586</v>
      </c>
      <c r="Q5664" s="21"/>
      <c r="R5664" s="21" t="str">
        <f>LEFT('2012-2022'!$P5664,4)</f>
        <v>2020</v>
      </c>
      <c r="S5664" s="21" t="s">
        <v>65</v>
      </c>
      <c r="T5664" s="21"/>
      <c r="U5664" s="21"/>
      <c r="V5664" s="21"/>
      <c r="W5664" s="27"/>
      <c r="X5664" s="27"/>
      <c r="Y5664" s="28"/>
    </row>
    <row r="5665" ht="15.75" customHeight="1">
      <c r="A5665" s="21">
        <v>3.2838795E7</v>
      </c>
      <c r="B5665" s="21" t="s">
        <v>31593</v>
      </c>
      <c r="C5665" s="21" t="s">
        <v>31594</v>
      </c>
      <c r="D5665" s="21" t="s">
        <v>31595</v>
      </c>
      <c r="E5665" s="21" t="s">
        <v>31596</v>
      </c>
      <c r="F5665" s="21" t="s">
        <v>332</v>
      </c>
      <c r="G5665" s="21">
        <v>2020.0</v>
      </c>
      <c r="H5665" s="26">
        <v>44069.0</v>
      </c>
      <c r="I5665" s="21" t="s">
        <v>31597</v>
      </c>
      <c r="J5665" s="21"/>
      <c r="K5665" s="21" t="s">
        <v>31598</v>
      </c>
      <c r="L5665" s="21" t="str">
        <f>IF(ISNUMBER(VLOOKUP(A5665,EXCL,1,FALSE)),"Excluido",IF(ISNUMBER(VLOOKUP(A5665,POST,1,FALSE)),"PostAlerta",IF(ISNUMBER(VLOOKUP(A5665,PRE,1,FALSE)),"PreAlerta","")))</f>
        <v>PostAlerta</v>
      </c>
      <c r="M5665" s="21" t="str">
        <f>IF(ISNUMBER(A5665),(IF(ISNUMBER(VLOOKUP(A5665,KEYWORDS,1,FALSE)),"C/PalabrasClaves","S/PalabrasClaves")),"")</f>
        <v>S/PalabrasClaves</v>
      </c>
      <c r="N5665" s="21" t="str">
        <f t="shared" si="19"/>
        <v/>
      </c>
      <c r="O5665" s="21"/>
      <c r="P5665" s="21" t="s">
        <v>31586</v>
      </c>
      <c r="Q5665" s="21"/>
      <c r="R5665" s="21" t="str">
        <f>LEFT('2012-2022'!$P5665,4)</f>
        <v>2020</v>
      </c>
      <c r="S5665" s="21" t="s">
        <v>65</v>
      </c>
      <c r="T5665" s="21"/>
      <c r="U5665" s="21"/>
      <c r="V5665" s="21"/>
      <c r="W5665" s="27"/>
      <c r="X5665" s="27"/>
      <c r="Y5665" s="12"/>
    </row>
    <row r="5666" ht="15.75" customHeight="1">
      <c r="A5666" s="21">
        <v>3.2908499E7</v>
      </c>
      <c r="B5666" s="21" t="s">
        <v>31599</v>
      </c>
      <c r="C5666" s="21" t="s">
        <v>31600</v>
      </c>
      <c r="D5666" s="21" t="s">
        <v>31601</v>
      </c>
      <c r="E5666" s="21" t="s">
        <v>18454</v>
      </c>
      <c r="F5666" s="21" t="s">
        <v>31602</v>
      </c>
      <c r="G5666" s="21">
        <v>2020.0</v>
      </c>
      <c r="H5666" s="26">
        <v>44084.0</v>
      </c>
      <c r="I5666" s="21" t="s">
        <v>31603</v>
      </c>
      <c r="J5666" s="21"/>
      <c r="K5666" s="21" t="s">
        <v>31604</v>
      </c>
      <c r="L5666" s="21" t="str">
        <f>IF(ISNUMBER(VLOOKUP(A5666,EXCL,1,FALSE)),"Excluido",IF(ISNUMBER(VLOOKUP(A5666,POST,1,FALSE)),"PostAlerta",IF(ISNUMBER(VLOOKUP(A5666,PRE,1,FALSE)),"PreAlerta","")))</f>
        <v>PostAlerta</v>
      </c>
      <c r="M5666" s="21" t="str">
        <f>IF(ISNUMBER(A5666),(IF(ISNUMBER(VLOOKUP(A5666,KEYWORDS,1,FALSE)),"C/PalabrasClaves","S/PalabrasClaves")),"")</f>
        <v>S/PalabrasClaves</v>
      </c>
      <c r="N5666" s="21" t="str">
        <f t="shared" si="19"/>
        <v/>
      </c>
      <c r="O5666" s="21"/>
      <c r="P5666" s="21" t="s">
        <v>31586</v>
      </c>
      <c r="Q5666" s="21"/>
      <c r="R5666" s="21" t="str">
        <f>LEFT('2012-2022'!$P5666,4)</f>
        <v>2020</v>
      </c>
      <c r="S5666" s="21" t="s">
        <v>65</v>
      </c>
      <c r="T5666" s="21"/>
      <c r="U5666" s="21"/>
      <c r="V5666" s="21"/>
      <c r="W5666" s="27"/>
      <c r="X5666" s="27"/>
      <c r="Y5666" s="28"/>
    </row>
    <row r="5667" ht="15.75" customHeight="1">
      <c r="A5667" s="21">
        <v>3.2913671E7</v>
      </c>
      <c r="B5667" s="21" t="s">
        <v>31605</v>
      </c>
      <c r="C5667" s="21" t="s">
        <v>31606</v>
      </c>
      <c r="D5667" s="21" t="s">
        <v>31607</v>
      </c>
      <c r="E5667" s="21" t="s">
        <v>31608</v>
      </c>
      <c r="F5667" s="21" t="s">
        <v>8200</v>
      </c>
      <c r="G5667" s="21">
        <v>2020.0</v>
      </c>
      <c r="H5667" s="26">
        <v>44085.0</v>
      </c>
      <c r="I5667" s="21" t="s">
        <v>31609</v>
      </c>
      <c r="J5667" s="21"/>
      <c r="K5667" s="21" t="s">
        <v>31610</v>
      </c>
      <c r="L5667" s="21" t="str">
        <f>IF(ISNUMBER(VLOOKUP(A5667,EXCL,1,FALSE)),"Excluido",IF(ISNUMBER(VLOOKUP(A5667,POST,1,FALSE)),"PostAlerta",IF(ISNUMBER(VLOOKUP(A5667,PRE,1,FALSE)),"PreAlerta","")))</f>
        <v>PostAlerta</v>
      </c>
      <c r="M5667" s="21" t="str">
        <f>IF(ISNUMBER(A5667),(IF(ISNUMBER(VLOOKUP(A5667,KEYWORDS,1,FALSE)),"C/PalabrasClaves","S/PalabrasClaves")),"")</f>
        <v>S/PalabrasClaves</v>
      </c>
      <c r="N5667" s="21" t="str">
        <f t="shared" si="19"/>
        <v/>
      </c>
      <c r="O5667" s="21"/>
      <c r="P5667" s="21" t="s">
        <v>31611</v>
      </c>
      <c r="Q5667" s="21"/>
      <c r="R5667" s="21" t="str">
        <f>LEFT('2012-2022'!$P5667,4)</f>
        <v>2020</v>
      </c>
      <c r="S5667" s="21" t="s">
        <v>65</v>
      </c>
      <c r="T5667" s="21"/>
      <c r="U5667" s="21"/>
      <c r="V5667" s="21"/>
      <c r="W5667" s="27"/>
      <c r="X5667" s="27"/>
      <c r="Y5667" s="12"/>
    </row>
    <row r="5668" ht="15.75" customHeight="1">
      <c r="A5668" s="21">
        <v>3.2866142E7</v>
      </c>
      <c r="B5668" s="21" t="s">
        <v>31612</v>
      </c>
      <c r="C5668" s="21" t="s">
        <v>31613</v>
      </c>
      <c r="D5668" s="21" t="s">
        <v>31614</v>
      </c>
      <c r="E5668" s="21" t="s">
        <v>31615</v>
      </c>
      <c r="F5668" s="21" t="s">
        <v>2831</v>
      </c>
      <c r="G5668" s="21">
        <v>2020.0</v>
      </c>
      <c r="H5668" s="26">
        <v>44075.0</v>
      </c>
      <c r="I5668" s="21" t="s">
        <v>31616</v>
      </c>
      <c r="J5668" s="21"/>
      <c r="K5668" s="21" t="s">
        <v>31617</v>
      </c>
      <c r="L5668" s="21" t="str">
        <f>IF(ISNUMBER(VLOOKUP(A5668,EXCL,1,FALSE)),"Excluido",IF(ISNUMBER(VLOOKUP(A5668,POST,1,FALSE)),"PostAlerta",IF(ISNUMBER(VLOOKUP(A5668,PRE,1,FALSE)),"PreAlerta","")))</f>
        <v>PostAlerta</v>
      </c>
      <c r="M5668" s="21" t="str">
        <f>IF(ISNUMBER(A5668),(IF(ISNUMBER(VLOOKUP(A5668,KEYWORDS,1,FALSE)),"C/PalabrasClaves","S/PalabrasClaves")),"")</f>
        <v>S/PalabrasClaves</v>
      </c>
      <c r="N5668" s="21" t="str">
        <f t="shared" si="19"/>
        <v/>
      </c>
      <c r="O5668" s="21"/>
      <c r="P5668" s="21" t="s">
        <v>31618</v>
      </c>
      <c r="Q5668" s="21"/>
      <c r="R5668" s="21" t="str">
        <f>LEFT('2012-2022'!$P5668,4)</f>
        <v>2020</v>
      </c>
      <c r="S5668" s="21" t="s">
        <v>65</v>
      </c>
      <c r="T5668" s="21"/>
      <c r="U5668" s="21"/>
      <c r="V5668" s="21"/>
      <c r="W5668" s="27"/>
      <c r="X5668" s="27"/>
      <c r="Y5668" s="28"/>
    </row>
    <row r="5669" ht="15.75" customHeight="1">
      <c r="A5669" s="21">
        <v>3.2207056E7</v>
      </c>
      <c r="B5669" s="21" t="s">
        <v>31619</v>
      </c>
      <c r="C5669" s="21" t="s">
        <v>31620</v>
      </c>
      <c r="D5669" s="21" t="s">
        <v>31621</v>
      </c>
      <c r="E5669" s="21" t="s">
        <v>31622</v>
      </c>
      <c r="F5669" s="21" t="s">
        <v>1711</v>
      </c>
      <c r="G5669" s="21">
        <v>2020.0</v>
      </c>
      <c r="H5669" s="26">
        <v>43915.0</v>
      </c>
      <c r="I5669" s="21"/>
      <c r="J5669" s="21"/>
      <c r="K5669" s="21" t="s">
        <v>31623</v>
      </c>
      <c r="L5669" s="21" t="str">
        <f>IF(ISNUMBER(VLOOKUP(A5669,EXCL,1,FALSE)),"Excluido",IF(ISNUMBER(VLOOKUP(A5669,POST,1,FALSE)),"PostAlerta",IF(ISNUMBER(VLOOKUP(A5669,PRE,1,FALSE)),"PreAlerta","")))</f>
        <v>PostAlerta</v>
      </c>
      <c r="M5669" s="21" t="str">
        <f>IF(ISNUMBER(A5669),(IF(ISNUMBER(VLOOKUP(A5669,KEYWORDS,1,FALSE)),"C/PalabrasClaves","S/PalabrasClaves")),"")</f>
        <v>S/PalabrasClaves</v>
      </c>
      <c r="N5669" s="21" t="str">
        <f t="shared" si="19"/>
        <v/>
      </c>
      <c r="O5669" s="21"/>
      <c r="P5669" s="21" t="s">
        <v>31624</v>
      </c>
      <c r="Q5669" s="21"/>
      <c r="R5669" s="21" t="str">
        <f>LEFT('2012-2022'!$P5669,4)</f>
        <v>2020</v>
      </c>
      <c r="S5669" s="21" t="s">
        <v>68</v>
      </c>
      <c r="T5669" s="21"/>
      <c r="U5669" s="21"/>
      <c r="V5669" s="21"/>
      <c r="W5669" s="27"/>
      <c r="X5669" s="27"/>
      <c r="Y5669" s="12"/>
    </row>
    <row r="5670" ht="15.75" customHeight="1">
      <c r="A5670" s="21">
        <v>3.2318966E7</v>
      </c>
      <c r="B5670" s="21" t="s">
        <v>31625</v>
      </c>
      <c r="C5670" s="21" t="s">
        <v>31626</v>
      </c>
      <c r="D5670" s="21" t="s">
        <v>31627</v>
      </c>
      <c r="E5670" s="21" t="s">
        <v>31628</v>
      </c>
      <c r="F5670" s="21" t="s">
        <v>125</v>
      </c>
      <c r="G5670" s="21">
        <v>2020.0</v>
      </c>
      <c r="H5670" s="26">
        <v>43944.0</v>
      </c>
      <c r="I5670" s="21"/>
      <c r="J5670" s="21"/>
      <c r="K5670" s="21" t="s">
        <v>31629</v>
      </c>
      <c r="L5670" s="21" t="str">
        <f>IF(ISNUMBER(VLOOKUP(A5670,EXCL,1,FALSE)),"Excluido",IF(ISNUMBER(VLOOKUP(A5670,POST,1,FALSE)),"PostAlerta",IF(ISNUMBER(VLOOKUP(A5670,PRE,1,FALSE)),"PreAlerta","")))</f>
        <v>PostAlerta</v>
      </c>
      <c r="M5670" s="21" t="str">
        <f>IF(ISNUMBER(A5670),(IF(ISNUMBER(VLOOKUP(A5670,KEYWORDS,1,FALSE)),"C/PalabrasClaves","S/PalabrasClaves")),"")</f>
        <v>S/PalabrasClaves</v>
      </c>
      <c r="N5670" s="21" t="str">
        <f t="shared" si="19"/>
        <v/>
      </c>
      <c r="O5670" s="21"/>
      <c r="P5670" s="21" t="s">
        <v>31624</v>
      </c>
      <c r="Q5670" s="21"/>
      <c r="R5670" s="21" t="str">
        <f>LEFT('2012-2022'!$P5670,4)</f>
        <v>2020</v>
      </c>
      <c r="S5670" s="21" t="s">
        <v>68</v>
      </c>
      <c r="T5670" s="21"/>
      <c r="U5670" s="21"/>
      <c r="V5670" s="21"/>
      <c r="W5670" s="27"/>
      <c r="X5670" s="27"/>
      <c r="Y5670" s="28"/>
    </row>
    <row r="5671" ht="15.75" customHeight="1">
      <c r="A5671" s="21">
        <v>3.2325042E7</v>
      </c>
      <c r="B5671" s="21" t="s">
        <v>25783</v>
      </c>
      <c r="C5671" s="21" t="s">
        <v>31630</v>
      </c>
      <c r="D5671" s="21" t="s">
        <v>31631</v>
      </c>
      <c r="E5671" s="21" t="s">
        <v>31632</v>
      </c>
      <c r="F5671" s="21" t="s">
        <v>17990</v>
      </c>
      <c r="G5671" s="21">
        <v>2020.0</v>
      </c>
      <c r="H5671" s="26">
        <v>43945.0</v>
      </c>
      <c r="I5671" s="21"/>
      <c r="J5671" s="21"/>
      <c r="K5671" s="21" t="s">
        <v>31633</v>
      </c>
      <c r="L5671" s="21" t="str">
        <f>IF(ISNUMBER(VLOOKUP(A5671,EXCL,1,FALSE)),"Excluido",IF(ISNUMBER(VLOOKUP(A5671,POST,1,FALSE)),"PostAlerta",IF(ISNUMBER(VLOOKUP(A5671,PRE,1,FALSE)),"PreAlerta","")))</f>
        <v>PostAlerta</v>
      </c>
      <c r="M5671" s="21" t="str">
        <f>IF(ISNUMBER(A5671),(IF(ISNUMBER(VLOOKUP(A5671,KEYWORDS,1,FALSE)),"C/PalabrasClaves","S/PalabrasClaves")),"")</f>
        <v>S/PalabrasClaves</v>
      </c>
      <c r="N5671" s="21" t="str">
        <f t="shared" si="19"/>
        <v/>
      </c>
      <c r="O5671" s="21"/>
      <c r="P5671" s="21" t="s">
        <v>31624</v>
      </c>
      <c r="Q5671" s="21"/>
      <c r="R5671" s="21" t="str">
        <f>LEFT('2012-2022'!$P5671,4)</f>
        <v>2020</v>
      </c>
      <c r="S5671" s="21" t="s">
        <v>68</v>
      </c>
      <c r="T5671" s="21"/>
      <c r="U5671" s="21"/>
      <c r="V5671" s="21"/>
      <c r="W5671" s="27"/>
      <c r="X5671" s="27"/>
      <c r="Y5671" s="12"/>
    </row>
    <row r="5672" ht="15.75" customHeight="1">
      <c r="A5672" s="21">
        <v>3.2366189E7</v>
      </c>
      <c r="B5672" s="21" t="s">
        <v>31634</v>
      </c>
      <c r="C5672" s="21" t="s">
        <v>31635</v>
      </c>
      <c r="D5672" s="21" t="s">
        <v>31636</v>
      </c>
      <c r="E5672" s="21" t="s">
        <v>23622</v>
      </c>
      <c r="F5672" s="21" t="s">
        <v>151</v>
      </c>
      <c r="G5672" s="21">
        <v>2020.0</v>
      </c>
      <c r="H5672" s="26">
        <v>43957.0</v>
      </c>
      <c r="I5672" s="21"/>
      <c r="J5672" s="21"/>
      <c r="K5672" s="21" t="s">
        <v>31637</v>
      </c>
      <c r="L5672" s="21" t="str">
        <f>IF(ISNUMBER(VLOOKUP(A5672,EXCL,1,FALSE)),"Excluido",IF(ISNUMBER(VLOOKUP(A5672,POST,1,FALSE)),"PostAlerta",IF(ISNUMBER(VLOOKUP(A5672,PRE,1,FALSE)),"PreAlerta","")))</f>
        <v>PostAlerta</v>
      </c>
      <c r="M5672" s="21" t="str">
        <f>IF(ISNUMBER(A5672),(IF(ISNUMBER(VLOOKUP(A5672,KEYWORDS,1,FALSE)),"C/PalabrasClaves","S/PalabrasClaves")),"")</f>
        <v>S/PalabrasClaves</v>
      </c>
      <c r="N5672" s="21" t="str">
        <f t="shared" si="19"/>
        <v/>
      </c>
      <c r="O5672" s="21"/>
      <c r="P5672" s="21" t="s">
        <v>31624</v>
      </c>
      <c r="Q5672" s="21"/>
      <c r="R5672" s="21" t="str">
        <f>LEFT('2012-2022'!$P5672,4)</f>
        <v>2020</v>
      </c>
      <c r="S5672" s="21" t="s">
        <v>68</v>
      </c>
      <c r="T5672" s="21"/>
      <c r="U5672" s="21"/>
      <c r="V5672" s="21"/>
      <c r="W5672" s="27"/>
      <c r="X5672" s="27"/>
      <c r="Y5672" s="28"/>
    </row>
    <row r="5673" ht="15.75" customHeight="1">
      <c r="A5673" s="21">
        <v>3.2378157E7</v>
      </c>
      <c r="B5673" s="21" t="s">
        <v>31638</v>
      </c>
      <c r="C5673" s="21" t="s">
        <v>31639</v>
      </c>
      <c r="D5673" s="21" t="s">
        <v>31640</v>
      </c>
      <c r="E5673" s="21" t="s">
        <v>31641</v>
      </c>
      <c r="F5673" s="21" t="s">
        <v>1711</v>
      </c>
      <c r="G5673" s="21">
        <v>2020.0</v>
      </c>
      <c r="H5673" s="26">
        <v>43959.0</v>
      </c>
      <c r="I5673" s="21"/>
      <c r="J5673" s="21"/>
      <c r="K5673" s="21" t="s">
        <v>31642</v>
      </c>
      <c r="L5673" s="21" t="str">
        <f>IF(ISNUMBER(VLOOKUP(A5673,EXCL,1,FALSE)),"Excluido",IF(ISNUMBER(VLOOKUP(A5673,POST,1,FALSE)),"PostAlerta",IF(ISNUMBER(VLOOKUP(A5673,PRE,1,FALSE)),"PreAlerta","")))</f>
        <v>PostAlerta</v>
      </c>
      <c r="M5673" s="21" t="str">
        <f>IF(ISNUMBER(A5673),(IF(ISNUMBER(VLOOKUP(A5673,KEYWORDS,1,FALSE)),"C/PalabrasClaves","S/PalabrasClaves")),"")</f>
        <v>S/PalabrasClaves</v>
      </c>
      <c r="N5673" s="21" t="str">
        <f t="shared" si="19"/>
        <v/>
      </c>
      <c r="O5673" s="21"/>
      <c r="P5673" s="21" t="s">
        <v>31624</v>
      </c>
      <c r="Q5673" s="21"/>
      <c r="R5673" s="21" t="str">
        <f>LEFT('2012-2022'!$P5673,4)</f>
        <v>2020</v>
      </c>
      <c r="S5673" s="21" t="s">
        <v>68</v>
      </c>
      <c r="T5673" s="21"/>
      <c r="U5673" s="21"/>
      <c r="V5673" s="21"/>
      <c r="W5673" s="27"/>
      <c r="X5673" s="27"/>
      <c r="Y5673" s="12"/>
    </row>
    <row r="5674" ht="15.75" customHeight="1">
      <c r="A5674" s="21">
        <v>3.238892E7</v>
      </c>
      <c r="B5674" s="21" t="s">
        <v>31643</v>
      </c>
      <c r="C5674" s="21" t="s">
        <v>31644</v>
      </c>
      <c r="D5674" s="21" t="s">
        <v>31645</v>
      </c>
      <c r="E5674" s="21" t="s">
        <v>21536</v>
      </c>
      <c r="F5674" s="21" t="s">
        <v>6955</v>
      </c>
      <c r="G5674" s="21">
        <v>2020.0</v>
      </c>
      <c r="H5674" s="26">
        <v>43962.0</v>
      </c>
      <c r="I5674" s="21"/>
      <c r="J5674" s="21"/>
      <c r="K5674" s="21" t="s">
        <v>31646</v>
      </c>
      <c r="L5674" s="21" t="str">
        <f>IF(ISNUMBER(VLOOKUP(A5674,EXCL,1,FALSE)),"Excluido",IF(ISNUMBER(VLOOKUP(A5674,POST,1,FALSE)),"PostAlerta",IF(ISNUMBER(VLOOKUP(A5674,PRE,1,FALSE)),"PreAlerta","")))</f>
        <v>PostAlerta</v>
      </c>
      <c r="M5674" s="21" t="str">
        <f>IF(ISNUMBER(A5674),(IF(ISNUMBER(VLOOKUP(A5674,KEYWORDS,1,FALSE)),"C/PalabrasClaves","S/PalabrasClaves")),"")</f>
        <v>S/PalabrasClaves</v>
      </c>
      <c r="N5674" s="21" t="str">
        <f t="shared" si="19"/>
        <v/>
      </c>
      <c r="O5674" s="21"/>
      <c r="P5674" s="21" t="s">
        <v>31624</v>
      </c>
      <c r="Q5674" s="21"/>
      <c r="R5674" s="21" t="str">
        <f>LEFT('2012-2022'!$P5674,4)</f>
        <v>2020</v>
      </c>
      <c r="S5674" s="21" t="s">
        <v>68</v>
      </c>
      <c r="T5674" s="21"/>
      <c r="U5674" s="21"/>
      <c r="V5674" s="21"/>
      <c r="W5674" s="27"/>
      <c r="X5674" s="27"/>
      <c r="Y5674" s="28"/>
    </row>
    <row r="5675" ht="15.75" customHeight="1">
      <c r="A5675" s="21">
        <v>3.2389537E7</v>
      </c>
      <c r="B5675" s="21" t="s">
        <v>31647</v>
      </c>
      <c r="C5675" s="21" t="s">
        <v>31648</v>
      </c>
      <c r="D5675" s="21" t="s">
        <v>31649</v>
      </c>
      <c r="E5675" s="21" t="s">
        <v>31650</v>
      </c>
      <c r="F5675" s="21" t="s">
        <v>496</v>
      </c>
      <c r="G5675" s="21">
        <v>2020.0</v>
      </c>
      <c r="H5675" s="26">
        <v>43963.0</v>
      </c>
      <c r="I5675" s="21"/>
      <c r="J5675" s="21"/>
      <c r="K5675" s="21" t="s">
        <v>31651</v>
      </c>
      <c r="L5675" s="21" t="str">
        <f>IF(ISNUMBER(VLOOKUP(A5675,EXCL,1,FALSE)),"Excluido",IF(ISNUMBER(VLOOKUP(A5675,POST,1,FALSE)),"PostAlerta",IF(ISNUMBER(VLOOKUP(A5675,PRE,1,FALSE)),"PreAlerta","")))</f>
        <v>PostAlerta</v>
      </c>
      <c r="M5675" s="21" t="str">
        <f>IF(ISNUMBER(A5675),(IF(ISNUMBER(VLOOKUP(A5675,KEYWORDS,1,FALSE)),"C/PalabrasClaves","S/PalabrasClaves")),"")</f>
        <v>S/PalabrasClaves</v>
      </c>
      <c r="N5675" s="21" t="str">
        <f t="shared" si="19"/>
        <v/>
      </c>
      <c r="O5675" s="21"/>
      <c r="P5675" s="21" t="s">
        <v>31624</v>
      </c>
      <c r="Q5675" s="21"/>
      <c r="R5675" s="21" t="str">
        <f>LEFT('2012-2022'!$P5675,4)</f>
        <v>2020</v>
      </c>
      <c r="S5675" s="21" t="s">
        <v>68</v>
      </c>
      <c r="T5675" s="21"/>
      <c r="U5675" s="21"/>
      <c r="V5675" s="21"/>
      <c r="W5675" s="27"/>
      <c r="X5675" s="27"/>
      <c r="Y5675" s="12"/>
    </row>
    <row r="5676" ht="15.75" customHeight="1">
      <c r="A5676" s="21">
        <v>3.2447028E7</v>
      </c>
      <c r="B5676" s="21" t="s">
        <v>31652</v>
      </c>
      <c r="C5676" s="21" t="s">
        <v>31653</v>
      </c>
      <c r="D5676" s="21" t="s">
        <v>31654</v>
      </c>
      <c r="E5676" s="21" t="s">
        <v>29681</v>
      </c>
      <c r="F5676" s="21" t="s">
        <v>2712</v>
      </c>
      <c r="G5676" s="21">
        <v>2020.0</v>
      </c>
      <c r="H5676" s="26">
        <v>43976.0</v>
      </c>
      <c r="I5676" s="21"/>
      <c r="J5676" s="21"/>
      <c r="K5676" s="21" t="s">
        <v>31655</v>
      </c>
      <c r="L5676" s="21" t="str">
        <f>IF(ISNUMBER(VLOOKUP(A5676,EXCL,1,FALSE)),"Excluido",IF(ISNUMBER(VLOOKUP(A5676,POST,1,FALSE)),"PostAlerta",IF(ISNUMBER(VLOOKUP(A5676,PRE,1,FALSE)),"PreAlerta","")))</f>
        <v>Excluido</v>
      </c>
      <c r="M5676" s="21" t="str">
        <f>IF(ISNUMBER(A5676),(IF(ISNUMBER(VLOOKUP(A5676,KEYWORDS,1,FALSE)),"C/PalabrasClaves","S/PalabrasClaves")),"")</f>
        <v>S/PalabrasClaves</v>
      </c>
      <c r="N5676" s="21" t="str">
        <f t="shared" si="19"/>
        <v/>
      </c>
      <c r="O5676" s="21"/>
      <c r="P5676" s="21" t="s">
        <v>31624</v>
      </c>
      <c r="Q5676" s="21"/>
      <c r="R5676" s="21" t="str">
        <f>LEFT('2012-2022'!$P5676,4)</f>
        <v>2020</v>
      </c>
      <c r="S5676" s="21" t="s">
        <v>68</v>
      </c>
      <c r="T5676" s="21"/>
      <c r="U5676" s="21"/>
      <c r="V5676" s="21"/>
      <c r="W5676" s="27"/>
      <c r="X5676" s="27"/>
      <c r="Y5676" s="28"/>
    </row>
    <row r="5677" ht="15.75" customHeight="1">
      <c r="A5677" s="21">
        <v>3.2447029E7</v>
      </c>
      <c r="B5677" s="21" t="s">
        <v>31656</v>
      </c>
      <c r="C5677" s="21" t="s">
        <v>31657</v>
      </c>
      <c r="D5677" s="21" t="s">
        <v>31658</v>
      </c>
      <c r="E5677" s="21" t="s">
        <v>31659</v>
      </c>
      <c r="F5677" s="21" t="s">
        <v>2712</v>
      </c>
      <c r="G5677" s="21">
        <v>2020.0</v>
      </c>
      <c r="H5677" s="26">
        <v>43976.0</v>
      </c>
      <c r="I5677" s="21"/>
      <c r="J5677" s="21"/>
      <c r="K5677" s="21" t="s">
        <v>31660</v>
      </c>
      <c r="L5677" s="21" t="str">
        <f>IF(ISNUMBER(VLOOKUP(A5677,EXCL,1,FALSE)),"Excluido",IF(ISNUMBER(VLOOKUP(A5677,POST,1,FALSE)),"PostAlerta",IF(ISNUMBER(VLOOKUP(A5677,PRE,1,FALSE)),"PreAlerta","")))</f>
        <v>Excluido</v>
      </c>
      <c r="M5677" s="21" t="str">
        <f>IF(ISNUMBER(A5677),(IF(ISNUMBER(VLOOKUP(A5677,KEYWORDS,1,FALSE)),"C/PalabrasClaves","S/PalabrasClaves")),"")</f>
        <v>S/PalabrasClaves</v>
      </c>
      <c r="N5677" s="21" t="str">
        <f t="shared" si="19"/>
        <v/>
      </c>
      <c r="O5677" s="21"/>
      <c r="P5677" s="21" t="s">
        <v>31624</v>
      </c>
      <c r="Q5677" s="21"/>
      <c r="R5677" s="21" t="str">
        <f>LEFT('2012-2022'!$P5677,4)</f>
        <v>2020</v>
      </c>
      <c r="S5677" s="21" t="s">
        <v>68</v>
      </c>
      <c r="T5677" s="21"/>
      <c r="U5677" s="21"/>
      <c r="V5677" s="21"/>
      <c r="W5677" s="27"/>
      <c r="X5677" s="27"/>
      <c r="Y5677" s="12"/>
    </row>
    <row r="5678" ht="15.75" customHeight="1">
      <c r="A5678" s="21">
        <v>3.249121E7</v>
      </c>
      <c r="B5678" s="21" t="s">
        <v>31661</v>
      </c>
      <c r="C5678" s="21" t="s">
        <v>31662</v>
      </c>
      <c r="D5678" s="21" t="s">
        <v>31663</v>
      </c>
      <c r="E5678" s="21" t="s">
        <v>31664</v>
      </c>
      <c r="F5678" s="21" t="s">
        <v>31665</v>
      </c>
      <c r="G5678" s="21">
        <v>2020.0</v>
      </c>
      <c r="H5678" s="26">
        <v>43986.0</v>
      </c>
      <c r="I5678" s="21"/>
      <c r="J5678" s="21"/>
      <c r="K5678" s="21" t="s">
        <v>31666</v>
      </c>
      <c r="L5678" s="21" t="str">
        <f>IF(ISNUMBER(VLOOKUP(A5678,EXCL,1,FALSE)),"Excluido",IF(ISNUMBER(VLOOKUP(A5678,POST,1,FALSE)),"PostAlerta",IF(ISNUMBER(VLOOKUP(A5678,PRE,1,FALSE)),"PreAlerta","")))</f>
        <v>PostAlerta</v>
      </c>
      <c r="M5678" s="21" t="str">
        <f>IF(ISNUMBER(A5678),(IF(ISNUMBER(VLOOKUP(A5678,KEYWORDS,1,FALSE)),"C/PalabrasClaves","S/PalabrasClaves")),"")</f>
        <v>S/PalabrasClaves</v>
      </c>
      <c r="N5678" s="21" t="str">
        <f t="shared" si="19"/>
        <v/>
      </c>
      <c r="O5678" s="21"/>
      <c r="P5678" s="21" t="s">
        <v>31624</v>
      </c>
      <c r="Q5678" s="21"/>
      <c r="R5678" s="21" t="str">
        <f>LEFT('2012-2022'!$P5678,4)</f>
        <v>2020</v>
      </c>
      <c r="S5678" s="21" t="s">
        <v>68</v>
      </c>
      <c r="T5678" s="21"/>
      <c r="U5678" s="21"/>
      <c r="V5678" s="21"/>
      <c r="W5678" s="27"/>
      <c r="X5678" s="27"/>
      <c r="Y5678" s="28"/>
    </row>
    <row r="5679" ht="15.75" customHeight="1">
      <c r="A5679" s="21">
        <v>3.2499148E7</v>
      </c>
      <c r="B5679" s="21" t="s">
        <v>31667</v>
      </c>
      <c r="C5679" s="21" t="s">
        <v>31668</v>
      </c>
      <c r="D5679" s="21" t="s">
        <v>31669</v>
      </c>
      <c r="E5679" s="21" t="s">
        <v>6425</v>
      </c>
      <c r="F5679" s="21" t="s">
        <v>496</v>
      </c>
      <c r="G5679" s="21">
        <v>2020.0</v>
      </c>
      <c r="H5679" s="26">
        <v>43988.0</v>
      </c>
      <c r="I5679" s="21"/>
      <c r="J5679" s="21"/>
      <c r="K5679" s="21" t="s">
        <v>31670</v>
      </c>
      <c r="L5679" s="21" t="str">
        <f>IF(ISNUMBER(VLOOKUP(A5679,EXCL,1,FALSE)),"Excluido",IF(ISNUMBER(VLOOKUP(A5679,POST,1,FALSE)),"PostAlerta",IF(ISNUMBER(VLOOKUP(A5679,PRE,1,FALSE)),"PreAlerta","")))</f>
        <v>PostAlerta</v>
      </c>
      <c r="M5679" s="21" t="str">
        <f>IF(ISNUMBER(A5679),(IF(ISNUMBER(VLOOKUP(A5679,KEYWORDS,1,FALSE)),"C/PalabrasClaves","S/PalabrasClaves")),"")</f>
        <v>S/PalabrasClaves</v>
      </c>
      <c r="N5679" s="21" t="str">
        <f t="shared" si="19"/>
        <v/>
      </c>
      <c r="O5679" s="21"/>
      <c r="P5679" s="21" t="s">
        <v>31624</v>
      </c>
      <c r="Q5679" s="21"/>
      <c r="R5679" s="21" t="str">
        <f>LEFT('2012-2022'!$P5679,4)</f>
        <v>2020</v>
      </c>
      <c r="S5679" s="21" t="s">
        <v>68</v>
      </c>
      <c r="T5679" s="21"/>
      <c r="U5679" s="21"/>
      <c r="V5679" s="21"/>
      <c r="W5679" s="27"/>
      <c r="X5679" s="27"/>
      <c r="Y5679" s="12"/>
    </row>
    <row r="5680" ht="15.75" customHeight="1">
      <c r="A5680" s="21">
        <v>3.2506239E7</v>
      </c>
      <c r="B5680" s="21" t="s">
        <v>31671</v>
      </c>
      <c r="C5680" s="21" t="s">
        <v>31672</v>
      </c>
      <c r="D5680" s="21" t="s">
        <v>31673</v>
      </c>
      <c r="E5680" s="21" t="s">
        <v>31674</v>
      </c>
      <c r="F5680" s="21" t="s">
        <v>2086</v>
      </c>
      <c r="G5680" s="21">
        <v>2020.0</v>
      </c>
      <c r="H5680" s="26">
        <v>43990.0</v>
      </c>
      <c r="I5680" s="21"/>
      <c r="J5680" s="21"/>
      <c r="K5680" s="21" t="s">
        <v>31675</v>
      </c>
      <c r="L5680" s="21" t="str">
        <f>IF(ISNUMBER(VLOOKUP(A5680,EXCL,1,FALSE)),"Excluido",IF(ISNUMBER(VLOOKUP(A5680,POST,1,FALSE)),"PostAlerta",IF(ISNUMBER(VLOOKUP(A5680,PRE,1,FALSE)),"PreAlerta","")))</f>
        <v>PostAlerta</v>
      </c>
      <c r="M5680" s="21" t="str">
        <f>IF(ISNUMBER(A5680),(IF(ISNUMBER(VLOOKUP(A5680,KEYWORDS,1,FALSE)),"C/PalabrasClaves","S/PalabrasClaves")),"")</f>
        <v>S/PalabrasClaves</v>
      </c>
      <c r="N5680" s="21" t="str">
        <f t="shared" si="19"/>
        <v/>
      </c>
      <c r="O5680" s="21"/>
      <c r="P5680" s="21" t="s">
        <v>31624</v>
      </c>
      <c r="Q5680" s="21"/>
      <c r="R5680" s="21" t="str">
        <f>LEFT('2012-2022'!$P5680,4)</f>
        <v>2020</v>
      </c>
      <c r="S5680" s="21" t="s">
        <v>68</v>
      </c>
      <c r="T5680" s="21"/>
      <c r="U5680" s="21"/>
      <c r="V5680" s="21"/>
      <c r="W5680" s="27"/>
      <c r="X5680" s="27"/>
      <c r="Y5680" s="28"/>
    </row>
    <row r="5681" ht="15.75" customHeight="1">
      <c r="A5681" s="21">
        <v>3.2529776E7</v>
      </c>
      <c r="B5681" s="21" t="s">
        <v>31676</v>
      </c>
      <c r="C5681" s="21" t="s">
        <v>31677</v>
      </c>
      <c r="D5681" s="21" t="s">
        <v>31678</v>
      </c>
      <c r="E5681" s="21" t="s">
        <v>31679</v>
      </c>
      <c r="F5681" s="21" t="s">
        <v>1763</v>
      </c>
      <c r="G5681" s="21">
        <v>2020.0</v>
      </c>
      <c r="H5681" s="26">
        <v>43995.0</v>
      </c>
      <c r="I5681" s="21"/>
      <c r="J5681" s="21"/>
      <c r="K5681" s="21" t="s">
        <v>31680</v>
      </c>
      <c r="L5681" s="21" t="str">
        <f>IF(ISNUMBER(VLOOKUP(A5681,EXCL,1,FALSE)),"Excluido",IF(ISNUMBER(VLOOKUP(A5681,POST,1,FALSE)),"PostAlerta",IF(ISNUMBER(VLOOKUP(A5681,PRE,1,FALSE)),"PreAlerta","")))</f>
        <v>PostAlerta</v>
      </c>
      <c r="M5681" s="21" t="str">
        <f>IF(ISNUMBER(A5681),(IF(ISNUMBER(VLOOKUP(A5681,KEYWORDS,1,FALSE)),"C/PalabrasClaves","S/PalabrasClaves")),"")</f>
        <v>S/PalabrasClaves</v>
      </c>
      <c r="N5681" s="21" t="str">
        <f t="shared" si="19"/>
        <v/>
      </c>
      <c r="O5681" s="21"/>
      <c r="P5681" s="21" t="s">
        <v>31624</v>
      </c>
      <c r="Q5681" s="21"/>
      <c r="R5681" s="21" t="str">
        <f>LEFT('2012-2022'!$P5681,4)</f>
        <v>2020</v>
      </c>
      <c r="S5681" s="21" t="s">
        <v>68</v>
      </c>
      <c r="T5681" s="21"/>
      <c r="U5681" s="21"/>
      <c r="V5681" s="21"/>
      <c r="W5681" s="27"/>
      <c r="X5681" s="27"/>
      <c r="Y5681" s="12"/>
    </row>
    <row r="5682" ht="15.75" customHeight="1">
      <c r="A5682" s="21">
        <v>3.2573833E7</v>
      </c>
      <c r="B5682" s="21" t="s">
        <v>31681</v>
      </c>
      <c r="C5682" s="21" t="s">
        <v>31682</v>
      </c>
      <c r="D5682" s="21" t="s">
        <v>31683</v>
      </c>
      <c r="E5682" s="21" t="s">
        <v>31684</v>
      </c>
      <c r="F5682" s="21" t="s">
        <v>1259</v>
      </c>
      <c r="G5682" s="21">
        <v>2020.0</v>
      </c>
      <c r="H5682" s="26">
        <v>44006.0</v>
      </c>
      <c r="I5682" s="21"/>
      <c r="J5682" s="21"/>
      <c r="K5682" s="21" t="s">
        <v>31685</v>
      </c>
      <c r="L5682" s="21" t="str">
        <f>IF(ISNUMBER(VLOOKUP(A5682,EXCL,1,FALSE)),"Excluido",IF(ISNUMBER(VLOOKUP(A5682,POST,1,FALSE)),"PostAlerta",IF(ISNUMBER(VLOOKUP(A5682,PRE,1,FALSE)),"PreAlerta","")))</f>
        <v>PostAlerta</v>
      </c>
      <c r="M5682" s="21" t="str">
        <f>IF(ISNUMBER(A5682),(IF(ISNUMBER(VLOOKUP(A5682,KEYWORDS,1,FALSE)),"C/PalabrasClaves","S/PalabrasClaves")),"")</f>
        <v>S/PalabrasClaves</v>
      </c>
      <c r="N5682" s="21" t="str">
        <f t="shared" si="19"/>
        <v/>
      </c>
      <c r="O5682" s="21"/>
      <c r="P5682" s="21" t="s">
        <v>31624</v>
      </c>
      <c r="Q5682" s="21"/>
      <c r="R5682" s="21" t="str">
        <f>LEFT('2012-2022'!$P5682,4)</f>
        <v>2020</v>
      </c>
      <c r="S5682" s="21" t="s">
        <v>68</v>
      </c>
      <c r="T5682" s="21"/>
      <c r="U5682" s="21"/>
      <c r="V5682" s="21"/>
      <c r="W5682" s="27"/>
      <c r="X5682" s="27"/>
      <c r="Y5682" s="28"/>
    </row>
    <row r="5683" ht="15.75" customHeight="1">
      <c r="A5683" s="21">
        <v>3.2588799E7</v>
      </c>
      <c r="B5683" s="21" t="s">
        <v>31686</v>
      </c>
      <c r="C5683" s="21" t="s">
        <v>31687</v>
      </c>
      <c r="D5683" s="21" t="s">
        <v>31688</v>
      </c>
      <c r="E5683" s="21" t="s">
        <v>5256</v>
      </c>
      <c r="F5683" s="21" t="s">
        <v>520</v>
      </c>
      <c r="G5683" s="21">
        <v>2020.0</v>
      </c>
      <c r="H5683" s="26">
        <v>44009.0</v>
      </c>
      <c r="I5683" s="21" t="s">
        <v>31689</v>
      </c>
      <c r="J5683" s="21"/>
      <c r="K5683" s="21" t="s">
        <v>31690</v>
      </c>
      <c r="L5683" s="21" t="str">
        <f>IF(ISNUMBER(VLOOKUP(A5683,EXCL,1,FALSE)),"Excluido",IF(ISNUMBER(VLOOKUP(A5683,POST,1,FALSE)),"PostAlerta",IF(ISNUMBER(VLOOKUP(A5683,PRE,1,FALSE)),"PreAlerta","")))</f>
        <v>PostAlerta</v>
      </c>
      <c r="M5683" s="21" t="str">
        <f>IF(ISNUMBER(A5683),(IF(ISNUMBER(VLOOKUP(A5683,KEYWORDS,1,FALSE)),"C/PalabrasClaves","S/PalabrasClaves")),"")</f>
        <v>S/PalabrasClaves</v>
      </c>
      <c r="N5683" s="21" t="str">
        <f t="shared" si="19"/>
        <v/>
      </c>
      <c r="O5683" s="21"/>
      <c r="P5683" s="21" t="s">
        <v>31624</v>
      </c>
      <c r="Q5683" s="21"/>
      <c r="R5683" s="21" t="str">
        <f>LEFT('2012-2022'!$P5683,4)</f>
        <v>2020</v>
      </c>
      <c r="S5683" s="21" t="s">
        <v>68</v>
      </c>
      <c r="T5683" s="21"/>
      <c r="U5683" s="21"/>
      <c r="V5683" s="21"/>
      <c r="W5683" s="27"/>
      <c r="X5683" s="27"/>
      <c r="Y5683" s="12"/>
    </row>
    <row r="5684" ht="15.75" customHeight="1">
      <c r="A5684" s="21">
        <v>3.2588804E7</v>
      </c>
      <c r="B5684" s="21" t="s">
        <v>31691</v>
      </c>
      <c r="C5684" s="21" t="s">
        <v>31692</v>
      </c>
      <c r="D5684" s="21" t="s">
        <v>31693</v>
      </c>
      <c r="E5684" s="21" t="s">
        <v>31694</v>
      </c>
      <c r="F5684" s="21" t="s">
        <v>520</v>
      </c>
      <c r="G5684" s="21">
        <v>2020.0</v>
      </c>
      <c r="H5684" s="26">
        <v>44009.0</v>
      </c>
      <c r="I5684" s="21" t="s">
        <v>31695</v>
      </c>
      <c r="J5684" s="21"/>
      <c r="K5684" s="21" t="s">
        <v>31696</v>
      </c>
      <c r="L5684" s="21" t="str">
        <f>IF(ISNUMBER(VLOOKUP(A5684,EXCL,1,FALSE)),"Excluido",IF(ISNUMBER(VLOOKUP(A5684,POST,1,FALSE)),"PostAlerta",IF(ISNUMBER(VLOOKUP(A5684,PRE,1,FALSE)),"PreAlerta","")))</f>
        <v>PostAlerta</v>
      </c>
      <c r="M5684" s="21" t="str">
        <f>IF(ISNUMBER(A5684),(IF(ISNUMBER(VLOOKUP(A5684,KEYWORDS,1,FALSE)),"C/PalabrasClaves","S/PalabrasClaves")),"")</f>
        <v>S/PalabrasClaves</v>
      </c>
      <c r="N5684" s="21" t="str">
        <f t="shared" si="19"/>
        <v/>
      </c>
      <c r="O5684" s="21"/>
      <c r="P5684" s="21" t="s">
        <v>31624</v>
      </c>
      <c r="Q5684" s="21"/>
      <c r="R5684" s="21" t="str">
        <f>LEFT('2012-2022'!$P5684,4)</f>
        <v>2020</v>
      </c>
      <c r="S5684" s="21" t="s">
        <v>68</v>
      </c>
      <c r="T5684" s="21"/>
      <c r="U5684" s="21"/>
      <c r="V5684" s="21"/>
      <c r="W5684" s="27"/>
      <c r="X5684" s="27"/>
      <c r="Y5684" s="28"/>
    </row>
    <row r="5685" ht="15.75" customHeight="1">
      <c r="A5685" s="21">
        <v>3.2602433E7</v>
      </c>
      <c r="B5685" s="21" t="s">
        <v>31697</v>
      </c>
      <c r="C5685" s="21" t="s">
        <v>31698</v>
      </c>
      <c r="D5685" s="21" t="s">
        <v>31699</v>
      </c>
      <c r="E5685" s="21" t="s">
        <v>31700</v>
      </c>
      <c r="F5685" s="21" t="s">
        <v>520</v>
      </c>
      <c r="G5685" s="21">
        <v>2020.0</v>
      </c>
      <c r="H5685" s="26">
        <v>44013.0</v>
      </c>
      <c r="I5685" s="21" t="s">
        <v>31701</v>
      </c>
      <c r="J5685" s="21"/>
      <c r="K5685" s="21" t="s">
        <v>31702</v>
      </c>
      <c r="L5685" s="21" t="str">
        <f>IF(ISNUMBER(VLOOKUP(A5685,EXCL,1,FALSE)),"Excluido",IF(ISNUMBER(VLOOKUP(A5685,POST,1,FALSE)),"PostAlerta",IF(ISNUMBER(VLOOKUP(A5685,PRE,1,FALSE)),"PreAlerta","")))</f>
        <v>Excluido</v>
      </c>
      <c r="M5685" s="21" t="str">
        <f>IF(ISNUMBER(A5685),(IF(ISNUMBER(VLOOKUP(A5685,KEYWORDS,1,FALSE)),"C/PalabrasClaves","S/PalabrasClaves")),"")</f>
        <v>S/PalabrasClaves</v>
      </c>
      <c r="N5685" s="21" t="str">
        <f t="shared" si="19"/>
        <v/>
      </c>
      <c r="O5685" s="21"/>
      <c r="P5685" s="21" t="s">
        <v>31624</v>
      </c>
      <c r="Q5685" s="21"/>
      <c r="R5685" s="21" t="str">
        <f>LEFT('2012-2022'!$P5685,4)</f>
        <v>2020</v>
      </c>
      <c r="S5685" s="21" t="s">
        <v>68</v>
      </c>
      <c r="T5685" s="21"/>
      <c r="U5685" s="21"/>
      <c r="V5685" s="21"/>
      <c r="W5685" s="27"/>
      <c r="X5685" s="27"/>
      <c r="Y5685" s="12"/>
    </row>
    <row r="5686" ht="15.75" customHeight="1">
      <c r="A5686" s="21">
        <v>3.263179E7</v>
      </c>
      <c r="B5686" s="21" t="s">
        <v>31703</v>
      </c>
      <c r="C5686" s="21" t="s">
        <v>31704</v>
      </c>
      <c r="D5686" s="21" t="s">
        <v>31705</v>
      </c>
      <c r="E5686" s="21" t="s">
        <v>18425</v>
      </c>
      <c r="F5686" s="21" t="s">
        <v>496</v>
      </c>
      <c r="G5686" s="21">
        <v>2020.0</v>
      </c>
      <c r="H5686" s="26">
        <v>44020.0</v>
      </c>
      <c r="I5686" s="21"/>
      <c r="J5686" s="21"/>
      <c r="K5686" s="21" t="s">
        <v>31706</v>
      </c>
      <c r="L5686" s="21" t="str">
        <f>IF(ISNUMBER(VLOOKUP(A5686,EXCL,1,FALSE)),"Excluido",IF(ISNUMBER(VLOOKUP(A5686,POST,1,FALSE)),"PostAlerta",IF(ISNUMBER(VLOOKUP(A5686,PRE,1,FALSE)),"PreAlerta","")))</f>
        <v>PostAlerta</v>
      </c>
      <c r="M5686" s="21" t="str">
        <f>IF(ISNUMBER(A5686),(IF(ISNUMBER(VLOOKUP(A5686,KEYWORDS,1,FALSE)),"C/PalabrasClaves","S/PalabrasClaves")),"")</f>
        <v>S/PalabrasClaves</v>
      </c>
      <c r="N5686" s="21" t="str">
        <f t="shared" si="19"/>
        <v/>
      </c>
      <c r="O5686" s="21"/>
      <c r="P5686" s="21" t="s">
        <v>31624</v>
      </c>
      <c r="Q5686" s="21"/>
      <c r="R5686" s="21" t="str">
        <f>LEFT('2012-2022'!$P5686,4)</f>
        <v>2020</v>
      </c>
      <c r="S5686" s="21" t="s">
        <v>68</v>
      </c>
      <c r="T5686" s="21"/>
      <c r="U5686" s="21"/>
      <c r="V5686" s="21"/>
      <c r="W5686" s="27"/>
      <c r="X5686" s="27"/>
      <c r="Y5686" s="28"/>
    </row>
    <row r="5687" ht="15.75" customHeight="1">
      <c r="A5687" s="21">
        <v>3.2661403E7</v>
      </c>
      <c r="B5687" s="21" t="s">
        <v>31707</v>
      </c>
      <c r="C5687" s="21" t="s">
        <v>31708</v>
      </c>
      <c r="D5687" s="21" t="s">
        <v>31709</v>
      </c>
      <c r="E5687" s="21" t="s">
        <v>31710</v>
      </c>
      <c r="F5687" s="21" t="s">
        <v>31711</v>
      </c>
      <c r="G5687" s="21">
        <v>2020.0</v>
      </c>
      <c r="H5687" s="26">
        <v>44027.0</v>
      </c>
      <c r="I5687" s="21"/>
      <c r="J5687" s="21"/>
      <c r="K5687" s="21" t="s">
        <v>31712</v>
      </c>
      <c r="L5687" s="21" t="str">
        <f>IF(ISNUMBER(VLOOKUP(A5687,EXCL,1,FALSE)),"Excluido",IF(ISNUMBER(VLOOKUP(A5687,POST,1,FALSE)),"PostAlerta",IF(ISNUMBER(VLOOKUP(A5687,PRE,1,FALSE)),"PreAlerta","")))</f>
        <v>PostAlerta</v>
      </c>
      <c r="M5687" s="21" t="str">
        <f>IF(ISNUMBER(A5687),(IF(ISNUMBER(VLOOKUP(A5687,KEYWORDS,1,FALSE)),"C/PalabrasClaves","S/PalabrasClaves")),"")</f>
        <v>S/PalabrasClaves</v>
      </c>
      <c r="N5687" s="21" t="str">
        <f t="shared" si="19"/>
        <v/>
      </c>
      <c r="O5687" s="21"/>
      <c r="P5687" s="21" t="s">
        <v>31624</v>
      </c>
      <c r="Q5687" s="21"/>
      <c r="R5687" s="21" t="str">
        <f>LEFT('2012-2022'!$P5687,4)</f>
        <v>2020</v>
      </c>
      <c r="S5687" s="21" t="s">
        <v>68</v>
      </c>
      <c r="T5687" s="21"/>
      <c r="U5687" s="21"/>
      <c r="V5687" s="21"/>
      <c r="W5687" s="27"/>
      <c r="X5687" s="27"/>
      <c r="Y5687" s="12"/>
    </row>
    <row r="5688" ht="15.75" customHeight="1">
      <c r="A5688" s="21">
        <v>3.2683558E7</v>
      </c>
      <c r="B5688" s="21" t="s">
        <v>31713</v>
      </c>
      <c r="C5688" s="21" t="s">
        <v>31714</v>
      </c>
      <c r="D5688" s="21" t="s">
        <v>31715</v>
      </c>
      <c r="E5688" s="21" t="s">
        <v>6662</v>
      </c>
      <c r="F5688" s="21" t="s">
        <v>376</v>
      </c>
      <c r="G5688" s="21">
        <v>2020.0</v>
      </c>
      <c r="H5688" s="26">
        <v>44032.0</v>
      </c>
      <c r="I5688" s="21"/>
      <c r="J5688" s="21"/>
      <c r="K5688" s="21" t="s">
        <v>31716</v>
      </c>
      <c r="L5688" s="21" t="str">
        <f>IF(ISNUMBER(VLOOKUP(A5688,EXCL,1,FALSE)),"Excluido",IF(ISNUMBER(VLOOKUP(A5688,POST,1,FALSE)),"PostAlerta",IF(ISNUMBER(VLOOKUP(A5688,PRE,1,FALSE)),"PreAlerta","")))</f>
        <v>PostAlerta</v>
      </c>
      <c r="M5688" s="21" t="str">
        <f>IF(ISNUMBER(A5688),(IF(ISNUMBER(VLOOKUP(A5688,KEYWORDS,1,FALSE)),"C/PalabrasClaves","S/PalabrasClaves")),"")</f>
        <v>S/PalabrasClaves</v>
      </c>
      <c r="N5688" s="21" t="str">
        <f t="shared" si="19"/>
        <v/>
      </c>
      <c r="O5688" s="21"/>
      <c r="P5688" s="21" t="s">
        <v>31624</v>
      </c>
      <c r="Q5688" s="21"/>
      <c r="R5688" s="21" t="str">
        <f>LEFT('2012-2022'!$P5688,4)</f>
        <v>2020</v>
      </c>
      <c r="S5688" s="21" t="s">
        <v>68</v>
      </c>
      <c r="T5688" s="21"/>
      <c r="U5688" s="21"/>
      <c r="V5688" s="21"/>
      <c r="W5688" s="27"/>
      <c r="X5688" s="27"/>
      <c r="Y5688" s="28"/>
    </row>
    <row r="5689" ht="15.75" customHeight="1">
      <c r="A5689" s="21">
        <v>3.2684117E7</v>
      </c>
      <c r="B5689" s="21" t="s">
        <v>31717</v>
      </c>
      <c r="C5689" s="21" t="s">
        <v>31718</v>
      </c>
      <c r="D5689" s="21" t="s">
        <v>31719</v>
      </c>
      <c r="E5689" s="21" t="s">
        <v>8259</v>
      </c>
      <c r="F5689" s="21" t="s">
        <v>318</v>
      </c>
      <c r="G5689" s="21">
        <v>2020.0</v>
      </c>
      <c r="H5689" s="26">
        <v>44033.0</v>
      </c>
      <c r="I5689" s="21" t="s">
        <v>31720</v>
      </c>
      <c r="J5689" s="21"/>
      <c r="K5689" s="21" t="s">
        <v>31721</v>
      </c>
      <c r="L5689" s="21" t="str">
        <f>IF(ISNUMBER(VLOOKUP(A5689,EXCL,1,FALSE)),"Excluido",IF(ISNUMBER(VLOOKUP(A5689,POST,1,FALSE)),"PostAlerta",IF(ISNUMBER(VLOOKUP(A5689,PRE,1,FALSE)),"PreAlerta","")))</f>
        <v>PostAlerta</v>
      </c>
      <c r="M5689" s="21" t="str">
        <f>IF(ISNUMBER(A5689),(IF(ISNUMBER(VLOOKUP(A5689,KEYWORDS,1,FALSE)),"C/PalabrasClaves","S/PalabrasClaves")),"")</f>
        <v>S/PalabrasClaves</v>
      </c>
      <c r="N5689" s="21" t="str">
        <f t="shared" si="19"/>
        <v/>
      </c>
      <c r="O5689" s="21"/>
      <c r="P5689" s="21" t="s">
        <v>31624</v>
      </c>
      <c r="Q5689" s="21"/>
      <c r="R5689" s="21" t="str">
        <f>LEFT('2012-2022'!$P5689,4)</f>
        <v>2020</v>
      </c>
      <c r="S5689" s="21" t="s">
        <v>68</v>
      </c>
      <c r="T5689" s="21"/>
      <c r="U5689" s="21"/>
      <c r="V5689" s="21"/>
      <c r="W5689" s="27"/>
      <c r="X5689" s="27"/>
      <c r="Y5689" s="12"/>
    </row>
    <row r="5690" ht="15.75" customHeight="1">
      <c r="A5690" s="21">
        <v>3.2715155E7</v>
      </c>
      <c r="B5690" s="21" t="s">
        <v>31722</v>
      </c>
      <c r="C5690" s="21" t="s">
        <v>31723</v>
      </c>
      <c r="D5690" s="21" t="s">
        <v>31724</v>
      </c>
      <c r="E5690" s="21" t="s">
        <v>31725</v>
      </c>
      <c r="F5690" s="21" t="s">
        <v>28624</v>
      </c>
      <c r="G5690" s="21">
        <v>2020.0</v>
      </c>
      <c r="H5690" s="26">
        <v>44040.0</v>
      </c>
      <c r="I5690" s="21" t="s">
        <v>31726</v>
      </c>
      <c r="J5690" s="21"/>
      <c r="K5690" s="21" t="s">
        <v>31727</v>
      </c>
      <c r="L5690" s="21" t="str">
        <f>IF(ISNUMBER(VLOOKUP(A5690,EXCL,1,FALSE)),"Excluido",IF(ISNUMBER(VLOOKUP(A5690,POST,1,FALSE)),"PostAlerta",IF(ISNUMBER(VLOOKUP(A5690,PRE,1,FALSE)),"PreAlerta","")))</f>
        <v>PostAlerta</v>
      </c>
      <c r="M5690" s="21" t="str">
        <f>IF(ISNUMBER(A5690),(IF(ISNUMBER(VLOOKUP(A5690,KEYWORDS,1,FALSE)),"C/PalabrasClaves","S/PalabrasClaves")),"")</f>
        <v>S/PalabrasClaves</v>
      </c>
      <c r="N5690" s="21" t="str">
        <f t="shared" si="19"/>
        <v/>
      </c>
      <c r="O5690" s="21"/>
      <c r="P5690" s="21" t="s">
        <v>31728</v>
      </c>
      <c r="Q5690" s="21"/>
      <c r="R5690" s="21" t="str">
        <f>LEFT('2012-2022'!$P5690,4)</f>
        <v>2020</v>
      </c>
      <c r="S5690" s="21" t="s">
        <v>63</v>
      </c>
      <c r="T5690" s="21"/>
      <c r="U5690" s="21"/>
      <c r="V5690" s="21"/>
      <c r="W5690" s="27"/>
      <c r="X5690" s="27"/>
      <c r="Y5690" s="28"/>
    </row>
    <row r="5691" ht="15.75" customHeight="1">
      <c r="A5691" s="21">
        <v>3.272363E7</v>
      </c>
      <c r="B5691" s="21" t="s">
        <v>31729</v>
      </c>
      <c r="C5691" s="21" t="s">
        <v>31730</v>
      </c>
      <c r="D5691" s="21" t="s">
        <v>31731</v>
      </c>
      <c r="E5691" s="21" t="s">
        <v>5055</v>
      </c>
      <c r="F5691" s="21" t="s">
        <v>496</v>
      </c>
      <c r="G5691" s="21">
        <v>2020.0</v>
      </c>
      <c r="H5691" s="26">
        <v>44042.0</v>
      </c>
      <c r="I5691" s="21"/>
      <c r="J5691" s="21"/>
      <c r="K5691" s="21" t="s">
        <v>31732</v>
      </c>
      <c r="L5691" s="21" t="str">
        <f>IF(ISNUMBER(VLOOKUP(A5691,EXCL,1,FALSE)),"Excluido",IF(ISNUMBER(VLOOKUP(A5691,POST,1,FALSE)),"PostAlerta",IF(ISNUMBER(VLOOKUP(A5691,PRE,1,FALSE)),"PreAlerta","")))</f>
        <v>PostAlerta</v>
      </c>
      <c r="M5691" s="21" t="str">
        <f>IF(ISNUMBER(A5691),(IF(ISNUMBER(VLOOKUP(A5691,KEYWORDS,1,FALSE)),"C/PalabrasClaves","S/PalabrasClaves")),"")</f>
        <v>S/PalabrasClaves</v>
      </c>
      <c r="N5691" s="21" t="str">
        <f t="shared" si="19"/>
        <v/>
      </c>
      <c r="O5691" s="21"/>
      <c r="P5691" s="21" t="s">
        <v>31624</v>
      </c>
      <c r="Q5691" s="21"/>
      <c r="R5691" s="21" t="str">
        <f>LEFT('2012-2022'!$P5691,4)</f>
        <v>2020</v>
      </c>
      <c r="S5691" s="21" t="s">
        <v>68</v>
      </c>
      <c r="T5691" s="21"/>
      <c r="U5691" s="21"/>
      <c r="V5691" s="21"/>
      <c r="W5691" s="27"/>
      <c r="X5691" s="27"/>
      <c r="Y5691" s="12"/>
    </row>
    <row r="5692" ht="15.75" customHeight="1">
      <c r="A5692" s="21">
        <v>3.2723632E7</v>
      </c>
      <c r="B5692" s="21" t="s">
        <v>31733</v>
      </c>
      <c r="C5692" s="21" t="s">
        <v>31734</v>
      </c>
      <c r="D5692" s="21" t="s">
        <v>31735</v>
      </c>
      <c r="E5692" s="21" t="s">
        <v>16704</v>
      </c>
      <c r="F5692" s="21" t="s">
        <v>496</v>
      </c>
      <c r="G5692" s="21">
        <v>2020.0</v>
      </c>
      <c r="H5692" s="26">
        <v>44042.0</v>
      </c>
      <c r="I5692" s="21"/>
      <c r="J5692" s="21"/>
      <c r="K5692" s="21" t="s">
        <v>31736</v>
      </c>
      <c r="L5692" s="21" t="str">
        <f>IF(ISNUMBER(VLOOKUP(A5692,EXCL,1,FALSE)),"Excluido",IF(ISNUMBER(VLOOKUP(A5692,POST,1,FALSE)),"PostAlerta",IF(ISNUMBER(VLOOKUP(A5692,PRE,1,FALSE)),"PreAlerta","")))</f>
        <v>PostAlerta</v>
      </c>
      <c r="M5692" s="21" t="str">
        <f>IF(ISNUMBER(A5692),(IF(ISNUMBER(VLOOKUP(A5692,KEYWORDS,1,FALSE)),"C/PalabrasClaves","S/PalabrasClaves")),"")</f>
        <v>S/PalabrasClaves</v>
      </c>
      <c r="N5692" s="21" t="str">
        <f t="shared" si="19"/>
        <v/>
      </c>
      <c r="O5692" s="21"/>
      <c r="P5692" s="21" t="s">
        <v>31624</v>
      </c>
      <c r="Q5692" s="21"/>
      <c r="R5692" s="21" t="str">
        <f>LEFT('2012-2022'!$P5692,4)</f>
        <v>2020</v>
      </c>
      <c r="S5692" s="21" t="s">
        <v>68</v>
      </c>
      <c r="T5692" s="21"/>
      <c r="U5692" s="21"/>
      <c r="V5692" s="21"/>
      <c r="W5692" s="27"/>
      <c r="X5692" s="27"/>
      <c r="Y5692" s="28"/>
    </row>
    <row r="5693" ht="15.75" customHeight="1">
      <c r="A5693" s="21">
        <v>3.2723635E7</v>
      </c>
      <c r="B5693" s="21" t="s">
        <v>31737</v>
      </c>
      <c r="C5693" s="21" t="s">
        <v>31738</v>
      </c>
      <c r="D5693" s="21" t="s">
        <v>31739</v>
      </c>
      <c r="E5693" s="21" t="s">
        <v>31740</v>
      </c>
      <c r="F5693" s="21" t="s">
        <v>496</v>
      </c>
      <c r="G5693" s="21">
        <v>2020.0</v>
      </c>
      <c r="H5693" s="26">
        <v>44042.0</v>
      </c>
      <c r="I5693" s="21"/>
      <c r="J5693" s="21"/>
      <c r="K5693" s="21" t="s">
        <v>31741</v>
      </c>
      <c r="L5693" s="21" t="str">
        <f>IF(ISNUMBER(VLOOKUP(A5693,EXCL,1,FALSE)),"Excluido",IF(ISNUMBER(VLOOKUP(A5693,POST,1,FALSE)),"PostAlerta",IF(ISNUMBER(VLOOKUP(A5693,PRE,1,FALSE)),"PreAlerta","")))</f>
        <v>PostAlerta</v>
      </c>
      <c r="M5693" s="21" t="str">
        <f>IF(ISNUMBER(A5693),(IF(ISNUMBER(VLOOKUP(A5693,KEYWORDS,1,FALSE)),"C/PalabrasClaves","S/PalabrasClaves")),"")</f>
        <v>S/PalabrasClaves</v>
      </c>
      <c r="N5693" s="21" t="str">
        <f t="shared" si="19"/>
        <v/>
      </c>
      <c r="O5693" s="21"/>
      <c r="P5693" s="21" t="s">
        <v>31624</v>
      </c>
      <c r="Q5693" s="21"/>
      <c r="R5693" s="21" t="str">
        <f>LEFT('2012-2022'!$P5693,4)</f>
        <v>2020</v>
      </c>
      <c r="S5693" s="21" t="s">
        <v>68</v>
      </c>
      <c r="T5693" s="21"/>
      <c r="U5693" s="21"/>
      <c r="V5693" s="21"/>
      <c r="W5693" s="27"/>
      <c r="X5693" s="27"/>
      <c r="Y5693" s="12"/>
    </row>
    <row r="5694" ht="15.75" customHeight="1">
      <c r="A5694" s="21">
        <v>3.2723638E7</v>
      </c>
      <c r="B5694" s="21" t="s">
        <v>31742</v>
      </c>
      <c r="C5694" s="21" t="s">
        <v>31743</v>
      </c>
      <c r="D5694" s="21" t="s">
        <v>31744</v>
      </c>
      <c r="E5694" s="21" t="s">
        <v>9450</v>
      </c>
      <c r="F5694" s="21" t="s">
        <v>496</v>
      </c>
      <c r="G5694" s="21">
        <v>2020.0</v>
      </c>
      <c r="H5694" s="26">
        <v>44042.0</v>
      </c>
      <c r="I5694" s="21"/>
      <c r="J5694" s="21"/>
      <c r="K5694" s="21" t="s">
        <v>31745</v>
      </c>
      <c r="L5694" s="21" t="str">
        <f>IF(ISNUMBER(VLOOKUP(A5694,EXCL,1,FALSE)),"Excluido",IF(ISNUMBER(VLOOKUP(A5694,POST,1,FALSE)),"PostAlerta",IF(ISNUMBER(VLOOKUP(A5694,PRE,1,FALSE)),"PreAlerta","")))</f>
        <v>PostAlerta</v>
      </c>
      <c r="M5694" s="21" t="str">
        <f>IF(ISNUMBER(A5694),(IF(ISNUMBER(VLOOKUP(A5694,KEYWORDS,1,FALSE)),"C/PalabrasClaves","S/PalabrasClaves")),"")</f>
        <v>S/PalabrasClaves</v>
      </c>
      <c r="N5694" s="21" t="str">
        <f t="shared" si="19"/>
        <v/>
      </c>
      <c r="O5694" s="21"/>
      <c r="P5694" s="21" t="s">
        <v>31624</v>
      </c>
      <c r="Q5694" s="21"/>
      <c r="R5694" s="21" t="str">
        <f>LEFT('2012-2022'!$P5694,4)</f>
        <v>2020</v>
      </c>
      <c r="S5694" s="21" t="s">
        <v>68</v>
      </c>
      <c r="T5694" s="21"/>
      <c r="U5694" s="21"/>
      <c r="V5694" s="21"/>
      <c r="W5694" s="27"/>
      <c r="X5694" s="27"/>
      <c r="Y5694" s="28"/>
    </row>
    <row r="5695" ht="15.75" customHeight="1">
      <c r="A5695" s="21">
        <v>3.2723639E7</v>
      </c>
      <c r="B5695" s="21" t="s">
        <v>31746</v>
      </c>
      <c r="C5695" s="21" t="s">
        <v>31747</v>
      </c>
      <c r="D5695" s="21" t="s">
        <v>31748</v>
      </c>
      <c r="E5695" s="21" t="s">
        <v>13830</v>
      </c>
      <c r="F5695" s="21" t="s">
        <v>496</v>
      </c>
      <c r="G5695" s="21">
        <v>2020.0</v>
      </c>
      <c r="H5695" s="26">
        <v>44042.0</v>
      </c>
      <c r="I5695" s="21"/>
      <c r="J5695" s="21"/>
      <c r="K5695" s="21" t="s">
        <v>31749</v>
      </c>
      <c r="L5695" s="21" t="str">
        <f>IF(ISNUMBER(VLOOKUP(A5695,EXCL,1,FALSE)),"Excluido",IF(ISNUMBER(VLOOKUP(A5695,POST,1,FALSE)),"PostAlerta",IF(ISNUMBER(VLOOKUP(A5695,PRE,1,FALSE)),"PreAlerta","")))</f>
        <v>PostAlerta</v>
      </c>
      <c r="M5695" s="21" t="str">
        <f>IF(ISNUMBER(A5695),(IF(ISNUMBER(VLOOKUP(A5695,KEYWORDS,1,FALSE)),"C/PalabrasClaves","S/PalabrasClaves")),"")</f>
        <v>S/PalabrasClaves</v>
      </c>
      <c r="N5695" s="21" t="str">
        <f t="shared" si="19"/>
        <v/>
      </c>
      <c r="O5695" s="21"/>
      <c r="P5695" s="21" t="s">
        <v>31624</v>
      </c>
      <c r="Q5695" s="21"/>
      <c r="R5695" s="21" t="str">
        <f>LEFT('2012-2022'!$P5695,4)</f>
        <v>2020</v>
      </c>
      <c r="S5695" s="21" t="s">
        <v>68</v>
      </c>
      <c r="T5695" s="21"/>
      <c r="U5695" s="21"/>
      <c r="V5695" s="21"/>
      <c r="W5695" s="27"/>
      <c r="X5695" s="27"/>
      <c r="Y5695" s="12"/>
    </row>
    <row r="5696" ht="15.75" customHeight="1">
      <c r="A5696" s="21">
        <v>3.272364E7</v>
      </c>
      <c r="B5696" s="21" t="s">
        <v>31750</v>
      </c>
      <c r="C5696" s="21" t="s">
        <v>31751</v>
      </c>
      <c r="D5696" s="21" t="s">
        <v>31752</v>
      </c>
      <c r="E5696" s="21" t="s">
        <v>31753</v>
      </c>
      <c r="F5696" s="21" t="s">
        <v>496</v>
      </c>
      <c r="G5696" s="21">
        <v>2020.0</v>
      </c>
      <c r="H5696" s="26">
        <v>44042.0</v>
      </c>
      <c r="I5696" s="21"/>
      <c r="J5696" s="21"/>
      <c r="K5696" s="21" t="s">
        <v>31754</v>
      </c>
      <c r="L5696" s="21" t="str">
        <f>IF(ISNUMBER(VLOOKUP(A5696,EXCL,1,FALSE)),"Excluido",IF(ISNUMBER(VLOOKUP(A5696,POST,1,FALSE)),"PostAlerta",IF(ISNUMBER(VLOOKUP(A5696,PRE,1,FALSE)),"PreAlerta","")))</f>
        <v>PostAlerta</v>
      </c>
      <c r="M5696" s="21" t="str">
        <f>IF(ISNUMBER(A5696),(IF(ISNUMBER(VLOOKUP(A5696,KEYWORDS,1,FALSE)),"C/PalabrasClaves","S/PalabrasClaves")),"")</f>
        <v>S/PalabrasClaves</v>
      </c>
      <c r="N5696" s="21" t="str">
        <f t="shared" si="19"/>
        <v/>
      </c>
      <c r="O5696" s="21"/>
      <c r="P5696" s="21" t="s">
        <v>31624</v>
      </c>
      <c r="Q5696" s="21"/>
      <c r="R5696" s="21" t="str">
        <f>LEFT('2012-2022'!$P5696,4)</f>
        <v>2020</v>
      </c>
      <c r="S5696" s="21" t="s">
        <v>68</v>
      </c>
      <c r="T5696" s="21"/>
      <c r="U5696" s="21"/>
      <c r="V5696" s="21"/>
      <c r="W5696" s="27"/>
      <c r="X5696" s="27"/>
      <c r="Y5696" s="28"/>
    </row>
    <row r="5697" ht="15.75" customHeight="1">
      <c r="A5697" s="21">
        <v>3.2723641E7</v>
      </c>
      <c r="B5697" s="21" t="s">
        <v>31755</v>
      </c>
      <c r="C5697" s="21" t="s">
        <v>31756</v>
      </c>
      <c r="D5697" s="21" t="s">
        <v>31757</v>
      </c>
      <c r="E5697" s="21" t="s">
        <v>24851</v>
      </c>
      <c r="F5697" s="21" t="s">
        <v>496</v>
      </c>
      <c r="G5697" s="21">
        <v>2020.0</v>
      </c>
      <c r="H5697" s="26">
        <v>44042.0</v>
      </c>
      <c r="I5697" s="21"/>
      <c r="J5697" s="21"/>
      <c r="K5697" s="21" t="s">
        <v>31758</v>
      </c>
      <c r="L5697" s="21" t="str">
        <f>IF(ISNUMBER(VLOOKUP(A5697,EXCL,1,FALSE)),"Excluido",IF(ISNUMBER(VLOOKUP(A5697,POST,1,FALSE)),"PostAlerta",IF(ISNUMBER(VLOOKUP(A5697,PRE,1,FALSE)),"PreAlerta","")))</f>
        <v>PostAlerta</v>
      </c>
      <c r="M5697" s="21" t="str">
        <f>IF(ISNUMBER(A5697),(IF(ISNUMBER(VLOOKUP(A5697,KEYWORDS,1,FALSE)),"C/PalabrasClaves","S/PalabrasClaves")),"")</f>
        <v>S/PalabrasClaves</v>
      </c>
      <c r="N5697" s="21" t="str">
        <f t="shared" si="19"/>
        <v/>
      </c>
      <c r="O5697" s="21"/>
      <c r="P5697" s="21" t="s">
        <v>31624</v>
      </c>
      <c r="Q5697" s="21"/>
      <c r="R5697" s="21" t="str">
        <f>LEFT('2012-2022'!$P5697,4)</f>
        <v>2020</v>
      </c>
      <c r="S5697" s="21" t="s">
        <v>68</v>
      </c>
      <c r="T5697" s="21"/>
      <c r="U5697" s="21"/>
      <c r="V5697" s="21"/>
      <c r="W5697" s="27"/>
      <c r="X5697" s="27"/>
      <c r="Y5697" s="12"/>
    </row>
    <row r="5698" ht="15.75" customHeight="1">
      <c r="A5698" s="21">
        <v>3.2723649E7</v>
      </c>
      <c r="B5698" s="21" t="s">
        <v>31759</v>
      </c>
      <c r="C5698" s="21" t="s">
        <v>31760</v>
      </c>
      <c r="D5698" s="21" t="s">
        <v>31761</v>
      </c>
      <c r="E5698" s="21" t="s">
        <v>31762</v>
      </c>
      <c r="F5698" s="21" t="s">
        <v>496</v>
      </c>
      <c r="G5698" s="21">
        <v>2020.0</v>
      </c>
      <c r="H5698" s="26">
        <v>44042.0</v>
      </c>
      <c r="I5698" s="21"/>
      <c r="J5698" s="21"/>
      <c r="K5698" s="21" t="s">
        <v>31763</v>
      </c>
      <c r="L5698" s="21" t="str">
        <f>IF(ISNUMBER(VLOOKUP(A5698,EXCL,1,FALSE)),"Excluido",IF(ISNUMBER(VLOOKUP(A5698,POST,1,FALSE)),"PostAlerta",IF(ISNUMBER(VLOOKUP(A5698,PRE,1,FALSE)),"PreAlerta","")))</f>
        <v>PostAlerta</v>
      </c>
      <c r="M5698" s="21" t="str">
        <f>IF(ISNUMBER(A5698),(IF(ISNUMBER(VLOOKUP(A5698,KEYWORDS,1,FALSE)),"C/PalabrasClaves","S/PalabrasClaves")),"")</f>
        <v>S/PalabrasClaves</v>
      </c>
      <c r="N5698" s="21" t="str">
        <f t="shared" si="19"/>
        <v/>
      </c>
      <c r="O5698" s="21"/>
      <c r="P5698" s="21" t="s">
        <v>31624</v>
      </c>
      <c r="Q5698" s="21"/>
      <c r="R5698" s="21" t="str">
        <f>LEFT('2012-2022'!$P5698,4)</f>
        <v>2020</v>
      </c>
      <c r="S5698" s="21" t="s">
        <v>68</v>
      </c>
      <c r="T5698" s="21"/>
      <c r="U5698" s="21"/>
      <c r="V5698" s="21"/>
      <c r="W5698" s="27"/>
      <c r="X5698" s="27"/>
      <c r="Y5698" s="28"/>
    </row>
    <row r="5699" ht="15.75" customHeight="1">
      <c r="A5699" s="21">
        <v>3.2723651E7</v>
      </c>
      <c r="B5699" s="21" t="s">
        <v>31764</v>
      </c>
      <c r="C5699" s="21" t="s">
        <v>31765</v>
      </c>
      <c r="D5699" s="21" t="s">
        <v>31766</v>
      </c>
      <c r="E5699" s="21" t="s">
        <v>31767</v>
      </c>
      <c r="F5699" s="21" t="s">
        <v>496</v>
      </c>
      <c r="G5699" s="21">
        <v>2020.0</v>
      </c>
      <c r="H5699" s="26">
        <v>44042.0</v>
      </c>
      <c r="I5699" s="21"/>
      <c r="J5699" s="21"/>
      <c r="K5699" s="21" t="s">
        <v>31768</v>
      </c>
      <c r="L5699" s="21" t="str">
        <f>IF(ISNUMBER(VLOOKUP(A5699,EXCL,1,FALSE)),"Excluido",IF(ISNUMBER(VLOOKUP(A5699,POST,1,FALSE)),"PostAlerta",IF(ISNUMBER(VLOOKUP(A5699,PRE,1,FALSE)),"PreAlerta","")))</f>
        <v>PostAlerta</v>
      </c>
      <c r="M5699" s="21" t="str">
        <f>IF(ISNUMBER(A5699),(IF(ISNUMBER(VLOOKUP(A5699,KEYWORDS,1,FALSE)),"C/PalabrasClaves","S/PalabrasClaves")),"")</f>
        <v>S/PalabrasClaves</v>
      </c>
      <c r="N5699" s="21" t="str">
        <f t="shared" si="19"/>
        <v/>
      </c>
      <c r="O5699" s="21"/>
      <c r="P5699" s="21" t="s">
        <v>31624</v>
      </c>
      <c r="Q5699" s="21"/>
      <c r="R5699" s="21" t="str">
        <f>LEFT('2012-2022'!$P5699,4)</f>
        <v>2020</v>
      </c>
      <c r="S5699" s="21" t="s">
        <v>68</v>
      </c>
      <c r="T5699" s="21"/>
      <c r="U5699" s="21"/>
      <c r="V5699" s="21"/>
      <c r="W5699" s="27"/>
      <c r="X5699" s="27"/>
      <c r="Y5699" s="12"/>
    </row>
    <row r="5700" ht="15.75" customHeight="1">
      <c r="A5700" s="21">
        <v>3.2723653E7</v>
      </c>
      <c r="B5700" s="21" t="s">
        <v>31769</v>
      </c>
      <c r="C5700" s="21" t="s">
        <v>31770</v>
      </c>
      <c r="D5700" s="21" t="s">
        <v>31771</v>
      </c>
      <c r="E5700" s="21" t="s">
        <v>31772</v>
      </c>
      <c r="F5700" s="21" t="s">
        <v>496</v>
      </c>
      <c r="G5700" s="21">
        <v>2020.0</v>
      </c>
      <c r="H5700" s="26">
        <v>44042.0</v>
      </c>
      <c r="I5700" s="21"/>
      <c r="J5700" s="21"/>
      <c r="K5700" s="21" t="s">
        <v>31773</v>
      </c>
      <c r="L5700" s="21" t="str">
        <f>IF(ISNUMBER(VLOOKUP(A5700,EXCL,1,FALSE)),"Excluido",IF(ISNUMBER(VLOOKUP(A5700,POST,1,FALSE)),"PostAlerta",IF(ISNUMBER(VLOOKUP(A5700,PRE,1,FALSE)),"PreAlerta","")))</f>
        <v>PostAlerta</v>
      </c>
      <c r="M5700" s="21" t="str">
        <f>IF(ISNUMBER(A5700),(IF(ISNUMBER(VLOOKUP(A5700,KEYWORDS,1,FALSE)),"C/PalabrasClaves","S/PalabrasClaves")),"")</f>
        <v>S/PalabrasClaves</v>
      </c>
      <c r="N5700" s="21" t="str">
        <f t="shared" si="19"/>
        <v/>
      </c>
      <c r="O5700" s="21"/>
      <c r="P5700" s="21" t="s">
        <v>31624</v>
      </c>
      <c r="Q5700" s="21"/>
      <c r="R5700" s="21" t="str">
        <f>LEFT('2012-2022'!$P5700,4)</f>
        <v>2020</v>
      </c>
      <c r="S5700" s="21" t="s">
        <v>68</v>
      </c>
      <c r="T5700" s="21"/>
      <c r="U5700" s="21"/>
      <c r="V5700" s="21"/>
      <c r="W5700" s="27"/>
      <c r="X5700" s="27"/>
      <c r="Y5700" s="28"/>
    </row>
    <row r="5701" ht="15.75" customHeight="1">
      <c r="A5701" s="21">
        <v>3.2723655E7</v>
      </c>
      <c r="B5701" s="21" t="s">
        <v>31774</v>
      </c>
      <c r="C5701" s="21" t="s">
        <v>31775</v>
      </c>
      <c r="D5701" s="21" t="s">
        <v>31776</v>
      </c>
      <c r="E5701" s="21" t="s">
        <v>24169</v>
      </c>
      <c r="F5701" s="21" t="s">
        <v>496</v>
      </c>
      <c r="G5701" s="21">
        <v>2020.0</v>
      </c>
      <c r="H5701" s="26">
        <v>44042.0</v>
      </c>
      <c r="I5701" s="21"/>
      <c r="J5701" s="21"/>
      <c r="K5701" s="21" t="s">
        <v>31777</v>
      </c>
      <c r="L5701" s="21" t="str">
        <f>IF(ISNUMBER(VLOOKUP(A5701,EXCL,1,FALSE)),"Excluido",IF(ISNUMBER(VLOOKUP(A5701,POST,1,FALSE)),"PostAlerta",IF(ISNUMBER(VLOOKUP(A5701,PRE,1,FALSE)),"PreAlerta","")))</f>
        <v>PostAlerta</v>
      </c>
      <c r="M5701" s="21" t="str">
        <f>IF(ISNUMBER(A5701),(IF(ISNUMBER(VLOOKUP(A5701,KEYWORDS,1,FALSE)),"C/PalabrasClaves","S/PalabrasClaves")),"")</f>
        <v>S/PalabrasClaves</v>
      </c>
      <c r="N5701" s="21" t="str">
        <f t="shared" si="19"/>
        <v/>
      </c>
      <c r="O5701" s="21"/>
      <c r="P5701" s="21" t="s">
        <v>31624</v>
      </c>
      <c r="Q5701" s="21"/>
      <c r="R5701" s="21" t="str">
        <f>LEFT('2012-2022'!$P5701,4)</f>
        <v>2020</v>
      </c>
      <c r="S5701" s="21" t="s">
        <v>68</v>
      </c>
      <c r="T5701" s="21"/>
      <c r="U5701" s="21"/>
      <c r="V5701" s="21"/>
      <c r="W5701" s="27"/>
      <c r="X5701" s="27"/>
      <c r="Y5701" s="12"/>
    </row>
    <row r="5702" ht="15.75" customHeight="1">
      <c r="A5702" s="21">
        <v>3.2723659E7</v>
      </c>
      <c r="B5702" s="21" t="s">
        <v>31778</v>
      </c>
      <c r="C5702" s="21" t="s">
        <v>31779</v>
      </c>
      <c r="D5702" s="21" t="s">
        <v>31780</v>
      </c>
      <c r="E5702" s="21" t="s">
        <v>28635</v>
      </c>
      <c r="F5702" s="21" t="s">
        <v>496</v>
      </c>
      <c r="G5702" s="21">
        <v>2020.0</v>
      </c>
      <c r="H5702" s="26">
        <v>44042.0</v>
      </c>
      <c r="I5702" s="21"/>
      <c r="J5702" s="21"/>
      <c r="K5702" s="21" t="s">
        <v>31781</v>
      </c>
      <c r="L5702" s="21" t="str">
        <f>IF(ISNUMBER(VLOOKUP(A5702,EXCL,1,FALSE)),"Excluido",IF(ISNUMBER(VLOOKUP(A5702,POST,1,FALSE)),"PostAlerta",IF(ISNUMBER(VLOOKUP(A5702,PRE,1,FALSE)),"PreAlerta","")))</f>
        <v>PostAlerta</v>
      </c>
      <c r="M5702" s="21" t="str">
        <f>IF(ISNUMBER(A5702),(IF(ISNUMBER(VLOOKUP(A5702,KEYWORDS,1,FALSE)),"C/PalabrasClaves","S/PalabrasClaves")),"")</f>
        <v>S/PalabrasClaves</v>
      </c>
      <c r="N5702" s="21" t="str">
        <f t="shared" si="19"/>
        <v/>
      </c>
      <c r="O5702" s="21"/>
      <c r="P5702" s="21" t="s">
        <v>31624</v>
      </c>
      <c r="Q5702" s="21"/>
      <c r="R5702" s="21" t="str">
        <f>LEFT('2012-2022'!$P5702,4)</f>
        <v>2020</v>
      </c>
      <c r="S5702" s="21" t="s">
        <v>68</v>
      </c>
      <c r="T5702" s="21"/>
      <c r="U5702" s="21"/>
      <c r="V5702" s="21"/>
      <c r="W5702" s="27"/>
      <c r="X5702" s="27"/>
      <c r="Y5702" s="28"/>
    </row>
    <row r="5703" ht="15.75" customHeight="1">
      <c r="A5703" s="21">
        <v>3.2761629E7</v>
      </c>
      <c r="B5703" s="21" t="s">
        <v>31782</v>
      </c>
      <c r="C5703" s="21" t="s">
        <v>31783</v>
      </c>
      <c r="D5703" s="21" t="s">
        <v>31784</v>
      </c>
      <c r="E5703" s="21" t="s">
        <v>31785</v>
      </c>
      <c r="F5703" s="21" t="s">
        <v>3517</v>
      </c>
      <c r="G5703" s="21">
        <v>2020.0</v>
      </c>
      <c r="H5703" s="26">
        <v>44051.0</v>
      </c>
      <c r="I5703" s="21"/>
      <c r="J5703" s="21"/>
      <c r="K5703" s="21" t="s">
        <v>31786</v>
      </c>
      <c r="L5703" s="21" t="str">
        <f>IF(ISNUMBER(VLOOKUP(A5703,EXCL,1,FALSE)),"Excluido",IF(ISNUMBER(VLOOKUP(A5703,POST,1,FALSE)),"PostAlerta",IF(ISNUMBER(VLOOKUP(A5703,PRE,1,FALSE)),"PreAlerta","")))</f>
        <v>PostAlerta</v>
      </c>
      <c r="M5703" s="21" t="str">
        <f>IF(ISNUMBER(A5703),(IF(ISNUMBER(VLOOKUP(A5703,KEYWORDS,1,FALSE)),"C/PalabrasClaves","S/PalabrasClaves")),"")</f>
        <v>S/PalabrasClaves</v>
      </c>
      <c r="N5703" s="21" t="str">
        <f t="shared" si="19"/>
        <v/>
      </c>
      <c r="O5703" s="21"/>
      <c r="P5703" s="21" t="s">
        <v>31624</v>
      </c>
      <c r="Q5703" s="21"/>
      <c r="R5703" s="21" t="str">
        <f>LEFT('2012-2022'!$P5703,4)</f>
        <v>2020</v>
      </c>
      <c r="S5703" s="21" t="s">
        <v>68</v>
      </c>
      <c r="T5703" s="21"/>
      <c r="U5703" s="21"/>
      <c r="V5703" s="21"/>
      <c r="W5703" s="27"/>
      <c r="X5703" s="27"/>
      <c r="Y5703" s="12"/>
    </row>
    <row r="5704" ht="15.75" customHeight="1">
      <c r="A5704" s="21">
        <v>3.2781029E7</v>
      </c>
      <c r="B5704" s="21" t="s">
        <v>31787</v>
      </c>
      <c r="C5704" s="21" t="s">
        <v>31788</v>
      </c>
      <c r="D5704" s="21" t="s">
        <v>31789</v>
      </c>
      <c r="E5704" s="21" t="s">
        <v>31790</v>
      </c>
      <c r="F5704" s="21" t="s">
        <v>3277</v>
      </c>
      <c r="G5704" s="21">
        <v>2020.0</v>
      </c>
      <c r="H5704" s="26">
        <v>44055.0</v>
      </c>
      <c r="I5704" s="21"/>
      <c r="J5704" s="21"/>
      <c r="K5704" s="21" t="s">
        <v>31791</v>
      </c>
      <c r="L5704" s="21" t="str">
        <f>IF(ISNUMBER(VLOOKUP(A5704,EXCL,1,FALSE)),"Excluido",IF(ISNUMBER(VLOOKUP(A5704,POST,1,FALSE)),"PostAlerta",IF(ISNUMBER(VLOOKUP(A5704,PRE,1,FALSE)),"PreAlerta","")))</f>
        <v>PostAlerta</v>
      </c>
      <c r="M5704" s="21" t="str">
        <f>IF(ISNUMBER(A5704),(IF(ISNUMBER(VLOOKUP(A5704,KEYWORDS,1,FALSE)),"C/PalabrasClaves","S/PalabrasClaves")),"")</f>
        <v>S/PalabrasClaves</v>
      </c>
      <c r="N5704" s="21" t="str">
        <f t="shared" si="19"/>
        <v/>
      </c>
      <c r="O5704" s="21"/>
      <c r="P5704" s="21" t="s">
        <v>31624</v>
      </c>
      <c r="Q5704" s="21"/>
      <c r="R5704" s="21" t="str">
        <f>LEFT('2012-2022'!$P5704,4)</f>
        <v>2020</v>
      </c>
      <c r="S5704" s="21" t="s">
        <v>68</v>
      </c>
      <c r="T5704" s="21"/>
      <c r="U5704" s="21"/>
      <c r="V5704" s="21"/>
      <c r="W5704" s="27"/>
      <c r="X5704" s="27"/>
      <c r="Y5704" s="28"/>
    </row>
    <row r="5705" ht="15.75" customHeight="1">
      <c r="A5705" s="21">
        <v>3.2805367E7</v>
      </c>
      <c r="B5705" s="21" t="s">
        <v>31792</v>
      </c>
      <c r="C5705" s="21" t="s">
        <v>31793</v>
      </c>
      <c r="D5705" s="21" t="s">
        <v>31794</v>
      </c>
      <c r="E5705" s="21" t="s">
        <v>31795</v>
      </c>
      <c r="F5705" s="21" t="s">
        <v>9243</v>
      </c>
      <c r="G5705" s="21">
        <v>2020.0</v>
      </c>
      <c r="H5705" s="26">
        <v>44061.0</v>
      </c>
      <c r="I5705" s="21"/>
      <c r="J5705" s="21"/>
      <c r="K5705" s="21" t="s">
        <v>31796</v>
      </c>
      <c r="L5705" s="21" t="str">
        <f>IF(ISNUMBER(VLOOKUP(A5705,EXCL,1,FALSE)),"Excluido",IF(ISNUMBER(VLOOKUP(A5705,POST,1,FALSE)),"PostAlerta",IF(ISNUMBER(VLOOKUP(A5705,PRE,1,FALSE)),"PreAlerta","")))</f>
        <v>PostAlerta</v>
      </c>
      <c r="M5705" s="21" t="str">
        <f>IF(ISNUMBER(A5705),(IF(ISNUMBER(VLOOKUP(A5705,KEYWORDS,1,FALSE)),"C/PalabrasClaves","S/PalabrasClaves")),"")</f>
        <v>S/PalabrasClaves</v>
      </c>
      <c r="N5705" s="21" t="str">
        <f t="shared" si="19"/>
        <v/>
      </c>
      <c r="O5705" s="21"/>
      <c r="P5705" s="21" t="s">
        <v>31624</v>
      </c>
      <c r="Q5705" s="21"/>
      <c r="R5705" s="21" t="str">
        <f>LEFT('2012-2022'!$P5705,4)</f>
        <v>2020</v>
      </c>
      <c r="S5705" s="21" t="s">
        <v>68</v>
      </c>
      <c r="T5705" s="21"/>
      <c r="U5705" s="21"/>
      <c r="V5705" s="21"/>
      <c r="W5705" s="27"/>
      <c r="X5705" s="27"/>
      <c r="Y5705" s="12"/>
    </row>
    <row r="5706" ht="15.75" customHeight="1">
      <c r="A5706" s="21">
        <v>3.28184E7</v>
      </c>
      <c r="B5706" s="21" t="s">
        <v>31797</v>
      </c>
      <c r="C5706" s="21" t="s">
        <v>31798</v>
      </c>
      <c r="D5706" s="21" t="s">
        <v>31799</v>
      </c>
      <c r="E5706" s="21" t="s">
        <v>4743</v>
      </c>
      <c r="F5706" s="21" t="s">
        <v>508</v>
      </c>
      <c r="G5706" s="21">
        <v>2020.0</v>
      </c>
      <c r="H5706" s="26">
        <v>44064.0</v>
      </c>
      <c r="I5706" s="21" t="s">
        <v>31800</v>
      </c>
      <c r="J5706" s="21"/>
      <c r="K5706" s="21" t="s">
        <v>31801</v>
      </c>
      <c r="L5706" s="21" t="str">
        <f>IF(ISNUMBER(VLOOKUP(A5706,EXCL,1,FALSE)),"Excluido",IF(ISNUMBER(VLOOKUP(A5706,POST,1,FALSE)),"PostAlerta",IF(ISNUMBER(VLOOKUP(A5706,PRE,1,FALSE)),"PreAlerta","")))</f>
        <v>PostAlerta</v>
      </c>
      <c r="M5706" s="21" t="str">
        <f>IF(ISNUMBER(A5706),(IF(ISNUMBER(VLOOKUP(A5706,KEYWORDS,1,FALSE)),"C/PalabrasClaves","S/PalabrasClaves")),"")</f>
        <v>S/PalabrasClaves</v>
      </c>
      <c r="N5706" s="21" t="str">
        <f t="shared" si="19"/>
        <v/>
      </c>
      <c r="O5706" s="21"/>
      <c r="P5706" s="21" t="s">
        <v>31624</v>
      </c>
      <c r="Q5706" s="21"/>
      <c r="R5706" s="21" t="str">
        <f>LEFT('2012-2022'!$P5706,4)</f>
        <v>2020</v>
      </c>
      <c r="S5706" s="21" t="s">
        <v>68</v>
      </c>
      <c r="T5706" s="21"/>
      <c r="U5706" s="21"/>
      <c r="V5706" s="21"/>
      <c r="W5706" s="27"/>
      <c r="X5706" s="27"/>
      <c r="Y5706" s="28"/>
    </row>
    <row r="5707" ht="15.75" customHeight="1">
      <c r="A5707" s="21">
        <v>3.2818412E7</v>
      </c>
      <c r="B5707" s="21" t="s">
        <v>31802</v>
      </c>
      <c r="C5707" s="21" t="s">
        <v>13900</v>
      </c>
      <c r="D5707" s="21" t="s">
        <v>31803</v>
      </c>
      <c r="E5707" s="21" t="s">
        <v>13902</v>
      </c>
      <c r="F5707" s="21" t="s">
        <v>508</v>
      </c>
      <c r="G5707" s="21">
        <v>2020.0</v>
      </c>
      <c r="H5707" s="26">
        <v>44064.0</v>
      </c>
      <c r="I5707" s="21" t="s">
        <v>31804</v>
      </c>
      <c r="J5707" s="21"/>
      <c r="K5707" s="21" t="s">
        <v>31805</v>
      </c>
      <c r="L5707" s="21" t="str">
        <f>IF(ISNUMBER(VLOOKUP(A5707,EXCL,1,FALSE)),"Excluido",IF(ISNUMBER(VLOOKUP(A5707,POST,1,FALSE)),"PostAlerta",IF(ISNUMBER(VLOOKUP(A5707,PRE,1,FALSE)),"PreAlerta","")))</f>
        <v>PostAlerta</v>
      </c>
      <c r="M5707" s="21" t="str">
        <f>IF(ISNUMBER(A5707),(IF(ISNUMBER(VLOOKUP(A5707,KEYWORDS,1,FALSE)),"C/PalabrasClaves","S/PalabrasClaves")),"")</f>
        <v>S/PalabrasClaves</v>
      </c>
      <c r="N5707" s="21" t="str">
        <f t="shared" si="19"/>
        <v/>
      </c>
      <c r="O5707" s="21"/>
      <c r="P5707" s="21" t="s">
        <v>31624</v>
      </c>
      <c r="Q5707" s="21"/>
      <c r="R5707" s="21" t="str">
        <f>LEFT('2012-2022'!$P5707,4)</f>
        <v>2020</v>
      </c>
      <c r="S5707" s="21" t="s">
        <v>68</v>
      </c>
      <c r="T5707" s="21"/>
      <c r="U5707" s="21"/>
      <c r="V5707" s="21"/>
      <c r="W5707" s="27"/>
      <c r="X5707" s="27"/>
      <c r="Y5707" s="12"/>
    </row>
    <row r="5708" ht="15.75" customHeight="1">
      <c r="A5708" s="21">
        <v>3.2818424E7</v>
      </c>
      <c r="B5708" s="21" t="s">
        <v>31806</v>
      </c>
      <c r="C5708" s="21" t="s">
        <v>31807</v>
      </c>
      <c r="D5708" s="21" t="s">
        <v>31808</v>
      </c>
      <c r="E5708" s="21" t="s">
        <v>31809</v>
      </c>
      <c r="F5708" s="21" t="s">
        <v>508</v>
      </c>
      <c r="G5708" s="21">
        <v>2020.0</v>
      </c>
      <c r="H5708" s="26">
        <v>44064.0</v>
      </c>
      <c r="I5708" s="21" t="s">
        <v>31810</v>
      </c>
      <c r="J5708" s="21"/>
      <c r="K5708" s="21" t="s">
        <v>31811</v>
      </c>
      <c r="L5708" s="21" t="str">
        <f>IF(ISNUMBER(VLOOKUP(A5708,EXCL,1,FALSE)),"Excluido",IF(ISNUMBER(VLOOKUP(A5708,POST,1,FALSE)),"PostAlerta",IF(ISNUMBER(VLOOKUP(A5708,PRE,1,FALSE)),"PreAlerta","")))</f>
        <v>PostAlerta</v>
      </c>
      <c r="M5708" s="21" t="str">
        <f>IF(ISNUMBER(A5708),(IF(ISNUMBER(VLOOKUP(A5708,KEYWORDS,1,FALSE)),"C/PalabrasClaves","S/PalabrasClaves")),"")</f>
        <v>S/PalabrasClaves</v>
      </c>
      <c r="N5708" s="21" t="str">
        <f t="shared" si="19"/>
        <v/>
      </c>
      <c r="O5708" s="21"/>
      <c r="P5708" s="21" t="s">
        <v>31624</v>
      </c>
      <c r="Q5708" s="21"/>
      <c r="R5708" s="21" t="str">
        <f>LEFT('2012-2022'!$P5708,4)</f>
        <v>2020</v>
      </c>
      <c r="S5708" s="21" t="s">
        <v>68</v>
      </c>
      <c r="T5708" s="21"/>
      <c r="U5708" s="21"/>
      <c r="V5708" s="21"/>
      <c r="W5708" s="27"/>
      <c r="X5708" s="27"/>
      <c r="Y5708" s="28"/>
    </row>
    <row r="5709" ht="15.75" customHeight="1">
      <c r="A5709" s="21">
        <v>3.2823394E7</v>
      </c>
      <c r="B5709" s="21" t="s">
        <v>31812</v>
      </c>
      <c r="C5709" s="21" t="s">
        <v>31813</v>
      </c>
      <c r="D5709" s="21" t="s">
        <v>31814</v>
      </c>
      <c r="E5709" s="21" t="s">
        <v>31815</v>
      </c>
      <c r="F5709" s="21" t="s">
        <v>19806</v>
      </c>
      <c r="G5709" s="21">
        <v>2020.0</v>
      </c>
      <c r="H5709" s="26">
        <v>44066.0</v>
      </c>
      <c r="I5709" s="21" t="s">
        <v>31816</v>
      </c>
      <c r="J5709" s="21"/>
      <c r="K5709" s="21" t="s">
        <v>31817</v>
      </c>
      <c r="L5709" s="21" t="str">
        <f>IF(ISNUMBER(VLOOKUP(A5709,EXCL,1,FALSE)),"Excluido",IF(ISNUMBER(VLOOKUP(A5709,POST,1,FALSE)),"PostAlerta",IF(ISNUMBER(VLOOKUP(A5709,PRE,1,FALSE)),"PreAlerta","")))</f>
        <v>Excluido</v>
      </c>
      <c r="M5709" s="21" t="str">
        <f>IF(ISNUMBER(A5709),(IF(ISNUMBER(VLOOKUP(A5709,KEYWORDS,1,FALSE)),"C/PalabrasClaves","S/PalabrasClaves")),"")</f>
        <v>S/PalabrasClaves</v>
      </c>
      <c r="N5709" s="21" t="str">
        <f t="shared" si="19"/>
        <v/>
      </c>
      <c r="O5709" s="21"/>
      <c r="P5709" s="21" t="s">
        <v>31624</v>
      </c>
      <c r="Q5709" s="21"/>
      <c r="R5709" s="21" t="str">
        <f>LEFT('2012-2022'!$P5709,4)</f>
        <v>2020</v>
      </c>
      <c r="S5709" s="21" t="s">
        <v>68</v>
      </c>
      <c r="T5709" s="21"/>
      <c r="U5709" s="21"/>
      <c r="V5709" s="21"/>
      <c r="W5709" s="27"/>
      <c r="X5709" s="27"/>
      <c r="Y5709" s="12"/>
    </row>
    <row r="5710" ht="15.75" customHeight="1">
      <c r="A5710" s="21">
        <v>3.2823414E7</v>
      </c>
      <c r="B5710" s="21" t="s">
        <v>31818</v>
      </c>
      <c r="C5710" s="21" t="s">
        <v>31819</v>
      </c>
      <c r="D5710" s="21" t="s">
        <v>31820</v>
      </c>
      <c r="E5710" s="21" t="s">
        <v>12642</v>
      </c>
      <c r="F5710" s="21" t="s">
        <v>19806</v>
      </c>
      <c r="G5710" s="21">
        <v>2020.0</v>
      </c>
      <c r="H5710" s="26">
        <v>44066.0</v>
      </c>
      <c r="I5710" s="21" t="s">
        <v>31821</v>
      </c>
      <c r="J5710" s="21"/>
      <c r="K5710" s="21" t="s">
        <v>31822</v>
      </c>
      <c r="L5710" s="21" t="str">
        <f>IF(ISNUMBER(VLOOKUP(A5710,EXCL,1,FALSE)),"Excluido",IF(ISNUMBER(VLOOKUP(A5710,POST,1,FALSE)),"PostAlerta",IF(ISNUMBER(VLOOKUP(A5710,PRE,1,FALSE)),"PreAlerta","")))</f>
        <v>PostAlerta</v>
      </c>
      <c r="M5710" s="21" t="str">
        <f>IF(ISNUMBER(A5710),(IF(ISNUMBER(VLOOKUP(A5710,KEYWORDS,1,FALSE)),"C/PalabrasClaves","S/PalabrasClaves")),"")</f>
        <v>S/PalabrasClaves</v>
      </c>
      <c r="N5710" s="21" t="str">
        <f t="shared" si="19"/>
        <v/>
      </c>
      <c r="O5710" s="21"/>
      <c r="P5710" s="21" t="s">
        <v>31624</v>
      </c>
      <c r="Q5710" s="21"/>
      <c r="R5710" s="21" t="str">
        <f>LEFT('2012-2022'!$P5710,4)</f>
        <v>2020</v>
      </c>
      <c r="S5710" s="21" t="s">
        <v>68</v>
      </c>
      <c r="T5710" s="21"/>
      <c r="U5710" s="21"/>
      <c r="V5710" s="21"/>
      <c r="W5710" s="27"/>
      <c r="X5710" s="27"/>
      <c r="Y5710" s="28"/>
    </row>
    <row r="5711" ht="15.75" customHeight="1">
      <c r="A5711" s="21">
        <v>3.2869112E7</v>
      </c>
      <c r="B5711" s="21" t="s">
        <v>31823</v>
      </c>
      <c r="C5711" s="21" t="s">
        <v>31824</v>
      </c>
      <c r="D5711" s="21" t="s">
        <v>31825</v>
      </c>
      <c r="E5711" s="21" t="s">
        <v>31826</v>
      </c>
      <c r="F5711" s="21" t="s">
        <v>664</v>
      </c>
      <c r="G5711" s="21">
        <v>2020.0</v>
      </c>
      <c r="H5711" s="26">
        <v>44076.0</v>
      </c>
      <c r="I5711" s="21"/>
      <c r="J5711" s="21"/>
      <c r="K5711" s="21" t="s">
        <v>31827</v>
      </c>
      <c r="L5711" s="21" t="str">
        <f>IF(ISNUMBER(VLOOKUP(A5711,EXCL,1,FALSE)),"Excluido",IF(ISNUMBER(VLOOKUP(A5711,POST,1,FALSE)),"PostAlerta",IF(ISNUMBER(VLOOKUP(A5711,PRE,1,FALSE)),"PreAlerta","")))</f>
        <v>PostAlerta</v>
      </c>
      <c r="M5711" s="21" t="str">
        <f>IF(ISNUMBER(A5711),(IF(ISNUMBER(VLOOKUP(A5711,KEYWORDS,1,FALSE)),"C/PalabrasClaves","S/PalabrasClaves")),"")</f>
        <v>S/PalabrasClaves</v>
      </c>
      <c r="N5711" s="21" t="str">
        <f t="shared" si="19"/>
        <v/>
      </c>
      <c r="O5711" s="21"/>
      <c r="P5711" s="21" t="s">
        <v>31624</v>
      </c>
      <c r="Q5711" s="21"/>
      <c r="R5711" s="21" t="str">
        <f>LEFT('2012-2022'!$P5711,4)</f>
        <v>2020</v>
      </c>
      <c r="S5711" s="21" t="s">
        <v>68</v>
      </c>
      <c r="T5711" s="21"/>
      <c r="U5711" s="21"/>
      <c r="V5711" s="21"/>
      <c r="W5711" s="27"/>
      <c r="X5711" s="27"/>
      <c r="Y5711" s="12"/>
    </row>
    <row r="5712" ht="15.75" customHeight="1">
      <c r="A5712" s="21">
        <v>3.2920573E7</v>
      </c>
      <c r="B5712" s="21" t="s">
        <v>31828</v>
      </c>
      <c r="C5712" s="21" t="s">
        <v>31829</v>
      </c>
      <c r="D5712" s="21" t="s">
        <v>31830</v>
      </c>
      <c r="E5712" s="21" t="s">
        <v>31831</v>
      </c>
      <c r="F5712" s="21" t="s">
        <v>12705</v>
      </c>
      <c r="G5712" s="21">
        <v>2020.0</v>
      </c>
      <c r="H5712" s="26">
        <v>44087.0</v>
      </c>
      <c r="I5712" s="21"/>
      <c r="J5712" s="21"/>
      <c r="K5712" s="21"/>
      <c r="L5712" s="21" t="str">
        <f>IF(ISNUMBER(VLOOKUP(A5712,EXCL,1,FALSE)),"Excluido",IF(ISNUMBER(VLOOKUP(A5712,POST,1,FALSE)),"PostAlerta",IF(ISNUMBER(VLOOKUP(A5712,PRE,1,FALSE)),"PreAlerta","")))</f>
        <v>PostAlerta</v>
      </c>
      <c r="M5712" s="21" t="str">
        <f>IF(ISNUMBER(A5712),(IF(ISNUMBER(VLOOKUP(A5712,KEYWORDS,1,FALSE)),"C/PalabrasClaves","S/PalabrasClaves")),"")</f>
        <v>S/PalabrasClaves</v>
      </c>
      <c r="N5712" s="21" t="str">
        <f t="shared" si="19"/>
        <v/>
      </c>
      <c r="O5712" s="21"/>
      <c r="P5712" s="21" t="s">
        <v>31832</v>
      </c>
      <c r="Q5712" s="21"/>
      <c r="R5712" s="21" t="str">
        <f>LEFT('2012-2022'!$P5712,4)</f>
        <v>2020</v>
      </c>
      <c r="S5712" s="21" t="s">
        <v>68</v>
      </c>
      <c r="T5712" s="21"/>
      <c r="U5712" s="21"/>
      <c r="V5712" s="21"/>
      <c r="W5712" s="27"/>
      <c r="X5712" s="27"/>
      <c r="Y5712" s="28"/>
    </row>
    <row r="5713" ht="15.75" customHeight="1">
      <c r="A5713" s="21">
        <v>3.2952967E7</v>
      </c>
      <c r="B5713" s="21" t="s">
        <v>31833</v>
      </c>
      <c r="C5713" s="21" t="s">
        <v>31834</v>
      </c>
      <c r="D5713" s="21" t="s">
        <v>31835</v>
      </c>
      <c r="E5713" s="21" t="s">
        <v>31836</v>
      </c>
      <c r="F5713" s="21" t="s">
        <v>31837</v>
      </c>
      <c r="G5713" s="21">
        <v>2020.0</v>
      </c>
      <c r="H5713" s="26">
        <v>44095.0</v>
      </c>
      <c r="I5713" s="21" t="s">
        <v>31838</v>
      </c>
      <c r="J5713" s="21"/>
      <c r="K5713" s="21" t="s">
        <v>31839</v>
      </c>
      <c r="L5713" s="21" t="str">
        <f>IF(ISNUMBER(VLOOKUP(A5713,EXCL,1,FALSE)),"Excluido",IF(ISNUMBER(VLOOKUP(A5713,POST,1,FALSE)),"PostAlerta",IF(ISNUMBER(VLOOKUP(A5713,PRE,1,FALSE)),"PreAlerta","")))</f>
        <v>Excluido</v>
      </c>
      <c r="M5713" s="21" t="str">
        <f>IF(ISNUMBER(A5713),(IF(ISNUMBER(VLOOKUP(A5713,KEYWORDS,1,FALSE)),"C/PalabrasClaves","S/PalabrasClaves")),"")</f>
        <v>S/PalabrasClaves</v>
      </c>
      <c r="N5713" s="21" t="str">
        <f t="shared" si="19"/>
        <v>4) Nuevos tratamientos</v>
      </c>
      <c r="O5713" s="21"/>
      <c r="P5713" s="21" t="s">
        <v>31832</v>
      </c>
      <c r="Q5713" s="21"/>
      <c r="R5713" s="21" t="str">
        <f>LEFT('2012-2022'!$P5713,4)</f>
        <v>2020</v>
      </c>
      <c r="S5713" s="21" t="s">
        <v>68</v>
      </c>
      <c r="T5713" s="21"/>
      <c r="U5713" s="21"/>
      <c r="V5713" s="21"/>
      <c r="W5713" s="27"/>
      <c r="X5713" s="27"/>
      <c r="Y5713" s="12"/>
    </row>
    <row r="5714" ht="15.75" customHeight="1">
      <c r="A5714" s="21">
        <v>3.2991196E7</v>
      </c>
      <c r="B5714" s="21" t="s">
        <v>31840</v>
      </c>
      <c r="C5714" s="21" t="s">
        <v>31841</v>
      </c>
      <c r="D5714" s="21" t="s">
        <v>31842</v>
      </c>
      <c r="E5714" s="21" t="s">
        <v>31843</v>
      </c>
      <c r="F5714" s="21" t="s">
        <v>771</v>
      </c>
      <c r="G5714" s="21">
        <v>2020.0</v>
      </c>
      <c r="H5714" s="26">
        <v>44103.0</v>
      </c>
      <c r="I5714" s="21"/>
      <c r="J5714" s="21"/>
      <c r="K5714" s="21"/>
      <c r="L5714" s="21" t="str">
        <f>IF(ISNUMBER(VLOOKUP(A5714,EXCL,1,FALSE)),"Excluido",IF(ISNUMBER(VLOOKUP(A5714,POST,1,FALSE)),"PostAlerta",IF(ISNUMBER(VLOOKUP(A5714,PRE,1,FALSE)),"PreAlerta","")))</f>
        <v>PostAlerta</v>
      </c>
      <c r="M5714" s="21" t="str">
        <f>IF(ISNUMBER(A5714),(IF(ISNUMBER(VLOOKUP(A5714,KEYWORDS,1,FALSE)),"C/PalabrasClaves","S/PalabrasClaves")),"")</f>
        <v>S/PalabrasClaves</v>
      </c>
      <c r="N5714" s="21" t="str">
        <f t="shared" si="19"/>
        <v/>
      </c>
      <c r="O5714" s="21"/>
      <c r="P5714" s="21" t="s">
        <v>31624</v>
      </c>
      <c r="Q5714" s="21"/>
      <c r="R5714" s="21" t="str">
        <f>LEFT('2012-2022'!$P5714,4)</f>
        <v>2020</v>
      </c>
      <c r="S5714" s="21" t="s">
        <v>68</v>
      </c>
      <c r="T5714" s="21"/>
      <c r="U5714" s="21"/>
      <c r="V5714" s="21"/>
      <c r="W5714" s="27"/>
      <c r="X5714" s="27"/>
      <c r="Y5714" s="28"/>
    </row>
    <row r="5715" ht="15.75" customHeight="1">
      <c r="A5715" s="21">
        <v>3.2997473E7</v>
      </c>
      <c r="B5715" s="21" t="s">
        <v>31844</v>
      </c>
      <c r="C5715" s="21" t="s">
        <v>31845</v>
      </c>
      <c r="D5715" s="21" t="s">
        <v>31846</v>
      </c>
      <c r="E5715" s="21" t="s">
        <v>31847</v>
      </c>
      <c r="F5715" s="21" t="s">
        <v>31848</v>
      </c>
      <c r="G5715" s="21">
        <v>2020.0</v>
      </c>
      <c r="H5715" s="26">
        <v>44104.0</v>
      </c>
      <c r="I5715" s="21"/>
      <c r="J5715" s="21"/>
      <c r="K5715" s="21" t="s">
        <v>31849</v>
      </c>
      <c r="L5715" s="21" t="str">
        <f>IF(ISNUMBER(VLOOKUP(A5715,EXCL,1,FALSE)),"Excluido",IF(ISNUMBER(VLOOKUP(A5715,POST,1,FALSE)),"PostAlerta",IF(ISNUMBER(VLOOKUP(A5715,PRE,1,FALSE)),"PreAlerta","")))</f>
        <v>PostAlerta</v>
      </c>
      <c r="M5715" s="21" t="str">
        <f>IF(ISNUMBER(A5715),(IF(ISNUMBER(VLOOKUP(A5715,KEYWORDS,1,FALSE)),"C/PalabrasClaves","S/PalabrasClaves")),"")</f>
        <v>S/PalabrasClaves</v>
      </c>
      <c r="N5715" s="21" t="str">
        <f t="shared" si="19"/>
        <v/>
      </c>
      <c r="O5715" s="21"/>
      <c r="P5715" s="21" t="s">
        <v>31624</v>
      </c>
      <c r="Q5715" s="21"/>
      <c r="R5715" s="21" t="str">
        <f>LEFT('2012-2022'!$P5715,4)</f>
        <v>2020</v>
      </c>
      <c r="S5715" s="21" t="s">
        <v>68</v>
      </c>
      <c r="T5715" s="21"/>
      <c r="U5715" s="21"/>
      <c r="V5715" s="21"/>
      <c r="W5715" s="27"/>
      <c r="X5715" s="27"/>
      <c r="Y5715" s="12"/>
    </row>
    <row r="5716" ht="15.75" customHeight="1">
      <c r="A5716" s="21">
        <v>3.3033671E7</v>
      </c>
      <c r="B5716" s="21" t="s">
        <v>31850</v>
      </c>
      <c r="C5716" s="21" t="s">
        <v>31851</v>
      </c>
      <c r="D5716" s="21" t="s">
        <v>31852</v>
      </c>
      <c r="E5716" s="21" t="s">
        <v>28120</v>
      </c>
      <c r="F5716" s="21" t="s">
        <v>17165</v>
      </c>
      <c r="G5716" s="21">
        <v>2020.0</v>
      </c>
      <c r="H5716" s="26">
        <v>44113.0</v>
      </c>
      <c r="I5716" s="21" t="s">
        <v>31853</v>
      </c>
      <c r="J5716" s="21"/>
      <c r="K5716" s="21" t="s">
        <v>31854</v>
      </c>
      <c r="L5716" s="21" t="str">
        <f>IF(ISNUMBER(VLOOKUP(A5716,EXCL,1,FALSE)),"Excluido",IF(ISNUMBER(VLOOKUP(A5716,POST,1,FALSE)),"PostAlerta",IF(ISNUMBER(VLOOKUP(A5716,PRE,1,FALSE)),"PreAlerta","")))</f>
        <v>PostAlerta</v>
      </c>
      <c r="M5716" s="21" t="str">
        <f>IF(ISNUMBER(A5716),(IF(ISNUMBER(VLOOKUP(A5716,KEYWORDS,1,FALSE)),"C/PalabrasClaves","S/PalabrasClaves")),"")</f>
        <v>S/PalabrasClaves</v>
      </c>
      <c r="N5716" s="21" t="str">
        <f t="shared" si="19"/>
        <v/>
      </c>
      <c r="O5716" s="21"/>
      <c r="P5716" s="21" t="s">
        <v>31832</v>
      </c>
      <c r="Q5716" s="21"/>
      <c r="R5716" s="21" t="str">
        <f>LEFT('2012-2022'!$P5716,4)</f>
        <v>2020</v>
      </c>
      <c r="S5716" s="21" t="s">
        <v>68</v>
      </c>
      <c r="T5716" s="21"/>
      <c r="U5716" s="21"/>
      <c r="V5716" s="21"/>
      <c r="W5716" s="27"/>
      <c r="X5716" s="27"/>
      <c r="Y5716" s="28"/>
    </row>
    <row r="5717" ht="15.75" customHeight="1">
      <c r="A5717" s="21">
        <v>3.3034342E7</v>
      </c>
      <c r="B5717" s="21" t="s">
        <v>31855</v>
      </c>
      <c r="C5717" s="21" t="s">
        <v>31856</v>
      </c>
      <c r="D5717" s="21" t="s">
        <v>31857</v>
      </c>
      <c r="E5717" s="21" t="s">
        <v>31858</v>
      </c>
      <c r="F5717" s="21" t="s">
        <v>6206</v>
      </c>
      <c r="G5717" s="21">
        <v>2020.0</v>
      </c>
      <c r="H5717" s="26">
        <v>44113.0</v>
      </c>
      <c r="I5717" s="21" t="s">
        <v>31859</v>
      </c>
      <c r="J5717" s="21"/>
      <c r="K5717" s="21" t="s">
        <v>31860</v>
      </c>
      <c r="L5717" s="21" t="str">
        <f>IF(ISNUMBER(VLOOKUP(A5717,EXCL,1,FALSE)),"Excluido",IF(ISNUMBER(VLOOKUP(A5717,POST,1,FALSE)),"PostAlerta",IF(ISNUMBER(VLOOKUP(A5717,PRE,1,FALSE)),"PreAlerta","")))</f>
        <v>PostAlerta</v>
      </c>
      <c r="M5717" s="21" t="str">
        <f>IF(ISNUMBER(A5717),(IF(ISNUMBER(VLOOKUP(A5717,KEYWORDS,1,FALSE)),"C/PalabrasClaves","S/PalabrasClaves")),"")</f>
        <v>S/PalabrasClaves</v>
      </c>
      <c r="N5717" s="21" t="str">
        <f t="shared" si="19"/>
        <v/>
      </c>
      <c r="O5717" s="21"/>
      <c r="P5717" s="21" t="s">
        <v>31832</v>
      </c>
      <c r="Q5717" s="21"/>
      <c r="R5717" s="21" t="str">
        <f>LEFT('2012-2022'!$P5717,4)</f>
        <v>2020</v>
      </c>
      <c r="S5717" s="21" t="s">
        <v>68</v>
      </c>
      <c r="T5717" s="21"/>
      <c r="U5717" s="21"/>
      <c r="V5717" s="21"/>
      <c r="W5717" s="27"/>
      <c r="X5717" s="27"/>
      <c r="Y5717" s="12"/>
    </row>
    <row r="5718" ht="15.75" customHeight="1">
      <c r="A5718" s="21">
        <v>3.3104121E7</v>
      </c>
      <c r="B5718" s="21" t="s">
        <v>31861</v>
      </c>
      <c r="C5718" s="21" t="s">
        <v>31862</v>
      </c>
      <c r="D5718" s="21" t="s">
        <v>31863</v>
      </c>
      <c r="E5718" s="21" t="s">
        <v>31864</v>
      </c>
      <c r="F5718" s="21" t="s">
        <v>6487</v>
      </c>
      <c r="G5718" s="21">
        <v>2020.0</v>
      </c>
      <c r="H5718" s="26">
        <v>44130.0</v>
      </c>
      <c r="I5718" s="21"/>
      <c r="J5718" s="21"/>
      <c r="K5718" s="21" t="s">
        <v>31865</v>
      </c>
      <c r="L5718" s="21" t="str">
        <f>IF(ISNUMBER(VLOOKUP(A5718,EXCL,1,FALSE)),"Excluido",IF(ISNUMBER(VLOOKUP(A5718,POST,1,FALSE)),"PostAlerta",IF(ISNUMBER(VLOOKUP(A5718,PRE,1,FALSE)),"PreAlerta","")))</f>
        <v>PostAlerta</v>
      </c>
      <c r="M5718" s="21" t="str">
        <f>IF(ISNUMBER(A5718),(IF(ISNUMBER(VLOOKUP(A5718,KEYWORDS,1,FALSE)),"C/PalabrasClaves","S/PalabrasClaves")),"")</f>
        <v>S/PalabrasClaves</v>
      </c>
      <c r="N5718" s="21" t="str">
        <f t="shared" si="19"/>
        <v/>
      </c>
      <c r="O5718" s="21"/>
      <c r="P5718" s="21" t="s">
        <v>31624</v>
      </c>
      <c r="Q5718" s="21"/>
      <c r="R5718" s="21" t="str">
        <f>LEFT('2012-2022'!$P5718,4)</f>
        <v>2020</v>
      </c>
      <c r="S5718" s="21" t="s">
        <v>68</v>
      </c>
      <c r="T5718" s="21"/>
      <c r="U5718" s="21"/>
      <c r="V5718" s="21"/>
      <c r="W5718" s="27"/>
      <c r="X5718" s="27"/>
      <c r="Y5718" s="28"/>
    </row>
    <row r="5719" ht="15.75" customHeight="1">
      <c r="A5719" s="21">
        <v>3.3132587E7</v>
      </c>
      <c r="B5719" s="21" t="s">
        <v>31866</v>
      </c>
      <c r="C5719" s="21" t="s">
        <v>31867</v>
      </c>
      <c r="D5719" s="21" t="s">
        <v>31868</v>
      </c>
      <c r="E5719" s="21" t="s">
        <v>1379</v>
      </c>
      <c r="F5719" s="21" t="s">
        <v>10294</v>
      </c>
      <c r="G5719" s="21">
        <v>2020.0</v>
      </c>
      <c r="H5719" s="26">
        <v>44137.0</v>
      </c>
      <c r="I5719" s="21" t="s">
        <v>31869</v>
      </c>
      <c r="J5719" s="21"/>
      <c r="K5719" s="21" t="s">
        <v>31870</v>
      </c>
      <c r="L5719" s="21" t="str">
        <f>IF(ISNUMBER(VLOOKUP(A5719,EXCL,1,FALSE)),"Excluido",IF(ISNUMBER(VLOOKUP(A5719,POST,1,FALSE)),"PostAlerta",IF(ISNUMBER(VLOOKUP(A5719,PRE,1,FALSE)),"PreAlerta","")))</f>
        <v>PostAlerta</v>
      </c>
      <c r="M5719" s="21" t="str">
        <f>IF(ISNUMBER(A5719),(IF(ISNUMBER(VLOOKUP(A5719,KEYWORDS,1,FALSE)),"C/PalabrasClaves","S/PalabrasClaves")),"")</f>
        <v>S/PalabrasClaves</v>
      </c>
      <c r="N5719" s="21" t="str">
        <f t="shared" si="19"/>
        <v/>
      </c>
      <c r="O5719" s="21"/>
      <c r="P5719" s="21" t="s">
        <v>31624</v>
      </c>
      <c r="Q5719" s="21"/>
      <c r="R5719" s="21" t="str">
        <f>LEFT('2012-2022'!$P5719,4)</f>
        <v>2020</v>
      </c>
      <c r="S5719" s="21" t="s">
        <v>68</v>
      </c>
      <c r="T5719" s="21"/>
      <c r="U5719" s="21"/>
      <c r="V5719" s="21"/>
      <c r="W5719" s="27"/>
      <c r="X5719" s="27"/>
      <c r="Y5719" s="12"/>
    </row>
    <row r="5720" ht="15.75" customHeight="1">
      <c r="A5720" s="21">
        <v>3.361277E7</v>
      </c>
      <c r="B5720" s="21" t="s">
        <v>31871</v>
      </c>
      <c r="C5720" s="21" t="s">
        <v>31872</v>
      </c>
      <c r="D5720" s="21" t="s">
        <v>31873</v>
      </c>
      <c r="E5720" s="21" t="s">
        <v>31874</v>
      </c>
      <c r="F5720" s="21" t="s">
        <v>308</v>
      </c>
      <c r="G5720" s="21">
        <v>2020.0</v>
      </c>
      <c r="H5720" s="26">
        <v>44249.0</v>
      </c>
      <c r="I5720" s="21"/>
      <c r="J5720" s="21"/>
      <c r="K5720" s="21" t="s">
        <v>31875</v>
      </c>
      <c r="L5720" s="21" t="str">
        <f>IF(ISNUMBER(VLOOKUP(A5720,EXCL,1,FALSE)),"Excluido",IF(ISNUMBER(VLOOKUP(A5720,POST,1,FALSE)),"PostAlerta",IF(ISNUMBER(VLOOKUP(A5720,PRE,1,FALSE)),"PreAlerta","")))</f>
        <v>PostAlerta</v>
      </c>
      <c r="M5720" s="21" t="str">
        <f>IF(ISNUMBER(A5720),(IF(ISNUMBER(VLOOKUP(A5720,KEYWORDS,1,FALSE)),"C/PalabrasClaves","S/PalabrasClaves")),"")</f>
        <v>S/PalabrasClaves</v>
      </c>
      <c r="N5720" s="21" t="str">
        <f t="shared" si="19"/>
        <v/>
      </c>
      <c r="O5720" s="21"/>
      <c r="P5720" s="21" t="s">
        <v>31832</v>
      </c>
      <c r="Q5720" s="21"/>
      <c r="R5720" s="21" t="str">
        <f>LEFT('2012-2022'!$P5720,4)</f>
        <v>2020</v>
      </c>
      <c r="S5720" s="21" t="s">
        <v>68</v>
      </c>
      <c r="T5720" s="21"/>
      <c r="U5720" s="21"/>
      <c r="V5720" s="21"/>
      <c r="W5720" s="27"/>
      <c r="X5720" s="27"/>
      <c r="Y5720" s="28"/>
    </row>
    <row r="5721" ht="15.75" customHeight="1">
      <c r="A5721" s="21">
        <v>3.3612774E7</v>
      </c>
      <c r="B5721" s="21" t="s">
        <v>31876</v>
      </c>
      <c r="C5721" s="21" t="s">
        <v>31877</v>
      </c>
      <c r="D5721" s="21" t="s">
        <v>31878</v>
      </c>
      <c r="E5721" s="21" t="s">
        <v>31879</v>
      </c>
      <c r="F5721" s="21" t="s">
        <v>308</v>
      </c>
      <c r="G5721" s="21">
        <v>2020.0</v>
      </c>
      <c r="H5721" s="26">
        <v>44249.0</v>
      </c>
      <c r="I5721" s="21"/>
      <c r="J5721" s="21"/>
      <c r="K5721" s="21" t="s">
        <v>31880</v>
      </c>
      <c r="L5721" s="21" t="str">
        <f>IF(ISNUMBER(VLOOKUP(A5721,EXCL,1,FALSE)),"Excluido",IF(ISNUMBER(VLOOKUP(A5721,POST,1,FALSE)),"PostAlerta",IF(ISNUMBER(VLOOKUP(A5721,PRE,1,FALSE)),"PreAlerta","")))</f>
        <v>PostAlerta</v>
      </c>
      <c r="M5721" s="21" t="str">
        <f>IF(ISNUMBER(A5721),(IF(ISNUMBER(VLOOKUP(A5721,KEYWORDS,1,FALSE)),"C/PalabrasClaves","S/PalabrasClaves")),"")</f>
        <v>S/PalabrasClaves</v>
      </c>
      <c r="N5721" s="21" t="str">
        <f t="shared" si="19"/>
        <v/>
      </c>
      <c r="O5721" s="21"/>
      <c r="P5721" s="21" t="s">
        <v>31832</v>
      </c>
      <c r="Q5721" s="21"/>
      <c r="R5721" s="21" t="str">
        <f>LEFT('2012-2022'!$P5721,4)</f>
        <v>2020</v>
      </c>
      <c r="S5721" s="21" t="s">
        <v>68</v>
      </c>
      <c r="T5721" s="21"/>
      <c r="U5721" s="21"/>
      <c r="V5721" s="21"/>
      <c r="W5721" s="27"/>
      <c r="X5721" s="27"/>
      <c r="Y5721" s="12"/>
    </row>
    <row r="5722" ht="15.75" customHeight="1">
      <c r="A5722" s="21">
        <v>3.2718933E7</v>
      </c>
      <c r="B5722" s="21" t="s">
        <v>31881</v>
      </c>
      <c r="C5722" s="21" t="s">
        <v>31882</v>
      </c>
      <c r="D5722" s="21" t="s">
        <v>31883</v>
      </c>
      <c r="E5722" s="21" t="s">
        <v>20503</v>
      </c>
      <c r="F5722" s="21" t="s">
        <v>1769</v>
      </c>
      <c r="G5722" s="21">
        <v>2020.0</v>
      </c>
      <c r="H5722" s="26">
        <v>44041.0</v>
      </c>
      <c r="I5722" s="21" t="s">
        <v>31884</v>
      </c>
      <c r="J5722" s="21"/>
      <c r="K5722" s="21" t="s">
        <v>31885</v>
      </c>
      <c r="L5722" s="21" t="str">
        <f>IF(ISNUMBER(VLOOKUP(A5722,EXCL,1,FALSE)),"Excluido",IF(ISNUMBER(VLOOKUP(A5722,POST,1,FALSE)),"PostAlerta",IF(ISNUMBER(VLOOKUP(A5722,PRE,1,FALSE)),"PreAlerta","")))</f>
        <v>Excluido</v>
      </c>
      <c r="M5722" s="21" t="str">
        <f>IF(ISNUMBER(A5722),(IF(ISNUMBER(VLOOKUP(A5722,KEYWORDS,1,FALSE)),"C/PalabrasClaves","S/PalabrasClaves")),"")</f>
        <v>S/PalabrasClaves</v>
      </c>
      <c r="N5722" s="21" t="str">
        <f t="shared" si="19"/>
        <v/>
      </c>
      <c r="O5722" s="21"/>
      <c r="P5722" s="21" t="s">
        <v>31886</v>
      </c>
      <c r="Q5722" s="21"/>
      <c r="R5722" s="21" t="str">
        <f>LEFT('2012-2022'!$P5722,4)</f>
        <v>2020</v>
      </c>
      <c r="S5722" s="21" t="s">
        <v>68</v>
      </c>
      <c r="T5722" s="21"/>
      <c r="U5722" s="21"/>
      <c r="V5722" s="21"/>
      <c r="W5722" s="27"/>
      <c r="X5722" s="27"/>
      <c r="Y5722" s="28"/>
    </row>
    <row r="5723" ht="15.75" customHeight="1">
      <c r="A5723" s="21">
        <v>3.2881871E7</v>
      </c>
      <c r="B5723" s="21" t="s">
        <v>31887</v>
      </c>
      <c r="C5723" s="21" t="s">
        <v>31888</v>
      </c>
      <c r="D5723" s="21" t="s">
        <v>31889</v>
      </c>
      <c r="E5723" s="21" t="s">
        <v>6002</v>
      </c>
      <c r="F5723" s="21" t="s">
        <v>2810</v>
      </c>
      <c r="G5723" s="21">
        <v>2020.0</v>
      </c>
      <c r="H5723" s="26">
        <v>44078.0</v>
      </c>
      <c r="I5723" s="21" t="s">
        <v>31890</v>
      </c>
      <c r="J5723" s="21"/>
      <c r="K5723" s="21" t="s">
        <v>31891</v>
      </c>
      <c r="L5723" s="21" t="str">
        <f>IF(ISNUMBER(VLOOKUP(A5723,EXCL,1,FALSE)),"Excluido",IF(ISNUMBER(VLOOKUP(A5723,POST,1,FALSE)),"PostAlerta",IF(ISNUMBER(VLOOKUP(A5723,PRE,1,FALSE)),"PreAlerta","")))</f>
        <v>PostAlerta</v>
      </c>
      <c r="M5723" s="21" t="str">
        <f>IF(ISNUMBER(A5723),(IF(ISNUMBER(VLOOKUP(A5723,KEYWORDS,1,FALSE)),"C/PalabrasClaves","S/PalabrasClaves")),"")</f>
        <v>S/PalabrasClaves</v>
      </c>
      <c r="N5723" s="21" t="str">
        <f t="shared" si="19"/>
        <v/>
      </c>
      <c r="O5723" s="21"/>
      <c r="P5723" s="21" t="s">
        <v>31892</v>
      </c>
      <c r="Q5723" s="21"/>
      <c r="R5723" s="21" t="str">
        <f>LEFT('2012-2022'!$P5723,4)</f>
        <v>2020</v>
      </c>
      <c r="S5723" s="21" t="s">
        <v>68</v>
      </c>
      <c r="T5723" s="21"/>
      <c r="U5723" s="21"/>
      <c r="V5723" s="21"/>
      <c r="W5723" s="27"/>
      <c r="X5723" s="27"/>
      <c r="Y5723" s="12"/>
    </row>
    <row r="5724" ht="15.75" customHeight="1">
      <c r="A5724" s="21">
        <v>3.2249319E7</v>
      </c>
      <c r="B5724" s="21" t="s">
        <v>31893</v>
      </c>
      <c r="C5724" s="21" t="s">
        <v>31894</v>
      </c>
      <c r="D5724" s="21" t="s">
        <v>31895</v>
      </c>
      <c r="E5724" s="21" t="s">
        <v>8299</v>
      </c>
      <c r="F5724" s="21" t="s">
        <v>728</v>
      </c>
      <c r="G5724" s="21">
        <v>2020.0</v>
      </c>
      <c r="H5724" s="26">
        <v>43928.0</v>
      </c>
      <c r="I5724" s="21"/>
      <c r="J5724" s="21"/>
      <c r="K5724" s="21" t="s">
        <v>31896</v>
      </c>
      <c r="L5724" s="21" t="str">
        <f>IF(ISNUMBER(VLOOKUP(A5724,EXCL,1,FALSE)),"Excluido",IF(ISNUMBER(VLOOKUP(A5724,POST,1,FALSE)),"PostAlerta",IF(ISNUMBER(VLOOKUP(A5724,PRE,1,FALSE)),"PreAlerta","")))</f>
        <v>PostAlerta</v>
      </c>
      <c r="M5724" s="21" t="str">
        <f>IF(ISNUMBER(A5724),(IF(ISNUMBER(VLOOKUP(A5724,KEYWORDS,1,FALSE)),"C/PalabrasClaves","S/PalabrasClaves")),"")</f>
        <v>S/PalabrasClaves</v>
      </c>
      <c r="N5724" s="21" t="str">
        <f t="shared" si="19"/>
        <v/>
      </c>
      <c r="O5724" s="21"/>
      <c r="P5724" s="21" t="s">
        <v>31897</v>
      </c>
      <c r="Q5724" s="21"/>
      <c r="R5724" s="21" t="str">
        <f>LEFT('2012-2022'!$P5724,4)</f>
        <v>2020</v>
      </c>
      <c r="S5724" s="21" t="s">
        <v>68</v>
      </c>
      <c r="T5724" s="21"/>
      <c r="U5724" s="21"/>
      <c r="V5724" s="21"/>
      <c r="W5724" s="27"/>
      <c r="X5724" s="27"/>
      <c r="Y5724" s="28"/>
    </row>
    <row r="5725" ht="15.75" customHeight="1">
      <c r="A5725" s="21">
        <v>3.2307514E7</v>
      </c>
      <c r="B5725" s="21" t="s">
        <v>31898</v>
      </c>
      <c r="C5725" s="21" t="s">
        <v>31899</v>
      </c>
      <c r="D5725" s="21" t="s">
        <v>31900</v>
      </c>
      <c r="E5725" s="21" t="s">
        <v>28928</v>
      </c>
      <c r="F5725" s="21" t="s">
        <v>728</v>
      </c>
      <c r="G5725" s="21">
        <v>2020.0</v>
      </c>
      <c r="H5725" s="26">
        <v>43942.0</v>
      </c>
      <c r="I5725" s="21" t="s">
        <v>31901</v>
      </c>
      <c r="J5725" s="21"/>
      <c r="K5725" s="21" t="s">
        <v>31902</v>
      </c>
      <c r="L5725" s="21" t="str">
        <f>IF(ISNUMBER(VLOOKUP(A5725,EXCL,1,FALSE)),"Excluido",IF(ISNUMBER(VLOOKUP(A5725,POST,1,FALSE)),"PostAlerta",IF(ISNUMBER(VLOOKUP(A5725,PRE,1,FALSE)),"PreAlerta","")))</f>
        <v>PostAlerta</v>
      </c>
      <c r="M5725" s="21" t="str">
        <f>IF(ISNUMBER(A5725),(IF(ISNUMBER(VLOOKUP(A5725,KEYWORDS,1,FALSE)),"C/PalabrasClaves","S/PalabrasClaves")),"")</f>
        <v>S/PalabrasClaves</v>
      </c>
      <c r="N5725" s="21" t="str">
        <f t="shared" si="19"/>
        <v/>
      </c>
      <c r="O5725" s="21"/>
      <c r="P5725" s="21" t="s">
        <v>31897</v>
      </c>
      <c r="Q5725" s="21"/>
      <c r="R5725" s="21" t="str">
        <f>LEFT('2012-2022'!$P5725,4)</f>
        <v>2020</v>
      </c>
      <c r="S5725" s="21" t="s">
        <v>68</v>
      </c>
      <c r="T5725" s="21"/>
      <c r="U5725" s="21"/>
      <c r="V5725" s="21"/>
      <c r="W5725" s="27"/>
      <c r="X5725" s="27"/>
      <c r="Y5725" s="12"/>
    </row>
    <row r="5726" ht="15.75" customHeight="1">
      <c r="A5726" s="21">
        <v>3.23229E7</v>
      </c>
      <c r="B5726" s="21" t="s">
        <v>31903</v>
      </c>
      <c r="C5726" s="21" t="s">
        <v>31904</v>
      </c>
      <c r="D5726" s="21" t="s">
        <v>31905</v>
      </c>
      <c r="E5726" s="21" t="s">
        <v>31906</v>
      </c>
      <c r="F5726" s="21" t="s">
        <v>728</v>
      </c>
      <c r="G5726" s="21">
        <v>2020.0</v>
      </c>
      <c r="H5726" s="26">
        <v>43945.0</v>
      </c>
      <c r="I5726" s="21"/>
      <c r="J5726" s="21"/>
      <c r="K5726" s="21" t="s">
        <v>31907</v>
      </c>
      <c r="L5726" s="21" t="str">
        <f>IF(ISNUMBER(VLOOKUP(A5726,EXCL,1,FALSE)),"Excluido",IF(ISNUMBER(VLOOKUP(A5726,POST,1,FALSE)),"PostAlerta",IF(ISNUMBER(VLOOKUP(A5726,PRE,1,FALSE)),"PreAlerta","")))</f>
        <v>PostAlerta</v>
      </c>
      <c r="M5726" s="21" t="str">
        <f>IF(ISNUMBER(A5726),(IF(ISNUMBER(VLOOKUP(A5726,KEYWORDS,1,FALSE)),"C/PalabrasClaves","S/PalabrasClaves")),"")</f>
        <v>S/PalabrasClaves</v>
      </c>
      <c r="N5726" s="21" t="str">
        <f t="shared" si="19"/>
        <v/>
      </c>
      <c r="O5726" s="21"/>
      <c r="P5726" s="21" t="s">
        <v>31897</v>
      </c>
      <c r="Q5726" s="21"/>
      <c r="R5726" s="21" t="str">
        <f>LEFT('2012-2022'!$P5726,4)</f>
        <v>2020</v>
      </c>
      <c r="S5726" s="21" t="s">
        <v>68</v>
      </c>
      <c r="T5726" s="21"/>
      <c r="U5726" s="21"/>
      <c r="V5726" s="21"/>
      <c r="W5726" s="27"/>
      <c r="X5726" s="27"/>
      <c r="Y5726" s="28"/>
    </row>
    <row r="5727" ht="15.75" customHeight="1">
      <c r="A5727" s="21">
        <v>3.233829E7</v>
      </c>
      <c r="B5727" s="21" t="s">
        <v>31908</v>
      </c>
      <c r="C5727" s="21" t="s">
        <v>31909</v>
      </c>
      <c r="D5727" s="21" t="s">
        <v>31910</v>
      </c>
      <c r="E5727" s="21" t="s">
        <v>31911</v>
      </c>
      <c r="F5727" s="21" t="s">
        <v>728</v>
      </c>
      <c r="G5727" s="21">
        <v>2020.0</v>
      </c>
      <c r="H5727" s="26">
        <v>43949.0</v>
      </c>
      <c r="I5727" s="21"/>
      <c r="J5727" s="21"/>
      <c r="K5727" s="21" t="s">
        <v>31912</v>
      </c>
      <c r="L5727" s="21" t="str">
        <f>IF(ISNUMBER(VLOOKUP(A5727,EXCL,1,FALSE)),"Excluido",IF(ISNUMBER(VLOOKUP(A5727,POST,1,FALSE)),"PostAlerta",IF(ISNUMBER(VLOOKUP(A5727,PRE,1,FALSE)),"PreAlerta","")))</f>
        <v>PostAlerta</v>
      </c>
      <c r="M5727" s="21" t="str">
        <f>IF(ISNUMBER(A5727),(IF(ISNUMBER(VLOOKUP(A5727,KEYWORDS,1,FALSE)),"C/PalabrasClaves","S/PalabrasClaves")),"")</f>
        <v>S/PalabrasClaves</v>
      </c>
      <c r="N5727" s="21" t="str">
        <f t="shared" si="19"/>
        <v/>
      </c>
      <c r="O5727" s="21"/>
      <c r="P5727" s="21" t="s">
        <v>31897</v>
      </c>
      <c r="Q5727" s="21"/>
      <c r="R5727" s="21" t="str">
        <f>LEFT('2012-2022'!$P5727,4)</f>
        <v>2020</v>
      </c>
      <c r="S5727" s="21" t="s">
        <v>68</v>
      </c>
      <c r="T5727" s="21"/>
      <c r="U5727" s="21"/>
      <c r="V5727" s="21"/>
      <c r="W5727" s="27"/>
      <c r="X5727" s="27"/>
      <c r="Y5727" s="12"/>
    </row>
    <row r="5728" ht="15.75" customHeight="1">
      <c r="A5728" s="21">
        <v>3.2905752E7</v>
      </c>
      <c r="B5728" s="21" t="s">
        <v>31913</v>
      </c>
      <c r="C5728" s="21" t="s">
        <v>31914</v>
      </c>
      <c r="D5728" s="21" t="s">
        <v>31915</v>
      </c>
      <c r="E5728" s="21" t="s">
        <v>965</v>
      </c>
      <c r="F5728" s="21" t="s">
        <v>9680</v>
      </c>
      <c r="G5728" s="21">
        <v>2020.0</v>
      </c>
      <c r="H5728" s="26">
        <v>44083.0</v>
      </c>
      <c r="I5728" s="21"/>
      <c r="J5728" s="21"/>
      <c r="K5728" s="21" t="s">
        <v>31916</v>
      </c>
      <c r="L5728" s="21" t="str">
        <f>IF(ISNUMBER(VLOOKUP(A5728,EXCL,1,FALSE)),"Excluido",IF(ISNUMBER(VLOOKUP(A5728,POST,1,FALSE)),"PostAlerta",IF(ISNUMBER(VLOOKUP(A5728,PRE,1,FALSE)),"PreAlerta","")))</f>
        <v>Excluido</v>
      </c>
      <c r="M5728" s="21" t="str">
        <f>IF(ISNUMBER(A5728),(IF(ISNUMBER(VLOOKUP(A5728,KEYWORDS,1,FALSE)),"C/PalabrasClaves","S/PalabrasClaves")),"")</f>
        <v>S/PalabrasClaves</v>
      </c>
      <c r="N5728" s="21" t="str">
        <f t="shared" si="19"/>
        <v/>
      </c>
      <c r="O5728" s="21"/>
      <c r="P5728" s="21" t="s">
        <v>31917</v>
      </c>
      <c r="Q5728" s="21"/>
      <c r="R5728" s="21" t="str">
        <f>LEFT('2012-2022'!$P5728,4)</f>
        <v>2020</v>
      </c>
      <c r="S5728" s="21" t="s">
        <v>68</v>
      </c>
      <c r="T5728" s="21"/>
      <c r="U5728" s="21"/>
      <c r="V5728" s="21"/>
      <c r="W5728" s="27"/>
      <c r="X5728" s="27"/>
      <c r="Y5728" s="28"/>
    </row>
    <row r="5729" ht="15.75" customHeight="1">
      <c r="A5729" s="21">
        <v>3.2927666E7</v>
      </c>
      <c r="B5729" s="21" t="s">
        <v>31918</v>
      </c>
      <c r="C5729" s="21" t="s">
        <v>31919</v>
      </c>
      <c r="D5729" s="21" t="s">
        <v>31920</v>
      </c>
      <c r="E5729" s="21" t="s">
        <v>12782</v>
      </c>
      <c r="F5729" s="21" t="s">
        <v>5636</v>
      </c>
      <c r="G5729" s="21">
        <v>2020.0</v>
      </c>
      <c r="H5729" s="26">
        <v>44089.0</v>
      </c>
      <c r="I5729" s="21" t="s">
        <v>31921</v>
      </c>
      <c r="J5729" s="21"/>
      <c r="K5729" s="21" t="s">
        <v>31922</v>
      </c>
      <c r="L5729" s="21" t="str">
        <f>IF(ISNUMBER(VLOOKUP(A5729,EXCL,1,FALSE)),"Excluido",IF(ISNUMBER(VLOOKUP(A5729,POST,1,FALSE)),"PostAlerta",IF(ISNUMBER(VLOOKUP(A5729,PRE,1,FALSE)),"PreAlerta","")))</f>
        <v>PostAlerta</v>
      </c>
      <c r="M5729" s="21" t="str">
        <f>IF(ISNUMBER(A5729),(IF(ISNUMBER(VLOOKUP(A5729,KEYWORDS,1,FALSE)),"C/PalabrasClaves","S/PalabrasClaves")),"")</f>
        <v>S/PalabrasClaves</v>
      </c>
      <c r="N5729" s="21" t="str">
        <f t="shared" si="19"/>
        <v/>
      </c>
      <c r="O5729" s="21"/>
      <c r="P5729" s="21" t="s">
        <v>31923</v>
      </c>
      <c r="Q5729" s="21"/>
      <c r="R5729" s="21" t="str">
        <f>LEFT('2012-2022'!$P5729,4)</f>
        <v>2020</v>
      </c>
      <c r="S5729" s="21" t="s">
        <v>68</v>
      </c>
      <c r="T5729" s="21"/>
      <c r="U5729" s="21"/>
      <c r="V5729" s="21"/>
      <c r="W5729" s="27"/>
      <c r="X5729" s="27"/>
      <c r="Y5729" s="12"/>
    </row>
    <row r="5730" ht="15.75" customHeight="1">
      <c r="A5730" s="21">
        <v>3.2933183E7</v>
      </c>
      <c r="B5730" s="21" t="s">
        <v>31924</v>
      </c>
      <c r="C5730" s="21" t="s">
        <v>31925</v>
      </c>
      <c r="D5730" s="21" t="s">
        <v>31926</v>
      </c>
      <c r="E5730" s="21" t="s">
        <v>31927</v>
      </c>
      <c r="F5730" s="21" t="s">
        <v>27579</v>
      </c>
      <c r="G5730" s="21">
        <v>2020.0</v>
      </c>
      <c r="H5730" s="26">
        <v>44090.0</v>
      </c>
      <c r="I5730" s="21" t="s">
        <v>31928</v>
      </c>
      <c r="J5730" s="21"/>
      <c r="K5730" s="21" t="s">
        <v>31929</v>
      </c>
      <c r="L5730" s="21" t="str">
        <f>IF(ISNUMBER(VLOOKUP(A5730,EXCL,1,FALSE)),"Excluido",IF(ISNUMBER(VLOOKUP(A5730,POST,1,FALSE)),"PostAlerta",IF(ISNUMBER(VLOOKUP(A5730,PRE,1,FALSE)),"PreAlerta","")))</f>
        <v>PostAlerta</v>
      </c>
      <c r="M5730" s="21" t="str">
        <f>IF(ISNUMBER(A5730),(IF(ISNUMBER(VLOOKUP(A5730,KEYWORDS,1,FALSE)),"C/PalabrasClaves","S/PalabrasClaves")),"")</f>
        <v>S/PalabrasClaves</v>
      </c>
      <c r="N5730" s="21" t="str">
        <f t="shared" si="19"/>
        <v/>
      </c>
      <c r="O5730" s="21"/>
      <c r="P5730" s="21" t="s">
        <v>31930</v>
      </c>
      <c r="Q5730" s="21"/>
      <c r="R5730" s="21" t="str">
        <f>LEFT('2012-2022'!$P5730,4)</f>
        <v>2020</v>
      </c>
      <c r="S5730" s="21" t="s">
        <v>68</v>
      </c>
      <c r="T5730" s="21"/>
      <c r="U5730" s="21"/>
      <c r="V5730" s="21"/>
      <c r="W5730" s="27"/>
      <c r="X5730" s="27"/>
      <c r="Y5730" s="28"/>
    </row>
    <row r="5731" ht="15.75" customHeight="1">
      <c r="A5731" s="21">
        <v>3.2925913E7</v>
      </c>
      <c r="B5731" s="21" t="s">
        <v>31931</v>
      </c>
      <c r="C5731" s="21" t="s">
        <v>31932</v>
      </c>
      <c r="D5731" s="21" t="s">
        <v>31933</v>
      </c>
      <c r="E5731" s="21" t="s">
        <v>31934</v>
      </c>
      <c r="F5731" s="21" t="s">
        <v>2810</v>
      </c>
      <c r="G5731" s="21">
        <v>2020.0</v>
      </c>
      <c r="H5731" s="26">
        <v>44088.0</v>
      </c>
      <c r="I5731" s="21" t="s">
        <v>31935</v>
      </c>
      <c r="J5731" s="21"/>
      <c r="K5731" s="21" t="s">
        <v>31936</v>
      </c>
      <c r="L5731" s="21" t="str">
        <f>IF(ISNUMBER(VLOOKUP(A5731,EXCL,1,FALSE)),"Excluido",IF(ISNUMBER(VLOOKUP(A5731,POST,1,FALSE)),"PostAlerta",IF(ISNUMBER(VLOOKUP(A5731,PRE,1,FALSE)),"PreAlerta","")))</f>
        <v>Excluido</v>
      </c>
      <c r="M5731" s="21" t="str">
        <f>IF(ISNUMBER(A5731),(IF(ISNUMBER(VLOOKUP(A5731,KEYWORDS,1,FALSE)),"C/PalabrasClaves","S/PalabrasClaves")),"")</f>
        <v>S/PalabrasClaves</v>
      </c>
      <c r="N5731" s="21" t="str">
        <f t="shared" si="19"/>
        <v/>
      </c>
      <c r="O5731" s="21"/>
      <c r="P5731" s="21" t="s">
        <v>31937</v>
      </c>
      <c r="Q5731" s="21"/>
      <c r="R5731" s="21" t="str">
        <f>LEFT('2012-2022'!$P5731,4)</f>
        <v>2020</v>
      </c>
      <c r="S5731" s="21" t="s">
        <v>68</v>
      </c>
      <c r="T5731" s="21"/>
      <c r="U5731" s="21"/>
      <c r="V5731" s="21"/>
      <c r="W5731" s="27"/>
      <c r="X5731" s="27"/>
      <c r="Y5731" s="12"/>
    </row>
    <row r="5732" ht="15.75" customHeight="1">
      <c r="A5732" s="21">
        <v>3.2947795E7</v>
      </c>
      <c r="B5732" s="21" t="s">
        <v>31938</v>
      </c>
      <c r="C5732" s="21" t="s">
        <v>31939</v>
      </c>
      <c r="D5732" s="21" t="s">
        <v>31940</v>
      </c>
      <c r="E5732" s="21" t="s">
        <v>31941</v>
      </c>
      <c r="F5732" s="21" t="s">
        <v>15421</v>
      </c>
      <c r="G5732" s="21">
        <v>2020.0</v>
      </c>
      <c r="H5732" s="26">
        <v>44093.0</v>
      </c>
      <c r="I5732" s="21" t="s">
        <v>31942</v>
      </c>
      <c r="J5732" s="21"/>
      <c r="K5732" s="21" t="s">
        <v>31943</v>
      </c>
      <c r="L5732" s="21" t="str">
        <f>IF(ISNUMBER(VLOOKUP(A5732,EXCL,1,FALSE)),"Excluido",IF(ISNUMBER(VLOOKUP(A5732,POST,1,FALSE)),"PostAlerta",IF(ISNUMBER(VLOOKUP(A5732,PRE,1,FALSE)),"PreAlerta","")))</f>
        <v>PostAlerta</v>
      </c>
      <c r="M5732" s="21" t="str">
        <f>IF(ISNUMBER(A5732),(IF(ISNUMBER(VLOOKUP(A5732,KEYWORDS,1,FALSE)),"C/PalabrasClaves","S/PalabrasClaves")),"")</f>
        <v>S/PalabrasClaves</v>
      </c>
      <c r="N5732" s="21" t="str">
        <f t="shared" si="19"/>
        <v/>
      </c>
      <c r="O5732" s="21"/>
      <c r="P5732" s="21" t="s">
        <v>31944</v>
      </c>
      <c r="Q5732" s="21"/>
      <c r="R5732" s="21" t="str">
        <f>LEFT('2012-2022'!$P5732,4)</f>
        <v>2020</v>
      </c>
      <c r="S5732" s="21" t="s">
        <v>68</v>
      </c>
      <c r="T5732" s="21"/>
      <c r="U5732" s="21"/>
      <c r="V5732" s="21"/>
      <c r="W5732" s="27"/>
      <c r="X5732" s="27"/>
      <c r="Y5732" s="28"/>
    </row>
    <row r="5733" ht="15.75" customHeight="1">
      <c r="A5733" s="21">
        <v>3.2948542E7</v>
      </c>
      <c r="B5733" s="21" t="s">
        <v>31945</v>
      </c>
      <c r="C5733" s="21" t="s">
        <v>31946</v>
      </c>
      <c r="D5733" s="21" t="s">
        <v>31947</v>
      </c>
      <c r="E5733" s="21" t="s">
        <v>26348</v>
      </c>
      <c r="F5733" s="21" t="s">
        <v>31948</v>
      </c>
      <c r="G5733" s="21">
        <v>2020.0</v>
      </c>
      <c r="H5733" s="26">
        <v>44093.0</v>
      </c>
      <c r="I5733" s="21" t="s">
        <v>31949</v>
      </c>
      <c r="J5733" s="21"/>
      <c r="K5733" s="21" t="s">
        <v>31950</v>
      </c>
      <c r="L5733" s="21" t="str">
        <f>IF(ISNUMBER(VLOOKUP(A5733,EXCL,1,FALSE)),"Excluido",IF(ISNUMBER(VLOOKUP(A5733,POST,1,FALSE)),"PostAlerta",IF(ISNUMBER(VLOOKUP(A5733,PRE,1,FALSE)),"PreAlerta","")))</f>
        <v>PostAlerta</v>
      </c>
      <c r="M5733" s="21" t="str">
        <f>IF(ISNUMBER(A5733),(IF(ISNUMBER(VLOOKUP(A5733,KEYWORDS,1,FALSE)),"C/PalabrasClaves","S/PalabrasClaves")),"")</f>
        <v>S/PalabrasClaves</v>
      </c>
      <c r="N5733" s="21" t="str">
        <f t="shared" si="19"/>
        <v/>
      </c>
      <c r="O5733" s="21"/>
      <c r="P5733" s="21" t="s">
        <v>31951</v>
      </c>
      <c r="Q5733" s="21"/>
      <c r="R5733" s="21" t="str">
        <f>LEFT('2012-2022'!$P5733,4)</f>
        <v>2020</v>
      </c>
      <c r="S5733" s="21" t="s">
        <v>68</v>
      </c>
      <c r="T5733" s="21"/>
      <c r="U5733" s="21"/>
      <c r="V5733" s="21"/>
      <c r="W5733" s="27"/>
      <c r="X5733" s="27"/>
      <c r="Y5733" s="12"/>
    </row>
    <row r="5734" ht="15.75" customHeight="1">
      <c r="A5734" s="21">
        <v>3.295754E7</v>
      </c>
      <c r="B5734" s="21" t="s">
        <v>31952</v>
      </c>
      <c r="C5734" s="21" t="s">
        <v>31953</v>
      </c>
      <c r="D5734" s="21" t="s">
        <v>31954</v>
      </c>
      <c r="E5734" s="21" t="s">
        <v>29076</v>
      </c>
      <c r="F5734" s="21" t="s">
        <v>27579</v>
      </c>
      <c r="G5734" s="21">
        <v>2020.0</v>
      </c>
      <c r="H5734" s="26">
        <v>44096.0</v>
      </c>
      <c r="I5734" s="21" t="s">
        <v>31955</v>
      </c>
      <c r="J5734" s="21"/>
      <c r="K5734" s="21" t="s">
        <v>31956</v>
      </c>
      <c r="L5734" s="21" t="str">
        <f>IF(ISNUMBER(VLOOKUP(A5734,EXCL,1,FALSE)),"Excluido",IF(ISNUMBER(VLOOKUP(A5734,POST,1,FALSE)),"PostAlerta",IF(ISNUMBER(VLOOKUP(A5734,PRE,1,FALSE)),"PreAlerta","")))</f>
        <v>PostAlerta</v>
      </c>
      <c r="M5734" s="21" t="str">
        <f>IF(ISNUMBER(A5734),(IF(ISNUMBER(VLOOKUP(A5734,KEYWORDS,1,FALSE)),"C/PalabrasClaves","S/PalabrasClaves")),"")</f>
        <v>S/PalabrasClaves</v>
      </c>
      <c r="N5734" s="21" t="str">
        <f t="shared" si="19"/>
        <v/>
      </c>
      <c r="O5734" s="21"/>
      <c r="P5734" s="21" t="s">
        <v>31951</v>
      </c>
      <c r="Q5734" s="21"/>
      <c r="R5734" s="21" t="str">
        <f>LEFT('2012-2022'!$P5734,4)</f>
        <v>2020</v>
      </c>
      <c r="S5734" s="21" t="s">
        <v>68</v>
      </c>
      <c r="T5734" s="21"/>
      <c r="U5734" s="21"/>
      <c r="V5734" s="21"/>
      <c r="W5734" s="27"/>
      <c r="X5734" s="27"/>
      <c r="Y5734" s="28"/>
    </row>
    <row r="5735" ht="15.75" customHeight="1">
      <c r="A5735" s="21">
        <v>3.3024565E7</v>
      </c>
      <c r="B5735" s="21" t="s">
        <v>31957</v>
      </c>
      <c r="C5735" s="21" t="s">
        <v>31958</v>
      </c>
      <c r="D5735" s="21" t="s">
        <v>31959</v>
      </c>
      <c r="E5735" s="21" t="s">
        <v>7580</v>
      </c>
      <c r="F5735" s="21" t="s">
        <v>31960</v>
      </c>
      <c r="G5735" s="21">
        <v>2020.0</v>
      </c>
      <c r="H5735" s="26">
        <v>44111.0</v>
      </c>
      <c r="I5735" s="21" t="s">
        <v>31961</v>
      </c>
      <c r="J5735" s="21"/>
      <c r="K5735" s="21" t="s">
        <v>31962</v>
      </c>
      <c r="L5735" s="21" t="str">
        <f>IF(ISNUMBER(VLOOKUP(A5735,EXCL,1,FALSE)),"Excluido",IF(ISNUMBER(VLOOKUP(A5735,POST,1,FALSE)),"PostAlerta",IF(ISNUMBER(VLOOKUP(A5735,PRE,1,FALSE)),"PreAlerta","")))</f>
        <v>PostAlerta</v>
      </c>
      <c r="M5735" s="21" t="str">
        <f>IF(ISNUMBER(A5735),(IF(ISNUMBER(VLOOKUP(A5735,KEYWORDS,1,FALSE)),"C/PalabrasClaves","S/PalabrasClaves")),"")</f>
        <v>S/PalabrasClaves</v>
      </c>
      <c r="N5735" s="21" t="str">
        <f t="shared" si="19"/>
        <v/>
      </c>
      <c r="O5735" s="21"/>
      <c r="P5735" s="21" t="s">
        <v>31951</v>
      </c>
      <c r="Q5735" s="21"/>
      <c r="R5735" s="21" t="str">
        <f>LEFT('2012-2022'!$P5735,4)</f>
        <v>2020</v>
      </c>
      <c r="S5735" s="21" t="s">
        <v>68</v>
      </c>
      <c r="T5735" s="21"/>
      <c r="U5735" s="21"/>
      <c r="V5735" s="21"/>
      <c r="W5735" s="27"/>
      <c r="X5735" s="27"/>
      <c r="Y5735" s="12"/>
    </row>
    <row r="5736" ht="15.75" customHeight="1">
      <c r="A5736" s="21">
        <v>3.3245658E7</v>
      </c>
      <c r="B5736" s="21" t="s">
        <v>31963</v>
      </c>
      <c r="C5736" s="21" t="s">
        <v>31964</v>
      </c>
      <c r="D5736" s="21" t="s">
        <v>31965</v>
      </c>
      <c r="E5736" s="21" t="s">
        <v>31966</v>
      </c>
      <c r="F5736" s="21" t="s">
        <v>2191</v>
      </c>
      <c r="G5736" s="21">
        <v>2020.0</v>
      </c>
      <c r="H5736" s="26">
        <v>44162.0</v>
      </c>
      <c r="I5736" s="21"/>
      <c r="J5736" s="21"/>
      <c r="K5736" s="21" t="s">
        <v>31967</v>
      </c>
      <c r="L5736" s="21" t="str">
        <f>IF(ISNUMBER(VLOOKUP(A5736,EXCL,1,FALSE)),"Excluido",IF(ISNUMBER(VLOOKUP(A5736,POST,1,FALSE)),"PostAlerta",IF(ISNUMBER(VLOOKUP(A5736,PRE,1,FALSE)),"PreAlerta","")))</f>
        <v>PostAlerta</v>
      </c>
      <c r="M5736" s="21" t="str">
        <f>IF(ISNUMBER(A5736),(IF(ISNUMBER(VLOOKUP(A5736,KEYWORDS,1,FALSE)),"C/PalabrasClaves","S/PalabrasClaves")),"")</f>
        <v>S/PalabrasClaves</v>
      </c>
      <c r="N5736" s="21" t="str">
        <f t="shared" si="19"/>
        <v/>
      </c>
      <c r="O5736" s="21"/>
      <c r="P5736" s="21" t="s">
        <v>31951</v>
      </c>
      <c r="Q5736" s="21"/>
      <c r="R5736" s="21" t="str">
        <f>LEFT('2012-2022'!$P5736,4)</f>
        <v>2020</v>
      </c>
      <c r="S5736" s="21" t="s">
        <v>68</v>
      </c>
      <c r="T5736" s="21"/>
      <c r="U5736" s="21"/>
      <c r="V5736" s="21"/>
      <c r="W5736" s="27"/>
      <c r="X5736" s="27"/>
      <c r="Y5736" s="28"/>
    </row>
    <row r="5737" ht="15.75" customHeight="1">
      <c r="A5737" s="21">
        <v>3.2661123E7</v>
      </c>
      <c r="B5737" s="21" t="s">
        <v>31968</v>
      </c>
      <c r="C5737" s="21" t="s">
        <v>31969</v>
      </c>
      <c r="D5737" s="21" t="s">
        <v>31970</v>
      </c>
      <c r="E5737" s="21" t="s">
        <v>31971</v>
      </c>
      <c r="F5737" s="21" t="s">
        <v>439</v>
      </c>
      <c r="G5737" s="21">
        <v>2020.0</v>
      </c>
      <c r="H5737" s="26">
        <v>44027.0</v>
      </c>
      <c r="I5737" s="21" t="s">
        <v>31972</v>
      </c>
      <c r="J5737" s="21"/>
      <c r="K5737" s="21" t="s">
        <v>31973</v>
      </c>
      <c r="L5737" s="21" t="str">
        <f>IF(ISNUMBER(VLOOKUP(A5737,EXCL,1,FALSE)),"Excluido",IF(ISNUMBER(VLOOKUP(A5737,POST,1,FALSE)),"PostAlerta",IF(ISNUMBER(VLOOKUP(A5737,PRE,1,FALSE)),"PreAlerta","")))</f>
        <v>PostAlerta</v>
      </c>
      <c r="M5737" s="21" t="str">
        <f>IF(ISNUMBER(A5737),(IF(ISNUMBER(VLOOKUP(A5737,KEYWORDS,1,FALSE)),"C/PalabrasClaves","S/PalabrasClaves")),"")</f>
        <v>S/PalabrasClaves</v>
      </c>
      <c r="N5737" s="21" t="str">
        <f t="shared" si="19"/>
        <v/>
      </c>
      <c r="O5737" s="21"/>
      <c r="P5737" s="21" t="s">
        <v>31974</v>
      </c>
      <c r="Q5737" s="21"/>
      <c r="R5737" s="21" t="str">
        <f>LEFT('2012-2022'!$P5737,4)</f>
        <v>2020</v>
      </c>
      <c r="S5737" s="21" t="s">
        <v>68</v>
      </c>
      <c r="T5737" s="21"/>
      <c r="U5737" s="21"/>
      <c r="V5737" s="21"/>
      <c r="W5737" s="27"/>
      <c r="X5737" s="27"/>
      <c r="Y5737" s="12"/>
    </row>
    <row r="5738" ht="15.75" customHeight="1">
      <c r="A5738" s="21">
        <v>3.27476E7</v>
      </c>
      <c r="B5738" s="21" t="s">
        <v>31975</v>
      </c>
      <c r="C5738" s="21" t="s">
        <v>31976</v>
      </c>
      <c r="D5738" s="21" t="s">
        <v>31977</v>
      </c>
      <c r="E5738" s="21" t="s">
        <v>1747</v>
      </c>
      <c r="F5738" s="21" t="s">
        <v>439</v>
      </c>
      <c r="G5738" s="21">
        <v>2020.0</v>
      </c>
      <c r="H5738" s="26">
        <v>44048.0</v>
      </c>
      <c r="I5738" s="21" t="s">
        <v>31978</v>
      </c>
      <c r="J5738" s="21"/>
      <c r="K5738" s="21" t="s">
        <v>31979</v>
      </c>
      <c r="L5738" s="21" t="str">
        <f>IF(ISNUMBER(VLOOKUP(A5738,EXCL,1,FALSE)),"Excluido",IF(ISNUMBER(VLOOKUP(A5738,POST,1,FALSE)),"PostAlerta",IF(ISNUMBER(VLOOKUP(A5738,PRE,1,FALSE)),"PreAlerta","")))</f>
        <v>PostAlerta</v>
      </c>
      <c r="M5738" s="21" t="str">
        <f>IF(ISNUMBER(A5738),(IF(ISNUMBER(VLOOKUP(A5738,KEYWORDS,1,FALSE)),"C/PalabrasClaves","S/PalabrasClaves")),"")</f>
        <v>S/PalabrasClaves</v>
      </c>
      <c r="N5738" s="21" t="str">
        <f t="shared" si="19"/>
        <v/>
      </c>
      <c r="O5738" s="21"/>
      <c r="P5738" s="21" t="s">
        <v>31974</v>
      </c>
      <c r="Q5738" s="21"/>
      <c r="R5738" s="21" t="str">
        <f>LEFT('2012-2022'!$P5738,4)</f>
        <v>2020</v>
      </c>
      <c r="S5738" s="21" t="s">
        <v>68</v>
      </c>
      <c r="T5738" s="21"/>
      <c r="U5738" s="21"/>
      <c r="V5738" s="21"/>
      <c r="W5738" s="27"/>
      <c r="X5738" s="27"/>
      <c r="Y5738" s="28"/>
    </row>
    <row r="5739" ht="15.75" customHeight="1">
      <c r="A5739" s="21">
        <v>3.2948809E7</v>
      </c>
      <c r="B5739" s="21" t="s">
        <v>31980</v>
      </c>
      <c r="C5739" s="21" t="s">
        <v>31981</v>
      </c>
      <c r="D5739" s="21" t="s">
        <v>31982</v>
      </c>
      <c r="E5739" s="21" t="s">
        <v>31983</v>
      </c>
      <c r="F5739" s="21" t="s">
        <v>29797</v>
      </c>
      <c r="G5739" s="21">
        <v>2020.0</v>
      </c>
      <c r="H5739" s="26">
        <v>44093.0</v>
      </c>
      <c r="I5739" s="21" t="s">
        <v>31984</v>
      </c>
      <c r="J5739" s="21"/>
      <c r="K5739" s="21" t="s">
        <v>31985</v>
      </c>
      <c r="L5739" s="21" t="str">
        <f>IF(ISNUMBER(VLOOKUP(A5739,EXCL,1,FALSE)),"Excluido",IF(ISNUMBER(VLOOKUP(A5739,POST,1,FALSE)),"PostAlerta",IF(ISNUMBER(VLOOKUP(A5739,PRE,1,FALSE)),"PreAlerta","")))</f>
        <v>PostAlerta</v>
      </c>
      <c r="M5739" s="21" t="str">
        <f>IF(ISNUMBER(A5739),(IF(ISNUMBER(VLOOKUP(A5739,KEYWORDS,1,FALSE)),"C/PalabrasClaves","S/PalabrasClaves")),"")</f>
        <v>S/PalabrasClaves</v>
      </c>
      <c r="N5739" s="21" t="str">
        <f t="shared" si="19"/>
        <v/>
      </c>
      <c r="O5739" s="21"/>
      <c r="P5739" s="21" t="s">
        <v>31974</v>
      </c>
      <c r="Q5739" s="21"/>
      <c r="R5739" s="21" t="str">
        <f>LEFT('2012-2022'!$P5739,4)</f>
        <v>2020</v>
      </c>
      <c r="S5739" s="21" t="s">
        <v>68</v>
      </c>
      <c r="T5739" s="21"/>
      <c r="U5739" s="21"/>
      <c r="V5739" s="21"/>
      <c r="W5739" s="27"/>
      <c r="X5739" s="27"/>
      <c r="Y5739" s="12"/>
    </row>
    <row r="5740" ht="15.75" customHeight="1">
      <c r="A5740" s="21">
        <v>3.2951589E7</v>
      </c>
      <c r="B5740" s="21" t="s">
        <v>31986</v>
      </c>
      <c r="C5740" s="21" t="s">
        <v>31987</v>
      </c>
      <c r="D5740" s="21" t="s">
        <v>31988</v>
      </c>
      <c r="E5740" s="21" t="s">
        <v>23156</v>
      </c>
      <c r="F5740" s="21" t="s">
        <v>27779</v>
      </c>
      <c r="G5740" s="21">
        <v>2020.0</v>
      </c>
      <c r="H5740" s="26">
        <v>44095.0</v>
      </c>
      <c r="I5740" s="21" t="s">
        <v>31989</v>
      </c>
      <c r="J5740" s="21"/>
      <c r="K5740" s="21" t="s">
        <v>31990</v>
      </c>
      <c r="L5740" s="21" t="str">
        <f>IF(ISNUMBER(VLOOKUP(A5740,EXCL,1,FALSE)),"Excluido",IF(ISNUMBER(VLOOKUP(A5740,POST,1,FALSE)),"PostAlerta",IF(ISNUMBER(VLOOKUP(A5740,PRE,1,FALSE)),"PreAlerta","")))</f>
        <v>Excluido</v>
      </c>
      <c r="M5740" s="21" t="str">
        <f>IF(ISNUMBER(A5740),(IF(ISNUMBER(VLOOKUP(A5740,KEYWORDS,1,FALSE)),"C/PalabrasClaves","S/PalabrasClaves")),"")</f>
        <v>S/PalabrasClaves</v>
      </c>
      <c r="N5740" s="21" t="str">
        <f t="shared" si="19"/>
        <v/>
      </c>
      <c r="O5740" s="21"/>
      <c r="P5740" s="21" t="s">
        <v>31991</v>
      </c>
      <c r="Q5740" s="21"/>
      <c r="R5740" s="21" t="str">
        <f>LEFT('2012-2022'!$P5740,4)</f>
        <v>2020</v>
      </c>
      <c r="S5740" s="21" t="s">
        <v>68</v>
      </c>
      <c r="T5740" s="21"/>
      <c r="U5740" s="21"/>
      <c r="V5740" s="21"/>
      <c r="W5740" s="27"/>
      <c r="X5740" s="27"/>
      <c r="Y5740" s="28"/>
    </row>
    <row r="5741" ht="15.75" customHeight="1">
      <c r="A5741" s="21">
        <v>3.2968088E7</v>
      </c>
      <c r="B5741" s="21" t="s">
        <v>31992</v>
      </c>
      <c r="C5741" s="21" t="s">
        <v>31993</v>
      </c>
      <c r="D5741" s="21" t="s">
        <v>31994</v>
      </c>
      <c r="E5741" s="21" t="s">
        <v>31995</v>
      </c>
      <c r="F5741" s="21" t="s">
        <v>5609</v>
      </c>
      <c r="G5741" s="21">
        <v>2020.0</v>
      </c>
      <c r="H5741" s="26">
        <v>44098.0</v>
      </c>
      <c r="I5741" s="21" t="s">
        <v>31996</v>
      </c>
      <c r="J5741" s="21"/>
      <c r="K5741" s="21" t="s">
        <v>31997</v>
      </c>
      <c r="L5741" s="21" t="str">
        <f>IF(ISNUMBER(VLOOKUP(A5741,EXCL,1,FALSE)),"Excluido",IF(ISNUMBER(VLOOKUP(A5741,POST,1,FALSE)),"PostAlerta",IF(ISNUMBER(VLOOKUP(A5741,PRE,1,FALSE)),"PreAlerta","")))</f>
        <v>PostAlerta</v>
      </c>
      <c r="M5741" s="21" t="str">
        <f>IF(ISNUMBER(A5741),(IF(ISNUMBER(VLOOKUP(A5741,KEYWORDS,1,FALSE)),"C/PalabrasClaves","S/PalabrasClaves")),"")</f>
        <v>S/PalabrasClaves</v>
      </c>
      <c r="N5741" s="21" t="str">
        <f t="shared" si="19"/>
        <v/>
      </c>
      <c r="O5741" s="21"/>
      <c r="P5741" s="21" t="s">
        <v>31998</v>
      </c>
      <c r="Q5741" s="21"/>
      <c r="R5741" s="21" t="str">
        <f>LEFT('2012-2022'!$P5741,4)</f>
        <v>2020</v>
      </c>
      <c r="S5741" s="21" t="s">
        <v>68</v>
      </c>
      <c r="T5741" s="21"/>
      <c r="U5741" s="21"/>
      <c r="V5741" s="21"/>
      <c r="W5741" s="27"/>
      <c r="X5741" s="27"/>
      <c r="Y5741" s="12"/>
    </row>
    <row r="5742" ht="15.75" customHeight="1">
      <c r="A5742" s="21">
        <v>3.3072622E7</v>
      </c>
      <c r="B5742" s="21" t="s">
        <v>31999</v>
      </c>
      <c r="C5742" s="21" t="s">
        <v>32000</v>
      </c>
      <c r="D5742" s="21" t="s">
        <v>32001</v>
      </c>
      <c r="E5742" s="21" t="s">
        <v>29205</v>
      </c>
      <c r="F5742" s="21" t="s">
        <v>3171</v>
      </c>
      <c r="G5742" s="21">
        <v>2020.0</v>
      </c>
      <c r="H5742" s="26">
        <v>44123.0</v>
      </c>
      <c r="I5742" s="21" t="s">
        <v>32002</v>
      </c>
      <c r="J5742" s="21"/>
      <c r="K5742" s="21" t="s">
        <v>32003</v>
      </c>
      <c r="L5742" s="21" t="str">
        <f>IF(ISNUMBER(VLOOKUP(A5742,EXCL,1,FALSE)),"Excluido",IF(ISNUMBER(VLOOKUP(A5742,POST,1,FALSE)),"PostAlerta",IF(ISNUMBER(VLOOKUP(A5742,PRE,1,FALSE)),"PreAlerta","")))</f>
        <v>PostAlerta</v>
      </c>
      <c r="M5742" s="21" t="str">
        <f>IF(ISNUMBER(A5742),(IF(ISNUMBER(VLOOKUP(A5742,KEYWORDS,1,FALSE)),"C/PalabrasClaves","S/PalabrasClaves")),"")</f>
        <v>S/PalabrasClaves</v>
      </c>
      <c r="N5742" s="21" t="str">
        <f t="shared" si="19"/>
        <v/>
      </c>
      <c r="O5742" s="21"/>
      <c r="P5742" s="21" t="s">
        <v>31998</v>
      </c>
      <c r="Q5742" s="21"/>
      <c r="R5742" s="21" t="str">
        <f>LEFT('2012-2022'!$P5742,4)</f>
        <v>2020</v>
      </c>
      <c r="S5742" s="21" t="s">
        <v>68</v>
      </c>
      <c r="T5742" s="21"/>
      <c r="U5742" s="21"/>
      <c r="V5742" s="21"/>
      <c r="W5742" s="27"/>
      <c r="X5742" s="27"/>
      <c r="Y5742" s="28"/>
    </row>
    <row r="5743" ht="15.75" customHeight="1">
      <c r="A5743" s="21">
        <v>3.2350215E7</v>
      </c>
      <c r="B5743" s="21" t="s">
        <v>32004</v>
      </c>
      <c r="C5743" s="21" t="s">
        <v>32005</v>
      </c>
      <c r="D5743" s="21" t="s">
        <v>32006</v>
      </c>
      <c r="E5743" s="21" t="s">
        <v>3430</v>
      </c>
      <c r="F5743" s="21" t="s">
        <v>6090</v>
      </c>
      <c r="G5743" s="21">
        <v>2020.0</v>
      </c>
      <c r="H5743" s="26">
        <v>43952.0</v>
      </c>
      <c r="I5743" s="21"/>
      <c r="J5743" s="21"/>
      <c r="K5743" s="21" t="s">
        <v>32007</v>
      </c>
      <c r="L5743" s="21" t="str">
        <f>IF(ISNUMBER(VLOOKUP(A5743,EXCL,1,FALSE)),"Excluido",IF(ISNUMBER(VLOOKUP(A5743,POST,1,FALSE)),"PostAlerta",IF(ISNUMBER(VLOOKUP(A5743,PRE,1,FALSE)),"PreAlerta","")))</f>
        <v>PostAlerta</v>
      </c>
      <c r="M5743" s="21" t="str">
        <f>IF(ISNUMBER(A5743),(IF(ISNUMBER(VLOOKUP(A5743,KEYWORDS,1,FALSE)),"C/PalabrasClaves","S/PalabrasClaves")),"")</f>
        <v>S/PalabrasClaves</v>
      </c>
      <c r="N5743" s="21" t="str">
        <f t="shared" si="19"/>
        <v/>
      </c>
      <c r="O5743" s="21"/>
      <c r="P5743" s="21" t="s">
        <v>32008</v>
      </c>
      <c r="Q5743" s="21"/>
      <c r="R5743" s="21" t="str">
        <f>LEFT('2012-2022'!$P5743,4)</f>
        <v>2020</v>
      </c>
      <c r="S5743" s="21" t="s">
        <v>68</v>
      </c>
      <c r="T5743" s="21"/>
      <c r="U5743" s="21"/>
      <c r="V5743" s="21"/>
      <c r="W5743" s="27"/>
      <c r="X5743" s="27"/>
      <c r="Y5743" s="12"/>
    </row>
    <row r="5744" ht="15.75" customHeight="1">
      <c r="A5744" s="21">
        <v>3.2973327E7</v>
      </c>
      <c r="B5744" s="21" t="s">
        <v>32009</v>
      </c>
      <c r="C5744" s="21" t="s">
        <v>32010</v>
      </c>
      <c r="D5744" s="21" t="s">
        <v>32011</v>
      </c>
      <c r="E5744" s="21" t="s">
        <v>32012</v>
      </c>
      <c r="F5744" s="21" t="s">
        <v>5609</v>
      </c>
      <c r="G5744" s="21">
        <v>2020.0</v>
      </c>
      <c r="H5744" s="26">
        <v>44099.0</v>
      </c>
      <c r="I5744" s="21" t="s">
        <v>32013</v>
      </c>
      <c r="J5744" s="21"/>
      <c r="K5744" s="21" t="s">
        <v>32014</v>
      </c>
      <c r="L5744" s="21" t="str">
        <f>IF(ISNUMBER(VLOOKUP(A5744,EXCL,1,FALSE)),"Excluido",IF(ISNUMBER(VLOOKUP(A5744,POST,1,FALSE)),"PostAlerta",IF(ISNUMBER(VLOOKUP(A5744,PRE,1,FALSE)),"PreAlerta","")))</f>
        <v>PostAlerta</v>
      </c>
      <c r="M5744" s="21" t="str">
        <f>IF(ISNUMBER(A5744),(IF(ISNUMBER(VLOOKUP(A5744,KEYWORDS,1,FALSE)),"C/PalabrasClaves","S/PalabrasClaves")),"")</f>
        <v>S/PalabrasClaves</v>
      </c>
      <c r="N5744" s="21" t="str">
        <f t="shared" si="19"/>
        <v/>
      </c>
      <c r="O5744" s="21"/>
      <c r="P5744" s="21" t="s">
        <v>32008</v>
      </c>
      <c r="Q5744" s="21"/>
      <c r="R5744" s="21" t="str">
        <f>LEFT('2012-2022'!$P5744,4)</f>
        <v>2020</v>
      </c>
      <c r="S5744" s="21" t="s">
        <v>68</v>
      </c>
      <c r="T5744" s="21"/>
      <c r="U5744" s="21"/>
      <c r="V5744" s="21"/>
      <c r="W5744" s="27"/>
      <c r="X5744" s="27"/>
      <c r="Y5744" s="28"/>
    </row>
    <row r="5745" ht="15.75" customHeight="1">
      <c r="A5745" s="21">
        <v>3.2977742E7</v>
      </c>
      <c r="B5745" s="21" t="s">
        <v>32015</v>
      </c>
      <c r="C5745" s="21" t="s">
        <v>32016</v>
      </c>
      <c r="D5745" s="21" t="s">
        <v>32017</v>
      </c>
      <c r="E5745" s="21" t="s">
        <v>16387</v>
      </c>
      <c r="F5745" s="21" t="s">
        <v>2234</v>
      </c>
      <c r="G5745" s="21">
        <v>2020.0</v>
      </c>
      <c r="H5745" s="26">
        <v>44100.0</v>
      </c>
      <c r="I5745" s="21" t="s">
        <v>32018</v>
      </c>
      <c r="J5745" s="21"/>
      <c r="K5745" s="21" t="s">
        <v>32019</v>
      </c>
      <c r="L5745" s="21" t="str">
        <f>IF(ISNUMBER(VLOOKUP(A5745,EXCL,1,FALSE)),"Excluido",IF(ISNUMBER(VLOOKUP(A5745,POST,1,FALSE)),"PostAlerta",IF(ISNUMBER(VLOOKUP(A5745,PRE,1,FALSE)),"PreAlerta","")))</f>
        <v>PostAlerta</v>
      </c>
      <c r="M5745" s="21" t="str">
        <f>IF(ISNUMBER(A5745),(IF(ISNUMBER(VLOOKUP(A5745,KEYWORDS,1,FALSE)),"C/PalabrasClaves","S/PalabrasClaves")),"")</f>
        <v>S/PalabrasClaves</v>
      </c>
      <c r="N5745" s="21" t="str">
        <f t="shared" si="19"/>
        <v/>
      </c>
      <c r="O5745" s="21"/>
      <c r="P5745" s="21" t="s">
        <v>32020</v>
      </c>
      <c r="Q5745" s="21"/>
      <c r="R5745" s="21" t="str">
        <f>LEFT('2012-2022'!$P5745,4)</f>
        <v>2020</v>
      </c>
      <c r="S5745" s="21" t="s">
        <v>68</v>
      </c>
      <c r="T5745" s="21"/>
      <c r="U5745" s="21"/>
      <c r="V5745" s="21"/>
      <c r="W5745" s="27"/>
      <c r="X5745" s="27"/>
      <c r="Y5745" s="12"/>
    </row>
    <row r="5746" ht="15.75" customHeight="1">
      <c r="A5746" s="21">
        <v>3.2992475E7</v>
      </c>
      <c r="B5746" s="21" t="s">
        <v>32021</v>
      </c>
      <c r="C5746" s="21" t="s">
        <v>32022</v>
      </c>
      <c r="D5746" s="21" t="s">
        <v>32023</v>
      </c>
      <c r="E5746" s="21" t="s">
        <v>18584</v>
      </c>
      <c r="F5746" s="21" t="s">
        <v>32024</v>
      </c>
      <c r="G5746" s="21">
        <v>2020.0</v>
      </c>
      <c r="H5746" s="26">
        <v>44104.0</v>
      </c>
      <c r="I5746" s="21" t="s">
        <v>32025</v>
      </c>
      <c r="J5746" s="21"/>
      <c r="K5746" s="21" t="s">
        <v>32026</v>
      </c>
      <c r="L5746" s="21" t="str">
        <f>IF(ISNUMBER(VLOOKUP(A5746,EXCL,1,FALSE)),"Excluido",IF(ISNUMBER(VLOOKUP(A5746,POST,1,FALSE)),"PostAlerta",IF(ISNUMBER(VLOOKUP(A5746,PRE,1,FALSE)),"PreAlerta","")))</f>
        <v>PostAlerta</v>
      </c>
      <c r="M5746" s="21" t="str">
        <f>IF(ISNUMBER(A5746),(IF(ISNUMBER(VLOOKUP(A5746,KEYWORDS,1,FALSE)),"C/PalabrasClaves","S/PalabrasClaves")),"")</f>
        <v>S/PalabrasClaves</v>
      </c>
      <c r="N5746" s="21" t="str">
        <f t="shared" si="19"/>
        <v/>
      </c>
      <c r="O5746" s="21"/>
      <c r="P5746" s="21" t="s">
        <v>32027</v>
      </c>
      <c r="Q5746" s="21"/>
      <c r="R5746" s="21" t="str">
        <f>LEFT('2012-2022'!$P5746,4)</f>
        <v>2020</v>
      </c>
      <c r="S5746" s="21" t="s">
        <v>68</v>
      </c>
      <c r="T5746" s="21"/>
      <c r="U5746" s="21"/>
      <c r="V5746" s="21"/>
      <c r="W5746" s="27"/>
      <c r="X5746" s="27"/>
      <c r="Y5746" s="28"/>
    </row>
    <row r="5747" ht="15.75" customHeight="1">
      <c r="A5747" s="21">
        <v>3.3000738E7</v>
      </c>
      <c r="B5747" s="21" t="s">
        <v>32028</v>
      </c>
      <c r="C5747" s="21" t="s">
        <v>32029</v>
      </c>
      <c r="D5747" s="21" t="s">
        <v>32030</v>
      </c>
      <c r="E5747" s="21" t="s">
        <v>32031</v>
      </c>
      <c r="F5747" s="21" t="s">
        <v>861</v>
      </c>
      <c r="G5747" s="21">
        <v>2020.0</v>
      </c>
      <c r="H5747" s="26">
        <v>44105.0</v>
      </c>
      <c r="I5747" s="21"/>
      <c r="J5747" s="21"/>
      <c r="K5747" s="21"/>
      <c r="L5747" s="21" t="str">
        <f>IF(ISNUMBER(VLOOKUP(A5747,EXCL,1,FALSE)),"Excluido",IF(ISNUMBER(VLOOKUP(A5747,POST,1,FALSE)),"PostAlerta",IF(ISNUMBER(VLOOKUP(A5747,PRE,1,FALSE)),"PreAlerta","")))</f>
        <v>PostAlerta</v>
      </c>
      <c r="M5747" s="21" t="str">
        <f>IF(ISNUMBER(A5747),(IF(ISNUMBER(VLOOKUP(A5747,KEYWORDS,1,FALSE)),"C/PalabrasClaves","S/PalabrasClaves")),"")</f>
        <v>S/PalabrasClaves</v>
      </c>
      <c r="N5747" s="21" t="str">
        <f t="shared" si="19"/>
        <v/>
      </c>
      <c r="O5747" s="21"/>
      <c r="P5747" s="21" t="s">
        <v>32032</v>
      </c>
      <c r="Q5747" s="21"/>
      <c r="R5747" s="21" t="str">
        <f>LEFT('2012-2022'!$P5747,4)</f>
        <v>2020</v>
      </c>
      <c r="S5747" s="21" t="s">
        <v>68</v>
      </c>
      <c r="T5747" s="21"/>
      <c r="U5747" s="21"/>
      <c r="V5747" s="21"/>
      <c r="W5747" s="27"/>
      <c r="X5747" s="27"/>
      <c r="Y5747" s="12"/>
    </row>
    <row r="5748" ht="15.75" customHeight="1">
      <c r="A5748" s="21">
        <v>3.3027426E7</v>
      </c>
      <c r="B5748" s="21" t="s">
        <v>32033</v>
      </c>
      <c r="C5748" s="21" t="s">
        <v>32034</v>
      </c>
      <c r="D5748" s="21" t="s">
        <v>32035</v>
      </c>
      <c r="E5748" s="21" t="s">
        <v>32036</v>
      </c>
      <c r="F5748" s="21" t="s">
        <v>587</v>
      </c>
      <c r="G5748" s="21">
        <v>2020.0</v>
      </c>
      <c r="H5748" s="26">
        <v>44111.0</v>
      </c>
      <c r="I5748" s="21"/>
      <c r="J5748" s="21"/>
      <c r="K5748" s="21" t="s">
        <v>32037</v>
      </c>
      <c r="L5748" s="21" t="str">
        <f>IF(ISNUMBER(VLOOKUP(A5748,EXCL,1,FALSE)),"Excluido",IF(ISNUMBER(VLOOKUP(A5748,POST,1,FALSE)),"PostAlerta",IF(ISNUMBER(VLOOKUP(A5748,PRE,1,FALSE)),"PreAlerta","")))</f>
        <v>PostAlerta</v>
      </c>
      <c r="M5748" s="21" t="str">
        <f>IF(ISNUMBER(A5748),(IF(ISNUMBER(VLOOKUP(A5748,KEYWORDS,1,FALSE)),"C/PalabrasClaves","S/PalabrasClaves")),"")</f>
        <v>S/PalabrasClaves</v>
      </c>
      <c r="N5748" s="21" t="str">
        <f t="shared" si="19"/>
        <v/>
      </c>
      <c r="O5748" s="21"/>
      <c r="P5748" s="21" t="s">
        <v>32032</v>
      </c>
      <c r="Q5748" s="21"/>
      <c r="R5748" s="21" t="str">
        <f>LEFT('2012-2022'!$P5748,4)</f>
        <v>2020</v>
      </c>
      <c r="S5748" s="21" t="s">
        <v>68</v>
      </c>
      <c r="T5748" s="21"/>
      <c r="U5748" s="21"/>
      <c r="V5748" s="21"/>
      <c r="W5748" s="27"/>
      <c r="X5748" s="27"/>
      <c r="Y5748" s="28"/>
    </row>
    <row r="5749" ht="15.75" customHeight="1">
      <c r="A5749" s="21">
        <v>3.2913052E7</v>
      </c>
      <c r="B5749" s="21" t="s">
        <v>32038</v>
      </c>
      <c r="C5749" s="21" t="s">
        <v>32039</v>
      </c>
      <c r="D5749" s="21" t="s">
        <v>32040</v>
      </c>
      <c r="E5749" s="21" t="s">
        <v>32041</v>
      </c>
      <c r="F5749" s="21" t="s">
        <v>1104</v>
      </c>
      <c r="G5749" s="21">
        <v>2020.0</v>
      </c>
      <c r="H5749" s="26">
        <v>44085.0</v>
      </c>
      <c r="I5749" s="21" t="s">
        <v>32042</v>
      </c>
      <c r="J5749" s="21"/>
      <c r="K5749" s="21" t="s">
        <v>32043</v>
      </c>
      <c r="L5749" s="21" t="str">
        <f>IF(ISNUMBER(VLOOKUP(A5749,EXCL,1,FALSE)),"Excluido",IF(ISNUMBER(VLOOKUP(A5749,POST,1,FALSE)),"PostAlerta",IF(ISNUMBER(VLOOKUP(A5749,PRE,1,FALSE)),"PreAlerta","")))</f>
        <v>PostAlerta</v>
      </c>
      <c r="M5749" s="21" t="str">
        <f>IF(ISNUMBER(A5749),(IF(ISNUMBER(VLOOKUP(A5749,KEYWORDS,1,FALSE)),"C/PalabrasClaves","S/PalabrasClaves")),"")</f>
        <v>S/PalabrasClaves</v>
      </c>
      <c r="N5749" s="21" t="str">
        <f t="shared" si="19"/>
        <v/>
      </c>
      <c r="O5749" s="21"/>
      <c r="P5749" s="21" t="s">
        <v>32044</v>
      </c>
      <c r="Q5749" s="21"/>
      <c r="R5749" s="21" t="str">
        <f>LEFT('2012-2022'!$P5749,4)</f>
        <v>2020</v>
      </c>
      <c r="S5749" s="21" t="s">
        <v>68</v>
      </c>
      <c r="T5749" s="21"/>
      <c r="U5749" s="21"/>
      <c r="V5749" s="21"/>
      <c r="W5749" s="27"/>
      <c r="X5749" s="27"/>
      <c r="Y5749" s="12"/>
    </row>
    <row r="5750" ht="15.75" customHeight="1">
      <c r="A5750" s="21">
        <v>3.2993638E7</v>
      </c>
      <c r="B5750" s="21" t="s">
        <v>32045</v>
      </c>
      <c r="C5750" s="21" t="s">
        <v>32046</v>
      </c>
      <c r="D5750" s="21" t="s">
        <v>32047</v>
      </c>
      <c r="E5750" s="21" t="s">
        <v>32048</v>
      </c>
      <c r="F5750" s="21" t="s">
        <v>818</v>
      </c>
      <c r="G5750" s="21">
        <v>2020.0</v>
      </c>
      <c r="H5750" s="26">
        <v>44104.0</v>
      </c>
      <c r="I5750" s="21" t="s">
        <v>32049</v>
      </c>
      <c r="J5750" s="21"/>
      <c r="K5750" s="21" t="s">
        <v>32050</v>
      </c>
      <c r="L5750" s="21" t="str">
        <f>IF(ISNUMBER(VLOOKUP(A5750,EXCL,1,FALSE)),"Excluido",IF(ISNUMBER(VLOOKUP(A5750,POST,1,FALSE)),"PostAlerta",IF(ISNUMBER(VLOOKUP(A5750,PRE,1,FALSE)),"PreAlerta","")))</f>
        <v>PostAlerta</v>
      </c>
      <c r="M5750" s="21" t="str">
        <f>IF(ISNUMBER(A5750),(IF(ISNUMBER(VLOOKUP(A5750,KEYWORDS,1,FALSE)),"C/PalabrasClaves","S/PalabrasClaves")),"")</f>
        <v>S/PalabrasClaves</v>
      </c>
      <c r="N5750" s="21" t="str">
        <f t="shared" si="19"/>
        <v/>
      </c>
      <c r="O5750" s="21"/>
      <c r="P5750" s="21" t="s">
        <v>32044</v>
      </c>
      <c r="Q5750" s="21"/>
      <c r="R5750" s="21" t="str">
        <f>LEFT('2012-2022'!$P5750,4)</f>
        <v>2020</v>
      </c>
      <c r="S5750" s="21" t="s">
        <v>68</v>
      </c>
      <c r="T5750" s="21"/>
      <c r="U5750" s="21"/>
      <c r="V5750" s="21"/>
      <c r="W5750" s="27"/>
      <c r="X5750" s="27"/>
      <c r="Y5750" s="28"/>
    </row>
    <row r="5751" ht="15.75" customHeight="1">
      <c r="A5751" s="21">
        <v>3.2993778E7</v>
      </c>
      <c r="B5751" s="21" t="s">
        <v>32051</v>
      </c>
      <c r="C5751" s="21" t="s">
        <v>32052</v>
      </c>
      <c r="D5751" s="21" t="s">
        <v>32053</v>
      </c>
      <c r="E5751" s="21" t="s">
        <v>32054</v>
      </c>
      <c r="F5751" s="21" t="s">
        <v>332</v>
      </c>
      <c r="G5751" s="21">
        <v>2020.0</v>
      </c>
      <c r="H5751" s="26">
        <v>44104.0</v>
      </c>
      <c r="I5751" s="21" t="s">
        <v>32055</v>
      </c>
      <c r="J5751" s="21"/>
      <c r="K5751" s="21" t="s">
        <v>32056</v>
      </c>
      <c r="L5751" s="21" t="str">
        <f>IF(ISNUMBER(VLOOKUP(A5751,EXCL,1,FALSE)),"Excluido",IF(ISNUMBER(VLOOKUP(A5751,POST,1,FALSE)),"PostAlerta",IF(ISNUMBER(VLOOKUP(A5751,PRE,1,FALSE)),"PreAlerta","")))</f>
        <v>PostAlerta</v>
      </c>
      <c r="M5751" s="21" t="str">
        <f>IF(ISNUMBER(A5751),(IF(ISNUMBER(VLOOKUP(A5751,KEYWORDS,1,FALSE)),"C/PalabrasClaves","S/PalabrasClaves")),"")</f>
        <v>S/PalabrasClaves</v>
      </c>
      <c r="N5751" s="21" t="str">
        <f t="shared" si="19"/>
        <v/>
      </c>
      <c r="O5751" s="21"/>
      <c r="P5751" s="21" t="s">
        <v>32044</v>
      </c>
      <c r="Q5751" s="21"/>
      <c r="R5751" s="21" t="str">
        <f>LEFT('2012-2022'!$P5751,4)</f>
        <v>2020</v>
      </c>
      <c r="S5751" s="21" t="s">
        <v>68</v>
      </c>
      <c r="T5751" s="21"/>
      <c r="U5751" s="21"/>
      <c r="V5751" s="21"/>
      <c r="W5751" s="27"/>
      <c r="X5751" s="27"/>
      <c r="Y5751" s="12"/>
    </row>
    <row r="5752" ht="15.75" customHeight="1">
      <c r="A5752" s="21">
        <v>3.2994495E7</v>
      </c>
      <c r="B5752" s="21" t="s">
        <v>32057</v>
      </c>
      <c r="C5752" s="21" t="s">
        <v>32058</v>
      </c>
      <c r="D5752" s="21" t="s">
        <v>32059</v>
      </c>
      <c r="E5752" s="21" t="s">
        <v>30343</v>
      </c>
      <c r="F5752" s="21" t="s">
        <v>5609</v>
      </c>
      <c r="G5752" s="21">
        <v>2020.0</v>
      </c>
      <c r="H5752" s="26">
        <v>44104.0</v>
      </c>
      <c r="I5752" s="21" t="s">
        <v>32060</v>
      </c>
      <c r="J5752" s="21"/>
      <c r="K5752" s="21" t="s">
        <v>32061</v>
      </c>
      <c r="L5752" s="21" t="str">
        <f>IF(ISNUMBER(VLOOKUP(A5752,EXCL,1,FALSE)),"Excluido",IF(ISNUMBER(VLOOKUP(A5752,POST,1,FALSE)),"PostAlerta",IF(ISNUMBER(VLOOKUP(A5752,PRE,1,FALSE)),"PreAlerta","")))</f>
        <v>PostAlerta</v>
      </c>
      <c r="M5752" s="21" t="str">
        <f>IF(ISNUMBER(A5752),(IF(ISNUMBER(VLOOKUP(A5752,KEYWORDS,1,FALSE)),"C/PalabrasClaves","S/PalabrasClaves")),"")</f>
        <v>S/PalabrasClaves</v>
      </c>
      <c r="N5752" s="21" t="str">
        <f t="shared" si="19"/>
        <v/>
      </c>
      <c r="O5752" s="21"/>
      <c r="P5752" s="21" t="s">
        <v>32044</v>
      </c>
      <c r="Q5752" s="21"/>
      <c r="R5752" s="21" t="str">
        <f>LEFT('2012-2022'!$P5752,4)</f>
        <v>2020</v>
      </c>
      <c r="S5752" s="21" t="s">
        <v>68</v>
      </c>
      <c r="T5752" s="21"/>
      <c r="U5752" s="21"/>
      <c r="V5752" s="21"/>
      <c r="W5752" s="27"/>
      <c r="X5752" s="27"/>
      <c r="Y5752" s="28"/>
    </row>
    <row r="5753" ht="15.75" customHeight="1">
      <c r="A5753" s="21">
        <v>3.2994497E7</v>
      </c>
      <c r="B5753" s="21" t="s">
        <v>32062</v>
      </c>
      <c r="C5753" s="21" t="s">
        <v>32063</v>
      </c>
      <c r="D5753" s="21" t="s">
        <v>32064</v>
      </c>
      <c r="E5753" s="21" t="s">
        <v>19863</v>
      </c>
      <c r="F5753" s="21" t="s">
        <v>5609</v>
      </c>
      <c r="G5753" s="21">
        <v>2020.0</v>
      </c>
      <c r="H5753" s="26">
        <v>44104.0</v>
      </c>
      <c r="I5753" s="21" t="s">
        <v>32065</v>
      </c>
      <c r="J5753" s="21"/>
      <c r="K5753" s="21" t="s">
        <v>32066</v>
      </c>
      <c r="L5753" s="21" t="str">
        <f>IF(ISNUMBER(VLOOKUP(A5753,EXCL,1,FALSE)),"Excluido",IF(ISNUMBER(VLOOKUP(A5753,POST,1,FALSE)),"PostAlerta",IF(ISNUMBER(VLOOKUP(A5753,PRE,1,FALSE)),"PreAlerta","")))</f>
        <v>PostAlerta</v>
      </c>
      <c r="M5753" s="21" t="str">
        <f>IF(ISNUMBER(A5753),(IF(ISNUMBER(VLOOKUP(A5753,KEYWORDS,1,FALSE)),"C/PalabrasClaves","S/PalabrasClaves")),"")</f>
        <v>S/PalabrasClaves</v>
      </c>
      <c r="N5753" s="21" t="str">
        <f t="shared" si="19"/>
        <v/>
      </c>
      <c r="O5753" s="21"/>
      <c r="P5753" s="21" t="s">
        <v>32044</v>
      </c>
      <c r="Q5753" s="21"/>
      <c r="R5753" s="21" t="str">
        <f>LEFT('2012-2022'!$P5753,4)</f>
        <v>2020</v>
      </c>
      <c r="S5753" s="21" t="s">
        <v>68</v>
      </c>
      <c r="T5753" s="21"/>
      <c r="U5753" s="21"/>
      <c r="V5753" s="21"/>
      <c r="W5753" s="27"/>
      <c r="X5753" s="27"/>
      <c r="Y5753" s="12"/>
    </row>
    <row r="5754" ht="15.75" customHeight="1">
      <c r="A5754" s="21">
        <v>3.300331E7</v>
      </c>
      <c r="B5754" s="21" t="s">
        <v>32067</v>
      </c>
      <c r="C5754" s="21" t="s">
        <v>32068</v>
      </c>
      <c r="D5754" s="21" t="s">
        <v>32069</v>
      </c>
      <c r="E5754" s="21" t="s">
        <v>18933</v>
      </c>
      <c r="F5754" s="21" t="s">
        <v>18934</v>
      </c>
      <c r="G5754" s="21">
        <v>2020.0</v>
      </c>
      <c r="H5754" s="26">
        <v>44106.0</v>
      </c>
      <c r="I5754" s="21" t="s">
        <v>32070</v>
      </c>
      <c r="J5754" s="21"/>
      <c r="K5754" s="21" t="s">
        <v>32071</v>
      </c>
      <c r="L5754" s="21" t="str">
        <f>IF(ISNUMBER(VLOOKUP(A5754,EXCL,1,FALSE)),"Excluido",IF(ISNUMBER(VLOOKUP(A5754,POST,1,FALSE)),"PostAlerta",IF(ISNUMBER(VLOOKUP(A5754,PRE,1,FALSE)),"PreAlerta","")))</f>
        <v>PostAlerta</v>
      </c>
      <c r="M5754" s="21" t="str">
        <f>IF(ISNUMBER(A5754),(IF(ISNUMBER(VLOOKUP(A5754,KEYWORDS,1,FALSE)),"C/PalabrasClaves","S/PalabrasClaves")),"")</f>
        <v>S/PalabrasClaves</v>
      </c>
      <c r="N5754" s="21" t="str">
        <f t="shared" si="19"/>
        <v/>
      </c>
      <c r="O5754" s="21"/>
      <c r="P5754" s="21" t="s">
        <v>32044</v>
      </c>
      <c r="Q5754" s="21"/>
      <c r="R5754" s="21" t="str">
        <f>LEFT('2012-2022'!$P5754,4)</f>
        <v>2020</v>
      </c>
      <c r="S5754" s="21" t="s">
        <v>68</v>
      </c>
      <c r="T5754" s="21"/>
      <c r="U5754" s="21"/>
      <c r="V5754" s="21"/>
      <c r="W5754" s="27"/>
      <c r="X5754" s="27"/>
      <c r="Y5754" s="28"/>
    </row>
    <row r="5755" ht="15.75" customHeight="1">
      <c r="A5755" s="21">
        <v>3.1173475E7</v>
      </c>
      <c r="B5755" s="21" t="s">
        <v>32072</v>
      </c>
      <c r="C5755" s="21" t="s">
        <v>32073</v>
      </c>
      <c r="D5755" s="21" t="s">
        <v>32074</v>
      </c>
      <c r="E5755" s="21" t="s">
        <v>32075</v>
      </c>
      <c r="F5755" s="21" t="s">
        <v>3814</v>
      </c>
      <c r="G5755" s="21">
        <v>2020.0</v>
      </c>
      <c r="H5755" s="26">
        <v>43624.0</v>
      </c>
      <c r="I5755" s="21" t="s">
        <v>32076</v>
      </c>
      <c r="J5755" s="21"/>
      <c r="K5755" s="21" t="s">
        <v>32077</v>
      </c>
      <c r="L5755" s="21" t="str">
        <f>IF(ISNUMBER(VLOOKUP(A5755,EXCL,1,FALSE)),"Excluido",IF(ISNUMBER(VLOOKUP(A5755,POST,1,FALSE)),"PostAlerta",IF(ISNUMBER(VLOOKUP(A5755,PRE,1,FALSE)),"PreAlerta","")))</f>
        <v>PostAlerta</v>
      </c>
      <c r="M5755" s="21" t="str">
        <f>IF(ISNUMBER(A5755),(IF(ISNUMBER(VLOOKUP(A5755,KEYWORDS,1,FALSE)),"C/PalabrasClaves","S/PalabrasClaves")),"")</f>
        <v>S/PalabrasClaves</v>
      </c>
      <c r="N5755" s="21" t="str">
        <f t="shared" si="19"/>
        <v/>
      </c>
      <c r="O5755" s="21"/>
      <c r="P5755" s="21" t="s">
        <v>32078</v>
      </c>
      <c r="Q5755" s="21"/>
      <c r="R5755" s="21" t="str">
        <f>LEFT('2012-2022'!$P5755,4)</f>
        <v>2020</v>
      </c>
      <c r="S5755" s="21" t="s">
        <v>70</v>
      </c>
      <c r="T5755" s="21"/>
      <c r="U5755" s="21"/>
      <c r="V5755" s="21"/>
      <c r="W5755" s="27"/>
      <c r="X5755" s="27"/>
      <c r="Y5755" s="12"/>
    </row>
    <row r="5756" ht="15.75" customHeight="1">
      <c r="A5756" s="21">
        <v>3.1215133E7</v>
      </c>
      <c r="B5756" s="21" t="s">
        <v>32079</v>
      </c>
      <c r="C5756" s="21" t="s">
        <v>32080</v>
      </c>
      <c r="D5756" s="21" t="s">
        <v>32081</v>
      </c>
      <c r="E5756" s="21" t="s">
        <v>32082</v>
      </c>
      <c r="F5756" s="21" t="s">
        <v>3814</v>
      </c>
      <c r="G5756" s="21">
        <v>2020.0</v>
      </c>
      <c r="H5756" s="26">
        <v>43636.0</v>
      </c>
      <c r="I5756" s="21"/>
      <c r="J5756" s="21"/>
      <c r="K5756" s="21" t="s">
        <v>32083</v>
      </c>
      <c r="L5756" s="21" t="str">
        <f>IF(ISNUMBER(VLOOKUP(A5756,EXCL,1,FALSE)),"Excluido",IF(ISNUMBER(VLOOKUP(A5756,POST,1,FALSE)),"PostAlerta",IF(ISNUMBER(VLOOKUP(A5756,PRE,1,FALSE)),"PreAlerta","")))</f>
        <v>PostAlerta</v>
      </c>
      <c r="M5756" s="21" t="str">
        <f>IF(ISNUMBER(A5756),(IF(ISNUMBER(VLOOKUP(A5756,KEYWORDS,1,FALSE)),"C/PalabrasClaves","S/PalabrasClaves")),"")</f>
        <v>C/PalabrasClaves</v>
      </c>
      <c r="N5756" s="21" t="str">
        <f t="shared" si="19"/>
        <v/>
      </c>
      <c r="O5756" s="21"/>
      <c r="P5756" s="21" t="s">
        <v>32078</v>
      </c>
      <c r="Q5756" s="21"/>
      <c r="R5756" s="21" t="str">
        <f>LEFT('2012-2022'!$P5756,4)</f>
        <v>2020</v>
      </c>
      <c r="S5756" s="21" t="s">
        <v>70</v>
      </c>
      <c r="T5756" s="21"/>
      <c r="U5756" s="21"/>
      <c r="V5756" s="21"/>
      <c r="W5756" s="27"/>
      <c r="X5756" s="27"/>
      <c r="Y5756" s="28"/>
    </row>
    <row r="5757" ht="15.75" customHeight="1">
      <c r="A5757" s="21">
        <v>3.1232523E7</v>
      </c>
      <c r="B5757" s="21" t="s">
        <v>32084</v>
      </c>
      <c r="C5757" s="21" t="s">
        <v>32085</v>
      </c>
      <c r="D5757" s="21" t="s">
        <v>32086</v>
      </c>
      <c r="E5757" s="21" t="s">
        <v>2883</v>
      </c>
      <c r="F5757" s="21" t="s">
        <v>3814</v>
      </c>
      <c r="G5757" s="21">
        <v>2020.0</v>
      </c>
      <c r="H5757" s="26">
        <v>43641.0</v>
      </c>
      <c r="I5757" s="21"/>
      <c r="J5757" s="21"/>
      <c r="K5757" s="21" t="s">
        <v>32087</v>
      </c>
      <c r="L5757" s="21" t="str">
        <f>IF(ISNUMBER(VLOOKUP(A5757,EXCL,1,FALSE)),"Excluido",IF(ISNUMBER(VLOOKUP(A5757,POST,1,FALSE)),"PostAlerta",IF(ISNUMBER(VLOOKUP(A5757,PRE,1,FALSE)),"PreAlerta","")))</f>
        <v>PostAlerta</v>
      </c>
      <c r="M5757" s="21" t="str">
        <f>IF(ISNUMBER(A5757),(IF(ISNUMBER(VLOOKUP(A5757,KEYWORDS,1,FALSE)),"C/PalabrasClaves","S/PalabrasClaves")),"")</f>
        <v>C/PalabrasClaves</v>
      </c>
      <c r="N5757" s="21" t="str">
        <f t="shared" si="19"/>
        <v/>
      </c>
      <c r="O5757" s="21"/>
      <c r="P5757" s="21" t="s">
        <v>32078</v>
      </c>
      <c r="Q5757" s="21"/>
      <c r="R5757" s="21" t="str">
        <f>LEFT('2012-2022'!$P5757,4)</f>
        <v>2020</v>
      </c>
      <c r="S5757" s="21" t="s">
        <v>70</v>
      </c>
      <c r="T5757" s="21"/>
      <c r="U5757" s="21"/>
      <c r="V5757" s="21"/>
      <c r="W5757" s="27"/>
      <c r="X5757" s="27"/>
      <c r="Y5757" s="12"/>
    </row>
    <row r="5758" ht="15.75" customHeight="1">
      <c r="A5758" s="21">
        <v>3.1617302E7</v>
      </c>
      <c r="B5758" s="21" t="s">
        <v>32088</v>
      </c>
      <c r="C5758" s="21" t="s">
        <v>32089</v>
      </c>
      <c r="D5758" s="21" t="s">
        <v>32090</v>
      </c>
      <c r="E5758" s="21" t="s">
        <v>32091</v>
      </c>
      <c r="F5758" s="21" t="s">
        <v>3814</v>
      </c>
      <c r="G5758" s="21">
        <v>2020.0</v>
      </c>
      <c r="H5758" s="26">
        <v>43755.0</v>
      </c>
      <c r="I5758" s="21"/>
      <c r="J5758" s="21"/>
      <c r="K5758" s="21" t="s">
        <v>32092</v>
      </c>
      <c r="L5758" s="21" t="str">
        <f>IF(ISNUMBER(VLOOKUP(A5758,EXCL,1,FALSE)),"Excluido",IF(ISNUMBER(VLOOKUP(A5758,POST,1,FALSE)),"PostAlerta",IF(ISNUMBER(VLOOKUP(A5758,PRE,1,FALSE)),"PreAlerta","")))</f>
        <v>PostAlerta</v>
      </c>
      <c r="M5758" s="21" t="str">
        <f>IF(ISNUMBER(A5758),(IF(ISNUMBER(VLOOKUP(A5758,KEYWORDS,1,FALSE)),"C/PalabrasClaves","S/PalabrasClaves")),"")</f>
        <v>S/PalabrasClaves</v>
      </c>
      <c r="N5758" s="21" t="str">
        <f t="shared" si="19"/>
        <v/>
      </c>
      <c r="O5758" s="21"/>
      <c r="P5758" s="21" t="s">
        <v>32078</v>
      </c>
      <c r="Q5758" s="21"/>
      <c r="R5758" s="21" t="str">
        <f>LEFT('2012-2022'!$P5758,4)</f>
        <v>2020</v>
      </c>
      <c r="S5758" s="21" t="s">
        <v>70</v>
      </c>
      <c r="T5758" s="21"/>
      <c r="U5758" s="21"/>
      <c r="V5758" s="21"/>
      <c r="W5758" s="27"/>
      <c r="X5758" s="27"/>
      <c r="Y5758" s="28"/>
    </row>
    <row r="5759" ht="15.75" customHeight="1">
      <c r="A5759" s="21">
        <v>3.1631529E7</v>
      </c>
      <c r="B5759" s="21" t="s">
        <v>32093</v>
      </c>
      <c r="C5759" s="21" t="s">
        <v>32094</v>
      </c>
      <c r="D5759" s="21" t="s">
        <v>32095</v>
      </c>
      <c r="E5759" s="21" t="s">
        <v>22120</v>
      </c>
      <c r="F5759" s="21" t="s">
        <v>3814</v>
      </c>
      <c r="G5759" s="21">
        <v>2020.0</v>
      </c>
      <c r="H5759" s="26">
        <v>43760.0</v>
      </c>
      <c r="I5759" s="21" t="s">
        <v>32096</v>
      </c>
      <c r="J5759" s="21"/>
      <c r="K5759" s="21" t="s">
        <v>32097</v>
      </c>
      <c r="L5759" s="21" t="str">
        <f>IF(ISNUMBER(VLOOKUP(A5759,EXCL,1,FALSE)),"Excluido",IF(ISNUMBER(VLOOKUP(A5759,POST,1,FALSE)),"PostAlerta",IF(ISNUMBER(VLOOKUP(A5759,PRE,1,FALSE)),"PreAlerta","")))</f>
        <v>Excluido</v>
      </c>
      <c r="M5759" s="21" t="str">
        <f>IF(ISNUMBER(A5759),(IF(ISNUMBER(VLOOKUP(A5759,KEYWORDS,1,FALSE)),"C/PalabrasClaves","S/PalabrasClaves")),"")</f>
        <v>S/PalabrasClaves</v>
      </c>
      <c r="N5759" s="21" t="str">
        <f t="shared" si="19"/>
        <v/>
      </c>
      <c r="O5759" s="21"/>
      <c r="P5759" s="21" t="s">
        <v>32078</v>
      </c>
      <c r="Q5759" s="21"/>
      <c r="R5759" s="21" t="str">
        <f>LEFT('2012-2022'!$P5759,4)</f>
        <v>2020</v>
      </c>
      <c r="S5759" s="21" t="s">
        <v>70</v>
      </c>
      <c r="T5759" s="21"/>
      <c r="U5759" s="21"/>
      <c r="V5759" s="21"/>
      <c r="W5759" s="27"/>
      <c r="X5759" s="27"/>
      <c r="Y5759" s="12"/>
    </row>
    <row r="5760" ht="15.75" customHeight="1">
      <c r="A5760" s="21">
        <v>3.2180236E7</v>
      </c>
      <c r="B5760" s="21" t="s">
        <v>32098</v>
      </c>
      <c r="C5760" s="21" t="s">
        <v>32099</v>
      </c>
      <c r="D5760" s="21" t="s">
        <v>32100</v>
      </c>
      <c r="E5760" s="21" t="s">
        <v>32101</v>
      </c>
      <c r="F5760" s="21" t="s">
        <v>20285</v>
      </c>
      <c r="G5760" s="21">
        <v>2020.0</v>
      </c>
      <c r="H5760" s="26">
        <v>43908.0</v>
      </c>
      <c r="I5760" s="21"/>
      <c r="J5760" s="21"/>
      <c r="K5760" s="21" t="s">
        <v>32102</v>
      </c>
      <c r="L5760" s="21" t="str">
        <f>IF(ISNUMBER(VLOOKUP(A5760,EXCL,1,FALSE)),"Excluido",IF(ISNUMBER(VLOOKUP(A5760,POST,1,FALSE)),"PostAlerta",IF(ISNUMBER(VLOOKUP(A5760,PRE,1,FALSE)),"PreAlerta","")))</f>
        <v>PostAlerta</v>
      </c>
      <c r="M5760" s="21" t="str">
        <f>IF(ISNUMBER(A5760),(IF(ISNUMBER(VLOOKUP(A5760,KEYWORDS,1,FALSE)),"C/PalabrasClaves","S/PalabrasClaves")),"")</f>
        <v>S/PalabrasClaves</v>
      </c>
      <c r="N5760" s="21" t="str">
        <f t="shared" si="19"/>
        <v/>
      </c>
      <c r="O5760" s="21"/>
      <c r="P5760" s="21" t="s">
        <v>32078</v>
      </c>
      <c r="Q5760" s="21"/>
      <c r="R5760" s="21" t="str">
        <f>LEFT('2012-2022'!$P5760,4)</f>
        <v>2020</v>
      </c>
      <c r="S5760" s="21" t="s">
        <v>70</v>
      </c>
      <c r="T5760" s="21"/>
      <c r="U5760" s="21"/>
      <c r="V5760" s="21"/>
      <c r="W5760" s="27"/>
      <c r="X5760" s="27"/>
      <c r="Y5760" s="28"/>
    </row>
    <row r="5761" ht="15.75" customHeight="1">
      <c r="A5761" s="21">
        <v>3.2198842E7</v>
      </c>
      <c r="B5761" s="21" t="s">
        <v>32103</v>
      </c>
      <c r="C5761" s="21" t="s">
        <v>32104</v>
      </c>
      <c r="D5761" s="21" t="s">
        <v>32105</v>
      </c>
      <c r="E5761" s="21" t="s">
        <v>3813</v>
      </c>
      <c r="F5761" s="21" t="s">
        <v>3814</v>
      </c>
      <c r="G5761" s="21">
        <v>2020.0</v>
      </c>
      <c r="H5761" s="26">
        <v>43912.0</v>
      </c>
      <c r="I5761" s="21"/>
      <c r="J5761" s="21"/>
      <c r="K5761" s="21" t="s">
        <v>32106</v>
      </c>
      <c r="L5761" s="21" t="str">
        <f>IF(ISNUMBER(VLOOKUP(A5761,EXCL,1,FALSE)),"Excluido",IF(ISNUMBER(VLOOKUP(A5761,POST,1,FALSE)),"PostAlerta",IF(ISNUMBER(VLOOKUP(A5761,PRE,1,FALSE)),"PreAlerta","")))</f>
        <v>PostAlerta</v>
      </c>
      <c r="M5761" s="21" t="str">
        <f>IF(ISNUMBER(A5761),(IF(ISNUMBER(VLOOKUP(A5761,KEYWORDS,1,FALSE)),"C/PalabrasClaves","S/PalabrasClaves")),"")</f>
        <v>S/PalabrasClaves</v>
      </c>
      <c r="N5761" s="21" t="str">
        <f t="shared" si="19"/>
        <v/>
      </c>
      <c r="O5761" s="21"/>
      <c r="P5761" s="21" t="s">
        <v>32078</v>
      </c>
      <c r="Q5761" s="21"/>
      <c r="R5761" s="21" t="str">
        <f>LEFT('2012-2022'!$P5761,4)</f>
        <v>2020</v>
      </c>
      <c r="S5761" s="21" t="s">
        <v>70</v>
      </c>
      <c r="T5761" s="21"/>
      <c r="U5761" s="21"/>
      <c r="V5761" s="21"/>
      <c r="W5761" s="27"/>
      <c r="X5761" s="27"/>
      <c r="Y5761" s="12"/>
    </row>
    <row r="5762" ht="15.75" customHeight="1">
      <c r="A5762" s="21">
        <v>3.2358827E7</v>
      </c>
      <c r="B5762" s="21" t="s">
        <v>32107</v>
      </c>
      <c r="C5762" s="21" t="s">
        <v>32108</v>
      </c>
      <c r="D5762" s="21" t="s">
        <v>32109</v>
      </c>
      <c r="E5762" s="21" t="s">
        <v>32110</v>
      </c>
      <c r="F5762" s="21" t="s">
        <v>6411</v>
      </c>
      <c r="G5762" s="21">
        <v>2020.0</v>
      </c>
      <c r="H5762" s="26">
        <v>43954.0</v>
      </c>
      <c r="I5762" s="21"/>
      <c r="J5762" s="21"/>
      <c r="K5762" s="21" t="s">
        <v>32111</v>
      </c>
      <c r="L5762" s="21" t="str">
        <f>IF(ISNUMBER(VLOOKUP(A5762,EXCL,1,FALSE)),"Excluido",IF(ISNUMBER(VLOOKUP(A5762,POST,1,FALSE)),"PostAlerta",IF(ISNUMBER(VLOOKUP(A5762,PRE,1,FALSE)),"PreAlerta","")))</f>
        <v>PostAlerta</v>
      </c>
      <c r="M5762" s="21" t="str">
        <f>IF(ISNUMBER(A5762),(IF(ISNUMBER(VLOOKUP(A5762,KEYWORDS,1,FALSE)),"C/PalabrasClaves","S/PalabrasClaves")),"")</f>
        <v>S/PalabrasClaves</v>
      </c>
      <c r="N5762" s="21" t="str">
        <f t="shared" si="19"/>
        <v/>
      </c>
      <c r="O5762" s="21"/>
      <c r="P5762" s="21" t="s">
        <v>32078</v>
      </c>
      <c r="Q5762" s="21"/>
      <c r="R5762" s="21" t="str">
        <f>LEFT('2012-2022'!$P5762,4)</f>
        <v>2020</v>
      </c>
      <c r="S5762" s="21" t="s">
        <v>70</v>
      </c>
      <c r="T5762" s="21"/>
      <c r="U5762" s="21"/>
      <c r="V5762" s="21"/>
      <c r="W5762" s="27"/>
      <c r="X5762" s="27"/>
      <c r="Y5762" s="28"/>
    </row>
    <row r="5763" ht="15.75" customHeight="1">
      <c r="A5763" s="21">
        <v>3.2399732E7</v>
      </c>
      <c r="B5763" s="21" t="s">
        <v>32112</v>
      </c>
      <c r="C5763" s="21" t="s">
        <v>32113</v>
      </c>
      <c r="D5763" s="21" t="s">
        <v>32114</v>
      </c>
      <c r="E5763" s="21" t="s">
        <v>32115</v>
      </c>
      <c r="F5763" s="21" t="s">
        <v>32116</v>
      </c>
      <c r="G5763" s="21">
        <v>2020.0</v>
      </c>
      <c r="H5763" s="26">
        <v>43965.0</v>
      </c>
      <c r="I5763" s="21"/>
      <c r="J5763" s="21"/>
      <c r="K5763" s="21" t="s">
        <v>32117</v>
      </c>
      <c r="L5763" s="21" t="str">
        <f>IF(ISNUMBER(VLOOKUP(A5763,EXCL,1,FALSE)),"Excluido",IF(ISNUMBER(VLOOKUP(A5763,POST,1,FALSE)),"PostAlerta",IF(ISNUMBER(VLOOKUP(A5763,PRE,1,FALSE)),"PreAlerta","")))</f>
        <v>PostAlerta</v>
      </c>
      <c r="M5763" s="21" t="str">
        <f>IF(ISNUMBER(A5763),(IF(ISNUMBER(VLOOKUP(A5763,KEYWORDS,1,FALSE)),"C/PalabrasClaves","S/PalabrasClaves")),"")</f>
        <v>S/PalabrasClaves</v>
      </c>
      <c r="N5763" s="21" t="str">
        <f t="shared" si="19"/>
        <v/>
      </c>
      <c r="O5763" s="21"/>
      <c r="P5763" s="21" t="s">
        <v>32078</v>
      </c>
      <c r="Q5763" s="21"/>
      <c r="R5763" s="21" t="str">
        <f>LEFT('2012-2022'!$P5763,4)</f>
        <v>2020</v>
      </c>
      <c r="S5763" s="21" t="s">
        <v>70</v>
      </c>
      <c r="T5763" s="21"/>
      <c r="U5763" s="21"/>
      <c r="V5763" s="21"/>
      <c r="W5763" s="27"/>
      <c r="X5763" s="27"/>
      <c r="Y5763" s="12"/>
    </row>
    <row r="5764" ht="15.75" customHeight="1">
      <c r="A5764" s="21">
        <v>3.2402231E7</v>
      </c>
      <c r="B5764" s="21" t="s">
        <v>32118</v>
      </c>
      <c r="C5764" s="21" t="s">
        <v>32119</v>
      </c>
      <c r="D5764" s="21" t="s">
        <v>32120</v>
      </c>
      <c r="E5764" s="21" t="s">
        <v>32121</v>
      </c>
      <c r="F5764" s="21" t="s">
        <v>3780</v>
      </c>
      <c r="G5764" s="21">
        <v>2020.0</v>
      </c>
      <c r="H5764" s="26">
        <v>43965.0</v>
      </c>
      <c r="I5764" s="21"/>
      <c r="J5764" s="21"/>
      <c r="K5764" s="21" t="s">
        <v>32122</v>
      </c>
      <c r="L5764" s="21" t="str">
        <f>IF(ISNUMBER(VLOOKUP(A5764,EXCL,1,FALSE)),"Excluido",IF(ISNUMBER(VLOOKUP(A5764,POST,1,FALSE)),"PostAlerta",IF(ISNUMBER(VLOOKUP(A5764,PRE,1,FALSE)),"PreAlerta","")))</f>
        <v>PostAlerta</v>
      </c>
      <c r="M5764" s="21" t="str">
        <f>IF(ISNUMBER(A5764),(IF(ISNUMBER(VLOOKUP(A5764,KEYWORDS,1,FALSE)),"C/PalabrasClaves","S/PalabrasClaves")),"")</f>
        <v>S/PalabrasClaves</v>
      </c>
      <c r="N5764" s="21" t="str">
        <f t="shared" si="19"/>
        <v/>
      </c>
      <c r="O5764" s="21"/>
      <c r="P5764" s="21" t="s">
        <v>32123</v>
      </c>
      <c r="Q5764" s="21"/>
      <c r="R5764" s="21" t="str">
        <f>LEFT('2012-2022'!$P5764,4)</f>
        <v>2020</v>
      </c>
      <c r="S5764" s="21" t="s">
        <v>70</v>
      </c>
      <c r="T5764" s="21"/>
      <c r="U5764" s="21"/>
      <c r="V5764" s="21"/>
      <c r="W5764" s="27"/>
      <c r="X5764" s="27"/>
      <c r="Y5764" s="28"/>
    </row>
    <row r="5765" ht="15.75" customHeight="1">
      <c r="A5765" s="21">
        <v>3.2485226E7</v>
      </c>
      <c r="B5765" s="21" t="s">
        <v>32124</v>
      </c>
      <c r="C5765" s="21" t="s">
        <v>32125</v>
      </c>
      <c r="D5765" s="21" t="s">
        <v>32126</v>
      </c>
      <c r="E5765" s="21" t="s">
        <v>32127</v>
      </c>
      <c r="F5765" s="21" t="s">
        <v>3226</v>
      </c>
      <c r="G5765" s="21">
        <v>2020.0</v>
      </c>
      <c r="H5765" s="26">
        <v>43985.0</v>
      </c>
      <c r="I5765" s="21"/>
      <c r="J5765" s="21"/>
      <c r="K5765" s="21" t="s">
        <v>32128</v>
      </c>
      <c r="L5765" s="21" t="str">
        <f>IF(ISNUMBER(VLOOKUP(A5765,EXCL,1,FALSE)),"Excluido",IF(ISNUMBER(VLOOKUP(A5765,POST,1,FALSE)),"PostAlerta",IF(ISNUMBER(VLOOKUP(A5765,PRE,1,FALSE)),"PreAlerta","")))</f>
        <v>PostAlerta</v>
      </c>
      <c r="M5765" s="21" t="str">
        <f>IF(ISNUMBER(A5765),(IF(ISNUMBER(VLOOKUP(A5765,KEYWORDS,1,FALSE)),"C/PalabrasClaves","S/PalabrasClaves")),"")</f>
        <v>S/PalabrasClaves</v>
      </c>
      <c r="N5765" s="21" t="str">
        <f t="shared" si="19"/>
        <v/>
      </c>
      <c r="O5765" s="21"/>
      <c r="P5765" s="21" t="s">
        <v>32078</v>
      </c>
      <c r="Q5765" s="21"/>
      <c r="R5765" s="21" t="str">
        <f>LEFT('2012-2022'!$P5765,4)</f>
        <v>2020</v>
      </c>
      <c r="S5765" s="21" t="s">
        <v>70</v>
      </c>
      <c r="T5765" s="21"/>
      <c r="U5765" s="21"/>
      <c r="V5765" s="21"/>
      <c r="W5765" s="27"/>
      <c r="X5765" s="27"/>
      <c r="Y5765" s="12"/>
    </row>
    <row r="5766" ht="15.75" customHeight="1">
      <c r="A5766" s="21">
        <v>3.2488484E7</v>
      </c>
      <c r="B5766" s="21" t="s">
        <v>32129</v>
      </c>
      <c r="C5766" s="21" t="s">
        <v>32130</v>
      </c>
      <c r="D5766" s="21" t="s">
        <v>32131</v>
      </c>
      <c r="E5766" s="21" t="s">
        <v>32132</v>
      </c>
      <c r="F5766" s="21" t="s">
        <v>1449</v>
      </c>
      <c r="G5766" s="21">
        <v>2020.0</v>
      </c>
      <c r="H5766" s="26">
        <v>43986.0</v>
      </c>
      <c r="I5766" s="21"/>
      <c r="J5766" s="21"/>
      <c r="K5766" s="21" t="s">
        <v>32133</v>
      </c>
      <c r="L5766" s="21" t="str">
        <f>IF(ISNUMBER(VLOOKUP(A5766,EXCL,1,FALSE)),"Excluido",IF(ISNUMBER(VLOOKUP(A5766,POST,1,FALSE)),"PostAlerta",IF(ISNUMBER(VLOOKUP(A5766,PRE,1,FALSE)),"PreAlerta","")))</f>
        <v>PostAlerta</v>
      </c>
      <c r="M5766" s="21" t="str">
        <f>IF(ISNUMBER(A5766),(IF(ISNUMBER(VLOOKUP(A5766,KEYWORDS,1,FALSE)),"C/PalabrasClaves","S/PalabrasClaves")),"")</f>
        <v>S/PalabrasClaves</v>
      </c>
      <c r="N5766" s="21" t="str">
        <f t="shared" si="19"/>
        <v/>
      </c>
      <c r="O5766" s="21"/>
      <c r="P5766" s="21" t="s">
        <v>32078</v>
      </c>
      <c r="Q5766" s="21"/>
      <c r="R5766" s="21" t="str">
        <f>LEFT('2012-2022'!$P5766,4)</f>
        <v>2020</v>
      </c>
      <c r="S5766" s="21" t="s">
        <v>70</v>
      </c>
      <c r="T5766" s="21"/>
      <c r="U5766" s="21"/>
      <c r="V5766" s="21"/>
      <c r="W5766" s="27"/>
      <c r="X5766" s="27"/>
      <c r="Y5766" s="28"/>
    </row>
    <row r="5767" ht="15.75" customHeight="1">
      <c r="A5767" s="21">
        <v>3.2492397E7</v>
      </c>
      <c r="B5767" s="21" t="s">
        <v>32134</v>
      </c>
      <c r="C5767" s="21" t="s">
        <v>32135</v>
      </c>
      <c r="D5767" s="21" t="s">
        <v>32136</v>
      </c>
      <c r="E5767" s="21" t="s">
        <v>32137</v>
      </c>
      <c r="F5767" s="21" t="s">
        <v>2712</v>
      </c>
      <c r="G5767" s="21">
        <v>2020.0</v>
      </c>
      <c r="H5767" s="26">
        <v>43986.0</v>
      </c>
      <c r="I5767" s="21"/>
      <c r="J5767" s="21"/>
      <c r="K5767" s="21" t="s">
        <v>32138</v>
      </c>
      <c r="L5767" s="21" t="str">
        <f>IF(ISNUMBER(VLOOKUP(A5767,EXCL,1,FALSE)),"Excluido",IF(ISNUMBER(VLOOKUP(A5767,POST,1,FALSE)),"PostAlerta",IF(ISNUMBER(VLOOKUP(A5767,PRE,1,FALSE)),"PreAlerta","")))</f>
        <v>PostAlerta</v>
      </c>
      <c r="M5767" s="21" t="str">
        <f>IF(ISNUMBER(A5767),(IF(ISNUMBER(VLOOKUP(A5767,KEYWORDS,1,FALSE)),"C/PalabrasClaves","S/PalabrasClaves")),"")</f>
        <v>S/PalabrasClaves</v>
      </c>
      <c r="N5767" s="21" t="str">
        <f t="shared" si="19"/>
        <v/>
      </c>
      <c r="O5767" s="21"/>
      <c r="P5767" s="21" t="s">
        <v>32078</v>
      </c>
      <c r="Q5767" s="21"/>
      <c r="R5767" s="21" t="str">
        <f>LEFT('2012-2022'!$P5767,4)</f>
        <v>2020</v>
      </c>
      <c r="S5767" s="21" t="s">
        <v>70</v>
      </c>
      <c r="T5767" s="21"/>
      <c r="U5767" s="21"/>
      <c r="V5767" s="21"/>
      <c r="W5767" s="27"/>
      <c r="X5767" s="27"/>
      <c r="Y5767" s="12"/>
    </row>
    <row r="5768" ht="15.75" customHeight="1">
      <c r="A5768" s="21">
        <v>3.2553798E7</v>
      </c>
      <c r="B5768" s="21" t="s">
        <v>32139</v>
      </c>
      <c r="C5768" s="21" t="s">
        <v>32140</v>
      </c>
      <c r="D5768" s="21" t="s">
        <v>32141</v>
      </c>
      <c r="E5768" s="21" t="s">
        <v>32142</v>
      </c>
      <c r="F5768" s="21" t="s">
        <v>32143</v>
      </c>
      <c r="G5768" s="21">
        <v>2020.0</v>
      </c>
      <c r="H5768" s="26">
        <v>44002.0</v>
      </c>
      <c r="I5768" s="21"/>
      <c r="J5768" s="21"/>
      <c r="K5768" s="21" t="s">
        <v>32144</v>
      </c>
      <c r="L5768" s="21" t="str">
        <f>IF(ISNUMBER(VLOOKUP(A5768,EXCL,1,FALSE)),"Excluido",IF(ISNUMBER(VLOOKUP(A5768,POST,1,FALSE)),"PostAlerta",IF(ISNUMBER(VLOOKUP(A5768,PRE,1,FALSE)),"PreAlerta","")))</f>
        <v>PostAlerta</v>
      </c>
      <c r="M5768" s="21" t="str">
        <f>IF(ISNUMBER(A5768),(IF(ISNUMBER(VLOOKUP(A5768,KEYWORDS,1,FALSE)),"C/PalabrasClaves","S/PalabrasClaves")),"")</f>
        <v>S/PalabrasClaves</v>
      </c>
      <c r="N5768" s="21" t="str">
        <f t="shared" si="19"/>
        <v/>
      </c>
      <c r="O5768" s="21"/>
      <c r="P5768" s="21" t="s">
        <v>32078</v>
      </c>
      <c r="Q5768" s="21"/>
      <c r="R5768" s="21" t="str">
        <f>LEFT('2012-2022'!$P5768,4)</f>
        <v>2020</v>
      </c>
      <c r="S5768" s="21" t="s">
        <v>70</v>
      </c>
      <c r="T5768" s="21"/>
      <c r="U5768" s="21"/>
      <c r="V5768" s="21"/>
      <c r="W5768" s="27"/>
      <c r="X5768" s="27"/>
      <c r="Y5768" s="28"/>
    </row>
    <row r="5769" ht="15.75" customHeight="1">
      <c r="A5769" s="21">
        <v>3.2553859E7</v>
      </c>
      <c r="B5769" s="21" t="s">
        <v>32145</v>
      </c>
      <c r="C5769" s="21" t="s">
        <v>32146</v>
      </c>
      <c r="D5769" s="21" t="s">
        <v>32147</v>
      </c>
      <c r="E5769" s="21" t="s">
        <v>16898</v>
      </c>
      <c r="F5769" s="21" t="s">
        <v>2712</v>
      </c>
      <c r="G5769" s="21">
        <v>2020.0</v>
      </c>
      <c r="H5769" s="26">
        <v>44002.0</v>
      </c>
      <c r="I5769" s="21"/>
      <c r="J5769" s="21"/>
      <c r="K5769" s="21" t="s">
        <v>32148</v>
      </c>
      <c r="L5769" s="21" t="str">
        <f>IF(ISNUMBER(VLOOKUP(A5769,EXCL,1,FALSE)),"Excluido",IF(ISNUMBER(VLOOKUP(A5769,POST,1,FALSE)),"PostAlerta",IF(ISNUMBER(VLOOKUP(A5769,PRE,1,FALSE)),"PreAlerta","")))</f>
        <v>PostAlerta</v>
      </c>
      <c r="M5769" s="21" t="str">
        <f>IF(ISNUMBER(A5769),(IF(ISNUMBER(VLOOKUP(A5769,KEYWORDS,1,FALSE)),"C/PalabrasClaves","S/PalabrasClaves")),"")</f>
        <v>S/PalabrasClaves</v>
      </c>
      <c r="N5769" s="21" t="str">
        <f t="shared" si="19"/>
        <v/>
      </c>
      <c r="O5769" s="21"/>
      <c r="P5769" s="21" t="s">
        <v>32078</v>
      </c>
      <c r="Q5769" s="21"/>
      <c r="R5769" s="21" t="str">
        <f>LEFT('2012-2022'!$P5769,4)</f>
        <v>2020</v>
      </c>
      <c r="S5769" s="21" t="s">
        <v>70</v>
      </c>
      <c r="T5769" s="21"/>
      <c r="U5769" s="21"/>
      <c r="V5769" s="21"/>
      <c r="W5769" s="27"/>
      <c r="X5769" s="27"/>
      <c r="Y5769" s="12"/>
    </row>
    <row r="5770" ht="15.75" customHeight="1">
      <c r="A5770" s="21">
        <v>3.2562372E7</v>
      </c>
      <c r="B5770" s="21" t="s">
        <v>32149</v>
      </c>
      <c r="C5770" s="21" t="s">
        <v>32150</v>
      </c>
      <c r="D5770" s="21" t="s">
        <v>32151</v>
      </c>
      <c r="E5770" s="21" t="s">
        <v>9936</v>
      </c>
      <c r="F5770" s="21" t="s">
        <v>401</v>
      </c>
      <c r="G5770" s="21">
        <v>2020.0</v>
      </c>
      <c r="H5770" s="26">
        <v>44003.0</v>
      </c>
      <c r="I5770" s="21" t="s">
        <v>32152</v>
      </c>
      <c r="J5770" s="21" t="s">
        <v>32153</v>
      </c>
      <c r="K5770" s="21" t="s">
        <v>32154</v>
      </c>
      <c r="L5770" s="21" t="str">
        <f>IF(ISNUMBER(VLOOKUP(A5770,EXCL,1,FALSE)),"Excluido",IF(ISNUMBER(VLOOKUP(A5770,POST,1,FALSE)),"PostAlerta",IF(ISNUMBER(VLOOKUP(A5770,PRE,1,FALSE)),"PreAlerta","")))</f>
        <v>PostAlerta</v>
      </c>
      <c r="M5770" s="21" t="str">
        <f>IF(ISNUMBER(A5770),(IF(ISNUMBER(VLOOKUP(A5770,KEYWORDS,1,FALSE)),"C/PalabrasClaves","S/PalabrasClaves")),"")</f>
        <v>S/PalabrasClaves</v>
      </c>
      <c r="N5770" s="21" t="str">
        <f t="shared" si="19"/>
        <v/>
      </c>
      <c r="O5770" s="21"/>
      <c r="P5770" s="21" t="s">
        <v>32078</v>
      </c>
      <c r="Q5770" s="21"/>
      <c r="R5770" s="21" t="str">
        <f>LEFT('2012-2022'!$P5770,4)</f>
        <v>2020</v>
      </c>
      <c r="S5770" s="21" t="s">
        <v>70</v>
      </c>
      <c r="T5770" s="21"/>
      <c r="U5770" s="21"/>
      <c r="V5770" s="21"/>
      <c r="W5770" s="27"/>
      <c r="X5770" s="27"/>
      <c r="Y5770" s="28"/>
    </row>
    <row r="5771" ht="15.75" customHeight="1">
      <c r="A5771" s="21">
        <v>3.2580611E7</v>
      </c>
      <c r="B5771" s="21" t="s">
        <v>32155</v>
      </c>
      <c r="C5771" s="21" t="s">
        <v>32156</v>
      </c>
      <c r="D5771" s="21" t="s">
        <v>32157</v>
      </c>
      <c r="E5771" s="21" t="s">
        <v>32158</v>
      </c>
      <c r="F5771" s="21" t="s">
        <v>32159</v>
      </c>
      <c r="G5771" s="21">
        <v>2020.0</v>
      </c>
      <c r="H5771" s="26">
        <v>44008.0</v>
      </c>
      <c r="I5771" s="21"/>
      <c r="J5771" s="21"/>
      <c r="K5771" s="21" t="s">
        <v>32160</v>
      </c>
      <c r="L5771" s="21" t="str">
        <f>IF(ISNUMBER(VLOOKUP(A5771,EXCL,1,FALSE)),"Excluido",IF(ISNUMBER(VLOOKUP(A5771,POST,1,FALSE)),"PostAlerta",IF(ISNUMBER(VLOOKUP(A5771,PRE,1,FALSE)),"PreAlerta","")))</f>
        <v>PostAlerta</v>
      </c>
      <c r="M5771" s="21" t="str">
        <f>IF(ISNUMBER(A5771),(IF(ISNUMBER(VLOOKUP(A5771,KEYWORDS,1,FALSE)),"C/PalabrasClaves","S/PalabrasClaves")),"")</f>
        <v>S/PalabrasClaves</v>
      </c>
      <c r="N5771" s="21" t="str">
        <f t="shared" si="19"/>
        <v/>
      </c>
      <c r="O5771" s="21"/>
      <c r="P5771" s="21" t="s">
        <v>32078</v>
      </c>
      <c r="Q5771" s="21"/>
      <c r="R5771" s="21" t="str">
        <f>LEFT('2012-2022'!$P5771,4)</f>
        <v>2020</v>
      </c>
      <c r="S5771" s="21" t="s">
        <v>70</v>
      </c>
      <c r="T5771" s="21"/>
      <c r="U5771" s="21"/>
      <c r="V5771" s="21"/>
      <c r="W5771" s="27"/>
      <c r="X5771" s="27"/>
      <c r="Y5771" s="12"/>
    </row>
    <row r="5772" ht="15.75" customHeight="1">
      <c r="A5772" s="21">
        <v>3.2598238E7</v>
      </c>
      <c r="B5772" s="21" t="s">
        <v>32161</v>
      </c>
      <c r="C5772" s="21" t="s">
        <v>32162</v>
      </c>
      <c r="D5772" s="21" t="s">
        <v>32163</v>
      </c>
      <c r="E5772" s="21" t="s">
        <v>32164</v>
      </c>
      <c r="F5772" s="21" t="s">
        <v>151</v>
      </c>
      <c r="G5772" s="21">
        <v>2020.0</v>
      </c>
      <c r="H5772" s="26">
        <v>44012.0</v>
      </c>
      <c r="I5772" s="21"/>
      <c r="J5772" s="21"/>
      <c r="K5772" s="21" t="s">
        <v>32165</v>
      </c>
      <c r="L5772" s="21" t="str">
        <f>IF(ISNUMBER(VLOOKUP(A5772,EXCL,1,FALSE)),"Excluido",IF(ISNUMBER(VLOOKUP(A5772,POST,1,FALSE)),"PostAlerta",IF(ISNUMBER(VLOOKUP(A5772,PRE,1,FALSE)),"PreAlerta","")))</f>
        <v>PostAlerta</v>
      </c>
      <c r="M5772" s="21" t="str">
        <f>IF(ISNUMBER(A5772),(IF(ISNUMBER(VLOOKUP(A5772,KEYWORDS,1,FALSE)),"C/PalabrasClaves","S/PalabrasClaves")),"")</f>
        <v>S/PalabrasClaves</v>
      </c>
      <c r="N5772" s="21" t="str">
        <f t="shared" si="19"/>
        <v/>
      </c>
      <c r="O5772" s="21"/>
      <c r="P5772" s="21" t="s">
        <v>32078</v>
      </c>
      <c r="Q5772" s="21"/>
      <c r="R5772" s="21" t="str">
        <f>LEFT('2012-2022'!$P5772,4)</f>
        <v>2020</v>
      </c>
      <c r="S5772" s="21" t="s">
        <v>70</v>
      </c>
      <c r="T5772" s="21"/>
      <c r="U5772" s="21"/>
      <c r="V5772" s="21"/>
      <c r="W5772" s="27"/>
      <c r="X5772" s="27"/>
      <c r="Y5772" s="28"/>
    </row>
    <row r="5773" ht="15.75" customHeight="1">
      <c r="A5773" s="21">
        <v>3.2679008E7</v>
      </c>
      <c r="B5773" s="21" t="s">
        <v>32166</v>
      </c>
      <c r="C5773" s="21" t="s">
        <v>32167</v>
      </c>
      <c r="D5773" s="21" t="s">
        <v>32168</v>
      </c>
      <c r="E5773" s="21" t="s">
        <v>32169</v>
      </c>
      <c r="F5773" s="21" t="s">
        <v>151</v>
      </c>
      <c r="G5773" s="21">
        <v>2020.0</v>
      </c>
      <c r="H5773" s="26">
        <v>44030.0</v>
      </c>
      <c r="I5773" s="21"/>
      <c r="J5773" s="21"/>
      <c r="K5773" s="21" t="s">
        <v>32170</v>
      </c>
      <c r="L5773" s="21" t="str">
        <f>IF(ISNUMBER(VLOOKUP(A5773,EXCL,1,FALSE)),"Excluido",IF(ISNUMBER(VLOOKUP(A5773,POST,1,FALSE)),"PostAlerta",IF(ISNUMBER(VLOOKUP(A5773,PRE,1,FALSE)),"PreAlerta","")))</f>
        <v>PostAlerta</v>
      </c>
      <c r="M5773" s="21" t="str">
        <f>IF(ISNUMBER(A5773),(IF(ISNUMBER(VLOOKUP(A5773,KEYWORDS,1,FALSE)),"C/PalabrasClaves","S/PalabrasClaves")),"")</f>
        <v>S/PalabrasClaves</v>
      </c>
      <c r="N5773" s="21" t="str">
        <f t="shared" si="19"/>
        <v/>
      </c>
      <c r="O5773" s="21"/>
      <c r="P5773" s="21" t="s">
        <v>32078</v>
      </c>
      <c r="Q5773" s="21"/>
      <c r="R5773" s="21" t="str">
        <f>LEFT('2012-2022'!$P5773,4)</f>
        <v>2020</v>
      </c>
      <c r="S5773" s="21" t="s">
        <v>70</v>
      </c>
      <c r="T5773" s="21"/>
      <c r="U5773" s="21"/>
      <c r="V5773" s="21"/>
      <c r="W5773" s="27"/>
      <c r="X5773" s="27"/>
      <c r="Y5773" s="12"/>
    </row>
    <row r="5774" ht="15.75" customHeight="1">
      <c r="A5774" s="21">
        <v>3.2706439E7</v>
      </c>
      <c r="B5774" s="21" t="s">
        <v>32171</v>
      </c>
      <c r="C5774" s="21" t="s">
        <v>32172</v>
      </c>
      <c r="D5774" s="21" t="s">
        <v>32173</v>
      </c>
      <c r="E5774" s="21" t="s">
        <v>32174</v>
      </c>
      <c r="F5774" s="21" t="s">
        <v>32175</v>
      </c>
      <c r="G5774" s="21">
        <v>2020.0</v>
      </c>
      <c r="H5774" s="26">
        <v>44037.0</v>
      </c>
      <c r="I5774" s="21"/>
      <c r="J5774" s="21"/>
      <c r="K5774" s="21" t="s">
        <v>32176</v>
      </c>
      <c r="L5774" s="21" t="str">
        <f>IF(ISNUMBER(VLOOKUP(A5774,EXCL,1,FALSE)),"Excluido",IF(ISNUMBER(VLOOKUP(A5774,POST,1,FALSE)),"PostAlerta",IF(ISNUMBER(VLOOKUP(A5774,PRE,1,FALSE)),"PreAlerta","")))</f>
        <v>PostAlerta</v>
      </c>
      <c r="M5774" s="21" t="str">
        <f>IF(ISNUMBER(A5774),(IF(ISNUMBER(VLOOKUP(A5774,KEYWORDS,1,FALSE)),"C/PalabrasClaves","S/PalabrasClaves")),"")</f>
        <v>S/PalabrasClaves</v>
      </c>
      <c r="N5774" s="21" t="str">
        <f t="shared" si="19"/>
        <v>4) Nuevos tratamientos</v>
      </c>
      <c r="O5774" s="21"/>
      <c r="P5774" s="21" t="s">
        <v>32078</v>
      </c>
      <c r="Q5774" s="21"/>
      <c r="R5774" s="21" t="str">
        <f>LEFT('2012-2022'!$P5774,4)</f>
        <v>2020</v>
      </c>
      <c r="S5774" s="21" t="s">
        <v>70</v>
      </c>
      <c r="T5774" s="21"/>
      <c r="U5774" s="21"/>
      <c r="V5774" s="21"/>
      <c r="W5774" s="27"/>
      <c r="X5774" s="27"/>
      <c r="Y5774" s="28"/>
    </row>
    <row r="5775" ht="15.75" customHeight="1">
      <c r="A5775" s="21">
        <v>3.2712316E7</v>
      </c>
      <c r="B5775" s="21" t="s">
        <v>32177</v>
      </c>
      <c r="C5775" s="21" t="s">
        <v>32178</v>
      </c>
      <c r="D5775" s="21" t="s">
        <v>32179</v>
      </c>
      <c r="E5775" s="21" t="s">
        <v>32180</v>
      </c>
      <c r="F5775" s="21" t="s">
        <v>10502</v>
      </c>
      <c r="G5775" s="21">
        <v>2020.0</v>
      </c>
      <c r="H5775" s="26">
        <v>44039.0</v>
      </c>
      <c r="I5775" s="21"/>
      <c r="J5775" s="21"/>
      <c r="K5775" s="21" t="s">
        <v>32181</v>
      </c>
      <c r="L5775" s="21" t="str">
        <f>IF(ISNUMBER(VLOOKUP(A5775,EXCL,1,FALSE)),"Excluido",IF(ISNUMBER(VLOOKUP(A5775,POST,1,FALSE)),"PostAlerta",IF(ISNUMBER(VLOOKUP(A5775,PRE,1,FALSE)),"PreAlerta","")))</f>
        <v>PostAlerta</v>
      </c>
      <c r="M5775" s="21" t="str">
        <f>IF(ISNUMBER(A5775),(IF(ISNUMBER(VLOOKUP(A5775,KEYWORDS,1,FALSE)),"C/PalabrasClaves","S/PalabrasClaves")),"")</f>
        <v>S/PalabrasClaves</v>
      </c>
      <c r="N5775" s="21" t="str">
        <f t="shared" si="19"/>
        <v/>
      </c>
      <c r="O5775" s="21"/>
      <c r="P5775" s="21" t="s">
        <v>32078</v>
      </c>
      <c r="Q5775" s="21"/>
      <c r="R5775" s="21" t="str">
        <f>LEFT('2012-2022'!$P5775,4)</f>
        <v>2020</v>
      </c>
      <c r="S5775" s="21" t="s">
        <v>70</v>
      </c>
      <c r="T5775" s="21"/>
      <c r="U5775" s="21"/>
      <c r="V5775" s="21"/>
      <c r="W5775" s="27"/>
      <c r="X5775" s="27"/>
      <c r="Y5775" s="12"/>
    </row>
    <row r="5776" ht="15.75" customHeight="1">
      <c r="A5776" s="21">
        <v>3.2730769E7</v>
      </c>
      <c r="B5776" s="21" t="s">
        <v>32182</v>
      </c>
      <c r="C5776" s="21" t="s">
        <v>32183</v>
      </c>
      <c r="D5776" s="21" t="s">
        <v>32184</v>
      </c>
      <c r="E5776" s="21" t="s">
        <v>32185</v>
      </c>
      <c r="F5776" s="21" t="s">
        <v>3283</v>
      </c>
      <c r="G5776" s="21">
        <v>2020.0</v>
      </c>
      <c r="H5776" s="26">
        <v>44043.0</v>
      </c>
      <c r="I5776" s="21"/>
      <c r="J5776" s="21"/>
      <c r="K5776" s="21" t="s">
        <v>32186</v>
      </c>
      <c r="L5776" s="21" t="str">
        <f>IF(ISNUMBER(VLOOKUP(A5776,EXCL,1,FALSE)),"Excluido",IF(ISNUMBER(VLOOKUP(A5776,POST,1,FALSE)),"PostAlerta",IF(ISNUMBER(VLOOKUP(A5776,PRE,1,FALSE)),"PreAlerta","")))</f>
        <v>PostAlerta</v>
      </c>
      <c r="M5776" s="21" t="str">
        <f>IF(ISNUMBER(A5776),(IF(ISNUMBER(VLOOKUP(A5776,KEYWORDS,1,FALSE)),"C/PalabrasClaves","S/PalabrasClaves")),"")</f>
        <v>C/PalabrasClaves</v>
      </c>
      <c r="N5776" s="21" t="str">
        <f t="shared" si="19"/>
        <v/>
      </c>
      <c r="O5776" s="21"/>
      <c r="P5776" s="21" t="s">
        <v>32078</v>
      </c>
      <c r="Q5776" s="21"/>
      <c r="R5776" s="21" t="str">
        <f>LEFT('2012-2022'!$P5776,4)</f>
        <v>2020</v>
      </c>
      <c r="S5776" s="21" t="s">
        <v>70</v>
      </c>
      <c r="T5776" s="21"/>
      <c r="U5776" s="21"/>
      <c r="V5776" s="21"/>
      <c r="W5776" s="27"/>
      <c r="X5776" s="27"/>
      <c r="Y5776" s="28"/>
    </row>
    <row r="5777" ht="15.75" customHeight="1">
      <c r="A5777" s="21">
        <v>3.2748037E7</v>
      </c>
      <c r="B5777" s="21" t="s">
        <v>32187</v>
      </c>
      <c r="C5777" s="21" t="s">
        <v>32188</v>
      </c>
      <c r="D5777" s="21" t="s">
        <v>32189</v>
      </c>
      <c r="E5777" s="21" t="s">
        <v>32190</v>
      </c>
      <c r="F5777" s="21" t="s">
        <v>376</v>
      </c>
      <c r="G5777" s="21">
        <v>2020.0</v>
      </c>
      <c r="H5777" s="26">
        <v>44048.0</v>
      </c>
      <c r="I5777" s="21"/>
      <c r="J5777" s="21"/>
      <c r="K5777" s="21" t="s">
        <v>32191</v>
      </c>
      <c r="L5777" s="21" t="str">
        <f>IF(ISNUMBER(VLOOKUP(A5777,EXCL,1,FALSE)),"Excluido",IF(ISNUMBER(VLOOKUP(A5777,POST,1,FALSE)),"PostAlerta",IF(ISNUMBER(VLOOKUP(A5777,PRE,1,FALSE)),"PreAlerta","")))</f>
        <v>Excluido</v>
      </c>
      <c r="M5777" s="21" t="str">
        <f>IF(ISNUMBER(A5777),(IF(ISNUMBER(VLOOKUP(A5777,KEYWORDS,1,FALSE)),"C/PalabrasClaves","S/PalabrasClaves")),"")</f>
        <v>C/PalabrasClaves</v>
      </c>
      <c r="N5777" s="21" t="str">
        <f t="shared" si="19"/>
        <v/>
      </c>
      <c r="O5777" s="21"/>
      <c r="P5777" s="21" t="s">
        <v>32078</v>
      </c>
      <c r="Q5777" s="21"/>
      <c r="R5777" s="21" t="str">
        <f>LEFT('2012-2022'!$P5777,4)</f>
        <v>2020</v>
      </c>
      <c r="S5777" s="21" t="s">
        <v>70</v>
      </c>
      <c r="T5777" s="21"/>
      <c r="U5777" s="21"/>
      <c r="V5777" s="21"/>
      <c r="W5777" s="27"/>
      <c r="X5777" s="27"/>
      <c r="Y5777" s="12"/>
    </row>
    <row r="5778" ht="15.75" customHeight="1">
      <c r="A5778" s="21">
        <v>3.2768516E7</v>
      </c>
      <c r="B5778" s="21" t="s">
        <v>32192</v>
      </c>
      <c r="C5778" s="21" t="s">
        <v>32193</v>
      </c>
      <c r="D5778" s="21" t="s">
        <v>32194</v>
      </c>
      <c r="E5778" s="21" t="s">
        <v>27635</v>
      </c>
      <c r="F5778" s="21" t="s">
        <v>1239</v>
      </c>
      <c r="G5778" s="21">
        <v>2020.0</v>
      </c>
      <c r="H5778" s="26">
        <v>44053.0</v>
      </c>
      <c r="I5778" s="21"/>
      <c r="J5778" s="21"/>
      <c r="K5778" s="21" t="s">
        <v>32195</v>
      </c>
      <c r="L5778" s="21" t="str">
        <f>IF(ISNUMBER(VLOOKUP(A5778,EXCL,1,FALSE)),"Excluido",IF(ISNUMBER(VLOOKUP(A5778,POST,1,FALSE)),"PostAlerta",IF(ISNUMBER(VLOOKUP(A5778,PRE,1,FALSE)),"PreAlerta","")))</f>
        <v>PostAlerta</v>
      </c>
      <c r="M5778" s="21" t="str">
        <f>IF(ISNUMBER(A5778),(IF(ISNUMBER(VLOOKUP(A5778,KEYWORDS,1,FALSE)),"C/PalabrasClaves","S/PalabrasClaves")),"")</f>
        <v>S/PalabrasClaves</v>
      </c>
      <c r="N5778" s="21" t="str">
        <f t="shared" si="19"/>
        <v/>
      </c>
      <c r="O5778" s="21"/>
      <c r="P5778" s="21" t="s">
        <v>32078</v>
      </c>
      <c r="Q5778" s="21"/>
      <c r="R5778" s="21" t="str">
        <f>LEFT('2012-2022'!$P5778,4)</f>
        <v>2020</v>
      </c>
      <c r="S5778" s="21" t="s">
        <v>70</v>
      </c>
      <c r="T5778" s="21"/>
      <c r="U5778" s="21"/>
      <c r="V5778" s="21"/>
      <c r="W5778" s="27"/>
      <c r="X5778" s="27"/>
      <c r="Y5778" s="28"/>
    </row>
    <row r="5779" ht="15.75" customHeight="1">
      <c r="A5779" s="21">
        <v>3.2801177E7</v>
      </c>
      <c r="B5779" s="21" t="s">
        <v>32196</v>
      </c>
      <c r="C5779" s="21" t="s">
        <v>32197</v>
      </c>
      <c r="D5779" s="21" t="s">
        <v>32198</v>
      </c>
      <c r="E5779" s="21" t="s">
        <v>19745</v>
      </c>
      <c r="F5779" s="21" t="s">
        <v>182</v>
      </c>
      <c r="G5779" s="21">
        <v>2020.0</v>
      </c>
      <c r="H5779" s="26">
        <v>44061.0</v>
      </c>
      <c r="I5779" s="21" t="s">
        <v>32199</v>
      </c>
      <c r="J5779" s="21"/>
      <c r="K5779" s="21" t="s">
        <v>32200</v>
      </c>
      <c r="L5779" s="21" t="str">
        <f>IF(ISNUMBER(VLOOKUP(A5779,EXCL,1,FALSE)),"Excluido",IF(ISNUMBER(VLOOKUP(A5779,POST,1,FALSE)),"PostAlerta",IF(ISNUMBER(VLOOKUP(A5779,PRE,1,FALSE)),"PreAlerta","")))</f>
        <v>PostAlerta</v>
      </c>
      <c r="M5779" s="21" t="str">
        <f>IF(ISNUMBER(A5779),(IF(ISNUMBER(VLOOKUP(A5779,KEYWORDS,1,FALSE)),"C/PalabrasClaves","S/PalabrasClaves")),"")</f>
        <v>S/PalabrasClaves</v>
      </c>
      <c r="N5779" s="21" t="str">
        <f t="shared" si="19"/>
        <v/>
      </c>
      <c r="O5779" s="21"/>
      <c r="P5779" s="21" t="s">
        <v>32123</v>
      </c>
      <c r="Q5779" s="21"/>
      <c r="R5779" s="21" t="str">
        <f>LEFT('2012-2022'!$P5779,4)</f>
        <v>2020</v>
      </c>
      <c r="S5779" s="21" t="s">
        <v>70</v>
      </c>
      <c r="T5779" s="21"/>
      <c r="U5779" s="21"/>
      <c r="V5779" s="21"/>
      <c r="W5779" s="27"/>
      <c r="X5779" s="27"/>
      <c r="Y5779" s="12"/>
    </row>
    <row r="5780" ht="15.75" customHeight="1">
      <c r="A5780" s="21">
        <v>3.2829184E7</v>
      </c>
      <c r="B5780" s="21" t="s">
        <v>32201</v>
      </c>
      <c r="C5780" s="21" t="s">
        <v>32202</v>
      </c>
      <c r="D5780" s="21" t="s">
        <v>32203</v>
      </c>
      <c r="E5780" s="21" t="s">
        <v>32204</v>
      </c>
      <c r="F5780" s="21" t="s">
        <v>202</v>
      </c>
      <c r="G5780" s="21">
        <v>2020.0</v>
      </c>
      <c r="H5780" s="26">
        <v>44067.0</v>
      </c>
      <c r="I5780" s="21"/>
      <c r="J5780" s="21"/>
      <c r="K5780" s="21" t="s">
        <v>32205</v>
      </c>
      <c r="L5780" s="21" t="str">
        <f>IF(ISNUMBER(VLOOKUP(A5780,EXCL,1,FALSE)),"Excluido",IF(ISNUMBER(VLOOKUP(A5780,POST,1,FALSE)),"PostAlerta",IF(ISNUMBER(VLOOKUP(A5780,PRE,1,FALSE)),"PreAlerta","")))</f>
        <v>PostAlerta</v>
      </c>
      <c r="M5780" s="21" t="str">
        <f>IF(ISNUMBER(A5780),(IF(ISNUMBER(VLOOKUP(A5780,KEYWORDS,1,FALSE)),"C/PalabrasClaves","S/PalabrasClaves")),"")</f>
        <v>S/PalabrasClaves</v>
      </c>
      <c r="N5780" s="21" t="str">
        <f t="shared" si="19"/>
        <v/>
      </c>
      <c r="O5780" s="21"/>
      <c r="P5780" s="21" t="s">
        <v>32078</v>
      </c>
      <c r="Q5780" s="21"/>
      <c r="R5780" s="21" t="str">
        <f>LEFT('2012-2022'!$P5780,4)</f>
        <v>2020</v>
      </c>
      <c r="S5780" s="21" t="s">
        <v>70</v>
      </c>
      <c r="T5780" s="21"/>
      <c r="U5780" s="21"/>
      <c r="V5780" s="21"/>
      <c r="W5780" s="27"/>
      <c r="X5780" s="27"/>
      <c r="Y5780" s="28"/>
    </row>
    <row r="5781" ht="15.75" customHeight="1">
      <c r="A5781" s="21">
        <v>3.2854141E7</v>
      </c>
      <c r="B5781" s="21" t="s">
        <v>32206</v>
      </c>
      <c r="C5781" s="21" t="s">
        <v>32207</v>
      </c>
      <c r="D5781" s="21" t="s">
        <v>32208</v>
      </c>
      <c r="E5781" s="21" t="s">
        <v>21649</v>
      </c>
      <c r="F5781" s="21" t="s">
        <v>220</v>
      </c>
      <c r="G5781" s="21">
        <v>2020.0</v>
      </c>
      <c r="H5781" s="26">
        <v>44071.0</v>
      </c>
      <c r="I5781" s="21"/>
      <c r="J5781" s="21"/>
      <c r="K5781" s="21" t="s">
        <v>32209</v>
      </c>
      <c r="L5781" s="21" t="str">
        <f>IF(ISNUMBER(VLOOKUP(A5781,EXCL,1,FALSE)),"Excluido",IF(ISNUMBER(VLOOKUP(A5781,POST,1,FALSE)),"PostAlerta",IF(ISNUMBER(VLOOKUP(A5781,PRE,1,FALSE)),"PreAlerta","")))</f>
        <v>PostAlerta</v>
      </c>
      <c r="M5781" s="21" t="str">
        <f>IF(ISNUMBER(A5781),(IF(ISNUMBER(VLOOKUP(A5781,KEYWORDS,1,FALSE)),"C/PalabrasClaves","S/PalabrasClaves")),"")</f>
        <v>S/PalabrasClaves</v>
      </c>
      <c r="N5781" s="21" t="str">
        <f t="shared" si="19"/>
        <v/>
      </c>
      <c r="O5781" s="21"/>
      <c r="P5781" s="21" t="s">
        <v>32078</v>
      </c>
      <c r="Q5781" s="21"/>
      <c r="R5781" s="21" t="str">
        <f>LEFT('2012-2022'!$P5781,4)</f>
        <v>2020</v>
      </c>
      <c r="S5781" s="21" t="s">
        <v>70</v>
      </c>
      <c r="T5781" s="21"/>
      <c r="U5781" s="21"/>
      <c r="V5781" s="21"/>
      <c r="W5781" s="27"/>
      <c r="X5781" s="27"/>
      <c r="Y5781" s="12"/>
    </row>
    <row r="5782" ht="15.75" customHeight="1">
      <c r="A5782" s="21">
        <v>3.2868511E7</v>
      </c>
      <c r="B5782" s="21" t="s">
        <v>32210</v>
      </c>
      <c r="C5782" s="21" t="s">
        <v>32211</v>
      </c>
      <c r="D5782" s="21" t="s">
        <v>32212</v>
      </c>
      <c r="E5782" s="21" t="s">
        <v>32213</v>
      </c>
      <c r="F5782" s="21" t="s">
        <v>5257</v>
      </c>
      <c r="G5782" s="21">
        <v>2020.0</v>
      </c>
      <c r="H5782" s="26">
        <v>44076.0</v>
      </c>
      <c r="I5782" s="21"/>
      <c r="J5782" s="21"/>
      <c r="K5782" s="21" t="s">
        <v>32214</v>
      </c>
      <c r="L5782" s="21" t="str">
        <f>IF(ISNUMBER(VLOOKUP(A5782,EXCL,1,FALSE)),"Excluido",IF(ISNUMBER(VLOOKUP(A5782,POST,1,FALSE)),"PostAlerta",IF(ISNUMBER(VLOOKUP(A5782,PRE,1,FALSE)),"PreAlerta","")))</f>
        <v>Excluido</v>
      </c>
      <c r="M5782" s="21" t="str">
        <f>IF(ISNUMBER(A5782),(IF(ISNUMBER(VLOOKUP(A5782,KEYWORDS,1,FALSE)),"C/PalabrasClaves","S/PalabrasClaves")),"")</f>
        <v>C/PalabrasClaves</v>
      </c>
      <c r="N5782" s="21" t="str">
        <f t="shared" si="19"/>
        <v/>
      </c>
      <c r="O5782" s="21"/>
      <c r="P5782" s="21" t="s">
        <v>32078</v>
      </c>
      <c r="Q5782" s="21"/>
      <c r="R5782" s="21" t="str">
        <f>LEFT('2012-2022'!$P5782,4)</f>
        <v>2020</v>
      </c>
      <c r="S5782" s="21" t="s">
        <v>70</v>
      </c>
      <c r="T5782" s="21"/>
      <c r="U5782" s="21"/>
      <c r="V5782" s="21"/>
      <c r="W5782" s="27"/>
      <c r="X5782" s="27"/>
      <c r="Y5782" s="28"/>
    </row>
    <row r="5783" ht="15.75" customHeight="1">
      <c r="A5783" s="21">
        <v>3.2891899E7</v>
      </c>
      <c r="B5783" s="21" t="s">
        <v>32215</v>
      </c>
      <c r="C5783" s="21" t="s">
        <v>24455</v>
      </c>
      <c r="D5783" s="21" t="s">
        <v>32216</v>
      </c>
      <c r="E5783" s="21" t="s">
        <v>24457</v>
      </c>
      <c r="F5783" s="21" t="s">
        <v>657</v>
      </c>
      <c r="G5783" s="21">
        <v>2020.0</v>
      </c>
      <c r="H5783" s="26">
        <v>44080.0</v>
      </c>
      <c r="I5783" s="21"/>
      <c r="J5783" s="21"/>
      <c r="K5783" s="21" t="s">
        <v>32217</v>
      </c>
      <c r="L5783" s="21" t="str">
        <f>IF(ISNUMBER(VLOOKUP(A5783,EXCL,1,FALSE)),"Excluido",IF(ISNUMBER(VLOOKUP(A5783,POST,1,FALSE)),"PostAlerta",IF(ISNUMBER(VLOOKUP(A5783,PRE,1,FALSE)),"PreAlerta","")))</f>
        <v>PostAlerta</v>
      </c>
      <c r="M5783" s="21" t="str">
        <f>IF(ISNUMBER(A5783),(IF(ISNUMBER(VLOOKUP(A5783,KEYWORDS,1,FALSE)),"C/PalabrasClaves","S/PalabrasClaves")),"")</f>
        <v>S/PalabrasClaves</v>
      </c>
      <c r="N5783" s="21" t="str">
        <f t="shared" si="19"/>
        <v/>
      </c>
      <c r="O5783" s="21"/>
      <c r="P5783" s="21" t="s">
        <v>32078</v>
      </c>
      <c r="Q5783" s="21"/>
      <c r="R5783" s="21" t="str">
        <f>LEFT('2012-2022'!$P5783,4)</f>
        <v>2020</v>
      </c>
      <c r="S5783" s="21" t="s">
        <v>70</v>
      </c>
      <c r="T5783" s="21"/>
      <c r="U5783" s="21"/>
      <c r="V5783" s="21"/>
      <c r="W5783" s="27"/>
      <c r="X5783" s="27"/>
      <c r="Y5783" s="12"/>
    </row>
    <row r="5784" ht="15.75" customHeight="1">
      <c r="A5784" s="21">
        <v>3.2937243E7</v>
      </c>
      <c r="B5784" s="21" t="s">
        <v>32218</v>
      </c>
      <c r="C5784" s="21" t="s">
        <v>32219</v>
      </c>
      <c r="D5784" s="21" t="s">
        <v>32220</v>
      </c>
      <c r="E5784" s="21" t="s">
        <v>32221</v>
      </c>
      <c r="F5784" s="21" t="s">
        <v>842</v>
      </c>
      <c r="G5784" s="21">
        <v>2020.0</v>
      </c>
      <c r="H5784" s="26">
        <v>44090.0</v>
      </c>
      <c r="I5784" s="21" t="s">
        <v>32222</v>
      </c>
      <c r="J5784" s="21" t="s">
        <v>32223</v>
      </c>
      <c r="K5784" s="21" t="s">
        <v>32224</v>
      </c>
      <c r="L5784" s="21" t="str">
        <f>IF(ISNUMBER(VLOOKUP(A5784,EXCL,1,FALSE)),"Excluido",IF(ISNUMBER(VLOOKUP(A5784,POST,1,FALSE)),"PostAlerta",IF(ISNUMBER(VLOOKUP(A5784,PRE,1,FALSE)),"PreAlerta","")))</f>
        <v>PostAlerta</v>
      </c>
      <c r="M5784" s="21" t="str">
        <f>IF(ISNUMBER(A5784),(IF(ISNUMBER(VLOOKUP(A5784,KEYWORDS,1,FALSE)),"C/PalabrasClaves","S/PalabrasClaves")),"")</f>
        <v>S/PalabrasClaves</v>
      </c>
      <c r="N5784" s="21" t="str">
        <f t="shared" si="19"/>
        <v/>
      </c>
      <c r="O5784" s="21"/>
      <c r="P5784" s="21" t="s">
        <v>32078</v>
      </c>
      <c r="Q5784" s="21"/>
      <c r="R5784" s="21" t="str">
        <f>LEFT('2012-2022'!$P5784,4)</f>
        <v>2020</v>
      </c>
      <c r="S5784" s="21" t="s">
        <v>70</v>
      </c>
      <c r="T5784" s="21"/>
      <c r="U5784" s="21"/>
      <c r="V5784" s="21"/>
      <c r="W5784" s="27"/>
      <c r="X5784" s="27"/>
      <c r="Y5784" s="28"/>
    </row>
    <row r="5785" ht="15.75" customHeight="1">
      <c r="A5785" s="21">
        <v>3.2941229E7</v>
      </c>
      <c r="B5785" s="21" t="s">
        <v>32225</v>
      </c>
      <c r="C5785" s="21" t="s">
        <v>32226</v>
      </c>
      <c r="D5785" s="21" t="s">
        <v>32227</v>
      </c>
      <c r="E5785" s="21" t="s">
        <v>31068</v>
      </c>
      <c r="F5785" s="21" t="s">
        <v>31069</v>
      </c>
      <c r="G5785" s="21">
        <v>2020.0</v>
      </c>
      <c r="H5785" s="26">
        <v>44091.0</v>
      </c>
      <c r="I5785" s="21"/>
      <c r="J5785" s="21"/>
      <c r="K5785" s="21" t="s">
        <v>32228</v>
      </c>
      <c r="L5785" s="21" t="str">
        <f>IF(ISNUMBER(VLOOKUP(A5785,EXCL,1,FALSE)),"Excluido",IF(ISNUMBER(VLOOKUP(A5785,POST,1,FALSE)),"PostAlerta",IF(ISNUMBER(VLOOKUP(A5785,PRE,1,FALSE)),"PreAlerta","")))</f>
        <v>PostAlerta</v>
      </c>
      <c r="M5785" s="21" t="str">
        <f>IF(ISNUMBER(A5785),(IF(ISNUMBER(VLOOKUP(A5785,KEYWORDS,1,FALSE)),"C/PalabrasClaves","S/PalabrasClaves")),"")</f>
        <v>S/PalabrasClaves</v>
      </c>
      <c r="N5785" s="21" t="str">
        <f t="shared" si="19"/>
        <v/>
      </c>
      <c r="O5785" s="21"/>
      <c r="P5785" s="21" t="s">
        <v>32078</v>
      </c>
      <c r="Q5785" s="21"/>
      <c r="R5785" s="21" t="str">
        <f>LEFT('2012-2022'!$P5785,4)</f>
        <v>2020</v>
      </c>
      <c r="S5785" s="21" t="s">
        <v>70</v>
      </c>
      <c r="T5785" s="21"/>
      <c r="U5785" s="21"/>
      <c r="V5785" s="21"/>
      <c r="W5785" s="27"/>
      <c r="X5785" s="27"/>
      <c r="Y5785" s="12"/>
    </row>
    <row r="5786" ht="15.75" customHeight="1">
      <c r="A5786" s="21">
        <v>3.2946736E7</v>
      </c>
      <c r="B5786" s="21" t="s">
        <v>32229</v>
      </c>
      <c r="C5786" s="21" t="s">
        <v>26771</v>
      </c>
      <c r="D5786" s="21" t="s">
        <v>32230</v>
      </c>
      <c r="E5786" s="21" t="s">
        <v>22637</v>
      </c>
      <c r="F5786" s="21" t="s">
        <v>508</v>
      </c>
      <c r="G5786" s="21">
        <v>2020.0</v>
      </c>
      <c r="H5786" s="26">
        <v>44092.0</v>
      </c>
      <c r="I5786" s="21" t="s">
        <v>32231</v>
      </c>
      <c r="J5786" s="21"/>
      <c r="K5786" s="21" t="s">
        <v>32232</v>
      </c>
      <c r="L5786" s="21" t="str">
        <f>IF(ISNUMBER(VLOOKUP(A5786,EXCL,1,FALSE)),"Excluido",IF(ISNUMBER(VLOOKUP(A5786,POST,1,FALSE)),"PostAlerta",IF(ISNUMBER(VLOOKUP(A5786,PRE,1,FALSE)),"PreAlerta","")))</f>
        <v>PostAlerta</v>
      </c>
      <c r="M5786" s="21" t="str">
        <f>IF(ISNUMBER(A5786),(IF(ISNUMBER(VLOOKUP(A5786,KEYWORDS,1,FALSE)),"C/PalabrasClaves","S/PalabrasClaves")),"")</f>
        <v>S/PalabrasClaves</v>
      </c>
      <c r="N5786" s="21" t="str">
        <f t="shared" si="19"/>
        <v/>
      </c>
      <c r="O5786" s="21"/>
      <c r="P5786" s="21" t="s">
        <v>32078</v>
      </c>
      <c r="Q5786" s="21"/>
      <c r="R5786" s="21" t="str">
        <f>LEFT('2012-2022'!$P5786,4)</f>
        <v>2020</v>
      </c>
      <c r="S5786" s="21" t="s">
        <v>70</v>
      </c>
      <c r="T5786" s="21"/>
      <c r="U5786" s="21"/>
      <c r="V5786" s="21"/>
      <c r="W5786" s="27"/>
      <c r="X5786" s="27"/>
      <c r="Y5786" s="28"/>
    </row>
    <row r="5787" ht="15.75" customHeight="1">
      <c r="A5787" s="21">
        <v>3.3004069E7</v>
      </c>
      <c r="B5787" s="21" t="s">
        <v>32233</v>
      </c>
      <c r="C5787" s="21" t="s">
        <v>32234</v>
      </c>
      <c r="D5787" s="21" t="s">
        <v>32235</v>
      </c>
      <c r="E5787" s="21" t="s">
        <v>32236</v>
      </c>
      <c r="F5787" s="21" t="s">
        <v>332</v>
      </c>
      <c r="G5787" s="21">
        <v>2020.0</v>
      </c>
      <c r="H5787" s="26">
        <v>44106.0</v>
      </c>
      <c r="I5787" s="21" t="s">
        <v>32237</v>
      </c>
      <c r="J5787" s="21"/>
      <c r="K5787" s="21" t="s">
        <v>32238</v>
      </c>
      <c r="L5787" s="21" t="str">
        <f>IF(ISNUMBER(VLOOKUP(A5787,EXCL,1,FALSE)),"Excluido",IF(ISNUMBER(VLOOKUP(A5787,POST,1,FALSE)),"PostAlerta",IF(ISNUMBER(VLOOKUP(A5787,PRE,1,FALSE)),"PreAlerta","")))</f>
        <v>PostAlerta</v>
      </c>
      <c r="M5787" s="21" t="str">
        <f>IF(ISNUMBER(A5787),(IF(ISNUMBER(VLOOKUP(A5787,KEYWORDS,1,FALSE)),"C/PalabrasClaves","S/PalabrasClaves")),"")</f>
        <v>S/PalabrasClaves</v>
      </c>
      <c r="N5787" s="21" t="str">
        <f t="shared" si="19"/>
        <v/>
      </c>
      <c r="O5787" s="21"/>
      <c r="P5787" s="21" t="s">
        <v>32123</v>
      </c>
      <c r="Q5787" s="21"/>
      <c r="R5787" s="21" t="str">
        <f>LEFT('2012-2022'!$P5787,4)</f>
        <v>2020</v>
      </c>
      <c r="S5787" s="21" t="s">
        <v>70</v>
      </c>
      <c r="T5787" s="21"/>
      <c r="U5787" s="21"/>
      <c r="V5787" s="21"/>
      <c r="W5787" s="27"/>
      <c r="X5787" s="27"/>
      <c r="Y5787" s="12"/>
    </row>
    <row r="5788" ht="15.75" customHeight="1">
      <c r="A5788" s="21">
        <v>3.3023928E7</v>
      </c>
      <c r="B5788" s="21" t="s">
        <v>32239</v>
      </c>
      <c r="C5788" s="21" t="s">
        <v>32240</v>
      </c>
      <c r="D5788" s="21" t="s">
        <v>32241</v>
      </c>
      <c r="E5788" s="21" t="s">
        <v>32242</v>
      </c>
      <c r="F5788" s="21" t="s">
        <v>1885</v>
      </c>
      <c r="G5788" s="21">
        <v>2020.0</v>
      </c>
      <c r="H5788" s="26">
        <v>44111.0</v>
      </c>
      <c r="I5788" s="21" t="s">
        <v>32243</v>
      </c>
      <c r="J5788" s="21"/>
      <c r="K5788" s="21" t="s">
        <v>32244</v>
      </c>
      <c r="L5788" s="21" t="str">
        <f>IF(ISNUMBER(VLOOKUP(A5788,EXCL,1,FALSE)),"Excluido",IF(ISNUMBER(VLOOKUP(A5788,POST,1,FALSE)),"PostAlerta",IF(ISNUMBER(VLOOKUP(A5788,PRE,1,FALSE)),"PreAlerta","")))</f>
        <v>PostAlerta</v>
      </c>
      <c r="M5788" s="21" t="str">
        <f>IF(ISNUMBER(A5788),(IF(ISNUMBER(VLOOKUP(A5788,KEYWORDS,1,FALSE)),"C/PalabrasClaves","S/PalabrasClaves")),"")</f>
        <v>S/PalabrasClaves</v>
      </c>
      <c r="N5788" s="21" t="str">
        <f t="shared" si="19"/>
        <v/>
      </c>
      <c r="O5788" s="21"/>
      <c r="P5788" s="21" t="s">
        <v>32078</v>
      </c>
      <c r="Q5788" s="21"/>
      <c r="R5788" s="21" t="str">
        <f>LEFT('2012-2022'!$P5788,4)</f>
        <v>2020</v>
      </c>
      <c r="S5788" s="21" t="s">
        <v>70</v>
      </c>
      <c r="T5788" s="21"/>
      <c r="U5788" s="21"/>
      <c r="V5788" s="21"/>
      <c r="W5788" s="27"/>
      <c r="X5788" s="27"/>
      <c r="Y5788" s="28"/>
    </row>
    <row r="5789" ht="15.75" customHeight="1">
      <c r="A5789" s="21">
        <v>3.3025772E7</v>
      </c>
      <c r="B5789" s="21" t="s">
        <v>32245</v>
      </c>
      <c r="C5789" s="21" t="s">
        <v>32246</v>
      </c>
      <c r="D5789" s="21" t="s">
        <v>32247</v>
      </c>
      <c r="E5789" s="21" t="s">
        <v>29737</v>
      </c>
      <c r="F5789" s="21" t="s">
        <v>22668</v>
      </c>
      <c r="G5789" s="21">
        <v>2020.0</v>
      </c>
      <c r="H5789" s="26">
        <v>44111.0</v>
      </c>
      <c r="I5789" s="21" t="s">
        <v>32248</v>
      </c>
      <c r="J5789" s="21"/>
      <c r="K5789" s="21" t="s">
        <v>32249</v>
      </c>
      <c r="L5789" s="21" t="str">
        <f>IF(ISNUMBER(VLOOKUP(A5789,EXCL,1,FALSE)),"Excluido",IF(ISNUMBER(VLOOKUP(A5789,POST,1,FALSE)),"PostAlerta",IF(ISNUMBER(VLOOKUP(A5789,PRE,1,FALSE)),"PreAlerta","")))</f>
        <v>PostAlerta</v>
      </c>
      <c r="M5789" s="21" t="str">
        <f>IF(ISNUMBER(A5789),(IF(ISNUMBER(VLOOKUP(A5789,KEYWORDS,1,FALSE)),"C/PalabrasClaves","S/PalabrasClaves")),"")</f>
        <v>S/PalabrasClaves</v>
      </c>
      <c r="N5789" s="21" t="str">
        <f t="shared" si="19"/>
        <v/>
      </c>
      <c r="O5789" s="21"/>
      <c r="P5789" s="21" t="s">
        <v>32078</v>
      </c>
      <c r="Q5789" s="21"/>
      <c r="R5789" s="21" t="str">
        <f>LEFT('2012-2022'!$P5789,4)</f>
        <v>2020</v>
      </c>
      <c r="S5789" s="21" t="s">
        <v>70</v>
      </c>
      <c r="T5789" s="21"/>
      <c r="U5789" s="21"/>
      <c r="V5789" s="21"/>
      <c r="W5789" s="27"/>
      <c r="X5789" s="27"/>
      <c r="Y5789" s="12"/>
    </row>
    <row r="5790" ht="15.75" customHeight="1">
      <c r="A5790" s="21">
        <v>3.3072805E7</v>
      </c>
      <c r="B5790" s="21" t="s">
        <v>32250</v>
      </c>
      <c r="C5790" s="21" t="s">
        <v>32251</v>
      </c>
      <c r="D5790" s="21" t="s">
        <v>32252</v>
      </c>
      <c r="E5790" s="21" t="s">
        <v>32253</v>
      </c>
      <c r="F5790" s="21" t="s">
        <v>32254</v>
      </c>
      <c r="G5790" s="21">
        <v>2020.0</v>
      </c>
      <c r="H5790" s="26">
        <v>44123.0</v>
      </c>
      <c r="I5790" s="21" t="s">
        <v>32255</v>
      </c>
      <c r="J5790" s="21"/>
      <c r="K5790" s="21" t="s">
        <v>32256</v>
      </c>
      <c r="L5790" s="21" t="str">
        <f>IF(ISNUMBER(VLOOKUP(A5790,EXCL,1,FALSE)),"Excluido",IF(ISNUMBER(VLOOKUP(A5790,POST,1,FALSE)),"PostAlerta",IF(ISNUMBER(VLOOKUP(A5790,PRE,1,FALSE)),"PreAlerta","")))</f>
        <v>PostAlerta</v>
      </c>
      <c r="M5790" s="21" t="str">
        <f>IF(ISNUMBER(A5790),(IF(ISNUMBER(VLOOKUP(A5790,KEYWORDS,1,FALSE)),"C/PalabrasClaves","S/PalabrasClaves")),"")</f>
        <v>S/PalabrasClaves</v>
      </c>
      <c r="N5790" s="21" t="str">
        <f t="shared" si="19"/>
        <v/>
      </c>
      <c r="O5790" s="21"/>
      <c r="P5790" s="21" t="s">
        <v>31549</v>
      </c>
      <c r="Q5790" s="21"/>
      <c r="R5790" s="21" t="str">
        <f>LEFT('2012-2022'!$P5790,4)</f>
        <v>2020</v>
      </c>
      <c r="S5790" s="21" t="s">
        <v>65</v>
      </c>
      <c r="T5790" s="21"/>
      <c r="U5790" s="21"/>
      <c r="V5790" s="21"/>
      <c r="W5790" s="27"/>
      <c r="X5790" s="27"/>
      <c r="Y5790" s="28"/>
    </row>
    <row r="5791" ht="15.75" customHeight="1">
      <c r="A5791" s="21">
        <v>3.3079998E7</v>
      </c>
      <c r="B5791" s="21" t="s">
        <v>32257</v>
      </c>
      <c r="C5791" s="21" t="s">
        <v>32258</v>
      </c>
      <c r="D5791" s="21" t="s">
        <v>32259</v>
      </c>
      <c r="E5791" s="21" t="s">
        <v>10477</v>
      </c>
      <c r="F5791" s="21" t="s">
        <v>386</v>
      </c>
      <c r="G5791" s="21">
        <v>2020.0</v>
      </c>
      <c r="H5791" s="26">
        <v>44124.0</v>
      </c>
      <c r="I5791" s="21"/>
      <c r="J5791" s="21"/>
      <c r="K5791" s="21" t="s">
        <v>32260</v>
      </c>
      <c r="L5791" s="21" t="str">
        <f>IF(ISNUMBER(VLOOKUP(A5791,EXCL,1,FALSE)),"Excluido",IF(ISNUMBER(VLOOKUP(A5791,POST,1,FALSE)),"PostAlerta",IF(ISNUMBER(VLOOKUP(A5791,PRE,1,FALSE)),"PreAlerta","")))</f>
        <v>PostAlerta</v>
      </c>
      <c r="M5791" s="21" t="str">
        <f>IF(ISNUMBER(A5791),(IF(ISNUMBER(VLOOKUP(A5791,KEYWORDS,1,FALSE)),"C/PalabrasClaves","S/PalabrasClaves")),"")</f>
        <v>S/PalabrasClaves</v>
      </c>
      <c r="N5791" s="21" t="str">
        <f t="shared" si="19"/>
        <v/>
      </c>
      <c r="O5791" s="21"/>
      <c r="P5791" s="21" t="s">
        <v>32123</v>
      </c>
      <c r="Q5791" s="21"/>
      <c r="R5791" s="21" t="str">
        <f>LEFT('2012-2022'!$P5791,4)</f>
        <v>2020</v>
      </c>
      <c r="S5791" s="21" t="s">
        <v>70</v>
      </c>
      <c r="T5791" s="21"/>
      <c r="U5791" s="21"/>
      <c r="V5791" s="21"/>
      <c r="W5791" s="27"/>
      <c r="X5791" s="27"/>
      <c r="Y5791" s="12"/>
    </row>
    <row r="5792" ht="15.75" customHeight="1">
      <c r="A5792" s="21">
        <v>3.3089326E7</v>
      </c>
      <c r="B5792" s="21" t="s">
        <v>32261</v>
      </c>
      <c r="C5792" s="21" t="s">
        <v>32262</v>
      </c>
      <c r="D5792" s="21" t="s">
        <v>32263</v>
      </c>
      <c r="E5792" s="21" t="s">
        <v>27480</v>
      </c>
      <c r="F5792" s="21" t="s">
        <v>386</v>
      </c>
      <c r="G5792" s="21">
        <v>2020.0</v>
      </c>
      <c r="H5792" s="26">
        <v>44126.0</v>
      </c>
      <c r="I5792" s="21"/>
      <c r="J5792" s="21"/>
      <c r="K5792" s="21" t="s">
        <v>32264</v>
      </c>
      <c r="L5792" s="21" t="str">
        <f>IF(ISNUMBER(VLOOKUP(A5792,EXCL,1,FALSE)),"Excluido",IF(ISNUMBER(VLOOKUP(A5792,POST,1,FALSE)),"PostAlerta",IF(ISNUMBER(VLOOKUP(A5792,PRE,1,FALSE)),"PreAlerta","")))</f>
        <v>PostAlerta</v>
      </c>
      <c r="M5792" s="21" t="str">
        <f>IF(ISNUMBER(A5792),(IF(ISNUMBER(VLOOKUP(A5792,KEYWORDS,1,FALSE)),"C/PalabrasClaves","S/PalabrasClaves")),"")</f>
        <v>S/PalabrasClaves</v>
      </c>
      <c r="N5792" s="21" t="str">
        <f t="shared" si="19"/>
        <v/>
      </c>
      <c r="O5792" s="21"/>
      <c r="P5792" s="21" t="s">
        <v>32123</v>
      </c>
      <c r="Q5792" s="21"/>
      <c r="R5792" s="21" t="str">
        <f>LEFT('2012-2022'!$P5792,4)</f>
        <v>2020</v>
      </c>
      <c r="S5792" s="21" t="s">
        <v>70</v>
      </c>
      <c r="T5792" s="21"/>
      <c r="U5792" s="21"/>
      <c r="V5792" s="21"/>
      <c r="W5792" s="27"/>
      <c r="X5792" s="27"/>
      <c r="Y5792" s="28"/>
    </row>
    <row r="5793" ht="15.75" customHeight="1">
      <c r="A5793" s="21">
        <v>3.3202508E7</v>
      </c>
      <c r="B5793" s="21" t="s">
        <v>32265</v>
      </c>
      <c r="C5793" s="21" t="s">
        <v>32266</v>
      </c>
      <c r="D5793" s="21" t="s">
        <v>32267</v>
      </c>
      <c r="E5793" s="21" t="s">
        <v>14628</v>
      </c>
      <c r="F5793" s="21" t="s">
        <v>2562</v>
      </c>
      <c r="G5793" s="21">
        <v>2020.0</v>
      </c>
      <c r="H5793" s="26">
        <v>44152.0</v>
      </c>
      <c r="I5793" s="21" t="s">
        <v>32268</v>
      </c>
      <c r="J5793" s="21"/>
      <c r="K5793" s="21" t="s">
        <v>32269</v>
      </c>
      <c r="L5793" s="21" t="str">
        <f>IF(ISNUMBER(VLOOKUP(A5793,EXCL,1,FALSE)),"Excluido",IF(ISNUMBER(VLOOKUP(A5793,POST,1,FALSE)),"PostAlerta",IF(ISNUMBER(VLOOKUP(A5793,PRE,1,FALSE)),"PreAlerta","")))</f>
        <v>PostAlerta</v>
      </c>
      <c r="M5793" s="21" t="str">
        <f>IF(ISNUMBER(A5793),(IF(ISNUMBER(VLOOKUP(A5793,KEYWORDS,1,FALSE)),"C/PalabrasClaves","S/PalabrasClaves")),"")</f>
        <v>S/PalabrasClaves</v>
      </c>
      <c r="N5793" s="21" t="str">
        <f t="shared" si="19"/>
        <v/>
      </c>
      <c r="O5793" s="21"/>
      <c r="P5793" s="21" t="s">
        <v>32078</v>
      </c>
      <c r="Q5793" s="21"/>
      <c r="R5793" s="21" t="str">
        <f>LEFT('2012-2022'!$P5793,4)</f>
        <v>2020</v>
      </c>
      <c r="S5793" s="21" t="s">
        <v>70</v>
      </c>
      <c r="T5793" s="21"/>
      <c r="U5793" s="21"/>
      <c r="V5793" s="21"/>
      <c r="W5793" s="27"/>
      <c r="X5793" s="27"/>
      <c r="Y5793" s="12"/>
    </row>
    <row r="5794" ht="15.75" customHeight="1">
      <c r="A5794" s="21">
        <v>3.3659853E7</v>
      </c>
      <c r="B5794" s="21" t="s">
        <v>32270</v>
      </c>
      <c r="C5794" s="21" t="s">
        <v>32271</v>
      </c>
      <c r="D5794" s="21" t="s">
        <v>32272</v>
      </c>
      <c r="E5794" s="21" t="s">
        <v>32273</v>
      </c>
      <c r="F5794" s="21" t="s">
        <v>29395</v>
      </c>
      <c r="G5794" s="21">
        <v>2020.0</v>
      </c>
      <c r="H5794" s="26">
        <v>44259.0</v>
      </c>
      <c r="I5794" s="21" t="s">
        <v>32274</v>
      </c>
      <c r="J5794" s="21"/>
      <c r="K5794" s="21" t="s">
        <v>32275</v>
      </c>
      <c r="L5794" s="21" t="str">
        <f>IF(ISNUMBER(VLOOKUP(A5794,EXCL,1,FALSE)),"Excluido",IF(ISNUMBER(VLOOKUP(A5794,POST,1,FALSE)),"PostAlerta",IF(ISNUMBER(VLOOKUP(A5794,PRE,1,FALSE)),"PreAlerta","")))</f>
        <v>PostAlerta</v>
      </c>
      <c r="M5794" s="21" t="str">
        <f>IF(ISNUMBER(A5794),(IF(ISNUMBER(VLOOKUP(A5794,KEYWORDS,1,FALSE)),"C/PalabrasClaves","S/PalabrasClaves")),"")</f>
        <v>S/PalabrasClaves</v>
      </c>
      <c r="N5794" s="21" t="str">
        <f t="shared" si="19"/>
        <v/>
      </c>
      <c r="O5794" s="21"/>
      <c r="P5794" s="21" t="s">
        <v>32078</v>
      </c>
      <c r="Q5794" s="21"/>
      <c r="R5794" s="21" t="str">
        <f>LEFT('2012-2022'!$P5794,4)</f>
        <v>2020</v>
      </c>
      <c r="S5794" s="21" t="s">
        <v>70</v>
      </c>
      <c r="T5794" s="21"/>
      <c r="U5794" s="21"/>
      <c r="V5794" s="21"/>
      <c r="W5794" s="27"/>
      <c r="X5794" s="27"/>
      <c r="Y5794" s="28"/>
    </row>
    <row r="5795" ht="15.75" customHeight="1">
      <c r="A5795" s="21">
        <v>3.485671E7</v>
      </c>
      <c r="B5795" s="21" t="s">
        <v>32276</v>
      </c>
      <c r="C5795" s="21" t="s">
        <v>32277</v>
      </c>
      <c r="D5795" s="21" t="s">
        <v>32278</v>
      </c>
      <c r="E5795" s="21" t="s">
        <v>32279</v>
      </c>
      <c r="F5795" s="21" t="s">
        <v>313</v>
      </c>
      <c r="G5795" s="21">
        <v>2020.0</v>
      </c>
      <c r="H5795" s="26">
        <v>44533.0</v>
      </c>
      <c r="I5795" s="21"/>
      <c r="J5795" s="21"/>
      <c r="K5795" s="21" t="s">
        <v>32280</v>
      </c>
      <c r="L5795" s="21" t="str">
        <f>IF(ISNUMBER(VLOOKUP(A5795,EXCL,1,FALSE)),"Excluido",IF(ISNUMBER(VLOOKUP(A5795,POST,1,FALSE)),"PostAlerta",IF(ISNUMBER(VLOOKUP(A5795,PRE,1,FALSE)),"PreAlerta","")))</f>
        <v>PostAlerta</v>
      </c>
      <c r="M5795" s="21" t="str">
        <f>IF(ISNUMBER(A5795),(IF(ISNUMBER(VLOOKUP(A5795,KEYWORDS,1,FALSE)),"C/PalabrasClaves","S/PalabrasClaves")),"")</f>
        <v>S/PalabrasClaves</v>
      </c>
      <c r="N5795" s="21" t="str">
        <f t="shared" si="19"/>
        <v/>
      </c>
      <c r="O5795" s="21"/>
      <c r="P5795" s="21" t="s">
        <v>32281</v>
      </c>
      <c r="Q5795" s="21"/>
      <c r="R5795" s="21" t="str">
        <f>LEFT('2012-2022'!$P5795,4)</f>
        <v>2020</v>
      </c>
      <c r="S5795" s="21" t="s">
        <v>74</v>
      </c>
      <c r="T5795" s="21"/>
      <c r="U5795" s="21"/>
      <c r="V5795" s="21"/>
      <c r="W5795" s="27"/>
      <c r="X5795" s="27"/>
      <c r="Y5795" s="12"/>
    </row>
    <row r="5796" ht="15.75" customHeight="1">
      <c r="A5796" s="21">
        <v>3.4856721E7</v>
      </c>
      <c r="B5796" s="21" t="s">
        <v>32282</v>
      </c>
      <c r="C5796" s="21" t="s">
        <v>32283</v>
      </c>
      <c r="D5796" s="21" t="s">
        <v>32284</v>
      </c>
      <c r="E5796" s="21" t="s">
        <v>32285</v>
      </c>
      <c r="F5796" s="21" t="s">
        <v>313</v>
      </c>
      <c r="G5796" s="21">
        <v>2020.0</v>
      </c>
      <c r="H5796" s="26">
        <v>44533.0</v>
      </c>
      <c r="I5796" s="21"/>
      <c r="J5796" s="21"/>
      <c r="K5796" s="21" t="s">
        <v>32286</v>
      </c>
      <c r="L5796" s="21" t="str">
        <f>IF(ISNUMBER(VLOOKUP(A5796,EXCL,1,FALSE)),"Excluido",IF(ISNUMBER(VLOOKUP(A5796,POST,1,FALSE)),"PostAlerta",IF(ISNUMBER(VLOOKUP(A5796,PRE,1,FALSE)),"PreAlerta","")))</f>
        <v>PostAlerta</v>
      </c>
      <c r="M5796" s="21" t="str">
        <f>IF(ISNUMBER(A5796),(IF(ISNUMBER(VLOOKUP(A5796,KEYWORDS,1,FALSE)),"C/PalabrasClaves","S/PalabrasClaves")),"")</f>
        <v>S/PalabrasClaves</v>
      </c>
      <c r="N5796" s="21" t="str">
        <f t="shared" si="19"/>
        <v/>
      </c>
      <c r="O5796" s="21"/>
      <c r="P5796" s="21" t="s">
        <v>32281</v>
      </c>
      <c r="Q5796" s="21"/>
      <c r="R5796" s="21" t="str">
        <f>LEFT('2012-2022'!$P5796,4)</f>
        <v>2020</v>
      </c>
      <c r="S5796" s="21" t="s">
        <v>74</v>
      </c>
      <c r="T5796" s="21"/>
      <c r="U5796" s="21"/>
      <c r="V5796" s="21"/>
      <c r="W5796" s="27"/>
      <c r="X5796" s="27"/>
      <c r="Y5796" s="28"/>
    </row>
    <row r="5797" ht="15.75" customHeight="1">
      <c r="A5797" s="21">
        <v>3.3022249E7</v>
      </c>
      <c r="B5797" s="21" t="s">
        <v>2793</v>
      </c>
      <c r="C5797" s="21" t="s">
        <v>32287</v>
      </c>
      <c r="D5797" s="21" t="s">
        <v>32288</v>
      </c>
      <c r="E5797" s="21" t="s">
        <v>32289</v>
      </c>
      <c r="F5797" s="21" t="s">
        <v>6252</v>
      </c>
      <c r="G5797" s="21">
        <v>2020.0</v>
      </c>
      <c r="H5797" s="26">
        <v>44110.0</v>
      </c>
      <c r="I5797" s="21"/>
      <c r="J5797" s="21"/>
      <c r="K5797" s="21" t="s">
        <v>32290</v>
      </c>
      <c r="L5797" s="21" t="str">
        <f>IF(ISNUMBER(VLOOKUP(A5797,EXCL,1,FALSE)),"Excluido",IF(ISNUMBER(VLOOKUP(A5797,POST,1,FALSE)),"PostAlerta",IF(ISNUMBER(VLOOKUP(A5797,PRE,1,FALSE)),"PreAlerta","")))</f>
        <v>PostAlerta</v>
      </c>
      <c r="M5797" s="21" t="str">
        <f>IF(ISNUMBER(A5797),(IF(ISNUMBER(VLOOKUP(A5797,KEYWORDS,1,FALSE)),"C/PalabrasClaves","S/PalabrasClaves")),"")</f>
        <v>S/PalabrasClaves</v>
      </c>
      <c r="N5797" s="21" t="str">
        <f t="shared" si="19"/>
        <v/>
      </c>
      <c r="O5797" s="21"/>
      <c r="P5797" s="21" t="s">
        <v>32291</v>
      </c>
      <c r="Q5797" s="21"/>
      <c r="R5797" s="21" t="str">
        <f>LEFT('2012-2022'!$P5797,4)</f>
        <v>2020</v>
      </c>
      <c r="S5797" s="21" t="s">
        <v>70</v>
      </c>
      <c r="T5797" s="21"/>
      <c r="U5797" s="21"/>
      <c r="V5797" s="21"/>
      <c r="W5797" s="27"/>
      <c r="X5797" s="27"/>
      <c r="Y5797" s="12"/>
    </row>
    <row r="5798" ht="15.75" customHeight="1">
      <c r="A5798" s="21">
        <v>3.3023645E7</v>
      </c>
      <c r="B5798" s="21" t="s">
        <v>32292</v>
      </c>
      <c r="C5798" s="21" t="s">
        <v>32293</v>
      </c>
      <c r="D5798" s="21" t="s">
        <v>32294</v>
      </c>
      <c r="E5798" s="21" t="s">
        <v>32295</v>
      </c>
      <c r="F5798" s="21" t="s">
        <v>810</v>
      </c>
      <c r="G5798" s="21">
        <v>2020.0</v>
      </c>
      <c r="H5798" s="26">
        <v>44111.0</v>
      </c>
      <c r="I5798" s="21" t="s">
        <v>32296</v>
      </c>
      <c r="J5798" s="21"/>
      <c r="K5798" s="21" t="s">
        <v>32297</v>
      </c>
      <c r="L5798" s="21" t="str">
        <f>IF(ISNUMBER(VLOOKUP(A5798,EXCL,1,FALSE)),"Excluido",IF(ISNUMBER(VLOOKUP(A5798,POST,1,FALSE)),"PostAlerta",IF(ISNUMBER(VLOOKUP(A5798,PRE,1,FALSE)),"PreAlerta","")))</f>
        <v>PostAlerta</v>
      </c>
      <c r="M5798" s="21" t="str">
        <f>IF(ISNUMBER(A5798),(IF(ISNUMBER(VLOOKUP(A5798,KEYWORDS,1,FALSE)),"C/PalabrasClaves","S/PalabrasClaves")),"")</f>
        <v>S/PalabrasClaves</v>
      </c>
      <c r="N5798" s="21" t="str">
        <f t="shared" si="19"/>
        <v/>
      </c>
      <c r="O5798" s="21"/>
      <c r="P5798" s="21" t="s">
        <v>32298</v>
      </c>
      <c r="Q5798" s="21"/>
      <c r="R5798" s="21" t="str">
        <f>LEFT('2012-2022'!$P5798,4)</f>
        <v>2020</v>
      </c>
      <c r="S5798" s="21" t="s">
        <v>70</v>
      </c>
      <c r="T5798" s="21"/>
      <c r="U5798" s="21"/>
      <c r="V5798" s="21"/>
      <c r="W5798" s="27"/>
      <c r="X5798" s="27"/>
      <c r="Y5798" s="28"/>
    </row>
    <row r="5799" ht="15.75" customHeight="1">
      <c r="A5799" s="21">
        <v>3.3024036E7</v>
      </c>
      <c r="B5799" s="21" t="s">
        <v>32299</v>
      </c>
      <c r="C5799" s="21" t="s">
        <v>32300</v>
      </c>
      <c r="D5799" s="21" t="s">
        <v>32301</v>
      </c>
      <c r="E5799" s="21" t="s">
        <v>31408</v>
      </c>
      <c r="F5799" s="21" t="s">
        <v>7946</v>
      </c>
      <c r="G5799" s="21">
        <v>2020.0</v>
      </c>
      <c r="H5799" s="26">
        <v>44111.0</v>
      </c>
      <c r="I5799" s="21" t="s">
        <v>32302</v>
      </c>
      <c r="J5799" s="21"/>
      <c r="K5799" s="21" t="s">
        <v>32303</v>
      </c>
      <c r="L5799" s="21" t="str">
        <f>IF(ISNUMBER(VLOOKUP(A5799,EXCL,1,FALSE)),"Excluido",IF(ISNUMBER(VLOOKUP(A5799,POST,1,FALSE)),"PostAlerta",IF(ISNUMBER(VLOOKUP(A5799,PRE,1,FALSE)),"PreAlerta","")))</f>
        <v>PostAlerta</v>
      </c>
      <c r="M5799" s="21" t="str">
        <f>IF(ISNUMBER(A5799),(IF(ISNUMBER(VLOOKUP(A5799,KEYWORDS,1,FALSE)),"C/PalabrasClaves","S/PalabrasClaves")),"")</f>
        <v>S/PalabrasClaves</v>
      </c>
      <c r="N5799" s="21" t="str">
        <f t="shared" si="19"/>
        <v/>
      </c>
      <c r="O5799" s="21"/>
      <c r="P5799" s="21" t="s">
        <v>32298</v>
      </c>
      <c r="Q5799" s="21"/>
      <c r="R5799" s="21" t="str">
        <f>LEFT('2012-2022'!$P5799,4)</f>
        <v>2020</v>
      </c>
      <c r="S5799" s="21" t="s">
        <v>70</v>
      </c>
      <c r="T5799" s="21"/>
      <c r="U5799" s="21"/>
      <c r="V5799" s="21"/>
      <c r="W5799" s="27"/>
      <c r="X5799" s="27"/>
      <c r="Y5799" s="12"/>
    </row>
    <row r="5800" ht="15.75" customHeight="1">
      <c r="A5800" s="21">
        <v>3.3032588E7</v>
      </c>
      <c r="B5800" s="21" t="s">
        <v>32304</v>
      </c>
      <c r="C5800" s="21" t="s">
        <v>32305</v>
      </c>
      <c r="D5800" s="21" t="s">
        <v>32306</v>
      </c>
      <c r="E5800" s="21" t="s">
        <v>32307</v>
      </c>
      <c r="F5800" s="21" t="s">
        <v>818</v>
      </c>
      <c r="G5800" s="21">
        <v>2020.0</v>
      </c>
      <c r="H5800" s="26">
        <v>44113.0</v>
      </c>
      <c r="I5800" s="21" t="s">
        <v>32308</v>
      </c>
      <c r="J5800" s="21"/>
      <c r="K5800" s="21" t="s">
        <v>32309</v>
      </c>
      <c r="L5800" s="21" t="str">
        <f>IF(ISNUMBER(VLOOKUP(A5800,EXCL,1,FALSE)),"Excluido",IF(ISNUMBER(VLOOKUP(A5800,POST,1,FALSE)),"PostAlerta",IF(ISNUMBER(VLOOKUP(A5800,PRE,1,FALSE)),"PreAlerta","")))</f>
        <v>PostAlerta</v>
      </c>
      <c r="M5800" s="21" t="str">
        <f>IF(ISNUMBER(A5800),(IF(ISNUMBER(VLOOKUP(A5800,KEYWORDS,1,FALSE)),"C/PalabrasClaves","S/PalabrasClaves")),"")</f>
        <v>S/PalabrasClaves</v>
      </c>
      <c r="N5800" s="21" t="str">
        <f t="shared" si="19"/>
        <v/>
      </c>
      <c r="O5800" s="21"/>
      <c r="P5800" s="21" t="s">
        <v>32310</v>
      </c>
      <c r="Q5800" s="21"/>
      <c r="R5800" s="21" t="str">
        <f>LEFT('2012-2022'!$P5800,4)</f>
        <v>2020</v>
      </c>
      <c r="S5800" s="21" t="s">
        <v>70</v>
      </c>
      <c r="T5800" s="21"/>
      <c r="U5800" s="21"/>
      <c r="V5800" s="21"/>
      <c r="W5800" s="27"/>
      <c r="X5800" s="27"/>
      <c r="Y5800" s="28"/>
    </row>
    <row r="5801" ht="15.75" customHeight="1">
      <c r="A5801" s="21">
        <v>3.3032591E7</v>
      </c>
      <c r="B5801" s="21" t="s">
        <v>32311</v>
      </c>
      <c r="C5801" s="21" t="s">
        <v>32312</v>
      </c>
      <c r="D5801" s="21" t="s">
        <v>32313</v>
      </c>
      <c r="E5801" s="21" t="s">
        <v>32314</v>
      </c>
      <c r="F5801" s="21" t="s">
        <v>818</v>
      </c>
      <c r="G5801" s="21">
        <v>2020.0</v>
      </c>
      <c r="H5801" s="26">
        <v>44113.0</v>
      </c>
      <c r="I5801" s="21" t="s">
        <v>32315</v>
      </c>
      <c r="J5801" s="21"/>
      <c r="K5801" s="21" t="s">
        <v>32316</v>
      </c>
      <c r="L5801" s="21" t="str">
        <f>IF(ISNUMBER(VLOOKUP(A5801,EXCL,1,FALSE)),"Excluido",IF(ISNUMBER(VLOOKUP(A5801,POST,1,FALSE)),"PostAlerta",IF(ISNUMBER(VLOOKUP(A5801,PRE,1,FALSE)),"PreAlerta","")))</f>
        <v>PostAlerta</v>
      </c>
      <c r="M5801" s="21" t="str">
        <f>IF(ISNUMBER(A5801),(IF(ISNUMBER(VLOOKUP(A5801,KEYWORDS,1,FALSE)),"C/PalabrasClaves","S/PalabrasClaves")),"")</f>
        <v>S/PalabrasClaves</v>
      </c>
      <c r="N5801" s="21" t="str">
        <f t="shared" si="19"/>
        <v/>
      </c>
      <c r="O5801" s="21"/>
      <c r="P5801" s="21" t="s">
        <v>32310</v>
      </c>
      <c r="Q5801" s="21"/>
      <c r="R5801" s="21" t="str">
        <f>LEFT('2012-2022'!$P5801,4)</f>
        <v>2020</v>
      </c>
      <c r="S5801" s="21" t="s">
        <v>70</v>
      </c>
      <c r="T5801" s="21"/>
      <c r="U5801" s="21"/>
      <c r="V5801" s="21"/>
      <c r="W5801" s="27"/>
      <c r="X5801" s="27"/>
      <c r="Y5801" s="12"/>
    </row>
    <row r="5802" ht="15.75" customHeight="1">
      <c r="A5802" s="21">
        <v>3.3033285E7</v>
      </c>
      <c r="B5802" s="21" t="s">
        <v>32317</v>
      </c>
      <c r="C5802" s="21" t="s">
        <v>32318</v>
      </c>
      <c r="D5802" s="21" t="s">
        <v>32319</v>
      </c>
      <c r="E5802" s="21" t="s">
        <v>32320</v>
      </c>
      <c r="F5802" s="21" t="s">
        <v>5609</v>
      </c>
      <c r="G5802" s="21">
        <v>2020.0</v>
      </c>
      <c r="H5802" s="26">
        <v>44113.0</v>
      </c>
      <c r="I5802" s="21" t="s">
        <v>32321</v>
      </c>
      <c r="J5802" s="21"/>
      <c r="K5802" s="21" t="s">
        <v>32322</v>
      </c>
      <c r="L5802" s="21" t="str">
        <f>IF(ISNUMBER(VLOOKUP(A5802,EXCL,1,FALSE)),"Excluido",IF(ISNUMBER(VLOOKUP(A5802,POST,1,FALSE)),"PostAlerta",IF(ISNUMBER(VLOOKUP(A5802,PRE,1,FALSE)),"PreAlerta","")))</f>
        <v>PostAlerta</v>
      </c>
      <c r="M5802" s="21" t="str">
        <f>IF(ISNUMBER(A5802),(IF(ISNUMBER(VLOOKUP(A5802,KEYWORDS,1,FALSE)),"C/PalabrasClaves","S/PalabrasClaves")),"")</f>
        <v>S/PalabrasClaves</v>
      </c>
      <c r="N5802" s="21" t="str">
        <f t="shared" si="19"/>
        <v/>
      </c>
      <c r="O5802" s="21"/>
      <c r="P5802" s="21" t="s">
        <v>32310</v>
      </c>
      <c r="Q5802" s="21"/>
      <c r="R5802" s="21" t="str">
        <f>LEFT('2012-2022'!$P5802,4)</f>
        <v>2020</v>
      </c>
      <c r="S5802" s="21" t="s">
        <v>70</v>
      </c>
      <c r="T5802" s="21"/>
      <c r="U5802" s="21"/>
      <c r="V5802" s="21"/>
      <c r="W5802" s="27"/>
      <c r="X5802" s="27"/>
      <c r="Y5802" s="28"/>
    </row>
    <row r="5803" ht="15.75" customHeight="1">
      <c r="A5803" s="21">
        <v>3.3033309E7</v>
      </c>
      <c r="B5803" s="21" t="s">
        <v>32323</v>
      </c>
      <c r="C5803" s="21" t="s">
        <v>32324</v>
      </c>
      <c r="D5803" s="21" t="s">
        <v>32325</v>
      </c>
      <c r="E5803" s="21" t="s">
        <v>32326</v>
      </c>
      <c r="F5803" s="21" t="s">
        <v>5609</v>
      </c>
      <c r="G5803" s="21">
        <v>2020.0</v>
      </c>
      <c r="H5803" s="26">
        <v>44113.0</v>
      </c>
      <c r="I5803" s="21" t="s">
        <v>32327</v>
      </c>
      <c r="J5803" s="21"/>
      <c r="K5803" s="21" t="s">
        <v>32328</v>
      </c>
      <c r="L5803" s="21" t="str">
        <f>IF(ISNUMBER(VLOOKUP(A5803,EXCL,1,FALSE)),"Excluido",IF(ISNUMBER(VLOOKUP(A5803,POST,1,FALSE)),"PostAlerta",IF(ISNUMBER(VLOOKUP(A5803,PRE,1,FALSE)),"PreAlerta","")))</f>
        <v>PostAlerta</v>
      </c>
      <c r="M5803" s="21" t="str">
        <f>IF(ISNUMBER(A5803),(IF(ISNUMBER(VLOOKUP(A5803,KEYWORDS,1,FALSE)),"C/PalabrasClaves","S/PalabrasClaves")),"")</f>
        <v>S/PalabrasClaves</v>
      </c>
      <c r="N5803" s="21" t="str">
        <f t="shared" si="19"/>
        <v/>
      </c>
      <c r="O5803" s="21"/>
      <c r="P5803" s="21" t="s">
        <v>32310</v>
      </c>
      <c r="Q5803" s="21"/>
      <c r="R5803" s="21" t="str">
        <f>LEFT('2012-2022'!$P5803,4)</f>
        <v>2020</v>
      </c>
      <c r="S5803" s="21" t="s">
        <v>70</v>
      </c>
      <c r="T5803" s="21"/>
      <c r="U5803" s="21"/>
      <c r="V5803" s="21"/>
      <c r="W5803" s="27"/>
      <c r="X5803" s="27"/>
      <c r="Y5803" s="12"/>
    </row>
    <row r="5804" ht="15.75" customHeight="1">
      <c r="A5804" s="21">
        <v>3.3048997E7</v>
      </c>
      <c r="B5804" s="21" t="s">
        <v>32329</v>
      </c>
      <c r="C5804" s="21" t="s">
        <v>32330</v>
      </c>
      <c r="D5804" s="21" t="s">
        <v>32331</v>
      </c>
      <c r="E5804" s="21" t="s">
        <v>32332</v>
      </c>
      <c r="F5804" s="21" t="s">
        <v>1789</v>
      </c>
      <c r="G5804" s="21">
        <v>2020.0</v>
      </c>
      <c r="H5804" s="26">
        <v>44117.0</v>
      </c>
      <c r="I5804" s="21" t="s">
        <v>32333</v>
      </c>
      <c r="J5804" s="21"/>
      <c r="K5804" s="21" t="s">
        <v>32334</v>
      </c>
      <c r="L5804" s="21" t="str">
        <f>IF(ISNUMBER(VLOOKUP(A5804,EXCL,1,FALSE)),"Excluido",IF(ISNUMBER(VLOOKUP(A5804,POST,1,FALSE)),"PostAlerta",IF(ISNUMBER(VLOOKUP(A5804,PRE,1,FALSE)),"PreAlerta","")))</f>
        <v>PostAlerta</v>
      </c>
      <c r="M5804" s="21" t="str">
        <f>IF(ISNUMBER(A5804),(IF(ISNUMBER(VLOOKUP(A5804,KEYWORDS,1,FALSE)),"C/PalabrasClaves","S/PalabrasClaves")),"")</f>
        <v>S/PalabrasClaves</v>
      </c>
      <c r="N5804" s="21" t="str">
        <f t="shared" si="19"/>
        <v/>
      </c>
      <c r="O5804" s="21"/>
      <c r="P5804" s="21" t="s">
        <v>32335</v>
      </c>
      <c r="Q5804" s="21"/>
      <c r="R5804" s="21" t="str">
        <f>LEFT('2012-2022'!$P5804,4)</f>
        <v>2020</v>
      </c>
      <c r="S5804" s="21" t="s">
        <v>70</v>
      </c>
      <c r="T5804" s="21"/>
      <c r="U5804" s="21"/>
      <c r="V5804" s="21"/>
      <c r="W5804" s="27"/>
      <c r="X5804" s="27"/>
      <c r="Y5804" s="28"/>
    </row>
    <row r="5805" ht="15.75" customHeight="1">
      <c r="A5805" s="21">
        <v>3.3057334E7</v>
      </c>
      <c r="B5805" s="21" t="s">
        <v>32336</v>
      </c>
      <c r="C5805" s="21" t="s">
        <v>32337</v>
      </c>
      <c r="D5805" s="21" t="s">
        <v>32338</v>
      </c>
      <c r="E5805" s="21" t="s">
        <v>14564</v>
      </c>
      <c r="F5805" s="21" t="s">
        <v>2810</v>
      </c>
      <c r="G5805" s="21">
        <v>2020.0</v>
      </c>
      <c r="H5805" s="26">
        <v>44119.0</v>
      </c>
      <c r="I5805" s="21" t="s">
        <v>32339</v>
      </c>
      <c r="J5805" s="21"/>
      <c r="K5805" s="21" t="s">
        <v>32340</v>
      </c>
      <c r="L5805" s="21" t="str">
        <f>IF(ISNUMBER(VLOOKUP(A5805,EXCL,1,FALSE)),"Excluido",IF(ISNUMBER(VLOOKUP(A5805,POST,1,FALSE)),"PostAlerta",IF(ISNUMBER(VLOOKUP(A5805,PRE,1,FALSE)),"PreAlerta","")))</f>
        <v>PostAlerta</v>
      </c>
      <c r="M5805" s="21" t="str">
        <f>IF(ISNUMBER(A5805),(IF(ISNUMBER(VLOOKUP(A5805,KEYWORDS,1,FALSE)),"C/PalabrasClaves","S/PalabrasClaves")),"")</f>
        <v>S/PalabrasClaves</v>
      </c>
      <c r="N5805" s="21" t="str">
        <f t="shared" si="19"/>
        <v/>
      </c>
      <c r="O5805" s="21"/>
      <c r="P5805" s="21" t="s">
        <v>32341</v>
      </c>
      <c r="Q5805" s="21"/>
      <c r="R5805" s="21" t="str">
        <f>LEFT('2012-2022'!$P5805,4)</f>
        <v>2020</v>
      </c>
      <c r="S5805" s="21" t="s">
        <v>70</v>
      </c>
      <c r="T5805" s="21"/>
      <c r="U5805" s="21"/>
      <c r="V5805" s="21"/>
      <c r="W5805" s="27"/>
      <c r="X5805" s="27"/>
      <c r="Y5805" s="12"/>
    </row>
    <row r="5806" ht="15.75" customHeight="1">
      <c r="A5806" s="21">
        <v>3.3059758E7</v>
      </c>
      <c r="B5806" s="21" t="s">
        <v>32342</v>
      </c>
      <c r="C5806" s="21" t="s">
        <v>32343</v>
      </c>
      <c r="D5806" s="21" t="s">
        <v>32344</v>
      </c>
      <c r="E5806" s="21" t="s">
        <v>32345</v>
      </c>
      <c r="F5806" s="21" t="s">
        <v>332</v>
      </c>
      <c r="G5806" s="21">
        <v>2020.0</v>
      </c>
      <c r="H5806" s="26">
        <v>44120.0</v>
      </c>
      <c r="I5806" s="21" t="s">
        <v>32346</v>
      </c>
      <c r="J5806" s="21"/>
      <c r="K5806" s="21" t="s">
        <v>32347</v>
      </c>
      <c r="L5806" s="21" t="str">
        <f>IF(ISNUMBER(VLOOKUP(A5806,EXCL,1,FALSE)),"Excluido",IF(ISNUMBER(VLOOKUP(A5806,POST,1,FALSE)),"PostAlerta",IF(ISNUMBER(VLOOKUP(A5806,PRE,1,FALSE)),"PreAlerta","")))</f>
        <v>PostAlerta</v>
      </c>
      <c r="M5806" s="21" t="str">
        <f>IF(ISNUMBER(A5806),(IF(ISNUMBER(VLOOKUP(A5806,KEYWORDS,1,FALSE)),"C/PalabrasClaves","S/PalabrasClaves")),"")</f>
        <v>S/PalabrasClaves</v>
      </c>
      <c r="N5806" s="21" t="str">
        <f t="shared" si="19"/>
        <v/>
      </c>
      <c r="O5806" s="21"/>
      <c r="P5806" s="21" t="s">
        <v>32341</v>
      </c>
      <c r="Q5806" s="21"/>
      <c r="R5806" s="21" t="str">
        <f>LEFT('2012-2022'!$P5806,4)</f>
        <v>2020</v>
      </c>
      <c r="S5806" s="21" t="s">
        <v>70</v>
      </c>
      <c r="T5806" s="21"/>
      <c r="U5806" s="21"/>
      <c r="V5806" s="21"/>
      <c r="W5806" s="27"/>
      <c r="X5806" s="27"/>
      <c r="Y5806" s="28"/>
    </row>
    <row r="5807" ht="15.75" customHeight="1">
      <c r="A5807" s="21">
        <v>3.3195629E7</v>
      </c>
      <c r="B5807" s="21" t="s">
        <v>32348</v>
      </c>
      <c r="C5807" s="21" t="s">
        <v>32349</v>
      </c>
      <c r="D5807" s="21" t="s">
        <v>32350</v>
      </c>
      <c r="E5807" s="21" t="s">
        <v>32351</v>
      </c>
      <c r="F5807" s="21" t="s">
        <v>18629</v>
      </c>
      <c r="G5807" s="21">
        <v>2020.0</v>
      </c>
      <c r="H5807" s="26">
        <v>44151.0</v>
      </c>
      <c r="I5807" s="21" t="s">
        <v>32352</v>
      </c>
      <c r="J5807" s="21"/>
      <c r="K5807" s="21" t="s">
        <v>32353</v>
      </c>
      <c r="L5807" s="21" t="str">
        <f>IF(ISNUMBER(VLOOKUP(A5807,EXCL,1,FALSE)),"Excluido",IF(ISNUMBER(VLOOKUP(A5807,POST,1,FALSE)),"PostAlerta",IF(ISNUMBER(VLOOKUP(A5807,PRE,1,FALSE)),"PreAlerta","")))</f>
        <v>PostAlerta</v>
      </c>
      <c r="M5807" s="21" t="str">
        <f>IF(ISNUMBER(A5807),(IF(ISNUMBER(VLOOKUP(A5807,KEYWORDS,1,FALSE)),"C/PalabrasClaves","S/PalabrasClaves")),"")</f>
        <v>S/PalabrasClaves</v>
      </c>
      <c r="N5807" s="21" t="str">
        <f t="shared" si="19"/>
        <v/>
      </c>
      <c r="O5807" s="21"/>
      <c r="P5807" s="21" t="s">
        <v>32341</v>
      </c>
      <c r="Q5807" s="21"/>
      <c r="R5807" s="21" t="str">
        <f>LEFT('2012-2022'!$P5807,4)</f>
        <v>2020</v>
      </c>
      <c r="S5807" s="21" t="s">
        <v>70</v>
      </c>
      <c r="T5807" s="21"/>
      <c r="U5807" s="21"/>
      <c r="V5807" s="21"/>
      <c r="W5807" s="27"/>
      <c r="X5807" s="27"/>
      <c r="Y5807" s="12"/>
    </row>
    <row r="5808" ht="15.75" customHeight="1">
      <c r="A5808" s="21">
        <v>3.3067437E7</v>
      </c>
      <c r="B5808" s="21" t="s">
        <v>32354</v>
      </c>
      <c r="C5808" s="21" t="s">
        <v>32355</v>
      </c>
      <c r="D5808" s="21" t="s">
        <v>32356</v>
      </c>
      <c r="E5808" s="21" t="s">
        <v>32357</v>
      </c>
      <c r="F5808" s="21" t="s">
        <v>7626</v>
      </c>
      <c r="G5808" s="21">
        <v>2020.0</v>
      </c>
      <c r="H5808" s="26">
        <v>44121.0</v>
      </c>
      <c r="I5808" s="21" t="s">
        <v>32358</v>
      </c>
      <c r="J5808" s="21"/>
      <c r="K5808" s="21" t="s">
        <v>32359</v>
      </c>
      <c r="L5808" s="21" t="str">
        <f>IF(ISNUMBER(VLOOKUP(A5808,EXCL,1,FALSE)),"Excluido",IF(ISNUMBER(VLOOKUP(A5808,POST,1,FALSE)),"PostAlerta",IF(ISNUMBER(VLOOKUP(A5808,PRE,1,FALSE)),"PreAlerta","")))</f>
        <v>PostAlerta</v>
      </c>
      <c r="M5808" s="21" t="str">
        <f>IF(ISNUMBER(A5808),(IF(ISNUMBER(VLOOKUP(A5808,KEYWORDS,1,FALSE)),"C/PalabrasClaves","S/PalabrasClaves")),"")</f>
        <v>S/PalabrasClaves</v>
      </c>
      <c r="N5808" s="21" t="str">
        <f t="shared" si="19"/>
        <v/>
      </c>
      <c r="O5808" s="21"/>
      <c r="P5808" s="21" t="s">
        <v>32360</v>
      </c>
      <c r="Q5808" s="21"/>
      <c r="R5808" s="21" t="str">
        <f>LEFT('2012-2022'!$P5808,4)</f>
        <v>2020</v>
      </c>
      <c r="S5808" s="21" t="s">
        <v>70</v>
      </c>
      <c r="T5808" s="21"/>
      <c r="U5808" s="21"/>
      <c r="V5808" s="21"/>
      <c r="W5808" s="27"/>
      <c r="X5808" s="27"/>
      <c r="Y5808" s="28"/>
    </row>
    <row r="5809" ht="15.75" customHeight="1">
      <c r="A5809" s="21">
        <v>3.3081422E7</v>
      </c>
      <c r="B5809" s="21" t="s">
        <v>32361</v>
      </c>
      <c r="C5809" s="21" t="s">
        <v>32362</v>
      </c>
      <c r="D5809" s="21" t="s">
        <v>32363</v>
      </c>
      <c r="E5809" s="21" t="s">
        <v>31740</v>
      </c>
      <c r="F5809" s="21" t="s">
        <v>16411</v>
      </c>
      <c r="G5809" s="21">
        <v>2020.0</v>
      </c>
      <c r="H5809" s="26">
        <v>44125.0</v>
      </c>
      <c r="I5809" s="21" t="s">
        <v>32364</v>
      </c>
      <c r="J5809" s="21"/>
      <c r="K5809" s="21" t="s">
        <v>32365</v>
      </c>
      <c r="L5809" s="21" t="str">
        <f>IF(ISNUMBER(VLOOKUP(A5809,EXCL,1,FALSE)),"Excluido",IF(ISNUMBER(VLOOKUP(A5809,POST,1,FALSE)),"PostAlerta",IF(ISNUMBER(VLOOKUP(A5809,PRE,1,FALSE)),"PreAlerta","")))</f>
        <v>PostAlerta</v>
      </c>
      <c r="M5809" s="21" t="str">
        <f>IF(ISNUMBER(A5809),(IF(ISNUMBER(VLOOKUP(A5809,KEYWORDS,1,FALSE)),"C/PalabrasClaves","S/PalabrasClaves")),"")</f>
        <v>S/PalabrasClaves</v>
      </c>
      <c r="N5809" s="21" t="str">
        <f t="shared" si="19"/>
        <v/>
      </c>
      <c r="O5809" s="21"/>
      <c r="P5809" s="21" t="s">
        <v>32360</v>
      </c>
      <c r="Q5809" s="21"/>
      <c r="R5809" s="21" t="str">
        <f>LEFT('2012-2022'!$P5809,4)</f>
        <v>2020</v>
      </c>
      <c r="S5809" s="21" t="s">
        <v>70</v>
      </c>
      <c r="T5809" s="21"/>
      <c r="U5809" s="21"/>
      <c r="V5809" s="21"/>
      <c r="W5809" s="27"/>
      <c r="X5809" s="27"/>
      <c r="Y5809" s="12"/>
    </row>
    <row r="5810" ht="15.75" customHeight="1">
      <c r="A5810" s="21">
        <v>3.3185065E7</v>
      </c>
      <c r="B5810" s="21" t="s">
        <v>32366</v>
      </c>
      <c r="C5810" s="21" t="s">
        <v>32367</v>
      </c>
      <c r="D5810" s="21" t="s">
        <v>32368</v>
      </c>
      <c r="E5810" s="21" t="s">
        <v>32369</v>
      </c>
      <c r="F5810" s="21" t="s">
        <v>9341</v>
      </c>
      <c r="G5810" s="21">
        <v>2020.0</v>
      </c>
      <c r="H5810" s="26">
        <v>44148.0</v>
      </c>
      <c r="I5810" s="21"/>
      <c r="J5810" s="21"/>
      <c r="K5810" s="21" t="s">
        <v>32370</v>
      </c>
      <c r="L5810" s="21" t="str">
        <f>IF(ISNUMBER(VLOOKUP(A5810,EXCL,1,FALSE)),"Excluido",IF(ISNUMBER(VLOOKUP(A5810,POST,1,FALSE)),"PostAlerta",IF(ISNUMBER(VLOOKUP(A5810,PRE,1,FALSE)),"PreAlerta","")))</f>
        <v>PostAlerta</v>
      </c>
      <c r="M5810" s="21" t="str">
        <f>IF(ISNUMBER(A5810),(IF(ISNUMBER(VLOOKUP(A5810,KEYWORDS,1,FALSE)),"C/PalabrasClaves","S/PalabrasClaves")),"")</f>
        <v>S/PalabrasClaves</v>
      </c>
      <c r="N5810" s="21" t="str">
        <f t="shared" si="19"/>
        <v/>
      </c>
      <c r="O5810" s="21"/>
      <c r="P5810" s="21" t="s">
        <v>32360</v>
      </c>
      <c r="Q5810" s="21"/>
      <c r="R5810" s="21" t="str">
        <f>LEFT('2012-2022'!$P5810,4)</f>
        <v>2020</v>
      </c>
      <c r="S5810" s="21" t="s">
        <v>70</v>
      </c>
      <c r="T5810" s="21"/>
      <c r="U5810" s="21"/>
      <c r="V5810" s="21"/>
      <c r="W5810" s="27"/>
      <c r="X5810" s="27"/>
      <c r="Y5810" s="28"/>
    </row>
    <row r="5811" ht="15.75" customHeight="1">
      <c r="A5811" s="21">
        <v>3.306926E7</v>
      </c>
      <c r="B5811" s="21" t="s">
        <v>32371</v>
      </c>
      <c r="C5811" s="21" t="s">
        <v>32372</v>
      </c>
      <c r="D5811" s="21" t="s">
        <v>32373</v>
      </c>
      <c r="E5811" s="21" t="s">
        <v>32374</v>
      </c>
      <c r="F5811" s="21" t="s">
        <v>332</v>
      </c>
      <c r="G5811" s="21">
        <v>2020.0</v>
      </c>
      <c r="H5811" s="26">
        <v>44122.0</v>
      </c>
      <c r="I5811" s="21" t="s">
        <v>32375</v>
      </c>
      <c r="J5811" s="21"/>
      <c r="K5811" s="21" t="s">
        <v>32376</v>
      </c>
      <c r="L5811" s="21" t="str">
        <f>IF(ISNUMBER(VLOOKUP(A5811,EXCL,1,FALSE)),"Excluido",IF(ISNUMBER(VLOOKUP(A5811,POST,1,FALSE)),"PostAlerta",IF(ISNUMBER(VLOOKUP(A5811,PRE,1,FALSE)),"PreAlerta","")))</f>
        <v>PostAlerta</v>
      </c>
      <c r="M5811" s="21" t="str">
        <f>IF(ISNUMBER(A5811),(IF(ISNUMBER(VLOOKUP(A5811,KEYWORDS,1,FALSE)),"C/PalabrasClaves","S/PalabrasClaves")),"")</f>
        <v>S/PalabrasClaves</v>
      </c>
      <c r="N5811" s="21" t="str">
        <f t="shared" si="19"/>
        <v/>
      </c>
      <c r="O5811" s="21"/>
      <c r="P5811" s="21" t="s">
        <v>32377</v>
      </c>
      <c r="Q5811" s="21"/>
      <c r="R5811" s="21" t="str">
        <f>LEFT('2012-2022'!$P5811,4)</f>
        <v>2020</v>
      </c>
      <c r="S5811" s="21" t="s">
        <v>70</v>
      </c>
      <c r="T5811" s="21"/>
      <c r="U5811" s="21"/>
      <c r="V5811" s="21"/>
      <c r="W5811" s="27"/>
      <c r="X5811" s="27"/>
      <c r="Y5811" s="12"/>
    </row>
    <row r="5812" ht="15.75" customHeight="1">
      <c r="A5812" s="21">
        <v>3.3081703E7</v>
      </c>
      <c r="B5812" s="21" t="s">
        <v>32378</v>
      </c>
      <c r="C5812" s="21" t="s">
        <v>32379</v>
      </c>
      <c r="D5812" s="21" t="s">
        <v>32380</v>
      </c>
      <c r="E5812" s="21" t="s">
        <v>3186</v>
      </c>
      <c r="F5812" s="21" t="s">
        <v>605</v>
      </c>
      <c r="G5812" s="21">
        <v>2020.0</v>
      </c>
      <c r="H5812" s="26">
        <v>44125.0</v>
      </c>
      <c r="I5812" s="21" t="s">
        <v>32381</v>
      </c>
      <c r="J5812" s="21"/>
      <c r="K5812" s="21" t="s">
        <v>32382</v>
      </c>
      <c r="L5812" s="21" t="str">
        <f>IF(ISNUMBER(VLOOKUP(A5812,EXCL,1,FALSE)),"Excluido",IF(ISNUMBER(VLOOKUP(A5812,POST,1,FALSE)),"PostAlerta",IF(ISNUMBER(VLOOKUP(A5812,PRE,1,FALSE)),"PreAlerta","")))</f>
        <v>PostAlerta</v>
      </c>
      <c r="M5812" s="21" t="str">
        <f>IF(ISNUMBER(A5812),(IF(ISNUMBER(VLOOKUP(A5812,KEYWORDS,1,FALSE)),"C/PalabrasClaves","S/PalabrasClaves")),"")</f>
        <v>S/PalabrasClaves</v>
      </c>
      <c r="N5812" s="21" t="str">
        <f t="shared" si="19"/>
        <v/>
      </c>
      <c r="O5812" s="21"/>
      <c r="P5812" s="21" t="s">
        <v>32383</v>
      </c>
      <c r="Q5812" s="21"/>
      <c r="R5812" s="21" t="str">
        <f>LEFT('2012-2022'!$P5812,4)</f>
        <v>2020</v>
      </c>
      <c r="S5812" s="21" t="s">
        <v>70</v>
      </c>
      <c r="T5812" s="21"/>
      <c r="U5812" s="21"/>
      <c r="V5812" s="21"/>
      <c r="W5812" s="27"/>
      <c r="X5812" s="27"/>
      <c r="Y5812" s="28"/>
    </row>
    <row r="5813" ht="15.75" customHeight="1">
      <c r="A5813" s="21">
        <v>3.3092135E7</v>
      </c>
      <c r="B5813" s="21" t="s">
        <v>32384</v>
      </c>
      <c r="C5813" s="21" t="s">
        <v>32385</v>
      </c>
      <c r="D5813" s="21" t="s">
        <v>32386</v>
      </c>
      <c r="E5813" s="21" t="s">
        <v>32387</v>
      </c>
      <c r="F5813" s="21" t="s">
        <v>104</v>
      </c>
      <c r="G5813" s="21">
        <v>2020.0</v>
      </c>
      <c r="H5813" s="26">
        <v>44127.0</v>
      </c>
      <c r="I5813" s="21" t="s">
        <v>32388</v>
      </c>
      <c r="J5813" s="21"/>
      <c r="K5813" s="21" t="s">
        <v>32389</v>
      </c>
      <c r="L5813" s="21" t="str">
        <f>IF(ISNUMBER(VLOOKUP(A5813,EXCL,1,FALSE)),"Excluido",IF(ISNUMBER(VLOOKUP(A5813,POST,1,FALSE)),"PostAlerta",IF(ISNUMBER(VLOOKUP(A5813,PRE,1,FALSE)),"PreAlerta","")))</f>
        <v>PostAlerta</v>
      </c>
      <c r="M5813" s="21" t="str">
        <f>IF(ISNUMBER(A5813),(IF(ISNUMBER(VLOOKUP(A5813,KEYWORDS,1,FALSE)),"C/PalabrasClaves","S/PalabrasClaves")),"")</f>
        <v>S/PalabrasClaves</v>
      </c>
      <c r="N5813" s="21" t="str">
        <f t="shared" si="19"/>
        <v/>
      </c>
      <c r="O5813" s="21"/>
      <c r="P5813" s="21" t="s">
        <v>32383</v>
      </c>
      <c r="Q5813" s="21"/>
      <c r="R5813" s="21" t="str">
        <f>LEFT('2012-2022'!$P5813,4)</f>
        <v>2020</v>
      </c>
      <c r="S5813" s="21" t="s">
        <v>70</v>
      </c>
      <c r="T5813" s="21"/>
      <c r="U5813" s="21"/>
      <c r="V5813" s="21"/>
      <c r="W5813" s="27"/>
      <c r="X5813" s="27"/>
      <c r="Y5813" s="12"/>
    </row>
    <row r="5814" ht="15.75" customHeight="1">
      <c r="A5814" s="21">
        <v>3.3111845E7</v>
      </c>
      <c r="B5814" s="21" t="s">
        <v>32390</v>
      </c>
      <c r="C5814" s="21" t="s">
        <v>32391</v>
      </c>
      <c r="D5814" s="21" t="s">
        <v>32392</v>
      </c>
      <c r="E5814" s="21" t="s">
        <v>25524</v>
      </c>
      <c r="F5814" s="21" t="s">
        <v>587</v>
      </c>
      <c r="G5814" s="21">
        <v>2020.0</v>
      </c>
      <c r="H5814" s="26">
        <v>44132.0</v>
      </c>
      <c r="I5814" s="21"/>
      <c r="J5814" s="21"/>
      <c r="K5814" s="21" t="s">
        <v>32393</v>
      </c>
      <c r="L5814" s="21" t="str">
        <f>IF(ISNUMBER(VLOOKUP(A5814,EXCL,1,FALSE)),"Excluido",IF(ISNUMBER(VLOOKUP(A5814,POST,1,FALSE)),"PostAlerta",IF(ISNUMBER(VLOOKUP(A5814,PRE,1,FALSE)),"PreAlerta","")))</f>
        <v>PostAlerta</v>
      </c>
      <c r="M5814" s="21" t="str">
        <f>IF(ISNUMBER(A5814),(IF(ISNUMBER(VLOOKUP(A5814,KEYWORDS,1,FALSE)),"C/PalabrasClaves","S/PalabrasClaves")),"")</f>
        <v>S/PalabrasClaves</v>
      </c>
      <c r="N5814" s="21" t="str">
        <f t="shared" si="19"/>
        <v/>
      </c>
      <c r="O5814" s="21"/>
      <c r="P5814" s="21" t="s">
        <v>32394</v>
      </c>
      <c r="Q5814" s="21"/>
      <c r="R5814" s="21" t="str">
        <f>LEFT('2012-2022'!$P5814,4)</f>
        <v>2020</v>
      </c>
      <c r="S5814" s="21" t="s">
        <v>70</v>
      </c>
      <c r="T5814" s="21"/>
      <c r="U5814" s="21"/>
      <c r="V5814" s="21"/>
      <c r="W5814" s="27"/>
      <c r="X5814" s="27"/>
      <c r="Y5814" s="28"/>
    </row>
    <row r="5815" ht="15.75" customHeight="1">
      <c r="A5815" s="21">
        <v>3.3091016E7</v>
      </c>
      <c r="B5815" s="21" t="s">
        <v>32395</v>
      </c>
      <c r="C5815" s="21" t="s">
        <v>20267</v>
      </c>
      <c r="D5815" s="21" t="s">
        <v>32396</v>
      </c>
      <c r="E5815" s="21" t="s">
        <v>14196</v>
      </c>
      <c r="F5815" s="21" t="s">
        <v>2810</v>
      </c>
      <c r="G5815" s="21">
        <v>2020.0</v>
      </c>
      <c r="H5815" s="26">
        <v>44126.0</v>
      </c>
      <c r="I5815" s="21" t="s">
        <v>32397</v>
      </c>
      <c r="J5815" s="21"/>
      <c r="K5815" s="21" t="s">
        <v>32398</v>
      </c>
      <c r="L5815" s="21" t="str">
        <f>IF(ISNUMBER(VLOOKUP(A5815,EXCL,1,FALSE)),"Excluido",IF(ISNUMBER(VLOOKUP(A5815,POST,1,FALSE)),"PostAlerta",IF(ISNUMBER(VLOOKUP(A5815,PRE,1,FALSE)),"PreAlerta","")))</f>
        <v>Excluido</v>
      </c>
      <c r="M5815" s="21" t="str">
        <f>IF(ISNUMBER(A5815),(IF(ISNUMBER(VLOOKUP(A5815,KEYWORDS,1,FALSE)),"C/PalabrasClaves","S/PalabrasClaves")),"")</f>
        <v>C/PalabrasClaves</v>
      </c>
      <c r="N5815" s="21" t="str">
        <f t="shared" si="19"/>
        <v/>
      </c>
      <c r="O5815" s="21"/>
      <c r="P5815" s="21" t="s">
        <v>32399</v>
      </c>
      <c r="Q5815" s="21"/>
      <c r="R5815" s="21" t="str">
        <f>LEFT('2012-2022'!$P5815,4)</f>
        <v>2020</v>
      </c>
      <c r="S5815" s="21" t="s">
        <v>70</v>
      </c>
      <c r="T5815" s="21"/>
      <c r="U5815" s="21"/>
      <c r="V5815" s="21"/>
      <c r="W5815" s="27"/>
      <c r="X5815" s="27"/>
      <c r="Y5815" s="12"/>
    </row>
    <row r="5816" ht="15.75" customHeight="1">
      <c r="A5816" s="21">
        <v>3.3095791E7</v>
      </c>
      <c r="B5816" s="21" t="s">
        <v>32400</v>
      </c>
      <c r="C5816" s="21" t="s">
        <v>32401</v>
      </c>
      <c r="D5816" s="21" t="s">
        <v>32402</v>
      </c>
      <c r="E5816" s="21" t="s">
        <v>32403</v>
      </c>
      <c r="F5816" s="21" t="s">
        <v>2810</v>
      </c>
      <c r="G5816" s="21">
        <v>2020.0</v>
      </c>
      <c r="H5816" s="26">
        <v>44127.0</v>
      </c>
      <c r="I5816" s="21" t="s">
        <v>32404</v>
      </c>
      <c r="J5816" s="21"/>
      <c r="K5816" s="21" t="s">
        <v>32405</v>
      </c>
      <c r="L5816" s="21" t="str">
        <f>IF(ISNUMBER(VLOOKUP(A5816,EXCL,1,FALSE)),"Excluido",IF(ISNUMBER(VLOOKUP(A5816,POST,1,FALSE)),"PostAlerta",IF(ISNUMBER(VLOOKUP(A5816,PRE,1,FALSE)),"PreAlerta","")))</f>
        <v>PostAlerta</v>
      </c>
      <c r="M5816" s="21" t="str">
        <f>IF(ISNUMBER(A5816),(IF(ISNUMBER(VLOOKUP(A5816,KEYWORDS,1,FALSE)),"C/PalabrasClaves","S/PalabrasClaves")),"")</f>
        <v>S/PalabrasClaves</v>
      </c>
      <c r="N5816" s="21" t="str">
        <f t="shared" si="19"/>
        <v/>
      </c>
      <c r="O5816" s="21"/>
      <c r="P5816" s="21" t="s">
        <v>32406</v>
      </c>
      <c r="Q5816" s="21"/>
      <c r="R5816" s="21" t="str">
        <f>LEFT('2012-2022'!$P5816,4)</f>
        <v>2020</v>
      </c>
      <c r="S5816" s="21" t="s">
        <v>70</v>
      </c>
      <c r="T5816" s="21"/>
      <c r="U5816" s="21"/>
      <c r="V5816" s="21"/>
      <c r="W5816" s="27"/>
      <c r="X5816" s="27"/>
      <c r="Y5816" s="28"/>
    </row>
    <row r="5817" ht="15.75" customHeight="1">
      <c r="A5817" s="21">
        <v>3.3121158E7</v>
      </c>
      <c r="B5817" s="21" t="s">
        <v>32407</v>
      </c>
      <c r="C5817" s="21" t="s">
        <v>32408</v>
      </c>
      <c r="D5817" s="21" t="s">
        <v>32409</v>
      </c>
      <c r="E5817" s="21" t="s">
        <v>2261</v>
      </c>
      <c r="F5817" s="21" t="s">
        <v>15421</v>
      </c>
      <c r="G5817" s="21">
        <v>2020.0</v>
      </c>
      <c r="H5817" s="26">
        <v>44134.0</v>
      </c>
      <c r="I5817" s="21" t="s">
        <v>32410</v>
      </c>
      <c r="J5817" s="21"/>
      <c r="K5817" s="21" t="s">
        <v>32411</v>
      </c>
      <c r="L5817" s="21" t="str">
        <f>IF(ISNUMBER(VLOOKUP(A5817,EXCL,1,FALSE)),"Excluido",IF(ISNUMBER(VLOOKUP(A5817,POST,1,FALSE)),"PostAlerta",IF(ISNUMBER(VLOOKUP(A5817,PRE,1,FALSE)),"PreAlerta","")))</f>
        <v>Excluido</v>
      </c>
      <c r="M5817" s="21" t="str">
        <f>IF(ISNUMBER(A5817),(IF(ISNUMBER(VLOOKUP(A5817,KEYWORDS,1,FALSE)),"C/PalabrasClaves","S/PalabrasClaves")),"")</f>
        <v>C/PalabrasClaves</v>
      </c>
      <c r="N5817" s="21" t="str">
        <f t="shared" si="19"/>
        <v/>
      </c>
      <c r="O5817" s="21"/>
      <c r="P5817" s="21" t="s">
        <v>32412</v>
      </c>
      <c r="Q5817" s="21"/>
      <c r="R5817" s="21" t="str">
        <f>LEFT('2012-2022'!$P5817,4)</f>
        <v>2020</v>
      </c>
      <c r="S5817" s="21" t="s">
        <v>70</v>
      </c>
      <c r="T5817" s="21"/>
      <c r="U5817" s="21"/>
      <c r="V5817" s="21"/>
      <c r="W5817" s="27"/>
      <c r="X5817" s="27"/>
      <c r="Y5817" s="12"/>
    </row>
    <row r="5818" ht="15.75" customHeight="1">
      <c r="A5818" s="21">
        <v>3.3126449E7</v>
      </c>
      <c r="B5818" s="21" t="s">
        <v>32413</v>
      </c>
      <c r="C5818" s="21" t="s">
        <v>32414</v>
      </c>
      <c r="D5818" s="21" t="s">
        <v>32415</v>
      </c>
      <c r="E5818" s="21" t="s">
        <v>18823</v>
      </c>
      <c r="F5818" s="21" t="s">
        <v>27579</v>
      </c>
      <c r="G5818" s="21">
        <v>2020.0</v>
      </c>
      <c r="H5818" s="26">
        <v>44135.0</v>
      </c>
      <c r="I5818" s="21" t="s">
        <v>32416</v>
      </c>
      <c r="J5818" s="21"/>
      <c r="K5818" s="21" t="s">
        <v>32417</v>
      </c>
      <c r="L5818" s="21" t="str">
        <f>IF(ISNUMBER(VLOOKUP(A5818,EXCL,1,FALSE)),"Excluido",IF(ISNUMBER(VLOOKUP(A5818,POST,1,FALSE)),"PostAlerta",IF(ISNUMBER(VLOOKUP(A5818,PRE,1,FALSE)),"PreAlerta","")))</f>
        <v>PostAlerta</v>
      </c>
      <c r="M5818" s="21" t="str">
        <f>IF(ISNUMBER(A5818),(IF(ISNUMBER(VLOOKUP(A5818,KEYWORDS,1,FALSE)),"C/PalabrasClaves","S/PalabrasClaves")),"")</f>
        <v>S/PalabrasClaves</v>
      </c>
      <c r="N5818" s="21" t="str">
        <f t="shared" si="19"/>
        <v/>
      </c>
      <c r="O5818" s="21"/>
      <c r="P5818" s="21" t="s">
        <v>32418</v>
      </c>
      <c r="Q5818" s="21"/>
      <c r="R5818" s="21" t="str">
        <f>LEFT('2012-2022'!$P5818,4)</f>
        <v>2020</v>
      </c>
      <c r="S5818" s="21" t="s">
        <v>70</v>
      </c>
      <c r="T5818" s="21"/>
      <c r="U5818" s="21"/>
      <c r="V5818" s="21"/>
      <c r="W5818" s="27"/>
      <c r="X5818" s="27"/>
      <c r="Y5818" s="28"/>
    </row>
    <row r="5819" ht="15.75" customHeight="1">
      <c r="A5819" s="21">
        <v>3.312669E7</v>
      </c>
      <c r="B5819" s="21" t="s">
        <v>32419</v>
      </c>
      <c r="C5819" s="21" t="s">
        <v>32420</v>
      </c>
      <c r="D5819" s="21" t="s">
        <v>32421</v>
      </c>
      <c r="E5819" s="21" t="s">
        <v>29662</v>
      </c>
      <c r="F5819" s="21" t="s">
        <v>5636</v>
      </c>
      <c r="G5819" s="21">
        <v>2020.0</v>
      </c>
      <c r="H5819" s="26">
        <v>44135.0</v>
      </c>
      <c r="I5819" s="21" t="s">
        <v>32422</v>
      </c>
      <c r="J5819" s="21"/>
      <c r="K5819" s="21" t="s">
        <v>32423</v>
      </c>
      <c r="L5819" s="21" t="str">
        <f>IF(ISNUMBER(VLOOKUP(A5819,EXCL,1,FALSE)),"Excluido",IF(ISNUMBER(VLOOKUP(A5819,POST,1,FALSE)),"PostAlerta",IF(ISNUMBER(VLOOKUP(A5819,PRE,1,FALSE)),"PreAlerta","")))</f>
        <v>PostAlerta</v>
      </c>
      <c r="M5819" s="21" t="str">
        <f>IF(ISNUMBER(A5819),(IF(ISNUMBER(VLOOKUP(A5819,KEYWORDS,1,FALSE)),"C/PalabrasClaves","S/PalabrasClaves")),"")</f>
        <v>S/PalabrasClaves</v>
      </c>
      <c r="N5819" s="21" t="str">
        <f t="shared" si="19"/>
        <v/>
      </c>
      <c r="O5819" s="21"/>
      <c r="P5819" s="21" t="s">
        <v>32418</v>
      </c>
      <c r="Q5819" s="21"/>
      <c r="R5819" s="21" t="str">
        <f>LEFT('2012-2022'!$P5819,4)</f>
        <v>2020</v>
      </c>
      <c r="S5819" s="21" t="s">
        <v>70</v>
      </c>
      <c r="T5819" s="21"/>
      <c r="U5819" s="21"/>
      <c r="V5819" s="21"/>
      <c r="W5819" s="27"/>
      <c r="X5819" s="27"/>
      <c r="Y5819" s="12"/>
    </row>
    <row r="5820" ht="15.75" customHeight="1">
      <c r="A5820" s="21">
        <v>3.3138055E7</v>
      </c>
      <c r="B5820" s="21" t="s">
        <v>32424</v>
      </c>
      <c r="C5820" s="21" t="s">
        <v>32425</v>
      </c>
      <c r="D5820" s="21" t="s">
        <v>32426</v>
      </c>
      <c r="E5820" s="21" t="s">
        <v>30781</v>
      </c>
      <c r="F5820" s="21" t="s">
        <v>18934</v>
      </c>
      <c r="G5820" s="21">
        <v>2020.0</v>
      </c>
      <c r="H5820" s="26">
        <v>44138.0</v>
      </c>
      <c r="I5820" s="21" t="s">
        <v>32427</v>
      </c>
      <c r="J5820" s="21"/>
      <c r="K5820" s="21" t="s">
        <v>32428</v>
      </c>
      <c r="L5820" s="21" t="str">
        <f>IF(ISNUMBER(VLOOKUP(A5820,EXCL,1,FALSE)),"Excluido",IF(ISNUMBER(VLOOKUP(A5820,POST,1,FALSE)),"PostAlerta",IF(ISNUMBER(VLOOKUP(A5820,PRE,1,FALSE)),"PreAlerta","")))</f>
        <v>PostAlerta</v>
      </c>
      <c r="M5820" s="21" t="str">
        <f>IF(ISNUMBER(A5820),(IF(ISNUMBER(VLOOKUP(A5820,KEYWORDS,1,FALSE)),"C/PalabrasClaves","S/PalabrasClaves")),"")</f>
        <v>S/PalabrasClaves</v>
      </c>
      <c r="N5820" s="21" t="str">
        <f t="shared" si="19"/>
        <v/>
      </c>
      <c r="O5820" s="21"/>
      <c r="P5820" s="21" t="s">
        <v>32429</v>
      </c>
      <c r="Q5820" s="21"/>
      <c r="R5820" s="21" t="str">
        <f>LEFT('2012-2022'!$P5820,4)</f>
        <v>2020</v>
      </c>
      <c r="S5820" s="21" t="s">
        <v>70</v>
      </c>
      <c r="T5820" s="21"/>
      <c r="U5820" s="21"/>
      <c r="V5820" s="21"/>
      <c r="W5820" s="27"/>
      <c r="X5820" s="27"/>
      <c r="Y5820" s="28"/>
    </row>
    <row r="5821" ht="15.75" customHeight="1">
      <c r="A5821" s="21">
        <v>3.3193196E7</v>
      </c>
      <c r="B5821" s="21" t="s">
        <v>32430</v>
      </c>
      <c r="C5821" s="21" t="s">
        <v>32431</v>
      </c>
      <c r="D5821" s="21" t="s">
        <v>32432</v>
      </c>
      <c r="E5821" s="21" t="s">
        <v>21064</v>
      </c>
      <c r="F5821" s="21" t="s">
        <v>1128</v>
      </c>
      <c r="G5821" s="21">
        <v>2020.0</v>
      </c>
      <c r="H5821" s="26">
        <v>44151.0</v>
      </c>
      <c r="I5821" s="21" t="s">
        <v>32433</v>
      </c>
      <c r="J5821" s="21"/>
      <c r="K5821" s="21" t="s">
        <v>32434</v>
      </c>
      <c r="L5821" s="21" t="str">
        <f>IF(ISNUMBER(VLOOKUP(A5821,EXCL,1,FALSE)),"Excluido",IF(ISNUMBER(VLOOKUP(A5821,POST,1,FALSE)),"PostAlerta",IF(ISNUMBER(VLOOKUP(A5821,PRE,1,FALSE)),"PreAlerta","")))</f>
        <v>PostAlerta</v>
      </c>
      <c r="M5821" s="21" t="str">
        <f>IF(ISNUMBER(A5821),(IF(ISNUMBER(VLOOKUP(A5821,KEYWORDS,1,FALSE)),"C/PalabrasClaves","S/PalabrasClaves")),"")</f>
        <v>S/PalabrasClaves</v>
      </c>
      <c r="N5821" s="21" t="str">
        <f t="shared" si="19"/>
        <v/>
      </c>
      <c r="O5821" s="21"/>
      <c r="P5821" s="21" t="s">
        <v>32435</v>
      </c>
      <c r="Q5821" s="21"/>
      <c r="R5821" s="21" t="str">
        <f>LEFT('2012-2022'!$P5821,4)</f>
        <v>2020</v>
      </c>
      <c r="S5821" s="21" t="s">
        <v>70</v>
      </c>
      <c r="T5821" s="21"/>
      <c r="U5821" s="21"/>
      <c r="V5821" s="21"/>
      <c r="W5821" s="27"/>
      <c r="X5821" s="27"/>
      <c r="Y5821" s="12"/>
    </row>
    <row r="5822" ht="15.75" customHeight="1">
      <c r="A5822" s="21">
        <v>3.319496E7</v>
      </c>
      <c r="B5822" s="21" t="s">
        <v>32436</v>
      </c>
      <c r="C5822" s="21" t="s">
        <v>32437</v>
      </c>
      <c r="D5822" s="21" t="s">
        <v>32438</v>
      </c>
      <c r="E5822" s="21" t="s">
        <v>15711</v>
      </c>
      <c r="F5822" s="21" t="s">
        <v>7873</v>
      </c>
      <c r="G5822" s="21">
        <v>2020.0</v>
      </c>
      <c r="H5822" s="26">
        <v>44151.0</v>
      </c>
      <c r="I5822" s="21" t="s">
        <v>32439</v>
      </c>
      <c r="J5822" s="21"/>
      <c r="K5822" s="21" t="s">
        <v>32440</v>
      </c>
      <c r="L5822" s="21" t="str">
        <f>IF(ISNUMBER(VLOOKUP(A5822,EXCL,1,FALSE)),"Excluido",IF(ISNUMBER(VLOOKUP(A5822,POST,1,FALSE)),"PostAlerta",IF(ISNUMBER(VLOOKUP(A5822,PRE,1,FALSE)),"PreAlerta","")))</f>
        <v>PostAlerta</v>
      </c>
      <c r="M5822" s="21" t="str">
        <f>IF(ISNUMBER(A5822),(IF(ISNUMBER(VLOOKUP(A5822,KEYWORDS,1,FALSE)),"C/PalabrasClaves","S/PalabrasClaves")),"")</f>
        <v>S/PalabrasClaves</v>
      </c>
      <c r="N5822" s="21" t="str">
        <f t="shared" si="19"/>
        <v/>
      </c>
      <c r="O5822" s="21"/>
      <c r="P5822" s="21" t="s">
        <v>32435</v>
      </c>
      <c r="Q5822" s="21"/>
      <c r="R5822" s="21" t="str">
        <f>LEFT('2012-2022'!$P5822,4)</f>
        <v>2020</v>
      </c>
      <c r="S5822" s="21" t="s">
        <v>70</v>
      </c>
      <c r="T5822" s="21"/>
      <c r="U5822" s="21"/>
      <c r="V5822" s="21"/>
      <c r="W5822" s="27"/>
      <c r="X5822" s="27"/>
      <c r="Y5822" s="28"/>
    </row>
    <row r="5823" ht="15.75" customHeight="1">
      <c r="A5823" s="21">
        <v>3.3175711E7</v>
      </c>
      <c r="B5823" s="21" t="s">
        <v>32441</v>
      </c>
      <c r="C5823" s="21" t="s">
        <v>32442</v>
      </c>
      <c r="D5823" s="21" t="s">
        <v>32443</v>
      </c>
      <c r="E5823" s="21" t="s">
        <v>32444</v>
      </c>
      <c r="F5823" s="21" t="s">
        <v>12218</v>
      </c>
      <c r="G5823" s="21">
        <v>2020.0</v>
      </c>
      <c r="H5823" s="26">
        <v>44146.0</v>
      </c>
      <c r="I5823" s="21"/>
      <c r="J5823" s="21"/>
      <c r="K5823" s="21" t="s">
        <v>32445</v>
      </c>
      <c r="L5823" s="21" t="str">
        <f>IF(ISNUMBER(VLOOKUP(A5823,EXCL,1,FALSE)),"Excluido",IF(ISNUMBER(VLOOKUP(A5823,POST,1,FALSE)),"PostAlerta",IF(ISNUMBER(VLOOKUP(A5823,PRE,1,FALSE)),"PreAlerta","")))</f>
        <v>PostAlerta</v>
      </c>
      <c r="M5823" s="21" t="str">
        <f>IF(ISNUMBER(A5823),(IF(ISNUMBER(VLOOKUP(A5823,KEYWORDS,1,FALSE)),"C/PalabrasClaves","S/PalabrasClaves")),"")</f>
        <v>S/PalabrasClaves</v>
      </c>
      <c r="N5823" s="21" t="str">
        <f t="shared" si="19"/>
        <v/>
      </c>
      <c r="O5823" s="21"/>
      <c r="P5823" s="21" t="s">
        <v>32446</v>
      </c>
      <c r="Q5823" s="21"/>
      <c r="R5823" s="21" t="str">
        <f>LEFT('2012-2022'!$P5823,4)</f>
        <v>2020</v>
      </c>
      <c r="S5823" s="21" t="s">
        <v>70</v>
      </c>
      <c r="T5823" s="21"/>
      <c r="U5823" s="21"/>
      <c r="V5823" s="21"/>
      <c r="W5823" s="27"/>
      <c r="X5823" s="27"/>
      <c r="Y5823" s="12"/>
    </row>
    <row r="5824" ht="15.75" customHeight="1">
      <c r="A5824" s="21">
        <v>3.2112308E7</v>
      </c>
      <c r="B5824" s="21" t="s">
        <v>32447</v>
      </c>
      <c r="C5824" s="21" t="s">
        <v>32448</v>
      </c>
      <c r="D5824" s="21" t="s">
        <v>32449</v>
      </c>
      <c r="E5824" s="21" t="s">
        <v>14812</v>
      </c>
      <c r="F5824" s="21" t="s">
        <v>2050</v>
      </c>
      <c r="G5824" s="21">
        <v>2020.0</v>
      </c>
      <c r="H5824" s="26">
        <v>43891.0</v>
      </c>
      <c r="I5824" s="21"/>
      <c r="J5824" s="21"/>
      <c r="K5824" s="21" t="s">
        <v>32450</v>
      </c>
      <c r="L5824" s="21" t="str">
        <f>IF(ISNUMBER(VLOOKUP(A5824,EXCL,1,FALSE)),"Excluido",IF(ISNUMBER(VLOOKUP(A5824,POST,1,FALSE)),"PostAlerta",IF(ISNUMBER(VLOOKUP(A5824,PRE,1,FALSE)),"PreAlerta","")))</f>
        <v>Excluido</v>
      </c>
      <c r="M5824" s="21" t="str">
        <f>IF(ISNUMBER(A5824),(IF(ISNUMBER(VLOOKUP(A5824,KEYWORDS,1,FALSE)),"C/PalabrasClaves","S/PalabrasClaves")),"")</f>
        <v>S/PalabrasClaves</v>
      </c>
      <c r="N5824" s="21" t="str">
        <f t="shared" si="19"/>
        <v/>
      </c>
      <c r="O5824" s="21"/>
      <c r="P5824" s="21" t="s">
        <v>32451</v>
      </c>
      <c r="Q5824" s="21"/>
      <c r="R5824" s="21" t="str">
        <f>LEFT('2012-2022'!$P5824,4)</f>
        <v>2020</v>
      </c>
      <c r="S5824" s="21" t="s">
        <v>72</v>
      </c>
      <c r="T5824" s="21"/>
      <c r="U5824" s="21"/>
      <c r="V5824" s="21"/>
      <c r="W5824" s="27"/>
      <c r="X5824" s="27"/>
      <c r="Y5824" s="28"/>
    </row>
    <row r="5825" ht="15.75" customHeight="1">
      <c r="A5825" s="21">
        <v>3.2366193E7</v>
      </c>
      <c r="B5825" s="21" t="s">
        <v>32452</v>
      </c>
      <c r="C5825" s="21" t="s">
        <v>32453</v>
      </c>
      <c r="D5825" s="21" t="s">
        <v>32454</v>
      </c>
      <c r="E5825" s="21" t="s">
        <v>31628</v>
      </c>
      <c r="F5825" s="21" t="s">
        <v>151</v>
      </c>
      <c r="G5825" s="21">
        <v>2020.0</v>
      </c>
      <c r="H5825" s="26">
        <v>43957.0</v>
      </c>
      <c r="I5825" s="21"/>
      <c r="J5825" s="21"/>
      <c r="K5825" s="21" t="s">
        <v>32455</v>
      </c>
      <c r="L5825" s="21" t="str">
        <f>IF(ISNUMBER(VLOOKUP(A5825,EXCL,1,FALSE)),"Excluido",IF(ISNUMBER(VLOOKUP(A5825,POST,1,FALSE)),"PostAlerta",IF(ISNUMBER(VLOOKUP(A5825,PRE,1,FALSE)),"PreAlerta","")))</f>
        <v>PostAlerta</v>
      </c>
      <c r="M5825" s="21" t="str">
        <f>IF(ISNUMBER(A5825),(IF(ISNUMBER(VLOOKUP(A5825,KEYWORDS,1,FALSE)),"C/PalabrasClaves","S/PalabrasClaves")),"")</f>
        <v>S/PalabrasClaves</v>
      </c>
      <c r="N5825" s="21" t="str">
        <f t="shared" si="19"/>
        <v/>
      </c>
      <c r="O5825" s="21"/>
      <c r="P5825" s="21" t="s">
        <v>32451</v>
      </c>
      <c r="Q5825" s="21"/>
      <c r="R5825" s="21" t="str">
        <f>LEFT('2012-2022'!$P5825,4)</f>
        <v>2020</v>
      </c>
      <c r="S5825" s="21" t="s">
        <v>72</v>
      </c>
      <c r="T5825" s="21"/>
      <c r="U5825" s="21"/>
      <c r="V5825" s="21"/>
      <c r="W5825" s="27"/>
      <c r="X5825" s="27"/>
      <c r="Y5825" s="12"/>
    </row>
    <row r="5826" ht="15.75" customHeight="1">
      <c r="A5826" s="21">
        <v>3.2588174E7</v>
      </c>
      <c r="B5826" s="21" t="s">
        <v>32456</v>
      </c>
      <c r="C5826" s="21" t="s">
        <v>32457</v>
      </c>
      <c r="D5826" s="21" t="s">
        <v>32458</v>
      </c>
      <c r="E5826" s="21" t="s">
        <v>32459</v>
      </c>
      <c r="F5826" s="21" t="s">
        <v>376</v>
      </c>
      <c r="G5826" s="21">
        <v>2020.0</v>
      </c>
      <c r="H5826" s="26">
        <v>44009.0</v>
      </c>
      <c r="I5826" s="21"/>
      <c r="J5826" s="21"/>
      <c r="K5826" s="21" t="s">
        <v>32460</v>
      </c>
      <c r="L5826" s="21" t="str">
        <f>IF(ISNUMBER(VLOOKUP(A5826,EXCL,1,FALSE)),"Excluido",IF(ISNUMBER(VLOOKUP(A5826,POST,1,FALSE)),"PostAlerta",IF(ISNUMBER(VLOOKUP(A5826,PRE,1,FALSE)),"PreAlerta","")))</f>
        <v>PostAlerta</v>
      </c>
      <c r="M5826" s="21" t="str">
        <f>IF(ISNUMBER(A5826),(IF(ISNUMBER(VLOOKUP(A5826,KEYWORDS,1,FALSE)),"C/PalabrasClaves","S/PalabrasClaves")),"")</f>
        <v>S/PalabrasClaves</v>
      </c>
      <c r="N5826" s="21" t="str">
        <f t="shared" si="19"/>
        <v/>
      </c>
      <c r="O5826" s="21"/>
      <c r="P5826" s="21" t="s">
        <v>32451</v>
      </c>
      <c r="Q5826" s="21"/>
      <c r="R5826" s="21" t="str">
        <f>LEFT('2012-2022'!$P5826,4)</f>
        <v>2020</v>
      </c>
      <c r="S5826" s="21" t="s">
        <v>72</v>
      </c>
      <c r="T5826" s="21"/>
      <c r="U5826" s="21"/>
      <c r="V5826" s="21"/>
      <c r="W5826" s="27"/>
      <c r="X5826" s="27"/>
      <c r="Y5826" s="28"/>
    </row>
    <row r="5827" ht="15.75" customHeight="1">
      <c r="A5827" s="21">
        <v>3.2592686E7</v>
      </c>
      <c r="B5827" s="21" t="s">
        <v>32461</v>
      </c>
      <c r="C5827" s="21" t="s">
        <v>32462</v>
      </c>
      <c r="D5827" s="21" t="s">
        <v>32463</v>
      </c>
      <c r="E5827" s="21" t="s">
        <v>21771</v>
      </c>
      <c r="F5827" s="21" t="s">
        <v>2712</v>
      </c>
      <c r="G5827" s="21">
        <v>2020.0</v>
      </c>
      <c r="H5827" s="26">
        <v>44010.0</v>
      </c>
      <c r="I5827" s="21"/>
      <c r="J5827" s="21"/>
      <c r="K5827" s="21" t="s">
        <v>32464</v>
      </c>
      <c r="L5827" s="21" t="str">
        <f>IF(ISNUMBER(VLOOKUP(A5827,EXCL,1,FALSE)),"Excluido",IF(ISNUMBER(VLOOKUP(A5827,POST,1,FALSE)),"PostAlerta",IF(ISNUMBER(VLOOKUP(A5827,PRE,1,FALSE)),"PreAlerta","")))</f>
        <v>PostAlerta</v>
      </c>
      <c r="M5827" s="21" t="str">
        <f>IF(ISNUMBER(A5827),(IF(ISNUMBER(VLOOKUP(A5827,KEYWORDS,1,FALSE)),"C/PalabrasClaves","S/PalabrasClaves")),"")</f>
        <v>S/PalabrasClaves</v>
      </c>
      <c r="N5827" s="21" t="str">
        <f t="shared" si="19"/>
        <v/>
      </c>
      <c r="O5827" s="21"/>
      <c r="P5827" s="21" t="s">
        <v>32451</v>
      </c>
      <c r="Q5827" s="21"/>
      <c r="R5827" s="21" t="str">
        <f>LEFT('2012-2022'!$P5827,4)</f>
        <v>2020</v>
      </c>
      <c r="S5827" s="21" t="s">
        <v>72</v>
      </c>
      <c r="T5827" s="21"/>
      <c r="U5827" s="21"/>
      <c r="V5827" s="21"/>
      <c r="W5827" s="27"/>
      <c r="X5827" s="27"/>
      <c r="Y5827" s="12"/>
    </row>
    <row r="5828" ht="15.75" customHeight="1">
      <c r="A5828" s="21">
        <v>3.2615438E7</v>
      </c>
      <c r="B5828" s="21" t="s">
        <v>32465</v>
      </c>
      <c r="C5828" s="21" t="s">
        <v>32466</v>
      </c>
      <c r="D5828" s="21" t="s">
        <v>32467</v>
      </c>
      <c r="E5828" s="21" t="s">
        <v>32468</v>
      </c>
      <c r="F5828" s="21" t="s">
        <v>23461</v>
      </c>
      <c r="G5828" s="21">
        <v>2020.0</v>
      </c>
      <c r="H5828" s="26">
        <v>44015.0</v>
      </c>
      <c r="I5828" s="21"/>
      <c r="J5828" s="21"/>
      <c r="K5828" s="21" t="s">
        <v>32469</v>
      </c>
      <c r="L5828" s="21" t="str">
        <f>IF(ISNUMBER(VLOOKUP(A5828,EXCL,1,FALSE)),"Excluido",IF(ISNUMBER(VLOOKUP(A5828,POST,1,FALSE)),"PostAlerta",IF(ISNUMBER(VLOOKUP(A5828,PRE,1,FALSE)),"PreAlerta","")))</f>
        <v>PostAlerta</v>
      </c>
      <c r="M5828" s="21" t="str">
        <f>IF(ISNUMBER(A5828),(IF(ISNUMBER(VLOOKUP(A5828,KEYWORDS,1,FALSE)),"C/PalabrasClaves","S/PalabrasClaves")),"")</f>
        <v>C/PalabrasClaves</v>
      </c>
      <c r="N5828" s="21" t="str">
        <f t="shared" si="19"/>
        <v/>
      </c>
      <c r="O5828" s="21"/>
      <c r="P5828" s="21" t="s">
        <v>32470</v>
      </c>
      <c r="Q5828" s="21"/>
      <c r="R5828" s="21" t="str">
        <f>LEFT('2012-2022'!$P5828,4)</f>
        <v>2020</v>
      </c>
      <c r="S5828" s="21" t="s">
        <v>72</v>
      </c>
      <c r="T5828" s="21"/>
      <c r="U5828" s="21"/>
      <c r="V5828" s="21"/>
      <c r="W5828" s="27"/>
      <c r="X5828" s="27"/>
      <c r="Y5828" s="28"/>
    </row>
    <row r="5829" ht="15.75" customHeight="1">
      <c r="A5829" s="21">
        <v>3.296133E7</v>
      </c>
      <c r="B5829" s="21" t="s">
        <v>32471</v>
      </c>
      <c r="C5829" s="21" t="s">
        <v>32472</v>
      </c>
      <c r="D5829" s="21" t="s">
        <v>32473</v>
      </c>
      <c r="E5829" s="21" t="s">
        <v>32474</v>
      </c>
      <c r="F5829" s="21" t="s">
        <v>32475</v>
      </c>
      <c r="G5829" s="21">
        <v>2020.0</v>
      </c>
      <c r="H5829" s="26">
        <v>44096.0</v>
      </c>
      <c r="I5829" s="21"/>
      <c r="J5829" s="21"/>
      <c r="K5829" s="21" t="s">
        <v>32476</v>
      </c>
      <c r="L5829" s="21" t="str">
        <f>IF(ISNUMBER(VLOOKUP(A5829,EXCL,1,FALSE)),"Excluido",IF(ISNUMBER(VLOOKUP(A5829,POST,1,FALSE)),"PostAlerta",IF(ISNUMBER(VLOOKUP(A5829,PRE,1,FALSE)),"PreAlerta","")))</f>
        <v>Excluido</v>
      </c>
      <c r="M5829" s="21" t="str">
        <f>IF(ISNUMBER(A5829),(IF(ISNUMBER(VLOOKUP(A5829,KEYWORDS,1,FALSE)),"C/PalabrasClaves","S/PalabrasClaves")),"")</f>
        <v>C/PalabrasClaves</v>
      </c>
      <c r="N5829" s="21" t="str">
        <f t="shared" si="19"/>
        <v/>
      </c>
      <c r="O5829" s="21"/>
      <c r="P5829" s="21" t="s">
        <v>32451</v>
      </c>
      <c r="Q5829" s="21"/>
      <c r="R5829" s="21" t="str">
        <f>LEFT('2012-2022'!$P5829,4)</f>
        <v>2020</v>
      </c>
      <c r="S5829" s="21" t="s">
        <v>72</v>
      </c>
      <c r="T5829" s="21"/>
      <c r="U5829" s="21"/>
      <c r="V5829" s="21"/>
      <c r="W5829" s="27"/>
      <c r="X5829" s="27"/>
      <c r="Y5829" s="12"/>
    </row>
    <row r="5830" ht="15.75" customHeight="1">
      <c r="A5830" s="21">
        <v>3.2974769E7</v>
      </c>
      <c r="B5830" s="21" t="s">
        <v>32477</v>
      </c>
      <c r="C5830" s="21" t="s">
        <v>32478</v>
      </c>
      <c r="D5830" s="21" t="s">
        <v>32479</v>
      </c>
      <c r="E5830" s="21" t="s">
        <v>32480</v>
      </c>
      <c r="F5830" s="21" t="s">
        <v>376</v>
      </c>
      <c r="G5830" s="21">
        <v>2020.0</v>
      </c>
      <c r="H5830" s="26">
        <v>44099.0</v>
      </c>
      <c r="I5830" s="21"/>
      <c r="J5830" s="21"/>
      <c r="K5830" s="21" t="s">
        <v>32481</v>
      </c>
      <c r="L5830" s="21" t="str">
        <f>IF(ISNUMBER(VLOOKUP(A5830,EXCL,1,FALSE)),"Excluido",IF(ISNUMBER(VLOOKUP(A5830,POST,1,FALSE)),"PostAlerta",IF(ISNUMBER(VLOOKUP(A5830,PRE,1,FALSE)),"PreAlerta","")))</f>
        <v>PostAlerta</v>
      </c>
      <c r="M5830" s="21" t="str">
        <f>IF(ISNUMBER(A5830),(IF(ISNUMBER(VLOOKUP(A5830,KEYWORDS,1,FALSE)),"C/PalabrasClaves","S/PalabrasClaves")),"")</f>
        <v>S/PalabrasClaves</v>
      </c>
      <c r="N5830" s="21" t="str">
        <f t="shared" si="19"/>
        <v/>
      </c>
      <c r="O5830" s="21"/>
      <c r="P5830" s="21" t="s">
        <v>32451</v>
      </c>
      <c r="Q5830" s="21"/>
      <c r="R5830" s="21" t="str">
        <f>LEFT('2012-2022'!$P5830,4)</f>
        <v>2020</v>
      </c>
      <c r="S5830" s="21" t="s">
        <v>72</v>
      </c>
      <c r="T5830" s="21"/>
      <c r="U5830" s="21"/>
      <c r="V5830" s="21"/>
      <c r="W5830" s="27"/>
      <c r="X5830" s="27"/>
      <c r="Y5830" s="28"/>
    </row>
    <row r="5831" ht="15.75" customHeight="1">
      <c r="A5831" s="21">
        <v>3.2993923E7</v>
      </c>
      <c r="B5831" s="21" t="s">
        <v>32482</v>
      </c>
      <c r="C5831" s="21" t="s">
        <v>32483</v>
      </c>
      <c r="D5831" s="21" t="s">
        <v>32484</v>
      </c>
      <c r="E5831" s="21" t="s">
        <v>28880</v>
      </c>
      <c r="F5831" s="21" t="s">
        <v>496</v>
      </c>
      <c r="G5831" s="21">
        <v>2020.0</v>
      </c>
      <c r="H5831" s="26">
        <v>44104.0</v>
      </c>
      <c r="I5831" s="21" t="s">
        <v>32485</v>
      </c>
      <c r="J5831" s="21" t="s">
        <v>32486</v>
      </c>
      <c r="K5831" s="21" t="s">
        <v>32487</v>
      </c>
      <c r="L5831" s="21" t="str">
        <f>IF(ISNUMBER(VLOOKUP(A5831,EXCL,1,FALSE)),"Excluido",IF(ISNUMBER(VLOOKUP(A5831,POST,1,FALSE)),"PostAlerta",IF(ISNUMBER(VLOOKUP(A5831,PRE,1,FALSE)),"PreAlerta","")))</f>
        <v>PostAlerta</v>
      </c>
      <c r="M5831" s="21" t="str">
        <f>IF(ISNUMBER(A5831),(IF(ISNUMBER(VLOOKUP(A5831,KEYWORDS,1,FALSE)),"C/PalabrasClaves","S/PalabrasClaves")),"")</f>
        <v>S/PalabrasClaves</v>
      </c>
      <c r="N5831" s="21" t="str">
        <f t="shared" si="19"/>
        <v/>
      </c>
      <c r="O5831" s="21"/>
      <c r="P5831" s="21" t="s">
        <v>32451</v>
      </c>
      <c r="Q5831" s="21"/>
      <c r="R5831" s="21" t="str">
        <f>LEFT('2012-2022'!$P5831,4)</f>
        <v>2020</v>
      </c>
      <c r="S5831" s="21" t="s">
        <v>72</v>
      </c>
      <c r="T5831" s="21"/>
      <c r="U5831" s="21"/>
      <c r="V5831" s="21"/>
      <c r="W5831" s="27"/>
      <c r="X5831" s="27"/>
      <c r="Y5831" s="12"/>
    </row>
    <row r="5832" ht="15.75" customHeight="1">
      <c r="A5832" s="21">
        <v>3.2993924E7</v>
      </c>
      <c r="B5832" s="21" t="s">
        <v>32488</v>
      </c>
      <c r="C5832" s="21" t="s">
        <v>32489</v>
      </c>
      <c r="D5832" s="21" t="s">
        <v>32490</v>
      </c>
      <c r="E5832" s="21" t="s">
        <v>15660</v>
      </c>
      <c r="F5832" s="21" t="s">
        <v>496</v>
      </c>
      <c r="G5832" s="21">
        <v>2020.0</v>
      </c>
      <c r="H5832" s="26">
        <v>44104.0</v>
      </c>
      <c r="I5832" s="21"/>
      <c r="J5832" s="21"/>
      <c r="K5832" s="21" t="s">
        <v>32491</v>
      </c>
      <c r="L5832" s="21" t="str">
        <f>IF(ISNUMBER(VLOOKUP(A5832,EXCL,1,FALSE)),"Excluido",IF(ISNUMBER(VLOOKUP(A5832,POST,1,FALSE)),"PostAlerta",IF(ISNUMBER(VLOOKUP(A5832,PRE,1,FALSE)),"PreAlerta","")))</f>
        <v>PostAlerta</v>
      </c>
      <c r="M5832" s="21" t="str">
        <f>IF(ISNUMBER(A5832),(IF(ISNUMBER(VLOOKUP(A5832,KEYWORDS,1,FALSE)),"C/PalabrasClaves","S/PalabrasClaves")),"")</f>
        <v>S/PalabrasClaves</v>
      </c>
      <c r="N5832" s="21" t="str">
        <f t="shared" si="19"/>
        <v/>
      </c>
      <c r="O5832" s="21"/>
      <c r="P5832" s="21" t="s">
        <v>32451</v>
      </c>
      <c r="Q5832" s="21"/>
      <c r="R5832" s="21" t="str">
        <f>LEFT('2012-2022'!$P5832,4)</f>
        <v>2020</v>
      </c>
      <c r="S5832" s="21" t="s">
        <v>72</v>
      </c>
      <c r="T5832" s="21"/>
      <c r="U5832" s="21"/>
      <c r="V5832" s="21"/>
      <c r="W5832" s="27"/>
      <c r="X5832" s="27"/>
      <c r="Y5832" s="28"/>
    </row>
    <row r="5833" ht="15.75" customHeight="1">
      <c r="A5833" s="21">
        <v>3.2993925E7</v>
      </c>
      <c r="B5833" s="21" t="s">
        <v>32492</v>
      </c>
      <c r="C5833" s="21" t="s">
        <v>32493</v>
      </c>
      <c r="D5833" s="21" t="s">
        <v>32494</v>
      </c>
      <c r="E5833" s="21" t="s">
        <v>7002</v>
      </c>
      <c r="F5833" s="21" t="s">
        <v>496</v>
      </c>
      <c r="G5833" s="21">
        <v>2020.0</v>
      </c>
      <c r="H5833" s="26">
        <v>44104.0</v>
      </c>
      <c r="I5833" s="21"/>
      <c r="J5833" s="21"/>
      <c r="K5833" s="21" t="s">
        <v>32495</v>
      </c>
      <c r="L5833" s="21" t="str">
        <f>IF(ISNUMBER(VLOOKUP(A5833,EXCL,1,FALSE)),"Excluido",IF(ISNUMBER(VLOOKUP(A5833,POST,1,FALSE)),"PostAlerta",IF(ISNUMBER(VLOOKUP(A5833,PRE,1,FALSE)),"PreAlerta","")))</f>
        <v>PostAlerta</v>
      </c>
      <c r="M5833" s="21" t="str">
        <f>IF(ISNUMBER(A5833),(IF(ISNUMBER(VLOOKUP(A5833,KEYWORDS,1,FALSE)),"C/PalabrasClaves","S/PalabrasClaves")),"")</f>
        <v>S/PalabrasClaves</v>
      </c>
      <c r="N5833" s="21" t="str">
        <f t="shared" si="19"/>
        <v/>
      </c>
      <c r="O5833" s="21"/>
      <c r="P5833" s="21" t="s">
        <v>32451</v>
      </c>
      <c r="Q5833" s="21"/>
      <c r="R5833" s="21" t="str">
        <f>LEFT('2012-2022'!$P5833,4)</f>
        <v>2020</v>
      </c>
      <c r="S5833" s="21" t="s">
        <v>72</v>
      </c>
      <c r="T5833" s="21"/>
      <c r="U5833" s="21"/>
      <c r="V5833" s="21"/>
      <c r="W5833" s="27"/>
      <c r="X5833" s="27"/>
      <c r="Y5833" s="12"/>
    </row>
    <row r="5834" ht="15.75" customHeight="1">
      <c r="A5834" s="21">
        <v>3.2993931E7</v>
      </c>
      <c r="B5834" s="21" t="s">
        <v>32496</v>
      </c>
      <c r="C5834" s="21" t="s">
        <v>32497</v>
      </c>
      <c r="D5834" s="21" t="s">
        <v>32498</v>
      </c>
      <c r="E5834" s="21" t="s">
        <v>24791</v>
      </c>
      <c r="F5834" s="21" t="s">
        <v>496</v>
      </c>
      <c r="G5834" s="21">
        <v>2020.0</v>
      </c>
      <c r="H5834" s="26">
        <v>44104.0</v>
      </c>
      <c r="I5834" s="21" t="s">
        <v>32499</v>
      </c>
      <c r="J5834" s="21"/>
      <c r="K5834" s="21" t="s">
        <v>32500</v>
      </c>
      <c r="L5834" s="21" t="str">
        <f>IF(ISNUMBER(VLOOKUP(A5834,EXCL,1,FALSE)),"Excluido",IF(ISNUMBER(VLOOKUP(A5834,POST,1,FALSE)),"PostAlerta",IF(ISNUMBER(VLOOKUP(A5834,PRE,1,FALSE)),"PreAlerta","")))</f>
        <v>PostAlerta</v>
      </c>
      <c r="M5834" s="21" t="str">
        <f>IF(ISNUMBER(A5834),(IF(ISNUMBER(VLOOKUP(A5834,KEYWORDS,1,FALSE)),"C/PalabrasClaves","S/PalabrasClaves")),"")</f>
        <v>S/PalabrasClaves</v>
      </c>
      <c r="N5834" s="21" t="str">
        <f t="shared" si="19"/>
        <v/>
      </c>
      <c r="O5834" s="21"/>
      <c r="P5834" s="21" t="s">
        <v>32451</v>
      </c>
      <c r="Q5834" s="21"/>
      <c r="R5834" s="21" t="str">
        <f>LEFT('2012-2022'!$P5834,4)</f>
        <v>2020</v>
      </c>
      <c r="S5834" s="21" t="s">
        <v>72</v>
      </c>
      <c r="T5834" s="21"/>
      <c r="U5834" s="21"/>
      <c r="V5834" s="21"/>
      <c r="W5834" s="27"/>
      <c r="X5834" s="27"/>
      <c r="Y5834" s="28"/>
    </row>
    <row r="5835" ht="15.75" customHeight="1">
      <c r="A5835" s="21">
        <v>3.2993937E7</v>
      </c>
      <c r="B5835" s="21" t="s">
        <v>32501</v>
      </c>
      <c r="C5835" s="21" t="s">
        <v>32502</v>
      </c>
      <c r="D5835" s="21" t="s">
        <v>32503</v>
      </c>
      <c r="E5835" s="21" t="s">
        <v>32504</v>
      </c>
      <c r="F5835" s="21" t="s">
        <v>496</v>
      </c>
      <c r="G5835" s="21">
        <v>2020.0</v>
      </c>
      <c r="H5835" s="26">
        <v>44104.0</v>
      </c>
      <c r="I5835" s="21" t="s">
        <v>32505</v>
      </c>
      <c r="J5835" s="21" t="s">
        <v>32506</v>
      </c>
      <c r="K5835" s="21" t="s">
        <v>32507</v>
      </c>
      <c r="L5835" s="21" t="str">
        <f>IF(ISNUMBER(VLOOKUP(A5835,EXCL,1,FALSE)),"Excluido",IF(ISNUMBER(VLOOKUP(A5835,POST,1,FALSE)),"PostAlerta",IF(ISNUMBER(VLOOKUP(A5835,PRE,1,FALSE)),"PreAlerta","")))</f>
        <v>PostAlerta</v>
      </c>
      <c r="M5835" s="21" t="str">
        <f>IF(ISNUMBER(A5835),(IF(ISNUMBER(VLOOKUP(A5835,KEYWORDS,1,FALSE)),"C/PalabrasClaves","S/PalabrasClaves")),"")</f>
        <v>S/PalabrasClaves</v>
      </c>
      <c r="N5835" s="21" t="str">
        <f t="shared" si="19"/>
        <v/>
      </c>
      <c r="O5835" s="21"/>
      <c r="P5835" s="21" t="s">
        <v>32451</v>
      </c>
      <c r="Q5835" s="21"/>
      <c r="R5835" s="21" t="str">
        <f>LEFT('2012-2022'!$P5835,4)</f>
        <v>2020</v>
      </c>
      <c r="S5835" s="21" t="s">
        <v>72</v>
      </c>
      <c r="T5835" s="21"/>
      <c r="U5835" s="21"/>
      <c r="V5835" s="21"/>
      <c r="W5835" s="27"/>
      <c r="X5835" s="27"/>
      <c r="Y5835" s="12"/>
    </row>
    <row r="5836" ht="15.75" customHeight="1">
      <c r="A5836" s="21">
        <v>3.2993945E7</v>
      </c>
      <c r="B5836" s="21" t="s">
        <v>32508</v>
      </c>
      <c r="C5836" s="21" t="s">
        <v>32509</v>
      </c>
      <c r="D5836" s="21" t="s">
        <v>32510</v>
      </c>
      <c r="E5836" s="21" t="s">
        <v>18454</v>
      </c>
      <c r="F5836" s="21" t="s">
        <v>496</v>
      </c>
      <c r="G5836" s="21">
        <v>2020.0</v>
      </c>
      <c r="H5836" s="26">
        <v>44104.0</v>
      </c>
      <c r="I5836" s="21"/>
      <c r="J5836" s="21"/>
      <c r="K5836" s="21" t="s">
        <v>32511</v>
      </c>
      <c r="L5836" s="21" t="str">
        <f>IF(ISNUMBER(VLOOKUP(A5836,EXCL,1,FALSE)),"Excluido",IF(ISNUMBER(VLOOKUP(A5836,POST,1,FALSE)),"PostAlerta",IF(ISNUMBER(VLOOKUP(A5836,PRE,1,FALSE)),"PreAlerta","")))</f>
        <v>PostAlerta</v>
      </c>
      <c r="M5836" s="21" t="str">
        <f>IF(ISNUMBER(A5836),(IF(ISNUMBER(VLOOKUP(A5836,KEYWORDS,1,FALSE)),"C/PalabrasClaves","S/PalabrasClaves")),"")</f>
        <v>S/PalabrasClaves</v>
      </c>
      <c r="N5836" s="21" t="str">
        <f t="shared" si="19"/>
        <v/>
      </c>
      <c r="O5836" s="21"/>
      <c r="P5836" s="21" t="s">
        <v>32451</v>
      </c>
      <c r="Q5836" s="21"/>
      <c r="R5836" s="21" t="str">
        <f>LEFT('2012-2022'!$P5836,4)</f>
        <v>2020</v>
      </c>
      <c r="S5836" s="21" t="s">
        <v>72</v>
      </c>
      <c r="T5836" s="21"/>
      <c r="U5836" s="21"/>
      <c r="V5836" s="21"/>
      <c r="W5836" s="27"/>
      <c r="X5836" s="27"/>
      <c r="Y5836" s="28"/>
    </row>
    <row r="5837" ht="15.75" customHeight="1">
      <c r="A5837" s="21">
        <v>3.2993947E7</v>
      </c>
      <c r="B5837" s="21" t="s">
        <v>32512</v>
      </c>
      <c r="C5837" s="21" t="s">
        <v>32513</v>
      </c>
      <c r="D5837" s="21" t="s">
        <v>32514</v>
      </c>
      <c r="E5837" s="21" t="s">
        <v>28900</v>
      </c>
      <c r="F5837" s="21" t="s">
        <v>496</v>
      </c>
      <c r="G5837" s="21">
        <v>2020.0</v>
      </c>
      <c r="H5837" s="26">
        <v>44104.0</v>
      </c>
      <c r="I5837" s="21" t="s">
        <v>32515</v>
      </c>
      <c r="J5837" s="21" t="s">
        <v>32516</v>
      </c>
      <c r="K5837" s="21" t="s">
        <v>32517</v>
      </c>
      <c r="L5837" s="21" t="str">
        <f>IF(ISNUMBER(VLOOKUP(A5837,EXCL,1,FALSE)),"Excluido",IF(ISNUMBER(VLOOKUP(A5837,POST,1,FALSE)),"PostAlerta",IF(ISNUMBER(VLOOKUP(A5837,PRE,1,FALSE)),"PreAlerta","")))</f>
        <v>Excluido</v>
      </c>
      <c r="M5837" s="21" t="str">
        <f>IF(ISNUMBER(A5837),(IF(ISNUMBER(VLOOKUP(A5837,KEYWORDS,1,FALSE)),"C/PalabrasClaves","S/PalabrasClaves")),"")</f>
        <v>S/PalabrasClaves</v>
      </c>
      <c r="N5837" s="21" t="str">
        <f t="shared" si="19"/>
        <v/>
      </c>
      <c r="O5837" s="21"/>
      <c r="P5837" s="21" t="s">
        <v>32451</v>
      </c>
      <c r="Q5837" s="21"/>
      <c r="R5837" s="21" t="str">
        <f>LEFT('2012-2022'!$P5837,4)</f>
        <v>2020</v>
      </c>
      <c r="S5837" s="21" t="s">
        <v>72</v>
      </c>
      <c r="T5837" s="21"/>
      <c r="U5837" s="21"/>
      <c r="V5837" s="21"/>
      <c r="W5837" s="27"/>
      <c r="X5837" s="27"/>
      <c r="Y5837" s="12"/>
    </row>
    <row r="5838" ht="15.75" customHeight="1">
      <c r="A5838" s="21">
        <v>3.299395E7</v>
      </c>
      <c r="B5838" s="21" t="s">
        <v>32518</v>
      </c>
      <c r="C5838" s="21" t="s">
        <v>32519</v>
      </c>
      <c r="D5838" s="21" t="s">
        <v>32520</v>
      </c>
      <c r="E5838" s="21" t="s">
        <v>32521</v>
      </c>
      <c r="F5838" s="21" t="s">
        <v>496</v>
      </c>
      <c r="G5838" s="21">
        <v>2020.0</v>
      </c>
      <c r="H5838" s="26">
        <v>44104.0</v>
      </c>
      <c r="I5838" s="21"/>
      <c r="J5838" s="21"/>
      <c r="K5838" s="21" t="s">
        <v>32522</v>
      </c>
      <c r="L5838" s="21" t="str">
        <f>IF(ISNUMBER(VLOOKUP(A5838,EXCL,1,FALSE)),"Excluido",IF(ISNUMBER(VLOOKUP(A5838,POST,1,FALSE)),"PostAlerta",IF(ISNUMBER(VLOOKUP(A5838,PRE,1,FALSE)),"PreAlerta","")))</f>
        <v>PostAlerta</v>
      </c>
      <c r="M5838" s="21" t="str">
        <f>IF(ISNUMBER(A5838),(IF(ISNUMBER(VLOOKUP(A5838,KEYWORDS,1,FALSE)),"C/PalabrasClaves","S/PalabrasClaves")),"")</f>
        <v>S/PalabrasClaves</v>
      </c>
      <c r="N5838" s="21" t="str">
        <f t="shared" si="19"/>
        <v/>
      </c>
      <c r="O5838" s="21"/>
      <c r="P5838" s="21" t="s">
        <v>32451</v>
      </c>
      <c r="Q5838" s="21"/>
      <c r="R5838" s="21" t="str">
        <f>LEFT('2012-2022'!$P5838,4)</f>
        <v>2020</v>
      </c>
      <c r="S5838" s="21" t="s">
        <v>72</v>
      </c>
      <c r="T5838" s="21"/>
      <c r="U5838" s="21"/>
      <c r="V5838" s="21"/>
      <c r="W5838" s="27"/>
      <c r="X5838" s="27"/>
      <c r="Y5838" s="28"/>
    </row>
    <row r="5839" ht="15.75" customHeight="1">
      <c r="A5839" s="21">
        <v>3.2993954E7</v>
      </c>
      <c r="B5839" s="21" t="s">
        <v>32523</v>
      </c>
      <c r="C5839" s="21" t="s">
        <v>32524</v>
      </c>
      <c r="D5839" s="21" t="s">
        <v>32525</v>
      </c>
      <c r="E5839" s="21" t="s">
        <v>32526</v>
      </c>
      <c r="F5839" s="21" t="s">
        <v>496</v>
      </c>
      <c r="G5839" s="21">
        <v>2020.0</v>
      </c>
      <c r="H5839" s="26">
        <v>44104.0</v>
      </c>
      <c r="I5839" s="21"/>
      <c r="J5839" s="21"/>
      <c r="K5839" s="21" t="s">
        <v>32527</v>
      </c>
      <c r="L5839" s="21" t="str">
        <f>IF(ISNUMBER(VLOOKUP(A5839,EXCL,1,FALSE)),"Excluido",IF(ISNUMBER(VLOOKUP(A5839,POST,1,FALSE)),"PostAlerta",IF(ISNUMBER(VLOOKUP(A5839,PRE,1,FALSE)),"PreAlerta","")))</f>
        <v>PostAlerta</v>
      </c>
      <c r="M5839" s="21" t="str">
        <f>IF(ISNUMBER(A5839),(IF(ISNUMBER(VLOOKUP(A5839,KEYWORDS,1,FALSE)),"C/PalabrasClaves","S/PalabrasClaves")),"")</f>
        <v>S/PalabrasClaves</v>
      </c>
      <c r="N5839" s="21" t="str">
        <f t="shared" si="19"/>
        <v/>
      </c>
      <c r="O5839" s="21"/>
      <c r="P5839" s="21" t="s">
        <v>32451</v>
      </c>
      <c r="Q5839" s="21"/>
      <c r="R5839" s="21" t="str">
        <f>LEFT('2012-2022'!$P5839,4)</f>
        <v>2020</v>
      </c>
      <c r="S5839" s="21" t="s">
        <v>72</v>
      </c>
      <c r="T5839" s="21"/>
      <c r="U5839" s="21"/>
      <c r="V5839" s="21"/>
      <c r="W5839" s="27"/>
      <c r="X5839" s="27"/>
      <c r="Y5839" s="12"/>
    </row>
    <row r="5840" ht="15.75" customHeight="1">
      <c r="A5840" s="21">
        <v>3.3025238E7</v>
      </c>
      <c r="B5840" s="21" t="s">
        <v>32528</v>
      </c>
      <c r="C5840" s="21" t="s">
        <v>32529</v>
      </c>
      <c r="D5840" s="21" t="s">
        <v>32530</v>
      </c>
      <c r="E5840" s="21" t="s">
        <v>32531</v>
      </c>
      <c r="F5840" s="21" t="s">
        <v>664</v>
      </c>
      <c r="G5840" s="21">
        <v>2020.0</v>
      </c>
      <c r="H5840" s="26">
        <v>44111.0</v>
      </c>
      <c r="I5840" s="21"/>
      <c r="J5840" s="21"/>
      <c r="K5840" s="21" t="s">
        <v>32532</v>
      </c>
      <c r="L5840" s="21" t="str">
        <f>IF(ISNUMBER(VLOOKUP(A5840,EXCL,1,FALSE)),"Excluido",IF(ISNUMBER(VLOOKUP(A5840,POST,1,FALSE)),"PostAlerta",IF(ISNUMBER(VLOOKUP(A5840,PRE,1,FALSE)),"PreAlerta","")))</f>
        <v>PostAlerta</v>
      </c>
      <c r="M5840" s="21" t="str">
        <f>IF(ISNUMBER(A5840),(IF(ISNUMBER(VLOOKUP(A5840,KEYWORDS,1,FALSE)),"C/PalabrasClaves","S/PalabrasClaves")),"")</f>
        <v>S/PalabrasClaves</v>
      </c>
      <c r="N5840" s="21" t="str">
        <f t="shared" si="19"/>
        <v/>
      </c>
      <c r="O5840" s="21"/>
      <c r="P5840" s="21" t="s">
        <v>32451</v>
      </c>
      <c r="Q5840" s="21"/>
      <c r="R5840" s="21" t="str">
        <f>LEFT('2012-2022'!$P5840,4)</f>
        <v>2020</v>
      </c>
      <c r="S5840" s="21" t="s">
        <v>72</v>
      </c>
      <c r="T5840" s="21"/>
      <c r="U5840" s="21"/>
      <c r="V5840" s="21"/>
      <c r="W5840" s="27"/>
      <c r="X5840" s="27"/>
      <c r="Y5840" s="28"/>
    </row>
    <row r="5841" ht="15.75" customHeight="1">
      <c r="A5841" s="21">
        <v>3.3075316E7</v>
      </c>
      <c r="B5841" s="21" t="s">
        <v>32533</v>
      </c>
      <c r="C5841" s="21" t="s">
        <v>32534</v>
      </c>
      <c r="D5841" s="21" t="s">
        <v>32535</v>
      </c>
      <c r="E5841" s="21" t="s">
        <v>30417</v>
      </c>
      <c r="F5841" s="21" t="s">
        <v>214</v>
      </c>
      <c r="G5841" s="21">
        <v>2020.0</v>
      </c>
      <c r="H5841" s="26">
        <v>44123.0</v>
      </c>
      <c r="I5841" s="21"/>
      <c r="J5841" s="21"/>
      <c r="K5841" s="21" t="s">
        <v>32536</v>
      </c>
      <c r="L5841" s="21" t="str">
        <f>IF(ISNUMBER(VLOOKUP(A5841,EXCL,1,FALSE)),"Excluido",IF(ISNUMBER(VLOOKUP(A5841,POST,1,FALSE)),"PostAlerta",IF(ISNUMBER(VLOOKUP(A5841,PRE,1,FALSE)),"PreAlerta","")))</f>
        <v>PostAlerta</v>
      </c>
      <c r="M5841" s="21" t="str">
        <f>IF(ISNUMBER(A5841),(IF(ISNUMBER(VLOOKUP(A5841,KEYWORDS,1,FALSE)),"C/PalabrasClaves","S/PalabrasClaves")),"")</f>
        <v>S/PalabrasClaves</v>
      </c>
      <c r="N5841" s="21" t="str">
        <f t="shared" si="19"/>
        <v/>
      </c>
      <c r="O5841" s="21"/>
      <c r="P5841" s="21" t="s">
        <v>32451</v>
      </c>
      <c r="Q5841" s="21"/>
      <c r="R5841" s="21" t="str">
        <f>LEFT('2012-2022'!$P5841,4)</f>
        <v>2020</v>
      </c>
      <c r="S5841" s="21" t="s">
        <v>72</v>
      </c>
      <c r="T5841" s="21"/>
      <c r="U5841" s="21"/>
      <c r="V5841" s="21"/>
      <c r="W5841" s="27"/>
      <c r="X5841" s="27"/>
      <c r="Y5841" s="12"/>
    </row>
    <row r="5842" ht="15.75" customHeight="1">
      <c r="A5842" s="21">
        <v>3.3209946E7</v>
      </c>
      <c r="B5842" s="21" t="s">
        <v>32537</v>
      </c>
      <c r="C5842" s="21" t="s">
        <v>32538</v>
      </c>
      <c r="D5842" s="21" t="s">
        <v>32539</v>
      </c>
      <c r="E5842" s="21" t="s">
        <v>32540</v>
      </c>
      <c r="F5842" s="21" t="s">
        <v>32254</v>
      </c>
      <c r="G5842" s="21">
        <v>2020.0</v>
      </c>
      <c r="H5842" s="26">
        <v>44154.0</v>
      </c>
      <c r="I5842" s="21" t="s">
        <v>32541</v>
      </c>
      <c r="J5842" s="21"/>
      <c r="K5842" s="21" t="s">
        <v>32542</v>
      </c>
      <c r="L5842" s="21" t="str">
        <f>IF(ISNUMBER(VLOOKUP(A5842,EXCL,1,FALSE)),"Excluido",IF(ISNUMBER(VLOOKUP(A5842,POST,1,FALSE)),"PostAlerta",IF(ISNUMBER(VLOOKUP(A5842,PRE,1,FALSE)),"PreAlerta","")))</f>
        <v>PostAlerta</v>
      </c>
      <c r="M5842" s="21" t="str">
        <f>IF(ISNUMBER(A5842),(IF(ISNUMBER(VLOOKUP(A5842,KEYWORDS,1,FALSE)),"C/PalabrasClaves","S/PalabrasClaves")),"")</f>
        <v>S/PalabrasClaves</v>
      </c>
      <c r="N5842" s="21" t="str">
        <f t="shared" si="19"/>
        <v/>
      </c>
      <c r="O5842" s="21"/>
      <c r="P5842" s="21" t="s">
        <v>32543</v>
      </c>
      <c r="Q5842" s="21"/>
      <c r="R5842" s="21" t="str">
        <f>LEFT('2012-2022'!$P5842,4)</f>
        <v>2020</v>
      </c>
      <c r="S5842" s="21" t="s">
        <v>68</v>
      </c>
      <c r="T5842" s="21"/>
      <c r="U5842" s="21"/>
      <c r="V5842" s="21"/>
      <c r="W5842" s="27"/>
      <c r="X5842" s="27"/>
      <c r="Y5842" s="28"/>
    </row>
    <row r="5843" ht="15.75" customHeight="1">
      <c r="A5843" s="21">
        <v>3.3465194E7</v>
      </c>
      <c r="B5843" s="21" t="s">
        <v>32544</v>
      </c>
      <c r="C5843" s="21" t="s">
        <v>32545</v>
      </c>
      <c r="D5843" s="21" t="s">
        <v>32546</v>
      </c>
      <c r="E5843" s="21" t="s">
        <v>32547</v>
      </c>
      <c r="F5843" s="21" t="s">
        <v>6487</v>
      </c>
      <c r="G5843" s="21">
        <v>2020.0</v>
      </c>
      <c r="H5843" s="26">
        <v>44215.0</v>
      </c>
      <c r="I5843" s="21"/>
      <c r="J5843" s="21"/>
      <c r="K5843" s="21" t="s">
        <v>32548</v>
      </c>
      <c r="L5843" s="21" t="str">
        <f>IF(ISNUMBER(VLOOKUP(A5843,EXCL,1,FALSE)),"Excluido",IF(ISNUMBER(VLOOKUP(A5843,POST,1,FALSE)),"PostAlerta",IF(ISNUMBER(VLOOKUP(A5843,PRE,1,FALSE)),"PreAlerta","")))</f>
        <v>PostAlerta</v>
      </c>
      <c r="M5843" s="21" t="str">
        <f>IF(ISNUMBER(A5843),(IF(ISNUMBER(VLOOKUP(A5843,KEYWORDS,1,FALSE)),"C/PalabrasClaves","S/PalabrasClaves")),"")</f>
        <v>S/PalabrasClaves</v>
      </c>
      <c r="N5843" s="21" t="str">
        <f t="shared" si="19"/>
        <v/>
      </c>
      <c r="O5843" s="21"/>
      <c r="P5843" s="21" t="s">
        <v>32451</v>
      </c>
      <c r="Q5843" s="21"/>
      <c r="R5843" s="21" t="str">
        <f>LEFT('2012-2022'!$P5843,4)</f>
        <v>2020</v>
      </c>
      <c r="S5843" s="21" t="s">
        <v>72</v>
      </c>
      <c r="T5843" s="21"/>
      <c r="U5843" s="21"/>
      <c r="V5843" s="21"/>
      <c r="W5843" s="27"/>
      <c r="X5843" s="27"/>
      <c r="Y5843" s="12"/>
    </row>
    <row r="5844" ht="15.75" customHeight="1">
      <c r="A5844" s="21">
        <v>3.3480542E7</v>
      </c>
      <c r="B5844" s="21" t="s">
        <v>32549</v>
      </c>
      <c r="C5844" s="21" t="s">
        <v>32550</v>
      </c>
      <c r="D5844" s="21" t="s">
        <v>32551</v>
      </c>
      <c r="E5844" s="21" t="s">
        <v>28576</v>
      </c>
      <c r="F5844" s="21" t="s">
        <v>1800</v>
      </c>
      <c r="G5844" s="21">
        <v>2020.0</v>
      </c>
      <c r="H5844" s="26">
        <v>44218.0</v>
      </c>
      <c r="I5844" s="21"/>
      <c r="J5844" s="21"/>
      <c r="K5844" s="21" t="s">
        <v>32552</v>
      </c>
      <c r="L5844" s="21" t="str">
        <f>IF(ISNUMBER(VLOOKUP(A5844,EXCL,1,FALSE)),"Excluido",IF(ISNUMBER(VLOOKUP(A5844,POST,1,FALSE)),"PostAlerta",IF(ISNUMBER(VLOOKUP(A5844,PRE,1,FALSE)),"PreAlerta","")))</f>
        <v>PostAlerta</v>
      </c>
      <c r="M5844" s="21" t="str">
        <f>IF(ISNUMBER(A5844),(IF(ISNUMBER(VLOOKUP(A5844,KEYWORDS,1,FALSE)),"C/PalabrasClaves","S/PalabrasClaves")),"")</f>
        <v>S/PalabrasClaves</v>
      </c>
      <c r="N5844" s="21" t="str">
        <f t="shared" si="19"/>
        <v/>
      </c>
      <c r="O5844" s="21"/>
      <c r="P5844" s="21" t="s">
        <v>32451</v>
      </c>
      <c r="Q5844" s="21"/>
      <c r="R5844" s="21" t="str">
        <f>LEFT('2012-2022'!$P5844,4)</f>
        <v>2020</v>
      </c>
      <c r="S5844" s="21" t="s">
        <v>72</v>
      </c>
      <c r="T5844" s="21"/>
      <c r="U5844" s="21"/>
      <c r="V5844" s="21"/>
      <c r="W5844" s="27"/>
      <c r="X5844" s="27"/>
      <c r="Y5844" s="28"/>
    </row>
    <row r="5845" ht="15.75" customHeight="1">
      <c r="A5845" s="21">
        <v>3.3688133E7</v>
      </c>
      <c r="B5845" s="21" t="s">
        <v>32553</v>
      </c>
      <c r="C5845" s="21" t="s">
        <v>32554</v>
      </c>
      <c r="D5845" s="21" t="s">
        <v>32555</v>
      </c>
      <c r="E5845" s="21" t="s">
        <v>32556</v>
      </c>
      <c r="F5845" s="21" t="s">
        <v>549</v>
      </c>
      <c r="G5845" s="21">
        <v>2020.0</v>
      </c>
      <c r="H5845" s="26">
        <v>44265.0</v>
      </c>
      <c r="I5845" s="21" t="s">
        <v>32557</v>
      </c>
      <c r="J5845" s="21"/>
      <c r="K5845" s="21" t="s">
        <v>32558</v>
      </c>
      <c r="L5845" s="21" t="str">
        <f>IF(ISNUMBER(VLOOKUP(A5845,EXCL,1,FALSE)),"Excluido",IF(ISNUMBER(VLOOKUP(A5845,POST,1,FALSE)),"PostAlerta",IF(ISNUMBER(VLOOKUP(A5845,PRE,1,FALSE)),"PreAlerta","")))</f>
        <v>PostAlerta</v>
      </c>
      <c r="M5845" s="21" t="str">
        <f>IF(ISNUMBER(A5845),(IF(ISNUMBER(VLOOKUP(A5845,KEYWORDS,1,FALSE)),"C/PalabrasClaves","S/PalabrasClaves")),"")</f>
        <v>S/PalabrasClaves</v>
      </c>
      <c r="N5845" s="21" t="str">
        <f t="shared" si="19"/>
        <v/>
      </c>
      <c r="O5845" s="21"/>
      <c r="P5845" s="21" t="s">
        <v>32559</v>
      </c>
      <c r="Q5845" s="21"/>
      <c r="R5845" s="21" t="str">
        <f>LEFT('2012-2022'!$P5845,4)</f>
        <v>2020</v>
      </c>
      <c r="S5845" s="21" t="s">
        <v>74</v>
      </c>
      <c r="T5845" s="21"/>
      <c r="U5845" s="21"/>
      <c r="V5845" s="21"/>
      <c r="W5845" s="27"/>
      <c r="X5845" s="27"/>
      <c r="Y5845" s="12"/>
    </row>
    <row r="5846" ht="15.75" customHeight="1">
      <c r="A5846" s="21">
        <v>3.3147773E7</v>
      </c>
      <c r="B5846" s="21" t="s">
        <v>32560</v>
      </c>
      <c r="C5846" s="21" t="s">
        <v>32561</v>
      </c>
      <c r="D5846" s="21" t="s">
        <v>32562</v>
      </c>
      <c r="E5846" s="21" t="s">
        <v>26271</v>
      </c>
      <c r="F5846" s="21" t="s">
        <v>32563</v>
      </c>
      <c r="G5846" s="21">
        <v>2020.0</v>
      </c>
      <c r="H5846" s="26">
        <v>44140.0</v>
      </c>
      <c r="I5846" s="21" t="s">
        <v>32564</v>
      </c>
      <c r="J5846" s="21"/>
      <c r="K5846" s="21" t="s">
        <v>32565</v>
      </c>
      <c r="L5846" s="21" t="str">
        <f>IF(ISNUMBER(VLOOKUP(A5846,EXCL,1,FALSE)),"Excluido",IF(ISNUMBER(VLOOKUP(A5846,POST,1,FALSE)),"PostAlerta",IF(ISNUMBER(VLOOKUP(A5846,PRE,1,FALSE)),"PreAlerta","")))</f>
        <v>PostAlerta</v>
      </c>
      <c r="M5846" s="21" t="str">
        <f>IF(ISNUMBER(A5846),(IF(ISNUMBER(VLOOKUP(A5846,KEYWORDS,1,FALSE)),"C/PalabrasClaves","S/PalabrasClaves")),"")</f>
        <v>S/PalabrasClaves</v>
      </c>
      <c r="N5846" s="21" t="str">
        <f t="shared" si="19"/>
        <v/>
      </c>
      <c r="O5846" s="21"/>
      <c r="P5846" s="21" t="s">
        <v>32566</v>
      </c>
      <c r="Q5846" s="21"/>
      <c r="R5846" s="21" t="str">
        <f>LEFT('2012-2022'!$P5846,4)</f>
        <v>2020</v>
      </c>
      <c r="S5846" s="21" t="s">
        <v>72</v>
      </c>
      <c r="T5846" s="21"/>
      <c r="U5846" s="21"/>
      <c r="V5846" s="21"/>
      <c r="W5846" s="27"/>
      <c r="X5846" s="27"/>
      <c r="Y5846" s="28"/>
    </row>
    <row r="5847" ht="15.75" customHeight="1">
      <c r="A5847" s="21">
        <v>3.3148588E7</v>
      </c>
      <c r="B5847" s="21" t="s">
        <v>32567</v>
      </c>
      <c r="C5847" s="21" t="s">
        <v>32568</v>
      </c>
      <c r="D5847" s="21" t="s">
        <v>32569</v>
      </c>
      <c r="E5847" s="21" t="s">
        <v>32570</v>
      </c>
      <c r="F5847" s="21" t="s">
        <v>869</v>
      </c>
      <c r="G5847" s="21">
        <v>2020.0</v>
      </c>
      <c r="H5847" s="26">
        <v>44140.0</v>
      </c>
      <c r="I5847" s="21" t="s">
        <v>32571</v>
      </c>
      <c r="J5847" s="21"/>
      <c r="K5847" s="21" t="s">
        <v>32572</v>
      </c>
      <c r="L5847" s="21" t="str">
        <f>IF(ISNUMBER(VLOOKUP(A5847,EXCL,1,FALSE)),"Excluido",IF(ISNUMBER(VLOOKUP(A5847,POST,1,FALSE)),"PostAlerta",IF(ISNUMBER(VLOOKUP(A5847,PRE,1,FALSE)),"PreAlerta","")))</f>
        <v>PostAlerta</v>
      </c>
      <c r="M5847" s="21" t="str">
        <f>IF(ISNUMBER(A5847),(IF(ISNUMBER(VLOOKUP(A5847,KEYWORDS,1,FALSE)),"C/PalabrasClaves","S/PalabrasClaves")),"")</f>
        <v>S/PalabrasClaves</v>
      </c>
      <c r="N5847" s="21" t="str">
        <f t="shared" si="19"/>
        <v/>
      </c>
      <c r="O5847" s="21"/>
      <c r="P5847" s="21" t="s">
        <v>32573</v>
      </c>
      <c r="Q5847" s="21"/>
      <c r="R5847" s="21" t="str">
        <f>LEFT('2012-2022'!$P5847,4)</f>
        <v>2020</v>
      </c>
      <c r="S5847" s="21" t="s">
        <v>72</v>
      </c>
      <c r="T5847" s="21"/>
      <c r="U5847" s="21"/>
      <c r="V5847" s="21"/>
      <c r="W5847" s="27"/>
      <c r="X5847" s="27"/>
      <c r="Y5847" s="12"/>
    </row>
    <row r="5848" ht="15.75" customHeight="1">
      <c r="A5848" s="21">
        <v>3.292893E7</v>
      </c>
      <c r="B5848" s="21" t="s">
        <v>32574</v>
      </c>
      <c r="C5848" s="21" t="s">
        <v>32575</v>
      </c>
      <c r="D5848" s="21" t="s">
        <v>32576</v>
      </c>
      <c r="E5848" s="21" t="s">
        <v>7154</v>
      </c>
      <c r="F5848" s="21" t="s">
        <v>258</v>
      </c>
      <c r="G5848" s="21">
        <v>2020.0</v>
      </c>
      <c r="H5848" s="26">
        <v>44089.0</v>
      </c>
      <c r="I5848" s="21" t="s">
        <v>32577</v>
      </c>
      <c r="J5848" s="21"/>
      <c r="K5848" s="21" t="s">
        <v>32578</v>
      </c>
      <c r="L5848" s="21" t="str">
        <f>IF(ISNUMBER(VLOOKUP(A5848,EXCL,1,FALSE)),"Excluido",IF(ISNUMBER(VLOOKUP(A5848,POST,1,FALSE)),"PostAlerta",IF(ISNUMBER(VLOOKUP(A5848,PRE,1,FALSE)),"PreAlerta","")))</f>
        <v>PostAlerta</v>
      </c>
      <c r="M5848" s="21" t="str">
        <f>IF(ISNUMBER(A5848),(IF(ISNUMBER(VLOOKUP(A5848,KEYWORDS,1,FALSE)),"C/PalabrasClaves","S/PalabrasClaves")),"")</f>
        <v>S/PalabrasClaves</v>
      </c>
      <c r="N5848" s="21" t="str">
        <f t="shared" si="19"/>
        <v/>
      </c>
      <c r="O5848" s="21"/>
      <c r="P5848" s="21" t="s">
        <v>32579</v>
      </c>
      <c r="Q5848" s="21"/>
      <c r="R5848" s="21" t="str">
        <f>LEFT('2012-2022'!$P5848,4)</f>
        <v>2020</v>
      </c>
      <c r="S5848" s="21" t="s">
        <v>72</v>
      </c>
      <c r="T5848" s="21"/>
      <c r="U5848" s="21"/>
      <c r="V5848" s="21"/>
      <c r="W5848" s="27"/>
      <c r="X5848" s="27"/>
      <c r="Y5848" s="28"/>
    </row>
    <row r="5849" ht="15.75" customHeight="1">
      <c r="A5849" s="21">
        <v>3.3158098E7</v>
      </c>
      <c r="B5849" s="21" t="s">
        <v>32580</v>
      </c>
      <c r="C5849" s="21" t="s">
        <v>32581</v>
      </c>
      <c r="D5849" s="21" t="s">
        <v>32582</v>
      </c>
      <c r="E5849" s="21" t="s">
        <v>3333</v>
      </c>
      <c r="F5849" s="21" t="s">
        <v>32583</v>
      </c>
      <c r="G5849" s="21">
        <v>2020.0</v>
      </c>
      <c r="H5849" s="26">
        <v>44142.0</v>
      </c>
      <c r="I5849" s="21" t="s">
        <v>32584</v>
      </c>
      <c r="J5849" s="21"/>
      <c r="K5849" s="21" t="s">
        <v>32585</v>
      </c>
      <c r="L5849" s="21" t="str">
        <f>IF(ISNUMBER(VLOOKUP(A5849,EXCL,1,FALSE)),"Excluido",IF(ISNUMBER(VLOOKUP(A5849,POST,1,FALSE)),"PostAlerta",IF(ISNUMBER(VLOOKUP(A5849,PRE,1,FALSE)),"PreAlerta","")))</f>
        <v>PostAlerta</v>
      </c>
      <c r="M5849" s="21" t="str">
        <f>IF(ISNUMBER(A5849),(IF(ISNUMBER(VLOOKUP(A5849,KEYWORDS,1,FALSE)),"C/PalabrasClaves","S/PalabrasClaves")),"")</f>
        <v>S/PalabrasClaves</v>
      </c>
      <c r="N5849" s="21" t="str">
        <f t="shared" si="19"/>
        <v/>
      </c>
      <c r="O5849" s="21"/>
      <c r="P5849" s="21" t="s">
        <v>32579</v>
      </c>
      <c r="Q5849" s="21"/>
      <c r="R5849" s="21" t="str">
        <f>LEFT('2012-2022'!$P5849,4)</f>
        <v>2020</v>
      </c>
      <c r="S5849" s="21" t="s">
        <v>72</v>
      </c>
      <c r="T5849" s="21"/>
      <c r="U5849" s="21"/>
      <c r="V5849" s="21"/>
      <c r="W5849" s="27"/>
      <c r="X5849" s="27"/>
      <c r="Y5849" s="12"/>
    </row>
    <row r="5850" ht="15.75" customHeight="1">
      <c r="A5850" s="21">
        <v>3.3158442E7</v>
      </c>
      <c r="B5850" s="21" t="s">
        <v>32586</v>
      </c>
      <c r="C5850" s="21" t="s">
        <v>32587</v>
      </c>
      <c r="D5850" s="21" t="s">
        <v>32588</v>
      </c>
      <c r="E5850" s="21" t="s">
        <v>32589</v>
      </c>
      <c r="F5850" s="21" t="s">
        <v>16157</v>
      </c>
      <c r="G5850" s="21">
        <v>2020.0</v>
      </c>
      <c r="H5850" s="26">
        <v>44142.0</v>
      </c>
      <c r="I5850" s="21" t="s">
        <v>32590</v>
      </c>
      <c r="J5850" s="21"/>
      <c r="K5850" s="21" t="s">
        <v>32591</v>
      </c>
      <c r="L5850" s="21" t="str">
        <f>IF(ISNUMBER(VLOOKUP(A5850,EXCL,1,FALSE)),"Excluido",IF(ISNUMBER(VLOOKUP(A5850,POST,1,FALSE)),"PostAlerta",IF(ISNUMBER(VLOOKUP(A5850,PRE,1,FALSE)),"PreAlerta","")))</f>
        <v>PostAlerta</v>
      </c>
      <c r="M5850" s="21" t="str">
        <f>IF(ISNUMBER(A5850),(IF(ISNUMBER(VLOOKUP(A5850,KEYWORDS,1,FALSE)),"C/PalabrasClaves","S/PalabrasClaves")),"")</f>
        <v>S/PalabrasClaves</v>
      </c>
      <c r="N5850" s="21" t="str">
        <f t="shared" si="19"/>
        <v/>
      </c>
      <c r="O5850" s="21"/>
      <c r="P5850" s="21" t="s">
        <v>32592</v>
      </c>
      <c r="Q5850" s="21"/>
      <c r="R5850" s="21" t="str">
        <f>LEFT('2012-2022'!$P5850,4)</f>
        <v>2020</v>
      </c>
      <c r="S5850" s="21" t="s">
        <v>72</v>
      </c>
      <c r="T5850" s="21"/>
      <c r="U5850" s="21"/>
      <c r="V5850" s="21"/>
      <c r="W5850" s="27"/>
      <c r="X5850" s="27"/>
      <c r="Y5850" s="28"/>
    </row>
    <row r="5851" ht="15.75" customHeight="1">
      <c r="A5851" s="21">
        <v>3.3168841E7</v>
      </c>
      <c r="B5851" s="21" t="s">
        <v>32593</v>
      </c>
      <c r="C5851" s="21" t="s">
        <v>32594</v>
      </c>
      <c r="D5851" s="21" t="s">
        <v>32595</v>
      </c>
      <c r="E5851" s="21" t="s">
        <v>27181</v>
      </c>
      <c r="F5851" s="21" t="s">
        <v>5609</v>
      </c>
      <c r="G5851" s="21">
        <v>2020.0</v>
      </c>
      <c r="H5851" s="26">
        <v>44145.0</v>
      </c>
      <c r="I5851" s="21" t="s">
        <v>32596</v>
      </c>
      <c r="J5851" s="21"/>
      <c r="K5851" s="21" t="s">
        <v>32597</v>
      </c>
      <c r="L5851" s="21" t="str">
        <f>IF(ISNUMBER(VLOOKUP(A5851,EXCL,1,FALSE)),"Excluido",IF(ISNUMBER(VLOOKUP(A5851,POST,1,FALSE)),"PostAlerta",IF(ISNUMBER(VLOOKUP(A5851,PRE,1,FALSE)),"PreAlerta","")))</f>
        <v>PostAlerta</v>
      </c>
      <c r="M5851" s="21" t="str">
        <f>IF(ISNUMBER(A5851),(IF(ISNUMBER(VLOOKUP(A5851,KEYWORDS,1,FALSE)),"C/PalabrasClaves","S/PalabrasClaves")),"")</f>
        <v>S/PalabrasClaves</v>
      </c>
      <c r="N5851" s="21" t="str">
        <f t="shared" si="19"/>
        <v/>
      </c>
      <c r="O5851" s="21"/>
      <c r="P5851" s="21" t="s">
        <v>32598</v>
      </c>
      <c r="Q5851" s="21"/>
      <c r="R5851" s="21" t="str">
        <f>LEFT('2012-2022'!$P5851,4)</f>
        <v>2020</v>
      </c>
      <c r="S5851" s="21" t="s">
        <v>72</v>
      </c>
      <c r="T5851" s="21"/>
      <c r="U5851" s="21"/>
      <c r="V5851" s="21"/>
      <c r="W5851" s="27"/>
      <c r="X5851" s="27"/>
      <c r="Y5851" s="12"/>
    </row>
    <row r="5852" ht="15.75" customHeight="1">
      <c r="A5852" s="21">
        <v>3.3168903E7</v>
      </c>
      <c r="B5852" s="21" t="s">
        <v>32599</v>
      </c>
      <c r="C5852" s="21" t="s">
        <v>32600</v>
      </c>
      <c r="D5852" s="21" t="s">
        <v>32601</v>
      </c>
      <c r="E5852" s="21" t="s">
        <v>32602</v>
      </c>
      <c r="F5852" s="21" t="s">
        <v>5609</v>
      </c>
      <c r="G5852" s="21">
        <v>2020.0</v>
      </c>
      <c r="H5852" s="26">
        <v>44145.0</v>
      </c>
      <c r="I5852" s="21" t="s">
        <v>32603</v>
      </c>
      <c r="J5852" s="21"/>
      <c r="K5852" s="21" t="s">
        <v>32604</v>
      </c>
      <c r="L5852" s="21" t="str">
        <f>IF(ISNUMBER(VLOOKUP(A5852,EXCL,1,FALSE)),"Excluido",IF(ISNUMBER(VLOOKUP(A5852,POST,1,FALSE)),"PostAlerta",IF(ISNUMBER(VLOOKUP(A5852,PRE,1,FALSE)),"PreAlerta","")))</f>
        <v>PostAlerta</v>
      </c>
      <c r="M5852" s="21" t="str">
        <f>IF(ISNUMBER(A5852),(IF(ISNUMBER(VLOOKUP(A5852,KEYWORDS,1,FALSE)),"C/PalabrasClaves","S/PalabrasClaves")),"")</f>
        <v>S/PalabrasClaves</v>
      </c>
      <c r="N5852" s="21" t="str">
        <f t="shared" si="19"/>
        <v/>
      </c>
      <c r="O5852" s="21"/>
      <c r="P5852" s="21" t="s">
        <v>32598</v>
      </c>
      <c r="Q5852" s="21"/>
      <c r="R5852" s="21" t="str">
        <f>LEFT('2012-2022'!$P5852,4)</f>
        <v>2020</v>
      </c>
      <c r="S5852" s="21" t="s">
        <v>72</v>
      </c>
      <c r="T5852" s="21"/>
      <c r="U5852" s="21"/>
      <c r="V5852" s="21"/>
      <c r="W5852" s="27"/>
      <c r="X5852" s="27"/>
      <c r="Y5852" s="28"/>
    </row>
    <row r="5853" ht="15.75" customHeight="1">
      <c r="A5853" s="21">
        <v>3.3219642E7</v>
      </c>
      <c r="B5853" s="21" t="s">
        <v>32605</v>
      </c>
      <c r="C5853" s="21" t="s">
        <v>32606</v>
      </c>
      <c r="D5853" s="21" t="s">
        <v>32607</v>
      </c>
      <c r="E5853" s="21" t="s">
        <v>32608</v>
      </c>
      <c r="F5853" s="21" t="s">
        <v>520</v>
      </c>
      <c r="G5853" s="21">
        <v>2020.0</v>
      </c>
      <c r="H5853" s="26">
        <v>44156.0</v>
      </c>
      <c r="I5853" s="21" t="s">
        <v>32609</v>
      </c>
      <c r="J5853" s="21"/>
      <c r="K5853" s="21" t="s">
        <v>32610</v>
      </c>
      <c r="L5853" s="21" t="str">
        <f>IF(ISNUMBER(VLOOKUP(A5853,EXCL,1,FALSE)),"Excluido",IF(ISNUMBER(VLOOKUP(A5853,POST,1,FALSE)),"PostAlerta",IF(ISNUMBER(VLOOKUP(A5853,PRE,1,FALSE)),"PreAlerta","")))</f>
        <v>PostAlerta</v>
      </c>
      <c r="M5853" s="21" t="str">
        <f>IF(ISNUMBER(A5853),(IF(ISNUMBER(VLOOKUP(A5853,KEYWORDS,1,FALSE)),"C/PalabrasClaves","S/PalabrasClaves")),"")</f>
        <v>S/PalabrasClaves</v>
      </c>
      <c r="N5853" s="21" t="str">
        <f t="shared" si="19"/>
        <v/>
      </c>
      <c r="O5853" s="21"/>
      <c r="P5853" s="21" t="s">
        <v>32598</v>
      </c>
      <c r="Q5853" s="21"/>
      <c r="R5853" s="21" t="str">
        <f>LEFT('2012-2022'!$P5853,4)</f>
        <v>2020</v>
      </c>
      <c r="S5853" s="21" t="s">
        <v>72</v>
      </c>
      <c r="T5853" s="21"/>
      <c r="U5853" s="21"/>
      <c r="V5853" s="21"/>
      <c r="W5853" s="27"/>
      <c r="X5853" s="27"/>
      <c r="Y5853" s="12"/>
    </row>
    <row r="5854" ht="15.75" customHeight="1">
      <c r="A5854" s="21">
        <v>3.3168082E7</v>
      </c>
      <c r="B5854" s="21" t="s">
        <v>32611</v>
      </c>
      <c r="C5854" s="21" t="s">
        <v>32612</v>
      </c>
      <c r="D5854" s="21" t="s">
        <v>32613</v>
      </c>
      <c r="E5854" s="21" t="s">
        <v>32614</v>
      </c>
      <c r="F5854" s="21" t="s">
        <v>332</v>
      </c>
      <c r="G5854" s="21">
        <v>2020.0</v>
      </c>
      <c r="H5854" s="26">
        <v>44145.0</v>
      </c>
      <c r="I5854" s="21" t="s">
        <v>32615</v>
      </c>
      <c r="J5854" s="21"/>
      <c r="K5854" s="21" t="s">
        <v>32616</v>
      </c>
      <c r="L5854" s="21" t="str">
        <f>IF(ISNUMBER(VLOOKUP(A5854,EXCL,1,FALSE)),"Excluido",IF(ISNUMBER(VLOOKUP(A5854,POST,1,FALSE)),"PostAlerta",IF(ISNUMBER(VLOOKUP(A5854,PRE,1,FALSE)),"PreAlerta","")))</f>
        <v>PostAlerta</v>
      </c>
      <c r="M5854" s="21" t="str">
        <f>IF(ISNUMBER(A5854),(IF(ISNUMBER(VLOOKUP(A5854,KEYWORDS,1,FALSE)),"C/PalabrasClaves","S/PalabrasClaves")),"")</f>
        <v>S/PalabrasClaves</v>
      </c>
      <c r="N5854" s="21" t="str">
        <f t="shared" si="19"/>
        <v/>
      </c>
      <c r="O5854" s="21"/>
      <c r="P5854" s="21" t="s">
        <v>32617</v>
      </c>
      <c r="Q5854" s="21"/>
      <c r="R5854" s="21" t="str">
        <f>LEFT('2012-2022'!$P5854,4)</f>
        <v>2020</v>
      </c>
      <c r="S5854" s="21" t="s">
        <v>72</v>
      </c>
      <c r="T5854" s="21"/>
      <c r="U5854" s="21"/>
      <c r="V5854" s="21"/>
      <c r="W5854" s="27"/>
      <c r="X5854" s="27"/>
      <c r="Y5854" s="28"/>
    </row>
    <row r="5855" ht="15.75" customHeight="1">
      <c r="A5855" s="21">
        <v>3.3176719E7</v>
      </c>
      <c r="B5855" s="21" t="s">
        <v>32618</v>
      </c>
      <c r="C5855" s="21" t="s">
        <v>32619</v>
      </c>
      <c r="D5855" s="21" t="s">
        <v>32620</v>
      </c>
      <c r="E5855" s="21" t="s">
        <v>2561</v>
      </c>
      <c r="F5855" s="21" t="s">
        <v>368</v>
      </c>
      <c r="G5855" s="21">
        <v>2020.0</v>
      </c>
      <c r="H5855" s="26">
        <v>44147.0</v>
      </c>
      <c r="I5855" s="21" t="s">
        <v>32621</v>
      </c>
      <c r="J5855" s="21"/>
      <c r="K5855" s="21" t="s">
        <v>32622</v>
      </c>
      <c r="L5855" s="21" t="str">
        <f>IF(ISNUMBER(VLOOKUP(A5855,EXCL,1,FALSE)),"Excluido",IF(ISNUMBER(VLOOKUP(A5855,POST,1,FALSE)),"PostAlerta",IF(ISNUMBER(VLOOKUP(A5855,PRE,1,FALSE)),"PreAlerta","")))</f>
        <v>PostAlerta</v>
      </c>
      <c r="M5855" s="21" t="str">
        <f>IF(ISNUMBER(A5855),(IF(ISNUMBER(VLOOKUP(A5855,KEYWORDS,1,FALSE)),"C/PalabrasClaves","S/PalabrasClaves")),"")</f>
        <v>C/PalabrasClaves</v>
      </c>
      <c r="N5855" s="21" t="str">
        <f t="shared" si="19"/>
        <v/>
      </c>
      <c r="O5855" s="21"/>
      <c r="P5855" s="21" t="s">
        <v>32623</v>
      </c>
      <c r="Q5855" s="21"/>
      <c r="R5855" s="21" t="str">
        <f>LEFT('2012-2022'!$P5855,4)</f>
        <v>2020</v>
      </c>
      <c r="S5855" s="21" t="s">
        <v>72</v>
      </c>
      <c r="T5855" s="21"/>
      <c r="U5855" s="21"/>
      <c r="V5855" s="21"/>
      <c r="W5855" s="27"/>
      <c r="X5855" s="27"/>
      <c r="Y5855" s="12"/>
    </row>
    <row r="5856" ht="15.75" customHeight="1">
      <c r="A5856" s="21">
        <v>3.3180784E7</v>
      </c>
      <c r="B5856" s="21" t="s">
        <v>32624</v>
      </c>
      <c r="C5856" s="21" t="s">
        <v>32625</v>
      </c>
      <c r="D5856" s="21" t="s">
        <v>32626</v>
      </c>
      <c r="E5856" s="21" t="s">
        <v>32627</v>
      </c>
      <c r="F5856" s="21" t="s">
        <v>2810</v>
      </c>
      <c r="G5856" s="21">
        <v>2020.0</v>
      </c>
      <c r="H5856" s="26">
        <v>44147.0</v>
      </c>
      <c r="I5856" s="21" t="s">
        <v>32628</v>
      </c>
      <c r="J5856" s="21"/>
      <c r="K5856" s="21" t="s">
        <v>32629</v>
      </c>
      <c r="L5856" s="21" t="str">
        <f>IF(ISNUMBER(VLOOKUP(A5856,EXCL,1,FALSE)),"Excluido",IF(ISNUMBER(VLOOKUP(A5856,POST,1,FALSE)),"PostAlerta",IF(ISNUMBER(VLOOKUP(A5856,PRE,1,FALSE)),"PreAlerta","")))</f>
        <v>PostAlerta</v>
      </c>
      <c r="M5856" s="21" t="str">
        <f>IF(ISNUMBER(A5856),(IF(ISNUMBER(VLOOKUP(A5856,KEYWORDS,1,FALSE)),"C/PalabrasClaves","S/PalabrasClaves")),"")</f>
        <v>S/PalabrasClaves</v>
      </c>
      <c r="N5856" s="21" t="str">
        <f t="shared" si="19"/>
        <v/>
      </c>
      <c r="O5856" s="21"/>
      <c r="P5856" s="21" t="s">
        <v>32630</v>
      </c>
      <c r="Q5856" s="21"/>
      <c r="R5856" s="21" t="str">
        <f>LEFT('2012-2022'!$P5856,4)</f>
        <v>2020</v>
      </c>
      <c r="S5856" s="21" t="s">
        <v>72</v>
      </c>
      <c r="T5856" s="21"/>
      <c r="U5856" s="21"/>
      <c r="V5856" s="21"/>
      <c r="W5856" s="27"/>
      <c r="X5856" s="27"/>
      <c r="Y5856" s="28"/>
    </row>
    <row r="5857" ht="15.75" customHeight="1">
      <c r="A5857" s="21">
        <v>3.2647878E7</v>
      </c>
      <c r="B5857" s="21" t="s">
        <v>32631</v>
      </c>
      <c r="C5857" s="21" t="s">
        <v>32632</v>
      </c>
      <c r="D5857" s="21" t="s">
        <v>32633</v>
      </c>
      <c r="E5857" s="21" t="s">
        <v>16216</v>
      </c>
      <c r="F5857" s="21" t="s">
        <v>728</v>
      </c>
      <c r="G5857" s="21">
        <v>2020.0</v>
      </c>
      <c r="H5857" s="26">
        <v>44023.0</v>
      </c>
      <c r="I5857" s="21" t="s">
        <v>32634</v>
      </c>
      <c r="J5857" s="21" t="s">
        <v>32635</v>
      </c>
      <c r="K5857" s="21" t="s">
        <v>32636</v>
      </c>
      <c r="L5857" s="21" t="str">
        <f>IF(ISNUMBER(VLOOKUP(A5857,EXCL,1,FALSE)),"Excluido",IF(ISNUMBER(VLOOKUP(A5857,POST,1,FALSE)),"PostAlerta",IF(ISNUMBER(VLOOKUP(A5857,PRE,1,FALSE)),"PreAlerta","")))</f>
        <v>PostAlerta</v>
      </c>
      <c r="M5857" s="21" t="str">
        <f>IF(ISNUMBER(A5857),(IF(ISNUMBER(VLOOKUP(A5857,KEYWORDS,1,FALSE)),"C/PalabrasClaves","S/PalabrasClaves")),"")</f>
        <v>S/PalabrasClaves</v>
      </c>
      <c r="N5857" s="21" t="str">
        <f t="shared" si="19"/>
        <v/>
      </c>
      <c r="O5857" s="21"/>
      <c r="P5857" s="21" t="s">
        <v>32637</v>
      </c>
      <c r="Q5857" s="21"/>
      <c r="R5857" s="21" t="str">
        <f>LEFT('2012-2022'!$P5857,4)</f>
        <v>2020</v>
      </c>
      <c r="S5857" s="21" t="s">
        <v>72</v>
      </c>
      <c r="T5857" s="21"/>
      <c r="U5857" s="21"/>
      <c r="V5857" s="21"/>
      <c r="W5857" s="27"/>
      <c r="X5857" s="27"/>
      <c r="Y5857" s="12"/>
    </row>
    <row r="5858" ht="15.75" customHeight="1">
      <c r="A5858" s="21">
        <v>3.3185242E7</v>
      </c>
      <c r="B5858" s="21" t="s">
        <v>32638</v>
      </c>
      <c r="C5858" s="21" t="s">
        <v>32639</v>
      </c>
      <c r="D5858" s="21" t="s">
        <v>32640</v>
      </c>
      <c r="E5858" s="21" t="s">
        <v>7261</v>
      </c>
      <c r="F5858" s="21" t="s">
        <v>32641</v>
      </c>
      <c r="G5858" s="21">
        <v>2020.0</v>
      </c>
      <c r="H5858" s="26">
        <v>44148.0</v>
      </c>
      <c r="I5858" s="21" t="s">
        <v>32642</v>
      </c>
      <c r="J5858" s="21"/>
      <c r="K5858" s="21" t="s">
        <v>32643</v>
      </c>
      <c r="L5858" s="21" t="str">
        <f>IF(ISNUMBER(VLOOKUP(A5858,EXCL,1,FALSE)),"Excluido",IF(ISNUMBER(VLOOKUP(A5858,POST,1,FALSE)),"PostAlerta",IF(ISNUMBER(VLOOKUP(A5858,PRE,1,FALSE)),"PreAlerta","")))</f>
        <v>PostAlerta</v>
      </c>
      <c r="M5858" s="21" t="str">
        <f>IF(ISNUMBER(A5858),(IF(ISNUMBER(VLOOKUP(A5858,KEYWORDS,1,FALSE)),"C/PalabrasClaves","S/PalabrasClaves")),"")</f>
        <v>S/PalabrasClaves</v>
      </c>
      <c r="N5858" s="21" t="str">
        <f t="shared" si="19"/>
        <v/>
      </c>
      <c r="O5858" s="21"/>
      <c r="P5858" s="21" t="s">
        <v>32637</v>
      </c>
      <c r="Q5858" s="21"/>
      <c r="R5858" s="21" t="str">
        <f>LEFT('2012-2022'!$P5858,4)</f>
        <v>2020</v>
      </c>
      <c r="S5858" s="21" t="s">
        <v>72</v>
      </c>
      <c r="T5858" s="21"/>
      <c r="U5858" s="21"/>
      <c r="V5858" s="21"/>
      <c r="W5858" s="27"/>
      <c r="X5858" s="27"/>
      <c r="Y5858" s="28"/>
    </row>
    <row r="5859" ht="15.75" customHeight="1">
      <c r="A5859" s="21">
        <v>3.3202715E7</v>
      </c>
      <c r="B5859" s="21" t="s">
        <v>32644</v>
      </c>
      <c r="C5859" s="21" t="s">
        <v>32645</v>
      </c>
      <c r="D5859" s="21" t="s">
        <v>32646</v>
      </c>
      <c r="E5859" s="21" t="s">
        <v>20584</v>
      </c>
      <c r="F5859" s="21" t="s">
        <v>5636</v>
      </c>
      <c r="G5859" s="21">
        <v>2020.0</v>
      </c>
      <c r="H5859" s="26">
        <v>44153.0</v>
      </c>
      <c r="I5859" s="21" t="s">
        <v>32647</v>
      </c>
      <c r="J5859" s="21"/>
      <c r="K5859" s="21" t="s">
        <v>32648</v>
      </c>
      <c r="L5859" s="21" t="str">
        <f>IF(ISNUMBER(VLOOKUP(A5859,EXCL,1,FALSE)),"Excluido",IF(ISNUMBER(VLOOKUP(A5859,POST,1,FALSE)),"PostAlerta",IF(ISNUMBER(VLOOKUP(A5859,PRE,1,FALSE)),"PreAlerta","")))</f>
        <v>PostAlerta</v>
      </c>
      <c r="M5859" s="21" t="str">
        <f>IF(ISNUMBER(A5859),(IF(ISNUMBER(VLOOKUP(A5859,KEYWORDS,1,FALSE)),"C/PalabrasClaves","S/PalabrasClaves")),"")</f>
        <v>S/PalabrasClaves</v>
      </c>
      <c r="N5859" s="21" t="str">
        <f t="shared" si="19"/>
        <v/>
      </c>
      <c r="O5859" s="21"/>
      <c r="P5859" s="21" t="s">
        <v>32637</v>
      </c>
      <c r="Q5859" s="21"/>
      <c r="R5859" s="21" t="str">
        <f>LEFT('2012-2022'!$P5859,4)</f>
        <v>2020</v>
      </c>
      <c r="S5859" s="21" t="s">
        <v>72</v>
      </c>
      <c r="T5859" s="21"/>
      <c r="U5859" s="21"/>
      <c r="V5859" s="21"/>
      <c r="W5859" s="27"/>
      <c r="X5859" s="27"/>
      <c r="Y5859" s="12"/>
    </row>
    <row r="5860" ht="15.75" customHeight="1">
      <c r="A5860" s="21">
        <v>3.3198811E7</v>
      </c>
      <c r="B5860" s="21" t="s">
        <v>32649</v>
      </c>
      <c r="C5860" s="21" t="s">
        <v>32650</v>
      </c>
      <c r="D5860" s="21" t="s">
        <v>32651</v>
      </c>
      <c r="E5860" s="21" t="s">
        <v>32652</v>
      </c>
      <c r="F5860" s="21" t="s">
        <v>332</v>
      </c>
      <c r="G5860" s="21">
        <v>2020.0</v>
      </c>
      <c r="H5860" s="26">
        <v>44152.0</v>
      </c>
      <c r="I5860" s="21" t="s">
        <v>32653</v>
      </c>
      <c r="J5860" s="21"/>
      <c r="K5860" s="21" t="s">
        <v>32654</v>
      </c>
      <c r="L5860" s="21" t="str">
        <f>IF(ISNUMBER(VLOOKUP(A5860,EXCL,1,FALSE)),"Excluido",IF(ISNUMBER(VLOOKUP(A5860,POST,1,FALSE)),"PostAlerta",IF(ISNUMBER(VLOOKUP(A5860,PRE,1,FALSE)),"PreAlerta","")))</f>
        <v>PostAlerta</v>
      </c>
      <c r="M5860" s="21" t="str">
        <f>IF(ISNUMBER(A5860),(IF(ISNUMBER(VLOOKUP(A5860,KEYWORDS,1,FALSE)),"C/PalabrasClaves","S/PalabrasClaves")),"")</f>
        <v>S/PalabrasClaves</v>
      </c>
      <c r="N5860" s="21" t="str">
        <f t="shared" si="19"/>
        <v/>
      </c>
      <c r="O5860" s="21"/>
      <c r="P5860" s="21" t="s">
        <v>32655</v>
      </c>
      <c r="Q5860" s="21"/>
      <c r="R5860" s="21" t="str">
        <f>LEFT('2012-2022'!$P5860,4)</f>
        <v>2020</v>
      </c>
      <c r="S5860" s="21" t="s">
        <v>72</v>
      </c>
      <c r="T5860" s="21"/>
      <c r="U5860" s="21"/>
      <c r="V5860" s="21"/>
      <c r="W5860" s="27"/>
      <c r="X5860" s="27"/>
      <c r="Y5860" s="28"/>
    </row>
    <row r="5861" ht="15.75" customHeight="1">
      <c r="A5861" s="21">
        <v>3.3109388E7</v>
      </c>
      <c r="B5861" s="21" t="s">
        <v>32656</v>
      </c>
      <c r="C5861" s="21" t="s">
        <v>32657</v>
      </c>
      <c r="D5861" s="21" t="s">
        <v>32658</v>
      </c>
      <c r="E5861" s="21" t="s">
        <v>32659</v>
      </c>
      <c r="F5861" s="21" t="s">
        <v>2646</v>
      </c>
      <c r="G5861" s="21">
        <v>2020.0</v>
      </c>
      <c r="H5861" s="26">
        <v>44132.0</v>
      </c>
      <c r="I5861" s="21"/>
      <c r="J5861" s="21"/>
      <c r="K5861" s="21" t="s">
        <v>32660</v>
      </c>
      <c r="L5861" s="21" t="str">
        <f>IF(ISNUMBER(VLOOKUP(A5861,EXCL,1,FALSE)),"Excluido",IF(ISNUMBER(VLOOKUP(A5861,POST,1,FALSE)),"PostAlerta",IF(ISNUMBER(VLOOKUP(A5861,PRE,1,FALSE)),"PreAlerta","")))</f>
        <v>PostAlerta</v>
      </c>
      <c r="M5861" s="21" t="str">
        <f>IF(ISNUMBER(A5861),(IF(ISNUMBER(VLOOKUP(A5861,KEYWORDS,1,FALSE)),"C/PalabrasClaves","S/PalabrasClaves")),"")</f>
        <v>S/PalabrasClaves</v>
      </c>
      <c r="N5861" s="21" t="str">
        <f t="shared" si="19"/>
        <v/>
      </c>
      <c r="O5861" s="21"/>
      <c r="P5861" s="21" t="s">
        <v>32661</v>
      </c>
      <c r="Q5861" s="21"/>
      <c r="R5861" s="21" t="str">
        <f>LEFT('2012-2022'!$P5861,4)</f>
        <v>2020</v>
      </c>
      <c r="S5861" s="21" t="s">
        <v>72</v>
      </c>
      <c r="T5861" s="21"/>
      <c r="U5861" s="21"/>
      <c r="V5861" s="21"/>
      <c r="W5861" s="27"/>
      <c r="X5861" s="27"/>
      <c r="Y5861" s="12"/>
    </row>
    <row r="5862" ht="15.75" customHeight="1">
      <c r="A5862" s="21">
        <v>3.2999008E7</v>
      </c>
      <c r="B5862" s="21" t="s">
        <v>32662</v>
      </c>
      <c r="C5862" s="21" t="s">
        <v>32663</v>
      </c>
      <c r="D5862" s="21" t="s">
        <v>32664</v>
      </c>
      <c r="E5862" s="21" t="s">
        <v>32665</v>
      </c>
      <c r="F5862" s="21" t="s">
        <v>175</v>
      </c>
      <c r="G5862" s="21">
        <v>2020.0</v>
      </c>
      <c r="H5862" s="26">
        <v>44105.0</v>
      </c>
      <c r="I5862" s="21" t="s">
        <v>32666</v>
      </c>
      <c r="J5862" s="21"/>
      <c r="K5862" s="21" t="s">
        <v>32667</v>
      </c>
      <c r="L5862" s="21" t="str">
        <f>IF(ISNUMBER(VLOOKUP(A5862,EXCL,1,FALSE)),"Excluido",IF(ISNUMBER(VLOOKUP(A5862,POST,1,FALSE)),"PostAlerta",IF(ISNUMBER(VLOOKUP(A5862,PRE,1,FALSE)),"PreAlerta","")))</f>
        <v>Excluido</v>
      </c>
      <c r="M5862" s="21" t="str">
        <f>IF(ISNUMBER(A5862),(IF(ISNUMBER(VLOOKUP(A5862,KEYWORDS,1,FALSE)),"C/PalabrasClaves","S/PalabrasClaves")),"")</f>
        <v>S/PalabrasClaves</v>
      </c>
      <c r="N5862" s="21" t="str">
        <f t="shared" si="19"/>
        <v/>
      </c>
      <c r="O5862" s="21"/>
      <c r="P5862" s="21" t="s">
        <v>32668</v>
      </c>
      <c r="Q5862" s="21"/>
      <c r="R5862" s="21" t="str">
        <f>LEFT('2012-2022'!$P5862,4)</f>
        <v>2020</v>
      </c>
      <c r="S5862" s="21" t="s">
        <v>72</v>
      </c>
      <c r="T5862" s="21"/>
      <c r="U5862" s="21"/>
      <c r="V5862" s="21"/>
      <c r="W5862" s="27"/>
      <c r="X5862" s="27"/>
      <c r="Y5862" s="28"/>
    </row>
    <row r="5863" ht="15.75" customHeight="1">
      <c r="A5863" s="21">
        <v>3.3208186E7</v>
      </c>
      <c r="B5863" s="21" t="s">
        <v>32669</v>
      </c>
      <c r="C5863" s="21" t="s">
        <v>32670</v>
      </c>
      <c r="D5863" s="21" t="s">
        <v>32671</v>
      </c>
      <c r="E5863" s="21" t="s">
        <v>32672</v>
      </c>
      <c r="F5863" s="21" t="s">
        <v>332</v>
      </c>
      <c r="G5863" s="21">
        <v>2020.0</v>
      </c>
      <c r="H5863" s="26">
        <v>44154.0</v>
      </c>
      <c r="I5863" s="21" t="s">
        <v>32673</v>
      </c>
      <c r="J5863" s="21"/>
      <c r="K5863" s="21" t="s">
        <v>32674</v>
      </c>
      <c r="L5863" s="21" t="str">
        <f>IF(ISNUMBER(VLOOKUP(A5863,EXCL,1,FALSE)),"Excluido",IF(ISNUMBER(VLOOKUP(A5863,POST,1,FALSE)),"PostAlerta",IF(ISNUMBER(VLOOKUP(A5863,PRE,1,FALSE)),"PreAlerta","")))</f>
        <v>PostAlerta</v>
      </c>
      <c r="M5863" s="21" t="str">
        <f>IF(ISNUMBER(A5863),(IF(ISNUMBER(VLOOKUP(A5863,KEYWORDS,1,FALSE)),"C/PalabrasClaves","S/PalabrasClaves")),"")</f>
        <v>S/PalabrasClaves</v>
      </c>
      <c r="N5863" s="21" t="str">
        <f t="shared" si="19"/>
        <v/>
      </c>
      <c r="O5863" s="21"/>
      <c r="P5863" s="21" t="s">
        <v>32668</v>
      </c>
      <c r="Q5863" s="21"/>
      <c r="R5863" s="21" t="str">
        <f>LEFT('2012-2022'!$P5863,4)</f>
        <v>2020</v>
      </c>
      <c r="S5863" s="21" t="s">
        <v>72</v>
      </c>
      <c r="T5863" s="21"/>
      <c r="U5863" s="21"/>
      <c r="V5863" s="21"/>
      <c r="W5863" s="27"/>
      <c r="X5863" s="27"/>
      <c r="Y5863" s="12"/>
    </row>
    <row r="5864" ht="15.75" customHeight="1">
      <c r="A5864" s="21">
        <v>3.3233713E7</v>
      </c>
      <c r="B5864" s="21" t="s">
        <v>32675</v>
      </c>
      <c r="C5864" s="21" t="s">
        <v>32676</v>
      </c>
      <c r="D5864" s="21" t="s">
        <v>32677</v>
      </c>
      <c r="E5864" s="21" t="s">
        <v>32678</v>
      </c>
      <c r="F5864" s="21" t="s">
        <v>27579</v>
      </c>
      <c r="G5864" s="21">
        <v>2020.0</v>
      </c>
      <c r="H5864" s="26">
        <v>44160.0</v>
      </c>
      <c r="I5864" s="21" t="s">
        <v>32679</v>
      </c>
      <c r="J5864" s="21"/>
      <c r="K5864" s="21" t="s">
        <v>32680</v>
      </c>
      <c r="L5864" s="21" t="str">
        <f>IF(ISNUMBER(VLOOKUP(A5864,EXCL,1,FALSE)),"Excluido",IF(ISNUMBER(VLOOKUP(A5864,POST,1,FALSE)),"PostAlerta",IF(ISNUMBER(VLOOKUP(A5864,PRE,1,FALSE)),"PreAlerta","")))</f>
        <v>PostAlerta</v>
      </c>
      <c r="M5864" s="21" t="str">
        <f>IF(ISNUMBER(A5864),(IF(ISNUMBER(VLOOKUP(A5864,KEYWORDS,1,FALSE)),"C/PalabrasClaves","S/PalabrasClaves")),"")</f>
        <v>S/PalabrasClaves</v>
      </c>
      <c r="N5864" s="21" t="str">
        <f t="shared" si="19"/>
        <v/>
      </c>
      <c r="O5864" s="21"/>
      <c r="P5864" s="21" t="s">
        <v>32681</v>
      </c>
      <c r="Q5864" s="21"/>
      <c r="R5864" s="21" t="str">
        <f>LEFT('2012-2022'!$P5864,4)</f>
        <v>2020</v>
      </c>
      <c r="S5864" s="21" t="s">
        <v>72</v>
      </c>
      <c r="T5864" s="21"/>
      <c r="U5864" s="21"/>
      <c r="V5864" s="21"/>
      <c r="W5864" s="27"/>
      <c r="X5864" s="27"/>
      <c r="Y5864" s="28"/>
    </row>
    <row r="5865" ht="15.75" customHeight="1">
      <c r="A5865" s="21">
        <v>3.3237125E7</v>
      </c>
      <c r="B5865" s="21" t="s">
        <v>32682</v>
      </c>
      <c r="C5865" s="21" t="s">
        <v>32683</v>
      </c>
      <c r="D5865" s="21" t="s">
        <v>32684</v>
      </c>
      <c r="E5865" s="21" t="s">
        <v>32685</v>
      </c>
      <c r="F5865" s="21" t="s">
        <v>587</v>
      </c>
      <c r="G5865" s="21">
        <v>2020.0</v>
      </c>
      <c r="H5865" s="26">
        <v>44160.0</v>
      </c>
      <c r="I5865" s="21"/>
      <c r="J5865" s="21"/>
      <c r="K5865" s="21" t="s">
        <v>32686</v>
      </c>
      <c r="L5865" s="21" t="str">
        <f>IF(ISNUMBER(VLOOKUP(A5865,EXCL,1,FALSE)),"Excluido",IF(ISNUMBER(VLOOKUP(A5865,POST,1,FALSE)),"PostAlerta",IF(ISNUMBER(VLOOKUP(A5865,PRE,1,FALSE)),"PreAlerta","")))</f>
        <v>PostAlerta</v>
      </c>
      <c r="M5865" s="21" t="str">
        <f>IF(ISNUMBER(A5865),(IF(ISNUMBER(VLOOKUP(A5865,KEYWORDS,1,FALSE)),"C/PalabrasClaves","S/PalabrasClaves")),"")</f>
        <v>S/PalabrasClaves</v>
      </c>
      <c r="N5865" s="21" t="str">
        <f t="shared" si="19"/>
        <v/>
      </c>
      <c r="O5865" s="21"/>
      <c r="P5865" s="21" t="s">
        <v>32687</v>
      </c>
      <c r="Q5865" s="21"/>
      <c r="R5865" s="21" t="str">
        <f>LEFT('2012-2022'!$P5865,4)</f>
        <v>2020</v>
      </c>
      <c r="S5865" s="21" t="s">
        <v>72</v>
      </c>
      <c r="T5865" s="21"/>
      <c r="U5865" s="21"/>
      <c r="V5865" s="21"/>
      <c r="W5865" s="27"/>
      <c r="X5865" s="27"/>
      <c r="Y5865" s="12"/>
    </row>
    <row r="5866" ht="15.75" customHeight="1">
      <c r="A5866" s="21">
        <v>3.2475869E7</v>
      </c>
      <c r="B5866" s="21" t="s">
        <v>32688</v>
      </c>
      <c r="C5866" s="21" t="s">
        <v>32689</v>
      </c>
      <c r="D5866" s="21" t="s">
        <v>32690</v>
      </c>
      <c r="E5866" s="21" t="s">
        <v>32691</v>
      </c>
      <c r="F5866" s="21" t="s">
        <v>6090</v>
      </c>
      <c r="G5866" s="21">
        <v>2020.0</v>
      </c>
      <c r="H5866" s="26">
        <v>43984.0</v>
      </c>
      <c r="I5866" s="21"/>
      <c r="J5866" s="21"/>
      <c r="K5866" s="21" t="s">
        <v>32692</v>
      </c>
      <c r="L5866" s="21" t="str">
        <f>IF(ISNUMBER(VLOOKUP(A5866,EXCL,1,FALSE)),"Excluido",IF(ISNUMBER(VLOOKUP(A5866,POST,1,FALSE)),"PostAlerta",IF(ISNUMBER(VLOOKUP(A5866,PRE,1,FALSE)),"PreAlerta","")))</f>
        <v>PostAlerta</v>
      </c>
      <c r="M5866" s="21" t="str">
        <f>IF(ISNUMBER(A5866),(IF(ISNUMBER(VLOOKUP(A5866,KEYWORDS,1,FALSE)),"C/PalabrasClaves","S/PalabrasClaves")),"")</f>
        <v>S/PalabrasClaves</v>
      </c>
      <c r="N5866" s="21" t="str">
        <f t="shared" si="19"/>
        <v/>
      </c>
      <c r="O5866" s="21"/>
      <c r="P5866" s="21" t="s">
        <v>32693</v>
      </c>
      <c r="Q5866" s="21"/>
      <c r="R5866" s="21" t="str">
        <f>LEFT('2012-2022'!$P5866,4)</f>
        <v>2020</v>
      </c>
      <c r="S5866" s="21" t="s">
        <v>72</v>
      </c>
      <c r="T5866" s="21"/>
      <c r="U5866" s="21"/>
      <c r="V5866" s="21"/>
      <c r="W5866" s="27"/>
      <c r="X5866" s="27"/>
      <c r="Y5866" s="28"/>
    </row>
    <row r="5867" ht="15.75" customHeight="1">
      <c r="A5867" s="21">
        <v>3.3324385E7</v>
      </c>
      <c r="B5867" s="21" t="s">
        <v>32694</v>
      </c>
      <c r="C5867" s="21" t="s">
        <v>32695</v>
      </c>
      <c r="D5867" s="21" t="s">
        <v>32696</v>
      </c>
      <c r="E5867" s="21" t="s">
        <v>32697</v>
      </c>
      <c r="F5867" s="21" t="s">
        <v>1128</v>
      </c>
      <c r="G5867" s="21">
        <v>2020.0</v>
      </c>
      <c r="H5867" s="26">
        <v>44181.0</v>
      </c>
      <c r="I5867" s="21" t="s">
        <v>32698</v>
      </c>
      <c r="J5867" s="21"/>
      <c r="K5867" s="21" t="s">
        <v>32699</v>
      </c>
      <c r="L5867" s="21" t="str">
        <f>IF(ISNUMBER(VLOOKUP(A5867,EXCL,1,FALSE)),"Excluido",IF(ISNUMBER(VLOOKUP(A5867,POST,1,FALSE)),"PostAlerta",IF(ISNUMBER(VLOOKUP(A5867,PRE,1,FALSE)),"PreAlerta","")))</f>
        <v>PostAlerta</v>
      </c>
      <c r="M5867" s="21" t="str">
        <f>IF(ISNUMBER(A5867),(IF(ISNUMBER(VLOOKUP(A5867,KEYWORDS,1,FALSE)),"C/PalabrasClaves","S/PalabrasClaves")),"")</f>
        <v>S/PalabrasClaves</v>
      </c>
      <c r="N5867" s="21" t="str">
        <f t="shared" si="19"/>
        <v/>
      </c>
      <c r="O5867" s="21"/>
      <c r="P5867" s="21" t="s">
        <v>32693</v>
      </c>
      <c r="Q5867" s="21"/>
      <c r="R5867" s="21" t="str">
        <f>LEFT('2012-2022'!$P5867,4)</f>
        <v>2020</v>
      </c>
      <c r="S5867" s="21" t="s">
        <v>72</v>
      </c>
      <c r="T5867" s="21"/>
      <c r="U5867" s="21"/>
      <c r="V5867" s="21"/>
      <c r="W5867" s="27"/>
      <c r="X5867" s="27"/>
      <c r="Y5867" s="12"/>
    </row>
    <row r="5868" ht="15.75" customHeight="1">
      <c r="A5868" s="21">
        <v>3.3239461E7</v>
      </c>
      <c r="B5868" s="21" t="s">
        <v>32700</v>
      </c>
      <c r="C5868" s="21" t="s">
        <v>32701</v>
      </c>
      <c r="D5868" s="21" t="s">
        <v>32702</v>
      </c>
      <c r="E5868" s="21" t="s">
        <v>32703</v>
      </c>
      <c r="F5868" s="21" t="s">
        <v>26236</v>
      </c>
      <c r="G5868" s="21">
        <v>2020.0</v>
      </c>
      <c r="H5868" s="26">
        <v>44161.0</v>
      </c>
      <c r="I5868" s="21" t="s">
        <v>32704</v>
      </c>
      <c r="J5868" s="21"/>
      <c r="K5868" s="21" t="s">
        <v>32705</v>
      </c>
      <c r="L5868" s="21" t="str">
        <f>IF(ISNUMBER(VLOOKUP(A5868,EXCL,1,FALSE)),"Excluido",IF(ISNUMBER(VLOOKUP(A5868,POST,1,FALSE)),"PostAlerta",IF(ISNUMBER(VLOOKUP(A5868,PRE,1,FALSE)),"PreAlerta","")))</f>
        <v>PostAlerta</v>
      </c>
      <c r="M5868" s="21" t="str">
        <f>IF(ISNUMBER(A5868),(IF(ISNUMBER(VLOOKUP(A5868,KEYWORDS,1,FALSE)),"C/PalabrasClaves","S/PalabrasClaves")),"")</f>
        <v>S/PalabrasClaves</v>
      </c>
      <c r="N5868" s="21" t="str">
        <f t="shared" si="19"/>
        <v/>
      </c>
      <c r="O5868" s="21"/>
      <c r="P5868" s="21" t="s">
        <v>32706</v>
      </c>
      <c r="Q5868" s="21"/>
      <c r="R5868" s="21" t="str">
        <f>LEFT('2012-2022'!$P5868,4)</f>
        <v>2020</v>
      </c>
      <c r="S5868" s="21" t="s">
        <v>72</v>
      </c>
      <c r="T5868" s="21"/>
      <c r="U5868" s="21"/>
      <c r="V5868" s="21"/>
      <c r="W5868" s="27"/>
      <c r="X5868" s="27"/>
      <c r="Y5868" s="28"/>
    </row>
    <row r="5869" ht="15.75" customHeight="1">
      <c r="A5869" s="21">
        <v>3.3185245E7</v>
      </c>
      <c r="B5869" s="21" t="s">
        <v>32707</v>
      </c>
      <c r="C5869" s="21" t="s">
        <v>32708</v>
      </c>
      <c r="D5869" s="21" t="s">
        <v>32709</v>
      </c>
      <c r="E5869" s="21" t="s">
        <v>32710</v>
      </c>
      <c r="F5869" s="21" t="s">
        <v>32711</v>
      </c>
      <c r="G5869" s="21">
        <v>2020.0</v>
      </c>
      <c r="H5869" s="26">
        <v>44148.0</v>
      </c>
      <c r="I5869" s="21" t="s">
        <v>32712</v>
      </c>
      <c r="J5869" s="21"/>
      <c r="K5869" s="21" t="s">
        <v>32713</v>
      </c>
      <c r="L5869" s="21" t="str">
        <f>IF(ISNUMBER(VLOOKUP(A5869,EXCL,1,FALSE)),"Excluido",IF(ISNUMBER(VLOOKUP(A5869,POST,1,FALSE)),"PostAlerta",IF(ISNUMBER(VLOOKUP(A5869,PRE,1,FALSE)),"PreAlerta","")))</f>
        <v>PostAlerta</v>
      </c>
      <c r="M5869" s="21" t="str">
        <f>IF(ISNUMBER(A5869),(IF(ISNUMBER(VLOOKUP(A5869,KEYWORDS,1,FALSE)),"C/PalabrasClaves","S/PalabrasClaves")),"")</f>
        <v>S/PalabrasClaves</v>
      </c>
      <c r="N5869" s="21" t="str">
        <f t="shared" si="19"/>
        <v/>
      </c>
      <c r="O5869" s="21"/>
      <c r="P5869" s="21" t="s">
        <v>32714</v>
      </c>
      <c r="Q5869" s="21"/>
      <c r="R5869" s="21" t="str">
        <f>LEFT('2012-2022'!$P5869,4)</f>
        <v>2020</v>
      </c>
      <c r="S5869" s="21" t="s">
        <v>72</v>
      </c>
      <c r="T5869" s="21"/>
      <c r="U5869" s="21"/>
      <c r="V5869" s="21"/>
      <c r="W5869" s="27"/>
      <c r="X5869" s="27"/>
      <c r="Y5869" s="12"/>
    </row>
    <row r="5870" ht="15.75" customHeight="1">
      <c r="A5870" s="21">
        <v>3.3257651E7</v>
      </c>
      <c r="B5870" s="21" t="s">
        <v>32715</v>
      </c>
      <c r="C5870" s="21" t="s">
        <v>32716</v>
      </c>
      <c r="D5870" s="21" t="s">
        <v>32717</v>
      </c>
      <c r="E5870" s="21" t="s">
        <v>20971</v>
      </c>
      <c r="F5870" s="21" t="s">
        <v>7626</v>
      </c>
      <c r="G5870" s="21">
        <v>2020.0</v>
      </c>
      <c r="H5870" s="26">
        <v>44166.0</v>
      </c>
      <c r="I5870" s="21" t="s">
        <v>32718</v>
      </c>
      <c r="J5870" s="21"/>
      <c r="K5870" s="21" t="s">
        <v>32719</v>
      </c>
      <c r="L5870" s="21" t="str">
        <f>IF(ISNUMBER(VLOOKUP(A5870,EXCL,1,FALSE)),"Excluido",IF(ISNUMBER(VLOOKUP(A5870,POST,1,FALSE)),"PostAlerta",IF(ISNUMBER(VLOOKUP(A5870,PRE,1,FALSE)),"PreAlerta","")))</f>
        <v>PostAlerta</v>
      </c>
      <c r="M5870" s="21" t="str">
        <f>IF(ISNUMBER(A5870),(IF(ISNUMBER(VLOOKUP(A5870,KEYWORDS,1,FALSE)),"C/PalabrasClaves","S/PalabrasClaves")),"")</f>
        <v>S/PalabrasClaves</v>
      </c>
      <c r="N5870" s="21" t="str">
        <f t="shared" si="19"/>
        <v/>
      </c>
      <c r="O5870" s="21"/>
      <c r="P5870" s="21" t="s">
        <v>32720</v>
      </c>
      <c r="Q5870" s="21"/>
      <c r="R5870" s="21" t="str">
        <f>LEFT('2012-2022'!$P5870,4)</f>
        <v>2020</v>
      </c>
      <c r="S5870" s="21" t="s">
        <v>72</v>
      </c>
      <c r="T5870" s="21"/>
      <c r="U5870" s="21"/>
      <c r="V5870" s="21"/>
      <c r="W5870" s="27"/>
      <c r="X5870" s="27"/>
      <c r="Y5870" s="28"/>
    </row>
    <row r="5871" ht="15.75" customHeight="1">
      <c r="A5871" s="21">
        <v>3.3257667E7</v>
      </c>
      <c r="B5871" s="21" t="s">
        <v>32721</v>
      </c>
      <c r="C5871" s="21" t="s">
        <v>32722</v>
      </c>
      <c r="D5871" s="21" t="s">
        <v>32723</v>
      </c>
      <c r="E5871" s="21" t="s">
        <v>21643</v>
      </c>
      <c r="F5871" s="21" t="s">
        <v>7626</v>
      </c>
      <c r="G5871" s="21">
        <v>2020.0</v>
      </c>
      <c r="H5871" s="26">
        <v>44166.0</v>
      </c>
      <c r="I5871" s="21" t="s">
        <v>32724</v>
      </c>
      <c r="J5871" s="21"/>
      <c r="K5871" s="21" t="s">
        <v>32725</v>
      </c>
      <c r="L5871" s="21" t="str">
        <f>IF(ISNUMBER(VLOOKUP(A5871,EXCL,1,FALSE)),"Excluido",IF(ISNUMBER(VLOOKUP(A5871,POST,1,FALSE)),"PostAlerta",IF(ISNUMBER(VLOOKUP(A5871,PRE,1,FALSE)),"PreAlerta","")))</f>
        <v>PostAlerta</v>
      </c>
      <c r="M5871" s="21" t="str">
        <f>IF(ISNUMBER(A5871),(IF(ISNUMBER(VLOOKUP(A5871,KEYWORDS,1,FALSE)),"C/PalabrasClaves","S/PalabrasClaves")),"")</f>
        <v>S/PalabrasClaves</v>
      </c>
      <c r="N5871" s="21" t="str">
        <f t="shared" si="19"/>
        <v/>
      </c>
      <c r="O5871" s="21"/>
      <c r="P5871" s="21" t="s">
        <v>32720</v>
      </c>
      <c r="Q5871" s="21"/>
      <c r="R5871" s="21" t="str">
        <f>LEFT('2012-2022'!$P5871,4)</f>
        <v>2020</v>
      </c>
      <c r="S5871" s="21" t="s">
        <v>72</v>
      </c>
      <c r="T5871" s="21"/>
      <c r="U5871" s="21"/>
      <c r="V5871" s="21"/>
      <c r="W5871" s="27"/>
      <c r="X5871" s="27"/>
      <c r="Y5871" s="12"/>
    </row>
    <row r="5872" ht="15.75" customHeight="1">
      <c r="A5872" s="21">
        <v>3.3266186E7</v>
      </c>
      <c r="B5872" s="21" t="s">
        <v>32726</v>
      </c>
      <c r="C5872" s="21" t="s">
        <v>32727</v>
      </c>
      <c r="D5872" s="21" t="s">
        <v>32728</v>
      </c>
      <c r="E5872" s="21" t="s">
        <v>32729</v>
      </c>
      <c r="F5872" s="21" t="s">
        <v>27579</v>
      </c>
      <c r="G5872" s="21">
        <v>2020.0</v>
      </c>
      <c r="H5872" s="26">
        <v>44168.0</v>
      </c>
      <c r="I5872" s="21" t="s">
        <v>32730</v>
      </c>
      <c r="J5872" s="21"/>
      <c r="K5872" s="21" t="s">
        <v>32731</v>
      </c>
      <c r="L5872" s="21" t="str">
        <f>IF(ISNUMBER(VLOOKUP(A5872,EXCL,1,FALSE)),"Excluido",IF(ISNUMBER(VLOOKUP(A5872,POST,1,FALSE)),"PostAlerta",IF(ISNUMBER(VLOOKUP(A5872,PRE,1,FALSE)),"PreAlerta","")))</f>
        <v>Excluido</v>
      </c>
      <c r="M5872" s="21" t="str">
        <f>IF(ISNUMBER(A5872),(IF(ISNUMBER(VLOOKUP(A5872,KEYWORDS,1,FALSE)),"C/PalabrasClaves","S/PalabrasClaves")),"")</f>
        <v>S/PalabrasClaves</v>
      </c>
      <c r="N5872" s="21" t="str">
        <f t="shared" si="19"/>
        <v/>
      </c>
      <c r="O5872" s="21"/>
      <c r="P5872" s="21" t="s">
        <v>32720</v>
      </c>
      <c r="Q5872" s="21"/>
      <c r="R5872" s="21" t="str">
        <f>LEFT('2012-2022'!$P5872,4)</f>
        <v>2020</v>
      </c>
      <c r="S5872" s="21" t="s">
        <v>72</v>
      </c>
      <c r="T5872" s="21"/>
      <c r="U5872" s="21"/>
      <c r="V5872" s="21"/>
      <c r="W5872" s="27"/>
      <c r="X5872" s="27"/>
      <c r="Y5872" s="28"/>
    </row>
    <row r="5873" ht="15.75" customHeight="1">
      <c r="A5873" s="21">
        <v>3.2252063E7</v>
      </c>
      <c r="B5873" s="21" t="s">
        <v>32732</v>
      </c>
      <c r="C5873" s="21" t="s">
        <v>32733</v>
      </c>
      <c r="D5873" s="21" t="s">
        <v>32734</v>
      </c>
      <c r="E5873" s="21" t="s">
        <v>32735</v>
      </c>
      <c r="F5873" s="21" t="s">
        <v>3216</v>
      </c>
      <c r="G5873" s="21">
        <v>2020.0</v>
      </c>
      <c r="H5873" s="26">
        <v>43928.0</v>
      </c>
      <c r="I5873" s="21"/>
      <c r="J5873" s="21"/>
      <c r="K5873" s="21" t="s">
        <v>32736</v>
      </c>
      <c r="L5873" s="21" t="str">
        <f>IF(ISNUMBER(VLOOKUP(A5873,EXCL,1,FALSE)),"Excluido",IF(ISNUMBER(VLOOKUP(A5873,POST,1,FALSE)),"PostAlerta",IF(ISNUMBER(VLOOKUP(A5873,PRE,1,FALSE)),"PreAlerta","")))</f>
        <v>PostAlerta</v>
      </c>
      <c r="M5873" s="21" t="str">
        <f>IF(ISNUMBER(A5873),(IF(ISNUMBER(VLOOKUP(A5873,KEYWORDS,1,FALSE)),"C/PalabrasClaves","S/PalabrasClaves")),"")</f>
        <v>S/PalabrasClaves</v>
      </c>
      <c r="N5873" s="21" t="str">
        <f t="shared" si="19"/>
        <v/>
      </c>
      <c r="O5873" s="21"/>
      <c r="P5873" s="21" t="s">
        <v>32737</v>
      </c>
      <c r="Q5873" s="21"/>
      <c r="R5873" s="21" t="str">
        <f>LEFT('2012-2022'!$P5873,4)</f>
        <v>2020</v>
      </c>
      <c r="S5873" s="21" t="s">
        <v>74</v>
      </c>
      <c r="T5873" s="21"/>
      <c r="U5873" s="21"/>
      <c r="V5873" s="21"/>
      <c r="W5873" s="27"/>
      <c r="X5873" s="27"/>
      <c r="Y5873" s="12"/>
    </row>
    <row r="5874" ht="15.75" customHeight="1">
      <c r="A5874" s="21">
        <v>3.2326851E7</v>
      </c>
      <c r="B5874" s="21" t="s">
        <v>32738</v>
      </c>
      <c r="C5874" s="21" t="s">
        <v>32739</v>
      </c>
      <c r="D5874" s="21" t="s">
        <v>32740</v>
      </c>
      <c r="E5874" s="21" t="s">
        <v>32741</v>
      </c>
      <c r="F5874" s="21" t="s">
        <v>7369</v>
      </c>
      <c r="G5874" s="21">
        <v>2020.0</v>
      </c>
      <c r="H5874" s="26">
        <v>43946.0</v>
      </c>
      <c r="I5874" s="21" t="s">
        <v>32742</v>
      </c>
      <c r="J5874" s="21"/>
      <c r="K5874" s="21" t="s">
        <v>32743</v>
      </c>
      <c r="L5874" s="21" t="str">
        <f>IF(ISNUMBER(VLOOKUP(A5874,EXCL,1,FALSE)),"Excluido",IF(ISNUMBER(VLOOKUP(A5874,POST,1,FALSE)),"PostAlerta",IF(ISNUMBER(VLOOKUP(A5874,PRE,1,FALSE)),"PreAlerta","")))</f>
        <v>PostAlerta</v>
      </c>
      <c r="M5874" s="21" t="str">
        <f>IF(ISNUMBER(A5874),(IF(ISNUMBER(VLOOKUP(A5874,KEYWORDS,1,FALSE)),"C/PalabrasClaves","S/PalabrasClaves")),"")</f>
        <v>S/PalabrasClaves</v>
      </c>
      <c r="N5874" s="21" t="str">
        <f t="shared" si="19"/>
        <v/>
      </c>
      <c r="O5874" s="21"/>
      <c r="P5874" s="21" t="s">
        <v>32744</v>
      </c>
      <c r="Q5874" s="21"/>
      <c r="R5874" s="21" t="str">
        <f>LEFT('2012-2022'!$P5874,4)</f>
        <v>2020</v>
      </c>
      <c r="S5874" s="21" t="s">
        <v>74</v>
      </c>
      <c r="T5874" s="21"/>
      <c r="U5874" s="21"/>
      <c r="V5874" s="21"/>
      <c r="W5874" s="27"/>
      <c r="X5874" s="27"/>
      <c r="Y5874" s="28"/>
    </row>
    <row r="5875" ht="15.75" customHeight="1">
      <c r="A5875" s="21">
        <v>3.2362407E7</v>
      </c>
      <c r="B5875" s="21" t="s">
        <v>32745</v>
      </c>
      <c r="C5875" s="21" t="s">
        <v>32746</v>
      </c>
      <c r="D5875" s="21" t="s">
        <v>32747</v>
      </c>
      <c r="E5875" s="21" t="s">
        <v>32748</v>
      </c>
      <c r="F5875" s="21" t="s">
        <v>32749</v>
      </c>
      <c r="G5875" s="21">
        <v>2020.0</v>
      </c>
      <c r="H5875" s="26">
        <v>43956.0</v>
      </c>
      <c r="I5875" s="21"/>
      <c r="J5875" s="21"/>
      <c r="K5875" s="21" t="s">
        <v>32750</v>
      </c>
      <c r="L5875" s="21" t="str">
        <f>IF(ISNUMBER(VLOOKUP(A5875,EXCL,1,FALSE)),"Excluido",IF(ISNUMBER(VLOOKUP(A5875,POST,1,FALSE)),"PostAlerta",IF(ISNUMBER(VLOOKUP(A5875,PRE,1,FALSE)),"PreAlerta","")))</f>
        <v>PostAlerta</v>
      </c>
      <c r="M5875" s="21" t="str">
        <f>IF(ISNUMBER(A5875),(IF(ISNUMBER(VLOOKUP(A5875,KEYWORDS,1,FALSE)),"C/PalabrasClaves","S/PalabrasClaves")),"")</f>
        <v>S/PalabrasClaves</v>
      </c>
      <c r="N5875" s="21" t="str">
        <f t="shared" si="19"/>
        <v/>
      </c>
      <c r="O5875" s="21"/>
      <c r="P5875" s="21" t="s">
        <v>32744</v>
      </c>
      <c r="Q5875" s="21"/>
      <c r="R5875" s="21" t="str">
        <f>LEFT('2012-2022'!$P5875,4)</f>
        <v>2020</v>
      </c>
      <c r="S5875" s="21" t="s">
        <v>74</v>
      </c>
      <c r="T5875" s="21"/>
      <c r="U5875" s="21"/>
      <c r="V5875" s="21"/>
      <c r="W5875" s="27"/>
      <c r="X5875" s="27"/>
      <c r="Y5875" s="12"/>
    </row>
    <row r="5876" ht="15.75" customHeight="1">
      <c r="A5876" s="21">
        <v>3.2432803E7</v>
      </c>
      <c r="B5876" s="21" t="s">
        <v>32751</v>
      </c>
      <c r="C5876" s="21" t="s">
        <v>32752</v>
      </c>
      <c r="D5876" s="21" t="s">
        <v>32753</v>
      </c>
      <c r="E5876" s="21" t="s">
        <v>32754</v>
      </c>
      <c r="F5876" s="21" t="s">
        <v>119</v>
      </c>
      <c r="G5876" s="21">
        <v>2020.0</v>
      </c>
      <c r="H5876" s="26">
        <v>43972.0</v>
      </c>
      <c r="I5876" s="21"/>
      <c r="J5876" s="21"/>
      <c r="K5876" s="21" t="s">
        <v>32755</v>
      </c>
      <c r="L5876" s="21" t="str">
        <f>IF(ISNUMBER(VLOOKUP(A5876,EXCL,1,FALSE)),"Excluido",IF(ISNUMBER(VLOOKUP(A5876,POST,1,FALSE)),"PostAlerta",IF(ISNUMBER(VLOOKUP(A5876,PRE,1,FALSE)),"PreAlerta","")))</f>
        <v>PostAlerta</v>
      </c>
      <c r="M5876" s="21" t="str">
        <f>IF(ISNUMBER(A5876),(IF(ISNUMBER(VLOOKUP(A5876,KEYWORDS,1,FALSE)),"C/PalabrasClaves","S/PalabrasClaves")),"")</f>
        <v>S/PalabrasClaves</v>
      </c>
      <c r="N5876" s="21" t="str">
        <f t="shared" si="19"/>
        <v/>
      </c>
      <c r="O5876" s="21"/>
      <c r="P5876" s="21" t="s">
        <v>32744</v>
      </c>
      <c r="Q5876" s="21"/>
      <c r="R5876" s="21" t="str">
        <f>LEFT('2012-2022'!$P5876,4)</f>
        <v>2020</v>
      </c>
      <c r="S5876" s="21" t="s">
        <v>74</v>
      </c>
      <c r="T5876" s="21"/>
      <c r="U5876" s="21"/>
      <c r="V5876" s="21"/>
      <c r="W5876" s="27"/>
      <c r="X5876" s="27"/>
      <c r="Y5876" s="28"/>
    </row>
    <row r="5877" ht="15.75" customHeight="1">
      <c r="A5877" s="21">
        <v>3.2552437E7</v>
      </c>
      <c r="B5877" s="21" t="s">
        <v>32756</v>
      </c>
      <c r="C5877" s="21" t="s">
        <v>32757</v>
      </c>
      <c r="D5877" s="21" t="s">
        <v>32758</v>
      </c>
      <c r="E5877" s="21" t="s">
        <v>3158</v>
      </c>
      <c r="F5877" s="21" t="s">
        <v>32759</v>
      </c>
      <c r="G5877" s="21">
        <v>2020.0</v>
      </c>
      <c r="H5877" s="26">
        <v>44002.0</v>
      </c>
      <c r="I5877" s="21"/>
      <c r="J5877" s="21"/>
      <c r="K5877" s="21" t="s">
        <v>32760</v>
      </c>
      <c r="L5877" s="21" t="str">
        <f>IF(ISNUMBER(VLOOKUP(A5877,EXCL,1,FALSE)),"Excluido",IF(ISNUMBER(VLOOKUP(A5877,POST,1,FALSE)),"PostAlerta",IF(ISNUMBER(VLOOKUP(A5877,PRE,1,FALSE)),"PreAlerta","")))</f>
        <v>PostAlerta</v>
      </c>
      <c r="M5877" s="21" t="str">
        <f>IF(ISNUMBER(A5877),(IF(ISNUMBER(VLOOKUP(A5877,KEYWORDS,1,FALSE)),"C/PalabrasClaves","S/PalabrasClaves")),"")</f>
        <v>S/PalabrasClaves</v>
      </c>
      <c r="N5877" s="21" t="str">
        <f t="shared" si="19"/>
        <v/>
      </c>
      <c r="O5877" s="21"/>
      <c r="P5877" s="21" t="s">
        <v>32744</v>
      </c>
      <c r="Q5877" s="21"/>
      <c r="R5877" s="21" t="str">
        <f>LEFT('2012-2022'!$P5877,4)</f>
        <v>2020</v>
      </c>
      <c r="S5877" s="21" t="s">
        <v>74</v>
      </c>
      <c r="T5877" s="21"/>
      <c r="U5877" s="21"/>
      <c r="V5877" s="21"/>
      <c r="W5877" s="27"/>
      <c r="X5877" s="27"/>
      <c r="Y5877" s="12"/>
    </row>
    <row r="5878" ht="15.75" customHeight="1">
      <c r="A5878" s="21">
        <v>3.2557083E7</v>
      </c>
      <c r="B5878" s="21" t="s">
        <v>32761</v>
      </c>
      <c r="C5878" s="21" t="s">
        <v>32762</v>
      </c>
      <c r="D5878" s="21" t="s">
        <v>32763</v>
      </c>
      <c r="E5878" s="21" t="s">
        <v>7580</v>
      </c>
      <c r="F5878" s="21" t="s">
        <v>1711</v>
      </c>
      <c r="G5878" s="21">
        <v>2020.0</v>
      </c>
      <c r="H5878" s="26">
        <v>44002.0</v>
      </c>
      <c r="I5878" s="21"/>
      <c r="J5878" s="21"/>
      <c r="K5878" s="21" t="s">
        <v>32764</v>
      </c>
      <c r="L5878" s="21" t="str">
        <f>IF(ISNUMBER(VLOOKUP(A5878,EXCL,1,FALSE)),"Excluido",IF(ISNUMBER(VLOOKUP(A5878,POST,1,FALSE)),"PostAlerta",IF(ISNUMBER(VLOOKUP(A5878,PRE,1,FALSE)),"PreAlerta","")))</f>
        <v>PostAlerta</v>
      </c>
      <c r="M5878" s="21" t="str">
        <f>IF(ISNUMBER(A5878),(IF(ISNUMBER(VLOOKUP(A5878,KEYWORDS,1,FALSE)),"C/PalabrasClaves","S/PalabrasClaves")),"")</f>
        <v>S/PalabrasClaves</v>
      </c>
      <c r="N5878" s="21" t="str">
        <f t="shared" si="19"/>
        <v/>
      </c>
      <c r="O5878" s="21"/>
      <c r="P5878" s="21" t="s">
        <v>32744</v>
      </c>
      <c r="Q5878" s="21"/>
      <c r="R5878" s="21" t="str">
        <f>LEFT('2012-2022'!$P5878,4)</f>
        <v>2020</v>
      </c>
      <c r="S5878" s="21" t="s">
        <v>74</v>
      </c>
      <c r="T5878" s="21"/>
      <c r="U5878" s="21"/>
      <c r="V5878" s="21"/>
      <c r="W5878" s="27"/>
      <c r="X5878" s="27"/>
      <c r="Y5878" s="28"/>
    </row>
    <row r="5879" ht="15.75" customHeight="1">
      <c r="A5879" s="21">
        <v>3.2597701E7</v>
      </c>
      <c r="B5879" s="21" t="s">
        <v>32765</v>
      </c>
      <c r="C5879" s="21" t="s">
        <v>32766</v>
      </c>
      <c r="D5879" s="21" t="s">
        <v>32767</v>
      </c>
      <c r="E5879" s="21" t="s">
        <v>9157</v>
      </c>
      <c r="F5879" s="21" t="s">
        <v>17563</v>
      </c>
      <c r="G5879" s="21">
        <v>2020.0</v>
      </c>
      <c r="H5879" s="26">
        <v>44012.0</v>
      </c>
      <c r="I5879" s="21"/>
      <c r="J5879" s="21"/>
      <c r="K5879" s="21" t="s">
        <v>32768</v>
      </c>
      <c r="L5879" s="21" t="str">
        <f>IF(ISNUMBER(VLOOKUP(A5879,EXCL,1,FALSE)),"Excluido",IF(ISNUMBER(VLOOKUP(A5879,POST,1,FALSE)),"PostAlerta",IF(ISNUMBER(VLOOKUP(A5879,PRE,1,FALSE)),"PreAlerta","")))</f>
        <v>PostAlerta</v>
      </c>
      <c r="M5879" s="21" t="str">
        <f>IF(ISNUMBER(A5879),(IF(ISNUMBER(VLOOKUP(A5879,KEYWORDS,1,FALSE)),"C/PalabrasClaves","S/PalabrasClaves")),"")</f>
        <v>S/PalabrasClaves</v>
      </c>
      <c r="N5879" s="21" t="str">
        <f t="shared" si="19"/>
        <v/>
      </c>
      <c r="O5879" s="21"/>
      <c r="P5879" s="21" t="s">
        <v>32744</v>
      </c>
      <c r="Q5879" s="21"/>
      <c r="R5879" s="21" t="str">
        <f>LEFT('2012-2022'!$P5879,4)</f>
        <v>2020</v>
      </c>
      <c r="S5879" s="21" t="s">
        <v>74</v>
      </c>
      <c r="T5879" s="21"/>
      <c r="U5879" s="21"/>
      <c r="V5879" s="21"/>
      <c r="W5879" s="27"/>
      <c r="X5879" s="27"/>
      <c r="Y5879" s="12"/>
    </row>
    <row r="5880" ht="15.75" customHeight="1">
      <c r="A5880" s="21">
        <v>3.2649049E7</v>
      </c>
      <c r="B5880" s="21" t="s">
        <v>32769</v>
      </c>
      <c r="C5880" s="21" t="s">
        <v>32770</v>
      </c>
      <c r="D5880" s="21" t="s">
        <v>32771</v>
      </c>
      <c r="E5880" s="21" t="s">
        <v>32772</v>
      </c>
      <c r="F5880" s="21" t="s">
        <v>1763</v>
      </c>
      <c r="G5880" s="21">
        <v>2020.0</v>
      </c>
      <c r="H5880" s="26">
        <v>44023.0</v>
      </c>
      <c r="I5880" s="21" t="s">
        <v>32773</v>
      </c>
      <c r="J5880" s="21"/>
      <c r="K5880" s="21" t="s">
        <v>32774</v>
      </c>
      <c r="L5880" s="21" t="str">
        <f>IF(ISNUMBER(VLOOKUP(A5880,EXCL,1,FALSE)),"Excluido",IF(ISNUMBER(VLOOKUP(A5880,POST,1,FALSE)),"PostAlerta",IF(ISNUMBER(VLOOKUP(A5880,PRE,1,FALSE)),"PreAlerta","")))</f>
        <v>PostAlerta</v>
      </c>
      <c r="M5880" s="21" t="str">
        <f>IF(ISNUMBER(A5880),(IF(ISNUMBER(VLOOKUP(A5880,KEYWORDS,1,FALSE)),"C/PalabrasClaves","S/PalabrasClaves")),"")</f>
        <v>S/PalabrasClaves</v>
      </c>
      <c r="N5880" s="21" t="str">
        <f t="shared" si="19"/>
        <v/>
      </c>
      <c r="O5880" s="21"/>
      <c r="P5880" s="21" t="s">
        <v>32744</v>
      </c>
      <c r="Q5880" s="21"/>
      <c r="R5880" s="21" t="str">
        <f>LEFT('2012-2022'!$P5880,4)</f>
        <v>2020</v>
      </c>
      <c r="S5880" s="21" t="s">
        <v>74</v>
      </c>
      <c r="T5880" s="21"/>
      <c r="U5880" s="21"/>
      <c r="V5880" s="21"/>
      <c r="W5880" s="27"/>
      <c r="X5880" s="27"/>
      <c r="Y5880" s="28"/>
    </row>
    <row r="5881" ht="15.75" customHeight="1">
      <c r="A5881" s="21">
        <v>3.272009E7</v>
      </c>
      <c r="B5881" s="21" t="s">
        <v>32775</v>
      </c>
      <c r="C5881" s="21" t="s">
        <v>32776</v>
      </c>
      <c r="D5881" s="21" t="s">
        <v>32777</v>
      </c>
      <c r="E5881" s="21" t="s">
        <v>32778</v>
      </c>
      <c r="F5881" s="21" t="s">
        <v>125</v>
      </c>
      <c r="G5881" s="21">
        <v>2020.0</v>
      </c>
      <c r="H5881" s="26">
        <v>44041.0</v>
      </c>
      <c r="I5881" s="21" t="s">
        <v>32779</v>
      </c>
      <c r="J5881" s="21"/>
      <c r="K5881" s="21" t="s">
        <v>32780</v>
      </c>
      <c r="L5881" s="21" t="str">
        <f>IF(ISNUMBER(VLOOKUP(A5881,EXCL,1,FALSE)),"Excluido",IF(ISNUMBER(VLOOKUP(A5881,POST,1,FALSE)),"PostAlerta",IF(ISNUMBER(VLOOKUP(A5881,PRE,1,FALSE)),"PreAlerta","")))</f>
        <v>PostAlerta</v>
      </c>
      <c r="M5881" s="21" t="str">
        <f>IF(ISNUMBER(A5881),(IF(ISNUMBER(VLOOKUP(A5881,KEYWORDS,1,FALSE)),"C/PalabrasClaves","S/PalabrasClaves")),"")</f>
        <v>S/PalabrasClaves</v>
      </c>
      <c r="N5881" s="21" t="str">
        <f t="shared" si="19"/>
        <v/>
      </c>
      <c r="O5881" s="21"/>
      <c r="P5881" s="21" t="s">
        <v>32744</v>
      </c>
      <c r="Q5881" s="21"/>
      <c r="R5881" s="21" t="str">
        <f>LEFT('2012-2022'!$P5881,4)</f>
        <v>2020</v>
      </c>
      <c r="S5881" s="21" t="s">
        <v>74</v>
      </c>
      <c r="T5881" s="21"/>
      <c r="U5881" s="21"/>
      <c r="V5881" s="21"/>
      <c r="W5881" s="27"/>
      <c r="X5881" s="27"/>
      <c r="Y5881" s="12"/>
    </row>
    <row r="5882" ht="15.75" customHeight="1">
      <c r="A5882" s="21">
        <v>3.2741005E7</v>
      </c>
      <c r="B5882" s="21" t="s">
        <v>32781</v>
      </c>
      <c r="C5882" s="21" t="s">
        <v>32782</v>
      </c>
      <c r="D5882" s="21" t="s">
        <v>32783</v>
      </c>
      <c r="E5882" s="21" t="s">
        <v>32784</v>
      </c>
      <c r="F5882" s="21" t="s">
        <v>426</v>
      </c>
      <c r="G5882" s="21">
        <v>2020.0</v>
      </c>
      <c r="H5882" s="26">
        <v>44046.0</v>
      </c>
      <c r="I5882" s="21" t="s">
        <v>32785</v>
      </c>
      <c r="J5882" s="21"/>
      <c r="K5882" s="21" t="s">
        <v>32786</v>
      </c>
      <c r="L5882" s="21" t="str">
        <f>IF(ISNUMBER(VLOOKUP(A5882,EXCL,1,FALSE)),"Excluido",IF(ISNUMBER(VLOOKUP(A5882,POST,1,FALSE)),"PostAlerta",IF(ISNUMBER(VLOOKUP(A5882,PRE,1,FALSE)),"PreAlerta","")))</f>
        <v>Excluido</v>
      </c>
      <c r="M5882" s="21" t="str">
        <f>IF(ISNUMBER(A5882),(IF(ISNUMBER(VLOOKUP(A5882,KEYWORDS,1,FALSE)),"C/PalabrasClaves","S/PalabrasClaves")),"")</f>
        <v>S/PalabrasClaves</v>
      </c>
      <c r="N5882" s="21" t="str">
        <f t="shared" si="19"/>
        <v/>
      </c>
      <c r="O5882" s="21"/>
      <c r="P5882" s="21" t="s">
        <v>32744</v>
      </c>
      <c r="Q5882" s="21"/>
      <c r="R5882" s="21" t="str">
        <f>LEFT('2012-2022'!$P5882,4)</f>
        <v>2020</v>
      </c>
      <c r="S5882" s="21" t="s">
        <v>74</v>
      </c>
      <c r="T5882" s="21"/>
      <c r="U5882" s="21"/>
      <c r="V5882" s="21"/>
      <c r="W5882" s="27"/>
      <c r="X5882" s="27"/>
      <c r="Y5882" s="28"/>
    </row>
    <row r="5883" ht="15.75" customHeight="1">
      <c r="A5883" s="21">
        <v>3.2783512E7</v>
      </c>
      <c r="B5883" s="21" t="s">
        <v>32787</v>
      </c>
      <c r="C5883" s="21" t="s">
        <v>32788</v>
      </c>
      <c r="D5883" s="21" t="s">
        <v>32789</v>
      </c>
      <c r="E5883" s="21" t="s">
        <v>30571</v>
      </c>
      <c r="F5883" s="21" t="s">
        <v>17563</v>
      </c>
      <c r="G5883" s="21">
        <v>2020.0</v>
      </c>
      <c r="H5883" s="26">
        <v>44057.0</v>
      </c>
      <c r="I5883" s="21"/>
      <c r="J5883" s="21"/>
      <c r="K5883" s="21" t="s">
        <v>32790</v>
      </c>
      <c r="L5883" s="21" t="str">
        <f>IF(ISNUMBER(VLOOKUP(A5883,EXCL,1,FALSE)),"Excluido",IF(ISNUMBER(VLOOKUP(A5883,POST,1,FALSE)),"PostAlerta",IF(ISNUMBER(VLOOKUP(A5883,PRE,1,FALSE)),"PreAlerta","")))</f>
        <v>PostAlerta</v>
      </c>
      <c r="M5883" s="21" t="str">
        <f>IF(ISNUMBER(A5883),(IF(ISNUMBER(VLOOKUP(A5883,KEYWORDS,1,FALSE)),"C/PalabrasClaves","S/PalabrasClaves")),"")</f>
        <v>S/PalabrasClaves</v>
      </c>
      <c r="N5883" s="21" t="str">
        <f t="shared" si="19"/>
        <v/>
      </c>
      <c r="O5883" s="21"/>
      <c r="P5883" s="21" t="s">
        <v>32744</v>
      </c>
      <c r="Q5883" s="21"/>
      <c r="R5883" s="21" t="str">
        <f>LEFT('2012-2022'!$P5883,4)</f>
        <v>2020</v>
      </c>
      <c r="S5883" s="21" t="s">
        <v>74</v>
      </c>
      <c r="T5883" s="21"/>
      <c r="U5883" s="21"/>
      <c r="V5883" s="21"/>
      <c r="W5883" s="27"/>
      <c r="X5883" s="27"/>
      <c r="Y5883" s="12"/>
    </row>
    <row r="5884" ht="15.75" customHeight="1">
      <c r="A5884" s="21">
        <v>3.2793413E7</v>
      </c>
      <c r="B5884" s="21" t="s">
        <v>32791</v>
      </c>
      <c r="C5884" s="21" t="s">
        <v>32792</v>
      </c>
      <c r="D5884" s="21" t="s">
        <v>32793</v>
      </c>
      <c r="E5884" s="21" t="s">
        <v>32794</v>
      </c>
      <c r="F5884" s="21" t="s">
        <v>23213</v>
      </c>
      <c r="G5884" s="21">
        <v>2020.0</v>
      </c>
      <c r="H5884" s="26">
        <v>44058.0</v>
      </c>
      <c r="I5884" s="21" t="s">
        <v>32795</v>
      </c>
      <c r="J5884" s="21"/>
      <c r="K5884" s="21" t="s">
        <v>32796</v>
      </c>
      <c r="L5884" s="21" t="str">
        <f>IF(ISNUMBER(VLOOKUP(A5884,EXCL,1,FALSE)),"Excluido",IF(ISNUMBER(VLOOKUP(A5884,POST,1,FALSE)),"PostAlerta",IF(ISNUMBER(VLOOKUP(A5884,PRE,1,FALSE)),"PreAlerta","")))</f>
        <v>PostAlerta</v>
      </c>
      <c r="M5884" s="21" t="str">
        <f>IF(ISNUMBER(A5884),(IF(ISNUMBER(VLOOKUP(A5884,KEYWORDS,1,FALSE)),"C/PalabrasClaves","S/PalabrasClaves")),"")</f>
        <v>S/PalabrasClaves</v>
      </c>
      <c r="N5884" s="21" t="str">
        <f t="shared" si="19"/>
        <v/>
      </c>
      <c r="O5884" s="21"/>
      <c r="P5884" s="21" t="s">
        <v>32797</v>
      </c>
      <c r="Q5884" s="21"/>
      <c r="R5884" s="21" t="str">
        <f>LEFT('2012-2022'!$P5884,4)</f>
        <v>2020</v>
      </c>
      <c r="S5884" s="21" t="s">
        <v>65</v>
      </c>
      <c r="T5884" s="21"/>
      <c r="U5884" s="21"/>
      <c r="V5884" s="21"/>
      <c r="W5884" s="27"/>
      <c r="X5884" s="27"/>
      <c r="Y5884" s="28"/>
    </row>
    <row r="5885" ht="15.75" customHeight="1">
      <c r="A5885" s="21">
        <v>3.2888935E7</v>
      </c>
      <c r="B5885" s="21" t="s">
        <v>32798</v>
      </c>
      <c r="C5885" s="21" t="s">
        <v>32799</v>
      </c>
      <c r="D5885" s="21" t="s">
        <v>32800</v>
      </c>
      <c r="E5885" s="21" t="s">
        <v>32801</v>
      </c>
      <c r="F5885" s="21" t="s">
        <v>2712</v>
      </c>
      <c r="G5885" s="21">
        <v>2020.0</v>
      </c>
      <c r="H5885" s="26">
        <v>44079.0</v>
      </c>
      <c r="I5885" s="21"/>
      <c r="J5885" s="21"/>
      <c r="K5885" s="21" t="s">
        <v>32802</v>
      </c>
      <c r="L5885" s="21" t="str">
        <f>IF(ISNUMBER(VLOOKUP(A5885,EXCL,1,FALSE)),"Excluido",IF(ISNUMBER(VLOOKUP(A5885,POST,1,FALSE)),"PostAlerta",IF(ISNUMBER(VLOOKUP(A5885,PRE,1,FALSE)),"PreAlerta","")))</f>
        <v>PostAlerta</v>
      </c>
      <c r="M5885" s="21" t="str">
        <f>IF(ISNUMBER(A5885),(IF(ISNUMBER(VLOOKUP(A5885,KEYWORDS,1,FALSE)),"C/PalabrasClaves","S/PalabrasClaves")),"")</f>
        <v>S/PalabrasClaves</v>
      </c>
      <c r="N5885" s="21" t="str">
        <f t="shared" si="19"/>
        <v/>
      </c>
      <c r="O5885" s="21"/>
      <c r="P5885" s="21" t="s">
        <v>32744</v>
      </c>
      <c r="Q5885" s="21"/>
      <c r="R5885" s="21" t="str">
        <f>LEFT('2012-2022'!$P5885,4)</f>
        <v>2020</v>
      </c>
      <c r="S5885" s="21" t="s">
        <v>74</v>
      </c>
      <c r="T5885" s="21"/>
      <c r="U5885" s="21"/>
      <c r="V5885" s="21"/>
      <c r="W5885" s="27"/>
      <c r="X5885" s="27"/>
      <c r="Y5885" s="12"/>
    </row>
    <row r="5886" ht="15.75" customHeight="1">
      <c r="A5886" s="21">
        <v>3.291138E7</v>
      </c>
      <c r="B5886" s="21" t="s">
        <v>32803</v>
      </c>
      <c r="C5886" s="21" t="s">
        <v>32804</v>
      </c>
      <c r="D5886" s="21" t="s">
        <v>32805</v>
      </c>
      <c r="E5886" s="21" t="s">
        <v>21839</v>
      </c>
      <c r="F5886" s="21" t="s">
        <v>202</v>
      </c>
      <c r="G5886" s="21">
        <v>2020.0</v>
      </c>
      <c r="H5886" s="26">
        <v>44084.0</v>
      </c>
      <c r="I5886" s="21"/>
      <c r="J5886" s="21"/>
      <c r="K5886" s="21" t="s">
        <v>32806</v>
      </c>
      <c r="L5886" s="21" t="str">
        <f>IF(ISNUMBER(VLOOKUP(A5886,EXCL,1,FALSE)),"Excluido",IF(ISNUMBER(VLOOKUP(A5886,POST,1,FALSE)),"PostAlerta",IF(ISNUMBER(VLOOKUP(A5886,PRE,1,FALSE)),"PreAlerta","")))</f>
        <v>PostAlerta</v>
      </c>
      <c r="M5886" s="21" t="str">
        <f>IF(ISNUMBER(A5886),(IF(ISNUMBER(VLOOKUP(A5886,KEYWORDS,1,FALSE)),"C/PalabrasClaves","S/PalabrasClaves")),"")</f>
        <v>S/PalabrasClaves</v>
      </c>
      <c r="N5886" s="21" t="str">
        <f t="shared" si="19"/>
        <v/>
      </c>
      <c r="O5886" s="21"/>
      <c r="P5886" s="21" t="s">
        <v>32744</v>
      </c>
      <c r="Q5886" s="21"/>
      <c r="R5886" s="21" t="str">
        <f>LEFT('2012-2022'!$P5886,4)</f>
        <v>2020</v>
      </c>
      <c r="S5886" s="21" t="s">
        <v>74</v>
      </c>
      <c r="T5886" s="21"/>
      <c r="U5886" s="21"/>
      <c r="V5886" s="21"/>
      <c r="W5886" s="27"/>
      <c r="X5886" s="27"/>
      <c r="Y5886" s="28"/>
    </row>
    <row r="5887" ht="15.75" customHeight="1">
      <c r="A5887" s="21">
        <v>3.2949487E7</v>
      </c>
      <c r="B5887" s="21" t="s">
        <v>32807</v>
      </c>
      <c r="C5887" s="21" t="s">
        <v>32808</v>
      </c>
      <c r="D5887" s="21" t="s">
        <v>32809</v>
      </c>
      <c r="E5887" s="21" t="s">
        <v>32810</v>
      </c>
      <c r="F5887" s="21" t="s">
        <v>2712</v>
      </c>
      <c r="G5887" s="21">
        <v>2020.0</v>
      </c>
      <c r="H5887" s="26">
        <v>44093.0</v>
      </c>
      <c r="I5887" s="21"/>
      <c r="J5887" s="21"/>
      <c r="K5887" s="21" t="s">
        <v>32811</v>
      </c>
      <c r="L5887" s="21" t="str">
        <f>IF(ISNUMBER(VLOOKUP(A5887,EXCL,1,FALSE)),"Excluido",IF(ISNUMBER(VLOOKUP(A5887,POST,1,FALSE)),"PostAlerta",IF(ISNUMBER(VLOOKUP(A5887,PRE,1,FALSE)),"PreAlerta","")))</f>
        <v>PostAlerta</v>
      </c>
      <c r="M5887" s="21" t="str">
        <f>IF(ISNUMBER(A5887),(IF(ISNUMBER(VLOOKUP(A5887,KEYWORDS,1,FALSE)),"C/PalabrasClaves","S/PalabrasClaves")),"")</f>
        <v>S/PalabrasClaves</v>
      </c>
      <c r="N5887" s="21" t="str">
        <f t="shared" si="19"/>
        <v/>
      </c>
      <c r="O5887" s="21"/>
      <c r="P5887" s="21" t="s">
        <v>32744</v>
      </c>
      <c r="Q5887" s="21"/>
      <c r="R5887" s="21" t="str">
        <f>LEFT('2012-2022'!$P5887,4)</f>
        <v>2020</v>
      </c>
      <c r="S5887" s="21" t="s">
        <v>74</v>
      </c>
      <c r="T5887" s="21"/>
      <c r="U5887" s="21"/>
      <c r="V5887" s="21"/>
      <c r="W5887" s="27"/>
      <c r="X5887" s="27"/>
      <c r="Y5887" s="12"/>
    </row>
    <row r="5888" ht="15.75" customHeight="1">
      <c r="A5888" s="21">
        <v>3.295938E7</v>
      </c>
      <c r="B5888" s="21" t="s">
        <v>32812</v>
      </c>
      <c r="C5888" s="21" t="s">
        <v>32813</v>
      </c>
      <c r="D5888" s="21" t="s">
        <v>32814</v>
      </c>
      <c r="E5888" s="21" t="s">
        <v>32815</v>
      </c>
      <c r="F5888" s="21" t="s">
        <v>32816</v>
      </c>
      <c r="G5888" s="21">
        <v>2020.0</v>
      </c>
      <c r="H5888" s="26">
        <v>44096.0</v>
      </c>
      <c r="I5888" s="21"/>
      <c r="J5888" s="21"/>
      <c r="K5888" s="21" t="s">
        <v>32817</v>
      </c>
      <c r="L5888" s="21" t="str">
        <f>IF(ISNUMBER(VLOOKUP(A5888,EXCL,1,FALSE)),"Excluido",IF(ISNUMBER(VLOOKUP(A5888,POST,1,FALSE)),"PostAlerta",IF(ISNUMBER(VLOOKUP(A5888,PRE,1,FALSE)),"PreAlerta","")))</f>
        <v>PostAlerta</v>
      </c>
      <c r="M5888" s="21" t="str">
        <f>IF(ISNUMBER(A5888),(IF(ISNUMBER(VLOOKUP(A5888,KEYWORDS,1,FALSE)),"C/PalabrasClaves","S/PalabrasClaves")),"")</f>
        <v>S/PalabrasClaves</v>
      </c>
      <c r="N5888" s="21" t="str">
        <f t="shared" si="19"/>
        <v/>
      </c>
      <c r="O5888" s="21"/>
      <c r="P5888" s="21" t="s">
        <v>32744</v>
      </c>
      <c r="Q5888" s="21"/>
      <c r="R5888" s="21" t="str">
        <f>LEFT('2012-2022'!$P5888,4)</f>
        <v>2020</v>
      </c>
      <c r="S5888" s="21" t="s">
        <v>74</v>
      </c>
      <c r="T5888" s="21"/>
      <c r="U5888" s="21"/>
      <c r="V5888" s="21"/>
      <c r="W5888" s="27"/>
      <c r="X5888" s="27"/>
      <c r="Y5888" s="28"/>
    </row>
    <row r="5889" ht="15.75" customHeight="1">
      <c r="A5889" s="21">
        <v>3.2959772E7</v>
      </c>
      <c r="B5889" s="21" t="s">
        <v>32818</v>
      </c>
      <c r="C5889" s="21" t="s">
        <v>32819</v>
      </c>
      <c r="D5889" s="21" t="s">
        <v>32820</v>
      </c>
      <c r="E5889" s="21" t="s">
        <v>32821</v>
      </c>
      <c r="F5889" s="21" t="s">
        <v>520</v>
      </c>
      <c r="G5889" s="21">
        <v>2020.0</v>
      </c>
      <c r="H5889" s="26">
        <v>44096.0</v>
      </c>
      <c r="I5889" s="21" t="s">
        <v>32822</v>
      </c>
      <c r="J5889" s="21"/>
      <c r="K5889" s="21" t="s">
        <v>32823</v>
      </c>
      <c r="L5889" s="21" t="str">
        <f>IF(ISNUMBER(VLOOKUP(A5889,EXCL,1,FALSE)),"Excluido",IF(ISNUMBER(VLOOKUP(A5889,POST,1,FALSE)),"PostAlerta",IF(ISNUMBER(VLOOKUP(A5889,PRE,1,FALSE)),"PreAlerta","")))</f>
        <v>PostAlerta</v>
      </c>
      <c r="M5889" s="21" t="str">
        <f>IF(ISNUMBER(A5889),(IF(ISNUMBER(VLOOKUP(A5889,KEYWORDS,1,FALSE)),"C/PalabrasClaves","S/PalabrasClaves")),"")</f>
        <v>C/PalabrasClaves</v>
      </c>
      <c r="N5889" s="21" t="str">
        <f t="shared" si="19"/>
        <v/>
      </c>
      <c r="O5889" s="21"/>
      <c r="P5889" s="21" t="s">
        <v>32744</v>
      </c>
      <c r="Q5889" s="21"/>
      <c r="R5889" s="21" t="str">
        <f>LEFT('2012-2022'!$P5889,4)</f>
        <v>2020</v>
      </c>
      <c r="S5889" s="21" t="s">
        <v>74</v>
      </c>
      <c r="T5889" s="21"/>
      <c r="U5889" s="21"/>
      <c r="V5889" s="21"/>
      <c r="W5889" s="27"/>
      <c r="X5889" s="27"/>
      <c r="Y5889" s="12"/>
    </row>
    <row r="5890" ht="15.75" customHeight="1">
      <c r="A5890" s="21">
        <v>3.2966874E7</v>
      </c>
      <c r="B5890" s="21" t="s">
        <v>32824</v>
      </c>
      <c r="C5890" s="21" t="s">
        <v>32825</v>
      </c>
      <c r="D5890" s="21" t="s">
        <v>32826</v>
      </c>
      <c r="E5890" s="21" t="s">
        <v>21915</v>
      </c>
      <c r="F5890" s="21" t="s">
        <v>3529</v>
      </c>
      <c r="G5890" s="21">
        <v>2020.0</v>
      </c>
      <c r="H5890" s="26">
        <v>44097.0</v>
      </c>
      <c r="I5890" s="21"/>
      <c r="J5890" s="21"/>
      <c r="K5890" s="21" t="s">
        <v>32827</v>
      </c>
      <c r="L5890" s="21" t="str">
        <f>IF(ISNUMBER(VLOOKUP(A5890,EXCL,1,FALSE)),"Excluido",IF(ISNUMBER(VLOOKUP(A5890,POST,1,FALSE)),"PostAlerta",IF(ISNUMBER(VLOOKUP(A5890,PRE,1,FALSE)),"PreAlerta","")))</f>
        <v>PostAlerta</v>
      </c>
      <c r="M5890" s="21" t="str">
        <f>IF(ISNUMBER(A5890),(IF(ISNUMBER(VLOOKUP(A5890,KEYWORDS,1,FALSE)),"C/PalabrasClaves","S/PalabrasClaves")),"")</f>
        <v>S/PalabrasClaves</v>
      </c>
      <c r="N5890" s="21" t="str">
        <f t="shared" si="19"/>
        <v/>
      </c>
      <c r="O5890" s="21"/>
      <c r="P5890" s="21" t="s">
        <v>32744</v>
      </c>
      <c r="Q5890" s="21"/>
      <c r="R5890" s="21" t="str">
        <f>LEFT('2012-2022'!$P5890,4)</f>
        <v>2020</v>
      </c>
      <c r="S5890" s="21" t="s">
        <v>74</v>
      </c>
      <c r="T5890" s="21"/>
      <c r="U5890" s="21"/>
      <c r="V5890" s="21"/>
      <c r="W5890" s="27"/>
      <c r="X5890" s="27"/>
      <c r="Y5890" s="28"/>
    </row>
    <row r="5891" ht="15.75" customHeight="1">
      <c r="A5891" s="21">
        <v>3.2975175E7</v>
      </c>
      <c r="B5891" s="21" t="s">
        <v>32828</v>
      </c>
      <c r="C5891" s="21" t="s">
        <v>32829</v>
      </c>
      <c r="D5891" s="21" t="s">
        <v>32830</v>
      </c>
      <c r="E5891" s="21" t="s">
        <v>32831</v>
      </c>
      <c r="F5891" s="21" t="s">
        <v>520</v>
      </c>
      <c r="G5891" s="21">
        <v>2020.0</v>
      </c>
      <c r="H5891" s="26">
        <v>44099.0</v>
      </c>
      <c r="I5891" s="21" t="s">
        <v>32832</v>
      </c>
      <c r="J5891" s="21"/>
      <c r="K5891" s="21" t="s">
        <v>32833</v>
      </c>
      <c r="L5891" s="21" t="str">
        <f>IF(ISNUMBER(VLOOKUP(A5891,EXCL,1,FALSE)),"Excluido",IF(ISNUMBER(VLOOKUP(A5891,POST,1,FALSE)),"PostAlerta",IF(ISNUMBER(VLOOKUP(A5891,PRE,1,FALSE)),"PreAlerta","")))</f>
        <v>PostAlerta</v>
      </c>
      <c r="M5891" s="21" t="str">
        <f>IF(ISNUMBER(A5891),(IF(ISNUMBER(VLOOKUP(A5891,KEYWORDS,1,FALSE)),"C/PalabrasClaves","S/PalabrasClaves")),"")</f>
        <v>S/PalabrasClaves</v>
      </c>
      <c r="N5891" s="21" t="str">
        <f t="shared" si="19"/>
        <v/>
      </c>
      <c r="O5891" s="21"/>
      <c r="P5891" s="21" t="s">
        <v>32744</v>
      </c>
      <c r="Q5891" s="21"/>
      <c r="R5891" s="21" t="str">
        <f>LEFT('2012-2022'!$P5891,4)</f>
        <v>2020</v>
      </c>
      <c r="S5891" s="21" t="s">
        <v>74</v>
      </c>
      <c r="T5891" s="21"/>
      <c r="U5891" s="21"/>
      <c r="V5891" s="21"/>
      <c r="W5891" s="27"/>
      <c r="X5891" s="27"/>
      <c r="Y5891" s="12"/>
    </row>
    <row r="5892" ht="15.75" customHeight="1">
      <c r="A5892" s="21">
        <v>3.2975315E7</v>
      </c>
      <c r="B5892" s="21" t="s">
        <v>32834</v>
      </c>
      <c r="C5892" s="21" t="s">
        <v>32835</v>
      </c>
      <c r="D5892" s="21" t="s">
        <v>32836</v>
      </c>
      <c r="E5892" s="21" t="s">
        <v>32837</v>
      </c>
      <c r="F5892" s="21" t="s">
        <v>1522</v>
      </c>
      <c r="G5892" s="21">
        <v>2020.0</v>
      </c>
      <c r="H5892" s="26">
        <v>44099.0</v>
      </c>
      <c r="I5892" s="21"/>
      <c r="J5892" s="21"/>
      <c r="K5892" s="21" t="s">
        <v>32838</v>
      </c>
      <c r="L5892" s="21" t="str">
        <f>IF(ISNUMBER(VLOOKUP(A5892,EXCL,1,FALSE)),"Excluido",IF(ISNUMBER(VLOOKUP(A5892,POST,1,FALSE)),"PostAlerta",IF(ISNUMBER(VLOOKUP(A5892,PRE,1,FALSE)),"PreAlerta","")))</f>
        <v>PostAlerta</v>
      </c>
      <c r="M5892" s="21" t="str">
        <f>IF(ISNUMBER(A5892),(IF(ISNUMBER(VLOOKUP(A5892,KEYWORDS,1,FALSE)),"C/PalabrasClaves","S/PalabrasClaves")),"")</f>
        <v>S/PalabrasClaves</v>
      </c>
      <c r="N5892" s="21" t="str">
        <f t="shared" si="19"/>
        <v/>
      </c>
      <c r="O5892" s="21"/>
      <c r="P5892" s="21" t="s">
        <v>32744</v>
      </c>
      <c r="Q5892" s="21"/>
      <c r="R5892" s="21" t="str">
        <f>LEFT('2012-2022'!$P5892,4)</f>
        <v>2020</v>
      </c>
      <c r="S5892" s="21" t="s">
        <v>74</v>
      </c>
      <c r="T5892" s="21"/>
      <c r="U5892" s="21"/>
      <c r="V5892" s="21"/>
      <c r="W5892" s="27"/>
      <c r="X5892" s="27"/>
      <c r="Y5892" s="28"/>
    </row>
    <row r="5893" ht="15.75" customHeight="1">
      <c r="A5893" s="21">
        <v>3.2995266E7</v>
      </c>
      <c r="B5893" s="21" t="s">
        <v>32839</v>
      </c>
      <c r="C5893" s="21" t="s">
        <v>32840</v>
      </c>
      <c r="D5893" s="21" t="s">
        <v>32841</v>
      </c>
      <c r="E5893" s="21" t="s">
        <v>32842</v>
      </c>
      <c r="F5893" s="21" t="s">
        <v>23213</v>
      </c>
      <c r="G5893" s="21">
        <v>2020.0</v>
      </c>
      <c r="H5893" s="26">
        <v>44104.0</v>
      </c>
      <c r="I5893" s="21" t="s">
        <v>32843</v>
      </c>
      <c r="J5893" s="21"/>
      <c r="K5893" s="21" t="s">
        <v>32844</v>
      </c>
      <c r="L5893" s="21" t="str">
        <f>IF(ISNUMBER(VLOOKUP(A5893,EXCL,1,FALSE)),"Excluido",IF(ISNUMBER(VLOOKUP(A5893,POST,1,FALSE)),"PostAlerta",IF(ISNUMBER(VLOOKUP(A5893,PRE,1,FALSE)),"PreAlerta","")))</f>
        <v>PostAlerta</v>
      </c>
      <c r="M5893" s="21" t="str">
        <f>IF(ISNUMBER(A5893),(IF(ISNUMBER(VLOOKUP(A5893,KEYWORDS,1,FALSE)),"C/PalabrasClaves","S/PalabrasClaves")),"")</f>
        <v>S/PalabrasClaves</v>
      </c>
      <c r="N5893" s="21" t="str">
        <f t="shared" si="19"/>
        <v/>
      </c>
      <c r="O5893" s="21"/>
      <c r="P5893" s="21" t="s">
        <v>32845</v>
      </c>
      <c r="Q5893" s="21"/>
      <c r="R5893" s="21" t="str">
        <f>LEFT('2012-2022'!$P5893,4)</f>
        <v>2020</v>
      </c>
      <c r="S5893" s="21" t="s">
        <v>68</v>
      </c>
      <c r="T5893" s="21"/>
      <c r="U5893" s="21"/>
      <c r="V5893" s="21"/>
      <c r="W5893" s="27"/>
      <c r="X5893" s="27"/>
      <c r="Y5893" s="12"/>
    </row>
    <row r="5894" ht="15.75" customHeight="1">
      <c r="A5894" s="21">
        <v>3.3002616E7</v>
      </c>
      <c r="B5894" s="21" t="s">
        <v>32846</v>
      </c>
      <c r="C5894" s="21" t="s">
        <v>32847</v>
      </c>
      <c r="D5894" s="21" t="s">
        <v>32848</v>
      </c>
      <c r="E5894" s="21" t="s">
        <v>5128</v>
      </c>
      <c r="F5894" s="21" t="s">
        <v>208</v>
      </c>
      <c r="G5894" s="21">
        <v>2020.0</v>
      </c>
      <c r="H5894" s="26">
        <v>44105.0</v>
      </c>
      <c r="I5894" s="21" t="s">
        <v>32849</v>
      </c>
      <c r="J5894" s="21"/>
      <c r="K5894" s="21" t="s">
        <v>32850</v>
      </c>
      <c r="L5894" s="21" t="str">
        <f>IF(ISNUMBER(VLOOKUP(A5894,EXCL,1,FALSE)),"Excluido",IF(ISNUMBER(VLOOKUP(A5894,POST,1,FALSE)),"PostAlerta",IF(ISNUMBER(VLOOKUP(A5894,PRE,1,FALSE)),"PreAlerta","")))</f>
        <v>PostAlerta</v>
      </c>
      <c r="M5894" s="21" t="str">
        <f>IF(ISNUMBER(A5894),(IF(ISNUMBER(VLOOKUP(A5894,KEYWORDS,1,FALSE)),"C/PalabrasClaves","S/PalabrasClaves")),"")</f>
        <v>S/PalabrasClaves</v>
      </c>
      <c r="N5894" s="21" t="str">
        <f t="shared" si="19"/>
        <v/>
      </c>
      <c r="O5894" s="21"/>
      <c r="P5894" s="21" t="s">
        <v>32744</v>
      </c>
      <c r="Q5894" s="21"/>
      <c r="R5894" s="21" t="str">
        <f>LEFT('2012-2022'!$P5894,4)</f>
        <v>2020</v>
      </c>
      <c r="S5894" s="21" t="s">
        <v>74</v>
      </c>
      <c r="T5894" s="21"/>
      <c r="U5894" s="21"/>
      <c r="V5894" s="21"/>
      <c r="W5894" s="27"/>
      <c r="X5894" s="27"/>
      <c r="Y5894" s="28"/>
    </row>
    <row r="5895" ht="15.75" customHeight="1">
      <c r="A5895" s="21">
        <v>3.3025239E7</v>
      </c>
      <c r="B5895" s="21" t="s">
        <v>32851</v>
      </c>
      <c r="C5895" s="21" t="s">
        <v>32852</v>
      </c>
      <c r="D5895" s="21" t="s">
        <v>32853</v>
      </c>
      <c r="E5895" s="21" t="s">
        <v>32854</v>
      </c>
      <c r="F5895" s="21" t="s">
        <v>664</v>
      </c>
      <c r="G5895" s="21">
        <v>2020.0</v>
      </c>
      <c r="H5895" s="26">
        <v>44111.0</v>
      </c>
      <c r="I5895" s="21"/>
      <c r="J5895" s="21"/>
      <c r="K5895" s="21" t="s">
        <v>32855</v>
      </c>
      <c r="L5895" s="21" t="str">
        <f>IF(ISNUMBER(VLOOKUP(A5895,EXCL,1,FALSE)),"Excluido",IF(ISNUMBER(VLOOKUP(A5895,POST,1,FALSE)),"PostAlerta",IF(ISNUMBER(VLOOKUP(A5895,PRE,1,FALSE)),"PreAlerta","")))</f>
        <v>PostAlerta</v>
      </c>
      <c r="M5895" s="21" t="str">
        <f>IF(ISNUMBER(A5895),(IF(ISNUMBER(VLOOKUP(A5895,KEYWORDS,1,FALSE)),"C/PalabrasClaves","S/PalabrasClaves")),"")</f>
        <v>S/PalabrasClaves</v>
      </c>
      <c r="N5895" s="21" t="str">
        <f t="shared" si="19"/>
        <v/>
      </c>
      <c r="O5895" s="21"/>
      <c r="P5895" s="21" t="s">
        <v>32744</v>
      </c>
      <c r="Q5895" s="21"/>
      <c r="R5895" s="21" t="str">
        <f>LEFT('2012-2022'!$P5895,4)</f>
        <v>2020</v>
      </c>
      <c r="S5895" s="21" t="s">
        <v>74</v>
      </c>
      <c r="T5895" s="21"/>
      <c r="U5895" s="21"/>
      <c r="V5895" s="21"/>
      <c r="W5895" s="27"/>
      <c r="X5895" s="27"/>
      <c r="Y5895" s="12"/>
    </row>
    <row r="5896" ht="15.75" customHeight="1">
      <c r="A5896" s="21">
        <v>3.3091146E7</v>
      </c>
      <c r="B5896" s="21" t="s">
        <v>32856</v>
      </c>
      <c r="C5896" s="21" t="s">
        <v>32857</v>
      </c>
      <c r="D5896" s="21" t="s">
        <v>32858</v>
      </c>
      <c r="E5896" s="21" t="s">
        <v>13289</v>
      </c>
      <c r="F5896" s="21" t="s">
        <v>664</v>
      </c>
      <c r="G5896" s="21">
        <v>2020.0</v>
      </c>
      <c r="H5896" s="26">
        <v>44126.0</v>
      </c>
      <c r="I5896" s="21"/>
      <c r="J5896" s="21"/>
      <c r="K5896" s="21" t="s">
        <v>32859</v>
      </c>
      <c r="L5896" s="21" t="str">
        <f>IF(ISNUMBER(VLOOKUP(A5896,EXCL,1,FALSE)),"Excluido",IF(ISNUMBER(VLOOKUP(A5896,POST,1,FALSE)),"PostAlerta",IF(ISNUMBER(VLOOKUP(A5896,PRE,1,FALSE)),"PreAlerta","")))</f>
        <v>PostAlerta</v>
      </c>
      <c r="M5896" s="21" t="str">
        <f>IF(ISNUMBER(A5896),(IF(ISNUMBER(VLOOKUP(A5896,KEYWORDS,1,FALSE)),"C/PalabrasClaves","S/PalabrasClaves")),"")</f>
        <v>S/PalabrasClaves</v>
      </c>
      <c r="N5896" s="21" t="str">
        <f t="shared" si="19"/>
        <v/>
      </c>
      <c r="O5896" s="21"/>
      <c r="P5896" s="21" t="s">
        <v>32744</v>
      </c>
      <c r="Q5896" s="21"/>
      <c r="R5896" s="21" t="str">
        <f>LEFT('2012-2022'!$P5896,4)</f>
        <v>2020</v>
      </c>
      <c r="S5896" s="21" t="s">
        <v>74</v>
      </c>
      <c r="T5896" s="21"/>
      <c r="U5896" s="21"/>
      <c r="V5896" s="21"/>
      <c r="W5896" s="27"/>
      <c r="X5896" s="27"/>
      <c r="Y5896" s="28"/>
    </row>
    <row r="5897" ht="15.75" customHeight="1">
      <c r="A5897" s="21">
        <v>3.3120297E7</v>
      </c>
      <c r="B5897" s="21" t="s">
        <v>32860</v>
      </c>
      <c r="C5897" s="21" t="s">
        <v>32861</v>
      </c>
      <c r="D5897" s="21" t="s">
        <v>32862</v>
      </c>
      <c r="E5897" s="21" t="s">
        <v>32863</v>
      </c>
      <c r="F5897" s="21" t="s">
        <v>202</v>
      </c>
      <c r="G5897" s="21">
        <v>2020.0</v>
      </c>
      <c r="H5897" s="26">
        <v>44133.0</v>
      </c>
      <c r="I5897" s="21"/>
      <c r="J5897" s="21"/>
      <c r="K5897" s="21" t="s">
        <v>32864</v>
      </c>
      <c r="L5897" s="21" t="str">
        <f>IF(ISNUMBER(VLOOKUP(A5897,EXCL,1,FALSE)),"Excluido",IF(ISNUMBER(VLOOKUP(A5897,POST,1,FALSE)),"PostAlerta",IF(ISNUMBER(VLOOKUP(A5897,PRE,1,FALSE)),"PreAlerta","")))</f>
        <v>PostAlerta</v>
      </c>
      <c r="M5897" s="21" t="str">
        <f>IF(ISNUMBER(A5897),(IF(ISNUMBER(VLOOKUP(A5897,KEYWORDS,1,FALSE)),"C/PalabrasClaves","S/PalabrasClaves")),"")</f>
        <v>S/PalabrasClaves</v>
      </c>
      <c r="N5897" s="21" t="str">
        <f t="shared" si="19"/>
        <v/>
      </c>
      <c r="O5897" s="21"/>
      <c r="P5897" s="21" t="s">
        <v>32744</v>
      </c>
      <c r="Q5897" s="21"/>
      <c r="R5897" s="21" t="str">
        <f>LEFT('2012-2022'!$P5897,4)</f>
        <v>2020</v>
      </c>
      <c r="S5897" s="21" t="s">
        <v>74</v>
      </c>
      <c r="T5897" s="21"/>
      <c r="U5897" s="21"/>
      <c r="V5897" s="21"/>
      <c r="W5897" s="27"/>
      <c r="X5897" s="27"/>
      <c r="Y5897" s="12"/>
    </row>
    <row r="5898" ht="15.75" customHeight="1">
      <c r="A5898" s="21">
        <v>3.3120299E7</v>
      </c>
      <c r="B5898" s="21" t="s">
        <v>32865</v>
      </c>
      <c r="C5898" s="21" t="s">
        <v>32866</v>
      </c>
      <c r="D5898" s="21" t="s">
        <v>32867</v>
      </c>
      <c r="E5898" s="21" t="s">
        <v>28529</v>
      </c>
      <c r="F5898" s="21" t="s">
        <v>202</v>
      </c>
      <c r="G5898" s="21">
        <v>2020.0</v>
      </c>
      <c r="H5898" s="26">
        <v>44133.0</v>
      </c>
      <c r="I5898" s="21"/>
      <c r="J5898" s="21"/>
      <c r="K5898" s="21" t="s">
        <v>32868</v>
      </c>
      <c r="L5898" s="21" t="str">
        <f>IF(ISNUMBER(VLOOKUP(A5898,EXCL,1,FALSE)),"Excluido",IF(ISNUMBER(VLOOKUP(A5898,POST,1,FALSE)),"PostAlerta",IF(ISNUMBER(VLOOKUP(A5898,PRE,1,FALSE)),"PreAlerta","")))</f>
        <v>PostAlerta</v>
      </c>
      <c r="M5898" s="21" t="str">
        <f>IF(ISNUMBER(A5898),(IF(ISNUMBER(VLOOKUP(A5898,KEYWORDS,1,FALSE)),"C/PalabrasClaves","S/PalabrasClaves")),"")</f>
        <v>S/PalabrasClaves</v>
      </c>
      <c r="N5898" s="21" t="str">
        <f t="shared" si="19"/>
        <v/>
      </c>
      <c r="O5898" s="21"/>
      <c r="P5898" s="21" t="s">
        <v>32744</v>
      </c>
      <c r="Q5898" s="21"/>
      <c r="R5898" s="21" t="str">
        <f>LEFT('2012-2022'!$P5898,4)</f>
        <v>2020</v>
      </c>
      <c r="S5898" s="21" t="s">
        <v>74</v>
      </c>
      <c r="T5898" s="21"/>
      <c r="U5898" s="21"/>
      <c r="V5898" s="21"/>
      <c r="W5898" s="27"/>
      <c r="X5898" s="27"/>
      <c r="Y5898" s="28"/>
    </row>
    <row r="5899" ht="15.75" customHeight="1">
      <c r="A5899" s="21">
        <v>3.3122853E7</v>
      </c>
      <c r="B5899" s="21" t="s">
        <v>32869</v>
      </c>
      <c r="C5899" s="21" t="s">
        <v>32870</v>
      </c>
      <c r="D5899" s="21" t="s">
        <v>32871</v>
      </c>
      <c r="E5899" s="21" t="s">
        <v>28064</v>
      </c>
      <c r="F5899" s="21" t="s">
        <v>32872</v>
      </c>
      <c r="G5899" s="21">
        <v>2020.0</v>
      </c>
      <c r="H5899" s="26">
        <v>44134.0</v>
      </c>
      <c r="I5899" s="21"/>
      <c r="J5899" s="21"/>
      <c r="K5899" s="21" t="s">
        <v>32873</v>
      </c>
      <c r="L5899" s="21" t="str">
        <f>IF(ISNUMBER(VLOOKUP(A5899,EXCL,1,FALSE)),"Excluido",IF(ISNUMBER(VLOOKUP(A5899,POST,1,FALSE)),"PostAlerta",IF(ISNUMBER(VLOOKUP(A5899,PRE,1,FALSE)),"PreAlerta","")))</f>
        <v>PostAlerta</v>
      </c>
      <c r="M5899" s="21" t="str">
        <f>IF(ISNUMBER(A5899),(IF(ISNUMBER(VLOOKUP(A5899,KEYWORDS,1,FALSE)),"C/PalabrasClaves","S/PalabrasClaves")),"")</f>
        <v>C/PalabrasClaves</v>
      </c>
      <c r="N5899" s="21" t="str">
        <f t="shared" si="19"/>
        <v/>
      </c>
      <c r="O5899" s="21"/>
      <c r="P5899" s="21" t="s">
        <v>32744</v>
      </c>
      <c r="Q5899" s="21"/>
      <c r="R5899" s="21" t="str">
        <f>LEFT('2012-2022'!$P5899,4)</f>
        <v>2020</v>
      </c>
      <c r="S5899" s="21" t="s">
        <v>74</v>
      </c>
      <c r="T5899" s="21"/>
      <c r="U5899" s="21"/>
      <c r="V5899" s="21"/>
      <c r="W5899" s="27"/>
      <c r="X5899" s="27"/>
      <c r="Y5899" s="12"/>
    </row>
    <row r="5900" ht="15.75" customHeight="1">
      <c r="A5900" s="21">
        <v>3.3135177E7</v>
      </c>
      <c r="B5900" s="21" t="s">
        <v>32874</v>
      </c>
      <c r="C5900" s="21" t="s">
        <v>32875</v>
      </c>
      <c r="D5900" s="21" t="s">
        <v>32876</v>
      </c>
      <c r="E5900" s="21" t="s">
        <v>16633</v>
      </c>
      <c r="F5900" s="21" t="s">
        <v>3517</v>
      </c>
      <c r="G5900" s="21">
        <v>2020.0</v>
      </c>
      <c r="H5900" s="26">
        <v>44137.0</v>
      </c>
      <c r="I5900" s="21"/>
      <c r="J5900" s="21"/>
      <c r="K5900" s="21" t="s">
        <v>32877</v>
      </c>
      <c r="L5900" s="21" t="str">
        <f>IF(ISNUMBER(VLOOKUP(A5900,EXCL,1,FALSE)),"Excluido",IF(ISNUMBER(VLOOKUP(A5900,POST,1,FALSE)),"PostAlerta",IF(ISNUMBER(VLOOKUP(A5900,PRE,1,FALSE)),"PreAlerta","")))</f>
        <v>PostAlerta</v>
      </c>
      <c r="M5900" s="21" t="str">
        <f>IF(ISNUMBER(A5900),(IF(ISNUMBER(VLOOKUP(A5900,KEYWORDS,1,FALSE)),"C/PalabrasClaves","S/PalabrasClaves")),"")</f>
        <v>S/PalabrasClaves</v>
      </c>
      <c r="N5900" s="21" t="str">
        <f t="shared" si="19"/>
        <v/>
      </c>
      <c r="O5900" s="21"/>
      <c r="P5900" s="21" t="s">
        <v>32744</v>
      </c>
      <c r="Q5900" s="21"/>
      <c r="R5900" s="21" t="str">
        <f>LEFT('2012-2022'!$P5900,4)</f>
        <v>2020</v>
      </c>
      <c r="S5900" s="21" t="s">
        <v>74</v>
      </c>
      <c r="T5900" s="21"/>
      <c r="U5900" s="21"/>
      <c r="V5900" s="21"/>
      <c r="W5900" s="27"/>
      <c r="X5900" s="27"/>
      <c r="Y5900" s="28"/>
    </row>
    <row r="5901" ht="15.75" customHeight="1">
      <c r="A5901" s="21">
        <v>3.3145971E7</v>
      </c>
      <c r="B5901" s="21" t="s">
        <v>32878</v>
      </c>
      <c r="C5901" s="21" t="s">
        <v>32879</v>
      </c>
      <c r="D5901" s="21" t="s">
        <v>32880</v>
      </c>
      <c r="E5901" s="21" t="s">
        <v>13212</v>
      </c>
      <c r="F5901" s="21" t="s">
        <v>1763</v>
      </c>
      <c r="G5901" s="21">
        <v>2020.0</v>
      </c>
      <c r="H5901" s="26">
        <v>44139.0</v>
      </c>
      <c r="I5901" s="21"/>
      <c r="J5901" s="21"/>
      <c r="K5901" s="21" t="s">
        <v>32881</v>
      </c>
      <c r="L5901" s="21" t="str">
        <f>IF(ISNUMBER(VLOOKUP(A5901,EXCL,1,FALSE)),"Excluido",IF(ISNUMBER(VLOOKUP(A5901,POST,1,FALSE)),"PostAlerta",IF(ISNUMBER(VLOOKUP(A5901,PRE,1,FALSE)),"PreAlerta","")))</f>
        <v>PostAlerta</v>
      </c>
      <c r="M5901" s="21" t="str">
        <f>IF(ISNUMBER(A5901),(IF(ISNUMBER(VLOOKUP(A5901,KEYWORDS,1,FALSE)),"C/PalabrasClaves","S/PalabrasClaves")),"")</f>
        <v>S/PalabrasClaves</v>
      </c>
      <c r="N5901" s="21" t="str">
        <f t="shared" si="19"/>
        <v/>
      </c>
      <c r="O5901" s="21"/>
      <c r="P5901" s="21" t="s">
        <v>32744</v>
      </c>
      <c r="Q5901" s="21"/>
      <c r="R5901" s="21" t="str">
        <f>LEFT('2012-2022'!$P5901,4)</f>
        <v>2020</v>
      </c>
      <c r="S5901" s="21" t="s">
        <v>74</v>
      </c>
      <c r="T5901" s="21"/>
      <c r="U5901" s="21"/>
      <c r="V5901" s="21"/>
      <c r="W5901" s="27"/>
      <c r="X5901" s="27"/>
      <c r="Y5901" s="12"/>
    </row>
    <row r="5902" ht="15.75" customHeight="1">
      <c r="A5902" s="21">
        <v>3.3146105E7</v>
      </c>
      <c r="B5902" s="21" t="s">
        <v>32882</v>
      </c>
      <c r="C5902" s="21" t="s">
        <v>32883</v>
      </c>
      <c r="D5902" s="21" t="s">
        <v>32884</v>
      </c>
      <c r="E5902" s="21" t="s">
        <v>19005</v>
      </c>
      <c r="F5902" s="21" t="s">
        <v>520</v>
      </c>
      <c r="G5902" s="21">
        <v>2020.0</v>
      </c>
      <c r="H5902" s="26">
        <v>44139.0</v>
      </c>
      <c r="I5902" s="21" t="s">
        <v>32885</v>
      </c>
      <c r="J5902" s="21"/>
      <c r="K5902" s="21" t="s">
        <v>32886</v>
      </c>
      <c r="L5902" s="21" t="str">
        <f>IF(ISNUMBER(VLOOKUP(A5902,EXCL,1,FALSE)),"Excluido",IF(ISNUMBER(VLOOKUP(A5902,POST,1,FALSE)),"PostAlerta",IF(ISNUMBER(VLOOKUP(A5902,PRE,1,FALSE)),"PreAlerta","")))</f>
        <v>PostAlerta</v>
      </c>
      <c r="M5902" s="21" t="str">
        <f>IF(ISNUMBER(A5902),(IF(ISNUMBER(VLOOKUP(A5902,KEYWORDS,1,FALSE)),"C/PalabrasClaves","S/PalabrasClaves")),"")</f>
        <v>S/PalabrasClaves</v>
      </c>
      <c r="N5902" s="21" t="str">
        <f t="shared" si="19"/>
        <v/>
      </c>
      <c r="O5902" s="21"/>
      <c r="P5902" s="21" t="s">
        <v>32744</v>
      </c>
      <c r="Q5902" s="21"/>
      <c r="R5902" s="21" t="str">
        <f>LEFT('2012-2022'!$P5902,4)</f>
        <v>2020</v>
      </c>
      <c r="S5902" s="21" t="s">
        <v>74</v>
      </c>
      <c r="T5902" s="21"/>
      <c r="U5902" s="21"/>
      <c r="V5902" s="21"/>
      <c r="W5902" s="27"/>
      <c r="X5902" s="27"/>
      <c r="Y5902" s="28"/>
    </row>
    <row r="5903" ht="15.75" customHeight="1">
      <c r="A5903" s="21">
        <v>3.3184172E7</v>
      </c>
      <c r="B5903" s="21" t="s">
        <v>32887</v>
      </c>
      <c r="C5903" s="21" t="s">
        <v>32888</v>
      </c>
      <c r="D5903" s="21" t="s">
        <v>32889</v>
      </c>
      <c r="E5903" s="21" t="s">
        <v>12316</v>
      </c>
      <c r="F5903" s="21" t="s">
        <v>1104</v>
      </c>
      <c r="G5903" s="21">
        <v>2020.0</v>
      </c>
      <c r="H5903" s="26">
        <v>44148.0</v>
      </c>
      <c r="I5903" s="21" t="s">
        <v>32890</v>
      </c>
      <c r="J5903" s="21"/>
      <c r="K5903" s="21" t="s">
        <v>32891</v>
      </c>
      <c r="L5903" s="21" t="str">
        <f>IF(ISNUMBER(VLOOKUP(A5903,EXCL,1,FALSE)),"Excluido",IF(ISNUMBER(VLOOKUP(A5903,POST,1,FALSE)),"PostAlerta",IF(ISNUMBER(VLOOKUP(A5903,PRE,1,FALSE)),"PreAlerta","")))</f>
        <v>PostAlerta</v>
      </c>
      <c r="M5903" s="21" t="str">
        <f>IF(ISNUMBER(A5903),(IF(ISNUMBER(VLOOKUP(A5903,KEYWORDS,1,FALSE)),"C/PalabrasClaves","S/PalabrasClaves")),"")</f>
        <v>S/PalabrasClaves</v>
      </c>
      <c r="N5903" s="21" t="str">
        <f t="shared" si="19"/>
        <v/>
      </c>
      <c r="O5903" s="21"/>
      <c r="P5903" s="21" t="s">
        <v>32737</v>
      </c>
      <c r="Q5903" s="21"/>
      <c r="R5903" s="21" t="str">
        <f>LEFT('2012-2022'!$P5903,4)</f>
        <v>2020</v>
      </c>
      <c r="S5903" s="21" t="s">
        <v>74</v>
      </c>
      <c r="T5903" s="21"/>
      <c r="U5903" s="21"/>
      <c r="V5903" s="21"/>
      <c r="W5903" s="27"/>
      <c r="X5903" s="27"/>
      <c r="Y5903" s="12"/>
    </row>
    <row r="5904" ht="15.75" customHeight="1">
      <c r="A5904" s="21">
        <v>3.3207056E7</v>
      </c>
      <c r="B5904" s="21" t="s">
        <v>32892</v>
      </c>
      <c r="C5904" s="21" t="s">
        <v>32893</v>
      </c>
      <c r="D5904" s="21" t="s">
        <v>32894</v>
      </c>
      <c r="E5904" s="21" t="s">
        <v>32895</v>
      </c>
      <c r="F5904" s="21" t="s">
        <v>995</v>
      </c>
      <c r="G5904" s="21">
        <v>2020.0</v>
      </c>
      <c r="H5904" s="26">
        <v>44153.0</v>
      </c>
      <c r="I5904" s="21"/>
      <c r="J5904" s="21"/>
      <c r="K5904" s="21" t="s">
        <v>32896</v>
      </c>
      <c r="L5904" s="21" t="str">
        <f>IF(ISNUMBER(VLOOKUP(A5904,EXCL,1,FALSE)),"Excluido",IF(ISNUMBER(VLOOKUP(A5904,POST,1,FALSE)),"PostAlerta",IF(ISNUMBER(VLOOKUP(A5904,PRE,1,FALSE)),"PreAlerta","")))</f>
        <v>PostAlerta</v>
      </c>
      <c r="M5904" s="21" t="str">
        <f>IF(ISNUMBER(A5904),(IF(ISNUMBER(VLOOKUP(A5904,KEYWORDS,1,FALSE)),"C/PalabrasClaves","S/PalabrasClaves")),"")</f>
        <v>S/PalabrasClaves</v>
      </c>
      <c r="N5904" s="21" t="str">
        <f t="shared" si="19"/>
        <v/>
      </c>
      <c r="O5904" s="21"/>
      <c r="P5904" s="21" t="s">
        <v>32744</v>
      </c>
      <c r="Q5904" s="21"/>
      <c r="R5904" s="21" t="str">
        <f>LEFT('2012-2022'!$P5904,4)</f>
        <v>2020</v>
      </c>
      <c r="S5904" s="21" t="s">
        <v>74</v>
      </c>
      <c r="T5904" s="21"/>
      <c r="U5904" s="21"/>
      <c r="V5904" s="21"/>
      <c r="W5904" s="27"/>
      <c r="X5904" s="27"/>
      <c r="Y5904" s="28"/>
    </row>
    <row r="5905" ht="15.75" customHeight="1">
      <c r="A5905" s="21">
        <v>3.3207059E7</v>
      </c>
      <c r="B5905" s="21" t="s">
        <v>32897</v>
      </c>
      <c r="C5905" s="21" t="s">
        <v>32898</v>
      </c>
      <c r="D5905" s="21" t="s">
        <v>32899</v>
      </c>
      <c r="E5905" s="21" t="s">
        <v>32900</v>
      </c>
      <c r="F5905" s="21" t="s">
        <v>995</v>
      </c>
      <c r="G5905" s="21">
        <v>2020.0</v>
      </c>
      <c r="H5905" s="26">
        <v>44153.0</v>
      </c>
      <c r="I5905" s="21"/>
      <c r="J5905" s="21"/>
      <c r="K5905" s="21" t="s">
        <v>32901</v>
      </c>
      <c r="L5905" s="21" t="str">
        <f>IF(ISNUMBER(VLOOKUP(A5905,EXCL,1,FALSE)),"Excluido",IF(ISNUMBER(VLOOKUP(A5905,POST,1,FALSE)),"PostAlerta",IF(ISNUMBER(VLOOKUP(A5905,PRE,1,FALSE)),"PreAlerta","")))</f>
        <v>PostAlerta</v>
      </c>
      <c r="M5905" s="21" t="str">
        <f>IF(ISNUMBER(A5905),(IF(ISNUMBER(VLOOKUP(A5905,KEYWORDS,1,FALSE)),"C/PalabrasClaves","S/PalabrasClaves")),"")</f>
        <v>S/PalabrasClaves</v>
      </c>
      <c r="N5905" s="21" t="str">
        <f t="shared" si="19"/>
        <v/>
      </c>
      <c r="O5905" s="21"/>
      <c r="P5905" s="21" t="s">
        <v>32744</v>
      </c>
      <c r="Q5905" s="21"/>
      <c r="R5905" s="21" t="str">
        <f>LEFT('2012-2022'!$P5905,4)</f>
        <v>2020</v>
      </c>
      <c r="S5905" s="21" t="s">
        <v>74</v>
      </c>
      <c r="T5905" s="21"/>
      <c r="U5905" s="21"/>
      <c r="V5905" s="21"/>
      <c r="W5905" s="27"/>
      <c r="X5905" s="27"/>
      <c r="Y5905" s="12"/>
    </row>
    <row r="5906" ht="15.75" customHeight="1">
      <c r="A5906" s="21">
        <v>3.3207065E7</v>
      </c>
      <c r="B5906" s="21" t="s">
        <v>32902</v>
      </c>
      <c r="C5906" s="21" t="s">
        <v>32903</v>
      </c>
      <c r="D5906" s="21" t="s">
        <v>32904</v>
      </c>
      <c r="E5906" s="21" t="s">
        <v>32905</v>
      </c>
      <c r="F5906" s="21" t="s">
        <v>995</v>
      </c>
      <c r="G5906" s="21">
        <v>2020.0</v>
      </c>
      <c r="H5906" s="26">
        <v>44153.0</v>
      </c>
      <c r="I5906" s="21"/>
      <c r="J5906" s="21"/>
      <c r="K5906" s="21" t="s">
        <v>32906</v>
      </c>
      <c r="L5906" s="21" t="str">
        <f>IF(ISNUMBER(VLOOKUP(A5906,EXCL,1,FALSE)),"Excluido",IF(ISNUMBER(VLOOKUP(A5906,POST,1,FALSE)),"PostAlerta",IF(ISNUMBER(VLOOKUP(A5906,PRE,1,FALSE)),"PreAlerta","")))</f>
        <v>PostAlerta</v>
      </c>
      <c r="M5906" s="21" t="str">
        <f>IF(ISNUMBER(A5906),(IF(ISNUMBER(VLOOKUP(A5906,KEYWORDS,1,FALSE)),"C/PalabrasClaves","S/PalabrasClaves")),"")</f>
        <v>S/PalabrasClaves</v>
      </c>
      <c r="N5906" s="21" t="str">
        <f t="shared" si="19"/>
        <v/>
      </c>
      <c r="O5906" s="21"/>
      <c r="P5906" s="21" t="s">
        <v>32744</v>
      </c>
      <c r="Q5906" s="21"/>
      <c r="R5906" s="21" t="str">
        <f>LEFT('2012-2022'!$P5906,4)</f>
        <v>2020</v>
      </c>
      <c r="S5906" s="21" t="s">
        <v>74</v>
      </c>
      <c r="T5906" s="21"/>
      <c r="U5906" s="21"/>
      <c r="V5906" s="21"/>
      <c r="W5906" s="27"/>
      <c r="X5906" s="27"/>
      <c r="Y5906" s="28"/>
    </row>
    <row r="5907" ht="15.75" customHeight="1">
      <c r="A5907" s="21">
        <v>3.3219656E7</v>
      </c>
      <c r="B5907" s="21" t="s">
        <v>32907</v>
      </c>
      <c r="C5907" s="21" t="s">
        <v>32908</v>
      </c>
      <c r="D5907" s="21" t="s">
        <v>32909</v>
      </c>
      <c r="E5907" s="21" t="s">
        <v>28669</v>
      </c>
      <c r="F5907" s="21" t="s">
        <v>508</v>
      </c>
      <c r="G5907" s="21">
        <v>2020.0</v>
      </c>
      <c r="H5907" s="26">
        <v>44156.0</v>
      </c>
      <c r="I5907" s="21" t="s">
        <v>32910</v>
      </c>
      <c r="J5907" s="21"/>
      <c r="K5907" s="21" t="s">
        <v>32911</v>
      </c>
      <c r="L5907" s="21" t="str">
        <f>IF(ISNUMBER(VLOOKUP(A5907,EXCL,1,FALSE)),"Excluido",IF(ISNUMBER(VLOOKUP(A5907,POST,1,FALSE)),"PostAlerta",IF(ISNUMBER(VLOOKUP(A5907,PRE,1,FALSE)),"PreAlerta","")))</f>
        <v>PostAlerta</v>
      </c>
      <c r="M5907" s="21" t="str">
        <f>IF(ISNUMBER(A5907),(IF(ISNUMBER(VLOOKUP(A5907,KEYWORDS,1,FALSE)),"C/PalabrasClaves","S/PalabrasClaves")),"")</f>
        <v>S/PalabrasClaves</v>
      </c>
      <c r="N5907" s="21" t="str">
        <f t="shared" si="19"/>
        <v/>
      </c>
      <c r="O5907" s="21"/>
      <c r="P5907" s="21" t="s">
        <v>32744</v>
      </c>
      <c r="Q5907" s="21"/>
      <c r="R5907" s="21" t="str">
        <f>LEFT('2012-2022'!$P5907,4)</f>
        <v>2020</v>
      </c>
      <c r="S5907" s="21" t="s">
        <v>74</v>
      </c>
      <c r="T5907" s="21"/>
      <c r="U5907" s="21"/>
      <c r="V5907" s="21"/>
      <c r="W5907" s="27"/>
      <c r="X5907" s="27"/>
      <c r="Y5907" s="12"/>
    </row>
    <row r="5908" ht="15.75" customHeight="1">
      <c r="A5908" s="21">
        <v>3.3219793E7</v>
      </c>
      <c r="B5908" s="21" t="s">
        <v>32912</v>
      </c>
      <c r="C5908" s="21" t="s">
        <v>32913</v>
      </c>
      <c r="D5908" s="21" t="s">
        <v>32914</v>
      </c>
      <c r="E5908" s="21" t="s">
        <v>32915</v>
      </c>
      <c r="F5908" s="21" t="s">
        <v>508</v>
      </c>
      <c r="G5908" s="21">
        <v>2020.0</v>
      </c>
      <c r="H5908" s="26">
        <v>44156.0</v>
      </c>
      <c r="I5908" s="21" t="s">
        <v>32916</v>
      </c>
      <c r="J5908" s="21"/>
      <c r="K5908" s="21" t="s">
        <v>32917</v>
      </c>
      <c r="L5908" s="21" t="str">
        <f>IF(ISNUMBER(VLOOKUP(A5908,EXCL,1,FALSE)),"Excluido",IF(ISNUMBER(VLOOKUP(A5908,POST,1,FALSE)),"PostAlerta",IF(ISNUMBER(VLOOKUP(A5908,PRE,1,FALSE)),"PreAlerta","")))</f>
        <v>PostAlerta</v>
      </c>
      <c r="M5908" s="21" t="str">
        <f>IF(ISNUMBER(A5908),(IF(ISNUMBER(VLOOKUP(A5908,KEYWORDS,1,FALSE)),"C/PalabrasClaves","S/PalabrasClaves")),"")</f>
        <v>S/PalabrasClaves</v>
      </c>
      <c r="N5908" s="21" t="str">
        <f t="shared" si="19"/>
        <v/>
      </c>
      <c r="O5908" s="21"/>
      <c r="P5908" s="21" t="s">
        <v>32744</v>
      </c>
      <c r="Q5908" s="21"/>
      <c r="R5908" s="21" t="str">
        <f>LEFT('2012-2022'!$P5908,4)</f>
        <v>2020</v>
      </c>
      <c r="S5908" s="21" t="s">
        <v>74</v>
      </c>
      <c r="T5908" s="21"/>
      <c r="U5908" s="21"/>
      <c r="V5908" s="21"/>
      <c r="W5908" s="27"/>
      <c r="X5908" s="27"/>
      <c r="Y5908" s="28"/>
    </row>
    <row r="5909" ht="15.75" customHeight="1">
      <c r="A5909" s="21">
        <v>3.3219798E7</v>
      </c>
      <c r="B5909" s="21" t="s">
        <v>32918</v>
      </c>
      <c r="C5909" s="21" t="s">
        <v>32919</v>
      </c>
      <c r="D5909" s="21" t="s">
        <v>32920</v>
      </c>
      <c r="E5909" s="21" t="s">
        <v>32921</v>
      </c>
      <c r="F5909" s="21" t="s">
        <v>508</v>
      </c>
      <c r="G5909" s="21">
        <v>2020.0</v>
      </c>
      <c r="H5909" s="26">
        <v>44156.0</v>
      </c>
      <c r="I5909" s="21" t="s">
        <v>32922</v>
      </c>
      <c r="J5909" s="21"/>
      <c r="K5909" s="21" t="s">
        <v>32923</v>
      </c>
      <c r="L5909" s="21" t="str">
        <f>IF(ISNUMBER(VLOOKUP(A5909,EXCL,1,FALSE)),"Excluido",IF(ISNUMBER(VLOOKUP(A5909,POST,1,FALSE)),"PostAlerta",IF(ISNUMBER(VLOOKUP(A5909,PRE,1,FALSE)),"PreAlerta","")))</f>
        <v>PostAlerta</v>
      </c>
      <c r="M5909" s="21" t="str">
        <f>IF(ISNUMBER(A5909),(IF(ISNUMBER(VLOOKUP(A5909,KEYWORDS,1,FALSE)),"C/PalabrasClaves","S/PalabrasClaves")),"")</f>
        <v>S/PalabrasClaves</v>
      </c>
      <c r="N5909" s="21" t="str">
        <f t="shared" si="19"/>
        <v/>
      </c>
      <c r="O5909" s="21"/>
      <c r="P5909" s="21" t="s">
        <v>32744</v>
      </c>
      <c r="Q5909" s="21"/>
      <c r="R5909" s="21" t="str">
        <f>LEFT('2012-2022'!$P5909,4)</f>
        <v>2020</v>
      </c>
      <c r="S5909" s="21" t="s">
        <v>74</v>
      </c>
      <c r="T5909" s="21"/>
      <c r="U5909" s="21"/>
      <c r="V5909" s="21"/>
      <c r="W5909" s="27"/>
      <c r="X5909" s="27"/>
      <c r="Y5909" s="12"/>
    </row>
    <row r="5910" ht="15.75" customHeight="1">
      <c r="A5910" s="21">
        <v>3.3219809E7</v>
      </c>
      <c r="B5910" s="21" t="s">
        <v>32924</v>
      </c>
      <c r="C5910" s="21" t="s">
        <v>32925</v>
      </c>
      <c r="D5910" s="21" t="s">
        <v>32926</v>
      </c>
      <c r="E5910" s="21" t="s">
        <v>32927</v>
      </c>
      <c r="F5910" s="21" t="s">
        <v>508</v>
      </c>
      <c r="G5910" s="21">
        <v>2020.0</v>
      </c>
      <c r="H5910" s="26">
        <v>44156.0</v>
      </c>
      <c r="I5910" s="21" t="s">
        <v>32928</v>
      </c>
      <c r="J5910" s="21"/>
      <c r="K5910" s="21" t="s">
        <v>32929</v>
      </c>
      <c r="L5910" s="21" t="str">
        <f>IF(ISNUMBER(VLOOKUP(A5910,EXCL,1,FALSE)),"Excluido",IF(ISNUMBER(VLOOKUP(A5910,POST,1,FALSE)),"PostAlerta",IF(ISNUMBER(VLOOKUP(A5910,PRE,1,FALSE)),"PreAlerta","")))</f>
        <v>PostAlerta</v>
      </c>
      <c r="M5910" s="21" t="str">
        <f>IF(ISNUMBER(A5910),(IF(ISNUMBER(VLOOKUP(A5910,KEYWORDS,1,FALSE)),"C/PalabrasClaves","S/PalabrasClaves")),"")</f>
        <v>S/PalabrasClaves</v>
      </c>
      <c r="N5910" s="21" t="str">
        <f t="shared" si="19"/>
        <v/>
      </c>
      <c r="O5910" s="21"/>
      <c r="P5910" s="21" t="s">
        <v>32744</v>
      </c>
      <c r="Q5910" s="21"/>
      <c r="R5910" s="21" t="str">
        <f>LEFT('2012-2022'!$P5910,4)</f>
        <v>2020</v>
      </c>
      <c r="S5910" s="21" t="s">
        <v>74</v>
      </c>
      <c r="T5910" s="21"/>
      <c r="U5910" s="21"/>
      <c r="V5910" s="21"/>
      <c r="W5910" s="27"/>
      <c r="X5910" s="27"/>
      <c r="Y5910" s="28"/>
    </row>
    <row r="5911" ht="15.75" customHeight="1">
      <c r="A5911" s="21">
        <v>3.3219812E7</v>
      </c>
      <c r="B5911" s="21" t="s">
        <v>32930</v>
      </c>
      <c r="C5911" s="21" t="s">
        <v>32931</v>
      </c>
      <c r="D5911" s="21" t="s">
        <v>32932</v>
      </c>
      <c r="E5911" s="21" t="s">
        <v>32933</v>
      </c>
      <c r="F5911" s="21" t="s">
        <v>508</v>
      </c>
      <c r="G5911" s="21">
        <v>2020.0</v>
      </c>
      <c r="H5911" s="26">
        <v>44156.0</v>
      </c>
      <c r="I5911" s="21" t="s">
        <v>32934</v>
      </c>
      <c r="J5911" s="21"/>
      <c r="K5911" s="21" t="s">
        <v>32935</v>
      </c>
      <c r="L5911" s="21" t="str">
        <f>IF(ISNUMBER(VLOOKUP(A5911,EXCL,1,FALSE)),"Excluido",IF(ISNUMBER(VLOOKUP(A5911,POST,1,FALSE)),"PostAlerta",IF(ISNUMBER(VLOOKUP(A5911,PRE,1,FALSE)),"PreAlerta","")))</f>
        <v>PostAlerta</v>
      </c>
      <c r="M5911" s="21" t="str">
        <f>IF(ISNUMBER(A5911),(IF(ISNUMBER(VLOOKUP(A5911,KEYWORDS,1,FALSE)),"C/PalabrasClaves","S/PalabrasClaves")),"")</f>
        <v>S/PalabrasClaves</v>
      </c>
      <c r="N5911" s="21" t="str">
        <f t="shared" si="19"/>
        <v/>
      </c>
      <c r="O5911" s="21"/>
      <c r="P5911" s="21" t="s">
        <v>32744</v>
      </c>
      <c r="Q5911" s="21"/>
      <c r="R5911" s="21" t="str">
        <f>LEFT('2012-2022'!$P5911,4)</f>
        <v>2020</v>
      </c>
      <c r="S5911" s="21" t="s">
        <v>74</v>
      </c>
      <c r="T5911" s="21"/>
      <c r="U5911" s="21"/>
      <c r="V5911" s="21"/>
      <c r="W5911" s="27"/>
      <c r="X5911" s="27"/>
      <c r="Y5911" s="12"/>
    </row>
    <row r="5912" ht="15.75" customHeight="1">
      <c r="A5912" s="21">
        <v>3.3248417E7</v>
      </c>
      <c r="B5912" s="21" t="s">
        <v>32936</v>
      </c>
      <c r="C5912" s="21" t="s">
        <v>32937</v>
      </c>
      <c r="D5912" s="21" t="s">
        <v>32938</v>
      </c>
      <c r="E5912" s="21" t="s">
        <v>29757</v>
      </c>
      <c r="F5912" s="21" t="s">
        <v>842</v>
      </c>
      <c r="G5912" s="21">
        <v>2020.0</v>
      </c>
      <c r="H5912" s="26">
        <v>44163.0</v>
      </c>
      <c r="I5912" s="21"/>
      <c r="J5912" s="21"/>
      <c r="K5912" s="21" t="s">
        <v>32939</v>
      </c>
      <c r="L5912" s="21" t="str">
        <f>IF(ISNUMBER(VLOOKUP(A5912,EXCL,1,FALSE)),"Excluido",IF(ISNUMBER(VLOOKUP(A5912,POST,1,FALSE)),"PostAlerta",IF(ISNUMBER(VLOOKUP(A5912,PRE,1,FALSE)),"PreAlerta","")))</f>
        <v>Excluido</v>
      </c>
      <c r="M5912" s="21" t="str">
        <f>IF(ISNUMBER(A5912),(IF(ISNUMBER(VLOOKUP(A5912,KEYWORDS,1,FALSE)),"C/PalabrasClaves","S/PalabrasClaves")),"")</f>
        <v>S/PalabrasClaves</v>
      </c>
      <c r="N5912" s="21" t="str">
        <f t="shared" si="19"/>
        <v/>
      </c>
      <c r="O5912" s="21"/>
      <c r="P5912" s="21" t="s">
        <v>32744</v>
      </c>
      <c r="Q5912" s="21"/>
      <c r="R5912" s="21" t="str">
        <f>LEFT('2012-2022'!$P5912,4)</f>
        <v>2020</v>
      </c>
      <c r="S5912" s="21" t="s">
        <v>74</v>
      </c>
      <c r="T5912" s="21"/>
      <c r="U5912" s="21"/>
      <c r="V5912" s="21"/>
      <c r="W5912" s="27"/>
      <c r="X5912" s="27"/>
      <c r="Y5912" s="28"/>
    </row>
    <row r="5913" ht="15.75" customHeight="1">
      <c r="A5913" s="21">
        <v>3.3261663E7</v>
      </c>
      <c r="B5913" s="21" t="s">
        <v>32940</v>
      </c>
      <c r="C5913" s="21" t="s">
        <v>32941</v>
      </c>
      <c r="D5913" s="21" t="s">
        <v>32942</v>
      </c>
      <c r="E5913" s="21" t="s">
        <v>18204</v>
      </c>
      <c r="F5913" s="21" t="s">
        <v>332</v>
      </c>
      <c r="G5913" s="21">
        <v>2020.0</v>
      </c>
      <c r="H5913" s="26">
        <v>44167.0</v>
      </c>
      <c r="I5913" s="21" t="s">
        <v>32943</v>
      </c>
      <c r="J5913" s="21"/>
      <c r="K5913" s="21" t="s">
        <v>32944</v>
      </c>
      <c r="L5913" s="21" t="str">
        <f>IF(ISNUMBER(VLOOKUP(A5913,EXCL,1,FALSE)),"Excluido",IF(ISNUMBER(VLOOKUP(A5913,POST,1,FALSE)),"PostAlerta",IF(ISNUMBER(VLOOKUP(A5913,PRE,1,FALSE)),"PreAlerta","")))</f>
        <v>PostAlerta</v>
      </c>
      <c r="M5913" s="21" t="str">
        <f>IF(ISNUMBER(A5913),(IF(ISNUMBER(VLOOKUP(A5913,KEYWORDS,1,FALSE)),"C/PalabrasClaves","S/PalabrasClaves")),"")</f>
        <v>S/PalabrasClaves</v>
      </c>
      <c r="N5913" s="21" t="str">
        <f t="shared" si="19"/>
        <v/>
      </c>
      <c r="O5913" s="21"/>
      <c r="P5913" s="21" t="s">
        <v>32737</v>
      </c>
      <c r="Q5913" s="21"/>
      <c r="R5913" s="21" t="str">
        <f>LEFT('2012-2022'!$P5913,4)</f>
        <v>2020</v>
      </c>
      <c r="S5913" s="21" t="s">
        <v>74</v>
      </c>
      <c r="T5913" s="21"/>
      <c r="U5913" s="21"/>
      <c r="V5913" s="21"/>
      <c r="W5913" s="27"/>
      <c r="X5913" s="27"/>
      <c r="Y5913" s="12"/>
    </row>
    <row r="5914" ht="15.75" customHeight="1">
      <c r="A5914" s="21">
        <v>3.3294364E7</v>
      </c>
      <c r="B5914" s="21" t="s">
        <v>32945</v>
      </c>
      <c r="C5914" s="21" t="s">
        <v>32946</v>
      </c>
      <c r="D5914" s="21" t="s">
        <v>32947</v>
      </c>
      <c r="E5914" s="21" t="s">
        <v>32948</v>
      </c>
      <c r="F5914" s="21" t="s">
        <v>23213</v>
      </c>
      <c r="G5914" s="21">
        <v>2020.0</v>
      </c>
      <c r="H5914" s="26">
        <v>44174.0</v>
      </c>
      <c r="I5914" s="21" t="s">
        <v>32949</v>
      </c>
      <c r="J5914" s="21"/>
      <c r="K5914" s="21" t="s">
        <v>32950</v>
      </c>
      <c r="L5914" s="21" t="str">
        <f>IF(ISNUMBER(VLOOKUP(A5914,EXCL,1,FALSE)),"Excluido",IF(ISNUMBER(VLOOKUP(A5914,POST,1,FALSE)),"PostAlerta",IF(ISNUMBER(VLOOKUP(A5914,PRE,1,FALSE)),"PreAlerta","")))</f>
        <v>PostAlerta</v>
      </c>
      <c r="M5914" s="21" t="str">
        <f>IF(ISNUMBER(A5914),(IF(ISNUMBER(VLOOKUP(A5914,KEYWORDS,1,FALSE)),"C/PalabrasClaves","S/PalabrasClaves")),"")</f>
        <v>S/PalabrasClaves</v>
      </c>
      <c r="N5914" s="21" t="str">
        <f t="shared" si="19"/>
        <v/>
      </c>
      <c r="O5914" s="21"/>
      <c r="P5914" s="21" t="s">
        <v>32661</v>
      </c>
      <c r="Q5914" s="21"/>
      <c r="R5914" s="21" t="str">
        <f>LEFT('2012-2022'!$P5914,4)</f>
        <v>2020</v>
      </c>
      <c r="S5914" s="21" t="s">
        <v>72</v>
      </c>
      <c r="T5914" s="21"/>
      <c r="U5914" s="21"/>
      <c r="V5914" s="21"/>
      <c r="W5914" s="27"/>
      <c r="X5914" s="27"/>
      <c r="Y5914" s="28"/>
    </row>
    <row r="5915" ht="15.75" customHeight="1">
      <c r="A5915" s="21">
        <v>3.3295865E7</v>
      </c>
      <c r="B5915" s="21" t="s">
        <v>32951</v>
      </c>
      <c r="C5915" s="21" t="s">
        <v>32952</v>
      </c>
      <c r="D5915" s="21" t="s">
        <v>32953</v>
      </c>
      <c r="E5915" s="21" t="s">
        <v>1964</v>
      </c>
      <c r="F5915" s="21" t="s">
        <v>19518</v>
      </c>
      <c r="G5915" s="21">
        <v>2020.0</v>
      </c>
      <c r="H5915" s="26">
        <v>44174.0</v>
      </c>
      <c r="I5915" s="21" t="s">
        <v>32954</v>
      </c>
      <c r="J5915" s="21"/>
      <c r="K5915" s="21" t="s">
        <v>32955</v>
      </c>
      <c r="L5915" s="21" t="str">
        <f>IF(ISNUMBER(VLOOKUP(A5915,EXCL,1,FALSE)),"Excluido",IF(ISNUMBER(VLOOKUP(A5915,POST,1,FALSE)),"PostAlerta",IF(ISNUMBER(VLOOKUP(A5915,PRE,1,FALSE)),"PreAlerta","")))</f>
        <v>PostAlerta</v>
      </c>
      <c r="M5915" s="21" t="str">
        <f>IF(ISNUMBER(A5915),(IF(ISNUMBER(VLOOKUP(A5915,KEYWORDS,1,FALSE)),"C/PalabrasClaves","S/PalabrasClaves")),"")</f>
        <v>S/PalabrasClaves</v>
      </c>
      <c r="N5915" s="21" t="str">
        <f t="shared" si="19"/>
        <v/>
      </c>
      <c r="O5915" s="21"/>
      <c r="P5915" s="21" t="s">
        <v>32744</v>
      </c>
      <c r="Q5915" s="21"/>
      <c r="R5915" s="21" t="str">
        <f>LEFT('2012-2022'!$P5915,4)</f>
        <v>2020</v>
      </c>
      <c r="S5915" s="21" t="s">
        <v>74</v>
      </c>
      <c r="T5915" s="21"/>
      <c r="U5915" s="21"/>
      <c r="V5915" s="21"/>
      <c r="W5915" s="27"/>
      <c r="X5915" s="27"/>
      <c r="Y5915" s="12"/>
    </row>
    <row r="5916" ht="15.75" customHeight="1">
      <c r="A5916" s="21">
        <v>3.3308714E7</v>
      </c>
      <c r="B5916" s="21" t="s">
        <v>32956</v>
      </c>
      <c r="C5916" s="21" t="s">
        <v>32957</v>
      </c>
      <c r="D5916" s="21" t="s">
        <v>32958</v>
      </c>
      <c r="E5916" s="21" t="s">
        <v>16300</v>
      </c>
      <c r="F5916" s="21" t="s">
        <v>12747</v>
      </c>
      <c r="G5916" s="21">
        <v>2020.0</v>
      </c>
      <c r="H5916" s="26">
        <v>44179.0</v>
      </c>
      <c r="I5916" s="21"/>
      <c r="J5916" s="21"/>
      <c r="K5916" s="21" t="s">
        <v>32959</v>
      </c>
      <c r="L5916" s="21" t="str">
        <f>IF(ISNUMBER(VLOOKUP(A5916,EXCL,1,FALSE)),"Excluido",IF(ISNUMBER(VLOOKUP(A5916,POST,1,FALSE)),"PostAlerta",IF(ISNUMBER(VLOOKUP(A5916,PRE,1,FALSE)),"PreAlerta","")))</f>
        <v>PostAlerta</v>
      </c>
      <c r="M5916" s="21" t="str">
        <f>IF(ISNUMBER(A5916),(IF(ISNUMBER(VLOOKUP(A5916,KEYWORDS,1,FALSE)),"C/PalabrasClaves","S/PalabrasClaves")),"")</f>
        <v>S/PalabrasClaves</v>
      </c>
      <c r="N5916" s="21" t="str">
        <f t="shared" si="19"/>
        <v/>
      </c>
      <c r="O5916" s="21"/>
      <c r="P5916" s="21" t="s">
        <v>32744</v>
      </c>
      <c r="Q5916" s="21"/>
      <c r="R5916" s="21" t="str">
        <f>LEFT('2012-2022'!$P5916,4)</f>
        <v>2020</v>
      </c>
      <c r="S5916" s="21" t="s">
        <v>74</v>
      </c>
      <c r="T5916" s="21"/>
      <c r="U5916" s="21"/>
      <c r="V5916" s="21"/>
      <c r="W5916" s="27"/>
      <c r="X5916" s="27"/>
      <c r="Y5916" s="28"/>
    </row>
    <row r="5917" ht="15.75" customHeight="1">
      <c r="A5917" s="21">
        <v>3.330872E7</v>
      </c>
      <c r="B5917" s="21" t="s">
        <v>32960</v>
      </c>
      <c r="C5917" s="21" t="s">
        <v>32961</v>
      </c>
      <c r="D5917" s="21" t="s">
        <v>32962</v>
      </c>
      <c r="E5917" s="21" t="s">
        <v>32963</v>
      </c>
      <c r="F5917" s="21" t="s">
        <v>12747</v>
      </c>
      <c r="G5917" s="21">
        <v>2020.0</v>
      </c>
      <c r="H5917" s="26">
        <v>44179.0</v>
      </c>
      <c r="I5917" s="21"/>
      <c r="J5917" s="21"/>
      <c r="K5917" s="21" t="s">
        <v>32964</v>
      </c>
      <c r="L5917" s="21" t="str">
        <f>IF(ISNUMBER(VLOOKUP(A5917,EXCL,1,FALSE)),"Excluido",IF(ISNUMBER(VLOOKUP(A5917,POST,1,FALSE)),"PostAlerta",IF(ISNUMBER(VLOOKUP(A5917,PRE,1,FALSE)),"PreAlerta","")))</f>
        <v>PostAlerta</v>
      </c>
      <c r="M5917" s="21" t="str">
        <f>IF(ISNUMBER(A5917),(IF(ISNUMBER(VLOOKUP(A5917,KEYWORDS,1,FALSE)),"C/PalabrasClaves","S/PalabrasClaves")),"")</f>
        <v>S/PalabrasClaves</v>
      </c>
      <c r="N5917" s="21" t="str">
        <f t="shared" si="19"/>
        <v/>
      </c>
      <c r="O5917" s="21"/>
      <c r="P5917" s="21" t="s">
        <v>32744</v>
      </c>
      <c r="Q5917" s="21"/>
      <c r="R5917" s="21" t="str">
        <f>LEFT('2012-2022'!$P5917,4)</f>
        <v>2020</v>
      </c>
      <c r="S5917" s="21" t="s">
        <v>74</v>
      </c>
      <c r="T5917" s="21"/>
      <c r="U5917" s="21"/>
      <c r="V5917" s="21"/>
      <c r="W5917" s="27"/>
      <c r="X5917" s="27"/>
      <c r="Y5917" s="12"/>
    </row>
    <row r="5918" ht="15.75" customHeight="1">
      <c r="A5918" s="21">
        <v>3.3308736E7</v>
      </c>
      <c r="B5918" s="21" t="s">
        <v>32965</v>
      </c>
      <c r="C5918" s="21" t="s">
        <v>32966</v>
      </c>
      <c r="D5918" s="21" t="s">
        <v>32967</v>
      </c>
      <c r="E5918" s="21" t="s">
        <v>14539</v>
      </c>
      <c r="F5918" s="21" t="s">
        <v>12747</v>
      </c>
      <c r="G5918" s="21">
        <v>2020.0</v>
      </c>
      <c r="H5918" s="26">
        <v>44179.0</v>
      </c>
      <c r="I5918" s="21"/>
      <c r="J5918" s="21"/>
      <c r="K5918" s="21" t="s">
        <v>32968</v>
      </c>
      <c r="L5918" s="21" t="str">
        <f>IF(ISNUMBER(VLOOKUP(A5918,EXCL,1,FALSE)),"Excluido",IF(ISNUMBER(VLOOKUP(A5918,POST,1,FALSE)),"PostAlerta",IF(ISNUMBER(VLOOKUP(A5918,PRE,1,FALSE)),"PreAlerta","")))</f>
        <v>PostAlerta</v>
      </c>
      <c r="M5918" s="21" t="str">
        <f>IF(ISNUMBER(A5918),(IF(ISNUMBER(VLOOKUP(A5918,KEYWORDS,1,FALSE)),"C/PalabrasClaves","S/PalabrasClaves")),"")</f>
        <v>S/PalabrasClaves</v>
      </c>
      <c r="N5918" s="21" t="str">
        <f t="shared" si="19"/>
        <v/>
      </c>
      <c r="O5918" s="21"/>
      <c r="P5918" s="21" t="s">
        <v>32744</v>
      </c>
      <c r="Q5918" s="21"/>
      <c r="R5918" s="21" t="str">
        <f>LEFT('2012-2022'!$P5918,4)</f>
        <v>2020</v>
      </c>
      <c r="S5918" s="21" t="s">
        <v>74</v>
      </c>
      <c r="T5918" s="21"/>
      <c r="U5918" s="21"/>
      <c r="V5918" s="21"/>
      <c r="W5918" s="27"/>
      <c r="X5918" s="27"/>
      <c r="Y5918" s="28"/>
    </row>
    <row r="5919" ht="15.75" customHeight="1">
      <c r="A5919" s="21">
        <v>3.3308744E7</v>
      </c>
      <c r="B5919" s="21" t="s">
        <v>32969</v>
      </c>
      <c r="C5919" s="21" t="s">
        <v>32970</v>
      </c>
      <c r="D5919" s="21" t="s">
        <v>32971</v>
      </c>
      <c r="E5919" s="21" t="s">
        <v>32972</v>
      </c>
      <c r="F5919" s="21" t="s">
        <v>12747</v>
      </c>
      <c r="G5919" s="21">
        <v>2020.0</v>
      </c>
      <c r="H5919" s="26">
        <v>44179.0</v>
      </c>
      <c r="I5919" s="21"/>
      <c r="J5919" s="21"/>
      <c r="K5919" s="21" t="s">
        <v>32973</v>
      </c>
      <c r="L5919" s="21" t="str">
        <f>IF(ISNUMBER(VLOOKUP(A5919,EXCL,1,FALSE)),"Excluido",IF(ISNUMBER(VLOOKUP(A5919,POST,1,FALSE)),"PostAlerta",IF(ISNUMBER(VLOOKUP(A5919,PRE,1,FALSE)),"PreAlerta","")))</f>
        <v>PostAlerta</v>
      </c>
      <c r="M5919" s="21" t="str">
        <f>IF(ISNUMBER(A5919),(IF(ISNUMBER(VLOOKUP(A5919,KEYWORDS,1,FALSE)),"C/PalabrasClaves","S/PalabrasClaves")),"")</f>
        <v>S/PalabrasClaves</v>
      </c>
      <c r="N5919" s="21" t="str">
        <f t="shared" si="19"/>
        <v/>
      </c>
      <c r="O5919" s="21"/>
      <c r="P5919" s="21" t="s">
        <v>32744</v>
      </c>
      <c r="Q5919" s="21"/>
      <c r="R5919" s="21" t="str">
        <f>LEFT('2012-2022'!$P5919,4)</f>
        <v>2020</v>
      </c>
      <c r="S5919" s="21" t="s">
        <v>74</v>
      </c>
      <c r="T5919" s="21"/>
      <c r="U5919" s="21"/>
      <c r="V5919" s="21"/>
      <c r="W5919" s="27"/>
      <c r="X5919" s="27"/>
      <c r="Y5919" s="12"/>
    </row>
    <row r="5920" ht="15.75" customHeight="1">
      <c r="A5920" s="21">
        <v>3.3308747E7</v>
      </c>
      <c r="B5920" s="21" t="s">
        <v>32974</v>
      </c>
      <c r="C5920" s="21" t="s">
        <v>32975</v>
      </c>
      <c r="D5920" s="21" t="s">
        <v>32976</v>
      </c>
      <c r="E5920" s="21" t="s">
        <v>32977</v>
      </c>
      <c r="F5920" s="21" t="s">
        <v>12747</v>
      </c>
      <c r="G5920" s="21">
        <v>2020.0</v>
      </c>
      <c r="H5920" s="26">
        <v>44179.0</v>
      </c>
      <c r="I5920" s="21"/>
      <c r="J5920" s="21"/>
      <c r="K5920" s="21" t="s">
        <v>32978</v>
      </c>
      <c r="L5920" s="21" t="str">
        <f>IF(ISNUMBER(VLOOKUP(A5920,EXCL,1,FALSE)),"Excluido",IF(ISNUMBER(VLOOKUP(A5920,POST,1,FALSE)),"PostAlerta",IF(ISNUMBER(VLOOKUP(A5920,PRE,1,FALSE)),"PreAlerta","")))</f>
        <v>PostAlerta</v>
      </c>
      <c r="M5920" s="21" t="str">
        <f>IF(ISNUMBER(A5920),(IF(ISNUMBER(VLOOKUP(A5920,KEYWORDS,1,FALSE)),"C/PalabrasClaves","S/PalabrasClaves")),"")</f>
        <v>S/PalabrasClaves</v>
      </c>
      <c r="N5920" s="21" t="str">
        <f t="shared" si="19"/>
        <v/>
      </c>
      <c r="O5920" s="21"/>
      <c r="P5920" s="21" t="s">
        <v>32744</v>
      </c>
      <c r="Q5920" s="21"/>
      <c r="R5920" s="21" t="str">
        <f>LEFT('2012-2022'!$P5920,4)</f>
        <v>2020</v>
      </c>
      <c r="S5920" s="21" t="s">
        <v>74</v>
      </c>
      <c r="T5920" s="21"/>
      <c r="U5920" s="21"/>
      <c r="V5920" s="21"/>
      <c r="W5920" s="27"/>
      <c r="X5920" s="27"/>
      <c r="Y5920" s="28"/>
    </row>
    <row r="5921" ht="15.75" customHeight="1">
      <c r="A5921" s="21">
        <v>3.3370041E7</v>
      </c>
      <c r="B5921" s="21" t="s">
        <v>32979</v>
      </c>
      <c r="C5921" s="21"/>
      <c r="D5921" s="21" t="s">
        <v>32980</v>
      </c>
      <c r="E5921" s="21"/>
      <c r="F5921" s="21" t="s">
        <v>4983</v>
      </c>
      <c r="G5921" s="21">
        <v>2020.0</v>
      </c>
      <c r="H5921" s="26">
        <v>44193.0</v>
      </c>
      <c r="I5921" s="21"/>
      <c r="J5921" s="21"/>
      <c r="K5921" s="21" t="s">
        <v>32981</v>
      </c>
      <c r="L5921" s="21" t="str">
        <f>IF(ISNUMBER(VLOOKUP(A5921,EXCL,1,FALSE)),"Excluido",IF(ISNUMBER(VLOOKUP(A5921,POST,1,FALSE)),"PostAlerta",IF(ISNUMBER(VLOOKUP(A5921,PRE,1,FALSE)),"PreAlerta","")))</f>
        <v>PostAlerta</v>
      </c>
      <c r="M5921" s="21" t="str">
        <f>IF(ISNUMBER(A5921),(IF(ISNUMBER(VLOOKUP(A5921,KEYWORDS,1,FALSE)),"C/PalabrasClaves","S/PalabrasClaves")),"")</f>
        <v>S/PalabrasClaves</v>
      </c>
      <c r="N5921" s="21" t="str">
        <f t="shared" si="19"/>
        <v/>
      </c>
      <c r="O5921" s="21"/>
      <c r="P5921" s="21" t="s">
        <v>32737</v>
      </c>
      <c r="Q5921" s="21"/>
      <c r="R5921" s="21" t="str">
        <f>LEFT('2012-2022'!$P5921,4)</f>
        <v>2020</v>
      </c>
      <c r="S5921" s="21" t="s">
        <v>74</v>
      </c>
      <c r="T5921" s="21"/>
      <c r="U5921" s="21"/>
      <c r="V5921" s="21"/>
      <c r="W5921" s="27"/>
      <c r="X5921" s="27"/>
      <c r="Y5921" s="12"/>
    </row>
    <row r="5922" ht="15.75" customHeight="1">
      <c r="A5922" s="21">
        <v>3.3612737E7</v>
      </c>
      <c r="B5922" s="21" t="s">
        <v>32982</v>
      </c>
      <c r="C5922" s="21" t="s">
        <v>32983</v>
      </c>
      <c r="D5922" s="21" t="s">
        <v>32984</v>
      </c>
      <c r="E5922" s="21" t="s">
        <v>32985</v>
      </c>
      <c r="F5922" s="21" t="s">
        <v>308</v>
      </c>
      <c r="G5922" s="21">
        <v>2020.0</v>
      </c>
      <c r="H5922" s="26">
        <v>44249.0</v>
      </c>
      <c r="I5922" s="21"/>
      <c r="J5922" s="21"/>
      <c r="K5922" s="21" t="s">
        <v>32986</v>
      </c>
      <c r="L5922" s="21" t="str">
        <f>IF(ISNUMBER(VLOOKUP(A5922,EXCL,1,FALSE)),"Excluido",IF(ISNUMBER(VLOOKUP(A5922,POST,1,FALSE)),"PostAlerta",IF(ISNUMBER(VLOOKUP(A5922,PRE,1,FALSE)),"PreAlerta","")))</f>
        <v>PostAlerta</v>
      </c>
      <c r="M5922" s="21" t="str">
        <f>IF(ISNUMBER(A5922),(IF(ISNUMBER(VLOOKUP(A5922,KEYWORDS,1,FALSE)),"C/PalabrasClaves","S/PalabrasClaves")),"")</f>
        <v>S/PalabrasClaves</v>
      </c>
      <c r="N5922" s="21" t="str">
        <f t="shared" si="19"/>
        <v/>
      </c>
      <c r="O5922" s="21"/>
      <c r="P5922" s="21" t="s">
        <v>32737</v>
      </c>
      <c r="Q5922" s="21"/>
      <c r="R5922" s="21" t="str">
        <f>LEFT('2012-2022'!$P5922,4)</f>
        <v>2020</v>
      </c>
      <c r="S5922" s="21" t="s">
        <v>74</v>
      </c>
      <c r="T5922" s="21"/>
      <c r="U5922" s="21"/>
      <c r="V5922" s="21"/>
      <c r="W5922" s="27"/>
      <c r="X5922" s="27"/>
      <c r="Y5922" s="28"/>
    </row>
    <row r="5923" ht="15.75" customHeight="1">
      <c r="A5923" s="21">
        <v>3.3635619E7</v>
      </c>
      <c r="B5923" s="21" t="s">
        <v>32987</v>
      </c>
      <c r="C5923" s="21" t="s">
        <v>32988</v>
      </c>
      <c r="D5923" s="21" t="s">
        <v>32989</v>
      </c>
      <c r="E5923" s="21" t="s">
        <v>15177</v>
      </c>
      <c r="F5923" s="21" t="s">
        <v>1994</v>
      </c>
      <c r="G5923" s="21">
        <v>2020.0</v>
      </c>
      <c r="H5923" s="26">
        <v>44253.0</v>
      </c>
      <c r="I5923" s="21"/>
      <c r="J5923" s="21"/>
      <c r="K5923" s="21" t="s">
        <v>32990</v>
      </c>
      <c r="L5923" s="21" t="str">
        <f>IF(ISNUMBER(VLOOKUP(A5923,EXCL,1,FALSE)),"Excluido",IF(ISNUMBER(VLOOKUP(A5923,POST,1,FALSE)),"PostAlerta",IF(ISNUMBER(VLOOKUP(A5923,PRE,1,FALSE)),"PreAlerta","")))</f>
        <v>PostAlerta</v>
      </c>
      <c r="M5923" s="21" t="str">
        <f>IF(ISNUMBER(A5923),(IF(ISNUMBER(VLOOKUP(A5923,KEYWORDS,1,FALSE)),"C/PalabrasClaves","S/PalabrasClaves")),"")</f>
        <v>S/PalabrasClaves</v>
      </c>
      <c r="N5923" s="21" t="str">
        <f t="shared" si="19"/>
        <v/>
      </c>
      <c r="O5923" s="21"/>
      <c r="P5923" s="21" t="s">
        <v>32737</v>
      </c>
      <c r="Q5923" s="21"/>
      <c r="R5923" s="21" t="str">
        <f>LEFT('2012-2022'!$P5923,4)</f>
        <v>2020</v>
      </c>
      <c r="S5923" s="21" t="s">
        <v>74</v>
      </c>
      <c r="T5923" s="21"/>
      <c r="U5923" s="21"/>
      <c r="V5923" s="21"/>
      <c r="W5923" s="27"/>
      <c r="X5923" s="27"/>
      <c r="Y5923" s="12"/>
    </row>
    <row r="5924" ht="15.75" customHeight="1">
      <c r="A5924" s="21">
        <v>3.3267828E7</v>
      </c>
      <c r="B5924" s="21" t="s">
        <v>32991</v>
      </c>
      <c r="C5924" s="21" t="s">
        <v>32992</v>
      </c>
      <c r="D5924" s="21" t="s">
        <v>32993</v>
      </c>
      <c r="E5924" s="21" t="s">
        <v>6143</v>
      </c>
      <c r="F5924" s="21" t="s">
        <v>368</v>
      </c>
      <c r="G5924" s="21">
        <v>2020.0</v>
      </c>
      <c r="H5924" s="26">
        <v>44168.0</v>
      </c>
      <c r="I5924" s="21" t="s">
        <v>32994</v>
      </c>
      <c r="J5924" s="21"/>
      <c r="K5924" s="21" t="s">
        <v>32995</v>
      </c>
      <c r="L5924" s="21" t="str">
        <f>IF(ISNUMBER(VLOOKUP(A5924,EXCL,1,FALSE)),"Excluido",IF(ISNUMBER(VLOOKUP(A5924,POST,1,FALSE)),"PostAlerta",IF(ISNUMBER(VLOOKUP(A5924,PRE,1,FALSE)),"PreAlerta","")))</f>
        <v>PostAlerta</v>
      </c>
      <c r="M5924" s="21" t="str">
        <f>IF(ISNUMBER(A5924),(IF(ISNUMBER(VLOOKUP(A5924,KEYWORDS,1,FALSE)),"C/PalabrasClaves","S/PalabrasClaves")),"")</f>
        <v>S/PalabrasClaves</v>
      </c>
      <c r="N5924" s="21" t="str">
        <f t="shared" si="19"/>
        <v/>
      </c>
      <c r="O5924" s="21"/>
      <c r="P5924" s="21" t="s">
        <v>32996</v>
      </c>
      <c r="Q5924" s="21"/>
      <c r="R5924" s="21" t="str">
        <f>LEFT('2012-2022'!$P5924,4)</f>
        <v>2020</v>
      </c>
      <c r="S5924" s="21" t="s">
        <v>74</v>
      </c>
      <c r="T5924" s="21"/>
      <c r="U5924" s="21"/>
      <c r="V5924" s="21"/>
      <c r="W5924" s="27"/>
      <c r="X5924" s="27"/>
      <c r="Y5924" s="28"/>
    </row>
    <row r="5925" ht="15.75" customHeight="1">
      <c r="A5925" s="21">
        <v>3.3276564E7</v>
      </c>
      <c r="B5925" s="21" t="s">
        <v>32997</v>
      </c>
      <c r="C5925" s="21" t="s">
        <v>32998</v>
      </c>
      <c r="D5925" s="21" t="s">
        <v>32999</v>
      </c>
      <c r="E5925" s="21" t="s">
        <v>33000</v>
      </c>
      <c r="F5925" s="21" t="s">
        <v>5636</v>
      </c>
      <c r="G5925" s="21">
        <v>2020.0</v>
      </c>
      <c r="H5925" s="26">
        <v>44170.0</v>
      </c>
      <c r="I5925" s="21" t="s">
        <v>33001</v>
      </c>
      <c r="J5925" s="21"/>
      <c r="K5925" s="21" t="s">
        <v>33002</v>
      </c>
      <c r="L5925" s="21" t="str">
        <f>IF(ISNUMBER(VLOOKUP(A5925,EXCL,1,FALSE)),"Excluido",IF(ISNUMBER(VLOOKUP(A5925,POST,1,FALSE)),"PostAlerta",IF(ISNUMBER(VLOOKUP(A5925,PRE,1,FALSE)),"PreAlerta","")))</f>
        <v>PostAlerta</v>
      </c>
      <c r="M5925" s="21" t="str">
        <f>IF(ISNUMBER(A5925),(IF(ISNUMBER(VLOOKUP(A5925,KEYWORDS,1,FALSE)),"C/PalabrasClaves","S/PalabrasClaves")),"")</f>
        <v>S/PalabrasClaves</v>
      </c>
      <c r="N5925" s="21" t="str">
        <f t="shared" si="19"/>
        <v/>
      </c>
      <c r="O5925" s="21"/>
      <c r="P5925" s="21" t="s">
        <v>32996</v>
      </c>
      <c r="Q5925" s="21"/>
      <c r="R5925" s="21" t="str">
        <f>LEFT('2012-2022'!$P5925,4)</f>
        <v>2020</v>
      </c>
      <c r="S5925" s="21" t="s">
        <v>74</v>
      </c>
      <c r="T5925" s="21"/>
      <c r="U5925" s="21"/>
      <c r="V5925" s="21"/>
      <c r="W5925" s="27"/>
      <c r="X5925" s="27"/>
      <c r="Y5925" s="12"/>
    </row>
    <row r="5926" ht="15.75" customHeight="1">
      <c r="A5926" s="21">
        <v>3.334408E7</v>
      </c>
      <c r="B5926" s="21" t="s">
        <v>33003</v>
      </c>
      <c r="C5926" s="21" t="s">
        <v>33004</v>
      </c>
      <c r="D5926" s="21" t="s">
        <v>33005</v>
      </c>
      <c r="E5926" s="21" t="s">
        <v>33006</v>
      </c>
      <c r="F5926" s="21" t="s">
        <v>8200</v>
      </c>
      <c r="G5926" s="21">
        <v>2020.0</v>
      </c>
      <c r="H5926" s="26">
        <v>44186.0</v>
      </c>
      <c r="I5926" s="21" t="s">
        <v>33007</v>
      </c>
      <c r="J5926" s="21"/>
      <c r="K5926" s="21" t="s">
        <v>33008</v>
      </c>
      <c r="L5926" s="21" t="str">
        <f>IF(ISNUMBER(VLOOKUP(A5926,EXCL,1,FALSE)),"Excluido",IF(ISNUMBER(VLOOKUP(A5926,POST,1,FALSE)),"PostAlerta",IF(ISNUMBER(VLOOKUP(A5926,PRE,1,FALSE)),"PreAlerta","")))</f>
        <v>PostAlerta</v>
      </c>
      <c r="M5926" s="21" t="str">
        <f>IF(ISNUMBER(A5926),(IF(ISNUMBER(VLOOKUP(A5926,KEYWORDS,1,FALSE)),"C/PalabrasClaves","S/PalabrasClaves")),"")</f>
        <v>S/PalabrasClaves</v>
      </c>
      <c r="N5926" s="21" t="str">
        <f t="shared" si="19"/>
        <v/>
      </c>
      <c r="O5926" s="21"/>
      <c r="P5926" s="21" t="s">
        <v>32996</v>
      </c>
      <c r="Q5926" s="21"/>
      <c r="R5926" s="21" t="str">
        <f>LEFT('2012-2022'!$P5926,4)</f>
        <v>2020</v>
      </c>
      <c r="S5926" s="21" t="s">
        <v>74</v>
      </c>
      <c r="T5926" s="21"/>
      <c r="U5926" s="21"/>
      <c r="V5926" s="21"/>
      <c r="W5926" s="27"/>
      <c r="X5926" s="27"/>
      <c r="Y5926" s="28"/>
    </row>
    <row r="5927" ht="15.75" customHeight="1">
      <c r="A5927" s="21">
        <v>3.3004433E7</v>
      </c>
      <c r="B5927" s="21" t="s">
        <v>33009</v>
      </c>
      <c r="C5927" s="21" t="s">
        <v>33010</v>
      </c>
      <c r="D5927" s="21" t="s">
        <v>33011</v>
      </c>
      <c r="E5927" s="21" t="s">
        <v>33012</v>
      </c>
      <c r="F5927" s="21" t="s">
        <v>1769</v>
      </c>
      <c r="G5927" s="21">
        <v>2020.0</v>
      </c>
      <c r="H5927" s="26">
        <v>44106.0</v>
      </c>
      <c r="I5927" s="21" t="s">
        <v>33013</v>
      </c>
      <c r="J5927" s="21"/>
      <c r="K5927" s="21" t="s">
        <v>33014</v>
      </c>
      <c r="L5927" s="21" t="str">
        <f>IF(ISNUMBER(VLOOKUP(A5927,EXCL,1,FALSE)),"Excluido",IF(ISNUMBER(VLOOKUP(A5927,POST,1,FALSE)),"PostAlerta",IF(ISNUMBER(VLOOKUP(A5927,PRE,1,FALSE)),"PreAlerta","")))</f>
        <v>PostAlerta</v>
      </c>
      <c r="M5927" s="21" t="str">
        <f>IF(ISNUMBER(A5927),(IF(ISNUMBER(VLOOKUP(A5927,KEYWORDS,1,FALSE)),"C/PalabrasClaves","S/PalabrasClaves")),"")</f>
        <v>S/PalabrasClaves</v>
      </c>
      <c r="N5927" s="21" t="str">
        <f t="shared" si="19"/>
        <v/>
      </c>
      <c r="O5927" s="21"/>
      <c r="P5927" s="21" t="s">
        <v>33015</v>
      </c>
      <c r="Q5927" s="21"/>
      <c r="R5927" s="21" t="str">
        <f>LEFT('2012-2022'!$P5927,4)</f>
        <v>2020</v>
      </c>
      <c r="S5927" s="21" t="s">
        <v>74</v>
      </c>
      <c r="T5927" s="21"/>
      <c r="U5927" s="21"/>
      <c r="V5927" s="21"/>
      <c r="W5927" s="27"/>
      <c r="X5927" s="27"/>
      <c r="Y5927" s="12"/>
    </row>
    <row r="5928" ht="15.75" customHeight="1">
      <c r="A5928" s="21">
        <v>3.3012734E7</v>
      </c>
      <c r="B5928" s="21" t="s">
        <v>33016</v>
      </c>
      <c r="C5928" s="21" t="s">
        <v>33017</v>
      </c>
      <c r="D5928" s="21" t="s">
        <v>33018</v>
      </c>
      <c r="E5928" s="21" t="s">
        <v>33019</v>
      </c>
      <c r="F5928" s="21" t="s">
        <v>909</v>
      </c>
      <c r="G5928" s="21">
        <v>2020.0</v>
      </c>
      <c r="H5928" s="26">
        <v>44109.0</v>
      </c>
      <c r="I5928" s="21" t="s">
        <v>33020</v>
      </c>
      <c r="J5928" s="21"/>
      <c r="K5928" s="21" t="s">
        <v>33021</v>
      </c>
      <c r="L5928" s="21" t="str">
        <f>IF(ISNUMBER(VLOOKUP(A5928,EXCL,1,FALSE)),"Excluido",IF(ISNUMBER(VLOOKUP(A5928,POST,1,FALSE)),"PostAlerta",IF(ISNUMBER(VLOOKUP(A5928,PRE,1,FALSE)),"PreAlerta","")))</f>
        <v>PostAlerta</v>
      </c>
      <c r="M5928" s="21" t="str">
        <f>IF(ISNUMBER(A5928),(IF(ISNUMBER(VLOOKUP(A5928,KEYWORDS,1,FALSE)),"C/PalabrasClaves","S/PalabrasClaves")),"")</f>
        <v>S/PalabrasClaves</v>
      </c>
      <c r="N5928" s="21" t="str">
        <f t="shared" si="19"/>
        <v/>
      </c>
      <c r="O5928" s="21"/>
      <c r="P5928" s="21" t="s">
        <v>33022</v>
      </c>
      <c r="Q5928" s="21"/>
      <c r="R5928" s="21" t="str">
        <f>LEFT('2012-2022'!$P5928,4)</f>
        <v>2020</v>
      </c>
      <c r="S5928" s="21" t="s">
        <v>74</v>
      </c>
      <c r="T5928" s="21"/>
      <c r="U5928" s="21"/>
      <c r="V5928" s="21"/>
      <c r="W5928" s="27"/>
      <c r="X5928" s="27"/>
      <c r="Y5928" s="28"/>
    </row>
    <row r="5929" ht="15.75" customHeight="1">
      <c r="A5929" s="21">
        <v>3.3283864E7</v>
      </c>
      <c r="B5929" s="21" t="s">
        <v>33023</v>
      </c>
      <c r="C5929" s="21" t="s">
        <v>28072</v>
      </c>
      <c r="D5929" s="21" t="s">
        <v>33024</v>
      </c>
      <c r="E5929" s="21" t="s">
        <v>14539</v>
      </c>
      <c r="F5929" s="21" t="s">
        <v>2843</v>
      </c>
      <c r="G5929" s="21">
        <v>2020.0</v>
      </c>
      <c r="H5929" s="26">
        <v>44172.0</v>
      </c>
      <c r="I5929" s="21" t="s">
        <v>33025</v>
      </c>
      <c r="J5929" s="21"/>
      <c r="K5929" s="21" t="s">
        <v>33026</v>
      </c>
      <c r="L5929" s="21" t="str">
        <f>IF(ISNUMBER(VLOOKUP(A5929,EXCL,1,FALSE)),"Excluido",IF(ISNUMBER(VLOOKUP(A5929,POST,1,FALSE)),"PostAlerta",IF(ISNUMBER(VLOOKUP(A5929,PRE,1,FALSE)),"PreAlerta","")))</f>
        <v>PostAlerta</v>
      </c>
      <c r="M5929" s="21" t="str">
        <f>IF(ISNUMBER(A5929),(IF(ISNUMBER(VLOOKUP(A5929,KEYWORDS,1,FALSE)),"C/PalabrasClaves","S/PalabrasClaves")),"")</f>
        <v>S/PalabrasClaves</v>
      </c>
      <c r="N5929" s="21" t="str">
        <f t="shared" si="19"/>
        <v/>
      </c>
      <c r="O5929" s="21"/>
      <c r="P5929" s="21" t="s">
        <v>33027</v>
      </c>
      <c r="Q5929" s="21"/>
      <c r="R5929" s="21" t="str">
        <f>LEFT('2012-2022'!$P5929,4)</f>
        <v>2020</v>
      </c>
      <c r="S5929" s="21" t="s">
        <v>74</v>
      </c>
      <c r="T5929" s="21"/>
      <c r="U5929" s="21"/>
      <c r="V5929" s="21"/>
      <c r="W5929" s="27"/>
      <c r="X5929" s="27"/>
      <c r="Y5929" s="12"/>
    </row>
    <row r="5930" ht="15.75" customHeight="1">
      <c r="A5930" s="21">
        <v>3.3284808E7</v>
      </c>
      <c r="B5930" s="21" t="s">
        <v>33028</v>
      </c>
      <c r="C5930" s="21" t="s">
        <v>33029</v>
      </c>
      <c r="D5930" s="21" t="s">
        <v>33030</v>
      </c>
      <c r="E5930" s="21" t="s">
        <v>1430</v>
      </c>
      <c r="F5930" s="21" t="s">
        <v>2810</v>
      </c>
      <c r="G5930" s="21">
        <v>2020.0</v>
      </c>
      <c r="H5930" s="26">
        <v>44172.0</v>
      </c>
      <c r="I5930" s="21" t="s">
        <v>33031</v>
      </c>
      <c r="J5930" s="21"/>
      <c r="K5930" s="21" t="s">
        <v>33032</v>
      </c>
      <c r="L5930" s="21" t="str">
        <f>IF(ISNUMBER(VLOOKUP(A5930,EXCL,1,FALSE)),"Excluido",IF(ISNUMBER(VLOOKUP(A5930,POST,1,FALSE)),"PostAlerta",IF(ISNUMBER(VLOOKUP(A5930,PRE,1,FALSE)),"PreAlerta","")))</f>
        <v>PostAlerta</v>
      </c>
      <c r="M5930" s="21" t="str">
        <f>IF(ISNUMBER(A5930),(IF(ISNUMBER(VLOOKUP(A5930,KEYWORDS,1,FALSE)),"C/PalabrasClaves","S/PalabrasClaves")),"")</f>
        <v>C/PalabrasClaves</v>
      </c>
      <c r="N5930" s="21" t="str">
        <f t="shared" si="19"/>
        <v>4) Nuevos tratamientos</v>
      </c>
      <c r="O5930" s="21"/>
      <c r="P5930" s="21" t="s">
        <v>33033</v>
      </c>
      <c r="Q5930" s="21"/>
      <c r="R5930" s="21" t="str">
        <f>LEFT('2012-2022'!$P5930,4)</f>
        <v>2020</v>
      </c>
      <c r="S5930" s="21" t="s">
        <v>74</v>
      </c>
      <c r="T5930" s="21"/>
      <c r="U5930" s="21"/>
      <c r="V5930" s="21"/>
      <c r="W5930" s="27"/>
      <c r="X5930" s="27"/>
      <c r="Y5930" s="28"/>
    </row>
    <row r="5931" ht="15.75" customHeight="1">
      <c r="A5931" s="21">
        <v>3.3297293E7</v>
      </c>
      <c r="B5931" s="21" t="s">
        <v>33034</v>
      </c>
      <c r="C5931" s="21" t="s">
        <v>33035</v>
      </c>
      <c r="D5931" s="21" t="s">
        <v>33036</v>
      </c>
      <c r="E5931" s="21" t="s">
        <v>33037</v>
      </c>
      <c r="F5931" s="21" t="s">
        <v>104</v>
      </c>
      <c r="G5931" s="21">
        <v>2020.0</v>
      </c>
      <c r="H5931" s="26">
        <v>44175.0</v>
      </c>
      <c r="I5931" s="21" t="s">
        <v>33038</v>
      </c>
      <c r="J5931" s="21"/>
      <c r="K5931" s="21" t="s">
        <v>33039</v>
      </c>
      <c r="L5931" s="21" t="str">
        <f>IF(ISNUMBER(VLOOKUP(A5931,EXCL,1,FALSE)),"Excluido",IF(ISNUMBER(VLOOKUP(A5931,POST,1,FALSE)),"PostAlerta",IF(ISNUMBER(VLOOKUP(A5931,PRE,1,FALSE)),"PreAlerta","")))</f>
        <v>PostAlerta</v>
      </c>
      <c r="M5931" s="21" t="str">
        <f>IF(ISNUMBER(A5931),(IF(ISNUMBER(VLOOKUP(A5931,KEYWORDS,1,FALSE)),"C/PalabrasClaves","S/PalabrasClaves")),"")</f>
        <v>S/PalabrasClaves</v>
      </c>
      <c r="N5931" s="21" t="str">
        <f t="shared" si="19"/>
        <v/>
      </c>
      <c r="O5931" s="21"/>
      <c r="P5931" s="21" t="s">
        <v>33033</v>
      </c>
      <c r="Q5931" s="21"/>
      <c r="R5931" s="21" t="str">
        <f>LEFT('2012-2022'!$P5931,4)</f>
        <v>2020</v>
      </c>
      <c r="S5931" s="21" t="s">
        <v>74</v>
      </c>
      <c r="T5931" s="21"/>
      <c r="U5931" s="21"/>
      <c r="V5931" s="21"/>
      <c r="W5931" s="27"/>
      <c r="X5931" s="27"/>
      <c r="Y5931" s="12"/>
    </row>
    <row r="5932" ht="15.75" customHeight="1">
      <c r="A5932" s="21">
        <v>3.3073851E7</v>
      </c>
      <c r="B5932" s="21" t="s">
        <v>33040</v>
      </c>
      <c r="C5932" s="21" t="s">
        <v>33041</v>
      </c>
      <c r="D5932" s="21" t="s">
        <v>33042</v>
      </c>
      <c r="E5932" s="21" t="s">
        <v>33043</v>
      </c>
      <c r="F5932" s="21" t="s">
        <v>9948</v>
      </c>
      <c r="G5932" s="21">
        <v>2020.0</v>
      </c>
      <c r="H5932" s="26">
        <v>44123.0</v>
      </c>
      <c r="I5932" s="21" t="s">
        <v>33044</v>
      </c>
      <c r="J5932" s="21"/>
      <c r="K5932" s="21" t="s">
        <v>33045</v>
      </c>
      <c r="L5932" s="21" t="str">
        <f>IF(ISNUMBER(VLOOKUP(A5932,EXCL,1,FALSE)),"Excluido",IF(ISNUMBER(VLOOKUP(A5932,POST,1,FALSE)),"PostAlerta",IF(ISNUMBER(VLOOKUP(A5932,PRE,1,FALSE)),"PreAlerta","")))</f>
        <v>PostAlerta</v>
      </c>
      <c r="M5932" s="21" t="str">
        <f>IF(ISNUMBER(A5932),(IF(ISNUMBER(VLOOKUP(A5932,KEYWORDS,1,FALSE)),"C/PalabrasClaves","S/PalabrasClaves")),"")</f>
        <v>S/PalabrasClaves</v>
      </c>
      <c r="N5932" s="21" t="str">
        <f t="shared" si="19"/>
        <v/>
      </c>
      <c r="O5932" s="21"/>
      <c r="P5932" s="21" t="s">
        <v>33046</v>
      </c>
      <c r="Q5932" s="21"/>
      <c r="R5932" s="21" t="str">
        <f>LEFT('2012-2022'!$P5932,4)</f>
        <v>2020</v>
      </c>
      <c r="S5932" s="21" t="s">
        <v>74</v>
      </c>
      <c r="T5932" s="21"/>
      <c r="U5932" s="21"/>
      <c r="V5932" s="21"/>
      <c r="W5932" s="27"/>
      <c r="X5932" s="27"/>
      <c r="Y5932" s="28"/>
    </row>
    <row r="5933" ht="15.75" customHeight="1">
      <c r="A5933" s="21">
        <v>3.3298138E7</v>
      </c>
      <c r="B5933" s="21" t="s">
        <v>33047</v>
      </c>
      <c r="C5933" s="21" t="s">
        <v>33048</v>
      </c>
      <c r="D5933" s="21" t="s">
        <v>33049</v>
      </c>
      <c r="E5933" s="21" t="s">
        <v>33050</v>
      </c>
      <c r="F5933" s="21" t="s">
        <v>332</v>
      </c>
      <c r="G5933" s="21">
        <v>2020.0</v>
      </c>
      <c r="H5933" s="26">
        <v>44175.0</v>
      </c>
      <c r="I5933" s="21" t="s">
        <v>33051</v>
      </c>
      <c r="J5933" s="21"/>
      <c r="K5933" s="21" t="s">
        <v>33052</v>
      </c>
      <c r="L5933" s="21" t="str">
        <f>IF(ISNUMBER(VLOOKUP(A5933,EXCL,1,FALSE)),"Excluido",IF(ISNUMBER(VLOOKUP(A5933,POST,1,FALSE)),"PostAlerta",IF(ISNUMBER(VLOOKUP(A5933,PRE,1,FALSE)),"PreAlerta","")))</f>
        <v>PostAlerta</v>
      </c>
      <c r="M5933" s="21" t="str">
        <f>IF(ISNUMBER(A5933),(IF(ISNUMBER(VLOOKUP(A5933,KEYWORDS,1,FALSE)),"C/PalabrasClaves","S/PalabrasClaves")),"")</f>
        <v>S/PalabrasClaves</v>
      </c>
      <c r="N5933" s="21" t="str">
        <f t="shared" si="19"/>
        <v/>
      </c>
      <c r="O5933" s="21"/>
      <c r="P5933" s="21" t="s">
        <v>33046</v>
      </c>
      <c r="Q5933" s="21"/>
      <c r="R5933" s="21" t="str">
        <f>LEFT('2012-2022'!$P5933,4)</f>
        <v>2020</v>
      </c>
      <c r="S5933" s="21" t="s">
        <v>74</v>
      </c>
      <c r="T5933" s="21"/>
      <c r="U5933" s="21"/>
      <c r="V5933" s="21"/>
      <c r="W5933" s="27"/>
      <c r="X5933" s="27"/>
      <c r="Y5933" s="12"/>
    </row>
    <row r="5934" ht="15.75" customHeight="1">
      <c r="A5934" s="21">
        <v>3.3319114E7</v>
      </c>
      <c r="B5934" s="21" t="s">
        <v>33053</v>
      </c>
      <c r="C5934" s="21" t="s">
        <v>33054</v>
      </c>
      <c r="D5934" s="21" t="s">
        <v>33055</v>
      </c>
      <c r="E5934" s="21" t="s">
        <v>33056</v>
      </c>
      <c r="F5934" s="21" t="s">
        <v>25596</v>
      </c>
      <c r="G5934" s="21">
        <v>2020.0</v>
      </c>
      <c r="H5934" s="26">
        <v>44180.0</v>
      </c>
      <c r="I5934" s="21" t="s">
        <v>33057</v>
      </c>
      <c r="J5934" s="21"/>
      <c r="K5934" s="21" t="s">
        <v>33058</v>
      </c>
      <c r="L5934" s="21" t="str">
        <f>IF(ISNUMBER(VLOOKUP(A5934,EXCL,1,FALSE)),"Excluido",IF(ISNUMBER(VLOOKUP(A5934,POST,1,FALSE)),"PostAlerta",IF(ISNUMBER(VLOOKUP(A5934,PRE,1,FALSE)),"PreAlerta","")))</f>
        <v>Excluido</v>
      </c>
      <c r="M5934" s="21" t="str">
        <f>IF(ISNUMBER(A5934),(IF(ISNUMBER(VLOOKUP(A5934,KEYWORDS,1,FALSE)),"C/PalabrasClaves","S/PalabrasClaves")),"")</f>
        <v>S/PalabrasClaves</v>
      </c>
      <c r="N5934" s="21" t="str">
        <f t="shared" si="19"/>
        <v/>
      </c>
      <c r="O5934" s="21"/>
      <c r="P5934" s="21" t="s">
        <v>33046</v>
      </c>
      <c r="Q5934" s="21"/>
      <c r="R5934" s="21" t="str">
        <f>LEFT('2012-2022'!$P5934,4)</f>
        <v>2020</v>
      </c>
      <c r="S5934" s="21" t="s">
        <v>74</v>
      </c>
      <c r="T5934" s="21"/>
      <c r="U5934" s="21"/>
      <c r="V5934" s="21"/>
      <c r="W5934" s="27"/>
      <c r="X5934" s="27"/>
      <c r="Y5934" s="28"/>
    </row>
    <row r="5935" ht="15.75" customHeight="1">
      <c r="A5935" s="21">
        <v>3.3363242E7</v>
      </c>
      <c r="B5935" s="21" t="s">
        <v>33059</v>
      </c>
      <c r="C5935" s="21" t="s">
        <v>33060</v>
      </c>
      <c r="D5935" s="21" t="s">
        <v>33061</v>
      </c>
      <c r="E5935" s="21" t="s">
        <v>23585</v>
      </c>
      <c r="F5935" s="21" t="s">
        <v>18629</v>
      </c>
      <c r="G5935" s="21">
        <v>2020.0</v>
      </c>
      <c r="H5935" s="26">
        <v>44193.0</v>
      </c>
      <c r="I5935" s="21" t="s">
        <v>33062</v>
      </c>
      <c r="J5935" s="21"/>
      <c r="K5935" s="21" t="s">
        <v>33063</v>
      </c>
      <c r="L5935" s="21" t="str">
        <f>IF(ISNUMBER(VLOOKUP(A5935,EXCL,1,FALSE)),"Excluido",IF(ISNUMBER(VLOOKUP(A5935,POST,1,FALSE)),"PostAlerta",IF(ISNUMBER(VLOOKUP(A5935,PRE,1,FALSE)),"PreAlerta","")))</f>
        <v>Excluido</v>
      </c>
      <c r="M5935" s="21" t="str">
        <f>IF(ISNUMBER(A5935),(IF(ISNUMBER(VLOOKUP(A5935,KEYWORDS,1,FALSE)),"C/PalabrasClaves","S/PalabrasClaves")),"")</f>
        <v>S/PalabrasClaves</v>
      </c>
      <c r="N5935" s="21" t="str">
        <f t="shared" si="19"/>
        <v/>
      </c>
      <c r="O5935" s="21"/>
      <c r="P5935" s="21" t="s">
        <v>33064</v>
      </c>
      <c r="Q5935" s="21"/>
      <c r="R5935" s="21" t="str">
        <f>LEFT('2012-2022'!$P5935,4)</f>
        <v>2020</v>
      </c>
      <c r="S5935" s="21" t="s">
        <v>74</v>
      </c>
      <c r="T5935" s="21"/>
      <c r="U5935" s="21"/>
      <c r="V5935" s="21"/>
      <c r="W5935" s="27"/>
      <c r="X5935" s="27"/>
      <c r="Y5935" s="12"/>
    </row>
    <row r="5936" ht="15.75" customHeight="1">
      <c r="A5936" s="21">
        <v>3.3322277E7</v>
      </c>
      <c r="B5936" s="21" t="s">
        <v>33065</v>
      </c>
      <c r="C5936" s="21" t="s">
        <v>31402</v>
      </c>
      <c r="D5936" s="21" t="s">
        <v>33066</v>
      </c>
      <c r="E5936" s="21" t="s">
        <v>12253</v>
      </c>
      <c r="F5936" s="21" t="s">
        <v>6553</v>
      </c>
      <c r="G5936" s="21">
        <v>2020.0</v>
      </c>
      <c r="H5936" s="26">
        <v>44181.0</v>
      </c>
      <c r="I5936" s="21" t="s">
        <v>33067</v>
      </c>
      <c r="J5936" s="21"/>
      <c r="K5936" s="21" t="s">
        <v>33068</v>
      </c>
      <c r="L5936" s="21" t="str">
        <f>IF(ISNUMBER(VLOOKUP(A5936,EXCL,1,FALSE)),"Excluido",IF(ISNUMBER(VLOOKUP(A5936,POST,1,FALSE)),"PostAlerta",IF(ISNUMBER(VLOOKUP(A5936,PRE,1,FALSE)),"PreAlerta","")))</f>
        <v>PostAlerta</v>
      </c>
      <c r="M5936" s="21" t="str">
        <f>IF(ISNUMBER(A5936),(IF(ISNUMBER(VLOOKUP(A5936,KEYWORDS,1,FALSE)),"C/PalabrasClaves","S/PalabrasClaves")),"")</f>
        <v>S/PalabrasClaves</v>
      </c>
      <c r="N5936" s="21" t="str">
        <f t="shared" si="19"/>
        <v/>
      </c>
      <c r="O5936" s="21"/>
      <c r="P5936" s="21" t="s">
        <v>33069</v>
      </c>
      <c r="Q5936" s="21"/>
      <c r="R5936" s="21" t="str">
        <f>LEFT('2012-2022'!$P5936,4)</f>
        <v>2020</v>
      </c>
      <c r="S5936" s="21" t="s">
        <v>74</v>
      </c>
      <c r="T5936" s="21"/>
      <c r="U5936" s="21"/>
      <c r="V5936" s="21"/>
      <c r="W5936" s="27"/>
      <c r="X5936" s="27"/>
      <c r="Y5936" s="28"/>
    </row>
    <row r="5937" ht="15.75" customHeight="1">
      <c r="A5937" s="21">
        <v>3.3322349E7</v>
      </c>
      <c r="B5937" s="21" t="s">
        <v>33070</v>
      </c>
      <c r="C5937" s="21" t="s">
        <v>33071</v>
      </c>
      <c r="D5937" s="21" t="s">
        <v>33072</v>
      </c>
      <c r="E5937" s="21" t="s">
        <v>23585</v>
      </c>
      <c r="F5937" s="21" t="s">
        <v>27579</v>
      </c>
      <c r="G5937" s="21">
        <v>2020.0</v>
      </c>
      <c r="H5937" s="26">
        <v>44181.0</v>
      </c>
      <c r="I5937" s="21" t="s">
        <v>33073</v>
      </c>
      <c r="J5937" s="21"/>
      <c r="K5937" s="21" t="s">
        <v>33074</v>
      </c>
      <c r="L5937" s="21" t="str">
        <f>IF(ISNUMBER(VLOOKUP(A5937,EXCL,1,FALSE)),"Excluido",IF(ISNUMBER(VLOOKUP(A5937,POST,1,FALSE)),"PostAlerta",IF(ISNUMBER(VLOOKUP(A5937,PRE,1,FALSE)),"PreAlerta","")))</f>
        <v>PostAlerta</v>
      </c>
      <c r="M5937" s="21" t="str">
        <f>IF(ISNUMBER(A5937),(IF(ISNUMBER(VLOOKUP(A5937,KEYWORDS,1,FALSE)),"C/PalabrasClaves","S/PalabrasClaves")),"")</f>
        <v>S/PalabrasClaves</v>
      </c>
      <c r="N5937" s="21" t="str">
        <f t="shared" si="19"/>
        <v/>
      </c>
      <c r="O5937" s="21"/>
      <c r="P5937" s="21" t="s">
        <v>33069</v>
      </c>
      <c r="Q5937" s="21"/>
      <c r="R5937" s="21" t="str">
        <f>LEFT('2012-2022'!$P5937,4)</f>
        <v>2020</v>
      </c>
      <c r="S5937" s="21" t="s">
        <v>74</v>
      </c>
      <c r="T5937" s="21"/>
      <c r="U5937" s="21"/>
      <c r="V5937" s="21"/>
      <c r="W5937" s="27"/>
      <c r="X5937" s="27"/>
      <c r="Y5937" s="12"/>
    </row>
    <row r="5938" ht="15.75" customHeight="1">
      <c r="A5938" s="21">
        <v>3.3315074E7</v>
      </c>
      <c r="B5938" s="21" t="s">
        <v>33075</v>
      </c>
      <c r="C5938" s="21" t="s">
        <v>33076</v>
      </c>
      <c r="D5938" s="21" t="s">
        <v>33077</v>
      </c>
      <c r="E5938" s="21" t="s">
        <v>33078</v>
      </c>
      <c r="F5938" s="21" t="s">
        <v>1076</v>
      </c>
      <c r="G5938" s="21">
        <v>2020.0</v>
      </c>
      <c r="H5938" s="26">
        <v>44179.0</v>
      </c>
      <c r="I5938" s="21" t="s">
        <v>33079</v>
      </c>
      <c r="J5938" s="21"/>
      <c r="K5938" s="21" t="s">
        <v>33080</v>
      </c>
      <c r="L5938" s="21" t="str">
        <f>IF(ISNUMBER(VLOOKUP(A5938,EXCL,1,FALSE)),"Excluido",IF(ISNUMBER(VLOOKUP(A5938,POST,1,FALSE)),"PostAlerta",IF(ISNUMBER(VLOOKUP(A5938,PRE,1,FALSE)),"PreAlerta","")))</f>
        <v>PostAlerta</v>
      </c>
      <c r="M5938" s="21" t="str">
        <f>IF(ISNUMBER(A5938),(IF(ISNUMBER(VLOOKUP(A5938,KEYWORDS,1,FALSE)),"C/PalabrasClaves","S/PalabrasClaves")),"")</f>
        <v>S/PalabrasClaves</v>
      </c>
      <c r="N5938" s="21" t="str">
        <f t="shared" si="19"/>
        <v/>
      </c>
      <c r="O5938" s="21"/>
      <c r="P5938" s="21" t="s">
        <v>33081</v>
      </c>
      <c r="Q5938" s="21"/>
      <c r="R5938" s="21" t="str">
        <f>LEFT('2012-2022'!$P5938,4)</f>
        <v>2020</v>
      </c>
      <c r="S5938" s="21" t="s">
        <v>74</v>
      </c>
      <c r="T5938" s="21"/>
      <c r="U5938" s="21"/>
      <c r="V5938" s="21"/>
      <c r="W5938" s="27"/>
      <c r="X5938" s="27"/>
      <c r="Y5938" s="28"/>
    </row>
    <row r="5939" ht="15.75" customHeight="1">
      <c r="A5939" s="21">
        <v>3.2893834E7</v>
      </c>
      <c r="B5939" s="21" t="s">
        <v>33082</v>
      </c>
      <c r="C5939" s="21" t="s">
        <v>33083</v>
      </c>
      <c r="D5939" s="21" t="s">
        <v>33084</v>
      </c>
      <c r="E5939" s="21" t="s">
        <v>33085</v>
      </c>
      <c r="F5939" s="21" t="s">
        <v>297</v>
      </c>
      <c r="G5939" s="21">
        <v>2020.0</v>
      </c>
      <c r="H5939" s="26">
        <v>44081.0</v>
      </c>
      <c r="I5939" s="21"/>
      <c r="J5939" s="21"/>
      <c r="K5939" s="21"/>
      <c r="L5939" s="21" t="str">
        <f>IF(ISNUMBER(VLOOKUP(A5939,EXCL,1,FALSE)),"Excluido",IF(ISNUMBER(VLOOKUP(A5939,POST,1,FALSE)),"PostAlerta",IF(ISNUMBER(VLOOKUP(A5939,PRE,1,FALSE)),"PreAlerta","")))</f>
        <v>PostAlerta</v>
      </c>
      <c r="M5939" s="21" t="str">
        <f>IF(ISNUMBER(A5939),(IF(ISNUMBER(VLOOKUP(A5939,KEYWORDS,1,FALSE)),"C/PalabrasClaves","S/PalabrasClaves")),"")</f>
        <v>S/PalabrasClaves</v>
      </c>
      <c r="N5939" s="21" t="str">
        <f t="shared" si="19"/>
        <v/>
      </c>
      <c r="O5939" s="21"/>
      <c r="P5939" s="21" t="s">
        <v>33086</v>
      </c>
      <c r="Q5939" s="21"/>
      <c r="R5939" s="21" t="str">
        <f>LEFT('2012-2022'!$P5939,4)</f>
        <v>2020</v>
      </c>
      <c r="S5939" s="21" t="s">
        <v>74</v>
      </c>
      <c r="T5939" s="21"/>
      <c r="U5939" s="21"/>
      <c r="V5939" s="21"/>
      <c r="W5939" s="27"/>
      <c r="X5939" s="27"/>
      <c r="Y5939" s="12"/>
    </row>
    <row r="5940" ht="15.75" customHeight="1">
      <c r="A5940" s="21">
        <v>3.3362982E7</v>
      </c>
      <c r="B5940" s="21" t="s">
        <v>33087</v>
      </c>
      <c r="C5940" s="21" t="s">
        <v>33088</v>
      </c>
      <c r="D5940" s="21" t="s">
        <v>33089</v>
      </c>
      <c r="E5940" s="21" t="s">
        <v>19647</v>
      </c>
      <c r="F5940" s="21" t="s">
        <v>8200</v>
      </c>
      <c r="G5940" s="21">
        <v>2020.0</v>
      </c>
      <c r="H5940" s="26">
        <v>44193.0</v>
      </c>
      <c r="I5940" s="21" t="s">
        <v>33090</v>
      </c>
      <c r="J5940" s="21"/>
      <c r="K5940" s="21" t="s">
        <v>33091</v>
      </c>
      <c r="L5940" s="21" t="str">
        <f>IF(ISNUMBER(VLOOKUP(A5940,EXCL,1,FALSE)),"Excluido",IF(ISNUMBER(VLOOKUP(A5940,POST,1,FALSE)),"PostAlerta",IF(ISNUMBER(VLOOKUP(A5940,PRE,1,FALSE)),"PreAlerta","")))</f>
        <v>PostAlerta</v>
      </c>
      <c r="M5940" s="21" t="str">
        <f>IF(ISNUMBER(A5940),(IF(ISNUMBER(VLOOKUP(A5940,KEYWORDS,1,FALSE)),"C/PalabrasClaves","S/PalabrasClaves")),"")</f>
        <v>S/PalabrasClaves</v>
      </c>
      <c r="N5940" s="21" t="str">
        <f t="shared" si="19"/>
        <v/>
      </c>
      <c r="O5940" s="21"/>
      <c r="P5940" s="21" t="s">
        <v>33092</v>
      </c>
      <c r="Q5940" s="21"/>
      <c r="R5940" s="21" t="str">
        <f>LEFT('2012-2022'!$P5940,4)</f>
        <v>2020</v>
      </c>
      <c r="S5940" s="21" t="s">
        <v>74</v>
      </c>
      <c r="T5940" s="21"/>
      <c r="U5940" s="21"/>
      <c r="V5940" s="21"/>
      <c r="W5940" s="27"/>
      <c r="X5940" s="27"/>
      <c r="Y5940" s="28"/>
    </row>
    <row r="5941" ht="15.75" customHeight="1">
      <c r="A5941" s="21">
        <v>3.3331518E7</v>
      </c>
      <c r="B5941" s="21" t="s">
        <v>33093</v>
      </c>
      <c r="C5941" s="21" t="s">
        <v>33094</v>
      </c>
      <c r="D5941" s="21" t="s">
        <v>33095</v>
      </c>
      <c r="E5941" s="21" t="s">
        <v>33096</v>
      </c>
      <c r="F5941" s="21" t="s">
        <v>721</v>
      </c>
      <c r="G5941" s="21">
        <v>2020.0</v>
      </c>
      <c r="H5941" s="26">
        <v>44182.0</v>
      </c>
      <c r="I5941" s="21" t="s">
        <v>33097</v>
      </c>
      <c r="J5941" s="21"/>
      <c r="K5941" s="21" t="s">
        <v>33098</v>
      </c>
      <c r="L5941" s="21" t="str">
        <f>IF(ISNUMBER(VLOOKUP(A5941,EXCL,1,FALSE)),"Excluido",IF(ISNUMBER(VLOOKUP(A5941,POST,1,FALSE)),"PostAlerta",IF(ISNUMBER(VLOOKUP(A5941,PRE,1,FALSE)),"PreAlerta","")))</f>
        <v>PostAlerta</v>
      </c>
      <c r="M5941" s="21" t="str">
        <f>IF(ISNUMBER(A5941),(IF(ISNUMBER(VLOOKUP(A5941,KEYWORDS,1,FALSE)),"C/PalabrasClaves","S/PalabrasClaves")),"")</f>
        <v>S/PalabrasClaves</v>
      </c>
      <c r="N5941" s="21" t="str">
        <f t="shared" si="19"/>
        <v/>
      </c>
      <c r="O5941" s="21"/>
      <c r="P5941" s="21" t="s">
        <v>33099</v>
      </c>
      <c r="Q5941" s="21"/>
      <c r="R5941" s="21" t="str">
        <f>LEFT('2012-2022'!$P5941,4)</f>
        <v>2020</v>
      </c>
      <c r="S5941" s="21" t="s">
        <v>74</v>
      </c>
      <c r="T5941" s="21"/>
      <c r="U5941" s="21"/>
      <c r="V5941" s="21"/>
      <c r="W5941" s="27"/>
      <c r="X5941" s="27"/>
      <c r="Y5941" s="12"/>
    </row>
    <row r="5942" ht="15.75" customHeight="1">
      <c r="A5942" s="21">
        <v>3.3353183E7</v>
      </c>
      <c r="B5942" s="21" t="s">
        <v>33100</v>
      </c>
      <c r="C5942" s="21" t="s">
        <v>33101</v>
      </c>
      <c r="D5942" s="21" t="s">
        <v>33102</v>
      </c>
      <c r="E5942" s="21" t="s">
        <v>33103</v>
      </c>
      <c r="F5942" s="21" t="s">
        <v>104</v>
      </c>
      <c r="G5942" s="21">
        <v>2020.0</v>
      </c>
      <c r="H5942" s="26">
        <v>44188.0</v>
      </c>
      <c r="I5942" s="21" t="s">
        <v>33104</v>
      </c>
      <c r="J5942" s="21"/>
      <c r="K5942" s="21" t="s">
        <v>33105</v>
      </c>
      <c r="L5942" s="21" t="str">
        <f>IF(ISNUMBER(VLOOKUP(A5942,EXCL,1,FALSE)),"Excluido",IF(ISNUMBER(VLOOKUP(A5942,POST,1,FALSE)),"PostAlerta",IF(ISNUMBER(VLOOKUP(A5942,PRE,1,FALSE)),"PreAlerta","")))</f>
        <v>PostAlerta</v>
      </c>
      <c r="M5942" s="21" t="str">
        <f>IF(ISNUMBER(A5942),(IF(ISNUMBER(VLOOKUP(A5942,KEYWORDS,1,FALSE)),"C/PalabrasClaves","S/PalabrasClaves")),"")</f>
        <v>S/PalabrasClaves</v>
      </c>
      <c r="N5942" s="21" t="str">
        <f t="shared" si="19"/>
        <v/>
      </c>
      <c r="O5942" s="21"/>
      <c r="P5942" s="21" t="s">
        <v>33099</v>
      </c>
      <c r="Q5942" s="21"/>
      <c r="R5942" s="21" t="str">
        <f>LEFT('2012-2022'!$P5942,4)</f>
        <v>2020</v>
      </c>
      <c r="S5942" s="21" t="s">
        <v>74</v>
      </c>
      <c r="T5942" s="21"/>
      <c r="U5942" s="21"/>
      <c r="V5942" s="21"/>
      <c r="W5942" s="27"/>
      <c r="X5942" s="27"/>
      <c r="Y5942" s="28"/>
    </row>
    <row r="5943" ht="15.75" customHeight="1">
      <c r="A5943" s="21">
        <v>3.3419379E7</v>
      </c>
      <c r="B5943" s="21" t="s">
        <v>33106</v>
      </c>
      <c r="C5943" s="21" t="s">
        <v>33107</v>
      </c>
      <c r="D5943" s="21" t="s">
        <v>33108</v>
      </c>
      <c r="E5943" s="21" t="s">
        <v>33109</v>
      </c>
      <c r="F5943" s="21" t="s">
        <v>32583</v>
      </c>
      <c r="G5943" s="21">
        <v>2020.0</v>
      </c>
      <c r="H5943" s="26">
        <v>44205.0</v>
      </c>
      <c r="I5943" s="21" t="s">
        <v>33110</v>
      </c>
      <c r="J5943" s="21"/>
      <c r="K5943" s="21" t="s">
        <v>33111</v>
      </c>
      <c r="L5943" s="21" t="str">
        <f>IF(ISNUMBER(VLOOKUP(A5943,EXCL,1,FALSE)),"Excluido",IF(ISNUMBER(VLOOKUP(A5943,POST,1,FALSE)),"PostAlerta",IF(ISNUMBER(VLOOKUP(A5943,PRE,1,FALSE)),"PreAlerta","")))</f>
        <v>PostAlerta</v>
      </c>
      <c r="M5943" s="21" t="str">
        <f>IF(ISNUMBER(A5943),(IF(ISNUMBER(VLOOKUP(A5943,KEYWORDS,1,FALSE)),"C/PalabrasClaves","S/PalabrasClaves")),"")</f>
        <v>S/PalabrasClaves</v>
      </c>
      <c r="N5943" s="21" t="str">
        <f t="shared" si="19"/>
        <v/>
      </c>
      <c r="O5943" s="21"/>
      <c r="P5943" s="21" t="s">
        <v>33112</v>
      </c>
      <c r="Q5943" s="21"/>
      <c r="R5943" s="21" t="str">
        <f>LEFT('2012-2022'!$P5943,4)</f>
        <v>2020</v>
      </c>
      <c r="S5943" s="21" t="s">
        <v>74</v>
      </c>
      <c r="T5943" s="21"/>
      <c r="U5943" s="21"/>
      <c r="V5943" s="21"/>
      <c r="W5943" s="27"/>
      <c r="X5943" s="27"/>
      <c r="Y5943" s="12"/>
    </row>
    <row r="5944" ht="15.75" customHeight="1">
      <c r="A5944" s="21">
        <v>3.3035486E7</v>
      </c>
      <c r="B5944" s="21" t="s">
        <v>33113</v>
      </c>
      <c r="C5944" s="21" t="s">
        <v>33114</v>
      </c>
      <c r="D5944" s="21" t="s">
        <v>33115</v>
      </c>
      <c r="E5944" s="21" t="s">
        <v>33116</v>
      </c>
      <c r="F5944" s="21" t="s">
        <v>6252</v>
      </c>
      <c r="G5944" s="21">
        <v>2020.0</v>
      </c>
      <c r="H5944" s="26">
        <v>44113.0</v>
      </c>
      <c r="I5944" s="21"/>
      <c r="J5944" s="21"/>
      <c r="K5944" s="21" t="s">
        <v>33117</v>
      </c>
      <c r="L5944" s="21" t="str">
        <f>IF(ISNUMBER(VLOOKUP(A5944,EXCL,1,FALSE)),"Excluido",IF(ISNUMBER(VLOOKUP(A5944,POST,1,FALSE)),"PostAlerta",IF(ISNUMBER(VLOOKUP(A5944,PRE,1,FALSE)),"PreAlerta","")))</f>
        <v>PostAlerta</v>
      </c>
      <c r="M5944" s="21" t="str">
        <f>IF(ISNUMBER(A5944),(IF(ISNUMBER(VLOOKUP(A5944,KEYWORDS,1,FALSE)),"C/PalabrasClaves","S/PalabrasClaves")),"")</f>
        <v>S/PalabrasClaves</v>
      </c>
      <c r="N5944" s="21" t="str">
        <f t="shared" si="19"/>
        <v/>
      </c>
      <c r="O5944" s="21"/>
      <c r="P5944" s="21" t="s">
        <v>33118</v>
      </c>
      <c r="Q5944" s="21"/>
      <c r="R5944" s="21" t="str">
        <f>LEFT('2012-2022'!$P5944,4)</f>
        <v>2020</v>
      </c>
      <c r="S5944" s="21" t="s">
        <v>74</v>
      </c>
      <c r="T5944" s="21"/>
      <c r="U5944" s="21"/>
      <c r="V5944" s="21"/>
      <c r="W5944" s="27"/>
      <c r="X5944" s="27"/>
      <c r="Y5944" s="28"/>
    </row>
    <row r="5945" ht="15.75" customHeight="1">
      <c r="A5945" s="21">
        <v>3.3352133E7</v>
      </c>
      <c r="B5945" s="21" t="s">
        <v>33119</v>
      </c>
      <c r="C5945" s="21" t="s">
        <v>13714</v>
      </c>
      <c r="D5945" s="21" t="s">
        <v>33120</v>
      </c>
      <c r="E5945" s="21" t="s">
        <v>13716</v>
      </c>
      <c r="F5945" s="21" t="s">
        <v>6252</v>
      </c>
      <c r="G5945" s="21">
        <v>2020.0</v>
      </c>
      <c r="H5945" s="26">
        <v>44187.0</v>
      </c>
      <c r="I5945" s="21"/>
      <c r="J5945" s="21"/>
      <c r="K5945" s="21" t="s">
        <v>33121</v>
      </c>
      <c r="L5945" s="21" t="str">
        <f>IF(ISNUMBER(VLOOKUP(A5945,EXCL,1,FALSE)),"Excluido",IF(ISNUMBER(VLOOKUP(A5945,POST,1,FALSE)),"PostAlerta",IF(ISNUMBER(VLOOKUP(A5945,PRE,1,FALSE)),"PreAlerta","")))</f>
        <v>PostAlerta</v>
      </c>
      <c r="M5945" s="21" t="str">
        <f>IF(ISNUMBER(A5945),(IF(ISNUMBER(VLOOKUP(A5945,KEYWORDS,1,FALSE)),"C/PalabrasClaves","S/PalabrasClaves")),"")</f>
        <v>S/PalabrasClaves</v>
      </c>
      <c r="N5945" s="21" t="str">
        <f t="shared" si="19"/>
        <v/>
      </c>
      <c r="O5945" s="21"/>
      <c r="P5945" s="21" t="s">
        <v>33118</v>
      </c>
      <c r="Q5945" s="21"/>
      <c r="R5945" s="21" t="str">
        <f>LEFT('2012-2022'!$P5945,4)</f>
        <v>2020</v>
      </c>
      <c r="S5945" s="21" t="s">
        <v>74</v>
      </c>
      <c r="T5945" s="21"/>
      <c r="U5945" s="21"/>
      <c r="V5945" s="21"/>
      <c r="W5945" s="27"/>
      <c r="X5945" s="27"/>
      <c r="Y5945" s="12"/>
    </row>
    <row r="5946" ht="15.75" customHeight="1">
      <c r="A5946" s="21">
        <v>3.3356053E7</v>
      </c>
      <c r="B5946" s="21" t="s">
        <v>33122</v>
      </c>
      <c r="C5946" s="21" t="s">
        <v>33123</v>
      </c>
      <c r="D5946" s="21" t="s">
        <v>33124</v>
      </c>
      <c r="E5946" s="21" t="s">
        <v>33125</v>
      </c>
      <c r="F5946" s="21" t="s">
        <v>3022</v>
      </c>
      <c r="G5946" s="21">
        <v>2020.0</v>
      </c>
      <c r="H5946" s="26">
        <v>44193.0</v>
      </c>
      <c r="I5946" s="21"/>
      <c r="J5946" s="21"/>
      <c r="K5946" s="21" t="s">
        <v>33126</v>
      </c>
      <c r="L5946" s="21" t="str">
        <f>IF(ISNUMBER(VLOOKUP(A5946,EXCL,1,FALSE)),"Excluido",IF(ISNUMBER(VLOOKUP(A5946,POST,1,FALSE)),"PostAlerta",IF(ISNUMBER(VLOOKUP(A5946,PRE,1,FALSE)),"PreAlerta","")))</f>
        <v>Excluido</v>
      </c>
      <c r="M5946" s="21" t="str">
        <f>IF(ISNUMBER(A5946),(IF(ISNUMBER(VLOOKUP(A5946,KEYWORDS,1,FALSE)),"C/PalabrasClaves","S/PalabrasClaves")),"")</f>
        <v>S/PalabrasClaves</v>
      </c>
      <c r="N5946" s="21" t="str">
        <f t="shared" si="19"/>
        <v/>
      </c>
      <c r="O5946" s="21"/>
      <c r="P5946" s="21" t="s">
        <v>33127</v>
      </c>
      <c r="Q5946" s="21"/>
      <c r="R5946" s="21" t="str">
        <f>LEFT('2012-2022'!$P5946,4)</f>
        <v>2020</v>
      </c>
      <c r="S5946" s="21" t="s">
        <v>74</v>
      </c>
      <c r="T5946" s="21"/>
      <c r="U5946" s="21"/>
      <c r="V5946" s="21"/>
      <c r="W5946" s="27"/>
      <c r="X5946" s="27"/>
      <c r="Y5946" s="28"/>
    </row>
    <row r="5947" ht="15.75" customHeight="1">
      <c r="A5947" s="21">
        <v>3.3356081E7</v>
      </c>
      <c r="B5947" s="21" t="s">
        <v>33128</v>
      </c>
      <c r="C5947" s="21" t="s">
        <v>33129</v>
      </c>
      <c r="D5947" s="21" t="s">
        <v>33130</v>
      </c>
      <c r="E5947" s="21" t="s">
        <v>33131</v>
      </c>
      <c r="F5947" s="21" t="s">
        <v>3022</v>
      </c>
      <c r="G5947" s="21">
        <v>2020.0</v>
      </c>
      <c r="H5947" s="26">
        <v>44193.0</v>
      </c>
      <c r="I5947" s="21"/>
      <c r="J5947" s="21"/>
      <c r="K5947" s="21" t="s">
        <v>33132</v>
      </c>
      <c r="L5947" s="21" t="str">
        <f>IF(ISNUMBER(VLOOKUP(A5947,EXCL,1,FALSE)),"Excluido",IF(ISNUMBER(VLOOKUP(A5947,POST,1,FALSE)),"PostAlerta",IF(ISNUMBER(VLOOKUP(A5947,PRE,1,FALSE)),"PreAlerta","")))</f>
        <v>PostAlerta</v>
      </c>
      <c r="M5947" s="21" t="str">
        <f>IF(ISNUMBER(A5947),(IF(ISNUMBER(VLOOKUP(A5947,KEYWORDS,1,FALSE)),"C/PalabrasClaves","S/PalabrasClaves")),"")</f>
        <v>S/PalabrasClaves</v>
      </c>
      <c r="N5947" s="21" t="str">
        <f t="shared" si="19"/>
        <v/>
      </c>
      <c r="O5947" s="21"/>
      <c r="P5947" s="21" t="s">
        <v>33127</v>
      </c>
      <c r="Q5947" s="21"/>
      <c r="R5947" s="21" t="str">
        <f>LEFT('2012-2022'!$P5947,4)</f>
        <v>2020</v>
      </c>
      <c r="S5947" s="21" t="s">
        <v>74</v>
      </c>
      <c r="T5947" s="21"/>
      <c r="U5947" s="21"/>
      <c r="V5947" s="21"/>
      <c r="W5947" s="27"/>
      <c r="X5947" s="27"/>
      <c r="Y5947" s="12"/>
    </row>
    <row r="5948" ht="15.75" customHeight="1">
      <c r="A5948" s="21">
        <v>3.3424811E7</v>
      </c>
      <c r="B5948" s="21" t="s">
        <v>33133</v>
      </c>
      <c r="C5948" s="21" t="s">
        <v>33134</v>
      </c>
      <c r="D5948" s="21" t="s">
        <v>33135</v>
      </c>
      <c r="E5948" s="21" t="s">
        <v>33136</v>
      </c>
      <c r="F5948" s="21" t="s">
        <v>1128</v>
      </c>
      <c r="G5948" s="21">
        <v>2020.0</v>
      </c>
      <c r="H5948" s="26">
        <v>44207.0</v>
      </c>
      <c r="I5948" s="21" t="s">
        <v>33137</v>
      </c>
      <c r="J5948" s="21"/>
      <c r="K5948" s="21" t="s">
        <v>33138</v>
      </c>
      <c r="L5948" s="21" t="str">
        <f>IF(ISNUMBER(VLOOKUP(A5948,EXCL,1,FALSE)),"Excluido",IF(ISNUMBER(VLOOKUP(A5948,POST,1,FALSE)),"PostAlerta",IF(ISNUMBER(VLOOKUP(A5948,PRE,1,FALSE)),"PreAlerta","")))</f>
        <v>PostAlerta</v>
      </c>
      <c r="M5948" s="21" t="str">
        <f>IF(ISNUMBER(A5948),(IF(ISNUMBER(VLOOKUP(A5948,KEYWORDS,1,FALSE)),"C/PalabrasClaves","S/PalabrasClaves")),"")</f>
        <v>S/PalabrasClaves</v>
      </c>
      <c r="N5948" s="21" t="str">
        <f t="shared" si="19"/>
        <v/>
      </c>
      <c r="O5948" s="21"/>
      <c r="P5948" s="21" t="s">
        <v>33139</v>
      </c>
      <c r="Q5948" s="21"/>
      <c r="R5948" s="21" t="str">
        <f>LEFT('2012-2022'!$P5948,4)</f>
        <v>2020</v>
      </c>
      <c r="S5948" s="21" t="s">
        <v>74</v>
      </c>
      <c r="T5948" s="21"/>
      <c r="U5948" s="21"/>
      <c r="V5948" s="21"/>
      <c r="W5948" s="27"/>
      <c r="X5948" s="27"/>
      <c r="Y5948" s="28"/>
    </row>
    <row r="5949" ht="15.75" customHeight="1">
      <c r="A5949" s="21">
        <v>3.3379251E7</v>
      </c>
      <c r="B5949" s="21" t="s">
        <v>33140</v>
      </c>
      <c r="C5949" s="21" t="s">
        <v>15306</v>
      </c>
      <c r="D5949" s="21" t="s">
        <v>33141</v>
      </c>
      <c r="E5949" s="21" t="s">
        <v>15308</v>
      </c>
      <c r="F5949" s="21" t="s">
        <v>15421</v>
      </c>
      <c r="G5949" s="21">
        <v>2020.0</v>
      </c>
      <c r="H5949" s="26">
        <v>44196.0</v>
      </c>
      <c r="I5949" s="21" t="s">
        <v>33142</v>
      </c>
      <c r="J5949" s="21"/>
      <c r="K5949" s="21" t="s">
        <v>33143</v>
      </c>
      <c r="L5949" s="21" t="str">
        <f>IF(ISNUMBER(VLOOKUP(A5949,EXCL,1,FALSE)),"Excluido",IF(ISNUMBER(VLOOKUP(A5949,POST,1,FALSE)),"PostAlerta",IF(ISNUMBER(VLOOKUP(A5949,PRE,1,FALSE)),"PreAlerta","")))</f>
        <v>Excluido</v>
      </c>
      <c r="M5949" s="21" t="str">
        <f>IF(ISNUMBER(A5949),(IF(ISNUMBER(VLOOKUP(A5949,KEYWORDS,1,FALSE)),"C/PalabrasClaves","S/PalabrasClaves")),"")</f>
        <v>S/PalabrasClaves</v>
      </c>
      <c r="N5949" s="21" t="str">
        <f t="shared" si="19"/>
        <v/>
      </c>
      <c r="O5949" s="21"/>
      <c r="P5949" s="21" t="s">
        <v>33144</v>
      </c>
      <c r="Q5949" s="21"/>
      <c r="R5949" s="21" t="str">
        <f>LEFT('2012-2022'!$P5949,4)</f>
        <v>2020</v>
      </c>
      <c r="S5949" s="21" t="s">
        <v>74</v>
      </c>
      <c r="T5949" s="21"/>
      <c r="U5949" s="21"/>
      <c r="V5949" s="21"/>
      <c r="W5949" s="27"/>
      <c r="X5949" s="27"/>
      <c r="Y5949" s="12"/>
    </row>
    <row r="5950" ht="15.75" customHeight="1">
      <c r="A5950" s="21">
        <v>3.2737539E7</v>
      </c>
      <c r="B5950" s="21" t="s">
        <v>33145</v>
      </c>
      <c r="C5950" s="21" t="s">
        <v>33146</v>
      </c>
      <c r="D5950" s="21" t="s">
        <v>33147</v>
      </c>
      <c r="E5950" s="21" t="s">
        <v>33148</v>
      </c>
      <c r="F5950" s="21" t="s">
        <v>1449</v>
      </c>
      <c r="G5950" s="21">
        <v>2021.0</v>
      </c>
      <c r="H5950" s="26">
        <v>44045.0</v>
      </c>
      <c r="I5950" s="21"/>
      <c r="J5950" s="21"/>
      <c r="K5950" s="21" t="s">
        <v>33149</v>
      </c>
      <c r="L5950" s="21" t="str">
        <f>IF(ISNUMBER(VLOOKUP(A5950,EXCL,1,FALSE)),"Excluido",IF(ISNUMBER(VLOOKUP(A5950,POST,1,FALSE)),"PostAlerta",IF(ISNUMBER(VLOOKUP(A5950,PRE,1,FALSE)),"PreAlerta","")))</f>
        <v>PostAlerta</v>
      </c>
      <c r="M5950" s="21" t="str">
        <f>IF(ISNUMBER(A5950),(IF(ISNUMBER(VLOOKUP(A5950,KEYWORDS,1,FALSE)),"C/PalabrasClaves","S/PalabrasClaves")),"")</f>
        <v>S/PalabrasClaves</v>
      </c>
      <c r="N5950" s="21" t="str">
        <f t="shared" si="19"/>
        <v/>
      </c>
      <c r="O5950" s="21"/>
      <c r="P5950" s="21" t="s">
        <v>33150</v>
      </c>
      <c r="Q5950" s="21"/>
      <c r="R5950" s="21" t="str">
        <f>LEFT('2012-2022'!$P5950,4)</f>
        <v>2021</v>
      </c>
      <c r="S5950" s="21" t="s">
        <v>39</v>
      </c>
      <c r="T5950" s="21"/>
      <c r="U5950" s="21"/>
      <c r="V5950" s="21"/>
      <c r="W5950" s="27"/>
      <c r="X5950" s="27"/>
      <c r="Y5950" s="28"/>
    </row>
    <row r="5951" ht="15.75" customHeight="1">
      <c r="A5951" s="21">
        <v>3.2770272E7</v>
      </c>
      <c r="B5951" s="21" t="s">
        <v>33151</v>
      </c>
      <c r="C5951" s="21" t="s">
        <v>33152</v>
      </c>
      <c r="D5951" s="21" t="s">
        <v>33153</v>
      </c>
      <c r="E5951" s="21" t="s">
        <v>33136</v>
      </c>
      <c r="F5951" s="21" t="s">
        <v>1449</v>
      </c>
      <c r="G5951" s="21">
        <v>2021.0</v>
      </c>
      <c r="H5951" s="26">
        <v>44053.0</v>
      </c>
      <c r="I5951" s="21" t="s">
        <v>33154</v>
      </c>
      <c r="J5951" s="21"/>
      <c r="K5951" s="21" t="s">
        <v>33155</v>
      </c>
      <c r="L5951" s="21" t="str">
        <f>IF(ISNUMBER(VLOOKUP(A5951,EXCL,1,FALSE)),"Excluido",IF(ISNUMBER(VLOOKUP(A5951,POST,1,FALSE)),"PostAlerta",IF(ISNUMBER(VLOOKUP(A5951,PRE,1,FALSE)),"PreAlerta","")))</f>
        <v>PostAlerta</v>
      </c>
      <c r="M5951" s="21" t="str">
        <f>IF(ISNUMBER(A5951),(IF(ISNUMBER(VLOOKUP(A5951,KEYWORDS,1,FALSE)),"C/PalabrasClaves","S/PalabrasClaves")),"")</f>
        <v>S/PalabrasClaves</v>
      </c>
      <c r="N5951" s="21" t="str">
        <f t="shared" si="19"/>
        <v/>
      </c>
      <c r="O5951" s="21"/>
      <c r="P5951" s="21" t="s">
        <v>33150</v>
      </c>
      <c r="Q5951" s="21"/>
      <c r="R5951" s="21" t="str">
        <f>LEFT('2012-2022'!$P5951,4)</f>
        <v>2021</v>
      </c>
      <c r="S5951" s="21" t="s">
        <v>39</v>
      </c>
      <c r="T5951" s="21"/>
      <c r="U5951" s="21"/>
      <c r="V5951" s="21"/>
      <c r="W5951" s="27"/>
      <c r="X5951" s="27"/>
      <c r="Y5951" s="12"/>
    </row>
    <row r="5952" ht="15.75" customHeight="1">
      <c r="A5952" s="21">
        <v>3.279739E7</v>
      </c>
      <c r="B5952" s="21" t="s">
        <v>33156</v>
      </c>
      <c r="C5952" s="21" t="s">
        <v>33157</v>
      </c>
      <c r="D5952" s="21" t="s">
        <v>33158</v>
      </c>
      <c r="E5952" s="21" t="s">
        <v>33159</v>
      </c>
      <c r="F5952" s="21" t="s">
        <v>2050</v>
      </c>
      <c r="G5952" s="21">
        <v>2021.0</v>
      </c>
      <c r="H5952" s="26">
        <v>44059.0</v>
      </c>
      <c r="I5952" s="21"/>
      <c r="J5952" s="21"/>
      <c r="K5952" s="21" t="s">
        <v>33160</v>
      </c>
      <c r="L5952" s="21" t="str">
        <f>IF(ISNUMBER(VLOOKUP(A5952,EXCL,1,FALSE)),"Excluido",IF(ISNUMBER(VLOOKUP(A5952,POST,1,FALSE)),"PostAlerta",IF(ISNUMBER(VLOOKUP(A5952,PRE,1,FALSE)),"PreAlerta","")))</f>
        <v>PostAlerta</v>
      </c>
      <c r="M5952" s="21" t="str">
        <f>IF(ISNUMBER(A5952),(IF(ISNUMBER(VLOOKUP(A5952,KEYWORDS,1,FALSE)),"C/PalabrasClaves","S/PalabrasClaves")),"")</f>
        <v>S/PalabrasClaves</v>
      </c>
      <c r="N5952" s="21" t="str">
        <f t="shared" si="19"/>
        <v/>
      </c>
      <c r="O5952" s="21"/>
      <c r="P5952" s="21" t="s">
        <v>33150</v>
      </c>
      <c r="Q5952" s="21"/>
      <c r="R5952" s="21" t="str">
        <f>LEFT('2012-2022'!$P5952,4)</f>
        <v>2021</v>
      </c>
      <c r="S5952" s="21" t="s">
        <v>39</v>
      </c>
      <c r="T5952" s="21"/>
      <c r="U5952" s="21"/>
      <c r="V5952" s="21"/>
      <c r="W5952" s="27"/>
      <c r="X5952" s="27"/>
      <c r="Y5952" s="28"/>
    </row>
    <row r="5953" ht="15.75" customHeight="1">
      <c r="A5953" s="21">
        <v>3.2972336E7</v>
      </c>
      <c r="B5953" s="21" t="s">
        <v>33161</v>
      </c>
      <c r="C5953" s="21" t="s">
        <v>33162</v>
      </c>
      <c r="D5953" s="21" t="s">
        <v>33163</v>
      </c>
      <c r="E5953" s="21" t="s">
        <v>29829</v>
      </c>
      <c r="F5953" s="21" t="s">
        <v>33164</v>
      </c>
      <c r="G5953" s="21">
        <v>2021.0</v>
      </c>
      <c r="H5953" s="26">
        <v>44099.0</v>
      </c>
      <c r="I5953" s="21"/>
      <c r="J5953" s="21"/>
      <c r="K5953" s="21" t="s">
        <v>33165</v>
      </c>
      <c r="L5953" s="21" t="str">
        <f>IF(ISNUMBER(VLOOKUP(A5953,EXCL,1,FALSE)),"Excluido",IF(ISNUMBER(VLOOKUP(A5953,POST,1,FALSE)),"PostAlerta",IF(ISNUMBER(VLOOKUP(A5953,PRE,1,FALSE)),"PreAlerta","")))</f>
        <v>PostAlerta</v>
      </c>
      <c r="M5953" s="21" t="str">
        <f>IF(ISNUMBER(A5953),(IF(ISNUMBER(VLOOKUP(A5953,KEYWORDS,1,FALSE)),"C/PalabrasClaves","S/PalabrasClaves")),"")</f>
        <v>S/PalabrasClaves</v>
      </c>
      <c r="N5953" s="21" t="str">
        <f t="shared" si="19"/>
        <v/>
      </c>
      <c r="O5953" s="21"/>
      <c r="P5953" s="21">
        <v>2021.0</v>
      </c>
      <c r="Q5953" s="21"/>
      <c r="R5953" s="21" t="str">
        <f>LEFT('2012-2022'!$P5953,4)</f>
        <v>2021</v>
      </c>
      <c r="S5953" s="21"/>
      <c r="T5953" s="21"/>
      <c r="U5953" s="21"/>
      <c r="V5953" s="21"/>
      <c r="W5953" s="27"/>
      <c r="X5953" s="27"/>
      <c r="Y5953" s="12"/>
    </row>
    <row r="5954" ht="15.75" customHeight="1">
      <c r="A5954" s="21">
        <v>3.2986535E7</v>
      </c>
      <c r="B5954" s="21" t="s">
        <v>33166</v>
      </c>
      <c r="C5954" s="21" t="s">
        <v>33167</v>
      </c>
      <c r="D5954" s="21" t="s">
        <v>33168</v>
      </c>
      <c r="E5954" s="21" t="s">
        <v>33169</v>
      </c>
      <c r="F5954" s="21" t="s">
        <v>151</v>
      </c>
      <c r="G5954" s="21">
        <v>2021.0</v>
      </c>
      <c r="H5954" s="26">
        <v>44102.0</v>
      </c>
      <c r="I5954" s="21" t="s">
        <v>33170</v>
      </c>
      <c r="J5954" s="21"/>
      <c r="K5954" s="21" t="s">
        <v>33171</v>
      </c>
      <c r="L5954" s="21" t="str">
        <f>IF(ISNUMBER(VLOOKUP(A5954,EXCL,1,FALSE)),"Excluido",IF(ISNUMBER(VLOOKUP(A5954,POST,1,FALSE)),"PostAlerta",IF(ISNUMBER(VLOOKUP(A5954,PRE,1,FALSE)),"PreAlerta","")))</f>
        <v>PostAlerta</v>
      </c>
      <c r="M5954" s="21" t="str">
        <f>IF(ISNUMBER(A5954),(IF(ISNUMBER(VLOOKUP(A5954,KEYWORDS,1,FALSE)),"C/PalabrasClaves","S/PalabrasClaves")),"")</f>
        <v>S/PalabrasClaves</v>
      </c>
      <c r="N5954" s="21" t="str">
        <f t="shared" si="19"/>
        <v/>
      </c>
      <c r="O5954" s="21"/>
      <c r="P5954" s="21" t="s">
        <v>33150</v>
      </c>
      <c r="Q5954" s="21"/>
      <c r="R5954" s="21" t="str">
        <f>LEFT('2012-2022'!$P5954,4)</f>
        <v>2021</v>
      </c>
      <c r="S5954" s="21" t="s">
        <v>39</v>
      </c>
      <c r="T5954" s="21"/>
      <c r="U5954" s="21"/>
      <c r="V5954" s="21"/>
      <c r="W5954" s="27"/>
      <c r="X5954" s="27"/>
      <c r="Y5954" s="28"/>
    </row>
    <row r="5955" ht="15.75" customHeight="1">
      <c r="A5955" s="21">
        <v>3.3007667E7</v>
      </c>
      <c r="B5955" s="21" t="s">
        <v>33172</v>
      </c>
      <c r="C5955" s="21" t="s">
        <v>33173</v>
      </c>
      <c r="D5955" s="21" t="s">
        <v>33174</v>
      </c>
      <c r="E5955" s="21" t="s">
        <v>33175</v>
      </c>
      <c r="F5955" s="21" t="s">
        <v>496</v>
      </c>
      <c r="G5955" s="21">
        <v>2021.0</v>
      </c>
      <c r="H5955" s="26">
        <v>44106.0</v>
      </c>
      <c r="I5955" s="21"/>
      <c r="J5955" s="21"/>
      <c r="K5955" s="21" t="s">
        <v>33176</v>
      </c>
      <c r="L5955" s="21" t="str">
        <f>IF(ISNUMBER(VLOOKUP(A5955,EXCL,1,FALSE)),"Excluido",IF(ISNUMBER(VLOOKUP(A5955,POST,1,FALSE)),"PostAlerta",IF(ISNUMBER(VLOOKUP(A5955,PRE,1,FALSE)),"PreAlerta","")))</f>
        <v>PostAlerta</v>
      </c>
      <c r="M5955" s="21" t="str">
        <f>IF(ISNUMBER(A5955),(IF(ISNUMBER(VLOOKUP(A5955,KEYWORDS,1,FALSE)),"C/PalabrasClaves","S/PalabrasClaves")),"")</f>
        <v>S/PalabrasClaves</v>
      </c>
      <c r="N5955" s="21" t="str">
        <f t="shared" si="19"/>
        <v/>
      </c>
      <c r="O5955" s="21"/>
      <c r="P5955" s="21" t="s">
        <v>33150</v>
      </c>
      <c r="Q5955" s="21"/>
      <c r="R5955" s="21" t="str">
        <f>LEFT('2012-2022'!$P5955,4)</f>
        <v>2021</v>
      </c>
      <c r="S5955" s="21" t="s">
        <v>39</v>
      </c>
      <c r="T5955" s="21"/>
      <c r="U5955" s="21"/>
      <c r="V5955" s="21"/>
      <c r="W5955" s="27"/>
      <c r="X5955" s="27"/>
      <c r="Y5955" s="12"/>
    </row>
    <row r="5956" ht="15.75" customHeight="1">
      <c r="A5956" s="21">
        <v>3.3007668E7</v>
      </c>
      <c r="B5956" s="21" t="s">
        <v>33177</v>
      </c>
      <c r="C5956" s="21" t="s">
        <v>33178</v>
      </c>
      <c r="D5956" s="21" t="s">
        <v>33179</v>
      </c>
      <c r="E5956" s="21" t="s">
        <v>33180</v>
      </c>
      <c r="F5956" s="21" t="s">
        <v>496</v>
      </c>
      <c r="G5956" s="21">
        <v>2021.0</v>
      </c>
      <c r="H5956" s="26">
        <v>44106.0</v>
      </c>
      <c r="I5956" s="21"/>
      <c r="J5956" s="21"/>
      <c r="K5956" s="21" t="s">
        <v>33181</v>
      </c>
      <c r="L5956" s="21" t="str">
        <f>IF(ISNUMBER(VLOOKUP(A5956,EXCL,1,FALSE)),"Excluido",IF(ISNUMBER(VLOOKUP(A5956,POST,1,FALSE)),"PostAlerta",IF(ISNUMBER(VLOOKUP(A5956,PRE,1,FALSE)),"PreAlerta","")))</f>
        <v>PostAlerta</v>
      </c>
      <c r="M5956" s="21" t="str">
        <f>IF(ISNUMBER(A5956),(IF(ISNUMBER(VLOOKUP(A5956,KEYWORDS,1,FALSE)),"C/PalabrasClaves","S/PalabrasClaves")),"")</f>
        <v>S/PalabrasClaves</v>
      </c>
      <c r="N5956" s="21" t="str">
        <f t="shared" si="19"/>
        <v/>
      </c>
      <c r="O5956" s="21"/>
      <c r="P5956" s="21" t="s">
        <v>33150</v>
      </c>
      <c r="Q5956" s="21"/>
      <c r="R5956" s="21" t="str">
        <f>LEFT('2012-2022'!$P5956,4)</f>
        <v>2021</v>
      </c>
      <c r="S5956" s="21" t="s">
        <v>39</v>
      </c>
      <c r="T5956" s="21"/>
      <c r="U5956" s="21"/>
      <c r="V5956" s="21"/>
      <c r="W5956" s="27"/>
      <c r="X5956" s="27"/>
      <c r="Y5956" s="28"/>
    </row>
    <row r="5957" ht="15.75" customHeight="1">
      <c r="A5957" s="21">
        <v>3.3010631E7</v>
      </c>
      <c r="B5957" s="21" t="s">
        <v>33182</v>
      </c>
      <c r="C5957" s="21" t="s">
        <v>33183</v>
      </c>
      <c r="D5957" s="21" t="s">
        <v>33184</v>
      </c>
      <c r="E5957" s="21" t="s">
        <v>33185</v>
      </c>
      <c r="F5957" s="21" t="s">
        <v>496</v>
      </c>
      <c r="G5957" s="21">
        <v>2021.0</v>
      </c>
      <c r="H5957" s="26">
        <v>44107.0</v>
      </c>
      <c r="I5957" s="21"/>
      <c r="J5957" s="21"/>
      <c r="K5957" s="21" t="s">
        <v>33186</v>
      </c>
      <c r="L5957" s="21" t="str">
        <f>IF(ISNUMBER(VLOOKUP(A5957,EXCL,1,FALSE)),"Excluido",IF(ISNUMBER(VLOOKUP(A5957,POST,1,FALSE)),"PostAlerta",IF(ISNUMBER(VLOOKUP(A5957,PRE,1,FALSE)),"PreAlerta","")))</f>
        <v>PostAlerta</v>
      </c>
      <c r="M5957" s="21" t="str">
        <f>IF(ISNUMBER(A5957),(IF(ISNUMBER(VLOOKUP(A5957,KEYWORDS,1,FALSE)),"C/PalabrasClaves","S/PalabrasClaves")),"")</f>
        <v>S/PalabrasClaves</v>
      </c>
      <c r="N5957" s="21" t="str">
        <f t="shared" si="19"/>
        <v/>
      </c>
      <c r="O5957" s="21"/>
      <c r="P5957" s="21" t="s">
        <v>33150</v>
      </c>
      <c r="Q5957" s="21"/>
      <c r="R5957" s="21" t="str">
        <f>LEFT('2012-2022'!$P5957,4)</f>
        <v>2021</v>
      </c>
      <c r="S5957" s="21" t="s">
        <v>39</v>
      </c>
      <c r="T5957" s="21"/>
      <c r="U5957" s="21"/>
      <c r="V5957" s="21"/>
      <c r="W5957" s="27"/>
      <c r="X5957" s="27"/>
      <c r="Y5957" s="12"/>
    </row>
    <row r="5958" ht="15.75" customHeight="1">
      <c r="A5958" s="21">
        <v>3.3010632E7</v>
      </c>
      <c r="B5958" s="21" t="s">
        <v>33187</v>
      </c>
      <c r="C5958" s="21" t="s">
        <v>33188</v>
      </c>
      <c r="D5958" s="21" t="s">
        <v>33189</v>
      </c>
      <c r="E5958" s="21" t="s">
        <v>30098</v>
      </c>
      <c r="F5958" s="21" t="s">
        <v>496</v>
      </c>
      <c r="G5958" s="21">
        <v>2021.0</v>
      </c>
      <c r="H5958" s="26">
        <v>44107.0</v>
      </c>
      <c r="I5958" s="21"/>
      <c r="J5958" s="21"/>
      <c r="K5958" s="21" t="s">
        <v>33190</v>
      </c>
      <c r="L5958" s="21" t="str">
        <f>IF(ISNUMBER(VLOOKUP(A5958,EXCL,1,FALSE)),"Excluido",IF(ISNUMBER(VLOOKUP(A5958,POST,1,FALSE)),"PostAlerta",IF(ISNUMBER(VLOOKUP(A5958,PRE,1,FALSE)),"PreAlerta","")))</f>
        <v>PostAlerta</v>
      </c>
      <c r="M5958" s="21" t="str">
        <f>IF(ISNUMBER(A5958),(IF(ISNUMBER(VLOOKUP(A5958,KEYWORDS,1,FALSE)),"C/PalabrasClaves","S/PalabrasClaves")),"")</f>
        <v>S/PalabrasClaves</v>
      </c>
      <c r="N5958" s="21" t="str">
        <f t="shared" si="19"/>
        <v/>
      </c>
      <c r="O5958" s="21"/>
      <c r="P5958" s="21" t="s">
        <v>33150</v>
      </c>
      <c r="Q5958" s="21"/>
      <c r="R5958" s="21" t="str">
        <f>LEFT('2012-2022'!$P5958,4)</f>
        <v>2021</v>
      </c>
      <c r="S5958" s="21" t="s">
        <v>39</v>
      </c>
      <c r="T5958" s="21"/>
      <c r="U5958" s="21"/>
      <c r="V5958" s="21"/>
      <c r="W5958" s="27"/>
      <c r="X5958" s="27"/>
      <c r="Y5958" s="28"/>
    </row>
    <row r="5959" ht="15.75" customHeight="1">
      <c r="A5959" s="21">
        <v>3.3059172E7</v>
      </c>
      <c r="B5959" s="21" t="s">
        <v>33191</v>
      </c>
      <c r="C5959" s="21" t="s">
        <v>33192</v>
      </c>
      <c r="D5959" s="21" t="s">
        <v>33193</v>
      </c>
      <c r="E5959" s="21" t="s">
        <v>33194</v>
      </c>
      <c r="F5959" s="21" t="s">
        <v>496</v>
      </c>
      <c r="G5959" s="21">
        <v>2021.0</v>
      </c>
      <c r="H5959" s="26">
        <v>44119.0</v>
      </c>
      <c r="I5959" s="21"/>
      <c r="J5959" s="21"/>
      <c r="K5959" s="21" t="s">
        <v>33195</v>
      </c>
      <c r="L5959" s="21" t="str">
        <f>IF(ISNUMBER(VLOOKUP(A5959,EXCL,1,FALSE)),"Excluido",IF(ISNUMBER(VLOOKUP(A5959,POST,1,FALSE)),"PostAlerta",IF(ISNUMBER(VLOOKUP(A5959,PRE,1,FALSE)),"PreAlerta","")))</f>
        <v>PostAlerta</v>
      </c>
      <c r="M5959" s="21" t="str">
        <f>IF(ISNUMBER(A5959),(IF(ISNUMBER(VLOOKUP(A5959,KEYWORDS,1,FALSE)),"C/PalabrasClaves","S/PalabrasClaves")),"")</f>
        <v>S/PalabrasClaves</v>
      </c>
      <c r="N5959" s="21" t="str">
        <f t="shared" si="19"/>
        <v/>
      </c>
      <c r="O5959" s="21"/>
      <c r="P5959" s="21" t="s">
        <v>33150</v>
      </c>
      <c r="Q5959" s="21"/>
      <c r="R5959" s="21" t="str">
        <f>LEFT('2012-2022'!$P5959,4)</f>
        <v>2021</v>
      </c>
      <c r="S5959" s="21" t="s">
        <v>39</v>
      </c>
      <c r="T5959" s="21"/>
      <c r="U5959" s="21"/>
      <c r="V5959" s="21"/>
      <c r="W5959" s="27"/>
      <c r="X5959" s="27"/>
      <c r="Y5959" s="12"/>
    </row>
    <row r="5960" ht="15.75" customHeight="1">
      <c r="A5960" s="21">
        <v>3.3075531E7</v>
      </c>
      <c r="B5960" s="21" t="s">
        <v>33196</v>
      </c>
      <c r="C5960" s="21" t="s">
        <v>33197</v>
      </c>
      <c r="D5960" s="21" t="s">
        <v>33198</v>
      </c>
      <c r="E5960" s="21" t="s">
        <v>32735</v>
      </c>
      <c r="F5960" s="21" t="s">
        <v>208</v>
      </c>
      <c r="G5960" s="21">
        <v>2021.0</v>
      </c>
      <c r="H5960" s="26">
        <v>44123.0</v>
      </c>
      <c r="I5960" s="21"/>
      <c r="J5960" s="21"/>
      <c r="K5960" s="21" t="s">
        <v>33199</v>
      </c>
      <c r="L5960" s="21" t="str">
        <f>IF(ISNUMBER(VLOOKUP(A5960,EXCL,1,FALSE)),"Excluido",IF(ISNUMBER(VLOOKUP(A5960,POST,1,FALSE)),"PostAlerta",IF(ISNUMBER(VLOOKUP(A5960,PRE,1,FALSE)),"PreAlerta","")))</f>
        <v>PostAlerta</v>
      </c>
      <c r="M5960" s="21" t="str">
        <f>IF(ISNUMBER(A5960),(IF(ISNUMBER(VLOOKUP(A5960,KEYWORDS,1,FALSE)),"C/PalabrasClaves","S/PalabrasClaves")),"")</f>
        <v>S/PalabrasClaves</v>
      </c>
      <c r="N5960" s="21" t="str">
        <f t="shared" si="19"/>
        <v>4) Nuevos tratamientos</v>
      </c>
      <c r="O5960" s="21"/>
      <c r="P5960" s="21" t="s">
        <v>33150</v>
      </c>
      <c r="Q5960" s="21"/>
      <c r="R5960" s="21" t="str">
        <f>LEFT('2012-2022'!$P5960,4)</f>
        <v>2021</v>
      </c>
      <c r="S5960" s="21" t="s">
        <v>39</v>
      </c>
      <c r="T5960" s="21"/>
      <c r="U5960" s="21"/>
      <c r="V5960" s="21"/>
      <c r="W5960" s="27"/>
      <c r="X5960" s="27"/>
      <c r="Y5960" s="28"/>
    </row>
    <row r="5961" ht="15.75" customHeight="1">
      <c r="A5961" s="21">
        <v>3.309917E7</v>
      </c>
      <c r="B5961" s="21" t="s">
        <v>33200</v>
      </c>
      <c r="C5961" s="21" t="s">
        <v>33201</v>
      </c>
      <c r="D5961" s="21" t="s">
        <v>33202</v>
      </c>
      <c r="E5961" s="21" t="s">
        <v>33203</v>
      </c>
      <c r="F5961" s="21" t="s">
        <v>496</v>
      </c>
      <c r="G5961" s="21">
        <v>2021.0</v>
      </c>
      <c r="H5961" s="26">
        <v>44129.0</v>
      </c>
      <c r="I5961" s="21"/>
      <c r="J5961" s="21"/>
      <c r="K5961" s="21" t="s">
        <v>33204</v>
      </c>
      <c r="L5961" s="21" t="str">
        <f>IF(ISNUMBER(VLOOKUP(A5961,EXCL,1,FALSE)),"Excluido",IF(ISNUMBER(VLOOKUP(A5961,POST,1,FALSE)),"PostAlerta",IF(ISNUMBER(VLOOKUP(A5961,PRE,1,FALSE)),"PreAlerta","")))</f>
        <v>PostAlerta</v>
      </c>
      <c r="M5961" s="21" t="str">
        <f>IF(ISNUMBER(A5961),(IF(ISNUMBER(VLOOKUP(A5961,KEYWORDS,1,FALSE)),"C/PalabrasClaves","S/PalabrasClaves")),"")</f>
        <v>S/PalabrasClaves</v>
      </c>
      <c r="N5961" s="21" t="str">
        <f t="shared" si="19"/>
        <v/>
      </c>
      <c r="O5961" s="21"/>
      <c r="P5961" s="21" t="s">
        <v>33150</v>
      </c>
      <c r="Q5961" s="21"/>
      <c r="R5961" s="21" t="str">
        <f>LEFT('2012-2022'!$P5961,4)</f>
        <v>2021</v>
      </c>
      <c r="S5961" s="21" t="s">
        <v>39</v>
      </c>
      <c r="T5961" s="21"/>
      <c r="U5961" s="21"/>
      <c r="V5961" s="21"/>
      <c r="W5961" s="27"/>
      <c r="X5961" s="27"/>
      <c r="Y5961" s="12"/>
    </row>
    <row r="5962" ht="15.75" customHeight="1">
      <c r="A5962" s="21">
        <v>3.3099171E7</v>
      </c>
      <c r="B5962" s="21" t="s">
        <v>33205</v>
      </c>
      <c r="C5962" s="21" t="s">
        <v>33206</v>
      </c>
      <c r="D5962" s="21" t="s">
        <v>33207</v>
      </c>
      <c r="E5962" s="21" t="s">
        <v>33208</v>
      </c>
      <c r="F5962" s="21" t="s">
        <v>496</v>
      </c>
      <c r="G5962" s="21">
        <v>2021.0</v>
      </c>
      <c r="H5962" s="26">
        <v>44129.0</v>
      </c>
      <c r="I5962" s="21"/>
      <c r="J5962" s="21"/>
      <c r="K5962" s="21" t="s">
        <v>33209</v>
      </c>
      <c r="L5962" s="21" t="str">
        <f>IF(ISNUMBER(VLOOKUP(A5962,EXCL,1,FALSE)),"Excluido",IF(ISNUMBER(VLOOKUP(A5962,POST,1,FALSE)),"PostAlerta",IF(ISNUMBER(VLOOKUP(A5962,PRE,1,FALSE)),"PreAlerta","")))</f>
        <v>PostAlerta</v>
      </c>
      <c r="M5962" s="21" t="str">
        <f>IF(ISNUMBER(A5962),(IF(ISNUMBER(VLOOKUP(A5962,KEYWORDS,1,FALSE)),"C/PalabrasClaves","S/PalabrasClaves")),"")</f>
        <v>S/PalabrasClaves</v>
      </c>
      <c r="N5962" s="21" t="str">
        <f t="shared" si="19"/>
        <v/>
      </c>
      <c r="O5962" s="21"/>
      <c r="P5962" s="21" t="s">
        <v>33150</v>
      </c>
      <c r="Q5962" s="21"/>
      <c r="R5962" s="21" t="str">
        <f>LEFT('2012-2022'!$P5962,4)</f>
        <v>2021</v>
      </c>
      <c r="S5962" s="21" t="s">
        <v>39</v>
      </c>
      <c r="T5962" s="21"/>
      <c r="U5962" s="21"/>
      <c r="V5962" s="21"/>
      <c r="W5962" s="27"/>
      <c r="X5962" s="27"/>
      <c r="Y5962" s="28"/>
    </row>
    <row r="5963" ht="15.75" customHeight="1">
      <c r="A5963" s="21">
        <v>3.310781E7</v>
      </c>
      <c r="B5963" s="21" t="s">
        <v>33210</v>
      </c>
      <c r="C5963" s="21" t="s">
        <v>33211</v>
      </c>
      <c r="D5963" s="21" t="s">
        <v>33212</v>
      </c>
      <c r="E5963" s="21" t="s">
        <v>33213</v>
      </c>
      <c r="F5963" s="21" t="s">
        <v>151</v>
      </c>
      <c r="G5963" s="21">
        <v>2021.0</v>
      </c>
      <c r="H5963" s="26">
        <v>44131.0</v>
      </c>
      <c r="I5963" s="21"/>
      <c r="J5963" s="21"/>
      <c r="K5963" s="21" t="s">
        <v>33214</v>
      </c>
      <c r="L5963" s="21" t="str">
        <f>IF(ISNUMBER(VLOOKUP(A5963,EXCL,1,FALSE)),"Excluido",IF(ISNUMBER(VLOOKUP(A5963,POST,1,FALSE)),"PostAlerta",IF(ISNUMBER(VLOOKUP(A5963,PRE,1,FALSE)),"PreAlerta","")))</f>
        <v>PostAlerta</v>
      </c>
      <c r="M5963" s="21" t="str">
        <f>IF(ISNUMBER(A5963),(IF(ISNUMBER(VLOOKUP(A5963,KEYWORDS,1,FALSE)),"C/PalabrasClaves","S/PalabrasClaves")),"")</f>
        <v>S/PalabrasClaves</v>
      </c>
      <c r="N5963" s="21" t="str">
        <f t="shared" si="19"/>
        <v/>
      </c>
      <c r="O5963" s="21"/>
      <c r="P5963" s="21" t="s">
        <v>33150</v>
      </c>
      <c r="Q5963" s="21"/>
      <c r="R5963" s="21" t="str">
        <f>LEFT('2012-2022'!$P5963,4)</f>
        <v>2021</v>
      </c>
      <c r="S5963" s="21" t="s">
        <v>39</v>
      </c>
      <c r="T5963" s="21"/>
      <c r="U5963" s="21"/>
      <c r="V5963" s="21"/>
      <c r="W5963" s="27"/>
      <c r="X5963" s="27"/>
      <c r="Y5963" s="12"/>
    </row>
    <row r="5964" ht="15.75" customHeight="1">
      <c r="A5964" s="21">
        <v>3.3113476E7</v>
      </c>
      <c r="B5964" s="21" t="s">
        <v>33215</v>
      </c>
      <c r="C5964" s="21" t="s">
        <v>33216</v>
      </c>
      <c r="D5964" s="21" t="s">
        <v>33217</v>
      </c>
      <c r="E5964" s="21" t="s">
        <v>33218</v>
      </c>
      <c r="F5964" s="21" t="s">
        <v>496</v>
      </c>
      <c r="G5964" s="21">
        <v>2021.0</v>
      </c>
      <c r="H5964" s="26">
        <v>44132.0</v>
      </c>
      <c r="I5964" s="21"/>
      <c r="J5964" s="21"/>
      <c r="K5964" s="21" t="s">
        <v>33219</v>
      </c>
      <c r="L5964" s="21" t="str">
        <f>IF(ISNUMBER(VLOOKUP(A5964,EXCL,1,FALSE)),"Excluido",IF(ISNUMBER(VLOOKUP(A5964,POST,1,FALSE)),"PostAlerta",IF(ISNUMBER(VLOOKUP(A5964,PRE,1,FALSE)),"PreAlerta","")))</f>
        <v>PostAlerta</v>
      </c>
      <c r="M5964" s="21" t="str">
        <f>IF(ISNUMBER(A5964),(IF(ISNUMBER(VLOOKUP(A5964,KEYWORDS,1,FALSE)),"C/PalabrasClaves","S/PalabrasClaves")),"")</f>
        <v>S/PalabrasClaves</v>
      </c>
      <c r="N5964" s="21" t="str">
        <f t="shared" si="19"/>
        <v/>
      </c>
      <c r="O5964" s="21"/>
      <c r="P5964" s="21" t="s">
        <v>33150</v>
      </c>
      <c r="Q5964" s="21"/>
      <c r="R5964" s="21" t="str">
        <f>LEFT('2012-2022'!$P5964,4)</f>
        <v>2021</v>
      </c>
      <c r="S5964" s="21" t="s">
        <v>39</v>
      </c>
      <c r="T5964" s="21"/>
      <c r="U5964" s="21"/>
      <c r="V5964" s="21"/>
      <c r="W5964" s="27"/>
      <c r="X5964" s="27"/>
      <c r="Y5964" s="28"/>
    </row>
    <row r="5965" ht="15.75" customHeight="1">
      <c r="A5965" s="21">
        <v>3.3113477E7</v>
      </c>
      <c r="B5965" s="21" t="s">
        <v>33220</v>
      </c>
      <c r="C5965" s="21" t="s">
        <v>33221</v>
      </c>
      <c r="D5965" s="21" t="s">
        <v>33222</v>
      </c>
      <c r="E5965" s="21" t="s">
        <v>33223</v>
      </c>
      <c r="F5965" s="21" t="s">
        <v>496</v>
      </c>
      <c r="G5965" s="21">
        <v>2021.0</v>
      </c>
      <c r="H5965" s="26">
        <v>44132.0</v>
      </c>
      <c r="I5965" s="21"/>
      <c r="J5965" s="21"/>
      <c r="K5965" s="21" t="s">
        <v>33224</v>
      </c>
      <c r="L5965" s="21" t="str">
        <f>IF(ISNUMBER(VLOOKUP(A5965,EXCL,1,FALSE)),"Excluido",IF(ISNUMBER(VLOOKUP(A5965,POST,1,FALSE)),"PostAlerta",IF(ISNUMBER(VLOOKUP(A5965,PRE,1,FALSE)),"PreAlerta","")))</f>
        <v>PostAlerta</v>
      </c>
      <c r="M5965" s="21" t="str">
        <f>IF(ISNUMBER(A5965),(IF(ISNUMBER(VLOOKUP(A5965,KEYWORDS,1,FALSE)),"C/PalabrasClaves","S/PalabrasClaves")),"")</f>
        <v>S/PalabrasClaves</v>
      </c>
      <c r="N5965" s="21" t="str">
        <f t="shared" si="19"/>
        <v/>
      </c>
      <c r="O5965" s="21"/>
      <c r="P5965" s="21" t="s">
        <v>33150</v>
      </c>
      <c r="Q5965" s="21"/>
      <c r="R5965" s="21" t="str">
        <f>LEFT('2012-2022'!$P5965,4)</f>
        <v>2021</v>
      </c>
      <c r="S5965" s="21" t="s">
        <v>39</v>
      </c>
      <c r="T5965" s="21"/>
      <c r="U5965" s="21"/>
      <c r="V5965" s="21"/>
      <c r="W5965" s="27"/>
      <c r="X5965" s="27"/>
      <c r="Y5965" s="12"/>
    </row>
    <row r="5966" ht="15.75" customHeight="1">
      <c r="A5966" s="21">
        <v>3.3125524E7</v>
      </c>
      <c r="B5966" s="21" t="s">
        <v>33225</v>
      </c>
      <c r="C5966" s="21" t="s">
        <v>33226</v>
      </c>
      <c r="D5966" s="21" t="s">
        <v>33227</v>
      </c>
      <c r="E5966" s="21" t="s">
        <v>33228</v>
      </c>
      <c r="F5966" s="21" t="s">
        <v>2086</v>
      </c>
      <c r="G5966" s="21">
        <v>2021.0</v>
      </c>
      <c r="H5966" s="26">
        <v>44134.0</v>
      </c>
      <c r="I5966" s="21"/>
      <c r="J5966" s="21"/>
      <c r="K5966" s="21" t="s">
        <v>33229</v>
      </c>
      <c r="L5966" s="21" t="str">
        <f>IF(ISNUMBER(VLOOKUP(A5966,EXCL,1,FALSE)),"Excluido",IF(ISNUMBER(VLOOKUP(A5966,POST,1,FALSE)),"PostAlerta",IF(ISNUMBER(VLOOKUP(A5966,PRE,1,FALSE)),"PreAlerta","")))</f>
        <v>PostAlerta</v>
      </c>
      <c r="M5966" s="21" t="str">
        <f>IF(ISNUMBER(A5966),(IF(ISNUMBER(VLOOKUP(A5966,KEYWORDS,1,FALSE)),"C/PalabrasClaves","S/PalabrasClaves")),"")</f>
        <v>S/PalabrasClaves</v>
      </c>
      <c r="N5966" s="21" t="str">
        <f t="shared" si="19"/>
        <v/>
      </c>
      <c r="O5966" s="21"/>
      <c r="P5966" s="21" t="s">
        <v>33150</v>
      </c>
      <c r="Q5966" s="21"/>
      <c r="R5966" s="21" t="str">
        <f>LEFT('2012-2022'!$P5966,4)</f>
        <v>2021</v>
      </c>
      <c r="S5966" s="21" t="s">
        <v>39</v>
      </c>
      <c r="T5966" s="21"/>
      <c r="U5966" s="21"/>
      <c r="V5966" s="21"/>
      <c r="W5966" s="27"/>
      <c r="X5966" s="27"/>
      <c r="Y5966" s="28"/>
    </row>
    <row r="5967" ht="15.75" customHeight="1">
      <c r="A5967" s="21">
        <v>3.3146112E7</v>
      </c>
      <c r="B5967" s="21" t="s">
        <v>33230</v>
      </c>
      <c r="C5967" s="21" t="s">
        <v>33231</v>
      </c>
      <c r="D5967" s="21" t="s">
        <v>33232</v>
      </c>
      <c r="E5967" s="21" t="s">
        <v>33233</v>
      </c>
      <c r="F5967" s="21" t="s">
        <v>520</v>
      </c>
      <c r="G5967" s="21">
        <v>2021.0</v>
      </c>
      <c r="H5967" s="26">
        <v>44139.0</v>
      </c>
      <c r="I5967" s="21" t="s">
        <v>33234</v>
      </c>
      <c r="J5967" s="21"/>
      <c r="K5967" s="21" t="s">
        <v>33235</v>
      </c>
      <c r="L5967" s="21" t="str">
        <f>IF(ISNUMBER(VLOOKUP(A5967,EXCL,1,FALSE)),"Excluido",IF(ISNUMBER(VLOOKUP(A5967,POST,1,FALSE)),"PostAlerta",IF(ISNUMBER(VLOOKUP(A5967,PRE,1,FALSE)),"PreAlerta","")))</f>
        <v>PostAlerta</v>
      </c>
      <c r="M5967" s="21" t="str">
        <f>IF(ISNUMBER(A5967),(IF(ISNUMBER(VLOOKUP(A5967,KEYWORDS,1,FALSE)),"C/PalabrasClaves","S/PalabrasClaves")),"")</f>
        <v>S/PalabrasClaves</v>
      </c>
      <c r="N5967" s="21" t="str">
        <f t="shared" si="19"/>
        <v/>
      </c>
      <c r="O5967" s="21"/>
      <c r="P5967" s="21" t="s">
        <v>33150</v>
      </c>
      <c r="Q5967" s="21"/>
      <c r="R5967" s="21" t="str">
        <f>LEFT('2012-2022'!$P5967,4)</f>
        <v>2021</v>
      </c>
      <c r="S5967" s="21" t="s">
        <v>39</v>
      </c>
      <c r="T5967" s="21"/>
      <c r="U5967" s="21"/>
      <c r="V5967" s="21"/>
      <c r="W5967" s="27"/>
      <c r="X5967" s="27"/>
      <c r="Y5967" s="12"/>
    </row>
    <row r="5968" ht="15.75" customHeight="1">
      <c r="A5968" s="21">
        <v>3.3156708E7</v>
      </c>
      <c r="B5968" s="21" t="s">
        <v>33236</v>
      </c>
      <c r="C5968" s="21" t="s">
        <v>33237</v>
      </c>
      <c r="D5968" s="21" t="s">
        <v>33238</v>
      </c>
      <c r="E5968" s="21" t="s">
        <v>33239</v>
      </c>
      <c r="F5968" s="21" t="s">
        <v>33240</v>
      </c>
      <c r="G5968" s="21">
        <v>2021.0</v>
      </c>
      <c r="H5968" s="26">
        <v>44141.0</v>
      </c>
      <c r="I5968" s="21"/>
      <c r="J5968" s="21"/>
      <c r="K5968" s="21" t="s">
        <v>33241</v>
      </c>
      <c r="L5968" s="21" t="str">
        <f>IF(ISNUMBER(VLOOKUP(A5968,EXCL,1,FALSE)),"Excluido",IF(ISNUMBER(VLOOKUP(A5968,POST,1,FALSE)),"PostAlerta",IF(ISNUMBER(VLOOKUP(A5968,PRE,1,FALSE)),"PreAlerta","")))</f>
        <v>PostAlerta</v>
      </c>
      <c r="M5968" s="21" t="str">
        <f>IF(ISNUMBER(A5968),(IF(ISNUMBER(VLOOKUP(A5968,KEYWORDS,1,FALSE)),"C/PalabrasClaves","S/PalabrasClaves")),"")</f>
        <v>S/PalabrasClaves</v>
      </c>
      <c r="N5968" s="21" t="str">
        <f t="shared" si="19"/>
        <v/>
      </c>
      <c r="O5968" s="21"/>
      <c r="P5968" s="21" t="s">
        <v>33242</v>
      </c>
      <c r="Q5968" s="21"/>
      <c r="R5968" s="21" t="str">
        <f>LEFT('2012-2022'!$P5968,4)</f>
        <v>2021</v>
      </c>
      <c r="S5968" s="21" t="s">
        <v>43</v>
      </c>
      <c r="T5968" s="21"/>
      <c r="U5968" s="21"/>
      <c r="V5968" s="21"/>
      <c r="W5968" s="27"/>
      <c r="X5968" s="27"/>
      <c r="Y5968" s="28"/>
    </row>
    <row r="5969" ht="15.75" customHeight="1">
      <c r="A5969" s="21">
        <v>3.3159903E7</v>
      </c>
      <c r="B5969" s="21" t="s">
        <v>33243</v>
      </c>
      <c r="C5969" s="21" t="s">
        <v>33244</v>
      </c>
      <c r="D5969" s="21" t="s">
        <v>33245</v>
      </c>
      <c r="E5969" s="21" t="s">
        <v>33246</v>
      </c>
      <c r="F5969" s="21" t="s">
        <v>2712</v>
      </c>
      <c r="G5969" s="21">
        <v>2021.0</v>
      </c>
      <c r="H5969" s="26">
        <v>44142.0</v>
      </c>
      <c r="I5969" s="21"/>
      <c r="J5969" s="21"/>
      <c r="K5969" s="21" t="s">
        <v>33247</v>
      </c>
      <c r="L5969" s="21" t="str">
        <f>IF(ISNUMBER(VLOOKUP(A5969,EXCL,1,FALSE)),"Excluido",IF(ISNUMBER(VLOOKUP(A5969,POST,1,FALSE)),"PostAlerta",IF(ISNUMBER(VLOOKUP(A5969,PRE,1,FALSE)),"PreAlerta","")))</f>
        <v>PostAlerta</v>
      </c>
      <c r="M5969" s="21" t="str">
        <f>IF(ISNUMBER(A5969),(IF(ISNUMBER(VLOOKUP(A5969,KEYWORDS,1,FALSE)),"C/PalabrasClaves","S/PalabrasClaves")),"")</f>
        <v>S/PalabrasClaves</v>
      </c>
      <c r="N5969" s="21" t="str">
        <f t="shared" si="19"/>
        <v/>
      </c>
      <c r="O5969" s="21"/>
      <c r="P5969" s="21" t="s">
        <v>33150</v>
      </c>
      <c r="Q5969" s="21"/>
      <c r="R5969" s="21" t="str">
        <f>LEFT('2012-2022'!$P5969,4)</f>
        <v>2021</v>
      </c>
      <c r="S5969" s="21" t="s">
        <v>39</v>
      </c>
      <c r="T5969" s="21"/>
      <c r="U5969" s="21"/>
      <c r="V5969" s="21"/>
      <c r="W5969" s="27"/>
      <c r="X5969" s="27"/>
      <c r="Y5969" s="12"/>
    </row>
    <row r="5970" ht="15.75" customHeight="1">
      <c r="A5970" s="21">
        <v>3.3160189E7</v>
      </c>
      <c r="B5970" s="21" t="s">
        <v>33248</v>
      </c>
      <c r="C5970" s="21" t="s">
        <v>33249</v>
      </c>
      <c r="D5970" s="21" t="s">
        <v>33250</v>
      </c>
      <c r="E5970" s="21" t="s">
        <v>18454</v>
      </c>
      <c r="F5970" s="21" t="s">
        <v>496</v>
      </c>
      <c r="G5970" s="21">
        <v>2021.0</v>
      </c>
      <c r="H5970" s="26">
        <v>44142.0</v>
      </c>
      <c r="I5970" s="21"/>
      <c r="J5970" s="21"/>
      <c r="K5970" s="21" t="s">
        <v>33251</v>
      </c>
      <c r="L5970" s="21" t="str">
        <f>IF(ISNUMBER(VLOOKUP(A5970,EXCL,1,FALSE)),"Excluido",IF(ISNUMBER(VLOOKUP(A5970,POST,1,FALSE)),"PostAlerta",IF(ISNUMBER(VLOOKUP(A5970,PRE,1,FALSE)),"PreAlerta","")))</f>
        <v>PostAlerta</v>
      </c>
      <c r="M5970" s="21" t="str">
        <f>IF(ISNUMBER(A5970),(IF(ISNUMBER(VLOOKUP(A5970,KEYWORDS,1,FALSE)),"C/PalabrasClaves","S/PalabrasClaves")),"")</f>
        <v>S/PalabrasClaves</v>
      </c>
      <c r="N5970" s="21" t="str">
        <f t="shared" si="19"/>
        <v/>
      </c>
      <c r="O5970" s="21"/>
      <c r="P5970" s="21" t="s">
        <v>33150</v>
      </c>
      <c r="Q5970" s="21"/>
      <c r="R5970" s="21" t="str">
        <f>LEFT('2012-2022'!$P5970,4)</f>
        <v>2021</v>
      </c>
      <c r="S5970" s="21" t="s">
        <v>39</v>
      </c>
      <c r="T5970" s="21"/>
      <c r="U5970" s="21"/>
      <c r="V5970" s="21"/>
      <c r="W5970" s="27"/>
      <c r="X5970" s="27"/>
      <c r="Y5970" s="28"/>
    </row>
    <row r="5971" ht="15.75" customHeight="1">
      <c r="A5971" s="21">
        <v>3.316019E7</v>
      </c>
      <c r="B5971" s="21" t="s">
        <v>33252</v>
      </c>
      <c r="C5971" s="21" t="s">
        <v>33253</v>
      </c>
      <c r="D5971" s="21" t="s">
        <v>33254</v>
      </c>
      <c r="E5971" s="21" t="s">
        <v>1425</v>
      </c>
      <c r="F5971" s="21" t="s">
        <v>496</v>
      </c>
      <c r="G5971" s="21">
        <v>2021.0</v>
      </c>
      <c r="H5971" s="26">
        <v>44142.0</v>
      </c>
      <c r="I5971" s="21"/>
      <c r="J5971" s="21"/>
      <c r="K5971" s="21" t="s">
        <v>33255</v>
      </c>
      <c r="L5971" s="21" t="str">
        <f>IF(ISNUMBER(VLOOKUP(A5971,EXCL,1,FALSE)),"Excluido",IF(ISNUMBER(VLOOKUP(A5971,POST,1,FALSE)),"PostAlerta",IF(ISNUMBER(VLOOKUP(A5971,PRE,1,FALSE)),"PreAlerta","")))</f>
        <v>PostAlerta</v>
      </c>
      <c r="M5971" s="21" t="str">
        <f>IF(ISNUMBER(A5971),(IF(ISNUMBER(VLOOKUP(A5971,KEYWORDS,1,FALSE)),"C/PalabrasClaves","S/PalabrasClaves")),"")</f>
        <v>S/PalabrasClaves</v>
      </c>
      <c r="N5971" s="21" t="str">
        <f t="shared" si="19"/>
        <v/>
      </c>
      <c r="O5971" s="21"/>
      <c r="P5971" s="21" t="s">
        <v>33150</v>
      </c>
      <c r="Q5971" s="21"/>
      <c r="R5971" s="21" t="str">
        <f>LEFT('2012-2022'!$P5971,4)</f>
        <v>2021</v>
      </c>
      <c r="S5971" s="21" t="s">
        <v>39</v>
      </c>
      <c r="T5971" s="21"/>
      <c r="U5971" s="21"/>
      <c r="V5971" s="21"/>
      <c r="W5971" s="27"/>
      <c r="X5971" s="27"/>
      <c r="Y5971" s="12"/>
    </row>
    <row r="5972" ht="15.75" customHeight="1">
      <c r="A5972" s="21">
        <v>3.3181442E7</v>
      </c>
      <c r="B5972" s="21" t="s">
        <v>33256</v>
      </c>
      <c r="C5972" s="21" t="s">
        <v>33257</v>
      </c>
      <c r="D5972" s="21" t="s">
        <v>33258</v>
      </c>
      <c r="E5972" s="21" t="s">
        <v>33259</v>
      </c>
      <c r="F5972" s="21" t="s">
        <v>496</v>
      </c>
      <c r="G5972" s="21">
        <v>2021.0</v>
      </c>
      <c r="H5972" s="26">
        <v>44147.0</v>
      </c>
      <c r="I5972" s="21" t="s">
        <v>33260</v>
      </c>
      <c r="J5972" s="21" t="s">
        <v>33261</v>
      </c>
      <c r="K5972" s="21" t="s">
        <v>33262</v>
      </c>
      <c r="L5972" s="21" t="str">
        <f>IF(ISNUMBER(VLOOKUP(A5972,EXCL,1,FALSE)),"Excluido",IF(ISNUMBER(VLOOKUP(A5972,POST,1,FALSE)),"PostAlerta",IF(ISNUMBER(VLOOKUP(A5972,PRE,1,FALSE)),"PreAlerta","")))</f>
        <v>PostAlerta</v>
      </c>
      <c r="M5972" s="21" t="str">
        <f>IF(ISNUMBER(A5972),(IF(ISNUMBER(VLOOKUP(A5972,KEYWORDS,1,FALSE)),"C/PalabrasClaves","S/PalabrasClaves")),"")</f>
        <v>S/PalabrasClaves</v>
      </c>
      <c r="N5972" s="21" t="str">
        <f t="shared" si="19"/>
        <v/>
      </c>
      <c r="O5972" s="21"/>
      <c r="P5972" s="21" t="s">
        <v>33150</v>
      </c>
      <c r="Q5972" s="21"/>
      <c r="R5972" s="21" t="str">
        <f>LEFT('2012-2022'!$P5972,4)</f>
        <v>2021</v>
      </c>
      <c r="S5972" s="21" t="s">
        <v>39</v>
      </c>
      <c r="T5972" s="21"/>
      <c r="U5972" s="21"/>
      <c r="V5972" s="21"/>
      <c r="W5972" s="27"/>
      <c r="X5972" s="27"/>
      <c r="Y5972" s="28"/>
    </row>
    <row r="5973" ht="15.75" customHeight="1">
      <c r="A5973" s="21">
        <v>3.3196908E7</v>
      </c>
      <c r="B5973" s="21" t="s">
        <v>33263</v>
      </c>
      <c r="C5973" s="21" t="s">
        <v>33264</v>
      </c>
      <c r="D5973" s="21" t="s">
        <v>33265</v>
      </c>
      <c r="E5973" s="21" t="s">
        <v>33266</v>
      </c>
      <c r="F5973" s="21" t="s">
        <v>664</v>
      </c>
      <c r="G5973" s="21">
        <v>2021.0</v>
      </c>
      <c r="H5973" s="26">
        <v>44151.0</v>
      </c>
      <c r="I5973" s="21"/>
      <c r="J5973" s="21"/>
      <c r="K5973" s="21" t="s">
        <v>33267</v>
      </c>
      <c r="L5973" s="21" t="str">
        <f>IF(ISNUMBER(VLOOKUP(A5973,EXCL,1,FALSE)),"Excluido",IF(ISNUMBER(VLOOKUP(A5973,POST,1,FALSE)),"PostAlerta",IF(ISNUMBER(VLOOKUP(A5973,PRE,1,FALSE)),"PreAlerta","")))</f>
        <v>PostAlerta</v>
      </c>
      <c r="M5973" s="21" t="str">
        <f>IF(ISNUMBER(A5973),(IF(ISNUMBER(VLOOKUP(A5973,KEYWORDS,1,FALSE)),"C/PalabrasClaves","S/PalabrasClaves")),"")</f>
        <v>S/PalabrasClaves</v>
      </c>
      <c r="N5973" s="21" t="str">
        <f t="shared" si="19"/>
        <v/>
      </c>
      <c r="O5973" s="21"/>
      <c r="P5973" s="21" t="s">
        <v>33150</v>
      </c>
      <c r="Q5973" s="21"/>
      <c r="R5973" s="21" t="str">
        <f>LEFT('2012-2022'!$P5973,4)</f>
        <v>2021</v>
      </c>
      <c r="S5973" s="21" t="s">
        <v>39</v>
      </c>
      <c r="T5973" s="21"/>
      <c r="U5973" s="21"/>
      <c r="V5973" s="21"/>
      <c r="W5973" s="27"/>
      <c r="X5973" s="27"/>
      <c r="Y5973" s="12"/>
    </row>
    <row r="5974" ht="15.75" customHeight="1">
      <c r="A5974" s="21">
        <v>3.3202197E7</v>
      </c>
      <c r="B5974" s="21" t="s">
        <v>33268</v>
      </c>
      <c r="C5974" s="21" t="s">
        <v>33269</v>
      </c>
      <c r="D5974" s="21" t="s">
        <v>33270</v>
      </c>
      <c r="E5974" s="21" t="s">
        <v>27987</v>
      </c>
      <c r="F5974" s="21" t="s">
        <v>151</v>
      </c>
      <c r="G5974" s="21">
        <v>2021.0</v>
      </c>
      <c r="H5974" s="26">
        <v>44152.0</v>
      </c>
      <c r="I5974" s="21"/>
      <c r="J5974" s="21"/>
      <c r="K5974" s="21" t="s">
        <v>33271</v>
      </c>
      <c r="L5974" s="21" t="str">
        <f>IF(ISNUMBER(VLOOKUP(A5974,EXCL,1,FALSE)),"Excluido",IF(ISNUMBER(VLOOKUP(A5974,POST,1,FALSE)),"PostAlerta",IF(ISNUMBER(VLOOKUP(A5974,PRE,1,FALSE)),"PreAlerta","")))</f>
        <v>PostAlerta</v>
      </c>
      <c r="M5974" s="21" t="str">
        <f>IF(ISNUMBER(A5974),(IF(ISNUMBER(VLOOKUP(A5974,KEYWORDS,1,FALSE)),"C/PalabrasClaves","S/PalabrasClaves")),"")</f>
        <v>S/PalabrasClaves</v>
      </c>
      <c r="N5974" s="21" t="str">
        <f t="shared" si="19"/>
        <v/>
      </c>
      <c r="O5974" s="21"/>
      <c r="P5974" s="21" t="s">
        <v>33150</v>
      </c>
      <c r="Q5974" s="21"/>
      <c r="R5974" s="21" t="str">
        <f>LEFT('2012-2022'!$P5974,4)</f>
        <v>2021</v>
      </c>
      <c r="S5974" s="21" t="s">
        <v>39</v>
      </c>
      <c r="T5974" s="21"/>
      <c r="U5974" s="21"/>
      <c r="V5974" s="21"/>
      <c r="W5974" s="27"/>
      <c r="X5974" s="27"/>
      <c r="Y5974" s="28"/>
    </row>
    <row r="5975" ht="15.75" customHeight="1">
      <c r="A5975" s="21">
        <v>3.3217484E7</v>
      </c>
      <c r="B5975" s="21" t="s">
        <v>33272</v>
      </c>
      <c r="C5975" s="21" t="s">
        <v>33273</v>
      </c>
      <c r="D5975" s="21" t="s">
        <v>33274</v>
      </c>
      <c r="E5975" s="21" t="s">
        <v>31941</v>
      </c>
      <c r="F5975" s="21" t="s">
        <v>9243</v>
      </c>
      <c r="G5975" s="21">
        <v>2021.0</v>
      </c>
      <c r="H5975" s="26">
        <v>44155.0</v>
      </c>
      <c r="I5975" s="21"/>
      <c r="J5975" s="21"/>
      <c r="K5975" s="21" t="s">
        <v>33275</v>
      </c>
      <c r="L5975" s="21" t="str">
        <f>IF(ISNUMBER(VLOOKUP(A5975,EXCL,1,FALSE)),"Excluido",IF(ISNUMBER(VLOOKUP(A5975,POST,1,FALSE)),"PostAlerta",IF(ISNUMBER(VLOOKUP(A5975,PRE,1,FALSE)),"PreAlerta","")))</f>
        <v>PostAlerta</v>
      </c>
      <c r="M5975" s="21" t="str">
        <f>IF(ISNUMBER(A5975),(IF(ISNUMBER(VLOOKUP(A5975,KEYWORDS,1,FALSE)),"C/PalabrasClaves","S/PalabrasClaves")),"")</f>
        <v>S/PalabrasClaves</v>
      </c>
      <c r="N5975" s="21" t="str">
        <f t="shared" si="19"/>
        <v/>
      </c>
      <c r="O5975" s="21"/>
      <c r="P5975" s="21" t="s">
        <v>33150</v>
      </c>
      <c r="Q5975" s="21"/>
      <c r="R5975" s="21" t="str">
        <f>LEFT('2012-2022'!$P5975,4)</f>
        <v>2021</v>
      </c>
      <c r="S5975" s="21" t="s">
        <v>39</v>
      </c>
      <c r="T5975" s="21"/>
      <c r="U5975" s="21"/>
      <c r="V5975" s="21"/>
      <c r="W5975" s="27"/>
      <c r="X5975" s="27"/>
      <c r="Y5975" s="12"/>
    </row>
    <row r="5976" ht="15.75" customHeight="1">
      <c r="A5976" s="21">
        <v>3.3220628E7</v>
      </c>
      <c r="B5976" s="21" t="s">
        <v>33276</v>
      </c>
      <c r="C5976" s="21" t="s">
        <v>33277</v>
      </c>
      <c r="D5976" s="21" t="s">
        <v>33278</v>
      </c>
      <c r="E5976" s="21" t="s">
        <v>3369</v>
      </c>
      <c r="F5976" s="21" t="s">
        <v>496</v>
      </c>
      <c r="G5976" s="21">
        <v>2021.0</v>
      </c>
      <c r="H5976" s="26">
        <v>44156.0</v>
      </c>
      <c r="I5976" s="21"/>
      <c r="J5976" s="21"/>
      <c r="K5976" s="21" t="s">
        <v>33279</v>
      </c>
      <c r="L5976" s="21" t="str">
        <f>IF(ISNUMBER(VLOOKUP(A5976,EXCL,1,FALSE)),"Excluido",IF(ISNUMBER(VLOOKUP(A5976,POST,1,FALSE)),"PostAlerta",IF(ISNUMBER(VLOOKUP(A5976,PRE,1,FALSE)),"PreAlerta","")))</f>
        <v>Excluido</v>
      </c>
      <c r="M5976" s="21" t="str">
        <f>IF(ISNUMBER(A5976),(IF(ISNUMBER(VLOOKUP(A5976,KEYWORDS,1,FALSE)),"C/PalabrasClaves","S/PalabrasClaves")),"")</f>
        <v>S/PalabrasClaves</v>
      </c>
      <c r="N5976" s="21" t="str">
        <f t="shared" si="19"/>
        <v/>
      </c>
      <c r="O5976" s="21"/>
      <c r="P5976" s="21" t="s">
        <v>33150</v>
      </c>
      <c r="Q5976" s="21"/>
      <c r="R5976" s="21" t="str">
        <f>LEFT('2012-2022'!$P5976,4)</f>
        <v>2021</v>
      </c>
      <c r="S5976" s="21" t="s">
        <v>39</v>
      </c>
      <c r="T5976" s="21"/>
      <c r="U5976" s="21"/>
      <c r="V5976" s="21"/>
      <c r="W5976" s="27"/>
      <c r="X5976" s="27"/>
      <c r="Y5976" s="28"/>
    </row>
    <row r="5977" ht="15.75" customHeight="1">
      <c r="A5977" s="21">
        <v>3.3225402E7</v>
      </c>
      <c r="B5977" s="21" t="s">
        <v>33280</v>
      </c>
      <c r="C5977" s="21" t="s">
        <v>33281</v>
      </c>
      <c r="D5977" s="21" t="s">
        <v>33282</v>
      </c>
      <c r="E5977" s="21" t="s">
        <v>33283</v>
      </c>
      <c r="F5977" s="21" t="s">
        <v>376</v>
      </c>
      <c r="G5977" s="21">
        <v>2021.0</v>
      </c>
      <c r="H5977" s="26">
        <v>44158.0</v>
      </c>
      <c r="I5977" s="21"/>
      <c r="J5977" s="21"/>
      <c r="K5977" s="21" t="s">
        <v>33284</v>
      </c>
      <c r="L5977" s="21" t="str">
        <f>IF(ISNUMBER(VLOOKUP(A5977,EXCL,1,FALSE)),"Excluido",IF(ISNUMBER(VLOOKUP(A5977,POST,1,FALSE)),"PostAlerta",IF(ISNUMBER(VLOOKUP(A5977,PRE,1,FALSE)),"PreAlerta","")))</f>
        <v>PostAlerta</v>
      </c>
      <c r="M5977" s="21" t="str">
        <f>IF(ISNUMBER(A5977),(IF(ISNUMBER(VLOOKUP(A5977,KEYWORDS,1,FALSE)),"C/PalabrasClaves","S/PalabrasClaves")),"")</f>
        <v>S/PalabrasClaves</v>
      </c>
      <c r="N5977" s="21" t="str">
        <f t="shared" si="19"/>
        <v/>
      </c>
      <c r="O5977" s="21"/>
      <c r="P5977" s="21" t="s">
        <v>33150</v>
      </c>
      <c r="Q5977" s="21"/>
      <c r="R5977" s="21" t="str">
        <f>LEFT('2012-2022'!$P5977,4)</f>
        <v>2021</v>
      </c>
      <c r="S5977" s="21" t="s">
        <v>39</v>
      </c>
      <c r="T5977" s="21"/>
      <c r="U5977" s="21"/>
      <c r="V5977" s="21"/>
      <c r="W5977" s="27"/>
      <c r="X5977" s="27"/>
      <c r="Y5977" s="12"/>
    </row>
    <row r="5978" ht="15.75" customHeight="1">
      <c r="A5978" s="21">
        <v>3.3252025E7</v>
      </c>
      <c r="B5978" s="21" t="s">
        <v>33285</v>
      </c>
      <c r="C5978" s="21" t="s">
        <v>33286</v>
      </c>
      <c r="D5978" s="21" t="s">
        <v>33287</v>
      </c>
      <c r="E5978" s="21" t="s">
        <v>33288</v>
      </c>
      <c r="F5978" s="21" t="s">
        <v>6045</v>
      </c>
      <c r="G5978" s="21">
        <v>2021.0</v>
      </c>
      <c r="H5978" s="26">
        <v>44165.0</v>
      </c>
      <c r="I5978" s="21" t="s">
        <v>33289</v>
      </c>
      <c r="J5978" s="21"/>
      <c r="K5978" s="21" t="s">
        <v>33290</v>
      </c>
      <c r="L5978" s="21" t="str">
        <f>IF(ISNUMBER(VLOOKUP(A5978,EXCL,1,FALSE)),"Excluido",IF(ISNUMBER(VLOOKUP(A5978,POST,1,FALSE)),"PostAlerta",IF(ISNUMBER(VLOOKUP(A5978,PRE,1,FALSE)),"PreAlerta","")))</f>
        <v>PostAlerta</v>
      </c>
      <c r="M5978" s="21" t="str">
        <f>IF(ISNUMBER(A5978),(IF(ISNUMBER(VLOOKUP(A5978,KEYWORDS,1,FALSE)),"C/PalabrasClaves","S/PalabrasClaves")),"")</f>
        <v>S/PalabrasClaves</v>
      </c>
      <c r="N5978" s="21" t="str">
        <f t="shared" si="19"/>
        <v/>
      </c>
      <c r="O5978" s="21"/>
      <c r="P5978" s="21" t="s">
        <v>33150</v>
      </c>
      <c r="Q5978" s="21"/>
      <c r="R5978" s="21" t="str">
        <f>LEFT('2012-2022'!$P5978,4)</f>
        <v>2021</v>
      </c>
      <c r="S5978" s="21" t="s">
        <v>39</v>
      </c>
      <c r="T5978" s="21"/>
      <c r="U5978" s="21"/>
      <c r="V5978" s="21"/>
      <c r="W5978" s="27"/>
      <c r="X5978" s="27"/>
      <c r="Y5978" s="28"/>
    </row>
    <row r="5979" ht="15.75" customHeight="1">
      <c r="A5979" s="21">
        <v>3.3259753E7</v>
      </c>
      <c r="B5979" s="21" t="s">
        <v>33291</v>
      </c>
      <c r="C5979" s="21" t="s">
        <v>33292</v>
      </c>
      <c r="D5979" s="21" t="s">
        <v>33293</v>
      </c>
      <c r="E5979" s="21" t="s">
        <v>33294</v>
      </c>
      <c r="F5979" s="21" t="s">
        <v>1217</v>
      </c>
      <c r="G5979" s="21">
        <v>2021.0</v>
      </c>
      <c r="H5979" s="26">
        <v>44166.0</v>
      </c>
      <c r="I5979" s="21"/>
      <c r="J5979" s="21"/>
      <c r="K5979" s="21" t="s">
        <v>33295</v>
      </c>
      <c r="L5979" s="21" t="str">
        <f>IF(ISNUMBER(VLOOKUP(A5979,EXCL,1,FALSE)),"Excluido",IF(ISNUMBER(VLOOKUP(A5979,POST,1,FALSE)),"PostAlerta",IF(ISNUMBER(VLOOKUP(A5979,PRE,1,FALSE)),"PreAlerta","")))</f>
        <v>PostAlerta</v>
      </c>
      <c r="M5979" s="21" t="str">
        <f>IF(ISNUMBER(A5979),(IF(ISNUMBER(VLOOKUP(A5979,KEYWORDS,1,FALSE)),"C/PalabrasClaves","S/PalabrasClaves")),"")</f>
        <v>S/PalabrasClaves</v>
      </c>
      <c r="N5979" s="21" t="str">
        <f t="shared" si="19"/>
        <v/>
      </c>
      <c r="O5979" s="21"/>
      <c r="P5979" s="21" t="s">
        <v>33150</v>
      </c>
      <c r="Q5979" s="21"/>
      <c r="R5979" s="21" t="str">
        <f>LEFT('2012-2022'!$P5979,4)</f>
        <v>2021</v>
      </c>
      <c r="S5979" s="21" t="s">
        <v>39</v>
      </c>
      <c r="T5979" s="21"/>
      <c r="U5979" s="21"/>
      <c r="V5979" s="21"/>
      <c r="W5979" s="27"/>
      <c r="X5979" s="27"/>
      <c r="Y5979" s="12"/>
    </row>
    <row r="5980" ht="15.75" customHeight="1">
      <c r="A5980" s="21">
        <v>3.3316536E7</v>
      </c>
      <c r="B5980" s="21" t="s">
        <v>33296</v>
      </c>
      <c r="C5980" s="21" t="s">
        <v>33297</v>
      </c>
      <c r="D5980" s="21" t="s">
        <v>33298</v>
      </c>
      <c r="E5980" s="21" t="s">
        <v>28606</v>
      </c>
      <c r="F5980" s="21" t="s">
        <v>2640</v>
      </c>
      <c r="G5980" s="21">
        <v>2021.0</v>
      </c>
      <c r="H5980" s="26">
        <v>44179.0</v>
      </c>
      <c r="I5980" s="21"/>
      <c r="J5980" s="21"/>
      <c r="K5980" s="21" t="s">
        <v>33299</v>
      </c>
      <c r="L5980" s="21" t="str">
        <f>IF(ISNUMBER(VLOOKUP(A5980,EXCL,1,FALSE)),"Excluido",IF(ISNUMBER(VLOOKUP(A5980,POST,1,FALSE)),"PostAlerta",IF(ISNUMBER(VLOOKUP(A5980,PRE,1,FALSE)),"PreAlerta","")))</f>
        <v>PostAlerta</v>
      </c>
      <c r="M5980" s="21" t="str">
        <f>IF(ISNUMBER(A5980),(IF(ISNUMBER(VLOOKUP(A5980,KEYWORDS,1,FALSE)),"C/PalabrasClaves","S/PalabrasClaves")),"")</f>
        <v>S/PalabrasClaves</v>
      </c>
      <c r="N5980" s="21" t="str">
        <f t="shared" si="19"/>
        <v/>
      </c>
      <c r="O5980" s="21"/>
      <c r="P5980" s="21" t="s">
        <v>33150</v>
      </c>
      <c r="Q5980" s="21"/>
      <c r="R5980" s="21" t="str">
        <f>LEFT('2012-2022'!$P5980,4)</f>
        <v>2021</v>
      </c>
      <c r="S5980" s="21" t="s">
        <v>39</v>
      </c>
      <c r="T5980" s="21"/>
      <c r="U5980" s="21"/>
      <c r="V5980" s="21"/>
      <c r="W5980" s="27"/>
      <c r="X5980" s="27"/>
      <c r="Y5980" s="28"/>
    </row>
    <row r="5981" ht="15.75" customHeight="1">
      <c r="A5981" s="21">
        <v>3.333889E7</v>
      </c>
      <c r="B5981" s="21" t="s">
        <v>33300</v>
      </c>
      <c r="C5981" s="21" t="s">
        <v>33301</v>
      </c>
      <c r="D5981" s="21" t="s">
        <v>33302</v>
      </c>
      <c r="E5981" s="21" t="s">
        <v>33303</v>
      </c>
      <c r="F5981" s="21" t="s">
        <v>2823</v>
      </c>
      <c r="G5981" s="21">
        <v>2021.0</v>
      </c>
      <c r="H5981" s="26">
        <v>44183.0</v>
      </c>
      <c r="I5981" s="21"/>
      <c r="J5981" s="21"/>
      <c r="K5981" s="21" t="s">
        <v>33304</v>
      </c>
      <c r="L5981" s="21" t="str">
        <f>IF(ISNUMBER(VLOOKUP(A5981,EXCL,1,FALSE)),"Excluido",IF(ISNUMBER(VLOOKUP(A5981,POST,1,FALSE)),"PostAlerta",IF(ISNUMBER(VLOOKUP(A5981,PRE,1,FALSE)),"PreAlerta","")))</f>
        <v>Excluido</v>
      </c>
      <c r="M5981" s="21" t="str">
        <f>IF(ISNUMBER(A5981),(IF(ISNUMBER(VLOOKUP(A5981,KEYWORDS,1,FALSE)),"C/PalabrasClaves","S/PalabrasClaves")),"")</f>
        <v>S/PalabrasClaves</v>
      </c>
      <c r="N5981" s="21" t="str">
        <f t="shared" si="19"/>
        <v/>
      </c>
      <c r="O5981" s="21"/>
      <c r="P5981" s="21" t="s">
        <v>33150</v>
      </c>
      <c r="Q5981" s="21"/>
      <c r="R5981" s="21" t="str">
        <f>LEFT('2012-2022'!$P5981,4)</f>
        <v>2021</v>
      </c>
      <c r="S5981" s="21" t="s">
        <v>39</v>
      </c>
      <c r="T5981" s="21"/>
      <c r="U5981" s="21"/>
      <c r="V5981" s="21"/>
      <c r="W5981" s="27"/>
      <c r="X5981" s="27"/>
      <c r="Y5981" s="12"/>
    </row>
    <row r="5982" ht="15.75" customHeight="1">
      <c r="A5982" s="21">
        <v>3.336949E7</v>
      </c>
      <c r="B5982" s="21" t="s">
        <v>33305</v>
      </c>
      <c r="C5982" s="21" t="s">
        <v>33306</v>
      </c>
      <c r="D5982" s="21" t="s">
        <v>33307</v>
      </c>
      <c r="E5982" s="21" t="s">
        <v>5043</v>
      </c>
      <c r="F5982" s="21" t="s">
        <v>1325</v>
      </c>
      <c r="G5982" s="21">
        <v>2021.0</v>
      </c>
      <c r="H5982" s="26">
        <v>44193.0</v>
      </c>
      <c r="I5982" s="21"/>
      <c r="J5982" s="21"/>
      <c r="K5982" s="21" t="s">
        <v>33308</v>
      </c>
      <c r="L5982" s="21" t="str">
        <f>IF(ISNUMBER(VLOOKUP(A5982,EXCL,1,FALSE)),"Excluido",IF(ISNUMBER(VLOOKUP(A5982,POST,1,FALSE)),"PostAlerta",IF(ISNUMBER(VLOOKUP(A5982,PRE,1,FALSE)),"PreAlerta","")))</f>
        <v>PostAlerta</v>
      </c>
      <c r="M5982" s="21" t="str">
        <f>IF(ISNUMBER(A5982),(IF(ISNUMBER(VLOOKUP(A5982,KEYWORDS,1,FALSE)),"C/PalabrasClaves","S/PalabrasClaves")),"")</f>
        <v>S/PalabrasClaves</v>
      </c>
      <c r="N5982" s="21" t="str">
        <f t="shared" si="19"/>
        <v/>
      </c>
      <c r="O5982" s="21"/>
      <c r="P5982" s="21" t="s">
        <v>33150</v>
      </c>
      <c r="Q5982" s="21"/>
      <c r="R5982" s="21" t="str">
        <f>LEFT('2012-2022'!$P5982,4)</f>
        <v>2021</v>
      </c>
      <c r="S5982" s="21" t="s">
        <v>39</v>
      </c>
      <c r="T5982" s="21"/>
      <c r="U5982" s="21"/>
      <c r="V5982" s="21"/>
      <c r="W5982" s="27"/>
      <c r="X5982" s="27"/>
      <c r="Y5982" s="28"/>
    </row>
    <row r="5983" ht="15.75" customHeight="1">
      <c r="A5983" s="21">
        <v>3.3416491E7</v>
      </c>
      <c r="B5983" s="21" t="s">
        <v>33309</v>
      </c>
      <c r="C5983" s="21" t="s">
        <v>33310</v>
      </c>
      <c r="D5983" s="21" t="s">
        <v>33311</v>
      </c>
      <c r="E5983" s="21" t="s">
        <v>33312</v>
      </c>
      <c r="F5983" s="21" t="s">
        <v>2161</v>
      </c>
      <c r="G5983" s="21">
        <v>2021.0</v>
      </c>
      <c r="H5983" s="26">
        <v>44204.0</v>
      </c>
      <c r="I5983" s="21" t="s">
        <v>33313</v>
      </c>
      <c r="J5983" s="21"/>
      <c r="K5983" s="21" t="s">
        <v>33314</v>
      </c>
      <c r="L5983" s="21" t="str">
        <f>IF(ISNUMBER(VLOOKUP(A5983,EXCL,1,FALSE)),"Excluido",IF(ISNUMBER(VLOOKUP(A5983,POST,1,FALSE)),"PostAlerta",IF(ISNUMBER(VLOOKUP(A5983,PRE,1,FALSE)),"PreAlerta","")))</f>
        <v>PostAlerta</v>
      </c>
      <c r="M5983" s="21" t="str">
        <f>IF(ISNUMBER(A5983),(IF(ISNUMBER(VLOOKUP(A5983,KEYWORDS,1,FALSE)),"C/PalabrasClaves","S/PalabrasClaves")),"")</f>
        <v>S/PalabrasClaves</v>
      </c>
      <c r="N5983" s="21" t="str">
        <f t="shared" si="19"/>
        <v/>
      </c>
      <c r="O5983" s="21"/>
      <c r="P5983" s="21">
        <v>2021.0</v>
      </c>
      <c r="Q5983" s="21"/>
      <c r="R5983" s="21" t="str">
        <f>LEFT('2012-2022'!$P5983,4)</f>
        <v>2021</v>
      </c>
      <c r="S5983" s="21"/>
      <c r="T5983" s="21"/>
      <c r="U5983" s="21"/>
      <c r="V5983" s="21"/>
      <c r="W5983" s="27"/>
      <c r="X5983" s="27"/>
      <c r="Y5983" s="12"/>
    </row>
    <row r="5984" ht="15.75" customHeight="1">
      <c r="A5984" s="21">
        <v>3.3437899E7</v>
      </c>
      <c r="B5984" s="21" t="s">
        <v>33315</v>
      </c>
      <c r="C5984" s="21" t="s">
        <v>33316</v>
      </c>
      <c r="D5984" s="21" t="s">
        <v>33317</v>
      </c>
      <c r="E5984" s="21" t="s">
        <v>19887</v>
      </c>
      <c r="F5984" s="21" t="s">
        <v>33318</v>
      </c>
      <c r="G5984" s="21">
        <v>2020.0</v>
      </c>
      <c r="H5984" s="26">
        <v>44209.0</v>
      </c>
      <c r="I5984" s="21" t="s">
        <v>33319</v>
      </c>
      <c r="J5984" s="21"/>
      <c r="K5984" s="21" t="s">
        <v>33320</v>
      </c>
      <c r="L5984" s="21" t="str">
        <f>IF(ISNUMBER(VLOOKUP(A5984,EXCL,1,FALSE)),"Excluido",IF(ISNUMBER(VLOOKUP(A5984,POST,1,FALSE)),"PostAlerta",IF(ISNUMBER(VLOOKUP(A5984,PRE,1,FALSE)),"PreAlerta","")))</f>
        <v>PostAlerta</v>
      </c>
      <c r="M5984" s="21" t="str">
        <f>IF(ISNUMBER(A5984),(IF(ISNUMBER(VLOOKUP(A5984,KEYWORDS,1,FALSE)),"C/PalabrasClaves","S/PalabrasClaves")),"")</f>
        <v>S/PalabrasClaves</v>
      </c>
      <c r="N5984" s="21" t="str">
        <f t="shared" si="19"/>
        <v/>
      </c>
      <c r="O5984" s="21"/>
      <c r="P5984" s="21" t="s">
        <v>32027</v>
      </c>
      <c r="Q5984" s="21"/>
      <c r="R5984" s="21" t="str">
        <f>LEFT('2012-2022'!$P5984,4)</f>
        <v>2020</v>
      </c>
      <c r="S5984" s="21" t="s">
        <v>68</v>
      </c>
      <c r="T5984" s="21"/>
      <c r="U5984" s="21"/>
      <c r="V5984" s="21"/>
      <c r="W5984" s="27"/>
      <c r="X5984" s="27"/>
      <c r="Y5984" s="28"/>
    </row>
    <row r="5985" ht="15.75" customHeight="1">
      <c r="A5985" s="21">
        <v>3.3651874E7</v>
      </c>
      <c r="B5985" s="21" t="s">
        <v>33321</v>
      </c>
      <c r="C5985" s="21" t="s">
        <v>33322</v>
      </c>
      <c r="D5985" s="21" t="s">
        <v>33323</v>
      </c>
      <c r="E5985" s="21" t="s">
        <v>33324</v>
      </c>
      <c r="F5985" s="21" t="s">
        <v>6487</v>
      </c>
      <c r="G5985" s="21">
        <v>2021.0</v>
      </c>
      <c r="H5985" s="26">
        <v>44257.0</v>
      </c>
      <c r="I5985" s="21"/>
      <c r="J5985" s="21"/>
      <c r="K5985" s="21" t="s">
        <v>33325</v>
      </c>
      <c r="L5985" s="21" t="str">
        <f>IF(ISNUMBER(VLOOKUP(A5985,EXCL,1,FALSE)),"Excluido",IF(ISNUMBER(VLOOKUP(A5985,POST,1,FALSE)),"PostAlerta",IF(ISNUMBER(VLOOKUP(A5985,PRE,1,FALSE)),"PreAlerta","")))</f>
        <v>PostAlerta</v>
      </c>
      <c r="M5985" s="21" t="str">
        <f>IF(ISNUMBER(A5985),(IF(ISNUMBER(VLOOKUP(A5985,KEYWORDS,1,FALSE)),"C/PalabrasClaves","S/PalabrasClaves")),"")</f>
        <v>S/PalabrasClaves</v>
      </c>
      <c r="N5985" s="21" t="str">
        <f t="shared" si="19"/>
        <v/>
      </c>
      <c r="O5985" s="21"/>
      <c r="P5985" s="21" t="s">
        <v>33150</v>
      </c>
      <c r="Q5985" s="21"/>
      <c r="R5985" s="21" t="str">
        <f>LEFT('2012-2022'!$P5985,4)</f>
        <v>2021</v>
      </c>
      <c r="S5985" s="21" t="s">
        <v>39</v>
      </c>
      <c r="T5985" s="21"/>
      <c r="U5985" s="21"/>
      <c r="V5985" s="21"/>
      <c r="W5985" s="27"/>
      <c r="X5985" s="27"/>
      <c r="Y5985" s="12"/>
    </row>
    <row r="5986" ht="15.75" customHeight="1">
      <c r="A5986" s="21">
        <v>3.3678368E7</v>
      </c>
      <c r="B5986" s="21" t="s">
        <v>33326</v>
      </c>
      <c r="C5986" s="21" t="s">
        <v>33327</v>
      </c>
      <c r="D5986" s="21" t="s">
        <v>33328</v>
      </c>
      <c r="E5986" s="21" t="s">
        <v>28939</v>
      </c>
      <c r="F5986" s="21" t="s">
        <v>12747</v>
      </c>
      <c r="G5986" s="21">
        <v>2021.0</v>
      </c>
      <c r="H5986" s="26">
        <v>44263.0</v>
      </c>
      <c r="I5986" s="21"/>
      <c r="J5986" s="21"/>
      <c r="K5986" s="21" t="s">
        <v>33329</v>
      </c>
      <c r="L5986" s="21" t="str">
        <f>IF(ISNUMBER(VLOOKUP(A5986,EXCL,1,FALSE)),"Excluido",IF(ISNUMBER(VLOOKUP(A5986,POST,1,FALSE)),"PostAlerta",IF(ISNUMBER(VLOOKUP(A5986,PRE,1,FALSE)),"PreAlerta","")))</f>
        <v>PostAlerta</v>
      </c>
      <c r="M5986" s="21" t="str">
        <f>IF(ISNUMBER(A5986),(IF(ISNUMBER(VLOOKUP(A5986,KEYWORDS,1,FALSE)),"C/PalabrasClaves","S/PalabrasClaves")),"")</f>
        <v>S/PalabrasClaves</v>
      </c>
      <c r="N5986" s="21" t="str">
        <f t="shared" si="19"/>
        <v/>
      </c>
      <c r="O5986" s="21"/>
      <c r="P5986" s="21" t="s">
        <v>33150</v>
      </c>
      <c r="Q5986" s="21"/>
      <c r="R5986" s="21" t="str">
        <f>LEFT('2012-2022'!$P5986,4)</f>
        <v>2021</v>
      </c>
      <c r="S5986" s="21" t="s">
        <v>39</v>
      </c>
      <c r="T5986" s="21"/>
      <c r="U5986" s="21"/>
      <c r="V5986" s="21"/>
      <c r="W5986" s="27"/>
      <c r="X5986" s="27"/>
      <c r="Y5986" s="28"/>
    </row>
    <row r="5987" ht="15.75" customHeight="1">
      <c r="A5987" s="21">
        <v>3.367837E7</v>
      </c>
      <c r="B5987" s="21" t="s">
        <v>33330</v>
      </c>
      <c r="C5987" s="21" t="s">
        <v>33331</v>
      </c>
      <c r="D5987" s="21" t="s">
        <v>33332</v>
      </c>
      <c r="E5987" s="21" t="s">
        <v>33333</v>
      </c>
      <c r="F5987" s="21" t="s">
        <v>12747</v>
      </c>
      <c r="G5987" s="21">
        <v>2021.0</v>
      </c>
      <c r="H5987" s="26">
        <v>44263.0</v>
      </c>
      <c r="I5987" s="21"/>
      <c r="J5987" s="21"/>
      <c r="K5987" s="21" t="s">
        <v>33334</v>
      </c>
      <c r="L5987" s="21" t="str">
        <f>IF(ISNUMBER(VLOOKUP(A5987,EXCL,1,FALSE)),"Excluido",IF(ISNUMBER(VLOOKUP(A5987,POST,1,FALSE)),"PostAlerta",IF(ISNUMBER(VLOOKUP(A5987,PRE,1,FALSE)),"PreAlerta","")))</f>
        <v>PostAlerta</v>
      </c>
      <c r="M5987" s="21" t="str">
        <f>IF(ISNUMBER(A5987),(IF(ISNUMBER(VLOOKUP(A5987,KEYWORDS,1,FALSE)),"C/PalabrasClaves","S/PalabrasClaves")),"")</f>
        <v>S/PalabrasClaves</v>
      </c>
      <c r="N5987" s="21" t="str">
        <f t="shared" si="19"/>
        <v/>
      </c>
      <c r="O5987" s="21"/>
      <c r="P5987" s="21" t="s">
        <v>33150</v>
      </c>
      <c r="Q5987" s="21"/>
      <c r="R5987" s="21" t="str">
        <f>LEFT('2012-2022'!$P5987,4)</f>
        <v>2021</v>
      </c>
      <c r="S5987" s="21" t="s">
        <v>39</v>
      </c>
      <c r="T5987" s="21"/>
      <c r="U5987" s="21"/>
      <c r="V5987" s="21"/>
      <c r="W5987" s="27"/>
      <c r="X5987" s="27"/>
      <c r="Y5987" s="12"/>
    </row>
    <row r="5988" ht="15.75" customHeight="1">
      <c r="A5988" s="21">
        <v>3.3678392E7</v>
      </c>
      <c r="B5988" s="21" t="s">
        <v>33335</v>
      </c>
      <c r="C5988" s="21" t="s">
        <v>33336</v>
      </c>
      <c r="D5988" s="21" t="s">
        <v>33337</v>
      </c>
      <c r="E5988" s="21" t="s">
        <v>33338</v>
      </c>
      <c r="F5988" s="21" t="s">
        <v>12747</v>
      </c>
      <c r="G5988" s="21">
        <v>2021.0</v>
      </c>
      <c r="H5988" s="26">
        <v>44263.0</v>
      </c>
      <c r="I5988" s="21"/>
      <c r="J5988" s="21"/>
      <c r="K5988" s="21" t="s">
        <v>33339</v>
      </c>
      <c r="L5988" s="21" t="str">
        <f>IF(ISNUMBER(VLOOKUP(A5988,EXCL,1,FALSE)),"Excluido",IF(ISNUMBER(VLOOKUP(A5988,POST,1,FALSE)),"PostAlerta",IF(ISNUMBER(VLOOKUP(A5988,PRE,1,FALSE)),"PreAlerta","")))</f>
        <v>PostAlerta</v>
      </c>
      <c r="M5988" s="21" t="str">
        <f>IF(ISNUMBER(A5988),(IF(ISNUMBER(VLOOKUP(A5988,KEYWORDS,1,FALSE)),"C/PalabrasClaves","S/PalabrasClaves")),"")</f>
        <v>S/PalabrasClaves</v>
      </c>
      <c r="N5988" s="21" t="str">
        <f t="shared" si="19"/>
        <v/>
      </c>
      <c r="O5988" s="21"/>
      <c r="P5988" s="21" t="s">
        <v>33150</v>
      </c>
      <c r="Q5988" s="21"/>
      <c r="R5988" s="21" t="str">
        <f>LEFT('2012-2022'!$P5988,4)</f>
        <v>2021</v>
      </c>
      <c r="S5988" s="21" t="s">
        <v>39</v>
      </c>
      <c r="T5988" s="21"/>
      <c r="U5988" s="21"/>
      <c r="V5988" s="21"/>
      <c r="W5988" s="27"/>
      <c r="X5988" s="27"/>
      <c r="Y5988" s="28"/>
    </row>
    <row r="5989" ht="15.75" customHeight="1">
      <c r="A5989" s="21">
        <v>3.3678396E7</v>
      </c>
      <c r="B5989" s="21" t="s">
        <v>33340</v>
      </c>
      <c r="C5989" s="21" t="s">
        <v>33341</v>
      </c>
      <c r="D5989" s="21" t="s">
        <v>33342</v>
      </c>
      <c r="E5989" s="21" t="s">
        <v>33343</v>
      </c>
      <c r="F5989" s="21" t="s">
        <v>12747</v>
      </c>
      <c r="G5989" s="21">
        <v>2021.0</v>
      </c>
      <c r="H5989" s="26">
        <v>44263.0</v>
      </c>
      <c r="I5989" s="21"/>
      <c r="J5989" s="21"/>
      <c r="K5989" s="21" t="s">
        <v>33344</v>
      </c>
      <c r="L5989" s="21" t="str">
        <f>IF(ISNUMBER(VLOOKUP(A5989,EXCL,1,FALSE)),"Excluido",IF(ISNUMBER(VLOOKUP(A5989,POST,1,FALSE)),"PostAlerta",IF(ISNUMBER(VLOOKUP(A5989,PRE,1,FALSE)),"PreAlerta","")))</f>
        <v>PostAlerta</v>
      </c>
      <c r="M5989" s="21" t="str">
        <f>IF(ISNUMBER(A5989),(IF(ISNUMBER(VLOOKUP(A5989,KEYWORDS,1,FALSE)),"C/PalabrasClaves","S/PalabrasClaves")),"")</f>
        <v>S/PalabrasClaves</v>
      </c>
      <c r="N5989" s="21" t="str">
        <f t="shared" si="19"/>
        <v/>
      </c>
      <c r="O5989" s="21"/>
      <c r="P5989" s="21" t="s">
        <v>33150</v>
      </c>
      <c r="Q5989" s="21"/>
      <c r="R5989" s="21" t="str">
        <f>LEFT('2012-2022'!$P5989,4)</f>
        <v>2021</v>
      </c>
      <c r="S5989" s="21" t="s">
        <v>39</v>
      </c>
      <c r="T5989" s="21"/>
      <c r="U5989" s="21"/>
      <c r="V5989" s="21"/>
      <c r="W5989" s="27"/>
      <c r="X5989" s="27"/>
      <c r="Y5989" s="12"/>
    </row>
    <row r="5990" ht="15.75" customHeight="1">
      <c r="A5990" s="21">
        <v>3.3764206E7</v>
      </c>
      <c r="B5990" s="21" t="s">
        <v>33345</v>
      </c>
      <c r="C5990" s="21" t="s">
        <v>33346</v>
      </c>
      <c r="D5990" s="21" t="s">
        <v>33347</v>
      </c>
      <c r="E5990" s="21" t="s">
        <v>33348</v>
      </c>
      <c r="F5990" s="21" t="s">
        <v>33349</v>
      </c>
      <c r="G5990" s="21">
        <v>2021.0</v>
      </c>
      <c r="H5990" s="26">
        <v>44280.0</v>
      </c>
      <c r="I5990" s="21" t="s">
        <v>33350</v>
      </c>
      <c r="J5990" s="21"/>
      <c r="K5990" s="21" t="s">
        <v>33351</v>
      </c>
      <c r="L5990" s="21" t="str">
        <f>IF(ISNUMBER(VLOOKUP(A5990,EXCL,1,FALSE)),"Excluido",IF(ISNUMBER(VLOOKUP(A5990,POST,1,FALSE)),"PostAlerta",IF(ISNUMBER(VLOOKUP(A5990,PRE,1,FALSE)),"PreAlerta","")))</f>
        <v>PostAlerta</v>
      </c>
      <c r="M5990" s="21" t="str">
        <f>IF(ISNUMBER(A5990),(IF(ISNUMBER(VLOOKUP(A5990,KEYWORDS,1,FALSE)),"C/PalabrasClaves","S/PalabrasClaves")),"")</f>
        <v>S/PalabrasClaves</v>
      </c>
      <c r="N5990" s="21" t="str">
        <f t="shared" si="19"/>
        <v/>
      </c>
      <c r="O5990" s="21"/>
      <c r="P5990" s="21" t="s">
        <v>33352</v>
      </c>
      <c r="Q5990" s="21"/>
      <c r="R5990" s="21" t="str">
        <f>LEFT('2012-2022'!$P5990,4)</f>
        <v>2021</v>
      </c>
      <c r="S5990" s="21" t="s">
        <v>74</v>
      </c>
      <c r="T5990" s="21"/>
      <c r="U5990" s="21"/>
      <c r="V5990" s="21"/>
      <c r="W5990" s="27"/>
      <c r="X5990" s="27"/>
      <c r="Y5990" s="28"/>
    </row>
    <row r="5991" ht="15.75" customHeight="1">
      <c r="A5991" s="21">
        <v>3.3780958E7</v>
      </c>
      <c r="B5991" s="21" t="s">
        <v>33353</v>
      </c>
      <c r="C5991" s="21" t="s">
        <v>33354</v>
      </c>
      <c r="D5991" s="21" t="s">
        <v>33355</v>
      </c>
      <c r="E5991" s="21" t="s">
        <v>31847</v>
      </c>
      <c r="F5991" s="21" t="s">
        <v>33356</v>
      </c>
      <c r="G5991" s="21">
        <v>2021.0</v>
      </c>
      <c r="H5991" s="26">
        <v>44284.0</v>
      </c>
      <c r="I5991" s="21" t="s">
        <v>33357</v>
      </c>
      <c r="J5991" s="21"/>
      <c r="K5991" s="21" t="s">
        <v>33358</v>
      </c>
      <c r="L5991" s="21" t="str">
        <f>IF(ISNUMBER(VLOOKUP(A5991,EXCL,1,FALSE)),"Excluido",IF(ISNUMBER(VLOOKUP(A5991,POST,1,FALSE)),"PostAlerta",IF(ISNUMBER(VLOOKUP(A5991,PRE,1,FALSE)),"PreAlerta","")))</f>
        <v>PostAlerta</v>
      </c>
      <c r="M5991" s="21" t="str">
        <f>IF(ISNUMBER(A5991),(IF(ISNUMBER(VLOOKUP(A5991,KEYWORDS,1,FALSE)),"C/PalabrasClaves","S/PalabrasClaves")),"")</f>
        <v>S/PalabrasClaves</v>
      </c>
      <c r="N5991" s="21" t="str">
        <f t="shared" si="19"/>
        <v/>
      </c>
      <c r="O5991" s="21"/>
      <c r="P5991" s="21">
        <v>2021.0</v>
      </c>
      <c r="Q5991" s="21"/>
      <c r="R5991" s="21" t="str">
        <f>LEFT('2012-2022'!$P5991,4)</f>
        <v>2021</v>
      </c>
      <c r="S5991" s="21"/>
      <c r="T5991" s="21"/>
      <c r="U5991" s="21"/>
      <c r="V5991" s="21"/>
      <c r="W5991" s="27"/>
      <c r="X5991" s="27"/>
      <c r="Y5991" s="12"/>
    </row>
    <row r="5992" ht="15.75" customHeight="1">
      <c r="A5992" s="21">
        <v>3.4125821E7</v>
      </c>
      <c r="B5992" s="21" t="s">
        <v>33359</v>
      </c>
      <c r="C5992" s="21" t="s">
        <v>33360</v>
      </c>
      <c r="D5992" s="21" t="s">
        <v>33361</v>
      </c>
      <c r="E5992" s="21" t="s">
        <v>33362</v>
      </c>
      <c r="F5992" s="21" t="s">
        <v>6782</v>
      </c>
      <c r="G5992" s="21">
        <v>2021.0</v>
      </c>
      <c r="H5992" s="26">
        <v>44361.0</v>
      </c>
      <c r="I5992" s="21"/>
      <c r="J5992" s="21"/>
      <c r="K5992" s="21" t="s">
        <v>33363</v>
      </c>
      <c r="L5992" s="21" t="str">
        <f>IF(ISNUMBER(VLOOKUP(A5992,EXCL,1,FALSE)),"Excluido",IF(ISNUMBER(VLOOKUP(A5992,POST,1,FALSE)),"PostAlerta",IF(ISNUMBER(VLOOKUP(A5992,PRE,1,FALSE)),"PreAlerta","")))</f>
        <v>PostAlerta</v>
      </c>
      <c r="M5992" s="21" t="str">
        <f>IF(ISNUMBER(A5992),(IF(ISNUMBER(VLOOKUP(A5992,KEYWORDS,1,FALSE)),"C/PalabrasClaves","S/PalabrasClaves")),"")</f>
        <v>S/PalabrasClaves</v>
      </c>
      <c r="N5992" s="21" t="str">
        <f t="shared" si="19"/>
        <v/>
      </c>
      <c r="O5992" s="21"/>
      <c r="P5992" s="21">
        <v>2021.0</v>
      </c>
      <c r="Q5992" s="21"/>
      <c r="R5992" s="21" t="str">
        <f>LEFT('2012-2022'!$P5992,4)</f>
        <v>2021</v>
      </c>
      <c r="S5992" s="21"/>
      <c r="T5992" s="21"/>
      <c r="U5992" s="21"/>
      <c r="V5992" s="21"/>
      <c r="W5992" s="27"/>
      <c r="X5992" s="27"/>
      <c r="Y5992" s="28"/>
    </row>
    <row r="5993" ht="15.75" customHeight="1">
      <c r="A5993" s="21">
        <v>3.4537749E7</v>
      </c>
      <c r="B5993" s="21" t="s">
        <v>33364</v>
      </c>
      <c r="C5993" s="21" t="s">
        <v>33365</v>
      </c>
      <c r="D5993" s="21" t="s">
        <v>33366</v>
      </c>
      <c r="E5993" s="21" t="s">
        <v>24988</v>
      </c>
      <c r="F5993" s="21" t="s">
        <v>24989</v>
      </c>
      <c r="G5993" s="21">
        <v>2021.0</v>
      </c>
      <c r="H5993" s="26">
        <v>44458.0</v>
      </c>
      <c r="I5993" s="21"/>
      <c r="J5993" s="21"/>
      <c r="K5993" s="21"/>
      <c r="L5993" s="21" t="str">
        <f>IF(ISNUMBER(VLOOKUP(A5993,EXCL,1,FALSE)),"Excluido",IF(ISNUMBER(VLOOKUP(A5993,POST,1,FALSE)),"PostAlerta",IF(ISNUMBER(VLOOKUP(A5993,PRE,1,FALSE)),"PreAlerta","")))</f>
        <v>PostAlerta</v>
      </c>
      <c r="M5993" s="21" t="str">
        <f>IF(ISNUMBER(A5993),(IF(ISNUMBER(VLOOKUP(A5993,KEYWORDS,1,FALSE)),"C/PalabrasClaves","S/PalabrasClaves")),"")</f>
        <v>S/PalabrasClaves</v>
      </c>
      <c r="N5993" s="21" t="str">
        <f t="shared" si="19"/>
        <v/>
      </c>
      <c r="O5993" s="21"/>
      <c r="P5993" s="21">
        <v>2021.0</v>
      </c>
      <c r="Q5993" s="21"/>
      <c r="R5993" s="21" t="str">
        <f>LEFT('2012-2022'!$P5993,4)</f>
        <v>2021</v>
      </c>
      <c r="S5993" s="21"/>
      <c r="T5993" s="21"/>
      <c r="U5993" s="21"/>
      <c r="V5993" s="21"/>
      <c r="W5993" s="27"/>
      <c r="X5993" s="27"/>
      <c r="Y5993" s="12"/>
    </row>
    <row r="5994" ht="15.75" customHeight="1">
      <c r="A5994" s="21">
        <v>3.4545804E7</v>
      </c>
      <c r="B5994" s="21" t="s">
        <v>33367</v>
      </c>
      <c r="C5994" s="21" t="s">
        <v>33368</v>
      </c>
      <c r="D5994" s="21" t="s">
        <v>33369</v>
      </c>
      <c r="E5994" s="21" t="s">
        <v>33370</v>
      </c>
      <c r="F5994" s="21" t="s">
        <v>508</v>
      </c>
      <c r="G5994" s="21">
        <v>2021.0</v>
      </c>
      <c r="H5994" s="26">
        <v>44460.0</v>
      </c>
      <c r="I5994" s="21" t="s">
        <v>33371</v>
      </c>
      <c r="J5994" s="21"/>
      <c r="K5994" s="21" t="s">
        <v>33372</v>
      </c>
      <c r="L5994" s="21" t="str">
        <f>IF(ISNUMBER(VLOOKUP(A5994,EXCL,1,FALSE)),"Excluido",IF(ISNUMBER(VLOOKUP(A5994,POST,1,FALSE)),"PostAlerta",IF(ISNUMBER(VLOOKUP(A5994,PRE,1,FALSE)),"PreAlerta","")))</f>
        <v>PostAlerta</v>
      </c>
      <c r="M5994" s="21" t="str">
        <f>IF(ISNUMBER(A5994),(IF(ISNUMBER(VLOOKUP(A5994,KEYWORDS,1,FALSE)),"C/PalabrasClaves","S/PalabrasClaves")),"")</f>
        <v>S/PalabrasClaves</v>
      </c>
      <c r="N5994" s="21" t="str">
        <f t="shared" si="19"/>
        <v/>
      </c>
      <c r="O5994" s="21"/>
      <c r="P5994" s="21">
        <v>2021.0</v>
      </c>
      <c r="Q5994" s="21"/>
      <c r="R5994" s="21" t="str">
        <f>LEFT('2012-2022'!$P5994,4)</f>
        <v>2021</v>
      </c>
      <c r="S5994" s="21"/>
      <c r="T5994" s="21"/>
      <c r="U5994" s="21"/>
      <c r="V5994" s="21"/>
      <c r="W5994" s="27"/>
      <c r="X5994" s="27"/>
      <c r="Y5994" s="28"/>
    </row>
    <row r="5995" ht="15.75" customHeight="1">
      <c r="A5995" s="21">
        <v>3.4696843E7</v>
      </c>
      <c r="B5995" s="21" t="s">
        <v>33373</v>
      </c>
      <c r="C5995" s="21" t="s">
        <v>33374</v>
      </c>
      <c r="D5995" s="21" t="s">
        <v>33375</v>
      </c>
      <c r="E5995" s="21" t="s">
        <v>29076</v>
      </c>
      <c r="F5995" s="21" t="s">
        <v>33376</v>
      </c>
      <c r="G5995" s="21">
        <v>2021.0</v>
      </c>
      <c r="H5995" s="26">
        <v>44495.0</v>
      </c>
      <c r="I5995" s="21"/>
      <c r="J5995" s="21"/>
      <c r="K5995" s="21" t="s">
        <v>33377</v>
      </c>
      <c r="L5995" s="21" t="str">
        <f>IF(ISNUMBER(VLOOKUP(A5995,EXCL,1,FALSE)),"Excluido",IF(ISNUMBER(VLOOKUP(A5995,POST,1,FALSE)),"PostAlerta",IF(ISNUMBER(VLOOKUP(A5995,PRE,1,FALSE)),"PreAlerta","")))</f>
        <v>Excluido</v>
      </c>
      <c r="M5995" s="21" t="str">
        <f>IF(ISNUMBER(A5995),(IF(ISNUMBER(VLOOKUP(A5995,KEYWORDS,1,FALSE)),"C/PalabrasClaves","S/PalabrasClaves")),"")</f>
        <v>S/PalabrasClaves</v>
      </c>
      <c r="N5995" s="21" t="str">
        <f t="shared" si="19"/>
        <v/>
      </c>
      <c r="O5995" s="21"/>
      <c r="P5995" s="21">
        <v>2021.0</v>
      </c>
      <c r="Q5995" s="21"/>
      <c r="R5995" s="21" t="str">
        <f>LEFT('2012-2022'!$P5995,4)</f>
        <v>2021</v>
      </c>
      <c r="S5995" s="21"/>
      <c r="T5995" s="21"/>
      <c r="U5995" s="21"/>
      <c r="V5995" s="21"/>
      <c r="W5995" s="27"/>
      <c r="X5995" s="27"/>
      <c r="Y5995" s="12"/>
    </row>
    <row r="5996" ht="15.75" customHeight="1">
      <c r="A5996" s="21">
        <v>3.4818863E7</v>
      </c>
      <c r="B5996" s="21" t="s">
        <v>33378</v>
      </c>
      <c r="C5996" s="21" t="s">
        <v>33379</v>
      </c>
      <c r="D5996" s="21" t="s">
        <v>33380</v>
      </c>
      <c r="E5996" s="21" t="s">
        <v>33381</v>
      </c>
      <c r="F5996" s="21" t="s">
        <v>313</v>
      </c>
      <c r="G5996" s="21">
        <v>2021.0</v>
      </c>
      <c r="H5996" s="26">
        <v>44525.0</v>
      </c>
      <c r="I5996" s="21"/>
      <c r="J5996" s="21"/>
      <c r="K5996" s="21" t="s">
        <v>33382</v>
      </c>
      <c r="L5996" s="21" t="str">
        <f>IF(ISNUMBER(VLOOKUP(A5996,EXCL,1,FALSE)),"Excluido",IF(ISNUMBER(VLOOKUP(A5996,POST,1,FALSE)),"PostAlerta",IF(ISNUMBER(VLOOKUP(A5996,PRE,1,FALSE)),"PreAlerta","")))</f>
        <v>PostAlerta</v>
      </c>
      <c r="M5996" s="21" t="str">
        <f>IF(ISNUMBER(A5996),(IF(ISNUMBER(VLOOKUP(A5996,KEYWORDS,1,FALSE)),"C/PalabrasClaves","S/PalabrasClaves")),"")</f>
        <v>S/PalabrasClaves</v>
      </c>
      <c r="N5996" s="21" t="str">
        <f t="shared" si="19"/>
        <v/>
      </c>
      <c r="O5996" s="21"/>
      <c r="P5996" s="21" t="s">
        <v>33383</v>
      </c>
      <c r="Q5996" s="21"/>
      <c r="R5996" s="21" t="str">
        <f>LEFT('2012-2022'!$P5996,4)</f>
        <v>2021</v>
      </c>
      <c r="S5996" s="21" t="s">
        <v>47</v>
      </c>
      <c r="T5996" s="21"/>
      <c r="U5996" s="21"/>
      <c r="V5996" s="21"/>
      <c r="W5996" s="27"/>
      <c r="X5996" s="27"/>
      <c r="Y5996" s="28"/>
    </row>
    <row r="5997" ht="15.75" customHeight="1">
      <c r="A5997" s="21">
        <v>3.4818869E7</v>
      </c>
      <c r="B5997" s="21" t="s">
        <v>33384</v>
      </c>
      <c r="C5997" s="21" t="s">
        <v>33385</v>
      </c>
      <c r="D5997" s="21" t="s">
        <v>33386</v>
      </c>
      <c r="E5997" s="21" t="s">
        <v>33387</v>
      </c>
      <c r="F5997" s="21" t="s">
        <v>313</v>
      </c>
      <c r="G5997" s="21">
        <v>2021.0</v>
      </c>
      <c r="H5997" s="26">
        <v>44525.0</v>
      </c>
      <c r="I5997" s="21"/>
      <c r="J5997" s="21"/>
      <c r="K5997" s="21" t="s">
        <v>33388</v>
      </c>
      <c r="L5997" s="21" t="str">
        <f>IF(ISNUMBER(VLOOKUP(A5997,EXCL,1,FALSE)),"Excluido",IF(ISNUMBER(VLOOKUP(A5997,POST,1,FALSE)),"PostAlerta",IF(ISNUMBER(VLOOKUP(A5997,PRE,1,FALSE)),"PreAlerta","")))</f>
        <v>PostAlerta</v>
      </c>
      <c r="M5997" s="21" t="str">
        <f>IF(ISNUMBER(A5997),(IF(ISNUMBER(VLOOKUP(A5997,KEYWORDS,1,FALSE)),"C/PalabrasClaves","S/PalabrasClaves")),"")</f>
        <v>S/PalabrasClaves</v>
      </c>
      <c r="N5997" s="21" t="str">
        <f t="shared" si="19"/>
        <v/>
      </c>
      <c r="O5997" s="21"/>
      <c r="P5997" s="21" t="s">
        <v>33383</v>
      </c>
      <c r="Q5997" s="21"/>
      <c r="R5997" s="21" t="str">
        <f>LEFT('2012-2022'!$P5997,4)</f>
        <v>2021</v>
      </c>
      <c r="S5997" s="21" t="s">
        <v>47</v>
      </c>
      <c r="T5997" s="21"/>
      <c r="U5997" s="21"/>
      <c r="V5997" s="21"/>
      <c r="W5997" s="27"/>
      <c r="X5997" s="27"/>
      <c r="Y5997" s="12"/>
    </row>
    <row r="5998" ht="15.75" customHeight="1">
      <c r="A5998" s="21">
        <v>3.4953129E7</v>
      </c>
      <c r="B5998" s="21" t="s">
        <v>33389</v>
      </c>
      <c r="C5998" s="21" t="s">
        <v>33390</v>
      </c>
      <c r="D5998" s="21" t="s">
        <v>33391</v>
      </c>
      <c r="E5998" s="21" t="s">
        <v>33392</v>
      </c>
      <c r="F5998" s="21" t="s">
        <v>3050</v>
      </c>
      <c r="G5998" s="21">
        <v>2021.0</v>
      </c>
      <c r="H5998" s="26">
        <v>44555.0</v>
      </c>
      <c r="I5998" s="21"/>
      <c r="J5998" s="21"/>
      <c r="K5998" s="21" t="s">
        <v>33393</v>
      </c>
      <c r="L5998" s="21" t="str">
        <f>IF(ISNUMBER(VLOOKUP(A5998,EXCL,1,FALSE)),"Excluido",IF(ISNUMBER(VLOOKUP(A5998,POST,1,FALSE)),"PostAlerta",IF(ISNUMBER(VLOOKUP(A5998,PRE,1,FALSE)),"PreAlerta","")))</f>
        <v>PostAlerta</v>
      </c>
      <c r="M5998" s="21" t="str">
        <f>IF(ISNUMBER(A5998),(IF(ISNUMBER(VLOOKUP(A5998,KEYWORDS,1,FALSE)),"C/PalabrasClaves","S/PalabrasClaves")),"")</f>
        <v>S/PalabrasClaves</v>
      </c>
      <c r="N5998" s="21" t="str">
        <f t="shared" si="19"/>
        <v/>
      </c>
      <c r="O5998" s="21"/>
      <c r="P5998" s="21">
        <v>2021.0</v>
      </c>
      <c r="Q5998" s="21"/>
      <c r="R5998" s="21" t="str">
        <f>LEFT('2012-2022'!$P5998,4)</f>
        <v>2021</v>
      </c>
      <c r="S5998" s="21"/>
      <c r="T5998" s="21"/>
      <c r="U5998" s="21"/>
      <c r="V5998" s="21"/>
      <c r="W5998" s="27"/>
      <c r="X5998" s="27"/>
      <c r="Y5998" s="28"/>
    </row>
    <row r="5999" ht="15.75" customHeight="1">
      <c r="A5999" s="21">
        <v>3.5247238E7</v>
      </c>
      <c r="B5999" s="21" t="s">
        <v>33394</v>
      </c>
      <c r="C5999" s="21" t="s">
        <v>33395</v>
      </c>
      <c r="D5999" s="21" t="s">
        <v>33396</v>
      </c>
      <c r="E5999" s="21" t="s">
        <v>33397</v>
      </c>
      <c r="F5999" s="21" t="s">
        <v>3050</v>
      </c>
      <c r="G5999" s="21">
        <v>2021.0</v>
      </c>
      <c r="H5999" s="26">
        <v>44625.0</v>
      </c>
      <c r="I5999" s="21"/>
      <c r="J5999" s="21"/>
      <c r="K5999" s="21" t="s">
        <v>33398</v>
      </c>
      <c r="L5999" s="21" t="str">
        <f>IF(ISNUMBER(VLOOKUP(A5999,EXCL,1,FALSE)),"Excluido",IF(ISNUMBER(VLOOKUP(A5999,POST,1,FALSE)),"PostAlerta",IF(ISNUMBER(VLOOKUP(A5999,PRE,1,FALSE)),"PreAlerta","")))</f>
        <v>Excluido</v>
      </c>
      <c r="M5999" s="21" t="str">
        <f>IF(ISNUMBER(A5999),(IF(ISNUMBER(VLOOKUP(A5999,KEYWORDS,1,FALSE)),"C/PalabrasClaves","S/PalabrasClaves")),"")</f>
        <v>C/PalabrasClaves</v>
      </c>
      <c r="N5999" s="21" t="str">
        <f t="shared" si="19"/>
        <v/>
      </c>
      <c r="O5999" s="21"/>
      <c r="P5999" s="21">
        <v>2021.0</v>
      </c>
      <c r="Q5999" s="21"/>
      <c r="R5999" s="21" t="str">
        <f>LEFT('2012-2022'!$P5999,4)</f>
        <v>2021</v>
      </c>
      <c r="S5999" s="21"/>
      <c r="T5999" s="21"/>
      <c r="U5999" s="21"/>
      <c r="V5999" s="21"/>
      <c r="W5999" s="27"/>
      <c r="X5999" s="27"/>
      <c r="Y5999" s="12"/>
    </row>
    <row r="6000" ht="15.75" customHeight="1">
      <c r="A6000" s="21">
        <v>3.5282331E7</v>
      </c>
      <c r="B6000" s="21" t="s">
        <v>33399</v>
      </c>
      <c r="C6000" s="21" t="s">
        <v>33400</v>
      </c>
      <c r="D6000" s="21" t="s">
        <v>33401</v>
      </c>
      <c r="E6000" s="21" t="s">
        <v>33402</v>
      </c>
      <c r="F6000" s="21" t="s">
        <v>33403</v>
      </c>
      <c r="G6000" s="21">
        <v>2021.0</v>
      </c>
      <c r="H6000" s="26">
        <v>44634.0</v>
      </c>
      <c r="I6000" s="21" t="s">
        <v>33404</v>
      </c>
      <c r="J6000" s="21" t="s">
        <v>33405</v>
      </c>
      <c r="K6000" s="21" t="s">
        <v>33406</v>
      </c>
      <c r="L6000" s="21" t="str">
        <f>IF(ISNUMBER(VLOOKUP(A6000,EXCL,1,FALSE)),"Excluido",IF(ISNUMBER(VLOOKUP(A6000,POST,1,FALSE)),"PostAlerta",IF(ISNUMBER(VLOOKUP(A6000,PRE,1,FALSE)),"PreAlerta","")))</f>
        <v>PostAlerta</v>
      </c>
      <c r="M6000" s="21" t="str">
        <f>IF(ISNUMBER(A6000),(IF(ISNUMBER(VLOOKUP(A6000,KEYWORDS,1,FALSE)),"C/PalabrasClaves","S/PalabrasClaves")),"")</f>
        <v>S/PalabrasClaves</v>
      </c>
      <c r="N6000" s="21" t="str">
        <f t="shared" si="19"/>
        <v/>
      </c>
      <c r="O6000" s="21"/>
      <c r="P6000" s="21">
        <v>2021.0</v>
      </c>
      <c r="Q6000" s="21"/>
      <c r="R6000" s="21" t="str">
        <f>LEFT('2012-2022'!$P6000,4)</f>
        <v>2021</v>
      </c>
      <c r="S6000" s="21"/>
      <c r="T6000" s="21"/>
      <c r="U6000" s="21"/>
      <c r="V6000" s="21"/>
      <c r="W6000" s="27"/>
      <c r="X6000" s="27"/>
      <c r="Y6000" s="28"/>
    </row>
    <row r="6001" ht="15.75" customHeight="1">
      <c r="A6001" s="21">
        <v>3.5526996E7</v>
      </c>
      <c r="B6001" s="21" t="s">
        <v>33407</v>
      </c>
      <c r="C6001" s="21" t="s">
        <v>33408</v>
      </c>
      <c r="D6001" s="21" t="s">
        <v>33409</v>
      </c>
      <c r="E6001" s="21" t="s">
        <v>33410</v>
      </c>
      <c r="F6001" s="21" t="s">
        <v>33411</v>
      </c>
      <c r="G6001" s="21">
        <v>2021.0</v>
      </c>
      <c r="H6001" s="26">
        <v>44689.0</v>
      </c>
      <c r="I6001" s="21"/>
      <c r="J6001" s="21"/>
      <c r="K6001" s="21" t="s">
        <v>33412</v>
      </c>
      <c r="L6001" s="21" t="str">
        <f>IF(ISNUMBER(VLOOKUP(A6001,EXCL,1,FALSE)),"Excluido",IF(ISNUMBER(VLOOKUP(A6001,POST,1,FALSE)),"PostAlerta",IF(ISNUMBER(VLOOKUP(A6001,PRE,1,FALSE)),"PreAlerta","")))</f>
        <v>PostAlerta</v>
      </c>
      <c r="M6001" s="21" t="str">
        <f>IF(ISNUMBER(A6001),(IF(ISNUMBER(VLOOKUP(A6001,KEYWORDS,1,FALSE)),"C/PalabrasClaves","S/PalabrasClaves")),"")</f>
        <v>S/PalabrasClaves</v>
      </c>
      <c r="N6001" s="21" t="str">
        <f t="shared" si="19"/>
        <v/>
      </c>
      <c r="O6001" s="21"/>
      <c r="P6001" s="21">
        <v>2021.0</v>
      </c>
      <c r="Q6001" s="21"/>
      <c r="R6001" s="21" t="str">
        <f>LEFT('2012-2022'!$P6001,4)</f>
        <v>2021</v>
      </c>
      <c r="S6001" s="21"/>
      <c r="T6001" s="21"/>
      <c r="U6001" s="21"/>
      <c r="V6001" s="21"/>
      <c r="W6001" s="27"/>
      <c r="X6001" s="27"/>
      <c r="Y6001" s="12"/>
    </row>
    <row r="6002" ht="15.75" customHeight="1">
      <c r="A6002" s="21">
        <v>3.2797213E7</v>
      </c>
      <c r="B6002" s="21" t="s">
        <v>33413</v>
      </c>
      <c r="C6002" s="21" t="s">
        <v>33414</v>
      </c>
      <c r="D6002" s="21" t="s">
        <v>33415</v>
      </c>
      <c r="E6002" s="21" t="s">
        <v>8500</v>
      </c>
      <c r="F6002" s="21" t="s">
        <v>8317</v>
      </c>
      <c r="G6002" s="21">
        <v>2021.0</v>
      </c>
      <c r="H6002" s="26">
        <v>44059.0</v>
      </c>
      <c r="I6002" s="21" t="s">
        <v>33416</v>
      </c>
      <c r="J6002" s="21"/>
      <c r="K6002" s="21" t="s">
        <v>33417</v>
      </c>
      <c r="L6002" s="21" t="str">
        <f>IF(ISNUMBER(VLOOKUP(A6002,EXCL,1,FALSE)),"Excluido",IF(ISNUMBER(VLOOKUP(A6002,POST,1,FALSE)),"PostAlerta",IF(ISNUMBER(VLOOKUP(A6002,PRE,1,FALSE)),"PreAlerta","")))</f>
        <v>PostAlerta</v>
      </c>
      <c r="M6002" s="21" t="str">
        <f>IF(ISNUMBER(A6002),(IF(ISNUMBER(VLOOKUP(A6002,KEYWORDS,1,FALSE)),"C/PalabrasClaves","S/PalabrasClaves")),"")</f>
        <v>S/PalabrasClaves</v>
      </c>
      <c r="N6002" s="21" t="str">
        <f t="shared" si="19"/>
        <v/>
      </c>
      <c r="O6002" s="21"/>
      <c r="P6002" s="21" t="s">
        <v>33418</v>
      </c>
      <c r="Q6002" s="21"/>
      <c r="R6002" s="21" t="str">
        <f>LEFT('2012-2022'!$P6002,4)</f>
        <v>2021</v>
      </c>
      <c r="S6002" s="21" t="s">
        <v>39</v>
      </c>
      <c r="T6002" s="21"/>
      <c r="U6002" s="21"/>
      <c r="V6002" s="21"/>
      <c r="W6002" s="27"/>
      <c r="X6002" s="27"/>
      <c r="Y6002" s="28"/>
    </row>
    <row r="6003" ht="15.75" customHeight="1">
      <c r="A6003" s="21">
        <v>3.3402225E7</v>
      </c>
      <c r="B6003" s="21" t="s">
        <v>33419</v>
      </c>
      <c r="C6003" s="21" t="s">
        <v>33420</v>
      </c>
      <c r="D6003" s="21" t="s">
        <v>33421</v>
      </c>
      <c r="E6003" s="21" t="s">
        <v>33422</v>
      </c>
      <c r="F6003" s="21" t="s">
        <v>332</v>
      </c>
      <c r="G6003" s="21">
        <v>2021.0</v>
      </c>
      <c r="H6003" s="26">
        <v>44202.0</v>
      </c>
      <c r="I6003" s="21" t="s">
        <v>33423</v>
      </c>
      <c r="J6003" s="21"/>
      <c r="K6003" s="21" t="s">
        <v>33424</v>
      </c>
      <c r="L6003" s="21" t="str">
        <f>IF(ISNUMBER(VLOOKUP(A6003,EXCL,1,FALSE)),"Excluido",IF(ISNUMBER(VLOOKUP(A6003,POST,1,FALSE)),"PostAlerta",IF(ISNUMBER(VLOOKUP(A6003,PRE,1,FALSE)),"PreAlerta","")))</f>
        <v>PostAlerta</v>
      </c>
      <c r="M6003" s="21" t="str">
        <f>IF(ISNUMBER(A6003),(IF(ISNUMBER(VLOOKUP(A6003,KEYWORDS,1,FALSE)),"C/PalabrasClaves","S/PalabrasClaves")),"")</f>
        <v>S/PalabrasClaves</v>
      </c>
      <c r="N6003" s="21" t="str">
        <f t="shared" si="19"/>
        <v/>
      </c>
      <c r="O6003" s="21"/>
      <c r="P6003" s="21" t="s">
        <v>33425</v>
      </c>
      <c r="Q6003" s="21"/>
      <c r="R6003" s="21" t="str">
        <f>LEFT('2012-2022'!$P6003,4)</f>
        <v>2021</v>
      </c>
      <c r="S6003" s="21" t="s">
        <v>39</v>
      </c>
      <c r="T6003" s="21"/>
      <c r="U6003" s="21"/>
      <c r="V6003" s="21"/>
      <c r="W6003" s="27"/>
      <c r="X6003" s="27"/>
      <c r="Y6003" s="12"/>
    </row>
    <row r="6004" ht="15.75" customHeight="1">
      <c r="A6004" s="21">
        <v>3.3466308E7</v>
      </c>
      <c r="B6004" s="21" t="s">
        <v>33426</v>
      </c>
      <c r="C6004" s="21" t="s">
        <v>33427</v>
      </c>
      <c r="D6004" s="21" t="s">
        <v>33428</v>
      </c>
      <c r="E6004" s="21" t="s">
        <v>33429</v>
      </c>
      <c r="F6004" s="21" t="s">
        <v>5636</v>
      </c>
      <c r="G6004" s="21">
        <v>2021.0</v>
      </c>
      <c r="H6004" s="26">
        <v>44216.0</v>
      </c>
      <c r="I6004" s="21" t="s">
        <v>33430</v>
      </c>
      <c r="J6004" s="21"/>
      <c r="K6004" s="21" t="s">
        <v>33431</v>
      </c>
      <c r="L6004" s="21" t="str">
        <f>IF(ISNUMBER(VLOOKUP(A6004,EXCL,1,FALSE)),"Excluido",IF(ISNUMBER(VLOOKUP(A6004,POST,1,FALSE)),"PostAlerta",IF(ISNUMBER(VLOOKUP(A6004,PRE,1,FALSE)),"PreAlerta","")))</f>
        <v>PostAlerta</v>
      </c>
      <c r="M6004" s="21" t="str">
        <f>IF(ISNUMBER(A6004),(IF(ISNUMBER(VLOOKUP(A6004,KEYWORDS,1,FALSE)),"C/PalabrasClaves","S/PalabrasClaves")),"")</f>
        <v>S/PalabrasClaves</v>
      </c>
      <c r="N6004" s="21" t="str">
        <f t="shared" si="19"/>
        <v/>
      </c>
      <c r="O6004" s="21"/>
      <c r="P6004" s="21" t="s">
        <v>33425</v>
      </c>
      <c r="Q6004" s="21"/>
      <c r="R6004" s="21" t="str">
        <f>LEFT('2012-2022'!$P6004,4)</f>
        <v>2021</v>
      </c>
      <c r="S6004" s="21" t="s">
        <v>39</v>
      </c>
      <c r="T6004" s="21"/>
      <c r="U6004" s="21"/>
      <c r="V6004" s="21"/>
      <c r="W6004" s="27"/>
      <c r="X6004" s="27"/>
      <c r="Y6004" s="28"/>
    </row>
    <row r="6005" ht="15.75" customHeight="1">
      <c r="A6005" s="21">
        <v>3.3220685E7</v>
      </c>
      <c r="B6005" s="21" t="s">
        <v>33432</v>
      </c>
      <c r="C6005" s="21" t="s">
        <v>33433</v>
      </c>
      <c r="D6005" s="21" t="s">
        <v>33434</v>
      </c>
      <c r="E6005" s="21" t="s">
        <v>31971</v>
      </c>
      <c r="F6005" s="21" t="s">
        <v>7460</v>
      </c>
      <c r="G6005" s="21">
        <v>2021.0</v>
      </c>
      <c r="H6005" s="26">
        <v>44156.0</v>
      </c>
      <c r="I6005" s="21" t="s">
        <v>33435</v>
      </c>
      <c r="J6005" s="21"/>
      <c r="K6005" s="21" t="s">
        <v>33436</v>
      </c>
      <c r="L6005" s="21" t="str">
        <f>IF(ISNUMBER(VLOOKUP(A6005,EXCL,1,FALSE)),"Excluido",IF(ISNUMBER(VLOOKUP(A6005,POST,1,FALSE)),"PostAlerta",IF(ISNUMBER(VLOOKUP(A6005,PRE,1,FALSE)),"PreAlerta","")))</f>
        <v>PostAlerta</v>
      </c>
      <c r="M6005" s="21" t="str">
        <f>IF(ISNUMBER(A6005),(IF(ISNUMBER(VLOOKUP(A6005,KEYWORDS,1,FALSE)),"C/PalabrasClaves","S/PalabrasClaves")),"")</f>
        <v>S/PalabrasClaves</v>
      </c>
      <c r="N6005" s="21" t="str">
        <f t="shared" si="19"/>
        <v/>
      </c>
      <c r="O6005" s="21"/>
      <c r="P6005" s="21" t="s">
        <v>33437</v>
      </c>
      <c r="Q6005" s="21"/>
      <c r="R6005" s="21" t="str">
        <f>LEFT('2012-2022'!$P6005,4)</f>
        <v>2021</v>
      </c>
      <c r="S6005" s="21" t="s">
        <v>39</v>
      </c>
      <c r="T6005" s="21"/>
      <c r="U6005" s="21"/>
      <c r="V6005" s="21"/>
      <c r="W6005" s="27"/>
      <c r="X6005" s="27"/>
      <c r="Y6005" s="12"/>
    </row>
    <row r="6006" ht="15.75" customHeight="1">
      <c r="A6006" s="21">
        <v>3.3406151E7</v>
      </c>
      <c r="B6006" s="21" t="s">
        <v>33438</v>
      </c>
      <c r="C6006" s="21" t="s">
        <v>33439</v>
      </c>
      <c r="D6006" s="21" t="s">
        <v>33440</v>
      </c>
      <c r="E6006" s="21" t="s">
        <v>33441</v>
      </c>
      <c r="F6006" s="21" t="s">
        <v>2810</v>
      </c>
      <c r="G6006" s="21">
        <v>2021.0</v>
      </c>
      <c r="H6006" s="26">
        <v>44202.0</v>
      </c>
      <c r="I6006" s="21" t="s">
        <v>33442</v>
      </c>
      <c r="J6006" s="21"/>
      <c r="K6006" s="21" t="s">
        <v>33443</v>
      </c>
      <c r="L6006" s="21" t="str">
        <f>IF(ISNUMBER(VLOOKUP(A6006,EXCL,1,FALSE)),"Excluido",IF(ISNUMBER(VLOOKUP(A6006,POST,1,FALSE)),"PostAlerta",IF(ISNUMBER(VLOOKUP(A6006,PRE,1,FALSE)),"PreAlerta","")))</f>
        <v>PostAlerta</v>
      </c>
      <c r="M6006" s="21" t="str">
        <f>IF(ISNUMBER(A6006),(IF(ISNUMBER(VLOOKUP(A6006,KEYWORDS,1,FALSE)),"C/PalabrasClaves","S/PalabrasClaves")),"")</f>
        <v>S/PalabrasClaves</v>
      </c>
      <c r="N6006" s="21" t="str">
        <f t="shared" si="19"/>
        <v/>
      </c>
      <c r="O6006" s="21"/>
      <c r="P6006" s="21" t="s">
        <v>33437</v>
      </c>
      <c r="Q6006" s="21"/>
      <c r="R6006" s="21" t="str">
        <f>LEFT('2012-2022'!$P6006,4)</f>
        <v>2021</v>
      </c>
      <c r="S6006" s="21" t="s">
        <v>39</v>
      </c>
      <c r="T6006" s="21"/>
      <c r="U6006" s="21"/>
      <c r="V6006" s="21"/>
      <c r="W6006" s="27"/>
      <c r="X6006" s="27"/>
      <c r="Y6006" s="28"/>
    </row>
    <row r="6007" ht="15.75" customHeight="1">
      <c r="A6007" s="21">
        <v>3.3407096E7</v>
      </c>
      <c r="B6007" s="21" t="s">
        <v>33444</v>
      </c>
      <c r="C6007" s="21" t="s">
        <v>33445</v>
      </c>
      <c r="D6007" s="21" t="s">
        <v>33446</v>
      </c>
      <c r="E6007" s="21" t="s">
        <v>16250</v>
      </c>
      <c r="F6007" s="21" t="s">
        <v>2234</v>
      </c>
      <c r="G6007" s="21">
        <v>2021.0</v>
      </c>
      <c r="H6007" s="26">
        <v>44203.0</v>
      </c>
      <c r="I6007" s="21" t="s">
        <v>33447</v>
      </c>
      <c r="J6007" s="21"/>
      <c r="K6007" s="21" t="s">
        <v>33448</v>
      </c>
      <c r="L6007" s="21" t="str">
        <f>IF(ISNUMBER(VLOOKUP(A6007,EXCL,1,FALSE)),"Excluido",IF(ISNUMBER(VLOOKUP(A6007,POST,1,FALSE)),"PostAlerta",IF(ISNUMBER(VLOOKUP(A6007,PRE,1,FALSE)),"PreAlerta","")))</f>
        <v>PostAlerta</v>
      </c>
      <c r="M6007" s="21" t="str">
        <f>IF(ISNUMBER(A6007),(IF(ISNUMBER(VLOOKUP(A6007,KEYWORDS,1,FALSE)),"C/PalabrasClaves","S/PalabrasClaves")),"")</f>
        <v>S/PalabrasClaves</v>
      </c>
      <c r="N6007" s="21" t="str">
        <f t="shared" si="19"/>
        <v/>
      </c>
      <c r="O6007" s="21"/>
      <c r="P6007" s="21" t="s">
        <v>33437</v>
      </c>
      <c r="Q6007" s="21"/>
      <c r="R6007" s="21" t="str">
        <f>LEFT('2012-2022'!$P6007,4)</f>
        <v>2021</v>
      </c>
      <c r="S6007" s="21" t="s">
        <v>39</v>
      </c>
      <c r="T6007" s="21"/>
      <c r="U6007" s="21"/>
      <c r="V6007" s="21"/>
      <c r="W6007" s="27"/>
      <c r="X6007" s="27"/>
      <c r="Y6007" s="12"/>
    </row>
    <row r="6008" ht="15.75" customHeight="1">
      <c r="A6008" s="21">
        <v>3.3407758E7</v>
      </c>
      <c r="B6008" s="21" t="s">
        <v>33449</v>
      </c>
      <c r="C6008" s="21" t="s">
        <v>33450</v>
      </c>
      <c r="D6008" s="21" t="s">
        <v>33451</v>
      </c>
      <c r="E6008" s="21" t="s">
        <v>33452</v>
      </c>
      <c r="F6008" s="21" t="s">
        <v>332</v>
      </c>
      <c r="G6008" s="21">
        <v>2021.0</v>
      </c>
      <c r="H6008" s="26">
        <v>44203.0</v>
      </c>
      <c r="I6008" s="21" t="s">
        <v>33453</v>
      </c>
      <c r="J6008" s="21"/>
      <c r="K6008" s="21" t="s">
        <v>33454</v>
      </c>
      <c r="L6008" s="21" t="str">
        <f>IF(ISNUMBER(VLOOKUP(A6008,EXCL,1,FALSE)),"Excluido",IF(ISNUMBER(VLOOKUP(A6008,POST,1,FALSE)),"PostAlerta",IF(ISNUMBER(VLOOKUP(A6008,PRE,1,FALSE)),"PreAlerta","")))</f>
        <v>PostAlerta</v>
      </c>
      <c r="M6008" s="21" t="str">
        <f>IF(ISNUMBER(A6008),(IF(ISNUMBER(VLOOKUP(A6008,KEYWORDS,1,FALSE)),"C/PalabrasClaves","S/PalabrasClaves")),"")</f>
        <v>S/PalabrasClaves</v>
      </c>
      <c r="N6008" s="21" t="str">
        <f t="shared" si="19"/>
        <v/>
      </c>
      <c r="O6008" s="21"/>
      <c r="P6008" s="21" t="s">
        <v>33437</v>
      </c>
      <c r="Q6008" s="21"/>
      <c r="R6008" s="21" t="str">
        <f>LEFT('2012-2022'!$P6008,4)</f>
        <v>2021</v>
      </c>
      <c r="S6008" s="21" t="s">
        <v>39</v>
      </c>
      <c r="T6008" s="21"/>
      <c r="U6008" s="21"/>
      <c r="V6008" s="21"/>
      <c r="W6008" s="27"/>
      <c r="X6008" s="27"/>
      <c r="Y6008" s="28"/>
    </row>
    <row r="6009" ht="15.75" customHeight="1">
      <c r="A6009" s="21">
        <v>3.3407798E7</v>
      </c>
      <c r="B6009" s="21" t="s">
        <v>33455</v>
      </c>
      <c r="C6009" s="21" t="s">
        <v>33456</v>
      </c>
      <c r="D6009" s="21" t="s">
        <v>33457</v>
      </c>
      <c r="E6009" s="21" t="s">
        <v>26487</v>
      </c>
      <c r="F6009" s="21" t="s">
        <v>332</v>
      </c>
      <c r="G6009" s="21">
        <v>2021.0</v>
      </c>
      <c r="H6009" s="26">
        <v>44203.0</v>
      </c>
      <c r="I6009" s="21" t="s">
        <v>33458</v>
      </c>
      <c r="J6009" s="21"/>
      <c r="K6009" s="21" t="s">
        <v>33459</v>
      </c>
      <c r="L6009" s="21" t="str">
        <f>IF(ISNUMBER(VLOOKUP(A6009,EXCL,1,FALSE)),"Excluido",IF(ISNUMBER(VLOOKUP(A6009,POST,1,FALSE)),"PostAlerta",IF(ISNUMBER(VLOOKUP(A6009,PRE,1,FALSE)),"PreAlerta","")))</f>
        <v>PostAlerta</v>
      </c>
      <c r="M6009" s="21" t="str">
        <f>IF(ISNUMBER(A6009),(IF(ISNUMBER(VLOOKUP(A6009,KEYWORDS,1,FALSE)),"C/PalabrasClaves","S/PalabrasClaves")),"")</f>
        <v>S/PalabrasClaves</v>
      </c>
      <c r="N6009" s="21" t="str">
        <f t="shared" si="19"/>
        <v/>
      </c>
      <c r="O6009" s="21"/>
      <c r="P6009" s="21" t="s">
        <v>33437</v>
      </c>
      <c r="Q6009" s="21"/>
      <c r="R6009" s="21" t="str">
        <f>LEFT('2012-2022'!$P6009,4)</f>
        <v>2021</v>
      </c>
      <c r="S6009" s="21" t="s">
        <v>39</v>
      </c>
      <c r="T6009" s="21"/>
      <c r="U6009" s="21"/>
      <c r="V6009" s="21"/>
      <c r="W6009" s="27"/>
      <c r="X6009" s="27"/>
      <c r="Y6009" s="12"/>
    </row>
    <row r="6010" ht="15.75" customHeight="1">
      <c r="A6010" s="21">
        <v>3.3216144E7</v>
      </c>
      <c r="B6010" s="21" t="s">
        <v>33460</v>
      </c>
      <c r="C6010" s="21" t="s">
        <v>33461</v>
      </c>
      <c r="D6010" s="21" t="s">
        <v>33462</v>
      </c>
      <c r="E6010" s="21" t="s">
        <v>33463</v>
      </c>
      <c r="F6010" s="21" t="s">
        <v>2843</v>
      </c>
      <c r="G6010" s="21">
        <v>2021.0</v>
      </c>
      <c r="H6010" s="26">
        <v>44155.0</v>
      </c>
      <c r="I6010" s="21" t="s">
        <v>33464</v>
      </c>
      <c r="J6010" s="21"/>
      <c r="K6010" s="21" t="s">
        <v>33465</v>
      </c>
      <c r="L6010" s="21" t="str">
        <f>IF(ISNUMBER(VLOOKUP(A6010,EXCL,1,FALSE)),"Excluido",IF(ISNUMBER(VLOOKUP(A6010,POST,1,FALSE)),"PostAlerta",IF(ISNUMBER(VLOOKUP(A6010,PRE,1,FALSE)),"PreAlerta","")))</f>
        <v>PostAlerta</v>
      </c>
      <c r="M6010" s="21" t="str">
        <f>IF(ISNUMBER(A6010),(IF(ISNUMBER(VLOOKUP(A6010,KEYWORDS,1,FALSE)),"C/PalabrasClaves","S/PalabrasClaves")),"")</f>
        <v>S/PalabrasClaves</v>
      </c>
      <c r="N6010" s="21" t="str">
        <f t="shared" si="19"/>
        <v/>
      </c>
      <c r="O6010" s="21"/>
      <c r="P6010" s="21" t="s">
        <v>33466</v>
      </c>
      <c r="Q6010" s="21"/>
      <c r="R6010" s="21" t="str">
        <f>LEFT('2012-2022'!$P6010,4)</f>
        <v>2021</v>
      </c>
      <c r="S6010" s="21" t="s">
        <v>39</v>
      </c>
      <c r="T6010" s="21"/>
      <c r="U6010" s="21"/>
      <c r="V6010" s="21"/>
      <c r="W6010" s="27"/>
      <c r="X6010" s="27"/>
      <c r="Y6010" s="28"/>
    </row>
    <row r="6011" ht="15.75" customHeight="1">
      <c r="A6011" s="21">
        <v>3.3413518E7</v>
      </c>
      <c r="B6011" s="21" t="s">
        <v>33467</v>
      </c>
      <c r="C6011" s="21" t="s">
        <v>33468</v>
      </c>
      <c r="D6011" s="21" t="s">
        <v>33469</v>
      </c>
      <c r="E6011" s="21" t="s">
        <v>33470</v>
      </c>
      <c r="F6011" s="21" t="s">
        <v>332</v>
      </c>
      <c r="G6011" s="21">
        <v>2021.0</v>
      </c>
      <c r="H6011" s="26">
        <v>44204.0</v>
      </c>
      <c r="I6011" s="21" t="s">
        <v>33471</v>
      </c>
      <c r="J6011" s="21"/>
      <c r="K6011" s="21" t="s">
        <v>33472</v>
      </c>
      <c r="L6011" s="21" t="str">
        <f>IF(ISNUMBER(VLOOKUP(A6011,EXCL,1,FALSE)),"Excluido",IF(ISNUMBER(VLOOKUP(A6011,POST,1,FALSE)),"PostAlerta",IF(ISNUMBER(VLOOKUP(A6011,PRE,1,FALSE)),"PreAlerta","")))</f>
        <v>Excluido</v>
      </c>
      <c r="M6011" s="21" t="str">
        <f>IF(ISNUMBER(A6011),(IF(ISNUMBER(VLOOKUP(A6011,KEYWORDS,1,FALSE)),"C/PalabrasClaves","S/PalabrasClaves")),"")</f>
        <v>S/PalabrasClaves</v>
      </c>
      <c r="N6011" s="21" t="str">
        <f t="shared" si="19"/>
        <v/>
      </c>
      <c r="O6011" s="21"/>
      <c r="P6011" s="21" t="s">
        <v>33466</v>
      </c>
      <c r="Q6011" s="21"/>
      <c r="R6011" s="21" t="str">
        <f>LEFT('2012-2022'!$P6011,4)</f>
        <v>2021</v>
      </c>
      <c r="S6011" s="21" t="s">
        <v>39</v>
      </c>
      <c r="T6011" s="21"/>
      <c r="U6011" s="21"/>
      <c r="V6011" s="21"/>
      <c r="W6011" s="27"/>
      <c r="X6011" s="27"/>
      <c r="Y6011" s="12"/>
    </row>
    <row r="6012" ht="15.75" customHeight="1">
      <c r="A6012" s="21">
        <v>3.3430422E7</v>
      </c>
      <c r="B6012" s="21" t="s">
        <v>33473</v>
      </c>
      <c r="C6012" s="21" t="s">
        <v>33474</v>
      </c>
      <c r="D6012" s="21" t="s">
        <v>33475</v>
      </c>
      <c r="E6012" s="21" t="s">
        <v>33476</v>
      </c>
      <c r="F6012" s="21" t="s">
        <v>32583</v>
      </c>
      <c r="G6012" s="21">
        <v>2021.0</v>
      </c>
      <c r="H6012" s="26">
        <v>44208.0</v>
      </c>
      <c r="I6012" s="21" t="s">
        <v>33477</v>
      </c>
      <c r="J6012" s="21"/>
      <c r="K6012" s="21" t="s">
        <v>33478</v>
      </c>
      <c r="L6012" s="21" t="str">
        <f>IF(ISNUMBER(VLOOKUP(A6012,EXCL,1,FALSE)),"Excluido",IF(ISNUMBER(VLOOKUP(A6012,POST,1,FALSE)),"PostAlerta",IF(ISNUMBER(VLOOKUP(A6012,PRE,1,FALSE)),"PreAlerta","")))</f>
        <v>PostAlerta</v>
      </c>
      <c r="M6012" s="21" t="str">
        <f>IF(ISNUMBER(A6012),(IF(ISNUMBER(VLOOKUP(A6012,KEYWORDS,1,FALSE)),"C/PalabrasClaves","S/PalabrasClaves")),"")</f>
        <v>S/PalabrasClaves</v>
      </c>
      <c r="N6012" s="21" t="str">
        <f t="shared" si="19"/>
        <v/>
      </c>
      <c r="O6012" s="21"/>
      <c r="P6012" s="21" t="s">
        <v>33466</v>
      </c>
      <c r="Q6012" s="21"/>
      <c r="R6012" s="21" t="str">
        <f>LEFT('2012-2022'!$P6012,4)</f>
        <v>2021</v>
      </c>
      <c r="S6012" s="21" t="s">
        <v>39</v>
      </c>
      <c r="T6012" s="21"/>
      <c r="U6012" s="21"/>
      <c r="V6012" s="21"/>
      <c r="W6012" s="27"/>
      <c r="X6012" s="27"/>
      <c r="Y6012" s="28"/>
    </row>
    <row r="6013" ht="15.75" customHeight="1">
      <c r="A6013" s="21">
        <v>3.2820808E7</v>
      </c>
      <c r="B6013" s="21" t="s">
        <v>33479</v>
      </c>
      <c r="C6013" s="21" t="s">
        <v>33480</v>
      </c>
      <c r="D6013" s="21" t="s">
        <v>33481</v>
      </c>
      <c r="E6013" s="21" t="s">
        <v>19597</v>
      </c>
      <c r="F6013" s="21" t="s">
        <v>728</v>
      </c>
      <c r="G6013" s="21">
        <v>2021.0</v>
      </c>
      <c r="H6013" s="26">
        <v>44065.0</v>
      </c>
      <c r="I6013" s="21"/>
      <c r="J6013" s="21"/>
      <c r="K6013" s="21" t="s">
        <v>33482</v>
      </c>
      <c r="L6013" s="21" t="str">
        <f>IF(ISNUMBER(VLOOKUP(A6013,EXCL,1,FALSE)),"Excluido",IF(ISNUMBER(VLOOKUP(A6013,POST,1,FALSE)),"PostAlerta",IF(ISNUMBER(VLOOKUP(A6013,PRE,1,FALSE)),"PreAlerta","")))</f>
        <v>PostAlerta</v>
      </c>
      <c r="M6013" s="21" t="str">
        <f>IF(ISNUMBER(A6013),(IF(ISNUMBER(VLOOKUP(A6013,KEYWORDS,1,FALSE)),"C/PalabrasClaves","S/PalabrasClaves")),"")</f>
        <v>S/PalabrasClaves</v>
      </c>
      <c r="N6013" s="21" t="str">
        <f t="shared" si="19"/>
        <v/>
      </c>
      <c r="O6013" s="21"/>
      <c r="P6013" s="21" t="s">
        <v>33483</v>
      </c>
      <c r="Q6013" s="21"/>
      <c r="R6013" s="21" t="str">
        <f>LEFT('2012-2022'!$P6013,4)</f>
        <v>2021</v>
      </c>
      <c r="S6013" s="21" t="s">
        <v>39</v>
      </c>
      <c r="T6013" s="21"/>
      <c r="U6013" s="21"/>
      <c r="V6013" s="21"/>
      <c r="W6013" s="27"/>
      <c r="X6013" s="27"/>
      <c r="Y6013" s="12"/>
    </row>
    <row r="6014" ht="15.75" customHeight="1">
      <c r="A6014" s="21">
        <v>3.3436431E7</v>
      </c>
      <c r="B6014" s="21" t="s">
        <v>33484</v>
      </c>
      <c r="C6014" s="21" t="s">
        <v>33485</v>
      </c>
      <c r="D6014" s="21" t="s">
        <v>33486</v>
      </c>
      <c r="E6014" s="21" t="s">
        <v>33487</v>
      </c>
      <c r="F6014" s="21" t="s">
        <v>7946</v>
      </c>
      <c r="G6014" s="21">
        <v>2021.0</v>
      </c>
      <c r="H6014" s="26">
        <v>44209.0</v>
      </c>
      <c r="I6014" s="21" t="s">
        <v>33488</v>
      </c>
      <c r="J6014" s="21"/>
      <c r="K6014" s="21" t="s">
        <v>33489</v>
      </c>
      <c r="L6014" s="21" t="str">
        <f>IF(ISNUMBER(VLOOKUP(A6014,EXCL,1,FALSE)),"Excluido",IF(ISNUMBER(VLOOKUP(A6014,POST,1,FALSE)),"PostAlerta",IF(ISNUMBER(VLOOKUP(A6014,PRE,1,FALSE)),"PreAlerta","")))</f>
        <v>PostAlerta</v>
      </c>
      <c r="M6014" s="21" t="str">
        <f>IF(ISNUMBER(A6014),(IF(ISNUMBER(VLOOKUP(A6014,KEYWORDS,1,FALSE)),"C/PalabrasClaves","S/PalabrasClaves")),"")</f>
        <v>S/PalabrasClaves</v>
      </c>
      <c r="N6014" s="21" t="str">
        <f t="shared" si="19"/>
        <v/>
      </c>
      <c r="O6014" s="21"/>
      <c r="P6014" s="21" t="s">
        <v>33483</v>
      </c>
      <c r="Q6014" s="21"/>
      <c r="R6014" s="21" t="str">
        <f>LEFT('2012-2022'!$P6014,4)</f>
        <v>2021</v>
      </c>
      <c r="S6014" s="21" t="s">
        <v>39</v>
      </c>
      <c r="T6014" s="21"/>
      <c r="U6014" s="21"/>
      <c r="V6014" s="21"/>
      <c r="W6014" s="27"/>
      <c r="X6014" s="27"/>
      <c r="Y6014" s="28"/>
    </row>
    <row r="6015" ht="15.75" customHeight="1">
      <c r="A6015" s="21">
        <v>3.3436999E7</v>
      </c>
      <c r="B6015" s="21" t="s">
        <v>33490</v>
      </c>
      <c r="C6015" s="21" t="s">
        <v>33491</v>
      </c>
      <c r="D6015" s="21" t="s">
        <v>33492</v>
      </c>
      <c r="E6015" s="21" t="s">
        <v>26553</v>
      </c>
      <c r="F6015" s="21" t="s">
        <v>5609</v>
      </c>
      <c r="G6015" s="21">
        <v>2021.0</v>
      </c>
      <c r="H6015" s="26">
        <v>44209.0</v>
      </c>
      <c r="I6015" s="21" t="s">
        <v>33493</v>
      </c>
      <c r="J6015" s="21"/>
      <c r="K6015" s="21" t="s">
        <v>33494</v>
      </c>
      <c r="L6015" s="21" t="str">
        <f>IF(ISNUMBER(VLOOKUP(A6015,EXCL,1,FALSE)),"Excluido",IF(ISNUMBER(VLOOKUP(A6015,POST,1,FALSE)),"PostAlerta",IF(ISNUMBER(VLOOKUP(A6015,PRE,1,FALSE)),"PreAlerta","")))</f>
        <v>PostAlerta</v>
      </c>
      <c r="M6015" s="21" t="str">
        <f>IF(ISNUMBER(A6015),(IF(ISNUMBER(VLOOKUP(A6015,KEYWORDS,1,FALSE)),"C/PalabrasClaves","S/PalabrasClaves")),"")</f>
        <v>S/PalabrasClaves</v>
      </c>
      <c r="N6015" s="21" t="str">
        <f t="shared" si="19"/>
        <v/>
      </c>
      <c r="O6015" s="21"/>
      <c r="P6015" s="21" t="s">
        <v>33483</v>
      </c>
      <c r="Q6015" s="21"/>
      <c r="R6015" s="21" t="str">
        <f>LEFT('2012-2022'!$P6015,4)</f>
        <v>2021</v>
      </c>
      <c r="S6015" s="21" t="s">
        <v>39</v>
      </c>
      <c r="T6015" s="21"/>
      <c r="U6015" s="21"/>
      <c r="V6015" s="21"/>
      <c r="W6015" s="27"/>
      <c r="X6015" s="27"/>
      <c r="Y6015" s="12"/>
    </row>
    <row r="6016" ht="15.75" customHeight="1">
      <c r="A6016" s="21">
        <v>3.3441087E7</v>
      </c>
      <c r="B6016" s="21" t="s">
        <v>33495</v>
      </c>
      <c r="C6016" s="21" t="s">
        <v>33496</v>
      </c>
      <c r="D6016" s="21" t="s">
        <v>33497</v>
      </c>
      <c r="E6016" s="21" t="s">
        <v>12888</v>
      </c>
      <c r="F6016" s="21" t="s">
        <v>368</v>
      </c>
      <c r="G6016" s="21">
        <v>2021.0</v>
      </c>
      <c r="H6016" s="26">
        <v>44210.0</v>
      </c>
      <c r="I6016" s="21" t="s">
        <v>33498</v>
      </c>
      <c r="J6016" s="21"/>
      <c r="K6016" s="21" t="s">
        <v>33499</v>
      </c>
      <c r="L6016" s="21" t="str">
        <f>IF(ISNUMBER(VLOOKUP(A6016,EXCL,1,FALSE)),"Excluido",IF(ISNUMBER(VLOOKUP(A6016,POST,1,FALSE)),"PostAlerta",IF(ISNUMBER(VLOOKUP(A6016,PRE,1,FALSE)),"PreAlerta","")))</f>
        <v>PostAlerta</v>
      </c>
      <c r="M6016" s="21" t="str">
        <f>IF(ISNUMBER(A6016),(IF(ISNUMBER(VLOOKUP(A6016,KEYWORDS,1,FALSE)),"C/PalabrasClaves","S/PalabrasClaves")),"")</f>
        <v>S/PalabrasClaves</v>
      </c>
      <c r="N6016" s="21" t="str">
        <f t="shared" si="19"/>
        <v/>
      </c>
      <c r="O6016" s="21"/>
      <c r="P6016" s="21" t="s">
        <v>33500</v>
      </c>
      <c r="Q6016" s="21"/>
      <c r="R6016" s="21" t="str">
        <f>LEFT('2012-2022'!$P6016,4)</f>
        <v>2021</v>
      </c>
      <c r="S6016" s="21" t="s">
        <v>39</v>
      </c>
      <c r="T6016" s="21"/>
      <c r="U6016" s="21"/>
      <c r="V6016" s="21"/>
      <c r="W6016" s="27"/>
      <c r="X6016" s="27"/>
      <c r="Y6016" s="28"/>
    </row>
    <row r="6017" ht="15.75" customHeight="1">
      <c r="A6017" s="21">
        <v>3.3441735E7</v>
      </c>
      <c r="B6017" s="21" t="s">
        <v>33501</v>
      </c>
      <c r="C6017" s="21" t="s">
        <v>33502</v>
      </c>
      <c r="D6017" s="21" t="s">
        <v>33503</v>
      </c>
      <c r="E6017" s="21" t="s">
        <v>33504</v>
      </c>
      <c r="F6017" s="21" t="s">
        <v>5609</v>
      </c>
      <c r="G6017" s="21">
        <v>2021.0</v>
      </c>
      <c r="H6017" s="26">
        <v>44210.0</v>
      </c>
      <c r="I6017" s="21" t="s">
        <v>33505</v>
      </c>
      <c r="J6017" s="21"/>
      <c r="K6017" s="21" t="s">
        <v>33506</v>
      </c>
      <c r="L6017" s="21" t="str">
        <f>IF(ISNUMBER(VLOOKUP(A6017,EXCL,1,FALSE)),"Excluido",IF(ISNUMBER(VLOOKUP(A6017,POST,1,FALSE)),"PostAlerta",IF(ISNUMBER(VLOOKUP(A6017,PRE,1,FALSE)),"PreAlerta","")))</f>
        <v>PostAlerta</v>
      </c>
      <c r="M6017" s="21" t="str">
        <f>IF(ISNUMBER(A6017),(IF(ISNUMBER(VLOOKUP(A6017,KEYWORDS,1,FALSE)),"C/PalabrasClaves","S/PalabrasClaves")),"")</f>
        <v>S/PalabrasClaves</v>
      </c>
      <c r="N6017" s="21" t="str">
        <f t="shared" si="19"/>
        <v/>
      </c>
      <c r="O6017" s="21"/>
      <c r="P6017" s="21" t="s">
        <v>33500</v>
      </c>
      <c r="Q6017" s="21"/>
      <c r="R6017" s="21" t="str">
        <f>LEFT('2012-2022'!$P6017,4)</f>
        <v>2021</v>
      </c>
      <c r="S6017" s="21" t="s">
        <v>39</v>
      </c>
      <c r="T6017" s="21"/>
      <c r="U6017" s="21"/>
      <c r="V6017" s="21"/>
      <c r="W6017" s="27"/>
      <c r="X6017" s="27"/>
      <c r="Y6017" s="12"/>
    </row>
    <row r="6018" ht="15.75" customHeight="1">
      <c r="A6018" s="21">
        <v>3.3446262E7</v>
      </c>
      <c r="B6018" s="21" t="s">
        <v>33507</v>
      </c>
      <c r="C6018" s="21" t="s">
        <v>33508</v>
      </c>
      <c r="D6018" s="21" t="s">
        <v>33509</v>
      </c>
      <c r="E6018" s="21" t="s">
        <v>33510</v>
      </c>
      <c r="F6018" s="21" t="s">
        <v>332</v>
      </c>
      <c r="G6018" s="21">
        <v>2021.0</v>
      </c>
      <c r="H6018" s="26">
        <v>44211.0</v>
      </c>
      <c r="I6018" s="21" t="s">
        <v>33511</v>
      </c>
      <c r="J6018" s="21"/>
      <c r="K6018" s="21" t="s">
        <v>33512</v>
      </c>
      <c r="L6018" s="21" t="str">
        <f>IF(ISNUMBER(VLOOKUP(A6018,EXCL,1,FALSE)),"Excluido",IF(ISNUMBER(VLOOKUP(A6018,POST,1,FALSE)),"PostAlerta",IF(ISNUMBER(VLOOKUP(A6018,PRE,1,FALSE)),"PreAlerta","")))</f>
        <v>PostAlerta</v>
      </c>
      <c r="M6018" s="21" t="str">
        <f>IF(ISNUMBER(A6018),(IF(ISNUMBER(VLOOKUP(A6018,KEYWORDS,1,FALSE)),"C/PalabrasClaves","S/PalabrasClaves")),"")</f>
        <v>S/PalabrasClaves</v>
      </c>
      <c r="N6018" s="21" t="str">
        <f t="shared" si="19"/>
        <v/>
      </c>
      <c r="O6018" s="21"/>
      <c r="P6018" s="21" t="s">
        <v>33513</v>
      </c>
      <c r="Q6018" s="21"/>
      <c r="R6018" s="21" t="str">
        <f>LEFT('2012-2022'!$P6018,4)</f>
        <v>2021</v>
      </c>
      <c r="S6018" s="21" t="s">
        <v>39</v>
      </c>
      <c r="T6018" s="21"/>
      <c r="U6018" s="21"/>
      <c r="V6018" s="21"/>
      <c r="W6018" s="27"/>
      <c r="X6018" s="27"/>
      <c r="Y6018" s="28"/>
    </row>
    <row r="6019" ht="15.75" customHeight="1">
      <c r="A6019" s="21">
        <v>3.3188003E7</v>
      </c>
      <c r="B6019" s="21" t="s">
        <v>33514</v>
      </c>
      <c r="C6019" s="21" t="s">
        <v>33515</v>
      </c>
      <c r="D6019" s="21" t="s">
        <v>33516</v>
      </c>
      <c r="E6019" s="21" t="s">
        <v>6399</v>
      </c>
      <c r="F6019" s="21" t="s">
        <v>182</v>
      </c>
      <c r="G6019" s="21">
        <v>2021.0</v>
      </c>
      <c r="H6019" s="26">
        <v>44149.0</v>
      </c>
      <c r="I6019" s="21" t="s">
        <v>33517</v>
      </c>
      <c r="J6019" s="21"/>
      <c r="K6019" s="21" t="s">
        <v>33518</v>
      </c>
      <c r="L6019" s="21" t="str">
        <f>IF(ISNUMBER(VLOOKUP(A6019,EXCL,1,FALSE)),"Excluido",IF(ISNUMBER(VLOOKUP(A6019,POST,1,FALSE)),"PostAlerta",IF(ISNUMBER(VLOOKUP(A6019,PRE,1,FALSE)),"PreAlerta","")))</f>
        <v>PostAlerta</v>
      </c>
      <c r="M6019" s="21" t="str">
        <f>IF(ISNUMBER(A6019),(IF(ISNUMBER(VLOOKUP(A6019,KEYWORDS,1,FALSE)),"C/PalabrasClaves","S/PalabrasClaves")),"")</f>
        <v>C/PalabrasClaves</v>
      </c>
      <c r="N6019" s="21" t="str">
        <f t="shared" si="19"/>
        <v/>
      </c>
      <c r="O6019" s="21"/>
      <c r="P6019" s="21" t="s">
        <v>33519</v>
      </c>
      <c r="Q6019" s="21"/>
      <c r="R6019" s="21" t="str">
        <f>LEFT('2012-2022'!$P6019,4)</f>
        <v>2021</v>
      </c>
      <c r="S6019" s="21" t="s">
        <v>39</v>
      </c>
      <c r="T6019" s="21"/>
      <c r="U6019" s="21"/>
      <c r="V6019" s="21"/>
      <c r="W6019" s="27"/>
      <c r="X6019" s="27"/>
      <c r="Y6019" s="12"/>
    </row>
    <row r="6020" ht="15.75" customHeight="1">
      <c r="A6020" s="21">
        <v>3.3452445E7</v>
      </c>
      <c r="B6020" s="21" t="s">
        <v>33520</v>
      </c>
      <c r="C6020" s="21" t="s">
        <v>33521</v>
      </c>
      <c r="D6020" s="21" t="s">
        <v>33522</v>
      </c>
      <c r="E6020" s="21" t="s">
        <v>33523</v>
      </c>
      <c r="F6020" s="21" t="s">
        <v>29797</v>
      </c>
      <c r="G6020" s="21">
        <v>2021.0</v>
      </c>
      <c r="H6020" s="26">
        <v>44212.0</v>
      </c>
      <c r="I6020" s="21" t="s">
        <v>33524</v>
      </c>
      <c r="J6020" s="21"/>
      <c r="K6020" s="21" t="s">
        <v>33525</v>
      </c>
      <c r="L6020" s="21" t="str">
        <f>IF(ISNUMBER(VLOOKUP(A6020,EXCL,1,FALSE)),"Excluido",IF(ISNUMBER(VLOOKUP(A6020,POST,1,FALSE)),"PostAlerta",IF(ISNUMBER(VLOOKUP(A6020,PRE,1,FALSE)),"PreAlerta","")))</f>
        <v>PostAlerta</v>
      </c>
      <c r="M6020" s="21" t="str">
        <f>IF(ISNUMBER(A6020),(IF(ISNUMBER(VLOOKUP(A6020,KEYWORDS,1,FALSE)),"C/PalabrasClaves","S/PalabrasClaves")),"")</f>
        <v>S/PalabrasClaves</v>
      </c>
      <c r="N6020" s="21" t="str">
        <f t="shared" si="19"/>
        <v/>
      </c>
      <c r="O6020" s="21"/>
      <c r="P6020" s="21" t="s">
        <v>33519</v>
      </c>
      <c r="Q6020" s="21"/>
      <c r="R6020" s="21" t="str">
        <f>LEFT('2012-2022'!$P6020,4)</f>
        <v>2021</v>
      </c>
      <c r="S6020" s="21" t="s">
        <v>39</v>
      </c>
      <c r="T6020" s="21"/>
      <c r="U6020" s="21"/>
      <c r="V6020" s="21"/>
      <c r="W6020" s="27"/>
      <c r="X6020" s="27"/>
      <c r="Y6020" s="28"/>
    </row>
    <row r="6021" ht="15.75" customHeight="1">
      <c r="A6021" s="21">
        <v>3.3452796E7</v>
      </c>
      <c r="B6021" s="21" t="s">
        <v>33526</v>
      </c>
      <c r="C6021" s="21" t="s">
        <v>33527</v>
      </c>
      <c r="D6021" s="21" t="s">
        <v>33528</v>
      </c>
      <c r="E6021" s="21" t="s">
        <v>33529</v>
      </c>
      <c r="F6021" s="21" t="s">
        <v>297</v>
      </c>
      <c r="G6021" s="21">
        <v>2021.0</v>
      </c>
      <c r="H6021" s="26">
        <v>44212.0</v>
      </c>
      <c r="I6021" s="21" t="s">
        <v>33530</v>
      </c>
      <c r="J6021" s="21"/>
      <c r="K6021" s="21" t="s">
        <v>33531</v>
      </c>
      <c r="L6021" s="21" t="str">
        <f>IF(ISNUMBER(VLOOKUP(A6021,EXCL,1,FALSE)),"Excluido",IF(ISNUMBER(VLOOKUP(A6021,POST,1,FALSE)),"PostAlerta",IF(ISNUMBER(VLOOKUP(A6021,PRE,1,FALSE)),"PreAlerta","")))</f>
        <v>PostAlerta</v>
      </c>
      <c r="M6021" s="21" t="str">
        <f>IF(ISNUMBER(A6021),(IF(ISNUMBER(VLOOKUP(A6021,KEYWORDS,1,FALSE)),"C/PalabrasClaves","S/PalabrasClaves")),"")</f>
        <v>S/PalabrasClaves</v>
      </c>
      <c r="N6021" s="21" t="str">
        <f t="shared" si="19"/>
        <v/>
      </c>
      <c r="O6021" s="21"/>
      <c r="P6021" s="21" t="s">
        <v>33519</v>
      </c>
      <c r="Q6021" s="21"/>
      <c r="R6021" s="21" t="str">
        <f>LEFT('2012-2022'!$P6021,4)</f>
        <v>2021</v>
      </c>
      <c r="S6021" s="21" t="s">
        <v>39</v>
      </c>
      <c r="T6021" s="21"/>
      <c r="U6021" s="21"/>
      <c r="V6021" s="21"/>
      <c r="W6021" s="27"/>
      <c r="X6021" s="27"/>
      <c r="Y6021" s="12"/>
    </row>
    <row r="6022" ht="15.75" customHeight="1">
      <c r="A6022" s="21">
        <v>3.3452797E7</v>
      </c>
      <c r="B6022" s="21" t="s">
        <v>33532</v>
      </c>
      <c r="C6022" s="21" t="s">
        <v>33533</v>
      </c>
      <c r="D6022" s="21" t="s">
        <v>33534</v>
      </c>
      <c r="E6022" s="21" t="s">
        <v>22341</v>
      </c>
      <c r="F6022" s="21" t="s">
        <v>297</v>
      </c>
      <c r="G6022" s="21">
        <v>2021.0</v>
      </c>
      <c r="H6022" s="26">
        <v>44212.0</v>
      </c>
      <c r="I6022" s="21"/>
      <c r="J6022" s="21"/>
      <c r="K6022" s="21"/>
      <c r="L6022" s="21" t="str">
        <f>IF(ISNUMBER(VLOOKUP(A6022,EXCL,1,FALSE)),"Excluido",IF(ISNUMBER(VLOOKUP(A6022,POST,1,FALSE)),"PostAlerta",IF(ISNUMBER(VLOOKUP(A6022,PRE,1,FALSE)),"PreAlerta","")))</f>
        <v>PostAlerta</v>
      </c>
      <c r="M6022" s="21" t="str">
        <f>IF(ISNUMBER(A6022),(IF(ISNUMBER(VLOOKUP(A6022,KEYWORDS,1,FALSE)),"C/PalabrasClaves","S/PalabrasClaves")),"")</f>
        <v>S/PalabrasClaves</v>
      </c>
      <c r="N6022" s="21" t="str">
        <f t="shared" si="19"/>
        <v/>
      </c>
      <c r="O6022" s="21"/>
      <c r="P6022" s="21" t="s">
        <v>33519</v>
      </c>
      <c r="Q6022" s="21"/>
      <c r="R6022" s="21" t="str">
        <f>LEFT('2012-2022'!$P6022,4)</f>
        <v>2021</v>
      </c>
      <c r="S6022" s="21" t="s">
        <v>39</v>
      </c>
      <c r="T6022" s="21"/>
      <c r="U6022" s="21"/>
      <c r="V6022" s="21"/>
      <c r="W6022" s="27"/>
      <c r="X6022" s="27"/>
      <c r="Y6022" s="28"/>
    </row>
    <row r="6023" ht="15.75" customHeight="1">
      <c r="A6023" s="21">
        <v>3.3468215E7</v>
      </c>
      <c r="B6023" s="21" t="s">
        <v>33535</v>
      </c>
      <c r="C6023" s="21" t="s">
        <v>33536</v>
      </c>
      <c r="D6023" s="21" t="s">
        <v>33537</v>
      </c>
      <c r="E6023" s="21" t="s">
        <v>27772</v>
      </c>
      <c r="F6023" s="21" t="s">
        <v>332</v>
      </c>
      <c r="G6023" s="21">
        <v>2021.0</v>
      </c>
      <c r="H6023" s="26">
        <v>44216.0</v>
      </c>
      <c r="I6023" s="21" t="s">
        <v>33538</v>
      </c>
      <c r="J6023" s="21"/>
      <c r="K6023" s="21" t="s">
        <v>33539</v>
      </c>
      <c r="L6023" s="21" t="str">
        <f>IF(ISNUMBER(VLOOKUP(A6023,EXCL,1,FALSE)),"Excluido",IF(ISNUMBER(VLOOKUP(A6023,POST,1,FALSE)),"PostAlerta",IF(ISNUMBER(VLOOKUP(A6023,PRE,1,FALSE)),"PreAlerta","")))</f>
        <v>PostAlerta</v>
      </c>
      <c r="M6023" s="21" t="str">
        <f>IF(ISNUMBER(A6023),(IF(ISNUMBER(VLOOKUP(A6023,KEYWORDS,1,FALSE)),"C/PalabrasClaves","S/PalabrasClaves")),"")</f>
        <v>S/PalabrasClaves</v>
      </c>
      <c r="N6023" s="21" t="str">
        <f t="shared" si="19"/>
        <v/>
      </c>
      <c r="O6023" s="21"/>
      <c r="P6023" s="21" t="s">
        <v>33540</v>
      </c>
      <c r="Q6023" s="21"/>
      <c r="R6023" s="21" t="str">
        <f>LEFT('2012-2022'!$P6023,4)</f>
        <v>2021</v>
      </c>
      <c r="S6023" s="21" t="s">
        <v>39</v>
      </c>
      <c r="T6023" s="21"/>
      <c r="U6023" s="21"/>
      <c r="V6023" s="21"/>
      <c r="W6023" s="27"/>
      <c r="X6023" s="27"/>
      <c r="Y6023" s="12"/>
    </row>
    <row r="6024" ht="15.75" customHeight="1">
      <c r="A6024" s="21">
        <v>3.3472659E7</v>
      </c>
      <c r="B6024" s="21" t="s">
        <v>33541</v>
      </c>
      <c r="C6024" s="21" t="s">
        <v>33542</v>
      </c>
      <c r="D6024" s="21" t="s">
        <v>33543</v>
      </c>
      <c r="E6024" s="21" t="s">
        <v>33544</v>
      </c>
      <c r="F6024" s="21" t="s">
        <v>332</v>
      </c>
      <c r="G6024" s="21">
        <v>2021.0</v>
      </c>
      <c r="H6024" s="26">
        <v>44217.0</v>
      </c>
      <c r="I6024" s="21" t="s">
        <v>33545</v>
      </c>
      <c r="J6024" s="21"/>
      <c r="K6024" s="21" t="s">
        <v>33546</v>
      </c>
      <c r="L6024" s="21" t="str">
        <f>IF(ISNUMBER(VLOOKUP(A6024,EXCL,1,FALSE)),"Excluido",IF(ISNUMBER(VLOOKUP(A6024,POST,1,FALSE)),"PostAlerta",IF(ISNUMBER(VLOOKUP(A6024,PRE,1,FALSE)),"PreAlerta","")))</f>
        <v>PostAlerta</v>
      </c>
      <c r="M6024" s="21" t="str">
        <f>IF(ISNUMBER(A6024),(IF(ISNUMBER(VLOOKUP(A6024,KEYWORDS,1,FALSE)),"C/PalabrasClaves","S/PalabrasClaves")),"")</f>
        <v>S/PalabrasClaves</v>
      </c>
      <c r="N6024" s="21" t="str">
        <f t="shared" si="19"/>
        <v/>
      </c>
      <c r="O6024" s="21"/>
      <c r="P6024" s="21" t="s">
        <v>33547</v>
      </c>
      <c r="Q6024" s="21"/>
      <c r="R6024" s="21" t="str">
        <f>LEFT('2012-2022'!$P6024,4)</f>
        <v>2021</v>
      </c>
      <c r="S6024" s="21" t="s">
        <v>39</v>
      </c>
      <c r="T6024" s="21"/>
      <c r="U6024" s="21"/>
      <c r="V6024" s="21"/>
      <c r="W6024" s="27"/>
      <c r="X6024" s="27"/>
      <c r="Y6024" s="28"/>
    </row>
    <row r="6025" ht="15.75" customHeight="1">
      <c r="A6025" s="21">
        <v>3.349838E7</v>
      </c>
      <c r="B6025" s="21" t="s">
        <v>33548</v>
      </c>
      <c r="C6025" s="21" t="s">
        <v>33549</v>
      </c>
      <c r="D6025" s="21" t="s">
        <v>33550</v>
      </c>
      <c r="E6025" s="21" t="s">
        <v>33551</v>
      </c>
      <c r="F6025" s="21" t="s">
        <v>5636</v>
      </c>
      <c r="G6025" s="21">
        <v>2021.0</v>
      </c>
      <c r="H6025" s="26">
        <v>44223.0</v>
      </c>
      <c r="I6025" s="21" t="s">
        <v>33552</v>
      </c>
      <c r="J6025" s="21"/>
      <c r="K6025" s="21" t="s">
        <v>33553</v>
      </c>
      <c r="L6025" s="21" t="str">
        <f>IF(ISNUMBER(VLOOKUP(A6025,EXCL,1,FALSE)),"Excluido",IF(ISNUMBER(VLOOKUP(A6025,POST,1,FALSE)),"PostAlerta",IF(ISNUMBER(VLOOKUP(A6025,PRE,1,FALSE)),"PreAlerta","")))</f>
        <v>PostAlerta</v>
      </c>
      <c r="M6025" s="21" t="str">
        <f>IF(ISNUMBER(A6025),(IF(ISNUMBER(VLOOKUP(A6025,KEYWORDS,1,FALSE)),"C/PalabrasClaves","S/PalabrasClaves")),"")</f>
        <v>S/PalabrasClaves</v>
      </c>
      <c r="N6025" s="21" t="str">
        <f t="shared" si="19"/>
        <v/>
      </c>
      <c r="O6025" s="21"/>
      <c r="P6025" s="21" t="s">
        <v>33547</v>
      </c>
      <c r="Q6025" s="21"/>
      <c r="R6025" s="21" t="str">
        <f>LEFT('2012-2022'!$P6025,4)</f>
        <v>2021</v>
      </c>
      <c r="S6025" s="21" t="s">
        <v>39</v>
      </c>
      <c r="T6025" s="21"/>
      <c r="U6025" s="21"/>
      <c r="V6025" s="21"/>
      <c r="W6025" s="27"/>
      <c r="X6025" s="27"/>
      <c r="Y6025" s="12"/>
    </row>
    <row r="6026" ht="15.75" customHeight="1">
      <c r="A6026" s="21">
        <v>3.3482743E7</v>
      </c>
      <c r="B6026" s="21" t="s">
        <v>33554</v>
      </c>
      <c r="C6026" s="21" t="s">
        <v>33555</v>
      </c>
      <c r="D6026" s="21" t="s">
        <v>33556</v>
      </c>
      <c r="E6026" s="21" t="s">
        <v>33557</v>
      </c>
      <c r="F6026" s="21" t="s">
        <v>368</v>
      </c>
      <c r="G6026" s="21">
        <v>2021.0</v>
      </c>
      <c r="H6026" s="26">
        <v>44219.0</v>
      </c>
      <c r="I6026" s="21" t="s">
        <v>33558</v>
      </c>
      <c r="J6026" s="21"/>
      <c r="K6026" s="21" t="s">
        <v>33559</v>
      </c>
      <c r="L6026" s="21" t="str">
        <f>IF(ISNUMBER(VLOOKUP(A6026,EXCL,1,FALSE)),"Excluido",IF(ISNUMBER(VLOOKUP(A6026,POST,1,FALSE)),"PostAlerta",IF(ISNUMBER(VLOOKUP(A6026,PRE,1,FALSE)),"PreAlerta","")))</f>
        <v>PostAlerta</v>
      </c>
      <c r="M6026" s="21" t="str">
        <f>IF(ISNUMBER(A6026),(IF(ISNUMBER(VLOOKUP(A6026,KEYWORDS,1,FALSE)),"C/PalabrasClaves","S/PalabrasClaves")),"")</f>
        <v>S/PalabrasClaves</v>
      </c>
      <c r="N6026" s="21" t="str">
        <f t="shared" si="19"/>
        <v/>
      </c>
      <c r="O6026" s="21"/>
      <c r="P6026" s="21" t="s">
        <v>33560</v>
      </c>
      <c r="Q6026" s="21"/>
      <c r="R6026" s="21" t="str">
        <f>LEFT('2012-2022'!$P6026,4)</f>
        <v>2021</v>
      </c>
      <c r="S6026" s="21" t="s">
        <v>39</v>
      </c>
      <c r="T6026" s="21"/>
      <c r="U6026" s="21"/>
      <c r="V6026" s="21"/>
      <c r="W6026" s="27"/>
      <c r="X6026" s="27"/>
      <c r="Y6026" s="28"/>
    </row>
    <row r="6027" ht="15.75" customHeight="1">
      <c r="A6027" s="21">
        <v>3.3498714E7</v>
      </c>
      <c r="B6027" s="21" t="s">
        <v>33561</v>
      </c>
      <c r="C6027" s="21" t="s">
        <v>33562</v>
      </c>
      <c r="D6027" s="21" t="s">
        <v>33563</v>
      </c>
      <c r="E6027" s="21" t="s">
        <v>33564</v>
      </c>
      <c r="F6027" s="21" t="s">
        <v>5636</v>
      </c>
      <c r="G6027" s="21">
        <v>2021.0</v>
      </c>
      <c r="H6027" s="26">
        <v>44223.0</v>
      </c>
      <c r="I6027" s="21" t="s">
        <v>33565</v>
      </c>
      <c r="J6027" s="21"/>
      <c r="K6027" s="21" t="s">
        <v>33566</v>
      </c>
      <c r="L6027" s="21" t="str">
        <f>IF(ISNUMBER(VLOOKUP(A6027,EXCL,1,FALSE)),"Excluido",IF(ISNUMBER(VLOOKUP(A6027,POST,1,FALSE)),"PostAlerta",IF(ISNUMBER(VLOOKUP(A6027,PRE,1,FALSE)),"PreAlerta","")))</f>
        <v>PostAlerta</v>
      </c>
      <c r="M6027" s="21" t="str">
        <f>IF(ISNUMBER(A6027),(IF(ISNUMBER(VLOOKUP(A6027,KEYWORDS,1,FALSE)),"C/PalabrasClaves","S/PalabrasClaves")),"")</f>
        <v>S/PalabrasClaves</v>
      </c>
      <c r="N6027" s="21" t="str">
        <f t="shared" si="19"/>
        <v/>
      </c>
      <c r="O6027" s="21"/>
      <c r="P6027" s="21" t="s">
        <v>33567</v>
      </c>
      <c r="Q6027" s="21"/>
      <c r="R6027" s="21" t="str">
        <f>LEFT('2012-2022'!$P6027,4)</f>
        <v>2021</v>
      </c>
      <c r="S6027" s="21" t="s">
        <v>39</v>
      </c>
      <c r="T6027" s="21"/>
      <c r="U6027" s="21"/>
      <c r="V6027" s="21"/>
      <c r="W6027" s="27"/>
      <c r="X6027" s="27"/>
      <c r="Y6027" s="12"/>
    </row>
    <row r="6028" ht="15.75" customHeight="1">
      <c r="A6028" s="21">
        <v>3.3468006E7</v>
      </c>
      <c r="B6028" s="21" t="s">
        <v>33568</v>
      </c>
      <c r="C6028" s="21" t="s">
        <v>33569</v>
      </c>
      <c r="D6028" s="21" t="s">
        <v>33570</v>
      </c>
      <c r="E6028" s="21" t="s">
        <v>33571</v>
      </c>
      <c r="F6028" s="21" t="s">
        <v>796</v>
      </c>
      <c r="G6028" s="21">
        <v>2021.0</v>
      </c>
      <c r="H6028" s="26">
        <v>44216.0</v>
      </c>
      <c r="I6028" s="21" t="s">
        <v>33572</v>
      </c>
      <c r="J6028" s="21"/>
      <c r="K6028" s="21" t="s">
        <v>33573</v>
      </c>
      <c r="L6028" s="21" t="str">
        <f>IF(ISNUMBER(VLOOKUP(A6028,EXCL,1,FALSE)),"Excluido",IF(ISNUMBER(VLOOKUP(A6028,POST,1,FALSE)),"PostAlerta",IF(ISNUMBER(VLOOKUP(A6028,PRE,1,FALSE)),"PreAlerta","")))</f>
        <v>PostAlerta</v>
      </c>
      <c r="M6028" s="21" t="str">
        <f>IF(ISNUMBER(A6028),(IF(ISNUMBER(VLOOKUP(A6028,KEYWORDS,1,FALSE)),"C/PalabrasClaves","S/PalabrasClaves")),"")</f>
        <v>S/PalabrasClaves</v>
      </c>
      <c r="N6028" s="21" t="str">
        <f t="shared" si="19"/>
        <v/>
      </c>
      <c r="O6028" s="21"/>
      <c r="P6028" s="21" t="s">
        <v>33574</v>
      </c>
      <c r="Q6028" s="21"/>
      <c r="R6028" s="21" t="str">
        <f>LEFT('2012-2022'!$P6028,4)</f>
        <v>2021</v>
      </c>
      <c r="S6028" s="21" t="s">
        <v>39</v>
      </c>
      <c r="T6028" s="21"/>
      <c r="U6028" s="21"/>
      <c r="V6028" s="21"/>
      <c r="W6028" s="27"/>
      <c r="X6028" s="27"/>
      <c r="Y6028" s="28"/>
    </row>
    <row r="6029" ht="15.75" customHeight="1">
      <c r="A6029" s="21">
        <v>3.3506813E7</v>
      </c>
      <c r="B6029" s="21" t="s">
        <v>33575</v>
      </c>
      <c r="C6029" s="21" t="s">
        <v>33576</v>
      </c>
      <c r="D6029" s="21" t="s">
        <v>33577</v>
      </c>
      <c r="E6029" s="21" t="s">
        <v>33578</v>
      </c>
      <c r="F6029" s="21" t="s">
        <v>1834</v>
      </c>
      <c r="G6029" s="21">
        <v>2021.0</v>
      </c>
      <c r="H6029" s="26">
        <v>44224.0</v>
      </c>
      <c r="I6029" s="21"/>
      <c r="J6029" s="21"/>
      <c r="K6029" s="21" t="s">
        <v>33579</v>
      </c>
      <c r="L6029" s="21" t="str">
        <f>IF(ISNUMBER(VLOOKUP(A6029,EXCL,1,FALSE)),"Excluido",IF(ISNUMBER(VLOOKUP(A6029,POST,1,FALSE)),"PostAlerta",IF(ISNUMBER(VLOOKUP(A6029,PRE,1,FALSE)),"PreAlerta","")))</f>
        <v>PostAlerta</v>
      </c>
      <c r="M6029" s="21" t="str">
        <f>IF(ISNUMBER(A6029),(IF(ISNUMBER(VLOOKUP(A6029,KEYWORDS,1,FALSE)),"C/PalabrasClaves","S/PalabrasClaves")),"")</f>
        <v>S/PalabrasClaves</v>
      </c>
      <c r="N6029" s="21" t="str">
        <f t="shared" si="19"/>
        <v/>
      </c>
      <c r="O6029" s="21"/>
      <c r="P6029" s="21" t="s">
        <v>33580</v>
      </c>
      <c r="Q6029" s="21"/>
      <c r="R6029" s="21" t="str">
        <f>LEFT('2012-2022'!$P6029,4)</f>
        <v>2021</v>
      </c>
      <c r="S6029" s="21" t="s">
        <v>39</v>
      </c>
      <c r="T6029" s="21"/>
      <c r="U6029" s="21"/>
      <c r="V6029" s="21"/>
      <c r="W6029" s="27"/>
      <c r="X6029" s="27"/>
      <c r="Y6029" s="12"/>
    </row>
    <row r="6030" ht="15.75" customHeight="1">
      <c r="A6030" s="21">
        <v>3.3510192E7</v>
      </c>
      <c r="B6030" s="21" t="s">
        <v>33581</v>
      </c>
      <c r="C6030" s="21" t="s">
        <v>33582</v>
      </c>
      <c r="D6030" s="21" t="s">
        <v>33583</v>
      </c>
      <c r="E6030" s="21" t="s">
        <v>33584</v>
      </c>
      <c r="F6030" s="21" t="s">
        <v>5609</v>
      </c>
      <c r="G6030" s="21">
        <v>2021.0</v>
      </c>
      <c r="H6030" s="26">
        <v>44225.0</v>
      </c>
      <c r="I6030" s="21" t="s">
        <v>33585</v>
      </c>
      <c r="J6030" s="21"/>
      <c r="K6030" s="21" t="s">
        <v>33586</v>
      </c>
      <c r="L6030" s="21" t="str">
        <f>IF(ISNUMBER(VLOOKUP(A6030,EXCL,1,FALSE)),"Excluido",IF(ISNUMBER(VLOOKUP(A6030,POST,1,FALSE)),"PostAlerta",IF(ISNUMBER(VLOOKUP(A6030,PRE,1,FALSE)),"PreAlerta","")))</f>
        <v>PostAlerta</v>
      </c>
      <c r="M6030" s="21" t="str">
        <f>IF(ISNUMBER(A6030),(IF(ISNUMBER(VLOOKUP(A6030,KEYWORDS,1,FALSE)),"C/PalabrasClaves","S/PalabrasClaves")),"")</f>
        <v>S/PalabrasClaves</v>
      </c>
      <c r="N6030" s="21" t="str">
        <f t="shared" si="19"/>
        <v/>
      </c>
      <c r="O6030" s="21"/>
      <c r="P6030" s="21" t="s">
        <v>33580</v>
      </c>
      <c r="Q6030" s="21"/>
      <c r="R6030" s="21" t="str">
        <f>LEFT('2012-2022'!$P6030,4)</f>
        <v>2021</v>
      </c>
      <c r="S6030" s="21" t="s">
        <v>39</v>
      </c>
      <c r="T6030" s="21"/>
      <c r="U6030" s="21"/>
      <c r="V6030" s="21"/>
      <c r="W6030" s="27"/>
      <c r="X6030" s="27"/>
      <c r="Y6030" s="28"/>
    </row>
    <row r="6031" ht="15.75" customHeight="1">
      <c r="A6031" s="21">
        <v>3.3515117E7</v>
      </c>
      <c r="B6031" s="21" t="s">
        <v>33587</v>
      </c>
      <c r="C6031" s="21" t="s">
        <v>33588</v>
      </c>
      <c r="D6031" s="21" t="s">
        <v>33589</v>
      </c>
      <c r="E6031" s="21" t="s">
        <v>33590</v>
      </c>
      <c r="F6031" s="21" t="s">
        <v>131</v>
      </c>
      <c r="G6031" s="21">
        <v>2021.0</v>
      </c>
      <c r="H6031" s="26">
        <v>44226.0</v>
      </c>
      <c r="I6031" s="21"/>
      <c r="J6031" s="21"/>
      <c r="K6031" s="21" t="s">
        <v>33591</v>
      </c>
      <c r="L6031" s="21" t="str">
        <f>IF(ISNUMBER(VLOOKUP(A6031,EXCL,1,FALSE)),"Excluido",IF(ISNUMBER(VLOOKUP(A6031,POST,1,FALSE)),"PostAlerta",IF(ISNUMBER(VLOOKUP(A6031,PRE,1,FALSE)),"PreAlerta","")))</f>
        <v>PostAlerta</v>
      </c>
      <c r="M6031" s="21" t="str">
        <f>IF(ISNUMBER(A6031),(IF(ISNUMBER(VLOOKUP(A6031,KEYWORDS,1,FALSE)),"C/PalabrasClaves","S/PalabrasClaves")),"")</f>
        <v>S/PalabrasClaves</v>
      </c>
      <c r="N6031" s="21" t="str">
        <f t="shared" si="19"/>
        <v/>
      </c>
      <c r="O6031" s="21"/>
      <c r="P6031" s="21" t="s">
        <v>33592</v>
      </c>
      <c r="Q6031" s="21"/>
      <c r="R6031" s="21" t="str">
        <f>LEFT('2012-2022'!$P6031,4)</f>
        <v>2021</v>
      </c>
      <c r="S6031" s="21" t="s">
        <v>39</v>
      </c>
      <c r="T6031" s="21"/>
      <c r="U6031" s="21"/>
      <c r="V6031" s="21"/>
      <c r="W6031" s="27"/>
      <c r="X6031" s="27"/>
      <c r="Y6031" s="12"/>
    </row>
    <row r="6032" ht="15.75" customHeight="1">
      <c r="A6032" s="21">
        <v>3.3584729E7</v>
      </c>
      <c r="B6032" s="21" t="s">
        <v>33593</v>
      </c>
      <c r="C6032" s="21" t="s">
        <v>33594</v>
      </c>
      <c r="D6032" s="21" t="s">
        <v>33595</v>
      </c>
      <c r="E6032" s="21" t="s">
        <v>33596</v>
      </c>
      <c r="F6032" s="21" t="s">
        <v>21929</v>
      </c>
      <c r="G6032" s="21">
        <v>2021.0</v>
      </c>
      <c r="H6032" s="26">
        <v>44242.0</v>
      </c>
      <c r="I6032" s="21" t="s">
        <v>33597</v>
      </c>
      <c r="J6032" s="21"/>
      <c r="K6032" s="21" t="s">
        <v>33598</v>
      </c>
      <c r="L6032" s="21" t="str">
        <f>IF(ISNUMBER(VLOOKUP(A6032,EXCL,1,FALSE)),"Excluido",IF(ISNUMBER(VLOOKUP(A6032,POST,1,FALSE)),"PostAlerta",IF(ISNUMBER(VLOOKUP(A6032,PRE,1,FALSE)),"PreAlerta","")))</f>
        <v>Excluido</v>
      </c>
      <c r="M6032" s="21" t="str">
        <f>IF(ISNUMBER(A6032),(IF(ISNUMBER(VLOOKUP(A6032,KEYWORDS,1,FALSE)),"C/PalabrasClaves","S/PalabrasClaves")),"")</f>
        <v>S/PalabrasClaves</v>
      </c>
      <c r="N6032" s="21" t="str">
        <f t="shared" si="19"/>
        <v/>
      </c>
      <c r="O6032" s="21"/>
      <c r="P6032" s="21" t="s">
        <v>33592</v>
      </c>
      <c r="Q6032" s="21"/>
      <c r="R6032" s="21" t="str">
        <f>LEFT('2012-2022'!$P6032,4)</f>
        <v>2021</v>
      </c>
      <c r="S6032" s="21" t="s">
        <v>39</v>
      </c>
      <c r="T6032" s="21"/>
      <c r="U6032" s="21"/>
      <c r="V6032" s="21"/>
      <c r="W6032" s="27"/>
      <c r="X6032" s="27"/>
      <c r="Y6032" s="28"/>
    </row>
    <row r="6033" ht="15.75" customHeight="1">
      <c r="A6033" s="21">
        <v>3.358528E7</v>
      </c>
      <c r="B6033" s="21" t="s">
        <v>33599</v>
      </c>
      <c r="C6033" s="21" t="s">
        <v>33600</v>
      </c>
      <c r="D6033" s="21" t="s">
        <v>33601</v>
      </c>
      <c r="E6033" s="21" t="s">
        <v>23509</v>
      </c>
      <c r="F6033" s="21" t="s">
        <v>3171</v>
      </c>
      <c r="G6033" s="21">
        <v>2021.0</v>
      </c>
      <c r="H6033" s="26">
        <v>44242.0</v>
      </c>
      <c r="I6033" s="21" t="s">
        <v>33602</v>
      </c>
      <c r="J6033" s="21"/>
      <c r="K6033" s="21" t="s">
        <v>33603</v>
      </c>
      <c r="L6033" s="21" t="str">
        <f>IF(ISNUMBER(VLOOKUP(A6033,EXCL,1,FALSE)),"Excluido",IF(ISNUMBER(VLOOKUP(A6033,POST,1,FALSE)),"PostAlerta",IF(ISNUMBER(VLOOKUP(A6033,PRE,1,FALSE)),"PreAlerta","")))</f>
        <v>PostAlerta</v>
      </c>
      <c r="M6033" s="21" t="str">
        <f>IF(ISNUMBER(A6033),(IF(ISNUMBER(VLOOKUP(A6033,KEYWORDS,1,FALSE)),"C/PalabrasClaves","S/PalabrasClaves")),"")</f>
        <v>S/PalabrasClaves</v>
      </c>
      <c r="N6033" s="21" t="str">
        <f t="shared" si="19"/>
        <v/>
      </c>
      <c r="O6033" s="21"/>
      <c r="P6033" s="21" t="s">
        <v>33592</v>
      </c>
      <c r="Q6033" s="21"/>
      <c r="R6033" s="21" t="str">
        <f>LEFT('2012-2022'!$P6033,4)</f>
        <v>2021</v>
      </c>
      <c r="S6033" s="21" t="s">
        <v>39</v>
      </c>
      <c r="T6033" s="21"/>
      <c r="U6033" s="21"/>
      <c r="V6033" s="21"/>
      <c r="W6033" s="27"/>
      <c r="X6033" s="27"/>
      <c r="Y6033" s="12"/>
    </row>
    <row r="6034" ht="15.75" customHeight="1">
      <c r="A6034" s="21">
        <v>3.3684931E7</v>
      </c>
      <c r="B6034" s="21" t="s">
        <v>33604</v>
      </c>
      <c r="C6034" s="21" t="s">
        <v>33605</v>
      </c>
      <c r="D6034" s="21" t="s">
        <v>33606</v>
      </c>
      <c r="E6034" s="21" t="s">
        <v>33607</v>
      </c>
      <c r="F6034" s="21" t="s">
        <v>3216</v>
      </c>
      <c r="G6034" s="21">
        <v>2021.0</v>
      </c>
      <c r="H6034" s="26">
        <v>44263.0</v>
      </c>
      <c r="I6034" s="21"/>
      <c r="J6034" s="21"/>
      <c r="K6034" s="21" t="s">
        <v>33608</v>
      </c>
      <c r="L6034" s="21" t="str">
        <f>IF(ISNUMBER(VLOOKUP(A6034,EXCL,1,FALSE)),"Excluido",IF(ISNUMBER(VLOOKUP(A6034,POST,1,FALSE)),"PostAlerta",IF(ISNUMBER(VLOOKUP(A6034,PRE,1,FALSE)),"PreAlerta","")))</f>
        <v>PostAlerta</v>
      </c>
      <c r="M6034" s="21" t="str">
        <f>IF(ISNUMBER(A6034),(IF(ISNUMBER(VLOOKUP(A6034,KEYWORDS,1,FALSE)),"C/PalabrasClaves","S/PalabrasClaves")),"")</f>
        <v>C/PalabrasClaves</v>
      </c>
      <c r="N6034" s="21" t="str">
        <f t="shared" si="19"/>
        <v/>
      </c>
      <c r="O6034" s="21"/>
      <c r="P6034" s="21" t="s">
        <v>33592</v>
      </c>
      <c r="Q6034" s="21"/>
      <c r="R6034" s="21" t="str">
        <f>LEFT('2012-2022'!$P6034,4)</f>
        <v>2021</v>
      </c>
      <c r="S6034" s="21" t="s">
        <v>39</v>
      </c>
      <c r="T6034" s="21"/>
      <c r="U6034" s="21"/>
      <c r="V6034" s="21"/>
      <c r="W6034" s="27"/>
      <c r="X6034" s="27"/>
      <c r="Y6034" s="28"/>
    </row>
    <row r="6035" ht="15.75" customHeight="1">
      <c r="A6035" s="21">
        <v>3.2682632E7</v>
      </c>
      <c r="B6035" s="21" t="s">
        <v>33609</v>
      </c>
      <c r="C6035" s="21" t="s">
        <v>33610</v>
      </c>
      <c r="D6035" s="21" t="s">
        <v>33611</v>
      </c>
      <c r="E6035" s="21" t="s">
        <v>33612</v>
      </c>
      <c r="F6035" s="21" t="s">
        <v>3277</v>
      </c>
      <c r="G6035" s="21">
        <v>2021.0</v>
      </c>
      <c r="H6035" s="26">
        <v>44032.0</v>
      </c>
      <c r="I6035" s="21"/>
      <c r="J6035" s="21"/>
      <c r="K6035" s="21" t="s">
        <v>33613</v>
      </c>
      <c r="L6035" s="21" t="str">
        <f>IF(ISNUMBER(VLOOKUP(A6035,EXCL,1,FALSE)),"Excluido",IF(ISNUMBER(VLOOKUP(A6035,POST,1,FALSE)),"PostAlerta",IF(ISNUMBER(VLOOKUP(A6035,PRE,1,FALSE)),"PreAlerta","")))</f>
        <v>Excluido</v>
      </c>
      <c r="M6035" s="21" t="str">
        <f>IF(ISNUMBER(A6035),(IF(ISNUMBER(VLOOKUP(A6035,KEYWORDS,1,FALSE)),"C/PalabrasClaves","S/PalabrasClaves")),"")</f>
        <v>S/PalabrasClaves</v>
      </c>
      <c r="N6035" s="21" t="str">
        <f t="shared" si="19"/>
        <v/>
      </c>
      <c r="O6035" s="21"/>
      <c r="P6035" s="21" t="s">
        <v>33614</v>
      </c>
      <c r="Q6035" s="21"/>
      <c r="R6035" s="21" t="str">
        <f>LEFT('2012-2022'!$P6035,4)</f>
        <v>2021</v>
      </c>
      <c r="S6035" s="21" t="s">
        <v>43</v>
      </c>
      <c r="T6035" s="21"/>
      <c r="U6035" s="21"/>
      <c r="V6035" s="21"/>
      <c r="W6035" s="27"/>
      <c r="X6035" s="27"/>
      <c r="Y6035" s="12"/>
    </row>
    <row r="6036" ht="15.75" customHeight="1">
      <c r="A6036" s="21">
        <v>3.2928497E7</v>
      </c>
      <c r="B6036" s="21" t="s">
        <v>33615</v>
      </c>
      <c r="C6036" s="21" t="s">
        <v>33616</v>
      </c>
      <c r="D6036" s="21" t="s">
        <v>33617</v>
      </c>
      <c r="E6036" s="21" t="s">
        <v>33618</v>
      </c>
      <c r="F6036" s="21" t="s">
        <v>5508</v>
      </c>
      <c r="G6036" s="21">
        <v>2021.0</v>
      </c>
      <c r="H6036" s="26">
        <v>44089.0</v>
      </c>
      <c r="I6036" s="21"/>
      <c r="J6036" s="21"/>
      <c r="K6036" s="21" t="s">
        <v>33619</v>
      </c>
      <c r="L6036" s="21" t="str">
        <f>IF(ISNUMBER(VLOOKUP(A6036,EXCL,1,FALSE)),"Excluido",IF(ISNUMBER(VLOOKUP(A6036,POST,1,FALSE)),"PostAlerta",IF(ISNUMBER(VLOOKUP(A6036,PRE,1,FALSE)),"PreAlerta","")))</f>
        <v>Excluido</v>
      </c>
      <c r="M6036" s="21" t="str">
        <f>IF(ISNUMBER(A6036),(IF(ISNUMBER(VLOOKUP(A6036,KEYWORDS,1,FALSE)),"C/PalabrasClaves","S/PalabrasClaves")),"")</f>
        <v>S/PalabrasClaves</v>
      </c>
      <c r="N6036" s="21" t="str">
        <f t="shared" si="19"/>
        <v/>
      </c>
      <c r="O6036" s="21"/>
      <c r="P6036" s="21" t="s">
        <v>33614</v>
      </c>
      <c r="Q6036" s="21"/>
      <c r="R6036" s="21" t="str">
        <f>LEFT('2012-2022'!$P6036,4)</f>
        <v>2021</v>
      </c>
      <c r="S6036" s="21" t="s">
        <v>43</v>
      </c>
      <c r="T6036" s="21"/>
      <c r="U6036" s="21"/>
      <c r="V6036" s="21"/>
      <c r="W6036" s="27"/>
      <c r="X6036" s="27"/>
      <c r="Y6036" s="28"/>
    </row>
    <row r="6037" ht="15.75" customHeight="1">
      <c r="A6037" s="21">
        <v>3.2945029E7</v>
      </c>
      <c r="B6037" s="21" t="s">
        <v>33620</v>
      </c>
      <c r="C6037" s="21" t="s">
        <v>33621</v>
      </c>
      <c r="D6037" s="21" t="s">
        <v>33622</v>
      </c>
      <c r="E6037" s="21" t="s">
        <v>33623</v>
      </c>
      <c r="F6037" s="21" t="s">
        <v>426</v>
      </c>
      <c r="G6037" s="21">
        <v>2021.0</v>
      </c>
      <c r="H6037" s="26">
        <v>44092.0</v>
      </c>
      <c r="I6037" s="21"/>
      <c r="J6037" s="21"/>
      <c r="K6037" s="21" t="s">
        <v>33624</v>
      </c>
      <c r="L6037" s="21" t="str">
        <f>IF(ISNUMBER(VLOOKUP(A6037,EXCL,1,FALSE)),"Excluido",IF(ISNUMBER(VLOOKUP(A6037,POST,1,FALSE)),"PostAlerta",IF(ISNUMBER(VLOOKUP(A6037,PRE,1,FALSE)),"PreAlerta","")))</f>
        <v>PostAlerta</v>
      </c>
      <c r="M6037" s="21" t="str">
        <f>IF(ISNUMBER(A6037),(IF(ISNUMBER(VLOOKUP(A6037,KEYWORDS,1,FALSE)),"C/PalabrasClaves","S/PalabrasClaves")),"")</f>
        <v>S/PalabrasClaves</v>
      </c>
      <c r="N6037" s="21" t="str">
        <f t="shared" si="19"/>
        <v/>
      </c>
      <c r="O6037" s="21"/>
      <c r="P6037" s="21" t="s">
        <v>33614</v>
      </c>
      <c r="Q6037" s="21"/>
      <c r="R6037" s="21" t="str">
        <f>LEFT('2012-2022'!$P6037,4)</f>
        <v>2021</v>
      </c>
      <c r="S6037" s="21" t="s">
        <v>43</v>
      </c>
      <c r="T6037" s="21"/>
      <c r="U6037" s="21"/>
      <c r="V6037" s="21"/>
      <c r="W6037" s="27"/>
      <c r="X6037" s="27"/>
      <c r="Y6037" s="12"/>
    </row>
    <row r="6038" ht="15.75" customHeight="1">
      <c r="A6038" s="21">
        <v>3.2968841E7</v>
      </c>
      <c r="B6038" s="21" t="s">
        <v>33625</v>
      </c>
      <c r="C6038" s="21" t="s">
        <v>33626</v>
      </c>
      <c r="D6038" s="21" t="s">
        <v>33627</v>
      </c>
      <c r="E6038" s="21" t="s">
        <v>18477</v>
      </c>
      <c r="F6038" s="21" t="s">
        <v>1449</v>
      </c>
      <c r="G6038" s="21">
        <v>2021.0</v>
      </c>
      <c r="H6038" s="26">
        <v>44098.0</v>
      </c>
      <c r="I6038" s="21"/>
      <c r="J6038" s="21"/>
      <c r="K6038" s="21" t="s">
        <v>33628</v>
      </c>
      <c r="L6038" s="21" t="str">
        <f>IF(ISNUMBER(VLOOKUP(A6038,EXCL,1,FALSE)),"Excluido",IF(ISNUMBER(VLOOKUP(A6038,POST,1,FALSE)),"PostAlerta",IF(ISNUMBER(VLOOKUP(A6038,PRE,1,FALSE)),"PreAlerta","")))</f>
        <v>PostAlerta</v>
      </c>
      <c r="M6038" s="21" t="str">
        <f>IF(ISNUMBER(A6038),(IF(ISNUMBER(VLOOKUP(A6038,KEYWORDS,1,FALSE)),"C/PalabrasClaves","S/PalabrasClaves")),"")</f>
        <v>S/PalabrasClaves</v>
      </c>
      <c r="N6038" s="21" t="str">
        <f t="shared" si="19"/>
        <v/>
      </c>
      <c r="O6038" s="21"/>
      <c r="P6038" s="21" t="s">
        <v>33614</v>
      </c>
      <c r="Q6038" s="21"/>
      <c r="R6038" s="21" t="str">
        <f>LEFT('2012-2022'!$P6038,4)</f>
        <v>2021</v>
      </c>
      <c r="S6038" s="21" t="s">
        <v>43</v>
      </c>
      <c r="T6038" s="21"/>
      <c r="U6038" s="21"/>
      <c r="V6038" s="21"/>
      <c r="W6038" s="27"/>
      <c r="X6038" s="27"/>
      <c r="Y6038" s="28"/>
    </row>
    <row r="6039" ht="15.75" customHeight="1">
      <c r="A6039" s="21">
        <v>3.3002324E7</v>
      </c>
      <c r="B6039" s="21" t="s">
        <v>33629</v>
      </c>
      <c r="C6039" s="21" t="s">
        <v>33630</v>
      </c>
      <c r="D6039" s="21" t="s">
        <v>33631</v>
      </c>
      <c r="E6039" s="21" t="s">
        <v>33632</v>
      </c>
      <c r="F6039" s="21" t="s">
        <v>6955</v>
      </c>
      <c r="G6039" s="21">
        <v>2021.0</v>
      </c>
      <c r="H6039" s="26">
        <v>44105.0</v>
      </c>
      <c r="I6039" s="21"/>
      <c r="J6039" s="21"/>
      <c r="K6039" s="21" t="s">
        <v>33633</v>
      </c>
      <c r="L6039" s="21" t="str">
        <f>IF(ISNUMBER(VLOOKUP(A6039,EXCL,1,FALSE)),"Excluido",IF(ISNUMBER(VLOOKUP(A6039,POST,1,FALSE)),"PostAlerta",IF(ISNUMBER(VLOOKUP(A6039,PRE,1,FALSE)),"PreAlerta","")))</f>
        <v>PostAlerta</v>
      </c>
      <c r="M6039" s="21" t="str">
        <f>IF(ISNUMBER(A6039),(IF(ISNUMBER(VLOOKUP(A6039,KEYWORDS,1,FALSE)),"C/PalabrasClaves","S/PalabrasClaves")),"")</f>
        <v>S/PalabrasClaves</v>
      </c>
      <c r="N6039" s="21" t="str">
        <f t="shared" si="19"/>
        <v/>
      </c>
      <c r="O6039" s="21"/>
      <c r="P6039" s="21" t="s">
        <v>33614</v>
      </c>
      <c r="Q6039" s="21"/>
      <c r="R6039" s="21" t="str">
        <f>LEFT('2012-2022'!$P6039,4)</f>
        <v>2021</v>
      </c>
      <c r="S6039" s="21" t="s">
        <v>43</v>
      </c>
      <c r="T6039" s="21"/>
      <c r="U6039" s="21"/>
      <c r="V6039" s="21"/>
      <c r="W6039" s="27"/>
      <c r="X6039" s="27"/>
      <c r="Y6039" s="12"/>
    </row>
    <row r="6040" ht="15.75" customHeight="1">
      <c r="A6040" s="21">
        <v>3.3035476E7</v>
      </c>
      <c r="B6040" s="21" t="s">
        <v>33634</v>
      </c>
      <c r="C6040" s="21" t="s">
        <v>33635</v>
      </c>
      <c r="D6040" s="21" t="s">
        <v>33636</v>
      </c>
      <c r="E6040" s="21" t="s">
        <v>33637</v>
      </c>
      <c r="F6040" s="21" t="s">
        <v>10941</v>
      </c>
      <c r="G6040" s="21">
        <v>2021.0</v>
      </c>
      <c r="H6040" s="26">
        <v>44113.0</v>
      </c>
      <c r="I6040" s="21"/>
      <c r="J6040" s="21"/>
      <c r="K6040" s="21" t="s">
        <v>33638</v>
      </c>
      <c r="L6040" s="21" t="str">
        <f>IF(ISNUMBER(VLOOKUP(A6040,EXCL,1,FALSE)),"Excluido",IF(ISNUMBER(VLOOKUP(A6040,POST,1,FALSE)),"PostAlerta",IF(ISNUMBER(VLOOKUP(A6040,PRE,1,FALSE)),"PreAlerta","")))</f>
        <v>Excluido</v>
      </c>
      <c r="M6040" s="21" t="str">
        <f>IF(ISNUMBER(A6040),(IF(ISNUMBER(VLOOKUP(A6040,KEYWORDS,1,FALSE)),"C/PalabrasClaves","S/PalabrasClaves")),"")</f>
        <v>S/PalabrasClaves</v>
      </c>
      <c r="N6040" s="21" t="str">
        <f t="shared" si="19"/>
        <v/>
      </c>
      <c r="O6040" s="21"/>
      <c r="P6040" s="21" t="s">
        <v>33614</v>
      </c>
      <c r="Q6040" s="21"/>
      <c r="R6040" s="21" t="str">
        <f>LEFT('2012-2022'!$P6040,4)</f>
        <v>2021</v>
      </c>
      <c r="S6040" s="21" t="s">
        <v>43</v>
      </c>
      <c r="T6040" s="21"/>
      <c r="U6040" s="21"/>
      <c r="V6040" s="21"/>
      <c r="W6040" s="27"/>
      <c r="X6040" s="27"/>
      <c r="Y6040" s="28"/>
    </row>
    <row r="6041" ht="15.75" customHeight="1">
      <c r="A6041" s="21">
        <v>3.3038482E7</v>
      </c>
      <c r="B6041" s="21" t="s">
        <v>33639</v>
      </c>
      <c r="C6041" s="21" t="s">
        <v>33640</v>
      </c>
      <c r="D6041" s="21" t="s">
        <v>33641</v>
      </c>
      <c r="E6041" s="21" t="s">
        <v>14933</v>
      </c>
      <c r="F6041" s="21" t="s">
        <v>3226</v>
      </c>
      <c r="G6041" s="21">
        <v>2021.0</v>
      </c>
      <c r="H6041" s="26">
        <v>44114.0</v>
      </c>
      <c r="I6041" s="21"/>
      <c r="J6041" s="21"/>
      <c r="K6041" s="21" t="s">
        <v>33642</v>
      </c>
      <c r="L6041" s="21" t="str">
        <f>IF(ISNUMBER(VLOOKUP(A6041,EXCL,1,FALSE)),"Excluido",IF(ISNUMBER(VLOOKUP(A6041,POST,1,FALSE)),"PostAlerta",IF(ISNUMBER(VLOOKUP(A6041,PRE,1,FALSE)),"PreAlerta","")))</f>
        <v>PostAlerta</v>
      </c>
      <c r="M6041" s="21" t="str">
        <f>IF(ISNUMBER(A6041),(IF(ISNUMBER(VLOOKUP(A6041,KEYWORDS,1,FALSE)),"C/PalabrasClaves","S/PalabrasClaves")),"")</f>
        <v>S/PalabrasClaves</v>
      </c>
      <c r="N6041" s="21" t="str">
        <f t="shared" si="19"/>
        <v/>
      </c>
      <c r="O6041" s="21"/>
      <c r="P6041" s="21" t="s">
        <v>33614</v>
      </c>
      <c r="Q6041" s="21"/>
      <c r="R6041" s="21" t="str">
        <f>LEFT('2012-2022'!$P6041,4)</f>
        <v>2021</v>
      </c>
      <c r="S6041" s="21" t="s">
        <v>43</v>
      </c>
      <c r="T6041" s="21"/>
      <c r="U6041" s="21"/>
      <c r="V6041" s="21"/>
      <c r="W6041" s="27"/>
      <c r="X6041" s="27"/>
      <c r="Y6041" s="12"/>
    </row>
    <row r="6042" ht="15.75" customHeight="1">
      <c r="A6042" s="21">
        <v>3.3098988E7</v>
      </c>
      <c r="B6042" s="21" t="s">
        <v>33643</v>
      </c>
      <c r="C6042" s="21" t="s">
        <v>33644</v>
      </c>
      <c r="D6042" s="21" t="s">
        <v>33645</v>
      </c>
      <c r="E6042" s="21" t="s">
        <v>3925</v>
      </c>
      <c r="F6042" s="21" t="s">
        <v>3226</v>
      </c>
      <c r="G6042" s="21">
        <v>2021.0</v>
      </c>
      <c r="H6042" s="26">
        <v>44129.0</v>
      </c>
      <c r="I6042" s="21"/>
      <c r="J6042" s="21"/>
      <c r="K6042" s="21" t="s">
        <v>33646</v>
      </c>
      <c r="L6042" s="21" t="str">
        <f>IF(ISNUMBER(VLOOKUP(A6042,EXCL,1,FALSE)),"Excluido",IF(ISNUMBER(VLOOKUP(A6042,POST,1,FALSE)),"PostAlerta",IF(ISNUMBER(VLOOKUP(A6042,PRE,1,FALSE)),"PreAlerta","")))</f>
        <v>PostAlerta</v>
      </c>
      <c r="M6042" s="21" t="str">
        <f>IF(ISNUMBER(A6042),(IF(ISNUMBER(VLOOKUP(A6042,KEYWORDS,1,FALSE)),"C/PalabrasClaves","S/PalabrasClaves")),"")</f>
        <v>S/PalabrasClaves</v>
      </c>
      <c r="N6042" s="21" t="str">
        <f t="shared" si="19"/>
        <v/>
      </c>
      <c r="O6042" s="21"/>
      <c r="P6042" s="21" t="s">
        <v>33614</v>
      </c>
      <c r="Q6042" s="21"/>
      <c r="R6042" s="21" t="str">
        <f>LEFT('2012-2022'!$P6042,4)</f>
        <v>2021</v>
      </c>
      <c r="S6042" s="21" t="s">
        <v>43</v>
      </c>
      <c r="T6042" s="21"/>
      <c r="U6042" s="21"/>
      <c r="V6042" s="21"/>
      <c r="W6042" s="27"/>
      <c r="X6042" s="27"/>
      <c r="Y6042" s="28"/>
    </row>
    <row r="6043" ht="15.75" customHeight="1">
      <c r="A6043" s="21">
        <v>3.3108676E7</v>
      </c>
      <c r="B6043" s="21" t="s">
        <v>33647</v>
      </c>
      <c r="C6043" s="21" t="s">
        <v>33648</v>
      </c>
      <c r="D6043" s="21" t="s">
        <v>33649</v>
      </c>
      <c r="E6043" s="21" t="s">
        <v>33650</v>
      </c>
      <c r="F6043" s="21" t="s">
        <v>1259</v>
      </c>
      <c r="G6043" s="21">
        <v>2021.0</v>
      </c>
      <c r="H6043" s="26">
        <v>44131.0</v>
      </c>
      <c r="I6043" s="21"/>
      <c r="J6043" s="21"/>
      <c r="K6043" s="21" t="s">
        <v>33651</v>
      </c>
      <c r="L6043" s="21" t="str">
        <f>IF(ISNUMBER(VLOOKUP(A6043,EXCL,1,FALSE)),"Excluido",IF(ISNUMBER(VLOOKUP(A6043,POST,1,FALSE)),"PostAlerta",IF(ISNUMBER(VLOOKUP(A6043,PRE,1,FALSE)),"PreAlerta","")))</f>
        <v>PostAlerta</v>
      </c>
      <c r="M6043" s="21" t="str">
        <f>IF(ISNUMBER(A6043),(IF(ISNUMBER(VLOOKUP(A6043,KEYWORDS,1,FALSE)),"C/PalabrasClaves","S/PalabrasClaves")),"")</f>
        <v>S/PalabrasClaves</v>
      </c>
      <c r="N6043" s="21" t="str">
        <f t="shared" si="19"/>
        <v/>
      </c>
      <c r="O6043" s="21"/>
      <c r="P6043" s="21" t="s">
        <v>33614</v>
      </c>
      <c r="Q6043" s="21"/>
      <c r="R6043" s="21" t="str">
        <f>LEFT('2012-2022'!$P6043,4)</f>
        <v>2021</v>
      </c>
      <c r="S6043" s="21" t="s">
        <v>43</v>
      </c>
      <c r="T6043" s="21"/>
      <c r="U6043" s="21"/>
      <c r="V6043" s="21"/>
      <c r="W6043" s="27"/>
      <c r="X6043" s="27"/>
      <c r="Y6043" s="12"/>
    </row>
    <row r="6044" ht="15.75" customHeight="1">
      <c r="A6044" s="21">
        <v>3.3130214E7</v>
      </c>
      <c r="B6044" s="21" t="s">
        <v>33652</v>
      </c>
      <c r="C6044" s="21" t="s">
        <v>33653</v>
      </c>
      <c r="D6044" s="21" t="s">
        <v>33654</v>
      </c>
      <c r="E6044" s="21" t="s">
        <v>33655</v>
      </c>
      <c r="F6044" s="21" t="s">
        <v>1965</v>
      </c>
      <c r="G6044" s="21">
        <v>2021.0</v>
      </c>
      <c r="H6044" s="26">
        <v>44136.0</v>
      </c>
      <c r="I6044" s="21"/>
      <c r="J6044" s="21"/>
      <c r="K6044" s="21" t="s">
        <v>33656</v>
      </c>
      <c r="L6044" s="21" t="str">
        <f>IF(ISNUMBER(VLOOKUP(A6044,EXCL,1,FALSE)),"Excluido",IF(ISNUMBER(VLOOKUP(A6044,POST,1,FALSE)),"PostAlerta",IF(ISNUMBER(VLOOKUP(A6044,PRE,1,FALSE)),"PreAlerta","")))</f>
        <v>PostAlerta</v>
      </c>
      <c r="M6044" s="21" t="str">
        <f>IF(ISNUMBER(A6044),(IF(ISNUMBER(VLOOKUP(A6044,KEYWORDS,1,FALSE)),"C/PalabrasClaves","S/PalabrasClaves")),"")</f>
        <v>S/PalabrasClaves</v>
      </c>
      <c r="N6044" s="21" t="str">
        <f t="shared" si="19"/>
        <v/>
      </c>
      <c r="O6044" s="21"/>
      <c r="P6044" s="21" t="s">
        <v>33614</v>
      </c>
      <c r="Q6044" s="21"/>
      <c r="R6044" s="21" t="str">
        <f>LEFT('2012-2022'!$P6044,4)</f>
        <v>2021</v>
      </c>
      <c r="S6044" s="21" t="s">
        <v>43</v>
      </c>
      <c r="T6044" s="21"/>
      <c r="U6044" s="21"/>
      <c r="V6044" s="21"/>
      <c r="W6044" s="27"/>
      <c r="X6044" s="27"/>
      <c r="Y6044" s="28"/>
    </row>
    <row r="6045" ht="15.75" customHeight="1">
      <c r="A6045" s="21">
        <v>3.3280264E7</v>
      </c>
      <c r="B6045" s="21" t="s">
        <v>33657</v>
      </c>
      <c r="C6045" s="21" t="s">
        <v>33658</v>
      </c>
      <c r="D6045" s="21" t="s">
        <v>33659</v>
      </c>
      <c r="E6045" s="21" t="s">
        <v>33660</v>
      </c>
      <c r="F6045" s="21" t="s">
        <v>1763</v>
      </c>
      <c r="G6045" s="21">
        <v>2021.0</v>
      </c>
      <c r="H6045" s="26">
        <v>44171.0</v>
      </c>
      <c r="I6045" s="21"/>
      <c r="J6045" s="21"/>
      <c r="K6045" s="21" t="s">
        <v>33661</v>
      </c>
      <c r="L6045" s="21" t="str">
        <f>IF(ISNUMBER(VLOOKUP(A6045,EXCL,1,FALSE)),"Excluido",IF(ISNUMBER(VLOOKUP(A6045,POST,1,FALSE)),"PostAlerta",IF(ISNUMBER(VLOOKUP(A6045,PRE,1,FALSE)),"PreAlerta","")))</f>
        <v>PostAlerta</v>
      </c>
      <c r="M6045" s="21" t="str">
        <f>IF(ISNUMBER(A6045),(IF(ISNUMBER(VLOOKUP(A6045,KEYWORDS,1,FALSE)),"C/PalabrasClaves","S/PalabrasClaves")),"")</f>
        <v>S/PalabrasClaves</v>
      </c>
      <c r="N6045" s="21" t="str">
        <f t="shared" si="19"/>
        <v/>
      </c>
      <c r="O6045" s="21"/>
      <c r="P6045" s="21" t="s">
        <v>33614</v>
      </c>
      <c r="Q6045" s="21"/>
      <c r="R6045" s="21" t="str">
        <f>LEFT('2012-2022'!$P6045,4)</f>
        <v>2021</v>
      </c>
      <c r="S6045" s="21" t="s">
        <v>43</v>
      </c>
      <c r="T6045" s="21"/>
      <c r="U6045" s="21"/>
      <c r="V6045" s="21"/>
      <c r="W6045" s="27"/>
      <c r="X6045" s="27"/>
      <c r="Y6045" s="12"/>
    </row>
    <row r="6046" ht="15.75" customHeight="1">
      <c r="A6046" s="21">
        <v>3.3310022E7</v>
      </c>
      <c r="B6046" s="21" t="s">
        <v>33662</v>
      </c>
      <c r="C6046" s="21" t="s">
        <v>33663</v>
      </c>
      <c r="D6046" s="21" t="s">
        <v>33664</v>
      </c>
      <c r="E6046" s="21" t="s">
        <v>33665</v>
      </c>
      <c r="F6046" s="21" t="s">
        <v>208</v>
      </c>
      <c r="G6046" s="21">
        <v>2021.0</v>
      </c>
      <c r="H6046" s="26">
        <v>44179.0</v>
      </c>
      <c r="I6046" s="21" t="s">
        <v>33666</v>
      </c>
      <c r="J6046" s="21"/>
      <c r="K6046" s="21" t="s">
        <v>33667</v>
      </c>
      <c r="L6046" s="21" t="str">
        <f>IF(ISNUMBER(VLOOKUP(A6046,EXCL,1,FALSE)),"Excluido",IF(ISNUMBER(VLOOKUP(A6046,POST,1,FALSE)),"PostAlerta",IF(ISNUMBER(VLOOKUP(A6046,PRE,1,FALSE)),"PreAlerta","")))</f>
        <v>PostAlerta</v>
      </c>
      <c r="M6046" s="21" t="str">
        <f>IF(ISNUMBER(A6046),(IF(ISNUMBER(VLOOKUP(A6046,KEYWORDS,1,FALSE)),"C/PalabrasClaves","S/PalabrasClaves")),"")</f>
        <v>S/PalabrasClaves</v>
      </c>
      <c r="N6046" s="21" t="str">
        <f t="shared" si="19"/>
        <v/>
      </c>
      <c r="O6046" s="21"/>
      <c r="P6046" s="21" t="s">
        <v>33614</v>
      </c>
      <c r="Q6046" s="21"/>
      <c r="R6046" s="21" t="str">
        <f>LEFT('2012-2022'!$P6046,4)</f>
        <v>2021</v>
      </c>
      <c r="S6046" s="21" t="s">
        <v>43</v>
      </c>
      <c r="T6046" s="21"/>
      <c r="U6046" s="21"/>
      <c r="V6046" s="21"/>
      <c r="W6046" s="27"/>
      <c r="X6046" s="27"/>
      <c r="Y6046" s="28"/>
    </row>
    <row r="6047" ht="15.75" customHeight="1">
      <c r="A6047" s="21">
        <v>3.3415399E7</v>
      </c>
      <c r="B6047" s="21" t="s">
        <v>33668</v>
      </c>
      <c r="C6047" s="21" t="s">
        <v>33669</v>
      </c>
      <c r="D6047" s="21" t="s">
        <v>33670</v>
      </c>
      <c r="E6047" s="21" t="s">
        <v>16898</v>
      </c>
      <c r="F6047" s="21" t="s">
        <v>376</v>
      </c>
      <c r="G6047" s="21">
        <v>2021.0</v>
      </c>
      <c r="H6047" s="26">
        <v>44204.0</v>
      </c>
      <c r="I6047" s="21"/>
      <c r="J6047" s="21"/>
      <c r="K6047" s="21" t="s">
        <v>33671</v>
      </c>
      <c r="L6047" s="21" t="str">
        <f>IF(ISNUMBER(VLOOKUP(A6047,EXCL,1,FALSE)),"Excluido",IF(ISNUMBER(VLOOKUP(A6047,POST,1,FALSE)),"PostAlerta",IF(ISNUMBER(VLOOKUP(A6047,PRE,1,FALSE)),"PreAlerta","")))</f>
        <v>PostAlerta</v>
      </c>
      <c r="M6047" s="21" t="str">
        <f>IF(ISNUMBER(A6047),(IF(ISNUMBER(VLOOKUP(A6047,KEYWORDS,1,FALSE)),"C/PalabrasClaves","S/PalabrasClaves")),"")</f>
        <v>S/PalabrasClaves</v>
      </c>
      <c r="N6047" s="21" t="str">
        <f t="shared" si="19"/>
        <v/>
      </c>
      <c r="O6047" s="21"/>
      <c r="P6047" s="21" t="s">
        <v>33614</v>
      </c>
      <c r="Q6047" s="21"/>
      <c r="R6047" s="21" t="str">
        <f>LEFT('2012-2022'!$P6047,4)</f>
        <v>2021</v>
      </c>
      <c r="S6047" s="21" t="s">
        <v>43</v>
      </c>
      <c r="T6047" s="21"/>
      <c r="U6047" s="21"/>
      <c r="V6047" s="21"/>
      <c r="W6047" s="27"/>
      <c r="X6047" s="27"/>
      <c r="Y6047" s="12"/>
    </row>
    <row r="6048" ht="15.75" customHeight="1">
      <c r="A6048" s="21">
        <v>3.3484388E7</v>
      </c>
      <c r="B6048" s="21" t="s">
        <v>33672</v>
      </c>
      <c r="C6048" s="21" t="s">
        <v>33673</v>
      </c>
      <c r="D6048" s="21" t="s">
        <v>33674</v>
      </c>
      <c r="E6048" s="21" t="s">
        <v>29243</v>
      </c>
      <c r="F6048" s="21" t="s">
        <v>664</v>
      </c>
      <c r="G6048" s="21">
        <v>2021.0</v>
      </c>
      <c r="H6048" s="26">
        <v>44219.0</v>
      </c>
      <c r="I6048" s="21"/>
      <c r="J6048" s="21"/>
      <c r="K6048" s="21" t="s">
        <v>33675</v>
      </c>
      <c r="L6048" s="21" t="str">
        <f>IF(ISNUMBER(VLOOKUP(A6048,EXCL,1,FALSE)),"Excluido",IF(ISNUMBER(VLOOKUP(A6048,POST,1,FALSE)),"PostAlerta",IF(ISNUMBER(VLOOKUP(A6048,PRE,1,FALSE)),"PreAlerta","")))</f>
        <v>PostAlerta</v>
      </c>
      <c r="M6048" s="21" t="str">
        <f>IF(ISNUMBER(A6048),(IF(ISNUMBER(VLOOKUP(A6048,KEYWORDS,1,FALSE)),"C/PalabrasClaves","S/PalabrasClaves")),"")</f>
        <v>S/PalabrasClaves</v>
      </c>
      <c r="N6048" s="21" t="str">
        <f t="shared" si="19"/>
        <v/>
      </c>
      <c r="O6048" s="21"/>
      <c r="P6048" s="21" t="s">
        <v>33614</v>
      </c>
      <c r="Q6048" s="21"/>
      <c r="R6048" s="21" t="str">
        <f>LEFT('2012-2022'!$P6048,4)</f>
        <v>2021</v>
      </c>
      <c r="S6048" s="21" t="s">
        <v>43</v>
      </c>
      <c r="T6048" s="21"/>
      <c r="U6048" s="21"/>
      <c r="V6048" s="21"/>
      <c r="W6048" s="27"/>
      <c r="X6048" s="27"/>
      <c r="Y6048" s="28"/>
    </row>
    <row r="6049" ht="15.75" customHeight="1">
      <c r="A6049" s="21">
        <v>3.3496241E7</v>
      </c>
      <c r="B6049" s="21" t="s">
        <v>33676</v>
      </c>
      <c r="C6049" s="21" t="s">
        <v>33677</v>
      </c>
      <c r="D6049" s="21" t="s">
        <v>33678</v>
      </c>
      <c r="E6049" s="21" t="s">
        <v>33679</v>
      </c>
      <c r="F6049" s="21" t="s">
        <v>508</v>
      </c>
      <c r="G6049" s="21">
        <v>2021.0</v>
      </c>
      <c r="H6049" s="26">
        <v>44222.0</v>
      </c>
      <c r="I6049" s="21" t="s">
        <v>33680</v>
      </c>
      <c r="J6049" s="21"/>
      <c r="K6049" s="21" t="s">
        <v>33681</v>
      </c>
      <c r="L6049" s="21" t="str">
        <f>IF(ISNUMBER(VLOOKUP(A6049,EXCL,1,FALSE)),"Excluido",IF(ISNUMBER(VLOOKUP(A6049,POST,1,FALSE)),"PostAlerta",IF(ISNUMBER(VLOOKUP(A6049,PRE,1,FALSE)),"PreAlerta","")))</f>
        <v>PostAlerta</v>
      </c>
      <c r="M6049" s="21" t="str">
        <f>IF(ISNUMBER(A6049),(IF(ISNUMBER(VLOOKUP(A6049,KEYWORDS,1,FALSE)),"C/PalabrasClaves","S/PalabrasClaves")),"")</f>
        <v>S/PalabrasClaves</v>
      </c>
      <c r="N6049" s="21" t="str">
        <f t="shared" si="19"/>
        <v/>
      </c>
      <c r="O6049" s="21"/>
      <c r="P6049" s="21" t="s">
        <v>33614</v>
      </c>
      <c r="Q6049" s="21"/>
      <c r="R6049" s="21" t="str">
        <f>LEFT('2012-2022'!$P6049,4)</f>
        <v>2021</v>
      </c>
      <c r="S6049" s="21" t="s">
        <v>43</v>
      </c>
      <c r="T6049" s="21"/>
      <c r="U6049" s="21"/>
      <c r="V6049" s="21"/>
      <c r="W6049" s="27"/>
      <c r="X6049" s="27"/>
      <c r="Y6049" s="12"/>
    </row>
    <row r="6050" ht="15.75" customHeight="1">
      <c r="A6050" s="21">
        <v>3.3536643E7</v>
      </c>
      <c r="B6050" s="21" t="s">
        <v>33682</v>
      </c>
      <c r="C6050" s="21" t="s">
        <v>5660</v>
      </c>
      <c r="D6050" s="21" t="s">
        <v>33683</v>
      </c>
      <c r="E6050" s="21" t="s">
        <v>5662</v>
      </c>
      <c r="F6050" s="21" t="s">
        <v>632</v>
      </c>
      <c r="G6050" s="21">
        <v>2021.0</v>
      </c>
      <c r="H6050" s="26">
        <v>44231.0</v>
      </c>
      <c r="I6050" s="21"/>
      <c r="J6050" s="21"/>
      <c r="K6050" s="21" t="s">
        <v>33684</v>
      </c>
      <c r="L6050" s="21" t="str">
        <f>IF(ISNUMBER(VLOOKUP(A6050,EXCL,1,FALSE)),"Excluido",IF(ISNUMBER(VLOOKUP(A6050,POST,1,FALSE)),"PostAlerta",IF(ISNUMBER(VLOOKUP(A6050,PRE,1,FALSE)),"PreAlerta","")))</f>
        <v>PostAlerta</v>
      </c>
      <c r="M6050" s="21" t="str">
        <f>IF(ISNUMBER(A6050),(IF(ISNUMBER(VLOOKUP(A6050,KEYWORDS,1,FALSE)),"C/PalabrasClaves","S/PalabrasClaves")),"")</f>
        <v>S/PalabrasClaves</v>
      </c>
      <c r="N6050" s="21" t="str">
        <f t="shared" si="19"/>
        <v/>
      </c>
      <c r="O6050" s="21"/>
      <c r="P6050" s="21" t="s">
        <v>33614</v>
      </c>
      <c r="Q6050" s="21"/>
      <c r="R6050" s="21" t="str">
        <f>LEFT('2012-2022'!$P6050,4)</f>
        <v>2021</v>
      </c>
      <c r="S6050" s="21" t="s">
        <v>43</v>
      </c>
      <c r="T6050" s="21"/>
      <c r="U6050" s="21"/>
      <c r="V6050" s="21"/>
      <c r="W6050" s="27"/>
      <c r="X6050" s="27"/>
      <c r="Y6050" s="28"/>
    </row>
    <row r="6051" ht="15.75" customHeight="1">
      <c r="A6051" s="21">
        <v>3.3536644E7</v>
      </c>
      <c r="B6051" s="21" t="s">
        <v>33685</v>
      </c>
      <c r="C6051" s="21" t="s">
        <v>33686</v>
      </c>
      <c r="D6051" s="21" t="s">
        <v>33687</v>
      </c>
      <c r="E6051" s="21" t="s">
        <v>9450</v>
      </c>
      <c r="F6051" s="21" t="s">
        <v>632</v>
      </c>
      <c r="G6051" s="21">
        <v>2021.0</v>
      </c>
      <c r="H6051" s="26">
        <v>44231.0</v>
      </c>
      <c r="I6051" s="21"/>
      <c r="J6051" s="21"/>
      <c r="K6051" s="21" t="s">
        <v>33688</v>
      </c>
      <c r="L6051" s="21" t="str">
        <f>IF(ISNUMBER(VLOOKUP(A6051,EXCL,1,FALSE)),"Excluido",IF(ISNUMBER(VLOOKUP(A6051,POST,1,FALSE)),"PostAlerta",IF(ISNUMBER(VLOOKUP(A6051,PRE,1,FALSE)),"PreAlerta","")))</f>
        <v>PostAlerta</v>
      </c>
      <c r="M6051" s="21" t="str">
        <f>IF(ISNUMBER(A6051),(IF(ISNUMBER(VLOOKUP(A6051,KEYWORDS,1,FALSE)),"C/PalabrasClaves","S/PalabrasClaves")),"")</f>
        <v>S/PalabrasClaves</v>
      </c>
      <c r="N6051" s="21" t="str">
        <f t="shared" si="19"/>
        <v/>
      </c>
      <c r="O6051" s="21"/>
      <c r="P6051" s="21" t="s">
        <v>33614</v>
      </c>
      <c r="Q6051" s="21"/>
      <c r="R6051" s="21" t="str">
        <f>LEFT('2012-2022'!$P6051,4)</f>
        <v>2021</v>
      </c>
      <c r="S6051" s="21" t="s">
        <v>43</v>
      </c>
      <c r="T6051" s="21"/>
      <c r="U6051" s="21"/>
      <c r="V6051" s="21"/>
      <c r="W6051" s="27"/>
      <c r="X6051" s="27"/>
      <c r="Y6051" s="12"/>
    </row>
    <row r="6052" ht="15.75" customHeight="1">
      <c r="A6052" s="21">
        <v>3.3575421E7</v>
      </c>
      <c r="B6052" s="21" t="s">
        <v>33689</v>
      </c>
      <c r="C6052" s="21" t="s">
        <v>33690</v>
      </c>
      <c r="D6052" s="21" t="s">
        <v>33691</v>
      </c>
      <c r="E6052" s="21" t="s">
        <v>8236</v>
      </c>
      <c r="F6052" s="21" t="s">
        <v>32254</v>
      </c>
      <c r="G6052" s="21">
        <v>2020.0</v>
      </c>
      <c r="H6052" s="26">
        <v>44239.0</v>
      </c>
      <c r="I6052" s="21" t="s">
        <v>33692</v>
      </c>
      <c r="J6052" s="21"/>
      <c r="K6052" s="21" t="s">
        <v>33693</v>
      </c>
      <c r="L6052" s="21" t="str">
        <f>IF(ISNUMBER(VLOOKUP(A6052,EXCL,1,FALSE)),"Excluido",IF(ISNUMBER(VLOOKUP(A6052,POST,1,FALSE)),"PostAlerta",IF(ISNUMBER(VLOOKUP(A6052,PRE,1,FALSE)),"PreAlerta","")))</f>
        <v>PostAlerta</v>
      </c>
      <c r="M6052" s="21" t="str">
        <f>IF(ISNUMBER(A6052),(IF(ISNUMBER(VLOOKUP(A6052,KEYWORDS,1,FALSE)),"C/PalabrasClaves","S/PalabrasClaves")),"")</f>
        <v>S/PalabrasClaves</v>
      </c>
      <c r="N6052" s="21" t="str">
        <f t="shared" si="19"/>
        <v/>
      </c>
      <c r="O6052" s="21"/>
      <c r="P6052" s="21" t="s">
        <v>33127</v>
      </c>
      <c r="Q6052" s="21"/>
      <c r="R6052" s="21" t="str">
        <f>LEFT('2012-2022'!$P6052,4)</f>
        <v>2020</v>
      </c>
      <c r="S6052" s="21" t="s">
        <v>74</v>
      </c>
      <c r="T6052" s="21"/>
      <c r="U6052" s="21"/>
      <c r="V6052" s="21"/>
      <c r="W6052" s="27"/>
      <c r="X6052" s="27"/>
      <c r="Y6052" s="28"/>
    </row>
    <row r="6053" ht="15.75" customHeight="1">
      <c r="A6053" s="21">
        <v>3.3620038E7</v>
      </c>
      <c r="B6053" s="21" t="s">
        <v>33694</v>
      </c>
      <c r="C6053" s="21" t="s">
        <v>33695</v>
      </c>
      <c r="D6053" s="21" t="s">
        <v>33696</v>
      </c>
      <c r="E6053" s="21" t="s">
        <v>33697</v>
      </c>
      <c r="F6053" s="21" t="s">
        <v>20709</v>
      </c>
      <c r="G6053" s="21">
        <v>2021.0</v>
      </c>
      <c r="H6053" s="26">
        <v>44250.0</v>
      </c>
      <c r="I6053" s="21" t="s">
        <v>33698</v>
      </c>
      <c r="J6053" s="21"/>
      <c r="K6053" s="21" t="s">
        <v>33699</v>
      </c>
      <c r="L6053" s="21" t="str">
        <f>IF(ISNUMBER(VLOOKUP(A6053,EXCL,1,FALSE)),"Excluido",IF(ISNUMBER(VLOOKUP(A6053,POST,1,FALSE)),"PostAlerta",IF(ISNUMBER(VLOOKUP(A6053,PRE,1,FALSE)),"PreAlerta","")))</f>
        <v>PostAlerta</v>
      </c>
      <c r="M6053" s="21" t="str">
        <f>IF(ISNUMBER(A6053),(IF(ISNUMBER(VLOOKUP(A6053,KEYWORDS,1,FALSE)),"C/PalabrasClaves","S/PalabrasClaves")),"")</f>
        <v>S/PalabrasClaves</v>
      </c>
      <c r="N6053" s="21" t="str">
        <f t="shared" si="19"/>
        <v/>
      </c>
      <c r="O6053" s="21"/>
      <c r="P6053" s="21" t="s">
        <v>33700</v>
      </c>
      <c r="Q6053" s="21"/>
      <c r="R6053" s="21" t="str">
        <f>LEFT('2012-2022'!$P6053,4)</f>
        <v>2021</v>
      </c>
      <c r="S6053" s="21" t="s">
        <v>43</v>
      </c>
      <c r="T6053" s="21"/>
      <c r="U6053" s="21"/>
      <c r="V6053" s="21"/>
      <c r="W6053" s="27"/>
      <c r="X6053" s="27"/>
      <c r="Y6053" s="12"/>
    </row>
    <row r="6054" ht="15.75" customHeight="1">
      <c r="A6054" s="21">
        <v>3.3542272E7</v>
      </c>
      <c r="B6054" s="21" t="s">
        <v>33701</v>
      </c>
      <c r="C6054" s="21" t="s">
        <v>33702</v>
      </c>
      <c r="D6054" s="21" t="s">
        <v>33703</v>
      </c>
      <c r="E6054" s="21" t="s">
        <v>33704</v>
      </c>
      <c r="F6054" s="21" t="s">
        <v>5609</v>
      </c>
      <c r="G6054" s="21">
        <v>2021.0</v>
      </c>
      <c r="H6054" s="26">
        <v>44232.0</v>
      </c>
      <c r="I6054" s="21" t="s">
        <v>33705</v>
      </c>
      <c r="J6054" s="21"/>
      <c r="K6054" s="21" t="s">
        <v>33706</v>
      </c>
      <c r="L6054" s="21" t="str">
        <f>IF(ISNUMBER(VLOOKUP(A6054,EXCL,1,FALSE)),"Excluido",IF(ISNUMBER(VLOOKUP(A6054,POST,1,FALSE)),"PostAlerta",IF(ISNUMBER(VLOOKUP(A6054,PRE,1,FALSE)),"PreAlerta","")))</f>
        <v>PostAlerta</v>
      </c>
      <c r="M6054" s="21" t="str">
        <f>IF(ISNUMBER(A6054),(IF(ISNUMBER(VLOOKUP(A6054,KEYWORDS,1,FALSE)),"C/PalabrasClaves","S/PalabrasClaves")),"")</f>
        <v>S/PalabrasClaves</v>
      </c>
      <c r="N6054" s="21" t="str">
        <f t="shared" si="19"/>
        <v/>
      </c>
      <c r="O6054" s="21"/>
      <c r="P6054" s="21" t="s">
        <v>33707</v>
      </c>
      <c r="Q6054" s="21"/>
      <c r="R6054" s="21" t="str">
        <f>LEFT('2012-2022'!$P6054,4)</f>
        <v>2021</v>
      </c>
      <c r="S6054" s="21" t="s">
        <v>43</v>
      </c>
      <c r="T6054" s="21"/>
      <c r="U6054" s="21"/>
      <c r="V6054" s="21"/>
      <c r="W6054" s="27"/>
      <c r="X6054" s="27"/>
      <c r="Y6054" s="28"/>
    </row>
    <row r="6055" ht="15.75" customHeight="1">
      <c r="A6055" s="21">
        <v>3.3633731E7</v>
      </c>
      <c r="B6055" s="21" t="s">
        <v>33708</v>
      </c>
      <c r="C6055" s="21" t="s">
        <v>33709</v>
      </c>
      <c r="D6055" s="21" t="s">
        <v>33710</v>
      </c>
      <c r="E6055" s="21" t="s">
        <v>33711</v>
      </c>
      <c r="F6055" s="21" t="s">
        <v>21929</v>
      </c>
      <c r="G6055" s="21">
        <v>2021.0</v>
      </c>
      <c r="H6055" s="26">
        <v>44253.0</v>
      </c>
      <c r="I6055" s="21" t="s">
        <v>33712</v>
      </c>
      <c r="J6055" s="21"/>
      <c r="K6055" s="21" t="s">
        <v>33713</v>
      </c>
      <c r="L6055" s="21" t="str">
        <f>IF(ISNUMBER(VLOOKUP(A6055,EXCL,1,FALSE)),"Excluido",IF(ISNUMBER(VLOOKUP(A6055,POST,1,FALSE)),"PostAlerta",IF(ISNUMBER(VLOOKUP(A6055,PRE,1,FALSE)),"PreAlerta","")))</f>
        <v>PostAlerta</v>
      </c>
      <c r="M6055" s="21" t="str">
        <f>IF(ISNUMBER(A6055),(IF(ISNUMBER(VLOOKUP(A6055,KEYWORDS,1,FALSE)),"C/PalabrasClaves","S/PalabrasClaves")),"")</f>
        <v>S/PalabrasClaves</v>
      </c>
      <c r="N6055" s="21" t="str">
        <f t="shared" si="19"/>
        <v/>
      </c>
      <c r="O6055" s="21"/>
      <c r="P6055" s="21" t="s">
        <v>33707</v>
      </c>
      <c r="Q6055" s="21"/>
      <c r="R6055" s="21" t="str">
        <f>LEFT('2012-2022'!$P6055,4)</f>
        <v>2021</v>
      </c>
      <c r="S6055" s="21" t="s">
        <v>43</v>
      </c>
      <c r="T6055" s="21"/>
      <c r="U6055" s="21"/>
      <c r="V6055" s="21"/>
      <c r="W6055" s="27"/>
      <c r="X6055" s="27"/>
      <c r="Y6055" s="12"/>
    </row>
    <row r="6056" ht="15.75" customHeight="1">
      <c r="A6056" s="21">
        <v>3.3574726E7</v>
      </c>
      <c r="B6056" s="21" t="s">
        <v>33714</v>
      </c>
      <c r="C6056" s="21" t="s">
        <v>33715</v>
      </c>
      <c r="D6056" s="21" t="s">
        <v>33716</v>
      </c>
      <c r="E6056" s="21" t="s">
        <v>33717</v>
      </c>
      <c r="F6056" s="21" t="s">
        <v>1112</v>
      </c>
      <c r="G6056" s="21">
        <v>2021.0</v>
      </c>
      <c r="H6056" s="26">
        <v>44239.0</v>
      </c>
      <c r="I6056" s="21" t="s">
        <v>33718</v>
      </c>
      <c r="J6056" s="21"/>
      <c r="K6056" s="21" t="s">
        <v>33719</v>
      </c>
      <c r="L6056" s="21" t="str">
        <f>IF(ISNUMBER(VLOOKUP(A6056,EXCL,1,FALSE)),"Excluido",IF(ISNUMBER(VLOOKUP(A6056,POST,1,FALSE)),"PostAlerta",IF(ISNUMBER(VLOOKUP(A6056,PRE,1,FALSE)),"PreAlerta","")))</f>
        <v>Excluido</v>
      </c>
      <c r="M6056" s="21" t="str">
        <f>IF(ISNUMBER(A6056),(IF(ISNUMBER(VLOOKUP(A6056,KEYWORDS,1,FALSE)),"C/PalabrasClaves","S/PalabrasClaves")),"")</f>
        <v>S/PalabrasClaves</v>
      </c>
      <c r="N6056" s="21" t="str">
        <f t="shared" si="19"/>
        <v/>
      </c>
      <c r="O6056" s="21"/>
      <c r="P6056" s="21" t="s">
        <v>33720</v>
      </c>
      <c r="Q6056" s="21"/>
      <c r="R6056" s="21" t="str">
        <f>LEFT('2012-2022'!$P6056,4)</f>
        <v>2021</v>
      </c>
      <c r="S6056" s="21" t="s">
        <v>43</v>
      </c>
      <c r="T6056" s="21"/>
      <c r="U6056" s="21"/>
      <c r="V6056" s="21"/>
      <c r="W6056" s="27"/>
      <c r="X6056" s="27"/>
      <c r="Y6056" s="28"/>
    </row>
    <row r="6057" ht="15.75" customHeight="1">
      <c r="A6057" s="21">
        <v>3.3567793E7</v>
      </c>
      <c r="B6057" s="21" t="s">
        <v>33721</v>
      </c>
      <c r="C6057" s="21" t="s">
        <v>33722</v>
      </c>
      <c r="D6057" s="21" t="s">
        <v>33723</v>
      </c>
      <c r="E6057" s="21" t="s">
        <v>33724</v>
      </c>
      <c r="F6057" s="21" t="s">
        <v>5636</v>
      </c>
      <c r="G6057" s="21">
        <v>2021.0</v>
      </c>
      <c r="H6057" s="26">
        <v>44238.0</v>
      </c>
      <c r="I6057" s="21" t="s">
        <v>33725</v>
      </c>
      <c r="J6057" s="21"/>
      <c r="K6057" s="21" t="s">
        <v>33726</v>
      </c>
      <c r="L6057" s="21" t="str">
        <f>IF(ISNUMBER(VLOOKUP(A6057,EXCL,1,FALSE)),"Excluido",IF(ISNUMBER(VLOOKUP(A6057,POST,1,FALSE)),"PostAlerta",IF(ISNUMBER(VLOOKUP(A6057,PRE,1,FALSE)),"PreAlerta","")))</f>
        <v>Excluido</v>
      </c>
      <c r="M6057" s="21" t="str">
        <f>IF(ISNUMBER(A6057),(IF(ISNUMBER(VLOOKUP(A6057,KEYWORDS,1,FALSE)),"C/PalabrasClaves","S/PalabrasClaves")),"")</f>
        <v>S/PalabrasClaves</v>
      </c>
      <c r="N6057" s="21" t="str">
        <f t="shared" si="19"/>
        <v/>
      </c>
      <c r="O6057" s="21"/>
      <c r="P6057" s="21" t="s">
        <v>33727</v>
      </c>
      <c r="Q6057" s="21"/>
      <c r="R6057" s="21" t="str">
        <f>LEFT('2012-2022'!$P6057,4)</f>
        <v>2021</v>
      </c>
      <c r="S6057" s="21" t="s">
        <v>43</v>
      </c>
      <c r="T6057" s="21"/>
      <c r="U6057" s="21"/>
      <c r="V6057" s="21"/>
      <c r="W6057" s="27"/>
      <c r="X6057" s="27"/>
      <c r="Y6057" s="12"/>
    </row>
    <row r="6058" ht="15.75" customHeight="1">
      <c r="A6058" s="21">
        <v>3.3628413E7</v>
      </c>
      <c r="B6058" s="21" t="s">
        <v>33728</v>
      </c>
      <c r="C6058" s="21" t="s">
        <v>33729</v>
      </c>
      <c r="D6058" s="21" t="s">
        <v>33730</v>
      </c>
      <c r="E6058" s="21" t="s">
        <v>33731</v>
      </c>
      <c r="F6058" s="21" t="s">
        <v>33732</v>
      </c>
      <c r="G6058" s="21">
        <v>2021.0</v>
      </c>
      <c r="H6058" s="26">
        <v>44252.0</v>
      </c>
      <c r="I6058" s="21" t="s">
        <v>33733</v>
      </c>
      <c r="J6058" s="21"/>
      <c r="K6058" s="21" t="s">
        <v>33734</v>
      </c>
      <c r="L6058" s="21" t="str">
        <f>IF(ISNUMBER(VLOOKUP(A6058,EXCL,1,FALSE)),"Excluido",IF(ISNUMBER(VLOOKUP(A6058,POST,1,FALSE)),"PostAlerta",IF(ISNUMBER(VLOOKUP(A6058,PRE,1,FALSE)),"PreAlerta","")))</f>
        <v>PostAlerta</v>
      </c>
      <c r="M6058" s="21" t="str">
        <f>IF(ISNUMBER(A6058),(IF(ISNUMBER(VLOOKUP(A6058,KEYWORDS,1,FALSE)),"C/PalabrasClaves","S/PalabrasClaves")),"")</f>
        <v>S/PalabrasClaves</v>
      </c>
      <c r="N6058" s="21" t="str">
        <f t="shared" si="19"/>
        <v/>
      </c>
      <c r="O6058" s="21"/>
      <c r="P6058" s="21" t="s">
        <v>33727</v>
      </c>
      <c r="Q6058" s="21"/>
      <c r="R6058" s="21" t="str">
        <f>LEFT('2012-2022'!$P6058,4)</f>
        <v>2021</v>
      </c>
      <c r="S6058" s="21" t="s">
        <v>43</v>
      </c>
      <c r="T6058" s="21"/>
      <c r="U6058" s="21"/>
      <c r="V6058" s="21"/>
      <c r="W6058" s="27"/>
      <c r="X6058" s="27"/>
      <c r="Y6058" s="28"/>
    </row>
    <row r="6059" ht="15.75" customHeight="1">
      <c r="A6059" s="21">
        <v>3.3563818E7</v>
      </c>
      <c r="B6059" s="21" t="s">
        <v>33735</v>
      </c>
      <c r="C6059" s="21" t="s">
        <v>33736</v>
      </c>
      <c r="D6059" s="21" t="s">
        <v>33737</v>
      </c>
      <c r="E6059" s="21" t="s">
        <v>8323</v>
      </c>
      <c r="F6059" s="21" t="s">
        <v>7946</v>
      </c>
      <c r="G6059" s="21">
        <v>2021.0</v>
      </c>
      <c r="H6059" s="26">
        <v>44237.0</v>
      </c>
      <c r="I6059" s="21" t="s">
        <v>33738</v>
      </c>
      <c r="J6059" s="21"/>
      <c r="K6059" s="21" t="s">
        <v>33739</v>
      </c>
      <c r="L6059" s="21" t="str">
        <f>IF(ISNUMBER(VLOOKUP(A6059,EXCL,1,FALSE)),"Excluido",IF(ISNUMBER(VLOOKUP(A6059,POST,1,FALSE)),"PostAlerta",IF(ISNUMBER(VLOOKUP(A6059,PRE,1,FALSE)),"PreAlerta","")))</f>
        <v>PostAlerta</v>
      </c>
      <c r="M6059" s="21" t="str">
        <f>IF(ISNUMBER(A6059),(IF(ISNUMBER(VLOOKUP(A6059,KEYWORDS,1,FALSE)),"C/PalabrasClaves","S/PalabrasClaves")),"")</f>
        <v>S/PalabrasClaves</v>
      </c>
      <c r="N6059" s="21" t="str">
        <f t="shared" si="19"/>
        <v/>
      </c>
      <c r="O6059" s="21"/>
      <c r="P6059" s="21" t="s">
        <v>33740</v>
      </c>
      <c r="Q6059" s="21"/>
      <c r="R6059" s="21" t="str">
        <f>LEFT('2012-2022'!$P6059,4)</f>
        <v>2021</v>
      </c>
      <c r="S6059" s="21" t="s">
        <v>43</v>
      </c>
      <c r="T6059" s="21"/>
      <c r="U6059" s="21"/>
      <c r="V6059" s="21"/>
      <c r="W6059" s="27"/>
      <c r="X6059" s="27"/>
      <c r="Y6059" s="12"/>
    </row>
    <row r="6060" ht="15.75" customHeight="1">
      <c r="A6060" s="21">
        <v>3.3563832E7</v>
      </c>
      <c r="B6060" s="21" t="s">
        <v>33741</v>
      </c>
      <c r="C6060" s="21" t="s">
        <v>33742</v>
      </c>
      <c r="D6060" s="21" t="s">
        <v>33743</v>
      </c>
      <c r="E6060" s="21" t="s">
        <v>14216</v>
      </c>
      <c r="F6060" s="21" t="s">
        <v>7946</v>
      </c>
      <c r="G6060" s="21">
        <v>2021.0</v>
      </c>
      <c r="H6060" s="26">
        <v>44237.0</v>
      </c>
      <c r="I6060" s="21" t="s">
        <v>33744</v>
      </c>
      <c r="J6060" s="21"/>
      <c r="K6060" s="21" t="s">
        <v>33745</v>
      </c>
      <c r="L6060" s="21" t="str">
        <f>IF(ISNUMBER(VLOOKUP(A6060,EXCL,1,FALSE)),"Excluido",IF(ISNUMBER(VLOOKUP(A6060,POST,1,FALSE)),"PostAlerta",IF(ISNUMBER(VLOOKUP(A6060,PRE,1,FALSE)),"PreAlerta","")))</f>
        <v>PostAlerta</v>
      </c>
      <c r="M6060" s="21" t="str">
        <f>IF(ISNUMBER(A6060),(IF(ISNUMBER(VLOOKUP(A6060,KEYWORDS,1,FALSE)),"C/PalabrasClaves","S/PalabrasClaves")),"")</f>
        <v>S/PalabrasClaves</v>
      </c>
      <c r="N6060" s="21" t="str">
        <f t="shared" si="19"/>
        <v/>
      </c>
      <c r="O6060" s="21"/>
      <c r="P6060" s="21" t="s">
        <v>33740</v>
      </c>
      <c r="Q6060" s="21"/>
      <c r="R6060" s="21" t="str">
        <f>LEFT('2012-2022'!$P6060,4)</f>
        <v>2021</v>
      </c>
      <c r="S6060" s="21" t="s">
        <v>43</v>
      </c>
      <c r="T6060" s="21"/>
      <c r="U6060" s="21"/>
      <c r="V6060" s="21"/>
      <c r="W6060" s="27"/>
      <c r="X6060" s="27"/>
      <c r="Y6060" s="28"/>
    </row>
    <row r="6061" ht="15.75" customHeight="1">
      <c r="A6061" s="21">
        <v>3.3568213E7</v>
      </c>
      <c r="B6061" s="21" t="s">
        <v>33746</v>
      </c>
      <c r="C6061" s="21" t="s">
        <v>33747</v>
      </c>
      <c r="D6061" s="21" t="s">
        <v>33748</v>
      </c>
      <c r="E6061" s="21" t="s">
        <v>10580</v>
      </c>
      <c r="F6061" s="21" t="s">
        <v>332</v>
      </c>
      <c r="G6061" s="21">
        <v>2021.0</v>
      </c>
      <c r="H6061" s="26">
        <v>44238.0</v>
      </c>
      <c r="I6061" s="21" t="s">
        <v>33749</v>
      </c>
      <c r="J6061" s="21"/>
      <c r="K6061" s="21" t="s">
        <v>33750</v>
      </c>
      <c r="L6061" s="21" t="str">
        <f>IF(ISNUMBER(VLOOKUP(A6061,EXCL,1,FALSE)),"Excluido",IF(ISNUMBER(VLOOKUP(A6061,POST,1,FALSE)),"PostAlerta",IF(ISNUMBER(VLOOKUP(A6061,PRE,1,FALSE)),"PreAlerta","")))</f>
        <v>PostAlerta</v>
      </c>
      <c r="M6061" s="21" t="str">
        <f>IF(ISNUMBER(A6061),(IF(ISNUMBER(VLOOKUP(A6061,KEYWORDS,1,FALSE)),"C/PalabrasClaves","S/PalabrasClaves")),"")</f>
        <v>S/PalabrasClaves</v>
      </c>
      <c r="N6061" s="21" t="str">
        <f t="shared" si="19"/>
        <v/>
      </c>
      <c r="O6061" s="21"/>
      <c r="P6061" s="21" t="s">
        <v>33751</v>
      </c>
      <c r="Q6061" s="21"/>
      <c r="R6061" s="21" t="str">
        <f>LEFT('2012-2022'!$P6061,4)</f>
        <v>2021</v>
      </c>
      <c r="S6061" s="21" t="s">
        <v>43</v>
      </c>
      <c r="T6061" s="21"/>
      <c r="U6061" s="21"/>
      <c r="V6061" s="21"/>
      <c r="W6061" s="27"/>
      <c r="X6061" s="27"/>
      <c r="Y6061" s="12"/>
    </row>
    <row r="6062" ht="15.75" customHeight="1">
      <c r="A6062" s="21">
        <v>3.3605381E7</v>
      </c>
      <c r="B6062" s="21" t="s">
        <v>33752</v>
      </c>
      <c r="C6062" s="21" t="s">
        <v>33753</v>
      </c>
      <c r="D6062" s="21" t="s">
        <v>33754</v>
      </c>
      <c r="E6062" s="21" t="s">
        <v>5128</v>
      </c>
      <c r="F6062" s="21" t="s">
        <v>6101</v>
      </c>
      <c r="G6062" s="21">
        <v>2021.0</v>
      </c>
      <c r="H6062" s="26">
        <v>44246.0</v>
      </c>
      <c r="I6062" s="21" t="s">
        <v>33755</v>
      </c>
      <c r="J6062" s="21"/>
      <c r="K6062" s="21" t="s">
        <v>33756</v>
      </c>
      <c r="L6062" s="21" t="str">
        <f>IF(ISNUMBER(VLOOKUP(A6062,EXCL,1,FALSE)),"Excluido",IF(ISNUMBER(VLOOKUP(A6062,POST,1,FALSE)),"PostAlerta",IF(ISNUMBER(VLOOKUP(A6062,PRE,1,FALSE)),"PreAlerta","")))</f>
        <v>PostAlerta</v>
      </c>
      <c r="M6062" s="21" t="str">
        <f>IF(ISNUMBER(A6062),(IF(ISNUMBER(VLOOKUP(A6062,KEYWORDS,1,FALSE)),"C/PalabrasClaves","S/PalabrasClaves")),"")</f>
        <v>S/PalabrasClaves</v>
      </c>
      <c r="N6062" s="21" t="str">
        <f t="shared" si="19"/>
        <v/>
      </c>
      <c r="O6062" s="21"/>
      <c r="P6062" s="21" t="s">
        <v>33751</v>
      </c>
      <c r="Q6062" s="21"/>
      <c r="R6062" s="21" t="str">
        <f>LEFT('2012-2022'!$P6062,4)</f>
        <v>2021</v>
      </c>
      <c r="S6062" s="21" t="s">
        <v>43</v>
      </c>
      <c r="T6062" s="21"/>
      <c r="U6062" s="21"/>
      <c r="V6062" s="21"/>
      <c r="W6062" s="27"/>
      <c r="X6062" s="27"/>
      <c r="Y6062" s="28"/>
    </row>
    <row r="6063" ht="15.75" customHeight="1">
      <c r="A6063" s="21">
        <v>3.3580178E7</v>
      </c>
      <c r="B6063" s="21" t="s">
        <v>33757</v>
      </c>
      <c r="C6063" s="21" t="s">
        <v>33758</v>
      </c>
      <c r="D6063" s="21" t="s">
        <v>33759</v>
      </c>
      <c r="E6063" s="21" t="s">
        <v>9509</v>
      </c>
      <c r="F6063" s="21" t="s">
        <v>5609</v>
      </c>
      <c r="G6063" s="21">
        <v>2021.0</v>
      </c>
      <c r="H6063" s="26">
        <v>44240.0</v>
      </c>
      <c r="I6063" s="21" t="s">
        <v>33760</v>
      </c>
      <c r="J6063" s="21"/>
      <c r="K6063" s="21" t="s">
        <v>33761</v>
      </c>
      <c r="L6063" s="21" t="str">
        <f>IF(ISNUMBER(VLOOKUP(A6063,EXCL,1,FALSE)),"Excluido",IF(ISNUMBER(VLOOKUP(A6063,POST,1,FALSE)),"PostAlerta",IF(ISNUMBER(VLOOKUP(A6063,PRE,1,FALSE)),"PreAlerta","")))</f>
        <v>PostAlerta</v>
      </c>
      <c r="M6063" s="21" t="str">
        <f>IF(ISNUMBER(A6063),(IF(ISNUMBER(VLOOKUP(A6063,KEYWORDS,1,FALSE)),"C/PalabrasClaves","S/PalabrasClaves")),"")</f>
        <v>S/PalabrasClaves</v>
      </c>
      <c r="N6063" s="21" t="str">
        <f t="shared" si="19"/>
        <v/>
      </c>
      <c r="O6063" s="21"/>
      <c r="P6063" s="21" t="s">
        <v>33762</v>
      </c>
      <c r="Q6063" s="21"/>
      <c r="R6063" s="21" t="str">
        <f>LEFT('2012-2022'!$P6063,4)</f>
        <v>2021</v>
      </c>
      <c r="S6063" s="21" t="s">
        <v>43</v>
      </c>
      <c r="T6063" s="21"/>
      <c r="U6063" s="21"/>
      <c r="V6063" s="21"/>
      <c r="W6063" s="27"/>
      <c r="X6063" s="27"/>
      <c r="Y6063" s="12"/>
    </row>
    <row r="6064" ht="15.75" customHeight="1">
      <c r="A6064" s="21">
        <v>3.335705E7</v>
      </c>
      <c r="B6064" s="21" t="s">
        <v>33763</v>
      </c>
      <c r="C6064" s="21" t="s">
        <v>33764</v>
      </c>
      <c r="D6064" s="21" t="s">
        <v>33765</v>
      </c>
      <c r="E6064" s="21" t="s">
        <v>17158</v>
      </c>
      <c r="F6064" s="21" t="s">
        <v>7383</v>
      </c>
      <c r="G6064" s="21">
        <v>2021.0</v>
      </c>
      <c r="H6064" s="26">
        <v>44193.0</v>
      </c>
      <c r="I6064" s="21" t="s">
        <v>33766</v>
      </c>
      <c r="J6064" s="21"/>
      <c r="K6064" s="21" t="s">
        <v>33767</v>
      </c>
      <c r="L6064" s="21" t="str">
        <f>IF(ISNUMBER(VLOOKUP(A6064,EXCL,1,FALSE)),"Excluido",IF(ISNUMBER(VLOOKUP(A6064,POST,1,FALSE)),"PostAlerta",IF(ISNUMBER(VLOOKUP(A6064,PRE,1,FALSE)),"PreAlerta","")))</f>
        <v>PostAlerta</v>
      </c>
      <c r="M6064" s="21" t="str">
        <f>IF(ISNUMBER(A6064),(IF(ISNUMBER(VLOOKUP(A6064,KEYWORDS,1,FALSE)),"C/PalabrasClaves","S/PalabrasClaves")),"")</f>
        <v>S/PalabrasClaves</v>
      </c>
      <c r="N6064" s="21" t="str">
        <f t="shared" si="19"/>
        <v/>
      </c>
      <c r="O6064" s="21"/>
      <c r="P6064" s="21" t="s">
        <v>33768</v>
      </c>
      <c r="Q6064" s="21"/>
      <c r="R6064" s="21" t="str">
        <f>LEFT('2012-2022'!$P6064,4)</f>
        <v>2021</v>
      </c>
      <c r="S6064" s="21" t="s">
        <v>43</v>
      </c>
      <c r="T6064" s="21"/>
      <c r="U6064" s="21"/>
      <c r="V6064" s="21"/>
      <c r="W6064" s="27"/>
      <c r="X6064" s="27"/>
      <c r="Y6064" s="28"/>
    </row>
    <row r="6065" ht="15.75" customHeight="1">
      <c r="A6065" s="21">
        <v>3.3591971E7</v>
      </c>
      <c r="B6065" s="21" t="s">
        <v>33769</v>
      </c>
      <c r="C6065" s="21" t="s">
        <v>33770</v>
      </c>
      <c r="D6065" s="21" t="s">
        <v>33771</v>
      </c>
      <c r="E6065" s="21" t="s">
        <v>28928</v>
      </c>
      <c r="F6065" s="21" t="s">
        <v>2810</v>
      </c>
      <c r="G6065" s="21">
        <v>2021.0</v>
      </c>
      <c r="H6065" s="26">
        <v>44243.0</v>
      </c>
      <c r="I6065" s="21" t="s">
        <v>33772</v>
      </c>
      <c r="J6065" s="21"/>
      <c r="K6065" s="21" t="s">
        <v>33773</v>
      </c>
      <c r="L6065" s="21" t="str">
        <f>IF(ISNUMBER(VLOOKUP(A6065,EXCL,1,FALSE)),"Excluido",IF(ISNUMBER(VLOOKUP(A6065,POST,1,FALSE)),"PostAlerta",IF(ISNUMBER(VLOOKUP(A6065,PRE,1,FALSE)),"PreAlerta","")))</f>
        <v>PostAlerta</v>
      </c>
      <c r="M6065" s="21" t="str">
        <f>IF(ISNUMBER(A6065),(IF(ISNUMBER(VLOOKUP(A6065,KEYWORDS,1,FALSE)),"C/PalabrasClaves","S/PalabrasClaves")),"")</f>
        <v>S/PalabrasClaves</v>
      </c>
      <c r="N6065" s="21" t="str">
        <f t="shared" si="19"/>
        <v/>
      </c>
      <c r="O6065" s="21"/>
      <c r="P6065" s="21" t="s">
        <v>33774</v>
      </c>
      <c r="Q6065" s="21"/>
      <c r="R6065" s="21" t="str">
        <f>LEFT('2012-2022'!$P6065,4)</f>
        <v>2021</v>
      </c>
      <c r="S6065" s="21" t="s">
        <v>43</v>
      </c>
      <c r="T6065" s="21"/>
      <c r="U6065" s="21"/>
      <c r="V6065" s="21"/>
      <c r="W6065" s="27"/>
      <c r="X6065" s="27"/>
      <c r="Y6065" s="12"/>
    </row>
    <row r="6066" ht="15.75" customHeight="1">
      <c r="A6066" s="21">
        <v>3.3669463E7</v>
      </c>
      <c r="B6066" s="21" t="s">
        <v>33775</v>
      </c>
      <c r="C6066" s="21" t="s">
        <v>33776</v>
      </c>
      <c r="D6066" s="21" t="s">
        <v>33777</v>
      </c>
      <c r="E6066" s="21" t="s">
        <v>33778</v>
      </c>
      <c r="F6066" s="21" t="s">
        <v>5636</v>
      </c>
      <c r="G6066" s="21">
        <v>2021.0</v>
      </c>
      <c r="H6066" s="26">
        <v>44261.0</v>
      </c>
      <c r="I6066" s="21" t="s">
        <v>33779</v>
      </c>
      <c r="J6066" s="21"/>
      <c r="K6066" s="21" t="s">
        <v>33780</v>
      </c>
      <c r="L6066" s="21" t="str">
        <f>IF(ISNUMBER(VLOOKUP(A6066,EXCL,1,FALSE)),"Excluido",IF(ISNUMBER(VLOOKUP(A6066,POST,1,FALSE)),"PostAlerta",IF(ISNUMBER(VLOOKUP(A6066,PRE,1,FALSE)),"PreAlerta","")))</f>
        <v>PostAlerta</v>
      </c>
      <c r="M6066" s="21" t="str">
        <f>IF(ISNUMBER(A6066),(IF(ISNUMBER(VLOOKUP(A6066,KEYWORDS,1,FALSE)),"C/PalabrasClaves","S/PalabrasClaves")),"")</f>
        <v>S/PalabrasClaves</v>
      </c>
      <c r="N6066" s="21" t="str">
        <f t="shared" si="19"/>
        <v/>
      </c>
      <c r="O6066" s="21"/>
      <c r="P6066" s="21" t="s">
        <v>33774</v>
      </c>
      <c r="Q6066" s="21"/>
      <c r="R6066" s="21" t="str">
        <f>LEFT('2012-2022'!$P6066,4)</f>
        <v>2021</v>
      </c>
      <c r="S6066" s="21" t="s">
        <v>43</v>
      </c>
      <c r="T6066" s="21"/>
      <c r="U6066" s="21"/>
      <c r="V6066" s="21"/>
      <c r="W6066" s="27"/>
      <c r="X6066" s="27"/>
      <c r="Y6066" s="28"/>
    </row>
    <row r="6067" ht="15.75" customHeight="1">
      <c r="A6067" s="21">
        <v>3.35962E7</v>
      </c>
      <c r="B6067" s="21" t="s">
        <v>33781</v>
      </c>
      <c r="C6067" s="21" t="s">
        <v>33782</v>
      </c>
      <c r="D6067" s="21" t="s">
        <v>33783</v>
      </c>
      <c r="E6067" s="21" t="s">
        <v>33218</v>
      </c>
      <c r="F6067" s="21" t="s">
        <v>2810</v>
      </c>
      <c r="G6067" s="21">
        <v>2021.0</v>
      </c>
      <c r="H6067" s="26">
        <v>44244.0</v>
      </c>
      <c r="I6067" s="21" t="s">
        <v>33784</v>
      </c>
      <c r="J6067" s="21"/>
      <c r="K6067" s="21" t="s">
        <v>33785</v>
      </c>
      <c r="L6067" s="21" t="str">
        <f>IF(ISNUMBER(VLOOKUP(A6067,EXCL,1,FALSE)),"Excluido",IF(ISNUMBER(VLOOKUP(A6067,POST,1,FALSE)),"PostAlerta",IF(ISNUMBER(VLOOKUP(A6067,PRE,1,FALSE)),"PreAlerta","")))</f>
        <v>PostAlerta</v>
      </c>
      <c r="M6067" s="21" t="str">
        <f>IF(ISNUMBER(A6067),(IF(ISNUMBER(VLOOKUP(A6067,KEYWORDS,1,FALSE)),"C/PalabrasClaves","S/PalabrasClaves")),"")</f>
        <v>S/PalabrasClaves</v>
      </c>
      <c r="N6067" s="21" t="str">
        <f t="shared" si="19"/>
        <v/>
      </c>
      <c r="O6067" s="21"/>
      <c r="P6067" s="21" t="s">
        <v>33786</v>
      </c>
      <c r="Q6067" s="21"/>
      <c r="R6067" s="21" t="str">
        <f>LEFT('2012-2022'!$P6067,4)</f>
        <v>2021</v>
      </c>
      <c r="S6067" s="21" t="s">
        <v>43</v>
      </c>
      <c r="T6067" s="21"/>
      <c r="U6067" s="21"/>
      <c r="V6067" s="21"/>
      <c r="W6067" s="27"/>
      <c r="X6067" s="27"/>
      <c r="Y6067" s="12"/>
    </row>
    <row r="6068" ht="15.75" customHeight="1">
      <c r="A6068" s="21">
        <v>3.3643699E7</v>
      </c>
      <c r="B6068" s="21" t="s">
        <v>33787</v>
      </c>
      <c r="C6068" s="21" t="s">
        <v>33788</v>
      </c>
      <c r="D6068" s="21" t="s">
        <v>33789</v>
      </c>
      <c r="E6068" s="21" t="s">
        <v>33790</v>
      </c>
      <c r="F6068" s="21" t="s">
        <v>8200</v>
      </c>
      <c r="G6068" s="21">
        <v>2021.0</v>
      </c>
      <c r="H6068" s="26">
        <v>44256.0</v>
      </c>
      <c r="I6068" s="21" t="s">
        <v>33791</v>
      </c>
      <c r="J6068" s="21"/>
      <c r="K6068" s="21" t="s">
        <v>33792</v>
      </c>
      <c r="L6068" s="21" t="str">
        <f>IF(ISNUMBER(VLOOKUP(A6068,EXCL,1,FALSE)),"Excluido",IF(ISNUMBER(VLOOKUP(A6068,POST,1,FALSE)),"PostAlerta",IF(ISNUMBER(VLOOKUP(A6068,PRE,1,FALSE)),"PreAlerta","")))</f>
        <v>PostAlerta</v>
      </c>
      <c r="M6068" s="21" t="str">
        <f>IF(ISNUMBER(A6068),(IF(ISNUMBER(VLOOKUP(A6068,KEYWORDS,1,FALSE)),"C/PalabrasClaves","S/PalabrasClaves")),"")</f>
        <v>S/PalabrasClaves</v>
      </c>
      <c r="N6068" s="21" t="str">
        <f t="shared" si="19"/>
        <v/>
      </c>
      <c r="O6068" s="21"/>
      <c r="P6068" s="21" t="s">
        <v>33786</v>
      </c>
      <c r="Q6068" s="21"/>
      <c r="R6068" s="21" t="str">
        <f>LEFT('2012-2022'!$P6068,4)</f>
        <v>2021</v>
      </c>
      <c r="S6068" s="21" t="s">
        <v>43</v>
      </c>
      <c r="T6068" s="21"/>
      <c r="U6068" s="21"/>
      <c r="V6068" s="21"/>
      <c r="W6068" s="27"/>
      <c r="X6068" s="27"/>
      <c r="Y6068" s="28"/>
    </row>
    <row r="6069" ht="15.75" customHeight="1">
      <c r="A6069" s="21">
        <v>3.3602136E7</v>
      </c>
      <c r="B6069" s="21" t="s">
        <v>33793</v>
      </c>
      <c r="C6069" s="21" t="s">
        <v>33794</v>
      </c>
      <c r="D6069" s="21" t="s">
        <v>33795</v>
      </c>
      <c r="E6069" s="21" t="s">
        <v>33796</v>
      </c>
      <c r="F6069" s="21" t="s">
        <v>368</v>
      </c>
      <c r="G6069" s="21">
        <v>2021.0</v>
      </c>
      <c r="H6069" s="26">
        <v>44246.0</v>
      </c>
      <c r="I6069" s="21" t="s">
        <v>33797</v>
      </c>
      <c r="J6069" s="21"/>
      <c r="K6069" s="21" t="s">
        <v>33798</v>
      </c>
      <c r="L6069" s="21" t="str">
        <f>IF(ISNUMBER(VLOOKUP(A6069,EXCL,1,FALSE)),"Excluido",IF(ISNUMBER(VLOOKUP(A6069,POST,1,FALSE)),"PostAlerta",IF(ISNUMBER(VLOOKUP(A6069,PRE,1,FALSE)),"PreAlerta","")))</f>
        <v>PostAlerta</v>
      </c>
      <c r="M6069" s="21" t="str">
        <f>IF(ISNUMBER(A6069),(IF(ISNUMBER(VLOOKUP(A6069,KEYWORDS,1,FALSE)),"C/PalabrasClaves","S/PalabrasClaves")),"")</f>
        <v>S/PalabrasClaves</v>
      </c>
      <c r="N6069" s="21" t="str">
        <f t="shared" si="19"/>
        <v/>
      </c>
      <c r="O6069" s="21"/>
      <c r="P6069" s="21" t="s">
        <v>33799</v>
      </c>
      <c r="Q6069" s="21"/>
      <c r="R6069" s="21" t="str">
        <f>LEFT('2012-2022'!$P6069,4)</f>
        <v>2021</v>
      </c>
      <c r="S6069" s="21" t="s">
        <v>43</v>
      </c>
      <c r="T6069" s="21"/>
      <c r="U6069" s="21"/>
      <c r="V6069" s="21"/>
      <c r="W6069" s="27"/>
      <c r="X6069" s="27"/>
      <c r="Y6069" s="12"/>
    </row>
    <row r="6070" ht="15.75" customHeight="1">
      <c r="A6070" s="21">
        <v>3.3670581E7</v>
      </c>
      <c r="B6070" s="21" t="s">
        <v>33800</v>
      </c>
      <c r="C6070" s="21" t="s">
        <v>33801</v>
      </c>
      <c r="D6070" s="21" t="s">
        <v>33802</v>
      </c>
      <c r="E6070" s="21" t="s">
        <v>33803</v>
      </c>
      <c r="F6070" s="21" t="s">
        <v>5636</v>
      </c>
      <c r="G6070" s="21">
        <v>2021.0</v>
      </c>
      <c r="H6070" s="26">
        <v>44261.0</v>
      </c>
      <c r="I6070" s="21" t="s">
        <v>33804</v>
      </c>
      <c r="J6070" s="21"/>
      <c r="K6070" s="21" t="s">
        <v>33805</v>
      </c>
      <c r="L6070" s="21" t="str">
        <f>IF(ISNUMBER(VLOOKUP(A6070,EXCL,1,FALSE)),"Excluido",IF(ISNUMBER(VLOOKUP(A6070,POST,1,FALSE)),"PostAlerta",IF(ISNUMBER(VLOOKUP(A6070,PRE,1,FALSE)),"PreAlerta","")))</f>
        <v>PostAlerta</v>
      </c>
      <c r="M6070" s="21" t="str">
        <f>IF(ISNUMBER(A6070),(IF(ISNUMBER(VLOOKUP(A6070,KEYWORDS,1,FALSE)),"C/PalabrasClaves","S/PalabrasClaves")),"")</f>
        <v>S/PalabrasClaves</v>
      </c>
      <c r="N6070" s="21" t="str">
        <f t="shared" si="19"/>
        <v/>
      </c>
      <c r="O6070" s="21"/>
      <c r="P6070" s="21" t="s">
        <v>33799</v>
      </c>
      <c r="Q6070" s="21"/>
      <c r="R6070" s="21" t="str">
        <f>LEFT('2012-2022'!$P6070,4)</f>
        <v>2021</v>
      </c>
      <c r="S6070" s="21" t="s">
        <v>43</v>
      </c>
      <c r="T6070" s="21"/>
      <c r="U6070" s="21"/>
      <c r="V6070" s="21"/>
      <c r="W6070" s="27"/>
      <c r="X6070" s="27"/>
      <c r="Y6070" s="28"/>
    </row>
    <row r="6071" ht="15.75" customHeight="1">
      <c r="A6071" s="21">
        <v>3.3669499E7</v>
      </c>
      <c r="B6071" s="21" t="s">
        <v>33806</v>
      </c>
      <c r="C6071" s="21" t="s">
        <v>33807</v>
      </c>
      <c r="D6071" s="21" t="s">
        <v>33808</v>
      </c>
      <c r="E6071" s="21" t="s">
        <v>33809</v>
      </c>
      <c r="F6071" s="21" t="s">
        <v>5636</v>
      </c>
      <c r="G6071" s="21">
        <v>2021.0</v>
      </c>
      <c r="H6071" s="26">
        <v>44261.0</v>
      </c>
      <c r="I6071" s="21" t="s">
        <v>33810</v>
      </c>
      <c r="J6071" s="21"/>
      <c r="K6071" s="21" t="s">
        <v>33811</v>
      </c>
      <c r="L6071" s="21" t="str">
        <f>IF(ISNUMBER(VLOOKUP(A6071,EXCL,1,FALSE)),"Excluido",IF(ISNUMBER(VLOOKUP(A6071,POST,1,FALSE)),"PostAlerta",IF(ISNUMBER(VLOOKUP(A6071,PRE,1,FALSE)),"PreAlerta","")))</f>
        <v>PostAlerta</v>
      </c>
      <c r="M6071" s="21" t="str">
        <f>IF(ISNUMBER(A6071),(IF(ISNUMBER(VLOOKUP(A6071,KEYWORDS,1,FALSE)),"C/PalabrasClaves","S/PalabrasClaves")),"")</f>
        <v>S/PalabrasClaves</v>
      </c>
      <c r="N6071" s="21" t="str">
        <f t="shared" si="19"/>
        <v/>
      </c>
      <c r="O6071" s="21"/>
      <c r="P6071" s="21" t="s">
        <v>33812</v>
      </c>
      <c r="Q6071" s="21"/>
      <c r="R6071" s="21" t="str">
        <f>LEFT('2012-2022'!$P6071,4)</f>
        <v>2021</v>
      </c>
      <c r="S6071" s="21" t="s">
        <v>43</v>
      </c>
      <c r="T6071" s="21"/>
      <c r="U6071" s="21"/>
      <c r="V6071" s="21"/>
      <c r="W6071" s="27"/>
      <c r="X6071" s="27"/>
      <c r="Y6071" s="12"/>
    </row>
    <row r="6072" ht="15.75" customHeight="1">
      <c r="A6072" s="21">
        <v>3.3669573E7</v>
      </c>
      <c r="B6072" s="21" t="s">
        <v>33813</v>
      </c>
      <c r="C6072" s="21" t="s">
        <v>33814</v>
      </c>
      <c r="D6072" s="21" t="s">
        <v>33815</v>
      </c>
      <c r="E6072" s="21" t="s">
        <v>33816</v>
      </c>
      <c r="F6072" s="21" t="s">
        <v>5636</v>
      </c>
      <c r="G6072" s="21">
        <v>2021.0</v>
      </c>
      <c r="H6072" s="26">
        <v>44261.0</v>
      </c>
      <c r="I6072" s="21" t="s">
        <v>33817</v>
      </c>
      <c r="J6072" s="21"/>
      <c r="K6072" s="21" t="s">
        <v>33818</v>
      </c>
      <c r="L6072" s="21" t="str">
        <f>IF(ISNUMBER(VLOOKUP(A6072,EXCL,1,FALSE)),"Excluido",IF(ISNUMBER(VLOOKUP(A6072,POST,1,FALSE)),"PostAlerta",IF(ISNUMBER(VLOOKUP(A6072,PRE,1,FALSE)),"PreAlerta","")))</f>
        <v>Excluido</v>
      </c>
      <c r="M6072" s="21" t="str">
        <f>IF(ISNUMBER(A6072),(IF(ISNUMBER(VLOOKUP(A6072,KEYWORDS,1,FALSE)),"C/PalabrasClaves","S/PalabrasClaves")),"")</f>
        <v>S/PalabrasClaves</v>
      </c>
      <c r="N6072" s="21" t="str">
        <f t="shared" si="19"/>
        <v/>
      </c>
      <c r="O6072" s="21"/>
      <c r="P6072" s="21" t="s">
        <v>33812</v>
      </c>
      <c r="Q6072" s="21"/>
      <c r="R6072" s="21" t="str">
        <f>LEFT('2012-2022'!$P6072,4)</f>
        <v>2021</v>
      </c>
      <c r="S6072" s="21" t="s">
        <v>43</v>
      </c>
      <c r="T6072" s="21"/>
      <c r="U6072" s="21"/>
      <c r="V6072" s="21"/>
      <c r="W6072" s="27"/>
      <c r="X6072" s="27"/>
      <c r="Y6072" s="28"/>
    </row>
    <row r="6073" ht="15.75" customHeight="1">
      <c r="A6073" s="21">
        <v>3.3610188E7</v>
      </c>
      <c r="B6073" s="21" t="s">
        <v>33819</v>
      </c>
      <c r="C6073" s="21" t="s">
        <v>33820</v>
      </c>
      <c r="D6073" s="21" t="s">
        <v>33821</v>
      </c>
      <c r="E6073" s="21" t="s">
        <v>6313</v>
      </c>
      <c r="F6073" s="21" t="s">
        <v>33822</v>
      </c>
      <c r="G6073" s="21">
        <v>2021.0</v>
      </c>
      <c r="H6073" s="26">
        <v>44248.0</v>
      </c>
      <c r="I6073" s="21" t="s">
        <v>33823</v>
      </c>
      <c r="J6073" s="21"/>
      <c r="K6073" s="21" t="s">
        <v>33824</v>
      </c>
      <c r="L6073" s="21" t="str">
        <f>IF(ISNUMBER(VLOOKUP(A6073,EXCL,1,FALSE)),"Excluido",IF(ISNUMBER(VLOOKUP(A6073,POST,1,FALSE)),"PostAlerta",IF(ISNUMBER(VLOOKUP(A6073,PRE,1,FALSE)),"PreAlerta","")))</f>
        <v>PostAlerta</v>
      </c>
      <c r="M6073" s="21" t="str">
        <f>IF(ISNUMBER(A6073),(IF(ISNUMBER(VLOOKUP(A6073,KEYWORDS,1,FALSE)),"C/PalabrasClaves","S/PalabrasClaves")),"")</f>
        <v>S/PalabrasClaves</v>
      </c>
      <c r="N6073" s="21" t="str">
        <f t="shared" si="19"/>
        <v/>
      </c>
      <c r="O6073" s="21"/>
      <c r="P6073" s="21" t="s">
        <v>33825</v>
      </c>
      <c r="Q6073" s="21"/>
      <c r="R6073" s="21" t="str">
        <f>LEFT('2012-2022'!$P6073,4)</f>
        <v>2021</v>
      </c>
      <c r="S6073" s="21" t="s">
        <v>43</v>
      </c>
      <c r="T6073" s="21"/>
      <c r="U6073" s="21"/>
      <c r="V6073" s="21"/>
      <c r="W6073" s="27"/>
      <c r="X6073" s="27"/>
      <c r="Y6073" s="12"/>
    </row>
    <row r="6074" ht="15.75" customHeight="1">
      <c r="A6074" s="21">
        <v>3.3621492E7</v>
      </c>
      <c r="B6074" s="21" t="s">
        <v>33826</v>
      </c>
      <c r="C6074" s="21" t="s">
        <v>33827</v>
      </c>
      <c r="D6074" s="21" t="s">
        <v>33828</v>
      </c>
      <c r="E6074" s="21" t="s">
        <v>33829</v>
      </c>
      <c r="F6074" s="21" t="s">
        <v>22029</v>
      </c>
      <c r="G6074" s="21">
        <v>2021.0</v>
      </c>
      <c r="H6074" s="26">
        <v>44250.0</v>
      </c>
      <c r="I6074" s="21" t="s">
        <v>33830</v>
      </c>
      <c r="J6074" s="21" t="s">
        <v>33831</v>
      </c>
      <c r="K6074" s="21" t="s">
        <v>33832</v>
      </c>
      <c r="L6074" s="21" t="str">
        <f>IF(ISNUMBER(VLOOKUP(A6074,EXCL,1,FALSE)),"Excluido",IF(ISNUMBER(VLOOKUP(A6074,POST,1,FALSE)),"PostAlerta",IF(ISNUMBER(VLOOKUP(A6074,PRE,1,FALSE)),"PreAlerta","")))</f>
        <v>PostAlerta</v>
      </c>
      <c r="M6074" s="21" t="str">
        <f>IF(ISNUMBER(A6074),(IF(ISNUMBER(VLOOKUP(A6074,KEYWORDS,1,FALSE)),"C/PalabrasClaves","S/PalabrasClaves")),"")</f>
        <v>S/PalabrasClaves</v>
      </c>
      <c r="N6074" s="21" t="str">
        <f t="shared" si="19"/>
        <v/>
      </c>
      <c r="O6074" s="21"/>
      <c r="P6074" s="21" t="s">
        <v>33833</v>
      </c>
      <c r="Q6074" s="21"/>
      <c r="R6074" s="21" t="str">
        <f>LEFT('2012-2022'!$P6074,4)</f>
        <v>2021</v>
      </c>
      <c r="S6074" s="21" t="s">
        <v>43</v>
      </c>
      <c r="T6074" s="21"/>
      <c r="U6074" s="21"/>
      <c r="V6074" s="21"/>
      <c r="W6074" s="27"/>
      <c r="X6074" s="27"/>
      <c r="Y6074" s="28"/>
    </row>
    <row r="6075" ht="15.75" customHeight="1">
      <c r="A6075" s="21">
        <v>3.367175E7</v>
      </c>
      <c r="B6075" s="21" t="s">
        <v>33834</v>
      </c>
      <c r="C6075" s="21" t="s">
        <v>33835</v>
      </c>
      <c r="D6075" s="21" t="s">
        <v>33836</v>
      </c>
      <c r="E6075" s="21" t="s">
        <v>33837</v>
      </c>
      <c r="F6075" s="21" t="s">
        <v>5636</v>
      </c>
      <c r="G6075" s="21">
        <v>2021.0</v>
      </c>
      <c r="H6075" s="26">
        <v>44261.0</v>
      </c>
      <c r="I6075" s="21" t="s">
        <v>33838</v>
      </c>
      <c r="J6075" s="21"/>
      <c r="K6075" s="21" t="s">
        <v>33839</v>
      </c>
      <c r="L6075" s="21" t="str">
        <f>IF(ISNUMBER(VLOOKUP(A6075,EXCL,1,FALSE)),"Excluido",IF(ISNUMBER(VLOOKUP(A6075,POST,1,FALSE)),"PostAlerta",IF(ISNUMBER(VLOOKUP(A6075,PRE,1,FALSE)),"PreAlerta","")))</f>
        <v>PostAlerta</v>
      </c>
      <c r="M6075" s="21" t="str">
        <f>IF(ISNUMBER(A6075),(IF(ISNUMBER(VLOOKUP(A6075,KEYWORDS,1,FALSE)),"C/PalabrasClaves","S/PalabrasClaves")),"")</f>
        <v>S/PalabrasClaves</v>
      </c>
      <c r="N6075" s="21" t="str">
        <f t="shared" si="19"/>
        <v/>
      </c>
      <c r="O6075" s="21"/>
      <c r="P6075" s="21" t="s">
        <v>33833</v>
      </c>
      <c r="Q6075" s="21"/>
      <c r="R6075" s="21" t="str">
        <f>LEFT('2012-2022'!$P6075,4)</f>
        <v>2021</v>
      </c>
      <c r="S6075" s="21" t="s">
        <v>43</v>
      </c>
      <c r="T6075" s="21"/>
      <c r="U6075" s="21"/>
      <c r="V6075" s="21"/>
      <c r="W6075" s="27"/>
      <c r="X6075" s="27"/>
      <c r="Y6075" s="12"/>
    </row>
    <row r="6076" ht="15.75" customHeight="1">
      <c r="A6076" s="21">
        <v>3.5130729E7</v>
      </c>
      <c r="B6076" s="21" t="s">
        <v>33840</v>
      </c>
      <c r="C6076" s="21" t="s">
        <v>33841</v>
      </c>
      <c r="D6076" s="21" t="s">
        <v>33842</v>
      </c>
      <c r="E6076" s="21" t="s">
        <v>30756</v>
      </c>
      <c r="F6076" s="21" t="s">
        <v>7946</v>
      </c>
      <c r="G6076" s="21">
        <v>2021.0</v>
      </c>
      <c r="H6076" s="26">
        <v>44600.0</v>
      </c>
      <c r="I6076" s="21" t="s">
        <v>33843</v>
      </c>
      <c r="J6076" s="21"/>
      <c r="K6076" s="21" t="s">
        <v>33844</v>
      </c>
      <c r="L6076" s="21" t="str">
        <f>IF(ISNUMBER(VLOOKUP(A6076,EXCL,1,FALSE)),"Excluido",IF(ISNUMBER(VLOOKUP(A6076,POST,1,FALSE)),"PostAlerta",IF(ISNUMBER(VLOOKUP(A6076,PRE,1,FALSE)),"PreAlerta","")))</f>
        <v>PostAlerta</v>
      </c>
      <c r="M6076" s="21" t="str">
        <f>IF(ISNUMBER(A6076),(IF(ISNUMBER(VLOOKUP(A6076,KEYWORDS,1,FALSE)),"C/PalabrasClaves","S/PalabrasClaves")),"")</f>
        <v>S/PalabrasClaves</v>
      </c>
      <c r="N6076" s="21" t="str">
        <f t="shared" si="19"/>
        <v/>
      </c>
      <c r="O6076" s="21"/>
      <c r="P6076" s="21" t="s">
        <v>33833</v>
      </c>
      <c r="Q6076" s="21"/>
      <c r="R6076" s="21" t="str">
        <f>LEFT('2012-2022'!$P6076,4)</f>
        <v>2021</v>
      </c>
      <c r="S6076" s="21" t="s">
        <v>43</v>
      </c>
      <c r="T6076" s="21"/>
      <c r="U6076" s="21"/>
      <c r="V6076" s="21"/>
      <c r="W6076" s="27"/>
      <c r="X6076" s="27"/>
      <c r="Y6076" s="28"/>
    </row>
    <row r="6077" ht="15.75" customHeight="1">
      <c r="A6077" s="21">
        <v>3.3622746E7</v>
      </c>
      <c r="B6077" s="21" t="s">
        <v>33845</v>
      </c>
      <c r="C6077" s="21" t="s">
        <v>33846</v>
      </c>
      <c r="D6077" s="21" t="s">
        <v>33847</v>
      </c>
      <c r="E6077" s="21" t="s">
        <v>33848</v>
      </c>
      <c r="F6077" s="21" t="s">
        <v>869</v>
      </c>
      <c r="G6077" s="21">
        <v>2021.0</v>
      </c>
      <c r="H6077" s="26">
        <v>44251.0</v>
      </c>
      <c r="I6077" s="21" t="s">
        <v>33849</v>
      </c>
      <c r="J6077" s="21"/>
      <c r="K6077" s="21" t="s">
        <v>33850</v>
      </c>
      <c r="L6077" s="21" t="str">
        <f>IF(ISNUMBER(VLOOKUP(A6077,EXCL,1,FALSE)),"Excluido",IF(ISNUMBER(VLOOKUP(A6077,POST,1,FALSE)),"PostAlerta",IF(ISNUMBER(VLOOKUP(A6077,PRE,1,FALSE)),"PreAlerta","")))</f>
        <v>PostAlerta</v>
      </c>
      <c r="M6077" s="21" t="str">
        <f>IF(ISNUMBER(A6077),(IF(ISNUMBER(VLOOKUP(A6077,KEYWORDS,1,FALSE)),"C/PalabrasClaves","S/PalabrasClaves")),"")</f>
        <v>S/PalabrasClaves</v>
      </c>
      <c r="N6077" s="21" t="str">
        <f t="shared" si="19"/>
        <v/>
      </c>
      <c r="O6077" s="21"/>
      <c r="P6077" s="21" t="s">
        <v>33851</v>
      </c>
      <c r="Q6077" s="21"/>
      <c r="R6077" s="21" t="str">
        <f>LEFT('2012-2022'!$P6077,4)</f>
        <v>2021</v>
      </c>
      <c r="S6077" s="21" t="s">
        <v>43</v>
      </c>
      <c r="T6077" s="21"/>
      <c r="U6077" s="21"/>
      <c r="V6077" s="21"/>
      <c r="W6077" s="27"/>
      <c r="X6077" s="27"/>
      <c r="Y6077" s="12"/>
    </row>
    <row r="6078" ht="15.75" customHeight="1">
      <c r="A6078" s="21">
        <v>3.3627171E7</v>
      </c>
      <c r="B6078" s="21" t="s">
        <v>33852</v>
      </c>
      <c r="C6078" s="21" t="s">
        <v>33853</v>
      </c>
      <c r="D6078" s="21" t="s">
        <v>33854</v>
      </c>
      <c r="E6078" s="21" t="s">
        <v>33855</v>
      </c>
      <c r="F6078" s="21" t="s">
        <v>332</v>
      </c>
      <c r="G6078" s="21">
        <v>2021.0</v>
      </c>
      <c r="H6078" s="26">
        <v>44252.0</v>
      </c>
      <c r="I6078" s="21" t="s">
        <v>33856</v>
      </c>
      <c r="J6078" s="21"/>
      <c r="K6078" s="21" t="s">
        <v>33857</v>
      </c>
      <c r="L6078" s="21" t="str">
        <f>IF(ISNUMBER(VLOOKUP(A6078,EXCL,1,FALSE)),"Excluido",IF(ISNUMBER(VLOOKUP(A6078,POST,1,FALSE)),"PostAlerta",IF(ISNUMBER(VLOOKUP(A6078,PRE,1,FALSE)),"PreAlerta","")))</f>
        <v>PostAlerta</v>
      </c>
      <c r="M6078" s="21" t="str">
        <f>IF(ISNUMBER(A6078),(IF(ISNUMBER(VLOOKUP(A6078,KEYWORDS,1,FALSE)),"C/PalabrasClaves","S/PalabrasClaves")),"")</f>
        <v>S/PalabrasClaves</v>
      </c>
      <c r="N6078" s="21" t="str">
        <f t="shared" si="19"/>
        <v/>
      </c>
      <c r="O6078" s="21"/>
      <c r="P6078" s="21" t="s">
        <v>33858</v>
      </c>
      <c r="Q6078" s="21"/>
      <c r="R6078" s="21" t="str">
        <f>LEFT('2012-2022'!$P6078,4)</f>
        <v>2021</v>
      </c>
      <c r="S6078" s="21" t="s">
        <v>43</v>
      </c>
      <c r="T6078" s="21"/>
      <c r="U6078" s="21"/>
      <c r="V6078" s="21"/>
      <c r="W6078" s="27"/>
      <c r="X6078" s="27"/>
      <c r="Y6078" s="28"/>
    </row>
    <row r="6079" ht="15.75" customHeight="1">
      <c r="A6079" s="21">
        <v>3.3632312E7</v>
      </c>
      <c r="B6079" s="21" t="s">
        <v>33859</v>
      </c>
      <c r="C6079" s="21" t="s">
        <v>33860</v>
      </c>
      <c r="D6079" s="21" t="s">
        <v>33861</v>
      </c>
      <c r="E6079" s="21" t="s">
        <v>30411</v>
      </c>
      <c r="F6079" s="21" t="s">
        <v>332</v>
      </c>
      <c r="G6079" s="21">
        <v>2021.0</v>
      </c>
      <c r="H6079" s="26">
        <v>44253.0</v>
      </c>
      <c r="I6079" s="21" t="s">
        <v>33862</v>
      </c>
      <c r="J6079" s="21"/>
      <c r="K6079" s="21" t="s">
        <v>33863</v>
      </c>
      <c r="L6079" s="21" t="str">
        <f>IF(ISNUMBER(VLOOKUP(A6079,EXCL,1,FALSE)),"Excluido",IF(ISNUMBER(VLOOKUP(A6079,POST,1,FALSE)),"PostAlerta",IF(ISNUMBER(VLOOKUP(A6079,PRE,1,FALSE)),"PreAlerta","")))</f>
        <v>PostAlerta</v>
      </c>
      <c r="M6079" s="21" t="str">
        <f>IF(ISNUMBER(A6079),(IF(ISNUMBER(VLOOKUP(A6079,KEYWORDS,1,FALSE)),"C/PalabrasClaves","S/PalabrasClaves")),"")</f>
        <v>S/PalabrasClaves</v>
      </c>
      <c r="N6079" s="21" t="str">
        <f t="shared" si="19"/>
        <v/>
      </c>
      <c r="O6079" s="21"/>
      <c r="P6079" s="21" t="s">
        <v>33864</v>
      </c>
      <c r="Q6079" s="21"/>
      <c r="R6079" s="21" t="str">
        <f>LEFT('2012-2022'!$P6079,4)</f>
        <v>2021</v>
      </c>
      <c r="S6079" s="21" t="s">
        <v>43</v>
      </c>
      <c r="T6079" s="21"/>
      <c r="U6079" s="21"/>
      <c r="V6079" s="21"/>
      <c r="W6079" s="27"/>
      <c r="X6079" s="27"/>
      <c r="Y6079" s="12"/>
    </row>
    <row r="6080" ht="15.75" customHeight="1">
      <c r="A6080" s="21">
        <v>3.365262E7</v>
      </c>
      <c r="B6080" s="21" t="s">
        <v>33865</v>
      </c>
      <c r="C6080" s="21" t="s">
        <v>33866</v>
      </c>
      <c r="D6080" s="21" t="s">
        <v>33867</v>
      </c>
      <c r="E6080" s="21" t="s">
        <v>33868</v>
      </c>
      <c r="F6080" s="21" t="s">
        <v>16411</v>
      </c>
      <c r="G6080" s="21">
        <v>2021.0</v>
      </c>
      <c r="H6080" s="26">
        <v>44258.0</v>
      </c>
      <c r="I6080" s="21" t="s">
        <v>33869</v>
      </c>
      <c r="J6080" s="21"/>
      <c r="K6080" s="21" t="s">
        <v>33870</v>
      </c>
      <c r="L6080" s="21" t="str">
        <f>IF(ISNUMBER(VLOOKUP(A6080,EXCL,1,FALSE)),"Excluido",IF(ISNUMBER(VLOOKUP(A6080,POST,1,FALSE)),"PostAlerta",IF(ISNUMBER(VLOOKUP(A6080,PRE,1,FALSE)),"PreAlerta","")))</f>
        <v>PostAlerta</v>
      </c>
      <c r="M6080" s="21" t="str">
        <f>IF(ISNUMBER(A6080),(IF(ISNUMBER(VLOOKUP(A6080,KEYWORDS,1,FALSE)),"C/PalabrasClaves","S/PalabrasClaves")),"")</f>
        <v>S/PalabrasClaves</v>
      </c>
      <c r="N6080" s="21" t="str">
        <f t="shared" si="19"/>
        <v/>
      </c>
      <c r="O6080" s="21"/>
      <c r="P6080" s="21" t="s">
        <v>33871</v>
      </c>
      <c r="Q6080" s="21"/>
      <c r="R6080" s="21" t="str">
        <f>LEFT('2012-2022'!$P6080,4)</f>
        <v>2021</v>
      </c>
      <c r="S6080" s="21" t="s">
        <v>43</v>
      </c>
      <c r="T6080" s="21"/>
      <c r="U6080" s="21"/>
      <c r="V6080" s="21"/>
      <c r="W6080" s="27"/>
      <c r="X6080" s="27"/>
      <c r="Y6080" s="28"/>
    </row>
    <row r="6081" ht="15.75" customHeight="1">
      <c r="A6081" s="21">
        <v>3.2757238E7</v>
      </c>
      <c r="B6081" s="21" t="s">
        <v>33872</v>
      </c>
      <c r="C6081" s="21" t="s">
        <v>33873</v>
      </c>
      <c r="D6081" s="21" t="s">
        <v>33874</v>
      </c>
      <c r="E6081" s="21" t="s">
        <v>28079</v>
      </c>
      <c r="F6081" s="21" t="s">
        <v>119</v>
      </c>
      <c r="G6081" s="21">
        <v>2021.0</v>
      </c>
      <c r="H6081" s="26">
        <v>44050.0</v>
      </c>
      <c r="I6081" s="21"/>
      <c r="J6081" s="21"/>
      <c r="K6081" s="21" t="s">
        <v>33875</v>
      </c>
      <c r="L6081" s="21" t="str">
        <f>IF(ISNUMBER(VLOOKUP(A6081,EXCL,1,FALSE)),"Excluido",IF(ISNUMBER(VLOOKUP(A6081,POST,1,FALSE)),"PostAlerta",IF(ISNUMBER(VLOOKUP(A6081,PRE,1,FALSE)),"PreAlerta","")))</f>
        <v>PostAlerta</v>
      </c>
      <c r="M6081" s="21" t="str">
        <f>IF(ISNUMBER(A6081),(IF(ISNUMBER(VLOOKUP(A6081,KEYWORDS,1,FALSE)),"C/PalabrasClaves","S/PalabrasClaves")),"")</f>
        <v>S/PalabrasClaves</v>
      </c>
      <c r="N6081" s="21" t="str">
        <f t="shared" si="19"/>
        <v/>
      </c>
      <c r="O6081" s="21"/>
      <c r="P6081" s="21" t="s">
        <v>33876</v>
      </c>
      <c r="Q6081" s="21"/>
      <c r="R6081" s="21" t="str">
        <f>LEFT('2012-2022'!$P6081,4)</f>
        <v>2021</v>
      </c>
      <c r="S6081" s="21" t="s">
        <v>47</v>
      </c>
      <c r="T6081" s="21"/>
      <c r="U6081" s="21"/>
      <c r="V6081" s="21"/>
      <c r="W6081" s="27"/>
      <c r="X6081" s="27"/>
      <c r="Y6081" s="12"/>
    </row>
    <row r="6082" ht="15.75" customHeight="1">
      <c r="A6082" s="21">
        <v>3.3152525E7</v>
      </c>
      <c r="B6082" s="21" t="s">
        <v>33877</v>
      </c>
      <c r="C6082" s="21" t="s">
        <v>33878</v>
      </c>
      <c r="D6082" s="21" t="s">
        <v>33879</v>
      </c>
      <c r="E6082" s="21" t="s">
        <v>33880</v>
      </c>
      <c r="F6082" s="21" t="s">
        <v>22662</v>
      </c>
      <c r="G6082" s="21">
        <v>2021.0</v>
      </c>
      <c r="H6082" s="26">
        <v>44140.0</v>
      </c>
      <c r="I6082" s="21"/>
      <c r="J6082" s="21"/>
      <c r="K6082" s="21" t="s">
        <v>33881</v>
      </c>
      <c r="L6082" s="21" t="str">
        <f>IF(ISNUMBER(VLOOKUP(A6082,EXCL,1,FALSE)),"Excluido",IF(ISNUMBER(VLOOKUP(A6082,POST,1,FALSE)),"PostAlerta",IF(ISNUMBER(VLOOKUP(A6082,PRE,1,FALSE)),"PreAlerta","")))</f>
        <v>PostAlerta</v>
      </c>
      <c r="M6082" s="21" t="str">
        <f>IF(ISNUMBER(A6082),(IF(ISNUMBER(VLOOKUP(A6082,KEYWORDS,1,FALSE)),"C/PalabrasClaves","S/PalabrasClaves")),"")</f>
        <v>S/PalabrasClaves</v>
      </c>
      <c r="N6082" s="21" t="str">
        <f t="shared" si="19"/>
        <v/>
      </c>
      <c r="O6082" s="21"/>
      <c r="P6082" s="21" t="s">
        <v>33876</v>
      </c>
      <c r="Q6082" s="21"/>
      <c r="R6082" s="21" t="str">
        <f>LEFT('2012-2022'!$P6082,4)</f>
        <v>2021</v>
      </c>
      <c r="S6082" s="21" t="s">
        <v>47</v>
      </c>
      <c r="T6082" s="21"/>
      <c r="U6082" s="21"/>
      <c r="V6082" s="21"/>
      <c r="W6082" s="27"/>
      <c r="X6082" s="27"/>
      <c r="Y6082" s="28"/>
    </row>
    <row r="6083" ht="15.75" customHeight="1">
      <c r="A6083" s="21">
        <v>3.3260091E7</v>
      </c>
      <c r="B6083" s="21" t="s">
        <v>33882</v>
      </c>
      <c r="C6083" s="21" t="s">
        <v>33883</v>
      </c>
      <c r="D6083" s="21" t="s">
        <v>33884</v>
      </c>
      <c r="E6083" s="21" t="s">
        <v>33885</v>
      </c>
      <c r="F6083" s="21" t="s">
        <v>496</v>
      </c>
      <c r="G6083" s="21">
        <v>2021.0</v>
      </c>
      <c r="H6083" s="26">
        <v>44166.0</v>
      </c>
      <c r="I6083" s="21"/>
      <c r="J6083" s="21"/>
      <c r="K6083" s="21" t="s">
        <v>33886</v>
      </c>
      <c r="L6083" s="21" t="str">
        <f>IF(ISNUMBER(VLOOKUP(A6083,EXCL,1,FALSE)),"Excluido",IF(ISNUMBER(VLOOKUP(A6083,POST,1,FALSE)),"PostAlerta",IF(ISNUMBER(VLOOKUP(A6083,PRE,1,FALSE)),"PreAlerta","")))</f>
        <v>PostAlerta</v>
      </c>
      <c r="M6083" s="21" t="str">
        <f>IF(ISNUMBER(A6083),(IF(ISNUMBER(VLOOKUP(A6083,KEYWORDS,1,FALSE)),"C/PalabrasClaves","S/PalabrasClaves")),"")</f>
        <v>S/PalabrasClaves</v>
      </c>
      <c r="N6083" s="21" t="str">
        <f t="shared" si="19"/>
        <v/>
      </c>
      <c r="O6083" s="21"/>
      <c r="P6083" s="21" t="s">
        <v>33876</v>
      </c>
      <c r="Q6083" s="21"/>
      <c r="R6083" s="21" t="str">
        <f>LEFT('2012-2022'!$P6083,4)</f>
        <v>2021</v>
      </c>
      <c r="S6083" s="21" t="s">
        <v>47</v>
      </c>
      <c r="T6083" s="21"/>
      <c r="U6083" s="21"/>
      <c r="V6083" s="21"/>
      <c r="W6083" s="27"/>
      <c r="X6083" s="27"/>
      <c r="Y6083" s="12"/>
    </row>
    <row r="6084" ht="15.75" customHeight="1">
      <c r="A6084" s="21">
        <v>3.3276122E7</v>
      </c>
      <c r="B6084" s="21" t="s">
        <v>33887</v>
      </c>
      <c r="C6084" s="21" t="s">
        <v>33888</v>
      </c>
      <c r="D6084" s="21" t="s">
        <v>33889</v>
      </c>
      <c r="E6084" s="21" t="s">
        <v>33890</v>
      </c>
      <c r="F6084" s="21" t="s">
        <v>1155</v>
      </c>
      <c r="G6084" s="21">
        <v>2021.0</v>
      </c>
      <c r="H6084" s="26">
        <v>44169.0</v>
      </c>
      <c r="I6084" s="21"/>
      <c r="J6084" s="21"/>
      <c r="K6084" s="21" t="s">
        <v>33891</v>
      </c>
      <c r="L6084" s="21" t="str">
        <f>IF(ISNUMBER(VLOOKUP(A6084,EXCL,1,FALSE)),"Excluido",IF(ISNUMBER(VLOOKUP(A6084,POST,1,FALSE)),"PostAlerta",IF(ISNUMBER(VLOOKUP(A6084,PRE,1,FALSE)),"PreAlerta","")))</f>
        <v>PostAlerta</v>
      </c>
      <c r="M6084" s="21" t="str">
        <f>IF(ISNUMBER(A6084),(IF(ISNUMBER(VLOOKUP(A6084,KEYWORDS,1,FALSE)),"C/PalabrasClaves","S/PalabrasClaves")),"")</f>
        <v>S/PalabrasClaves</v>
      </c>
      <c r="N6084" s="21" t="str">
        <f t="shared" si="19"/>
        <v/>
      </c>
      <c r="O6084" s="21"/>
      <c r="P6084" s="21" t="s">
        <v>33892</v>
      </c>
      <c r="Q6084" s="21"/>
      <c r="R6084" s="21" t="str">
        <f>LEFT('2012-2022'!$P6084,4)</f>
        <v>2021</v>
      </c>
      <c r="S6084" s="21" t="s">
        <v>53</v>
      </c>
      <c r="T6084" s="21"/>
      <c r="U6084" s="21"/>
      <c r="V6084" s="21"/>
      <c r="W6084" s="27"/>
      <c r="X6084" s="27"/>
      <c r="Y6084" s="28"/>
    </row>
    <row r="6085" ht="15.75" customHeight="1">
      <c r="A6085" s="21">
        <v>3.3309595E7</v>
      </c>
      <c r="B6085" s="21" t="s">
        <v>33893</v>
      </c>
      <c r="C6085" s="21" t="s">
        <v>33894</v>
      </c>
      <c r="D6085" s="21" t="s">
        <v>33895</v>
      </c>
      <c r="E6085" s="21" t="s">
        <v>23383</v>
      </c>
      <c r="F6085" s="21" t="s">
        <v>2712</v>
      </c>
      <c r="G6085" s="21">
        <v>2021.0</v>
      </c>
      <c r="H6085" s="26">
        <v>44179.0</v>
      </c>
      <c r="I6085" s="21"/>
      <c r="J6085" s="21"/>
      <c r="K6085" s="21" t="s">
        <v>33896</v>
      </c>
      <c r="L6085" s="21" t="str">
        <f>IF(ISNUMBER(VLOOKUP(A6085,EXCL,1,FALSE)),"Excluido",IF(ISNUMBER(VLOOKUP(A6085,POST,1,FALSE)),"PostAlerta",IF(ISNUMBER(VLOOKUP(A6085,PRE,1,FALSE)),"PreAlerta","")))</f>
        <v>Excluido</v>
      </c>
      <c r="M6085" s="21" t="str">
        <f>IF(ISNUMBER(A6085),(IF(ISNUMBER(VLOOKUP(A6085,KEYWORDS,1,FALSE)),"C/PalabrasClaves","S/PalabrasClaves")),"")</f>
        <v>S/PalabrasClaves</v>
      </c>
      <c r="N6085" s="21" t="str">
        <f t="shared" si="19"/>
        <v/>
      </c>
      <c r="O6085" s="21"/>
      <c r="P6085" s="21" t="s">
        <v>33876</v>
      </c>
      <c r="Q6085" s="21"/>
      <c r="R6085" s="21" t="str">
        <f>LEFT('2012-2022'!$P6085,4)</f>
        <v>2021</v>
      </c>
      <c r="S6085" s="21" t="s">
        <v>47</v>
      </c>
      <c r="T6085" s="21"/>
      <c r="U6085" s="21"/>
      <c r="V6085" s="21"/>
      <c r="W6085" s="27"/>
      <c r="X6085" s="27"/>
      <c r="Y6085" s="12"/>
    </row>
    <row r="6086" ht="15.75" customHeight="1">
      <c r="A6086" s="21">
        <v>3.3310079E7</v>
      </c>
      <c r="B6086" s="21" t="s">
        <v>33897</v>
      </c>
      <c r="C6086" s="21" t="s">
        <v>33898</v>
      </c>
      <c r="D6086" s="21" t="s">
        <v>33899</v>
      </c>
      <c r="E6086" s="21" t="s">
        <v>33900</v>
      </c>
      <c r="F6086" s="21" t="s">
        <v>2712</v>
      </c>
      <c r="G6086" s="21">
        <v>2021.0</v>
      </c>
      <c r="H6086" s="26">
        <v>44179.0</v>
      </c>
      <c r="I6086" s="21"/>
      <c r="J6086" s="21"/>
      <c r="K6086" s="21" t="s">
        <v>33901</v>
      </c>
      <c r="L6086" s="21" t="str">
        <f>IF(ISNUMBER(VLOOKUP(A6086,EXCL,1,FALSE)),"Excluido",IF(ISNUMBER(VLOOKUP(A6086,POST,1,FALSE)),"PostAlerta",IF(ISNUMBER(VLOOKUP(A6086,PRE,1,FALSE)),"PreAlerta","")))</f>
        <v>PostAlerta</v>
      </c>
      <c r="M6086" s="21" t="str">
        <f>IF(ISNUMBER(A6086),(IF(ISNUMBER(VLOOKUP(A6086,KEYWORDS,1,FALSE)),"C/PalabrasClaves","S/PalabrasClaves")),"")</f>
        <v>S/PalabrasClaves</v>
      </c>
      <c r="N6086" s="21" t="str">
        <f t="shared" si="19"/>
        <v/>
      </c>
      <c r="O6086" s="21"/>
      <c r="P6086" s="21" t="s">
        <v>33876</v>
      </c>
      <c r="Q6086" s="21"/>
      <c r="R6086" s="21" t="str">
        <f>LEFT('2012-2022'!$P6086,4)</f>
        <v>2021</v>
      </c>
      <c r="S6086" s="21" t="s">
        <v>47</v>
      </c>
      <c r="T6086" s="21"/>
      <c r="U6086" s="21"/>
      <c r="V6086" s="21"/>
      <c r="W6086" s="27"/>
      <c r="X6086" s="27"/>
      <c r="Y6086" s="28"/>
    </row>
    <row r="6087" ht="15.75" customHeight="1">
      <c r="A6087" s="21">
        <v>3.3347789E7</v>
      </c>
      <c r="B6087" s="21" t="s">
        <v>33902</v>
      </c>
      <c r="C6087" s="21" t="s">
        <v>33903</v>
      </c>
      <c r="D6087" s="21" t="s">
        <v>33904</v>
      </c>
      <c r="E6087" s="21" t="s">
        <v>33905</v>
      </c>
      <c r="F6087" s="21" t="s">
        <v>151</v>
      </c>
      <c r="G6087" s="21">
        <v>2021.0</v>
      </c>
      <c r="H6087" s="26">
        <v>44186.0</v>
      </c>
      <c r="I6087" s="21"/>
      <c r="J6087" s="21"/>
      <c r="K6087" s="21" t="s">
        <v>33906</v>
      </c>
      <c r="L6087" s="21" t="str">
        <f>IF(ISNUMBER(VLOOKUP(A6087,EXCL,1,FALSE)),"Excluido",IF(ISNUMBER(VLOOKUP(A6087,POST,1,FALSE)),"PostAlerta",IF(ISNUMBER(VLOOKUP(A6087,PRE,1,FALSE)),"PreAlerta","")))</f>
        <v>PostAlerta</v>
      </c>
      <c r="M6087" s="21" t="str">
        <f>IF(ISNUMBER(A6087),(IF(ISNUMBER(VLOOKUP(A6087,KEYWORDS,1,FALSE)),"C/PalabrasClaves","S/PalabrasClaves")),"")</f>
        <v>S/PalabrasClaves</v>
      </c>
      <c r="N6087" s="21" t="str">
        <f t="shared" si="19"/>
        <v/>
      </c>
      <c r="O6087" s="21"/>
      <c r="P6087" s="21" t="s">
        <v>33876</v>
      </c>
      <c r="Q6087" s="21"/>
      <c r="R6087" s="21" t="str">
        <f>LEFT('2012-2022'!$P6087,4)</f>
        <v>2021</v>
      </c>
      <c r="S6087" s="21" t="s">
        <v>47</v>
      </c>
      <c r="T6087" s="21"/>
      <c r="U6087" s="21"/>
      <c r="V6087" s="21"/>
      <c r="W6087" s="27"/>
      <c r="X6087" s="27"/>
      <c r="Y6087" s="12"/>
    </row>
    <row r="6088" ht="15.75" customHeight="1">
      <c r="A6088" s="21">
        <v>3.3353761E7</v>
      </c>
      <c r="B6088" s="21" t="s">
        <v>33907</v>
      </c>
      <c r="C6088" s="21" t="s">
        <v>33908</v>
      </c>
      <c r="D6088" s="21" t="s">
        <v>33909</v>
      </c>
      <c r="E6088" s="21" t="s">
        <v>5194</v>
      </c>
      <c r="F6088" s="21" t="s">
        <v>25678</v>
      </c>
      <c r="G6088" s="21">
        <v>2021.0</v>
      </c>
      <c r="H6088" s="26">
        <v>44188.0</v>
      </c>
      <c r="I6088" s="21"/>
      <c r="J6088" s="21"/>
      <c r="K6088" s="21" t="s">
        <v>33910</v>
      </c>
      <c r="L6088" s="21" t="str">
        <f>IF(ISNUMBER(VLOOKUP(A6088,EXCL,1,FALSE)),"Excluido",IF(ISNUMBER(VLOOKUP(A6088,POST,1,FALSE)),"PostAlerta",IF(ISNUMBER(VLOOKUP(A6088,PRE,1,FALSE)),"PreAlerta","")))</f>
        <v>PostAlerta</v>
      </c>
      <c r="M6088" s="21" t="str">
        <f>IF(ISNUMBER(A6088),(IF(ISNUMBER(VLOOKUP(A6088,KEYWORDS,1,FALSE)),"C/PalabrasClaves","S/PalabrasClaves")),"")</f>
        <v>S/PalabrasClaves</v>
      </c>
      <c r="N6088" s="21" t="str">
        <f t="shared" si="19"/>
        <v/>
      </c>
      <c r="O6088" s="21"/>
      <c r="P6088" s="21" t="s">
        <v>33876</v>
      </c>
      <c r="Q6088" s="21"/>
      <c r="R6088" s="21" t="str">
        <f>LEFT('2012-2022'!$P6088,4)</f>
        <v>2021</v>
      </c>
      <c r="S6088" s="21" t="s">
        <v>47</v>
      </c>
      <c r="T6088" s="21"/>
      <c r="U6088" s="21"/>
      <c r="V6088" s="21"/>
      <c r="W6088" s="27"/>
      <c r="X6088" s="27"/>
      <c r="Y6088" s="28"/>
    </row>
    <row r="6089" ht="15.75" customHeight="1">
      <c r="A6089" s="21">
        <v>3.3360385E7</v>
      </c>
      <c r="B6089" s="21" t="s">
        <v>33911</v>
      </c>
      <c r="C6089" s="21" t="s">
        <v>33912</v>
      </c>
      <c r="D6089" s="21" t="s">
        <v>33913</v>
      </c>
      <c r="E6089" s="21" t="s">
        <v>33914</v>
      </c>
      <c r="F6089" s="21" t="s">
        <v>496</v>
      </c>
      <c r="G6089" s="21">
        <v>2021.0</v>
      </c>
      <c r="H6089" s="26">
        <v>44193.0</v>
      </c>
      <c r="I6089" s="21"/>
      <c r="J6089" s="21"/>
      <c r="K6089" s="21" t="s">
        <v>33915</v>
      </c>
      <c r="L6089" s="21" t="str">
        <f>IF(ISNUMBER(VLOOKUP(A6089,EXCL,1,FALSE)),"Excluido",IF(ISNUMBER(VLOOKUP(A6089,POST,1,FALSE)),"PostAlerta",IF(ISNUMBER(VLOOKUP(A6089,PRE,1,FALSE)),"PreAlerta","")))</f>
        <v>PostAlerta</v>
      </c>
      <c r="M6089" s="21" t="str">
        <f>IF(ISNUMBER(A6089),(IF(ISNUMBER(VLOOKUP(A6089,KEYWORDS,1,FALSE)),"C/PalabrasClaves","S/PalabrasClaves")),"")</f>
        <v>S/PalabrasClaves</v>
      </c>
      <c r="N6089" s="21" t="str">
        <f t="shared" si="19"/>
        <v/>
      </c>
      <c r="O6089" s="21"/>
      <c r="P6089" s="21" t="s">
        <v>33876</v>
      </c>
      <c r="Q6089" s="21"/>
      <c r="R6089" s="21" t="str">
        <f>LEFT('2012-2022'!$P6089,4)</f>
        <v>2021</v>
      </c>
      <c r="S6089" s="21" t="s">
        <v>47</v>
      </c>
      <c r="T6089" s="21"/>
      <c r="U6089" s="21"/>
      <c r="V6089" s="21"/>
      <c r="W6089" s="27"/>
      <c r="X6089" s="27"/>
      <c r="Y6089" s="12"/>
    </row>
    <row r="6090" ht="15.75" customHeight="1">
      <c r="A6090" s="21">
        <v>3.3360805E7</v>
      </c>
      <c r="B6090" s="21" t="s">
        <v>33916</v>
      </c>
      <c r="C6090" s="21" t="s">
        <v>33917</v>
      </c>
      <c r="D6090" s="21" t="s">
        <v>33918</v>
      </c>
      <c r="E6090" s="21" t="s">
        <v>29099</v>
      </c>
      <c r="F6090" s="21" t="s">
        <v>496</v>
      </c>
      <c r="G6090" s="21">
        <v>2021.0</v>
      </c>
      <c r="H6090" s="26">
        <v>44193.0</v>
      </c>
      <c r="I6090" s="21"/>
      <c r="J6090" s="21"/>
      <c r="K6090" s="21" t="s">
        <v>33919</v>
      </c>
      <c r="L6090" s="21" t="str">
        <f>IF(ISNUMBER(VLOOKUP(A6090,EXCL,1,FALSE)),"Excluido",IF(ISNUMBER(VLOOKUP(A6090,POST,1,FALSE)),"PostAlerta",IF(ISNUMBER(VLOOKUP(A6090,PRE,1,FALSE)),"PreAlerta","")))</f>
        <v>PostAlerta</v>
      </c>
      <c r="M6090" s="21" t="str">
        <f>IF(ISNUMBER(A6090),(IF(ISNUMBER(VLOOKUP(A6090,KEYWORDS,1,FALSE)),"C/PalabrasClaves","S/PalabrasClaves")),"")</f>
        <v>S/PalabrasClaves</v>
      </c>
      <c r="N6090" s="21" t="str">
        <f t="shared" si="19"/>
        <v/>
      </c>
      <c r="O6090" s="21"/>
      <c r="P6090" s="21" t="s">
        <v>33876</v>
      </c>
      <c r="Q6090" s="21"/>
      <c r="R6090" s="21" t="str">
        <f>LEFT('2012-2022'!$P6090,4)</f>
        <v>2021</v>
      </c>
      <c r="S6090" s="21" t="s">
        <v>47</v>
      </c>
      <c r="T6090" s="21"/>
      <c r="U6090" s="21"/>
      <c r="V6090" s="21"/>
      <c r="W6090" s="27"/>
      <c r="X6090" s="27"/>
      <c r="Y6090" s="28"/>
    </row>
    <row r="6091" ht="15.75" customHeight="1">
      <c r="A6091" s="21">
        <v>3.3360921E7</v>
      </c>
      <c r="B6091" s="21" t="s">
        <v>33920</v>
      </c>
      <c r="C6091" s="21" t="s">
        <v>33921</v>
      </c>
      <c r="D6091" s="21" t="s">
        <v>33922</v>
      </c>
      <c r="E6091" s="21" t="s">
        <v>8095</v>
      </c>
      <c r="F6091" s="21" t="s">
        <v>496</v>
      </c>
      <c r="G6091" s="21">
        <v>2021.0</v>
      </c>
      <c r="H6091" s="26">
        <v>44193.0</v>
      </c>
      <c r="I6091" s="21"/>
      <c r="J6091" s="21"/>
      <c r="K6091" s="21" t="s">
        <v>33923</v>
      </c>
      <c r="L6091" s="21" t="str">
        <f>IF(ISNUMBER(VLOOKUP(A6091,EXCL,1,FALSE)),"Excluido",IF(ISNUMBER(VLOOKUP(A6091,POST,1,FALSE)),"PostAlerta",IF(ISNUMBER(VLOOKUP(A6091,PRE,1,FALSE)),"PreAlerta","")))</f>
        <v>PostAlerta</v>
      </c>
      <c r="M6091" s="21" t="str">
        <f>IF(ISNUMBER(A6091),(IF(ISNUMBER(VLOOKUP(A6091,KEYWORDS,1,FALSE)),"C/PalabrasClaves","S/PalabrasClaves")),"")</f>
        <v>S/PalabrasClaves</v>
      </c>
      <c r="N6091" s="21" t="str">
        <f t="shared" si="19"/>
        <v/>
      </c>
      <c r="O6091" s="21"/>
      <c r="P6091" s="21" t="s">
        <v>33876</v>
      </c>
      <c r="Q6091" s="21"/>
      <c r="R6091" s="21" t="str">
        <f>LEFT('2012-2022'!$P6091,4)</f>
        <v>2021</v>
      </c>
      <c r="S6091" s="21" t="s">
        <v>47</v>
      </c>
      <c r="T6091" s="21"/>
      <c r="U6091" s="21"/>
      <c r="V6091" s="21"/>
      <c r="W6091" s="27"/>
      <c r="X6091" s="27"/>
      <c r="Y6091" s="12"/>
    </row>
    <row r="6092" ht="15.75" customHeight="1">
      <c r="A6092" s="21">
        <v>3.3385938E7</v>
      </c>
      <c r="B6092" s="21" t="s">
        <v>33924</v>
      </c>
      <c r="C6092" s="21" t="s">
        <v>33925</v>
      </c>
      <c r="D6092" s="21" t="s">
        <v>33926</v>
      </c>
      <c r="E6092" s="21" t="s">
        <v>6646</v>
      </c>
      <c r="F6092" s="21" t="s">
        <v>496</v>
      </c>
      <c r="G6092" s="21">
        <v>2021.0</v>
      </c>
      <c r="H6092" s="26">
        <v>44197.0</v>
      </c>
      <c r="I6092" s="21"/>
      <c r="J6092" s="21"/>
      <c r="K6092" s="21" t="s">
        <v>33927</v>
      </c>
      <c r="L6092" s="21" t="str">
        <f>IF(ISNUMBER(VLOOKUP(A6092,EXCL,1,FALSE)),"Excluido",IF(ISNUMBER(VLOOKUP(A6092,POST,1,FALSE)),"PostAlerta",IF(ISNUMBER(VLOOKUP(A6092,PRE,1,FALSE)),"PreAlerta","")))</f>
        <v>PostAlerta</v>
      </c>
      <c r="M6092" s="21" t="str">
        <f>IF(ISNUMBER(A6092),(IF(ISNUMBER(VLOOKUP(A6092,KEYWORDS,1,FALSE)),"C/PalabrasClaves","S/PalabrasClaves")),"")</f>
        <v>S/PalabrasClaves</v>
      </c>
      <c r="N6092" s="21" t="str">
        <f t="shared" si="19"/>
        <v/>
      </c>
      <c r="O6092" s="21"/>
      <c r="P6092" s="21" t="s">
        <v>33876</v>
      </c>
      <c r="Q6092" s="21"/>
      <c r="R6092" s="21" t="str">
        <f>LEFT('2012-2022'!$P6092,4)</f>
        <v>2021</v>
      </c>
      <c r="S6092" s="21" t="s">
        <v>47</v>
      </c>
      <c r="T6092" s="21"/>
      <c r="U6092" s="21"/>
      <c r="V6092" s="21"/>
      <c r="W6092" s="27"/>
      <c r="X6092" s="27"/>
      <c r="Y6092" s="28"/>
    </row>
    <row r="6093" ht="15.75" customHeight="1">
      <c r="A6093" s="21">
        <v>3.3387687E7</v>
      </c>
      <c r="B6093" s="21" t="s">
        <v>33928</v>
      </c>
      <c r="C6093" s="21" t="s">
        <v>33929</v>
      </c>
      <c r="D6093" s="21" t="s">
        <v>33930</v>
      </c>
      <c r="E6093" s="21" t="s">
        <v>27919</v>
      </c>
      <c r="F6093" s="21" t="s">
        <v>1331</v>
      </c>
      <c r="G6093" s="21">
        <v>2021.0</v>
      </c>
      <c r="H6093" s="26">
        <v>44198.0</v>
      </c>
      <c r="I6093" s="21"/>
      <c r="J6093" s="21"/>
      <c r="K6093" s="21" t="s">
        <v>33931</v>
      </c>
      <c r="L6093" s="21" t="str">
        <f>IF(ISNUMBER(VLOOKUP(A6093,EXCL,1,FALSE)),"Excluido",IF(ISNUMBER(VLOOKUP(A6093,POST,1,FALSE)),"PostAlerta",IF(ISNUMBER(VLOOKUP(A6093,PRE,1,FALSE)),"PreAlerta","")))</f>
        <v>PostAlerta</v>
      </c>
      <c r="M6093" s="21" t="str">
        <f>IF(ISNUMBER(A6093),(IF(ISNUMBER(VLOOKUP(A6093,KEYWORDS,1,FALSE)),"C/PalabrasClaves","S/PalabrasClaves")),"")</f>
        <v>S/PalabrasClaves</v>
      </c>
      <c r="N6093" s="21" t="str">
        <f t="shared" si="19"/>
        <v/>
      </c>
      <c r="O6093" s="21"/>
      <c r="P6093" s="21" t="s">
        <v>33892</v>
      </c>
      <c r="Q6093" s="21"/>
      <c r="R6093" s="21" t="str">
        <f>LEFT('2012-2022'!$P6093,4)</f>
        <v>2021</v>
      </c>
      <c r="S6093" s="21" t="s">
        <v>53</v>
      </c>
      <c r="T6093" s="21"/>
      <c r="U6093" s="21"/>
      <c r="V6093" s="21"/>
      <c r="W6093" s="27"/>
      <c r="X6093" s="27"/>
      <c r="Y6093" s="12"/>
    </row>
    <row r="6094" ht="15.75" customHeight="1">
      <c r="A6094" s="21">
        <v>3.3388556E7</v>
      </c>
      <c r="B6094" s="21" t="s">
        <v>33932</v>
      </c>
      <c r="C6094" s="21" t="s">
        <v>33933</v>
      </c>
      <c r="D6094" s="21" t="s">
        <v>33934</v>
      </c>
      <c r="E6094" s="21" t="s">
        <v>15935</v>
      </c>
      <c r="F6094" s="21" t="s">
        <v>496</v>
      </c>
      <c r="G6094" s="21">
        <v>2021.0</v>
      </c>
      <c r="H6094" s="26">
        <v>44199.0</v>
      </c>
      <c r="I6094" s="21"/>
      <c r="J6094" s="21"/>
      <c r="K6094" s="21" t="s">
        <v>33935</v>
      </c>
      <c r="L6094" s="21" t="str">
        <f>IF(ISNUMBER(VLOOKUP(A6094,EXCL,1,FALSE)),"Excluido",IF(ISNUMBER(VLOOKUP(A6094,POST,1,FALSE)),"PostAlerta",IF(ISNUMBER(VLOOKUP(A6094,PRE,1,FALSE)),"PreAlerta","")))</f>
        <v>Excluido</v>
      </c>
      <c r="M6094" s="21" t="str">
        <f>IF(ISNUMBER(A6094),(IF(ISNUMBER(VLOOKUP(A6094,KEYWORDS,1,FALSE)),"C/PalabrasClaves","S/PalabrasClaves")),"")</f>
        <v>S/PalabrasClaves</v>
      </c>
      <c r="N6094" s="21" t="str">
        <f t="shared" si="19"/>
        <v/>
      </c>
      <c r="O6094" s="21"/>
      <c r="P6094" s="21" t="s">
        <v>33876</v>
      </c>
      <c r="Q6094" s="21"/>
      <c r="R6094" s="21" t="str">
        <f>LEFT('2012-2022'!$P6094,4)</f>
        <v>2021</v>
      </c>
      <c r="S6094" s="21" t="s">
        <v>47</v>
      </c>
      <c r="T6094" s="21"/>
      <c r="U6094" s="21"/>
      <c r="V6094" s="21"/>
      <c r="W6094" s="27"/>
      <c r="X6094" s="27"/>
      <c r="Y6094" s="28"/>
    </row>
    <row r="6095" ht="15.75" customHeight="1">
      <c r="A6095" s="21">
        <v>3.34154E7</v>
      </c>
      <c r="B6095" s="21" t="s">
        <v>33936</v>
      </c>
      <c r="C6095" s="21" t="s">
        <v>33937</v>
      </c>
      <c r="D6095" s="21" t="s">
        <v>33938</v>
      </c>
      <c r="E6095" s="21" t="s">
        <v>33939</v>
      </c>
      <c r="F6095" s="21" t="s">
        <v>376</v>
      </c>
      <c r="G6095" s="21">
        <v>2021.0</v>
      </c>
      <c r="H6095" s="26">
        <v>44204.0</v>
      </c>
      <c r="I6095" s="21"/>
      <c r="J6095" s="21"/>
      <c r="K6095" s="21" t="s">
        <v>33940</v>
      </c>
      <c r="L6095" s="21" t="str">
        <f>IF(ISNUMBER(VLOOKUP(A6095,EXCL,1,FALSE)),"Excluido",IF(ISNUMBER(VLOOKUP(A6095,POST,1,FALSE)),"PostAlerta",IF(ISNUMBER(VLOOKUP(A6095,PRE,1,FALSE)),"PreAlerta","")))</f>
        <v>PostAlerta</v>
      </c>
      <c r="M6095" s="21" t="str">
        <f>IF(ISNUMBER(A6095),(IF(ISNUMBER(VLOOKUP(A6095,KEYWORDS,1,FALSE)),"C/PalabrasClaves","S/PalabrasClaves")),"")</f>
        <v>S/PalabrasClaves</v>
      </c>
      <c r="N6095" s="21" t="str">
        <f t="shared" si="19"/>
        <v/>
      </c>
      <c r="O6095" s="21"/>
      <c r="P6095" s="21" t="s">
        <v>33876</v>
      </c>
      <c r="Q6095" s="21"/>
      <c r="R6095" s="21" t="str">
        <f>LEFT('2012-2022'!$P6095,4)</f>
        <v>2021</v>
      </c>
      <c r="S6095" s="21" t="s">
        <v>47</v>
      </c>
      <c r="T6095" s="21"/>
      <c r="U6095" s="21"/>
      <c r="V6095" s="21"/>
      <c r="W6095" s="27"/>
      <c r="X6095" s="27"/>
      <c r="Y6095" s="12"/>
    </row>
    <row r="6096" ht="15.75" customHeight="1">
      <c r="A6096" s="21">
        <v>3.3429219E7</v>
      </c>
      <c r="B6096" s="21" t="s">
        <v>33941</v>
      </c>
      <c r="C6096" s="21" t="s">
        <v>33942</v>
      </c>
      <c r="D6096" s="21" t="s">
        <v>33943</v>
      </c>
      <c r="E6096" s="21" t="s">
        <v>33944</v>
      </c>
      <c r="F6096" s="21" t="s">
        <v>496</v>
      </c>
      <c r="G6096" s="21">
        <v>2021.0</v>
      </c>
      <c r="H6096" s="26">
        <v>44207.0</v>
      </c>
      <c r="I6096" s="21"/>
      <c r="J6096" s="21"/>
      <c r="K6096" s="21" t="s">
        <v>33945</v>
      </c>
      <c r="L6096" s="21" t="str">
        <f>IF(ISNUMBER(VLOOKUP(A6096,EXCL,1,FALSE)),"Excluido",IF(ISNUMBER(VLOOKUP(A6096,POST,1,FALSE)),"PostAlerta",IF(ISNUMBER(VLOOKUP(A6096,PRE,1,FALSE)),"PreAlerta","")))</f>
        <v>PostAlerta</v>
      </c>
      <c r="M6096" s="21" t="str">
        <f>IF(ISNUMBER(A6096),(IF(ISNUMBER(VLOOKUP(A6096,KEYWORDS,1,FALSE)),"C/PalabrasClaves","S/PalabrasClaves")),"")</f>
        <v>S/PalabrasClaves</v>
      </c>
      <c r="N6096" s="21" t="str">
        <f t="shared" si="19"/>
        <v/>
      </c>
      <c r="O6096" s="21"/>
      <c r="P6096" s="21" t="s">
        <v>33876</v>
      </c>
      <c r="Q6096" s="21"/>
      <c r="R6096" s="21" t="str">
        <f>LEFT('2012-2022'!$P6096,4)</f>
        <v>2021</v>
      </c>
      <c r="S6096" s="21" t="s">
        <v>47</v>
      </c>
      <c r="T6096" s="21"/>
      <c r="U6096" s="21"/>
      <c r="V6096" s="21"/>
      <c r="W6096" s="27"/>
      <c r="X6096" s="27"/>
      <c r="Y6096" s="28"/>
    </row>
    <row r="6097" ht="15.75" customHeight="1">
      <c r="A6097" s="21">
        <v>3.3444751E7</v>
      </c>
      <c r="B6097" s="21" t="s">
        <v>33946</v>
      </c>
      <c r="C6097" s="21" t="s">
        <v>33947</v>
      </c>
      <c r="D6097" s="21" t="s">
        <v>33948</v>
      </c>
      <c r="E6097" s="21" t="s">
        <v>33949</v>
      </c>
      <c r="F6097" s="21" t="s">
        <v>208</v>
      </c>
      <c r="G6097" s="21">
        <v>2021.0</v>
      </c>
      <c r="H6097" s="26">
        <v>44210.0</v>
      </c>
      <c r="I6097" s="21"/>
      <c r="J6097" s="21"/>
      <c r="K6097" s="21" t="s">
        <v>33950</v>
      </c>
      <c r="L6097" s="21" t="str">
        <f>IF(ISNUMBER(VLOOKUP(A6097,EXCL,1,FALSE)),"Excluido",IF(ISNUMBER(VLOOKUP(A6097,POST,1,FALSE)),"PostAlerta",IF(ISNUMBER(VLOOKUP(A6097,PRE,1,FALSE)),"PreAlerta","")))</f>
        <v>PostAlerta</v>
      </c>
      <c r="M6097" s="21" t="str">
        <f>IF(ISNUMBER(A6097),(IF(ISNUMBER(VLOOKUP(A6097,KEYWORDS,1,FALSE)),"C/PalabrasClaves","S/PalabrasClaves")),"")</f>
        <v>S/PalabrasClaves</v>
      </c>
      <c r="N6097" s="21" t="str">
        <f t="shared" si="19"/>
        <v/>
      </c>
      <c r="O6097" s="21"/>
      <c r="P6097" s="21" t="s">
        <v>33876</v>
      </c>
      <c r="Q6097" s="21"/>
      <c r="R6097" s="21" t="str">
        <f>LEFT('2012-2022'!$P6097,4)</f>
        <v>2021</v>
      </c>
      <c r="S6097" s="21" t="s">
        <v>47</v>
      </c>
      <c r="T6097" s="21"/>
      <c r="U6097" s="21"/>
      <c r="V6097" s="21"/>
      <c r="W6097" s="27"/>
      <c r="X6097" s="27"/>
      <c r="Y6097" s="12"/>
    </row>
    <row r="6098" ht="15.75" customHeight="1">
      <c r="A6098" s="21">
        <v>3.3452588E7</v>
      </c>
      <c r="B6098" s="21" t="s">
        <v>33951</v>
      </c>
      <c r="C6098" s="21" t="s">
        <v>33952</v>
      </c>
      <c r="D6098" s="21" t="s">
        <v>33953</v>
      </c>
      <c r="E6098" s="21" t="s">
        <v>32351</v>
      </c>
      <c r="F6098" s="21" t="s">
        <v>376</v>
      </c>
      <c r="G6098" s="21">
        <v>2021.0</v>
      </c>
      <c r="H6098" s="26">
        <v>44212.0</v>
      </c>
      <c r="I6098" s="21" t="s">
        <v>33954</v>
      </c>
      <c r="J6098" s="21"/>
      <c r="K6098" s="21" t="s">
        <v>33955</v>
      </c>
      <c r="L6098" s="21" t="str">
        <f>IF(ISNUMBER(VLOOKUP(A6098,EXCL,1,FALSE)),"Excluido",IF(ISNUMBER(VLOOKUP(A6098,POST,1,FALSE)),"PostAlerta",IF(ISNUMBER(VLOOKUP(A6098,PRE,1,FALSE)),"PreAlerta","")))</f>
        <v>PostAlerta</v>
      </c>
      <c r="M6098" s="21" t="str">
        <f>IF(ISNUMBER(A6098),(IF(ISNUMBER(VLOOKUP(A6098,KEYWORDS,1,FALSE)),"C/PalabrasClaves","S/PalabrasClaves")),"")</f>
        <v>S/PalabrasClaves</v>
      </c>
      <c r="N6098" s="21" t="str">
        <f t="shared" si="19"/>
        <v/>
      </c>
      <c r="O6098" s="21"/>
      <c r="P6098" s="21" t="s">
        <v>33876</v>
      </c>
      <c r="Q6098" s="21"/>
      <c r="R6098" s="21" t="str">
        <f>LEFT('2012-2022'!$P6098,4)</f>
        <v>2021</v>
      </c>
      <c r="S6098" s="21" t="s">
        <v>47</v>
      </c>
      <c r="T6098" s="21"/>
      <c r="U6098" s="21"/>
      <c r="V6098" s="21"/>
      <c r="W6098" s="27"/>
      <c r="X6098" s="27"/>
      <c r="Y6098" s="28"/>
    </row>
    <row r="6099" ht="15.75" customHeight="1">
      <c r="A6099" s="21">
        <v>3.3461099E7</v>
      </c>
      <c r="B6099" s="21" t="s">
        <v>33956</v>
      </c>
      <c r="C6099" s="21" t="s">
        <v>33957</v>
      </c>
      <c r="D6099" s="21" t="s">
        <v>33958</v>
      </c>
      <c r="E6099" s="21" t="s">
        <v>33959</v>
      </c>
      <c r="F6099" s="21" t="s">
        <v>33960</v>
      </c>
      <c r="G6099" s="21">
        <v>2021.0</v>
      </c>
      <c r="H6099" s="26">
        <v>44214.0</v>
      </c>
      <c r="I6099" s="21"/>
      <c r="J6099" s="21"/>
      <c r="K6099" s="21" t="s">
        <v>33961</v>
      </c>
      <c r="L6099" s="21" t="str">
        <f>IF(ISNUMBER(VLOOKUP(A6099,EXCL,1,FALSE)),"Excluido",IF(ISNUMBER(VLOOKUP(A6099,POST,1,FALSE)),"PostAlerta",IF(ISNUMBER(VLOOKUP(A6099,PRE,1,FALSE)),"PreAlerta","")))</f>
        <v>PostAlerta</v>
      </c>
      <c r="M6099" s="21" t="str">
        <f>IF(ISNUMBER(A6099),(IF(ISNUMBER(VLOOKUP(A6099,KEYWORDS,1,FALSE)),"C/PalabrasClaves","S/PalabrasClaves")),"")</f>
        <v>S/PalabrasClaves</v>
      </c>
      <c r="N6099" s="21" t="str">
        <f t="shared" si="19"/>
        <v/>
      </c>
      <c r="O6099" s="21"/>
      <c r="P6099" s="21" t="s">
        <v>33876</v>
      </c>
      <c r="Q6099" s="21"/>
      <c r="R6099" s="21" t="str">
        <f>LEFT('2012-2022'!$P6099,4)</f>
        <v>2021</v>
      </c>
      <c r="S6099" s="21" t="s">
        <v>47</v>
      </c>
      <c r="T6099" s="21"/>
      <c r="U6099" s="21"/>
      <c r="V6099" s="21"/>
      <c r="W6099" s="27"/>
      <c r="X6099" s="27"/>
      <c r="Y6099" s="12"/>
    </row>
    <row r="6100" ht="15.75" customHeight="1">
      <c r="A6100" s="21">
        <v>3.3470507E7</v>
      </c>
      <c r="B6100" s="21" t="s">
        <v>33962</v>
      </c>
      <c r="C6100" s="21" t="s">
        <v>33963</v>
      </c>
      <c r="D6100" s="21" t="s">
        <v>33964</v>
      </c>
      <c r="E6100" s="21" t="s">
        <v>26016</v>
      </c>
      <c r="F6100" s="21" t="s">
        <v>4445</v>
      </c>
      <c r="G6100" s="21">
        <v>2021.0</v>
      </c>
      <c r="H6100" s="26">
        <v>44216.0</v>
      </c>
      <c r="I6100" s="21"/>
      <c r="J6100" s="21"/>
      <c r="K6100" s="21" t="s">
        <v>33965</v>
      </c>
      <c r="L6100" s="21" t="str">
        <f>IF(ISNUMBER(VLOOKUP(A6100,EXCL,1,FALSE)),"Excluido",IF(ISNUMBER(VLOOKUP(A6100,POST,1,FALSE)),"PostAlerta",IF(ISNUMBER(VLOOKUP(A6100,PRE,1,FALSE)),"PreAlerta","")))</f>
        <v>PostAlerta</v>
      </c>
      <c r="M6100" s="21" t="str">
        <f>IF(ISNUMBER(A6100),(IF(ISNUMBER(VLOOKUP(A6100,KEYWORDS,1,FALSE)),"C/PalabrasClaves","S/PalabrasClaves")),"")</f>
        <v>S/PalabrasClaves</v>
      </c>
      <c r="N6100" s="21" t="str">
        <f t="shared" si="19"/>
        <v/>
      </c>
      <c r="O6100" s="21"/>
      <c r="P6100" s="21" t="s">
        <v>33876</v>
      </c>
      <c r="Q6100" s="21"/>
      <c r="R6100" s="21" t="str">
        <f>LEFT('2012-2022'!$P6100,4)</f>
        <v>2021</v>
      </c>
      <c r="S6100" s="21" t="s">
        <v>47</v>
      </c>
      <c r="T6100" s="21"/>
      <c r="U6100" s="21"/>
      <c r="V6100" s="21"/>
      <c r="W6100" s="27"/>
      <c r="X6100" s="27"/>
      <c r="Y6100" s="28"/>
    </row>
    <row r="6101" ht="15.75" customHeight="1">
      <c r="A6101" s="21">
        <v>3.3490646E7</v>
      </c>
      <c r="B6101" s="21" t="s">
        <v>33966</v>
      </c>
      <c r="C6101" s="21" t="s">
        <v>32068</v>
      </c>
      <c r="D6101" s="21" t="s">
        <v>33967</v>
      </c>
      <c r="E6101" s="21" t="s">
        <v>18933</v>
      </c>
      <c r="F6101" s="21" t="s">
        <v>33968</v>
      </c>
      <c r="G6101" s="21">
        <v>2021.0</v>
      </c>
      <c r="H6101" s="26">
        <v>44221.0</v>
      </c>
      <c r="I6101" s="21" t="s">
        <v>33969</v>
      </c>
      <c r="J6101" s="21"/>
      <c r="K6101" s="21" t="s">
        <v>33970</v>
      </c>
      <c r="L6101" s="21" t="str">
        <f>IF(ISNUMBER(VLOOKUP(A6101,EXCL,1,FALSE)),"Excluido",IF(ISNUMBER(VLOOKUP(A6101,POST,1,FALSE)),"PostAlerta",IF(ISNUMBER(VLOOKUP(A6101,PRE,1,FALSE)),"PreAlerta","")))</f>
        <v>PostAlerta</v>
      </c>
      <c r="M6101" s="21" t="str">
        <f>IF(ISNUMBER(A6101),(IF(ISNUMBER(VLOOKUP(A6101,KEYWORDS,1,FALSE)),"C/PalabrasClaves","S/PalabrasClaves")),"")</f>
        <v>S/PalabrasClaves</v>
      </c>
      <c r="N6101" s="21" t="str">
        <f t="shared" si="19"/>
        <v/>
      </c>
      <c r="O6101" s="21"/>
      <c r="P6101" s="21" t="s">
        <v>33437</v>
      </c>
      <c r="Q6101" s="21"/>
      <c r="R6101" s="21" t="str">
        <f>LEFT('2012-2022'!$P6101,4)</f>
        <v>2021</v>
      </c>
      <c r="S6101" s="21" t="s">
        <v>39</v>
      </c>
      <c r="T6101" s="21"/>
      <c r="U6101" s="21"/>
      <c r="V6101" s="21"/>
      <c r="W6101" s="27"/>
      <c r="X6101" s="27"/>
      <c r="Y6101" s="12"/>
    </row>
    <row r="6102" ht="15.75" customHeight="1">
      <c r="A6102" s="21">
        <v>3.3507381E7</v>
      </c>
      <c r="B6102" s="21" t="s">
        <v>33971</v>
      </c>
      <c r="C6102" s="21" t="s">
        <v>9267</v>
      </c>
      <c r="D6102" s="21" t="s">
        <v>33972</v>
      </c>
      <c r="E6102" s="21" t="s">
        <v>2788</v>
      </c>
      <c r="F6102" s="21" t="s">
        <v>9823</v>
      </c>
      <c r="G6102" s="21">
        <v>2021.0</v>
      </c>
      <c r="H6102" s="26">
        <v>44224.0</v>
      </c>
      <c r="I6102" s="21"/>
      <c r="J6102" s="21"/>
      <c r="K6102" s="21" t="s">
        <v>33973</v>
      </c>
      <c r="L6102" s="21" t="str">
        <f>IF(ISNUMBER(VLOOKUP(A6102,EXCL,1,FALSE)),"Excluido",IF(ISNUMBER(VLOOKUP(A6102,POST,1,FALSE)),"PostAlerta",IF(ISNUMBER(VLOOKUP(A6102,PRE,1,FALSE)),"PreAlerta","")))</f>
        <v>PostAlerta</v>
      </c>
      <c r="M6102" s="21" t="str">
        <f>IF(ISNUMBER(A6102),(IF(ISNUMBER(VLOOKUP(A6102,KEYWORDS,1,FALSE)),"C/PalabrasClaves","S/PalabrasClaves")),"")</f>
        <v>S/PalabrasClaves</v>
      </c>
      <c r="N6102" s="21" t="str">
        <f t="shared" si="19"/>
        <v/>
      </c>
      <c r="O6102" s="21"/>
      <c r="P6102" s="21" t="s">
        <v>33876</v>
      </c>
      <c r="Q6102" s="21"/>
      <c r="R6102" s="21" t="str">
        <f>LEFT('2012-2022'!$P6102,4)</f>
        <v>2021</v>
      </c>
      <c r="S6102" s="21" t="s">
        <v>47</v>
      </c>
      <c r="T6102" s="21"/>
      <c r="U6102" s="21"/>
      <c r="V6102" s="21"/>
      <c r="W6102" s="27"/>
      <c r="X6102" s="27"/>
      <c r="Y6102" s="28"/>
    </row>
    <row r="6103" ht="15.75" customHeight="1">
      <c r="A6103" s="21">
        <v>3.3513402E7</v>
      </c>
      <c r="B6103" s="21" t="s">
        <v>33974</v>
      </c>
      <c r="C6103" s="21" t="s">
        <v>33975</v>
      </c>
      <c r="D6103" s="21" t="s">
        <v>33976</v>
      </c>
      <c r="E6103" s="21" t="s">
        <v>33977</v>
      </c>
      <c r="F6103" s="21" t="s">
        <v>1965</v>
      </c>
      <c r="G6103" s="21">
        <v>2021.0</v>
      </c>
      <c r="H6103" s="26">
        <v>44225.0</v>
      </c>
      <c r="I6103" s="21"/>
      <c r="J6103" s="21"/>
      <c r="K6103" s="21" t="s">
        <v>33978</v>
      </c>
      <c r="L6103" s="21" t="str">
        <f>IF(ISNUMBER(VLOOKUP(A6103,EXCL,1,FALSE)),"Excluido",IF(ISNUMBER(VLOOKUP(A6103,POST,1,FALSE)),"PostAlerta",IF(ISNUMBER(VLOOKUP(A6103,PRE,1,FALSE)),"PreAlerta","")))</f>
        <v>PostAlerta</v>
      </c>
      <c r="M6103" s="21" t="str">
        <f>IF(ISNUMBER(A6103),(IF(ISNUMBER(VLOOKUP(A6103,KEYWORDS,1,FALSE)),"C/PalabrasClaves","S/PalabrasClaves")),"")</f>
        <v>S/PalabrasClaves</v>
      </c>
      <c r="N6103" s="21" t="str">
        <f t="shared" si="19"/>
        <v/>
      </c>
      <c r="O6103" s="21"/>
      <c r="P6103" s="21" t="s">
        <v>33876</v>
      </c>
      <c r="Q6103" s="21"/>
      <c r="R6103" s="21" t="str">
        <f>LEFT('2012-2022'!$P6103,4)</f>
        <v>2021</v>
      </c>
      <c r="S6103" s="21" t="s">
        <v>47</v>
      </c>
      <c r="T6103" s="21"/>
      <c r="U6103" s="21"/>
      <c r="V6103" s="21"/>
      <c r="W6103" s="27"/>
      <c r="X6103" s="27"/>
      <c r="Y6103" s="12"/>
    </row>
    <row r="6104" ht="15.75" customHeight="1">
      <c r="A6104" s="21">
        <v>3.3566387E7</v>
      </c>
      <c r="B6104" s="21" t="s">
        <v>33979</v>
      </c>
      <c r="C6104" s="21" t="s">
        <v>33980</v>
      </c>
      <c r="D6104" s="21" t="s">
        <v>33981</v>
      </c>
      <c r="E6104" s="21" t="s">
        <v>33982</v>
      </c>
      <c r="F6104" s="21" t="s">
        <v>15525</v>
      </c>
      <c r="G6104" s="21">
        <v>2021.0</v>
      </c>
      <c r="H6104" s="26">
        <v>44237.0</v>
      </c>
      <c r="I6104" s="21"/>
      <c r="J6104" s="21"/>
      <c r="K6104" s="21" t="s">
        <v>33983</v>
      </c>
      <c r="L6104" s="21" t="str">
        <f>IF(ISNUMBER(VLOOKUP(A6104,EXCL,1,FALSE)),"Excluido",IF(ISNUMBER(VLOOKUP(A6104,POST,1,FALSE)),"PostAlerta",IF(ISNUMBER(VLOOKUP(A6104,PRE,1,FALSE)),"PreAlerta","")))</f>
        <v>PostAlerta</v>
      </c>
      <c r="M6104" s="21" t="str">
        <f>IF(ISNUMBER(A6104),(IF(ISNUMBER(VLOOKUP(A6104,KEYWORDS,1,FALSE)),"C/PalabrasClaves","S/PalabrasClaves")),"")</f>
        <v>S/PalabrasClaves</v>
      </c>
      <c r="N6104" s="21" t="str">
        <f t="shared" si="19"/>
        <v/>
      </c>
      <c r="O6104" s="21"/>
      <c r="P6104" s="21" t="s">
        <v>33876</v>
      </c>
      <c r="Q6104" s="21"/>
      <c r="R6104" s="21" t="str">
        <f>LEFT('2012-2022'!$P6104,4)</f>
        <v>2021</v>
      </c>
      <c r="S6104" s="21" t="s">
        <v>47</v>
      </c>
      <c r="T6104" s="21"/>
      <c r="U6104" s="21"/>
      <c r="V6104" s="21"/>
      <c r="W6104" s="27"/>
      <c r="X6104" s="27"/>
      <c r="Y6104" s="28"/>
    </row>
    <row r="6105" ht="15.75" customHeight="1">
      <c r="A6105" s="21">
        <v>3.3646482E7</v>
      </c>
      <c r="B6105" s="21" t="s">
        <v>33984</v>
      </c>
      <c r="C6105" s="21" t="s">
        <v>33985</v>
      </c>
      <c r="D6105" s="21" t="s">
        <v>33986</v>
      </c>
      <c r="E6105" s="21" t="s">
        <v>23649</v>
      </c>
      <c r="F6105" s="21" t="s">
        <v>664</v>
      </c>
      <c r="G6105" s="21">
        <v>2021.0</v>
      </c>
      <c r="H6105" s="26">
        <v>44256.0</v>
      </c>
      <c r="I6105" s="21" t="s">
        <v>33987</v>
      </c>
      <c r="J6105" s="21"/>
      <c r="K6105" s="21" t="s">
        <v>33988</v>
      </c>
      <c r="L6105" s="21" t="str">
        <f>IF(ISNUMBER(VLOOKUP(A6105,EXCL,1,FALSE)),"Excluido",IF(ISNUMBER(VLOOKUP(A6105,POST,1,FALSE)),"PostAlerta",IF(ISNUMBER(VLOOKUP(A6105,PRE,1,FALSE)),"PreAlerta","")))</f>
        <v>PostAlerta</v>
      </c>
      <c r="M6105" s="21" t="str">
        <f>IF(ISNUMBER(A6105),(IF(ISNUMBER(VLOOKUP(A6105,KEYWORDS,1,FALSE)),"C/PalabrasClaves","S/PalabrasClaves")),"")</f>
        <v>S/PalabrasClaves</v>
      </c>
      <c r="N6105" s="21" t="str">
        <f t="shared" si="19"/>
        <v/>
      </c>
      <c r="O6105" s="21"/>
      <c r="P6105" s="21" t="s">
        <v>33876</v>
      </c>
      <c r="Q6105" s="21"/>
      <c r="R6105" s="21" t="str">
        <f>LEFT('2012-2022'!$P6105,4)</f>
        <v>2021</v>
      </c>
      <c r="S6105" s="21" t="s">
        <v>47</v>
      </c>
      <c r="T6105" s="21"/>
      <c r="U6105" s="21"/>
      <c r="V6105" s="21"/>
      <c r="W6105" s="27"/>
      <c r="X6105" s="27"/>
      <c r="Y6105" s="12"/>
    </row>
    <row r="6106" ht="15.75" customHeight="1">
      <c r="A6106" s="21">
        <v>3.3646973E7</v>
      </c>
      <c r="B6106" s="21" t="s">
        <v>33989</v>
      </c>
      <c r="C6106" s="21" t="s">
        <v>33990</v>
      </c>
      <c r="D6106" s="21" t="s">
        <v>33991</v>
      </c>
      <c r="E6106" s="21" t="s">
        <v>33992</v>
      </c>
      <c r="F6106" s="21" t="s">
        <v>520</v>
      </c>
      <c r="G6106" s="21">
        <v>2021.0</v>
      </c>
      <c r="H6106" s="26">
        <v>44256.0</v>
      </c>
      <c r="I6106" s="21" t="s">
        <v>33993</v>
      </c>
      <c r="J6106" s="21"/>
      <c r="K6106" s="21" t="s">
        <v>33994</v>
      </c>
      <c r="L6106" s="21" t="str">
        <f>IF(ISNUMBER(VLOOKUP(A6106,EXCL,1,FALSE)),"Excluido",IF(ISNUMBER(VLOOKUP(A6106,POST,1,FALSE)),"PostAlerta",IF(ISNUMBER(VLOOKUP(A6106,PRE,1,FALSE)),"PreAlerta","")))</f>
        <v>PostAlerta</v>
      </c>
      <c r="M6106" s="21" t="str">
        <f>IF(ISNUMBER(A6106),(IF(ISNUMBER(VLOOKUP(A6106,KEYWORDS,1,FALSE)),"C/PalabrasClaves","S/PalabrasClaves")),"")</f>
        <v>S/PalabrasClaves</v>
      </c>
      <c r="N6106" s="21" t="str">
        <f t="shared" si="19"/>
        <v/>
      </c>
      <c r="O6106" s="21"/>
      <c r="P6106" s="21" t="s">
        <v>33995</v>
      </c>
      <c r="Q6106" s="21"/>
      <c r="R6106" s="21" t="str">
        <f>LEFT('2012-2022'!$P6106,4)</f>
        <v>2021</v>
      </c>
      <c r="S6106" s="21" t="s">
        <v>47</v>
      </c>
      <c r="T6106" s="21"/>
      <c r="U6106" s="21"/>
      <c r="V6106" s="21"/>
      <c r="W6106" s="27"/>
      <c r="X6106" s="27"/>
      <c r="Y6106" s="28"/>
    </row>
    <row r="6107" ht="15.75" customHeight="1">
      <c r="A6107" s="21">
        <v>3.3646978E7</v>
      </c>
      <c r="B6107" s="21" t="s">
        <v>33996</v>
      </c>
      <c r="C6107" s="21" t="s">
        <v>33997</v>
      </c>
      <c r="D6107" s="21" t="s">
        <v>33998</v>
      </c>
      <c r="E6107" s="21" t="s">
        <v>33999</v>
      </c>
      <c r="F6107" s="21" t="s">
        <v>520</v>
      </c>
      <c r="G6107" s="21">
        <v>2021.0</v>
      </c>
      <c r="H6107" s="26">
        <v>44256.0</v>
      </c>
      <c r="I6107" s="21" t="s">
        <v>34000</v>
      </c>
      <c r="J6107" s="21"/>
      <c r="K6107" s="21" t="s">
        <v>34001</v>
      </c>
      <c r="L6107" s="21" t="str">
        <f>IF(ISNUMBER(VLOOKUP(A6107,EXCL,1,FALSE)),"Excluido",IF(ISNUMBER(VLOOKUP(A6107,POST,1,FALSE)),"PostAlerta",IF(ISNUMBER(VLOOKUP(A6107,PRE,1,FALSE)),"PreAlerta","")))</f>
        <v>PostAlerta</v>
      </c>
      <c r="M6107" s="21" t="str">
        <f>IF(ISNUMBER(A6107),(IF(ISNUMBER(VLOOKUP(A6107,KEYWORDS,1,FALSE)),"C/PalabrasClaves","S/PalabrasClaves")),"")</f>
        <v>S/PalabrasClaves</v>
      </c>
      <c r="N6107" s="21" t="str">
        <f t="shared" si="19"/>
        <v/>
      </c>
      <c r="O6107" s="21"/>
      <c r="P6107" s="21" t="s">
        <v>33995</v>
      </c>
      <c r="Q6107" s="21"/>
      <c r="R6107" s="21" t="str">
        <f>LEFT('2012-2022'!$P6107,4)</f>
        <v>2021</v>
      </c>
      <c r="S6107" s="21" t="s">
        <v>47</v>
      </c>
      <c r="T6107" s="21"/>
      <c r="U6107" s="21"/>
      <c r="V6107" s="21"/>
      <c r="W6107" s="27"/>
      <c r="X6107" s="27"/>
      <c r="Y6107" s="12"/>
    </row>
    <row r="6108" ht="15.75" customHeight="1">
      <c r="A6108" s="21">
        <v>3.3648322E7</v>
      </c>
      <c r="B6108" s="21" t="s">
        <v>34002</v>
      </c>
      <c r="C6108" s="21" t="s">
        <v>34003</v>
      </c>
      <c r="D6108" s="21" t="s">
        <v>34004</v>
      </c>
      <c r="E6108" s="21" t="s">
        <v>34005</v>
      </c>
      <c r="F6108" s="21" t="s">
        <v>34006</v>
      </c>
      <c r="G6108" s="21">
        <v>2021.0</v>
      </c>
      <c r="H6108" s="26">
        <v>44257.0</v>
      </c>
      <c r="I6108" s="21"/>
      <c r="J6108" s="21"/>
      <c r="K6108" s="21"/>
      <c r="L6108" s="21" t="str">
        <f>IF(ISNUMBER(VLOOKUP(A6108,EXCL,1,FALSE)),"Excluido",IF(ISNUMBER(VLOOKUP(A6108,POST,1,FALSE)),"PostAlerta",IF(ISNUMBER(VLOOKUP(A6108,PRE,1,FALSE)),"PreAlerta","")))</f>
        <v>PostAlerta</v>
      </c>
      <c r="M6108" s="21" t="str">
        <f>IF(ISNUMBER(A6108),(IF(ISNUMBER(VLOOKUP(A6108,KEYWORDS,1,FALSE)),"C/PalabrasClaves","S/PalabrasClaves")),"")</f>
        <v>S/PalabrasClaves</v>
      </c>
      <c r="N6108" s="21" t="str">
        <f t="shared" si="19"/>
        <v/>
      </c>
      <c r="O6108" s="21"/>
      <c r="P6108" s="21" t="s">
        <v>33995</v>
      </c>
      <c r="Q6108" s="21"/>
      <c r="R6108" s="21" t="str">
        <f>LEFT('2012-2022'!$P6108,4)</f>
        <v>2021</v>
      </c>
      <c r="S6108" s="21" t="s">
        <v>47</v>
      </c>
      <c r="T6108" s="21"/>
      <c r="U6108" s="21"/>
      <c r="V6108" s="21"/>
      <c r="W6108" s="27"/>
      <c r="X6108" s="27"/>
      <c r="Y6108" s="28"/>
    </row>
    <row r="6109" ht="15.75" customHeight="1">
      <c r="A6109" s="21">
        <v>3.3649467E7</v>
      </c>
      <c r="B6109" s="21" t="s">
        <v>34007</v>
      </c>
      <c r="C6109" s="21" t="s">
        <v>34008</v>
      </c>
      <c r="D6109" s="21" t="s">
        <v>34009</v>
      </c>
      <c r="E6109" s="21" t="s">
        <v>3049</v>
      </c>
      <c r="F6109" s="21" t="s">
        <v>5609</v>
      </c>
      <c r="G6109" s="21">
        <v>2021.0</v>
      </c>
      <c r="H6109" s="26">
        <v>44257.0</v>
      </c>
      <c r="I6109" s="21" t="s">
        <v>34010</v>
      </c>
      <c r="J6109" s="21"/>
      <c r="K6109" s="21" t="s">
        <v>34011</v>
      </c>
      <c r="L6109" s="21" t="str">
        <f>IF(ISNUMBER(VLOOKUP(A6109,EXCL,1,FALSE)),"Excluido",IF(ISNUMBER(VLOOKUP(A6109,POST,1,FALSE)),"PostAlerta",IF(ISNUMBER(VLOOKUP(A6109,PRE,1,FALSE)),"PreAlerta","")))</f>
        <v>PostAlerta</v>
      </c>
      <c r="M6109" s="21" t="str">
        <f>IF(ISNUMBER(A6109),(IF(ISNUMBER(VLOOKUP(A6109,KEYWORDS,1,FALSE)),"C/PalabrasClaves","S/PalabrasClaves")),"")</f>
        <v>S/PalabrasClaves</v>
      </c>
      <c r="N6109" s="21" t="str">
        <f t="shared" si="19"/>
        <v/>
      </c>
      <c r="O6109" s="21"/>
      <c r="P6109" s="21" t="s">
        <v>33995</v>
      </c>
      <c r="Q6109" s="21"/>
      <c r="R6109" s="21" t="str">
        <f>LEFT('2012-2022'!$P6109,4)</f>
        <v>2021</v>
      </c>
      <c r="S6109" s="21" t="s">
        <v>47</v>
      </c>
      <c r="T6109" s="21"/>
      <c r="U6109" s="21"/>
      <c r="V6109" s="21"/>
      <c r="W6109" s="27"/>
      <c r="X6109" s="27"/>
      <c r="Y6109" s="12"/>
    </row>
    <row r="6110" ht="15.75" customHeight="1">
      <c r="A6110" s="21">
        <v>3.3655451E7</v>
      </c>
      <c r="B6110" s="21" t="s">
        <v>34012</v>
      </c>
      <c r="C6110" s="21" t="s">
        <v>34013</v>
      </c>
      <c r="D6110" s="21" t="s">
        <v>34014</v>
      </c>
      <c r="E6110" s="21" t="s">
        <v>18454</v>
      </c>
      <c r="F6110" s="21" t="s">
        <v>664</v>
      </c>
      <c r="G6110" s="21">
        <v>2021.0</v>
      </c>
      <c r="H6110" s="26">
        <v>44258.0</v>
      </c>
      <c r="I6110" s="21"/>
      <c r="J6110" s="21"/>
      <c r="K6110" s="21" t="s">
        <v>34015</v>
      </c>
      <c r="L6110" s="21" t="str">
        <f>IF(ISNUMBER(VLOOKUP(A6110,EXCL,1,FALSE)),"Excluido",IF(ISNUMBER(VLOOKUP(A6110,POST,1,FALSE)),"PostAlerta",IF(ISNUMBER(VLOOKUP(A6110,PRE,1,FALSE)),"PreAlerta","")))</f>
        <v>PostAlerta</v>
      </c>
      <c r="M6110" s="21" t="str">
        <f>IF(ISNUMBER(A6110),(IF(ISNUMBER(VLOOKUP(A6110,KEYWORDS,1,FALSE)),"C/PalabrasClaves","S/PalabrasClaves")),"")</f>
        <v>S/PalabrasClaves</v>
      </c>
      <c r="N6110" s="21" t="str">
        <f t="shared" si="19"/>
        <v/>
      </c>
      <c r="O6110" s="21"/>
      <c r="P6110" s="21" t="s">
        <v>33876</v>
      </c>
      <c r="Q6110" s="21"/>
      <c r="R6110" s="21" t="str">
        <f>LEFT('2012-2022'!$P6110,4)</f>
        <v>2021</v>
      </c>
      <c r="S6110" s="21" t="s">
        <v>47</v>
      </c>
      <c r="T6110" s="21"/>
      <c r="U6110" s="21"/>
      <c r="V6110" s="21"/>
      <c r="W6110" s="27"/>
      <c r="X6110" s="27"/>
      <c r="Y6110" s="28"/>
    </row>
    <row r="6111" ht="15.75" customHeight="1">
      <c r="A6111" s="21">
        <v>3.3797538E7</v>
      </c>
      <c r="B6111" s="21" t="s">
        <v>34016</v>
      </c>
      <c r="C6111" s="21" t="s">
        <v>34017</v>
      </c>
      <c r="D6111" s="21" t="s">
        <v>34018</v>
      </c>
      <c r="E6111" s="21" t="s">
        <v>34019</v>
      </c>
      <c r="F6111" s="21" t="s">
        <v>308</v>
      </c>
      <c r="G6111" s="21">
        <v>2021.0</v>
      </c>
      <c r="H6111" s="26">
        <v>44288.0</v>
      </c>
      <c r="I6111" s="21"/>
      <c r="J6111" s="21"/>
      <c r="K6111" s="21" t="s">
        <v>34020</v>
      </c>
      <c r="L6111" s="21" t="str">
        <f>IF(ISNUMBER(VLOOKUP(A6111,EXCL,1,FALSE)),"Excluido",IF(ISNUMBER(VLOOKUP(A6111,POST,1,FALSE)),"PostAlerta",IF(ISNUMBER(VLOOKUP(A6111,PRE,1,FALSE)),"PreAlerta","")))</f>
        <v>PostAlerta</v>
      </c>
      <c r="M6111" s="21" t="str">
        <f>IF(ISNUMBER(A6111),(IF(ISNUMBER(VLOOKUP(A6111,KEYWORDS,1,FALSE)),"C/PalabrasClaves","S/PalabrasClaves")),"")</f>
        <v>S/PalabrasClaves</v>
      </c>
      <c r="N6111" s="21" t="str">
        <f t="shared" si="19"/>
        <v/>
      </c>
      <c r="O6111" s="21"/>
      <c r="P6111" s="21" t="s">
        <v>33995</v>
      </c>
      <c r="Q6111" s="21"/>
      <c r="R6111" s="21" t="str">
        <f>LEFT('2012-2022'!$P6111,4)</f>
        <v>2021</v>
      </c>
      <c r="S6111" s="21" t="s">
        <v>47</v>
      </c>
      <c r="T6111" s="21"/>
      <c r="U6111" s="21"/>
      <c r="V6111" s="21"/>
      <c r="W6111" s="27"/>
      <c r="X6111" s="27"/>
      <c r="Y6111" s="12"/>
    </row>
    <row r="6112" ht="15.75" customHeight="1">
      <c r="A6112" s="21">
        <v>3.3844841E7</v>
      </c>
      <c r="B6112" s="21" t="s">
        <v>34021</v>
      </c>
      <c r="C6112" s="21" t="s">
        <v>34022</v>
      </c>
      <c r="D6112" s="21" t="s">
        <v>34023</v>
      </c>
      <c r="E6112" s="21" t="s">
        <v>34024</v>
      </c>
      <c r="F6112" s="21" t="s">
        <v>386</v>
      </c>
      <c r="G6112" s="21">
        <v>2021.0</v>
      </c>
      <c r="H6112" s="26">
        <v>44298.0</v>
      </c>
      <c r="I6112" s="21"/>
      <c r="J6112" s="21"/>
      <c r="K6112" s="21" t="s">
        <v>34025</v>
      </c>
      <c r="L6112" s="21" t="str">
        <f>IF(ISNUMBER(VLOOKUP(A6112,EXCL,1,FALSE)),"Excluido",IF(ISNUMBER(VLOOKUP(A6112,POST,1,FALSE)),"PostAlerta",IF(ISNUMBER(VLOOKUP(A6112,PRE,1,FALSE)),"PreAlerta","")))</f>
        <v>PostAlerta</v>
      </c>
      <c r="M6112" s="21" t="str">
        <f>IF(ISNUMBER(A6112),(IF(ISNUMBER(VLOOKUP(A6112,KEYWORDS,1,FALSE)),"C/PalabrasClaves","S/PalabrasClaves")),"")</f>
        <v>S/PalabrasClaves</v>
      </c>
      <c r="N6112" s="21" t="str">
        <f t="shared" si="19"/>
        <v/>
      </c>
      <c r="O6112" s="21"/>
      <c r="P6112" s="21" t="s">
        <v>33995</v>
      </c>
      <c r="Q6112" s="21"/>
      <c r="R6112" s="21" t="str">
        <f>LEFT('2012-2022'!$P6112,4)</f>
        <v>2021</v>
      </c>
      <c r="S6112" s="21" t="s">
        <v>47</v>
      </c>
      <c r="T6112" s="21"/>
      <c r="U6112" s="21"/>
      <c r="V6112" s="21"/>
      <c r="W6112" s="27"/>
      <c r="X6112" s="27"/>
      <c r="Y6112" s="28"/>
    </row>
    <row r="6113" ht="15.75" customHeight="1">
      <c r="A6113" s="21">
        <v>3.3906994E7</v>
      </c>
      <c r="B6113" s="21" t="s">
        <v>34026</v>
      </c>
      <c r="C6113" s="21" t="s">
        <v>34027</v>
      </c>
      <c r="D6113" s="21" t="s">
        <v>34028</v>
      </c>
      <c r="E6113" s="21" t="s">
        <v>34029</v>
      </c>
      <c r="F6113" s="21" t="s">
        <v>563</v>
      </c>
      <c r="G6113" s="21">
        <v>2021.0</v>
      </c>
      <c r="H6113" s="26">
        <v>44314.0</v>
      </c>
      <c r="I6113" s="21" t="s">
        <v>34030</v>
      </c>
      <c r="J6113" s="21"/>
      <c r="K6113" s="21" t="s">
        <v>34031</v>
      </c>
      <c r="L6113" s="21" t="str">
        <f>IF(ISNUMBER(VLOOKUP(A6113,EXCL,1,FALSE)),"Excluido",IF(ISNUMBER(VLOOKUP(A6113,POST,1,FALSE)),"PostAlerta",IF(ISNUMBER(VLOOKUP(A6113,PRE,1,FALSE)),"PreAlerta","")))</f>
        <v>PostAlerta</v>
      </c>
      <c r="M6113" s="21" t="str">
        <f>IF(ISNUMBER(A6113),(IF(ISNUMBER(VLOOKUP(A6113,KEYWORDS,1,FALSE)),"C/PalabrasClaves","S/PalabrasClaves")),"")</f>
        <v>S/PalabrasClaves</v>
      </c>
      <c r="N6113" s="21" t="str">
        <f t="shared" si="19"/>
        <v/>
      </c>
      <c r="O6113" s="21"/>
      <c r="P6113" s="21" t="s">
        <v>33876</v>
      </c>
      <c r="Q6113" s="21"/>
      <c r="R6113" s="21" t="str">
        <f>LEFT('2012-2022'!$P6113,4)</f>
        <v>2021</v>
      </c>
      <c r="S6113" s="21" t="s">
        <v>47</v>
      </c>
      <c r="T6113" s="21"/>
      <c r="U6113" s="21"/>
      <c r="V6113" s="21"/>
      <c r="W6113" s="27"/>
      <c r="X6113" s="27"/>
      <c r="Y6113" s="12"/>
    </row>
    <row r="6114" ht="15.75" customHeight="1">
      <c r="A6114" s="21">
        <v>3.3907001E7</v>
      </c>
      <c r="B6114" s="21" t="s">
        <v>34032</v>
      </c>
      <c r="C6114" s="21" t="s">
        <v>34033</v>
      </c>
      <c r="D6114" s="21" t="s">
        <v>34034</v>
      </c>
      <c r="E6114" s="21" t="s">
        <v>19164</v>
      </c>
      <c r="F6114" s="21" t="s">
        <v>563</v>
      </c>
      <c r="G6114" s="21">
        <v>2021.0</v>
      </c>
      <c r="H6114" s="26">
        <v>44314.0</v>
      </c>
      <c r="I6114" s="21" t="s">
        <v>34035</v>
      </c>
      <c r="J6114" s="21"/>
      <c r="K6114" s="21" t="s">
        <v>34036</v>
      </c>
      <c r="L6114" s="21" t="str">
        <f>IF(ISNUMBER(VLOOKUP(A6114,EXCL,1,FALSE)),"Excluido",IF(ISNUMBER(VLOOKUP(A6114,POST,1,FALSE)),"PostAlerta",IF(ISNUMBER(VLOOKUP(A6114,PRE,1,FALSE)),"PreAlerta","")))</f>
        <v>Excluido</v>
      </c>
      <c r="M6114" s="21" t="str">
        <f>IF(ISNUMBER(A6114),(IF(ISNUMBER(VLOOKUP(A6114,KEYWORDS,1,FALSE)),"C/PalabrasClaves","S/PalabrasClaves")),"")</f>
        <v>S/PalabrasClaves</v>
      </c>
      <c r="N6114" s="21" t="str">
        <f t="shared" si="19"/>
        <v/>
      </c>
      <c r="O6114" s="21"/>
      <c r="P6114" s="21" t="s">
        <v>33876</v>
      </c>
      <c r="Q6114" s="21"/>
      <c r="R6114" s="21" t="str">
        <f>LEFT('2012-2022'!$P6114,4)</f>
        <v>2021</v>
      </c>
      <c r="S6114" s="21" t="s">
        <v>47</v>
      </c>
      <c r="T6114" s="21"/>
      <c r="U6114" s="21"/>
      <c r="V6114" s="21"/>
      <c r="W6114" s="27"/>
      <c r="X6114" s="27"/>
      <c r="Y6114" s="28"/>
    </row>
    <row r="6115" ht="15.75" customHeight="1">
      <c r="A6115" s="21">
        <v>3.534508E7</v>
      </c>
      <c r="B6115" s="21" t="s">
        <v>34037</v>
      </c>
      <c r="C6115" s="21" t="s">
        <v>34038</v>
      </c>
      <c r="D6115" s="21" t="s">
        <v>34039</v>
      </c>
      <c r="E6115" s="21" t="s">
        <v>17439</v>
      </c>
      <c r="F6115" s="21" t="s">
        <v>563</v>
      </c>
      <c r="G6115" s="21">
        <v>2021.0</v>
      </c>
      <c r="H6115" s="26">
        <v>44648.0</v>
      </c>
      <c r="I6115" s="21" t="s">
        <v>34040</v>
      </c>
      <c r="J6115" s="21"/>
      <c r="K6115" s="21" t="s">
        <v>34041</v>
      </c>
      <c r="L6115" s="21" t="str">
        <f>IF(ISNUMBER(VLOOKUP(A6115,EXCL,1,FALSE)),"Excluido",IF(ISNUMBER(VLOOKUP(A6115,POST,1,FALSE)),"PostAlerta",IF(ISNUMBER(VLOOKUP(A6115,PRE,1,FALSE)),"PreAlerta","")))</f>
        <v>PostAlerta</v>
      </c>
      <c r="M6115" s="21" t="str">
        <f>IF(ISNUMBER(A6115),(IF(ISNUMBER(VLOOKUP(A6115,KEYWORDS,1,FALSE)),"C/PalabrasClaves","S/PalabrasClaves")),"")</f>
        <v>S/PalabrasClaves</v>
      </c>
      <c r="N6115" s="21" t="str">
        <f t="shared" si="19"/>
        <v/>
      </c>
      <c r="O6115" s="21"/>
      <c r="P6115" s="21" t="s">
        <v>33876</v>
      </c>
      <c r="Q6115" s="21"/>
      <c r="R6115" s="21" t="str">
        <f>LEFT('2012-2022'!$P6115,4)</f>
        <v>2021</v>
      </c>
      <c r="S6115" s="21" t="s">
        <v>47</v>
      </c>
      <c r="T6115" s="21"/>
      <c r="U6115" s="21"/>
      <c r="V6115" s="21"/>
      <c r="W6115" s="27"/>
      <c r="X6115" s="27"/>
      <c r="Y6115" s="12"/>
    </row>
    <row r="6116" ht="15.75" customHeight="1">
      <c r="A6116" s="21">
        <v>3.5544158E7</v>
      </c>
      <c r="B6116" s="21" t="s">
        <v>34042</v>
      </c>
      <c r="C6116" s="21" t="s">
        <v>34043</v>
      </c>
      <c r="D6116" s="21" t="s">
        <v>34044</v>
      </c>
      <c r="E6116" s="21" t="s">
        <v>34045</v>
      </c>
      <c r="F6116" s="21" t="s">
        <v>34046</v>
      </c>
      <c r="G6116" s="21">
        <v>2021.0</v>
      </c>
      <c r="H6116" s="26">
        <v>44692.0</v>
      </c>
      <c r="I6116" s="21"/>
      <c r="J6116" s="21"/>
      <c r="K6116" s="21" t="s">
        <v>34047</v>
      </c>
      <c r="L6116" s="21" t="str">
        <f>IF(ISNUMBER(VLOOKUP(A6116,EXCL,1,FALSE)),"Excluido",IF(ISNUMBER(VLOOKUP(A6116,POST,1,FALSE)),"PostAlerta",IF(ISNUMBER(VLOOKUP(A6116,PRE,1,FALSE)),"PreAlerta","")))</f>
        <v>PostAlerta</v>
      </c>
      <c r="M6116" s="21" t="str">
        <f>IF(ISNUMBER(A6116),(IF(ISNUMBER(VLOOKUP(A6116,KEYWORDS,1,FALSE)),"C/PalabrasClaves","S/PalabrasClaves")),"")</f>
        <v>S/PalabrasClaves</v>
      </c>
      <c r="N6116" s="21" t="str">
        <f t="shared" si="19"/>
        <v/>
      </c>
      <c r="O6116" s="21"/>
      <c r="P6116" s="21" t="s">
        <v>33876</v>
      </c>
      <c r="Q6116" s="21"/>
      <c r="R6116" s="21" t="str">
        <f>LEFT('2012-2022'!$P6116,4)</f>
        <v>2021</v>
      </c>
      <c r="S6116" s="21" t="s">
        <v>47</v>
      </c>
      <c r="T6116" s="21"/>
      <c r="U6116" s="21"/>
      <c r="V6116" s="21"/>
      <c r="W6116" s="27"/>
      <c r="X6116" s="27"/>
      <c r="Y6116" s="28"/>
    </row>
    <row r="6117" ht="15.75" customHeight="1">
      <c r="A6117" s="21">
        <v>3.3738293E7</v>
      </c>
      <c r="B6117" s="21" t="s">
        <v>34048</v>
      </c>
      <c r="C6117" s="21" t="s">
        <v>34049</v>
      </c>
      <c r="D6117" s="21" t="s">
        <v>34050</v>
      </c>
      <c r="E6117" s="21" t="s">
        <v>150</v>
      </c>
      <c r="F6117" s="21" t="s">
        <v>34051</v>
      </c>
      <c r="G6117" s="21">
        <v>2021.0</v>
      </c>
      <c r="H6117" s="26">
        <v>44274.0</v>
      </c>
      <c r="I6117" s="21" t="s">
        <v>34052</v>
      </c>
      <c r="J6117" s="21"/>
      <c r="K6117" s="21" t="s">
        <v>34053</v>
      </c>
      <c r="L6117" s="21" t="str">
        <f>IF(ISNUMBER(VLOOKUP(A6117,EXCL,1,FALSE)),"Excluido",IF(ISNUMBER(VLOOKUP(A6117,POST,1,FALSE)),"PostAlerta",IF(ISNUMBER(VLOOKUP(A6117,PRE,1,FALSE)),"PreAlerta","")))</f>
        <v>Excluido</v>
      </c>
      <c r="M6117" s="21" t="str">
        <f>IF(ISNUMBER(A6117),(IF(ISNUMBER(VLOOKUP(A6117,KEYWORDS,1,FALSE)),"C/PalabrasClaves","S/PalabrasClaves")),"")</f>
        <v>S/PalabrasClaves</v>
      </c>
      <c r="N6117" s="21" t="str">
        <f t="shared" si="19"/>
        <v/>
      </c>
      <c r="O6117" s="21"/>
      <c r="P6117" s="21" t="s">
        <v>34054</v>
      </c>
      <c r="Q6117" s="21"/>
      <c r="R6117" s="21" t="str">
        <f>LEFT('2012-2022'!$P6117,4)</f>
        <v>2021</v>
      </c>
      <c r="S6117" s="21" t="s">
        <v>47</v>
      </c>
      <c r="T6117" s="21"/>
      <c r="U6117" s="21"/>
      <c r="V6117" s="21"/>
      <c r="W6117" s="27"/>
      <c r="X6117" s="27"/>
      <c r="Y6117" s="12"/>
    </row>
    <row r="6118" ht="15.75" customHeight="1">
      <c r="A6118" s="21">
        <v>3.3683351E7</v>
      </c>
      <c r="B6118" s="21" t="s">
        <v>34055</v>
      </c>
      <c r="C6118" s="21" t="s">
        <v>34056</v>
      </c>
      <c r="D6118" s="21" t="s">
        <v>34057</v>
      </c>
      <c r="E6118" s="21" t="s">
        <v>22363</v>
      </c>
      <c r="F6118" s="21" t="s">
        <v>1885</v>
      </c>
      <c r="G6118" s="21">
        <v>2021.0</v>
      </c>
      <c r="H6118" s="26">
        <v>44263.0</v>
      </c>
      <c r="I6118" s="21" t="s">
        <v>34058</v>
      </c>
      <c r="J6118" s="21"/>
      <c r="K6118" s="21" t="s">
        <v>34059</v>
      </c>
      <c r="L6118" s="21" t="str">
        <f>IF(ISNUMBER(VLOOKUP(A6118,EXCL,1,FALSE)),"Excluido",IF(ISNUMBER(VLOOKUP(A6118,POST,1,FALSE)),"PostAlerta",IF(ISNUMBER(VLOOKUP(A6118,PRE,1,FALSE)),"PreAlerta","")))</f>
        <v>PostAlerta</v>
      </c>
      <c r="M6118" s="21" t="str">
        <f>IF(ISNUMBER(A6118),(IF(ISNUMBER(VLOOKUP(A6118,KEYWORDS,1,FALSE)),"C/PalabrasClaves","S/PalabrasClaves")),"")</f>
        <v>S/PalabrasClaves</v>
      </c>
      <c r="N6118" s="21" t="str">
        <f t="shared" si="19"/>
        <v/>
      </c>
      <c r="O6118" s="21"/>
      <c r="P6118" s="21" t="s">
        <v>34060</v>
      </c>
      <c r="Q6118" s="21"/>
      <c r="R6118" s="21" t="str">
        <f>LEFT('2012-2022'!$P6118,4)</f>
        <v>2021</v>
      </c>
      <c r="S6118" s="21" t="s">
        <v>47</v>
      </c>
      <c r="T6118" s="21"/>
      <c r="U6118" s="21"/>
      <c r="V6118" s="21"/>
      <c r="W6118" s="27"/>
      <c r="X6118" s="27"/>
      <c r="Y6118" s="28"/>
    </row>
    <row r="6119" ht="15.75" customHeight="1">
      <c r="A6119" s="21">
        <v>3.3747981E7</v>
      </c>
      <c r="B6119" s="21" t="s">
        <v>34061</v>
      </c>
      <c r="C6119" s="21" t="s">
        <v>34062</v>
      </c>
      <c r="D6119" s="21" t="s">
        <v>34063</v>
      </c>
      <c r="E6119" s="21" t="s">
        <v>34064</v>
      </c>
      <c r="F6119" s="21" t="s">
        <v>3171</v>
      </c>
      <c r="G6119" s="21">
        <v>2021.0</v>
      </c>
      <c r="H6119" s="26">
        <v>44277.0</v>
      </c>
      <c r="I6119" s="21" t="s">
        <v>34065</v>
      </c>
      <c r="J6119" s="21"/>
      <c r="K6119" s="21" t="s">
        <v>34066</v>
      </c>
      <c r="L6119" s="21" t="str">
        <f>IF(ISNUMBER(VLOOKUP(A6119,EXCL,1,FALSE)),"Excluido",IF(ISNUMBER(VLOOKUP(A6119,POST,1,FALSE)),"PostAlerta",IF(ISNUMBER(VLOOKUP(A6119,PRE,1,FALSE)),"PreAlerta","")))</f>
        <v>PostAlerta</v>
      </c>
      <c r="M6119" s="21" t="str">
        <f>IF(ISNUMBER(A6119),(IF(ISNUMBER(VLOOKUP(A6119,KEYWORDS,1,FALSE)),"C/PalabrasClaves","S/PalabrasClaves")),"")</f>
        <v>S/PalabrasClaves</v>
      </c>
      <c r="N6119" s="21" t="str">
        <f t="shared" si="19"/>
        <v/>
      </c>
      <c r="O6119" s="21"/>
      <c r="P6119" s="21" t="s">
        <v>34067</v>
      </c>
      <c r="Q6119" s="21"/>
      <c r="R6119" s="21" t="str">
        <f>LEFT('2012-2022'!$P6119,4)</f>
        <v>2021</v>
      </c>
      <c r="S6119" s="21" t="s">
        <v>47</v>
      </c>
      <c r="T6119" s="21"/>
      <c r="U6119" s="21"/>
      <c r="V6119" s="21"/>
      <c r="W6119" s="27"/>
      <c r="X6119" s="27"/>
      <c r="Y6119" s="12"/>
    </row>
    <row r="6120" ht="15.75" customHeight="1">
      <c r="A6120" s="21">
        <v>3.3673864E7</v>
      </c>
      <c r="B6120" s="21" t="s">
        <v>34068</v>
      </c>
      <c r="C6120" s="21" t="s">
        <v>34069</v>
      </c>
      <c r="D6120" s="21" t="s">
        <v>34070</v>
      </c>
      <c r="E6120" s="21" t="s">
        <v>34071</v>
      </c>
      <c r="F6120" s="21" t="s">
        <v>332</v>
      </c>
      <c r="G6120" s="21">
        <v>2021.0</v>
      </c>
      <c r="H6120" s="26">
        <v>44261.0</v>
      </c>
      <c r="I6120" s="21" t="s">
        <v>34072</v>
      </c>
      <c r="J6120" s="21"/>
      <c r="K6120" s="21" t="s">
        <v>34073</v>
      </c>
      <c r="L6120" s="21" t="str">
        <f>IF(ISNUMBER(VLOOKUP(A6120,EXCL,1,FALSE)),"Excluido",IF(ISNUMBER(VLOOKUP(A6120,POST,1,FALSE)),"PostAlerta",IF(ISNUMBER(VLOOKUP(A6120,PRE,1,FALSE)),"PreAlerta","")))</f>
        <v>PostAlerta</v>
      </c>
      <c r="M6120" s="21" t="str">
        <f>IF(ISNUMBER(A6120),(IF(ISNUMBER(VLOOKUP(A6120,KEYWORDS,1,FALSE)),"C/PalabrasClaves","S/PalabrasClaves")),"")</f>
        <v>S/PalabrasClaves</v>
      </c>
      <c r="N6120" s="21" t="str">
        <f t="shared" si="19"/>
        <v/>
      </c>
      <c r="O6120" s="21"/>
      <c r="P6120" s="21" t="s">
        <v>34074</v>
      </c>
      <c r="Q6120" s="21"/>
      <c r="R6120" s="21" t="str">
        <f>LEFT('2012-2022'!$P6120,4)</f>
        <v>2021</v>
      </c>
      <c r="S6120" s="21" t="s">
        <v>47</v>
      </c>
      <c r="T6120" s="21"/>
      <c r="U6120" s="21"/>
      <c r="V6120" s="21"/>
      <c r="W6120" s="27"/>
      <c r="X6120" s="27"/>
      <c r="Y6120" s="28"/>
    </row>
    <row r="6121" ht="15.75" customHeight="1">
      <c r="A6121" s="21">
        <v>3.3678176E7</v>
      </c>
      <c r="B6121" s="21" t="s">
        <v>34075</v>
      </c>
      <c r="C6121" s="21" t="s">
        <v>34076</v>
      </c>
      <c r="D6121" s="21" t="s">
        <v>34077</v>
      </c>
      <c r="E6121" s="21" t="s">
        <v>30696</v>
      </c>
      <c r="F6121" s="21" t="s">
        <v>818</v>
      </c>
      <c r="G6121" s="21">
        <v>2021.0</v>
      </c>
      <c r="H6121" s="26">
        <v>44263.0</v>
      </c>
      <c r="I6121" s="21" t="s">
        <v>34078</v>
      </c>
      <c r="J6121" s="21"/>
      <c r="K6121" s="21" t="s">
        <v>34079</v>
      </c>
      <c r="L6121" s="21" t="str">
        <f>IF(ISNUMBER(VLOOKUP(A6121,EXCL,1,FALSE)),"Excluido",IF(ISNUMBER(VLOOKUP(A6121,POST,1,FALSE)),"PostAlerta",IF(ISNUMBER(VLOOKUP(A6121,PRE,1,FALSE)),"PreAlerta","")))</f>
        <v>PostAlerta</v>
      </c>
      <c r="M6121" s="21" t="str">
        <f>IF(ISNUMBER(A6121),(IF(ISNUMBER(VLOOKUP(A6121,KEYWORDS,1,FALSE)),"C/PalabrasClaves","S/PalabrasClaves")),"")</f>
        <v>S/PalabrasClaves</v>
      </c>
      <c r="N6121" s="21" t="str">
        <f t="shared" si="19"/>
        <v/>
      </c>
      <c r="O6121" s="21"/>
      <c r="P6121" s="21" t="s">
        <v>34080</v>
      </c>
      <c r="Q6121" s="21"/>
      <c r="R6121" s="21" t="str">
        <f>LEFT('2012-2022'!$P6121,4)</f>
        <v>2021</v>
      </c>
      <c r="S6121" s="21" t="s">
        <v>47</v>
      </c>
      <c r="T6121" s="21"/>
      <c r="U6121" s="21"/>
      <c r="V6121" s="21"/>
      <c r="W6121" s="27"/>
      <c r="X6121" s="27"/>
      <c r="Y6121" s="12"/>
    </row>
    <row r="6122" ht="15.75" customHeight="1">
      <c r="A6122" s="21">
        <v>3.3767683E7</v>
      </c>
      <c r="B6122" s="21" t="s">
        <v>34081</v>
      </c>
      <c r="C6122" s="21" t="s">
        <v>34082</v>
      </c>
      <c r="D6122" s="21" t="s">
        <v>34083</v>
      </c>
      <c r="E6122" s="21" t="s">
        <v>34084</v>
      </c>
      <c r="F6122" s="21" t="s">
        <v>1128</v>
      </c>
      <c r="G6122" s="21">
        <v>2021.0</v>
      </c>
      <c r="H6122" s="26">
        <v>44281.0</v>
      </c>
      <c r="I6122" s="21" t="s">
        <v>34085</v>
      </c>
      <c r="J6122" s="21"/>
      <c r="K6122" s="21" t="s">
        <v>34086</v>
      </c>
      <c r="L6122" s="21" t="str">
        <f>IF(ISNUMBER(VLOOKUP(A6122,EXCL,1,FALSE)),"Excluido",IF(ISNUMBER(VLOOKUP(A6122,POST,1,FALSE)),"PostAlerta",IF(ISNUMBER(VLOOKUP(A6122,PRE,1,FALSE)),"PreAlerta","")))</f>
        <v>PostAlerta</v>
      </c>
      <c r="M6122" s="21" t="str">
        <f>IF(ISNUMBER(A6122),(IF(ISNUMBER(VLOOKUP(A6122,KEYWORDS,1,FALSE)),"C/PalabrasClaves","S/PalabrasClaves")),"")</f>
        <v>S/PalabrasClaves</v>
      </c>
      <c r="N6122" s="21" t="str">
        <f t="shared" si="19"/>
        <v/>
      </c>
      <c r="O6122" s="21"/>
      <c r="P6122" s="21" t="s">
        <v>34087</v>
      </c>
      <c r="Q6122" s="21"/>
      <c r="R6122" s="21" t="str">
        <f>LEFT('2012-2022'!$P6122,4)</f>
        <v>2021</v>
      </c>
      <c r="S6122" s="21" t="s">
        <v>47</v>
      </c>
      <c r="T6122" s="21"/>
      <c r="U6122" s="21"/>
      <c r="V6122" s="21"/>
      <c r="W6122" s="27"/>
      <c r="X6122" s="27"/>
      <c r="Y6122" s="28"/>
    </row>
    <row r="6123" ht="15.75" customHeight="1">
      <c r="A6123" s="21">
        <v>3.3801932E7</v>
      </c>
      <c r="B6123" s="21" t="s">
        <v>34088</v>
      </c>
      <c r="C6123" s="21" t="s">
        <v>34089</v>
      </c>
      <c r="D6123" s="21" t="s">
        <v>34090</v>
      </c>
      <c r="E6123" s="21" t="s">
        <v>34091</v>
      </c>
      <c r="F6123" s="21" t="s">
        <v>5636</v>
      </c>
      <c r="G6123" s="21">
        <v>2021.0</v>
      </c>
      <c r="H6123" s="26">
        <v>44289.0</v>
      </c>
      <c r="I6123" s="21" t="s">
        <v>34092</v>
      </c>
      <c r="J6123" s="21"/>
      <c r="K6123" s="21" t="s">
        <v>34093</v>
      </c>
      <c r="L6123" s="21" t="str">
        <f>IF(ISNUMBER(VLOOKUP(A6123,EXCL,1,FALSE)),"Excluido",IF(ISNUMBER(VLOOKUP(A6123,POST,1,FALSE)),"PostAlerta",IF(ISNUMBER(VLOOKUP(A6123,PRE,1,FALSE)),"PreAlerta","")))</f>
        <v>PostAlerta</v>
      </c>
      <c r="M6123" s="21" t="str">
        <f>IF(ISNUMBER(A6123),(IF(ISNUMBER(VLOOKUP(A6123,KEYWORDS,1,FALSE)),"C/PalabrasClaves","S/PalabrasClaves")),"")</f>
        <v>S/PalabrasClaves</v>
      </c>
      <c r="N6123" s="21" t="str">
        <f t="shared" si="19"/>
        <v/>
      </c>
      <c r="O6123" s="21"/>
      <c r="P6123" s="21" t="s">
        <v>34094</v>
      </c>
      <c r="Q6123" s="21"/>
      <c r="R6123" s="21" t="str">
        <f>LEFT('2012-2022'!$P6123,4)</f>
        <v>2021</v>
      </c>
      <c r="S6123" s="21" t="s">
        <v>47</v>
      </c>
      <c r="T6123" s="21"/>
      <c r="U6123" s="21"/>
      <c r="V6123" s="21"/>
      <c r="W6123" s="27"/>
      <c r="X6123" s="27"/>
      <c r="Y6123" s="12"/>
    </row>
    <row r="6124" ht="15.75" customHeight="1">
      <c r="A6124" s="21">
        <v>3.3514519E7</v>
      </c>
      <c r="B6124" s="21" t="s">
        <v>34095</v>
      </c>
      <c r="C6124" s="21" t="s">
        <v>34096</v>
      </c>
      <c r="D6124" s="21" t="s">
        <v>34097</v>
      </c>
      <c r="E6124" s="21" t="s">
        <v>34098</v>
      </c>
      <c r="F6124" s="21" t="s">
        <v>182</v>
      </c>
      <c r="G6124" s="21">
        <v>2021.0</v>
      </c>
      <c r="H6124" s="26">
        <v>44226.0</v>
      </c>
      <c r="I6124" s="21" t="s">
        <v>34099</v>
      </c>
      <c r="J6124" s="21"/>
      <c r="K6124" s="21" t="s">
        <v>34100</v>
      </c>
      <c r="L6124" s="21" t="str">
        <f>IF(ISNUMBER(VLOOKUP(A6124,EXCL,1,FALSE)),"Excluido",IF(ISNUMBER(VLOOKUP(A6124,POST,1,FALSE)),"PostAlerta",IF(ISNUMBER(VLOOKUP(A6124,PRE,1,FALSE)),"PreAlerta","")))</f>
        <v>PostAlerta</v>
      </c>
      <c r="M6124" s="21" t="str">
        <f>IF(ISNUMBER(A6124),(IF(ISNUMBER(VLOOKUP(A6124,KEYWORDS,1,FALSE)),"C/PalabrasClaves","S/PalabrasClaves")),"")</f>
        <v>S/PalabrasClaves</v>
      </c>
      <c r="N6124" s="21" t="str">
        <f t="shared" si="19"/>
        <v/>
      </c>
      <c r="O6124" s="21"/>
      <c r="P6124" s="21" t="s">
        <v>34101</v>
      </c>
      <c r="Q6124" s="21"/>
      <c r="R6124" s="21" t="str">
        <f>LEFT('2012-2022'!$P6124,4)</f>
        <v>2021</v>
      </c>
      <c r="S6124" s="21" t="s">
        <v>47</v>
      </c>
      <c r="T6124" s="21"/>
      <c r="U6124" s="21"/>
      <c r="V6124" s="21"/>
      <c r="W6124" s="27"/>
      <c r="X6124" s="27"/>
      <c r="Y6124" s="28"/>
    </row>
    <row r="6125" ht="15.75" customHeight="1">
      <c r="A6125" s="21">
        <v>3.3705437E7</v>
      </c>
      <c r="B6125" s="21" t="s">
        <v>34102</v>
      </c>
      <c r="C6125" s="21" t="s">
        <v>34103</v>
      </c>
      <c r="D6125" s="21" t="s">
        <v>34104</v>
      </c>
      <c r="E6125" s="21" t="s">
        <v>18168</v>
      </c>
      <c r="F6125" s="21" t="s">
        <v>2831</v>
      </c>
      <c r="G6125" s="21">
        <v>2021.0</v>
      </c>
      <c r="H6125" s="26">
        <v>44266.0</v>
      </c>
      <c r="I6125" s="21" t="s">
        <v>34105</v>
      </c>
      <c r="J6125" s="21"/>
      <c r="K6125" s="21" t="s">
        <v>34106</v>
      </c>
      <c r="L6125" s="21" t="str">
        <f>IF(ISNUMBER(VLOOKUP(A6125,EXCL,1,FALSE)),"Excluido",IF(ISNUMBER(VLOOKUP(A6125,POST,1,FALSE)),"PostAlerta",IF(ISNUMBER(VLOOKUP(A6125,PRE,1,FALSE)),"PreAlerta","")))</f>
        <v>PostAlerta</v>
      </c>
      <c r="M6125" s="21" t="str">
        <f>IF(ISNUMBER(A6125),(IF(ISNUMBER(VLOOKUP(A6125,KEYWORDS,1,FALSE)),"C/PalabrasClaves","S/PalabrasClaves")),"")</f>
        <v>S/PalabrasClaves</v>
      </c>
      <c r="N6125" s="21" t="str">
        <f t="shared" si="19"/>
        <v/>
      </c>
      <c r="O6125" s="21"/>
      <c r="P6125" s="21" t="s">
        <v>34101</v>
      </c>
      <c r="Q6125" s="21"/>
      <c r="R6125" s="21" t="str">
        <f>LEFT('2012-2022'!$P6125,4)</f>
        <v>2021</v>
      </c>
      <c r="S6125" s="21" t="s">
        <v>47</v>
      </c>
      <c r="T6125" s="21"/>
      <c r="U6125" s="21"/>
      <c r="V6125" s="21"/>
      <c r="W6125" s="27"/>
      <c r="X6125" s="27"/>
      <c r="Y6125" s="12"/>
    </row>
    <row r="6126" ht="15.75" customHeight="1">
      <c r="A6126" s="21">
        <v>3.3711035E7</v>
      </c>
      <c r="B6126" s="21" t="s">
        <v>34107</v>
      </c>
      <c r="C6126" s="21" t="s">
        <v>34108</v>
      </c>
      <c r="D6126" s="21" t="s">
        <v>34109</v>
      </c>
      <c r="E6126" s="21" t="s">
        <v>34110</v>
      </c>
      <c r="F6126" s="21" t="s">
        <v>2810</v>
      </c>
      <c r="G6126" s="21">
        <v>2021.0</v>
      </c>
      <c r="H6126" s="26">
        <v>44267.0</v>
      </c>
      <c r="I6126" s="21" t="s">
        <v>34111</v>
      </c>
      <c r="J6126" s="21"/>
      <c r="K6126" s="21" t="s">
        <v>34112</v>
      </c>
      <c r="L6126" s="21" t="str">
        <f>IF(ISNUMBER(VLOOKUP(A6126,EXCL,1,FALSE)),"Excluido",IF(ISNUMBER(VLOOKUP(A6126,POST,1,FALSE)),"PostAlerta",IF(ISNUMBER(VLOOKUP(A6126,PRE,1,FALSE)),"PreAlerta","")))</f>
        <v>PostAlerta</v>
      </c>
      <c r="M6126" s="21" t="str">
        <f>IF(ISNUMBER(A6126),(IF(ISNUMBER(VLOOKUP(A6126,KEYWORDS,1,FALSE)),"C/PalabrasClaves","S/PalabrasClaves")),"")</f>
        <v>S/PalabrasClaves</v>
      </c>
      <c r="N6126" s="21" t="str">
        <f t="shared" si="19"/>
        <v/>
      </c>
      <c r="O6126" s="21"/>
      <c r="P6126" s="21" t="s">
        <v>34113</v>
      </c>
      <c r="Q6126" s="21"/>
      <c r="R6126" s="21" t="str">
        <f>LEFT('2012-2022'!$P6126,4)</f>
        <v>2021</v>
      </c>
      <c r="S6126" s="21" t="s">
        <v>47</v>
      </c>
      <c r="T6126" s="21"/>
      <c r="U6126" s="21"/>
      <c r="V6126" s="21"/>
      <c r="W6126" s="27"/>
      <c r="X6126" s="27"/>
      <c r="Y6126" s="28"/>
    </row>
    <row r="6127" ht="15.75" customHeight="1">
      <c r="A6127" s="21">
        <v>3.3712007E7</v>
      </c>
      <c r="B6127" s="21" t="s">
        <v>34114</v>
      </c>
      <c r="C6127" s="21" t="s">
        <v>34115</v>
      </c>
      <c r="D6127" s="21" t="s">
        <v>34116</v>
      </c>
      <c r="E6127" s="21" t="s">
        <v>3654</v>
      </c>
      <c r="F6127" s="21" t="s">
        <v>818</v>
      </c>
      <c r="G6127" s="21">
        <v>2021.0</v>
      </c>
      <c r="H6127" s="26">
        <v>44268.0</v>
      </c>
      <c r="I6127" s="21" t="s">
        <v>34117</v>
      </c>
      <c r="J6127" s="21"/>
      <c r="K6127" s="21" t="s">
        <v>34118</v>
      </c>
      <c r="L6127" s="21" t="str">
        <f>IF(ISNUMBER(VLOOKUP(A6127,EXCL,1,FALSE)),"Excluido",IF(ISNUMBER(VLOOKUP(A6127,POST,1,FALSE)),"PostAlerta",IF(ISNUMBER(VLOOKUP(A6127,PRE,1,FALSE)),"PreAlerta","")))</f>
        <v>PostAlerta</v>
      </c>
      <c r="M6127" s="21" t="str">
        <f>IF(ISNUMBER(A6127),(IF(ISNUMBER(VLOOKUP(A6127,KEYWORDS,1,FALSE)),"C/PalabrasClaves","S/PalabrasClaves")),"")</f>
        <v>S/PalabrasClaves</v>
      </c>
      <c r="N6127" s="21" t="str">
        <f t="shared" si="19"/>
        <v/>
      </c>
      <c r="O6127" s="21"/>
      <c r="P6127" s="21" t="s">
        <v>34113</v>
      </c>
      <c r="Q6127" s="21"/>
      <c r="R6127" s="21" t="str">
        <f>LEFT('2012-2022'!$P6127,4)</f>
        <v>2021</v>
      </c>
      <c r="S6127" s="21" t="s">
        <v>47</v>
      </c>
      <c r="T6127" s="21"/>
      <c r="U6127" s="21"/>
      <c r="V6127" s="21"/>
      <c r="W6127" s="27"/>
      <c r="X6127" s="27"/>
      <c r="Y6127" s="12"/>
    </row>
    <row r="6128" ht="15.75" customHeight="1">
      <c r="A6128" s="21">
        <v>3.3777873E7</v>
      </c>
      <c r="B6128" s="21" t="s">
        <v>34119</v>
      </c>
      <c r="C6128" s="21" t="s">
        <v>34120</v>
      </c>
      <c r="D6128" s="21" t="s">
        <v>34121</v>
      </c>
      <c r="E6128" s="21" t="s">
        <v>34122</v>
      </c>
      <c r="F6128" s="21" t="s">
        <v>7873</v>
      </c>
      <c r="G6128" s="21">
        <v>2021.0</v>
      </c>
      <c r="H6128" s="26">
        <v>44284.0</v>
      </c>
      <c r="I6128" s="21" t="s">
        <v>34123</v>
      </c>
      <c r="J6128" s="21"/>
      <c r="K6128" s="21" t="s">
        <v>34124</v>
      </c>
      <c r="L6128" s="21" t="str">
        <f>IF(ISNUMBER(VLOOKUP(A6128,EXCL,1,FALSE)),"Excluido",IF(ISNUMBER(VLOOKUP(A6128,POST,1,FALSE)),"PostAlerta",IF(ISNUMBER(VLOOKUP(A6128,PRE,1,FALSE)),"PreAlerta","")))</f>
        <v>PostAlerta</v>
      </c>
      <c r="M6128" s="21" t="str">
        <f>IF(ISNUMBER(A6128),(IF(ISNUMBER(VLOOKUP(A6128,KEYWORDS,1,FALSE)),"C/PalabrasClaves","S/PalabrasClaves")),"")</f>
        <v>S/PalabrasClaves</v>
      </c>
      <c r="N6128" s="21" t="str">
        <f t="shared" si="19"/>
        <v/>
      </c>
      <c r="O6128" s="21"/>
      <c r="P6128" s="21" t="s">
        <v>34113</v>
      </c>
      <c r="Q6128" s="21"/>
      <c r="R6128" s="21" t="str">
        <f>LEFT('2012-2022'!$P6128,4)</f>
        <v>2021</v>
      </c>
      <c r="S6128" s="21" t="s">
        <v>47</v>
      </c>
      <c r="T6128" s="21"/>
      <c r="U6128" s="21"/>
      <c r="V6128" s="21"/>
      <c r="W6128" s="27"/>
      <c r="X6128" s="27"/>
      <c r="Y6128" s="28"/>
    </row>
    <row r="6129" ht="15.75" customHeight="1">
      <c r="A6129" s="21">
        <v>3.3727398E7</v>
      </c>
      <c r="B6129" s="21" t="s">
        <v>34125</v>
      </c>
      <c r="C6129" s="21" t="s">
        <v>34126</v>
      </c>
      <c r="D6129" s="21" t="s">
        <v>34127</v>
      </c>
      <c r="E6129" s="21" t="s">
        <v>34128</v>
      </c>
      <c r="F6129" s="21" t="s">
        <v>15154</v>
      </c>
      <c r="G6129" s="21">
        <v>2021.0</v>
      </c>
      <c r="H6129" s="26">
        <v>44272.0</v>
      </c>
      <c r="I6129" s="21" t="s">
        <v>34129</v>
      </c>
      <c r="J6129" s="21"/>
      <c r="K6129" s="21" t="s">
        <v>34130</v>
      </c>
      <c r="L6129" s="21" t="str">
        <f>IF(ISNUMBER(VLOOKUP(A6129,EXCL,1,FALSE)),"Excluido",IF(ISNUMBER(VLOOKUP(A6129,POST,1,FALSE)),"PostAlerta",IF(ISNUMBER(VLOOKUP(A6129,PRE,1,FALSE)),"PreAlerta","")))</f>
        <v>PostAlerta</v>
      </c>
      <c r="M6129" s="21" t="str">
        <f>IF(ISNUMBER(A6129),(IF(ISNUMBER(VLOOKUP(A6129,KEYWORDS,1,FALSE)),"C/PalabrasClaves","S/PalabrasClaves")),"")</f>
        <v>S/PalabrasClaves</v>
      </c>
      <c r="N6129" s="21" t="str">
        <f t="shared" si="19"/>
        <v/>
      </c>
      <c r="O6129" s="21"/>
      <c r="P6129" s="21" t="s">
        <v>34131</v>
      </c>
      <c r="Q6129" s="21"/>
      <c r="R6129" s="21" t="str">
        <f>LEFT('2012-2022'!$P6129,4)</f>
        <v>2021</v>
      </c>
      <c r="S6129" s="21" t="s">
        <v>47</v>
      </c>
      <c r="T6129" s="21"/>
      <c r="U6129" s="21"/>
      <c r="V6129" s="21"/>
      <c r="W6129" s="27"/>
      <c r="X6129" s="27"/>
      <c r="Y6129" s="12"/>
    </row>
    <row r="6130" ht="15.75" customHeight="1">
      <c r="A6130" s="21">
        <v>3.3431703E7</v>
      </c>
      <c r="B6130" s="21" t="s">
        <v>34132</v>
      </c>
      <c r="C6130" s="21" t="s">
        <v>34133</v>
      </c>
      <c r="D6130" s="21" t="s">
        <v>34134</v>
      </c>
      <c r="E6130" s="21" t="s">
        <v>4024</v>
      </c>
      <c r="F6130" s="21" t="s">
        <v>439</v>
      </c>
      <c r="G6130" s="21">
        <v>2021.0</v>
      </c>
      <c r="H6130" s="26">
        <v>44208.0</v>
      </c>
      <c r="I6130" s="21" t="s">
        <v>34135</v>
      </c>
      <c r="J6130" s="21"/>
      <c r="K6130" s="21" t="s">
        <v>34136</v>
      </c>
      <c r="L6130" s="21" t="str">
        <f>IF(ISNUMBER(VLOOKUP(A6130,EXCL,1,FALSE)),"Excluido",IF(ISNUMBER(VLOOKUP(A6130,POST,1,FALSE)),"PostAlerta",IF(ISNUMBER(VLOOKUP(A6130,PRE,1,FALSE)),"PreAlerta","")))</f>
        <v>PostAlerta</v>
      </c>
      <c r="M6130" s="21" t="str">
        <f>IF(ISNUMBER(A6130),(IF(ISNUMBER(VLOOKUP(A6130,KEYWORDS,1,FALSE)),"C/PalabrasClaves","S/PalabrasClaves")),"")</f>
        <v>S/PalabrasClaves</v>
      </c>
      <c r="N6130" s="21" t="str">
        <f t="shared" si="19"/>
        <v/>
      </c>
      <c r="O6130" s="21"/>
      <c r="P6130" s="21" t="s">
        <v>34137</v>
      </c>
      <c r="Q6130" s="21"/>
      <c r="R6130" s="21" t="str">
        <f>LEFT('2012-2022'!$P6130,4)</f>
        <v>2021</v>
      </c>
      <c r="S6130" s="21" t="s">
        <v>47</v>
      </c>
      <c r="T6130" s="21"/>
      <c r="U6130" s="21"/>
      <c r="V6130" s="21"/>
      <c r="W6130" s="27"/>
      <c r="X6130" s="27"/>
      <c r="Y6130" s="28"/>
    </row>
    <row r="6131" ht="15.75" customHeight="1">
      <c r="A6131" s="21">
        <v>3.3495273E7</v>
      </c>
      <c r="B6131" s="21" t="s">
        <v>34138</v>
      </c>
      <c r="C6131" s="21" t="s">
        <v>34139</v>
      </c>
      <c r="D6131" s="21" t="s">
        <v>34140</v>
      </c>
      <c r="E6131" s="21" t="s">
        <v>34141</v>
      </c>
      <c r="F6131" s="21" t="s">
        <v>439</v>
      </c>
      <c r="G6131" s="21">
        <v>2021.0</v>
      </c>
      <c r="H6131" s="26">
        <v>44222.0</v>
      </c>
      <c r="I6131" s="21" t="s">
        <v>34142</v>
      </c>
      <c r="J6131" s="21"/>
      <c r="K6131" s="21" t="s">
        <v>34143</v>
      </c>
      <c r="L6131" s="21" t="str">
        <f>IF(ISNUMBER(VLOOKUP(A6131,EXCL,1,FALSE)),"Excluido",IF(ISNUMBER(VLOOKUP(A6131,POST,1,FALSE)),"PostAlerta",IF(ISNUMBER(VLOOKUP(A6131,PRE,1,FALSE)),"PreAlerta","")))</f>
        <v>PostAlerta</v>
      </c>
      <c r="M6131" s="21" t="str">
        <f>IF(ISNUMBER(A6131),(IF(ISNUMBER(VLOOKUP(A6131,KEYWORDS,1,FALSE)),"C/PalabrasClaves","S/PalabrasClaves")),"")</f>
        <v>S/PalabrasClaves</v>
      </c>
      <c r="N6131" s="21" t="str">
        <f t="shared" si="19"/>
        <v/>
      </c>
      <c r="O6131" s="21"/>
      <c r="P6131" s="21" t="s">
        <v>34137</v>
      </c>
      <c r="Q6131" s="21"/>
      <c r="R6131" s="21" t="str">
        <f>LEFT('2012-2022'!$P6131,4)</f>
        <v>2021</v>
      </c>
      <c r="S6131" s="21" t="s">
        <v>47</v>
      </c>
      <c r="T6131" s="21"/>
      <c r="U6131" s="21"/>
      <c r="V6131" s="21"/>
      <c r="W6131" s="27"/>
      <c r="X6131" s="27"/>
      <c r="Y6131" s="12"/>
    </row>
    <row r="6132" ht="15.75" customHeight="1">
      <c r="A6132" s="21">
        <v>3.3651604E7</v>
      </c>
      <c r="B6132" s="21" t="s">
        <v>34144</v>
      </c>
      <c r="C6132" s="21" t="s">
        <v>34145</v>
      </c>
      <c r="D6132" s="21" t="s">
        <v>34146</v>
      </c>
      <c r="E6132" s="21" t="s">
        <v>34147</v>
      </c>
      <c r="F6132" s="21" t="s">
        <v>34148</v>
      </c>
      <c r="G6132" s="21">
        <v>2021.0</v>
      </c>
      <c r="H6132" s="26">
        <v>44257.0</v>
      </c>
      <c r="I6132" s="21"/>
      <c r="J6132" s="21"/>
      <c r="K6132" s="21" t="s">
        <v>34149</v>
      </c>
      <c r="L6132" s="21" t="str">
        <f>IF(ISNUMBER(VLOOKUP(A6132,EXCL,1,FALSE)),"Excluido",IF(ISNUMBER(VLOOKUP(A6132,POST,1,FALSE)),"PostAlerta",IF(ISNUMBER(VLOOKUP(A6132,PRE,1,FALSE)),"PreAlerta","")))</f>
        <v>PostAlerta</v>
      </c>
      <c r="M6132" s="21" t="str">
        <f>IF(ISNUMBER(A6132),(IF(ISNUMBER(VLOOKUP(A6132,KEYWORDS,1,FALSE)),"C/PalabrasClaves","S/PalabrasClaves")),"")</f>
        <v>S/PalabrasClaves</v>
      </c>
      <c r="N6132" s="21" t="str">
        <f t="shared" si="19"/>
        <v/>
      </c>
      <c r="O6132" s="21"/>
      <c r="P6132" s="21" t="s">
        <v>34137</v>
      </c>
      <c r="Q6132" s="21"/>
      <c r="R6132" s="21" t="str">
        <f>LEFT('2012-2022'!$P6132,4)</f>
        <v>2021</v>
      </c>
      <c r="S6132" s="21" t="s">
        <v>47</v>
      </c>
      <c r="T6132" s="21"/>
      <c r="U6132" s="21"/>
      <c r="V6132" s="21"/>
      <c r="W6132" s="27"/>
      <c r="X6132" s="27"/>
      <c r="Y6132" s="28"/>
    </row>
    <row r="6133" ht="15.75" customHeight="1">
      <c r="A6133" s="21">
        <v>3.3735183E7</v>
      </c>
      <c r="B6133" s="21" t="s">
        <v>34150</v>
      </c>
      <c r="C6133" s="21" t="s">
        <v>34151</v>
      </c>
      <c r="D6133" s="21" t="s">
        <v>34152</v>
      </c>
      <c r="E6133" s="21" t="s">
        <v>25555</v>
      </c>
      <c r="F6133" s="21" t="s">
        <v>2810</v>
      </c>
      <c r="G6133" s="21">
        <v>2021.0</v>
      </c>
      <c r="H6133" s="26">
        <v>44273.0</v>
      </c>
      <c r="I6133" s="21" t="s">
        <v>34153</v>
      </c>
      <c r="J6133" s="21"/>
      <c r="K6133" s="21" t="s">
        <v>34154</v>
      </c>
      <c r="L6133" s="21" t="str">
        <f>IF(ISNUMBER(VLOOKUP(A6133,EXCL,1,FALSE)),"Excluido",IF(ISNUMBER(VLOOKUP(A6133,POST,1,FALSE)),"PostAlerta",IF(ISNUMBER(VLOOKUP(A6133,PRE,1,FALSE)),"PreAlerta","")))</f>
        <v>PostAlerta</v>
      </c>
      <c r="M6133" s="21" t="str">
        <f>IF(ISNUMBER(A6133),(IF(ISNUMBER(VLOOKUP(A6133,KEYWORDS,1,FALSE)),"C/PalabrasClaves","S/PalabrasClaves")),"")</f>
        <v>S/PalabrasClaves</v>
      </c>
      <c r="N6133" s="21" t="str">
        <f t="shared" si="19"/>
        <v/>
      </c>
      <c r="O6133" s="21"/>
      <c r="P6133" s="21" t="s">
        <v>34155</v>
      </c>
      <c r="Q6133" s="21"/>
      <c r="R6133" s="21" t="str">
        <f>LEFT('2012-2022'!$P6133,4)</f>
        <v>2021</v>
      </c>
      <c r="S6133" s="21" t="s">
        <v>47</v>
      </c>
      <c r="T6133" s="21"/>
      <c r="U6133" s="21"/>
      <c r="V6133" s="21"/>
      <c r="W6133" s="27"/>
      <c r="X6133" s="27"/>
      <c r="Y6133" s="12"/>
    </row>
    <row r="6134" ht="15.75" customHeight="1">
      <c r="A6134" s="21">
        <v>3.3775067E7</v>
      </c>
      <c r="B6134" s="21" t="s">
        <v>34156</v>
      </c>
      <c r="C6134" s="21" t="s">
        <v>34157</v>
      </c>
      <c r="D6134" s="21" t="s">
        <v>34158</v>
      </c>
      <c r="E6134" s="21" t="s">
        <v>33959</v>
      </c>
      <c r="F6134" s="21" t="s">
        <v>3022</v>
      </c>
      <c r="G6134" s="21">
        <v>2021.0</v>
      </c>
      <c r="H6134" s="26">
        <v>44284.0</v>
      </c>
      <c r="I6134" s="21"/>
      <c r="J6134" s="21"/>
      <c r="K6134" s="21" t="s">
        <v>34159</v>
      </c>
      <c r="L6134" s="21" t="str">
        <f>IF(ISNUMBER(VLOOKUP(A6134,EXCL,1,FALSE)),"Excluido",IF(ISNUMBER(VLOOKUP(A6134,POST,1,FALSE)),"PostAlerta",IF(ISNUMBER(VLOOKUP(A6134,PRE,1,FALSE)),"PreAlerta","")))</f>
        <v>PostAlerta</v>
      </c>
      <c r="M6134" s="21" t="str">
        <f>IF(ISNUMBER(A6134),(IF(ISNUMBER(VLOOKUP(A6134,KEYWORDS,1,FALSE)),"C/PalabrasClaves","S/PalabrasClaves")),"")</f>
        <v>S/PalabrasClaves</v>
      </c>
      <c r="N6134" s="21" t="str">
        <f t="shared" si="19"/>
        <v/>
      </c>
      <c r="O6134" s="21"/>
      <c r="P6134" s="21" t="s">
        <v>34155</v>
      </c>
      <c r="Q6134" s="21"/>
      <c r="R6134" s="21" t="str">
        <f>LEFT('2012-2022'!$P6134,4)</f>
        <v>2021</v>
      </c>
      <c r="S6134" s="21" t="s">
        <v>47</v>
      </c>
      <c r="T6134" s="21"/>
      <c r="U6134" s="21"/>
      <c r="V6134" s="21"/>
      <c r="W6134" s="27"/>
      <c r="X6134" s="27"/>
      <c r="Y6134" s="28"/>
    </row>
    <row r="6135" ht="15.75" customHeight="1">
      <c r="A6135" s="21">
        <v>3.3803616E7</v>
      </c>
      <c r="B6135" s="21" t="s">
        <v>34160</v>
      </c>
      <c r="C6135" s="21" t="s">
        <v>34161</v>
      </c>
      <c r="D6135" s="21" t="s">
        <v>34162</v>
      </c>
      <c r="E6135" s="21" t="s">
        <v>34163</v>
      </c>
      <c r="F6135" s="21" t="s">
        <v>8160</v>
      </c>
      <c r="G6135" s="21">
        <v>2021.0</v>
      </c>
      <c r="H6135" s="26">
        <v>44289.0</v>
      </c>
      <c r="I6135" s="21" t="s">
        <v>34164</v>
      </c>
      <c r="J6135" s="21"/>
      <c r="K6135" s="21" t="s">
        <v>34165</v>
      </c>
      <c r="L6135" s="21" t="str">
        <f>IF(ISNUMBER(VLOOKUP(A6135,EXCL,1,FALSE)),"Excluido",IF(ISNUMBER(VLOOKUP(A6135,POST,1,FALSE)),"PostAlerta",IF(ISNUMBER(VLOOKUP(A6135,PRE,1,FALSE)),"PreAlerta","")))</f>
        <v>PostAlerta</v>
      </c>
      <c r="M6135" s="21" t="str">
        <f>IF(ISNUMBER(A6135),(IF(ISNUMBER(VLOOKUP(A6135,KEYWORDS,1,FALSE)),"C/PalabrasClaves","S/PalabrasClaves")),"")</f>
        <v>S/PalabrasClaves</v>
      </c>
      <c r="N6135" s="21" t="str">
        <f t="shared" si="19"/>
        <v/>
      </c>
      <c r="O6135" s="21"/>
      <c r="P6135" s="21" t="s">
        <v>34155</v>
      </c>
      <c r="Q6135" s="21"/>
      <c r="R6135" s="21" t="str">
        <f>LEFT('2012-2022'!$P6135,4)</f>
        <v>2021</v>
      </c>
      <c r="S6135" s="21" t="s">
        <v>47</v>
      </c>
      <c r="T6135" s="21"/>
      <c r="U6135" s="21"/>
      <c r="V6135" s="21"/>
      <c r="W6135" s="27"/>
      <c r="X6135" s="27"/>
      <c r="Y6135" s="12"/>
    </row>
    <row r="6136" ht="15.75" customHeight="1">
      <c r="A6136" s="21">
        <v>3.3803682E7</v>
      </c>
      <c r="B6136" s="21" t="s">
        <v>34166</v>
      </c>
      <c r="C6136" s="21" t="s">
        <v>34167</v>
      </c>
      <c r="D6136" s="21" t="s">
        <v>34168</v>
      </c>
      <c r="E6136" s="21" t="s">
        <v>34169</v>
      </c>
      <c r="F6136" s="21" t="s">
        <v>5636</v>
      </c>
      <c r="G6136" s="21">
        <v>2021.0</v>
      </c>
      <c r="H6136" s="26">
        <v>44289.0</v>
      </c>
      <c r="I6136" s="21" t="s">
        <v>34170</v>
      </c>
      <c r="J6136" s="21"/>
      <c r="K6136" s="21" t="s">
        <v>34171</v>
      </c>
      <c r="L6136" s="21" t="str">
        <f>IF(ISNUMBER(VLOOKUP(A6136,EXCL,1,FALSE)),"Excluido",IF(ISNUMBER(VLOOKUP(A6136,POST,1,FALSE)),"PostAlerta",IF(ISNUMBER(VLOOKUP(A6136,PRE,1,FALSE)),"PreAlerta","")))</f>
        <v>PostAlerta</v>
      </c>
      <c r="M6136" s="21" t="str">
        <f>IF(ISNUMBER(A6136),(IF(ISNUMBER(VLOOKUP(A6136,KEYWORDS,1,FALSE)),"C/PalabrasClaves","S/PalabrasClaves")),"")</f>
        <v>S/PalabrasClaves</v>
      </c>
      <c r="N6136" s="21" t="str">
        <f t="shared" si="19"/>
        <v/>
      </c>
      <c r="O6136" s="21"/>
      <c r="P6136" s="21" t="s">
        <v>34155</v>
      </c>
      <c r="Q6136" s="21"/>
      <c r="R6136" s="21" t="str">
        <f>LEFT('2012-2022'!$P6136,4)</f>
        <v>2021</v>
      </c>
      <c r="S6136" s="21" t="s">
        <v>47</v>
      </c>
      <c r="T6136" s="21"/>
      <c r="U6136" s="21"/>
      <c r="V6136" s="21"/>
      <c r="W6136" s="27"/>
      <c r="X6136" s="27"/>
      <c r="Y6136" s="28"/>
    </row>
    <row r="6137" ht="15.75" customHeight="1">
      <c r="A6137" s="21">
        <v>3.374892E7</v>
      </c>
      <c r="B6137" s="21" t="s">
        <v>34172</v>
      </c>
      <c r="C6137" s="21" t="s">
        <v>34173</v>
      </c>
      <c r="D6137" s="21" t="s">
        <v>34174</v>
      </c>
      <c r="E6137" s="21" t="s">
        <v>34175</v>
      </c>
      <c r="F6137" s="21" t="s">
        <v>12643</v>
      </c>
      <c r="G6137" s="21">
        <v>2021.0</v>
      </c>
      <c r="H6137" s="26">
        <v>44277.0</v>
      </c>
      <c r="I6137" s="21" t="s">
        <v>34176</v>
      </c>
      <c r="J6137" s="21"/>
      <c r="K6137" s="21" t="s">
        <v>34177</v>
      </c>
      <c r="L6137" s="21" t="str">
        <f>IF(ISNUMBER(VLOOKUP(A6137,EXCL,1,FALSE)),"Excluido",IF(ISNUMBER(VLOOKUP(A6137,POST,1,FALSE)),"PostAlerta",IF(ISNUMBER(VLOOKUP(A6137,PRE,1,FALSE)),"PreAlerta","")))</f>
        <v>PostAlerta</v>
      </c>
      <c r="M6137" s="21" t="str">
        <f>IF(ISNUMBER(A6137),(IF(ISNUMBER(VLOOKUP(A6137,KEYWORDS,1,FALSE)),"C/PalabrasClaves","S/PalabrasClaves")),"")</f>
        <v>S/PalabrasClaves</v>
      </c>
      <c r="N6137" s="21" t="str">
        <f t="shared" si="19"/>
        <v/>
      </c>
      <c r="O6137" s="21"/>
      <c r="P6137" s="21" t="s">
        <v>34178</v>
      </c>
      <c r="Q6137" s="21"/>
      <c r="R6137" s="21" t="str">
        <f>LEFT('2012-2022'!$P6137,4)</f>
        <v>2021</v>
      </c>
      <c r="S6137" s="21" t="s">
        <v>47</v>
      </c>
      <c r="T6137" s="21"/>
      <c r="U6137" s="21"/>
      <c r="V6137" s="21"/>
      <c r="W6137" s="27"/>
      <c r="X6137" s="27"/>
      <c r="Y6137" s="12"/>
    </row>
    <row r="6138" ht="15.75" customHeight="1">
      <c r="A6138" s="21">
        <v>3.3755584E7</v>
      </c>
      <c r="B6138" s="21" t="s">
        <v>34179</v>
      </c>
      <c r="C6138" s="21" t="s">
        <v>34180</v>
      </c>
      <c r="D6138" s="21" t="s">
        <v>34181</v>
      </c>
      <c r="E6138" s="21" t="s">
        <v>34182</v>
      </c>
      <c r="F6138" s="21" t="s">
        <v>520</v>
      </c>
      <c r="G6138" s="21">
        <v>2021.0</v>
      </c>
      <c r="H6138" s="26">
        <v>44278.0</v>
      </c>
      <c r="I6138" s="21" t="s">
        <v>34183</v>
      </c>
      <c r="J6138" s="21"/>
      <c r="K6138" s="21" t="s">
        <v>34184</v>
      </c>
      <c r="L6138" s="21" t="str">
        <f>IF(ISNUMBER(VLOOKUP(A6138,EXCL,1,FALSE)),"Excluido",IF(ISNUMBER(VLOOKUP(A6138,POST,1,FALSE)),"PostAlerta",IF(ISNUMBER(VLOOKUP(A6138,PRE,1,FALSE)),"PreAlerta","")))</f>
        <v>PostAlerta</v>
      </c>
      <c r="M6138" s="21" t="str">
        <f>IF(ISNUMBER(A6138),(IF(ISNUMBER(VLOOKUP(A6138,KEYWORDS,1,FALSE)),"C/PalabrasClaves","S/PalabrasClaves")),"")</f>
        <v>S/PalabrasClaves</v>
      </c>
      <c r="N6138" s="21" t="str">
        <f t="shared" si="19"/>
        <v/>
      </c>
      <c r="O6138" s="21"/>
      <c r="P6138" s="21" t="s">
        <v>34178</v>
      </c>
      <c r="Q6138" s="21"/>
      <c r="R6138" s="21" t="str">
        <f>LEFT('2012-2022'!$P6138,4)</f>
        <v>2021</v>
      </c>
      <c r="S6138" s="21" t="s">
        <v>47</v>
      </c>
      <c r="T6138" s="21"/>
      <c r="U6138" s="21"/>
      <c r="V6138" s="21"/>
      <c r="W6138" s="27"/>
      <c r="X6138" s="27"/>
      <c r="Y6138" s="28"/>
    </row>
    <row r="6139" ht="15.75" customHeight="1">
      <c r="A6139" s="21">
        <v>3.3759917E7</v>
      </c>
      <c r="B6139" s="21" t="s">
        <v>34185</v>
      </c>
      <c r="C6139" s="21" t="s">
        <v>34186</v>
      </c>
      <c r="D6139" s="21" t="s">
        <v>34187</v>
      </c>
      <c r="E6139" s="21" t="s">
        <v>34188</v>
      </c>
      <c r="F6139" s="21" t="s">
        <v>6101</v>
      </c>
      <c r="G6139" s="21">
        <v>2021.0</v>
      </c>
      <c r="H6139" s="26">
        <v>44279.0</v>
      </c>
      <c r="I6139" s="21" t="s">
        <v>34189</v>
      </c>
      <c r="J6139" s="21"/>
      <c r="K6139" s="21" t="s">
        <v>34190</v>
      </c>
      <c r="L6139" s="21" t="str">
        <f>IF(ISNUMBER(VLOOKUP(A6139,EXCL,1,FALSE)),"Excluido",IF(ISNUMBER(VLOOKUP(A6139,POST,1,FALSE)),"PostAlerta",IF(ISNUMBER(VLOOKUP(A6139,PRE,1,FALSE)),"PreAlerta","")))</f>
        <v>PostAlerta</v>
      </c>
      <c r="M6139" s="21" t="str">
        <f>IF(ISNUMBER(A6139),(IF(ISNUMBER(VLOOKUP(A6139,KEYWORDS,1,FALSE)),"C/PalabrasClaves","S/PalabrasClaves")),"")</f>
        <v>S/PalabrasClaves</v>
      </c>
      <c r="N6139" s="21" t="str">
        <f t="shared" si="19"/>
        <v/>
      </c>
      <c r="O6139" s="21"/>
      <c r="P6139" s="21" t="s">
        <v>34178</v>
      </c>
      <c r="Q6139" s="21"/>
      <c r="R6139" s="21" t="str">
        <f>LEFT('2012-2022'!$P6139,4)</f>
        <v>2021</v>
      </c>
      <c r="S6139" s="21" t="s">
        <v>47</v>
      </c>
      <c r="T6139" s="21"/>
      <c r="U6139" s="21"/>
      <c r="V6139" s="21"/>
      <c r="W6139" s="27"/>
      <c r="X6139" s="27"/>
      <c r="Y6139" s="12"/>
    </row>
    <row r="6140" ht="15.75" customHeight="1">
      <c r="A6140" s="21">
        <v>3.3834007E7</v>
      </c>
      <c r="B6140" s="21" t="s">
        <v>34191</v>
      </c>
      <c r="C6140" s="21" t="s">
        <v>34192</v>
      </c>
      <c r="D6140" s="21" t="s">
        <v>34193</v>
      </c>
      <c r="E6140" s="21" t="s">
        <v>18005</v>
      </c>
      <c r="F6140" s="21" t="s">
        <v>3171</v>
      </c>
      <c r="G6140" s="21">
        <v>2021.0</v>
      </c>
      <c r="H6140" s="26">
        <v>44295.0</v>
      </c>
      <c r="I6140" s="21" t="s">
        <v>34194</v>
      </c>
      <c r="J6140" s="21"/>
      <c r="K6140" s="21" t="s">
        <v>34195</v>
      </c>
      <c r="L6140" s="21" t="str">
        <f>IF(ISNUMBER(VLOOKUP(A6140,EXCL,1,FALSE)),"Excluido",IF(ISNUMBER(VLOOKUP(A6140,POST,1,FALSE)),"PostAlerta",IF(ISNUMBER(VLOOKUP(A6140,PRE,1,FALSE)),"PreAlerta","")))</f>
        <v>PostAlerta</v>
      </c>
      <c r="M6140" s="21" t="str">
        <f>IF(ISNUMBER(A6140),(IF(ISNUMBER(VLOOKUP(A6140,KEYWORDS,1,FALSE)),"C/PalabrasClaves","S/PalabrasClaves")),"")</f>
        <v>S/PalabrasClaves</v>
      </c>
      <c r="N6140" s="21" t="str">
        <f t="shared" si="19"/>
        <v/>
      </c>
      <c r="O6140" s="21"/>
      <c r="P6140" s="21" t="s">
        <v>34196</v>
      </c>
      <c r="Q6140" s="21"/>
      <c r="R6140" s="21" t="str">
        <f>LEFT('2012-2022'!$P6140,4)</f>
        <v>2021</v>
      </c>
      <c r="S6140" s="21" t="s">
        <v>47</v>
      </c>
      <c r="T6140" s="21"/>
      <c r="U6140" s="21"/>
      <c r="V6140" s="21"/>
      <c r="W6140" s="27"/>
      <c r="X6140" s="27"/>
      <c r="Y6140" s="28"/>
    </row>
    <row r="6141" ht="15.75" customHeight="1">
      <c r="A6141" s="21">
        <v>3.2863353E7</v>
      </c>
      <c r="B6141" s="21" t="s">
        <v>34197</v>
      </c>
      <c r="C6141" s="21" t="s">
        <v>34198</v>
      </c>
      <c r="D6141" s="21" t="s">
        <v>34199</v>
      </c>
      <c r="E6141" s="21" t="s">
        <v>34200</v>
      </c>
      <c r="F6141" s="21" t="s">
        <v>6090</v>
      </c>
      <c r="G6141" s="21">
        <v>2021.0</v>
      </c>
      <c r="H6141" s="26">
        <v>44075.0</v>
      </c>
      <c r="I6141" s="21"/>
      <c r="J6141" s="21"/>
      <c r="K6141" s="21" t="s">
        <v>34201</v>
      </c>
      <c r="L6141" s="21" t="str">
        <f>IF(ISNUMBER(VLOOKUP(A6141,EXCL,1,FALSE)),"Excluido",IF(ISNUMBER(VLOOKUP(A6141,POST,1,FALSE)),"PostAlerta",IF(ISNUMBER(VLOOKUP(A6141,PRE,1,FALSE)),"PreAlerta","")))</f>
        <v>PostAlerta</v>
      </c>
      <c r="M6141" s="21" t="str">
        <f>IF(ISNUMBER(A6141),(IF(ISNUMBER(VLOOKUP(A6141,KEYWORDS,1,FALSE)),"C/PalabrasClaves","S/PalabrasClaves")),"")</f>
        <v>S/PalabrasClaves</v>
      </c>
      <c r="N6141" s="21" t="str">
        <f t="shared" si="19"/>
        <v/>
      </c>
      <c r="O6141" s="21"/>
      <c r="P6141" s="21" t="s">
        <v>34202</v>
      </c>
      <c r="Q6141" s="21"/>
      <c r="R6141" s="21" t="str">
        <f>LEFT('2012-2022'!$P6141,4)</f>
        <v>2021</v>
      </c>
      <c r="S6141" s="21" t="s">
        <v>47</v>
      </c>
      <c r="T6141" s="21"/>
      <c r="U6141" s="21"/>
      <c r="V6141" s="21"/>
      <c r="W6141" s="27"/>
      <c r="X6141" s="27"/>
      <c r="Y6141" s="12"/>
    </row>
    <row r="6142" ht="15.75" customHeight="1">
      <c r="A6142" s="21">
        <v>3.2863354E7</v>
      </c>
      <c r="B6142" s="21" t="s">
        <v>34203</v>
      </c>
      <c r="C6142" s="21" t="s">
        <v>34204</v>
      </c>
      <c r="D6142" s="21" t="s">
        <v>34205</v>
      </c>
      <c r="E6142" s="21" t="s">
        <v>3316</v>
      </c>
      <c r="F6142" s="21" t="s">
        <v>6090</v>
      </c>
      <c r="G6142" s="21">
        <v>2021.0</v>
      </c>
      <c r="H6142" s="26">
        <v>44075.0</v>
      </c>
      <c r="I6142" s="21"/>
      <c r="J6142" s="21"/>
      <c r="K6142" s="21" t="s">
        <v>34206</v>
      </c>
      <c r="L6142" s="21" t="str">
        <f>IF(ISNUMBER(VLOOKUP(A6142,EXCL,1,FALSE)),"Excluido",IF(ISNUMBER(VLOOKUP(A6142,POST,1,FALSE)),"PostAlerta",IF(ISNUMBER(VLOOKUP(A6142,PRE,1,FALSE)),"PreAlerta","")))</f>
        <v>PostAlerta</v>
      </c>
      <c r="M6142" s="21" t="str">
        <f>IF(ISNUMBER(A6142),(IF(ISNUMBER(VLOOKUP(A6142,KEYWORDS,1,FALSE)),"C/PalabrasClaves","S/PalabrasClaves")),"")</f>
        <v>S/PalabrasClaves</v>
      </c>
      <c r="N6142" s="21" t="str">
        <f t="shared" si="19"/>
        <v/>
      </c>
      <c r="O6142" s="21"/>
      <c r="P6142" s="21" t="s">
        <v>34202</v>
      </c>
      <c r="Q6142" s="21"/>
      <c r="R6142" s="21" t="str">
        <f>LEFT('2012-2022'!$P6142,4)</f>
        <v>2021</v>
      </c>
      <c r="S6142" s="21" t="s">
        <v>47</v>
      </c>
      <c r="T6142" s="21"/>
      <c r="U6142" s="21"/>
      <c r="V6142" s="21"/>
      <c r="W6142" s="27"/>
      <c r="X6142" s="27"/>
      <c r="Y6142" s="28"/>
    </row>
    <row r="6143" ht="15.75" customHeight="1">
      <c r="A6143" s="21">
        <v>3.3760987E7</v>
      </c>
      <c r="B6143" s="21" t="s">
        <v>34207</v>
      </c>
      <c r="C6143" s="21" t="s">
        <v>34208</v>
      </c>
      <c r="D6143" s="21" t="s">
        <v>34209</v>
      </c>
      <c r="E6143" s="21" t="s">
        <v>34210</v>
      </c>
      <c r="F6143" s="21" t="s">
        <v>25479</v>
      </c>
      <c r="G6143" s="21">
        <v>2021.0</v>
      </c>
      <c r="H6143" s="26">
        <v>44279.0</v>
      </c>
      <c r="I6143" s="21"/>
      <c r="J6143" s="21"/>
      <c r="K6143" s="21" t="s">
        <v>34211</v>
      </c>
      <c r="L6143" s="21" t="str">
        <f>IF(ISNUMBER(VLOOKUP(A6143,EXCL,1,FALSE)),"Excluido",IF(ISNUMBER(VLOOKUP(A6143,POST,1,FALSE)),"PostAlerta",IF(ISNUMBER(VLOOKUP(A6143,PRE,1,FALSE)),"PreAlerta","")))</f>
        <v>PostAlerta</v>
      </c>
      <c r="M6143" s="21" t="str">
        <f>IF(ISNUMBER(A6143),(IF(ISNUMBER(VLOOKUP(A6143,KEYWORDS,1,FALSE)),"C/PalabrasClaves","S/PalabrasClaves")),"")</f>
        <v>S/PalabrasClaves</v>
      </c>
      <c r="N6143" s="21" t="str">
        <f t="shared" si="19"/>
        <v/>
      </c>
      <c r="O6143" s="21"/>
      <c r="P6143" s="21" t="s">
        <v>34202</v>
      </c>
      <c r="Q6143" s="21"/>
      <c r="R6143" s="21" t="str">
        <f>LEFT('2012-2022'!$P6143,4)</f>
        <v>2021</v>
      </c>
      <c r="S6143" s="21" t="s">
        <v>47</v>
      </c>
      <c r="T6143" s="21"/>
      <c r="U6143" s="21"/>
      <c r="V6143" s="21"/>
      <c r="W6143" s="27"/>
      <c r="X6143" s="27"/>
      <c r="Y6143" s="12"/>
    </row>
    <row r="6144" ht="15.75" customHeight="1">
      <c r="A6144" s="21">
        <v>3.3764469E7</v>
      </c>
      <c r="B6144" s="21" t="s">
        <v>34212</v>
      </c>
      <c r="C6144" s="21" t="s">
        <v>34213</v>
      </c>
      <c r="D6144" s="21" t="s">
        <v>34214</v>
      </c>
      <c r="E6144" s="21" t="s">
        <v>19745</v>
      </c>
      <c r="F6144" s="21" t="s">
        <v>32641</v>
      </c>
      <c r="G6144" s="21">
        <v>2021.0</v>
      </c>
      <c r="H6144" s="26">
        <v>44280.0</v>
      </c>
      <c r="I6144" s="21" t="s">
        <v>34215</v>
      </c>
      <c r="J6144" s="21"/>
      <c r="K6144" s="21" t="s">
        <v>34216</v>
      </c>
      <c r="L6144" s="21" t="str">
        <f>IF(ISNUMBER(VLOOKUP(A6144,EXCL,1,FALSE)),"Excluido",IF(ISNUMBER(VLOOKUP(A6144,POST,1,FALSE)),"PostAlerta",IF(ISNUMBER(VLOOKUP(A6144,PRE,1,FALSE)),"PreAlerta","")))</f>
        <v>PostAlerta</v>
      </c>
      <c r="M6144" s="21" t="str">
        <f>IF(ISNUMBER(A6144),(IF(ISNUMBER(VLOOKUP(A6144,KEYWORDS,1,FALSE)),"C/PalabrasClaves","S/PalabrasClaves")),"")</f>
        <v>S/PalabrasClaves</v>
      </c>
      <c r="N6144" s="21" t="str">
        <f t="shared" si="19"/>
        <v/>
      </c>
      <c r="O6144" s="21"/>
      <c r="P6144" s="21" t="s">
        <v>34217</v>
      </c>
      <c r="Q6144" s="21"/>
      <c r="R6144" s="21" t="str">
        <f>LEFT('2012-2022'!$P6144,4)</f>
        <v>2021</v>
      </c>
      <c r="S6144" s="21" t="s">
        <v>47</v>
      </c>
      <c r="T6144" s="21"/>
      <c r="U6144" s="21"/>
      <c r="V6144" s="21"/>
      <c r="W6144" s="27"/>
      <c r="X6144" s="27"/>
      <c r="Y6144" s="28"/>
    </row>
    <row r="6145" ht="15.75" customHeight="1">
      <c r="A6145" s="21">
        <v>3.3855055E7</v>
      </c>
      <c r="B6145" s="21" t="s">
        <v>34218</v>
      </c>
      <c r="C6145" s="21" t="s">
        <v>34219</v>
      </c>
      <c r="D6145" s="21" t="s">
        <v>34220</v>
      </c>
      <c r="E6145" s="21" t="s">
        <v>1318</v>
      </c>
      <c r="F6145" s="21" t="s">
        <v>18629</v>
      </c>
      <c r="G6145" s="21">
        <v>2021.0</v>
      </c>
      <c r="H6145" s="26">
        <v>44301.0</v>
      </c>
      <c r="I6145" s="21" t="s">
        <v>34221</v>
      </c>
      <c r="J6145" s="21"/>
      <c r="K6145" s="21" t="s">
        <v>34222</v>
      </c>
      <c r="L6145" s="21" t="str">
        <f>IF(ISNUMBER(VLOOKUP(A6145,EXCL,1,FALSE)),"Excluido",IF(ISNUMBER(VLOOKUP(A6145,POST,1,FALSE)),"PostAlerta",IF(ISNUMBER(VLOOKUP(A6145,PRE,1,FALSE)),"PreAlerta","")))</f>
        <v>PostAlerta</v>
      </c>
      <c r="M6145" s="21" t="str">
        <f>IF(ISNUMBER(A6145),(IF(ISNUMBER(VLOOKUP(A6145,KEYWORDS,1,FALSE)),"C/PalabrasClaves","S/PalabrasClaves")),"")</f>
        <v>S/PalabrasClaves</v>
      </c>
      <c r="N6145" s="21" t="str">
        <f t="shared" si="19"/>
        <v/>
      </c>
      <c r="O6145" s="21"/>
      <c r="P6145" s="21" t="s">
        <v>34223</v>
      </c>
      <c r="Q6145" s="21"/>
      <c r="R6145" s="21" t="str">
        <f>LEFT('2012-2022'!$P6145,4)</f>
        <v>2021</v>
      </c>
      <c r="S6145" s="21" t="s">
        <v>47</v>
      </c>
      <c r="T6145" s="21"/>
      <c r="U6145" s="21"/>
      <c r="V6145" s="21"/>
      <c r="W6145" s="27"/>
      <c r="X6145" s="27"/>
      <c r="Y6145" s="12"/>
    </row>
    <row r="6146" ht="15.75" customHeight="1">
      <c r="A6146" s="21">
        <v>3.3892579E7</v>
      </c>
      <c r="B6146" s="21" t="s">
        <v>34224</v>
      </c>
      <c r="C6146" s="21" t="s">
        <v>34225</v>
      </c>
      <c r="D6146" s="21" t="s">
        <v>34226</v>
      </c>
      <c r="E6146" s="21" t="s">
        <v>34227</v>
      </c>
      <c r="F6146" s="21" t="s">
        <v>4326</v>
      </c>
      <c r="G6146" s="21">
        <v>2021.0</v>
      </c>
      <c r="H6146" s="26">
        <v>44310.0</v>
      </c>
      <c r="I6146" s="21"/>
      <c r="J6146" s="21"/>
      <c r="K6146" s="21" t="s">
        <v>34228</v>
      </c>
      <c r="L6146" s="21" t="str">
        <f>IF(ISNUMBER(VLOOKUP(A6146,EXCL,1,FALSE)),"Excluido",IF(ISNUMBER(VLOOKUP(A6146,POST,1,FALSE)),"PostAlerta",IF(ISNUMBER(VLOOKUP(A6146,PRE,1,FALSE)),"PreAlerta","")))</f>
        <v>PostAlerta</v>
      </c>
      <c r="M6146" s="21" t="str">
        <f>IF(ISNUMBER(A6146),(IF(ISNUMBER(VLOOKUP(A6146,KEYWORDS,1,FALSE)),"C/PalabrasClaves","S/PalabrasClaves")),"")</f>
        <v>S/PalabrasClaves</v>
      </c>
      <c r="N6146" s="21" t="str">
        <f t="shared" si="19"/>
        <v/>
      </c>
      <c r="O6146" s="21"/>
      <c r="P6146" s="21" t="s">
        <v>34223</v>
      </c>
      <c r="Q6146" s="21"/>
      <c r="R6146" s="21" t="str">
        <f>LEFT('2012-2022'!$P6146,4)</f>
        <v>2021</v>
      </c>
      <c r="S6146" s="21" t="s">
        <v>47</v>
      </c>
      <c r="T6146" s="21"/>
      <c r="U6146" s="21"/>
      <c r="V6146" s="21"/>
      <c r="W6146" s="27"/>
      <c r="X6146" s="27"/>
      <c r="Y6146" s="28"/>
    </row>
    <row r="6147" ht="15.75" customHeight="1">
      <c r="A6147" s="21">
        <v>3.3784301E7</v>
      </c>
      <c r="B6147" s="21" t="s">
        <v>34229</v>
      </c>
      <c r="C6147" s="21" t="s">
        <v>34230</v>
      </c>
      <c r="D6147" s="21" t="s">
        <v>34231</v>
      </c>
      <c r="E6147" s="21" t="s">
        <v>34232</v>
      </c>
      <c r="F6147" s="21" t="s">
        <v>2810</v>
      </c>
      <c r="G6147" s="21">
        <v>2021.0</v>
      </c>
      <c r="H6147" s="26">
        <v>44285.0</v>
      </c>
      <c r="I6147" s="21" t="s">
        <v>34233</v>
      </c>
      <c r="J6147" s="21"/>
      <c r="K6147" s="21" t="s">
        <v>34234</v>
      </c>
      <c r="L6147" s="21" t="str">
        <f>IF(ISNUMBER(VLOOKUP(A6147,EXCL,1,FALSE)),"Excluido",IF(ISNUMBER(VLOOKUP(A6147,POST,1,FALSE)),"PostAlerta",IF(ISNUMBER(VLOOKUP(A6147,PRE,1,FALSE)),"PreAlerta","")))</f>
        <v>PostAlerta</v>
      </c>
      <c r="M6147" s="21" t="str">
        <f>IF(ISNUMBER(A6147),(IF(ISNUMBER(VLOOKUP(A6147,KEYWORDS,1,FALSE)),"C/PalabrasClaves","S/PalabrasClaves")),"")</f>
        <v>S/PalabrasClaves</v>
      </c>
      <c r="N6147" s="21" t="str">
        <f t="shared" si="19"/>
        <v/>
      </c>
      <c r="O6147" s="21"/>
      <c r="P6147" s="21" t="s">
        <v>34235</v>
      </c>
      <c r="Q6147" s="21"/>
      <c r="R6147" s="21" t="str">
        <f>LEFT('2012-2022'!$P6147,4)</f>
        <v>2021</v>
      </c>
      <c r="S6147" s="21" t="s">
        <v>47</v>
      </c>
      <c r="T6147" s="21"/>
      <c r="U6147" s="21"/>
      <c r="V6147" s="21"/>
      <c r="W6147" s="27"/>
      <c r="X6147" s="27"/>
      <c r="Y6147" s="12"/>
    </row>
    <row r="6148" ht="15.75" customHeight="1">
      <c r="A6148" s="21">
        <v>3.3605997E7</v>
      </c>
      <c r="B6148" s="21" t="s">
        <v>34236</v>
      </c>
      <c r="C6148" s="21" t="s">
        <v>34237</v>
      </c>
      <c r="D6148" s="21" t="s">
        <v>34238</v>
      </c>
      <c r="E6148" s="21" t="s">
        <v>24101</v>
      </c>
      <c r="F6148" s="21" t="s">
        <v>1622</v>
      </c>
      <c r="G6148" s="21">
        <v>2021.0</v>
      </c>
      <c r="H6148" s="26">
        <v>44246.0</v>
      </c>
      <c r="I6148" s="21"/>
      <c r="J6148" s="21"/>
      <c r="K6148" s="21" t="s">
        <v>34239</v>
      </c>
      <c r="L6148" s="21" t="str">
        <f>IF(ISNUMBER(VLOOKUP(A6148,EXCL,1,FALSE)),"Excluido",IF(ISNUMBER(VLOOKUP(A6148,POST,1,FALSE)),"PostAlerta",IF(ISNUMBER(VLOOKUP(A6148,PRE,1,FALSE)),"PreAlerta","")))</f>
        <v>PostAlerta</v>
      </c>
      <c r="M6148" s="21" t="str">
        <f>IF(ISNUMBER(A6148),(IF(ISNUMBER(VLOOKUP(A6148,KEYWORDS,1,FALSE)),"C/PalabrasClaves","S/PalabrasClaves")),"")</f>
        <v>S/PalabrasClaves</v>
      </c>
      <c r="N6148" s="21" t="str">
        <f t="shared" si="19"/>
        <v/>
      </c>
      <c r="O6148" s="21"/>
      <c r="P6148" s="21" t="s">
        <v>34240</v>
      </c>
      <c r="Q6148" s="21"/>
      <c r="R6148" s="21" t="str">
        <f>LEFT('2012-2022'!$P6148,4)</f>
        <v>2021</v>
      </c>
      <c r="S6148" s="21" t="s">
        <v>47</v>
      </c>
      <c r="T6148" s="21"/>
      <c r="U6148" s="21"/>
      <c r="V6148" s="21"/>
      <c r="W6148" s="27"/>
      <c r="X6148" s="27"/>
      <c r="Y6148" s="28"/>
    </row>
    <row r="6149" ht="15.75" customHeight="1">
      <c r="A6149" s="21">
        <v>3.3944761E7</v>
      </c>
      <c r="B6149" s="21" t="s">
        <v>34241</v>
      </c>
      <c r="C6149" s="21" t="s">
        <v>34242</v>
      </c>
      <c r="D6149" s="21" t="s">
        <v>34243</v>
      </c>
      <c r="E6149" s="21" t="s">
        <v>34244</v>
      </c>
      <c r="F6149" s="21" t="s">
        <v>34245</v>
      </c>
      <c r="G6149" s="21">
        <v>2021.0</v>
      </c>
      <c r="H6149" s="26">
        <v>44320.0</v>
      </c>
      <c r="I6149" s="21"/>
      <c r="J6149" s="21"/>
      <c r="K6149" s="21" t="s">
        <v>34246</v>
      </c>
      <c r="L6149" s="21" t="str">
        <f>IF(ISNUMBER(VLOOKUP(A6149,EXCL,1,FALSE)),"Excluido",IF(ISNUMBER(VLOOKUP(A6149,POST,1,FALSE)),"PostAlerta",IF(ISNUMBER(VLOOKUP(A6149,PRE,1,FALSE)),"PreAlerta","")))</f>
        <v>PostAlerta</v>
      </c>
      <c r="M6149" s="21" t="str">
        <f>IF(ISNUMBER(A6149),(IF(ISNUMBER(VLOOKUP(A6149,KEYWORDS,1,FALSE)),"C/PalabrasClaves","S/PalabrasClaves")),"")</f>
        <v>S/PalabrasClaves</v>
      </c>
      <c r="N6149" s="21" t="str">
        <f t="shared" si="19"/>
        <v/>
      </c>
      <c r="O6149" s="21"/>
      <c r="P6149" s="21" t="s">
        <v>34240</v>
      </c>
      <c r="Q6149" s="21"/>
      <c r="R6149" s="21" t="str">
        <f>LEFT('2012-2022'!$P6149,4)</f>
        <v>2021</v>
      </c>
      <c r="S6149" s="21" t="s">
        <v>47</v>
      </c>
      <c r="T6149" s="21"/>
      <c r="U6149" s="21"/>
      <c r="V6149" s="21"/>
      <c r="W6149" s="27"/>
      <c r="X6149" s="27"/>
      <c r="Y6149" s="12"/>
    </row>
    <row r="6150" ht="15.75" customHeight="1">
      <c r="A6150" s="21">
        <v>3.2339445E7</v>
      </c>
      <c r="B6150" s="21" t="s">
        <v>34247</v>
      </c>
      <c r="C6150" s="21" t="s">
        <v>34248</v>
      </c>
      <c r="D6150" s="21" t="s">
        <v>34249</v>
      </c>
      <c r="E6150" s="21" t="s">
        <v>34250</v>
      </c>
      <c r="F6150" s="21" t="s">
        <v>3814</v>
      </c>
      <c r="G6150" s="21">
        <v>2021.0</v>
      </c>
      <c r="H6150" s="26">
        <v>43949.0</v>
      </c>
      <c r="I6150" s="21"/>
      <c r="J6150" s="21"/>
      <c r="K6150" s="21" t="s">
        <v>34251</v>
      </c>
      <c r="L6150" s="21" t="str">
        <f>IF(ISNUMBER(VLOOKUP(A6150,EXCL,1,FALSE)),"Excluido",IF(ISNUMBER(VLOOKUP(A6150,POST,1,FALSE)),"PostAlerta",IF(ISNUMBER(VLOOKUP(A6150,PRE,1,FALSE)),"PreAlerta","")))</f>
        <v>PostAlerta</v>
      </c>
      <c r="M6150" s="21" t="str">
        <f>IF(ISNUMBER(A6150),(IF(ISNUMBER(VLOOKUP(A6150,KEYWORDS,1,FALSE)),"C/PalabrasClaves","S/PalabrasClaves")),"")</f>
        <v>S/PalabrasClaves</v>
      </c>
      <c r="N6150" s="21" t="str">
        <f t="shared" si="19"/>
        <v/>
      </c>
      <c r="O6150" s="21"/>
      <c r="P6150" s="21" t="s">
        <v>34252</v>
      </c>
      <c r="Q6150" s="21"/>
      <c r="R6150" s="21" t="str">
        <f>LEFT('2012-2022'!$P6150,4)</f>
        <v>2021</v>
      </c>
      <c r="S6150" s="21" t="s">
        <v>53</v>
      </c>
      <c r="T6150" s="21"/>
      <c r="U6150" s="21"/>
      <c r="V6150" s="21"/>
      <c r="W6150" s="27"/>
      <c r="X6150" s="27"/>
      <c r="Y6150" s="28"/>
    </row>
    <row r="6151" ht="15.75" customHeight="1">
      <c r="A6151" s="21">
        <v>3.2365268E7</v>
      </c>
      <c r="B6151" s="21" t="s">
        <v>34253</v>
      </c>
      <c r="C6151" s="21" t="s">
        <v>34254</v>
      </c>
      <c r="D6151" s="21" t="s">
        <v>34255</v>
      </c>
      <c r="E6151" s="21" t="s">
        <v>34256</v>
      </c>
      <c r="F6151" s="21" t="s">
        <v>3814</v>
      </c>
      <c r="G6151" s="21">
        <v>2021.0</v>
      </c>
      <c r="H6151" s="26">
        <v>43956.0</v>
      </c>
      <c r="I6151" s="21"/>
      <c r="J6151" s="21"/>
      <c r="K6151" s="21" t="s">
        <v>34257</v>
      </c>
      <c r="L6151" s="21" t="str">
        <f>IF(ISNUMBER(VLOOKUP(A6151,EXCL,1,FALSE)),"Excluido",IF(ISNUMBER(VLOOKUP(A6151,POST,1,FALSE)),"PostAlerta",IF(ISNUMBER(VLOOKUP(A6151,PRE,1,FALSE)),"PreAlerta","")))</f>
        <v>PostAlerta</v>
      </c>
      <c r="M6151" s="21" t="str">
        <f>IF(ISNUMBER(A6151),(IF(ISNUMBER(VLOOKUP(A6151,KEYWORDS,1,FALSE)),"C/PalabrasClaves","S/PalabrasClaves")),"")</f>
        <v>S/PalabrasClaves</v>
      </c>
      <c r="N6151" s="21" t="str">
        <f t="shared" si="19"/>
        <v/>
      </c>
      <c r="O6151" s="21"/>
      <c r="P6151" s="21" t="s">
        <v>34252</v>
      </c>
      <c r="Q6151" s="21"/>
      <c r="R6151" s="21" t="str">
        <f>LEFT('2012-2022'!$P6151,4)</f>
        <v>2021</v>
      </c>
      <c r="S6151" s="21" t="s">
        <v>53</v>
      </c>
      <c r="T6151" s="21"/>
      <c r="U6151" s="21"/>
      <c r="V6151" s="21"/>
      <c r="W6151" s="27"/>
      <c r="X6151" s="27"/>
      <c r="Y6151" s="12"/>
    </row>
    <row r="6152" ht="15.75" customHeight="1">
      <c r="A6152" s="21">
        <v>3.2495216E7</v>
      </c>
      <c r="B6152" s="21" t="s">
        <v>34258</v>
      </c>
      <c r="C6152" s="21" t="s">
        <v>34259</v>
      </c>
      <c r="D6152" s="21" t="s">
        <v>34260</v>
      </c>
      <c r="E6152" s="21" t="s">
        <v>34261</v>
      </c>
      <c r="F6152" s="21" t="s">
        <v>2050</v>
      </c>
      <c r="G6152" s="21">
        <v>2021.0</v>
      </c>
      <c r="H6152" s="26">
        <v>43987.0</v>
      </c>
      <c r="I6152" s="21"/>
      <c r="J6152" s="21"/>
      <c r="K6152" s="21" t="s">
        <v>34262</v>
      </c>
      <c r="L6152" s="21" t="str">
        <f>IF(ISNUMBER(VLOOKUP(A6152,EXCL,1,FALSE)),"Excluido",IF(ISNUMBER(VLOOKUP(A6152,POST,1,FALSE)),"PostAlerta",IF(ISNUMBER(VLOOKUP(A6152,PRE,1,FALSE)),"PreAlerta","")))</f>
        <v>PostAlerta</v>
      </c>
      <c r="M6152" s="21" t="str">
        <f>IF(ISNUMBER(A6152),(IF(ISNUMBER(VLOOKUP(A6152,KEYWORDS,1,FALSE)),"C/PalabrasClaves","S/PalabrasClaves")),"")</f>
        <v>S/PalabrasClaves</v>
      </c>
      <c r="N6152" s="21" t="str">
        <f t="shared" si="19"/>
        <v/>
      </c>
      <c r="O6152" s="21"/>
      <c r="P6152" s="21" t="s">
        <v>34252</v>
      </c>
      <c r="Q6152" s="21"/>
      <c r="R6152" s="21" t="str">
        <f>LEFT('2012-2022'!$P6152,4)</f>
        <v>2021</v>
      </c>
      <c r="S6152" s="21" t="s">
        <v>53</v>
      </c>
      <c r="T6152" s="21"/>
      <c r="U6152" s="21"/>
      <c r="V6152" s="21"/>
      <c r="W6152" s="27"/>
      <c r="X6152" s="27"/>
      <c r="Y6152" s="28"/>
    </row>
    <row r="6153" ht="15.75" customHeight="1">
      <c r="A6153" s="21">
        <v>3.251981E7</v>
      </c>
      <c r="B6153" s="21" t="s">
        <v>34263</v>
      </c>
      <c r="C6153" s="21" t="s">
        <v>34264</v>
      </c>
      <c r="D6153" s="21" t="s">
        <v>34265</v>
      </c>
      <c r="E6153" s="21" t="s">
        <v>34266</v>
      </c>
      <c r="F6153" s="21" t="s">
        <v>3814</v>
      </c>
      <c r="G6153" s="21">
        <v>2021.0</v>
      </c>
      <c r="H6153" s="26">
        <v>43993.0</v>
      </c>
      <c r="I6153" s="21"/>
      <c r="J6153" s="21"/>
      <c r="K6153" s="21" t="s">
        <v>34267</v>
      </c>
      <c r="L6153" s="21" t="str">
        <f>IF(ISNUMBER(VLOOKUP(A6153,EXCL,1,FALSE)),"Excluido",IF(ISNUMBER(VLOOKUP(A6153,POST,1,FALSE)),"PostAlerta",IF(ISNUMBER(VLOOKUP(A6153,PRE,1,FALSE)),"PreAlerta","")))</f>
        <v>PostAlerta</v>
      </c>
      <c r="M6153" s="21" t="str">
        <f>IF(ISNUMBER(A6153),(IF(ISNUMBER(VLOOKUP(A6153,KEYWORDS,1,FALSE)),"C/PalabrasClaves","S/PalabrasClaves")),"")</f>
        <v>C/PalabrasClaves</v>
      </c>
      <c r="N6153" s="21" t="str">
        <f t="shared" si="19"/>
        <v/>
      </c>
      <c r="O6153" s="21"/>
      <c r="P6153" s="21" t="s">
        <v>34252</v>
      </c>
      <c r="Q6153" s="21"/>
      <c r="R6153" s="21" t="str">
        <f>LEFT('2012-2022'!$P6153,4)</f>
        <v>2021</v>
      </c>
      <c r="S6153" s="21" t="s">
        <v>53</v>
      </c>
      <c r="T6153" s="21"/>
      <c r="U6153" s="21"/>
      <c r="V6153" s="21"/>
      <c r="W6153" s="27"/>
      <c r="X6153" s="27"/>
      <c r="Y6153" s="12"/>
    </row>
    <row r="6154" ht="15.75" customHeight="1">
      <c r="A6154" s="21">
        <v>3.3025063E7</v>
      </c>
      <c r="B6154" s="21" t="s">
        <v>34268</v>
      </c>
      <c r="C6154" s="21" t="s">
        <v>34269</v>
      </c>
      <c r="D6154" s="21" t="s">
        <v>34270</v>
      </c>
      <c r="E6154" s="21" t="s">
        <v>34271</v>
      </c>
      <c r="F6154" s="21" t="s">
        <v>1449</v>
      </c>
      <c r="G6154" s="21">
        <v>2021.0</v>
      </c>
      <c r="H6154" s="26">
        <v>44111.0</v>
      </c>
      <c r="I6154" s="21"/>
      <c r="J6154" s="21"/>
      <c r="K6154" s="21" t="s">
        <v>34272</v>
      </c>
      <c r="L6154" s="21" t="str">
        <f>IF(ISNUMBER(VLOOKUP(A6154,EXCL,1,FALSE)),"Excluido",IF(ISNUMBER(VLOOKUP(A6154,POST,1,FALSE)),"PostAlerta",IF(ISNUMBER(VLOOKUP(A6154,PRE,1,FALSE)),"PreAlerta","")))</f>
        <v>PostAlerta</v>
      </c>
      <c r="M6154" s="21" t="str">
        <f>IF(ISNUMBER(A6154),(IF(ISNUMBER(VLOOKUP(A6154,KEYWORDS,1,FALSE)),"C/PalabrasClaves","S/PalabrasClaves")),"")</f>
        <v>S/PalabrasClaves</v>
      </c>
      <c r="N6154" s="21" t="str">
        <f t="shared" si="19"/>
        <v/>
      </c>
      <c r="O6154" s="21"/>
      <c r="P6154" s="21" t="s">
        <v>34252</v>
      </c>
      <c r="Q6154" s="21"/>
      <c r="R6154" s="21" t="str">
        <f>LEFT('2012-2022'!$P6154,4)</f>
        <v>2021</v>
      </c>
      <c r="S6154" s="21" t="s">
        <v>53</v>
      </c>
      <c r="T6154" s="21"/>
      <c r="U6154" s="21"/>
      <c r="V6154" s="21"/>
      <c r="W6154" s="27"/>
      <c r="X6154" s="27"/>
      <c r="Y6154" s="28"/>
    </row>
    <row r="6155" ht="15.75" customHeight="1">
      <c r="A6155" s="21">
        <v>3.3070212E7</v>
      </c>
      <c r="B6155" s="21" t="s">
        <v>34273</v>
      </c>
      <c r="C6155" s="21" t="s">
        <v>34274</v>
      </c>
      <c r="D6155" s="21" t="s">
        <v>34275</v>
      </c>
      <c r="E6155" s="21" t="s">
        <v>34276</v>
      </c>
      <c r="F6155" s="21" t="s">
        <v>1449</v>
      </c>
      <c r="G6155" s="21">
        <v>2021.0</v>
      </c>
      <c r="H6155" s="26">
        <v>44122.0</v>
      </c>
      <c r="I6155" s="21" t="s">
        <v>34277</v>
      </c>
      <c r="J6155" s="21"/>
      <c r="K6155" s="21" t="s">
        <v>34278</v>
      </c>
      <c r="L6155" s="21" t="str">
        <f>IF(ISNUMBER(VLOOKUP(A6155,EXCL,1,FALSE)),"Excluido",IF(ISNUMBER(VLOOKUP(A6155,POST,1,FALSE)),"PostAlerta",IF(ISNUMBER(VLOOKUP(A6155,PRE,1,FALSE)),"PreAlerta","")))</f>
        <v>PostAlerta</v>
      </c>
      <c r="M6155" s="21" t="str">
        <f>IF(ISNUMBER(A6155),(IF(ISNUMBER(VLOOKUP(A6155,KEYWORDS,1,FALSE)),"C/PalabrasClaves","S/PalabrasClaves")),"")</f>
        <v>S/PalabrasClaves</v>
      </c>
      <c r="N6155" s="21" t="str">
        <f t="shared" si="19"/>
        <v/>
      </c>
      <c r="O6155" s="21"/>
      <c r="P6155" s="21" t="s">
        <v>34252</v>
      </c>
      <c r="Q6155" s="21"/>
      <c r="R6155" s="21" t="str">
        <f>LEFT('2012-2022'!$P6155,4)</f>
        <v>2021</v>
      </c>
      <c r="S6155" s="21" t="s">
        <v>53</v>
      </c>
      <c r="T6155" s="21"/>
      <c r="U6155" s="21"/>
      <c r="V6155" s="21"/>
      <c r="W6155" s="27"/>
      <c r="X6155" s="27"/>
      <c r="Y6155" s="12"/>
    </row>
    <row r="6156" ht="15.75" customHeight="1">
      <c r="A6156" s="21">
        <v>3.3123758E7</v>
      </c>
      <c r="B6156" s="21" t="s">
        <v>34279</v>
      </c>
      <c r="C6156" s="21" t="s">
        <v>34280</v>
      </c>
      <c r="D6156" s="21" t="s">
        <v>34281</v>
      </c>
      <c r="E6156" s="21" t="s">
        <v>34282</v>
      </c>
      <c r="F6156" s="21" t="s">
        <v>1449</v>
      </c>
      <c r="G6156" s="21">
        <v>2021.0</v>
      </c>
      <c r="H6156" s="26">
        <v>44134.0</v>
      </c>
      <c r="I6156" s="21"/>
      <c r="J6156" s="21"/>
      <c r="K6156" s="21" t="s">
        <v>34283</v>
      </c>
      <c r="L6156" s="21" t="str">
        <f>IF(ISNUMBER(VLOOKUP(A6156,EXCL,1,FALSE)),"Excluido",IF(ISNUMBER(VLOOKUP(A6156,POST,1,FALSE)),"PostAlerta",IF(ISNUMBER(VLOOKUP(A6156,PRE,1,FALSE)),"PreAlerta","")))</f>
        <v>PostAlerta</v>
      </c>
      <c r="M6156" s="21" t="str">
        <f>IF(ISNUMBER(A6156),(IF(ISNUMBER(VLOOKUP(A6156,KEYWORDS,1,FALSE)),"C/PalabrasClaves","S/PalabrasClaves")),"")</f>
        <v>S/PalabrasClaves</v>
      </c>
      <c r="N6156" s="21" t="str">
        <f t="shared" si="19"/>
        <v/>
      </c>
      <c r="O6156" s="21"/>
      <c r="P6156" s="21" t="s">
        <v>34252</v>
      </c>
      <c r="Q6156" s="21"/>
      <c r="R6156" s="21" t="str">
        <f>LEFT('2012-2022'!$P6156,4)</f>
        <v>2021</v>
      </c>
      <c r="S6156" s="21" t="s">
        <v>53</v>
      </c>
      <c r="T6156" s="21"/>
      <c r="U6156" s="21"/>
      <c r="V6156" s="21"/>
      <c r="W6156" s="27"/>
      <c r="X6156" s="27"/>
      <c r="Y6156" s="28"/>
    </row>
    <row r="6157" ht="15.75" customHeight="1">
      <c r="A6157" s="21">
        <v>3.3128345E7</v>
      </c>
      <c r="B6157" s="21" t="s">
        <v>34284</v>
      </c>
      <c r="C6157" s="21" t="s">
        <v>34285</v>
      </c>
      <c r="D6157" s="21" t="s">
        <v>34286</v>
      </c>
      <c r="E6157" s="21" t="s">
        <v>34287</v>
      </c>
      <c r="F6157" s="21" t="s">
        <v>9802</v>
      </c>
      <c r="G6157" s="21">
        <v>2021.0</v>
      </c>
      <c r="H6157" s="26">
        <v>44135.0</v>
      </c>
      <c r="I6157" s="21"/>
      <c r="J6157" s="21"/>
      <c r="K6157" s="21" t="s">
        <v>34288</v>
      </c>
      <c r="L6157" s="21" t="str">
        <f>IF(ISNUMBER(VLOOKUP(A6157,EXCL,1,FALSE)),"Excluido",IF(ISNUMBER(VLOOKUP(A6157,POST,1,FALSE)),"PostAlerta",IF(ISNUMBER(VLOOKUP(A6157,PRE,1,FALSE)),"PreAlerta","")))</f>
        <v>Excluido</v>
      </c>
      <c r="M6157" s="21" t="str">
        <f>IF(ISNUMBER(A6157),(IF(ISNUMBER(VLOOKUP(A6157,KEYWORDS,1,FALSE)),"C/PalabrasClaves","S/PalabrasClaves")),"")</f>
        <v>S/PalabrasClaves</v>
      </c>
      <c r="N6157" s="21" t="str">
        <f t="shared" si="19"/>
        <v/>
      </c>
      <c r="O6157" s="21"/>
      <c r="P6157" s="21" t="s">
        <v>34252</v>
      </c>
      <c r="Q6157" s="21"/>
      <c r="R6157" s="21" t="str">
        <f>LEFT('2012-2022'!$P6157,4)</f>
        <v>2021</v>
      </c>
      <c r="S6157" s="21" t="s">
        <v>53</v>
      </c>
      <c r="T6157" s="21"/>
      <c r="U6157" s="21"/>
      <c r="V6157" s="21"/>
      <c r="W6157" s="27"/>
      <c r="X6157" s="27"/>
      <c r="Y6157" s="12"/>
    </row>
    <row r="6158" ht="15.75" customHeight="1">
      <c r="A6158" s="21">
        <v>3.3409632E7</v>
      </c>
      <c r="B6158" s="21" t="s">
        <v>34289</v>
      </c>
      <c r="C6158" s="21" t="s">
        <v>34290</v>
      </c>
      <c r="D6158" s="21" t="s">
        <v>34291</v>
      </c>
      <c r="E6158" s="21" t="s">
        <v>34292</v>
      </c>
      <c r="F6158" s="21" t="s">
        <v>376</v>
      </c>
      <c r="G6158" s="21">
        <v>2021.0</v>
      </c>
      <c r="H6158" s="26">
        <v>44203.0</v>
      </c>
      <c r="I6158" s="21"/>
      <c r="J6158" s="21"/>
      <c r="K6158" s="21" t="s">
        <v>34293</v>
      </c>
      <c r="L6158" s="21" t="str">
        <f>IF(ISNUMBER(VLOOKUP(A6158,EXCL,1,FALSE)),"Excluido",IF(ISNUMBER(VLOOKUP(A6158,POST,1,FALSE)),"PostAlerta",IF(ISNUMBER(VLOOKUP(A6158,PRE,1,FALSE)),"PreAlerta","")))</f>
        <v>PostAlerta</v>
      </c>
      <c r="M6158" s="21" t="str">
        <f>IF(ISNUMBER(A6158),(IF(ISNUMBER(VLOOKUP(A6158,KEYWORDS,1,FALSE)),"C/PalabrasClaves","S/PalabrasClaves")),"")</f>
        <v>S/PalabrasClaves</v>
      </c>
      <c r="N6158" s="21" t="str">
        <f t="shared" si="19"/>
        <v/>
      </c>
      <c r="O6158" s="21"/>
      <c r="P6158" s="21" t="s">
        <v>34252</v>
      </c>
      <c r="Q6158" s="21"/>
      <c r="R6158" s="21" t="str">
        <f>LEFT('2012-2022'!$P6158,4)</f>
        <v>2021</v>
      </c>
      <c r="S6158" s="21" t="s">
        <v>53</v>
      </c>
      <c r="T6158" s="21"/>
      <c r="U6158" s="21"/>
      <c r="V6158" s="21"/>
      <c r="W6158" s="27"/>
      <c r="X6158" s="27"/>
      <c r="Y6158" s="28"/>
    </row>
    <row r="6159" ht="15.75" customHeight="1">
      <c r="A6159" s="21">
        <v>3.3421678E7</v>
      </c>
      <c r="B6159" s="21" t="s">
        <v>34294</v>
      </c>
      <c r="C6159" s="21" t="s">
        <v>34295</v>
      </c>
      <c r="D6159" s="21" t="s">
        <v>34296</v>
      </c>
      <c r="E6159" s="21" t="s">
        <v>34297</v>
      </c>
      <c r="F6159" s="21" t="s">
        <v>202</v>
      </c>
      <c r="G6159" s="21">
        <v>2021.0</v>
      </c>
      <c r="H6159" s="26">
        <v>44205.0</v>
      </c>
      <c r="I6159" s="21"/>
      <c r="J6159" s="21"/>
      <c r="K6159" s="21" t="s">
        <v>34298</v>
      </c>
      <c r="L6159" s="21" t="str">
        <f>IF(ISNUMBER(VLOOKUP(A6159,EXCL,1,FALSE)),"Excluido",IF(ISNUMBER(VLOOKUP(A6159,POST,1,FALSE)),"PostAlerta",IF(ISNUMBER(VLOOKUP(A6159,PRE,1,FALSE)),"PreAlerta","")))</f>
        <v>PostAlerta</v>
      </c>
      <c r="M6159" s="21" t="str">
        <f>IF(ISNUMBER(A6159),(IF(ISNUMBER(VLOOKUP(A6159,KEYWORDS,1,FALSE)),"C/PalabrasClaves","S/PalabrasClaves")),"")</f>
        <v>S/PalabrasClaves</v>
      </c>
      <c r="N6159" s="21" t="str">
        <f t="shared" si="19"/>
        <v/>
      </c>
      <c r="O6159" s="21"/>
      <c r="P6159" s="21" t="s">
        <v>34252</v>
      </c>
      <c r="Q6159" s="21"/>
      <c r="R6159" s="21" t="str">
        <f>LEFT('2012-2022'!$P6159,4)</f>
        <v>2021</v>
      </c>
      <c r="S6159" s="21" t="s">
        <v>53</v>
      </c>
      <c r="T6159" s="21"/>
      <c r="U6159" s="21"/>
      <c r="V6159" s="21"/>
      <c r="W6159" s="27"/>
      <c r="X6159" s="27"/>
      <c r="Y6159" s="12"/>
    </row>
    <row r="6160" ht="15.75" customHeight="1">
      <c r="A6160" s="21">
        <v>3.3465349E7</v>
      </c>
      <c r="B6160" s="21" t="s">
        <v>34299</v>
      </c>
      <c r="C6160" s="21" t="s">
        <v>34300</v>
      </c>
      <c r="D6160" s="21" t="s">
        <v>34301</v>
      </c>
      <c r="E6160" s="21" t="s">
        <v>20715</v>
      </c>
      <c r="F6160" s="21" t="s">
        <v>2712</v>
      </c>
      <c r="G6160" s="21">
        <v>2021.0</v>
      </c>
      <c r="H6160" s="26">
        <v>44215.0</v>
      </c>
      <c r="I6160" s="21"/>
      <c r="J6160" s="21"/>
      <c r="K6160" s="21" t="s">
        <v>34302</v>
      </c>
      <c r="L6160" s="21" t="str">
        <f>IF(ISNUMBER(VLOOKUP(A6160,EXCL,1,FALSE)),"Excluido",IF(ISNUMBER(VLOOKUP(A6160,POST,1,FALSE)),"PostAlerta",IF(ISNUMBER(VLOOKUP(A6160,PRE,1,FALSE)),"PreAlerta","")))</f>
        <v>PostAlerta</v>
      </c>
      <c r="M6160" s="21" t="str">
        <f>IF(ISNUMBER(A6160),(IF(ISNUMBER(VLOOKUP(A6160,KEYWORDS,1,FALSE)),"C/PalabrasClaves","S/PalabrasClaves")),"")</f>
        <v>S/PalabrasClaves</v>
      </c>
      <c r="N6160" s="21" t="str">
        <f t="shared" si="19"/>
        <v/>
      </c>
      <c r="O6160" s="21"/>
      <c r="P6160" s="21" t="s">
        <v>34252</v>
      </c>
      <c r="Q6160" s="21"/>
      <c r="R6160" s="21" t="str">
        <f>LEFT('2012-2022'!$P6160,4)</f>
        <v>2021</v>
      </c>
      <c r="S6160" s="21" t="s">
        <v>53</v>
      </c>
      <c r="T6160" s="21"/>
      <c r="U6160" s="21"/>
      <c r="V6160" s="21"/>
      <c r="W6160" s="27"/>
      <c r="X6160" s="27"/>
      <c r="Y6160" s="28"/>
    </row>
    <row r="6161" ht="15.75" customHeight="1">
      <c r="A6161" s="21">
        <v>3.3470211E7</v>
      </c>
      <c r="B6161" s="21" t="s">
        <v>34303</v>
      </c>
      <c r="C6161" s="21" t="s">
        <v>21280</v>
      </c>
      <c r="D6161" s="21" t="s">
        <v>34304</v>
      </c>
      <c r="E6161" s="21" t="s">
        <v>1425</v>
      </c>
      <c r="F6161" s="21" t="s">
        <v>169</v>
      </c>
      <c r="G6161" s="21">
        <v>2021.0</v>
      </c>
      <c r="H6161" s="26">
        <v>44216.0</v>
      </c>
      <c r="I6161" s="21"/>
      <c r="J6161" s="21"/>
      <c r="K6161" s="21" t="s">
        <v>34305</v>
      </c>
      <c r="L6161" s="21" t="str">
        <f>IF(ISNUMBER(VLOOKUP(A6161,EXCL,1,FALSE)),"Excluido",IF(ISNUMBER(VLOOKUP(A6161,POST,1,FALSE)),"PostAlerta",IF(ISNUMBER(VLOOKUP(A6161,PRE,1,FALSE)),"PreAlerta","")))</f>
        <v>PostAlerta</v>
      </c>
      <c r="M6161" s="21" t="str">
        <f>IF(ISNUMBER(A6161),(IF(ISNUMBER(VLOOKUP(A6161,KEYWORDS,1,FALSE)),"C/PalabrasClaves","S/PalabrasClaves")),"")</f>
        <v>S/PalabrasClaves</v>
      </c>
      <c r="N6161" s="21" t="str">
        <f t="shared" si="19"/>
        <v/>
      </c>
      <c r="O6161" s="21"/>
      <c r="P6161" s="21" t="s">
        <v>34252</v>
      </c>
      <c r="Q6161" s="21"/>
      <c r="R6161" s="21" t="str">
        <f>LEFT('2012-2022'!$P6161,4)</f>
        <v>2021</v>
      </c>
      <c r="S6161" s="21" t="s">
        <v>53</v>
      </c>
      <c r="T6161" s="21"/>
      <c r="U6161" s="21"/>
      <c r="V6161" s="21"/>
      <c r="W6161" s="27"/>
      <c r="X6161" s="27"/>
      <c r="Y6161" s="12"/>
    </row>
    <row r="6162" ht="15.75" customHeight="1">
      <c r="A6162" s="21">
        <v>3.3475465E7</v>
      </c>
      <c r="B6162" s="21" t="s">
        <v>34306</v>
      </c>
      <c r="C6162" s="21" t="s">
        <v>34307</v>
      </c>
      <c r="D6162" s="21" t="s">
        <v>34308</v>
      </c>
      <c r="E6162" s="21" t="s">
        <v>34309</v>
      </c>
      <c r="F6162" s="21" t="s">
        <v>151</v>
      </c>
      <c r="G6162" s="21">
        <v>2021.0</v>
      </c>
      <c r="H6162" s="26">
        <v>44217.0</v>
      </c>
      <c r="I6162" s="21" t="s">
        <v>34310</v>
      </c>
      <c r="J6162" s="21"/>
      <c r="K6162" s="21" t="s">
        <v>34311</v>
      </c>
      <c r="L6162" s="21" t="str">
        <f>IF(ISNUMBER(VLOOKUP(A6162,EXCL,1,FALSE)),"Excluido",IF(ISNUMBER(VLOOKUP(A6162,POST,1,FALSE)),"PostAlerta",IF(ISNUMBER(VLOOKUP(A6162,PRE,1,FALSE)),"PreAlerta","")))</f>
        <v>PostAlerta</v>
      </c>
      <c r="M6162" s="21" t="str">
        <f>IF(ISNUMBER(A6162),(IF(ISNUMBER(VLOOKUP(A6162,KEYWORDS,1,FALSE)),"C/PalabrasClaves","S/PalabrasClaves")),"")</f>
        <v>S/PalabrasClaves</v>
      </c>
      <c r="N6162" s="21" t="str">
        <f t="shared" si="19"/>
        <v/>
      </c>
      <c r="O6162" s="21"/>
      <c r="P6162" s="21" t="s">
        <v>34252</v>
      </c>
      <c r="Q6162" s="21"/>
      <c r="R6162" s="21" t="str">
        <f>LEFT('2012-2022'!$P6162,4)</f>
        <v>2021</v>
      </c>
      <c r="S6162" s="21" t="s">
        <v>53</v>
      </c>
      <c r="T6162" s="21"/>
      <c r="U6162" s="21"/>
      <c r="V6162" s="21"/>
      <c r="W6162" s="27"/>
      <c r="X6162" s="27"/>
      <c r="Y6162" s="28"/>
    </row>
    <row r="6163" ht="15.75" customHeight="1">
      <c r="A6163" s="21">
        <v>3.3481673E7</v>
      </c>
      <c r="B6163" s="21" t="s">
        <v>34312</v>
      </c>
      <c r="C6163" s="21" t="s">
        <v>34313</v>
      </c>
      <c r="D6163" s="21" t="s">
        <v>34314</v>
      </c>
      <c r="E6163" s="21" t="s">
        <v>34315</v>
      </c>
      <c r="F6163" s="21" t="s">
        <v>151</v>
      </c>
      <c r="G6163" s="21">
        <v>2021.0</v>
      </c>
      <c r="H6163" s="26">
        <v>44218.0</v>
      </c>
      <c r="I6163" s="21"/>
      <c r="J6163" s="21"/>
      <c r="K6163" s="21" t="s">
        <v>34316</v>
      </c>
      <c r="L6163" s="21" t="str">
        <f>IF(ISNUMBER(VLOOKUP(A6163,EXCL,1,FALSE)),"Excluido",IF(ISNUMBER(VLOOKUP(A6163,POST,1,FALSE)),"PostAlerta",IF(ISNUMBER(VLOOKUP(A6163,PRE,1,FALSE)),"PreAlerta","")))</f>
        <v>PostAlerta</v>
      </c>
      <c r="M6163" s="21" t="str">
        <f>IF(ISNUMBER(A6163),(IF(ISNUMBER(VLOOKUP(A6163,KEYWORDS,1,FALSE)),"C/PalabrasClaves","S/PalabrasClaves")),"")</f>
        <v>S/PalabrasClaves</v>
      </c>
      <c r="N6163" s="21" t="str">
        <f t="shared" si="19"/>
        <v/>
      </c>
      <c r="O6163" s="21"/>
      <c r="P6163" s="21" t="s">
        <v>34252</v>
      </c>
      <c r="Q6163" s="21"/>
      <c r="R6163" s="21" t="str">
        <f>LEFT('2012-2022'!$P6163,4)</f>
        <v>2021</v>
      </c>
      <c r="S6163" s="21" t="s">
        <v>53</v>
      </c>
      <c r="T6163" s="21"/>
      <c r="U6163" s="21"/>
      <c r="V6163" s="21"/>
      <c r="W6163" s="27"/>
      <c r="X6163" s="27"/>
      <c r="Y6163" s="12"/>
    </row>
    <row r="6164" ht="15.75" customHeight="1">
      <c r="A6164" s="21">
        <v>3.3538356E7</v>
      </c>
      <c r="B6164" s="21" t="s">
        <v>34317</v>
      </c>
      <c r="C6164" s="21" t="s">
        <v>34318</v>
      </c>
      <c r="D6164" s="21" t="s">
        <v>34319</v>
      </c>
      <c r="E6164" s="21" t="s">
        <v>34320</v>
      </c>
      <c r="F6164" s="21" t="s">
        <v>34321</v>
      </c>
      <c r="G6164" s="21">
        <v>2021.0</v>
      </c>
      <c r="H6164" s="26">
        <v>44231.0</v>
      </c>
      <c r="I6164" s="21" t="s">
        <v>34322</v>
      </c>
      <c r="J6164" s="21"/>
      <c r="K6164" s="21" t="s">
        <v>34323</v>
      </c>
      <c r="L6164" s="21" t="str">
        <f>IF(ISNUMBER(VLOOKUP(A6164,EXCL,1,FALSE)),"Excluido",IF(ISNUMBER(VLOOKUP(A6164,POST,1,FALSE)),"PostAlerta",IF(ISNUMBER(VLOOKUP(A6164,PRE,1,FALSE)),"PreAlerta","")))</f>
        <v>PostAlerta</v>
      </c>
      <c r="M6164" s="21" t="str">
        <f>IF(ISNUMBER(A6164),(IF(ISNUMBER(VLOOKUP(A6164,KEYWORDS,1,FALSE)),"C/PalabrasClaves","S/PalabrasClaves")),"")</f>
        <v>S/PalabrasClaves</v>
      </c>
      <c r="N6164" s="21" t="str">
        <f t="shared" si="19"/>
        <v/>
      </c>
      <c r="O6164" s="21"/>
      <c r="P6164" s="21" t="s">
        <v>34252</v>
      </c>
      <c r="Q6164" s="21"/>
      <c r="R6164" s="21" t="str">
        <f>LEFT('2012-2022'!$P6164,4)</f>
        <v>2021</v>
      </c>
      <c r="S6164" s="21" t="s">
        <v>53</v>
      </c>
      <c r="T6164" s="21"/>
      <c r="U6164" s="21"/>
      <c r="V6164" s="21"/>
      <c r="W6164" s="27"/>
      <c r="X6164" s="27"/>
      <c r="Y6164" s="28"/>
    </row>
    <row r="6165" ht="15.75" customHeight="1">
      <c r="A6165" s="21">
        <v>3.3600263E7</v>
      </c>
      <c r="B6165" s="21" t="s">
        <v>34324</v>
      </c>
      <c r="C6165" s="21" t="s">
        <v>34325</v>
      </c>
      <c r="D6165" s="21" t="s">
        <v>34326</v>
      </c>
      <c r="E6165" s="21" t="s">
        <v>32504</v>
      </c>
      <c r="F6165" s="21" t="s">
        <v>151</v>
      </c>
      <c r="G6165" s="21">
        <v>2021.0</v>
      </c>
      <c r="H6165" s="26">
        <v>44245.0</v>
      </c>
      <c r="I6165" s="21" t="s">
        <v>34327</v>
      </c>
      <c r="J6165" s="21" t="s">
        <v>34328</v>
      </c>
      <c r="K6165" s="21" t="s">
        <v>34329</v>
      </c>
      <c r="L6165" s="21" t="str">
        <f>IF(ISNUMBER(VLOOKUP(A6165,EXCL,1,FALSE)),"Excluido",IF(ISNUMBER(VLOOKUP(A6165,POST,1,FALSE)),"PostAlerta",IF(ISNUMBER(VLOOKUP(A6165,PRE,1,FALSE)),"PreAlerta","")))</f>
        <v>PostAlerta</v>
      </c>
      <c r="M6165" s="21" t="str">
        <f>IF(ISNUMBER(A6165),(IF(ISNUMBER(VLOOKUP(A6165,KEYWORDS,1,FALSE)),"C/PalabrasClaves","S/PalabrasClaves")),"")</f>
        <v>S/PalabrasClaves</v>
      </c>
      <c r="N6165" s="21" t="str">
        <f t="shared" si="19"/>
        <v/>
      </c>
      <c r="O6165" s="21"/>
      <c r="P6165" s="21" t="s">
        <v>34252</v>
      </c>
      <c r="Q6165" s="21"/>
      <c r="R6165" s="21" t="str">
        <f>LEFT('2012-2022'!$P6165,4)</f>
        <v>2021</v>
      </c>
      <c r="S6165" s="21" t="s">
        <v>53</v>
      </c>
      <c r="T6165" s="21"/>
      <c r="U6165" s="21"/>
      <c r="V6165" s="21"/>
      <c r="W6165" s="27"/>
      <c r="X6165" s="27"/>
      <c r="Y6165" s="12"/>
    </row>
    <row r="6166" ht="15.75" customHeight="1">
      <c r="A6166" s="21">
        <v>3.3609991E7</v>
      </c>
      <c r="B6166" s="21" t="s">
        <v>34330</v>
      </c>
      <c r="C6166" s="21" t="s">
        <v>34331</v>
      </c>
      <c r="D6166" s="21" t="s">
        <v>34332</v>
      </c>
      <c r="E6166" s="21" t="s">
        <v>34333</v>
      </c>
      <c r="F6166" s="21" t="s">
        <v>202</v>
      </c>
      <c r="G6166" s="21">
        <v>2021.0</v>
      </c>
      <c r="H6166" s="26">
        <v>44247.0</v>
      </c>
      <c r="I6166" s="21"/>
      <c r="J6166" s="21"/>
      <c r="K6166" s="21" t="s">
        <v>34334</v>
      </c>
      <c r="L6166" s="21" t="str">
        <f>IF(ISNUMBER(VLOOKUP(A6166,EXCL,1,FALSE)),"Excluido",IF(ISNUMBER(VLOOKUP(A6166,POST,1,FALSE)),"PostAlerta",IF(ISNUMBER(VLOOKUP(A6166,PRE,1,FALSE)),"PreAlerta","")))</f>
        <v>PostAlerta</v>
      </c>
      <c r="M6166" s="21" t="str">
        <f>IF(ISNUMBER(A6166),(IF(ISNUMBER(VLOOKUP(A6166,KEYWORDS,1,FALSE)),"C/PalabrasClaves","S/PalabrasClaves")),"")</f>
        <v>S/PalabrasClaves</v>
      </c>
      <c r="N6166" s="21" t="str">
        <f t="shared" si="19"/>
        <v/>
      </c>
      <c r="O6166" s="21"/>
      <c r="P6166" s="21" t="s">
        <v>34252</v>
      </c>
      <c r="Q6166" s="21"/>
      <c r="R6166" s="21" t="str">
        <f>LEFT('2012-2022'!$P6166,4)</f>
        <v>2021</v>
      </c>
      <c r="S6166" s="21" t="s">
        <v>53</v>
      </c>
      <c r="T6166" s="21"/>
      <c r="U6166" s="21"/>
      <c r="V6166" s="21"/>
      <c r="W6166" s="27"/>
      <c r="X6166" s="27"/>
      <c r="Y6166" s="28"/>
    </row>
    <row r="6167" ht="15.75" customHeight="1">
      <c r="A6167" s="21">
        <v>3.3610785E7</v>
      </c>
      <c r="B6167" s="21" t="s">
        <v>34335</v>
      </c>
      <c r="C6167" s="21" t="s">
        <v>34336</v>
      </c>
      <c r="D6167" s="21" t="s">
        <v>34337</v>
      </c>
      <c r="E6167" s="21" t="s">
        <v>34338</v>
      </c>
      <c r="F6167" s="21" t="s">
        <v>208</v>
      </c>
      <c r="G6167" s="21">
        <v>2021.0</v>
      </c>
      <c r="H6167" s="26">
        <v>44248.0</v>
      </c>
      <c r="I6167" s="21"/>
      <c r="J6167" s="21"/>
      <c r="K6167" s="21" t="s">
        <v>34339</v>
      </c>
      <c r="L6167" s="21" t="str">
        <f>IF(ISNUMBER(VLOOKUP(A6167,EXCL,1,FALSE)),"Excluido",IF(ISNUMBER(VLOOKUP(A6167,POST,1,FALSE)),"PostAlerta",IF(ISNUMBER(VLOOKUP(A6167,PRE,1,FALSE)),"PreAlerta","")))</f>
        <v>PostAlerta</v>
      </c>
      <c r="M6167" s="21" t="str">
        <f>IF(ISNUMBER(A6167),(IF(ISNUMBER(VLOOKUP(A6167,KEYWORDS,1,FALSE)),"C/PalabrasClaves","S/PalabrasClaves")),"")</f>
        <v>S/PalabrasClaves</v>
      </c>
      <c r="N6167" s="21" t="str">
        <f t="shared" si="19"/>
        <v/>
      </c>
      <c r="O6167" s="21"/>
      <c r="P6167" s="21" t="s">
        <v>34252</v>
      </c>
      <c r="Q6167" s="21"/>
      <c r="R6167" s="21" t="str">
        <f>LEFT('2012-2022'!$P6167,4)</f>
        <v>2021</v>
      </c>
      <c r="S6167" s="21" t="s">
        <v>53</v>
      </c>
      <c r="T6167" s="21"/>
      <c r="U6167" s="21"/>
      <c r="V6167" s="21"/>
      <c r="W6167" s="27"/>
      <c r="X6167" s="27"/>
      <c r="Y6167" s="12"/>
    </row>
    <row r="6168" ht="15.75" customHeight="1">
      <c r="A6168" s="21">
        <v>3.3644932E7</v>
      </c>
      <c r="B6168" s="21" t="s">
        <v>34340</v>
      </c>
      <c r="C6168" s="21" t="s">
        <v>34341</v>
      </c>
      <c r="D6168" s="21" t="s">
        <v>34342</v>
      </c>
      <c r="E6168" s="21" t="s">
        <v>34343</v>
      </c>
      <c r="F6168" s="21" t="s">
        <v>22851</v>
      </c>
      <c r="G6168" s="21">
        <v>2021.0</v>
      </c>
      <c r="H6168" s="26">
        <v>44256.0</v>
      </c>
      <c r="I6168" s="21"/>
      <c r="J6168" s="21"/>
      <c r="K6168" s="21" t="s">
        <v>34344</v>
      </c>
      <c r="L6168" s="21" t="str">
        <f>IF(ISNUMBER(VLOOKUP(A6168,EXCL,1,FALSE)),"Excluido",IF(ISNUMBER(VLOOKUP(A6168,POST,1,FALSE)),"PostAlerta",IF(ISNUMBER(VLOOKUP(A6168,PRE,1,FALSE)),"PreAlerta","")))</f>
        <v>PostAlerta</v>
      </c>
      <c r="M6168" s="21" t="str">
        <f>IF(ISNUMBER(A6168),(IF(ISNUMBER(VLOOKUP(A6168,KEYWORDS,1,FALSE)),"C/PalabrasClaves","S/PalabrasClaves")),"")</f>
        <v>S/PalabrasClaves</v>
      </c>
      <c r="N6168" s="21" t="str">
        <f t="shared" si="19"/>
        <v/>
      </c>
      <c r="O6168" s="21"/>
      <c r="P6168" s="21" t="s">
        <v>34252</v>
      </c>
      <c r="Q6168" s="21"/>
      <c r="R6168" s="21" t="str">
        <f>LEFT('2012-2022'!$P6168,4)</f>
        <v>2021</v>
      </c>
      <c r="S6168" s="21" t="s">
        <v>53</v>
      </c>
      <c r="T6168" s="21"/>
      <c r="U6168" s="21"/>
      <c r="V6168" s="21"/>
      <c r="W6168" s="27"/>
      <c r="X6168" s="27"/>
      <c r="Y6168" s="28"/>
    </row>
    <row r="6169" ht="15.75" customHeight="1">
      <c r="A6169" s="21">
        <v>3.3646378E7</v>
      </c>
      <c r="B6169" s="21" t="s">
        <v>34345</v>
      </c>
      <c r="C6169" s="21" t="s">
        <v>34346</v>
      </c>
      <c r="D6169" s="21" t="s">
        <v>34347</v>
      </c>
      <c r="E6169" s="21" t="s">
        <v>30417</v>
      </c>
      <c r="F6169" s="21" t="s">
        <v>2086</v>
      </c>
      <c r="G6169" s="21">
        <v>2021.0</v>
      </c>
      <c r="H6169" s="26">
        <v>44256.0</v>
      </c>
      <c r="I6169" s="21"/>
      <c r="J6169" s="21"/>
      <c r="K6169" s="21" t="s">
        <v>34348</v>
      </c>
      <c r="L6169" s="21" t="str">
        <f>IF(ISNUMBER(VLOOKUP(A6169,EXCL,1,FALSE)),"Excluido",IF(ISNUMBER(VLOOKUP(A6169,POST,1,FALSE)),"PostAlerta",IF(ISNUMBER(VLOOKUP(A6169,PRE,1,FALSE)),"PreAlerta","")))</f>
        <v>PostAlerta</v>
      </c>
      <c r="M6169" s="21" t="str">
        <f>IF(ISNUMBER(A6169),(IF(ISNUMBER(VLOOKUP(A6169,KEYWORDS,1,FALSE)),"C/PalabrasClaves","S/PalabrasClaves")),"")</f>
        <v>S/PalabrasClaves</v>
      </c>
      <c r="N6169" s="21" t="str">
        <f t="shared" si="19"/>
        <v/>
      </c>
      <c r="O6169" s="21"/>
      <c r="P6169" s="21" t="s">
        <v>34252</v>
      </c>
      <c r="Q6169" s="21"/>
      <c r="R6169" s="21" t="str">
        <f>LEFT('2012-2022'!$P6169,4)</f>
        <v>2021</v>
      </c>
      <c r="S6169" s="21" t="s">
        <v>53</v>
      </c>
      <c r="T6169" s="21"/>
      <c r="U6169" s="21"/>
      <c r="V6169" s="21"/>
      <c r="W6169" s="27"/>
      <c r="X6169" s="27"/>
      <c r="Y6169" s="12"/>
    </row>
    <row r="6170" ht="15.75" customHeight="1">
      <c r="A6170" s="21">
        <v>3.3740731E7</v>
      </c>
      <c r="B6170" s="21" t="s">
        <v>34349</v>
      </c>
      <c r="C6170" s="21" t="s">
        <v>34350</v>
      </c>
      <c r="D6170" s="21" t="s">
        <v>34351</v>
      </c>
      <c r="E6170" s="21" t="s">
        <v>29681</v>
      </c>
      <c r="F6170" s="21" t="s">
        <v>354</v>
      </c>
      <c r="G6170" s="21">
        <v>2021.0</v>
      </c>
      <c r="H6170" s="26">
        <v>44274.0</v>
      </c>
      <c r="I6170" s="21"/>
      <c r="J6170" s="21"/>
      <c r="K6170" s="21" t="s">
        <v>34352</v>
      </c>
      <c r="L6170" s="21" t="str">
        <f>IF(ISNUMBER(VLOOKUP(A6170,EXCL,1,FALSE)),"Excluido",IF(ISNUMBER(VLOOKUP(A6170,POST,1,FALSE)),"PostAlerta",IF(ISNUMBER(VLOOKUP(A6170,PRE,1,FALSE)),"PreAlerta","")))</f>
        <v>PostAlerta</v>
      </c>
      <c r="M6170" s="21" t="str">
        <f>IF(ISNUMBER(A6170),(IF(ISNUMBER(VLOOKUP(A6170,KEYWORDS,1,FALSE)),"C/PalabrasClaves","S/PalabrasClaves")),"")</f>
        <v>S/PalabrasClaves</v>
      </c>
      <c r="N6170" s="21" t="str">
        <f t="shared" si="19"/>
        <v/>
      </c>
      <c r="O6170" s="21"/>
      <c r="P6170" s="21" t="s">
        <v>34252</v>
      </c>
      <c r="Q6170" s="21"/>
      <c r="R6170" s="21" t="str">
        <f>LEFT('2012-2022'!$P6170,4)</f>
        <v>2021</v>
      </c>
      <c r="S6170" s="21" t="s">
        <v>53</v>
      </c>
      <c r="T6170" s="21"/>
      <c r="U6170" s="21"/>
      <c r="V6170" s="21"/>
      <c r="W6170" s="27"/>
      <c r="X6170" s="27"/>
      <c r="Y6170" s="28"/>
    </row>
    <row r="6171" ht="15.75" customHeight="1">
      <c r="A6171" s="21">
        <v>3.3755004E7</v>
      </c>
      <c r="B6171" s="21" t="s">
        <v>34353</v>
      </c>
      <c r="C6171" s="21" t="s">
        <v>34354</v>
      </c>
      <c r="D6171" s="21" t="s">
        <v>34355</v>
      </c>
      <c r="E6171" s="21" t="s">
        <v>34356</v>
      </c>
      <c r="F6171" s="21" t="s">
        <v>508</v>
      </c>
      <c r="G6171" s="21">
        <v>2021.0</v>
      </c>
      <c r="H6171" s="26">
        <v>44278.0</v>
      </c>
      <c r="I6171" s="21" t="s">
        <v>34357</v>
      </c>
      <c r="J6171" s="21"/>
      <c r="K6171" s="21" t="s">
        <v>34358</v>
      </c>
      <c r="L6171" s="21" t="str">
        <f>IF(ISNUMBER(VLOOKUP(A6171,EXCL,1,FALSE)),"Excluido",IF(ISNUMBER(VLOOKUP(A6171,POST,1,FALSE)),"PostAlerta",IF(ISNUMBER(VLOOKUP(A6171,PRE,1,FALSE)),"PreAlerta","")))</f>
        <v>PostAlerta</v>
      </c>
      <c r="M6171" s="21" t="str">
        <f>IF(ISNUMBER(A6171),(IF(ISNUMBER(VLOOKUP(A6171,KEYWORDS,1,FALSE)),"C/PalabrasClaves","S/PalabrasClaves")),"")</f>
        <v>S/PalabrasClaves</v>
      </c>
      <c r="N6171" s="21" t="str">
        <f t="shared" si="19"/>
        <v/>
      </c>
      <c r="O6171" s="21"/>
      <c r="P6171" s="21" t="s">
        <v>34252</v>
      </c>
      <c r="Q6171" s="21"/>
      <c r="R6171" s="21" t="str">
        <f>LEFT('2012-2022'!$P6171,4)</f>
        <v>2021</v>
      </c>
      <c r="S6171" s="21" t="s">
        <v>53</v>
      </c>
      <c r="T6171" s="21"/>
      <c r="U6171" s="21"/>
      <c r="V6171" s="21"/>
      <c r="W6171" s="27"/>
      <c r="X6171" s="27"/>
      <c r="Y6171" s="12"/>
    </row>
    <row r="6172" ht="15.75" customHeight="1">
      <c r="A6172" s="21">
        <v>3.3755006E7</v>
      </c>
      <c r="B6172" s="21" t="s">
        <v>34359</v>
      </c>
      <c r="C6172" s="21" t="s">
        <v>34360</v>
      </c>
      <c r="D6172" s="21" t="s">
        <v>34361</v>
      </c>
      <c r="E6172" s="21" t="s">
        <v>34362</v>
      </c>
      <c r="F6172" s="21" t="s">
        <v>508</v>
      </c>
      <c r="G6172" s="21">
        <v>2021.0</v>
      </c>
      <c r="H6172" s="26">
        <v>44278.0</v>
      </c>
      <c r="I6172" s="21" t="s">
        <v>34363</v>
      </c>
      <c r="J6172" s="21"/>
      <c r="K6172" s="21" t="s">
        <v>34364</v>
      </c>
      <c r="L6172" s="21" t="str">
        <f>IF(ISNUMBER(VLOOKUP(A6172,EXCL,1,FALSE)),"Excluido",IF(ISNUMBER(VLOOKUP(A6172,POST,1,FALSE)),"PostAlerta",IF(ISNUMBER(VLOOKUP(A6172,PRE,1,FALSE)),"PreAlerta","")))</f>
        <v>PostAlerta</v>
      </c>
      <c r="M6172" s="21" t="str">
        <f>IF(ISNUMBER(A6172),(IF(ISNUMBER(VLOOKUP(A6172,KEYWORDS,1,FALSE)),"C/PalabrasClaves","S/PalabrasClaves")),"")</f>
        <v>S/PalabrasClaves</v>
      </c>
      <c r="N6172" s="21" t="str">
        <f t="shared" si="19"/>
        <v/>
      </c>
      <c r="O6172" s="21"/>
      <c r="P6172" s="21" t="s">
        <v>34252</v>
      </c>
      <c r="Q6172" s="21"/>
      <c r="R6172" s="21" t="str">
        <f>LEFT('2012-2022'!$P6172,4)</f>
        <v>2021</v>
      </c>
      <c r="S6172" s="21" t="s">
        <v>53</v>
      </c>
      <c r="T6172" s="21"/>
      <c r="U6172" s="21"/>
      <c r="V6172" s="21"/>
      <c r="W6172" s="27"/>
      <c r="X6172" s="27"/>
      <c r="Y6172" s="28"/>
    </row>
    <row r="6173" ht="15.75" customHeight="1">
      <c r="A6173" s="21">
        <v>3.3755546E7</v>
      </c>
      <c r="B6173" s="21" t="s">
        <v>34365</v>
      </c>
      <c r="C6173" s="21" t="s">
        <v>34366</v>
      </c>
      <c r="D6173" s="21" t="s">
        <v>34367</v>
      </c>
      <c r="E6173" s="21" t="s">
        <v>13902</v>
      </c>
      <c r="F6173" s="21" t="s">
        <v>508</v>
      </c>
      <c r="G6173" s="21">
        <v>2021.0</v>
      </c>
      <c r="H6173" s="26">
        <v>44278.0</v>
      </c>
      <c r="I6173" s="21" t="s">
        <v>34368</v>
      </c>
      <c r="J6173" s="21"/>
      <c r="K6173" s="21" t="s">
        <v>34369</v>
      </c>
      <c r="L6173" s="21" t="str">
        <f>IF(ISNUMBER(VLOOKUP(A6173,EXCL,1,FALSE)),"Excluido",IF(ISNUMBER(VLOOKUP(A6173,POST,1,FALSE)),"PostAlerta",IF(ISNUMBER(VLOOKUP(A6173,PRE,1,FALSE)),"PreAlerta","")))</f>
        <v>PostAlerta</v>
      </c>
      <c r="M6173" s="21" t="str">
        <f>IF(ISNUMBER(A6173),(IF(ISNUMBER(VLOOKUP(A6173,KEYWORDS,1,FALSE)),"C/PalabrasClaves","S/PalabrasClaves")),"")</f>
        <v>S/PalabrasClaves</v>
      </c>
      <c r="N6173" s="21" t="str">
        <f t="shared" si="19"/>
        <v/>
      </c>
      <c r="O6173" s="21"/>
      <c r="P6173" s="21" t="s">
        <v>34252</v>
      </c>
      <c r="Q6173" s="21"/>
      <c r="R6173" s="21" t="str">
        <f>LEFT('2012-2022'!$P6173,4)</f>
        <v>2021</v>
      </c>
      <c r="S6173" s="21" t="s">
        <v>53</v>
      </c>
      <c r="T6173" s="21"/>
      <c r="U6173" s="21"/>
      <c r="V6173" s="21"/>
      <c r="W6173" s="27"/>
      <c r="X6173" s="27"/>
      <c r="Y6173" s="12"/>
    </row>
    <row r="6174" ht="15.75" customHeight="1">
      <c r="A6174" s="21">
        <v>3.3778915E7</v>
      </c>
      <c r="B6174" s="21" t="s">
        <v>34370</v>
      </c>
      <c r="C6174" s="21" t="s">
        <v>34371</v>
      </c>
      <c r="D6174" s="21" t="s">
        <v>34372</v>
      </c>
      <c r="E6174" s="21" t="s">
        <v>34373</v>
      </c>
      <c r="F6174" s="21" t="s">
        <v>664</v>
      </c>
      <c r="G6174" s="21">
        <v>2021.0</v>
      </c>
      <c r="H6174" s="26">
        <v>44284.0</v>
      </c>
      <c r="I6174" s="21"/>
      <c r="J6174" s="21"/>
      <c r="K6174" s="21" t="s">
        <v>34374</v>
      </c>
      <c r="L6174" s="21" t="str">
        <f>IF(ISNUMBER(VLOOKUP(A6174,EXCL,1,FALSE)),"Excluido",IF(ISNUMBER(VLOOKUP(A6174,POST,1,FALSE)),"PostAlerta",IF(ISNUMBER(VLOOKUP(A6174,PRE,1,FALSE)),"PreAlerta","")))</f>
        <v>PostAlerta</v>
      </c>
      <c r="M6174" s="21" t="str">
        <f>IF(ISNUMBER(A6174),(IF(ISNUMBER(VLOOKUP(A6174,KEYWORDS,1,FALSE)),"C/PalabrasClaves","S/PalabrasClaves")),"")</f>
        <v>S/PalabrasClaves</v>
      </c>
      <c r="N6174" s="21" t="str">
        <f t="shared" si="19"/>
        <v/>
      </c>
      <c r="O6174" s="21"/>
      <c r="P6174" s="21" t="s">
        <v>34252</v>
      </c>
      <c r="Q6174" s="21"/>
      <c r="R6174" s="21" t="str">
        <f>LEFT('2012-2022'!$P6174,4)</f>
        <v>2021</v>
      </c>
      <c r="S6174" s="21" t="s">
        <v>53</v>
      </c>
      <c r="T6174" s="21"/>
      <c r="U6174" s="21"/>
      <c r="V6174" s="21"/>
      <c r="W6174" s="27"/>
      <c r="X6174" s="27"/>
      <c r="Y6174" s="28"/>
    </row>
    <row r="6175" ht="15.75" customHeight="1">
      <c r="A6175" s="21">
        <v>3.3779896E7</v>
      </c>
      <c r="B6175" s="21" t="s">
        <v>34375</v>
      </c>
      <c r="C6175" s="21" t="s">
        <v>34376</v>
      </c>
      <c r="D6175" s="21" t="s">
        <v>34377</v>
      </c>
      <c r="E6175" s="21" t="s">
        <v>34378</v>
      </c>
      <c r="F6175" s="21" t="s">
        <v>664</v>
      </c>
      <c r="G6175" s="21">
        <v>2021.0</v>
      </c>
      <c r="H6175" s="26">
        <v>44284.0</v>
      </c>
      <c r="I6175" s="21"/>
      <c r="J6175" s="21"/>
      <c r="K6175" s="21" t="s">
        <v>34379</v>
      </c>
      <c r="L6175" s="21" t="str">
        <f>IF(ISNUMBER(VLOOKUP(A6175,EXCL,1,FALSE)),"Excluido",IF(ISNUMBER(VLOOKUP(A6175,POST,1,FALSE)),"PostAlerta",IF(ISNUMBER(VLOOKUP(A6175,PRE,1,FALSE)),"PreAlerta","")))</f>
        <v>PostAlerta</v>
      </c>
      <c r="M6175" s="21" t="str">
        <f>IF(ISNUMBER(A6175),(IF(ISNUMBER(VLOOKUP(A6175,KEYWORDS,1,FALSE)),"C/PalabrasClaves","S/PalabrasClaves")),"")</f>
        <v>S/PalabrasClaves</v>
      </c>
      <c r="N6175" s="21" t="str">
        <f t="shared" si="19"/>
        <v/>
      </c>
      <c r="O6175" s="21"/>
      <c r="P6175" s="21" t="s">
        <v>34252</v>
      </c>
      <c r="Q6175" s="21"/>
      <c r="R6175" s="21" t="str">
        <f>LEFT('2012-2022'!$P6175,4)</f>
        <v>2021</v>
      </c>
      <c r="S6175" s="21" t="s">
        <v>53</v>
      </c>
      <c r="T6175" s="21"/>
      <c r="U6175" s="21"/>
      <c r="V6175" s="21"/>
      <c r="W6175" s="27"/>
      <c r="X6175" s="27"/>
      <c r="Y6175" s="12"/>
    </row>
    <row r="6176" ht="15.75" customHeight="1">
      <c r="A6176" s="21">
        <v>3.3818768E7</v>
      </c>
      <c r="B6176" s="21" t="s">
        <v>34380</v>
      </c>
      <c r="C6176" s="21" t="s">
        <v>34381</v>
      </c>
      <c r="D6176" s="21" t="s">
        <v>34382</v>
      </c>
      <c r="E6176" s="21" t="s">
        <v>34383</v>
      </c>
      <c r="F6176" s="21" t="s">
        <v>854</v>
      </c>
      <c r="G6176" s="21">
        <v>2021.0</v>
      </c>
      <c r="H6176" s="26">
        <v>44291.0</v>
      </c>
      <c r="I6176" s="21"/>
      <c r="J6176" s="21"/>
      <c r="K6176" s="21" t="s">
        <v>34384</v>
      </c>
      <c r="L6176" s="21" t="str">
        <f>IF(ISNUMBER(VLOOKUP(A6176,EXCL,1,FALSE)),"Excluido",IF(ISNUMBER(VLOOKUP(A6176,POST,1,FALSE)),"PostAlerta",IF(ISNUMBER(VLOOKUP(A6176,PRE,1,FALSE)),"PreAlerta","")))</f>
        <v>PostAlerta</v>
      </c>
      <c r="M6176" s="21" t="str">
        <f>IF(ISNUMBER(A6176),(IF(ISNUMBER(VLOOKUP(A6176,KEYWORDS,1,FALSE)),"C/PalabrasClaves","S/PalabrasClaves")),"")</f>
        <v>S/PalabrasClaves</v>
      </c>
      <c r="N6176" s="21" t="str">
        <f t="shared" si="19"/>
        <v/>
      </c>
      <c r="O6176" s="21"/>
      <c r="P6176" s="21" t="s">
        <v>34252</v>
      </c>
      <c r="Q6176" s="21"/>
      <c r="R6176" s="21" t="str">
        <f>LEFT('2012-2022'!$P6176,4)</f>
        <v>2021</v>
      </c>
      <c r="S6176" s="21" t="s">
        <v>53</v>
      </c>
      <c r="T6176" s="21"/>
      <c r="U6176" s="21"/>
      <c r="V6176" s="21"/>
      <c r="W6176" s="27"/>
      <c r="X6176" s="27"/>
      <c r="Y6176" s="28"/>
    </row>
    <row r="6177" ht="15.75" customHeight="1">
      <c r="A6177" s="21">
        <v>3.3835059E7</v>
      </c>
      <c r="B6177" s="21" t="s">
        <v>34385</v>
      </c>
      <c r="C6177" s="21" t="s">
        <v>34386</v>
      </c>
      <c r="D6177" s="21" t="s">
        <v>34387</v>
      </c>
      <c r="E6177" s="21" t="s">
        <v>34388</v>
      </c>
      <c r="F6177" s="21" t="s">
        <v>2010</v>
      </c>
      <c r="G6177" s="21">
        <v>2021.0</v>
      </c>
      <c r="H6177" s="26">
        <v>44295.0</v>
      </c>
      <c r="I6177" s="21" t="s">
        <v>34389</v>
      </c>
      <c r="J6177" s="21"/>
      <c r="K6177" s="21" t="s">
        <v>34390</v>
      </c>
      <c r="L6177" s="21" t="str">
        <f>IF(ISNUMBER(VLOOKUP(A6177,EXCL,1,FALSE)),"Excluido",IF(ISNUMBER(VLOOKUP(A6177,POST,1,FALSE)),"PostAlerta",IF(ISNUMBER(VLOOKUP(A6177,PRE,1,FALSE)),"PreAlerta","")))</f>
        <v>PostAlerta</v>
      </c>
      <c r="M6177" s="21" t="str">
        <f>IF(ISNUMBER(A6177),(IF(ISNUMBER(VLOOKUP(A6177,KEYWORDS,1,FALSE)),"C/PalabrasClaves","S/PalabrasClaves")),"")</f>
        <v>S/PalabrasClaves</v>
      </c>
      <c r="N6177" s="21" t="str">
        <f t="shared" si="19"/>
        <v/>
      </c>
      <c r="O6177" s="21"/>
      <c r="P6177" s="21" t="s">
        <v>34391</v>
      </c>
      <c r="Q6177" s="21"/>
      <c r="R6177" s="21" t="str">
        <f>LEFT('2012-2022'!$P6177,4)</f>
        <v>2021</v>
      </c>
      <c r="S6177" s="21" t="s">
        <v>60</v>
      </c>
      <c r="T6177" s="21"/>
      <c r="U6177" s="21"/>
      <c r="V6177" s="21"/>
      <c r="W6177" s="27"/>
      <c r="X6177" s="27"/>
      <c r="Y6177" s="12"/>
    </row>
    <row r="6178" ht="15.75" customHeight="1">
      <c r="A6178" s="21">
        <v>3.4024367E7</v>
      </c>
      <c r="B6178" s="21" t="s">
        <v>34392</v>
      </c>
      <c r="C6178" s="21" t="s">
        <v>34393</v>
      </c>
      <c r="D6178" s="21" t="s">
        <v>34394</v>
      </c>
      <c r="E6178" s="21" t="s">
        <v>34395</v>
      </c>
      <c r="F6178" s="21" t="s">
        <v>12747</v>
      </c>
      <c r="G6178" s="21">
        <v>2021.0</v>
      </c>
      <c r="H6178" s="26">
        <v>44340.0</v>
      </c>
      <c r="I6178" s="21"/>
      <c r="J6178" s="21"/>
      <c r="K6178" s="21" t="s">
        <v>34396</v>
      </c>
      <c r="L6178" s="21" t="str">
        <f>IF(ISNUMBER(VLOOKUP(A6178,EXCL,1,FALSE)),"Excluido",IF(ISNUMBER(VLOOKUP(A6178,POST,1,FALSE)),"PostAlerta",IF(ISNUMBER(VLOOKUP(A6178,PRE,1,FALSE)),"PreAlerta","")))</f>
        <v>PostAlerta</v>
      </c>
      <c r="M6178" s="21" t="str">
        <f>IF(ISNUMBER(A6178),(IF(ISNUMBER(VLOOKUP(A6178,KEYWORDS,1,FALSE)),"C/PalabrasClaves","S/PalabrasClaves")),"")</f>
        <v>S/PalabrasClaves</v>
      </c>
      <c r="N6178" s="21" t="str">
        <f t="shared" si="19"/>
        <v/>
      </c>
      <c r="O6178" s="21"/>
      <c r="P6178" s="21" t="s">
        <v>34252</v>
      </c>
      <c r="Q6178" s="21"/>
      <c r="R6178" s="21" t="str">
        <f>LEFT('2012-2022'!$P6178,4)</f>
        <v>2021</v>
      </c>
      <c r="S6178" s="21" t="s">
        <v>53</v>
      </c>
      <c r="T6178" s="21"/>
      <c r="U6178" s="21"/>
      <c r="V6178" s="21"/>
      <c r="W6178" s="27"/>
      <c r="X6178" s="27"/>
      <c r="Y6178" s="28"/>
    </row>
    <row r="6179" ht="15.75" customHeight="1">
      <c r="A6179" s="21">
        <v>3.4024371E7</v>
      </c>
      <c r="B6179" s="21" t="s">
        <v>34397</v>
      </c>
      <c r="C6179" s="21" t="s">
        <v>34398</v>
      </c>
      <c r="D6179" s="21" t="s">
        <v>34399</v>
      </c>
      <c r="E6179" s="21" t="s">
        <v>34400</v>
      </c>
      <c r="F6179" s="21" t="s">
        <v>12747</v>
      </c>
      <c r="G6179" s="21">
        <v>2021.0</v>
      </c>
      <c r="H6179" s="26">
        <v>44340.0</v>
      </c>
      <c r="I6179" s="21"/>
      <c r="J6179" s="21"/>
      <c r="K6179" s="21" t="s">
        <v>34401</v>
      </c>
      <c r="L6179" s="21" t="str">
        <f>IF(ISNUMBER(VLOOKUP(A6179,EXCL,1,FALSE)),"Excluido",IF(ISNUMBER(VLOOKUP(A6179,POST,1,FALSE)),"PostAlerta",IF(ISNUMBER(VLOOKUP(A6179,PRE,1,FALSE)),"PreAlerta","")))</f>
        <v>PostAlerta</v>
      </c>
      <c r="M6179" s="21" t="str">
        <f>IF(ISNUMBER(A6179),(IF(ISNUMBER(VLOOKUP(A6179,KEYWORDS,1,FALSE)),"C/PalabrasClaves","S/PalabrasClaves")),"")</f>
        <v>S/PalabrasClaves</v>
      </c>
      <c r="N6179" s="21" t="str">
        <f t="shared" si="19"/>
        <v/>
      </c>
      <c r="O6179" s="21"/>
      <c r="P6179" s="21" t="s">
        <v>34252</v>
      </c>
      <c r="Q6179" s="21"/>
      <c r="R6179" s="21" t="str">
        <f>LEFT('2012-2022'!$P6179,4)</f>
        <v>2021</v>
      </c>
      <c r="S6179" s="21" t="s">
        <v>53</v>
      </c>
      <c r="T6179" s="21"/>
      <c r="U6179" s="21"/>
      <c r="V6179" s="21"/>
      <c r="W6179" s="27"/>
      <c r="X6179" s="27"/>
      <c r="Y6179" s="12"/>
    </row>
    <row r="6180" ht="15.75" customHeight="1">
      <c r="A6180" s="21">
        <v>3.4024372E7</v>
      </c>
      <c r="B6180" s="21" t="s">
        <v>34402</v>
      </c>
      <c r="C6180" s="21" t="s">
        <v>34403</v>
      </c>
      <c r="D6180" s="21" t="s">
        <v>34404</v>
      </c>
      <c r="E6180" s="21" t="s">
        <v>34405</v>
      </c>
      <c r="F6180" s="21" t="s">
        <v>12747</v>
      </c>
      <c r="G6180" s="21">
        <v>2021.0</v>
      </c>
      <c r="H6180" s="26">
        <v>44340.0</v>
      </c>
      <c r="I6180" s="21"/>
      <c r="J6180" s="21"/>
      <c r="K6180" s="21" t="s">
        <v>34406</v>
      </c>
      <c r="L6180" s="21" t="str">
        <f>IF(ISNUMBER(VLOOKUP(A6180,EXCL,1,FALSE)),"Excluido",IF(ISNUMBER(VLOOKUP(A6180,POST,1,FALSE)),"PostAlerta",IF(ISNUMBER(VLOOKUP(A6180,PRE,1,FALSE)),"PreAlerta","")))</f>
        <v>PostAlerta</v>
      </c>
      <c r="M6180" s="21" t="str">
        <f>IF(ISNUMBER(A6180),(IF(ISNUMBER(VLOOKUP(A6180,KEYWORDS,1,FALSE)),"C/PalabrasClaves","S/PalabrasClaves")),"")</f>
        <v>S/PalabrasClaves</v>
      </c>
      <c r="N6180" s="21" t="str">
        <f t="shared" si="19"/>
        <v/>
      </c>
      <c r="O6180" s="21"/>
      <c r="P6180" s="21" t="s">
        <v>34252</v>
      </c>
      <c r="Q6180" s="21"/>
      <c r="R6180" s="21" t="str">
        <f>LEFT('2012-2022'!$P6180,4)</f>
        <v>2021</v>
      </c>
      <c r="S6180" s="21" t="s">
        <v>53</v>
      </c>
      <c r="T6180" s="21"/>
      <c r="U6180" s="21"/>
      <c r="V6180" s="21"/>
      <c r="W6180" s="27"/>
      <c r="X6180" s="27"/>
      <c r="Y6180" s="28"/>
    </row>
    <row r="6181" ht="15.75" customHeight="1">
      <c r="A6181" s="21">
        <v>3.4024398E7</v>
      </c>
      <c r="B6181" s="21" t="s">
        <v>34407</v>
      </c>
      <c r="C6181" s="21" t="s">
        <v>34408</v>
      </c>
      <c r="D6181" s="21" t="s">
        <v>34409</v>
      </c>
      <c r="E6181" s="21" t="s">
        <v>10162</v>
      </c>
      <c r="F6181" s="21" t="s">
        <v>12747</v>
      </c>
      <c r="G6181" s="21">
        <v>2021.0</v>
      </c>
      <c r="H6181" s="26">
        <v>44340.0</v>
      </c>
      <c r="I6181" s="21"/>
      <c r="J6181" s="21"/>
      <c r="K6181" s="21" t="s">
        <v>34410</v>
      </c>
      <c r="L6181" s="21" t="str">
        <f>IF(ISNUMBER(VLOOKUP(A6181,EXCL,1,FALSE)),"Excluido",IF(ISNUMBER(VLOOKUP(A6181,POST,1,FALSE)),"PostAlerta",IF(ISNUMBER(VLOOKUP(A6181,PRE,1,FALSE)),"PreAlerta","")))</f>
        <v>PostAlerta</v>
      </c>
      <c r="M6181" s="21" t="str">
        <f>IF(ISNUMBER(A6181),(IF(ISNUMBER(VLOOKUP(A6181,KEYWORDS,1,FALSE)),"C/PalabrasClaves","S/PalabrasClaves")),"")</f>
        <v>S/PalabrasClaves</v>
      </c>
      <c r="N6181" s="21" t="str">
        <f t="shared" si="19"/>
        <v/>
      </c>
      <c r="O6181" s="21"/>
      <c r="P6181" s="21" t="s">
        <v>34252</v>
      </c>
      <c r="Q6181" s="21"/>
      <c r="R6181" s="21" t="str">
        <f>LEFT('2012-2022'!$P6181,4)</f>
        <v>2021</v>
      </c>
      <c r="S6181" s="21" t="s">
        <v>53</v>
      </c>
      <c r="T6181" s="21"/>
      <c r="U6181" s="21"/>
      <c r="V6181" s="21"/>
      <c r="W6181" s="27"/>
      <c r="X6181" s="27"/>
      <c r="Y6181" s="12"/>
    </row>
    <row r="6182" ht="15.75" customHeight="1">
      <c r="A6182" s="21">
        <v>3.4053497E7</v>
      </c>
      <c r="B6182" s="21" t="s">
        <v>34411</v>
      </c>
      <c r="C6182" s="21" t="s">
        <v>34412</v>
      </c>
      <c r="D6182" s="21" t="s">
        <v>34413</v>
      </c>
      <c r="E6182" s="21" t="s">
        <v>1349</v>
      </c>
      <c r="F6182" s="21" t="s">
        <v>34414</v>
      </c>
      <c r="G6182" s="21">
        <v>2021.0</v>
      </c>
      <c r="H6182" s="26">
        <v>44347.0</v>
      </c>
      <c r="I6182" s="21"/>
      <c r="J6182" s="21"/>
      <c r="K6182" s="21" t="s">
        <v>34415</v>
      </c>
      <c r="L6182" s="21" t="str">
        <f>IF(ISNUMBER(VLOOKUP(A6182,EXCL,1,FALSE)),"Excluido",IF(ISNUMBER(VLOOKUP(A6182,POST,1,FALSE)),"PostAlerta",IF(ISNUMBER(VLOOKUP(A6182,PRE,1,FALSE)),"PreAlerta","")))</f>
        <v>PostAlerta</v>
      </c>
      <c r="M6182" s="21" t="str">
        <f>IF(ISNUMBER(A6182),(IF(ISNUMBER(VLOOKUP(A6182,KEYWORDS,1,FALSE)),"C/PalabrasClaves","S/PalabrasClaves")),"")</f>
        <v>S/PalabrasClaves</v>
      </c>
      <c r="N6182" s="21" t="str">
        <f t="shared" si="19"/>
        <v/>
      </c>
      <c r="O6182" s="21"/>
      <c r="P6182" s="21" t="s">
        <v>34252</v>
      </c>
      <c r="Q6182" s="21"/>
      <c r="R6182" s="21" t="str">
        <f>LEFT('2012-2022'!$P6182,4)</f>
        <v>2021</v>
      </c>
      <c r="S6182" s="21" t="s">
        <v>53</v>
      </c>
      <c r="T6182" s="21"/>
      <c r="U6182" s="21"/>
      <c r="V6182" s="21"/>
      <c r="W6182" s="27"/>
      <c r="X6182" s="27"/>
      <c r="Y6182" s="28"/>
    </row>
    <row r="6183" ht="15.75" customHeight="1">
      <c r="A6183" s="21">
        <v>3.4380797E7</v>
      </c>
      <c r="B6183" s="21" t="s">
        <v>34416</v>
      </c>
      <c r="C6183" s="21" t="s">
        <v>34417</v>
      </c>
      <c r="D6183" s="21" t="s">
        <v>34418</v>
      </c>
      <c r="E6183" s="21" t="s">
        <v>34419</v>
      </c>
      <c r="F6183" s="21" t="s">
        <v>563</v>
      </c>
      <c r="G6183" s="21">
        <v>2021.0</v>
      </c>
      <c r="H6183" s="26">
        <v>44420.0</v>
      </c>
      <c r="I6183" s="21" t="s">
        <v>34420</v>
      </c>
      <c r="J6183" s="21"/>
      <c r="K6183" s="21" t="s">
        <v>34421</v>
      </c>
      <c r="L6183" s="21" t="str">
        <f>IF(ISNUMBER(VLOOKUP(A6183,EXCL,1,FALSE)),"Excluido",IF(ISNUMBER(VLOOKUP(A6183,POST,1,FALSE)),"PostAlerta",IF(ISNUMBER(VLOOKUP(A6183,PRE,1,FALSE)),"PreAlerta","")))</f>
        <v>PostAlerta</v>
      </c>
      <c r="M6183" s="21" t="str">
        <f>IF(ISNUMBER(A6183),(IF(ISNUMBER(VLOOKUP(A6183,KEYWORDS,1,FALSE)),"C/PalabrasClaves","S/PalabrasClaves")),"")</f>
        <v>S/PalabrasClaves</v>
      </c>
      <c r="N6183" s="21" t="str">
        <f t="shared" si="19"/>
        <v/>
      </c>
      <c r="O6183" s="21"/>
      <c r="P6183" s="21" t="s">
        <v>34252</v>
      </c>
      <c r="Q6183" s="21"/>
      <c r="R6183" s="21" t="str">
        <f>LEFT('2012-2022'!$P6183,4)</f>
        <v>2021</v>
      </c>
      <c r="S6183" s="21" t="s">
        <v>53</v>
      </c>
      <c r="T6183" s="21"/>
      <c r="U6183" s="21"/>
      <c r="V6183" s="21"/>
      <c r="W6183" s="27"/>
      <c r="X6183" s="27"/>
      <c r="Y6183" s="12"/>
    </row>
    <row r="6184" ht="15.75" customHeight="1">
      <c r="A6184" s="21">
        <v>3.5074944E7</v>
      </c>
      <c r="B6184" s="21" t="s">
        <v>34422</v>
      </c>
      <c r="C6184" s="21" t="s">
        <v>34423</v>
      </c>
      <c r="D6184" s="21" t="s">
        <v>34424</v>
      </c>
      <c r="E6184" s="21" t="s">
        <v>34425</v>
      </c>
      <c r="F6184" s="21" t="s">
        <v>313</v>
      </c>
      <c r="G6184" s="21">
        <v>2021.0</v>
      </c>
      <c r="H6184" s="26">
        <v>44586.0</v>
      </c>
      <c r="I6184" s="21"/>
      <c r="J6184" s="21"/>
      <c r="K6184" s="21" t="s">
        <v>34426</v>
      </c>
      <c r="L6184" s="21" t="str">
        <f>IF(ISNUMBER(VLOOKUP(A6184,EXCL,1,FALSE)),"Excluido",IF(ISNUMBER(VLOOKUP(A6184,POST,1,FALSE)),"PostAlerta",IF(ISNUMBER(VLOOKUP(A6184,PRE,1,FALSE)),"PreAlerta","")))</f>
        <v>PostAlerta</v>
      </c>
      <c r="M6184" s="21" t="str">
        <f>IF(ISNUMBER(A6184),(IF(ISNUMBER(VLOOKUP(A6184,KEYWORDS,1,FALSE)),"C/PalabrasClaves","S/PalabrasClaves")),"")</f>
        <v>S/PalabrasClaves</v>
      </c>
      <c r="N6184" s="21" t="str">
        <f t="shared" si="19"/>
        <v/>
      </c>
      <c r="O6184" s="21"/>
      <c r="P6184" s="21" t="s">
        <v>34391</v>
      </c>
      <c r="Q6184" s="21"/>
      <c r="R6184" s="21" t="str">
        <f>LEFT('2012-2022'!$P6184,4)</f>
        <v>2021</v>
      </c>
      <c r="S6184" s="21" t="s">
        <v>60</v>
      </c>
      <c r="T6184" s="21"/>
      <c r="U6184" s="21"/>
      <c r="V6184" s="21"/>
      <c r="W6184" s="27"/>
      <c r="X6184" s="27"/>
      <c r="Y6184" s="28"/>
    </row>
    <row r="6185" ht="15.75" customHeight="1">
      <c r="A6185" s="21">
        <v>3.5074948E7</v>
      </c>
      <c r="B6185" s="21" t="s">
        <v>34427</v>
      </c>
      <c r="C6185" s="21" t="s">
        <v>34428</v>
      </c>
      <c r="D6185" s="21" t="s">
        <v>34429</v>
      </c>
      <c r="E6185" s="21" t="s">
        <v>34419</v>
      </c>
      <c r="F6185" s="21" t="s">
        <v>313</v>
      </c>
      <c r="G6185" s="21">
        <v>2021.0</v>
      </c>
      <c r="H6185" s="26">
        <v>44586.0</v>
      </c>
      <c r="I6185" s="21"/>
      <c r="J6185" s="21"/>
      <c r="K6185" s="21" t="s">
        <v>34430</v>
      </c>
      <c r="L6185" s="21" t="str">
        <f>IF(ISNUMBER(VLOOKUP(A6185,EXCL,1,FALSE)),"Excluido",IF(ISNUMBER(VLOOKUP(A6185,POST,1,FALSE)),"PostAlerta",IF(ISNUMBER(VLOOKUP(A6185,PRE,1,FALSE)),"PreAlerta","")))</f>
        <v>PostAlerta</v>
      </c>
      <c r="M6185" s="21" t="str">
        <f>IF(ISNUMBER(A6185),(IF(ISNUMBER(VLOOKUP(A6185,KEYWORDS,1,FALSE)),"C/PalabrasClaves","S/PalabrasClaves")),"")</f>
        <v>S/PalabrasClaves</v>
      </c>
      <c r="N6185" s="21" t="str">
        <f t="shared" si="19"/>
        <v/>
      </c>
      <c r="O6185" s="21"/>
      <c r="P6185" s="21" t="s">
        <v>34391</v>
      </c>
      <c r="Q6185" s="21"/>
      <c r="R6185" s="21" t="str">
        <f>LEFT('2012-2022'!$P6185,4)</f>
        <v>2021</v>
      </c>
      <c r="S6185" s="21" t="s">
        <v>60</v>
      </c>
      <c r="T6185" s="21"/>
      <c r="U6185" s="21"/>
      <c r="V6185" s="21"/>
      <c r="W6185" s="27"/>
      <c r="X6185" s="27"/>
      <c r="Y6185" s="12"/>
    </row>
    <row r="6186" ht="15.75" customHeight="1">
      <c r="A6186" s="21">
        <v>3.38258E7</v>
      </c>
      <c r="B6186" s="21" t="s">
        <v>34431</v>
      </c>
      <c r="C6186" s="21" t="s">
        <v>34432</v>
      </c>
      <c r="D6186" s="21" t="s">
        <v>34433</v>
      </c>
      <c r="E6186" s="21" t="s">
        <v>34434</v>
      </c>
      <c r="F6186" s="21" t="s">
        <v>587</v>
      </c>
      <c r="G6186" s="21">
        <v>2021.0</v>
      </c>
      <c r="H6186" s="26">
        <v>44293.0</v>
      </c>
      <c r="I6186" s="21"/>
      <c r="J6186" s="21"/>
      <c r="K6186" s="21" t="s">
        <v>34435</v>
      </c>
      <c r="L6186" s="21" t="str">
        <f>IF(ISNUMBER(VLOOKUP(A6186,EXCL,1,FALSE)),"Excluido",IF(ISNUMBER(VLOOKUP(A6186,POST,1,FALSE)),"PostAlerta",IF(ISNUMBER(VLOOKUP(A6186,PRE,1,FALSE)),"PreAlerta","")))</f>
        <v>PostAlerta</v>
      </c>
      <c r="M6186" s="21" t="str">
        <f>IF(ISNUMBER(A6186),(IF(ISNUMBER(VLOOKUP(A6186,KEYWORDS,1,FALSE)),"C/PalabrasClaves","S/PalabrasClaves")),"")</f>
        <v>S/PalabrasClaves</v>
      </c>
      <c r="N6186" s="21" t="str">
        <f t="shared" si="19"/>
        <v/>
      </c>
      <c r="O6186" s="21"/>
      <c r="P6186" s="21" t="s">
        <v>34436</v>
      </c>
      <c r="Q6186" s="21"/>
      <c r="R6186" s="21" t="str">
        <f>LEFT('2012-2022'!$P6186,4)</f>
        <v>2021</v>
      </c>
      <c r="S6186" s="21" t="s">
        <v>53</v>
      </c>
      <c r="T6186" s="21"/>
      <c r="U6186" s="21"/>
      <c r="V6186" s="21"/>
      <c r="W6186" s="27"/>
      <c r="X6186" s="27"/>
      <c r="Y6186" s="28"/>
    </row>
    <row r="6187" ht="15.75" customHeight="1">
      <c r="A6187" s="21">
        <v>3.3916759E7</v>
      </c>
      <c r="B6187" s="21" t="s">
        <v>34437</v>
      </c>
      <c r="C6187" s="21" t="s">
        <v>34438</v>
      </c>
      <c r="D6187" s="21" t="s">
        <v>34439</v>
      </c>
      <c r="E6187" s="21" t="s">
        <v>6171</v>
      </c>
      <c r="F6187" s="21" t="s">
        <v>556</v>
      </c>
      <c r="G6187" s="21">
        <v>2021.0</v>
      </c>
      <c r="H6187" s="26">
        <v>44316.0</v>
      </c>
      <c r="I6187" s="21" t="s">
        <v>34440</v>
      </c>
      <c r="J6187" s="21"/>
      <c r="K6187" s="21" t="s">
        <v>34441</v>
      </c>
      <c r="L6187" s="21" t="str">
        <f>IF(ISNUMBER(VLOOKUP(A6187,EXCL,1,FALSE)),"Excluido",IF(ISNUMBER(VLOOKUP(A6187,POST,1,FALSE)),"PostAlerta",IF(ISNUMBER(VLOOKUP(A6187,PRE,1,FALSE)),"PreAlerta","")))</f>
        <v>PostAlerta</v>
      </c>
      <c r="M6187" s="21" t="str">
        <f>IF(ISNUMBER(A6187),(IF(ISNUMBER(VLOOKUP(A6187,KEYWORDS,1,FALSE)),"C/PalabrasClaves","S/PalabrasClaves")),"")</f>
        <v>S/PalabrasClaves</v>
      </c>
      <c r="N6187" s="21" t="str">
        <f t="shared" si="19"/>
        <v/>
      </c>
      <c r="O6187" s="21"/>
      <c r="P6187" s="21" t="s">
        <v>34442</v>
      </c>
      <c r="Q6187" s="21"/>
      <c r="R6187" s="21" t="str">
        <f>LEFT('2012-2022'!$P6187,4)</f>
        <v>2021</v>
      </c>
      <c r="S6187" s="21" t="s">
        <v>53</v>
      </c>
      <c r="T6187" s="21"/>
      <c r="U6187" s="21"/>
      <c r="V6187" s="21"/>
      <c r="W6187" s="27"/>
      <c r="X6187" s="27"/>
      <c r="Y6187" s="12"/>
    </row>
    <row r="6188" ht="15.75" customHeight="1">
      <c r="A6188" s="21">
        <v>3.3705517E7</v>
      </c>
      <c r="B6188" s="21" t="s">
        <v>34443</v>
      </c>
      <c r="C6188" s="21" t="s">
        <v>34444</v>
      </c>
      <c r="D6188" s="21" t="s">
        <v>34445</v>
      </c>
      <c r="E6188" s="21" t="s">
        <v>30756</v>
      </c>
      <c r="F6188" s="21" t="s">
        <v>7460</v>
      </c>
      <c r="G6188" s="21">
        <v>2021.0</v>
      </c>
      <c r="H6188" s="26">
        <v>44266.0</v>
      </c>
      <c r="I6188" s="21" t="s">
        <v>34446</v>
      </c>
      <c r="J6188" s="21"/>
      <c r="K6188" s="21" t="s">
        <v>34447</v>
      </c>
      <c r="L6188" s="21" t="str">
        <f>IF(ISNUMBER(VLOOKUP(A6188,EXCL,1,FALSE)),"Excluido",IF(ISNUMBER(VLOOKUP(A6188,POST,1,FALSE)),"PostAlerta",IF(ISNUMBER(VLOOKUP(A6188,PRE,1,FALSE)),"PreAlerta","")))</f>
        <v>Excluido</v>
      </c>
      <c r="M6188" s="21" t="str">
        <f>IF(ISNUMBER(A6188),(IF(ISNUMBER(VLOOKUP(A6188,KEYWORDS,1,FALSE)),"C/PalabrasClaves","S/PalabrasClaves")),"")</f>
        <v>S/PalabrasClaves</v>
      </c>
      <c r="N6188" s="21" t="str">
        <f t="shared" si="19"/>
        <v/>
      </c>
      <c r="O6188" s="21"/>
      <c r="P6188" s="21" t="s">
        <v>34448</v>
      </c>
      <c r="Q6188" s="21"/>
      <c r="R6188" s="21" t="str">
        <f>LEFT('2012-2022'!$P6188,4)</f>
        <v>2021</v>
      </c>
      <c r="S6188" s="21" t="s">
        <v>53</v>
      </c>
      <c r="T6188" s="21"/>
      <c r="U6188" s="21"/>
      <c r="V6188" s="21"/>
      <c r="W6188" s="27"/>
      <c r="X6188" s="27"/>
      <c r="Y6188" s="28"/>
    </row>
    <row r="6189" ht="15.75" customHeight="1">
      <c r="A6189" s="21">
        <v>3.3819179E7</v>
      </c>
      <c r="B6189" s="21" t="s">
        <v>34449</v>
      </c>
      <c r="C6189" s="21" t="s">
        <v>34450</v>
      </c>
      <c r="D6189" s="21" t="s">
        <v>34451</v>
      </c>
      <c r="E6189" s="21" t="s">
        <v>34452</v>
      </c>
      <c r="F6189" s="21" t="s">
        <v>520</v>
      </c>
      <c r="G6189" s="21">
        <v>2021.0</v>
      </c>
      <c r="H6189" s="26">
        <v>44291.0</v>
      </c>
      <c r="I6189" s="21" t="s">
        <v>34453</v>
      </c>
      <c r="J6189" s="21"/>
      <c r="K6189" s="21" t="s">
        <v>34454</v>
      </c>
      <c r="L6189" s="21" t="str">
        <f>IF(ISNUMBER(VLOOKUP(A6189,EXCL,1,FALSE)),"Excluido",IF(ISNUMBER(VLOOKUP(A6189,POST,1,FALSE)),"PostAlerta",IF(ISNUMBER(VLOOKUP(A6189,PRE,1,FALSE)),"PreAlerta","")))</f>
        <v>PostAlerta</v>
      </c>
      <c r="M6189" s="21" t="str">
        <f>IF(ISNUMBER(A6189),(IF(ISNUMBER(VLOOKUP(A6189,KEYWORDS,1,FALSE)),"C/PalabrasClaves","S/PalabrasClaves")),"")</f>
        <v>S/PalabrasClaves</v>
      </c>
      <c r="N6189" s="21" t="str">
        <f t="shared" si="19"/>
        <v/>
      </c>
      <c r="O6189" s="21"/>
      <c r="P6189" s="21" t="s">
        <v>34448</v>
      </c>
      <c r="Q6189" s="21"/>
      <c r="R6189" s="21" t="str">
        <f>LEFT('2012-2022'!$P6189,4)</f>
        <v>2021</v>
      </c>
      <c r="S6189" s="21" t="s">
        <v>53</v>
      </c>
      <c r="T6189" s="21"/>
      <c r="U6189" s="21"/>
      <c r="V6189" s="21"/>
      <c r="W6189" s="27"/>
      <c r="X6189" s="27"/>
      <c r="Y6189" s="12"/>
    </row>
    <row r="6190" ht="15.75" customHeight="1">
      <c r="A6190" s="21">
        <v>3.3823932E7</v>
      </c>
      <c r="B6190" s="21" t="s">
        <v>34455</v>
      </c>
      <c r="C6190" s="21" t="s">
        <v>34456</v>
      </c>
      <c r="D6190" s="21" t="s">
        <v>34457</v>
      </c>
      <c r="E6190" s="21" t="s">
        <v>10580</v>
      </c>
      <c r="F6190" s="21" t="s">
        <v>332</v>
      </c>
      <c r="G6190" s="21">
        <v>2021.0</v>
      </c>
      <c r="H6190" s="26">
        <v>44293.0</v>
      </c>
      <c r="I6190" s="21" t="s">
        <v>34458</v>
      </c>
      <c r="J6190" s="21"/>
      <c r="K6190" s="21" t="s">
        <v>34459</v>
      </c>
      <c r="L6190" s="21" t="str">
        <f>IF(ISNUMBER(VLOOKUP(A6190,EXCL,1,FALSE)),"Excluido",IF(ISNUMBER(VLOOKUP(A6190,POST,1,FALSE)),"PostAlerta",IF(ISNUMBER(VLOOKUP(A6190,PRE,1,FALSE)),"PreAlerta","")))</f>
        <v>PostAlerta</v>
      </c>
      <c r="M6190" s="21" t="str">
        <f>IF(ISNUMBER(A6190),(IF(ISNUMBER(VLOOKUP(A6190,KEYWORDS,1,FALSE)),"C/PalabrasClaves","S/PalabrasClaves")),"")</f>
        <v>S/PalabrasClaves</v>
      </c>
      <c r="N6190" s="21" t="str">
        <f t="shared" si="19"/>
        <v/>
      </c>
      <c r="O6190" s="21"/>
      <c r="P6190" s="21" t="s">
        <v>34460</v>
      </c>
      <c r="Q6190" s="21"/>
      <c r="R6190" s="21" t="str">
        <f>LEFT('2012-2022'!$P6190,4)</f>
        <v>2021</v>
      </c>
      <c r="S6190" s="21" t="s">
        <v>53</v>
      </c>
      <c r="T6190" s="21"/>
      <c r="U6190" s="21"/>
      <c r="V6190" s="21"/>
      <c r="W6190" s="27"/>
      <c r="X6190" s="27"/>
      <c r="Y6190" s="28"/>
    </row>
    <row r="6191" ht="15.75" customHeight="1">
      <c r="A6191" s="21">
        <v>3.3827669E7</v>
      </c>
      <c r="B6191" s="21" t="s">
        <v>34461</v>
      </c>
      <c r="C6191" s="21" t="s">
        <v>34462</v>
      </c>
      <c r="D6191" s="21" t="s">
        <v>34463</v>
      </c>
      <c r="E6191" s="21" t="s">
        <v>34464</v>
      </c>
      <c r="F6191" s="21" t="s">
        <v>332</v>
      </c>
      <c r="G6191" s="21">
        <v>2021.0</v>
      </c>
      <c r="H6191" s="26">
        <v>44294.0</v>
      </c>
      <c r="I6191" s="21" t="s">
        <v>34465</v>
      </c>
      <c r="J6191" s="21"/>
      <c r="K6191" s="21" t="s">
        <v>34466</v>
      </c>
      <c r="L6191" s="21" t="str">
        <f>IF(ISNUMBER(VLOOKUP(A6191,EXCL,1,FALSE)),"Excluido",IF(ISNUMBER(VLOOKUP(A6191,POST,1,FALSE)),"PostAlerta",IF(ISNUMBER(VLOOKUP(A6191,PRE,1,FALSE)),"PreAlerta","")))</f>
        <v>PostAlerta</v>
      </c>
      <c r="M6191" s="21" t="str">
        <f>IF(ISNUMBER(A6191),(IF(ISNUMBER(VLOOKUP(A6191,KEYWORDS,1,FALSE)),"C/PalabrasClaves","S/PalabrasClaves")),"")</f>
        <v>S/PalabrasClaves</v>
      </c>
      <c r="N6191" s="21" t="str">
        <f t="shared" si="19"/>
        <v/>
      </c>
      <c r="O6191" s="21"/>
      <c r="P6191" s="21" t="s">
        <v>34467</v>
      </c>
      <c r="Q6191" s="21"/>
      <c r="R6191" s="21" t="str">
        <f>LEFT('2012-2022'!$P6191,4)</f>
        <v>2021</v>
      </c>
      <c r="S6191" s="21" t="s">
        <v>53</v>
      </c>
      <c r="T6191" s="21"/>
      <c r="U6191" s="21"/>
      <c r="V6191" s="21"/>
      <c r="W6191" s="27"/>
      <c r="X6191" s="27"/>
      <c r="Y6191" s="12"/>
    </row>
    <row r="6192" ht="15.75" customHeight="1">
      <c r="A6192" s="21">
        <v>3.3835943E7</v>
      </c>
      <c r="B6192" s="21" t="s">
        <v>34468</v>
      </c>
      <c r="C6192" s="21" t="s">
        <v>34469</v>
      </c>
      <c r="D6192" s="21" t="s">
        <v>34470</v>
      </c>
      <c r="E6192" s="21" t="s">
        <v>34471</v>
      </c>
      <c r="F6192" s="21" t="s">
        <v>2415</v>
      </c>
      <c r="G6192" s="21">
        <v>2021.0</v>
      </c>
      <c r="H6192" s="26">
        <v>44295.0</v>
      </c>
      <c r="I6192" s="21"/>
      <c r="J6192" s="21"/>
      <c r="K6192" s="21" t="s">
        <v>34472</v>
      </c>
      <c r="L6192" s="21" t="str">
        <f>IF(ISNUMBER(VLOOKUP(A6192,EXCL,1,FALSE)),"Excluido",IF(ISNUMBER(VLOOKUP(A6192,POST,1,FALSE)),"PostAlerta",IF(ISNUMBER(VLOOKUP(A6192,PRE,1,FALSE)),"PreAlerta","")))</f>
        <v>PostAlerta</v>
      </c>
      <c r="M6192" s="21" t="str">
        <f>IF(ISNUMBER(A6192),(IF(ISNUMBER(VLOOKUP(A6192,KEYWORDS,1,FALSE)),"C/PalabrasClaves","S/PalabrasClaves")),"")</f>
        <v>S/PalabrasClaves</v>
      </c>
      <c r="N6192" s="21" t="str">
        <f t="shared" si="19"/>
        <v/>
      </c>
      <c r="O6192" s="21"/>
      <c r="P6192" s="21" t="s">
        <v>34467</v>
      </c>
      <c r="Q6192" s="21"/>
      <c r="R6192" s="21" t="str">
        <f>LEFT('2012-2022'!$P6192,4)</f>
        <v>2021</v>
      </c>
      <c r="S6192" s="21" t="s">
        <v>53</v>
      </c>
      <c r="T6192" s="21"/>
      <c r="U6192" s="21"/>
      <c r="V6192" s="21"/>
      <c r="W6192" s="27"/>
      <c r="X6192" s="27"/>
      <c r="Y6192" s="28"/>
    </row>
    <row r="6193" ht="15.75" customHeight="1">
      <c r="A6193" s="21">
        <v>3.1998942E7</v>
      </c>
      <c r="B6193" s="21" t="s">
        <v>34473</v>
      </c>
      <c r="C6193" s="21" t="s">
        <v>34474</v>
      </c>
      <c r="D6193" s="21" t="s">
        <v>34475</v>
      </c>
      <c r="E6193" s="21" t="s">
        <v>34476</v>
      </c>
      <c r="F6193" s="21" t="s">
        <v>458</v>
      </c>
      <c r="G6193" s="21">
        <v>2021.0</v>
      </c>
      <c r="H6193" s="26">
        <v>43861.0</v>
      </c>
      <c r="I6193" s="21" t="s">
        <v>34477</v>
      </c>
      <c r="J6193" s="21"/>
      <c r="K6193" s="21" t="s">
        <v>34478</v>
      </c>
      <c r="L6193" s="21" t="str">
        <f>IF(ISNUMBER(VLOOKUP(A6193,EXCL,1,FALSE)),"Excluido",IF(ISNUMBER(VLOOKUP(A6193,POST,1,FALSE)),"PostAlerta",IF(ISNUMBER(VLOOKUP(A6193,PRE,1,FALSE)),"PreAlerta","")))</f>
        <v>PostAlerta</v>
      </c>
      <c r="M6193" s="21" t="str">
        <f>IF(ISNUMBER(A6193),(IF(ISNUMBER(VLOOKUP(A6193,KEYWORDS,1,FALSE)),"C/PalabrasClaves","S/PalabrasClaves")),"")</f>
        <v>S/PalabrasClaves</v>
      </c>
      <c r="N6193" s="21" t="str">
        <f t="shared" si="19"/>
        <v/>
      </c>
      <c r="O6193" s="21"/>
      <c r="P6193" s="21" t="s">
        <v>34479</v>
      </c>
      <c r="Q6193" s="21"/>
      <c r="R6193" s="21" t="str">
        <f>LEFT('2012-2022'!$P6193,4)</f>
        <v>2021</v>
      </c>
      <c r="S6193" s="21" t="s">
        <v>53</v>
      </c>
      <c r="T6193" s="21"/>
      <c r="U6193" s="21"/>
      <c r="V6193" s="21"/>
      <c r="W6193" s="27"/>
      <c r="X6193" s="27"/>
      <c r="Y6193" s="12"/>
    </row>
    <row r="6194" ht="15.75" customHeight="1">
      <c r="A6194" s="21">
        <v>3.1999822E7</v>
      </c>
      <c r="B6194" s="21" t="s">
        <v>34480</v>
      </c>
      <c r="C6194" s="21" t="s">
        <v>34481</v>
      </c>
      <c r="D6194" s="21" t="s">
        <v>34482</v>
      </c>
      <c r="E6194" s="21" t="s">
        <v>34483</v>
      </c>
      <c r="F6194" s="21" t="s">
        <v>458</v>
      </c>
      <c r="G6194" s="21">
        <v>2021.0</v>
      </c>
      <c r="H6194" s="26">
        <v>43861.0</v>
      </c>
      <c r="I6194" s="21"/>
      <c r="J6194" s="21"/>
      <c r="K6194" s="21" t="s">
        <v>34484</v>
      </c>
      <c r="L6194" s="21" t="str">
        <f>IF(ISNUMBER(VLOOKUP(A6194,EXCL,1,FALSE)),"Excluido",IF(ISNUMBER(VLOOKUP(A6194,POST,1,FALSE)),"PostAlerta",IF(ISNUMBER(VLOOKUP(A6194,PRE,1,FALSE)),"PreAlerta","")))</f>
        <v>PostAlerta</v>
      </c>
      <c r="M6194" s="21" t="str">
        <f>IF(ISNUMBER(A6194),(IF(ISNUMBER(VLOOKUP(A6194,KEYWORDS,1,FALSE)),"C/PalabrasClaves","S/PalabrasClaves")),"")</f>
        <v>S/PalabrasClaves</v>
      </c>
      <c r="N6194" s="21" t="str">
        <f t="shared" si="19"/>
        <v/>
      </c>
      <c r="O6194" s="21"/>
      <c r="P6194" s="21" t="s">
        <v>34479</v>
      </c>
      <c r="Q6194" s="21"/>
      <c r="R6194" s="21" t="str">
        <f>LEFT('2012-2022'!$P6194,4)</f>
        <v>2021</v>
      </c>
      <c r="S6194" s="21" t="s">
        <v>53</v>
      </c>
      <c r="T6194" s="21"/>
      <c r="U6194" s="21"/>
      <c r="V6194" s="21"/>
      <c r="W6194" s="27"/>
      <c r="X6194" s="27"/>
      <c r="Y6194" s="28"/>
    </row>
    <row r="6195" ht="15.75" customHeight="1">
      <c r="A6195" s="21">
        <v>3.3784388E7</v>
      </c>
      <c r="B6195" s="21" t="s">
        <v>34485</v>
      </c>
      <c r="C6195" s="21" t="s">
        <v>34486</v>
      </c>
      <c r="D6195" s="21" t="s">
        <v>34487</v>
      </c>
      <c r="E6195" s="21" t="s">
        <v>34488</v>
      </c>
      <c r="F6195" s="21" t="s">
        <v>7460</v>
      </c>
      <c r="G6195" s="21">
        <v>2021.0</v>
      </c>
      <c r="H6195" s="26">
        <v>44285.0</v>
      </c>
      <c r="I6195" s="21" t="s">
        <v>34489</v>
      </c>
      <c r="J6195" s="21"/>
      <c r="K6195" s="21" t="s">
        <v>34490</v>
      </c>
      <c r="L6195" s="21" t="str">
        <f>IF(ISNUMBER(VLOOKUP(A6195,EXCL,1,FALSE)),"Excluido",IF(ISNUMBER(VLOOKUP(A6195,POST,1,FALSE)),"PostAlerta",IF(ISNUMBER(VLOOKUP(A6195,PRE,1,FALSE)),"PreAlerta","")))</f>
        <v>Excluido</v>
      </c>
      <c r="M6195" s="21" t="str">
        <f>IF(ISNUMBER(A6195),(IF(ISNUMBER(VLOOKUP(A6195,KEYWORDS,1,FALSE)),"C/PalabrasClaves","S/PalabrasClaves")),"")</f>
        <v>S/PalabrasClaves</v>
      </c>
      <c r="N6195" s="21" t="str">
        <f t="shared" si="19"/>
        <v/>
      </c>
      <c r="O6195" s="21"/>
      <c r="P6195" s="21" t="s">
        <v>34491</v>
      </c>
      <c r="Q6195" s="21"/>
      <c r="R6195" s="21" t="str">
        <f>LEFT('2012-2022'!$P6195,4)</f>
        <v>2021</v>
      </c>
      <c r="S6195" s="21" t="s">
        <v>53</v>
      </c>
      <c r="T6195" s="21"/>
      <c r="U6195" s="21"/>
      <c r="V6195" s="21"/>
      <c r="W6195" s="27"/>
      <c r="X6195" s="27"/>
      <c r="Y6195" s="12"/>
    </row>
    <row r="6196" ht="15.75" customHeight="1">
      <c r="A6196" s="21">
        <v>3.3912163E7</v>
      </c>
      <c r="B6196" s="21" t="s">
        <v>34492</v>
      </c>
      <c r="C6196" s="21" t="s">
        <v>34493</v>
      </c>
      <c r="D6196" s="21" t="s">
        <v>34494</v>
      </c>
      <c r="E6196" s="21" t="s">
        <v>11932</v>
      </c>
      <c r="F6196" s="21" t="s">
        <v>21929</v>
      </c>
      <c r="G6196" s="21">
        <v>2021.0</v>
      </c>
      <c r="H6196" s="26">
        <v>44315.0</v>
      </c>
      <c r="I6196" s="21" t="s">
        <v>34495</v>
      </c>
      <c r="J6196" s="21"/>
      <c r="K6196" s="21" t="s">
        <v>34496</v>
      </c>
      <c r="L6196" s="21" t="str">
        <f>IF(ISNUMBER(VLOOKUP(A6196,EXCL,1,FALSE)),"Excluido",IF(ISNUMBER(VLOOKUP(A6196,POST,1,FALSE)),"PostAlerta",IF(ISNUMBER(VLOOKUP(A6196,PRE,1,FALSE)),"PreAlerta","")))</f>
        <v>PostAlerta</v>
      </c>
      <c r="M6196" s="21" t="str">
        <f>IF(ISNUMBER(A6196),(IF(ISNUMBER(VLOOKUP(A6196,KEYWORDS,1,FALSE)),"C/PalabrasClaves","S/PalabrasClaves")),"")</f>
        <v>S/PalabrasClaves</v>
      </c>
      <c r="N6196" s="21" t="str">
        <f t="shared" si="19"/>
        <v/>
      </c>
      <c r="O6196" s="21"/>
      <c r="P6196" s="21" t="s">
        <v>34497</v>
      </c>
      <c r="Q6196" s="21"/>
      <c r="R6196" s="21" t="str">
        <f>LEFT('2012-2022'!$P6196,4)</f>
        <v>2021</v>
      </c>
      <c r="S6196" s="21" t="s">
        <v>53</v>
      </c>
      <c r="T6196" s="21"/>
      <c r="U6196" s="21"/>
      <c r="V6196" s="21"/>
      <c r="W6196" s="27"/>
      <c r="X6196" s="27"/>
      <c r="Y6196" s="28"/>
    </row>
    <row r="6197" ht="15.75" customHeight="1">
      <c r="A6197" s="21">
        <v>3.391217E7</v>
      </c>
      <c r="B6197" s="21" t="s">
        <v>34498</v>
      </c>
      <c r="C6197" s="21" t="s">
        <v>34499</v>
      </c>
      <c r="D6197" s="21" t="s">
        <v>34500</v>
      </c>
      <c r="E6197" s="21" t="s">
        <v>34501</v>
      </c>
      <c r="F6197" s="21" t="s">
        <v>21929</v>
      </c>
      <c r="G6197" s="21">
        <v>2021.0</v>
      </c>
      <c r="H6197" s="26">
        <v>44315.0</v>
      </c>
      <c r="I6197" s="21" t="s">
        <v>34502</v>
      </c>
      <c r="J6197" s="21"/>
      <c r="K6197" s="21" t="s">
        <v>34503</v>
      </c>
      <c r="L6197" s="21" t="str">
        <f>IF(ISNUMBER(VLOOKUP(A6197,EXCL,1,FALSE)),"Excluido",IF(ISNUMBER(VLOOKUP(A6197,POST,1,FALSE)),"PostAlerta",IF(ISNUMBER(VLOOKUP(A6197,PRE,1,FALSE)),"PreAlerta","")))</f>
        <v>Excluido</v>
      </c>
      <c r="M6197" s="21" t="str">
        <f>IF(ISNUMBER(A6197),(IF(ISNUMBER(VLOOKUP(A6197,KEYWORDS,1,FALSE)),"C/PalabrasClaves","S/PalabrasClaves")),"")</f>
        <v>C/PalabrasClaves</v>
      </c>
      <c r="N6197" s="21" t="str">
        <f t="shared" si="19"/>
        <v/>
      </c>
      <c r="O6197" s="21"/>
      <c r="P6197" s="21" t="s">
        <v>34497</v>
      </c>
      <c r="Q6197" s="21"/>
      <c r="R6197" s="21" t="str">
        <f>LEFT('2012-2022'!$P6197,4)</f>
        <v>2021</v>
      </c>
      <c r="S6197" s="21" t="s">
        <v>53</v>
      </c>
      <c r="T6197" s="21"/>
      <c r="U6197" s="21"/>
      <c r="V6197" s="21"/>
      <c r="W6197" s="27"/>
      <c r="X6197" s="27"/>
      <c r="Y6197" s="12"/>
    </row>
    <row r="6198" ht="15.75" customHeight="1">
      <c r="A6198" s="21">
        <v>3.4079651E7</v>
      </c>
      <c r="B6198" s="21" t="s">
        <v>34504</v>
      </c>
      <c r="C6198" s="21" t="s">
        <v>34505</v>
      </c>
      <c r="D6198" s="21" t="s">
        <v>34506</v>
      </c>
      <c r="E6198" s="21" t="s">
        <v>34507</v>
      </c>
      <c r="F6198" s="21" t="s">
        <v>17165</v>
      </c>
      <c r="G6198" s="21">
        <v>2021.0</v>
      </c>
      <c r="H6198" s="26">
        <v>44350.0</v>
      </c>
      <c r="I6198" s="21" t="s">
        <v>34508</v>
      </c>
      <c r="J6198" s="21"/>
      <c r="K6198" s="21" t="s">
        <v>34509</v>
      </c>
      <c r="L6198" s="21" t="str">
        <f>IF(ISNUMBER(VLOOKUP(A6198,EXCL,1,FALSE)),"Excluido",IF(ISNUMBER(VLOOKUP(A6198,POST,1,FALSE)),"PostAlerta",IF(ISNUMBER(VLOOKUP(A6198,PRE,1,FALSE)),"PreAlerta","")))</f>
        <v>PostAlerta</v>
      </c>
      <c r="M6198" s="21" t="str">
        <f>IF(ISNUMBER(A6198),(IF(ISNUMBER(VLOOKUP(A6198,KEYWORDS,1,FALSE)),"C/PalabrasClaves","S/PalabrasClaves")),"")</f>
        <v>S/PalabrasClaves</v>
      </c>
      <c r="N6198" s="21" t="str">
        <f t="shared" si="19"/>
        <v/>
      </c>
      <c r="O6198" s="21"/>
      <c r="P6198" s="21" t="s">
        <v>34497</v>
      </c>
      <c r="Q6198" s="21"/>
      <c r="R6198" s="21" t="str">
        <f>LEFT('2012-2022'!$P6198,4)</f>
        <v>2021</v>
      </c>
      <c r="S6198" s="21" t="s">
        <v>53</v>
      </c>
      <c r="T6198" s="21"/>
      <c r="U6198" s="21"/>
      <c r="V6198" s="21"/>
      <c r="W6198" s="27"/>
      <c r="X6198" s="27"/>
      <c r="Y6198" s="28"/>
    </row>
    <row r="6199" ht="15.75" customHeight="1">
      <c r="A6199" s="21">
        <v>3.3459777E7</v>
      </c>
      <c r="B6199" s="21" t="s">
        <v>34510</v>
      </c>
      <c r="C6199" s="21" t="s">
        <v>34511</v>
      </c>
      <c r="D6199" s="21" t="s">
        <v>34512</v>
      </c>
      <c r="E6199" s="21" t="s">
        <v>34513</v>
      </c>
      <c r="F6199" s="21" t="s">
        <v>9948</v>
      </c>
      <c r="G6199" s="21">
        <v>2021.0</v>
      </c>
      <c r="H6199" s="26">
        <v>44214.0</v>
      </c>
      <c r="I6199" s="21"/>
      <c r="J6199" s="21"/>
      <c r="K6199" s="21" t="s">
        <v>34514</v>
      </c>
      <c r="L6199" s="21" t="str">
        <f>IF(ISNUMBER(VLOOKUP(A6199,EXCL,1,FALSE)),"Excluido",IF(ISNUMBER(VLOOKUP(A6199,POST,1,FALSE)),"PostAlerta",IF(ISNUMBER(VLOOKUP(A6199,PRE,1,FALSE)),"PreAlerta","")))</f>
        <v>PostAlerta</v>
      </c>
      <c r="M6199" s="21" t="str">
        <f>IF(ISNUMBER(A6199),(IF(ISNUMBER(VLOOKUP(A6199,KEYWORDS,1,FALSE)),"C/PalabrasClaves","S/PalabrasClaves")),"")</f>
        <v>S/PalabrasClaves</v>
      </c>
      <c r="N6199" s="21" t="str">
        <f t="shared" si="19"/>
        <v/>
      </c>
      <c r="O6199" s="21"/>
      <c r="P6199" s="21" t="s">
        <v>34515</v>
      </c>
      <c r="Q6199" s="21"/>
      <c r="R6199" s="21" t="str">
        <f>LEFT('2012-2022'!$P6199,4)</f>
        <v>2021</v>
      </c>
      <c r="S6199" s="21" t="s">
        <v>53</v>
      </c>
      <c r="T6199" s="21"/>
      <c r="U6199" s="21"/>
      <c r="V6199" s="21"/>
      <c r="W6199" s="27"/>
      <c r="X6199" s="27"/>
      <c r="Y6199" s="12"/>
    </row>
    <row r="6200" ht="15.75" customHeight="1">
      <c r="A6200" s="21">
        <v>3.3847843E7</v>
      </c>
      <c r="B6200" s="21" t="s">
        <v>34516</v>
      </c>
      <c r="C6200" s="21" t="s">
        <v>34517</v>
      </c>
      <c r="D6200" s="21" t="s">
        <v>34518</v>
      </c>
      <c r="E6200" s="21" t="s">
        <v>12577</v>
      </c>
      <c r="F6200" s="21" t="s">
        <v>4032</v>
      </c>
      <c r="G6200" s="21">
        <v>2021.0</v>
      </c>
      <c r="H6200" s="26">
        <v>44299.0</v>
      </c>
      <c r="I6200" s="21" t="s">
        <v>34519</v>
      </c>
      <c r="J6200" s="21"/>
      <c r="K6200" s="21" t="s">
        <v>34520</v>
      </c>
      <c r="L6200" s="21" t="str">
        <f>IF(ISNUMBER(VLOOKUP(A6200,EXCL,1,FALSE)),"Excluido",IF(ISNUMBER(VLOOKUP(A6200,POST,1,FALSE)),"PostAlerta",IF(ISNUMBER(VLOOKUP(A6200,PRE,1,FALSE)),"PreAlerta","")))</f>
        <v>PostAlerta</v>
      </c>
      <c r="M6200" s="21" t="str">
        <f>IF(ISNUMBER(A6200),(IF(ISNUMBER(VLOOKUP(A6200,KEYWORDS,1,FALSE)),"C/PalabrasClaves","S/PalabrasClaves")),"")</f>
        <v>S/PalabrasClaves</v>
      </c>
      <c r="N6200" s="21" t="str">
        <f t="shared" si="19"/>
        <v/>
      </c>
      <c r="O6200" s="21"/>
      <c r="P6200" s="21" t="s">
        <v>34515</v>
      </c>
      <c r="Q6200" s="21"/>
      <c r="R6200" s="21" t="str">
        <f>LEFT('2012-2022'!$P6200,4)</f>
        <v>2021</v>
      </c>
      <c r="S6200" s="21" t="s">
        <v>53</v>
      </c>
      <c r="T6200" s="21"/>
      <c r="U6200" s="21"/>
      <c r="V6200" s="21"/>
      <c r="W6200" s="27"/>
      <c r="X6200" s="27"/>
      <c r="Y6200" s="28"/>
    </row>
    <row r="6201" ht="15.75" customHeight="1">
      <c r="A6201" s="21">
        <v>3.3849868E7</v>
      </c>
      <c r="B6201" s="21" t="s">
        <v>34521</v>
      </c>
      <c r="C6201" s="21" t="s">
        <v>34522</v>
      </c>
      <c r="D6201" s="21" t="s">
        <v>34523</v>
      </c>
      <c r="E6201" s="21" t="s">
        <v>34524</v>
      </c>
      <c r="F6201" s="21" t="s">
        <v>869</v>
      </c>
      <c r="G6201" s="21">
        <v>2021.0</v>
      </c>
      <c r="H6201" s="26">
        <v>44300.0</v>
      </c>
      <c r="I6201" s="21" t="s">
        <v>34525</v>
      </c>
      <c r="J6201" s="21"/>
      <c r="K6201" s="21" t="s">
        <v>34526</v>
      </c>
      <c r="L6201" s="21" t="str">
        <f>IF(ISNUMBER(VLOOKUP(A6201,EXCL,1,FALSE)),"Excluido",IF(ISNUMBER(VLOOKUP(A6201,POST,1,FALSE)),"PostAlerta",IF(ISNUMBER(VLOOKUP(A6201,PRE,1,FALSE)),"PreAlerta","")))</f>
        <v>PostAlerta</v>
      </c>
      <c r="M6201" s="21" t="str">
        <f>IF(ISNUMBER(A6201),(IF(ISNUMBER(VLOOKUP(A6201,KEYWORDS,1,FALSE)),"C/PalabrasClaves","S/PalabrasClaves")),"")</f>
        <v>S/PalabrasClaves</v>
      </c>
      <c r="N6201" s="21" t="str">
        <f t="shared" si="19"/>
        <v/>
      </c>
      <c r="O6201" s="21"/>
      <c r="P6201" s="21" t="s">
        <v>34515</v>
      </c>
      <c r="Q6201" s="21"/>
      <c r="R6201" s="21" t="str">
        <f>LEFT('2012-2022'!$P6201,4)</f>
        <v>2021</v>
      </c>
      <c r="S6201" s="21" t="s">
        <v>53</v>
      </c>
      <c r="T6201" s="21"/>
      <c r="U6201" s="21"/>
      <c r="V6201" s="21"/>
      <c r="W6201" s="27"/>
      <c r="X6201" s="27"/>
      <c r="Y6201" s="12"/>
    </row>
    <row r="6202" ht="15.75" customHeight="1">
      <c r="A6202" s="21">
        <v>3.3857149E7</v>
      </c>
      <c r="B6202" s="21" t="s">
        <v>34527</v>
      </c>
      <c r="C6202" s="21" t="s">
        <v>34528</v>
      </c>
      <c r="D6202" s="21" t="s">
        <v>34529</v>
      </c>
      <c r="E6202" s="21" t="s">
        <v>34530</v>
      </c>
      <c r="F6202" s="21" t="s">
        <v>2810</v>
      </c>
      <c r="G6202" s="21">
        <v>2021.0</v>
      </c>
      <c r="H6202" s="26">
        <v>44301.0</v>
      </c>
      <c r="I6202" s="21" t="s">
        <v>34531</v>
      </c>
      <c r="J6202" s="21"/>
      <c r="K6202" s="21" t="s">
        <v>34532</v>
      </c>
      <c r="L6202" s="21" t="str">
        <f>IF(ISNUMBER(VLOOKUP(A6202,EXCL,1,FALSE)),"Excluido",IF(ISNUMBER(VLOOKUP(A6202,POST,1,FALSE)),"PostAlerta",IF(ISNUMBER(VLOOKUP(A6202,PRE,1,FALSE)),"PreAlerta","")))</f>
        <v>PostAlerta</v>
      </c>
      <c r="M6202" s="21" t="str">
        <f>IF(ISNUMBER(A6202),(IF(ISNUMBER(VLOOKUP(A6202,KEYWORDS,1,FALSE)),"C/PalabrasClaves","S/PalabrasClaves")),"")</f>
        <v>S/PalabrasClaves</v>
      </c>
      <c r="N6202" s="21" t="str">
        <f t="shared" si="19"/>
        <v/>
      </c>
      <c r="O6202" s="21"/>
      <c r="P6202" s="21" t="s">
        <v>34533</v>
      </c>
      <c r="Q6202" s="21"/>
      <c r="R6202" s="21" t="str">
        <f>LEFT('2012-2022'!$P6202,4)</f>
        <v>2021</v>
      </c>
      <c r="S6202" s="21" t="s">
        <v>53</v>
      </c>
      <c r="T6202" s="21"/>
      <c r="U6202" s="21"/>
      <c r="V6202" s="21"/>
      <c r="W6202" s="27"/>
      <c r="X6202" s="27"/>
      <c r="Y6202" s="28"/>
    </row>
    <row r="6203" ht="15.75" customHeight="1">
      <c r="A6203" s="21">
        <v>3.3858908E7</v>
      </c>
      <c r="B6203" s="21" t="s">
        <v>34534</v>
      </c>
      <c r="C6203" s="21" t="s">
        <v>34535</v>
      </c>
      <c r="D6203" s="21" t="s">
        <v>34536</v>
      </c>
      <c r="E6203" s="21" t="s">
        <v>34537</v>
      </c>
      <c r="F6203" s="21" t="s">
        <v>869</v>
      </c>
      <c r="G6203" s="21">
        <v>2021.0</v>
      </c>
      <c r="H6203" s="26">
        <v>44302.0</v>
      </c>
      <c r="I6203" s="21" t="s">
        <v>34538</v>
      </c>
      <c r="J6203" s="21"/>
      <c r="K6203" s="21" t="s">
        <v>34539</v>
      </c>
      <c r="L6203" s="21" t="str">
        <f>IF(ISNUMBER(VLOOKUP(A6203,EXCL,1,FALSE)),"Excluido",IF(ISNUMBER(VLOOKUP(A6203,POST,1,FALSE)),"PostAlerta",IF(ISNUMBER(VLOOKUP(A6203,PRE,1,FALSE)),"PreAlerta","")))</f>
        <v>PostAlerta</v>
      </c>
      <c r="M6203" s="21" t="str">
        <f>IF(ISNUMBER(A6203),(IF(ISNUMBER(VLOOKUP(A6203,KEYWORDS,1,FALSE)),"C/PalabrasClaves","S/PalabrasClaves")),"")</f>
        <v>S/PalabrasClaves</v>
      </c>
      <c r="N6203" s="21" t="str">
        <f t="shared" si="19"/>
        <v/>
      </c>
      <c r="O6203" s="21"/>
      <c r="P6203" s="21" t="s">
        <v>34533</v>
      </c>
      <c r="Q6203" s="21"/>
      <c r="R6203" s="21" t="str">
        <f>LEFT('2012-2022'!$P6203,4)</f>
        <v>2021</v>
      </c>
      <c r="S6203" s="21" t="s">
        <v>53</v>
      </c>
      <c r="T6203" s="21"/>
      <c r="U6203" s="21"/>
      <c r="V6203" s="21"/>
      <c r="W6203" s="27"/>
      <c r="X6203" s="27"/>
      <c r="Y6203" s="12"/>
    </row>
    <row r="6204" ht="15.75" customHeight="1">
      <c r="A6204" s="21">
        <v>3.3863772E7</v>
      </c>
      <c r="B6204" s="21" t="s">
        <v>34540</v>
      </c>
      <c r="C6204" s="21" t="s">
        <v>34541</v>
      </c>
      <c r="D6204" s="21" t="s">
        <v>34542</v>
      </c>
      <c r="E6204" s="21" t="s">
        <v>34543</v>
      </c>
      <c r="F6204" s="21" t="s">
        <v>869</v>
      </c>
      <c r="G6204" s="21">
        <v>2021.0</v>
      </c>
      <c r="H6204" s="26">
        <v>44303.0</v>
      </c>
      <c r="I6204" s="21" t="s">
        <v>34544</v>
      </c>
      <c r="J6204" s="21"/>
      <c r="K6204" s="21" t="s">
        <v>34545</v>
      </c>
      <c r="L6204" s="21" t="str">
        <f>IF(ISNUMBER(VLOOKUP(A6204,EXCL,1,FALSE)),"Excluido",IF(ISNUMBER(VLOOKUP(A6204,POST,1,FALSE)),"PostAlerta",IF(ISNUMBER(VLOOKUP(A6204,PRE,1,FALSE)),"PreAlerta","")))</f>
        <v>PostAlerta</v>
      </c>
      <c r="M6204" s="21" t="str">
        <f>IF(ISNUMBER(A6204),(IF(ISNUMBER(VLOOKUP(A6204,KEYWORDS,1,FALSE)),"C/PalabrasClaves","S/PalabrasClaves")),"")</f>
        <v>S/PalabrasClaves</v>
      </c>
      <c r="N6204" s="21" t="str">
        <f t="shared" si="19"/>
        <v/>
      </c>
      <c r="O6204" s="21"/>
      <c r="P6204" s="21" t="s">
        <v>34546</v>
      </c>
      <c r="Q6204" s="21"/>
      <c r="R6204" s="21" t="str">
        <f>LEFT('2012-2022'!$P6204,4)</f>
        <v>2021</v>
      </c>
      <c r="S6204" s="21" t="s">
        <v>53</v>
      </c>
      <c r="T6204" s="21"/>
      <c r="U6204" s="21"/>
      <c r="V6204" s="21"/>
      <c r="W6204" s="27"/>
      <c r="X6204" s="27"/>
      <c r="Y6204" s="28"/>
    </row>
    <row r="6205" ht="15.75" customHeight="1">
      <c r="A6205" s="21">
        <v>3.3866448E7</v>
      </c>
      <c r="B6205" s="21" t="s">
        <v>34547</v>
      </c>
      <c r="C6205" s="21" t="s">
        <v>34548</v>
      </c>
      <c r="D6205" s="21" t="s">
        <v>34549</v>
      </c>
      <c r="E6205" s="21" t="s">
        <v>34550</v>
      </c>
      <c r="F6205" s="21" t="s">
        <v>131</v>
      </c>
      <c r="G6205" s="21">
        <v>2021.0</v>
      </c>
      <c r="H6205" s="26">
        <v>44304.0</v>
      </c>
      <c r="I6205" s="21"/>
      <c r="J6205" s="21"/>
      <c r="K6205" s="21" t="s">
        <v>34551</v>
      </c>
      <c r="L6205" s="21" t="str">
        <f>IF(ISNUMBER(VLOOKUP(A6205,EXCL,1,FALSE)),"Excluido",IF(ISNUMBER(VLOOKUP(A6205,POST,1,FALSE)),"PostAlerta",IF(ISNUMBER(VLOOKUP(A6205,PRE,1,FALSE)),"PreAlerta","")))</f>
        <v>PostAlerta</v>
      </c>
      <c r="M6205" s="21" t="str">
        <f>IF(ISNUMBER(A6205),(IF(ISNUMBER(VLOOKUP(A6205,KEYWORDS,1,FALSE)),"C/PalabrasClaves","S/PalabrasClaves")),"")</f>
        <v>S/PalabrasClaves</v>
      </c>
      <c r="N6205" s="21" t="str">
        <f t="shared" si="19"/>
        <v/>
      </c>
      <c r="O6205" s="21"/>
      <c r="P6205" s="21" t="s">
        <v>34552</v>
      </c>
      <c r="Q6205" s="21"/>
      <c r="R6205" s="21" t="str">
        <f>LEFT('2012-2022'!$P6205,4)</f>
        <v>2021</v>
      </c>
      <c r="S6205" s="21" t="s">
        <v>53</v>
      </c>
      <c r="T6205" s="21"/>
      <c r="U6205" s="21"/>
      <c r="V6205" s="21"/>
      <c r="W6205" s="27"/>
      <c r="X6205" s="27"/>
      <c r="Y6205" s="12"/>
    </row>
    <row r="6206" ht="15.75" customHeight="1">
      <c r="A6206" s="21">
        <v>3.3872325E7</v>
      </c>
      <c r="B6206" s="21" t="s">
        <v>34553</v>
      </c>
      <c r="C6206" s="21" t="s">
        <v>34554</v>
      </c>
      <c r="D6206" s="21" t="s">
        <v>34555</v>
      </c>
      <c r="E6206" s="21" t="s">
        <v>1549</v>
      </c>
      <c r="F6206" s="21" t="s">
        <v>2810</v>
      </c>
      <c r="G6206" s="21">
        <v>2021.0</v>
      </c>
      <c r="H6206" s="26">
        <v>44305.0</v>
      </c>
      <c r="I6206" s="21" t="s">
        <v>34556</v>
      </c>
      <c r="J6206" s="21"/>
      <c r="K6206" s="21" t="s">
        <v>34557</v>
      </c>
      <c r="L6206" s="21" t="str">
        <f>IF(ISNUMBER(VLOOKUP(A6206,EXCL,1,FALSE)),"Excluido",IF(ISNUMBER(VLOOKUP(A6206,POST,1,FALSE)),"PostAlerta",IF(ISNUMBER(VLOOKUP(A6206,PRE,1,FALSE)),"PreAlerta","")))</f>
        <v>PostAlerta</v>
      </c>
      <c r="M6206" s="21" t="str">
        <f>IF(ISNUMBER(A6206),(IF(ISNUMBER(VLOOKUP(A6206,KEYWORDS,1,FALSE)),"C/PalabrasClaves","S/PalabrasClaves")),"")</f>
        <v>S/PalabrasClaves</v>
      </c>
      <c r="N6206" s="21" t="str">
        <f t="shared" si="19"/>
        <v/>
      </c>
      <c r="O6206" s="21"/>
      <c r="P6206" s="21" t="s">
        <v>34558</v>
      </c>
      <c r="Q6206" s="21"/>
      <c r="R6206" s="21" t="str">
        <f>LEFT('2012-2022'!$P6206,4)</f>
        <v>2021</v>
      </c>
      <c r="S6206" s="21" t="s">
        <v>53</v>
      </c>
      <c r="T6206" s="21"/>
      <c r="U6206" s="21"/>
      <c r="V6206" s="21"/>
      <c r="W6206" s="27"/>
      <c r="X6206" s="27"/>
      <c r="Y6206" s="28"/>
    </row>
    <row r="6207" ht="15.75" customHeight="1">
      <c r="A6207" s="21">
        <v>3.3874985E7</v>
      </c>
      <c r="B6207" s="21" t="s">
        <v>34559</v>
      </c>
      <c r="C6207" s="21" t="s">
        <v>34560</v>
      </c>
      <c r="D6207" s="21" t="s">
        <v>34561</v>
      </c>
      <c r="E6207" s="21" t="s">
        <v>34562</v>
      </c>
      <c r="F6207" s="21" t="s">
        <v>332</v>
      </c>
      <c r="G6207" s="21">
        <v>2021.0</v>
      </c>
      <c r="H6207" s="26">
        <v>44306.0</v>
      </c>
      <c r="I6207" s="21" t="s">
        <v>34563</v>
      </c>
      <c r="J6207" s="21"/>
      <c r="K6207" s="21" t="s">
        <v>34564</v>
      </c>
      <c r="L6207" s="21" t="str">
        <f>IF(ISNUMBER(VLOOKUP(A6207,EXCL,1,FALSE)),"Excluido",IF(ISNUMBER(VLOOKUP(A6207,POST,1,FALSE)),"PostAlerta",IF(ISNUMBER(VLOOKUP(A6207,PRE,1,FALSE)),"PreAlerta","")))</f>
        <v>PostAlerta</v>
      </c>
      <c r="M6207" s="21" t="str">
        <f>IF(ISNUMBER(A6207),(IF(ISNUMBER(VLOOKUP(A6207,KEYWORDS,1,FALSE)),"C/PalabrasClaves","S/PalabrasClaves")),"")</f>
        <v>S/PalabrasClaves</v>
      </c>
      <c r="N6207" s="21" t="str">
        <f t="shared" si="19"/>
        <v/>
      </c>
      <c r="O6207" s="21"/>
      <c r="P6207" s="21" t="s">
        <v>34558</v>
      </c>
      <c r="Q6207" s="21"/>
      <c r="R6207" s="21" t="str">
        <f>LEFT('2012-2022'!$P6207,4)</f>
        <v>2021</v>
      </c>
      <c r="S6207" s="21" t="s">
        <v>53</v>
      </c>
      <c r="T6207" s="21"/>
      <c r="U6207" s="21"/>
      <c r="V6207" s="21"/>
      <c r="W6207" s="27"/>
      <c r="X6207" s="27"/>
      <c r="Y6207" s="12"/>
    </row>
    <row r="6208" ht="15.75" customHeight="1">
      <c r="A6208" s="21">
        <v>3.3875732E7</v>
      </c>
      <c r="B6208" s="21" t="s">
        <v>34565</v>
      </c>
      <c r="C6208" s="21" t="s">
        <v>34566</v>
      </c>
      <c r="D6208" s="21" t="s">
        <v>34567</v>
      </c>
      <c r="E6208" s="21" t="s">
        <v>34568</v>
      </c>
      <c r="F6208" s="21" t="s">
        <v>5609</v>
      </c>
      <c r="G6208" s="21">
        <v>2021.0</v>
      </c>
      <c r="H6208" s="26">
        <v>44306.0</v>
      </c>
      <c r="I6208" s="21" t="s">
        <v>34569</v>
      </c>
      <c r="J6208" s="21"/>
      <c r="K6208" s="21" t="s">
        <v>34570</v>
      </c>
      <c r="L6208" s="21" t="str">
        <f>IF(ISNUMBER(VLOOKUP(A6208,EXCL,1,FALSE)),"Excluido",IF(ISNUMBER(VLOOKUP(A6208,POST,1,FALSE)),"PostAlerta",IF(ISNUMBER(VLOOKUP(A6208,PRE,1,FALSE)),"PreAlerta","")))</f>
        <v>PostAlerta</v>
      </c>
      <c r="M6208" s="21" t="str">
        <f>IF(ISNUMBER(A6208),(IF(ISNUMBER(VLOOKUP(A6208,KEYWORDS,1,FALSE)),"C/PalabrasClaves","S/PalabrasClaves")),"")</f>
        <v>C/PalabrasClaves</v>
      </c>
      <c r="N6208" s="21" t="str">
        <f t="shared" si="19"/>
        <v/>
      </c>
      <c r="O6208" s="21"/>
      <c r="P6208" s="21" t="s">
        <v>34558</v>
      </c>
      <c r="Q6208" s="21"/>
      <c r="R6208" s="21" t="str">
        <f>LEFT('2012-2022'!$P6208,4)</f>
        <v>2021</v>
      </c>
      <c r="S6208" s="21" t="s">
        <v>53</v>
      </c>
      <c r="T6208" s="21"/>
      <c r="U6208" s="21"/>
      <c r="V6208" s="21"/>
      <c r="W6208" s="27"/>
      <c r="X6208" s="27"/>
      <c r="Y6208" s="28"/>
    </row>
    <row r="6209" ht="15.75" customHeight="1">
      <c r="A6209" s="21">
        <v>3.4367456E7</v>
      </c>
      <c r="B6209" s="21" t="s">
        <v>34571</v>
      </c>
      <c r="C6209" s="21" t="s">
        <v>34572</v>
      </c>
      <c r="D6209" s="21" t="s">
        <v>34573</v>
      </c>
      <c r="E6209" s="21" t="s">
        <v>34574</v>
      </c>
      <c r="F6209" s="21" t="s">
        <v>16690</v>
      </c>
      <c r="G6209" s="21">
        <v>2021.0</v>
      </c>
      <c r="H6209" s="26">
        <v>44417.0</v>
      </c>
      <c r="I6209" s="21" t="s">
        <v>34575</v>
      </c>
      <c r="J6209" s="21"/>
      <c r="K6209" s="21" t="s">
        <v>34576</v>
      </c>
      <c r="L6209" s="21" t="str">
        <f>IF(ISNUMBER(VLOOKUP(A6209,EXCL,1,FALSE)),"Excluido",IF(ISNUMBER(VLOOKUP(A6209,POST,1,FALSE)),"PostAlerta",IF(ISNUMBER(VLOOKUP(A6209,PRE,1,FALSE)),"PreAlerta","")))</f>
        <v>PostAlerta</v>
      </c>
      <c r="M6209" s="21" t="str">
        <f>IF(ISNUMBER(A6209),(IF(ISNUMBER(VLOOKUP(A6209,KEYWORDS,1,FALSE)),"C/PalabrasClaves","S/PalabrasClaves")),"")</f>
        <v>S/PalabrasClaves</v>
      </c>
      <c r="N6209" s="21" t="str">
        <f t="shared" si="19"/>
        <v/>
      </c>
      <c r="O6209" s="21"/>
      <c r="P6209" s="21" t="s">
        <v>34558</v>
      </c>
      <c r="Q6209" s="21"/>
      <c r="R6209" s="21" t="str">
        <f>LEFT('2012-2022'!$P6209,4)</f>
        <v>2021</v>
      </c>
      <c r="S6209" s="21" t="s">
        <v>53</v>
      </c>
      <c r="T6209" s="21"/>
      <c r="U6209" s="21"/>
      <c r="V6209" s="21"/>
      <c r="W6209" s="27"/>
      <c r="X6209" s="27"/>
      <c r="Y6209" s="12"/>
    </row>
    <row r="6210" ht="15.75" customHeight="1">
      <c r="A6210" s="21">
        <v>3.3853946E7</v>
      </c>
      <c r="B6210" s="21" t="s">
        <v>34577</v>
      </c>
      <c r="C6210" s="21" t="s">
        <v>34578</v>
      </c>
      <c r="D6210" s="21" t="s">
        <v>34579</v>
      </c>
      <c r="E6210" s="21" t="s">
        <v>34580</v>
      </c>
      <c r="F6210" s="21" t="s">
        <v>1104</v>
      </c>
      <c r="G6210" s="21">
        <v>2021.0</v>
      </c>
      <c r="H6210" s="26">
        <v>44301.0</v>
      </c>
      <c r="I6210" s="21" t="s">
        <v>34581</v>
      </c>
      <c r="J6210" s="21"/>
      <c r="K6210" s="21" t="s">
        <v>34582</v>
      </c>
      <c r="L6210" s="21" t="str">
        <f>IF(ISNUMBER(VLOOKUP(A6210,EXCL,1,FALSE)),"Excluido",IF(ISNUMBER(VLOOKUP(A6210,POST,1,FALSE)),"PostAlerta",IF(ISNUMBER(VLOOKUP(A6210,PRE,1,FALSE)),"PreAlerta","")))</f>
        <v>PostAlerta</v>
      </c>
      <c r="M6210" s="21" t="str">
        <f>IF(ISNUMBER(A6210),(IF(ISNUMBER(VLOOKUP(A6210,KEYWORDS,1,FALSE)),"C/PalabrasClaves","S/PalabrasClaves")),"")</f>
        <v>S/PalabrasClaves</v>
      </c>
      <c r="N6210" s="21" t="str">
        <f t="shared" si="19"/>
        <v/>
      </c>
      <c r="O6210" s="21"/>
      <c r="P6210" s="21" t="s">
        <v>34583</v>
      </c>
      <c r="Q6210" s="21"/>
      <c r="R6210" s="21" t="str">
        <f>LEFT('2012-2022'!$P6210,4)</f>
        <v>2021</v>
      </c>
      <c r="S6210" s="21" t="s">
        <v>53</v>
      </c>
      <c r="T6210" s="21"/>
      <c r="U6210" s="21"/>
      <c r="V6210" s="21"/>
      <c r="W6210" s="27"/>
      <c r="X6210" s="27"/>
      <c r="Y6210" s="28"/>
    </row>
    <row r="6211" ht="15.75" customHeight="1">
      <c r="A6211" s="21">
        <v>3.3879316E7</v>
      </c>
      <c r="B6211" s="21" t="s">
        <v>34584</v>
      </c>
      <c r="C6211" s="21" t="s">
        <v>34585</v>
      </c>
      <c r="D6211" s="21" t="s">
        <v>34586</v>
      </c>
      <c r="E6211" s="21" t="s">
        <v>34587</v>
      </c>
      <c r="F6211" s="21" t="s">
        <v>7687</v>
      </c>
      <c r="G6211" s="21">
        <v>2021.0</v>
      </c>
      <c r="H6211" s="26">
        <v>44307.0</v>
      </c>
      <c r="I6211" s="21" t="s">
        <v>34588</v>
      </c>
      <c r="J6211" s="21"/>
      <c r="K6211" s="21" t="s">
        <v>34589</v>
      </c>
      <c r="L6211" s="21" t="str">
        <f>IF(ISNUMBER(VLOOKUP(A6211,EXCL,1,FALSE)),"Excluido",IF(ISNUMBER(VLOOKUP(A6211,POST,1,FALSE)),"PostAlerta",IF(ISNUMBER(VLOOKUP(A6211,PRE,1,FALSE)),"PreAlerta","")))</f>
        <v>PostAlerta</v>
      </c>
      <c r="M6211" s="21" t="str">
        <f>IF(ISNUMBER(A6211),(IF(ISNUMBER(VLOOKUP(A6211,KEYWORDS,1,FALSE)),"C/PalabrasClaves","S/PalabrasClaves")),"")</f>
        <v>S/PalabrasClaves</v>
      </c>
      <c r="N6211" s="21" t="str">
        <f t="shared" si="19"/>
        <v/>
      </c>
      <c r="O6211" s="21"/>
      <c r="P6211" s="21" t="s">
        <v>34590</v>
      </c>
      <c r="Q6211" s="21"/>
      <c r="R6211" s="21" t="str">
        <f>LEFT('2012-2022'!$P6211,4)</f>
        <v>2021</v>
      </c>
      <c r="S6211" s="21" t="s">
        <v>53</v>
      </c>
      <c r="T6211" s="21"/>
      <c r="U6211" s="21"/>
      <c r="V6211" s="21"/>
      <c r="W6211" s="27"/>
      <c r="X6211" s="27"/>
      <c r="Y6211" s="12"/>
    </row>
    <row r="6212" ht="15.75" customHeight="1">
      <c r="A6212" s="21">
        <v>3.3883266E7</v>
      </c>
      <c r="B6212" s="21" t="s">
        <v>34591</v>
      </c>
      <c r="C6212" s="21" t="s">
        <v>34592</v>
      </c>
      <c r="D6212" s="21" t="s">
        <v>34593</v>
      </c>
      <c r="E6212" s="21" t="s">
        <v>34594</v>
      </c>
      <c r="F6212" s="21" t="s">
        <v>20478</v>
      </c>
      <c r="G6212" s="21">
        <v>2021.0</v>
      </c>
      <c r="H6212" s="26">
        <v>44308.0</v>
      </c>
      <c r="I6212" s="21" t="s">
        <v>34595</v>
      </c>
      <c r="J6212" s="21"/>
      <c r="K6212" s="21" t="s">
        <v>34596</v>
      </c>
      <c r="L6212" s="21" t="str">
        <f>IF(ISNUMBER(VLOOKUP(A6212,EXCL,1,FALSE)),"Excluido",IF(ISNUMBER(VLOOKUP(A6212,POST,1,FALSE)),"PostAlerta",IF(ISNUMBER(VLOOKUP(A6212,PRE,1,FALSE)),"PreAlerta","")))</f>
        <v>PostAlerta</v>
      </c>
      <c r="M6212" s="21" t="str">
        <f>IF(ISNUMBER(A6212),(IF(ISNUMBER(VLOOKUP(A6212,KEYWORDS,1,FALSE)),"C/PalabrasClaves","S/PalabrasClaves")),"")</f>
        <v>C/PalabrasClaves</v>
      </c>
      <c r="N6212" s="21" t="str">
        <f t="shared" si="19"/>
        <v/>
      </c>
      <c r="O6212" s="21"/>
      <c r="P6212" s="21" t="s">
        <v>34590</v>
      </c>
      <c r="Q6212" s="21"/>
      <c r="R6212" s="21" t="str">
        <f>LEFT('2012-2022'!$P6212,4)</f>
        <v>2021</v>
      </c>
      <c r="S6212" s="21" t="s">
        <v>53</v>
      </c>
      <c r="T6212" s="21"/>
      <c r="U6212" s="21"/>
      <c r="V6212" s="21"/>
      <c r="W6212" s="27"/>
      <c r="X6212" s="27"/>
      <c r="Y6212" s="28"/>
    </row>
    <row r="6213" ht="15.75" customHeight="1">
      <c r="A6213" s="21">
        <v>3.3770162E7</v>
      </c>
      <c r="B6213" s="21" t="s">
        <v>34597</v>
      </c>
      <c r="C6213" s="21" t="s">
        <v>34598</v>
      </c>
      <c r="D6213" s="21" t="s">
        <v>34599</v>
      </c>
      <c r="E6213" s="21" t="s">
        <v>28179</v>
      </c>
      <c r="F6213" s="21" t="s">
        <v>7460</v>
      </c>
      <c r="G6213" s="21">
        <v>2021.0</v>
      </c>
      <c r="H6213" s="26">
        <v>44281.0</v>
      </c>
      <c r="I6213" s="21" t="s">
        <v>34600</v>
      </c>
      <c r="J6213" s="21"/>
      <c r="K6213" s="21" t="s">
        <v>34601</v>
      </c>
      <c r="L6213" s="21" t="str">
        <f>IF(ISNUMBER(VLOOKUP(A6213,EXCL,1,FALSE)),"Excluido",IF(ISNUMBER(VLOOKUP(A6213,POST,1,FALSE)),"PostAlerta",IF(ISNUMBER(VLOOKUP(A6213,PRE,1,FALSE)),"PreAlerta","")))</f>
        <v>PostAlerta</v>
      </c>
      <c r="M6213" s="21" t="str">
        <f>IF(ISNUMBER(A6213),(IF(ISNUMBER(VLOOKUP(A6213,KEYWORDS,1,FALSE)),"C/PalabrasClaves","S/PalabrasClaves")),"")</f>
        <v>S/PalabrasClaves</v>
      </c>
      <c r="N6213" s="21" t="str">
        <f t="shared" si="19"/>
        <v/>
      </c>
      <c r="O6213" s="21"/>
      <c r="P6213" s="21" t="s">
        <v>34602</v>
      </c>
      <c r="Q6213" s="21"/>
      <c r="R6213" s="21" t="str">
        <f>LEFT('2012-2022'!$P6213,4)</f>
        <v>2021</v>
      </c>
      <c r="S6213" s="21" t="s">
        <v>53</v>
      </c>
      <c r="T6213" s="21"/>
      <c r="U6213" s="21"/>
      <c r="V6213" s="21"/>
      <c r="W6213" s="27"/>
      <c r="X6213" s="27"/>
      <c r="Y6213" s="12"/>
    </row>
    <row r="6214" ht="15.75" customHeight="1">
      <c r="A6214" s="21">
        <v>3.3792663E7</v>
      </c>
      <c r="B6214" s="21" t="s">
        <v>34603</v>
      </c>
      <c r="C6214" s="21" t="s">
        <v>34604</v>
      </c>
      <c r="D6214" s="21" t="s">
        <v>34605</v>
      </c>
      <c r="E6214" s="21" t="s">
        <v>34606</v>
      </c>
      <c r="F6214" s="21" t="s">
        <v>7460</v>
      </c>
      <c r="G6214" s="21">
        <v>2021.0</v>
      </c>
      <c r="H6214" s="26">
        <v>44287.0</v>
      </c>
      <c r="I6214" s="21" t="s">
        <v>34607</v>
      </c>
      <c r="J6214" s="21"/>
      <c r="K6214" s="21" t="s">
        <v>34608</v>
      </c>
      <c r="L6214" s="21" t="str">
        <f>IF(ISNUMBER(VLOOKUP(A6214,EXCL,1,FALSE)),"Excluido",IF(ISNUMBER(VLOOKUP(A6214,POST,1,FALSE)),"PostAlerta",IF(ISNUMBER(VLOOKUP(A6214,PRE,1,FALSE)),"PreAlerta","")))</f>
        <v>Excluido</v>
      </c>
      <c r="M6214" s="21" t="str">
        <f>IF(ISNUMBER(A6214),(IF(ISNUMBER(VLOOKUP(A6214,KEYWORDS,1,FALSE)),"C/PalabrasClaves","S/PalabrasClaves")),"")</f>
        <v>S/PalabrasClaves</v>
      </c>
      <c r="N6214" s="21" t="str">
        <f t="shared" si="19"/>
        <v/>
      </c>
      <c r="O6214" s="21"/>
      <c r="P6214" s="21" t="s">
        <v>34602</v>
      </c>
      <c r="Q6214" s="21"/>
      <c r="R6214" s="21" t="str">
        <f>LEFT('2012-2022'!$P6214,4)</f>
        <v>2021</v>
      </c>
      <c r="S6214" s="21" t="s">
        <v>53</v>
      </c>
      <c r="T6214" s="21"/>
      <c r="U6214" s="21"/>
      <c r="V6214" s="21"/>
      <c r="W6214" s="27"/>
      <c r="X6214" s="27"/>
      <c r="Y6214" s="28"/>
    </row>
    <row r="6215" ht="15.75" customHeight="1">
      <c r="A6215" s="21">
        <v>3.3921917E7</v>
      </c>
      <c r="B6215" s="21" t="s">
        <v>34609</v>
      </c>
      <c r="C6215" s="21" t="s">
        <v>34610</v>
      </c>
      <c r="D6215" s="21" t="s">
        <v>34611</v>
      </c>
      <c r="E6215" s="21" t="s">
        <v>34612</v>
      </c>
      <c r="F6215" s="21" t="s">
        <v>8160</v>
      </c>
      <c r="G6215" s="21">
        <v>2021.0</v>
      </c>
      <c r="H6215" s="26">
        <v>44316.0</v>
      </c>
      <c r="I6215" s="21" t="s">
        <v>34613</v>
      </c>
      <c r="J6215" s="21"/>
      <c r="K6215" s="21" t="s">
        <v>34614</v>
      </c>
      <c r="L6215" s="21" t="str">
        <f>IF(ISNUMBER(VLOOKUP(A6215,EXCL,1,FALSE)),"Excluido",IF(ISNUMBER(VLOOKUP(A6215,POST,1,FALSE)),"PostAlerta",IF(ISNUMBER(VLOOKUP(A6215,PRE,1,FALSE)),"PreAlerta","")))</f>
        <v>Excluido</v>
      </c>
      <c r="M6215" s="21" t="str">
        <f>IF(ISNUMBER(A6215),(IF(ISNUMBER(VLOOKUP(A6215,KEYWORDS,1,FALSE)),"C/PalabrasClaves","S/PalabrasClaves")),"")</f>
        <v>S/PalabrasClaves</v>
      </c>
      <c r="N6215" s="21" t="str">
        <f t="shared" si="19"/>
        <v/>
      </c>
      <c r="O6215" s="21"/>
      <c r="P6215" s="21" t="s">
        <v>34602</v>
      </c>
      <c r="Q6215" s="21"/>
      <c r="R6215" s="21" t="str">
        <f>LEFT('2012-2022'!$P6215,4)</f>
        <v>2021</v>
      </c>
      <c r="S6215" s="21" t="s">
        <v>53</v>
      </c>
      <c r="T6215" s="21"/>
      <c r="U6215" s="21"/>
      <c r="V6215" s="21"/>
      <c r="W6215" s="27"/>
      <c r="X6215" s="27"/>
      <c r="Y6215" s="12"/>
    </row>
    <row r="6216" ht="15.75" customHeight="1">
      <c r="A6216" s="21">
        <v>3.3922459E7</v>
      </c>
      <c r="B6216" s="21" t="s">
        <v>34615</v>
      </c>
      <c r="C6216" s="21" t="s">
        <v>34616</v>
      </c>
      <c r="D6216" s="21" t="s">
        <v>34617</v>
      </c>
      <c r="E6216" s="21" t="s">
        <v>34618</v>
      </c>
      <c r="F6216" s="21" t="s">
        <v>5636</v>
      </c>
      <c r="G6216" s="21">
        <v>2021.0</v>
      </c>
      <c r="H6216" s="26">
        <v>44316.0</v>
      </c>
      <c r="I6216" s="21" t="s">
        <v>34619</v>
      </c>
      <c r="J6216" s="21"/>
      <c r="K6216" s="21" t="s">
        <v>34620</v>
      </c>
      <c r="L6216" s="21" t="str">
        <f>IF(ISNUMBER(VLOOKUP(A6216,EXCL,1,FALSE)),"Excluido",IF(ISNUMBER(VLOOKUP(A6216,POST,1,FALSE)),"PostAlerta",IF(ISNUMBER(VLOOKUP(A6216,PRE,1,FALSE)),"PreAlerta","")))</f>
        <v>PostAlerta</v>
      </c>
      <c r="M6216" s="21" t="str">
        <f>IF(ISNUMBER(A6216),(IF(ISNUMBER(VLOOKUP(A6216,KEYWORDS,1,FALSE)),"C/PalabrasClaves","S/PalabrasClaves")),"")</f>
        <v>S/PalabrasClaves</v>
      </c>
      <c r="N6216" s="21" t="str">
        <f t="shared" si="19"/>
        <v/>
      </c>
      <c r="O6216" s="21"/>
      <c r="P6216" s="21" t="s">
        <v>34621</v>
      </c>
      <c r="Q6216" s="21"/>
      <c r="R6216" s="21" t="str">
        <f>LEFT('2012-2022'!$P6216,4)</f>
        <v>2021</v>
      </c>
      <c r="S6216" s="21" t="s">
        <v>53</v>
      </c>
      <c r="T6216" s="21"/>
      <c r="U6216" s="21"/>
      <c r="V6216" s="21"/>
      <c r="W6216" s="27"/>
      <c r="X6216" s="27"/>
      <c r="Y6216" s="28"/>
    </row>
    <row r="6217" ht="15.75" customHeight="1">
      <c r="A6217" s="21">
        <v>3.3901004E7</v>
      </c>
      <c r="B6217" s="21" t="s">
        <v>34622</v>
      </c>
      <c r="C6217" s="21" t="s">
        <v>34623</v>
      </c>
      <c r="D6217" s="21" t="s">
        <v>34624</v>
      </c>
      <c r="E6217" s="21" t="s">
        <v>26468</v>
      </c>
      <c r="F6217" s="21" t="s">
        <v>520</v>
      </c>
      <c r="G6217" s="21">
        <v>2021.0</v>
      </c>
      <c r="H6217" s="26">
        <v>44312.0</v>
      </c>
      <c r="I6217" s="21" t="s">
        <v>34625</v>
      </c>
      <c r="J6217" s="21"/>
      <c r="K6217" s="21" t="s">
        <v>34626</v>
      </c>
      <c r="L6217" s="21" t="str">
        <f>IF(ISNUMBER(VLOOKUP(A6217,EXCL,1,FALSE)),"Excluido",IF(ISNUMBER(VLOOKUP(A6217,POST,1,FALSE)),"PostAlerta",IF(ISNUMBER(VLOOKUP(A6217,PRE,1,FALSE)),"PreAlerta","")))</f>
        <v>PostAlerta</v>
      </c>
      <c r="M6217" s="21" t="str">
        <f>IF(ISNUMBER(A6217),(IF(ISNUMBER(VLOOKUP(A6217,KEYWORDS,1,FALSE)),"C/PalabrasClaves","S/PalabrasClaves")),"")</f>
        <v>S/PalabrasClaves</v>
      </c>
      <c r="N6217" s="21" t="str">
        <f t="shared" si="19"/>
        <v/>
      </c>
      <c r="O6217" s="21"/>
      <c r="P6217" s="21" t="s">
        <v>34627</v>
      </c>
      <c r="Q6217" s="21"/>
      <c r="R6217" s="21" t="str">
        <f>LEFT('2012-2022'!$P6217,4)</f>
        <v>2021</v>
      </c>
      <c r="S6217" s="21" t="s">
        <v>53</v>
      </c>
      <c r="T6217" s="21"/>
      <c r="U6217" s="21"/>
      <c r="V6217" s="21"/>
      <c r="W6217" s="27"/>
      <c r="X6217" s="27"/>
      <c r="Y6217" s="12"/>
    </row>
    <row r="6218" ht="15.75" customHeight="1">
      <c r="A6218" s="21">
        <v>3.3909832E7</v>
      </c>
      <c r="B6218" s="21" t="s">
        <v>34628</v>
      </c>
      <c r="C6218" s="21" t="s">
        <v>34629</v>
      </c>
      <c r="D6218" s="21" t="s">
        <v>34630</v>
      </c>
      <c r="E6218" s="21" t="s">
        <v>34631</v>
      </c>
      <c r="F6218" s="21" t="s">
        <v>587</v>
      </c>
      <c r="G6218" s="21">
        <v>2021.0</v>
      </c>
      <c r="H6218" s="26">
        <v>44314.0</v>
      </c>
      <c r="I6218" s="21"/>
      <c r="J6218" s="21"/>
      <c r="K6218" s="21" t="s">
        <v>34632</v>
      </c>
      <c r="L6218" s="21" t="str">
        <f>IF(ISNUMBER(VLOOKUP(A6218,EXCL,1,FALSE)),"Excluido",IF(ISNUMBER(VLOOKUP(A6218,POST,1,FALSE)),"PostAlerta",IF(ISNUMBER(VLOOKUP(A6218,PRE,1,FALSE)),"PreAlerta","")))</f>
        <v>PostAlerta</v>
      </c>
      <c r="M6218" s="21" t="str">
        <f>IF(ISNUMBER(A6218),(IF(ISNUMBER(VLOOKUP(A6218,KEYWORDS,1,FALSE)),"C/PalabrasClaves","S/PalabrasClaves")),"")</f>
        <v>S/PalabrasClaves</v>
      </c>
      <c r="N6218" s="21" t="str">
        <f t="shared" si="19"/>
        <v/>
      </c>
      <c r="O6218" s="21"/>
      <c r="P6218" s="21" t="s">
        <v>34627</v>
      </c>
      <c r="Q6218" s="21"/>
      <c r="R6218" s="21" t="str">
        <f>LEFT('2012-2022'!$P6218,4)</f>
        <v>2021</v>
      </c>
      <c r="S6218" s="21" t="s">
        <v>53</v>
      </c>
      <c r="T6218" s="21"/>
      <c r="U6218" s="21"/>
      <c r="V6218" s="21"/>
      <c r="W6218" s="27"/>
      <c r="X6218" s="27"/>
      <c r="Y6218" s="28"/>
    </row>
    <row r="6219" ht="15.75" customHeight="1">
      <c r="A6219" s="21">
        <v>3.3906628E7</v>
      </c>
      <c r="B6219" s="21" t="s">
        <v>34633</v>
      </c>
      <c r="C6219" s="21" t="s">
        <v>32401</v>
      </c>
      <c r="D6219" s="21" t="s">
        <v>34634</v>
      </c>
      <c r="E6219" s="21" t="s">
        <v>32403</v>
      </c>
      <c r="F6219" s="21" t="s">
        <v>34635</v>
      </c>
      <c r="G6219" s="21">
        <v>2021.0</v>
      </c>
      <c r="H6219" s="26">
        <v>44314.0</v>
      </c>
      <c r="I6219" s="21" t="s">
        <v>34636</v>
      </c>
      <c r="J6219" s="21"/>
      <c r="K6219" s="21" t="s">
        <v>34637</v>
      </c>
      <c r="L6219" s="21" t="str">
        <f>IF(ISNUMBER(VLOOKUP(A6219,EXCL,1,FALSE)),"Excluido",IF(ISNUMBER(VLOOKUP(A6219,POST,1,FALSE)),"PostAlerta",IF(ISNUMBER(VLOOKUP(A6219,PRE,1,FALSE)),"PreAlerta","")))</f>
        <v>PostAlerta</v>
      </c>
      <c r="M6219" s="21" t="str">
        <f>IF(ISNUMBER(A6219),(IF(ISNUMBER(VLOOKUP(A6219,KEYWORDS,1,FALSE)),"C/PalabrasClaves","S/PalabrasClaves")),"")</f>
        <v>S/PalabrasClaves</v>
      </c>
      <c r="N6219" s="21" t="str">
        <f t="shared" si="19"/>
        <v/>
      </c>
      <c r="O6219" s="21"/>
      <c r="P6219" s="21" t="s">
        <v>34638</v>
      </c>
      <c r="Q6219" s="21"/>
      <c r="R6219" s="21" t="str">
        <f>LEFT('2012-2022'!$P6219,4)</f>
        <v>2021</v>
      </c>
      <c r="S6219" s="21" t="s">
        <v>53</v>
      </c>
      <c r="T6219" s="21"/>
      <c r="U6219" s="21"/>
      <c r="V6219" s="21"/>
      <c r="W6219" s="27"/>
      <c r="X6219" s="27"/>
      <c r="Y6219" s="12"/>
    </row>
    <row r="6220" ht="15.75" customHeight="1">
      <c r="A6220" s="21">
        <v>3.4026533E7</v>
      </c>
      <c r="B6220" s="21" t="s">
        <v>34639</v>
      </c>
      <c r="C6220" s="21" t="s">
        <v>34640</v>
      </c>
      <c r="D6220" s="21" t="s">
        <v>34641</v>
      </c>
      <c r="E6220" s="21" t="s">
        <v>34642</v>
      </c>
      <c r="F6220" s="21" t="s">
        <v>15195</v>
      </c>
      <c r="G6220" s="21">
        <v>2021.0</v>
      </c>
      <c r="H6220" s="26">
        <v>44340.0</v>
      </c>
      <c r="I6220" s="21" t="s">
        <v>34643</v>
      </c>
      <c r="J6220" s="21"/>
      <c r="K6220" s="21" t="s">
        <v>34644</v>
      </c>
      <c r="L6220" s="21" t="str">
        <f>IF(ISNUMBER(VLOOKUP(A6220,EXCL,1,FALSE)),"Excluido",IF(ISNUMBER(VLOOKUP(A6220,POST,1,FALSE)),"PostAlerta",IF(ISNUMBER(VLOOKUP(A6220,PRE,1,FALSE)),"PreAlerta","")))</f>
        <v>PostAlerta</v>
      </c>
      <c r="M6220" s="21" t="str">
        <f>IF(ISNUMBER(A6220),(IF(ISNUMBER(VLOOKUP(A6220,KEYWORDS,1,FALSE)),"C/PalabrasClaves","S/PalabrasClaves")),"")</f>
        <v>S/PalabrasClaves</v>
      </c>
      <c r="N6220" s="21" t="str">
        <f t="shared" si="19"/>
        <v/>
      </c>
      <c r="O6220" s="21"/>
      <c r="P6220" s="21" t="s">
        <v>34638</v>
      </c>
      <c r="Q6220" s="21"/>
      <c r="R6220" s="21" t="str">
        <f>LEFT('2012-2022'!$P6220,4)</f>
        <v>2021</v>
      </c>
      <c r="S6220" s="21" t="s">
        <v>53</v>
      </c>
      <c r="T6220" s="21"/>
      <c r="U6220" s="21"/>
      <c r="V6220" s="21"/>
      <c r="W6220" s="27"/>
      <c r="X6220" s="27"/>
      <c r="Y6220" s="28"/>
    </row>
    <row r="6221" ht="15.75" customHeight="1">
      <c r="A6221" s="21">
        <v>3.3914733E7</v>
      </c>
      <c r="B6221" s="21" t="s">
        <v>34645</v>
      </c>
      <c r="C6221" s="21" t="s">
        <v>34646</v>
      </c>
      <c r="D6221" s="21" t="s">
        <v>34647</v>
      </c>
      <c r="E6221" s="21" t="s">
        <v>34648</v>
      </c>
      <c r="F6221" s="21" t="s">
        <v>2810</v>
      </c>
      <c r="G6221" s="21">
        <v>2021.0</v>
      </c>
      <c r="H6221" s="26">
        <v>44315.0</v>
      </c>
      <c r="I6221" s="21" t="s">
        <v>34649</v>
      </c>
      <c r="J6221" s="21"/>
      <c r="K6221" s="21" t="s">
        <v>34650</v>
      </c>
      <c r="L6221" s="21" t="str">
        <f>IF(ISNUMBER(VLOOKUP(A6221,EXCL,1,FALSE)),"Excluido",IF(ISNUMBER(VLOOKUP(A6221,POST,1,FALSE)),"PostAlerta",IF(ISNUMBER(VLOOKUP(A6221,PRE,1,FALSE)),"PreAlerta","")))</f>
        <v>PostAlerta</v>
      </c>
      <c r="M6221" s="21" t="str">
        <f>IF(ISNUMBER(A6221),(IF(ISNUMBER(VLOOKUP(A6221,KEYWORDS,1,FALSE)),"C/PalabrasClaves","S/PalabrasClaves")),"")</f>
        <v>S/PalabrasClaves</v>
      </c>
      <c r="N6221" s="21" t="str">
        <f t="shared" si="19"/>
        <v/>
      </c>
      <c r="O6221" s="21"/>
      <c r="P6221" s="21" t="s">
        <v>34651</v>
      </c>
      <c r="Q6221" s="21"/>
      <c r="R6221" s="21" t="str">
        <f>LEFT('2012-2022'!$P6221,4)</f>
        <v>2021</v>
      </c>
      <c r="S6221" s="21" t="s">
        <v>53</v>
      </c>
      <c r="T6221" s="21"/>
      <c r="U6221" s="21"/>
      <c r="V6221" s="21"/>
      <c r="W6221" s="27"/>
      <c r="X6221" s="27"/>
      <c r="Y6221" s="12"/>
    </row>
    <row r="6222" ht="15.75" customHeight="1">
      <c r="A6222" s="21">
        <v>3.393029E7</v>
      </c>
      <c r="B6222" s="21" t="s">
        <v>34652</v>
      </c>
      <c r="C6222" s="21" t="s">
        <v>30310</v>
      </c>
      <c r="D6222" s="21" t="s">
        <v>34653</v>
      </c>
      <c r="E6222" s="21" t="s">
        <v>30312</v>
      </c>
      <c r="F6222" s="21" t="s">
        <v>16170</v>
      </c>
      <c r="G6222" s="21">
        <v>2021.0</v>
      </c>
      <c r="H6222" s="26">
        <v>44316.0</v>
      </c>
      <c r="I6222" s="21"/>
      <c r="J6222" s="21"/>
      <c r="K6222" s="21" t="s">
        <v>34654</v>
      </c>
      <c r="L6222" s="21" t="str">
        <f>IF(ISNUMBER(VLOOKUP(A6222,EXCL,1,FALSE)),"Excluido",IF(ISNUMBER(VLOOKUP(A6222,POST,1,FALSE)),"PostAlerta",IF(ISNUMBER(VLOOKUP(A6222,PRE,1,FALSE)),"PreAlerta","")))</f>
        <v>PostAlerta</v>
      </c>
      <c r="M6222" s="21" t="str">
        <f>IF(ISNUMBER(A6222),(IF(ISNUMBER(VLOOKUP(A6222,KEYWORDS,1,FALSE)),"C/PalabrasClaves","S/PalabrasClaves")),"")</f>
        <v>S/PalabrasClaves</v>
      </c>
      <c r="N6222" s="21" t="str">
        <f t="shared" si="19"/>
        <v/>
      </c>
      <c r="O6222" s="21"/>
      <c r="P6222" s="21" t="s">
        <v>34651</v>
      </c>
      <c r="Q6222" s="21"/>
      <c r="R6222" s="21" t="str">
        <f>LEFT('2012-2022'!$P6222,4)</f>
        <v>2021</v>
      </c>
      <c r="S6222" s="21" t="s">
        <v>53</v>
      </c>
      <c r="T6222" s="21"/>
      <c r="U6222" s="21"/>
      <c r="V6222" s="21"/>
      <c r="W6222" s="27"/>
      <c r="X6222" s="27"/>
      <c r="Y6222" s="28"/>
    </row>
    <row r="6223" ht="15.75" customHeight="1">
      <c r="A6223" s="21">
        <v>3.3930291E7</v>
      </c>
      <c r="B6223" s="21" t="s">
        <v>34655</v>
      </c>
      <c r="C6223" s="21" t="s">
        <v>34656</v>
      </c>
      <c r="D6223" s="21" t="s">
        <v>34657</v>
      </c>
      <c r="E6223" s="21" t="s">
        <v>5194</v>
      </c>
      <c r="F6223" s="21" t="s">
        <v>16170</v>
      </c>
      <c r="G6223" s="21">
        <v>2021.0</v>
      </c>
      <c r="H6223" s="26">
        <v>44316.0</v>
      </c>
      <c r="I6223" s="21"/>
      <c r="J6223" s="21"/>
      <c r="K6223" s="21" t="s">
        <v>34658</v>
      </c>
      <c r="L6223" s="21" t="str">
        <f>IF(ISNUMBER(VLOOKUP(A6223,EXCL,1,FALSE)),"Excluido",IF(ISNUMBER(VLOOKUP(A6223,POST,1,FALSE)),"PostAlerta",IF(ISNUMBER(VLOOKUP(A6223,PRE,1,FALSE)),"PreAlerta","")))</f>
        <v>PostAlerta</v>
      </c>
      <c r="M6223" s="21" t="str">
        <f>IF(ISNUMBER(A6223),(IF(ISNUMBER(VLOOKUP(A6223,KEYWORDS,1,FALSE)),"C/PalabrasClaves","S/PalabrasClaves")),"")</f>
        <v>S/PalabrasClaves</v>
      </c>
      <c r="N6223" s="21" t="str">
        <f t="shared" si="19"/>
        <v/>
      </c>
      <c r="O6223" s="21"/>
      <c r="P6223" s="21" t="s">
        <v>34651</v>
      </c>
      <c r="Q6223" s="21"/>
      <c r="R6223" s="21" t="str">
        <f>LEFT('2012-2022'!$P6223,4)</f>
        <v>2021</v>
      </c>
      <c r="S6223" s="21" t="s">
        <v>53</v>
      </c>
      <c r="T6223" s="21"/>
      <c r="U6223" s="21"/>
      <c r="V6223" s="21"/>
      <c r="W6223" s="27"/>
      <c r="X6223" s="27"/>
      <c r="Y6223" s="12"/>
    </row>
    <row r="6224" ht="15.75" customHeight="1">
      <c r="A6224" s="21">
        <v>3.3269795E7</v>
      </c>
      <c r="B6224" s="21" t="s">
        <v>34659</v>
      </c>
      <c r="C6224" s="21" t="s">
        <v>34660</v>
      </c>
      <c r="D6224" s="21" t="s">
        <v>34661</v>
      </c>
      <c r="E6224" s="21" t="s">
        <v>34662</v>
      </c>
      <c r="F6224" s="21" t="s">
        <v>11836</v>
      </c>
      <c r="G6224" s="21">
        <v>2021.0</v>
      </c>
      <c r="H6224" s="26">
        <v>44168.0</v>
      </c>
      <c r="I6224" s="21"/>
      <c r="J6224" s="21"/>
      <c r="K6224" s="21" t="s">
        <v>34663</v>
      </c>
      <c r="L6224" s="21" t="str">
        <f>IF(ISNUMBER(VLOOKUP(A6224,EXCL,1,FALSE)),"Excluido",IF(ISNUMBER(VLOOKUP(A6224,POST,1,FALSE)),"PostAlerta",IF(ISNUMBER(VLOOKUP(A6224,PRE,1,FALSE)),"PreAlerta","")))</f>
        <v>PostAlerta</v>
      </c>
      <c r="M6224" s="21" t="str">
        <f>IF(ISNUMBER(A6224),(IF(ISNUMBER(VLOOKUP(A6224,KEYWORDS,1,FALSE)),"C/PalabrasClaves","S/PalabrasClaves")),"")</f>
        <v>S/PalabrasClaves</v>
      </c>
      <c r="N6224" s="21" t="str">
        <f t="shared" si="19"/>
        <v/>
      </c>
      <c r="O6224" s="21"/>
      <c r="P6224" s="21" t="s">
        <v>34664</v>
      </c>
      <c r="Q6224" s="21"/>
      <c r="R6224" s="21" t="str">
        <f>LEFT('2012-2022'!$P6224,4)</f>
        <v>2021</v>
      </c>
      <c r="S6224" s="21" t="s">
        <v>53</v>
      </c>
      <c r="T6224" s="21"/>
      <c r="U6224" s="21"/>
      <c r="V6224" s="21"/>
      <c r="W6224" s="27"/>
      <c r="X6224" s="27"/>
      <c r="Y6224" s="28"/>
    </row>
    <row r="6225" ht="15.75" customHeight="1">
      <c r="A6225" s="21">
        <v>3.2966705E7</v>
      </c>
      <c r="B6225" s="21" t="s">
        <v>34665</v>
      </c>
      <c r="C6225" s="21" t="s">
        <v>34666</v>
      </c>
      <c r="D6225" s="21" t="s">
        <v>34667</v>
      </c>
      <c r="E6225" s="21" t="s">
        <v>34668</v>
      </c>
      <c r="F6225" s="21" t="s">
        <v>884</v>
      </c>
      <c r="G6225" s="21">
        <v>2021.0</v>
      </c>
      <c r="H6225" s="26">
        <v>44097.0</v>
      </c>
      <c r="I6225" s="21"/>
      <c r="J6225" s="21"/>
      <c r="K6225" s="21" t="s">
        <v>34669</v>
      </c>
      <c r="L6225" s="21" t="str">
        <f>IF(ISNUMBER(VLOOKUP(A6225,EXCL,1,FALSE)),"Excluido",IF(ISNUMBER(VLOOKUP(A6225,POST,1,FALSE)),"PostAlerta",IF(ISNUMBER(VLOOKUP(A6225,PRE,1,FALSE)),"PreAlerta","")))</f>
        <v>PostAlerta</v>
      </c>
      <c r="M6225" s="21" t="str">
        <f>IF(ISNUMBER(A6225),(IF(ISNUMBER(VLOOKUP(A6225,KEYWORDS,1,FALSE)),"C/PalabrasClaves","S/PalabrasClaves")),"")</f>
        <v>S/PalabrasClaves</v>
      </c>
      <c r="N6225" s="21" t="str">
        <f t="shared" si="19"/>
        <v/>
      </c>
      <c r="O6225" s="21"/>
      <c r="P6225" s="21" t="s">
        <v>34670</v>
      </c>
      <c r="Q6225" s="21"/>
      <c r="R6225" s="21" t="str">
        <f>LEFT('2012-2022'!$P6225,4)</f>
        <v>2021</v>
      </c>
      <c r="S6225" s="21" t="s">
        <v>56</v>
      </c>
      <c r="T6225" s="21"/>
      <c r="U6225" s="21"/>
      <c r="V6225" s="21"/>
      <c r="W6225" s="27"/>
      <c r="X6225" s="27"/>
      <c r="Y6225" s="12"/>
    </row>
    <row r="6226" ht="15.75" customHeight="1">
      <c r="A6226" s="21">
        <v>3.3399931E7</v>
      </c>
      <c r="B6226" s="21" t="s">
        <v>34671</v>
      </c>
      <c r="C6226" s="21" t="s">
        <v>34672</v>
      </c>
      <c r="D6226" s="21" t="s">
        <v>34673</v>
      </c>
      <c r="E6226" s="21" t="s">
        <v>34674</v>
      </c>
      <c r="F6226" s="21" t="s">
        <v>1449</v>
      </c>
      <c r="G6226" s="21">
        <v>2021.0</v>
      </c>
      <c r="H6226" s="26">
        <v>44201.0</v>
      </c>
      <c r="I6226" s="21"/>
      <c r="J6226" s="21"/>
      <c r="K6226" s="21" t="s">
        <v>34675</v>
      </c>
      <c r="L6226" s="21" t="str">
        <f>IF(ISNUMBER(VLOOKUP(A6226,EXCL,1,FALSE)),"Excluido",IF(ISNUMBER(VLOOKUP(A6226,POST,1,FALSE)),"PostAlerta",IF(ISNUMBER(VLOOKUP(A6226,PRE,1,FALSE)),"PreAlerta","")))</f>
        <v>PostAlerta</v>
      </c>
      <c r="M6226" s="21" t="str">
        <f>IF(ISNUMBER(A6226),(IF(ISNUMBER(VLOOKUP(A6226,KEYWORDS,1,FALSE)),"C/PalabrasClaves","S/PalabrasClaves")),"")</f>
        <v>S/PalabrasClaves</v>
      </c>
      <c r="N6226" s="21" t="str">
        <f t="shared" si="19"/>
        <v/>
      </c>
      <c r="O6226" s="21"/>
      <c r="P6226" s="21" t="s">
        <v>34670</v>
      </c>
      <c r="Q6226" s="21"/>
      <c r="R6226" s="21" t="str">
        <f>LEFT('2012-2022'!$P6226,4)</f>
        <v>2021</v>
      </c>
      <c r="S6226" s="21" t="s">
        <v>56</v>
      </c>
      <c r="T6226" s="21"/>
      <c r="U6226" s="21"/>
      <c r="V6226" s="21"/>
      <c r="W6226" s="27"/>
      <c r="X6226" s="27"/>
      <c r="Y6226" s="28"/>
    </row>
    <row r="6227" ht="15.75" customHeight="1">
      <c r="A6227" s="21">
        <v>3.3465662E7</v>
      </c>
      <c r="B6227" s="21" t="s">
        <v>34676</v>
      </c>
      <c r="C6227" s="21" t="s">
        <v>34677</v>
      </c>
      <c r="D6227" s="21" t="s">
        <v>34678</v>
      </c>
      <c r="E6227" s="21" t="s">
        <v>29543</v>
      </c>
      <c r="F6227" s="21" t="s">
        <v>496</v>
      </c>
      <c r="G6227" s="21">
        <v>2021.0</v>
      </c>
      <c r="H6227" s="26">
        <v>44215.0</v>
      </c>
      <c r="I6227" s="21"/>
      <c r="J6227" s="21"/>
      <c r="K6227" s="21" t="s">
        <v>34679</v>
      </c>
      <c r="L6227" s="21" t="str">
        <f>IF(ISNUMBER(VLOOKUP(A6227,EXCL,1,FALSE)),"Excluido",IF(ISNUMBER(VLOOKUP(A6227,POST,1,FALSE)),"PostAlerta",IF(ISNUMBER(VLOOKUP(A6227,PRE,1,FALSE)),"PreAlerta","")))</f>
        <v>PostAlerta</v>
      </c>
      <c r="M6227" s="21" t="str">
        <f>IF(ISNUMBER(A6227),(IF(ISNUMBER(VLOOKUP(A6227,KEYWORDS,1,FALSE)),"C/PalabrasClaves","S/PalabrasClaves")),"")</f>
        <v>S/PalabrasClaves</v>
      </c>
      <c r="N6227" s="21" t="str">
        <f t="shared" si="19"/>
        <v/>
      </c>
      <c r="O6227" s="21"/>
      <c r="P6227" s="21" t="s">
        <v>34670</v>
      </c>
      <c r="Q6227" s="21"/>
      <c r="R6227" s="21" t="str">
        <f>LEFT('2012-2022'!$P6227,4)</f>
        <v>2021</v>
      </c>
      <c r="S6227" s="21" t="s">
        <v>56</v>
      </c>
      <c r="T6227" s="21"/>
      <c r="U6227" s="21"/>
      <c r="V6227" s="21"/>
      <c r="W6227" s="27"/>
      <c r="X6227" s="27"/>
      <c r="Y6227" s="12"/>
    </row>
    <row r="6228" ht="15.75" customHeight="1">
      <c r="A6228" s="21">
        <v>3.34764E7</v>
      </c>
      <c r="B6228" s="21" t="s">
        <v>34680</v>
      </c>
      <c r="C6228" s="21" t="s">
        <v>34681</v>
      </c>
      <c r="D6228" s="21" t="s">
        <v>34682</v>
      </c>
      <c r="E6228" s="21" t="s">
        <v>18784</v>
      </c>
      <c r="F6228" s="21" t="s">
        <v>13861</v>
      </c>
      <c r="G6228" s="21">
        <v>2021.0</v>
      </c>
      <c r="H6228" s="26">
        <v>44217.0</v>
      </c>
      <c r="I6228" s="21"/>
      <c r="J6228" s="21"/>
      <c r="K6228" s="21" t="s">
        <v>34683</v>
      </c>
      <c r="L6228" s="21" t="str">
        <f>IF(ISNUMBER(VLOOKUP(A6228,EXCL,1,FALSE)),"Excluido",IF(ISNUMBER(VLOOKUP(A6228,POST,1,FALSE)),"PostAlerta",IF(ISNUMBER(VLOOKUP(A6228,PRE,1,FALSE)),"PreAlerta","")))</f>
        <v>PostAlerta</v>
      </c>
      <c r="M6228" s="21" t="str">
        <f>IF(ISNUMBER(A6228),(IF(ISNUMBER(VLOOKUP(A6228,KEYWORDS,1,FALSE)),"C/PalabrasClaves","S/PalabrasClaves")),"")</f>
        <v>S/PalabrasClaves</v>
      </c>
      <c r="N6228" s="21" t="str">
        <f t="shared" si="19"/>
        <v/>
      </c>
      <c r="O6228" s="21"/>
      <c r="P6228" s="21" t="s">
        <v>34670</v>
      </c>
      <c r="Q6228" s="21"/>
      <c r="R6228" s="21" t="str">
        <f>LEFT('2012-2022'!$P6228,4)</f>
        <v>2021</v>
      </c>
      <c r="S6228" s="21" t="s">
        <v>56</v>
      </c>
      <c r="T6228" s="21"/>
      <c r="U6228" s="21"/>
      <c r="V6228" s="21"/>
      <c r="W6228" s="27"/>
      <c r="X6228" s="27"/>
      <c r="Y6228" s="28"/>
    </row>
    <row r="6229" ht="15.75" customHeight="1">
      <c r="A6229" s="21">
        <v>3.3493073E7</v>
      </c>
      <c r="B6229" s="21" t="s">
        <v>34684</v>
      </c>
      <c r="C6229" s="21" t="s">
        <v>34685</v>
      </c>
      <c r="D6229" s="21" t="s">
        <v>34686</v>
      </c>
      <c r="E6229" s="21" t="s">
        <v>34687</v>
      </c>
      <c r="F6229" s="21" t="s">
        <v>151</v>
      </c>
      <c r="G6229" s="21">
        <v>2021.0</v>
      </c>
      <c r="H6229" s="26">
        <v>44221.0</v>
      </c>
      <c r="I6229" s="21"/>
      <c r="J6229" s="21"/>
      <c r="K6229" s="21" t="s">
        <v>34688</v>
      </c>
      <c r="L6229" s="21" t="str">
        <f>IF(ISNUMBER(VLOOKUP(A6229,EXCL,1,FALSE)),"Excluido",IF(ISNUMBER(VLOOKUP(A6229,POST,1,FALSE)),"PostAlerta",IF(ISNUMBER(VLOOKUP(A6229,PRE,1,FALSE)),"PreAlerta","")))</f>
        <v>PostAlerta</v>
      </c>
      <c r="M6229" s="21" t="str">
        <f>IF(ISNUMBER(A6229),(IF(ISNUMBER(VLOOKUP(A6229,KEYWORDS,1,FALSE)),"C/PalabrasClaves","S/PalabrasClaves")),"")</f>
        <v>S/PalabrasClaves</v>
      </c>
      <c r="N6229" s="21" t="str">
        <f t="shared" si="19"/>
        <v/>
      </c>
      <c r="O6229" s="21"/>
      <c r="P6229" s="21" t="s">
        <v>34670</v>
      </c>
      <c r="Q6229" s="21"/>
      <c r="R6229" s="21" t="str">
        <f>LEFT('2012-2022'!$P6229,4)</f>
        <v>2021</v>
      </c>
      <c r="S6229" s="21" t="s">
        <v>56</v>
      </c>
      <c r="T6229" s="21"/>
      <c r="U6229" s="21"/>
      <c r="V6229" s="21"/>
      <c r="W6229" s="27"/>
      <c r="X6229" s="27"/>
      <c r="Y6229" s="12"/>
    </row>
    <row r="6230" ht="15.75" customHeight="1">
      <c r="A6230" s="21">
        <v>3.3497885E7</v>
      </c>
      <c r="B6230" s="21" t="s">
        <v>34689</v>
      </c>
      <c r="C6230" s="21" t="s">
        <v>34690</v>
      </c>
      <c r="D6230" s="21" t="s">
        <v>34691</v>
      </c>
      <c r="E6230" s="21" t="s">
        <v>34692</v>
      </c>
      <c r="F6230" s="21" t="s">
        <v>496</v>
      </c>
      <c r="G6230" s="21">
        <v>2021.0</v>
      </c>
      <c r="H6230" s="26">
        <v>44222.0</v>
      </c>
      <c r="I6230" s="21" t="s">
        <v>34693</v>
      </c>
      <c r="J6230" s="21" t="s">
        <v>34694</v>
      </c>
      <c r="K6230" s="21" t="s">
        <v>34695</v>
      </c>
      <c r="L6230" s="21" t="str">
        <f>IF(ISNUMBER(VLOOKUP(A6230,EXCL,1,FALSE)),"Excluido",IF(ISNUMBER(VLOOKUP(A6230,POST,1,FALSE)),"PostAlerta",IF(ISNUMBER(VLOOKUP(A6230,PRE,1,FALSE)),"PreAlerta","")))</f>
        <v>PostAlerta</v>
      </c>
      <c r="M6230" s="21" t="str">
        <f>IF(ISNUMBER(A6230),(IF(ISNUMBER(VLOOKUP(A6230,KEYWORDS,1,FALSE)),"C/PalabrasClaves","S/PalabrasClaves")),"")</f>
        <v>S/PalabrasClaves</v>
      </c>
      <c r="N6230" s="21" t="str">
        <f t="shared" si="19"/>
        <v/>
      </c>
      <c r="O6230" s="21"/>
      <c r="P6230" s="21" t="s">
        <v>34670</v>
      </c>
      <c r="Q6230" s="21"/>
      <c r="R6230" s="21" t="str">
        <f>LEFT('2012-2022'!$P6230,4)</f>
        <v>2021</v>
      </c>
      <c r="S6230" s="21" t="s">
        <v>56</v>
      </c>
      <c r="T6230" s="21"/>
      <c r="U6230" s="21"/>
      <c r="V6230" s="21"/>
      <c r="W6230" s="27"/>
      <c r="X6230" s="27"/>
      <c r="Y6230" s="28"/>
    </row>
    <row r="6231" ht="15.75" customHeight="1">
      <c r="A6231" s="21">
        <v>3.3508536E7</v>
      </c>
      <c r="B6231" s="21" t="s">
        <v>34696</v>
      </c>
      <c r="C6231" s="21" t="s">
        <v>34697</v>
      </c>
      <c r="D6231" s="21" t="s">
        <v>34698</v>
      </c>
      <c r="E6231" s="21" t="s">
        <v>6124</v>
      </c>
      <c r="F6231" s="21" t="s">
        <v>496</v>
      </c>
      <c r="G6231" s="21">
        <v>2021.0</v>
      </c>
      <c r="H6231" s="26">
        <v>44224.0</v>
      </c>
      <c r="I6231" s="21"/>
      <c r="J6231" s="21"/>
      <c r="K6231" s="21" t="s">
        <v>34699</v>
      </c>
      <c r="L6231" s="21" t="str">
        <f>IF(ISNUMBER(VLOOKUP(A6231,EXCL,1,FALSE)),"Excluido",IF(ISNUMBER(VLOOKUP(A6231,POST,1,FALSE)),"PostAlerta",IF(ISNUMBER(VLOOKUP(A6231,PRE,1,FALSE)),"PreAlerta","")))</f>
        <v>PostAlerta</v>
      </c>
      <c r="M6231" s="21" t="str">
        <f>IF(ISNUMBER(A6231),(IF(ISNUMBER(VLOOKUP(A6231,KEYWORDS,1,FALSE)),"C/PalabrasClaves","S/PalabrasClaves")),"")</f>
        <v>S/PalabrasClaves</v>
      </c>
      <c r="N6231" s="21" t="str">
        <f t="shared" si="19"/>
        <v/>
      </c>
      <c r="O6231" s="21"/>
      <c r="P6231" s="21" t="s">
        <v>34670</v>
      </c>
      <c r="Q6231" s="21"/>
      <c r="R6231" s="21" t="str">
        <f>LEFT('2012-2022'!$P6231,4)</f>
        <v>2021</v>
      </c>
      <c r="S6231" s="21" t="s">
        <v>56</v>
      </c>
      <c r="T6231" s="21"/>
      <c r="U6231" s="21"/>
      <c r="V6231" s="21"/>
      <c r="W6231" s="27"/>
      <c r="X6231" s="27"/>
      <c r="Y6231" s="12"/>
    </row>
    <row r="6232" ht="15.75" customHeight="1">
      <c r="A6232" s="21">
        <v>3.3508537E7</v>
      </c>
      <c r="B6232" s="21" t="s">
        <v>34700</v>
      </c>
      <c r="C6232" s="21" t="s">
        <v>34701</v>
      </c>
      <c r="D6232" s="21" t="s">
        <v>34702</v>
      </c>
      <c r="E6232" s="21" t="s">
        <v>20562</v>
      </c>
      <c r="F6232" s="21" t="s">
        <v>496</v>
      </c>
      <c r="G6232" s="21">
        <v>2021.0</v>
      </c>
      <c r="H6232" s="26">
        <v>44224.0</v>
      </c>
      <c r="I6232" s="21"/>
      <c r="J6232" s="21"/>
      <c r="K6232" s="21" t="s">
        <v>34703</v>
      </c>
      <c r="L6232" s="21" t="str">
        <f>IF(ISNUMBER(VLOOKUP(A6232,EXCL,1,FALSE)),"Excluido",IF(ISNUMBER(VLOOKUP(A6232,POST,1,FALSE)),"PostAlerta",IF(ISNUMBER(VLOOKUP(A6232,PRE,1,FALSE)),"PreAlerta","")))</f>
        <v>PostAlerta</v>
      </c>
      <c r="M6232" s="21" t="str">
        <f>IF(ISNUMBER(A6232),(IF(ISNUMBER(VLOOKUP(A6232,KEYWORDS,1,FALSE)),"C/PalabrasClaves","S/PalabrasClaves")),"")</f>
        <v>S/PalabrasClaves</v>
      </c>
      <c r="N6232" s="21" t="str">
        <f t="shared" si="19"/>
        <v/>
      </c>
      <c r="O6232" s="21"/>
      <c r="P6232" s="21" t="s">
        <v>34670</v>
      </c>
      <c r="Q6232" s="21"/>
      <c r="R6232" s="21" t="str">
        <f>LEFT('2012-2022'!$P6232,4)</f>
        <v>2021</v>
      </c>
      <c r="S6232" s="21" t="s">
        <v>56</v>
      </c>
      <c r="T6232" s="21"/>
      <c r="U6232" s="21"/>
      <c r="V6232" s="21"/>
      <c r="W6232" s="27"/>
      <c r="X6232" s="27"/>
      <c r="Y6232" s="28"/>
    </row>
    <row r="6233" ht="15.75" customHeight="1">
      <c r="A6233" s="21">
        <v>3.3524939E7</v>
      </c>
      <c r="B6233" s="21" t="s">
        <v>34704</v>
      </c>
      <c r="C6233" s="21" t="s">
        <v>34705</v>
      </c>
      <c r="D6233" s="21" t="s">
        <v>34706</v>
      </c>
      <c r="E6233" s="21" t="s">
        <v>34707</v>
      </c>
      <c r="F6233" s="21" t="s">
        <v>496</v>
      </c>
      <c r="G6233" s="21">
        <v>2021.0</v>
      </c>
      <c r="H6233" s="26">
        <v>44228.0</v>
      </c>
      <c r="I6233" s="21"/>
      <c r="J6233" s="21"/>
      <c r="K6233" s="21" t="s">
        <v>34708</v>
      </c>
      <c r="L6233" s="21" t="str">
        <f>IF(ISNUMBER(VLOOKUP(A6233,EXCL,1,FALSE)),"Excluido",IF(ISNUMBER(VLOOKUP(A6233,POST,1,FALSE)),"PostAlerta",IF(ISNUMBER(VLOOKUP(A6233,PRE,1,FALSE)),"PreAlerta","")))</f>
        <v>PostAlerta</v>
      </c>
      <c r="M6233" s="21" t="str">
        <f>IF(ISNUMBER(A6233),(IF(ISNUMBER(VLOOKUP(A6233,KEYWORDS,1,FALSE)),"C/PalabrasClaves","S/PalabrasClaves")),"")</f>
        <v>S/PalabrasClaves</v>
      </c>
      <c r="N6233" s="21" t="str">
        <f t="shared" si="19"/>
        <v/>
      </c>
      <c r="O6233" s="21"/>
      <c r="P6233" s="21" t="s">
        <v>34670</v>
      </c>
      <c r="Q6233" s="21"/>
      <c r="R6233" s="21" t="str">
        <f>LEFT('2012-2022'!$P6233,4)</f>
        <v>2021</v>
      </c>
      <c r="S6233" s="21" t="s">
        <v>56</v>
      </c>
      <c r="T6233" s="21"/>
      <c r="U6233" s="21"/>
      <c r="V6233" s="21"/>
      <c r="W6233" s="27"/>
      <c r="X6233" s="27"/>
      <c r="Y6233" s="12"/>
    </row>
    <row r="6234" ht="15.75" customHeight="1">
      <c r="A6234" s="21">
        <v>3.3529986E7</v>
      </c>
      <c r="B6234" s="21" t="s">
        <v>34709</v>
      </c>
      <c r="C6234" s="21" t="s">
        <v>34710</v>
      </c>
      <c r="D6234" s="21" t="s">
        <v>34711</v>
      </c>
      <c r="E6234" s="21" t="s">
        <v>34712</v>
      </c>
      <c r="F6234" s="21" t="s">
        <v>496</v>
      </c>
      <c r="G6234" s="21">
        <v>2021.0</v>
      </c>
      <c r="H6234" s="26">
        <v>44229.0</v>
      </c>
      <c r="I6234" s="21"/>
      <c r="J6234" s="21"/>
      <c r="K6234" s="21" t="s">
        <v>34713</v>
      </c>
      <c r="L6234" s="21" t="str">
        <f>IF(ISNUMBER(VLOOKUP(A6234,EXCL,1,FALSE)),"Excluido",IF(ISNUMBER(VLOOKUP(A6234,POST,1,FALSE)),"PostAlerta",IF(ISNUMBER(VLOOKUP(A6234,PRE,1,FALSE)),"PreAlerta","")))</f>
        <v>PostAlerta</v>
      </c>
      <c r="M6234" s="21" t="str">
        <f>IF(ISNUMBER(A6234),(IF(ISNUMBER(VLOOKUP(A6234,KEYWORDS,1,FALSE)),"C/PalabrasClaves","S/PalabrasClaves")),"")</f>
        <v>S/PalabrasClaves</v>
      </c>
      <c r="N6234" s="21" t="str">
        <f t="shared" si="19"/>
        <v>4) Nuevos tratamientos</v>
      </c>
      <c r="O6234" s="21"/>
      <c r="P6234" s="21" t="s">
        <v>34670</v>
      </c>
      <c r="Q6234" s="21"/>
      <c r="R6234" s="21" t="str">
        <f>LEFT('2012-2022'!$P6234,4)</f>
        <v>2021</v>
      </c>
      <c r="S6234" s="21" t="s">
        <v>56</v>
      </c>
      <c r="T6234" s="21"/>
      <c r="U6234" s="21"/>
      <c r="V6234" s="21"/>
      <c r="W6234" s="27"/>
      <c r="X6234" s="27"/>
      <c r="Y6234" s="28"/>
    </row>
    <row r="6235" ht="15.75" customHeight="1">
      <c r="A6235" s="21">
        <v>3.3540276E7</v>
      </c>
      <c r="B6235" s="21" t="s">
        <v>34714</v>
      </c>
      <c r="C6235" s="21" t="s">
        <v>32052</v>
      </c>
      <c r="D6235" s="21" t="s">
        <v>34715</v>
      </c>
      <c r="E6235" s="21" t="s">
        <v>32054</v>
      </c>
      <c r="F6235" s="21" t="s">
        <v>496</v>
      </c>
      <c r="G6235" s="21">
        <v>2021.0</v>
      </c>
      <c r="H6235" s="26">
        <v>44231.0</v>
      </c>
      <c r="I6235" s="21"/>
      <c r="J6235" s="21"/>
      <c r="K6235" s="21" t="s">
        <v>34716</v>
      </c>
      <c r="L6235" s="21" t="str">
        <f>IF(ISNUMBER(VLOOKUP(A6235,EXCL,1,FALSE)),"Excluido",IF(ISNUMBER(VLOOKUP(A6235,POST,1,FALSE)),"PostAlerta",IF(ISNUMBER(VLOOKUP(A6235,PRE,1,FALSE)),"PreAlerta","")))</f>
        <v>PostAlerta</v>
      </c>
      <c r="M6235" s="21" t="str">
        <f>IF(ISNUMBER(A6235),(IF(ISNUMBER(VLOOKUP(A6235,KEYWORDS,1,FALSE)),"C/PalabrasClaves","S/PalabrasClaves")),"")</f>
        <v>S/PalabrasClaves</v>
      </c>
      <c r="N6235" s="21" t="str">
        <f t="shared" si="19"/>
        <v/>
      </c>
      <c r="O6235" s="21"/>
      <c r="P6235" s="21" t="s">
        <v>34670</v>
      </c>
      <c r="Q6235" s="21"/>
      <c r="R6235" s="21" t="str">
        <f>LEFT('2012-2022'!$P6235,4)</f>
        <v>2021</v>
      </c>
      <c r="S6235" s="21" t="s">
        <v>56</v>
      </c>
      <c r="T6235" s="21"/>
      <c r="U6235" s="21"/>
      <c r="V6235" s="21"/>
      <c r="W6235" s="27"/>
      <c r="X6235" s="27"/>
      <c r="Y6235" s="12"/>
    </row>
    <row r="6236" ht="15.75" customHeight="1">
      <c r="A6236" s="21">
        <v>3.3545505E7</v>
      </c>
      <c r="B6236" s="21" t="s">
        <v>34717</v>
      </c>
      <c r="C6236" s="21" t="s">
        <v>34718</v>
      </c>
      <c r="D6236" s="21" t="s">
        <v>34719</v>
      </c>
      <c r="E6236" s="21" t="s">
        <v>34720</v>
      </c>
      <c r="F6236" s="21" t="s">
        <v>496</v>
      </c>
      <c r="G6236" s="21">
        <v>2021.0</v>
      </c>
      <c r="H6236" s="26">
        <v>44232.0</v>
      </c>
      <c r="I6236" s="21"/>
      <c r="J6236" s="21"/>
      <c r="K6236" s="21" t="s">
        <v>34721</v>
      </c>
      <c r="L6236" s="21" t="str">
        <f>IF(ISNUMBER(VLOOKUP(A6236,EXCL,1,FALSE)),"Excluido",IF(ISNUMBER(VLOOKUP(A6236,POST,1,FALSE)),"PostAlerta",IF(ISNUMBER(VLOOKUP(A6236,PRE,1,FALSE)),"PreAlerta","")))</f>
        <v>PostAlerta</v>
      </c>
      <c r="M6236" s="21" t="str">
        <f>IF(ISNUMBER(A6236),(IF(ISNUMBER(VLOOKUP(A6236,KEYWORDS,1,FALSE)),"C/PalabrasClaves","S/PalabrasClaves")),"")</f>
        <v>S/PalabrasClaves</v>
      </c>
      <c r="N6236" s="21" t="str">
        <f t="shared" si="19"/>
        <v/>
      </c>
      <c r="O6236" s="21"/>
      <c r="P6236" s="21" t="s">
        <v>34670</v>
      </c>
      <c r="Q6236" s="21"/>
      <c r="R6236" s="21" t="str">
        <f>LEFT('2012-2022'!$P6236,4)</f>
        <v>2021</v>
      </c>
      <c r="S6236" s="21" t="s">
        <v>56</v>
      </c>
      <c r="T6236" s="21"/>
      <c r="U6236" s="21"/>
      <c r="V6236" s="21"/>
      <c r="W6236" s="27"/>
      <c r="X6236" s="27"/>
      <c r="Y6236" s="28"/>
    </row>
    <row r="6237" ht="15.75" customHeight="1">
      <c r="A6237" s="21">
        <v>3.3549977E7</v>
      </c>
      <c r="B6237" s="21" t="s">
        <v>34722</v>
      </c>
      <c r="C6237" s="21" t="s">
        <v>34723</v>
      </c>
      <c r="D6237" s="21" t="s">
        <v>34724</v>
      </c>
      <c r="E6237" s="21" t="s">
        <v>34725</v>
      </c>
      <c r="F6237" s="21" t="s">
        <v>496</v>
      </c>
      <c r="G6237" s="21">
        <v>2021.0</v>
      </c>
      <c r="H6237" s="26">
        <v>44234.0</v>
      </c>
      <c r="I6237" s="21"/>
      <c r="J6237" s="21"/>
      <c r="K6237" s="21" t="s">
        <v>34726</v>
      </c>
      <c r="L6237" s="21" t="str">
        <f>IF(ISNUMBER(VLOOKUP(A6237,EXCL,1,FALSE)),"Excluido",IF(ISNUMBER(VLOOKUP(A6237,POST,1,FALSE)),"PostAlerta",IF(ISNUMBER(VLOOKUP(A6237,PRE,1,FALSE)),"PreAlerta","")))</f>
        <v>PostAlerta</v>
      </c>
      <c r="M6237" s="21" t="str">
        <f>IF(ISNUMBER(A6237),(IF(ISNUMBER(VLOOKUP(A6237,KEYWORDS,1,FALSE)),"C/PalabrasClaves","S/PalabrasClaves")),"")</f>
        <v>S/PalabrasClaves</v>
      </c>
      <c r="N6237" s="21" t="str">
        <f t="shared" si="19"/>
        <v/>
      </c>
      <c r="O6237" s="21"/>
      <c r="P6237" s="21" t="s">
        <v>34670</v>
      </c>
      <c r="Q6237" s="21"/>
      <c r="R6237" s="21" t="str">
        <f>LEFT('2012-2022'!$P6237,4)</f>
        <v>2021</v>
      </c>
      <c r="S6237" s="21" t="s">
        <v>56</v>
      </c>
      <c r="T6237" s="21"/>
      <c r="U6237" s="21"/>
      <c r="V6237" s="21"/>
      <c r="W6237" s="27"/>
      <c r="X6237" s="27"/>
      <c r="Y6237" s="12"/>
    </row>
    <row r="6238" ht="15.75" customHeight="1">
      <c r="A6238" s="21">
        <v>3.3549978E7</v>
      </c>
      <c r="B6238" s="21" t="s">
        <v>34727</v>
      </c>
      <c r="C6238" s="21" t="s">
        <v>34728</v>
      </c>
      <c r="D6238" s="21" t="s">
        <v>34729</v>
      </c>
      <c r="E6238" s="21" t="s">
        <v>34730</v>
      </c>
      <c r="F6238" s="21" t="s">
        <v>496</v>
      </c>
      <c r="G6238" s="21">
        <v>2021.0</v>
      </c>
      <c r="H6238" s="26">
        <v>44234.0</v>
      </c>
      <c r="I6238" s="21"/>
      <c r="J6238" s="21"/>
      <c r="K6238" s="21" t="s">
        <v>34731</v>
      </c>
      <c r="L6238" s="21" t="str">
        <f>IF(ISNUMBER(VLOOKUP(A6238,EXCL,1,FALSE)),"Excluido",IF(ISNUMBER(VLOOKUP(A6238,POST,1,FALSE)),"PostAlerta",IF(ISNUMBER(VLOOKUP(A6238,PRE,1,FALSE)),"PreAlerta","")))</f>
        <v>PostAlerta</v>
      </c>
      <c r="M6238" s="21" t="str">
        <f>IF(ISNUMBER(A6238),(IF(ISNUMBER(VLOOKUP(A6238,KEYWORDS,1,FALSE)),"C/PalabrasClaves","S/PalabrasClaves")),"")</f>
        <v>S/PalabrasClaves</v>
      </c>
      <c r="N6238" s="21" t="str">
        <f t="shared" si="19"/>
        <v/>
      </c>
      <c r="O6238" s="21"/>
      <c r="P6238" s="21" t="s">
        <v>34670</v>
      </c>
      <c r="Q6238" s="21"/>
      <c r="R6238" s="21" t="str">
        <f>LEFT('2012-2022'!$P6238,4)</f>
        <v>2021</v>
      </c>
      <c r="S6238" s="21" t="s">
        <v>56</v>
      </c>
      <c r="T6238" s="21"/>
      <c r="U6238" s="21"/>
      <c r="V6238" s="21"/>
      <c r="W6238" s="27"/>
      <c r="X6238" s="27"/>
      <c r="Y6238" s="28"/>
    </row>
    <row r="6239" ht="15.75" customHeight="1">
      <c r="A6239" s="21">
        <v>3.3556777E7</v>
      </c>
      <c r="B6239" s="21" t="s">
        <v>34732</v>
      </c>
      <c r="C6239" s="21" t="s">
        <v>34733</v>
      </c>
      <c r="D6239" s="21" t="s">
        <v>34734</v>
      </c>
      <c r="E6239" s="21" t="s">
        <v>34735</v>
      </c>
      <c r="F6239" s="21" t="s">
        <v>496</v>
      </c>
      <c r="G6239" s="21">
        <v>2021.0</v>
      </c>
      <c r="H6239" s="26">
        <v>44235.0</v>
      </c>
      <c r="I6239" s="21"/>
      <c r="J6239" s="21"/>
      <c r="K6239" s="21" t="s">
        <v>34736</v>
      </c>
      <c r="L6239" s="21" t="str">
        <f>IF(ISNUMBER(VLOOKUP(A6239,EXCL,1,FALSE)),"Excluido",IF(ISNUMBER(VLOOKUP(A6239,POST,1,FALSE)),"PostAlerta",IF(ISNUMBER(VLOOKUP(A6239,PRE,1,FALSE)),"PreAlerta","")))</f>
        <v>PostAlerta</v>
      </c>
      <c r="M6239" s="21" t="str">
        <f>IF(ISNUMBER(A6239),(IF(ISNUMBER(VLOOKUP(A6239,KEYWORDS,1,FALSE)),"C/PalabrasClaves","S/PalabrasClaves")),"")</f>
        <v>S/PalabrasClaves</v>
      </c>
      <c r="N6239" s="21" t="str">
        <f t="shared" si="19"/>
        <v/>
      </c>
      <c r="O6239" s="21"/>
      <c r="P6239" s="21" t="s">
        <v>34670</v>
      </c>
      <c r="Q6239" s="21"/>
      <c r="R6239" s="21" t="str">
        <f>LEFT('2012-2022'!$P6239,4)</f>
        <v>2021</v>
      </c>
      <c r="S6239" s="21" t="s">
        <v>56</v>
      </c>
      <c r="T6239" s="21"/>
      <c r="U6239" s="21"/>
      <c r="V6239" s="21"/>
      <c r="W6239" s="27"/>
      <c r="X6239" s="27"/>
      <c r="Y6239" s="12"/>
    </row>
    <row r="6240" ht="15.75" customHeight="1">
      <c r="A6240" s="21">
        <v>3.3561429E7</v>
      </c>
      <c r="B6240" s="21" t="s">
        <v>34737</v>
      </c>
      <c r="C6240" s="21" t="s">
        <v>34738</v>
      </c>
      <c r="D6240" s="21" t="s">
        <v>34739</v>
      </c>
      <c r="E6240" s="21" t="s">
        <v>21625</v>
      </c>
      <c r="F6240" s="21" t="s">
        <v>2712</v>
      </c>
      <c r="G6240" s="21">
        <v>2021.0</v>
      </c>
      <c r="H6240" s="26">
        <v>44236.0</v>
      </c>
      <c r="I6240" s="21"/>
      <c r="J6240" s="21"/>
      <c r="K6240" s="21" t="s">
        <v>34740</v>
      </c>
      <c r="L6240" s="21" t="str">
        <f>IF(ISNUMBER(VLOOKUP(A6240,EXCL,1,FALSE)),"Excluido",IF(ISNUMBER(VLOOKUP(A6240,POST,1,FALSE)),"PostAlerta",IF(ISNUMBER(VLOOKUP(A6240,PRE,1,FALSE)),"PreAlerta","")))</f>
        <v>PostAlerta</v>
      </c>
      <c r="M6240" s="21" t="str">
        <f>IF(ISNUMBER(A6240),(IF(ISNUMBER(VLOOKUP(A6240,KEYWORDS,1,FALSE)),"C/PalabrasClaves","S/PalabrasClaves")),"")</f>
        <v>S/PalabrasClaves</v>
      </c>
      <c r="N6240" s="21" t="str">
        <f t="shared" si="19"/>
        <v/>
      </c>
      <c r="O6240" s="21"/>
      <c r="P6240" s="21" t="s">
        <v>34670</v>
      </c>
      <c r="Q6240" s="21"/>
      <c r="R6240" s="21" t="str">
        <f>LEFT('2012-2022'!$P6240,4)</f>
        <v>2021</v>
      </c>
      <c r="S6240" s="21" t="s">
        <v>56</v>
      </c>
      <c r="T6240" s="21"/>
      <c r="U6240" s="21"/>
      <c r="V6240" s="21"/>
      <c r="W6240" s="27"/>
      <c r="X6240" s="27"/>
      <c r="Y6240" s="28"/>
    </row>
    <row r="6241" ht="15.75" customHeight="1">
      <c r="A6241" s="21">
        <v>3.356168E7</v>
      </c>
      <c r="B6241" s="21" t="s">
        <v>34741</v>
      </c>
      <c r="C6241" s="21" t="s">
        <v>34742</v>
      </c>
      <c r="D6241" s="21" t="s">
        <v>34743</v>
      </c>
      <c r="E6241" s="21" t="s">
        <v>7154</v>
      </c>
      <c r="F6241" s="21" t="s">
        <v>496</v>
      </c>
      <c r="G6241" s="21">
        <v>2021.0</v>
      </c>
      <c r="H6241" s="26">
        <v>44236.0</v>
      </c>
      <c r="I6241" s="21"/>
      <c r="J6241" s="21"/>
      <c r="K6241" s="21" t="s">
        <v>34744</v>
      </c>
      <c r="L6241" s="21" t="str">
        <f>IF(ISNUMBER(VLOOKUP(A6241,EXCL,1,FALSE)),"Excluido",IF(ISNUMBER(VLOOKUP(A6241,POST,1,FALSE)),"PostAlerta",IF(ISNUMBER(VLOOKUP(A6241,PRE,1,FALSE)),"PreAlerta","")))</f>
        <v>PostAlerta</v>
      </c>
      <c r="M6241" s="21" t="str">
        <f>IF(ISNUMBER(A6241),(IF(ISNUMBER(VLOOKUP(A6241,KEYWORDS,1,FALSE)),"C/PalabrasClaves","S/PalabrasClaves")),"")</f>
        <v>S/PalabrasClaves</v>
      </c>
      <c r="N6241" s="21" t="str">
        <f t="shared" si="19"/>
        <v/>
      </c>
      <c r="O6241" s="21"/>
      <c r="P6241" s="21" t="s">
        <v>34670</v>
      </c>
      <c r="Q6241" s="21"/>
      <c r="R6241" s="21" t="str">
        <f>LEFT('2012-2022'!$P6241,4)</f>
        <v>2021</v>
      </c>
      <c r="S6241" s="21" t="s">
        <v>56</v>
      </c>
      <c r="T6241" s="21"/>
      <c r="U6241" s="21"/>
      <c r="V6241" s="21"/>
      <c r="W6241" s="27"/>
      <c r="X6241" s="27"/>
      <c r="Y6241" s="12"/>
    </row>
    <row r="6242" ht="15.75" customHeight="1">
      <c r="A6242" s="21">
        <v>3.3567236E7</v>
      </c>
      <c r="B6242" s="21" t="s">
        <v>34745</v>
      </c>
      <c r="C6242" s="21" t="s">
        <v>34746</v>
      </c>
      <c r="D6242" s="21" t="s">
        <v>34747</v>
      </c>
      <c r="E6242" s="21" t="s">
        <v>4467</v>
      </c>
      <c r="F6242" s="21" t="s">
        <v>151</v>
      </c>
      <c r="G6242" s="21">
        <v>2021.0</v>
      </c>
      <c r="H6242" s="26">
        <v>44237.0</v>
      </c>
      <c r="I6242" s="21"/>
      <c r="J6242" s="21"/>
      <c r="K6242" s="21" t="s">
        <v>34748</v>
      </c>
      <c r="L6242" s="21" t="str">
        <f>IF(ISNUMBER(VLOOKUP(A6242,EXCL,1,FALSE)),"Excluido",IF(ISNUMBER(VLOOKUP(A6242,POST,1,FALSE)),"PostAlerta",IF(ISNUMBER(VLOOKUP(A6242,PRE,1,FALSE)),"PreAlerta","")))</f>
        <v>PostAlerta</v>
      </c>
      <c r="M6242" s="21" t="str">
        <f>IF(ISNUMBER(A6242),(IF(ISNUMBER(VLOOKUP(A6242,KEYWORDS,1,FALSE)),"C/PalabrasClaves","S/PalabrasClaves")),"")</f>
        <v>S/PalabrasClaves</v>
      </c>
      <c r="N6242" s="21" t="str">
        <f t="shared" si="19"/>
        <v/>
      </c>
      <c r="O6242" s="21"/>
      <c r="P6242" s="21" t="s">
        <v>34670</v>
      </c>
      <c r="Q6242" s="21"/>
      <c r="R6242" s="21" t="str">
        <f>LEFT('2012-2022'!$P6242,4)</f>
        <v>2021</v>
      </c>
      <c r="S6242" s="21" t="s">
        <v>56</v>
      </c>
      <c r="T6242" s="21"/>
      <c r="U6242" s="21"/>
      <c r="V6242" s="21"/>
      <c r="W6242" s="27"/>
      <c r="X6242" s="27"/>
      <c r="Y6242" s="28"/>
    </row>
    <row r="6243" ht="15.75" customHeight="1">
      <c r="A6243" s="21">
        <v>3.3578256E7</v>
      </c>
      <c r="B6243" s="21" t="s">
        <v>34749</v>
      </c>
      <c r="C6243" s="21" t="s">
        <v>34750</v>
      </c>
      <c r="D6243" s="21" t="s">
        <v>34751</v>
      </c>
      <c r="E6243" s="21" t="s">
        <v>29268</v>
      </c>
      <c r="F6243" s="21" t="s">
        <v>496</v>
      </c>
      <c r="G6243" s="21">
        <v>2021.0</v>
      </c>
      <c r="H6243" s="26">
        <v>44239.0</v>
      </c>
      <c r="I6243" s="21"/>
      <c r="J6243" s="21"/>
      <c r="K6243" s="21" t="s">
        <v>34752</v>
      </c>
      <c r="L6243" s="21" t="str">
        <f>IF(ISNUMBER(VLOOKUP(A6243,EXCL,1,FALSE)),"Excluido",IF(ISNUMBER(VLOOKUP(A6243,POST,1,FALSE)),"PostAlerta",IF(ISNUMBER(VLOOKUP(A6243,PRE,1,FALSE)),"PreAlerta","")))</f>
        <v>PostAlerta</v>
      </c>
      <c r="M6243" s="21" t="str">
        <f>IF(ISNUMBER(A6243),(IF(ISNUMBER(VLOOKUP(A6243,KEYWORDS,1,FALSE)),"C/PalabrasClaves","S/PalabrasClaves")),"")</f>
        <v>S/PalabrasClaves</v>
      </c>
      <c r="N6243" s="21" t="str">
        <f t="shared" si="19"/>
        <v/>
      </c>
      <c r="O6243" s="21"/>
      <c r="P6243" s="21" t="s">
        <v>34670</v>
      </c>
      <c r="Q6243" s="21"/>
      <c r="R6243" s="21" t="str">
        <f>LEFT('2012-2022'!$P6243,4)</f>
        <v>2021</v>
      </c>
      <c r="S6243" s="21" t="s">
        <v>56</v>
      </c>
      <c r="T6243" s="21"/>
      <c r="U6243" s="21"/>
      <c r="V6243" s="21"/>
      <c r="W6243" s="27"/>
      <c r="X6243" s="27"/>
      <c r="Y6243" s="12"/>
    </row>
    <row r="6244" ht="15.75" customHeight="1">
      <c r="A6244" s="21">
        <v>3.3601954E7</v>
      </c>
      <c r="B6244" s="21" t="s">
        <v>34753</v>
      </c>
      <c r="C6244" s="21" t="s">
        <v>34754</v>
      </c>
      <c r="D6244" s="21" t="s">
        <v>34755</v>
      </c>
      <c r="E6244" s="21" t="s">
        <v>34756</v>
      </c>
      <c r="F6244" s="21" t="s">
        <v>151</v>
      </c>
      <c r="G6244" s="21">
        <v>2021.0</v>
      </c>
      <c r="H6244" s="26">
        <v>44246.0</v>
      </c>
      <c r="I6244" s="21" t="s">
        <v>34757</v>
      </c>
      <c r="J6244" s="21"/>
      <c r="K6244" s="21" t="s">
        <v>34758</v>
      </c>
      <c r="L6244" s="21" t="str">
        <f>IF(ISNUMBER(VLOOKUP(A6244,EXCL,1,FALSE)),"Excluido",IF(ISNUMBER(VLOOKUP(A6244,POST,1,FALSE)),"PostAlerta",IF(ISNUMBER(VLOOKUP(A6244,PRE,1,FALSE)),"PreAlerta","")))</f>
        <v>PostAlerta</v>
      </c>
      <c r="M6244" s="21" t="str">
        <f>IF(ISNUMBER(A6244),(IF(ISNUMBER(VLOOKUP(A6244,KEYWORDS,1,FALSE)),"C/PalabrasClaves","S/PalabrasClaves")),"")</f>
        <v>S/PalabrasClaves</v>
      </c>
      <c r="N6244" s="21" t="str">
        <f t="shared" si="19"/>
        <v/>
      </c>
      <c r="O6244" s="21"/>
      <c r="P6244" s="21" t="s">
        <v>34670</v>
      </c>
      <c r="Q6244" s="21"/>
      <c r="R6244" s="21" t="str">
        <f>LEFT('2012-2022'!$P6244,4)</f>
        <v>2021</v>
      </c>
      <c r="S6244" s="21" t="s">
        <v>56</v>
      </c>
      <c r="T6244" s="21"/>
      <c r="U6244" s="21"/>
      <c r="V6244" s="21"/>
      <c r="W6244" s="27"/>
      <c r="X6244" s="27"/>
      <c r="Y6244" s="28"/>
    </row>
    <row r="6245" ht="15.75" customHeight="1">
      <c r="A6245" s="21">
        <v>3.3649963E7</v>
      </c>
      <c r="B6245" s="21" t="s">
        <v>34759</v>
      </c>
      <c r="C6245" s="21" t="s">
        <v>34760</v>
      </c>
      <c r="D6245" s="21" t="s">
        <v>34761</v>
      </c>
      <c r="E6245" s="21" t="s">
        <v>34762</v>
      </c>
      <c r="F6245" s="21" t="s">
        <v>376</v>
      </c>
      <c r="G6245" s="21">
        <v>2021.0</v>
      </c>
      <c r="H6245" s="26">
        <v>44257.0</v>
      </c>
      <c r="I6245" s="21" t="s">
        <v>34763</v>
      </c>
      <c r="J6245" s="21"/>
      <c r="K6245" s="21" t="s">
        <v>34764</v>
      </c>
      <c r="L6245" s="21" t="str">
        <f>IF(ISNUMBER(VLOOKUP(A6245,EXCL,1,FALSE)),"Excluido",IF(ISNUMBER(VLOOKUP(A6245,POST,1,FALSE)),"PostAlerta",IF(ISNUMBER(VLOOKUP(A6245,PRE,1,FALSE)),"PreAlerta","")))</f>
        <v>PostAlerta</v>
      </c>
      <c r="M6245" s="21" t="str">
        <f>IF(ISNUMBER(A6245),(IF(ISNUMBER(VLOOKUP(A6245,KEYWORDS,1,FALSE)),"C/PalabrasClaves","S/PalabrasClaves")),"")</f>
        <v>S/PalabrasClaves</v>
      </c>
      <c r="N6245" s="21" t="str">
        <f t="shared" si="19"/>
        <v/>
      </c>
      <c r="O6245" s="21"/>
      <c r="P6245" s="21" t="s">
        <v>34670</v>
      </c>
      <c r="Q6245" s="21"/>
      <c r="R6245" s="21" t="str">
        <f>LEFT('2012-2022'!$P6245,4)</f>
        <v>2021</v>
      </c>
      <c r="S6245" s="21" t="s">
        <v>56</v>
      </c>
      <c r="T6245" s="21"/>
      <c r="U6245" s="21"/>
      <c r="V6245" s="21"/>
      <c r="W6245" s="27"/>
      <c r="X6245" s="27"/>
      <c r="Y6245" s="12"/>
    </row>
    <row r="6246" ht="15.75" customHeight="1">
      <c r="A6246" s="21">
        <v>3.3691465E7</v>
      </c>
      <c r="B6246" s="21" t="s">
        <v>34765</v>
      </c>
      <c r="C6246" s="21" t="s">
        <v>34766</v>
      </c>
      <c r="D6246" s="21" t="s">
        <v>34767</v>
      </c>
      <c r="E6246" s="21" t="s">
        <v>34768</v>
      </c>
      <c r="F6246" s="21" t="s">
        <v>151</v>
      </c>
      <c r="G6246" s="21">
        <v>2021.0</v>
      </c>
      <c r="H6246" s="26">
        <v>44266.0</v>
      </c>
      <c r="I6246" s="21"/>
      <c r="J6246" s="21"/>
      <c r="K6246" s="21" t="s">
        <v>34769</v>
      </c>
      <c r="L6246" s="21" t="str">
        <f>IF(ISNUMBER(VLOOKUP(A6246,EXCL,1,FALSE)),"Excluido",IF(ISNUMBER(VLOOKUP(A6246,POST,1,FALSE)),"PostAlerta",IF(ISNUMBER(VLOOKUP(A6246,PRE,1,FALSE)),"PreAlerta","")))</f>
        <v>PostAlerta</v>
      </c>
      <c r="M6246" s="21" t="str">
        <f>IF(ISNUMBER(A6246),(IF(ISNUMBER(VLOOKUP(A6246,KEYWORDS,1,FALSE)),"C/PalabrasClaves","S/PalabrasClaves")),"")</f>
        <v>S/PalabrasClaves</v>
      </c>
      <c r="N6246" s="21" t="str">
        <f t="shared" si="19"/>
        <v/>
      </c>
      <c r="O6246" s="21"/>
      <c r="P6246" s="21" t="s">
        <v>34670</v>
      </c>
      <c r="Q6246" s="21"/>
      <c r="R6246" s="21" t="str">
        <f>LEFT('2012-2022'!$P6246,4)</f>
        <v>2021</v>
      </c>
      <c r="S6246" s="21" t="s">
        <v>56</v>
      </c>
      <c r="T6246" s="21"/>
      <c r="U6246" s="21"/>
      <c r="V6246" s="21"/>
      <c r="W6246" s="27"/>
      <c r="X6246" s="27"/>
      <c r="Y6246" s="28"/>
    </row>
    <row r="6247" ht="15.75" customHeight="1">
      <c r="A6247" s="21">
        <v>3.3713348E7</v>
      </c>
      <c r="B6247" s="21" t="s">
        <v>34770</v>
      </c>
      <c r="C6247" s="21" t="s">
        <v>34771</v>
      </c>
      <c r="D6247" s="21" t="s">
        <v>34772</v>
      </c>
      <c r="E6247" s="21" t="s">
        <v>740</v>
      </c>
      <c r="F6247" s="21" t="s">
        <v>8595</v>
      </c>
      <c r="G6247" s="21">
        <v>2021.0</v>
      </c>
      <c r="H6247" s="26">
        <v>44268.0</v>
      </c>
      <c r="I6247" s="21" t="s">
        <v>34773</v>
      </c>
      <c r="J6247" s="21" t="s">
        <v>34774</v>
      </c>
      <c r="K6247" s="21" t="s">
        <v>34775</v>
      </c>
      <c r="L6247" s="21" t="str">
        <f>IF(ISNUMBER(VLOOKUP(A6247,EXCL,1,FALSE)),"Excluido",IF(ISNUMBER(VLOOKUP(A6247,POST,1,FALSE)),"PostAlerta",IF(ISNUMBER(VLOOKUP(A6247,PRE,1,FALSE)),"PreAlerta","")))</f>
        <v>Excluido</v>
      </c>
      <c r="M6247" s="21" t="str">
        <f>IF(ISNUMBER(A6247),(IF(ISNUMBER(VLOOKUP(A6247,KEYWORDS,1,FALSE)),"C/PalabrasClaves","S/PalabrasClaves")),"")</f>
        <v>S/PalabrasClaves</v>
      </c>
      <c r="N6247" s="21" t="str">
        <f t="shared" si="19"/>
        <v/>
      </c>
      <c r="O6247" s="21"/>
      <c r="P6247" s="21" t="s">
        <v>34670</v>
      </c>
      <c r="Q6247" s="21"/>
      <c r="R6247" s="21" t="str">
        <f>LEFT('2012-2022'!$P6247,4)</f>
        <v>2021</v>
      </c>
      <c r="S6247" s="21" t="s">
        <v>56</v>
      </c>
      <c r="T6247" s="21"/>
      <c r="U6247" s="21"/>
      <c r="V6247" s="21"/>
      <c r="W6247" s="27"/>
      <c r="X6247" s="27"/>
      <c r="Y6247" s="12"/>
    </row>
    <row r="6248" ht="15.75" customHeight="1">
      <c r="A6248" s="21">
        <v>3.372899E7</v>
      </c>
      <c r="B6248" s="21" t="s">
        <v>34776</v>
      </c>
      <c r="C6248" s="21" t="s">
        <v>34777</v>
      </c>
      <c r="D6248" s="21" t="s">
        <v>34778</v>
      </c>
      <c r="E6248" s="21" t="s">
        <v>34779</v>
      </c>
      <c r="F6248" s="21" t="s">
        <v>151</v>
      </c>
      <c r="G6248" s="21">
        <v>2021.0</v>
      </c>
      <c r="H6248" s="26">
        <v>44272.0</v>
      </c>
      <c r="I6248" s="21"/>
      <c r="J6248" s="21"/>
      <c r="K6248" s="21" t="s">
        <v>34780</v>
      </c>
      <c r="L6248" s="21" t="str">
        <f>IF(ISNUMBER(VLOOKUP(A6248,EXCL,1,FALSE)),"Excluido",IF(ISNUMBER(VLOOKUP(A6248,POST,1,FALSE)),"PostAlerta",IF(ISNUMBER(VLOOKUP(A6248,PRE,1,FALSE)),"PreAlerta","")))</f>
        <v>PostAlerta</v>
      </c>
      <c r="M6248" s="21" t="str">
        <f>IF(ISNUMBER(A6248),(IF(ISNUMBER(VLOOKUP(A6248,KEYWORDS,1,FALSE)),"C/PalabrasClaves","S/PalabrasClaves")),"")</f>
        <v>S/PalabrasClaves</v>
      </c>
      <c r="N6248" s="21" t="str">
        <f t="shared" si="19"/>
        <v/>
      </c>
      <c r="O6248" s="21"/>
      <c r="P6248" s="21" t="s">
        <v>34670</v>
      </c>
      <c r="Q6248" s="21"/>
      <c r="R6248" s="21" t="str">
        <f>LEFT('2012-2022'!$P6248,4)</f>
        <v>2021</v>
      </c>
      <c r="S6248" s="21" t="s">
        <v>56</v>
      </c>
      <c r="T6248" s="21"/>
      <c r="U6248" s="21"/>
      <c r="V6248" s="21"/>
      <c r="W6248" s="27"/>
      <c r="X6248" s="27"/>
      <c r="Y6248" s="28"/>
    </row>
    <row r="6249" ht="15.75" customHeight="1">
      <c r="A6249" s="21">
        <v>3.3733878E7</v>
      </c>
      <c r="B6249" s="21" t="s">
        <v>34781</v>
      </c>
      <c r="C6249" s="21" t="s">
        <v>34782</v>
      </c>
      <c r="D6249" s="21" t="s">
        <v>34783</v>
      </c>
      <c r="E6249" s="21" t="s">
        <v>34784</v>
      </c>
      <c r="F6249" s="21" t="s">
        <v>151</v>
      </c>
      <c r="G6249" s="21">
        <v>2021.0</v>
      </c>
      <c r="H6249" s="26">
        <v>44273.0</v>
      </c>
      <c r="I6249" s="21" t="s">
        <v>34785</v>
      </c>
      <c r="J6249" s="21"/>
      <c r="K6249" s="21" t="s">
        <v>34786</v>
      </c>
      <c r="L6249" s="21" t="str">
        <f>IF(ISNUMBER(VLOOKUP(A6249,EXCL,1,FALSE)),"Excluido",IF(ISNUMBER(VLOOKUP(A6249,POST,1,FALSE)),"PostAlerta",IF(ISNUMBER(VLOOKUP(A6249,PRE,1,FALSE)),"PreAlerta","")))</f>
        <v>PostAlerta</v>
      </c>
      <c r="M6249" s="21" t="str">
        <f>IF(ISNUMBER(A6249),(IF(ISNUMBER(VLOOKUP(A6249,KEYWORDS,1,FALSE)),"C/PalabrasClaves","S/PalabrasClaves")),"")</f>
        <v>S/PalabrasClaves</v>
      </c>
      <c r="N6249" s="21" t="str">
        <f t="shared" si="19"/>
        <v/>
      </c>
      <c r="O6249" s="21"/>
      <c r="P6249" s="21" t="s">
        <v>34670</v>
      </c>
      <c r="Q6249" s="21"/>
      <c r="R6249" s="21" t="str">
        <f>LEFT('2012-2022'!$P6249,4)</f>
        <v>2021</v>
      </c>
      <c r="S6249" s="21" t="s">
        <v>56</v>
      </c>
      <c r="T6249" s="21"/>
      <c r="U6249" s="21"/>
      <c r="V6249" s="21"/>
      <c r="W6249" s="27"/>
      <c r="X6249" s="27"/>
      <c r="Y6249" s="12"/>
    </row>
    <row r="6250" ht="15.75" customHeight="1">
      <c r="A6250" s="21">
        <v>3.378802E7</v>
      </c>
      <c r="B6250" s="21" t="s">
        <v>34787</v>
      </c>
      <c r="C6250" s="21" t="s">
        <v>34788</v>
      </c>
      <c r="D6250" s="21" t="s">
        <v>34789</v>
      </c>
      <c r="E6250" s="21" t="s">
        <v>34790</v>
      </c>
      <c r="F6250" s="21" t="s">
        <v>376</v>
      </c>
      <c r="G6250" s="21">
        <v>2021.0</v>
      </c>
      <c r="H6250" s="26">
        <v>44286.0</v>
      </c>
      <c r="I6250" s="21"/>
      <c r="J6250" s="21"/>
      <c r="K6250" s="21" t="s">
        <v>34791</v>
      </c>
      <c r="L6250" s="21" t="str">
        <f>IF(ISNUMBER(VLOOKUP(A6250,EXCL,1,FALSE)),"Excluido",IF(ISNUMBER(VLOOKUP(A6250,POST,1,FALSE)),"PostAlerta",IF(ISNUMBER(VLOOKUP(A6250,PRE,1,FALSE)),"PreAlerta","")))</f>
        <v>PostAlerta</v>
      </c>
      <c r="M6250" s="21" t="str">
        <f>IF(ISNUMBER(A6250),(IF(ISNUMBER(VLOOKUP(A6250,KEYWORDS,1,FALSE)),"C/PalabrasClaves","S/PalabrasClaves")),"")</f>
        <v>S/PalabrasClaves</v>
      </c>
      <c r="N6250" s="21" t="str">
        <f t="shared" si="19"/>
        <v/>
      </c>
      <c r="O6250" s="21"/>
      <c r="P6250" s="21" t="s">
        <v>34670</v>
      </c>
      <c r="Q6250" s="21"/>
      <c r="R6250" s="21" t="str">
        <f>LEFT('2012-2022'!$P6250,4)</f>
        <v>2021</v>
      </c>
      <c r="S6250" s="21" t="s">
        <v>56</v>
      </c>
      <c r="T6250" s="21"/>
      <c r="U6250" s="21"/>
      <c r="V6250" s="21"/>
      <c r="W6250" s="27"/>
      <c r="X6250" s="27"/>
      <c r="Y6250" s="28"/>
    </row>
    <row r="6251" ht="15.75" customHeight="1">
      <c r="A6251" s="21">
        <v>3.379761E7</v>
      </c>
      <c r="B6251" s="21" t="s">
        <v>34792</v>
      </c>
      <c r="C6251" s="21" t="s">
        <v>34793</v>
      </c>
      <c r="D6251" s="21" t="s">
        <v>34794</v>
      </c>
      <c r="E6251" s="21" t="s">
        <v>34795</v>
      </c>
      <c r="F6251" s="21" t="s">
        <v>376</v>
      </c>
      <c r="G6251" s="21">
        <v>2021.0</v>
      </c>
      <c r="H6251" s="26">
        <v>44288.0</v>
      </c>
      <c r="I6251" s="21"/>
      <c r="J6251" s="21"/>
      <c r="K6251" s="21" t="s">
        <v>34796</v>
      </c>
      <c r="L6251" s="21" t="str">
        <f>IF(ISNUMBER(VLOOKUP(A6251,EXCL,1,FALSE)),"Excluido",IF(ISNUMBER(VLOOKUP(A6251,POST,1,FALSE)),"PostAlerta",IF(ISNUMBER(VLOOKUP(A6251,PRE,1,FALSE)),"PreAlerta","")))</f>
        <v>Excluido</v>
      </c>
      <c r="M6251" s="21" t="str">
        <f>IF(ISNUMBER(A6251),(IF(ISNUMBER(VLOOKUP(A6251,KEYWORDS,1,FALSE)),"C/PalabrasClaves","S/PalabrasClaves")),"")</f>
        <v>S/PalabrasClaves</v>
      </c>
      <c r="N6251" s="21" t="str">
        <f t="shared" si="19"/>
        <v/>
      </c>
      <c r="O6251" s="21"/>
      <c r="P6251" s="21" t="s">
        <v>34670</v>
      </c>
      <c r="Q6251" s="21"/>
      <c r="R6251" s="21" t="str">
        <f>LEFT('2012-2022'!$P6251,4)</f>
        <v>2021</v>
      </c>
      <c r="S6251" s="21" t="s">
        <v>56</v>
      </c>
      <c r="T6251" s="21"/>
      <c r="U6251" s="21"/>
      <c r="V6251" s="21"/>
      <c r="W6251" s="27"/>
      <c r="X6251" s="27"/>
      <c r="Y6251" s="12"/>
    </row>
    <row r="6252" ht="15.75" customHeight="1">
      <c r="A6252" s="21">
        <v>3.3826009E7</v>
      </c>
      <c r="B6252" s="21" t="s">
        <v>34797</v>
      </c>
      <c r="C6252" s="21" t="s">
        <v>34798</v>
      </c>
      <c r="D6252" s="21" t="s">
        <v>34799</v>
      </c>
      <c r="E6252" s="21" t="s">
        <v>34800</v>
      </c>
      <c r="F6252" s="21" t="s">
        <v>664</v>
      </c>
      <c r="G6252" s="21">
        <v>2021.0</v>
      </c>
      <c r="H6252" s="26">
        <v>44293.0</v>
      </c>
      <c r="I6252" s="21"/>
      <c r="J6252" s="21"/>
      <c r="K6252" s="21" t="s">
        <v>34801</v>
      </c>
      <c r="L6252" s="21" t="str">
        <f>IF(ISNUMBER(VLOOKUP(A6252,EXCL,1,FALSE)),"Excluido",IF(ISNUMBER(VLOOKUP(A6252,POST,1,FALSE)),"PostAlerta",IF(ISNUMBER(VLOOKUP(A6252,PRE,1,FALSE)),"PreAlerta","")))</f>
        <v>PostAlerta</v>
      </c>
      <c r="M6252" s="21" t="str">
        <f>IF(ISNUMBER(A6252),(IF(ISNUMBER(VLOOKUP(A6252,KEYWORDS,1,FALSE)),"C/PalabrasClaves","S/PalabrasClaves")),"")</f>
        <v>S/PalabrasClaves</v>
      </c>
      <c r="N6252" s="21" t="str">
        <f t="shared" si="19"/>
        <v/>
      </c>
      <c r="O6252" s="21"/>
      <c r="P6252" s="21" t="s">
        <v>34670</v>
      </c>
      <c r="Q6252" s="21"/>
      <c r="R6252" s="21" t="str">
        <f>LEFT('2012-2022'!$P6252,4)</f>
        <v>2021</v>
      </c>
      <c r="S6252" s="21" t="s">
        <v>56</v>
      </c>
      <c r="T6252" s="21"/>
      <c r="U6252" s="21"/>
      <c r="V6252" s="21"/>
      <c r="W6252" s="27"/>
      <c r="X6252" s="27"/>
      <c r="Y6252" s="28"/>
    </row>
    <row r="6253" ht="15.75" customHeight="1">
      <c r="A6253" s="21">
        <v>3.3830363E7</v>
      </c>
      <c r="B6253" s="21" t="s">
        <v>34802</v>
      </c>
      <c r="C6253" s="21" t="s">
        <v>34803</v>
      </c>
      <c r="D6253" s="21" t="s">
        <v>34804</v>
      </c>
      <c r="E6253" s="21" t="s">
        <v>15935</v>
      </c>
      <c r="F6253" s="21" t="s">
        <v>376</v>
      </c>
      <c r="G6253" s="21">
        <v>2021.0</v>
      </c>
      <c r="H6253" s="26">
        <v>44294.0</v>
      </c>
      <c r="I6253" s="21"/>
      <c r="J6253" s="21"/>
      <c r="K6253" s="21" t="s">
        <v>34805</v>
      </c>
      <c r="L6253" s="21" t="str">
        <f>IF(ISNUMBER(VLOOKUP(A6253,EXCL,1,FALSE)),"Excluido",IF(ISNUMBER(VLOOKUP(A6253,POST,1,FALSE)),"PostAlerta",IF(ISNUMBER(VLOOKUP(A6253,PRE,1,FALSE)),"PreAlerta","")))</f>
        <v>PostAlerta</v>
      </c>
      <c r="M6253" s="21" t="str">
        <f>IF(ISNUMBER(A6253),(IF(ISNUMBER(VLOOKUP(A6253,KEYWORDS,1,FALSE)),"C/PalabrasClaves","S/PalabrasClaves")),"")</f>
        <v>S/PalabrasClaves</v>
      </c>
      <c r="N6253" s="21" t="str">
        <f t="shared" si="19"/>
        <v/>
      </c>
      <c r="O6253" s="21"/>
      <c r="P6253" s="21" t="s">
        <v>34670</v>
      </c>
      <c r="Q6253" s="21"/>
      <c r="R6253" s="21" t="str">
        <f>LEFT('2012-2022'!$P6253,4)</f>
        <v>2021</v>
      </c>
      <c r="S6253" s="21" t="s">
        <v>56</v>
      </c>
      <c r="T6253" s="21"/>
      <c r="U6253" s="21"/>
      <c r="V6253" s="21"/>
      <c r="W6253" s="27"/>
      <c r="X6253" s="27"/>
      <c r="Y6253" s="12"/>
    </row>
    <row r="6254" ht="15.75" customHeight="1">
      <c r="A6254" s="21">
        <v>3.3860867E7</v>
      </c>
      <c r="B6254" s="21" t="s">
        <v>34806</v>
      </c>
      <c r="C6254" s="21" t="s">
        <v>34807</v>
      </c>
      <c r="D6254" s="21" t="s">
        <v>34808</v>
      </c>
      <c r="E6254" s="21" t="s">
        <v>34809</v>
      </c>
      <c r="F6254" s="21" t="s">
        <v>664</v>
      </c>
      <c r="G6254" s="21">
        <v>2021.0</v>
      </c>
      <c r="H6254" s="26">
        <v>44302.0</v>
      </c>
      <c r="I6254" s="21"/>
      <c r="J6254" s="21"/>
      <c r="K6254" s="21" t="s">
        <v>34810</v>
      </c>
      <c r="L6254" s="21" t="str">
        <f>IF(ISNUMBER(VLOOKUP(A6254,EXCL,1,FALSE)),"Excluido",IF(ISNUMBER(VLOOKUP(A6254,POST,1,FALSE)),"PostAlerta",IF(ISNUMBER(VLOOKUP(A6254,PRE,1,FALSE)),"PreAlerta","")))</f>
        <v>PostAlerta</v>
      </c>
      <c r="M6254" s="21" t="str">
        <f>IF(ISNUMBER(A6254),(IF(ISNUMBER(VLOOKUP(A6254,KEYWORDS,1,FALSE)),"C/PalabrasClaves","S/PalabrasClaves")),"")</f>
        <v>S/PalabrasClaves</v>
      </c>
      <c r="N6254" s="21" t="str">
        <f t="shared" si="19"/>
        <v/>
      </c>
      <c r="O6254" s="21"/>
      <c r="P6254" s="21" t="s">
        <v>34670</v>
      </c>
      <c r="Q6254" s="21"/>
      <c r="R6254" s="21" t="str">
        <f>LEFT('2012-2022'!$P6254,4)</f>
        <v>2021</v>
      </c>
      <c r="S6254" s="21" t="s">
        <v>56</v>
      </c>
      <c r="T6254" s="21"/>
      <c r="U6254" s="21"/>
      <c r="V6254" s="21"/>
      <c r="W6254" s="27"/>
      <c r="X6254" s="27"/>
      <c r="Y6254" s="28"/>
    </row>
    <row r="6255" ht="15.75" customHeight="1">
      <c r="A6255" s="21">
        <v>3.3882275E7</v>
      </c>
      <c r="B6255" s="21" t="s">
        <v>34811</v>
      </c>
      <c r="C6255" s="21" t="s">
        <v>34812</v>
      </c>
      <c r="D6255" s="21" t="s">
        <v>34813</v>
      </c>
      <c r="E6255" s="21" t="s">
        <v>31674</v>
      </c>
      <c r="F6255" s="21" t="s">
        <v>214</v>
      </c>
      <c r="G6255" s="21">
        <v>2021.0</v>
      </c>
      <c r="H6255" s="26">
        <v>44307.0</v>
      </c>
      <c r="I6255" s="21"/>
      <c r="J6255" s="21"/>
      <c r="K6255" s="21" t="s">
        <v>34814</v>
      </c>
      <c r="L6255" s="21" t="str">
        <f>IF(ISNUMBER(VLOOKUP(A6255,EXCL,1,FALSE)),"Excluido",IF(ISNUMBER(VLOOKUP(A6255,POST,1,FALSE)),"PostAlerta",IF(ISNUMBER(VLOOKUP(A6255,PRE,1,FALSE)),"PreAlerta","")))</f>
        <v>PostAlerta</v>
      </c>
      <c r="M6255" s="21" t="str">
        <f>IF(ISNUMBER(A6255),(IF(ISNUMBER(VLOOKUP(A6255,KEYWORDS,1,FALSE)),"C/PalabrasClaves","S/PalabrasClaves")),"")</f>
        <v>S/PalabrasClaves</v>
      </c>
      <c r="N6255" s="21" t="str">
        <f t="shared" si="19"/>
        <v/>
      </c>
      <c r="O6255" s="21"/>
      <c r="P6255" s="21" t="s">
        <v>34670</v>
      </c>
      <c r="Q6255" s="21"/>
      <c r="R6255" s="21" t="str">
        <f>LEFT('2012-2022'!$P6255,4)</f>
        <v>2021</v>
      </c>
      <c r="S6255" s="21" t="s">
        <v>56</v>
      </c>
      <c r="T6255" s="21"/>
      <c r="U6255" s="21"/>
      <c r="V6255" s="21"/>
      <c r="W6255" s="27"/>
      <c r="X6255" s="27"/>
      <c r="Y6255" s="12"/>
    </row>
    <row r="6256" ht="15.75" customHeight="1">
      <c r="A6256" s="21">
        <v>3.3891225E7</v>
      </c>
      <c r="B6256" s="21" t="s">
        <v>34815</v>
      </c>
      <c r="C6256" s="21" t="s">
        <v>34816</v>
      </c>
      <c r="D6256" s="21" t="s">
        <v>34817</v>
      </c>
      <c r="E6256" s="21" t="s">
        <v>34818</v>
      </c>
      <c r="F6256" s="21" t="s">
        <v>664</v>
      </c>
      <c r="G6256" s="21">
        <v>2021.0</v>
      </c>
      <c r="H6256" s="26">
        <v>44309.0</v>
      </c>
      <c r="I6256" s="21"/>
      <c r="J6256" s="21"/>
      <c r="K6256" s="21" t="s">
        <v>34819</v>
      </c>
      <c r="L6256" s="21" t="str">
        <f>IF(ISNUMBER(VLOOKUP(A6256,EXCL,1,FALSE)),"Excluido",IF(ISNUMBER(VLOOKUP(A6256,POST,1,FALSE)),"PostAlerta",IF(ISNUMBER(VLOOKUP(A6256,PRE,1,FALSE)),"PreAlerta","")))</f>
        <v>PostAlerta</v>
      </c>
      <c r="M6256" s="21" t="str">
        <f>IF(ISNUMBER(A6256),(IF(ISNUMBER(VLOOKUP(A6256,KEYWORDS,1,FALSE)),"C/PalabrasClaves","S/PalabrasClaves")),"")</f>
        <v>S/PalabrasClaves</v>
      </c>
      <c r="N6256" s="21" t="str">
        <f t="shared" si="19"/>
        <v/>
      </c>
      <c r="O6256" s="21"/>
      <c r="P6256" s="21" t="s">
        <v>34670</v>
      </c>
      <c r="Q6256" s="21"/>
      <c r="R6256" s="21" t="str">
        <f>LEFT('2012-2022'!$P6256,4)</f>
        <v>2021</v>
      </c>
      <c r="S6256" s="21" t="s">
        <v>56</v>
      </c>
      <c r="T6256" s="21"/>
      <c r="U6256" s="21"/>
      <c r="V6256" s="21"/>
      <c r="W6256" s="27"/>
      <c r="X6256" s="27"/>
      <c r="Y6256" s="28"/>
    </row>
    <row r="6257" ht="15.75" customHeight="1">
      <c r="A6257" s="21">
        <v>3.3900186E7</v>
      </c>
      <c r="B6257" s="21" t="s">
        <v>34820</v>
      </c>
      <c r="C6257" s="21" t="s">
        <v>34821</v>
      </c>
      <c r="D6257" s="21" t="s">
        <v>34822</v>
      </c>
      <c r="E6257" s="21" t="s">
        <v>34823</v>
      </c>
      <c r="F6257" s="21" t="s">
        <v>508</v>
      </c>
      <c r="G6257" s="21">
        <v>2021.0</v>
      </c>
      <c r="H6257" s="26">
        <v>44312.0</v>
      </c>
      <c r="I6257" s="21" t="s">
        <v>34824</v>
      </c>
      <c r="J6257" s="21"/>
      <c r="K6257" s="21" t="s">
        <v>34825</v>
      </c>
      <c r="L6257" s="21" t="str">
        <f>IF(ISNUMBER(VLOOKUP(A6257,EXCL,1,FALSE)),"Excluido",IF(ISNUMBER(VLOOKUP(A6257,POST,1,FALSE)),"PostAlerta",IF(ISNUMBER(VLOOKUP(A6257,PRE,1,FALSE)),"PreAlerta","")))</f>
        <v>PostAlerta</v>
      </c>
      <c r="M6257" s="21" t="str">
        <f>IF(ISNUMBER(A6257),(IF(ISNUMBER(VLOOKUP(A6257,KEYWORDS,1,FALSE)),"C/PalabrasClaves","S/PalabrasClaves")),"")</f>
        <v>S/PalabrasClaves</v>
      </c>
      <c r="N6257" s="21" t="str">
        <f t="shared" si="19"/>
        <v/>
      </c>
      <c r="O6257" s="21"/>
      <c r="P6257" s="21" t="s">
        <v>34670</v>
      </c>
      <c r="Q6257" s="21"/>
      <c r="R6257" s="21" t="str">
        <f>LEFT('2012-2022'!$P6257,4)</f>
        <v>2021</v>
      </c>
      <c r="S6257" s="21" t="s">
        <v>56</v>
      </c>
      <c r="T6257" s="21"/>
      <c r="U6257" s="21"/>
      <c r="V6257" s="21"/>
      <c r="W6257" s="27"/>
      <c r="X6257" s="27"/>
      <c r="Y6257" s="12"/>
    </row>
    <row r="6258" ht="15.75" customHeight="1">
      <c r="A6258" s="21">
        <v>3.3913852E7</v>
      </c>
      <c r="B6258" s="21" t="s">
        <v>34826</v>
      </c>
      <c r="C6258" s="21" t="s">
        <v>34827</v>
      </c>
      <c r="D6258" s="21" t="s">
        <v>34828</v>
      </c>
      <c r="E6258" s="21" t="s">
        <v>34829</v>
      </c>
      <c r="F6258" s="21" t="s">
        <v>19806</v>
      </c>
      <c r="G6258" s="21">
        <v>2021.0</v>
      </c>
      <c r="H6258" s="26">
        <v>44315.0</v>
      </c>
      <c r="I6258" s="21" t="s">
        <v>34830</v>
      </c>
      <c r="J6258" s="21"/>
      <c r="K6258" s="21" t="s">
        <v>34831</v>
      </c>
      <c r="L6258" s="21" t="str">
        <f>IF(ISNUMBER(VLOOKUP(A6258,EXCL,1,FALSE)),"Excluido",IF(ISNUMBER(VLOOKUP(A6258,POST,1,FALSE)),"PostAlerta",IF(ISNUMBER(VLOOKUP(A6258,PRE,1,FALSE)),"PreAlerta","")))</f>
        <v>PostAlerta</v>
      </c>
      <c r="M6258" s="21" t="str">
        <f>IF(ISNUMBER(A6258),(IF(ISNUMBER(VLOOKUP(A6258,KEYWORDS,1,FALSE)),"C/PalabrasClaves","S/PalabrasClaves")),"")</f>
        <v>S/PalabrasClaves</v>
      </c>
      <c r="N6258" s="21" t="str">
        <f t="shared" si="19"/>
        <v/>
      </c>
      <c r="O6258" s="21"/>
      <c r="P6258" s="21" t="s">
        <v>34670</v>
      </c>
      <c r="Q6258" s="21"/>
      <c r="R6258" s="21" t="str">
        <f>LEFT('2012-2022'!$P6258,4)</f>
        <v>2021</v>
      </c>
      <c r="S6258" s="21" t="s">
        <v>56</v>
      </c>
      <c r="T6258" s="21"/>
      <c r="U6258" s="21"/>
      <c r="V6258" s="21"/>
      <c r="W6258" s="27"/>
      <c r="X6258" s="27"/>
      <c r="Y6258" s="28"/>
    </row>
    <row r="6259" ht="15.75" customHeight="1">
      <c r="A6259" s="21">
        <v>3.3913853E7</v>
      </c>
      <c r="B6259" s="21" t="s">
        <v>34832</v>
      </c>
      <c r="C6259" s="21" t="s">
        <v>34833</v>
      </c>
      <c r="D6259" s="21" t="s">
        <v>34834</v>
      </c>
      <c r="E6259" s="21" t="s">
        <v>34835</v>
      </c>
      <c r="F6259" s="21" t="s">
        <v>19806</v>
      </c>
      <c r="G6259" s="21">
        <v>2021.0</v>
      </c>
      <c r="H6259" s="26">
        <v>44315.0</v>
      </c>
      <c r="I6259" s="21" t="s">
        <v>34836</v>
      </c>
      <c r="J6259" s="21"/>
      <c r="K6259" s="21" t="s">
        <v>34837</v>
      </c>
      <c r="L6259" s="21" t="str">
        <f>IF(ISNUMBER(VLOOKUP(A6259,EXCL,1,FALSE)),"Excluido",IF(ISNUMBER(VLOOKUP(A6259,POST,1,FALSE)),"PostAlerta",IF(ISNUMBER(VLOOKUP(A6259,PRE,1,FALSE)),"PreAlerta","")))</f>
        <v>PostAlerta</v>
      </c>
      <c r="M6259" s="21" t="str">
        <f>IF(ISNUMBER(A6259),(IF(ISNUMBER(VLOOKUP(A6259,KEYWORDS,1,FALSE)),"C/PalabrasClaves","S/PalabrasClaves")),"")</f>
        <v>S/PalabrasClaves</v>
      </c>
      <c r="N6259" s="21" t="str">
        <f t="shared" si="19"/>
        <v/>
      </c>
      <c r="O6259" s="21"/>
      <c r="P6259" s="21" t="s">
        <v>34670</v>
      </c>
      <c r="Q6259" s="21"/>
      <c r="R6259" s="21" t="str">
        <f>LEFT('2012-2022'!$P6259,4)</f>
        <v>2021</v>
      </c>
      <c r="S6259" s="21" t="s">
        <v>56</v>
      </c>
      <c r="T6259" s="21"/>
      <c r="U6259" s="21"/>
      <c r="V6259" s="21"/>
      <c r="W6259" s="27"/>
      <c r="X6259" s="27"/>
      <c r="Y6259" s="12"/>
    </row>
    <row r="6260" ht="15.75" customHeight="1">
      <c r="A6260" s="21">
        <v>3.3947218E7</v>
      </c>
      <c r="B6260" s="21" t="s">
        <v>34838</v>
      </c>
      <c r="C6260" s="21" t="s">
        <v>34839</v>
      </c>
      <c r="D6260" s="21" t="s">
        <v>34840</v>
      </c>
      <c r="E6260" s="21" t="s">
        <v>31408</v>
      </c>
      <c r="F6260" s="21" t="s">
        <v>1120</v>
      </c>
      <c r="G6260" s="21">
        <v>2021.0</v>
      </c>
      <c r="H6260" s="26">
        <v>44321.0</v>
      </c>
      <c r="I6260" s="21" t="s">
        <v>34841</v>
      </c>
      <c r="J6260" s="21"/>
      <c r="K6260" s="21" t="s">
        <v>34842</v>
      </c>
      <c r="L6260" s="21" t="str">
        <f>IF(ISNUMBER(VLOOKUP(A6260,EXCL,1,FALSE)),"Excluido",IF(ISNUMBER(VLOOKUP(A6260,POST,1,FALSE)),"PostAlerta",IF(ISNUMBER(VLOOKUP(A6260,PRE,1,FALSE)),"PreAlerta","")))</f>
        <v>PostAlerta</v>
      </c>
      <c r="M6260" s="21" t="str">
        <f>IF(ISNUMBER(A6260),(IF(ISNUMBER(VLOOKUP(A6260,KEYWORDS,1,FALSE)),"C/PalabrasClaves","S/PalabrasClaves")),"")</f>
        <v>S/PalabrasClaves</v>
      </c>
      <c r="N6260" s="21" t="str">
        <f t="shared" si="19"/>
        <v/>
      </c>
      <c r="O6260" s="21"/>
      <c r="P6260" s="21" t="s">
        <v>34670</v>
      </c>
      <c r="Q6260" s="21"/>
      <c r="R6260" s="21" t="str">
        <f>LEFT('2012-2022'!$P6260,4)</f>
        <v>2021</v>
      </c>
      <c r="S6260" s="21" t="s">
        <v>56</v>
      </c>
      <c r="T6260" s="21"/>
      <c r="U6260" s="21"/>
      <c r="V6260" s="21"/>
      <c r="W6260" s="27"/>
      <c r="X6260" s="27"/>
      <c r="Y6260" s="28"/>
    </row>
    <row r="6261" ht="15.75" customHeight="1">
      <c r="A6261" s="21">
        <v>3.3960531E7</v>
      </c>
      <c r="B6261" s="21" t="s">
        <v>34843</v>
      </c>
      <c r="C6261" s="21" t="s">
        <v>34844</v>
      </c>
      <c r="D6261" s="21" t="s">
        <v>34845</v>
      </c>
      <c r="E6261" s="21" t="s">
        <v>34846</v>
      </c>
      <c r="F6261" s="21" t="s">
        <v>1704</v>
      </c>
      <c r="G6261" s="21">
        <v>2021.0</v>
      </c>
      <c r="H6261" s="26">
        <v>44323.0</v>
      </c>
      <c r="I6261" s="21" t="s">
        <v>34847</v>
      </c>
      <c r="J6261" s="21"/>
      <c r="K6261" s="21" t="s">
        <v>34848</v>
      </c>
      <c r="L6261" s="21" t="str">
        <f>IF(ISNUMBER(VLOOKUP(A6261,EXCL,1,FALSE)),"Excluido",IF(ISNUMBER(VLOOKUP(A6261,POST,1,FALSE)),"PostAlerta",IF(ISNUMBER(VLOOKUP(A6261,PRE,1,FALSE)),"PreAlerta","")))</f>
        <v>PostAlerta</v>
      </c>
      <c r="M6261" s="21" t="str">
        <f>IF(ISNUMBER(A6261),(IF(ISNUMBER(VLOOKUP(A6261,KEYWORDS,1,FALSE)),"C/PalabrasClaves","S/PalabrasClaves")),"")</f>
        <v>S/PalabrasClaves</v>
      </c>
      <c r="N6261" s="21" t="str">
        <f t="shared" si="19"/>
        <v/>
      </c>
      <c r="O6261" s="21"/>
      <c r="P6261" s="21" t="s">
        <v>34670</v>
      </c>
      <c r="Q6261" s="21"/>
      <c r="R6261" s="21" t="str">
        <f>LEFT('2012-2022'!$P6261,4)</f>
        <v>2021</v>
      </c>
      <c r="S6261" s="21" t="s">
        <v>56</v>
      </c>
      <c r="T6261" s="21"/>
      <c r="U6261" s="21"/>
      <c r="V6261" s="21"/>
      <c r="W6261" s="27"/>
      <c r="X6261" s="27"/>
      <c r="Y6261" s="12"/>
    </row>
    <row r="6262" ht="15.75" customHeight="1">
      <c r="A6262" s="21">
        <v>3.3967286E7</v>
      </c>
      <c r="B6262" s="21" t="s">
        <v>34849</v>
      </c>
      <c r="C6262" s="21" t="s">
        <v>34850</v>
      </c>
      <c r="D6262" s="21" t="s">
        <v>34851</v>
      </c>
      <c r="E6262" s="21" t="s">
        <v>34852</v>
      </c>
      <c r="F6262" s="21" t="s">
        <v>1580</v>
      </c>
      <c r="G6262" s="21">
        <v>2021.0</v>
      </c>
      <c r="H6262" s="26">
        <v>44326.0</v>
      </c>
      <c r="I6262" s="21" t="s">
        <v>34853</v>
      </c>
      <c r="J6262" s="21"/>
      <c r="K6262" s="21"/>
      <c r="L6262" s="21" t="str">
        <f>IF(ISNUMBER(VLOOKUP(A6262,EXCL,1,FALSE)),"Excluido",IF(ISNUMBER(VLOOKUP(A6262,POST,1,FALSE)),"PostAlerta",IF(ISNUMBER(VLOOKUP(A6262,PRE,1,FALSE)),"PreAlerta","")))</f>
        <v>Excluido</v>
      </c>
      <c r="M6262" s="21" t="str">
        <f>IF(ISNUMBER(A6262),(IF(ISNUMBER(VLOOKUP(A6262,KEYWORDS,1,FALSE)),"C/PalabrasClaves","S/PalabrasClaves")),"")</f>
        <v>S/PalabrasClaves</v>
      </c>
      <c r="N6262" s="21" t="str">
        <f t="shared" si="19"/>
        <v/>
      </c>
      <c r="O6262" s="21"/>
      <c r="P6262" s="21" t="s">
        <v>34670</v>
      </c>
      <c r="Q6262" s="21"/>
      <c r="R6262" s="21" t="str">
        <f>LEFT('2012-2022'!$P6262,4)</f>
        <v>2021</v>
      </c>
      <c r="S6262" s="21" t="s">
        <v>56</v>
      </c>
      <c r="T6262" s="21"/>
      <c r="U6262" s="21"/>
      <c r="V6262" s="21"/>
      <c r="W6262" s="27"/>
      <c r="X6262" s="27"/>
      <c r="Y6262" s="28"/>
    </row>
    <row r="6263" ht="15.75" customHeight="1">
      <c r="A6263" s="21">
        <v>3.4056878E7</v>
      </c>
      <c r="B6263" s="21" t="s">
        <v>34854</v>
      </c>
      <c r="C6263" s="21" t="s">
        <v>34855</v>
      </c>
      <c r="D6263" s="21" t="s">
        <v>34856</v>
      </c>
      <c r="E6263" s="21" t="s">
        <v>34857</v>
      </c>
      <c r="F6263" s="21" t="s">
        <v>5979</v>
      </c>
      <c r="G6263" s="21">
        <v>2021.0</v>
      </c>
      <c r="H6263" s="26">
        <v>44347.0</v>
      </c>
      <c r="I6263" s="21" t="s">
        <v>34858</v>
      </c>
      <c r="J6263" s="21"/>
      <c r="K6263" s="21" t="s">
        <v>34859</v>
      </c>
      <c r="L6263" s="21" t="str">
        <f>IF(ISNUMBER(VLOOKUP(A6263,EXCL,1,FALSE)),"Excluido",IF(ISNUMBER(VLOOKUP(A6263,POST,1,FALSE)),"PostAlerta",IF(ISNUMBER(VLOOKUP(A6263,PRE,1,FALSE)),"PreAlerta","")))</f>
        <v>PostAlerta</v>
      </c>
      <c r="M6263" s="21" t="str">
        <f>IF(ISNUMBER(A6263),(IF(ISNUMBER(VLOOKUP(A6263,KEYWORDS,1,FALSE)),"C/PalabrasClaves","S/PalabrasClaves")),"")</f>
        <v>S/PalabrasClaves</v>
      </c>
      <c r="N6263" s="21" t="str">
        <f t="shared" si="19"/>
        <v/>
      </c>
      <c r="O6263" s="21"/>
      <c r="P6263" s="21" t="s">
        <v>34670</v>
      </c>
      <c r="Q6263" s="21"/>
      <c r="R6263" s="21" t="str">
        <f>LEFT('2012-2022'!$P6263,4)</f>
        <v>2021</v>
      </c>
      <c r="S6263" s="21" t="s">
        <v>56</v>
      </c>
      <c r="T6263" s="21"/>
      <c r="U6263" s="21"/>
      <c r="V6263" s="21"/>
      <c r="W6263" s="27"/>
      <c r="X6263" s="27"/>
      <c r="Y6263" s="12"/>
    </row>
    <row r="6264" ht="15.75" customHeight="1">
      <c r="A6264" s="21">
        <v>3.4107715E7</v>
      </c>
      <c r="B6264" s="21" t="s">
        <v>34860</v>
      </c>
      <c r="C6264" s="21" t="s">
        <v>34861</v>
      </c>
      <c r="D6264" s="21" t="s">
        <v>34862</v>
      </c>
      <c r="E6264" s="21" t="s">
        <v>34863</v>
      </c>
      <c r="F6264" s="21" t="s">
        <v>34864</v>
      </c>
      <c r="G6264" s="21">
        <v>2021.0</v>
      </c>
      <c r="H6264" s="26">
        <v>44357.0</v>
      </c>
      <c r="I6264" s="21"/>
      <c r="J6264" s="21"/>
      <c r="K6264" s="21" t="s">
        <v>34865</v>
      </c>
      <c r="L6264" s="21" t="str">
        <f>IF(ISNUMBER(VLOOKUP(A6264,EXCL,1,FALSE)),"Excluido",IF(ISNUMBER(VLOOKUP(A6264,POST,1,FALSE)),"PostAlerta",IF(ISNUMBER(VLOOKUP(A6264,PRE,1,FALSE)),"PreAlerta","")))</f>
        <v>PostAlerta</v>
      </c>
      <c r="M6264" s="21" t="str">
        <f>IF(ISNUMBER(A6264),(IF(ISNUMBER(VLOOKUP(A6264,KEYWORDS,1,FALSE)),"C/PalabrasClaves","S/PalabrasClaves")),"")</f>
        <v>S/PalabrasClaves</v>
      </c>
      <c r="N6264" s="21" t="str">
        <f t="shared" si="19"/>
        <v/>
      </c>
      <c r="O6264" s="21"/>
      <c r="P6264" s="21" t="s">
        <v>34670</v>
      </c>
      <c r="Q6264" s="21"/>
      <c r="R6264" s="21" t="str">
        <f>LEFT('2012-2022'!$P6264,4)</f>
        <v>2021</v>
      </c>
      <c r="S6264" s="21" t="s">
        <v>56</v>
      </c>
      <c r="T6264" s="21"/>
      <c r="U6264" s="21"/>
      <c r="V6264" s="21"/>
      <c r="W6264" s="27"/>
      <c r="X6264" s="27"/>
      <c r="Y6264" s="28"/>
    </row>
    <row r="6265" ht="15.75" customHeight="1">
      <c r="A6265" s="21">
        <v>3.3903242E7</v>
      </c>
      <c r="B6265" s="21" t="s">
        <v>34866</v>
      </c>
      <c r="C6265" s="21" t="s">
        <v>34867</v>
      </c>
      <c r="D6265" s="21" t="s">
        <v>34868</v>
      </c>
      <c r="E6265" s="21" t="s">
        <v>34869</v>
      </c>
      <c r="F6265" s="21" t="s">
        <v>1104</v>
      </c>
      <c r="G6265" s="21">
        <v>2021.0</v>
      </c>
      <c r="H6265" s="26">
        <v>44313.0</v>
      </c>
      <c r="I6265" s="21" t="s">
        <v>34870</v>
      </c>
      <c r="J6265" s="21"/>
      <c r="K6265" s="21" t="s">
        <v>34871</v>
      </c>
      <c r="L6265" s="21" t="str">
        <f>IF(ISNUMBER(VLOOKUP(A6265,EXCL,1,FALSE)),"Excluido",IF(ISNUMBER(VLOOKUP(A6265,POST,1,FALSE)),"PostAlerta",IF(ISNUMBER(VLOOKUP(A6265,PRE,1,FALSE)),"PreAlerta","")))</f>
        <v>PostAlerta</v>
      </c>
      <c r="M6265" s="21" t="str">
        <f>IF(ISNUMBER(A6265),(IF(ISNUMBER(VLOOKUP(A6265,KEYWORDS,1,FALSE)),"C/PalabrasClaves","S/PalabrasClaves")),"")</f>
        <v>C/PalabrasClaves</v>
      </c>
      <c r="N6265" s="21" t="str">
        <f t="shared" si="19"/>
        <v/>
      </c>
      <c r="O6265" s="21"/>
      <c r="P6265" s="21" t="s">
        <v>34872</v>
      </c>
      <c r="Q6265" s="21"/>
      <c r="R6265" s="21" t="str">
        <f>LEFT('2012-2022'!$P6265,4)</f>
        <v>2021</v>
      </c>
      <c r="S6265" s="21" t="s">
        <v>56</v>
      </c>
      <c r="T6265" s="21"/>
      <c r="U6265" s="21"/>
      <c r="V6265" s="21"/>
      <c r="W6265" s="27"/>
      <c r="X6265" s="27"/>
      <c r="Y6265" s="12"/>
    </row>
    <row r="6266" ht="15.75" customHeight="1">
      <c r="A6266" s="21">
        <v>3.3952661E7</v>
      </c>
      <c r="B6266" s="21" t="s">
        <v>34873</v>
      </c>
      <c r="C6266" s="21" t="s">
        <v>34874</v>
      </c>
      <c r="D6266" s="21" t="s">
        <v>34875</v>
      </c>
      <c r="E6266" s="21" t="s">
        <v>23788</v>
      </c>
      <c r="F6266" s="21" t="s">
        <v>20478</v>
      </c>
      <c r="G6266" s="21">
        <v>2021.0</v>
      </c>
      <c r="H6266" s="26">
        <v>44322.0</v>
      </c>
      <c r="I6266" s="21" t="s">
        <v>34876</v>
      </c>
      <c r="J6266" s="21"/>
      <c r="K6266" s="21" t="s">
        <v>34877</v>
      </c>
      <c r="L6266" s="21" t="str">
        <f>IF(ISNUMBER(VLOOKUP(A6266,EXCL,1,FALSE)),"Excluido",IF(ISNUMBER(VLOOKUP(A6266,POST,1,FALSE)),"PostAlerta",IF(ISNUMBER(VLOOKUP(A6266,PRE,1,FALSE)),"PreAlerta","")))</f>
        <v>PostAlerta</v>
      </c>
      <c r="M6266" s="21" t="str">
        <f>IF(ISNUMBER(A6266),(IF(ISNUMBER(VLOOKUP(A6266,KEYWORDS,1,FALSE)),"C/PalabrasClaves","S/PalabrasClaves")),"")</f>
        <v>S/PalabrasClaves</v>
      </c>
      <c r="N6266" s="21" t="str">
        <f t="shared" si="19"/>
        <v/>
      </c>
      <c r="O6266" s="21"/>
      <c r="P6266" s="21" t="s">
        <v>34878</v>
      </c>
      <c r="Q6266" s="21"/>
      <c r="R6266" s="21" t="str">
        <f>LEFT('2012-2022'!$P6266,4)</f>
        <v>2021</v>
      </c>
      <c r="S6266" s="21" t="s">
        <v>56</v>
      </c>
      <c r="T6266" s="21"/>
      <c r="U6266" s="21"/>
      <c r="V6266" s="21"/>
      <c r="W6266" s="27"/>
      <c r="X6266" s="27"/>
      <c r="Y6266" s="28"/>
    </row>
    <row r="6267" ht="15.75" customHeight="1">
      <c r="A6267" s="21">
        <v>3.3958367E7</v>
      </c>
      <c r="B6267" s="21" t="s">
        <v>34879</v>
      </c>
      <c r="C6267" s="21" t="s">
        <v>34880</v>
      </c>
      <c r="D6267" s="21" t="s">
        <v>34881</v>
      </c>
      <c r="E6267" s="21" t="s">
        <v>34882</v>
      </c>
      <c r="F6267" s="21" t="s">
        <v>869</v>
      </c>
      <c r="G6267" s="21">
        <v>2021.0</v>
      </c>
      <c r="H6267" s="26">
        <v>44323.0</v>
      </c>
      <c r="I6267" s="21" t="s">
        <v>34883</v>
      </c>
      <c r="J6267" s="21"/>
      <c r="K6267" s="21" t="s">
        <v>34884</v>
      </c>
      <c r="L6267" s="21" t="str">
        <f>IF(ISNUMBER(VLOOKUP(A6267,EXCL,1,FALSE)),"Excluido",IF(ISNUMBER(VLOOKUP(A6267,POST,1,FALSE)),"PostAlerta",IF(ISNUMBER(VLOOKUP(A6267,PRE,1,FALSE)),"PreAlerta","")))</f>
        <v>PostAlerta</v>
      </c>
      <c r="M6267" s="21" t="str">
        <f>IF(ISNUMBER(A6267),(IF(ISNUMBER(VLOOKUP(A6267,KEYWORDS,1,FALSE)),"C/PalabrasClaves","S/PalabrasClaves")),"")</f>
        <v>S/PalabrasClaves</v>
      </c>
      <c r="N6267" s="21" t="str">
        <f t="shared" si="19"/>
        <v/>
      </c>
      <c r="O6267" s="21"/>
      <c r="P6267" s="21" t="s">
        <v>34885</v>
      </c>
      <c r="Q6267" s="21"/>
      <c r="R6267" s="21" t="str">
        <f>LEFT('2012-2022'!$P6267,4)</f>
        <v>2021</v>
      </c>
      <c r="S6267" s="21" t="s">
        <v>56</v>
      </c>
      <c r="T6267" s="21"/>
      <c r="U6267" s="21"/>
      <c r="V6267" s="21"/>
      <c r="W6267" s="27"/>
      <c r="X6267" s="27"/>
      <c r="Y6267" s="12"/>
    </row>
    <row r="6268" ht="15.75" customHeight="1">
      <c r="A6268" s="21">
        <v>3.3958611E7</v>
      </c>
      <c r="B6268" s="21" t="s">
        <v>34886</v>
      </c>
      <c r="C6268" s="21" t="s">
        <v>34887</v>
      </c>
      <c r="D6268" s="21" t="s">
        <v>34888</v>
      </c>
      <c r="E6268" s="21" t="s">
        <v>34889</v>
      </c>
      <c r="F6268" s="21" t="s">
        <v>5609</v>
      </c>
      <c r="G6268" s="21">
        <v>2021.0</v>
      </c>
      <c r="H6268" s="26">
        <v>44323.0</v>
      </c>
      <c r="I6268" s="21" t="s">
        <v>34890</v>
      </c>
      <c r="J6268" s="21"/>
      <c r="K6268" s="21" t="s">
        <v>34891</v>
      </c>
      <c r="L6268" s="21" t="str">
        <f>IF(ISNUMBER(VLOOKUP(A6268,EXCL,1,FALSE)),"Excluido",IF(ISNUMBER(VLOOKUP(A6268,POST,1,FALSE)),"PostAlerta",IF(ISNUMBER(VLOOKUP(A6268,PRE,1,FALSE)),"PreAlerta","")))</f>
        <v>PostAlerta</v>
      </c>
      <c r="M6268" s="21" t="str">
        <f>IF(ISNUMBER(A6268),(IF(ISNUMBER(VLOOKUP(A6268,KEYWORDS,1,FALSE)),"C/PalabrasClaves","S/PalabrasClaves")),"")</f>
        <v>S/PalabrasClaves</v>
      </c>
      <c r="N6268" s="21" t="str">
        <f t="shared" si="19"/>
        <v/>
      </c>
      <c r="O6268" s="21"/>
      <c r="P6268" s="21" t="s">
        <v>34885</v>
      </c>
      <c r="Q6268" s="21"/>
      <c r="R6268" s="21" t="str">
        <f>LEFT('2012-2022'!$P6268,4)</f>
        <v>2021</v>
      </c>
      <c r="S6268" s="21" t="s">
        <v>56</v>
      </c>
      <c r="T6268" s="21"/>
      <c r="U6268" s="21"/>
      <c r="V6268" s="21"/>
      <c r="W6268" s="27"/>
      <c r="X6268" s="27"/>
      <c r="Y6268" s="28"/>
    </row>
    <row r="6269" ht="15.75" customHeight="1">
      <c r="A6269" s="21">
        <v>3.3962655E7</v>
      </c>
      <c r="B6269" s="21" t="s">
        <v>34892</v>
      </c>
      <c r="C6269" s="21" t="s">
        <v>34893</v>
      </c>
      <c r="D6269" s="21" t="s">
        <v>34894</v>
      </c>
      <c r="E6269" s="21" t="s">
        <v>34895</v>
      </c>
      <c r="F6269" s="21" t="s">
        <v>332</v>
      </c>
      <c r="G6269" s="21">
        <v>2021.0</v>
      </c>
      <c r="H6269" s="26">
        <v>44324.0</v>
      </c>
      <c r="I6269" s="21" t="s">
        <v>34896</v>
      </c>
      <c r="J6269" s="21"/>
      <c r="K6269" s="21" t="s">
        <v>34897</v>
      </c>
      <c r="L6269" s="21" t="str">
        <f>IF(ISNUMBER(VLOOKUP(A6269,EXCL,1,FALSE)),"Excluido",IF(ISNUMBER(VLOOKUP(A6269,POST,1,FALSE)),"PostAlerta",IF(ISNUMBER(VLOOKUP(A6269,PRE,1,FALSE)),"PreAlerta","")))</f>
        <v>PostAlerta</v>
      </c>
      <c r="M6269" s="21" t="str">
        <f>IF(ISNUMBER(A6269),(IF(ISNUMBER(VLOOKUP(A6269,KEYWORDS,1,FALSE)),"C/PalabrasClaves","S/PalabrasClaves")),"")</f>
        <v>S/PalabrasClaves</v>
      </c>
      <c r="N6269" s="21" t="str">
        <f t="shared" si="19"/>
        <v/>
      </c>
      <c r="O6269" s="21"/>
      <c r="P6269" s="21" t="s">
        <v>34898</v>
      </c>
      <c r="Q6269" s="21"/>
      <c r="R6269" s="21" t="str">
        <f>LEFT('2012-2022'!$P6269,4)</f>
        <v>2021</v>
      </c>
      <c r="S6269" s="21" t="s">
        <v>56</v>
      </c>
      <c r="T6269" s="21"/>
      <c r="U6269" s="21"/>
      <c r="V6269" s="21"/>
      <c r="W6269" s="27"/>
      <c r="X6269" s="27"/>
      <c r="Y6269" s="12"/>
    </row>
    <row r="6270" ht="15.75" customHeight="1">
      <c r="A6270" s="21">
        <v>3.3962669E7</v>
      </c>
      <c r="B6270" s="21" t="s">
        <v>34899</v>
      </c>
      <c r="C6270" s="21" t="s">
        <v>34900</v>
      </c>
      <c r="D6270" s="21" t="s">
        <v>34901</v>
      </c>
      <c r="E6270" s="21" t="s">
        <v>29652</v>
      </c>
      <c r="F6270" s="21" t="s">
        <v>332</v>
      </c>
      <c r="G6270" s="21">
        <v>2021.0</v>
      </c>
      <c r="H6270" s="26">
        <v>44324.0</v>
      </c>
      <c r="I6270" s="21" t="s">
        <v>34902</v>
      </c>
      <c r="J6270" s="21"/>
      <c r="K6270" s="21" t="s">
        <v>34903</v>
      </c>
      <c r="L6270" s="21" t="str">
        <f>IF(ISNUMBER(VLOOKUP(A6270,EXCL,1,FALSE)),"Excluido",IF(ISNUMBER(VLOOKUP(A6270,POST,1,FALSE)),"PostAlerta",IF(ISNUMBER(VLOOKUP(A6270,PRE,1,FALSE)),"PreAlerta","")))</f>
        <v>Excluido</v>
      </c>
      <c r="M6270" s="21" t="str">
        <f>IF(ISNUMBER(A6270),(IF(ISNUMBER(VLOOKUP(A6270,KEYWORDS,1,FALSE)),"C/PalabrasClaves","S/PalabrasClaves")),"")</f>
        <v>S/PalabrasClaves</v>
      </c>
      <c r="N6270" s="21" t="str">
        <f t="shared" si="19"/>
        <v/>
      </c>
      <c r="O6270" s="21"/>
      <c r="P6270" s="21" t="s">
        <v>34898</v>
      </c>
      <c r="Q6270" s="21"/>
      <c r="R6270" s="21" t="str">
        <f>LEFT('2012-2022'!$P6270,4)</f>
        <v>2021</v>
      </c>
      <c r="S6270" s="21" t="s">
        <v>56</v>
      </c>
      <c r="T6270" s="21"/>
      <c r="U6270" s="21"/>
      <c r="V6270" s="21"/>
      <c r="W6270" s="27"/>
      <c r="X6270" s="27"/>
      <c r="Y6270" s="28"/>
    </row>
    <row r="6271" ht="15.75" customHeight="1">
      <c r="A6271" s="21">
        <v>3.4028446E7</v>
      </c>
      <c r="B6271" s="21" t="s">
        <v>34904</v>
      </c>
      <c r="C6271" s="21" t="s">
        <v>34905</v>
      </c>
      <c r="D6271" s="21" t="s">
        <v>34906</v>
      </c>
      <c r="E6271" s="21" t="s">
        <v>34907</v>
      </c>
      <c r="F6271" s="21" t="s">
        <v>19291</v>
      </c>
      <c r="G6271" s="21">
        <v>2021.0</v>
      </c>
      <c r="H6271" s="26">
        <v>44340.0</v>
      </c>
      <c r="I6271" s="21"/>
      <c r="J6271" s="21"/>
      <c r="K6271" s="21" t="s">
        <v>34908</v>
      </c>
      <c r="L6271" s="21" t="str">
        <f>IF(ISNUMBER(VLOOKUP(A6271,EXCL,1,FALSE)),"Excluido",IF(ISNUMBER(VLOOKUP(A6271,POST,1,FALSE)),"PostAlerta",IF(ISNUMBER(VLOOKUP(A6271,PRE,1,FALSE)),"PreAlerta","")))</f>
        <v>PostAlerta</v>
      </c>
      <c r="M6271" s="21" t="str">
        <f>IF(ISNUMBER(A6271),(IF(ISNUMBER(VLOOKUP(A6271,KEYWORDS,1,FALSE)),"C/PalabrasClaves","S/PalabrasClaves")),"")</f>
        <v>S/PalabrasClaves</v>
      </c>
      <c r="N6271" s="21" t="str">
        <f t="shared" si="19"/>
        <v/>
      </c>
      <c r="O6271" s="21"/>
      <c r="P6271" s="21" t="s">
        <v>34898</v>
      </c>
      <c r="Q6271" s="21"/>
      <c r="R6271" s="21" t="str">
        <f>LEFT('2012-2022'!$P6271,4)</f>
        <v>2021</v>
      </c>
      <c r="S6271" s="21" t="s">
        <v>56</v>
      </c>
      <c r="T6271" s="21"/>
      <c r="U6271" s="21"/>
      <c r="V6271" s="21"/>
      <c r="W6271" s="27"/>
      <c r="X6271" s="27"/>
      <c r="Y6271" s="12"/>
    </row>
    <row r="6272" ht="15.75" customHeight="1">
      <c r="A6272" s="21">
        <v>3.4186946E7</v>
      </c>
      <c r="B6272" s="21" t="s">
        <v>34909</v>
      </c>
      <c r="C6272" s="21" t="s">
        <v>34910</v>
      </c>
      <c r="D6272" s="21" t="s">
        <v>34911</v>
      </c>
      <c r="E6272" s="21" t="s">
        <v>34912</v>
      </c>
      <c r="F6272" s="21" t="s">
        <v>16184</v>
      </c>
      <c r="G6272" s="21">
        <v>2021.0</v>
      </c>
      <c r="H6272" s="26">
        <v>44376.0</v>
      </c>
      <c r="I6272" s="21"/>
      <c r="J6272" s="21"/>
      <c r="K6272" s="21" t="s">
        <v>34913</v>
      </c>
      <c r="L6272" s="21" t="str">
        <f>IF(ISNUMBER(VLOOKUP(A6272,EXCL,1,FALSE)),"Excluido",IF(ISNUMBER(VLOOKUP(A6272,POST,1,FALSE)),"PostAlerta",IF(ISNUMBER(VLOOKUP(A6272,PRE,1,FALSE)),"PreAlerta","")))</f>
        <v>PostAlerta</v>
      </c>
      <c r="M6272" s="21" t="str">
        <f>IF(ISNUMBER(A6272),(IF(ISNUMBER(VLOOKUP(A6272,KEYWORDS,1,FALSE)),"C/PalabrasClaves","S/PalabrasClaves")),"")</f>
        <v>S/PalabrasClaves</v>
      </c>
      <c r="N6272" s="21" t="str">
        <f t="shared" si="19"/>
        <v/>
      </c>
      <c r="O6272" s="21"/>
      <c r="P6272" s="21" t="s">
        <v>34898</v>
      </c>
      <c r="Q6272" s="21"/>
      <c r="R6272" s="21" t="str">
        <f>LEFT('2012-2022'!$P6272,4)</f>
        <v>2021</v>
      </c>
      <c r="S6272" s="21" t="s">
        <v>56</v>
      </c>
      <c r="T6272" s="21"/>
      <c r="U6272" s="21"/>
      <c r="V6272" s="21"/>
      <c r="W6272" s="27"/>
      <c r="X6272" s="27"/>
      <c r="Y6272" s="28"/>
    </row>
    <row r="6273" ht="15.75" customHeight="1">
      <c r="A6273" s="21">
        <v>3.3908603E7</v>
      </c>
      <c r="B6273" s="21" t="s">
        <v>34914</v>
      </c>
      <c r="C6273" s="21" t="s">
        <v>34915</v>
      </c>
      <c r="D6273" s="21" t="s">
        <v>34916</v>
      </c>
      <c r="E6273" s="21" t="s">
        <v>34917</v>
      </c>
      <c r="F6273" s="21" t="s">
        <v>7460</v>
      </c>
      <c r="G6273" s="21">
        <v>2021.0</v>
      </c>
      <c r="H6273" s="26">
        <v>44314.0</v>
      </c>
      <c r="I6273" s="21" t="s">
        <v>34918</v>
      </c>
      <c r="J6273" s="21"/>
      <c r="K6273" s="21" t="s">
        <v>34919</v>
      </c>
      <c r="L6273" s="21" t="str">
        <f>IF(ISNUMBER(VLOOKUP(A6273,EXCL,1,FALSE)),"Excluido",IF(ISNUMBER(VLOOKUP(A6273,POST,1,FALSE)),"PostAlerta",IF(ISNUMBER(VLOOKUP(A6273,PRE,1,FALSE)),"PreAlerta","")))</f>
        <v>PostAlerta</v>
      </c>
      <c r="M6273" s="21" t="str">
        <f>IF(ISNUMBER(A6273),(IF(ISNUMBER(VLOOKUP(A6273,KEYWORDS,1,FALSE)),"C/PalabrasClaves","S/PalabrasClaves")),"")</f>
        <v>S/PalabrasClaves</v>
      </c>
      <c r="N6273" s="21" t="str">
        <f t="shared" si="19"/>
        <v/>
      </c>
      <c r="O6273" s="21"/>
      <c r="P6273" s="21" t="s">
        <v>34920</v>
      </c>
      <c r="Q6273" s="21"/>
      <c r="R6273" s="21" t="str">
        <f>LEFT('2012-2022'!$P6273,4)</f>
        <v>2021</v>
      </c>
      <c r="S6273" s="21" t="s">
        <v>56</v>
      </c>
      <c r="T6273" s="21"/>
      <c r="U6273" s="21"/>
      <c r="V6273" s="21"/>
      <c r="W6273" s="27"/>
      <c r="X6273" s="27"/>
      <c r="Y6273" s="12"/>
    </row>
    <row r="6274" ht="15.75" customHeight="1">
      <c r="A6274" s="21">
        <v>3.3974702E7</v>
      </c>
      <c r="B6274" s="21" t="s">
        <v>34921</v>
      </c>
      <c r="C6274" s="21" t="s">
        <v>34922</v>
      </c>
      <c r="D6274" s="21" t="s">
        <v>34923</v>
      </c>
      <c r="E6274" s="21" t="s">
        <v>34924</v>
      </c>
      <c r="F6274" s="21" t="s">
        <v>7460</v>
      </c>
      <c r="G6274" s="21">
        <v>2021.0</v>
      </c>
      <c r="H6274" s="26">
        <v>44327.0</v>
      </c>
      <c r="I6274" s="21" t="s">
        <v>34925</v>
      </c>
      <c r="J6274" s="21"/>
      <c r="K6274" s="21" t="s">
        <v>34926</v>
      </c>
      <c r="L6274" s="21" t="str">
        <f>IF(ISNUMBER(VLOOKUP(A6274,EXCL,1,FALSE)),"Excluido",IF(ISNUMBER(VLOOKUP(A6274,POST,1,FALSE)),"PostAlerta",IF(ISNUMBER(VLOOKUP(A6274,PRE,1,FALSE)),"PreAlerta","")))</f>
        <v>Excluido</v>
      </c>
      <c r="M6274" s="21" t="str">
        <f>IF(ISNUMBER(A6274),(IF(ISNUMBER(VLOOKUP(A6274,KEYWORDS,1,FALSE)),"C/PalabrasClaves","S/PalabrasClaves")),"")</f>
        <v>S/PalabrasClaves</v>
      </c>
      <c r="N6274" s="21" t="str">
        <f t="shared" si="19"/>
        <v/>
      </c>
      <c r="O6274" s="21"/>
      <c r="P6274" s="21" t="s">
        <v>34927</v>
      </c>
      <c r="Q6274" s="21"/>
      <c r="R6274" s="21" t="str">
        <f>LEFT('2012-2022'!$P6274,4)</f>
        <v>2021</v>
      </c>
      <c r="S6274" s="21" t="s">
        <v>56</v>
      </c>
      <c r="T6274" s="21"/>
      <c r="U6274" s="21"/>
      <c r="V6274" s="21"/>
      <c r="W6274" s="27"/>
      <c r="X6274" s="27"/>
      <c r="Y6274" s="28"/>
    </row>
    <row r="6275" ht="15.75" customHeight="1">
      <c r="A6275" s="21">
        <v>3.3975935E7</v>
      </c>
      <c r="B6275" s="21" t="s">
        <v>34928</v>
      </c>
      <c r="C6275" s="21" t="s">
        <v>34929</v>
      </c>
      <c r="D6275" s="21" t="s">
        <v>34930</v>
      </c>
      <c r="E6275" s="21" t="s">
        <v>9157</v>
      </c>
      <c r="F6275" s="21" t="s">
        <v>7946</v>
      </c>
      <c r="G6275" s="21">
        <v>2021.0</v>
      </c>
      <c r="H6275" s="26">
        <v>44328.0</v>
      </c>
      <c r="I6275" s="21" t="s">
        <v>34931</v>
      </c>
      <c r="J6275" s="21"/>
      <c r="K6275" s="21" t="s">
        <v>34932</v>
      </c>
      <c r="L6275" s="21" t="str">
        <f>IF(ISNUMBER(VLOOKUP(A6275,EXCL,1,FALSE)),"Excluido",IF(ISNUMBER(VLOOKUP(A6275,POST,1,FALSE)),"PostAlerta",IF(ISNUMBER(VLOOKUP(A6275,PRE,1,FALSE)),"PreAlerta","")))</f>
        <v>PostAlerta</v>
      </c>
      <c r="M6275" s="21" t="str">
        <f>IF(ISNUMBER(A6275),(IF(ISNUMBER(VLOOKUP(A6275,KEYWORDS,1,FALSE)),"C/PalabrasClaves","S/PalabrasClaves")),"")</f>
        <v>S/PalabrasClaves</v>
      </c>
      <c r="N6275" s="21" t="str">
        <f t="shared" si="19"/>
        <v/>
      </c>
      <c r="O6275" s="21"/>
      <c r="P6275" s="21" t="s">
        <v>34927</v>
      </c>
      <c r="Q6275" s="21"/>
      <c r="R6275" s="21" t="str">
        <f>LEFT('2012-2022'!$P6275,4)</f>
        <v>2021</v>
      </c>
      <c r="S6275" s="21" t="s">
        <v>56</v>
      </c>
      <c r="T6275" s="21"/>
      <c r="U6275" s="21"/>
      <c r="V6275" s="21"/>
      <c r="W6275" s="27"/>
      <c r="X6275" s="27"/>
      <c r="Y6275" s="12"/>
    </row>
    <row r="6276" ht="15.75" customHeight="1">
      <c r="A6276" s="21">
        <v>3.3976301E7</v>
      </c>
      <c r="B6276" s="21" t="s">
        <v>34933</v>
      </c>
      <c r="C6276" s="21" t="s">
        <v>34934</v>
      </c>
      <c r="D6276" s="21" t="s">
        <v>34935</v>
      </c>
      <c r="E6276" s="21" t="s">
        <v>21234</v>
      </c>
      <c r="F6276" s="21" t="s">
        <v>5609</v>
      </c>
      <c r="G6276" s="21">
        <v>2021.0</v>
      </c>
      <c r="H6276" s="26">
        <v>44328.0</v>
      </c>
      <c r="I6276" s="21" t="s">
        <v>34936</v>
      </c>
      <c r="J6276" s="21"/>
      <c r="K6276" s="21" t="s">
        <v>34937</v>
      </c>
      <c r="L6276" s="21" t="str">
        <f>IF(ISNUMBER(VLOOKUP(A6276,EXCL,1,FALSE)),"Excluido",IF(ISNUMBER(VLOOKUP(A6276,POST,1,FALSE)),"PostAlerta",IF(ISNUMBER(VLOOKUP(A6276,PRE,1,FALSE)),"PreAlerta","")))</f>
        <v>PostAlerta</v>
      </c>
      <c r="M6276" s="21" t="str">
        <f>IF(ISNUMBER(A6276),(IF(ISNUMBER(VLOOKUP(A6276,KEYWORDS,1,FALSE)),"C/PalabrasClaves","S/PalabrasClaves")),"")</f>
        <v>S/PalabrasClaves</v>
      </c>
      <c r="N6276" s="21" t="str">
        <f t="shared" si="19"/>
        <v/>
      </c>
      <c r="O6276" s="21"/>
      <c r="P6276" s="21" t="s">
        <v>34927</v>
      </c>
      <c r="Q6276" s="21"/>
      <c r="R6276" s="21" t="str">
        <f>LEFT('2012-2022'!$P6276,4)</f>
        <v>2021</v>
      </c>
      <c r="S6276" s="21" t="s">
        <v>56</v>
      </c>
      <c r="T6276" s="21"/>
      <c r="U6276" s="21"/>
      <c r="V6276" s="21"/>
      <c r="W6276" s="27"/>
      <c r="X6276" s="27"/>
      <c r="Y6276" s="28"/>
    </row>
    <row r="6277" ht="15.75" customHeight="1">
      <c r="A6277" s="21">
        <v>3.4064818E7</v>
      </c>
      <c r="B6277" s="21" t="s">
        <v>34938</v>
      </c>
      <c r="C6277" s="21" t="s">
        <v>34939</v>
      </c>
      <c r="D6277" s="21" t="s">
        <v>34940</v>
      </c>
      <c r="E6277" s="21" t="s">
        <v>34941</v>
      </c>
      <c r="F6277" s="21" t="s">
        <v>5636</v>
      </c>
      <c r="G6277" s="21">
        <v>2021.0</v>
      </c>
      <c r="H6277" s="26">
        <v>44349.0</v>
      </c>
      <c r="I6277" s="21" t="s">
        <v>34942</v>
      </c>
      <c r="J6277" s="21"/>
      <c r="K6277" s="21" t="s">
        <v>34943</v>
      </c>
      <c r="L6277" s="21" t="str">
        <f>IF(ISNUMBER(VLOOKUP(A6277,EXCL,1,FALSE)),"Excluido",IF(ISNUMBER(VLOOKUP(A6277,POST,1,FALSE)),"PostAlerta",IF(ISNUMBER(VLOOKUP(A6277,PRE,1,FALSE)),"PreAlerta","")))</f>
        <v>PostAlerta</v>
      </c>
      <c r="M6277" s="21" t="str">
        <f>IF(ISNUMBER(A6277),(IF(ISNUMBER(VLOOKUP(A6277,KEYWORDS,1,FALSE)),"C/PalabrasClaves","S/PalabrasClaves")),"")</f>
        <v>S/PalabrasClaves</v>
      </c>
      <c r="N6277" s="21" t="str">
        <f t="shared" si="19"/>
        <v/>
      </c>
      <c r="O6277" s="21"/>
      <c r="P6277" s="21" t="s">
        <v>34927</v>
      </c>
      <c r="Q6277" s="21"/>
      <c r="R6277" s="21" t="str">
        <f>LEFT('2012-2022'!$P6277,4)</f>
        <v>2021</v>
      </c>
      <c r="S6277" s="21" t="s">
        <v>56</v>
      </c>
      <c r="T6277" s="21"/>
      <c r="U6277" s="21"/>
      <c r="V6277" s="21"/>
      <c r="W6277" s="27"/>
      <c r="X6277" s="27"/>
      <c r="Y6277" s="12"/>
    </row>
    <row r="6278" ht="15.75" customHeight="1">
      <c r="A6278" s="21">
        <v>3.3983936E7</v>
      </c>
      <c r="B6278" s="21" t="s">
        <v>34944</v>
      </c>
      <c r="C6278" s="21" t="s">
        <v>34945</v>
      </c>
      <c r="D6278" s="21" t="s">
        <v>34946</v>
      </c>
      <c r="E6278" s="21" t="s">
        <v>20410</v>
      </c>
      <c r="F6278" s="21" t="s">
        <v>2810</v>
      </c>
      <c r="G6278" s="21">
        <v>2021.0</v>
      </c>
      <c r="H6278" s="26">
        <v>44329.0</v>
      </c>
      <c r="I6278" s="21" t="s">
        <v>34947</v>
      </c>
      <c r="J6278" s="21"/>
      <c r="K6278" s="21" t="s">
        <v>34948</v>
      </c>
      <c r="L6278" s="21" t="str">
        <f>IF(ISNUMBER(VLOOKUP(A6278,EXCL,1,FALSE)),"Excluido",IF(ISNUMBER(VLOOKUP(A6278,POST,1,FALSE)),"PostAlerta",IF(ISNUMBER(VLOOKUP(A6278,PRE,1,FALSE)),"PreAlerta","")))</f>
        <v>PostAlerta</v>
      </c>
      <c r="M6278" s="21" t="str">
        <f>IF(ISNUMBER(A6278),(IF(ISNUMBER(VLOOKUP(A6278,KEYWORDS,1,FALSE)),"C/PalabrasClaves","S/PalabrasClaves")),"")</f>
        <v>S/PalabrasClaves</v>
      </c>
      <c r="N6278" s="21" t="str">
        <f t="shared" si="19"/>
        <v/>
      </c>
      <c r="O6278" s="21"/>
      <c r="P6278" s="21" t="s">
        <v>34949</v>
      </c>
      <c r="Q6278" s="21"/>
      <c r="R6278" s="21" t="str">
        <f>LEFT('2012-2022'!$P6278,4)</f>
        <v>2021</v>
      </c>
      <c r="S6278" s="21" t="s">
        <v>56</v>
      </c>
      <c r="T6278" s="21"/>
      <c r="U6278" s="21"/>
      <c r="V6278" s="21"/>
      <c r="W6278" s="27"/>
      <c r="X6278" s="27"/>
      <c r="Y6278" s="28"/>
    </row>
    <row r="6279" ht="15.75" customHeight="1">
      <c r="A6279" s="21">
        <v>3.4068132E7</v>
      </c>
      <c r="B6279" s="21" t="s">
        <v>34950</v>
      </c>
      <c r="C6279" s="21" t="s">
        <v>34951</v>
      </c>
      <c r="D6279" s="21" t="s">
        <v>34952</v>
      </c>
      <c r="E6279" s="21" t="s">
        <v>34953</v>
      </c>
      <c r="F6279" s="21" t="s">
        <v>5636</v>
      </c>
      <c r="G6279" s="21">
        <v>2021.0</v>
      </c>
      <c r="H6279" s="26">
        <v>44349.0</v>
      </c>
      <c r="I6279" s="21" t="s">
        <v>34954</v>
      </c>
      <c r="J6279" s="21"/>
      <c r="K6279" s="21" t="s">
        <v>34955</v>
      </c>
      <c r="L6279" s="21" t="str">
        <f>IF(ISNUMBER(VLOOKUP(A6279,EXCL,1,FALSE)),"Excluido",IF(ISNUMBER(VLOOKUP(A6279,POST,1,FALSE)),"PostAlerta",IF(ISNUMBER(VLOOKUP(A6279,PRE,1,FALSE)),"PreAlerta","")))</f>
        <v>PostAlerta</v>
      </c>
      <c r="M6279" s="21" t="str">
        <f>IF(ISNUMBER(A6279),(IF(ISNUMBER(VLOOKUP(A6279,KEYWORDS,1,FALSE)),"C/PalabrasClaves","S/PalabrasClaves")),"")</f>
        <v>S/PalabrasClaves</v>
      </c>
      <c r="N6279" s="21" t="str">
        <f t="shared" si="19"/>
        <v/>
      </c>
      <c r="O6279" s="21"/>
      <c r="P6279" s="21" t="s">
        <v>34949</v>
      </c>
      <c r="Q6279" s="21"/>
      <c r="R6279" s="21" t="str">
        <f>LEFT('2012-2022'!$P6279,4)</f>
        <v>2021</v>
      </c>
      <c r="S6279" s="21" t="s">
        <v>56</v>
      </c>
      <c r="T6279" s="21"/>
      <c r="U6279" s="21"/>
      <c r="V6279" s="21"/>
      <c r="W6279" s="27"/>
      <c r="X6279" s="27"/>
      <c r="Y6279" s="12"/>
    </row>
    <row r="6280" ht="15.75" customHeight="1">
      <c r="A6280" s="21">
        <v>3.3988703E7</v>
      </c>
      <c r="B6280" s="21" t="s">
        <v>34956</v>
      </c>
      <c r="C6280" s="21" t="s">
        <v>34957</v>
      </c>
      <c r="D6280" s="21" t="s">
        <v>34958</v>
      </c>
      <c r="E6280" s="21" t="s">
        <v>5942</v>
      </c>
      <c r="F6280" s="21" t="s">
        <v>29225</v>
      </c>
      <c r="G6280" s="21">
        <v>2021.0</v>
      </c>
      <c r="H6280" s="26">
        <v>44330.0</v>
      </c>
      <c r="I6280" s="21"/>
      <c r="J6280" s="21"/>
      <c r="K6280" s="21" t="s">
        <v>34959</v>
      </c>
      <c r="L6280" s="21" t="str">
        <f>IF(ISNUMBER(VLOOKUP(A6280,EXCL,1,FALSE)),"Excluido",IF(ISNUMBER(VLOOKUP(A6280,POST,1,FALSE)),"PostAlerta",IF(ISNUMBER(VLOOKUP(A6280,PRE,1,FALSE)),"PreAlerta","")))</f>
        <v>Excluido</v>
      </c>
      <c r="M6280" s="21" t="str">
        <f>IF(ISNUMBER(A6280),(IF(ISNUMBER(VLOOKUP(A6280,KEYWORDS,1,FALSE)),"C/PalabrasClaves","S/PalabrasClaves")),"")</f>
        <v>S/PalabrasClaves</v>
      </c>
      <c r="N6280" s="21" t="str">
        <f t="shared" si="19"/>
        <v/>
      </c>
      <c r="O6280" s="21"/>
      <c r="P6280" s="21" t="s">
        <v>34960</v>
      </c>
      <c r="Q6280" s="21"/>
      <c r="R6280" s="21" t="str">
        <f>LEFT('2012-2022'!$P6280,4)</f>
        <v>2021</v>
      </c>
      <c r="S6280" s="21" t="s">
        <v>56</v>
      </c>
      <c r="T6280" s="21"/>
      <c r="U6280" s="21"/>
      <c r="V6280" s="21"/>
      <c r="W6280" s="27"/>
      <c r="X6280" s="27"/>
      <c r="Y6280" s="28"/>
    </row>
    <row r="6281" ht="15.75" customHeight="1">
      <c r="A6281" s="21">
        <v>3.3215205E7</v>
      </c>
      <c r="B6281" s="21" t="s">
        <v>34961</v>
      </c>
      <c r="C6281" s="21" t="s">
        <v>34962</v>
      </c>
      <c r="D6281" s="21" t="s">
        <v>34963</v>
      </c>
      <c r="E6281" s="21" t="s">
        <v>9219</v>
      </c>
      <c r="F6281" s="21" t="s">
        <v>728</v>
      </c>
      <c r="G6281" s="21">
        <v>2021.0</v>
      </c>
      <c r="H6281" s="26">
        <v>44155.0</v>
      </c>
      <c r="I6281" s="21"/>
      <c r="J6281" s="21"/>
      <c r="K6281" s="21" t="s">
        <v>34964</v>
      </c>
      <c r="L6281" s="21" t="str">
        <f>IF(ISNUMBER(VLOOKUP(A6281,EXCL,1,FALSE)),"Excluido",IF(ISNUMBER(VLOOKUP(A6281,POST,1,FALSE)),"PostAlerta",IF(ISNUMBER(VLOOKUP(A6281,PRE,1,FALSE)),"PreAlerta","")))</f>
        <v>PostAlerta</v>
      </c>
      <c r="M6281" s="21" t="str">
        <f>IF(ISNUMBER(A6281),(IF(ISNUMBER(VLOOKUP(A6281,KEYWORDS,1,FALSE)),"C/PalabrasClaves","S/PalabrasClaves")),"")</f>
        <v>S/PalabrasClaves</v>
      </c>
      <c r="N6281" s="21" t="str">
        <f t="shared" si="19"/>
        <v/>
      </c>
      <c r="O6281" s="21"/>
      <c r="P6281" s="21" t="s">
        <v>34965</v>
      </c>
      <c r="Q6281" s="21"/>
      <c r="R6281" s="21" t="str">
        <f>LEFT('2012-2022'!$P6281,4)</f>
        <v>2021</v>
      </c>
      <c r="S6281" s="21" t="s">
        <v>56</v>
      </c>
      <c r="T6281" s="21"/>
      <c r="U6281" s="21"/>
      <c r="V6281" s="21"/>
      <c r="W6281" s="27"/>
      <c r="X6281" s="27"/>
      <c r="Y6281" s="12"/>
    </row>
    <row r="6282" ht="15.75" customHeight="1">
      <c r="A6282" s="21">
        <v>3.3274379E7</v>
      </c>
      <c r="B6282" s="21" t="s">
        <v>34966</v>
      </c>
      <c r="C6282" s="21" t="s">
        <v>34967</v>
      </c>
      <c r="D6282" s="21" t="s">
        <v>34968</v>
      </c>
      <c r="E6282" s="21" t="s">
        <v>33790</v>
      </c>
      <c r="F6282" s="21" t="s">
        <v>728</v>
      </c>
      <c r="G6282" s="21">
        <v>2021.0</v>
      </c>
      <c r="H6282" s="26">
        <v>44169.0</v>
      </c>
      <c r="I6282" s="21" t="s">
        <v>34969</v>
      </c>
      <c r="J6282" s="21"/>
      <c r="K6282" s="21" t="s">
        <v>34970</v>
      </c>
      <c r="L6282" s="21" t="str">
        <f>IF(ISNUMBER(VLOOKUP(A6282,EXCL,1,FALSE)),"Excluido",IF(ISNUMBER(VLOOKUP(A6282,POST,1,FALSE)),"PostAlerta",IF(ISNUMBER(VLOOKUP(A6282,PRE,1,FALSE)),"PreAlerta","")))</f>
        <v>PostAlerta</v>
      </c>
      <c r="M6282" s="21" t="str">
        <f>IF(ISNUMBER(A6282),(IF(ISNUMBER(VLOOKUP(A6282,KEYWORDS,1,FALSE)),"C/PalabrasClaves","S/PalabrasClaves")),"")</f>
        <v>S/PalabrasClaves</v>
      </c>
      <c r="N6282" s="21" t="str">
        <f t="shared" si="19"/>
        <v/>
      </c>
      <c r="O6282" s="21"/>
      <c r="P6282" s="21" t="s">
        <v>34965</v>
      </c>
      <c r="Q6282" s="21"/>
      <c r="R6282" s="21" t="str">
        <f>LEFT('2012-2022'!$P6282,4)</f>
        <v>2021</v>
      </c>
      <c r="S6282" s="21" t="s">
        <v>56</v>
      </c>
      <c r="T6282" s="21"/>
      <c r="U6282" s="21"/>
      <c r="V6282" s="21"/>
      <c r="W6282" s="27"/>
      <c r="X6282" s="27"/>
      <c r="Y6282" s="28"/>
    </row>
    <row r="6283" ht="15.75" customHeight="1">
      <c r="A6283" s="21">
        <v>3.3399212E7</v>
      </c>
      <c r="B6283" s="21" t="s">
        <v>34971</v>
      </c>
      <c r="C6283" s="21" t="s">
        <v>34972</v>
      </c>
      <c r="D6283" s="21" t="s">
        <v>34973</v>
      </c>
      <c r="E6283" s="21" t="s">
        <v>33905</v>
      </c>
      <c r="F6283" s="21" t="s">
        <v>728</v>
      </c>
      <c r="G6283" s="21">
        <v>2021.0</v>
      </c>
      <c r="H6283" s="26">
        <v>44201.0</v>
      </c>
      <c r="I6283" s="21"/>
      <c r="J6283" s="21"/>
      <c r="K6283" s="21" t="s">
        <v>34974</v>
      </c>
      <c r="L6283" s="21" t="str">
        <f>IF(ISNUMBER(VLOOKUP(A6283,EXCL,1,FALSE)),"Excluido",IF(ISNUMBER(VLOOKUP(A6283,POST,1,FALSE)),"PostAlerta",IF(ISNUMBER(VLOOKUP(A6283,PRE,1,FALSE)),"PreAlerta","")))</f>
        <v>PostAlerta</v>
      </c>
      <c r="M6283" s="21" t="str">
        <f>IF(ISNUMBER(A6283),(IF(ISNUMBER(VLOOKUP(A6283,KEYWORDS,1,FALSE)),"C/PalabrasClaves","S/PalabrasClaves")),"")</f>
        <v>S/PalabrasClaves</v>
      </c>
      <c r="N6283" s="21" t="str">
        <f t="shared" si="19"/>
        <v/>
      </c>
      <c r="O6283" s="21"/>
      <c r="P6283" s="21" t="s">
        <v>34965</v>
      </c>
      <c r="Q6283" s="21"/>
      <c r="R6283" s="21" t="str">
        <f>LEFT('2012-2022'!$P6283,4)</f>
        <v>2021</v>
      </c>
      <c r="S6283" s="21" t="s">
        <v>56</v>
      </c>
      <c r="T6283" s="21"/>
      <c r="U6283" s="21"/>
      <c r="V6283" s="21"/>
      <c r="W6283" s="27"/>
      <c r="X6283" s="27"/>
      <c r="Y6283" s="12"/>
    </row>
    <row r="6284" ht="15.75" customHeight="1">
      <c r="A6284" s="21">
        <v>3.3458776E7</v>
      </c>
      <c r="B6284" s="21" t="s">
        <v>34975</v>
      </c>
      <c r="C6284" s="21" t="s">
        <v>34976</v>
      </c>
      <c r="D6284" s="21" t="s">
        <v>34977</v>
      </c>
      <c r="E6284" s="21" t="s">
        <v>27480</v>
      </c>
      <c r="F6284" s="21" t="s">
        <v>728</v>
      </c>
      <c r="G6284" s="21">
        <v>2021.0</v>
      </c>
      <c r="H6284" s="26">
        <v>44214.0</v>
      </c>
      <c r="I6284" s="21"/>
      <c r="J6284" s="21"/>
      <c r="K6284" s="21" t="s">
        <v>34978</v>
      </c>
      <c r="L6284" s="21" t="str">
        <f>IF(ISNUMBER(VLOOKUP(A6284,EXCL,1,FALSE)),"Excluido",IF(ISNUMBER(VLOOKUP(A6284,POST,1,FALSE)),"PostAlerta",IF(ISNUMBER(VLOOKUP(A6284,PRE,1,FALSE)),"PreAlerta","")))</f>
        <v>PostAlerta</v>
      </c>
      <c r="M6284" s="21" t="str">
        <f>IF(ISNUMBER(A6284),(IF(ISNUMBER(VLOOKUP(A6284,KEYWORDS,1,FALSE)),"C/PalabrasClaves","S/PalabrasClaves")),"")</f>
        <v>S/PalabrasClaves</v>
      </c>
      <c r="N6284" s="21" t="str">
        <f t="shared" si="19"/>
        <v/>
      </c>
      <c r="O6284" s="21"/>
      <c r="P6284" s="21" t="s">
        <v>34965</v>
      </c>
      <c r="Q6284" s="21"/>
      <c r="R6284" s="21" t="str">
        <f>LEFT('2012-2022'!$P6284,4)</f>
        <v>2021</v>
      </c>
      <c r="S6284" s="21" t="s">
        <v>56</v>
      </c>
      <c r="T6284" s="21"/>
      <c r="U6284" s="21"/>
      <c r="V6284" s="21"/>
      <c r="W6284" s="27"/>
      <c r="X6284" s="27"/>
      <c r="Y6284" s="28"/>
    </row>
    <row r="6285" ht="15.75" customHeight="1">
      <c r="A6285" s="21">
        <v>3.345979E7</v>
      </c>
      <c r="B6285" s="21" t="s">
        <v>34979</v>
      </c>
      <c r="C6285" s="21" t="s">
        <v>34980</v>
      </c>
      <c r="D6285" s="21" t="s">
        <v>34981</v>
      </c>
      <c r="E6285" s="21" t="s">
        <v>27406</v>
      </c>
      <c r="F6285" s="21" t="s">
        <v>728</v>
      </c>
      <c r="G6285" s="21">
        <v>2021.0</v>
      </c>
      <c r="H6285" s="26">
        <v>44214.0</v>
      </c>
      <c r="I6285" s="21"/>
      <c r="J6285" s="21"/>
      <c r="K6285" s="21" t="s">
        <v>34982</v>
      </c>
      <c r="L6285" s="21" t="str">
        <f>IF(ISNUMBER(VLOOKUP(A6285,EXCL,1,FALSE)),"Excluido",IF(ISNUMBER(VLOOKUP(A6285,POST,1,FALSE)),"PostAlerta",IF(ISNUMBER(VLOOKUP(A6285,PRE,1,FALSE)),"PreAlerta","")))</f>
        <v>PostAlerta</v>
      </c>
      <c r="M6285" s="21" t="str">
        <f>IF(ISNUMBER(A6285),(IF(ISNUMBER(VLOOKUP(A6285,KEYWORDS,1,FALSE)),"C/PalabrasClaves","S/PalabrasClaves")),"")</f>
        <v>S/PalabrasClaves</v>
      </c>
      <c r="N6285" s="21" t="str">
        <f t="shared" si="19"/>
        <v/>
      </c>
      <c r="O6285" s="21"/>
      <c r="P6285" s="21" t="s">
        <v>34965</v>
      </c>
      <c r="Q6285" s="21"/>
      <c r="R6285" s="21" t="str">
        <f>LEFT('2012-2022'!$P6285,4)</f>
        <v>2021</v>
      </c>
      <c r="S6285" s="21" t="s">
        <v>56</v>
      </c>
      <c r="T6285" s="21"/>
      <c r="U6285" s="21"/>
      <c r="V6285" s="21"/>
      <c r="W6285" s="27"/>
      <c r="X6285" s="27"/>
      <c r="Y6285" s="12"/>
    </row>
    <row r="6286" ht="15.75" customHeight="1">
      <c r="A6286" s="21">
        <v>3.3470412E7</v>
      </c>
      <c r="B6286" s="21" t="s">
        <v>34983</v>
      </c>
      <c r="C6286" s="21" t="s">
        <v>34984</v>
      </c>
      <c r="D6286" s="21" t="s">
        <v>34985</v>
      </c>
      <c r="E6286" s="21" t="s">
        <v>34986</v>
      </c>
      <c r="F6286" s="21" t="s">
        <v>728</v>
      </c>
      <c r="G6286" s="21">
        <v>2021.0</v>
      </c>
      <c r="H6286" s="26">
        <v>44216.0</v>
      </c>
      <c r="I6286" s="21"/>
      <c r="J6286" s="21"/>
      <c r="K6286" s="21" t="s">
        <v>34987</v>
      </c>
      <c r="L6286" s="21" t="str">
        <f>IF(ISNUMBER(VLOOKUP(A6286,EXCL,1,FALSE)),"Excluido",IF(ISNUMBER(VLOOKUP(A6286,POST,1,FALSE)),"PostAlerta",IF(ISNUMBER(VLOOKUP(A6286,PRE,1,FALSE)),"PreAlerta","")))</f>
        <v>PostAlerta</v>
      </c>
      <c r="M6286" s="21" t="str">
        <f>IF(ISNUMBER(A6286),(IF(ISNUMBER(VLOOKUP(A6286,KEYWORDS,1,FALSE)),"C/PalabrasClaves","S/PalabrasClaves")),"")</f>
        <v>S/PalabrasClaves</v>
      </c>
      <c r="N6286" s="21" t="str">
        <f t="shared" si="19"/>
        <v/>
      </c>
      <c r="O6286" s="21"/>
      <c r="P6286" s="21" t="s">
        <v>34965</v>
      </c>
      <c r="Q6286" s="21"/>
      <c r="R6286" s="21" t="str">
        <f>LEFT('2012-2022'!$P6286,4)</f>
        <v>2021</v>
      </c>
      <c r="S6286" s="21" t="s">
        <v>56</v>
      </c>
      <c r="T6286" s="21"/>
      <c r="U6286" s="21"/>
      <c r="V6286" s="21"/>
      <c r="W6286" s="27"/>
      <c r="X6286" s="27"/>
      <c r="Y6286" s="28"/>
    </row>
    <row r="6287" ht="15.75" customHeight="1">
      <c r="A6287" s="21">
        <v>3.3511396E7</v>
      </c>
      <c r="B6287" s="21" t="s">
        <v>34988</v>
      </c>
      <c r="C6287" s="21" t="s">
        <v>34989</v>
      </c>
      <c r="D6287" s="21" t="s">
        <v>34990</v>
      </c>
      <c r="E6287" s="21" t="s">
        <v>34991</v>
      </c>
      <c r="F6287" s="21" t="s">
        <v>728</v>
      </c>
      <c r="G6287" s="21">
        <v>2021.0</v>
      </c>
      <c r="H6287" s="26">
        <v>44225.0</v>
      </c>
      <c r="I6287" s="21"/>
      <c r="J6287" s="21"/>
      <c r="K6287" s="21" t="s">
        <v>34992</v>
      </c>
      <c r="L6287" s="21" t="str">
        <f>IF(ISNUMBER(VLOOKUP(A6287,EXCL,1,FALSE)),"Excluido",IF(ISNUMBER(VLOOKUP(A6287,POST,1,FALSE)),"PostAlerta",IF(ISNUMBER(VLOOKUP(A6287,PRE,1,FALSE)),"PreAlerta","")))</f>
        <v>PostAlerta</v>
      </c>
      <c r="M6287" s="21" t="str">
        <f>IF(ISNUMBER(A6287),(IF(ISNUMBER(VLOOKUP(A6287,KEYWORDS,1,FALSE)),"C/PalabrasClaves","S/PalabrasClaves")),"")</f>
        <v>S/PalabrasClaves</v>
      </c>
      <c r="N6287" s="21" t="str">
        <f t="shared" si="19"/>
        <v/>
      </c>
      <c r="O6287" s="21"/>
      <c r="P6287" s="21" t="s">
        <v>34965</v>
      </c>
      <c r="Q6287" s="21"/>
      <c r="R6287" s="21" t="str">
        <f>LEFT('2012-2022'!$P6287,4)</f>
        <v>2021</v>
      </c>
      <c r="S6287" s="21" t="s">
        <v>56</v>
      </c>
      <c r="T6287" s="21"/>
      <c r="U6287" s="21"/>
      <c r="V6287" s="21"/>
      <c r="W6287" s="27"/>
      <c r="X6287" s="27"/>
      <c r="Y6287" s="12"/>
    </row>
    <row r="6288" ht="15.75" customHeight="1">
      <c r="A6288" s="21">
        <v>3.3590859E7</v>
      </c>
      <c r="B6288" s="21" t="s">
        <v>34993</v>
      </c>
      <c r="C6288" s="21" t="s">
        <v>34994</v>
      </c>
      <c r="D6288" s="21" t="s">
        <v>34995</v>
      </c>
      <c r="E6288" s="21" t="s">
        <v>6380</v>
      </c>
      <c r="F6288" s="21" t="s">
        <v>728</v>
      </c>
      <c r="G6288" s="21">
        <v>2021.0</v>
      </c>
      <c r="H6288" s="26">
        <v>44243.0</v>
      </c>
      <c r="I6288" s="21" t="s">
        <v>34996</v>
      </c>
      <c r="J6288" s="21" t="s">
        <v>34997</v>
      </c>
      <c r="K6288" s="21" t="s">
        <v>34998</v>
      </c>
      <c r="L6288" s="21" t="str">
        <f>IF(ISNUMBER(VLOOKUP(A6288,EXCL,1,FALSE)),"Excluido",IF(ISNUMBER(VLOOKUP(A6288,POST,1,FALSE)),"PostAlerta",IF(ISNUMBER(VLOOKUP(A6288,PRE,1,FALSE)),"PreAlerta","")))</f>
        <v>PostAlerta</v>
      </c>
      <c r="M6288" s="21" t="str">
        <f>IF(ISNUMBER(A6288),(IF(ISNUMBER(VLOOKUP(A6288,KEYWORDS,1,FALSE)),"C/PalabrasClaves","S/PalabrasClaves")),"")</f>
        <v>S/PalabrasClaves</v>
      </c>
      <c r="N6288" s="21" t="str">
        <f t="shared" si="19"/>
        <v/>
      </c>
      <c r="O6288" s="21"/>
      <c r="P6288" s="21" t="s">
        <v>34965</v>
      </c>
      <c r="Q6288" s="21"/>
      <c r="R6288" s="21" t="str">
        <f>LEFT('2012-2022'!$P6288,4)</f>
        <v>2021</v>
      </c>
      <c r="S6288" s="21" t="s">
        <v>56</v>
      </c>
      <c r="T6288" s="21"/>
      <c r="U6288" s="21"/>
      <c r="V6288" s="21"/>
      <c r="W6288" s="27"/>
      <c r="X6288" s="27"/>
      <c r="Y6288" s="28"/>
    </row>
    <row r="6289" ht="15.75" customHeight="1">
      <c r="A6289" s="21">
        <v>3.3615347E7</v>
      </c>
      <c r="B6289" s="21" t="s">
        <v>34999</v>
      </c>
      <c r="C6289" s="21" t="s">
        <v>35000</v>
      </c>
      <c r="D6289" s="21" t="s">
        <v>35001</v>
      </c>
      <c r="E6289" s="21" t="s">
        <v>35002</v>
      </c>
      <c r="F6289" s="21" t="s">
        <v>728</v>
      </c>
      <c r="G6289" s="21">
        <v>2021.0</v>
      </c>
      <c r="H6289" s="26">
        <v>44249.0</v>
      </c>
      <c r="I6289" s="21"/>
      <c r="J6289" s="21"/>
      <c r="K6289" s="21" t="s">
        <v>35003</v>
      </c>
      <c r="L6289" s="21" t="str">
        <f>IF(ISNUMBER(VLOOKUP(A6289,EXCL,1,FALSE)),"Excluido",IF(ISNUMBER(VLOOKUP(A6289,POST,1,FALSE)),"PostAlerta",IF(ISNUMBER(VLOOKUP(A6289,PRE,1,FALSE)),"PreAlerta","")))</f>
        <v>PostAlerta</v>
      </c>
      <c r="M6289" s="21" t="str">
        <f>IF(ISNUMBER(A6289),(IF(ISNUMBER(VLOOKUP(A6289,KEYWORDS,1,FALSE)),"C/PalabrasClaves","S/PalabrasClaves")),"")</f>
        <v>S/PalabrasClaves</v>
      </c>
      <c r="N6289" s="21" t="str">
        <f t="shared" si="19"/>
        <v/>
      </c>
      <c r="O6289" s="21"/>
      <c r="P6289" s="21" t="s">
        <v>34965</v>
      </c>
      <c r="Q6289" s="21"/>
      <c r="R6289" s="21" t="str">
        <f>LEFT('2012-2022'!$P6289,4)</f>
        <v>2021</v>
      </c>
      <c r="S6289" s="21" t="s">
        <v>56</v>
      </c>
      <c r="T6289" s="21"/>
      <c r="U6289" s="21"/>
      <c r="V6289" s="21"/>
      <c r="W6289" s="27"/>
      <c r="X6289" s="27"/>
      <c r="Y6289" s="12"/>
    </row>
    <row r="6290" ht="15.75" customHeight="1">
      <c r="A6290" s="21">
        <v>3.4001256E7</v>
      </c>
      <c r="B6290" s="21" t="s">
        <v>35004</v>
      </c>
      <c r="C6290" s="21" t="s">
        <v>35005</v>
      </c>
      <c r="D6290" s="21" t="s">
        <v>35006</v>
      </c>
      <c r="E6290" s="21" t="s">
        <v>8217</v>
      </c>
      <c r="F6290" s="21" t="s">
        <v>332</v>
      </c>
      <c r="G6290" s="21">
        <v>2021.0</v>
      </c>
      <c r="H6290" s="26">
        <v>44334.0</v>
      </c>
      <c r="I6290" s="21" t="s">
        <v>35007</v>
      </c>
      <c r="J6290" s="21"/>
      <c r="K6290" s="21" t="s">
        <v>35008</v>
      </c>
      <c r="L6290" s="21" t="str">
        <f>IF(ISNUMBER(VLOOKUP(A6290,EXCL,1,FALSE)),"Excluido",IF(ISNUMBER(VLOOKUP(A6290,POST,1,FALSE)),"PostAlerta",IF(ISNUMBER(VLOOKUP(A6290,PRE,1,FALSE)),"PreAlerta","")))</f>
        <v>PostAlerta</v>
      </c>
      <c r="M6290" s="21" t="str">
        <f>IF(ISNUMBER(A6290),(IF(ISNUMBER(VLOOKUP(A6290,KEYWORDS,1,FALSE)),"C/PalabrasClaves","S/PalabrasClaves")),"")</f>
        <v>S/PalabrasClaves</v>
      </c>
      <c r="N6290" s="21" t="str">
        <f t="shared" si="19"/>
        <v/>
      </c>
      <c r="O6290" s="21"/>
      <c r="P6290" s="21" t="s">
        <v>35009</v>
      </c>
      <c r="Q6290" s="21"/>
      <c r="R6290" s="21" t="str">
        <f>LEFT('2012-2022'!$P6290,4)</f>
        <v>2021</v>
      </c>
      <c r="S6290" s="21" t="s">
        <v>56</v>
      </c>
      <c r="T6290" s="21"/>
      <c r="U6290" s="21"/>
      <c r="V6290" s="21"/>
      <c r="W6290" s="27"/>
      <c r="X6290" s="27"/>
      <c r="Y6290" s="28"/>
    </row>
    <row r="6291" ht="15.75" customHeight="1">
      <c r="A6291" s="21">
        <v>3.4016173E7</v>
      </c>
      <c r="B6291" s="21" t="s">
        <v>35010</v>
      </c>
      <c r="C6291" s="21" t="s">
        <v>35011</v>
      </c>
      <c r="D6291" s="21" t="s">
        <v>35012</v>
      </c>
      <c r="E6291" s="21" t="s">
        <v>35013</v>
      </c>
      <c r="F6291" s="21" t="s">
        <v>332</v>
      </c>
      <c r="G6291" s="21">
        <v>2021.0</v>
      </c>
      <c r="H6291" s="26">
        <v>44337.0</v>
      </c>
      <c r="I6291" s="21" t="s">
        <v>35014</v>
      </c>
      <c r="J6291" s="21"/>
      <c r="K6291" s="21" t="s">
        <v>35015</v>
      </c>
      <c r="L6291" s="21" t="str">
        <f>IF(ISNUMBER(VLOOKUP(A6291,EXCL,1,FALSE)),"Excluido",IF(ISNUMBER(VLOOKUP(A6291,POST,1,FALSE)),"PostAlerta",IF(ISNUMBER(VLOOKUP(A6291,PRE,1,FALSE)),"PreAlerta","")))</f>
        <v>PostAlerta</v>
      </c>
      <c r="M6291" s="21" t="str">
        <f>IF(ISNUMBER(A6291),(IF(ISNUMBER(VLOOKUP(A6291,KEYWORDS,1,FALSE)),"C/PalabrasClaves","S/PalabrasClaves")),"")</f>
        <v>S/PalabrasClaves</v>
      </c>
      <c r="N6291" s="21" t="str">
        <f t="shared" si="19"/>
        <v/>
      </c>
      <c r="O6291" s="21"/>
      <c r="P6291" s="21" t="s">
        <v>35016</v>
      </c>
      <c r="Q6291" s="21"/>
      <c r="R6291" s="21" t="str">
        <f>LEFT('2012-2022'!$P6291,4)</f>
        <v>2021</v>
      </c>
      <c r="S6291" s="21" t="s">
        <v>56</v>
      </c>
      <c r="T6291" s="21"/>
      <c r="U6291" s="21"/>
      <c r="V6291" s="21"/>
      <c r="W6291" s="27"/>
      <c r="X6291" s="27"/>
      <c r="Y6291" s="12"/>
    </row>
    <row r="6292" ht="15.75" customHeight="1">
      <c r="A6292" s="21">
        <v>3.4016174E7</v>
      </c>
      <c r="B6292" s="21" t="s">
        <v>35017</v>
      </c>
      <c r="C6292" s="21" t="s">
        <v>35018</v>
      </c>
      <c r="D6292" s="21" t="s">
        <v>35019</v>
      </c>
      <c r="E6292" s="21" t="s">
        <v>35020</v>
      </c>
      <c r="F6292" s="21" t="s">
        <v>332</v>
      </c>
      <c r="G6292" s="21">
        <v>2021.0</v>
      </c>
      <c r="H6292" s="26">
        <v>44337.0</v>
      </c>
      <c r="I6292" s="21" t="s">
        <v>35021</v>
      </c>
      <c r="J6292" s="21"/>
      <c r="K6292" s="21" t="s">
        <v>35022</v>
      </c>
      <c r="L6292" s="21" t="str">
        <f>IF(ISNUMBER(VLOOKUP(A6292,EXCL,1,FALSE)),"Excluido",IF(ISNUMBER(VLOOKUP(A6292,POST,1,FALSE)),"PostAlerta",IF(ISNUMBER(VLOOKUP(A6292,PRE,1,FALSE)),"PreAlerta","")))</f>
        <v>PostAlerta</v>
      </c>
      <c r="M6292" s="21" t="str">
        <f>IF(ISNUMBER(A6292),(IF(ISNUMBER(VLOOKUP(A6292,KEYWORDS,1,FALSE)),"C/PalabrasClaves","S/PalabrasClaves")),"")</f>
        <v>S/PalabrasClaves</v>
      </c>
      <c r="N6292" s="21" t="str">
        <f t="shared" si="19"/>
        <v/>
      </c>
      <c r="O6292" s="21"/>
      <c r="P6292" s="21" t="s">
        <v>35016</v>
      </c>
      <c r="Q6292" s="21"/>
      <c r="R6292" s="21" t="str">
        <f>LEFT('2012-2022'!$P6292,4)</f>
        <v>2021</v>
      </c>
      <c r="S6292" s="21" t="s">
        <v>56</v>
      </c>
      <c r="T6292" s="21"/>
      <c r="U6292" s="21"/>
      <c r="V6292" s="21"/>
      <c r="W6292" s="27"/>
      <c r="X6292" s="27"/>
      <c r="Y6292" s="28"/>
    </row>
    <row r="6293" ht="15.75" customHeight="1">
      <c r="A6293" s="21">
        <v>3.4020585E7</v>
      </c>
      <c r="B6293" s="21" t="s">
        <v>35023</v>
      </c>
      <c r="C6293" s="21" t="s">
        <v>35024</v>
      </c>
      <c r="D6293" s="21" t="s">
        <v>35025</v>
      </c>
      <c r="E6293" s="21" t="s">
        <v>31684</v>
      </c>
      <c r="F6293" s="21" t="s">
        <v>33822</v>
      </c>
      <c r="G6293" s="21">
        <v>2021.0</v>
      </c>
      <c r="H6293" s="26">
        <v>44338.0</v>
      </c>
      <c r="I6293" s="21" t="s">
        <v>35026</v>
      </c>
      <c r="J6293" s="21"/>
      <c r="K6293" s="21" t="s">
        <v>35027</v>
      </c>
      <c r="L6293" s="21" t="str">
        <f>IF(ISNUMBER(VLOOKUP(A6293,EXCL,1,FALSE)),"Excluido",IF(ISNUMBER(VLOOKUP(A6293,POST,1,FALSE)),"PostAlerta",IF(ISNUMBER(VLOOKUP(A6293,PRE,1,FALSE)),"PreAlerta","")))</f>
        <v>PostAlerta</v>
      </c>
      <c r="M6293" s="21" t="str">
        <f>IF(ISNUMBER(A6293),(IF(ISNUMBER(VLOOKUP(A6293,KEYWORDS,1,FALSE)),"C/PalabrasClaves","S/PalabrasClaves")),"")</f>
        <v>S/PalabrasClaves</v>
      </c>
      <c r="N6293" s="21" t="str">
        <f t="shared" si="19"/>
        <v/>
      </c>
      <c r="O6293" s="21"/>
      <c r="P6293" s="21" t="s">
        <v>35028</v>
      </c>
      <c r="Q6293" s="21"/>
      <c r="R6293" s="21" t="str">
        <f>LEFT('2012-2022'!$P6293,4)</f>
        <v>2021</v>
      </c>
      <c r="S6293" s="21" t="s">
        <v>56</v>
      </c>
      <c r="T6293" s="21"/>
      <c r="U6293" s="21"/>
      <c r="V6293" s="21"/>
      <c r="W6293" s="27"/>
      <c r="X6293" s="27"/>
      <c r="Y6293" s="12"/>
    </row>
    <row r="6294" ht="15.75" customHeight="1">
      <c r="A6294" s="21">
        <v>3.4022939E7</v>
      </c>
      <c r="B6294" s="21" t="s">
        <v>35029</v>
      </c>
      <c r="C6294" s="21" t="s">
        <v>35030</v>
      </c>
      <c r="D6294" s="21" t="s">
        <v>35031</v>
      </c>
      <c r="E6294" s="21" t="s">
        <v>35032</v>
      </c>
      <c r="F6294" s="21" t="s">
        <v>332</v>
      </c>
      <c r="G6294" s="21">
        <v>2021.0</v>
      </c>
      <c r="H6294" s="26">
        <v>44339.0</v>
      </c>
      <c r="I6294" s="21" t="s">
        <v>35033</v>
      </c>
      <c r="J6294" s="21"/>
      <c r="K6294" s="21" t="s">
        <v>35034</v>
      </c>
      <c r="L6294" s="21" t="str">
        <f>IF(ISNUMBER(VLOOKUP(A6294,EXCL,1,FALSE)),"Excluido",IF(ISNUMBER(VLOOKUP(A6294,POST,1,FALSE)),"PostAlerta",IF(ISNUMBER(VLOOKUP(A6294,PRE,1,FALSE)),"PreAlerta","")))</f>
        <v>PostAlerta</v>
      </c>
      <c r="M6294" s="21" t="str">
        <f>IF(ISNUMBER(A6294),(IF(ISNUMBER(VLOOKUP(A6294,KEYWORDS,1,FALSE)),"C/PalabrasClaves","S/PalabrasClaves")),"")</f>
        <v>S/PalabrasClaves</v>
      </c>
      <c r="N6294" s="21" t="str">
        <f t="shared" si="19"/>
        <v/>
      </c>
      <c r="O6294" s="21"/>
      <c r="P6294" s="21" t="s">
        <v>35035</v>
      </c>
      <c r="Q6294" s="21"/>
      <c r="R6294" s="21" t="str">
        <f>LEFT('2012-2022'!$P6294,4)</f>
        <v>2021</v>
      </c>
      <c r="S6294" s="21" t="s">
        <v>56</v>
      </c>
      <c r="T6294" s="21"/>
      <c r="U6294" s="21"/>
      <c r="V6294" s="21"/>
      <c r="W6294" s="27"/>
      <c r="X6294" s="27"/>
      <c r="Y6294" s="28"/>
    </row>
    <row r="6295" ht="15.75" customHeight="1">
      <c r="A6295" s="21">
        <v>3.4073765E7</v>
      </c>
      <c r="B6295" s="21" t="s">
        <v>35036</v>
      </c>
      <c r="C6295" s="21" t="s">
        <v>35037</v>
      </c>
      <c r="D6295" s="21" t="s">
        <v>35038</v>
      </c>
      <c r="E6295" s="21" t="s">
        <v>26901</v>
      </c>
      <c r="F6295" s="21" t="s">
        <v>104</v>
      </c>
      <c r="G6295" s="21">
        <v>2021.0</v>
      </c>
      <c r="H6295" s="26">
        <v>44349.0</v>
      </c>
      <c r="I6295" s="21" t="s">
        <v>35039</v>
      </c>
      <c r="J6295" s="21"/>
      <c r="K6295" s="21" t="s">
        <v>35040</v>
      </c>
      <c r="L6295" s="21" t="str">
        <f>IF(ISNUMBER(VLOOKUP(A6295,EXCL,1,FALSE)),"Excluido",IF(ISNUMBER(VLOOKUP(A6295,POST,1,FALSE)),"PostAlerta",IF(ISNUMBER(VLOOKUP(A6295,PRE,1,FALSE)),"PreAlerta","")))</f>
        <v>PostAlerta</v>
      </c>
      <c r="M6295" s="21" t="str">
        <f>IF(ISNUMBER(A6295),(IF(ISNUMBER(VLOOKUP(A6295,KEYWORDS,1,FALSE)),"C/PalabrasClaves","S/PalabrasClaves")),"")</f>
        <v>S/PalabrasClaves</v>
      </c>
      <c r="N6295" s="21" t="str">
        <f t="shared" si="19"/>
        <v/>
      </c>
      <c r="O6295" s="21"/>
      <c r="P6295" s="21" t="s">
        <v>35041</v>
      </c>
      <c r="Q6295" s="21"/>
      <c r="R6295" s="21" t="str">
        <f>LEFT('2012-2022'!$P6295,4)</f>
        <v>2021</v>
      </c>
      <c r="S6295" s="21" t="s">
        <v>56</v>
      </c>
      <c r="T6295" s="21"/>
      <c r="U6295" s="21"/>
      <c r="V6295" s="21"/>
      <c r="W6295" s="27"/>
      <c r="X6295" s="27"/>
      <c r="Y6295" s="12"/>
    </row>
    <row r="6296" ht="15.75" customHeight="1">
      <c r="A6296" s="21">
        <v>3.4035378E7</v>
      </c>
      <c r="B6296" s="21" t="s">
        <v>35042</v>
      </c>
      <c r="C6296" s="21" t="s">
        <v>35043</v>
      </c>
      <c r="D6296" s="21" t="s">
        <v>35044</v>
      </c>
      <c r="E6296" s="21" t="s">
        <v>35045</v>
      </c>
      <c r="F6296" s="21" t="s">
        <v>5609</v>
      </c>
      <c r="G6296" s="21">
        <v>2021.0</v>
      </c>
      <c r="H6296" s="26">
        <v>44342.0</v>
      </c>
      <c r="I6296" s="21" t="s">
        <v>35046</v>
      </c>
      <c r="J6296" s="21"/>
      <c r="K6296" s="21" t="s">
        <v>35047</v>
      </c>
      <c r="L6296" s="21" t="str">
        <f>IF(ISNUMBER(VLOOKUP(A6296,EXCL,1,FALSE)),"Excluido",IF(ISNUMBER(VLOOKUP(A6296,POST,1,FALSE)),"PostAlerta",IF(ISNUMBER(VLOOKUP(A6296,PRE,1,FALSE)),"PreAlerta","")))</f>
        <v>PostAlerta</v>
      </c>
      <c r="M6296" s="21" t="str">
        <f>IF(ISNUMBER(A6296),(IF(ISNUMBER(VLOOKUP(A6296,KEYWORDS,1,FALSE)),"C/PalabrasClaves","S/PalabrasClaves")),"")</f>
        <v>S/PalabrasClaves</v>
      </c>
      <c r="N6296" s="21" t="str">
        <f t="shared" si="19"/>
        <v/>
      </c>
      <c r="O6296" s="21"/>
      <c r="P6296" s="21" t="s">
        <v>35048</v>
      </c>
      <c r="Q6296" s="21"/>
      <c r="R6296" s="21" t="str">
        <f>LEFT('2012-2022'!$P6296,4)</f>
        <v>2021</v>
      </c>
      <c r="S6296" s="21" t="s">
        <v>56</v>
      </c>
      <c r="T6296" s="21"/>
      <c r="U6296" s="21"/>
      <c r="V6296" s="21"/>
      <c r="W6296" s="27"/>
      <c r="X6296" s="27"/>
      <c r="Y6296" s="28"/>
    </row>
    <row r="6297" ht="15.75" customHeight="1">
      <c r="A6297" s="21">
        <v>3.4508431E7</v>
      </c>
      <c r="B6297" s="21" t="s">
        <v>35049</v>
      </c>
      <c r="C6297" s="21" t="s">
        <v>35050</v>
      </c>
      <c r="D6297" s="21" t="s">
        <v>35051</v>
      </c>
      <c r="E6297" s="21" t="s">
        <v>35052</v>
      </c>
      <c r="F6297" s="21" t="s">
        <v>29744</v>
      </c>
      <c r="G6297" s="21">
        <v>2021.0</v>
      </c>
      <c r="H6297" s="26">
        <v>44450.0</v>
      </c>
      <c r="I6297" s="21" t="s">
        <v>35053</v>
      </c>
      <c r="J6297" s="21"/>
      <c r="K6297" s="21" t="s">
        <v>35054</v>
      </c>
      <c r="L6297" s="21" t="str">
        <f>IF(ISNUMBER(VLOOKUP(A6297,EXCL,1,FALSE)),"Excluido",IF(ISNUMBER(VLOOKUP(A6297,POST,1,FALSE)),"PostAlerta",IF(ISNUMBER(VLOOKUP(A6297,PRE,1,FALSE)),"PreAlerta","")))</f>
        <v>PostAlerta</v>
      </c>
      <c r="M6297" s="21" t="str">
        <f>IF(ISNUMBER(A6297),(IF(ISNUMBER(VLOOKUP(A6297,KEYWORDS,1,FALSE)),"C/PalabrasClaves","S/PalabrasClaves")),"")</f>
        <v>S/PalabrasClaves</v>
      </c>
      <c r="N6297" s="21" t="str">
        <f t="shared" si="19"/>
        <v/>
      </c>
      <c r="O6297" s="21"/>
      <c r="P6297" s="21" t="s">
        <v>35048</v>
      </c>
      <c r="Q6297" s="21"/>
      <c r="R6297" s="21" t="str">
        <f>LEFT('2012-2022'!$P6297,4)</f>
        <v>2021</v>
      </c>
      <c r="S6297" s="21" t="s">
        <v>56</v>
      </c>
      <c r="T6297" s="21"/>
      <c r="U6297" s="21"/>
      <c r="V6297" s="21"/>
      <c r="W6297" s="27"/>
      <c r="X6297" s="27"/>
      <c r="Y6297" s="12"/>
    </row>
    <row r="6298" ht="15.75" customHeight="1">
      <c r="A6298" s="21">
        <v>3.4040152E7</v>
      </c>
      <c r="B6298" s="21" t="s">
        <v>35055</v>
      </c>
      <c r="C6298" s="21" t="s">
        <v>35056</v>
      </c>
      <c r="D6298" s="21" t="s">
        <v>35057</v>
      </c>
      <c r="E6298" s="21" t="s">
        <v>35058</v>
      </c>
      <c r="F6298" s="21" t="s">
        <v>29797</v>
      </c>
      <c r="G6298" s="21">
        <v>2021.0</v>
      </c>
      <c r="H6298" s="26">
        <v>44343.0</v>
      </c>
      <c r="I6298" s="21" t="s">
        <v>35059</v>
      </c>
      <c r="J6298" s="21"/>
      <c r="K6298" s="21" t="s">
        <v>35060</v>
      </c>
      <c r="L6298" s="21" t="str">
        <f>IF(ISNUMBER(VLOOKUP(A6298,EXCL,1,FALSE)),"Excluido",IF(ISNUMBER(VLOOKUP(A6298,POST,1,FALSE)),"PostAlerta",IF(ISNUMBER(VLOOKUP(A6298,PRE,1,FALSE)),"PreAlerta","")))</f>
        <v>PostAlerta</v>
      </c>
      <c r="M6298" s="21" t="str">
        <f>IF(ISNUMBER(A6298),(IF(ISNUMBER(VLOOKUP(A6298,KEYWORDS,1,FALSE)),"C/PalabrasClaves","S/PalabrasClaves")),"")</f>
        <v>S/PalabrasClaves</v>
      </c>
      <c r="N6298" s="21" t="str">
        <f t="shared" si="19"/>
        <v/>
      </c>
      <c r="O6298" s="21"/>
      <c r="P6298" s="21" t="s">
        <v>35061</v>
      </c>
      <c r="Q6298" s="21"/>
      <c r="R6298" s="21" t="str">
        <f>LEFT('2012-2022'!$P6298,4)</f>
        <v>2021</v>
      </c>
      <c r="S6298" s="21" t="s">
        <v>56</v>
      </c>
      <c r="T6298" s="21"/>
      <c r="U6298" s="21"/>
      <c r="V6298" s="21"/>
      <c r="W6298" s="27"/>
      <c r="X6298" s="27"/>
      <c r="Y6298" s="28"/>
    </row>
    <row r="6299" ht="15.75" customHeight="1">
      <c r="A6299" s="21">
        <v>3.4073568E7</v>
      </c>
      <c r="B6299" s="21" t="s">
        <v>35062</v>
      </c>
      <c r="C6299" s="21" t="s">
        <v>35063</v>
      </c>
      <c r="D6299" s="21" t="s">
        <v>35064</v>
      </c>
      <c r="E6299" s="21" t="s">
        <v>789</v>
      </c>
      <c r="F6299" s="21" t="s">
        <v>27579</v>
      </c>
      <c r="G6299" s="21">
        <v>2021.0</v>
      </c>
      <c r="H6299" s="26">
        <v>44349.0</v>
      </c>
      <c r="I6299" s="21" t="s">
        <v>35065</v>
      </c>
      <c r="J6299" s="21"/>
      <c r="K6299" s="21" t="s">
        <v>35066</v>
      </c>
      <c r="L6299" s="21" t="str">
        <f>IF(ISNUMBER(VLOOKUP(A6299,EXCL,1,FALSE)),"Excluido",IF(ISNUMBER(VLOOKUP(A6299,POST,1,FALSE)),"PostAlerta",IF(ISNUMBER(VLOOKUP(A6299,PRE,1,FALSE)),"PreAlerta","")))</f>
        <v>PostAlerta</v>
      </c>
      <c r="M6299" s="21" t="str">
        <f>IF(ISNUMBER(A6299),(IF(ISNUMBER(VLOOKUP(A6299,KEYWORDS,1,FALSE)),"C/PalabrasClaves","S/PalabrasClaves")),"")</f>
        <v>S/PalabrasClaves</v>
      </c>
      <c r="N6299" s="21" t="str">
        <f t="shared" si="19"/>
        <v/>
      </c>
      <c r="O6299" s="21"/>
      <c r="P6299" s="21" t="s">
        <v>35061</v>
      </c>
      <c r="Q6299" s="21"/>
      <c r="R6299" s="21" t="str">
        <f>LEFT('2012-2022'!$P6299,4)</f>
        <v>2021</v>
      </c>
      <c r="S6299" s="21" t="s">
        <v>56</v>
      </c>
      <c r="T6299" s="21"/>
      <c r="U6299" s="21"/>
      <c r="V6299" s="21"/>
      <c r="W6299" s="27"/>
      <c r="X6299" s="27"/>
      <c r="Y6299" s="12"/>
    </row>
    <row r="6300" ht="15.75" customHeight="1">
      <c r="A6300" s="21">
        <v>3.4124229E7</v>
      </c>
      <c r="B6300" s="21" t="s">
        <v>35067</v>
      </c>
      <c r="C6300" s="21" t="s">
        <v>35068</v>
      </c>
      <c r="D6300" s="21" t="s">
        <v>35069</v>
      </c>
      <c r="E6300" s="21" t="s">
        <v>11514</v>
      </c>
      <c r="F6300" s="21" t="s">
        <v>18629</v>
      </c>
      <c r="G6300" s="21">
        <v>2021.0</v>
      </c>
      <c r="H6300" s="26">
        <v>44361.0</v>
      </c>
      <c r="I6300" s="21" t="s">
        <v>35070</v>
      </c>
      <c r="J6300" s="21"/>
      <c r="K6300" s="21" t="s">
        <v>35071</v>
      </c>
      <c r="L6300" s="21" t="str">
        <f>IF(ISNUMBER(VLOOKUP(A6300,EXCL,1,FALSE)),"Excluido",IF(ISNUMBER(VLOOKUP(A6300,POST,1,FALSE)),"PostAlerta",IF(ISNUMBER(VLOOKUP(A6300,PRE,1,FALSE)),"PreAlerta","")))</f>
        <v>PostAlerta</v>
      </c>
      <c r="M6300" s="21" t="str">
        <f>IF(ISNUMBER(A6300),(IF(ISNUMBER(VLOOKUP(A6300,KEYWORDS,1,FALSE)),"C/PalabrasClaves","S/PalabrasClaves")),"")</f>
        <v>S/PalabrasClaves</v>
      </c>
      <c r="N6300" s="21" t="str">
        <f t="shared" si="19"/>
        <v/>
      </c>
      <c r="O6300" s="21"/>
      <c r="P6300" s="21" t="s">
        <v>35061</v>
      </c>
      <c r="Q6300" s="21"/>
      <c r="R6300" s="21" t="str">
        <f>LEFT('2012-2022'!$P6300,4)</f>
        <v>2021</v>
      </c>
      <c r="S6300" s="21" t="s">
        <v>56</v>
      </c>
      <c r="T6300" s="21"/>
      <c r="U6300" s="21"/>
      <c r="V6300" s="21"/>
      <c r="W6300" s="27"/>
      <c r="X6300" s="27"/>
      <c r="Y6300" s="28"/>
    </row>
    <row r="6301" ht="15.75" customHeight="1">
      <c r="A6301" s="21">
        <v>3.4044867E7</v>
      </c>
      <c r="B6301" s="21" t="s">
        <v>35072</v>
      </c>
      <c r="C6301" s="21" t="s">
        <v>35073</v>
      </c>
      <c r="D6301" s="21" t="s">
        <v>35074</v>
      </c>
      <c r="E6301" s="21" t="s">
        <v>9264</v>
      </c>
      <c r="F6301" s="21" t="s">
        <v>332</v>
      </c>
      <c r="G6301" s="21">
        <v>2021.0</v>
      </c>
      <c r="H6301" s="26">
        <v>44344.0</v>
      </c>
      <c r="I6301" s="21" t="s">
        <v>35075</v>
      </c>
      <c r="J6301" s="21"/>
      <c r="K6301" s="21" t="s">
        <v>35076</v>
      </c>
      <c r="L6301" s="21" t="str">
        <f>IF(ISNUMBER(VLOOKUP(A6301,EXCL,1,FALSE)),"Excluido",IF(ISNUMBER(VLOOKUP(A6301,POST,1,FALSE)),"PostAlerta",IF(ISNUMBER(VLOOKUP(A6301,PRE,1,FALSE)),"PreAlerta","")))</f>
        <v>PostAlerta</v>
      </c>
      <c r="M6301" s="21" t="str">
        <f>IF(ISNUMBER(A6301),(IF(ISNUMBER(VLOOKUP(A6301,KEYWORDS,1,FALSE)),"C/PalabrasClaves","S/PalabrasClaves")),"")</f>
        <v>S/PalabrasClaves</v>
      </c>
      <c r="N6301" s="21" t="str">
        <f t="shared" si="19"/>
        <v/>
      </c>
      <c r="O6301" s="21"/>
      <c r="P6301" s="21" t="s">
        <v>35077</v>
      </c>
      <c r="Q6301" s="21"/>
      <c r="R6301" s="21" t="str">
        <f>LEFT('2012-2022'!$P6301,4)</f>
        <v>2021</v>
      </c>
      <c r="S6301" s="21" t="s">
        <v>56</v>
      </c>
      <c r="T6301" s="21"/>
      <c r="U6301" s="21"/>
      <c r="V6301" s="21"/>
      <c r="W6301" s="27"/>
      <c r="X6301" s="27"/>
      <c r="Y6301" s="12"/>
    </row>
    <row r="6302" ht="15.75" customHeight="1">
      <c r="A6302" s="21">
        <v>3.4049499E7</v>
      </c>
      <c r="B6302" s="21" t="s">
        <v>35078</v>
      </c>
      <c r="C6302" s="21" t="s">
        <v>35079</v>
      </c>
      <c r="D6302" s="21" t="s">
        <v>35080</v>
      </c>
      <c r="E6302" s="21" t="s">
        <v>35081</v>
      </c>
      <c r="F6302" s="21" t="s">
        <v>368</v>
      </c>
      <c r="G6302" s="21">
        <v>2021.0</v>
      </c>
      <c r="H6302" s="26">
        <v>44345.0</v>
      </c>
      <c r="I6302" s="21" t="s">
        <v>35082</v>
      </c>
      <c r="J6302" s="21"/>
      <c r="K6302" s="21" t="s">
        <v>35083</v>
      </c>
      <c r="L6302" s="21" t="str">
        <f>IF(ISNUMBER(VLOOKUP(A6302,EXCL,1,FALSE)),"Excluido",IF(ISNUMBER(VLOOKUP(A6302,POST,1,FALSE)),"PostAlerta",IF(ISNUMBER(VLOOKUP(A6302,PRE,1,FALSE)),"PreAlerta","")))</f>
        <v>PostAlerta</v>
      </c>
      <c r="M6302" s="21" t="str">
        <f>IF(ISNUMBER(A6302),(IF(ISNUMBER(VLOOKUP(A6302,KEYWORDS,1,FALSE)),"C/PalabrasClaves","S/PalabrasClaves")),"")</f>
        <v>S/PalabrasClaves</v>
      </c>
      <c r="N6302" s="21" t="str">
        <f t="shared" si="19"/>
        <v/>
      </c>
      <c r="O6302" s="21"/>
      <c r="P6302" s="21" t="s">
        <v>35084</v>
      </c>
      <c r="Q6302" s="21"/>
      <c r="R6302" s="21" t="str">
        <f>LEFT('2012-2022'!$P6302,4)</f>
        <v>2021</v>
      </c>
      <c r="S6302" s="21" t="s">
        <v>56</v>
      </c>
      <c r="T6302" s="21"/>
      <c r="U6302" s="21"/>
      <c r="V6302" s="21"/>
      <c r="W6302" s="27"/>
      <c r="X6302" s="27"/>
      <c r="Y6302" s="28"/>
    </row>
    <row r="6303" ht="15.75" customHeight="1">
      <c r="A6303" s="21">
        <v>3.4076044E7</v>
      </c>
      <c r="B6303" s="21" t="s">
        <v>35085</v>
      </c>
      <c r="C6303" s="21" t="s">
        <v>35086</v>
      </c>
      <c r="D6303" s="21" t="s">
        <v>35087</v>
      </c>
      <c r="E6303" s="21" t="s">
        <v>17587</v>
      </c>
      <c r="F6303" s="21" t="s">
        <v>587</v>
      </c>
      <c r="G6303" s="21">
        <v>2021.0</v>
      </c>
      <c r="H6303" s="26">
        <v>44349.0</v>
      </c>
      <c r="I6303" s="21"/>
      <c r="J6303" s="21"/>
      <c r="K6303" s="21" t="s">
        <v>35088</v>
      </c>
      <c r="L6303" s="21" t="str">
        <f>IF(ISNUMBER(VLOOKUP(A6303,EXCL,1,FALSE)),"Excluido",IF(ISNUMBER(VLOOKUP(A6303,POST,1,FALSE)),"PostAlerta",IF(ISNUMBER(VLOOKUP(A6303,PRE,1,FALSE)),"PreAlerta","")))</f>
        <v>PostAlerta</v>
      </c>
      <c r="M6303" s="21" t="str">
        <f>IF(ISNUMBER(A6303),(IF(ISNUMBER(VLOOKUP(A6303,KEYWORDS,1,FALSE)),"C/PalabrasClaves","S/PalabrasClaves")),"")</f>
        <v>S/PalabrasClaves</v>
      </c>
      <c r="N6303" s="21" t="str">
        <f t="shared" si="19"/>
        <v/>
      </c>
      <c r="O6303" s="21"/>
      <c r="P6303" s="21" t="s">
        <v>35084</v>
      </c>
      <c r="Q6303" s="21"/>
      <c r="R6303" s="21" t="str">
        <f>LEFT('2012-2022'!$P6303,4)</f>
        <v>2021</v>
      </c>
      <c r="S6303" s="21" t="s">
        <v>56</v>
      </c>
      <c r="T6303" s="21"/>
      <c r="U6303" s="21"/>
      <c r="V6303" s="21"/>
      <c r="W6303" s="27"/>
      <c r="X6303" s="27"/>
      <c r="Y6303" s="12"/>
    </row>
    <row r="6304" ht="15.75" customHeight="1">
      <c r="A6304" s="21">
        <v>3.407606E7</v>
      </c>
      <c r="B6304" s="21" t="s">
        <v>35089</v>
      </c>
      <c r="C6304" s="21" t="s">
        <v>35090</v>
      </c>
      <c r="D6304" s="21" t="s">
        <v>35091</v>
      </c>
      <c r="E6304" s="21" t="s">
        <v>35092</v>
      </c>
      <c r="F6304" s="21" t="s">
        <v>587</v>
      </c>
      <c r="G6304" s="21">
        <v>2021.0</v>
      </c>
      <c r="H6304" s="26">
        <v>44349.0</v>
      </c>
      <c r="I6304" s="21"/>
      <c r="J6304" s="21"/>
      <c r="K6304" s="21" t="s">
        <v>35093</v>
      </c>
      <c r="L6304" s="21" t="str">
        <f>IF(ISNUMBER(VLOOKUP(A6304,EXCL,1,FALSE)),"Excluido",IF(ISNUMBER(VLOOKUP(A6304,POST,1,FALSE)),"PostAlerta",IF(ISNUMBER(VLOOKUP(A6304,PRE,1,FALSE)),"PreAlerta","")))</f>
        <v>PostAlerta</v>
      </c>
      <c r="M6304" s="21" t="str">
        <f>IF(ISNUMBER(A6304),(IF(ISNUMBER(VLOOKUP(A6304,KEYWORDS,1,FALSE)),"C/PalabrasClaves","S/PalabrasClaves")),"")</f>
        <v>S/PalabrasClaves</v>
      </c>
      <c r="N6304" s="21" t="str">
        <f t="shared" si="19"/>
        <v/>
      </c>
      <c r="O6304" s="21"/>
      <c r="P6304" s="21" t="s">
        <v>35084</v>
      </c>
      <c r="Q6304" s="21"/>
      <c r="R6304" s="21" t="str">
        <f>LEFT('2012-2022'!$P6304,4)</f>
        <v>2021</v>
      </c>
      <c r="S6304" s="21" t="s">
        <v>56</v>
      </c>
      <c r="T6304" s="21"/>
      <c r="U6304" s="21"/>
      <c r="V6304" s="21"/>
      <c r="W6304" s="27"/>
      <c r="X6304" s="27"/>
      <c r="Y6304" s="28"/>
    </row>
    <row r="6305" ht="15.75" customHeight="1">
      <c r="A6305" s="21">
        <v>3.4051756E7</v>
      </c>
      <c r="B6305" s="21" t="s">
        <v>35094</v>
      </c>
      <c r="C6305" s="21" t="s">
        <v>35095</v>
      </c>
      <c r="D6305" s="21" t="s">
        <v>35096</v>
      </c>
      <c r="E6305" s="21" t="s">
        <v>35097</v>
      </c>
      <c r="F6305" s="21" t="s">
        <v>368</v>
      </c>
      <c r="G6305" s="21">
        <v>2021.0</v>
      </c>
      <c r="H6305" s="26">
        <v>44346.0</v>
      </c>
      <c r="I6305" s="21" t="s">
        <v>35098</v>
      </c>
      <c r="J6305" s="21"/>
      <c r="K6305" s="21" t="s">
        <v>35099</v>
      </c>
      <c r="L6305" s="21" t="str">
        <f>IF(ISNUMBER(VLOOKUP(A6305,EXCL,1,FALSE)),"Excluido",IF(ISNUMBER(VLOOKUP(A6305,POST,1,FALSE)),"PostAlerta",IF(ISNUMBER(VLOOKUP(A6305,PRE,1,FALSE)),"PreAlerta","")))</f>
        <v>PostAlerta</v>
      </c>
      <c r="M6305" s="21" t="str">
        <f>IF(ISNUMBER(A6305),(IF(ISNUMBER(VLOOKUP(A6305,KEYWORDS,1,FALSE)),"C/PalabrasClaves","S/PalabrasClaves")),"")</f>
        <v>S/PalabrasClaves</v>
      </c>
      <c r="N6305" s="21" t="str">
        <f t="shared" si="19"/>
        <v/>
      </c>
      <c r="O6305" s="21"/>
      <c r="P6305" s="21" t="s">
        <v>35100</v>
      </c>
      <c r="Q6305" s="21"/>
      <c r="R6305" s="21" t="str">
        <f>LEFT('2012-2022'!$P6305,4)</f>
        <v>2021</v>
      </c>
      <c r="S6305" s="21" t="s">
        <v>56</v>
      </c>
      <c r="T6305" s="21"/>
      <c r="U6305" s="21"/>
      <c r="V6305" s="21"/>
      <c r="W6305" s="27"/>
      <c r="X6305" s="27"/>
      <c r="Y6305" s="12"/>
    </row>
    <row r="6306" ht="15.75" customHeight="1">
      <c r="A6306" s="21">
        <v>3.405182E7</v>
      </c>
      <c r="B6306" s="21" t="s">
        <v>35101</v>
      </c>
      <c r="C6306" s="21" t="s">
        <v>35102</v>
      </c>
      <c r="D6306" s="21" t="s">
        <v>35103</v>
      </c>
      <c r="E6306" s="21" t="s">
        <v>18372</v>
      </c>
      <c r="F6306" s="21" t="s">
        <v>332</v>
      </c>
      <c r="G6306" s="21">
        <v>2021.0</v>
      </c>
      <c r="H6306" s="26">
        <v>44346.0</v>
      </c>
      <c r="I6306" s="21" t="s">
        <v>35104</v>
      </c>
      <c r="J6306" s="21"/>
      <c r="K6306" s="21" t="s">
        <v>35105</v>
      </c>
      <c r="L6306" s="21" t="str">
        <f>IF(ISNUMBER(VLOOKUP(A6306,EXCL,1,FALSE)),"Excluido",IF(ISNUMBER(VLOOKUP(A6306,POST,1,FALSE)),"PostAlerta",IF(ISNUMBER(VLOOKUP(A6306,PRE,1,FALSE)),"PreAlerta","")))</f>
        <v>PostAlerta</v>
      </c>
      <c r="M6306" s="21" t="str">
        <f>IF(ISNUMBER(A6306),(IF(ISNUMBER(VLOOKUP(A6306,KEYWORDS,1,FALSE)),"C/PalabrasClaves","S/PalabrasClaves")),"")</f>
        <v>S/PalabrasClaves</v>
      </c>
      <c r="N6306" s="21" t="str">
        <f t="shared" si="19"/>
        <v/>
      </c>
      <c r="O6306" s="21"/>
      <c r="P6306" s="21" t="s">
        <v>35100</v>
      </c>
      <c r="Q6306" s="21"/>
      <c r="R6306" s="21" t="str">
        <f>LEFT('2012-2022'!$P6306,4)</f>
        <v>2021</v>
      </c>
      <c r="S6306" s="21" t="s">
        <v>56</v>
      </c>
      <c r="T6306" s="21"/>
      <c r="U6306" s="21"/>
      <c r="V6306" s="21"/>
      <c r="W6306" s="27"/>
      <c r="X6306" s="27"/>
      <c r="Y6306" s="28"/>
    </row>
    <row r="6307" ht="15.75" customHeight="1">
      <c r="A6307" s="21">
        <v>3.4059539E7</v>
      </c>
      <c r="B6307" s="21" t="s">
        <v>35106</v>
      </c>
      <c r="C6307" s="21" t="s">
        <v>35107</v>
      </c>
      <c r="D6307" s="21" t="s">
        <v>35108</v>
      </c>
      <c r="E6307" s="21" t="s">
        <v>35109</v>
      </c>
      <c r="F6307" s="21" t="s">
        <v>869</v>
      </c>
      <c r="G6307" s="21">
        <v>2021.0</v>
      </c>
      <c r="H6307" s="26">
        <v>44348.0</v>
      </c>
      <c r="I6307" s="21" t="s">
        <v>35110</v>
      </c>
      <c r="J6307" s="21"/>
      <c r="K6307" s="21" t="s">
        <v>35111</v>
      </c>
      <c r="L6307" s="21" t="str">
        <f>IF(ISNUMBER(VLOOKUP(A6307,EXCL,1,FALSE)),"Excluido",IF(ISNUMBER(VLOOKUP(A6307,POST,1,FALSE)),"PostAlerta",IF(ISNUMBER(VLOOKUP(A6307,PRE,1,FALSE)),"PreAlerta","")))</f>
        <v>PostAlerta</v>
      </c>
      <c r="M6307" s="21" t="str">
        <f>IF(ISNUMBER(A6307),(IF(ISNUMBER(VLOOKUP(A6307,KEYWORDS,1,FALSE)),"C/PalabrasClaves","S/PalabrasClaves")),"")</f>
        <v>S/PalabrasClaves</v>
      </c>
      <c r="N6307" s="21" t="str">
        <f t="shared" si="19"/>
        <v/>
      </c>
      <c r="O6307" s="21"/>
      <c r="P6307" s="21" t="s">
        <v>35112</v>
      </c>
      <c r="Q6307" s="21"/>
      <c r="R6307" s="21" t="str">
        <f>LEFT('2012-2022'!$P6307,4)</f>
        <v>2021</v>
      </c>
      <c r="S6307" s="21" t="s">
        <v>56</v>
      </c>
      <c r="T6307" s="21"/>
      <c r="U6307" s="21"/>
      <c r="V6307" s="21"/>
      <c r="W6307" s="27"/>
      <c r="X6307" s="27"/>
      <c r="Y6307" s="12"/>
    </row>
    <row r="6308" ht="15.75" customHeight="1">
      <c r="A6308" s="21">
        <v>3.4059765E7</v>
      </c>
      <c r="B6308" s="21" t="s">
        <v>35113</v>
      </c>
      <c r="C6308" s="21" t="s">
        <v>35114</v>
      </c>
      <c r="D6308" s="21" t="s">
        <v>35115</v>
      </c>
      <c r="E6308" s="21" t="s">
        <v>28337</v>
      </c>
      <c r="F6308" s="21" t="s">
        <v>5609</v>
      </c>
      <c r="G6308" s="21">
        <v>2021.0</v>
      </c>
      <c r="H6308" s="26">
        <v>44348.0</v>
      </c>
      <c r="I6308" s="21" t="s">
        <v>35116</v>
      </c>
      <c r="J6308" s="21"/>
      <c r="K6308" s="21" t="s">
        <v>35117</v>
      </c>
      <c r="L6308" s="21" t="str">
        <f>IF(ISNUMBER(VLOOKUP(A6308,EXCL,1,FALSE)),"Excluido",IF(ISNUMBER(VLOOKUP(A6308,POST,1,FALSE)),"PostAlerta",IF(ISNUMBER(VLOOKUP(A6308,PRE,1,FALSE)),"PreAlerta","")))</f>
        <v>PostAlerta</v>
      </c>
      <c r="M6308" s="21" t="str">
        <f>IF(ISNUMBER(A6308),(IF(ISNUMBER(VLOOKUP(A6308,KEYWORDS,1,FALSE)),"C/PalabrasClaves","S/PalabrasClaves")),"")</f>
        <v>S/PalabrasClaves</v>
      </c>
      <c r="N6308" s="21" t="str">
        <f t="shared" si="19"/>
        <v/>
      </c>
      <c r="O6308" s="21"/>
      <c r="P6308" s="21" t="s">
        <v>35112</v>
      </c>
      <c r="Q6308" s="21"/>
      <c r="R6308" s="21" t="str">
        <f>LEFT('2012-2022'!$P6308,4)</f>
        <v>2021</v>
      </c>
      <c r="S6308" s="21" t="s">
        <v>56</v>
      </c>
      <c r="T6308" s="21"/>
      <c r="U6308" s="21"/>
      <c r="V6308" s="21"/>
      <c r="W6308" s="27"/>
      <c r="X6308" s="27"/>
      <c r="Y6308" s="28"/>
    </row>
    <row r="6309" ht="15.75" customHeight="1">
      <c r="A6309" s="21">
        <v>3.2918501E7</v>
      </c>
      <c r="B6309" s="21" t="s">
        <v>35118</v>
      </c>
      <c r="C6309" s="21" t="s">
        <v>35119</v>
      </c>
      <c r="D6309" s="21" t="s">
        <v>35120</v>
      </c>
      <c r="E6309" s="21" t="s">
        <v>20091</v>
      </c>
      <c r="F6309" s="21" t="s">
        <v>119</v>
      </c>
      <c r="G6309" s="21">
        <v>2021.0</v>
      </c>
      <c r="H6309" s="26">
        <v>44086.0</v>
      </c>
      <c r="I6309" s="21"/>
      <c r="J6309" s="21"/>
      <c r="K6309" s="21" t="s">
        <v>35121</v>
      </c>
      <c r="L6309" s="21" t="str">
        <f>IF(ISNUMBER(VLOOKUP(A6309,EXCL,1,FALSE)),"Excluido",IF(ISNUMBER(VLOOKUP(A6309,POST,1,FALSE)),"PostAlerta",IF(ISNUMBER(VLOOKUP(A6309,PRE,1,FALSE)),"PreAlerta","")))</f>
        <v>PostAlerta</v>
      </c>
      <c r="M6309" s="21" t="str">
        <f>IF(ISNUMBER(A6309),(IF(ISNUMBER(VLOOKUP(A6309,KEYWORDS,1,FALSE)),"C/PalabrasClaves","S/PalabrasClaves")),"")</f>
        <v>S/PalabrasClaves</v>
      </c>
      <c r="N6309" s="21" t="str">
        <f t="shared" si="19"/>
        <v/>
      </c>
      <c r="O6309" s="21"/>
      <c r="P6309" s="21" t="s">
        <v>35122</v>
      </c>
      <c r="Q6309" s="21"/>
      <c r="R6309" s="21" t="str">
        <f>LEFT('2012-2022'!$P6309,4)</f>
        <v>2021</v>
      </c>
      <c r="S6309" s="21" t="s">
        <v>60</v>
      </c>
      <c r="T6309" s="21"/>
      <c r="U6309" s="21"/>
      <c r="V6309" s="21"/>
      <c r="W6309" s="27"/>
      <c r="X6309" s="27"/>
      <c r="Y6309" s="12"/>
    </row>
    <row r="6310" ht="15.75" customHeight="1">
      <c r="A6310" s="21">
        <v>3.2936461E7</v>
      </c>
      <c r="B6310" s="21" t="s">
        <v>35123</v>
      </c>
      <c r="C6310" s="21" t="s">
        <v>35124</v>
      </c>
      <c r="D6310" s="21" t="s">
        <v>35125</v>
      </c>
      <c r="E6310" s="21" t="s">
        <v>29662</v>
      </c>
      <c r="F6310" s="21" t="s">
        <v>119</v>
      </c>
      <c r="G6310" s="21">
        <v>2021.0</v>
      </c>
      <c r="H6310" s="26">
        <v>44090.0</v>
      </c>
      <c r="I6310" s="21"/>
      <c r="J6310" s="21"/>
      <c r="K6310" s="21" t="s">
        <v>35126</v>
      </c>
      <c r="L6310" s="21" t="str">
        <f>IF(ISNUMBER(VLOOKUP(A6310,EXCL,1,FALSE)),"Excluido",IF(ISNUMBER(VLOOKUP(A6310,POST,1,FALSE)),"PostAlerta",IF(ISNUMBER(VLOOKUP(A6310,PRE,1,FALSE)),"PreAlerta","")))</f>
        <v>PostAlerta</v>
      </c>
      <c r="M6310" s="21" t="str">
        <f>IF(ISNUMBER(A6310),(IF(ISNUMBER(VLOOKUP(A6310,KEYWORDS,1,FALSE)),"C/PalabrasClaves","S/PalabrasClaves")),"")</f>
        <v>S/PalabrasClaves</v>
      </c>
      <c r="N6310" s="21" t="str">
        <f t="shared" si="19"/>
        <v/>
      </c>
      <c r="O6310" s="21"/>
      <c r="P6310" s="21" t="s">
        <v>35122</v>
      </c>
      <c r="Q6310" s="21"/>
      <c r="R6310" s="21" t="str">
        <f>LEFT('2012-2022'!$P6310,4)</f>
        <v>2021</v>
      </c>
      <c r="S6310" s="21" t="s">
        <v>60</v>
      </c>
      <c r="T6310" s="21"/>
      <c r="U6310" s="21"/>
      <c r="V6310" s="21"/>
      <c r="W6310" s="27"/>
      <c r="X6310" s="27"/>
      <c r="Y6310" s="28"/>
    </row>
    <row r="6311" ht="15.75" customHeight="1">
      <c r="A6311" s="21">
        <v>3.2989737E7</v>
      </c>
      <c r="B6311" s="21" t="s">
        <v>35127</v>
      </c>
      <c r="C6311" s="21" t="s">
        <v>26771</v>
      </c>
      <c r="D6311" s="21" t="s">
        <v>35128</v>
      </c>
      <c r="E6311" s="21" t="s">
        <v>22637</v>
      </c>
      <c r="F6311" s="21" t="s">
        <v>119</v>
      </c>
      <c r="G6311" s="21">
        <v>2021.0</v>
      </c>
      <c r="H6311" s="26">
        <v>44103.0</v>
      </c>
      <c r="I6311" s="21"/>
      <c r="J6311" s="21"/>
      <c r="K6311" s="21" t="s">
        <v>35129</v>
      </c>
      <c r="L6311" s="21" t="str">
        <f>IF(ISNUMBER(VLOOKUP(A6311,EXCL,1,FALSE)),"Excluido",IF(ISNUMBER(VLOOKUP(A6311,POST,1,FALSE)),"PostAlerta",IF(ISNUMBER(VLOOKUP(A6311,PRE,1,FALSE)),"PreAlerta","")))</f>
        <v>PostAlerta</v>
      </c>
      <c r="M6311" s="21" t="str">
        <f>IF(ISNUMBER(A6311),(IF(ISNUMBER(VLOOKUP(A6311,KEYWORDS,1,FALSE)),"C/PalabrasClaves","S/PalabrasClaves")),"")</f>
        <v>S/PalabrasClaves</v>
      </c>
      <c r="N6311" s="21" t="str">
        <f t="shared" si="19"/>
        <v/>
      </c>
      <c r="O6311" s="21"/>
      <c r="P6311" s="21" t="s">
        <v>35122</v>
      </c>
      <c r="Q6311" s="21"/>
      <c r="R6311" s="21" t="str">
        <f>LEFT('2012-2022'!$P6311,4)</f>
        <v>2021</v>
      </c>
      <c r="S6311" s="21" t="s">
        <v>60</v>
      </c>
      <c r="T6311" s="21"/>
      <c r="U6311" s="21"/>
      <c r="V6311" s="21"/>
      <c r="W6311" s="27"/>
      <c r="X6311" s="27"/>
      <c r="Y6311" s="12"/>
    </row>
    <row r="6312" ht="15.75" customHeight="1">
      <c r="A6312" s="21">
        <v>3.3180256E7</v>
      </c>
      <c r="B6312" s="21" t="s">
        <v>35130</v>
      </c>
      <c r="C6312" s="21" t="s">
        <v>35131</v>
      </c>
      <c r="D6312" s="21" t="s">
        <v>35132</v>
      </c>
      <c r="E6312" s="21" t="s">
        <v>35133</v>
      </c>
      <c r="F6312" s="21" t="s">
        <v>1711</v>
      </c>
      <c r="G6312" s="21">
        <v>2021.0</v>
      </c>
      <c r="H6312" s="26">
        <v>44147.0</v>
      </c>
      <c r="I6312" s="21"/>
      <c r="J6312" s="21"/>
      <c r="K6312" s="21" t="s">
        <v>35134</v>
      </c>
      <c r="L6312" s="21" t="str">
        <f>IF(ISNUMBER(VLOOKUP(A6312,EXCL,1,FALSE)),"Excluido",IF(ISNUMBER(VLOOKUP(A6312,POST,1,FALSE)),"PostAlerta",IF(ISNUMBER(VLOOKUP(A6312,PRE,1,FALSE)),"PreAlerta","")))</f>
        <v>PostAlerta</v>
      </c>
      <c r="M6312" s="21" t="str">
        <f>IF(ISNUMBER(A6312),(IF(ISNUMBER(VLOOKUP(A6312,KEYWORDS,1,FALSE)),"C/PalabrasClaves","S/PalabrasClaves")),"")</f>
        <v>C/PalabrasClaves</v>
      </c>
      <c r="N6312" s="21" t="str">
        <f t="shared" si="19"/>
        <v/>
      </c>
      <c r="O6312" s="21"/>
      <c r="P6312" s="21" t="s">
        <v>35122</v>
      </c>
      <c r="Q6312" s="21"/>
      <c r="R6312" s="21" t="str">
        <f>LEFT('2012-2022'!$P6312,4)</f>
        <v>2021</v>
      </c>
      <c r="S6312" s="21" t="s">
        <v>60</v>
      </c>
      <c r="T6312" s="21"/>
      <c r="U6312" s="21"/>
      <c r="V6312" s="21"/>
      <c r="W6312" s="27"/>
      <c r="X6312" s="27"/>
      <c r="Y6312" s="28"/>
    </row>
    <row r="6313" ht="15.75" customHeight="1">
      <c r="A6313" s="21">
        <v>3.3325576E7</v>
      </c>
      <c r="B6313" s="21" t="s">
        <v>35135</v>
      </c>
      <c r="C6313" s="21" t="s">
        <v>35136</v>
      </c>
      <c r="D6313" s="21" t="s">
        <v>35137</v>
      </c>
      <c r="E6313" s="21" t="s">
        <v>29312</v>
      </c>
      <c r="F6313" s="21" t="s">
        <v>9005</v>
      </c>
      <c r="G6313" s="21">
        <v>2021.0</v>
      </c>
      <c r="H6313" s="26">
        <v>44181.0</v>
      </c>
      <c r="I6313" s="21"/>
      <c r="J6313" s="21"/>
      <c r="K6313" s="21" t="s">
        <v>35138</v>
      </c>
      <c r="L6313" s="21" t="str">
        <f>IF(ISNUMBER(VLOOKUP(A6313,EXCL,1,FALSE)),"Excluido",IF(ISNUMBER(VLOOKUP(A6313,POST,1,FALSE)),"PostAlerta",IF(ISNUMBER(VLOOKUP(A6313,PRE,1,FALSE)),"PreAlerta","")))</f>
        <v>PostAlerta</v>
      </c>
      <c r="M6313" s="21" t="str">
        <f>IF(ISNUMBER(A6313),(IF(ISNUMBER(VLOOKUP(A6313,KEYWORDS,1,FALSE)),"C/PalabrasClaves","S/PalabrasClaves")),"")</f>
        <v>S/PalabrasClaves</v>
      </c>
      <c r="N6313" s="21" t="str">
        <f t="shared" si="19"/>
        <v/>
      </c>
      <c r="O6313" s="21"/>
      <c r="P6313" s="21" t="s">
        <v>35122</v>
      </c>
      <c r="Q6313" s="21"/>
      <c r="R6313" s="21" t="str">
        <f>LEFT('2012-2022'!$P6313,4)</f>
        <v>2021</v>
      </c>
      <c r="S6313" s="21" t="s">
        <v>60</v>
      </c>
      <c r="T6313" s="21"/>
      <c r="U6313" s="21"/>
      <c r="V6313" s="21"/>
      <c r="W6313" s="27"/>
      <c r="X6313" s="27"/>
      <c r="Y6313" s="12"/>
    </row>
    <row r="6314" ht="15.75" customHeight="1">
      <c r="A6314" s="21">
        <v>3.3355067E7</v>
      </c>
      <c r="B6314" s="21" t="s">
        <v>35139</v>
      </c>
      <c r="C6314" s="21" t="s">
        <v>35140</v>
      </c>
      <c r="D6314" s="21" t="s">
        <v>35141</v>
      </c>
      <c r="E6314" s="21" t="s">
        <v>35142</v>
      </c>
      <c r="F6314" s="21" t="s">
        <v>24558</v>
      </c>
      <c r="G6314" s="21">
        <v>2021.0</v>
      </c>
      <c r="H6314" s="26">
        <v>44188.0</v>
      </c>
      <c r="I6314" s="21"/>
      <c r="J6314" s="21"/>
      <c r="K6314" s="21" t="s">
        <v>35143</v>
      </c>
      <c r="L6314" s="21" t="str">
        <f>IF(ISNUMBER(VLOOKUP(A6314,EXCL,1,FALSE)),"Excluido",IF(ISNUMBER(VLOOKUP(A6314,POST,1,FALSE)),"PostAlerta",IF(ISNUMBER(VLOOKUP(A6314,PRE,1,FALSE)),"PreAlerta","")))</f>
        <v>Excluido</v>
      </c>
      <c r="M6314" s="21" t="str">
        <f>IF(ISNUMBER(A6314),(IF(ISNUMBER(VLOOKUP(A6314,KEYWORDS,1,FALSE)),"C/PalabrasClaves","S/PalabrasClaves")),"")</f>
        <v>S/PalabrasClaves</v>
      </c>
      <c r="N6314" s="21" t="str">
        <f t="shared" si="19"/>
        <v/>
      </c>
      <c r="O6314" s="21"/>
      <c r="P6314" s="21" t="s">
        <v>35122</v>
      </c>
      <c r="Q6314" s="21"/>
      <c r="R6314" s="21" t="str">
        <f>LEFT('2012-2022'!$P6314,4)</f>
        <v>2021</v>
      </c>
      <c r="S6314" s="21" t="s">
        <v>60</v>
      </c>
      <c r="T6314" s="21"/>
      <c r="U6314" s="21"/>
      <c r="V6314" s="21"/>
      <c r="W6314" s="27"/>
      <c r="X6314" s="27"/>
      <c r="Y6314" s="28"/>
    </row>
    <row r="6315" ht="15.75" customHeight="1">
      <c r="A6315" s="21">
        <v>3.3389546E7</v>
      </c>
      <c r="B6315" s="21" t="s">
        <v>35144</v>
      </c>
      <c r="C6315" s="21" t="s">
        <v>35145</v>
      </c>
      <c r="D6315" s="21" t="s">
        <v>35146</v>
      </c>
      <c r="E6315" s="21" t="s">
        <v>35147</v>
      </c>
      <c r="F6315" s="21" t="s">
        <v>1711</v>
      </c>
      <c r="G6315" s="21">
        <v>2021.0</v>
      </c>
      <c r="H6315" s="26">
        <v>44199.0</v>
      </c>
      <c r="I6315" s="21"/>
      <c r="J6315" s="21"/>
      <c r="K6315" s="21" t="s">
        <v>35148</v>
      </c>
      <c r="L6315" s="21" t="str">
        <f>IF(ISNUMBER(VLOOKUP(A6315,EXCL,1,FALSE)),"Excluido",IF(ISNUMBER(VLOOKUP(A6315,POST,1,FALSE)),"PostAlerta",IF(ISNUMBER(VLOOKUP(A6315,PRE,1,FALSE)),"PreAlerta","")))</f>
        <v>PostAlerta</v>
      </c>
      <c r="M6315" s="21" t="str">
        <f>IF(ISNUMBER(A6315),(IF(ISNUMBER(VLOOKUP(A6315,KEYWORDS,1,FALSE)),"C/PalabrasClaves","S/PalabrasClaves")),"")</f>
        <v>S/PalabrasClaves</v>
      </c>
      <c r="N6315" s="21" t="str">
        <f t="shared" si="19"/>
        <v/>
      </c>
      <c r="O6315" s="21"/>
      <c r="P6315" s="21" t="s">
        <v>35122</v>
      </c>
      <c r="Q6315" s="21"/>
      <c r="R6315" s="21" t="str">
        <f>LEFT('2012-2022'!$P6315,4)</f>
        <v>2021</v>
      </c>
      <c r="S6315" s="21" t="s">
        <v>60</v>
      </c>
      <c r="T6315" s="21"/>
      <c r="U6315" s="21"/>
      <c r="V6315" s="21"/>
      <c r="W6315" s="27"/>
      <c r="X6315" s="27"/>
      <c r="Y6315" s="12"/>
    </row>
    <row r="6316" ht="15.75" customHeight="1">
      <c r="A6316" s="21">
        <v>3.3486127E7</v>
      </c>
      <c r="B6316" s="21" t="s">
        <v>35149</v>
      </c>
      <c r="C6316" s="21" t="s">
        <v>35150</v>
      </c>
      <c r="D6316" s="21" t="s">
        <v>35151</v>
      </c>
      <c r="E6316" s="21" t="s">
        <v>35152</v>
      </c>
      <c r="F6316" s="21" t="s">
        <v>3226</v>
      </c>
      <c r="G6316" s="21">
        <v>2021.0</v>
      </c>
      <c r="H6316" s="26">
        <v>44220.0</v>
      </c>
      <c r="I6316" s="21"/>
      <c r="J6316" s="21"/>
      <c r="K6316" s="21" t="s">
        <v>35153</v>
      </c>
      <c r="L6316" s="21" t="str">
        <f>IF(ISNUMBER(VLOOKUP(A6316,EXCL,1,FALSE)),"Excluido",IF(ISNUMBER(VLOOKUP(A6316,POST,1,FALSE)),"PostAlerta",IF(ISNUMBER(VLOOKUP(A6316,PRE,1,FALSE)),"PreAlerta","")))</f>
        <v>PostAlerta</v>
      </c>
      <c r="M6316" s="21" t="str">
        <f>IF(ISNUMBER(A6316),(IF(ISNUMBER(VLOOKUP(A6316,KEYWORDS,1,FALSE)),"C/PalabrasClaves","S/PalabrasClaves")),"")</f>
        <v>S/PalabrasClaves</v>
      </c>
      <c r="N6316" s="21" t="str">
        <f t="shared" si="19"/>
        <v/>
      </c>
      <c r="O6316" s="21"/>
      <c r="P6316" s="21" t="s">
        <v>35122</v>
      </c>
      <c r="Q6316" s="21"/>
      <c r="R6316" s="21" t="str">
        <f>LEFT('2012-2022'!$P6316,4)</f>
        <v>2021</v>
      </c>
      <c r="S6316" s="21" t="s">
        <v>60</v>
      </c>
      <c r="T6316" s="21"/>
      <c r="U6316" s="21"/>
      <c r="V6316" s="21"/>
      <c r="W6316" s="27"/>
      <c r="X6316" s="27"/>
      <c r="Y6316" s="28"/>
    </row>
    <row r="6317" ht="15.75" customHeight="1">
      <c r="A6317" s="21">
        <v>3.3564174E7</v>
      </c>
      <c r="B6317" s="21" t="s">
        <v>35154</v>
      </c>
      <c r="C6317" s="21" t="s">
        <v>20408</v>
      </c>
      <c r="D6317" s="21" t="s">
        <v>35155</v>
      </c>
      <c r="E6317" s="21" t="s">
        <v>20410</v>
      </c>
      <c r="F6317" s="21" t="s">
        <v>11291</v>
      </c>
      <c r="G6317" s="21">
        <v>2021.0</v>
      </c>
      <c r="H6317" s="26">
        <v>44237.0</v>
      </c>
      <c r="I6317" s="21"/>
      <c r="J6317" s="21"/>
      <c r="K6317" s="21" t="s">
        <v>35156</v>
      </c>
      <c r="L6317" s="21" t="str">
        <f>IF(ISNUMBER(VLOOKUP(A6317,EXCL,1,FALSE)),"Excluido",IF(ISNUMBER(VLOOKUP(A6317,POST,1,FALSE)),"PostAlerta",IF(ISNUMBER(VLOOKUP(A6317,PRE,1,FALSE)),"PreAlerta","")))</f>
        <v>Excluido</v>
      </c>
      <c r="M6317" s="21" t="str">
        <f>IF(ISNUMBER(A6317),(IF(ISNUMBER(VLOOKUP(A6317,KEYWORDS,1,FALSE)),"C/PalabrasClaves","S/PalabrasClaves")),"")</f>
        <v>S/PalabrasClaves</v>
      </c>
      <c r="N6317" s="21" t="str">
        <f t="shared" si="19"/>
        <v/>
      </c>
      <c r="O6317" s="21"/>
      <c r="P6317" s="21" t="s">
        <v>35122</v>
      </c>
      <c r="Q6317" s="21"/>
      <c r="R6317" s="21" t="str">
        <f>LEFT('2012-2022'!$P6317,4)</f>
        <v>2021</v>
      </c>
      <c r="S6317" s="21" t="s">
        <v>60</v>
      </c>
      <c r="T6317" s="21"/>
      <c r="U6317" s="21"/>
      <c r="V6317" s="21"/>
      <c r="W6317" s="27"/>
      <c r="X6317" s="27"/>
      <c r="Y6317" s="12"/>
    </row>
    <row r="6318" ht="15.75" customHeight="1">
      <c r="A6318" s="21">
        <v>3.3646062E7</v>
      </c>
      <c r="B6318" s="21" t="s">
        <v>35157</v>
      </c>
      <c r="C6318" s="21" t="s">
        <v>35158</v>
      </c>
      <c r="D6318" s="21" t="s">
        <v>35159</v>
      </c>
      <c r="E6318" s="21" t="s">
        <v>35160</v>
      </c>
      <c r="F6318" s="21" t="s">
        <v>151</v>
      </c>
      <c r="G6318" s="21">
        <v>2021.0</v>
      </c>
      <c r="H6318" s="26">
        <v>44256.0</v>
      </c>
      <c r="I6318" s="21"/>
      <c r="J6318" s="21"/>
      <c r="K6318" s="21" t="s">
        <v>35161</v>
      </c>
      <c r="L6318" s="21" t="str">
        <f>IF(ISNUMBER(VLOOKUP(A6318,EXCL,1,FALSE)),"Excluido",IF(ISNUMBER(VLOOKUP(A6318,POST,1,FALSE)),"PostAlerta",IF(ISNUMBER(VLOOKUP(A6318,PRE,1,FALSE)),"PreAlerta","")))</f>
        <v>PostAlerta</v>
      </c>
      <c r="M6318" s="21" t="str">
        <f>IF(ISNUMBER(A6318),(IF(ISNUMBER(VLOOKUP(A6318,KEYWORDS,1,FALSE)),"C/PalabrasClaves","S/PalabrasClaves")),"")</f>
        <v>S/PalabrasClaves</v>
      </c>
      <c r="N6318" s="21" t="str">
        <f t="shared" si="19"/>
        <v/>
      </c>
      <c r="O6318" s="21"/>
      <c r="P6318" s="21" t="s">
        <v>35122</v>
      </c>
      <c r="Q6318" s="21"/>
      <c r="R6318" s="21" t="str">
        <f>LEFT('2012-2022'!$P6318,4)</f>
        <v>2021</v>
      </c>
      <c r="S6318" s="21" t="s">
        <v>60</v>
      </c>
      <c r="T6318" s="21"/>
      <c r="U6318" s="21"/>
      <c r="V6318" s="21"/>
      <c r="W6318" s="27"/>
      <c r="X6318" s="27"/>
      <c r="Y6318" s="28"/>
    </row>
    <row r="6319" ht="15.75" customHeight="1">
      <c r="A6319" s="21">
        <v>3.3661033E7</v>
      </c>
      <c r="B6319" s="21" t="s">
        <v>35162</v>
      </c>
      <c r="C6319" s="21" t="s">
        <v>35163</v>
      </c>
      <c r="D6319" s="21" t="s">
        <v>35164</v>
      </c>
      <c r="E6319" s="21" t="s">
        <v>35165</v>
      </c>
      <c r="F6319" s="21" t="s">
        <v>151</v>
      </c>
      <c r="G6319" s="21">
        <v>2021.0</v>
      </c>
      <c r="H6319" s="26">
        <v>44259.0</v>
      </c>
      <c r="I6319" s="21" t="s">
        <v>35166</v>
      </c>
      <c r="J6319" s="21"/>
      <c r="K6319" s="21" t="s">
        <v>35167</v>
      </c>
      <c r="L6319" s="21" t="str">
        <f>IF(ISNUMBER(VLOOKUP(A6319,EXCL,1,FALSE)),"Excluido",IF(ISNUMBER(VLOOKUP(A6319,POST,1,FALSE)),"PostAlerta",IF(ISNUMBER(VLOOKUP(A6319,PRE,1,FALSE)),"PreAlerta","")))</f>
        <v>PostAlerta</v>
      </c>
      <c r="M6319" s="21" t="str">
        <f>IF(ISNUMBER(A6319),(IF(ISNUMBER(VLOOKUP(A6319,KEYWORDS,1,FALSE)),"C/PalabrasClaves","S/PalabrasClaves")),"")</f>
        <v>S/PalabrasClaves</v>
      </c>
      <c r="N6319" s="21" t="str">
        <f t="shared" si="19"/>
        <v/>
      </c>
      <c r="O6319" s="21"/>
      <c r="P6319" s="21" t="s">
        <v>35122</v>
      </c>
      <c r="Q6319" s="21"/>
      <c r="R6319" s="21" t="str">
        <f>LEFT('2012-2022'!$P6319,4)</f>
        <v>2021</v>
      </c>
      <c r="S6319" s="21" t="s">
        <v>60</v>
      </c>
      <c r="T6319" s="21"/>
      <c r="U6319" s="21"/>
      <c r="V6319" s="21"/>
      <c r="W6319" s="27"/>
      <c r="X6319" s="27"/>
      <c r="Y6319" s="12"/>
    </row>
    <row r="6320" ht="15.75" customHeight="1">
      <c r="A6320" s="21">
        <v>3.3713627E7</v>
      </c>
      <c r="B6320" s="21" t="s">
        <v>35168</v>
      </c>
      <c r="C6320" s="21" t="s">
        <v>35169</v>
      </c>
      <c r="D6320" s="21" t="s">
        <v>35170</v>
      </c>
      <c r="E6320" s="21" t="s">
        <v>35171</v>
      </c>
      <c r="F6320" s="21" t="s">
        <v>2712</v>
      </c>
      <c r="G6320" s="21">
        <v>2021.0</v>
      </c>
      <c r="H6320" s="26">
        <v>44268.0</v>
      </c>
      <c r="I6320" s="21"/>
      <c r="J6320" s="21"/>
      <c r="K6320" s="21" t="s">
        <v>35172</v>
      </c>
      <c r="L6320" s="21" t="str">
        <f>IF(ISNUMBER(VLOOKUP(A6320,EXCL,1,FALSE)),"Excluido",IF(ISNUMBER(VLOOKUP(A6320,POST,1,FALSE)),"PostAlerta",IF(ISNUMBER(VLOOKUP(A6320,PRE,1,FALSE)),"PreAlerta","")))</f>
        <v>Excluido</v>
      </c>
      <c r="M6320" s="21" t="str">
        <f>IF(ISNUMBER(A6320),(IF(ISNUMBER(VLOOKUP(A6320,KEYWORDS,1,FALSE)),"C/PalabrasClaves","S/PalabrasClaves")),"")</f>
        <v>S/PalabrasClaves</v>
      </c>
      <c r="N6320" s="21" t="str">
        <f t="shared" si="19"/>
        <v/>
      </c>
      <c r="O6320" s="21"/>
      <c r="P6320" s="21" t="s">
        <v>35122</v>
      </c>
      <c r="Q6320" s="21"/>
      <c r="R6320" s="21" t="str">
        <f>LEFT('2012-2022'!$P6320,4)</f>
        <v>2021</v>
      </c>
      <c r="S6320" s="21" t="s">
        <v>60</v>
      </c>
      <c r="T6320" s="21"/>
      <c r="U6320" s="21"/>
      <c r="V6320" s="21"/>
      <c r="W6320" s="27"/>
      <c r="X6320" s="27"/>
      <c r="Y6320" s="28"/>
    </row>
    <row r="6321" ht="15.75" customHeight="1">
      <c r="A6321" s="21">
        <v>3.3732952E7</v>
      </c>
      <c r="B6321" s="21" t="s">
        <v>35173</v>
      </c>
      <c r="C6321" s="21" t="s">
        <v>35174</v>
      </c>
      <c r="D6321" s="21" t="s">
        <v>35175</v>
      </c>
      <c r="E6321" s="21" t="s">
        <v>35176</v>
      </c>
      <c r="F6321" s="21" t="s">
        <v>28624</v>
      </c>
      <c r="G6321" s="21">
        <v>2021.0</v>
      </c>
      <c r="H6321" s="26">
        <v>44273.0</v>
      </c>
      <c r="I6321" s="21" t="s">
        <v>35177</v>
      </c>
      <c r="J6321" s="21"/>
      <c r="K6321" s="21" t="s">
        <v>35178</v>
      </c>
      <c r="L6321" s="21" t="str">
        <f>IF(ISNUMBER(VLOOKUP(A6321,EXCL,1,FALSE)),"Excluido",IF(ISNUMBER(VLOOKUP(A6321,POST,1,FALSE)),"PostAlerta",IF(ISNUMBER(VLOOKUP(A6321,PRE,1,FALSE)),"PreAlerta","")))</f>
        <v>PostAlerta</v>
      </c>
      <c r="M6321" s="21" t="str">
        <f>IF(ISNUMBER(A6321),(IF(ISNUMBER(VLOOKUP(A6321,KEYWORDS,1,FALSE)),"C/PalabrasClaves","S/PalabrasClaves")),"")</f>
        <v>S/PalabrasClaves</v>
      </c>
      <c r="N6321" s="21" t="str">
        <f t="shared" si="19"/>
        <v/>
      </c>
      <c r="O6321" s="21"/>
      <c r="P6321" s="21" t="s">
        <v>35179</v>
      </c>
      <c r="Q6321" s="21"/>
      <c r="R6321" s="21" t="str">
        <f>LEFT('2012-2022'!$P6321,4)</f>
        <v>2021</v>
      </c>
      <c r="S6321" s="21" t="s">
        <v>43</v>
      </c>
      <c r="T6321" s="21"/>
      <c r="U6321" s="21"/>
      <c r="V6321" s="21"/>
      <c r="W6321" s="27"/>
      <c r="X6321" s="27"/>
      <c r="Y6321" s="12"/>
    </row>
    <row r="6322" ht="15.75" customHeight="1">
      <c r="A6322" s="21">
        <v>3.3839778E7</v>
      </c>
      <c r="B6322" s="21" t="s">
        <v>35180</v>
      </c>
      <c r="C6322" s="21" t="s">
        <v>35181</v>
      </c>
      <c r="D6322" s="21" t="s">
        <v>35182</v>
      </c>
      <c r="E6322" s="21" t="s">
        <v>35183</v>
      </c>
      <c r="F6322" s="21" t="s">
        <v>2798</v>
      </c>
      <c r="G6322" s="21">
        <v>2021.0</v>
      </c>
      <c r="H6322" s="26">
        <v>44297.0</v>
      </c>
      <c r="I6322" s="21"/>
      <c r="J6322" s="21"/>
      <c r="K6322" s="21" t="s">
        <v>35184</v>
      </c>
      <c r="L6322" s="21" t="str">
        <f>IF(ISNUMBER(VLOOKUP(A6322,EXCL,1,FALSE)),"Excluido",IF(ISNUMBER(VLOOKUP(A6322,POST,1,FALSE)),"PostAlerta",IF(ISNUMBER(VLOOKUP(A6322,PRE,1,FALSE)),"PreAlerta","")))</f>
        <v>PostAlerta</v>
      </c>
      <c r="M6322" s="21" t="str">
        <f>IF(ISNUMBER(A6322),(IF(ISNUMBER(VLOOKUP(A6322,KEYWORDS,1,FALSE)),"C/PalabrasClaves","S/PalabrasClaves")),"")</f>
        <v>S/PalabrasClaves</v>
      </c>
      <c r="N6322" s="21" t="str">
        <f t="shared" si="19"/>
        <v/>
      </c>
      <c r="O6322" s="21"/>
      <c r="P6322" s="21" t="s">
        <v>35185</v>
      </c>
      <c r="Q6322" s="21"/>
      <c r="R6322" s="21" t="str">
        <f>LEFT('2012-2022'!$P6322,4)</f>
        <v>2021</v>
      </c>
      <c r="S6322" s="21" t="s">
        <v>60</v>
      </c>
      <c r="T6322" s="21"/>
      <c r="U6322" s="21"/>
      <c r="V6322" s="21"/>
      <c r="W6322" s="27"/>
      <c r="X6322" s="27"/>
      <c r="Y6322" s="28"/>
    </row>
    <row r="6323" ht="15.75" customHeight="1">
      <c r="A6323" s="21">
        <v>3.3864876E7</v>
      </c>
      <c r="B6323" s="21" t="s">
        <v>35186</v>
      </c>
      <c r="C6323" s="21" t="s">
        <v>35187</v>
      </c>
      <c r="D6323" s="21" t="s">
        <v>35188</v>
      </c>
      <c r="E6323" s="21" t="s">
        <v>35189</v>
      </c>
      <c r="F6323" s="21" t="s">
        <v>1239</v>
      </c>
      <c r="G6323" s="21">
        <v>2021.0</v>
      </c>
      <c r="H6323" s="26">
        <v>44303.0</v>
      </c>
      <c r="I6323" s="21"/>
      <c r="J6323" s="21"/>
      <c r="K6323" s="21" t="s">
        <v>35190</v>
      </c>
      <c r="L6323" s="21" t="str">
        <f>IF(ISNUMBER(VLOOKUP(A6323,EXCL,1,FALSE)),"Excluido",IF(ISNUMBER(VLOOKUP(A6323,POST,1,FALSE)),"PostAlerta",IF(ISNUMBER(VLOOKUP(A6323,PRE,1,FALSE)),"PreAlerta","")))</f>
        <v>PostAlerta</v>
      </c>
      <c r="M6323" s="21" t="str">
        <f>IF(ISNUMBER(A6323),(IF(ISNUMBER(VLOOKUP(A6323,KEYWORDS,1,FALSE)),"C/PalabrasClaves","S/PalabrasClaves")),"")</f>
        <v>S/PalabrasClaves</v>
      </c>
      <c r="N6323" s="21" t="str">
        <f t="shared" si="19"/>
        <v/>
      </c>
      <c r="O6323" s="21"/>
      <c r="P6323" s="21" t="s">
        <v>35122</v>
      </c>
      <c r="Q6323" s="21"/>
      <c r="R6323" s="21" t="str">
        <f>LEFT('2012-2022'!$P6323,4)</f>
        <v>2021</v>
      </c>
      <c r="S6323" s="21" t="s">
        <v>60</v>
      </c>
      <c r="T6323" s="21"/>
      <c r="U6323" s="21"/>
      <c r="V6323" s="21"/>
      <c r="W6323" s="27"/>
      <c r="X6323" s="27"/>
      <c r="Y6323" s="12"/>
    </row>
    <row r="6324" ht="15.75" customHeight="1">
      <c r="A6324" s="21">
        <v>3.3895462E7</v>
      </c>
      <c r="B6324" s="21" t="s">
        <v>35191</v>
      </c>
      <c r="C6324" s="21" t="s">
        <v>35192</v>
      </c>
      <c r="D6324" s="21" t="s">
        <v>35193</v>
      </c>
      <c r="E6324" s="21" t="s">
        <v>16230</v>
      </c>
      <c r="F6324" s="21" t="s">
        <v>202</v>
      </c>
      <c r="G6324" s="21">
        <v>2021.0</v>
      </c>
      <c r="H6324" s="26">
        <v>44311.0</v>
      </c>
      <c r="I6324" s="21"/>
      <c r="J6324" s="21"/>
      <c r="K6324" s="21" t="s">
        <v>35194</v>
      </c>
      <c r="L6324" s="21" t="str">
        <f>IF(ISNUMBER(VLOOKUP(A6324,EXCL,1,FALSE)),"Excluido",IF(ISNUMBER(VLOOKUP(A6324,POST,1,FALSE)),"PostAlerta",IF(ISNUMBER(VLOOKUP(A6324,PRE,1,FALSE)),"PreAlerta","")))</f>
        <v>PostAlerta</v>
      </c>
      <c r="M6324" s="21" t="str">
        <f>IF(ISNUMBER(A6324),(IF(ISNUMBER(VLOOKUP(A6324,KEYWORDS,1,FALSE)),"C/PalabrasClaves","S/PalabrasClaves")),"")</f>
        <v>S/PalabrasClaves</v>
      </c>
      <c r="N6324" s="21" t="str">
        <f t="shared" si="19"/>
        <v/>
      </c>
      <c r="O6324" s="21"/>
      <c r="P6324" s="21" t="s">
        <v>35122</v>
      </c>
      <c r="Q6324" s="21"/>
      <c r="R6324" s="21" t="str">
        <f>LEFT('2012-2022'!$P6324,4)</f>
        <v>2021</v>
      </c>
      <c r="S6324" s="21" t="s">
        <v>60</v>
      </c>
      <c r="T6324" s="21"/>
      <c r="U6324" s="21"/>
      <c r="V6324" s="21"/>
      <c r="W6324" s="27"/>
      <c r="X6324" s="27"/>
      <c r="Y6324" s="28"/>
    </row>
    <row r="6325" ht="15.75" customHeight="1">
      <c r="A6325" s="21">
        <v>3.390919E7</v>
      </c>
      <c r="B6325" s="21" t="s">
        <v>35195</v>
      </c>
      <c r="C6325" s="21" t="s">
        <v>35196</v>
      </c>
      <c r="D6325" s="21" t="s">
        <v>35197</v>
      </c>
      <c r="E6325" s="21" t="s">
        <v>35198</v>
      </c>
      <c r="F6325" s="21" t="s">
        <v>664</v>
      </c>
      <c r="G6325" s="21">
        <v>2021.0</v>
      </c>
      <c r="H6325" s="26">
        <v>44314.0</v>
      </c>
      <c r="I6325" s="21" t="s">
        <v>35199</v>
      </c>
      <c r="J6325" s="21"/>
      <c r="K6325" s="21" t="s">
        <v>35200</v>
      </c>
      <c r="L6325" s="21" t="str">
        <f>IF(ISNUMBER(VLOOKUP(A6325,EXCL,1,FALSE)),"Excluido",IF(ISNUMBER(VLOOKUP(A6325,POST,1,FALSE)),"PostAlerta",IF(ISNUMBER(VLOOKUP(A6325,PRE,1,FALSE)),"PreAlerta","")))</f>
        <v>PostAlerta</v>
      </c>
      <c r="M6325" s="21" t="str">
        <f>IF(ISNUMBER(A6325),(IF(ISNUMBER(VLOOKUP(A6325,KEYWORDS,1,FALSE)),"C/PalabrasClaves","S/PalabrasClaves")),"")</f>
        <v>S/PalabrasClaves</v>
      </c>
      <c r="N6325" s="21" t="str">
        <f t="shared" si="19"/>
        <v/>
      </c>
      <c r="O6325" s="21"/>
      <c r="P6325" s="21" t="s">
        <v>35122</v>
      </c>
      <c r="Q6325" s="21"/>
      <c r="R6325" s="21" t="str">
        <f>LEFT('2012-2022'!$P6325,4)</f>
        <v>2021</v>
      </c>
      <c r="S6325" s="21" t="s">
        <v>60</v>
      </c>
      <c r="T6325" s="21"/>
      <c r="U6325" s="21"/>
      <c r="V6325" s="21"/>
      <c r="W6325" s="27"/>
      <c r="X6325" s="27"/>
      <c r="Y6325" s="12"/>
    </row>
    <row r="6326" ht="15.75" customHeight="1">
      <c r="A6326" s="21">
        <v>3.3938009E7</v>
      </c>
      <c r="B6326" s="21" t="s">
        <v>35201</v>
      </c>
      <c r="C6326" s="21" t="s">
        <v>35202</v>
      </c>
      <c r="D6326" s="21" t="s">
        <v>35203</v>
      </c>
      <c r="E6326" s="21" t="s">
        <v>35204</v>
      </c>
      <c r="F6326" s="21" t="s">
        <v>3517</v>
      </c>
      <c r="G6326" s="21">
        <v>2021.0</v>
      </c>
      <c r="H6326" s="26">
        <v>44319.0</v>
      </c>
      <c r="I6326" s="21"/>
      <c r="J6326" s="21"/>
      <c r="K6326" s="21" t="s">
        <v>35205</v>
      </c>
      <c r="L6326" s="21" t="str">
        <f>IF(ISNUMBER(VLOOKUP(A6326,EXCL,1,FALSE)),"Excluido",IF(ISNUMBER(VLOOKUP(A6326,POST,1,FALSE)),"PostAlerta",IF(ISNUMBER(VLOOKUP(A6326,PRE,1,FALSE)),"PreAlerta","")))</f>
        <v>PostAlerta</v>
      </c>
      <c r="M6326" s="21" t="str">
        <f>IF(ISNUMBER(A6326),(IF(ISNUMBER(VLOOKUP(A6326,KEYWORDS,1,FALSE)),"C/PalabrasClaves","S/PalabrasClaves")),"")</f>
        <v>S/PalabrasClaves</v>
      </c>
      <c r="N6326" s="21" t="str">
        <f t="shared" si="19"/>
        <v/>
      </c>
      <c r="O6326" s="21"/>
      <c r="P6326" s="21" t="s">
        <v>35122</v>
      </c>
      <c r="Q6326" s="21"/>
      <c r="R6326" s="21" t="str">
        <f>LEFT('2012-2022'!$P6326,4)</f>
        <v>2021</v>
      </c>
      <c r="S6326" s="21" t="s">
        <v>60</v>
      </c>
      <c r="T6326" s="21"/>
      <c r="U6326" s="21"/>
      <c r="V6326" s="21"/>
      <c r="W6326" s="27"/>
      <c r="X6326" s="27"/>
      <c r="Y6326" s="28"/>
    </row>
    <row r="6327" ht="15.75" customHeight="1">
      <c r="A6327" s="21">
        <v>3.4014151E7</v>
      </c>
      <c r="B6327" s="21" t="s">
        <v>35206</v>
      </c>
      <c r="C6327" s="21" t="s">
        <v>35207</v>
      </c>
      <c r="D6327" s="21" t="s">
        <v>35208</v>
      </c>
      <c r="E6327" s="21" t="s">
        <v>35209</v>
      </c>
      <c r="F6327" s="21" t="s">
        <v>508</v>
      </c>
      <c r="G6327" s="21">
        <v>2021.0</v>
      </c>
      <c r="H6327" s="26">
        <v>44336.0</v>
      </c>
      <c r="I6327" s="21" t="s">
        <v>35210</v>
      </c>
      <c r="J6327" s="21"/>
      <c r="K6327" s="21" t="s">
        <v>35211</v>
      </c>
      <c r="L6327" s="21" t="str">
        <f>IF(ISNUMBER(VLOOKUP(A6327,EXCL,1,FALSE)),"Excluido",IF(ISNUMBER(VLOOKUP(A6327,POST,1,FALSE)),"PostAlerta",IF(ISNUMBER(VLOOKUP(A6327,PRE,1,FALSE)),"PreAlerta","")))</f>
        <v>Excluido</v>
      </c>
      <c r="M6327" s="21" t="str">
        <f>IF(ISNUMBER(A6327),(IF(ISNUMBER(VLOOKUP(A6327,KEYWORDS,1,FALSE)),"C/PalabrasClaves","S/PalabrasClaves")),"")</f>
        <v>S/PalabrasClaves</v>
      </c>
      <c r="N6327" s="21" t="str">
        <f t="shared" si="19"/>
        <v/>
      </c>
      <c r="O6327" s="21"/>
      <c r="P6327" s="21" t="s">
        <v>35122</v>
      </c>
      <c r="Q6327" s="21"/>
      <c r="R6327" s="21" t="str">
        <f>LEFT('2012-2022'!$P6327,4)</f>
        <v>2021</v>
      </c>
      <c r="S6327" s="21" t="s">
        <v>60</v>
      </c>
      <c r="T6327" s="21"/>
      <c r="U6327" s="21"/>
      <c r="V6327" s="21"/>
      <c r="W6327" s="27"/>
      <c r="X6327" s="27"/>
      <c r="Y6327" s="12"/>
    </row>
    <row r="6328" ht="15.75" customHeight="1">
      <c r="A6328" s="21">
        <v>3.4086908E7</v>
      </c>
      <c r="B6328" s="21" t="s">
        <v>35212</v>
      </c>
      <c r="C6328" s="21" t="s">
        <v>35213</v>
      </c>
      <c r="D6328" s="21" t="s">
        <v>35214</v>
      </c>
      <c r="E6328" s="21" t="s">
        <v>35215</v>
      </c>
      <c r="F6328" s="21" t="s">
        <v>15997</v>
      </c>
      <c r="G6328" s="21">
        <v>2021.0</v>
      </c>
      <c r="H6328" s="26">
        <v>44351.0</v>
      </c>
      <c r="I6328" s="21"/>
      <c r="J6328" s="21"/>
      <c r="K6328" s="21" t="s">
        <v>35216</v>
      </c>
      <c r="L6328" s="21" t="str">
        <f>IF(ISNUMBER(VLOOKUP(A6328,EXCL,1,FALSE)),"Excluido",IF(ISNUMBER(VLOOKUP(A6328,POST,1,FALSE)),"PostAlerta",IF(ISNUMBER(VLOOKUP(A6328,PRE,1,FALSE)),"PreAlerta","")))</f>
        <v>PostAlerta</v>
      </c>
      <c r="M6328" s="21" t="str">
        <f>IF(ISNUMBER(A6328),(IF(ISNUMBER(VLOOKUP(A6328,KEYWORDS,1,FALSE)),"C/PalabrasClaves","S/PalabrasClaves")),"")</f>
        <v>S/PalabrasClaves</v>
      </c>
      <c r="N6328" s="21" t="str">
        <f t="shared" si="19"/>
        <v/>
      </c>
      <c r="O6328" s="21"/>
      <c r="P6328" s="21" t="s">
        <v>35185</v>
      </c>
      <c r="Q6328" s="21"/>
      <c r="R6328" s="21" t="str">
        <f>LEFT('2012-2022'!$P6328,4)</f>
        <v>2021</v>
      </c>
      <c r="S6328" s="21" t="s">
        <v>60</v>
      </c>
      <c r="T6328" s="21"/>
      <c r="U6328" s="21"/>
      <c r="V6328" s="21"/>
      <c r="W6328" s="27"/>
      <c r="X6328" s="27"/>
      <c r="Y6328" s="28"/>
    </row>
    <row r="6329" ht="15.75" customHeight="1">
      <c r="A6329" s="21">
        <v>3.4218605E7</v>
      </c>
      <c r="B6329" s="21" t="s">
        <v>35217</v>
      </c>
      <c r="C6329" s="21" t="s">
        <v>35218</v>
      </c>
      <c r="D6329" s="21" t="s">
        <v>35219</v>
      </c>
      <c r="E6329" s="21" t="s">
        <v>35220</v>
      </c>
      <c r="F6329" s="21" t="s">
        <v>2562</v>
      </c>
      <c r="G6329" s="21">
        <v>2021.0</v>
      </c>
      <c r="H6329" s="26">
        <v>44381.0</v>
      </c>
      <c r="I6329" s="21" t="s">
        <v>35221</v>
      </c>
      <c r="J6329" s="21"/>
      <c r="K6329" s="21" t="s">
        <v>35222</v>
      </c>
      <c r="L6329" s="21" t="str">
        <f>IF(ISNUMBER(VLOOKUP(A6329,EXCL,1,FALSE)),"Excluido",IF(ISNUMBER(VLOOKUP(A6329,POST,1,FALSE)),"PostAlerta",IF(ISNUMBER(VLOOKUP(A6329,PRE,1,FALSE)),"PreAlerta","")))</f>
        <v>PostAlerta</v>
      </c>
      <c r="M6329" s="21" t="str">
        <f>IF(ISNUMBER(A6329),(IF(ISNUMBER(VLOOKUP(A6329,KEYWORDS,1,FALSE)),"C/PalabrasClaves","S/PalabrasClaves")),"")</f>
        <v>S/PalabrasClaves</v>
      </c>
      <c r="N6329" s="21" t="str">
        <f t="shared" si="19"/>
        <v/>
      </c>
      <c r="O6329" s="21"/>
      <c r="P6329" s="21" t="s">
        <v>35122</v>
      </c>
      <c r="Q6329" s="21"/>
      <c r="R6329" s="21" t="str">
        <f>LEFT('2012-2022'!$P6329,4)</f>
        <v>2021</v>
      </c>
      <c r="S6329" s="21" t="s">
        <v>60</v>
      </c>
      <c r="T6329" s="21"/>
      <c r="U6329" s="21"/>
      <c r="V6329" s="21"/>
      <c r="W6329" s="27"/>
      <c r="X6329" s="27"/>
      <c r="Y6329" s="12"/>
    </row>
    <row r="6330" ht="15.75" customHeight="1">
      <c r="A6330" s="21">
        <v>3.4219771E7</v>
      </c>
      <c r="B6330" s="21" t="s">
        <v>35223</v>
      </c>
      <c r="C6330" s="21" t="s">
        <v>35224</v>
      </c>
      <c r="D6330" s="21" t="s">
        <v>35225</v>
      </c>
      <c r="E6330" s="21" t="s">
        <v>35226</v>
      </c>
      <c r="F6330" s="21" t="s">
        <v>1580</v>
      </c>
      <c r="G6330" s="21">
        <v>2021.0</v>
      </c>
      <c r="H6330" s="26">
        <v>44382.0</v>
      </c>
      <c r="I6330" s="21" t="s">
        <v>35227</v>
      </c>
      <c r="J6330" s="21"/>
      <c r="K6330" s="21"/>
      <c r="L6330" s="21" t="str">
        <f>IF(ISNUMBER(VLOOKUP(A6330,EXCL,1,FALSE)),"Excluido",IF(ISNUMBER(VLOOKUP(A6330,POST,1,FALSE)),"PostAlerta",IF(ISNUMBER(VLOOKUP(A6330,PRE,1,FALSE)),"PreAlerta","")))</f>
        <v>PostAlerta</v>
      </c>
      <c r="M6330" s="21" t="str">
        <f>IF(ISNUMBER(A6330),(IF(ISNUMBER(VLOOKUP(A6330,KEYWORDS,1,FALSE)),"C/PalabrasClaves","S/PalabrasClaves")),"")</f>
        <v>S/PalabrasClaves</v>
      </c>
      <c r="N6330" s="21" t="str">
        <f t="shared" si="19"/>
        <v/>
      </c>
      <c r="O6330" s="21"/>
      <c r="P6330" s="21" t="s">
        <v>35122</v>
      </c>
      <c r="Q6330" s="21"/>
      <c r="R6330" s="21" t="str">
        <f>LEFT('2012-2022'!$P6330,4)</f>
        <v>2021</v>
      </c>
      <c r="S6330" s="21" t="s">
        <v>60</v>
      </c>
      <c r="T6330" s="21"/>
      <c r="U6330" s="21"/>
      <c r="V6330" s="21"/>
      <c r="W6330" s="27"/>
      <c r="X6330" s="27"/>
      <c r="Y6330" s="28"/>
    </row>
    <row r="6331" ht="15.75" customHeight="1">
      <c r="A6331" s="21">
        <v>3.4250769E7</v>
      </c>
      <c r="B6331" s="21" t="s">
        <v>35228</v>
      </c>
      <c r="C6331" s="21" t="s">
        <v>35229</v>
      </c>
      <c r="D6331" s="21" t="s">
        <v>35230</v>
      </c>
      <c r="E6331" s="21" t="s">
        <v>33131</v>
      </c>
      <c r="F6331" s="21" t="s">
        <v>22677</v>
      </c>
      <c r="G6331" s="21">
        <v>2021.0</v>
      </c>
      <c r="H6331" s="26">
        <v>44389.0</v>
      </c>
      <c r="I6331" s="21"/>
      <c r="J6331" s="21"/>
      <c r="K6331" s="21" t="s">
        <v>35231</v>
      </c>
      <c r="L6331" s="21" t="str">
        <f>IF(ISNUMBER(VLOOKUP(A6331,EXCL,1,FALSE)),"Excluido",IF(ISNUMBER(VLOOKUP(A6331,POST,1,FALSE)),"PostAlerta",IF(ISNUMBER(VLOOKUP(A6331,PRE,1,FALSE)),"PreAlerta","")))</f>
        <v>PostAlerta</v>
      </c>
      <c r="M6331" s="21" t="str">
        <f>IF(ISNUMBER(A6331),(IF(ISNUMBER(VLOOKUP(A6331,KEYWORDS,1,FALSE)),"C/PalabrasClaves","S/PalabrasClaves")),"")</f>
        <v>S/PalabrasClaves</v>
      </c>
      <c r="N6331" s="21" t="str">
        <f t="shared" si="19"/>
        <v/>
      </c>
      <c r="O6331" s="21"/>
      <c r="P6331" s="21" t="s">
        <v>35122</v>
      </c>
      <c r="Q6331" s="21"/>
      <c r="R6331" s="21" t="str">
        <f>LEFT('2012-2022'!$P6331,4)</f>
        <v>2021</v>
      </c>
      <c r="S6331" s="21" t="s">
        <v>60</v>
      </c>
      <c r="T6331" s="21"/>
      <c r="U6331" s="21"/>
      <c r="V6331" s="21"/>
      <c r="W6331" s="27"/>
      <c r="X6331" s="27"/>
      <c r="Y6331" s="12"/>
    </row>
    <row r="6332" ht="15.75" customHeight="1">
      <c r="A6332" s="21">
        <v>3.4290955E7</v>
      </c>
      <c r="B6332" s="21" t="s">
        <v>35232</v>
      </c>
      <c r="C6332" s="21" t="s">
        <v>35233</v>
      </c>
      <c r="D6332" s="21" t="s">
        <v>35234</v>
      </c>
      <c r="E6332" s="21" t="s">
        <v>35235</v>
      </c>
      <c r="F6332" s="21" t="s">
        <v>13046</v>
      </c>
      <c r="G6332" s="21">
        <v>2021.0</v>
      </c>
      <c r="H6332" s="26">
        <v>44399.0</v>
      </c>
      <c r="I6332" s="21" t="s">
        <v>35236</v>
      </c>
      <c r="J6332" s="21" t="s">
        <v>35237</v>
      </c>
      <c r="K6332" s="21" t="s">
        <v>35238</v>
      </c>
      <c r="L6332" s="21" t="str">
        <f>IF(ISNUMBER(VLOOKUP(A6332,EXCL,1,FALSE)),"Excluido",IF(ISNUMBER(VLOOKUP(A6332,POST,1,FALSE)),"PostAlerta",IF(ISNUMBER(VLOOKUP(A6332,PRE,1,FALSE)),"PreAlerta","")))</f>
        <v>PostAlerta</v>
      </c>
      <c r="M6332" s="21" t="str">
        <f>IF(ISNUMBER(A6332),(IF(ISNUMBER(VLOOKUP(A6332,KEYWORDS,1,FALSE)),"C/PalabrasClaves","S/PalabrasClaves")),"")</f>
        <v>S/PalabrasClaves</v>
      </c>
      <c r="N6332" s="21" t="str">
        <f t="shared" si="19"/>
        <v/>
      </c>
      <c r="O6332" s="21"/>
      <c r="P6332" s="21" t="s">
        <v>35122</v>
      </c>
      <c r="Q6332" s="21"/>
      <c r="R6332" s="21" t="str">
        <f>LEFT('2012-2022'!$P6332,4)</f>
        <v>2021</v>
      </c>
      <c r="S6332" s="21" t="s">
        <v>60</v>
      </c>
      <c r="T6332" s="21"/>
      <c r="U6332" s="21"/>
      <c r="V6332" s="21"/>
      <c r="W6332" s="27"/>
      <c r="X6332" s="27"/>
      <c r="Y6332" s="28"/>
    </row>
    <row r="6333" ht="15.75" customHeight="1">
      <c r="A6333" s="21">
        <v>3.4458071E7</v>
      </c>
      <c r="B6333" s="21" t="s">
        <v>35239</v>
      </c>
      <c r="C6333" s="21" t="s">
        <v>35240</v>
      </c>
      <c r="D6333" s="21" t="s">
        <v>35241</v>
      </c>
      <c r="E6333" s="21" t="s">
        <v>35242</v>
      </c>
      <c r="F6333" s="21" t="s">
        <v>13046</v>
      </c>
      <c r="G6333" s="21">
        <v>2021.0</v>
      </c>
      <c r="H6333" s="26">
        <v>44438.0</v>
      </c>
      <c r="I6333" s="21" t="s">
        <v>35243</v>
      </c>
      <c r="J6333" s="21" t="s">
        <v>35244</v>
      </c>
      <c r="K6333" s="21" t="s">
        <v>35245</v>
      </c>
      <c r="L6333" s="21" t="str">
        <f>IF(ISNUMBER(VLOOKUP(A6333,EXCL,1,FALSE)),"Excluido",IF(ISNUMBER(VLOOKUP(A6333,POST,1,FALSE)),"PostAlerta",IF(ISNUMBER(VLOOKUP(A6333,PRE,1,FALSE)),"PreAlerta","")))</f>
        <v>PostAlerta</v>
      </c>
      <c r="M6333" s="21" t="str">
        <f>IF(ISNUMBER(A6333),(IF(ISNUMBER(VLOOKUP(A6333,KEYWORDS,1,FALSE)),"C/PalabrasClaves","S/PalabrasClaves")),"")</f>
        <v>S/PalabrasClaves</v>
      </c>
      <c r="N6333" s="21" t="str">
        <f t="shared" si="19"/>
        <v/>
      </c>
      <c r="O6333" s="21"/>
      <c r="P6333" s="21" t="s">
        <v>35122</v>
      </c>
      <c r="Q6333" s="21"/>
      <c r="R6333" s="21" t="str">
        <f>LEFT('2012-2022'!$P6333,4)</f>
        <v>2021</v>
      </c>
      <c r="S6333" s="21" t="s">
        <v>60</v>
      </c>
      <c r="T6333" s="21"/>
      <c r="U6333" s="21"/>
      <c r="V6333" s="21"/>
      <c r="W6333" s="27"/>
      <c r="X6333" s="27"/>
      <c r="Y6333" s="12"/>
    </row>
    <row r="6334" ht="15.75" customHeight="1">
      <c r="A6334" s="21">
        <v>3.5229576E7</v>
      </c>
      <c r="B6334" s="21" t="s">
        <v>35246</v>
      </c>
      <c r="C6334" s="21" t="s">
        <v>35247</v>
      </c>
      <c r="D6334" s="21" t="s">
        <v>35248</v>
      </c>
      <c r="E6334" s="21" t="s">
        <v>2711</v>
      </c>
      <c r="F6334" s="21" t="s">
        <v>995</v>
      </c>
      <c r="G6334" s="21">
        <v>2021.0</v>
      </c>
      <c r="H6334" s="26">
        <v>44621.0</v>
      </c>
      <c r="I6334" s="21"/>
      <c r="J6334" s="21"/>
      <c r="K6334" s="21" t="s">
        <v>35249</v>
      </c>
      <c r="L6334" s="21" t="str">
        <f>IF(ISNUMBER(VLOOKUP(A6334,EXCL,1,FALSE)),"Excluido",IF(ISNUMBER(VLOOKUP(A6334,POST,1,FALSE)),"PostAlerta",IF(ISNUMBER(VLOOKUP(A6334,PRE,1,FALSE)),"PreAlerta","")))</f>
        <v>PostAlerta</v>
      </c>
      <c r="M6334" s="21" t="str">
        <f>IF(ISNUMBER(A6334),(IF(ISNUMBER(VLOOKUP(A6334,KEYWORDS,1,FALSE)),"C/PalabrasClaves","S/PalabrasClaves")),"")</f>
        <v>S/PalabrasClaves</v>
      </c>
      <c r="N6334" s="21" t="str">
        <f t="shared" si="19"/>
        <v/>
      </c>
      <c r="O6334" s="21"/>
      <c r="P6334" s="21" t="s">
        <v>35122</v>
      </c>
      <c r="Q6334" s="21"/>
      <c r="R6334" s="21" t="str">
        <f>LEFT('2012-2022'!$P6334,4)</f>
        <v>2021</v>
      </c>
      <c r="S6334" s="21" t="s">
        <v>60</v>
      </c>
      <c r="T6334" s="21"/>
      <c r="U6334" s="21"/>
      <c r="V6334" s="21"/>
      <c r="W6334" s="27"/>
      <c r="X6334" s="27"/>
      <c r="Y6334" s="28"/>
    </row>
    <row r="6335" ht="15.75" customHeight="1">
      <c r="A6335" s="21">
        <v>3.4078417E7</v>
      </c>
      <c r="B6335" s="21" t="s">
        <v>35250</v>
      </c>
      <c r="C6335" s="21" t="s">
        <v>35251</v>
      </c>
      <c r="D6335" s="21" t="s">
        <v>35252</v>
      </c>
      <c r="E6335" s="21" t="s">
        <v>33218</v>
      </c>
      <c r="F6335" s="21" t="s">
        <v>332</v>
      </c>
      <c r="G6335" s="21">
        <v>2021.0</v>
      </c>
      <c r="H6335" s="26">
        <v>44350.0</v>
      </c>
      <c r="I6335" s="21" t="s">
        <v>35253</v>
      </c>
      <c r="J6335" s="21"/>
      <c r="K6335" s="21" t="s">
        <v>35254</v>
      </c>
      <c r="L6335" s="21" t="str">
        <f>IF(ISNUMBER(VLOOKUP(A6335,EXCL,1,FALSE)),"Excluido",IF(ISNUMBER(VLOOKUP(A6335,POST,1,FALSE)),"PostAlerta",IF(ISNUMBER(VLOOKUP(A6335,PRE,1,FALSE)),"PreAlerta","")))</f>
        <v>PostAlerta</v>
      </c>
      <c r="M6335" s="21" t="str">
        <f>IF(ISNUMBER(A6335),(IF(ISNUMBER(VLOOKUP(A6335,KEYWORDS,1,FALSE)),"C/PalabrasClaves","S/PalabrasClaves")),"")</f>
        <v>S/PalabrasClaves</v>
      </c>
      <c r="N6335" s="21" t="str">
        <f t="shared" si="19"/>
        <v/>
      </c>
      <c r="O6335" s="21"/>
      <c r="P6335" s="21" t="s">
        <v>35255</v>
      </c>
      <c r="Q6335" s="21"/>
      <c r="R6335" s="21" t="str">
        <f>LEFT('2012-2022'!$P6335,4)</f>
        <v>2021</v>
      </c>
      <c r="S6335" s="21" t="s">
        <v>60</v>
      </c>
      <c r="T6335" s="21"/>
      <c r="U6335" s="21"/>
      <c r="V6335" s="21"/>
      <c r="W6335" s="27"/>
      <c r="X6335" s="27"/>
      <c r="Y6335" s="12"/>
    </row>
    <row r="6336" ht="15.75" customHeight="1">
      <c r="A6336" s="21">
        <v>3.4191568E7</v>
      </c>
      <c r="B6336" s="21" t="s">
        <v>35256</v>
      </c>
      <c r="C6336" s="21" t="s">
        <v>35257</v>
      </c>
      <c r="D6336" s="21" t="s">
        <v>35258</v>
      </c>
      <c r="E6336" s="21" t="s">
        <v>35259</v>
      </c>
      <c r="F6336" s="21" t="s">
        <v>35260</v>
      </c>
      <c r="G6336" s="21">
        <v>2021.0</v>
      </c>
      <c r="H6336" s="26">
        <v>44377.0</v>
      </c>
      <c r="I6336" s="21"/>
      <c r="J6336" s="21"/>
      <c r="K6336" s="21" t="s">
        <v>35261</v>
      </c>
      <c r="L6336" s="21" t="str">
        <f>IF(ISNUMBER(VLOOKUP(A6336,EXCL,1,FALSE)),"Excluido",IF(ISNUMBER(VLOOKUP(A6336,POST,1,FALSE)),"PostAlerta",IF(ISNUMBER(VLOOKUP(A6336,PRE,1,FALSE)),"PreAlerta","")))</f>
        <v>PostAlerta</v>
      </c>
      <c r="M6336" s="21" t="str">
        <f>IF(ISNUMBER(A6336),(IF(ISNUMBER(VLOOKUP(A6336,KEYWORDS,1,FALSE)),"C/PalabrasClaves","S/PalabrasClaves")),"")</f>
        <v>S/PalabrasClaves</v>
      </c>
      <c r="N6336" s="21" t="str">
        <f t="shared" si="19"/>
        <v/>
      </c>
      <c r="O6336" s="21"/>
      <c r="P6336" s="21" t="s">
        <v>35255</v>
      </c>
      <c r="Q6336" s="21"/>
      <c r="R6336" s="21" t="str">
        <f>LEFT('2012-2022'!$P6336,4)</f>
        <v>2021</v>
      </c>
      <c r="S6336" s="21" t="s">
        <v>60</v>
      </c>
      <c r="T6336" s="21"/>
      <c r="U6336" s="21"/>
      <c r="V6336" s="21"/>
      <c r="W6336" s="27"/>
      <c r="X6336" s="27"/>
      <c r="Y6336" s="28"/>
    </row>
    <row r="6337" ht="15.75" customHeight="1">
      <c r="A6337" s="21">
        <v>3.408354E7</v>
      </c>
      <c r="B6337" s="21" t="s">
        <v>35262</v>
      </c>
      <c r="C6337" s="21" t="s">
        <v>35263</v>
      </c>
      <c r="D6337" s="21" t="s">
        <v>35264</v>
      </c>
      <c r="E6337" s="21" t="s">
        <v>34857</v>
      </c>
      <c r="F6337" s="21" t="s">
        <v>7626</v>
      </c>
      <c r="G6337" s="21">
        <v>2021.0</v>
      </c>
      <c r="H6337" s="26">
        <v>44351.0</v>
      </c>
      <c r="I6337" s="21" t="s">
        <v>35265</v>
      </c>
      <c r="J6337" s="21"/>
      <c r="K6337" s="21" t="s">
        <v>35266</v>
      </c>
      <c r="L6337" s="21" t="str">
        <f>IF(ISNUMBER(VLOOKUP(A6337,EXCL,1,FALSE)),"Excluido",IF(ISNUMBER(VLOOKUP(A6337,POST,1,FALSE)),"PostAlerta",IF(ISNUMBER(VLOOKUP(A6337,PRE,1,FALSE)),"PreAlerta","")))</f>
        <v>PostAlerta</v>
      </c>
      <c r="M6337" s="21" t="str">
        <f>IF(ISNUMBER(A6337),(IF(ISNUMBER(VLOOKUP(A6337,KEYWORDS,1,FALSE)),"C/PalabrasClaves","S/PalabrasClaves")),"")</f>
        <v>S/PalabrasClaves</v>
      </c>
      <c r="N6337" s="21" t="str">
        <f t="shared" si="19"/>
        <v/>
      </c>
      <c r="O6337" s="21"/>
      <c r="P6337" s="21" t="s">
        <v>35267</v>
      </c>
      <c r="Q6337" s="21"/>
      <c r="R6337" s="21" t="str">
        <f>LEFT('2012-2022'!$P6337,4)</f>
        <v>2021</v>
      </c>
      <c r="S6337" s="21" t="s">
        <v>60</v>
      </c>
      <c r="T6337" s="21"/>
      <c r="U6337" s="21"/>
      <c r="V6337" s="21"/>
      <c r="W6337" s="27"/>
      <c r="X6337" s="27"/>
      <c r="Y6337" s="12"/>
    </row>
    <row r="6338" ht="15.75" customHeight="1">
      <c r="A6338" s="21">
        <v>3.5284894E7</v>
      </c>
      <c r="B6338" s="21" t="s">
        <v>35268</v>
      </c>
      <c r="C6338" s="21" t="s">
        <v>35269</v>
      </c>
      <c r="D6338" s="21" t="s">
        <v>35270</v>
      </c>
      <c r="E6338" s="21" t="s">
        <v>35271</v>
      </c>
      <c r="F6338" s="21" t="s">
        <v>35272</v>
      </c>
      <c r="G6338" s="21">
        <v>2021.0</v>
      </c>
      <c r="H6338" s="26">
        <v>44634.0</v>
      </c>
      <c r="I6338" s="21" t="s">
        <v>35273</v>
      </c>
      <c r="J6338" s="21"/>
      <c r="K6338" s="21" t="s">
        <v>35274</v>
      </c>
      <c r="L6338" s="21" t="str">
        <f>IF(ISNUMBER(VLOOKUP(A6338,EXCL,1,FALSE)),"Excluido",IF(ISNUMBER(VLOOKUP(A6338,POST,1,FALSE)),"PostAlerta",IF(ISNUMBER(VLOOKUP(A6338,PRE,1,FALSE)),"PreAlerta","")))</f>
        <v>PostAlerta</v>
      </c>
      <c r="M6338" s="21" t="str">
        <f>IF(ISNUMBER(A6338),(IF(ISNUMBER(VLOOKUP(A6338,KEYWORDS,1,FALSE)),"C/PalabrasClaves","S/PalabrasClaves")),"")</f>
        <v>S/PalabrasClaves</v>
      </c>
      <c r="N6338" s="21" t="str">
        <f t="shared" si="19"/>
        <v/>
      </c>
      <c r="O6338" s="21"/>
      <c r="P6338" s="21" t="s">
        <v>35267</v>
      </c>
      <c r="Q6338" s="21"/>
      <c r="R6338" s="21" t="str">
        <f>LEFT('2012-2022'!$P6338,4)</f>
        <v>2021</v>
      </c>
      <c r="S6338" s="21" t="s">
        <v>60</v>
      </c>
      <c r="T6338" s="21"/>
      <c r="U6338" s="21"/>
      <c r="V6338" s="21"/>
      <c r="W6338" s="27"/>
      <c r="X6338" s="27"/>
      <c r="Y6338" s="28"/>
    </row>
    <row r="6339" ht="15.75" customHeight="1">
      <c r="A6339" s="21">
        <v>3.3857432E7</v>
      </c>
      <c r="B6339" s="21" t="s">
        <v>35275</v>
      </c>
      <c r="C6339" s="21" t="s">
        <v>35276</v>
      </c>
      <c r="D6339" s="21" t="s">
        <v>35277</v>
      </c>
      <c r="E6339" s="21" t="s">
        <v>35278</v>
      </c>
      <c r="F6339" s="21" t="s">
        <v>6252</v>
      </c>
      <c r="G6339" s="21">
        <v>2021.0</v>
      </c>
      <c r="H6339" s="26">
        <v>44301.0</v>
      </c>
      <c r="I6339" s="21" t="s">
        <v>35279</v>
      </c>
      <c r="J6339" s="21"/>
      <c r="K6339" s="21" t="s">
        <v>35280</v>
      </c>
      <c r="L6339" s="21" t="str">
        <f>IF(ISNUMBER(VLOOKUP(A6339,EXCL,1,FALSE)),"Excluido",IF(ISNUMBER(VLOOKUP(A6339,POST,1,FALSE)),"PostAlerta",IF(ISNUMBER(VLOOKUP(A6339,PRE,1,FALSE)),"PreAlerta","")))</f>
        <v>PostAlerta</v>
      </c>
      <c r="M6339" s="21" t="str">
        <f>IF(ISNUMBER(A6339),(IF(ISNUMBER(VLOOKUP(A6339,KEYWORDS,1,FALSE)),"C/PalabrasClaves","S/PalabrasClaves")),"")</f>
        <v>S/PalabrasClaves</v>
      </c>
      <c r="N6339" s="21" t="str">
        <f t="shared" si="19"/>
        <v/>
      </c>
      <c r="O6339" s="21"/>
      <c r="P6339" s="21" t="s">
        <v>35281</v>
      </c>
      <c r="Q6339" s="21"/>
      <c r="R6339" s="21" t="str">
        <f>LEFT('2012-2022'!$P6339,4)</f>
        <v>2021</v>
      </c>
      <c r="S6339" s="21" t="s">
        <v>60</v>
      </c>
      <c r="T6339" s="21"/>
      <c r="U6339" s="21"/>
      <c r="V6339" s="21"/>
      <c r="W6339" s="27"/>
      <c r="X6339" s="27"/>
      <c r="Y6339" s="12"/>
    </row>
    <row r="6340" ht="15.75" customHeight="1">
      <c r="A6340" s="21">
        <v>3.4102127E7</v>
      </c>
      <c r="B6340" s="21" t="s">
        <v>35282</v>
      </c>
      <c r="C6340" s="21" t="s">
        <v>35283</v>
      </c>
      <c r="D6340" s="21" t="s">
        <v>35284</v>
      </c>
      <c r="E6340" s="21" t="s">
        <v>7731</v>
      </c>
      <c r="F6340" s="21" t="s">
        <v>6252</v>
      </c>
      <c r="G6340" s="21">
        <v>2021.0</v>
      </c>
      <c r="H6340" s="26">
        <v>44355.0</v>
      </c>
      <c r="I6340" s="21"/>
      <c r="J6340" s="21"/>
      <c r="K6340" s="21" t="s">
        <v>35285</v>
      </c>
      <c r="L6340" s="21" t="str">
        <f>IF(ISNUMBER(VLOOKUP(A6340,EXCL,1,FALSE)),"Excluido",IF(ISNUMBER(VLOOKUP(A6340,POST,1,FALSE)),"PostAlerta",IF(ISNUMBER(VLOOKUP(A6340,PRE,1,FALSE)),"PreAlerta","")))</f>
        <v>PostAlerta</v>
      </c>
      <c r="M6340" s="21" t="str">
        <f>IF(ISNUMBER(A6340),(IF(ISNUMBER(VLOOKUP(A6340,KEYWORDS,1,FALSE)),"C/PalabrasClaves","S/PalabrasClaves")),"")</f>
        <v>S/PalabrasClaves</v>
      </c>
      <c r="N6340" s="21" t="str">
        <f t="shared" si="19"/>
        <v/>
      </c>
      <c r="O6340" s="21"/>
      <c r="P6340" s="21" t="s">
        <v>35281</v>
      </c>
      <c r="Q6340" s="21"/>
      <c r="R6340" s="21" t="str">
        <f>LEFT('2012-2022'!$P6340,4)</f>
        <v>2021</v>
      </c>
      <c r="S6340" s="21" t="s">
        <v>60</v>
      </c>
      <c r="T6340" s="21"/>
      <c r="U6340" s="21"/>
      <c r="V6340" s="21"/>
      <c r="W6340" s="27"/>
      <c r="X6340" s="27"/>
      <c r="Y6340" s="28"/>
    </row>
    <row r="6341" ht="15.75" customHeight="1">
      <c r="A6341" s="21">
        <v>3.4164457E7</v>
      </c>
      <c r="B6341" s="21" t="s">
        <v>35286</v>
      </c>
      <c r="C6341" s="21" t="s">
        <v>35287</v>
      </c>
      <c r="D6341" s="21" t="s">
        <v>35288</v>
      </c>
      <c r="E6341" s="21" t="s">
        <v>8404</v>
      </c>
      <c r="F6341" s="21" t="s">
        <v>18629</v>
      </c>
      <c r="G6341" s="21">
        <v>2021.0</v>
      </c>
      <c r="H6341" s="26">
        <v>44371.0</v>
      </c>
      <c r="I6341" s="21" t="s">
        <v>35289</v>
      </c>
      <c r="J6341" s="21"/>
      <c r="K6341" s="21" t="s">
        <v>35290</v>
      </c>
      <c r="L6341" s="21" t="str">
        <f>IF(ISNUMBER(VLOOKUP(A6341,EXCL,1,FALSE)),"Excluido",IF(ISNUMBER(VLOOKUP(A6341,POST,1,FALSE)),"PostAlerta",IF(ISNUMBER(VLOOKUP(A6341,PRE,1,FALSE)),"PreAlerta","")))</f>
        <v>PostAlerta</v>
      </c>
      <c r="M6341" s="21" t="str">
        <f>IF(ISNUMBER(A6341),(IF(ISNUMBER(VLOOKUP(A6341,KEYWORDS,1,FALSE)),"C/PalabrasClaves","S/PalabrasClaves")),"")</f>
        <v>S/PalabrasClaves</v>
      </c>
      <c r="N6341" s="21" t="str">
        <f t="shared" si="19"/>
        <v/>
      </c>
      <c r="O6341" s="21"/>
      <c r="P6341" s="21" t="s">
        <v>35281</v>
      </c>
      <c r="Q6341" s="21"/>
      <c r="R6341" s="21" t="str">
        <f>LEFT('2012-2022'!$P6341,4)</f>
        <v>2021</v>
      </c>
      <c r="S6341" s="21" t="s">
        <v>60</v>
      </c>
      <c r="T6341" s="21"/>
      <c r="U6341" s="21"/>
      <c r="V6341" s="21"/>
      <c r="W6341" s="27"/>
      <c r="X6341" s="27"/>
      <c r="Y6341" s="12"/>
    </row>
    <row r="6342" ht="15.75" customHeight="1">
      <c r="A6342" s="21">
        <v>3.3875547E7</v>
      </c>
      <c r="B6342" s="21" t="s">
        <v>35291</v>
      </c>
      <c r="C6342" s="21" t="s">
        <v>35292</v>
      </c>
      <c r="D6342" s="21" t="s">
        <v>35293</v>
      </c>
      <c r="E6342" s="21" t="s">
        <v>35294</v>
      </c>
      <c r="F6342" s="21" t="s">
        <v>258</v>
      </c>
      <c r="G6342" s="21">
        <v>2021.0</v>
      </c>
      <c r="H6342" s="26">
        <v>44306.0</v>
      </c>
      <c r="I6342" s="21" t="s">
        <v>35295</v>
      </c>
      <c r="J6342" s="21"/>
      <c r="K6342" s="21" t="s">
        <v>35296</v>
      </c>
      <c r="L6342" s="21" t="str">
        <f>IF(ISNUMBER(VLOOKUP(A6342,EXCL,1,FALSE)),"Excluido",IF(ISNUMBER(VLOOKUP(A6342,POST,1,FALSE)),"PostAlerta",IF(ISNUMBER(VLOOKUP(A6342,PRE,1,FALSE)),"PreAlerta","")))</f>
        <v>PostAlerta</v>
      </c>
      <c r="M6342" s="21" t="str">
        <f>IF(ISNUMBER(A6342),(IF(ISNUMBER(VLOOKUP(A6342,KEYWORDS,1,FALSE)),"C/PalabrasClaves","S/PalabrasClaves")),"")</f>
        <v>S/PalabrasClaves</v>
      </c>
      <c r="N6342" s="21" t="str">
        <f t="shared" si="19"/>
        <v/>
      </c>
      <c r="O6342" s="21"/>
      <c r="P6342" s="21" t="s">
        <v>35297</v>
      </c>
      <c r="Q6342" s="21"/>
      <c r="R6342" s="21" t="str">
        <f>LEFT('2012-2022'!$P6342,4)</f>
        <v>2021</v>
      </c>
      <c r="S6342" s="21" t="s">
        <v>60</v>
      </c>
      <c r="T6342" s="21"/>
      <c r="U6342" s="21"/>
      <c r="V6342" s="21"/>
      <c r="W6342" s="27"/>
      <c r="X6342" s="27"/>
      <c r="Y6342" s="28"/>
    </row>
    <row r="6343" ht="15.75" customHeight="1">
      <c r="A6343" s="21">
        <v>3.4074773E7</v>
      </c>
      <c r="B6343" s="21" t="s">
        <v>35298</v>
      </c>
      <c r="C6343" s="21" t="s">
        <v>35299</v>
      </c>
      <c r="D6343" s="21" t="s">
        <v>35300</v>
      </c>
      <c r="E6343" s="21" t="s">
        <v>12237</v>
      </c>
      <c r="F6343" s="21" t="s">
        <v>1104</v>
      </c>
      <c r="G6343" s="21">
        <v>2021.0</v>
      </c>
      <c r="H6343" s="26">
        <v>44349.0</v>
      </c>
      <c r="I6343" s="21" t="s">
        <v>35301</v>
      </c>
      <c r="J6343" s="21"/>
      <c r="K6343" s="21" t="s">
        <v>35302</v>
      </c>
      <c r="L6343" s="21" t="str">
        <f>IF(ISNUMBER(VLOOKUP(A6343,EXCL,1,FALSE)),"Excluido",IF(ISNUMBER(VLOOKUP(A6343,POST,1,FALSE)),"PostAlerta",IF(ISNUMBER(VLOOKUP(A6343,PRE,1,FALSE)),"PreAlerta","")))</f>
        <v>PostAlerta</v>
      </c>
      <c r="M6343" s="21" t="str">
        <f>IF(ISNUMBER(A6343),(IF(ISNUMBER(VLOOKUP(A6343,KEYWORDS,1,FALSE)),"C/PalabrasClaves","S/PalabrasClaves")),"")</f>
        <v>S/PalabrasClaves</v>
      </c>
      <c r="N6343" s="21" t="str">
        <f t="shared" si="19"/>
        <v/>
      </c>
      <c r="O6343" s="21"/>
      <c r="P6343" s="21" t="s">
        <v>35297</v>
      </c>
      <c r="Q6343" s="21"/>
      <c r="R6343" s="21" t="str">
        <f>LEFT('2012-2022'!$P6343,4)</f>
        <v>2021</v>
      </c>
      <c r="S6343" s="21" t="s">
        <v>60</v>
      </c>
      <c r="T6343" s="21"/>
      <c r="U6343" s="21"/>
      <c r="V6343" s="21"/>
      <c r="W6343" s="27"/>
      <c r="X6343" s="27"/>
      <c r="Y6343" s="12"/>
    </row>
    <row r="6344" ht="15.75" customHeight="1">
      <c r="A6344" s="21">
        <v>3.4077527E7</v>
      </c>
      <c r="B6344" s="21" t="s">
        <v>35303</v>
      </c>
      <c r="C6344" s="21" t="s">
        <v>35304</v>
      </c>
      <c r="D6344" s="21" t="s">
        <v>35305</v>
      </c>
      <c r="E6344" s="21" t="s">
        <v>35306</v>
      </c>
      <c r="F6344" s="21" t="s">
        <v>7460</v>
      </c>
      <c r="G6344" s="21">
        <v>2021.0</v>
      </c>
      <c r="H6344" s="26">
        <v>44349.0</v>
      </c>
      <c r="I6344" s="21" t="s">
        <v>35307</v>
      </c>
      <c r="J6344" s="21"/>
      <c r="K6344" s="21" t="s">
        <v>35308</v>
      </c>
      <c r="L6344" s="21" t="str">
        <f>IF(ISNUMBER(VLOOKUP(A6344,EXCL,1,FALSE)),"Excluido",IF(ISNUMBER(VLOOKUP(A6344,POST,1,FALSE)),"PostAlerta",IF(ISNUMBER(VLOOKUP(A6344,PRE,1,FALSE)),"PreAlerta","")))</f>
        <v>PostAlerta</v>
      </c>
      <c r="M6344" s="21" t="str">
        <f>IF(ISNUMBER(A6344),(IF(ISNUMBER(VLOOKUP(A6344,KEYWORDS,1,FALSE)),"C/PalabrasClaves","S/PalabrasClaves")),"")</f>
        <v>S/PalabrasClaves</v>
      </c>
      <c r="N6344" s="21" t="str">
        <f t="shared" si="19"/>
        <v/>
      </c>
      <c r="O6344" s="21"/>
      <c r="P6344" s="21" t="s">
        <v>35297</v>
      </c>
      <c r="Q6344" s="21"/>
      <c r="R6344" s="21" t="str">
        <f>LEFT('2012-2022'!$P6344,4)</f>
        <v>2021</v>
      </c>
      <c r="S6344" s="21" t="s">
        <v>60</v>
      </c>
      <c r="T6344" s="21"/>
      <c r="U6344" s="21"/>
      <c r="V6344" s="21"/>
      <c r="W6344" s="27"/>
      <c r="X6344" s="27"/>
      <c r="Y6344" s="28"/>
    </row>
    <row r="6345" ht="15.75" customHeight="1">
      <c r="A6345" s="21">
        <v>3.4201013E7</v>
      </c>
      <c r="B6345" s="21" t="s">
        <v>35309</v>
      </c>
      <c r="C6345" s="21" t="s">
        <v>35310</v>
      </c>
      <c r="D6345" s="21" t="s">
        <v>35311</v>
      </c>
      <c r="E6345" s="21" t="s">
        <v>5991</v>
      </c>
      <c r="F6345" s="21" t="s">
        <v>27579</v>
      </c>
      <c r="G6345" s="21">
        <v>2021.0</v>
      </c>
      <c r="H6345" s="26">
        <v>44379.0</v>
      </c>
      <c r="I6345" s="21" t="s">
        <v>35312</v>
      </c>
      <c r="J6345" s="21"/>
      <c r="K6345" s="21" t="s">
        <v>35313</v>
      </c>
      <c r="L6345" s="21" t="str">
        <f>IF(ISNUMBER(VLOOKUP(A6345,EXCL,1,FALSE)),"Excluido",IF(ISNUMBER(VLOOKUP(A6345,POST,1,FALSE)),"PostAlerta",IF(ISNUMBER(VLOOKUP(A6345,PRE,1,FALSE)),"PreAlerta","")))</f>
        <v>PostAlerta</v>
      </c>
      <c r="M6345" s="21" t="str">
        <f>IF(ISNUMBER(A6345),(IF(ISNUMBER(VLOOKUP(A6345,KEYWORDS,1,FALSE)),"C/PalabrasClaves","S/PalabrasClaves")),"")</f>
        <v>S/PalabrasClaves</v>
      </c>
      <c r="N6345" s="21" t="str">
        <f t="shared" si="19"/>
        <v/>
      </c>
      <c r="O6345" s="21"/>
      <c r="P6345" s="21" t="s">
        <v>35297</v>
      </c>
      <c r="Q6345" s="21"/>
      <c r="R6345" s="21" t="str">
        <f>LEFT('2012-2022'!$P6345,4)</f>
        <v>2021</v>
      </c>
      <c r="S6345" s="21" t="s">
        <v>60</v>
      </c>
      <c r="T6345" s="21"/>
      <c r="U6345" s="21"/>
      <c r="V6345" s="21"/>
      <c r="W6345" s="27"/>
      <c r="X6345" s="27"/>
      <c r="Y6345" s="12"/>
    </row>
    <row r="6346" ht="15.75" customHeight="1">
      <c r="A6346" s="21">
        <v>3.3945798E7</v>
      </c>
      <c r="B6346" s="21" t="s">
        <v>35314</v>
      </c>
      <c r="C6346" s="21" t="s">
        <v>35315</v>
      </c>
      <c r="D6346" s="21" t="s">
        <v>35316</v>
      </c>
      <c r="E6346" s="21" t="s">
        <v>20033</v>
      </c>
      <c r="F6346" s="21" t="s">
        <v>14697</v>
      </c>
      <c r="G6346" s="21">
        <v>2021.0</v>
      </c>
      <c r="H6346" s="26">
        <v>44320.0</v>
      </c>
      <c r="I6346" s="21" t="s">
        <v>35317</v>
      </c>
      <c r="J6346" s="21" t="s">
        <v>35318</v>
      </c>
      <c r="K6346" s="21" t="s">
        <v>35319</v>
      </c>
      <c r="L6346" s="21" t="str">
        <f>IF(ISNUMBER(VLOOKUP(A6346,EXCL,1,FALSE)),"Excluido",IF(ISNUMBER(VLOOKUP(A6346,POST,1,FALSE)),"PostAlerta",IF(ISNUMBER(VLOOKUP(A6346,PRE,1,FALSE)),"PreAlerta","")))</f>
        <v>Excluido</v>
      </c>
      <c r="M6346" s="21" t="str">
        <f>IF(ISNUMBER(A6346),(IF(ISNUMBER(VLOOKUP(A6346,KEYWORDS,1,FALSE)),"C/PalabrasClaves","S/PalabrasClaves")),"")</f>
        <v>S/PalabrasClaves</v>
      </c>
      <c r="N6346" s="21" t="str">
        <f t="shared" si="19"/>
        <v/>
      </c>
      <c r="O6346" s="21"/>
      <c r="P6346" s="21" t="s">
        <v>35320</v>
      </c>
      <c r="Q6346" s="21"/>
      <c r="R6346" s="21" t="str">
        <f>LEFT('2012-2022'!$P6346,4)</f>
        <v>2021</v>
      </c>
      <c r="S6346" s="21" t="s">
        <v>60</v>
      </c>
      <c r="T6346" s="21"/>
      <c r="U6346" s="21"/>
      <c r="V6346" s="21"/>
      <c r="W6346" s="27"/>
      <c r="X6346" s="27"/>
      <c r="Y6346" s="28"/>
    </row>
    <row r="6347" ht="15.75" customHeight="1">
      <c r="A6347" s="21">
        <v>3.4106924E7</v>
      </c>
      <c r="B6347" s="21" t="s">
        <v>35321</v>
      </c>
      <c r="C6347" s="21" t="s">
        <v>35322</v>
      </c>
      <c r="D6347" s="21" t="s">
        <v>35323</v>
      </c>
      <c r="E6347" s="21" t="s">
        <v>35324</v>
      </c>
      <c r="F6347" s="21" t="s">
        <v>2810</v>
      </c>
      <c r="G6347" s="21">
        <v>2021.0</v>
      </c>
      <c r="H6347" s="26">
        <v>44356.0</v>
      </c>
      <c r="I6347" s="21" t="s">
        <v>35325</v>
      </c>
      <c r="J6347" s="21"/>
      <c r="K6347" s="21" t="s">
        <v>35326</v>
      </c>
      <c r="L6347" s="21" t="str">
        <f>IF(ISNUMBER(VLOOKUP(A6347,EXCL,1,FALSE)),"Excluido",IF(ISNUMBER(VLOOKUP(A6347,POST,1,FALSE)),"PostAlerta",IF(ISNUMBER(VLOOKUP(A6347,PRE,1,FALSE)),"PreAlerta","")))</f>
        <v>PostAlerta</v>
      </c>
      <c r="M6347" s="21" t="str">
        <f>IF(ISNUMBER(A6347),(IF(ISNUMBER(VLOOKUP(A6347,KEYWORDS,1,FALSE)),"C/PalabrasClaves","S/PalabrasClaves")),"")</f>
        <v>S/PalabrasClaves</v>
      </c>
      <c r="N6347" s="21" t="str">
        <f t="shared" si="19"/>
        <v/>
      </c>
      <c r="O6347" s="21"/>
      <c r="P6347" s="21" t="s">
        <v>35320</v>
      </c>
      <c r="Q6347" s="21"/>
      <c r="R6347" s="21" t="str">
        <f>LEFT('2012-2022'!$P6347,4)</f>
        <v>2021</v>
      </c>
      <c r="S6347" s="21" t="s">
        <v>60</v>
      </c>
      <c r="T6347" s="21"/>
      <c r="U6347" s="21"/>
      <c r="V6347" s="21"/>
      <c r="W6347" s="27"/>
      <c r="X6347" s="27"/>
      <c r="Y6347" s="12"/>
    </row>
    <row r="6348" ht="15.75" customHeight="1">
      <c r="A6348" s="21">
        <v>3.4108021E7</v>
      </c>
      <c r="B6348" s="21" t="s">
        <v>35327</v>
      </c>
      <c r="C6348" s="21" t="s">
        <v>35328</v>
      </c>
      <c r="D6348" s="21" t="s">
        <v>35329</v>
      </c>
      <c r="E6348" s="21" t="s">
        <v>35330</v>
      </c>
      <c r="F6348" s="21" t="s">
        <v>332</v>
      </c>
      <c r="G6348" s="21">
        <v>2021.0</v>
      </c>
      <c r="H6348" s="26">
        <v>44357.0</v>
      </c>
      <c r="I6348" s="21" t="s">
        <v>35331</v>
      </c>
      <c r="J6348" s="21"/>
      <c r="K6348" s="21" t="s">
        <v>35332</v>
      </c>
      <c r="L6348" s="21" t="str">
        <f>IF(ISNUMBER(VLOOKUP(A6348,EXCL,1,FALSE)),"Excluido",IF(ISNUMBER(VLOOKUP(A6348,POST,1,FALSE)),"PostAlerta",IF(ISNUMBER(VLOOKUP(A6348,PRE,1,FALSE)),"PreAlerta","")))</f>
        <v>PostAlerta</v>
      </c>
      <c r="M6348" s="21" t="str">
        <f>IF(ISNUMBER(A6348),(IF(ISNUMBER(VLOOKUP(A6348,KEYWORDS,1,FALSE)),"C/PalabrasClaves","S/PalabrasClaves")),"")</f>
        <v>S/PalabrasClaves</v>
      </c>
      <c r="N6348" s="21" t="str">
        <f t="shared" si="19"/>
        <v/>
      </c>
      <c r="O6348" s="21"/>
      <c r="P6348" s="21" t="s">
        <v>35320</v>
      </c>
      <c r="Q6348" s="21"/>
      <c r="R6348" s="21" t="str">
        <f>LEFT('2012-2022'!$P6348,4)</f>
        <v>2021</v>
      </c>
      <c r="S6348" s="21" t="s">
        <v>60</v>
      </c>
      <c r="T6348" s="21"/>
      <c r="U6348" s="21"/>
      <c r="V6348" s="21"/>
      <c r="W6348" s="27"/>
      <c r="X6348" s="27"/>
      <c r="Y6348" s="28"/>
    </row>
    <row r="6349" ht="15.75" customHeight="1">
      <c r="A6349" s="21">
        <v>3.3853965E7</v>
      </c>
      <c r="B6349" s="21" t="s">
        <v>35333</v>
      </c>
      <c r="C6349" s="21" t="s">
        <v>35334</v>
      </c>
      <c r="D6349" s="21" t="s">
        <v>35335</v>
      </c>
      <c r="E6349" s="21" t="s">
        <v>35336</v>
      </c>
      <c r="F6349" s="21" t="s">
        <v>2756</v>
      </c>
      <c r="G6349" s="21">
        <v>2021.0</v>
      </c>
      <c r="H6349" s="26">
        <v>44301.0</v>
      </c>
      <c r="I6349" s="21" t="s">
        <v>35337</v>
      </c>
      <c r="J6349" s="21"/>
      <c r="K6349" s="21" t="s">
        <v>35338</v>
      </c>
      <c r="L6349" s="21" t="str">
        <f>IF(ISNUMBER(VLOOKUP(A6349,EXCL,1,FALSE)),"Excluido",IF(ISNUMBER(VLOOKUP(A6349,POST,1,FALSE)),"PostAlerta",IF(ISNUMBER(VLOOKUP(A6349,PRE,1,FALSE)),"PreAlerta","")))</f>
        <v>Excluido</v>
      </c>
      <c r="M6349" s="21" t="str">
        <f>IF(ISNUMBER(A6349),(IF(ISNUMBER(VLOOKUP(A6349,KEYWORDS,1,FALSE)),"C/PalabrasClaves","S/PalabrasClaves")),"")</f>
        <v>C/PalabrasClaves</v>
      </c>
      <c r="N6349" s="21" t="str">
        <f t="shared" si="19"/>
        <v/>
      </c>
      <c r="O6349" s="21"/>
      <c r="P6349" s="21" t="s">
        <v>35339</v>
      </c>
      <c r="Q6349" s="21"/>
      <c r="R6349" s="21" t="str">
        <f>LEFT('2012-2022'!$P6349,4)</f>
        <v>2021</v>
      </c>
      <c r="S6349" s="21" t="s">
        <v>60</v>
      </c>
      <c r="T6349" s="21"/>
      <c r="U6349" s="21"/>
      <c r="V6349" s="21"/>
      <c r="W6349" s="27"/>
      <c r="X6349" s="27"/>
      <c r="Y6349" s="12"/>
    </row>
    <row r="6350" ht="15.75" customHeight="1">
      <c r="A6350" s="21">
        <v>3.410718E7</v>
      </c>
      <c r="B6350" s="21" t="s">
        <v>35340</v>
      </c>
      <c r="C6350" s="21" t="s">
        <v>35341</v>
      </c>
      <c r="D6350" s="21" t="s">
        <v>35342</v>
      </c>
      <c r="E6350" s="21" t="s">
        <v>35343</v>
      </c>
      <c r="F6350" s="21" t="s">
        <v>4123</v>
      </c>
      <c r="G6350" s="21">
        <v>2021.0</v>
      </c>
      <c r="H6350" s="26">
        <v>44356.0</v>
      </c>
      <c r="I6350" s="21" t="s">
        <v>35344</v>
      </c>
      <c r="J6350" s="21"/>
      <c r="K6350" s="21" t="s">
        <v>35345</v>
      </c>
      <c r="L6350" s="21" t="str">
        <f>IF(ISNUMBER(VLOOKUP(A6350,EXCL,1,FALSE)),"Excluido",IF(ISNUMBER(VLOOKUP(A6350,POST,1,FALSE)),"PostAlerta",IF(ISNUMBER(VLOOKUP(A6350,PRE,1,FALSE)),"PreAlerta","")))</f>
        <v>Excluido</v>
      </c>
      <c r="M6350" s="21" t="str">
        <f>IF(ISNUMBER(A6350),(IF(ISNUMBER(VLOOKUP(A6350,KEYWORDS,1,FALSE)),"C/PalabrasClaves","S/PalabrasClaves")),"")</f>
        <v>S/PalabrasClaves</v>
      </c>
      <c r="N6350" s="21" t="str">
        <f t="shared" si="19"/>
        <v/>
      </c>
      <c r="O6350" s="21"/>
      <c r="P6350" s="21" t="s">
        <v>35339</v>
      </c>
      <c r="Q6350" s="21"/>
      <c r="R6350" s="21" t="str">
        <f>LEFT('2012-2022'!$P6350,4)</f>
        <v>2021</v>
      </c>
      <c r="S6350" s="21" t="s">
        <v>60</v>
      </c>
      <c r="T6350" s="21"/>
      <c r="U6350" s="21"/>
      <c r="V6350" s="21"/>
      <c r="W6350" s="27"/>
      <c r="X6350" s="27"/>
      <c r="Y6350" s="28"/>
    </row>
    <row r="6351" ht="15.75" customHeight="1">
      <c r="A6351" s="21">
        <v>3.411121E7</v>
      </c>
      <c r="B6351" s="21" t="s">
        <v>35346</v>
      </c>
      <c r="C6351" s="21" t="s">
        <v>35347</v>
      </c>
      <c r="D6351" s="21" t="s">
        <v>35348</v>
      </c>
      <c r="E6351" s="21" t="s">
        <v>22932</v>
      </c>
      <c r="F6351" s="21" t="s">
        <v>2831</v>
      </c>
      <c r="G6351" s="21">
        <v>2021.0</v>
      </c>
      <c r="H6351" s="26">
        <v>44357.0</v>
      </c>
      <c r="I6351" s="21" t="s">
        <v>35349</v>
      </c>
      <c r="J6351" s="21"/>
      <c r="K6351" s="21" t="s">
        <v>35350</v>
      </c>
      <c r="L6351" s="21" t="str">
        <f>IF(ISNUMBER(VLOOKUP(A6351,EXCL,1,FALSE)),"Excluido",IF(ISNUMBER(VLOOKUP(A6351,POST,1,FALSE)),"PostAlerta",IF(ISNUMBER(VLOOKUP(A6351,PRE,1,FALSE)),"PreAlerta","")))</f>
        <v>PostAlerta</v>
      </c>
      <c r="M6351" s="21" t="str">
        <f>IF(ISNUMBER(A6351),(IF(ISNUMBER(VLOOKUP(A6351,KEYWORDS,1,FALSE)),"C/PalabrasClaves","S/PalabrasClaves")),"")</f>
        <v>S/PalabrasClaves</v>
      </c>
      <c r="N6351" s="21" t="str">
        <f t="shared" si="19"/>
        <v/>
      </c>
      <c r="O6351" s="21"/>
      <c r="P6351" s="21" t="s">
        <v>35339</v>
      </c>
      <c r="Q6351" s="21"/>
      <c r="R6351" s="21" t="str">
        <f>LEFT('2012-2022'!$P6351,4)</f>
        <v>2021</v>
      </c>
      <c r="S6351" s="21" t="s">
        <v>60</v>
      </c>
      <c r="T6351" s="21"/>
      <c r="U6351" s="21"/>
      <c r="V6351" s="21"/>
      <c r="W6351" s="27"/>
      <c r="X6351" s="27"/>
      <c r="Y6351" s="12"/>
    </row>
    <row r="6352" ht="15.75" customHeight="1">
      <c r="A6352" s="21">
        <v>3.4200825E7</v>
      </c>
      <c r="B6352" s="21" t="s">
        <v>35351</v>
      </c>
      <c r="C6352" s="21" t="s">
        <v>35352</v>
      </c>
      <c r="D6352" s="21" t="s">
        <v>35353</v>
      </c>
      <c r="E6352" s="21" t="s">
        <v>13860</v>
      </c>
      <c r="F6352" s="21" t="s">
        <v>5636</v>
      </c>
      <c r="G6352" s="21">
        <v>2021.0</v>
      </c>
      <c r="H6352" s="26">
        <v>44379.0</v>
      </c>
      <c r="I6352" s="21" t="s">
        <v>35354</v>
      </c>
      <c r="J6352" s="21"/>
      <c r="K6352" s="21" t="s">
        <v>35355</v>
      </c>
      <c r="L6352" s="21" t="str">
        <f>IF(ISNUMBER(VLOOKUP(A6352,EXCL,1,FALSE)),"Excluido",IF(ISNUMBER(VLOOKUP(A6352,POST,1,FALSE)),"PostAlerta",IF(ISNUMBER(VLOOKUP(A6352,PRE,1,FALSE)),"PreAlerta","")))</f>
        <v>PostAlerta</v>
      </c>
      <c r="M6352" s="21" t="str">
        <f>IF(ISNUMBER(A6352),(IF(ISNUMBER(VLOOKUP(A6352,KEYWORDS,1,FALSE)),"C/PalabrasClaves","S/PalabrasClaves")),"")</f>
        <v>S/PalabrasClaves</v>
      </c>
      <c r="N6352" s="21" t="str">
        <f t="shared" si="19"/>
        <v/>
      </c>
      <c r="O6352" s="21"/>
      <c r="P6352" s="21" t="s">
        <v>35339</v>
      </c>
      <c r="Q6352" s="21"/>
      <c r="R6352" s="21" t="str">
        <f>LEFT('2012-2022'!$P6352,4)</f>
        <v>2021</v>
      </c>
      <c r="S6352" s="21" t="s">
        <v>60</v>
      </c>
      <c r="T6352" s="21"/>
      <c r="U6352" s="21"/>
      <c r="V6352" s="21"/>
      <c r="W6352" s="27"/>
      <c r="X6352" s="27"/>
      <c r="Y6352" s="28"/>
    </row>
    <row r="6353" ht="15.75" customHeight="1">
      <c r="A6353" s="21">
        <v>3.3893109E7</v>
      </c>
      <c r="B6353" s="21" t="s">
        <v>35356</v>
      </c>
      <c r="C6353" s="21" t="s">
        <v>35357</v>
      </c>
      <c r="D6353" s="21" t="s">
        <v>35358</v>
      </c>
      <c r="E6353" s="21" t="s">
        <v>35359</v>
      </c>
      <c r="F6353" s="21" t="s">
        <v>182</v>
      </c>
      <c r="G6353" s="21">
        <v>2021.0</v>
      </c>
      <c r="H6353" s="26">
        <v>44310.0</v>
      </c>
      <c r="I6353" s="21" t="s">
        <v>35360</v>
      </c>
      <c r="J6353" s="21"/>
      <c r="K6353" s="21" t="s">
        <v>35361</v>
      </c>
      <c r="L6353" s="21" t="str">
        <f>IF(ISNUMBER(VLOOKUP(A6353,EXCL,1,FALSE)),"Excluido",IF(ISNUMBER(VLOOKUP(A6353,POST,1,FALSE)),"PostAlerta",IF(ISNUMBER(VLOOKUP(A6353,PRE,1,FALSE)),"PreAlerta","")))</f>
        <v>PostAlerta</v>
      </c>
      <c r="M6353" s="21" t="str">
        <f>IF(ISNUMBER(A6353),(IF(ISNUMBER(VLOOKUP(A6353,KEYWORDS,1,FALSE)),"C/PalabrasClaves","S/PalabrasClaves")),"")</f>
        <v>S/PalabrasClaves</v>
      </c>
      <c r="N6353" s="21" t="str">
        <f t="shared" si="19"/>
        <v/>
      </c>
      <c r="O6353" s="21"/>
      <c r="P6353" s="21" t="s">
        <v>35362</v>
      </c>
      <c r="Q6353" s="21"/>
      <c r="R6353" s="21" t="str">
        <f>LEFT('2012-2022'!$P6353,4)</f>
        <v>2021</v>
      </c>
      <c r="S6353" s="21" t="s">
        <v>60</v>
      </c>
      <c r="T6353" s="21"/>
      <c r="U6353" s="21"/>
      <c r="V6353" s="21"/>
      <c r="W6353" s="27"/>
      <c r="X6353" s="27"/>
      <c r="Y6353" s="12"/>
    </row>
    <row r="6354" ht="15.75" customHeight="1">
      <c r="A6354" s="21">
        <v>3.5284883E7</v>
      </c>
      <c r="B6354" s="21" t="s">
        <v>35363</v>
      </c>
      <c r="C6354" s="21" t="s">
        <v>35364</v>
      </c>
      <c r="D6354" s="21" t="s">
        <v>35365</v>
      </c>
      <c r="E6354" s="21" t="s">
        <v>35366</v>
      </c>
      <c r="F6354" s="21" t="s">
        <v>35272</v>
      </c>
      <c r="G6354" s="21">
        <v>2021.0</v>
      </c>
      <c r="H6354" s="26">
        <v>44634.0</v>
      </c>
      <c r="I6354" s="21" t="s">
        <v>35367</v>
      </c>
      <c r="J6354" s="21"/>
      <c r="K6354" s="21" t="s">
        <v>35368</v>
      </c>
      <c r="L6354" s="21" t="str">
        <f>IF(ISNUMBER(VLOOKUP(A6354,EXCL,1,FALSE)),"Excluido",IF(ISNUMBER(VLOOKUP(A6354,POST,1,FALSE)),"PostAlerta",IF(ISNUMBER(VLOOKUP(A6354,PRE,1,FALSE)),"PreAlerta","")))</f>
        <v>PostAlerta</v>
      </c>
      <c r="M6354" s="21" t="str">
        <f>IF(ISNUMBER(A6354),(IF(ISNUMBER(VLOOKUP(A6354,KEYWORDS,1,FALSE)),"C/PalabrasClaves","S/PalabrasClaves")),"")</f>
        <v>S/PalabrasClaves</v>
      </c>
      <c r="N6354" s="21" t="str">
        <f t="shared" si="19"/>
        <v/>
      </c>
      <c r="O6354" s="21"/>
      <c r="P6354" s="21" t="s">
        <v>35362</v>
      </c>
      <c r="Q6354" s="21"/>
      <c r="R6354" s="21" t="str">
        <f>LEFT('2012-2022'!$P6354,4)</f>
        <v>2021</v>
      </c>
      <c r="S6354" s="21" t="s">
        <v>60</v>
      </c>
      <c r="T6354" s="21"/>
      <c r="U6354" s="21"/>
      <c r="V6354" s="21"/>
      <c r="W6354" s="27"/>
      <c r="X6354" s="27"/>
      <c r="Y6354" s="28"/>
    </row>
    <row r="6355" ht="15.75" customHeight="1">
      <c r="A6355" s="21">
        <v>3.4204809E7</v>
      </c>
      <c r="B6355" s="21" t="s">
        <v>35369</v>
      </c>
      <c r="C6355" s="21" t="s">
        <v>35370</v>
      </c>
      <c r="D6355" s="21" t="s">
        <v>35371</v>
      </c>
      <c r="E6355" s="21" t="s">
        <v>35372</v>
      </c>
      <c r="F6355" s="21" t="s">
        <v>5636</v>
      </c>
      <c r="G6355" s="21">
        <v>2021.0</v>
      </c>
      <c r="H6355" s="26">
        <v>44379.0</v>
      </c>
      <c r="I6355" s="21" t="s">
        <v>35373</v>
      </c>
      <c r="J6355" s="21"/>
      <c r="K6355" s="21" t="s">
        <v>35374</v>
      </c>
      <c r="L6355" s="21" t="str">
        <f>IF(ISNUMBER(VLOOKUP(A6355,EXCL,1,FALSE)),"Excluido",IF(ISNUMBER(VLOOKUP(A6355,POST,1,FALSE)),"PostAlerta",IF(ISNUMBER(VLOOKUP(A6355,PRE,1,FALSE)),"PreAlerta","")))</f>
        <v>PostAlerta</v>
      </c>
      <c r="M6355" s="21" t="str">
        <f>IF(ISNUMBER(A6355),(IF(ISNUMBER(VLOOKUP(A6355,KEYWORDS,1,FALSE)),"C/PalabrasClaves","S/PalabrasClaves")),"")</f>
        <v>S/PalabrasClaves</v>
      </c>
      <c r="N6355" s="21" t="str">
        <f t="shared" si="19"/>
        <v/>
      </c>
      <c r="O6355" s="21"/>
      <c r="P6355" s="21" t="s">
        <v>35375</v>
      </c>
      <c r="Q6355" s="21"/>
      <c r="R6355" s="21" t="str">
        <f>LEFT('2012-2022'!$P6355,4)</f>
        <v>2021</v>
      </c>
      <c r="S6355" s="21" t="s">
        <v>60</v>
      </c>
      <c r="T6355" s="21"/>
      <c r="U6355" s="21"/>
      <c r="V6355" s="21"/>
      <c r="W6355" s="27"/>
      <c r="X6355" s="27"/>
      <c r="Y6355" s="12"/>
    </row>
    <row r="6356" ht="15.75" customHeight="1">
      <c r="A6356" s="21">
        <v>3.4129613E7</v>
      </c>
      <c r="B6356" s="21" t="s">
        <v>35376</v>
      </c>
      <c r="C6356" s="21" t="s">
        <v>35377</v>
      </c>
      <c r="D6356" s="21" t="s">
        <v>35378</v>
      </c>
      <c r="E6356" s="21" t="s">
        <v>27547</v>
      </c>
      <c r="F6356" s="21" t="s">
        <v>2831</v>
      </c>
      <c r="G6356" s="21">
        <v>2021.0</v>
      </c>
      <c r="H6356" s="26">
        <v>44362.0</v>
      </c>
      <c r="I6356" s="21" t="s">
        <v>35379</v>
      </c>
      <c r="J6356" s="21"/>
      <c r="K6356" s="21" t="s">
        <v>35380</v>
      </c>
      <c r="L6356" s="21" t="str">
        <f>IF(ISNUMBER(VLOOKUP(A6356,EXCL,1,FALSE)),"Excluido",IF(ISNUMBER(VLOOKUP(A6356,POST,1,FALSE)),"PostAlerta",IF(ISNUMBER(VLOOKUP(A6356,PRE,1,FALSE)),"PreAlerta","")))</f>
        <v>PostAlerta</v>
      </c>
      <c r="M6356" s="21" t="str">
        <f>IF(ISNUMBER(A6356),(IF(ISNUMBER(VLOOKUP(A6356,KEYWORDS,1,FALSE)),"C/PalabrasClaves","S/PalabrasClaves")),"")</f>
        <v>S/PalabrasClaves</v>
      </c>
      <c r="N6356" s="21" t="str">
        <f t="shared" si="19"/>
        <v/>
      </c>
      <c r="O6356" s="21"/>
      <c r="P6356" s="21" t="s">
        <v>35381</v>
      </c>
      <c r="Q6356" s="21"/>
      <c r="R6356" s="21" t="str">
        <f>LEFT('2012-2022'!$P6356,4)</f>
        <v>2021</v>
      </c>
      <c r="S6356" s="21" t="s">
        <v>60</v>
      </c>
      <c r="T6356" s="21"/>
      <c r="U6356" s="21"/>
      <c r="V6356" s="21"/>
      <c r="W6356" s="27"/>
      <c r="X6356" s="27"/>
      <c r="Y6356" s="28"/>
    </row>
    <row r="6357" ht="15.75" customHeight="1">
      <c r="A6357" s="21">
        <v>3.4130635E7</v>
      </c>
      <c r="B6357" s="21" t="s">
        <v>35382</v>
      </c>
      <c r="C6357" s="21" t="s">
        <v>35383</v>
      </c>
      <c r="D6357" s="21" t="s">
        <v>35384</v>
      </c>
      <c r="E6357" s="21" t="s">
        <v>35385</v>
      </c>
      <c r="F6357" s="21" t="s">
        <v>368</v>
      </c>
      <c r="G6357" s="21">
        <v>2021.0</v>
      </c>
      <c r="H6357" s="26">
        <v>44363.0</v>
      </c>
      <c r="I6357" s="21" t="s">
        <v>35386</v>
      </c>
      <c r="J6357" s="21"/>
      <c r="K6357" s="21" t="s">
        <v>35387</v>
      </c>
      <c r="L6357" s="21" t="str">
        <f>IF(ISNUMBER(VLOOKUP(A6357,EXCL,1,FALSE)),"Excluido",IF(ISNUMBER(VLOOKUP(A6357,POST,1,FALSE)),"PostAlerta",IF(ISNUMBER(VLOOKUP(A6357,PRE,1,FALSE)),"PreAlerta","")))</f>
        <v>PostAlerta</v>
      </c>
      <c r="M6357" s="21" t="str">
        <f>IF(ISNUMBER(A6357),(IF(ISNUMBER(VLOOKUP(A6357,KEYWORDS,1,FALSE)),"C/PalabrasClaves","S/PalabrasClaves")),"")</f>
        <v>S/PalabrasClaves</v>
      </c>
      <c r="N6357" s="21" t="str">
        <f t="shared" si="19"/>
        <v/>
      </c>
      <c r="O6357" s="21"/>
      <c r="P6357" s="21" t="s">
        <v>35381</v>
      </c>
      <c r="Q6357" s="21"/>
      <c r="R6357" s="21" t="str">
        <f>LEFT('2012-2022'!$P6357,4)</f>
        <v>2021</v>
      </c>
      <c r="S6357" s="21" t="s">
        <v>60</v>
      </c>
      <c r="T6357" s="21"/>
      <c r="U6357" s="21"/>
      <c r="V6357" s="21"/>
      <c r="W6357" s="27"/>
      <c r="X6357" s="27"/>
      <c r="Y6357" s="12"/>
    </row>
    <row r="6358" ht="15.75" customHeight="1">
      <c r="A6358" s="21">
        <v>3.4130708E7</v>
      </c>
      <c r="B6358" s="21" t="s">
        <v>35388</v>
      </c>
      <c r="C6358" s="21" t="s">
        <v>35389</v>
      </c>
      <c r="D6358" s="21" t="s">
        <v>35390</v>
      </c>
      <c r="E6358" s="21" t="s">
        <v>20033</v>
      </c>
      <c r="F6358" s="21" t="s">
        <v>818</v>
      </c>
      <c r="G6358" s="21">
        <v>2021.0</v>
      </c>
      <c r="H6358" s="26">
        <v>44363.0</v>
      </c>
      <c r="I6358" s="21" t="s">
        <v>35391</v>
      </c>
      <c r="J6358" s="21"/>
      <c r="K6358" s="21" t="s">
        <v>35392</v>
      </c>
      <c r="L6358" s="21" t="str">
        <f>IF(ISNUMBER(VLOOKUP(A6358,EXCL,1,FALSE)),"Excluido",IF(ISNUMBER(VLOOKUP(A6358,POST,1,FALSE)),"PostAlerta",IF(ISNUMBER(VLOOKUP(A6358,PRE,1,FALSE)),"PreAlerta","")))</f>
        <v>PostAlerta</v>
      </c>
      <c r="M6358" s="21" t="str">
        <f>IF(ISNUMBER(A6358),(IF(ISNUMBER(VLOOKUP(A6358,KEYWORDS,1,FALSE)),"C/PalabrasClaves","S/PalabrasClaves")),"")</f>
        <v>S/PalabrasClaves</v>
      </c>
      <c r="N6358" s="21" t="str">
        <f t="shared" si="19"/>
        <v/>
      </c>
      <c r="O6358" s="21"/>
      <c r="P6358" s="21" t="s">
        <v>35381</v>
      </c>
      <c r="Q6358" s="21"/>
      <c r="R6358" s="21" t="str">
        <f>LEFT('2012-2022'!$P6358,4)</f>
        <v>2021</v>
      </c>
      <c r="S6358" s="21" t="s">
        <v>60</v>
      </c>
      <c r="T6358" s="21"/>
      <c r="U6358" s="21"/>
      <c r="V6358" s="21"/>
      <c r="W6358" s="27"/>
      <c r="X6358" s="27"/>
      <c r="Y6358" s="28"/>
    </row>
    <row r="6359" ht="15.75" customHeight="1">
      <c r="A6359" s="21">
        <v>3.4134753E7</v>
      </c>
      <c r="B6359" s="21" t="s">
        <v>35393</v>
      </c>
      <c r="C6359" s="21" t="s">
        <v>35394</v>
      </c>
      <c r="D6359" s="21" t="s">
        <v>35395</v>
      </c>
      <c r="E6359" s="21" t="s">
        <v>4243</v>
      </c>
      <c r="F6359" s="21" t="s">
        <v>332</v>
      </c>
      <c r="G6359" s="21">
        <v>2021.0</v>
      </c>
      <c r="H6359" s="26">
        <v>44364.0</v>
      </c>
      <c r="I6359" s="21" t="s">
        <v>35396</v>
      </c>
      <c r="J6359" s="21"/>
      <c r="K6359" s="21" t="s">
        <v>35397</v>
      </c>
      <c r="L6359" s="21" t="str">
        <f>IF(ISNUMBER(VLOOKUP(A6359,EXCL,1,FALSE)),"Excluido",IF(ISNUMBER(VLOOKUP(A6359,POST,1,FALSE)),"PostAlerta",IF(ISNUMBER(VLOOKUP(A6359,PRE,1,FALSE)),"PreAlerta","")))</f>
        <v>PostAlerta</v>
      </c>
      <c r="M6359" s="21" t="str">
        <f>IF(ISNUMBER(A6359),(IF(ISNUMBER(VLOOKUP(A6359,KEYWORDS,1,FALSE)),"C/PalabrasClaves","S/PalabrasClaves")),"")</f>
        <v>S/PalabrasClaves</v>
      </c>
      <c r="N6359" s="21" t="str">
        <f t="shared" si="19"/>
        <v/>
      </c>
      <c r="O6359" s="21"/>
      <c r="P6359" s="21" t="s">
        <v>35398</v>
      </c>
      <c r="Q6359" s="21"/>
      <c r="R6359" s="21" t="str">
        <f>LEFT('2012-2022'!$P6359,4)</f>
        <v>2021</v>
      </c>
      <c r="S6359" s="21" t="s">
        <v>60</v>
      </c>
      <c r="T6359" s="21"/>
      <c r="U6359" s="21"/>
      <c r="V6359" s="21"/>
      <c r="W6359" s="27"/>
      <c r="X6359" s="27"/>
      <c r="Y6359" s="12"/>
    </row>
    <row r="6360" ht="15.75" customHeight="1">
      <c r="A6360" s="21">
        <v>3.4208514E7</v>
      </c>
      <c r="B6360" s="21" t="s">
        <v>35399</v>
      </c>
      <c r="C6360" s="21" t="s">
        <v>35400</v>
      </c>
      <c r="D6360" s="21" t="s">
        <v>35401</v>
      </c>
      <c r="E6360" s="21" t="s">
        <v>34674</v>
      </c>
      <c r="F6360" s="21" t="s">
        <v>27579</v>
      </c>
      <c r="G6360" s="21">
        <v>2021.0</v>
      </c>
      <c r="H6360" s="26">
        <v>44379.0</v>
      </c>
      <c r="I6360" s="21" t="s">
        <v>35402</v>
      </c>
      <c r="J6360" s="21"/>
      <c r="K6360" s="21" t="s">
        <v>35403</v>
      </c>
      <c r="L6360" s="21" t="str">
        <f>IF(ISNUMBER(VLOOKUP(A6360,EXCL,1,FALSE)),"Excluido",IF(ISNUMBER(VLOOKUP(A6360,POST,1,FALSE)),"PostAlerta",IF(ISNUMBER(VLOOKUP(A6360,PRE,1,FALSE)),"PreAlerta","")))</f>
        <v>PostAlerta</v>
      </c>
      <c r="M6360" s="21" t="str">
        <f>IF(ISNUMBER(A6360),(IF(ISNUMBER(VLOOKUP(A6360,KEYWORDS,1,FALSE)),"C/PalabrasClaves","S/PalabrasClaves")),"")</f>
        <v>S/PalabrasClaves</v>
      </c>
      <c r="N6360" s="21" t="str">
        <f t="shared" si="19"/>
        <v/>
      </c>
      <c r="O6360" s="21"/>
      <c r="P6360" s="21" t="s">
        <v>35398</v>
      </c>
      <c r="Q6360" s="21"/>
      <c r="R6360" s="21" t="str">
        <f>LEFT('2012-2022'!$P6360,4)</f>
        <v>2021</v>
      </c>
      <c r="S6360" s="21" t="s">
        <v>60</v>
      </c>
      <c r="T6360" s="21"/>
      <c r="U6360" s="21"/>
      <c r="V6360" s="21"/>
      <c r="W6360" s="27"/>
      <c r="X6360" s="27"/>
      <c r="Y6360" s="28"/>
    </row>
    <row r="6361" ht="15.75" customHeight="1">
      <c r="A6361" s="21">
        <v>3.4220756E7</v>
      </c>
      <c r="B6361" s="21" t="s">
        <v>35404</v>
      </c>
      <c r="C6361" s="21" t="s">
        <v>35405</v>
      </c>
      <c r="D6361" s="21" t="s">
        <v>35406</v>
      </c>
      <c r="E6361" s="21" t="s">
        <v>35407</v>
      </c>
      <c r="F6361" s="21" t="s">
        <v>1128</v>
      </c>
      <c r="G6361" s="21">
        <v>2021.0</v>
      </c>
      <c r="H6361" s="26">
        <v>44382.0</v>
      </c>
      <c r="I6361" s="21" t="s">
        <v>35408</v>
      </c>
      <c r="J6361" s="21"/>
      <c r="K6361" s="21" t="s">
        <v>35409</v>
      </c>
      <c r="L6361" s="21" t="str">
        <f>IF(ISNUMBER(VLOOKUP(A6361,EXCL,1,FALSE)),"Excluido",IF(ISNUMBER(VLOOKUP(A6361,POST,1,FALSE)),"PostAlerta",IF(ISNUMBER(VLOOKUP(A6361,PRE,1,FALSE)),"PreAlerta","")))</f>
        <v>PostAlerta</v>
      </c>
      <c r="M6361" s="21" t="str">
        <f>IF(ISNUMBER(A6361),(IF(ISNUMBER(VLOOKUP(A6361,KEYWORDS,1,FALSE)),"C/PalabrasClaves","S/PalabrasClaves")),"")</f>
        <v>S/PalabrasClaves</v>
      </c>
      <c r="N6361" s="21" t="str">
        <f t="shared" si="19"/>
        <v/>
      </c>
      <c r="O6361" s="21"/>
      <c r="P6361" s="21" t="s">
        <v>35398</v>
      </c>
      <c r="Q6361" s="21"/>
      <c r="R6361" s="21" t="str">
        <f>LEFT('2012-2022'!$P6361,4)</f>
        <v>2021</v>
      </c>
      <c r="S6361" s="21" t="s">
        <v>60</v>
      </c>
      <c r="T6361" s="21"/>
      <c r="U6361" s="21"/>
      <c r="V6361" s="21"/>
      <c r="W6361" s="27"/>
      <c r="X6361" s="27"/>
      <c r="Y6361" s="12"/>
    </row>
    <row r="6362" ht="15.75" customHeight="1">
      <c r="A6362" s="21">
        <v>3.4140472E7</v>
      </c>
      <c r="B6362" s="21" t="s">
        <v>35410</v>
      </c>
      <c r="C6362" s="21" t="s">
        <v>35411</v>
      </c>
      <c r="D6362" s="21" t="s">
        <v>35412</v>
      </c>
      <c r="E6362" s="21" t="s">
        <v>12470</v>
      </c>
      <c r="F6362" s="21" t="s">
        <v>7626</v>
      </c>
      <c r="G6362" s="21">
        <v>2021.0</v>
      </c>
      <c r="H6362" s="26">
        <v>44365.0</v>
      </c>
      <c r="I6362" s="21" t="s">
        <v>35413</v>
      </c>
      <c r="J6362" s="21"/>
      <c r="K6362" s="21" t="s">
        <v>35414</v>
      </c>
      <c r="L6362" s="21" t="str">
        <f>IF(ISNUMBER(VLOOKUP(A6362,EXCL,1,FALSE)),"Excluido",IF(ISNUMBER(VLOOKUP(A6362,POST,1,FALSE)),"PostAlerta",IF(ISNUMBER(VLOOKUP(A6362,PRE,1,FALSE)),"PreAlerta","")))</f>
        <v>PostAlerta</v>
      </c>
      <c r="M6362" s="21" t="str">
        <f>IF(ISNUMBER(A6362),(IF(ISNUMBER(VLOOKUP(A6362,KEYWORDS,1,FALSE)),"C/PalabrasClaves","S/PalabrasClaves")),"")</f>
        <v>C/PalabrasClaves</v>
      </c>
      <c r="N6362" s="21" t="str">
        <f t="shared" si="19"/>
        <v/>
      </c>
      <c r="O6362" s="21"/>
      <c r="P6362" s="21" t="s">
        <v>35415</v>
      </c>
      <c r="Q6362" s="21"/>
      <c r="R6362" s="21" t="str">
        <f>LEFT('2012-2022'!$P6362,4)</f>
        <v>2021</v>
      </c>
      <c r="S6362" s="21" t="s">
        <v>60</v>
      </c>
      <c r="T6362" s="21"/>
      <c r="U6362" s="21"/>
      <c r="V6362" s="21"/>
      <c r="W6362" s="27"/>
      <c r="X6362" s="27"/>
      <c r="Y6362" s="28"/>
    </row>
    <row r="6363" ht="15.75" customHeight="1">
      <c r="A6363" s="21">
        <v>3.4204285E7</v>
      </c>
      <c r="B6363" s="21" t="s">
        <v>35416</v>
      </c>
      <c r="C6363" s="21" t="s">
        <v>35417</v>
      </c>
      <c r="D6363" s="21" t="s">
        <v>35418</v>
      </c>
      <c r="E6363" s="21" t="s">
        <v>35419</v>
      </c>
      <c r="F6363" s="21" t="s">
        <v>18934</v>
      </c>
      <c r="G6363" s="21">
        <v>2021.0</v>
      </c>
      <c r="H6363" s="26">
        <v>44379.0</v>
      </c>
      <c r="I6363" s="21" t="s">
        <v>35420</v>
      </c>
      <c r="J6363" s="21"/>
      <c r="K6363" s="21" t="s">
        <v>35421</v>
      </c>
      <c r="L6363" s="21" t="str">
        <f>IF(ISNUMBER(VLOOKUP(A6363,EXCL,1,FALSE)),"Excluido",IF(ISNUMBER(VLOOKUP(A6363,POST,1,FALSE)),"PostAlerta",IF(ISNUMBER(VLOOKUP(A6363,PRE,1,FALSE)),"PreAlerta","")))</f>
        <v>Excluido</v>
      </c>
      <c r="M6363" s="21" t="str">
        <f>IF(ISNUMBER(A6363),(IF(ISNUMBER(VLOOKUP(A6363,KEYWORDS,1,FALSE)),"C/PalabrasClaves","S/PalabrasClaves")),"")</f>
        <v>S/PalabrasClaves</v>
      </c>
      <c r="N6363" s="21" t="str">
        <f t="shared" si="19"/>
        <v/>
      </c>
      <c r="O6363" s="21"/>
      <c r="P6363" s="21" t="s">
        <v>35415</v>
      </c>
      <c r="Q6363" s="21"/>
      <c r="R6363" s="21" t="str">
        <f>LEFT('2012-2022'!$P6363,4)</f>
        <v>2021</v>
      </c>
      <c r="S6363" s="21" t="s">
        <v>60</v>
      </c>
      <c r="T6363" s="21"/>
      <c r="U6363" s="21"/>
      <c r="V6363" s="21"/>
      <c r="W6363" s="27"/>
      <c r="X6363" s="27"/>
      <c r="Y6363" s="12"/>
    </row>
    <row r="6364" ht="15.75" customHeight="1">
      <c r="A6364" s="21">
        <v>3.388318E7</v>
      </c>
      <c r="B6364" s="21" t="s">
        <v>35422</v>
      </c>
      <c r="C6364" s="21" t="s">
        <v>33496</v>
      </c>
      <c r="D6364" s="21" t="s">
        <v>35423</v>
      </c>
      <c r="E6364" s="21" t="s">
        <v>12888</v>
      </c>
      <c r="F6364" s="21" t="s">
        <v>175</v>
      </c>
      <c r="G6364" s="21">
        <v>2021.0</v>
      </c>
      <c r="H6364" s="26">
        <v>44308.0</v>
      </c>
      <c r="I6364" s="21" t="s">
        <v>35424</v>
      </c>
      <c r="J6364" s="21"/>
      <c r="K6364" s="21" t="s">
        <v>35425</v>
      </c>
      <c r="L6364" s="21" t="str">
        <f>IF(ISNUMBER(VLOOKUP(A6364,EXCL,1,FALSE)),"Excluido",IF(ISNUMBER(VLOOKUP(A6364,POST,1,FALSE)),"PostAlerta",IF(ISNUMBER(VLOOKUP(A6364,PRE,1,FALSE)),"PreAlerta","")))</f>
        <v>PostAlerta</v>
      </c>
      <c r="M6364" s="21" t="str">
        <f>IF(ISNUMBER(A6364),(IF(ISNUMBER(VLOOKUP(A6364,KEYWORDS,1,FALSE)),"C/PalabrasClaves","S/PalabrasClaves")),"")</f>
        <v>S/PalabrasClaves</v>
      </c>
      <c r="N6364" s="21" t="str">
        <f t="shared" si="19"/>
        <v/>
      </c>
      <c r="O6364" s="21"/>
      <c r="P6364" s="21" t="s">
        <v>35426</v>
      </c>
      <c r="Q6364" s="21"/>
      <c r="R6364" s="21" t="str">
        <f>LEFT('2012-2022'!$P6364,4)</f>
        <v>2021</v>
      </c>
      <c r="S6364" s="21" t="s">
        <v>60</v>
      </c>
      <c r="T6364" s="21"/>
      <c r="U6364" s="21"/>
      <c r="V6364" s="21"/>
      <c r="W6364" s="27"/>
      <c r="X6364" s="27"/>
      <c r="Y6364" s="28"/>
    </row>
    <row r="6365" ht="15.75" customHeight="1">
      <c r="A6365" s="21">
        <v>3.414377E7</v>
      </c>
      <c r="B6365" s="21" t="s">
        <v>35427</v>
      </c>
      <c r="C6365" s="21" t="s">
        <v>35428</v>
      </c>
      <c r="D6365" s="21" t="s">
        <v>35429</v>
      </c>
      <c r="E6365" s="21" t="s">
        <v>35430</v>
      </c>
      <c r="F6365" s="21" t="s">
        <v>3097</v>
      </c>
      <c r="G6365" s="21">
        <v>2021.0</v>
      </c>
      <c r="H6365" s="26">
        <v>44365.0</v>
      </c>
      <c r="I6365" s="21" t="s">
        <v>35431</v>
      </c>
      <c r="J6365" s="21"/>
      <c r="K6365" s="21" t="s">
        <v>35432</v>
      </c>
      <c r="L6365" s="21" t="str">
        <f>IF(ISNUMBER(VLOOKUP(A6365,EXCL,1,FALSE)),"Excluido",IF(ISNUMBER(VLOOKUP(A6365,POST,1,FALSE)),"PostAlerta",IF(ISNUMBER(VLOOKUP(A6365,PRE,1,FALSE)),"PreAlerta","")))</f>
        <v>PostAlerta</v>
      </c>
      <c r="M6365" s="21" t="str">
        <f>IF(ISNUMBER(A6365),(IF(ISNUMBER(VLOOKUP(A6365,KEYWORDS,1,FALSE)),"C/PalabrasClaves","S/PalabrasClaves")),"")</f>
        <v>S/PalabrasClaves</v>
      </c>
      <c r="N6365" s="21" t="str">
        <f t="shared" si="19"/>
        <v/>
      </c>
      <c r="O6365" s="21"/>
      <c r="P6365" s="21" t="s">
        <v>35426</v>
      </c>
      <c r="Q6365" s="21"/>
      <c r="R6365" s="21" t="str">
        <f>LEFT('2012-2022'!$P6365,4)</f>
        <v>2021</v>
      </c>
      <c r="S6365" s="21" t="s">
        <v>60</v>
      </c>
      <c r="T6365" s="21"/>
      <c r="U6365" s="21"/>
      <c r="V6365" s="21"/>
      <c r="W6365" s="27"/>
      <c r="X6365" s="27"/>
      <c r="Y6365" s="12"/>
    </row>
    <row r="6366" ht="15.75" customHeight="1">
      <c r="A6366" s="21">
        <v>3.4205547E7</v>
      </c>
      <c r="B6366" s="21" t="s">
        <v>35433</v>
      </c>
      <c r="C6366" s="21" t="s">
        <v>35434</v>
      </c>
      <c r="D6366" s="21" t="s">
        <v>35435</v>
      </c>
      <c r="E6366" s="21" t="s">
        <v>35436</v>
      </c>
      <c r="F6366" s="21" t="s">
        <v>5636</v>
      </c>
      <c r="G6366" s="21">
        <v>2021.0</v>
      </c>
      <c r="H6366" s="26">
        <v>44379.0</v>
      </c>
      <c r="I6366" s="21" t="s">
        <v>35437</v>
      </c>
      <c r="J6366" s="21"/>
      <c r="K6366" s="21" t="s">
        <v>35438</v>
      </c>
      <c r="L6366" s="21" t="str">
        <f>IF(ISNUMBER(VLOOKUP(A6366,EXCL,1,FALSE)),"Excluido",IF(ISNUMBER(VLOOKUP(A6366,POST,1,FALSE)),"PostAlerta",IF(ISNUMBER(VLOOKUP(A6366,PRE,1,FALSE)),"PreAlerta","")))</f>
        <v>PostAlerta</v>
      </c>
      <c r="M6366" s="21" t="str">
        <f>IF(ISNUMBER(A6366),(IF(ISNUMBER(VLOOKUP(A6366,KEYWORDS,1,FALSE)),"C/PalabrasClaves","S/PalabrasClaves")),"")</f>
        <v>S/PalabrasClaves</v>
      </c>
      <c r="N6366" s="21" t="str">
        <f t="shared" si="19"/>
        <v/>
      </c>
      <c r="O6366" s="21"/>
      <c r="P6366" s="21" t="s">
        <v>35439</v>
      </c>
      <c r="Q6366" s="21"/>
      <c r="R6366" s="21" t="str">
        <f>LEFT('2012-2022'!$P6366,4)</f>
        <v>2021</v>
      </c>
      <c r="S6366" s="21" t="s">
        <v>60</v>
      </c>
      <c r="T6366" s="21"/>
      <c r="U6366" s="21"/>
      <c r="V6366" s="21"/>
      <c r="W6366" s="27"/>
      <c r="X6366" s="27"/>
      <c r="Y6366" s="28"/>
    </row>
    <row r="6367" ht="15.75" customHeight="1">
      <c r="A6367" s="21">
        <v>3.4205734E7</v>
      </c>
      <c r="B6367" s="21" t="s">
        <v>35440</v>
      </c>
      <c r="C6367" s="21" t="s">
        <v>35441</v>
      </c>
      <c r="D6367" s="21" t="s">
        <v>35442</v>
      </c>
      <c r="E6367" s="21" t="s">
        <v>3030</v>
      </c>
      <c r="F6367" s="21" t="s">
        <v>32583</v>
      </c>
      <c r="G6367" s="21">
        <v>2021.0</v>
      </c>
      <c r="H6367" s="26">
        <v>44379.0</v>
      </c>
      <c r="I6367" s="21" t="s">
        <v>35443</v>
      </c>
      <c r="J6367" s="21"/>
      <c r="K6367" s="21" t="s">
        <v>35444</v>
      </c>
      <c r="L6367" s="21" t="str">
        <f>IF(ISNUMBER(VLOOKUP(A6367,EXCL,1,FALSE)),"Excluido",IF(ISNUMBER(VLOOKUP(A6367,POST,1,FALSE)),"PostAlerta",IF(ISNUMBER(VLOOKUP(A6367,PRE,1,FALSE)),"PreAlerta","")))</f>
        <v>PostAlerta</v>
      </c>
      <c r="M6367" s="21" t="str">
        <f>IF(ISNUMBER(A6367),(IF(ISNUMBER(VLOOKUP(A6367,KEYWORDS,1,FALSE)),"C/PalabrasClaves","S/PalabrasClaves")),"")</f>
        <v>S/PalabrasClaves</v>
      </c>
      <c r="N6367" s="21" t="str">
        <f t="shared" si="19"/>
        <v/>
      </c>
      <c r="O6367" s="21"/>
      <c r="P6367" s="21" t="s">
        <v>35439</v>
      </c>
      <c r="Q6367" s="21"/>
      <c r="R6367" s="21" t="str">
        <f>LEFT('2012-2022'!$P6367,4)</f>
        <v>2021</v>
      </c>
      <c r="S6367" s="21" t="s">
        <v>60</v>
      </c>
      <c r="T6367" s="21"/>
      <c r="U6367" s="21"/>
      <c r="V6367" s="21"/>
      <c r="W6367" s="27"/>
      <c r="X6367" s="27"/>
      <c r="Y6367" s="12"/>
    </row>
    <row r="6368" ht="15.75" customHeight="1">
      <c r="A6368" s="21">
        <v>3.4239915E7</v>
      </c>
      <c r="B6368" s="21" t="s">
        <v>35445</v>
      </c>
      <c r="C6368" s="21" t="s">
        <v>35446</v>
      </c>
      <c r="D6368" s="21" t="s">
        <v>35447</v>
      </c>
      <c r="E6368" s="21" t="s">
        <v>17380</v>
      </c>
      <c r="F6368" s="21" t="s">
        <v>18629</v>
      </c>
      <c r="G6368" s="21">
        <v>2021.0</v>
      </c>
      <c r="H6368" s="26">
        <v>44386.0</v>
      </c>
      <c r="I6368" s="21" t="s">
        <v>35448</v>
      </c>
      <c r="J6368" s="21"/>
      <c r="K6368" s="21" t="s">
        <v>35449</v>
      </c>
      <c r="L6368" s="21" t="str">
        <f>IF(ISNUMBER(VLOOKUP(A6368,EXCL,1,FALSE)),"Excluido",IF(ISNUMBER(VLOOKUP(A6368,POST,1,FALSE)),"PostAlerta",IF(ISNUMBER(VLOOKUP(A6368,PRE,1,FALSE)),"PreAlerta","")))</f>
        <v>PostAlerta</v>
      </c>
      <c r="M6368" s="21" t="str">
        <f>IF(ISNUMBER(A6368),(IF(ISNUMBER(VLOOKUP(A6368,KEYWORDS,1,FALSE)),"C/PalabrasClaves","S/PalabrasClaves")),"")</f>
        <v>S/PalabrasClaves</v>
      </c>
      <c r="N6368" s="21" t="str">
        <f t="shared" si="19"/>
        <v/>
      </c>
      <c r="O6368" s="21"/>
      <c r="P6368" s="21" t="s">
        <v>35450</v>
      </c>
      <c r="Q6368" s="21"/>
      <c r="R6368" s="21" t="str">
        <f>LEFT('2012-2022'!$P6368,4)</f>
        <v>2021</v>
      </c>
      <c r="S6368" s="21" t="s">
        <v>60</v>
      </c>
      <c r="T6368" s="21"/>
      <c r="U6368" s="21"/>
      <c r="V6368" s="21"/>
      <c r="W6368" s="27"/>
      <c r="X6368" s="27"/>
      <c r="Y6368" s="28"/>
    </row>
    <row r="6369" ht="15.75" customHeight="1">
      <c r="A6369" s="21">
        <v>3.424978E7</v>
      </c>
      <c r="B6369" s="21" t="s">
        <v>35451</v>
      </c>
      <c r="C6369" s="21" t="s">
        <v>35452</v>
      </c>
      <c r="D6369" s="21" t="s">
        <v>35453</v>
      </c>
      <c r="E6369" s="21" t="s">
        <v>35454</v>
      </c>
      <c r="F6369" s="21" t="s">
        <v>3171</v>
      </c>
      <c r="G6369" s="21">
        <v>2021.0</v>
      </c>
      <c r="H6369" s="26">
        <v>44389.0</v>
      </c>
      <c r="I6369" s="21" t="s">
        <v>35455</v>
      </c>
      <c r="J6369" s="21"/>
      <c r="K6369" s="21" t="s">
        <v>35456</v>
      </c>
      <c r="L6369" s="21" t="str">
        <f>IF(ISNUMBER(VLOOKUP(A6369,EXCL,1,FALSE)),"Excluido",IF(ISNUMBER(VLOOKUP(A6369,POST,1,FALSE)),"PostAlerta",IF(ISNUMBER(VLOOKUP(A6369,PRE,1,FALSE)),"PreAlerta","")))</f>
        <v>Excluido</v>
      </c>
      <c r="M6369" s="21" t="str">
        <f>IF(ISNUMBER(A6369),(IF(ISNUMBER(VLOOKUP(A6369,KEYWORDS,1,FALSE)),"C/PalabrasClaves","S/PalabrasClaves")),"")</f>
        <v>S/PalabrasClaves</v>
      </c>
      <c r="N6369" s="21" t="str">
        <f t="shared" si="19"/>
        <v/>
      </c>
      <c r="O6369" s="21"/>
      <c r="P6369" s="21" t="s">
        <v>35457</v>
      </c>
      <c r="Q6369" s="21"/>
      <c r="R6369" s="21" t="str">
        <f>LEFT('2012-2022'!$P6369,4)</f>
        <v>2021</v>
      </c>
      <c r="S6369" s="21" t="s">
        <v>60</v>
      </c>
      <c r="T6369" s="21"/>
      <c r="U6369" s="21"/>
      <c r="V6369" s="21"/>
      <c r="W6369" s="27"/>
      <c r="X6369" s="27"/>
      <c r="Y6369" s="12"/>
    </row>
    <row r="6370" ht="15.75" customHeight="1">
      <c r="A6370" s="21">
        <v>3.4202443E7</v>
      </c>
      <c r="B6370" s="21" t="s">
        <v>35458</v>
      </c>
      <c r="C6370" s="21" t="s">
        <v>35459</v>
      </c>
      <c r="D6370" s="21" t="s">
        <v>35460</v>
      </c>
      <c r="E6370" s="21" t="s">
        <v>35171</v>
      </c>
      <c r="F6370" s="21" t="s">
        <v>27579</v>
      </c>
      <c r="G6370" s="21">
        <v>2021.0</v>
      </c>
      <c r="H6370" s="26">
        <v>44379.0</v>
      </c>
      <c r="I6370" s="21" t="s">
        <v>35461</v>
      </c>
      <c r="J6370" s="21"/>
      <c r="K6370" s="21" t="s">
        <v>35462</v>
      </c>
      <c r="L6370" s="21" t="str">
        <f>IF(ISNUMBER(VLOOKUP(A6370,EXCL,1,FALSE)),"Excluido",IF(ISNUMBER(VLOOKUP(A6370,POST,1,FALSE)),"PostAlerta",IF(ISNUMBER(VLOOKUP(A6370,PRE,1,FALSE)),"PreAlerta","")))</f>
        <v>PostAlerta</v>
      </c>
      <c r="M6370" s="21" t="str">
        <f>IF(ISNUMBER(A6370),(IF(ISNUMBER(VLOOKUP(A6370,KEYWORDS,1,FALSE)),"C/PalabrasClaves","S/PalabrasClaves")),"")</f>
        <v>S/PalabrasClaves</v>
      </c>
      <c r="N6370" s="21" t="str">
        <f t="shared" si="19"/>
        <v/>
      </c>
      <c r="O6370" s="21"/>
      <c r="P6370" s="21" t="s">
        <v>35463</v>
      </c>
      <c r="Q6370" s="21"/>
      <c r="R6370" s="21" t="str">
        <f>LEFT('2012-2022'!$P6370,4)</f>
        <v>2021</v>
      </c>
      <c r="S6370" s="21" t="s">
        <v>60</v>
      </c>
      <c r="T6370" s="21"/>
      <c r="U6370" s="21"/>
      <c r="V6370" s="21"/>
      <c r="W6370" s="27"/>
      <c r="X6370" s="27"/>
      <c r="Y6370" s="28"/>
    </row>
    <row r="6371" ht="15.75" customHeight="1">
      <c r="A6371" s="21">
        <v>3.4172444E7</v>
      </c>
      <c r="B6371" s="21" t="s">
        <v>35464</v>
      </c>
      <c r="C6371" s="21" t="s">
        <v>35465</v>
      </c>
      <c r="D6371" s="21" t="s">
        <v>35466</v>
      </c>
      <c r="E6371" s="21" t="s">
        <v>28611</v>
      </c>
      <c r="F6371" s="21" t="s">
        <v>19653</v>
      </c>
      <c r="G6371" s="21">
        <v>2021.0</v>
      </c>
      <c r="H6371" s="26">
        <v>44373.0</v>
      </c>
      <c r="I6371" s="21" t="s">
        <v>35467</v>
      </c>
      <c r="J6371" s="21"/>
      <c r="K6371" s="21" t="s">
        <v>35468</v>
      </c>
      <c r="L6371" s="21" t="str">
        <f>IF(ISNUMBER(VLOOKUP(A6371,EXCL,1,FALSE)),"Excluido",IF(ISNUMBER(VLOOKUP(A6371,POST,1,FALSE)),"PostAlerta",IF(ISNUMBER(VLOOKUP(A6371,PRE,1,FALSE)),"PreAlerta","")))</f>
        <v>PostAlerta</v>
      </c>
      <c r="M6371" s="21" t="str">
        <f>IF(ISNUMBER(A6371),(IF(ISNUMBER(VLOOKUP(A6371,KEYWORDS,1,FALSE)),"C/PalabrasClaves","S/PalabrasClaves")),"")</f>
        <v>S/PalabrasClaves</v>
      </c>
      <c r="N6371" s="21" t="str">
        <f t="shared" si="19"/>
        <v/>
      </c>
      <c r="O6371" s="21"/>
      <c r="P6371" s="21" t="s">
        <v>35469</v>
      </c>
      <c r="Q6371" s="21"/>
      <c r="R6371" s="21" t="str">
        <f>LEFT('2012-2022'!$P6371,4)</f>
        <v>2021</v>
      </c>
      <c r="S6371" s="21" t="s">
        <v>60</v>
      </c>
      <c r="T6371" s="21"/>
      <c r="U6371" s="21"/>
      <c r="V6371" s="21"/>
      <c r="W6371" s="27"/>
      <c r="X6371" s="27"/>
      <c r="Y6371" s="12"/>
    </row>
    <row r="6372" ht="15.75" customHeight="1">
      <c r="A6372" s="21">
        <v>3.4203236E7</v>
      </c>
      <c r="B6372" s="21" t="s">
        <v>35470</v>
      </c>
      <c r="C6372" s="21" t="s">
        <v>35471</v>
      </c>
      <c r="D6372" s="21" t="s">
        <v>35472</v>
      </c>
      <c r="E6372" s="21" t="s">
        <v>16352</v>
      </c>
      <c r="F6372" s="21" t="s">
        <v>27579</v>
      </c>
      <c r="G6372" s="21">
        <v>2021.0</v>
      </c>
      <c r="H6372" s="26">
        <v>44379.0</v>
      </c>
      <c r="I6372" s="21" t="s">
        <v>35473</v>
      </c>
      <c r="J6372" s="21"/>
      <c r="K6372" s="21" t="s">
        <v>35474</v>
      </c>
      <c r="L6372" s="21" t="str">
        <f>IF(ISNUMBER(VLOOKUP(A6372,EXCL,1,FALSE)),"Excluido",IF(ISNUMBER(VLOOKUP(A6372,POST,1,FALSE)),"PostAlerta",IF(ISNUMBER(VLOOKUP(A6372,PRE,1,FALSE)),"PreAlerta","")))</f>
        <v>PostAlerta</v>
      </c>
      <c r="M6372" s="21" t="str">
        <f>IF(ISNUMBER(A6372),(IF(ISNUMBER(VLOOKUP(A6372,KEYWORDS,1,FALSE)),"C/PalabrasClaves","S/PalabrasClaves")),"")</f>
        <v>S/PalabrasClaves</v>
      </c>
      <c r="N6372" s="21" t="str">
        <f t="shared" si="19"/>
        <v/>
      </c>
      <c r="O6372" s="21"/>
      <c r="P6372" s="21" t="s">
        <v>35475</v>
      </c>
      <c r="Q6372" s="21"/>
      <c r="R6372" s="21" t="str">
        <f>LEFT('2012-2022'!$P6372,4)</f>
        <v>2021</v>
      </c>
      <c r="S6372" s="21" t="s">
        <v>60</v>
      </c>
      <c r="T6372" s="21"/>
      <c r="U6372" s="21"/>
      <c r="V6372" s="21"/>
      <c r="W6372" s="27"/>
      <c r="X6372" s="27"/>
      <c r="Y6372" s="28"/>
    </row>
    <row r="6373" ht="15.75" customHeight="1">
      <c r="A6373" s="21">
        <v>3.4187542E7</v>
      </c>
      <c r="B6373" s="21" t="s">
        <v>35476</v>
      </c>
      <c r="C6373" s="21" t="s">
        <v>35477</v>
      </c>
      <c r="D6373" s="21" t="s">
        <v>35478</v>
      </c>
      <c r="E6373" s="21" t="s">
        <v>35479</v>
      </c>
      <c r="F6373" s="21" t="s">
        <v>332</v>
      </c>
      <c r="G6373" s="21">
        <v>2021.0</v>
      </c>
      <c r="H6373" s="26">
        <v>44377.0</v>
      </c>
      <c r="I6373" s="21" t="s">
        <v>35480</v>
      </c>
      <c r="J6373" s="21"/>
      <c r="K6373" s="21" t="s">
        <v>35481</v>
      </c>
      <c r="L6373" s="21" t="str">
        <f>IF(ISNUMBER(VLOOKUP(A6373,EXCL,1,FALSE)),"Excluido",IF(ISNUMBER(VLOOKUP(A6373,POST,1,FALSE)),"PostAlerta",IF(ISNUMBER(VLOOKUP(A6373,PRE,1,FALSE)),"PreAlerta","")))</f>
        <v>PostAlerta</v>
      </c>
      <c r="M6373" s="21" t="str">
        <f>IF(ISNUMBER(A6373),(IF(ISNUMBER(VLOOKUP(A6373,KEYWORDS,1,FALSE)),"C/PalabrasClaves","S/PalabrasClaves")),"")</f>
        <v>S/PalabrasClaves</v>
      </c>
      <c r="N6373" s="21" t="str">
        <f t="shared" si="19"/>
        <v/>
      </c>
      <c r="O6373" s="21"/>
      <c r="P6373" s="21" t="s">
        <v>35482</v>
      </c>
      <c r="Q6373" s="21"/>
      <c r="R6373" s="21" t="str">
        <f>LEFT('2012-2022'!$P6373,4)</f>
        <v>2021</v>
      </c>
      <c r="S6373" s="21" t="s">
        <v>60</v>
      </c>
      <c r="T6373" s="21"/>
      <c r="U6373" s="21"/>
      <c r="V6373" s="21"/>
      <c r="W6373" s="27"/>
      <c r="X6373" s="27"/>
      <c r="Y6373" s="12"/>
    </row>
    <row r="6374" ht="15.75" customHeight="1">
      <c r="A6374" s="21">
        <v>3.4214261E7</v>
      </c>
      <c r="B6374" s="21" t="s">
        <v>35483</v>
      </c>
      <c r="C6374" s="21" t="s">
        <v>35484</v>
      </c>
      <c r="D6374" s="21" t="s">
        <v>35485</v>
      </c>
      <c r="E6374" s="21" t="s">
        <v>35486</v>
      </c>
      <c r="F6374" s="21" t="s">
        <v>1092</v>
      </c>
      <c r="G6374" s="21">
        <v>2021.0</v>
      </c>
      <c r="H6374" s="26">
        <v>44379.0</v>
      </c>
      <c r="I6374" s="21" t="s">
        <v>35487</v>
      </c>
      <c r="J6374" s="21"/>
      <c r="K6374" s="21" t="s">
        <v>35488</v>
      </c>
      <c r="L6374" s="21" t="str">
        <f>IF(ISNUMBER(VLOOKUP(A6374,EXCL,1,FALSE)),"Excluido",IF(ISNUMBER(VLOOKUP(A6374,POST,1,FALSE)),"PostAlerta",IF(ISNUMBER(VLOOKUP(A6374,PRE,1,FALSE)),"PreAlerta","")))</f>
        <v>PostAlerta</v>
      </c>
      <c r="M6374" s="21" t="str">
        <f>IF(ISNUMBER(A6374),(IF(ISNUMBER(VLOOKUP(A6374,KEYWORDS,1,FALSE)),"C/PalabrasClaves","S/PalabrasClaves")),"")</f>
        <v>S/PalabrasClaves</v>
      </c>
      <c r="N6374" s="21" t="str">
        <f t="shared" si="19"/>
        <v/>
      </c>
      <c r="O6374" s="21"/>
      <c r="P6374" s="21" t="s">
        <v>35482</v>
      </c>
      <c r="Q6374" s="21"/>
      <c r="R6374" s="21" t="str">
        <f>LEFT('2012-2022'!$P6374,4)</f>
        <v>2021</v>
      </c>
      <c r="S6374" s="21" t="s">
        <v>60</v>
      </c>
      <c r="T6374" s="21"/>
      <c r="U6374" s="21"/>
      <c r="V6374" s="21"/>
      <c r="W6374" s="27"/>
      <c r="X6374" s="27"/>
      <c r="Y6374" s="28"/>
    </row>
    <row r="6375" ht="15.75" customHeight="1">
      <c r="A6375" s="21">
        <v>3.4214274E7</v>
      </c>
      <c r="B6375" s="21" t="s">
        <v>35489</v>
      </c>
      <c r="C6375" s="21" t="s">
        <v>35490</v>
      </c>
      <c r="D6375" s="21" t="s">
        <v>35491</v>
      </c>
      <c r="E6375" s="21" t="s">
        <v>5136</v>
      </c>
      <c r="F6375" s="21" t="s">
        <v>1092</v>
      </c>
      <c r="G6375" s="21">
        <v>2021.0</v>
      </c>
      <c r="H6375" s="26">
        <v>44379.0</v>
      </c>
      <c r="I6375" s="21" t="s">
        <v>35492</v>
      </c>
      <c r="J6375" s="21"/>
      <c r="K6375" s="21" t="s">
        <v>35493</v>
      </c>
      <c r="L6375" s="21" t="str">
        <f>IF(ISNUMBER(VLOOKUP(A6375,EXCL,1,FALSE)),"Excluido",IF(ISNUMBER(VLOOKUP(A6375,POST,1,FALSE)),"PostAlerta",IF(ISNUMBER(VLOOKUP(A6375,PRE,1,FALSE)),"PreAlerta","")))</f>
        <v>PostAlerta</v>
      </c>
      <c r="M6375" s="21" t="str">
        <f>IF(ISNUMBER(A6375),(IF(ISNUMBER(VLOOKUP(A6375,KEYWORDS,1,FALSE)),"C/PalabrasClaves","S/PalabrasClaves")),"")</f>
        <v>S/PalabrasClaves</v>
      </c>
      <c r="N6375" s="21" t="str">
        <f t="shared" si="19"/>
        <v/>
      </c>
      <c r="O6375" s="21"/>
      <c r="P6375" s="21" t="s">
        <v>35482</v>
      </c>
      <c r="Q6375" s="21"/>
      <c r="R6375" s="21" t="str">
        <f>LEFT('2012-2022'!$P6375,4)</f>
        <v>2021</v>
      </c>
      <c r="S6375" s="21" t="s">
        <v>60</v>
      </c>
      <c r="T6375" s="21"/>
      <c r="U6375" s="21"/>
      <c r="V6375" s="21"/>
      <c r="W6375" s="27"/>
      <c r="X6375" s="27"/>
      <c r="Y6375" s="12"/>
    </row>
    <row r="6376" ht="15.75" customHeight="1">
      <c r="A6376" s="21">
        <v>3.426813E7</v>
      </c>
      <c r="B6376" s="21" t="s">
        <v>35494</v>
      </c>
      <c r="C6376" s="21" t="s">
        <v>35495</v>
      </c>
      <c r="D6376" s="21" t="s">
        <v>35496</v>
      </c>
      <c r="E6376" s="21" t="s">
        <v>35497</v>
      </c>
      <c r="F6376" s="21" t="s">
        <v>3171</v>
      </c>
      <c r="G6376" s="21">
        <v>2021.0</v>
      </c>
      <c r="H6376" s="26">
        <v>44393.0</v>
      </c>
      <c r="I6376" s="21" t="s">
        <v>35498</v>
      </c>
      <c r="J6376" s="21"/>
      <c r="K6376" s="21" t="s">
        <v>35499</v>
      </c>
      <c r="L6376" s="21" t="str">
        <f>IF(ISNUMBER(VLOOKUP(A6376,EXCL,1,FALSE)),"Excluido",IF(ISNUMBER(VLOOKUP(A6376,POST,1,FALSE)),"PostAlerta",IF(ISNUMBER(VLOOKUP(A6376,PRE,1,FALSE)),"PreAlerta","")))</f>
        <v>PostAlerta</v>
      </c>
      <c r="M6376" s="21" t="str">
        <f>IF(ISNUMBER(A6376),(IF(ISNUMBER(VLOOKUP(A6376,KEYWORDS,1,FALSE)),"C/PalabrasClaves","S/PalabrasClaves")),"")</f>
        <v>S/PalabrasClaves</v>
      </c>
      <c r="N6376" s="21" t="str">
        <f t="shared" si="19"/>
        <v/>
      </c>
      <c r="O6376" s="21"/>
      <c r="P6376" s="21" t="s">
        <v>35482</v>
      </c>
      <c r="Q6376" s="21"/>
      <c r="R6376" s="21" t="str">
        <f>LEFT('2012-2022'!$P6376,4)</f>
        <v>2021</v>
      </c>
      <c r="S6376" s="21" t="s">
        <v>60</v>
      </c>
      <c r="T6376" s="21"/>
      <c r="U6376" s="21"/>
      <c r="V6376" s="21"/>
      <c r="W6376" s="27"/>
      <c r="X6376" s="27"/>
      <c r="Y6376" s="28"/>
    </row>
    <row r="6377" ht="15.75" customHeight="1">
      <c r="A6377" s="21">
        <v>3.4208806E7</v>
      </c>
      <c r="B6377" s="21" t="s">
        <v>35500</v>
      </c>
      <c r="C6377" s="21" t="s">
        <v>35501</v>
      </c>
      <c r="D6377" s="21" t="s">
        <v>35502</v>
      </c>
      <c r="E6377" s="21" t="s">
        <v>5140</v>
      </c>
      <c r="F6377" s="21" t="s">
        <v>5636</v>
      </c>
      <c r="G6377" s="21">
        <v>2021.0</v>
      </c>
      <c r="H6377" s="26">
        <v>44379.0</v>
      </c>
      <c r="I6377" s="21" t="s">
        <v>35503</v>
      </c>
      <c r="J6377" s="21"/>
      <c r="K6377" s="21" t="s">
        <v>35504</v>
      </c>
      <c r="L6377" s="21" t="str">
        <f>IF(ISNUMBER(VLOOKUP(A6377,EXCL,1,FALSE)),"Excluido",IF(ISNUMBER(VLOOKUP(A6377,POST,1,FALSE)),"PostAlerta",IF(ISNUMBER(VLOOKUP(A6377,PRE,1,FALSE)),"PreAlerta","")))</f>
        <v>PostAlerta</v>
      </c>
      <c r="M6377" s="21" t="str">
        <f>IF(ISNUMBER(A6377),(IF(ISNUMBER(VLOOKUP(A6377,KEYWORDS,1,FALSE)),"C/PalabrasClaves","S/PalabrasClaves")),"")</f>
        <v>S/PalabrasClaves</v>
      </c>
      <c r="N6377" s="21" t="str">
        <f t="shared" si="19"/>
        <v/>
      </c>
      <c r="O6377" s="21"/>
      <c r="P6377" s="21" t="s">
        <v>35505</v>
      </c>
      <c r="Q6377" s="21"/>
      <c r="R6377" s="21" t="str">
        <f>LEFT('2012-2022'!$P6377,4)</f>
        <v>2021</v>
      </c>
      <c r="S6377" s="21" t="s">
        <v>60</v>
      </c>
      <c r="T6377" s="21"/>
      <c r="U6377" s="21"/>
      <c r="V6377" s="21"/>
      <c r="W6377" s="27"/>
      <c r="X6377" s="27"/>
      <c r="Y6377" s="12"/>
    </row>
    <row r="6378" ht="15.75" customHeight="1">
      <c r="A6378" s="21">
        <v>3.420906E7</v>
      </c>
      <c r="B6378" s="21" t="s">
        <v>35506</v>
      </c>
      <c r="C6378" s="21" t="s">
        <v>35507</v>
      </c>
      <c r="D6378" s="21" t="s">
        <v>35508</v>
      </c>
      <c r="E6378" s="21" t="s">
        <v>35509</v>
      </c>
      <c r="F6378" s="21" t="s">
        <v>27579</v>
      </c>
      <c r="G6378" s="21">
        <v>2021.0</v>
      </c>
      <c r="H6378" s="26">
        <v>44379.0</v>
      </c>
      <c r="I6378" s="21" t="s">
        <v>35510</v>
      </c>
      <c r="J6378" s="21"/>
      <c r="K6378" s="21" t="s">
        <v>35511</v>
      </c>
      <c r="L6378" s="21" t="str">
        <f>IF(ISNUMBER(VLOOKUP(A6378,EXCL,1,FALSE)),"Excluido",IF(ISNUMBER(VLOOKUP(A6378,POST,1,FALSE)),"PostAlerta",IF(ISNUMBER(VLOOKUP(A6378,PRE,1,FALSE)),"PreAlerta","")))</f>
        <v>PostAlerta</v>
      </c>
      <c r="M6378" s="21" t="str">
        <f>IF(ISNUMBER(A6378),(IF(ISNUMBER(VLOOKUP(A6378,KEYWORDS,1,FALSE)),"C/PalabrasClaves","S/PalabrasClaves")),"")</f>
        <v>S/PalabrasClaves</v>
      </c>
      <c r="N6378" s="21" t="str">
        <f t="shared" si="19"/>
        <v/>
      </c>
      <c r="O6378" s="21"/>
      <c r="P6378" s="21" t="s">
        <v>35505</v>
      </c>
      <c r="Q6378" s="21"/>
      <c r="R6378" s="21" t="str">
        <f>LEFT('2012-2022'!$P6378,4)</f>
        <v>2021</v>
      </c>
      <c r="S6378" s="21" t="s">
        <v>60</v>
      </c>
      <c r="T6378" s="21"/>
      <c r="U6378" s="21"/>
      <c r="V6378" s="21"/>
      <c r="W6378" s="27"/>
      <c r="X6378" s="27"/>
      <c r="Y6378" s="28"/>
    </row>
    <row r="6379" ht="15.75" customHeight="1">
      <c r="A6379" s="21">
        <v>3.2986912E7</v>
      </c>
      <c r="B6379" s="21" t="s">
        <v>35512</v>
      </c>
      <c r="C6379" s="21" t="s">
        <v>35513</v>
      </c>
      <c r="D6379" s="21" t="s">
        <v>35514</v>
      </c>
      <c r="E6379" s="21" t="s">
        <v>35515</v>
      </c>
      <c r="F6379" s="21" t="s">
        <v>884</v>
      </c>
      <c r="G6379" s="21">
        <v>2021.0</v>
      </c>
      <c r="H6379" s="26">
        <v>44102.0</v>
      </c>
      <c r="I6379" s="21"/>
      <c r="J6379" s="21"/>
      <c r="K6379" s="21" t="s">
        <v>35516</v>
      </c>
      <c r="L6379" s="21" t="str">
        <f>IF(ISNUMBER(VLOOKUP(A6379,EXCL,1,FALSE)),"Excluido",IF(ISNUMBER(VLOOKUP(A6379,POST,1,FALSE)),"PostAlerta",IF(ISNUMBER(VLOOKUP(A6379,PRE,1,FALSE)),"PreAlerta","")))</f>
        <v>PostAlerta</v>
      </c>
      <c r="M6379" s="21" t="str">
        <f>IF(ISNUMBER(A6379),(IF(ISNUMBER(VLOOKUP(A6379,KEYWORDS,1,FALSE)),"C/PalabrasClaves","S/PalabrasClaves")),"")</f>
        <v>S/PalabrasClaves</v>
      </c>
      <c r="N6379" s="21" t="str">
        <f t="shared" si="19"/>
        <v/>
      </c>
      <c r="O6379" s="21"/>
      <c r="P6379" s="21" t="s">
        <v>35517</v>
      </c>
      <c r="Q6379" s="21"/>
      <c r="R6379" s="21" t="str">
        <f>LEFT('2012-2022'!$P6379,4)</f>
        <v>2021</v>
      </c>
      <c r="S6379" s="21" t="s">
        <v>63</v>
      </c>
      <c r="T6379" s="21"/>
      <c r="U6379" s="21"/>
      <c r="V6379" s="21"/>
      <c r="W6379" s="27"/>
      <c r="X6379" s="27"/>
      <c r="Y6379" s="12"/>
    </row>
    <row r="6380" ht="15.75" customHeight="1">
      <c r="A6380" s="21">
        <v>3.3021711E7</v>
      </c>
      <c r="B6380" s="21" t="s">
        <v>35518</v>
      </c>
      <c r="C6380" s="21" t="s">
        <v>35519</v>
      </c>
      <c r="D6380" s="21" t="s">
        <v>35520</v>
      </c>
      <c r="E6380" s="21" t="s">
        <v>35521</v>
      </c>
      <c r="F6380" s="21" t="s">
        <v>10113</v>
      </c>
      <c r="G6380" s="21">
        <v>2021.0</v>
      </c>
      <c r="H6380" s="26">
        <v>44110.0</v>
      </c>
      <c r="I6380" s="21"/>
      <c r="J6380" s="21"/>
      <c r="K6380" s="21" t="s">
        <v>35522</v>
      </c>
      <c r="L6380" s="21" t="str">
        <f>IF(ISNUMBER(VLOOKUP(A6380,EXCL,1,FALSE)),"Excluido",IF(ISNUMBER(VLOOKUP(A6380,POST,1,FALSE)),"PostAlerta",IF(ISNUMBER(VLOOKUP(A6380,PRE,1,FALSE)),"PreAlerta","")))</f>
        <v>PostAlerta</v>
      </c>
      <c r="M6380" s="21" t="str">
        <f>IF(ISNUMBER(A6380),(IF(ISNUMBER(VLOOKUP(A6380,KEYWORDS,1,FALSE)),"C/PalabrasClaves","S/PalabrasClaves")),"")</f>
        <v>S/PalabrasClaves</v>
      </c>
      <c r="N6380" s="21" t="str">
        <f t="shared" si="19"/>
        <v/>
      </c>
      <c r="O6380" s="21"/>
      <c r="P6380" s="21" t="s">
        <v>35517</v>
      </c>
      <c r="Q6380" s="21"/>
      <c r="R6380" s="21" t="str">
        <f>LEFT('2012-2022'!$P6380,4)</f>
        <v>2021</v>
      </c>
      <c r="S6380" s="21" t="s">
        <v>63</v>
      </c>
      <c r="T6380" s="21"/>
      <c r="U6380" s="21"/>
      <c r="V6380" s="21"/>
      <c r="W6380" s="27"/>
      <c r="X6380" s="27"/>
      <c r="Y6380" s="28"/>
    </row>
    <row r="6381" ht="15.75" customHeight="1">
      <c r="A6381" s="21">
        <v>3.3142046E7</v>
      </c>
      <c r="B6381" s="21" t="s">
        <v>35523</v>
      </c>
      <c r="C6381" s="21" t="s">
        <v>35524</v>
      </c>
      <c r="D6381" s="21" t="s">
        <v>35525</v>
      </c>
      <c r="E6381" s="21" t="s">
        <v>35526</v>
      </c>
      <c r="F6381" s="21" t="s">
        <v>884</v>
      </c>
      <c r="G6381" s="21">
        <v>2021.0</v>
      </c>
      <c r="H6381" s="26">
        <v>44138.0</v>
      </c>
      <c r="I6381" s="21" t="s">
        <v>35527</v>
      </c>
      <c r="J6381" s="21"/>
      <c r="K6381" s="21" t="s">
        <v>35528</v>
      </c>
      <c r="L6381" s="21" t="str">
        <f>IF(ISNUMBER(VLOOKUP(A6381,EXCL,1,FALSE)),"Excluido",IF(ISNUMBER(VLOOKUP(A6381,POST,1,FALSE)),"PostAlerta",IF(ISNUMBER(VLOOKUP(A6381,PRE,1,FALSE)),"PreAlerta","")))</f>
        <v>PostAlerta</v>
      </c>
      <c r="M6381" s="21" t="str">
        <f>IF(ISNUMBER(A6381),(IF(ISNUMBER(VLOOKUP(A6381,KEYWORDS,1,FALSE)),"C/PalabrasClaves","S/PalabrasClaves")),"")</f>
        <v>S/PalabrasClaves</v>
      </c>
      <c r="N6381" s="21" t="str">
        <f t="shared" si="19"/>
        <v/>
      </c>
      <c r="O6381" s="21"/>
      <c r="P6381" s="21" t="s">
        <v>35517</v>
      </c>
      <c r="Q6381" s="21"/>
      <c r="R6381" s="21" t="str">
        <f>LEFT('2012-2022'!$P6381,4)</f>
        <v>2021</v>
      </c>
      <c r="S6381" s="21" t="s">
        <v>63</v>
      </c>
      <c r="T6381" s="21"/>
      <c r="U6381" s="21"/>
      <c r="V6381" s="21"/>
      <c r="W6381" s="27"/>
      <c r="X6381" s="27"/>
      <c r="Y6381" s="12"/>
    </row>
    <row r="6382" ht="15.75" customHeight="1">
      <c r="A6382" s="21">
        <v>3.3620135E7</v>
      </c>
      <c r="B6382" s="21" t="s">
        <v>35529</v>
      </c>
      <c r="C6382" s="21" t="s">
        <v>35530</v>
      </c>
      <c r="D6382" s="21" t="s">
        <v>35531</v>
      </c>
      <c r="E6382" s="21" t="s">
        <v>33131</v>
      </c>
      <c r="F6382" s="21" t="s">
        <v>18319</v>
      </c>
      <c r="G6382" s="21">
        <v>2021.0</v>
      </c>
      <c r="H6382" s="26">
        <v>44250.0</v>
      </c>
      <c r="I6382" s="21" t="s">
        <v>35532</v>
      </c>
      <c r="J6382" s="21"/>
      <c r="K6382" s="21" t="s">
        <v>35533</v>
      </c>
      <c r="L6382" s="21" t="str">
        <f>IF(ISNUMBER(VLOOKUP(A6382,EXCL,1,FALSE)),"Excluido",IF(ISNUMBER(VLOOKUP(A6382,POST,1,FALSE)),"PostAlerta",IF(ISNUMBER(VLOOKUP(A6382,PRE,1,FALSE)),"PreAlerta","")))</f>
        <v>PostAlerta</v>
      </c>
      <c r="M6382" s="21" t="str">
        <f>IF(ISNUMBER(A6382),(IF(ISNUMBER(VLOOKUP(A6382,KEYWORDS,1,FALSE)),"C/PalabrasClaves","S/PalabrasClaves")),"")</f>
        <v>S/PalabrasClaves</v>
      </c>
      <c r="N6382" s="21" t="str">
        <f t="shared" si="19"/>
        <v/>
      </c>
      <c r="O6382" s="21"/>
      <c r="P6382" s="21" t="s">
        <v>35517</v>
      </c>
      <c r="Q6382" s="21"/>
      <c r="R6382" s="21" t="str">
        <f>LEFT('2012-2022'!$P6382,4)</f>
        <v>2021</v>
      </c>
      <c r="S6382" s="21" t="s">
        <v>63</v>
      </c>
      <c r="T6382" s="21"/>
      <c r="U6382" s="21"/>
      <c r="V6382" s="21"/>
      <c r="W6382" s="27"/>
      <c r="X6382" s="27"/>
      <c r="Y6382" s="28"/>
    </row>
    <row r="6383" ht="15.75" customHeight="1">
      <c r="A6383" s="21">
        <v>3.366783E7</v>
      </c>
      <c r="B6383" s="21" t="s">
        <v>35534</v>
      </c>
      <c r="C6383" s="21" t="s">
        <v>35535</v>
      </c>
      <c r="D6383" s="21" t="s">
        <v>35536</v>
      </c>
      <c r="E6383" s="21" t="s">
        <v>13971</v>
      </c>
      <c r="F6383" s="21" t="s">
        <v>496</v>
      </c>
      <c r="G6383" s="21">
        <v>2021.0</v>
      </c>
      <c r="H6383" s="26">
        <v>44260.0</v>
      </c>
      <c r="I6383" s="21"/>
      <c r="J6383" s="21"/>
      <c r="K6383" s="21" t="s">
        <v>35537</v>
      </c>
      <c r="L6383" s="21" t="str">
        <f>IF(ISNUMBER(VLOOKUP(A6383,EXCL,1,FALSE)),"Excluido",IF(ISNUMBER(VLOOKUP(A6383,POST,1,FALSE)),"PostAlerta",IF(ISNUMBER(VLOOKUP(A6383,PRE,1,FALSE)),"PreAlerta","")))</f>
        <v>PostAlerta</v>
      </c>
      <c r="M6383" s="21" t="str">
        <f>IF(ISNUMBER(A6383),(IF(ISNUMBER(VLOOKUP(A6383,KEYWORDS,1,FALSE)),"C/PalabrasClaves","S/PalabrasClaves")),"")</f>
        <v>S/PalabrasClaves</v>
      </c>
      <c r="N6383" s="21" t="str">
        <f t="shared" si="19"/>
        <v/>
      </c>
      <c r="O6383" s="21"/>
      <c r="P6383" s="21" t="s">
        <v>35517</v>
      </c>
      <c r="Q6383" s="21"/>
      <c r="R6383" s="21" t="str">
        <f>LEFT('2012-2022'!$P6383,4)</f>
        <v>2021</v>
      </c>
      <c r="S6383" s="21" t="s">
        <v>63</v>
      </c>
      <c r="T6383" s="21"/>
      <c r="U6383" s="21"/>
      <c r="V6383" s="21"/>
      <c r="W6383" s="27"/>
      <c r="X6383" s="27"/>
      <c r="Y6383" s="12"/>
    </row>
    <row r="6384" ht="15.75" customHeight="1">
      <c r="A6384" s="21">
        <v>3.3676201E7</v>
      </c>
      <c r="B6384" s="21" t="s">
        <v>35538</v>
      </c>
      <c r="C6384" s="21" t="s">
        <v>35539</v>
      </c>
      <c r="D6384" s="21" t="s">
        <v>35540</v>
      </c>
      <c r="E6384" s="21" t="s">
        <v>35541</v>
      </c>
      <c r="F6384" s="21" t="s">
        <v>496</v>
      </c>
      <c r="G6384" s="21">
        <v>2021.0</v>
      </c>
      <c r="H6384" s="26">
        <v>44261.0</v>
      </c>
      <c r="I6384" s="21"/>
      <c r="J6384" s="21"/>
      <c r="K6384" s="21" t="s">
        <v>35542</v>
      </c>
      <c r="L6384" s="21" t="str">
        <f>IF(ISNUMBER(VLOOKUP(A6384,EXCL,1,FALSE)),"Excluido",IF(ISNUMBER(VLOOKUP(A6384,POST,1,FALSE)),"PostAlerta",IF(ISNUMBER(VLOOKUP(A6384,PRE,1,FALSE)),"PreAlerta","")))</f>
        <v>PostAlerta</v>
      </c>
      <c r="M6384" s="21" t="str">
        <f>IF(ISNUMBER(A6384),(IF(ISNUMBER(VLOOKUP(A6384,KEYWORDS,1,FALSE)),"C/PalabrasClaves","S/PalabrasClaves")),"")</f>
        <v>S/PalabrasClaves</v>
      </c>
      <c r="N6384" s="21" t="str">
        <f t="shared" si="19"/>
        <v/>
      </c>
      <c r="O6384" s="21"/>
      <c r="P6384" s="21" t="s">
        <v>35517</v>
      </c>
      <c r="Q6384" s="21"/>
      <c r="R6384" s="21" t="str">
        <f>LEFT('2012-2022'!$P6384,4)</f>
        <v>2021</v>
      </c>
      <c r="S6384" s="21" t="s">
        <v>63</v>
      </c>
      <c r="T6384" s="21"/>
      <c r="U6384" s="21"/>
      <c r="V6384" s="21"/>
      <c r="W6384" s="27"/>
      <c r="X6384" s="27"/>
      <c r="Y6384" s="28"/>
    </row>
    <row r="6385" ht="15.75" customHeight="1">
      <c r="A6385" s="21">
        <v>3.3683831E7</v>
      </c>
      <c r="B6385" s="21" t="s">
        <v>35543</v>
      </c>
      <c r="C6385" s="21" t="s">
        <v>35544</v>
      </c>
      <c r="D6385" s="21" t="s">
        <v>35545</v>
      </c>
      <c r="E6385" s="21" t="s">
        <v>35546</v>
      </c>
      <c r="F6385" s="21" t="s">
        <v>18319</v>
      </c>
      <c r="G6385" s="21">
        <v>2021.0</v>
      </c>
      <c r="H6385" s="26">
        <v>44263.0</v>
      </c>
      <c r="I6385" s="21" t="s">
        <v>35547</v>
      </c>
      <c r="J6385" s="21"/>
      <c r="K6385" s="21" t="s">
        <v>35548</v>
      </c>
      <c r="L6385" s="21" t="str">
        <f>IF(ISNUMBER(VLOOKUP(A6385,EXCL,1,FALSE)),"Excluido",IF(ISNUMBER(VLOOKUP(A6385,POST,1,FALSE)),"PostAlerta",IF(ISNUMBER(VLOOKUP(A6385,PRE,1,FALSE)),"PreAlerta","")))</f>
        <v>PostAlerta</v>
      </c>
      <c r="M6385" s="21" t="str">
        <f>IF(ISNUMBER(A6385),(IF(ISNUMBER(VLOOKUP(A6385,KEYWORDS,1,FALSE)),"C/PalabrasClaves","S/PalabrasClaves")),"")</f>
        <v>S/PalabrasClaves</v>
      </c>
      <c r="N6385" s="21" t="str">
        <f t="shared" si="19"/>
        <v/>
      </c>
      <c r="O6385" s="21"/>
      <c r="P6385" s="21" t="s">
        <v>35517</v>
      </c>
      <c r="Q6385" s="21"/>
      <c r="R6385" s="21" t="str">
        <f>LEFT('2012-2022'!$P6385,4)</f>
        <v>2021</v>
      </c>
      <c r="S6385" s="21" t="s">
        <v>63</v>
      </c>
      <c r="T6385" s="21"/>
      <c r="U6385" s="21"/>
      <c r="V6385" s="21"/>
      <c r="W6385" s="27"/>
      <c r="X6385" s="27"/>
      <c r="Y6385" s="12"/>
    </row>
    <row r="6386" ht="15.75" customHeight="1">
      <c r="A6386" s="21">
        <v>3.373579E7</v>
      </c>
      <c r="B6386" s="21" t="s">
        <v>35549</v>
      </c>
      <c r="C6386" s="21" t="s">
        <v>35550</v>
      </c>
      <c r="D6386" s="21" t="s">
        <v>35551</v>
      </c>
      <c r="E6386" s="21" t="s">
        <v>35552</v>
      </c>
      <c r="F6386" s="21" t="s">
        <v>496</v>
      </c>
      <c r="G6386" s="21">
        <v>2021.0</v>
      </c>
      <c r="H6386" s="26">
        <v>44273.0</v>
      </c>
      <c r="I6386" s="21"/>
      <c r="J6386" s="21"/>
      <c r="K6386" s="21" t="s">
        <v>35553</v>
      </c>
      <c r="L6386" s="21" t="str">
        <f>IF(ISNUMBER(VLOOKUP(A6386,EXCL,1,FALSE)),"Excluido",IF(ISNUMBER(VLOOKUP(A6386,POST,1,FALSE)),"PostAlerta",IF(ISNUMBER(VLOOKUP(A6386,PRE,1,FALSE)),"PreAlerta","")))</f>
        <v>PostAlerta</v>
      </c>
      <c r="M6386" s="21" t="str">
        <f>IF(ISNUMBER(A6386),(IF(ISNUMBER(VLOOKUP(A6386,KEYWORDS,1,FALSE)),"C/PalabrasClaves","S/PalabrasClaves")),"")</f>
        <v>S/PalabrasClaves</v>
      </c>
      <c r="N6386" s="21" t="str">
        <f t="shared" si="19"/>
        <v/>
      </c>
      <c r="O6386" s="21"/>
      <c r="P6386" s="21" t="s">
        <v>35517</v>
      </c>
      <c r="Q6386" s="21"/>
      <c r="R6386" s="21" t="str">
        <f>LEFT('2012-2022'!$P6386,4)</f>
        <v>2021</v>
      </c>
      <c r="S6386" s="21" t="s">
        <v>63</v>
      </c>
      <c r="T6386" s="21"/>
      <c r="U6386" s="21"/>
      <c r="V6386" s="21"/>
      <c r="W6386" s="27"/>
      <c r="X6386" s="27"/>
      <c r="Y6386" s="28"/>
    </row>
    <row r="6387" ht="15.75" customHeight="1">
      <c r="A6387" s="21">
        <v>3.3743472E7</v>
      </c>
      <c r="B6387" s="21" t="s">
        <v>35554</v>
      </c>
      <c r="C6387" s="21" t="s">
        <v>35555</v>
      </c>
      <c r="D6387" s="21" t="s">
        <v>35556</v>
      </c>
      <c r="E6387" s="21" t="s">
        <v>21388</v>
      </c>
      <c r="F6387" s="21" t="s">
        <v>496</v>
      </c>
      <c r="G6387" s="21">
        <v>2021.0</v>
      </c>
      <c r="H6387" s="26">
        <v>44275.0</v>
      </c>
      <c r="I6387" s="21"/>
      <c r="J6387" s="21"/>
      <c r="K6387" s="21" t="s">
        <v>35557</v>
      </c>
      <c r="L6387" s="21" t="str">
        <f>IF(ISNUMBER(VLOOKUP(A6387,EXCL,1,FALSE)),"Excluido",IF(ISNUMBER(VLOOKUP(A6387,POST,1,FALSE)),"PostAlerta",IF(ISNUMBER(VLOOKUP(A6387,PRE,1,FALSE)),"PreAlerta","")))</f>
        <v>PostAlerta</v>
      </c>
      <c r="M6387" s="21" t="str">
        <f>IF(ISNUMBER(A6387),(IF(ISNUMBER(VLOOKUP(A6387,KEYWORDS,1,FALSE)),"C/PalabrasClaves","S/PalabrasClaves")),"")</f>
        <v>S/PalabrasClaves</v>
      </c>
      <c r="N6387" s="21" t="str">
        <f t="shared" si="19"/>
        <v/>
      </c>
      <c r="O6387" s="21"/>
      <c r="P6387" s="21" t="s">
        <v>35517</v>
      </c>
      <c r="Q6387" s="21"/>
      <c r="R6387" s="21" t="str">
        <f>LEFT('2012-2022'!$P6387,4)</f>
        <v>2021</v>
      </c>
      <c r="S6387" s="21" t="s">
        <v>63</v>
      </c>
      <c r="T6387" s="21"/>
      <c r="U6387" s="21"/>
      <c r="V6387" s="21"/>
      <c r="W6387" s="27"/>
      <c r="X6387" s="27"/>
      <c r="Y6387" s="12"/>
    </row>
    <row r="6388" ht="15.75" customHeight="1">
      <c r="A6388" s="21">
        <v>3.3771726E7</v>
      </c>
      <c r="B6388" s="21" t="s">
        <v>35558</v>
      </c>
      <c r="C6388" s="21" t="s">
        <v>35559</v>
      </c>
      <c r="D6388" s="21" t="s">
        <v>35560</v>
      </c>
      <c r="E6388" s="21" t="s">
        <v>28382</v>
      </c>
      <c r="F6388" s="21" t="s">
        <v>169</v>
      </c>
      <c r="G6388" s="21">
        <v>2021.0</v>
      </c>
      <c r="H6388" s="26">
        <v>44282.0</v>
      </c>
      <c r="I6388" s="21" t="s">
        <v>35561</v>
      </c>
      <c r="J6388" s="21"/>
      <c r="K6388" s="21" t="s">
        <v>35562</v>
      </c>
      <c r="L6388" s="21" t="str">
        <f>IF(ISNUMBER(VLOOKUP(A6388,EXCL,1,FALSE)),"Excluido",IF(ISNUMBER(VLOOKUP(A6388,POST,1,FALSE)),"PostAlerta",IF(ISNUMBER(VLOOKUP(A6388,PRE,1,FALSE)),"PreAlerta","")))</f>
        <v>PostAlerta</v>
      </c>
      <c r="M6388" s="21" t="str">
        <f>IF(ISNUMBER(A6388),(IF(ISNUMBER(VLOOKUP(A6388,KEYWORDS,1,FALSE)),"C/PalabrasClaves","S/PalabrasClaves")),"")</f>
        <v>S/PalabrasClaves</v>
      </c>
      <c r="N6388" s="21" t="str">
        <f t="shared" si="19"/>
        <v/>
      </c>
      <c r="O6388" s="21"/>
      <c r="P6388" s="21" t="s">
        <v>35517</v>
      </c>
      <c r="Q6388" s="21"/>
      <c r="R6388" s="21" t="str">
        <f>LEFT('2012-2022'!$P6388,4)</f>
        <v>2021</v>
      </c>
      <c r="S6388" s="21" t="s">
        <v>63</v>
      </c>
      <c r="T6388" s="21"/>
      <c r="U6388" s="21"/>
      <c r="V6388" s="21"/>
      <c r="W6388" s="27"/>
      <c r="X6388" s="27"/>
      <c r="Y6388" s="28"/>
    </row>
    <row r="6389" ht="15.75" customHeight="1">
      <c r="A6389" s="21">
        <v>3.3774481E7</v>
      </c>
      <c r="B6389" s="21" t="s">
        <v>35563</v>
      </c>
      <c r="C6389" s="21" t="s">
        <v>35564</v>
      </c>
      <c r="D6389" s="21" t="s">
        <v>35565</v>
      </c>
      <c r="E6389" s="21" t="s">
        <v>35566</v>
      </c>
      <c r="F6389" s="21" t="s">
        <v>496</v>
      </c>
      <c r="G6389" s="21">
        <v>2021.0</v>
      </c>
      <c r="H6389" s="26">
        <v>44283.0</v>
      </c>
      <c r="I6389" s="21"/>
      <c r="J6389" s="21"/>
      <c r="K6389" s="21" t="s">
        <v>35567</v>
      </c>
      <c r="L6389" s="21" t="str">
        <f>IF(ISNUMBER(VLOOKUP(A6389,EXCL,1,FALSE)),"Excluido",IF(ISNUMBER(VLOOKUP(A6389,POST,1,FALSE)),"PostAlerta",IF(ISNUMBER(VLOOKUP(A6389,PRE,1,FALSE)),"PreAlerta","")))</f>
        <v>PostAlerta</v>
      </c>
      <c r="M6389" s="21" t="str">
        <f>IF(ISNUMBER(A6389),(IF(ISNUMBER(VLOOKUP(A6389,KEYWORDS,1,FALSE)),"C/PalabrasClaves","S/PalabrasClaves")),"")</f>
        <v>S/PalabrasClaves</v>
      </c>
      <c r="N6389" s="21" t="str">
        <f t="shared" si="19"/>
        <v/>
      </c>
      <c r="O6389" s="21"/>
      <c r="P6389" s="21" t="s">
        <v>35517</v>
      </c>
      <c r="Q6389" s="21"/>
      <c r="R6389" s="21" t="str">
        <f>LEFT('2012-2022'!$P6389,4)</f>
        <v>2021</v>
      </c>
      <c r="S6389" s="21" t="s">
        <v>63</v>
      </c>
      <c r="T6389" s="21"/>
      <c r="U6389" s="21"/>
      <c r="V6389" s="21"/>
      <c r="W6389" s="27"/>
      <c r="X6389" s="27"/>
      <c r="Y6389" s="12"/>
    </row>
    <row r="6390" ht="15.75" customHeight="1">
      <c r="A6390" s="21">
        <v>3.379435E7</v>
      </c>
      <c r="B6390" s="21" t="s">
        <v>35568</v>
      </c>
      <c r="C6390" s="21" t="s">
        <v>11486</v>
      </c>
      <c r="D6390" s="21" t="s">
        <v>35569</v>
      </c>
      <c r="E6390" s="21" t="s">
        <v>11488</v>
      </c>
      <c r="F6390" s="21" t="s">
        <v>169</v>
      </c>
      <c r="G6390" s="21">
        <v>2021.0</v>
      </c>
      <c r="H6390" s="26">
        <v>44287.0</v>
      </c>
      <c r="I6390" s="21"/>
      <c r="J6390" s="21"/>
      <c r="K6390" s="21" t="s">
        <v>35570</v>
      </c>
      <c r="L6390" s="21" t="str">
        <f>IF(ISNUMBER(VLOOKUP(A6390,EXCL,1,FALSE)),"Excluido",IF(ISNUMBER(VLOOKUP(A6390,POST,1,FALSE)),"PostAlerta",IF(ISNUMBER(VLOOKUP(A6390,PRE,1,FALSE)),"PreAlerta","")))</f>
        <v>PostAlerta</v>
      </c>
      <c r="M6390" s="21" t="str">
        <f>IF(ISNUMBER(A6390),(IF(ISNUMBER(VLOOKUP(A6390,KEYWORDS,1,FALSE)),"C/PalabrasClaves","S/PalabrasClaves")),"")</f>
        <v>S/PalabrasClaves</v>
      </c>
      <c r="N6390" s="21" t="str">
        <f t="shared" si="19"/>
        <v/>
      </c>
      <c r="O6390" s="21"/>
      <c r="P6390" s="21" t="s">
        <v>35517</v>
      </c>
      <c r="Q6390" s="21"/>
      <c r="R6390" s="21" t="str">
        <f>LEFT('2012-2022'!$P6390,4)</f>
        <v>2021</v>
      </c>
      <c r="S6390" s="21" t="s">
        <v>63</v>
      </c>
      <c r="T6390" s="21"/>
      <c r="U6390" s="21"/>
      <c r="V6390" s="21"/>
      <c r="W6390" s="27"/>
      <c r="X6390" s="27"/>
      <c r="Y6390" s="28"/>
    </row>
    <row r="6391" ht="15.75" customHeight="1">
      <c r="A6391" s="21">
        <v>3.3794351E7</v>
      </c>
      <c r="B6391" s="21" t="s">
        <v>35571</v>
      </c>
      <c r="C6391" s="21" t="s">
        <v>35572</v>
      </c>
      <c r="D6391" s="21" t="s">
        <v>35573</v>
      </c>
      <c r="E6391" s="21" t="s">
        <v>18425</v>
      </c>
      <c r="F6391" s="21" t="s">
        <v>169</v>
      </c>
      <c r="G6391" s="21">
        <v>2021.0</v>
      </c>
      <c r="H6391" s="26">
        <v>44287.0</v>
      </c>
      <c r="I6391" s="21"/>
      <c r="J6391" s="21"/>
      <c r="K6391" s="21" t="s">
        <v>35574</v>
      </c>
      <c r="L6391" s="21" t="str">
        <f>IF(ISNUMBER(VLOOKUP(A6391,EXCL,1,FALSE)),"Excluido",IF(ISNUMBER(VLOOKUP(A6391,POST,1,FALSE)),"PostAlerta",IF(ISNUMBER(VLOOKUP(A6391,PRE,1,FALSE)),"PreAlerta","")))</f>
        <v>Excluido</v>
      </c>
      <c r="M6391" s="21" t="str">
        <f>IF(ISNUMBER(A6391),(IF(ISNUMBER(VLOOKUP(A6391,KEYWORDS,1,FALSE)),"C/PalabrasClaves","S/PalabrasClaves")),"")</f>
        <v>S/PalabrasClaves</v>
      </c>
      <c r="N6391" s="21" t="str">
        <f t="shared" si="19"/>
        <v/>
      </c>
      <c r="O6391" s="21"/>
      <c r="P6391" s="21" t="s">
        <v>35517</v>
      </c>
      <c r="Q6391" s="21"/>
      <c r="R6391" s="21" t="str">
        <f>LEFT('2012-2022'!$P6391,4)</f>
        <v>2021</v>
      </c>
      <c r="S6391" s="21" t="s">
        <v>63</v>
      </c>
      <c r="T6391" s="21"/>
      <c r="U6391" s="21"/>
      <c r="V6391" s="21"/>
      <c r="W6391" s="27"/>
      <c r="X6391" s="27"/>
      <c r="Y6391" s="12"/>
    </row>
    <row r="6392" ht="15.75" customHeight="1">
      <c r="A6392" s="21">
        <v>3.3813285E7</v>
      </c>
      <c r="B6392" s="21" t="s">
        <v>35575</v>
      </c>
      <c r="C6392" s="21" t="s">
        <v>35576</v>
      </c>
      <c r="D6392" s="21" t="s">
        <v>35577</v>
      </c>
      <c r="E6392" s="21" t="s">
        <v>35578</v>
      </c>
      <c r="F6392" s="21" t="s">
        <v>496</v>
      </c>
      <c r="G6392" s="21">
        <v>2021.0</v>
      </c>
      <c r="H6392" s="26">
        <v>44290.0</v>
      </c>
      <c r="I6392" s="21"/>
      <c r="J6392" s="21"/>
      <c r="K6392" s="21" t="s">
        <v>35579</v>
      </c>
      <c r="L6392" s="21" t="str">
        <f>IF(ISNUMBER(VLOOKUP(A6392,EXCL,1,FALSE)),"Excluido",IF(ISNUMBER(VLOOKUP(A6392,POST,1,FALSE)),"PostAlerta",IF(ISNUMBER(VLOOKUP(A6392,PRE,1,FALSE)),"PreAlerta","")))</f>
        <v>PostAlerta</v>
      </c>
      <c r="M6392" s="21" t="str">
        <f>IF(ISNUMBER(A6392),(IF(ISNUMBER(VLOOKUP(A6392,KEYWORDS,1,FALSE)),"C/PalabrasClaves","S/PalabrasClaves")),"")</f>
        <v>S/PalabrasClaves</v>
      </c>
      <c r="N6392" s="21" t="str">
        <f t="shared" si="19"/>
        <v/>
      </c>
      <c r="O6392" s="21"/>
      <c r="P6392" s="21" t="s">
        <v>35517</v>
      </c>
      <c r="Q6392" s="21"/>
      <c r="R6392" s="21" t="str">
        <f>LEFT('2012-2022'!$P6392,4)</f>
        <v>2021</v>
      </c>
      <c r="S6392" s="21" t="s">
        <v>63</v>
      </c>
      <c r="T6392" s="21"/>
      <c r="U6392" s="21"/>
      <c r="V6392" s="21"/>
      <c r="W6392" s="27"/>
      <c r="X6392" s="27"/>
      <c r="Y6392" s="28"/>
    </row>
    <row r="6393" ht="15.75" customHeight="1">
      <c r="A6393" s="21">
        <v>3.3819743E7</v>
      </c>
      <c r="B6393" s="21" t="s">
        <v>35580</v>
      </c>
      <c r="C6393" s="21" t="s">
        <v>26771</v>
      </c>
      <c r="D6393" s="21" t="s">
        <v>35581</v>
      </c>
      <c r="E6393" s="21" t="s">
        <v>22637</v>
      </c>
      <c r="F6393" s="21" t="s">
        <v>496</v>
      </c>
      <c r="G6393" s="21">
        <v>2021.0</v>
      </c>
      <c r="H6393" s="26">
        <v>44291.0</v>
      </c>
      <c r="I6393" s="21"/>
      <c r="J6393" s="21"/>
      <c r="K6393" s="21" t="s">
        <v>35582</v>
      </c>
      <c r="L6393" s="21" t="str">
        <f>IF(ISNUMBER(VLOOKUP(A6393,EXCL,1,FALSE)),"Excluido",IF(ISNUMBER(VLOOKUP(A6393,POST,1,FALSE)),"PostAlerta",IF(ISNUMBER(VLOOKUP(A6393,PRE,1,FALSE)),"PreAlerta","")))</f>
        <v>PostAlerta</v>
      </c>
      <c r="M6393" s="21" t="str">
        <f>IF(ISNUMBER(A6393),(IF(ISNUMBER(VLOOKUP(A6393,KEYWORDS,1,FALSE)),"C/PalabrasClaves","S/PalabrasClaves")),"")</f>
        <v>S/PalabrasClaves</v>
      </c>
      <c r="N6393" s="21" t="str">
        <f t="shared" si="19"/>
        <v/>
      </c>
      <c r="O6393" s="21"/>
      <c r="P6393" s="21" t="s">
        <v>35517</v>
      </c>
      <c r="Q6393" s="21"/>
      <c r="R6393" s="21" t="str">
        <f>LEFT('2012-2022'!$P6393,4)</f>
        <v>2021</v>
      </c>
      <c r="S6393" s="21" t="s">
        <v>63</v>
      </c>
      <c r="T6393" s="21"/>
      <c r="U6393" s="21"/>
      <c r="V6393" s="21"/>
      <c r="W6393" s="27"/>
      <c r="X6393" s="27"/>
      <c r="Y6393" s="12"/>
    </row>
    <row r="6394" ht="15.75" customHeight="1">
      <c r="A6394" s="21">
        <v>3.3857748E7</v>
      </c>
      <c r="B6394" s="21" t="s">
        <v>35583</v>
      </c>
      <c r="C6394" s="21" t="s">
        <v>35584</v>
      </c>
      <c r="D6394" s="21" t="s">
        <v>35585</v>
      </c>
      <c r="E6394" s="21" t="s">
        <v>1091</v>
      </c>
      <c r="F6394" s="21" t="s">
        <v>496</v>
      </c>
      <c r="G6394" s="21">
        <v>2021.0</v>
      </c>
      <c r="H6394" s="26">
        <v>44301.0</v>
      </c>
      <c r="I6394" s="21"/>
      <c r="J6394" s="21"/>
      <c r="K6394" s="21" t="s">
        <v>35586</v>
      </c>
      <c r="L6394" s="21" t="str">
        <f>IF(ISNUMBER(VLOOKUP(A6394,EXCL,1,FALSE)),"Excluido",IF(ISNUMBER(VLOOKUP(A6394,POST,1,FALSE)),"PostAlerta",IF(ISNUMBER(VLOOKUP(A6394,PRE,1,FALSE)),"PreAlerta","")))</f>
        <v>PostAlerta</v>
      </c>
      <c r="M6394" s="21" t="str">
        <f>IF(ISNUMBER(A6394),(IF(ISNUMBER(VLOOKUP(A6394,KEYWORDS,1,FALSE)),"C/PalabrasClaves","S/PalabrasClaves")),"")</f>
        <v>S/PalabrasClaves</v>
      </c>
      <c r="N6394" s="21" t="str">
        <f t="shared" si="19"/>
        <v/>
      </c>
      <c r="O6394" s="21"/>
      <c r="P6394" s="21" t="s">
        <v>35517</v>
      </c>
      <c r="Q6394" s="21"/>
      <c r="R6394" s="21" t="str">
        <f>LEFT('2012-2022'!$P6394,4)</f>
        <v>2021</v>
      </c>
      <c r="S6394" s="21" t="s">
        <v>63</v>
      </c>
      <c r="T6394" s="21"/>
      <c r="U6394" s="21"/>
      <c r="V6394" s="21"/>
      <c r="W6394" s="27"/>
      <c r="X6394" s="27"/>
      <c r="Y6394" s="28"/>
    </row>
    <row r="6395" ht="15.75" customHeight="1">
      <c r="A6395" s="21">
        <v>3.3857749E7</v>
      </c>
      <c r="B6395" s="21" t="s">
        <v>35587</v>
      </c>
      <c r="C6395" s="21" t="s">
        <v>35588</v>
      </c>
      <c r="D6395" s="21" t="s">
        <v>35589</v>
      </c>
      <c r="E6395" s="21" t="s">
        <v>6662</v>
      </c>
      <c r="F6395" s="21" t="s">
        <v>496</v>
      </c>
      <c r="G6395" s="21">
        <v>2021.0</v>
      </c>
      <c r="H6395" s="26">
        <v>44301.0</v>
      </c>
      <c r="I6395" s="21"/>
      <c r="J6395" s="21"/>
      <c r="K6395" s="21" t="s">
        <v>35590</v>
      </c>
      <c r="L6395" s="21" t="str">
        <f>IF(ISNUMBER(VLOOKUP(A6395,EXCL,1,FALSE)),"Excluido",IF(ISNUMBER(VLOOKUP(A6395,POST,1,FALSE)),"PostAlerta",IF(ISNUMBER(VLOOKUP(A6395,PRE,1,FALSE)),"PreAlerta","")))</f>
        <v>PostAlerta</v>
      </c>
      <c r="M6395" s="21" t="str">
        <f>IF(ISNUMBER(A6395),(IF(ISNUMBER(VLOOKUP(A6395,KEYWORDS,1,FALSE)),"C/PalabrasClaves","S/PalabrasClaves")),"")</f>
        <v>S/PalabrasClaves</v>
      </c>
      <c r="N6395" s="21" t="str">
        <f t="shared" si="19"/>
        <v/>
      </c>
      <c r="O6395" s="21"/>
      <c r="P6395" s="21" t="s">
        <v>35517</v>
      </c>
      <c r="Q6395" s="21"/>
      <c r="R6395" s="21" t="str">
        <f>LEFT('2012-2022'!$P6395,4)</f>
        <v>2021</v>
      </c>
      <c r="S6395" s="21" t="s">
        <v>63</v>
      </c>
      <c r="T6395" s="21"/>
      <c r="U6395" s="21"/>
      <c r="V6395" s="21"/>
      <c r="W6395" s="27"/>
      <c r="X6395" s="27"/>
      <c r="Y6395" s="12"/>
    </row>
    <row r="6396" ht="15.75" customHeight="1">
      <c r="A6396" s="21">
        <v>3.3862243E7</v>
      </c>
      <c r="B6396" s="21" t="s">
        <v>35591</v>
      </c>
      <c r="C6396" s="21" t="s">
        <v>35592</v>
      </c>
      <c r="D6396" s="21" t="s">
        <v>35593</v>
      </c>
      <c r="E6396" s="21" t="s">
        <v>35594</v>
      </c>
      <c r="F6396" s="21" t="s">
        <v>1331</v>
      </c>
      <c r="G6396" s="21">
        <v>2021.0</v>
      </c>
      <c r="H6396" s="26">
        <v>44302.0</v>
      </c>
      <c r="I6396" s="21"/>
      <c r="J6396" s="21"/>
      <c r="K6396" s="21" t="s">
        <v>35595</v>
      </c>
      <c r="L6396" s="21" t="str">
        <f>IF(ISNUMBER(VLOOKUP(A6396,EXCL,1,FALSE)),"Excluido",IF(ISNUMBER(VLOOKUP(A6396,POST,1,FALSE)),"PostAlerta",IF(ISNUMBER(VLOOKUP(A6396,PRE,1,FALSE)),"PreAlerta","")))</f>
        <v>Excluido</v>
      </c>
      <c r="M6396" s="21" t="str">
        <f>IF(ISNUMBER(A6396),(IF(ISNUMBER(VLOOKUP(A6396,KEYWORDS,1,FALSE)),"C/PalabrasClaves","S/PalabrasClaves")),"")</f>
        <v>S/PalabrasClaves</v>
      </c>
      <c r="N6396" s="21" t="str">
        <f t="shared" si="19"/>
        <v/>
      </c>
      <c r="O6396" s="21"/>
      <c r="P6396" s="21" t="s">
        <v>35596</v>
      </c>
      <c r="Q6396" s="21"/>
      <c r="R6396" s="21" t="str">
        <f>LEFT('2012-2022'!$P6396,4)</f>
        <v>2021</v>
      </c>
      <c r="S6396" s="21" t="s">
        <v>65</v>
      </c>
      <c r="T6396" s="21"/>
      <c r="U6396" s="21"/>
      <c r="V6396" s="21"/>
      <c r="W6396" s="27"/>
      <c r="X6396" s="27"/>
      <c r="Y6396" s="28"/>
    </row>
    <row r="6397" ht="15.75" customHeight="1">
      <c r="A6397" s="21">
        <v>3.3865177E7</v>
      </c>
      <c r="B6397" s="21" t="s">
        <v>35597</v>
      </c>
      <c r="C6397" s="21" t="s">
        <v>35598</v>
      </c>
      <c r="D6397" s="21" t="s">
        <v>35599</v>
      </c>
      <c r="E6397" s="21" t="s">
        <v>25276</v>
      </c>
      <c r="F6397" s="21" t="s">
        <v>496</v>
      </c>
      <c r="G6397" s="21">
        <v>2021.0</v>
      </c>
      <c r="H6397" s="26">
        <v>44303.0</v>
      </c>
      <c r="I6397" s="21" t="s">
        <v>35600</v>
      </c>
      <c r="J6397" s="21" t="s">
        <v>35601</v>
      </c>
      <c r="K6397" s="21" t="s">
        <v>35602</v>
      </c>
      <c r="L6397" s="21" t="str">
        <f>IF(ISNUMBER(VLOOKUP(A6397,EXCL,1,FALSE)),"Excluido",IF(ISNUMBER(VLOOKUP(A6397,POST,1,FALSE)),"PostAlerta",IF(ISNUMBER(VLOOKUP(A6397,PRE,1,FALSE)),"PreAlerta","")))</f>
        <v>PostAlerta</v>
      </c>
      <c r="M6397" s="21" t="str">
        <f>IF(ISNUMBER(A6397),(IF(ISNUMBER(VLOOKUP(A6397,KEYWORDS,1,FALSE)),"C/PalabrasClaves","S/PalabrasClaves")),"")</f>
        <v>S/PalabrasClaves</v>
      </c>
      <c r="N6397" s="21" t="str">
        <f t="shared" si="19"/>
        <v/>
      </c>
      <c r="O6397" s="21"/>
      <c r="P6397" s="21" t="s">
        <v>35517</v>
      </c>
      <c r="Q6397" s="21"/>
      <c r="R6397" s="21" t="str">
        <f>LEFT('2012-2022'!$P6397,4)</f>
        <v>2021</v>
      </c>
      <c r="S6397" s="21" t="s">
        <v>63</v>
      </c>
      <c r="T6397" s="21"/>
      <c r="U6397" s="21"/>
      <c r="V6397" s="21"/>
      <c r="W6397" s="27"/>
      <c r="X6397" s="27"/>
      <c r="Y6397" s="12"/>
    </row>
    <row r="6398" ht="15.75" customHeight="1">
      <c r="A6398" s="21">
        <v>3.3865179E7</v>
      </c>
      <c r="B6398" s="21" t="s">
        <v>35603</v>
      </c>
      <c r="C6398" s="21" t="s">
        <v>35604</v>
      </c>
      <c r="D6398" s="21" t="s">
        <v>35605</v>
      </c>
      <c r="E6398" s="21" t="s">
        <v>8095</v>
      </c>
      <c r="F6398" s="21" t="s">
        <v>496</v>
      </c>
      <c r="G6398" s="21">
        <v>2021.0</v>
      </c>
      <c r="H6398" s="26">
        <v>44303.0</v>
      </c>
      <c r="I6398" s="21"/>
      <c r="J6398" s="21"/>
      <c r="K6398" s="21" t="s">
        <v>35606</v>
      </c>
      <c r="L6398" s="21" t="str">
        <f>IF(ISNUMBER(VLOOKUP(A6398,EXCL,1,FALSE)),"Excluido",IF(ISNUMBER(VLOOKUP(A6398,POST,1,FALSE)),"PostAlerta",IF(ISNUMBER(VLOOKUP(A6398,PRE,1,FALSE)),"PreAlerta","")))</f>
        <v>PostAlerta</v>
      </c>
      <c r="M6398" s="21" t="str">
        <f>IF(ISNUMBER(A6398),(IF(ISNUMBER(VLOOKUP(A6398,KEYWORDS,1,FALSE)),"C/PalabrasClaves","S/PalabrasClaves")),"")</f>
        <v>S/PalabrasClaves</v>
      </c>
      <c r="N6398" s="21" t="str">
        <f t="shared" si="19"/>
        <v/>
      </c>
      <c r="O6398" s="21"/>
      <c r="P6398" s="21" t="s">
        <v>35517</v>
      </c>
      <c r="Q6398" s="21"/>
      <c r="R6398" s="21" t="str">
        <f>LEFT('2012-2022'!$P6398,4)</f>
        <v>2021</v>
      </c>
      <c r="S6398" s="21" t="s">
        <v>63</v>
      </c>
      <c r="T6398" s="21"/>
      <c r="U6398" s="21"/>
      <c r="V6398" s="21"/>
      <c r="W6398" s="27"/>
      <c r="X6398" s="27"/>
      <c r="Y6398" s="28"/>
    </row>
    <row r="6399" ht="15.75" customHeight="1">
      <c r="A6399" s="21">
        <v>3.3872636E7</v>
      </c>
      <c r="B6399" s="21" t="s">
        <v>35607</v>
      </c>
      <c r="C6399" s="21" t="s">
        <v>35608</v>
      </c>
      <c r="D6399" s="21" t="s">
        <v>35609</v>
      </c>
      <c r="E6399" s="21" t="s">
        <v>35610</v>
      </c>
      <c r="F6399" s="21" t="s">
        <v>9243</v>
      </c>
      <c r="G6399" s="21">
        <v>2021.0</v>
      </c>
      <c r="H6399" s="26">
        <v>44305.0</v>
      </c>
      <c r="I6399" s="21"/>
      <c r="J6399" s="21"/>
      <c r="K6399" s="21" t="s">
        <v>35611</v>
      </c>
      <c r="L6399" s="21" t="str">
        <f>IF(ISNUMBER(VLOOKUP(A6399,EXCL,1,FALSE)),"Excluido",IF(ISNUMBER(VLOOKUP(A6399,POST,1,FALSE)),"PostAlerta",IF(ISNUMBER(VLOOKUP(A6399,PRE,1,FALSE)),"PreAlerta","")))</f>
        <v>PostAlerta</v>
      </c>
      <c r="M6399" s="21" t="str">
        <f>IF(ISNUMBER(A6399),(IF(ISNUMBER(VLOOKUP(A6399,KEYWORDS,1,FALSE)),"C/PalabrasClaves","S/PalabrasClaves")),"")</f>
        <v>S/PalabrasClaves</v>
      </c>
      <c r="N6399" s="21" t="str">
        <f t="shared" si="19"/>
        <v/>
      </c>
      <c r="O6399" s="21"/>
      <c r="P6399" s="21" t="s">
        <v>35517</v>
      </c>
      <c r="Q6399" s="21"/>
      <c r="R6399" s="21" t="str">
        <f>LEFT('2012-2022'!$P6399,4)</f>
        <v>2021</v>
      </c>
      <c r="S6399" s="21" t="s">
        <v>63</v>
      </c>
      <c r="T6399" s="21"/>
      <c r="U6399" s="21"/>
      <c r="V6399" s="21"/>
      <c r="W6399" s="27"/>
      <c r="X6399" s="27"/>
      <c r="Y6399" s="12"/>
    </row>
    <row r="6400" ht="15.75" customHeight="1">
      <c r="A6400" s="21">
        <v>3.390144E7</v>
      </c>
      <c r="B6400" s="21" t="s">
        <v>35612</v>
      </c>
      <c r="C6400" s="21" t="s">
        <v>35613</v>
      </c>
      <c r="D6400" s="21" t="s">
        <v>35614</v>
      </c>
      <c r="E6400" s="21" t="s">
        <v>35615</v>
      </c>
      <c r="F6400" s="21" t="s">
        <v>2712</v>
      </c>
      <c r="G6400" s="21">
        <v>2021.0</v>
      </c>
      <c r="H6400" s="26">
        <v>44312.0</v>
      </c>
      <c r="I6400" s="21"/>
      <c r="J6400" s="21"/>
      <c r="K6400" s="21" t="s">
        <v>35616</v>
      </c>
      <c r="L6400" s="21" t="str">
        <f>IF(ISNUMBER(VLOOKUP(A6400,EXCL,1,FALSE)),"Excluido",IF(ISNUMBER(VLOOKUP(A6400,POST,1,FALSE)),"PostAlerta",IF(ISNUMBER(VLOOKUP(A6400,PRE,1,FALSE)),"PreAlerta","")))</f>
        <v>PostAlerta</v>
      </c>
      <c r="M6400" s="21" t="str">
        <f>IF(ISNUMBER(A6400),(IF(ISNUMBER(VLOOKUP(A6400,KEYWORDS,1,FALSE)),"C/PalabrasClaves","S/PalabrasClaves")),"")</f>
        <v>S/PalabrasClaves</v>
      </c>
      <c r="N6400" s="21" t="str">
        <f t="shared" si="19"/>
        <v/>
      </c>
      <c r="O6400" s="21"/>
      <c r="P6400" s="21" t="s">
        <v>35517</v>
      </c>
      <c r="Q6400" s="21"/>
      <c r="R6400" s="21" t="str">
        <f>LEFT('2012-2022'!$P6400,4)</f>
        <v>2021</v>
      </c>
      <c r="S6400" s="21" t="s">
        <v>63</v>
      </c>
      <c r="T6400" s="21"/>
      <c r="U6400" s="21"/>
      <c r="V6400" s="21"/>
      <c r="W6400" s="27"/>
      <c r="X6400" s="27"/>
      <c r="Y6400" s="28"/>
    </row>
    <row r="6401" ht="15.75" customHeight="1">
      <c r="A6401" s="21">
        <v>3.3951977E7</v>
      </c>
      <c r="B6401" s="21" t="s">
        <v>35617</v>
      </c>
      <c r="C6401" s="21" t="s">
        <v>35618</v>
      </c>
      <c r="D6401" s="21" t="s">
        <v>35619</v>
      </c>
      <c r="E6401" s="21" t="s">
        <v>34261</v>
      </c>
      <c r="F6401" s="21" t="s">
        <v>1217</v>
      </c>
      <c r="G6401" s="21">
        <v>2021.0</v>
      </c>
      <c r="H6401" s="26">
        <v>44322.0</v>
      </c>
      <c r="I6401" s="21"/>
      <c r="J6401" s="21"/>
      <c r="K6401" s="21" t="s">
        <v>35620</v>
      </c>
      <c r="L6401" s="21" t="str">
        <f>IF(ISNUMBER(VLOOKUP(A6401,EXCL,1,FALSE)),"Excluido",IF(ISNUMBER(VLOOKUP(A6401,POST,1,FALSE)),"PostAlerta",IF(ISNUMBER(VLOOKUP(A6401,PRE,1,FALSE)),"PreAlerta","")))</f>
        <v>PostAlerta</v>
      </c>
      <c r="M6401" s="21" t="str">
        <f>IF(ISNUMBER(A6401),(IF(ISNUMBER(VLOOKUP(A6401,KEYWORDS,1,FALSE)),"C/PalabrasClaves","S/PalabrasClaves")),"")</f>
        <v>S/PalabrasClaves</v>
      </c>
      <c r="N6401" s="21" t="str">
        <f t="shared" si="19"/>
        <v/>
      </c>
      <c r="O6401" s="21"/>
      <c r="P6401" s="21" t="s">
        <v>35517</v>
      </c>
      <c r="Q6401" s="21"/>
      <c r="R6401" s="21" t="str">
        <f>LEFT('2012-2022'!$P6401,4)</f>
        <v>2021</v>
      </c>
      <c r="S6401" s="21" t="s">
        <v>63</v>
      </c>
      <c r="T6401" s="21"/>
      <c r="U6401" s="21"/>
      <c r="V6401" s="21"/>
      <c r="W6401" s="27"/>
      <c r="X6401" s="27"/>
      <c r="Y6401" s="12"/>
    </row>
    <row r="6402" ht="15.75" customHeight="1">
      <c r="A6402" s="21">
        <v>3.3956091E7</v>
      </c>
      <c r="B6402" s="21" t="s">
        <v>35621</v>
      </c>
      <c r="C6402" s="21" t="s">
        <v>35622</v>
      </c>
      <c r="D6402" s="21" t="s">
        <v>35623</v>
      </c>
      <c r="E6402" s="21" t="s">
        <v>35624</v>
      </c>
      <c r="F6402" s="21" t="s">
        <v>3780</v>
      </c>
      <c r="G6402" s="21">
        <v>2021.0</v>
      </c>
      <c r="H6402" s="26">
        <v>44322.0</v>
      </c>
      <c r="I6402" s="21"/>
      <c r="J6402" s="21"/>
      <c r="K6402" s="21" t="s">
        <v>35625</v>
      </c>
      <c r="L6402" s="21" t="str">
        <f>IF(ISNUMBER(VLOOKUP(A6402,EXCL,1,FALSE)),"Excluido",IF(ISNUMBER(VLOOKUP(A6402,POST,1,FALSE)),"PostAlerta",IF(ISNUMBER(VLOOKUP(A6402,PRE,1,FALSE)),"PreAlerta","")))</f>
        <v>PostAlerta</v>
      </c>
      <c r="M6402" s="21" t="str">
        <f>IF(ISNUMBER(A6402),(IF(ISNUMBER(VLOOKUP(A6402,KEYWORDS,1,FALSE)),"C/PalabrasClaves","S/PalabrasClaves")),"")</f>
        <v>S/PalabrasClaves</v>
      </c>
      <c r="N6402" s="21" t="str">
        <f t="shared" si="19"/>
        <v/>
      </c>
      <c r="O6402" s="21"/>
      <c r="P6402" s="21" t="s">
        <v>35626</v>
      </c>
      <c r="Q6402" s="21"/>
      <c r="R6402" s="21" t="str">
        <f>LEFT('2012-2022'!$P6402,4)</f>
        <v>2021</v>
      </c>
      <c r="S6402" s="21" t="s">
        <v>63</v>
      </c>
      <c r="T6402" s="21"/>
      <c r="U6402" s="21"/>
      <c r="V6402" s="21"/>
      <c r="W6402" s="27"/>
      <c r="X6402" s="27"/>
      <c r="Y6402" s="28"/>
    </row>
    <row r="6403" ht="15.75" customHeight="1">
      <c r="A6403" s="21">
        <v>3.3956519E7</v>
      </c>
      <c r="B6403" s="21" t="s">
        <v>35627</v>
      </c>
      <c r="C6403" s="21" t="s">
        <v>35628</v>
      </c>
      <c r="D6403" s="21" t="s">
        <v>35629</v>
      </c>
      <c r="E6403" s="21" t="s">
        <v>35630</v>
      </c>
      <c r="F6403" s="21" t="s">
        <v>151</v>
      </c>
      <c r="G6403" s="21">
        <v>2021.0</v>
      </c>
      <c r="H6403" s="26">
        <v>44322.0</v>
      </c>
      <c r="I6403" s="21"/>
      <c r="J6403" s="21"/>
      <c r="K6403" s="21" t="s">
        <v>35631</v>
      </c>
      <c r="L6403" s="21" t="str">
        <f>IF(ISNUMBER(VLOOKUP(A6403,EXCL,1,FALSE)),"Excluido",IF(ISNUMBER(VLOOKUP(A6403,POST,1,FALSE)),"PostAlerta",IF(ISNUMBER(VLOOKUP(A6403,PRE,1,FALSE)),"PreAlerta","")))</f>
        <v>PostAlerta</v>
      </c>
      <c r="M6403" s="21" t="str">
        <f>IF(ISNUMBER(A6403),(IF(ISNUMBER(VLOOKUP(A6403,KEYWORDS,1,FALSE)),"C/PalabrasClaves","S/PalabrasClaves")),"")</f>
        <v>S/PalabrasClaves</v>
      </c>
      <c r="N6403" s="21" t="str">
        <f t="shared" si="19"/>
        <v/>
      </c>
      <c r="O6403" s="21"/>
      <c r="P6403" s="21" t="s">
        <v>35517</v>
      </c>
      <c r="Q6403" s="21"/>
      <c r="R6403" s="21" t="str">
        <f>LEFT('2012-2022'!$P6403,4)</f>
        <v>2021</v>
      </c>
      <c r="S6403" s="21" t="s">
        <v>63</v>
      </c>
      <c r="T6403" s="21"/>
      <c r="U6403" s="21"/>
      <c r="V6403" s="21"/>
      <c r="W6403" s="27"/>
      <c r="X6403" s="27"/>
      <c r="Y6403" s="12"/>
    </row>
    <row r="6404" ht="15.75" customHeight="1">
      <c r="A6404" s="21">
        <v>3.3975003E7</v>
      </c>
      <c r="B6404" s="21" t="s">
        <v>35632</v>
      </c>
      <c r="C6404" s="21" t="s">
        <v>35633</v>
      </c>
      <c r="D6404" s="21" t="s">
        <v>35634</v>
      </c>
      <c r="E6404" s="21" t="s">
        <v>35635</v>
      </c>
      <c r="F6404" s="21" t="s">
        <v>496</v>
      </c>
      <c r="G6404" s="21">
        <v>2021.0</v>
      </c>
      <c r="H6404" s="26">
        <v>44327.0</v>
      </c>
      <c r="I6404" s="21"/>
      <c r="J6404" s="21"/>
      <c r="K6404" s="21" t="s">
        <v>35636</v>
      </c>
      <c r="L6404" s="21" t="str">
        <f>IF(ISNUMBER(VLOOKUP(A6404,EXCL,1,FALSE)),"Excluido",IF(ISNUMBER(VLOOKUP(A6404,POST,1,FALSE)),"PostAlerta",IF(ISNUMBER(VLOOKUP(A6404,PRE,1,FALSE)),"PreAlerta","")))</f>
        <v>PostAlerta</v>
      </c>
      <c r="M6404" s="21" t="str">
        <f>IF(ISNUMBER(A6404),(IF(ISNUMBER(VLOOKUP(A6404,KEYWORDS,1,FALSE)),"C/PalabrasClaves","S/PalabrasClaves")),"")</f>
        <v>S/PalabrasClaves</v>
      </c>
      <c r="N6404" s="21" t="str">
        <f t="shared" si="19"/>
        <v/>
      </c>
      <c r="O6404" s="21"/>
      <c r="P6404" s="21" t="s">
        <v>35517</v>
      </c>
      <c r="Q6404" s="21"/>
      <c r="R6404" s="21" t="str">
        <f>LEFT('2012-2022'!$P6404,4)</f>
        <v>2021</v>
      </c>
      <c r="S6404" s="21" t="s">
        <v>63</v>
      </c>
      <c r="T6404" s="21"/>
      <c r="U6404" s="21"/>
      <c r="V6404" s="21"/>
      <c r="W6404" s="27"/>
      <c r="X6404" s="27"/>
      <c r="Y6404" s="28"/>
    </row>
    <row r="6405" ht="15.75" customHeight="1">
      <c r="A6405" s="21">
        <v>3.3975193E7</v>
      </c>
      <c r="B6405" s="21" t="s">
        <v>35637</v>
      </c>
      <c r="C6405" s="21" t="s">
        <v>35638</v>
      </c>
      <c r="D6405" s="21" t="s">
        <v>35639</v>
      </c>
      <c r="E6405" s="21" t="s">
        <v>35640</v>
      </c>
      <c r="F6405" s="21" t="s">
        <v>2268</v>
      </c>
      <c r="G6405" s="21">
        <v>2021.0</v>
      </c>
      <c r="H6405" s="26">
        <v>44327.0</v>
      </c>
      <c r="I6405" s="21"/>
      <c r="J6405" s="21"/>
      <c r="K6405" s="21" t="s">
        <v>35641</v>
      </c>
      <c r="L6405" s="21" t="str">
        <f>IF(ISNUMBER(VLOOKUP(A6405,EXCL,1,FALSE)),"Excluido",IF(ISNUMBER(VLOOKUP(A6405,POST,1,FALSE)),"PostAlerta",IF(ISNUMBER(VLOOKUP(A6405,PRE,1,FALSE)),"PreAlerta","")))</f>
        <v>PostAlerta</v>
      </c>
      <c r="M6405" s="21" t="str">
        <f>IF(ISNUMBER(A6405),(IF(ISNUMBER(VLOOKUP(A6405,KEYWORDS,1,FALSE)),"C/PalabrasClaves","S/PalabrasClaves")),"")</f>
        <v>S/PalabrasClaves</v>
      </c>
      <c r="N6405" s="21" t="str">
        <f t="shared" si="19"/>
        <v/>
      </c>
      <c r="O6405" s="21"/>
      <c r="P6405" s="21" t="s">
        <v>35517</v>
      </c>
      <c r="Q6405" s="21"/>
      <c r="R6405" s="21" t="str">
        <f>LEFT('2012-2022'!$P6405,4)</f>
        <v>2021</v>
      </c>
      <c r="S6405" s="21" t="s">
        <v>63</v>
      </c>
      <c r="T6405" s="21"/>
      <c r="U6405" s="21"/>
      <c r="V6405" s="21"/>
      <c r="W6405" s="27"/>
      <c r="X6405" s="27"/>
      <c r="Y6405" s="12"/>
    </row>
    <row r="6406" ht="15.75" customHeight="1">
      <c r="A6406" s="21">
        <v>3.3989945E7</v>
      </c>
      <c r="B6406" s="21" t="s">
        <v>35642</v>
      </c>
      <c r="C6406" s="21" t="s">
        <v>35643</v>
      </c>
      <c r="D6406" s="21" t="s">
        <v>35644</v>
      </c>
      <c r="E6406" s="21" t="s">
        <v>35645</v>
      </c>
      <c r="F6406" s="21" t="s">
        <v>496</v>
      </c>
      <c r="G6406" s="21">
        <v>2021.0</v>
      </c>
      <c r="H6406" s="26">
        <v>44330.0</v>
      </c>
      <c r="I6406" s="21"/>
      <c r="J6406" s="21"/>
      <c r="K6406" s="21" t="s">
        <v>35646</v>
      </c>
      <c r="L6406" s="21" t="str">
        <f>IF(ISNUMBER(VLOOKUP(A6406,EXCL,1,FALSE)),"Excluido",IF(ISNUMBER(VLOOKUP(A6406,POST,1,FALSE)),"PostAlerta",IF(ISNUMBER(VLOOKUP(A6406,PRE,1,FALSE)),"PreAlerta","")))</f>
        <v>Excluido</v>
      </c>
      <c r="M6406" s="21" t="str">
        <f>IF(ISNUMBER(A6406),(IF(ISNUMBER(VLOOKUP(A6406,KEYWORDS,1,FALSE)),"C/PalabrasClaves","S/PalabrasClaves")),"")</f>
        <v>S/PalabrasClaves</v>
      </c>
      <c r="N6406" s="21" t="str">
        <f t="shared" si="19"/>
        <v/>
      </c>
      <c r="O6406" s="21"/>
      <c r="P6406" s="21" t="s">
        <v>35517</v>
      </c>
      <c r="Q6406" s="21"/>
      <c r="R6406" s="21" t="str">
        <f>LEFT('2012-2022'!$P6406,4)</f>
        <v>2021</v>
      </c>
      <c r="S6406" s="21" t="s">
        <v>63</v>
      </c>
      <c r="T6406" s="21"/>
      <c r="U6406" s="21"/>
      <c r="V6406" s="21"/>
      <c r="W6406" s="27"/>
      <c r="X6406" s="27"/>
      <c r="Y6406" s="28"/>
    </row>
    <row r="6407" ht="15.75" customHeight="1">
      <c r="A6407" s="21">
        <v>3.4003557E7</v>
      </c>
      <c r="B6407" s="21" t="s">
        <v>35647</v>
      </c>
      <c r="C6407" s="21" t="s">
        <v>35648</v>
      </c>
      <c r="D6407" s="21" t="s">
        <v>35649</v>
      </c>
      <c r="E6407" s="21" t="s">
        <v>35650</v>
      </c>
      <c r="F6407" s="21" t="s">
        <v>35651</v>
      </c>
      <c r="G6407" s="21">
        <v>2021.0</v>
      </c>
      <c r="H6407" s="26">
        <v>44334.0</v>
      </c>
      <c r="I6407" s="21" t="s">
        <v>35652</v>
      </c>
      <c r="J6407" s="21"/>
      <c r="K6407" s="21" t="s">
        <v>35653</v>
      </c>
      <c r="L6407" s="21" t="str">
        <f>IF(ISNUMBER(VLOOKUP(A6407,EXCL,1,FALSE)),"Excluido",IF(ISNUMBER(VLOOKUP(A6407,POST,1,FALSE)),"PostAlerta",IF(ISNUMBER(VLOOKUP(A6407,PRE,1,FALSE)),"PreAlerta","")))</f>
        <v>Excluido</v>
      </c>
      <c r="M6407" s="21" t="str">
        <f>IF(ISNUMBER(A6407),(IF(ISNUMBER(VLOOKUP(A6407,KEYWORDS,1,FALSE)),"C/PalabrasClaves","S/PalabrasClaves")),"")</f>
        <v>S/PalabrasClaves</v>
      </c>
      <c r="N6407" s="21" t="str">
        <f t="shared" si="19"/>
        <v>4) Nuevos tratamientos</v>
      </c>
      <c r="O6407" s="21"/>
      <c r="P6407" s="21" t="s">
        <v>35517</v>
      </c>
      <c r="Q6407" s="21"/>
      <c r="R6407" s="21" t="str">
        <f>LEFT('2012-2022'!$P6407,4)</f>
        <v>2021</v>
      </c>
      <c r="S6407" s="21" t="s">
        <v>63</v>
      </c>
      <c r="T6407" s="21"/>
      <c r="U6407" s="21"/>
      <c r="V6407" s="21"/>
      <c r="W6407" s="27"/>
      <c r="X6407" s="27"/>
      <c r="Y6407" s="12"/>
    </row>
    <row r="6408" ht="15.75" customHeight="1">
      <c r="A6408" s="21">
        <v>3.4018413E7</v>
      </c>
      <c r="B6408" s="21" t="s">
        <v>35654</v>
      </c>
      <c r="C6408" s="21" t="s">
        <v>35655</v>
      </c>
      <c r="D6408" s="21" t="s">
        <v>35656</v>
      </c>
      <c r="E6408" s="21" t="s">
        <v>2301</v>
      </c>
      <c r="F6408" s="21" t="s">
        <v>35657</v>
      </c>
      <c r="G6408" s="21">
        <v>2021.0</v>
      </c>
      <c r="H6408" s="26">
        <v>44337.0</v>
      </c>
      <c r="I6408" s="21"/>
      <c r="J6408" s="21"/>
      <c r="K6408" s="21" t="s">
        <v>35658</v>
      </c>
      <c r="L6408" s="21" t="str">
        <f>IF(ISNUMBER(VLOOKUP(A6408,EXCL,1,FALSE)),"Excluido",IF(ISNUMBER(VLOOKUP(A6408,POST,1,FALSE)),"PostAlerta",IF(ISNUMBER(VLOOKUP(A6408,PRE,1,FALSE)),"PreAlerta","")))</f>
        <v>PostAlerta</v>
      </c>
      <c r="M6408" s="21" t="str">
        <f>IF(ISNUMBER(A6408),(IF(ISNUMBER(VLOOKUP(A6408,KEYWORDS,1,FALSE)),"C/PalabrasClaves","S/PalabrasClaves")),"")</f>
        <v>S/PalabrasClaves</v>
      </c>
      <c r="N6408" s="21" t="str">
        <f t="shared" si="19"/>
        <v/>
      </c>
      <c r="O6408" s="21"/>
      <c r="P6408" s="21" t="s">
        <v>35517</v>
      </c>
      <c r="Q6408" s="21"/>
      <c r="R6408" s="21" t="str">
        <f>LEFT('2012-2022'!$P6408,4)</f>
        <v>2021</v>
      </c>
      <c r="S6408" s="21" t="s">
        <v>63</v>
      </c>
      <c r="T6408" s="21"/>
      <c r="U6408" s="21"/>
      <c r="V6408" s="21"/>
      <c r="W6408" s="27"/>
      <c r="X6408" s="27"/>
      <c r="Y6408" s="28"/>
    </row>
    <row r="6409" ht="15.75" customHeight="1">
      <c r="A6409" s="21">
        <v>3.4044127E7</v>
      </c>
      <c r="B6409" s="21" t="s">
        <v>35659</v>
      </c>
      <c r="C6409" s="21" t="s">
        <v>35660</v>
      </c>
      <c r="D6409" s="21" t="s">
        <v>35661</v>
      </c>
      <c r="E6409" s="21" t="s">
        <v>20793</v>
      </c>
      <c r="F6409" s="21" t="s">
        <v>1331</v>
      </c>
      <c r="G6409" s="21">
        <v>2021.0</v>
      </c>
      <c r="H6409" s="26">
        <v>44343.0</v>
      </c>
      <c r="I6409" s="21"/>
      <c r="J6409" s="21"/>
      <c r="K6409" s="21" t="s">
        <v>35662</v>
      </c>
      <c r="L6409" s="21" t="str">
        <f>IF(ISNUMBER(VLOOKUP(A6409,EXCL,1,FALSE)),"Excluido",IF(ISNUMBER(VLOOKUP(A6409,POST,1,FALSE)),"PostAlerta",IF(ISNUMBER(VLOOKUP(A6409,PRE,1,FALSE)),"PreAlerta","")))</f>
        <v>PostAlerta</v>
      </c>
      <c r="M6409" s="21" t="str">
        <f>IF(ISNUMBER(A6409),(IF(ISNUMBER(VLOOKUP(A6409,KEYWORDS,1,FALSE)),"C/PalabrasClaves","S/PalabrasClaves")),"")</f>
        <v>S/PalabrasClaves</v>
      </c>
      <c r="N6409" s="21" t="str">
        <f t="shared" si="19"/>
        <v/>
      </c>
      <c r="O6409" s="21"/>
      <c r="P6409" s="21" t="s">
        <v>35596</v>
      </c>
      <c r="Q6409" s="21"/>
      <c r="R6409" s="21" t="str">
        <f>LEFT('2012-2022'!$P6409,4)</f>
        <v>2021</v>
      </c>
      <c r="S6409" s="21" t="s">
        <v>65</v>
      </c>
      <c r="T6409" s="21"/>
      <c r="U6409" s="21"/>
      <c r="V6409" s="21"/>
      <c r="W6409" s="27"/>
      <c r="X6409" s="27"/>
      <c r="Y6409" s="12"/>
    </row>
    <row r="6410" ht="15.75" customHeight="1">
      <c r="A6410" s="21">
        <v>3.4047357E7</v>
      </c>
      <c r="B6410" s="21" t="s">
        <v>35663</v>
      </c>
      <c r="C6410" s="21" t="s">
        <v>35664</v>
      </c>
      <c r="D6410" s="21" t="s">
        <v>35665</v>
      </c>
      <c r="E6410" s="21" t="s">
        <v>35666</v>
      </c>
      <c r="F6410" s="21" t="s">
        <v>278</v>
      </c>
      <c r="G6410" s="21">
        <v>2021.0</v>
      </c>
      <c r="H6410" s="26">
        <v>44344.0</v>
      </c>
      <c r="I6410" s="21"/>
      <c r="J6410" s="21"/>
      <c r="K6410" s="21" t="s">
        <v>35667</v>
      </c>
      <c r="L6410" s="21" t="str">
        <f>IF(ISNUMBER(VLOOKUP(A6410,EXCL,1,FALSE)),"Excluido",IF(ISNUMBER(VLOOKUP(A6410,POST,1,FALSE)),"PostAlerta",IF(ISNUMBER(VLOOKUP(A6410,PRE,1,FALSE)),"PreAlerta","")))</f>
        <v>PostAlerta</v>
      </c>
      <c r="M6410" s="21" t="str">
        <f>IF(ISNUMBER(A6410),(IF(ISNUMBER(VLOOKUP(A6410,KEYWORDS,1,FALSE)),"C/PalabrasClaves","S/PalabrasClaves")),"")</f>
        <v>S/PalabrasClaves</v>
      </c>
      <c r="N6410" s="21" t="str">
        <f t="shared" si="19"/>
        <v/>
      </c>
      <c r="O6410" s="21"/>
      <c r="P6410" s="21" t="s">
        <v>35517</v>
      </c>
      <c r="Q6410" s="21"/>
      <c r="R6410" s="21" t="str">
        <f>LEFT('2012-2022'!$P6410,4)</f>
        <v>2021</v>
      </c>
      <c r="S6410" s="21" t="s">
        <v>63</v>
      </c>
      <c r="T6410" s="21"/>
      <c r="U6410" s="21"/>
      <c r="V6410" s="21"/>
      <c r="W6410" s="27"/>
      <c r="X6410" s="27"/>
      <c r="Y6410" s="28"/>
    </row>
    <row r="6411" ht="15.75" customHeight="1">
      <c r="A6411" s="21">
        <v>3.4196842E7</v>
      </c>
      <c r="B6411" s="21" t="s">
        <v>35668</v>
      </c>
      <c r="C6411" s="21" t="s">
        <v>35669</v>
      </c>
      <c r="D6411" s="21" t="s">
        <v>35670</v>
      </c>
      <c r="E6411" s="21" t="s">
        <v>35671</v>
      </c>
      <c r="F6411" s="21" t="s">
        <v>35672</v>
      </c>
      <c r="G6411" s="21">
        <v>2021.0</v>
      </c>
      <c r="H6411" s="26">
        <v>44378.0</v>
      </c>
      <c r="I6411" s="21" t="s">
        <v>35673</v>
      </c>
      <c r="J6411" s="21"/>
      <c r="K6411" s="21" t="s">
        <v>35674</v>
      </c>
      <c r="L6411" s="21" t="str">
        <f>IF(ISNUMBER(VLOOKUP(A6411,EXCL,1,FALSE)),"Excluido",IF(ISNUMBER(VLOOKUP(A6411,POST,1,FALSE)),"PostAlerta",IF(ISNUMBER(VLOOKUP(A6411,PRE,1,FALSE)),"PreAlerta","")))</f>
        <v>Excluido</v>
      </c>
      <c r="M6411" s="21" t="str">
        <f>IF(ISNUMBER(A6411),(IF(ISNUMBER(VLOOKUP(A6411,KEYWORDS,1,FALSE)),"C/PalabrasClaves","S/PalabrasClaves")),"")</f>
        <v>S/PalabrasClaves</v>
      </c>
      <c r="N6411" s="21" t="str">
        <f t="shared" si="19"/>
        <v/>
      </c>
      <c r="O6411" s="21"/>
      <c r="P6411" s="21" t="s">
        <v>35626</v>
      </c>
      <c r="Q6411" s="21"/>
      <c r="R6411" s="21" t="str">
        <f>LEFT('2012-2022'!$P6411,4)</f>
        <v>2021</v>
      </c>
      <c r="S6411" s="21" t="s">
        <v>63</v>
      </c>
      <c r="T6411" s="21"/>
      <c r="U6411" s="21"/>
      <c r="V6411" s="21"/>
      <c r="W6411" s="27"/>
      <c r="X6411" s="27"/>
      <c r="Y6411" s="12"/>
    </row>
    <row r="6412" ht="15.75" customHeight="1">
      <c r="A6412" s="21">
        <v>3.419746E7</v>
      </c>
      <c r="B6412" s="21" t="s">
        <v>35675</v>
      </c>
      <c r="C6412" s="21" t="s">
        <v>35676</v>
      </c>
      <c r="D6412" s="21" t="s">
        <v>35677</v>
      </c>
      <c r="E6412" s="21" t="s">
        <v>35678</v>
      </c>
      <c r="F6412" s="21" t="s">
        <v>2831</v>
      </c>
      <c r="G6412" s="21">
        <v>2021.0</v>
      </c>
      <c r="H6412" s="26">
        <v>44378.0</v>
      </c>
      <c r="I6412" s="21" t="s">
        <v>35679</v>
      </c>
      <c r="J6412" s="21"/>
      <c r="K6412" s="21" t="s">
        <v>35680</v>
      </c>
      <c r="L6412" s="21" t="str">
        <f>IF(ISNUMBER(VLOOKUP(A6412,EXCL,1,FALSE)),"Excluido",IF(ISNUMBER(VLOOKUP(A6412,POST,1,FALSE)),"PostAlerta",IF(ISNUMBER(VLOOKUP(A6412,PRE,1,FALSE)),"PreAlerta","")))</f>
        <v>PostAlerta</v>
      </c>
      <c r="M6412" s="21" t="str">
        <f>IF(ISNUMBER(A6412),(IF(ISNUMBER(VLOOKUP(A6412,KEYWORDS,1,FALSE)),"C/PalabrasClaves","S/PalabrasClaves")),"")</f>
        <v>S/PalabrasClaves</v>
      </c>
      <c r="N6412" s="21" t="str">
        <f t="shared" si="19"/>
        <v/>
      </c>
      <c r="O6412" s="21"/>
      <c r="P6412" s="21" t="s">
        <v>35626</v>
      </c>
      <c r="Q6412" s="21"/>
      <c r="R6412" s="21" t="str">
        <f>LEFT('2012-2022'!$P6412,4)</f>
        <v>2021</v>
      </c>
      <c r="S6412" s="21" t="s">
        <v>63</v>
      </c>
      <c r="T6412" s="21"/>
      <c r="U6412" s="21"/>
      <c r="V6412" s="21"/>
      <c r="W6412" s="27"/>
      <c r="X6412" s="27"/>
      <c r="Y6412" s="28"/>
    </row>
    <row r="6413" ht="15.75" customHeight="1">
      <c r="A6413" s="21">
        <v>3.4214027E7</v>
      </c>
      <c r="B6413" s="21" t="s">
        <v>35681</v>
      </c>
      <c r="C6413" s="21" t="s">
        <v>35682</v>
      </c>
      <c r="D6413" s="21" t="s">
        <v>35683</v>
      </c>
      <c r="E6413" s="21" t="s">
        <v>35684</v>
      </c>
      <c r="F6413" s="21" t="s">
        <v>3994</v>
      </c>
      <c r="G6413" s="21">
        <v>2021.0</v>
      </c>
      <c r="H6413" s="26">
        <v>44379.0</v>
      </c>
      <c r="I6413" s="21" t="s">
        <v>35685</v>
      </c>
      <c r="J6413" s="21"/>
      <c r="K6413" s="21" t="s">
        <v>35686</v>
      </c>
      <c r="L6413" s="21" t="str">
        <f>IF(ISNUMBER(VLOOKUP(A6413,EXCL,1,FALSE)),"Excluido",IF(ISNUMBER(VLOOKUP(A6413,POST,1,FALSE)),"PostAlerta",IF(ISNUMBER(VLOOKUP(A6413,PRE,1,FALSE)),"PreAlerta","")))</f>
        <v>PostAlerta</v>
      </c>
      <c r="M6413" s="21" t="str">
        <f>IF(ISNUMBER(A6413),(IF(ISNUMBER(VLOOKUP(A6413,KEYWORDS,1,FALSE)),"C/PalabrasClaves","S/PalabrasClaves")),"")</f>
        <v>S/PalabrasClaves</v>
      </c>
      <c r="N6413" s="21" t="str">
        <f t="shared" si="19"/>
        <v/>
      </c>
      <c r="O6413" s="21"/>
      <c r="P6413" s="21" t="s">
        <v>35517</v>
      </c>
      <c r="Q6413" s="21"/>
      <c r="R6413" s="21" t="str">
        <f>LEFT('2012-2022'!$P6413,4)</f>
        <v>2021</v>
      </c>
      <c r="S6413" s="21" t="s">
        <v>63</v>
      </c>
      <c r="T6413" s="21"/>
      <c r="U6413" s="21"/>
      <c r="V6413" s="21"/>
      <c r="W6413" s="27"/>
      <c r="X6413" s="27"/>
      <c r="Y6413" s="12"/>
    </row>
    <row r="6414" ht="15.75" customHeight="1">
      <c r="A6414" s="21">
        <v>3.4242991E7</v>
      </c>
      <c r="B6414" s="21" t="s">
        <v>35687</v>
      </c>
      <c r="C6414" s="21" t="s">
        <v>35688</v>
      </c>
      <c r="D6414" s="21" t="s">
        <v>35689</v>
      </c>
      <c r="E6414" s="21" t="s">
        <v>35690</v>
      </c>
      <c r="F6414" s="21" t="s">
        <v>26169</v>
      </c>
      <c r="G6414" s="21">
        <v>2021.0</v>
      </c>
      <c r="H6414" s="26">
        <v>44386.0</v>
      </c>
      <c r="I6414" s="21"/>
      <c r="J6414" s="21"/>
      <c r="K6414" s="21" t="s">
        <v>35691</v>
      </c>
      <c r="L6414" s="21" t="str">
        <f>IF(ISNUMBER(VLOOKUP(A6414,EXCL,1,FALSE)),"Excluido",IF(ISNUMBER(VLOOKUP(A6414,POST,1,FALSE)),"PostAlerta",IF(ISNUMBER(VLOOKUP(A6414,PRE,1,FALSE)),"PreAlerta","")))</f>
        <v>PostAlerta</v>
      </c>
      <c r="M6414" s="21" t="str">
        <f>IF(ISNUMBER(A6414),(IF(ISNUMBER(VLOOKUP(A6414,KEYWORDS,1,FALSE)),"C/PalabrasClaves","S/PalabrasClaves")),"")</f>
        <v>S/PalabrasClaves</v>
      </c>
      <c r="N6414" s="21" t="str">
        <f t="shared" si="19"/>
        <v/>
      </c>
      <c r="O6414" s="21"/>
      <c r="P6414" s="21" t="s">
        <v>35517</v>
      </c>
      <c r="Q6414" s="21"/>
      <c r="R6414" s="21" t="str">
        <f>LEFT('2012-2022'!$P6414,4)</f>
        <v>2021</v>
      </c>
      <c r="S6414" s="21" t="s">
        <v>63</v>
      </c>
      <c r="T6414" s="21"/>
      <c r="U6414" s="21"/>
      <c r="V6414" s="21"/>
      <c r="W6414" s="27"/>
      <c r="X6414" s="27"/>
      <c r="Y6414" s="28"/>
    </row>
    <row r="6415" ht="15.75" customHeight="1">
      <c r="A6415" s="21">
        <v>3.4250186E7</v>
      </c>
      <c r="B6415" s="21" t="s">
        <v>35692</v>
      </c>
      <c r="C6415" s="21" t="s">
        <v>35693</v>
      </c>
      <c r="D6415" s="21" t="s">
        <v>35694</v>
      </c>
      <c r="E6415" s="21" t="s">
        <v>35695</v>
      </c>
      <c r="F6415" s="21" t="s">
        <v>32254</v>
      </c>
      <c r="G6415" s="21">
        <v>2021.0</v>
      </c>
      <c r="H6415" s="26">
        <v>44389.0</v>
      </c>
      <c r="I6415" s="21" t="s">
        <v>35696</v>
      </c>
      <c r="J6415" s="21"/>
      <c r="K6415" s="21" t="s">
        <v>35697</v>
      </c>
      <c r="L6415" s="21" t="str">
        <f>IF(ISNUMBER(VLOOKUP(A6415,EXCL,1,FALSE)),"Excluido",IF(ISNUMBER(VLOOKUP(A6415,POST,1,FALSE)),"PostAlerta",IF(ISNUMBER(VLOOKUP(A6415,PRE,1,FALSE)),"PreAlerta","")))</f>
        <v>PostAlerta</v>
      </c>
      <c r="M6415" s="21" t="str">
        <f>IF(ISNUMBER(A6415),(IF(ISNUMBER(VLOOKUP(A6415,KEYWORDS,1,FALSE)),"C/PalabrasClaves","S/PalabrasClaves")),"")</f>
        <v>S/PalabrasClaves</v>
      </c>
      <c r="N6415" s="21" t="str">
        <f t="shared" si="19"/>
        <v/>
      </c>
      <c r="O6415" s="21"/>
      <c r="P6415" s="21" t="s">
        <v>35698</v>
      </c>
      <c r="Q6415" s="21"/>
      <c r="R6415" s="21" t="str">
        <f>LEFT('2012-2022'!$P6415,4)</f>
        <v>2021</v>
      </c>
      <c r="S6415" s="21" t="s">
        <v>47</v>
      </c>
      <c r="T6415" s="21"/>
      <c r="U6415" s="21"/>
      <c r="V6415" s="21"/>
      <c r="W6415" s="27"/>
      <c r="X6415" s="27"/>
      <c r="Y6415" s="12"/>
    </row>
    <row r="6416" ht="15.75" customHeight="1">
      <c r="A6416" s="21">
        <v>3.4336228E7</v>
      </c>
      <c r="B6416" s="21" t="s">
        <v>35699</v>
      </c>
      <c r="C6416" s="21" t="s">
        <v>35700</v>
      </c>
      <c r="D6416" s="21" t="s">
        <v>35701</v>
      </c>
      <c r="E6416" s="21" t="s">
        <v>35702</v>
      </c>
      <c r="F6416" s="21" t="s">
        <v>9590</v>
      </c>
      <c r="G6416" s="21">
        <v>2021.0</v>
      </c>
      <c r="H6416" s="26">
        <v>44410.0</v>
      </c>
      <c r="I6416" s="21" t="s">
        <v>35703</v>
      </c>
      <c r="J6416" s="21"/>
      <c r="K6416" s="21" t="s">
        <v>35704</v>
      </c>
      <c r="L6416" s="21" t="str">
        <f>IF(ISNUMBER(VLOOKUP(A6416,EXCL,1,FALSE)),"Excluido",IF(ISNUMBER(VLOOKUP(A6416,POST,1,FALSE)),"PostAlerta",IF(ISNUMBER(VLOOKUP(A6416,PRE,1,FALSE)),"PreAlerta","")))</f>
        <v>PostAlerta</v>
      </c>
      <c r="M6416" s="21" t="str">
        <f>IF(ISNUMBER(A6416),(IF(ISNUMBER(VLOOKUP(A6416,KEYWORDS,1,FALSE)),"C/PalabrasClaves","S/PalabrasClaves")),"")</f>
        <v>S/PalabrasClaves</v>
      </c>
      <c r="N6416" s="21" t="str">
        <f t="shared" si="19"/>
        <v/>
      </c>
      <c r="O6416" s="21"/>
      <c r="P6416" s="21" t="s">
        <v>35463</v>
      </c>
      <c r="Q6416" s="21"/>
      <c r="R6416" s="21" t="str">
        <f>LEFT('2012-2022'!$P6416,4)</f>
        <v>2021</v>
      </c>
      <c r="S6416" s="21" t="s">
        <v>60</v>
      </c>
      <c r="T6416" s="21"/>
      <c r="U6416" s="21"/>
      <c r="V6416" s="21"/>
      <c r="W6416" s="27"/>
      <c r="X6416" s="27"/>
      <c r="Y6416" s="28"/>
    </row>
    <row r="6417" ht="15.75" customHeight="1">
      <c r="A6417" s="21">
        <v>3.4474788E7</v>
      </c>
      <c r="B6417" s="21" t="s">
        <v>35705</v>
      </c>
      <c r="C6417" s="21" t="s">
        <v>35706</v>
      </c>
      <c r="D6417" s="21" t="s">
        <v>35707</v>
      </c>
      <c r="E6417" s="21" t="s">
        <v>35708</v>
      </c>
      <c r="F6417" s="21" t="s">
        <v>12747</v>
      </c>
      <c r="G6417" s="21">
        <v>2021.0</v>
      </c>
      <c r="H6417" s="26">
        <v>44442.0</v>
      </c>
      <c r="I6417" s="21"/>
      <c r="J6417" s="21"/>
      <c r="K6417" s="21" t="s">
        <v>35709</v>
      </c>
      <c r="L6417" s="21" t="str">
        <f>IF(ISNUMBER(VLOOKUP(A6417,EXCL,1,FALSE)),"Excluido",IF(ISNUMBER(VLOOKUP(A6417,POST,1,FALSE)),"PostAlerta",IF(ISNUMBER(VLOOKUP(A6417,PRE,1,FALSE)),"PreAlerta","")))</f>
        <v>PostAlerta</v>
      </c>
      <c r="M6417" s="21" t="str">
        <f>IF(ISNUMBER(A6417),(IF(ISNUMBER(VLOOKUP(A6417,KEYWORDS,1,FALSE)),"C/PalabrasClaves","S/PalabrasClaves")),"")</f>
        <v>S/PalabrasClaves</v>
      </c>
      <c r="N6417" s="21" t="str">
        <f t="shared" si="19"/>
        <v/>
      </c>
      <c r="O6417" s="21"/>
      <c r="P6417" s="21" t="s">
        <v>35517</v>
      </c>
      <c r="Q6417" s="21"/>
      <c r="R6417" s="21" t="str">
        <f>LEFT('2012-2022'!$P6417,4)</f>
        <v>2021</v>
      </c>
      <c r="S6417" s="21" t="s">
        <v>63</v>
      </c>
      <c r="T6417" s="21"/>
      <c r="U6417" s="21"/>
      <c r="V6417" s="21"/>
      <c r="W6417" s="27"/>
      <c r="X6417" s="27"/>
      <c r="Y6417" s="12"/>
    </row>
    <row r="6418" ht="15.75" customHeight="1">
      <c r="A6418" s="21">
        <v>3.2607585E7</v>
      </c>
      <c r="B6418" s="21" t="s">
        <v>35710</v>
      </c>
      <c r="C6418" s="21" t="s">
        <v>35711</v>
      </c>
      <c r="D6418" s="21" t="s">
        <v>35712</v>
      </c>
      <c r="E6418" s="21" t="s">
        <v>2301</v>
      </c>
      <c r="F6418" s="21" t="s">
        <v>3216</v>
      </c>
      <c r="G6418" s="21">
        <v>2021.0</v>
      </c>
      <c r="H6418" s="26">
        <v>44014.0</v>
      </c>
      <c r="I6418" s="21"/>
      <c r="J6418" s="21"/>
      <c r="K6418" s="21" t="s">
        <v>35713</v>
      </c>
      <c r="L6418" s="21" t="str">
        <f>IF(ISNUMBER(VLOOKUP(A6418,EXCL,1,FALSE)),"Excluido",IF(ISNUMBER(VLOOKUP(A6418,POST,1,FALSE)),"PostAlerta",IF(ISNUMBER(VLOOKUP(A6418,PRE,1,FALSE)),"PreAlerta","")))</f>
        <v>PostAlerta</v>
      </c>
      <c r="M6418" s="21" t="str">
        <f>IF(ISNUMBER(A6418),(IF(ISNUMBER(VLOOKUP(A6418,KEYWORDS,1,FALSE)),"C/PalabrasClaves","S/PalabrasClaves")),"")</f>
        <v>S/PalabrasClaves</v>
      </c>
      <c r="N6418" s="21" t="str">
        <f t="shared" si="19"/>
        <v/>
      </c>
      <c r="O6418" s="21"/>
      <c r="P6418" s="21" t="s">
        <v>35714</v>
      </c>
      <c r="Q6418" s="21"/>
      <c r="R6418" s="21" t="str">
        <f>LEFT('2012-2022'!$P6418,4)</f>
        <v>2021</v>
      </c>
      <c r="S6418" s="21" t="s">
        <v>63</v>
      </c>
      <c r="T6418" s="21"/>
      <c r="U6418" s="21"/>
      <c r="V6418" s="21"/>
      <c r="W6418" s="27"/>
      <c r="X6418" s="27"/>
      <c r="Y6418" s="28"/>
    </row>
    <row r="6419" ht="15.75" customHeight="1">
      <c r="A6419" s="21">
        <v>3.4217365E7</v>
      </c>
      <c r="B6419" s="21" t="s">
        <v>35715</v>
      </c>
      <c r="C6419" s="21" t="s">
        <v>35716</v>
      </c>
      <c r="D6419" s="21" t="s">
        <v>35717</v>
      </c>
      <c r="E6419" s="21" t="s">
        <v>26223</v>
      </c>
      <c r="F6419" s="21" t="s">
        <v>12793</v>
      </c>
      <c r="G6419" s="21">
        <v>2021.0</v>
      </c>
      <c r="H6419" s="26">
        <v>44381.0</v>
      </c>
      <c r="I6419" s="21" t="s">
        <v>35718</v>
      </c>
      <c r="J6419" s="21"/>
      <c r="K6419" s="21" t="s">
        <v>35719</v>
      </c>
      <c r="L6419" s="21" t="str">
        <f>IF(ISNUMBER(VLOOKUP(A6419,EXCL,1,FALSE)),"Excluido",IF(ISNUMBER(VLOOKUP(A6419,POST,1,FALSE)),"PostAlerta",IF(ISNUMBER(VLOOKUP(A6419,PRE,1,FALSE)),"PreAlerta","")))</f>
        <v>PostAlerta</v>
      </c>
      <c r="M6419" s="21" t="str">
        <f>IF(ISNUMBER(A6419),(IF(ISNUMBER(VLOOKUP(A6419,KEYWORDS,1,FALSE)),"C/PalabrasClaves","S/PalabrasClaves")),"")</f>
        <v>S/PalabrasClaves</v>
      </c>
      <c r="N6419" s="21" t="str">
        <f t="shared" si="19"/>
        <v/>
      </c>
      <c r="O6419" s="21"/>
      <c r="P6419" s="21" t="s">
        <v>35720</v>
      </c>
      <c r="Q6419" s="21"/>
      <c r="R6419" s="21" t="str">
        <f>LEFT('2012-2022'!$P6419,4)</f>
        <v>2021</v>
      </c>
      <c r="S6419" s="21" t="s">
        <v>63</v>
      </c>
      <c r="T6419" s="21"/>
      <c r="U6419" s="21"/>
      <c r="V6419" s="21"/>
      <c r="W6419" s="27"/>
      <c r="X6419" s="27"/>
      <c r="Y6419" s="12"/>
    </row>
    <row r="6420" ht="15.75" customHeight="1">
      <c r="A6420" s="21">
        <v>3.4357986E7</v>
      </c>
      <c r="B6420" s="21" t="s">
        <v>35721</v>
      </c>
      <c r="C6420" s="21" t="s">
        <v>35722</v>
      </c>
      <c r="D6420" s="21" t="s">
        <v>35723</v>
      </c>
      <c r="E6420" s="21" t="s">
        <v>7597</v>
      </c>
      <c r="F6420" s="21" t="s">
        <v>5636</v>
      </c>
      <c r="G6420" s="21">
        <v>2021.0</v>
      </c>
      <c r="H6420" s="26">
        <v>44414.0</v>
      </c>
      <c r="I6420" s="21" t="s">
        <v>35724</v>
      </c>
      <c r="J6420" s="21"/>
      <c r="K6420" s="21" t="s">
        <v>35725</v>
      </c>
      <c r="L6420" s="21" t="str">
        <f>IF(ISNUMBER(VLOOKUP(A6420,EXCL,1,FALSE)),"Excluido",IF(ISNUMBER(VLOOKUP(A6420,POST,1,FALSE)),"PostAlerta",IF(ISNUMBER(VLOOKUP(A6420,PRE,1,FALSE)),"PreAlerta","")))</f>
        <v>PostAlerta</v>
      </c>
      <c r="M6420" s="21" t="str">
        <f>IF(ISNUMBER(A6420),(IF(ISNUMBER(VLOOKUP(A6420,KEYWORDS,1,FALSE)),"C/PalabrasClaves","S/PalabrasClaves")),"")</f>
        <v>S/PalabrasClaves</v>
      </c>
      <c r="N6420" s="21" t="str">
        <f t="shared" si="19"/>
        <v/>
      </c>
      <c r="O6420" s="21"/>
      <c r="P6420" s="21" t="s">
        <v>35720</v>
      </c>
      <c r="Q6420" s="21"/>
      <c r="R6420" s="21" t="str">
        <f>LEFT('2012-2022'!$P6420,4)</f>
        <v>2021</v>
      </c>
      <c r="S6420" s="21" t="s">
        <v>63</v>
      </c>
      <c r="T6420" s="21"/>
      <c r="U6420" s="21"/>
      <c r="V6420" s="21"/>
      <c r="W6420" s="27"/>
      <c r="X6420" s="27"/>
      <c r="Y6420" s="28"/>
    </row>
    <row r="6421" ht="15.75" customHeight="1">
      <c r="A6421" s="21">
        <v>3.4290699E7</v>
      </c>
      <c r="B6421" s="21" t="s">
        <v>35726</v>
      </c>
      <c r="C6421" s="21" t="s">
        <v>35727</v>
      </c>
      <c r="D6421" s="21" t="s">
        <v>35728</v>
      </c>
      <c r="E6421" s="21" t="s">
        <v>35729</v>
      </c>
      <c r="F6421" s="21" t="s">
        <v>21929</v>
      </c>
      <c r="G6421" s="21">
        <v>2021.0</v>
      </c>
      <c r="H6421" s="26">
        <v>44399.0</v>
      </c>
      <c r="I6421" s="21" t="s">
        <v>35730</v>
      </c>
      <c r="J6421" s="21"/>
      <c r="K6421" s="21" t="s">
        <v>35731</v>
      </c>
      <c r="L6421" s="21" t="str">
        <f>IF(ISNUMBER(VLOOKUP(A6421,EXCL,1,FALSE)),"Excluido",IF(ISNUMBER(VLOOKUP(A6421,POST,1,FALSE)),"PostAlerta",IF(ISNUMBER(VLOOKUP(A6421,PRE,1,FALSE)),"PreAlerta","")))</f>
        <v>PostAlerta</v>
      </c>
      <c r="M6421" s="21" t="str">
        <f>IF(ISNUMBER(A6421),(IF(ISNUMBER(VLOOKUP(A6421,KEYWORDS,1,FALSE)),"C/PalabrasClaves","S/PalabrasClaves")),"")</f>
        <v>S/PalabrasClaves</v>
      </c>
      <c r="N6421" s="21" t="str">
        <f t="shared" si="19"/>
        <v/>
      </c>
      <c r="O6421" s="21"/>
      <c r="P6421" s="21" t="s">
        <v>35732</v>
      </c>
      <c r="Q6421" s="21"/>
      <c r="R6421" s="21" t="str">
        <f>LEFT('2012-2022'!$P6421,4)</f>
        <v>2021</v>
      </c>
      <c r="S6421" s="21" t="s">
        <v>63</v>
      </c>
      <c r="T6421" s="21"/>
      <c r="U6421" s="21"/>
      <c r="V6421" s="21"/>
      <c r="W6421" s="27"/>
      <c r="X6421" s="27"/>
      <c r="Y6421" s="12"/>
    </row>
    <row r="6422" ht="15.75" customHeight="1">
      <c r="A6422" s="21">
        <v>3.4003269E7</v>
      </c>
      <c r="B6422" s="21" t="s">
        <v>35733</v>
      </c>
      <c r="C6422" s="21" t="s">
        <v>35734</v>
      </c>
      <c r="D6422" s="21" t="s">
        <v>35735</v>
      </c>
      <c r="E6422" s="21" t="s">
        <v>26860</v>
      </c>
      <c r="F6422" s="21" t="s">
        <v>2843</v>
      </c>
      <c r="G6422" s="21">
        <v>2021.0</v>
      </c>
      <c r="H6422" s="26">
        <v>44334.0</v>
      </c>
      <c r="I6422" s="21" t="s">
        <v>35736</v>
      </c>
      <c r="J6422" s="21"/>
      <c r="K6422" s="21" t="s">
        <v>35737</v>
      </c>
      <c r="L6422" s="21" t="str">
        <f>IF(ISNUMBER(VLOOKUP(A6422,EXCL,1,FALSE)),"Excluido",IF(ISNUMBER(VLOOKUP(A6422,POST,1,FALSE)),"PostAlerta",IF(ISNUMBER(VLOOKUP(A6422,PRE,1,FALSE)),"PreAlerta","")))</f>
        <v>PostAlerta</v>
      </c>
      <c r="M6422" s="21" t="str">
        <f>IF(ISNUMBER(A6422),(IF(ISNUMBER(VLOOKUP(A6422,KEYWORDS,1,FALSE)),"C/PalabrasClaves","S/PalabrasClaves")),"")</f>
        <v>S/PalabrasClaves</v>
      </c>
      <c r="N6422" s="21" t="str">
        <f t="shared" si="19"/>
        <v/>
      </c>
      <c r="O6422" s="21"/>
      <c r="P6422" s="21" t="s">
        <v>35738</v>
      </c>
      <c r="Q6422" s="21"/>
      <c r="R6422" s="21" t="str">
        <f>LEFT('2012-2022'!$P6422,4)</f>
        <v>2021</v>
      </c>
      <c r="S6422" s="21" t="s">
        <v>63</v>
      </c>
      <c r="T6422" s="21"/>
      <c r="U6422" s="21"/>
      <c r="V6422" s="21"/>
      <c r="W6422" s="27"/>
      <c r="X6422" s="27"/>
      <c r="Y6422" s="28"/>
    </row>
    <row r="6423" ht="15.75" customHeight="1">
      <c r="A6423" s="21">
        <v>3.4238975E7</v>
      </c>
      <c r="B6423" s="21" t="s">
        <v>35739</v>
      </c>
      <c r="C6423" s="21" t="s">
        <v>35740</v>
      </c>
      <c r="D6423" s="21" t="s">
        <v>35741</v>
      </c>
      <c r="E6423" s="21" t="s">
        <v>30010</v>
      </c>
      <c r="F6423" s="21" t="s">
        <v>5609</v>
      </c>
      <c r="G6423" s="21">
        <v>2021.0</v>
      </c>
      <c r="H6423" s="26">
        <v>44386.0</v>
      </c>
      <c r="I6423" s="21" t="s">
        <v>35742</v>
      </c>
      <c r="J6423" s="21"/>
      <c r="K6423" s="21" t="s">
        <v>35743</v>
      </c>
      <c r="L6423" s="21" t="str">
        <f>IF(ISNUMBER(VLOOKUP(A6423,EXCL,1,FALSE)),"Excluido",IF(ISNUMBER(VLOOKUP(A6423,POST,1,FALSE)),"PostAlerta",IF(ISNUMBER(VLOOKUP(A6423,PRE,1,FALSE)),"PreAlerta","")))</f>
        <v>PostAlerta</v>
      </c>
      <c r="M6423" s="21" t="str">
        <f>IF(ISNUMBER(A6423),(IF(ISNUMBER(VLOOKUP(A6423,KEYWORDS,1,FALSE)),"C/PalabrasClaves","S/PalabrasClaves")),"")</f>
        <v>S/PalabrasClaves</v>
      </c>
      <c r="N6423" s="21" t="str">
        <f t="shared" si="19"/>
        <v/>
      </c>
      <c r="O6423" s="21"/>
      <c r="P6423" s="21" t="s">
        <v>35744</v>
      </c>
      <c r="Q6423" s="21"/>
      <c r="R6423" s="21" t="str">
        <f>LEFT('2012-2022'!$P6423,4)</f>
        <v>2021</v>
      </c>
      <c r="S6423" s="21" t="s">
        <v>63</v>
      </c>
      <c r="T6423" s="21"/>
      <c r="U6423" s="21"/>
      <c r="V6423" s="21"/>
      <c r="W6423" s="27"/>
      <c r="X6423" s="27"/>
      <c r="Y6423" s="12"/>
    </row>
    <row r="6424" ht="15.75" customHeight="1">
      <c r="A6424" s="21">
        <v>3.4246293E7</v>
      </c>
      <c r="B6424" s="21" t="s">
        <v>35745</v>
      </c>
      <c r="C6424" s="21" t="s">
        <v>35746</v>
      </c>
      <c r="D6424" s="21" t="s">
        <v>35747</v>
      </c>
      <c r="E6424" s="21" t="s">
        <v>35748</v>
      </c>
      <c r="F6424" s="21" t="s">
        <v>332</v>
      </c>
      <c r="G6424" s="21">
        <v>2021.0</v>
      </c>
      <c r="H6424" s="26">
        <v>44388.0</v>
      </c>
      <c r="I6424" s="21" t="s">
        <v>35749</v>
      </c>
      <c r="J6424" s="21"/>
      <c r="K6424" s="21" t="s">
        <v>35750</v>
      </c>
      <c r="L6424" s="21" t="str">
        <f>IF(ISNUMBER(VLOOKUP(A6424,EXCL,1,FALSE)),"Excluido",IF(ISNUMBER(VLOOKUP(A6424,POST,1,FALSE)),"PostAlerta",IF(ISNUMBER(VLOOKUP(A6424,PRE,1,FALSE)),"PreAlerta","")))</f>
        <v>PostAlerta</v>
      </c>
      <c r="M6424" s="21" t="str">
        <f>IF(ISNUMBER(A6424),(IF(ISNUMBER(VLOOKUP(A6424,KEYWORDS,1,FALSE)),"C/PalabrasClaves","S/PalabrasClaves")),"")</f>
        <v>S/PalabrasClaves</v>
      </c>
      <c r="N6424" s="21" t="str">
        <f t="shared" si="19"/>
        <v/>
      </c>
      <c r="O6424" s="21"/>
      <c r="P6424" s="21" t="s">
        <v>35751</v>
      </c>
      <c r="Q6424" s="21"/>
      <c r="R6424" s="21" t="str">
        <f>LEFT('2012-2022'!$P6424,4)</f>
        <v>2021</v>
      </c>
      <c r="S6424" s="21" t="s">
        <v>63</v>
      </c>
      <c r="T6424" s="21"/>
      <c r="U6424" s="21"/>
      <c r="V6424" s="21"/>
      <c r="W6424" s="27"/>
      <c r="X6424" s="27"/>
      <c r="Y6424" s="28"/>
    </row>
    <row r="6425" ht="15.75" customHeight="1">
      <c r="A6425" s="21">
        <v>3.4247634E7</v>
      </c>
      <c r="B6425" s="21" t="s">
        <v>35752</v>
      </c>
      <c r="C6425" s="21" t="s">
        <v>35753</v>
      </c>
      <c r="D6425" s="21" t="s">
        <v>35754</v>
      </c>
      <c r="E6425" s="21" t="s">
        <v>26972</v>
      </c>
      <c r="F6425" s="21" t="s">
        <v>332</v>
      </c>
      <c r="G6425" s="21">
        <v>2021.0</v>
      </c>
      <c r="H6425" s="26">
        <v>44389.0</v>
      </c>
      <c r="I6425" s="21" t="s">
        <v>35755</v>
      </c>
      <c r="J6425" s="21"/>
      <c r="K6425" s="21" t="s">
        <v>35756</v>
      </c>
      <c r="L6425" s="21" t="str">
        <f>IF(ISNUMBER(VLOOKUP(A6425,EXCL,1,FALSE)),"Excluido",IF(ISNUMBER(VLOOKUP(A6425,POST,1,FALSE)),"PostAlerta",IF(ISNUMBER(VLOOKUP(A6425,PRE,1,FALSE)),"PreAlerta","")))</f>
        <v>PostAlerta</v>
      </c>
      <c r="M6425" s="21" t="str">
        <f>IF(ISNUMBER(A6425),(IF(ISNUMBER(VLOOKUP(A6425,KEYWORDS,1,FALSE)),"C/PalabrasClaves","S/PalabrasClaves")),"")</f>
        <v>S/PalabrasClaves</v>
      </c>
      <c r="N6425" s="21" t="str">
        <f t="shared" si="19"/>
        <v/>
      </c>
      <c r="O6425" s="21"/>
      <c r="P6425" s="21" t="s">
        <v>35757</v>
      </c>
      <c r="Q6425" s="21"/>
      <c r="R6425" s="21" t="str">
        <f>LEFT('2012-2022'!$P6425,4)</f>
        <v>2021</v>
      </c>
      <c r="S6425" s="21" t="s">
        <v>63</v>
      </c>
      <c r="T6425" s="21"/>
      <c r="U6425" s="21"/>
      <c r="V6425" s="21"/>
      <c r="W6425" s="27"/>
      <c r="X6425" s="27"/>
      <c r="Y6425" s="12"/>
    </row>
    <row r="6426" ht="15.75" customHeight="1">
      <c r="A6426" s="21">
        <v>3.4252087E7</v>
      </c>
      <c r="B6426" s="21" t="s">
        <v>35758</v>
      </c>
      <c r="C6426" s="21" t="s">
        <v>17209</v>
      </c>
      <c r="D6426" s="21" t="s">
        <v>35759</v>
      </c>
      <c r="E6426" s="21" t="s">
        <v>17211</v>
      </c>
      <c r="F6426" s="21" t="s">
        <v>6582</v>
      </c>
      <c r="G6426" s="21">
        <v>2021.0</v>
      </c>
      <c r="H6426" s="26">
        <v>44389.0</v>
      </c>
      <c r="I6426" s="21" t="s">
        <v>35760</v>
      </c>
      <c r="J6426" s="21"/>
      <c r="K6426" s="21" t="s">
        <v>35761</v>
      </c>
      <c r="L6426" s="21" t="str">
        <f>IF(ISNUMBER(VLOOKUP(A6426,EXCL,1,FALSE)),"Excluido",IF(ISNUMBER(VLOOKUP(A6426,POST,1,FALSE)),"PostAlerta",IF(ISNUMBER(VLOOKUP(A6426,PRE,1,FALSE)),"PreAlerta","")))</f>
        <v>PostAlerta</v>
      </c>
      <c r="M6426" s="21" t="str">
        <f>IF(ISNUMBER(A6426),(IF(ISNUMBER(VLOOKUP(A6426,KEYWORDS,1,FALSE)),"C/PalabrasClaves","S/PalabrasClaves")),"")</f>
        <v>S/PalabrasClaves</v>
      </c>
      <c r="N6426" s="21" t="str">
        <f t="shared" si="19"/>
        <v/>
      </c>
      <c r="O6426" s="21"/>
      <c r="P6426" s="21" t="s">
        <v>35757</v>
      </c>
      <c r="Q6426" s="21"/>
      <c r="R6426" s="21" t="str">
        <f>LEFT('2012-2022'!$P6426,4)</f>
        <v>2021</v>
      </c>
      <c r="S6426" s="21" t="s">
        <v>63</v>
      </c>
      <c r="T6426" s="21"/>
      <c r="U6426" s="21"/>
      <c r="V6426" s="21"/>
      <c r="W6426" s="27"/>
      <c r="X6426" s="27"/>
      <c r="Y6426" s="28"/>
    </row>
    <row r="6427" ht="15.75" customHeight="1">
      <c r="A6427" s="21">
        <v>3.4252106E7</v>
      </c>
      <c r="B6427" s="21" t="s">
        <v>35762</v>
      </c>
      <c r="C6427" s="21" t="s">
        <v>35763</v>
      </c>
      <c r="D6427" s="21" t="s">
        <v>35764</v>
      </c>
      <c r="E6427" s="21" t="s">
        <v>5338</v>
      </c>
      <c r="F6427" s="21" t="s">
        <v>2810</v>
      </c>
      <c r="G6427" s="21">
        <v>2021.0</v>
      </c>
      <c r="H6427" s="26">
        <v>44389.0</v>
      </c>
      <c r="I6427" s="21" t="s">
        <v>35765</v>
      </c>
      <c r="J6427" s="21"/>
      <c r="K6427" s="21" t="s">
        <v>35766</v>
      </c>
      <c r="L6427" s="21" t="str">
        <f>IF(ISNUMBER(VLOOKUP(A6427,EXCL,1,FALSE)),"Excluido",IF(ISNUMBER(VLOOKUP(A6427,POST,1,FALSE)),"PostAlerta",IF(ISNUMBER(VLOOKUP(A6427,PRE,1,FALSE)),"PreAlerta","")))</f>
        <v>PostAlerta</v>
      </c>
      <c r="M6427" s="21" t="str">
        <f>IF(ISNUMBER(A6427),(IF(ISNUMBER(VLOOKUP(A6427,KEYWORDS,1,FALSE)),"C/PalabrasClaves","S/PalabrasClaves")),"")</f>
        <v>S/PalabrasClaves</v>
      </c>
      <c r="N6427" s="21" t="str">
        <f t="shared" si="19"/>
        <v/>
      </c>
      <c r="O6427" s="21"/>
      <c r="P6427" s="21" t="s">
        <v>35757</v>
      </c>
      <c r="Q6427" s="21"/>
      <c r="R6427" s="21" t="str">
        <f>LEFT('2012-2022'!$P6427,4)</f>
        <v>2021</v>
      </c>
      <c r="S6427" s="21" t="s">
        <v>63</v>
      </c>
      <c r="T6427" s="21"/>
      <c r="U6427" s="21"/>
      <c r="V6427" s="21"/>
      <c r="W6427" s="27"/>
      <c r="X6427" s="27"/>
      <c r="Y6427" s="12"/>
    </row>
    <row r="6428" ht="15.75" customHeight="1">
      <c r="A6428" s="21">
        <v>3.4322535E7</v>
      </c>
      <c r="B6428" s="21" t="s">
        <v>35767</v>
      </c>
      <c r="C6428" s="21" t="s">
        <v>35768</v>
      </c>
      <c r="D6428" s="21" t="s">
        <v>35769</v>
      </c>
      <c r="E6428" s="21" t="s">
        <v>3254</v>
      </c>
      <c r="F6428" s="21" t="s">
        <v>18629</v>
      </c>
      <c r="G6428" s="21">
        <v>2021.0</v>
      </c>
      <c r="H6428" s="26">
        <v>44406.0</v>
      </c>
      <c r="I6428" s="21" t="s">
        <v>35770</v>
      </c>
      <c r="J6428" s="21"/>
      <c r="K6428" s="21" t="s">
        <v>35771</v>
      </c>
      <c r="L6428" s="21" t="str">
        <f>IF(ISNUMBER(VLOOKUP(A6428,EXCL,1,FALSE)),"Excluido",IF(ISNUMBER(VLOOKUP(A6428,POST,1,FALSE)),"PostAlerta",IF(ISNUMBER(VLOOKUP(A6428,PRE,1,FALSE)),"PreAlerta","")))</f>
        <v>PostAlerta</v>
      </c>
      <c r="M6428" s="21" t="str">
        <f>IF(ISNUMBER(A6428),(IF(ISNUMBER(VLOOKUP(A6428,KEYWORDS,1,FALSE)),"C/PalabrasClaves","S/PalabrasClaves")),"")</f>
        <v>S/PalabrasClaves</v>
      </c>
      <c r="N6428" s="21" t="str">
        <f t="shared" si="19"/>
        <v/>
      </c>
      <c r="O6428" s="21"/>
      <c r="P6428" s="21" t="s">
        <v>35757</v>
      </c>
      <c r="Q6428" s="21"/>
      <c r="R6428" s="21" t="str">
        <f>LEFT('2012-2022'!$P6428,4)</f>
        <v>2021</v>
      </c>
      <c r="S6428" s="21" t="s">
        <v>63</v>
      </c>
      <c r="T6428" s="21"/>
      <c r="U6428" s="21"/>
      <c r="V6428" s="21"/>
      <c r="W6428" s="27"/>
      <c r="X6428" s="27"/>
      <c r="Y6428" s="28"/>
    </row>
    <row r="6429" ht="15.75" customHeight="1">
      <c r="A6429" s="21">
        <v>3.4256806E7</v>
      </c>
      <c r="B6429" s="21" t="s">
        <v>35772</v>
      </c>
      <c r="C6429" s="21" t="s">
        <v>35773</v>
      </c>
      <c r="D6429" s="21" t="s">
        <v>35774</v>
      </c>
      <c r="E6429" s="21" t="s">
        <v>35775</v>
      </c>
      <c r="F6429" s="21" t="s">
        <v>332</v>
      </c>
      <c r="G6429" s="21">
        <v>2021.0</v>
      </c>
      <c r="H6429" s="26">
        <v>44391.0</v>
      </c>
      <c r="I6429" s="21" t="s">
        <v>35776</v>
      </c>
      <c r="J6429" s="21"/>
      <c r="K6429" s="21" t="s">
        <v>35777</v>
      </c>
      <c r="L6429" s="21" t="str">
        <f>IF(ISNUMBER(VLOOKUP(A6429,EXCL,1,FALSE)),"Excluido",IF(ISNUMBER(VLOOKUP(A6429,POST,1,FALSE)),"PostAlerta",IF(ISNUMBER(VLOOKUP(A6429,PRE,1,FALSE)),"PreAlerta","")))</f>
        <v>PostAlerta</v>
      </c>
      <c r="M6429" s="21" t="str">
        <f>IF(ISNUMBER(A6429),(IF(ISNUMBER(VLOOKUP(A6429,KEYWORDS,1,FALSE)),"C/PalabrasClaves","S/PalabrasClaves")),"")</f>
        <v>S/PalabrasClaves</v>
      </c>
      <c r="N6429" s="21" t="str">
        <f t="shared" si="19"/>
        <v/>
      </c>
      <c r="O6429" s="21"/>
      <c r="P6429" s="21" t="s">
        <v>35778</v>
      </c>
      <c r="Q6429" s="21"/>
      <c r="R6429" s="21" t="str">
        <f>LEFT('2012-2022'!$P6429,4)</f>
        <v>2021</v>
      </c>
      <c r="S6429" s="21" t="s">
        <v>63</v>
      </c>
      <c r="T6429" s="21"/>
      <c r="U6429" s="21"/>
      <c r="V6429" s="21"/>
      <c r="W6429" s="27"/>
      <c r="X6429" s="27"/>
      <c r="Y6429" s="12"/>
    </row>
    <row r="6430" ht="15.75" customHeight="1">
      <c r="A6430" s="21">
        <v>3.4357923E7</v>
      </c>
      <c r="B6430" s="21" t="s">
        <v>35779</v>
      </c>
      <c r="C6430" s="21" t="s">
        <v>32362</v>
      </c>
      <c r="D6430" s="21" t="s">
        <v>35780</v>
      </c>
      <c r="E6430" s="21" t="s">
        <v>31740</v>
      </c>
      <c r="F6430" s="21" t="s">
        <v>16411</v>
      </c>
      <c r="G6430" s="21">
        <v>2021.0</v>
      </c>
      <c r="H6430" s="26">
        <v>44414.0</v>
      </c>
      <c r="I6430" s="21" t="s">
        <v>35781</v>
      </c>
      <c r="J6430" s="21"/>
      <c r="K6430" s="21" t="s">
        <v>35782</v>
      </c>
      <c r="L6430" s="21" t="str">
        <f>IF(ISNUMBER(VLOOKUP(A6430,EXCL,1,FALSE)),"Excluido",IF(ISNUMBER(VLOOKUP(A6430,POST,1,FALSE)),"PostAlerta",IF(ISNUMBER(VLOOKUP(A6430,PRE,1,FALSE)),"PreAlerta","")))</f>
        <v>PostAlerta</v>
      </c>
      <c r="M6430" s="21" t="str">
        <f>IF(ISNUMBER(A6430),(IF(ISNUMBER(VLOOKUP(A6430,KEYWORDS,1,FALSE)),"C/PalabrasClaves","S/PalabrasClaves")),"")</f>
        <v>S/PalabrasClaves</v>
      </c>
      <c r="N6430" s="21" t="str">
        <f t="shared" si="19"/>
        <v/>
      </c>
      <c r="O6430" s="21"/>
      <c r="P6430" s="21" t="s">
        <v>35778</v>
      </c>
      <c r="Q6430" s="21"/>
      <c r="R6430" s="21" t="str">
        <f>LEFT('2012-2022'!$P6430,4)</f>
        <v>2021</v>
      </c>
      <c r="S6430" s="21" t="s">
        <v>63</v>
      </c>
      <c r="T6430" s="21"/>
      <c r="U6430" s="21"/>
      <c r="V6430" s="21"/>
      <c r="W6430" s="27"/>
      <c r="X6430" s="27"/>
      <c r="Y6430" s="28"/>
    </row>
    <row r="6431" ht="15.75" customHeight="1">
      <c r="A6431" s="21">
        <v>3.435805E7</v>
      </c>
      <c r="B6431" s="21" t="s">
        <v>35783</v>
      </c>
      <c r="C6431" s="21" t="s">
        <v>35784</v>
      </c>
      <c r="D6431" s="21" t="s">
        <v>35785</v>
      </c>
      <c r="E6431" s="21" t="s">
        <v>35786</v>
      </c>
      <c r="F6431" s="21" t="s">
        <v>5636</v>
      </c>
      <c r="G6431" s="21">
        <v>2021.0</v>
      </c>
      <c r="H6431" s="26">
        <v>44414.0</v>
      </c>
      <c r="I6431" s="21" t="s">
        <v>35787</v>
      </c>
      <c r="J6431" s="21"/>
      <c r="K6431" s="21" t="s">
        <v>35788</v>
      </c>
      <c r="L6431" s="21" t="str">
        <f>IF(ISNUMBER(VLOOKUP(A6431,EXCL,1,FALSE)),"Excluido",IF(ISNUMBER(VLOOKUP(A6431,POST,1,FALSE)),"PostAlerta",IF(ISNUMBER(VLOOKUP(A6431,PRE,1,FALSE)),"PreAlerta","")))</f>
        <v>PostAlerta</v>
      </c>
      <c r="M6431" s="21" t="str">
        <f>IF(ISNUMBER(A6431),(IF(ISNUMBER(VLOOKUP(A6431,KEYWORDS,1,FALSE)),"C/PalabrasClaves","S/PalabrasClaves")),"")</f>
        <v>S/PalabrasClaves</v>
      </c>
      <c r="N6431" s="21" t="str">
        <f t="shared" si="19"/>
        <v/>
      </c>
      <c r="O6431" s="21"/>
      <c r="P6431" s="21" t="s">
        <v>35789</v>
      </c>
      <c r="Q6431" s="21"/>
      <c r="R6431" s="21" t="str">
        <f>LEFT('2012-2022'!$P6431,4)</f>
        <v>2021</v>
      </c>
      <c r="S6431" s="21" t="s">
        <v>63</v>
      </c>
      <c r="T6431" s="21"/>
      <c r="U6431" s="21"/>
      <c r="V6431" s="21"/>
      <c r="W6431" s="27"/>
      <c r="X6431" s="27"/>
      <c r="Y6431" s="12"/>
    </row>
    <row r="6432" ht="15.75" customHeight="1">
      <c r="A6432" s="21">
        <v>3.3822117E7</v>
      </c>
      <c r="B6432" s="21" t="s">
        <v>35790</v>
      </c>
      <c r="C6432" s="21" t="s">
        <v>35791</v>
      </c>
      <c r="D6432" s="21" t="s">
        <v>35792</v>
      </c>
      <c r="E6432" s="21" t="s">
        <v>35793</v>
      </c>
      <c r="F6432" s="21" t="s">
        <v>728</v>
      </c>
      <c r="G6432" s="21">
        <v>2021.0</v>
      </c>
      <c r="H6432" s="26">
        <v>44292.0</v>
      </c>
      <c r="I6432" s="21" t="s">
        <v>35794</v>
      </c>
      <c r="J6432" s="21"/>
      <c r="K6432" s="21" t="s">
        <v>35795</v>
      </c>
      <c r="L6432" s="21" t="str">
        <f>IF(ISNUMBER(VLOOKUP(A6432,EXCL,1,FALSE)),"Excluido",IF(ISNUMBER(VLOOKUP(A6432,POST,1,FALSE)),"PostAlerta",IF(ISNUMBER(VLOOKUP(A6432,PRE,1,FALSE)),"PreAlerta","")))</f>
        <v>PostAlerta</v>
      </c>
      <c r="M6432" s="21" t="str">
        <f>IF(ISNUMBER(A6432),(IF(ISNUMBER(VLOOKUP(A6432,KEYWORDS,1,FALSE)),"C/PalabrasClaves","S/PalabrasClaves")),"")</f>
        <v>S/PalabrasClaves</v>
      </c>
      <c r="N6432" s="21" t="str">
        <f t="shared" si="19"/>
        <v/>
      </c>
      <c r="O6432" s="21"/>
      <c r="P6432" s="21" t="s">
        <v>35796</v>
      </c>
      <c r="Q6432" s="21"/>
      <c r="R6432" s="21" t="str">
        <f>LEFT('2012-2022'!$P6432,4)</f>
        <v>2021</v>
      </c>
      <c r="S6432" s="21" t="s">
        <v>63</v>
      </c>
      <c r="T6432" s="21"/>
      <c r="U6432" s="21"/>
      <c r="V6432" s="21"/>
      <c r="W6432" s="27"/>
      <c r="X6432" s="27"/>
      <c r="Y6432" s="28"/>
    </row>
    <row r="6433" ht="15.75" customHeight="1">
      <c r="A6433" s="21">
        <v>3.4060898E7</v>
      </c>
      <c r="B6433" s="21" t="s">
        <v>35797</v>
      </c>
      <c r="C6433" s="21" t="s">
        <v>35798</v>
      </c>
      <c r="D6433" s="21" t="s">
        <v>35799</v>
      </c>
      <c r="E6433" s="21" t="s">
        <v>35800</v>
      </c>
      <c r="F6433" s="21" t="s">
        <v>4791</v>
      </c>
      <c r="G6433" s="21">
        <v>2021.0</v>
      </c>
      <c r="H6433" s="26">
        <v>44348.0</v>
      </c>
      <c r="I6433" s="21" t="s">
        <v>35801</v>
      </c>
      <c r="J6433" s="21"/>
      <c r="K6433" s="21" t="s">
        <v>35802</v>
      </c>
      <c r="L6433" s="21" t="str">
        <f>IF(ISNUMBER(VLOOKUP(A6433,EXCL,1,FALSE)),"Excluido",IF(ISNUMBER(VLOOKUP(A6433,POST,1,FALSE)),"PostAlerta",IF(ISNUMBER(VLOOKUP(A6433,PRE,1,FALSE)),"PreAlerta","")))</f>
        <v>PostAlerta</v>
      </c>
      <c r="M6433" s="21" t="str">
        <f>IF(ISNUMBER(A6433),(IF(ISNUMBER(VLOOKUP(A6433,KEYWORDS,1,FALSE)),"C/PalabrasClaves","S/PalabrasClaves")),"")</f>
        <v>S/PalabrasClaves</v>
      </c>
      <c r="N6433" s="21" t="str">
        <f t="shared" si="19"/>
        <v/>
      </c>
      <c r="O6433" s="21"/>
      <c r="P6433" s="21" t="s">
        <v>35796</v>
      </c>
      <c r="Q6433" s="21"/>
      <c r="R6433" s="21" t="str">
        <f>LEFT('2012-2022'!$P6433,4)</f>
        <v>2021</v>
      </c>
      <c r="S6433" s="21" t="s">
        <v>63</v>
      </c>
      <c r="T6433" s="21"/>
      <c r="U6433" s="21"/>
      <c r="V6433" s="21"/>
      <c r="W6433" s="27"/>
      <c r="X6433" s="27"/>
      <c r="Y6433" s="12"/>
    </row>
    <row r="6434" ht="15.75" customHeight="1">
      <c r="A6434" s="21">
        <v>3.427077E7</v>
      </c>
      <c r="B6434" s="21" t="s">
        <v>35803</v>
      </c>
      <c r="C6434" s="21" t="s">
        <v>35804</v>
      </c>
      <c r="D6434" s="21" t="s">
        <v>35805</v>
      </c>
      <c r="E6434" s="21" t="s">
        <v>35806</v>
      </c>
      <c r="F6434" s="21" t="s">
        <v>728</v>
      </c>
      <c r="G6434" s="21">
        <v>2021.0</v>
      </c>
      <c r="H6434" s="26">
        <v>44393.0</v>
      </c>
      <c r="I6434" s="21" t="s">
        <v>35807</v>
      </c>
      <c r="J6434" s="21" t="s">
        <v>35808</v>
      </c>
      <c r="K6434" s="21" t="s">
        <v>35809</v>
      </c>
      <c r="L6434" s="21" t="str">
        <f>IF(ISNUMBER(VLOOKUP(A6434,EXCL,1,FALSE)),"Excluido",IF(ISNUMBER(VLOOKUP(A6434,POST,1,FALSE)),"PostAlerta",IF(ISNUMBER(VLOOKUP(A6434,PRE,1,FALSE)),"PreAlerta","")))</f>
        <v>PostAlerta</v>
      </c>
      <c r="M6434" s="21" t="str">
        <f>IF(ISNUMBER(A6434),(IF(ISNUMBER(VLOOKUP(A6434,KEYWORDS,1,FALSE)),"C/PalabrasClaves","S/PalabrasClaves")),"")</f>
        <v>S/PalabrasClaves</v>
      </c>
      <c r="N6434" s="21" t="str">
        <f t="shared" si="19"/>
        <v/>
      </c>
      <c r="O6434" s="21"/>
      <c r="P6434" s="21" t="s">
        <v>35796</v>
      </c>
      <c r="Q6434" s="21"/>
      <c r="R6434" s="21" t="str">
        <f>LEFT('2012-2022'!$P6434,4)</f>
        <v>2021</v>
      </c>
      <c r="S6434" s="21" t="s">
        <v>63</v>
      </c>
      <c r="T6434" s="21"/>
      <c r="U6434" s="21"/>
      <c r="V6434" s="21"/>
      <c r="W6434" s="27"/>
      <c r="X6434" s="27"/>
      <c r="Y6434" s="28"/>
    </row>
    <row r="6435" ht="15.75" customHeight="1">
      <c r="A6435" s="21">
        <v>3.4275443E7</v>
      </c>
      <c r="B6435" s="21" t="s">
        <v>35810</v>
      </c>
      <c r="C6435" s="21" t="s">
        <v>35811</v>
      </c>
      <c r="D6435" s="21" t="s">
        <v>35812</v>
      </c>
      <c r="E6435" s="21" t="s">
        <v>35813</v>
      </c>
      <c r="F6435" s="21" t="s">
        <v>34635</v>
      </c>
      <c r="G6435" s="21">
        <v>2021.0</v>
      </c>
      <c r="H6435" s="26">
        <v>44396.0</v>
      </c>
      <c r="I6435" s="21" t="s">
        <v>35814</v>
      </c>
      <c r="J6435" s="21"/>
      <c r="K6435" s="21" t="s">
        <v>35815</v>
      </c>
      <c r="L6435" s="21" t="str">
        <f>IF(ISNUMBER(VLOOKUP(A6435,EXCL,1,FALSE)),"Excluido",IF(ISNUMBER(VLOOKUP(A6435,POST,1,FALSE)),"PostAlerta",IF(ISNUMBER(VLOOKUP(A6435,PRE,1,FALSE)),"PreAlerta","")))</f>
        <v>PostAlerta</v>
      </c>
      <c r="M6435" s="21" t="str">
        <f>IF(ISNUMBER(A6435),(IF(ISNUMBER(VLOOKUP(A6435,KEYWORDS,1,FALSE)),"C/PalabrasClaves","S/PalabrasClaves")),"")</f>
        <v>S/PalabrasClaves</v>
      </c>
      <c r="N6435" s="21" t="str">
        <f t="shared" si="19"/>
        <v/>
      </c>
      <c r="O6435" s="21"/>
      <c r="P6435" s="21" t="s">
        <v>35816</v>
      </c>
      <c r="Q6435" s="21"/>
      <c r="R6435" s="21" t="str">
        <f>LEFT('2012-2022'!$P6435,4)</f>
        <v>2021</v>
      </c>
      <c r="S6435" s="21" t="s">
        <v>63</v>
      </c>
      <c r="T6435" s="21"/>
      <c r="U6435" s="21"/>
      <c r="V6435" s="21"/>
      <c r="W6435" s="27"/>
      <c r="X6435" s="27"/>
      <c r="Y6435" s="12"/>
    </row>
    <row r="6436" ht="15.75" customHeight="1">
      <c r="A6436" s="21">
        <v>3.4275459E7</v>
      </c>
      <c r="B6436" s="21" t="s">
        <v>35817</v>
      </c>
      <c r="C6436" s="21" t="s">
        <v>35818</v>
      </c>
      <c r="D6436" s="21" t="s">
        <v>35819</v>
      </c>
      <c r="E6436" s="21" t="s">
        <v>35820</v>
      </c>
      <c r="F6436" s="21" t="s">
        <v>818</v>
      </c>
      <c r="G6436" s="21">
        <v>2021.0</v>
      </c>
      <c r="H6436" s="26">
        <v>44396.0</v>
      </c>
      <c r="I6436" s="21" t="s">
        <v>35821</v>
      </c>
      <c r="J6436" s="21"/>
      <c r="K6436" s="21" t="s">
        <v>35822</v>
      </c>
      <c r="L6436" s="21" t="str">
        <f>IF(ISNUMBER(VLOOKUP(A6436,EXCL,1,FALSE)),"Excluido",IF(ISNUMBER(VLOOKUP(A6436,POST,1,FALSE)),"PostAlerta",IF(ISNUMBER(VLOOKUP(A6436,PRE,1,FALSE)),"PreAlerta","")))</f>
        <v>PostAlerta</v>
      </c>
      <c r="M6436" s="21" t="str">
        <f>IF(ISNUMBER(A6436),(IF(ISNUMBER(VLOOKUP(A6436,KEYWORDS,1,FALSE)),"C/PalabrasClaves","S/PalabrasClaves")),"")</f>
        <v>S/PalabrasClaves</v>
      </c>
      <c r="N6436" s="21" t="str">
        <f t="shared" si="19"/>
        <v/>
      </c>
      <c r="O6436" s="21"/>
      <c r="P6436" s="21" t="s">
        <v>35816</v>
      </c>
      <c r="Q6436" s="21"/>
      <c r="R6436" s="21" t="str">
        <f>LEFT('2012-2022'!$P6436,4)</f>
        <v>2021</v>
      </c>
      <c r="S6436" s="21" t="s">
        <v>63</v>
      </c>
      <c r="T6436" s="21"/>
      <c r="U6436" s="21"/>
      <c r="V6436" s="21"/>
      <c r="W6436" s="27"/>
      <c r="X6436" s="27"/>
      <c r="Y6436" s="28"/>
    </row>
    <row r="6437" ht="15.75" customHeight="1">
      <c r="A6437" s="21">
        <v>3.4282149E7</v>
      </c>
      <c r="B6437" s="21" t="s">
        <v>35823</v>
      </c>
      <c r="C6437" s="21" t="s">
        <v>35824</v>
      </c>
      <c r="D6437" s="21" t="s">
        <v>35825</v>
      </c>
      <c r="E6437" s="21" t="s">
        <v>5703</v>
      </c>
      <c r="F6437" s="21" t="s">
        <v>7626</v>
      </c>
      <c r="G6437" s="21">
        <v>2021.0</v>
      </c>
      <c r="H6437" s="26">
        <v>44397.0</v>
      </c>
      <c r="I6437" s="21" t="s">
        <v>35826</v>
      </c>
      <c r="J6437" s="21"/>
      <c r="K6437" s="21" t="s">
        <v>35827</v>
      </c>
      <c r="L6437" s="21" t="str">
        <f>IF(ISNUMBER(VLOOKUP(A6437,EXCL,1,FALSE)),"Excluido",IF(ISNUMBER(VLOOKUP(A6437,POST,1,FALSE)),"PostAlerta",IF(ISNUMBER(VLOOKUP(A6437,PRE,1,FALSE)),"PreAlerta","")))</f>
        <v>Excluido</v>
      </c>
      <c r="M6437" s="21" t="str">
        <f>IF(ISNUMBER(A6437),(IF(ISNUMBER(VLOOKUP(A6437,KEYWORDS,1,FALSE)),"C/PalabrasClaves","S/PalabrasClaves")),"")</f>
        <v>S/PalabrasClaves</v>
      </c>
      <c r="N6437" s="21" t="str">
        <f t="shared" si="19"/>
        <v/>
      </c>
      <c r="O6437" s="21"/>
      <c r="P6437" s="21" t="s">
        <v>35828</v>
      </c>
      <c r="Q6437" s="21"/>
      <c r="R6437" s="21" t="str">
        <f>LEFT('2012-2022'!$P6437,4)</f>
        <v>2021</v>
      </c>
      <c r="S6437" s="21" t="s">
        <v>63</v>
      </c>
      <c r="T6437" s="21"/>
      <c r="U6437" s="21"/>
      <c r="V6437" s="21"/>
      <c r="W6437" s="27"/>
      <c r="X6437" s="27"/>
      <c r="Y6437" s="12"/>
    </row>
    <row r="6438" ht="15.75" customHeight="1">
      <c r="A6438" s="21">
        <v>3.4353424E7</v>
      </c>
      <c r="B6438" s="21" t="s">
        <v>35829</v>
      </c>
      <c r="C6438" s="21" t="s">
        <v>35830</v>
      </c>
      <c r="D6438" s="21" t="s">
        <v>35831</v>
      </c>
      <c r="E6438" s="21" t="s">
        <v>18532</v>
      </c>
      <c r="F6438" s="21" t="s">
        <v>3563</v>
      </c>
      <c r="G6438" s="21">
        <v>2021.0</v>
      </c>
      <c r="H6438" s="26">
        <v>44414.0</v>
      </c>
      <c r="I6438" s="21"/>
      <c r="J6438" s="21"/>
      <c r="K6438" s="21" t="s">
        <v>35832</v>
      </c>
      <c r="L6438" s="21" t="str">
        <f>IF(ISNUMBER(VLOOKUP(A6438,EXCL,1,FALSE)),"Excluido",IF(ISNUMBER(VLOOKUP(A6438,POST,1,FALSE)),"PostAlerta",IF(ISNUMBER(VLOOKUP(A6438,PRE,1,FALSE)),"PreAlerta","")))</f>
        <v>PostAlerta</v>
      </c>
      <c r="M6438" s="21" t="str">
        <f>IF(ISNUMBER(A6438),(IF(ISNUMBER(VLOOKUP(A6438,KEYWORDS,1,FALSE)),"C/PalabrasClaves","S/PalabrasClaves")),"")</f>
        <v>S/PalabrasClaves</v>
      </c>
      <c r="N6438" s="21" t="str">
        <f t="shared" si="19"/>
        <v/>
      </c>
      <c r="O6438" s="21"/>
      <c r="P6438" s="21" t="s">
        <v>35833</v>
      </c>
      <c r="Q6438" s="21"/>
      <c r="R6438" s="21" t="str">
        <f>LEFT('2012-2022'!$P6438,4)</f>
        <v>2021</v>
      </c>
      <c r="S6438" s="21" t="s">
        <v>63</v>
      </c>
      <c r="T6438" s="21"/>
      <c r="U6438" s="21"/>
      <c r="V6438" s="21"/>
      <c r="W6438" s="27"/>
      <c r="X6438" s="27"/>
      <c r="Y6438" s="28"/>
    </row>
    <row r="6439" ht="15.75" customHeight="1">
      <c r="A6439" s="21">
        <v>3.4288947E7</v>
      </c>
      <c r="B6439" s="21" t="s">
        <v>35834</v>
      </c>
      <c r="C6439" s="21" t="s">
        <v>35835</v>
      </c>
      <c r="D6439" s="21" t="s">
        <v>35836</v>
      </c>
      <c r="E6439" s="21" t="s">
        <v>35837</v>
      </c>
      <c r="F6439" s="21" t="s">
        <v>2831</v>
      </c>
      <c r="G6439" s="21">
        <v>2021.0</v>
      </c>
      <c r="H6439" s="26">
        <v>44398.0</v>
      </c>
      <c r="I6439" s="21" t="s">
        <v>35838</v>
      </c>
      <c r="J6439" s="21"/>
      <c r="K6439" s="21" t="s">
        <v>35839</v>
      </c>
      <c r="L6439" s="21" t="str">
        <f>IF(ISNUMBER(VLOOKUP(A6439,EXCL,1,FALSE)),"Excluido",IF(ISNUMBER(VLOOKUP(A6439,POST,1,FALSE)),"PostAlerta",IF(ISNUMBER(VLOOKUP(A6439,PRE,1,FALSE)),"PreAlerta","")))</f>
        <v>PostAlerta</v>
      </c>
      <c r="M6439" s="21" t="str">
        <f>IF(ISNUMBER(A6439),(IF(ISNUMBER(VLOOKUP(A6439,KEYWORDS,1,FALSE)),"C/PalabrasClaves","S/PalabrasClaves")),"")</f>
        <v>S/PalabrasClaves</v>
      </c>
      <c r="N6439" s="21" t="str">
        <f t="shared" si="19"/>
        <v/>
      </c>
      <c r="O6439" s="21"/>
      <c r="P6439" s="21" t="s">
        <v>35840</v>
      </c>
      <c r="Q6439" s="21"/>
      <c r="R6439" s="21" t="str">
        <f>LEFT('2012-2022'!$P6439,4)</f>
        <v>2021</v>
      </c>
      <c r="S6439" s="21" t="s">
        <v>63</v>
      </c>
      <c r="T6439" s="21"/>
      <c r="U6439" s="21"/>
      <c r="V6439" s="21"/>
      <c r="W6439" s="27"/>
      <c r="X6439" s="27"/>
      <c r="Y6439" s="12"/>
    </row>
    <row r="6440" ht="15.75" customHeight="1">
      <c r="A6440" s="21">
        <v>3.4451378E7</v>
      </c>
      <c r="B6440" s="21" t="s">
        <v>35841</v>
      </c>
      <c r="C6440" s="21" t="s">
        <v>35842</v>
      </c>
      <c r="D6440" s="21" t="s">
        <v>35843</v>
      </c>
      <c r="E6440" s="21" t="s">
        <v>20715</v>
      </c>
      <c r="F6440" s="21" t="s">
        <v>5636</v>
      </c>
      <c r="G6440" s="21">
        <v>2021.0</v>
      </c>
      <c r="H6440" s="26">
        <v>44436.0</v>
      </c>
      <c r="I6440" s="21" t="s">
        <v>35844</v>
      </c>
      <c r="J6440" s="21"/>
      <c r="K6440" s="21" t="s">
        <v>35845</v>
      </c>
      <c r="L6440" s="21" t="str">
        <f>IF(ISNUMBER(VLOOKUP(A6440,EXCL,1,FALSE)),"Excluido",IF(ISNUMBER(VLOOKUP(A6440,POST,1,FALSE)),"PostAlerta",IF(ISNUMBER(VLOOKUP(A6440,PRE,1,FALSE)),"PreAlerta","")))</f>
        <v>PostAlerta</v>
      </c>
      <c r="M6440" s="21" t="str">
        <f>IF(ISNUMBER(A6440),(IF(ISNUMBER(VLOOKUP(A6440,KEYWORDS,1,FALSE)),"C/PalabrasClaves","S/PalabrasClaves")),"")</f>
        <v>S/PalabrasClaves</v>
      </c>
      <c r="N6440" s="21" t="str">
        <f t="shared" si="19"/>
        <v/>
      </c>
      <c r="O6440" s="21"/>
      <c r="P6440" s="21" t="s">
        <v>35840</v>
      </c>
      <c r="Q6440" s="21"/>
      <c r="R6440" s="21" t="str">
        <f>LEFT('2012-2022'!$P6440,4)</f>
        <v>2021</v>
      </c>
      <c r="S6440" s="21" t="s">
        <v>63</v>
      </c>
      <c r="T6440" s="21"/>
      <c r="U6440" s="21"/>
      <c r="V6440" s="21"/>
      <c r="W6440" s="27"/>
      <c r="X6440" s="27"/>
      <c r="Y6440" s="28"/>
    </row>
    <row r="6441" ht="15.75" customHeight="1">
      <c r="A6441" s="21">
        <v>3.429294E7</v>
      </c>
      <c r="B6441" s="21" t="s">
        <v>35846</v>
      </c>
      <c r="C6441" s="21" t="s">
        <v>35847</v>
      </c>
      <c r="D6441" s="21" t="s">
        <v>35848</v>
      </c>
      <c r="E6441" s="21" t="s">
        <v>35849</v>
      </c>
      <c r="F6441" s="21" t="s">
        <v>2810</v>
      </c>
      <c r="G6441" s="21">
        <v>2021.0</v>
      </c>
      <c r="H6441" s="26">
        <v>44399.0</v>
      </c>
      <c r="I6441" s="21" t="s">
        <v>35850</v>
      </c>
      <c r="J6441" s="21"/>
      <c r="K6441" s="21" t="s">
        <v>35851</v>
      </c>
      <c r="L6441" s="21" t="str">
        <f>IF(ISNUMBER(VLOOKUP(A6441,EXCL,1,FALSE)),"Excluido",IF(ISNUMBER(VLOOKUP(A6441,POST,1,FALSE)),"PostAlerta",IF(ISNUMBER(VLOOKUP(A6441,PRE,1,FALSE)),"PreAlerta","")))</f>
        <v>PostAlerta</v>
      </c>
      <c r="M6441" s="21" t="str">
        <f>IF(ISNUMBER(A6441),(IF(ISNUMBER(VLOOKUP(A6441,KEYWORDS,1,FALSE)),"C/PalabrasClaves","S/PalabrasClaves")),"")</f>
        <v>S/PalabrasClaves</v>
      </c>
      <c r="N6441" s="21" t="str">
        <f t="shared" si="19"/>
        <v/>
      </c>
      <c r="O6441" s="21"/>
      <c r="P6441" s="21" t="s">
        <v>35852</v>
      </c>
      <c r="Q6441" s="21"/>
      <c r="R6441" s="21" t="str">
        <f>LEFT('2012-2022'!$P6441,4)</f>
        <v>2021</v>
      </c>
      <c r="S6441" s="21" t="s">
        <v>63</v>
      </c>
      <c r="T6441" s="21"/>
      <c r="U6441" s="21"/>
      <c r="V6441" s="21"/>
      <c r="W6441" s="27"/>
      <c r="X6441" s="27"/>
      <c r="Y6441" s="12"/>
    </row>
    <row r="6442" ht="15.75" customHeight="1">
      <c r="A6442" s="21">
        <v>3.4368012E7</v>
      </c>
      <c r="B6442" s="21" t="s">
        <v>35853</v>
      </c>
      <c r="C6442" s="21" t="s">
        <v>35854</v>
      </c>
      <c r="D6442" s="21" t="s">
        <v>35855</v>
      </c>
      <c r="E6442" s="21" t="s">
        <v>3249</v>
      </c>
      <c r="F6442" s="21" t="s">
        <v>3171</v>
      </c>
      <c r="G6442" s="21">
        <v>2021.0</v>
      </c>
      <c r="H6442" s="26">
        <v>44417.0</v>
      </c>
      <c r="I6442" s="21" t="s">
        <v>35856</v>
      </c>
      <c r="J6442" s="21"/>
      <c r="K6442" s="21" t="s">
        <v>35857</v>
      </c>
      <c r="L6442" s="21" t="str">
        <f>IF(ISNUMBER(VLOOKUP(A6442,EXCL,1,FALSE)),"Excluido",IF(ISNUMBER(VLOOKUP(A6442,POST,1,FALSE)),"PostAlerta",IF(ISNUMBER(VLOOKUP(A6442,PRE,1,FALSE)),"PreAlerta","")))</f>
        <v>PostAlerta</v>
      </c>
      <c r="M6442" s="21" t="str">
        <f>IF(ISNUMBER(A6442),(IF(ISNUMBER(VLOOKUP(A6442,KEYWORDS,1,FALSE)),"C/PalabrasClaves","S/PalabrasClaves")),"")</f>
        <v>S/PalabrasClaves</v>
      </c>
      <c r="N6442" s="21" t="str">
        <f t="shared" si="19"/>
        <v/>
      </c>
      <c r="O6442" s="21"/>
      <c r="P6442" s="21" t="s">
        <v>35852</v>
      </c>
      <c r="Q6442" s="21"/>
      <c r="R6442" s="21" t="str">
        <f>LEFT('2012-2022'!$P6442,4)</f>
        <v>2021</v>
      </c>
      <c r="S6442" s="21" t="s">
        <v>63</v>
      </c>
      <c r="T6442" s="21"/>
      <c r="U6442" s="21"/>
      <c r="V6442" s="21"/>
      <c r="W6442" s="27"/>
      <c r="X6442" s="27"/>
      <c r="Y6442" s="28"/>
    </row>
    <row r="6443" ht="15.75" customHeight="1">
      <c r="A6443" s="21">
        <v>3.4314434E7</v>
      </c>
      <c r="B6443" s="21" t="s">
        <v>35858</v>
      </c>
      <c r="C6443" s="21" t="s">
        <v>35859</v>
      </c>
      <c r="D6443" s="21" t="s">
        <v>35860</v>
      </c>
      <c r="E6443" s="21" t="s">
        <v>20154</v>
      </c>
      <c r="F6443" s="21" t="s">
        <v>2810</v>
      </c>
      <c r="G6443" s="21">
        <v>2021.0</v>
      </c>
      <c r="H6443" s="26">
        <v>44404.0</v>
      </c>
      <c r="I6443" s="21" t="s">
        <v>35861</v>
      </c>
      <c r="J6443" s="21"/>
      <c r="K6443" s="21" t="s">
        <v>35862</v>
      </c>
      <c r="L6443" s="21" t="str">
        <f>IF(ISNUMBER(VLOOKUP(A6443,EXCL,1,FALSE)),"Excluido",IF(ISNUMBER(VLOOKUP(A6443,POST,1,FALSE)),"PostAlerta",IF(ISNUMBER(VLOOKUP(A6443,PRE,1,FALSE)),"PreAlerta","")))</f>
        <v>PostAlerta</v>
      </c>
      <c r="M6443" s="21" t="str">
        <f>IF(ISNUMBER(A6443),(IF(ISNUMBER(VLOOKUP(A6443,KEYWORDS,1,FALSE)),"C/PalabrasClaves","S/PalabrasClaves")),"")</f>
        <v>S/PalabrasClaves</v>
      </c>
      <c r="N6443" s="21" t="str">
        <f t="shared" si="19"/>
        <v/>
      </c>
      <c r="O6443" s="21"/>
      <c r="P6443" s="21" t="s">
        <v>35863</v>
      </c>
      <c r="Q6443" s="21"/>
      <c r="R6443" s="21" t="str">
        <f>LEFT('2012-2022'!$P6443,4)</f>
        <v>2021</v>
      </c>
      <c r="S6443" s="21" t="s">
        <v>63</v>
      </c>
      <c r="T6443" s="21"/>
      <c r="U6443" s="21"/>
      <c r="V6443" s="21"/>
      <c r="W6443" s="27"/>
      <c r="X6443" s="27"/>
      <c r="Y6443" s="12"/>
    </row>
    <row r="6444" ht="15.75" customHeight="1">
      <c r="A6444" s="21">
        <v>3.4451405E7</v>
      </c>
      <c r="B6444" s="21" t="s">
        <v>35864</v>
      </c>
      <c r="C6444" s="21" t="s">
        <v>35865</v>
      </c>
      <c r="D6444" s="21" t="s">
        <v>35866</v>
      </c>
      <c r="E6444" s="21" t="s">
        <v>35867</v>
      </c>
      <c r="F6444" s="21" t="s">
        <v>5636</v>
      </c>
      <c r="G6444" s="21">
        <v>2021.0</v>
      </c>
      <c r="H6444" s="26">
        <v>44436.0</v>
      </c>
      <c r="I6444" s="21" t="s">
        <v>35868</v>
      </c>
      <c r="J6444" s="21"/>
      <c r="K6444" s="21" t="s">
        <v>35869</v>
      </c>
      <c r="L6444" s="21" t="str">
        <f>IF(ISNUMBER(VLOOKUP(A6444,EXCL,1,FALSE)),"Excluido",IF(ISNUMBER(VLOOKUP(A6444,POST,1,FALSE)),"PostAlerta",IF(ISNUMBER(VLOOKUP(A6444,PRE,1,FALSE)),"PreAlerta","")))</f>
        <v>PostAlerta</v>
      </c>
      <c r="M6444" s="21" t="str">
        <f>IF(ISNUMBER(A6444),(IF(ISNUMBER(VLOOKUP(A6444,KEYWORDS,1,FALSE)),"C/PalabrasClaves","S/PalabrasClaves")),"")</f>
        <v>S/PalabrasClaves</v>
      </c>
      <c r="N6444" s="21" t="str">
        <f t="shared" si="19"/>
        <v/>
      </c>
      <c r="O6444" s="21"/>
      <c r="P6444" s="21" t="s">
        <v>35863</v>
      </c>
      <c r="Q6444" s="21"/>
      <c r="R6444" s="21" t="str">
        <f>LEFT('2012-2022'!$P6444,4)</f>
        <v>2021</v>
      </c>
      <c r="S6444" s="21" t="s">
        <v>63</v>
      </c>
      <c r="T6444" s="21"/>
      <c r="U6444" s="21"/>
      <c r="V6444" s="21"/>
      <c r="W6444" s="27"/>
      <c r="X6444" s="27"/>
      <c r="Y6444" s="28"/>
    </row>
    <row r="6445" ht="15.75" customHeight="1">
      <c r="A6445" s="21">
        <v>3.445233E7</v>
      </c>
      <c r="B6445" s="21" t="s">
        <v>35870</v>
      </c>
      <c r="C6445" s="21" t="s">
        <v>35871</v>
      </c>
      <c r="D6445" s="21" t="s">
        <v>35872</v>
      </c>
      <c r="E6445" s="21" t="s">
        <v>18724</v>
      </c>
      <c r="F6445" s="21" t="s">
        <v>556</v>
      </c>
      <c r="G6445" s="21">
        <v>2021.0</v>
      </c>
      <c r="H6445" s="26">
        <v>44436.0</v>
      </c>
      <c r="I6445" s="21" t="s">
        <v>35873</v>
      </c>
      <c r="J6445" s="21"/>
      <c r="K6445" s="21" t="s">
        <v>35874</v>
      </c>
      <c r="L6445" s="21" t="str">
        <f>IF(ISNUMBER(VLOOKUP(A6445,EXCL,1,FALSE)),"Excluido",IF(ISNUMBER(VLOOKUP(A6445,POST,1,FALSE)),"PostAlerta",IF(ISNUMBER(VLOOKUP(A6445,PRE,1,FALSE)),"PreAlerta","")))</f>
        <v>PostAlerta</v>
      </c>
      <c r="M6445" s="21" t="str">
        <f>IF(ISNUMBER(A6445),(IF(ISNUMBER(VLOOKUP(A6445,KEYWORDS,1,FALSE)),"C/PalabrasClaves","S/PalabrasClaves")),"")</f>
        <v>S/PalabrasClaves</v>
      </c>
      <c r="N6445" s="21" t="str">
        <f t="shared" si="19"/>
        <v/>
      </c>
      <c r="O6445" s="21"/>
      <c r="P6445" s="21" t="s">
        <v>35863</v>
      </c>
      <c r="Q6445" s="21"/>
      <c r="R6445" s="21" t="str">
        <f>LEFT('2012-2022'!$P6445,4)</f>
        <v>2021</v>
      </c>
      <c r="S6445" s="21" t="s">
        <v>63</v>
      </c>
      <c r="T6445" s="21"/>
      <c r="U6445" s="21"/>
      <c r="V6445" s="21"/>
      <c r="W6445" s="27"/>
      <c r="X6445" s="27"/>
      <c r="Y6445" s="12"/>
    </row>
    <row r="6446" ht="15.75" customHeight="1">
      <c r="A6446" s="21">
        <v>3.4462691E7</v>
      </c>
      <c r="B6446" s="21" t="s">
        <v>35875</v>
      </c>
      <c r="C6446" s="21" t="s">
        <v>35876</v>
      </c>
      <c r="D6446" s="21" t="s">
        <v>35877</v>
      </c>
      <c r="E6446" s="21" t="s">
        <v>35878</v>
      </c>
      <c r="F6446" s="21" t="s">
        <v>17165</v>
      </c>
      <c r="G6446" s="21">
        <v>2021.0</v>
      </c>
      <c r="H6446" s="26">
        <v>44439.0</v>
      </c>
      <c r="I6446" s="21" t="s">
        <v>35879</v>
      </c>
      <c r="J6446" s="21"/>
      <c r="K6446" s="21" t="s">
        <v>35880</v>
      </c>
      <c r="L6446" s="21" t="str">
        <f>IF(ISNUMBER(VLOOKUP(A6446,EXCL,1,FALSE)),"Excluido",IF(ISNUMBER(VLOOKUP(A6446,POST,1,FALSE)),"PostAlerta",IF(ISNUMBER(VLOOKUP(A6446,PRE,1,FALSE)),"PreAlerta","")))</f>
        <v>PostAlerta</v>
      </c>
      <c r="M6446" s="21" t="str">
        <f>IF(ISNUMBER(A6446),(IF(ISNUMBER(VLOOKUP(A6446,KEYWORDS,1,FALSE)),"C/PalabrasClaves","S/PalabrasClaves")),"")</f>
        <v>S/PalabrasClaves</v>
      </c>
      <c r="N6446" s="21" t="str">
        <f t="shared" si="19"/>
        <v/>
      </c>
      <c r="O6446" s="21"/>
      <c r="P6446" s="21" t="s">
        <v>35863</v>
      </c>
      <c r="Q6446" s="21"/>
      <c r="R6446" s="21" t="str">
        <f>LEFT('2012-2022'!$P6446,4)</f>
        <v>2021</v>
      </c>
      <c r="S6446" s="21" t="s">
        <v>63</v>
      </c>
      <c r="T6446" s="21"/>
      <c r="U6446" s="21"/>
      <c r="V6446" s="21"/>
      <c r="W6446" s="27"/>
      <c r="X6446" s="27"/>
      <c r="Y6446" s="28"/>
    </row>
    <row r="6447" ht="15.75" customHeight="1">
      <c r="A6447" s="21">
        <v>3.4320039E7</v>
      </c>
      <c r="B6447" s="21" t="s">
        <v>35881</v>
      </c>
      <c r="C6447" s="21" t="s">
        <v>35882</v>
      </c>
      <c r="D6447" s="21" t="s">
        <v>35883</v>
      </c>
      <c r="E6447" s="21" t="s">
        <v>35884</v>
      </c>
      <c r="F6447" s="21" t="s">
        <v>1789</v>
      </c>
      <c r="G6447" s="21">
        <v>2021.0</v>
      </c>
      <c r="H6447" s="26">
        <v>44405.0</v>
      </c>
      <c r="I6447" s="21" t="s">
        <v>35885</v>
      </c>
      <c r="J6447" s="21"/>
      <c r="K6447" s="21" t="s">
        <v>35886</v>
      </c>
      <c r="L6447" s="21" t="str">
        <f>IF(ISNUMBER(VLOOKUP(A6447,EXCL,1,FALSE)),"Excluido",IF(ISNUMBER(VLOOKUP(A6447,POST,1,FALSE)),"PostAlerta",IF(ISNUMBER(VLOOKUP(A6447,PRE,1,FALSE)),"PreAlerta","")))</f>
        <v>PostAlerta</v>
      </c>
      <c r="M6447" s="21" t="str">
        <f>IF(ISNUMBER(A6447),(IF(ISNUMBER(VLOOKUP(A6447,KEYWORDS,1,FALSE)),"C/PalabrasClaves","S/PalabrasClaves")),"")</f>
        <v>S/PalabrasClaves</v>
      </c>
      <c r="N6447" s="21" t="str">
        <f t="shared" si="19"/>
        <v/>
      </c>
      <c r="O6447" s="21"/>
      <c r="P6447" s="21" t="s">
        <v>35887</v>
      </c>
      <c r="Q6447" s="21"/>
      <c r="R6447" s="21" t="str">
        <f>LEFT('2012-2022'!$P6447,4)</f>
        <v>2021</v>
      </c>
      <c r="S6447" s="21" t="s">
        <v>63</v>
      </c>
      <c r="T6447" s="21"/>
      <c r="U6447" s="21"/>
      <c r="V6447" s="21"/>
      <c r="W6447" s="27"/>
      <c r="X6447" s="27"/>
      <c r="Y6447" s="12"/>
    </row>
    <row r="6448" ht="15.75" customHeight="1">
      <c r="A6448" s="21">
        <v>3.4360274E7</v>
      </c>
      <c r="B6448" s="21" t="s">
        <v>35888</v>
      </c>
      <c r="C6448" s="21" t="s">
        <v>35889</v>
      </c>
      <c r="D6448" s="21" t="s">
        <v>35890</v>
      </c>
      <c r="E6448" s="21" t="s">
        <v>10804</v>
      </c>
      <c r="F6448" s="21" t="s">
        <v>8160</v>
      </c>
      <c r="G6448" s="21">
        <v>2021.0</v>
      </c>
      <c r="H6448" s="26">
        <v>44415.0</v>
      </c>
      <c r="I6448" s="21" t="s">
        <v>35891</v>
      </c>
      <c r="J6448" s="21"/>
      <c r="K6448" s="21" t="s">
        <v>35892</v>
      </c>
      <c r="L6448" s="21" t="str">
        <f>IF(ISNUMBER(VLOOKUP(A6448,EXCL,1,FALSE)),"Excluido",IF(ISNUMBER(VLOOKUP(A6448,POST,1,FALSE)),"PostAlerta",IF(ISNUMBER(VLOOKUP(A6448,PRE,1,FALSE)),"PreAlerta","")))</f>
        <v>PostAlerta</v>
      </c>
      <c r="M6448" s="21" t="str">
        <f>IF(ISNUMBER(A6448),(IF(ISNUMBER(VLOOKUP(A6448,KEYWORDS,1,FALSE)),"C/PalabrasClaves","S/PalabrasClaves")),"")</f>
        <v>S/PalabrasClaves</v>
      </c>
      <c r="N6448" s="21" t="str">
        <f t="shared" si="19"/>
        <v/>
      </c>
      <c r="O6448" s="21"/>
      <c r="P6448" s="21" t="s">
        <v>35887</v>
      </c>
      <c r="Q6448" s="21"/>
      <c r="R6448" s="21" t="str">
        <f>LEFT('2012-2022'!$P6448,4)</f>
        <v>2021</v>
      </c>
      <c r="S6448" s="21" t="s">
        <v>63</v>
      </c>
      <c r="T6448" s="21"/>
      <c r="U6448" s="21"/>
      <c r="V6448" s="21"/>
      <c r="W6448" s="27"/>
      <c r="X6448" s="27"/>
      <c r="Y6448" s="28"/>
    </row>
    <row r="6449" ht="15.75" customHeight="1">
      <c r="A6449" s="21">
        <v>3.432461E7</v>
      </c>
      <c r="B6449" s="21" t="s">
        <v>35893</v>
      </c>
      <c r="C6449" s="21" t="s">
        <v>35894</v>
      </c>
      <c r="D6449" s="21" t="s">
        <v>35895</v>
      </c>
      <c r="E6449" s="21" t="s">
        <v>35896</v>
      </c>
      <c r="F6449" s="21" t="s">
        <v>2831</v>
      </c>
      <c r="G6449" s="21">
        <v>2021.0</v>
      </c>
      <c r="H6449" s="26">
        <v>44406.0</v>
      </c>
      <c r="I6449" s="21" t="s">
        <v>35897</v>
      </c>
      <c r="J6449" s="21"/>
      <c r="K6449" s="21" t="s">
        <v>35898</v>
      </c>
      <c r="L6449" s="21" t="str">
        <f>IF(ISNUMBER(VLOOKUP(A6449,EXCL,1,FALSE)),"Excluido",IF(ISNUMBER(VLOOKUP(A6449,POST,1,FALSE)),"PostAlerta",IF(ISNUMBER(VLOOKUP(A6449,PRE,1,FALSE)),"PreAlerta","")))</f>
        <v>PostAlerta</v>
      </c>
      <c r="M6449" s="21" t="str">
        <f>IF(ISNUMBER(A6449),(IF(ISNUMBER(VLOOKUP(A6449,KEYWORDS,1,FALSE)),"C/PalabrasClaves","S/PalabrasClaves")),"")</f>
        <v>S/PalabrasClaves</v>
      </c>
      <c r="N6449" s="21" t="str">
        <f t="shared" si="19"/>
        <v/>
      </c>
      <c r="O6449" s="21"/>
      <c r="P6449" s="21" t="s">
        <v>35899</v>
      </c>
      <c r="Q6449" s="21"/>
      <c r="R6449" s="21" t="str">
        <f>LEFT('2012-2022'!$P6449,4)</f>
        <v>2021</v>
      </c>
      <c r="S6449" s="21" t="s">
        <v>63</v>
      </c>
      <c r="T6449" s="21"/>
      <c r="U6449" s="21"/>
      <c r="V6449" s="21"/>
      <c r="W6449" s="27"/>
      <c r="X6449" s="27"/>
      <c r="Y6449" s="12"/>
    </row>
    <row r="6450" ht="15.75" customHeight="1">
      <c r="A6450" s="21">
        <v>3.4326415E7</v>
      </c>
      <c r="B6450" s="21" t="s">
        <v>35900</v>
      </c>
      <c r="C6450" s="21" t="s">
        <v>35901</v>
      </c>
      <c r="D6450" s="21" t="s">
        <v>35902</v>
      </c>
      <c r="E6450" s="21" t="s">
        <v>26309</v>
      </c>
      <c r="F6450" s="21" t="s">
        <v>5609</v>
      </c>
      <c r="G6450" s="21">
        <v>2021.0</v>
      </c>
      <c r="H6450" s="26">
        <v>44407.0</v>
      </c>
      <c r="I6450" s="21" t="s">
        <v>35903</v>
      </c>
      <c r="J6450" s="21"/>
      <c r="K6450" s="21" t="s">
        <v>35904</v>
      </c>
      <c r="L6450" s="21" t="str">
        <f>IF(ISNUMBER(VLOOKUP(A6450,EXCL,1,FALSE)),"Excluido",IF(ISNUMBER(VLOOKUP(A6450,POST,1,FALSE)),"PostAlerta",IF(ISNUMBER(VLOOKUP(A6450,PRE,1,FALSE)),"PreAlerta","")))</f>
        <v>PostAlerta</v>
      </c>
      <c r="M6450" s="21" t="str">
        <f>IF(ISNUMBER(A6450),(IF(ISNUMBER(VLOOKUP(A6450,KEYWORDS,1,FALSE)),"C/PalabrasClaves","S/PalabrasClaves")),"")</f>
        <v>S/PalabrasClaves</v>
      </c>
      <c r="N6450" s="21" t="str">
        <f t="shared" si="19"/>
        <v/>
      </c>
      <c r="O6450" s="21"/>
      <c r="P6450" s="21" t="s">
        <v>35899</v>
      </c>
      <c r="Q6450" s="21"/>
      <c r="R6450" s="21" t="str">
        <f>LEFT('2012-2022'!$P6450,4)</f>
        <v>2021</v>
      </c>
      <c r="S6450" s="21" t="s">
        <v>63</v>
      </c>
      <c r="T6450" s="21"/>
      <c r="U6450" s="21"/>
      <c r="V6450" s="21"/>
      <c r="W6450" s="27"/>
      <c r="X6450" s="27"/>
      <c r="Y6450" s="28"/>
    </row>
    <row r="6451" ht="15.75" customHeight="1">
      <c r="A6451" s="21">
        <v>3.4451417E7</v>
      </c>
      <c r="B6451" s="21" t="s">
        <v>35905</v>
      </c>
      <c r="C6451" s="21" t="s">
        <v>35906</v>
      </c>
      <c r="D6451" s="21" t="s">
        <v>35907</v>
      </c>
      <c r="E6451" s="21" t="s">
        <v>35908</v>
      </c>
      <c r="F6451" s="21" t="s">
        <v>5636</v>
      </c>
      <c r="G6451" s="21">
        <v>2021.0</v>
      </c>
      <c r="H6451" s="26">
        <v>44436.0</v>
      </c>
      <c r="I6451" s="21" t="s">
        <v>35909</v>
      </c>
      <c r="J6451" s="21"/>
      <c r="K6451" s="21" t="s">
        <v>35910</v>
      </c>
      <c r="L6451" s="21" t="str">
        <f>IF(ISNUMBER(VLOOKUP(A6451,EXCL,1,FALSE)),"Excluido",IF(ISNUMBER(VLOOKUP(A6451,POST,1,FALSE)),"PostAlerta",IF(ISNUMBER(VLOOKUP(A6451,PRE,1,FALSE)),"PreAlerta","")))</f>
        <v>PostAlerta</v>
      </c>
      <c r="M6451" s="21" t="str">
        <f>IF(ISNUMBER(A6451),(IF(ISNUMBER(VLOOKUP(A6451,KEYWORDS,1,FALSE)),"C/PalabrasClaves","S/PalabrasClaves")),"")</f>
        <v>S/PalabrasClaves</v>
      </c>
      <c r="N6451" s="21" t="str">
        <f t="shared" si="19"/>
        <v/>
      </c>
      <c r="O6451" s="21"/>
      <c r="P6451" s="21" t="s">
        <v>35899</v>
      </c>
      <c r="Q6451" s="21"/>
      <c r="R6451" s="21" t="str">
        <f>LEFT('2012-2022'!$P6451,4)</f>
        <v>2021</v>
      </c>
      <c r="S6451" s="21" t="s">
        <v>63</v>
      </c>
      <c r="T6451" s="21"/>
      <c r="U6451" s="21"/>
      <c r="V6451" s="21"/>
      <c r="W6451" s="27"/>
      <c r="X6451" s="27"/>
      <c r="Y6451" s="12"/>
    </row>
    <row r="6452" ht="15.75" customHeight="1">
      <c r="A6452" s="21">
        <v>3.5284882E7</v>
      </c>
      <c r="B6452" s="21" t="s">
        <v>35911</v>
      </c>
      <c r="C6452" s="21" t="s">
        <v>35912</v>
      </c>
      <c r="D6452" s="21" t="s">
        <v>35913</v>
      </c>
      <c r="E6452" s="21" t="s">
        <v>35914</v>
      </c>
      <c r="F6452" s="21" t="s">
        <v>35272</v>
      </c>
      <c r="G6452" s="21">
        <v>2021.0</v>
      </c>
      <c r="H6452" s="26">
        <v>44634.0</v>
      </c>
      <c r="I6452" s="21" t="s">
        <v>35915</v>
      </c>
      <c r="J6452" s="21"/>
      <c r="K6452" s="21" t="s">
        <v>35916</v>
      </c>
      <c r="L6452" s="21" t="str">
        <f>IF(ISNUMBER(VLOOKUP(A6452,EXCL,1,FALSE)),"Excluido",IF(ISNUMBER(VLOOKUP(A6452,POST,1,FALSE)),"PostAlerta",IF(ISNUMBER(VLOOKUP(A6452,PRE,1,FALSE)),"PreAlerta","")))</f>
        <v>PostAlerta</v>
      </c>
      <c r="M6452" s="21" t="str">
        <f>IF(ISNUMBER(A6452),(IF(ISNUMBER(VLOOKUP(A6452,KEYWORDS,1,FALSE)),"C/PalabrasClaves","S/PalabrasClaves")),"")</f>
        <v>S/PalabrasClaves</v>
      </c>
      <c r="N6452" s="21" t="str">
        <f t="shared" si="19"/>
        <v/>
      </c>
      <c r="O6452" s="21"/>
      <c r="P6452" s="21" t="s">
        <v>35917</v>
      </c>
      <c r="Q6452" s="21"/>
      <c r="R6452" s="21" t="str">
        <f>LEFT('2012-2022'!$P6452,4)</f>
        <v>2021</v>
      </c>
      <c r="S6452" s="21" t="s">
        <v>63</v>
      </c>
      <c r="T6452" s="21"/>
      <c r="U6452" s="21"/>
      <c r="V6452" s="21"/>
      <c r="W6452" s="27"/>
      <c r="X6452" s="27"/>
      <c r="Y6452" s="28"/>
    </row>
    <row r="6453" ht="15.75" customHeight="1">
      <c r="A6453" s="21">
        <v>3.4332568E7</v>
      </c>
      <c r="B6453" s="21" t="s">
        <v>35918</v>
      </c>
      <c r="C6453" s="21" t="s">
        <v>35919</v>
      </c>
      <c r="D6453" s="21" t="s">
        <v>35920</v>
      </c>
      <c r="E6453" s="21" t="s">
        <v>23486</v>
      </c>
      <c r="F6453" s="21" t="s">
        <v>818</v>
      </c>
      <c r="G6453" s="21">
        <v>2021.0</v>
      </c>
      <c r="H6453" s="26">
        <v>44409.0</v>
      </c>
      <c r="I6453" s="21" t="s">
        <v>35921</v>
      </c>
      <c r="J6453" s="21"/>
      <c r="K6453" s="21" t="s">
        <v>35922</v>
      </c>
      <c r="L6453" s="21" t="str">
        <f>IF(ISNUMBER(VLOOKUP(A6453,EXCL,1,FALSE)),"Excluido",IF(ISNUMBER(VLOOKUP(A6453,POST,1,FALSE)),"PostAlerta",IF(ISNUMBER(VLOOKUP(A6453,PRE,1,FALSE)),"PreAlerta","")))</f>
        <v>PostAlerta</v>
      </c>
      <c r="M6453" s="21" t="str">
        <f>IF(ISNUMBER(A6453),(IF(ISNUMBER(VLOOKUP(A6453,KEYWORDS,1,FALSE)),"C/PalabrasClaves","S/PalabrasClaves")),"")</f>
        <v>S/PalabrasClaves</v>
      </c>
      <c r="N6453" s="21" t="str">
        <f t="shared" si="19"/>
        <v/>
      </c>
      <c r="O6453" s="21"/>
      <c r="P6453" s="21" t="s">
        <v>35923</v>
      </c>
      <c r="Q6453" s="21"/>
      <c r="R6453" s="21" t="str">
        <f>LEFT('2012-2022'!$P6453,4)</f>
        <v>2021</v>
      </c>
      <c r="S6453" s="21" t="s">
        <v>63</v>
      </c>
      <c r="T6453" s="21"/>
      <c r="U6453" s="21"/>
      <c r="V6453" s="21"/>
      <c r="W6453" s="27"/>
      <c r="X6453" s="27"/>
      <c r="Y6453" s="12"/>
    </row>
    <row r="6454" ht="15.75" customHeight="1">
      <c r="A6454" s="21">
        <v>3.3454808E7</v>
      </c>
      <c r="B6454" s="21" t="s">
        <v>35924</v>
      </c>
      <c r="C6454" s="21" t="s">
        <v>35925</v>
      </c>
      <c r="D6454" s="21" t="s">
        <v>35926</v>
      </c>
      <c r="E6454" s="21" t="s">
        <v>18667</v>
      </c>
      <c r="F6454" s="21" t="s">
        <v>1449</v>
      </c>
      <c r="G6454" s="21">
        <v>2021.0</v>
      </c>
      <c r="H6454" s="26">
        <v>44213.0</v>
      </c>
      <c r="I6454" s="21"/>
      <c r="J6454" s="21"/>
      <c r="K6454" s="21" t="s">
        <v>35927</v>
      </c>
      <c r="L6454" s="21" t="str">
        <f>IF(ISNUMBER(VLOOKUP(A6454,EXCL,1,FALSE)),"Excluido",IF(ISNUMBER(VLOOKUP(A6454,POST,1,FALSE)),"PostAlerta",IF(ISNUMBER(VLOOKUP(A6454,PRE,1,FALSE)),"PreAlerta","")))</f>
        <v>PostAlerta</v>
      </c>
      <c r="M6454" s="21" t="str">
        <f>IF(ISNUMBER(A6454),(IF(ISNUMBER(VLOOKUP(A6454,KEYWORDS,1,FALSE)),"C/PalabrasClaves","S/PalabrasClaves")),"")</f>
        <v>S/PalabrasClaves</v>
      </c>
      <c r="N6454" s="21" t="str">
        <f t="shared" si="19"/>
        <v/>
      </c>
      <c r="O6454" s="21"/>
      <c r="P6454" s="21" t="s">
        <v>35928</v>
      </c>
      <c r="Q6454" s="21"/>
      <c r="R6454" s="21" t="str">
        <f>LEFT('2012-2022'!$P6454,4)</f>
        <v>2021</v>
      </c>
      <c r="S6454" s="21" t="s">
        <v>65</v>
      </c>
      <c r="T6454" s="21"/>
      <c r="U6454" s="21"/>
      <c r="V6454" s="21"/>
      <c r="W6454" s="27"/>
      <c r="X6454" s="27"/>
      <c r="Y6454" s="28"/>
    </row>
    <row r="6455" ht="15.75" customHeight="1">
      <c r="A6455" s="21">
        <v>3.3877729E7</v>
      </c>
      <c r="B6455" s="21" t="s">
        <v>35929</v>
      </c>
      <c r="C6455" s="21" t="s">
        <v>35930</v>
      </c>
      <c r="D6455" s="21" t="s">
        <v>35931</v>
      </c>
      <c r="E6455" s="21" t="s">
        <v>35932</v>
      </c>
      <c r="F6455" s="21" t="s">
        <v>6411</v>
      </c>
      <c r="G6455" s="21">
        <v>2021.0</v>
      </c>
      <c r="H6455" s="26">
        <v>44306.0</v>
      </c>
      <c r="I6455" s="21"/>
      <c r="J6455" s="21"/>
      <c r="K6455" s="21" t="s">
        <v>35933</v>
      </c>
      <c r="L6455" s="21" t="str">
        <f>IF(ISNUMBER(VLOOKUP(A6455,EXCL,1,FALSE)),"Excluido",IF(ISNUMBER(VLOOKUP(A6455,POST,1,FALSE)),"PostAlerta",IF(ISNUMBER(VLOOKUP(A6455,PRE,1,FALSE)),"PreAlerta","")))</f>
        <v>PostAlerta</v>
      </c>
      <c r="M6455" s="21" t="str">
        <f>IF(ISNUMBER(A6455),(IF(ISNUMBER(VLOOKUP(A6455,KEYWORDS,1,FALSE)),"C/PalabrasClaves","S/PalabrasClaves")),"")</f>
        <v>S/PalabrasClaves</v>
      </c>
      <c r="N6455" s="21" t="str">
        <f t="shared" si="19"/>
        <v/>
      </c>
      <c r="O6455" s="21"/>
      <c r="P6455" s="21" t="s">
        <v>35928</v>
      </c>
      <c r="Q6455" s="21"/>
      <c r="R6455" s="21" t="str">
        <f>LEFT('2012-2022'!$P6455,4)</f>
        <v>2021</v>
      </c>
      <c r="S6455" s="21" t="s">
        <v>65</v>
      </c>
      <c r="T6455" s="21"/>
      <c r="U6455" s="21"/>
      <c r="V6455" s="21"/>
      <c r="W6455" s="27"/>
      <c r="X6455" s="27"/>
      <c r="Y6455" s="12"/>
    </row>
    <row r="6456" ht="15.75" customHeight="1">
      <c r="A6456" s="21">
        <v>3.3895143E7</v>
      </c>
      <c r="B6456" s="21" t="s">
        <v>35934</v>
      </c>
      <c r="C6456" s="21" t="s">
        <v>35935</v>
      </c>
      <c r="D6456" s="21" t="s">
        <v>35936</v>
      </c>
      <c r="E6456" s="21" t="s">
        <v>27657</v>
      </c>
      <c r="F6456" s="21" t="s">
        <v>2712</v>
      </c>
      <c r="G6456" s="21">
        <v>2021.0</v>
      </c>
      <c r="H6456" s="26">
        <v>44311.0</v>
      </c>
      <c r="I6456" s="21"/>
      <c r="J6456" s="21"/>
      <c r="K6456" s="21" t="s">
        <v>35937</v>
      </c>
      <c r="L6456" s="21" t="str">
        <f>IF(ISNUMBER(VLOOKUP(A6456,EXCL,1,FALSE)),"Excluido",IF(ISNUMBER(VLOOKUP(A6456,POST,1,FALSE)),"PostAlerta",IF(ISNUMBER(VLOOKUP(A6456,PRE,1,FALSE)),"PreAlerta","")))</f>
        <v>PostAlerta</v>
      </c>
      <c r="M6456" s="21" t="str">
        <f>IF(ISNUMBER(A6456),(IF(ISNUMBER(VLOOKUP(A6456,KEYWORDS,1,FALSE)),"C/PalabrasClaves","S/PalabrasClaves")),"")</f>
        <v>S/PalabrasClaves</v>
      </c>
      <c r="N6456" s="21" t="str">
        <f t="shared" si="19"/>
        <v/>
      </c>
      <c r="O6456" s="21"/>
      <c r="P6456" s="21" t="s">
        <v>35928</v>
      </c>
      <c r="Q6456" s="21"/>
      <c r="R6456" s="21" t="str">
        <f>LEFT('2012-2022'!$P6456,4)</f>
        <v>2021</v>
      </c>
      <c r="S6456" s="21" t="s">
        <v>65</v>
      </c>
      <c r="T6456" s="21"/>
      <c r="U6456" s="21"/>
      <c r="V6456" s="21"/>
      <c r="W6456" s="27"/>
      <c r="X6456" s="27"/>
      <c r="Y6456" s="28"/>
    </row>
    <row r="6457" ht="15.75" customHeight="1">
      <c r="A6457" s="21">
        <v>3.3950539E7</v>
      </c>
      <c r="B6457" s="21" t="s">
        <v>35938</v>
      </c>
      <c r="C6457" s="21" t="s">
        <v>35939</v>
      </c>
      <c r="D6457" s="21" t="s">
        <v>35940</v>
      </c>
      <c r="E6457" s="21" t="s">
        <v>12253</v>
      </c>
      <c r="F6457" s="21" t="s">
        <v>12254</v>
      </c>
      <c r="G6457" s="21">
        <v>2021.0</v>
      </c>
      <c r="H6457" s="26">
        <v>44321.0</v>
      </c>
      <c r="I6457" s="21"/>
      <c r="J6457" s="21"/>
      <c r="K6457" s="21" t="s">
        <v>35941</v>
      </c>
      <c r="L6457" s="21" t="str">
        <f>IF(ISNUMBER(VLOOKUP(A6457,EXCL,1,FALSE)),"Excluido",IF(ISNUMBER(VLOOKUP(A6457,POST,1,FALSE)),"PostAlerta",IF(ISNUMBER(VLOOKUP(A6457,PRE,1,FALSE)),"PreAlerta","")))</f>
        <v>PostAlerta</v>
      </c>
      <c r="M6457" s="21" t="str">
        <f>IF(ISNUMBER(A6457),(IF(ISNUMBER(VLOOKUP(A6457,KEYWORDS,1,FALSE)),"C/PalabrasClaves","S/PalabrasClaves")),"")</f>
        <v>S/PalabrasClaves</v>
      </c>
      <c r="N6457" s="21" t="str">
        <f t="shared" si="19"/>
        <v/>
      </c>
      <c r="O6457" s="21"/>
      <c r="P6457" s="21" t="s">
        <v>35928</v>
      </c>
      <c r="Q6457" s="21"/>
      <c r="R6457" s="21" t="str">
        <f>LEFT('2012-2022'!$P6457,4)</f>
        <v>2021</v>
      </c>
      <c r="S6457" s="21" t="s">
        <v>65</v>
      </c>
      <c r="T6457" s="21"/>
      <c r="U6457" s="21"/>
      <c r="V6457" s="21"/>
      <c r="W6457" s="27"/>
      <c r="X6457" s="27"/>
      <c r="Y6457" s="12"/>
    </row>
    <row r="6458" ht="15.75" customHeight="1">
      <c r="A6458" s="21">
        <v>3.3996441E7</v>
      </c>
      <c r="B6458" s="21" t="s">
        <v>35942</v>
      </c>
      <c r="C6458" s="21" t="s">
        <v>35943</v>
      </c>
      <c r="D6458" s="21" t="s">
        <v>35944</v>
      </c>
      <c r="E6458" s="21" t="s">
        <v>29681</v>
      </c>
      <c r="F6458" s="21" t="s">
        <v>23213</v>
      </c>
      <c r="G6458" s="21">
        <v>2021.0</v>
      </c>
      <c r="H6458" s="26">
        <v>44333.0</v>
      </c>
      <c r="I6458" s="21" t="s">
        <v>35945</v>
      </c>
      <c r="J6458" s="21"/>
      <c r="K6458" s="21" t="s">
        <v>35946</v>
      </c>
      <c r="L6458" s="21" t="str">
        <f>IF(ISNUMBER(VLOOKUP(A6458,EXCL,1,FALSE)),"Excluido",IF(ISNUMBER(VLOOKUP(A6458,POST,1,FALSE)),"PostAlerta",IF(ISNUMBER(VLOOKUP(A6458,PRE,1,FALSE)),"PreAlerta","")))</f>
        <v>PostAlerta</v>
      </c>
      <c r="M6458" s="21" t="str">
        <f>IF(ISNUMBER(A6458),(IF(ISNUMBER(VLOOKUP(A6458,KEYWORDS,1,FALSE)),"C/PalabrasClaves","S/PalabrasClaves")),"")</f>
        <v>S/PalabrasClaves</v>
      </c>
      <c r="N6458" s="21" t="str">
        <f t="shared" si="19"/>
        <v/>
      </c>
      <c r="O6458" s="21"/>
      <c r="P6458" s="21" t="s">
        <v>35947</v>
      </c>
      <c r="Q6458" s="21"/>
      <c r="R6458" s="21" t="str">
        <f>LEFT('2012-2022'!$P6458,4)</f>
        <v>2021</v>
      </c>
      <c r="S6458" s="21" t="s">
        <v>53</v>
      </c>
      <c r="T6458" s="21"/>
      <c r="U6458" s="21"/>
      <c r="V6458" s="21"/>
      <c r="W6458" s="27"/>
      <c r="X6458" s="27"/>
      <c r="Y6458" s="28"/>
    </row>
    <row r="6459" ht="15.75" customHeight="1">
      <c r="A6459" s="21">
        <v>3.4010063E7</v>
      </c>
      <c r="B6459" s="21" t="s">
        <v>35948</v>
      </c>
      <c r="C6459" s="21" t="s">
        <v>35949</v>
      </c>
      <c r="D6459" s="21" t="s">
        <v>35950</v>
      </c>
      <c r="E6459" s="21" t="s">
        <v>31679</v>
      </c>
      <c r="F6459" s="21" t="s">
        <v>151</v>
      </c>
      <c r="G6459" s="21">
        <v>2021.0</v>
      </c>
      <c r="H6459" s="26">
        <v>44335.0</v>
      </c>
      <c r="I6459" s="21"/>
      <c r="J6459" s="21"/>
      <c r="K6459" s="21" t="s">
        <v>35951</v>
      </c>
      <c r="L6459" s="21" t="str">
        <f>IF(ISNUMBER(VLOOKUP(A6459,EXCL,1,FALSE)),"Excluido",IF(ISNUMBER(VLOOKUP(A6459,POST,1,FALSE)),"PostAlerta",IF(ISNUMBER(VLOOKUP(A6459,PRE,1,FALSE)),"PreAlerta","")))</f>
        <v>Excluido</v>
      </c>
      <c r="M6459" s="21" t="str">
        <f>IF(ISNUMBER(A6459),(IF(ISNUMBER(VLOOKUP(A6459,KEYWORDS,1,FALSE)),"C/PalabrasClaves","S/PalabrasClaves")),"")</f>
        <v>S/PalabrasClaves</v>
      </c>
      <c r="N6459" s="21" t="str">
        <f t="shared" si="19"/>
        <v/>
      </c>
      <c r="O6459" s="21"/>
      <c r="P6459" s="21" t="s">
        <v>35928</v>
      </c>
      <c r="Q6459" s="21"/>
      <c r="R6459" s="21" t="str">
        <f>LEFT('2012-2022'!$P6459,4)</f>
        <v>2021</v>
      </c>
      <c r="S6459" s="21" t="s">
        <v>65</v>
      </c>
      <c r="T6459" s="21"/>
      <c r="U6459" s="21"/>
      <c r="V6459" s="21"/>
      <c r="W6459" s="27"/>
      <c r="X6459" s="27"/>
      <c r="Y6459" s="12"/>
    </row>
    <row r="6460" ht="15.75" customHeight="1">
      <c r="A6460" s="21">
        <v>3.4024289E7</v>
      </c>
      <c r="B6460" s="21" t="s">
        <v>35952</v>
      </c>
      <c r="C6460" s="21" t="s">
        <v>32324</v>
      </c>
      <c r="D6460" s="21" t="s">
        <v>35953</v>
      </c>
      <c r="E6460" s="21" t="s">
        <v>32326</v>
      </c>
      <c r="F6460" s="21" t="s">
        <v>1654</v>
      </c>
      <c r="G6460" s="21">
        <v>2021.0</v>
      </c>
      <c r="H6460" s="26">
        <v>44340.0</v>
      </c>
      <c r="I6460" s="21"/>
      <c r="J6460" s="21"/>
      <c r="K6460" s="21" t="s">
        <v>35954</v>
      </c>
      <c r="L6460" s="21" t="str">
        <f>IF(ISNUMBER(VLOOKUP(A6460,EXCL,1,FALSE)),"Excluido",IF(ISNUMBER(VLOOKUP(A6460,POST,1,FALSE)),"PostAlerta",IF(ISNUMBER(VLOOKUP(A6460,PRE,1,FALSE)),"PreAlerta","")))</f>
        <v>PostAlerta</v>
      </c>
      <c r="M6460" s="21" t="str">
        <f>IF(ISNUMBER(A6460),(IF(ISNUMBER(VLOOKUP(A6460,KEYWORDS,1,FALSE)),"C/PalabrasClaves","S/PalabrasClaves")),"")</f>
        <v>S/PalabrasClaves</v>
      </c>
      <c r="N6460" s="21" t="str">
        <f t="shared" si="19"/>
        <v/>
      </c>
      <c r="O6460" s="21"/>
      <c r="P6460" s="21" t="s">
        <v>35928</v>
      </c>
      <c r="Q6460" s="21"/>
      <c r="R6460" s="21" t="str">
        <f>LEFT('2012-2022'!$P6460,4)</f>
        <v>2021</v>
      </c>
      <c r="S6460" s="21" t="s">
        <v>65</v>
      </c>
      <c r="T6460" s="21"/>
      <c r="U6460" s="21"/>
      <c r="V6460" s="21"/>
      <c r="W6460" s="27"/>
      <c r="X6460" s="27"/>
      <c r="Y6460" s="28"/>
    </row>
    <row r="6461" ht="15.75" customHeight="1">
      <c r="A6461" s="21">
        <v>3.4026483E7</v>
      </c>
      <c r="B6461" s="21" t="s">
        <v>35955</v>
      </c>
      <c r="C6461" s="21" t="s">
        <v>35956</v>
      </c>
      <c r="D6461" s="21" t="s">
        <v>35957</v>
      </c>
      <c r="E6461" s="21" t="s">
        <v>33218</v>
      </c>
      <c r="F6461" s="21" t="s">
        <v>23213</v>
      </c>
      <c r="G6461" s="21">
        <v>2021.0</v>
      </c>
      <c r="H6461" s="26">
        <v>44340.0</v>
      </c>
      <c r="I6461" s="21" t="s">
        <v>35958</v>
      </c>
      <c r="J6461" s="21"/>
      <c r="K6461" s="21" t="s">
        <v>35959</v>
      </c>
      <c r="L6461" s="21" t="str">
        <f>IF(ISNUMBER(VLOOKUP(A6461,EXCL,1,FALSE)),"Excluido",IF(ISNUMBER(VLOOKUP(A6461,POST,1,FALSE)),"PostAlerta",IF(ISNUMBER(VLOOKUP(A6461,PRE,1,FALSE)),"PreAlerta","")))</f>
        <v>Excluido</v>
      </c>
      <c r="M6461" s="21" t="str">
        <f>IF(ISNUMBER(A6461),(IF(ISNUMBER(VLOOKUP(A6461,KEYWORDS,1,FALSE)),"C/PalabrasClaves","S/PalabrasClaves")),"")</f>
        <v>S/PalabrasClaves</v>
      </c>
      <c r="N6461" s="21" t="str">
        <f t="shared" si="19"/>
        <v/>
      </c>
      <c r="O6461" s="21"/>
      <c r="P6461" s="21" t="s">
        <v>34602</v>
      </c>
      <c r="Q6461" s="21"/>
      <c r="R6461" s="21" t="str">
        <f>LEFT('2012-2022'!$P6461,4)</f>
        <v>2021</v>
      </c>
      <c r="S6461" s="21" t="s">
        <v>53</v>
      </c>
      <c r="T6461" s="21"/>
      <c r="U6461" s="21"/>
      <c r="V6461" s="21"/>
      <c r="W6461" s="27"/>
      <c r="X6461" s="27"/>
      <c r="Y6461" s="12"/>
    </row>
    <row r="6462" ht="15.75" customHeight="1">
      <c r="A6462" s="21">
        <v>3.4077691E7</v>
      </c>
      <c r="B6462" s="21" t="s">
        <v>35960</v>
      </c>
      <c r="C6462" s="21" t="s">
        <v>35961</v>
      </c>
      <c r="D6462" s="21" t="s">
        <v>35962</v>
      </c>
      <c r="E6462" s="21" t="s">
        <v>35963</v>
      </c>
      <c r="F6462" s="21" t="s">
        <v>151</v>
      </c>
      <c r="G6462" s="21">
        <v>2021.0</v>
      </c>
      <c r="H6462" s="26">
        <v>44349.0</v>
      </c>
      <c r="I6462" s="21"/>
      <c r="J6462" s="21"/>
      <c r="K6462" s="21" t="s">
        <v>35964</v>
      </c>
      <c r="L6462" s="21" t="str">
        <f>IF(ISNUMBER(VLOOKUP(A6462,EXCL,1,FALSE)),"Excluido",IF(ISNUMBER(VLOOKUP(A6462,POST,1,FALSE)),"PostAlerta",IF(ISNUMBER(VLOOKUP(A6462,PRE,1,FALSE)),"PreAlerta","")))</f>
        <v>PostAlerta</v>
      </c>
      <c r="M6462" s="21" t="str">
        <f>IF(ISNUMBER(A6462),(IF(ISNUMBER(VLOOKUP(A6462,KEYWORDS,1,FALSE)),"C/PalabrasClaves","S/PalabrasClaves")),"")</f>
        <v>S/PalabrasClaves</v>
      </c>
      <c r="N6462" s="21" t="str">
        <f t="shared" si="19"/>
        <v/>
      </c>
      <c r="O6462" s="21"/>
      <c r="P6462" s="21" t="s">
        <v>35928</v>
      </c>
      <c r="Q6462" s="21"/>
      <c r="R6462" s="21" t="str">
        <f>LEFT('2012-2022'!$P6462,4)</f>
        <v>2021</v>
      </c>
      <c r="S6462" s="21" t="s">
        <v>65</v>
      </c>
      <c r="T6462" s="21"/>
      <c r="U6462" s="21"/>
      <c r="V6462" s="21"/>
      <c r="W6462" s="27"/>
      <c r="X6462" s="27"/>
      <c r="Y6462" s="28"/>
    </row>
    <row r="6463" ht="15.75" customHeight="1">
      <c r="A6463" s="21">
        <v>3.4110943E7</v>
      </c>
      <c r="B6463" s="21" t="s">
        <v>35965</v>
      </c>
      <c r="C6463" s="21" t="s">
        <v>35966</v>
      </c>
      <c r="D6463" s="21" t="s">
        <v>35967</v>
      </c>
      <c r="E6463" s="21" t="s">
        <v>35968</v>
      </c>
      <c r="F6463" s="21" t="s">
        <v>35969</v>
      </c>
      <c r="G6463" s="21">
        <v>2021.0</v>
      </c>
      <c r="H6463" s="26">
        <v>44357.0</v>
      </c>
      <c r="I6463" s="21"/>
      <c r="J6463" s="21"/>
      <c r="K6463" s="21" t="s">
        <v>35970</v>
      </c>
      <c r="L6463" s="21" t="str">
        <f>IF(ISNUMBER(VLOOKUP(A6463,EXCL,1,FALSE)),"Excluido",IF(ISNUMBER(VLOOKUP(A6463,POST,1,FALSE)),"PostAlerta",IF(ISNUMBER(VLOOKUP(A6463,PRE,1,FALSE)),"PreAlerta","")))</f>
        <v>PostAlerta</v>
      </c>
      <c r="M6463" s="21" t="str">
        <f>IF(ISNUMBER(A6463),(IF(ISNUMBER(VLOOKUP(A6463,KEYWORDS,1,FALSE)),"C/PalabrasClaves","S/PalabrasClaves")),"")</f>
        <v>S/PalabrasClaves</v>
      </c>
      <c r="N6463" s="21" t="str">
        <f t="shared" si="19"/>
        <v/>
      </c>
      <c r="O6463" s="21"/>
      <c r="P6463" s="21" t="s">
        <v>35928</v>
      </c>
      <c r="Q6463" s="21"/>
      <c r="R6463" s="21" t="str">
        <f>LEFT('2012-2022'!$P6463,4)</f>
        <v>2021</v>
      </c>
      <c r="S6463" s="21" t="s">
        <v>65</v>
      </c>
      <c r="T6463" s="21"/>
      <c r="U6463" s="21"/>
      <c r="V6463" s="21"/>
      <c r="W6463" s="27"/>
      <c r="X6463" s="27"/>
      <c r="Y6463" s="12"/>
    </row>
    <row r="6464" ht="15.75" customHeight="1">
      <c r="A6464" s="21">
        <v>3.4126152E7</v>
      </c>
      <c r="B6464" s="21" t="s">
        <v>35971</v>
      </c>
      <c r="C6464" s="21" t="s">
        <v>35972</v>
      </c>
      <c r="D6464" s="21" t="s">
        <v>35973</v>
      </c>
      <c r="E6464" s="21" t="s">
        <v>35974</v>
      </c>
      <c r="F6464" s="21" t="s">
        <v>35975</v>
      </c>
      <c r="G6464" s="21">
        <v>2021.0</v>
      </c>
      <c r="H6464" s="26">
        <v>44361.0</v>
      </c>
      <c r="I6464" s="21"/>
      <c r="J6464" s="21"/>
      <c r="K6464" s="21" t="s">
        <v>35976</v>
      </c>
      <c r="L6464" s="21" t="str">
        <f>IF(ISNUMBER(VLOOKUP(A6464,EXCL,1,FALSE)),"Excluido",IF(ISNUMBER(VLOOKUP(A6464,POST,1,FALSE)),"PostAlerta",IF(ISNUMBER(VLOOKUP(A6464,PRE,1,FALSE)),"PreAlerta","")))</f>
        <v>PostAlerta</v>
      </c>
      <c r="M6464" s="21" t="str">
        <f>IF(ISNUMBER(A6464),(IF(ISNUMBER(VLOOKUP(A6464,KEYWORDS,1,FALSE)),"C/PalabrasClaves","S/PalabrasClaves")),"")</f>
        <v>S/PalabrasClaves</v>
      </c>
      <c r="N6464" s="21" t="str">
        <f t="shared" si="19"/>
        <v/>
      </c>
      <c r="O6464" s="21"/>
      <c r="P6464" s="21" t="s">
        <v>35977</v>
      </c>
      <c r="Q6464" s="21"/>
      <c r="R6464" s="21" t="str">
        <f>LEFT('2012-2022'!$P6464,4)</f>
        <v>2021</v>
      </c>
      <c r="S6464" s="21" t="s">
        <v>65</v>
      </c>
      <c r="T6464" s="21"/>
      <c r="U6464" s="21"/>
      <c r="V6464" s="21"/>
      <c r="W6464" s="27"/>
      <c r="X6464" s="27"/>
      <c r="Y6464" s="28"/>
    </row>
    <row r="6465" ht="15.75" customHeight="1">
      <c r="A6465" s="21">
        <v>3.4152527E7</v>
      </c>
      <c r="B6465" s="21" t="s">
        <v>35978</v>
      </c>
      <c r="C6465" s="21" t="s">
        <v>35979</v>
      </c>
      <c r="D6465" s="21" t="s">
        <v>35980</v>
      </c>
      <c r="E6465" s="21" t="s">
        <v>35981</v>
      </c>
      <c r="F6465" s="21" t="s">
        <v>157</v>
      </c>
      <c r="G6465" s="21">
        <v>2021.0</v>
      </c>
      <c r="H6465" s="26">
        <v>44368.0</v>
      </c>
      <c r="I6465" s="21"/>
      <c r="J6465" s="21"/>
      <c r="K6465" s="21" t="s">
        <v>35982</v>
      </c>
      <c r="L6465" s="21" t="str">
        <f>IF(ISNUMBER(VLOOKUP(A6465,EXCL,1,FALSE)),"Excluido",IF(ISNUMBER(VLOOKUP(A6465,POST,1,FALSE)),"PostAlerta",IF(ISNUMBER(VLOOKUP(A6465,PRE,1,FALSE)),"PreAlerta","")))</f>
        <v>PostAlerta</v>
      </c>
      <c r="M6465" s="21" t="str">
        <f>IF(ISNUMBER(A6465),(IF(ISNUMBER(VLOOKUP(A6465,KEYWORDS,1,FALSE)),"C/PalabrasClaves","S/PalabrasClaves")),"")</f>
        <v>S/PalabrasClaves</v>
      </c>
      <c r="N6465" s="21" t="str">
        <f t="shared" si="19"/>
        <v/>
      </c>
      <c r="O6465" s="21"/>
      <c r="P6465" s="21" t="s">
        <v>35928</v>
      </c>
      <c r="Q6465" s="21"/>
      <c r="R6465" s="21" t="str">
        <f>LEFT('2012-2022'!$P6465,4)</f>
        <v>2021</v>
      </c>
      <c r="S6465" s="21" t="s">
        <v>65</v>
      </c>
      <c r="T6465" s="21"/>
      <c r="U6465" s="21"/>
      <c r="V6465" s="21"/>
      <c r="W6465" s="27"/>
      <c r="X6465" s="27"/>
      <c r="Y6465" s="12"/>
    </row>
    <row r="6466" ht="15.75" customHeight="1">
      <c r="A6466" s="21">
        <v>3.4156702E7</v>
      </c>
      <c r="B6466" s="21" t="s">
        <v>35983</v>
      </c>
      <c r="C6466" s="21" t="s">
        <v>35984</v>
      </c>
      <c r="D6466" s="21" t="s">
        <v>35985</v>
      </c>
      <c r="E6466" s="21" t="s">
        <v>35986</v>
      </c>
      <c r="F6466" s="21" t="s">
        <v>278</v>
      </c>
      <c r="G6466" s="21">
        <v>2021.0</v>
      </c>
      <c r="H6466" s="26">
        <v>44369.0</v>
      </c>
      <c r="I6466" s="21"/>
      <c r="J6466" s="21"/>
      <c r="K6466" s="21" t="s">
        <v>35987</v>
      </c>
      <c r="L6466" s="21" t="str">
        <f>IF(ISNUMBER(VLOOKUP(A6466,EXCL,1,FALSE)),"Excluido",IF(ISNUMBER(VLOOKUP(A6466,POST,1,FALSE)),"PostAlerta",IF(ISNUMBER(VLOOKUP(A6466,PRE,1,FALSE)),"PreAlerta","")))</f>
        <v>PostAlerta</v>
      </c>
      <c r="M6466" s="21" t="str">
        <f>IF(ISNUMBER(A6466),(IF(ISNUMBER(VLOOKUP(A6466,KEYWORDS,1,FALSE)),"C/PalabrasClaves","S/PalabrasClaves")),"")</f>
        <v>S/PalabrasClaves</v>
      </c>
      <c r="N6466" s="21" t="str">
        <f t="shared" si="19"/>
        <v/>
      </c>
      <c r="O6466" s="21"/>
      <c r="P6466" s="21" t="s">
        <v>35928</v>
      </c>
      <c r="Q6466" s="21"/>
      <c r="R6466" s="21" t="str">
        <f>LEFT('2012-2022'!$P6466,4)</f>
        <v>2021</v>
      </c>
      <c r="S6466" s="21" t="s">
        <v>65</v>
      </c>
      <c r="T6466" s="21"/>
      <c r="U6466" s="21"/>
      <c r="V6466" s="21"/>
      <c r="W6466" s="27"/>
      <c r="X6466" s="27"/>
      <c r="Y6466" s="28"/>
    </row>
    <row r="6467" ht="15.75" customHeight="1">
      <c r="A6467" s="21">
        <v>3.4162522E7</v>
      </c>
      <c r="B6467" s="21" t="s">
        <v>35988</v>
      </c>
      <c r="C6467" s="21" t="s">
        <v>35989</v>
      </c>
      <c r="D6467" s="21" t="s">
        <v>35990</v>
      </c>
      <c r="E6467" s="21" t="s">
        <v>35991</v>
      </c>
      <c r="F6467" s="21" t="s">
        <v>4832</v>
      </c>
      <c r="G6467" s="21">
        <v>2021.0</v>
      </c>
      <c r="H6467" s="26">
        <v>44371.0</v>
      </c>
      <c r="I6467" s="21" t="s">
        <v>35992</v>
      </c>
      <c r="J6467" s="21" t="s">
        <v>35993</v>
      </c>
      <c r="K6467" s="21" t="s">
        <v>35994</v>
      </c>
      <c r="L6467" s="21" t="str">
        <f>IF(ISNUMBER(VLOOKUP(A6467,EXCL,1,FALSE)),"Excluido",IF(ISNUMBER(VLOOKUP(A6467,POST,1,FALSE)),"PostAlerta",IF(ISNUMBER(VLOOKUP(A6467,PRE,1,FALSE)),"PreAlerta","")))</f>
        <v>Excluido</v>
      </c>
      <c r="M6467" s="21" t="str">
        <f>IF(ISNUMBER(A6467),(IF(ISNUMBER(VLOOKUP(A6467,KEYWORDS,1,FALSE)),"C/PalabrasClaves","S/PalabrasClaves")),"")</f>
        <v>S/PalabrasClaves</v>
      </c>
      <c r="N6467" s="21" t="str">
        <f t="shared" si="19"/>
        <v/>
      </c>
      <c r="O6467" s="21"/>
      <c r="P6467" s="21" t="s">
        <v>35928</v>
      </c>
      <c r="Q6467" s="21"/>
      <c r="R6467" s="21" t="str">
        <f>LEFT('2012-2022'!$P6467,4)</f>
        <v>2021</v>
      </c>
      <c r="S6467" s="21" t="s">
        <v>65</v>
      </c>
      <c r="T6467" s="21"/>
      <c r="U6467" s="21"/>
      <c r="V6467" s="21"/>
      <c r="W6467" s="27"/>
      <c r="X6467" s="27"/>
      <c r="Y6467" s="12"/>
    </row>
    <row r="6468" ht="15.75" customHeight="1">
      <c r="A6468" s="21">
        <v>3.4242071E7</v>
      </c>
      <c r="B6468" s="21" t="s">
        <v>35995</v>
      </c>
      <c r="C6468" s="21" t="s">
        <v>35996</v>
      </c>
      <c r="D6468" s="21" t="s">
        <v>35997</v>
      </c>
      <c r="E6468" s="21" t="s">
        <v>35998</v>
      </c>
      <c r="F6468" s="21" t="s">
        <v>5915</v>
      </c>
      <c r="G6468" s="21">
        <v>2021.0</v>
      </c>
      <c r="H6468" s="26">
        <v>44386.0</v>
      </c>
      <c r="I6468" s="21"/>
      <c r="J6468" s="21"/>
      <c r="K6468" s="21" t="s">
        <v>35999</v>
      </c>
      <c r="L6468" s="21" t="str">
        <f>IF(ISNUMBER(VLOOKUP(A6468,EXCL,1,FALSE)),"Excluido",IF(ISNUMBER(VLOOKUP(A6468,POST,1,FALSE)),"PostAlerta",IF(ISNUMBER(VLOOKUP(A6468,PRE,1,FALSE)),"PreAlerta","")))</f>
        <v>PostAlerta</v>
      </c>
      <c r="M6468" s="21" t="str">
        <f>IF(ISNUMBER(A6468),(IF(ISNUMBER(VLOOKUP(A6468,KEYWORDS,1,FALSE)),"C/PalabrasClaves","S/PalabrasClaves")),"")</f>
        <v>S/PalabrasClaves</v>
      </c>
      <c r="N6468" s="21" t="str">
        <f t="shared" si="19"/>
        <v/>
      </c>
      <c r="O6468" s="21"/>
      <c r="P6468" s="21" t="s">
        <v>35977</v>
      </c>
      <c r="Q6468" s="21"/>
      <c r="R6468" s="21" t="str">
        <f>LEFT('2012-2022'!$P6468,4)</f>
        <v>2021</v>
      </c>
      <c r="S6468" s="21" t="s">
        <v>65</v>
      </c>
      <c r="T6468" s="21"/>
      <c r="U6468" s="21"/>
      <c r="V6468" s="21"/>
      <c r="W6468" s="27"/>
      <c r="X6468" s="27"/>
      <c r="Y6468" s="28"/>
    </row>
    <row r="6469" ht="15.75" customHeight="1">
      <c r="A6469" s="21">
        <v>3.4251516E7</v>
      </c>
      <c r="B6469" s="21" t="s">
        <v>36000</v>
      </c>
      <c r="C6469" s="21" t="s">
        <v>36001</v>
      </c>
      <c r="D6469" s="21" t="s">
        <v>36002</v>
      </c>
      <c r="E6469" s="21" t="s">
        <v>36003</v>
      </c>
      <c r="F6469" s="21" t="s">
        <v>376</v>
      </c>
      <c r="G6469" s="21">
        <v>2021.0</v>
      </c>
      <c r="H6469" s="26">
        <v>44389.0</v>
      </c>
      <c r="I6469" s="21"/>
      <c r="J6469" s="21"/>
      <c r="K6469" s="21" t="s">
        <v>36004</v>
      </c>
      <c r="L6469" s="21" t="str">
        <f>IF(ISNUMBER(VLOOKUP(A6469,EXCL,1,FALSE)),"Excluido",IF(ISNUMBER(VLOOKUP(A6469,POST,1,FALSE)),"PostAlerta",IF(ISNUMBER(VLOOKUP(A6469,PRE,1,FALSE)),"PreAlerta","")))</f>
        <v>PostAlerta</v>
      </c>
      <c r="M6469" s="21" t="str">
        <f>IF(ISNUMBER(A6469),(IF(ISNUMBER(VLOOKUP(A6469,KEYWORDS,1,FALSE)),"C/PalabrasClaves","S/PalabrasClaves")),"")</f>
        <v>S/PalabrasClaves</v>
      </c>
      <c r="N6469" s="21" t="str">
        <f t="shared" si="19"/>
        <v>4) Nuevos tratamientos</v>
      </c>
      <c r="O6469" s="21"/>
      <c r="P6469" s="21" t="s">
        <v>35928</v>
      </c>
      <c r="Q6469" s="21"/>
      <c r="R6469" s="21" t="str">
        <f>LEFT('2012-2022'!$P6469,4)</f>
        <v>2021</v>
      </c>
      <c r="S6469" s="21" t="s">
        <v>65</v>
      </c>
      <c r="T6469" s="21"/>
      <c r="U6469" s="21"/>
      <c r="V6469" s="21"/>
      <c r="W6469" s="27"/>
      <c r="X6469" s="27"/>
      <c r="Y6469" s="12"/>
    </row>
    <row r="6470" ht="15.75" customHeight="1">
      <c r="A6470" s="21">
        <v>3.425157E7</v>
      </c>
      <c r="B6470" s="21" t="s">
        <v>36005</v>
      </c>
      <c r="C6470" s="21" t="s">
        <v>36006</v>
      </c>
      <c r="D6470" s="21" t="s">
        <v>36007</v>
      </c>
      <c r="E6470" s="21" t="s">
        <v>36008</v>
      </c>
      <c r="F6470" s="21" t="s">
        <v>664</v>
      </c>
      <c r="G6470" s="21">
        <v>2021.0</v>
      </c>
      <c r="H6470" s="26">
        <v>44389.0</v>
      </c>
      <c r="I6470" s="21"/>
      <c r="J6470" s="21"/>
      <c r="K6470" s="21" t="s">
        <v>36009</v>
      </c>
      <c r="L6470" s="21" t="str">
        <f>IF(ISNUMBER(VLOOKUP(A6470,EXCL,1,FALSE)),"Excluido",IF(ISNUMBER(VLOOKUP(A6470,POST,1,FALSE)),"PostAlerta",IF(ISNUMBER(VLOOKUP(A6470,PRE,1,FALSE)),"PreAlerta","")))</f>
        <v>PostAlerta</v>
      </c>
      <c r="M6470" s="21" t="str">
        <f>IF(ISNUMBER(A6470),(IF(ISNUMBER(VLOOKUP(A6470,KEYWORDS,1,FALSE)),"C/PalabrasClaves","S/PalabrasClaves")),"")</f>
        <v>S/PalabrasClaves</v>
      </c>
      <c r="N6470" s="21" t="str">
        <f t="shared" si="19"/>
        <v/>
      </c>
      <c r="O6470" s="21"/>
      <c r="P6470" s="21" t="s">
        <v>35928</v>
      </c>
      <c r="Q6470" s="21"/>
      <c r="R6470" s="21" t="str">
        <f>LEFT('2012-2022'!$P6470,4)</f>
        <v>2021</v>
      </c>
      <c r="S6470" s="21" t="s">
        <v>65</v>
      </c>
      <c r="T6470" s="21"/>
      <c r="U6470" s="21"/>
      <c r="V6470" s="21"/>
      <c r="W6470" s="27"/>
      <c r="X6470" s="27"/>
      <c r="Y6470" s="28"/>
    </row>
    <row r="6471" ht="15.75" customHeight="1">
      <c r="A6471" s="21">
        <v>3.4286684E7</v>
      </c>
      <c r="B6471" s="21" t="s">
        <v>36010</v>
      </c>
      <c r="C6471" s="21" t="s">
        <v>36011</v>
      </c>
      <c r="D6471" s="21" t="s">
        <v>36012</v>
      </c>
      <c r="E6471" s="21" t="s">
        <v>22232</v>
      </c>
      <c r="F6471" s="21" t="s">
        <v>508</v>
      </c>
      <c r="G6471" s="21">
        <v>2021.0</v>
      </c>
      <c r="H6471" s="26">
        <v>44398.0</v>
      </c>
      <c r="I6471" s="21" t="s">
        <v>36013</v>
      </c>
      <c r="J6471" s="21"/>
      <c r="K6471" s="21" t="s">
        <v>36014</v>
      </c>
      <c r="L6471" s="21" t="str">
        <f>IF(ISNUMBER(VLOOKUP(A6471,EXCL,1,FALSE)),"Excluido",IF(ISNUMBER(VLOOKUP(A6471,POST,1,FALSE)),"PostAlerta",IF(ISNUMBER(VLOOKUP(A6471,PRE,1,FALSE)),"PreAlerta","")))</f>
        <v>PostAlerta</v>
      </c>
      <c r="M6471" s="21" t="str">
        <f>IF(ISNUMBER(A6471),(IF(ISNUMBER(VLOOKUP(A6471,KEYWORDS,1,FALSE)),"C/PalabrasClaves","S/PalabrasClaves")),"")</f>
        <v>S/PalabrasClaves</v>
      </c>
      <c r="N6471" s="21" t="str">
        <f t="shared" si="19"/>
        <v/>
      </c>
      <c r="O6471" s="21"/>
      <c r="P6471" s="21" t="s">
        <v>35928</v>
      </c>
      <c r="Q6471" s="21"/>
      <c r="R6471" s="21" t="str">
        <f>LEFT('2012-2022'!$P6471,4)</f>
        <v>2021</v>
      </c>
      <c r="S6471" s="21" t="s">
        <v>65</v>
      </c>
      <c r="T6471" s="21"/>
      <c r="U6471" s="21"/>
      <c r="V6471" s="21"/>
      <c r="W6471" s="27"/>
      <c r="X6471" s="27"/>
      <c r="Y6471" s="12"/>
    </row>
    <row r="6472" ht="15.75" customHeight="1">
      <c r="A6472" s="21">
        <v>3.4287128E7</v>
      </c>
      <c r="B6472" s="21" t="s">
        <v>36015</v>
      </c>
      <c r="C6472" s="21" t="s">
        <v>36016</v>
      </c>
      <c r="D6472" s="21" t="s">
        <v>36017</v>
      </c>
      <c r="E6472" s="21" t="s">
        <v>36018</v>
      </c>
      <c r="F6472" s="21" t="s">
        <v>508</v>
      </c>
      <c r="G6472" s="21">
        <v>2021.0</v>
      </c>
      <c r="H6472" s="26">
        <v>44398.0</v>
      </c>
      <c r="I6472" s="21" t="s">
        <v>36019</v>
      </c>
      <c r="J6472" s="21"/>
      <c r="K6472" s="21" t="s">
        <v>36020</v>
      </c>
      <c r="L6472" s="21" t="str">
        <f>IF(ISNUMBER(VLOOKUP(A6472,EXCL,1,FALSE)),"Excluido",IF(ISNUMBER(VLOOKUP(A6472,POST,1,FALSE)),"PostAlerta",IF(ISNUMBER(VLOOKUP(A6472,PRE,1,FALSE)),"PreAlerta","")))</f>
        <v>PostAlerta</v>
      </c>
      <c r="M6472" s="21" t="str">
        <f>IF(ISNUMBER(A6472),(IF(ISNUMBER(VLOOKUP(A6472,KEYWORDS,1,FALSE)),"C/PalabrasClaves","S/PalabrasClaves")),"")</f>
        <v>S/PalabrasClaves</v>
      </c>
      <c r="N6472" s="21" t="str">
        <f t="shared" si="19"/>
        <v/>
      </c>
      <c r="O6472" s="21"/>
      <c r="P6472" s="21" t="s">
        <v>35928</v>
      </c>
      <c r="Q6472" s="21"/>
      <c r="R6472" s="21" t="str">
        <f>LEFT('2012-2022'!$P6472,4)</f>
        <v>2021</v>
      </c>
      <c r="S6472" s="21" t="s">
        <v>65</v>
      </c>
      <c r="T6472" s="21"/>
      <c r="U6472" s="21"/>
      <c r="V6472" s="21"/>
      <c r="W6472" s="27"/>
      <c r="X6472" s="27"/>
      <c r="Y6472" s="28"/>
    </row>
    <row r="6473" ht="15.75" customHeight="1">
      <c r="A6473" s="21">
        <v>3.4287134E7</v>
      </c>
      <c r="B6473" s="21" t="s">
        <v>36021</v>
      </c>
      <c r="C6473" s="21" t="s">
        <v>36022</v>
      </c>
      <c r="D6473" s="21" t="s">
        <v>36023</v>
      </c>
      <c r="E6473" s="21" t="s">
        <v>26271</v>
      </c>
      <c r="F6473" s="21" t="s">
        <v>508</v>
      </c>
      <c r="G6473" s="21">
        <v>2021.0</v>
      </c>
      <c r="H6473" s="26">
        <v>44398.0</v>
      </c>
      <c r="I6473" s="21" t="s">
        <v>36024</v>
      </c>
      <c r="J6473" s="21"/>
      <c r="K6473" s="21" t="s">
        <v>36025</v>
      </c>
      <c r="L6473" s="21" t="str">
        <f>IF(ISNUMBER(VLOOKUP(A6473,EXCL,1,FALSE)),"Excluido",IF(ISNUMBER(VLOOKUP(A6473,POST,1,FALSE)),"PostAlerta",IF(ISNUMBER(VLOOKUP(A6473,PRE,1,FALSE)),"PreAlerta","")))</f>
        <v>PostAlerta</v>
      </c>
      <c r="M6473" s="21" t="str">
        <f>IF(ISNUMBER(A6473),(IF(ISNUMBER(VLOOKUP(A6473,KEYWORDS,1,FALSE)),"C/PalabrasClaves","S/PalabrasClaves")),"")</f>
        <v>S/PalabrasClaves</v>
      </c>
      <c r="N6473" s="21" t="str">
        <f t="shared" si="19"/>
        <v/>
      </c>
      <c r="O6473" s="21"/>
      <c r="P6473" s="21" t="s">
        <v>35928</v>
      </c>
      <c r="Q6473" s="21"/>
      <c r="R6473" s="21" t="str">
        <f>LEFT('2012-2022'!$P6473,4)</f>
        <v>2021</v>
      </c>
      <c r="S6473" s="21" t="s">
        <v>65</v>
      </c>
      <c r="T6473" s="21"/>
      <c r="U6473" s="21"/>
      <c r="V6473" s="21"/>
      <c r="W6473" s="27"/>
      <c r="X6473" s="27"/>
      <c r="Y6473" s="12"/>
    </row>
    <row r="6474" ht="15.75" customHeight="1">
      <c r="A6474" s="21">
        <v>3.4328572E7</v>
      </c>
      <c r="B6474" s="21" t="s">
        <v>36026</v>
      </c>
      <c r="C6474" s="21" t="s">
        <v>36027</v>
      </c>
      <c r="D6474" s="21" t="s">
        <v>36028</v>
      </c>
      <c r="E6474" s="21" t="s">
        <v>23794</v>
      </c>
      <c r="F6474" s="21" t="s">
        <v>664</v>
      </c>
      <c r="G6474" s="21">
        <v>2021.0</v>
      </c>
      <c r="H6474" s="26">
        <v>44407.0</v>
      </c>
      <c r="I6474" s="21"/>
      <c r="J6474" s="21"/>
      <c r="K6474" s="21" t="s">
        <v>36029</v>
      </c>
      <c r="L6474" s="21" t="str">
        <f>IF(ISNUMBER(VLOOKUP(A6474,EXCL,1,FALSE)),"Excluido",IF(ISNUMBER(VLOOKUP(A6474,POST,1,FALSE)),"PostAlerta",IF(ISNUMBER(VLOOKUP(A6474,PRE,1,FALSE)),"PreAlerta","")))</f>
        <v>PostAlerta</v>
      </c>
      <c r="M6474" s="21" t="str">
        <f>IF(ISNUMBER(A6474),(IF(ISNUMBER(VLOOKUP(A6474,KEYWORDS,1,FALSE)),"C/PalabrasClaves","S/PalabrasClaves")),"")</f>
        <v>S/PalabrasClaves</v>
      </c>
      <c r="N6474" s="21" t="str">
        <f t="shared" si="19"/>
        <v/>
      </c>
      <c r="O6474" s="21"/>
      <c r="P6474" s="21" t="s">
        <v>35928</v>
      </c>
      <c r="Q6474" s="21"/>
      <c r="R6474" s="21" t="str">
        <f>LEFT('2012-2022'!$P6474,4)</f>
        <v>2021</v>
      </c>
      <c r="S6474" s="21" t="s">
        <v>65</v>
      </c>
      <c r="T6474" s="21"/>
      <c r="U6474" s="21"/>
      <c r="V6474" s="21"/>
      <c r="W6474" s="27"/>
      <c r="X6474" s="27"/>
      <c r="Y6474" s="28"/>
    </row>
    <row r="6475" ht="15.75" customHeight="1">
      <c r="A6475" s="21">
        <v>3.4379235E7</v>
      </c>
      <c r="B6475" s="21" t="s">
        <v>36030</v>
      </c>
      <c r="C6475" s="21" t="s">
        <v>36031</v>
      </c>
      <c r="D6475" s="21" t="s">
        <v>36032</v>
      </c>
      <c r="E6475" s="21" t="s">
        <v>36033</v>
      </c>
      <c r="F6475" s="21" t="s">
        <v>664</v>
      </c>
      <c r="G6475" s="21">
        <v>2021.0</v>
      </c>
      <c r="H6475" s="26">
        <v>44419.0</v>
      </c>
      <c r="I6475" s="21" t="s">
        <v>36034</v>
      </c>
      <c r="J6475" s="21"/>
      <c r="K6475" s="21" t="s">
        <v>36035</v>
      </c>
      <c r="L6475" s="21" t="str">
        <f>IF(ISNUMBER(VLOOKUP(A6475,EXCL,1,FALSE)),"Excluido",IF(ISNUMBER(VLOOKUP(A6475,POST,1,FALSE)),"PostAlerta",IF(ISNUMBER(VLOOKUP(A6475,PRE,1,FALSE)),"PreAlerta","")))</f>
        <v>PostAlerta</v>
      </c>
      <c r="M6475" s="21" t="str">
        <f>IF(ISNUMBER(A6475),(IF(ISNUMBER(VLOOKUP(A6475,KEYWORDS,1,FALSE)),"C/PalabrasClaves","S/PalabrasClaves")),"")</f>
        <v>S/PalabrasClaves</v>
      </c>
      <c r="N6475" s="21" t="str">
        <f t="shared" si="19"/>
        <v/>
      </c>
      <c r="O6475" s="21"/>
      <c r="P6475" s="21" t="s">
        <v>35928</v>
      </c>
      <c r="Q6475" s="21"/>
      <c r="R6475" s="21" t="str">
        <f>LEFT('2012-2022'!$P6475,4)</f>
        <v>2021</v>
      </c>
      <c r="S6475" s="21" t="s">
        <v>65</v>
      </c>
      <c r="T6475" s="21"/>
      <c r="U6475" s="21"/>
      <c r="V6475" s="21"/>
      <c r="W6475" s="27"/>
      <c r="X6475" s="27"/>
      <c r="Y6475" s="12"/>
    </row>
    <row r="6476" ht="15.75" customHeight="1">
      <c r="A6476" s="21">
        <v>3.4406842E7</v>
      </c>
      <c r="B6476" s="21" t="s">
        <v>36036</v>
      </c>
      <c r="C6476" s="21" t="s">
        <v>36037</v>
      </c>
      <c r="D6476" s="21" t="s">
        <v>36038</v>
      </c>
      <c r="E6476" s="21" t="s">
        <v>36039</v>
      </c>
      <c r="F6476" s="21" t="s">
        <v>36040</v>
      </c>
      <c r="G6476" s="21">
        <v>2021.0</v>
      </c>
      <c r="H6476" s="26">
        <v>44426.0</v>
      </c>
      <c r="I6476" s="21" t="s">
        <v>36041</v>
      </c>
      <c r="J6476" s="21"/>
      <c r="K6476" s="21" t="s">
        <v>36042</v>
      </c>
      <c r="L6476" s="21" t="str">
        <f>IF(ISNUMBER(VLOOKUP(A6476,EXCL,1,FALSE)),"Excluido",IF(ISNUMBER(VLOOKUP(A6476,POST,1,FALSE)),"PostAlerta",IF(ISNUMBER(VLOOKUP(A6476,PRE,1,FALSE)),"PreAlerta","")))</f>
        <v>PostAlerta</v>
      </c>
      <c r="M6476" s="21" t="str">
        <f>IF(ISNUMBER(A6476),(IF(ISNUMBER(VLOOKUP(A6476,KEYWORDS,1,FALSE)),"C/PalabrasClaves","S/PalabrasClaves")),"")</f>
        <v>S/PalabrasClaves</v>
      </c>
      <c r="N6476" s="21" t="str">
        <f t="shared" si="19"/>
        <v/>
      </c>
      <c r="O6476" s="21"/>
      <c r="P6476" s="21" t="s">
        <v>35928</v>
      </c>
      <c r="Q6476" s="21"/>
      <c r="R6476" s="21" t="str">
        <f>LEFT('2012-2022'!$P6476,4)</f>
        <v>2021</v>
      </c>
      <c r="S6476" s="21" t="s">
        <v>65</v>
      </c>
      <c r="T6476" s="21"/>
      <c r="U6476" s="21"/>
      <c r="V6476" s="21"/>
      <c r="W6476" s="27"/>
      <c r="X6476" s="27"/>
      <c r="Y6476" s="28"/>
    </row>
    <row r="6477" ht="15.75" customHeight="1">
      <c r="A6477" s="21">
        <v>3.4652401E7</v>
      </c>
      <c r="B6477" s="21" t="s">
        <v>36043</v>
      </c>
      <c r="C6477" s="21" t="s">
        <v>36044</v>
      </c>
      <c r="D6477" s="21" t="s">
        <v>36045</v>
      </c>
      <c r="E6477" s="21" t="s">
        <v>36046</v>
      </c>
      <c r="F6477" s="21" t="s">
        <v>1999</v>
      </c>
      <c r="G6477" s="21">
        <v>2021.0</v>
      </c>
      <c r="H6477" s="26">
        <v>44484.0</v>
      </c>
      <c r="I6477" s="21"/>
      <c r="J6477" s="21"/>
      <c r="K6477" s="21" t="s">
        <v>36047</v>
      </c>
      <c r="L6477" s="21" t="str">
        <f>IF(ISNUMBER(VLOOKUP(A6477,EXCL,1,FALSE)),"Excluido",IF(ISNUMBER(VLOOKUP(A6477,POST,1,FALSE)),"PostAlerta",IF(ISNUMBER(VLOOKUP(A6477,PRE,1,FALSE)),"PreAlerta","")))</f>
        <v>PostAlerta</v>
      </c>
      <c r="M6477" s="21" t="str">
        <f>IF(ISNUMBER(A6477),(IF(ISNUMBER(VLOOKUP(A6477,KEYWORDS,1,FALSE)),"C/PalabrasClaves","S/PalabrasClaves")),"")</f>
        <v>S/PalabrasClaves</v>
      </c>
      <c r="N6477" s="21" t="str">
        <f t="shared" si="19"/>
        <v/>
      </c>
      <c r="O6477" s="21"/>
      <c r="P6477" s="21" t="s">
        <v>35928</v>
      </c>
      <c r="Q6477" s="21"/>
      <c r="R6477" s="21" t="str">
        <f>LEFT('2012-2022'!$P6477,4)</f>
        <v>2021</v>
      </c>
      <c r="S6477" s="21" t="s">
        <v>65</v>
      </c>
      <c r="T6477" s="21"/>
      <c r="U6477" s="21"/>
      <c r="V6477" s="21"/>
      <c r="W6477" s="27"/>
      <c r="X6477" s="27"/>
      <c r="Y6477" s="12"/>
    </row>
    <row r="6478" ht="15.75" customHeight="1">
      <c r="A6478" s="21">
        <v>3.4338946E7</v>
      </c>
      <c r="B6478" s="21" t="s">
        <v>36048</v>
      </c>
      <c r="C6478" s="21" t="s">
        <v>36049</v>
      </c>
      <c r="D6478" s="21" t="s">
        <v>36050</v>
      </c>
      <c r="E6478" s="21" t="s">
        <v>36051</v>
      </c>
      <c r="F6478" s="21" t="s">
        <v>131</v>
      </c>
      <c r="G6478" s="21">
        <v>2021.0</v>
      </c>
      <c r="H6478" s="26">
        <v>44410.0</v>
      </c>
      <c r="I6478" s="21"/>
      <c r="J6478" s="21"/>
      <c r="K6478" s="21" t="s">
        <v>36052</v>
      </c>
      <c r="L6478" s="21" t="str">
        <f>IF(ISNUMBER(VLOOKUP(A6478,EXCL,1,FALSE)),"Excluido",IF(ISNUMBER(VLOOKUP(A6478,POST,1,FALSE)),"PostAlerta",IF(ISNUMBER(VLOOKUP(A6478,PRE,1,FALSE)),"PreAlerta","")))</f>
        <v>PostAlerta</v>
      </c>
      <c r="M6478" s="21" t="str">
        <f>IF(ISNUMBER(A6478),(IF(ISNUMBER(VLOOKUP(A6478,KEYWORDS,1,FALSE)),"C/PalabrasClaves","S/PalabrasClaves")),"")</f>
        <v>S/PalabrasClaves</v>
      </c>
      <c r="N6478" s="21" t="str">
        <f t="shared" si="19"/>
        <v/>
      </c>
      <c r="O6478" s="21"/>
      <c r="P6478" s="21" t="s">
        <v>36053</v>
      </c>
      <c r="Q6478" s="21"/>
      <c r="R6478" s="21" t="str">
        <f>LEFT('2012-2022'!$P6478,4)</f>
        <v>2021</v>
      </c>
      <c r="S6478" s="21" t="s">
        <v>65</v>
      </c>
      <c r="T6478" s="21"/>
      <c r="U6478" s="21"/>
      <c r="V6478" s="21"/>
      <c r="W6478" s="27"/>
      <c r="X6478" s="27"/>
      <c r="Y6478" s="28"/>
    </row>
    <row r="6479" ht="15.75" customHeight="1">
      <c r="A6479" s="21">
        <v>3.4346878E7</v>
      </c>
      <c r="B6479" s="21" t="s">
        <v>36054</v>
      </c>
      <c r="C6479" s="21" t="s">
        <v>36055</v>
      </c>
      <c r="D6479" s="21" t="s">
        <v>36056</v>
      </c>
      <c r="E6479" s="21" t="s">
        <v>36057</v>
      </c>
      <c r="F6479" s="21" t="s">
        <v>12721</v>
      </c>
      <c r="G6479" s="21">
        <v>2021.0</v>
      </c>
      <c r="H6479" s="26">
        <v>44412.0</v>
      </c>
      <c r="I6479" s="21"/>
      <c r="J6479" s="21"/>
      <c r="K6479" s="21" t="s">
        <v>36058</v>
      </c>
      <c r="L6479" s="21" t="str">
        <f>IF(ISNUMBER(VLOOKUP(A6479,EXCL,1,FALSE)),"Excluido",IF(ISNUMBER(VLOOKUP(A6479,POST,1,FALSE)),"PostAlerta",IF(ISNUMBER(VLOOKUP(A6479,PRE,1,FALSE)),"PreAlerta","")))</f>
        <v>PostAlerta</v>
      </c>
      <c r="M6479" s="21" t="str">
        <f>IF(ISNUMBER(A6479),(IF(ISNUMBER(VLOOKUP(A6479,KEYWORDS,1,FALSE)),"C/PalabrasClaves","S/PalabrasClaves")),"")</f>
        <v>S/PalabrasClaves</v>
      </c>
      <c r="N6479" s="21" t="str">
        <f t="shared" si="19"/>
        <v/>
      </c>
      <c r="O6479" s="21"/>
      <c r="P6479" s="21" t="s">
        <v>36059</v>
      </c>
      <c r="Q6479" s="21"/>
      <c r="R6479" s="21" t="str">
        <f>LEFT('2012-2022'!$P6479,4)</f>
        <v>2021</v>
      </c>
      <c r="S6479" s="21" t="s">
        <v>65</v>
      </c>
      <c r="T6479" s="21"/>
      <c r="U6479" s="21"/>
      <c r="V6479" s="21"/>
      <c r="W6479" s="27"/>
      <c r="X6479" s="27"/>
      <c r="Y6479" s="12"/>
    </row>
    <row r="6480" ht="15.75" customHeight="1">
      <c r="A6480" s="21">
        <v>3.4354122E7</v>
      </c>
      <c r="B6480" s="21" t="s">
        <v>36060</v>
      </c>
      <c r="C6480" s="21" t="s">
        <v>36061</v>
      </c>
      <c r="D6480" s="21" t="s">
        <v>36062</v>
      </c>
      <c r="E6480" s="21" t="s">
        <v>36063</v>
      </c>
      <c r="F6480" s="21" t="s">
        <v>5609</v>
      </c>
      <c r="G6480" s="21">
        <v>2021.0</v>
      </c>
      <c r="H6480" s="26">
        <v>44414.0</v>
      </c>
      <c r="I6480" s="21" t="s">
        <v>36064</v>
      </c>
      <c r="J6480" s="21"/>
      <c r="K6480" s="21" t="s">
        <v>36065</v>
      </c>
      <c r="L6480" s="21" t="str">
        <f>IF(ISNUMBER(VLOOKUP(A6480,EXCL,1,FALSE)),"Excluido",IF(ISNUMBER(VLOOKUP(A6480,POST,1,FALSE)),"PostAlerta",IF(ISNUMBER(VLOOKUP(A6480,PRE,1,FALSE)),"PreAlerta","")))</f>
        <v>PostAlerta</v>
      </c>
      <c r="M6480" s="21" t="str">
        <f>IF(ISNUMBER(A6480),(IF(ISNUMBER(VLOOKUP(A6480,KEYWORDS,1,FALSE)),"C/PalabrasClaves","S/PalabrasClaves")),"")</f>
        <v>S/PalabrasClaves</v>
      </c>
      <c r="N6480" s="21" t="str">
        <f t="shared" si="19"/>
        <v/>
      </c>
      <c r="O6480" s="21"/>
      <c r="P6480" s="21" t="s">
        <v>36066</v>
      </c>
      <c r="Q6480" s="21"/>
      <c r="R6480" s="21" t="str">
        <f>LEFT('2012-2022'!$P6480,4)</f>
        <v>2021</v>
      </c>
      <c r="S6480" s="21" t="s">
        <v>65</v>
      </c>
      <c r="T6480" s="21"/>
      <c r="U6480" s="21"/>
      <c r="V6480" s="21"/>
      <c r="W6480" s="27"/>
      <c r="X6480" s="27"/>
      <c r="Y6480" s="28"/>
    </row>
    <row r="6481" ht="15.75" customHeight="1">
      <c r="A6481" s="21">
        <v>3.4445146E7</v>
      </c>
      <c r="B6481" s="21" t="s">
        <v>36067</v>
      </c>
      <c r="C6481" s="21" t="s">
        <v>36068</v>
      </c>
      <c r="D6481" s="21" t="s">
        <v>36069</v>
      </c>
      <c r="E6481" s="21" t="s">
        <v>6821</v>
      </c>
      <c r="F6481" s="21" t="s">
        <v>18934</v>
      </c>
      <c r="G6481" s="21">
        <v>2021.0</v>
      </c>
      <c r="H6481" s="26">
        <v>44435.0</v>
      </c>
      <c r="I6481" s="21" t="s">
        <v>36070</v>
      </c>
      <c r="J6481" s="21"/>
      <c r="K6481" s="21" t="s">
        <v>36071</v>
      </c>
      <c r="L6481" s="21" t="str">
        <f>IF(ISNUMBER(VLOOKUP(A6481,EXCL,1,FALSE)),"Excluido",IF(ISNUMBER(VLOOKUP(A6481,POST,1,FALSE)),"PostAlerta",IF(ISNUMBER(VLOOKUP(A6481,PRE,1,FALSE)),"PreAlerta","")))</f>
        <v>PostAlerta</v>
      </c>
      <c r="M6481" s="21" t="str">
        <f>IF(ISNUMBER(A6481),(IF(ISNUMBER(VLOOKUP(A6481,KEYWORDS,1,FALSE)),"C/PalabrasClaves","S/PalabrasClaves")),"")</f>
        <v>S/PalabrasClaves</v>
      </c>
      <c r="N6481" s="21" t="str">
        <f t="shared" si="19"/>
        <v/>
      </c>
      <c r="O6481" s="21"/>
      <c r="P6481" s="21" t="s">
        <v>36066</v>
      </c>
      <c r="Q6481" s="21"/>
      <c r="R6481" s="21" t="str">
        <f>LEFT('2012-2022'!$P6481,4)</f>
        <v>2021</v>
      </c>
      <c r="S6481" s="21" t="s">
        <v>65</v>
      </c>
      <c r="T6481" s="21"/>
      <c r="U6481" s="21"/>
      <c r="V6481" s="21"/>
      <c r="W6481" s="27"/>
      <c r="X6481" s="27"/>
      <c r="Y6481" s="12"/>
    </row>
    <row r="6482" ht="15.75" customHeight="1">
      <c r="A6482" s="21">
        <v>3.4442272E7</v>
      </c>
      <c r="B6482" s="21" t="s">
        <v>36072</v>
      </c>
      <c r="C6482" s="21" t="s">
        <v>9267</v>
      </c>
      <c r="D6482" s="21" t="s">
        <v>36073</v>
      </c>
      <c r="E6482" s="21" t="s">
        <v>2788</v>
      </c>
      <c r="F6482" s="21" t="s">
        <v>104</v>
      </c>
      <c r="G6482" s="21">
        <v>2021.0</v>
      </c>
      <c r="H6482" s="26">
        <v>44435.0</v>
      </c>
      <c r="I6482" s="21" t="s">
        <v>36074</v>
      </c>
      <c r="J6482" s="21"/>
      <c r="K6482" s="21" t="s">
        <v>36075</v>
      </c>
      <c r="L6482" s="21" t="str">
        <f>IF(ISNUMBER(VLOOKUP(A6482,EXCL,1,FALSE)),"Excluido",IF(ISNUMBER(VLOOKUP(A6482,POST,1,FALSE)),"PostAlerta",IF(ISNUMBER(VLOOKUP(A6482,PRE,1,FALSE)),"PreAlerta","")))</f>
        <v>Excluido</v>
      </c>
      <c r="M6482" s="21" t="str">
        <f>IF(ISNUMBER(A6482),(IF(ISNUMBER(VLOOKUP(A6482,KEYWORDS,1,FALSE)),"C/PalabrasClaves","S/PalabrasClaves")),"")</f>
        <v>S/PalabrasClaves</v>
      </c>
      <c r="N6482" s="21" t="str">
        <f t="shared" si="19"/>
        <v/>
      </c>
      <c r="O6482" s="21"/>
      <c r="P6482" s="21" t="s">
        <v>36076</v>
      </c>
      <c r="Q6482" s="21"/>
      <c r="R6482" s="21" t="str">
        <f>LEFT('2012-2022'!$P6482,4)</f>
        <v>2021</v>
      </c>
      <c r="S6482" s="21" t="s">
        <v>65</v>
      </c>
      <c r="T6482" s="21"/>
      <c r="U6482" s="21"/>
      <c r="V6482" s="21"/>
      <c r="W6482" s="27"/>
      <c r="X6482" s="27"/>
      <c r="Y6482" s="28"/>
    </row>
    <row r="6483" ht="15.75" customHeight="1">
      <c r="A6483" s="21">
        <v>3.4413891E7</v>
      </c>
      <c r="B6483" s="21" t="s">
        <v>36077</v>
      </c>
      <c r="C6483" s="21" t="s">
        <v>36078</v>
      </c>
      <c r="D6483" s="21" t="s">
        <v>36079</v>
      </c>
      <c r="E6483" s="21" t="s">
        <v>36080</v>
      </c>
      <c r="F6483" s="21" t="s">
        <v>22707</v>
      </c>
      <c r="G6483" s="21">
        <v>2021.0</v>
      </c>
      <c r="H6483" s="26">
        <v>44428.0</v>
      </c>
      <c r="I6483" s="21" t="s">
        <v>36081</v>
      </c>
      <c r="J6483" s="21"/>
      <c r="K6483" s="21" t="s">
        <v>36082</v>
      </c>
      <c r="L6483" s="21" t="str">
        <f>IF(ISNUMBER(VLOOKUP(A6483,EXCL,1,FALSE)),"Excluido",IF(ISNUMBER(VLOOKUP(A6483,POST,1,FALSE)),"PostAlerta",IF(ISNUMBER(VLOOKUP(A6483,PRE,1,FALSE)),"PreAlerta","")))</f>
        <v>PostAlerta</v>
      </c>
      <c r="M6483" s="21" t="str">
        <f>IF(ISNUMBER(A6483),(IF(ISNUMBER(VLOOKUP(A6483,KEYWORDS,1,FALSE)),"C/PalabrasClaves","S/PalabrasClaves")),"")</f>
        <v>S/PalabrasClaves</v>
      </c>
      <c r="N6483" s="21" t="str">
        <f t="shared" si="19"/>
        <v/>
      </c>
      <c r="O6483" s="21"/>
      <c r="P6483" s="21" t="s">
        <v>36083</v>
      </c>
      <c r="Q6483" s="21"/>
      <c r="R6483" s="21" t="str">
        <f>LEFT('2012-2022'!$P6483,4)</f>
        <v>2021</v>
      </c>
      <c r="S6483" s="21" t="s">
        <v>65</v>
      </c>
      <c r="T6483" s="21"/>
      <c r="U6483" s="21"/>
      <c r="V6483" s="21"/>
      <c r="W6483" s="27"/>
      <c r="X6483" s="27"/>
      <c r="Y6483" s="12"/>
    </row>
    <row r="6484" ht="15.75" customHeight="1">
      <c r="A6484" s="21">
        <v>3.4849818E7</v>
      </c>
      <c r="B6484" s="21" t="s">
        <v>36084</v>
      </c>
      <c r="C6484" s="21" t="s">
        <v>36085</v>
      </c>
      <c r="D6484" s="21" t="s">
        <v>36086</v>
      </c>
      <c r="E6484" s="21" t="s">
        <v>36087</v>
      </c>
      <c r="F6484" s="21" t="s">
        <v>1769</v>
      </c>
      <c r="G6484" s="21">
        <v>2021.0</v>
      </c>
      <c r="H6484" s="26">
        <v>44531.0</v>
      </c>
      <c r="I6484" s="21" t="s">
        <v>36088</v>
      </c>
      <c r="J6484" s="21"/>
      <c r="K6484" s="21" t="s">
        <v>36089</v>
      </c>
      <c r="L6484" s="21" t="str">
        <f>IF(ISNUMBER(VLOOKUP(A6484,EXCL,1,FALSE)),"Excluido",IF(ISNUMBER(VLOOKUP(A6484,POST,1,FALSE)),"PostAlerta",IF(ISNUMBER(VLOOKUP(A6484,PRE,1,FALSE)),"PreAlerta","")))</f>
        <v>PostAlerta</v>
      </c>
      <c r="M6484" s="21" t="str">
        <f>IF(ISNUMBER(A6484),(IF(ISNUMBER(VLOOKUP(A6484,KEYWORDS,1,FALSE)),"C/PalabrasClaves","S/PalabrasClaves")),"")</f>
        <v>S/PalabrasClaves</v>
      </c>
      <c r="N6484" s="21" t="str">
        <f t="shared" si="19"/>
        <v/>
      </c>
      <c r="O6484" s="21"/>
      <c r="P6484" s="21" t="s">
        <v>36083</v>
      </c>
      <c r="Q6484" s="21"/>
      <c r="R6484" s="21" t="str">
        <f>LEFT('2012-2022'!$P6484,4)</f>
        <v>2021</v>
      </c>
      <c r="S6484" s="21" t="s">
        <v>65</v>
      </c>
      <c r="T6484" s="21"/>
      <c r="U6484" s="21"/>
      <c r="V6484" s="21"/>
      <c r="W6484" s="27"/>
      <c r="X6484" s="27"/>
      <c r="Y6484" s="28"/>
    </row>
    <row r="6485" ht="15.75" customHeight="1">
      <c r="A6485" s="21">
        <v>3.4370699E7</v>
      </c>
      <c r="B6485" s="21" t="s">
        <v>36090</v>
      </c>
      <c r="C6485" s="21" t="s">
        <v>36091</v>
      </c>
      <c r="D6485" s="21" t="s">
        <v>36092</v>
      </c>
      <c r="E6485" s="21" t="s">
        <v>36093</v>
      </c>
      <c r="F6485" s="21" t="s">
        <v>520</v>
      </c>
      <c r="G6485" s="21">
        <v>2021.0</v>
      </c>
      <c r="H6485" s="26">
        <v>44417.0</v>
      </c>
      <c r="I6485" s="21" t="s">
        <v>36094</v>
      </c>
      <c r="J6485" s="21"/>
      <c r="K6485" s="21" t="s">
        <v>36095</v>
      </c>
      <c r="L6485" s="21" t="str">
        <f>IF(ISNUMBER(VLOOKUP(A6485,EXCL,1,FALSE)),"Excluido",IF(ISNUMBER(VLOOKUP(A6485,POST,1,FALSE)),"PostAlerta",IF(ISNUMBER(VLOOKUP(A6485,PRE,1,FALSE)),"PreAlerta","")))</f>
        <v>PostAlerta</v>
      </c>
      <c r="M6485" s="21" t="str">
        <f>IF(ISNUMBER(A6485),(IF(ISNUMBER(VLOOKUP(A6485,KEYWORDS,1,FALSE)),"C/PalabrasClaves","S/PalabrasClaves")),"")</f>
        <v>S/PalabrasClaves</v>
      </c>
      <c r="N6485" s="21" t="str">
        <f t="shared" si="19"/>
        <v/>
      </c>
      <c r="O6485" s="21"/>
      <c r="P6485" s="21" t="s">
        <v>36096</v>
      </c>
      <c r="Q6485" s="21"/>
      <c r="R6485" s="21" t="str">
        <f>LEFT('2012-2022'!$P6485,4)</f>
        <v>2021</v>
      </c>
      <c r="S6485" s="21" t="s">
        <v>65</v>
      </c>
      <c r="T6485" s="21"/>
      <c r="U6485" s="21"/>
      <c r="V6485" s="21"/>
      <c r="W6485" s="27"/>
      <c r="X6485" s="27"/>
      <c r="Y6485" s="12"/>
    </row>
    <row r="6486" ht="15.75" customHeight="1">
      <c r="A6486" s="21">
        <v>3.4430208E7</v>
      </c>
      <c r="B6486" s="21" t="s">
        <v>36097</v>
      </c>
      <c r="C6486" s="21" t="s">
        <v>36098</v>
      </c>
      <c r="D6486" s="21" t="s">
        <v>36099</v>
      </c>
      <c r="E6486" s="21" t="s">
        <v>36100</v>
      </c>
      <c r="F6486" s="21" t="s">
        <v>15195</v>
      </c>
      <c r="G6486" s="21">
        <v>2021.0</v>
      </c>
      <c r="H6486" s="26">
        <v>44433.0</v>
      </c>
      <c r="I6486" s="21" t="s">
        <v>36101</v>
      </c>
      <c r="J6486" s="21"/>
      <c r="K6486" s="21" t="s">
        <v>36102</v>
      </c>
      <c r="L6486" s="21" t="str">
        <f>IF(ISNUMBER(VLOOKUP(A6486,EXCL,1,FALSE)),"Excluido",IF(ISNUMBER(VLOOKUP(A6486,POST,1,FALSE)),"PostAlerta",IF(ISNUMBER(VLOOKUP(A6486,PRE,1,FALSE)),"PreAlerta","")))</f>
        <v>PostAlerta</v>
      </c>
      <c r="M6486" s="21" t="str">
        <f>IF(ISNUMBER(A6486),(IF(ISNUMBER(VLOOKUP(A6486,KEYWORDS,1,FALSE)),"C/PalabrasClaves","S/PalabrasClaves")),"")</f>
        <v>S/PalabrasClaves</v>
      </c>
      <c r="N6486" s="21" t="str">
        <f t="shared" si="19"/>
        <v/>
      </c>
      <c r="O6486" s="21"/>
      <c r="P6486" s="21" t="s">
        <v>36096</v>
      </c>
      <c r="Q6486" s="21"/>
      <c r="R6486" s="21" t="str">
        <f>LEFT('2012-2022'!$P6486,4)</f>
        <v>2021</v>
      </c>
      <c r="S6486" s="21" t="s">
        <v>65</v>
      </c>
      <c r="T6486" s="21"/>
      <c r="U6486" s="21"/>
      <c r="V6486" s="21"/>
      <c r="W6486" s="27"/>
      <c r="X6486" s="27"/>
      <c r="Y6486" s="28"/>
    </row>
    <row r="6487" ht="15.75" customHeight="1">
      <c r="A6487" s="21">
        <v>3.443491E7</v>
      </c>
      <c r="B6487" s="21" t="s">
        <v>36103</v>
      </c>
      <c r="C6487" s="21" t="s">
        <v>36104</v>
      </c>
      <c r="D6487" s="21" t="s">
        <v>36105</v>
      </c>
      <c r="E6487" s="21" t="s">
        <v>36106</v>
      </c>
      <c r="F6487" s="21" t="s">
        <v>7873</v>
      </c>
      <c r="G6487" s="21">
        <v>2021.0</v>
      </c>
      <c r="H6487" s="26">
        <v>44434.0</v>
      </c>
      <c r="I6487" s="21" t="s">
        <v>36107</v>
      </c>
      <c r="J6487" s="21"/>
      <c r="K6487" s="21" t="s">
        <v>36108</v>
      </c>
      <c r="L6487" s="21" t="str">
        <f>IF(ISNUMBER(VLOOKUP(A6487,EXCL,1,FALSE)),"Excluido",IF(ISNUMBER(VLOOKUP(A6487,POST,1,FALSE)),"PostAlerta",IF(ISNUMBER(VLOOKUP(A6487,PRE,1,FALSE)),"PreAlerta","")))</f>
        <v>Excluido</v>
      </c>
      <c r="M6487" s="21" t="str">
        <f>IF(ISNUMBER(A6487),(IF(ISNUMBER(VLOOKUP(A6487,KEYWORDS,1,FALSE)),"C/PalabrasClaves","S/PalabrasClaves")),"")</f>
        <v>S/PalabrasClaves</v>
      </c>
      <c r="N6487" s="21" t="str">
        <f t="shared" si="19"/>
        <v/>
      </c>
      <c r="O6487" s="21"/>
      <c r="P6487" s="21" t="s">
        <v>36096</v>
      </c>
      <c r="Q6487" s="21"/>
      <c r="R6487" s="21" t="str">
        <f>LEFT('2012-2022'!$P6487,4)</f>
        <v>2021</v>
      </c>
      <c r="S6487" s="21" t="s">
        <v>65</v>
      </c>
      <c r="T6487" s="21"/>
      <c r="U6487" s="21"/>
      <c r="V6487" s="21"/>
      <c r="W6487" s="27"/>
      <c r="X6487" s="27"/>
      <c r="Y6487" s="12"/>
    </row>
    <row r="6488" ht="15.75" customHeight="1">
      <c r="A6488" s="21">
        <v>3.4442279E7</v>
      </c>
      <c r="B6488" s="21" t="s">
        <v>36109</v>
      </c>
      <c r="C6488" s="21" t="s">
        <v>36110</v>
      </c>
      <c r="D6488" s="21" t="s">
        <v>36111</v>
      </c>
      <c r="E6488" s="21" t="s">
        <v>36112</v>
      </c>
      <c r="F6488" s="21" t="s">
        <v>104</v>
      </c>
      <c r="G6488" s="21">
        <v>2021.0</v>
      </c>
      <c r="H6488" s="26">
        <v>44435.0</v>
      </c>
      <c r="I6488" s="21" t="s">
        <v>36113</v>
      </c>
      <c r="J6488" s="21"/>
      <c r="K6488" s="21" t="s">
        <v>36114</v>
      </c>
      <c r="L6488" s="21" t="str">
        <f>IF(ISNUMBER(VLOOKUP(A6488,EXCL,1,FALSE)),"Excluido",IF(ISNUMBER(VLOOKUP(A6488,POST,1,FALSE)),"PostAlerta",IF(ISNUMBER(VLOOKUP(A6488,PRE,1,FALSE)),"PreAlerta","")))</f>
        <v>PostAlerta</v>
      </c>
      <c r="M6488" s="21" t="str">
        <f>IF(ISNUMBER(A6488),(IF(ISNUMBER(VLOOKUP(A6488,KEYWORDS,1,FALSE)),"C/PalabrasClaves","S/PalabrasClaves")),"")</f>
        <v>S/PalabrasClaves</v>
      </c>
      <c r="N6488" s="21" t="str">
        <f t="shared" si="19"/>
        <v/>
      </c>
      <c r="O6488" s="21"/>
      <c r="P6488" s="21" t="s">
        <v>36096</v>
      </c>
      <c r="Q6488" s="21"/>
      <c r="R6488" s="21" t="str">
        <f>LEFT('2012-2022'!$P6488,4)</f>
        <v>2021</v>
      </c>
      <c r="S6488" s="21" t="s">
        <v>65</v>
      </c>
      <c r="T6488" s="21"/>
      <c r="U6488" s="21"/>
      <c r="V6488" s="21"/>
      <c r="W6488" s="27"/>
      <c r="X6488" s="27"/>
      <c r="Y6488" s="28"/>
    </row>
    <row r="6489" ht="15.75" customHeight="1">
      <c r="A6489" s="21">
        <v>3.4451469E7</v>
      </c>
      <c r="B6489" s="21" t="s">
        <v>36115</v>
      </c>
      <c r="C6489" s="21" t="s">
        <v>36116</v>
      </c>
      <c r="D6489" s="21" t="s">
        <v>36117</v>
      </c>
      <c r="E6489" s="21" t="s">
        <v>36118</v>
      </c>
      <c r="F6489" s="21" t="s">
        <v>5636</v>
      </c>
      <c r="G6489" s="21">
        <v>2021.0</v>
      </c>
      <c r="H6489" s="26">
        <v>44436.0</v>
      </c>
      <c r="I6489" s="21" t="s">
        <v>36119</v>
      </c>
      <c r="J6489" s="21"/>
      <c r="K6489" s="21" t="s">
        <v>36120</v>
      </c>
      <c r="L6489" s="21" t="str">
        <f>IF(ISNUMBER(VLOOKUP(A6489,EXCL,1,FALSE)),"Excluido",IF(ISNUMBER(VLOOKUP(A6489,POST,1,FALSE)),"PostAlerta",IF(ISNUMBER(VLOOKUP(A6489,PRE,1,FALSE)),"PreAlerta","")))</f>
        <v>PostAlerta</v>
      </c>
      <c r="M6489" s="21" t="str">
        <f>IF(ISNUMBER(A6489),(IF(ISNUMBER(VLOOKUP(A6489,KEYWORDS,1,FALSE)),"C/PalabrasClaves","S/PalabrasClaves")),"")</f>
        <v>S/PalabrasClaves</v>
      </c>
      <c r="N6489" s="21" t="str">
        <f t="shared" si="19"/>
        <v/>
      </c>
      <c r="O6489" s="21"/>
      <c r="P6489" s="21" t="s">
        <v>36096</v>
      </c>
      <c r="Q6489" s="21"/>
      <c r="R6489" s="21" t="str">
        <f>LEFT('2012-2022'!$P6489,4)</f>
        <v>2021</v>
      </c>
      <c r="S6489" s="21" t="s">
        <v>65</v>
      </c>
      <c r="T6489" s="21"/>
      <c r="U6489" s="21"/>
      <c r="V6489" s="21"/>
      <c r="W6489" s="27"/>
      <c r="X6489" s="27"/>
      <c r="Y6489" s="12"/>
    </row>
    <row r="6490" ht="15.75" customHeight="1">
      <c r="A6490" s="21">
        <v>3.4380679E7</v>
      </c>
      <c r="B6490" s="21" t="s">
        <v>36121</v>
      </c>
      <c r="C6490" s="21" t="s">
        <v>36122</v>
      </c>
      <c r="D6490" s="21" t="s">
        <v>36123</v>
      </c>
      <c r="E6490" s="21" t="s">
        <v>36124</v>
      </c>
      <c r="F6490" s="21" t="s">
        <v>869</v>
      </c>
      <c r="G6490" s="21">
        <v>2021.0</v>
      </c>
      <c r="H6490" s="26">
        <v>44420.0</v>
      </c>
      <c r="I6490" s="21" t="s">
        <v>36125</v>
      </c>
      <c r="J6490" s="21"/>
      <c r="K6490" s="21" t="s">
        <v>36126</v>
      </c>
      <c r="L6490" s="21" t="str">
        <f>IF(ISNUMBER(VLOOKUP(A6490,EXCL,1,FALSE)),"Excluido",IF(ISNUMBER(VLOOKUP(A6490,POST,1,FALSE)),"PostAlerta",IF(ISNUMBER(VLOOKUP(A6490,PRE,1,FALSE)),"PreAlerta","")))</f>
        <v>PostAlerta</v>
      </c>
      <c r="M6490" s="21" t="str">
        <f>IF(ISNUMBER(A6490),(IF(ISNUMBER(VLOOKUP(A6490,KEYWORDS,1,FALSE)),"C/PalabrasClaves","S/PalabrasClaves")),"")</f>
        <v>S/PalabrasClaves</v>
      </c>
      <c r="N6490" s="21" t="str">
        <f t="shared" si="19"/>
        <v/>
      </c>
      <c r="O6490" s="21"/>
      <c r="P6490" s="21" t="s">
        <v>36127</v>
      </c>
      <c r="Q6490" s="21"/>
      <c r="R6490" s="21" t="str">
        <f>LEFT('2012-2022'!$P6490,4)</f>
        <v>2021</v>
      </c>
      <c r="S6490" s="21" t="s">
        <v>65</v>
      </c>
      <c r="T6490" s="21"/>
      <c r="U6490" s="21"/>
      <c r="V6490" s="21"/>
      <c r="W6490" s="27"/>
      <c r="X6490" s="27"/>
      <c r="Y6490" s="28"/>
    </row>
    <row r="6491" ht="15.75" customHeight="1">
      <c r="A6491" s="21">
        <v>3.4383852E7</v>
      </c>
      <c r="B6491" s="21" t="s">
        <v>36128</v>
      </c>
      <c r="C6491" s="21" t="s">
        <v>36129</v>
      </c>
      <c r="D6491" s="21" t="s">
        <v>36130</v>
      </c>
      <c r="E6491" s="21" t="s">
        <v>36131</v>
      </c>
      <c r="F6491" s="21" t="s">
        <v>1789</v>
      </c>
      <c r="G6491" s="21">
        <v>2021.0</v>
      </c>
      <c r="H6491" s="26">
        <v>44420.0</v>
      </c>
      <c r="I6491" s="21" t="s">
        <v>36132</v>
      </c>
      <c r="J6491" s="21"/>
      <c r="K6491" s="21" t="s">
        <v>36133</v>
      </c>
      <c r="L6491" s="21" t="str">
        <f>IF(ISNUMBER(VLOOKUP(A6491,EXCL,1,FALSE)),"Excluido",IF(ISNUMBER(VLOOKUP(A6491,POST,1,FALSE)),"PostAlerta",IF(ISNUMBER(VLOOKUP(A6491,PRE,1,FALSE)),"PreAlerta","")))</f>
        <v>PostAlerta</v>
      </c>
      <c r="M6491" s="21" t="str">
        <f>IF(ISNUMBER(A6491),(IF(ISNUMBER(VLOOKUP(A6491,KEYWORDS,1,FALSE)),"C/PalabrasClaves","S/PalabrasClaves")),"")</f>
        <v>S/PalabrasClaves</v>
      </c>
      <c r="N6491" s="21" t="str">
        <f t="shared" si="19"/>
        <v/>
      </c>
      <c r="O6491" s="21"/>
      <c r="P6491" s="21" t="s">
        <v>36134</v>
      </c>
      <c r="Q6491" s="21"/>
      <c r="R6491" s="21" t="str">
        <f>LEFT('2012-2022'!$P6491,4)</f>
        <v>2021</v>
      </c>
      <c r="S6491" s="21" t="s">
        <v>65</v>
      </c>
      <c r="T6491" s="21"/>
      <c r="U6491" s="21"/>
      <c r="V6491" s="21"/>
      <c r="W6491" s="27"/>
      <c r="X6491" s="27"/>
      <c r="Y6491" s="12"/>
    </row>
    <row r="6492" ht="15.75" customHeight="1">
      <c r="A6492" s="21">
        <v>3.4452021E7</v>
      </c>
      <c r="B6492" s="21" t="s">
        <v>36135</v>
      </c>
      <c r="C6492" s="21" t="s">
        <v>20267</v>
      </c>
      <c r="D6492" s="21" t="s">
        <v>36136</v>
      </c>
      <c r="E6492" s="21" t="s">
        <v>14196</v>
      </c>
      <c r="F6492" s="21" t="s">
        <v>36137</v>
      </c>
      <c r="G6492" s="21">
        <v>2021.0</v>
      </c>
      <c r="H6492" s="26">
        <v>44436.0</v>
      </c>
      <c r="I6492" s="21" t="s">
        <v>36138</v>
      </c>
      <c r="J6492" s="21"/>
      <c r="K6492" s="21" t="s">
        <v>36139</v>
      </c>
      <c r="L6492" s="21" t="str">
        <f>IF(ISNUMBER(VLOOKUP(A6492,EXCL,1,FALSE)),"Excluido",IF(ISNUMBER(VLOOKUP(A6492,POST,1,FALSE)),"PostAlerta",IF(ISNUMBER(VLOOKUP(A6492,PRE,1,FALSE)),"PreAlerta","")))</f>
        <v>Excluido</v>
      </c>
      <c r="M6492" s="21" t="str">
        <f>IF(ISNUMBER(A6492),(IF(ISNUMBER(VLOOKUP(A6492,KEYWORDS,1,FALSE)),"C/PalabrasClaves","S/PalabrasClaves")),"")</f>
        <v>C/PalabrasClaves</v>
      </c>
      <c r="N6492" s="21" t="str">
        <f t="shared" si="19"/>
        <v/>
      </c>
      <c r="O6492" s="21"/>
      <c r="P6492" s="21" t="s">
        <v>36134</v>
      </c>
      <c r="Q6492" s="21"/>
      <c r="R6492" s="21" t="str">
        <f>LEFT('2012-2022'!$P6492,4)</f>
        <v>2021</v>
      </c>
      <c r="S6492" s="21" t="s">
        <v>65</v>
      </c>
      <c r="T6492" s="21"/>
      <c r="U6492" s="21"/>
      <c r="V6492" s="21"/>
      <c r="W6492" s="27"/>
      <c r="X6492" s="27"/>
      <c r="Y6492" s="28"/>
    </row>
    <row r="6493" ht="15.75" customHeight="1">
      <c r="A6493" s="21">
        <v>3.4388986E7</v>
      </c>
      <c r="B6493" s="21" t="s">
        <v>36140</v>
      </c>
      <c r="C6493" s="21" t="s">
        <v>36141</v>
      </c>
      <c r="D6493" s="21" t="s">
        <v>36142</v>
      </c>
      <c r="E6493" s="21" t="s">
        <v>9200</v>
      </c>
      <c r="F6493" s="21" t="s">
        <v>2234</v>
      </c>
      <c r="G6493" s="21">
        <v>2021.0</v>
      </c>
      <c r="H6493" s="26">
        <v>44422.0</v>
      </c>
      <c r="I6493" s="21" t="s">
        <v>36143</v>
      </c>
      <c r="J6493" s="21"/>
      <c r="K6493" s="21" t="s">
        <v>36144</v>
      </c>
      <c r="L6493" s="21" t="str">
        <f>IF(ISNUMBER(VLOOKUP(A6493,EXCL,1,FALSE)),"Excluido",IF(ISNUMBER(VLOOKUP(A6493,POST,1,FALSE)),"PostAlerta",IF(ISNUMBER(VLOOKUP(A6493,PRE,1,FALSE)),"PreAlerta","")))</f>
        <v>PostAlerta</v>
      </c>
      <c r="M6493" s="21" t="str">
        <f>IF(ISNUMBER(A6493),(IF(ISNUMBER(VLOOKUP(A6493,KEYWORDS,1,FALSE)),"C/PalabrasClaves","S/PalabrasClaves")),"")</f>
        <v>S/PalabrasClaves</v>
      </c>
      <c r="N6493" s="21" t="str">
        <f t="shared" si="19"/>
        <v/>
      </c>
      <c r="O6493" s="21"/>
      <c r="P6493" s="21" t="s">
        <v>36145</v>
      </c>
      <c r="Q6493" s="21"/>
      <c r="R6493" s="21" t="str">
        <f>LEFT('2012-2022'!$P6493,4)</f>
        <v>2021</v>
      </c>
      <c r="S6493" s="21" t="s">
        <v>65</v>
      </c>
      <c r="T6493" s="21"/>
      <c r="U6493" s="21"/>
      <c r="V6493" s="21"/>
      <c r="W6493" s="27"/>
      <c r="X6493" s="27"/>
      <c r="Y6493" s="12"/>
    </row>
    <row r="6494" ht="15.75" customHeight="1">
      <c r="A6494" s="21">
        <v>3.4398891E7</v>
      </c>
      <c r="B6494" s="21" t="s">
        <v>36146</v>
      </c>
      <c r="C6494" s="21" t="s">
        <v>36147</v>
      </c>
      <c r="D6494" s="21" t="s">
        <v>36148</v>
      </c>
      <c r="E6494" s="21" t="s">
        <v>36149</v>
      </c>
      <c r="F6494" s="21" t="s">
        <v>2810</v>
      </c>
      <c r="G6494" s="21">
        <v>2021.0</v>
      </c>
      <c r="H6494" s="26">
        <v>44424.0</v>
      </c>
      <c r="I6494" s="21" t="s">
        <v>36150</v>
      </c>
      <c r="J6494" s="21"/>
      <c r="K6494" s="21" t="s">
        <v>36151</v>
      </c>
      <c r="L6494" s="21" t="str">
        <f>IF(ISNUMBER(VLOOKUP(A6494,EXCL,1,FALSE)),"Excluido",IF(ISNUMBER(VLOOKUP(A6494,POST,1,FALSE)),"PostAlerta",IF(ISNUMBER(VLOOKUP(A6494,PRE,1,FALSE)),"PreAlerta","")))</f>
        <v>PostAlerta</v>
      </c>
      <c r="M6494" s="21" t="str">
        <f>IF(ISNUMBER(A6494),(IF(ISNUMBER(VLOOKUP(A6494,KEYWORDS,1,FALSE)),"C/PalabrasClaves","S/PalabrasClaves")),"")</f>
        <v>S/PalabrasClaves</v>
      </c>
      <c r="N6494" s="21" t="str">
        <f t="shared" si="19"/>
        <v/>
      </c>
      <c r="O6494" s="21"/>
      <c r="P6494" s="21" t="s">
        <v>36152</v>
      </c>
      <c r="Q6494" s="21"/>
      <c r="R6494" s="21" t="str">
        <f>LEFT('2012-2022'!$P6494,4)</f>
        <v>2021</v>
      </c>
      <c r="S6494" s="21" t="s">
        <v>65</v>
      </c>
      <c r="T6494" s="21"/>
      <c r="U6494" s="21"/>
      <c r="V6494" s="21"/>
      <c r="W6494" s="27"/>
      <c r="X6494" s="27"/>
      <c r="Y6494" s="28"/>
    </row>
    <row r="6495" ht="15.75" customHeight="1">
      <c r="A6495" s="21">
        <v>3.444784E7</v>
      </c>
      <c r="B6495" s="21" t="s">
        <v>36153</v>
      </c>
      <c r="C6495" s="21" t="s">
        <v>36154</v>
      </c>
      <c r="D6495" s="21" t="s">
        <v>36155</v>
      </c>
      <c r="E6495" s="21" t="s">
        <v>36156</v>
      </c>
      <c r="F6495" s="21" t="s">
        <v>36157</v>
      </c>
      <c r="G6495" s="21">
        <v>2021.0</v>
      </c>
      <c r="H6495" s="26">
        <v>44435.0</v>
      </c>
      <c r="I6495" s="21" t="s">
        <v>36158</v>
      </c>
      <c r="J6495" s="21"/>
      <c r="K6495" s="21" t="s">
        <v>36159</v>
      </c>
      <c r="L6495" s="21" t="str">
        <f>IF(ISNUMBER(VLOOKUP(A6495,EXCL,1,FALSE)),"Excluido",IF(ISNUMBER(VLOOKUP(A6495,POST,1,FALSE)),"PostAlerta",IF(ISNUMBER(VLOOKUP(A6495,PRE,1,FALSE)),"PreAlerta","")))</f>
        <v>PostAlerta</v>
      </c>
      <c r="M6495" s="21" t="str">
        <f>IF(ISNUMBER(A6495),(IF(ISNUMBER(VLOOKUP(A6495,KEYWORDS,1,FALSE)),"C/PalabrasClaves","S/PalabrasClaves")),"")</f>
        <v>S/PalabrasClaves</v>
      </c>
      <c r="N6495" s="21" t="str">
        <f t="shared" si="19"/>
        <v/>
      </c>
      <c r="O6495" s="21"/>
      <c r="P6495" s="21" t="s">
        <v>36152</v>
      </c>
      <c r="Q6495" s="21"/>
      <c r="R6495" s="21" t="str">
        <f>LEFT('2012-2022'!$P6495,4)</f>
        <v>2021</v>
      </c>
      <c r="S6495" s="21" t="s">
        <v>65</v>
      </c>
      <c r="T6495" s="21"/>
      <c r="U6495" s="21"/>
      <c r="V6495" s="21"/>
      <c r="W6495" s="27"/>
      <c r="X6495" s="27"/>
      <c r="Y6495" s="12"/>
    </row>
    <row r="6496" ht="15.75" customHeight="1">
      <c r="A6496" s="21">
        <v>3.3969876E7</v>
      </c>
      <c r="B6496" s="21" t="s">
        <v>36160</v>
      </c>
      <c r="C6496" s="21" t="s">
        <v>36161</v>
      </c>
      <c r="D6496" s="21" t="s">
        <v>36162</v>
      </c>
      <c r="E6496" s="21" t="s">
        <v>36163</v>
      </c>
      <c r="F6496" s="21" t="s">
        <v>11836</v>
      </c>
      <c r="G6496" s="21">
        <v>2021.0</v>
      </c>
      <c r="H6496" s="26">
        <v>44326.0</v>
      </c>
      <c r="I6496" s="21"/>
      <c r="J6496" s="21"/>
      <c r="K6496" s="21" t="s">
        <v>36164</v>
      </c>
      <c r="L6496" s="21" t="str">
        <f>IF(ISNUMBER(VLOOKUP(A6496,EXCL,1,FALSE)),"Excluido",IF(ISNUMBER(VLOOKUP(A6496,POST,1,FALSE)),"PostAlerta",IF(ISNUMBER(VLOOKUP(A6496,PRE,1,FALSE)),"PreAlerta","")))</f>
        <v>PostAlerta</v>
      </c>
      <c r="M6496" s="21" t="str">
        <f>IF(ISNUMBER(A6496),(IF(ISNUMBER(VLOOKUP(A6496,KEYWORDS,1,FALSE)),"C/PalabrasClaves","S/PalabrasClaves")),"")</f>
        <v>S/PalabrasClaves</v>
      </c>
      <c r="N6496" s="21" t="str">
        <f t="shared" si="19"/>
        <v/>
      </c>
      <c r="O6496" s="21"/>
      <c r="P6496" s="21" t="s">
        <v>36165</v>
      </c>
      <c r="Q6496" s="21"/>
      <c r="R6496" s="21" t="str">
        <f>LEFT('2012-2022'!$P6496,4)</f>
        <v>2021</v>
      </c>
      <c r="S6496" s="21" t="s">
        <v>65</v>
      </c>
      <c r="T6496" s="21"/>
      <c r="U6496" s="21"/>
      <c r="V6496" s="21"/>
      <c r="W6496" s="27"/>
      <c r="X6496" s="27"/>
      <c r="Y6496" s="28"/>
    </row>
    <row r="6497" ht="15.75" customHeight="1">
      <c r="A6497" s="21">
        <v>3.440297E7</v>
      </c>
      <c r="B6497" s="21" t="s">
        <v>36166</v>
      </c>
      <c r="C6497" s="21" t="s">
        <v>36167</v>
      </c>
      <c r="D6497" s="21" t="s">
        <v>36168</v>
      </c>
      <c r="E6497" s="21" t="s">
        <v>36169</v>
      </c>
      <c r="F6497" s="21" t="s">
        <v>131</v>
      </c>
      <c r="G6497" s="21">
        <v>2021.0</v>
      </c>
      <c r="H6497" s="26">
        <v>44425.0</v>
      </c>
      <c r="I6497" s="21"/>
      <c r="J6497" s="21"/>
      <c r="K6497" s="21" t="s">
        <v>36170</v>
      </c>
      <c r="L6497" s="21" t="str">
        <f>IF(ISNUMBER(VLOOKUP(A6497,EXCL,1,FALSE)),"Excluido",IF(ISNUMBER(VLOOKUP(A6497,POST,1,FALSE)),"PostAlerta",IF(ISNUMBER(VLOOKUP(A6497,PRE,1,FALSE)),"PreAlerta","")))</f>
        <v>PostAlerta</v>
      </c>
      <c r="M6497" s="21" t="str">
        <f>IF(ISNUMBER(A6497),(IF(ISNUMBER(VLOOKUP(A6497,KEYWORDS,1,FALSE)),"C/PalabrasClaves","S/PalabrasClaves")),"")</f>
        <v>S/PalabrasClaves</v>
      </c>
      <c r="N6497" s="21" t="str">
        <f t="shared" si="19"/>
        <v/>
      </c>
      <c r="O6497" s="21"/>
      <c r="P6497" s="21" t="s">
        <v>36165</v>
      </c>
      <c r="Q6497" s="21"/>
      <c r="R6497" s="21" t="str">
        <f>LEFT('2012-2022'!$P6497,4)</f>
        <v>2021</v>
      </c>
      <c r="S6497" s="21" t="s">
        <v>65</v>
      </c>
      <c r="T6497" s="21"/>
      <c r="U6497" s="21"/>
      <c r="V6497" s="21"/>
      <c r="W6497" s="27"/>
      <c r="X6497" s="27"/>
      <c r="Y6497" s="12"/>
    </row>
    <row r="6498" ht="15.75" customHeight="1">
      <c r="A6498" s="21">
        <v>3.4451507E7</v>
      </c>
      <c r="B6498" s="21" t="s">
        <v>36171</v>
      </c>
      <c r="C6498" s="21" t="s">
        <v>36172</v>
      </c>
      <c r="D6498" s="21" t="s">
        <v>36173</v>
      </c>
      <c r="E6498" s="21" t="s">
        <v>36174</v>
      </c>
      <c r="F6498" s="21" t="s">
        <v>5636</v>
      </c>
      <c r="G6498" s="21">
        <v>2021.0</v>
      </c>
      <c r="H6498" s="26">
        <v>44436.0</v>
      </c>
      <c r="I6498" s="21" t="s">
        <v>36175</v>
      </c>
      <c r="J6498" s="21"/>
      <c r="K6498" s="21" t="s">
        <v>36176</v>
      </c>
      <c r="L6498" s="21" t="str">
        <f>IF(ISNUMBER(VLOOKUP(A6498,EXCL,1,FALSE)),"Excluido",IF(ISNUMBER(VLOOKUP(A6498,POST,1,FALSE)),"PostAlerta",IF(ISNUMBER(VLOOKUP(A6498,PRE,1,FALSE)),"PreAlerta","")))</f>
        <v>PostAlerta</v>
      </c>
      <c r="M6498" s="21" t="str">
        <f>IF(ISNUMBER(A6498),(IF(ISNUMBER(VLOOKUP(A6498,KEYWORDS,1,FALSE)),"C/PalabrasClaves","S/PalabrasClaves")),"")</f>
        <v>S/PalabrasClaves</v>
      </c>
      <c r="N6498" s="21" t="str">
        <f t="shared" si="19"/>
        <v/>
      </c>
      <c r="O6498" s="21"/>
      <c r="P6498" s="21" t="s">
        <v>36165</v>
      </c>
      <c r="Q6498" s="21"/>
      <c r="R6498" s="21" t="str">
        <f>LEFT('2012-2022'!$P6498,4)</f>
        <v>2021</v>
      </c>
      <c r="S6498" s="21" t="s">
        <v>65</v>
      </c>
      <c r="T6498" s="21"/>
      <c r="U6498" s="21"/>
      <c r="V6498" s="21"/>
      <c r="W6498" s="27"/>
      <c r="X6498" s="27"/>
      <c r="Y6498" s="28"/>
    </row>
    <row r="6499" ht="15.75" customHeight="1">
      <c r="A6499" s="21">
        <v>3.4105984E7</v>
      </c>
      <c r="B6499" s="21" t="s">
        <v>36177</v>
      </c>
      <c r="C6499" s="21" t="s">
        <v>36178</v>
      </c>
      <c r="D6499" s="21" t="s">
        <v>36179</v>
      </c>
      <c r="E6499" s="21" t="s">
        <v>36180</v>
      </c>
      <c r="F6499" s="21" t="s">
        <v>175</v>
      </c>
      <c r="G6499" s="21">
        <v>2021.0</v>
      </c>
      <c r="H6499" s="26">
        <v>44356.0</v>
      </c>
      <c r="I6499" s="21" t="s">
        <v>36181</v>
      </c>
      <c r="J6499" s="21"/>
      <c r="K6499" s="21" t="s">
        <v>36182</v>
      </c>
      <c r="L6499" s="21" t="str">
        <f>IF(ISNUMBER(VLOOKUP(A6499,EXCL,1,FALSE)),"Excluido",IF(ISNUMBER(VLOOKUP(A6499,POST,1,FALSE)),"PostAlerta",IF(ISNUMBER(VLOOKUP(A6499,PRE,1,FALSE)),"PreAlerta","")))</f>
        <v>PostAlerta</v>
      </c>
      <c r="M6499" s="21" t="str">
        <f>IF(ISNUMBER(A6499),(IF(ISNUMBER(VLOOKUP(A6499,KEYWORDS,1,FALSE)),"C/PalabrasClaves","S/PalabrasClaves")),"")</f>
        <v>S/PalabrasClaves</v>
      </c>
      <c r="N6499" s="21" t="str">
        <f t="shared" si="19"/>
        <v/>
      </c>
      <c r="O6499" s="21"/>
      <c r="P6499" s="21" t="s">
        <v>36183</v>
      </c>
      <c r="Q6499" s="21"/>
      <c r="R6499" s="21" t="str">
        <f>LEFT('2012-2022'!$P6499,4)</f>
        <v>2021</v>
      </c>
      <c r="S6499" s="21" t="s">
        <v>65</v>
      </c>
      <c r="T6499" s="21"/>
      <c r="U6499" s="21"/>
      <c r="V6499" s="21"/>
      <c r="W6499" s="27"/>
      <c r="X6499" s="27"/>
      <c r="Y6499" s="12"/>
    </row>
    <row r="6500" ht="15.75" customHeight="1">
      <c r="A6500" s="21">
        <v>3.4407756E7</v>
      </c>
      <c r="B6500" s="21" t="s">
        <v>36184</v>
      </c>
      <c r="C6500" s="21" t="s">
        <v>36185</v>
      </c>
      <c r="D6500" s="21" t="s">
        <v>36186</v>
      </c>
      <c r="E6500" s="21" t="s">
        <v>36187</v>
      </c>
      <c r="F6500" s="21" t="s">
        <v>368</v>
      </c>
      <c r="G6500" s="21">
        <v>2021.0</v>
      </c>
      <c r="H6500" s="26">
        <v>44427.0</v>
      </c>
      <c r="I6500" s="21" t="s">
        <v>36188</v>
      </c>
      <c r="J6500" s="21"/>
      <c r="K6500" s="21" t="s">
        <v>36189</v>
      </c>
      <c r="L6500" s="21" t="str">
        <f>IF(ISNUMBER(VLOOKUP(A6500,EXCL,1,FALSE)),"Excluido",IF(ISNUMBER(VLOOKUP(A6500,POST,1,FALSE)),"PostAlerta",IF(ISNUMBER(VLOOKUP(A6500,PRE,1,FALSE)),"PreAlerta","")))</f>
        <v>PostAlerta</v>
      </c>
      <c r="M6500" s="21" t="str">
        <f>IF(ISNUMBER(A6500),(IF(ISNUMBER(VLOOKUP(A6500,KEYWORDS,1,FALSE)),"C/PalabrasClaves","S/PalabrasClaves")),"")</f>
        <v>S/PalabrasClaves</v>
      </c>
      <c r="N6500" s="21" t="str">
        <f t="shared" si="19"/>
        <v/>
      </c>
      <c r="O6500" s="21"/>
      <c r="P6500" s="21" t="s">
        <v>36183</v>
      </c>
      <c r="Q6500" s="21"/>
      <c r="R6500" s="21" t="str">
        <f>LEFT('2012-2022'!$P6500,4)</f>
        <v>2021</v>
      </c>
      <c r="S6500" s="21" t="s">
        <v>65</v>
      </c>
      <c r="T6500" s="21"/>
      <c r="U6500" s="21"/>
      <c r="V6500" s="21"/>
      <c r="W6500" s="27"/>
      <c r="X6500" s="27"/>
      <c r="Y6500" s="28"/>
    </row>
    <row r="6501" ht="15.75" customHeight="1">
      <c r="A6501" s="21">
        <v>3.4442312E7</v>
      </c>
      <c r="B6501" s="21" t="s">
        <v>36190</v>
      </c>
      <c r="C6501" s="21" t="s">
        <v>36191</v>
      </c>
      <c r="D6501" s="21" t="s">
        <v>36192</v>
      </c>
      <c r="E6501" s="21" t="s">
        <v>36193</v>
      </c>
      <c r="F6501" s="21" t="s">
        <v>104</v>
      </c>
      <c r="G6501" s="21">
        <v>2021.0</v>
      </c>
      <c r="H6501" s="26">
        <v>44435.0</v>
      </c>
      <c r="I6501" s="21" t="s">
        <v>36194</v>
      </c>
      <c r="J6501" s="21"/>
      <c r="K6501" s="21" t="s">
        <v>36195</v>
      </c>
      <c r="L6501" s="21" t="str">
        <f>IF(ISNUMBER(VLOOKUP(A6501,EXCL,1,FALSE)),"Excluido",IF(ISNUMBER(VLOOKUP(A6501,POST,1,FALSE)),"PostAlerta",IF(ISNUMBER(VLOOKUP(A6501,PRE,1,FALSE)),"PreAlerta","")))</f>
        <v>PostAlerta</v>
      </c>
      <c r="M6501" s="21" t="str">
        <f>IF(ISNUMBER(A6501),(IF(ISNUMBER(VLOOKUP(A6501,KEYWORDS,1,FALSE)),"C/PalabrasClaves","S/PalabrasClaves")),"")</f>
        <v>S/PalabrasClaves</v>
      </c>
      <c r="N6501" s="21" t="str">
        <f t="shared" si="19"/>
        <v/>
      </c>
      <c r="O6501" s="21"/>
      <c r="P6501" s="21" t="s">
        <v>36183</v>
      </c>
      <c r="Q6501" s="21"/>
      <c r="R6501" s="21" t="str">
        <f>LEFT('2012-2022'!$P6501,4)</f>
        <v>2021</v>
      </c>
      <c r="S6501" s="21" t="s">
        <v>65</v>
      </c>
      <c r="T6501" s="21"/>
      <c r="U6501" s="21"/>
      <c r="V6501" s="21"/>
      <c r="W6501" s="27"/>
      <c r="X6501" s="27"/>
      <c r="Y6501" s="12"/>
    </row>
    <row r="6502" ht="15.75" customHeight="1">
      <c r="A6502" s="21">
        <v>3.44127E7</v>
      </c>
      <c r="B6502" s="21" t="s">
        <v>36196</v>
      </c>
      <c r="C6502" s="21" t="s">
        <v>36197</v>
      </c>
      <c r="D6502" s="21" t="s">
        <v>36198</v>
      </c>
      <c r="E6502" s="21" t="s">
        <v>36199</v>
      </c>
      <c r="F6502" s="21" t="s">
        <v>14344</v>
      </c>
      <c r="G6502" s="21">
        <v>2021.0</v>
      </c>
      <c r="H6502" s="26">
        <v>44428.0</v>
      </c>
      <c r="I6502" s="21" t="s">
        <v>36200</v>
      </c>
      <c r="J6502" s="21"/>
      <c r="K6502" s="21" t="s">
        <v>36201</v>
      </c>
      <c r="L6502" s="21" t="str">
        <f>IF(ISNUMBER(VLOOKUP(A6502,EXCL,1,FALSE)),"Excluido",IF(ISNUMBER(VLOOKUP(A6502,POST,1,FALSE)),"PostAlerta",IF(ISNUMBER(VLOOKUP(A6502,PRE,1,FALSE)),"PreAlerta","")))</f>
        <v>PostAlerta</v>
      </c>
      <c r="M6502" s="21" t="str">
        <f>IF(ISNUMBER(A6502),(IF(ISNUMBER(VLOOKUP(A6502,KEYWORDS,1,FALSE)),"C/PalabrasClaves","S/PalabrasClaves")),"")</f>
        <v>S/PalabrasClaves</v>
      </c>
      <c r="N6502" s="21" t="str">
        <f t="shared" si="19"/>
        <v/>
      </c>
      <c r="O6502" s="21"/>
      <c r="P6502" s="21" t="s">
        <v>36202</v>
      </c>
      <c r="Q6502" s="21"/>
      <c r="R6502" s="21" t="str">
        <f>LEFT('2012-2022'!$P6502,4)</f>
        <v>2021</v>
      </c>
      <c r="S6502" s="21" t="s">
        <v>65</v>
      </c>
      <c r="T6502" s="21"/>
      <c r="U6502" s="21"/>
      <c r="V6502" s="21"/>
      <c r="W6502" s="27"/>
      <c r="X6502" s="27"/>
      <c r="Y6502" s="28"/>
    </row>
    <row r="6503" ht="15.75" customHeight="1">
      <c r="A6503" s="21">
        <v>3.4423779E7</v>
      </c>
      <c r="B6503" s="21" t="s">
        <v>36203</v>
      </c>
      <c r="C6503" s="21" t="s">
        <v>36204</v>
      </c>
      <c r="D6503" s="21" t="s">
        <v>36205</v>
      </c>
      <c r="E6503" s="21" t="s">
        <v>30348</v>
      </c>
      <c r="F6503" s="21" t="s">
        <v>7687</v>
      </c>
      <c r="G6503" s="21">
        <v>2021.0</v>
      </c>
      <c r="H6503" s="26">
        <v>44431.0</v>
      </c>
      <c r="I6503" s="21" t="s">
        <v>36206</v>
      </c>
      <c r="J6503" s="21"/>
      <c r="K6503" s="21" t="s">
        <v>36207</v>
      </c>
      <c r="L6503" s="21" t="str">
        <f>IF(ISNUMBER(VLOOKUP(A6503,EXCL,1,FALSE)),"Excluido",IF(ISNUMBER(VLOOKUP(A6503,POST,1,FALSE)),"PostAlerta",IF(ISNUMBER(VLOOKUP(A6503,PRE,1,FALSE)),"PreAlerta","")))</f>
        <v>PostAlerta</v>
      </c>
      <c r="M6503" s="21" t="str">
        <f>IF(ISNUMBER(A6503),(IF(ISNUMBER(VLOOKUP(A6503,KEYWORDS,1,FALSE)),"C/PalabrasClaves","S/PalabrasClaves")),"")</f>
        <v>S/PalabrasClaves</v>
      </c>
      <c r="N6503" s="21" t="str">
        <f t="shared" si="19"/>
        <v/>
      </c>
      <c r="O6503" s="21"/>
      <c r="P6503" s="21" t="s">
        <v>36208</v>
      </c>
      <c r="Q6503" s="21"/>
      <c r="R6503" s="21" t="str">
        <f>LEFT('2012-2022'!$P6503,4)</f>
        <v>2021</v>
      </c>
      <c r="S6503" s="21" t="s">
        <v>65</v>
      </c>
      <c r="T6503" s="21"/>
      <c r="U6503" s="21"/>
      <c r="V6503" s="21"/>
      <c r="W6503" s="27"/>
      <c r="X6503" s="27"/>
      <c r="Y6503" s="12"/>
    </row>
    <row r="6504" ht="15.75" customHeight="1">
      <c r="A6504" s="21">
        <v>3.44328E7</v>
      </c>
      <c r="B6504" s="21" t="s">
        <v>36209</v>
      </c>
      <c r="C6504" s="21" t="s">
        <v>36210</v>
      </c>
      <c r="D6504" s="21" t="s">
        <v>36211</v>
      </c>
      <c r="E6504" s="21" t="s">
        <v>36212</v>
      </c>
      <c r="F6504" s="21" t="s">
        <v>2810</v>
      </c>
      <c r="G6504" s="21">
        <v>2021.0</v>
      </c>
      <c r="H6504" s="26">
        <v>44433.0</v>
      </c>
      <c r="I6504" s="21" t="s">
        <v>36213</v>
      </c>
      <c r="J6504" s="21"/>
      <c r="K6504" s="21" t="s">
        <v>36214</v>
      </c>
      <c r="L6504" s="21" t="str">
        <f>IF(ISNUMBER(VLOOKUP(A6504,EXCL,1,FALSE)),"Excluido",IF(ISNUMBER(VLOOKUP(A6504,POST,1,FALSE)),"PostAlerta",IF(ISNUMBER(VLOOKUP(A6504,PRE,1,FALSE)),"PreAlerta","")))</f>
        <v>PostAlerta</v>
      </c>
      <c r="M6504" s="21" t="str">
        <f>IF(ISNUMBER(A6504),(IF(ISNUMBER(VLOOKUP(A6504,KEYWORDS,1,FALSE)),"C/PalabrasClaves","S/PalabrasClaves")),"")</f>
        <v>S/PalabrasClaves</v>
      </c>
      <c r="N6504" s="21" t="str">
        <f t="shared" si="19"/>
        <v/>
      </c>
      <c r="O6504" s="21"/>
      <c r="P6504" s="21" t="s">
        <v>36215</v>
      </c>
      <c r="Q6504" s="21"/>
      <c r="R6504" s="21" t="str">
        <f>LEFT('2012-2022'!$P6504,4)</f>
        <v>2021</v>
      </c>
      <c r="S6504" s="21" t="s">
        <v>65</v>
      </c>
      <c r="T6504" s="21"/>
      <c r="U6504" s="21"/>
      <c r="V6504" s="21"/>
      <c r="W6504" s="27"/>
      <c r="X6504" s="27"/>
      <c r="Y6504" s="28"/>
    </row>
    <row r="6505" ht="15.75" customHeight="1">
      <c r="A6505" s="21">
        <v>3.444606E7</v>
      </c>
      <c r="B6505" s="21" t="s">
        <v>36216</v>
      </c>
      <c r="C6505" s="21" t="s">
        <v>36217</v>
      </c>
      <c r="D6505" s="21" t="s">
        <v>36218</v>
      </c>
      <c r="E6505" s="21" t="s">
        <v>36219</v>
      </c>
      <c r="F6505" s="21" t="s">
        <v>332</v>
      </c>
      <c r="G6505" s="21">
        <v>2021.0</v>
      </c>
      <c r="H6505" s="26">
        <v>44435.0</v>
      </c>
      <c r="I6505" s="21" t="s">
        <v>36220</v>
      </c>
      <c r="J6505" s="21"/>
      <c r="K6505" s="21" t="s">
        <v>36221</v>
      </c>
      <c r="L6505" s="21" t="str">
        <f>IF(ISNUMBER(VLOOKUP(A6505,EXCL,1,FALSE)),"Excluido",IF(ISNUMBER(VLOOKUP(A6505,POST,1,FALSE)),"PostAlerta",IF(ISNUMBER(VLOOKUP(A6505,PRE,1,FALSE)),"PreAlerta","")))</f>
        <v>PostAlerta</v>
      </c>
      <c r="M6505" s="21" t="str">
        <f>IF(ISNUMBER(A6505),(IF(ISNUMBER(VLOOKUP(A6505,KEYWORDS,1,FALSE)),"C/PalabrasClaves","S/PalabrasClaves")),"")</f>
        <v>S/PalabrasClaves</v>
      </c>
      <c r="N6505" s="21" t="str">
        <f t="shared" si="19"/>
        <v/>
      </c>
      <c r="O6505" s="21"/>
      <c r="P6505" s="21" t="s">
        <v>36222</v>
      </c>
      <c r="Q6505" s="21"/>
      <c r="R6505" s="21" t="str">
        <f>LEFT('2012-2022'!$P6505,4)</f>
        <v>2021</v>
      </c>
      <c r="S6505" s="21" t="s">
        <v>65</v>
      </c>
      <c r="T6505" s="21"/>
      <c r="U6505" s="21"/>
      <c r="V6505" s="21"/>
      <c r="W6505" s="27"/>
      <c r="X6505" s="27"/>
      <c r="Y6505" s="12"/>
    </row>
    <row r="6506" ht="15.75" customHeight="1">
      <c r="A6506" s="21">
        <v>3.4446081E7</v>
      </c>
      <c r="B6506" s="21" t="s">
        <v>36223</v>
      </c>
      <c r="C6506" s="21" t="s">
        <v>36224</v>
      </c>
      <c r="D6506" s="21" t="s">
        <v>36225</v>
      </c>
      <c r="E6506" s="21" t="s">
        <v>36226</v>
      </c>
      <c r="F6506" s="21" t="s">
        <v>332</v>
      </c>
      <c r="G6506" s="21">
        <v>2021.0</v>
      </c>
      <c r="H6506" s="26">
        <v>44435.0</v>
      </c>
      <c r="I6506" s="21" t="s">
        <v>36227</v>
      </c>
      <c r="J6506" s="21"/>
      <c r="K6506" s="21" t="s">
        <v>36228</v>
      </c>
      <c r="L6506" s="21" t="str">
        <f>IF(ISNUMBER(VLOOKUP(A6506,EXCL,1,FALSE)),"Excluido",IF(ISNUMBER(VLOOKUP(A6506,POST,1,FALSE)),"PostAlerta",IF(ISNUMBER(VLOOKUP(A6506,PRE,1,FALSE)),"PreAlerta","")))</f>
        <v>PostAlerta</v>
      </c>
      <c r="M6506" s="21" t="str">
        <f>IF(ISNUMBER(A6506),(IF(ISNUMBER(VLOOKUP(A6506,KEYWORDS,1,FALSE)),"C/PalabrasClaves","S/PalabrasClaves")),"")</f>
        <v>S/PalabrasClaves</v>
      </c>
      <c r="N6506" s="21" t="str">
        <f t="shared" si="19"/>
        <v/>
      </c>
      <c r="O6506" s="21"/>
      <c r="P6506" s="21" t="s">
        <v>36222</v>
      </c>
      <c r="Q6506" s="21"/>
      <c r="R6506" s="21" t="str">
        <f>LEFT('2012-2022'!$P6506,4)</f>
        <v>2021</v>
      </c>
      <c r="S6506" s="21" t="s">
        <v>65</v>
      </c>
      <c r="T6506" s="21"/>
      <c r="U6506" s="21"/>
      <c r="V6506" s="21"/>
      <c r="W6506" s="27"/>
      <c r="X6506" s="27"/>
      <c r="Y6506" s="28"/>
    </row>
    <row r="6507" ht="15.75" customHeight="1">
      <c r="A6507" s="21">
        <v>3.4446082E7</v>
      </c>
      <c r="B6507" s="21" t="s">
        <v>36229</v>
      </c>
      <c r="C6507" s="21" t="s">
        <v>36230</v>
      </c>
      <c r="D6507" s="21" t="s">
        <v>36231</v>
      </c>
      <c r="E6507" s="21" t="s">
        <v>36232</v>
      </c>
      <c r="F6507" s="21" t="s">
        <v>332</v>
      </c>
      <c r="G6507" s="21">
        <v>2021.0</v>
      </c>
      <c r="H6507" s="26">
        <v>44435.0</v>
      </c>
      <c r="I6507" s="21" t="s">
        <v>36233</v>
      </c>
      <c r="J6507" s="21"/>
      <c r="K6507" s="21" t="s">
        <v>36234</v>
      </c>
      <c r="L6507" s="21" t="str">
        <f>IF(ISNUMBER(VLOOKUP(A6507,EXCL,1,FALSE)),"Excluido",IF(ISNUMBER(VLOOKUP(A6507,POST,1,FALSE)),"PostAlerta",IF(ISNUMBER(VLOOKUP(A6507,PRE,1,FALSE)),"PreAlerta","")))</f>
        <v>PostAlerta</v>
      </c>
      <c r="M6507" s="21" t="str">
        <f>IF(ISNUMBER(A6507),(IF(ISNUMBER(VLOOKUP(A6507,KEYWORDS,1,FALSE)),"C/PalabrasClaves","S/PalabrasClaves")),"")</f>
        <v>S/PalabrasClaves</v>
      </c>
      <c r="N6507" s="21" t="str">
        <f t="shared" si="19"/>
        <v/>
      </c>
      <c r="O6507" s="21"/>
      <c r="P6507" s="21" t="s">
        <v>36222</v>
      </c>
      <c r="Q6507" s="21"/>
      <c r="R6507" s="21" t="str">
        <f>LEFT('2012-2022'!$P6507,4)</f>
        <v>2021</v>
      </c>
      <c r="S6507" s="21" t="s">
        <v>65</v>
      </c>
      <c r="T6507" s="21"/>
      <c r="U6507" s="21"/>
      <c r="V6507" s="21"/>
      <c r="W6507" s="27"/>
      <c r="X6507" s="27"/>
      <c r="Y6507" s="12"/>
    </row>
    <row r="6508" ht="15.75" customHeight="1">
      <c r="A6508" s="21">
        <v>3.457671E7</v>
      </c>
      <c r="B6508" s="21" t="s">
        <v>36235</v>
      </c>
      <c r="C6508" s="21" t="s">
        <v>36236</v>
      </c>
      <c r="D6508" s="21" t="s">
        <v>36237</v>
      </c>
      <c r="E6508" s="21" t="s">
        <v>32289</v>
      </c>
      <c r="F6508" s="21" t="s">
        <v>27579</v>
      </c>
      <c r="G6508" s="21">
        <v>2021.0</v>
      </c>
      <c r="H6508" s="26">
        <v>44467.0</v>
      </c>
      <c r="I6508" s="21" t="s">
        <v>36238</v>
      </c>
      <c r="J6508" s="21"/>
      <c r="K6508" s="21" t="s">
        <v>36239</v>
      </c>
      <c r="L6508" s="21" t="str">
        <f>IF(ISNUMBER(VLOOKUP(A6508,EXCL,1,FALSE)),"Excluido",IF(ISNUMBER(VLOOKUP(A6508,POST,1,FALSE)),"PostAlerta",IF(ISNUMBER(VLOOKUP(A6508,PRE,1,FALSE)),"PreAlerta","")))</f>
        <v>PostAlerta</v>
      </c>
      <c r="M6508" s="21" t="str">
        <f>IF(ISNUMBER(A6508),(IF(ISNUMBER(VLOOKUP(A6508,KEYWORDS,1,FALSE)),"C/PalabrasClaves","S/PalabrasClaves")),"")</f>
        <v>S/PalabrasClaves</v>
      </c>
      <c r="N6508" s="21" t="str">
        <f t="shared" si="19"/>
        <v/>
      </c>
      <c r="O6508" s="21"/>
      <c r="P6508" s="21" t="s">
        <v>36222</v>
      </c>
      <c r="Q6508" s="21"/>
      <c r="R6508" s="21" t="str">
        <f>LEFT('2012-2022'!$P6508,4)</f>
        <v>2021</v>
      </c>
      <c r="S6508" s="21" t="s">
        <v>65</v>
      </c>
      <c r="T6508" s="21"/>
      <c r="U6508" s="21"/>
      <c r="V6508" s="21"/>
      <c r="W6508" s="27"/>
      <c r="X6508" s="27"/>
      <c r="Y6508" s="28"/>
    </row>
    <row r="6509" ht="15.75" customHeight="1">
      <c r="A6509" s="21">
        <v>3.4480177E7</v>
      </c>
      <c r="B6509" s="21" t="s">
        <v>36240</v>
      </c>
      <c r="C6509" s="21" t="s">
        <v>36241</v>
      </c>
      <c r="D6509" s="21" t="s">
        <v>36242</v>
      </c>
      <c r="E6509" s="21" t="s">
        <v>36243</v>
      </c>
      <c r="F6509" s="21" t="s">
        <v>3216</v>
      </c>
      <c r="G6509" s="21">
        <v>2021.0</v>
      </c>
      <c r="H6509" s="26">
        <v>44443.0</v>
      </c>
      <c r="I6509" s="21"/>
      <c r="J6509" s="21"/>
      <c r="K6509" s="21" t="s">
        <v>36244</v>
      </c>
      <c r="L6509" s="21" t="str">
        <f>IF(ISNUMBER(VLOOKUP(A6509,EXCL,1,FALSE)),"Excluido",IF(ISNUMBER(VLOOKUP(A6509,POST,1,FALSE)),"PostAlerta",IF(ISNUMBER(VLOOKUP(A6509,PRE,1,FALSE)),"PreAlerta","")))</f>
        <v>PostAlerta</v>
      </c>
      <c r="M6509" s="21" t="str">
        <f>IF(ISNUMBER(A6509),(IF(ISNUMBER(VLOOKUP(A6509,KEYWORDS,1,FALSE)),"C/PalabrasClaves","S/PalabrasClaves")),"")</f>
        <v>S/PalabrasClaves</v>
      </c>
      <c r="N6509" s="21" t="str">
        <f t="shared" si="19"/>
        <v/>
      </c>
      <c r="O6509" s="21"/>
      <c r="P6509" s="21" t="s">
        <v>36245</v>
      </c>
      <c r="Q6509" s="21"/>
      <c r="R6509" s="21" t="str">
        <f>LEFT('2012-2022'!$P6509,4)</f>
        <v>2021</v>
      </c>
      <c r="S6509" s="21" t="s">
        <v>65</v>
      </c>
      <c r="T6509" s="21"/>
      <c r="U6509" s="21"/>
      <c r="V6509" s="21"/>
      <c r="W6509" s="27"/>
      <c r="X6509" s="27"/>
      <c r="Y6509" s="12"/>
    </row>
    <row r="6510" ht="15.75" customHeight="1">
      <c r="A6510" s="21">
        <v>3.4311584E7</v>
      </c>
      <c r="B6510" s="21" t="s">
        <v>36246</v>
      </c>
      <c r="C6510" s="21" t="s">
        <v>36247</v>
      </c>
      <c r="D6510" s="21" t="s">
        <v>36248</v>
      </c>
      <c r="E6510" s="21" t="s">
        <v>16256</v>
      </c>
      <c r="F6510" s="21" t="s">
        <v>7946</v>
      </c>
      <c r="G6510" s="21">
        <v>2021.0</v>
      </c>
      <c r="H6510" s="26">
        <v>44404.0</v>
      </c>
      <c r="I6510" s="21" t="s">
        <v>36249</v>
      </c>
      <c r="J6510" s="21"/>
      <c r="K6510" s="21" t="s">
        <v>36250</v>
      </c>
      <c r="L6510" s="21" t="str">
        <f>IF(ISNUMBER(VLOOKUP(A6510,EXCL,1,FALSE)),"Excluido",IF(ISNUMBER(VLOOKUP(A6510,POST,1,FALSE)),"PostAlerta",IF(ISNUMBER(VLOOKUP(A6510,PRE,1,FALSE)),"PreAlerta","")))</f>
        <v>PostAlerta</v>
      </c>
      <c r="M6510" s="21" t="str">
        <f>IF(ISNUMBER(A6510),(IF(ISNUMBER(VLOOKUP(A6510,KEYWORDS,1,FALSE)),"C/PalabrasClaves","S/PalabrasClaves")),"")</f>
        <v>S/PalabrasClaves</v>
      </c>
      <c r="N6510" s="21" t="str">
        <f t="shared" si="19"/>
        <v/>
      </c>
      <c r="O6510" s="21"/>
      <c r="P6510" s="21" t="s">
        <v>36251</v>
      </c>
      <c r="Q6510" s="21"/>
      <c r="R6510" s="21" t="str">
        <f>LEFT('2012-2022'!$P6510,4)</f>
        <v>2021</v>
      </c>
      <c r="S6510" s="21" t="s">
        <v>65</v>
      </c>
      <c r="T6510" s="21"/>
      <c r="U6510" s="21"/>
      <c r="V6510" s="21"/>
      <c r="W6510" s="27"/>
      <c r="X6510" s="27"/>
      <c r="Y6510" s="28"/>
    </row>
    <row r="6511" ht="15.75" customHeight="1">
      <c r="A6511" s="21">
        <v>3.4340535E7</v>
      </c>
      <c r="B6511" s="21" t="s">
        <v>36252</v>
      </c>
      <c r="C6511" s="21" t="s">
        <v>36253</v>
      </c>
      <c r="D6511" s="21" t="s">
        <v>36254</v>
      </c>
      <c r="E6511" s="21" t="s">
        <v>36255</v>
      </c>
      <c r="F6511" s="21" t="s">
        <v>7946</v>
      </c>
      <c r="G6511" s="21">
        <v>2021.0</v>
      </c>
      <c r="H6511" s="26">
        <v>44411.0</v>
      </c>
      <c r="I6511" s="21" t="s">
        <v>36256</v>
      </c>
      <c r="J6511" s="21"/>
      <c r="K6511" s="21" t="s">
        <v>36257</v>
      </c>
      <c r="L6511" s="21" t="str">
        <f>IF(ISNUMBER(VLOOKUP(A6511,EXCL,1,FALSE)),"Excluido",IF(ISNUMBER(VLOOKUP(A6511,POST,1,FALSE)),"PostAlerta",IF(ISNUMBER(VLOOKUP(A6511,PRE,1,FALSE)),"PreAlerta","")))</f>
        <v>PostAlerta</v>
      </c>
      <c r="M6511" s="21" t="str">
        <f>IF(ISNUMBER(A6511),(IF(ISNUMBER(VLOOKUP(A6511,KEYWORDS,1,FALSE)),"C/PalabrasClaves","S/PalabrasClaves")),"")</f>
        <v>S/PalabrasClaves</v>
      </c>
      <c r="N6511" s="21" t="str">
        <f t="shared" si="19"/>
        <v/>
      </c>
      <c r="O6511" s="21"/>
      <c r="P6511" s="21" t="s">
        <v>36251</v>
      </c>
      <c r="Q6511" s="21"/>
      <c r="R6511" s="21" t="str">
        <f>LEFT('2012-2022'!$P6511,4)</f>
        <v>2021</v>
      </c>
      <c r="S6511" s="21" t="s">
        <v>65</v>
      </c>
      <c r="T6511" s="21"/>
      <c r="U6511" s="21"/>
      <c r="V6511" s="21"/>
      <c r="W6511" s="27"/>
      <c r="X6511" s="27"/>
      <c r="Y6511" s="12"/>
    </row>
    <row r="6512" ht="15.75" customHeight="1">
      <c r="A6512" s="21">
        <v>3.4516408E7</v>
      </c>
      <c r="B6512" s="21" t="s">
        <v>36258</v>
      </c>
      <c r="C6512" s="21" t="s">
        <v>36259</v>
      </c>
      <c r="D6512" s="21" t="s">
        <v>36260</v>
      </c>
      <c r="E6512" s="21" t="s">
        <v>36261</v>
      </c>
      <c r="F6512" s="21" t="s">
        <v>12218</v>
      </c>
      <c r="G6512" s="21">
        <v>2021.0</v>
      </c>
      <c r="H6512" s="26">
        <v>44452.0</v>
      </c>
      <c r="I6512" s="21"/>
      <c r="J6512" s="21"/>
      <c r="K6512" s="21" t="s">
        <v>36262</v>
      </c>
      <c r="L6512" s="21" t="str">
        <f>IF(ISNUMBER(VLOOKUP(A6512,EXCL,1,FALSE)),"Excluido",IF(ISNUMBER(VLOOKUP(A6512,POST,1,FALSE)),"PostAlerta",IF(ISNUMBER(VLOOKUP(A6512,PRE,1,FALSE)),"PreAlerta","")))</f>
        <v>Excluido</v>
      </c>
      <c r="M6512" s="21" t="str">
        <f>IF(ISNUMBER(A6512),(IF(ISNUMBER(VLOOKUP(A6512,KEYWORDS,1,FALSE)),"C/PalabrasClaves","S/PalabrasClaves")),"")</f>
        <v>S/PalabrasClaves</v>
      </c>
      <c r="N6512" s="21" t="str">
        <f t="shared" si="19"/>
        <v/>
      </c>
      <c r="O6512" s="21"/>
      <c r="P6512" s="21" t="s">
        <v>36251</v>
      </c>
      <c r="Q6512" s="21"/>
      <c r="R6512" s="21" t="str">
        <f>LEFT('2012-2022'!$P6512,4)</f>
        <v>2021</v>
      </c>
      <c r="S6512" s="21" t="s">
        <v>65</v>
      </c>
      <c r="T6512" s="21"/>
      <c r="U6512" s="21"/>
      <c r="V6512" s="21"/>
      <c r="W6512" s="27"/>
      <c r="X6512" s="27"/>
      <c r="Y6512" s="28"/>
    </row>
    <row r="6513" ht="15.75" customHeight="1">
      <c r="A6513" s="21">
        <v>3.4578146E7</v>
      </c>
      <c r="B6513" s="21" t="s">
        <v>36263</v>
      </c>
      <c r="C6513" s="21" t="s">
        <v>36264</v>
      </c>
      <c r="D6513" s="21" t="s">
        <v>36265</v>
      </c>
      <c r="E6513" s="21" t="s">
        <v>36266</v>
      </c>
      <c r="F6513" s="21" t="s">
        <v>5636</v>
      </c>
      <c r="G6513" s="21">
        <v>2021.0</v>
      </c>
      <c r="H6513" s="26">
        <v>44467.0</v>
      </c>
      <c r="I6513" s="21" t="s">
        <v>36267</v>
      </c>
      <c r="J6513" s="21"/>
      <c r="K6513" s="21" t="s">
        <v>36268</v>
      </c>
      <c r="L6513" s="21" t="str">
        <f>IF(ISNUMBER(VLOOKUP(A6513,EXCL,1,FALSE)),"Excluido",IF(ISNUMBER(VLOOKUP(A6513,POST,1,FALSE)),"PostAlerta",IF(ISNUMBER(VLOOKUP(A6513,PRE,1,FALSE)),"PreAlerta","")))</f>
        <v>PostAlerta</v>
      </c>
      <c r="M6513" s="21" t="str">
        <f>IF(ISNUMBER(A6513),(IF(ISNUMBER(VLOOKUP(A6513,KEYWORDS,1,FALSE)),"C/PalabrasClaves","S/PalabrasClaves")),"")</f>
        <v>S/PalabrasClaves</v>
      </c>
      <c r="N6513" s="21" t="str">
        <f t="shared" si="19"/>
        <v/>
      </c>
      <c r="O6513" s="21"/>
      <c r="P6513" s="21" t="s">
        <v>36251</v>
      </c>
      <c r="Q6513" s="21"/>
      <c r="R6513" s="21" t="str">
        <f>LEFT('2012-2022'!$P6513,4)</f>
        <v>2021</v>
      </c>
      <c r="S6513" s="21" t="s">
        <v>65</v>
      </c>
      <c r="T6513" s="21"/>
      <c r="U6513" s="21"/>
      <c r="V6513" s="21"/>
      <c r="W6513" s="27"/>
      <c r="X6513" s="27"/>
      <c r="Y6513" s="12"/>
    </row>
    <row r="6514" ht="15.75" customHeight="1">
      <c r="A6514" s="21">
        <v>3.3581169E7</v>
      </c>
      <c r="B6514" s="21" t="s">
        <v>36269</v>
      </c>
      <c r="C6514" s="21" t="s">
        <v>36270</v>
      </c>
      <c r="D6514" s="21" t="s">
        <v>36271</v>
      </c>
      <c r="E6514" s="21" t="s">
        <v>36272</v>
      </c>
      <c r="F6514" s="21" t="s">
        <v>9243</v>
      </c>
      <c r="G6514" s="21">
        <v>2021.0</v>
      </c>
      <c r="H6514" s="26">
        <v>44240.0</v>
      </c>
      <c r="I6514" s="21"/>
      <c r="J6514" s="21"/>
      <c r="K6514" s="21" t="s">
        <v>36273</v>
      </c>
      <c r="L6514" s="21" t="str">
        <f>IF(ISNUMBER(VLOOKUP(A6514,EXCL,1,FALSE)),"Excluido",IF(ISNUMBER(VLOOKUP(A6514,POST,1,FALSE)),"PostAlerta",IF(ISNUMBER(VLOOKUP(A6514,PRE,1,FALSE)),"PreAlerta","")))</f>
        <v>PostAlerta</v>
      </c>
      <c r="M6514" s="21" t="str">
        <f>IF(ISNUMBER(A6514),(IF(ISNUMBER(VLOOKUP(A6514,KEYWORDS,1,FALSE)),"C/PalabrasClaves","S/PalabrasClaves")),"")</f>
        <v>S/PalabrasClaves</v>
      </c>
      <c r="N6514" s="21" t="str">
        <f t="shared" si="19"/>
        <v/>
      </c>
      <c r="O6514" s="21"/>
      <c r="P6514" s="21" t="s">
        <v>36274</v>
      </c>
      <c r="Q6514" s="21"/>
      <c r="R6514" s="21" t="str">
        <f>LEFT('2012-2022'!$P6514,4)</f>
        <v>2021</v>
      </c>
      <c r="S6514" s="21" t="s">
        <v>68</v>
      </c>
      <c r="T6514" s="21"/>
      <c r="U6514" s="21"/>
      <c r="V6514" s="21"/>
      <c r="W6514" s="27"/>
      <c r="X6514" s="27"/>
      <c r="Y6514" s="28"/>
    </row>
    <row r="6515" ht="15.75" customHeight="1">
      <c r="A6515" s="21">
        <v>3.377034E7</v>
      </c>
      <c r="B6515" s="21" t="s">
        <v>36275</v>
      </c>
      <c r="C6515" s="21" t="s">
        <v>36276</v>
      </c>
      <c r="D6515" s="21" t="s">
        <v>36277</v>
      </c>
      <c r="E6515" s="21" t="s">
        <v>36278</v>
      </c>
      <c r="F6515" s="21" t="s">
        <v>1711</v>
      </c>
      <c r="G6515" s="21">
        <v>2021.0</v>
      </c>
      <c r="H6515" s="26">
        <v>44281.0</v>
      </c>
      <c r="I6515" s="21" t="s">
        <v>36279</v>
      </c>
      <c r="J6515" s="21"/>
      <c r="K6515" s="21" t="s">
        <v>36280</v>
      </c>
      <c r="L6515" s="21" t="str">
        <f>IF(ISNUMBER(VLOOKUP(A6515,EXCL,1,FALSE)),"Excluido",IF(ISNUMBER(VLOOKUP(A6515,POST,1,FALSE)),"PostAlerta",IF(ISNUMBER(VLOOKUP(A6515,PRE,1,FALSE)),"PreAlerta","")))</f>
        <v>PostAlerta</v>
      </c>
      <c r="M6515" s="21" t="str">
        <f>IF(ISNUMBER(A6515),(IF(ISNUMBER(VLOOKUP(A6515,KEYWORDS,1,FALSE)),"C/PalabrasClaves","S/PalabrasClaves")),"")</f>
        <v>S/PalabrasClaves</v>
      </c>
      <c r="N6515" s="21" t="str">
        <f t="shared" si="19"/>
        <v/>
      </c>
      <c r="O6515" s="21"/>
      <c r="P6515" s="21" t="s">
        <v>36274</v>
      </c>
      <c r="Q6515" s="21"/>
      <c r="R6515" s="21" t="str">
        <f>LEFT('2012-2022'!$P6515,4)</f>
        <v>2021</v>
      </c>
      <c r="S6515" s="21" t="s">
        <v>68</v>
      </c>
      <c r="T6515" s="21"/>
      <c r="U6515" s="21"/>
      <c r="V6515" s="21"/>
      <c r="W6515" s="27"/>
      <c r="X6515" s="27"/>
      <c r="Y6515" s="12"/>
    </row>
    <row r="6516" ht="15.75" customHeight="1">
      <c r="A6516" s="21">
        <v>3.3788777E7</v>
      </c>
      <c r="B6516" s="21" t="s">
        <v>36281</v>
      </c>
      <c r="C6516" s="21" t="s">
        <v>36282</v>
      </c>
      <c r="D6516" s="21" t="s">
        <v>36283</v>
      </c>
      <c r="E6516" s="21" t="s">
        <v>36284</v>
      </c>
      <c r="F6516" s="21" t="s">
        <v>36285</v>
      </c>
      <c r="G6516" s="21">
        <v>2021.0</v>
      </c>
      <c r="H6516" s="26">
        <v>44286.0</v>
      </c>
      <c r="I6516" s="21"/>
      <c r="J6516" s="21"/>
      <c r="K6516" s="21" t="s">
        <v>36286</v>
      </c>
      <c r="L6516" s="21" t="str">
        <f>IF(ISNUMBER(VLOOKUP(A6516,EXCL,1,FALSE)),"Excluido",IF(ISNUMBER(VLOOKUP(A6516,POST,1,FALSE)),"PostAlerta",IF(ISNUMBER(VLOOKUP(A6516,PRE,1,FALSE)),"PreAlerta","")))</f>
        <v>PostAlerta</v>
      </c>
      <c r="M6516" s="21" t="str">
        <f>IF(ISNUMBER(A6516),(IF(ISNUMBER(VLOOKUP(A6516,KEYWORDS,1,FALSE)),"C/PalabrasClaves","S/PalabrasClaves")),"")</f>
        <v>S/PalabrasClaves</v>
      </c>
      <c r="N6516" s="21" t="str">
        <f t="shared" si="19"/>
        <v/>
      </c>
      <c r="O6516" s="21"/>
      <c r="P6516" s="21" t="s">
        <v>36287</v>
      </c>
      <c r="Q6516" s="21"/>
      <c r="R6516" s="21" t="str">
        <f>LEFT('2012-2022'!$P6516,4)</f>
        <v>2021</v>
      </c>
      <c r="S6516" s="21" t="s">
        <v>68</v>
      </c>
      <c r="T6516" s="21"/>
      <c r="U6516" s="21"/>
      <c r="V6516" s="21"/>
      <c r="W6516" s="27"/>
      <c r="X6516" s="27"/>
      <c r="Y6516" s="28"/>
    </row>
    <row r="6517" ht="15.75" customHeight="1">
      <c r="A6517" s="21">
        <v>3.3955029E7</v>
      </c>
      <c r="B6517" s="21" t="s">
        <v>36288</v>
      </c>
      <c r="C6517" s="21" t="s">
        <v>36289</v>
      </c>
      <c r="D6517" s="21" t="s">
        <v>36290</v>
      </c>
      <c r="E6517" s="21" t="s">
        <v>19745</v>
      </c>
      <c r="F6517" s="21" t="s">
        <v>119</v>
      </c>
      <c r="G6517" s="21">
        <v>2021.0</v>
      </c>
      <c r="H6517" s="26">
        <v>44322.0</v>
      </c>
      <c r="I6517" s="21"/>
      <c r="J6517" s="21"/>
      <c r="K6517" s="21" t="s">
        <v>36291</v>
      </c>
      <c r="L6517" s="21" t="str">
        <f>IF(ISNUMBER(VLOOKUP(A6517,EXCL,1,FALSE)),"Excluido",IF(ISNUMBER(VLOOKUP(A6517,POST,1,FALSE)),"PostAlerta",IF(ISNUMBER(VLOOKUP(A6517,PRE,1,FALSE)),"PreAlerta","")))</f>
        <v>PostAlerta</v>
      </c>
      <c r="M6517" s="21" t="str">
        <f>IF(ISNUMBER(A6517),(IF(ISNUMBER(VLOOKUP(A6517,KEYWORDS,1,FALSE)),"C/PalabrasClaves","S/PalabrasClaves")),"")</f>
        <v>S/PalabrasClaves</v>
      </c>
      <c r="N6517" s="21" t="str">
        <f t="shared" si="19"/>
        <v/>
      </c>
      <c r="O6517" s="21"/>
      <c r="P6517" s="21" t="s">
        <v>36274</v>
      </c>
      <c r="Q6517" s="21"/>
      <c r="R6517" s="21" t="str">
        <f>LEFT('2012-2022'!$P6517,4)</f>
        <v>2021</v>
      </c>
      <c r="S6517" s="21" t="s">
        <v>68</v>
      </c>
      <c r="T6517" s="21"/>
      <c r="U6517" s="21"/>
      <c r="V6517" s="21"/>
      <c r="W6517" s="27"/>
      <c r="X6517" s="27"/>
      <c r="Y6517" s="12"/>
    </row>
    <row r="6518" ht="15.75" customHeight="1">
      <c r="A6518" s="21">
        <v>3.3955696E7</v>
      </c>
      <c r="B6518" s="21" t="s">
        <v>36292</v>
      </c>
      <c r="C6518" s="21" t="s">
        <v>36293</v>
      </c>
      <c r="D6518" s="21" t="s">
        <v>36294</v>
      </c>
      <c r="E6518" s="21" t="s">
        <v>7580</v>
      </c>
      <c r="F6518" s="21" t="s">
        <v>18319</v>
      </c>
      <c r="G6518" s="21">
        <v>2021.0</v>
      </c>
      <c r="H6518" s="26">
        <v>44322.0</v>
      </c>
      <c r="I6518" s="21" t="s">
        <v>36295</v>
      </c>
      <c r="J6518" s="21"/>
      <c r="K6518" s="21" t="s">
        <v>36296</v>
      </c>
      <c r="L6518" s="21" t="str">
        <f>IF(ISNUMBER(VLOOKUP(A6518,EXCL,1,FALSE)),"Excluido",IF(ISNUMBER(VLOOKUP(A6518,POST,1,FALSE)),"PostAlerta",IF(ISNUMBER(VLOOKUP(A6518,PRE,1,FALSE)),"PreAlerta","")))</f>
        <v>PostAlerta</v>
      </c>
      <c r="M6518" s="21" t="str">
        <f>IF(ISNUMBER(A6518),(IF(ISNUMBER(VLOOKUP(A6518,KEYWORDS,1,FALSE)),"C/PalabrasClaves","S/PalabrasClaves")),"")</f>
        <v>S/PalabrasClaves</v>
      </c>
      <c r="N6518" s="21" t="str">
        <f t="shared" si="19"/>
        <v/>
      </c>
      <c r="O6518" s="21"/>
      <c r="P6518" s="21" t="s">
        <v>36274</v>
      </c>
      <c r="Q6518" s="21"/>
      <c r="R6518" s="21" t="str">
        <f>LEFT('2012-2022'!$P6518,4)</f>
        <v>2021</v>
      </c>
      <c r="S6518" s="21" t="s">
        <v>68</v>
      </c>
      <c r="T6518" s="21"/>
      <c r="U6518" s="21"/>
      <c r="V6518" s="21"/>
      <c r="W6518" s="27"/>
      <c r="X6518" s="27"/>
      <c r="Y6518" s="28"/>
    </row>
    <row r="6519" ht="15.75" customHeight="1">
      <c r="A6519" s="21">
        <v>3.4091278E7</v>
      </c>
      <c r="B6519" s="21" t="s">
        <v>36297</v>
      </c>
      <c r="C6519" s="21" t="s">
        <v>36298</v>
      </c>
      <c r="D6519" s="21" t="s">
        <v>36299</v>
      </c>
      <c r="E6519" s="21" t="s">
        <v>17587</v>
      </c>
      <c r="F6519" s="21" t="s">
        <v>496</v>
      </c>
      <c r="G6519" s="21">
        <v>2021.0</v>
      </c>
      <c r="H6519" s="26">
        <v>44353.0</v>
      </c>
      <c r="I6519" s="21"/>
      <c r="J6519" s="21"/>
      <c r="K6519" s="21" t="s">
        <v>36300</v>
      </c>
      <c r="L6519" s="21" t="str">
        <f>IF(ISNUMBER(VLOOKUP(A6519,EXCL,1,FALSE)),"Excluido",IF(ISNUMBER(VLOOKUP(A6519,POST,1,FALSE)),"PostAlerta",IF(ISNUMBER(VLOOKUP(A6519,PRE,1,FALSE)),"PreAlerta","")))</f>
        <v>PostAlerta</v>
      </c>
      <c r="M6519" s="21" t="str">
        <f>IF(ISNUMBER(A6519),(IF(ISNUMBER(VLOOKUP(A6519,KEYWORDS,1,FALSE)),"C/PalabrasClaves","S/PalabrasClaves")),"")</f>
        <v>S/PalabrasClaves</v>
      </c>
      <c r="N6519" s="21" t="str">
        <f t="shared" si="19"/>
        <v/>
      </c>
      <c r="O6519" s="21"/>
      <c r="P6519" s="21" t="s">
        <v>36274</v>
      </c>
      <c r="Q6519" s="21"/>
      <c r="R6519" s="21" t="str">
        <f>LEFT('2012-2022'!$P6519,4)</f>
        <v>2021</v>
      </c>
      <c r="S6519" s="21" t="s">
        <v>68</v>
      </c>
      <c r="T6519" s="21"/>
      <c r="U6519" s="21"/>
      <c r="V6519" s="21"/>
      <c r="W6519" s="27"/>
      <c r="X6519" s="27"/>
      <c r="Y6519" s="12"/>
    </row>
    <row r="6520" ht="15.75" customHeight="1">
      <c r="A6520" s="21">
        <v>3.4126403E7</v>
      </c>
      <c r="B6520" s="21" t="s">
        <v>36301</v>
      </c>
      <c r="C6520" s="21" t="s">
        <v>36302</v>
      </c>
      <c r="D6520" s="21" t="s">
        <v>36303</v>
      </c>
      <c r="E6520" s="21" t="s">
        <v>18483</v>
      </c>
      <c r="F6520" s="21" t="s">
        <v>496</v>
      </c>
      <c r="G6520" s="21">
        <v>2021.0</v>
      </c>
      <c r="H6520" s="26">
        <v>44361.0</v>
      </c>
      <c r="I6520" s="21"/>
      <c r="J6520" s="21"/>
      <c r="K6520" s="21" t="s">
        <v>36304</v>
      </c>
      <c r="L6520" s="21" t="str">
        <f>IF(ISNUMBER(VLOOKUP(A6520,EXCL,1,FALSE)),"Excluido",IF(ISNUMBER(VLOOKUP(A6520,POST,1,FALSE)),"PostAlerta",IF(ISNUMBER(VLOOKUP(A6520,PRE,1,FALSE)),"PreAlerta","")))</f>
        <v>Excluido</v>
      </c>
      <c r="M6520" s="21" t="str">
        <f>IF(ISNUMBER(A6520),(IF(ISNUMBER(VLOOKUP(A6520,KEYWORDS,1,FALSE)),"C/PalabrasClaves","S/PalabrasClaves")),"")</f>
        <v>S/PalabrasClaves</v>
      </c>
      <c r="N6520" s="21" t="str">
        <f t="shared" si="19"/>
        <v/>
      </c>
      <c r="O6520" s="21"/>
      <c r="P6520" s="21" t="s">
        <v>36274</v>
      </c>
      <c r="Q6520" s="21"/>
      <c r="R6520" s="21" t="str">
        <f>LEFT('2012-2022'!$P6520,4)</f>
        <v>2021</v>
      </c>
      <c r="S6520" s="21" t="s">
        <v>68</v>
      </c>
      <c r="T6520" s="21"/>
      <c r="U6520" s="21"/>
      <c r="V6520" s="21"/>
      <c r="W6520" s="27"/>
      <c r="X6520" s="27"/>
      <c r="Y6520" s="28"/>
    </row>
    <row r="6521" ht="15.75" customHeight="1">
      <c r="A6521" s="21">
        <v>3.4126404E7</v>
      </c>
      <c r="B6521" s="21" t="s">
        <v>36305</v>
      </c>
      <c r="C6521" s="21" t="s">
        <v>36306</v>
      </c>
      <c r="D6521" s="21" t="s">
        <v>36307</v>
      </c>
      <c r="E6521" s="21" t="s">
        <v>36308</v>
      </c>
      <c r="F6521" s="21" t="s">
        <v>496</v>
      </c>
      <c r="G6521" s="21">
        <v>2021.0</v>
      </c>
      <c r="H6521" s="26">
        <v>44361.0</v>
      </c>
      <c r="I6521" s="21"/>
      <c r="J6521" s="21"/>
      <c r="K6521" s="21" t="s">
        <v>36309</v>
      </c>
      <c r="L6521" s="21" t="str">
        <f>IF(ISNUMBER(VLOOKUP(A6521,EXCL,1,FALSE)),"Excluido",IF(ISNUMBER(VLOOKUP(A6521,POST,1,FALSE)),"PostAlerta",IF(ISNUMBER(VLOOKUP(A6521,PRE,1,FALSE)),"PreAlerta","")))</f>
        <v>PostAlerta</v>
      </c>
      <c r="M6521" s="21" t="str">
        <f>IF(ISNUMBER(A6521),(IF(ISNUMBER(VLOOKUP(A6521,KEYWORDS,1,FALSE)),"C/PalabrasClaves","S/PalabrasClaves")),"")</f>
        <v>S/PalabrasClaves</v>
      </c>
      <c r="N6521" s="21" t="str">
        <f t="shared" si="19"/>
        <v/>
      </c>
      <c r="O6521" s="21"/>
      <c r="P6521" s="21" t="s">
        <v>36274</v>
      </c>
      <c r="Q6521" s="21"/>
      <c r="R6521" s="21" t="str">
        <f>LEFT('2012-2022'!$P6521,4)</f>
        <v>2021</v>
      </c>
      <c r="S6521" s="21" t="s">
        <v>68</v>
      </c>
      <c r="T6521" s="21"/>
      <c r="U6521" s="21"/>
      <c r="V6521" s="21"/>
      <c r="W6521" s="27"/>
      <c r="X6521" s="27"/>
      <c r="Y6521" s="12"/>
    </row>
    <row r="6522" ht="15.75" customHeight="1">
      <c r="A6522" s="21">
        <v>3.4130146E7</v>
      </c>
      <c r="B6522" s="21" t="s">
        <v>36310</v>
      </c>
      <c r="C6522" s="21" t="s">
        <v>36311</v>
      </c>
      <c r="D6522" s="21" t="s">
        <v>36312</v>
      </c>
      <c r="E6522" s="21" t="s">
        <v>36313</v>
      </c>
      <c r="F6522" s="21" t="s">
        <v>496</v>
      </c>
      <c r="G6522" s="21">
        <v>2021.0</v>
      </c>
      <c r="H6522" s="26">
        <v>44362.0</v>
      </c>
      <c r="I6522" s="21"/>
      <c r="J6522" s="21"/>
      <c r="K6522" s="21" t="s">
        <v>36314</v>
      </c>
      <c r="L6522" s="21" t="str">
        <f>IF(ISNUMBER(VLOOKUP(A6522,EXCL,1,FALSE)),"Excluido",IF(ISNUMBER(VLOOKUP(A6522,POST,1,FALSE)),"PostAlerta",IF(ISNUMBER(VLOOKUP(A6522,PRE,1,FALSE)),"PreAlerta","")))</f>
        <v>PostAlerta</v>
      </c>
      <c r="M6522" s="21" t="str">
        <f>IF(ISNUMBER(A6522),(IF(ISNUMBER(VLOOKUP(A6522,KEYWORDS,1,FALSE)),"C/PalabrasClaves","S/PalabrasClaves")),"")</f>
        <v>S/PalabrasClaves</v>
      </c>
      <c r="N6522" s="21" t="str">
        <f t="shared" si="19"/>
        <v/>
      </c>
      <c r="O6522" s="21"/>
      <c r="P6522" s="21" t="s">
        <v>36274</v>
      </c>
      <c r="Q6522" s="21"/>
      <c r="R6522" s="21" t="str">
        <f>LEFT('2012-2022'!$P6522,4)</f>
        <v>2021</v>
      </c>
      <c r="S6522" s="21" t="s">
        <v>68</v>
      </c>
      <c r="T6522" s="21"/>
      <c r="U6522" s="21"/>
      <c r="V6522" s="21"/>
      <c r="W6522" s="27"/>
      <c r="X6522" s="27"/>
      <c r="Y6522" s="28"/>
    </row>
    <row r="6523" ht="15.75" customHeight="1">
      <c r="A6523" s="21">
        <v>3.4134063E7</v>
      </c>
      <c r="B6523" s="21" t="s">
        <v>36315</v>
      </c>
      <c r="C6523" s="21" t="s">
        <v>36316</v>
      </c>
      <c r="D6523" s="21" t="s">
        <v>36317</v>
      </c>
      <c r="E6523" s="21" t="s">
        <v>36318</v>
      </c>
      <c r="F6523" s="21" t="s">
        <v>496</v>
      </c>
      <c r="G6523" s="21">
        <v>2021.0</v>
      </c>
      <c r="H6523" s="26">
        <v>44363.0</v>
      </c>
      <c r="I6523" s="21"/>
      <c r="J6523" s="21"/>
      <c r="K6523" s="21" t="s">
        <v>36319</v>
      </c>
      <c r="L6523" s="21" t="str">
        <f>IF(ISNUMBER(VLOOKUP(A6523,EXCL,1,FALSE)),"Excluido",IF(ISNUMBER(VLOOKUP(A6523,POST,1,FALSE)),"PostAlerta",IF(ISNUMBER(VLOOKUP(A6523,PRE,1,FALSE)),"PreAlerta","")))</f>
        <v>PostAlerta</v>
      </c>
      <c r="M6523" s="21" t="str">
        <f>IF(ISNUMBER(A6523),(IF(ISNUMBER(VLOOKUP(A6523,KEYWORDS,1,FALSE)),"C/PalabrasClaves","S/PalabrasClaves")),"")</f>
        <v>S/PalabrasClaves</v>
      </c>
      <c r="N6523" s="21" t="str">
        <f t="shared" si="19"/>
        <v/>
      </c>
      <c r="O6523" s="21"/>
      <c r="P6523" s="21" t="s">
        <v>36274</v>
      </c>
      <c r="Q6523" s="21"/>
      <c r="R6523" s="21" t="str">
        <f>LEFT('2012-2022'!$P6523,4)</f>
        <v>2021</v>
      </c>
      <c r="S6523" s="21" t="s">
        <v>68</v>
      </c>
      <c r="T6523" s="21"/>
      <c r="U6523" s="21"/>
      <c r="V6523" s="21"/>
      <c r="W6523" s="27"/>
      <c r="X6523" s="27"/>
      <c r="Y6523" s="12"/>
    </row>
    <row r="6524" ht="15.75" customHeight="1">
      <c r="A6524" s="21">
        <v>3.4146685E7</v>
      </c>
      <c r="B6524" s="21" t="s">
        <v>36320</v>
      </c>
      <c r="C6524" s="21" t="s">
        <v>36321</v>
      </c>
      <c r="D6524" s="21" t="s">
        <v>36322</v>
      </c>
      <c r="E6524" s="21" t="s">
        <v>36323</v>
      </c>
      <c r="F6524" s="21" t="s">
        <v>1331</v>
      </c>
      <c r="G6524" s="21">
        <v>2021.0</v>
      </c>
      <c r="H6524" s="26">
        <v>44366.0</v>
      </c>
      <c r="I6524" s="21"/>
      <c r="J6524" s="21"/>
      <c r="K6524" s="21" t="s">
        <v>36324</v>
      </c>
      <c r="L6524" s="21" t="str">
        <f>IF(ISNUMBER(VLOOKUP(A6524,EXCL,1,FALSE)),"Excluido",IF(ISNUMBER(VLOOKUP(A6524,POST,1,FALSE)),"PostAlerta",IF(ISNUMBER(VLOOKUP(A6524,PRE,1,FALSE)),"PreAlerta","")))</f>
        <v>PostAlerta</v>
      </c>
      <c r="M6524" s="21" t="str">
        <f>IF(ISNUMBER(A6524),(IF(ISNUMBER(VLOOKUP(A6524,KEYWORDS,1,FALSE)),"C/PalabrasClaves","S/PalabrasClaves")),"")</f>
        <v>S/PalabrasClaves</v>
      </c>
      <c r="N6524" s="21" t="str">
        <f t="shared" si="19"/>
        <v/>
      </c>
      <c r="O6524" s="21"/>
      <c r="P6524" s="21" t="s">
        <v>36325</v>
      </c>
      <c r="Q6524" s="21"/>
      <c r="R6524" s="21" t="str">
        <f>LEFT('2012-2022'!$P6524,4)</f>
        <v>2021</v>
      </c>
      <c r="S6524" s="21" t="s">
        <v>70</v>
      </c>
      <c r="T6524" s="21"/>
      <c r="U6524" s="21"/>
      <c r="V6524" s="21"/>
      <c r="W6524" s="27"/>
      <c r="X6524" s="27"/>
      <c r="Y6524" s="28"/>
    </row>
    <row r="6525" ht="15.75" customHeight="1">
      <c r="A6525" s="21">
        <v>3.4161869E7</v>
      </c>
      <c r="B6525" s="21" t="s">
        <v>36326</v>
      </c>
      <c r="C6525" s="21" t="s">
        <v>36327</v>
      </c>
      <c r="D6525" s="21" t="s">
        <v>36328</v>
      </c>
      <c r="E6525" s="21" t="s">
        <v>36329</v>
      </c>
      <c r="F6525" s="21" t="s">
        <v>496</v>
      </c>
      <c r="G6525" s="21">
        <v>2021.0</v>
      </c>
      <c r="H6525" s="26">
        <v>44370.0</v>
      </c>
      <c r="I6525" s="21"/>
      <c r="J6525" s="21"/>
      <c r="K6525" s="21" t="s">
        <v>36330</v>
      </c>
      <c r="L6525" s="21" t="str">
        <f>IF(ISNUMBER(VLOOKUP(A6525,EXCL,1,FALSE)),"Excluido",IF(ISNUMBER(VLOOKUP(A6525,POST,1,FALSE)),"PostAlerta",IF(ISNUMBER(VLOOKUP(A6525,PRE,1,FALSE)),"PreAlerta","")))</f>
        <v>PostAlerta</v>
      </c>
      <c r="M6525" s="21" t="str">
        <f>IF(ISNUMBER(A6525),(IF(ISNUMBER(VLOOKUP(A6525,KEYWORDS,1,FALSE)),"C/PalabrasClaves","S/PalabrasClaves")),"")</f>
        <v>S/PalabrasClaves</v>
      </c>
      <c r="N6525" s="21" t="str">
        <f t="shared" si="19"/>
        <v/>
      </c>
      <c r="O6525" s="21"/>
      <c r="P6525" s="21" t="s">
        <v>36274</v>
      </c>
      <c r="Q6525" s="21"/>
      <c r="R6525" s="21" t="str">
        <f>LEFT('2012-2022'!$P6525,4)</f>
        <v>2021</v>
      </c>
      <c r="S6525" s="21" t="s">
        <v>68</v>
      </c>
      <c r="T6525" s="21"/>
      <c r="U6525" s="21"/>
      <c r="V6525" s="21"/>
      <c r="W6525" s="27"/>
      <c r="X6525" s="27"/>
      <c r="Y6525" s="12"/>
    </row>
    <row r="6526" ht="15.75" customHeight="1">
      <c r="A6526" s="21">
        <v>3.4175736E7</v>
      </c>
      <c r="B6526" s="21" t="s">
        <v>36331</v>
      </c>
      <c r="C6526" s="21" t="s">
        <v>36332</v>
      </c>
      <c r="D6526" s="21" t="s">
        <v>36333</v>
      </c>
      <c r="E6526" s="21" t="s">
        <v>36334</v>
      </c>
      <c r="F6526" s="21" t="s">
        <v>496</v>
      </c>
      <c r="G6526" s="21">
        <v>2021.0</v>
      </c>
      <c r="H6526" s="26">
        <v>44374.0</v>
      </c>
      <c r="I6526" s="21"/>
      <c r="J6526" s="21"/>
      <c r="K6526" s="21" t="s">
        <v>36335</v>
      </c>
      <c r="L6526" s="21" t="str">
        <f>IF(ISNUMBER(VLOOKUP(A6526,EXCL,1,FALSE)),"Excluido",IF(ISNUMBER(VLOOKUP(A6526,POST,1,FALSE)),"PostAlerta",IF(ISNUMBER(VLOOKUP(A6526,PRE,1,FALSE)),"PreAlerta","")))</f>
        <v>PostAlerta</v>
      </c>
      <c r="M6526" s="21" t="str">
        <f>IF(ISNUMBER(A6526),(IF(ISNUMBER(VLOOKUP(A6526,KEYWORDS,1,FALSE)),"C/PalabrasClaves","S/PalabrasClaves")),"")</f>
        <v>S/PalabrasClaves</v>
      </c>
      <c r="N6526" s="21" t="str">
        <f t="shared" si="19"/>
        <v/>
      </c>
      <c r="O6526" s="21"/>
      <c r="P6526" s="21" t="s">
        <v>36274</v>
      </c>
      <c r="Q6526" s="21"/>
      <c r="R6526" s="21" t="str">
        <f>LEFT('2012-2022'!$P6526,4)</f>
        <v>2021</v>
      </c>
      <c r="S6526" s="21" t="s">
        <v>68</v>
      </c>
      <c r="T6526" s="21"/>
      <c r="U6526" s="21"/>
      <c r="V6526" s="21"/>
      <c r="W6526" s="27"/>
      <c r="X6526" s="27"/>
      <c r="Y6526" s="28"/>
    </row>
    <row r="6527" ht="15.75" customHeight="1">
      <c r="A6527" s="21">
        <v>3.4216802E7</v>
      </c>
      <c r="B6527" s="21" t="s">
        <v>36336</v>
      </c>
      <c r="C6527" s="21" t="s">
        <v>36337</v>
      </c>
      <c r="D6527" s="21" t="s">
        <v>36338</v>
      </c>
      <c r="E6527" s="21" t="s">
        <v>36339</v>
      </c>
      <c r="F6527" s="21" t="s">
        <v>1331</v>
      </c>
      <c r="G6527" s="21">
        <v>2021.0</v>
      </c>
      <c r="H6527" s="26">
        <v>44380.0</v>
      </c>
      <c r="I6527" s="21"/>
      <c r="J6527" s="21"/>
      <c r="K6527" s="21" t="s">
        <v>36340</v>
      </c>
      <c r="L6527" s="21" t="str">
        <f>IF(ISNUMBER(VLOOKUP(A6527,EXCL,1,FALSE)),"Excluido",IF(ISNUMBER(VLOOKUP(A6527,POST,1,FALSE)),"PostAlerta",IF(ISNUMBER(VLOOKUP(A6527,PRE,1,FALSE)),"PreAlerta","")))</f>
        <v>PostAlerta</v>
      </c>
      <c r="M6527" s="21" t="str">
        <f>IF(ISNUMBER(A6527),(IF(ISNUMBER(VLOOKUP(A6527,KEYWORDS,1,FALSE)),"C/PalabrasClaves","S/PalabrasClaves")),"")</f>
        <v>S/PalabrasClaves</v>
      </c>
      <c r="N6527" s="21" t="str">
        <f t="shared" si="19"/>
        <v/>
      </c>
      <c r="O6527" s="21"/>
      <c r="P6527" s="21" t="s">
        <v>36325</v>
      </c>
      <c r="Q6527" s="21"/>
      <c r="R6527" s="21" t="str">
        <f>LEFT('2012-2022'!$P6527,4)</f>
        <v>2021</v>
      </c>
      <c r="S6527" s="21" t="s">
        <v>70</v>
      </c>
      <c r="T6527" s="21"/>
      <c r="U6527" s="21"/>
      <c r="V6527" s="21"/>
      <c r="W6527" s="27"/>
      <c r="X6527" s="27"/>
      <c r="Y6527" s="12"/>
    </row>
    <row r="6528" ht="15.75" customHeight="1">
      <c r="A6528" s="21">
        <v>3.4229999E7</v>
      </c>
      <c r="B6528" s="21" t="s">
        <v>36341</v>
      </c>
      <c r="C6528" s="21" t="s">
        <v>36342</v>
      </c>
      <c r="D6528" s="21" t="s">
        <v>36343</v>
      </c>
      <c r="E6528" s="21" t="s">
        <v>36344</v>
      </c>
      <c r="F6528" s="21" t="s">
        <v>496</v>
      </c>
      <c r="G6528" s="21">
        <v>2021.0</v>
      </c>
      <c r="H6528" s="26">
        <v>44384.0</v>
      </c>
      <c r="I6528" s="21"/>
      <c r="J6528" s="21"/>
      <c r="K6528" s="21" t="s">
        <v>36345</v>
      </c>
      <c r="L6528" s="21" t="str">
        <f>IF(ISNUMBER(VLOOKUP(A6528,EXCL,1,FALSE)),"Excluido",IF(ISNUMBER(VLOOKUP(A6528,POST,1,FALSE)),"PostAlerta",IF(ISNUMBER(VLOOKUP(A6528,PRE,1,FALSE)),"PreAlerta","")))</f>
        <v>PostAlerta</v>
      </c>
      <c r="M6528" s="21" t="str">
        <f>IF(ISNUMBER(A6528),(IF(ISNUMBER(VLOOKUP(A6528,KEYWORDS,1,FALSE)),"C/PalabrasClaves","S/PalabrasClaves")),"")</f>
        <v>S/PalabrasClaves</v>
      </c>
      <c r="N6528" s="21" t="str">
        <f t="shared" si="19"/>
        <v/>
      </c>
      <c r="O6528" s="21"/>
      <c r="P6528" s="21" t="s">
        <v>36274</v>
      </c>
      <c r="Q6528" s="21"/>
      <c r="R6528" s="21" t="str">
        <f>LEFT('2012-2022'!$P6528,4)</f>
        <v>2021</v>
      </c>
      <c r="S6528" s="21" t="s">
        <v>68</v>
      </c>
      <c r="T6528" s="21"/>
      <c r="U6528" s="21"/>
      <c r="V6528" s="21"/>
      <c r="W6528" s="27"/>
      <c r="X6528" s="27"/>
      <c r="Y6528" s="28"/>
    </row>
    <row r="6529" ht="15.75" customHeight="1">
      <c r="A6529" s="21">
        <v>3.423E7</v>
      </c>
      <c r="B6529" s="21" t="s">
        <v>36346</v>
      </c>
      <c r="C6529" s="21" t="s">
        <v>36347</v>
      </c>
      <c r="D6529" s="21" t="s">
        <v>36348</v>
      </c>
      <c r="E6529" s="21" t="s">
        <v>36349</v>
      </c>
      <c r="F6529" s="21" t="s">
        <v>496</v>
      </c>
      <c r="G6529" s="21">
        <v>2021.0</v>
      </c>
      <c r="H6529" s="26">
        <v>44384.0</v>
      </c>
      <c r="I6529" s="21"/>
      <c r="J6529" s="21"/>
      <c r="K6529" s="21" t="s">
        <v>36350</v>
      </c>
      <c r="L6529" s="21" t="str">
        <f>IF(ISNUMBER(VLOOKUP(A6529,EXCL,1,FALSE)),"Excluido",IF(ISNUMBER(VLOOKUP(A6529,POST,1,FALSE)),"PostAlerta",IF(ISNUMBER(VLOOKUP(A6529,PRE,1,FALSE)),"PreAlerta","")))</f>
        <v>PostAlerta</v>
      </c>
      <c r="M6529" s="21" t="str">
        <f>IF(ISNUMBER(A6529),(IF(ISNUMBER(VLOOKUP(A6529,KEYWORDS,1,FALSE)),"C/PalabrasClaves","S/PalabrasClaves")),"")</f>
        <v>S/PalabrasClaves</v>
      </c>
      <c r="N6529" s="21" t="str">
        <f t="shared" si="19"/>
        <v/>
      </c>
      <c r="O6529" s="21"/>
      <c r="P6529" s="21" t="s">
        <v>36274</v>
      </c>
      <c r="Q6529" s="21"/>
      <c r="R6529" s="21" t="str">
        <f>LEFT('2012-2022'!$P6529,4)</f>
        <v>2021</v>
      </c>
      <c r="S6529" s="21" t="s">
        <v>68</v>
      </c>
      <c r="T6529" s="21"/>
      <c r="U6529" s="21"/>
      <c r="V6529" s="21"/>
      <c r="W6529" s="27"/>
      <c r="X6529" s="27"/>
      <c r="Y6529" s="12"/>
    </row>
    <row r="6530" ht="15.75" customHeight="1">
      <c r="A6530" s="21">
        <v>3.4233062E7</v>
      </c>
      <c r="B6530" s="21" t="s">
        <v>36351</v>
      </c>
      <c r="C6530" s="21" t="s">
        <v>36352</v>
      </c>
      <c r="D6530" s="21" t="s">
        <v>36353</v>
      </c>
      <c r="E6530" s="21" t="s">
        <v>3186</v>
      </c>
      <c r="F6530" s="21" t="s">
        <v>220</v>
      </c>
      <c r="G6530" s="21">
        <v>2021.0</v>
      </c>
      <c r="H6530" s="26">
        <v>44384.0</v>
      </c>
      <c r="I6530" s="21"/>
      <c r="J6530" s="21"/>
      <c r="K6530" s="21" t="s">
        <v>36354</v>
      </c>
      <c r="L6530" s="21" t="str">
        <f>IF(ISNUMBER(VLOOKUP(A6530,EXCL,1,FALSE)),"Excluido",IF(ISNUMBER(VLOOKUP(A6530,POST,1,FALSE)),"PostAlerta",IF(ISNUMBER(VLOOKUP(A6530,PRE,1,FALSE)),"PreAlerta","")))</f>
        <v>PostAlerta</v>
      </c>
      <c r="M6530" s="21" t="str">
        <f>IF(ISNUMBER(A6530),(IF(ISNUMBER(VLOOKUP(A6530,KEYWORDS,1,FALSE)),"C/PalabrasClaves","S/PalabrasClaves")),"")</f>
        <v>S/PalabrasClaves</v>
      </c>
      <c r="N6530" s="21" t="str">
        <f t="shared" si="19"/>
        <v/>
      </c>
      <c r="O6530" s="21"/>
      <c r="P6530" s="21" t="s">
        <v>36274</v>
      </c>
      <c r="Q6530" s="21"/>
      <c r="R6530" s="21" t="str">
        <f>LEFT('2012-2022'!$P6530,4)</f>
        <v>2021</v>
      </c>
      <c r="S6530" s="21" t="s">
        <v>68</v>
      </c>
      <c r="T6530" s="21"/>
      <c r="U6530" s="21"/>
      <c r="V6530" s="21"/>
      <c r="W6530" s="27"/>
      <c r="X6530" s="27"/>
      <c r="Y6530" s="28"/>
    </row>
    <row r="6531" ht="15.75" customHeight="1">
      <c r="A6531" s="21">
        <v>3.4260988E7</v>
      </c>
      <c r="B6531" s="21" t="s">
        <v>36355</v>
      </c>
      <c r="C6531" s="21" t="s">
        <v>36356</v>
      </c>
      <c r="D6531" s="21" t="s">
        <v>36357</v>
      </c>
      <c r="E6531" s="21" t="s">
        <v>35645</v>
      </c>
      <c r="F6531" s="21" t="s">
        <v>1331</v>
      </c>
      <c r="G6531" s="21">
        <v>2021.0</v>
      </c>
      <c r="H6531" s="26">
        <v>44391.0</v>
      </c>
      <c r="I6531" s="21"/>
      <c r="J6531" s="21"/>
      <c r="K6531" s="21" t="s">
        <v>36358</v>
      </c>
      <c r="L6531" s="21" t="str">
        <f>IF(ISNUMBER(VLOOKUP(A6531,EXCL,1,FALSE)),"Excluido",IF(ISNUMBER(VLOOKUP(A6531,POST,1,FALSE)),"PostAlerta",IF(ISNUMBER(VLOOKUP(A6531,PRE,1,FALSE)),"PreAlerta","")))</f>
        <v>PostAlerta</v>
      </c>
      <c r="M6531" s="21" t="str">
        <f>IF(ISNUMBER(A6531),(IF(ISNUMBER(VLOOKUP(A6531,KEYWORDS,1,FALSE)),"C/PalabrasClaves","S/PalabrasClaves")),"")</f>
        <v>S/PalabrasClaves</v>
      </c>
      <c r="N6531" s="21" t="str">
        <f t="shared" si="19"/>
        <v/>
      </c>
      <c r="O6531" s="21"/>
      <c r="P6531" s="21" t="s">
        <v>36325</v>
      </c>
      <c r="Q6531" s="21"/>
      <c r="R6531" s="21" t="str">
        <f>LEFT('2012-2022'!$P6531,4)</f>
        <v>2021</v>
      </c>
      <c r="S6531" s="21" t="s">
        <v>70</v>
      </c>
      <c r="T6531" s="21"/>
      <c r="U6531" s="21"/>
      <c r="V6531" s="21"/>
      <c r="W6531" s="27"/>
      <c r="X6531" s="27"/>
      <c r="Y6531" s="12"/>
    </row>
    <row r="6532" ht="15.75" customHeight="1">
      <c r="A6532" s="21">
        <v>3.4273392E7</v>
      </c>
      <c r="B6532" s="21" t="s">
        <v>36359</v>
      </c>
      <c r="C6532" s="21" t="s">
        <v>25179</v>
      </c>
      <c r="D6532" s="21" t="s">
        <v>36360</v>
      </c>
      <c r="E6532" s="21" t="s">
        <v>25181</v>
      </c>
      <c r="F6532" s="21" t="s">
        <v>1965</v>
      </c>
      <c r="G6532" s="21">
        <v>2021.0</v>
      </c>
      <c r="H6532" s="26">
        <v>44394.0</v>
      </c>
      <c r="I6532" s="21"/>
      <c r="J6532" s="21"/>
      <c r="K6532" s="21" t="s">
        <v>36361</v>
      </c>
      <c r="L6532" s="21" t="str">
        <f>IF(ISNUMBER(VLOOKUP(A6532,EXCL,1,FALSE)),"Excluido",IF(ISNUMBER(VLOOKUP(A6532,POST,1,FALSE)),"PostAlerta",IF(ISNUMBER(VLOOKUP(A6532,PRE,1,FALSE)),"PreAlerta","")))</f>
        <v>PostAlerta</v>
      </c>
      <c r="M6532" s="21" t="str">
        <f>IF(ISNUMBER(A6532),(IF(ISNUMBER(VLOOKUP(A6532,KEYWORDS,1,FALSE)),"C/PalabrasClaves","S/PalabrasClaves")),"")</f>
        <v>C/PalabrasClaves</v>
      </c>
      <c r="N6532" s="21" t="str">
        <f t="shared" si="19"/>
        <v/>
      </c>
      <c r="O6532" s="21"/>
      <c r="P6532" s="21" t="s">
        <v>36274</v>
      </c>
      <c r="Q6532" s="21"/>
      <c r="R6532" s="21" t="str">
        <f>LEFT('2012-2022'!$P6532,4)</f>
        <v>2021</v>
      </c>
      <c r="S6532" s="21" t="s">
        <v>68</v>
      </c>
      <c r="T6532" s="21"/>
      <c r="U6532" s="21"/>
      <c r="V6532" s="21"/>
      <c r="W6532" s="27"/>
      <c r="X6532" s="27"/>
      <c r="Y6532" s="28"/>
    </row>
    <row r="6533" ht="15.75" customHeight="1">
      <c r="A6533" s="21">
        <v>3.4280696E7</v>
      </c>
      <c r="B6533" s="21" t="s">
        <v>36362</v>
      </c>
      <c r="C6533" s="21" t="s">
        <v>36363</v>
      </c>
      <c r="D6533" s="21" t="s">
        <v>36364</v>
      </c>
      <c r="E6533" s="21" t="s">
        <v>33816</v>
      </c>
      <c r="F6533" s="21" t="s">
        <v>496</v>
      </c>
      <c r="G6533" s="21">
        <v>2021.0</v>
      </c>
      <c r="H6533" s="26">
        <v>44396.0</v>
      </c>
      <c r="I6533" s="21"/>
      <c r="J6533" s="21"/>
      <c r="K6533" s="21" t="s">
        <v>36365</v>
      </c>
      <c r="L6533" s="21" t="str">
        <f>IF(ISNUMBER(VLOOKUP(A6533,EXCL,1,FALSE)),"Excluido",IF(ISNUMBER(VLOOKUP(A6533,POST,1,FALSE)),"PostAlerta",IF(ISNUMBER(VLOOKUP(A6533,PRE,1,FALSE)),"PreAlerta","")))</f>
        <v>PostAlerta</v>
      </c>
      <c r="M6533" s="21" t="str">
        <f>IF(ISNUMBER(A6533),(IF(ISNUMBER(VLOOKUP(A6533,KEYWORDS,1,FALSE)),"C/PalabrasClaves","S/PalabrasClaves")),"")</f>
        <v>S/PalabrasClaves</v>
      </c>
      <c r="N6533" s="21" t="str">
        <f t="shared" si="19"/>
        <v/>
      </c>
      <c r="O6533" s="21"/>
      <c r="P6533" s="21" t="s">
        <v>36274</v>
      </c>
      <c r="Q6533" s="21"/>
      <c r="R6533" s="21" t="str">
        <f>LEFT('2012-2022'!$P6533,4)</f>
        <v>2021</v>
      </c>
      <c r="S6533" s="21" t="s">
        <v>68</v>
      </c>
      <c r="T6533" s="21"/>
      <c r="U6533" s="21"/>
      <c r="V6533" s="21"/>
      <c r="W6533" s="27"/>
      <c r="X6533" s="27"/>
      <c r="Y6533" s="12"/>
    </row>
    <row r="6534" ht="15.75" customHeight="1">
      <c r="A6534" s="21">
        <v>3.4280698E7</v>
      </c>
      <c r="B6534" s="21" t="s">
        <v>36366</v>
      </c>
      <c r="C6534" s="21" t="s">
        <v>36367</v>
      </c>
      <c r="D6534" s="21" t="s">
        <v>36368</v>
      </c>
      <c r="E6534" s="21" t="s">
        <v>35635</v>
      </c>
      <c r="F6534" s="21" t="s">
        <v>496</v>
      </c>
      <c r="G6534" s="21">
        <v>2021.0</v>
      </c>
      <c r="H6534" s="26">
        <v>44396.0</v>
      </c>
      <c r="I6534" s="21"/>
      <c r="J6534" s="21"/>
      <c r="K6534" s="21" t="s">
        <v>36369</v>
      </c>
      <c r="L6534" s="21" t="str">
        <f>IF(ISNUMBER(VLOOKUP(A6534,EXCL,1,FALSE)),"Excluido",IF(ISNUMBER(VLOOKUP(A6534,POST,1,FALSE)),"PostAlerta",IF(ISNUMBER(VLOOKUP(A6534,PRE,1,FALSE)),"PreAlerta","")))</f>
        <v>PostAlerta</v>
      </c>
      <c r="M6534" s="21" t="str">
        <f>IF(ISNUMBER(A6534),(IF(ISNUMBER(VLOOKUP(A6534,KEYWORDS,1,FALSE)),"C/PalabrasClaves","S/PalabrasClaves")),"")</f>
        <v>S/PalabrasClaves</v>
      </c>
      <c r="N6534" s="21" t="str">
        <f t="shared" si="19"/>
        <v/>
      </c>
      <c r="O6534" s="21"/>
      <c r="P6534" s="21" t="s">
        <v>36274</v>
      </c>
      <c r="Q6534" s="21"/>
      <c r="R6534" s="21" t="str">
        <f>LEFT('2012-2022'!$P6534,4)</f>
        <v>2021</v>
      </c>
      <c r="S6534" s="21" t="s">
        <v>68</v>
      </c>
      <c r="T6534" s="21"/>
      <c r="U6534" s="21"/>
      <c r="V6534" s="21"/>
      <c r="W6534" s="27"/>
      <c r="X6534" s="27"/>
      <c r="Y6534" s="28"/>
    </row>
    <row r="6535" ht="15.75" customHeight="1">
      <c r="A6535" s="21">
        <v>3.4284322E7</v>
      </c>
      <c r="B6535" s="21" t="s">
        <v>36370</v>
      </c>
      <c r="C6535" s="21" t="s">
        <v>36371</v>
      </c>
      <c r="D6535" s="21" t="s">
        <v>36372</v>
      </c>
      <c r="E6535" s="21" t="s">
        <v>25205</v>
      </c>
      <c r="F6535" s="21" t="s">
        <v>496</v>
      </c>
      <c r="G6535" s="21">
        <v>2021.0</v>
      </c>
      <c r="H6535" s="26">
        <v>44397.0</v>
      </c>
      <c r="I6535" s="21"/>
      <c r="J6535" s="21"/>
      <c r="K6535" s="21" t="s">
        <v>36373</v>
      </c>
      <c r="L6535" s="21" t="str">
        <f>IF(ISNUMBER(VLOOKUP(A6535,EXCL,1,FALSE)),"Excluido",IF(ISNUMBER(VLOOKUP(A6535,POST,1,FALSE)),"PostAlerta",IF(ISNUMBER(VLOOKUP(A6535,PRE,1,FALSE)),"PreAlerta","")))</f>
        <v>PostAlerta</v>
      </c>
      <c r="M6535" s="21" t="str">
        <f>IF(ISNUMBER(A6535),(IF(ISNUMBER(VLOOKUP(A6535,KEYWORDS,1,FALSE)),"C/PalabrasClaves","S/PalabrasClaves")),"")</f>
        <v>S/PalabrasClaves</v>
      </c>
      <c r="N6535" s="21" t="str">
        <f t="shared" si="19"/>
        <v/>
      </c>
      <c r="O6535" s="21"/>
      <c r="P6535" s="21" t="s">
        <v>36274</v>
      </c>
      <c r="Q6535" s="21"/>
      <c r="R6535" s="21" t="str">
        <f>LEFT('2012-2022'!$P6535,4)</f>
        <v>2021</v>
      </c>
      <c r="S6535" s="21" t="s">
        <v>68</v>
      </c>
      <c r="T6535" s="21"/>
      <c r="U6535" s="21"/>
      <c r="V6535" s="21"/>
      <c r="W6535" s="27"/>
      <c r="X6535" s="27"/>
      <c r="Y6535" s="12"/>
    </row>
    <row r="6536" ht="15.75" customHeight="1">
      <c r="A6536" s="21">
        <v>3.4292377E7</v>
      </c>
      <c r="B6536" s="21" t="s">
        <v>36374</v>
      </c>
      <c r="C6536" s="21" t="s">
        <v>36375</v>
      </c>
      <c r="D6536" s="21" t="s">
        <v>36376</v>
      </c>
      <c r="E6536" s="21" t="s">
        <v>29652</v>
      </c>
      <c r="F6536" s="21" t="s">
        <v>376</v>
      </c>
      <c r="G6536" s="21">
        <v>2021.0</v>
      </c>
      <c r="H6536" s="26">
        <v>44399.0</v>
      </c>
      <c r="I6536" s="21" t="s">
        <v>36377</v>
      </c>
      <c r="J6536" s="21"/>
      <c r="K6536" s="21" t="s">
        <v>36378</v>
      </c>
      <c r="L6536" s="21" t="str">
        <f>IF(ISNUMBER(VLOOKUP(A6536,EXCL,1,FALSE)),"Excluido",IF(ISNUMBER(VLOOKUP(A6536,POST,1,FALSE)),"PostAlerta",IF(ISNUMBER(VLOOKUP(A6536,PRE,1,FALSE)),"PreAlerta","")))</f>
        <v>PostAlerta</v>
      </c>
      <c r="M6536" s="21" t="str">
        <f>IF(ISNUMBER(A6536),(IF(ISNUMBER(VLOOKUP(A6536,KEYWORDS,1,FALSE)),"C/PalabrasClaves","S/PalabrasClaves")),"")</f>
        <v>S/PalabrasClaves</v>
      </c>
      <c r="N6536" s="21" t="str">
        <f t="shared" si="19"/>
        <v/>
      </c>
      <c r="O6536" s="21"/>
      <c r="P6536" s="21" t="s">
        <v>36274</v>
      </c>
      <c r="Q6536" s="21"/>
      <c r="R6536" s="21" t="str">
        <f>LEFT('2012-2022'!$P6536,4)</f>
        <v>2021</v>
      </c>
      <c r="S6536" s="21" t="s">
        <v>68</v>
      </c>
      <c r="T6536" s="21"/>
      <c r="U6536" s="21"/>
      <c r="V6536" s="21"/>
      <c r="W6536" s="27"/>
      <c r="X6536" s="27"/>
      <c r="Y6536" s="28"/>
    </row>
    <row r="6537" ht="15.75" customHeight="1">
      <c r="A6537" s="21">
        <v>3.4298125E7</v>
      </c>
      <c r="B6537" s="21" t="s">
        <v>36379</v>
      </c>
      <c r="C6537" s="21" t="s">
        <v>36380</v>
      </c>
      <c r="D6537" s="21" t="s">
        <v>36381</v>
      </c>
      <c r="E6537" s="21" t="s">
        <v>26051</v>
      </c>
      <c r="F6537" s="21" t="s">
        <v>1239</v>
      </c>
      <c r="G6537" s="21">
        <v>2021.0</v>
      </c>
      <c r="H6537" s="26">
        <v>44400.0</v>
      </c>
      <c r="I6537" s="21"/>
      <c r="J6537" s="21"/>
      <c r="K6537" s="21" t="s">
        <v>36382</v>
      </c>
      <c r="L6537" s="21" t="str">
        <f>IF(ISNUMBER(VLOOKUP(A6537,EXCL,1,FALSE)),"Excluido",IF(ISNUMBER(VLOOKUP(A6537,POST,1,FALSE)),"PostAlerta",IF(ISNUMBER(VLOOKUP(A6537,PRE,1,FALSE)),"PreAlerta","")))</f>
        <v>PostAlerta</v>
      </c>
      <c r="M6537" s="21" t="str">
        <f>IF(ISNUMBER(A6537),(IF(ISNUMBER(VLOOKUP(A6537,KEYWORDS,1,FALSE)),"C/PalabrasClaves","S/PalabrasClaves")),"")</f>
        <v>C/PalabrasClaves</v>
      </c>
      <c r="N6537" s="21" t="str">
        <f t="shared" si="19"/>
        <v/>
      </c>
      <c r="O6537" s="21"/>
      <c r="P6537" s="21" t="s">
        <v>36274</v>
      </c>
      <c r="Q6537" s="21"/>
      <c r="R6537" s="21" t="str">
        <f>LEFT('2012-2022'!$P6537,4)</f>
        <v>2021</v>
      </c>
      <c r="S6537" s="21" t="s">
        <v>68</v>
      </c>
      <c r="T6537" s="21"/>
      <c r="U6537" s="21"/>
      <c r="V6537" s="21"/>
      <c r="W6537" s="27"/>
      <c r="X6537" s="27"/>
      <c r="Y6537" s="12"/>
    </row>
    <row r="6538" ht="15.75" customHeight="1">
      <c r="A6538" s="21">
        <v>3.4313556E7</v>
      </c>
      <c r="B6538" s="21" t="s">
        <v>36383</v>
      </c>
      <c r="C6538" s="21" t="s">
        <v>36384</v>
      </c>
      <c r="D6538" s="21" t="s">
        <v>36385</v>
      </c>
      <c r="E6538" s="21" t="s">
        <v>36386</v>
      </c>
      <c r="F6538" s="21" t="s">
        <v>318</v>
      </c>
      <c r="G6538" s="21">
        <v>2021.0</v>
      </c>
      <c r="H6538" s="26">
        <v>44404.0</v>
      </c>
      <c r="I6538" s="21" t="s">
        <v>36387</v>
      </c>
      <c r="J6538" s="21"/>
      <c r="K6538" s="21" t="s">
        <v>36388</v>
      </c>
      <c r="L6538" s="21" t="str">
        <f>IF(ISNUMBER(VLOOKUP(A6538,EXCL,1,FALSE)),"Excluido",IF(ISNUMBER(VLOOKUP(A6538,POST,1,FALSE)),"PostAlerta",IF(ISNUMBER(VLOOKUP(A6538,PRE,1,FALSE)),"PreAlerta","")))</f>
        <v>PostAlerta</v>
      </c>
      <c r="M6538" s="21" t="str">
        <f>IF(ISNUMBER(A6538),(IF(ISNUMBER(VLOOKUP(A6538,KEYWORDS,1,FALSE)),"C/PalabrasClaves","S/PalabrasClaves")),"")</f>
        <v>S/PalabrasClaves</v>
      </c>
      <c r="N6538" s="21" t="str">
        <f t="shared" si="19"/>
        <v/>
      </c>
      <c r="O6538" s="21"/>
      <c r="P6538" s="21" t="s">
        <v>36274</v>
      </c>
      <c r="Q6538" s="21"/>
      <c r="R6538" s="21" t="str">
        <f>LEFT('2012-2022'!$P6538,4)</f>
        <v>2021</v>
      </c>
      <c r="S6538" s="21" t="s">
        <v>68</v>
      </c>
      <c r="T6538" s="21"/>
      <c r="U6538" s="21"/>
      <c r="V6538" s="21"/>
      <c r="W6538" s="27"/>
      <c r="X6538" s="27"/>
      <c r="Y6538" s="28"/>
    </row>
    <row r="6539" ht="15.75" customHeight="1">
      <c r="A6539" s="21">
        <v>3.4390609E7</v>
      </c>
      <c r="B6539" s="21" t="s">
        <v>36389</v>
      </c>
      <c r="C6539" s="21" t="s">
        <v>36390</v>
      </c>
      <c r="D6539" s="21" t="s">
        <v>36391</v>
      </c>
      <c r="E6539" s="21" t="s">
        <v>36392</v>
      </c>
      <c r="F6539" s="21" t="s">
        <v>4445</v>
      </c>
      <c r="G6539" s="21">
        <v>2021.0</v>
      </c>
      <c r="H6539" s="26">
        <v>44422.0</v>
      </c>
      <c r="I6539" s="21"/>
      <c r="J6539" s="21"/>
      <c r="K6539" s="21" t="s">
        <v>36393</v>
      </c>
      <c r="L6539" s="21" t="str">
        <f>IF(ISNUMBER(VLOOKUP(A6539,EXCL,1,FALSE)),"Excluido",IF(ISNUMBER(VLOOKUP(A6539,POST,1,FALSE)),"PostAlerta",IF(ISNUMBER(VLOOKUP(A6539,PRE,1,FALSE)),"PreAlerta","")))</f>
        <v>PostAlerta</v>
      </c>
      <c r="M6539" s="21" t="str">
        <f>IF(ISNUMBER(A6539),(IF(ISNUMBER(VLOOKUP(A6539,KEYWORDS,1,FALSE)),"C/PalabrasClaves","S/PalabrasClaves")),"")</f>
        <v>S/PalabrasClaves</v>
      </c>
      <c r="N6539" s="21" t="str">
        <f t="shared" si="19"/>
        <v/>
      </c>
      <c r="O6539" s="21"/>
      <c r="P6539" s="21" t="s">
        <v>36274</v>
      </c>
      <c r="Q6539" s="21"/>
      <c r="R6539" s="21" t="str">
        <f>LEFT('2012-2022'!$P6539,4)</f>
        <v>2021</v>
      </c>
      <c r="S6539" s="21" t="s">
        <v>68</v>
      </c>
      <c r="T6539" s="21"/>
      <c r="U6539" s="21"/>
      <c r="V6539" s="21"/>
      <c r="W6539" s="27"/>
      <c r="X6539" s="27"/>
      <c r="Y6539" s="12"/>
    </row>
    <row r="6540" ht="15.75" customHeight="1">
      <c r="A6540" s="21">
        <v>3.4432178E7</v>
      </c>
      <c r="B6540" s="21" t="s">
        <v>36394</v>
      </c>
      <c r="C6540" s="21" t="s">
        <v>36395</v>
      </c>
      <c r="D6540" s="21" t="s">
        <v>36396</v>
      </c>
      <c r="E6540" s="21" t="s">
        <v>36397</v>
      </c>
      <c r="F6540" s="21" t="s">
        <v>664</v>
      </c>
      <c r="G6540" s="21">
        <v>2021.0</v>
      </c>
      <c r="H6540" s="26">
        <v>44433.0</v>
      </c>
      <c r="I6540" s="21"/>
      <c r="J6540" s="21"/>
      <c r="K6540" s="21" t="s">
        <v>36398</v>
      </c>
      <c r="L6540" s="21" t="str">
        <f>IF(ISNUMBER(VLOOKUP(A6540,EXCL,1,FALSE)),"Excluido",IF(ISNUMBER(VLOOKUP(A6540,POST,1,FALSE)),"PostAlerta",IF(ISNUMBER(VLOOKUP(A6540,PRE,1,FALSE)),"PreAlerta","")))</f>
        <v>PostAlerta</v>
      </c>
      <c r="M6540" s="21" t="str">
        <f>IF(ISNUMBER(A6540),(IF(ISNUMBER(VLOOKUP(A6540,KEYWORDS,1,FALSE)),"C/PalabrasClaves","S/PalabrasClaves")),"")</f>
        <v>S/PalabrasClaves</v>
      </c>
      <c r="N6540" s="21" t="str">
        <f t="shared" si="19"/>
        <v/>
      </c>
      <c r="O6540" s="21"/>
      <c r="P6540" s="21" t="s">
        <v>36274</v>
      </c>
      <c r="Q6540" s="21"/>
      <c r="R6540" s="21" t="str">
        <f>LEFT('2012-2022'!$P6540,4)</f>
        <v>2021</v>
      </c>
      <c r="S6540" s="21" t="s">
        <v>68</v>
      </c>
      <c r="T6540" s="21"/>
      <c r="U6540" s="21"/>
      <c r="V6540" s="21"/>
      <c r="W6540" s="27"/>
      <c r="X6540" s="27"/>
      <c r="Y6540" s="28"/>
    </row>
    <row r="6541" ht="15.75" customHeight="1">
      <c r="A6541" s="21">
        <v>3.4468309E7</v>
      </c>
      <c r="B6541" s="21" t="s">
        <v>36399</v>
      </c>
      <c r="C6541" s="21" t="s">
        <v>36400</v>
      </c>
      <c r="D6541" s="21" t="s">
        <v>36401</v>
      </c>
      <c r="E6541" s="21" t="s">
        <v>36402</v>
      </c>
      <c r="F6541" s="21" t="s">
        <v>19518</v>
      </c>
      <c r="G6541" s="21">
        <v>2021.0</v>
      </c>
      <c r="H6541" s="26">
        <v>44440.0</v>
      </c>
      <c r="I6541" s="21" t="s">
        <v>36403</v>
      </c>
      <c r="J6541" s="21"/>
      <c r="K6541" s="21" t="s">
        <v>36404</v>
      </c>
      <c r="L6541" s="21" t="str">
        <f>IF(ISNUMBER(VLOOKUP(A6541,EXCL,1,FALSE)),"Excluido",IF(ISNUMBER(VLOOKUP(A6541,POST,1,FALSE)),"PostAlerta",IF(ISNUMBER(VLOOKUP(A6541,PRE,1,FALSE)),"PreAlerta","")))</f>
        <v>PostAlerta</v>
      </c>
      <c r="M6541" s="21" t="str">
        <f>IF(ISNUMBER(A6541),(IF(ISNUMBER(VLOOKUP(A6541,KEYWORDS,1,FALSE)),"C/PalabrasClaves","S/PalabrasClaves")),"")</f>
        <v>S/PalabrasClaves</v>
      </c>
      <c r="N6541" s="21" t="str">
        <f t="shared" si="19"/>
        <v/>
      </c>
      <c r="O6541" s="21"/>
      <c r="P6541" s="21" t="s">
        <v>36274</v>
      </c>
      <c r="Q6541" s="21"/>
      <c r="R6541" s="21" t="str">
        <f>LEFT('2012-2022'!$P6541,4)</f>
        <v>2021</v>
      </c>
      <c r="S6541" s="21" t="s">
        <v>68</v>
      </c>
      <c r="T6541" s="21"/>
      <c r="U6541" s="21"/>
      <c r="V6541" s="21"/>
      <c r="W6541" s="27"/>
      <c r="X6541" s="27"/>
      <c r="Y6541" s="12"/>
    </row>
    <row r="6542" ht="15.75" customHeight="1">
      <c r="A6542" s="21">
        <v>3.4475664E7</v>
      </c>
      <c r="B6542" s="21" t="s">
        <v>36405</v>
      </c>
      <c r="C6542" s="21" t="s">
        <v>36406</v>
      </c>
      <c r="D6542" s="21" t="s">
        <v>36407</v>
      </c>
      <c r="E6542" s="21" t="s">
        <v>36408</v>
      </c>
      <c r="F6542" s="21" t="s">
        <v>36409</v>
      </c>
      <c r="G6542" s="21">
        <v>2021.0</v>
      </c>
      <c r="H6542" s="26">
        <v>44442.0</v>
      </c>
      <c r="I6542" s="21" t="s">
        <v>36410</v>
      </c>
      <c r="J6542" s="21"/>
      <c r="K6542" s="21" t="s">
        <v>36411</v>
      </c>
      <c r="L6542" s="21" t="str">
        <f>IF(ISNUMBER(VLOOKUP(A6542,EXCL,1,FALSE)),"Excluido",IF(ISNUMBER(VLOOKUP(A6542,POST,1,FALSE)),"PostAlerta",IF(ISNUMBER(VLOOKUP(A6542,PRE,1,FALSE)),"PreAlerta","")))</f>
        <v>PostAlerta</v>
      </c>
      <c r="M6542" s="21" t="str">
        <f>IF(ISNUMBER(A6542),(IF(ISNUMBER(VLOOKUP(A6542,KEYWORDS,1,FALSE)),"C/PalabrasClaves","S/PalabrasClaves")),"")</f>
        <v>S/PalabrasClaves</v>
      </c>
      <c r="N6542" s="21" t="str">
        <f t="shared" si="19"/>
        <v/>
      </c>
      <c r="O6542" s="21"/>
      <c r="P6542" s="21" t="s">
        <v>36274</v>
      </c>
      <c r="Q6542" s="21"/>
      <c r="R6542" s="21" t="str">
        <f>LEFT('2012-2022'!$P6542,4)</f>
        <v>2021</v>
      </c>
      <c r="S6542" s="21" t="s">
        <v>68</v>
      </c>
      <c r="T6542" s="21"/>
      <c r="U6542" s="21"/>
      <c r="V6542" s="21"/>
      <c r="W6542" s="27"/>
      <c r="X6542" s="27"/>
      <c r="Y6542" s="28"/>
    </row>
    <row r="6543" ht="15.75" customHeight="1">
      <c r="A6543" s="21">
        <v>3.4528136E7</v>
      </c>
      <c r="B6543" s="21" t="s">
        <v>36412</v>
      </c>
      <c r="C6543" s="21" t="s">
        <v>36413</v>
      </c>
      <c r="D6543" s="21" t="s">
        <v>36414</v>
      </c>
      <c r="E6543" s="21" t="s">
        <v>30195</v>
      </c>
      <c r="F6543" s="21" t="s">
        <v>664</v>
      </c>
      <c r="G6543" s="21">
        <v>2021.0</v>
      </c>
      <c r="H6543" s="26">
        <v>44455.0</v>
      </c>
      <c r="I6543" s="21" t="s">
        <v>36415</v>
      </c>
      <c r="J6543" s="21"/>
      <c r="K6543" s="21" t="s">
        <v>36416</v>
      </c>
      <c r="L6543" s="21" t="str">
        <f>IF(ISNUMBER(VLOOKUP(A6543,EXCL,1,FALSE)),"Excluido",IF(ISNUMBER(VLOOKUP(A6543,POST,1,FALSE)),"PostAlerta",IF(ISNUMBER(VLOOKUP(A6543,PRE,1,FALSE)),"PreAlerta","")))</f>
        <v>PostAlerta</v>
      </c>
      <c r="M6543" s="21" t="str">
        <f>IF(ISNUMBER(A6543),(IF(ISNUMBER(VLOOKUP(A6543,KEYWORDS,1,FALSE)),"C/PalabrasClaves","S/PalabrasClaves")),"")</f>
        <v>S/PalabrasClaves</v>
      </c>
      <c r="N6543" s="21" t="str">
        <f t="shared" si="19"/>
        <v/>
      </c>
      <c r="O6543" s="21"/>
      <c r="P6543" s="21" t="s">
        <v>36274</v>
      </c>
      <c r="Q6543" s="21"/>
      <c r="R6543" s="21" t="str">
        <f>LEFT('2012-2022'!$P6543,4)</f>
        <v>2021</v>
      </c>
      <c r="S6543" s="21" t="s">
        <v>68</v>
      </c>
      <c r="T6543" s="21"/>
      <c r="U6543" s="21"/>
      <c r="V6543" s="21"/>
      <c r="W6543" s="27"/>
      <c r="X6543" s="27"/>
      <c r="Y6543" s="12"/>
    </row>
    <row r="6544" ht="15.75" customHeight="1">
      <c r="A6544" s="21">
        <v>3.458589E7</v>
      </c>
      <c r="B6544" s="21" t="s">
        <v>36417</v>
      </c>
      <c r="C6544" s="21" t="s">
        <v>36418</v>
      </c>
      <c r="D6544" s="21" t="s">
        <v>36419</v>
      </c>
      <c r="E6544" s="21" t="s">
        <v>36420</v>
      </c>
      <c r="F6544" s="21" t="s">
        <v>1415</v>
      </c>
      <c r="G6544" s="21">
        <v>2021.0</v>
      </c>
      <c r="H6544" s="26">
        <v>44468.0</v>
      </c>
      <c r="I6544" s="21"/>
      <c r="J6544" s="21"/>
      <c r="K6544" s="21"/>
      <c r="L6544" s="21" t="str">
        <f>IF(ISNUMBER(VLOOKUP(A6544,EXCL,1,FALSE)),"Excluido",IF(ISNUMBER(VLOOKUP(A6544,POST,1,FALSE)),"PostAlerta",IF(ISNUMBER(VLOOKUP(A6544,PRE,1,FALSE)),"PreAlerta","")))</f>
        <v>PostAlerta</v>
      </c>
      <c r="M6544" s="21" t="str">
        <f>IF(ISNUMBER(A6544),(IF(ISNUMBER(VLOOKUP(A6544,KEYWORDS,1,FALSE)),"C/PalabrasClaves","S/PalabrasClaves")),"")</f>
        <v>S/PalabrasClaves</v>
      </c>
      <c r="N6544" s="21" t="str">
        <f t="shared" si="19"/>
        <v>4) Nuevos tratamientos</v>
      </c>
      <c r="O6544" s="21"/>
      <c r="P6544" s="21" t="s">
        <v>36274</v>
      </c>
      <c r="Q6544" s="21"/>
      <c r="R6544" s="21" t="str">
        <f>LEFT('2012-2022'!$P6544,4)</f>
        <v>2021</v>
      </c>
      <c r="S6544" s="21" t="s">
        <v>68</v>
      </c>
      <c r="T6544" s="21"/>
      <c r="U6544" s="21"/>
      <c r="V6544" s="21"/>
      <c r="W6544" s="27"/>
      <c r="X6544" s="27"/>
      <c r="Y6544" s="28"/>
    </row>
    <row r="6545" ht="15.75" customHeight="1">
      <c r="A6545" s="21">
        <v>3.4625198E7</v>
      </c>
      <c r="B6545" s="21" t="s">
        <v>36421</v>
      </c>
      <c r="C6545" s="21" t="s">
        <v>36422</v>
      </c>
      <c r="D6545" s="21" t="s">
        <v>36423</v>
      </c>
      <c r="E6545" s="21" t="s">
        <v>36424</v>
      </c>
      <c r="F6545" s="21" t="s">
        <v>36425</v>
      </c>
      <c r="G6545" s="21">
        <v>2021.0</v>
      </c>
      <c r="H6545" s="26">
        <v>44478.0</v>
      </c>
      <c r="I6545" s="21"/>
      <c r="J6545" s="21"/>
      <c r="K6545" s="21" t="s">
        <v>36426</v>
      </c>
      <c r="L6545" s="21" t="str">
        <f>IF(ISNUMBER(VLOOKUP(A6545,EXCL,1,FALSE)),"Excluido",IF(ISNUMBER(VLOOKUP(A6545,POST,1,FALSE)),"PostAlerta",IF(ISNUMBER(VLOOKUP(A6545,PRE,1,FALSE)),"PreAlerta","")))</f>
        <v>PostAlerta</v>
      </c>
      <c r="M6545" s="21" t="str">
        <f>IF(ISNUMBER(A6545),(IF(ISNUMBER(VLOOKUP(A6545,KEYWORDS,1,FALSE)),"C/PalabrasClaves","S/PalabrasClaves")),"")</f>
        <v>S/PalabrasClaves</v>
      </c>
      <c r="N6545" s="21" t="str">
        <f t="shared" si="19"/>
        <v/>
      </c>
      <c r="O6545" s="21"/>
      <c r="P6545" s="21" t="s">
        <v>36325</v>
      </c>
      <c r="Q6545" s="21"/>
      <c r="R6545" s="21" t="str">
        <f>LEFT('2012-2022'!$P6545,4)</f>
        <v>2021</v>
      </c>
      <c r="S6545" s="21" t="s">
        <v>70</v>
      </c>
      <c r="T6545" s="21"/>
      <c r="U6545" s="21"/>
      <c r="V6545" s="21"/>
      <c r="W6545" s="27"/>
      <c r="X6545" s="27"/>
      <c r="Y6545" s="12"/>
    </row>
    <row r="6546" ht="15.75" customHeight="1">
      <c r="A6546" s="21">
        <v>3.5104082E7</v>
      </c>
      <c r="B6546" s="21" t="s">
        <v>36427</v>
      </c>
      <c r="C6546" s="21" t="s">
        <v>36428</v>
      </c>
      <c r="D6546" s="21" t="s">
        <v>36429</v>
      </c>
      <c r="E6546" s="21" t="s">
        <v>36430</v>
      </c>
      <c r="F6546" s="21" t="s">
        <v>6782</v>
      </c>
      <c r="G6546" s="21">
        <v>2021.0</v>
      </c>
      <c r="H6546" s="26">
        <v>44593.0</v>
      </c>
      <c r="I6546" s="21"/>
      <c r="J6546" s="21"/>
      <c r="K6546" s="21" t="s">
        <v>36431</v>
      </c>
      <c r="L6546" s="21" t="str">
        <f>IF(ISNUMBER(VLOOKUP(A6546,EXCL,1,FALSE)),"Excluido",IF(ISNUMBER(VLOOKUP(A6546,POST,1,FALSE)),"PostAlerta",IF(ISNUMBER(VLOOKUP(A6546,PRE,1,FALSE)),"PreAlerta","")))</f>
        <v>PostAlerta</v>
      </c>
      <c r="M6546" s="21" t="str">
        <f>IF(ISNUMBER(A6546),(IF(ISNUMBER(VLOOKUP(A6546,KEYWORDS,1,FALSE)),"C/PalabrasClaves","S/PalabrasClaves")),"")</f>
        <v>S/PalabrasClaves</v>
      </c>
      <c r="N6546" s="21" t="str">
        <f t="shared" si="19"/>
        <v/>
      </c>
      <c r="O6546" s="21"/>
      <c r="P6546" s="21" t="s">
        <v>36287</v>
      </c>
      <c r="Q6546" s="21"/>
      <c r="R6546" s="21" t="str">
        <f>LEFT('2012-2022'!$P6546,4)</f>
        <v>2021</v>
      </c>
      <c r="S6546" s="21" t="s">
        <v>68</v>
      </c>
      <c r="T6546" s="21"/>
      <c r="U6546" s="21"/>
      <c r="V6546" s="21"/>
      <c r="W6546" s="27"/>
      <c r="X6546" s="27"/>
      <c r="Y6546" s="28"/>
    </row>
    <row r="6547" ht="15.75" customHeight="1">
      <c r="A6547" s="21">
        <v>3.455735E7</v>
      </c>
      <c r="B6547" s="21" t="s">
        <v>36432</v>
      </c>
      <c r="C6547" s="21" t="s">
        <v>36433</v>
      </c>
      <c r="D6547" s="21" t="s">
        <v>36434</v>
      </c>
      <c r="E6547" s="21" t="s">
        <v>36435</v>
      </c>
      <c r="F6547" s="21" t="s">
        <v>8200</v>
      </c>
      <c r="G6547" s="21">
        <v>2021.0</v>
      </c>
      <c r="H6547" s="26">
        <v>44463.0</v>
      </c>
      <c r="I6547" s="21" t="s">
        <v>36436</v>
      </c>
      <c r="J6547" s="21"/>
      <c r="K6547" s="21" t="s">
        <v>36437</v>
      </c>
      <c r="L6547" s="21" t="str">
        <f>IF(ISNUMBER(VLOOKUP(A6547,EXCL,1,FALSE)),"Excluido",IF(ISNUMBER(VLOOKUP(A6547,POST,1,FALSE)),"PostAlerta",IF(ISNUMBER(VLOOKUP(A6547,PRE,1,FALSE)),"PreAlerta","")))</f>
        <v>PostAlerta</v>
      </c>
      <c r="M6547" s="21" t="str">
        <f>IF(ISNUMBER(A6547),(IF(ISNUMBER(VLOOKUP(A6547,KEYWORDS,1,FALSE)),"C/PalabrasClaves","S/PalabrasClaves")),"")</f>
        <v>S/PalabrasClaves</v>
      </c>
      <c r="N6547" s="21" t="str">
        <f t="shared" si="19"/>
        <v/>
      </c>
      <c r="O6547" s="21"/>
      <c r="P6547" s="21" t="s">
        <v>36438</v>
      </c>
      <c r="Q6547" s="21"/>
      <c r="R6547" s="21" t="str">
        <f>LEFT('2012-2022'!$P6547,4)</f>
        <v>2021</v>
      </c>
      <c r="S6547" s="21" t="s">
        <v>68</v>
      </c>
      <c r="T6547" s="21"/>
      <c r="U6547" s="21"/>
      <c r="V6547" s="21"/>
      <c r="W6547" s="27"/>
      <c r="X6547" s="27"/>
      <c r="Y6547" s="12"/>
    </row>
    <row r="6548" ht="15.75" customHeight="1">
      <c r="A6548" s="21">
        <v>3.3515451E7</v>
      </c>
      <c r="B6548" s="21" t="s">
        <v>36439</v>
      </c>
      <c r="C6548" s="21" t="s">
        <v>36440</v>
      </c>
      <c r="D6548" s="21" t="s">
        <v>36441</v>
      </c>
      <c r="E6548" s="21" t="s">
        <v>36442</v>
      </c>
      <c r="F6548" s="21" t="s">
        <v>1867</v>
      </c>
      <c r="G6548" s="21">
        <v>2021.0</v>
      </c>
      <c r="H6548" s="26">
        <v>44226.0</v>
      </c>
      <c r="I6548" s="21"/>
      <c r="J6548" s="21"/>
      <c r="K6548" s="21" t="s">
        <v>36443</v>
      </c>
      <c r="L6548" s="21" t="str">
        <f>IF(ISNUMBER(VLOOKUP(A6548,EXCL,1,FALSE)),"Excluido",IF(ISNUMBER(VLOOKUP(A6548,POST,1,FALSE)),"PostAlerta",IF(ISNUMBER(VLOOKUP(A6548,PRE,1,FALSE)),"PreAlerta","")))</f>
        <v>PostAlerta</v>
      </c>
      <c r="M6548" s="21" t="str">
        <f>IF(ISNUMBER(A6548),(IF(ISNUMBER(VLOOKUP(A6548,KEYWORDS,1,FALSE)),"C/PalabrasClaves","S/PalabrasClaves")),"")</f>
        <v>S/PalabrasClaves</v>
      </c>
      <c r="N6548" s="21" t="str">
        <f t="shared" si="19"/>
        <v/>
      </c>
      <c r="O6548" s="21"/>
      <c r="P6548" s="21" t="s">
        <v>36444</v>
      </c>
      <c r="Q6548" s="21"/>
      <c r="R6548" s="21" t="str">
        <f>LEFT('2012-2022'!$P6548,4)</f>
        <v>2021</v>
      </c>
      <c r="S6548" s="21" t="s">
        <v>68</v>
      </c>
      <c r="T6548" s="21"/>
      <c r="U6548" s="21"/>
      <c r="V6548" s="21"/>
      <c r="W6548" s="27"/>
      <c r="X6548" s="27"/>
      <c r="Y6548" s="28"/>
    </row>
    <row r="6549" ht="15.75" customHeight="1">
      <c r="A6549" s="21">
        <v>3.3891701E7</v>
      </c>
      <c r="B6549" s="21" t="s">
        <v>36445</v>
      </c>
      <c r="C6549" s="21" t="s">
        <v>36446</v>
      </c>
      <c r="D6549" s="21" t="s">
        <v>36447</v>
      </c>
      <c r="E6549" s="21" t="s">
        <v>36448</v>
      </c>
      <c r="F6549" s="21" t="s">
        <v>1867</v>
      </c>
      <c r="G6549" s="21">
        <v>2021.0</v>
      </c>
      <c r="H6549" s="26">
        <v>44309.0</v>
      </c>
      <c r="I6549" s="21"/>
      <c r="J6549" s="21"/>
      <c r="K6549" s="21" t="s">
        <v>36449</v>
      </c>
      <c r="L6549" s="21" t="str">
        <f>IF(ISNUMBER(VLOOKUP(A6549,EXCL,1,FALSE)),"Excluido",IF(ISNUMBER(VLOOKUP(A6549,POST,1,FALSE)),"PostAlerta",IF(ISNUMBER(VLOOKUP(A6549,PRE,1,FALSE)),"PreAlerta","")))</f>
        <v>PostAlerta</v>
      </c>
      <c r="M6549" s="21" t="str">
        <f>IF(ISNUMBER(A6549),(IF(ISNUMBER(VLOOKUP(A6549,KEYWORDS,1,FALSE)),"C/PalabrasClaves","S/PalabrasClaves")),"")</f>
        <v>S/PalabrasClaves</v>
      </c>
      <c r="N6549" s="21" t="str">
        <f t="shared" si="19"/>
        <v/>
      </c>
      <c r="O6549" s="21"/>
      <c r="P6549" s="21" t="s">
        <v>36444</v>
      </c>
      <c r="Q6549" s="21"/>
      <c r="R6549" s="21" t="str">
        <f>LEFT('2012-2022'!$P6549,4)</f>
        <v>2021</v>
      </c>
      <c r="S6549" s="21" t="s">
        <v>68</v>
      </c>
      <c r="T6549" s="21"/>
      <c r="U6549" s="21"/>
      <c r="V6549" s="21"/>
      <c r="W6549" s="27"/>
      <c r="X6549" s="27"/>
      <c r="Y6549" s="12"/>
    </row>
    <row r="6550" ht="15.75" customHeight="1">
      <c r="A6550" s="21">
        <v>3.4488624E7</v>
      </c>
      <c r="B6550" s="21" t="s">
        <v>36450</v>
      </c>
      <c r="C6550" s="21" t="s">
        <v>36451</v>
      </c>
      <c r="D6550" s="21" t="s">
        <v>36452</v>
      </c>
      <c r="E6550" s="21" t="s">
        <v>36453</v>
      </c>
      <c r="F6550" s="21" t="s">
        <v>2234</v>
      </c>
      <c r="G6550" s="21">
        <v>2021.0</v>
      </c>
      <c r="H6550" s="26">
        <v>44446.0</v>
      </c>
      <c r="I6550" s="21" t="s">
        <v>36454</v>
      </c>
      <c r="J6550" s="21"/>
      <c r="K6550" s="21" t="s">
        <v>36455</v>
      </c>
      <c r="L6550" s="21" t="str">
        <f>IF(ISNUMBER(VLOOKUP(A6550,EXCL,1,FALSE)),"Excluido",IF(ISNUMBER(VLOOKUP(A6550,POST,1,FALSE)),"PostAlerta",IF(ISNUMBER(VLOOKUP(A6550,PRE,1,FALSE)),"PreAlerta","")))</f>
        <v>PostAlerta</v>
      </c>
      <c r="M6550" s="21" t="str">
        <f>IF(ISNUMBER(A6550),(IF(ISNUMBER(VLOOKUP(A6550,KEYWORDS,1,FALSE)),"C/PalabrasClaves","S/PalabrasClaves")),"")</f>
        <v>S/PalabrasClaves</v>
      </c>
      <c r="N6550" s="21" t="str">
        <f t="shared" si="19"/>
        <v/>
      </c>
      <c r="O6550" s="21"/>
      <c r="P6550" s="21" t="s">
        <v>36456</v>
      </c>
      <c r="Q6550" s="21"/>
      <c r="R6550" s="21" t="str">
        <f>LEFT('2012-2022'!$P6550,4)</f>
        <v>2021</v>
      </c>
      <c r="S6550" s="21" t="s">
        <v>68</v>
      </c>
      <c r="T6550" s="21"/>
      <c r="U6550" s="21"/>
      <c r="V6550" s="21"/>
      <c r="W6550" s="27"/>
      <c r="X6550" s="27"/>
      <c r="Y6550" s="28"/>
    </row>
    <row r="6551" ht="15.75" customHeight="1">
      <c r="A6551" s="21">
        <v>3.4544126E7</v>
      </c>
      <c r="B6551" s="21" t="s">
        <v>36457</v>
      </c>
      <c r="C6551" s="21" t="s">
        <v>36458</v>
      </c>
      <c r="D6551" s="21" t="s">
        <v>36459</v>
      </c>
      <c r="E6551" s="21" t="s">
        <v>36460</v>
      </c>
      <c r="F6551" s="21" t="s">
        <v>1769</v>
      </c>
      <c r="G6551" s="21">
        <v>2021.0</v>
      </c>
      <c r="H6551" s="26">
        <v>44459.0</v>
      </c>
      <c r="I6551" s="21" t="s">
        <v>36461</v>
      </c>
      <c r="J6551" s="21"/>
      <c r="K6551" s="21" t="s">
        <v>36462</v>
      </c>
      <c r="L6551" s="21" t="str">
        <f>IF(ISNUMBER(VLOOKUP(A6551,EXCL,1,FALSE)),"Excluido",IF(ISNUMBER(VLOOKUP(A6551,POST,1,FALSE)),"PostAlerta",IF(ISNUMBER(VLOOKUP(A6551,PRE,1,FALSE)),"PreAlerta","")))</f>
        <v>PostAlerta</v>
      </c>
      <c r="M6551" s="21" t="str">
        <f>IF(ISNUMBER(A6551),(IF(ISNUMBER(VLOOKUP(A6551,KEYWORDS,1,FALSE)),"C/PalabrasClaves","S/PalabrasClaves")),"")</f>
        <v>S/PalabrasClaves</v>
      </c>
      <c r="N6551" s="21" t="str">
        <f t="shared" si="19"/>
        <v/>
      </c>
      <c r="O6551" s="21"/>
      <c r="P6551" s="21" t="s">
        <v>36456</v>
      </c>
      <c r="Q6551" s="21"/>
      <c r="R6551" s="21" t="str">
        <f>LEFT('2012-2022'!$P6551,4)</f>
        <v>2021</v>
      </c>
      <c r="S6551" s="21" t="s">
        <v>68</v>
      </c>
      <c r="T6551" s="21"/>
      <c r="U6551" s="21"/>
      <c r="V6551" s="21"/>
      <c r="W6551" s="27"/>
      <c r="X6551" s="27"/>
      <c r="Y6551" s="12"/>
    </row>
    <row r="6552" ht="15.75" customHeight="1">
      <c r="A6552" s="21">
        <v>3.4578178E7</v>
      </c>
      <c r="B6552" s="21" t="s">
        <v>36463</v>
      </c>
      <c r="C6552" s="21" t="s">
        <v>36464</v>
      </c>
      <c r="D6552" s="21" t="s">
        <v>36465</v>
      </c>
      <c r="E6552" s="21" t="s">
        <v>20264</v>
      </c>
      <c r="F6552" s="21" t="s">
        <v>5636</v>
      </c>
      <c r="G6552" s="21">
        <v>2021.0</v>
      </c>
      <c r="H6552" s="26">
        <v>44467.0</v>
      </c>
      <c r="I6552" s="21" t="s">
        <v>36466</v>
      </c>
      <c r="J6552" s="21"/>
      <c r="K6552" s="21" t="s">
        <v>36467</v>
      </c>
      <c r="L6552" s="21" t="str">
        <f>IF(ISNUMBER(VLOOKUP(A6552,EXCL,1,FALSE)),"Excluido",IF(ISNUMBER(VLOOKUP(A6552,POST,1,FALSE)),"PostAlerta",IF(ISNUMBER(VLOOKUP(A6552,PRE,1,FALSE)),"PreAlerta","")))</f>
        <v>PostAlerta</v>
      </c>
      <c r="M6552" s="21" t="str">
        <f>IF(ISNUMBER(A6552),(IF(ISNUMBER(VLOOKUP(A6552,KEYWORDS,1,FALSE)),"C/PalabrasClaves","S/PalabrasClaves")),"")</f>
        <v>S/PalabrasClaves</v>
      </c>
      <c r="N6552" s="21" t="str">
        <f t="shared" si="19"/>
        <v/>
      </c>
      <c r="O6552" s="21"/>
      <c r="P6552" s="21" t="s">
        <v>36456</v>
      </c>
      <c r="Q6552" s="21"/>
      <c r="R6552" s="21" t="str">
        <f>LEFT('2012-2022'!$P6552,4)</f>
        <v>2021</v>
      </c>
      <c r="S6552" s="21" t="s">
        <v>68</v>
      </c>
      <c r="T6552" s="21"/>
      <c r="U6552" s="21"/>
      <c r="V6552" s="21"/>
      <c r="W6552" s="27"/>
      <c r="X6552" s="27"/>
      <c r="Y6552" s="28"/>
    </row>
    <row r="6553" ht="15.75" customHeight="1">
      <c r="A6553" s="21">
        <v>3.3704487E7</v>
      </c>
      <c r="B6553" s="21" t="s">
        <v>36468</v>
      </c>
      <c r="C6553" s="21" t="s">
        <v>36469</v>
      </c>
      <c r="D6553" s="21" t="s">
        <v>36470</v>
      </c>
      <c r="E6553" s="21" t="s">
        <v>14132</v>
      </c>
      <c r="F6553" s="21" t="s">
        <v>728</v>
      </c>
      <c r="G6553" s="21">
        <v>2021.0</v>
      </c>
      <c r="H6553" s="26">
        <v>44266.0</v>
      </c>
      <c r="I6553" s="21"/>
      <c r="J6553" s="21"/>
      <c r="K6553" s="21" t="s">
        <v>36471</v>
      </c>
      <c r="L6553" s="21" t="str">
        <f>IF(ISNUMBER(VLOOKUP(A6553,EXCL,1,FALSE)),"Excluido",IF(ISNUMBER(VLOOKUP(A6553,POST,1,FALSE)),"PostAlerta",IF(ISNUMBER(VLOOKUP(A6553,PRE,1,FALSE)),"PreAlerta","")))</f>
        <v>PostAlerta</v>
      </c>
      <c r="M6553" s="21" t="str">
        <f>IF(ISNUMBER(A6553),(IF(ISNUMBER(VLOOKUP(A6553,KEYWORDS,1,FALSE)),"C/PalabrasClaves","S/PalabrasClaves")),"")</f>
        <v>S/PalabrasClaves</v>
      </c>
      <c r="N6553" s="21" t="str">
        <f t="shared" si="19"/>
        <v/>
      </c>
      <c r="O6553" s="21"/>
      <c r="P6553" s="21" t="s">
        <v>36472</v>
      </c>
      <c r="Q6553" s="21"/>
      <c r="R6553" s="21" t="str">
        <f>LEFT('2012-2022'!$P6553,4)</f>
        <v>2021</v>
      </c>
      <c r="S6553" s="21" t="s">
        <v>68</v>
      </c>
      <c r="T6553" s="21"/>
      <c r="U6553" s="21"/>
      <c r="V6553" s="21"/>
      <c r="W6553" s="27"/>
      <c r="X6553" s="27"/>
      <c r="Y6553" s="12"/>
    </row>
    <row r="6554" ht="15.75" customHeight="1">
      <c r="A6554" s="21">
        <v>3.4492017E7</v>
      </c>
      <c r="B6554" s="21" t="s">
        <v>36473</v>
      </c>
      <c r="C6554" s="21" t="s">
        <v>36474</v>
      </c>
      <c r="D6554" s="21" t="s">
        <v>36475</v>
      </c>
      <c r="E6554" s="21" t="s">
        <v>36476</v>
      </c>
      <c r="F6554" s="21" t="s">
        <v>2810</v>
      </c>
      <c r="G6554" s="21">
        <v>2021.0</v>
      </c>
      <c r="H6554" s="26">
        <v>44446.0</v>
      </c>
      <c r="I6554" s="21" t="s">
        <v>36477</v>
      </c>
      <c r="J6554" s="21"/>
      <c r="K6554" s="21" t="s">
        <v>36478</v>
      </c>
      <c r="L6554" s="21" t="str">
        <f>IF(ISNUMBER(VLOOKUP(A6554,EXCL,1,FALSE)),"Excluido",IF(ISNUMBER(VLOOKUP(A6554,POST,1,FALSE)),"PostAlerta",IF(ISNUMBER(VLOOKUP(A6554,PRE,1,FALSE)),"PreAlerta","")))</f>
        <v>PostAlerta</v>
      </c>
      <c r="M6554" s="21" t="str">
        <f>IF(ISNUMBER(A6554),(IF(ISNUMBER(VLOOKUP(A6554,KEYWORDS,1,FALSE)),"C/PalabrasClaves","S/PalabrasClaves")),"")</f>
        <v>S/PalabrasClaves</v>
      </c>
      <c r="N6554" s="21" t="str">
        <f t="shared" si="19"/>
        <v/>
      </c>
      <c r="O6554" s="21"/>
      <c r="P6554" s="21" t="s">
        <v>36472</v>
      </c>
      <c r="Q6554" s="21"/>
      <c r="R6554" s="21" t="str">
        <f>LEFT('2012-2022'!$P6554,4)</f>
        <v>2021</v>
      </c>
      <c r="S6554" s="21" t="s">
        <v>68</v>
      </c>
      <c r="T6554" s="21"/>
      <c r="U6554" s="21"/>
      <c r="V6554" s="21"/>
      <c r="W6554" s="27"/>
      <c r="X6554" s="27"/>
      <c r="Y6554" s="28"/>
    </row>
    <row r="6555" ht="15.75" customHeight="1">
      <c r="A6555" s="21">
        <v>3.4567077E7</v>
      </c>
      <c r="B6555" s="21" t="s">
        <v>36479</v>
      </c>
      <c r="C6555" s="21" t="s">
        <v>36480</v>
      </c>
      <c r="D6555" s="21" t="s">
        <v>36481</v>
      </c>
      <c r="E6555" s="21" t="s">
        <v>36482</v>
      </c>
      <c r="F6555" s="21" t="s">
        <v>36483</v>
      </c>
      <c r="G6555" s="21">
        <v>2021.0</v>
      </c>
      <c r="H6555" s="26">
        <v>44466.0</v>
      </c>
      <c r="I6555" s="21" t="s">
        <v>36484</v>
      </c>
      <c r="J6555" s="21"/>
      <c r="K6555" s="21" t="s">
        <v>36485</v>
      </c>
      <c r="L6555" s="21" t="str">
        <f>IF(ISNUMBER(VLOOKUP(A6555,EXCL,1,FALSE)),"Excluido",IF(ISNUMBER(VLOOKUP(A6555,POST,1,FALSE)),"PostAlerta",IF(ISNUMBER(VLOOKUP(A6555,PRE,1,FALSE)),"PreAlerta","")))</f>
        <v>PostAlerta</v>
      </c>
      <c r="M6555" s="21" t="str">
        <f>IF(ISNUMBER(A6555),(IF(ISNUMBER(VLOOKUP(A6555,KEYWORDS,1,FALSE)),"C/PalabrasClaves","S/PalabrasClaves")),"")</f>
        <v>S/PalabrasClaves</v>
      </c>
      <c r="N6555" s="21" t="str">
        <f t="shared" si="19"/>
        <v/>
      </c>
      <c r="O6555" s="21"/>
      <c r="P6555" s="21" t="s">
        <v>36486</v>
      </c>
      <c r="Q6555" s="21"/>
      <c r="R6555" s="21" t="str">
        <f>LEFT('2012-2022'!$P6555,4)</f>
        <v>2021</v>
      </c>
      <c r="S6555" s="21" t="s">
        <v>68</v>
      </c>
      <c r="T6555" s="21"/>
      <c r="U6555" s="21"/>
      <c r="V6555" s="21"/>
      <c r="W6555" s="27"/>
      <c r="X6555" s="27"/>
      <c r="Y6555" s="12"/>
    </row>
    <row r="6556" ht="15.75" customHeight="1">
      <c r="A6556" s="21">
        <v>3.5146341E7</v>
      </c>
      <c r="B6556" s="21" t="s">
        <v>36487</v>
      </c>
      <c r="C6556" s="21" t="s">
        <v>36488</v>
      </c>
      <c r="D6556" s="21" t="s">
        <v>36489</v>
      </c>
      <c r="E6556" s="21" t="s">
        <v>35645</v>
      </c>
      <c r="F6556" s="21" t="s">
        <v>12705</v>
      </c>
      <c r="G6556" s="21">
        <v>2021.0</v>
      </c>
      <c r="H6556" s="26">
        <v>44603.0</v>
      </c>
      <c r="I6556" s="21" t="s">
        <v>36490</v>
      </c>
      <c r="J6556" s="21"/>
      <c r="K6556" s="21" t="s">
        <v>36491</v>
      </c>
      <c r="L6556" s="21" t="str">
        <f>IF(ISNUMBER(VLOOKUP(A6556,EXCL,1,FALSE)),"Excluido",IF(ISNUMBER(VLOOKUP(A6556,POST,1,FALSE)),"PostAlerta",IF(ISNUMBER(VLOOKUP(A6556,PRE,1,FALSE)),"PreAlerta","")))</f>
        <v>Excluido</v>
      </c>
      <c r="M6556" s="21" t="str">
        <f>IF(ISNUMBER(A6556),(IF(ISNUMBER(VLOOKUP(A6556,KEYWORDS,1,FALSE)),"C/PalabrasClaves","S/PalabrasClaves")),"")</f>
        <v>S/PalabrasClaves</v>
      </c>
      <c r="N6556" s="21" t="str">
        <f t="shared" si="19"/>
        <v/>
      </c>
      <c r="O6556" s="21"/>
      <c r="P6556" s="21" t="s">
        <v>36492</v>
      </c>
      <c r="Q6556" s="21"/>
      <c r="R6556" s="21" t="str">
        <f>LEFT('2012-2022'!$P6556,4)</f>
        <v>2021</v>
      </c>
      <c r="S6556" s="21" t="s">
        <v>68</v>
      </c>
      <c r="T6556" s="21"/>
      <c r="U6556" s="21"/>
      <c r="V6556" s="21"/>
      <c r="W6556" s="27"/>
      <c r="X6556" s="27"/>
      <c r="Y6556" s="28"/>
    </row>
    <row r="6557" ht="15.75" customHeight="1">
      <c r="A6557" s="21">
        <v>3.4578213E7</v>
      </c>
      <c r="B6557" s="21" t="s">
        <v>36493</v>
      </c>
      <c r="C6557" s="21" t="s">
        <v>36494</v>
      </c>
      <c r="D6557" s="21" t="s">
        <v>36495</v>
      </c>
      <c r="E6557" s="21" t="s">
        <v>36496</v>
      </c>
      <c r="F6557" s="21" t="s">
        <v>5636</v>
      </c>
      <c r="G6557" s="21">
        <v>2021.0</v>
      </c>
      <c r="H6557" s="26">
        <v>44467.0</v>
      </c>
      <c r="I6557" s="21" t="s">
        <v>36497</v>
      </c>
      <c r="J6557" s="21"/>
      <c r="K6557" s="21" t="s">
        <v>36498</v>
      </c>
      <c r="L6557" s="21" t="str">
        <f>IF(ISNUMBER(VLOOKUP(A6557,EXCL,1,FALSE)),"Excluido",IF(ISNUMBER(VLOOKUP(A6557,POST,1,FALSE)),"PostAlerta",IF(ISNUMBER(VLOOKUP(A6557,PRE,1,FALSE)),"PreAlerta","")))</f>
        <v>PostAlerta</v>
      </c>
      <c r="M6557" s="21" t="str">
        <f>IF(ISNUMBER(A6557),(IF(ISNUMBER(VLOOKUP(A6557,KEYWORDS,1,FALSE)),"C/PalabrasClaves","S/PalabrasClaves")),"")</f>
        <v>S/PalabrasClaves</v>
      </c>
      <c r="N6557" s="21" t="str">
        <f t="shared" si="19"/>
        <v/>
      </c>
      <c r="O6557" s="21"/>
      <c r="P6557" s="21" t="s">
        <v>36499</v>
      </c>
      <c r="Q6557" s="21"/>
      <c r="R6557" s="21" t="str">
        <f>LEFT('2012-2022'!$P6557,4)</f>
        <v>2021</v>
      </c>
      <c r="S6557" s="21" t="s">
        <v>68</v>
      </c>
      <c r="T6557" s="21"/>
      <c r="U6557" s="21"/>
      <c r="V6557" s="21"/>
      <c r="W6557" s="27"/>
      <c r="X6557" s="27"/>
      <c r="Y6557" s="12"/>
    </row>
    <row r="6558" ht="15.75" customHeight="1">
      <c r="A6558" s="21">
        <v>3.4521455E7</v>
      </c>
      <c r="B6558" s="21" t="s">
        <v>36500</v>
      </c>
      <c r="C6558" s="21" t="s">
        <v>36501</v>
      </c>
      <c r="D6558" s="21" t="s">
        <v>36502</v>
      </c>
      <c r="E6558" s="21" t="s">
        <v>35324</v>
      </c>
      <c r="F6558" s="21" t="s">
        <v>332</v>
      </c>
      <c r="G6558" s="21">
        <v>2021.0</v>
      </c>
      <c r="H6558" s="26">
        <v>44454.0</v>
      </c>
      <c r="I6558" s="21" t="s">
        <v>36503</v>
      </c>
      <c r="J6558" s="21"/>
      <c r="K6558" s="21" t="s">
        <v>36504</v>
      </c>
      <c r="L6558" s="21" t="str">
        <f>IF(ISNUMBER(VLOOKUP(A6558,EXCL,1,FALSE)),"Excluido",IF(ISNUMBER(VLOOKUP(A6558,POST,1,FALSE)),"PostAlerta",IF(ISNUMBER(VLOOKUP(A6558,PRE,1,FALSE)),"PreAlerta","")))</f>
        <v>PostAlerta</v>
      </c>
      <c r="M6558" s="21" t="str">
        <f>IF(ISNUMBER(A6558),(IF(ISNUMBER(VLOOKUP(A6558,KEYWORDS,1,FALSE)),"C/PalabrasClaves","S/PalabrasClaves")),"")</f>
        <v>S/PalabrasClaves</v>
      </c>
      <c r="N6558" s="21" t="str">
        <f t="shared" si="19"/>
        <v/>
      </c>
      <c r="O6558" s="21"/>
      <c r="P6558" s="21" t="s">
        <v>36505</v>
      </c>
      <c r="Q6558" s="21"/>
      <c r="R6558" s="21" t="str">
        <f>LEFT('2012-2022'!$P6558,4)</f>
        <v>2021</v>
      </c>
      <c r="S6558" s="21" t="s">
        <v>68</v>
      </c>
      <c r="T6558" s="21"/>
      <c r="U6558" s="21"/>
      <c r="V6558" s="21"/>
      <c r="W6558" s="27"/>
      <c r="X6558" s="27"/>
      <c r="Y6558" s="28"/>
    </row>
    <row r="6559" ht="15.75" customHeight="1">
      <c r="A6559" s="21">
        <v>3.4578217E7</v>
      </c>
      <c r="B6559" s="21" t="s">
        <v>36506</v>
      </c>
      <c r="C6559" s="21" t="s">
        <v>36507</v>
      </c>
      <c r="D6559" s="21" t="s">
        <v>36508</v>
      </c>
      <c r="E6559" s="21" t="s">
        <v>36509</v>
      </c>
      <c r="F6559" s="21" t="s">
        <v>5636</v>
      </c>
      <c r="G6559" s="21">
        <v>2021.0</v>
      </c>
      <c r="H6559" s="26">
        <v>44467.0</v>
      </c>
      <c r="I6559" s="21" t="s">
        <v>36510</v>
      </c>
      <c r="J6559" s="21"/>
      <c r="K6559" s="21" t="s">
        <v>36511</v>
      </c>
      <c r="L6559" s="21" t="str">
        <f>IF(ISNUMBER(VLOOKUP(A6559,EXCL,1,FALSE)),"Excluido",IF(ISNUMBER(VLOOKUP(A6559,POST,1,FALSE)),"PostAlerta",IF(ISNUMBER(VLOOKUP(A6559,PRE,1,FALSE)),"PreAlerta","")))</f>
        <v>PostAlerta</v>
      </c>
      <c r="M6559" s="21" t="str">
        <f>IF(ISNUMBER(A6559),(IF(ISNUMBER(VLOOKUP(A6559,KEYWORDS,1,FALSE)),"C/PalabrasClaves","S/PalabrasClaves")),"")</f>
        <v>S/PalabrasClaves</v>
      </c>
      <c r="N6559" s="21" t="str">
        <f t="shared" si="19"/>
        <v/>
      </c>
      <c r="O6559" s="21"/>
      <c r="P6559" s="21" t="s">
        <v>36505</v>
      </c>
      <c r="Q6559" s="21"/>
      <c r="R6559" s="21" t="str">
        <f>LEFT('2012-2022'!$P6559,4)</f>
        <v>2021</v>
      </c>
      <c r="S6559" s="21" t="s">
        <v>68</v>
      </c>
      <c r="T6559" s="21"/>
      <c r="U6559" s="21"/>
      <c r="V6559" s="21"/>
      <c r="W6559" s="27"/>
      <c r="X6559" s="27"/>
      <c r="Y6559" s="12"/>
    </row>
    <row r="6560" ht="15.75" customHeight="1">
      <c r="A6560" s="21">
        <v>3.4578218E7</v>
      </c>
      <c r="B6560" s="21" t="s">
        <v>36512</v>
      </c>
      <c r="C6560" s="21" t="s">
        <v>36513</v>
      </c>
      <c r="D6560" s="21" t="s">
        <v>36514</v>
      </c>
      <c r="E6560" s="21" t="s">
        <v>36515</v>
      </c>
      <c r="F6560" s="21" t="s">
        <v>5636</v>
      </c>
      <c r="G6560" s="21">
        <v>2021.0</v>
      </c>
      <c r="H6560" s="26">
        <v>44467.0</v>
      </c>
      <c r="I6560" s="21" t="s">
        <v>36516</v>
      </c>
      <c r="J6560" s="21"/>
      <c r="K6560" s="21" t="s">
        <v>36517</v>
      </c>
      <c r="L6560" s="21" t="str">
        <f>IF(ISNUMBER(VLOOKUP(A6560,EXCL,1,FALSE)),"Excluido",IF(ISNUMBER(VLOOKUP(A6560,POST,1,FALSE)),"PostAlerta",IF(ISNUMBER(VLOOKUP(A6560,PRE,1,FALSE)),"PreAlerta","")))</f>
        <v>PostAlerta</v>
      </c>
      <c r="M6560" s="21" t="str">
        <f>IF(ISNUMBER(A6560),(IF(ISNUMBER(VLOOKUP(A6560,KEYWORDS,1,FALSE)),"C/PalabrasClaves","S/PalabrasClaves")),"")</f>
        <v>S/PalabrasClaves</v>
      </c>
      <c r="N6560" s="21" t="str">
        <f t="shared" si="19"/>
        <v/>
      </c>
      <c r="O6560" s="21"/>
      <c r="P6560" s="21" t="s">
        <v>36505</v>
      </c>
      <c r="Q6560" s="21"/>
      <c r="R6560" s="21" t="str">
        <f>LEFT('2012-2022'!$P6560,4)</f>
        <v>2021</v>
      </c>
      <c r="S6560" s="21" t="s">
        <v>68</v>
      </c>
      <c r="T6560" s="21"/>
      <c r="U6560" s="21"/>
      <c r="V6560" s="21"/>
      <c r="W6560" s="27"/>
      <c r="X6560" s="27"/>
      <c r="Y6560" s="28"/>
    </row>
    <row r="6561" ht="15.75" customHeight="1">
      <c r="A6561" s="21">
        <v>3.4526545E7</v>
      </c>
      <c r="B6561" s="21" t="s">
        <v>36518</v>
      </c>
      <c r="C6561" s="21" t="s">
        <v>27102</v>
      </c>
      <c r="D6561" s="21" t="s">
        <v>36519</v>
      </c>
      <c r="E6561" s="21" t="s">
        <v>25835</v>
      </c>
      <c r="F6561" s="21" t="s">
        <v>5609</v>
      </c>
      <c r="G6561" s="21">
        <v>2021.0</v>
      </c>
      <c r="H6561" s="26">
        <v>44455.0</v>
      </c>
      <c r="I6561" s="21" t="s">
        <v>36520</v>
      </c>
      <c r="J6561" s="21"/>
      <c r="K6561" s="21" t="s">
        <v>36521</v>
      </c>
      <c r="L6561" s="21" t="str">
        <f>IF(ISNUMBER(VLOOKUP(A6561,EXCL,1,FALSE)),"Excluido",IF(ISNUMBER(VLOOKUP(A6561,POST,1,FALSE)),"PostAlerta",IF(ISNUMBER(VLOOKUP(A6561,PRE,1,FALSE)),"PreAlerta","")))</f>
        <v>PostAlerta</v>
      </c>
      <c r="M6561" s="21" t="str">
        <f>IF(ISNUMBER(A6561),(IF(ISNUMBER(VLOOKUP(A6561,KEYWORDS,1,FALSE)),"C/PalabrasClaves","S/PalabrasClaves")),"")</f>
        <v>S/PalabrasClaves</v>
      </c>
      <c r="N6561" s="21" t="str">
        <f t="shared" si="19"/>
        <v>4) Nuevos tratamientos</v>
      </c>
      <c r="O6561" s="21"/>
      <c r="P6561" s="21" t="s">
        <v>36522</v>
      </c>
      <c r="Q6561" s="21"/>
      <c r="R6561" s="21" t="str">
        <f>LEFT('2012-2022'!$P6561,4)</f>
        <v>2021</v>
      </c>
      <c r="S6561" s="21" t="s">
        <v>68</v>
      </c>
      <c r="T6561" s="21"/>
      <c r="U6561" s="21"/>
      <c r="V6561" s="21"/>
      <c r="W6561" s="27"/>
      <c r="X6561" s="27"/>
      <c r="Y6561" s="12"/>
    </row>
    <row r="6562" ht="15.75" customHeight="1">
      <c r="A6562" s="21">
        <v>3.4578232E7</v>
      </c>
      <c r="B6562" s="21" t="s">
        <v>36523</v>
      </c>
      <c r="C6562" s="21" t="s">
        <v>36524</v>
      </c>
      <c r="D6562" s="21" t="s">
        <v>36525</v>
      </c>
      <c r="E6562" s="21" t="s">
        <v>28018</v>
      </c>
      <c r="F6562" s="21" t="s">
        <v>5636</v>
      </c>
      <c r="G6562" s="21">
        <v>2021.0</v>
      </c>
      <c r="H6562" s="26">
        <v>44467.0</v>
      </c>
      <c r="I6562" s="21" t="s">
        <v>36526</v>
      </c>
      <c r="J6562" s="21"/>
      <c r="K6562" s="21" t="s">
        <v>36527</v>
      </c>
      <c r="L6562" s="21" t="str">
        <f>IF(ISNUMBER(VLOOKUP(A6562,EXCL,1,FALSE)),"Excluido",IF(ISNUMBER(VLOOKUP(A6562,POST,1,FALSE)),"PostAlerta",IF(ISNUMBER(VLOOKUP(A6562,PRE,1,FALSE)),"PreAlerta","")))</f>
        <v>PostAlerta</v>
      </c>
      <c r="M6562" s="21" t="str">
        <f>IF(ISNUMBER(A6562),(IF(ISNUMBER(VLOOKUP(A6562,KEYWORDS,1,FALSE)),"C/PalabrasClaves","S/PalabrasClaves")),"")</f>
        <v>S/PalabrasClaves</v>
      </c>
      <c r="N6562" s="21" t="str">
        <f t="shared" si="19"/>
        <v/>
      </c>
      <c r="O6562" s="21"/>
      <c r="P6562" s="21" t="s">
        <v>36522</v>
      </c>
      <c r="Q6562" s="21"/>
      <c r="R6562" s="21" t="str">
        <f>LEFT('2012-2022'!$P6562,4)</f>
        <v>2021</v>
      </c>
      <c r="S6562" s="21" t="s">
        <v>68</v>
      </c>
      <c r="T6562" s="21"/>
      <c r="U6562" s="21"/>
      <c r="V6562" s="21"/>
      <c r="W6562" s="27"/>
      <c r="X6562" s="27"/>
      <c r="Y6562" s="28"/>
    </row>
    <row r="6563" ht="15.75" customHeight="1">
      <c r="A6563" s="21">
        <v>3.4448854E7</v>
      </c>
      <c r="B6563" s="21" t="s">
        <v>36528</v>
      </c>
      <c r="C6563" s="21" t="s">
        <v>36529</v>
      </c>
      <c r="D6563" s="21" t="s">
        <v>36530</v>
      </c>
      <c r="E6563" s="21" t="s">
        <v>36531</v>
      </c>
      <c r="F6563" s="21" t="s">
        <v>1622</v>
      </c>
      <c r="G6563" s="21">
        <v>2021.0</v>
      </c>
      <c r="H6563" s="26">
        <v>44435.0</v>
      </c>
      <c r="I6563" s="21"/>
      <c r="J6563" s="21"/>
      <c r="K6563" s="21" t="s">
        <v>36532</v>
      </c>
      <c r="L6563" s="21" t="str">
        <f>IF(ISNUMBER(VLOOKUP(A6563,EXCL,1,FALSE)),"Excluido",IF(ISNUMBER(VLOOKUP(A6563,POST,1,FALSE)),"PostAlerta",IF(ISNUMBER(VLOOKUP(A6563,PRE,1,FALSE)),"PreAlerta","")))</f>
        <v>PostAlerta</v>
      </c>
      <c r="M6563" s="21" t="str">
        <f>IF(ISNUMBER(A6563),(IF(ISNUMBER(VLOOKUP(A6563,KEYWORDS,1,FALSE)),"C/PalabrasClaves","S/PalabrasClaves")),"")</f>
        <v>S/PalabrasClaves</v>
      </c>
      <c r="N6563" s="21" t="str">
        <f t="shared" si="19"/>
        <v/>
      </c>
      <c r="O6563" s="21"/>
      <c r="P6563" s="21" t="s">
        <v>36533</v>
      </c>
      <c r="Q6563" s="21"/>
      <c r="R6563" s="21" t="str">
        <f>LEFT('2012-2022'!$P6563,4)</f>
        <v>2021</v>
      </c>
      <c r="S6563" s="21" t="s">
        <v>68</v>
      </c>
      <c r="T6563" s="21"/>
      <c r="U6563" s="21"/>
      <c r="V6563" s="21"/>
      <c r="W6563" s="27"/>
      <c r="X6563" s="27"/>
      <c r="Y6563" s="12"/>
    </row>
    <row r="6564" ht="15.75" customHeight="1">
      <c r="A6564" s="21">
        <v>3.4544047E7</v>
      </c>
      <c r="B6564" s="21" t="s">
        <v>36534</v>
      </c>
      <c r="C6564" s="21" t="s">
        <v>36535</v>
      </c>
      <c r="D6564" s="21" t="s">
        <v>36536</v>
      </c>
      <c r="E6564" s="21" t="s">
        <v>36537</v>
      </c>
      <c r="F6564" s="21" t="s">
        <v>520</v>
      </c>
      <c r="G6564" s="21">
        <v>2021.0</v>
      </c>
      <c r="H6564" s="26">
        <v>44459.0</v>
      </c>
      <c r="I6564" s="21" t="s">
        <v>36538</v>
      </c>
      <c r="J6564" s="21"/>
      <c r="K6564" s="21" t="s">
        <v>36539</v>
      </c>
      <c r="L6564" s="21" t="str">
        <f>IF(ISNUMBER(VLOOKUP(A6564,EXCL,1,FALSE)),"Excluido",IF(ISNUMBER(VLOOKUP(A6564,POST,1,FALSE)),"PostAlerta",IF(ISNUMBER(VLOOKUP(A6564,PRE,1,FALSE)),"PreAlerta","")))</f>
        <v>PostAlerta</v>
      </c>
      <c r="M6564" s="21" t="str">
        <f>IF(ISNUMBER(A6564),(IF(ISNUMBER(VLOOKUP(A6564,KEYWORDS,1,FALSE)),"C/PalabrasClaves","S/PalabrasClaves")),"")</f>
        <v>S/PalabrasClaves</v>
      </c>
      <c r="N6564" s="21" t="str">
        <f t="shared" si="19"/>
        <v/>
      </c>
      <c r="O6564" s="21"/>
      <c r="P6564" s="21" t="s">
        <v>36540</v>
      </c>
      <c r="Q6564" s="21"/>
      <c r="R6564" s="21" t="str">
        <f>LEFT('2012-2022'!$P6564,4)</f>
        <v>2021</v>
      </c>
      <c r="S6564" s="21" t="s">
        <v>68</v>
      </c>
      <c r="T6564" s="21"/>
      <c r="U6564" s="21"/>
      <c r="V6564" s="21"/>
      <c r="W6564" s="27"/>
      <c r="X6564" s="27"/>
      <c r="Y6564" s="28"/>
    </row>
    <row r="6565" ht="15.75" customHeight="1">
      <c r="A6565" s="21">
        <v>3.4578253E7</v>
      </c>
      <c r="B6565" s="21" t="s">
        <v>36541</v>
      </c>
      <c r="C6565" s="21" t="s">
        <v>36542</v>
      </c>
      <c r="D6565" s="21" t="s">
        <v>36543</v>
      </c>
      <c r="E6565" s="21" t="s">
        <v>36544</v>
      </c>
      <c r="F6565" s="21" t="s">
        <v>5636</v>
      </c>
      <c r="G6565" s="21">
        <v>2021.0</v>
      </c>
      <c r="H6565" s="26">
        <v>44467.0</v>
      </c>
      <c r="I6565" s="21" t="s">
        <v>36545</v>
      </c>
      <c r="J6565" s="21"/>
      <c r="K6565" s="21" t="s">
        <v>36546</v>
      </c>
      <c r="L6565" s="21" t="str">
        <f>IF(ISNUMBER(VLOOKUP(A6565,EXCL,1,FALSE)),"Excluido",IF(ISNUMBER(VLOOKUP(A6565,POST,1,FALSE)),"PostAlerta",IF(ISNUMBER(VLOOKUP(A6565,PRE,1,FALSE)),"PreAlerta","")))</f>
        <v>PostAlerta</v>
      </c>
      <c r="M6565" s="21" t="str">
        <f>IF(ISNUMBER(A6565),(IF(ISNUMBER(VLOOKUP(A6565,KEYWORDS,1,FALSE)),"C/PalabrasClaves","S/PalabrasClaves")),"")</f>
        <v>S/PalabrasClaves</v>
      </c>
      <c r="N6565" s="21" t="str">
        <f t="shared" si="19"/>
        <v/>
      </c>
      <c r="O6565" s="21"/>
      <c r="P6565" s="21" t="s">
        <v>36547</v>
      </c>
      <c r="Q6565" s="21"/>
      <c r="R6565" s="21" t="str">
        <f>LEFT('2012-2022'!$P6565,4)</f>
        <v>2021</v>
      </c>
      <c r="S6565" s="21" t="s">
        <v>68</v>
      </c>
      <c r="T6565" s="21"/>
      <c r="U6565" s="21"/>
      <c r="V6565" s="21"/>
      <c r="W6565" s="27"/>
      <c r="X6565" s="27"/>
      <c r="Y6565" s="12"/>
    </row>
    <row r="6566" ht="15.75" customHeight="1">
      <c r="A6566" s="21">
        <v>3.4621258E7</v>
      </c>
      <c r="B6566" s="21" t="s">
        <v>36548</v>
      </c>
      <c r="C6566" s="21" t="s">
        <v>36549</v>
      </c>
      <c r="D6566" s="21" t="s">
        <v>36550</v>
      </c>
      <c r="E6566" s="21" t="s">
        <v>9264</v>
      </c>
      <c r="F6566" s="21" t="s">
        <v>1128</v>
      </c>
      <c r="G6566" s="21">
        <v>2021.0</v>
      </c>
      <c r="H6566" s="26">
        <v>44477.0</v>
      </c>
      <c r="I6566" s="21" t="s">
        <v>36551</v>
      </c>
      <c r="J6566" s="21"/>
      <c r="K6566" s="21" t="s">
        <v>36552</v>
      </c>
      <c r="L6566" s="21" t="str">
        <f>IF(ISNUMBER(VLOOKUP(A6566,EXCL,1,FALSE)),"Excluido",IF(ISNUMBER(VLOOKUP(A6566,POST,1,FALSE)),"PostAlerta",IF(ISNUMBER(VLOOKUP(A6566,PRE,1,FALSE)),"PreAlerta","")))</f>
        <v>PostAlerta</v>
      </c>
      <c r="M6566" s="21" t="str">
        <f>IF(ISNUMBER(A6566),(IF(ISNUMBER(VLOOKUP(A6566,KEYWORDS,1,FALSE)),"C/PalabrasClaves","S/PalabrasClaves")),"")</f>
        <v>S/PalabrasClaves</v>
      </c>
      <c r="N6566" s="21" t="str">
        <f t="shared" si="19"/>
        <v/>
      </c>
      <c r="O6566" s="21"/>
      <c r="P6566" s="21" t="s">
        <v>36547</v>
      </c>
      <c r="Q6566" s="21"/>
      <c r="R6566" s="21" t="str">
        <f>LEFT('2012-2022'!$P6566,4)</f>
        <v>2021</v>
      </c>
      <c r="S6566" s="21" t="s">
        <v>68</v>
      </c>
      <c r="T6566" s="21"/>
      <c r="U6566" s="21"/>
      <c r="V6566" s="21"/>
      <c r="W6566" s="27"/>
      <c r="X6566" s="27"/>
      <c r="Y6566" s="28"/>
    </row>
    <row r="6567" ht="15.75" customHeight="1">
      <c r="A6567" s="21">
        <v>3.455329E7</v>
      </c>
      <c r="B6567" s="21" t="s">
        <v>36553</v>
      </c>
      <c r="C6567" s="21" t="s">
        <v>36554</v>
      </c>
      <c r="D6567" s="21" t="s">
        <v>36555</v>
      </c>
      <c r="E6567" s="21" t="s">
        <v>36556</v>
      </c>
      <c r="F6567" s="21" t="s">
        <v>131</v>
      </c>
      <c r="G6567" s="21">
        <v>2021.0</v>
      </c>
      <c r="H6567" s="26">
        <v>44462.0</v>
      </c>
      <c r="I6567" s="21" t="s">
        <v>36557</v>
      </c>
      <c r="J6567" s="21"/>
      <c r="K6567" s="21" t="s">
        <v>36558</v>
      </c>
      <c r="L6567" s="21" t="str">
        <f>IF(ISNUMBER(VLOOKUP(A6567,EXCL,1,FALSE)),"Excluido",IF(ISNUMBER(VLOOKUP(A6567,POST,1,FALSE)),"PostAlerta",IF(ISNUMBER(VLOOKUP(A6567,PRE,1,FALSE)),"PreAlerta","")))</f>
        <v>PostAlerta</v>
      </c>
      <c r="M6567" s="21" t="str">
        <f>IF(ISNUMBER(A6567),(IF(ISNUMBER(VLOOKUP(A6567,KEYWORDS,1,FALSE)),"C/PalabrasClaves","S/PalabrasClaves")),"")</f>
        <v>S/PalabrasClaves</v>
      </c>
      <c r="N6567" s="21" t="str">
        <f t="shared" si="19"/>
        <v/>
      </c>
      <c r="O6567" s="21"/>
      <c r="P6567" s="21" t="s">
        <v>36559</v>
      </c>
      <c r="Q6567" s="21"/>
      <c r="R6567" s="21" t="str">
        <f>LEFT('2012-2022'!$P6567,4)</f>
        <v>2021</v>
      </c>
      <c r="S6567" s="21" t="s">
        <v>68</v>
      </c>
      <c r="T6567" s="21"/>
      <c r="U6567" s="21"/>
      <c r="V6567" s="21"/>
      <c r="W6567" s="27"/>
      <c r="X6567" s="27"/>
      <c r="Y6567" s="12"/>
    </row>
    <row r="6568" ht="15.75" customHeight="1">
      <c r="A6568" s="21">
        <v>3.4515306E7</v>
      </c>
      <c r="B6568" s="21" t="s">
        <v>36560</v>
      </c>
      <c r="C6568" s="21" t="s">
        <v>36561</v>
      </c>
      <c r="D6568" s="21" t="s">
        <v>36562</v>
      </c>
      <c r="E6568" s="21" t="s">
        <v>36563</v>
      </c>
      <c r="F6568" s="21" t="s">
        <v>7460</v>
      </c>
      <c r="G6568" s="21">
        <v>2021.0</v>
      </c>
      <c r="H6568" s="26">
        <v>44452.0</v>
      </c>
      <c r="I6568" s="21" t="s">
        <v>36564</v>
      </c>
      <c r="J6568" s="21"/>
      <c r="K6568" s="21" t="s">
        <v>36565</v>
      </c>
      <c r="L6568" s="21" t="str">
        <f>IF(ISNUMBER(VLOOKUP(A6568,EXCL,1,FALSE)),"Excluido",IF(ISNUMBER(VLOOKUP(A6568,POST,1,FALSE)),"PostAlerta",IF(ISNUMBER(VLOOKUP(A6568,PRE,1,FALSE)),"PreAlerta","")))</f>
        <v>PostAlerta</v>
      </c>
      <c r="M6568" s="21" t="str">
        <f>IF(ISNUMBER(A6568),(IF(ISNUMBER(VLOOKUP(A6568,KEYWORDS,1,FALSE)),"C/PalabrasClaves","S/PalabrasClaves")),"")</f>
        <v>C/PalabrasClaves</v>
      </c>
      <c r="N6568" s="21" t="str">
        <f t="shared" si="19"/>
        <v/>
      </c>
      <c r="O6568" s="21"/>
      <c r="P6568" s="21" t="s">
        <v>36566</v>
      </c>
      <c r="Q6568" s="21"/>
      <c r="R6568" s="21" t="str">
        <f>LEFT('2012-2022'!$P6568,4)</f>
        <v>2021</v>
      </c>
      <c r="S6568" s="21" t="s">
        <v>68</v>
      </c>
      <c r="T6568" s="21"/>
      <c r="U6568" s="21"/>
      <c r="V6568" s="21"/>
      <c r="W6568" s="27"/>
      <c r="X6568" s="27"/>
      <c r="Y6568" s="28"/>
    </row>
    <row r="6569" ht="15.75" customHeight="1">
      <c r="A6569" s="21">
        <v>3.4555085E7</v>
      </c>
      <c r="B6569" s="21" t="s">
        <v>36567</v>
      </c>
      <c r="C6569" s="21" t="s">
        <v>36568</v>
      </c>
      <c r="D6569" s="21" t="s">
        <v>36569</v>
      </c>
      <c r="E6569" s="21" t="s">
        <v>28928</v>
      </c>
      <c r="F6569" s="21" t="s">
        <v>2831</v>
      </c>
      <c r="G6569" s="21">
        <v>2021.0</v>
      </c>
      <c r="H6569" s="26">
        <v>44462.0</v>
      </c>
      <c r="I6569" s="21" t="s">
        <v>36570</v>
      </c>
      <c r="J6569" s="21"/>
      <c r="K6569" s="21" t="s">
        <v>36571</v>
      </c>
      <c r="L6569" s="21" t="str">
        <f>IF(ISNUMBER(VLOOKUP(A6569,EXCL,1,FALSE)),"Excluido",IF(ISNUMBER(VLOOKUP(A6569,POST,1,FALSE)),"PostAlerta",IF(ISNUMBER(VLOOKUP(A6569,PRE,1,FALSE)),"PreAlerta","")))</f>
        <v>PostAlerta</v>
      </c>
      <c r="M6569" s="21" t="str">
        <f>IF(ISNUMBER(A6569),(IF(ISNUMBER(VLOOKUP(A6569,KEYWORDS,1,FALSE)),"C/PalabrasClaves","S/PalabrasClaves")),"")</f>
        <v>S/PalabrasClaves</v>
      </c>
      <c r="N6569" s="21" t="str">
        <f t="shared" si="19"/>
        <v/>
      </c>
      <c r="O6569" s="21"/>
      <c r="P6569" s="21" t="s">
        <v>36566</v>
      </c>
      <c r="Q6569" s="21"/>
      <c r="R6569" s="21" t="str">
        <f>LEFT('2012-2022'!$P6569,4)</f>
        <v>2021</v>
      </c>
      <c r="S6569" s="21" t="s">
        <v>68</v>
      </c>
      <c r="T6569" s="21"/>
      <c r="U6569" s="21"/>
      <c r="V6569" s="21"/>
      <c r="W6569" s="27"/>
      <c r="X6569" s="27"/>
      <c r="Y6569" s="12"/>
    </row>
    <row r="6570" ht="15.75" customHeight="1">
      <c r="A6570" s="21">
        <v>3.4917838E7</v>
      </c>
      <c r="B6570" s="21" t="s">
        <v>36572</v>
      </c>
      <c r="C6570" s="21" t="s">
        <v>36573</v>
      </c>
      <c r="D6570" s="21" t="s">
        <v>36574</v>
      </c>
      <c r="E6570" s="21" t="s">
        <v>10580</v>
      </c>
      <c r="F6570" s="21" t="s">
        <v>24626</v>
      </c>
      <c r="G6570" s="21">
        <v>2021.0</v>
      </c>
      <c r="H6570" s="26">
        <v>44547.0</v>
      </c>
      <c r="I6570" s="21" t="s">
        <v>36575</v>
      </c>
      <c r="J6570" s="21"/>
      <c r="K6570" s="21" t="s">
        <v>36576</v>
      </c>
      <c r="L6570" s="21" t="str">
        <f>IF(ISNUMBER(VLOOKUP(A6570,EXCL,1,FALSE)),"Excluido",IF(ISNUMBER(VLOOKUP(A6570,POST,1,FALSE)),"PostAlerta",IF(ISNUMBER(VLOOKUP(A6570,PRE,1,FALSE)),"PreAlerta","")))</f>
        <v>PostAlerta</v>
      </c>
      <c r="M6570" s="21" t="str">
        <f>IF(ISNUMBER(A6570),(IF(ISNUMBER(VLOOKUP(A6570,KEYWORDS,1,FALSE)),"C/PalabrasClaves","S/PalabrasClaves")),"")</f>
        <v>S/PalabrasClaves</v>
      </c>
      <c r="N6570" s="21" t="str">
        <f t="shared" si="19"/>
        <v/>
      </c>
      <c r="O6570" s="21"/>
      <c r="P6570" s="21" t="s">
        <v>36566</v>
      </c>
      <c r="Q6570" s="21"/>
      <c r="R6570" s="21" t="str">
        <f>LEFT('2012-2022'!$P6570,4)</f>
        <v>2021</v>
      </c>
      <c r="S6570" s="21" t="s">
        <v>68</v>
      </c>
      <c r="T6570" s="21"/>
      <c r="U6570" s="21"/>
      <c r="V6570" s="21"/>
      <c r="W6570" s="27"/>
      <c r="X6570" s="27"/>
      <c r="Y6570" s="28"/>
    </row>
    <row r="6571" ht="15.75" customHeight="1">
      <c r="A6571" s="21">
        <v>3.4698275E7</v>
      </c>
      <c r="B6571" s="21" t="s">
        <v>36577</v>
      </c>
      <c r="C6571" s="21" t="s">
        <v>36578</v>
      </c>
      <c r="D6571" s="21" t="s">
        <v>36579</v>
      </c>
      <c r="E6571" s="21" t="s">
        <v>36580</v>
      </c>
      <c r="F6571" s="21" t="s">
        <v>15421</v>
      </c>
      <c r="G6571" s="21">
        <v>2021.0</v>
      </c>
      <c r="H6571" s="26">
        <v>44495.0</v>
      </c>
      <c r="I6571" s="21" t="s">
        <v>36581</v>
      </c>
      <c r="J6571" s="21"/>
      <c r="K6571" s="21" t="s">
        <v>36582</v>
      </c>
      <c r="L6571" s="21" t="str">
        <f>IF(ISNUMBER(VLOOKUP(A6571,EXCL,1,FALSE)),"Excluido",IF(ISNUMBER(VLOOKUP(A6571,POST,1,FALSE)),"PostAlerta",IF(ISNUMBER(VLOOKUP(A6571,PRE,1,FALSE)),"PreAlerta","")))</f>
        <v>Excluido</v>
      </c>
      <c r="M6571" s="21" t="str">
        <f>IF(ISNUMBER(A6571),(IF(ISNUMBER(VLOOKUP(A6571,KEYWORDS,1,FALSE)),"C/PalabrasClaves","S/PalabrasClaves")),"")</f>
        <v>S/PalabrasClaves</v>
      </c>
      <c r="N6571" s="21" t="str">
        <f t="shared" si="19"/>
        <v/>
      </c>
      <c r="O6571" s="21"/>
      <c r="P6571" s="21" t="s">
        <v>36583</v>
      </c>
      <c r="Q6571" s="21"/>
      <c r="R6571" s="21" t="str">
        <f>LEFT('2012-2022'!$P6571,4)</f>
        <v>2021</v>
      </c>
      <c r="S6571" s="21" t="s">
        <v>68</v>
      </c>
      <c r="T6571" s="21"/>
      <c r="U6571" s="21"/>
      <c r="V6571" s="21"/>
      <c r="W6571" s="27"/>
      <c r="X6571" s="27"/>
      <c r="Y6571" s="12"/>
    </row>
    <row r="6572" ht="15.75" customHeight="1">
      <c r="A6572" s="21">
        <v>3.4563127E7</v>
      </c>
      <c r="B6572" s="21" t="s">
        <v>36584</v>
      </c>
      <c r="C6572" s="21" t="s">
        <v>36585</v>
      </c>
      <c r="D6572" s="21" t="s">
        <v>36586</v>
      </c>
      <c r="E6572" s="21" t="s">
        <v>36587</v>
      </c>
      <c r="F6572" s="21" t="s">
        <v>33822</v>
      </c>
      <c r="G6572" s="21">
        <v>2021.0</v>
      </c>
      <c r="H6572" s="26">
        <v>44465.0</v>
      </c>
      <c r="I6572" s="21" t="s">
        <v>36588</v>
      </c>
      <c r="J6572" s="21"/>
      <c r="K6572" s="21" t="s">
        <v>36589</v>
      </c>
      <c r="L6572" s="21" t="str">
        <f>IF(ISNUMBER(VLOOKUP(A6572,EXCL,1,FALSE)),"Excluido",IF(ISNUMBER(VLOOKUP(A6572,POST,1,FALSE)),"PostAlerta",IF(ISNUMBER(VLOOKUP(A6572,PRE,1,FALSE)),"PreAlerta","")))</f>
        <v>PostAlerta</v>
      </c>
      <c r="M6572" s="21" t="str">
        <f>IF(ISNUMBER(A6572),(IF(ISNUMBER(VLOOKUP(A6572,KEYWORDS,1,FALSE)),"C/PalabrasClaves","S/PalabrasClaves")),"")</f>
        <v>S/PalabrasClaves</v>
      </c>
      <c r="N6572" s="21" t="str">
        <f t="shared" si="19"/>
        <v/>
      </c>
      <c r="O6572" s="21"/>
      <c r="P6572" s="21" t="s">
        <v>36590</v>
      </c>
      <c r="Q6572" s="21"/>
      <c r="R6572" s="21" t="str">
        <f>LEFT('2012-2022'!$P6572,4)</f>
        <v>2021</v>
      </c>
      <c r="S6572" s="21" t="s">
        <v>68</v>
      </c>
      <c r="T6572" s="21"/>
      <c r="U6572" s="21"/>
      <c r="V6572" s="21"/>
      <c r="W6572" s="27"/>
      <c r="X6572" s="27"/>
      <c r="Y6572" s="28"/>
    </row>
    <row r="6573" ht="15.75" customHeight="1">
      <c r="A6573" s="21">
        <v>3.4570262E7</v>
      </c>
      <c r="B6573" s="21" t="s">
        <v>36591</v>
      </c>
      <c r="C6573" s="21" t="s">
        <v>36592</v>
      </c>
      <c r="D6573" s="21" t="s">
        <v>36593</v>
      </c>
      <c r="E6573" s="21" t="s">
        <v>36594</v>
      </c>
      <c r="F6573" s="21" t="s">
        <v>131</v>
      </c>
      <c r="G6573" s="21">
        <v>2021.0</v>
      </c>
      <c r="H6573" s="26">
        <v>44466.0</v>
      </c>
      <c r="I6573" s="21"/>
      <c r="J6573" s="21"/>
      <c r="K6573" s="21" t="s">
        <v>36595</v>
      </c>
      <c r="L6573" s="21" t="str">
        <f>IF(ISNUMBER(VLOOKUP(A6573,EXCL,1,FALSE)),"Excluido",IF(ISNUMBER(VLOOKUP(A6573,POST,1,FALSE)),"PostAlerta",IF(ISNUMBER(VLOOKUP(A6573,PRE,1,FALSE)),"PreAlerta","")))</f>
        <v>PostAlerta</v>
      </c>
      <c r="M6573" s="21" t="str">
        <f>IF(ISNUMBER(A6573),(IF(ISNUMBER(VLOOKUP(A6573,KEYWORDS,1,FALSE)),"C/PalabrasClaves","S/PalabrasClaves")),"")</f>
        <v>S/PalabrasClaves</v>
      </c>
      <c r="N6573" s="21" t="str">
        <f t="shared" si="19"/>
        <v/>
      </c>
      <c r="O6573" s="21"/>
      <c r="P6573" s="21" t="s">
        <v>36596</v>
      </c>
      <c r="Q6573" s="21"/>
      <c r="R6573" s="21" t="str">
        <f>LEFT('2012-2022'!$P6573,4)</f>
        <v>2021</v>
      </c>
      <c r="S6573" s="21" t="s">
        <v>68</v>
      </c>
      <c r="T6573" s="21"/>
      <c r="U6573" s="21"/>
      <c r="V6573" s="21"/>
      <c r="W6573" s="27"/>
      <c r="X6573" s="27"/>
      <c r="Y6573" s="12"/>
    </row>
    <row r="6574" ht="15.75" customHeight="1">
      <c r="A6574" s="21">
        <v>3.4379518E7</v>
      </c>
      <c r="B6574" s="21" t="s">
        <v>36597</v>
      </c>
      <c r="C6574" s="21" t="s">
        <v>36598</v>
      </c>
      <c r="D6574" s="21" t="s">
        <v>36599</v>
      </c>
      <c r="E6574" s="21" t="s">
        <v>7731</v>
      </c>
      <c r="F6574" s="21" t="s">
        <v>182</v>
      </c>
      <c r="G6574" s="21">
        <v>2021.0</v>
      </c>
      <c r="H6574" s="26">
        <v>44419.0</v>
      </c>
      <c r="I6574" s="21" t="s">
        <v>36600</v>
      </c>
      <c r="J6574" s="21"/>
      <c r="K6574" s="21" t="s">
        <v>36601</v>
      </c>
      <c r="L6574" s="21" t="str">
        <f>IF(ISNUMBER(VLOOKUP(A6574,EXCL,1,FALSE)),"Excluido",IF(ISNUMBER(VLOOKUP(A6574,POST,1,FALSE)),"PostAlerta",IF(ISNUMBER(VLOOKUP(A6574,PRE,1,FALSE)),"PreAlerta","")))</f>
        <v>PostAlerta</v>
      </c>
      <c r="M6574" s="21" t="str">
        <f>IF(ISNUMBER(A6574),(IF(ISNUMBER(VLOOKUP(A6574,KEYWORDS,1,FALSE)),"C/PalabrasClaves","S/PalabrasClaves")),"")</f>
        <v>S/PalabrasClaves</v>
      </c>
      <c r="N6574" s="21" t="str">
        <f t="shared" si="19"/>
        <v/>
      </c>
      <c r="O6574" s="21"/>
      <c r="P6574" s="21" t="s">
        <v>36602</v>
      </c>
      <c r="Q6574" s="21"/>
      <c r="R6574" s="21" t="str">
        <f>LEFT('2012-2022'!$P6574,4)</f>
        <v>2021</v>
      </c>
      <c r="S6574" s="21" t="s">
        <v>68</v>
      </c>
      <c r="T6574" s="21"/>
      <c r="U6574" s="21"/>
      <c r="V6574" s="21"/>
      <c r="W6574" s="27"/>
      <c r="X6574" s="27"/>
      <c r="Y6574" s="28"/>
    </row>
    <row r="6575" ht="15.75" customHeight="1">
      <c r="A6575" s="21">
        <v>3.4548405E7</v>
      </c>
      <c r="B6575" s="21" t="s">
        <v>36603</v>
      </c>
      <c r="C6575" s="21" t="s">
        <v>36604</v>
      </c>
      <c r="D6575" s="21" t="s">
        <v>36605</v>
      </c>
      <c r="E6575" s="21" t="s">
        <v>1781</v>
      </c>
      <c r="F6575" s="21" t="s">
        <v>1104</v>
      </c>
      <c r="G6575" s="21">
        <v>2021.0</v>
      </c>
      <c r="H6575" s="26">
        <v>44461.0</v>
      </c>
      <c r="I6575" s="21" t="s">
        <v>36606</v>
      </c>
      <c r="J6575" s="21"/>
      <c r="K6575" s="21" t="s">
        <v>36607</v>
      </c>
      <c r="L6575" s="21" t="str">
        <f>IF(ISNUMBER(VLOOKUP(A6575,EXCL,1,FALSE)),"Excluido",IF(ISNUMBER(VLOOKUP(A6575,POST,1,FALSE)),"PostAlerta",IF(ISNUMBER(VLOOKUP(A6575,PRE,1,FALSE)),"PreAlerta","")))</f>
        <v>PostAlerta</v>
      </c>
      <c r="M6575" s="21" t="str">
        <f>IF(ISNUMBER(A6575),(IF(ISNUMBER(VLOOKUP(A6575,KEYWORDS,1,FALSE)),"C/PalabrasClaves","S/PalabrasClaves")),"")</f>
        <v>S/PalabrasClaves</v>
      </c>
      <c r="N6575" s="21" t="str">
        <f t="shared" si="19"/>
        <v/>
      </c>
      <c r="O6575" s="21"/>
      <c r="P6575" s="21" t="s">
        <v>36602</v>
      </c>
      <c r="Q6575" s="21"/>
      <c r="R6575" s="21" t="str">
        <f>LEFT('2012-2022'!$P6575,4)</f>
        <v>2021</v>
      </c>
      <c r="S6575" s="21" t="s">
        <v>68</v>
      </c>
      <c r="T6575" s="21"/>
      <c r="U6575" s="21"/>
      <c r="V6575" s="21"/>
      <c r="W6575" s="27"/>
      <c r="X6575" s="27"/>
      <c r="Y6575" s="12"/>
    </row>
    <row r="6576" ht="15.75" customHeight="1">
      <c r="A6576" s="21">
        <v>3.4582467E7</v>
      </c>
      <c r="B6576" s="21" t="s">
        <v>36608</v>
      </c>
      <c r="C6576" s="21" t="s">
        <v>36609</v>
      </c>
      <c r="D6576" s="21" t="s">
        <v>36610</v>
      </c>
      <c r="E6576" s="21" t="s">
        <v>36611</v>
      </c>
      <c r="F6576" s="21" t="s">
        <v>2810</v>
      </c>
      <c r="G6576" s="21">
        <v>2021.0</v>
      </c>
      <c r="H6576" s="26">
        <v>44467.0</v>
      </c>
      <c r="I6576" s="21" t="s">
        <v>36612</v>
      </c>
      <c r="J6576" s="21"/>
      <c r="K6576" s="21" t="s">
        <v>36613</v>
      </c>
      <c r="L6576" s="21" t="str">
        <f>IF(ISNUMBER(VLOOKUP(A6576,EXCL,1,FALSE)),"Excluido",IF(ISNUMBER(VLOOKUP(A6576,POST,1,FALSE)),"PostAlerta",IF(ISNUMBER(VLOOKUP(A6576,PRE,1,FALSE)),"PreAlerta","")))</f>
        <v>PostAlerta</v>
      </c>
      <c r="M6576" s="21" t="str">
        <f>IF(ISNUMBER(A6576),(IF(ISNUMBER(VLOOKUP(A6576,KEYWORDS,1,FALSE)),"C/PalabrasClaves","S/PalabrasClaves")),"")</f>
        <v>S/PalabrasClaves</v>
      </c>
      <c r="N6576" s="21" t="str">
        <f t="shared" si="19"/>
        <v/>
      </c>
      <c r="O6576" s="21"/>
      <c r="P6576" s="21" t="s">
        <v>36602</v>
      </c>
      <c r="Q6576" s="21"/>
      <c r="R6576" s="21" t="str">
        <f>LEFT('2012-2022'!$P6576,4)</f>
        <v>2021</v>
      </c>
      <c r="S6576" s="21" t="s">
        <v>68</v>
      </c>
      <c r="T6576" s="21"/>
      <c r="U6576" s="21"/>
      <c r="V6576" s="21"/>
      <c r="W6576" s="27"/>
      <c r="X6576" s="27"/>
      <c r="Y6576" s="28"/>
    </row>
    <row r="6577" ht="15.75" customHeight="1">
      <c r="A6577" s="21">
        <v>3.4584163E7</v>
      </c>
      <c r="B6577" s="21" t="s">
        <v>36614</v>
      </c>
      <c r="C6577" s="21" t="s">
        <v>36615</v>
      </c>
      <c r="D6577" s="21" t="s">
        <v>36616</v>
      </c>
      <c r="E6577" s="21" t="s">
        <v>36617</v>
      </c>
      <c r="F6577" s="21" t="s">
        <v>5609</v>
      </c>
      <c r="G6577" s="21">
        <v>2021.0</v>
      </c>
      <c r="H6577" s="26">
        <v>44468.0</v>
      </c>
      <c r="I6577" s="21" t="s">
        <v>36618</v>
      </c>
      <c r="J6577" s="21"/>
      <c r="K6577" s="21" t="s">
        <v>36619</v>
      </c>
      <c r="L6577" s="21" t="str">
        <f>IF(ISNUMBER(VLOOKUP(A6577,EXCL,1,FALSE)),"Excluido",IF(ISNUMBER(VLOOKUP(A6577,POST,1,FALSE)),"PostAlerta",IF(ISNUMBER(VLOOKUP(A6577,PRE,1,FALSE)),"PreAlerta","")))</f>
        <v>PostAlerta</v>
      </c>
      <c r="M6577" s="21" t="str">
        <f>IF(ISNUMBER(A6577),(IF(ISNUMBER(VLOOKUP(A6577,KEYWORDS,1,FALSE)),"C/PalabrasClaves","S/PalabrasClaves")),"")</f>
        <v>S/PalabrasClaves</v>
      </c>
      <c r="N6577" s="21" t="str">
        <f t="shared" si="19"/>
        <v/>
      </c>
      <c r="O6577" s="21"/>
      <c r="P6577" s="21" t="s">
        <v>36602</v>
      </c>
      <c r="Q6577" s="21"/>
      <c r="R6577" s="21" t="str">
        <f>LEFT('2012-2022'!$P6577,4)</f>
        <v>2021</v>
      </c>
      <c r="S6577" s="21" t="s">
        <v>68</v>
      </c>
      <c r="T6577" s="21"/>
      <c r="U6577" s="21"/>
      <c r="V6577" s="21"/>
      <c r="W6577" s="27"/>
      <c r="X6577" s="27"/>
      <c r="Y6577" s="12"/>
    </row>
    <row r="6578" ht="15.75" customHeight="1">
      <c r="A6578" s="21">
        <v>3.4587171E7</v>
      </c>
      <c r="B6578" s="21" t="s">
        <v>36620</v>
      </c>
      <c r="C6578" s="21" t="s">
        <v>36621</v>
      </c>
      <c r="D6578" s="21" t="s">
        <v>36622</v>
      </c>
      <c r="E6578" s="21" t="s">
        <v>36594</v>
      </c>
      <c r="F6578" s="21" t="s">
        <v>2810</v>
      </c>
      <c r="G6578" s="21">
        <v>2021.0</v>
      </c>
      <c r="H6578" s="26">
        <v>44468.0</v>
      </c>
      <c r="I6578" s="21" t="s">
        <v>36623</v>
      </c>
      <c r="J6578" s="21"/>
      <c r="K6578" s="21" t="s">
        <v>36624</v>
      </c>
      <c r="L6578" s="21" t="str">
        <f>IF(ISNUMBER(VLOOKUP(A6578,EXCL,1,FALSE)),"Excluido",IF(ISNUMBER(VLOOKUP(A6578,POST,1,FALSE)),"PostAlerta",IF(ISNUMBER(VLOOKUP(A6578,PRE,1,FALSE)),"PreAlerta","")))</f>
        <v>PostAlerta</v>
      </c>
      <c r="M6578" s="21" t="str">
        <f>IF(ISNUMBER(A6578),(IF(ISNUMBER(VLOOKUP(A6578,KEYWORDS,1,FALSE)),"C/PalabrasClaves","S/PalabrasClaves")),"")</f>
        <v>S/PalabrasClaves</v>
      </c>
      <c r="N6578" s="21" t="str">
        <f t="shared" si="19"/>
        <v/>
      </c>
      <c r="O6578" s="21"/>
      <c r="P6578" s="21" t="s">
        <v>36625</v>
      </c>
      <c r="Q6578" s="21"/>
      <c r="R6578" s="21" t="str">
        <f>LEFT('2012-2022'!$P6578,4)</f>
        <v>2021</v>
      </c>
      <c r="S6578" s="21" t="s">
        <v>68</v>
      </c>
      <c r="T6578" s="21"/>
      <c r="U6578" s="21"/>
      <c r="V6578" s="21"/>
      <c r="W6578" s="27"/>
      <c r="X6578" s="27"/>
      <c r="Y6578" s="28"/>
    </row>
    <row r="6579" ht="15.75" customHeight="1">
      <c r="A6579" s="21">
        <v>3.4629398E7</v>
      </c>
      <c r="B6579" s="21" t="s">
        <v>36626</v>
      </c>
      <c r="C6579" s="21" t="s">
        <v>36627</v>
      </c>
      <c r="D6579" s="21" t="s">
        <v>36628</v>
      </c>
      <c r="E6579" s="21" t="s">
        <v>36629</v>
      </c>
      <c r="F6579" s="21" t="s">
        <v>36630</v>
      </c>
      <c r="G6579" s="21">
        <v>2021.0</v>
      </c>
      <c r="H6579" s="26">
        <v>44480.0</v>
      </c>
      <c r="I6579" s="21"/>
      <c r="J6579" s="21"/>
      <c r="K6579" s="21" t="s">
        <v>36631</v>
      </c>
      <c r="L6579" s="21" t="str">
        <f>IF(ISNUMBER(VLOOKUP(A6579,EXCL,1,FALSE)),"Excluido",IF(ISNUMBER(VLOOKUP(A6579,POST,1,FALSE)),"PostAlerta",IF(ISNUMBER(VLOOKUP(A6579,PRE,1,FALSE)),"PreAlerta","")))</f>
        <v>PostAlerta</v>
      </c>
      <c r="M6579" s="21" t="str">
        <f>IF(ISNUMBER(A6579),(IF(ISNUMBER(VLOOKUP(A6579,KEYWORDS,1,FALSE)),"C/PalabrasClaves","S/PalabrasClaves")),"")</f>
        <v>S/PalabrasClaves</v>
      </c>
      <c r="N6579" s="21" t="str">
        <f t="shared" si="19"/>
        <v/>
      </c>
      <c r="O6579" s="21"/>
      <c r="P6579" s="21" t="s">
        <v>36632</v>
      </c>
      <c r="Q6579" s="21"/>
      <c r="R6579" s="21" t="str">
        <f>LEFT('2012-2022'!$P6579,4)</f>
        <v>2021</v>
      </c>
      <c r="S6579" s="21" t="s">
        <v>68</v>
      </c>
      <c r="T6579" s="21"/>
      <c r="U6579" s="21"/>
      <c r="V6579" s="21"/>
      <c r="W6579" s="27"/>
      <c r="X6579" s="27"/>
      <c r="Y6579" s="12"/>
    </row>
    <row r="6580" ht="15.75" customHeight="1">
      <c r="A6580" s="21">
        <v>3.3547531E7</v>
      </c>
      <c r="B6580" s="21" t="s">
        <v>36633</v>
      </c>
      <c r="C6580" s="21" t="s">
        <v>36634</v>
      </c>
      <c r="D6580" s="21" t="s">
        <v>36635</v>
      </c>
      <c r="E6580" s="21" t="s">
        <v>36636</v>
      </c>
      <c r="F6580" s="21" t="s">
        <v>1449</v>
      </c>
      <c r="G6580" s="21">
        <v>2021.0</v>
      </c>
      <c r="H6580" s="26">
        <v>44233.0</v>
      </c>
      <c r="I6580" s="21"/>
      <c r="J6580" s="21"/>
      <c r="K6580" s="21" t="s">
        <v>36637</v>
      </c>
      <c r="L6580" s="21" t="str">
        <f>IF(ISNUMBER(VLOOKUP(A6580,EXCL,1,FALSE)),"Excluido",IF(ISNUMBER(VLOOKUP(A6580,POST,1,FALSE)),"PostAlerta",IF(ISNUMBER(VLOOKUP(A6580,PRE,1,FALSE)),"PreAlerta","")))</f>
        <v>PostAlerta</v>
      </c>
      <c r="M6580" s="21" t="str">
        <f>IF(ISNUMBER(A6580),(IF(ISNUMBER(VLOOKUP(A6580,KEYWORDS,1,FALSE)),"C/PalabrasClaves","S/PalabrasClaves")),"")</f>
        <v>S/PalabrasClaves</v>
      </c>
      <c r="N6580" s="21" t="str">
        <f t="shared" si="19"/>
        <v/>
      </c>
      <c r="O6580" s="21"/>
      <c r="P6580" s="21" t="s">
        <v>36638</v>
      </c>
      <c r="Q6580" s="21"/>
      <c r="R6580" s="21" t="str">
        <f>LEFT('2012-2022'!$P6580,4)</f>
        <v>2021</v>
      </c>
      <c r="S6580" s="21" t="s">
        <v>70</v>
      </c>
      <c r="T6580" s="21"/>
      <c r="U6580" s="21"/>
      <c r="V6580" s="21"/>
      <c r="W6580" s="27"/>
      <c r="X6580" s="27"/>
      <c r="Y6580" s="28"/>
    </row>
    <row r="6581" ht="15.75" customHeight="1">
      <c r="A6581" s="21">
        <v>3.3555369E7</v>
      </c>
      <c r="B6581" s="21" t="s">
        <v>36639</v>
      </c>
      <c r="C6581" s="21" t="s">
        <v>36640</v>
      </c>
      <c r="D6581" s="21" t="s">
        <v>36641</v>
      </c>
      <c r="E6581" s="21" t="s">
        <v>36642</v>
      </c>
      <c r="F6581" s="21" t="s">
        <v>1449</v>
      </c>
      <c r="G6581" s="21">
        <v>2021.0</v>
      </c>
      <c r="H6581" s="26">
        <v>44235.0</v>
      </c>
      <c r="I6581" s="21"/>
      <c r="J6581" s="21"/>
      <c r="K6581" s="21" t="s">
        <v>36643</v>
      </c>
      <c r="L6581" s="21" t="str">
        <f>IF(ISNUMBER(VLOOKUP(A6581,EXCL,1,FALSE)),"Excluido",IF(ISNUMBER(VLOOKUP(A6581,POST,1,FALSE)),"PostAlerta",IF(ISNUMBER(VLOOKUP(A6581,PRE,1,FALSE)),"PreAlerta","")))</f>
        <v>PostAlerta</v>
      </c>
      <c r="M6581" s="21" t="str">
        <f>IF(ISNUMBER(A6581),(IF(ISNUMBER(VLOOKUP(A6581,KEYWORDS,1,FALSE)),"C/PalabrasClaves","S/PalabrasClaves")),"")</f>
        <v>S/PalabrasClaves</v>
      </c>
      <c r="N6581" s="21" t="str">
        <f t="shared" si="19"/>
        <v/>
      </c>
      <c r="O6581" s="21"/>
      <c r="P6581" s="21" t="s">
        <v>36638</v>
      </c>
      <c r="Q6581" s="21"/>
      <c r="R6581" s="21" t="str">
        <f>LEFT('2012-2022'!$P6581,4)</f>
        <v>2021</v>
      </c>
      <c r="S6581" s="21" t="s">
        <v>70</v>
      </c>
      <c r="T6581" s="21"/>
      <c r="U6581" s="21"/>
      <c r="V6581" s="21"/>
      <c r="W6581" s="27"/>
      <c r="X6581" s="27"/>
      <c r="Y6581" s="12"/>
    </row>
    <row r="6582" ht="15.75" customHeight="1">
      <c r="A6582" s="21">
        <v>3.3644814E7</v>
      </c>
      <c r="B6582" s="21" t="s">
        <v>36644</v>
      </c>
      <c r="C6582" s="21" t="s">
        <v>36645</v>
      </c>
      <c r="D6582" s="21" t="s">
        <v>36646</v>
      </c>
      <c r="E6582" s="21" t="s">
        <v>36647</v>
      </c>
      <c r="F6582" s="21" t="s">
        <v>1867</v>
      </c>
      <c r="G6582" s="21">
        <v>2021.0</v>
      </c>
      <c r="H6582" s="26">
        <v>44256.0</v>
      </c>
      <c r="I6582" s="21"/>
      <c r="J6582" s="21"/>
      <c r="K6582" s="21" t="s">
        <v>36648</v>
      </c>
      <c r="L6582" s="21" t="str">
        <f>IF(ISNUMBER(VLOOKUP(A6582,EXCL,1,FALSE)),"Excluido",IF(ISNUMBER(VLOOKUP(A6582,POST,1,FALSE)),"PostAlerta",IF(ISNUMBER(VLOOKUP(A6582,PRE,1,FALSE)),"PreAlerta","")))</f>
        <v>Excluido</v>
      </c>
      <c r="M6582" s="21" t="str">
        <f>IF(ISNUMBER(A6582),(IF(ISNUMBER(VLOOKUP(A6582,KEYWORDS,1,FALSE)),"C/PalabrasClaves","S/PalabrasClaves")),"")</f>
        <v>S/PalabrasClaves</v>
      </c>
      <c r="N6582" s="21" t="str">
        <f t="shared" si="19"/>
        <v/>
      </c>
      <c r="O6582" s="21"/>
      <c r="P6582" s="21" t="s">
        <v>36649</v>
      </c>
      <c r="Q6582" s="21"/>
      <c r="R6582" s="21" t="str">
        <f>LEFT('2012-2022'!$P6582,4)</f>
        <v>2021</v>
      </c>
      <c r="S6582" s="21" t="s">
        <v>70</v>
      </c>
      <c r="T6582" s="21"/>
      <c r="U6582" s="21"/>
      <c r="V6582" s="21"/>
      <c r="W6582" s="27"/>
      <c r="X6582" s="27"/>
      <c r="Y6582" s="28"/>
    </row>
    <row r="6583" ht="15.75" customHeight="1">
      <c r="A6583" s="21">
        <v>3.4015229E7</v>
      </c>
      <c r="B6583" s="21" t="s">
        <v>36650</v>
      </c>
      <c r="C6583" s="21" t="s">
        <v>36651</v>
      </c>
      <c r="D6583" s="21" t="s">
        <v>36652</v>
      </c>
      <c r="E6583" s="21" t="s">
        <v>36653</v>
      </c>
      <c r="F6583" s="21" t="s">
        <v>265</v>
      </c>
      <c r="G6583" s="21">
        <v>2021.0</v>
      </c>
      <c r="H6583" s="26">
        <v>44336.0</v>
      </c>
      <c r="I6583" s="21"/>
      <c r="J6583" s="21"/>
      <c r="K6583" s="21" t="s">
        <v>36654</v>
      </c>
      <c r="L6583" s="21" t="str">
        <f>IF(ISNUMBER(VLOOKUP(A6583,EXCL,1,FALSE)),"Excluido",IF(ISNUMBER(VLOOKUP(A6583,POST,1,FALSE)),"PostAlerta",IF(ISNUMBER(VLOOKUP(A6583,PRE,1,FALSE)),"PreAlerta","")))</f>
        <v>PostAlerta</v>
      </c>
      <c r="M6583" s="21" t="str">
        <f>IF(ISNUMBER(A6583),(IF(ISNUMBER(VLOOKUP(A6583,KEYWORDS,1,FALSE)),"C/PalabrasClaves","S/PalabrasClaves")),"")</f>
        <v>S/PalabrasClaves</v>
      </c>
      <c r="N6583" s="21" t="str">
        <f t="shared" si="19"/>
        <v/>
      </c>
      <c r="O6583" s="21"/>
      <c r="P6583" s="21" t="s">
        <v>36638</v>
      </c>
      <c r="Q6583" s="21"/>
      <c r="R6583" s="21" t="str">
        <f>LEFT('2012-2022'!$P6583,4)</f>
        <v>2021</v>
      </c>
      <c r="S6583" s="21" t="s">
        <v>70</v>
      </c>
      <c r="T6583" s="21"/>
      <c r="U6583" s="21"/>
      <c r="V6583" s="21"/>
      <c r="W6583" s="27"/>
      <c r="X6583" s="27"/>
      <c r="Y6583" s="12"/>
    </row>
    <row r="6584" ht="15.75" customHeight="1">
      <c r="A6584" s="21">
        <v>3.4058913E7</v>
      </c>
      <c r="B6584" s="21" t="s">
        <v>36655</v>
      </c>
      <c r="C6584" s="21" t="s">
        <v>36656</v>
      </c>
      <c r="D6584" s="21" t="s">
        <v>36657</v>
      </c>
      <c r="E6584" s="21" t="s">
        <v>36658</v>
      </c>
      <c r="F6584" s="21" t="s">
        <v>1217</v>
      </c>
      <c r="G6584" s="21">
        <v>2021.0</v>
      </c>
      <c r="H6584" s="26">
        <v>44348.0</v>
      </c>
      <c r="I6584" s="21"/>
      <c r="J6584" s="21"/>
      <c r="K6584" s="21" t="s">
        <v>36659</v>
      </c>
      <c r="L6584" s="21" t="str">
        <f>IF(ISNUMBER(VLOOKUP(A6584,EXCL,1,FALSE)),"Excluido",IF(ISNUMBER(VLOOKUP(A6584,POST,1,FALSE)),"PostAlerta",IF(ISNUMBER(VLOOKUP(A6584,PRE,1,FALSE)),"PreAlerta","")))</f>
        <v>PostAlerta</v>
      </c>
      <c r="M6584" s="21" t="str">
        <f>IF(ISNUMBER(A6584),(IF(ISNUMBER(VLOOKUP(A6584,KEYWORDS,1,FALSE)),"C/PalabrasClaves","S/PalabrasClaves")),"")</f>
        <v>S/PalabrasClaves</v>
      </c>
      <c r="N6584" s="21" t="str">
        <f t="shared" si="19"/>
        <v/>
      </c>
      <c r="O6584" s="21"/>
      <c r="P6584" s="21" t="s">
        <v>36638</v>
      </c>
      <c r="Q6584" s="21"/>
      <c r="R6584" s="21" t="str">
        <f>LEFT('2012-2022'!$P6584,4)</f>
        <v>2021</v>
      </c>
      <c r="S6584" s="21" t="s">
        <v>70</v>
      </c>
      <c r="T6584" s="21"/>
      <c r="U6584" s="21"/>
      <c r="V6584" s="21"/>
      <c r="W6584" s="27"/>
      <c r="X6584" s="27"/>
      <c r="Y6584" s="28"/>
    </row>
    <row r="6585" ht="15.75" customHeight="1">
      <c r="A6585" s="21">
        <v>3.4191633E7</v>
      </c>
      <c r="B6585" s="21" t="s">
        <v>36660</v>
      </c>
      <c r="C6585" s="21" t="s">
        <v>36661</v>
      </c>
      <c r="D6585" s="21" t="s">
        <v>36662</v>
      </c>
      <c r="E6585" s="21" t="s">
        <v>36663</v>
      </c>
      <c r="F6585" s="21" t="s">
        <v>151</v>
      </c>
      <c r="G6585" s="21">
        <v>2021.0</v>
      </c>
      <c r="H6585" s="26">
        <v>44377.0</v>
      </c>
      <c r="I6585" s="21"/>
      <c r="J6585" s="21"/>
      <c r="K6585" s="21" t="s">
        <v>36664</v>
      </c>
      <c r="L6585" s="21" t="str">
        <f>IF(ISNUMBER(VLOOKUP(A6585,EXCL,1,FALSE)),"Excluido",IF(ISNUMBER(VLOOKUP(A6585,POST,1,FALSE)),"PostAlerta",IF(ISNUMBER(VLOOKUP(A6585,PRE,1,FALSE)),"PreAlerta","")))</f>
        <v>PostAlerta</v>
      </c>
      <c r="M6585" s="21" t="str">
        <f>IF(ISNUMBER(A6585),(IF(ISNUMBER(VLOOKUP(A6585,KEYWORDS,1,FALSE)),"C/PalabrasClaves","S/PalabrasClaves")),"")</f>
        <v>S/PalabrasClaves</v>
      </c>
      <c r="N6585" s="21" t="str">
        <f t="shared" si="19"/>
        <v/>
      </c>
      <c r="O6585" s="21"/>
      <c r="P6585" s="21" t="s">
        <v>36638</v>
      </c>
      <c r="Q6585" s="21"/>
      <c r="R6585" s="21" t="str">
        <f>LEFT('2012-2022'!$P6585,4)</f>
        <v>2021</v>
      </c>
      <c r="S6585" s="21" t="s">
        <v>70</v>
      </c>
      <c r="T6585" s="21"/>
      <c r="U6585" s="21"/>
      <c r="V6585" s="21"/>
      <c r="W6585" s="27"/>
      <c r="X6585" s="27"/>
      <c r="Y6585" s="12"/>
    </row>
    <row r="6586" ht="15.75" customHeight="1">
      <c r="A6586" s="21">
        <v>3.4215476E7</v>
      </c>
      <c r="B6586" s="21" t="s">
        <v>36665</v>
      </c>
      <c r="C6586" s="21" t="s">
        <v>36666</v>
      </c>
      <c r="D6586" s="21" t="s">
        <v>36667</v>
      </c>
      <c r="E6586" s="21" t="s">
        <v>36668</v>
      </c>
      <c r="F6586" s="21" t="s">
        <v>2957</v>
      </c>
      <c r="G6586" s="21">
        <v>2021.0</v>
      </c>
      <c r="H6586" s="26">
        <v>44380.0</v>
      </c>
      <c r="I6586" s="21"/>
      <c r="J6586" s="21"/>
      <c r="K6586" s="21" t="s">
        <v>36669</v>
      </c>
      <c r="L6586" s="21" t="str">
        <f>IF(ISNUMBER(VLOOKUP(A6586,EXCL,1,FALSE)),"Excluido",IF(ISNUMBER(VLOOKUP(A6586,POST,1,FALSE)),"PostAlerta",IF(ISNUMBER(VLOOKUP(A6586,PRE,1,FALSE)),"PreAlerta","")))</f>
        <v>PostAlerta</v>
      </c>
      <c r="M6586" s="21" t="str">
        <f>IF(ISNUMBER(A6586),(IF(ISNUMBER(VLOOKUP(A6586,KEYWORDS,1,FALSE)),"C/PalabrasClaves","S/PalabrasClaves")),"")</f>
        <v>S/PalabrasClaves</v>
      </c>
      <c r="N6586" s="21" t="str">
        <f t="shared" si="19"/>
        <v/>
      </c>
      <c r="O6586" s="21"/>
      <c r="P6586" s="21" t="s">
        <v>36670</v>
      </c>
      <c r="Q6586" s="21"/>
      <c r="R6586" s="21" t="str">
        <f>LEFT('2012-2022'!$P6586,4)</f>
        <v>2021</v>
      </c>
      <c r="S6586" s="21" t="s">
        <v>74</v>
      </c>
      <c r="T6586" s="21"/>
      <c r="U6586" s="21"/>
      <c r="V6586" s="21"/>
      <c r="W6586" s="27"/>
      <c r="X6586" s="27"/>
      <c r="Y6586" s="28"/>
    </row>
    <row r="6587" ht="15.75" customHeight="1">
      <c r="A6587" s="21">
        <v>3.4224721E7</v>
      </c>
      <c r="B6587" s="21" t="s">
        <v>36671</v>
      </c>
      <c r="C6587" s="21" t="s">
        <v>36672</v>
      </c>
      <c r="D6587" s="21" t="s">
        <v>36673</v>
      </c>
      <c r="E6587" s="21" t="s">
        <v>29652</v>
      </c>
      <c r="F6587" s="21" t="s">
        <v>2712</v>
      </c>
      <c r="G6587" s="21">
        <v>2021.0</v>
      </c>
      <c r="H6587" s="26">
        <v>44382.0</v>
      </c>
      <c r="I6587" s="21"/>
      <c r="J6587" s="21"/>
      <c r="K6587" s="21" t="s">
        <v>36674</v>
      </c>
      <c r="L6587" s="21" t="str">
        <f>IF(ISNUMBER(VLOOKUP(A6587,EXCL,1,FALSE)),"Excluido",IF(ISNUMBER(VLOOKUP(A6587,POST,1,FALSE)),"PostAlerta",IF(ISNUMBER(VLOOKUP(A6587,PRE,1,FALSE)),"PreAlerta","")))</f>
        <v>PostAlerta</v>
      </c>
      <c r="M6587" s="21" t="str">
        <f>IF(ISNUMBER(A6587),(IF(ISNUMBER(VLOOKUP(A6587,KEYWORDS,1,FALSE)),"C/PalabrasClaves","S/PalabrasClaves")),"")</f>
        <v>S/PalabrasClaves</v>
      </c>
      <c r="N6587" s="21" t="str">
        <f t="shared" si="19"/>
        <v/>
      </c>
      <c r="O6587" s="21"/>
      <c r="P6587" s="21" t="s">
        <v>36638</v>
      </c>
      <c r="Q6587" s="21"/>
      <c r="R6587" s="21" t="str">
        <f>LEFT('2012-2022'!$P6587,4)</f>
        <v>2021</v>
      </c>
      <c r="S6587" s="21" t="s">
        <v>70</v>
      </c>
      <c r="T6587" s="21"/>
      <c r="U6587" s="21"/>
      <c r="V6587" s="21"/>
      <c r="W6587" s="27"/>
      <c r="X6587" s="27"/>
      <c r="Y6587" s="12"/>
    </row>
    <row r="6588" ht="15.75" customHeight="1">
      <c r="A6588" s="21">
        <v>3.4273308E7</v>
      </c>
      <c r="B6588" s="21" t="s">
        <v>36675</v>
      </c>
      <c r="C6588" s="21" t="s">
        <v>36676</v>
      </c>
      <c r="D6588" s="21" t="s">
        <v>36677</v>
      </c>
      <c r="E6588" s="21" t="s">
        <v>7731</v>
      </c>
      <c r="F6588" s="21" t="s">
        <v>2712</v>
      </c>
      <c r="G6588" s="21">
        <v>2021.0</v>
      </c>
      <c r="H6588" s="26">
        <v>44394.0</v>
      </c>
      <c r="I6588" s="21"/>
      <c r="J6588" s="21"/>
      <c r="K6588" s="21" t="s">
        <v>36678</v>
      </c>
      <c r="L6588" s="21" t="str">
        <f>IF(ISNUMBER(VLOOKUP(A6588,EXCL,1,FALSE)),"Excluido",IF(ISNUMBER(VLOOKUP(A6588,POST,1,FALSE)),"PostAlerta",IF(ISNUMBER(VLOOKUP(A6588,PRE,1,FALSE)),"PreAlerta","")))</f>
        <v>Excluido</v>
      </c>
      <c r="M6588" s="21" t="str">
        <f>IF(ISNUMBER(A6588),(IF(ISNUMBER(VLOOKUP(A6588,KEYWORDS,1,FALSE)),"C/PalabrasClaves","S/PalabrasClaves")),"")</f>
        <v>S/PalabrasClaves</v>
      </c>
      <c r="N6588" s="21" t="str">
        <f t="shared" si="19"/>
        <v/>
      </c>
      <c r="O6588" s="21"/>
      <c r="P6588" s="21" t="s">
        <v>36638</v>
      </c>
      <c r="Q6588" s="21"/>
      <c r="R6588" s="21" t="str">
        <f>LEFT('2012-2022'!$P6588,4)</f>
        <v>2021</v>
      </c>
      <c r="S6588" s="21" t="s">
        <v>70</v>
      </c>
      <c r="T6588" s="21"/>
      <c r="U6588" s="21"/>
      <c r="V6588" s="21"/>
      <c r="W6588" s="27"/>
      <c r="X6588" s="27"/>
      <c r="Y6588" s="28"/>
    </row>
    <row r="6589" ht="15.75" customHeight="1">
      <c r="A6589" s="21">
        <v>3.4351459E7</v>
      </c>
      <c r="B6589" s="21" t="s">
        <v>36679</v>
      </c>
      <c r="C6589" s="21" t="s">
        <v>36680</v>
      </c>
      <c r="D6589" s="21" t="s">
        <v>36681</v>
      </c>
      <c r="E6589" s="21" t="s">
        <v>25722</v>
      </c>
      <c r="F6589" s="21" t="s">
        <v>12860</v>
      </c>
      <c r="G6589" s="21">
        <v>2021.0</v>
      </c>
      <c r="H6589" s="26">
        <v>44413.0</v>
      </c>
      <c r="I6589" s="21"/>
      <c r="J6589" s="21"/>
      <c r="K6589" s="21" t="s">
        <v>36682</v>
      </c>
      <c r="L6589" s="21" t="str">
        <f>IF(ISNUMBER(VLOOKUP(A6589,EXCL,1,FALSE)),"Excluido",IF(ISNUMBER(VLOOKUP(A6589,POST,1,FALSE)),"PostAlerta",IF(ISNUMBER(VLOOKUP(A6589,PRE,1,FALSE)),"PreAlerta","")))</f>
        <v>PostAlerta</v>
      </c>
      <c r="M6589" s="21" t="str">
        <f>IF(ISNUMBER(A6589),(IF(ISNUMBER(VLOOKUP(A6589,KEYWORDS,1,FALSE)),"C/PalabrasClaves","S/PalabrasClaves")),"")</f>
        <v>S/PalabrasClaves</v>
      </c>
      <c r="N6589" s="21" t="str">
        <f t="shared" si="19"/>
        <v/>
      </c>
      <c r="O6589" s="21"/>
      <c r="P6589" s="21" t="s">
        <v>36638</v>
      </c>
      <c r="Q6589" s="21"/>
      <c r="R6589" s="21" t="str">
        <f>LEFT('2012-2022'!$P6589,4)</f>
        <v>2021</v>
      </c>
      <c r="S6589" s="21" t="s">
        <v>70</v>
      </c>
      <c r="T6589" s="21"/>
      <c r="U6589" s="21"/>
      <c r="V6589" s="21"/>
      <c r="W6589" s="27"/>
      <c r="X6589" s="27"/>
      <c r="Y6589" s="12"/>
    </row>
    <row r="6590" ht="15.75" customHeight="1">
      <c r="A6590" s="21">
        <v>3.4385006E7</v>
      </c>
      <c r="B6590" s="21" t="s">
        <v>36683</v>
      </c>
      <c r="C6590" s="21" t="s">
        <v>36684</v>
      </c>
      <c r="D6590" s="21" t="s">
        <v>36685</v>
      </c>
      <c r="E6590" s="21" t="s">
        <v>36686</v>
      </c>
      <c r="F6590" s="21" t="s">
        <v>354</v>
      </c>
      <c r="G6590" s="21">
        <v>2021.0</v>
      </c>
      <c r="H6590" s="26">
        <v>44421.0</v>
      </c>
      <c r="I6590" s="21"/>
      <c r="J6590" s="21"/>
      <c r="K6590" s="21" t="s">
        <v>36687</v>
      </c>
      <c r="L6590" s="21" t="str">
        <f>IF(ISNUMBER(VLOOKUP(A6590,EXCL,1,FALSE)),"Excluido",IF(ISNUMBER(VLOOKUP(A6590,POST,1,FALSE)),"PostAlerta",IF(ISNUMBER(VLOOKUP(A6590,PRE,1,FALSE)),"PreAlerta","")))</f>
        <v>PostAlerta</v>
      </c>
      <c r="M6590" s="21" t="str">
        <f>IF(ISNUMBER(A6590),(IF(ISNUMBER(VLOOKUP(A6590,KEYWORDS,1,FALSE)),"C/PalabrasClaves","S/PalabrasClaves")),"")</f>
        <v>S/PalabrasClaves</v>
      </c>
      <c r="N6590" s="21" t="str">
        <f t="shared" si="19"/>
        <v/>
      </c>
      <c r="O6590" s="21"/>
      <c r="P6590" s="21" t="s">
        <v>36638</v>
      </c>
      <c r="Q6590" s="21"/>
      <c r="R6590" s="21" t="str">
        <f>LEFT('2012-2022'!$P6590,4)</f>
        <v>2021</v>
      </c>
      <c r="S6590" s="21" t="s">
        <v>70</v>
      </c>
      <c r="T6590" s="21"/>
      <c r="U6590" s="21"/>
      <c r="V6590" s="21"/>
      <c r="W6590" s="27"/>
      <c r="X6590" s="27"/>
      <c r="Y6590" s="28"/>
    </row>
    <row r="6591" ht="15.75" customHeight="1">
      <c r="A6591" s="21">
        <v>3.4402109E7</v>
      </c>
      <c r="B6591" s="21" t="s">
        <v>36688</v>
      </c>
      <c r="C6591" s="21" t="s">
        <v>36689</v>
      </c>
      <c r="D6591" s="21" t="s">
        <v>36690</v>
      </c>
      <c r="E6591" s="21" t="s">
        <v>36691</v>
      </c>
      <c r="F6591" s="21" t="s">
        <v>220</v>
      </c>
      <c r="G6591" s="21">
        <v>2021.0</v>
      </c>
      <c r="H6591" s="26">
        <v>44425.0</v>
      </c>
      <c r="I6591" s="21"/>
      <c r="J6591" s="21"/>
      <c r="K6591" s="21" t="s">
        <v>36692</v>
      </c>
      <c r="L6591" s="21" t="str">
        <f>IF(ISNUMBER(VLOOKUP(A6591,EXCL,1,FALSE)),"Excluido",IF(ISNUMBER(VLOOKUP(A6591,POST,1,FALSE)),"PostAlerta",IF(ISNUMBER(VLOOKUP(A6591,PRE,1,FALSE)),"PreAlerta","")))</f>
        <v>PostAlerta</v>
      </c>
      <c r="M6591" s="21" t="str">
        <f>IF(ISNUMBER(A6591),(IF(ISNUMBER(VLOOKUP(A6591,KEYWORDS,1,FALSE)),"C/PalabrasClaves","S/PalabrasClaves")),"")</f>
        <v>S/PalabrasClaves</v>
      </c>
      <c r="N6591" s="21" t="str">
        <f t="shared" si="19"/>
        <v/>
      </c>
      <c r="O6591" s="21"/>
      <c r="P6591" s="21" t="s">
        <v>36638</v>
      </c>
      <c r="Q6591" s="21"/>
      <c r="R6591" s="21" t="str">
        <f>LEFT('2012-2022'!$P6591,4)</f>
        <v>2021</v>
      </c>
      <c r="S6591" s="21" t="s">
        <v>70</v>
      </c>
      <c r="T6591" s="21"/>
      <c r="U6591" s="21"/>
      <c r="V6591" s="21"/>
      <c r="W6591" s="27"/>
      <c r="X6591" s="27"/>
      <c r="Y6591" s="12"/>
    </row>
    <row r="6592" ht="15.75" customHeight="1">
      <c r="A6592" s="21">
        <v>3.4424993E7</v>
      </c>
      <c r="B6592" s="21" t="s">
        <v>36693</v>
      </c>
      <c r="C6592" s="21" t="s">
        <v>36694</v>
      </c>
      <c r="D6592" s="21" t="s">
        <v>36695</v>
      </c>
      <c r="E6592" s="21" t="s">
        <v>36696</v>
      </c>
      <c r="F6592" s="21" t="s">
        <v>3780</v>
      </c>
      <c r="G6592" s="21">
        <v>2021.0</v>
      </c>
      <c r="H6592" s="26">
        <v>44431.0</v>
      </c>
      <c r="I6592" s="21"/>
      <c r="J6592" s="21"/>
      <c r="K6592" s="21" t="s">
        <v>36697</v>
      </c>
      <c r="L6592" s="21" t="str">
        <f>IF(ISNUMBER(VLOOKUP(A6592,EXCL,1,FALSE)),"Excluido",IF(ISNUMBER(VLOOKUP(A6592,POST,1,FALSE)),"PostAlerta",IF(ISNUMBER(VLOOKUP(A6592,PRE,1,FALSE)),"PreAlerta","")))</f>
        <v>PostAlerta</v>
      </c>
      <c r="M6592" s="21" t="str">
        <f>IF(ISNUMBER(A6592),(IF(ISNUMBER(VLOOKUP(A6592,KEYWORDS,1,FALSE)),"C/PalabrasClaves","S/PalabrasClaves")),"")</f>
        <v>S/PalabrasClaves</v>
      </c>
      <c r="N6592" s="21" t="str">
        <f t="shared" si="19"/>
        <v/>
      </c>
      <c r="O6592" s="21"/>
      <c r="P6592" s="21" t="s">
        <v>36649</v>
      </c>
      <c r="Q6592" s="21"/>
      <c r="R6592" s="21" t="str">
        <f>LEFT('2012-2022'!$P6592,4)</f>
        <v>2021</v>
      </c>
      <c r="S6592" s="21" t="s">
        <v>70</v>
      </c>
      <c r="T6592" s="21"/>
      <c r="U6592" s="21"/>
      <c r="V6592" s="21"/>
      <c r="W6592" s="27"/>
      <c r="X6592" s="27"/>
      <c r="Y6592" s="28"/>
    </row>
    <row r="6593" ht="15.75" customHeight="1">
      <c r="A6593" s="21">
        <v>3.4427664E7</v>
      </c>
      <c r="B6593" s="21" t="s">
        <v>36698</v>
      </c>
      <c r="C6593" s="21" t="s">
        <v>36699</v>
      </c>
      <c r="D6593" s="21" t="s">
        <v>36700</v>
      </c>
      <c r="E6593" s="21" t="s">
        <v>10580</v>
      </c>
      <c r="F6593" s="21" t="s">
        <v>3780</v>
      </c>
      <c r="G6593" s="21">
        <v>2021.0</v>
      </c>
      <c r="H6593" s="26">
        <v>44432.0</v>
      </c>
      <c r="I6593" s="21"/>
      <c r="J6593" s="21"/>
      <c r="K6593" s="21" t="s">
        <v>36701</v>
      </c>
      <c r="L6593" s="21" t="str">
        <f>IF(ISNUMBER(VLOOKUP(A6593,EXCL,1,FALSE)),"Excluido",IF(ISNUMBER(VLOOKUP(A6593,POST,1,FALSE)),"PostAlerta",IF(ISNUMBER(VLOOKUP(A6593,PRE,1,FALSE)),"PreAlerta","")))</f>
        <v>PostAlerta</v>
      </c>
      <c r="M6593" s="21" t="str">
        <f>IF(ISNUMBER(A6593),(IF(ISNUMBER(VLOOKUP(A6593,KEYWORDS,1,FALSE)),"C/PalabrasClaves","S/PalabrasClaves")),"")</f>
        <v>S/PalabrasClaves</v>
      </c>
      <c r="N6593" s="21" t="str">
        <f t="shared" si="19"/>
        <v/>
      </c>
      <c r="O6593" s="21"/>
      <c r="P6593" s="21" t="s">
        <v>36649</v>
      </c>
      <c r="Q6593" s="21"/>
      <c r="R6593" s="21" t="str">
        <f>LEFT('2012-2022'!$P6593,4)</f>
        <v>2021</v>
      </c>
      <c r="S6593" s="21" t="s">
        <v>70</v>
      </c>
      <c r="T6593" s="21"/>
      <c r="U6593" s="21"/>
      <c r="V6593" s="21"/>
      <c r="W6593" s="27"/>
      <c r="X6593" s="27"/>
      <c r="Y6593" s="12"/>
    </row>
    <row r="6594" ht="15.75" customHeight="1">
      <c r="A6594" s="21">
        <v>3.4435254E7</v>
      </c>
      <c r="B6594" s="21" t="s">
        <v>36702</v>
      </c>
      <c r="C6594" s="21" t="s">
        <v>36703</v>
      </c>
      <c r="D6594" s="21" t="s">
        <v>36704</v>
      </c>
      <c r="E6594" s="21" t="s">
        <v>36705</v>
      </c>
      <c r="F6594" s="21" t="s">
        <v>376</v>
      </c>
      <c r="G6594" s="21">
        <v>2021.0</v>
      </c>
      <c r="H6594" s="26">
        <v>44434.0</v>
      </c>
      <c r="I6594" s="21"/>
      <c r="J6594" s="21"/>
      <c r="K6594" s="21" t="s">
        <v>36706</v>
      </c>
      <c r="L6594" s="21" t="str">
        <f>IF(ISNUMBER(VLOOKUP(A6594,EXCL,1,FALSE)),"Excluido",IF(ISNUMBER(VLOOKUP(A6594,POST,1,FALSE)),"PostAlerta",IF(ISNUMBER(VLOOKUP(A6594,PRE,1,FALSE)),"PreAlerta","")))</f>
        <v>PostAlerta</v>
      </c>
      <c r="M6594" s="21" t="str">
        <f>IF(ISNUMBER(A6594),(IF(ISNUMBER(VLOOKUP(A6594,KEYWORDS,1,FALSE)),"C/PalabrasClaves","S/PalabrasClaves")),"")</f>
        <v>S/PalabrasClaves</v>
      </c>
      <c r="N6594" s="21" t="str">
        <f t="shared" si="19"/>
        <v/>
      </c>
      <c r="O6594" s="21"/>
      <c r="P6594" s="21" t="s">
        <v>36638</v>
      </c>
      <c r="Q6594" s="21"/>
      <c r="R6594" s="21" t="str">
        <f>LEFT('2012-2022'!$P6594,4)</f>
        <v>2021</v>
      </c>
      <c r="S6594" s="21" t="s">
        <v>70</v>
      </c>
      <c r="T6594" s="21"/>
      <c r="U6594" s="21"/>
      <c r="V6594" s="21"/>
      <c r="W6594" s="27"/>
      <c r="X6594" s="27"/>
      <c r="Y6594" s="28"/>
    </row>
    <row r="6595" ht="15.75" customHeight="1">
      <c r="A6595" s="21">
        <v>3.4545782E7</v>
      </c>
      <c r="B6595" s="21" t="s">
        <v>36707</v>
      </c>
      <c r="C6595" s="21" t="s">
        <v>36708</v>
      </c>
      <c r="D6595" s="21" t="s">
        <v>36709</v>
      </c>
      <c r="E6595" s="21" t="s">
        <v>36710</v>
      </c>
      <c r="F6595" s="21" t="s">
        <v>508</v>
      </c>
      <c r="G6595" s="21">
        <v>2021.0</v>
      </c>
      <c r="H6595" s="26">
        <v>44460.0</v>
      </c>
      <c r="I6595" s="21" t="s">
        <v>36711</v>
      </c>
      <c r="J6595" s="21"/>
      <c r="K6595" s="21" t="s">
        <v>36712</v>
      </c>
      <c r="L6595" s="21" t="str">
        <f>IF(ISNUMBER(VLOOKUP(A6595,EXCL,1,FALSE)),"Excluido",IF(ISNUMBER(VLOOKUP(A6595,POST,1,FALSE)),"PostAlerta",IF(ISNUMBER(VLOOKUP(A6595,PRE,1,FALSE)),"PreAlerta","")))</f>
        <v>PostAlerta</v>
      </c>
      <c r="M6595" s="21" t="str">
        <f>IF(ISNUMBER(A6595),(IF(ISNUMBER(VLOOKUP(A6595,KEYWORDS,1,FALSE)),"C/PalabrasClaves","S/PalabrasClaves")),"")</f>
        <v>S/PalabrasClaves</v>
      </c>
      <c r="N6595" s="21" t="str">
        <f t="shared" si="19"/>
        <v/>
      </c>
      <c r="O6595" s="21"/>
      <c r="P6595" s="21" t="s">
        <v>36638</v>
      </c>
      <c r="Q6595" s="21"/>
      <c r="R6595" s="21" t="str">
        <f>LEFT('2012-2022'!$P6595,4)</f>
        <v>2021</v>
      </c>
      <c r="S6595" s="21" t="s">
        <v>70</v>
      </c>
      <c r="T6595" s="21"/>
      <c r="U6595" s="21"/>
      <c r="V6595" s="21"/>
      <c r="W6595" s="27"/>
      <c r="X6595" s="27"/>
      <c r="Y6595" s="12"/>
    </row>
    <row r="6596" ht="15.75" customHeight="1">
      <c r="A6596" s="21">
        <v>3.4546169E7</v>
      </c>
      <c r="B6596" s="21" t="s">
        <v>36713</v>
      </c>
      <c r="C6596" s="21" t="s">
        <v>36714</v>
      </c>
      <c r="D6596" s="21" t="s">
        <v>36715</v>
      </c>
      <c r="E6596" s="21" t="s">
        <v>36716</v>
      </c>
      <c r="F6596" s="21" t="s">
        <v>508</v>
      </c>
      <c r="G6596" s="21">
        <v>2021.0</v>
      </c>
      <c r="H6596" s="26">
        <v>44460.0</v>
      </c>
      <c r="I6596" s="21" t="s">
        <v>36717</v>
      </c>
      <c r="J6596" s="21"/>
      <c r="K6596" s="21" t="s">
        <v>36718</v>
      </c>
      <c r="L6596" s="21" t="str">
        <f>IF(ISNUMBER(VLOOKUP(A6596,EXCL,1,FALSE)),"Excluido",IF(ISNUMBER(VLOOKUP(A6596,POST,1,FALSE)),"PostAlerta",IF(ISNUMBER(VLOOKUP(A6596,PRE,1,FALSE)),"PreAlerta","")))</f>
        <v>PostAlerta</v>
      </c>
      <c r="M6596" s="21" t="str">
        <f>IF(ISNUMBER(A6596),(IF(ISNUMBER(VLOOKUP(A6596,KEYWORDS,1,FALSE)),"C/PalabrasClaves","S/PalabrasClaves")),"")</f>
        <v>S/PalabrasClaves</v>
      </c>
      <c r="N6596" s="21" t="str">
        <f t="shared" si="19"/>
        <v/>
      </c>
      <c r="O6596" s="21"/>
      <c r="P6596" s="21" t="s">
        <v>36638</v>
      </c>
      <c r="Q6596" s="21"/>
      <c r="R6596" s="21" t="str">
        <f>LEFT('2012-2022'!$P6596,4)</f>
        <v>2021</v>
      </c>
      <c r="S6596" s="21" t="s">
        <v>70</v>
      </c>
      <c r="T6596" s="21"/>
      <c r="U6596" s="21"/>
      <c r="V6596" s="21"/>
      <c r="W6596" s="27"/>
      <c r="X6596" s="27"/>
      <c r="Y6596" s="28"/>
    </row>
    <row r="6597" ht="15.75" customHeight="1">
      <c r="A6597" s="21">
        <v>3.4704919E7</v>
      </c>
      <c r="B6597" s="21" t="s">
        <v>36719</v>
      </c>
      <c r="C6597" s="21" t="s">
        <v>36720</v>
      </c>
      <c r="D6597" s="21" t="s">
        <v>36721</v>
      </c>
      <c r="E6597" s="21" t="s">
        <v>36722</v>
      </c>
      <c r="F6597" s="21" t="s">
        <v>6652</v>
      </c>
      <c r="G6597" s="21">
        <v>2021.0</v>
      </c>
      <c r="H6597" s="26">
        <v>44496.0</v>
      </c>
      <c r="I6597" s="21" t="s">
        <v>36723</v>
      </c>
      <c r="J6597" s="21"/>
      <c r="K6597" s="21" t="s">
        <v>36724</v>
      </c>
      <c r="L6597" s="21" t="str">
        <f>IF(ISNUMBER(VLOOKUP(A6597,EXCL,1,FALSE)),"Excluido",IF(ISNUMBER(VLOOKUP(A6597,POST,1,FALSE)),"PostAlerta",IF(ISNUMBER(VLOOKUP(A6597,PRE,1,FALSE)),"PreAlerta","")))</f>
        <v>PostAlerta</v>
      </c>
      <c r="M6597" s="21" t="str">
        <f>IF(ISNUMBER(A6597),(IF(ISNUMBER(VLOOKUP(A6597,KEYWORDS,1,FALSE)),"C/PalabrasClaves","S/PalabrasClaves")),"")</f>
        <v>S/PalabrasClaves</v>
      </c>
      <c r="N6597" s="21" t="str">
        <f t="shared" si="19"/>
        <v/>
      </c>
      <c r="O6597" s="21"/>
      <c r="P6597" s="21" t="s">
        <v>36638</v>
      </c>
      <c r="Q6597" s="21"/>
      <c r="R6597" s="21" t="str">
        <f>LEFT('2012-2022'!$P6597,4)</f>
        <v>2021</v>
      </c>
      <c r="S6597" s="21" t="s">
        <v>70</v>
      </c>
      <c r="T6597" s="21"/>
      <c r="U6597" s="21"/>
      <c r="V6597" s="21"/>
      <c r="W6597" s="27"/>
      <c r="X6597" s="27"/>
      <c r="Y6597" s="12"/>
    </row>
    <row r="6598" ht="15.75" customHeight="1">
      <c r="A6598" s="21">
        <v>3.4724766E7</v>
      </c>
      <c r="B6598" s="21" t="s">
        <v>36725</v>
      </c>
      <c r="C6598" s="21" t="s">
        <v>36726</v>
      </c>
      <c r="D6598" s="21" t="s">
        <v>36727</v>
      </c>
      <c r="E6598" s="21" t="s">
        <v>7082</v>
      </c>
      <c r="F6598" s="21" t="s">
        <v>2562</v>
      </c>
      <c r="G6598" s="21">
        <v>2021.0</v>
      </c>
      <c r="H6598" s="26">
        <v>44502.0</v>
      </c>
      <c r="I6598" s="21" t="s">
        <v>36728</v>
      </c>
      <c r="J6598" s="21"/>
      <c r="K6598" s="21" t="s">
        <v>36729</v>
      </c>
      <c r="L6598" s="21" t="str">
        <f>IF(ISNUMBER(VLOOKUP(A6598,EXCL,1,FALSE)),"Excluido",IF(ISNUMBER(VLOOKUP(A6598,POST,1,FALSE)),"PostAlerta",IF(ISNUMBER(VLOOKUP(A6598,PRE,1,FALSE)),"PreAlerta","")))</f>
        <v>PostAlerta</v>
      </c>
      <c r="M6598" s="21" t="str">
        <f>IF(ISNUMBER(A6598),(IF(ISNUMBER(VLOOKUP(A6598,KEYWORDS,1,FALSE)),"C/PalabrasClaves","S/PalabrasClaves")),"")</f>
        <v>S/PalabrasClaves</v>
      </c>
      <c r="N6598" s="21" t="str">
        <f t="shared" si="19"/>
        <v/>
      </c>
      <c r="O6598" s="21"/>
      <c r="P6598" s="21" t="s">
        <v>36638</v>
      </c>
      <c r="Q6598" s="21"/>
      <c r="R6598" s="21" t="str">
        <f>LEFT('2012-2022'!$P6598,4)</f>
        <v>2021</v>
      </c>
      <c r="S6598" s="21" t="s">
        <v>70</v>
      </c>
      <c r="T6598" s="21"/>
      <c r="U6598" s="21"/>
      <c r="V6598" s="21"/>
      <c r="W6598" s="27"/>
      <c r="X6598" s="27"/>
      <c r="Y6598" s="28"/>
    </row>
    <row r="6599" ht="15.75" customHeight="1">
      <c r="A6599" s="21">
        <v>3.4724768E7</v>
      </c>
      <c r="B6599" s="21" t="s">
        <v>36730</v>
      </c>
      <c r="C6599" s="21" t="s">
        <v>36731</v>
      </c>
      <c r="D6599" s="21" t="s">
        <v>36732</v>
      </c>
      <c r="E6599" s="21" t="s">
        <v>36733</v>
      </c>
      <c r="F6599" s="21" t="s">
        <v>2562</v>
      </c>
      <c r="G6599" s="21">
        <v>2021.0</v>
      </c>
      <c r="H6599" s="26">
        <v>44502.0</v>
      </c>
      <c r="I6599" s="21" t="s">
        <v>36734</v>
      </c>
      <c r="J6599" s="21"/>
      <c r="K6599" s="21" t="s">
        <v>36735</v>
      </c>
      <c r="L6599" s="21" t="str">
        <f>IF(ISNUMBER(VLOOKUP(A6599,EXCL,1,FALSE)),"Excluido",IF(ISNUMBER(VLOOKUP(A6599,POST,1,FALSE)),"PostAlerta",IF(ISNUMBER(VLOOKUP(A6599,PRE,1,FALSE)),"PreAlerta","")))</f>
        <v>PostAlerta</v>
      </c>
      <c r="M6599" s="21" t="str">
        <f>IF(ISNUMBER(A6599),(IF(ISNUMBER(VLOOKUP(A6599,KEYWORDS,1,FALSE)),"C/PalabrasClaves","S/PalabrasClaves")),"")</f>
        <v>S/PalabrasClaves</v>
      </c>
      <c r="N6599" s="21" t="str">
        <f t="shared" si="19"/>
        <v/>
      </c>
      <c r="O6599" s="21"/>
      <c r="P6599" s="21" t="s">
        <v>36638</v>
      </c>
      <c r="Q6599" s="21"/>
      <c r="R6599" s="21" t="str">
        <f>LEFT('2012-2022'!$P6599,4)</f>
        <v>2021</v>
      </c>
      <c r="S6599" s="21" t="s">
        <v>70</v>
      </c>
      <c r="T6599" s="21"/>
      <c r="U6599" s="21"/>
      <c r="V6599" s="21"/>
      <c r="W6599" s="27"/>
      <c r="X6599" s="27"/>
      <c r="Y6599" s="12"/>
    </row>
    <row r="6600" ht="15.75" customHeight="1">
      <c r="A6600" s="21">
        <v>3.4903935E7</v>
      </c>
      <c r="B6600" s="21" t="s">
        <v>36736</v>
      </c>
      <c r="C6600" s="21" t="s">
        <v>36737</v>
      </c>
      <c r="D6600" s="21" t="s">
        <v>36738</v>
      </c>
      <c r="E6600" s="21" t="s">
        <v>26592</v>
      </c>
      <c r="F6600" s="21" t="s">
        <v>10294</v>
      </c>
      <c r="G6600" s="21">
        <v>2021.0</v>
      </c>
      <c r="H6600" s="26">
        <v>44544.0</v>
      </c>
      <c r="I6600" s="21" t="s">
        <v>36739</v>
      </c>
      <c r="J6600" s="21"/>
      <c r="K6600" s="21" t="s">
        <v>36740</v>
      </c>
      <c r="L6600" s="21" t="str">
        <f>IF(ISNUMBER(VLOOKUP(A6600,EXCL,1,FALSE)),"Excluido",IF(ISNUMBER(VLOOKUP(A6600,POST,1,FALSE)),"PostAlerta",IF(ISNUMBER(VLOOKUP(A6600,PRE,1,FALSE)),"PreAlerta","")))</f>
        <v>PostAlerta</v>
      </c>
      <c r="M6600" s="21" t="str">
        <f>IF(ISNUMBER(A6600),(IF(ISNUMBER(VLOOKUP(A6600,KEYWORDS,1,FALSE)),"C/PalabrasClaves","S/PalabrasClaves")),"")</f>
        <v>S/PalabrasClaves</v>
      </c>
      <c r="N6600" s="21" t="str">
        <f t="shared" si="19"/>
        <v/>
      </c>
      <c r="O6600" s="21"/>
      <c r="P6600" s="21" t="s">
        <v>36638</v>
      </c>
      <c r="Q6600" s="21"/>
      <c r="R6600" s="21" t="str">
        <f>LEFT('2012-2022'!$P6600,4)</f>
        <v>2021</v>
      </c>
      <c r="S6600" s="21" t="s">
        <v>70</v>
      </c>
      <c r="T6600" s="21"/>
      <c r="U6600" s="21"/>
      <c r="V6600" s="21"/>
      <c r="W6600" s="27"/>
      <c r="X6600" s="27"/>
      <c r="Y6600" s="28"/>
    </row>
    <row r="6601" ht="15.75" customHeight="1">
      <c r="A6601" s="21">
        <v>3.5381817E7</v>
      </c>
      <c r="B6601" s="21" t="s">
        <v>36741</v>
      </c>
      <c r="C6601" s="21" t="s">
        <v>36742</v>
      </c>
      <c r="D6601" s="21" t="s">
        <v>36743</v>
      </c>
      <c r="E6601" s="21" t="s">
        <v>15065</v>
      </c>
      <c r="F6601" s="21" t="s">
        <v>313</v>
      </c>
      <c r="G6601" s="21">
        <v>2021.0</v>
      </c>
      <c r="H6601" s="26">
        <v>44657.0</v>
      </c>
      <c r="I6601" s="21"/>
      <c r="J6601" s="21"/>
      <c r="K6601" s="21" t="s">
        <v>36744</v>
      </c>
      <c r="L6601" s="21" t="str">
        <f>IF(ISNUMBER(VLOOKUP(A6601,EXCL,1,FALSE)),"Excluido",IF(ISNUMBER(VLOOKUP(A6601,POST,1,FALSE)),"PostAlerta",IF(ISNUMBER(VLOOKUP(A6601,PRE,1,FALSE)),"PreAlerta","")))</f>
        <v>PostAlerta</v>
      </c>
      <c r="M6601" s="21" t="str">
        <f>IF(ISNUMBER(A6601),(IF(ISNUMBER(VLOOKUP(A6601,KEYWORDS,1,FALSE)),"C/PalabrasClaves","S/PalabrasClaves")),"")</f>
        <v>S/PalabrasClaves</v>
      </c>
      <c r="N6601" s="21" t="str">
        <f t="shared" si="19"/>
        <v/>
      </c>
      <c r="O6601" s="21"/>
      <c r="P6601" s="21" t="s">
        <v>36670</v>
      </c>
      <c r="Q6601" s="21"/>
      <c r="R6601" s="21" t="str">
        <f>LEFT('2012-2022'!$P6601,4)</f>
        <v>2021</v>
      </c>
      <c r="S6601" s="21" t="s">
        <v>74</v>
      </c>
      <c r="T6601" s="21"/>
      <c r="U6601" s="21"/>
      <c r="V6601" s="21"/>
      <c r="W6601" s="27"/>
      <c r="X6601" s="27"/>
      <c r="Y6601" s="12"/>
    </row>
    <row r="6602" ht="15.75" customHeight="1">
      <c r="A6602" s="21">
        <v>3.5381821E7</v>
      </c>
      <c r="B6602" s="21" t="s">
        <v>36745</v>
      </c>
      <c r="C6602" s="21" t="s">
        <v>36746</v>
      </c>
      <c r="D6602" s="21" t="s">
        <v>36747</v>
      </c>
      <c r="E6602" s="21" t="s">
        <v>562</v>
      </c>
      <c r="F6602" s="21" t="s">
        <v>313</v>
      </c>
      <c r="G6602" s="21">
        <v>2021.0</v>
      </c>
      <c r="H6602" s="26">
        <v>44657.0</v>
      </c>
      <c r="I6602" s="21"/>
      <c r="J6602" s="21"/>
      <c r="K6602" s="21" t="s">
        <v>36748</v>
      </c>
      <c r="L6602" s="21" t="str">
        <f>IF(ISNUMBER(VLOOKUP(A6602,EXCL,1,FALSE)),"Excluido",IF(ISNUMBER(VLOOKUP(A6602,POST,1,FALSE)),"PostAlerta",IF(ISNUMBER(VLOOKUP(A6602,PRE,1,FALSE)),"PreAlerta","")))</f>
        <v>PostAlerta</v>
      </c>
      <c r="M6602" s="21" t="str">
        <f>IF(ISNUMBER(A6602),(IF(ISNUMBER(VLOOKUP(A6602,KEYWORDS,1,FALSE)),"C/PalabrasClaves","S/PalabrasClaves")),"")</f>
        <v>S/PalabrasClaves</v>
      </c>
      <c r="N6602" s="21" t="str">
        <f t="shared" si="19"/>
        <v/>
      </c>
      <c r="O6602" s="21"/>
      <c r="P6602" s="21" t="s">
        <v>36670</v>
      </c>
      <c r="Q6602" s="21"/>
      <c r="R6602" s="21" t="str">
        <f>LEFT('2012-2022'!$P6602,4)</f>
        <v>2021</v>
      </c>
      <c r="S6602" s="21" t="s">
        <v>74</v>
      </c>
      <c r="T6602" s="21"/>
      <c r="U6602" s="21"/>
      <c r="V6602" s="21"/>
      <c r="W6602" s="27"/>
      <c r="X6602" s="27"/>
      <c r="Y6602" s="28"/>
    </row>
    <row r="6603" ht="15.75" customHeight="1">
      <c r="A6603" s="21">
        <v>3.5381826E7</v>
      </c>
      <c r="B6603" s="21" t="s">
        <v>36749</v>
      </c>
      <c r="C6603" s="21" t="s">
        <v>36750</v>
      </c>
      <c r="D6603" s="21" t="s">
        <v>36751</v>
      </c>
      <c r="E6603" s="21" t="s">
        <v>36752</v>
      </c>
      <c r="F6603" s="21" t="s">
        <v>313</v>
      </c>
      <c r="G6603" s="21">
        <v>2021.0</v>
      </c>
      <c r="H6603" s="26">
        <v>44657.0</v>
      </c>
      <c r="I6603" s="21"/>
      <c r="J6603" s="21"/>
      <c r="K6603" s="21" t="s">
        <v>36753</v>
      </c>
      <c r="L6603" s="21" t="str">
        <f>IF(ISNUMBER(VLOOKUP(A6603,EXCL,1,FALSE)),"Excluido",IF(ISNUMBER(VLOOKUP(A6603,POST,1,FALSE)),"PostAlerta",IF(ISNUMBER(VLOOKUP(A6603,PRE,1,FALSE)),"PreAlerta","")))</f>
        <v>PostAlerta</v>
      </c>
      <c r="M6603" s="21" t="str">
        <f>IF(ISNUMBER(A6603),(IF(ISNUMBER(VLOOKUP(A6603,KEYWORDS,1,FALSE)),"C/PalabrasClaves","S/PalabrasClaves")),"")</f>
        <v>S/PalabrasClaves</v>
      </c>
      <c r="N6603" s="21" t="str">
        <f t="shared" si="19"/>
        <v/>
      </c>
      <c r="O6603" s="21"/>
      <c r="P6603" s="21" t="s">
        <v>36670</v>
      </c>
      <c r="Q6603" s="21"/>
      <c r="R6603" s="21" t="str">
        <f>LEFT('2012-2022'!$P6603,4)</f>
        <v>2021</v>
      </c>
      <c r="S6603" s="21" t="s">
        <v>74</v>
      </c>
      <c r="T6603" s="21"/>
      <c r="U6603" s="21"/>
      <c r="V6603" s="21"/>
      <c r="W6603" s="27"/>
      <c r="X6603" s="27"/>
      <c r="Y6603" s="12"/>
    </row>
    <row r="6604" ht="15.75" customHeight="1">
      <c r="A6604" s="21">
        <v>3.4124995E7</v>
      </c>
      <c r="B6604" s="21" t="s">
        <v>36754</v>
      </c>
      <c r="C6604" s="21" t="s">
        <v>36755</v>
      </c>
      <c r="D6604" s="21" t="s">
        <v>36756</v>
      </c>
      <c r="E6604" s="21" t="s">
        <v>36757</v>
      </c>
      <c r="F6604" s="21" t="s">
        <v>9580</v>
      </c>
      <c r="G6604" s="21">
        <v>2021.0</v>
      </c>
      <c r="H6604" s="26">
        <v>44361.0</v>
      </c>
      <c r="I6604" s="21" t="s">
        <v>36758</v>
      </c>
      <c r="J6604" s="21"/>
      <c r="K6604" s="21" t="s">
        <v>36759</v>
      </c>
      <c r="L6604" s="21" t="str">
        <f>IF(ISNUMBER(VLOOKUP(A6604,EXCL,1,FALSE)),"Excluido",IF(ISNUMBER(VLOOKUP(A6604,POST,1,FALSE)),"PostAlerta",IF(ISNUMBER(VLOOKUP(A6604,PRE,1,FALSE)),"PreAlerta","")))</f>
        <v>PostAlerta</v>
      </c>
      <c r="M6604" s="21" t="str">
        <f>IF(ISNUMBER(A6604),(IF(ISNUMBER(VLOOKUP(A6604,KEYWORDS,1,FALSE)),"C/PalabrasClaves","S/PalabrasClaves")),"")</f>
        <v>C/PalabrasClaves</v>
      </c>
      <c r="N6604" s="21" t="str">
        <f t="shared" si="19"/>
        <v/>
      </c>
      <c r="O6604" s="21"/>
      <c r="P6604" s="21" t="s">
        <v>36760</v>
      </c>
      <c r="Q6604" s="21"/>
      <c r="R6604" s="21" t="str">
        <f>LEFT('2012-2022'!$P6604,4)</f>
        <v>2021</v>
      </c>
      <c r="S6604" s="21" t="s">
        <v>70</v>
      </c>
      <c r="T6604" s="21"/>
      <c r="U6604" s="21"/>
      <c r="V6604" s="21"/>
      <c r="W6604" s="27"/>
      <c r="X6604" s="27"/>
      <c r="Y6604" s="28"/>
    </row>
    <row r="6605" ht="15.75" customHeight="1">
      <c r="A6605" s="21">
        <v>3.2662513E7</v>
      </c>
      <c r="B6605" s="21" t="s">
        <v>36761</v>
      </c>
      <c r="C6605" s="21" t="s">
        <v>36762</v>
      </c>
      <c r="D6605" s="21" t="s">
        <v>36763</v>
      </c>
      <c r="E6605" s="21" t="s">
        <v>11004</v>
      </c>
      <c r="F6605" s="21" t="s">
        <v>458</v>
      </c>
      <c r="G6605" s="21">
        <v>2021.0</v>
      </c>
      <c r="H6605" s="26">
        <v>44027.0</v>
      </c>
      <c r="I6605" s="21"/>
      <c r="J6605" s="21"/>
      <c r="K6605" s="21" t="s">
        <v>36764</v>
      </c>
      <c r="L6605" s="21" t="str">
        <f>IF(ISNUMBER(VLOOKUP(A6605,EXCL,1,FALSE)),"Excluido",IF(ISNUMBER(VLOOKUP(A6605,POST,1,FALSE)),"PostAlerta",IF(ISNUMBER(VLOOKUP(A6605,PRE,1,FALSE)),"PreAlerta","")))</f>
        <v>PostAlerta</v>
      </c>
      <c r="M6605" s="21" t="str">
        <f>IF(ISNUMBER(A6605),(IF(ISNUMBER(VLOOKUP(A6605,KEYWORDS,1,FALSE)),"C/PalabrasClaves","S/PalabrasClaves")),"")</f>
        <v>S/PalabrasClaves</v>
      </c>
      <c r="N6605" s="21" t="str">
        <f t="shared" si="19"/>
        <v/>
      </c>
      <c r="O6605" s="21"/>
      <c r="P6605" s="21" t="s">
        <v>36765</v>
      </c>
      <c r="Q6605" s="21"/>
      <c r="R6605" s="21" t="str">
        <f>LEFT('2012-2022'!$P6605,4)</f>
        <v>2021</v>
      </c>
      <c r="S6605" s="21" t="s">
        <v>70</v>
      </c>
      <c r="T6605" s="21"/>
      <c r="U6605" s="21"/>
      <c r="V6605" s="21"/>
      <c r="W6605" s="27"/>
      <c r="X6605" s="27"/>
      <c r="Y6605" s="12"/>
    </row>
    <row r="6606" ht="15.75" customHeight="1">
      <c r="A6606" s="21">
        <v>3.2818961E7</v>
      </c>
      <c r="B6606" s="21" t="s">
        <v>36766</v>
      </c>
      <c r="C6606" s="21" t="s">
        <v>36767</v>
      </c>
      <c r="D6606" s="21" t="s">
        <v>36768</v>
      </c>
      <c r="E6606" s="21" t="s">
        <v>36769</v>
      </c>
      <c r="F6606" s="21" t="s">
        <v>458</v>
      </c>
      <c r="G6606" s="21">
        <v>2021.0</v>
      </c>
      <c r="H6606" s="26">
        <v>44064.0</v>
      </c>
      <c r="I6606" s="21"/>
      <c r="J6606" s="21"/>
      <c r="K6606" s="21" t="s">
        <v>36770</v>
      </c>
      <c r="L6606" s="21" t="str">
        <f>IF(ISNUMBER(VLOOKUP(A6606,EXCL,1,FALSE)),"Excluido",IF(ISNUMBER(VLOOKUP(A6606,POST,1,FALSE)),"PostAlerta",IF(ISNUMBER(VLOOKUP(A6606,PRE,1,FALSE)),"PreAlerta","")))</f>
        <v>PostAlerta</v>
      </c>
      <c r="M6606" s="21" t="str">
        <f>IF(ISNUMBER(A6606),(IF(ISNUMBER(VLOOKUP(A6606,KEYWORDS,1,FALSE)),"C/PalabrasClaves","S/PalabrasClaves")),"")</f>
        <v>S/PalabrasClaves</v>
      </c>
      <c r="N6606" s="21" t="str">
        <f t="shared" si="19"/>
        <v/>
      </c>
      <c r="O6606" s="21"/>
      <c r="P6606" s="21" t="s">
        <v>36765</v>
      </c>
      <c r="Q6606" s="21"/>
      <c r="R6606" s="21" t="str">
        <f>LEFT('2012-2022'!$P6606,4)</f>
        <v>2021</v>
      </c>
      <c r="S6606" s="21" t="s">
        <v>70</v>
      </c>
      <c r="T6606" s="21"/>
      <c r="U6606" s="21"/>
      <c r="V6606" s="21"/>
      <c r="W6606" s="27"/>
      <c r="X6606" s="27"/>
      <c r="Y6606" s="28"/>
    </row>
    <row r="6607" ht="15.75" customHeight="1">
      <c r="A6607" s="21">
        <v>3.461081E7</v>
      </c>
      <c r="B6607" s="21" t="s">
        <v>36771</v>
      </c>
      <c r="C6607" s="21" t="s">
        <v>36772</v>
      </c>
      <c r="D6607" s="21" t="s">
        <v>36773</v>
      </c>
      <c r="E6607" s="21" t="s">
        <v>29289</v>
      </c>
      <c r="F6607" s="21" t="s">
        <v>605</v>
      </c>
      <c r="G6607" s="21">
        <v>2021.0</v>
      </c>
      <c r="H6607" s="26">
        <v>44475.0</v>
      </c>
      <c r="I6607" s="21" t="s">
        <v>36774</v>
      </c>
      <c r="J6607" s="21"/>
      <c r="K6607" s="21" t="s">
        <v>36775</v>
      </c>
      <c r="L6607" s="21" t="str">
        <f>IF(ISNUMBER(VLOOKUP(A6607,EXCL,1,FALSE)),"Excluido",IF(ISNUMBER(VLOOKUP(A6607,POST,1,FALSE)),"PostAlerta",IF(ISNUMBER(VLOOKUP(A6607,PRE,1,FALSE)),"PreAlerta","")))</f>
        <v>Excluido</v>
      </c>
      <c r="M6607" s="21" t="str">
        <f>IF(ISNUMBER(A6607),(IF(ISNUMBER(VLOOKUP(A6607,KEYWORDS,1,FALSE)),"C/PalabrasClaves","S/PalabrasClaves")),"")</f>
        <v>C/PalabrasClaves</v>
      </c>
      <c r="N6607" s="21" t="str">
        <f t="shared" si="19"/>
        <v/>
      </c>
      <c r="O6607" s="21"/>
      <c r="P6607" s="21" t="s">
        <v>36765</v>
      </c>
      <c r="Q6607" s="21"/>
      <c r="R6607" s="21" t="str">
        <f>LEFT('2012-2022'!$P6607,4)</f>
        <v>2021</v>
      </c>
      <c r="S6607" s="21" t="s">
        <v>70</v>
      </c>
      <c r="T6607" s="21"/>
      <c r="U6607" s="21"/>
      <c r="V6607" s="21"/>
      <c r="W6607" s="27"/>
      <c r="X6607" s="27"/>
      <c r="Y6607" s="12"/>
    </row>
    <row r="6608" ht="15.75" customHeight="1">
      <c r="A6608" s="21">
        <v>3.4617515E7</v>
      </c>
      <c r="B6608" s="21" t="s">
        <v>36776</v>
      </c>
      <c r="C6608" s="21" t="s">
        <v>36777</v>
      </c>
      <c r="D6608" s="21" t="s">
        <v>36778</v>
      </c>
      <c r="E6608" s="21" t="s">
        <v>36779</v>
      </c>
      <c r="F6608" s="21" t="s">
        <v>1834</v>
      </c>
      <c r="G6608" s="21">
        <v>2021.0</v>
      </c>
      <c r="H6608" s="26">
        <v>44476.0</v>
      </c>
      <c r="I6608" s="21"/>
      <c r="J6608" s="21"/>
      <c r="K6608" s="21" t="s">
        <v>36780</v>
      </c>
      <c r="L6608" s="21" t="str">
        <f>IF(ISNUMBER(VLOOKUP(A6608,EXCL,1,FALSE)),"Excluido",IF(ISNUMBER(VLOOKUP(A6608,POST,1,FALSE)),"PostAlerta",IF(ISNUMBER(VLOOKUP(A6608,PRE,1,FALSE)),"PreAlerta","")))</f>
        <v>PostAlerta</v>
      </c>
      <c r="M6608" s="21" t="str">
        <f>IF(ISNUMBER(A6608),(IF(ISNUMBER(VLOOKUP(A6608,KEYWORDS,1,FALSE)),"C/PalabrasClaves","S/PalabrasClaves")),"")</f>
        <v>S/PalabrasClaves</v>
      </c>
      <c r="N6608" s="21" t="str">
        <f t="shared" si="19"/>
        <v/>
      </c>
      <c r="O6608" s="21"/>
      <c r="P6608" s="21" t="s">
        <v>36781</v>
      </c>
      <c r="Q6608" s="21"/>
      <c r="R6608" s="21" t="str">
        <f>LEFT('2012-2022'!$P6608,4)</f>
        <v>2021</v>
      </c>
      <c r="S6608" s="21" t="s">
        <v>70</v>
      </c>
      <c r="T6608" s="21"/>
      <c r="U6608" s="21"/>
      <c r="V6608" s="21"/>
      <c r="W6608" s="27"/>
      <c r="X6608" s="27"/>
      <c r="Y6608" s="28"/>
    </row>
    <row r="6609" ht="15.75" customHeight="1">
      <c r="A6609" s="21">
        <v>3.4625049E7</v>
      </c>
      <c r="B6609" s="21" t="s">
        <v>36782</v>
      </c>
      <c r="C6609" s="21" t="s">
        <v>36783</v>
      </c>
      <c r="D6609" s="21" t="s">
        <v>36784</v>
      </c>
      <c r="E6609" s="21" t="s">
        <v>36785</v>
      </c>
      <c r="F6609" s="21" t="s">
        <v>368</v>
      </c>
      <c r="G6609" s="21">
        <v>2021.0</v>
      </c>
      <c r="H6609" s="26">
        <v>44478.0</v>
      </c>
      <c r="I6609" s="21" t="s">
        <v>36786</v>
      </c>
      <c r="J6609" s="21"/>
      <c r="K6609" s="21" t="s">
        <v>36787</v>
      </c>
      <c r="L6609" s="21" t="str">
        <f>IF(ISNUMBER(VLOOKUP(A6609,EXCL,1,FALSE)),"Excluido",IF(ISNUMBER(VLOOKUP(A6609,POST,1,FALSE)),"PostAlerta",IF(ISNUMBER(VLOOKUP(A6609,PRE,1,FALSE)),"PreAlerta","")))</f>
        <v>PostAlerta</v>
      </c>
      <c r="M6609" s="21" t="str">
        <f>IF(ISNUMBER(A6609),(IF(ISNUMBER(VLOOKUP(A6609,KEYWORDS,1,FALSE)),"C/PalabrasClaves","S/PalabrasClaves")),"")</f>
        <v>S/PalabrasClaves</v>
      </c>
      <c r="N6609" s="21" t="str">
        <f t="shared" si="19"/>
        <v/>
      </c>
      <c r="O6609" s="21"/>
      <c r="P6609" s="21" t="s">
        <v>36788</v>
      </c>
      <c r="Q6609" s="21"/>
      <c r="R6609" s="21" t="str">
        <f>LEFT('2012-2022'!$P6609,4)</f>
        <v>2021</v>
      </c>
      <c r="S6609" s="21" t="s">
        <v>70</v>
      </c>
      <c r="T6609" s="21"/>
      <c r="U6609" s="21"/>
      <c r="V6609" s="21"/>
      <c r="W6609" s="27"/>
      <c r="X6609" s="27"/>
      <c r="Y6609" s="12"/>
    </row>
    <row r="6610" ht="15.75" customHeight="1">
      <c r="A6610" s="21">
        <v>3.4692809E7</v>
      </c>
      <c r="B6610" s="21" t="s">
        <v>36789</v>
      </c>
      <c r="C6610" s="21" t="s">
        <v>36790</v>
      </c>
      <c r="D6610" s="21" t="s">
        <v>36791</v>
      </c>
      <c r="E6610" s="21" t="s">
        <v>36792</v>
      </c>
      <c r="F6610" s="21" t="s">
        <v>18629</v>
      </c>
      <c r="G6610" s="21">
        <v>2021.0</v>
      </c>
      <c r="H6610" s="26">
        <v>44494.0</v>
      </c>
      <c r="I6610" s="21" t="s">
        <v>36793</v>
      </c>
      <c r="J6610" s="21"/>
      <c r="K6610" s="21" t="s">
        <v>36794</v>
      </c>
      <c r="L6610" s="21" t="str">
        <f>IF(ISNUMBER(VLOOKUP(A6610,EXCL,1,FALSE)),"Excluido",IF(ISNUMBER(VLOOKUP(A6610,POST,1,FALSE)),"PostAlerta",IF(ISNUMBER(VLOOKUP(A6610,PRE,1,FALSE)),"PreAlerta","")))</f>
        <v>PostAlerta</v>
      </c>
      <c r="M6610" s="21" t="str">
        <f>IF(ISNUMBER(A6610),(IF(ISNUMBER(VLOOKUP(A6610,KEYWORDS,1,FALSE)),"C/PalabrasClaves","S/PalabrasClaves")),"")</f>
        <v>S/PalabrasClaves</v>
      </c>
      <c r="N6610" s="21" t="str">
        <f t="shared" si="19"/>
        <v/>
      </c>
      <c r="O6610" s="21"/>
      <c r="P6610" s="21" t="s">
        <v>36788</v>
      </c>
      <c r="Q6610" s="21"/>
      <c r="R6610" s="21" t="str">
        <f>LEFT('2012-2022'!$P6610,4)</f>
        <v>2021</v>
      </c>
      <c r="S6610" s="21" t="s">
        <v>70</v>
      </c>
      <c r="T6610" s="21"/>
      <c r="U6610" s="21"/>
      <c r="V6610" s="21"/>
      <c r="W6610" s="27"/>
      <c r="X6610" s="27"/>
      <c r="Y6610" s="28"/>
    </row>
    <row r="6611" ht="15.75" customHeight="1">
      <c r="A6611" s="21">
        <v>3.4707621E7</v>
      </c>
      <c r="B6611" s="21" t="s">
        <v>36795</v>
      </c>
      <c r="C6611" s="21" t="s">
        <v>36796</v>
      </c>
      <c r="D6611" s="21" t="s">
        <v>36797</v>
      </c>
      <c r="E6611" s="21" t="s">
        <v>36798</v>
      </c>
      <c r="F6611" s="21" t="s">
        <v>21929</v>
      </c>
      <c r="G6611" s="21">
        <v>2021.0</v>
      </c>
      <c r="H6611" s="26">
        <v>44497.0</v>
      </c>
      <c r="I6611" s="21" t="s">
        <v>36799</v>
      </c>
      <c r="J6611" s="21"/>
      <c r="K6611" s="21" t="s">
        <v>36800</v>
      </c>
      <c r="L6611" s="21" t="str">
        <f>IF(ISNUMBER(VLOOKUP(A6611,EXCL,1,FALSE)),"Excluido",IF(ISNUMBER(VLOOKUP(A6611,POST,1,FALSE)),"PostAlerta",IF(ISNUMBER(VLOOKUP(A6611,PRE,1,FALSE)),"PreAlerta","")))</f>
        <v>PostAlerta</v>
      </c>
      <c r="M6611" s="21" t="str">
        <f>IF(ISNUMBER(A6611),(IF(ISNUMBER(VLOOKUP(A6611,KEYWORDS,1,FALSE)),"C/PalabrasClaves","S/PalabrasClaves")),"")</f>
        <v>S/PalabrasClaves</v>
      </c>
      <c r="N6611" s="21" t="str">
        <f t="shared" si="19"/>
        <v/>
      </c>
      <c r="O6611" s="21"/>
      <c r="P6611" s="21" t="s">
        <v>36801</v>
      </c>
      <c r="Q6611" s="21"/>
      <c r="R6611" s="21" t="str">
        <f>LEFT('2012-2022'!$P6611,4)</f>
        <v>2021</v>
      </c>
      <c r="S6611" s="21" t="s">
        <v>70</v>
      </c>
      <c r="T6611" s="21"/>
      <c r="U6611" s="21"/>
      <c r="V6611" s="21"/>
      <c r="W6611" s="27"/>
      <c r="X6611" s="27"/>
      <c r="Y6611" s="12"/>
    </row>
    <row r="6612" ht="15.75" customHeight="1">
      <c r="A6612" s="21">
        <v>3.4607949E7</v>
      </c>
      <c r="B6612" s="21" t="s">
        <v>36802</v>
      </c>
      <c r="C6612" s="21" t="s">
        <v>36803</v>
      </c>
      <c r="D6612" s="21" t="s">
        <v>36804</v>
      </c>
      <c r="E6612" s="21" t="s">
        <v>36805</v>
      </c>
      <c r="F6612" s="21" t="s">
        <v>1104</v>
      </c>
      <c r="G6612" s="21">
        <v>2021.0</v>
      </c>
      <c r="H6612" s="26">
        <v>44474.0</v>
      </c>
      <c r="I6612" s="21" t="s">
        <v>36806</v>
      </c>
      <c r="J6612" s="21"/>
      <c r="K6612" s="21" t="s">
        <v>36807</v>
      </c>
      <c r="L6612" s="21" t="str">
        <f>IF(ISNUMBER(VLOOKUP(A6612,EXCL,1,FALSE)),"Excluido",IF(ISNUMBER(VLOOKUP(A6612,POST,1,FALSE)),"PostAlerta",IF(ISNUMBER(VLOOKUP(A6612,PRE,1,FALSE)),"PreAlerta","")))</f>
        <v>PostAlerta</v>
      </c>
      <c r="M6612" s="21" t="str">
        <f>IF(ISNUMBER(A6612),(IF(ISNUMBER(VLOOKUP(A6612,KEYWORDS,1,FALSE)),"C/PalabrasClaves","S/PalabrasClaves")),"")</f>
        <v>S/PalabrasClaves</v>
      </c>
      <c r="N6612" s="21" t="str">
        <f t="shared" si="19"/>
        <v/>
      </c>
      <c r="O6612" s="21"/>
      <c r="P6612" s="21" t="s">
        <v>36808</v>
      </c>
      <c r="Q6612" s="21"/>
      <c r="R6612" s="21" t="str">
        <f>LEFT('2012-2022'!$P6612,4)</f>
        <v>2021</v>
      </c>
      <c r="S6612" s="21" t="s">
        <v>70</v>
      </c>
      <c r="T6612" s="21"/>
      <c r="U6612" s="21"/>
      <c r="V6612" s="21"/>
      <c r="W6612" s="27"/>
      <c r="X6612" s="27"/>
      <c r="Y6612" s="28"/>
    </row>
    <row r="6613" ht="15.75" customHeight="1">
      <c r="A6613" s="21">
        <v>3.4620712E7</v>
      </c>
      <c r="B6613" s="21" t="s">
        <v>36809</v>
      </c>
      <c r="C6613" s="21" t="s">
        <v>36810</v>
      </c>
      <c r="D6613" s="21" t="s">
        <v>36811</v>
      </c>
      <c r="E6613" s="21" t="s">
        <v>36812</v>
      </c>
      <c r="F6613" s="21" t="s">
        <v>1104</v>
      </c>
      <c r="G6613" s="21">
        <v>2021.0</v>
      </c>
      <c r="H6613" s="26">
        <v>44477.0</v>
      </c>
      <c r="I6613" s="21" t="s">
        <v>36813</v>
      </c>
      <c r="J6613" s="21"/>
      <c r="K6613" s="21" t="s">
        <v>36814</v>
      </c>
      <c r="L6613" s="21" t="str">
        <f>IF(ISNUMBER(VLOOKUP(A6613,EXCL,1,FALSE)),"Excluido",IF(ISNUMBER(VLOOKUP(A6613,POST,1,FALSE)),"PostAlerta",IF(ISNUMBER(VLOOKUP(A6613,PRE,1,FALSE)),"PreAlerta","")))</f>
        <v>PostAlerta</v>
      </c>
      <c r="M6613" s="21" t="str">
        <f>IF(ISNUMBER(A6613),(IF(ISNUMBER(VLOOKUP(A6613,KEYWORDS,1,FALSE)),"C/PalabrasClaves","S/PalabrasClaves")),"")</f>
        <v>S/PalabrasClaves</v>
      </c>
      <c r="N6613" s="21" t="str">
        <f t="shared" si="19"/>
        <v/>
      </c>
      <c r="O6613" s="21"/>
      <c r="P6613" s="21" t="s">
        <v>36808</v>
      </c>
      <c r="Q6613" s="21"/>
      <c r="R6613" s="21" t="str">
        <f>LEFT('2012-2022'!$P6613,4)</f>
        <v>2021</v>
      </c>
      <c r="S6613" s="21" t="s">
        <v>70</v>
      </c>
      <c r="T6613" s="21"/>
      <c r="U6613" s="21"/>
      <c r="V6613" s="21"/>
      <c r="W6613" s="27"/>
      <c r="X6613" s="27"/>
      <c r="Y6613" s="12"/>
    </row>
    <row r="6614" ht="15.75" customHeight="1">
      <c r="A6614" s="21">
        <v>3.4684255E7</v>
      </c>
      <c r="B6614" s="21" t="s">
        <v>36815</v>
      </c>
      <c r="C6614" s="21" t="s">
        <v>36816</v>
      </c>
      <c r="D6614" s="21" t="s">
        <v>36817</v>
      </c>
      <c r="E6614" s="21" t="s">
        <v>31274</v>
      </c>
      <c r="F6614" s="21" t="s">
        <v>5636</v>
      </c>
      <c r="G6614" s="21">
        <v>2021.0</v>
      </c>
      <c r="H6614" s="26">
        <v>44492.0</v>
      </c>
      <c r="I6614" s="21" t="s">
        <v>36818</v>
      </c>
      <c r="J6614" s="21"/>
      <c r="K6614" s="21" t="s">
        <v>36819</v>
      </c>
      <c r="L6614" s="21" t="str">
        <f>IF(ISNUMBER(VLOOKUP(A6614,EXCL,1,FALSE)),"Excluido",IF(ISNUMBER(VLOOKUP(A6614,POST,1,FALSE)),"PostAlerta",IF(ISNUMBER(VLOOKUP(A6614,PRE,1,FALSE)),"PreAlerta","")))</f>
        <v>PostAlerta</v>
      </c>
      <c r="M6614" s="21" t="str">
        <f>IF(ISNUMBER(A6614),(IF(ISNUMBER(VLOOKUP(A6614,KEYWORDS,1,FALSE)),"C/PalabrasClaves","S/PalabrasClaves")),"")</f>
        <v>S/PalabrasClaves</v>
      </c>
      <c r="N6614" s="21" t="str">
        <f t="shared" si="19"/>
        <v/>
      </c>
      <c r="O6614" s="21"/>
      <c r="P6614" s="21" t="s">
        <v>36808</v>
      </c>
      <c r="Q6614" s="21"/>
      <c r="R6614" s="21" t="str">
        <f>LEFT('2012-2022'!$P6614,4)</f>
        <v>2021</v>
      </c>
      <c r="S6614" s="21" t="s">
        <v>70</v>
      </c>
      <c r="T6614" s="21"/>
      <c r="U6614" s="21"/>
      <c r="V6614" s="21"/>
      <c r="W6614" s="27"/>
      <c r="X6614" s="27"/>
      <c r="Y6614" s="28"/>
    </row>
    <row r="6615" ht="15.75" customHeight="1">
      <c r="A6615" s="21">
        <v>3.4684256E7</v>
      </c>
      <c r="B6615" s="21" t="s">
        <v>36820</v>
      </c>
      <c r="C6615" s="21" t="s">
        <v>36821</v>
      </c>
      <c r="D6615" s="21" t="s">
        <v>36822</v>
      </c>
      <c r="E6615" s="21" t="s">
        <v>8404</v>
      </c>
      <c r="F6615" s="21" t="s">
        <v>5636</v>
      </c>
      <c r="G6615" s="21">
        <v>2021.0</v>
      </c>
      <c r="H6615" s="26">
        <v>44492.0</v>
      </c>
      <c r="I6615" s="21" t="s">
        <v>36823</v>
      </c>
      <c r="J6615" s="21"/>
      <c r="K6615" s="21" t="s">
        <v>36824</v>
      </c>
      <c r="L6615" s="21" t="str">
        <f>IF(ISNUMBER(VLOOKUP(A6615,EXCL,1,FALSE)),"Excluido",IF(ISNUMBER(VLOOKUP(A6615,POST,1,FALSE)),"PostAlerta",IF(ISNUMBER(VLOOKUP(A6615,PRE,1,FALSE)),"PreAlerta","")))</f>
        <v>PostAlerta</v>
      </c>
      <c r="M6615" s="21" t="str">
        <f>IF(ISNUMBER(A6615),(IF(ISNUMBER(VLOOKUP(A6615,KEYWORDS,1,FALSE)),"C/PalabrasClaves","S/PalabrasClaves")),"")</f>
        <v>S/PalabrasClaves</v>
      </c>
      <c r="N6615" s="21" t="str">
        <f t="shared" si="19"/>
        <v/>
      </c>
      <c r="O6615" s="21"/>
      <c r="P6615" s="21" t="s">
        <v>36808</v>
      </c>
      <c r="Q6615" s="21"/>
      <c r="R6615" s="21" t="str">
        <f>LEFT('2012-2022'!$P6615,4)</f>
        <v>2021</v>
      </c>
      <c r="S6615" s="21" t="s">
        <v>70</v>
      </c>
      <c r="T6615" s="21"/>
      <c r="U6615" s="21"/>
      <c r="V6615" s="21"/>
      <c r="W6615" s="27"/>
      <c r="X6615" s="27"/>
      <c r="Y6615" s="12"/>
    </row>
    <row r="6616" ht="15.75" customHeight="1">
      <c r="A6616" s="21">
        <v>3.4684266E7</v>
      </c>
      <c r="B6616" s="21" t="s">
        <v>36825</v>
      </c>
      <c r="C6616" s="21" t="s">
        <v>36826</v>
      </c>
      <c r="D6616" s="21" t="s">
        <v>36827</v>
      </c>
      <c r="E6616" s="21" t="s">
        <v>36828</v>
      </c>
      <c r="F6616" s="21" t="s">
        <v>5636</v>
      </c>
      <c r="G6616" s="21">
        <v>2021.0</v>
      </c>
      <c r="H6616" s="26">
        <v>44492.0</v>
      </c>
      <c r="I6616" s="21" t="s">
        <v>36829</v>
      </c>
      <c r="J6616" s="21"/>
      <c r="K6616" s="21" t="s">
        <v>36830</v>
      </c>
      <c r="L6616" s="21" t="str">
        <f>IF(ISNUMBER(VLOOKUP(A6616,EXCL,1,FALSE)),"Excluido",IF(ISNUMBER(VLOOKUP(A6616,POST,1,FALSE)),"PostAlerta",IF(ISNUMBER(VLOOKUP(A6616,PRE,1,FALSE)),"PreAlerta","")))</f>
        <v>PostAlerta</v>
      </c>
      <c r="M6616" s="21" t="str">
        <f>IF(ISNUMBER(A6616),(IF(ISNUMBER(VLOOKUP(A6616,KEYWORDS,1,FALSE)),"C/PalabrasClaves","S/PalabrasClaves")),"")</f>
        <v>S/PalabrasClaves</v>
      </c>
      <c r="N6616" s="21" t="str">
        <f t="shared" si="19"/>
        <v/>
      </c>
      <c r="O6616" s="21"/>
      <c r="P6616" s="21" t="s">
        <v>36831</v>
      </c>
      <c r="Q6616" s="21"/>
      <c r="R6616" s="21" t="str">
        <f>LEFT('2012-2022'!$P6616,4)</f>
        <v>2021</v>
      </c>
      <c r="S6616" s="21" t="s">
        <v>70</v>
      </c>
      <c r="T6616" s="21"/>
      <c r="U6616" s="21"/>
      <c r="V6616" s="21"/>
      <c r="W6616" s="27"/>
      <c r="X6616" s="27"/>
      <c r="Y6616" s="28"/>
    </row>
    <row r="6617" ht="15.75" customHeight="1">
      <c r="A6617" s="21">
        <v>3.4684267E7</v>
      </c>
      <c r="B6617" s="21" t="s">
        <v>36832</v>
      </c>
      <c r="C6617" s="21" t="s">
        <v>36833</v>
      </c>
      <c r="D6617" s="21" t="s">
        <v>36834</v>
      </c>
      <c r="E6617" s="21" t="s">
        <v>36835</v>
      </c>
      <c r="F6617" s="21" t="s">
        <v>5636</v>
      </c>
      <c r="G6617" s="21">
        <v>2021.0</v>
      </c>
      <c r="H6617" s="26">
        <v>44492.0</v>
      </c>
      <c r="I6617" s="21" t="s">
        <v>36836</v>
      </c>
      <c r="J6617" s="21"/>
      <c r="K6617" s="21" t="s">
        <v>36837</v>
      </c>
      <c r="L6617" s="21" t="str">
        <f>IF(ISNUMBER(VLOOKUP(A6617,EXCL,1,FALSE)),"Excluido",IF(ISNUMBER(VLOOKUP(A6617,POST,1,FALSE)),"PostAlerta",IF(ISNUMBER(VLOOKUP(A6617,PRE,1,FALSE)),"PreAlerta","")))</f>
        <v>Excluido</v>
      </c>
      <c r="M6617" s="21" t="str">
        <f>IF(ISNUMBER(A6617),(IF(ISNUMBER(VLOOKUP(A6617,KEYWORDS,1,FALSE)),"C/PalabrasClaves","S/PalabrasClaves")),"")</f>
        <v>S/PalabrasClaves</v>
      </c>
      <c r="N6617" s="21" t="str">
        <f t="shared" si="19"/>
        <v/>
      </c>
      <c r="O6617" s="21"/>
      <c r="P6617" s="21" t="s">
        <v>36831</v>
      </c>
      <c r="Q6617" s="21"/>
      <c r="R6617" s="21" t="str">
        <f>LEFT('2012-2022'!$P6617,4)</f>
        <v>2021</v>
      </c>
      <c r="S6617" s="21" t="s">
        <v>70</v>
      </c>
      <c r="T6617" s="21"/>
      <c r="U6617" s="21"/>
      <c r="V6617" s="21"/>
      <c r="W6617" s="27"/>
      <c r="X6617" s="27"/>
      <c r="Y6617" s="12"/>
    </row>
    <row r="6618" ht="15.75" customHeight="1">
      <c r="A6618" s="21">
        <v>3.4722706E7</v>
      </c>
      <c r="B6618" s="21" t="s">
        <v>36838</v>
      </c>
      <c r="C6618" s="21" t="s">
        <v>36839</v>
      </c>
      <c r="D6618" s="21" t="s">
        <v>36840</v>
      </c>
      <c r="E6618" s="21" t="s">
        <v>14456</v>
      </c>
      <c r="F6618" s="21" t="s">
        <v>18629</v>
      </c>
      <c r="G6618" s="21">
        <v>2021.0</v>
      </c>
      <c r="H6618" s="26">
        <v>44501.0</v>
      </c>
      <c r="I6618" s="21" t="s">
        <v>36841</v>
      </c>
      <c r="J6618" s="21"/>
      <c r="K6618" s="21" t="s">
        <v>36842</v>
      </c>
      <c r="L6618" s="21" t="str">
        <f>IF(ISNUMBER(VLOOKUP(A6618,EXCL,1,FALSE)),"Excluido",IF(ISNUMBER(VLOOKUP(A6618,POST,1,FALSE)),"PostAlerta",IF(ISNUMBER(VLOOKUP(A6618,PRE,1,FALSE)),"PreAlerta","")))</f>
        <v>PostAlerta</v>
      </c>
      <c r="M6618" s="21" t="str">
        <f>IF(ISNUMBER(A6618),(IF(ISNUMBER(VLOOKUP(A6618,KEYWORDS,1,FALSE)),"C/PalabrasClaves","S/PalabrasClaves")),"")</f>
        <v>S/PalabrasClaves</v>
      </c>
      <c r="N6618" s="21" t="str">
        <f t="shared" si="19"/>
        <v/>
      </c>
      <c r="O6618" s="21"/>
      <c r="P6618" s="21" t="s">
        <v>36831</v>
      </c>
      <c r="Q6618" s="21"/>
      <c r="R6618" s="21" t="str">
        <f>LEFT('2012-2022'!$P6618,4)</f>
        <v>2021</v>
      </c>
      <c r="S6618" s="21" t="s">
        <v>70</v>
      </c>
      <c r="T6618" s="21"/>
      <c r="U6618" s="21"/>
      <c r="V6618" s="21"/>
      <c r="W6618" s="27"/>
      <c r="X6618" s="27"/>
      <c r="Y6618" s="28"/>
    </row>
    <row r="6619" ht="15.75" customHeight="1">
      <c r="A6619" s="21">
        <v>3.478249E7</v>
      </c>
      <c r="B6619" s="21" t="s">
        <v>36843</v>
      </c>
      <c r="C6619" s="21" t="s">
        <v>36844</v>
      </c>
      <c r="D6619" s="21" t="s">
        <v>36845</v>
      </c>
      <c r="E6619" s="21" t="s">
        <v>36846</v>
      </c>
      <c r="F6619" s="21" t="s">
        <v>14013</v>
      </c>
      <c r="G6619" s="21">
        <v>2021.0</v>
      </c>
      <c r="H6619" s="26">
        <v>44516.0</v>
      </c>
      <c r="I6619" s="21"/>
      <c r="J6619" s="21"/>
      <c r="K6619" s="21" t="s">
        <v>36847</v>
      </c>
      <c r="L6619" s="21" t="str">
        <f>IF(ISNUMBER(VLOOKUP(A6619,EXCL,1,FALSE)),"Excluido",IF(ISNUMBER(VLOOKUP(A6619,POST,1,FALSE)),"PostAlerta",IF(ISNUMBER(VLOOKUP(A6619,PRE,1,FALSE)),"PreAlerta","")))</f>
        <v>PostAlerta</v>
      </c>
      <c r="M6619" s="21" t="str">
        <f>IF(ISNUMBER(A6619),(IF(ISNUMBER(VLOOKUP(A6619,KEYWORDS,1,FALSE)),"C/PalabrasClaves","S/PalabrasClaves")),"")</f>
        <v>S/PalabrasClaves</v>
      </c>
      <c r="N6619" s="21" t="str">
        <f t="shared" si="19"/>
        <v/>
      </c>
      <c r="O6619" s="21"/>
      <c r="P6619" s="21" t="s">
        <v>36831</v>
      </c>
      <c r="Q6619" s="21"/>
      <c r="R6619" s="21" t="str">
        <f>LEFT('2012-2022'!$P6619,4)</f>
        <v>2021</v>
      </c>
      <c r="S6619" s="21" t="s">
        <v>70</v>
      </c>
      <c r="T6619" s="21"/>
      <c r="U6619" s="21"/>
      <c r="V6619" s="21"/>
      <c r="W6619" s="27"/>
      <c r="X6619" s="27"/>
      <c r="Y6619" s="12"/>
    </row>
    <row r="6620" ht="15.75" customHeight="1">
      <c r="A6620" s="21">
        <v>3.4648517E7</v>
      </c>
      <c r="B6620" s="21" t="s">
        <v>36848</v>
      </c>
      <c r="C6620" s="21" t="s">
        <v>36849</v>
      </c>
      <c r="D6620" s="21" t="s">
        <v>36850</v>
      </c>
      <c r="E6620" s="21" t="s">
        <v>21701</v>
      </c>
      <c r="F6620" s="21" t="s">
        <v>2810</v>
      </c>
      <c r="G6620" s="21">
        <v>2021.0</v>
      </c>
      <c r="H6620" s="26">
        <v>44483.0</v>
      </c>
      <c r="I6620" s="21" t="s">
        <v>36851</v>
      </c>
      <c r="J6620" s="21"/>
      <c r="K6620" s="21" t="s">
        <v>36852</v>
      </c>
      <c r="L6620" s="21" t="str">
        <f>IF(ISNUMBER(VLOOKUP(A6620,EXCL,1,FALSE)),"Excluido",IF(ISNUMBER(VLOOKUP(A6620,POST,1,FALSE)),"PostAlerta",IF(ISNUMBER(VLOOKUP(A6620,PRE,1,FALSE)),"PreAlerta","")))</f>
        <v>Excluido</v>
      </c>
      <c r="M6620" s="21" t="str">
        <f>IF(ISNUMBER(A6620),(IF(ISNUMBER(VLOOKUP(A6620,KEYWORDS,1,FALSE)),"C/PalabrasClaves","S/PalabrasClaves")),"")</f>
        <v>C/PalabrasClaves</v>
      </c>
      <c r="N6620" s="21" t="str">
        <f t="shared" si="19"/>
        <v>4) Nuevos tratamientos</v>
      </c>
      <c r="O6620" s="21"/>
      <c r="P6620" s="21" t="s">
        <v>36853</v>
      </c>
      <c r="Q6620" s="21"/>
      <c r="R6620" s="21" t="str">
        <f>LEFT('2012-2022'!$P6620,4)</f>
        <v>2021</v>
      </c>
      <c r="S6620" s="21" t="s">
        <v>70</v>
      </c>
      <c r="T6620" s="21"/>
      <c r="U6620" s="21"/>
      <c r="V6620" s="21"/>
      <c r="W6620" s="27"/>
      <c r="X6620" s="27"/>
      <c r="Y6620" s="28"/>
    </row>
    <row r="6621" ht="15.75" customHeight="1">
      <c r="A6621" s="21">
        <v>3.4650106E7</v>
      </c>
      <c r="B6621" s="21" t="s">
        <v>36854</v>
      </c>
      <c r="C6621" s="21" t="s">
        <v>36855</v>
      </c>
      <c r="D6621" s="21" t="s">
        <v>36856</v>
      </c>
      <c r="E6621" s="21" t="s">
        <v>36857</v>
      </c>
      <c r="F6621" s="21" t="s">
        <v>5609</v>
      </c>
      <c r="G6621" s="21">
        <v>2021.0</v>
      </c>
      <c r="H6621" s="26">
        <v>44484.0</v>
      </c>
      <c r="I6621" s="21" t="s">
        <v>36858</v>
      </c>
      <c r="J6621" s="21"/>
      <c r="K6621" s="21" t="s">
        <v>36859</v>
      </c>
      <c r="L6621" s="21" t="str">
        <f>IF(ISNUMBER(VLOOKUP(A6621,EXCL,1,FALSE)),"Excluido",IF(ISNUMBER(VLOOKUP(A6621,POST,1,FALSE)),"PostAlerta",IF(ISNUMBER(VLOOKUP(A6621,PRE,1,FALSE)),"PreAlerta","")))</f>
        <v>PostAlerta</v>
      </c>
      <c r="M6621" s="21" t="str">
        <f>IF(ISNUMBER(A6621),(IF(ISNUMBER(VLOOKUP(A6621,KEYWORDS,1,FALSE)),"C/PalabrasClaves","S/PalabrasClaves")),"")</f>
        <v>S/PalabrasClaves</v>
      </c>
      <c r="N6621" s="21" t="str">
        <f t="shared" si="19"/>
        <v/>
      </c>
      <c r="O6621" s="21"/>
      <c r="P6621" s="21" t="s">
        <v>36853</v>
      </c>
      <c r="Q6621" s="21"/>
      <c r="R6621" s="21" t="str">
        <f>LEFT('2012-2022'!$P6621,4)</f>
        <v>2021</v>
      </c>
      <c r="S6621" s="21" t="s">
        <v>70</v>
      </c>
      <c r="T6621" s="21"/>
      <c r="U6621" s="21"/>
      <c r="V6621" s="21"/>
      <c r="W6621" s="27"/>
      <c r="X6621" s="27"/>
      <c r="Y6621" s="12"/>
    </row>
    <row r="6622" ht="15.75" customHeight="1">
      <c r="A6622" s="21">
        <v>3.4338549E7</v>
      </c>
      <c r="B6622" s="21" t="s">
        <v>36860</v>
      </c>
      <c r="C6622" s="21" t="s">
        <v>36861</v>
      </c>
      <c r="D6622" s="21" t="s">
        <v>36862</v>
      </c>
      <c r="E6622" s="21" t="s">
        <v>36863</v>
      </c>
      <c r="F6622" s="21" t="s">
        <v>439</v>
      </c>
      <c r="G6622" s="21">
        <v>2021.0</v>
      </c>
      <c r="H6622" s="26">
        <v>44410.0</v>
      </c>
      <c r="I6622" s="21" t="s">
        <v>36864</v>
      </c>
      <c r="J6622" s="21"/>
      <c r="K6622" s="21" t="s">
        <v>36865</v>
      </c>
      <c r="L6622" s="21" t="str">
        <f>IF(ISNUMBER(VLOOKUP(A6622,EXCL,1,FALSE)),"Excluido",IF(ISNUMBER(VLOOKUP(A6622,POST,1,FALSE)),"PostAlerta",IF(ISNUMBER(VLOOKUP(A6622,PRE,1,FALSE)),"PreAlerta","")))</f>
        <v>PostAlerta</v>
      </c>
      <c r="M6622" s="21" t="str">
        <f>IF(ISNUMBER(A6622),(IF(ISNUMBER(VLOOKUP(A6622,KEYWORDS,1,FALSE)),"C/PalabrasClaves","S/PalabrasClaves")),"")</f>
        <v>S/PalabrasClaves</v>
      </c>
      <c r="N6622" s="21" t="str">
        <f t="shared" si="19"/>
        <v/>
      </c>
      <c r="O6622" s="21"/>
      <c r="P6622" s="21" t="s">
        <v>36866</v>
      </c>
      <c r="Q6622" s="21"/>
      <c r="R6622" s="21" t="str">
        <f>LEFT('2012-2022'!$P6622,4)</f>
        <v>2021</v>
      </c>
      <c r="S6622" s="21" t="s">
        <v>70</v>
      </c>
      <c r="T6622" s="21"/>
      <c r="U6622" s="21"/>
      <c r="V6622" s="21"/>
      <c r="W6622" s="27"/>
      <c r="X6622" s="27"/>
      <c r="Y6622" s="28"/>
    </row>
    <row r="6623" ht="15.75" customHeight="1">
      <c r="A6623" s="21">
        <v>3.437051E7</v>
      </c>
      <c r="B6623" s="21" t="s">
        <v>36867</v>
      </c>
      <c r="C6623" s="21" t="s">
        <v>36868</v>
      </c>
      <c r="D6623" s="21" t="s">
        <v>36869</v>
      </c>
      <c r="E6623" s="21" t="s">
        <v>1288</v>
      </c>
      <c r="F6623" s="21" t="s">
        <v>439</v>
      </c>
      <c r="G6623" s="21">
        <v>2021.0</v>
      </c>
      <c r="H6623" s="26">
        <v>44417.0</v>
      </c>
      <c r="I6623" s="21" t="s">
        <v>36870</v>
      </c>
      <c r="J6623" s="21"/>
      <c r="K6623" s="21" t="s">
        <v>36871</v>
      </c>
      <c r="L6623" s="21" t="str">
        <f>IF(ISNUMBER(VLOOKUP(A6623,EXCL,1,FALSE)),"Excluido",IF(ISNUMBER(VLOOKUP(A6623,POST,1,FALSE)),"PostAlerta",IF(ISNUMBER(VLOOKUP(A6623,PRE,1,FALSE)),"PreAlerta","")))</f>
        <v>PostAlerta</v>
      </c>
      <c r="M6623" s="21" t="str">
        <f>IF(ISNUMBER(A6623),(IF(ISNUMBER(VLOOKUP(A6623,KEYWORDS,1,FALSE)),"C/PalabrasClaves","S/PalabrasClaves")),"")</f>
        <v>S/PalabrasClaves</v>
      </c>
      <c r="N6623" s="21" t="str">
        <f t="shared" si="19"/>
        <v/>
      </c>
      <c r="O6623" s="21"/>
      <c r="P6623" s="21" t="s">
        <v>36866</v>
      </c>
      <c r="Q6623" s="21"/>
      <c r="R6623" s="21" t="str">
        <f>LEFT('2012-2022'!$P6623,4)</f>
        <v>2021</v>
      </c>
      <c r="S6623" s="21" t="s">
        <v>70</v>
      </c>
      <c r="T6623" s="21"/>
      <c r="U6623" s="21"/>
      <c r="V6623" s="21"/>
      <c r="W6623" s="27"/>
      <c r="X6623" s="27"/>
      <c r="Y6623" s="12"/>
    </row>
    <row r="6624" ht="15.75" customHeight="1">
      <c r="A6624" s="21">
        <v>3.4669282E7</v>
      </c>
      <c r="B6624" s="21" t="s">
        <v>36872</v>
      </c>
      <c r="C6624" s="21" t="s">
        <v>36873</v>
      </c>
      <c r="D6624" s="21" t="s">
        <v>36874</v>
      </c>
      <c r="E6624" s="21" t="s">
        <v>36875</v>
      </c>
      <c r="F6624" s="21" t="s">
        <v>1092</v>
      </c>
      <c r="G6624" s="21">
        <v>2021.0</v>
      </c>
      <c r="H6624" s="26">
        <v>44489.0</v>
      </c>
      <c r="I6624" s="21" t="s">
        <v>36876</v>
      </c>
      <c r="J6624" s="21"/>
      <c r="K6624" s="21" t="s">
        <v>36877</v>
      </c>
      <c r="L6624" s="21" t="str">
        <f>IF(ISNUMBER(VLOOKUP(A6624,EXCL,1,FALSE)),"Excluido",IF(ISNUMBER(VLOOKUP(A6624,POST,1,FALSE)),"PostAlerta",IF(ISNUMBER(VLOOKUP(A6624,PRE,1,FALSE)),"PreAlerta","")))</f>
        <v>PostAlerta</v>
      </c>
      <c r="M6624" s="21" t="str">
        <f>IF(ISNUMBER(A6624),(IF(ISNUMBER(VLOOKUP(A6624,KEYWORDS,1,FALSE)),"C/PalabrasClaves","S/PalabrasClaves")),"")</f>
        <v>S/PalabrasClaves</v>
      </c>
      <c r="N6624" s="21" t="str">
        <f t="shared" si="19"/>
        <v/>
      </c>
      <c r="O6624" s="21"/>
      <c r="P6624" s="21" t="s">
        <v>36866</v>
      </c>
      <c r="Q6624" s="21"/>
      <c r="R6624" s="21" t="str">
        <f>LEFT('2012-2022'!$P6624,4)</f>
        <v>2021</v>
      </c>
      <c r="S6624" s="21" t="s">
        <v>70</v>
      </c>
      <c r="T6624" s="21"/>
      <c r="U6624" s="21"/>
      <c r="V6624" s="21"/>
      <c r="W6624" s="27"/>
      <c r="X6624" s="27"/>
      <c r="Y6624" s="28"/>
    </row>
    <row r="6625" ht="15.75" customHeight="1">
      <c r="A6625" s="21">
        <v>3.4712573E7</v>
      </c>
      <c r="B6625" s="21" t="s">
        <v>36878</v>
      </c>
      <c r="C6625" s="21" t="s">
        <v>36879</v>
      </c>
      <c r="D6625" s="21" t="s">
        <v>36880</v>
      </c>
      <c r="E6625" s="21" t="s">
        <v>4543</v>
      </c>
      <c r="F6625" s="21" t="s">
        <v>15195</v>
      </c>
      <c r="G6625" s="21">
        <v>2021.0</v>
      </c>
      <c r="H6625" s="26">
        <v>44498.0</v>
      </c>
      <c r="I6625" s="21" t="s">
        <v>36881</v>
      </c>
      <c r="J6625" s="21"/>
      <c r="K6625" s="21" t="s">
        <v>36882</v>
      </c>
      <c r="L6625" s="21" t="str">
        <f>IF(ISNUMBER(VLOOKUP(A6625,EXCL,1,FALSE)),"Excluido",IF(ISNUMBER(VLOOKUP(A6625,POST,1,FALSE)),"PostAlerta",IF(ISNUMBER(VLOOKUP(A6625,PRE,1,FALSE)),"PreAlerta","")))</f>
        <v>PostAlerta</v>
      </c>
      <c r="M6625" s="21" t="str">
        <f>IF(ISNUMBER(A6625),(IF(ISNUMBER(VLOOKUP(A6625,KEYWORDS,1,FALSE)),"C/PalabrasClaves","S/PalabrasClaves")),"")</f>
        <v>S/PalabrasClaves</v>
      </c>
      <c r="N6625" s="21" t="str">
        <f t="shared" si="19"/>
        <v/>
      </c>
      <c r="O6625" s="21"/>
      <c r="P6625" s="21" t="s">
        <v>36883</v>
      </c>
      <c r="Q6625" s="21"/>
      <c r="R6625" s="21" t="str">
        <f>LEFT('2012-2022'!$P6625,4)</f>
        <v>2021</v>
      </c>
      <c r="S6625" s="21" t="s">
        <v>70</v>
      </c>
      <c r="T6625" s="21"/>
      <c r="U6625" s="21"/>
      <c r="V6625" s="21"/>
      <c r="W6625" s="27"/>
      <c r="X6625" s="27"/>
      <c r="Y6625" s="12"/>
    </row>
    <row r="6626" ht="15.75" customHeight="1">
      <c r="A6626" s="21">
        <v>3.4683486E7</v>
      </c>
      <c r="B6626" s="21" t="s">
        <v>36884</v>
      </c>
      <c r="C6626" s="21" t="s">
        <v>36885</v>
      </c>
      <c r="D6626" s="21" t="s">
        <v>36886</v>
      </c>
      <c r="E6626" s="21" t="s">
        <v>31419</v>
      </c>
      <c r="F6626" s="21" t="s">
        <v>27579</v>
      </c>
      <c r="G6626" s="21">
        <v>2021.0</v>
      </c>
      <c r="H6626" s="26">
        <v>44492.0</v>
      </c>
      <c r="I6626" s="21" t="s">
        <v>36887</v>
      </c>
      <c r="J6626" s="21"/>
      <c r="K6626" s="21" t="s">
        <v>36888</v>
      </c>
      <c r="L6626" s="21" t="str">
        <f>IF(ISNUMBER(VLOOKUP(A6626,EXCL,1,FALSE)),"Excluido",IF(ISNUMBER(VLOOKUP(A6626,POST,1,FALSE)),"PostAlerta",IF(ISNUMBER(VLOOKUP(A6626,PRE,1,FALSE)),"PreAlerta","")))</f>
        <v>PostAlerta</v>
      </c>
      <c r="M6626" s="21" t="str">
        <f>IF(ISNUMBER(A6626),(IF(ISNUMBER(VLOOKUP(A6626,KEYWORDS,1,FALSE)),"C/PalabrasClaves","S/PalabrasClaves")),"")</f>
        <v>S/PalabrasClaves</v>
      </c>
      <c r="N6626" s="21" t="str">
        <f t="shared" si="19"/>
        <v/>
      </c>
      <c r="O6626" s="21"/>
      <c r="P6626" s="21" t="s">
        <v>36889</v>
      </c>
      <c r="Q6626" s="21"/>
      <c r="R6626" s="21" t="str">
        <f>LEFT('2012-2022'!$P6626,4)</f>
        <v>2021</v>
      </c>
      <c r="S6626" s="21" t="s">
        <v>70</v>
      </c>
      <c r="T6626" s="21"/>
      <c r="U6626" s="21"/>
      <c r="V6626" s="21"/>
      <c r="W6626" s="27"/>
      <c r="X6626" s="27"/>
      <c r="Y6626" s="28"/>
    </row>
    <row r="6627" ht="15.75" customHeight="1">
      <c r="A6627" s="21">
        <v>3.466286E7</v>
      </c>
      <c r="B6627" s="21" t="s">
        <v>36890</v>
      </c>
      <c r="C6627" s="21" t="s">
        <v>36891</v>
      </c>
      <c r="D6627" s="21" t="s">
        <v>36892</v>
      </c>
      <c r="E6627" s="21" t="s">
        <v>36893</v>
      </c>
      <c r="F6627" s="21" t="s">
        <v>520</v>
      </c>
      <c r="G6627" s="21">
        <v>2021.0</v>
      </c>
      <c r="H6627" s="26">
        <v>44487.0</v>
      </c>
      <c r="I6627" s="21" t="s">
        <v>36894</v>
      </c>
      <c r="J6627" s="21"/>
      <c r="K6627" s="21" t="s">
        <v>36895</v>
      </c>
      <c r="L6627" s="21" t="str">
        <f>IF(ISNUMBER(VLOOKUP(A6627,EXCL,1,FALSE)),"Excluido",IF(ISNUMBER(VLOOKUP(A6627,POST,1,FALSE)),"PostAlerta",IF(ISNUMBER(VLOOKUP(A6627,PRE,1,FALSE)),"PreAlerta","")))</f>
        <v>PostAlerta</v>
      </c>
      <c r="M6627" s="21" t="str">
        <f>IF(ISNUMBER(A6627),(IF(ISNUMBER(VLOOKUP(A6627,KEYWORDS,1,FALSE)),"C/PalabrasClaves","S/PalabrasClaves")),"")</f>
        <v>S/PalabrasClaves</v>
      </c>
      <c r="N6627" s="21" t="str">
        <f t="shared" si="19"/>
        <v/>
      </c>
      <c r="O6627" s="21"/>
      <c r="P6627" s="21" t="s">
        <v>36896</v>
      </c>
      <c r="Q6627" s="21"/>
      <c r="R6627" s="21" t="str">
        <f>LEFT('2012-2022'!$P6627,4)</f>
        <v>2021</v>
      </c>
      <c r="S6627" s="21" t="s">
        <v>70</v>
      </c>
      <c r="T6627" s="21"/>
      <c r="U6627" s="21"/>
      <c r="V6627" s="21"/>
      <c r="W6627" s="27"/>
      <c r="X6627" s="27"/>
      <c r="Y6627" s="12"/>
    </row>
    <row r="6628" ht="15.75" customHeight="1">
      <c r="A6628" s="21">
        <v>3.4663445E7</v>
      </c>
      <c r="B6628" s="21" t="s">
        <v>36897</v>
      </c>
      <c r="C6628" s="21" t="s">
        <v>36898</v>
      </c>
      <c r="D6628" s="21" t="s">
        <v>36899</v>
      </c>
      <c r="E6628" s="21" t="s">
        <v>28382</v>
      </c>
      <c r="F6628" s="21" t="s">
        <v>332</v>
      </c>
      <c r="G6628" s="21">
        <v>2021.0</v>
      </c>
      <c r="H6628" s="26">
        <v>44488.0</v>
      </c>
      <c r="I6628" s="21" t="s">
        <v>36900</v>
      </c>
      <c r="J6628" s="21"/>
      <c r="K6628" s="21" t="s">
        <v>36901</v>
      </c>
      <c r="L6628" s="21" t="str">
        <f>IF(ISNUMBER(VLOOKUP(A6628,EXCL,1,FALSE)),"Excluido",IF(ISNUMBER(VLOOKUP(A6628,POST,1,FALSE)),"PostAlerta",IF(ISNUMBER(VLOOKUP(A6628,PRE,1,FALSE)),"PreAlerta","")))</f>
        <v>PostAlerta</v>
      </c>
      <c r="M6628" s="21" t="str">
        <f>IF(ISNUMBER(A6628),(IF(ISNUMBER(VLOOKUP(A6628,KEYWORDS,1,FALSE)),"C/PalabrasClaves","S/PalabrasClaves")),"")</f>
        <v>S/PalabrasClaves</v>
      </c>
      <c r="N6628" s="21" t="str">
        <f t="shared" si="19"/>
        <v/>
      </c>
      <c r="O6628" s="21"/>
      <c r="P6628" s="21" t="s">
        <v>36896</v>
      </c>
      <c r="Q6628" s="21"/>
      <c r="R6628" s="21" t="str">
        <f>LEFT('2012-2022'!$P6628,4)</f>
        <v>2021</v>
      </c>
      <c r="S6628" s="21" t="s">
        <v>70</v>
      </c>
      <c r="T6628" s="21"/>
      <c r="U6628" s="21"/>
      <c r="V6628" s="21"/>
      <c r="W6628" s="27"/>
      <c r="X6628" s="27"/>
      <c r="Y6628" s="28"/>
    </row>
    <row r="6629" ht="15.75" customHeight="1">
      <c r="A6629" s="21">
        <v>3.483251E7</v>
      </c>
      <c r="B6629" s="21" t="s">
        <v>36902</v>
      </c>
      <c r="C6629" s="21" t="s">
        <v>36903</v>
      </c>
      <c r="D6629" s="21" t="s">
        <v>36904</v>
      </c>
      <c r="E6629" s="21" t="s">
        <v>21038</v>
      </c>
      <c r="F6629" s="21" t="s">
        <v>5636</v>
      </c>
      <c r="G6629" s="21">
        <v>2021.0</v>
      </c>
      <c r="H6629" s="26">
        <v>44527.0</v>
      </c>
      <c r="I6629" s="21" t="s">
        <v>36905</v>
      </c>
      <c r="J6629" s="21"/>
      <c r="K6629" s="21" t="s">
        <v>36906</v>
      </c>
      <c r="L6629" s="21" t="str">
        <f>IF(ISNUMBER(VLOOKUP(A6629,EXCL,1,FALSE)),"Excluido",IF(ISNUMBER(VLOOKUP(A6629,POST,1,FALSE)),"PostAlerta",IF(ISNUMBER(VLOOKUP(A6629,PRE,1,FALSE)),"PreAlerta","")))</f>
        <v>PostAlerta</v>
      </c>
      <c r="M6629" s="21" t="str">
        <f>IF(ISNUMBER(A6629),(IF(ISNUMBER(VLOOKUP(A6629,KEYWORDS,1,FALSE)),"C/PalabrasClaves","S/PalabrasClaves")),"")</f>
        <v>S/PalabrasClaves</v>
      </c>
      <c r="N6629" s="21" t="str">
        <f t="shared" si="19"/>
        <v/>
      </c>
      <c r="O6629" s="21"/>
      <c r="P6629" s="21" t="s">
        <v>36907</v>
      </c>
      <c r="Q6629" s="21"/>
      <c r="R6629" s="21" t="str">
        <f>LEFT('2012-2022'!$P6629,4)</f>
        <v>2021</v>
      </c>
      <c r="S6629" s="21" t="s">
        <v>70</v>
      </c>
      <c r="T6629" s="21"/>
      <c r="U6629" s="21"/>
      <c r="V6629" s="21"/>
      <c r="W6629" s="27"/>
      <c r="X6629" s="27"/>
      <c r="Y6629" s="12"/>
    </row>
    <row r="6630" ht="15.75" customHeight="1">
      <c r="A6630" s="21">
        <v>3.4677126E7</v>
      </c>
      <c r="B6630" s="21" t="s">
        <v>36908</v>
      </c>
      <c r="C6630" s="21" t="s">
        <v>36909</v>
      </c>
      <c r="D6630" s="21" t="s">
        <v>36910</v>
      </c>
      <c r="E6630" s="21" t="s">
        <v>27791</v>
      </c>
      <c r="F6630" s="21" t="s">
        <v>7687</v>
      </c>
      <c r="G6630" s="21">
        <v>2021.0</v>
      </c>
      <c r="H6630" s="26">
        <v>44491.0</v>
      </c>
      <c r="I6630" s="21" t="s">
        <v>36911</v>
      </c>
      <c r="J6630" s="21"/>
      <c r="K6630" s="21" t="s">
        <v>36912</v>
      </c>
      <c r="L6630" s="21" t="str">
        <f>IF(ISNUMBER(VLOOKUP(A6630,EXCL,1,FALSE)),"Excluido",IF(ISNUMBER(VLOOKUP(A6630,POST,1,FALSE)),"PostAlerta",IF(ISNUMBER(VLOOKUP(A6630,PRE,1,FALSE)),"PreAlerta","")))</f>
        <v>PostAlerta</v>
      </c>
      <c r="M6630" s="21" t="str">
        <f>IF(ISNUMBER(A6630),(IF(ISNUMBER(VLOOKUP(A6630,KEYWORDS,1,FALSE)),"C/PalabrasClaves","S/PalabrasClaves")),"")</f>
        <v>S/PalabrasClaves</v>
      </c>
      <c r="N6630" s="21" t="str">
        <f t="shared" si="19"/>
        <v/>
      </c>
      <c r="O6630" s="21"/>
      <c r="P6630" s="21" t="s">
        <v>36913</v>
      </c>
      <c r="Q6630" s="21"/>
      <c r="R6630" s="21" t="str">
        <f>LEFT('2012-2022'!$P6630,4)</f>
        <v>2021</v>
      </c>
      <c r="S6630" s="21" t="s">
        <v>70</v>
      </c>
      <c r="T6630" s="21"/>
      <c r="U6630" s="21"/>
      <c r="V6630" s="21"/>
      <c r="W6630" s="27"/>
      <c r="X6630" s="27"/>
      <c r="Y6630" s="28"/>
    </row>
    <row r="6631" ht="15.75" customHeight="1">
      <c r="A6631" s="21">
        <v>3.471239E7</v>
      </c>
      <c r="B6631" s="21" t="s">
        <v>36914</v>
      </c>
      <c r="C6631" s="21" t="s">
        <v>36915</v>
      </c>
      <c r="D6631" s="21" t="s">
        <v>36916</v>
      </c>
      <c r="E6631" s="21" t="s">
        <v>514</v>
      </c>
      <c r="F6631" s="21" t="s">
        <v>19220</v>
      </c>
      <c r="G6631" s="21">
        <v>2021.0</v>
      </c>
      <c r="H6631" s="26">
        <v>44498.0</v>
      </c>
      <c r="I6631" s="21" t="s">
        <v>36917</v>
      </c>
      <c r="J6631" s="21"/>
      <c r="K6631" s="21" t="s">
        <v>36918</v>
      </c>
      <c r="L6631" s="21" t="str">
        <f>IF(ISNUMBER(VLOOKUP(A6631,EXCL,1,FALSE)),"Excluido",IF(ISNUMBER(VLOOKUP(A6631,POST,1,FALSE)),"PostAlerta",IF(ISNUMBER(VLOOKUP(A6631,PRE,1,FALSE)),"PreAlerta","")))</f>
        <v>PostAlerta</v>
      </c>
      <c r="M6631" s="21" t="str">
        <f>IF(ISNUMBER(A6631),(IF(ISNUMBER(VLOOKUP(A6631,KEYWORDS,1,FALSE)),"C/PalabrasClaves","S/PalabrasClaves")),"")</f>
        <v>S/PalabrasClaves</v>
      </c>
      <c r="N6631" s="21" t="str">
        <f t="shared" si="19"/>
        <v/>
      </c>
      <c r="O6631" s="21"/>
      <c r="P6631" s="21" t="s">
        <v>36919</v>
      </c>
      <c r="Q6631" s="21"/>
      <c r="R6631" s="21" t="str">
        <f>LEFT('2012-2022'!$P6631,4)</f>
        <v>2021</v>
      </c>
      <c r="S6631" s="21" t="s">
        <v>70</v>
      </c>
      <c r="T6631" s="21"/>
      <c r="U6631" s="21"/>
      <c r="V6631" s="21"/>
      <c r="W6631" s="27"/>
      <c r="X6631" s="27"/>
      <c r="Y6631" s="12"/>
    </row>
    <row r="6632" ht="15.75" customHeight="1">
      <c r="A6632" s="21">
        <v>3.4488458E7</v>
      </c>
      <c r="B6632" s="21" t="s">
        <v>36920</v>
      </c>
      <c r="C6632" s="21" t="s">
        <v>36921</v>
      </c>
      <c r="D6632" s="21" t="s">
        <v>36922</v>
      </c>
      <c r="E6632" s="21" t="s">
        <v>3131</v>
      </c>
      <c r="F6632" s="21" t="s">
        <v>7946</v>
      </c>
      <c r="G6632" s="21">
        <v>2021.0</v>
      </c>
      <c r="H6632" s="26">
        <v>44446.0</v>
      </c>
      <c r="I6632" s="21" t="s">
        <v>36923</v>
      </c>
      <c r="J6632" s="21"/>
      <c r="K6632" s="21" t="s">
        <v>36924</v>
      </c>
      <c r="L6632" s="21" t="str">
        <f>IF(ISNUMBER(VLOOKUP(A6632,EXCL,1,FALSE)),"Excluido",IF(ISNUMBER(VLOOKUP(A6632,POST,1,FALSE)),"PostAlerta",IF(ISNUMBER(VLOOKUP(A6632,PRE,1,FALSE)),"PreAlerta","")))</f>
        <v>PostAlerta</v>
      </c>
      <c r="M6632" s="21" t="str">
        <f>IF(ISNUMBER(A6632),(IF(ISNUMBER(VLOOKUP(A6632,KEYWORDS,1,FALSE)),"C/PalabrasClaves","S/PalabrasClaves")),"")</f>
        <v>S/PalabrasClaves</v>
      </c>
      <c r="N6632" s="21" t="str">
        <f t="shared" si="19"/>
        <v/>
      </c>
      <c r="O6632" s="21"/>
      <c r="P6632" s="21" t="s">
        <v>36925</v>
      </c>
      <c r="Q6632" s="21"/>
      <c r="R6632" s="21" t="str">
        <f>LEFT('2012-2022'!$P6632,4)</f>
        <v>2021</v>
      </c>
      <c r="S6632" s="21" t="s">
        <v>70</v>
      </c>
      <c r="T6632" s="21"/>
      <c r="U6632" s="21"/>
      <c r="V6632" s="21"/>
      <c r="W6632" s="27"/>
      <c r="X6632" s="27"/>
      <c r="Y6632" s="28"/>
    </row>
    <row r="6633" ht="15.75" customHeight="1">
      <c r="A6633" s="21">
        <v>3.4544283E7</v>
      </c>
      <c r="B6633" s="21" t="s">
        <v>36926</v>
      </c>
      <c r="C6633" s="21" t="s">
        <v>36927</v>
      </c>
      <c r="D6633" s="21" t="s">
        <v>36928</v>
      </c>
      <c r="E6633" s="21" t="s">
        <v>36929</v>
      </c>
      <c r="F6633" s="21" t="s">
        <v>7946</v>
      </c>
      <c r="G6633" s="21">
        <v>2021.0</v>
      </c>
      <c r="H6633" s="26">
        <v>44460.0</v>
      </c>
      <c r="I6633" s="21" t="s">
        <v>36930</v>
      </c>
      <c r="J6633" s="21"/>
      <c r="K6633" s="21" t="s">
        <v>36931</v>
      </c>
      <c r="L6633" s="21" t="str">
        <f>IF(ISNUMBER(VLOOKUP(A6633,EXCL,1,FALSE)),"Excluido",IF(ISNUMBER(VLOOKUP(A6633,POST,1,FALSE)),"PostAlerta",IF(ISNUMBER(VLOOKUP(A6633,PRE,1,FALSE)),"PreAlerta","")))</f>
        <v>PostAlerta</v>
      </c>
      <c r="M6633" s="21" t="str">
        <f>IF(ISNUMBER(A6633),(IF(ISNUMBER(VLOOKUP(A6633,KEYWORDS,1,FALSE)),"C/PalabrasClaves","S/PalabrasClaves")),"")</f>
        <v>C/PalabrasClaves</v>
      </c>
      <c r="N6633" s="21" t="str">
        <f t="shared" si="19"/>
        <v/>
      </c>
      <c r="O6633" s="21"/>
      <c r="P6633" s="21" t="s">
        <v>36925</v>
      </c>
      <c r="Q6633" s="21"/>
      <c r="R6633" s="21" t="str">
        <f>LEFT('2012-2022'!$P6633,4)</f>
        <v>2021</v>
      </c>
      <c r="S6633" s="21" t="s">
        <v>70</v>
      </c>
      <c r="T6633" s="21"/>
      <c r="U6633" s="21"/>
      <c r="V6633" s="21"/>
      <c r="W6633" s="27"/>
      <c r="X6633" s="27"/>
      <c r="Y6633" s="12"/>
    </row>
    <row r="6634" ht="15.75" customHeight="1">
      <c r="A6634" s="21">
        <v>3.4634928E7</v>
      </c>
      <c r="B6634" s="21" t="s">
        <v>36932</v>
      </c>
      <c r="C6634" s="21" t="s">
        <v>27590</v>
      </c>
      <c r="D6634" s="21" t="s">
        <v>36933</v>
      </c>
      <c r="E6634" s="21" t="s">
        <v>27592</v>
      </c>
      <c r="F6634" s="21" t="s">
        <v>7946</v>
      </c>
      <c r="G6634" s="21">
        <v>2021.0</v>
      </c>
      <c r="H6634" s="26">
        <v>44481.0</v>
      </c>
      <c r="I6634" s="21" t="s">
        <v>36934</v>
      </c>
      <c r="J6634" s="21"/>
      <c r="K6634" s="21" t="s">
        <v>36935</v>
      </c>
      <c r="L6634" s="21" t="str">
        <f>IF(ISNUMBER(VLOOKUP(A6634,EXCL,1,FALSE)),"Excluido",IF(ISNUMBER(VLOOKUP(A6634,POST,1,FALSE)),"PostAlerta",IF(ISNUMBER(VLOOKUP(A6634,PRE,1,FALSE)),"PreAlerta","")))</f>
        <v>PostAlerta</v>
      </c>
      <c r="M6634" s="21" t="str">
        <f>IF(ISNUMBER(A6634),(IF(ISNUMBER(VLOOKUP(A6634,KEYWORDS,1,FALSE)),"C/PalabrasClaves","S/PalabrasClaves")),"")</f>
        <v>S/PalabrasClaves</v>
      </c>
      <c r="N6634" s="21" t="str">
        <f t="shared" si="19"/>
        <v/>
      </c>
      <c r="O6634" s="21"/>
      <c r="P6634" s="21" t="s">
        <v>36925</v>
      </c>
      <c r="Q6634" s="21"/>
      <c r="R6634" s="21" t="str">
        <f>LEFT('2012-2022'!$P6634,4)</f>
        <v>2021</v>
      </c>
      <c r="S6634" s="21" t="s">
        <v>70</v>
      </c>
      <c r="T6634" s="21"/>
      <c r="U6634" s="21"/>
      <c r="V6634" s="21"/>
      <c r="W6634" s="27"/>
      <c r="X6634" s="27"/>
      <c r="Y6634" s="28"/>
    </row>
    <row r="6635" ht="15.75" customHeight="1">
      <c r="A6635" s="21">
        <v>3.4585963E7</v>
      </c>
      <c r="B6635" s="21" t="s">
        <v>36936</v>
      </c>
      <c r="C6635" s="21" t="s">
        <v>36937</v>
      </c>
      <c r="D6635" s="21" t="s">
        <v>36938</v>
      </c>
      <c r="E6635" s="21" t="s">
        <v>36939</v>
      </c>
      <c r="F6635" s="21" t="s">
        <v>20478</v>
      </c>
      <c r="G6635" s="21">
        <v>2021.0</v>
      </c>
      <c r="H6635" s="26">
        <v>44468.0</v>
      </c>
      <c r="I6635" s="21" t="s">
        <v>36940</v>
      </c>
      <c r="J6635" s="21"/>
      <c r="K6635" s="21" t="s">
        <v>36941</v>
      </c>
      <c r="L6635" s="21" t="str">
        <f>IF(ISNUMBER(VLOOKUP(A6635,EXCL,1,FALSE)),"Excluido",IF(ISNUMBER(VLOOKUP(A6635,POST,1,FALSE)),"PostAlerta",IF(ISNUMBER(VLOOKUP(A6635,PRE,1,FALSE)),"PreAlerta","")))</f>
        <v>PostAlerta</v>
      </c>
      <c r="M6635" s="21" t="str">
        <f>IF(ISNUMBER(A6635),(IF(ISNUMBER(VLOOKUP(A6635,KEYWORDS,1,FALSE)),"C/PalabrasClaves","S/PalabrasClaves")),"")</f>
        <v>S/PalabrasClaves</v>
      </c>
      <c r="N6635" s="21" t="str">
        <f t="shared" si="19"/>
        <v/>
      </c>
      <c r="O6635" s="21"/>
      <c r="P6635" s="21" t="s">
        <v>36942</v>
      </c>
      <c r="Q6635" s="21"/>
      <c r="R6635" s="21" t="str">
        <f>LEFT('2012-2022'!$P6635,4)</f>
        <v>2021</v>
      </c>
      <c r="S6635" s="21" t="s">
        <v>70</v>
      </c>
      <c r="T6635" s="21"/>
      <c r="U6635" s="21"/>
      <c r="V6635" s="21"/>
      <c r="W6635" s="27"/>
      <c r="X6635" s="27"/>
      <c r="Y6635" s="12"/>
    </row>
    <row r="6636" ht="15.75" customHeight="1">
      <c r="A6636" s="21">
        <v>3.4821769E7</v>
      </c>
      <c r="B6636" s="21" t="s">
        <v>36943</v>
      </c>
      <c r="C6636" s="21" t="s">
        <v>36944</v>
      </c>
      <c r="D6636" s="21" t="s">
        <v>36945</v>
      </c>
      <c r="E6636" s="21" t="s">
        <v>36946</v>
      </c>
      <c r="F6636" s="21" t="s">
        <v>104</v>
      </c>
      <c r="G6636" s="21">
        <v>2021.0</v>
      </c>
      <c r="H6636" s="26">
        <v>44525.0</v>
      </c>
      <c r="I6636" s="21" t="s">
        <v>36947</v>
      </c>
      <c r="J6636" s="21"/>
      <c r="K6636" s="21" t="s">
        <v>36948</v>
      </c>
      <c r="L6636" s="21" t="str">
        <f>IF(ISNUMBER(VLOOKUP(A6636,EXCL,1,FALSE)),"Excluido",IF(ISNUMBER(VLOOKUP(A6636,POST,1,FALSE)),"PostAlerta",IF(ISNUMBER(VLOOKUP(A6636,PRE,1,FALSE)),"PreAlerta","")))</f>
        <v>PostAlerta</v>
      </c>
      <c r="M6636" s="21" t="str">
        <f>IF(ISNUMBER(A6636),(IF(ISNUMBER(VLOOKUP(A6636,KEYWORDS,1,FALSE)),"C/PalabrasClaves","S/PalabrasClaves")),"")</f>
        <v>S/PalabrasClaves</v>
      </c>
      <c r="N6636" s="21" t="str">
        <f t="shared" si="19"/>
        <v/>
      </c>
      <c r="O6636" s="21"/>
      <c r="P6636" s="21" t="s">
        <v>36942</v>
      </c>
      <c r="Q6636" s="21"/>
      <c r="R6636" s="21" t="str">
        <f>LEFT('2012-2022'!$P6636,4)</f>
        <v>2021</v>
      </c>
      <c r="S6636" s="21" t="s">
        <v>70</v>
      </c>
      <c r="T6636" s="21"/>
      <c r="U6636" s="21"/>
      <c r="V6636" s="21"/>
      <c r="W6636" s="27"/>
      <c r="X6636" s="27"/>
      <c r="Y6636" s="28"/>
    </row>
    <row r="6637" ht="15.75" customHeight="1">
      <c r="A6637" s="21">
        <v>3.4495683E7</v>
      </c>
      <c r="B6637" s="21" t="s">
        <v>36949</v>
      </c>
      <c r="C6637" s="21" t="s">
        <v>36950</v>
      </c>
      <c r="D6637" s="21" t="s">
        <v>36951</v>
      </c>
      <c r="E6637" s="21" t="s">
        <v>36952</v>
      </c>
      <c r="F6637" s="21" t="s">
        <v>182</v>
      </c>
      <c r="G6637" s="21">
        <v>2021.0</v>
      </c>
      <c r="H6637" s="26">
        <v>44447.0</v>
      </c>
      <c r="I6637" s="21" t="s">
        <v>36953</v>
      </c>
      <c r="J6637" s="21"/>
      <c r="K6637" s="21" t="s">
        <v>36954</v>
      </c>
      <c r="L6637" s="21" t="str">
        <f>IF(ISNUMBER(VLOOKUP(A6637,EXCL,1,FALSE)),"Excluido",IF(ISNUMBER(VLOOKUP(A6637,POST,1,FALSE)),"PostAlerta",IF(ISNUMBER(VLOOKUP(A6637,PRE,1,FALSE)),"PreAlerta","")))</f>
        <v>PostAlerta</v>
      </c>
      <c r="M6637" s="21" t="str">
        <f>IF(ISNUMBER(A6637),(IF(ISNUMBER(VLOOKUP(A6637,KEYWORDS,1,FALSE)),"C/PalabrasClaves","S/PalabrasClaves")),"")</f>
        <v>S/PalabrasClaves</v>
      </c>
      <c r="N6637" s="21" t="str">
        <f t="shared" si="19"/>
        <v/>
      </c>
      <c r="O6637" s="21"/>
      <c r="P6637" s="21" t="s">
        <v>36955</v>
      </c>
      <c r="Q6637" s="21"/>
      <c r="R6637" s="21" t="str">
        <f>LEFT('2012-2022'!$P6637,4)</f>
        <v>2021</v>
      </c>
      <c r="S6637" s="21" t="s">
        <v>70</v>
      </c>
      <c r="T6637" s="21"/>
      <c r="U6637" s="21"/>
      <c r="V6637" s="21"/>
      <c r="W6637" s="27"/>
      <c r="X6637" s="27"/>
      <c r="Y6637" s="12"/>
    </row>
    <row r="6638" ht="15.75" customHeight="1">
      <c r="A6638" s="21">
        <v>3.4710095E7</v>
      </c>
      <c r="B6638" s="21" t="s">
        <v>36956</v>
      </c>
      <c r="C6638" s="21" t="s">
        <v>36957</v>
      </c>
      <c r="D6638" s="21" t="s">
        <v>36958</v>
      </c>
      <c r="E6638" s="21" t="s">
        <v>20884</v>
      </c>
      <c r="F6638" s="21" t="s">
        <v>2810</v>
      </c>
      <c r="G6638" s="21">
        <v>2021.0</v>
      </c>
      <c r="H6638" s="26">
        <v>44497.0</v>
      </c>
      <c r="I6638" s="21" t="s">
        <v>36959</v>
      </c>
      <c r="J6638" s="21"/>
      <c r="K6638" s="21" t="s">
        <v>36960</v>
      </c>
      <c r="L6638" s="21" t="str">
        <f>IF(ISNUMBER(VLOOKUP(A6638,EXCL,1,FALSE)),"Excluido",IF(ISNUMBER(VLOOKUP(A6638,POST,1,FALSE)),"PostAlerta",IF(ISNUMBER(VLOOKUP(A6638,PRE,1,FALSE)),"PreAlerta","")))</f>
        <v>PostAlerta</v>
      </c>
      <c r="M6638" s="21" t="str">
        <f>IF(ISNUMBER(A6638),(IF(ISNUMBER(VLOOKUP(A6638,KEYWORDS,1,FALSE)),"C/PalabrasClaves","S/PalabrasClaves")),"")</f>
        <v>S/PalabrasClaves</v>
      </c>
      <c r="N6638" s="21" t="str">
        <f t="shared" si="19"/>
        <v/>
      </c>
      <c r="O6638" s="21"/>
      <c r="P6638" s="21" t="s">
        <v>36955</v>
      </c>
      <c r="Q6638" s="21"/>
      <c r="R6638" s="21" t="str">
        <f>LEFT('2012-2022'!$P6638,4)</f>
        <v>2021</v>
      </c>
      <c r="S6638" s="21" t="s">
        <v>70</v>
      </c>
      <c r="T6638" s="21"/>
      <c r="U6638" s="21"/>
      <c r="V6638" s="21"/>
      <c r="W6638" s="27"/>
      <c r="X6638" s="27"/>
      <c r="Y6638" s="28"/>
    </row>
    <row r="6639" ht="15.75" customHeight="1">
      <c r="A6639" s="21">
        <v>3.4438106E7</v>
      </c>
      <c r="B6639" s="21" t="s">
        <v>36961</v>
      </c>
      <c r="C6639" s="21" t="s">
        <v>36962</v>
      </c>
      <c r="D6639" s="21" t="s">
        <v>36963</v>
      </c>
      <c r="E6639" s="21" t="s">
        <v>36964</v>
      </c>
      <c r="F6639" s="21" t="s">
        <v>36965</v>
      </c>
      <c r="G6639" s="21">
        <v>2021.0</v>
      </c>
      <c r="H6639" s="26">
        <v>44434.0</v>
      </c>
      <c r="I6639" s="21"/>
      <c r="J6639" s="21"/>
      <c r="K6639" s="21" t="s">
        <v>36966</v>
      </c>
      <c r="L6639" s="21" t="str">
        <f>IF(ISNUMBER(VLOOKUP(A6639,EXCL,1,FALSE)),"Excluido",IF(ISNUMBER(VLOOKUP(A6639,POST,1,FALSE)),"PostAlerta",IF(ISNUMBER(VLOOKUP(A6639,PRE,1,FALSE)),"PreAlerta","")))</f>
        <v>PostAlerta</v>
      </c>
      <c r="M6639" s="21" t="str">
        <f>IF(ISNUMBER(A6639),(IF(ISNUMBER(VLOOKUP(A6639,KEYWORDS,1,FALSE)),"C/PalabrasClaves","S/PalabrasClaves")),"")</f>
        <v>S/PalabrasClaves</v>
      </c>
      <c r="N6639" s="21" t="str">
        <f t="shared" si="19"/>
        <v/>
      </c>
      <c r="O6639" s="21"/>
      <c r="P6639" s="21" t="s">
        <v>36967</v>
      </c>
      <c r="Q6639" s="21"/>
      <c r="R6639" s="21" t="str">
        <f>LEFT('2012-2022'!$P6639,4)</f>
        <v>2021</v>
      </c>
      <c r="S6639" s="21" t="s">
        <v>70</v>
      </c>
      <c r="T6639" s="21"/>
      <c r="U6639" s="21"/>
      <c r="V6639" s="21"/>
      <c r="W6639" s="27"/>
      <c r="X6639" s="27"/>
      <c r="Y6639" s="12"/>
    </row>
    <row r="6640" ht="15.75" customHeight="1">
      <c r="A6640" s="21">
        <v>3.4643449E7</v>
      </c>
      <c r="B6640" s="21" t="s">
        <v>36968</v>
      </c>
      <c r="C6640" s="21" t="s">
        <v>36969</v>
      </c>
      <c r="D6640" s="21" t="s">
        <v>36970</v>
      </c>
      <c r="E6640" s="21" t="s">
        <v>1964</v>
      </c>
      <c r="F6640" s="21" t="s">
        <v>9325</v>
      </c>
      <c r="G6640" s="21">
        <v>2021.0</v>
      </c>
      <c r="H6640" s="26">
        <v>44482.0</v>
      </c>
      <c r="I6640" s="21" t="s">
        <v>36971</v>
      </c>
      <c r="J6640" s="21"/>
      <c r="K6640" s="21" t="s">
        <v>36972</v>
      </c>
      <c r="L6640" s="21" t="str">
        <f>IF(ISNUMBER(VLOOKUP(A6640,EXCL,1,FALSE)),"Excluido",IF(ISNUMBER(VLOOKUP(A6640,POST,1,FALSE)),"PostAlerta",IF(ISNUMBER(VLOOKUP(A6640,PRE,1,FALSE)),"PreAlerta","")))</f>
        <v>PostAlerta</v>
      </c>
      <c r="M6640" s="21" t="str">
        <f>IF(ISNUMBER(A6640),(IF(ISNUMBER(VLOOKUP(A6640,KEYWORDS,1,FALSE)),"C/PalabrasClaves","S/PalabrasClaves")),"")</f>
        <v>S/PalabrasClaves</v>
      </c>
      <c r="N6640" s="21" t="str">
        <f t="shared" si="19"/>
        <v/>
      </c>
      <c r="O6640" s="21"/>
      <c r="P6640" s="21" t="s">
        <v>36973</v>
      </c>
      <c r="Q6640" s="21"/>
      <c r="R6640" s="21" t="str">
        <f>LEFT('2012-2022'!$P6640,4)</f>
        <v>2021</v>
      </c>
      <c r="S6640" s="21" t="s">
        <v>70</v>
      </c>
      <c r="T6640" s="21"/>
      <c r="U6640" s="21"/>
      <c r="V6640" s="21"/>
      <c r="W6640" s="27"/>
      <c r="X6640" s="27"/>
      <c r="Y6640" s="28"/>
    </row>
    <row r="6641" ht="15.75" customHeight="1">
      <c r="A6641" s="21">
        <v>3.4643451E7</v>
      </c>
      <c r="B6641" s="21" t="s">
        <v>36974</v>
      </c>
      <c r="C6641" s="21" t="s">
        <v>36975</v>
      </c>
      <c r="D6641" s="21" t="s">
        <v>36976</v>
      </c>
      <c r="E6641" s="21" t="s">
        <v>13289</v>
      </c>
      <c r="F6641" s="21" t="s">
        <v>9325</v>
      </c>
      <c r="G6641" s="21">
        <v>2021.0</v>
      </c>
      <c r="H6641" s="26">
        <v>44482.0</v>
      </c>
      <c r="I6641" s="21" t="s">
        <v>36977</v>
      </c>
      <c r="J6641" s="21"/>
      <c r="K6641" s="21" t="s">
        <v>36978</v>
      </c>
      <c r="L6641" s="21" t="str">
        <f>IF(ISNUMBER(VLOOKUP(A6641,EXCL,1,FALSE)),"Excluido",IF(ISNUMBER(VLOOKUP(A6641,POST,1,FALSE)),"PostAlerta",IF(ISNUMBER(VLOOKUP(A6641,PRE,1,FALSE)),"PreAlerta","")))</f>
        <v>PostAlerta</v>
      </c>
      <c r="M6641" s="21" t="str">
        <f>IF(ISNUMBER(A6641),(IF(ISNUMBER(VLOOKUP(A6641,KEYWORDS,1,FALSE)),"C/PalabrasClaves","S/PalabrasClaves")),"")</f>
        <v>S/PalabrasClaves</v>
      </c>
      <c r="N6641" s="21" t="str">
        <f t="shared" si="19"/>
        <v/>
      </c>
      <c r="O6641" s="21"/>
      <c r="P6641" s="21" t="s">
        <v>36973</v>
      </c>
      <c r="Q6641" s="21"/>
      <c r="R6641" s="21" t="str">
        <f>LEFT('2012-2022'!$P6641,4)</f>
        <v>2021</v>
      </c>
      <c r="S6641" s="21" t="s">
        <v>70</v>
      </c>
      <c r="T6641" s="21"/>
      <c r="U6641" s="21"/>
      <c r="V6641" s="21"/>
      <c r="W6641" s="27"/>
      <c r="X6641" s="27"/>
      <c r="Y6641" s="12"/>
    </row>
    <row r="6642" ht="15.75" customHeight="1">
      <c r="A6642" s="21">
        <v>3.431298E7</v>
      </c>
      <c r="B6642" s="21" t="s">
        <v>36979</v>
      </c>
      <c r="C6642" s="21" t="s">
        <v>36980</v>
      </c>
      <c r="D6642" s="21" t="s">
        <v>36981</v>
      </c>
      <c r="E6642" s="21" t="s">
        <v>30827</v>
      </c>
      <c r="F6642" s="21" t="s">
        <v>401</v>
      </c>
      <c r="G6642" s="21">
        <v>2021.0</v>
      </c>
      <c r="H6642" s="26">
        <v>44404.0</v>
      </c>
      <c r="I6642" s="21"/>
      <c r="J6642" s="21"/>
      <c r="K6642" s="21" t="s">
        <v>36982</v>
      </c>
      <c r="L6642" s="21" t="str">
        <f>IF(ISNUMBER(VLOOKUP(A6642,EXCL,1,FALSE)),"Excluido",IF(ISNUMBER(VLOOKUP(A6642,POST,1,FALSE)),"PostAlerta",IF(ISNUMBER(VLOOKUP(A6642,PRE,1,FALSE)),"PreAlerta","")))</f>
        <v>PostAlerta</v>
      </c>
      <c r="M6642" s="21" t="str">
        <f>IF(ISNUMBER(A6642),(IF(ISNUMBER(VLOOKUP(A6642,KEYWORDS,1,FALSE)),"C/PalabrasClaves","S/PalabrasClaves")),"")</f>
        <v>S/PalabrasClaves</v>
      </c>
      <c r="N6642" s="21" t="str">
        <f t="shared" si="19"/>
        <v/>
      </c>
      <c r="O6642" s="21"/>
      <c r="P6642" s="21" t="s">
        <v>36983</v>
      </c>
      <c r="Q6642" s="21"/>
      <c r="R6642" s="21" t="str">
        <f>LEFT('2012-2022'!$P6642,4)</f>
        <v>2021</v>
      </c>
      <c r="S6642" s="21" t="s">
        <v>72</v>
      </c>
      <c r="T6642" s="21"/>
      <c r="U6642" s="21"/>
      <c r="V6642" s="21"/>
      <c r="W6642" s="27"/>
      <c r="X6642" s="27"/>
      <c r="Y6642" s="28"/>
    </row>
    <row r="6643" ht="15.75" customHeight="1">
      <c r="A6643" s="21">
        <v>3.4352531E7</v>
      </c>
      <c r="B6643" s="21" t="s">
        <v>36984</v>
      </c>
      <c r="C6643" s="21" t="s">
        <v>36985</v>
      </c>
      <c r="D6643" s="21" t="s">
        <v>36986</v>
      </c>
      <c r="E6643" s="21" t="s">
        <v>36987</v>
      </c>
      <c r="F6643" s="21" t="s">
        <v>496</v>
      </c>
      <c r="G6643" s="21">
        <v>2021.0</v>
      </c>
      <c r="H6643" s="26">
        <v>44413.0</v>
      </c>
      <c r="I6643" s="21"/>
      <c r="J6643" s="21"/>
      <c r="K6643" s="21" t="s">
        <v>36988</v>
      </c>
      <c r="L6643" s="21" t="str">
        <f>IF(ISNUMBER(VLOOKUP(A6643,EXCL,1,FALSE)),"Excluido",IF(ISNUMBER(VLOOKUP(A6643,POST,1,FALSE)),"PostAlerta",IF(ISNUMBER(VLOOKUP(A6643,PRE,1,FALSE)),"PreAlerta","")))</f>
        <v>PostAlerta</v>
      </c>
      <c r="M6643" s="21" t="str">
        <f>IF(ISNUMBER(A6643),(IF(ISNUMBER(VLOOKUP(A6643,KEYWORDS,1,FALSE)),"C/PalabrasClaves","S/PalabrasClaves")),"")</f>
        <v>S/PalabrasClaves</v>
      </c>
      <c r="N6643" s="21" t="str">
        <f t="shared" si="19"/>
        <v/>
      </c>
      <c r="O6643" s="21"/>
      <c r="P6643" s="21" t="s">
        <v>36983</v>
      </c>
      <c r="Q6643" s="21"/>
      <c r="R6643" s="21" t="str">
        <f>LEFT('2012-2022'!$P6643,4)</f>
        <v>2021</v>
      </c>
      <c r="S6643" s="21" t="s">
        <v>72</v>
      </c>
      <c r="T6643" s="21"/>
      <c r="U6643" s="21"/>
      <c r="V6643" s="21"/>
      <c r="W6643" s="27"/>
      <c r="X6643" s="27"/>
      <c r="Y6643" s="12"/>
    </row>
    <row r="6644" ht="15.75" customHeight="1">
      <c r="A6644" s="21">
        <v>3.4358513E7</v>
      </c>
      <c r="B6644" s="21" t="s">
        <v>36989</v>
      </c>
      <c r="C6644" s="21" t="s">
        <v>36990</v>
      </c>
      <c r="D6644" s="21" t="s">
        <v>36991</v>
      </c>
      <c r="E6644" s="21" t="s">
        <v>36992</v>
      </c>
      <c r="F6644" s="21" t="s">
        <v>2712</v>
      </c>
      <c r="G6644" s="21">
        <v>2021.0</v>
      </c>
      <c r="H6644" s="26">
        <v>44414.0</v>
      </c>
      <c r="I6644" s="21"/>
      <c r="J6644" s="21"/>
      <c r="K6644" s="21" t="s">
        <v>36993</v>
      </c>
      <c r="L6644" s="21" t="str">
        <f>IF(ISNUMBER(VLOOKUP(A6644,EXCL,1,FALSE)),"Excluido",IF(ISNUMBER(VLOOKUP(A6644,POST,1,FALSE)),"PostAlerta",IF(ISNUMBER(VLOOKUP(A6644,PRE,1,FALSE)),"PreAlerta","")))</f>
        <v>PostAlerta</v>
      </c>
      <c r="M6644" s="21" t="str">
        <f>IF(ISNUMBER(A6644),(IF(ISNUMBER(VLOOKUP(A6644,KEYWORDS,1,FALSE)),"C/PalabrasClaves","S/PalabrasClaves")),"")</f>
        <v>S/PalabrasClaves</v>
      </c>
      <c r="N6644" s="21" t="str">
        <f t="shared" si="19"/>
        <v/>
      </c>
      <c r="O6644" s="21"/>
      <c r="P6644" s="21" t="s">
        <v>36983</v>
      </c>
      <c r="Q6644" s="21"/>
      <c r="R6644" s="21" t="str">
        <f>LEFT('2012-2022'!$P6644,4)</f>
        <v>2021</v>
      </c>
      <c r="S6644" s="21" t="s">
        <v>72</v>
      </c>
      <c r="T6644" s="21"/>
      <c r="U6644" s="21"/>
      <c r="V6644" s="21"/>
      <c r="W6644" s="27"/>
      <c r="X6644" s="27"/>
      <c r="Y6644" s="28"/>
    </row>
    <row r="6645" ht="15.75" customHeight="1">
      <c r="A6645" s="21">
        <v>3.4411793E7</v>
      </c>
      <c r="B6645" s="21" t="s">
        <v>36994</v>
      </c>
      <c r="C6645" s="21" t="s">
        <v>36995</v>
      </c>
      <c r="D6645" s="21" t="s">
        <v>36996</v>
      </c>
      <c r="E6645" s="21" t="s">
        <v>36997</v>
      </c>
      <c r="F6645" s="21" t="s">
        <v>496</v>
      </c>
      <c r="G6645" s="21">
        <v>2021.0</v>
      </c>
      <c r="H6645" s="26">
        <v>44427.0</v>
      </c>
      <c r="I6645" s="21"/>
      <c r="J6645" s="21"/>
      <c r="K6645" s="21" t="s">
        <v>36998</v>
      </c>
      <c r="L6645" s="21" t="str">
        <f>IF(ISNUMBER(VLOOKUP(A6645,EXCL,1,FALSE)),"Excluido",IF(ISNUMBER(VLOOKUP(A6645,POST,1,FALSE)),"PostAlerta",IF(ISNUMBER(VLOOKUP(A6645,PRE,1,FALSE)),"PreAlerta","")))</f>
        <v>PostAlerta</v>
      </c>
      <c r="M6645" s="21" t="str">
        <f>IF(ISNUMBER(A6645),(IF(ISNUMBER(VLOOKUP(A6645,KEYWORDS,1,FALSE)),"C/PalabrasClaves","S/PalabrasClaves")),"")</f>
        <v>S/PalabrasClaves</v>
      </c>
      <c r="N6645" s="21" t="str">
        <f t="shared" si="19"/>
        <v/>
      </c>
      <c r="O6645" s="21"/>
      <c r="P6645" s="21" t="s">
        <v>36983</v>
      </c>
      <c r="Q6645" s="21"/>
      <c r="R6645" s="21" t="str">
        <f>LEFT('2012-2022'!$P6645,4)</f>
        <v>2021</v>
      </c>
      <c r="S6645" s="21" t="s">
        <v>72</v>
      </c>
      <c r="T6645" s="21"/>
      <c r="U6645" s="21"/>
      <c r="V6645" s="21"/>
      <c r="W6645" s="27"/>
      <c r="X6645" s="27"/>
      <c r="Y6645" s="12"/>
    </row>
    <row r="6646" ht="15.75" customHeight="1">
      <c r="A6646" s="21">
        <v>3.4416566E7</v>
      </c>
      <c r="B6646" s="21" t="s">
        <v>36999</v>
      </c>
      <c r="C6646" s="21" t="s">
        <v>37000</v>
      </c>
      <c r="D6646" s="21" t="s">
        <v>37001</v>
      </c>
      <c r="E6646" s="21" t="s">
        <v>37002</v>
      </c>
      <c r="F6646" s="21" t="s">
        <v>496</v>
      </c>
      <c r="G6646" s="21">
        <v>2021.0</v>
      </c>
      <c r="H6646" s="26">
        <v>44428.0</v>
      </c>
      <c r="I6646" s="21"/>
      <c r="J6646" s="21"/>
      <c r="K6646" s="21" t="s">
        <v>37003</v>
      </c>
      <c r="L6646" s="21" t="str">
        <f>IF(ISNUMBER(VLOOKUP(A6646,EXCL,1,FALSE)),"Excluido",IF(ISNUMBER(VLOOKUP(A6646,POST,1,FALSE)),"PostAlerta",IF(ISNUMBER(VLOOKUP(A6646,PRE,1,FALSE)),"PreAlerta","")))</f>
        <v>PostAlerta</v>
      </c>
      <c r="M6646" s="21" t="str">
        <f>IF(ISNUMBER(A6646),(IF(ISNUMBER(VLOOKUP(A6646,KEYWORDS,1,FALSE)),"C/PalabrasClaves","S/PalabrasClaves")),"")</f>
        <v>S/PalabrasClaves</v>
      </c>
      <c r="N6646" s="21" t="str">
        <f t="shared" si="19"/>
        <v/>
      </c>
      <c r="O6646" s="21"/>
      <c r="P6646" s="21" t="s">
        <v>36983</v>
      </c>
      <c r="Q6646" s="21"/>
      <c r="R6646" s="21" t="str">
        <f>LEFT('2012-2022'!$P6646,4)</f>
        <v>2021</v>
      </c>
      <c r="S6646" s="21" t="s">
        <v>72</v>
      </c>
      <c r="T6646" s="21"/>
      <c r="U6646" s="21"/>
      <c r="V6646" s="21"/>
      <c r="W6646" s="27"/>
      <c r="X6646" s="27"/>
      <c r="Y6646" s="28"/>
    </row>
    <row r="6647" ht="15.75" customHeight="1">
      <c r="A6647" s="21">
        <v>3.4438095E7</v>
      </c>
      <c r="B6647" s="21" t="s">
        <v>37004</v>
      </c>
      <c r="C6647" s="21" t="s">
        <v>37005</v>
      </c>
      <c r="D6647" s="21" t="s">
        <v>37006</v>
      </c>
      <c r="E6647" s="21" t="s">
        <v>27962</v>
      </c>
      <c r="F6647" s="21" t="s">
        <v>169</v>
      </c>
      <c r="G6647" s="21">
        <v>2021.0</v>
      </c>
      <c r="H6647" s="26">
        <v>44434.0</v>
      </c>
      <c r="I6647" s="21"/>
      <c r="J6647" s="21"/>
      <c r="K6647" s="21" t="s">
        <v>37007</v>
      </c>
      <c r="L6647" s="21" t="str">
        <f>IF(ISNUMBER(VLOOKUP(A6647,EXCL,1,FALSE)),"Excluido",IF(ISNUMBER(VLOOKUP(A6647,POST,1,FALSE)),"PostAlerta",IF(ISNUMBER(VLOOKUP(A6647,PRE,1,FALSE)),"PreAlerta","")))</f>
        <v>PostAlerta</v>
      </c>
      <c r="M6647" s="21" t="str">
        <f>IF(ISNUMBER(A6647),(IF(ISNUMBER(VLOOKUP(A6647,KEYWORDS,1,FALSE)),"C/PalabrasClaves","S/PalabrasClaves")),"")</f>
        <v>S/PalabrasClaves</v>
      </c>
      <c r="N6647" s="21" t="str">
        <f t="shared" si="19"/>
        <v/>
      </c>
      <c r="O6647" s="21"/>
      <c r="P6647" s="21" t="s">
        <v>36983</v>
      </c>
      <c r="Q6647" s="21"/>
      <c r="R6647" s="21" t="str">
        <f>LEFT('2012-2022'!$P6647,4)</f>
        <v>2021</v>
      </c>
      <c r="S6647" s="21" t="s">
        <v>72</v>
      </c>
      <c r="T6647" s="21"/>
      <c r="U6647" s="21"/>
      <c r="V6647" s="21"/>
      <c r="W6647" s="27"/>
      <c r="X6647" s="27"/>
      <c r="Y6647" s="12"/>
    </row>
    <row r="6648" ht="15.75" customHeight="1">
      <c r="A6648" s="21">
        <v>3.4448371E7</v>
      </c>
      <c r="B6648" s="21" t="s">
        <v>37008</v>
      </c>
      <c r="C6648" s="21" t="s">
        <v>37009</v>
      </c>
      <c r="D6648" s="21" t="s">
        <v>37010</v>
      </c>
      <c r="E6648" s="21" t="s">
        <v>4024</v>
      </c>
      <c r="F6648" s="21" t="s">
        <v>18319</v>
      </c>
      <c r="G6648" s="21">
        <v>2021.0</v>
      </c>
      <c r="H6648" s="26">
        <v>44435.0</v>
      </c>
      <c r="I6648" s="21" t="s">
        <v>37011</v>
      </c>
      <c r="J6648" s="21"/>
      <c r="K6648" s="21" t="s">
        <v>37012</v>
      </c>
      <c r="L6648" s="21" t="str">
        <f>IF(ISNUMBER(VLOOKUP(A6648,EXCL,1,FALSE)),"Excluido",IF(ISNUMBER(VLOOKUP(A6648,POST,1,FALSE)),"PostAlerta",IF(ISNUMBER(VLOOKUP(A6648,PRE,1,FALSE)),"PreAlerta","")))</f>
        <v>PostAlerta</v>
      </c>
      <c r="M6648" s="21" t="str">
        <f>IF(ISNUMBER(A6648),(IF(ISNUMBER(VLOOKUP(A6648,KEYWORDS,1,FALSE)),"C/PalabrasClaves","S/PalabrasClaves")),"")</f>
        <v>S/PalabrasClaves</v>
      </c>
      <c r="N6648" s="21" t="str">
        <f t="shared" si="19"/>
        <v/>
      </c>
      <c r="O6648" s="21"/>
      <c r="P6648" s="21" t="s">
        <v>36983</v>
      </c>
      <c r="Q6648" s="21"/>
      <c r="R6648" s="21" t="str">
        <f>LEFT('2012-2022'!$P6648,4)</f>
        <v>2021</v>
      </c>
      <c r="S6648" s="21" t="s">
        <v>72</v>
      </c>
      <c r="T6648" s="21"/>
      <c r="U6648" s="21"/>
      <c r="V6648" s="21"/>
      <c r="W6648" s="27"/>
      <c r="X6648" s="27"/>
      <c r="Y6648" s="28"/>
    </row>
    <row r="6649" ht="15.75" customHeight="1">
      <c r="A6649" s="21">
        <v>3.4461396E7</v>
      </c>
      <c r="B6649" s="21" t="s">
        <v>37013</v>
      </c>
      <c r="C6649" s="21" t="s">
        <v>37014</v>
      </c>
      <c r="D6649" s="21" t="s">
        <v>37015</v>
      </c>
      <c r="E6649" s="21" t="s">
        <v>24553</v>
      </c>
      <c r="F6649" s="21" t="s">
        <v>496</v>
      </c>
      <c r="G6649" s="21">
        <v>2021.0</v>
      </c>
      <c r="H6649" s="26">
        <v>44438.0</v>
      </c>
      <c r="I6649" s="21"/>
      <c r="J6649" s="21"/>
      <c r="K6649" s="21" t="s">
        <v>37016</v>
      </c>
      <c r="L6649" s="21" t="str">
        <f>IF(ISNUMBER(VLOOKUP(A6649,EXCL,1,FALSE)),"Excluido",IF(ISNUMBER(VLOOKUP(A6649,POST,1,FALSE)),"PostAlerta",IF(ISNUMBER(VLOOKUP(A6649,PRE,1,FALSE)),"PreAlerta","")))</f>
        <v>PostAlerta</v>
      </c>
      <c r="M6649" s="21" t="str">
        <f>IF(ISNUMBER(A6649),(IF(ISNUMBER(VLOOKUP(A6649,KEYWORDS,1,FALSE)),"C/PalabrasClaves","S/PalabrasClaves")),"")</f>
        <v>S/PalabrasClaves</v>
      </c>
      <c r="N6649" s="21" t="str">
        <f t="shared" si="19"/>
        <v/>
      </c>
      <c r="O6649" s="21"/>
      <c r="P6649" s="21" t="s">
        <v>36983</v>
      </c>
      <c r="Q6649" s="21"/>
      <c r="R6649" s="21" t="str">
        <f>LEFT('2012-2022'!$P6649,4)</f>
        <v>2021</v>
      </c>
      <c r="S6649" s="21" t="s">
        <v>72</v>
      </c>
      <c r="T6649" s="21"/>
      <c r="U6649" s="21"/>
      <c r="V6649" s="21"/>
      <c r="W6649" s="27"/>
      <c r="X6649" s="27"/>
      <c r="Y6649" s="12"/>
    </row>
    <row r="6650" ht="15.75" customHeight="1">
      <c r="A6650" s="21">
        <v>3.4464019E7</v>
      </c>
      <c r="B6650" s="21" t="s">
        <v>37017</v>
      </c>
      <c r="C6650" s="21" t="s">
        <v>37018</v>
      </c>
      <c r="D6650" s="21" t="s">
        <v>37019</v>
      </c>
      <c r="E6650" s="21" t="s">
        <v>37020</v>
      </c>
      <c r="F6650" s="21" t="s">
        <v>401</v>
      </c>
      <c r="G6650" s="21">
        <v>2021.0</v>
      </c>
      <c r="H6650" s="26">
        <v>44439.0</v>
      </c>
      <c r="I6650" s="21" t="s">
        <v>37021</v>
      </c>
      <c r="J6650" s="21" t="s">
        <v>37022</v>
      </c>
      <c r="K6650" s="21" t="s">
        <v>37023</v>
      </c>
      <c r="L6650" s="21" t="str">
        <f>IF(ISNUMBER(VLOOKUP(A6650,EXCL,1,FALSE)),"Excluido",IF(ISNUMBER(VLOOKUP(A6650,POST,1,FALSE)),"PostAlerta",IF(ISNUMBER(VLOOKUP(A6650,PRE,1,FALSE)),"PreAlerta","")))</f>
        <v>PostAlerta</v>
      </c>
      <c r="M6650" s="21" t="str">
        <f>IF(ISNUMBER(A6650),(IF(ISNUMBER(VLOOKUP(A6650,KEYWORDS,1,FALSE)),"C/PalabrasClaves","S/PalabrasClaves")),"")</f>
        <v>S/PalabrasClaves</v>
      </c>
      <c r="N6650" s="21" t="str">
        <f t="shared" si="19"/>
        <v/>
      </c>
      <c r="O6650" s="21"/>
      <c r="P6650" s="21" t="s">
        <v>36983</v>
      </c>
      <c r="Q6650" s="21"/>
      <c r="R6650" s="21" t="str">
        <f>LEFT('2012-2022'!$P6650,4)</f>
        <v>2021</v>
      </c>
      <c r="S6650" s="21" t="s">
        <v>72</v>
      </c>
      <c r="T6650" s="21"/>
      <c r="U6650" s="21"/>
      <c r="V6650" s="21"/>
      <c r="W6650" s="27"/>
      <c r="X6650" s="27"/>
      <c r="Y6650" s="28"/>
    </row>
    <row r="6651" ht="15.75" customHeight="1">
      <c r="A6651" s="21">
        <v>3.4492433E7</v>
      </c>
      <c r="B6651" s="21" t="s">
        <v>37024</v>
      </c>
      <c r="C6651" s="21" t="s">
        <v>37025</v>
      </c>
      <c r="D6651" s="21" t="s">
        <v>37026</v>
      </c>
      <c r="E6651" s="21" t="s">
        <v>23502</v>
      </c>
      <c r="F6651" s="21" t="s">
        <v>25156</v>
      </c>
      <c r="G6651" s="21">
        <v>2021.0</v>
      </c>
      <c r="H6651" s="26">
        <v>44446.0</v>
      </c>
      <c r="I6651" s="21"/>
      <c r="J6651" s="21"/>
      <c r="K6651" s="21" t="s">
        <v>37027</v>
      </c>
      <c r="L6651" s="21" t="str">
        <f>IF(ISNUMBER(VLOOKUP(A6651,EXCL,1,FALSE)),"Excluido",IF(ISNUMBER(VLOOKUP(A6651,POST,1,FALSE)),"PostAlerta",IF(ISNUMBER(VLOOKUP(A6651,PRE,1,FALSE)),"PreAlerta","")))</f>
        <v>PostAlerta</v>
      </c>
      <c r="M6651" s="21" t="str">
        <f>IF(ISNUMBER(A6651),(IF(ISNUMBER(VLOOKUP(A6651,KEYWORDS,1,FALSE)),"C/PalabrasClaves","S/PalabrasClaves")),"")</f>
        <v>S/PalabrasClaves</v>
      </c>
      <c r="N6651" s="21" t="str">
        <f t="shared" si="19"/>
        <v/>
      </c>
      <c r="O6651" s="21"/>
      <c r="P6651" s="21" t="s">
        <v>36983</v>
      </c>
      <c r="Q6651" s="21"/>
      <c r="R6651" s="21" t="str">
        <f>LEFT('2012-2022'!$P6651,4)</f>
        <v>2021</v>
      </c>
      <c r="S6651" s="21" t="s">
        <v>72</v>
      </c>
      <c r="T6651" s="21"/>
      <c r="U6651" s="21"/>
      <c r="V6651" s="21"/>
      <c r="W6651" s="27"/>
      <c r="X6651" s="27"/>
      <c r="Y6651" s="12"/>
    </row>
    <row r="6652" ht="15.75" customHeight="1">
      <c r="A6652" s="21">
        <v>3.4520993E7</v>
      </c>
      <c r="B6652" s="21" t="s">
        <v>37028</v>
      </c>
      <c r="C6652" s="21" t="s">
        <v>37029</v>
      </c>
      <c r="D6652" s="21" t="s">
        <v>37030</v>
      </c>
      <c r="E6652" s="21" t="s">
        <v>6380</v>
      </c>
      <c r="F6652" s="21" t="s">
        <v>496</v>
      </c>
      <c r="G6652" s="21">
        <v>2021.0</v>
      </c>
      <c r="H6652" s="26">
        <v>44453.0</v>
      </c>
      <c r="I6652" s="21"/>
      <c r="J6652" s="21"/>
      <c r="K6652" s="21" t="s">
        <v>37031</v>
      </c>
      <c r="L6652" s="21" t="str">
        <f>IF(ISNUMBER(VLOOKUP(A6652,EXCL,1,FALSE)),"Excluido",IF(ISNUMBER(VLOOKUP(A6652,POST,1,FALSE)),"PostAlerta",IF(ISNUMBER(VLOOKUP(A6652,PRE,1,FALSE)),"PreAlerta","")))</f>
        <v>PostAlerta</v>
      </c>
      <c r="M6652" s="21" t="str">
        <f>IF(ISNUMBER(A6652),(IF(ISNUMBER(VLOOKUP(A6652,KEYWORDS,1,FALSE)),"C/PalabrasClaves","S/PalabrasClaves")),"")</f>
        <v>S/PalabrasClaves</v>
      </c>
      <c r="N6652" s="21" t="str">
        <f t="shared" si="19"/>
        <v/>
      </c>
      <c r="O6652" s="21"/>
      <c r="P6652" s="21" t="s">
        <v>36983</v>
      </c>
      <c r="Q6652" s="21"/>
      <c r="R6652" s="21" t="str">
        <f>LEFT('2012-2022'!$P6652,4)</f>
        <v>2021</v>
      </c>
      <c r="S6652" s="21" t="s">
        <v>72</v>
      </c>
      <c r="T6652" s="21"/>
      <c r="U6652" s="21"/>
      <c r="V6652" s="21"/>
      <c r="W6652" s="27"/>
      <c r="X6652" s="27"/>
      <c r="Y6652" s="28"/>
    </row>
    <row r="6653" ht="15.75" customHeight="1">
      <c r="A6653" s="21">
        <v>3.4520994E7</v>
      </c>
      <c r="B6653" s="21" t="s">
        <v>37032</v>
      </c>
      <c r="C6653" s="21" t="s">
        <v>37033</v>
      </c>
      <c r="D6653" s="21" t="s">
        <v>37034</v>
      </c>
      <c r="E6653" s="21" t="s">
        <v>37035</v>
      </c>
      <c r="F6653" s="21" t="s">
        <v>496</v>
      </c>
      <c r="G6653" s="21">
        <v>2021.0</v>
      </c>
      <c r="H6653" s="26">
        <v>44453.0</v>
      </c>
      <c r="I6653" s="21"/>
      <c r="J6653" s="21"/>
      <c r="K6653" s="21" t="s">
        <v>37036</v>
      </c>
      <c r="L6653" s="21" t="str">
        <f>IF(ISNUMBER(VLOOKUP(A6653,EXCL,1,FALSE)),"Excluido",IF(ISNUMBER(VLOOKUP(A6653,POST,1,FALSE)),"PostAlerta",IF(ISNUMBER(VLOOKUP(A6653,PRE,1,FALSE)),"PreAlerta","")))</f>
        <v>PostAlerta</v>
      </c>
      <c r="M6653" s="21" t="str">
        <f>IF(ISNUMBER(A6653),(IF(ISNUMBER(VLOOKUP(A6653,KEYWORDS,1,FALSE)),"C/PalabrasClaves","S/PalabrasClaves")),"")</f>
        <v>S/PalabrasClaves</v>
      </c>
      <c r="N6653" s="21" t="str">
        <f t="shared" si="19"/>
        <v/>
      </c>
      <c r="O6653" s="21"/>
      <c r="P6653" s="21" t="s">
        <v>36983</v>
      </c>
      <c r="Q6653" s="21"/>
      <c r="R6653" s="21" t="str">
        <f>LEFT('2012-2022'!$P6653,4)</f>
        <v>2021</v>
      </c>
      <c r="S6653" s="21" t="s">
        <v>72</v>
      </c>
      <c r="T6653" s="21"/>
      <c r="U6653" s="21"/>
      <c r="V6653" s="21"/>
      <c r="W6653" s="27"/>
      <c r="X6653" s="27"/>
      <c r="Y6653" s="12"/>
    </row>
    <row r="6654" ht="15.75" customHeight="1">
      <c r="A6654" s="21">
        <v>3.4546439E7</v>
      </c>
      <c r="B6654" s="21" t="s">
        <v>37037</v>
      </c>
      <c r="C6654" s="21" t="s">
        <v>37038</v>
      </c>
      <c r="D6654" s="21" t="s">
        <v>37039</v>
      </c>
      <c r="E6654" s="21" t="s">
        <v>15935</v>
      </c>
      <c r="F6654" s="21" t="s">
        <v>376</v>
      </c>
      <c r="G6654" s="21">
        <v>2021.0</v>
      </c>
      <c r="H6654" s="26">
        <v>44460.0</v>
      </c>
      <c r="I6654" s="21"/>
      <c r="J6654" s="21"/>
      <c r="K6654" s="21" t="s">
        <v>37040</v>
      </c>
      <c r="L6654" s="21" t="str">
        <f>IF(ISNUMBER(VLOOKUP(A6654,EXCL,1,FALSE)),"Excluido",IF(ISNUMBER(VLOOKUP(A6654,POST,1,FALSE)),"PostAlerta",IF(ISNUMBER(VLOOKUP(A6654,PRE,1,FALSE)),"PreAlerta","")))</f>
        <v>PostAlerta</v>
      </c>
      <c r="M6654" s="21" t="str">
        <f>IF(ISNUMBER(A6654),(IF(ISNUMBER(VLOOKUP(A6654,KEYWORDS,1,FALSE)),"C/PalabrasClaves","S/PalabrasClaves")),"")</f>
        <v>S/PalabrasClaves</v>
      </c>
      <c r="N6654" s="21" t="str">
        <f t="shared" si="19"/>
        <v/>
      </c>
      <c r="O6654" s="21"/>
      <c r="P6654" s="21" t="s">
        <v>36983</v>
      </c>
      <c r="Q6654" s="21"/>
      <c r="R6654" s="21" t="str">
        <f>LEFT('2012-2022'!$P6654,4)</f>
        <v>2021</v>
      </c>
      <c r="S6654" s="21" t="s">
        <v>72</v>
      </c>
      <c r="T6654" s="21"/>
      <c r="U6654" s="21"/>
      <c r="V6654" s="21"/>
      <c r="W6654" s="27"/>
      <c r="X6654" s="27"/>
      <c r="Y6654" s="28"/>
    </row>
    <row r="6655" ht="15.75" customHeight="1">
      <c r="A6655" s="21">
        <v>3.4592675E7</v>
      </c>
      <c r="B6655" s="21" t="s">
        <v>37041</v>
      </c>
      <c r="C6655" s="21" t="s">
        <v>37042</v>
      </c>
      <c r="D6655" s="21" t="s">
        <v>37043</v>
      </c>
      <c r="E6655" s="21" t="s">
        <v>37044</v>
      </c>
      <c r="F6655" s="21" t="s">
        <v>496</v>
      </c>
      <c r="G6655" s="21">
        <v>2021.0</v>
      </c>
      <c r="H6655" s="26">
        <v>44469.0</v>
      </c>
      <c r="I6655" s="21"/>
      <c r="J6655" s="21"/>
      <c r="K6655" s="21" t="s">
        <v>37045</v>
      </c>
      <c r="L6655" s="21" t="str">
        <f>IF(ISNUMBER(VLOOKUP(A6655,EXCL,1,FALSE)),"Excluido",IF(ISNUMBER(VLOOKUP(A6655,POST,1,FALSE)),"PostAlerta",IF(ISNUMBER(VLOOKUP(A6655,PRE,1,FALSE)),"PreAlerta","")))</f>
        <v>PostAlerta</v>
      </c>
      <c r="M6655" s="21" t="str">
        <f>IF(ISNUMBER(A6655),(IF(ISNUMBER(VLOOKUP(A6655,KEYWORDS,1,FALSE)),"C/PalabrasClaves","S/PalabrasClaves")),"")</f>
        <v>S/PalabrasClaves</v>
      </c>
      <c r="N6655" s="21" t="str">
        <f t="shared" si="19"/>
        <v/>
      </c>
      <c r="O6655" s="21"/>
      <c r="P6655" s="21" t="s">
        <v>36983</v>
      </c>
      <c r="Q6655" s="21"/>
      <c r="R6655" s="21" t="str">
        <f>LEFT('2012-2022'!$P6655,4)</f>
        <v>2021</v>
      </c>
      <c r="S6655" s="21" t="s">
        <v>72</v>
      </c>
      <c r="T6655" s="21"/>
      <c r="U6655" s="21"/>
      <c r="V6655" s="21"/>
      <c r="W6655" s="27"/>
      <c r="X6655" s="27"/>
      <c r="Y6655" s="12"/>
    </row>
    <row r="6656" ht="15.75" customHeight="1">
      <c r="A6656" s="21">
        <v>3.4595519E7</v>
      </c>
      <c r="B6656" s="21" t="s">
        <v>37046</v>
      </c>
      <c r="C6656" s="21" t="s">
        <v>37047</v>
      </c>
      <c r="D6656" s="21" t="s">
        <v>37048</v>
      </c>
      <c r="E6656" s="21" t="s">
        <v>37049</v>
      </c>
      <c r="F6656" s="21" t="s">
        <v>1867</v>
      </c>
      <c r="G6656" s="21">
        <v>2021.0</v>
      </c>
      <c r="H6656" s="26">
        <v>44470.0</v>
      </c>
      <c r="I6656" s="21"/>
      <c r="J6656" s="21"/>
      <c r="K6656" s="21" t="s">
        <v>37050</v>
      </c>
      <c r="L6656" s="21" t="str">
        <f>IF(ISNUMBER(VLOOKUP(A6656,EXCL,1,FALSE)),"Excluido",IF(ISNUMBER(VLOOKUP(A6656,POST,1,FALSE)),"PostAlerta",IF(ISNUMBER(VLOOKUP(A6656,PRE,1,FALSE)),"PreAlerta","")))</f>
        <v>Excluido</v>
      </c>
      <c r="M6656" s="21" t="str">
        <f>IF(ISNUMBER(A6656),(IF(ISNUMBER(VLOOKUP(A6656,KEYWORDS,1,FALSE)),"C/PalabrasClaves","S/PalabrasClaves")),"")</f>
        <v>S/PalabrasClaves</v>
      </c>
      <c r="N6656" s="21" t="str">
        <f t="shared" si="19"/>
        <v/>
      </c>
      <c r="O6656" s="21"/>
      <c r="P6656" s="21" t="s">
        <v>37051</v>
      </c>
      <c r="Q6656" s="21"/>
      <c r="R6656" s="21" t="str">
        <f>LEFT('2012-2022'!$P6656,4)</f>
        <v>2021</v>
      </c>
      <c r="S6656" s="21" t="s">
        <v>72</v>
      </c>
      <c r="T6656" s="21"/>
      <c r="U6656" s="21"/>
      <c r="V6656" s="21"/>
      <c r="W6656" s="27"/>
      <c r="X6656" s="27"/>
      <c r="Y6656" s="28"/>
    </row>
    <row r="6657" ht="15.75" customHeight="1">
      <c r="A6657" s="21">
        <v>3.4626905E7</v>
      </c>
      <c r="B6657" s="21" t="s">
        <v>37052</v>
      </c>
      <c r="C6657" s="21" t="s">
        <v>37053</v>
      </c>
      <c r="D6657" s="21" t="s">
        <v>37054</v>
      </c>
      <c r="E6657" s="21" t="s">
        <v>30278</v>
      </c>
      <c r="F6657" s="21" t="s">
        <v>354</v>
      </c>
      <c r="G6657" s="21">
        <v>2021.0</v>
      </c>
      <c r="H6657" s="26">
        <v>44478.0</v>
      </c>
      <c r="I6657" s="21"/>
      <c r="J6657" s="21"/>
      <c r="K6657" s="21" t="s">
        <v>37055</v>
      </c>
      <c r="L6657" s="21" t="str">
        <f>IF(ISNUMBER(VLOOKUP(A6657,EXCL,1,FALSE)),"Excluido",IF(ISNUMBER(VLOOKUP(A6657,POST,1,FALSE)),"PostAlerta",IF(ISNUMBER(VLOOKUP(A6657,PRE,1,FALSE)),"PreAlerta","")))</f>
        <v>PostAlerta</v>
      </c>
      <c r="M6657" s="21" t="str">
        <f>IF(ISNUMBER(A6657),(IF(ISNUMBER(VLOOKUP(A6657,KEYWORDS,1,FALSE)),"C/PalabrasClaves","S/PalabrasClaves")),"")</f>
        <v>S/PalabrasClaves</v>
      </c>
      <c r="N6657" s="21" t="str">
        <f t="shared" si="19"/>
        <v/>
      </c>
      <c r="O6657" s="21"/>
      <c r="P6657" s="21" t="s">
        <v>36983</v>
      </c>
      <c r="Q6657" s="21"/>
      <c r="R6657" s="21" t="str">
        <f>LEFT('2012-2022'!$P6657,4)</f>
        <v>2021</v>
      </c>
      <c r="S6657" s="21" t="s">
        <v>72</v>
      </c>
      <c r="T6657" s="21"/>
      <c r="U6657" s="21"/>
      <c r="V6657" s="21"/>
      <c r="W6657" s="27"/>
      <c r="X6657" s="27"/>
      <c r="Y6657" s="12"/>
    </row>
    <row r="6658" ht="15.75" customHeight="1">
      <c r="A6658" s="21">
        <v>3.4666103E7</v>
      </c>
      <c r="B6658" s="21" t="s">
        <v>37056</v>
      </c>
      <c r="C6658" s="21" t="s">
        <v>37057</v>
      </c>
      <c r="D6658" s="21" t="s">
        <v>37058</v>
      </c>
      <c r="E6658" s="21" t="s">
        <v>37059</v>
      </c>
      <c r="F6658" s="21" t="s">
        <v>7815</v>
      </c>
      <c r="G6658" s="21">
        <v>2021.0</v>
      </c>
      <c r="H6658" s="26">
        <v>44488.0</v>
      </c>
      <c r="I6658" s="21"/>
      <c r="J6658" s="21"/>
      <c r="K6658" s="21" t="s">
        <v>37060</v>
      </c>
      <c r="L6658" s="21" t="str">
        <f>IF(ISNUMBER(VLOOKUP(A6658,EXCL,1,FALSE)),"Excluido",IF(ISNUMBER(VLOOKUP(A6658,POST,1,FALSE)),"PostAlerta",IF(ISNUMBER(VLOOKUP(A6658,PRE,1,FALSE)),"PreAlerta","")))</f>
        <v>PostAlerta</v>
      </c>
      <c r="M6658" s="21" t="str">
        <f>IF(ISNUMBER(A6658),(IF(ISNUMBER(VLOOKUP(A6658,KEYWORDS,1,FALSE)),"C/PalabrasClaves","S/PalabrasClaves")),"")</f>
        <v>C/PalabrasClaves</v>
      </c>
      <c r="N6658" s="21" t="str">
        <f t="shared" si="19"/>
        <v/>
      </c>
      <c r="O6658" s="21"/>
      <c r="P6658" s="21" t="s">
        <v>36983</v>
      </c>
      <c r="Q6658" s="21"/>
      <c r="R6658" s="21" t="str">
        <f>LEFT('2012-2022'!$P6658,4)</f>
        <v>2021</v>
      </c>
      <c r="S6658" s="21" t="s">
        <v>72</v>
      </c>
      <c r="T6658" s="21"/>
      <c r="U6658" s="21"/>
      <c r="V6658" s="21"/>
      <c r="W6658" s="27"/>
      <c r="X6658" s="27"/>
      <c r="Y6658" s="28"/>
    </row>
    <row r="6659" ht="15.75" customHeight="1">
      <c r="A6659" s="21">
        <v>3.46707E7</v>
      </c>
      <c r="B6659" s="21" t="s">
        <v>37061</v>
      </c>
      <c r="C6659" s="21" t="s">
        <v>37062</v>
      </c>
      <c r="D6659" s="21" t="s">
        <v>37063</v>
      </c>
      <c r="E6659" s="21" t="s">
        <v>36018</v>
      </c>
      <c r="F6659" s="21" t="s">
        <v>27099</v>
      </c>
      <c r="G6659" s="21">
        <v>2021.0</v>
      </c>
      <c r="H6659" s="26">
        <v>44490.0</v>
      </c>
      <c r="I6659" s="21"/>
      <c r="J6659" s="21"/>
      <c r="K6659" s="21" t="s">
        <v>37064</v>
      </c>
      <c r="L6659" s="21" t="str">
        <f>IF(ISNUMBER(VLOOKUP(A6659,EXCL,1,FALSE)),"Excluido",IF(ISNUMBER(VLOOKUP(A6659,POST,1,FALSE)),"PostAlerta",IF(ISNUMBER(VLOOKUP(A6659,PRE,1,FALSE)),"PreAlerta","")))</f>
        <v>PostAlerta</v>
      </c>
      <c r="M6659" s="21" t="str">
        <f>IF(ISNUMBER(A6659),(IF(ISNUMBER(VLOOKUP(A6659,KEYWORDS,1,FALSE)),"C/PalabrasClaves","S/PalabrasClaves")),"")</f>
        <v>S/PalabrasClaves</v>
      </c>
      <c r="N6659" s="21" t="str">
        <f t="shared" si="19"/>
        <v/>
      </c>
      <c r="O6659" s="21"/>
      <c r="P6659" s="21" t="s">
        <v>36983</v>
      </c>
      <c r="Q6659" s="21"/>
      <c r="R6659" s="21" t="str">
        <f>LEFT('2012-2022'!$P6659,4)</f>
        <v>2021</v>
      </c>
      <c r="S6659" s="21" t="s">
        <v>72</v>
      </c>
      <c r="T6659" s="21"/>
      <c r="U6659" s="21"/>
      <c r="V6659" s="21"/>
      <c r="W6659" s="27"/>
      <c r="X6659" s="27"/>
      <c r="Y6659" s="12"/>
    </row>
    <row r="6660" ht="15.75" customHeight="1">
      <c r="A6660" s="21">
        <v>3.4712765E7</v>
      </c>
      <c r="B6660" s="21" t="s">
        <v>37065</v>
      </c>
      <c r="C6660" s="21" t="s">
        <v>37066</v>
      </c>
      <c r="D6660" s="21" t="s">
        <v>37067</v>
      </c>
      <c r="E6660" s="21" t="s">
        <v>37068</v>
      </c>
      <c r="F6660" s="21" t="s">
        <v>37069</v>
      </c>
      <c r="G6660" s="21">
        <v>2021.0</v>
      </c>
      <c r="H6660" s="26">
        <v>44498.0</v>
      </c>
      <c r="I6660" s="21" t="s">
        <v>37070</v>
      </c>
      <c r="J6660" s="21"/>
      <c r="K6660" s="21" t="s">
        <v>37071</v>
      </c>
      <c r="L6660" s="21" t="str">
        <f>IF(ISNUMBER(VLOOKUP(A6660,EXCL,1,FALSE)),"Excluido",IF(ISNUMBER(VLOOKUP(A6660,POST,1,FALSE)),"PostAlerta",IF(ISNUMBER(VLOOKUP(A6660,PRE,1,FALSE)),"PreAlerta","")))</f>
        <v>PostAlerta</v>
      </c>
      <c r="M6660" s="21" t="str">
        <f>IF(ISNUMBER(A6660),(IF(ISNUMBER(VLOOKUP(A6660,KEYWORDS,1,FALSE)),"C/PalabrasClaves","S/PalabrasClaves")),"")</f>
        <v>S/PalabrasClaves</v>
      </c>
      <c r="N6660" s="21" t="str">
        <f t="shared" si="19"/>
        <v/>
      </c>
      <c r="O6660" s="21"/>
      <c r="P6660" s="21" t="s">
        <v>36765</v>
      </c>
      <c r="Q6660" s="21"/>
      <c r="R6660" s="21" t="str">
        <f>LEFT('2012-2022'!$P6660,4)</f>
        <v>2021</v>
      </c>
      <c r="S6660" s="21" t="s">
        <v>70</v>
      </c>
      <c r="T6660" s="21"/>
      <c r="U6660" s="21"/>
      <c r="V6660" s="21"/>
      <c r="W6660" s="27"/>
      <c r="X6660" s="27"/>
      <c r="Y6660" s="28"/>
    </row>
    <row r="6661" ht="15.75" customHeight="1">
      <c r="A6661" s="21">
        <v>3.4725401E7</v>
      </c>
      <c r="B6661" s="21" t="s">
        <v>37072</v>
      </c>
      <c r="C6661" s="21" t="s">
        <v>37073</v>
      </c>
      <c r="D6661" s="21" t="s">
        <v>37074</v>
      </c>
      <c r="E6661" s="21" t="s">
        <v>37075</v>
      </c>
      <c r="F6661" s="21" t="s">
        <v>5609</v>
      </c>
      <c r="G6661" s="21">
        <v>2021.0</v>
      </c>
      <c r="H6661" s="26">
        <v>44502.0</v>
      </c>
      <c r="I6661" s="21" t="s">
        <v>37076</v>
      </c>
      <c r="J6661" s="21"/>
      <c r="K6661" s="21" t="s">
        <v>37077</v>
      </c>
      <c r="L6661" s="21" t="str">
        <f>IF(ISNUMBER(VLOOKUP(A6661,EXCL,1,FALSE)),"Excluido",IF(ISNUMBER(VLOOKUP(A6661,POST,1,FALSE)),"PostAlerta",IF(ISNUMBER(VLOOKUP(A6661,PRE,1,FALSE)),"PreAlerta","")))</f>
        <v>PostAlerta</v>
      </c>
      <c r="M6661" s="21" t="str">
        <f>IF(ISNUMBER(A6661),(IF(ISNUMBER(VLOOKUP(A6661,KEYWORDS,1,FALSE)),"C/PalabrasClaves","S/PalabrasClaves")),"")</f>
        <v>S/PalabrasClaves</v>
      </c>
      <c r="N6661" s="21" t="str">
        <f t="shared" si="19"/>
        <v/>
      </c>
      <c r="O6661" s="21"/>
      <c r="P6661" s="21" t="s">
        <v>37051</v>
      </c>
      <c r="Q6661" s="21"/>
      <c r="R6661" s="21" t="str">
        <f>LEFT('2012-2022'!$P6661,4)</f>
        <v>2021</v>
      </c>
      <c r="S6661" s="21" t="s">
        <v>72</v>
      </c>
      <c r="T6661" s="21"/>
      <c r="U6661" s="21"/>
      <c r="V6661" s="21"/>
      <c r="W6661" s="27"/>
      <c r="X6661" s="27"/>
      <c r="Y6661" s="12"/>
    </row>
    <row r="6662" ht="15.75" customHeight="1">
      <c r="A6662" s="21">
        <v>3.4764763E7</v>
      </c>
      <c r="B6662" s="21" t="s">
        <v>37078</v>
      </c>
      <c r="C6662" s="21" t="s">
        <v>37079</v>
      </c>
      <c r="D6662" s="21" t="s">
        <v>37080</v>
      </c>
      <c r="E6662" s="21" t="s">
        <v>33228</v>
      </c>
      <c r="F6662" s="21" t="s">
        <v>37081</v>
      </c>
      <c r="G6662" s="21">
        <v>2021.0</v>
      </c>
      <c r="H6662" s="26">
        <v>44512.0</v>
      </c>
      <c r="I6662" s="21" t="s">
        <v>37082</v>
      </c>
      <c r="J6662" s="21"/>
      <c r="K6662" s="21" t="s">
        <v>37083</v>
      </c>
      <c r="L6662" s="21" t="str">
        <f>IF(ISNUMBER(VLOOKUP(A6662,EXCL,1,FALSE)),"Excluido",IF(ISNUMBER(VLOOKUP(A6662,POST,1,FALSE)),"PostAlerta",IF(ISNUMBER(VLOOKUP(A6662,PRE,1,FALSE)),"PreAlerta","")))</f>
        <v>PostAlerta</v>
      </c>
      <c r="M6662" s="21" t="str">
        <f>IF(ISNUMBER(A6662),(IF(ISNUMBER(VLOOKUP(A6662,KEYWORDS,1,FALSE)),"C/PalabrasClaves","S/PalabrasClaves")),"")</f>
        <v>S/PalabrasClaves</v>
      </c>
      <c r="N6662" s="21" t="str">
        <f t="shared" si="19"/>
        <v/>
      </c>
      <c r="O6662" s="21"/>
      <c r="P6662" s="21" t="s">
        <v>36983</v>
      </c>
      <c r="Q6662" s="21"/>
      <c r="R6662" s="21" t="str">
        <f>LEFT('2012-2022'!$P6662,4)</f>
        <v>2021</v>
      </c>
      <c r="S6662" s="21" t="s">
        <v>72</v>
      </c>
      <c r="T6662" s="21"/>
      <c r="U6662" s="21"/>
      <c r="V6662" s="21"/>
      <c r="W6662" s="27"/>
      <c r="X6662" s="27"/>
      <c r="Y6662" s="28"/>
    </row>
    <row r="6663" ht="15.75" customHeight="1">
      <c r="A6663" s="21">
        <v>3.4865032E7</v>
      </c>
      <c r="B6663" s="21" t="s">
        <v>37084</v>
      </c>
      <c r="C6663" s="21" t="s">
        <v>34346</v>
      </c>
      <c r="D6663" s="21" t="s">
        <v>37085</v>
      </c>
      <c r="E6663" s="21" t="s">
        <v>30417</v>
      </c>
      <c r="F6663" s="21" t="s">
        <v>6206</v>
      </c>
      <c r="G6663" s="21">
        <v>2021.0</v>
      </c>
      <c r="H6663" s="26">
        <v>44535.0</v>
      </c>
      <c r="I6663" s="21" t="s">
        <v>37086</v>
      </c>
      <c r="J6663" s="21"/>
      <c r="K6663" s="21" t="s">
        <v>37087</v>
      </c>
      <c r="L6663" s="21" t="str">
        <f>IF(ISNUMBER(VLOOKUP(A6663,EXCL,1,FALSE)),"Excluido",IF(ISNUMBER(VLOOKUP(A6663,POST,1,FALSE)),"PostAlerta",IF(ISNUMBER(VLOOKUP(A6663,PRE,1,FALSE)),"PreAlerta","")))</f>
        <v>PostAlerta</v>
      </c>
      <c r="M6663" s="21" t="str">
        <f>IF(ISNUMBER(A6663),(IF(ISNUMBER(VLOOKUP(A6663,KEYWORDS,1,FALSE)),"C/PalabrasClaves","S/PalabrasClaves")),"")</f>
        <v>S/PalabrasClaves</v>
      </c>
      <c r="N6663" s="21" t="str">
        <f t="shared" si="19"/>
        <v/>
      </c>
      <c r="O6663" s="21"/>
      <c r="P6663" s="21" t="s">
        <v>37051</v>
      </c>
      <c r="Q6663" s="21"/>
      <c r="R6663" s="21" t="str">
        <f>LEFT('2012-2022'!$P6663,4)</f>
        <v>2021</v>
      </c>
      <c r="S6663" s="21" t="s">
        <v>72</v>
      </c>
      <c r="T6663" s="21"/>
      <c r="U6663" s="21"/>
      <c r="V6663" s="21"/>
      <c r="W6663" s="27"/>
      <c r="X6663" s="27"/>
      <c r="Y6663" s="12"/>
    </row>
    <row r="6664" ht="15.75" customHeight="1">
      <c r="A6664" s="21">
        <v>3.4873539E7</v>
      </c>
      <c r="B6664" s="21" t="s">
        <v>37088</v>
      </c>
      <c r="C6664" s="21" t="s">
        <v>37089</v>
      </c>
      <c r="D6664" s="21" t="s">
        <v>37090</v>
      </c>
      <c r="E6664" s="21" t="s">
        <v>37091</v>
      </c>
      <c r="F6664" s="21" t="s">
        <v>17165</v>
      </c>
      <c r="G6664" s="21">
        <v>2021.0</v>
      </c>
      <c r="H6664" s="26">
        <v>44537.0</v>
      </c>
      <c r="I6664" s="21" t="s">
        <v>37092</v>
      </c>
      <c r="J6664" s="21"/>
      <c r="K6664" s="21" t="s">
        <v>37093</v>
      </c>
      <c r="L6664" s="21" t="str">
        <f>IF(ISNUMBER(VLOOKUP(A6664,EXCL,1,FALSE)),"Excluido",IF(ISNUMBER(VLOOKUP(A6664,POST,1,FALSE)),"PostAlerta",IF(ISNUMBER(VLOOKUP(A6664,PRE,1,FALSE)),"PreAlerta","")))</f>
        <v>PostAlerta</v>
      </c>
      <c r="M6664" s="21" t="str">
        <f>IF(ISNUMBER(A6664),(IF(ISNUMBER(VLOOKUP(A6664,KEYWORDS,1,FALSE)),"C/PalabrasClaves","S/PalabrasClaves")),"")</f>
        <v>S/PalabrasClaves</v>
      </c>
      <c r="N6664" s="21" t="str">
        <f t="shared" si="19"/>
        <v/>
      </c>
      <c r="O6664" s="21"/>
      <c r="P6664" s="21" t="s">
        <v>37094</v>
      </c>
      <c r="Q6664" s="21"/>
      <c r="R6664" s="21" t="str">
        <f>LEFT('2012-2022'!$P6664,4)</f>
        <v>2021</v>
      </c>
      <c r="S6664" s="21" t="s">
        <v>72</v>
      </c>
      <c r="T6664" s="21"/>
      <c r="U6664" s="21"/>
      <c r="V6664" s="21"/>
      <c r="W6664" s="27"/>
      <c r="X6664" s="27"/>
      <c r="Y6664" s="28"/>
    </row>
    <row r="6665" ht="15.75" customHeight="1">
      <c r="A6665" s="21">
        <v>3.4739391E7</v>
      </c>
      <c r="B6665" s="21" t="s">
        <v>37095</v>
      </c>
      <c r="C6665" s="21" t="s">
        <v>37096</v>
      </c>
      <c r="D6665" s="21" t="s">
        <v>37097</v>
      </c>
      <c r="E6665" s="21" t="s">
        <v>37098</v>
      </c>
      <c r="F6665" s="21" t="s">
        <v>5105</v>
      </c>
      <c r="G6665" s="21">
        <v>2021.0</v>
      </c>
      <c r="H6665" s="26">
        <v>44505.0</v>
      </c>
      <c r="I6665" s="21" t="s">
        <v>37099</v>
      </c>
      <c r="J6665" s="21"/>
      <c r="K6665" s="21" t="s">
        <v>37100</v>
      </c>
      <c r="L6665" s="21" t="str">
        <f>IF(ISNUMBER(VLOOKUP(A6665,EXCL,1,FALSE)),"Excluido",IF(ISNUMBER(VLOOKUP(A6665,POST,1,FALSE)),"PostAlerta",IF(ISNUMBER(VLOOKUP(A6665,PRE,1,FALSE)),"PreAlerta","")))</f>
        <v>PostAlerta</v>
      </c>
      <c r="M6665" s="21" t="str">
        <f>IF(ISNUMBER(A6665),(IF(ISNUMBER(VLOOKUP(A6665,KEYWORDS,1,FALSE)),"C/PalabrasClaves","S/PalabrasClaves")),"")</f>
        <v>S/PalabrasClaves</v>
      </c>
      <c r="N6665" s="21" t="str">
        <f t="shared" si="19"/>
        <v/>
      </c>
      <c r="O6665" s="21"/>
      <c r="P6665" s="21" t="s">
        <v>37101</v>
      </c>
      <c r="Q6665" s="21"/>
      <c r="R6665" s="21" t="str">
        <f>LEFT('2012-2022'!$P6665,4)</f>
        <v>2021</v>
      </c>
      <c r="S6665" s="21" t="s">
        <v>72</v>
      </c>
      <c r="T6665" s="21"/>
      <c r="U6665" s="21"/>
      <c r="V6665" s="21"/>
      <c r="W6665" s="27"/>
      <c r="X6665" s="27"/>
      <c r="Y6665" s="12"/>
    </row>
    <row r="6666" ht="15.75" customHeight="1">
      <c r="A6666" s="21">
        <v>3.4734759E7</v>
      </c>
      <c r="B6666" s="21" t="s">
        <v>37102</v>
      </c>
      <c r="C6666" s="21" t="s">
        <v>37103</v>
      </c>
      <c r="D6666" s="21" t="s">
        <v>37104</v>
      </c>
      <c r="E6666" s="21" t="s">
        <v>13692</v>
      </c>
      <c r="F6666" s="21" t="s">
        <v>26236</v>
      </c>
      <c r="G6666" s="21">
        <v>2021.0</v>
      </c>
      <c r="H6666" s="26">
        <v>44504.0</v>
      </c>
      <c r="I6666" s="21" t="s">
        <v>37105</v>
      </c>
      <c r="J6666" s="21"/>
      <c r="K6666" s="21" t="s">
        <v>37106</v>
      </c>
      <c r="L6666" s="21" t="str">
        <f>IF(ISNUMBER(VLOOKUP(A6666,EXCL,1,FALSE)),"Excluido",IF(ISNUMBER(VLOOKUP(A6666,POST,1,FALSE)),"PostAlerta",IF(ISNUMBER(VLOOKUP(A6666,PRE,1,FALSE)),"PreAlerta","")))</f>
        <v>PostAlerta</v>
      </c>
      <c r="M6666" s="21" t="str">
        <f>IF(ISNUMBER(A6666),(IF(ISNUMBER(VLOOKUP(A6666,KEYWORDS,1,FALSE)),"C/PalabrasClaves","S/PalabrasClaves")),"")</f>
        <v>S/PalabrasClaves</v>
      </c>
      <c r="N6666" s="21" t="str">
        <f t="shared" si="19"/>
        <v/>
      </c>
      <c r="O6666" s="21"/>
      <c r="P6666" s="21" t="s">
        <v>37107</v>
      </c>
      <c r="Q6666" s="21"/>
      <c r="R6666" s="21" t="str">
        <f>LEFT('2012-2022'!$P6666,4)</f>
        <v>2021</v>
      </c>
      <c r="S6666" s="21" t="s">
        <v>72</v>
      </c>
      <c r="T6666" s="21"/>
      <c r="U6666" s="21"/>
      <c r="V6666" s="21"/>
      <c r="W6666" s="27"/>
      <c r="X6666" s="27"/>
      <c r="Y6666" s="28"/>
    </row>
    <row r="6667" ht="15.75" customHeight="1">
      <c r="A6667" s="21">
        <v>3.4832584E7</v>
      </c>
      <c r="B6667" s="21" t="s">
        <v>37108</v>
      </c>
      <c r="C6667" s="21" t="s">
        <v>37109</v>
      </c>
      <c r="D6667" s="21" t="s">
        <v>37110</v>
      </c>
      <c r="E6667" s="21" t="s">
        <v>37111</v>
      </c>
      <c r="F6667" s="21" t="s">
        <v>5636</v>
      </c>
      <c r="G6667" s="21">
        <v>2021.0</v>
      </c>
      <c r="H6667" s="26">
        <v>44527.0</v>
      </c>
      <c r="I6667" s="21" t="s">
        <v>37112</v>
      </c>
      <c r="J6667" s="21"/>
      <c r="K6667" s="21" t="s">
        <v>37113</v>
      </c>
      <c r="L6667" s="21" t="str">
        <f>IF(ISNUMBER(VLOOKUP(A6667,EXCL,1,FALSE)),"Excluido",IF(ISNUMBER(VLOOKUP(A6667,POST,1,FALSE)),"PostAlerta",IF(ISNUMBER(VLOOKUP(A6667,PRE,1,FALSE)),"PreAlerta","")))</f>
        <v>PostAlerta</v>
      </c>
      <c r="M6667" s="21" t="str">
        <f>IF(ISNUMBER(A6667),(IF(ISNUMBER(VLOOKUP(A6667,KEYWORDS,1,FALSE)),"C/PalabrasClaves","S/PalabrasClaves")),"")</f>
        <v>S/PalabrasClaves</v>
      </c>
      <c r="N6667" s="21" t="str">
        <f t="shared" si="19"/>
        <v/>
      </c>
      <c r="O6667" s="21"/>
      <c r="P6667" s="21" t="s">
        <v>37107</v>
      </c>
      <c r="Q6667" s="21"/>
      <c r="R6667" s="21" t="str">
        <f>LEFT('2012-2022'!$P6667,4)</f>
        <v>2021</v>
      </c>
      <c r="S6667" s="21" t="s">
        <v>72</v>
      </c>
      <c r="T6667" s="21"/>
      <c r="U6667" s="21"/>
      <c r="V6667" s="21"/>
      <c r="W6667" s="27"/>
      <c r="X6667" s="27"/>
      <c r="Y6667" s="12"/>
    </row>
    <row r="6668" ht="15.75" customHeight="1">
      <c r="A6668" s="21">
        <v>3.4832589E7</v>
      </c>
      <c r="B6668" s="21" t="s">
        <v>37114</v>
      </c>
      <c r="C6668" s="21" t="s">
        <v>37115</v>
      </c>
      <c r="D6668" s="21" t="s">
        <v>37116</v>
      </c>
      <c r="E6668" s="21" t="s">
        <v>28270</v>
      </c>
      <c r="F6668" s="21" t="s">
        <v>5636</v>
      </c>
      <c r="G6668" s="21">
        <v>2021.0</v>
      </c>
      <c r="H6668" s="26">
        <v>44527.0</v>
      </c>
      <c r="I6668" s="21" t="s">
        <v>37117</v>
      </c>
      <c r="J6668" s="21"/>
      <c r="K6668" s="21" t="s">
        <v>37118</v>
      </c>
      <c r="L6668" s="21" t="str">
        <f>IF(ISNUMBER(VLOOKUP(A6668,EXCL,1,FALSE)),"Excluido",IF(ISNUMBER(VLOOKUP(A6668,POST,1,FALSE)),"PostAlerta",IF(ISNUMBER(VLOOKUP(A6668,PRE,1,FALSE)),"PreAlerta","")))</f>
        <v>PostAlerta</v>
      </c>
      <c r="M6668" s="21" t="str">
        <f>IF(ISNUMBER(A6668),(IF(ISNUMBER(VLOOKUP(A6668,KEYWORDS,1,FALSE)),"C/PalabrasClaves","S/PalabrasClaves")),"")</f>
        <v>S/PalabrasClaves</v>
      </c>
      <c r="N6668" s="21" t="str">
        <f t="shared" si="19"/>
        <v/>
      </c>
      <c r="O6668" s="21"/>
      <c r="P6668" s="21" t="s">
        <v>37107</v>
      </c>
      <c r="Q6668" s="21"/>
      <c r="R6668" s="21" t="str">
        <f>LEFT('2012-2022'!$P6668,4)</f>
        <v>2021</v>
      </c>
      <c r="S6668" s="21" t="s">
        <v>72</v>
      </c>
      <c r="T6668" s="21"/>
      <c r="U6668" s="21"/>
      <c r="V6668" s="21"/>
      <c r="W6668" s="27"/>
      <c r="X6668" s="27"/>
      <c r="Y6668" s="28"/>
    </row>
    <row r="6669" ht="15.75" customHeight="1">
      <c r="A6669" s="21">
        <v>3.4007993E7</v>
      </c>
      <c r="B6669" s="21" t="s">
        <v>37119</v>
      </c>
      <c r="C6669" s="21" t="s">
        <v>37120</v>
      </c>
      <c r="D6669" s="21" t="s">
        <v>37121</v>
      </c>
      <c r="E6669" s="21" t="s">
        <v>6387</v>
      </c>
      <c r="F6669" s="21" t="s">
        <v>728</v>
      </c>
      <c r="G6669" s="21">
        <v>2021.0</v>
      </c>
      <c r="H6669" s="26">
        <v>44335.0</v>
      </c>
      <c r="I6669" s="21"/>
      <c r="J6669" s="21"/>
      <c r="K6669" s="21" t="s">
        <v>37122</v>
      </c>
      <c r="L6669" s="21" t="str">
        <f>IF(ISNUMBER(VLOOKUP(A6669,EXCL,1,FALSE)),"Excluido",IF(ISNUMBER(VLOOKUP(A6669,POST,1,FALSE)),"PostAlerta",IF(ISNUMBER(VLOOKUP(A6669,PRE,1,FALSE)),"PreAlerta","")))</f>
        <v>PostAlerta</v>
      </c>
      <c r="M6669" s="21" t="str">
        <f>IF(ISNUMBER(A6669),(IF(ISNUMBER(VLOOKUP(A6669,KEYWORDS,1,FALSE)),"C/PalabrasClaves","S/PalabrasClaves")),"")</f>
        <v>S/PalabrasClaves</v>
      </c>
      <c r="N6669" s="21" t="str">
        <f t="shared" si="19"/>
        <v/>
      </c>
      <c r="O6669" s="21"/>
      <c r="P6669" s="21" t="s">
        <v>37123</v>
      </c>
      <c r="Q6669" s="21"/>
      <c r="R6669" s="21" t="str">
        <f>LEFT('2012-2022'!$P6669,4)</f>
        <v>2021</v>
      </c>
      <c r="S6669" s="21" t="s">
        <v>72</v>
      </c>
      <c r="T6669" s="21"/>
      <c r="U6669" s="21"/>
      <c r="V6669" s="21"/>
      <c r="W6669" s="27"/>
      <c r="X6669" s="27"/>
      <c r="Y6669" s="12"/>
    </row>
    <row r="6670" ht="15.75" customHeight="1">
      <c r="A6670" s="21">
        <v>3.428904E7</v>
      </c>
      <c r="B6670" s="21" t="s">
        <v>37124</v>
      </c>
      <c r="C6670" s="21" t="s">
        <v>37125</v>
      </c>
      <c r="D6670" s="21" t="s">
        <v>37126</v>
      </c>
      <c r="E6670" s="21" t="s">
        <v>37127</v>
      </c>
      <c r="F6670" s="21" t="s">
        <v>728</v>
      </c>
      <c r="G6670" s="21">
        <v>2021.0</v>
      </c>
      <c r="H6670" s="26">
        <v>44398.0</v>
      </c>
      <c r="I6670" s="21" t="s">
        <v>37128</v>
      </c>
      <c r="J6670" s="21"/>
      <c r="K6670" s="21" t="s">
        <v>37129</v>
      </c>
      <c r="L6670" s="21" t="str">
        <f>IF(ISNUMBER(VLOOKUP(A6670,EXCL,1,FALSE)),"Excluido",IF(ISNUMBER(VLOOKUP(A6670,POST,1,FALSE)),"PostAlerta",IF(ISNUMBER(VLOOKUP(A6670,PRE,1,FALSE)),"PreAlerta","")))</f>
        <v>PostAlerta</v>
      </c>
      <c r="M6670" s="21" t="str">
        <f>IF(ISNUMBER(A6670),(IF(ISNUMBER(VLOOKUP(A6670,KEYWORDS,1,FALSE)),"C/PalabrasClaves","S/PalabrasClaves")),"")</f>
        <v>S/PalabrasClaves</v>
      </c>
      <c r="N6670" s="21" t="str">
        <f t="shared" si="19"/>
        <v/>
      </c>
      <c r="O6670" s="21"/>
      <c r="P6670" s="21" t="s">
        <v>37123</v>
      </c>
      <c r="Q6670" s="21"/>
      <c r="R6670" s="21" t="str">
        <f>LEFT('2012-2022'!$P6670,4)</f>
        <v>2021</v>
      </c>
      <c r="S6670" s="21" t="s">
        <v>72</v>
      </c>
      <c r="T6670" s="21"/>
      <c r="U6670" s="21"/>
      <c r="V6670" s="21"/>
      <c r="W6670" s="27"/>
      <c r="X6670" s="27"/>
      <c r="Y6670" s="28"/>
    </row>
    <row r="6671" ht="15.75" customHeight="1">
      <c r="A6671" s="21">
        <v>3.4448004E7</v>
      </c>
      <c r="B6671" s="21" t="s">
        <v>37130</v>
      </c>
      <c r="C6671" s="21" t="s">
        <v>37131</v>
      </c>
      <c r="D6671" s="21" t="s">
        <v>37132</v>
      </c>
      <c r="E6671" s="21" t="s">
        <v>37133</v>
      </c>
      <c r="F6671" s="21" t="s">
        <v>728</v>
      </c>
      <c r="G6671" s="21">
        <v>2021.0</v>
      </c>
      <c r="H6671" s="26">
        <v>44435.0</v>
      </c>
      <c r="I6671" s="21"/>
      <c r="J6671" s="21"/>
      <c r="K6671" s="21" t="s">
        <v>37134</v>
      </c>
      <c r="L6671" s="21" t="str">
        <f>IF(ISNUMBER(VLOOKUP(A6671,EXCL,1,FALSE)),"Excluido",IF(ISNUMBER(VLOOKUP(A6671,POST,1,FALSE)),"PostAlerta",IF(ISNUMBER(VLOOKUP(A6671,PRE,1,FALSE)),"PreAlerta","")))</f>
        <v>PostAlerta</v>
      </c>
      <c r="M6671" s="21" t="str">
        <f>IF(ISNUMBER(A6671),(IF(ISNUMBER(VLOOKUP(A6671,KEYWORDS,1,FALSE)),"C/PalabrasClaves","S/PalabrasClaves")),"")</f>
        <v>S/PalabrasClaves</v>
      </c>
      <c r="N6671" s="21" t="str">
        <f t="shared" si="19"/>
        <v/>
      </c>
      <c r="O6671" s="21"/>
      <c r="P6671" s="21" t="s">
        <v>37123</v>
      </c>
      <c r="Q6671" s="21"/>
      <c r="R6671" s="21" t="str">
        <f>LEFT('2012-2022'!$P6671,4)</f>
        <v>2021</v>
      </c>
      <c r="S6671" s="21" t="s">
        <v>72</v>
      </c>
      <c r="T6671" s="21"/>
      <c r="U6671" s="21"/>
      <c r="V6671" s="21"/>
      <c r="W6671" s="27"/>
      <c r="X6671" s="27"/>
      <c r="Y6671" s="12"/>
    </row>
    <row r="6672" ht="15.75" customHeight="1">
      <c r="A6672" s="21">
        <v>3.4596685E7</v>
      </c>
      <c r="B6672" s="21" t="s">
        <v>37135</v>
      </c>
      <c r="C6672" s="21" t="s">
        <v>17573</v>
      </c>
      <c r="D6672" s="21" t="s">
        <v>37136</v>
      </c>
      <c r="E6672" s="21" t="s">
        <v>17575</v>
      </c>
      <c r="F6672" s="21" t="s">
        <v>728</v>
      </c>
      <c r="G6672" s="21">
        <v>2021.0</v>
      </c>
      <c r="H6672" s="26">
        <v>44470.0</v>
      </c>
      <c r="I6672" s="21" t="s">
        <v>37137</v>
      </c>
      <c r="J6672" s="21"/>
      <c r="K6672" s="21" t="s">
        <v>37138</v>
      </c>
      <c r="L6672" s="21" t="str">
        <f>IF(ISNUMBER(VLOOKUP(A6672,EXCL,1,FALSE)),"Excluido",IF(ISNUMBER(VLOOKUP(A6672,POST,1,FALSE)),"PostAlerta",IF(ISNUMBER(VLOOKUP(A6672,PRE,1,FALSE)),"PreAlerta","")))</f>
        <v>PostAlerta</v>
      </c>
      <c r="M6672" s="21" t="str">
        <f>IF(ISNUMBER(A6672),(IF(ISNUMBER(VLOOKUP(A6672,KEYWORDS,1,FALSE)),"C/PalabrasClaves","S/PalabrasClaves")),"")</f>
        <v>S/PalabrasClaves</v>
      </c>
      <c r="N6672" s="21" t="str">
        <f t="shared" si="19"/>
        <v/>
      </c>
      <c r="O6672" s="21"/>
      <c r="P6672" s="21" t="s">
        <v>37123</v>
      </c>
      <c r="Q6672" s="21"/>
      <c r="R6672" s="21" t="str">
        <f>LEFT('2012-2022'!$P6672,4)</f>
        <v>2021</v>
      </c>
      <c r="S6672" s="21" t="s">
        <v>72</v>
      </c>
      <c r="T6672" s="21"/>
      <c r="U6672" s="21"/>
      <c r="V6672" s="21"/>
      <c r="W6672" s="27"/>
      <c r="X6672" s="27"/>
      <c r="Y6672" s="28"/>
    </row>
    <row r="6673" ht="15.75" customHeight="1">
      <c r="A6673" s="21">
        <v>3.4820166E7</v>
      </c>
      <c r="B6673" s="21" t="s">
        <v>37139</v>
      </c>
      <c r="C6673" s="21" t="s">
        <v>37140</v>
      </c>
      <c r="D6673" s="21" t="s">
        <v>37141</v>
      </c>
      <c r="E6673" s="21" t="s">
        <v>37142</v>
      </c>
      <c r="F6673" s="21" t="s">
        <v>8200</v>
      </c>
      <c r="G6673" s="21">
        <v>2021.0</v>
      </c>
      <c r="H6673" s="26">
        <v>44525.0</v>
      </c>
      <c r="I6673" s="21" t="s">
        <v>37143</v>
      </c>
      <c r="J6673" s="21"/>
      <c r="K6673" s="21" t="s">
        <v>37144</v>
      </c>
      <c r="L6673" s="21" t="str">
        <f>IF(ISNUMBER(VLOOKUP(A6673,EXCL,1,FALSE)),"Excluido",IF(ISNUMBER(VLOOKUP(A6673,POST,1,FALSE)),"PostAlerta",IF(ISNUMBER(VLOOKUP(A6673,PRE,1,FALSE)),"PreAlerta","")))</f>
        <v>PostAlerta</v>
      </c>
      <c r="M6673" s="21" t="str">
        <f>IF(ISNUMBER(A6673),(IF(ISNUMBER(VLOOKUP(A6673,KEYWORDS,1,FALSE)),"C/PalabrasClaves","S/PalabrasClaves")),"")</f>
        <v>S/PalabrasClaves</v>
      </c>
      <c r="N6673" s="21" t="str">
        <f t="shared" si="19"/>
        <v/>
      </c>
      <c r="O6673" s="21"/>
      <c r="P6673" s="21" t="s">
        <v>37123</v>
      </c>
      <c r="Q6673" s="21"/>
      <c r="R6673" s="21" t="str">
        <f>LEFT('2012-2022'!$P6673,4)</f>
        <v>2021</v>
      </c>
      <c r="S6673" s="21" t="s">
        <v>72</v>
      </c>
      <c r="T6673" s="21"/>
      <c r="U6673" s="21"/>
      <c r="V6673" s="21"/>
      <c r="W6673" s="27"/>
      <c r="X6673" s="27"/>
      <c r="Y6673" s="12"/>
    </row>
    <row r="6674" ht="15.75" customHeight="1">
      <c r="A6674" s="21">
        <v>3.4842856E7</v>
      </c>
      <c r="B6674" s="21" t="s">
        <v>37145</v>
      </c>
      <c r="C6674" s="21" t="s">
        <v>37146</v>
      </c>
      <c r="D6674" s="21" t="s">
        <v>37147</v>
      </c>
      <c r="E6674" s="21" t="s">
        <v>37148</v>
      </c>
      <c r="F6674" s="21" t="s">
        <v>15421</v>
      </c>
      <c r="G6674" s="21">
        <v>2021.0</v>
      </c>
      <c r="H6674" s="26">
        <v>44529.0</v>
      </c>
      <c r="I6674" s="21" t="s">
        <v>37149</v>
      </c>
      <c r="J6674" s="21"/>
      <c r="K6674" s="21" t="s">
        <v>37150</v>
      </c>
      <c r="L6674" s="21" t="str">
        <f>IF(ISNUMBER(VLOOKUP(A6674,EXCL,1,FALSE)),"Excluido",IF(ISNUMBER(VLOOKUP(A6674,POST,1,FALSE)),"PostAlerta",IF(ISNUMBER(VLOOKUP(A6674,PRE,1,FALSE)),"PreAlerta","")))</f>
        <v>PostAlerta</v>
      </c>
      <c r="M6674" s="21" t="str">
        <f>IF(ISNUMBER(A6674),(IF(ISNUMBER(VLOOKUP(A6674,KEYWORDS,1,FALSE)),"C/PalabrasClaves","S/PalabrasClaves")),"")</f>
        <v>S/PalabrasClaves</v>
      </c>
      <c r="N6674" s="21" t="str">
        <f t="shared" si="19"/>
        <v/>
      </c>
      <c r="O6674" s="21"/>
      <c r="P6674" s="21" t="s">
        <v>37151</v>
      </c>
      <c r="Q6674" s="21"/>
      <c r="R6674" s="21" t="str">
        <f>LEFT('2012-2022'!$P6674,4)</f>
        <v>2021</v>
      </c>
      <c r="S6674" s="21" t="s">
        <v>72</v>
      </c>
      <c r="T6674" s="21"/>
      <c r="U6674" s="21"/>
      <c r="V6674" s="21"/>
      <c r="W6674" s="27"/>
      <c r="X6674" s="27"/>
      <c r="Y6674" s="28"/>
    </row>
    <row r="6675" ht="15.75" customHeight="1">
      <c r="A6675" s="21">
        <v>3.4858931E7</v>
      </c>
      <c r="B6675" s="21" t="s">
        <v>37152</v>
      </c>
      <c r="C6675" s="21" t="s">
        <v>37153</v>
      </c>
      <c r="D6675" s="21" t="s">
        <v>37154</v>
      </c>
      <c r="E6675" s="21" t="s">
        <v>12131</v>
      </c>
      <c r="F6675" s="21" t="s">
        <v>7873</v>
      </c>
      <c r="G6675" s="21">
        <v>2021.0</v>
      </c>
      <c r="H6675" s="26">
        <v>44533.0</v>
      </c>
      <c r="I6675" s="21" t="s">
        <v>37155</v>
      </c>
      <c r="J6675" s="21"/>
      <c r="K6675" s="21" t="s">
        <v>37156</v>
      </c>
      <c r="L6675" s="21" t="str">
        <f>IF(ISNUMBER(VLOOKUP(A6675,EXCL,1,FALSE)),"Excluido",IF(ISNUMBER(VLOOKUP(A6675,POST,1,FALSE)),"PostAlerta",IF(ISNUMBER(VLOOKUP(A6675,PRE,1,FALSE)),"PreAlerta","")))</f>
        <v>PostAlerta</v>
      </c>
      <c r="M6675" s="21" t="str">
        <f>IF(ISNUMBER(A6675),(IF(ISNUMBER(VLOOKUP(A6675,KEYWORDS,1,FALSE)),"C/PalabrasClaves","S/PalabrasClaves")),"")</f>
        <v>S/PalabrasClaves</v>
      </c>
      <c r="N6675" s="21" t="str">
        <f t="shared" si="19"/>
        <v/>
      </c>
      <c r="O6675" s="21"/>
      <c r="P6675" s="21" t="s">
        <v>37151</v>
      </c>
      <c r="Q6675" s="21"/>
      <c r="R6675" s="21" t="str">
        <f>LEFT('2012-2022'!$P6675,4)</f>
        <v>2021</v>
      </c>
      <c r="S6675" s="21" t="s">
        <v>72</v>
      </c>
      <c r="T6675" s="21"/>
      <c r="U6675" s="21"/>
      <c r="V6675" s="21"/>
      <c r="W6675" s="27"/>
      <c r="X6675" s="27"/>
      <c r="Y6675" s="12"/>
    </row>
    <row r="6676" ht="15.75" customHeight="1">
      <c r="A6676" s="21">
        <v>3.528486E7</v>
      </c>
      <c r="B6676" s="21" t="s">
        <v>37157</v>
      </c>
      <c r="C6676" s="21" t="s">
        <v>37158</v>
      </c>
      <c r="D6676" s="21" t="s">
        <v>37159</v>
      </c>
      <c r="E6676" s="21" t="s">
        <v>37160</v>
      </c>
      <c r="F6676" s="21" t="s">
        <v>35272</v>
      </c>
      <c r="G6676" s="21">
        <v>2021.0</v>
      </c>
      <c r="H6676" s="26">
        <v>44634.0</v>
      </c>
      <c r="I6676" s="21" t="s">
        <v>37161</v>
      </c>
      <c r="J6676" s="21"/>
      <c r="K6676" s="21" t="s">
        <v>37162</v>
      </c>
      <c r="L6676" s="21" t="str">
        <f>IF(ISNUMBER(VLOOKUP(A6676,EXCL,1,FALSE)),"Excluido",IF(ISNUMBER(VLOOKUP(A6676,POST,1,FALSE)),"PostAlerta",IF(ISNUMBER(VLOOKUP(A6676,PRE,1,FALSE)),"PreAlerta","")))</f>
        <v>PostAlerta</v>
      </c>
      <c r="M6676" s="21" t="str">
        <f>IF(ISNUMBER(A6676),(IF(ISNUMBER(VLOOKUP(A6676,KEYWORDS,1,FALSE)),"C/PalabrasClaves","S/PalabrasClaves")),"")</f>
        <v>S/PalabrasClaves</v>
      </c>
      <c r="N6676" s="21" t="str">
        <f t="shared" si="19"/>
        <v/>
      </c>
      <c r="O6676" s="21"/>
      <c r="P6676" s="21" t="s">
        <v>37151</v>
      </c>
      <c r="Q6676" s="21"/>
      <c r="R6676" s="21" t="str">
        <f>LEFT('2012-2022'!$P6676,4)</f>
        <v>2021</v>
      </c>
      <c r="S6676" s="21" t="s">
        <v>72</v>
      </c>
      <c r="T6676" s="21"/>
      <c r="U6676" s="21"/>
      <c r="V6676" s="21"/>
      <c r="W6676" s="27"/>
      <c r="X6676" s="27"/>
      <c r="Y6676" s="28"/>
    </row>
    <row r="6677" ht="15.75" customHeight="1">
      <c r="A6677" s="21">
        <v>3.4832637E7</v>
      </c>
      <c r="B6677" s="21" t="s">
        <v>37163</v>
      </c>
      <c r="C6677" s="21" t="s">
        <v>37164</v>
      </c>
      <c r="D6677" s="21" t="s">
        <v>37165</v>
      </c>
      <c r="E6677" s="21" t="s">
        <v>1294</v>
      </c>
      <c r="F6677" s="21" t="s">
        <v>5636</v>
      </c>
      <c r="G6677" s="21">
        <v>2021.0</v>
      </c>
      <c r="H6677" s="26">
        <v>44527.0</v>
      </c>
      <c r="I6677" s="21" t="s">
        <v>37166</v>
      </c>
      <c r="J6677" s="21"/>
      <c r="K6677" s="21" t="s">
        <v>37167</v>
      </c>
      <c r="L6677" s="21" t="str">
        <f>IF(ISNUMBER(VLOOKUP(A6677,EXCL,1,FALSE)),"Excluido",IF(ISNUMBER(VLOOKUP(A6677,POST,1,FALSE)),"PostAlerta",IF(ISNUMBER(VLOOKUP(A6677,PRE,1,FALSE)),"PreAlerta","")))</f>
        <v>PostAlerta</v>
      </c>
      <c r="M6677" s="21" t="str">
        <f>IF(ISNUMBER(A6677),(IF(ISNUMBER(VLOOKUP(A6677,KEYWORDS,1,FALSE)),"C/PalabrasClaves","S/PalabrasClaves")),"")</f>
        <v>S/PalabrasClaves</v>
      </c>
      <c r="N6677" s="21" t="str">
        <f t="shared" si="19"/>
        <v/>
      </c>
      <c r="O6677" s="21"/>
      <c r="P6677" s="21" t="s">
        <v>37168</v>
      </c>
      <c r="Q6677" s="21"/>
      <c r="R6677" s="21" t="str">
        <f>LEFT('2012-2022'!$P6677,4)</f>
        <v>2021</v>
      </c>
      <c r="S6677" s="21" t="s">
        <v>72</v>
      </c>
      <c r="T6677" s="21"/>
      <c r="U6677" s="21"/>
      <c r="V6677" s="21"/>
      <c r="W6677" s="27"/>
      <c r="X6677" s="27"/>
      <c r="Y6677" s="12"/>
    </row>
    <row r="6678" ht="15.75" customHeight="1">
      <c r="A6678" s="21">
        <v>3.4325318E7</v>
      </c>
      <c r="B6678" s="21" t="s">
        <v>37169</v>
      </c>
      <c r="C6678" s="21" t="s">
        <v>37170</v>
      </c>
      <c r="D6678" s="21" t="s">
        <v>37171</v>
      </c>
      <c r="E6678" s="21" t="s">
        <v>37172</v>
      </c>
      <c r="F6678" s="21" t="s">
        <v>7167</v>
      </c>
      <c r="G6678" s="21">
        <v>2021.0</v>
      </c>
      <c r="H6678" s="26">
        <v>44406.0</v>
      </c>
      <c r="I6678" s="21"/>
      <c r="J6678" s="21"/>
      <c r="K6678" s="21" t="s">
        <v>37173</v>
      </c>
      <c r="L6678" s="21" t="str">
        <f>IF(ISNUMBER(VLOOKUP(A6678,EXCL,1,FALSE)),"Excluido",IF(ISNUMBER(VLOOKUP(A6678,POST,1,FALSE)),"PostAlerta",IF(ISNUMBER(VLOOKUP(A6678,PRE,1,FALSE)),"PreAlerta","")))</f>
        <v>PostAlerta</v>
      </c>
      <c r="M6678" s="21" t="str">
        <f>IF(ISNUMBER(A6678),(IF(ISNUMBER(VLOOKUP(A6678,KEYWORDS,1,FALSE)),"C/PalabrasClaves","S/PalabrasClaves")),"")</f>
        <v>S/PalabrasClaves</v>
      </c>
      <c r="N6678" s="21" t="str">
        <f t="shared" si="19"/>
        <v/>
      </c>
      <c r="O6678" s="21"/>
      <c r="P6678" s="21" t="s">
        <v>37174</v>
      </c>
      <c r="Q6678" s="21"/>
      <c r="R6678" s="21" t="str">
        <f>LEFT('2012-2022'!$P6678,4)</f>
        <v>2021</v>
      </c>
      <c r="S6678" s="21" t="s">
        <v>72</v>
      </c>
      <c r="T6678" s="21"/>
      <c r="U6678" s="21"/>
      <c r="V6678" s="21"/>
      <c r="W6678" s="27"/>
      <c r="X6678" s="27"/>
      <c r="Y6678" s="28"/>
    </row>
    <row r="6679" ht="15.75" customHeight="1">
      <c r="A6679" s="21">
        <v>3.4831751E7</v>
      </c>
      <c r="B6679" s="21" t="s">
        <v>37175</v>
      </c>
      <c r="C6679" s="21" t="s">
        <v>37176</v>
      </c>
      <c r="D6679" s="21" t="s">
        <v>37177</v>
      </c>
      <c r="E6679" s="21" t="s">
        <v>37178</v>
      </c>
      <c r="F6679" s="21" t="s">
        <v>8160</v>
      </c>
      <c r="G6679" s="21">
        <v>2021.0</v>
      </c>
      <c r="H6679" s="26">
        <v>44527.0</v>
      </c>
      <c r="I6679" s="21" t="s">
        <v>37179</v>
      </c>
      <c r="J6679" s="21"/>
      <c r="K6679" s="21" t="s">
        <v>37180</v>
      </c>
      <c r="L6679" s="21" t="str">
        <f>IF(ISNUMBER(VLOOKUP(A6679,EXCL,1,FALSE)),"Excluido",IF(ISNUMBER(VLOOKUP(A6679,POST,1,FALSE)),"PostAlerta",IF(ISNUMBER(VLOOKUP(A6679,PRE,1,FALSE)),"PreAlerta","")))</f>
        <v>PostAlerta</v>
      </c>
      <c r="M6679" s="21" t="str">
        <f>IF(ISNUMBER(A6679),(IF(ISNUMBER(VLOOKUP(A6679,KEYWORDS,1,FALSE)),"C/PalabrasClaves","S/PalabrasClaves")),"")</f>
        <v>S/PalabrasClaves</v>
      </c>
      <c r="N6679" s="21" t="str">
        <f t="shared" si="19"/>
        <v/>
      </c>
      <c r="O6679" s="21"/>
      <c r="P6679" s="21" t="s">
        <v>37174</v>
      </c>
      <c r="Q6679" s="21"/>
      <c r="R6679" s="21" t="str">
        <f>LEFT('2012-2022'!$P6679,4)</f>
        <v>2021</v>
      </c>
      <c r="S6679" s="21" t="s">
        <v>72</v>
      </c>
      <c r="T6679" s="21"/>
      <c r="U6679" s="21"/>
      <c r="V6679" s="21"/>
      <c r="W6679" s="27"/>
      <c r="X6679" s="27"/>
      <c r="Y6679" s="12"/>
    </row>
    <row r="6680" ht="15.75" customHeight="1">
      <c r="A6680" s="21">
        <v>3.4491789E7</v>
      </c>
      <c r="B6680" s="21" t="s">
        <v>37181</v>
      </c>
      <c r="C6680" s="21" t="s">
        <v>37182</v>
      </c>
      <c r="D6680" s="21" t="s">
        <v>37183</v>
      </c>
      <c r="E6680" s="21" t="s">
        <v>37184</v>
      </c>
      <c r="F6680" s="21" t="s">
        <v>439</v>
      </c>
      <c r="G6680" s="21">
        <v>2021.0</v>
      </c>
      <c r="H6680" s="26">
        <v>44446.0</v>
      </c>
      <c r="I6680" s="21" t="s">
        <v>37185</v>
      </c>
      <c r="J6680" s="21"/>
      <c r="K6680" s="21" t="s">
        <v>37186</v>
      </c>
      <c r="L6680" s="21" t="str">
        <f>IF(ISNUMBER(VLOOKUP(A6680,EXCL,1,FALSE)),"Excluido",IF(ISNUMBER(VLOOKUP(A6680,POST,1,FALSE)),"PostAlerta",IF(ISNUMBER(VLOOKUP(A6680,PRE,1,FALSE)),"PreAlerta","")))</f>
        <v>PostAlerta</v>
      </c>
      <c r="M6680" s="21" t="str">
        <f>IF(ISNUMBER(A6680),(IF(ISNUMBER(VLOOKUP(A6680,KEYWORDS,1,FALSE)),"C/PalabrasClaves","S/PalabrasClaves")),"")</f>
        <v>S/PalabrasClaves</v>
      </c>
      <c r="N6680" s="21" t="str">
        <f t="shared" si="19"/>
        <v/>
      </c>
      <c r="O6680" s="21"/>
      <c r="P6680" s="21" t="s">
        <v>37187</v>
      </c>
      <c r="Q6680" s="21"/>
      <c r="R6680" s="21" t="str">
        <f>LEFT('2012-2022'!$P6680,4)</f>
        <v>2021</v>
      </c>
      <c r="S6680" s="21" t="s">
        <v>72</v>
      </c>
      <c r="T6680" s="21"/>
      <c r="U6680" s="21"/>
      <c r="V6680" s="21"/>
      <c r="W6680" s="27"/>
      <c r="X6680" s="27"/>
      <c r="Y6680" s="28"/>
    </row>
    <row r="6681" ht="15.75" customHeight="1">
      <c r="A6681" s="21">
        <v>3.4784947E7</v>
      </c>
      <c r="B6681" s="21" t="s">
        <v>37188</v>
      </c>
      <c r="C6681" s="21" t="s">
        <v>37189</v>
      </c>
      <c r="D6681" s="21" t="s">
        <v>37190</v>
      </c>
      <c r="E6681" s="21" t="s">
        <v>8706</v>
      </c>
      <c r="F6681" s="21" t="s">
        <v>332</v>
      </c>
      <c r="G6681" s="21">
        <v>2021.0</v>
      </c>
      <c r="H6681" s="26">
        <v>44517.0</v>
      </c>
      <c r="I6681" s="21" t="s">
        <v>37191</v>
      </c>
      <c r="J6681" s="21"/>
      <c r="K6681" s="21" t="s">
        <v>37192</v>
      </c>
      <c r="L6681" s="21" t="str">
        <f>IF(ISNUMBER(VLOOKUP(A6681,EXCL,1,FALSE)),"Excluido",IF(ISNUMBER(VLOOKUP(A6681,POST,1,FALSE)),"PostAlerta",IF(ISNUMBER(VLOOKUP(A6681,PRE,1,FALSE)),"PreAlerta","")))</f>
        <v>PostAlerta</v>
      </c>
      <c r="M6681" s="21" t="str">
        <f>IF(ISNUMBER(A6681),(IF(ISNUMBER(VLOOKUP(A6681,KEYWORDS,1,FALSE)),"C/PalabrasClaves","S/PalabrasClaves")),"")</f>
        <v>S/PalabrasClaves</v>
      </c>
      <c r="N6681" s="21" t="str">
        <f t="shared" si="19"/>
        <v/>
      </c>
      <c r="O6681" s="21"/>
      <c r="P6681" s="21" t="s">
        <v>37187</v>
      </c>
      <c r="Q6681" s="21"/>
      <c r="R6681" s="21" t="str">
        <f>LEFT('2012-2022'!$P6681,4)</f>
        <v>2021</v>
      </c>
      <c r="S6681" s="21" t="s">
        <v>72</v>
      </c>
      <c r="T6681" s="21"/>
      <c r="U6681" s="21"/>
      <c r="V6681" s="21"/>
      <c r="W6681" s="27"/>
      <c r="X6681" s="27"/>
      <c r="Y6681" s="12"/>
    </row>
    <row r="6682" ht="15.75" customHeight="1">
      <c r="A6682" s="21">
        <v>3.4825655E7</v>
      </c>
      <c r="B6682" s="21" t="s">
        <v>37193</v>
      </c>
      <c r="C6682" s="21" t="s">
        <v>37194</v>
      </c>
      <c r="D6682" s="21" t="s">
        <v>37195</v>
      </c>
      <c r="E6682" s="21" t="s">
        <v>37196</v>
      </c>
      <c r="F6682" s="21" t="s">
        <v>14013</v>
      </c>
      <c r="G6682" s="21">
        <v>2021.0</v>
      </c>
      <c r="H6682" s="26">
        <v>44526.0</v>
      </c>
      <c r="I6682" s="21"/>
      <c r="J6682" s="21"/>
      <c r="K6682" s="21" t="s">
        <v>37197</v>
      </c>
      <c r="L6682" s="21" t="str">
        <f>IF(ISNUMBER(VLOOKUP(A6682,EXCL,1,FALSE)),"Excluido",IF(ISNUMBER(VLOOKUP(A6682,POST,1,FALSE)),"PostAlerta",IF(ISNUMBER(VLOOKUP(A6682,PRE,1,FALSE)),"PreAlerta","")))</f>
        <v>PostAlerta</v>
      </c>
      <c r="M6682" s="21" t="str">
        <f>IF(ISNUMBER(A6682),(IF(ISNUMBER(VLOOKUP(A6682,KEYWORDS,1,FALSE)),"C/PalabrasClaves","S/PalabrasClaves")),"")</f>
        <v>S/PalabrasClaves</v>
      </c>
      <c r="N6682" s="21" t="str">
        <f t="shared" si="19"/>
        <v/>
      </c>
      <c r="O6682" s="21"/>
      <c r="P6682" s="21" t="s">
        <v>37187</v>
      </c>
      <c r="Q6682" s="21"/>
      <c r="R6682" s="21" t="str">
        <f>LEFT('2012-2022'!$P6682,4)</f>
        <v>2021</v>
      </c>
      <c r="S6682" s="21" t="s">
        <v>72</v>
      </c>
      <c r="T6682" s="21"/>
      <c r="U6682" s="21"/>
      <c r="V6682" s="21"/>
      <c r="W6682" s="27"/>
      <c r="X6682" s="27"/>
      <c r="Y6682" s="28"/>
    </row>
    <row r="6683" ht="15.75" customHeight="1">
      <c r="A6683" s="21">
        <v>3.4841008E7</v>
      </c>
      <c r="B6683" s="21" t="s">
        <v>37198</v>
      </c>
      <c r="C6683" s="21" t="s">
        <v>37199</v>
      </c>
      <c r="D6683" s="21" t="s">
        <v>37200</v>
      </c>
      <c r="E6683" s="21" t="s">
        <v>37201</v>
      </c>
      <c r="F6683" s="21" t="s">
        <v>37202</v>
      </c>
      <c r="G6683" s="21">
        <v>2021.0</v>
      </c>
      <c r="H6683" s="26">
        <v>44529.0</v>
      </c>
      <c r="I6683" s="21" t="s">
        <v>37203</v>
      </c>
      <c r="J6683" s="21"/>
      <c r="K6683" s="21" t="s">
        <v>37204</v>
      </c>
      <c r="L6683" s="21" t="str">
        <f>IF(ISNUMBER(VLOOKUP(A6683,EXCL,1,FALSE)),"Excluido",IF(ISNUMBER(VLOOKUP(A6683,POST,1,FALSE)),"PostAlerta",IF(ISNUMBER(VLOOKUP(A6683,PRE,1,FALSE)),"PreAlerta","")))</f>
        <v>PostAlerta</v>
      </c>
      <c r="M6683" s="21" t="str">
        <f>IF(ISNUMBER(A6683),(IF(ISNUMBER(VLOOKUP(A6683,KEYWORDS,1,FALSE)),"C/PalabrasClaves","S/PalabrasClaves")),"")</f>
        <v>S/PalabrasClaves</v>
      </c>
      <c r="N6683" s="21" t="str">
        <f t="shared" si="19"/>
        <v/>
      </c>
      <c r="O6683" s="21"/>
      <c r="P6683" s="21" t="s">
        <v>37205</v>
      </c>
      <c r="Q6683" s="21"/>
      <c r="R6683" s="21" t="str">
        <f>LEFT('2012-2022'!$P6683,4)</f>
        <v>2021</v>
      </c>
      <c r="S6683" s="21" t="s">
        <v>72</v>
      </c>
      <c r="T6683" s="21"/>
      <c r="U6683" s="21"/>
      <c r="V6683" s="21"/>
      <c r="W6683" s="27"/>
      <c r="X6683" s="27"/>
      <c r="Y6683" s="12"/>
    </row>
    <row r="6684" ht="15.75" customHeight="1">
      <c r="A6684" s="21">
        <v>3.488132E7</v>
      </c>
      <c r="B6684" s="21" t="s">
        <v>37206</v>
      </c>
      <c r="C6684" s="21" t="s">
        <v>37207</v>
      </c>
      <c r="D6684" s="21" t="s">
        <v>37208</v>
      </c>
      <c r="E6684" s="21" t="s">
        <v>6038</v>
      </c>
      <c r="F6684" s="21" t="s">
        <v>18629</v>
      </c>
      <c r="G6684" s="21">
        <v>2021.0</v>
      </c>
      <c r="H6684" s="26">
        <v>44539.0</v>
      </c>
      <c r="I6684" s="21" t="s">
        <v>37209</v>
      </c>
      <c r="J6684" s="21"/>
      <c r="K6684" s="21" t="s">
        <v>37210</v>
      </c>
      <c r="L6684" s="21" t="str">
        <f>IF(ISNUMBER(VLOOKUP(A6684,EXCL,1,FALSE)),"Excluido",IF(ISNUMBER(VLOOKUP(A6684,POST,1,FALSE)),"PostAlerta",IF(ISNUMBER(VLOOKUP(A6684,PRE,1,FALSE)),"PreAlerta","")))</f>
        <v>PostAlerta</v>
      </c>
      <c r="M6684" s="21" t="str">
        <f>IF(ISNUMBER(A6684),(IF(ISNUMBER(VLOOKUP(A6684,KEYWORDS,1,FALSE)),"C/PalabrasClaves","S/PalabrasClaves")),"")</f>
        <v>S/PalabrasClaves</v>
      </c>
      <c r="N6684" s="21" t="str">
        <f t="shared" si="19"/>
        <v/>
      </c>
      <c r="O6684" s="21"/>
      <c r="P6684" s="21" t="s">
        <v>37205</v>
      </c>
      <c r="Q6684" s="21"/>
      <c r="R6684" s="21" t="str">
        <f>LEFT('2012-2022'!$P6684,4)</f>
        <v>2021</v>
      </c>
      <c r="S6684" s="21" t="s">
        <v>72</v>
      </c>
      <c r="T6684" s="21"/>
      <c r="U6684" s="21"/>
      <c r="V6684" s="21"/>
      <c r="W6684" s="27"/>
      <c r="X6684" s="27"/>
      <c r="Y6684" s="28"/>
    </row>
    <row r="6685" ht="15.75" customHeight="1">
      <c r="A6685" s="21">
        <v>3.4813226E7</v>
      </c>
      <c r="B6685" s="21" t="s">
        <v>37211</v>
      </c>
      <c r="C6685" s="21" t="s">
        <v>37212</v>
      </c>
      <c r="D6685" s="21" t="s">
        <v>37213</v>
      </c>
      <c r="E6685" s="21" t="s">
        <v>37214</v>
      </c>
      <c r="F6685" s="21" t="s">
        <v>4161</v>
      </c>
      <c r="G6685" s="21">
        <v>2021.0</v>
      </c>
      <c r="H6685" s="26">
        <v>44523.0</v>
      </c>
      <c r="I6685" s="21"/>
      <c r="J6685" s="21"/>
      <c r="K6685" s="21" t="s">
        <v>37215</v>
      </c>
      <c r="L6685" s="21" t="str">
        <f>IF(ISNUMBER(VLOOKUP(A6685,EXCL,1,FALSE)),"Excluido",IF(ISNUMBER(VLOOKUP(A6685,POST,1,FALSE)),"PostAlerta",IF(ISNUMBER(VLOOKUP(A6685,PRE,1,FALSE)),"PreAlerta","")))</f>
        <v>PostAlerta</v>
      </c>
      <c r="M6685" s="21" t="str">
        <f>IF(ISNUMBER(A6685),(IF(ISNUMBER(VLOOKUP(A6685,KEYWORDS,1,FALSE)),"C/PalabrasClaves","S/PalabrasClaves")),"")</f>
        <v>S/PalabrasClaves</v>
      </c>
      <c r="N6685" s="21" t="str">
        <f t="shared" si="19"/>
        <v/>
      </c>
      <c r="O6685" s="21"/>
      <c r="P6685" s="21" t="s">
        <v>37205</v>
      </c>
      <c r="Q6685" s="21"/>
      <c r="R6685" s="21" t="str">
        <f>LEFT('2012-2022'!$P6685,4)</f>
        <v>2021</v>
      </c>
      <c r="S6685" s="21" t="s">
        <v>72</v>
      </c>
      <c r="T6685" s="21"/>
      <c r="U6685" s="21"/>
      <c r="V6685" s="21"/>
      <c r="W6685" s="27"/>
      <c r="X6685" s="27"/>
      <c r="Y6685" s="12"/>
    </row>
    <row r="6686" ht="15.75" customHeight="1">
      <c r="A6686" s="21">
        <v>3.4823477E7</v>
      </c>
      <c r="B6686" s="21" t="s">
        <v>37216</v>
      </c>
      <c r="C6686" s="21" t="s">
        <v>37217</v>
      </c>
      <c r="D6686" s="21" t="s">
        <v>37218</v>
      </c>
      <c r="E6686" s="21" t="s">
        <v>4024</v>
      </c>
      <c r="F6686" s="21" t="s">
        <v>368</v>
      </c>
      <c r="G6686" s="21">
        <v>2021.0</v>
      </c>
      <c r="H6686" s="26">
        <v>44526.0</v>
      </c>
      <c r="I6686" s="21" t="s">
        <v>37219</v>
      </c>
      <c r="J6686" s="21"/>
      <c r="K6686" s="21" t="s">
        <v>37220</v>
      </c>
      <c r="L6686" s="21" t="str">
        <f>IF(ISNUMBER(VLOOKUP(A6686,EXCL,1,FALSE)),"Excluido",IF(ISNUMBER(VLOOKUP(A6686,POST,1,FALSE)),"PostAlerta",IF(ISNUMBER(VLOOKUP(A6686,PRE,1,FALSE)),"PreAlerta","")))</f>
        <v>PostAlerta</v>
      </c>
      <c r="M6686" s="21" t="str">
        <f>IF(ISNUMBER(A6686),(IF(ISNUMBER(VLOOKUP(A6686,KEYWORDS,1,FALSE)),"C/PalabrasClaves","S/PalabrasClaves")),"")</f>
        <v>S/PalabrasClaves</v>
      </c>
      <c r="N6686" s="21" t="str">
        <f t="shared" si="19"/>
        <v/>
      </c>
      <c r="O6686" s="21"/>
      <c r="P6686" s="21" t="s">
        <v>37221</v>
      </c>
      <c r="Q6686" s="21"/>
      <c r="R6686" s="21" t="str">
        <f>LEFT('2012-2022'!$P6686,4)</f>
        <v>2021</v>
      </c>
      <c r="S6686" s="21" t="s">
        <v>72</v>
      </c>
      <c r="T6686" s="21"/>
      <c r="U6686" s="21"/>
      <c r="V6686" s="21"/>
      <c r="W6686" s="27"/>
      <c r="X6686" s="27"/>
      <c r="Y6686" s="28"/>
    </row>
    <row r="6687" ht="15.75" customHeight="1">
      <c r="A6687" s="21">
        <v>3.482348E7</v>
      </c>
      <c r="B6687" s="21" t="s">
        <v>37222</v>
      </c>
      <c r="C6687" s="21" t="s">
        <v>37223</v>
      </c>
      <c r="D6687" s="21" t="s">
        <v>37224</v>
      </c>
      <c r="E6687" s="21" t="s">
        <v>37225</v>
      </c>
      <c r="F6687" s="21" t="s">
        <v>368</v>
      </c>
      <c r="G6687" s="21">
        <v>2021.0</v>
      </c>
      <c r="H6687" s="26">
        <v>44526.0</v>
      </c>
      <c r="I6687" s="21" t="s">
        <v>37226</v>
      </c>
      <c r="J6687" s="21"/>
      <c r="K6687" s="21" t="s">
        <v>37227</v>
      </c>
      <c r="L6687" s="21" t="str">
        <f>IF(ISNUMBER(VLOOKUP(A6687,EXCL,1,FALSE)),"Excluido",IF(ISNUMBER(VLOOKUP(A6687,POST,1,FALSE)),"PostAlerta",IF(ISNUMBER(VLOOKUP(A6687,PRE,1,FALSE)),"PreAlerta","")))</f>
        <v>PostAlerta</v>
      </c>
      <c r="M6687" s="21" t="str">
        <f>IF(ISNUMBER(A6687),(IF(ISNUMBER(VLOOKUP(A6687,KEYWORDS,1,FALSE)),"C/PalabrasClaves","S/PalabrasClaves")),"")</f>
        <v>S/PalabrasClaves</v>
      </c>
      <c r="N6687" s="21" t="str">
        <f t="shared" si="19"/>
        <v/>
      </c>
      <c r="O6687" s="21"/>
      <c r="P6687" s="21" t="s">
        <v>37221</v>
      </c>
      <c r="Q6687" s="21"/>
      <c r="R6687" s="21" t="str">
        <f>LEFT('2012-2022'!$P6687,4)</f>
        <v>2021</v>
      </c>
      <c r="S6687" s="21" t="s">
        <v>72</v>
      </c>
      <c r="T6687" s="21"/>
      <c r="U6687" s="21"/>
      <c r="V6687" s="21"/>
      <c r="W6687" s="27"/>
      <c r="X6687" s="27"/>
      <c r="Y6687" s="12"/>
    </row>
    <row r="6688" ht="15.75" customHeight="1">
      <c r="A6688" s="21">
        <v>3.4823581E7</v>
      </c>
      <c r="B6688" s="21" t="s">
        <v>37228</v>
      </c>
      <c r="C6688" s="21" t="s">
        <v>37229</v>
      </c>
      <c r="D6688" s="21" t="s">
        <v>37230</v>
      </c>
      <c r="E6688" s="21" t="s">
        <v>20667</v>
      </c>
      <c r="F6688" s="21" t="s">
        <v>810</v>
      </c>
      <c r="G6688" s="21">
        <v>2021.0</v>
      </c>
      <c r="H6688" s="26">
        <v>44526.0</v>
      </c>
      <c r="I6688" s="21" t="s">
        <v>37231</v>
      </c>
      <c r="J6688" s="21"/>
      <c r="K6688" s="21" t="s">
        <v>37232</v>
      </c>
      <c r="L6688" s="21" t="str">
        <f>IF(ISNUMBER(VLOOKUP(A6688,EXCL,1,FALSE)),"Excluido",IF(ISNUMBER(VLOOKUP(A6688,POST,1,FALSE)),"PostAlerta",IF(ISNUMBER(VLOOKUP(A6688,PRE,1,FALSE)),"PreAlerta","")))</f>
        <v>PostAlerta</v>
      </c>
      <c r="M6688" s="21" t="str">
        <f>IF(ISNUMBER(A6688),(IF(ISNUMBER(VLOOKUP(A6688,KEYWORDS,1,FALSE)),"C/PalabrasClaves","S/PalabrasClaves")),"")</f>
        <v>S/PalabrasClaves</v>
      </c>
      <c r="N6688" s="21" t="str">
        <f t="shared" si="19"/>
        <v/>
      </c>
      <c r="O6688" s="21"/>
      <c r="P6688" s="21" t="s">
        <v>37221</v>
      </c>
      <c r="Q6688" s="21"/>
      <c r="R6688" s="21" t="str">
        <f>LEFT('2012-2022'!$P6688,4)</f>
        <v>2021</v>
      </c>
      <c r="S6688" s="21" t="s">
        <v>72</v>
      </c>
      <c r="T6688" s="21"/>
      <c r="U6688" s="21"/>
      <c r="V6688" s="21"/>
      <c r="W6688" s="27"/>
      <c r="X6688" s="27"/>
      <c r="Y6688" s="28"/>
    </row>
    <row r="6689" ht="15.75" customHeight="1">
      <c r="A6689" s="21">
        <v>3.4824354E7</v>
      </c>
      <c r="B6689" s="21" t="s">
        <v>37233</v>
      </c>
      <c r="C6689" s="21" t="s">
        <v>37234</v>
      </c>
      <c r="D6689" s="21" t="s">
        <v>37235</v>
      </c>
      <c r="E6689" s="21" t="s">
        <v>37236</v>
      </c>
      <c r="F6689" s="21" t="s">
        <v>29797</v>
      </c>
      <c r="G6689" s="21">
        <v>2021.0</v>
      </c>
      <c r="H6689" s="26">
        <v>44526.0</v>
      </c>
      <c r="I6689" s="21" t="s">
        <v>37237</v>
      </c>
      <c r="J6689" s="21"/>
      <c r="K6689" s="21" t="s">
        <v>37238</v>
      </c>
      <c r="L6689" s="21" t="str">
        <f>IF(ISNUMBER(VLOOKUP(A6689,EXCL,1,FALSE)),"Excluido",IF(ISNUMBER(VLOOKUP(A6689,POST,1,FALSE)),"PostAlerta",IF(ISNUMBER(VLOOKUP(A6689,PRE,1,FALSE)),"PreAlerta","")))</f>
        <v>PostAlerta</v>
      </c>
      <c r="M6689" s="21" t="str">
        <f>IF(ISNUMBER(A6689),(IF(ISNUMBER(VLOOKUP(A6689,KEYWORDS,1,FALSE)),"C/PalabrasClaves","S/PalabrasClaves")),"")</f>
        <v>S/PalabrasClaves</v>
      </c>
      <c r="N6689" s="21" t="str">
        <f t="shared" si="19"/>
        <v/>
      </c>
      <c r="O6689" s="21"/>
      <c r="P6689" s="21" t="s">
        <v>37221</v>
      </c>
      <c r="Q6689" s="21"/>
      <c r="R6689" s="21" t="str">
        <f>LEFT('2012-2022'!$P6689,4)</f>
        <v>2021</v>
      </c>
      <c r="S6689" s="21" t="s">
        <v>72</v>
      </c>
      <c r="T6689" s="21"/>
      <c r="U6689" s="21"/>
      <c r="V6689" s="21"/>
      <c r="W6689" s="27"/>
      <c r="X6689" s="27"/>
      <c r="Y6689" s="12"/>
    </row>
    <row r="6690" ht="15.75" customHeight="1">
      <c r="A6690" s="21">
        <v>3.3422297E7</v>
      </c>
      <c r="B6690" s="21" t="s">
        <v>37239</v>
      </c>
      <c r="C6690" s="21" t="s">
        <v>37240</v>
      </c>
      <c r="D6690" s="21" t="s">
        <v>37241</v>
      </c>
      <c r="E6690" s="21" t="s">
        <v>37242</v>
      </c>
      <c r="F6690" s="21" t="s">
        <v>23352</v>
      </c>
      <c r="G6690" s="21">
        <v>2021.0</v>
      </c>
      <c r="H6690" s="26">
        <v>44206.0</v>
      </c>
      <c r="I6690" s="21"/>
      <c r="J6690" s="21"/>
      <c r="K6690" s="21" t="s">
        <v>37243</v>
      </c>
      <c r="L6690" s="21" t="str">
        <f>IF(ISNUMBER(VLOOKUP(A6690,EXCL,1,FALSE)),"Excluido",IF(ISNUMBER(VLOOKUP(A6690,POST,1,FALSE)),"PostAlerta",IF(ISNUMBER(VLOOKUP(A6690,PRE,1,FALSE)),"PreAlerta","")))</f>
        <v>PostAlerta</v>
      </c>
      <c r="M6690" s="21" t="str">
        <f>IF(ISNUMBER(A6690),(IF(ISNUMBER(VLOOKUP(A6690,KEYWORDS,1,FALSE)),"C/PalabrasClaves","S/PalabrasClaves")),"")</f>
        <v>S/PalabrasClaves</v>
      </c>
      <c r="N6690" s="21" t="str">
        <f t="shared" si="19"/>
        <v/>
      </c>
      <c r="O6690" s="21"/>
      <c r="P6690" s="21" t="s">
        <v>37244</v>
      </c>
      <c r="Q6690" s="21"/>
      <c r="R6690" s="21" t="str">
        <f>LEFT('2012-2022'!$P6690,4)</f>
        <v>2021</v>
      </c>
      <c r="S6690" s="21" t="s">
        <v>72</v>
      </c>
      <c r="T6690" s="21"/>
      <c r="U6690" s="21"/>
      <c r="V6690" s="21"/>
      <c r="W6690" s="27"/>
      <c r="X6690" s="27"/>
      <c r="Y6690" s="28"/>
    </row>
    <row r="6691" ht="15.75" customHeight="1">
      <c r="A6691" s="21">
        <v>3.4838023E7</v>
      </c>
      <c r="B6691" s="21" t="s">
        <v>37245</v>
      </c>
      <c r="C6691" s="21" t="s">
        <v>37246</v>
      </c>
      <c r="D6691" s="21" t="s">
        <v>37247</v>
      </c>
      <c r="E6691" s="21" t="s">
        <v>35526</v>
      </c>
      <c r="F6691" s="21" t="s">
        <v>818</v>
      </c>
      <c r="G6691" s="21">
        <v>2021.0</v>
      </c>
      <c r="H6691" s="26">
        <v>44528.0</v>
      </c>
      <c r="I6691" s="21" t="s">
        <v>37248</v>
      </c>
      <c r="J6691" s="21"/>
      <c r="K6691" s="21" t="s">
        <v>37249</v>
      </c>
      <c r="L6691" s="21" t="str">
        <f>IF(ISNUMBER(VLOOKUP(A6691,EXCL,1,FALSE)),"Excluido",IF(ISNUMBER(VLOOKUP(A6691,POST,1,FALSE)),"PostAlerta",IF(ISNUMBER(VLOOKUP(A6691,PRE,1,FALSE)),"PreAlerta","")))</f>
        <v>PostAlerta</v>
      </c>
      <c r="M6691" s="21" t="str">
        <f>IF(ISNUMBER(A6691),(IF(ISNUMBER(VLOOKUP(A6691,KEYWORDS,1,FALSE)),"C/PalabrasClaves","S/PalabrasClaves")),"")</f>
        <v>S/PalabrasClaves</v>
      </c>
      <c r="N6691" s="21" t="str">
        <f t="shared" si="19"/>
        <v/>
      </c>
      <c r="O6691" s="21"/>
      <c r="P6691" s="21" t="s">
        <v>37250</v>
      </c>
      <c r="Q6691" s="21"/>
      <c r="R6691" s="21" t="str">
        <f>LEFT('2012-2022'!$P6691,4)</f>
        <v>2021</v>
      </c>
      <c r="S6691" s="21" t="s">
        <v>72</v>
      </c>
      <c r="T6691" s="21"/>
      <c r="U6691" s="21"/>
      <c r="V6691" s="21"/>
      <c r="W6691" s="27"/>
      <c r="X6691" s="27"/>
      <c r="Y6691" s="12"/>
    </row>
    <row r="6692" ht="15.75" customHeight="1">
      <c r="A6692" s="21">
        <v>3.4838119E7</v>
      </c>
      <c r="B6692" s="21" t="s">
        <v>37251</v>
      </c>
      <c r="C6692" s="21" t="s">
        <v>37252</v>
      </c>
      <c r="D6692" s="21" t="s">
        <v>37253</v>
      </c>
      <c r="E6692" s="21" t="s">
        <v>37254</v>
      </c>
      <c r="F6692" s="21" t="s">
        <v>332</v>
      </c>
      <c r="G6692" s="21">
        <v>2021.0</v>
      </c>
      <c r="H6692" s="26">
        <v>44528.0</v>
      </c>
      <c r="I6692" s="21" t="s">
        <v>37255</v>
      </c>
      <c r="J6692" s="21"/>
      <c r="K6692" s="21" t="s">
        <v>37256</v>
      </c>
      <c r="L6692" s="21" t="str">
        <f>IF(ISNUMBER(VLOOKUP(A6692,EXCL,1,FALSE)),"Excluido",IF(ISNUMBER(VLOOKUP(A6692,POST,1,FALSE)),"PostAlerta",IF(ISNUMBER(VLOOKUP(A6692,PRE,1,FALSE)),"PreAlerta","")))</f>
        <v>PostAlerta</v>
      </c>
      <c r="M6692" s="21" t="str">
        <f>IF(ISNUMBER(A6692),(IF(ISNUMBER(VLOOKUP(A6692,KEYWORDS,1,FALSE)),"C/PalabrasClaves","S/PalabrasClaves")),"")</f>
        <v>S/PalabrasClaves</v>
      </c>
      <c r="N6692" s="21" t="str">
        <f t="shared" si="19"/>
        <v/>
      </c>
      <c r="O6692" s="21"/>
      <c r="P6692" s="21" t="s">
        <v>37250</v>
      </c>
      <c r="Q6692" s="21"/>
      <c r="R6692" s="21" t="str">
        <f>LEFT('2012-2022'!$P6692,4)</f>
        <v>2021</v>
      </c>
      <c r="S6692" s="21" t="s">
        <v>72</v>
      </c>
      <c r="T6692" s="21"/>
      <c r="U6692" s="21"/>
      <c r="V6692" s="21"/>
      <c r="W6692" s="27"/>
      <c r="X6692" s="27"/>
      <c r="Y6692" s="28"/>
    </row>
    <row r="6693" ht="15.75" customHeight="1">
      <c r="A6693" s="21">
        <v>3.4843477E7</v>
      </c>
      <c r="B6693" s="21" t="s">
        <v>37257</v>
      </c>
      <c r="C6693" s="21" t="s">
        <v>37258</v>
      </c>
      <c r="D6693" s="21" t="s">
        <v>37259</v>
      </c>
      <c r="E6693" s="21" t="s">
        <v>37260</v>
      </c>
      <c r="F6693" s="21" t="s">
        <v>2810</v>
      </c>
      <c r="G6693" s="21">
        <v>2021.0</v>
      </c>
      <c r="H6693" s="26">
        <v>44529.0</v>
      </c>
      <c r="I6693" s="21" t="s">
        <v>37261</v>
      </c>
      <c r="J6693" s="21"/>
      <c r="K6693" s="21" t="s">
        <v>37262</v>
      </c>
      <c r="L6693" s="21" t="str">
        <f>IF(ISNUMBER(VLOOKUP(A6693,EXCL,1,FALSE)),"Excluido",IF(ISNUMBER(VLOOKUP(A6693,POST,1,FALSE)),"PostAlerta",IF(ISNUMBER(VLOOKUP(A6693,PRE,1,FALSE)),"PreAlerta","")))</f>
        <v>PostAlerta</v>
      </c>
      <c r="M6693" s="21" t="str">
        <f>IF(ISNUMBER(A6693),(IF(ISNUMBER(VLOOKUP(A6693,KEYWORDS,1,FALSE)),"C/PalabrasClaves","S/PalabrasClaves")),"")</f>
        <v>C/PalabrasClaves</v>
      </c>
      <c r="N6693" s="21" t="str">
        <f t="shared" si="19"/>
        <v/>
      </c>
      <c r="O6693" s="21"/>
      <c r="P6693" s="21" t="s">
        <v>37263</v>
      </c>
      <c r="Q6693" s="21"/>
      <c r="R6693" s="21" t="str">
        <f>LEFT('2012-2022'!$P6693,4)</f>
        <v>2021</v>
      </c>
      <c r="S6693" s="21" t="s">
        <v>72</v>
      </c>
      <c r="T6693" s="21"/>
      <c r="U6693" s="21"/>
      <c r="V6693" s="21"/>
      <c r="W6693" s="27"/>
      <c r="X6693" s="27"/>
      <c r="Y6693" s="12"/>
    </row>
    <row r="6694" ht="15.75" customHeight="1">
      <c r="A6694" s="21">
        <v>3.4843593E7</v>
      </c>
      <c r="B6694" s="21" t="s">
        <v>37264</v>
      </c>
      <c r="C6694" s="21" t="s">
        <v>37265</v>
      </c>
      <c r="D6694" s="21" t="s">
        <v>37266</v>
      </c>
      <c r="E6694" s="21" t="s">
        <v>37267</v>
      </c>
      <c r="F6694" s="21" t="s">
        <v>1789</v>
      </c>
      <c r="G6694" s="21">
        <v>2021.0</v>
      </c>
      <c r="H6694" s="26">
        <v>44529.0</v>
      </c>
      <c r="I6694" s="21" t="s">
        <v>37268</v>
      </c>
      <c r="J6694" s="21"/>
      <c r="K6694" s="21" t="s">
        <v>37269</v>
      </c>
      <c r="L6694" s="21" t="str">
        <f>IF(ISNUMBER(VLOOKUP(A6694,EXCL,1,FALSE)),"Excluido",IF(ISNUMBER(VLOOKUP(A6694,POST,1,FALSE)),"PostAlerta",IF(ISNUMBER(VLOOKUP(A6694,PRE,1,FALSE)),"PreAlerta","")))</f>
        <v>PostAlerta</v>
      </c>
      <c r="M6694" s="21" t="str">
        <f>IF(ISNUMBER(A6694),(IF(ISNUMBER(VLOOKUP(A6694,KEYWORDS,1,FALSE)),"C/PalabrasClaves","S/PalabrasClaves")),"")</f>
        <v>S/PalabrasClaves</v>
      </c>
      <c r="N6694" s="21" t="str">
        <f t="shared" si="19"/>
        <v/>
      </c>
      <c r="O6694" s="21"/>
      <c r="P6694" s="21" t="s">
        <v>37263</v>
      </c>
      <c r="Q6694" s="21"/>
      <c r="R6694" s="21" t="str">
        <f>LEFT('2012-2022'!$P6694,4)</f>
        <v>2021</v>
      </c>
      <c r="S6694" s="21" t="s">
        <v>72</v>
      </c>
      <c r="T6694" s="21"/>
      <c r="U6694" s="21"/>
      <c r="V6694" s="21"/>
      <c r="W6694" s="27"/>
      <c r="X6694" s="27"/>
      <c r="Y6694" s="28"/>
    </row>
    <row r="6695" ht="15.75" customHeight="1">
      <c r="A6695" s="21">
        <v>3.4959511E7</v>
      </c>
      <c r="B6695" s="21" t="s">
        <v>37270</v>
      </c>
      <c r="C6695" s="21" t="s">
        <v>37271</v>
      </c>
      <c r="D6695" s="21" t="s">
        <v>37272</v>
      </c>
      <c r="E6695" s="21" t="s">
        <v>37273</v>
      </c>
      <c r="F6695" s="21" t="s">
        <v>5636</v>
      </c>
      <c r="G6695" s="21">
        <v>2021.0</v>
      </c>
      <c r="H6695" s="26">
        <v>44558.0</v>
      </c>
      <c r="I6695" s="21" t="s">
        <v>37274</v>
      </c>
      <c r="J6695" s="21"/>
      <c r="K6695" s="21" t="s">
        <v>37275</v>
      </c>
      <c r="L6695" s="21" t="str">
        <f>IF(ISNUMBER(VLOOKUP(A6695,EXCL,1,FALSE)),"Excluido",IF(ISNUMBER(VLOOKUP(A6695,POST,1,FALSE)),"PostAlerta",IF(ISNUMBER(VLOOKUP(A6695,PRE,1,FALSE)),"PreAlerta","")))</f>
        <v>PostAlerta</v>
      </c>
      <c r="M6695" s="21" t="str">
        <f>IF(ISNUMBER(A6695),(IF(ISNUMBER(VLOOKUP(A6695,KEYWORDS,1,FALSE)),"C/PalabrasClaves","S/PalabrasClaves")),"")</f>
        <v>S/PalabrasClaves</v>
      </c>
      <c r="N6695" s="21" t="str">
        <f t="shared" si="19"/>
        <v/>
      </c>
      <c r="O6695" s="21"/>
      <c r="P6695" s="21" t="s">
        <v>37263</v>
      </c>
      <c r="Q6695" s="21"/>
      <c r="R6695" s="21" t="str">
        <f>LEFT('2012-2022'!$P6695,4)</f>
        <v>2021</v>
      </c>
      <c r="S6695" s="21" t="s">
        <v>72</v>
      </c>
      <c r="T6695" s="21"/>
      <c r="U6695" s="21"/>
      <c r="V6695" s="21"/>
      <c r="W6695" s="27"/>
      <c r="X6695" s="27"/>
      <c r="Y6695" s="12"/>
    </row>
    <row r="6696" ht="15.75" customHeight="1">
      <c r="A6696" s="21">
        <v>3.3446064E7</v>
      </c>
      <c r="B6696" s="21" t="s">
        <v>37276</v>
      </c>
      <c r="C6696" s="21" t="s">
        <v>37277</v>
      </c>
      <c r="D6696" s="21" t="s">
        <v>37278</v>
      </c>
      <c r="E6696" s="21" t="s">
        <v>23434</v>
      </c>
      <c r="F6696" s="21" t="s">
        <v>7369</v>
      </c>
      <c r="G6696" s="21">
        <v>2021.0</v>
      </c>
      <c r="H6696" s="26">
        <v>44211.0</v>
      </c>
      <c r="I6696" s="21" t="s">
        <v>37279</v>
      </c>
      <c r="J6696" s="21"/>
      <c r="K6696" s="21" t="s">
        <v>37280</v>
      </c>
      <c r="L6696" s="21" t="str">
        <f>IF(ISNUMBER(VLOOKUP(A6696,EXCL,1,FALSE)),"Excluido",IF(ISNUMBER(VLOOKUP(A6696,POST,1,FALSE)),"PostAlerta",IF(ISNUMBER(VLOOKUP(A6696,PRE,1,FALSE)),"PreAlerta","")))</f>
        <v>PostAlerta</v>
      </c>
      <c r="M6696" s="21" t="str">
        <f>IF(ISNUMBER(A6696),(IF(ISNUMBER(VLOOKUP(A6696,KEYWORDS,1,FALSE)),"C/PalabrasClaves","S/PalabrasClaves")),"")</f>
        <v>S/PalabrasClaves</v>
      </c>
      <c r="N6696" s="21" t="str">
        <f t="shared" si="19"/>
        <v/>
      </c>
      <c r="O6696" s="21"/>
      <c r="P6696" s="21" t="s">
        <v>37281</v>
      </c>
      <c r="Q6696" s="21"/>
      <c r="R6696" s="21" t="str">
        <f>LEFT('2012-2022'!$P6696,4)</f>
        <v>2021</v>
      </c>
      <c r="S6696" s="21" t="s">
        <v>74</v>
      </c>
      <c r="T6696" s="21"/>
      <c r="U6696" s="21"/>
      <c r="V6696" s="21"/>
      <c r="W6696" s="27"/>
      <c r="X6696" s="27"/>
      <c r="Y6696" s="28"/>
    </row>
    <row r="6697" ht="15.75" customHeight="1">
      <c r="A6697" s="21">
        <v>3.3506332E7</v>
      </c>
      <c r="B6697" s="21" t="s">
        <v>37282</v>
      </c>
      <c r="C6697" s="21" t="s">
        <v>37283</v>
      </c>
      <c r="D6697" s="21" t="s">
        <v>37284</v>
      </c>
      <c r="E6697" s="21" t="s">
        <v>31370</v>
      </c>
      <c r="F6697" s="21" t="s">
        <v>376</v>
      </c>
      <c r="G6697" s="21">
        <v>2021.0</v>
      </c>
      <c r="H6697" s="26">
        <v>44224.0</v>
      </c>
      <c r="I6697" s="21" t="s">
        <v>37285</v>
      </c>
      <c r="J6697" s="21"/>
      <c r="K6697" s="21" t="s">
        <v>37286</v>
      </c>
      <c r="L6697" s="21" t="str">
        <f>IF(ISNUMBER(VLOOKUP(A6697,EXCL,1,FALSE)),"Excluido",IF(ISNUMBER(VLOOKUP(A6697,POST,1,FALSE)),"PostAlerta",IF(ISNUMBER(VLOOKUP(A6697,PRE,1,FALSE)),"PreAlerta","")))</f>
        <v>PostAlerta</v>
      </c>
      <c r="M6697" s="21" t="str">
        <f>IF(ISNUMBER(A6697),(IF(ISNUMBER(VLOOKUP(A6697,KEYWORDS,1,FALSE)),"C/PalabrasClaves","S/PalabrasClaves")),"")</f>
        <v>S/PalabrasClaves</v>
      </c>
      <c r="N6697" s="21" t="str">
        <f t="shared" si="19"/>
        <v/>
      </c>
      <c r="O6697" s="21"/>
      <c r="P6697" s="21" t="s">
        <v>37281</v>
      </c>
      <c r="Q6697" s="21"/>
      <c r="R6697" s="21" t="str">
        <f>LEFT('2012-2022'!$P6697,4)</f>
        <v>2021</v>
      </c>
      <c r="S6697" s="21" t="s">
        <v>74</v>
      </c>
      <c r="T6697" s="21"/>
      <c r="U6697" s="21"/>
      <c r="V6697" s="21"/>
      <c r="W6697" s="27"/>
      <c r="X6697" s="27"/>
      <c r="Y6697" s="12"/>
    </row>
    <row r="6698" ht="15.75" customHeight="1">
      <c r="A6698" s="21">
        <v>3.3660592E7</v>
      </c>
      <c r="B6698" s="21" t="s">
        <v>37287</v>
      </c>
      <c r="C6698" s="21" t="s">
        <v>37288</v>
      </c>
      <c r="D6698" s="21" t="s">
        <v>37289</v>
      </c>
      <c r="E6698" s="21" t="s">
        <v>37290</v>
      </c>
      <c r="F6698" s="21" t="s">
        <v>7369</v>
      </c>
      <c r="G6698" s="21">
        <v>2021.0</v>
      </c>
      <c r="H6698" s="26">
        <v>44259.0</v>
      </c>
      <c r="I6698" s="21" t="s">
        <v>37291</v>
      </c>
      <c r="J6698" s="21"/>
      <c r="K6698" s="21" t="s">
        <v>37292</v>
      </c>
      <c r="L6698" s="21" t="str">
        <f>IF(ISNUMBER(VLOOKUP(A6698,EXCL,1,FALSE)),"Excluido",IF(ISNUMBER(VLOOKUP(A6698,POST,1,FALSE)),"PostAlerta",IF(ISNUMBER(VLOOKUP(A6698,PRE,1,FALSE)),"PreAlerta","")))</f>
        <v>PostAlerta</v>
      </c>
      <c r="M6698" s="21" t="str">
        <f>IF(ISNUMBER(A6698),(IF(ISNUMBER(VLOOKUP(A6698,KEYWORDS,1,FALSE)),"C/PalabrasClaves","S/PalabrasClaves")),"")</f>
        <v>S/PalabrasClaves</v>
      </c>
      <c r="N6698" s="21" t="str">
        <f t="shared" si="19"/>
        <v/>
      </c>
      <c r="O6698" s="21"/>
      <c r="P6698" s="21" t="s">
        <v>37281</v>
      </c>
      <c r="Q6698" s="21"/>
      <c r="R6698" s="21" t="str">
        <f>LEFT('2012-2022'!$P6698,4)</f>
        <v>2021</v>
      </c>
      <c r="S6698" s="21" t="s">
        <v>74</v>
      </c>
      <c r="T6698" s="21"/>
      <c r="U6698" s="21"/>
      <c r="V6698" s="21"/>
      <c r="W6698" s="27"/>
      <c r="X6698" s="27"/>
      <c r="Y6698" s="28"/>
    </row>
    <row r="6699" ht="15.75" customHeight="1">
      <c r="A6699" s="21">
        <v>3.3851237E7</v>
      </c>
      <c r="B6699" s="21" t="s">
        <v>37293</v>
      </c>
      <c r="C6699" s="21" t="s">
        <v>37294</v>
      </c>
      <c r="D6699" s="21" t="s">
        <v>37295</v>
      </c>
      <c r="E6699" s="21" t="s">
        <v>37296</v>
      </c>
      <c r="F6699" s="21" t="s">
        <v>37297</v>
      </c>
      <c r="G6699" s="21">
        <v>2021.0</v>
      </c>
      <c r="H6699" s="26">
        <v>44300.0</v>
      </c>
      <c r="I6699" s="21"/>
      <c r="J6699" s="21"/>
      <c r="K6699" s="21" t="s">
        <v>37298</v>
      </c>
      <c r="L6699" s="21" t="str">
        <f>IF(ISNUMBER(VLOOKUP(A6699,EXCL,1,FALSE)),"Excluido",IF(ISNUMBER(VLOOKUP(A6699,POST,1,FALSE)),"PostAlerta",IF(ISNUMBER(VLOOKUP(A6699,PRE,1,FALSE)),"PreAlerta","")))</f>
        <v>PostAlerta</v>
      </c>
      <c r="M6699" s="21" t="str">
        <f>IF(ISNUMBER(A6699),(IF(ISNUMBER(VLOOKUP(A6699,KEYWORDS,1,FALSE)),"C/PalabrasClaves","S/PalabrasClaves")),"")</f>
        <v>S/PalabrasClaves</v>
      </c>
      <c r="N6699" s="21" t="str">
        <f t="shared" si="19"/>
        <v/>
      </c>
      <c r="O6699" s="21"/>
      <c r="P6699" s="21" t="s">
        <v>37281</v>
      </c>
      <c r="Q6699" s="21"/>
      <c r="R6699" s="21" t="str">
        <f>LEFT('2012-2022'!$P6699,4)</f>
        <v>2021</v>
      </c>
      <c r="S6699" s="21" t="s">
        <v>74</v>
      </c>
      <c r="T6699" s="21"/>
      <c r="U6699" s="21"/>
      <c r="V6699" s="21"/>
      <c r="W6699" s="27"/>
      <c r="X6699" s="27"/>
      <c r="Y6699" s="12"/>
    </row>
    <row r="6700" ht="15.75" customHeight="1">
      <c r="A6700" s="21">
        <v>3.3882628E7</v>
      </c>
      <c r="B6700" s="21" t="s">
        <v>37299</v>
      </c>
      <c r="C6700" s="21" t="s">
        <v>37300</v>
      </c>
      <c r="D6700" s="21" t="s">
        <v>37301</v>
      </c>
      <c r="E6700" s="21" t="s">
        <v>37302</v>
      </c>
      <c r="F6700" s="21" t="s">
        <v>220</v>
      </c>
      <c r="G6700" s="21">
        <v>2021.0</v>
      </c>
      <c r="H6700" s="26">
        <v>44307.0</v>
      </c>
      <c r="I6700" s="21" t="s">
        <v>37303</v>
      </c>
      <c r="J6700" s="21"/>
      <c r="K6700" s="21" t="s">
        <v>37304</v>
      </c>
      <c r="L6700" s="21" t="str">
        <f>IF(ISNUMBER(VLOOKUP(A6700,EXCL,1,FALSE)),"Excluido",IF(ISNUMBER(VLOOKUP(A6700,POST,1,FALSE)),"PostAlerta",IF(ISNUMBER(VLOOKUP(A6700,PRE,1,FALSE)),"PreAlerta","")))</f>
        <v>PostAlerta</v>
      </c>
      <c r="M6700" s="21" t="str">
        <f>IF(ISNUMBER(A6700),(IF(ISNUMBER(VLOOKUP(A6700,KEYWORDS,1,FALSE)),"C/PalabrasClaves","S/PalabrasClaves")),"")</f>
        <v>S/PalabrasClaves</v>
      </c>
      <c r="N6700" s="21" t="str">
        <f t="shared" si="19"/>
        <v/>
      </c>
      <c r="O6700" s="21"/>
      <c r="P6700" s="21" t="s">
        <v>37281</v>
      </c>
      <c r="Q6700" s="21"/>
      <c r="R6700" s="21" t="str">
        <f>LEFT('2012-2022'!$P6700,4)</f>
        <v>2021</v>
      </c>
      <c r="S6700" s="21" t="s">
        <v>74</v>
      </c>
      <c r="T6700" s="21"/>
      <c r="U6700" s="21"/>
      <c r="V6700" s="21"/>
      <c r="W6700" s="27"/>
      <c r="X6700" s="27"/>
      <c r="Y6700" s="28"/>
    </row>
    <row r="6701" ht="15.75" customHeight="1">
      <c r="A6701" s="21">
        <v>3.3993424E7</v>
      </c>
      <c r="B6701" s="21" t="s">
        <v>37305</v>
      </c>
      <c r="C6701" s="21" t="s">
        <v>37306</v>
      </c>
      <c r="D6701" s="21" t="s">
        <v>37307</v>
      </c>
      <c r="E6701" s="21" t="s">
        <v>37308</v>
      </c>
      <c r="F6701" s="21" t="s">
        <v>1711</v>
      </c>
      <c r="G6701" s="21">
        <v>2021.0</v>
      </c>
      <c r="H6701" s="26">
        <v>44332.0</v>
      </c>
      <c r="I6701" s="21"/>
      <c r="J6701" s="21"/>
      <c r="K6701" s="21" t="s">
        <v>37309</v>
      </c>
      <c r="L6701" s="21" t="str">
        <f>IF(ISNUMBER(VLOOKUP(A6701,EXCL,1,FALSE)),"Excluido",IF(ISNUMBER(VLOOKUP(A6701,POST,1,FALSE)),"PostAlerta",IF(ISNUMBER(VLOOKUP(A6701,PRE,1,FALSE)),"PreAlerta","")))</f>
        <v>PostAlerta</v>
      </c>
      <c r="M6701" s="21" t="str">
        <f>IF(ISNUMBER(A6701),(IF(ISNUMBER(VLOOKUP(A6701,KEYWORDS,1,FALSE)),"C/PalabrasClaves","S/PalabrasClaves")),"")</f>
        <v>S/PalabrasClaves</v>
      </c>
      <c r="N6701" s="21" t="str">
        <f t="shared" si="19"/>
        <v/>
      </c>
      <c r="O6701" s="21"/>
      <c r="P6701" s="21" t="s">
        <v>37281</v>
      </c>
      <c r="Q6701" s="21"/>
      <c r="R6701" s="21" t="str">
        <f>LEFT('2012-2022'!$P6701,4)</f>
        <v>2021</v>
      </c>
      <c r="S6701" s="21" t="s">
        <v>74</v>
      </c>
      <c r="T6701" s="21"/>
      <c r="U6701" s="21"/>
      <c r="V6701" s="21"/>
      <c r="W6701" s="27"/>
      <c r="X6701" s="27"/>
      <c r="Y6701" s="12"/>
    </row>
    <row r="6702" ht="15.75" customHeight="1">
      <c r="A6702" s="21">
        <v>3.401815E7</v>
      </c>
      <c r="B6702" s="21" t="s">
        <v>37310</v>
      </c>
      <c r="C6702" s="21" t="s">
        <v>37311</v>
      </c>
      <c r="D6702" s="21" t="s">
        <v>37312</v>
      </c>
      <c r="E6702" s="21" t="s">
        <v>37313</v>
      </c>
      <c r="F6702" s="21" t="s">
        <v>1711</v>
      </c>
      <c r="G6702" s="21">
        <v>2021.0</v>
      </c>
      <c r="H6702" s="26">
        <v>44337.0</v>
      </c>
      <c r="I6702" s="21"/>
      <c r="J6702" s="21"/>
      <c r="K6702" s="21" t="s">
        <v>37314</v>
      </c>
      <c r="L6702" s="21" t="str">
        <f>IF(ISNUMBER(VLOOKUP(A6702,EXCL,1,FALSE)),"Excluido",IF(ISNUMBER(VLOOKUP(A6702,POST,1,FALSE)),"PostAlerta",IF(ISNUMBER(VLOOKUP(A6702,PRE,1,FALSE)),"PreAlerta","")))</f>
        <v>PostAlerta</v>
      </c>
      <c r="M6702" s="21" t="str">
        <f>IF(ISNUMBER(A6702),(IF(ISNUMBER(VLOOKUP(A6702,KEYWORDS,1,FALSE)),"C/PalabrasClaves","S/PalabrasClaves")),"")</f>
        <v>S/PalabrasClaves</v>
      </c>
      <c r="N6702" s="21" t="str">
        <f t="shared" si="19"/>
        <v/>
      </c>
      <c r="O6702" s="21"/>
      <c r="P6702" s="21" t="s">
        <v>37281</v>
      </c>
      <c r="Q6702" s="21"/>
      <c r="R6702" s="21" t="str">
        <f>LEFT('2012-2022'!$P6702,4)</f>
        <v>2021</v>
      </c>
      <c r="S6702" s="21" t="s">
        <v>74</v>
      </c>
      <c r="T6702" s="21"/>
      <c r="U6702" s="21"/>
      <c r="V6702" s="21"/>
      <c r="W6702" s="27"/>
      <c r="X6702" s="27"/>
      <c r="Y6702" s="28"/>
    </row>
    <row r="6703" ht="15.75" customHeight="1">
      <c r="A6703" s="21">
        <v>3.4109905E7</v>
      </c>
      <c r="B6703" s="21" t="s">
        <v>37315</v>
      </c>
      <c r="C6703" s="21" t="s">
        <v>37316</v>
      </c>
      <c r="D6703" s="21" t="s">
        <v>37317</v>
      </c>
      <c r="E6703" s="21" t="s">
        <v>37318</v>
      </c>
      <c r="F6703" s="21" t="s">
        <v>2568</v>
      </c>
      <c r="G6703" s="21">
        <v>2021.0</v>
      </c>
      <c r="H6703" s="26">
        <v>44357.0</v>
      </c>
      <c r="I6703" s="21"/>
      <c r="J6703" s="21"/>
      <c r="K6703" s="21" t="s">
        <v>37319</v>
      </c>
      <c r="L6703" s="21" t="str">
        <f>IF(ISNUMBER(VLOOKUP(A6703,EXCL,1,FALSE)),"Excluido",IF(ISNUMBER(VLOOKUP(A6703,POST,1,FALSE)),"PostAlerta",IF(ISNUMBER(VLOOKUP(A6703,PRE,1,FALSE)),"PreAlerta","")))</f>
        <v>Excluido</v>
      </c>
      <c r="M6703" s="21" t="str">
        <f>IF(ISNUMBER(A6703),(IF(ISNUMBER(VLOOKUP(A6703,KEYWORDS,1,FALSE)),"C/PalabrasClaves","S/PalabrasClaves")),"")</f>
        <v>C/PalabrasClaves</v>
      </c>
      <c r="N6703" s="21" t="str">
        <f t="shared" si="19"/>
        <v/>
      </c>
      <c r="O6703" s="21"/>
      <c r="P6703" s="21" t="s">
        <v>37281</v>
      </c>
      <c r="Q6703" s="21"/>
      <c r="R6703" s="21" t="str">
        <f>LEFT('2012-2022'!$P6703,4)</f>
        <v>2021</v>
      </c>
      <c r="S6703" s="21" t="s">
        <v>74</v>
      </c>
      <c r="T6703" s="21"/>
      <c r="U6703" s="21"/>
      <c r="V6703" s="21"/>
      <c r="W6703" s="27"/>
      <c r="X6703" s="27"/>
      <c r="Y6703" s="12"/>
    </row>
    <row r="6704" ht="15.75" customHeight="1">
      <c r="A6704" s="21">
        <v>3.4121002E7</v>
      </c>
      <c r="B6704" s="21" t="s">
        <v>37320</v>
      </c>
      <c r="C6704" s="21" t="s">
        <v>37321</v>
      </c>
      <c r="D6704" s="21" t="s">
        <v>37322</v>
      </c>
      <c r="E6704" s="21" t="s">
        <v>37323</v>
      </c>
      <c r="F6704" s="21" t="s">
        <v>20922</v>
      </c>
      <c r="G6704" s="21">
        <v>2021.0</v>
      </c>
      <c r="H6704" s="26">
        <v>44361.0</v>
      </c>
      <c r="I6704" s="21" t="s">
        <v>37324</v>
      </c>
      <c r="J6704" s="21"/>
      <c r="K6704" s="21" t="s">
        <v>37325</v>
      </c>
      <c r="L6704" s="21" t="str">
        <f>IF(ISNUMBER(VLOOKUP(A6704,EXCL,1,FALSE)),"Excluido",IF(ISNUMBER(VLOOKUP(A6704,POST,1,FALSE)),"PostAlerta",IF(ISNUMBER(VLOOKUP(A6704,PRE,1,FALSE)),"PreAlerta","")))</f>
        <v>PostAlerta</v>
      </c>
      <c r="M6704" s="21" t="str">
        <f>IF(ISNUMBER(A6704),(IF(ISNUMBER(VLOOKUP(A6704,KEYWORDS,1,FALSE)),"C/PalabrasClaves","S/PalabrasClaves")),"")</f>
        <v>S/PalabrasClaves</v>
      </c>
      <c r="N6704" s="21" t="str">
        <f t="shared" si="19"/>
        <v/>
      </c>
      <c r="O6704" s="21"/>
      <c r="P6704" s="21" t="s">
        <v>37326</v>
      </c>
      <c r="Q6704" s="21"/>
      <c r="R6704" s="21" t="str">
        <f>LEFT('2012-2022'!$P6704,4)</f>
        <v>2021</v>
      </c>
      <c r="S6704" s="21" t="s">
        <v>74</v>
      </c>
      <c r="T6704" s="21"/>
      <c r="U6704" s="21"/>
      <c r="V6704" s="21"/>
      <c r="W6704" s="27"/>
      <c r="X6704" s="27"/>
      <c r="Y6704" s="28"/>
    </row>
    <row r="6705" ht="15.75" customHeight="1">
      <c r="A6705" s="21">
        <v>3.4141849E7</v>
      </c>
      <c r="B6705" s="21" t="s">
        <v>37327</v>
      </c>
      <c r="C6705" s="21" t="s">
        <v>37328</v>
      </c>
      <c r="D6705" s="21" t="s">
        <v>37329</v>
      </c>
      <c r="E6705" s="21" t="s">
        <v>33885</v>
      </c>
      <c r="F6705" s="21" t="s">
        <v>16673</v>
      </c>
      <c r="G6705" s="21">
        <v>2021.0</v>
      </c>
      <c r="H6705" s="26">
        <v>44365.0</v>
      </c>
      <c r="I6705" s="21" t="s">
        <v>37330</v>
      </c>
      <c r="J6705" s="21"/>
      <c r="K6705" s="21" t="s">
        <v>37331</v>
      </c>
      <c r="L6705" s="21" t="str">
        <f>IF(ISNUMBER(VLOOKUP(A6705,EXCL,1,FALSE)),"Excluido",IF(ISNUMBER(VLOOKUP(A6705,POST,1,FALSE)),"PostAlerta",IF(ISNUMBER(VLOOKUP(A6705,PRE,1,FALSE)),"PreAlerta","")))</f>
        <v>PostAlerta</v>
      </c>
      <c r="M6705" s="21" t="str">
        <f>IF(ISNUMBER(A6705),(IF(ISNUMBER(VLOOKUP(A6705,KEYWORDS,1,FALSE)),"C/PalabrasClaves","S/PalabrasClaves")),"")</f>
        <v>S/PalabrasClaves</v>
      </c>
      <c r="N6705" s="21" t="str">
        <f t="shared" si="19"/>
        <v/>
      </c>
      <c r="O6705" s="21"/>
      <c r="P6705" s="21" t="s">
        <v>35185</v>
      </c>
      <c r="Q6705" s="21"/>
      <c r="R6705" s="21" t="str">
        <f>LEFT('2012-2022'!$P6705,4)</f>
        <v>2021</v>
      </c>
      <c r="S6705" s="21" t="s">
        <v>60</v>
      </c>
      <c r="T6705" s="21"/>
      <c r="U6705" s="21"/>
      <c r="V6705" s="21"/>
      <c r="W6705" s="27"/>
      <c r="X6705" s="27"/>
      <c r="Y6705" s="12"/>
    </row>
    <row r="6706" ht="15.75" customHeight="1">
      <c r="A6706" s="21">
        <v>3.4180074E7</v>
      </c>
      <c r="B6706" s="21" t="s">
        <v>37332</v>
      </c>
      <c r="C6706" s="21" t="s">
        <v>37333</v>
      </c>
      <c r="D6706" s="21" t="s">
        <v>37334</v>
      </c>
      <c r="E6706" s="21" t="s">
        <v>34707</v>
      </c>
      <c r="F6706" s="21" t="s">
        <v>119</v>
      </c>
      <c r="G6706" s="21">
        <v>2021.0</v>
      </c>
      <c r="H6706" s="26">
        <v>44375.0</v>
      </c>
      <c r="I6706" s="21"/>
      <c r="J6706" s="21"/>
      <c r="K6706" s="21" t="s">
        <v>37335</v>
      </c>
      <c r="L6706" s="21" t="str">
        <f>IF(ISNUMBER(VLOOKUP(A6706,EXCL,1,FALSE)),"Excluido",IF(ISNUMBER(VLOOKUP(A6706,POST,1,FALSE)),"PostAlerta",IF(ISNUMBER(VLOOKUP(A6706,PRE,1,FALSE)),"PreAlerta","")))</f>
        <v>PostAlerta</v>
      </c>
      <c r="M6706" s="21" t="str">
        <f>IF(ISNUMBER(A6706),(IF(ISNUMBER(VLOOKUP(A6706,KEYWORDS,1,FALSE)),"C/PalabrasClaves","S/PalabrasClaves")),"")</f>
        <v>S/PalabrasClaves</v>
      </c>
      <c r="N6706" s="21" t="str">
        <f t="shared" si="19"/>
        <v/>
      </c>
      <c r="O6706" s="21"/>
      <c r="P6706" s="21" t="s">
        <v>37281</v>
      </c>
      <c r="Q6706" s="21"/>
      <c r="R6706" s="21" t="str">
        <f>LEFT('2012-2022'!$P6706,4)</f>
        <v>2021</v>
      </c>
      <c r="S6706" s="21" t="s">
        <v>74</v>
      </c>
      <c r="T6706" s="21"/>
      <c r="U6706" s="21"/>
      <c r="V6706" s="21"/>
      <c r="W6706" s="27"/>
      <c r="X6706" s="27"/>
      <c r="Y6706" s="28"/>
    </row>
    <row r="6707" ht="15.75" customHeight="1">
      <c r="A6707" s="21">
        <v>3.4223707E7</v>
      </c>
      <c r="B6707" s="21" t="s">
        <v>37336</v>
      </c>
      <c r="C6707" s="21" t="s">
        <v>37337</v>
      </c>
      <c r="D6707" s="21" t="s">
        <v>37338</v>
      </c>
      <c r="E6707" s="21" t="s">
        <v>37339</v>
      </c>
      <c r="F6707" s="21" t="s">
        <v>1763</v>
      </c>
      <c r="G6707" s="21">
        <v>2021.0</v>
      </c>
      <c r="H6707" s="26">
        <v>44382.0</v>
      </c>
      <c r="I6707" s="21"/>
      <c r="J6707" s="21"/>
      <c r="K6707" s="21" t="s">
        <v>37340</v>
      </c>
      <c r="L6707" s="21" t="str">
        <f>IF(ISNUMBER(VLOOKUP(A6707,EXCL,1,FALSE)),"Excluido",IF(ISNUMBER(VLOOKUP(A6707,POST,1,FALSE)),"PostAlerta",IF(ISNUMBER(VLOOKUP(A6707,PRE,1,FALSE)),"PreAlerta","")))</f>
        <v>Excluido</v>
      </c>
      <c r="M6707" s="21" t="str">
        <f>IF(ISNUMBER(A6707),(IF(ISNUMBER(VLOOKUP(A6707,KEYWORDS,1,FALSE)),"C/PalabrasClaves","S/PalabrasClaves")),"")</f>
        <v>S/PalabrasClaves</v>
      </c>
      <c r="N6707" s="21" t="str">
        <f t="shared" si="19"/>
        <v/>
      </c>
      <c r="O6707" s="21"/>
      <c r="P6707" s="21" t="s">
        <v>37281</v>
      </c>
      <c r="Q6707" s="21"/>
      <c r="R6707" s="21" t="str">
        <f>LEFT('2012-2022'!$P6707,4)</f>
        <v>2021</v>
      </c>
      <c r="S6707" s="21" t="s">
        <v>74</v>
      </c>
      <c r="T6707" s="21"/>
      <c r="U6707" s="21"/>
      <c r="V6707" s="21"/>
      <c r="W6707" s="27"/>
      <c r="X6707" s="27"/>
      <c r="Y6707" s="12"/>
    </row>
    <row r="6708" ht="15.75" customHeight="1">
      <c r="A6708" s="21">
        <v>3.4229954E7</v>
      </c>
      <c r="B6708" s="21" t="s">
        <v>37341</v>
      </c>
      <c r="C6708" s="21" t="s">
        <v>37342</v>
      </c>
      <c r="D6708" s="21" t="s">
        <v>37343</v>
      </c>
      <c r="E6708" s="21" t="s">
        <v>6610</v>
      </c>
      <c r="F6708" s="21" t="s">
        <v>4832</v>
      </c>
      <c r="G6708" s="21">
        <v>2021.0</v>
      </c>
      <c r="H6708" s="26">
        <v>44384.0</v>
      </c>
      <c r="I6708" s="21"/>
      <c r="J6708" s="21"/>
      <c r="K6708" s="21" t="s">
        <v>37344</v>
      </c>
      <c r="L6708" s="21" t="str">
        <f>IF(ISNUMBER(VLOOKUP(A6708,EXCL,1,FALSE)),"Excluido",IF(ISNUMBER(VLOOKUP(A6708,POST,1,FALSE)),"PostAlerta",IF(ISNUMBER(VLOOKUP(A6708,PRE,1,FALSE)),"PreAlerta","")))</f>
        <v>Excluido</v>
      </c>
      <c r="M6708" s="21" t="str">
        <f>IF(ISNUMBER(A6708),(IF(ISNUMBER(VLOOKUP(A6708,KEYWORDS,1,FALSE)),"C/PalabrasClaves","S/PalabrasClaves")),"")</f>
        <v>C/PalabrasClaves</v>
      </c>
      <c r="N6708" s="21" t="str">
        <f t="shared" si="19"/>
        <v/>
      </c>
      <c r="O6708" s="21"/>
      <c r="P6708" s="21" t="s">
        <v>37281</v>
      </c>
      <c r="Q6708" s="21"/>
      <c r="R6708" s="21" t="str">
        <f>LEFT('2012-2022'!$P6708,4)</f>
        <v>2021</v>
      </c>
      <c r="S6708" s="21" t="s">
        <v>74</v>
      </c>
      <c r="T6708" s="21"/>
      <c r="U6708" s="21"/>
      <c r="V6708" s="21"/>
      <c r="W6708" s="27"/>
      <c r="X6708" s="27"/>
      <c r="Y6708" s="28"/>
    </row>
    <row r="6709" ht="15.75" customHeight="1">
      <c r="A6709" s="21">
        <v>3.4303627E7</v>
      </c>
      <c r="B6709" s="21" t="s">
        <v>37345</v>
      </c>
      <c r="C6709" s="21" t="s">
        <v>37346</v>
      </c>
      <c r="D6709" s="21" t="s">
        <v>37347</v>
      </c>
      <c r="E6709" s="21" t="s">
        <v>965</v>
      </c>
      <c r="F6709" s="21" t="s">
        <v>4832</v>
      </c>
      <c r="G6709" s="21">
        <v>2021.0</v>
      </c>
      <c r="H6709" s="26">
        <v>44402.0</v>
      </c>
      <c r="I6709" s="21"/>
      <c r="J6709" s="21"/>
      <c r="K6709" s="21" t="s">
        <v>37348</v>
      </c>
      <c r="L6709" s="21" t="str">
        <f>IF(ISNUMBER(VLOOKUP(A6709,EXCL,1,FALSE)),"Excluido",IF(ISNUMBER(VLOOKUP(A6709,POST,1,FALSE)),"PostAlerta",IF(ISNUMBER(VLOOKUP(A6709,PRE,1,FALSE)),"PreAlerta","")))</f>
        <v>Excluido</v>
      </c>
      <c r="M6709" s="21" t="str">
        <f>IF(ISNUMBER(A6709),(IF(ISNUMBER(VLOOKUP(A6709,KEYWORDS,1,FALSE)),"C/PalabrasClaves","S/PalabrasClaves")),"")</f>
        <v>S/PalabrasClaves</v>
      </c>
      <c r="N6709" s="21" t="str">
        <f t="shared" si="19"/>
        <v/>
      </c>
      <c r="O6709" s="21"/>
      <c r="P6709" s="21" t="s">
        <v>37281</v>
      </c>
      <c r="Q6709" s="21"/>
      <c r="R6709" s="21" t="str">
        <f>LEFT('2012-2022'!$P6709,4)</f>
        <v>2021</v>
      </c>
      <c r="S6709" s="21" t="s">
        <v>74</v>
      </c>
      <c r="T6709" s="21"/>
      <c r="U6709" s="21"/>
      <c r="V6709" s="21"/>
      <c r="W6709" s="27"/>
      <c r="X6709" s="27"/>
      <c r="Y6709" s="12"/>
    </row>
    <row r="6710" ht="15.75" customHeight="1">
      <c r="A6710" s="21">
        <v>3.4334302E7</v>
      </c>
      <c r="B6710" s="21" t="s">
        <v>37349</v>
      </c>
      <c r="C6710" s="21" t="s">
        <v>37350</v>
      </c>
      <c r="D6710" s="21" t="s">
        <v>37351</v>
      </c>
      <c r="E6710" s="21" t="s">
        <v>37352</v>
      </c>
      <c r="F6710" s="21" t="s">
        <v>37353</v>
      </c>
      <c r="G6710" s="21">
        <v>2021.0</v>
      </c>
      <c r="H6710" s="26">
        <v>44410.0</v>
      </c>
      <c r="I6710" s="21"/>
      <c r="J6710" s="21"/>
      <c r="K6710" s="21" t="s">
        <v>37354</v>
      </c>
      <c r="L6710" s="21" t="str">
        <f>IF(ISNUMBER(VLOOKUP(A6710,EXCL,1,FALSE)),"Excluido",IF(ISNUMBER(VLOOKUP(A6710,POST,1,FALSE)),"PostAlerta",IF(ISNUMBER(VLOOKUP(A6710,PRE,1,FALSE)),"PreAlerta","")))</f>
        <v>PostAlerta</v>
      </c>
      <c r="M6710" s="21" t="str">
        <f>IF(ISNUMBER(A6710),(IF(ISNUMBER(VLOOKUP(A6710,KEYWORDS,1,FALSE)),"C/PalabrasClaves","S/PalabrasClaves")),"")</f>
        <v>S/PalabrasClaves</v>
      </c>
      <c r="N6710" s="21" t="str">
        <f t="shared" si="19"/>
        <v/>
      </c>
      <c r="O6710" s="21"/>
      <c r="P6710" s="21" t="s">
        <v>37281</v>
      </c>
      <c r="Q6710" s="21"/>
      <c r="R6710" s="21" t="str">
        <f>LEFT('2012-2022'!$P6710,4)</f>
        <v>2021</v>
      </c>
      <c r="S6710" s="21" t="s">
        <v>74</v>
      </c>
      <c r="T6710" s="21"/>
      <c r="U6710" s="21"/>
      <c r="V6710" s="21"/>
      <c r="W6710" s="27"/>
      <c r="X6710" s="27"/>
      <c r="Y6710" s="28"/>
    </row>
    <row r="6711" ht="15.75" customHeight="1">
      <c r="A6711" s="21">
        <v>3.4379883E7</v>
      </c>
      <c r="B6711" s="21" t="s">
        <v>37355</v>
      </c>
      <c r="C6711" s="21" t="s">
        <v>37356</v>
      </c>
      <c r="D6711" s="21" t="s">
        <v>37357</v>
      </c>
      <c r="E6711" s="21" t="s">
        <v>36636</v>
      </c>
      <c r="F6711" s="21" t="s">
        <v>1763</v>
      </c>
      <c r="G6711" s="21">
        <v>2021.0</v>
      </c>
      <c r="H6711" s="26">
        <v>44419.0</v>
      </c>
      <c r="I6711" s="21"/>
      <c r="J6711" s="21"/>
      <c r="K6711" s="21" t="s">
        <v>37358</v>
      </c>
      <c r="L6711" s="21" t="str">
        <f>IF(ISNUMBER(VLOOKUP(A6711,EXCL,1,FALSE)),"Excluido",IF(ISNUMBER(VLOOKUP(A6711,POST,1,FALSE)),"PostAlerta",IF(ISNUMBER(VLOOKUP(A6711,PRE,1,FALSE)),"PreAlerta","")))</f>
        <v>PostAlerta</v>
      </c>
      <c r="M6711" s="21" t="str">
        <f>IF(ISNUMBER(A6711),(IF(ISNUMBER(VLOOKUP(A6711,KEYWORDS,1,FALSE)),"C/PalabrasClaves","S/PalabrasClaves")),"")</f>
        <v>S/PalabrasClaves</v>
      </c>
      <c r="N6711" s="21" t="str">
        <f t="shared" si="19"/>
        <v/>
      </c>
      <c r="O6711" s="21"/>
      <c r="P6711" s="21" t="s">
        <v>37281</v>
      </c>
      <c r="Q6711" s="21"/>
      <c r="R6711" s="21" t="str">
        <f>LEFT('2012-2022'!$P6711,4)</f>
        <v>2021</v>
      </c>
      <c r="S6711" s="21" t="s">
        <v>74</v>
      </c>
      <c r="T6711" s="21"/>
      <c r="U6711" s="21"/>
      <c r="V6711" s="21"/>
      <c r="W6711" s="27"/>
      <c r="X6711" s="27"/>
      <c r="Y6711" s="12"/>
    </row>
    <row r="6712" ht="15.75" customHeight="1">
      <c r="A6712" s="21">
        <v>3.4391635E7</v>
      </c>
      <c r="B6712" s="21" t="s">
        <v>37359</v>
      </c>
      <c r="C6712" s="21" t="s">
        <v>37360</v>
      </c>
      <c r="D6712" s="21" t="s">
        <v>37361</v>
      </c>
      <c r="E6712" s="21" t="s">
        <v>37362</v>
      </c>
      <c r="F6712" s="21" t="s">
        <v>37353</v>
      </c>
      <c r="G6712" s="21">
        <v>2021.0</v>
      </c>
      <c r="H6712" s="26">
        <v>44423.0</v>
      </c>
      <c r="I6712" s="21" t="s">
        <v>37363</v>
      </c>
      <c r="J6712" s="21" t="s">
        <v>37364</v>
      </c>
      <c r="K6712" s="21" t="s">
        <v>37365</v>
      </c>
      <c r="L6712" s="21" t="str">
        <f>IF(ISNUMBER(VLOOKUP(A6712,EXCL,1,FALSE)),"Excluido",IF(ISNUMBER(VLOOKUP(A6712,POST,1,FALSE)),"PostAlerta",IF(ISNUMBER(VLOOKUP(A6712,PRE,1,FALSE)),"PreAlerta","")))</f>
        <v>PostAlerta</v>
      </c>
      <c r="M6712" s="21" t="str">
        <f>IF(ISNUMBER(A6712),(IF(ISNUMBER(VLOOKUP(A6712,KEYWORDS,1,FALSE)),"C/PalabrasClaves","S/PalabrasClaves")),"")</f>
        <v>S/PalabrasClaves</v>
      </c>
      <c r="N6712" s="21" t="str">
        <f t="shared" si="19"/>
        <v>4) Nuevos tratamientos</v>
      </c>
      <c r="O6712" s="21"/>
      <c r="P6712" s="21" t="s">
        <v>37281</v>
      </c>
      <c r="Q6712" s="21"/>
      <c r="R6712" s="21" t="str">
        <f>LEFT('2012-2022'!$P6712,4)</f>
        <v>2021</v>
      </c>
      <c r="S6712" s="21" t="s">
        <v>74</v>
      </c>
      <c r="T6712" s="21"/>
      <c r="U6712" s="21"/>
      <c r="V6712" s="21"/>
      <c r="W6712" s="27"/>
      <c r="X6712" s="27"/>
      <c r="Y6712" s="28"/>
    </row>
    <row r="6713" ht="15.75" customHeight="1">
      <c r="A6713" s="21">
        <v>3.4420007E7</v>
      </c>
      <c r="B6713" s="21" t="s">
        <v>37366</v>
      </c>
      <c r="C6713" s="21" t="s">
        <v>37367</v>
      </c>
      <c r="D6713" s="21" t="s">
        <v>37368</v>
      </c>
      <c r="E6713" s="21" t="s">
        <v>37369</v>
      </c>
      <c r="F6713" s="21" t="s">
        <v>4983</v>
      </c>
      <c r="G6713" s="21">
        <v>2021.0</v>
      </c>
      <c r="H6713" s="26">
        <v>44430.0</v>
      </c>
      <c r="I6713" s="21"/>
      <c r="J6713" s="21"/>
      <c r="K6713" s="21" t="s">
        <v>37370</v>
      </c>
      <c r="L6713" s="21" t="str">
        <f>IF(ISNUMBER(VLOOKUP(A6713,EXCL,1,FALSE)),"Excluido",IF(ISNUMBER(VLOOKUP(A6713,POST,1,FALSE)),"PostAlerta",IF(ISNUMBER(VLOOKUP(A6713,PRE,1,FALSE)),"PreAlerta","")))</f>
        <v>PostAlerta</v>
      </c>
      <c r="M6713" s="21" t="str">
        <f>IF(ISNUMBER(A6713),(IF(ISNUMBER(VLOOKUP(A6713,KEYWORDS,1,FALSE)),"C/PalabrasClaves","S/PalabrasClaves")),"")</f>
        <v>S/PalabrasClaves</v>
      </c>
      <c r="N6713" s="21" t="str">
        <f t="shared" si="19"/>
        <v/>
      </c>
      <c r="O6713" s="21"/>
      <c r="P6713" s="21" t="s">
        <v>37326</v>
      </c>
      <c r="Q6713" s="21"/>
      <c r="R6713" s="21" t="str">
        <f>LEFT('2012-2022'!$P6713,4)</f>
        <v>2021</v>
      </c>
      <c r="S6713" s="21" t="s">
        <v>74</v>
      </c>
      <c r="T6713" s="21"/>
      <c r="U6713" s="21"/>
      <c r="V6713" s="21"/>
      <c r="W6713" s="27"/>
      <c r="X6713" s="27"/>
      <c r="Y6713" s="12"/>
    </row>
    <row r="6714" ht="15.75" customHeight="1">
      <c r="A6714" s="21">
        <v>3.443261E7</v>
      </c>
      <c r="B6714" s="21" t="s">
        <v>37371</v>
      </c>
      <c r="C6714" s="21" t="s">
        <v>37372</v>
      </c>
      <c r="D6714" s="21" t="s">
        <v>37373</v>
      </c>
      <c r="E6714" s="21" t="s">
        <v>37374</v>
      </c>
      <c r="F6714" s="21" t="s">
        <v>7369</v>
      </c>
      <c r="G6714" s="21">
        <v>2021.0</v>
      </c>
      <c r="H6714" s="26">
        <v>44433.0</v>
      </c>
      <c r="I6714" s="21" t="s">
        <v>37375</v>
      </c>
      <c r="J6714" s="21"/>
      <c r="K6714" s="21" t="s">
        <v>37376</v>
      </c>
      <c r="L6714" s="21" t="str">
        <f>IF(ISNUMBER(VLOOKUP(A6714,EXCL,1,FALSE)),"Excluido",IF(ISNUMBER(VLOOKUP(A6714,POST,1,FALSE)),"PostAlerta",IF(ISNUMBER(VLOOKUP(A6714,PRE,1,FALSE)),"PreAlerta","")))</f>
        <v>PostAlerta</v>
      </c>
      <c r="M6714" s="21" t="str">
        <f>IF(ISNUMBER(A6714),(IF(ISNUMBER(VLOOKUP(A6714,KEYWORDS,1,FALSE)),"C/PalabrasClaves","S/PalabrasClaves")),"")</f>
        <v>S/PalabrasClaves</v>
      </c>
      <c r="N6714" s="21" t="str">
        <f t="shared" si="19"/>
        <v/>
      </c>
      <c r="O6714" s="21"/>
      <c r="P6714" s="21" t="s">
        <v>37281</v>
      </c>
      <c r="Q6714" s="21"/>
      <c r="R6714" s="21" t="str">
        <f>LEFT('2012-2022'!$P6714,4)</f>
        <v>2021</v>
      </c>
      <c r="S6714" s="21" t="s">
        <v>74</v>
      </c>
      <c r="T6714" s="21"/>
      <c r="U6714" s="21"/>
      <c r="V6714" s="21"/>
      <c r="W6714" s="27"/>
      <c r="X6714" s="27"/>
      <c r="Y6714" s="28"/>
    </row>
    <row r="6715" ht="15.75" customHeight="1">
      <c r="A6715" s="21">
        <v>3.459121E7</v>
      </c>
      <c r="B6715" s="21" t="s">
        <v>37377</v>
      </c>
      <c r="C6715" s="21" t="s">
        <v>37378</v>
      </c>
      <c r="D6715" s="21" t="s">
        <v>37379</v>
      </c>
      <c r="E6715" s="21" t="s">
        <v>30010</v>
      </c>
      <c r="F6715" s="21" t="s">
        <v>664</v>
      </c>
      <c r="G6715" s="21">
        <v>2021.0</v>
      </c>
      <c r="H6715" s="26">
        <v>44469.0</v>
      </c>
      <c r="I6715" s="21"/>
      <c r="J6715" s="21"/>
      <c r="K6715" s="21" t="s">
        <v>37380</v>
      </c>
      <c r="L6715" s="21" t="str">
        <f>IF(ISNUMBER(VLOOKUP(A6715,EXCL,1,FALSE)),"Excluido",IF(ISNUMBER(VLOOKUP(A6715,POST,1,FALSE)),"PostAlerta",IF(ISNUMBER(VLOOKUP(A6715,PRE,1,FALSE)),"PreAlerta","")))</f>
        <v>PostAlerta</v>
      </c>
      <c r="M6715" s="21" t="str">
        <f>IF(ISNUMBER(A6715),(IF(ISNUMBER(VLOOKUP(A6715,KEYWORDS,1,FALSE)),"C/PalabrasClaves","S/PalabrasClaves")),"")</f>
        <v>S/PalabrasClaves</v>
      </c>
      <c r="N6715" s="21" t="str">
        <f t="shared" si="19"/>
        <v/>
      </c>
      <c r="O6715" s="21"/>
      <c r="P6715" s="21" t="s">
        <v>37281</v>
      </c>
      <c r="Q6715" s="21"/>
      <c r="R6715" s="21" t="str">
        <f>LEFT('2012-2022'!$P6715,4)</f>
        <v>2021</v>
      </c>
      <c r="S6715" s="21" t="s">
        <v>74</v>
      </c>
      <c r="T6715" s="21"/>
      <c r="U6715" s="21"/>
      <c r="V6715" s="21"/>
      <c r="W6715" s="27"/>
      <c r="X6715" s="27"/>
      <c r="Y6715" s="12"/>
    </row>
    <row r="6716" ht="15.75" customHeight="1">
      <c r="A6716" s="21">
        <v>3.4596262E7</v>
      </c>
      <c r="B6716" s="21" t="s">
        <v>37381</v>
      </c>
      <c r="C6716" s="21" t="s">
        <v>37382</v>
      </c>
      <c r="D6716" s="21" t="s">
        <v>37383</v>
      </c>
      <c r="E6716" s="21" t="s">
        <v>29148</v>
      </c>
      <c r="F6716" s="21" t="s">
        <v>22851</v>
      </c>
      <c r="G6716" s="21">
        <v>2021.0</v>
      </c>
      <c r="H6716" s="26">
        <v>44470.0</v>
      </c>
      <c r="I6716" s="21"/>
      <c r="J6716" s="21"/>
      <c r="K6716" s="21" t="s">
        <v>37384</v>
      </c>
      <c r="L6716" s="21" t="str">
        <f>IF(ISNUMBER(VLOOKUP(A6716,EXCL,1,FALSE)),"Excluido",IF(ISNUMBER(VLOOKUP(A6716,POST,1,FALSE)),"PostAlerta",IF(ISNUMBER(VLOOKUP(A6716,PRE,1,FALSE)),"PreAlerta","")))</f>
        <v>PostAlerta</v>
      </c>
      <c r="M6716" s="21" t="str">
        <f>IF(ISNUMBER(A6716),(IF(ISNUMBER(VLOOKUP(A6716,KEYWORDS,1,FALSE)),"C/PalabrasClaves","S/PalabrasClaves")),"")</f>
        <v>S/PalabrasClaves</v>
      </c>
      <c r="N6716" s="21" t="str">
        <f t="shared" si="19"/>
        <v/>
      </c>
      <c r="O6716" s="21"/>
      <c r="P6716" s="21" t="s">
        <v>37281</v>
      </c>
      <c r="Q6716" s="21"/>
      <c r="R6716" s="21" t="str">
        <f>LEFT('2012-2022'!$P6716,4)</f>
        <v>2021</v>
      </c>
      <c r="S6716" s="21" t="s">
        <v>74</v>
      </c>
      <c r="T6716" s="21"/>
      <c r="U6716" s="21"/>
      <c r="V6716" s="21"/>
      <c r="W6716" s="27"/>
      <c r="X6716" s="27"/>
      <c r="Y6716" s="28"/>
    </row>
    <row r="6717" ht="15.75" customHeight="1">
      <c r="A6717" s="21">
        <v>3.4597443E7</v>
      </c>
      <c r="B6717" s="21" t="s">
        <v>37385</v>
      </c>
      <c r="C6717" s="21" t="s">
        <v>37386</v>
      </c>
      <c r="D6717" s="21" t="s">
        <v>37387</v>
      </c>
      <c r="E6717" s="21" t="s">
        <v>28630</v>
      </c>
      <c r="F6717" s="21" t="s">
        <v>12011</v>
      </c>
      <c r="G6717" s="21">
        <v>2021.0</v>
      </c>
      <c r="H6717" s="26">
        <v>44470.0</v>
      </c>
      <c r="I6717" s="21"/>
      <c r="J6717" s="21"/>
      <c r="K6717" s="21" t="s">
        <v>37388</v>
      </c>
      <c r="L6717" s="21" t="str">
        <f>IF(ISNUMBER(VLOOKUP(A6717,EXCL,1,FALSE)),"Excluido",IF(ISNUMBER(VLOOKUP(A6717,POST,1,FALSE)),"PostAlerta",IF(ISNUMBER(VLOOKUP(A6717,PRE,1,FALSE)),"PreAlerta","")))</f>
        <v>PostAlerta</v>
      </c>
      <c r="M6717" s="21" t="str">
        <f>IF(ISNUMBER(A6717),(IF(ISNUMBER(VLOOKUP(A6717,KEYWORDS,1,FALSE)),"C/PalabrasClaves","S/PalabrasClaves")),"")</f>
        <v>S/PalabrasClaves</v>
      </c>
      <c r="N6717" s="21" t="str">
        <f t="shared" si="19"/>
        <v/>
      </c>
      <c r="O6717" s="21"/>
      <c r="P6717" s="21" t="s">
        <v>37281</v>
      </c>
      <c r="Q6717" s="21"/>
      <c r="R6717" s="21" t="str">
        <f>LEFT('2012-2022'!$P6717,4)</f>
        <v>2021</v>
      </c>
      <c r="S6717" s="21" t="s">
        <v>74</v>
      </c>
      <c r="T6717" s="21"/>
      <c r="U6717" s="21"/>
      <c r="V6717" s="21"/>
      <c r="W6717" s="27"/>
      <c r="X6717" s="27"/>
      <c r="Y6717" s="12"/>
    </row>
    <row r="6718" ht="15.75" customHeight="1">
      <c r="A6718" s="21">
        <v>3.4642107E7</v>
      </c>
      <c r="B6718" s="21" t="s">
        <v>37389</v>
      </c>
      <c r="C6718" s="21" t="s">
        <v>37390</v>
      </c>
      <c r="D6718" s="21" t="s">
        <v>37391</v>
      </c>
      <c r="E6718" s="21" t="s">
        <v>37392</v>
      </c>
      <c r="F6718" s="21" t="s">
        <v>37353</v>
      </c>
      <c r="G6718" s="21">
        <v>2021.0</v>
      </c>
      <c r="H6718" s="26">
        <v>44482.0</v>
      </c>
      <c r="I6718" s="21"/>
      <c r="J6718" s="21"/>
      <c r="K6718" s="21" t="s">
        <v>37393</v>
      </c>
      <c r="L6718" s="21" t="str">
        <f>IF(ISNUMBER(VLOOKUP(A6718,EXCL,1,FALSE)),"Excluido",IF(ISNUMBER(VLOOKUP(A6718,POST,1,FALSE)),"PostAlerta",IF(ISNUMBER(VLOOKUP(A6718,PRE,1,FALSE)),"PreAlerta","")))</f>
        <v>Excluido</v>
      </c>
      <c r="M6718" s="21" t="str">
        <f>IF(ISNUMBER(A6718),(IF(ISNUMBER(VLOOKUP(A6718,KEYWORDS,1,FALSE)),"C/PalabrasClaves","S/PalabrasClaves")),"")</f>
        <v>S/PalabrasClaves</v>
      </c>
      <c r="N6718" s="21" t="str">
        <f t="shared" si="19"/>
        <v/>
      </c>
      <c r="O6718" s="21"/>
      <c r="P6718" s="21" t="s">
        <v>37281</v>
      </c>
      <c r="Q6718" s="21"/>
      <c r="R6718" s="21" t="str">
        <f>LEFT('2012-2022'!$P6718,4)</f>
        <v>2021</v>
      </c>
      <c r="S6718" s="21" t="s">
        <v>74</v>
      </c>
      <c r="T6718" s="21"/>
      <c r="U6718" s="21"/>
      <c r="V6718" s="21"/>
      <c r="W6718" s="27"/>
      <c r="X6718" s="27"/>
      <c r="Y6718" s="28"/>
    </row>
    <row r="6719" ht="15.75" customHeight="1">
      <c r="A6719" s="21">
        <v>3.46428E7</v>
      </c>
      <c r="B6719" s="21" t="s">
        <v>37394</v>
      </c>
      <c r="C6719" s="21" t="s">
        <v>37395</v>
      </c>
      <c r="D6719" s="21" t="s">
        <v>37396</v>
      </c>
      <c r="E6719" s="21" t="s">
        <v>37397</v>
      </c>
      <c r="F6719" s="21" t="s">
        <v>376</v>
      </c>
      <c r="G6719" s="21">
        <v>2021.0</v>
      </c>
      <c r="H6719" s="26">
        <v>44482.0</v>
      </c>
      <c r="I6719" s="21" t="s">
        <v>37398</v>
      </c>
      <c r="J6719" s="21"/>
      <c r="K6719" s="21" t="s">
        <v>37399</v>
      </c>
      <c r="L6719" s="21" t="str">
        <f>IF(ISNUMBER(VLOOKUP(A6719,EXCL,1,FALSE)),"Excluido",IF(ISNUMBER(VLOOKUP(A6719,POST,1,FALSE)),"PostAlerta",IF(ISNUMBER(VLOOKUP(A6719,PRE,1,FALSE)),"PreAlerta","")))</f>
        <v>Excluido</v>
      </c>
      <c r="M6719" s="21" t="str">
        <f>IF(ISNUMBER(A6719),(IF(ISNUMBER(VLOOKUP(A6719,KEYWORDS,1,FALSE)),"C/PalabrasClaves","S/PalabrasClaves")),"")</f>
        <v>C/PalabrasClaves</v>
      </c>
      <c r="N6719" s="21" t="str">
        <f t="shared" si="19"/>
        <v/>
      </c>
      <c r="O6719" s="21"/>
      <c r="P6719" s="21" t="s">
        <v>37281</v>
      </c>
      <c r="Q6719" s="21"/>
      <c r="R6719" s="21" t="str">
        <f>LEFT('2012-2022'!$P6719,4)</f>
        <v>2021</v>
      </c>
      <c r="S6719" s="21" t="s">
        <v>74</v>
      </c>
      <c r="T6719" s="21"/>
      <c r="U6719" s="21"/>
      <c r="V6719" s="21"/>
      <c r="W6719" s="27"/>
      <c r="X6719" s="27"/>
      <c r="Y6719" s="12"/>
    </row>
    <row r="6720" ht="15.75" customHeight="1">
      <c r="A6720" s="21">
        <v>3.4660192E7</v>
      </c>
      <c r="B6720" s="21" t="s">
        <v>37400</v>
      </c>
      <c r="C6720" s="21" t="s">
        <v>37401</v>
      </c>
      <c r="D6720" s="21" t="s">
        <v>37402</v>
      </c>
      <c r="E6720" s="21" t="s">
        <v>27181</v>
      </c>
      <c r="F6720" s="21" t="s">
        <v>23213</v>
      </c>
      <c r="G6720" s="21">
        <v>2021.0</v>
      </c>
      <c r="H6720" s="26">
        <v>44487.0</v>
      </c>
      <c r="I6720" s="21" t="s">
        <v>37403</v>
      </c>
      <c r="J6720" s="21"/>
      <c r="K6720" s="21" t="s">
        <v>37404</v>
      </c>
      <c r="L6720" s="21" t="str">
        <f>IF(ISNUMBER(VLOOKUP(A6720,EXCL,1,FALSE)),"Excluido",IF(ISNUMBER(VLOOKUP(A6720,POST,1,FALSE)),"PostAlerta",IF(ISNUMBER(VLOOKUP(A6720,PRE,1,FALSE)),"PreAlerta","")))</f>
        <v>PostAlerta</v>
      </c>
      <c r="M6720" s="21" t="str">
        <f>IF(ISNUMBER(A6720),(IF(ISNUMBER(VLOOKUP(A6720,KEYWORDS,1,FALSE)),"C/PalabrasClaves","S/PalabrasClaves")),"")</f>
        <v>S/PalabrasClaves</v>
      </c>
      <c r="N6720" s="21" t="str">
        <f t="shared" si="19"/>
        <v/>
      </c>
      <c r="O6720" s="21"/>
      <c r="P6720" s="21" t="s">
        <v>36632</v>
      </c>
      <c r="Q6720" s="21"/>
      <c r="R6720" s="21" t="str">
        <f>LEFT('2012-2022'!$P6720,4)</f>
        <v>2021</v>
      </c>
      <c r="S6720" s="21" t="s">
        <v>68</v>
      </c>
      <c r="T6720" s="21"/>
      <c r="U6720" s="21"/>
      <c r="V6720" s="21"/>
      <c r="W6720" s="27"/>
      <c r="X6720" s="27"/>
      <c r="Y6720" s="28"/>
    </row>
    <row r="6721" ht="15.75" customHeight="1">
      <c r="A6721" s="21">
        <v>3.4708287E7</v>
      </c>
      <c r="B6721" s="21" t="s">
        <v>37405</v>
      </c>
      <c r="C6721" s="21" t="s">
        <v>37406</v>
      </c>
      <c r="D6721" s="21" t="s">
        <v>37407</v>
      </c>
      <c r="E6721" s="21" t="s">
        <v>34674</v>
      </c>
      <c r="F6721" s="21" t="s">
        <v>664</v>
      </c>
      <c r="G6721" s="21">
        <v>2021.0</v>
      </c>
      <c r="H6721" s="26">
        <v>44497.0</v>
      </c>
      <c r="I6721" s="21"/>
      <c r="J6721" s="21"/>
      <c r="K6721" s="21" t="s">
        <v>37408</v>
      </c>
      <c r="L6721" s="21" t="str">
        <f>IF(ISNUMBER(VLOOKUP(A6721,EXCL,1,FALSE)),"Excluido",IF(ISNUMBER(VLOOKUP(A6721,POST,1,FALSE)),"PostAlerta",IF(ISNUMBER(VLOOKUP(A6721,PRE,1,FALSE)),"PreAlerta","")))</f>
        <v>PostAlerta</v>
      </c>
      <c r="M6721" s="21" t="str">
        <f>IF(ISNUMBER(A6721),(IF(ISNUMBER(VLOOKUP(A6721,KEYWORDS,1,FALSE)),"C/PalabrasClaves","S/PalabrasClaves")),"")</f>
        <v>S/PalabrasClaves</v>
      </c>
      <c r="N6721" s="21" t="str">
        <f t="shared" si="19"/>
        <v/>
      </c>
      <c r="O6721" s="21"/>
      <c r="P6721" s="21" t="s">
        <v>37281</v>
      </c>
      <c r="Q6721" s="21"/>
      <c r="R6721" s="21" t="str">
        <f>LEFT('2012-2022'!$P6721,4)</f>
        <v>2021</v>
      </c>
      <c r="S6721" s="21" t="s">
        <v>74</v>
      </c>
      <c r="T6721" s="21"/>
      <c r="U6721" s="21"/>
      <c r="V6721" s="21"/>
      <c r="W6721" s="27"/>
      <c r="X6721" s="27"/>
      <c r="Y6721" s="12"/>
    </row>
    <row r="6722" ht="15.75" customHeight="1">
      <c r="A6722" s="21">
        <v>3.4725868E7</v>
      </c>
      <c r="B6722" s="21" t="s">
        <v>37409</v>
      </c>
      <c r="C6722" s="21" t="s">
        <v>37410</v>
      </c>
      <c r="D6722" s="21" t="s">
        <v>37411</v>
      </c>
      <c r="E6722" s="21" t="s">
        <v>9936</v>
      </c>
      <c r="F6722" s="21" t="s">
        <v>9005</v>
      </c>
      <c r="G6722" s="21">
        <v>2021.0</v>
      </c>
      <c r="H6722" s="26">
        <v>44502.0</v>
      </c>
      <c r="I6722" s="21" t="s">
        <v>37412</v>
      </c>
      <c r="J6722" s="21" t="s">
        <v>37413</v>
      </c>
      <c r="K6722" s="21" t="s">
        <v>37414</v>
      </c>
      <c r="L6722" s="21" t="str">
        <f>IF(ISNUMBER(VLOOKUP(A6722,EXCL,1,FALSE)),"Excluido",IF(ISNUMBER(VLOOKUP(A6722,POST,1,FALSE)),"PostAlerta",IF(ISNUMBER(VLOOKUP(A6722,PRE,1,FALSE)),"PreAlerta","")))</f>
        <v>PostAlerta</v>
      </c>
      <c r="M6722" s="21" t="str">
        <f>IF(ISNUMBER(A6722),(IF(ISNUMBER(VLOOKUP(A6722,KEYWORDS,1,FALSE)),"C/PalabrasClaves","S/PalabrasClaves")),"")</f>
        <v>S/PalabrasClaves</v>
      </c>
      <c r="N6722" s="21" t="str">
        <f t="shared" si="19"/>
        <v/>
      </c>
      <c r="O6722" s="21"/>
      <c r="P6722" s="21" t="s">
        <v>37281</v>
      </c>
      <c r="Q6722" s="21"/>
      <c r="R6722" s="21" t="str">
        <f>LEFT('2012-2022'!$P6722,4)</f>
        <v>2021</v>
      </c>
      <c r="S6722" s="21" t="s">
        <v>74</v>
      </c>
      <c r="T6722" s="21"/>
      <c r="U6722" s="21"/>
      <c r="V6722" s="21"/>
      <c r="W6722" s="27"/>
      <c r="X6722" s="27"/>
      <c r="Y6722" s="28"/>
    </row>
    <row r="6723" ht="15.75" customHeight="1">
      <c r="A6723" s="21">
        <v>3.4755855E7</v>
      </c>
      <c r="B6723" s="21" t="s">
        <v>37415</v>
      </c>
      <c r="C6723" s="21" t="s">
        <v>37416</v>
      </c>
      <c r="D6723" s="21" t="s">
        <v>37417</v>
      </c>
      <c r="E6723" s="21" t="s">
        <v>37418</v>
      </c>
      <c r="F6723" s="21" t="s">
        <v>7460</v>
      </c>
      <c r="G6723" s="21">
        <v>2021.0</v>
      </c>
      <c r="H6723" s="26">
        <v>44510.0</v>
      </c>
      <c r="I6723" s="21"/>
      <c r="J6723" s="21"/>
      <c r="K6723" s="21" t="s">
        <v>37419</v>
      </c>
      <c r="L6723" s="21" t="str">
        <f>IF(ISNUMBER(VLOOKUP(A6723,EXCL,1,FALSE)),"Excluido",IF(ISNUMBER(VLOOKUP(A6723,POST,1,FALSE)),"PostAlerta",IF(ISNUMBER(VLOOKUP(A6723,PRE,1,FALSE)),"PreAlerta","")))</f>
        <v>PostAlerta</v>
      </c>
      <c r="M6723" s="21" t="str">
        <f>IF(ISNUMBER(A6723),(IF(ISNUMBER(VLOOKUP(A6723,KEYWORDS,1,FALSE)),"C/PalabrasClaves","S/PalabrasClaves")),"")</f>
        <v>S/PalabrasClaves</v>
      </c>
      <c r="N6723" s="21" t="str">
        <f t="shared" si="19"/>
        <v/>
      </c>
      <c r="O6723" s="21"/>
      <c r="P6723" s="21" t="s">
        <v>37326</v>
      </c>
      <c r="Q6723" s="21"/>
      <c r="R6723" s="21" t="str">
        <f>LEFT('2012-2022'!$P6723,4)</f>
        <v>2021</v>
      </c>
      <c r="S6723" s="21" t="s">
        <v>74</v>
      </c>
      <c r="T6723" s="21"/>
      <c r="U6723" s="21"/>
      <c r="V6723" s="21"/>
      <c r="W6723" s="27"/>
      <c r="X6723" s="27"/>
      <c r="Y6723" s="12"/>
    </row>
    <row r="6724" ht="15.75" customHeight="1">
      <c r="A6724" s="21">
        <v>3.4819638E7</v>
      </c>
      <c r="B6724" s="21" t="s">
        <v>37420</v>
      </c>
      <c r="C6724" s="21" t="s">
        <v>37421</v>
      </c>
      <c r="D6724" s="21" t="s">
        <v>37422</v>
      </c>
      <c r="E6724" s="21" t="s">
        <v>37423</v>
      </c>
      <c r="F6724" s="21" t="s">
        <v>16425</v>
      </c>
      <c r="G6724" s="21">
        <v>2021.0</v>
      </c>
      <c r="H6724" s="26">
        <v>44525.0</v>
      </c>
      <c r="I6724" s="21" t="s">
        <v>37424</v>
      </c>
      <c r="J6724" s="21"/>
      <c r="K6724" s="21" t="s">
        <v>37425</v>
      </c>
      <c r="L6724" s="21" t="str">
        <f>IF(ISNUMBER(VLOOKUP(A6724,EXCL,1,FALSE)),"Excluido",IF(ISNUMBER(VLOOKUP(A6724,POST,1,FALSE)),"PostAlerta",IF(ISNUMBER(VLOOKUP(A6724,PRE,1,FALSE)),"PreAlerta","")))</f>
        <v>PostAlerta</v>
      </c>
      <c r="M6724" s="21" t="str">
        <f>IF(ISNUMBER(A6724),(IF(ISNUMBER(VLOOKUP(A6724,KEYWORDS,1,FALSE)),"C/PalabrasClaves","S/PalabrasClaves")),"")</f>
        <v>S/PalabrasClaves</v>
      </c>
      <c r="N6724" s="21" t="str">
        <f t="shared" si="19"/>
        <v/>
      </c>
      <c r="O6724" s="21"/>
      <c r="P6724" s="21" t="s">
        <v>37281</v>
      </c>
      <c r="Q6724" s="21"/>
      <c r="R6724" s="21" t="str">
        <f>LEFT('2012-2022'!$P6724,4)</f>
        <v>2021</v>
      </c>
      <c r="S6724" s="21" t="s">
        <v>74</v>
      </c>
      <c r="T6724" s="21"/>
      <c r="U6724" s="21"/>
      <c r="V6724" s="21"/>
      <c r="W6724" s="27"/>
      <c r="X6724" s="27"/>
      <c r="Y6724" s="28"/>
    </row>
    <row r="6725" ht="15.75" customHeight="1">
      <c r="A6725" s="21">
        <v>3.4875869E7</v>
      </c>
      <c r="B6725" s="21" t="s">
        <v>37426</v>
      </c>
      <c r="C6725" s="21" t="s">
        <v>37427</v>
      </c>
      <c r="D6725" s="21" t="s">
        <v>37428</v>
      </c>
      <c r="E6725" s="21" t="s">
        <v>37429</v>
      </c>
      <c r="F6725" s="21" t="s">
        <v>37430</v>
      </c>
      <c r="G6725" s="21">
        <v>2021.0</v>
      </c>
      <c r="H6725" s="26">
        <v>44538.0</v>
      </c>
      <c r="I6725" s="21"/>
      <c r="J6725" s="21"/>
      <c r="K6725" s="21" t="s">
        <v>37431</v>
      </c>
      <c r="L6725" s="21" t="str">
        <f>IF(ISNUMBER(VLOOKUP(A6725,EXCL,1,FALSE)),"Excluido",IF(ISNUMBER(VLOOKUP(A6725,POST,1,FALSE)),"PostAlerta",IF(ISNUMBER(VLOOKUP(A6725,PRE,1,FALSE)),"PreAlerta","")))</f>
        <v>PostAlerta</v>
      </c>
      <c r="M6725" s="21" t="str">
        <f>IF(ISNUMBER(A6725),(IF(ISNUMBER(VLOOKUP(A6725,KEYWORDS,1,FALSE)),"C/PalabrasClaves","S/PalabrasClaves")),"")</f>
        <v>S/PalabrasClaves</v>
      </c>
      <c r="N6725" s="21" t="str">
        <f t="shared" si="19"/>
        <v/>
      </c>
      <c r="O6725" s="21"/>
      <c r="P6725" s="21" t="s">
        <v>37281</v>
      </c>
      <c r="Q6725" s="21"/>
      <c r="R6725" s="21" t="str">
        <f>LEFT('2012-2022'!$P6725,4)</f>
        <v>2021</v>
      </c>
      <c r="S6725" s="21" t="s">
        <v>74</v>
      </c>
      <c r="T6725" s="21"/>
      <c r="U6725" s="21"/>
      <c r="V6725" s="21"/>
      <c r="W6725" s="27"/>
      <c r="X6725" s="27"/>
      <c r="Y6725" s="12"/>
    </row>
    <row r="6726" ht="15.75" customHeight="1">
      <c r="A6726" s="21">
        <v>3.4879943E7</v>
      </c>
      <c r="B6726" s="21" t="s">
        <v>37432</v>
      </c>
      <c r="C6726" s="21" t="s">
        <v>37433</v>
      </c>
      <c r="D6726" s="21" t="s">
        <v>37434</v>
      </c>
      <c r="E6726" s="21" t="s">
        <v>37435</v>
      </c>
      <c r="F6726" s="21" t="s">
        <v>12747</v>
      </c>
      <c r="G6726" s="21">
        <v>2021.0</v>
      </c>
      <c r="H6726" s="26">
        <v>44539.0</v>
      </c>
      <c r="I6726" s="21"/>
      <c r="J6726" s="21"/>
      <c r="K6726" s="21" t="s">
        <v>37436</v>
      </c>
      <c r="L6726" s="21" t="str">
        <f>IF(ISNUMBER(VLOOKUP(A6726,EXCL,1,FALSE)),"Excluido",IF(ISNUMBER(VLOOKUP(A6726,POST,1,FALSE)),"PostAlerta",IF(ISNUMBER(VLOOKUP(A6726,PRE,1,FALSE)),"PreAlerta","")))</f>
        <v>PostAlerta</v>
      </c>
      <c r="M6726" s="21" t="str">
        <f>IF(ISNUMBER(A6726),(IF(ISNUMBER(VLOOKUP(A6726,KEYWORDS,1,FALSE)),"C/PalabrasClaves","S/PalabrasClaves")),"")</f>
        <v>S/PalabrasClaves</v>
      </c>
      <c r="N6726" s="21" t="str">
        <f t="shared" si="19"/>
        <v/>
      </c>
      <c r="O6726" s="21"/>
      <c r="P6726" s="21" t="s">
        <v>37281</v>
      </c>
      <c r="Q6726" s="21"/>
      <c r="R6726" s="21" t="str">
        <f>LEFT('2012-2022'!$P6726,4)</f>
        <v>2021</v>
      </c>
      <c r="S6726" s="21" t="s">
        <v>74</v>
      </c>
      <c r="T6726" s="21"/>
      <c r="U6726" s="21"/>
      <c r="V6726" s="21"/>
      <c r="W6726" s="27"/>
      <c r="X6726" s="27"/>
      <c r="Y6726" s="28"/>
    </row>
    <row r="6727" ht="15.75" customHeight="1">
      <c r="A6727" s="21">
        <v>3.487996E7</v>
      </c>
      <c r="B6727" s="21" t="s">
        <v>37437</v>
      </c>
      <c r="C6727" s="21" t="s">
        <v>37438</v>
      </c>
      <c r="D6727" s="21" t="s">
        <v>37439</v>
      </c>
      <c r="E6727" s="21" t="s">
        <v>37440</v>
      </c>
      <c r="F6727" s="21" t="s">
        <v>12747</v>
      </c>
      <c r="G6727" s="21">
        <v>2021.0</v>
      </c>
      <c r="H6727" s="26">
        <v>44539.0</v>
      </c>
      <c r="I6727" s="21"/>
      <c r="J6727" s="21"/>
      <c r="K6727" s="21" t="s">
        <v>37441</v>
      </c>
      <c r="L6727" s="21" t="str">
        <f>IF(ISNUMBER(VLOOKUP(A6727,EXCL,1,FALSE)),"Excluido",IF(ISNUMBER(VLOOKUP(A6727,POST,1,FALSE)),"PostAlerta",IF(ISNUMBER(VLOOKUP(A6727,PRE,1,FALSE)),"PreAlerta","")))</f>
        <v>PostAlerta</v>
      </c>
      <c r="M6727" s="21" t="str">
        <f>IF(ISNUMBER(A6727),(IF(ISNUMBER(VLOOKUP(A6727,KEYWORDS,1,FALSE)),"C/PalabrasClaves","S/PalabrasClaves")),"")</f>
        <v>S/PalabrasClaves</v>
      </c>
      <c r="N6727" s="21" t="str">
        <f t="shared" si="19"/>
        <v/>
      </c>
      <c r="O6727" s="21"/>
      <c r="P6727" s="21" t="s">
        <v>37281</v>
      </c>
      <c r="Q6727" s="21"/>
      <c r="R6727" s="21" t="str">
        <f>LEFT('2012-2022'!$P6727,4)</f>
        <v>2021</v>
      </c>
      <c r="S6727" s="21" t="s">
        <v>74</v>
      </c>
      <c r="T6727" s="21"/>
      <c r="U6727" s="21"/>
      <c r="V6727" s="21"/>
      <c r="W6727" s="27"/>
      <c r="X6727" s="27"/>
      <c r="Y6727" s="12"/>
    </row>
    <row r="6728" ht="15.75" customHeight="1">
      <c r="A6728" s="21">
        <v>3.4913864E7</v>
      </c>
      <c r="B6728" s="21" t="s">
        <v>37442</v>
      </c>
      <c r="C6728" s="21" t="s">
        <v>37443</v>
      </c>
      <c r="D6728" s="21" t="s">
        <v>37444</v>
      </c>
      <c r="E6728" s="21" t="s">
        <v>37445</v>
      </c>
      <c r="F6728" s="21" t="s">
        <v>19518</v>
      </c>
      <c r="G6728" s="21">
        <v>2021.0</v>
      </c>
      <c r="H6728" s="26">
        <v>44546.0</v>
      </c>
      <c r="I6728" s="21" t="s">
        <v>37446</v>
      </c>
      <c r="J6728" s="21"/>
      <c r="K6728" s="21" t="s">
        <v>37447</v>
      </c>
      <c r="L6728" s="21" t="str">
        <f>IF(ISNUMBER(VLOOKUP(A6728,EXCL,1,FALSE)),"Excluido",IF(ISNUMBER(VLOOKUP(A6728,POST,1,FALSE)),"PostAlerta",IF(ISNUMBER(VLOOKUP(A6728,PRE,1,FALSE)),"PreAlerta","")))</f>
        <v>PostAlerta</v>
      </c>
      <c r="M6728" s="21" t="str">
        <f>IF(ISNUMBER(A6728),(IF(ISNUMBER(VLOOKUP(A6728,KEYWORDS,1,FALSE)),"C/PalabrasClaves","S/PalabrasClaves")),"")</f>
        <v>S/PalabrasClaves</v>
      </c>
      <c r="N6728" s="21" t="str">
        <f t="shared" si="19"/>
        <v/>
      </c>
      <c r="O6728" s="21"/>
      <c r="P6728" s="21" t="s">
        <v>37281</v>
      </c>
      <c r="Q6728" s="21"/>
      <c r="R6728" s="21" t="str">
        <f>LEFT('2012-2022'!$P6728,4)</f>
        <v>2021</v>
      </c>
      <c r="S6728" s="21" t="s">
        <v>74</v>
      </c>
      <c r="T6728" s="21"/>
      <c r="U6728" s="21"/>
      <c r="V6728" s="21"/>
      <c r="W6728" s="27"/>
      <c r="X6728" s="27"/>
      <c r="Y6728" s="28"/>
    </row>
    <row r="6729" ht="15.75" customHeight="1">
      <c r="A6729" s="21">
        <v>3.4958266E7</v>
      </c>
      <c r="B6729" s="21" t="s">
        <v>37448</v>
      </c>
      <c r="C6729" s="21" t="s">
        <v>37449</v>
      </c>
      <c r="D6729" s="21" t="s">
        <v>37450</v>
      </c>
      <c r="E6729" s="21" t="s">
        <v>32972</v>
      </c>
      <c r="F6729" s="21" t="s">
        <v>151</v>
      </c>
      <c r="G6729" s="21">
        <v>2021.0</v>
      </c>
      <c r="H6729" s="26">
        <v>44557.0</v>
      </c>
      <c r="I6729" s="21" t="s">
        <v>37451</v>
      </c>
      <c r="J6729" s="21"/>
      <c r="K6729" s="21" t="s">
        <v>37452</v>
      </c>
      <c r="L6729" s="21" t="str">
        <f>IF(ISNUMBER(VLOOKUP(A6729,EXCL,1,FALSE)),"Excluido",IF(ISNUMBER(VLOOKUP(A6729,POST,1,FALSE)),"PostAlerta",IF(ISNUMBER(VLOOKUP(A6729,PRE,1,FALSE)),"PreAlerta","")))</f>
        <v>PostAlerta</v>
      </c>
      <c r="M6729" s="21" t="str">
        <f>IF(ISNUMBER(A6729),(IF(ISNUMBER(VLOOKUP(A6729,KEYWORDS,1,FALSE)),"C/PalabrasClaves","S/PalabrasClaves")),"")</f>
        <v>S/PalabrasClaves</v>
      </c>
      <c r="N6729" s="21" t="str">
        <f t="shared" si="19"/>
        <v/>
      </c>
      <c r="O6729" s="21"/>
      <c r="P6729" s="21" t="s">
        <v>37281</v>
      </c>
      <c r="Q6729" s="21"/>
      <c r="R6729" s="21" t="str">
        <f>LEFT('2012-2022'!$P6729,4)</f>
        <v>2021</v>
      </c>
      <c r="S6729" s="21" t="s">
        <v>74</v>
      </c>
      <c r="T6729" s="21"/>
      <c r="U6729" s="21"/>
      <c r="V6729" s="21"/>
      <c r="W6729" s="27"/>
      <c r="X6729" s="27"/>
      <c r="Y6729" s="12"/>
    </row>
    <row r="6730" ht="15.75" customHeight="1">
      <c r="A6730" s="21">
        <v>3.4860833E7</v>
      </c>
      <c r="B6730" s="21" t="s">
        <v>37453</v>
      </c>
      <c r="C6730" s="21" t="s">
        <v>37454</v>
      </c>
      <c r="D6730" s="21" t="s">
        <v>37455</v>
      </c>
      <c r="E6730" s="21" t="s">
        <v>37456</v>
      </c>
      <c r="F6730" s="21" t="s">
        <v>2810</v>
      </c>
      <c r="G6730" s="21">
        <v>2021.0</v>
      </c>
      <c r="H6730" s="26">
        <v>44533.0</v>
      </c>
      <c r="I6730" s="21" t="s">
        <v>37457</v>
      </c>
      <c r="J6730" s="21"/>
      <c r="K6730" s="21" t="s">
        <v>37458</v>
      </c>
      <c r="L6730" s="21" t="str">
        <f>IF(ISNUMBER(VLOOKUP(A6730,EXCL,1,FALSE)),"Excluido",IF(ISNUMBER(VLOOKUP(A6730,POST,1,FALSE)),"PostAlerta",IF(ISNUMBER(VLOOKUP(A6730,PRE,1,FALSE)),"PreAlerta","")))</f>
        <v>PostAlerta</v>
      </c>
      <c r="M6730" s="21" t="str">
        <f>IF(ISNUMBER(A6730),(IF(ISNUMBER(VLOOKUP(A6730,KEYWORDS,1,FALSE)),"C/PalabrasClaves","S/PalabrasClaves")),"")</f>
        <v>S/PalabrasClaves</v>
      </c>
      <c r="N6730" s="21" t="str">
        <f t="shared" si="19"/>
        <v/>
      </c>
      <c r="O6730" s="21"/>
      <c r="P6730" s="21" t="s">
        <v>37459</v>
      </c>
      <c r="Q6730" s="21"/>
      <c r="R6730" s="21" t="str">
        <f>LEFT('2012-2022'!$P6730,4)</f>
        <v>2021</v>
      </c>
      <c r="S6730" s="21" t="s">
        <v>74</v>
      </c>
      <c r="T6730" s="21"/>
      <c r="U6730" s="21"/>
      <c r="V6730" s="21"/>
      <c r="W6730" s="27"/>
      <c r="X6730" s="27"/>
      <c r="Y6730" s="28"/>
    </row>
    <row r="6731" ht="15.75" customHeight="1">
      <c r="A6731" s="21">
        <v>3.4617112E7</v>
      </c>
      <c r="B6731" s="21" t="s">
        <v>37460</v>
      </c>
      <c r="C6731" s="21" t="s">
        <v>37461</v>
      </c>
      <c r="D6731" s="21" t="s">
        <v>37462</v>
      </c>
      <c r="E6731" s="21" t="s">
        <v>37463</v>
      </c>
      <c r="F6731" s="21" t="s">
        <v>9948</v>
      </c>
      <c r="G6731" s="21">
        <v>2021.0</v>
      </c>
      <c r="H6731" s="26">
        <v>44476.0</v>
      </c>
      <c r="I6731" s="21"/>
      <c r="J6731" s="21"/>
      <c r="K6731" s="21" t="s">
        <v>37464</v>
      </c>
      <c r="L6731" s="21" t="str">
        <f>IF(ISNUMBER(VLOOKUP(A6731,EXCL,1,FALSE)),"Excluido",IF(ISNUMBER(VLOOKUP(A6731,POST,1,FALSE)),"PostAlerta",IF(ISNUMBER(VLOOKUP(A6731,PRE,1,FALSE)),"PreAlerta","")))</f>
        <v>PostAlerta</v>
      </c>
      <c r="M6731" s="21" t="str">
        <f>IF(ISNUMBER(A6731),(IF(ISNUMBER(VLOOKUP(A6731,KEYWORDS,1,FALSE)),"C/PalabrasClaves","S/PalabrasClaves")),"")</f>
        <v>S/PalabrasClaves</v>
      </c>
      <c r="N6731" s="21" t="str">
        <f t="shared" si="19"/>
        <v/>
      </c>
      <c r="O6731" s="21"/>
      <c r="P6731" s="21" t="s">
        <v>37465</v>
      </c>
      <c r="Q6731" s="21"/>
      <c r="R6731" s="21" t="str">
        <f>LEFT('2012-2022'!$P6731,4)</f>
        <v>2021</v>
      </c>
      <c r="S6731" s="21" t="s">
        <v>74</v>
      </c>
      <c r="T6731" s="21"/>
      <c r="U6731" s="21"/>
      <c r="V6731" s="21"/>
      <c r="W6731" s="27"/>
      <c r="X6731" s="27"/>
      <c r="Y6731" s="12"/>
    </row>
    <row r="6732" ht="15.75" customHeight="1">
      <c r="A6732" s="21">
        <v>3.4871301E7</v>
      </c>
      <c r="B6732" s="21" t="s">
        <v>37466</v>
      </c>
      <c r="C6732" s="21" t="s">
        <v>37467</v>
      </c>
      <c r="D6732" s="21" t="s">
        <v>37468</v>
      </c>
      <c r="E6732" s="21" t="s">
        <v>37469</v>
      </c>
      <c r="F6732" s="21" t="s">
        <v>2810</v>
      </c>
      <c r="G6732" s="21">
        <v>2021.0</v>
      </c>
      <c r="H6732" s="26">
        <v>44536.0</v>
      </c>
      <c r="I6732" s="21" t="s">
        <v>37470</v>
      </c>
      <c r="J6732" s="21"/>
      <c r="K6732" s="21" t="s">
        <v>37471</v>
      </c>
      <c r="L6732" s="21" t="str">
        <f>IF(ISNUMBER(VLOOKUP(A6732,EXCL,1,FALSE)),"Excluido",IF(ISNUMBER(VLOOKUP(A6732,POST,1,FALSE)),"PostAlerta",IF(ISNUMBER(VLOOKUP(A6732,PRE,1,FALSE)),"PreAlerta","")))</f>
        <v>PostAlerta</v>
      </c>
      <c r="M6732" s="21" t="str">
        <f>IF(ISNUMBER(A6732),(IF(ISNUMBER(VLOOKUP(A6732,KEYWORDS,1,FALSE)),"C/PalabrasClaves","S/PalabrasClaves")),"")</f>
        <v>S/PalabrasClaves</v>
      </c>
      <c r="N6732" s="21" t="str">
        <f t="shared" si="19"/>
        <v/>
      </c>
      <c r="O6732" s="21"/>
      <c r="P6732" s="21" t="s">
        <v>37465</v>
      </c>
      <c r="Q6732" s="21"/>
      <c r="R6732" s="21" t="str">
        <f>LEFT('2012-2022'!$P6732,4)</f>
        <v>2021</v>
      </c>
      <c r="S6732" s="21" t="s">
        <v>74</v>
      </c>
      <c r="T6732" s="21"/>
      <c r="U6732" s="21"/>
      <c r="V6732" s="21"/>
      <c r="W6732" s="27"/>
      <c r="X6732" s="27"/>
      <c r="Y6732" s="28"/>
    </row>
    <row r="6733" ht="15.75" customHeight="1">
      <c r="A6733" s="21">
        <v>3.4876034E7</v>
      </c>
      <c r="B6733" s="21" t="s">
        <v>37472</v>
      </c>
      <c r="C6733" s="21" t="s">
        <v>37473</v>
      </c>
      <c r="D6733" s="21" t="s">
        <v>37474</v>
      </c>
      <c r="E6733" s="21" t="s">
        <v>37475</v>
      </c>
      <c r="F6733" s="21" t="s">
        <v>368</v>
      </c>
      <c r="G6733" s="21">
        <v>2021.0</v>
      </c>
      <c r="H6733" s="26">
        <v>44538.0</v>
      </c>
      <c r="I6733" s="21" t="s">
        <v>37476</v>
      </c>
      <c r="J6733" s="21"/>
      <c r="K6733" s="21" t="s">
        <v>37477</v>
      </c>
      <c r="L6733" s="21" t="str">
        <f>IF(ISNUMBER(VLOOKUP(A6733,EXCL,1,FALSE)),"Excluido",IF(ISNUMBER(VLOOKUP(A6733,POST,1,FALSE)),"PostAlerta",IF(ISNUMBER(VLOOKUP(A6733,PRE,1,FALSE)),"PreAlerta","")))</f>
        <v>PostAlerta</v>
      </c>
      <c r="M6733" s="21" t="str">
        <f>IF(ISNUMBER(A6733),(IF(ISNUMBER(VLOOKUP(A6733,KEYWORDS,1,FALSE)),"C/PalabrasClaves","S/PalabrasClaves")),"")</f>
        <v>S/PalabrasClaves</v>
      </c>
      <c r="N6733" s="21" t="str">
        <f t="shared" si="19"/>
        <v/>
      </c>
      <c r="O6733" s="21"/>
      <c r="P6733" s="21" t="s">
        <v>37478</v>
      </c>
      <c r="Q6733" s="21"/>
      <c r="R6733" s="21" t="str">
        <f>LEFT('2012-2022'!$P6733,4)</f>
        <v>2021</v>
      </c>
      <c r="S6733" s="21" t="s">
        <v>74</v>
      </c>
      <c r="T6733" s="21"/>
      <c r="U6733" s="21"/>
      <c r="V6733" s="21"/>
      <c r="W6733" s="27"/>
      <c r="X6733" s="27"/>
      <c r="Y6733" s="12"/>
    </row>
    <row r="6734" ht="15.75" customHeight="1">
      <c r="A6734" s="21">
        <v>3.4580706E7</v>
      </c>
      <c r="B6734" s="21" t="s">
        <v>37479</v>
      </c>
      <c r="C6734" s="21" t="s">
        <v>37480</v>
      </c>
      <c r="D6734" s="21" t="s">
        <v>37481</v>
      </c>
      <c r="E6734" s="21" t="s">
        <v>37482</v>
      </c>
      <c r="F6734" s="21" t="s">
        <v>1769</v>
      </c>
      <c r="G6734" s="21">
        <v>2021.0</v>
      </c>
      <c r="H6734" s="26">
        <v>44467.0</v>
      </c>
      <c r="I6734" s="21" t="s">
        <v>37483</v>
      </c>
      <c r="J6734" s="21"/>
      <c r="K6734" s="21" t="s">
        <v>37484</v>
      </c>
      <c r="L6734" s="21" t="str">
        <f>IF(ISNUMBER(VLOOKUP(A6734,EXCL,1,FALSE)),"Excluido",IF(ISNUMBER(VLOOKUP(A6734,POST,1,FALSE)),"PostAlerta",IF(ISNUMBER(VLOOKUP(A6734,PRE,1,FALSE)),"PreAlerta","")))</f>
        <v>PostAlerta</v>
      </c>
      <c r="M6734" s="21" t="str">
        <f>IF(ISNUMBER(A6734),(IF(ISNUMBER(VLOOKUP(A6734,KEYWORDS,1,FALSE)),"C/PalabrasClaves","S/PalabrasClaves")),"")</f>
        <v>S/PalabrasClaves</v>
      </c>
      <c r="N6734" s="21" t="str">
        <f t="shared" si="19"/>
        <v/>
      </c>
      <c r="O6734" s="21"/>
      <c r="P6734" s="21" t="s">
        <v>37485</v>
      </c>
      <c r="Q6734" s="21"/>
      <c r="R6734" s="21" t="str">
        <f>LEFT('2012-2022'!$P6734,4)</f>
        <v>2021</v>
      </c>
      <c r="S6734" s="21" t="s">
        <v>74</v>
      </c>
      <c r="T6734" s="21"/>
      <c r="U6734" s="21"/>
      <c r="V6734" s="21"/>
      <c r="W6734" s="27"/>
      <c r="X6734" s="27"/>
      <c r="Y6734" s="28"/>
    </row>
    <row r="6735" ht="15.75" customHeight="1">
      <c r="A6735" s="21">
        <v>3.4880034E7</v>
      </c>
      <c r="B6735" s="21" t="s">
        <v>37486</v>
      </c>
      <c r="C6735" s="21" t="s">
        <v>37487</v>
      </c>
      <c r="D6735" s="21" t="s">
        <v>37488</v>
      </c>
      <c r="E6735" s="21" t="s">
        <v>37489</v>
      </c>
      <c r="F6735" s="21" t="s">
        <v>869</v>
      </c>
      <c r="G6735" s="21">
        <v>2021.0</v>
      </c>
      <c r="H6735" s="26">
        <v>44539.0</v>
      </c>
      <c r="I6735" s="21" t="s">
        <v>37490</v>
      </c>
      <c r="J6735" s="21"/>
      <c r="K6735" s="21" t="s">
        <v>37491</v>
      </c>
      <c r="L6735" s="21" t="str">
        <f>IF(ISNUMBER(VLOOKUP(A6735,EXCL,1,FALSE)),"Excluido",IF(ISNUMBER(VLOOKUP(A6735,POST,1,FALSE)),"PostAlerta",IF(ISNUMBER(VLOOKUP(A6735,PRE,1,FALSE)),"PreAlerta","")))</f>
        <v>PostAlerta</v>
      </c>
      <c r="M6735" s="21" t="str">
        <f>IF(ISNUMBER(A6735),(IF(ISNUMBER(VLOOKUP(A6735,KEYWORDS,1,FALSE)),"C/PalabrasClaves","S/PalabrasClaves")),"")</f>
        <v>S/PalabrasClaves</v>
      </c>
      <c r="N6735" s="21" t="str">
        <f t="shared" si="19"/>
        <v/>
      </c>
      <c r="O6735" s="21"/>
      <c r="P6735" s="21" t="s">
        <v>37485</v>
      </c>
      <c r="Q6735" s="21"/>
      <c r="R6735" s="21" t="str">
        <f>LEFT('2012-2022'!$P6735,4)</f>
        <v>2021</v>
      </c>
      <c r="S6735" s="21" t="s">
        <v>74</v>
      </c>
      <c r="T6735" s="21"/>
      <c r="U6735" s="21"/>
      <c r="V6735" s="21"/>
      <c r="W6735" s="27"/>
      <c r="X6735" s="27"/>
      <c r="Y6735" s="12"/>
    </row>
    <row r="6736" ht="15.75" customHeight="1">
      <c r="A6736" s="21">
        <v>3.495955E7</v>
      </c>
      <c r="B6736" s="21" t="s">
        <v>37492</v>
      </c>
      <c r="C6736" s="21" t="s">
        <v>37493</v>
      </c>
      <c r="D6736" s="21" t="s">
        <v>37494</v>
      </c>
      <c r="E6736" s="21" t="s">
        <v>37495</v>
      </c>
      <c r="F6736" s="21" t="s">
        <v>5636</v>
      </c>
      <c r="G6736" s="21">
        <v>2021.0</v>
      </c>
      <c r="H6736" s="26">
        <v>44558.0</v>
      </c>
      <c r="I6736" s="21" t="s">
        <v>37496</v>
      </c>
      <c r="J6736" s="21"/>
      <c r="K6736" s="21" t="s">
        <v>37497</v>
      </c>
      <c r="L6736" s="21" t="str">
        <f>IF(ISNUMBER(VLOOKUP(A6736,EXCL,1,FALSE)),"Excluido",IF(ISNUMBER(VLOOKUP(A6736,POST,1,FALSE)),"PostAlerta",IF(ISNUMBER(VLOOKUP(A6736,PRE,1,FALSE)),"PreAlerta","")))</f>
        <v>PostAlerta</v>
      </c>
      <c r="M6736" s="21" t="str">
        <f>IF(ISNUMBER(A6736),(IF(ISNUMBER(VLOOKUP(A6736,KEYWORDS,1,FALSE)),"C/PalabrasClaves","S/PalabrasClaves")),"")</f>
        <v>S/PalabrasClaves</v>
      </c>
      <c r="N6736" s="21" t="str">
        <f t="shared" si="19"/>
        <v/>
      </c>
      <c r="O6736" s="21"/>
      <c r="P6736" s="21" t="s">
        <v>37498</v>
      </c>
      <c r="Q6736" s="21"/>
      <c r="R6736" s="21" t="str">
        <f>LEFT('2012-2022'!$P6736,4)</f>
        <v>2021</v>
      </c>
      <c r="S6736" s="21" t="s">
        <v>74</v>
      </c>
      <c r="T6736" s="21"/>
      <c r="U6736" s="21"/>
      <c r="V6736" s="21"/>
      <c r="W6736" s="27"/>
      <c r="X6736" s="27"/>
      <c r="Y6736" s="28"/>
    </row>
    <row r="6737" ht="15.75" customHeight="1">
      <c r="A6737" s="21">
        <v>3.4890017E7</v>
      </c>
      <c r="B6737" s="21" t="s">
        <v>37499</v>
      </c>
      <c r="C6737" s="21" t="s">
        <v>37500</v>
      </c>
      <c r="D6737" s="21" t="s">
        <v>37501</v>
      </c>
      <c r="E6737" s="21" t="s">
        <v>24457</v>
      </c>
      <c r="F6737" s="21" t="s">
        <v>131</v>
      </c>
      <c r="G6737" s="21">
        <v>2021.0</v>
      </c>
      <c r="H6737" s="26">
        <v>44540.0</v>
      </c>
      <c r="I6737" s="21"/>
      <c r="J6737" s="21"/>
      <c r="K6737" s="21" t="s">
        <v>37502</v>
      </c>
      <c r="L6737" s="21" t="str">
        <f>IF(ISNUMBER(VLOOKUP(A6737,EXCL,1,FALSE)),"Excluido",IF(ISNUMBER(VLOOKUP(A6737,POST,1,FALSE)),"PostAlerta",IF(ISNUMBER(VLOOKUP(A6737,PRE,1,FALSE)),"PreAlerta","")))</f>
        <v>PostAlerta</v>
      </c>
      <c r="M6737" s="21" t="str">
        <f>IF(ISNUMBER(A6737),(IF(ISNUMBER(VLOOKUP(A6737,KEYWORDS,1,FALSE)),"C/PalabrasClaves","S/PalabrasClaves")),"")</f>
        <v>S/PalabrasClaves</v>
      </c>
      <c r="N6737" s="21" t="str">
        <f t="shared" si="19"/>
        <v/>
      </c>
      <c r="O6737" s="21"/>
      <c r="P6737" s="21" t="s">
        <v>37503</v>
      </c>
      <c r="Q6737" s="21"/>
      <c r="R6737" s="21" t="str">
        <f>LEFT('2012-2022'!$P6737,4)</f>
        <v>2021</v>
      </c>
      <c r="S6737" s="21" t="s">
        <v>74</v>
      </c>
      <c r="T6737" s="21"/>
      <c r="U6737" s="21"/>
      <c r="V6737" s="21"/>
      <c r="W6737" s="27"/>
      <c r="X6737" s="27"/>
      <c r="Y6737" s="12"/>
    </row>
    <row r="6738" ht="15.75" customHeight="1">
      <c r="A6738" s="21">
        <v>3.4910018E7</v>
      </c>
      <c r="B6738" s="21" t="s">
        <v>37504</v>
      </c>
      <c r="C6738" s="21" t="s">
        <v>37505</v>
      </c>
      <c r="D6738" s="21" t="s">
        <v>37506</v>
      </c>
      <c r="E6738" s="21" t="s">
        <v>37507</v>
      </c>
      <c r="F6738" s="21" t="s">
        <v>587</v>
      </c>
      <c r="G6738" s="21">
        <v>2021.0</v>
      </c>
      <c r="H6738" s="26">
        <v>44545.0</v>
      </c>
      <c r="I6738" s="21"/>
      <c r="J6738" s="21"/>
      <c r="K6738" s="21" t="s">
        <v>37508</v>
      </c>
      <c r="L6738" s="21" t="str">
        <f>IF(ISNUMBER(VLOOKUP(A6738,EXCL,1,FALSE)),"Excluido",IF(ISNUMBER(VLOOKUP(A6738,POST,1,FALSE)),"PostAlerta",IF(ISNUMBER(VLOOKUP(A6738,PRE,1,FALSE)),"PreAlerta","")))</f>
        <v>PostAlerta</v>
      </c>
      <c r="M6738" s="21" t="str">
        <f>IF(ISNUMBER(A6738),(IF(ISNUMBER(VLOOKUP(A6738,KEYWORDS,1,FALSE)),"C/PalabrasClaves","S/PalabrasClaves")),"")</f>
        <v>S/PalabrasClaves</v>
      </c>
      <c r="N6738" s="21" t="str">
        <f t="shared" si="19"/>
        <v/>
      </c>
      <c r="O6738" s="21"/>
      <c r="P6738" s="21" t="s">
        <v>37503</v>
      </c>
      <c r="Q6738" s="21"/>
      <c r="R6738" s="21" t="str">
        <f>LEFT('2012-2022'!$P6738,4)</f>
        <v>2021</v>
      </c>
      <c r="S6738" s="21" t="s">
        <v>74</v>
      </c>
      <c r="T6738" s="21"/>
      <c r="U6738" s="21"/>
      <c r="V6738" s="21"/>
      <c r="W6738" s="27"/>
      <c r="X6738" s="27"/>
      <c r="Y6738" s="28"/>
    </row>
    <row r="6739" ht="15.75" customHeight="1">
      <c r="A6739" s="21">
        <v>3.4925753E7</v>
      </c>
      <c r="B6739" s="21" t="s">
        <v>37509</v>
      </c>
      <c r="C6739" s="21" t="s">
        <v>37510</v>
      </c>
      <c r="D6739" s="21" t="s">
        <v>37511</v>
      </c>
      <c r="E6739" s="21" t="s">
        <v>32048</v>
      </c>
      <c r="F6739" s="21" t="s">
        <v>33732</v>
      </c>
      <c r="G6739" s="21">
        <v>2021.0</v>
      </c>
      <c r="H6739" s="26">
        <v>44550.0</v>
      </c>
      <c r="I6739" s="21" t="s">
        <v>37512</v>
      </c>
      <c r="J6739" s="21"/>
      <c r="K6739" s="21" t="s">
        <v>37513</v>
      </c>
      <c r="L6739" s="21" t="str">
        <f>IF(ISNUMBER(VLOOKUP(A6739,EXCL,1,FALSE)),"Excluido",IF(ISNUMBER(VLOOKUP(A6739,POST,1,FALSE)),"PostAlerta",IF(ISNUMBER(VLOOKUP(A6739,PRE,1,FALSE)),"PreAlerta","")))</f>
        <v>PostAlerta</v>
      </c>
      <c r="M6739" s="21" t="str">
        <f>IF(ISNUMBER(A6739),(IF(ISNUMBER(VLOOKUP(A6739,KEYWORDS,1,FALSE)),"C/PalabrasClaves","S/PalabrasClaves")),"")</f>
        <v>S/PalabrasClaves</v>
      </c>
      <c r="N6739" s="21" t="str">
        <f t="shared" si="19"/>
        <v/>
      </c>
      <c r="O6739" s="21"/>
      <c r="P6739" s="21" t="s">
        <v>37503</v>
      </c>
      <c r="Q6739" s="21"/>
      <c r="R6739" s="21" t="str">
        <f>LEFT('2012-2022'!$P6739,4)</f>
        <v>2021</v>
      </c>
      <c r="S6739" s="21" t="s">
        <v>74</v>
      </c>
      <c r="T6739" s="21"/>
      <c r="U6739" s="21"/>
      <c r="V6739" s="21"/>
      <c r="W6739" s="27"/>
      <c r="X6739" s="27"/>
      <c r="Y6739" s="12"/>
    </row>
    <row r="6740" ht="15.75" customHeight="1">
      <c r="A6740" s="21">
        <v>3.4906084E7</v>
      </c>
      <c r="B6740" s="21" t="s">
        <v>37514</v>
      </c>
      <c r="C6740" s="21" t="s">
        <v>37515</v>
      </c>
      <c r="D6740" s="21" t="s">
        <v>37516</v>
      </c>
      <c r="E6740" s="21" t="s">
        <v>28928</v>
      </c>
      <c r="F6740" s="21" t="s">
        <v>2234</v>
      </c>
      <c r="G6740" s="21">
        <v>2021.0</v>
      </c>
      <c r="H6740" s="26">
        <v>44545.0</v>
      </c>
      <c r="I6740" s="21" t="s">
        <v>37517</v>
      </c>
      <c r="J6740" s="21"/>
      <c r="K6740" s="21" t="s">
        <v>37518</v>
      </c>
      <c r="L6740" s="21" t="str">
        <f>IF(ISNUMBER(VLOOKUP(A6740,EXCL,1,FALSE)),"Excluido",IF(ISNUMBER(VLOOKUP(A6740,POST,1,FALSE)),"PostAlerta",IF(ISNUMBER(VLOOKUP(A6740,PRE,1,FALSE)),"PreAlerta","")))</f>
        <v>PostAlerta</v>
      </c>
      <c r="M6740" s="21" t="str">
        <f>IF(ISNUMBER(A6740),(IF(ISNUMBER(VLOOKUP(A6740,KEYWORDS,1,FALSE)),"C/PalabrasClaves","S/PalabrasClaves")),"")</f>
        <v>S/PalabrasClaves</v>
      </c>
      <c r="N6740" s="21" t="str">
        <f t="shared" si="19"/>
        <v/>
      </c>
      <c r="O6740" s="21"/>
      <c r="P6740" s="21" t="s">
        <v>37519</v>
      </c>
      <c r="Q6740" s="21"/>
      <c r="R6740" s="21" t="str">
        <f>LEFT('2012-2022'!$P6740,4)</f>
        <v>2021</v>
      </c>
      <c r="S6740" s="21" t="s">
        <v>74</v>
      </c>
      <c r="T6740" s="21"/>
      <c r="U6740" s="21"/>
      <c r="V6740" s="21"/>
      <c r="W6740" s="27"/>
      <c r="X6740" s="27"/>
      <c r="Y6740" s="28"/>
    </row>
    <row r="6741" ht="15.75" customHeight="1">
      <c r="A6741" s="21">
        <v>3.4906141E7</v>
      </c>
      <c r="B6741" s="21" t="s">
        <v>37520</v>
      </c>
      <c r="C6741" s="21" t="s">
        <v>37521</v>
      </c>
      <c r="D6741" s="21" t="s">
        <v>37522</v>
      </c>
      <c r="E6741" s="21" t="s">
        <v>37523</v>
      </c>
      <c r="F6741" s="21" t="s">
        <v>818</v>
      </c>
      <c r="G6741" s="21">
        <v>2021.0</v>
      </c>
      <c r="H6741" s="26">
        <v>44545.0</v>
      </c>
      <c r="I6741" s="21" t="s">
        <v>37524</v>
      </c>
      <c r="J6741" s="21"/>
      <c r="K6741" s="21" t="s">
        <v>37525</v>
      </c>
      <c r="L6741" s="21" t="str">
        <f>IF(ISNUMBER(VLOOKUP(A6741,EXCL,1,FALSE)),"Excluido",IF(ISNUMBER(VLOOKUP(A6741,POST,1,FALSE)),"PostAlerta",IF(ISNUMBER(VLOOKUP(A6741,PRE,1,FALSE)),"PreAlerta","")))</f>
        <v>PostAlerta</v>
      </c>
      <c r="M6741" s="21" t="str">
        <f>IF(ISNUMBER(A6741),(IF(ISNUMBER(VLOOKUP(A6741,KEYWORDS,1,FALSE)),"C/PalabrasClaves","S/PalabrasClaves")),"")</f>
        <v>S/PalabrasClaves</v>
      </c>
      <c r="N6741" s="21" t="str">
        <f t="shared" si="19"/>
        <v/>
      </c>
      <c r="O6741" s="21"/>
      <c r="P6741" s="21" t="s">
        <v>37519</v>
      </c>
      <c r="Q6741" s="21"/>
      <c r="R6741" s="21" t="str">
        <f>LEFT('2012-2022'!$P6741,4)</f>
        <v>2021</v>
      </c>
      <c r="S6741" s="21" t="s">
        <v>74</v>
      </c>
      <c r="T6741" s="21"/>
      <c r="U6741" s="21"/>
      <c r="V6741" s="21"/>
      <c r="W6741" s="27"/>
      <c r="X6741" s="27"/>
      <c r="Y6741" s="12"/>
    </row>
    <row r="6742" ht="15.75" customHeight="1">
      <c r="A6742" s="21">
        <v>3.46125E7</v>
      </c>
      <c r="B6742" s="21" t="s">
        <v>37526</v>
      </c>
      <c r="C6742" s="21" t="s">
        <v>37527</v>
      </c>
      <c r="D6742" s="21" t="s">
        <v>37528</v>
      </c>
      <c r="E6742" s="21" t="s">
        <v>37529</v>
      </c>
      <c r="F6742" s="21" t="s">
        <v>9510</v>
      </c>
      <c r="G6742" s="21">
        <v>2021.0</v>
      </c>
      <c r="H6742" s="26">
        <v>44475.0</v>
      </c>
      <c r="I6742" s="21"/>
      <c r="J6742" s="21"/>
      <c r="K6742" s="21" t="s">
        <v>37530</v>
      </c>
      <c r="L6742" s="21" t="str">
        <f>IF(ISNUMBER(VLOOKUP(A6742,EXCL,1,FALSE)),"Excluido",IF(ISNUMBER(VLOOKUP(A6742,POST,1,FALSE)),"PostAlerta",IF(ISNUMBER(VLOOKUP(A6742,PRE,1,FALSE)),"PreAlerta","")))</f>
        <v>PostAlerta</v>
      </c>
      <c r="M6742" s="21" t="str">
        <f>IF(ISNUMBER(A6742),(IF(ISNUMBER(VLOOKUP(A6742,KEYWORDS,1,FALSE)),"C/PalabrasClaves","S/PalabrasClaves")),"")</f>
        <v>S/PalabrasClaves</v>
      </c>
      <c r="N6742" s="21" t="str">
        <f t="shared" si="19"/>
        <v/>
      </c>
      <c r="O6742" s="21"/>
      <c r="P6742" s="21" t="s">
        <v>37531</v>
      </c>
      <c r="Q6742" s="21"/>
      <c r="R6742" s="21" t="str">
        <f>LEFT('2012-2022'!$P6742,4)</f>
        <v>2021</v>
      </c>
      <c r="S6742" s="21" t="s">
        <v>74</v>
      </c>
      <c r="T6742" s="21"/>
      <c r="U6742" s="21"/>
      <c r="V6742" s="21"/>
      <c r="W6742" s="27"/>
      <c r="X6742" s="27"/>
      <c r="Y6742" s="28"/>
    </row>
    <row r="6743" ht="15.75" customHeight="1">
      <c r="A6743" s="21">
        <v>3.4941861E7</v>
      </c>
      <c r="B6743" s="21" t="s">
        <v>37532</v>
      </c>
      <c r="C6743" s="21" t="s">
        <v>37533</v>
      </c>
      <c r="D6743" s="21" t="s">
        <v>37534</v>
      </c>
      <c r="E6743" s="21" t="s">
        <v>3030</v>
      </c>
      <c r="F6743" s="21" t="s">
        <v>16411</v>
      </c>
      <c r="G6743" s="21">
        <v>2021.0</v>
      </c>
      <c r="H6743" s="26">
        <v>44553.0</v>
      </c>
      <c r="I6743" s="21" t="s">
        <v>37535</v>
      </c>
      <c r="J6743" s="21"/>
      <c r="K6743" s="21" t="s">
        <v>37536</v>
      </c>
      <c r="L6743" s="21" t="str">
        <f>IF(ISNUMBER(VLOOKUP(A6743,EXCL,1,FALSE)),"Excluido",IF(ISNUMBER(VLOOKUP(A6743,POST,1,FALSE)),"PostAlerta",IF(ISNUMBER(VLOOKUP(A6743,PRE,1,FALSE)),"PreAlerta","")))</f>
        <v>Excluido</v>
      </c>
      <c r="M6743" s="21" t="str">
        <f>IF(ISNUMBER(A6743),(IF(ISNUMBER(VLOOKUP(A6743,KEYWORDS,1,FALSE)),"C/PalabrasClaves","S/PalabrasClaves")),"")</f>
        <v>S/PalabrasClaves</v>
      </c>
      <c r="N6743" s="21" t="str">
        <f t="shared" si="19"/>
        <v/>
      </c>
      <c r="O6743" s="21"/>
      <c r="P6743" s="21" t="s">
        <v>37531</v>
      </c>
      <c r="Q6743" s="21"/>
      <c r="R6743" s="21" t="str">
        <f>LEFT('2012-2022'!$P6743,4)</f>
        <v>2021</v>
      </c>
      <c r="S6743" s="21" t="s">
        <v>74</v>
      </c>
      <c r="T6743" s="21"/>
      <c r="U6743" s="21"/>
      <c r="V6743" s="21"/>
      <c r="W6743" s="27"/>
      <c r="X6743" s="27"/>
      <c r="Y6743" s="12"/>
    </row>
    <row r="6744" ht="15.75" customHeight="1">
      <c r="A6744" s="21">
        <v>3.4928947E7</v>
      </c>
      <c r="B6744" s="21" t="s">
        <v>37537</v>
      </c>
      <c r="C6744" s="21" t="s">
        <v>37538</v>
      </c>
      <c r="D6744" s="21" t="s">
        <v>37539</v>
      </c>
      <c r="E6744" s="21" t="s">
        <v>37540</v>
      </c>
      <c r="F6744" s="21" t="s">
        <v>2810</v>
      </c>
      <c r="G6744" s="21">
        <v>2021.0</v>
      </c>
      <c r="H6744" s="26">
        <v>44550.0</v>
      </c>
      <c r="I6744" s="21" t="s">
        <v>37541</v>
      </c>
      <c r="J6744" s="21"/>
      <c r="K6744" s="21" t="s">
        <v>37542</v>
      </c>
      <c r="L6744" s="21" t="str">
        <f>IF(ISNUMBER(VLOOKUP(A6744,EXCL,1,FALSE)),"Excluido",IF(ISNUMBER(VLOOKUP(A6744,POST,1,FALSE)),"PostAlerta",IF(ISNUMBER(VLOOKUP(A6744,PRE,1,FALSE)),"PreAlerta","")))</f>
        <v>PostAlerta</v>
      </c>
      <c r="M6744" s="21" t="str">
        <f>IF(ISNUMBER(A6744),(IF(ISNUMBER(VLOOKUP(A6744,KEYWORDS,1,FALSE)),"C/PalabrasClaves","S/PalabrasClaves")),"")</f>
        <v>S/PalabrasClaves</v>
      </c>
      <c r="N6744" s="21" t="str">
        <f t="shared" si="19"/>
        <v/>
      </c>
      <c r="O6744" s="21"/>
      <c r="P6744" s="21" t="s">
        <v>37543</v>
      </c>
      <c r="Q6744" s="21"/>
      <c r="R6744" s="21" t="str">
        <f>LEFT('2012-2022'!$P6744,4)</f>
        <v>2021</v>
      </c>
      <c r="S6744" s="21" t="s">
        <v>74</v>
      </c>
      <c r="T6744" s="21"/>
      <c r="U6744" s="21"/>
      <c r="V6744" s="21"/>
      <c r="W6744" s="27"/>
      <c r="X6744" s="27"/>
      <c r="Y6744" s="28"/>
    </row>
    <row r="6745" ht="15.75" customHeight="1">
      <c r="A6745" s="21">
        <v>3.4929671E7</v>
      </c>
      <c r="B6745" s="21" t="s">
        <v>37544</v>
      </c>
      <c r="C6745" s="21" t="s">
        <v>37545</v>
      </c>
      <c r="D6745" s="21" t="s">
        <v>37546</v>
      </c>
      <c r="E6745" s="21" t="s">
        <v>37547</v>
      </c>
      <c r="F6745" s="21" t="s">
        <v>520</v>
      </c>
      <c r="G6745" s="21">
        <v>2021.0</v>
      </c>
      <c r="H6745" s="26">
        <v>44550.0</v>
      </c>
      <c r="I6745" s="21" t="s">
        <v>37548</v>
      </c>
      <c r="J6745" s="21"/>
      <c r="K6745" s="21" t="s">
        <v>37549</v>
      </c>
      <c r="L6745" s="21" t="str">
        <f>IF(ISNUMBER(VLOOKUP(A6745,EXCL,1,FALSE)),"Excluido",IF(ISNUMBER(VLOOKUP(A6745,POST,1,FALSE)),"PostAlerta",IF(ISNUMBER(VLOOKUP(A6745,PRE,1,FALSE)),"PreAlerta","")))</f>
        <v>PostAlerta</v>
      </c>
      <c r="M6745" s="21" t="str">
        <f>IF(ISNUMBER(A6745),(IF(ISNUMBER(VLOOKUP(A6745,KEYWORDS,1,FALSE)),"C/PalabrasClaves","S/PalabrasClaves")),"")</f>
        <v>S/PalabrasClaves</v>
      </c>
      <c r="N6745" s="21" t="str">
        <f t="shared" si="19"/>
        <v/>
      </c>
      <c r="O6745" s="21"/>
      <c r="P6745" s="21" t="s">
        <v>37543</v>
      </c>
      <c r="Q6745" s="21"/>
      <c r="R6745" s="21" t="str">
        <f>LEFT('2012-2022'!$P6745,4)</f>
        <v>2021</v>
      </c>
      <c r="S6745" s="21" t="s">
        <v>74</v>
      </c>
      <c r="T6745" s="21"/>
      <c r="U6745" s="21"/>
      <c r="V6745" s="21"/>
      <c r="W6745" s="27"/>
      <c r="X6745" s="27"/>
      <c r="Y6745" s="12"/>
    </row>
    <row r="6746" ht="15.75" customHeight="1">
      <c r="A6746" s="21">
        <v>3.4929672E7</v>
      </c>
      <c r="B6746" s="21" t="s">
        <v>37550</v>
      </c>
      <c r="C6746" s="21" t="s">
        <v>37551</v>
      </c>
      <c r="D6746" s="21" t="s">
        <v>37552</v>
      </c>
      <c r="E6746" s="21" t="s">
        <v>37553</v>
      </c>
      <c r="F6746" s="21" t="s">
        <v>520</v>
      </c>
      <c r="G6746" s="21">
        <v>2021.0</v>
      </c>
      <c r="H6746" s="26">
        <v>44550.0</v>
      </c>
      <c r="I6746" s="21" t="s">
        <v>37554</v>
      </c>
      <c r="J6746" s="21"/>
      <c r="K6746" s="21" t="s">
        <v>37555</v>
      </c>
      <c r="L6746" s="21" t="str">
        <f>IF(ISNUMBER(VLOOKUP(A6746,EXCL,1,FALSE)),"Excluido",IF(ISNUMBER(VLOOKUP(A6746,POST,1,FALSE)),"PostAlerta",IF(ISNUMBER(VLOOKUP(A6746,PRE,1,FALSE)),"PreAlerta","")))</f>
        <v>PostAlerta</v>
      </c>
      <c r="M6746" s="21" t="str">
        <f>IF(ISNUMBER(A6746),(IF(ISNUMBER(VLOOKUP(A6746,KEYWORDS,1,FALSE)),"C/PalabrasClaves","S/PalabrasClaves")),"")</f>
        <v>S/PalabrasClaves</v>
      </c>
      <c r="N6746" s="21" t="str">
        <f t="shared" si="19"/>
        <v/>
      </c>
      <c r="O6746" s="21"/>
      <c r="P6746" s="21" t="s">
        <v>37543</v>
      </c>
      <c r="Q6746" s="21"/>
      <c r="R6746" s="21" t="str">
        <f>LEFT('2012-2022'!$P6746,4)</f>
        <v>2021</v>
      </c>
      <c r="S6746" s="21" t="s">
        <v>74</v>
      </c>
      <c r="T6746" s="21"/>
      <c r="U6746" s="21"/>
      <c r="V6746" s="21"/>
      <c r="W6746" s="27"/>
      <c r="X6746" s="27"/>
      <c r="Y6746" s="28"/>
    </row>
    <row r="6747" ht="15.75" customHeight="1">
      <c r="A6747" s="21">
        <v>3.4959598E7</v>
      </c>
      <c r="B6747" s="21" t="s">
        <v>37556</v>
      </c>
      <c r="C6747" s="21" t="s">
        <v>37557</v>
      </c>
      <c r="D6747" s="21" t="s">
        <v>37558</v>
      </c>
      <c r="E6747" s="21" t="s">
        <v>37559</v>
      </c>
      <c r="F6747" s="21" t="s">
        <v>5636</v>
      </c>
      <c r="G6747" s="21">
        <v>2021.0</v>
      </c>
      <c r="H6747" s="26">
        <v>44558.0</v>
      </c>
      <c r="I6747" s="21" t="s">
        <v>37560</v>
      </c>
      <c r="J6747" s="21"/>
      <c r="K6747" s="21" t="s">
        <v>37561</v>
      </c>
      <c r="L6747" s="21" t="str">
        <f>IF(ISNUMBER(VLOOKUP(A6747,EXCL,1,FALSE)),"Excluido",IF(ISNUMBER(VLOOKUP(A6747,POST,1,FALSE)),"PostAlerta",IF(ISNUMBER(VLOOKUP(A6747,PRE,1,FALSE)),"PreAlerta","")))</f>
        <v>PostAlerta</v>
      </c>
      <c r="M6747" s="21" t="str">
        <f>IF(ISNUMBER(A6747),(IF(ISNUMBER(VLOOKUP(A6747,KEYWORDS,1,FALSE)),"C/PalabrasClaves","S/PalabrasClaves")),"")</f>
        <v>S/PalabrasClaves</v>
      </c>
      <c r="N6747" s="21" t="str">
        <f t="shared" si="19"/>
        <v/>
      </c>
      <c r="O6747" s="21"/>
      <c r="P6747" s="21" t="s">
        <v>37543</v>
      </c>
      <c r="Q6747" s="21"/>
      <c r="R6747" s="21" t="str">
        <f>LEFT('2012-2022'!$P6747,4)</f>
        <v>2021</v>
      </c>
      <c r="S6747" s="21" t="s">
        <v>74</v>
      </c>
      <c r="T6747" s="21"/>
      <c r="U6747" s="21"/>
      <c r="V6747" s="21"/>
      <c r="W6747" s="27"/>
      <c r="X6747" s="27"/>
      <c r="Y6747" s="12"/>
    </row>
    <row r="6748" ht="15.75" customHeight="1">
      <c r="A6748" s="21">
        <v>3.4981727E7</v>
      </c>
      <c r="B6748" s="21" t="s">
        <v>37562</v>
      </c>
      <c r="C6748" s="21" t="s">
        <v>37563</v>
      </c>
      <c r="D6748" s="21" t="s">
        <v>37564</v>
      </c>
      <c r="E6748" s="21" t="s">
        <v>37565</v>
      </c>
      <c r="F6748" s="21" t="s">
        <v>3563</v>
      </c>
      <c r="G6748" s="21">
        <v>2021.0</v>
      </c>
      <c r="H6748" s="26">
        <v>44565.0</v>
      </c>
      <c r="I6748" s="21"/>
      <c r="J6748" s="21"/>
      <c r="K6748" s="21" t="s">
        <v>37566</v>
      </c>
      <c r="L6748" s="21" t="str">
        <f>IF(ISNUMBER(VLOOKUP(A6748,EXCL,1,FALSE)),"Excluido",IF(ISNUMBER(VLOOKUP(A6748,POST,1,FALSE)),"PostAlerta",IF(ISNUMBER(VLOOKUP(A6748,PRE,1,FALSE)),"PreAlerta","")))</f>
        <v>PostAlerta</v>
      </c>
      <c r="M6748" s="21" t="str">
        <f>IF(ISNUMBER(A6748),(IF(ISNUMBER(VLOOKUP(A6748,KEYWORDS,1,FALSE)),"C/PalabrasClaves","S/PalabrasClaves")),"")</f>
        <v>S/PalabrasClaves</v>
      </c>
      <c r="N6748" s="21" t="str">
        <f t="shared" si="19"/>
        <v/>
      </c>
      <c r="O6748" s="21"/>
      <c r="P6748" s="21" t="s">
        <v>37543</v>
      </c>
      <c r="Q6748" s="21"/>
      <c r="R6748" s="21" t="str">
        <f>LEFT('2012-2022'!$P6748,4)</f>
        <v>2021</v>
      </c>
      <c r="S6748" s="21" t="s">
        <v>74</v>
      </c>
      <c r="T6748" s="21"/>
      <c r="U6748" s="21"/>
      <c r="V6748" s="21"/>
      <c r="W6748" s="27"/>
      <c r="X6748" s="27"/>
      <c r="Y6748" s="28"/>
    </row>
    <row r="6749" ht="15.75" customHeight="1">
      <c r="A6749" s="21">
        <v>3.4749528E7</v>
      </c>
      <c r="B6749" s="21" t="s">
        <v>37567</v>
      </c>
      <c r="C6749" s="21" t="s">
        <v>37568</v>
      </c>
      <c r="D6749" s="21" t="s">
        <v>37569</v>
      </c>
      <c r="E6749" s="21" t="s">
        <v>29810</v>
      </c>
      <c r="F6749" s="21" t="s">
        <v>7946</v>
      </c>
      <c r="G6749" s="21">
        <v>2021.0</v>
      </c>
      <c r="H6749" s="26">
        <v>44509.0</v>
      </c>
      <c r="I6749" s="21" t="s">
        <v>37570</v>
      </c>
      <c r="J6749" s="21"/>
      <c r="K6749" s="21" t="s">
        <v>37571</v>
      </c>
      <c r="L6749" s="21" t="str">
        <f>IF(ISNUMBER(VLOOKUP(A6749,EXCL,1,FALSE)),"Excluido",IF(ISNUMBER(VLOOKUP(A6749,POST,1,FALSE)),"PostAlerta",IF(ISNUMBER(VLOOKUP(A6749,PRE,1,FALSE)),"PreAlerta","")))</f>
        <v>PostAlerta</v>
      </c>
      <c r="M6749" s="21" t="str">
        <f>IF(ISNUMBER(A6749),(IF(ISNUMBER(VLOOKUP(A6749,KEYWORDS,1,FALSE)),"C/PalabrasClaves","S/PalabrasClaves")),"")</f>
        <v>S/PalabrasClaves</v>
      </c>
      <c r="N6749" s="21" t="str">
        <f t="shared" si="19"/>
        <v/>
      </c>
      <c r="O6749" s="21"/>
      <c r="P6749" s="21" t="s">
        <v>37572</v>
      </c>
      <c r="Q6749" s="21"/>
      <c r="R6749" s="21" t="str">
        <f>LEFT('2012-2022'!$P6749,4)</f>
        <v>2021</v>
      </c>
      <c r="S6749" s="21" t="s">
        <v>74</v>
      </c>
      <c r="T6749" s="21"/>
      <c r="U6749" s="21"/>
      <c r="V6749" s="21"/>
      <c r="W6749" s="27"/>
      <c r="X6749" s="27"/>
      <c r="Y6749" s="12"/>
    </row>
    <row r="6750" ht="15.75" customHeight="1">
      <c r="A6750" s="21">
        <v>3.4872352E7</v>
      </c>
      <c r="B6750" s="21" t="s">
        <v>37573</v>
      </c>
      <c r="C6750" s="21" t="s">
        <v>37574</v>
      </c>
      <c r="D6750" s="21" t="s">
        <v>37575</v>
      </c>
      <c r="E6750" s="21" t="s">
        <v>15222</v>
      </c>
      <c r="F6750" s="21" t="s">
        <v>7946</v>
      </c>
      <c r="G6750" s="21">
        <v>2021.0</v>
      </c>
      <c r="H6750" s="26">
        <v>44537.0</v>
      </c>
      <c r="I6750" s="21" t="s">
        <v>37576</v>
      </c>
      <c r="J6750" s="21"/>
      <c r="K6750" s="21" t="s">
        <v>37577</v>
      </c>
      <c r="L6750" s="21" t="str">
        <f>IF(ISNUMBER(VLOOKUP(A6750,EXCL,1,FALSE)),"Excluido",IF(ISNUMBER(VLOOKUP(A6750,POST,1,FALSE)),"PostAlerta",IF(ISNUMBER(VLOOKUP(A6750,PRE,1,FALSE)),"PreAlerta","")))</f>
        <v>PostAlerta</v>
      </c>
      <c r="M6750" s="21" t="str">
        <f>IF(ISNUMBER(A6750),(IF(ISNUMBER(VLOOKUP(A6750,KEYWORDS,1,FALSE)),"C/PalabrasClaves","S/PalabrasClaves")),"")</f>
        <v>S/PalabrasClaves</v>
      </c>
      <c r="N6750" s="21" t="str">
        <f t="shared" si="19"/>
        <v/>
      </c>
      <c r="O6750" s="21"/>
      <c r="P6750" s="21" t="s">
        <v>37572</v>
      </c>
      <c r="Q6750" s="21"/>
      <c r="R6750" s="21" t="str">
        <f>LEFT('2012-2022'!$P6750,4)</f>
        <v>2021</v>
      </c>
      <c r="S6750" s="21" t="s">
        <v>74</v>
      </c>
      <c r="T6750" s="21"/>
      <c r="U6750" s="21"/>
      <c r="V6750" s="21"/>
      <c r="W6750" s="27"/>
      <c r="X6750" s="27"/>
      <c r="Y6750" s="28"/>
    </row>
    <row r="6751" ht="15.75" customHeight="1">
      <c r="A6751" s="21">
        <v>3.4903056E7</v>
      </c>
      <c r="B6751" s="21" t="s">
        <v>37578</v>
      </c>
      <c r="C6751" s="21" t="s">
        <v>37579</v>
      </c>
      <c r="D6751" s="21" t="s">
        <v>37580</v>
      </c>
      <c r="E6751" s="21" t="s">
        <v>22363</v>
      </c>
      <c r="F6751" s="21" t="s">
        <v>7946</v>
      </c>
      <c r="G6751" s="21">
        <v>2021.0</v>
      </c>
      <c r="H6751" s="26">
        <v>44544.0</v>
      </c>
      <c r="I6751" s="21" t="s">
        <v>37581</v>
      </c>
      <c r="J6751" s="21"/>
      <c r="K6751" s="21" t="s">
        <v>37582</v>
      </c>
      <c r="L6751" s="21" t="str">
        <f>IF(ISNUMBER(VLOOKUP(A6751,EXCL,1,FALSE)),"Excluido",IF(ISNUMBER(VLOOKUP(A6751,POST,1,FALSE)),"PostAlerta",IF(ISNUMBER(VLOOKUP(A6751,PRE,1,FALSE)),"PreAlerta","")))</f>
        <v>PostAlerta</v>
      </c>
      <c r="M6751" s="21" t="str">
        <f>IF(ISNUMBER(A6751),(IF(ISNUMBER(VLOOKUP(A6751,KEYWORDS,1,FALSE)),"C/PalabrasClaves","S/PalabrasClaves")),"")</f>
        <v>S/PalabrasClaves</v>
      </c>
      <c r="N6751" s="21" t="str">
        <f t="shared" si="19"/>
        <v/>
      </c>
      <c r="O6751" s="21"/>
      <c r="P6751" s="21" t="s">
        <v>37572</v>
      </c>
      <c r="Q6751" s="21"/>
      <c r="R6751" s="21" t="str">
        <f>LEFT('2012-2022'!$P6751,4)</f>
        <v>2021</v>
      </c>
      <c r="S6751" s="21" t="s">
        <v>74</v>
      </c>
      <c r="T6751" s="21"/>
      <c r="U6751" s="21"/>
      <c r="V6751" s="21"/>
      <c r="W6751" s="27"/>
      <c r="X6751" s="27"/>
      <c r="Y6751" s="12"/>
    </row>
    <row r="6752" ht="15.75" customHeight="1">
      <c r="A6752" s="21">
        <v>3.4935429E7</v>
      </c>
      <c r="B6752" s="21" t="s">
        <v>37583</v>
      </c>
      <c r="C6752" s="21" t="s">
        <v>37584</v>
      </c>
      <c r="D6752" s="21" t="s">
        <v>37585</v>
      </c>
      <c r="E6752" s="21" t="s">
        <v>15222</v>
      </c>
      <c r="F6752" s="21" t="s">
        <v>9325</v>
      </c>
      <c r="G6752" s="21">
        <v>2021.0</v>
      </c>
      <c r="H6752" s="26">
        <v>44552.0</v>
      </c>
      <c r="I6752" s="21" t="s">
        <v>37586</v>
      </c>
      <c r="J6752" s="21"/>
      <c r="K6752" s="21" t="s">
        <v>37587</v>
      </c>
      <c r="L6752" s="21" t="str">
        <f>IF(ISNUMBER(VLOOKUP(A6752,EXCL,1,FALSE)),"Excluido",IF(ISNUMBER(VLOOKUP(A6752,POST,1,FALSE)),"PostAlerta",IF(ISNUMBER(VLOOKUP(A6752,PRE,1,FALSE)),"PreAlerta","")))</f>
        <v>PostAlerta</v>
      </c>
      <c r="M6752" s="21" t="str">
        <f>IF(ISNUMBER(A6752),(IF(ISNUMBER(VLOOKUP(A6752,KEYWORDS,1,FALSE)),"C/PalabrasClaves","S/PalabrasClaves")),"")</f>
        <v>S/PalabrasClaves</v>
      </c>
      <c r="N6752" s="21" t="str">
        <f t="shared" si="19"/>
        <v/>
      </c>
      <c r="O6752" s="21"/>
      <c r="P6752" s="21" t="s">
        <v>37588</v>
      </c>
      <c r="Q6752" s="21"/>
      <c r="R6752" s="21" t="str">
        <f>LEFT('2012-2022'!$P6752,4)</f>
        <v>2021</v>
      </c>
      <c r="S6752" s="21" t="s">
        <v>74</v>
      </c>
      <c r="T6752" s="21"/>
      <c r="U6752" s="21"/>
      <c r="V6752" s="21"/>
      <c r="W6752" s="27"/>
      <c r="X6752" s="27"/>
      <c r="Y6752" s="28"/>
    </row>
    <row r="6753" ht="15.75" customHeight="1">
      <c r="A6753" s="21">
        <v>3.5055852E7</v>
      </c>
      <c r="B6753" s="21" t="s">
        <v>37589</v>
      </c>
      <c r="C6753" s="21" t="s">
        <v>37590</v>
      </c>
      <c r="D6753" s="21" t="s">
        <v>37591</v>
      </c>
      <c r="E6753" s="21" t="s">
        <v>37592</v>
      </c>
      <c r="F6753" s="21" t="s">
        <v>104</v>
      </c>
      <c r="G6753" s="21">
        <v>2021.0</v>
      </c>
      <c r="H6753" s="26">
        <v>44582.0</v>
      </c>
      <c r="I6753" s="21" t="s">
        <v>37593</v>
      </c>
      <c r="J6753" s="21"/>
      <c r="K6753" s="21" t="s">
        <v>37594</v>
      </c>
      <c r="L6753" s="21" t="str">
        <f>IF(ISNUMBER(VLOOKUP(A6753,EXCL,1,FALSE)),"Excluido",IF(ISNUMBER(VLOOKUP(A6753,POST,1,FALSE)),"PostAlerta",IF(ISNUMBER(VLOOKUP(A6753,PRE,1,FALSE)),"PreAlerta","")))</f>
        <v>PostAlerta</v>
      </c>
      <c r="M6753" s="21" t="str">
        <f>IF(ISNUMBER(A6753),(IF(ISNUMBER(VLOOKUP(A6753,KEYWORDS,1,FALSE)),"C/PalabrasClaves","S/PalabrasClaves")),"")</f>
        <v>S/PalabrasClaves</v>
      </c>
      <c r="N6753" s="21" t="str">
        <f t="shared" si="19"/>
        <v/>
      </c>
      <c r="O6753" s="21"/>
      <c r="P6753" s="21" t="s">
        <v>37588</v>
      </c>
      <c r="Q6753" s="21"/>
      <c r="R6753" s="21" t="str">
        <f>LEFT('2012-2022'!$P6753,4)</f>
        <v>2021</v>
      </c>
      <c r="S6753" s="21" t="s">
        <v>74</v>
      </c>
      <c r="T6753" s="21"/>
      <c r="U6753" s="21"/>
      <c r="V6753" s="21"/>
      <c r="W6753" s="27"/>
      <c r="X6753" s="27"/>
      <c r="Y6753" s="12"/>
    </row>
    <row r="6754" ht="15.75" customHeight="1">
      <c r="A6754" s="21">
        <v>3.5062669E7</v>
      </c>
      <c r="B6754" s="21" t="s">
        <v>37595</v>
      </c>
      <c r="C6754" s="21" t="s">
        <v>37596</v>
      </c>
      <c r="D6754" s="21" t="s">
        <v>37597</v>
      </c>
      <c r="E6754" s="21" t="s">
        <v>35775</v>
      </c>
      <c r="F6754" s="21" t="s">
        <v>36137</v>
      </c>
      <c r="G6754" s="21">
        <v>2021.0</v>
      </c>
      <c r="H6754" s="26">
        <v>44583.0</v>
      </c>
      <c r="I6754" s="21" t="s">
        <v>37598</v>
      </c>
      <c r="J6754" s="21"/>
      <c r="K6754" s="21" t="s">
        <v>37599</v>
      </c>
      <c r="L6754" s="21" t="str">
        <f>IF(ISNUMBER(VLOOKUP(A6754,EXCL,1,FALSE)),"Excluido",IF(ISNUMBER(VLOOKUP(A6754,POST,1,FALSE)),"PostAlerta",IF(ISNUMBER(VLOOKUP(A6754,PRE,1,FALSE)),"PreAlerta","")))</f>
        <v>PostAlerta</v>
      </c>
      <c r="M6754" s="21" t="str">
        <f>IF(ISNUMBER(A6754),(IF(ISNUMBER(VLOOKUP(A6754,KEYWORDS,1,FALSE)),"C/PalabrasClaves","S/PalabrasClaves")),"")</f>
        <v>C/PalabrasClaves</v>
      </c>
      <c r="N6754" s="21" t="str">
        <f t="shared" si="19"/>
        <v/>
      </c>
      <c r="O6754" s="21"/>
      <c r="P6754" s="21" t="s">
        <v>37588</v>
      </c>
      <c r="Q6754" s="21"/>
      <c r="R6754" s="21" t="str">
        <f>LEFT('2012-2022'!$P6754,4)</f>
        <v>2021</v>
      </c>
      <c r="S6754" s="21" t="s">
        <v>74</v>
      </c>
      <c r="T6754" s="21"/>
      <c r="U6754" s="21"/>
      <c r="V6754" s="21"/>
      <c r="W6754" s="27"/>
      <c r="X6754" s="27"/>
      <c r="Y6754" s="28"/>
    </row>
    <row r="6755" ht="15.75" customHeight="1">
      <c r="A6755" s="21">
        <v>3.4949167E7</v>
      </c>
      <c r="B6755" s="21" t="s">
        <v>37600</v>
      </c>
      <c r="C6755" s="21" t="s">
        <v>37601</v>
      </c>
      <c r="D6755" s="21" t="s">
        <v>37602</v>
      </c>
      <c r="E6755" s="21" t="s">
        <v>37603</v>
      </c>
      <c r="F6755" s="21" t="s">
        <v>34635</v>
      </c>
      <c r="G6755" s="21">
        <v>2021.0</v>
      </c>
      <c r="H6755" s="26">
        <v>44554.0</v>
      </c>
      <c r="I6755" s="21" t="s">
        <v>37604</v>
      </c>
      <c r="J6755" s="21"/>
      <c r="K6755" s="21" t="s">
        <v>37605</v>
      </c>
      <c r="L6755" s="21" t="str">
        <f>IF(ISNUMBER(VLOOKUP(A6755,EXCL,1,FALSE)),"Excluido",IF(ISNUMBER(VLOOKUP(A6755,POST,1,FALSE)),"PostAlerta",IF(ISNUMBER(VLOOKUP(A6755,PRE,1,FALSE)),"PreAlerta","")))</f>
        <v>PostAlerta</v>
      </c>
      <c r="M6755" s="21" t="str">
        <f>IF(ISNUMBER(A6755),(IF(ISNUMBER(VLOOKUP(A6755,KEYWORDS,1,FALSE)),"C/PalabrasClaves","S/PalabrasClaves")),"")</f>
        <v>S/PalabrasClaves</v>
      </c>
      <c r="N6755" s="21" t="str">
        <f t="shared" si="19"/>
        <v/>
      </c>
      <c r="O6755" s="21"/>
      <c r="P6755" s="21" t="s">
        <v>37606</v>
      </c>
      <c r="Q6755" s="21"/>
      <c r="R6755" s="21" t="str">
        <f>LEFT('2012-2022'!$P6755,4)</f>
        <v>2021</v>
      </c>
      <c r="S6755" s="21" t="s">
        <v>74</v>
      </c>
      <c r="T6755" s="21"/>
      <c r="U6755" s="21"/>
      <c r="V6755" s="21"/>
      <c r="W6755" s="27"/>
      <c r="X6755" s="27"/>
      <c r="Y6755" s="12"/>
    </row>
    <row r="6756" ht="15.75" customHeight="1">
      <c r="A6756" s="21">
        <v>3.4949216E7</v>
      </c>
      <c r="B6756" s="21" t="s">
        <v>37607</v>
      </c>
      <c r="C6756" s="21" t="s">
        <v>37608</v>
      </c>
      <c r="D6756" s="21" t="s">
        <v>37609</v>
      </c>
      <c r="E6756" s="21" t="s">
        <v>37610</v>
      </c>
      <c r="F6756" s="21" t="s">
        <v>332</v>
      </c>
      <c r="G6756" s="21">
        <v>2021.0</v>
      </c>
      <c r="H6756" s="26">
        <v>44554.0</v>
      </c>
      <c r="I6756" s="21" t="s">
        <v>37611</v>
      </c>
      <c r="J6756" s="21"/>
      <c r="K6756" s="21" t="s">
        <v>37612</v>
      </c>
      <c r="L6756" s="21" t="str">
        <f>IF(ISNUMBER(VLOOKUP(A6756,EXCL,1,FALSE)),"Excluido",IF(ISNUMBER(VLOOKUP(A6756,POST,1,FALSE)),"PostAlerta",IF(ISNUMBER(VLOOKUP(A6756,PRE,1,FALSE)),"PreAlerta","")))</f>
        <v>PostAlerta</v>
      </c>
      <c r="M6756" s="21" t="str">
        <f>IF(ISNUMBER(A6756),(IF(ISNUMBER(VLOOKUP(A6756,KEYWORDS,1,FALSE)),"C/PalabrasClaves","S/PalabrasClaves")),"")</f>
        <v>S/PalabrasClaves</v>
      </c>
      <c r="N6756" s="21" t="str">
        <f t="shared" si="19"/>
        <v/>
      </c>
      <c r="O6756" s="21"/>
      <c r="P6756" s="21" t="s">
        <v>37606</v>
      </c>
      <c r="Q6756" s="21"/>
      <c r="R6756" s="21" t="str">
        <f>LEFT('2012-2022'!$P6756,4)</f>
        <v>2021</v>
      </c>
      <c r="S6756" s="21" t="s">
        <v>74</v>
      </c>
      <c r="T6756" s="21"/>
      <c r="U6756" s="21"/>
      <c r="V6756" s="21"/>
      <c r="W6756" s="27"/>
      <c r="X6756" s="27"/>
      <c r="Y6756" s="28"/>
    </row>
    <row r="6757" ht="15.75" customHeight="1">
      <c r="A6757" s="21">
        <v>3.5055864E7</v>
      </c>
      <c r="B6757" s="21" t="s">
        <v>37613</v>
      </c>
      <c r="C6757" s="21" t="s">
        <v>37614</v>
      </c>
      <c r="D6757" s="21" t="s">
        <v>37615</v>
      </c>
      <c r="E6757" s="21" t="s">
        <v>37616</v>
      </c>
      <c r="F6757" s="21" t="s">
        <v>104</v>
      </c>
      <c r="G6757" s="21">
        <v>2021.0</v>
      </c>
      <c r="H6757" s="26">
        <v>44582.0</v>
      </c>
      <c r="I6757" s="21" t="s">
        <v>37617</v>
      </c>
      <c r="J6757" s="21"/>
      <c r="K6757" s="21" t="s">
        <v>37618</v>
      </c>
      <c r="L6757" s="21" t="str">
        <f>IF(ISNUMBER(VLOOKUP(A6757,EXCL,1,FALSE)),"Excluido",IF(ISNUMBER(VLOOKUP(A6757,POST,1,FALSE)),"PostAlerta",IF(ISNUMBER(VLOOKUP(A6757,PRE,1,FALSE)),"PreAlerta","")))</f>
        <v>Excluido</v>
      </c>
      <c r="M6757" s="21" t="str">
        <f>IF(ISNUMBER(A6757),(IF(ISNUMBER(VLOOKUP(A6757,KEYWORDS,1,FALSE)),"C/PalabrasClaves","S/PalabrasClaves")),"")</f>
        <v>S/PalabrasClaves</v>
      </c>
      <c r="N6757" s="21" t="str">
        <f t="shared" si="19"/>
        <v/>
      </c>
      <c r="O6757" s="21"/>
      <c r="P6757" s="21" t="s">
        <v>37606</v>
      </c>
      <c r="Q6757" s="21"/>
      <c r="R6757" s="21" t="str">
        <f>LEFT('2012-2022'!$P6757,4)</f>
        <v>2021</v>
      </c>
      <c r="S6757" s="21" t="s">
        <v>74</v>
      </c>
      <c r="T6757" s="21"/>
      <c r="U6757" s="21"/>
      <c r="V6757" s="21"/>
      <c r="W6757" s="27"/>
      <c r="X6757" s="27"/>
      <c r="Y6757" s="12"/>
    </row>
    <row r="6758" ht="15.75" customHeight="1">
      <c r="A6758" s="21">
        <v>3.4951405E7</v>
      </c>
      <c r="B6758" s="21" t="s">
        <v>37619</v>
      </c>
      <c r="C6758" s="21" t="s">
        <v>37620</v>
      </c>
      <c r="D6758" s="21" t="s">
        <v>37621</v>
      </c>
      <c r="E6758" s="21" t="s">
        <v>30312</v>
      </c>
      <c r="F6758" s="21" t="s">
        <v>7687</v>
      </c>
      <c r="G6758" s="21">
        <v>2021.0</v>
      </c>
      <c r="H6758" s="26">
        <v>44554.0</v>
      </c>
      <c r="I6758" s="21" t="s">
        <v>37622</v>
      </c>
      <c r="J6758" s="21"/>
      <c r="K6758" s="21" t="s">
        <v>37623</v>
      </c>
      <c r="L6758" s="21" t="str">
        <f>IF(ISNUMBER(VLOOKUP(A6758,EXCL,1,FALSE)),"Excluido",IF(ISNUMBER(VLOOKUP(A6758,POST,1,FALSE)),"PostAlerta",IF(ISNUMBER(VLOOKUP(A6758,PRE,1,FALSE)),"PreAlerta","")))</f>
        <v>PostAlerta</v>
      </c>
      <c r="M6758" s="21" t="str">
        <f>IF(ISNUMBER(A6758),(IF(ISNUMBER(VLOOKUP(A6758,KEYWORDS,1,FALSE)),"C/PalabrasClaves","S/PalabrasClaves")),"")</f>
        <v>S/PalabrasClaves</v>
      </c>
      <c r="N6758" s="21" t="str">
        <f t="shared" si="19"/>
        <v/>
      </c>
      <c r="O6758" s="21"/>
      <c r="P6758" s="21" t="s">
        <v>37624</v>
      </c>
      <c r="Q6758" s="21"/>
      <c r="R6758" s="21" t="str">
        <f>LEFT('2012-2022'!$P6758,4)</f>
        <v>2021</v>
      </c>
      <c r="S6758" s="21" t="s">
        <v>74</v>
      </c>
      <c r="T6758" s="21"/>
      <c r="U6758" s="21"/>
      <c r="V6758" s="21"/>
      <c r="W6758" s="27"/>
      <c r="X6758" s="27"/>
      <c r="Y6758" s="28"/>
    </row>
    <row r="6759" ht="15.75" customHeight="1">
      <c r="A6759" s="21">
        <v>3.5056484E7</v>
      </c>
      <c r="B6759" s="21" t="s">
        <v>37625</v>
      </c>
      <c r="C6759" s="21" t="s">
        <v>37626</v>
      </c>
      <c r="D6759" s="21" t="s">
        <v>37627</v>
      </c>
      <c r="E6759" s="21" t="s">
        <v>28038</v>
      </c>
      <c r="F6759" s="21" t="s">
        <v>27579</v>
      </c>
      <c r="G6759" s="21">
        <v>2021.0</v>
      </c>
      <c r="H6759" s="26">
        <v>44582.0</v>
      </c>
      <c r="I6759" s="21" t="s">
        <v>37628</v>
      </c>
      <c r="J6759" s="21"/>
      <c r="K6759" s="21" t="s">
        <v>37629</v>
      </c>
      <c r="L6759" s="21" t="str">
        <f>IF(ISNUMBER(VLOOKUP(A6759,EXCL,1,FALSE)),"Excluido",IF(ISNUMBER(VLOOKUP(A6759,POST,1,FALSE)),"PostAlerta",IF(ISNUMBER(VLOOKUP(A6759,PRE,1,FALSE)),"PreAlerta","")))</f>
        <v>PostAlerta</v>
      </c>
      <c r="M6759" s="21" t="str">
        <f>IF(ISNUMBER(A6759),(IF(ISNUMBER(VLOOKUP(A6759,KEYWORDS,1,FALSE)),"C/PalabrasClaves","S/PalabrasClaves")),"")</f>
        <v>S/PalabrasClaves</v>
      </c>
      <c r="N6759" s="21" t="str">
        <f t="shared" si="19"/>
        <v/>
      </c>
      <c r="O6759" s="21"/>
      <c r="P6759" s="21" t="s">
        <v>37630</v>
      </c>
      <c r="Q6759" s="21"/>
      <c r="R6759" s="21" t="str">
        <f>LEFT('2012-2022'!$P6759,4)</f>
        <v>2021</v>
      </c>
      <c r="S6759" s="21" t="s">
        <v>74</v>
      </c>
      <c r="T6759" s="21"/>
      <c r="U6759" s="21"/>
      <c r="V6759" s="21"/>
      <c r="W6759" s="27"/>
      <c r="X6759" s="27"/>
      <c r="Y6759" s="12"/>
    </row>
    <row r="6760" ht="15.75" customHeight="1">
      <c r="A6760" s="21">
        <v>3.4969947E7</v>
      </c>
      <c r="B6760" s="21" t="s">
        <v>37631</v>
      </c>
      <c r="C6760" s="21" t="s">
        <v>37632</v>
      </c>
      <c r="D6760" s="21" t="s">
        <v>37633</v>
      </c>
      <c r="E6760" s="21" t="s">
        <v>37634</v>
      </c>
      <c r="F6760" s="21" t="s">
        <v>5609</v>
      </c>
      <c r="G6760" s="21">
        <v>2021.0</v>
      </c>
      <c r="H6760" s="26">
        <v>44561.0</v>
      </c>
      <c r="I6760" s="21" t="s">
        <v>37635</v>
      </c>
      <c r="J6760" s="21"/>
      <c r="K6760" s="21" t="s">
        <v>37636</v>
      </c>
      <c r="L6760" s="21" t="str">
        <f>IF(ISNUMBER(VLOOKUP(A6760,EXCL,1,FALSE)),"Excluido",IF(ISNUMBER(VLOOKUP(A6760,POST,1,FALSE)),"PostAlerta",IF(ISNUMBER(VLOOKUP(A6760,PRE,1,FALSE)),"PreAlerta","")))</f>
        <v>PostAlerta</v>
      </c>
      <c r="M6760" s="21" t="str">
        <f>IF(ISNUMBER(A6760),(IF(ISNUMBER(VLOOKUP(A6760,KEYWORDS,1,FALSE)),"C/PalabrasClaves","S/PalabrasClaves")),"")</f>
        <v>S/PalabrasClaves</v>
      </c>
      <c r="N6760" s="21" t="str">
        <f t="shared" si="19"/>
        <v/>
      </c>
      <c r="O6760" s="21"/>
      <c r="P6760" s="21" t="s">
        <v>37637</v>
      </c>
      <c r="Q6760" s="21"/>
      <c r="R6760" s="21" t="str">
        <f>LEFT('2012-2022'!$P6760,4)</f>
        <v>2021</v>
      </c>
      <c r="S6760" s="21" t="s">
        <v>74</v>
      </c>
      <c r="T6760" s="21"/>
      <c r="U6760" s="21"/>
      <c r="V6760" s="21"/>
      <c r="W6760" s="27"/>
      <c r="X6760" s="27"/>
      <c r="Y6760" s="28"/>
    </row>
    <row r="6761" ht="15.75" customHeight="1">
      <c r="A6761" s="21">
        <v>3.4389828E7</v>
      </c>
      <c r="B6761" s="21" t="s">
        <v>37638</v>
      </c>
      <c r="C6761" s="21" t="s">
        <v>37639</v>
      </c>
      <c r="D6761" s="21" t="s">
        <v>37640</v>
      </c>
      <c r="E6761" s="21" t="s">
        <v>37641</v>
      </c>
      <c r="F6761" s="21" t="s">
        <v>37642</v>
      </c>
      <c r="G6761" s="21">
        <v>2022.0</v>
      </c>
      <c r="H6761" s="26">
        <v>44422.0</v>
      </c>
      <c r="I6761" s="21" t="s">
        <v>37643</v>
      </c>
      <c r="J6761" s="21" t="s">
        <v>37644</v>
      </c>
      <c r="K6761" s="21" t="s">
        <v>37645</v>
      </c>
      <c r="L6761" s="21" t="str">
        <f>IF(ISNUMBER(VLOOKUP(A6761,EXCL,1,FALSE)),"Excluido",IF(ISNUMBER(VLOOKUP(A6761,POST,1,FALSE)),"PostAlerta",IF(ISNUMBER(VLOOKUP(A6761,PRE,1,FALSE)),"PreAlerta","")))</f>
        <v>Excluido</v>
      </c>
      <c r="M6761" s="21" t="str">
        <f>IF(ISNUMBER(A6761),(IF(ISNUMBER(VLOOKUP(A6761,KEYWORDS,1,FALSE)),"C/PalabrasClaves","S/PalabrasClaves")),"")</f>
        <v>S/PalabrasClaves</v>
      </c>
      <c r="N6761" s="21" t="str">
        <f t="shared" si="19"/>
        <v/>
      </c>
      <c r="O6761" s="21"/>
      <c r="P6761" s="21" t="s">
        <v>37646</v>
      </c>
      <c r="Q6761" s="21"/>
      <c r="R6761" s="21" t="str">
        <f>LEFT('2012-2022'!$P6761,4)</f>
        <v>2022</v>
      </c>
      <c r="S6761" s="21" t="s">
        <v>39</v>
      </c>
      <c r="T6761" s="21"/>
      <c r="U6761" s="21"/>
      <c r="V6761" s="21"/>
      <c r="W6761" s="27"/>
      <c r="X6761" s="27"/>
      <c r="Y6761" s="12"/>
    </row>
    <row r="6762" ht="15.75" customHeight="1">
      <c r="A6762" s="21">
        <v>3.4532954E7</v>
      </c>
      <c r="B6762" s="21" t="s">
        <v>37647</v>
      </c>
      <c r="C6762" s="21" t="s">
        <v>26387</v>
      </c>
      <c r="D6762" s="21" t="s">
        <v>37648</v>
      </c>
      <c r="E6762" s="21" t="s">
        <v>26389</v>
      </c>
      <c r="F6762" s="21" t="s">
        <v>6955</v>
      </c>
      <c r="G6762" s="21">
        <v>2022.0</v>
      </c>
      <c r="H6762" s="26">
        <v>44456.0</v>
      </c>
      <c r="I6762" s="21"/>
      <c r="J6762" s="21"/>
      <c r="K6762" s="21" t="s">
        <v>37649</v>
      </c>
      <c r="L6762" s="21" t="str">
        <f>IF(ISNUMBER(VLOOKUP(A6762,EXCL,1,FALSE)),"Excluido",IF(ISNUMBER(VLOOKUP(A6762,POST,1,FALSE)),"PostAlerta",IF(ISNUMBER(VLOOKUP(A6762,PRE,1,FALSE)),"PreAlerta","")))</f>
        <v>PostAlerta</v>
      </c>
      <c r="M6762" s="21" t="str">
        <f>IF(ISNUMBER(A6762),(IF(ISNUMBER(VLOOKUP(A6762,KEYWORDS,1,FALSE)),"C/PalabrasClaves","S/PalabrasClaves")),"")</f>
        <v>S/PalabrasClaves</v>
      </c>
      <c r="N6762" s="21" t="str">
        <f t="shared" si="19"/>
        <v/>
      </c>
      <c r="O6762" s="21"/>
      <c r="P6762" s="21" t="s">
        <v>37646</v>
      </c>
      <c r="Q6762" s="21"/>
      <c r="R6762" s="21" t="str">
        <f>LEFT('2012-2022'!$P6762,4)</f>
        <v>2022</v>
      </c>
      <c r="S6762" s="21" t="s">
        <v>39</v>
      </c>
      <c r="T6762" s="21"/>
      <c r="U6762" s="21"/>
      <c r="V6762" s="21"/>
      <c r="W6762" s="27"/>
      <c r="X6762" s="27"/>
      <c r="Y6762" s="28"/>
    </row>
    <row r="6763" ht="15.75" customHeight="1">
      <c r="A6763" s="21">
        <v>3.4535588E7</v>
      </c>
      <c r="B6763" s="21" t="s">
        <v>37650</v>
      </c>
      <c r="C6763" s="21" t="s">
        <v>37651</v>
      </c>
      <c r="D6763" s="21" t="s">
        <v>37652</v>
      </c>
      <c r="E6763" s="21" t="s">
        <v>15415</v>
      </c>
      <c r="F6763" s="21" t="s">
        <v>37653</v>
      </c>
      <c r="G6763" s="21">
        <v>2022.0</v>
      </c>
      <c r="H6763" s="26">
        <v>44457.0</v>
      </c>
      <c r="I6763" s="21"/>
      <c r="J6763" s="21"/>
      <c r="K6763" s="21" t="s">
        <v>37654</v>
      </c>
      <c r="L6763" s="21" t="str">
        <f>IF(ISNUMBER(VLOOKUP(A6763,EXCL,1,FALSE)),"Excluido",IF(ISNUMBER(VLOOKUP(A6763,POST,1,FALSE)),"PostAlerta",IF(ISNUMBER(VLOOKUP(A6763,PRE,1,FALSE)),"PreAlerta","")))</f>
        <v>PostAlerta</v>
      </c>
      <c r="M6763" s="21" t="str">
        <f>IF(ISNUMBER(A6763),(IF(ISNUMBER(VLOOKUP(A6763,KEYWORDS,1,FALSE)),"C/PalabrasClaves","S/PalabrasClaves")),"")</f>
        <v>S/PalabrasClaves</v>
      </c>
      <c r="N6763" s="21" t="str">
        <f t="shared" si="19"/>
        <v/>
      </c>
      <c r="O6763" s="21"/>
      <c r="P6763" s="21">
        <v>2022.0</v>
      </c>
      <c r="Q6763" s="21"/>
      <c r="R6763" s="21" t="str">
        <f>LEFT('2012-2022'!$P6763,4)</f>
        <v>2022</v>
      </c>
      <c r="S6763" s="21"/>
      <c r="T6763" s="21"/>
      <c r="U6763" s="21"/>
      <c r="V6763" s="21"/>
      <c r="W6763" s="27"/>
      <c r="X6763" s="27"/>
      <c r="Y6763" s="12"/>
    </row>
    <row r="6764" ht="15.75" customHeight="1">
      <c r="A6764" s="21">
        <v>3.4548672E7</v>
      </c>
      <c r="B6764" s="21" t="s">
        <v>37655</v>
      </c>
      <c r="C6764" s="21" t="s">
        <v>37656</v>
      </c>
      <c r="D6764" s="21" t="s">
        <v>37657</v>
      </c>
      <c r="E6764" s="21" t="s">
        <v>37658</v>
      </c>
      <c r="F6764" s="21" t="s">
        <v>37659</v>
      </c>
      <c r="G6764" s="21">
        <v>2022.0</v>
      </c>
      <c r="H6764" s="26">
        <v>44461.0</v>
      </c>
      <c r="I6764" s="21" t="s">
        <v>37660</v>
      </c>
      <c r="J6764" s="21"/>
      <c r="K6764" s="21" t="s">
        <v>37661</v>
      </c>
      <c r="L6764" s="21" t="str">
        <f>IF(ISNUMBER(VLOOKUP(A6764,EXCL,1,FALSE)),"Excluido",IF(ISNUMBER(VLOOKUP(A6764,POST,1,FALSE)),"PostAlerta",IF(ISNUMBER(VLOOKUP(A6764,PRE,1,FALSE)),"PreAlerta","")))</f>
        <v>Excluido</v>
      </c>
      <c r="M6764" s="21" t="str">
        <f>IF(ISNUMBER(A6764),(IF(ISNUMBER(VLOOKUP(A6764,KEYWORDS,1,FALSE)),"C/PalabrasClaves","S/PalabrasClaves")),"")</f>
        <v>S/PalabrasClaves</v>
      </c>
      <c r="N6764" s="21" t="str">
        <f t="shared" si="19"/>
        <v/>
      </c>
      <c r="O6764" s="21"/>
      <c r="P6764" s="21">
        <v>2022.0</v>
      </c>
      <c r="Q6764" s="21"/>
      <c r="R6764" s="21" t="str">
        <f>LEFT('2012-2022'!$P6764,4)</f>
        <v>2022</v>
      </c>
      <c r="S6764" s="21"/>
      <c r="T6764" s="21"/>
      <c r="U6764" s="21"/>
      <c r="V6764" s="21"/>
      <c r="W6764" s="27"/>
      <c r="X6764" s="27"/>
      <c r="Y6764" s="28"/>
    </row>
    <row r="6765" ht="15.75" customHeight="1">
      <c r="A6765" s="21">
        <v>3.4598098E7</v>
      </c>
      <c r="B6765" s="21" t="s">
        <v>37662</v>
      </c>
      <c r="C6765" s="21" t="s">
        <v>37663</v>
      </c>
      <c r="D6765" s="21" t="s">
        <v>37664</v>
      </c>
      <c r="E6765" s="21" t="s">
        <v>37665</v>
      </c>
      <c r="F6765" s="21" t="s">
        <v>496</v>
      </c>
      <c r="G6765" s="21">
        <v>2022.0</v>
      </c>
      <c r="H6765" s="26">
        <v>44470.0</v>
      </c>
      <c r="I6765" s="21"/>
      <c r="J6765" s="21"/>
      <c r="K6765" s="21" t="s">
        <v>37666</v>
      </c>
      <c r="L6765" s="21" t="str">
        <f>IF(ISNUMBER(VLOOKUP(A6765,EXCL,1,FALSE)),"Excluido",IF(ISNUMBER(VLOOKUP(A6765,POST,1,FALSE)),"PostAlerta",IF(ISNUMBER(VLOOKUP(A6765,PRE,1,FALSE)),"PreAlerta","")))</f>
        <v>PostAlerta</v>
      </c>
      <c r="M6765" s="21" t="str">
        <f>IF(ISNUMBER(A6765),(IF(ISNUMBER(VLOOKUP(A6765,KEYWORDS,1,FALSE)),"C/PalabrasClaves","S/PalabrasClaves")),"")</f>
        <v>S/PalabrasClaves</v>
      </c>
      <c r="N6765" s="21" t="str">
        <f t="shared" si="19"/>
        <v/>
      </c>
      <c r="O6765" s="21"/>
      <c r="P6765" s="21" t="s">
        <v>37646</v>
      </c>
      <c r="Q6765" s="21"/>
      <c r="R6765" s="21" t="str">
        <f>LEFT('2012-2022'!$P6765,4)</f>
        <v>2022</v>
      </c>
      <c r="S6765" s="21" t="s">
        <v>39</v>
      </c>
      <c r="T6765" s="21"/>
      <c r="U6765" s="21"/>
      <c r="V6765" s="21"/>
      <c r="W6765" s="27"/>
      <c r="X6765" s="27"/>
      <c r="Y6765" s="12"/>
    </row>
    <row r="6766" ht="15.75" customHeight="1">
      <c r="A6766" s="21">
        <v>3.4610526E7</v>
      </c>
      <c r="B6766" s="21" t="s">
        <v>37667</v>
      </c>
      <c r="C6766" s="21" t="s">
        <v>37668</v>
      </c>
      <c r="D6766" s="21" t="s">
        <v>37669</v>
      </c>
      <c r="E6766" s="21" t="s">
        <v>22211</v>
      </c>
      <c r="F6766" s="21" t="s">
        <v>496</v>
      </c>
      <c r="G6766" s="21">
        <v>2022.0</v>
      </c>
      <c r="H6766" s="26">
        <v>44474.0</v>
      </c>
      <c r="I6766" s="21"/>
      <c r="J6766" s="21"/>
      <c r="K6766" s="21" t="s">
        <v>37670</v>
      </c>
      <c r="L6766" s="21" t="str">
        <f>IF(ISNUMBER(VLOOKUP(A6766,EXCL,1,FALSE)),"Excluido",IF(ISNUMBER(VLOOKUP(A6766,POST,1,FALSE)),"PostAlerta",IF(ISNUMBER(VLOOKUP(A6766,PRE,1,FALSE)),"PreAlerta","")))</f>
        <v>PostAlerta</v>
      </c>
      <c r="M6766" s="21" t="str">
        <f>IF(ISNUMBER(A6766),(IF(ISNUMBER(VLOOKUP(A6766,KEYWORDS,1,FALSE)),"C/PalabrasClaves","S/PalabrasClaves")),"")</f>
        <v>S/PalabrasClaves</v>
      </c>
      <c r="N6766" s="21" t="str">
        <f t="shared" si="19"/>
        <v/>
      </c>
      <c r="O6766" s="21"/>
      <c r="P6766" s="21" t="s">
        <v>37646</v>
      </c>
      <c r="Q6766" s="21"/>
      <c r="R6766" s="21" t="str">
        <f>LEFT('2012-2022'!$P6766,4)</f>
        <v>2022</v>
      </c>
      <c r="S6766" s="21" t="s">
        <v>39</v>
      </c>
      <c r="T6766" s="21"/>
      <c r="U6766" s="21"/>
      <c r="V6766" s="21"/>
      <c r="W6766" s="27"/>
      <c r="X6766" s="27"/>
      <c r="Y6766" s="28"/>
    </row>
    <row r="6767" ht="15.75" customHeight="1">
      <c r="A6767" s="21">
        <v>3.4624588E7</v>
      </c>
      <c r="B6767" s="21" t="s">
        <v>37671</v>
      </c>
      <c r="C6767" s="21" t="s">
        <v>37672</v>
      </c>
      <c r="D6767" s="21" t="s">
        <v>37673</v>
      </c>
      <c r="E6767" s="21" t="s">
        <v>3333</v>
      </c>
      <c r="F6767" s="21" t="s">
        <v>496</v>
      </c>
      <c r="G6767" s="21">
        <v>2022.0</v>
      </c>
      <c r="H6767" s="26">
        <v>44477.0</v>
      </c>
      <c r="I6767" s="21"/>
      <c r="J6767" s="21"/>
      <c r="K6767" s="21" t="s">
        <v>37674</v>
      </c>
      <c r="L6767" s="21" t="str">
        <f>IF(ISNUMBER(VLOOKUP(A6767,EXCL,1,FALSE)),"Excluido",IF(ISNUMBER(VLOOKUP(A6767,POST,1,FALSE)),"PostAlerta",IF(ISNUMBER(VLOOKUP(A6767,PRE,1,FALSE)),"PreAlerta","")))</f>
        <v>PostAlerta</v>
      </c>
      <c r="M6767" s="21" t="str">
        <f>IF(ISNUMBER(A6767),(IF(ISNUMBER(VLOOKUP(A6767,KEYWORDS,1,FALSE)),"C/PalabrasClaves","S/PalabrasClaves")),"")</f>
        <v>S/PalabrasClaves</v>
      </c>
      <c r="N6767" s="21" t="str">
        <f t="shared" si="19"/>
        <v/>
      </c>
      <c r="O6767" s="21"/>
      <c r="P6767" s="21" t="s">
        <v>37646</v>
      </c>
      <c r="Q6767" s="21"/>
      <c r="R6767" s="21" t="str">
        <f>LEFT('2012-2022'!$P6767,4)</f>
        <v>2022</v>
      </c>
      <c r="S6767" s="21" t="s">
        <v>39</v>
      </c>
      <c r="T6767" s="21"/>
      <c r="U6767" s="21"/>
      <c r="V6767" s="21"/>
      <c r="W6767" s="27"/>
      <c r="X6767" s="27"/>
      <c r="Y6767" s="12"/>
    </row>
    <row r="6768" ht="15.75" customHeight="1">
      <c r="A6768" s="21">
        <v>3.4656046E7</v>
      </c>
      <c r="B6768" s="21" t="s">
        <v>37675</v>
      </c>
      <c r="C6768" s="21" t="s">
        <v>37676</v>
      </c>
      <c r="D6768" s="21" t="s">
        <v>37677</v>
      </c>
      <c r="E6768" s="21" t="s">
        <v>5985</v>
      </c>
      <c r="F6768" s="21" t="s">
        <v>496</v>
      </c>
      <c r="G6768" s="21">
        <v>2022.0</v>
      </c>
      <c r="H6768" s="26">
        <v>44485.0</v>
      </c>
      <c r="I6768" s="21"/>
      <c r="J6768" s="21"/>
      <c r="K6768" s="21" t="s">
        <v>37678</v>
      </c>
      <c r="L6768" s="21" t="str">
        <f>IF(ISNUMBER(VLOOKUP(A6768,EXCL,1,FALSE)),"Excluido",IF(ISNUMBER(VLOOKUP(A6768,POST,1,FALSE)),"PostAlerta",IF(ISNUMBER(VLOOKUP(A6768,PRE,1,FALSE)),"PreAlerta","")))</f>
        <v>PostAlerta</v>
      </c>
      <c r="M6768" s="21" t="str">
        <f>IF(ISNUMBER(A6768),(IF(ISNUMBER(VLOOKUP(A6768,KEYWORDS,1,FALSE)),"C/PalabrasClaves","S/PalabrasClaves")),"")</f>
        <v>S/PalabrasClaves</v>
      </c>
      <c r="N6768" s="21" t="str">
        <f t="shared" si="19"/>
        <v/>
      </c>
      <c r="O6768" s="21"/>
      <c r="P6768" s="21" t="s">
        <v>37646</v>
      </c>
      <c r="Q6768" s="21"/>
      <c r="R6768" s="21" t="str">
        <f>LEFT('2012-2022'!$P6768,4)</f>
        <v>2022</v>
      </c>
      <c r="S6768" s="21" t="s">
        <v>39</v>
      </c>
      <c r="T6768" s="21"/>
      <c r="U6768" s="21"/>
      <c r="V6768" s="21"/>
      <c r="W6768" s="27"/>
      <c r="X6768" s="27"/>
      <c r="Y6768" s="28"/>
    </row>
    <row r="6769" ht="15.75" customHeight="1">
      <c r="A6769" s="21">
        <v>3.467019E7</v>
      </c>
      <c r="B6769" s="21" t="s">
        <v>37679</v>
      </c>
      <c r="C6769" s="21" t="s">
        <v>37680</v>
      </c>
      <c r="D6769" s="21" t="s">
        <v>37681</v>
      </c>
      <c r="E6769" s="21" t="s">
        <v>27406</v>
      </c>
      <c r="F6769" s="21" t="s">
        <v>496</v>
      </c>
      <c r="G6769" s="21">
        <v>2022.0</v>
      </c>
      <c r="H6769" s="26">
        <v>44489.0</v>
      </c>
      <c r="I6769" s="21"/>
      <c r="J6769" s="21"/>
      <c r="K6769" s="21" t="s">
        <v>37682</v>
      </c>
      <c r="L6769" s="21" t="str">
        <f>IF(ISNUMBER(VLOOKUP(A6769,EXCL,1,FALSE)),"Excluido",IF(ISNUMBER(VLOOKUP(A6769,POST,1,FALSE)),"PostAlerta",IF(ISNUMBER(VLOOKUP(A6769,PRE,1,FALSE)),"PreAlerta","")))</f>
        <v>PostAlerta</v>
      </c>
      <c r="M6769" s="21" t="str">
        <f>IF(ISNUMBER(A6769),(IF(ISNUMBER(VLOOKUP(A6769,KEYWORDS,1,FALSE)),"C/PalabrasClaves","S/PalabrasClaves")),"")</f>
        <v>S/PalabrasClaves</v>
      </c>
      <c r="N6769" s="21" t="str">
        <f t="shared" si="19"/>
        <v/>
      </c>
      <c r="O6769" s="21"/>
      <c r="P6769" s="21" t="s">
        <v>37646</v>
      </c>
      <c r="Q6769" s="21"/>
      <c r="R6769" s="21" t="str">
        <f>LEFT('2012-2022'!$P6769,4)</f>
        <v>2022</v>
      </c>
      <c r="S6769" s="21" t="s">
        <v>39</v>
      </c>
      <c r="T6769" s="21"/>
      <c r="U6769" s="21"/>
      <c r="V6769" s="21"/>
      <c r="W6769" s="27"/>
      <c r="X6769" s="27"/>
      <c r="Y6769" s="12"/>
    </row>
    <row r="6770" ht="15.75" customHeight="1">
      <c r="A6770" s="21">
        <v>3.4688633E7</v>
      </c>
      <c r="B6770" s="21" t="s">
        <v>37683</v>
      </c>
      <c r="C6770" s="21" t="s">
        <v>36061</v>
      </c>
      <c r="D6770" s="21" t="s">
        <v>37684</v>
      </c>
      <c r="E6770" s="21" t="s">
        <v>36063</v>
      </c>
      <c r="F6770" s="21" t="s">
        <v>2712</v>
      </c>
      <c r="G6770" s="21">
        <v>2022.0</v>
      </c>
      <c r="H6770" s="26">
        <v>44493.0</v>
      </c>
      <c r="I6770" s="21"/>
      <c r="J6770" s="21"/>
      <c r="K6770" s="21" t="s">
        <v>37685</v>
      </c>
      <c r="L6770" s="21" t="str">
        <f>IF(ISNUMBER(VLOOKUP(A6770,EXCL,1,FALSE)),"Excluido",IF(ISNUMBER(VLOOKUP(A6770,POST,1,FALSE)),"PostAlerta",IF(ISNUMBER(VLOOKUP(A6770,PRE,1,FALSE)),"PreAlerta","")))</f>
        <v>PostAlerta</v>
      </c>
      <c r="M6770" s="21" t="str">
        <f>IF(ISNUMBER(A6770),(IF(ISNUMBER(VLOOKUP(A6770,KEYWORDS,1,FALSE)),"C/PalabrasClaves","S/PalabrasClaves")),"")</f>
        <v>S/PalabrasClaves</v>
      </c>
      <c r="N6770" s="21" t="str">
        <f t="shared" si="19"/>
        <v/>
      </c>
      <c r="O6770" s="21"/>
      <c r="P6770" s="21" t="s">
        <v>37646</v>
      </c>
      <c r="Q6770" s="21"/>
      <c r="R6770" s="21" t="str">
        <f>LEFT('2012-2022'!$P6770,4)</f>
        <v>2022</v>
      </c>
      <c r="S6770" s="21" t="s">
        <v>39</v>
      </c>
      <c r="T6770" s="21"/>
      <c r="U6770" s="21"/>
      <c r="V6770" s="21"/>
      <c r="W6770" s="27"/>
      <c r="X6770" s="27"/>
      <c r="Y6770" s="28"/>
    </row>
    <row r="6771" ht="15.75" customHeight="1">
      <c r="A6771" s="21">
        <v>3.4689003E7</v>
      </c>
      <c r="B6771" s="21" t="s">
        <v>37686</v>
      </c>
      <c r="C6771" s="21" t="s">
        <v>37687</v>
      </c>
      <c r="D6771" s="21" t="s">
        <v>37688</v>
      </c>
      <c r="E6771" s="21" t="s">
        <v>33778</v>
      </c>
      <c r="F6771" s="21" t="s">
        <v>496</v>
      </c>
      <c r="G6771" s="21">
        <v>2022.0</v>
      </c>
      <c r="H6771" s="26">
        <v>44493.0</v>
      </c>
      <c r="I6771" s="21" t="s">
        <v>37689</v>
      </c>
      <c r="J6771" s="21" t="s">
        <v>37690</v>
      </c>
      <c r="K6771" s="21" t="s">
        <v>37691</v>
      </c>
      <c r="L6771" s="21" t="str">
        <f>IF(ISNUMBER(VLOOKUP(A6771,EXCL,1,FALSE)),"Excluido",IF(ISNUMBER(VLOOKUP(A6771,POST,1,FALSE)),"PostAlerta",IF(ISNUMBER(VLOOKUP(A6771,PRE,1,FALSE)),"PreAlerta","")))</f>
        <v>PostAlerta</v>
      </c>
      <c r="M6771" s="21" t="str">
        <f>IF(ISNUMBER(A6771),(IF(ISNUMBER(VLOOKUP(A6771,KEYWORDS,1,FALSE)),"C/PalabrasClaves","S/PalabrasClaves")),"")</f>
        <v>S/PalabrasClaves</v>
      </c>
      <c r="N6771" s="21" t="str">
        <f t="shared" si="19"/>
        <v/>
      </c>
      <c r="O6771" s="21"/>
      <c r="P6771" s="21" t="s">
        <v>37646</v>
      </c>
      <c r="Q6771" s="21"/>
      <c r="R6771" s="21" t="str">
        <f>LEFT('2012-2022'!$P6771,4)</f>
        <v>2022</v>
      </c>
      <c r="S6771" s="21" t="s">
        <v>39</v>
      </c>
      <c r="T6771" s="21"/>
      <c r="U6771" s="21"/>
      <c r="V6771" s="21"/>
      <c r="W6771" s="27"/>
      <c r="X6771" s="27"/>
      <c r="Y6771" s="12"/>
    </row>
    <row r="6772" ht="15.75" customHeight="1">
      <c r="A6772" s="21">
        <v>3.4732342E7</v>
      </c>
      <c r="B6772" s="21" t="s">
        <v>37692</v>
      </c>
      <c r="C6772" s="21" t="s">
        <v>37693</v>
      </c>
      <c r="D6772" s="21" t="s">
        <v>37694</v>
      </c>
      <c r="E6772" s="21" t="s">
        <v>37695</v>
      </c>
      <c r="F6772" s="21" t="s">
        <v>32749</v>
      </c>
      <c r="G6772" s="21">
        <v>2022.0</v>
      </c>
      <c r="H6772" s="26">
        <v>44504.0</v>
      </c>
      <c r="I6772" s="21"/>
      <c r="J6772" s="21"/>
      <c r="K6772" s="21" t="s">
        <v>37696</v>
      </c>
      <c r="L6772" s="21" t="str">
        <f>IF(ISNUMBER(VLOOKUP(A6772,EXCL,1,FALSE)),"Excluido",IF(ISNUMBER(VLOOKUP(A6772,POST,1,FALSE)),"PostAlerta",IF(ISNUMBER(VLOOKUP(A6772,PRE,1,FALSE)),"PreAlerta","")))</f>
        <v>PostAlerta</v>
      </c>
      <c r="M6772" s="21" t="str">
        <f>IF(ISNUMBER(A6772),(IF(ISNUMBER(VLOOKUP(A6772,KEYWORDS,1,FALSE)),"C/PalabrasClaves","S/PalabrasClaves")),"")</f>
        <v>S/PalabrasClaves</v>
      </c>
      <c r="N6772" s="21" t="str">
        <f t="shared" si="19"/>
        <v/>
      </c>
      <c r="O6772" s="21"/>
      <c r="P6772" s="21" t="s">
        <v>37646</v>
      </c>
      <c r="Q6772" s="21"/>
      <c r="R6772" s="21" t="str">
        <f>LEFT('2012-2022'!$P6772,4)</f>
        <v>2022</v>
      </c>
      <c r="S6772" s="21" t="s">
        <v>39</v>
      </c>
      <c r="T6772" s="21"/>
      <c r="U6772" s="21"/>
      <c r="V6772" s="21"/>
      <c r="W6772" s="27"/>
      <c r="X6772" s="27"/>
      <c r="Y6772" s="28"/>
    </row>
    <row r="6773" ht="15.75" customHeight="1">
      <c r="A6773" s="21">
        <v>3.4739931E7</v>
      </c>
      <c r="B6773" s="21" t="s">
        <v>37697</v>
      </c>
      <c r="C6773" s="21" t="s">
        <v>37698</v>
      </c>
      <c r="D6773" s="21" t="s">
        <v>37699</v>
      </c>
      <c r="E6773" s="21" t="s">
        <v>10757</v>
      </c>
      <c r="F6773" s="21" t="s">
        <v>496</v>
      </c>
      <c r="G6773" s="21">
        <v>2022.0</v>
      </c>
      <c r="H6773" s="26">
        <v>44505.0</v>
      </c>
      <c r="I6773" s="21"/>
      <c r="J6773" s="21"/>
      <c r="K6773" s="21" t="s">
        <v>37700</v>
      </c>
      <c r="L6773" s="21" t="str">
        <f>IF(ISNUMBER(VLOOKUP(A6773,EXCL,1,FALSE)),"Excluido",IF(ISNUMBER(VLOOKUP(A6773,POST,1,FALSE)),"PostAlerta",IF(ISNUMBER(VLOOKUP(A6773,PRE,1,FALSE)),"PreAlerta","")))</f>
        <v>PostAlerta</v>
      </c>
      <c r="M6773" s="21" t="str">
        <f>IF(ISNUMBER(A6773),(IF(ISNUMBER(VLOOKUP(A6773,KEYWORDS,1,FALSE)),"C/PalabrasClaves","S/PalabrasClaves")),"")</f>
        <v>S/PalabrasClaves</v>
      </c>
      <c r="N6773" s="21" t="str">
        <f t="shared" si="19"/>
        <v/>
      </c>
      <c r="O6773" s="21"/>
      <c r="P6773" s="21" t="s">
        <v>37646</v>
      </c>
      <c r="Q6773" s="21"/>
      <c r="R6773" s="21" t="str">
        <f>LEFT('2012-2022'!$P6773,4)</f>
        <v>2022</v>
      </c>
      <c r="S6773" s="21" t="s">
        <v>39</v>
      </c>
      <c r="T6773" s="21"/>
      <c r="U6773" s="21"/>
      <c r="V6773" s="21"/>
      <c r="W6773" s="27"/>
      <c r="X6773" s="27"/>
      <c r="Y6773" s="12"/>
    </row>
    <row r="6774" ht="15.75" customHeight="1">
      <c r="A6774" s="21">
        <v>3.4763583E7</v>
      </c>
      <c r="B6774" s="21" t="s">
        <v>37701</v>
      </c>
      <c r="C6774" s="21" t="s">
        <v>37702</v>
      </c>
      <c r="D6774" s="21" t="s">
        <v>37703</v>
      </c>
      <c r="E6774" s="21" t="s">
        <v>37704</v>
      </c>
      <c r="F6774" s="21" t="s">
        <v>6045</v>
      </c>
      <c r="G6774" s="21">
        <v>2022.0</v>
      </c>
      <c r="H6774" s="26">
        <v>44512.0</v>
      </c>
      <c r="I6774" s="21" t="s">
        <v>37705</v>
      </c>
      <c r="J6774" s="21"/>
      <c r="K6774" s="21" t="s">
        <v>37706</v>
      </c>
      <c r="L6774" s="21" t="str">
        <f>IF(ISNUMBER(VLOOKUP(A6774,EXCL,1,FALSE)),"Excluido",IF(ISNUMBER(VLOOKUP(A6774,POST,1,FALSE)),"PostAlerta",IF(ISNUMBER(VLOOKUP(A6774,PRE,1,FALSE)),"PreAlerta","")))</f>
        <v>PostAlerta</v>
      </c>
      <c r="M6774" s="21" t="str">
        <f>IF(ISNUMBER(A6774),(IF(ISNUMBER(VLOOKUP(A6774,KEYWORDS,1,FALSE)),"C/PalabrasClaves","S/PalabrasClaves")),"")</f>
        <v>S/PalabrasClaves</v>
      </c>
      <c r="N6774" s="21" t="str">
        <f t="shared" si="19"/>
        <v/>
      </c>
      <c r="O6774" s="21"/>
      <c r="P6774" s="21" t="s">
        <v>37646</v>
      </c>
      <c r="Q6774" s="21"/>
      <c r="R6774" s="21" t="str">
        <f>LEFT('2012-2022'!$P6774,4)</f>
        <v>2022</v>
      </c>
      <c r="S6774" s="21" t="s">
        <v>39</v>
      </c>
      <c r="T6774" s="21"/>
      <c r="U6774" s="21"/>
      <c r="V6774" s="21"/>
      <c r="W6774" s="27"/>
      <c r="X6774" s="27"/>
      <c r="Y6774" s="28"/>
    </row>
    <row r="6775" ht="15.75" customHeight="1">
      <c r="A6775" s="21">
        <v>3.4773849E7</v>
      </c>
      <c r="B6775" s="21" t="s">
        <v>37707</v>
      </c>
      <c r="C6775" s="21" t="s">
        <v>37708</v>
      </c>
      <c r="D6775" s="21" t="s">
        <v>37709</v>
      </c>
      <c r="E6775" s="21" t="s">
        <v>37710</v>
      </c>
      <c r="F6775" s="21" t="s">
        <v>496</v>
      </c>
      <c r="G6775" s="21">
        <v>2022.0</v>
      </c>
      <c r="H6775" s="26">
        <v>44513.0</v>
      </c>
      <c r="I6775" s="21"/>
      <c r="J6775" s="21"/>
      <c r="K6775" s="21" t="s">
        <v>37711</v>
      </c>
      <c r="L6775" s="21" t="str">
        <f>IF(ISNUMBER(VLOOKUP(A6775,EXCL,1,FALSE)),"Excluido",IF(ISNUMBER(VLOOKUP(A6775,POST,1,FALSE)),"PostAlerta",IF(ISNUMBER(VLOOKUP(A6775,PRE,1,FALSE)),"PreAlerta","")))</f>
        <v>PostAlerta</v>
      </c>
      <c r="M6775" s="21" t="str">
        <f>IF(ISNUMBER(A6775),(IF(ISNUMBER(VLOOKUP(A6775,KEYWORDS,1,FALSE)),"C/PalabrasClaves","S/PalabrasClaves")),"")</f>
        <v>S/PalabrasClaves</v>
      </c>
      <c r="N6775" s="21" t="str">
        <f t="shared" si="19"/>
        <v/>
      </c>
      <c r="O6775" s="21"/>
      <c r="P6775" s="21" t="s">
        <v>37646</v>
      </c>
      <c r="Q6775" s="21"/>
      <c r="R6775" s="21" t="str">
        <f>LEFT('2012-2022'!$P6775,4)</f>
        <v>2022</v>
      </c>
      <c r="S6775" s="21" t="s">
        <v>39</v>
      </c>
      <c r="T6775" s="21"/>
      <c r="U6775" s="21"/>
      <c r="V6775" s="21"/>
      <c r="W6775" s="27"/>
      <c r="X6775" s="27"/>
      <c r="Y6775" s="12"/>
    </row>
    <row r="6776" ht="15.75" customHeight="1">
      <c r="A6776" s="21">
        <v>3.4775293E7</v>
      </c>
      <c r="B6776" s="21" t="s">
        <v>37712</v>
      </c>
      <c r="C6776" s="21" t="s">
        <v>37713</v>
      </c>
      <c r="D6776" s="21" t="s">
        <v>37714</v>
      </c>
      <c r="E6776" s="21" t="s">
        <v>37715</v>
      </c>
      <c r="F6776" s="21" t="s">
        <v>496</v>
      </c>
      <c r="G6776" s="21">
        <v>2022.0</v>
      </c>
      <c r="H6776" s="26">
        <v>44514.0</v>
      </c>
      <c r="I6776" s="21"/>
      <c r="J6776" s="21"/>
      <c r="K6776" s="21" t="s">
        <v>37716</v>
      </c>
      <c r="L6776" s="21" t="str">
        <f>IF(ISNUMBER(VLOOKUP(A6776,EXCL,1,FALSE)),"Excluido",IF(ISNUMBER(VLOOKUP(A6776,POST,1,FALSE)),"PostAlerta",IF(ISNUMBER(VLOOKUP(A6776,PRE,1,FALSE)),"PreAlerta","")))</f>
        <v>PostAlerta</v>
      </c>
      <c r="M6776" s="21" t="str">
        <f>IF(ISNUMBER(A6776),(IF(ISNUMBER(VLOOKUP(A6776,KEYWORDS,1,FALSE)),"C/PalabrasClaves","S/PalabrasClaves")),"")</f>
        <v>S/PalabrasClaves</v>
      </c>
      <c r="N6776" s="21" t="str">
        <f t="shared" si="19"/>
        <v/>
      </c>
      <c r="O6776" s="21"/>
      <c r="P6776" s="21" t="s">
        <v>37646</v>
      </c>
      <c r="Q6776" s="21"/>
      <c r="R6776" s="21" t="str">
        <f>LEFT('2012-2022'!$P6776,4)</f>
        <v>2022</v>
      </c>
      <c r="S6776" s="21" t="s">
        <v>39</v>
      </c>
      <c r="T6776" s="21"/>
      <c r="U6776" s="21"/>
      <c r="V6776" s="21"/>
      <c r="W6776" s="27"/>
      <c r="X6776" s="27"/>
      <c r="Y6776" s="28"/>
    </row>
    <row r="6777" ht="15.75" customHeight="1">
      <c r="A6777" s="21">
        <v>3.4781173E7</v>
      </c>
      <c r="B6777" s="21" t="s">
        <v>37717</v>
      </c>
      <c r="C6777" s="21" t="s">
        <v>37718</v>
      </c>
      <c r="D6777" s="21" t="s">
        <v>37719</v>
      </c>
      <c r="E6777" s="21" t="s">
        <v>37720</v>
      </c>
      <c r="F6777" s="21" t="s">
        <v>496</v>
      </c>
      <c r="G6777" s="21">
        <v>2022.0</v>
      </c>
      <c r="H6777" s="26">
        <v>44515.0</v>
      </c>
      <c r="I6777" s="21"/>
      <c r="J6777" s="21"/>
      <c r="K6777" s="21" t="s">
        <v>37721</v>
      </c>
      <c r="L6777" s="21" t="str">
        <f>IF(ISNUMBER(VLOOKUP(A6777,EXCL,1,FALSE)),"Excluido",IF(ISNUMBER(VLOOKUP(A6777,POST,1,FALSE)),"PostAlerta",IF(ISNUMBER(VLOOKUP(A6777,PRE,1,FALSE)),"PreAlerta","")))</f>
        <v>PostAlerta</v>
      </c>
      <c r="M6777" s="21" t="str">
        <f>IF(ISNUMBER(A6777),(IF(ISNUMBER(VLOOKUP(A6777,KEYWORDS,1,FALSE)),"C/PalabrasClaves","S/PalabrasClaves")),"")</f>
        <v>S/PalabrasClaves</v>
      </c>
      <c r="N6777" s="21" t="str">
        <f t="shared" si="19"/>
        <v/>
      </c>
      <c r="O6777" s="21"/>
      <c r="P6777" s="21" t="s">
        <v>37646</v>
      </c>
      <c r="Q6777" s="21"/>
      <c r="R6777" s="21" t="str">
        <f>LEFT('2012-2022'!$P6777,4)</f>
        <v>2022</v>
      </c>
      <c r="S6777" s="21" t="s">
        <v>39</v>
      </c>
      <c r="T6777" s="21"/>
      <c r="U6777" s="21"/>
      <c r="V6777" s="21"/>
      <c r="W6777" s="27"/>
      <c r="X6777" s="27"/>
      <c r="Y6777" s="12"/>
    </row>
    <row r="6778" ht="15.75" customHeight="1">
      <c r="A6778" s="21">
        <v>3.4798528E7</v>
      </c>
      <c r="B6778" s="21" t="s">
        <v>37722</v>
      </c>
      <c r="C6778" s="21" t="s">
        <v>37723</v>
      </c>
      <c r="D6778" s="21" t="s">
        <v>37724</v>
      </c>
      <c r="E6778" s="21" t="s">
        <v>37725</v>
      </c>
      <c r="F6778" s="21" t="s">
        <v>496</v>
      </c>
      <c r="G6778" s="21">
        <v>2022.0</v>
      </c>
      <c r="H6778" s="26">
        <v>44519.0</v>
      </c>
      <c r="I6778" s="21"/>
      <c r="J6778" s="21"/>
      <c r="K6778" s="21" t="s">
        <v>37726</v>
      </c>
      <c r="L6778" s="21" t="str">
        <f>IF(ISNUMBER(VLOOKUP(A6778,EXCL,1,FALSE)),"Excluido",IF(ISNUMBER(VLOOKUP(A6778,POST,1,FALSE)),"PostAlerta",IF(ISNUMBER(VLOOKUP(A6778,PRE,1,FALSE)),"PreAlerta","")))</f>
        <v>PostAlerta</v>
      </c>
      <c r="M6778" s="21" t="str">
        <f>IF(ISNUMBER(A6778),(IF(ISNUMBER(VLOOKUP(A6778,KEYWORDS,1,FALSE)),"C/PalabrasClaves","S/PalabrasClaves")),"")</f>
        <v>S/PalabrasClaves</v>
      </c>
      <c r="N6778" s="21" t="str">
        <f t="shared" si="19"/>
        <v/>
      </c>
      <c r="O6778" s="21"/>
      <c r="P6778" s="21" t="s">
        <v>37646</v>
      </c>
      <c r="Q6778" s="21"/>
      <c r="R6778" s="21" t="str">
        <f>LEFT('2012-2022'!$P6778,4)</f>
        <v>2022</v>
      </c>
      <c r="S6778" s="21" t="s">
        <v>39</v>
      </c>
      <c r="T6778" s="21"/>
      <c r="U6778" s="21"/>
      <c r="V6778" s="21"/>
      <c r="W6778" s="27"/>
      <c r="X6778" s="27"/>
      <c r="Y6778" s="28"/>
    </row>
    <row r="6779" ht="15.75" customHeight="1">
      <c r="A6779" s="21">
        <v>3.4798529E7</v>
      </c>
      <c r="B6779" s="21" t="s">
        <v>37727</v>
      </c>
      <c r="C6779" s="21" t="s">
        <v>37728</v>
      </c>
      <c r="D6779" s="21" t="s">
        <v>37729</v>
      </c>
      <c r="E6779" s="21" t="s">
        <v>37730</v>
      </c>
      <c r="F6779" s="21" t="s">
        <v>496</v>
      </c>
      <c r="G6779" s="21">
        <v>2022.0</v>
      </c>
      <c r="H6779" s="26">
        <v>44519.0</v>
      </c>
      <c r="I6779" s="21"/>
      <c r="J6779" s="21"/>
      <c r="K6779" s="21" t="s">
        <v>37731</v>
      </c>
      <c r="L6779" s="21" t="str">
        <f>IF(ISNUMBER(VLOOKUP(A6779,EXCL,1,FALSE)),"Excluido",IF(ISNUMBER(VLOOKUP(A6779,POST,1,FALSE)),"PostAlerta",IF(ISNUMBER(VLOOKUP(A6779,PRE,1,FALSE)),"PreAlerta","")))</f>
        <v>PostAlerta</v>
      </c>
      <c r="M6779" s="21" t="str">
        <f>IF(ISNUMBER(A6779),(IF(ISNUMBER(VLOOKUP(A6779,KEYWORDS,1,FALSE)),"C/PalabrasClaves","S/PalabrasClaves")),"")</f>
        <v>S/PalabrasClaves</v>
      </c>
      <c r="N6779" s="21" t="str">
        <f t="shared" si="19"/>
        <v/>
      </c>
      <c r="O6779" s="21"/>
      <c r="P6779" s="21" t="s">
        <v>37646</v>
      </c>
      <c r="Q6779" s="21"/>
      <c r="R6779" s="21" t="str">
        <f>LEFT('2012-2022'!$P6779,4)</f>
        <v>2022</v>
      </c>
      <c r="S6779" s="21" t="s">
        <v>39</v>
      </c>
      <c r="T6779" s="21"/>
      <c r="U6779" s="21"/>
      <c r="V6779" s="21"/>
      <c r="W6779" s="27"/>
      <c r="X6779" s="27"/>
      <c r="Y6779" s="12"/>
    </row>
    <row r="6780" ht="15.75" customHeight="1">
      <c r="A6780" s="21">
        <v>3.4800866E7</v>
      </c>
      <c r="B6780" s="21" t="s">
        <v>37732</v>
      </c>
      <c r="C6780" s="21" t="s">
        <v>37733</v>
      </c>
      <c r="D6780" s="21" t="s">
        <v>37734</v>
      </c>
      <c r="E6780" s="21" t="s">
        <v>29990</v>
      </c>
      <c r="F6780" s="21" t="s">
        <v>496</v>
      </c>
      <c r="G6780" s="21">
        <v>2022.0</v>
      </c>
      <c r="H6780" s="26">
        <v>44520.0</v>
      </c>
      <c r="I6780" s="21"/>
      <c r="J6780" s="21"/>
      <c r="K6780" s="21" t="s">
        <v>37735</v>
      </c>
      <c r="L6780" s="21" t="str">
        <f>IF(ISNUMBER(VLOOKUP(A6780,EXCL,1,FALSE)),"Excluido",IF(ISNUMBER(VLOOKUP(A6780,POST,1,FALSE)),"PostAlerta",IF(ISNUMBER(VLOOKUP(A6780,PRE,1,FALSE)),"PreAlerta","")))</f>
        <v>PostAlerta</v>
      </c>
      <c r="M6780" s="21" t="str">
        <f>IF(ISNUMBER(A6780),(IF(ISNUMBER(VLOOKUP(A6780,KEYWORDS,1,FALSE)),"C/PalabrasClaves","S/PalabrasClaves")),"")</f>
        <v>S/PalabrasClaves</v>
      </c>
      <c r="N6780" s="21" t="str">
        <f t="shared" si="19"/>
        <v/>
      </c>
      <c r="O6780" s="21"/>
      <c r="P6780" s="21" t="s">
        <v>37646</v>
      </c>
      <c r="Q6780" s="21"/>
      <c r="R6780" s="21" t="str">
        <f>LEFT('2012-2022'!$P6780,4)</f>
        <v>2022</v>
      </c>
      <c r="S6780" s="21" t="s">
        <v>39</v>
      </c>
      <c r="T6780" s="21"/>
      <c r="U6780" s="21"/>
      <c r="V6780" s="21"/>
      <c r="W6780" s="27"/>
      <c r="X6780" s="27"/>
      <c r="Y6780" s="28"/>
    </row>
    <row r="6781" ht="15.75" customHeight="1">
      <c r="A6781" s="21">
        <v>3.4814065E7</v>
      </c>
      <c r="B6781" s="21" t="s">
        <v>37736</v>
      </c>
      <c r="C6781" s="21" t="s">
        <v>37737</v>
      </c>
      <c r="D6781" s="21" t="s">
        <v>37738</v>
      </c>
      <c r="E6781" s="21" t="s">
        <v>37739</v>
      </c>
      <c r="F6781" s="21" t="s">
        <v>496</v>
      </c>
      <c r="G6781" s="21">
        <v>2022.0</v>
      </c>
      <c r="H6781" s="26">
        <v>44523.0</v>
      </c>
      <c r="I6781" s="21"/>
      <c r="J6781" s="21"/>
      <c r="K6781" s="21" t="s">
        <v>37740</v>
      </c>
      <c r="L6781" s="21" t="str">
        <f>IF(ISNUMBER(VLOOKUP(A6781,EXCL,1,FALSE)),"Excluido",IF(ISNUMBER(VLOOKUP(A6781,POST,1,FALSE)),"PostAlerta",IF(ISNUMBER(VLOOKUP(A6781,PRE,1,FALSE)),"PreAlerta","")))</f>
        <v>PostAlerta</v>
      </c>
      <c r="M6781" s="21" t="str">
        <f>IF(ISNUMBER(A6781),(IF(ISNUMBER(VLOOKUP(A6781,KEYWORDS,1,FALSE)),"C/PalabrasClaves","S/PalabrasClaves")),"")</f>
        <v>S/PalabrasClaves</v>
      </c>
      <c r="N6781" s="21" t="str">
        <f t="shared" si="19"/>
        <v/>
      </c>
      <c r="O6781" s="21"/>
      <c r="P6781" s="21" t="s">
        <v>37646</v>
      </c>
      <c r="Q6781" s="21"/>
      <c r="R6781" s="21" t="str">
        <f>LEFT('2012-2022'!$P6781,4)</f>
        <v>2022</v>
      </c>
      <c r="S6781" s="21" t="s">
        <v>39</v>
      </c>
      <c r="T6781" s="21"/>
      <c r="U6781" s="21"/>
      <c r="V6781" s="21"/>
      <c r="W6781" s="27"/>
      <c r="X6781" s="27"/>
      <c r="Y6781" s="12"/>
    </row>
    <row r="6782" ht="15.75" customHeight="1">
      <c r="A6782" s="21">
        <v>3.4814173E7</v>
      </c>
      <c r="B6782" s="21" t="s">
        <v>37741</v>
      </c>
      <c r="C6782" s="21" t="s">
        <v>37742</v>
      </c>
      <c r="D6782" s="21" t="s">
        <v>37743</v>
      </c>
      <c r="E6782" s="21" t="s">
        <v>37744</v>
      </c>
      <c r="F6782" s="21" t="s">
        <v>3780</v>
      </c>
      <c r="G6782" s="21">
        <v>2022.0</v>
      </c>
      <c r="H6782" s="26">
        <v>44523.0</v>
      </c>
      <c r="I6782" s="21"/>
      <c r="J6782" s="21"/>
      <c r="K6782" s="21" t="s">
        <v>37745</v>
      </c>
      <c r="L6782" s="21" t="str">
        <f>IF(ISNUMBER(VLOOKUP(A6782,EXCL,1,FALSE)),"Excluido",IF(ISNUMBER(VLOOKUP(A6782,POST,1,FALSE)),"PostAlerta",IF(ISNUMBER(VLOOKUP(A6782,PRE,1,FALSE)),"PreAlerta","")))</f>
        <v>PostAlerta</v>
      </c>
      <c r="M6782" s="21" t="str">
        <f>IF(ISNUMBER(A6782),(IF(ISNUMBER(VLOOKUP(A6782,KEYWORDS,1,FALSE)),"C/PalabrasClaves","S/PalabrasClaves")),"")</f>
        <v>S/PalabrasClaves</v>
      </c>
      <c r="N6782" s="21" t="str">
        <f t="shared" si="19"/>
        <v/>
      </c>
      <c r="O6782" s="21"/>
      <c r="P6782" s="21" t="s">
        <v>37746</v>
      </c>
      <c r="Q6782" s="21"/>
      <c r="R6782" s="21" t="str">
        <f>LEFT('2012-2022'!$P6782,4)</f>
        <v>2022</v>
      </c>
      <c r="S6782" s="21" t="s">
        <v>39</v>
      </c>
      <c r="T6782" s="21"/>
      <c r="U6782" s="21"/>
      <c r="V6782" s="21"/>
      <c r="W6782" s="27"/>
      <c r="X6782" s="27"/>
      <c r="Y6782" s="28"/>
    </row>
    <row r="6783" ht="15.75" customHeight="1">
      <c r="A6783" s="21">
        <v>3.4816415E7</v>
      </c>
      <c r="B6783" s="21" t="s">
        <v>37747</v>
      </c>
      <c r="C6783" s="21" t="s">
        <v>37748</v>
      </c>
      <c r="D6783" s="21" t="s">
        <v>37749</v>
      </c>
      <c r="E6783" s="21" t="s">
        <v>37750</v>
      </c>
      <c r="F6783" s="21" t="s">
        <v>6200</v>
      </c>
      <c r="G6783" s="21">
        <v>2022.0</v>
      </c>
      <c r="H6783" s="26">
        <v>44524.0</v>
      </c>
      <c r="I6783" s="21"/>
      <c r="J6783" s="21"/>
      <c r="K6783" s="21" t="s">
        <v>37751</v>
      </c>
      <c r="L6783" s="21" t="str">
        <f>IF(ISNUMBER(VLOOKUP(A6783,EXCL,1,FALSE)),"Excluido",IF(ISNUMBER(VLOOKUP(A6783,POST,1,FALSE)),"PostAlerta",IF(ISNUMBER(VLOOKUP(A6783,PRE,1,FALSE)),"PreAlerta","")))</f>
        <v>PostAlerta</v>
      </c>
      <c r="M6783" s="21" t="str">
        <f>IF(ISNUMBER(A6783),(IF(ISNUMBER(VLOOKUP(A6783,KEYWORDS,1,FALSE)),"C/PalabrasClaves","S/PalabrasClaves")),"")</f>
        <v>S/PalabrasClaves</v>
      </c>
      <c r="N6783" s="21" t="str">
        <f t="shared" si="19"/>
        <v/>
      </c>
      <c r="O6783" s="21"/>
      <c r="P6783" s="21">
        <v>2022.0</v>
      </c>
      <c r="Q6783" s="21"/>
      <c r="R6783" s="21" t="str">
        <f>LEFT('2012-2022'!$P6783,4)</f>
        <v>2022</v>
      </c>
      <c r="S6783" s="21"/>
      <c r="T6783" s="21"/>
      <c r="U6783" s="21"/>
      <c r="V6783" s="21"/>
      <c r="W6783" s="27"/>
      <c r="X6783" s="27"/>
      <c r="Y6783" s="12"/>
    </row>
    <row r="6784" ht="15.75" customHeight="1">
      <c r="A6784" s="21">
        <v>3.4843992E7</v>
      </c>
      <c r="B6784" s="21" t="s">
        <v>37752</v>
      </c>
      <c r="C6784" s="21" t="s">
        <v>37753</v>
      </c>
      <c r="D6784" s="21" t="s">
        <v>37754</v>
      </c>
      <c r="E6784" s="21" t="s">
        <v>29652</v>
      </c>
      <c r="F6784" s="21" t="s">
        <v>169</v>
      </c>
      <c r="G6784" s="21">
        <v>2022.0</v>
      </c>
      <c r="H6784" s="26">
        <v>44529.0</v>
      </c>
      <c r="I6784" s="21"/>
      <c r="J6784" s="21"/>
      <c r="K6784" s="21" t="s">
        <v>37755</v>
      </c>
      <c r="L6784" s="21" t="str">
        <f>IF(ISNUMBER(VLOOKUP(A6784,EXCL,1,FALSE)),"Excluido",IF(ISNUMBER(VLOOKUP(A6784,POST,1,FALSE)),"PostAlerta",IF(ISNUMBER(VLOOKUP(A6784,PRE,1,FALSE)),"PreAlerta","")))</f>
        <v>PostAlerta</v>
      </c>
      <c r="M6784" s="21" t="str">
        <f>IF(ISNUMBER(A6784),(IF(ISNUMBER(VLOOKUP(A6784,KEYWORDS,1,FALSE)),"C/PalabrasClaves","S/PalabrasClaves")),"")</f>
        <v>S/PalabrasClaves</v>
      </c>
      <c r="N6784" s="21" t="str">
        <f t="shared" si="19"/>
        <v/>
      </c>
      <c r="O6784" s="21"/>
      <c r="P6784" s="21" t="s">
        <v>37646</v>
      </c>
      <c r="Q6784" s="21"/>
      <c r="R6784" s="21" t="str">
        <f>LEFT('2012-2022'!$P6784,4)</f>
        <v>2022</v>
      </c>
      <c r="S6784" s="21" t="s">
        <v>39</v>
      </c>
      <c r="T6784" s="21"/>
      <c r="U6784" s="21"/>
      <c r="V6784" s="21"/>
      <c r="W6784" s="27"/>
      <c r="X6784" s="27"/>
      <c r="Y6784" s="28"/>
    </row>
    <row r="6785" ht="15.75" customHeight="1">
      <c r="A6785" s="21">
        <v>3.4861101E7</v>
      </c>
      <c r="B6785" s="21" t="s">
        <v>37756</v>
      </c>
      <c r="C6785" s="21" t="s">
        <v>37757</v>
      </c>
      <c r="D6785" s="21" t="s">
        <v>37758</v>
      </c>
      <c r="E6785" s="21" t="s">
        <v>37759</v>
      </c>
      <c r="F6785" s="21" t="s">
        <v>18319</v>
      </c>
      <c r="G6785" s="21">
        <v>2022.0</v>
      </c>
      <c r="H6785" s="26">
        <v>44533.0</v>
      </c>
      <c r="I6785" s="21" t="s">
        <v>37760</v>
      </c>
      <c r="J6785" s="21"/>
      <c r="K6785" s="21" t="s">
        <v>37761</v>
      </c>
      <c r="L6785" s="21" t="str">
        <f>IF(ISNUMBER(VLOOKUP(A6785,EXCL,1,FALSE)),"Excluido",IF(ISNUMBER(VLOOKUP(A6785,POST,1,FALSE)),"PostAlerta",IF(ISNUMBER(VLOOKUP(A6785,PRE,1,FALSE)),"PreAlerta","")))</f>
        <v>PostAlerta</v>
      </c>
      <c r="M6785" s="21" t="str">
        <f>IF(ISNUMBER(A6785),(IF(ISNUMBER(VLOOKUP(A6785,KEYWORDS,1,FALSE)),"C/PalabrasClaves","S/PalabrasClaves")),"")</f>
        <v>S/PalabrasClaves</v>
      </c>
      <c r="N6785" s="21" t="str">
        <f t="shared" si="19"/>
        <v/>
      </c>
      <c r="O6785" s="21"/>
      <c r="P6785" s="21" t="s">
        <v>37646</v>
      </c>
      <c r="Q6785" s="21"/>
      <c r="R6785" s="21" t="str">
        <f>LEFT('2012-2022'!$P6785,4)</f>
        <v>2022</v>
      </c>
      <c r="S6785" s="21" t="s">
        <v>39</v>
      </c>
      <c r="T6785" s="21"/>
      <c r="U6785" s="21"/>
      <c r="V6785" s="21"/>
      <c r="W6785" s="27"/>
      <c r="X6785" s="27"/>
      <c r="Y6785" s="12"/>
    </row>
    <row r="6786" ht="15.75" customHeight="1">
      <c r="A6786" s="21">
        <v>3.4864337E7</v>
      </c>
      <c r="B6786" s="21" t="s">
        <v>37762</v>
      </c>
      <c r="C6786" s="21" t="s">
        <v>37763</v>
      </c>
      <c r="D6786" s="21" t="s">
        <v>37764</v>
      </c>
      <c r="E6786" s="21" t="s">
        <v>37765</v>
      </c>
      <c r="F6786" s="21" t="s">
        <v>26169</v>
      </c>
      <c r="G6786" s="21">
        <v>2022.0</v>
      </c>
      <c r="H6786" s="26">
        <v>44535.0</v>
      </c>
      <c r="I6786" s="21"/>
      <c r="J6786" s="21"/>
      <c r="K6786" s="21" t="s">
        <v>37766</v>
      </c>
      <c r="L6786" s="21" t="str">
        <f>IF(ISNUMBER(VLOOKUP(A6786,EXCL,1,FALSE)),"Excluido",IF(ISNUMBER(VLOOKUP(A6786,POST,1,FALSE)),"PostAlerta",IF(ISNUMBER(VLOOKUP(A6786,PRE,1,FALSE)),"PreAlerta","")))</f>
        <v>PostAlerta</v>
      </c>
      <c r="M6786" s="21" t="str">
        <f>IF(ISNUMBER(A6786),(IF(ISNUMBER(VLOOKUP(A6786,KEYWORDS,1,FALSE)),"C/PalabrasClaves","S/PalabrasClaves")),"")</f>
        <v>S/PalabrasClaves</v>
      </c>
      <c r="N6786" s="21" t="str">
        <f t="shared" si="19"/>
        <v/>
      </c>
      <c r="O6786" s="21"/>
      <c r="P6786" s="21" t="s">
        <v>37646</v>
      </c>
      <c r="Q6786" s="21"/>
      <c r="R6786" s="21" t="str">
        <f>LEFT('2012-2022'!$P6786,4)</f>
        <v>2022</v>
      </c>
      <c r="S6786" s="21" t="s">
        <v>39</v>
      </c>
      <c r="T6786" s="21"/>
      <c r="U6786" s="21"/>
      <c r="V6786" s="21"/>
      <c r="W6786" s="27"/>
      <c r="X6786" s="27"/>
      <c r="Y6786" s="28"/>
    </row>
    <row r="6787" ht="15.75" customHeight="1">
      <c r="A6787" s="21">
        <v>3.4914021E7</v>
      </c>
      <c r="B6787" s="21" t="s">
        <v>37767</v>
      </c>
      <c r="C6787" s="21" t="s">
        <v>37768</v>
      </c>
      <c r="D6787" s="21" t="s">
        <v>37769</v>
      </c>
      <c r="E6787" s="21" t="s">
        <v>21625</v>
      </c>
      <c r="F6787" s="21" t="s">
        <v>664</v>
      </c>
      <c r="G6787" s="21">
        <v>2022.0</v>
      </c>
      <c r="H6787" s="26">
        <v>44546.0</v>
      </c>
      <c r="I6787" s="21"/>
      <c r="J6787" s="21"/>
      <c r="K6787" s="21" t="s">
        <v>37770</v>
      </c>
      <c r="L6787" s="21" t="str">
        <f>IF(ISNUMBER(VLOOKUP(A6787,EXCL,1,FALSE)),"Excluido",IF(ISNUMBER(VLOOKUP(A6787,POST,1,FALSE)),"PostAlerta",IF(ISNUMBER(VLOOKUP(A6787,PRE,1,FALSE)),"PreAlerta","")))</f>
        <v>PostAlerta</v>
      </c>
      <c r="M6787" s="21" t="str">
        <f>IF(ISNUMBER(A6787),(IF(ISNUMBER(VLOOKUP(A6787,KEYWORDS,1,FALSE)),"C/PalabrasClaves","S/PalabrasClaves")),"")</f>
        <v>S/PalabrasClaves</v>
      </c>
      <c r="N6787" s="21" t="str">
        <f t="shared" si="19"/>
        <v/>
      </c>
      <c r="O6787" s="21"/>
      <c r="P6787" s="21" t="s">
        <v>37646</v>
      </c>
      <c r="Q6787" s="21"/>
      <c r="R6787" s="21" t="str">
        <f>LEFT('2012-2022'!$P6787,4)</f>
        <v>2022</v>
      </c>
      <c r="S6787" s="21" t="s">
        <v>39</v>
      </c>
      <c r="T6787" s="21"/>
      <c r="U6787" s="21"/>
      <c r="V6787" s="21"/>
      <c r="W6787" s="27"/>
      <c r="X6787" s="27"/>
      <c r="Y6787" s="12"/>
    </row>
    <row r="6788" ht="15.75" customHeight="1">
      <c r="A6788" s="21">
        <v>3.4914061E7</v>
      </c>
      <c r="B6788" s="21" t="s">
        <v>37771</v>
      </c>
      <c r="C6788" s="21" t="s">
        <v>13031</v>
      </c>
      <c r="D6788" s="21" t="s">
        <v>37772</v>
      </c>
      <c r="E6788" s="21" t="s">
        <v>13033</v>
      </c>
      <c r="F6788" s="21" t="s">
        <v>6200</v>
      </c>
      <c r="G6788" s="21">
        <v>2022.0</v>
      </c>
      <c r="H6788" s="26">
        <v>44546.0</v>
      </c>
      <c r="I6788" s="21"/>
      <c r="J6788" s="21"/>
      <c r="K6788" s="21" t="s">
        <v>37773</v>
      </c>
      <c r="L6788" s="21" t="str">
        <f>IF(ISNUMBER(VLOOKUP(A6788,EXCL,1,FALSE)),"Excluido",IF(ISNUMBER(VLOOKUP(A6788,POST,1,FALSE)),"PostAlerta",IF(ISNUMBER(VLOOKUP(A6788,PRE,1,FALSE)),"PreAlerta","")))</f>
        <v>PostAlerta</v>
      </c>
      <c r="M6788" s="21" t="str">
        <f>IF(ISNUMBER(A6788),(IF(ISNUMBER(VLOOKUP(A6788,KEYWORDS,1,FALSE)),"C/PalabrasClaves","S/PalabrasClaves")),"")</f>
        <v>S/PalabrasClaves</v>
      </c>
      <c r="N6788" s="21" t="str">
        <f t="shared" si="19"/>
        <v/>
      </c>
      <c r="O6788" s="21"/>
      <c r="P6788" s="21">
        <v>2022.0</v>
      </c>
      <c r="Q6788" s="21"/>
      <c r="R6788" s="21" t="str">
        <f>LEFT('2012-2022'!$P6788,4)</f>
        <v>2022</v>
      </c>
      <c r="S6788" s="21"/>
      <c r="T6788" s="21"/>
      <c r="U6788" s="21"/>
      <c r="V6788" s="21"/>
      <c r="W6788" s="27"/>
      <c r="X6788" s="27"/>
      <c r="Y6788" s="28"/>
    </row>
    <row r="6789" ht="15.75" customHeight="1">
      <c r="A6789" s="21">
        <v>3.4933167E7</v>
      </c>
      <c r="B6789" s="21" t="s">
        <v>37774</v>
      </c>
      <c r="C6789" s="21" t="s">
        <v>37775</v>
      </c>
      <c r="D6789" s="21" t="s">
        <v>37776</v>
      </c>
      <c r="E6789" s="21" t="s">
        <v>37777</v>
      </c>
      <c r="F6789" s="21" t="s">
        <v>202</v>
      </c>
      <c r="G6789" s="21">
        <v>2022.0</v>
      </c>
      <c r="H6789" s="26">
        <v>44551.0</v>
      </c>
      <c r="I6789" s="21"/>
      <c r="J6789" s="21"/>
      <c r="K6789" s="21" t="s">
        <v>37778</v>
      </c>
      <c r="L6789" s="21" t="str">
        <f>IF(ISNUMBER(VLOOKUP(A6789,EXCL,1,FALSE)),"Excluido",IF(ISNUMBER(VLOOKUP(A6789,POST,1,FALSE)),"PostAlerta",IF(ISNUMBER(VLOOKUP(A6789,PRE,1,FALSE)),"PreAlerta","")))</f>
        <v>PostAlerta</v>
      </c>
      <c r="M6789" s="21" t="str">
        <f>IF(ISNUMBER(A6789),(IF(ISNUMBER(VLOOKUP(A6789,KEYWORDS,1,FALSE)),"C/PalabrasClaves","S/PalabrasClaves")),"")</f>
        <v>S/PalabrasClaves</v>
      </c>
      <c r="N6789" s="21" t="str">
        <f t="shared" si="19"/>
        <v/>
      </c>
      <c r="O6789" s="21"/>
      <c r="P6789" s="21" t="s">
        <v>37646</v>
      </c>
      <c r="Q6789" s="21"/>
      <c r="R6789" s="21" t="str">
        <f>LEFT('2012-2022'!$P6789,4)</f>
        <v>2022</v>
      </c>
      <c r="S6789" s="21" t="s">
        <v>39</v>
      </c>
      <c r="T6789" s="21"/>
      <c r="U6789" s="21"/>
      <c r="V6789" s="21"/>
      <c r="W6789" s="27"/>
      <c r="X6789" s="27"/>
      <c r="Y6789" s="12"/>
    </row>
    <row r="6790" ht="15.75" customHeight="1">
      <c r="A6790" s="21">
        <v>3.5006065E7</v>
      </c>
      <c r="B6790" s="21" t="s">
        <v>37779</v>
      </c>
      <c r="C6790" s="21" t="s">
        <v>37780</v>
      </c>
      <c r="D6790" s="21" t="s">
        <v>37781</v>
      </c>
      <c r="E6790" s="21" t="s">
        <v>37782</v>
      </c>
      <c r="F6790" s="21" t="s">
        <v>6652</v>
      </c>
      <c r="G6790" s="21">
        <v>2022.0</v>
      </c>
      <c r="H6790" s="26">
        <v>44571.0</v>
      </c>
      <c r="I6790" s="21" t="s">
        <v>37783</v>
      </c>
      <c r="J6790" s="21"/>
      <c r="K6790" s="21" t="s">
        <v>37784</v>
      </c>
      <c r="L6790" s="21" t="str">
        <f>IF(ISNUMBER(VLOOKUP(A6790,EXCL,1,FALSE)),"Excluido",IF(ISNUMBER(VLOOKUP(A6790,POST,1,FALSE)),"PostAlerta",IF(ISNUMBER(VLOOKUP(A6790,PRE,1,FALSE)),"PreAlerta","")))</f>
        <v>PostAlerta</v>
      </c>
      <c r="M6790" s="21" t="str">
        <f>IF(ISNUMBER(A6790),(IF(ISNUMBER(VLOOKUP(A6790,KEYWORDS,1,FALSE)),"C/PalabrasClaves","S/PalabrasClaves")),"")</f>
        <v>S/PalabrasClaves</v>
      </c>
      <c r="N6790" s="21" t="str">
        <f t="shared" si="19"/>
        <v/>
      </c>
      <c r="O6790" s="21"/>
      <c r="P6790" s="21" t="s">
        <v>37646</v>
      </c>
      <c r="Q6790" s="21"/>
      <c r="R6790" s="21" t="str">
        <f>LEFT('2012-2022'!$P6790,4)</f>
        <v>2022</v>
      </c>
      <c r="S6790" s="21" t="s">
        <v>39</v>
      </c>
      <c r="T6790" s="21"/>
      <c r="U6790" s="21"/>
      <c r="V6790" s="21"/>
      <c r="W6790" s="27"/>
      <c r="X6790" s="27"/>
      <c r="Y6790" s="28"/>
    </row>
    <row r="6791" ht="15.75" customHeight="1">
      <c r="A6791" s="21">
        <v>3.5030047E7</v>
      </c>
      <c r="B6791" s="21" t="s">
        <v>37785</v>
      </c>
      <c r="C6791" s="21" t="s">
        <v>37786</v>
      </c>
      <c r="D6791" s="21" t="s">
        <v>37787</v>
      </c>
      <c r="E6791" s="21" t="s">
        <v>37788</v>
      </c>
      <c r="F6791" s="21" t="s">
        <v>151</v>
      </c>
      <c r="G6791" s="21">
        <v>2022.0</v>
      </c>
      <c r="H6791" s="26">
        <v>44575.0</v>
      </c>
      <c r="I6791" s="21"/>
      <c r="J6791" s="21"/>
      <c r="K6791" s="21" t="s">
        <v>37789</v>
      </c>
      <c r="L6791" s="21" t="str">
        <f>IF(ISNUMBER(VLOOKUP(A6791,EXCL,1,FALSE)),"Excluido",IF(ISNUMBER(VLOOKUP(A6791,POST,1,FALSE)),"PostAlerta",IF(ISNUMBER(VLOOKUP(A6791,PRE,1,FALSE)),"PreAlerta","")))</f>
        <v>PostAlerta</v>
      </c>
      <c r="M6791" s="21" t="str">
        <f>IF(ISNUMBER(A6791),(IF(ISNUMBER(VLOOKUP(A6791,KEYWORDS,1,FALSE)),"C/PalabrasClaves","S/PalabrasClaves")),"")</f>
        <v>S/PalabrasClaves</v>
      </c>
      <c r="N6791" s="21" t="str">
        <f t="shared" si="19"/>
        <v/>
      </c>
      <c r="O6791" s="21"/>
      <c r="P6791" s="21" t="s">
        <v>37646</v>
      </c>
      <c r="Q6791" s="21"/>
      <c r="R6791" s="21" t="str">
        <f>LEFT('2012-2022'!$P6791,4)</f>
        <v>2022</v>
      </c>
      <c r="S6791" s="21" t="s">
        <v>39</v>
      </c>
      <c r="T6791" s="21"/>
      <c r="U6791" s="21"/>
      <c r="V6791" s="21"/>
      <c r="W6791" s="27"/>
      <c r="X6791" s="27"/>
      <c r="Y6791" s="12"/>
    </row>
    <row r="6792" ht="15.75" customHeight="1">
      <c r="A6792" s="21">
        <v>3.5066589E7</v>
      </c>
      <c r="B6792" s="21" t="s">
        <v>37790</v>
      </c>
      <c r="C6792" s="21" t="s">
        <v>37791</v>
      </c>
      <c r="D6792" s="21" t="s">
        <v>37792</v>
      </c>
      <c r="E6792" s="21" t="s">
        <v>37793</v>
      </c>
      <c r="F6792" s="21" t="s">
        <v>6206</v>
      </c>
      <c r="G6792" s="21">
        <v>2022.0</v>
      </c>
      <c r="H6792" s="26">
        <v>44584.0</v>
      </c>
      <c r="I6792" s="21" t="s">
        <v>37794</v>
      </c>
      <c r="J6792" s="21"/>
      <c r="K6792" s="21" t="s">
        <v>37795</v>
      </c>
      <c r="L6792" s="21" t="str">
        <f>IF(ISNUMBER(VLOOKUP(A6792,EXCL,1,FALSE)),"Excluido",IF(ISNUMBER(VLOOKUP(A6792,POST,1,FALSE)),"PostAlerta",IF(ISNUMBER(VLOOKUP(A6792,PRE,1,FALSE)),"PreAlerta","")))</f>
        <v>PostAlerta</v>
      </c>
      <c r="M6792" s="21" t="str">
        <f>IF(ISNUMBER(A6792),(IF(ISNUMBER(VLOOKUP(A6792,KEYWORDS,1,FALSE)),"C/PalabrasClaves","S/PalabrasClaves")),"")</f>
        <v>S/PalabrasClaves</v>
      </c>
      <c r="N6792" s="21" t="str">
        <f t="shared" si="19"/>
        <v/>
      </c>
      <c r="O6792" s="21"/>
      <c r="P6792" s="21" t="s">
        <v>37746</v>
      </c>
      <c r="Q6792" s="21"/>
      <c r="R6792" s="21" t="str">
        <f>LEFT('2012-2022'!$P6792,4)</f>
        <v>2022</v>
      </c>
      <c r="S6792" s="21" t="s">
        <v>39</v>
      </c>
      <c r="T6792" s="21"/>
      <c r="U6792" s="21"/>
      <c r="V6792" s="21"/>
      <c r="W6792" s="27"/>
      <c r="X6792" s="27"/>
      <c r="Y6792" s="28"/>
    </row>
    <row r="6793" ht="15.75" customHeight="1">
      <c r="A6793" s="21">
        <v>3.5078787E7</v>
      </c>
      <c r="B6793" s="21" t="s">
        <v>37796</v>
      </c>
      <c r="C6793" s="21" t="s">
        <v>37797</v>
      </c>
      <c r="D6793" s="21" t="s">
        <v>37798</v>
      </c>
      <c r="E6793" s="21" t="s">
        <v>1805</v>
      </c>
      <c r="F6793" s="21" t="s">
        <v>37799</v>
      </c>
      <c r="G6793" s="21">
        <v>2022.0</v>
      </c>
      <c r="H6793" s="26">
        <v>44587.0</v>
      </c>
      <c r="I6793" s="21" t="s">
        <v>37800</v>
      </c>
      <c r="J6793" s="21"/>
      <c r="K6793" s="21" t="s">
        <v>37801</v>
      </c>
      <c r="L6793" s="21" t="str">
        <f>IF(ISNUMBER(VLOOKUP(A6793,EXCL,1,FALSE)),"Excluido",IF(ISNUMBER(VLOOKUP(A6793,POST,1,FALSE)),"PostAlerta",IF(ISNUMBER(VLOOKUP(A6793,PRE,1,FALSE)),"PreAlerta","")))</f>
        <v>PostAlerta</v>
      </c>
      <c r="M6793" s="21" t="str">
        <f>IF(ISNUMBER(A6793),(IF(ISNUMBER(VLOOKUP(A6793,KEYWORDS,1,FALSE)),"C/PalabrasClaves","S/PalabrasClaves")),"")</f>
        <v>S/PalabrasClaves</v>
      </c>
      <c r="N6793" s="21" t="str">
        <f t="shared" si="19"/>
        <v/>
      </c>
      <c r="O6793" s="21"/>
      <c r="P6793" s="21" t="s">
        <v>37646</v>
      </c>
      <c r="Q6793" s="21"/>
      <c r="R6793" s="21" t="str">
        <f>LEFT('2012-2022'!$P6793,4)</f>
        <v>2022</v>
      </c>
      <c r="S6793" s="21" t="s">
        <v>39</v>
      </c>
      <c r="T6793" s="21"/>
      <c r="U6793" s="21"/>
      <c r="V6793" s="21"/>
      <c r="W6793" s="27"/>
      <c r="X6793" s="27"/>
      <c r="Y6793" s="12"/>
    </row>
    <row r="6794" ht="15.75" customHeight="1">
      <c r="A6794" s="21">
        <v>3.5089276E7</v>
      </c>
      <c r="B6794" s="21" t="s">
        <v>37802</v>
      </c>
      <c r="C6794" s="21" t="s">
        <v>37803</v>
      </c>
      <c r="D6794" s="21" t="s">
        <v>37804</v>
      </c>
      <c r="E6794" s="21" t="s">
        <v>37805</v>
      </c>
      <c r="F6794" s="21" t="s">
        <v>37806</v>
      </c>
      <c r="G6794" s="21">
        <v>2022.0</v>
      </c>
      <c r="H6794" s="26">
        <v>44589.0</v>
      </c>
      <c r="I6794" s="21"/>
      <c r="J6794" s="21"/>
      <c r="K6794" s="21" t="s">
        <v>37807</v>
      </c>
      <c r="L6794" s="21" t="str">
        <f>IF(ISNUMBER(VLOOKUP(A6794,EXCL,1,FALSE)),"Excluido",IF(ISNUMBER(VLOOKUP(A6794,POST,1,FALSE)),"PostAlerta",IF(ISNUMBER(VLOOKUP(A6794,PRE,1,FALSE)),"PreAlerta","")))</f>
        <v>PostAlerta</v>
      </c>
      <c r="M6794" s="21" t="str">
        <f>IF(ISNUMBER(A6794),(IF(ISNUMBER(VLOOKUP(A6794,KEYWORDS,1,FALSE)),"C/PalabrasClaves","S/PalabrasClaves")),"")</f>
        <v>S/PalabrasClaves</v>
      </c>
      <c r="N6794" s="21" t="str">
        <f t="shared" si="19"/>
        <v/>
      </c>
      <c r="O6794" s="21"/>
      <c r="P6794" s="21" t="s">
        <v>37808</v>
      </c>
      <c r="Q6794" s="21"/>
      <c r="R6794" s="21" t="str">
        <f>LEFT('2012-2022'!$P6794,4)</f>
        <v>2022</v>
      </c>
      <c r="S6794" s="21" t="s">
        <v>47</v>
      </c>
      <c r="T6794" s="21"/>
      <c r="U6794" s="21"/>
      <c r="V6794" s="21"/>
      <c r="W6794" s="27"/>
      <c r="X6794" s="27"/>
      <c r="Y6794" s="28"/>
    </row>
    <row r="6795" ht="15.75" customHeight="1">
      <c r="A6795" s="21">
        <v>3.5172009E7</v>
      </c>
      <c r="B6795" s="21" t="s">
        <v>37809</v>
      </c>
      <c r="C6795" s="21" t="s">
        <v>37810</v>
      </c>
      <c r="D6795" s="21" t="s">
        <v>37811</v>
      </c>
      <c r="E6795" s="21" t="s">
        <v>37812</v>
      </c>
      <c r="F6795" s="21" t="s">
        <v>6206</v>
      </c>
      <c r="G6795" s="21">
        <v>2022.0</v>
      </c>
      <c r="H6795" s="26">
        <v>44608.0</v>
      </c>
      <c r="I6795" s="21" t="s">
        <v>37813</v>
      </c>
      <c r="J6795" s="21"/>
      <c r="K6795" s="21" t="s">
        <v>37814</v>
      </c>
      <c r="L6795" s="21" t="str">
        <f>IF(ISNUMBER(VLOOKUP(A6795,EXCL,1,FALSE)),"Excluido",IF(ISNUMBER(VLOOKUP(A6795,POST,1,FALSE)),"PostAlerta",IF(ISNUMBER(VLOOKUP(A6795,PRE,1,FALSE)),"PreAlerta","")))</f>
        <v>PostAlerta</v>
      </c>
      <c r="M6795" s="21" t="str">
        <f>IF(ISNUMBER(A6795),(IF(ISNUMBER(VLOOKUP(A6795,KEYWORDS,1,FALSE)),"C/PalabrasClaves","S/PalabrasClaves")),"")</f>
        <v>S/PalabrasClaves</v>
      </c>
      <c r="N6795" s="21" t="str">
        <f t="shared" si="19"/>
        <v/>
      </c>
      <c r="O6795" s="21"/>
      <c r="P6795" s="21" t="s">
        <v>37746</v>
      </c>
      <c r="Q6795" s="21"/>
      <c r="R6795" s="21" t="str">
        <f>LEFT('2012-2022'!$P6795,4)</f>
        <v>2022</v>
      </c>
      <c r="S6795" s="21" t="s">
        <v>39</v>
      </c>
      <c r="T6795" s="21"/>
      <c r="U6795" s="21"/>
      <c r="V6795" s="21"/>
      <c r="W6795" s="27"/>
      <c r="X6795" s="27"/>
      <c r="Y6795" s="12"/>
    </row>
    <row r="6796" ht="15.75" customHeight="1">
      <c r="A6796" s="21">
        <v>3.5184779E7</v>
      </c>
      <c r="B6796" s="21" t="s">
        <v>37815</v>
      </c>
      <c r="C6796" s="21" t="s">
        <v>37816</v>
      </c>
      <c r="D6796" s="21" t="s">
        <v>37817</v>
      </c>
      <c r="E6796" s="21" t="s">
        <v>37818</v>
      </c>
      <c r="F6796" s="21" t="s">
        <v>1654</v>
      </c>
      <c r="G6796" s="21">
        <v>2022.0</v>
      </c>
      <c r="H6796" s="26">
        <v>44613.0</v>
      </c>
      <c r="I6796" s="21" t="s">
        <v>37819</v>
      </c>
      <c r="J6796" s="21"/>
      <c r="K6796" s="21" t="s">
        <v>37820</v>
      </c>
      <c r="L6796" s="21" t="str">
        <f>IF(ISNUMBER(VLOOKUP(A6796,EXCL,1,FALSE)),"Excluido",IF(ISNUMBER(VLOOKUP(A6796,POST,1,FALSE)),"PostAlerta",IF(ISNUMBER(VLOOKUP(A6796,PRE,1,FALSE)),"PreAlerta","")))</f>
        <v>PostAlerta</v>
      </c>
      <c r="M6796" s="21" t="str">
        <f>IF(ISNUMBER(A6796),(IF(ISNUMBER(VLOOKUP(A6796,KEYWORDS,1,FALSE)),"C/PalabrasClaves","S/PalabrasClaves")),"")</f>
        <v>S/PalabrasClaves</v>
      </c>
      <c r="N6796" s="21" t="str">
        <f t="shared" si="19"/>
        <v/>
      </c>
      <c r="O6796" s="21"/>
      <c r="P6796" s="21" t="s">
        <v>37646</v>
      </c>
      <c r="Q6796" s="21"/>
      <c r="R6796" s="21" t="str">
        <f>LEFT('2012-2022'!$P6796,4)</f>
        <v>2022</v>
      </c>
      <c r="S6796" s="21" t="s">
        <v>39</v>
      </c>
      <c r="T6796" s="21"/>
      <c r="U6796" s="21"/>
      <c r="V6796" s="21"/>
      <c r="W6796" s="27"/>
      <c r="X6796" s="27"/>
      <c r="Y6796" s="28"/>
    </row>
    <row r="6797" ht="15.75" customHeight="1">
      <c r="A6797" s="21">
        <v>3.5184783E7</v>
      </c>
      <c r="B6797" s="21" t="s">
        <v>37821</v>
      </c>
      <c r="C6797" s="21" t="s">
        <v>37822</v>
      </c>
      <c r="D6797" s="21" t="s">
        <v>37823</v>
      </c>
      <c r="E6797" s="21" t="s">
        <v>37824</v>
      </c>
      <c r="F6797" s="21" t="s">
        <v>1654</v>
      </c>
      <c r="G6797" s="21">
        <v>2022.0</v>
      </c>
      <c r="H6797" s="26">
        <v>44613.0</v>
      </c>
      <c r="I6797" s="21"/>
      <c r="J6797" s="21"/>
      <c r="K6797" s="21" t="s">
        <v>37825</v>
      </c>
      <c r="L6797" s="21" t="str">
        <f>IF(ISNUMBER(VLOOKUP(A6797,EXCL,1,FALSE)),"Excluido",IF(ISNUMBER(VLOOKUP(A6797,POST,1,FALSE)),"PostAlerta",IF(ISNUMBER(VLOOKUP(A6797,PRE,1,FALSE)),"PreAlerta","")))</f>
        <v>PostAlerta</v>
      </c>
      <c r="M6797" s="21" t="str">
        <f>IF(ISNUMBER(A6797),(IF(ISNUMBER(VLOOKUP(A6797,KEYWORDS,1,FALSE)),"C/PalabrasClaves","S/PalabrasClaves")),"")</f>
        <v>S/PalabrasClaves</v>
      </c>
      <c r="N6797" s="21" t="str">
        <f t="shared" si="19"/>
        <v/>
      </c>
      <c r="O6797" s="21"/>
      <c r="P6797" s="21" t="s">
        <v>37646</v>
      </c>
      <c r="Q6797" s="21"/>
      <c r="R6797" s="21" t="str">
        <f>LEFT('2012-2022'!$P6797,4)</f>
        <v>2022</v>
      </c>
      <c r="S6797" s="21" t="s">
        <v>39</v>
      </c>
      <c r="T6797" s="21"/>
      <c r="U6797" s="21"/>
      <c r="V6797" s="21"/>
      <c r="W6797" s="27"/>
      <c r="X6797" s="27"/>
      <c r="Y6797" s="12"/>
    </row>
    <row r="6798" ht="15.75" customHeight="1">
      <c r="A6798" s="21">
        <v>3.5263931E7</v>
      </c>
      <c r="B6798" s="21" t="s">
        <v>37826</v>
      </c>
      <c r="C6798" s="21" t="s">
        <v>37827</v>
      </c>
      <c r="D6798" s="21" t="s">
        <v>37828</v>
      </c>
      <c r="E6798" s="21" t="s">
        <v>37829</v>
      </c>
      <c r="F6798" s="21" t="s">
        <v>7349</v>
      </c>
      <c r="G6798" s="21">
        <v>2022.0</v>
      </c>
      <c r="H6798" s="26">
        <v>44630.0</v>
      </c>
      <c r="I6798" s="21"/>
      <c r="J6798" s="21"/>
      <c r="K6798" s="21" t="s">
        <v>37830</v>
      </c>
      <c r="L6798" s="21" t="str">
        <f>IF(ISNUMBER(VLOOKUP(A6798,EXCL,1,FALSE)),"Excluido",IF(ISNUMBER(VLOOKUP(A6798,POST,1,FALSE)),"PostAlerta",IF(ISNUMBER(VLOOKUP(A6798,PRE,1,FALSE)),"PreAlerta","")))</f>
        <v>PostAlerta</v>
      </c>
      <c r="M6798" s="21" t="str">
        <f>IF(ISNUMBER(A6798),(IF(ISNUMBER(VLOOKUP(A6798,KEYWORDS,1,FALSE)),"C/PalabrasClaves","S/PalabrasClaves")),"")</f>
        <v>S/PalabrasClaves</v>
      </c>
      <c r="N6798" s="21" t="str">
        <f t="shared" si="19"/>
        <v/>
      </c>
      <c r="O6798" s="21"/>
      <c r="P6798" s="21" t="s">
        <v>37831</v>
      </c>
      <c r="Q6798" s="21"/>
      <c r="R6798" s="21" t="str">
        <f>LEFT('2012-2022'!$P6798,4)</f>
        <v>2022</v>
      </c>
      <c r="S6798" s="21" t="s">
        <v>43</v>
      </c>
      <c r="T6798" s="21"/>
      <c r="U6798" s="21"/>
      <c r="V6798" s="21"/>
      <c r="W6798" s="27"/>
      <c r="X6798" s="27"/>
      <c r="Y6798" s="28"/>
    </row>
    <row r="6799" ht="15.75" customHeight="1">
      <c r="A6799" s="21">
        <v>3.5370251E7</v>
      </c>
      <c r="B6799" s="21" t="s">
        <v>37832</v>
      </c>
      <c r="C6799" s="21" t="s">
        <v>37833</v>
      </c>
      <c r="D6799" s="21" t="s">
        <v>37834</v>
      </c>
      <c r="E6799" s="21" t="s">
        <v>37835</v>
      </c>
      <c r="F6799" s="21" t="s">
        <v>20922</v>
      </c>
      <c r="G6799" s="21">
        <v>2022.0</v>
      </c>
      <c r="H6799" s="26">
        <v>44655.0</v>
      </c>
      <c r="I6799" s="21" t="s">
        <v>37836</v>
      </c>
      <c r="J6799" s="21"/>
      <c r="K6799" s="21" t="s">
        <v>37837</v>
      </c>
      <c r="L6799" s="21" t="str">
        <f>IF(ISNUMBER(VLOOKUP(A6799,EXCL,1,FALSE)),"Excluido",IF(ISNUMBER(VLOOKUP(A6799,POST,1,FALSE)),"PostAlerta",IF(ISNUMBER(VLOOKUP(A6799,PRE,1,FALSE)),"PreAlerta","")))</f>
        <v>Excluido</v>
      </c>
      <c r="M6799" s="21" t="str">
        <f>IF(ISNUMBER(A6799),(IF(ISNUMBER(VLOOKUP(A6799,KEYWORDS,1,FALSE)),"C/PalabrasClaves","S/PalabrasClaves")),"")</f>
        <v>S/PalabrasClaves</v>
      </c>
      <c r="N6799" s="21" t="str">
        <f t="shared" si="19"/>
        <v/>
      </c>
      <c r="O6799" s="21"/>
      <c r="P6799" s="21">
        <v>2022.0</v>
      </c>
      <c r="Q6799" s="21"/>
      <c r="R6799" s="21" t="str">
        <f>LEFT('2012-2022'!$P6799,4)</f>
        <v>2022</v>
      </c>
      <c r="S6799" s="21"/>
      <c r="T6799" s="21"/>
      <c r="U6799" s="21"/>
      <c r="V6799" s="21"/>
      <c r="W6799" s="27"/>
      <c r="X6799" s="27"/>
      <c r="Y6799" s="12"/>
    </row>
    <row r="6800" ht="15.75" customHeight="1">
      <c r="A6800" s="21">
        <v>3.5708399E7</v>
      </c>
      <c r="B6800" s="21" t="s">
        <v>37838</v>
      </c>
      <c r="C6800" s="21" t="s">
        <v>37839</v>
      </c>
      <c r="D6800" s="21" t="s">
        <v>37840</v>
      </c>
      <c r="E6800" s="21" t="s">
        <v>37841</v>
      </c>
      <c r="F6800" s="21" t="s">
        <v>313</v>
      </c>
      <c r="G6800" s="21">
        <v>2022.0</v>
      </c>
      <c r="H6800" s="26">
        <v>44728.0</v>
      </c>
      <c r="I6800" s="21"/>
      <c r="J6800" s="21"/>
      <c r="K6800" s="21" t="s">
        <v>37842</v>
      </c>
      <c r="L6800" s="21" t="str">
        <f>IF(ISNUMBER(VLOOKUP(A6800,EXCL,1,FALSE)),"Excluido",IF(ISNUMBER(VLOOKUP(A6800,POST,1,FALSE)),"PostAlerta",IF(ISNUMBER(VLOOKUP(A6800,PRE,1,FALSE)),"PreAlerta","")))</f>
        <v>Excluido</v>
      </c>
      <c r="M6800" s="21" t="str">
        <f>IF(ISNUMBER(A6800),(IF(ISNUMBER(VLOOKUP(A6800,KEYWORDS,1,FALSE)),"C/PalabrasClaves","S/PalabrasClaves")),"")</f>
        <v>S/PalabrasClaves</v>
      </c>
      <c r="N6800" s="21" t="str">
        <f t="shared" si="19"/>
        <v/>
      </c>
      <c r="O6800" s="21"/>
      <c r="P6800" s="21" t="s">
        <v>37843</v>
      </c>
      <c r="Q6800" s="21"/>
      <c r="R6800" s="21" t="str">
        <f>LEFT('2012-2022'!$P6800,4)</f>
        <v>2022</v>
      </c>
      <c r="S6800" s="21" t="s">
        <v>47</v>
      </c>
      <c r="T6800" s="21"/>
      <c r="U6800" s="21"/>
      <c r="V6800" s="21"/>
      <c r="W6800" s="27"/>
      <c r="X6800" s="27"/>
      <c r="Y6800" s="28"/>
    </row>
    <row r="6801" ht="15.75" customHeight="1">
      <c r="A6801" s="21">
        <v>3.5766733E7</v>
      </c>
      <c r="B6801" s="21" t="s">
        <v>37844</v>
      </c>
      <c r="C6801" s="21" t="s">
        <v>37845</v>
      </c>
      <c r="D6801" s="21" t="s">
        <v>37846</v>
      </c>
      <c r="E6801" s="21" t="s">
        <v>31399</v>
      </c>
      <c r="F6801" s="21" t="s">
        <v>12127</v>
      </c>
      <c r="G6801" s="21">
        <v>2022.0</v>
      </c>
      <c r="H6801" s="26">
        <v>44741.0</v>
      </c>
      <c r="I6801" s="21"/>
      <c r="J6801" s="21"/>
      <c r="K6801" s="21" t="s">
        <v>37847</v>
      </c>
      <c r="L6801" s="21" t="str">
        <f>IF(ISNUMBER(VLOOKUP(A6801,EXCL,1,FALSE)),"Excluido",IF(ISNUMBER(VLOOKUP(A6801,POST,1,FALSE)),"PostAlerta",IF(ISNUMBER(VLOOKUP(A6801,PRE,1,FALSE)),"PreAlerta","")))</f>
        <v>PostAlerta</v>
      </c>
      <c r="M6801" s="21" t="str">
        <f>IF(ISNUMBER(A6801),(IF(ISNUMBER(VLOOKUP(A6801,KEYWORDS,1,FALSE)),"C/PalabrasClaves","S/PalabrasClaves")),"")</f>
        <v>S/PalabrasClaves</v>
      </c>
      <c r="N6801" s="21" t="str">
        <f t="shared" si="19"/>
        <v/>
      </c>
      <c r="O6801" s="21"/>
      <c r="P6801" s="21" t="s">
        <v>37843</v>
      </c>
      <c r="Q6801" s="21"/>
      <c r="R6801" s="21" t="str">
        <f>LEFT('2012-2022'!$P6801,4)</f>
        <v>2022</v>
      </c>
      <c r="S6801" s="21" t="s">
        <v>47</v>
      </c>
      <c r="T6801" s="21"/>
      <c r="U6801" s="21"/>
      <c r="V6801" s="21"/>
      <c r="W6801" s="27"/>
      <c r="X6801" s="27"/>
      <c r="Y6801" s="12"/>
    </row>
    <row r="6802" ht="15.75" customHeight="1">
      <c r="A6802" s="21">
        <v>3.5861542E7</v>
      </c>
      <c r="B6802" s="21" t="s">
        <v>37848</v>
      </c>
      <c r="C6802" s="21" t="s">
        <v>37849</v>
      </c>
      <c r="D6802" s="21" t="s">
        <v>37850</v>
      </c>
      <c r="E6802" s="21" t="s">
        <v>24169</v>
      </c>
      <c r="F6802" s="21" t="s">
        <v>2161</v>
      </c>
      <c r="G6802" s="21">
        <v>2022.0</v>
      </c>
      <c r="H6802" s="26">
        <v>44763.0</v>
      </c>
      <c r="I6802" s="21" t="s">
        <v>37851</v>
      </c>
      <c r="J6802" s="21"/>
      <c r="K6802" s="21" t="s">
        <v>37852</v>
      </c>
      <c r="L6802" s="21" t="str">
        <f>IF(ISNUMBER(VLOOKUP(A6802,EXCL,1,FALSE)),"Excluido",IF(ISNUMBER(VLOOKUP(A6802,POST,1,FALSE)),"PostAlerta",IF(ISNUMBER(VLOOKUP(A6802,PRE,1,FALSE)),"PreAlerta","")))</f>
        <v>PostAlerta</v>
      </c>
      <c r="M6802" s="21" t="str">
        <f>IF(ISNUMBER(A6802),(IF(ISNUMBER(VLOOKUP(A6802,KEYWORDS,1,FALSE)),"C/PalabrasClaves","S/PalabrasClaves")),"")</f>
        <v>S/PalabrasClaves</v>
      </c>
      <c r="N6802" s="21" t="str">
        <f t="shared" si="19"/>
        <v/>
      </c>
      <c r="O6802" s="21"/>
      <c r="P6802" s="21">
        <v>2022.0</v>
      </c>
      <c r="Q6802" s="21"/>
      <c r="R6802" s="21" t="str">
        <f>LEFT('2012-2022'!$P6802,4)</f>
        <v>2022</v>
      </c>
      <c r="S6802" s="21"/>
      <c r="T6802" s="21"/>
      <c r="U6802" s="21"/>
      <c r="V6802" s="21"/>
      <c r="W6802" s="27"/>
      <c r="X6802" s="27"/>
      <c r="Y6802" s="28"/>
    </row>
    <row r="6803" ht="15.75" customHeight="1">
      <c r="A6803" s="21">
        <v>3.6083445E7</v>
      </c>
      <c r="B6803" s="21" t="s">
        <v>37853</v>
      </c>
      <c r="C6803" s="21" t="s">
        <v>35263</v>
      </c>
      <c r="D6803" s="21" t="s">
        <v>37854</v>
      </c>
      <c r="E6803" s="21" t="s">
        <v>34857</v>
      </c>
      <c r="F6803" s="21" t="s">
        <v>6200</v>
      </c>
      <c r="G6803" s="21">
        <v>2022.0</v>
      </c>
      <c r="H6803" s="26">
        <v>44813.0</v>
      </c>
      <c r="I6803" s="21"/>
      <c r="J6803" s="21"/>
      <c r="K6803" s="21" t="s">
        <v>37855</v>
      </c>
      <c r="L6803" s="21" t="str">
        <f>IF(ISNUMBER(VLOOKUP(A6803,EXCL,1,FALSE)),"Excluido",IF(ISNUMBER(VLOOKUP(A6803,POST,1,FALSE)),"PostAlerta",IF(ISNUMBER(VLOOKUP(A6803,PRE,1,FALSE)),"PreAlerta","")))</f>
        <v>PostAlerta</v>
      </c>
      <c r="M6803" s="21" t="str">
        <f>IF(ISNUMBER(A6803),(IF(ISNUMBER(VLOOKUP(A6803,KEYWORDS,1,FALSE)),"C/PalabrasClaves","S/PalabrasClaves")),"")</f>
        <v>S/PalabrasClaves</v>
      </c>
      <c r="N6803" s="21" t="str">
        <f t="shared" si="19"/>
        <v/>
      </c>
      <c r="O6803" s="21"/>
      <c r="P6803" s="21">
        <v>2022.0</v>
      </c>
      <c r="Q6803" s="21"/>
      <c r="R6803" s="21" t="str">
        <f>LEFT('2012-2022'!$P6803,4)</f>
        <v>2022</v>
      </c>
      <c r="S6803" s="21"/>
      <c r="T6803" s="21"/>
      <c r="U6803" s="21"/>
      <c r="V6803" s="21"/>
      <c r="W6803" s="27"/>
      <c r="X6803" s="27"/>
      <c r="Y6803" s="12"/>
    </row>
    <row r="6804" ht="15.75" customHeight="1">
      <c r="A6804" s="21">
        <v>3.647684E7</v>
      </c>
      <c r="B6804" s="21" t="s">
        <v>37856</v>
      </c>
      <c r="C6804" s="21" t="s">
        <v>37857</v>
      </c>
      <c r="D6804" s="21" t="s">
        <v>37858</v>
      </c>
      <c r="E6804" s="21" t="s">
        <v>31352</v>
      </c>
      <c r="F6804" s="21" t="s">
        <v>17964</v>
      </c>
      <c r="G6804" s="21">
        <v>2022.0</v>
      </c>
      <c r="H6804" s="26">
        <v>44903.0</v>
      </c>
      <c r="I6804" s="21" t="s">
        <v>37859</v>
      </c>
      <c r="J6804" s="21"/>
      <c r="K6804" s="21" t="s">
        <v>37860</v>
      </c>
      <c r="L6804" s="21" t="str">
        <f>IF(ISNUMBER(VLOOKUP(A6804,EXCL,1,FALSE)),"Excluido",IF(ISNUMBER(VLOOKUP(A6804,POST,1,FALSE)),"PostAlerta",IF(ISNUMBER(VLOOKUP(A6804,PRE,1,FALSE)),"PreAlerta","")))</f>
        <v>PostAlerta</v>
      </c>
      <c r="M6804" s="21" t="str">
        <f>IF(ISNUMBER(A6804),(IF(ISNUMBER(VLOOKUP(A6804,KEYWORDS,1,FALSE)),"C/PalabrasClaves","S/PalabrasClaves")),"")</f>
        <v>S/PalabrasClaves</v>
      </c>
      <c r="N6804" s="21" t="str">
        <f t="shared" si="19"/>
        <v/>
      </c>
      <c r="O6804" s="21"/>
      <c r="P6804" s="21">
        <v>2022.0</v>
      </c>
      <c r="Q6804" s="21"/>
      <c r="R6804" s="21" t="str">
        <f>LEFT('2012-2022'!$P6804,4)</f>
        <v>2022</v>
      </c>
      <c r="S6804" s="21"/>
      <c r="T6804" s="21"/>
      <c r="U6804" s="21"/>
      <c r="V6804" s="21"/>
      <c r="W6804" s="27"/>
      <c r="X6804" s="27"/>
      <c r="Y6804" s="28"/>
    </row>
    <row r="6805" ht="15.75" customHeight="1">
      <c r="A6805" s="21">
        <v>3.6589874E7</v>
      </c>
      <c r="B6805" s="21" t="s">
        <v>37861</v>
      </c>
      <c r="C6805" s="21" t="s">
        <v>37862</v>
      </c>
      <c r="D6805" s="21" t="s">
        <v>37863</v>
      </c>
      <c r="E6805" s="21" t="s">
        <v>33203</v>
      </c>
      <c r="F6805" s="21" t="s">
        <v>35272</v>
      </c>
      <c r="G6805" s="21">
        <v>2021.0</v>
      </c>
      <c r="H6805" s="26">
        <v>44928.0</v>
      </c>
      <c r="I6805" s="21" t="s">
        <v>37864</v>
      </c>
      <c r="J6805" s="21"/>
      <c r="K6805" s="21" t="s">
        <v>37865</v>
      </c>
      <c r="L6805" s="21" t="str">
        <f>IF(ISNUMBER(VLOOKUP(A6805,EXCL,1,FALSE)),"Excluido",IF(ISNUMBER(VLOOKUP(A6805,POST,1,FALSE)),"PostAlerta",IF(ISNUMBER(VLOOKUP(A6805,PRE,1,FALSE)),"PreAlerta","")))</f>
        <v>Excluido</v>
      </c>
      <c r="M6805" s="21" t="str">
        <f>IF(ISNUMBER(A6805),(IF(ISNUMBER(VLOOKUP(A6805,KEYWORDS,1,FALSE)),"C/PalabrasClaves","S/PalabrasClaves")),"")</f>
        <v>S/PalabrasClaves</v>
      </c>
      <c r="N6805" s="21" t="str">
        <f t="shared" si="19"/>
        <v/>
      </c>
      <c r="O6805" s="21"/>
      <c r="P6805" s="21" t="s">
        <v>37498</v>
      </c>
      <c r="Q6805" s="21"/>
      <c r="R6805" s="21" t="str">
        <f>LEFT('2012-2022'!$P6805,4)</f>
        <v>2021</v>
      </c>
      <c r="S6805" s="21" t="s">
        <v>74</v>
      </c>
      <c r="T6805" s="21"/>
      <c r="U6805" s="21"/>
      <c r="V6805" s="21"/>
      <c r="W6805" s="27"/>
      <c r="X6805" s="27"/>
      <c r="Y6805" s="12"/>
    </row>
    <row r="6806" ht="15.75" customHeight="1">
      <c r="A6806" s="21">
        <v>3.66174E7</v>
      </c>
      <c r="B6806" s="21" t="s">
        <v>37866</v>
      </c>
      <c r="C6806" s="21" t="s">
        <v>37867</v>
      </c>
      <c r="D6806" s="21" t="s">
        <v>37868</v>
      </c>
      <c r="E6806" s="21" t="s">
        <v>37869</v>
      </c>
      <c r="F6806" s="21" t="s">
        <v>3050</v>
      </c>
      <c r="G6806" s="21">
        <v>2022.0</v>
      </c>
      <c r="H6806" s="26">
        <v>44934.0</v>
      </c>
      <c r="I6806" s="21"/>
      <c r="J6806" s="21"/>
      <c r="K6806" s="21" t="s">
        <v>37870</v>
      </c>
      <c r="L6806" s="21" t="str">
        <f>IF(ISNUMBER(VLOOKUP(A6806,EXCL,1,FALSE)),"Excluido",IF(ISNUMBER(VLOOKUP(A6806,POST,1,FALSE)),"PostAlerta",IF(ISNUMBER(VLOOKUP(A6806,PRE,1,FALSE)),"PreAlerta","")))</f>
        <v>PostAlerta</v>
      </c>
      <c r="M6806" s="21" t="str">
        <f>IF(ISNUMBER(A6806),(IF(ISNUMBER(VLOOKUP(A6806,KEYWORDS,1,FALSE)),"C/PalabrasClaves","S/PalabrasClaves")),"")</f>
        <v>S/PalabrasClaves</v>
      </c>
      <c r="N6806" s="21" t="str">
        <f t="shared" si="19"/>
        <v/>
      </c>
      <c r="O6806" s="21"/>
      <c r="P6806" s="21">
        <v>2022.0</v>
      </c>
      <c r="Q6806" s="21"/>
      <c r="R6806" s="21" t="str">
        <f>LEFT('2012-2022'!$P6806,4)</f>
        <v>2022</v>
      </c>
      <c r="S6806" s="21"/>
      <c r="T6806" s="21"/>
      <c r="U6806" s="21"/>
      <c r="V6806" s="21"/>
      <c r="W6806" s="27"/>
      <c r="X6806" s="27"/>
      <c r="Y6806" s="28"/>
    </row>
    <row r="6807" ht="15.75" customHeight="1">
      <c r="A6807" s="21">
        <v>3.6657121E7</v>
      </c>
      <c r="B6807" s="21" t="s">
        <v>37871</v>
      </c>
      <c r="C6807" s="21" t="s">
        <v>37872</v>
      </c>
      <c r="D6807" s="21" t="s">
        <v>37873</v>
      </c>
      <c r="E6807" s="21" t="s">
        <v>37874</v>
      </c>
      <c r="F6807" s="21" t="s">
        <v>6782</v>
      </c>
      <c r="G6807" s="21">
        <v>2022.0</v>
      </c>
      <c r="H6807" s="26">
        <v>44945.0</v>
      </c>
      <c r="I6807" s="21"/>
      <c r="J6807" s="21"/>
      <c r="K6807" s="21" t="s">
        <v>37875</v>
      </c>
      <c r="L6807" s="21" t="str">
        <f>IF(ISNUMBER(VLOOKUP(A6807,EXCL,1,FALSE)),"Excluido",IF(ISNUMBER(VLOOKUP(A6807,POST,1,FALSE)),"PostAlerta",IF(ISNUMBER(VLOOKUP(A6807,PRE,1,FALSE)),"PreAlerta","")))</f>
        <v>PostAlerta</v>
      </c>
      <c r="M6807" s="21" t="str">
        <f>IF(ISNUMBER(A6807),(IF(ISNUMBER(VLOOKUP(A6807,KEYWORDS,1,FALSE)),"C/PalabrasClaves","S/PalabrasClaves")),"")</f>
        <v>S/PalabrasClaves</v>
      </c>
      <c r="N6807" s="21" t="str">
        <f t="shared" si="19"/>
        <v/>
      </c>
      <c r="O6807" s="21"/>
      <c r="P6807" s="21">
        <v>2022.0</v>
      </c>
      <c r="Q6807" s="21"/>
      <c r="R6807" s="21" t="str">
        <f>LEFT('2012-2022'!$P6807,4)</f>
        <v>2022</v>
      </c>
      <c r="S6807" s="21"/>
      <c r="T6807" s="21"/>
      <c r="U6807" s="21"/>
      <c r="V6807" s="21"/>
      <c r="W6807" s="27"/>
      <c r="X6807" s="27"/>
      <c r="Y6807" s="12"/>
    </row>
    <row r="6808" ht="15.75" customHeight="1">
      <c r="A6808" s="21">
        <v>3.3462624E7</v>
      </c>
      <c r="B6808" s="21" t="s">
        <v>37876</v>
      </c>
      <c r="C6808" s="21" t="s">
        <v>37877</v>
      </c>
      <c r="D6808" s="21" t="s">
        <v>37878</v>
      </c>
      <c r="E6808" s="21" t="s">
        <v>21075</v>
      </c>
      <c r="F6808" s="21" t="s">
        <v>17724</v>
      </c>
      <c r="G6808" s="21">
        <v>2022.0</v>
      </c>
      <c r="H6808" s="26">
        <v>44215.0</v>
      </c>
      <c r="I6808" s="21"/>
      <c r="J6808" s="21"/>
      <c r="K6808" s="21" t="s">
        <v>37879</v>
      </c>
      <c r="L6808" s="21" t="str">
        <f>IF(ISNUMBER(VLOOKUP(A6808,EXCL,1,FALSE)),"Excluido",IF(ISNUMBER(VLOOKUP(A6808,POST,1,FALSE)),"PostAlerta",IF(ISNUMBER(VLOOKUP(A6808,PRE,1,FALSE)),"PreAlerta","")))</f>
        <v>PostAlerta</v>
      </c>
      <c r="M6808" s="21" t="str">
        <f>IF(ISNUMBER(A6808),(IF(ISNUMBER(VLOOKUP(A6808,KEYWORDS,1,FALSE)),"C/PalabrasClaves","S/PalabrasClaves")),"")</f>
        <v>S/PalabrasClaves</v>
      </c>
      <c r="N6808" s="21" t="str">
        <f t="shared" si="19"/>
        <v/>
      </c>
      <c r="O6808" s="21"/>
      <c r="P6808" s="21" t="s">
        <v>37880</v>
      </c>
      <c r="Q6808" s="21"/>
      <c r="R6808" s="21" t="str">
        <f>LEFT('2012-2022'!$P6808,4)</f>
        <v>2022</v>
      </c>
      <c r="S6808" s="21" t="s">
        <v>39</v>
      </c>
      <c r="T6808" s="21"/>
      <c r="U6808" s="21"/>
      <c r="V6808" s="21"/>
      <c r="W6808" s="27"/>
      <c r="X6808" s="27"/>
      <c r="Y6808" s="28"/>
    </row>
    <row r="6809" ht="15.75" customHeight="1">
      <c r="A6809" s="21">
        <v>3.4791181E7</v>
      </c>
      <c r="B6809" s="21" t="s">
        <v>37881</v>
      </c>
      <c r="C6809" s="21" t="s">
        <v>37882</v>
      </c>
      <c r="D6809" s="21" t="s">
        <v>37883</v>
      </c>
      <c r="E6809" s="21" t="s">
        <v>37884</v>
      </c>
      <c r="F6809" s="21" t="s">
        <v>1769</v>
      </c>
      <c r="G6809" s="21">
        <v>2022.0</v>
      </c>
      <c r="H6809" s="26">
        <v>44518.0</v>
      </c>
      <c r="I6809" s="21" t="s">
        <v>37885</v>
      </c>
      <c r="J6809" s="21"/>
      <c r="K6809" s="21" t="s">
        <v>37886</v>
      </c>
      <c r="L6809" s="21" t="str">
        <f>IF(ISNUMBER(VLOOKUP(A6809,EXCL,1,FALSE)),"Excluido",IF(ISNUMBER(VLOOKUP(A6809,POST,1,FALSE)),"PostAlerta",IF(ISNUMBER(VLOOKUP(A6809,PRE,1,FALSE)),"PreAlerta","")))</f>
        <v>PostAlerta</v>
      </c>
      <c r="M6809" s="21" t="str">
        <f>IF(ISNUMBER(A6809),(IF(ISNUMBER(VLOOKUP(A6809,KEYWORDS,1,FALSE)),"C/PalabrasClaves","S/PalabrasClaves")),"")</f>
        <v>S/PalabrasClaves</v>
      </c>
      <c r="N6809" s="21" t="str">
        <f t="shared" si="19"/>
        <v/>
      </c>
      <c r="O6809" s="21"/>
      <c r="P6809" s="21" t="s">
        <v>37880</v>
      </c>
      <c r="Q6809" s="21"/>
      <c r="R6809" s="21" t="str">
        <f>LEFT('2012-2022'!$P6809,4)</f>
        <v>2022</v>
      </c>
      <c r="S6809" s="21" t="s">
        <v>39</v>
      </c>
      <c r="T6809" s="21"/>
      <c r="U6809" s="21"/>
      <c r="V6809" s="21"/>
      <c r="W6809" s="27"/>
      <c r="X6809" s="27"/>
      <c r="Y6809" s="12"/>
    </row>
    <row r="6810" ht="15.75" customHeight="1">
      <c r="A6810" s="21">
        <v>3.5019026E7</v>
      </c>
      <c r="B6810" s="21" t="s">
        <v>37887</v>
      </c>
      <c r="C6810" s="21" t="s">
        <v>37888</v>
      </c>
      <c r="D6810" s="21" t="s">
        <v>37889</v>
      </c>
      <c r="E6810" s="21" t="s">
        <v>13849</v>
      </c>
      <c r="F6810" s="21" t="s">
        <v>587</v>
      </c>
      <c r="G6810" s="21">
        <v>2022.0</v>
      </c>
      <c r="H6810" s="26">
        <v>44573.0</v>
      </c>
      <c r="I6810" s="21" t="s">
        <v>37890</v>
      </c>
      <c r="J6810" s="21"/>
      <c r="K6810" s="21" t="s">
        <v>37891</v>
      </c>
      <c r="L6810" s="21" t="str">
        <f>IF(ISNUMBER(VLOOKUP(A6810,EXCL,1,FALSE)),"Excluido",IF(ISNUMBER(VLOOKUP(A6810,POST,1,FALSE)),"PostAlerta",IF(ISNUMBER(VLOOKUP(A6810,PRE,1,FALSE)),"PreAlerta","")))</f>
        <v>PostAlerta</v>
      </c>
      <c r="M6810" s="21" t="str">
        <f>IF(ISNUMBER(A6810),(IF(ISNUMBER(VLOOKUP(A6810,KEYWORDS,1,FALSE)),"C/PalabrasClaves","S/PalabrasClaves")),"")</f>
        <v>S/PalabrasClaves</v>
      </c>
      <c r="N6810" s="21" t="str">
        <f t="shared" si="19"/>
        <v/>
      </c>
      <c r="O6810" s="21"/>
      <c r="P6810" s="21" t="s">
        <v>37892</v>
      </c>
      <c r="Q6810" s="21"/>
      <c r="R6810" s="21" t="str">
        <f>LEFT('2012-2022'!$P6810,4)</f>
        <v>2022</v>
      </c>
      <c r="S6810" s="21" t="s">
        <v>39</v>
      </c>
      <c r="T6810" s="21"/>
      <c r="U6810" s="21"/>
      <c r="V6810" s="21"/>
      <c r="W6810" s="27"/>
      <c r="X6810" s="27"/>
      <c r="Y6810" s="28"/>
    </row>
    <row r="6811" ht="15.75" customHeight="1">
      <c r="A6811" s="21">
        <v>3.5071375E7</v>
      </c>
      <c r="B6811" s="21" t="s">
        <v>37893</v>
      </c>
      <c r="C6811" s="21" t="s">
        <v>37894</v>
      </c>
      <c r="D6811" s="21" t="s">
        <v>37895</v>
      </c>
      <c r="E6811" s="21" t="s">
        <v>37896</v>
      </c>
      <c r="F6811" s="21" t="s">
        <v>18629</v>
      </c>
      <c r="G6811" s="21">
        <v>2022.0</v>
      </c>
      <c r="H6811" s="26">
        <v>44585.0</v>
      </c>
      <c r="I6811" s="21" t="s">
        <v>37897</v>
      </c>
      <c r="J6811" s="21"/>
      <c r="K6811" s="21" t="s">
        <v>37898</v>
      </c>
      <c r="L6811" s="21" t="str">
        <f>IF(ISNUMBER(VLOOKUP(A6811,EXCL,1,FALSE)),"Excluido",IF(ISNUMBER(VLOOKUP(A6811,POST,1,FALSE)),"PostAlerta",IF(ISNUMBER(VLOOKUP(A6811,PRE,1,FALSE)),"PreAlerta","")))</f>
        <v>PostAlerta</v>
      </c>
      <c r="M6811" s="21" t="str">
        <f>IF(ISNUMBER(A6811),(IF(ISNUMBER(VLOOKUP(A6811,KEYWORDS,1,FALSE)),"C/PalabrasClaves","S/PalabrasClaves")),"")</f>
        <v>S/PalabrasClaves</v>
      </c>
      <c r="N6811" s="21" t="str">
        <f t="shared" si="19"/>
        <v/>
      </c>
      <c r="O6811" s="21"/>
      <c r="P6811" s="21" t="s">
        <v>37899</v>
      </c>
      <c r="Q6811" s="21"/>
      <c r="R6811" s="21" t="str">
        <f>LEFT('2012-2022'!$P6811,4)</f>
        <v>2022</v>
      </c>
      <c r="S6811" s="21" t="s">
        <v>39</v>
      </c>
      <c r="T6811" s="21"/>
      <c r="U6811" s="21"/>
      <c r="V6811" s="21"/>
      <c r="W6811" s="27"/>
      <c r="X6811" s="27"/>
      <c r="Y6811" s="12"/>
    </row>
    <row r="6812" ht="15.75" customHeight="1">
      <c r="A6812" s="21">
        <v>3.4662426E7</v>
      </c>
      <c r="B6812" s="21" t="s">
        <v>37900</v>
      </c>
      <c r="C6812" s="21" t="s">
        <v>37901</v>
      </c>
      <c r="D6812" s="21" t="s">
        <v>37902</v>
      </c>
      <c r="E6812" s="21" t="s">
        <v>37903</v>
      </c>
      <c r="F6812" s="21" t="s">
        <v>8317</v>
      </c>
      <c r="G6812" s="21">
        <v>2022.0</v>
      </c>
      <c r="H6812" s="26">
        <v>44487.0</v>
      </c>
      <c r="I6812" s="21" t="s">
        <v>37904</v>
      </c>
      <c r="J6812" s="21"/>
      <c r="K6812" s="21" t="s">
        <v>37905</v>
      </c>
      <c r="L6812" s="21" t="str">
        <f>IF(ISNUMBER(VLOOKUP(A6812,EXCL,1,FALSE)),"Excluido",IF(ISNUMBER(VLOOKUP(A6812,POST,1,FALSE)),"PostAlerta",IF(ISNUMBER(VLOOKUP(A6812,PRE,1,FALSE)),"PreAlerta","")))</f>
        <v>PostAlerta</v>
      </c>
      <c r="M6812" s="21" t="str">
        <f>IF(ISNUMBER(A6812),(IF(ISNUMBER(VLOOKUP(A6812,KEYWORDS,1,FALSE)),"C/PalabrasClaves","S/PalabrasClaves")),"")</f>
        <v>S/PalabrasClaves</v>
      </c>
      <c r="N6812" s="21" t="str">
        <f t="shared" si="19"/>
        <v/>
      </c>
      <c r="O6812" s="21"/>
      <c r="P6812" s="21" t="s">
        <v>37906</v>
      </c>
      <c r="Q6812" s="21"/>
      <c r="R6812" s="21" t="str">
        <f>LEFT('2012-2022'!$P6812,4)</f>
        <v>2022</v>
      </c>
      <c r="S6812" s="21" t="s">
        <v>39</v>
      </c>
      <c r="T6812" s="21"/>
      <c r="U6812" s="21"/>
      <c r="V6812" s="21"/>
      <c r="W6812" s="27"/>
      <c r="X6812" s="27"/>
      <c r="Y6812" s="28"/>
    </row>
    <row r="6813" ht="15.75" customHeight="1">
      <c r="A6813" s="21">
        <v>3.4996376E7</v>
      </c>
      <c r="B6813" s="21" t="s">
        <v>37907</v>
      </c>
      <c r="C6813" s="21" t="s">
        <v>37857</v>
      </c>
      <c r="D6813" s="21" t="s">
        <v>37908</v>
      </c>
      <c r="E6813" s="21" t="s">
        <v>31352</v>
      </c>
      <c r="F6813" s="21" t="s">
        <v>605</v>
      </c>
      <c r="G6813" s="21">
        <v>2022.0</v>
      </c>
      <c r="H6813" s="26">
        <v>44569.0</v>
      </c>
      <c r="I6813" s="21" t="s">
        <v>37909</v>
      </c>
      <c r="J6813" s="21"/>
      <c r="K6813" s="21" t="s">
        <v>37910</v>
      </c>
      <c r="L6813" s="21" t="str">
        <f>IF(ISNUMBER(VLOOKUP(A6813,EXCL,1,FALSE)),"Excluido",IF(ISNUMBER(VLOOKUP(A6813,POST,1,FALSE)),"PostAlerta",IF(ISNUMBER(VLOOKUP(A6813,PRE,1,FALSE)),"PreAlerta","")))</f>
        <v>PostAlerta</v>
      </c>
      <c r="M6813" s="21" t="str">
        <f>IF(ISNUMBER(A6813),(IF(ISNUMBER(VLOOKUP(A6813,KEYWORDS,1,FALSE)),"C/PalabrasClaves","S/PalabrasClaves")),"")</f>
        <v>S/PalabrasClaves</v>
      </c>
      <c r="N6813" s="21" t="str">
        <f t="shared" si="19"/>
        <v/>
      </c>
      <c r="O6813" s="21"/>
      <c r="P6813" s="21" t="s">
        <v>37906</v>
      </c>
      <c r="Q6813" s="21"/>
      <c r="R6813" s="21" t="str">
        <f>LEFT('2012-2022'!$P6813,4)</f>
        <v>2022</v>
      </c>
      <c r="S6813" s="21" t="s">
        <v>39</v>
      </c>
      <c r="T6813" s="21"/>
      <c r="U6813" s="21"/>
      <c r="V6813" s="21"/>
      <c r="W6813" s="27"/>
      <c r="X6813" s="27"/>
      <c r="Y6813" s="12"/>
    </row>
    <row r="6814" ht="15.75" customHeight="1">
      <c r="A6814" s="21">
        <v>3.4996906E7</v>
      </c>
      <c r="B6814" s="21" t="s">
        <v>37911</v>
      </c>
      <c r="C6814" s="21" t="s">
        <v>37912</v>
      </c>
      <c r="D6814" s="21" t="s">
        <v>37913</v>
      </c>
      <c r="E6814" s="21" t="s">
        <v>37914</v>
      </c>
      <c r="F6814" s="21" t="s">
        <v>5609</v>
      </c>
      <c r="G6814" s="21">
        <v>2022.0</v>
      </c>
      <c r="H6814" s="26">
        <v>44569.0</v>
      </c>
      <c r="I6814" s="21" t="s">
        <v>37915</v>
      </c>
      <c r="J6814" s="21"/>
      <c r="K6814" s="21" t="s">
        <v>37916</v>
      </c>
      <c r="L6814" s="21" t="str">
        <f>IF(ISNUMBER(VLOOKUP(A6814,EXCL,1,FALSE)),"Excluido",IF(ISNUMBER(VLOOKUP(A6814,POST,1,FALSE)),"PostAlerta",IF(ISNUMBER(VLOOKUP(A6814,PRE,1,FALSE)),"PreAlerta","")))</f>
        <v>PostAlerta</v>
      </c>
      <c r="M6814" s="21" t="str">
        <f>IF(ISNUMBER(A6814),(IF(ISNUMBER(VLOOKUP(A6814,KEYWORDS,1,FALSE)),"C/PalabrasClaves","S/PalabrasClaves")),"")</f>
        <v>S/PalabrasClaves</v>
      </c>
      <c r="N6814" s="21" t="str">
        <f t="shared" si="19"/>
        <v/>
      </c>
      <c r="O6814" s="21"/>
      <c r="P6814" s="21" t="s">
        <v>37906</v>
      </c>
      <c r="Q6814" s="21"/>
      <c r="R6814" s="21" t="str">
        <f>LEFT('2012-2022'!$P6814,4)</f>
        <v>2022</v>
      </c>
      <c r="S6814" s="21" t="s">
        <v>39</v>
      </c>
      <c r="T6814" s="21"/>
      <c r="U6814" s="21"/>
      <c r="V6814" s="21"/>
      <c r="W6814" s="27"/>
      <c r="X6814" s="27"/>
      <c r="Y6814" s="28"/>
    </row>
    <row r="6815" ht="15.75" customHeight="1">
      <c r="A6815" s="21">
        <v>3.5013476E7</v>
      </c>
      <c r="B6815" s="21" t="s">
        <v>37917</v>
      </c>
      <c r="C6815" s="21" t="s">
        <v>37918</v>
      </c>
      <c r="D6815" s="21" t="s">
        <v>37919</v>
      </c>
      <c r="E6815" s="21" t="s">
        <v>36392</v>
      </c>
      <c r="F6815" s="21" t="s">
        <v>5609</v>
      </c>
      <c r="G6815" s="21">
        <v>2022.0</v>
      </c>
      <c r="H6815" s="26">
        <v>44572.0</v>
      </c>
      <c r="I6815" s="21" t="s">
        <v>37920</v>
      </c>
      <c r="J6815" s="21"/>
      <c r="K6815" s="21" t="s">
        <v>37921</v>
      </c>
      <c r="L6815" s="21" t="str">
        <f>IF(ISNUMBER(VLOOKUP(A6815,EXCL,1,FALSE)),"Excluido",IF(ISNUMBER(VLOOKUP(A6815,POST,1,FALSE)),"PostAlerta",IF(ISNUMBER(VLOOKUP(A6815,PRE,1,FALSE)),"PreAlerta","")))</f>
        <v>PostAlerta</v>
      </c>
      <c r="M6815" s="21" t="str">
        <f>IF(ISNUMBER(A6815),(IF(ISNUMBER(VLOOKUP(A6815,KEYWORDS,1,FALSE)),"C/PalabrasClaves","S/PalabrasClaves")),"")</f>
        <v>S/PalabrasClaves</v>
      </c>
      <c r="N6815" s="21" t="str">
        <f t="shared" si="19"/>
        <v/>
      </c>
      <c r="O6815" s="21"/>
      <c r="P6815" s="21" t="s">
        <v>37922</v>
      </c>
      <c r="Q6815" s="21"/>
      <c r="R6815" s="21" t="str">
        <f>LEFT('2012-2022'!$P6815,4)</f>
        <v>2022</v>
      </c>
      <c r="S6815" s="21" t="s">
        <v>39</v>
      </c>
      <c r="T6815" s="21"/>
      <c r="U6815" s="21"/>
      <c r="V6815" s="21"/>
      <c r="W6815" s="27"/>
      <c r="X6815" s="27"/>
      <c r="Y6815" s="12"/>
    </row>
    <row r="6816" ht="15.75" customHeight="1">
      <c r="A6816" s="21">
        <v>3.5015769E7</v>
      </c>
      <c r="B6816" s="21" t="s">
        <v>37923</v>
      </c>
      <c r="C6816" s="21" t="s">
        <v>37924</v>
      </c>
      <c r="D6816" s="21" t="s">
        <v>37925</v>
      </c>
      <c r="E6816" s="21" t="s">
        <v>37926</v>
      </c>
      <c r="F6816" s="21" t="s">
        <v>2810</v>
      </c>
      <c r="G6816" s="21">
        <v>2022.0</v>
      </c>
      <c r="H6816" s="26">
        <v>44572.0</v>
      </c>
      <c r="I6816" s="21" t="s">
        <v>37927</v>
      </c>
      <c r="J6816" s="21"/>
      <c r="K6816" s="21" t="s">
        <v>37928</v>
      </c>
      <c r="L6816" s="21" t="str">
        <f>IF(ISNUMBER(VLOOKUP(A6816,EXCL,1,FALSE)),"Excluido",IF(ISNUMBER(VLOOKUP(A6816,POST,1,FALSE)),"PostAlerta",IF(ISNUMBER(VLOOKUP(A6816,PRE,1,FALSE)),"PreAlerta","")))</f>
        <v>PostAlerta</v>
      </c>
      <c r="M6816" s="21" t="str">
        <f>IF(ISNUMBER(A6816),(IF(ISNUMBER(VLOOKUP(A6816,KEYWORDS,1,FALSE)),"C/PalabrasClaves","S/PalabrasClaves")),"")</f>
        <v>S/PalabrasClaves</v>
      </c>
      <c r="N6816" s="21" t="str">
        <f t="shared" si="19"/>
        <v/>
      </c>
      <c r="O6816" s="21"/>
      <c r="P6816" s="21" t="s">
        <v>37929</v>
      </c>
      <c r="Q6816" s="21"/>
      <c r="R6816" s="21" t="str">
        <f>LEFT('2012-2022'!$P6816,4)</f>
        <v>2022</v>
      </c>
      <c r="S6816" s="21" t="s">
        <v>39</v>
      </c>
      <c r="T6816" s="21"/>
      <c r="U6816" s="21"/>
      <c r="V6816" s="21"/>
      <c r="W6816" s="27"/>
      <c r="X6816" s="27"/>
      <c r="Y6816" s="28"/>
    </row>
    <row r="6817" ht="15.75" customHeight="1">
      <c r="A6817" s="21">
        <v>3.4665223E7</v>
      </c>
      <c r="B6817" s="21" t="s">
        <v>37930</v>
      </c>
      <c r="C6817" s="21" t="s">
        <v>37931</v>
      </c>
      <c r="D6817" s="21" t="s">
        <v>37932</v>
      </c>
      <c r="E6817" s="21" t="s">
        <v>33370</v>
      </c>
      <c r="F6817" s="21" t="s">
        <v>728</v>
      </c>
      <c r="G6817" s="21">
        <v>2022.0</v>
      </c>
      <c r="H6817" s="26">
        <v>44488.0</v>
      </c>
      <c r="I6817" s="21"/>
      <c r="J6817" s="21"/>
      <c r="K6817" s="21" t="s">
        <v>37933</v>
      </c>
      <c r="L6817" s="21" t="str">
        <f>IF(ISNUMBER(VLOOKUP(A6817,EXCL,1,FALSE)),"Excluido",IF(ISNUMBER(VLOOKUP(A6817,POST,1,FALSE)),"PostAlerta",IF(ISNUMBER(VLOOKUP(A6817,PRE,1,FALSE)),"PreAlerta","")))</f>
        <v>PostAlerta</v>
      </c>
      <c r="M6817" s="21" t="str">
        <f>IF(ISNUMBER(A6817),(IF(ISNUMBER(VLOOKUP(A6817,KEYWORDS,1,FALSE)),"C/PalabrasClaves","S/PalabrasClaves")),"")</f>
        <v>S/PalabrasClaves</v>
      </c>
      <c r="N6817" s="21" t="str">
        <f t="shared" si="19"/>
        <v/>
      </c>
      <c r="O6817" s="21"/>
      <c r="P6817" s="21" t="s">
        <v>37934</v>
      </c>
      <c r="Q6817" s="21"/>
      <c r="R6817" s="21" t="str">
        <f>LEFT('2012-2022'!$P6817,4)</f>
        <v>2022</v>
      </c>
      <c r="S6817" s="21" t="s">
        <v>39</v>
      </c>
      <c r="T6817" s="21"/>
      <c r="U6817" s="21"/>
      <c r="V6817" s="21"/>
      <c r="W6817" s="27"/>
      <c r="X6817" s="27"/>
      <c r="Y6817" s="12"/>
    </row>
    <row r="6818" ht="15.75" customHeight="1">
      <c r="A6818" s="21">
        <v>3.5055035E7</v>
      </c>
      <c r="B6818" s="21" t="s">
        <v>37935</v>
      </c>
      <c r="C6818" s="21" t="s">
        <v>37936</v>
      </c>
      <c r="D6818" s="21" t="s">
        <v>37937</v>
      </c>
      <c r="E6818" s="21" t="s">
        <v>2866</v>
      </c>
      <c r="F6818" s="21" t="s">
        <v>18934</v>
      </c>
      <c r="G6818" s="21">
        <v>2022.0</v>
      </c>
      <c r="H6818" s="26">
        <v>44582.0</v>
      </c>
      <c r="I6818" s="21" t="s">
        <v>37938</v>
      </c>
      <c r="J6818" s="21"/>
      <c r="K6818" s="21" t="s">
        <v>37939</v>
      </c>
      <c r="L6818" s="21" t="str">
        <f>IF(ISNUMBER(VLOOKUP(A6818,EXCL,1,FALSE)),"Excluido",IF(ISNUMBER(VLOOKUP(A6818,POST,1,FALSE)),"PostAlerta",IF(ISNUMBER(VLOOKUP(A6818,PRE,1,FALSE)),"PreAlerta","")))</f>
        <v>PostAlerta</v>
      </c>
      <c r="M6818" s="21" t="str">
        <f>IF(ISNUMBER(A6818),(IF(ISNUMBER(VLOOKUP(A6818,KEYWORDS,1,FALSE)),"C/PalabrasClaves","S/PalabrasClaves")),"")</f>
        <v>S/PalabrasClaves</v>
      </c>
      <c r="N6818" s="21" t="str">
        <f t="shared" si="19"/>
        <v/>
      </c>
      <c r="O6818" s="21"/>
      <c r="P6818" s="21" t="s">
        <v>37940</v>
      </c>
      <c r="Q6818" s="21"/>
      <c r="R6818" s="21" t="str">
        <f>LEFT('2012-2022'!$P6818,4)</f>
        <v>2022</v>
      </c>
      <c r="S6818" s="21" t="s">
        <v>39</v>
      </c>
      <c r="T6818" s="21"/>
      <c r="U6818" s="21"/>
      <c r="V6818" s="21"/>
      <c r="W6818" s="27"/>
      <c r="X6818" s="27"/>
      <c r="Y6818" s="28"/>
    </row>
    <row r="6819" ht="15.75" customHeight="1">
      <c r="A6819" s="21">
        <v>3.5056037E7</v>
      </c>
      <c r="B6819" s="21" t="s">
        <v>37941</v>
      </c>
      <c r="C6819" s="21" t="s">
        <v>37942</v>
      </c>
      <c r="D6819" s="21" t="s">
        <v>37943</v>
      </c>
      <c r="E6819" s="21" t="s">
        <v>37944</v>
      </c>
      <c r="F6819" s="21" t="s">
        <v>5636</v>
      </c>
      <c r="G6819" s="21">
        <v>2022.0</v>
      </c>
      <c r="H6819" s="26">
        <v>44582.0</v>
      </c>
      <c r="I6819" s="21" t="s">
        <v>37945</v>
      </c>
      <c r="J6819" s="21"/>
      <c r="K6819" s="21" t="s">
        <v>37946</v>
      </c>
      <c r="L6819" s="21" t="str">
        <f>IF(ISNUMBER(VLOOKUP(A6819,EXCL,1,FALSE)),"Excluido",IF(ISNUMBER(VLOOKUP(A6819,POST,1,FALSE)),"PostAlerta",IF(ISNUMBER(VLOOKUP(A6819,PRE,1,FALSE)),"PreAlerta","")))</f>
        <v>Excluido</v>
      </c>
      <c r="M6819" s="21" t="str">
        <f>IF(ISNUMBER(A6819),(IF(ISNUMBER(VLOOKUP(A6819,KEYWORDS,1,FALSE)),"C/PalabrasClaves","S/PalabrasClaves")),"")</f>
        <v>S/PalabrasClaves</v>
      </c>
      <c r="N6819" s="21" t="str">
        <f t="shared" si="19"/>
        <v/>
      </c>
      <c r="O6819" s="21"/>
      <c r="P6819" s="21" t="s">
        <v>37940</v>
      </c>
      <c r="Q6819" s="21"/>
      <c r="R6819" s="21" t="str">
        <f>LEFT('2012-2022'!$P6819,4)</f>
        <v>2022</v>
      </c>
      <c r="S6819" s="21" t="s">
        <v>39</v>
      </c>
      <c r="T6819" s="21"/>
      <c r="U6819" s="21"/>
      <c r="V6819" s="21"/>
      <c r="W6819" s="27"/>
      <c r="X6819" s="27"/>
      <c r="Y6819" s="12"/>
    </row>
    <row r="6820" ht="15.75" customHeight="1">
      <c r="A6820" s="21">
        <v>3.5030199E7</v>
      </c>
      <c r="B6820" s="21" t="s">
        <v>37947</v>
      </c>
      <c r="C6820" s="21" t="s">
        <v>37948</v>
      </c>
      <c r="D6820" s="21" t="s">
        <v>37949</v>
      </c>
      <c r="E6820" s="21" t="s">
        <v>37950</v>
      </c>
      <c r="F6820" s="21" t="s">
        <v>2831</v>
      </c>
      <c r="G6820" s="21">
        <v>2022.0</v>
      </c>
      <c r="H6820" s="26">
        <v>44575.0</v>
      </c>
      <c r="I6820" s="21" t="s">
        <v>37951</v>
      </c>
      <c r="J6820" s="21"/>
      <c r="K6820" s="21" t="s">
        <v>37952</v>
      </c>
      <c r="L6820" s="21" t="str">
        <f>IF(ISNUMBER(VLOOKUP(A6820,EXCL,1,FALSE)),"Excluido",IF(ISNUMBER(VLOOKUP(A6820,POST,1,FALSE)),"PostAlerta",IF(ISNUMBER(VLOOKUP(A6820,PRE,1,FALSE)),"PreAlerta","")))</f>
        <v>PostAlerta</v>
      </c>
      <c r="M6820" s="21" t="str">
        <f>IF(ISNUMBER(A6820),(IF(ISNUMBER(VLOOKUP(A6820,KEYWORDS,1,FALSE)),"C/PalabrasClaves","S/PalabrasClaves")),"")</f>
        <v>S/PalabrasClaves</v>
      </c>
      <c r="N6820" s="21" t="str">
        <f t="shared" si="19"/>
        <v/>
      </c>
      <c r="O6820" s="21"/>
      <c r="P6820" s="21" t="s">
        <v>37953</v>
      </c>
      <c r="Q6820" s="21"/>
      <c r="R6820" s="21" t="str">
        <f>LEFT('2012-2022'!$P6820,4)</f>
        <v>2022</v>
      </c>
      <c r="S6820" s="21" t="s">
        <v>39</v>
      </c>
      <c r="T6820" s="21"/>
      <c r="U6820" s="21"/>
      <c r="V6820" s="21"/>
      <c r="W6820" s="27"/>
      <c r="X6820" s="27"/>
      <c r="Y6820" s="28"/>
    </row>
    <row r="6821" ht="15.75" customHeight="1">
      <c r="A6821" s="21">
        <v>3.5051127E7</v>
      </c>
      <c r="B6821" s="21" t="s">
        <v>37954</v>
      </c>
      <c r="C6821" s="21" t="s">
        <v>37955</v>
      </c>
      <c r="D6821" s="21" t="s">
        <v>37956</v>
      </c>
      <c r="E6821" s="21" t="s">
        <v>33724</v>
      </c>
      <c r="F6821" s="21" t="s">
        <v>15421</v>
      </c>
      <c r="G6821" s="21">
        <v>2022.0</v>
      </c>
      <c r="H6821" s="26">
        <v>44581.0</v>
      </c>
      <c r="I6821" s="21" t="s">
        <v>37957</v>
      </c>
      <c r="J6821" s="21"/>
      <c r="K6821" s="21" t="s">
        <v>37958</v>
      </c>
      <c r="L6821" s="21" t="str">
        <f>IF(ISNUMBER(VLOOKUP(A6821,EXCL,1,FALSE)),"Excluido",IF(ISNUMBER(VLOOKUP(A6821,POST,1,FALSE)),"PostAlerta",IF(ISNUMBER(VLOOKUP(A6821,PRE,1,FALSE)),"PreAlerta","")))</f>
        <v>Excluido</v>
      </c>
      <c r="M6821" s="21" t="str">
        <f>IF(ISNUMBER(A6821),(IF(ISNUMBER(VLOOKUP(A6821,KEYWORDS,1,FALSE)),"C/PalabrasClaves","S/PalabrasClaves")),"")</f>
        <v>S/PalabrasClaves</v>
      </c>
      <c r="N6821" s="21" t="str">
        <f t="shared" si="19"/>
        <v/>
      </c>
      <c r="O6821" s="21"/>
      <c r="P6821" s="21" t="s">
        <v>37953</v>
      </c>
      <c r="Q6821" s="21"/>
      <c r="R6821" s="21" t="str">
        <f>LEFT('2012-2022'!$P6821,4)</f>
        <v>2022</v>
      </c>
      <c r="S6821" s="21" t="s">
        <v>39</v>
      </c>
      <c r="T6821" s="21"/>
      <c r="U6821" s="21"/>
      <c r="V6821" s="21"/>
      <c r="W6821" s="27"/>
      <c r="X6821" s="27"/>
      <c r="Y6821" s="12"/>
    </row>
    <row r="6822" ht="15.75" customHeight="1">
      <c r="A6822" s="21">
        <v>3.5155275E7</v>
      </c>
      <c r="B6822" s="21" t="s">
        <v>37959</v>
      </c>
      <c r="C6822" s="21" t="s">
        <v>9677</v>
      </c>
      <c r="D6822" s="21" t="s">
        <v>37960</v>
      </c>
      <c r="E6822" s="21" t="s">
        <v>9679</v>
      </c>
      <c r="F6822" s="21" t="s">
        <v>3171</v>
      </c>
      <c r="G6822" s="21">
        <v>2022.0</v>
      </c>
      <c r="H6822" s="26">
        <v>44606.0</v>
      </c>
      <c r="I6822" s="21" t="s">
        <v>37961</v>
      </c>
      <c r="J6822" s="21"/>
      <c r="K6822" s="21" t="s">
        <v>37962</v>
      </c>
      <c r="L6822" s="21" t="str">
        <f>IF(ISNUMBER(VLOOKUP(A6822,EXCL,1,FALSE)),"Excluido",IF(ISNUMBER(VLOOKUP(A6822,POST,1,FALSE)),"PostAlerta",IF(ISNUMBER(VLOOKUP(A6822,PRE,1,FALSE)),"PreAlerta","")))</f>
        <v>Excluido</v>
      </c>
      <c r="M6822" s="21" t="str">
        <f>IF(ISNUMBER(A6822),(IF(ISNUMBER(VLOOKUP(A6822,KEYWORDS,1,FALSE)),"C/PalabrasClaves","S/PalabrasClaves")),"")</f>
        <v>S/PalabrasClaves</v>
      </c>
      <c r="N6822" s="21" t="str">
        <f t="shared" si="19"/>
        <v/>
      </c>
      <c r="O6822" s="21"/>
      <c r="P6822" s="21" t="s">
        <v>37953</v>
      </c>
      <c r="Q6822" s="21"/>
      <c r="R6822" s="21" t="str">
        <f>LEFT('2012-2022'!$P6822,4)</f>
        <v>2022</v>
      </c>
      <c r="S6822" s="21" t="s">
        <v>39</v>
      </c>
      <c r="T6822" s="21"/>
      <c r="U6822" s="21"/>
      <c r="V6822" s="21"/>
      <c r="W6822" s="27"/>
      <c r="X6822" s="27"/>
      <c r="Y6822" s="28"/>
    </row>
    <row r="6823" ht="15.75" customHeight="1">
      <c r="A6823" s="21">
        <v>3.5111141E7</v>
      </c>
      <c r="B6823" s="21" t="s">
        <v>37963</v>
      </c>
      <c r="C6823" s="21" t="s">
        <v>37964</v>
      </c>
      <c r="D6823" s="21" t="s">
        <v>37965</v>
      </c>
      <c r="E6823" s="21" t="s">
        <v>37966</v>
      </c>
      <c r="F6823" s="21" t="s">
        <v>1128</v>
      </c>
      <c r="G6823" s="21">
        <v>2022.0</v>
      </c>
      <c r="H6823" s="26">
        <v>44595.0</v>
      </c>
      <c r="I6823" s="21" t="s">
        <v>37967</v>
      </c>
      <c r="J6823" s="21"/>
      <c r="K6823" s="21" t="s">
        <v>37968</v>
      </c>
      <c r="L6823" s="21" t="str">
        <f>IF(ISNUMBER(VLOOKUP(A6823,EXCL,1,FALSE)),"Excluido",IF(ISNUMBER(VLOOKUP(A6823,POST,1,FALSE)),"PostAlerta",IF(ISNUMBER(VLOOKUP(A6823,PRE,1,FALSE)),"PreAlerta","")))</f>
        <v>PostAlerta</v>
      </c>
      <c r="M6823" s="21" t="str">
        <f>IF(ISNUMBER(A6823),(IF(ISNUMBER(VLOOKUP(A6823,KEYWORDS,1,FALSE)),"C/PalabrasClaves","S/PalabrasClaves")),"")</f>
        <v>S/PalabrasClaves</v>
      </c>
      <c r="N6823" s="21" t="str">
        <f t="shared" si="19"/>
        <v/>
      </c>
      <c r="O6823" s="21"/>
      <c r="P6823" s="21" t="s">
        <v>37969</v>
      </c>
      <c r="Q6823" s="21"/>
      <c r="R6823" s="21" t="str">
        <f>LEFT('2012-2022'!$P6823,4)</f>
        <v>2022</v>
      </c>
      <c r="S6823" s="21" t="s">
        <v>39</v>
      </c>
      <c r="T6823" s="21"/>
      <c r="U6823" s="21"/>
      <c r="V6823" s="21"/>
      <c r="W6823" s="27"/>
      <c r="X6823" s="27"/>
      <c r="Y6823" s="12"/>
    </row>
    <row r="6824" ht="15.75" customHeight="1">
      <c r="A6824" s="21">
        <v>3.5169573E7</v>
      </c>
      <c r="B6824" s="21" t="s">
        <v>37970</v>
      </c>
      <c r="C6824" s="21" t="s">
        <v>37971</v>
      </c>
      <c r="D6824" s="21" t="s">
        <v>37972</v>
      </c>
      <c r="E6824" s="21" t="s">
        <v>37973</v>
      </c>
      <c r="F6824" s="21" t="s">
        <v>17219</v>
      </c>
      <c r="G6824" s="21">
        <v>2022.0</v>
      </c>
      <c r="H6824" s="26">
        <v>44608.0</v>
      </c>
      <c r="I6824" s="21" t="s">
        <v>37974</v>
      </c>
      <c r="J6824" s="21"/>
      <c r="K6824" s="21" t="s">
        <v>37975</v>
      </c>
      <c r="L6824" s="21" t="str">
        <f>IF(ISNUMBER(VLOOKUP(A6824,EXCL,1,FALSE)),"Excluido",IF(ISNUMBER(VLOOKUP(A6824,POST,1,FALSE)),"PostAlerta",IF(ISNUMBER(VLOOKUP(A6824,PRE,1,FALSE)),"PreAlerta","")))</f>
        <v>PostAlerta</v>
      </c>
      <c r="M6824" s="21" t="str">
        <f>IF(ISNUMBER(A6824),(IF(ISNUMBER(VLOOKUP(A6824,KEYWORDS,1,FALSE)),"C/PalabrasClaves","S/PalabrasClaves")),"")</f>
        <v>S/PalabrasClaves</v>
      </c>
      <c r="N6824" s="21" t="str">
        <f t="shared" si="19"/>
        <v/>
      </c>
      <c r="O6824" s="21"/>
      <c r="P6824" s="21" t="s">
        <v>37969</v>
      </c>
      <c r="Q6824" s="21"/>
      <c r="R6824" s="21" t="str">
        <f>LEFT('2012-2022'!$P6824,4)</f>
        <v>2022</v>
      </c>
      <c r="S6824" s="21" t="s">
        <v>39</v>
      </c>
      <c r="T6824" s="21"/>
      <c r="U6824" s="21"/>
      <c r="V6824" s="21"/>
      <c r="W6824" s="27"/>
      <c r="X6824" s="27"/>
      <c r="Y6824" s="28"/>
    </row>
    <row r="6825" ht="15.75" customHeight="1">
      <c r="A6825" s="21">
        <v>3.5162074E7</v>
      </c>
      <c r="B6825" s="21" t="s">
        <v>37976</v>
      </c>
      <c r="C6825" s="21" t="s">
        <v>37977</v>
      </c>
      <c r="D6825" s="21" t="s">
        <v>37978</v>
      </c>
      <c r="E6825" s="21" t="s">
        <v>37979</v>
      </c>
      <c r="F6825" s="21" t="s">
        <v>8160</v>
      </c>
      <c r="G6825" s="21">
        <v>2022.0</v>
      </c>
      <c r="H6825" s="26">
        <v>44607.0</v>
      </c>
      <c r="I6825" s="21" t="s">
        <v>37980</v>
      </c>
      <c r="J6825" s="21"/>
      <c r="K6825" s="21" t="s">
        <v>37981</v>
      </c>
      <c r="L6825" s="21" t="str">
        <f>IF(ISNUMBER(VLOOKUP(A6825,EXCL,1,FALSE)),"Excluido",IF(ISNUMBER(VLOOKUP(A6825,POST,1,FALSE)),"PostAlerta",IF(ISNUMBER(VLOOKUP(A6825,PRE,1,FALSE)),"PreAlerta","")))</f>
        <v>PostAlerta</v>
      </c>
      <c r="M6825" s="21" t="str">
        <f>IF(ISNUMBER(A6825),(IF(ISNUMBER(VLOOKUP(A6825,KEYWORDS,1,FALSE)),"C/PalabrasClaves","S/PalabrasClaves")),"")</f>
        <v>S/PalabrasClaves</v>
      </c>
      <c r="N6825" s="21" t="str">
        <f t="shared" si="19"/>
        <v/>
      </c>
      <c r="O6825" s="21"/>
      <c r="P6825" s="21" t="s">
        <v>37982</v>
      </c>
      <c r="Q6825" s="21"/>
      <c r="R6825" s="21" t="str">
        <f>LEFT('2012-2022'!$P6825,4)</f>
        <v>2022</v>
      </c>
      <c r="S6825" s="21" t="s">
        <v>39</v>
      </c>
      <c r="T6825" s="21"/>
      <c r="U6825" s="21"/>
      <c r="V6825" s="21"/>
      <c r="W6825" s="27"/>
      <c r="X6825" s="27"/>
      <c r="Y6825" s="12"/>
    </row>
    <row r="6826" ht="15.75" customHeight="1">
      <c r="A6826" s="21">
        <v>3.5198303E7</v>
      </c>
      <c r="B6826" s="21" t="s">
        <v>37983</v>
      </c>
      <c r="C6826" s="21" t="s">
        <v>37984</v>
      </c>
      <c r="D6826" s="21" t="s">
        <v>37985</v>
      </c>
      <c r="E6826" s="21" t="s">
        <v>37986</v>
      </c>
      <c r="F6826" s="21" t="s">
        <v>17165</v>
      </c>
      <c r="G6826" s="21">
        <v>2022.0</v>
      </c>
      <c r="H6826" s="26">
        <v>44616.0</v>
      </c>
      <c r="I6826" s="21" t="s">
        <v>37987</v>
      </c>
      <c r="J6826" s="21"/>
      <c r="K6826" s="21" t="s">
        <v>37988</v>
      </c>
      <c r="L6826" s="21" t="str">
        <f>IF(ISNUMBER(VLOOKUP(A6826,EXCL,1,FALSE)),"Excluido",IF(ISNUMBER(VLOOKUP(A6826,POST,1,FALSE)),"PostAlerta",IF(ISNUMBER(VLOOKUP(A6826,PRE,1,FALSE)),"PreAlerta","")))</f>
        <v>PostAlerta</v>
      </c>
      <c r="M6826" s="21" t="str">
        <f>IF(ISNUMBER(A6826),(IF(ISNUMBER(VLOOKUP(A6826,KEYWORDS,1,FALSE)),"C/PalabrasClaves","S/PalabrasClaves")),"")</f>
        <v>S/PalabrasClaves</v>
      </c>
      <c r="N6826" s="21" t="str">
        <f t="shared" si="19"/>
        <v/>
      </c>
      <c r="O6826" s="21"/>
      <c r="P6826" s="21" t="s">
        <v>37982</v>
      </c>
      <c r="Q6826" s="21"/>
      <c r="R6826" s="21" t="str">
        <f>LEFT('2012-2022'!$P6826,4)</f>
        <v>2022</v>
      </c>
      <c r="S6826" s="21" t="s">
        <v>39</v>
      </c>
      <c r="T6826" s="21"/>
      <c r="U6826" s="21"/>
      <c r="V6826" s="21"/>
      <c r="W6826" s="27"/>
      <c r="X6826" s="27"/>
      <c r="Y6826" s="28"/>
    </row>
    <row r="6827" ht="15.75" customHeight="1">
      <c r="A6827" s="21">
        <v>3.5057826E7</v>
      </c>
      <c r="B6827" s="21" t="s">
        <v>37989</v>
      </c>
      <c r="C6827" s="21" t="s">
        <v>37990</v>
      </c>
      <c r="D6827" s="21" t="s">
        <v>37991</v>
      </c>
      <c r="E6827" s="21" t="s">
        <v>37992</v>
      </c>
      <c r="F6827" s="21" t="s">
        <v>332</v>
      </c>
      <c r="G6827" s="21">
        <v>2022.0</v>
      </c>
      <c r="H6827" s="26">
        <v>44582.0</v>
      </c>
      <c r="I6827" s="21" t="s">
        <v>37993</v>
      </c>
      <c r="J6827" s="21"/>
      <c r="K6827" s="21" t="s">
        <v>37994</v>
      </c>
      <c r="L6827" s="21" t="str">
        <f>IF(ISNUMBER(VLOOKUP(A6827,EXCL,1,FALSE)),"Excluido",IF(ISNUMBER(VLOOKUP(A6827,POST,1,FALSE)),"PostAlerta",IF(ISNUMBER(VLOOKUP(A6827,PRE,1,FALSE)),"PreAlerta","")))</f>
        <v>PostAlerta</v>
      </c>
      <c r="M6827" s="21" t="str">
        <f>IF(ISNUMBER(A6827),(IF(ISNUMBER(VLOOKUP(A6827,KEYWORDS,1,FALSE)),"C/PalabrasClaves","S/PalabrasClaves")),"")</f>
        <v>S/PalabrasClaves</v>
      </c>
      <c r="N6827" s="21" t="str">
        <f t="shared" si="19"/>
        <v/>
      </c>
      <c r="O6827" s="21"/>
      <c r="P6827" s="21" t="s">
        <v>37995</v>
      </c>
      <c r="Q6827" s="21"/>
      <c r="R6827" s="21" t="str">
        <f>LEFT('2012-2022'!$P6827,4)</f>
        <v>2022</v>
      </c>
      <c r="S6827" s="21" t="s">
        <v>39</v>
      </c>
      <c r="T6827" s="21"/>
      <c r="U6827" s="21"/>
      <c r="V6827" s="21"/>
      <c r="W6827" s="27"/>
      <c r="X6827" s="27"/>
      <c r="Y6827" s="12"/>
    </row>
    <row r="6828" ht="15.75" customHeight="1">
      <c r="A6828" s="21">
        <v>3.5215063E7</v>
      </c>
      <c r="B6828" s="21" t="s">
        <v>37996</v>
      </c>
      <c r="C6828" s="21" t="s">
        <v>37997</v>
      </c>
      <c r="D6828" s="21" t="s">
        <v>37998</v>
      </c>
      <c r="E6828" s="21" t="s">
        <v>37999</v>
      </c>
      <c r="F6828" s="21" t="s">
        <v>5636</v>
      </c>
      <c r="G6828" s="21">
        <v>2022.0</v>
      </c>
      <c r="H6828" s="26">
        <v>44618.0</v>
      </c>
      <c r="I6828" s="21" t="s">
        <v>38000</v>
      </c>
      <c r="J6828" s="21"/>
      <c r="K6828" s="21" t="s">
        <v>38001</v>
      </c>
      <c r="L6828" s="21" t="str">
        <f>IF(ISNUMBER(VLOOKUP(A6828,EXCL,1,FALSE)),"Excluido",IF(ISNUMBER(VLOOKUP(A6828,POST,1,FALSE)),"PostAlerta",IF(ISNUMBER(VLOOKUP(A6828,PRE,1,FALSE)),"PreAlerta","")))</f>
        <v>PostAlerta</v>
      </c>
      <c r="M6828" s="21" t="str">
        <f>IF(ISNUMBER(A6828),(IF(ISNUMBER(VLOOKUP(A6828,KEYWORDS,1,FALSE)),"C/PalabrasClaves","S/PalabrasClaves")),"")</f>
        <v>S/PalabrasClaves</v>
      </c>
      <c r="N6828" s="21" t="str">
        <f t="shared" si="19"/>
        <v/>
      </c>
      <c r="O6828" s="21"/>
      <c r="P6828" s="21" t="s">
        <v>37995</v>
      </c>
      <c r="Q6828" s="21"/>
      <c r="R6828" s="21" t="str">
        <f>LEFT('2012-2022'!$P6828,4)</f>
        <v>2022</v>
      </c>
      <c r="S6828" s="21" t="s">
        <v>39</v>
      </c>
      <c r="T6828" s="21"/>
      <c r="U6828" s="21"/>
      <c r="V6828" s="21"/>
      <c r="W6828" s="27"/>
      <c r="X6828" s="27"/>
      <c r="Y6828" s="28"/>
    </row>
    <row r="6829" ht="15.75" customHeight="1">
      <c r="A6829" s="21">
        <v>3.5064115E7</v>
      </c>
      <c r="B6829" s="21" t="s">
        <v>38002</v>
      </c>
      <c r="C6829" s="21" t="s">
        <v>38003</v>
      </c>
      <c r="D6829" s="21" t="s">
        <v>38004</v>
      </c>
      <c r="E6829" s="21" t="s">
        <v>31560</v>
      </c>
      <c r="F6829" s="21" t="s">
        <v>7626</v>
      </c>
      <c r="G6829" s="21">
        <v>2022.0</v>
      </c>
      <c r="H6829" s="26">
        <v>44583.0</v>
      </c>
      <c r="I6829" s="21" t="s">
        <v>38005</v>
      </c>
      <c r="J6829" s="21"/>
      <c r="K6829" s="21" t="s">
        <v>38006</v>
      </c>
      <c r="L6829" s="21" t="str">
        <f>IF(ISNUMBER(VLOOKUP(A6829,EXCL,1,FALSE)),"Excluido",IF(ISNUMBER(VLOOKUP(A6829,POST,1,FALSE)),"PostAlerta",IF(ISNUMBER(VLOOKUP(A6829,PRE,1,FALSE)),"PreAlerta","")))</f>
        <v>PostAlerta</v>
      </c>
      <c r="M6829" s="21" t="str">
        <f>IF(ISNUMBER(A6829),(IF(ISNUMBER(VLOOKUP(A6829,KEYWORDS,1,FALSE)),"C/PalabrasClaves","S/PalabrasClaves")),"")</f>
        <v>S/PalabrasClaves</v>
      </c>
      <c r="N6829" s="21" t="str">
        <f t="shared" si="19"/>
        <v/>
      </c>
      <c r="O6829" s="21"/>
      <c r="P6829" s="21" t="s">
        <v>38007</v>
      </c>
      <c r="Q6829" s="21"/>
      <c r="R6829" s="21" t="str">
        <f>LEFT('2012-2022'!$P6829,4)</f>
        <v>2022</v>
      </c>
      <c r="S6829" s="21" t="s">
        <v>39</v>
      </c>
      <c r="T6829" s="21"/>
      <c r="U6829" s="21"/>
      <c r="V6829" s="21"/>
      <c r="W6829" s="27"/>
      <c r="X6829" s="27"/>
      <c r="Y6829" s="12"/>
    </row>
    <row r="6830" ht="15.75" customHeight="1">
      <c r="A6830" s="21">
        <v>3.5127567E7</v>
      </c>
      <c r="B6830" s="21" t="s">
        <v>38008</v>
      </c>
      <c r="C6830" s="21" t="s">
        <v>38009</v>
      </c>
      <c r="D6830" s="21" t="s">
        <v>38010</v>
      </c>
      <c r="E6830" s="21" t="s">
        <v>38011</v>
      </c>
      <c r="F6830" s="21" t="s">
        <v>3171</v>
      </c>
      <c r="G6830" s="21">
        <v>2022.0</v>
      </c>
      <c r="H6830" s="26">
        <v>44599.0</v>
      </c>
      <c r="I6830" s="21" t="s">
        <v>38012</v>
      </c>
      <c r="J6830" s="21"/>
      <c r="K6830" s="21" t="s">
        <v>38013</v>
      </c>
      <c r="L6830" s="21" t="str">
        <f>IF(ISNUMBER(VLOOKUP(A6830,EXCL,1,FALSE)),"Excluido",IF(ISNUMBER(VLOOKUP(A6830,POST,1,FALSE)),"PostAlerta",IF(ISNUMBER(VLOOKUP(A6830,PRE,1,FALSE)),"PreAlerta","")))</f>
        <v>PostAlerta</v>
      </c>
      <c r="M6830" s="21" t="str">
        <f>IF(ISNUMBER(A6830),(IF(ISNUMBER(VLOOKUP(A6830,KEYWORDS,1,FALSE)),"C/PalabrasClaves","S/PalabrasClaves")),"")</f>
        <v>S/PalabrasClaves</v>
      </c>
      <c r="N6830" s="21" t="str">
        <f t="shared" si="19"/>
        <v/>
      </c>
      <c r="O6830" s="21"/>
      <c r="P6830" s="21" t="s">
        <v>38007</v>
      </c>
      <c r="Q6830" s="21"/>
      <c r="R6830" s="21" t="str">
        <f>LEFT('2012-2022'!$P6830,4)</f>
        <v>2022</v>
      </c>
      <c r="S6830" s="21" t="s">
        <v>39</v>
      </c>
      <c r="T6830" s="21"/>
      <c r="U6830" s="21"/>
      <c r="V6830" s="21"/>
      <c r="W6830" s="27"/>
      <c r="X6830" s="27"/>
      <c r="Y6830" s="28"/>
    </row>
    <row r="6831" ht="15.75" customHeight="1">
      <c r="A6831" s="21">
        <v>3.5215074E7</v>
      </c>
      <c r="B6831" s="21" t="s">
        <v>38014</v>
      </c>
      <c r="C6831" s="21" t="s">
        <v>38015</v>
      </c>
      <c r="D6831" s="21" t="s">
        <v>38016</v>
      </c>
      <c r="E6831" s="21" t="s">
        <v>38017</v>
      </c>
      <c r="F6831" s="21" t="s">
        <v>5636</v>
      </c>
      <c r="G6831" s="21">
        <v>2022.0</v>
      </c>
      <c r="H6831" s="26">
        <v>44618.0</v>
      </c>
      <c r="I6831" s="21" t="s">
        <v>38018</v>
      </c>
      <c r="J6831" s="21"/>
      <c r="K6831" s="21" t="s">
        <v>38019</v>
      </c>
      <c r="L6831" s="21" t="str">
        <f>IF(ISNUMBER(VLOOKUP(A6831,EXCL,1,FALSE)),"Excluido",IF(ISNUMBER(VLOOKUP(A6831,POST,1,FALSE)),"PostAlerta",IF(ISNUMBER(VLOOKUP(A6831,PRE,1,FALSE)),"PreAlerta","")))</f>
        <v>PostAlerta</v>
      </c>
      <c r="M6831" s="21" t="str">
        <f>IF(ISNUMBER(A6831),(IF(ISNUMBER(VLOOKUP(A6831,KEYWORDS,1,FALSE)),"C/PalabrasClaves","S/PalabrasClaves")),"")</f>
        <v>S/PalabrasClaves</v>
      </c>
      <c r="N6831" s="21" t="str">
        <f t="shared" si="19"/>
        <v/>
      </c>
      <c r="O6831" s="21"/>
      <c r="P6831" s="21" t="s">
        <v>38007</v>
      </c>
      <c r="Q6831" s="21"/>
      <c r="R6831" s="21" t="str">
        <f>LEFT('2012-2022'!$P6831,4)</f>
        <v>2022</v>
      </c>
      <c r="S6831" s="21" t="s">
        <v>39</v>
      </c>
      <c r="T6831" s="21"/>
      <c r="U6831" s="21"/>
      <c r="V6831" s="21"/>
      <c r="W6831" s="27"/>
      <c r="X6831" s="27"/>
      <c r="Y6831" s="12"/>
    </row>
    <row r="6832" ht="15.75" customHeight="1">
      <c r="A6832" s="21">
        <v>3.52087E7</v>
      </c>
      <c r="B6832" s="21" t="s">
        <v>38020</v>
      </c>
      <c r="C6832" s="21" t="s">
        <v>38021</v>
      </c>
      <c r="D6832" s="21" t="s">
        <v>38022</v>
      </c>
      <c r="E6832" s="21" t="s">
        <v>37374</v>
      </c>
      <c r="F6832" s="21" t="s">
        <v>27579</v>
      </c>
      <c r="G6832" s="21">
        <v>2022.0</v>
      </c>
      <c r="H6832" s="26">
        <v>44617.0</v>
      </c>
      <c r="I6832" s="21" t="s">
        <v>38023</v>
      </c>
      <c r="J6832" s="21"/>
      <c r="K6832" s="21" t="s">
        <v>38024</v>
      </c>
      <c r="L6832" s="21" t="str">
        <f>IF(ISNUMBER(VLOOKUP(A6832,EXCL,1,FALSE)),"Excluido",IF(ISNUMBER(VLOOKUP(A6832,POST,1,FALSE)),"PostAlerta",IF(ISNUMBER(VLOOKUP(A6832,PRE,1,FALSE)),"PreAlerta","")))</f>
        <v>PostAlerta</v>
      </c>
      <c r="M6832" s="21" t="str">
        <f>IF(ISNUMBER(A6832),(IF(ISNUMBER(VLOOKUP(A6832,KEYWORDS,1,FALSE)),"C/PalabrasClaves","S/PalabrasClaves")),"")</f>
        <v>S/PalabrasClaves</v>
      </c>
      <c r="N6832" s="21" t="str">
        <f t="shared" si="19"/>
        <v/>
      </c>
      <c r="O6832" s="21"/>
      <c r="P6832" s="21" t="s">
        <v>38025</v>
      </c>
      <c r="Q6832" s="21"/>
      <c r="R6832" s="21" t="str">
        <f>LEFT('2012-2022'!$P6832,4)</f>
        <v>2022</v>
      </c>
      <c r="S6832" s="21" t="s">
        <v>39</v>
      </c>
      <c r="T6832" s="21"/>
      <c r="U6832" s="21"/>
      <c r="V6832" s="21"/>
      <c r="W6832" s="27"/>
      <c r="X6832" s="27"/>
      <c r="Y6832" s="28"/>
    </row>
    <row r="6833" ht="15.75" customHeight="1">
      <c r="A6833" s="21">
        <v>3.5073309E7</v>
      </c>
      <c r="B6833" s="21" t="s">
        <v>38026</v>
      </c>
      <c r="C6833" s="21" t="s">
        <v>38027</v>
      </c>
      <c r="D6833" s="21" t="s">
        <v>38028</v>
      </c>
      <c r="E6833" s="21" t="s">
        <v>38029</v>
      </c>
      <c r="F6833" s="21" t="s">
        <v>2810</v>
      </c>
      <c r="G6833" s="21">
        <v>2022.0</v>
      </c>
      <c r="H6833" s="26">
        <v>44585.0</v>
      </c>
      <c r="I6833" s="21" t="s">
        <v>38030</v>
      </c>
      <c r="J6833" s="21"/>
      <c r="K6833" s="21" t="s">
        <v>38031</v>
      </c>
      <c r="L6833" s="21" t="str">
        <f>IF(ISNUMBER(VLOOKUP(A6833,EXCL,1,FALSE)),"Excluido",IF(ISNUMBER(VLOOKUP(A6833,POST,1,FALSE)),"PostAlerta",IF(ISNUMBER(VLOOKUP(A6833,PRE,1,FALSE)),"PreAlerta","")))</f>
        <v>Excluido</v>
      </c>
      <c r="M6833" s="21" t="str">
        <f>IF(ISNUMBER(A6833),(IF(ISNUMBER(VLOOKUP(A6833,KEYWORDS,1,FALSE)),"C/PalabrasClaves","S/PalabrasClaves")),"")</f>
        <v>S/PalabrasClaves</v>
      </c>
      <c r="N6833" s="21" t="str">
        <f t="shared" si="19"/>
        <v/>
      </c>
      <c r="O6833" s="21"/>
      <c r="P6833" s="21" t="s">
        <v>38032</v>
      </c>
      <c r="Q6833" s="21"/>
      <c r="R6833" s="21" t="str">
        <f>LEFT('2012-2022'!$P6833,4)</f>
        <v>2022</v>
      </c>
      <c r="S6833" s="21" t="s">
        <v>39</v>
      </c>
      <c r="T6833" s="21"/>
      <c r="U6833" s="21"/>
      <c r="V6833" s="21"/>
      <c r="W6833" s="27"/>
      <c r="X6833" s="27"/>
      <c r="Y6833" s="12"/>
    </row>
    <row r="6834" ht="15.75" customHeight="1">
      <c r="A6834" s="21">
        <v>3.5075555E7</v>
      </c>
      <c r="B6834" s="21" t="s">
        <v>38033</v>
      </c>
      <c r="C6834" s="21" t="s">
        <v>38034</v>
      </c>
      <c r="D6834" s="21" t="s">
        <v>38035</v>
      </c>
      <c r="E6834" s="21" t="s">
        <v>38036</v>
      </c>
      <c r="F6834" s="21" t="s">
        <v>131</v>
      </c>
      <c r="G6834" s="21">
        <v>2022.0</v>
      </c>
      <c r="H6834" s="26">
        <v>44586.0</v>
      </c>
      <c r="I6834" s="21"/>
      <c r="J6834" s="21"/>
      <c r="K6834" s="21" t="s">
        <v>38037</v>
      </c>
      <c r="L6834" s="21" t="str">
        <f>IF(ISNUMBER(VLOOKUP(A6834,EXCL,1,FALSE)),"Excluido",IF(ISNUMBER(VLOOKUP(A6834,POST,1,FALSE)),"PostAlerta",IF(ISNUMBER(VLOOKUP(A6834,PRE,1,FALSE)),"PreAlerta","")))</f>
        <v>PostAlerta</v>
      </c>
      <c r="M6834" s="21" t="str">
        <f>IF(ISNUMBER(A6834),(IF(ISNUMBER(VLOOKUP(A6834,KEYWORDS,1,FALSE)),"C/PalabrasClaves","S/PalabrasClaves")),"")</f>
        <v>S/PalabrasClaves</v>
      </c>
      <c r="N6834" s="21" t="str">
        <f t="shared" si="19"/>
        <v/>
      </c>
      <c r="O6834" s="21"/>
      <c r="P6834" s="21" t="s">
        <v>38032</v>
      </c>
      <c r="Q6834" s="21"/>
      <c r="R6834" s="21" t="str">
        <f>LEFT('2012-2022'!$P6834,4)</f>
        <v>2022</v>
      </c>
      <c r="S6834" s="21" t="s">
        <v>39</v>
      </c>
      <c r="T6834" s="21"/>
      <c r="U6834" s="21"/>
      <c r="V6834" s="21"/>
      <c r="W6834" s="27"/>
      <c r="X6834" s="27"/>
      <c r="Y6834" s="28"/>
    </row>
    <row r="6835" ht="15.75" customHeight="1">
      <c r="A6835" s="21">
        <v>3.515403E7</v>
      </c>
      <c r="B6835" s="21" t="s">
        <v>38038</v>
      </c>
      <c r="C6835" s="21" t="s">
        <v>38039</v>
      </c>
      <c r="D6835" s="21" t="s">
        <v>38040</v>
      </c>
      <c r="E6835" s="21" t="s">
        <v>33885</v>
      </c>
      <c r="F6835" s="21" t="s">
        <v>1128</v>
      </c>
      <c r="G6835" s="21">
        <v>2022.0</v>
      </c>
      <c r="H6835" s="26">
        <v>44606.0</v>
      </c>
      <c r="I6835" s="21" t="s">
        <v>38041</v>
      </c>
      <c r="J6835" s="21"/>
      <c r="K6835" s="21" t="s">
        <v>38042</v>
      </c>
      <c r="L6835" s="21" t="str">
        <f>IF(ISNUMBER(VLOOKUP(A6835,EXCL,1,FALSE)),"Excluido",IF(ISNUMBER(VLOOKUP(A6835,POST,1,FALSE)),"PostAlerta",IF(ISNUMBER(VLOOKUP(A6835,PRE,1,FALSE)),"PreAlerta","")))</f>
        <v>PostAlerta</v>
      </c>
      <c r="M6835" s="21" t="str">
        <f>IF(ISNUMBER(A6835),(IF(ISNUMBER(VLOOKUP(A6835,KEYWORDS,1,FALSE)),"C/PalabrasClaves","S/PalabrasClaves")),"")</f>
        <v>S/PalabrasClaves</v>
      </c>
      <c r="N6835" s="21" t="str">
        <f t="shared" si="19"/>
        <v/>
      </c>
      <c r="O6835" s="21"/>
      <c r="P6835" s="21" t="s">
        <v>38043</v>
      </c>
      <c r="Q6835" s="21"/>
      <c r="R6835" s="21" t="str">
        <f>LEFT('2012-2022'!$P6835,4)</f>
        <v>2022</v>
      </c>
      <c r="S6835" s="21" t="s">
        <v>39</v>
      </c>
      <c r="T6835" s="21"/>
      <c r="U6835" s="21"/>
      <c r="V6835" s="21"/>
      <c r="W6835" s="27"/>
      <c r="X6835" s="27"/>
      <c r="Y6835" s="12"/>
    </row>
    <row r="6836" ht="15.75" customHeight="1">
      <c r="A6836" s="21">
        <v>3.5215108E7</v>
      </c>
      <c r="B6836" s="21" t="s">
        <v>38044</v>
      </c>
      <c r="C6836" s="21" t="s">
        <v>38045</v>
      </c>
      <c r="D6836" s="21" t="s">
        <v>38046</v>
      </c>
      <c r="E6836" s="21" t="s">
        <v>35775</v>
      </c>
      <c r="F6836" s="21" t="s">
        <v>5636</v>
      </c>
      <c r="G6836" s="21">
        <v>2022.0</v>
      </c>
      <c r="H6836" s="26">
        <v>44618.0</v>
      </c>
      <c r="I6836" s="21" t="s">
        <v>38047</v>
      </c>
      <c r="J6836" s="21"/>
      <c r="K6836" s="21" t="s">
        <v>38048</v>
      </c>
      <c r="L6836" s="21" t="str">
        <f>IF(ISNUMBER(VLOOKUP(A6836,EXCL,1,FALSE)),"Excluido",IF(ISNUMBER(VLOOKUP(A6836,POST,1,FALSE)),"PostAlerta",IF(ISNUMBER(VLOOKUP(A6836,PRE,1,FALSE)),"PreAlerta","")))</f>
        <v>PostAlerta</v>
      </c>
      <c r="M6836" s="21" t="str">
        <f>IF(ISNUMBER(A6836),(IF(ISNUMBER(VLOOKUP(A6836,KEYWORDS,1,FALSE)),"C/PalabrasClaves","S/PalabrasClaves")),"")</f>
        <v>S/PalabrasClaves</v>
      </c>
      <c r="N6836" s="21" t="str">
        <f t="shared" si="19"/>
        <v/>
      </c>
      <c r="O6836" s="21"/>
      <c r="P6836" s="21" t="s">
        <v>38043</v>
      </c>
      <c r="Q6836" s="21"/>
      <c r="R6836" s="21" t="str">
        <f>LEFT('2012-2022'!$P6836,4)</f>
        <v>2022</v>
      </c>
      <c r="S6836" s="21" t="s">
        <v>39</v>
      </c>
      <c r="T6836" s="21"/>
      <c r="U6836" s="21"/>
      <c r="V6836" s="21"/>
      <c r="W6836" s="27"/>
      <c r="X6836" s="27"/>
      <c r="Y6836" s="28"/>
    </row>
    <row r="6837" ht="15.75" customHeight="1">
      <c r="A6837" s="21">
        <v>3.5155277E7</v>
      </c>
      <c r="B6837" s="21" t="s">
        <v>38049</v>
      </c>
      <c r="C6837" s="21" t="s">
        <v>38050</v>
      </c>
      <c r="D6837" s="21" t="s">
        <v>38051</v>
      </c>
      <c r="E6837" s="21" t="s">
        <v>34128</v>
      </c>
      <c r="F6837" s="21" t="s">
        <v>3171</v>
      </c>
      <c r="G6837" s="21">
        <v>2022.0</v>
      </c>
      <c r="H6837" s="26">
        <v>44606.0</v>
      </c>
      <c r="I6837" s="21" t="s">
        <v>38052</v>
      </c>
      <c r="J6837" s="21"/>
      <c r="K6837" s="21" t="s">
        <v>38053</v>
      </c>
      <c r="L6837" s="21" t="str">
        <f>IF(ISNUMBER(VLOOKUP(A6837,EXCL,1,FALSE)),"Excluido",IF(ISNUMBER(VLOOKUP(A6837,POST,1,FALSE)),"PostAlerta",IF(ISNUMBER(VLOOKUP(A6837,PRE,1,FALSE)),"PreAlerta","")))</f>
        <v>Excluido</v>
      </c>
      <c r="M6837" s="21" t="str">
        <f>IF(ISNUMBER(A6837),(IF(ISNUMBER(VLOOKUP(A6837,KEYWORDS,1,FALSE)),"C/PalabrasClaves","S/PalabrasClaves")),"")</f>
        <v>S/PalabrasClaves</v>
      </c>
      <c r="N6837" s="21" t="str">
        <f t="shared" si="19"/>
        <v/>
      </c>
      <c r="O6837" s="21"/>
      <c r="P6837" s="21" t="s">
        <v>38054</v>
      </c>
      <c r="Q6837" s="21"/>
      <c r="R6837" s="21" t="str">
        <f>LEFT('2012-2022'!$P6837,4)</f>
        <v>2022</v>
      </c>
      <c r="S6837" s="21" t="s">
        <v>39</v>
      </c>
      <c r="T6837" s="21"/>
      <c r="U6837" s="21"/>
      <c r="V6837" s="21"/>
      <c r="W6837" s="27"/>
      <c r="X6837" s="27"/>
      <c r="Y6837" s="12"/>
    </row>
    <row r="6838" ht="15.75" customHeight="1">
      <c r="A6838" s="21">
        <v>3.4655721E7</v>
      </c>
      <c r="B6838" s="21" t="s">
        <v>38055</v>
      </c>
      <c r="C6838" s="21" t="s">
        <v>38056</v>
      </c>
      <c r="D6838" s="21" t="s">
        <v>38057</v>
      </c>
      <c r="E6838" s="21" t="s">
        <v>38058</v>
      </c>
      <c r="F6838" s="21" t="s">
        <v>2633</v>
      </c>
      <c r="G6838" s="21">
        <v>2022.0</v>
      </c>
      <c r="H6838" s="26">
        <v>44485.0</v>
      </c>
      <c r="I6838" s="21"/>
      <c r="J6838" s="21"/>
      <c r="K6838" s="21" t="s">
        <v>38059</v>
      </c>
      <c r="L6838" s="21" t="str">
        <f>IF(ISNUMBER(VLOOKUP(A6838,EXCL,1,FALSE)),"Excluido",IF(ISNUMBER(VLOOKUP(A6838,POST,1,FALSE)),"PostAlerta",IF(ISNUMBER(VLOOKUP(A6838,PRE,1,FALSE)),"PreAlerta","")))</f>
        <v>PostAlerta</v>
      </c>
      <c r="M6838" s="21" t="str">
        <f>IF(ISNUMBER(A6838),(IF(ISNUMBER(VLOOKUP(A6838,KEYWORDS,1,FALSE)),"C/PalabrasClaves","S/PalabrasClaves")),"")</f>
        <v>S/PalabrasClaves</v>
      </c>
      <c r="N6838" s="21" t="str">
        <f t="shared" si="19"/>
        <v/>
      </c>
      <c r="O6838" s="21"/>
      <c r="P6838" s="21" t="s">
        <v>38060</v>
      </c>
      <c r="Q6838" s="21"/>
      <c r="R6838" s="21" t="str">
        <f>LEFT('2012-2022'!$P6838,4)</f>
        <v>2022</v>
      </c>
      <c r="S6838" s="21" t="s">
        <v>39</v>
      </c>
      <c r="T6838" s="21"/>
      <c r="U6838" s="21"/>
      <c r="V6838" s="21"/>
      <c r="W6838" s="27"/>
      <c r="X6838" s="27"/>
      <c r="Y6838" s="28"/>
    </row>
    <row r="6839" ht="15.75" customHeight="1">
      <c r="A6839" s="21">
        <v>3.5100242E7</v>
      </c>
      <c r="B6839" s="21" t="s">
        <v>38061</v>
      </c>
      <c r="C6839" s="21" t="s">
        <v>38062</v>
      </c>
      <c r="D6839" s="21" t="s">
        <v>38063</v>
      </c>
      <c r="E6839" s="21" t="s">
        <v>38064</v>
      </c>
      <c r="F6839" s="21" t="s">
        <v>24680</v>
      </c>
      <c r="G6839" s="21">
        <v>2022.0</v>
      </c>
      <c r="H6839" s="26">
        <v>44592.0</v>
      </c>
      <c r="I6839" s="21" t="s">
        <v>38065</v>
      </c>
      <c r="J6839" s="21"/>
      <c r="K6839" s="21" t="s">
        <v>38066</v>
      </c>
      <c r="L6839" s="21" t="str">
        <f>IF(ISNUMBER(VLOOKUP(A6839,EXCL,1,FALSE)),"Excluido",IF(ISNUMBER(VLOOKUP(A6839,POST,1,FALSE)),"PostAlerta",IF(ISNUMBER(VLOOKUP(A6839,PRE,1,FALSE)),"PreAlerta","")))</f>
        <v>PostAlerta</v>
      </c>
      <c r="M6839" s="21" t="str">
        <f>IF(ISNUMBER(A6839),(IF(ISNUMBER(VLOOKUP(A6839,KEYWORDS,1,FALSE)),"C/PalabrasClaves","S/PalabrasClaves")),"")</f>
        <v>C/PalabrasClaves</v>
      </c>
      <c r="N6839" s="21" t="str">
        <f t="shared" si="19"/>
        <v/>
      </c>
      <c r="O6839" s="21"/>
      <c r="P6839" s="21" t="s">
        <v>38067</v>
      </c>
      <c r="Q6839" s="21"/>
      <c r="R6839" s="21" t="str">
        <f>LEFT('2012-2022'!$P6839,4)</f>
        <v>2022</v>
      </c>
      <c r="S6839" s="21" t="s">
        <v>39</v>
      </c>
      <c r="T6839" s="21"/>
      <c r="U6839" s="21"/>
      <c r="V6839" s="21"/>
      <c r="W6839" s="27"/>
      <c r="X6839" s="27"/>
      <c r="Y6839" s="12"/>
    </row>
    <row r="6840" ht="15.75" customHeight="1">
      <c r="A6840" s="21">
        <v>3.3969432E7</v>
      </c>
      <c r="B6840" s="21" t="s">
        <v>38068</v>
      </c>
      <c r="C6840" s="21" t="s">
        <v>38069</v>
      </c>
      <c r="D6840" s="21" t="s">
        <v>38070</v>
      </c>
      <c r="E6840" s="21" t="s">
        <v>38071</v>
      </c>
      <c r="F6840" s="21" t="s">
        <v>1449</v>
      </c>
      <c r="G6840" s="21">
        <v>2022.0</v>
      </c>
      <c r="H6840" s="26">
        <v>44326.0</v>
      </c>
      <c r="I6840" s="21"/>
      <c r="J6840" s="21"/>
      <c r="K6840" s="21" t="s">
        <v>38072</v>
      </c>
      <c r="L6840" s="21" t="str">
        <f>IF(ISNUMBER(VLOOKUP(A6840,EXCL,1,FALSE)),"Excluido",IF(ISNUMBER(VLOOKUP(A6840,POST,1,FALSE)),"PostAlerta",IF(ISNUMBER(VLOOKUP(A6840,PRE,1,FALSE)),"PreAlerta","")))</f>
        <v>PostAlerta</v>
      </c>
      <c r="M6840" s="21" t="str">
        <f>IF(ISNUMBER(A6840),(IF(ISNUMBER(VLOOKUP(A6840,KEYWORDS,1,FALSE)),"C/PalabrasClaves","S/PalabrasClaves")),"")</f>
        <v>S/PalabrasClaves</v>
      </c>
      <c r="N6840" s="21" t="str">
        <f t="shared" si="19"/>
        <v/>
      </c>
      <c r="O6840" s="21"/>
      <c r="P6840" s="21" t="s">
        <v>38073</v>
      </c>
      <c r="Q6840" s="21"/>
      <c r="R6840" s="21" t="str">
        <f>LEFT('2012-2022'!$P6840,4)</f>
        <v>2022</v>
      </c>
      <c r="S6840" s="21" t="s">
        <v>43</v>
      </c>
      <c r="T6840" s="21"/>
      <c r="U6840" s="21"/>
      <c r="V6840" s="21"/>
      <c r="W6840" s="27"/>
      <c r="X6840" s="27"/>
      <c r="Y6840" s="28"/>
    </row>
    <row r="6841" ht="15.75" customHeight="1">
      <c r="A6841" s="21">
        <v>3.4253453E7</v>
      </c>
      <c r="B6841" s="21" t="s">
        <v>38074</v>
      </c>
      <c r="C6841" s="21" t="s">
        <v>38075</v>
      </c>
      <c r="D6841" s="21" t="s">
        <v>38076</v>
      </c>
      <c r="E6841" s="21" t="s">
        <v>38077</v>
      </c>
      <c r="F6841" s="21" t="s">
        <v>3277</v>
      </c>
      <c r="G6841" s="21">
        <v>2022.0</v>
      </c>
      <c r="H6841" s="26">
        <v>44390.0</v>
      </c>
      <c r="I6841" s="21" t="s">
        <v>38078</v>
      </c>
      <c r="J6841" s="21" t="s">
        <v>38079</v>
      </c>
      <c r="K6841" s="21" t="s">
        <v>38080</v>
      </c>
      <c r="L6841" s="21" t="str">
        <f>IF(ISNUMBER(VLOOKUP(A6841,EXCL,1,FALSE)),"Excluido",IF(ISNUMBER(VLOOKUP(A6841,POST,1,FALSE)),"PostAlerta",IF(ISNUMBER(VLOOKUP(A6841,PRE,1,FALSE)),"PreAlerta","")))</f>
        <v>Excluido</v>
      </c>
      <c r="M6841" s="21" t="str">
        <f>IF(ISNUMBER(A6841),(IF(ISNUMBER(VLOOKUP(A6841,KEYWORDS,1,FALSE)),"C/PalabrasClaves","S/PalabrasClaves")),"")</f>
        <v>S/PalabrasClaves</v>
      </c>
      <c r="N6841" s="21" t="str">
        <f t="shared" si="19"/>
        <v/>
      </c>
      <c r="O6841" s="21"/>
      <c r="P6841" s="21" t="s">
        <v>38073</v>
      </c>
      <c r="Q6841" s="21"/>
      <c r="R6841" s="21" t="str">
        <f>LEFT('2012-2022'!$P6841,4)</f>
        <v>2022</v>
      </c>
      <c r="S6841" s="21" t="s">
        <v>43</v>
      </c>
      <c r="T6841" s="21"/>
      <c r="U6841" s="21"/>
      <c r="V6841" s="21"/>
      <c r="W6841" s="27"/>
      <c r="X6841" s="27"/>
      <c r="Y6841" s="12"/>
    </row>
    <row r="6842" ht="15.75" customHeight="1">
      <c r="A6842" s="21">
        <v>3.4363004E7</v>
      </c>
      <c r="B6842" s="21" t="s">
        <v>38081</v>
      </c>
      <c r="C6842" s="21" t="s">
        <v>38082</v>
      </c>
      <c r="D6842" s="21" t="s">
        <v>38083</v>
      </c>
      <c r="E6842" s="21" t="s">
        <v>38084</v>
      </c>
      <c r="F6842" s="21" t="s">
        <v>144</v>
      </c>
      <c r="G6842" s="21">
        <v>2022.0</v>
      </c>
      <c r="H6842" s="26">
        <v>44415.0</v>
      </c>
      <c r="I6842" s="21" t="s">
        <v>38085</v>
      </c>
      <c r="J6842" s="21"/>
      <c r="K6842" s="21" t="s">
        <v>38086</v>
      </c>
      <c r="L6842" s="21" t="str">
        <f>IF(ISNUMBER(VLOOKUP(A6842,EXCL,1,FALSE)),"Excluido",IF(ISNUMBER(VLOOKUP(A6842,POST,1,FALSE)),"PostAlerta",IF(ISNUMBER(VLOOKUP(A6842,PRE,1,FALSE)),"PreAlerta","")))</f>
        <v>PostAlerta</v>
      </c>
      <c r="M6842" s="21" t="str">
        <f>IF(ISNUMBER(A6842),(IF(ISNUMBER(VLOOKUP(A6842,KEYWORDS,1,FALSE)),"C/PalabrasClaves","S/PalabrasClaves")),"")</f>
        <v>S/PalabrasClaves</v>
      </c>
      <c r="N6842" s="21" t="str">
        <f t="shared" si="19"/>
        <v/>
      </c>
      <c r="O6842" s="21"/>
      <c r="P6842" s="21" t="s">
        <v>38073</v>
      </c>
      <c r="Q6842" s="21"/>
      <c r="R6842" s="21" t="str">
        <f>LEFT('2012-2022'!$P6842,4)</f>
        <v>2022</v>
      </c>
      <c r="S6842" s="21" t="s">
        <v>43</v>
      </c>
      <c r="T6842" s="21"/>
      <c r="U6842" s="21"/>
      <c r="V6842" s="21"/>
      <c r="W6842" s="27"/>
      <c r="X6842" s="27"/>
      <c r="Y6842" s="28"/>
    </row>
    <row r="6843" ht="15.75" customHeight="1">
      <c r="A6843" s="21">
        <v>3.4499325E7</v>
      </c>
      <c r="B6843" s="21" t="s">
        <v>38087</v>
      </c>
      <c r="C6843" s="21" t="s">
        <v>38088</v>
      </c>
      <c r="D6843" s="21" t="s">
        <v>38089</v>
      </c>
      <c r="E6843" s="21" t="s">
        <v>33724</v>
      </c>
      <c r="F6843" s="21" t="s">
        <v>3752</v>
      </c>
      <c r="G6843" s="21">
        <v>2022.0</v>
      </c>
      <c r="H6843" s="26">
        <v>44448.0</v>
      </c>
      <c r="I6843" s="21" t="s">
        <v>38090</v>
      </c>
      <c r="J6843" s="21"/>
      <c r="K6843" s="21" t="s">
        <v>38091</v>
      </c>
      <c r="L6843" s="21" t="str">
        <f>IF(ISNUMBER(VLOOKUP(A6843,EXCL,1,FALSE)),"Excluido",IF(ISNUMBER(VLOOKUP(A6843,POST,1,FALSE)),"PostAlerta",IF(ISNUMBER(VLOOKUP(A6843,PRE,1,FALSE)),"PreAlerta","")))</f>
        <v>PostAlerta</v>
      </c>
      <c r="M6843" s="21" t="str">
        <f>IF(ISNUMBER(A6843),(IF(ISNUMBER(VLOOKUP(A6843,KEYWORDS,1,FALSE)),"C/PalabrasClaves","S/PalabrasClaves")),"")</f>
        <v>S/PalabrasClaves</v>
      </c>
      <c r="N6843" s="21" t="str">
        <f t="shared" si="19"/>
        <v/>
      </c>
      <c r="O6843" s="21"/>
      <c r="P6843" s="21" t="s">
        <v>38073</v>
      </c>
      <c r="Q6843" s="21"/>
      <c r="R6843" s="21" t="str">
        <f>LEFT('2012-2022'!$P6843,4)</f>
        <v>2022</v>
      </c>
      <c r="S6843" s="21" t="s">
        <v>43</v>
      </c>
      <c r="T6843" s="21"/>
      <c r="U6843" s="21"/>
      <c r="V6843" s="21"/>
      <c r="W6843" s="27"/>
      <c r="X6843" s="27"/>
      <c r="Y6843" s="12"/>
    </row>
    <row r="6844" ht="15.75" customHeight="1">
      <c r="A6844" s="21">
        <v>3.4725749E7</v>
      </c>
      <c r="B6844" s="21" t="s">
        <v>38092</v>
      </c>
      <c r="C6844" s="21" t="s">
        <v>38093</v>
      </c>
      <c r="D6844" s="21" t="s">
        <v>38094</v>
      </c>
      <c r="E6844" s="21" t="s">
        <v>38095</v>
      </c>
      <c r="F6844" s="21" t="s">
        <v>1616</v>
      </c>
      <c r="G6844" s="21">
        <v>2022.0</v>
      </c>
      <c r="H6844" s="26">
        <v>44502.0</v>
      </c>
      <c r="I6844" s="21" t="s">
        <v>38096</v>
      </c>
      <c r="J6844" s="21"/>
      <c r="K6844" s="21" t="s">
        <v>38097</v>
      </c>
      <c r="L6844" s="21" t="str">
        <f>IF(ISNUMBER(VLOOKUP(A6844,EXCL,1,FALSE)),"Excluido",IF(ISNUMBER(VLOOKUP(A6844,POST,1,FALSE)),"PostAlerta",IF(ISNUMBER(VLOOKUP(A6844,PRE,1,FALSE)),"PreAlerta","")))</f>
        <v>PostAlerta</v>
      </c>
      <c r="M6844" s="21" t="str">
        <f>IF(ISNUMBER(A6844),(IF(ISNUMBER(VLOOKUP(A6844,KEYWORDS,1,FALSE)),"C/PalabrasClaves","S/PalabrasClaves")),"")</f>
        <v>S/PalabrasClaves</v>
      </c>
      <c r="N6844" s="21" t="str">
        <f t="shared" si="19"/>
        <v/>
      </c>
      <c r="O6844" s="21"/>
      <c r="P6844" s="21" t="s">
        <v>38073</v>
      </c>
      <c r="Q6844" s="21"/>
      <c r="R6844" s="21" t="str">
        <f>LEFT('2012-2022'!$P6844,4)</f>
        <v>2022</v>
      </c>
      <c r="S6844" s="21" t="s">
        <v>43</v>
      </c>
      <c r="T6844" s="21"/>
      <c r="U6844" s="21"/>
      <c r="V6844" s="21"/>
      <c r="W6844" s="27"/>
      <c r="X6844" s="27"/>
      <c r="Y6844" s="28"/>
    </row>
    <row r="6845" ht="15.75" customHeight="1">
      <c r="A6845" s="21">
        <v>3.4766443E7</v>
      </c>
      <c r="B6845" s="21" t="s">
        <v>38098</v>
      </c>
      <c r="C6845" s="21" t="s">
        <v>38099</v>
      </c>
      <c r="D6845" s="21" t="s">
        <v>38100</v>
      </c>
      <c r="E6845" s="21" t="s">
        <v>26016</v>
      </c>
      <c r="F6845" s="21" t="s">
        <v>10922</v>
      </c>
      <c r="G6845" s="21">
        <v>2022.0</v>
      </c>
      <c r="H6845" s="26">
        <v>44512.0</v>
      </c>
      <c r="I6845" s="21"/>
      <c r="J6845" s="21"/>
      <c r="K6845" s="21" t="s">
        <v>38101</v>
      </c>
      <c r="L6845" s="21" t="str">
        <f>IF(ISNUMBER(VLOOKUP(A6845,EXCL,1,FALSE)),"Excluido",IF(ISNUMBER(VLOOKUP(A6845,POST,1,FALSE)),"PostAlerta",IF(ISNUMBER(VLOOKUP(A6845,PRE,1,FALSE)),"PreAlerta","")))</f>
        <v>PostAlerta</v>
      </c>
      <c r="M6845" s="21" t="str">
        <f>IF(ISNUMBER(A6845),(IF(ISNUMBER(VLOOKUP(A6845,KEYWORDS,1,FALSE)),"C/PalabrasClaves","S/PalabrasClaves")),"")</f>
        <v>S/PalabrasClaves</v>
      </c>
      <c r="N6845" s="21" t="str">
        <f t="shared" si="19"/>
        <v/>
      </c>
      <c r="O6845" s="21"/>
      <c r="P6845" s="21" t="s">
        <v>38073</v>
      </c>
      <c r="Q6845" s="21"/>
      <c r="R6845" s="21" t="str">
        <f>LEFT('2012-2022'!$P6845,4)</f>
        <v>2022</v>
      </c>
      <c r="S6845" s="21" t="s">
        <v>43</v>
      </c>
      <c r="T6845" s="21"/>
      <c r="U6845" s="21"/>
      <c r="V6845" s="21"/>
      <c r="W6845" s="27"/>
      <c r="X6845" s="27"/>
      <c r="Y6845" s="12"/>
    </row>
    <row r="6846" ht="15.75" customHeight="1">
      <c r="A6846" s="21">
        <v>3.4919951E7</v>
      </c>
      <c r="B6846" s="21" t="s">
        <v>38102</v>
      </c>
      <c r="C6846" s="21" t="s">
        <v>38103</v>
      </c>
      <c r="D6846" s="21" t="s">
        <v>38104</v>
      </c>
      <c r="E6846" s="21" t="s">
        <v>38105</v>
      </c>
      <c r="F6846" s="21" t="s">
        <v>2712</v>
      </c>
      <c r="G6846" s="21">
        <v>2022.0</v>
      </c>
      <c r="H6846" s="26">
        <v>44547.0</v>
      </c>
      <c r="I6846" s="21"/>
      <c r="J6846" s="21"/>
      <c r="K6846" s="21" t="s">
        <v>38106</v>
      </c>
      <c r="L6846" s="21" t="str">
        <f>IF(ISNUMBER(VLOOKUP(A6846,EXCL,1,FALSE)),"Excluido",IF(ISNUMBER(VLOOKUP(A6846,POST,1,FALSE)),"PostAlerta",IF(ISNUMBER(VLOOKUP(A6846,PRE,1,FALSE)),"PreAlerta","")))</f>
        <v>PostAlerta</v>
      </c>
      <c r="M6846" s="21" t="str">
        <f>IF(ISNUMBER(A6846),(IF(ISNUMBER(VLOOKUP(A6846,KEYWORDS,1,FALSE)),"C/PalabrasClaves","S/PalabrasClaves")),"")</f>
        <v>S/PalabrasClaves</v>
      </c>
      <c r="N6846" s="21" t="str">
        <f t="shared" si="19"/>
        <v/>
      </c>
      <c r="O6846" s="21"/>
      <c r="P6846" s="21" t="s">
        <v>38073</v>
      </c>
      <c r="Q6846" s="21"/>
      <c r="R6846" s="21" t="str">
        <f>LEFT('2012-2022'!$P6846,4)</f>
        <v>2022</v>
      </c>
      <c r="S6846" s="21" t="s">
        <v>43</v>
      </c>
      <c r="T6846" s="21"/>
      <c r="U6846" s="21"/>
      <c r="V6846" s="21"/>
      <c r="W6846" s="27"/>
      <c r="X6846" s="27"/>
      <c r="Y6846" s="28"/>
    </row>
    <row r="6847" ht="15.75" customHeight="1">
      <c r="A6847" s="21">
        <v>3.4953157E7</v>
      </c>
      <c r="B6847" s="21" t="s">
        <v>38107</v>
      </c>
      <c r="C6847" s="21" t="s">
        <v>38108</v>
      </c>
      <c r="D6847" s="21" t="s">
        <v>38109</v>
      </c>
      <c r="E6847" s="21" t="s">
        <v>38110</v>
      </c>
      <c r="F6847" s="21" t="s">
        <v>1259</v>
      </c>
      <c r="G6847" s="21">
        <v>2022.0</v>
      </c>
      <c r="H6847" s="26">
        <v>44555.0</v>
      </c>
      <c r="I6847" s="21"/>
      <c r="J6847" s="21"/>
      <c r="K6847" s="21" t="s">
        <v>38111</v>
      </c>
      <c r="L6847" s="21" t="str">
        <f>IF(ISNUMBER(VLOOKUP(A6847,EXCL,1,FALSE)),"Excluido",IF(ISNUMBER(VLOOKUP(A6847,POST,1,FALSE)),"PostAlerta",IF(ISNUMBER(VLOOKUP(A6847,PRE,1,FALSE)),"PreAlerta","")))</f>
        <v>PostAlerta</v>
      </c>
      <c r="M6847" s="21" t="str">
        <f>IF(ISNUMBER(A6847),(IF(ISNUMBER(VLOOKUP(A6847,KEYWORDS,1,FALSE)),"C/PalabrasClaves","S/PalabrasClaves")),"")</f>
        <v>S/PalabrasClaves</v>
      </c>
      <c r="N6847" s="21" t="str">
        <f t="shared" si="19"/>
        <v/>
      </c>
      <c r="O6847" s="21"/>
      <c r="P6847" s="21" t="s">
        <v>38073</v>
      </c>
      <c r="Q6847" s="21"/>
      <c r="R6847" s="21" t="str">
        <f>LEFT('2012-2022'!$P6847,4)</f>
        <v>2022</v>
      </c>
      <c r="S6847" s="21" t="s">
        <v>43</v>
      </c>
      <c r="T6847" s="21"/>
      <c r="U6847" s="21"/>
      <c r="V6847" s="21"/>
      <c r="W6847" s="27"/>
      <c r="X6847" s="27"/>
      <c r="Y6847" s="12"/>
    </row>
    <row r="6848" ht="15.75" customHeight="1">
      <c r="A6848" s="21">
        <v>3.4953974E7</v>
      </c>
      <c r="B6848" s="21" t="s">
        <v>38112</v>
      </c>
      <c r="C6848" s="21" t="s">
        <v>38113</v>
      </c>
      <c r="D6848" s="21" t="s">
        <v>38114</v>
      </c>
      <c r="E6848" s="21" t="s">
        <v>38115</v>
      </c>
      <c r="F6848" s="21" t="s">
        <v>9243</v>
      </c>
      <c r="G6848" s="21">
        <v>2022.0</v>
      </c>
      <c r="H6848" s="26">
        <v>44556.0</v>
      </c>
      <c r="I6848" s="21"/>
      <c r="J6848" s="21"/>
      <c r="K6848" s="21" t="s">
        <v>38116</v>
      </c>
      <c r="L6848" s="21" t="str">
        <f>IF(ISNUMBER(VLOOKUP(A6848,EXCL,1,FALSE)),"Excluido",IF(ISNUMBER(VLOOKUP(A6848,POST,1,FALSE)),"PostAlerta",IF(ISNUMBER(VLOOKUP(A6848,PRE,1,FALSE)),"PreAlerta","")))</f>
        <v>PostAlerta</v>
      </c>
      <c r="M6848" s="21" t="str">
        <f>IF(ISNUMBER(A6848),(IF(ISNUMBER(VLOOKUP(A6848,KEYWORDS,1,FALSE)),"C/PalabrasClaves","S/PalabrasClaves")),"")</f>
        <v>S/PalabrasClaves</v>
      </c>
      <c r="N6848" s="21" t="str">
        <f t="shared" si="19"/>
        <v/>
      </c>
      <c r="O6848" s="21"/>
      <c r="P6848" s="21" t="s">
        <v>38073</v>
      </c>
      <c r="Q6848" s="21"/>
      <c r="R6848" s="21" t="str">
        <f>LEFT('2012-2022'!$P6848,4)</f>
        <v>2022</v>
      </c>
      <c r="S6848" s="21" t="s">
        <v>43</v>
      </c>
      <c r="T6848" s="21"/>
      <c r="U6848" s="21"/>
      <c r="V6848" s="21"/>
      <c r="W6848" s="27"/>
      <c r="X6848" s="27"/>
      <c r="Y6848" s="28"/>
    </row>
    <row r="6849" ht="15.75" customHeight="1">
      <c r="A6849" s="21">
        <v>3.4954414E7</v>
      </c>
      <c r="B6849" s="21" t="s">
        <v>38117</v>
      </c>
      <c r="C6849" s="21" t="s">
        <v>38118</v>
      </c>
      <c r="D6849" s="21" t="s">
        <v>38119</v>
      </c>
      <c r="E6849" s="21" t="s">
        <v>38120</v>
      </c>
      <c r="F6849" s="21" t="s">
        <v>19193</v>
      </c>
      <c r="G6849" s="21">
        <v>2022.0</v>
      </c>
      <c r="H6849" s="26">
        <v>44556.0</v>
      </c>
      <c r="I6849" s="21"/>
      <c r="J6849" s="21"/>
      <c r="K6849" s="21" t="s">
        <v>38121</v>
      </c>
      <c r="L6849" s="21" t="str">
        <f>IF(ISNUMBER(VLOOKUP(A6849,EXCL,1,FALSE)),"Excluido",IF(ISNUMBER(VLOOKUP(A6849,POST,1,FALSE)),"PostAlerta",IF(ISNUMBER(VLOOKUP(A6849,PRE,1,FALSE)),"PreAlerta","")))</f>
        <v>Excluido</v>
      </c>
      <c r="M6849" s="21" t="str">
        <f>IF(ISNUMBER(A6849),(IF(ISNUMBER(VLOOKUP(A6849,KEYWORDS,1,FALSE)),"C/PalabrasClaves","S/PalabrasClaves")),"")</f>
        <v>S/PalabrasClaves</v>
      </c>
      <c r="N6849" s="21" t="str">
        <f t="shared" si="19"/>
        <v/>
      </c>
      <c r="O6849" s="21"/>
      <c r="P6849" s="21" t="s">
        <v>38073</v>
      </c>
      <c r="Q6849" s="21"/>
      <c r="R6849" s="21" t="str">
        <f>LEFT('2012-2022'!$P6849,4)</f>
        <v>2022</v>
      </c>
      <c r="S6849" s="21" t="s">
        <v>43</v>
      </c>
      <c r="T6849" s="21"/>
      <c r="U6849" s="21"/>
      <c r="V6849" s="21"/>
      <c r="W6849" s="27"/>
      <c r="X6849" s="27"/>
      <c r="Y6849" s="12"/>
    </row>
    <row r="6850" ht="15.75" customHeight="1">
      <c r="A6850" s="21">
        <v>3.4973586E7</v>
      </c>
      <c r="B6850" s="21" t="s">
        <v>38122</v>
      </c>
      <c r="C6850" s="21" t="s">
        <v>38123</v>
      </c>
      <c r="D6850" s="21" t="s">
        <v>38124</v>
      </c>
      <c r="E6850" s="21" t="s">
        <v>17298</v>
      </c>
      <c r="F6850" s="21" t="s">
        <v>38125</v>
      </c>
      <c r="G6850" s="21">
        <v>2022.0</v>
      </c>
      <c r="H6850" s="26">
        <v>44562.0</v>
      </c>
      <c r="I6850" s="21"/>
      <c r="J6850" s="21"/>
      <c r="K6850" s="21" t="s">
        <v>38126</v>
      </c>
      <c r="L6850" s="21" t="str">
        <f>IF(ISNUMBER(VLOOKUP(A6850,EXCL,1,FALSE)),"Excluido",IF(ISNUMBER(VLOOKUP(A6850,POST,1,FALSE)),"PostAlerta",IF(ISNUMBER(VLOOKUP(A6850,PRE,1,FALSE)),"PreAlerta","")))</f>
        <v>PostAlerta</v>
      </c>
      <c r="M6850" s="21" t="str">
        <f>IF(ISNUMBER(A6850),(IF(ISNUMBER(VLOOKUP(A6850,KEYWORDS,1,FALSE)),"C/PalabrasClaves","S/PalabrasClaves")),"")</f>
        <v>S/PalabrasClaves</v>
      </c>
      <c r="N6850" s="21" t="str">
        <f t="shared" si="19"/>
        <v/>
      </c>
      <c r="O6850" s="21"/>
      <c r="P6850" s="21" t="s">
        <v>38073</v>
      </c>
      <c r="Q6850" s="21"/>
      <c r="R6850" s="21" t="str">
        <f>LEFT('2012-2022'!$P6850,4)</f>
        <v>2022</v>
      </c>
      <c r="S6850" s="21" t="s">
        <v>43</v>
      </c>
      <c r="T6850" s="21"/>
      <c r="U6850" s="21"/>
      <c r="V6850" s="21"/>
      <c r="W6850" s="27"/>
      <c r="X6850" s="27"/>
      <c r="Y6850" s="28"/>
    </row>
    <row r="6851" ht="15.75" customHeight="1">
      <c r="A6851" s="21">
        <v>3.5024989E7</v>
      </c>
      <c r="B6851" s="21" t="s">
        <v>38127</v>
      </c>
      <c r="C6851" s="21" t="s">
        <v>38128</v>
      </c>
      <c r="D6851" s="21" t="s">
        <v>38129</v>
      </c>
      <c r="E6851" s="21" t="s">
        <v>8259</v>
      </c>
      <c r="F6851" s="21" t="s">
        <v>664</v>
      </c>
      <c r="G6851" s="21">
        <v>2022.0</v>
      </c>
      <c r="H6851" s="26">
        <v>44574.0</v>
      </c>
      <c r="I6851" s="21"/>
      <c r="J6851" s="21"/>
      <c r="K6851" s="21" t="s">
        <v>38130</v>
      </c>
      <c r="L6851" s="21" t="str">
        <f>IF(ISNUMBER(VLOOKUP(A6851,EXCL,1,FALSE)),"Excluido",IF(ISNUMBER(VLOOKUP(A6851,POST,1,FALSE)),"PostAlerta",IF(ISNUMBER(VLOOKUP(A6851,PRE,1,FALSE)),"PreAlerta","")))</f>
        <v>PostAlerta</v>
      </c>
      <c r="M6851" s="21" t="str">
        <f>IF(ISNUMBER(A6851),(IF(ISNUMBER(VLOOKUP(A6851,KEYWORDS,1,FALSE)),"C/PalabrasClaves","S/PalabrasClaves")),"")</f>
        <v>S/PalabrasClaves</v>
      </c>
      <c r="N6851" s="21" t="str">
        <f t="shared" si="19"/>
        <v/>
      </c>
      <c r="O6851" s="21"/>
      <c r="P6851" s="21" t="s">
        <v>38073</v>
      </c>
      <c r="Q6851" s="21"/>
      <c r="R6851" s="21" t="str">
        <f>LEFT('2012-2022'!$P6851,4)</f>
        <v>2022</v>
      </c>
      <c r="S6851" s="21" t="s">
        <v>43</v>
      </c>
      <c r="T6851" s="21"/>
      <c r="U6851" s="21"/>
      <c r="V6851" s="21"/>
      <c r="W6851" s="27"/>
      <c r="X6851" s="27"/>
      <c r="Y6851" s="12"/>
    </row>
    <row r="6852" ht="15.75" customHeight="1">
      <c r="A6852" s="21">
        <v>3.5067743E7</v>
      </c>
      <c r="B6852" s="21" t="s">
        <v>38131</v>
      </c>
      <c r="C6852" s="21" t="s">
        <v>38132</v>
      </c>
      <c r="D6852" s="21" t="s">
        <v>38133</v>
      </c>
      <c r="E6852" s="21" t="s">
        <v>35152</v>
      </c>
      <c r="F6852" s="21" t="s">
        <v>376</v>
      </c>
      <c r="G6852" s="21">
        <v>2022.0</v>
      </c>
      <c r="H6852" s="26">
        <v>44585.0</v>
      </c>
      <c r="I6852" s="21"/>
      <c r="J6852" s="21"/>
      <c r="K6852" s="21" t="s">
        <v>38134</v>
      </c>
      <c r="L6852" s="21" t="str">
        <f>IF(ISNUMBER(VLOOKUP(A6852,EXCL,1,FALSE)),"Excluido",IF(ISNUMBER(VLOOKUP(A6852,POST,1,FALSE)),"PostAlerta",IF(ISNUMBER(VLOOKUP(A6852,PRE,1,FALSE)),"PreAlerta","")))</f>
        <v>PostAlerta</v>
      </c>
      <c r="M6852" s="21" t="str">
        <f>IF(ISNUMBER(A6852),(IF(ISNUMBER(VLOOKUP(A6852,KEYWORDS,1,FALSE)),"C/PalabrasClaves","S/PalabrasClaves")),"")</f>
        <v>S/PalabrasClaves</v>
      </c>
      <c r="N6852" s="21" t="str">
        <f t="shared" si="19"/>
        <v/>
      </c>
      <c r="O6852" s="21"/>
      <c r="P6852" s="21" t="s">
        <v>38073</v>
      </c>
      <c r="Q6852" s="21"/>
      <c r="R6852" s="21" t="str">
        <f>LEFT('2012-2022'!$P6852,4)</f>
        <v>2022</v>
      </c>
      <c r="S6852" s="21" t="s">
        <v>43</v>
      </c>
      <c r="T6852" s="21"/>
      <c r="U6852" s="21"/>
      <c r="V6852" s="21"/>
      <c r="W6852" s="27"/>
      <c r="X6852" s="27"/>
      <c r="Y6852" s="28"/>
    </row>
    <row r="6853" ht="15.75" customHeight="1">
      <c r="A6853" s="21">
        <v>3.5076372E7</v>
      </c>
      <c r="B6853" s="21" t="s">
        <v>38135</v>
      </c>
      <c r="C6853" s="21" t="s">
        <v>38136</v>
      </c>
      <c r="D6853" s="21" t="s">
        <v>38137</v>
      </c>
      <c r="E6853" s="21" t="s">
        <v>2990</v>
      </c>
      <c r="F6853" s="21" t="s">
        <v>508</v>
      </c>
      <c r="G6853" s="21">
        <v>2022.0</v>
      </c>
      <c r="H6853" s="26">
        <v>44586.0</v>
      </c>
      <c r="I6853" s="21" t="s">
        <v>38138</v>
      </c>
      <c r="J6853" s="21"/>
      <c r="K6853" s="21" t="s">
        <v>38139</v>
      </c>
      <c r="L6853" s="21" t="str">
        <f>IF(ISNUMBER(VLOOKUP(A6853,EXCL,1,FALSE)),"Excluido",IF(ISNUMBER(VLOOKUP(A6853,POST,1,FALSE)),"PostAlerta",IF(ISNUMBER(VLOOKUP(A6853,PRE,1,FALSE)),"PreAlerta","")))</f>
        <v>PostAlerta</v>
      </c>
      <c r="M6853" s="21" t="str">
        <f>IF(ISNUMBER(A6853),(IF(ISNUMBER(VLOOKUP(A6853,KEYWORDS,1,FALSE)),"C/PalabrasClaves","S/PalabrasClaves")),"")</f>
        <v>S/PalabrasClaves</v>
      </c>
      <c r="N6853" s="21" t="str">
        <f t="shared" si="19"/>
        <v/>
      </c>
      <c r="O6853" s="21"/>
      <c r="P6853" s="21" t="s">
        <v>38073</v>
      </c>
      <c r="Q6853" s="21"/>
      <c r="R6853" s="21" t="str">
        <f>LEFT('2012-2022'!$P6853,4)</f>
        <v>2022</v>
      </c>
      <c r="S6853" s="21" t="s">
        <v>43</v>
      </c>
      <c r="T6853" s="21"/>
      <c r="U6853" s="21"/>
      <c r="V6853" s="21"/>
      <c r="W6853" s="27"/>
      <c r="X6853" s="27"/>
      <c r="Y6853" s="12"/>
    </row>
    <row r="6854" ht="15.75" customHeight="1">
      <c r="A6854" s="21">
        <v>3.5076373E7</v>
      </c>
      <c r="B6854" s="21" t="s">
        <v>38140</v>
      </c>
      <c r="C6854" s="21" t="s">
        <v>38141</v>
      </c>
      <c r="D6854" s="21" t="s">
        <v>38142</v>
      </c>
      <c r="E6854" s="21" t="s">
        <v>22238</v>
      </c>
      <c r="F6854" s="21" t="s">
        <v>508</v>
      </c>
      <c r="G6854" s="21">
        <v>2022.0</v>
      </c>
      <c r="H6854" s="26">
        <v>44586.0</v>
      </c>
      <c r="I6854" s="21" t="s">
        <v>38143</v>
      </c>
      <c r="J6854" s="21"/>
      <c r="K6854" s="21" t="s">
        <v>38144</v>
      </c>
      <c r="L6854" s="21" t="str">
        <f>IF(ISNUMBER(VLOOKUP(A6854,EXCL,1,FALSE)),"Excluido",IF(ISNUMBER(VLOOKUP(A6854,POST,1,FALSE)),"PostAlerta",IF(ISNUMBER(VLOOKUP(A6854,PRE,1,FALSE)),"PreAlerta","")))</f>
        <v>PostAlerta</v>
      </c>
      <c r="M6854" s="21" t="str">
        <f>IF(ISNUMBER(A6854),(IF(ISNUMBER(VLOOKUP(A6854,KEYWORDS,1,FALSE)),"C/PalabrasClaves","S/PalabrasClaves")),"")</f>
        <v>S/PalabrasClaves</v>
      </c>
      <c r="N6854" s="21" t="str">
        <f t="shared" si="19"/>
        <v/>
      </c>
      <c r="O6854" s="21"/>
      <c r="P6854" s="21" t="s">
        <v>38073</v>
      </c>
      <c r="Q6854" s="21"/>
      <c r="R6854" s="21" t="str">
        <f>LEFT('2012-2022'!$P6854,4)</f>
        <v>2022</v>
      </c>
      <c r="S6854" s="21" t="s">
        <v>43</v>
      </c>
      <c r="T6854" s="21"/>
      <c r="U6854" s="21"/>
      <c r="V6854" s="21"/>
      <c r="W6854" s="27"/>
      <c r="X6854" s="27"/>
      <c r="Y6854" s="28"/>
    </row>
    <row r="6855" ht="15.75" customHeight="1">
      <c r="A6855" s="21">
        <v>3.5076374E7</v>
      </c>
      <c r="B6855" s="21" t="s">
        <v>38145</v>
      </c>
      <c r="C6855" s="21" t="s">
        <v>38146</v>
      </c>
      <c r="D6855" s="21" t="s">
        <v>38147</v>
      </c>
      <c r="E6855" s="21" t="s">
        <v>38148</v>
      </c>
      <c r="F6855" s="21" t="s">
        <v>508</v>
      </c>
      <c r="G6855" s="21">
        <v>2022.0</v>
      </c>
      <c r="H6855" s="26">
        <v>44586.0</v>
      </c>
      <c r="I6855" s="21" t="s">
        <v>38149</v>
      </c>
      <c r="J6855" s="21"/>
      <c r="K6855" s="21" t="s">
        <v>38150</v>
      </c>
      <c r="L6855" s="21" t="str">
        <f>IF(ISNUMBER(VLOOKUP(A6855,EXCL,1,FALSE)),"Excluido",IF(ISNUMBER(VLOOKUP(A6855,POST,1,FALSE)),"PostAlerta",IF(ISNUMBER(VLOOKUP(A6855,PRE,1,FALSE)),"PreAlerta","")))</f>
        <v>PostAlerta</v>
      </c>
      <c r="M6855" s="21" t="str">
        <f>IF(ISNUMBER(A6855),(IF(ISNUMBER(VLOOKUP(A6855,KEYWORDS,1,FALSE)),"C/PalabrasClaves","S/PalabrasClaves")),"")</f>
        <v>S/PalabrasClaves</v>
      </c>
      <c r="N6855" s="21" t="str">
        <f t="shared" si="19"/>
        <v/>
      </c>
      <c r="O6855" s="21"/>
      <c r="P6855" s="21" t="s">
        <v>38073</v>
      </c>
      <c r="Q6855" s="21"/>
      <c r="R6855" s="21" t="str">
        <f>LEFT('2012-2022'!$P6855,4)</f>
        <v>2022</v>
      </c>
      <c r="S6855" s="21" t="s">
        <v>43</v>
      </c>
      <c r="T6855" s="21"/>
      <c r="U6855" s="21"/>
      <c r="V6855" s="21"/>
      <c r="W6855" s="27"/>
      <c r="X6855" s="27"/>
      <c r="Y6855" s="12"/>
    </row>
    <row r="6856" ht="15.75" customHeight="1">
      <c r="A6856" s="21">
        <v>3.5114958E7</v>
      </c>
      <c r="B6856" s="21" t="s">
        <v>38151</v>
      </c>
      <c r="C6856" s="21" t="s">
        <v>38152</v>
      </c>
      <c r="D6856" s="21" t="s">
        <v>38153</v>
      </c>
      <c r="E6856" s="21" t="s">
        <v>38154</v>
      </c>
      <c r="F6856" s="21" t="s">
        <v>38155</v>
      </c>
      <c r="G6856" s="21">
        <v>2022.0</v>
      </c>
      <c r="H6856" s="26">
        <v>44596.0</v>
      </c>
      <c r="I6856" s="21" t="s">
        <v>38156</v>
      </c>
      <c r="J6856" s="21"/>
      <c r="K6856" s="21" t="s">
        <v>38157</v>
      </c>
      <c r="L6856" s="21" t="str">
        <f>IF(ISNUMBER(VLOOKUP(A6856,EXCL,1,FALSE)),"Excluido",IF(ISNUMBER(VLOOKUP(A6856,POST,1,FALSE)),"PostAlerta",IF(ISNUMBER(VLOOKUP(A6856,PRE,1,FALSE)),"PreAlerta","")))</f>
        <v>PostAlerta</v>
      </c>
      <c r="M6856" s="21" t="str">
        <f>IF(ISNUMBER(A6856),(IF(ISNUMBER(VLOOKUP(A6856,KEYWORDS,1,FALSE)),"C/PalabrasClaves","S/PalabrasClaves")),"")</f>
        <v>S/PalabrasClaves</v>
      </c>
      <c r="N6856" s="21" t="str">
        <f t="shared" si="19"/>
        <v/>
      </c>
      <c r="O6856" s="21"/>
      <c r="P6856" s="21" t="s">
        <v>38158</v>
      </c>
      <c r="Q6856" s="21"/>
      <c r="R6856" s="21" t="str">
        <f>LEFT('2012-2022'!$P6856,4)</f>
        <v>2022</v>
      </c>
      <c r="S6856" s="21" t="s">
        <v>43</v>
      </c>
      <c r="T6856" s="21"/>
      <c r="U6856" s="21"/>
      <c r="V6856" s="21"/>
      <c r="W6856" s="27"/>
      <c r="X6856" s="27"/>
      <c r="Y6856" s="28"/>
    </row>
    <row r="6857" ht="15.75" customHeight="1">
      <c r="A6857" s="21">
        <v>3.5120135E7</v>
      </c>
      <c r="B6857" s="21" t="s">
        <v>38159</v>
      </c>
      <c r="C6857" s="21" t="s">
        <v>38160</v>
      </c>
      <c r="D6857" s="21" t="s">
        <v>38161</v>
      </c>
      <c r="E6857" s="21" t="s">
        <v>38162</v>
      </c>
      <c r="F6857" s="21" t="s">
        <v>2810</v>
      </c>
      <c r="G6857" s="21">
        <v>2022.0</v>
      </c>
      <c r="H6857" s="26">
        <v>44596.0</v>
      </c>
      <c r="I6857" s="21" t="s">
        <v>38163</v>
      </c>
      <c r="J6857" s="21"/>
      <c r="K6857" s="21" t="s">
        <v>38164</v>
      </c>
      <c r="L6857" s="21" t="str">
        <f>IF(ISNUMBER(VLOOKUP(A6857,EXCL,1,FALSE)),"Excluido",IF(ISNUMBER(VLOOKUP(A6857,POST,1,FALSE)),"PostAlerta",IF(ISNUMBER(VLOOKUP(A6857,PRE,1,FALSE)),"PreAlerta","")))</f>
        <v>Excluido</v>
      </c>
      <c r="M6857" s="21" t="str">
        <f>IF(ISNUMBER(A6857),(IF(ISNUMBER(VLOOKUP(A6857,KEYWORDS,1,FALSE)),"C/PalabrasClaves","S/PalabrasClaves")),"")</f>
        <v>S/PalabrasClaves</v>
      </c>
      <c r="N6857" s="21" t="str">
        <f t="shared" si="19"/>
        <v/>
      </c>
      <c r="O6857" s="21"/>
      <c r="P6857" s="21" t="s">
        <v>38165</v>
      </c>
      <c r="Q6857" s="21"/>
      <c r="R6857" s="21" t="str">
        <f>LEFT('2012-2022'!$P6857,4)</f>
        <v>2022</v>
      </c>
      <c r="S6857" s="21" t="s">
        <v>43</v>
      </c>
      <c r="T6857" s="21"/>
      <c r="U6857" s="21"/>
      <c r="V6857" s="21"/>
      <c r="W6857" s="27"/>
      <c r="X6857" s="27"/>
      <c r="Y6857" s="12"/>
    </row>
    <row r="6858" ht="15.75" customHeight="1">
      <c r="A6858" s="21">
        <v>3.5132164E7</v>
      </c>
      <c r="B6858" s="21" t="s">
        <v>38166</v>
      </c>
      <c r="C6858" s="21" t="s">
        <v>38167</v>
      </c>
      <c r="D6858" s="21" t="s">
        <v>38168</v>
      </c>
      <c r="E6858" s="21" t="s">
        <v>38169</v>
      </c>
      <c r="F6858" s="21" t="s">
        <v>5609</v>
      </c>
      <c r="G6858" s="21">
        <v>2022.0</v>
      </c>
      <c r="H6858" s="26">
        <v>44600.0</v>
      </c>
      <c r="I6858" s="21" t="s">
        <v>38170</v>
      </c>
      <c r="J6858" s="21"/>
      <c r="K6858" s="21" t="s">
        <v>38171</v>
      </c>
      <c r="L6858" s="21" t="str">
        <f>IF(ISNUMBER(VLOOKUP(A6858,EXCL,1,FALSE)),"Excluido",IF(ISNUMBER(VLOOKUP(A6858,POST,1,FALSE)),"PostAlerta",IF(ISNUMBER(VLOOKUP(A6858,PRE,1,FALSE)),"PreAlerta","")))</f>
        <v>PostAlerta</v>
      </c>
      <c r="M6858" s="21" t="str">
        <f>IF(ISNUMBER(A6858),(IF(ISNUMBER(VLOOKUP(A6858,KEYWORDS,1,FALSE)),"C/PalabrasClaves","S/PalabrasClaves")),"")</f>
        <v>S/PalabrasClaves</v>
      </c>
      <c r="N6858" s="21" t="str">
        <f t="shared" si="19"/>
        <v/>
      </c>
      <c r="O6858" s="21"/>
      <c r="P6858" s="21" t="s">
        <v>38172</v>
      </c>
      <c r="Q6858" s="21"/>
      <c r="R6858" s="21" t="str">
        <f>LEFT('2012-2022'!$P6858,4)</f>
        <v>2022</v>
      </c>
      <c r="S6858" s="21" t="s">
        <v>43</v>
      </c>
      <c r="T6858" s="21"/>
      <c r="U6858" s="21"/>
      <c r="V6858" s="21"/>
      <c r="W6858" s="27"/>
      <c r="X6858" s="27"/>
      <c r="Y6858" s="28"/>
    </row>
    <row r="6859" ht="15.75" customHeight="1">
      <c r="A6859" s="21">
        <v>3.5211533E7</v>
      </c>
      <c r="B6859" s="21" t="s">
        <v>38173</v>
      </c>
      <c r="C6859" s="21" t="s">
        <v>38174</v>
      </c>
      <c r="D6859" s="21" t="s">
        <v>38175</v>
      </c>
      <c r="E6859" s="21" t="s">
        <v>38176</v>
      </c>
      <c r="F6859" s="21" t="s">
        <v>18629</v>
      </c>
      <c r="G6859" s="21">
        <v>2022.0</v>
      </c>
      <c r="H6859" s="26">
        <v>44617.0</v>
      </c>
      <c r="I6859" s="21" t="s">
        <v>38177</v>
      </c>
      <c r="J6859" s="21"/>
      <c r="K6859" s="21" t="s">
        <v>38178</v>
      </c>
      <c r="L6859" s="21" t="str">
        <f>IF(ISNUMBER(VLOOKUP(A6859,EXCL,1,FALSE)),"Excluido",IF(ISNUMBER(VLOOKUP(A6859,POST,1,FALSE)),"PostAlerta",IF(ISNUMBER(VLOOKUP(A6859,PRE,1,FALSE)),"PreAlerta","")))</f>
        <v>PostAlerta</v>
      </c>
      <c r="M6859" s="21" t="str">
        <f>IF(ISNUMBER(A6859),(IF(ISNUMBER(VLOOKUP(A6859,KEYWORDS,1,FALSE)),"C/PalabrasClaves","S/PalabrasClaves")),"")</f>
        <v>S/PalabrasClaves</v>
      </c>
      <c r="N6859" s="21" t="str">
        <f t="shared" si="19"/>
        <v/>
      </c>
      <c r="O6859" s="21"/>
      <c r="P6859" s="21" t="s">
        <v>38179</v>
      </c>
      <c r="Q6859" s="21"/>
      <c r="R6859" s="21" t="str">
        <f>LEFT('2012-2022'!$P6859,4)</f>
        <v>2022</v>
      </c>
      <c r="S6859" s="21" t="s">
        <v>43</v>
      </c>
      <c r="T6859" s="21"/>
      <c r="U6859" s="21"/>
      <c r="V6859" s="21"/>
      <c r="W6859" s="27"/>
      <c r="X6859" s="27"/>
      <c r="Y6859" s="12"/>
    </row>
    <row r="6860" ht="15.75" customHeight="1">
      <c r="A6860" s="21">
        <v>3.5157723E7</v>
      </c>
      <c r="B6860" s="21" t="s">
        <v>38180</v>
      </c>
      <c r="C6860" s="21" t="s">
        <v>38181</v>
      </c>
      <c r="D6860" s="21" t="s">
        <v>38182</v>
      </c>
      <c r="E6860" s="21" t="s">
        <v>16610</v>
      </c>
      <c r="F6860" s="21" t="s">
        <v>2831</v>
      </c>
      <c r="G6860" s="21">
        <v>2022.0</v>
      </c>
      <c r="H6860" s="26">
        <v>44606.0</v>
      </c>
      <c r="I6860" s="21" t="s">
        <v>38183</v>
      </c>
      <c r="J6860" s="21"/>
      <c r="K6860" s="21" t="s">
        <v>38184</v>
      </c>
      <c r="L6860" s="21" t="str">
        <f>IF(ISNUMBER(VLOOKUP(A6860,EXCL,1,FALSE)),"Excluido",IF(ISNUMBER(VLOOKUP(A6860,POST,1,FALSE)),"PostAlerta",IF(ISNUMBER(VLOOKUP(A6860,PRE,1,FALSE)),"PreAlerta","")))</f>
        <v>PostAlerta</v>
      </c>
      <c r="M6860" s="21" t="str">
        <f>IF(ISNUMBER(A6860),(IF(ISNUMBER(VLOOKUP(A6860,KEYWORDS,1,FALSE)),"C/PalabrasClaves","S/PalabrasClaves")),"")</f>
        <v>S/PalabrasClaves</v>
      </c>
      <c r="N6860" s="21" t="str">
        <f t="shared" si="19"/>
        <v/>
      </c>
      <c r="O6860" s="21"/>
      <c r="P6860" s="21" t="s">
        <v>38185</v>
      </c>
      <c r="Q6860" s="21"/>
      <c r="R6860" s="21" t="str">
        <f>LEFT('2012-2022'!$P6860,4)</f>
        <v>2022</v>
      </c>
      <c r="S6860" s="21" t="s">
        <v>43</v>
      </c>
      <c r="T6860" s="21"/>
      <c r="U6860" s="21"/>
      <c r="V6860" s="21"/>
      <c r="W6860" s="27"/>
      <c r="X6860" s="27"/>
      <c r="Y6860" s="28"/>
    </row>
    <row r="6861" ht="15.75" customHeight="1">
      <c r="A6861" s="21">
        <v>3.4864906E7</v>
      </c>
      <c r="B6861" s="21" t="s">
        <v>38186</v>
      </c>
      <c r="C6861" s="21" t="s">
        <v>38187</v>
      </c>
      <c r="D6861" s="21" t="s">
        <v>38188</v>
      </c>
      <c r="E6861" s="21" t="s">
        <v>38189</v>
      </c>
      <c r="F6861" s="21" t="s">
        <v>1076</v>
      </c>
      <c r="G6861" s="21">
        <v>2022.0</v>
      </c>
      <c r="H6861" s="26">
        <v>44535.0</v>
      </c>
      <c r="I6861" s="21"/>
      <c r="J6861" s="21"/>
      <c r="K6861" s="21" t="s">
        <v>38190</v>
      </c>
      <c r="L6861" s="21" t="str">
        <f>IF(ISNUMBER(VLOOKUP(A6861,EXCL,1,FALSE)),"Excluido",IF(ISNUMBER(VLOOKUP(A6861,POST,1,FALSE)),"PostAlerta",IF(ISNUMBER(VLOOKUP(A6861,PRE,1,FALSE)),"PreAlerta","")))</f>
        <v>PostAlerta</v>
      </c>
      <c r="M6861" s="21" t="str">
        <f>IF(ISNUMBER(A6861),(IF(ISNUMBER(VLOOKUP(A6861,KEYWORDS,1,FALSE)),"C/PalabrasClaves","S/PalabrasClaves")),"")</f>
        <v>S/PalabrasClaves</v>
      </c>
      <c r="N6861" s="21" t="str">
        <f t="shared" si="19"/>
        <v/>
      </c>
      <c r="O6861" s="21"/>
      <c r="P6861" s="21" t="s">
        <v>38191</v>
      </c>
      <c r="Q6861" s="21"/>
      <c r="R6861" s="21" t="str">
        <f>LEFT('2012-2022'!$P6861,4)</f>
        <v>2022</v>
      </c>
      <c r="S6861" s="21" t="s">
        <v>43</v>
      </c>
      <c r="T6861" s="21"/>
      <c r="U6861" s="21"/>
      <c r="V6861" s="21"/>
      <c r="W6861" s="27"/>
      <c r="X6861" s="27"/>
      <c r="Y6861" s="12"/>
    </row>
    <row r="6862" ht="15.75" customHeight="1">
      <c r="A6862" s="21">
        <v>3.5171943E7</v>
      </c>
      <c r="B6862" s="21" t="s">
        <v>38192</v>
      </c>
      <c r="C6862" s="21" t="s">
        <v>38193</v>
      </c>
      <c r="D6862" s="21" t="s">
        <v>38194</v>
      </c>
      <c r="E6862" s="21" t="s">
        <v>38195</v>
      </c>
      <c r="F6862" s="21" t="s">
        <v>2831</v>
      </c>
      <c r="G6862" s="21">
        <v>2022.0</v>
      </c>
      <c r="H6862" s="26">
        <v>44608.0</v>
      </c>
      <c r="I6862" s="21" t="s">
        <v>38196</v>
      </c>
      <c r="J6862" s="21"/>
      <c r="K6862" s="21" t="s">
        <v>38197</v>
      </c>
      <c r="L6862" s="21" t="str">
        <f>IF(ISNUMBER(VLOOKUP(A6862,EXCL,1,FALSE)),"Excluido",IF(ISNUMBER(VLOOKUP(A6862,POST,1,FALSE)),"PostAlerta",IF(ISNUMBER(VLOOKUP(A6862,PRE,1,FALSE)),"PreAlerta","")))</f>
        <v>PostAlerta</v>
      </c>
      <c r="M6862" s="21" t="str">
        <f>IF(ISNUMBER(A6862),(IF(ISNUMBER(VLOOKUP(A6862,KEYWORDS,1,FALSE)),"C/PalabrasClaves","S/PalabrasClaves")),"")</f>
        <v>S/PalabrasClaves</v>
      </c>
      <c r="N6862" s="21" t="str">
        <f t="shared" si="19"/>
        <v/>
      </c>
      <c r="O6862" s="21"/>
      <c r="P6862" s="21" t="s">
        <v>38191</v>
      </c>
      <c r="Q6862" s="21"/>
      <c r="R6862" s="21" t="str">
        <f>LEFT('2012-2022'!$P6862,4)</f>
        <v>2022</v>
      </c>
      <c r="S6862" s="21" t="s">
        <v>43</v>
      </c>
      <c r="T6862" s="21"/>
      <c r="U6862" s="21"/>
      <c r="V6862" s="21"/>
      <c r="W6862" s="27"/>
      <c r="X6862" s="27"/>
      <c r="Y6862" s="28"/>
    </row>
    <row r="6863" ht="15.75" customHeight="1">
      <c r="A6863" s="21">
        <v>3.5177639E7</v>
      </c>
      <c r="B6863" s="21" t="s">
        <v>38198</v>
      </c>
      <c r="C6863" s="21" t="s">
        <v>38199</v>
      </c>
      <c r="D6863" s="21" t="s">
        <v>38200</v>
      </c>
      <c r="E6863" s="21" t="s">
        <v>38201</v>
      </c>
      <c r="F6863" s="21" t="s">
        <v>5609</v>
      </c>
      <c r="G6863" s="21">
        <v>2022.0</v>
      </c>
      <c r="H6863" s="26">
        <v>44610.0</v>
      </c>
      <c r="I6863" s="21" t="s">
        <v>38202</v>
      </c>
      <c r="J6863" s="21"/>
      <c r="K6863" s="21" t="s">
        <v>38203</v>
      </c>
      <c r="L6863" s="21" t="str">
        <f>IF(ISNUMBER(VLOOKUP(A6863,EXCL,1,FALSE)),"Excluido",IF(ISNUMBER(VLOOKUP(A6863,POST,1,FALSE)),"PostAlerta",IF(ISNUMBER(VLOOKUP(A6863,PRE,1,FALSE)),"PreAlerta","")))</f>
        <v>PostAlerta</v>
      </c>
      <c r="M6863" s="21" t="str">
        <f>IF(ISNUMBER(A6863),(IF(ISNUMBER(VLOOKUP(A6863,KEYWORDS,1,FALSE)),"C/PalabrasClaves","S/PalabrasClaves")),"")</f>
        <v>S/PalabrasClaves</v>
      </c>
      <c r="N6863" s="21" t="str">
        <f t="shared" si="19"/>
        <v/>
      </c>
      <c r="O6863" s="21"/>
      <c r="P6863" s="21" t="s">
        <v>38204</v>
      </c>
      <c r="Q6863" s="21"/>
      <c r="R6863" s="21" t="str">
        <f>LEFT('2012-2022'!$P6863,4)</f>
        <v>2022</v>
      </c>
      <c r="S6863" s="21" t="s">
        <v>43</v>
      </c>
      <c r="T6863" s="21"/>
      <c r="U6863" s="21"/>
      <c r="V6863" s="21"/>
      <c r="W6863" s="27"/>
      <c r="X6863" s="27"/>
      <c r="Y6863" s="12"/>
    </row>
    <row r="6864" ht="15.75" customHeight="1">
      <c r="A6864" s="21">
        <v>3.5029964E7</v>
      </c>
      <c r="B6864" s="21" t="s">
        <v>38205</v>
      </c>
      <c r="C6864" s="21" t="s">
        <v>38206</v>
      </c>
      <c r="D6864" s="21" t="s">
        <v>38207</v>
      </c>
      <c r="E6864" s="21" t="s">
        <v>38208</v>
      </c>
      <c r="F6864" s="21" t="s">
        <v>38209</v>
      </c>
      <c r="G6864" s="21">
        <v>2022.0</v>
      </c>
      <c r="H6864" s="26">
        <v>44575.0</v>
      </c>
      <c r="I6864" s="21"/>
      <c r="J6864" s="21"/>
      <c r="K6864" s="21" t="s">
        <v>38210</v>
      </c>
      <c r="L6864" s="21" t="str">
        <f>IF(ISNUMBER(VLOOKUP(A6864,EXCL,1,FALSE)),"Excluido",IF(ISNUMBER(VLOOKUP(A6864,POST,1,FALSE)),"PostAlerta",IF(ISNUMBER(VLOOKUP(A6864,PRE,1,FALSE)),"PreAlerta","")))</f>
        <v>PostAlerta</v>
      </c>
      <c r="M6864" s="21" t="str">
        <f>IF(ISNUMBER(A6864),(IF(ISNUMBER(VLOOKUP(A6864,KEYWORDS,1,FALSE)),"C/PalabrasClaves","S/PalabrasClaves")),"")</f>
        <v>S/PalabrasClaves</v>
      </c>
      <c r="N6864" s="21" t="str">
        <f t="shared" si="19"/>
        <v/>
      </c>
      <c r="O6864" s="21"/>
      <c r="P6864" s="21" t="s">
        <v>38211</v>
      </c>
      <c r="Q6864" s="21"/>
      <c r="R6864" s="21" t="str">
        <f>LEFT('2012-2022'!$P6864,4)</f>
        <v>2022</v>
      </c>
      <c r="S6864" s="21" t="s">
        <v>43</v>
      </c>
      <c r="T6864" s="21"/>
      <c r="U6864" s="21"/>
      <c r="V6864" s="21"/>
      <c r="W6864" s="27"/>
      <c r="X6864" s="27"/>
      <c r="Y6864" s="28"/>
    </row>
    <row r="6865" ht="15.75" customHeight="1">
      <c r="A6865" s="21">
        <v>3.5183241E7</v>
      </c>
      <c r="B6865" s="21" t="s">
        <v>38212</v>
      </c>
      <c r="C6865" s="21" t="s">
        <v>38213</v>
      </c>
      <c r="D6865" s="21" t="s">
        <v>38214</v>
      </c>
      <c r="E6865" s="21" t="s">
        <v>38215</v>
      </c>
      <c r="F6865" s="21" t="s">
        <v>332</v>
      </c>
      <c r="G6865" s="21">
        <v>2022.0</v>
      </c>
      <c r="H6865" s="26">
        <v>44612.0</v>
      </c>
      <c r="I6865" s="21" t="s">
        <v>38216</v>
      </c>
      <c r="J6865" s="21"/>
      <c r="K6865" s="21" t="s">
        <v>38217</v>
      </c>
      <c r="L6865" s="21" t="str">
        <f>IF(ISNUMBER(VLOOKUP(A6865,EXCL,1,FALSE)),"Excluido",IF(ISNUMBER(VLOOKUP(A6865,POST,1,FALSE)),"PostAlerta",IF(ISNUMBER(VLOOKUP(A6865,PRE,1,FALSE)),"PreAlerta","")))</f>
        <v>PostAlerta</v>
      </c>
      <c r="M6865" s="21" t="str">
        <f>IF(ISNUMBER(A6865),(IF(ISNUMBER(VLOOKUP(A6865,KEYWORDS,1,FALSE)),"C/PalabrasClaves","S/PalabrasClaves")),"")</f>
        <v>S/PalabrasClaves</v>
      </c>
      <c r="N6865" s="21" t="str">
        <f t="shared" si="19"/>
        <v/>
      </c>
      <c r="O6865" s="21"/>
      <c r="P6865" s="21" t="s">
        <v>38218</v>
      </c>
      <c r="Q6865" s="21"/>
      <c r="R6865" s="21" t="str">
        <f>LEFT('2012-2022'!$P6865,4)</f>
        <v>2022</v>
      </c>
      <c r="S6865" s="21" t="s">
        <v>43</v>
      </c>
      <c r="T6865" s="21"/>
      <c r="U6865" s="21"/>
      <c r="V6865" s="21"/>
      <c r="W6865" s="27"/>
      <c r="X6865" s="27"/>
      <c r="Y6865" s="12"/>
    </row>
    <row r="6866" ht="15.75" customHeight="1">
      <c r="A6866" s="21">
        <v>3.5202227E7</v>
      </c>
      <c r="B6866" s="21" t="s">
        <v>38219</v>
      </c>
      <c r="C6866" s="21" t="s">
        <v>38220</v>
      </c>
      <c r="D6866" s="21" t="s">
        <v>38221</v>
      </c>
      <c r="E6866" s="21" t="s">
        <v>38222</v>
      </c>
      <c r="F6866" s="21" t="s">
        <v>15421</v>
      </c>
      <c r="G6866" s="21">
        <v>2022.0</v>
      </c>
      <c r="H6866" s="26">
        <v>44616.0</v>
      </c>
      <c r="I6866" s="21" t="s">
        <v>38223</v>
      </c>
      <c r="J6866" s="21"/>
      <c r="K6866" s="21" t="s">
        <v>38224</v>
      </c>
      <c r="L6866" s="21" t="str">
        <f>IF(ISNUMBER(VLOOKUP(A6866,EXCL,1,FALSE)),"Excluido",IF(ISNUMBER(VLOOKUP(A6866,POST,1,FALSE)),"PostAlerta",IF(ISNUMBER(VLOOKUP(A6866,PRE,1,FALSE)),"PreAlerta","")))</f>
        <v>Excluido</v>
      </c>
      <c r="M6866" s="21" t="str">
        <f>IF(ISNUMBER(A6866),(IF(ISNUMBER(VLOOKUP(A6866,KEYWORDS,1,FALSE)),"C/PalabrasClaves","S/PalabrasClaves")),"")</f>
        <v>S/PalabrasClaves</v>
      </c>
      <c r="N6866" s="21" t="str">
        <f t="shared" si="19"/>
        <v/>
      </c>
      <c r="O6866" s="21"/>
      <c r="P6866" s="21" t="s">
        <v>38218</v>
      </c>
      <c r="Q6866" s="21"/>
      <c r="R6866" s="21" t="str">
        <f>LEFT('2012-2022'!$P6866,4)</f>
        <v>2022</v>
      </c>
      <c r="S6866" s="21" t="s">
        <v>43</v>
      </c>
      <c r="T6866" s="21"/>
      <c r="U6866" s="21"/>
      <c r="V6866" s="21"/>
      <c r="W6866" s="27"/>
      <c r="X6866" s="27"/>
      <c r="Y6866" s="28"/>
    </row>
    <row r="6867" ht="15.75" customHeight="1">
      <c r="A6867" s="21">
        <v>3.5073749E7</v>
      </c>
      <c r="B6867" s="21" t="s">
        <v>38225</v>
      </c>
      <c r="C6867" s="21" t="s">
        <v>38226</v>
      </c>
      <c r="D6867" s="21" t="s">
        <v>38227</v>
      </c>
      <c r="E6867" s="21" t="s">
        <v>38228</v>
      </c>
      <c r="F6867" s="21" t="s">
        <v>7946</v>
      </c>
      <c r="G6867" s="21">
        <v>2022.0</v>
      </c>
      <c r="H6867" s="26">
        <v>44586.0</v>
      </c>
      <c r="I6867" s="21" t="s">
        <v>38229</v>
      </c>
      <c r="J6867" s="21"/>
      <c r="K6867" s="21" t="s">
        <v>38230</v>
      </c>
      <c r="L6867" s="21" t="str">
        <f>IF(ISNUMBER(VLOOKUP(A6867,EXCL,1,FALSE)),"Excluido",IF(ISNUMBER(VLOOKUP(A6867,POST,1,FALSE)),"PostAlerta",IF(ISNUMBER(VLOOKUP(A6867,PRE,1,FALSE)),"PreAlerta","")))</f>
        <v>PostAlerta</v>
      </c>
      <c r="M6867" s="21" t="str">
        <f>IF(ISNUMBER(A6867),(IF(ISNUMBER(VLOOKUP(A6867,KEYWORDS,1,FALSE)),"C/PalabrasClaves","S/PalabrasClaves")),"")</f>
        <v>S/PalabrasClaves</v>
      </c>
      <c r="N6867" s="21" t="str">
        <f t="shared" si="19"/>
        <v/>
      </c>
      <c r="O6867" s="21"/>
      <c r="P6867" s="21" t="s">
        <v>38231</v>
      </c>
      <c r="Q6867" s="21"/>
      <c r="R6867" s="21" t="str">
        <f>LEFT('2012-2022'!$P6867,4)</f>
        <v>2022</v>
      </c>
      <c r="S6867" s="21" t="s">
        <v>43</v>
      </c>
      <c r="T6867" s="21"/>
      <c r="U6867" s="21"/>
      <c r="V6867" s="21"/>
      <c r="W6867" s="27"/>
      <c r="X6867" s="27"/>
      <c r="Y6867" s="12"/>
    </row>
    <row r="6868" ht="15.75" customHeight="1">
      <c r="A6868" s="21">
        <v>3.5192671E7</v>
      </c>
      <c r="B6868" s="21" t="s">
        <v>38232</v>
      </c>
      <c r="C6868" s="21" t="s">
        <v>38233</v>
      </c>
      <c r="D6868" s="21" t="s">
        <v>38234</v>
      </c>
      <c r="E6868" s="21" t="s">
        <v>38235</v>
      </c>
      <c r="F6868" s="21" t="s">
        <v>2831</v>
      </c>
      <c r="G6868" s="21">
        <v>2022.0</v>
      </c>
      <c r="H6868" s="26">
        <v>44614.0</v>
      </c>
      <c r="I6868" s="21" t="s">
        <v>38236</v>
      </c>
      <c r="J6868" s="21"/>
      <c r="K6868" s="21" t="s">
        <v>38237</v>
      </c>
      <c r="L6868" s="21" t="str">
        <f>IF(ISNUMBER(VLOOKUP(A6868,EXCL,1,FALSE)),"Excluido",IF(ISNUMBER(VLOOKUP(A6868,POST,1,FALSE)),"PostAlerta",IF(ISNUMBER(VLOOKUP(A6868,PRE,1,FALSE)),"PreAlerta","")))</f>
        <v>PostAlerta</v>
      </c>
      <c r="M6868" s="21" t="str">
        <f>IF(ISNUMBER(A6868),(IF(ISNUMBER(VLOOKUP(A6868,KEYWORDS,1,FALSE)),"C/PalabrasClaves","S/PalabrasClaves")),"")</f>
        <v>S/PalabrasClaves</v>
      </c>
      <c r="N6868" s="21" t="str">
        <f t="shared" si="19"/>
        <v/>
      </c>
      <c r="O6868" s="21"/>
      <c r="P6868" s="21" t="s">
        <v>38231</v>
      </c>
      <c r="Q6868" s="21"/>
      <c r="R6868" s="21" t="str">
        <f>LEFT('2012-2022'!$P6868,4)</f>
        <v>2022</v>
      </c>
      <c r="S6868" s="21" t="s">
        <v>43</v>
      </c>
      <c r="T6868" s="21"/>
      <c r="U6868" s="21"/>
      <c r="V6868" s="21"/>
      <c r="W6868" s="27"/>
      <c r="X6868" s="27"/>
      <c r="Y6868" s="28"/>
    </row>
    <row r="6869" ht="15.75" customHeight="1">
      <c r="A6869" s="21">
        <v>3.5193661E7</v>
      </c>
      <c r="B6869" s="21" t="s">
        <v>38238</v>
      </c>
      <c r="C6869" s="21" t="s">
        <v>38239</v>
      </c>
      <c r="D6869" s="21" t="s">
        <v>38240</v>
      </c>
      <c r="E6869" s="21" t="s">
        <v>38241</v>
      </c>
      <c r="F6869" s="21" t="s">
        <v>332</v>
      </c>
      <c r="G6869" s="21">
        <v>2022.0</v>
      </c>
      <c r="H6869" s="26">
        <v>44615.0</v>
      </c>
      <c r="I6869" s="21" t="s">
        <v>38242</v>
      </c>
      <c r="J6869" s="21"/>
      <c r="K6869" s="21" t="s">
        <v>38243</v>
      </c>
      <c r="L6869" s="21" t="str">
        <f>IF(ISNUMBER(VLOOKUP(A6869,EXCL,1,FALSE)),"Excluido",IF(ISNUMBER(VLOOKUP(A6869,POST,1,FALSE)),"PostAlerta",IF(ISNUMBER(VLOOKUP(A6869,PRE,1,FALSE)),"PreAlerta","")))</f>
        <v>PostAlerta</v>
      </c>
      <c r="M6869" s="21" t="str">
        <f>IF(ISNUMBER(A6869),(IF(ISNUMBER(VLOOKUP(A6869,KEYWORDS,1,FALSE)),"C/PalabrasClaves","S/PalabrasClaves")),"")</f>
        <v>S/PalabrasClaves</v>
      </c>
      <c r="N6869" s="21" t="str">
        <f t="shared" si="19"/>
        <v/>
      </c>
      <c r="O6869" s="21"/>
      <c r="P6869" s="21" t="s">
        <v>38231</v>
      </c>
      <c r="Q6869" s="21"/>
      <c r="R6869" s="21" t="str">
        <f>LEFT('2012-2022'!$P6869,4)</f>
        <v>2022</v>
      </c>
      <c r="S6869" s="21" t="s">
        <v>43</v>
      </c>
      <c r="T6869" s="21"/>
      <c r="U6869" s="21"/>
      <c r="V6869" s="21"/>
      <c r="W6869" s="27"/>
      <c r="X6869" s="27"/>
      <c r="Y6869" s="12"/>
    </row>
    <row r="6870" ht="15.75" customHeight="1">
      <c r="A6870" s="21">
        <v>3.5196357E7</v>
      </c>
      <c r="B6870" s="21" t="s">
        <v>38244</v>
      </c>
      <c r="C6870" s="21" t="s">
        <v>38245</v>
      </c>
      <c r="D6870" s="21" t="s">
        <v>38246</v>
      </c>
      <c r="E6870" s="21" t="s">
        <v>7731</v>
      </c>
      <c r="F6870" s="21" t="s">
        <v>1789</v>
      </c>
      <c r="G6870" s="21">
        <v>2022.0</v>
      </c>
      <c r="H6870" s="26">
        <v>44615.0</v>
      </c>
      <c r="I6870" s="21" t="s">
        <v>38247</v>
      </c>
      <c r="J6870" s="21"/>
      <c r="K6870" s="21" t="s">
        <v>38248</v>
      </c>
      <c r="L6870" s="21" t="str">
        <f>IF(ISNUMBER(VLOOKUP(A6870,EXCL,1,FALSE)),"Excluido",IF(ISNUMBER(VLOOKUP(A6870,POST,1,FALSE)),"PostAlerta",IF(ISNUMBER(VLOOKUP(A6870,PRE,1,FALSE)),"PreAlerta","")))</f>
        <v>PostAlerta</v>
      </c>
      <c r="M6870" s="21" t="str">
        <f>IF(ISNUMBER(A6870),(IF(ISNUMBER(VLOOKUP(A6870,KEYWORDS,1,FALSE)),"C/PalabrasClaves","S/PalabrasClaves")),"")</f>
        <v>S/PalabrasClaves</v>
      </c>
      <c r="N6870" s="21" t="str">
        <f t="shared" si="19"/>
        <v/>
      </c>
      <c r="O6870" s="21"/>
      <c r="P6870" s="21" t="s">
        <v>38249</v>
      </c>
      <c r="Q6870" s="21"/>
      <c r="R6870" s="21" t="str">
        <f>LEFT('2012-2022'!$P6870,4)</f>
        <v>2022</v>
      </c>
      <c r="S6870" s="21" t="s">
        <v>43</v>
      </c>
      <c r="T6870" s="21"/>
      <c r="U6870" s="21"/>
      <c r="V6870" s="21"/>
      <c r="W6870" s="27"/>
      <c r="X6870" s="27"/>
      <c r="Y6870" s="28"/>
    </row>
    <row r="6871" ht="15.75" customHeight="1">
      <c r="A6871" s="21">
        <v>3.5209944E7</v>
      </c>
      <c r="B6871" s="21" t="s">
        <v>38250</v>
      </c>
      <c r="C6871" s="21" t="s">
        <v>38251</v>
      </c>
      <c r="D6871" s="21" t="s">
        <v>38252</v>
      </c>
      <c r="E6871" s="21" t="s">
        <v>5662</v>
      </c>
      <c r="F6871" s="21" t="s">
        <v>332</v>
      </c>
      <c r="G6871" s="21">
        <v>2022.0</v>
      </c>
      <c r="H6871" s="26">
        <v>44617.0</v>
      </c>
      <c r="I6871" s="21" t="s">
        <v>38253</v>
      </c>
      <c r="J6871" s="21"/>
      <c r="K6871" s="21" t="s">
        <v>38254</v>
      </c>
      <c r="L6871" s="21" t="str">
        <f>IF(ISNUMBER(VLOOKUP(A6871,EXCL,1,FALSE)),"Excluido",IF(ISNUMBER(VLOOKUP(A6871,POST,1,FALSE)),"PostAlerta",IF(ISNUMBER(VLOOKUP(A6871,PRE,1,FALSE)),"PreAlerta","")))</f>
        <v>PostAlerta</v>
      </c>
      <c r="M6871" s="21" t="str">
        <f>IF(ISNUMBER(A6871),(IF(ISNUMBER(VLOOKUP(A6871,KEYWORDS,1,FALSE)),"C/PalabrasClaves","S/PalabrasClaves")),"")</f>
        <v>S/PalabrasClaves</v>
      </c>
      <c r="N6871" s="21" t="str">
        <f t="shared" si="19"/>
        <v/>
      </c>
      <c r="O6871" s="21"/>
      <c r="P6871" s="21" t="s">
        <v>38255</v>
      </c>
      <c r="Q6871" s="21"/>
      <c r="R6871" s="21" t="str">
        <f>LEFT('2012-2022'!$P6871,4)</f>
        <v>2022</v>
      </c>
      <c r="S6871" s="21" t="s">
        <v>43</v>
      </c>
      <c r="T6871" s="21"/>
      <c r="U6871" s="21"/>
      <c r="V6871" s="21"/>
      <c r="W6871" s="27"/>
      <c r="X6871" s="27"/>
      <c r="Y6871" s="12"/>
    </row>
    <row r="6872" ht="15.75" customHeight="1">
      <c r="A6872" s="21">
        <v>3.4919808E7</v>
      </c>
      <c r="B6872" s="21" t="s">
        <v>38256</v>
      </c>
      <c r="C6872" s="21" t="s">
        <v>38257</v>
      </c>
      <c r="D6872" s="21" t="s">
        <v>38258</v>
      </c>
      <c r="E6872" s="21" t="s">
        <v>31408</v>
      </c>
      <c r="F6872" s="21" t="s">
        <v>6252</v>
      </c>
      <c r="G6872" s="21">
        <v>2022.0</v>
      </c>
      <c r="H6872" s="26">
        <v>44547.0</v>
      </c>
      <c r="I6872" s="21" t="s">
        <v>38259</v>
      </c>
      <c r="J6872" s="21" t="s">
        <v>38260</v>
      </c>
      <c r="K6872" s="21" t="s">
        <v>38261</v>
      </c>
      <c r="L6872" s="21" t="str">
        <f>IF(ISNUMBER(VLOOKUP(A6872,EXCL,1,FALSE)),"Excluido",IF(ISNUMBER(VLOOKUP(A6872,POST,1,FALSE)),"PostAlerta",IF(ISNUMBER(VLOOKUP(A6872,PRE,1,FALSE)),"PreAlerta","")))</f>
        <v>PostAlerta</v>
      </c>
      <c r="M6872" s="21" t="str">
        <f>IF(ISNUMBER(A6872),(IF(ISNUMBER(VLOOKUP(A6872,KEYWORDS,1,FALSE)),"C/PalabrasClaves","S/PalabrasClaves")),"")</f>
        <v>S/PalabrasClaves</v>
      </c>
      <c r="N6872" s="21" t="str">
        <f t="shared" si="19"/>
        <v/>
      </c>
      <c r="O6872" s="21"/>
      <c r="P6872" s="21" t="s">
        <v>38262</v>
      </c>
      <c r="Q6872" s="21"/>
      <c r="R6872" s="21" t="str">
        <f>LEFT('2012-2022'!$P6872,4)</f>
        <v>2022</v>
      </c>
      <c r="S6872" s="21" t="s">
        <v>43</v>
      </c>
      <c r="T6872" s="21"/>
      <c r="U6872" s="21"/>
      <c r="V6872" s="21"/>
      <c r="W6872" s="27"/>
      <c r="X6872" s="27"/>
      <c r="Y6872" s="28"/>
    </row>
    <row r="6873" ht="15.75" customHeight="1">
      <c r="A6873" s="21">
        <v>3.5239843E7</v>
      </c>
      <c r="B6873" s="21" t="s">
        <v>38263</v>
      </c>
      <c r="C6873" s="21" t="s">
        <v>38264</v>
      </c>
      <c r="D6873" s="21" t="s">
        <v>38265</v>
      </c>
      <c r="E6873" s="21" t="s">
        <v>38266</v>
      </c>
      <c r="F6873" s="21" t="s">
        <v>587</v>
      </c>
      <c r="G6873" s="21">
        <v>2022.0</v>
      </c>
      <c r="H6873" s="26">
        <v>44623.0</v>
      </c>
      <c r="I6873" s="21" t="s">
        <v>38267</v>
      </c>
      <c r="J6873" s="21"/>
      <c r="K6873" s="21" t="s">
        <v>38268</v>
      </c>
      <c r="L6873" s="21" t="str">
        <f>IF(ISNUMBER(VLOOKUP(A6873,EXCL,1,FALSE)),"Excluido",IF(ISNUMBER(VLOOKUP(A6873,POST,1,FALSE)),"PostAlerta",IF(ISNUMBER(VLOOKUP(A6873,PRE,1,FALSE)),"PreAlerta","")))</f>
        <v>PostAlerta</v>
      </c>
      <c r="M6873" s="21" t="str">
        <f>IF(ISNUMBER(A6873),(IF(ISNUMBER(VLOOKUP(A6873,KEYWORDS,1,FALSE)),"C/PalabrasClaves","S/PalabrasClaves")),"")</f>
        <v>S/PalabrasClaves</v>
      </c>
      <c r="N6873" s="21" t="str">
        <f t="shared" si="19"/>
        <v/>
      </c>
      <c r="O6873" s="21"/>
      <c r="P6873" s="21" t="s">
        <v>38262</v>
      </c>
      <c r="Q6873" s="21"/>
      <c r="R6873" s="21" t="str">
        <f>LEFT('2012-2022'!$P6873,4)</f>
        <v>2022</v>
      </c>
      <c r="S6873" s="21" t="s">
        <v>43</v>
      </c>
      <c r="T6873" s="21"/>
      <c r="U6873" s="21"/>
      <c r="V6873" s="21"/>
      <c r="W6873" s="27"/>
      <c r="X6873" s="27"/>
      <c r="Y6873" s="12"/>
    </row>
    <row r="6874" ht="15.75" customHeight="1">
      <c r="A6874" s="21">
        <v>3.5299761E7</v>
      </c>
      <c r="B6874" s="21" t="s">
        <v>38269</v>
      </c>
      <c r="C6874" s="21" t="s">
        <v>38270</v>
      </c>
      <c r="D6874" s="21" t="s">
        <v>38271</v>
      </c>
      <c r="E6874" s="21" t="s">
        <v>38272</v>
      </c>
      <c r="F6874" s="21" t="s">
        <v>38273</v>
      </c>
      <c r="G6874" s="21">
        <v>2022.0</v>
      </c>
      <c r="H6874" s="26">
        <v>44638.0</v>
      </c>
      <c r="I6874" s="21" t="s">
        <v>38274</v>
      </c>
      <c r="J6874" s="21"/>
      <c r="K6874" s="21" t="s">
        <v>38275</v>
      </c>
      <c r="L6874" s="21" t="str">
        <f>IF(ISNUMBER(VLOOKUP(A6874,EXCL,1,FALSE)),"Excluido",IF(ISNUMBER(VLOOKUP(A6874,POST,1,FALSE)),"PostAlerta",IF(ISNUMBER(VLOOKUP(A6874,PRE,1,FALSE)),"PreAlerta","")))</f>
        <v>PostAlerta</v>
      </c>
      <c r="M6874" s="21" t="str">
        <f>IF(ISNUMBER(A6874),(IF(ISNUMBER(VLOOKUP(A6874,KEYWORDS,1,FALSE)),"C/PalabrasClaves","S/PalabrasClaves")),"")</f>
        <v>S/PalabrasClaves</v>
      </c>
      <c r="N6874" s="21" t="str">
        <f t="shared" si="19"/>
        <v/>
      </c>
      <c r="O6874" s="21"/>
      <c r="P6874" s="21" t="s">
        <v>38262</v>
      </c>
      <c r="Q6874" s="21"/>
      <c r="R6874" s="21" t="str">
        <f>LEFT('2012-2022'!$P6874,4)</f>
        <v>2022</v>
      </c>
      <c r="S6874" s="21" t="s">
        <v>43</v>
      </c>
      <c r="T6874" s="21"/>
      <c r="U6874" s="21"/>
      <c r="V6874" s="21"/>
      <c r="W6874" s="27"/>
      <c r="X6874" s="27"/>
      <c r="Y6874" s="28"/>
    </row>
    <row r="6875" ht="15.75" customHeight="1">
      <c r="A6875" s="21">
        <v>3.2757495E7</v>
      </c>
      <c r="B6875" s="21" t="s">
        <v>38276</v>
      </c>
      <c r="C6875" s="21" t="s">
        <v>38277</v>
      </c>
      <c r="D6875" s="21" t="s">
        <v>38278</v>
      </c>
      <c r="E6875" s="21" t="s">
        <v>38279</v>
      </c>
      <c r="F6875" s="21" t="s">
        <v>38280</v>
      </c>
      <c r="G6875" s="21">
        <v>2022.0</v>
      </c>
      <c r="H6875" s="26">
        <v>44050.0</v>
      </c>
      <c r="I6875" s="21" t="s">
        <v>38281</v>
      </c>
      <c r="J6875" s="21"/>
      <c r="K6875" s="21" t="s">
        <v>38282</v>
      </c>
      <c r="L6875" s="21" t="str">
        <f>IF(ISNUMBER(VLOOKUP(A6875,EXCL,1,FALSE)),"Excluido",IF(ISNUMBER(VLOOKUP(A6875,POST,1,FALSE)),"PostAlerta",IF(ISNUMBER(VLOOKUP(A6875,PRE,1,FALSE)),"PreAlerta","")))</f>
        <v>PostAlerta</v>
      </c>
      <c r="M6875" s="21" t="str">
        <f>IF(ISNUMBER(A6875),(IF(ISNUMBER(VLOOKUP(A6875,KEYWORDS,1,FALSE)),"C/PalabrasClaves","S/PalabrasClaves")),"")</f>
        <v>S/PalabrasClaves</v>
      </c>
      <c r="N6875" s="21" t="str">
        <f t="shared" si="19"/>
        <v/>
      </c>
      <c r="O6875" s="21"/>
      <c r="P6875" s="21" t="s">
        <v>38283</v>
      </c>
      <c r="Q6875" s="21"/>
      <c r="R6875" s="21" t="str">
        <f>LEFT('2012-2022'!$P6875,4)</f>
        <v>2022</v>
      </c>
      <c r="S6875" s="21" t="s">
        <v>47</v>
      </c>
      <c r="T6875" s="21"/>
      <c r="U6875" s="21"/>
      <c r="V6875" s="21"/>
      <c r="W6875" s="27"/>
      <c r="X6875" s="27"/>
      <c r="Y6875" s="12"/>
    </row>
    <row r="6876" ht="15.75" customHeight="1">
      <c r="A6876" s="21">
        <v>3.3534959E7</v>
      </c>
      <c r="B6876" s="21" t="s">
        <v>38284</v>
      </c>
      <c r="C6876" s="21" t="s">
        <v>38285</v>
      </c>
      <c r="D6876" s="21" t="s">
        <v>38286</v>
      </c>
      <c r="E6876" s="21" t="s">
        <v>38287</v>
      </c>
      <c r="F6876" s="21" t="s">
        <v>884</v>
      </c>
      <c r="G6876" s="21">
        <v>2022.0</v>
      </c>
      <c r="H6876" s="26">
        <v>44230.0</v>
      </c>
      <c r="I6876" s="21"/>
      <c r="J6876" s="21"/>
      <c r="K6876" s="21" t="s">
        <v>38288</v>
      </c>
      <c r="L6876" s="21" t="str">
        <f>IF(ISNUMBER(VLOOKUP(A6876,EXCL,1,FALSE)),"Excluido",IF(ISNUMBER(VLOOKUP(A6876,POST,1,FALSE)),"PostAlerta",IF(ISNUMBER(VLOOKUP(A6876,PRE,1,FALSE)),"PreAlerta","")))</f>
        <v>PostAlerta</v>
      </c>
      <c r="M6876" s="21" t="str">
        <f>IF(ISNUMBER(A6876),(IF(ISNUMBER(VLOOKUP(A6876,KEYWORDS,1,FALSE)),"C/PalabrasClaves","S/PalabrasClaves")),"")</f>
        <v>S/PalabrasClaves</v>
      </c>
      <c r="N6876" s="21" t="str">
        <f t="shared" si="19"/>
        <v/>
      </c>
      <c r="O6876" s="21"/>
      <c r="P6876" s="21" t="s">
        <v>38283</v>
      </c>
      <c r="Q6876" s="21"/>
      <c r="R6876" s="21" t="str">
        <f>LEFT('2012-2022'!$P6876,4)</f>
        <v>2022</v>
      </c>
      <c r="S6876" s="21" t="s">
        <v>47</v>
      </c>
      <c r="T6876" s="21"/>
      <c r="U6876" s="21"/>
      <c r="V6876" s="21"/>
      <c r="W6876" s="27"/>
      <c r="X6876" s="27"/>
      <c r="Y6876" s="28"/>
    </row>
    <row r="6877" ht="15.75" customHeight="1">
      <c r="A6877" s="21">
        <v>3.3667026E7</v>
      </c>
      <c r="B6877" s="21" t="s">
        <v>38289</v>
      </c>
      <c r="C6877" s="21" t="s">
        <v>38290</v>
      </c>
      <c r="D6877" s="21" t="s">
        <v>38291</v>
      </c>
      <c r="E6877" s="21" t="s">
        <v>27406</v>
      </c>
      <c r="F6877" s="21" t="s">
        <v>884</v>
      </c>
      <c r="G6877" s="21">
        <v>2022.0</v>
      </c>
      <c r="H6877" s="26">
        <v>44260.0</v>
      </c>
      <c r="I6877" s="21"/>
      <c r="J6877" s="21"/>
      <c r="K6877" s="21" t="s">
        <v>38292</v>
      </c>
      <c r="L6877" s="21" t="str">
        <f>IF(ISNUMBER(VLOOKUP(A6877,EXCL,1,FALSE)),"Excluido",IF(ISNUMBER(VLOOKUP(A6877,POST,1,FALSE)),"PostAlerta",IF(ISNUMBER(VLOOKUP(A6877,PRE,1,FALSE)),"PreAlerta","")))</f>
        <v>PostAlerta</v>
      </c>
      <c r="M6877" s="21" t="str">
        <f>IF(ISNUMBER(A6877),(IF(ISNUMBER(VLOOKUP(A6877,KEYWORDS,1,FALSE)),"C/PalabrasClaves","S/PalabrasClaves")),"")</f>
        <v>S/PalabrasClaves</v>
      </c>
      <c r="N6877" s="21" t="str">
        <f t="shared" si="19"/>
        <v/>
      </c>
      <c r="O6877" s="21"/>
      <c r="P6877" s="21" t="s">
        <v>38283</v>
      </c>
      <c r="Q6877" s="21"/>
      <c r="R6877" s="21" t="str">
        <f>LEFT('2012-2022'!$P6877,4)</f>
        <v>2022</v>
      </c>
      <c r="S6877" s="21" t="s">
        <v>47</v>
      </c>
      <c r="T6877" s="21"/>
      <c r="U6877" s="21"/>
      <c r="V6877" s="21"/>
      <c r="W6877" s="27"/>
      <c r="X6877" s="27"/>
      <c r="Y6877" s="12"/>
    </row>
    <row r="6878" ht="15.75" customHeight="1">
      <c r="A6878" s="21">
        <v>3.4455608E7</v>
      </c>
      <c r="B6878" s="21" t="s">
        <v>38293</v>
      </c>
      <c r="C6878" s="21" t="s">
        <v>38294</v>
      </c>
      <c r="D6878" s="21" t="s">
        <v>38295</v>
      </c>
      <c r="E6878" s="21" t="s">
        <v>38296</v>
      </c>
      <c r="F6878" s="21" t="s">
        <v>119</v>
      </c>
      <c r="G6878" s="21">
        <v>2022.0</v>
      </c>
      <c r="H6878" s="26">
        <v>44437.0</v>
      </c>
      <c r="I6878" s="21"/>
      <c r="J6878" s="21"/>
      <c r="K6878" s="21" t="s">
        <v>38297</v>
      </c>
      <c r="L6878" s="21" t="str">
        <f>IF(ISNUMBER(VLOOKUP(A6878,EXCL,1,FALSE)),"Excluido",IF(ISNUMBER(VLOOKUP(A6878,POST,1,FALSE)),"PostAlerta",IF(ISNUMBER(VLOOKUP(A6878,PRE,1,FALSE)),"PreAlerta","")))</f>
        <v>PostAlerta</v>
      </c>
      <c r="M6878" s="21" t="str">
        <f>IF(ISNUMBER(A6878),(IF(ISNUMBER(VLOOKUP(A6878,KEYWORDS,1,FALSE)),"C/PalabrasClaves","S/PalabrasClaves")),"")</f>
        <v>S/PalabrasClaves</v>
      </c>
      <c r="N6878" s="21" t="str">
        <f t="shared" si="19"/>
        <v/>
      </c>
      <c r="O6878" s="21"/>
      <c r="P6878" s="21" t="s">
        <v>38283</v>
      </c>
      <c r="Q6878" s="21"/>
      <c r="R6878" s="21" t="str">
        <f>LEFT('2012-2022'!$P6878,4)</f>
        <v>2022</v>
      </c>
      <c r="S6878" s="21" t="s">
        <v>47</v>
      </c>
      <c r="T6878" s="21"/>
      <c r="U6878" s="21"/>
      <c r="V6878" s="21"/>
      <c r="W6878" s="27"/>
      <c r="X6878" s="27"/>
      <c r="Y6878" s="28"/>
    </row>
    <row r="6879" ht="15.75" customHeight="1">
      <c r="A6879" s="21">
        <v>3.4462848E7</v>
      </c>
      <c r="B6879" s="21" t="s">
        <v>38298</v>
      </c>
      <c r="C6879" s="21" t="s">
        <v>38299</v>
      </c>
      <c r="D6879" s="21" t="s">
        <v>38300</v>
      </c>
      <c r="E6879" s="21" t="s">
        <v>38301</v>
      </c>
      <c r="F6879" s="21" t="s">
        <v>11689</v>
      </c>
      <c r="G6879" s="21">
        <v>2022.0</v>
      </c>
      <c r="H6879" s="26">
        <v>44439.0</v>
      </c>
      <c r="I6879" s="21"/>
      <c r="J6879" s="21"/>
      <c r="K6879" s="21" t="s">
        <v>38302</v>
      </c>
      <c r="L6879" s="21" t="str">
        <f>IF(ISNUMBER(VLOOKUP(A6879,EXCL,1,FALSE)),"Excluido",IF(ISNUMBER(VLOOKUP(A6879,POST,1,FALSE)),"PostAlerta",IF(ISNUMBER(VLOOKUP(A6879,PRE,1,FALSE)),"PreAlerta","")))</f>
        <v>PostAlerta</v>
      </c>
      <c r="M6879" s="21" t="str">
        <f>IF(ISNUMBER(A6879),(IF(ISNUMBER(VLOOKUP(A6879,KEYWORDS,1,FALSE)),"C/PalabrasClaves","S/PalabrasClaves")),"")</f>
        <v>S/PalabrasClaves</v>
      </c>
      <c r="N6879" s="21" t="str">
        <f t="shared" si="19"/>
        <v/>
      </c>
      <c r="O6879" s="21"/>
      <c r="P6879" s="21" t="s">
        <v>38283</v>
      </c>
      <c r="Q6879" s="21"/>
      <c r="R6879" s="21" t="str">
        <f>LEFT('2012-2022'!$P6879,4)</f>
        <v>2022</v>
      </c>
      <c r="S6879" s="21" t="s">
        <v>47</v>
      </c>
      <c r="T6879" s="21"/>
      <c r="U6879" s="21"/>
      <c r="V6879" s="21"/>
      <c r="W6879" s="27"/>
      <c r="X6879" s="27"/>
      <c r="Y6879" s="12"/>
    </row>
    <row r="6880" ht="15.75" customHeight="1">
      <c r="A6880" s="21">
        <v>3.4724326E7</v>
      </c>
      <c r="B6880" s="21" t="s">
        <v>38303</v>
      </c>
      <c r="C6880" s="21" t="s">
        <v>38304</v>
      </c>
      <c r="D6880" s="21" t="s">
        <v>38305</v>
      </c>
      <c r="E6880" s="21" t="s">
        <v>38306</v>
      </c>
      <c r="F6880" s="21" t="s">
        <v>884</v>
      </c>
      <c r="G6880" s="21">
        <v>2022.0</v>
      </c>
      <c r="H6880" s="26">
        <v>44501.0</v>
      </c>
      <c r="I6880" s="21"/>
      <c r="J6880" s="21"/>
      <c r="K6880" s="21" t="s">
        <v>38307</v>
      </c>
      <c r="L6880" s="21" t="str">
        <f>IF(ISNUMBER(VLOOKUP(A6880,EXCL,1,FALSE)),"Excluido",IF(ISNUMBER(VLOOKUP(A6880,POST,1,FALSE)),"PostAlerta",IF(ISNUMBER(VLOOKUP(A6880,PRE,1,FALSE)),"PreAlerta","")))</f>
        <v>PostAlerta</v>
      </c>
      <c r="M6880" s="21" t="str">
        <f>IF(ISNUMBER(A6880),(IF(ISNUMBER(VLOOKUP(A6880,KEYWORDS,1,FALSE)),"C/PalabrasClaves","S/PalabrasClaves")),"")</f>
        <v>S/PalabrasClaves</v>
      </c>
      <c r="N6880" s="21" t="str">
        <f t="shared" si="19"/>
        <v/>
      </c>
      <c r="O6880" s="21"/>
      <c r="P6880" s="21" t="s">
        <v>38283</v>
      </c>
      <c r="Q6880" s="21"/>
      <c r="R6880" s="21" t="str">
        <f>LEFT('2012-2022'!$P6880,4)</f>
        <v>2022</v>
      </c>
      <c r="S6880" s="21" t="s">
        <v>47</v>
      </c>
      <c r="T6880" s="21"/>
      <c r="U6880" s="21"/>
      <c r="V6880" s="21"/>
      <c r="W6880" s="27"/>
      <c r="X6880" s="27"/>
      <c r="Y6880" s="28"/>
    </row>
    <row r="6881" ht="15.75" customHeight="1">
      <c r="A6881" s="21">
        <v>3.479228E7</v>
      </c>
      <c r="B6881" s="21" t="s">
        <v>38308</v>
      </c>
      <c r="C6881" s="21" t="s">
        <v>38309</v>
      </c>
      <c r="D6881" s="21" t="s">
        <v>38310</v>
      </c>
      <c r="E6881" s="21" t="s">
        <v>34287</v>
      </c>
      <c r="F6881" s="21" t="s">
        <v>4445</v>
      </c>
      <c r="G6881" s="21">
        <v>2022.0</v>
      </c>
      <c r="H6881" s="26">
        <v>44518.0</v>
      </c>
      <c r="I6881" s="21"/>
      <c r="J6881" s="21"/>
      <c r="K6881" s="21" t="s">
        <v>38311</v>
      </c>
      <c r="L6881" s="21" t="str">
        <f>IF(ISNUMBER(VLOOKUP(A6881,EXCL,1,FALSE)),"Excluido",IF(ISNUMBER(VLOOKUP(A6881,POST,1,FALSE)),"PostAlerta",IF(ISNUMBER(VLOOKUP(A6881,PRE,1,FALSE)),"PreAlerta","")))</f>
        <v>PostAlerta</v>
      </c>
      <c r="M6881" s="21" t="str">
        <f>IF(ISNUMBER(A6881),(IF(ISNUMBER(VLOOKUP(A6881,KEYWORDS,1,FALSE)),"C/PalabrasClaves","S/PalabrasClaves")),"")</f>
        <v>S/PalabrasClaves</v>
      </c>
      <c r="N6881" s="21" t="str">
        <f t="shared" si="19"/>
        <v/>
      </c>
      <c r="O6881" s="21"/>
      <c r="P6881" s="21" t="s">
        <v>38283</v>
      </c>
      <c r="Q6881" s="21"/>
      <c r="R6881" s="21" t="str">
        <f>LEFT('2012-2022'!$P6881,4)</f>
        <v>2022</v>
      </c>
      <c r="S6881" s="21" t="s">
        <v>47</v>
      </c>
      <c r="T6881" s="21"/>
      <c r="U6881" s="21"/>
      <c r="V6881" s="21"/>
      <c r="W6881" s="27"/>
      <c r="X6881" s="27"/>
      <c r="Y6881" s="12"/>
    </row>
    <row r="6882" ht="15.75" customHeight="1">
      <c r="A6882" s="21">
        <v>3.4894522E7</v>
      </c>
      <c r="B6882" s="21" t="s">
        <v>38312</v>
      </c>
      <c r="C6882" s="21" t="s">
        <v>38313</v>
      </c>
      <c r="D6882" s="21" t="s">
        <v>38314</v>
      </c>
      <c r="E6882" s="21" t="s">
        <v>38315</v>
      </c>
      <c r="F6882" s="21" t="s">
        <v>496</v>
      </c>
      <c r="G6882" s="21">
        <v>2022.0</v>
      </c>
      <c r="H6882" s="26">
        <v>44541.0</v>
      </c>
      <c r="I6882" s="21"/>
      <c r="J6882" s="21"/>
      <c r="K6882" s="21" t="s">
        <v>38316</v>
      </c>
      <c r="L6882" s="21" t="str">
        <f>IF(ISNUMBER(VLOOKUP(A6882,EXCL,1,FALSE)),"Excluido",IF(ISNUMBER(VLOOKUP(A6882,POST,1,FALSE)),"PostAlerta",IF(ISNUMBER(VLOOKUP(A6882,PRE,1,FALSE)),"PreAlerta","")))</f>
        <v>PostAlerta</v>
      </c>
      <c r="M6882" s="21" t="str">
        <f>IF(ISNUMBER(A6882),(IF(ISNUMBER(VLOOKUP(A6882,KEYWORDS,1,FALSE)),"C/PalabrasClaves","S/PalabrasClaves")),"")</f>
        <v>S/PalabrasClaves</v>
      </c>
      <c r="N6882" s="21" t="str">
        <f t="shared" si="19"/>
        <v/>
      </c>
      <c r="O6882" s="21"/>
      <c r="P6882" s="21" t="s">
        <v>38283</v>
      </c>
      <c r="Q6882" s="21"/>
      <c r="R6882" s="21" t="str">
        <f>LEFT('2012-2022'!$P6882,4)</f>
        <v>2022</v>
      </c>
      <c r="S6882" s="21" t="s">
        <v>47</v>
      </c>
      <c r="T6882" s="21"/>
      <c r="U6882" s="21"/>
      <c r="V6882" s="21"/>
      <c r="W6882" s="27"/>
      <c r="X6882" s="27"/>
      <c r="Y6882" s="28"/>
    </row>
    <row r="6883" ht="15.75" customHeight="1">
      <c r="A6883" s="21">
        <v>3.4894523E7</v>
      </c>
      <c r="B6883" s="21" t="s">
        <v>38317</v>
      </c>
      <c r="C6883" s="21" t="s">
        <v>38318</v>
      </c>
      <c r="D6883" s="21" t="s">
        <v>38319</v>
      </c>
      <c r="E6883" s="21" t="s">
        <v>18532</v>
      </c>
      <c r="F6883" s="21" t="s">
        <v>496</v>
      </c>
      <c r="G6883" s="21">
        <v>2022.0</v>
      </c>
      <c r="H6883" s="26">
        <v>44541.0</v>
      </c>
      <c r="I6883" s="21"/>
      <c r="J6883" s="21"/>
      <c r="K6883" s="21" t="s">
        <v>38320</v>
      </c>
      <c r="L6883" s="21" t="str">
        <f>IF(ISNUMBER(VLOOKUP(A6883,EXCL,1,FALSE)),"Excluido",IF(ISNUMBER(VLOOKUP(A6883,POST,1,FALSE)),"PostAlerta",IF(ISNUMBER(VLOOKUP(A6883,PRE,1,FALSE)),"PreAlerta","")))</f>
        <v>PostAlerta</v>
      </c>
      <c r="M6883" s="21" t="str">
        <f>IF(ISNUMBER(A6883),(IF(ISNUMBER(VLOOKUP(A6883,KEYWORDS,1,FALSE)),"C/PalabrasClaves","S/PalabrasClaves")),"")</f>
        <v>S/PalabrasClaves</v>
      </c>
      <c r="N6883" s="21" t="str">
        <f t="shared" si="19"/>
        <v/>
      </c>
      <c r="O6883" s="21"/>
      <c r="P6883" s="21" t="s">
        <v>38283</v>
      </c>
      <c r="Q6883" s="21"/>
      <c r="R6883" s="21" t="str">
        <f>LEFT('2012-2022'!$P6883,4)</f>
        <v>2022</v>
      </c>
      <c r="S6883" s="21" t="s">
        <v>47</v>
      </c>
      <c r="T6883" s="21"/>
      <c r="U6883" s="21"/>
      <c r="V6883" s="21"/>
      <c r="W6883" s="27"/>
      <c r="X6883" s="27"/>
      <c r="Y6883" s="12"/>
    </row>
    <row r="6884" ht="15.75" customHeight="1">
      <c r="A6884" s="21">
        <v>3.4929604E7</v>
      </c>
      <c r="B6884" s="21" t="s">
        <v>38321</v>
      </c>
      <c r="C6884" s="21" t="s">
        <v>38322</v>
      </c>
      <c r="D6884" s="21" t="s">
        <v>38323</v>
      </c>
      <c r="E6884" s="21" t="s">
        <v>31178</v>
      </c>
      <c r="F6884" s="21" t="s">
        <v>496</v>
      </c>
      <c r="G6884" s="21">
        <v>2022.0</v>
      </c>
      <c r="H6884" s="26">
        <v>44550.0</v>
      </c>
      <c r="I6884" s="21"/>
      <c r="J6884" s="21"/>
      <c r="K6884" s="21" t="s">
        <v>38324</v>
      </c>
      <c r="L6884" s="21" t="str">
        <f>IF(ISNUMBER(VLOOKUP(A6884,EXCL,1,FALSE)),"Excluido",IF(ISNUMBER(VLOOKUP(A6884,POST,1,FALSE)),"PostAlerta",IF(ISNUMBER(VLOOKUP(A6884,PRE,1,FALSE)),"PreAlerta","")))</f>
        <v>PostAlerta</v>
      </c>
      <c r="M6884" s="21" t="str">
        <f>IF(ISNUMBER(A6884),(IF(ISNUMBER(VLOOKUP(A6884,KEYWORDS,1,FALSE)),"C/PalabrasClaves","S/PalabrasClaves")),"")</f>
        <v>S/PalabrasClaves</v>
      </c>
      <c r="N6884" s="21" t="str">
        <f t="shared" si="19"/>
        <v/>
      </c>
      <c r="O6884" s="21"/>
      <c r="P6884" s="21" t="s">
        <v>38283</v>
      </c>
      <c r="Q6884" s="21"/>
      <c r="R6884" s="21" t="str">
        <f>LEFT('2012-2022'!$P6884,4)</f>
        <v>2022</v>
      </c>
      <c r="S6884" s="21" t="s">
        <v>47</v>
      </c>
      <c r="T6884" s="21"/>
      <c r="U6884" s="21"/>
      <c r="V6884" s="21"/>
      <c r="W6884" s="27"/>
      <c r="X6884" s="27"/>
      <c r="Y6884" s="28"/>
    </row>
    <row r="6885" ht="15.75" customHeight="1">
      <c r="A6885" s="21">
        <v>3.4942561E7</v>
      </c>
      <c r="B6885" s="21" t="s">
        <v>38325</v>
      </c>
      <c r="C6885" s="21" t="s">
        <v>38326</v>
      </c>
      <c r="D6885" s="21" t="s">
        <v>38327</v>
      </c>
      <c r="E6885" s="21" t="s">
        <v>38328</v>
      </c>
      <c r="F6885" s="21" t="s">
        <v>496</v>
      </c>
      <c r="G6885" s="21">
        <v>2022.0</v>
      </c>
      <c r="H6885" s="26">
        <v>44553.0</v>
      </c>
      <c r="I6885" s="21"/>
      <c r="J6885" s="21"/>
      <c r="K6885" s="21" t="s">
        <v>38329</v>
      </c>
      <c r="L6885" s="21" t="str">
        <f>IF(ISNUMBER(VLOOKUP(A6885,EXCL,1,FALSE)),"Excluido",IF(ISNUMBER(VLOOKUP(A6885,POST,1,FALSE)),"PostAlerta",IF(ISNUMBER(VLOOKUP(A6885,PRE,1,FALSE)),"PreAlerta","")))</f>
        <v>PostAlerta</v>
      </c>
      <c r="M6885" s="21" t="str">
        <f>IF(ISNUMBER(A6885),(IF(ISNUMBER(VLOOKUP(A6885,KEYWORDS,1,FALSE)),"C/PalabrasClaves","S/PalabrasClaves")),"")</f>
        <v>S/PalabrasClaves</v>
      </c>
      <c r="N6885" s="21" t="str">
        <f t="shared" si="19"/>
        <v/>
      </c>
      <c r="O6885" s="21"/>
      <c r="P6885" s="21" t="s">
        <v>38283</v>
      </c>
      <c r="Q6885" s="21"/>
      <c r="R6885" s="21" t="str">
        <f>LEFT('2012-2022'!$P6885,4)</f>
        <v>2022</v>
      </c>
      <c r="S6885" s="21" t="s">
        <v>47</v>
      </c>
      <c r="T6885" s="21"/>
      <c r="U6885" s="21"/>
      <c r="V6885" s="21"/>
      <c r="W6885" s="27"/>
      <c r="X6885" s="27"/>
      <c r="Y6885" s="12"/>
    </row>
    <row r="6886" ht="15.75" customHeight="1">
      <c r="A6886" s="21">
        <v>3.4953052E7</v>
      </c>
      <c r="B6886" s="21" t="s">
        <v>38330</v>
      </c>
      <c r="C6886" s="21" t="s">
        <v>38331</v>
      </c>
      <c r="D6886" s="21" t="s">
        <v>38332</v>
      </c>
      <c r="E6886" s="21" t="s">
        <v>38333</v>
      </c>
      <c r="F6886" s="21" t="s">
        <v>18319</v>
      </c>
      <c r="G6886" s="21">
        <v>2022.0</v>
      </c>
      <c r="H6886" s="26">
        <v>44555.0</v>
      </c>
      <c r="I6886" s="21" t="s">
        <v>38334</v>
      </c>
      <c r="J6886" s="21"/>
      <c r="K6886" s="21" t="s">
        <v>38335</v>
      </c>
      <c r="L6886" s="21" t="str">
        <f>IF(ISNUMBER(VLOOKUP(A6886,EXCL,1,FALSE)),"Excluido",IF(ISNUMBER(VLOOKUP(A6886,POST,1,FALSE)),"PostAlerta",IF(ISNUMBER(VLOOKUP(A6886,PRE,1,FALSE)),"PreAlerta","")))</f>
        <v>PostAlerta</v>
      </c>
      <c r="M6886" s="21" t="str">
        <f>IF(ISNUMBER(A6886),(IF(ISNUMBER(VLOOKUP(A6886,KEYWORDS,1,FALSE)),"C/PalabrasClaves","S/PalabrasClaves")),"")</f>
        <v>S/PalabrasClaves</v>
      </c>
      <c r="N6886" s="21" t="str">
        <f t="shared" si="19"/>
        <v/>
      </c>
      <c r="O6886" s="21"/>
      <c r="P6886" s="21" t="s">
        <v>38283</v>
      </c>
      <c r="Q6886" s="21"/>
      <c r="R6886" s="21" t="str">
        <f>LEFT('2012-2022'!$P6886,4)</f>
        <v>2022</v>
      </c>
      <c r="S6886" s="21" t="s">
        <v>47</v>
      </c>
      <c r="T6886" s="21"/>
      <c r="U6886" s="21"/>
      <c r="V6886" s="21"/>
      <c r="W6886" s="27"/>
      <c r="X6886" s="27"/>
      <c r="Y6886" s="28"/>
    </row>
    <row r="6887" ht="15.75" customHeight="1">
      <c r="A6887" s="21">
        <v>3.4958171E7</v>
      </c>
      <c r="B6887" s="21" t="s">
        <v>38336</v>
      </c>
      <c r="C6887" s="21" t="s">
        <v>38337</v>
      </c>
      <c r="D6887" s="21" t="s">
        <v>38338</v>
      </c>
      <c r="E6887" s="21" t="s">
        <v>38339</v>
      </c>
      <c r="F6887" s="21" t="s">
        <v>1763</v>
      </c>
      <c r="G6887" s="21">
        <v>2022.0</v>
      </c>
      <c r="H6887" s="26">
        <v>44557.0</v>
      </c>
      <c r="I6887" s="21"/>
      <c r="J6887" s="21"/>
      <c r="K6887" s="21" t="s">
        <v>38340</v>
      </c>
      <c r="L6887" s="21" t="str">
        <f>IF(ISNUMBER(VLOOKUP(A6887,EXCL,1,FALSE)),"Excluido",IF(ISNUMBER(VLOOKUP(A6887,POST,1,FALSE)),"PostAlerta",IF(ISNUMBER(VLOOKUP(A6887,PRE,1,FALSE)),"PreAlerta","")))</f>
        <v>PostAlerta</v>
      </c>
      <c r="M6887" s="21" t="str">
        <f>IF(ISNUMBER(A6887),(IF(ISNUMBER(VLOOKUP(A6887,KEYWORDS,1,FALSE)),"C/PalabrasClaves","S/PalabrasClaves")),"")</f>
        <v>S/PalabrasClaves</v>
      </c>
      <c r="N6887" s="21" t="str">
        <f t="shared" si="19"/>
        <v/>
      </c>
      <c r="O6887" s="21"/>
      <c r="P6887" s="21" t="s">
        <v>38283</v>
      </c>
      <c r="Q6887" s="21"/>
      <c r="R6887" s="21" t="str">
        <f>LEFT('2012-2022'!$P6887,4)</f>
        <v>2022</v>
      </c>
      <c r="S6887" s="21" t="s">
        <v>47</v>
      </c>
      <c r="T6887" s="21"/>
      <c r="U6887" s="21"/>
      <c r="V6887" s="21"/>
      <c r="W6887" s="27"/>
      <c r="X6887" s="27"/>
      <c r="Y6887" s="12"/>
    </row>
    <row r="6888" ht="15.75" customHeight="1">
      <c r="A6888" s="21">
        <v>3.4958248E7</v>
      </c>
      <c r="B6888" s="21" t="s">
        <v>38341</v>
      </c>
      <c r="C6888" s="21" t="s">
        <v>38342</v>
      </c>
      <c r="D6888" s="21" t="s">
        <v>38343</v>
      </c>
      <c r="E6888" s="21" t="s">
        <v>38344</v>
      </c>
      <c r="F6888" s="21" t="s">
        <v>151</v>
      </c>
      <c r="G6888" s="21">
        <v>2022.0</v>
      </c>
      <c r="H6888" s="26">
        <v>44557.0</v>
      </c>
      <c r="I6888" s="21"/>
      <c r="J6888" s="21"/>
      <c r="K6888" s="21" t="s">
        <v>38345</v>
      </c>
      <c r="L6888" s="21" t="str">
        <f>IF(ISNUMBER(VLOOKUP(A6888,EXCL,1,FALSE)),"Excluido",IF(ISNUMBER(VLOOKUP(A6888,POST,1,FALSE)),"PostAlerta",IF(ISNUMBER(VLOOKUP(A6888,PRE,1,FALSE)),"PreAlerta","")))</f>
        <v>PostAlerta</v>
      </c>
      <c r="M6888" s="21" t="str">
        <f>IF(ISNUMBER(A6888),(IF(ISNUMBER(VLOOKUP(A6888,KEYWORDS,1,FALSE)),"C/PalabrasClaves","S/PalabrasClaves")),"")</f>
        <v>S/PalabrasClaves</v>
      </c>
      <c r="N6888" s="21" t="str">
        <f t="shared" si="19"/>
        <v/>
      </c>
      <c r="O6888" s="21"/>
      <c r="P6888" s="21" t="s">
        <v>38283</v>
      </c>
      <c r="Q6888" s="21"/>
      <c r="R6888" s="21" t="str">
        <f>LEFT('2012-2022'!$P6888,4)</f>
        <v>2022</v>
      </c>
      <c r="S6888" s="21" t="s">
        <v>47</v>
      </c>
      <c r="T6888" s="21"/>
      <c r="U6888" s="21"/>
      <c r="V6888" s="21"/>
      <c r="W6888" s="27"/>
      <c r="X6888" s="27"/>
      <c r="Y6888" s="28"/>
    </row>
    <row r="6889" ht="15.75" customHeight="1">
      <c r="A6889" s="21">
        <v>3.5092614E7</v>
      </c>
      <c r="B6889" s="21" t="s">
        <v>38346</v>
      </c>
      <c r="C6889" s="21" t="s">
        <v>38347</v>
      </c>
      <c r="D6889" s="21" t="s">
        <v>38348</v>
      </c>
      <c r="E6889" s="21" t="s">
        <v>38349</v>
      </c>
      <c r="F6889" s="21" t="s">
        <v>278</v>
      </c>
      <c r="G6889" s="21">
        <v>2022.0</v>
      </c>
      <c r="H6889" s="26">
        <v>44590.0</v>
      </c>
      <c r="I6889" s="21"/>
      <c r="J6889" s="21"/>
      <c r="K6889" s="21" t="s">
        <v>38350</v>
      </c>
      <c r="L6889" s="21" t="str">
        <f>IF(ISNUMBER(VLOOKUP(A6889,EXCL,1,FALSE)),"Excluido",IF(ISNUMBER(VLOOKUP(A6889,POST,1,FALSE)),"PostAlerta",IF(ISNUMBER(VLOOKUP(A6889,PRE,1,FALSE)),"PreAlerta","")))</f>
        <v>PostAlerta</v>
      </c>
      <c r="M6889" s="21" t="str">
        <f>IF(ISNUMBER(A6889),(IF(ISNUMBER(VLOOKUP(A6889,KEYWORDS,1,FALSE)),"C/PalabrasClaves","S/PalabrasClaves")),"")</f>
        <v>S/PalabrasClaves</v>
      </c>
      <c r="N6889" s="21" t="str">
        <f t="shared" si="19"/>
        <v/>
      </c>
      <c r="O6889" s="21"/>
      <c r="P6889" s="21" t="s">
        <v>38283</v>
      </c>
      <c r="Q6889" s="21"/>
      <c r="R6889" s="21" t="str">
        <f>LEFT('2012-2022'!$P6889,4)</f>
        <v>2022</v>
      </c>
      <c r="S6889" s="21" t="s">
        <v>47</v>
      </c>
      <c r="T6889" s="21"/>
      <c r="U6889" s="21"/>
      <c r="V6889" s="21"/>
      <c r="W6889" s="27"/>
      <c r="X6889" s="27"/>
      <c r="Y6889" s="12"/>
    </row>
    <row r="6890" ht="15.75" customHeight="1">
      <c r="A6890" s="21">
        <v>3.5115648E7</v>
      </c>
      <c r="B6890" s="21" t="s">
        <v>38351</v>
      </c>
      <c r="C6890" s="21" t="s">
        <v>38352</v>
      </c>
      <c r="D6890" s="21" t="s">
        <v>38353</v>
      </c>
      <c r="E6890" s="21" t="s">
        <v>38354</v>
      </c>
      <c r="F6890" s="21" t="s">
        <v>137</v>
      </c>
      <c r="G6890" s="21">
        <v>2022.0</v>
      </c>
      <c r="H6890" s="26">
        <v>44596.0</v>
      </c>
      <c r="I6890" s="21" t="s">
        <v>38355</v>
      </c>
      <c r="J6890" s="21"/>
      <c r="K6890" s="21" t="s">
        <v>38356</v>
      </c>
      <c r="L6890" s="21" t="str">
        <f>IF(ISNUMBER(VLOOKUP(A6890,EXCL,1,FALSE)),"Excluido",IF(ISNUMBER(VLOOKUP(A6890,POST,1,FALSE)),"PostAlerta",IF(ISNUMBER(VLOOKUP(A6890,PRE,1,FALSE)),"PreAlerta","")))</f>
        <v>PostAlerta</v>
      </c>
      <c r="M6890" s="21" t="str">
        <f>IF(ISNUMBER(A6890),(IF(ISNUMBER(VLOOKUP(A6890,KEYWORDS,1,FALSE)),"C/PalabrasClaves","S/PalabrasClaves")),"")</f>
        <v>S/PalabrasClaves</v>
      </c>
      <c r="N6890" s="21" t="str">
        <f t="shared" si="19"/>
        <v/>
      </c>
      <c r="O6890" s="21"/>
      <c r="P6890" s="21" t="s">
        <v>38283</v>
      </c>
      <c r="Q6890" s="21"/>
      <c r="R6890" s="21" t="str">
        <f>LEFT('2012-2022'!$P6890,4)</f>
        <v>2022</v>
      </c>
      <c r="S6890" s="21" t="s">
        <v>47</v>
      </c>
      <c r="T6890" s="21"/>
      <c r="U6890" s="21"/>
      <c r="V6890" s="21"/>
      <c r="W6890" s="27"/>
      <c r="X6890" s="27"/>
      <c r="Y6890" s="28"/>
    </row>
    <row r="6891" ht="15.75" customHeight="1">
      <c r="A6891" s="21">
        <v>3.5124068E7</v>
      </c>
      <c r="B6891" s="21" t="s">
        <v>38357</v>
      </c>
      <c r="C6891" s="21" t="s">
        <v>38358</v>
      </c>
      <c r="D6891" s="21" t="s">
        <v>38359</v>
      </c>
      <c r="E6891" s="21" t="s">
        <v>38360</v>
      </c>
      <c r="F6891" s="21" t="s">
        <v>214</v>
      </c>
      <c r="G6891" s="21">
        <v>2022.0</v>
      </c>
      <c r="H6891" s="26">
        <v>44598.0</v>
      </c>
      <c r="I6891" s="21"/>
      <c r="J6891" s="21"/>
      <c r="K6891" s="21" t="s">
        <v>38361</v>
      </c>
      <c r="L6891" s="21" t="str">
        <f>IF(ISNUMBER(VLOOKUP(A6891,EXCL,1,FALSE)),"Excluido",IF(ISNUMBER(VLOOKUP(A6891,POST,1,FALSE)),"PostAlerta",IF(ISNUMBER(VLOOKUP(A6891,PRE,1,FALSE)),"PreAlerta","")))</f>
        <v>PostAlerta</v>
      </c>
      <c r="M6891" s="21" t="str">
        <f>IF(ISNUMBER(A6891),(IF(ISNUMBER(VLOOKUP(A6891,KEYWORDS,1,FALSE)),"C/PalabrasClaves","S/PalabrasClaves")),"")</f>
        <v>S/PalabrasClaves</v>
      </c>
      <c r="N6891" s="21" t="str">
        <f t="shared" si="19"/>
        <v/>
      </c>
      <c r="O6891" s="21"/>
      <c r="P6891" s="21" t="s">
        <v>38283</v>
      </c>
      <c r="Q6891" s="21"/>
      <c r="R6891" s="21" t="str">
        <f>LEFT('2012-2022'!$P6891,4)</f>
        <v>2022</v>
      </c>
      <c r="S6891" s="21" t="s">
        <v>47</v>
      </c>
      <c r="T6891" s="21"/>
      <c r="U6891" s="21"/>
      <c r="V6891" s="21"/>
      <c r="W6891" s="27"/>
      <c r="X6891" s="27"/>
      <c r="Y6891" s="12"/>
    </row>
    <row r="6892" ht="15.75" customHeight="1">
      <c r="A6892" s="21">
        <v>3.5124699E7</v>
      </c>
      <c r="B6892" s="21" t="s">
        <v>38362</v>
      </c>
      <c r="C6892" s="21" t="s">
        <v>38363</v>
      </c>
      <c r="D6892" s="21" t="s">
        <v>38364</v>
      </c>
      <c r="E6892" s="21" t="s">
        <v>38365</v>
      </c>
      <c r="F6892" s="21" t="s">
        <v>137</v>
      </c>
      <c r="G6892" s="21">
        <v>2022.0</v>
      </c>
      <c r="H6892" s="26">
        <v>44598.0</v>
      </c>
      <c r="I6892" s="21" t="s">
        <v>38366</v>
      </c>
      <c r="J6892" s="21"/>
      <c r="K6892" s="21" t="s">
        <v>38367</v>
      </c>
      <c r="L6892" s="21" t="str">
        <f>IF(ISNUMBER(VLOOKUP(A6892,EXCL,1,FALSE)),"Excluido",IF(ISNUMBER(VLOOKUP(A6892,POST,1,FALSE)),"PostAlerta",IF(ISNUMBER(VLOOKUP(A6892,PRE,1,FALSE)),"PreAlerta","")))</f>
        <v>PostAlerta</v>
      </c>
      <c r="M6892" s="21" t="str">
        <f>IF(ISNUMBER(A6892),(IF(ISNUMBER(VLOOKUP(A6892,KEYWORDS,1,FALSE)),"C/PalabrasClaves","S/PalabrasClaves")),"")</f>
        <v>S/PalabrasClaves</v>
      </c>
      <c r="N6892" s="21" t="str">
        <f t="shared" si="19"/>
        <v/>
      </c>
      <c r="O6892" s="21"/>
      <c r="P6892" s="21" t="s">
        <v>38283</v>
      </c>
      <c r="Q6892" s="21"/>
      <c r="R6892" s="21" t="str">
        <f>LEFT('2012-2022'!$P6892,4)</f>
        <v>2022</v>
      </c>
      <c r="S6892" s="21" t="s">
        <v>47</v>
      </c>
      <c r="T6892" s="21"/>
      <c r="U6892" s="21"/>
      <c r="V6892" s="21"/>
      <c r="W6892" s="27"/>
      <c r="X6892" s="27"/>
      <c r="Y6892" s="28"/>
    </row>
    <row r="6893" ht="15.75" customHeight="1">
      <c r="A6893" s="21">
        <v>3.5183553E7</v>
      </c>
      <c r="B6893" s="21" t="s">
        <v>38368</v>
      </c>
      <c r="C6893" s="21" t="s">
        <v>38369</v>
      </c>
      <c r="D6893" s="21" t="s">
        <v>38370</v>
      </c>
      <c r="E6893" s="21" t="s">
        <v>11488</v>
      </c>
      <c r="F6893" s="21" t="s">
        <v>214</v>
      </c>
      <c r="G6893" s="21">
        <v>2022.0</v>
      </c>
      <c r="H6893" s="26">
        <v>44612.0</v>
      </c>
      <c r="I6893" s="21"/>
      <c r="J6893" s="21"/>
      <c r="K6893" s="21" t="s">
        <v>38371</v>
      </c>
      <c r="L6893" s="21" t="str">
        <f>IF(ISNUMBER(VLOOKUP(A6893,EXCL,1,FALSE)),"Excluido",IF(ISNUMBER(VLOOKUP(A6893,POST,1,FALSE)),"PostAlerta",IF(ISNUMBER(VLOOKUP(A6893,PRE,1,FALSE)),"PreAlerta","")))</f>
        <v>Excluido</v>
      </c>
      <c r="M6893" s="21" t="str">
        <f>IF(ISNUMBER(A6893),(IF(ISNUMBER(VLOOKUP(A6893,KEYWORDS,1,FALSE)),"C/PalabrasClaves","S/PalabrasClaves")),"")</f>
        <v>S/PalabrasClaves</v>
      </c>
      <c r="N6893" s="21" t="str">
        <f t="shared" si="19"/>
        <v/>
      </c>
      <c r="O6893" s="21"/>
      <c r="P6893" s="21" t="s">
        <v>38283</v>
      </c>
      <c r="Q6893" s="21"/>
      <c r="R6893" s="21" t="str">
        <f>LEFT('2012-2022'!$P6893,4)</f>
        <v>2022</v>
      </c>
      <c r="S6893" s="21" t="s">
        <v>47</v>
      </c>
      <c r="T6893" s="21"/>
      <c r="U6893" s="21"/>
      <c r="V6893" s="21"/>
      <c r="W6893" s="27"/>
      <c r="X6893" s="27"/>
      <c r="Y6893" s="12"/>
    </row>
    <row r="6894" ht="15.75" customHeight="1">
      <c r="A6894" s="21">
        <v>3.5187878E7</v>
      </c>
      <c r="B6894" s="21" t="s">
        <v>38372</v>
      </c>
      <c r="C6894" s="21" t="s">
        <v>38373</v>
      </c>
      <c r="D6894" s="21" t="s">
        <v>38374</v>
      </c>
      <c r="E6894" s="21" t="s">
        <v>38375</v>
      </c>
      <c r="F6894" s="21" t="s">
        <v>5979</v>
      </c>
      <c r="G6894" s="21">
        <v>2022.0</v>
      </c>
      <c r="H6894" s="26">
        <v>44613.0</v>
      </c>
      <c r="I6894" s="21" t="s">
        <v>38376</v>
      </c>
      <c r="J6894" s="21"/>
      <c r="K6894" s="21" t="s">
        <v>38377</v>
      </c>
      <c r="L6894" s="21" t="str">
        <f>IF(ISNUMBER(VLOOKUP(A6894,EXCL,1,FALSE)),"Excluido",IF(ISNUMBER(VLOOKUP(A6894,POST,1,FALSE)),"PostAlerta",IF(ISNUMBER(VLOOKUP(A6894,PRE,1,FALSE)),"PreAlerta","")))</f>
        <v>PostAlerta</v>
      </c>
      <c r="M6894" s="21" t="str">
        <f>IF(ISNUMBER(A6894),(IF(ISNUMBER(VLOOKUP(A6894,KEYWORDS,1,FALSE)),"C/PalabrasClaves","S/PalabrasClaves")),"")</f>
        <v>S/PalabrasClaves</v>
      </c>
      <c r="N6894" s="21" t="str">
        <f t="shared" si="19"/>
        <v/>
      </c>
      <c r="O6894" s="21"/>
      <c r="P6894" s="21" t="s">
        <v>38283</v>
      </c>
      <c r="Q6894" s="21"/>
      <c r="R6894" s="21" t="str">
        <f>LEFT('2012-2022'!$P6894,4)</f>
        <v>2022</v>
      </c>
      <c r="S6894" s="21" t="s">
        <v>47</v>
      </c>
      <c r="T6894" s="21"/>
      <c r="U6894" s="21"/>
      <c r="V6894" s="21"/>
      <c r="W6894" s="27"/>
      <c r="X6894" s="27"/>
      <c r="Y6894" s="28"/>
    </row>
    <row r="6895" ht="15.75" customHeight="1">
      <c r="A6895" s="21">
        <v>3.5212871E7</v>
      </c>
      <c r="B6895" s="21" t="s">
        <v>38378</v>
      </c>
      <c r="C6895" s="21" t="s">
        <v>38379</v>
      </c>
      <c r="D6895" s="21" t="s">
        <v>38380</v>
      </c>
      <c r="E6895" s="21" t="s">
        <v>36261</v>
      </c>
      <c r="F6895" s="21" t="s">
        <v>664</v>
      </c>
      <c r="G6895" s="21">
        <v>2022.0</v>
      </c>
      <c r="H6895" s="26">
        <v>44617.0</v>
      </c>
      <c r="I6895" s="21"/>
      <c r="J6895" s="21"/>
      <c r="K6895" s="21" t="s">
        <v>38381</v>
      </c>
      <c r="L6895" s="21" t="str">
        <f>IF(ISNUMBER(VLOOKUP(A6895,EXCL,1,FALSE)),"Excluido",IF(ISNUMBER(VLOOKUP(A6895,POST,1,FALSE)),"PostAlerta",IF(ISNUMBER(VLOOKUP(A6895,PRE,1,FALSE)),"PreAlerta","")))</f>
        <v>PostAlerta</v>
      </c>
      <c r="M6895" s="21" t="str">
        <f>IF(ISNUMBER(A6895),(IF(ISNUMBER(VLOOKUP(A6895,KEYWORDS,1,FALSE)),"C/PalabrasClaves","S/PalabrasClaves")),"")</f>
        <v>S/PalabrasClaves</v>
      </c>
      <c r="N6895" s="21" t="str">
        <f t="shared" si="19"/>
        <v/>
      </c>
      <c r="O6895" s="21"/>
      <c r="P6895" s="21" t="s">
        <v>38283</v>
      </c>
      <c r="Q6895" s="21"/>
      <c r="R6895" s="21" t="str">
        <f>LEFT('2012-2022'!$P6895,4)</f>
        <v>2022</v>
      </c>
      <c r="S6895" s="21" t="s">
        <v>47</v>
      </c>
      <c r="T6895" s="21"/>
      <c r="U6895" s="21"/>
      <c r="V6895" s="21"/>
      <c r="W6895" s="27"/>
      <c r="X6895" s="27"/>
      <c r="Y6895" s="12"/>
    </row>
    <row r="6896" ht="15.75" customHeight="1">
      <c r="A6896" s="21">
        <v>3.5251878E7</v>
      </c>
      <c r="B6896" s="21" t="s">
        <v>38382</v>
      </c>
      <c r="C6896" s="21" t="s">
        <v>38383</v>
      </c>
      <c r="D6896" s="21" t="s">
        <v>38384</v>
      </c>
      <c r="E6896" s="21" t="s">
        <v>38385</v>
      </c>
      <c r="F6896" s="21" t="s">
        <v>20321</v>
      </c>
      <c r="G6896" s="21">
        <v>2022.0</v>
      </c>
      <c r="H6896" s="26">
        <v>44627.0</v>
      </c>
      <c r="I6896" s="21" t="s">
        <v>38386</v>
      </c>
      <c r="J6896" s="21"/>
      <c r="K6896" s="21" t="s">
        <v>38387</v>
      </c>
      <c r="L6896" s="21" t="str">
        <f>IF(ISNUMBER(VLOOKUP(A6896,EXCL,1,FALSE)),"Excluido",IF(ISNUMBER(VLOOKUP(A6896,POST,1,FALSE)),"PostAlerta",IF(ISNUMBER(VLOOKUP(A6896,PRE,1,FALSE)),"PreAlerta","")))</f>
        <v>PostAlerta</v>
      </c>
      <c r="M6896" s="21" t="str">
        <f>IF(ISNUMBER(A6896),(IF(ISNUMBER(VLOOKUP(A6896,KEYWORDS,1,FALSE)),"C/PalabrasClaves","S/PalabrasClaves")),"")</f>
        <v>S/PalabrasClaves</v>
      </c>
      <c r="N6896" s="21" t="str">
        <f t="shared" si="19"/>
        <v/>
      </c>
      <c r="O6896" s="21"/>
      <c r="P6896" s="21" t="s">
        <v>38283</v>
      </c>
      <c r="Q6896" s="21"/>
      <c r="R6896" s="21" t="str">
        <f>LEFT('2012-2022'!$P6896,4)</f>
        <v>2022</v>
      </c>
      <c r="S6896" s="21" t="s">
        <v>47</v>
      </c>
      <c r="T6896" s="21"/>
      <c r="U6896" s="21"/>
      <c r="V6896" s="21"/>
      <c r="W6896" s="27"/>
      <c r="X6896" s="27"/>
      <c r="Y6896" s="28"/>
    </row>
    <row r="6897" ht="15.75" customHeight="1">
      <c r="A6897" s="21">
        <v>3.5310843E7</v>
      </c>
      <c r="B6897" s="21" t="s">
        <v>38388</v>
      </c>
      <c r="C6897" s="21" t="s">
        <v>38389</v>
      </c>
      <c r="D6897" s="21" t="s">
        <v>38390</v>
      </c>
      <c r="E6897" s="21" t="s">
        <v>19621</v>
      </c>
      <c r="F6897" s="21" t="s">
        <v>3171</v>
      </c>
      <c r="G6897" s="21">
        <v>2022.0</v>
      </c>
      <c r="H6897" s="26">
        <v>44641.0</v>
      </c>
      <c r="I6897" s="21" t="s">
        <v>38391</v>
      </c>
      <c r="J6897" s="21"/>
      <c r="K6897" s="21" t="s">
        <v>38392</v>
      </c>
      <c r="L6897" s="21" t="str">
        <f>IF(ISNUMBER(VLOOKUP(A6897,EXCL,1,FALSE)),"Excluido",IF(ISNUMBER(VLOOKUP(A6897,POST,1,FALSE)),"PostAlerta",IF(ISNUMBER(VLOOKUP(A6897,PRE,1,FALSE)),"PreAlerta","")))</f>
        <v>PostAlerta</v>
      </c>
      <c r="M6897" s="21" t="str">
        <f>IF(ISNUMBER(A6897),(IF(ISNUMBER(VLOOKUP(A6897,KEYWORDS,1,FALSE)),"C/PalabrasClaves","S/PalabrasClaves")),"")</f>
        <v>S/PalabrasClaves</v>
      </c>
      <c r="N6897" s="21" t="str">
        <f t="shared" si="19"/>
        <v/>
      </c>
      <c r="O6897" s="21"/>
      <c r="P6897" s="21" t="s">
        <v>38393</v>
      </c>
      <c r="Q6897" s="21"/>
      <c r="R6897" s="21" t="str">
        <f>LEFT('2012-2022'!$P6897,4)</f>
        <v>2022</v>
      </c>
      <c r="S6897" s="21" t="s">
        <v>47</v>
      </c>
      <c r="T6897" s="21"/>
      <c r="U6897" s="21"/>
      <c r="V6897" s="21"/>
      <c r="W6897" s="27"/>
      <c r="X6897" s="27"/>
      <c r="Y6897" s="12"/>
    </row>
    <row r="6898" ht="15.75" customHeight="1">
      <c r="A6898" s="21">
        <v>3.5388247E7</v>
      </c>
      <c r="B6898" s="21" t="s">
        <v>38394</v>
      </c>
      <c r="C6898" s="21" t="s">
        <v>38395</v>
      </c>
      <c r="D6898" s="21" t="s">
        <v>38396</v>
      </c>
      <c r="E6898" s="21" t="s">
        <v>38397</v>
      </c>
      <c r="F6898" s="21" t="s">
        <v>38398</v>
      </c>
      <c r="G6898" s="21">
        <v>2022.0</v>
      </c>
      <c r="H6898" s="26">
        <v>44658.0</v>
      </c>
      <c r="I6898" s="21" t="s">
        <v>38399</v>
      </c>
      <c r="J6898" s="21"/>
      <c r="K6898" s="21" t="s">
        <v>38400</v>
      </c>
      <c r="L6898" s="21" t="str">
        <f>IF(ISNUMBER(VLOOKUP(A6898,EXCL,1,FALSE)),"Excluido",IF(ISNUMBER(VLOOKUP(A6898,POST,1,FALSE)),"PostAlerta",IF(ISNUMBER(VLOOKUP(A6898,PRE,1,FALSE)),"PreAlerta","")))</f>
        <v>PostAlerta</v>
      </c>
      <c r="M6898" s="21" t="str">
        <f>IF(ISNUMBER(A6898),(IF(ISNUMBER(VLOOKUP(A6898,KEYWORDS,1,FALSE)),"C/PalabrasClaves","S/PalabrasClaves")),"")</f>
        <v>S/PalabrasClaves</v>
      </c>
      <c r="N6898" s="21" t="str">
        <f t="shared" si="19"/>
        <v/>
      </c>
      <c r="O6898" s="21"/>
      <c r="P6898" s="21" t="s">
        <v>38393</v>
      </c>
      <c r="Q6898" s="21"/>
      <c r="R6898" s="21" t="str">
        <f>LEFT('2012-2022'!$P6898,4)</f>
        <v>2022</v>
      </c>
      <c r="S6898" s="21" t="s">
        <v>47</v>
      </c>
      <c r="T6898" s="21"/>
      <c r="U6898" s="21"/>
      <c r="V6898" s="21"/>
      <c r="W6898" s="27"/>
      <c r="X6898" s="27"/>
      <c r="Y6898" s="28"/>
    </row>
    <row r="6899" ht="15.75" customHeight="1">
      <c r="A6899" s="21">
        <v>3.5330765E7</v>
      </c>
      <c r="B6899" s="21" t="s">
        <v>38401</v>
      </c>
      <c r="C6899" s="21" t="s">
        <v>38402</v>
      </c>
      <c r="D6899" s="21" t="s">
        <v>38403</v>
      </c>
      <c r="E6899" s="21" t="s">
        <v>27798</v>
      </c>
      <c r="F6899" s="21" t="s">
        <v>1128</v>
      </c>
      <c r="G6899" s="21">
        <v>2022.0</v>
      </c>
      <c r="H6899" s="26">
        <v>44645.0</v>
      </c>
      <c r="I6899" s="21" t="s">
        <v>38404</v>
      </c>
      <c r="J6899" s="21"/>
      <c r="K6899" s="21" t="s">
        <v>38405</v>
      </c>
      <c r="L6899" s="21" t="str">
        <f>IF(ISNUMBER(VLOOKUP(A6899,EXCL,1,FALSE)),"Excluido",IF(ISNUMBER(VLOOKUP(A6899,POST,1,FALSE)),"PostAlerta",IF(ISNUMBER(VLOOKUP(A6899,PRE,1,FALSE)),"PreAlerta","")))</f>
        <v>PostAlerta</v>
      </c>
      <c r="M6899" s="21" t="str">
        <f>IF(ISNUMBER(A6899),(IF(ISNUMBER(VLOOKUP(A6899,KEYWORDS,1,FALSE)),"C/PalabrasClaves","S/PalabrasClaves")),"")</f>
        <v>S/PalabrasClaves</v>
      </c>
      <c r="N6899" s="21" t="str">
        <f t="shared" si="19"/>
        <v/>
      </c>
      <c r="O6899" s="21"/>
      <c r="P6899" s="21" t="s">
        <v>38406</v>
      </c>
      <c r="Q6899" s="21"/>
      <c r="R6899" s="21" t="str">
        <f>LEFT('2012-2022'!$P6899,4)</f>
        <v>2022</v>
      </c>
      <c r="S6899" s="21" t="s">
        <v>47</v>
      </c>
      <c r="T6899" s="21"/>
      <c r="U6899" s="21"/>
      <c r="V6899" s="21"/>
      <c r="W6899" s="27"/>
      <c r="X6899" s="27"/>
      <c r="Y6899" s="12"/>
    </row>
    <row r="6900" ht="15.75" customHeight="1">
      <c r="A6900" s="21">
        <v>3.529356E7</v>
      </c>
      <c r="B6900" s="21" t="s">
        <v>38407</v>
      </c>
      <c r="C6900" s="21" t="s">
        <v>38408</v>
      </c>
      <c r="D6900" s="21" t="s">
        <v>38409</v>
      </c>
      <c r="E6900" s="21" t="s">
        <v>38410</v>
      </c>
      <c r="F6900" s="21" t="s">
        <v>721</v>
      </c>
      <c r="G6900" s="21">
        <v>2022.0</v>
      </c>
      <c r="H6900" s="26">
        <v>44636.0</v>
      </c>
      <c r="I6900" s="21" t="s">
        <v>38411</v>
      </c>
      <c r="J6900" s="21"/>
      <c r="K6900" s="21" t="s">
        <v>38412</v>
      </c>
      <c r="L6900" s="21" t="str">
        <f>IF(ISNUMBER(VLOOKUP(A6900,EXCL,1,FALSE)),"Excluido",IF(ISNUMBER(VLOOKUP(A6900,POST,1,FALSE)),"PostAlerta",IF(ISNUMBER(VLOOKUP(A6900,PRE,1,FALSE)),"PreAlerta","")))</f>
        <v>PostAlerta</v>
      </c>
      <c r="M6900" s="21" t="str">
        <f>IF(ISNUMBER(A6900),(IF(ISNUMBER(VLOOKUP(A6900,KEYWORDS,1,FALSE)),"C/PalabrasClaves","S/PalabrasClaves")),"")</f>
        <v>S/PalabrasClaves</v>
      </c>
      <c r="N6900" s="21" t="str">
        <f t="shared" si="19"/>
        <v/>
      </c>
      <c r="O6900" s="21"/>
      <c r="P6900" s="21" t="s">
        <v>38413</v>
      </c>
      <c r="Q6900" s="21"/>
      <c r="R6900" s="21" t="str">
        <f>LEFT('2012-2022'!$P6900,4)</f>
        <v>2022</v>
      </c>
      <c r="S6900" s="21" t="s">
        <v>47</v>
      </c>
      <c r="T6900" s="21"/>
      <c r="U6900" s="21"/>
      <c r="V6900" s="21"/>
      <c r="W6900" s="27"/>
      <c r="X6900" s="27"/>
      <c r="Y6900" s="28"/>
    </row>
    <row r="6901" ht="15.75" customHeight="1">
      <c r="A6901" s="21">
        <v>3.4990822E7</v>
      </c>
      <c r="B6901" s="21" t="s">
        <v>38414</v>
      </c>
      <c r="C6901" s="21" t="s">
        <v>38415</v>
      </c>
      <c r="D6901" s="21" t="s">
        <v>38416</v>
      </c>
      <c r="E6901" s="21" t="s">
        <v>38417</v>
      </c>
      <c r="F6901" s="21" t="s">
        <v>36965</v>
      </c>
      <c r="G6901" s="21">
        <v>2022.0</v>
      </c>
      <c r="H6901" s="26">
        <v>44567.0</v>
      </c>
      <c r="I6901" s="21" t="s">
        <v>38418</v>
      </c>
      <c r="J6901" s="21" t="s">
        <v>38419</v>
      </c>
      <c r="K6901" s="21" t="s">
        <v>38420</v>
      </c>
      <c r="L6901" s="21" t="str">
        <f>IF(ISNUMBER(VLOOKUP(A6901,EXCL,1,FALSE)),"Excluido",IF(ISNUMBER(VLOOKUP(A6901,POST,1,FALSE)),"PostAlerta",IF(ISNUMBER(VLOOKUP(A6901,PRE,1,FALSE)),"PreAlerta","")))</f>
        <v>PostAlerta</v>
      </c>
      <c r="M6901" s="21" t="str">
        <f>IF(ISNUMBER(A6901),(IF(ISNUMBER(VLOOKUP(A6901,KEYWORDS,1,FALSE)),"C/PalabrasClaves","S/PalabrasClaves")),"")</f>
        <v>S/PalabrasClaves</v>
      </c>
      <c r="N6901" s="21" t="str">
        <f t="shared" si="19"/>
        <v/>
      </c>
      <c r="O6901" s="21"/>
      <c r="P6901" s="21" t="s">
        <v>38421</v>
      </c>
      <c r="Q6901" s="21"/>
      <c r="R6901" s="21" t="str">
        <f>LEFT('2012-2022'!$P6901,4)</f>
        <v>2022</v>
      </c>
      <c r="S6901" s="21" t="s">
        <v>47</v>
      </c>
      <c r="T6901" s="21"/>
      <c r="U6901" s="21"/>
      <c r="V6901" s="21"/>
      <c r="W6901" s="27"/>
      <c r="X6901" s="27"/>
      <c r="Y6901" s="12"/>
    </row>
    <row r="6902" ht="15.75" customHeight="1">
      <c r="A6902" s="21">
        <v>3.5014614E7</v>
      </c>
      <c r="B6902" s="21" t="s">
        <v>38422</v>
      </c>
      <c r="C6902" s="21" t="s">
        <v>38423</v>
      </c>
      <c r="D6902" s="21" t="s">
        <v>38424</v>
      </c>
      <c r="E6902" s="21" t="s">
        <v>38425</v>
      </c>
      <c r="F6902" s="21" t="s">
        <v>297</v>
      </c>
      <c r="G6902" s="21">
        <v>2022.0</v>
      </c>
      <c r="H6902" s="26">
        <v>44572.0</v>
      </c>
      <c r="I6902" s="21" t="s">
        <v>38426</v>
      </c>
      <c r="J6902" s="21"/>
      <c r="K6902" s="21" t="s">
        <v>38427</v>
      </c>
      <c r="L6902" s="21" t="str">
        <f>IF(ISNUMBER(VLOOKUP(A6902,EXCL,1,FALSE)),"Excluido",IF(ISNUMBER(VLOOKUP(A6902,POST,1,FALSE)),"PostAlerta",IF(ISNUMBER(VLOOKUP(A6902,PRE,1,FALSE)),"PreAlerta","")))</f>
        <v>PostAlerta</v>
      </c>
      <c r="M6902" s="21" t="str">
        <f>IF(ISNUMBER(A6902),(IF(ISNUMBER(VLOOKUP(A6902,KEYWORDS,1,FALSE)),"C/PalabrasClaves","S/PalabrasClaves")),"")</f>
        <v>S/PalabrasClaves</v>
      </c>
      <c r="N6902" s="21" t="str">
        <f t="shared" si="19"/>
        <v/>
      </c>
      <c r="O6902" s="21"/>
      <c r="P6902" s="21" t="s">
        <v>38421</v>
      </c>
      <c r="Q6902" s="21"/>
      <c r="R6902" s="21" t="str">
        <f>LEFT('2012-2022'!$P6902,4)</f>
        <v>2022</v>
      </c>
      <c r="S6902" s="21" t="s">
        <v>47</v>
      </c>
      <c r="T6902" s="21"/>
      <c r="U6902" s="21"/>
      <c r="V6902" s="21"/>
      <c r="W6902" s="27"/>
      <c r="X6902" s="27"/>
      <c r="Y6902" s="28"/>
    </row>
    <row r="6903" ht="15.75" customHeight="1">
      <c r="A6903" s="21">
        <v>3.5369485E7</v>
      </c>
      <c r="B6903" s="21" t="s">
        <v>38428</v>
      </c>
      <c r="C6903" s="21" t="s">
        <v>38429</v>
      </c>
      <c r="D6903" s="21" t="s">
        <v>38430</v>
      </c>
      <c r="E6903" s="21" t="s">
        <v>38431</v>
      </c>
      <c r="F6903" s="21" t="s">
        <v>1128</v>
      </c>
      <c r="G6903" s="21">
        <v>2022.0</v>
      </c>
      <c r="H6903" s="26">
        <v>44655.0</v>
      </c>
      <c r="I6903" s="21" t="s">
        <v>38432</v>
      </c>
      <c r="J6903" s="21"/>
      <c r="K6903" s="21" t="s">
        <v>38433</v>
      </c>
      <c r="L6903" s="21" t="str">
        <f>IF(ISNUMBER(VLOOKUP(A6903,EXCL,1,FALSE)),"Excluido",IF(ISNUMBER(VLOOKUP(A6903,POST,1,FALSE)),"PostAlerta",IF(ISNUMBER(VLOOKUP(A6903,PRE,1,FALSE)),"PreAlerta","")))</f>
        <v>Excluido</v>
      </c>
      <c r="M6903" s="21" t="str">
        <f>IF(ISNUMBER(A6903),(IF(ISNUMBER(VLOOKUP(A6903,KEYWORDS,1,FALSE)),"C/PalabrasClaves","S/PalabrasClaves")),"")</f>
        <v>S/PalabrasClaves</v>
      </c>
      <c r="N6903" s="21" t="str">
        <f t="shared" si="19"/>
        <v/>
      </c>
      <c r="O6903" s="21"/>
      <c r="P6903" s="21" t="s">
        <v>38434</v>
      </c>
      <c r="Q6903" s="21"/>
      <c r="R6903" s="21" t="str">
        <f>LEFT('2012-2022'!$P6903,4)</f>
        <v>2022</v>
      </c>
      <c r="S6903" s="21" t="s">
        <v>47</v>
      </c>
      <c r="T6903" s="21"/>
      <c r="U6903" s="21"/>
      <c r="V6903" s="21"/>
      <c r="W6903" s="27"/>
      <c r="X6903" s="27"/>
      <c r="Y6903" s="12"/>
    </row>
    <row r="6904" ht="15.75" customHeight="1">
      <c r="A6904" s="21">
        <v>3.5108076E7</v>
      </c>
      <c r="B6904" s="21" t="s">
        <v>38435</v>
      </c>
      <c r="C6904" s="21" t="s">
        <v>38436</v>
      </c>
      <c r="D6904" s="21" t="s">
        <v>38437</v>
      </c>
      <c r="E6904" s="21" t="s">
        <v>38438</v>
      </c>
      <c r="F6904" s="21" t="s">
        <v>182</v>
      </c>
      <c r="G6904" s="21">
        <v>2022.0</v>
      </c>
      <c r="H6904" s="26">
        <v>44594.0</v>
      </c>
      <c r="I6904" s="21" t="s">
        <v>38439</v>
      </c>
      <c r="J6904" s="21"/>
      <c r="K6904" s="21" t="s">
        <v>38440</v>
      </c>
      <c r="L6904" s="21" t="str">
        <f>IF(ISNUMBER(VLOOKUP(A6904,EXCL,1,FALSE)),"Excluido",IF(ISNUMBER(VLOOKUP(A6904,POST,1,FALSE)),"PostAlerta",IF(ISNUMBER(VLOOKUP(A6904,PRE,1,FALSE)),"PreAlerta","")))</f>
        <v>Excluido</v>
      </c>
      <c r="M6904" s="21" t="str">
        <f>IF(ISNUMBER(A6904),(IF(ISNUMBER(VLOOKUP(A6904,KEYWORDS,1,FALSE)),"C/PalabrasClaves","S/PalabrasClaves")),"")</f>
        <v>S/PalabrasClaves</v>
      </c>
      <c r="N6904" s="21" t="str">
        <f t="shared" si="19"/>
        <v/>
      </c>
      <c r="O6904" s="21"/>
      <c r="P6904" s="21" t="s">
        <v>38441</v>
      </c>
      <c r="Q6904" s="21"/>
      <c r="R6904" s="21" t="str">
        <f>LEFT('2012-2022'!$P6904,4)</f>
        <v>2022</v>
      </c>
      <c r="S6904" s="21" t="s">
        <v>47</v>
      </c>
      <c r="T6904" s="21"/>
      <c r="U6904" s="21"/>
      <c r="V6904" s="21"/>
      <c r="W6904" s="27"/>
      <c r="X6904" s="27"/>
      <c r="Y6904" s="28"/>
    </row>
    <row r="6905" ht="15.75" customHeight="1">
      <c r="A6905" s="21">
        <v>3.447097E7</v>
      </c>
      <c r="B6905" s="21" t="s">
        <v>38442</v>
      </c>
      <c r="C6905" s="21" t="s">
        <v>38443</v>
      </c>
      <c r="D6905" s="21" t="s">
        <v>38444</v>
      </c>
      <c r="E6905" s="21" t="s">
        <v>38445</v>
      </c>
      <c r="F6905" s="21" t="s">
        <v>6090</v>
      </c>
      <c r="G6905" s="21">
        <v>2022.0</v>
      </c>
      <c r="H6905" s="26">
        <v>44441.0</v>
      </c>
      <c r="I6905" s="21"/>
      <c r="J6905" s="21"/>
      <c r="K6905" s="21" t="s">
        <v>38446</v>
      </c>
      <c r="L6905" s="21" t="str">
        <f>IF(ISNUMBER(VLOOKUP(A6905,EXCL,1,FALSE)),"Excluido",IF(ISNUMBER(VLOOKUP(A6905,POST,1,FALSE)),"PostAlerta",IF(ISNUMBER(VLOOKUP(A6905,PRE,1,FALSE)),"PreAlerta","")))</f>
        <v>PostAlerta</v>
      </c>
      <c r="M6905" s="21" t="str">
        <f>IF(ISNUMBER(A6905),(IF(ISNUMBER(VLOOKUP(A6905,KEYWORDS,1,FALSE)),"C/PalabrasClaves","S/PalabrasClaves")),"")</f>
        <v>S/PalabrasClaves</v>
      </c>
      <c r="N6905" s="21" t="str">
        <f t="shared" si="19"/>
        <v/>
      </c>
      <c r="O6905" s="21"/>
      <c r="P6905" s="21" t="s">
        <v>38447</v>
      </c>
      <c r="Q6905" s="21"/>
      <c r="R6905" s="21" t="str">
        <f>LEFT('2012-2022'!$P6905,4)</f>
        <v>2022</v>
      </c>
      <c r="S6905" s="21" t="s">
        <v>47</v>
      </c>
      <c r="T6905" s="21"/>
      <c r="U6905" s="21"/>
      <c r="V6905" s="21"/>
      <c r="W6905" s="27"/>
      <c r="X6905" s="27"/>
      <c r="Y6905" s="12"/>
    </row>
    <row r="6906" ht="15.75" customHeight="1">
      <c r="A6906" s="21">
        <v>3.513433E7</v>
      </c>
      <c r="B6906" s="21" t="s">
        <v>38448</v>
      </c>
      <c r="C6906" s="21" t="s">
        <v>38449</v>
      </c>
      <c r="D6906" s="21" t="s">
        <v>38450</v>
      </c>
      <c r="E6906" s="21" t="s">
        <v>38451</v>
      </c>
      <c r="F6906" s="21" t="s">
        <v>6252</v>
      </c>
      <c r="G6906" s="21">
        <v>2022.0</v>
      </c>
      <c r="H6906" s="26">
        <v>44600.0</v>
      </c>
      <c r="I6906" s="21"/>
      <c r="J6906" s="21"/>
      <c r="K6906" s="21" t="s">
        <v>38452</v>
      </c>
      <c r="L6906" s="21" t="str">
        <f>IF(ISNUMBER(VLOOKUP(A6906,EXCL,1,FALSE)),"Excluido",IF(ISNUMBER(VLOOKUP(A6906,POST,1,FALSE)),"PostAlerta",IF(ISNUMBER(VLOOKUP(A6906,PRE,1,FALSE)),"PreAlerta","")))</f>
        <v>PostAlerta</v>
      </c>
      <c r="M6906" s="21" t="str">
        <f>IF(ISNUMBER(A6906),(IF(ISNUMBER(VLOOKUP(A6906,KEYWORDS,1,FALSE)),"C/PalabrasClaves","S/PalabrasClaves")),"")</f>
        <v>S/PalabrasClaves</v>
      </c>
      <c r="N6906" s="21" t="str">
        <f t="shared" si="19"/>
        <v/>
      </c>
      <c r="O6906" s="21"/>
      <c r="P6906" s="21" t="s">
        <v>38453</v>
      </c>
      <c r="Q6906" s="21"/>
      <c r="R6906" s="21" t="str">
        <f>LEFT('2012-2022'!$P6906,4)</f>
        <v>2022</v>
      </c>
      <c r="S6906" s="21" t="s">
        <v>47</v>
      </c>
      <c r="T6906" s="21"/>
      <c r="U6906" s="21"/>
      <c r="V6906" s="21"/>
      <c r="W6906" s="27"/>
      <c r="X6906" s="27"/>
      <c r="Y6906" s="28"/>
    </row>
    <row r="6907" ht="15.75" customHeight="1">
      <c r="A6907" s="21">
        <v>3.4076536E7</v>
      </c>
      <c r="B6907" s="21" t="s">
        <v>38454</v>
      </c>
      <c r="C6907" s="21" t="s">
        <v>38455</v>
      </c>
      <c r="D6907" s="21" t="s">
        <v>38456</v>
      </c>
      <c r="E6907" s="21" t="s">
        <v>30411</v>
      </c>
      <c r="F6907" s="21" t="s">
        <v>2291</v>
      </c>
      <c r="G6907" s="21">
        <v>2022.0</v>
      </c>
      <c r="H6907" s="26">
        <v>44349.0</v>
      </c>
      <c r="I6907" s="21"/>
      <c r="J6907" s="21"/>
      <c r="K6907" s="21" t="s">
        <v>38457</v>
      </c>
      <c r="L6907" s="21" t="str">
        <f>IF(ISNUMBER(VLOOKUP(A6907,EXCL,1,FALSE)),"Excluido",IF(ISNUMBER(VLOOKUP(A6907,POST,1,FALSE)),"PostAlerta",IF(ISNUMBER(VLOOKUP(A6907,PRE,1,FALSE)),"PreAlerta","")))</f>
        <v>PostAlerta</v>
      </c>
      <c r="M6907" s="21" t="str">
        <f>IF(ISNUMBER(A6907),(IF(ISNUMBER(VLOOKUP(A6907,KEYWORDS,1,FALSE)),"C/PalabrasClaves","S/PalabrasClaves")),"")</f>
        <v>S/PalabrasClaves</v>
      </c>
      <c r="N6907" s="21" t="str">
        <f t="shared" si="19"/>
        <v/>
      </c>
      <c r="O6907" s="21"/>
      <c r="P6907" s="21" t="s">
        <v>38458</v>
      </c>
      <c r="Q6907" s="21"/>
      <c r="R6907" s="21" t="str">
        <f>LEFT('2012-2022'!$P6907,4)</f>
        <v>2022</v>
      </c>
      <c r="S6907" s="21" t="s">
        <v>53</v>
      </c>
      <c r="T6907" s="21"/>
      <c r="U6907" s="21"/>
      <c r="V6907" s="21"/>
      <c r="W6907" s="27"/>
      <c r="X6907" s="27"/>
      <c r="Y6907" s="12"/>
    </row>
    <row r="6908" ht="15.75" customHeight="1">
      <c r="A6908" s="21">
        <v>3.4980488E7</v>
      </c>
      <c r="B6908" s="21" t="s">
        <v>38459</v>
      </c>
      <c r="C6908" s="21" t="s">
        <v>38460</v>
      </c>
      <c r="D6908" s="21" t="s">
        <v>38461</v>
      </c>
      <c r="E6908" s="21" t="s">
        <v>38462</v>
      </c>
      <c r="F6908" s="21" t="s">
        <v>2957</v>
      </c>
      <c r="G6908" s="21">
        <v>2022.0</v>
      </c>
      <c r="H6908" s="26">
        <v>44565.0</v>
      </c>
      <c r="I6908" s="21"/>
      <c r="J6908" s="21"/>
      <c r="K6908" s="21" t="s">
        <v>38463</v>
      </c>
      <c r="L6908" s="21" t="str">
        <f>IF(ISNUMBER(VLOOKUP(A6908,EXCL,1,FALSE)),"Excluido",IF(ISNUMBER(VLOOKUP(A6908,POST,1,FALSE)),"PostAlerta",IF(ISNUMBER(VLOOKUP(A6908,PRE,1,FALSE)),"PreAlerta","")))</f>
        <v>PostAlerta</v>
      </c>
      <c r="M6908" s="21" t="str">
        <f>IF(ISNUMBER(A6908),(IF(ISNUMBER(VLOOKUP(A6908,KEYWORDS,1,FALSE)),"C/PalabrasClaves","S/PalabrasClaves")),"")</f>
        <v>S/PalabrasClaves</v>
      </c>
      <c r="N6908" s="21" t="str">
        <f t="shared" si="19"/>
        <v/>
      </c>
      <c r="O6908" s="21"/>
      <c r="P6908" s="21" t="s">
        <v>38464</v>
      </c>
      <c r="Q6908" s="21"/>
      <c r="R6908" s="21" t="str">
        <f>LEFT('2012-2022'!$P6908,4)</f>
        <v>2022</v>
      </c>
      <c r="S6908" s="21" t="s">
        <v>60</v>
      </c>
      <c r="T6908" s="21"/>
      <c r="U6908" s="21"/>
      <c r="V6908" s="21"/>
      <c r="W6908" s="27"/>
      <c r="X6908" s="27"/>
      <c r="Y6908" s="28"/>
    </row>
    <row r="6909" ht="15.75" customHeight="1">
      <c r="A6909" s="21">
        <v>3.4998998E7</v>
      </c>
      <c r="B6909" s="21" t="s">
        <v>38465</v>
      </c>
      <c r="C6909" s="21" t="s">
        <v>38466</v>
      </c>
      <c r="D6909" s="21" t="s">
        <v>38467</v>
      </c>
      <c r="E6909" s="21" t="s">
        <v>38468</v>
      </c>
      <c r="F6909" s="21" t="s">
        <v>2712</v>
      </c>
      <c r="G6909" s="21">
        <v>2022.0</v>
      </c>
      <c r="H6909" s="26">
        <v>44570.0</v>
      </c>
      <c r="I6909" s="21"/>
      <c r="J6909" s="21"/>
      <c r="K6909" s="21" t="s">
        <v>38469</v>
      </c>
      <c r="L6909" s="21" t="str">
        <f>IF(ISNUMBER(VLOOKUP(A6909,EXCL,1,FALSE)),"Excluido",IF(ISNUMBER(VLOOKUP(A6909,POST,1,FALSE)),"PostAlerta",IF(ISNUMBER(VLOOKUP(A6909,PRE,1,FALSE)),"PreAlerta","")))</f>
        <v>Excluido</v>
      </c>
      <c r="M6909" s="21" t="str">
        <f>IF(ISNUMBER(A6909),(IF(ISNUMBER(VLOOKUP(A6909,KEYWORDS,1,FALSE)),"C/PalabrasClaves","S/PalabrasClaves")),"")</f>
        <v>S/PalabrasClaves</v>
      </c>
      <c r="N6909" s="21" t="str">
        <f t="shared" si="19"/>
        <v/>
      </c>
      <c r="O6909" s="21"/>
      <c r="P6909" s="21" t="s">
        <v>38458</v>
      </c>
      <c r="Q6909" s="21"/>
      <c r="R6909" s="21" t="str">
        <f>LEFT('2012-2022'!$P6909,4)</f>
        <v>2022</v>
      </c>
      <c r="S6909" s="21" t="s">
        <v>53</v>
      </c>
      <c r="T6909" s="21"/>
      <c r="U6909" s="21"/>
      <c r="V6909" s="21"/>
      <c r="W6909" s="27"/>
      <c r="X6909" s="27"/>
      <c r="Y6909" s="12"/>
    </row>
    <row r="6910" ht="15.75" customHeight="1">
      <c r="A6910" s="21">
        <v>3.5006317E7</v>
      </c>
      <c r="B6910" s="21" t="s">
        <v>38470</v>
      </c>
      <c r="C6910" s="21" t="s">
        <v>38471</v>
      </c>
      <c r="D6910" s="21" t="s">
        <v>38472</v>
      </c>
      <c r="E6910" s="21" t="s">
        <v>38473</v>
      </c>
      <c r="F6910" s="21" t="s">
        <v>376</v>
      </c>
      <c r="G6910" s="21">
        <v>2022.0</v>
      </c>
      <c r="H6910" s="26">
        <v>44571.0</v>
      </c>
      <c r="I6910" s="21" t="s">
        <v>38474</v>
      </c>
      <c r="J6910" s="21"/>
      <c r="K6910" s="21" t="s">
        <v>38475</v>
      </c>
      <c r="L6910" s="21" t="str">
        <f>IF(ISNUMBER(VLOOKUP(A6910,EXCL,1,FALSE)),"Excluido",IF(ISNUMBER(VLOOKUP(A6910,POST,1,FALSE)),"PostAlerta",IF(ISNUMBER(VLOOKUP(A6910,PRE,1,FALSE)),"PreAlerta","")))</f>
        <v>Excluido</v>
      </c>
      <c r="M6910" s="21" t="str">
        <f>IF(ISNUMBER(A6910),(IF(ISNUMBER(VLOOKUP(A6910,KEYWORDS,1,FALSE)),"C/PalabrasClaves","S/PalabrasClaves")),"")</f>
        <v>S/PalabrasClaves</v>
      </c>
      <c r="N6910" s="21" t="str">
        <f t="shared" si="19"/>
        <v/>
      </c>
      <c r="O6910" s="21"/>
      <c r="P6910" s="21" t="s">
        <v>38458</v>
      </c>
      <c r="Q6910" s="21"/>
      <c r="R6910" s="21" t="str">
        <f>LEFT('2012-2022'!$P6910,4)</f>
        <v>2022</v>
      </c>
      <c r="S6910" s="21" t="s">
        <v>53</v>
      </c>
      <c r="T6910" s="21"/>
      <c r="U6910" s="21"/>
      <c r="V6910" s="21"/>
      <c r="W6910" s="27"/>
      <c r="X6910" s="27"/>
      <c r="Y6910" s="28"/>
    </row>
    <row r="6911" ht="15.75" customHeight="1">
      <c r="A6911" s="21">
        <v>3.50392E7</v>
      </c>
      <c r="B6911" s="21" t="s">
        <v>38476</v>
      </c>
      <c r="C6911" s="21" t="s">
        <v>38477</v>
      </c>
      <c r="D6911" s="21" t="s">
        <v>38478</v>
      </c>
      <c r="E6911" s="21" t="s">
        <v>38479</v>
      </c>
      <c r="F6911" s="21" t="s">
        <v>38480</v>
      </c>
      <c r="G6911" s="21">
        <v>2022.0</v>
      </c>
      <c r="H6911" s="26">
        <v>44579.0</v>
      </c>
      <c r="I6911" s="21"/>
      <c r="J6911" s="21"/>
      <c r="K6911" s="21" t="s">
        <v>38481</v>
      </c>
      <c r="L6911" s="21" t="str">
        <f>IF(ISNUMBER(VLOOKUP(A6911,EXCL,1,FALSE)),"Excluido",IF(ISNUMBER(VLOOKUP(A6911,POST,1,FALSE)),"PostAlerta",IF(ISNUMBER(VLOOKUP(A6911,PRE,1,FALSE)),"PreAlerta","")))</f>
        <v>PostAlerta</v>
      </c>
      <c r="M6911" s="21" t="str">
        <f>IF(ISNUMBER(A6911),(IF(ISNUMBER(VLOOKUP(A6911,KEYWORDS,1,FALSE)),"C/PalabrasClaves","S/PalabrasClaves")),"")</f>
        <v>S/PalabrasClaves</v>
      </c>
      <c r="N6911" s="21" t="str">
        <f t="shared" si="19"/>
        <v/>
      </c>
      <c r="O6911" s="21"/>
      <c r="P6911" s="21" t="s">
        <v>38458</v>
      </c>
      <c r="Q6911" s="21"/>
      <c r="R6911" s="21" t="str">
        <f>LEFT('2012-2022'!$P6911,4)</f>
        <v>2022</v>
      </c>
      <c r="S6911" s="21" t="s">
        <v>53</v>
      </c>
      <c r="T6911" s="21"/>
      <c r="U6911" s="21"/>
      <c r="V6911" s="21"/>
      <c r="W6911" s="27"/>
      <c r="X6911" s="27"/>
      <c r="Y6911" s="12"/>
    </row>
    <row r="6912" ht="15.75" customHeight="1">
      <c r="A6912" s="21">
        <v>3.5108612E7</v>
      </c>
      <c r="B6912" s="21" t="s">
        <v>38482</v>
      </c>
      <c r="C6912" s="21" t="s">
        <v>38483</v>
      </c>
      <c r="D6912" s="21" t="s">
        <v>38484</v>
      </c>
      <c r="E6912" s="21" t="s">
        <v>24212</v>
      </c>
      <c r="F6912" s="21" t="s">
        <v>208</v>
      </c>
      <c r="G6912" s="21">
        <v>2022.0</v>
      </c>
      <c r="H6912" s="26">
        <v>44594.0</v>
      </c>
      <c r="I6912" s="21"/>
      <c r="J6912" s="21"/>
      <c r="K6912" s="21" t="s">
        <v>38485</v>
      </c>
      <c r="L6912" s="21" t="str">
        <f>IF(ISNUMBER(VLOOKUP(A6912,EXCL,1,FALSE)),"Excluido",IF(ISNUMBER(VLOOKUP(A6912,POST,1,FALSE)),"PostAlerta",IF(ISNUMBER(VLOOKUP(A6912,PRE,1,FALSE)),"PreAlerta","")))</f>
        <v>PostAlerta</v>
      </c>
      <c r="M6912" s="21" t="str">
        <f>IF(ISNUMBER(A6912),(IF(ISNUMBER(VLOOKUP(A6912,KEYWORDS,1,FALSE)),"C/PalabrasClaves","S/PalabrasClaves")),"")</f>
        <v>S/PalabrasClaves</v>
      </c>
      <c r="N6912" s="21" t="str">
        <f t="shared" si="19"/>
        <v/>
      </c>
      <c r="O6912" s="21"/>
      <c r="P6912" s="21" t="s">
        <v>38458</v>
      </c>
      <c r="Q6912" s="21"/>
      <c r="R6912" s="21" t="str">
        <f>LEFT('2012-2022'!$P6912,4)</f>
        <v>2022</v>
      </c>
      <c r="S6912" s="21" t="s">
        <v>53</v>
      </c>
      <c r="T6912" s="21"/>
      <c r="U6912" s="21"/>
      <c r="V6912" s="21"/>
      <c r="W6912" s="27"/>
      <c r="X6912" s="27"/>
      <c r="Y6912" s="28"/>
    </row>
    <row r="6913" ht="15.75" customHeight="1">
      <c r="A6913" s="21">
        <v>3.5164614E7</v>
      </c>
      <c r="B6913" s="21" t="s">
        <v>38486</v>
      </c>
      <c r="C6913" s="21" t="s">
        <v>38487</v>
      </c>
      <c r="D6913" s="21" t="s">
        <v>38488</v>
      </c>
      <c r="E6913" s="21" t="s">
        <v>38489</v>
      </c>
      <c r="F6913" s="21" t="s">
        <v>1217</v>
      </c>
      <c r="G6913" s="21">
        <v>2022.0</v>
      </c>
      <c r="H6913" s="26">
        <v>44607.0</v>
      </c>
      <c r="I6913" s="21"/>
      <c r="J6913" s="21"/>
      <c r="K6913" s="21" t="s">
        <v>38490</v>
      </c>
      <c r="L6913" s="21" t="str">
        <f>IF(ISNUMBER(VLOOKUP(A6913,EXCL,1,FALSE)),"Excluido",IF(ISNUMBER(VLOOKUP(A6913,POST,1,FALSE)),"PostAlerta",IF(ISNUMBER(VLOOKUP(A6913,PRE,1,FALSE)),"PreAlerta","")))</f>
        <v>PostAlerta</v>
      </c>
      <c r="M6913" s="21" t="str">
        <f>IF(ISNUMBER(A6913),(IF(ISNUMBER(VLOOKUP(A6913,KEYWORDS,1,FALSE)),"C/PalabrasClaves","S/PalabrasClaves")),"")</f>
        <v>S/PalabrasClaves</v>
      </c>
      <c r="N6913" s="21" t="str">
        <f t="shared" si="19"/>
        <v/>
      </c>
      <c r="O6913" s="21"/>
      <c r="P6913" s="21" t="s">
        <v>38458</v>
      </c>
      <c r="Q6913" s="21"/>
      <c r="R6913" s="21" t="str">
        <f>LEFT('2012-2022'!$P6913,4)</f>
        <v>2022</v>
      </c>
      <c r="S6913" s="21" t="s">
        <v>53</v>
      </c>
      <c r="T6913" s="21"/>
      <c r="U6913" s="21"/>
      <c r="V6913" s="21"/>
      <c r="W6913" s="27"/>
      <c r="X6913" s="27"/>
      <c r="Y6913" s="12"/>
    </row>
    <row r="6914" ht="15.75" customHeight="1">
      <c r="A6914" s="21">
        <v>3.5228159E7</v>
      </c>
      <c r="B6914" s="21" t="s">
        <v>38491</v>
      </c>
      <c r="C6914" s="21" t="s">
        <v>38492</v>
      </c>
      <c r="D6914" s="21" t="s">
        <v>38493</v>
      </c>
      <c r="E6914" s="21" t="s">
        <v>38494</v>
      </c>
      <c r="F6914" s="21" t="s">
        <v>202</v>
      </c>
      <c r="G6914" s="21">
        <v>2022.0</v>
      </c>
      <c r="H6914" s="26">
        <v>44621.0</v>
      </c>
      <c r="I6914" s="21"/>
      <c r="J6914" s="21"/>
      <c r="K6914" s="21" t="s">
        <v>38495</v>
      </c>
      <c r="L6914" s="21" t="str">
        <f>IF(ISNUMBER(VLOOKUP(A6914,EXCL,1,FALSE)),"Excluido",IF(ISNUMBER(VLOOKUP(A6914,POST,1,FALSE)),"PostAlerta",IF(ISNUMBER(VLOOKUP(A6914,PRE,1,FALSE)),"PreAlerta","")))</f>
        <v>PostAlerta</v>
      </c>
      <c r="M6914" s="21" t="str">
        <f>IF(ISNUMBER(A6914),(IF(ISNUMBER(VLOOKUP(A6914,KEYWORDS,1,FALSE)),"C/PalabrasClaves","S/PalabrasClaves")),"")</f>
        <v>S/PalabrasClaves</v>
      </c>
      <c r="N6914" s="21" t="str">
        <f t="shared" si="19"/>
        <v/>
      </c>
      <c r="O6914" s="21"/>
      <c r="P6914" s="21" t="s">
        <v>38458</v>
      </c>
      <c r="Q6914" s="21"/>
      <c r="R6914" s="21" t="str">
        <f>LEFT('2012-2022'!$P6914,4)</f>
        <v>2022</v>
      </c>
      <c r="S6914" s="21" t="s">
        <v>53</v>
      </c>
      <c r="T6914" s="21"/>
      <c r="U6914" s="21"/>
      <c r="V6914" s="21"/>
      <c r="W6914" s="27"/>
      <c r="X6914" s="27"/>
      <c r="Y6914" s="28"/>
    </row>
    <row r="6915" ht="15.75" customHeight="1">
      <c r="A6915" s="21">
        <v>3.5464383E7</v>
      </c>
      <c r="B6915" s="21" t="s">
        <v>38496</v>
      </c>
      <c r="C6915" s="21" t="s">
        <v>38497</v>
      </c>
      <c r="D6915" s="21" t="s">
        <v>38498</v>
      </c>
      <c r="E6915" s="21" t="s">
        <v>38499</v>
      </c>
      <c r="F6915" s="21" t="s">
        <v>18629</v>
      </c>
      <c r="G6915" s="21">
        <v>2022.0</v>
      </c>
      <c r="H6915" s="26">
        <v>44676.0</v>
      </c>
      <c r="I6915" s="21" t="s">
        <v>38500</v>
      </c>
      <c r="J6915" s="21"/>
      <c r="K6915" s="21" t="s">
        <v>38501</v>
      </c>
      <c r="L6915" s="21" t="str">
        <f>IF(ISNUMBER(VLOOKUP(A6915,EXCL,1,FALSE)),"Excluido",IF(ISNUMBER(VLOOKUP(A6915,POST,1,FALSE)),"PostAlerta",IF(ISNUMBER(VLOOKUP(A6915,PRE,1,FALSE)),"PreAlerta","")))</f>
        <v>PostAlerta</v>
      </c>
      <c r="M6915" s="21" t="str">
        <f>IF(ISNUMBER(A6915),(IF(ISNUMBER(VLOOKUP(A6915,KEYWORDS,1,FALSE)),"C/PalabrasClaves","S/PalabrasClaves")),"")</f>
        <v>S/PalabrasClaves</v>
      </c>
      <c r="N6915" s="21" t="str">
        <f t="shared" si="19"/>
        <v/>
      </c>
      <c r="O6915" s="21"/>
      <c r="P6915" s="21" t="s">
        <v>38502</v>
      </c>
      <c r="Q6915" s="21"/>
      <c r="R6915" s="21" t="str">
        <f>LEFT('2012-2022'!$P6915,4)</f>
        <v>2022</v>
      </c>
      <c r="S6915" s="21" t="s">
        <v>53</v>
      </c>
      <c r="T6915" s="21"/>
      <c r="U6915" s="21"/>
      <c r="V6915" s="21"/>
      <c r="W6915" s="27"/>
      <c r="X6915" s="27"/>
      <c r="Y6915" s="12"/>
    </row>
    <row r="6916" ht="15.75" customHeight="1">
      <c r="A6916" s="21">
        <v>3.5390092E7</v>
      </c>
      <c r="B6916" s="21" t="s">
        <v>38503</v>
      </c>
      <c r="C6916" s="21" t="s">
        <v>38504</v>
      </c>
      <c r="D6916" s="21" t="s">
        <v>38505</v>
      </c>
      <c r="E6916" s="21" t="s">
        <v>38506</v>
      </c>
      <c r="F6916" s="21" t="s">
        <v>2831</v>
      </c>
      <c r="G6916" s="21">
        <v>2022.0</v>
      </c>
      <c r="H6916" s="26">
        <v>44658.0</v>
      </c>
      <c r="I6916" s="21" t="s">
        <v>38507</v>
      </c>
      <c r="J6916" s="21"/>
      <c r="K6916" s="21" t="s">
        <v>38508</v>
      </c>
      <c r="L6916" s="21" t="str">
        <f>IF(ISNUMBER(VLOOKUP(A6916,EXCL,1,FALSE)),"Excluido",IF(ISNUMBER(VLOOKUP(A6916,POST,1,FALSE)),"PostAlerta",IF(ISNUMBER(VLOOKUP(A6916,PRE,1,FALSE)),"PreAlerta","")))</f>
        <v>PostAlerta</v>
      </c>
      <c r="M6916" s="21" t="str">
        <f>IF(ISNUMBER(A6916),(IF(ISNUMBER(VLOOKUP(A6916,KEYWORDS,1,FALSE)),"C/PalabrasClaves","S/PalabrasClaves")),"")</f>
        <v>S/PalabrasClaves</v>
      </c>
      <c r="N6916" s="21" t="str">
        <f t="shared" si="19"/>
        <v/>
      </c>
      <c r="O6916" s="21"/>
      <c r="P6916" s="21" t="s">
        <v>38509</v>
      </c>
      <c r="Q6916" s="21"/>
      <c r="R6916" s="21" t="str">
        <f>LEFT('2012-2022'!$P6916,4)</f>
        <v>2022</v>
      </c>
      <c r="S6916" s="21" t="s">
        <v>53</v>
      </c>
      <c r="T6916" s="21"/>
      <c r="U6916" s="21"/>
      <c r="V6916" s="21"/>
      <c r="W6916" s="27"/>
      <c r="X6916" s="27"/>
      <c r="Y6916" s="28"/>
    </row>
    <row r="6917" ht="15.75" customHeight="1">
      <c r="A6917" s="21">
        <v>3.5416862E7</v>
      </c>
      <c r="B6917" s="21" t="s">
        <v>38510</v>
      </c>
      <c r="C6917" s="21" t="s">
        <v>38511</v>
      </c>
      <c r="D6917" s="21" t="s">
        <v>38512</v>
      </c>
      <c r="E6917" s="21" t="s">
        <v>38513</v>
      </c>
      <c r="F6917" s="21" t="s">
        <v>587</v>
      </c>
      <c r="G6917" s="21">
        <v>2022.0</v>
      </c>
      <c r="H6917" s="26">
        <v>44664.0</v>
      </c>
      <c r="I6917" s="21" t="s">
        <v>38514</v>
      </c>
      <c r="J6917" s="21"/>
      <c r="K6917" s="21" t="s">
        <v>38515</v>
      </c>
      <c r="L6917" s="21" t="str">
        <f>IF(ISNUMBER(VLOOKUP(A6917,EXCL,1,FALSE)),"Excluido",IF(ISNUMBER(VLOOKUP(A6917,POST,1,FALSE)),"PostAlerta",IF(ISNUMBER(VLOOKUP(A6917,PRE,1,FALSE)),"PreAlerta","")))</f>
        <v>PostAlerta</v>
      </c>
      <c r="M6917" s="21" t="str">
        <f>IF(ISNUMBER(A6917),(IF(ISNUMBER(VLOOKUP(A6917,KEYWORDS,1,FALSE)),"C/PalabrasClaves","S/PalabrasClaves")),"")</f>
        <v>S/PalabrasClaves</v>
      </c>
      <c r="N6917" s="21" t="str">
        <f t="shared" si="19"/>
        <v/>
      </c>
      <c r="O6917" s="21"/>
      <c r="P6917" s="21" t="s">
        <v>38516</v>
      </c>
      <c r="Q6917" s="21"/>
      <c r="R6917" s="21" t="str">
        <f>LEFT('2012-2022'!$P6917,4)</f>
        <v>2022</v>
      </c>
      <c r="S6917" s="21" t="s">
        <v>53</v>
      </c>
      <c r="T6917" s="21"/>
      <c r="U6917" s="21"/>
      <c r="V6917" s="21"/>
      <c r="W6917" s="27"/>
      <c r="X6917" s="27"/>
      <c r="Y6917" s="12"/>
    </row>
    <row r="6918" ht="15.75" customHeight="1">
      <c r="A6918" s="21">
        <v>3.5479068E7</v>
      </c>
      <c r="B6918" s="21" t="s">
        <v>38517</v>
      </c>
      <c r="C6918" s="21" t="s">
        <v>38518</v>
      </c>
      <c r="D6918" s="21" t="s">
        <v>38519</v>
      </c>
      <c r="E6918" s="21" t="s">
        <v>38520</v>
      </c>
      <c r="F6918" s="21" t="s">
        <v>21929</v>
      </c>
      <c r="G6918" s="21">
        <v>2022.0</v>
      </c>
      <c r="H6918" s="26">
        <v>44679.0</v>
      </c>
      <c r="I6918" s="21" t="s">
        <v>38521</v>
      </c>
      <c r="J6918" s="21"/>
      <c r="K6918" s="21" t="s">
        <v>38522</v>
      </c>
      <c r="L6918" s="21" t="str">
        <f>IF(ISNUMBER(VLOOKUP(A6918,EXCL,1,FALSE)),"Excluido",IF(ISNUMBER(VLOOKUP(A6918,POST,1,FALSE)),"PostAlerta",IF(ISNUMBER(VLOOKUP(A6918,PRE,1,FALSE)),"PreAlerta","")))</f>
        <v>PostAlerta</v>
      </c>
      <c r="M6918" s="21" t="str">
        <f>IF(ISNUMBER(A6918),(IF(ISNUMBER(VLOOKUP(A6918,KEYWORDS,1,FALSE)),"C/PalabrasClaves","S/PalabrasClaves")),"")</f>
        <v>S/PalabrasClaves</v>
      </c>
      <c r="N6918" s="21" t="str">
        <f t="shared" si="19"/>
        <v/>
      </c>
      <c r="O6918" s="21"/>
      <c r="P6918" s="21" t="s">
        <v>38523</v>
      </c>
      <c r="Q6918" s="21"/>
      <c r="R6918" s="21" t="str">
        <f>LEFT('2012-2022'!$P6918,4)</f>
        <v>2022</v>
      </c>
      <c r="S6918" s="21" t="s">
        <v>53</v>
      </c>
      <c r="T6918" s="21"/>
      <c r="U6918" s="21"/>
      <c r="V6918" s="21"/>
      <c r="W6918" s="27"/>
      <c r="X6918" s="27"/>
      <c r="Y6918" s="28"/>
    </row>
    <row r="6919" ht="15.75" customHeight="1">
      <c r="A6919" s="21">
        <v>3.5521555E7</v>
      </c>
      <c r="B6919" s="21" t="s">
        <v>38524</v>
      </c>
      <c r="C6919" s="21" t="s">
        <v>38525</v>
      </c>
      <c r="D6919" s="21" t="s">
        <v>38526</v>
      </c>
      <c r="E6919" s="21" t="s">
        <v>12583</v>
      </c>
      <c r="F6919" s="21" t="s">
        <v>38527</v>
      </c>
      <c r="G6919" s="21">
        <v>2022.0</v>
      </c>
      <c r="H6919" s="26">
        <v>44687.0</v>
      </c>
      <c r="I6919" s="21" t="s">
        <v>38528</v>
      </c>
      <c r="J6919" s="21"/>
      <c r="K6919" s="21" t="s">
        <v>38529</v>
      </c>
      <c r="L6919" s="21" t="str">
        <f>IF(ISNUMBER(VLOOKUP(A6919,EXCL,1,FALSE)),"Excluido",IF(ISNUMBER(VLOOKUP(A6919,POST,1,FALSE)),"PostAlerta",IF(ISNUMBER(VLOOKUP(A6919,PRE,1,FALSE)),"PreAlerta","")))</f>
        <v>PostAlerta</v>
      </c>
      <c r="M6919" s="21" t="str">
        <f>IF(ISNUMBER(A6919),(IF(ISNUMBER(VLOOKUP(A6919,KEYWORDS,1,FALSE)),"C/PalabrasClaves","S/PalabrasClaves")),"")</f>
        <v>S/PalabrasClaves</v>
      </c>
      <c r="N6919" s="21" t="str">
        <f t="shared" si="19"/>
        <v/>
      </c>
      <c r="O6919" s="21"/>
      <c r="P6919" s="21" t="s">
        <v>38530</v>
      </c>
      <c r="Q6919" s="21"/>
      <c r="R6919" s="21" t="str">
        <f>LEFT('2012-2022'!$P6919,4)</f>
        <v>2022</v>
      </c>
      <c r="S6919" s="21" t="s">
        <v>53</v>
      </c>
      <c r="T6919" s="21"/>
      <c r="U6919" s="21"/>
      <c r="V6919" s="21"/>
      <c r="W6919" s="27"/>
      <c r="X6919" s="27"/>
      <c r="Y6919" s="12"/>
    </row>
    <row r="6920" ht="15.75" customHeight="1">
      <c r="A6920" s="21">
        <v>3.5494515E7</v>
      </c>
      <c r="B6920" s="21" t="s">
        <v>38531</v>
      </c>
      <c r="C6920" s="21" t="s">
        <v>38532</v>
      </c>
      <c r="D6920" s="21" t="s">
        <v>38533</v>
      </c>
      <c r="E6920" s="21" t="s">
        <v>38534</v>
      </c>
      <c r="F6920" s="21" t="s">
        <v>38535</v>
      </c>
      <c r="G6920" s="21">
        <v>2022.0</v>
      </c>
      <c r="H6920" s="26">
        <v>44683.0</v>
      </c>
      <c r="I6920" s="21" t="s">
        <v>38536</v>
      </c>
      <c r="J6920" s="21"/>
      <c r="K6920" s="21" t="s">
        <v>38537</v>
      </c>
      <c r="L6920" s="21" t="str">
        <f>IF(ISNUMBER(VLOOKUP(A6920,EXCL,1,FALSE)),"Excluido",IF(ISNUMBER(VLOOKUP(A6920,POST,1,FALSE)),"PostAlerta",IF(ISNUMBER(VLOOKUP(A6920,PRE,1,FALSE)),"PreAlerta","")))</f>
        <v>PostAlerta</v>
      </c>
      <c r="M6920" s="21" t="str">
        <f>IF(ISNUMBER(A6920),(IF(ISNUMBER(VLOOKUP(A6920,KEYWORDS,1,FALSE)),"C/PalabrasClaves","S/PalabrasClaves")),"")</f>
        <v>S/PalabrasClaves</v>
      </c>
      <c r="N6920" s="21" t="str">
        <f t="shared" si="19"/>
        <v/>
      </c>
      <c r="O6920" s="21"/>
      <c r="P6920" s="21" t="s">
        <v>38538</v>
      </c>
      <c r="Q6920" s="21"/>
      <c r="R6920" s="21" t="str">
        <f>LEFT('2012-2022'!$P6920,4)</f>
        <v>2022</v>
      </c>
      <c r="S6920" s="21" t="s">
        <v>53</v>
      </c>
      <c r="T6920" s="21"/>
      <c r="U6920" s="21"/>
      <c r="V6920" s="21"/>
      <c r="W6920" s="27"/>
      <c r="X6920" s="27"/>
      <c r="Y6920" s="28"/>
    </row>
    <row r="6921" ht="15.75" customHeight="1">
      <c r="A6921" s="21">
        <v>3.5531301E7</v>
      </c>
      <c r="B6921" s="21" t="s">
        <v>38539</v>
      </c>
      <c r="C6921" s="21" t="s">
        <v>38540</v>
      </c>
      <c r="D6921" s="21" t="s">
        <v>38541</v>
      </c>
      <c r="E6921" s="21" t="s">
        <v>38542</v>
      </c>
      <c r="F6921" s="21" t="s">
        <v>1128</v>
      </c>
      <c r="G6921" s="21">
        <v>2022.0</v>
      </c>
      <c r="H6921" s="26">
        <v>44690.0</v>
      </c>
      <c r="I6921" s="21" t="s">
        <v>38543</v>
      </c>
      <c r="J6921" s="21"/>
      <c r="K6921" s="21" t="s">
        <v>38544</v>
      </c>
      <c r="L6921" s="21" t="str">
        <f>IF(ISNUMBER(VLOOKUP(A6921,EXCL,1,FALSE)),"Excluido",IF(ISNUMBER(VLOOKUP(A6921,POST,1,FALSE)),"PostAlerta",IF(ISNUMBER(VLOOKUP(A6921,PRE,1,FALSE)),"PreAlerta","")))</f>
        <v>PostAlerta</v>
      </c>
      <c r="M6921" s="21" t="str">
        <f>IF(ISNUMBER(A6921),(IF(ISNUMBER(VLOOKUP(A6921,KEYWORDS,1,FALSE)),"C/PalabrasClaves","S/PalabrasClaves")),"")</f>
        <v>S/PalabrasClaves</v>
      </c>
      <c r="N6921" s="21" t="str">
        <f t="shared" si="19"/>
        <v/>
      </c>
      <c r="O6921" s="21"/>
      <c r="P6921" s="21" t="s">
        <v>38538</v>
      </c>
      <c r="Q6921" s="21"/>
      <c r="R6921" s="21" t="str">
        <f>LEFT('2012-2022'!$P6921,4)</f>
        <v>2022</v>
      </c>
      <c r="S6921" s="21" t="s">
        <v>53</v>
      </c>
      <c r="T6921" s="21"/>
      <c r="U6921" s="21"/>
      <c r="V6921" s="21"/>
      <c r="W6921" s="27"/>
      <c r="X6921" s="27"/>
      <c r="Y6921" s="12"/>
    </row>
    <row r="6922" ht="15.75" customHeight="1">
      <c r="A6922" s="21">
        <v>3.5547116E7</v>
      </c>
      <c r="B6922" s="21" t="s">
        <v>38545</v>
      </c>
      <c r="C6922" s="21" t="s">
        <v>38546</v>
      </c>
      <c r="D6922" s="21" t="s">
        <v>38547</v>
      </c>
      <c r="E6922" s="21" t="s">
        <v>38548</v>
      </c>
      <c r="F6922" s="21" t="s">
        <v>1128</v>
      </c>
      <c r="G6922" s="21">
        <v>2022.0</v>
      </c>
      <c r="H6922" s="26">
        <v>44694.0</v>
      </c>
      <c r="I6922" s="21" t="s">
        <v>38549</v>
      </c>
      <c r="J6922" s="21"/>
      <c r="K6922" s="21" t="s">
        <v>38550</v>
      </c>
      <c r="L6922" s="21" t="str">
        <f>IF(ISNUMBER(VLOOKUP(A6922,EXCL,1,FALSE)),"Excluido",IF(ISNUMBER(VLOOKUP(A6922,POST,1,FALSE)),"PostAlerta",IF(ISNUMBER(VLOOKUP(A6922,PRE,1,FALSE)),"PreAlerta","")))</f>
        <v>PostAlerta</v>
      </c>
      <c r="M6922" s="21" t="str">
        <f>IF(ISNUMBER(A6922),(IF(ISNUMBER(VLOOKUP(A6922,KEYWORDS,1,FALSE)),"C/PalabrasClaves","S/PalabrasClaves")),"")</f>
        <v>S/PalabrasClaves</v>
      </c>
      <c r="N6922" s="21" t="str">
        <f t="shared" si="19"/>
        <v/>
      </c>
      <c r="O6922" s="21"/>
      <c r="P6922" s="21" t="s">
        <v>38551</v>
      </c>
      <c r="Q6922" s="21"/>
      <c r="R6922" s="21" t="str">
        <f>LEFT('2012-2022'!$P6922,4)</f>
        <v>2022</v>
      </c>
      <c r="S6922" s="21" t="s">
        <v>53</v>
      </c>
      <c r="T6922" s="21"/>
      <c r="U6922" s="21"/>
      <c r="V6922" s="21"/>
      <c r="W6922" s="27"/>
      <c r="X6922" s="27"/>
      <c r="Y6922" s="28"/>
    </row>
    <row r="6923" ht="15.75" customHeight="1">
      <c r="A6923" s="21">
        <v>3.5573006E7</v>
      </c>
      <c r="B6923" s="21" t="s">
        <v>38552</v>
      </c>
      <c r="C6923" s="21" t="s">
        <v>38553</v>
      </c>
      <c r="D6923" s="21" t="s">
        <v>38554</v>
      </c>
      <c r="E6923" s="21" t="s">
        <v>150</v>
      </c>
      <c r="F6923" s="21" t="s">
        <v>34051</v>
      </c>
      <c r="G6923" s="21">
        <v>2022.0</v>
      </c>
      <c r="H6923" s="26">
        <v>44697.0</v>
      </c>
      <c r="I6923" s="21" t="s">
        <v>38555</v>
      </c>
      <c r="J6923" s="21"/>
      <c r="K6923" s="21" t="s">
        <v>38556</v>
      </c>
      <c r="L6923" s="21" t="str">
        <f>IF(ISNUMBER(VLOOKUP(A6923,EXCL,1,FALSE)),"Excluido",IF(ISNUMBER(VLOOKUP(A6923,POST,1,FALSE)),"PostAlerta",IF(ISNUMBER(VLOOKUP(A6923,PRE,1,FALSE)),"PreAlerta","")))</f>
        <v>PostAlerta</v>
      </c>
      <c r="M6923" s="21" t="str">
        <f>IF(ISNUMBER(A6923),(IF(ISNUMBER(VLOOKUP(A6923,KEYWORDS,1,FALSE)),"C/PalabrasClaves","S/PalabrasClaves")),"")</f>
        <v>S/PalabrasClaves</v>
      </c>
      <c r="N6923" s="21" t="str">
        <f t="shared" si="19"/>
        <v/>
      </c>
      <c r="O6923" s="21"/>
      <c r="P6923" s="21" t="s">
        <v>38557</v>
      </c>
      <c r="Q6923" s="21"/>
      <c r="R6923" s="21" t="str">
        <f>LEFT('2012-2022'!$P6923,4)</f>
        <v>2022</v>
      </c>
      <c r="S6923" s="21" t="s">
        <v>53</v>
      </c>
      <c r="T6923" s="21"/>
      <c r="U6923" s="21"/>
      <c r="V6923" s="21"/>
      <c r="W6923" s="27"/>
      <c r="X6923" s="27"/>
      <c r="Y6923" s="12"/>
    </row>
    <row r="6924" ht="15.75" customHeight="1">
      <c r="A6924" s="21">
        <v>3.3686775E7</v>
      </c>
      <c r="B6924" s="21" t="s">
        <v>38558</v>
      </c>
      <c r="C6924" s="21" t="s">
        <v>38559</v>
      </c>
      <c r="D6924" s="21" t="s">
        <v>38560</v>
      </c>
      <c r="E6924" s="21" t="s">
        <v>38561</v>
      </c>
      <c r="F6924" s="21" t="s">
        <v>884</v>
      </c>
      <c r="G6924" s="21">
        <v>2022.0</v>
      </c>
      <c r="H6924" s="26">
        <v>44264.0</v>
      </c>
      <c r="I6924" s="21"/>
      <c r="J6924" s="21"/>
      <c r="K6924" s="21" t="s">
        <v>38562</v>
      </c>
      <c r="L6924" s="21" t="str">
        <f>IF(ISNUMBER(VLOOKUP(A6924,EXCL,1,FALSE)),"Excluido",IF(ISNUMBER(VLOOKUP(A6924,POST,1,FALSE)),"PostAlerta",IF(ISNUMBER(VLOOKUP(A6924,PRE,1,FALSE)),"PreAlerta","")))</f>
        <v>PostAlerta</v>
      </c>
      <c r="M6924" s="21" t="str">
        <f>IF(ISNUMBER(A6924),(IF(ISNUMBER(VLOOKUP(A6924,KEYWORDS,1,FALSE)),"C/PalabrasClaves","S/PalabrasClaves")),"")</f>
        <v>S/PalabrasClaves</v>
      </c>
      <c r="N6924" s="21" t="str">
        <f t="shared" si="19"/>
        <v/>
      </c>
      <c r="O6924" s="21"/>
      <c r="P6924" s="21" t="s">
        <v>38563</v>
      </c>
      <c r="Q6924" s="21"/>
      <c r="R6924" s="21" t="str">
        <f>LEFT('2012-2022'!$P6924,4)</f>
        <v>2022</v>
      </c>
      <c r="S6924" s="21" t="s">
        <v>56</v>
      </c>
      <c r="T6924" s="21"/>
      <c r="U6924" s="21"/>
      <c r="V6924" s="21"/>
      <c r="W6924" s="27"/>
      <c r="X6924" s="27"/>
      <c r="Y6924" s="28"/>
    </row>
    <row r="6925" ht="15.75" customHeight="1">
      <c r="A6925" s="21">
        <v>3.3881802E7</v>
      </c>
      <c r="B6925" s="21" t="s">
        <v>38564</v>
      </c>
      <c r="C6925" s="21" t="s">
        <v>38565</v>
      </c>
      <c r="D6925" s="21" t="s">
        <v>38566</v>
      </c>
      <c r="E6925" s="21" t="s">
        <v>28955</v>
      </c>
      <c r="F6925" s="21" t="s">
        <v>38567</v>
      </c>
      <c r="G6925" s="21">
        <v>2022.0</v>
      </c>
      <c r="H6925" s="26">
        <v>44307.0</v>
      </c>
      <c r="I6925" s="21"/>
      <c r="J6925" s="21"/>
      <c r="K6925" s="21" t="s">
        <v>38568</v>
      </c>
      <c r="L6925" s="21" t="str">
        <f>IF(ISNUMBER(VLOOKUP(A6925,EXCL,1,FALSE)),"Excluido",IF(ISNUMBER(VLOOKUP(A6925,POST,1,FALSE)),"PostAlerta",IF(ISNUMBER(VLOOKUP(A6925,PRE,1,FALSE)),"PreAlerta","")))</f>
        <v>PostAlerta</v>
      </c>
      <c r="M6925" s="21" t="str">
        <f>IF(ISNUMBER(A6925),(IF(ISNUMBER(VLOOKUP(A6925,KEYWORDS,1,FALSE)),"C/PalabrasClaves","S/PalabrasClaves")),"")</f>
        <v>S/PalabrasClaves</v>
      </c>
      <c r="N6925" s="21" t="str">
        <f t="shared" si="19"/>
        <v/>
      </c>
      <c r="O6925" s="21"/>
      <c r="P6925" s="21" t="s">
        <v>38563</v>
      </c>
      <c r="Q6925" s="21"/>
      <c r="R6925" s="21" t="str">
        <f>LEFT('2012-2022'!$P6925,4)</f>
        <v>2022</v>
      </c>
      <c r="S6925" s="21" t="s">
        <v>56</v>
      </c>
      <c r="T6925" s="21"/>
      <c r="U6925" s="21"/>
      <c r="V6925" s="21"/>
      <c r="W6925" s="27"/>
      <c r="X6925" s="27"/>
      <c r="Y6925" s="12"/>
    </row>
    <row r="6926" ht="15.75" customHeight="1">
      <c r="A6926" s="21">
        <v>3.4455644E7</v>
      </c>
      <c r="B6926" s="21" t="s">
        <v>38569</v>
      </c>
      <c r="C6926" s="21" t="s">
        <v>38570</v>
      </c>
      <c r="D6926" s="21" t="s">
        <v>38571</v>
      </c>
      <c r="E6926" s="21" t="s">
        <v>38572</v>
      </c>
      <c r="F6926" s="21" t="s">
        <v>220</v>
      </c>
      <c r="G6926" s="21">
        <v>2022.0</v>
      </c>
      <c r="H6926" s="26">
        <v>44437.0</v>
      </c>
      <c r="I6926" s="21" t="s">
        <v>38573</v>
      </c>
      <c r="J6926" s="21"/>
      <c r="K6926" s="21" t="s">
        <v>38574</v>
      </c>
      <c r="L6926" s="21" t="str">
        <f>IF(ISNUMBER(VLOOKUP(A6926,EXCL,1,FALSE)),"Excluido",IF(ISNUMBER(VLOOKUP(A6926,POST,1,FALSE)),"PostAlerta",IF(ISNUMBER(VLOOKUP(A6926,PRE,1,FALSE)),"PreAlerta","")))</f>
        <v>PostAlerta</v>
      </c>
      <c r="M6926" s="21" t="str">
        <f>IF(ISNUMBER(A6926),(IF(ISNUMBER(VLOOKUP(A6926,KEYWORDS,1,FALSE)),"C/PalabrasClaves","S/PalabrasClaves")),"")</f>
        <v>S/PalabrasClaves</v>
      </c>
      <c r="N6926" s="21" t="str">
        <f t="shared" si="19"/>
        <v/>
      </c>
      <c r="O6926" s="21"/>
      <c r="P6926" s="21" t="s">
        <v>38563</v>
      </c>
      <c r="Q6926" s="21"/>
      <c r="R6926" s="21" t="str">
        <f>LEFT('2012-2022'!$P6926,4)</f>
        <v>2022</v>
      </c>
      <c r="S6926" s="21" t="s">
        <v>56</v>
      </c>
      <c r="T6926" s="21"/>
      <c r="U6926" s="21"/>
      <c r="V6926" s="21"/>
      <c r="W6926" s="27"/>
      <c r="X6926" s="27"/>
      <c r="Y6926" s="28"/>
    </row>
    <row r="6927" ht="15.75" customHeight="1">
      <c r="A6927" s="21">
        <v>3.5064627E7</v>
      </c>
      <c r="B6927" s="21" t="s">
        <v>38575</v>
      </c>
      <c r="C6927" s="21" t="s">
        <v>38576</v>
      </c>
      <c r="D6927" s="21" t="s">
        <v>38577</v>
      </c>
      <c r="E6927" s="21" t="s">
        <v>36952</v>
      </c>
      <c r="F6927" s="21" t="s">
        <v>6955</v>
      </c>
      <c r="G6927" s="21">
        <v>2022.0</v>
      </c>
      <c r="H6927" s="26">
        <v>44583.0</v>
      </c>
      <c r="I6927" s="21"/>
      <c r="J6927" s="21"/>
      <c r="K6927" s="21" t="s">
        <v>38578</v>
      </c>
      <c r="L6927" s="21" t="str">
        <f>IF(ISNUMBER(VLOOKUP(A6927,EXCL,1,FALSE)),"Excluido",IF(ISNUMBER(VLOOKUP(A6927,POST,1,FALSE)),"PostAlerta",IF(ISNUMBER(VLOOKUP(A6927,PRE,1,FALSE)),"PreAlerta","")))</f>
        <v>PostAlerta</v>
      </c>
      <c r="M6927" s="21" t="str">
        <f>IF(ISNUMBER(A6927),(IF(ISNUMBER(VLOOKUP(A6927,KEYWORDS,1,FALSE)),"C/PalabrasClaves","S/PalabrasClaves")),"")</f>
        <v>S/PalabrasClaves</v>
      </c>
      <c r="N6927" s="21" t="str">
        <f t="shared" si="19"/>
        <v/>
      </c>
      <c r="O6927" s="21"/>
      <c r="P6927" s="21" t="s">
        <v>38563</v>
      </c>
      <c r="Q6927" s="21"/>
      <c r="R6927" s="21" t="str">
        <f>LEFT('2012-2022'!$P6927,4)</f>
        <v>2022</v>
      </c>
      <c r="S6927" s="21" t="s">
        <v>56</v>
      </c>
      <c r="T6927" s="21"/>
      <c r="U6927" s="21"/>
      <c r="V6927" s="21"/>
      <c r="W6927" s="27"/>
      <c r="X6927" s="27"/>
      <c r="Y6927" s="12"/>
    </row>
    <row r="6928" ht="15.75" customHeight="1">
      <c r="A6928" s="21">
        <v>3.511456E7</v>
      </c>
      <c r="B6928" s="21" t="s">
        <v>38579</v>
      </c>
      <c r="C6928" s="21" t="s">
        <v>38580</v>
      </c>
      <c r="D6928" s="21" t="s">
        <v>38581</v>
      </c>
      <c r="E6928" s="21" t="s">
        <v>38582</v>
      </c>
      <c r="F6928" s="21" t="s">
        <v>496</v>
      </c>
      <c r="G6928" s="21">
        <v>2022.0</v>
      </c>
      <c r="H6928" s="26">
        <v>44595.0</v>
      </c>
      <c r="I6928" s="21"/>
      <c r="J6928" s="21"/>
      <c r="K6928" s="21" t="s">
        <v>38583</v>
      </c>
      <c r="L6928" s="21" t="str">
        <f>IF(ISNUMBER(VLOOKUP(A6928,EXCL,1,FALSE)),"Excluido",IF(ISNUMBER(VLOOKUP(A6928,POST,1,FALSE)),"PostAlerta",IF(ISNUMBER(VLOOKUP(A6928,PRE,1,FALSE)),"PreAlerta","")))</f>
        <v>PostAlerta</v>
      </c>
      <c r="M6928" s="21" t="str">
        <f>IF(ISNUMBER(A6928),(IF(ISNUMBER(VLOOKUP(A6928,KEYWORDS,1,FALSE)),"C/PalabrasClaves","S/PalabrasClaves")),"")</f>
        <v>S/PalabrasClaves</v>
      </c>
      <c r="N6928" s="21" t="str">
        <f t="shared" si="19"/>
        <v/>
      </c>
      <c r="O6928" s="21"/>
      <c r="P6928" s="21" t="s">
        <v>38563</v>
      </c>
      <c r="Q6928" s="21"/>
      <c r="R6928" s="21" t="str">
        <f>LEFT('2012-2022'!$P6928,4)</f>
        <v>2022</v>
      </c>
      <c r="S6928" s="21" t="s">
        <v>56</v>
      </c>
      <c r="T6928" s="21"/>
      <c r="U6928" s="21"/>
      <c r="V6928" s="21"/>
      <c r="W6928" s="27"/>
      <c r="X6928" s="27"/>
      <c r="Y6928" s="28"/>
    </row>
    <row r="6929" ht="15.75" customHeight="1">
      <c r="A6929" s="21">
        <v>3.5115187E7</v>
      </c>
      <c r="B6929" s="21" t="s">
        <v>38584</v>
      </c>
      <c r="C6929" s="21" t="s">
        <v>38585</v>
      </c>
      <c r="D6929" s="21" t="s">
        <v>38586</v>
      </c>
      <c r="E6929" s="21" t="s">
        <v>38587</v>
      </c>
      <c r="F6929" s="21" t="s">
        <v>3277</v>
      </c>
      <c r="G6929" s="21">
        <v>2022.0</v>
      </c>
      <c r="H6929" s="26">
        <v>44596.0</v>
      </c>
      <c r="I6929" s="21"/>
      <c r="J6929" s="21"/>
      <c r="K6929" s="21" t="s">
        <v>38588</v>
      </c>
      <c r="L6929" s="21" t="str">
        <f>IF(ISNUMBER(VLOOKUP(A6929,EXCL,1,FALSE)),"Excluido",IF(ISNUMBER(VLOOKUP(A6929,POST,1,FALSE)),"PostAlerta",IF(ISNUMBER(VLOOKUP(A6929,PRE,1,FALSE)),"PreAlerta","")))</f>
        <v>PostAlerta</v>
      </c>
      <c r="M6929" s="21" t="str">
        <f>IF(ISNUMBER(A6929),(IF(ISNUMBER(VLOOKUP(A6929,KEYWORDS,1,FALSE)),"C/PalabrasClaves","S/PalabrasClaves")),"")</f>
        <v>S/PalabrasClaves</v>
      </c>
      <c r="N6929" s="21" t="str">
        <f t="shared" si="19"/>
        <v/>
      </c>
      <c r="O6929" s="21"/>
      <c r="P6929" s="21" t="s">
        <v>38563</v>
      </c>
      <c r="Q6929" s="21"/>
      <c r="R6929" s="21" t="str">
        <f>LEFT('2012-2022'!$P6929,4)</f>
        <v>2022</v>
      </c>
      <c r="S6929" s="21" t="s">
        <v>56</v>
      </c>
      <c r="T6929" s="21"/>
      <c r="U6929" s="21"/>
      <c r="V6929" s="21"/>
      <c r="W6929" s="27"/>
      <c r="X6929" s="27"/>
      <c r="Y6929" s="12"/>
    </row>
    <row r="6930" ht="15.75" customHeight="1">
      <c r="A6930" s="21">
        <v>3.5121228E7</v>
      </c>
      <c r="B6930" s="21" t="s">
        <v>38589</v>
      </c>
      <c r="C6930" s="21" t="s">
        <v>38590</v>
      </c>
      <c r="D6930" s="21" t="s">
        <v>38591</v>
      </c>
      <c r="E6930" s="21" t="s">
        <v>38592</v>
      </c>
      <c r="F6930" s="21" t="s">
        <v>496</v>
      </c>
      <c r="G6930" s="21">
        <v>2022.0</v>
      </c>
      <c r="H6930" s="26">
        <v>44597.0</v>
      </c>
      <c r="I6930" s="21"/>
      <c r="J6930" s="21"/>
      <c r="K6930" s="21" t="s">
        <v>38593</v>
      </c>
      <c r="L6930" s="21" t="str">
        <f>IF(ISNUMBER(VLOOKUP(A6930,EXCL,1,FALSE)),"Excluido",IF(ISNUMBER(VLOOKUP(A6930,POST,1,FALSE)),"PostAlerta",IF(ISNUMBER(VLOOKUP(A6930,PRE,1,FALSE)),"PreAlerta","")))</f>
        <v>PostAlerta</v>
      </c>
      <c r="M6930" s="21" t="str">
        <f>IF(ISNUMBER(A6930),(IF(ISNUMBER(VLOOKUP(A6930,KEYWORDS,1,FALSE)),"C/PalabrasClaves","S/PalabrasClaves")),"")</f>
        <v>S/PalabrasClaves</v>
      </c>
      <c r="N6930" s="21" t="str">
        <f t="shared" si="19"/>
        <v/>
      </c>
      <c r="O6930" s="21"/>
      <c r="P6930" s="21" t="s">
        <v>38563</v>
      </c>
      <c r="Q6930" s="21"/>
      <c r="R6930" s="21" t="str">
        <f>LEFT('2012-2022'!$P6930,4)</f>
        <v>2022</v>
      </c>
      <c r="S6930" s="21" t="s">
        <v>56</v>
      </c>
      <c r="T6930" s="21"/>
      <c r="U6930" s="21"/>
      <c r="V6930" s="21"/>
      <c r="W6930" s="27"/>
      <c r="X6930" s="27"/>
      <c r="Y6930" s="28"/>
    </row>
    <row r="6931" ht="15.75" customHeight="1">
      <c r="A6931" s="21">
        <v>3.5124334E7</v>
      </c>
      <c r="B6931" s="21" t="s">
        <v>38594</v>
      </c>
      <c r="C6931" s="21" t="s">
        <v>38595</v>
      </c>
      <c r="D6931" s="21" t="s">
        <v>38596</v>
      </c>
      <c r="E6931" s="21" t="s">
        <v>27396</v>
      </c>
      <c r="F6931" s="21" t="s">
        <v>496</v>
      </c>
      <c r="G6931" s="21">
        <v>2022.0</v>
      </c>
      <c r="H6931" s="26">
        <v>44598.0</v>
      </c>
      <c r="I6931" s="21"/>
      <c r="J6931" s="21"/>
      <c r="K6931" s="21" t="s">
        <v>38597</v>
      </c>
      <c r="L6931" s="21" t="str">
        <f>IF(ISNUMBER(VLOOKUP(A6931,EXCL,1,FALSE)),"Excluido",IF(ISNUMBER(VLOOKUP(A6931,POST,1,FALSE)),"PostAlerta",IF(ISNUMBER(VLOOKUP(A6931,PRE,1,FALSE)),"PreAlerta","")))</f>
        <v>PostAlerta</v>
      </c>
      <c r="M6931" s="21" t="str">
        <f>IF(ISNUMBER(A6931),(IF(ISNUMBER(VLOOKUP(A6931,KEYWORDS,1,FALSE)),"C/PalabrasClaves","S/PalabrasClaves")),"")</f>
        <v>S/PalabrasClaves</v>
      </c>
      <c r="N6931" s="21" t="str">
        <f t="shared" si="19"/>
        <v/>
      </c>
      <c r="O6931" s="21"/>
      <c r="P6931" s="21" t="s">
        <v>38563</v>
      </c>
      <c r="Q6931" s="21"/>
      <c r="R6931" s="21" t="str">
        <f>LEFT('2012-2022'!$P6931,4)</f>
        <v>2022</v>
      </c>
      <c r="S6931" s="21" t="s">
        <v>56</v>
      </c>
      <c r="T6931" s="21"/>
      <c r="U6931" s="21"/>
      <c r="V6931" s="21"/>
      <c r="W6931" s="27"/>
      <c r="X6931" s="27"/>
      <c r="Y6931" s="12"/>
    </row>
    <row r="6932" ht="15.75" customHeight="1">
      <c r="A6932" s="21">
        <v>3.5157843E7</v>
      </c>
      <c r="B6932" s="21" t="s">
        <v>38598</v>
      </c>
      <c r="C6932" s="21" t="s">
        <v>38599</v>
      </c>
      <c r="D6932" s="21" t="s">
        <v>38600</v>
      </c>
      <c r="E6932" s="21" t="s">
        <v>38601</v>
      </c>
      <c r="F6932" s="21" t="s">
        <v>2712</v>
      </c>
      <c r="G6932" s="21">
        <v>2022.0</v>
      </c>
      <c r="H6932" s="26">
        <v>44606.0</v>
      </c>
      <c r="I6932" s="21"/>
      <c r="J6932" s="21"/>
      <c r="K6932" s="21" t="s">
        <v>38602</v>
      </c>
      <c r="L6932" s="21" t="str">
        <f>IF(ISNUMBER(VLOOKUP(A6932,EXCL,1,FALSE)),"Excluido",IF(ISNUMBER(VLOOKUP(A6932,POST,1,FALSE)),"PostAlerta",IF(ISNUMBER(VLOOKUP(A6932,PRE,1,FALSE)),"PreAlerta","")))</f>
        <v>PostAlerta</v>
      </c>
      <c r="M6932" s="21" t="str">
        <f>IF(ISNUMBER(A6932),(IF(ISNUMBER(VLOOKUP(A6932,KEYWORDS,1,FALSE)),"C/PalabrasClaves","S/PalabrasClaves")),"")</f>
        <v>S/PalabrasClaves</v>
      </c>
      <c r="N6932" s="21" t="str">
        <f t="shared" si="19"/>
        <v/>
      </c>
      <c r="O6932" s="21"/>
      <c r="P6932" s="21" t="s">
        <v>38563</v>
      </c>
      <c r="Q6932" s="21"/>
      <c r="R6932" s="21" t="str">
        <f>LEFT('2012-2022'!$P6932,4)</f>
        <v>2022</v>
      </c>
      <c r="S6932" s="21" t="s">
        <v>56</v>
      </c>
      <c r="T6932" s="21"/>
      <c r="U6932" s="21"/>
      <c r="V6932" s="21"/>
      <c r="W6932" s="27"/>
      <c r="X6932" s="27"/>
      <c r="Y6932" s="28"/>
    </row>
    <row r="6933" ht="15.75" customHeight="1">
      <c r="A6933" s="21">
        <v>3.5196607E7</v>
      </c>
      <c r="B6933" s="21" t="s">
        <v>38603</v>
      </c>
      <c r="C6933" s="21" t="s">
        <v>38604</v>
      </c>
      <c r="D6933" s="21" t="s">
        <v>38605</v>
      </c>
      <c r="E6933" s="21" t="s">
        <v>38606</v>
      </c>
      <c r="F6933" s="21" t="s">
        <v>496</v>
      </c>
      <c r="G6933" s="21">
        <v>2022.0</v>
      </c>
      <c r="H6933" s="26">
        <v>44615.0</v>
      </c>
      <c r="I6933" s="21"/>
      <c r="J6933" s="21"/>
      <c r="K6933" s="21" t="s">
        <v>38607</v>
      </c>
      <c r="L6933" s="21" t="str">
        <f>IF(ISNUMBER(VLOOKUP(A6933,EXCL,1,FALSE)),"Excluido",IF(ISNUMBER(VLOOKUP(A6933,POST,1,FALSE)),"PostAlerta",IF(ISNUMBER(VLOOKUP(A6933,PRE,1,FALSE)),"PreAlerta","")))</f>
        <v>PostAlerta</v>
      </c>
      <c r="M6933" s="21" t="str">
        <f>IF(ISNUMBER(A6933),(IF(ISNUMBER(VLOOKUP(A6933,KEYWORDS,1,FALSE)),"C/PalabrasClaves","S/PalabrasClaves")),"")</f>
        <v>S/PalabrasClaves</v>
      </c>
      <c r="N6933" s="21" t="str">
        <f t="shared" si="19"/>
        <v/>
      </c>
      <c r="O6933" s="21"/>
      <c r="P6933" s="21" t="s">
        <v>38563</v>
      </c>
      <c r="Q6933" s="21"/>
      <c r="R6933" s="21" t="str">
        <f>LEFT('2012-2022'!$P6933,4)</f>
        <v>2022</v>
      </c>
      <c r="S6933" s="21" t="s">
        <v>56</v>
      </c>
      <c r="T6933" s="21"/>
      <c r="U6933" s="21"/>
      <c r="V6933" s="21"/>
      <c r="W6933" s="27"/>
      <c r="X6933" s="27"/>
      <c r="Y6933" s="12"/>
    </row>
    <row r="6934" ht="15.75" customHeight="1">
      <c r="A6934" s="21">
        <v>3.5220061E7</v>
      </c>
      <c r="B6934" s="21" t="s">
        <v>38608</v>
      </c>
      <c r="C6934" s="21" t="s">
        <v>38609</v>
      </c>
      <c r="D6934" s="21" t="s">
        <v>38610</v>
      </c>
      <c r="E6934" s="21" t="s">
        <v>15806</v>
      </c>
      <c r="F6934" s="21" t="s">
        <v>496</v>
      </c>
      <c r="G6934" s="21">
        <v>2022.0</v>
      </c>
      <c r="H6934" s="26">
        <v>44619.0</v>
      </c>
      <c r="I6934" s="21"/>
      <c r="J6934" s="21"/>
      <c r="K6934" s="21" t="s">
        <v>38611</v>
      </c>
      <c r="L6934" s="21" t="str">
        <f>IF(ISNUMBER(VLOOKUP(A6934,EXCL,1,FALSE)),"Excluido",IF(ISNUMBER(VLOOKUP(A6934,POST,1,FALSE)),"PostAlerta",IF(ISNUMBER(VLOOKUP(A6934,PRE,1,FALSE)),"PreAlerta","")))</f>
        <v>PostAlerta</v>
      </c>
      <c r="M6934" s="21" t="str">
        <f>IF(ISNUMBER(A6934),(IF(ISNUMBER(VLOOKUP(A6934,KEYWORDS,1,FALSE)),"C/PalabrasClaves","S/PalabrasClaves")),"")</f>
        <v>S/PalabrasClaves</v>
      </c>
      <c r="N6934" s="21" t="str">
        <f t="shared" si="19"/>
        <v/>
      </c>
      <c r="O6934" s="21"/>
      <c r="P6934" s="21" t="s">
        <v>38563</v>
      </c>
      <c r="Q6934" s="21"/>
      <c r="R6934" s="21" t="str">
        <f>LEFT('2012-2022'!$P6934,4)</f>
        <v>2022</v>
      </c>
      <c r="S6934" s="21" t="s">
        <v>56</v>
      </c>
      <c r="T6934" s="21"/>
      <c r="U6934" s="21"/>
      <c r="V6934" s="21"/>
      <c r="W6934" s="27"/>
      <c r="X6934" s="27"/>
      <c r="Y6934" s="28"/>
    </row>
    <row r="6935" ht="15.75" customHeight="1">
      <c r="A6935" s="21">
        <v>3.5227947E7</v>
      </c>
      <c r="B6935" s="21" t="s">
        <v>38612</v>
      </c>
      <c r="C6935" s="21" t="s">
        <v>38613</v>
      </c>
      <c r="D6935" s="21" t="s">
        <v>38614</v>
      </c>
      <c r="E6935" s="21" t="s">
        <v>38615</v>
      </c>
      <c r="F6935" s="21" t="s">
        <v>496</v>
      </c>
      <c r="G6935" s="21">
        <v>2022.0</v>
      </c>
      <c r="H6935" s="26">
        <v>44621.0</v>
      </c>
      <c r="I6935" s="21"/>
      <c r="J6935" s="21"/>
      <c r="K6935" s="21" t="s">
        <v>38616</v>
      </c>
      <c r="L6935" s="21" t="str">
        <f>IF(ISNUMBER(VLOOKUP(A6935,EXCL,1,FALSE)),"Excluido",IF(ISNUMBER(VLOOKUP(A6935,POST,1,FALSE)),"PostAlerta",IF(ISNUMBER(VLOOKUP(A6935,PRE,1,FALSE)),"PreAlerta","")))</f>
        <v>PostAlerta</v>
      </c>
      <c r="M6935" s="21" t="str">
        <f>IF(ISNUMBER(A6935),(IF(ISNUMBER(VLOOKUP(A6935,KEYWORDS,1,FALSE)),"C/PalabrasClaves","S/PalabrasClaves")),"")</f>
        <v>S/PalabrasClaves</v>
      </c>
      <c r="N6935" s="21" t="str">
        <f t="shared" si="19"/>
        <v/>
      </c>
      <c r="O6935" s="21"/>
      <c r="P6935" s="21" t="s">
        <v>38563</v>
      </c>
      <c r="Q6935" s="21"/>
      <c r="R6935" s="21" t="str">
        <f>LEFT('2012-2022'!$P6935,4)</f>
        <v>2022</v>
      </c>
      <c r="S6935" s="21" t="s">
        <v>56</v>
      </c>
      <c r="T6935" s="21"/>
      <c r="U6935" s="21"/>
      <c r="V6935" s="21"/>
      <c r="W6935" s="27"/>
      <c r="X6935" s="27"/>
      <c r="Y6935" s="12"/>
    </row>
    <row r="6936" ht="15.75" customHeight="1">
      <c r="A6936" s="21">
        <v>3.5245854E7</v>
      </c>
      <c r="B6936" s="21" t="s">
        <v>38617</v>
      </c>
      <c r="C6936" s="21" t="s">
        <v>38618</v>
      </c>
      <c r="D6936" s="21" t="s">
        <v>38619</v>
      </c>
      <c r="E6936" s="21" t="s">
        <v>15806</v>
      </c>
      <c r="F6936" s="21" t="s">
        <v>496</v>
      </c>
      <c r="G6936" s="21">
        <v>2022.0</v>
      </c>
      <c r="H6936" s="26">
        <v>44624.0</v>
      </c>
      <c r="I6936" s="21"/>
      <c r="J6936" s="21"/>
      <c r="K6936" s="21" t="s">
        <v>38620</v>
      </c>
      <c r="L6936" s="21" t="str">
        <f>IF(ISNUMBER(VLOOKUP(A6936,EXCL,1,FALSE)),"Excluido",IF(ISNUMBER(VLOOKUP(A6936,POST,1,FALSE)),"PostAlerta",IF(ISNUMBER(VLOOKUP(A6936,PRE,1,FALSE)),"PreAlerta","")))</f>
        <v>PostAlerta</v>
      </c>
      <c r="M6936" s="21" t="str">
        <f>IF(ISNUMBER(A6936),(IF(ISNUMBER(VLOOKUP(A6936,KEYWORDS,1,FALSE)),"C/PalabrasClaves","S/PalabrasClaves")),"")</f>
        <v>S/PalabrasClaves</v>
      </c>
      <c r="N6936" s="21" t="str">
        <f t="shared" si="19"/>
        <v/>
      </c>
      <c r="O6936" s="21"/>
      <c r="P6936" s="21" t="s">
        <v>38563</v>
      </c>
      <c r="Q6936" s="21"/>
      <c r="R6936" s="21" t="str">
        <f>LEFT('2012-2022'!$P6936,4)</f>
        <v>2022</v>
      </c>
      <c r="S6936" s="21" t="s">
        <v>56</v>
      </c>
      <c r="T6936" s="21"/>
      <c r="U6936" s="21"/>
      <c r="V6936" s="21"/>
      <c r="W6936" s="27"/>
      <c r="X6936" s="27"/>
      <c r="Y6936" s="28"/>
    </row>
    <row r="6937" ht="15.75" customHeight="1">
      <c r="A6937" s="21">
        <v>3.5431064E7</v>
      </c>
      <c r="B6937" s="21" t="s">
        <v>38621</v>
      </c>
      <c r="C6937" s="21" t="s">
        <v>38622</v>
      </c>
      <c r="D6937" s="21" t="s">
        <v>38623</v>
      </c>
      <c r="E6937" s="21" t="s">
        <v>38624</v>
      </c>
      <c r="F6937" s="21" t="s">
        <v>12747</v>
      </c>
      <c r="G6937" s="21">
        <v>2022.0</v>
      </c>
      <c r="H6937" s="26">
        <v>44669.0</v>
      </c>
      <c r="I6937" s="21"/>
      <c r="J6937" s="21"/>
      <c r="K6937" s="21" t="s">
        <v>38625</v>
      </c>
      <c r="L6937" s="21" t="str">
        <f>IF(ISNUMBER(VLOOKUP(A6937,EXCL,1,FALSE)),"Excluido",IF(ISNUMBER(VLOOKUP(A6937,POST,1,FALSE)),"PostAlerta",IF(ISNUMBER(VLOOKUP(A6937,PRE,1,FALSE)),"PreAlerta","")))</f>
        <v>PostAlerta</v>
      </c>
      <c r="M6937" s="21" t="str">
        <f>IF(ISNUMBER(A6937),(IF(ISNUMBER(VLOOKUP(A6937,KEYWORDS,1,FALSE)),"C/PalabrasClaves","S/PalabrasClaves")),"")</f>
        <v>S/PalabrasClaves</v>
      </c>
      <c r="N6937" s="21" t="str">
        <f t="shared" si="19"/>
        <v/>
      </c>
      <c r="O6937" s="21"/>
      <c r="P6937" s="21" t="s">
        <v>38563</v>
      </c>
      <c r="Q6937" s="21"/>
      <c r="R6937" s="21" t="str">
        <f>LEFT('2012-2022'!$P6937,4)</f>
        <v>2022</v>
      </c>
      <c r="S6937" s="21" t="s">
        <v>56</v>
      </c>
      <c r="T6937" s="21"/>
      <c r="U6937" s="21"/>
      <c r="V6937" s="21"/>
      <c r="W6937" s="27"/>
      <c r="X6937" s="27"/>
      <c r="Y6937" s="12"/>
    </row>
    <row r="6938" ht="15.75" customHeight="1">
      <c r="A6938" s="21">
        <v>3.5529481E7</v>
      </c>
      <c r="B6938" s="21" t="s">
        <v>38626</v>
      </c>
      <c r="C6938" s="21" t="s">
        <v>38627</v>
      </c>
      <c r="D6938" s="21" t="s">
        <v>38628</v>
      </c>
      <c r="E6938" s="21" t="s">
        <v>38629</v>
      </c>
      <c r="F6938" s="21" t="s">
        <v>8200</v>
      </c>
      <c r="G6938" s="21">
        <v>2022.0</v>
      </c>
      <c r="H6938" s="26">
        <v>44690.0</v>
      </c>
      <c r="I6938" s="21" t="s">
        <v>38630</v>
      </c>
      <c r="J6938" s="21"/>
      <c r="K6938" s="21" t="s">
        <v>38631</v>
      </c>
      <c r="L6938" s="21" t="str">
        <f>IF(ISNUMBER(VLOOKUP(A6938,EXCL,1,FALSE)),"Excluido",IF(ISNUMBER(VLOOKUP(A6938,POST,1,FALSE)),"PostAlerta",IF(ISNUMBER(VLOOKUP(A6938,PRE,1,FALSE)),"PreAlerta","")))</f>
        <v>PostAlerta</v>
      </c>
      <c r="M6938" s="21" t="str">
        <f>IF(ISNUMBER(A6938),(IF(ISNUMBER(VLOOKUP(A6938,KEYWORDS,1,FALSE)),"C/PalabrasClaves","S/PalabrasClaves")),"")</f>
        <v>S/PalabrasClaves</v>
      </c>
      <c r="N6938" s="21" t="str">
        <f t="shared" si="19"/>
        <v/>
      </c>
      <c r="O6938" s="21"/>
      <c r="P6938" s="21" t="s">
        <v>38632</v>
      </c>
      <c r="Q6938" s="21"/>
      <c r="R6938" s="21" t="str">
        <f>LEFT('2012-2022'!$P6938,4)</f>
        <v>2022</v>
      </c>
      <c r="S6938" s="21" t="s">
        <v>56</v>
      </c>
      <c r="T6938" s="21"/>
      <c r="U6938" s="21"/>
      <c r="V6938" s="21"/>
      <c r="W6938" s="27"/>
      <c r="X6938" s="27"/>
      <c r="Y6938" s="28"/>
    </row>
    <row r="6939" ht="15.75" customHeight="1">
      <c r="A6939" s="21">
        <v>3.5592653E7</v>
      </c>
      <c r="B6939" s="21" t="s">
        <v>38633</v>
      </c>
      <c r="C6939" s="21" t="s">
        <v>38634</v>
      </c>
      <c r="D6939" s="21" t="s">
        <v>38635</v>
      </c>
      <c r="E6939" s="21" t="s">
        <v>15730</v>
      </c>
      <c r="F6939" s="21" t="s">
        <v>3171</v>
      </c>
      <c r="G6939" s="21">
        <v>2022.0</v>
      </c>
      <c r="H6939" s="26">
        <v>44701.0</v>
      </c>
      <c r="I6939" s="21" t="s">
        <v>38636</v>
      </c>
      <c r="J6939" s="21"/>
      <c r="K6939" s="21" t="s">
        <v>38637</v>
      </c>
      <c r="L6939" s="21" t="str">
        <f>IF(ISNUMBER(VLOOKUP(A6939,EXCL,1,FALSE)),"Excluido",IF(ISNUMBER(VLOOKUP(A6939,POST,1,FALSE)),"PostAlerta",IF(ISNUMBER(VLOOKUP(A6939,PRE,1,FALSE)),"PreAlerta","")))</f>
        <v>PostAlerta</v>
      </c>
      <c r="M6939" s="21" t="str">
        <f>IF(ISNUMBER(A6939),(IF(ISNUMBER(VLOOKUP(A6939,KEYWORDS,1,FALSE)),"C/PalabrasClaves","S/PalabrasClaves")),"")</f>
        <v>S/PalabrasClaves</v>
      </c>
      <c r="N6939" s="21" t="str">
        <f t="shared" si="19"/>
        <v/>
      </c>
      <c r="O6939" s="21"/>
      <c r="P6939" s="21" t="s">
        <v>38632</v>
      </c>
      <c r="Q6939" s="21"/>
      <c r="R6939" s="21" t="str">
        <f>LEFT('2012-2022'!$P6939,4)</f>
        <v>2022</v>
      </c>
      <c r="S6939" s="21" t="s">
        <v>56</v>
      </c>
      <c r="T6939" s="21"/>
      <c r="U6939" s="21"/>
      <c r="V6939" s="21"/>
      <c r="W6939" s="27"/>
      <c r="X6939" s="27"/>
      <c r="Y6939" s="12"/>
    </row>
    <row r="6940" ht="15.75" customHeight="1">
      <c r="A6940" s="21">
        <v>3.2644651E7</v>
      </c>
      <c r="B6940" s="21" t="s">
        <v>38638</v>
      </c>
      <c r="C6940" s="21" t="s">
        <v>38639</v>
      </c>
      <c r="D6940" s="21" t="s">
        <v>38640</v>
      </c>
      <c r="E6940" s="21" t="s">
        <v>38641</v>
      </c>
      <c r="F6940" s="21" t="s">
        <v>38642</v>
      </c>
      <c r="G6940" s="21">
        <v>2022.0</v>
      </c>
      <c r="H6940" s="26">
        <v>44689.0</v>
      </c>
      <c r="I6940" s="21"/>
      <c r="J6940" s="21"/>
      <c r="K6940" s="21"/>
      <c r="L6940" s="21" t="str">
        <f>IF(ISNUMBER(VLOOKUP(A6940,EXCL,1,FALSE)),"Excluido",IF(ISNUMBER(VLOOKUP(A6940,POST,1,FALSE)),"PostAlerta",IF(ISNUMBER(VLOOKUP(A6940,PRE,1,FALSE)),"PreAlerta","")))</f>
        <v>Excluido</v>
      </c>
      <c r="M6940" s="21" t="str">
        <f>IF(ISNUMBER(A6940),(IF(ISNUMBER(VLOOKUP(A6940,KEYWORDS,1,FALSE)),"C/PalabrasClaves","S/PalabrasClaves")),"")</f>
        <v>S/PalabrasClaves</v>
      </c>
      <c r="N6940" s="21" t="str">
        <f t="shared" si="19"/>
        <v/>
      </c>
      <c r="O6940" s="21"/>
      <c r="P6940" s="21" t="s">
        <v>38643</v>
      </c>
      <c r="Q6940" s="21"/>
      <c r="R6940" s="21" t="str">
        <f>LEFT('2012-2022'!$P6940,4)</f>
        <v>2022</v>
      </c>
      <c r="S6940" s="21" t="s">
        <v>56</v>
      </c>
      <c r="T6940" s="21"/>
      <c r="U6940" s="21"/>
      <c r="V6940" s="21"/>
      <c r="W6940" s="27"/>
      <c r="X6940" s="27"/>
      <c r="Y6940" s="28"/>
    </row>
    <row r="6941" ht="15.75" customHeight="1">
      <c r="A6941" s="21">
        <v>3.558793E7</v>
      </c>
      <c r="B6941" s="21" t="s">
        <v>38644</v>
      </c>
      <c r="C6941" s="21" t="s">
        <v>38645</v>
      </c>
      <c r="D6941" s="21" t="s">
        <v>38646</v>
      </c>
      <c r="E6941" s="21" t="s">
        <v>38647</v>
      </c>
      <c r="F6941" s="21" t="s">
        <v>2831</v>
      </c>
      <c r="G6941" s="21">
        <v>2022.0</v>
      </c>
      <c r="H6941" s="26">
        <v>44700.0</v>
      </c>
      <c r="I6941" s="21" t="s">
        <v>38648</v>
      </c>
      <c r="J6941" s="21"/>
      <c r="K6941" s="21" t="s">
        <v>38649</v>
      </c>
      <c r="L6941" s="21" t="str">
        <f>IF(ISNUMBER(VLOOKUP(A6941,EXCL,1,FALSE)),"Excluido",IF(ISNUMBER(VLOOKUP(A6941,POST,1,FALSE)),"PostAlerta",IF(ISNUMBER(VLOOKUP(A6941,PRE,1,FALSE)),"PreAlerta","")))</f>
        <v>PostAlerta</v>
      </c>
      <c r="M6941" s="21" t="str">
        <f>IF(ISNUMBER(A6941),(IF(ISNUMBER(VLOOKUP(A6941,KEYWORDS,1,FALSE)),"C/PalabrasClaves","S/PalabrasClaves")),"")</f>
        <v>S/PalabrasClaves</v>
      </c>
      <c r="N6941" s="21" t="str">
        <f t="shared" si="19"/>
        <v/>
      </c>
      <c r="O6941" s="21"/>
      <c r="P6941" s="21" t="s">
        <v>38650</v>
      </c>
      <c r="Q6941" s="21"/>
      <c r="R6941" s="21" t="str">
        <f>LEFT('2012-2022'!$P6941,4)</f>
        <v>2022</v>
      </c>
      <c r="S6941" s="21" t="s">
        <v>56</v>
      </c>
      <c r="T6941" s="21"/>
      <c r="U6941" s="21"/>
      <c r="V6941" s="21"/>
      <c r="W6941" s="27"/>
      <c r="X6941" s="27"/>
      <c r="Y6941" s="12"/>
    </row>
    <row r="6942" ht="15.75" customHeight="1">
      <c r="A6942" s="21">
        <v>3.5991722E7</v>
      </c>
      <c r="B6942" s="21" t="s">
        <v>38651</v>
      </c>
      <c r="C6942" s="21" t="s">
        <v>38652</v>
      </c>
      <c r="D6942" s="21" t="s">
        <v>38653</v>
      </c>
      <c r="E6942" s="21" t="s">
        <v>38654</v>
      </c>
      <c r="F6942" s="21" t="s">
        <v>38655</v>
      </c>
      <c r="G6942" s="21">
        <v>2022.0</v>
      </c>
      <c r="H6942" s="26">
        <v>44795.0</v>
      </c>
      <c r="I6942" s="21" t="s">
        <v>38656</v>
      </c>
      <c r="J6942" s="21"/>
      <c r="K6942" s="21" t="s">
        <v>38657</v>
      </c>
      <c r="L6942" s="21" t="str">
        <f>IF(ISNUMBER(VLOOKUP(A6942,EXCL,1,FALSE)),"Excluido",IF(ISNUMBER(VLOOKUP(A6942,POST,1,FALSE)),"PostAlerta",IF(ISNUMBER(VLOOKUP(A6942,PRE,1,FALSE)),"PreAlerta","")))</f>
        <v>PostAlerta</v>
      </c>
      <c r="M6942" s="21" t="str">
        <f>IF(ISNUMBER(A6942),(IF(ISNUMBER(VLOOKUP(A6942,KEYWORDS,1,FALSE)),"C/PalabrasClaves","S/PalabrasClaves")),"")</f>
        <v>S/PalabrasClaves</v>
      </c>
      <c r="N6942" s="21" t="str">
        <f t="shared" si="19"/>
        <v/>
      </c>
      <c r="O6942" s="21"/>
      <c r="P6942" s="21" t="s">
        <v>38658</v>
      </c>
      <c r="Q6942" s="21"/>
      <c r="R6942" s="21" t="str">
        <f>LEFT('2012-2022'!$P6942,4)</f>
        <v>2022</v>
      </c>
      <c r="S6942" s="21" t="s">
        <v>56</v>
      </c>
      <c r="T6942" s="21"/>
      <c r="U6942" s="21"/>
      <c r="V6942" s="21"/>
      <c r="W6942" s="27"/>
      <c r="X6942" s="27"/>
      <c r="Y6942" s="28"/>
    </row>
    <row r="6943" ht="15.75" customHeight="1">
      <c r="A6943" s="21">
        <v>3.5719343E7</v>
      </c>
      <c r="B6943" s="21" t="s">
        <v>38659</v>
      </c>
      <c r="C6943" s="21" t="s">
        <v>38660</v>
      </c>
      <c r="D6943" s="21" t="s">
        <v>38661</v>
      </c>
      <c r="E6943" s="21" t="s">
        <v>38662</v>
      </c>
      <c r="F6943" s="21" t="s">
        <v>3171</v>
      </c>
      <c r="G6943" s="21">
        <v>2022.0</v>
      </c>
      <c r="H6943" s="26">
        <v>44732.0</v>
      </c>
      <c r="I6943" s="21" t="s">
        <v>38663</v>
      </c>
      <c r="J6943" s="21"/>
      <c r="K6943" s="21" t="s">
        <v>38664</v>
      </c>
      <c r="L6943" s="21" t="str">
        <f>IF(ISNUMBER(VLOOKUP(A6943,EXCL,1,FALSE)),"Excluido",IF(ISNUMBER(VLOOKUP(A6943,POST,1,FALSE)),"PostAlerta",IF(ISNUMBER(VLOOKUP(A6943,PRE,1,FALSE)),"PreAlerta","")))</f>
        <v>PostAlerta</v>
      </c>
      <c r="M6943" s="21" t="str">
        <f>IF(ISNUMBER(A6943),(IF(ISNUMBER(VLOOKUP(A6943,KEYWORDS,1,FALSE)),"C/PalabrasClaves","S/PalabrasClaves")),"")</f>
        <v>S/PalabrasClaves</v>
      </c>
      <c r="N6943" s="21" t="str">
        <f t="shared" si="19"/>
        <v/>
      </c>
      <c r="O6943" s="21"/>
      <c r="P6943" s="21" t="s">
        <v>38665</v>
      </c>
      <c r="Q6943" s="21"/>
      <c r="R6943" s="21" t="str">
        <f>LEFT('2012-2022'!$P6943,4)</f>
        <v>2022</v>
      </c>
      <c r="S6943" s="21" t="s">
        <v>56</v>
      </c>
      <c r="T6943" s="21"/>
      <c r="U6943" s="21"/>
      <c r="V6943" s="21"/>
      <c r="W6943" s="27"/>
      <c r="X6943" s="27"/>
      <c r="Y6943" s="12"/>
    </row>
    <row r="6944" ht="15.75" customHeight="1">
      <c r="A6944" s="21">
        <v>3.5648978E7</v>
      </c>
      <c r="B6944" s="21" t="s">
        <v>38666</v>
      </c>
      <c r="C6944" s="21" t="s">
        <v>38667</v>
      </c>
      <c r="D6944" s="21" t="s">
        <v>38668</v>
      </c>
      <c r="E6944" s="21" t="s">
        <v>38669</v>
      </c>
      <c r="F6944" s="21" t="s">
        <v>587</v>
      </c>
      <c r="G6944" s="21">
        <v>2022.0</v>
      </c>
      <c r="H6944" s="26">
        <v>44713.0</v>
      </c>
      <c r="I6944" s="21" t="s">
        <v>38670</v>
      </c>
      <c r="J6944" s="21"/>
      <c r="K6944" s="21" t="s">
        <v>38671</v>
      </c>
      <c r="L6944" s="21" t="str">
        <f>IF(ISNUMBER(VLOOKUP(A6944,EXCL,1,FALSE)),"Excluido",IF(ISNUMBER(VLOOKUP(A6944,POST,1,FALSE)),"PostAlerta",IF(ISNUMBER(VLOOKUP(A6944,PRE,1,FALSE)),"PreAlerta","")))</f>
        <v>PostAlerta</v>
      </c>
      <c r="M6944" s="21" t="str">
        <f>IF(ISNUMBER(A6944),(IF(ISNUMBER(VLOOKUP(A6944,KEYWORDS,1,FALSE)),"C/PalabrasClaves","S/PalabrasClaves")),"")</f>
        <v>S/PalabrasClaves</v>
      </c>
      <c r="N6944" s="21" t="str">
        <f t="shared" si="19"/>
        <v/>
      </c>
      <c r="O6944" s="21"/>
      <c r="P6944" s="21" t="s">
        <v>38672</v>
      </c>
      <c r="Q6944" s="21"/>
      <c r="R6944" s="21" t="str">
        <f>LEFT('2012-2022'!$P6944,4)</f>
        <v>2022</v>
      </c>
      <c r="S6944" s="21" t="s">
        <v>56</v>
      </c>
      <c r="T6944" s="21"/>
      <c r="U6944" s="21"/>
      <c r="V6944" s="21"/>
      <c r="W6944" s="27"/>
      <c r="X6944" s="27"/>
      <c r="Y6944" s="28"/>
    </row>
    <row r="6945" ht="15.75" customHeight="1">
      <c r="A6945" s="21">
        <v>3.5711652E7</v>
      </c>
      <c r="B6945" s="21" t="s">
        <v>38673</v>
      </c>
      <c r="C6945" s="21" t="s">
        <v>38674</v>
      </c>
      <c r="D6945" s="21" t="s">
        <v>38675</v>
      </c>
      <c r="E6945" s="21" t="s">
        <v>29155</v>
      </c>
      <c r="F6945" s="21" t="s">
        <v>3171</v>
      </c>
      <c r="G6945" s="21">
        <v>2022.0</v>
      </c>
      <c r="H6945" s="26">
        <v>44729.0</v>
      </c>
      <c r="I6945" s="21" t="s">
        <v>38676</v>
      </c>
      <c r="J6945" s="21"/>
      <c r="K6945" s="21" t="s">
        <v>38677</v>
      </c>
      <c r="L6945" s="21" t="str">
        <f>IF(ISNUMBER(VLOOKUP(A6945,EXCL,1,FALSE)),"Excluido",IF(ISNUMBER(VLOOKUP(A6945,POST,1,FALSE)),"PostAlerta",IF(ISNUMBER(VLOOKUP(A6945,PRE,1,FALSE)),"PreAlerta","")))</f>
        <v>PostAlerta</v>
      </c>
      <c r="M6945" s="21" t="str">
        <f>IF(ISNUMBER(A6945),(IF(ISNUMBER(VLOOKUP(A6945,KEYWORDS,1,FALSE)),"C/PalabrasClaves","S/PalabrasClaves")),"")</f>
        <v>S/PalabrasClaves</v>
      </c>
      <c r="N6945" s="21" t="str">
        <f t="shared" si="19"/>
        <v/>
      </c>
      <c r="O6945" s="21"/>
      <c r="P6945" s="21" t="s">
        <v>38678</v>
      </c>
      <c r="Q6945" s="21"/>
      <c r="R6945" s="21" t="str">
        <f>LEFT('2012-2022'!$P6945,4)</f>
        <v>2022</v>
      </c>
      <c r="S6945" s="21" t="s">
        <v>56</v>
      </c>
      <c r="T6945" s="21"/>
      <c r="U6945" s="21"/>
      <c r="V6945" s="21"/>
      <c r="W6945" s="27"/>
      <c r="X6945" s="27"/>
      <c r="Y6945" s="12"/>
    </row>
    <row r="6946" ht="15.75" customHeight="1">
      <c r="A6946" s="21">
        <v>3.452526E7</v>
      </c>
      <c r="B6946" s="21" t="s">
        <v>38679</v>
      </c>
      <c r="C6946" s="21" t="s">
        <v>38680</v>
      </c>
      <c r="D6946" s="21" t="s">
        <v>38681</v>
      </c>
      <c r="E6946" s="21" t="s">
        <v>19919</v>
      </c>
      <c r="F6946" s="21" t="s">
        <v>3814</v>
      </c>
      <c r="G6946" s="21">
        <v>2022.0</v>
      </c>
      <c r="H6946" s="26">
        <v>44454.0</v>
      </c>
      <c r="I6946" s="21" t="s">
        <v>38682</v>
      </c>
      <c r="J6946" s="21"/>
      <c r="K6946" s="21" t="s">
        <v>38683</v>
      </c>
      <c r="L6946" s="21" t="str">
        <f>IF(ISNUMBER(VLOOKUP(A6946,EXCL,1,FALSE)),"Excluido",IF(ISNUMBER(VLOOKUP(A6946,POST,1,FALSE)),"PostAlerta",IF(ISNUMBER(VLOOKUP(A6946,PRE,1,FALSE)),"PreAlerta","")))</f>
        <v>PostAlerta</v>
      </c>
      <c r="M6946" s="21" t="str">
        <f>IF(ISNUMBER(A6946),(IF(ISNUMBER(VLOOKUP(A6946,KEYWORDS,1,FALSE)),"C/PalabrasClaves","S/PalabrasClaves")),"")</f>
        <v>S/PalabrasClaves</v>
      </c>
      <c r="N6946" s="21" t="str">
        <f t="shared" si="19"/>
        <v/>
      </c>
      <c r="O6946" s="21"/>
      <c r="P6946" s="21" t="s">
        <v>38684</v>
      </c>
      <c r="Q6946" s="21"/>
      <c r="R6946" s="21" t="str">
        <f>LEFT('2012-2022'!$P6946,4)</f>
        <v>2022</v>
      </c>
      <c r="S6946" s="21" t="s">
        <v>60</v>
      </c>
      <c r="T6946" s="21"/>
      <c r="U6946" s="21"/>
      <c r="V6946" s="21"/>
      <c r="W6946" s="27"/>
      <c r="X6946" s="27"/>
      <c r="Y6946" s="28"/>
    </row>
    <row r="6947" ht="15.75" customHeight="1">
      <c r="A6947" s="21">
        <v>3.4846757E7</v>
      </c>
      <c r="B6947" s="21" t="s">
        <v>38685</v>
      </c>
      <c r="C6947" s="21" t="s">
        <v>31422</v>
      </c>
      <c r="D6947" s="21" t="s">
        <v>38686</v>
      </c>
      <c r="E6947" s="21" t="s">
        <v>1604</v>
      </c>
      <c r="F6947" s="21" t="s">
        <v>119</v>
      </c>
      <c r="G6947" s="21">
        <v>2022.0</v>
      </c>
      <c r="H6947" s="26">
        <v>44530.0</v>
      </c>
      <c r="I6947" s="21"/>
      <c r="J6947" s="21"/>
      <c r="K6947" s="21" t="s">
        <v>38687</v>
      </c>
      <c r="L6947" s="21" t="str">
        <f>IF(ISNUMBER(VLOOKUP(A6947,EXCL,1,FALSE)),"Excluido",IF(ISNUMBER(VLOOKUP(A6947,POST,1,FALSE)),"PostAlerta",IF(ISNUMBER(VLOOKUP(A6947,PRE,1,FALSE)),"PreAlerta","")))</f>
        <v>PostAlerta</v>
      </c>
      <c r="M6947" s="21" t="str">
        <f>IF(ISNUMBER(A6947),(IF(ISNUMBER(VLOOKUP(A6947,KEYWORDS,1,FALSE)),"C/PalabrasClaves","S/PalabrasClaves")),"")</f>
        <v>S/PalabrasClaves</v>
      </c>
      <c r="N6947" s="21" t="str">
        <f t="shared" si="19"/>
        <v/>
      </c>
      <c r="O6947" s="21"/>
      <c r="P6947" s="21" t="s">
        <v>38684</v>
      </c>
      <c r="Q6947" s="21"/>
      <c r="R6947" s="21" t="str">
        <f>LEFT('2012-2022'!$P6947,4)</f>
        <v>2022</v>
      </c>
      <c r="S6947" s="21" t="s">
        <v>60</v>
      </c>
      <c r="T6947" s="21"/>
      <c r="U6947" s="21"/>
      <c r="V6947" s="21"/>
      <c r="W6947" s="27"/>
      <c r="X6947" s="27"/>
      <c r="Y6947" s="12"/>
    </row>
    <row r="6948" ht="15.75" customHeight="1">
      <c r="A6948" s="21">
        <v>3.4996709E7</v>
      </c>
      <c r="B6948" s="21" t="s">
        <v>38688</v>
      </c>
      <c r="C6948" s="21" t="s">
        <v>38689</v>
      </c>
      <c r="D6948" s="21" t="s">
        <v>38690</v>
      </c>
      <c r="E6948" s="21" t="s">
        <v>38691</v>
      </c>
      <c r="F6948" s="21" t="s">
        <v>903</v>
      </c>
      <c r="G6948" s="21">
        <v>2022.0</v>
      </c>
      <c r="H6948" s="26">
        <v>44569.0</v>
      </c>
      <c r="I6948" s="21"/>
      <c r="J6948" s="21"/>
      <c r="K6948" s="21" t="s">
        <v>38692</v>
      </c>
      <c r="L6948" s="21" t="str">
        <f>IF(ISNUMBER(VLOOKUP(A6948,EXCL,1,FALSE)),"Excluido",IF(ISNUMBER(VLOOKUP(A6948,POST,1,FALSE)),"PostAlerta",IF(ISNUMBER(VLOOKUP(A6948,PRE,1,FALSE)),"PreAlerta","")))</f>
        <v>PostAlerta</v>
      </c>
      <c r="M6948" s="21" t="str">
        <f>IF(ISNUMBER(A6948),(IF(ISNUMBER(VLOOKUP(A6948,KEYWORDS,1,FALSE)),"C/PalabrasClaves","S/PalabrasClaves")),"")</f>
        <v>S/PalabrasClaves</v>
      </c>
      <c r="N6948" s="21" t="str">
        <f t="shared" si="19"/>
        <v/>
      </c>
      <c r="O6948" s="21"/>
      <c r="P6948" s="21" t="s">
        <v>38684</v>
      </c>
      <c r="Q6948" s="21"/>
      <c r="R6948" s="21" t="str">
        <f>LEFT('2012-2022'!$P6948,4)</f>
        <v>2022</v>
      </c>
      <c r="S6948" s="21" t="s">
        <v>60</v>
      </c>
      <c r="T6948" s="21"/>
      <c r="U6948" s="21"/>
      <c r="V6948" s="21"/>
      <c r="W6948" s="27"/>
      <c r="X6948" s="27"/>
      <c r="Y6948" s="28"/>
    </row>
    <row r="6949" ht="15.75" customHeight="1">
      <c r="A6949" s="21">
        <v>3.502489E7</v>
      </c>
      <c r="B6949" s="21" t="s">
        <v>38693</v>
      </c>
      <c r="C6949" s="21" t="s">
        <v>38694</v>
      </c>
      <c r="D6949" s="21" t="s">
        <v>38695</v>
      </c>
      <c r="E6949" s="21" t="s">
        <v>38696</v>
      </c>
      <c r="F6949" s="21" t="s">
        <v>38697</v>
      </c>
      <c r="G6949" s="21">
        <v>2022.0</v>
      </c>
      <c r="H6949" s="26">
        <v>44574.0</v>
      </c>
      <c r="I6949" s="21"/>
      <c r="J6949" s="21"/>
      <c r="K6949" s="21" t="s">
        <v>38698</v>
      </c>
      <c r="L6949" s="21" t="str">
        <f>IF(ISNUMBER(VLOOKUP(A6949,EXCL,1,FALSE)),"Excluido",IF(ISNUMBER(VLOOKUP(A6949,POST,1,FALSE)),"PostAlerta",IF(ISNUMBER(VLOOKUP(A6949,PRE,1,FALSE)),"PreAlerta","")))</f>
        <v>PostAlerta</v>
      </c>
      <c r="M6949" s="21" t="str">
        <f>IF(ISNUMBER(A6949),(IF(ISNUMBER(VLOOKUP(A6949,KEYWORDS,1,FALSE)),"C/PalabrasClaves","S/PalabrasClaves")),"")</f>
        <v>S/PalabrasClaves</v>
      </c>
      <c r="N6949" s="21" t="str">
        <f t="shared" si="19"/>
        <v/>
      </c>
      <c r="O6949" s="21"/>
      <c r="P6949" s="21" t="s">
        <v>38684</v>
      </c>
      <c r="Q6949" s="21"/>
      <c r="R6949" s="21" t="str">
        <f>LEFT('2012-2022'!$P6949,4)</f>
        <v>2022</v>
      </c>
      <c r="S6949" s="21" t="s">
        <v>60</v>
      </c>
      <c r="T6949" s="21"/>
      <c r="U6949" s="21"/>
      <c r="V6949" s="21"/>
      <c r="W6949" s="27"/>
      <c r="X6949" s="27"/>
      <c r="Y6949" s="12"/>
    </row>
    <row r="6950" ht="15.75" customHeight="1">
      <c r="A6950" s="21">
        <v>3.506453E7</v>
      </c>
      <c r="B6950" s="21" t="s">
        <v>38699</v>
      </c>
      <c r="C6950" s="21" t="s">
        <v>38700</v>
      </c>
      <c r="D6950" s="21" t="s">
        <v>38701</v>
      </c>
      <c r="E6950" s="21" t="s">
        <v>38702</v>
      </c>
      <c r="F6950" s="21" t="s">
        <v>2050</v>
      </c>
      <c r="G6950" s="21">
        <v>2022.0</v>
      </c>
      <c r="H6950" s="26">
        <v>44583.0</v>
      </c>
      <c r="I6950" s="21"/>
      <c r="J6950" s="21"/>
      <c r="K6950" s="21" t="s">
        <v>38703</v>
      </c>
      <c r="L6950" s="21" t="str">
        <f>IF(ISNUMBER(VLOOKUP(A6950,EXCL,1,FALSE)),"Excluido",IF(ISNUMBER(VLOOKUP(A6950,POST,1,FALSE)),"PostAlerta",IF(ISNUMBER(VLOOKUP(A6950,PRE,1,FALSE)),"PreAlerta","")))</f>
        <v>PostAlerta</v>
      </c>
      <c r="M6950" s="21" t="str">
        <f>IF(ISNUMBER(A6950),(IF(ISNUMBER(VLOOKUP(A6950,KEYWORDS,1,FALSE)),"C/PalabrasClaves","S/PalabrasClaves")),"")</f>
        <v>S/PalabrasClaves</v>
      </c>
      <c r="N6950" s="21" t="str">
        <f t="shared" si="19"/>
        <v/>
      </c>
      <c r="O6950" s="21"/>
      <c r="P6950" s="21" t="s">
        <v>38684</v>
      </c>
      <c r="Q6950" s="21"/>
      <c r="R6950" s="21" t="str">
        <f>LEFT('2012-2022'!$P6950,4)</f>
        <v>2022</v>
      </c>
      <c r="S6950" s="21" t="s">
        <v>60</v>
      </c>
      <c r="T6950" s="21"/>
      <c r="U6950" s="21"/>
      <c r="V6950" s="21"/>
      <c r="W6950" s="27"/>
      <c r="X6950" s="27"/>
      <c r="Y6950" s="28"/>
    </row>
    <row r="6951" ht="15.75" customHeight="1">
      <c r="A6951" s="21">
        <v>3.5083655E7</v>
      </c>
      <c r="B6951" s="21" t="s">
        <v>38704</v>
      </c>
      <c r="C6951" s="21" t="s">
        <v>38705</v>
      </c>
      <c r="D6951" s="21" t="s">
        <v>38706</v>
      </c>
      <c r="E6951" s="21" t="s">
        <v>38707</v>
      </c>
      <c r="F6951" s="21" t="s">
        <v>1616</v>
      </c>
      <c r="G6951" s="21">
        <v>2022.0</v>
      </c>
      <c r="H6951" s="26">
        <v>44588.0</v>
      </c>
      <c r="I6951" s="21"/>
      <c r="J6951" s="21"/>
      <c r="K6951" s="21" t="s">
        <v>38708</v>
      </c>
      <c r="L6951" s="21" t="str">
        <f>IF(ISNUMBER(VLOOKUP(A6951,EXCL,1,FALSE)),"Excluido",IF(ISNUMBER(VLOOKUP(A6951,POST,1,FALSE)),"PostAlerta",IF(ISNUMBER(VLOOKUP(A6951,PRE,1,FALSE)),"PreAlerta","")))</f>
        <v>PostAlerta</v>
      </c>
      <c r="M6951" s="21" t="str">
        <f>IF(ISNUMBER(A6951),(IF(ISNUMBER(VLOOKUP(A6951,KEYWORDS,1,FALSE)),"C/PalabrasClaves","S/PalabrasClaves")),"")</f>
        <v>C/PalabrasClaves</v>
      </c>
      <c r="N6951" s="21" t="str">
        <f t="shared" si="19"/>
        <v/>
      </c>
      <c r="O6951" s="21"/>
      <c r="P6951" s="21" t="s">
        <v>38684</v>
      </c>
      <c r="Q6951" s="21"/>
      <c r="R6951" s="21" t="str">
        <f>LEFT('2012-2022'!$P6951,4)</f>
        <v>2022</v>
      </c>
      <c r="S6951" s="21" t="s">
        <v>60</v>
      </c>
      <c r="T6951" s="21"/>
      <c r="U6951" s="21"/>
      <c r="V6951" s="21"/>
      <c r="W6951" s="27"/>
      <c r="X6951" s="27"/>
      <c r="Y6951" s="12"/>
    </row>
    <row r="6952" ht="15.75" customHeight="1">
      <c r="A6952" s="21">
        <v>3.5107775E7</v>
      </c>
      <c r="B6952" s="21" t="s">
        <v>38709</v>
      </c>
      <c r="C6952" s="21" t="s">
        <v>38710</v>
      </c>
      <c r="D6952" s="21" t="s">
        <v>38711</v>
      </c>
      <c r="E6952" s="21" t="s">
        <v>38712</v>
      </c>
      <c r="F6952" s="21" t="s">
        <v>1711</v>
      </c>
      <c r="G6952" s="21">
        <v>2022.0</v>
      </c>
      <c r="H6952" s="26">
        <v>44594.0</v>
      </c>
      <c r="I6952" s="21"/>
      <c r="J6952" s="21"/>
      <c r="K6952" s="21" t="s">
        <v>38713</v>
      </c>
      <c r="L6952" s="21" t="str">
        <f>IF(ISNUMBER(VLOOKUP(A6952,EXCL,1,FALSE)),"Excluido",IF(ISNUMBER(VLOOKUP(A6952,POST,1,FALSE)),"PostAlerta",IF(ISNUMBER(VLOOKUP(A6952,PRE,1,FALSE)),"PreAlerta","")))</f>
        <v>PostAlerta</v>
      </c>
      <c r="M6952" s="21" t="str">
        <f>IF(ISNUMBER(A6952),(IF(ISNUMBER(VLOOKUP(A6952,KEYWORDS,1,FALSE)),"C/PalabrasClaves","S/PalabrasClaves")),"")</f>
        <v>S/PalabrasClaves</v>
      </c>
      <c r="N6952" s="21" t="str">
        <f t="shared" si="19"/>
        <v/>
      </c>
      <c r="O6952" s="21"/>
      <c r="P6952" s="21" t="s">
        <v>38684</v>
      </c>
      <c r="Q6952" s="21"/>
      <c r="R6952" s="21" t="str">
        <f>LEFT('2012-2022'!$P6952,4)</f>
        <v>2022</v>
      </c>
      <c r="S6952" s="21" t="s">
        <v>60</v>
      </c>
      <c r="T6952" s="21"/>
      <c r="U6952" s="21"/>
      <c r="V6952" s="21"/>
      <c r="W6952" s="27"/>
      <c r="X6952" s="27"/>
      <c r="Y6952" s="28"/>
    </row>
    <row r="6953" ht="15.75" customHeight="1">
      <c r="A6953" s="21">
        <v>3.5112745E7</v>
      </c>
      <c r="B6953" s="21" t="s">
        <v>38714</v>
      </c>
      <c r="C6953" s="21" t="s">
        <v>38715</v>
      </c>
      <c r="D6953" s="21" t="s">
        <v>38716</v>
      </c>
      <c r="E6953" s="21" t="s">
        <v>38717</v>
      </c>
      <c r="F6953" s="21" t="s">
        <v>426</v>
      </c>
      <c r="G6953" s="21">
        <v>2022.0</v>
      </c>
      <c r="H6953" s="26">
        <v>44595.0</v>
      </c>
      <c r="I6953" s="21" t="s">
        <v>38718</v>
      </c>
      <c r="J6953" s="21" t="s">
        <v>38719</v>
      </c>
      <c r="K6953" s="21" t="s">
        <v>38720</v>
      </c>
      <c r="L6953" s="21" t="str">
        <f>IF(ISNUMBER(VLOOKUP(A6953,EXCL,1,FALSE)),"Excluido",IF(ISNUMBER(VLOOKUP(A6953,POST,1,FALSE)),"PostAlerta",IF(ISNUMBER(VLOOKUP(A6953,PRE,1,FALSE)),"PreAlerta","")))</f>
        <v>PostAlerta</v>
      </c>
      <c r="M6953" s="21" t="str">
        <f>IF(ISNUMBER(A6953),(IF(ISNUMBER(VLOOKUP(A6953,KEYWORDS,1,FALSE)),"C/PalabrasClaves","S/PalabrasClaves")),"")</f>
        <v>S/PalabrasClaves</v>
      </c>
      <c r="N6953" s="21" t="str">
        <f t="shared" si="19"/>
        <v/>
      </c>
      <c r="O6953" s="21"/>
      <c r="P6953" s="21" t="s">
        <v>38684</v>
      </c>
      <c r="Q6953" s="21"/>
      <c r="R6953" s="21" t="str">
        <f>LEFT('2012-2022'!$P6953,4)</f>
        <v>2022</v>
      </c>
      <c r="S6953" s="21" t="s">
        <v>60</v>
      </c>
      <c r="T6953" s="21"/>
      <c r="U6953" s="21"/>
      <c r="V6953" s="21"/>
      <c r="W6953" s="27"/>
      <c r="X6953" s="27"/>
      <c r="Y6953" s="12"/>
    </row>
    <row r="6954" ht="15.75" customHeight="1">
      <c r="A6954" s="21">
        <v>3.5142079E7</v>
      </c>
      <c r="B6954" s="21" t="s">
        <v>38721</v>
      </c>
      <c r="C6954" s="21" t="s">
        <v>38722</v>
      </c>
      <c r="D6954" s="21" t="s">
        <v>38723</v>
      </c>
      <c r="E6954" s="21" t="s">
        <v>31399</v>
      </c>
      <c r="F6954" s="21" t="s">
        <v>1763</v>
      </c>
      <c r="G6954" s="21">
        <v>2022.0</v>
      </c>
      <c r="H6954" s="26">
        <v>44602.0</v>
      </c>
      <c r="I6954" s="21"/>
      <c r="J6954" s="21"/>
      <c r="K6954" s="21" t="s">
        <v>38724</v>
      </c>
      <c r="L6954" s="21" t="str">
        <f>IF(ISNUMBER(VLOOKUP(A6954,EXCL,1,FALSE)),"Excluido",IF(ISNUMBER(VLOOKUP(A6954,POST,1,FALSE)),"PostAlerta",IF(ISNUMBER(VLOOKUP(A6954,PRE,1,FALSE)),"PreAlerta","")))</f>
        <v>PostAlerta</v>
      </c>
      <c r="M6954" s="21" t="str">
        <f>IF(ISNUMBER(A6954),(IF(ISNUMBER(VLOOKUP(A6954,KEYWORDS,1,FALSE)),"C/PalabrasClaves","S/PalabrasClaves")),"")</f>
        <v>S/PalabrasClaves</v>
      </c>
      <c r="N6954" s="21" t="str">
        <f t="shared" si="19"/>
        <v/>
      </c>
      <c r="O6954" s="21"/>
      <c r="P6954" s="21" t="s">
        <v>38684</v>
      </c>
      <c r="Q6954" s="21"/>
      <c r="R6954" s="21" t="str">
        <f>LEFT('2012-2022'!$P6954,4)</f>
        <v>2022</v>
      </c>
      <c r="S6954" s="21" t="s">
        <v>60</v>
      </c>
      <c r="T6954" s="21"/>
      <c r="U6954" s="21"/>
      <c r="V6954" s="21"/>
      <c r="W6954" s="27"/>
      <c r="X6954" s="27"/>
      <c r="Y6954" s="28"/>
    </row>
    <row r="6955" ht="15.75" customHeight="1">
      <c r="A6955" s="21">
        <v>3.5770179E7</v>
      </c>
      <c r="B6955" s="21" t="s">
        <v>38725</v>
      </c>
      <c r="C6955" s="21" t="s">
        <v>38726</v>
      </c>
      <c r="D6955" s="21" t="s">
        <v>38727</v>
      </c>
      <c r="E6955" s="21" t="s">
        <v>38728</v>
      </c>
      <c r="F6955" s="21" t="s">
        <v>1128</v>
      </c>
      <c r="G6955" s="21">
        <v>2022.0</v>
      </c>
      <c r="H6955" s="26">
        <v>44742.0</v>
      </c>
      <c r="I6955" s="21" t="s">
        <v>38729</v>
      </c>
      <c r="J6955" s="21"/>
      <c r="K6955" s="21" t="s">
        <v>38730</v>
      </c>
      <c r="L6955" s="21" t="str">
        <f>IF(ISNUMBER(VLOOKUP(A6955,EXCL,1,FALSE)),"Excluido",IF(ISNUMBER(VLOOKUP(A6955,POST,1,FALSE)),"PostAlerta",IF(ISNUMBER(VLOOKUP(A6955,PRE,1,FALSE)),"PreAlerta","")))</f>
        <v>PostAlerta</v>
      </c>
      <c r="M6955" s="21" t="str">
        <f>IF(ISNUMBER(A6955),(IF(ISNUMBER(VLOOKUP(A6955,KEYWORDS,1,FALSE)),"C/PalabrasClaves","S/PalabrasClaves")),"")</f>
        <v>S/PalabrasClaves</v>
      </c>
      <c r="N6955" s="21" t="str">
        <f t="shared" si="19"/>
        <v/>
      </c>
      <c r="O6955" s="21"/>
      <c r="P6955" s="21" t="s">
        <v>38731</v>
      </c>
      <c r="Q6955" s="21"/>
      <c r="R6955" s="21" t="str">
        <f>LEFT('2012-2022'!$P6955,4)</f>
        <v>2022</v>
      </c>
      <c r="S6955" s="21" t="s">
        <v>60</v>
      </c>
      <c r="T6955" s="21"/>
      <c r="U6955" s="21"/>
      <c r="V6955" s="21"/>
      <c r="W6955" s="27"/>
      <c r="X6955" s="27"/>
      <c r="Y6955" s="12"/>
    </row>
    <row r="6956" ht="15.75" customHeight="1">
      <c r="A6956" s="21">
        <v>3.5729906E7</v>
      </c>
      <c r="B6956" s="21" t="s">
        <v>38732</v>
      </c>
      <c r="C6956" s="21" t="s">
        <v>38733</v>
      </c>
      <c r="D6956" s="21" t="s">
        <v>38734</v>
      </c>
      <c r="E6956" s="21" t="s">
        <v>38735</v>
      </c>
      <c r="F6956" s="21" t="s">
        <v>8200</v>
      </c>
      <c r="G6956" s="21">
        <v>2022.0</v>
      </c>
      <c r="H6956" s="26">
        <v>44734.0</v>
      </c>
      <c r="I6956" s="21" t="s">
        <v>38736</v>
      </c>
      <c r="J6956" s="21"/>
      <c r="K6956" s="21" t="s">
        <v>38737</v>
      </c>
      <c r="L6956" s="21" t="str">
        <f>IF(ISNUMBER(VLOOKUP(A6956,EXCL,1,FALSE)),"Excluido",IF(ISNUMBER(VLOOKUP(A6956,POST,1,FALSE)),"PostAlerta",IF(ISNUMBER(VLOOKUP(A6956,PRE,1,FALSE)),"PreAlerta","")))</f>
        <v>PostAlerta</v>
      </c>
      <c r="M6956" s="21" t="str">
        <f>IF(ISNUMBER(A6956),(IF(ISNUMBER(VLOOKUP(A6956,KEYWORDS,1,FALSE)),"C/PalabrasClaves","S/PalabrasClaves")),"")</f>
        <v>S/PalabrasClaves</v>
      </c>
      <c r="N6956" s="21" t="str">
        <f t="shared" si="19"/>
        <v/>
      </c>
      <c r="O6956" s="21"/>
      <c r="P6956" s="21" t="s">
        <v>38738</v>
      </c>
      <c r="Q6956" s="21"/>
      <c r="R6956" s="21" t="str">
        <f>LEFT('2012-2022'!$P6956,4)</f>
        <v>2022</v>
      </c>
      <c r="S6956" s="21" t="s">
        <v>60</v>
      </c>
      <c r="T6956" s="21"/>
      <c r="U6956" s="21"/>
      <c r="V6956" s="21"/>
      <c r="W6956" s="27"/>
      <c r="X6956" s="27"/>
      <c r="Y6956" s="28"/>
    </row>
    <row r="6957" ht="15.75" customHeight="1">
      <c r="A6957" s="21">
        <v>3.5812423E7</v>
      </c>
      <c r="B6957" s="21" t="s">
        <v>38739</v>
      </c>
      <c r="C6957" s="21" t="s">
        <v>38740</v>
      </c>
      <c r="D6957" s="21" t="s">
        <v>38741</v>
      </c>
      <c r="E6957" s="21" t="s">
        <v>38064</v>
      </c>
      <c r="F6957" s="21" t="s">
        <v>21929</v>
      </c>
      <c r="G6957" s="21">
        <v>2022.0</v>
      </c>
      <c r="H6957" s="26">
        <v>44753.0</v>
      </c>
      <c r="I6957" s="21" t="s">
        <v>38742</v>
      </c>
      <c r="J6957" s="21"/>
      <c r="K6957" s="21" t="s">
        <v>38743</v>
      </c>
      <c r="L6957" s="21" t="str">
        <f>IF(ISNUMBER(VLOOKUP(A6957,EXCL,1,FALSE)),"Excluido",IF(ISNUMBER(VLOOKUP(A6957,POST,1,FALSE)),"PostAlerta",IF(ISNUMBER(VLOOKUP(A6957,PRE,1,FALSE)),"PreAlerta","")))</f>
        <v>PostAlerta</v>
      </c>
      <c r="M6957" s="21" t="str">
        <f>IF(ISNUMBER(A6957),(IF(ISNUMBER(VLOOKUP(A6957,KEYWORDS,1,FALSE)),"C/PalabrasClaves","S/PalabrasClaves")),"")</f>
        <v>S/PalabrasClaves</v>
      </c>
      <c r="N6957" s="21" t="str">
        <f t="shared" si="19"/>
        <v/>
      </c>
      <c r="O6957" s="21"/>
      <c r="P6957" s="21" t="s">
        <v>38744</v>
      </c>
      <c r="Q6957" s="21"/>
      <c r="R6957" s="21" t="str">
        <f>LEFT('2012-2022'!$P6957,4)</f>
        <v>2022</v>
      </c>
      <c r="S6957" s="21" t="s">
        <v>60</v>
      </c>
      <c r="T6957" s="21"/>
      <c r="U6957" s="21"/>
      <c r="V6957" s="21"/>
      <c r="W6957" s="27"/>
      <c r="X6957" s="27"/>
      <c r="Y6957" s="12"/>
    </row>
    <row r="6958" ht="15.75" customHeight="1">
      <c r="A6958" s="21">
        <v>3.5814684E7</v>
      </c>
      <c r="B6958" s="21" t="s">
        <v>38745</v>
      </c>
      <c r="C6958" s="21" t="s">
        <v>38746</v>
      </c>
      <c r="D6958" s="21" t="s">
        <v>38747</v>
      </c>
      <c r="E6958" s="21" t="s">
        <v>36193</v>
      </c>
      <c r="F6958" s="21" t="s">
        <v>1128</v>
      </c>
      <c r="G6958" s="21">
        <v>2022.0</v>
      </c>
      <c r="H6958" s="26">
        <v>44753.0</v>
      </c>
      <c r="I6958" s="21" t="s">
        <v>38748</v>
      </c>
      <c r="J6958" s="21"/>
      <c r="K6958" s="21" t="s">
        <v>38749</v>
      </c>
      <c r="L6958" s="21" t="str">
        <f>IF(ISNUMBER(VLOOKUP(A6958,EXCL,1,FALSE)),"Excluido",IF(ISNUMBER(VLOOKUP(A6958,POST,1,FALSE)),"PostAlerta",IF(ISNUMBER(VLOOKUP(A6958,PRE,1,FALSE)),"PreAlerta","")))</f>
        <v>PostAlerta</v>
      </c>
      <c r="M6958" s="21" t="str">
        <f>IF(ISNUMBER(A6958),(IF(ISNUMBER(VLOOKUP(A6958,KEYWORDS,1,FALSE)),"C/PalabrasClaves","S/PalabrasClaves")),"")</f>
        <v>S/PalabrasClaves</v>
      </c>
      <c r="N6958" s="21" t="str">
        <f t="shared" si="19"/>
        <v/>
      </c>
      <c r="O6958" s="21"/>
      <c r="P6958" s="21" t="s">
        <v>38744</v>
      </c>
      <c r="Q6958" s="21"/>
      <c r="R6958" s="21" t="str">
        <f>LEFT('2012-2022'!$P6958,4)</f>
        <v>2022</v>
      </c>
      <c r="S6958" s="21" t="s">
        <v>60</v>
      </c>
      <c r="T6958" s="21"/>
      <c r="U6958" s="21"/>
      <c r="V6958" s="21"/>
      <c r="W6958" s="27"/>
      <c r="X6958" s="27"/>
      <c r="Y6958" s="28"/>
    </row>
    <row r="6959" ht="15.75" customHeight="1">
      <c r="A6959" s="21">
        <v>3.5767753E7</v>
      </c>
      <c r="B6959" s="21" t="s">
        <v>38750</v>
      </c>
      <c r="C6959" s="21" t="s">
        <v>38751</v>
      </c>
      <c r="D6959" s="21" t="s">
        <v>38752</v>
      </c>
      <c r="E6959" s="21" t="s">
        <v>36033</v>
      </c>
      <c r="F6959" s="21" t="s">
        <v>3022</v>
      </c>
      <c r="G6959" s="21">
        <v>2022.0</v>
      </c>
      <c r="H6959" s="26">
        <v>44741.0</v>
      </c>
      <c r="I6959" s="21"/>
      <c r="J6959" s="21"/>
      <c r="K6959" s="21" t="s">
        <v>38753</v>
      </c>
      <c r="L6959" s="21" t="str">
        <f>IF(ISNUMBER(VLOOKUP(A6959,EXCL,1,FALSE)),"Excluido",IF(ISNUMBER(VLOOKUP(A6959,POST,1,FALSE)),"PostAlerta",IF(ISNUMBER(VLOOKUP(A6959,PRE,1,FALSE)),"PreAlerta","")))</f>
        <v>PostAlerta</v>
      </c>
      <c r="M6959" s="21" t="str">
        <f>IF(ISNUMBER(A6959),(IF(ISNUMBER(VLOOKUP(A6959,KEYWORDS,1,FALSE)),"C/PalabrasClaves","S/PalabrasClaves")),"")</f>
        <v>S/PalabrasClaves</v>
      </c>
      <c r="N6959" s="21" t="str">
        <f t="shared" si="19"/>
        <v/>
      </c>
      <c r="O6959" s="21"/>
      <c r="P6959" s="21" t="s">
        <v>38754</v>
      </c>
      <c r="Q6959" s="21"/>
      <c r="R6959" s="21" t="str">
        <f>LEFT('2012-2022'!$P6959,4)</f>
        <v>2022</v>
      </c>
      <c r="S6959" s="21" t="s">
        <v>60</v>
      </c>
      <c r="T6959" s="21"/>
      <c r="U6959" s="21"/>
      <c r="V6959" s="21"/>
      <c r="W6959" s="27"/>
      <c r="X6959" s="27"/>
      <c r="Y6959" s="12"/>
    </row>
    <row r="6960" ht="15.75" customHeight="1">
      <c r="A6960" s="21">
        <v>3.3403565E7</v>
      </c>
      <c r="B6960" s="21" t="s">
        <v>38755</v>
      </c>
      <c r="C6960" s="21" t="s">
        <v>38756</v>
      </c>
      <c r="D6960" s="21" t="s">
        <v>38757</v>
      </c>
      <c r="E6960" s="21" t="s">
        <v>38758</v>
      </c>
      <c r="F6960" s="21" t="s">
        <v>125</v>
      </c>
      <c r="G6960" s="21">
        <v>2022.0</v>
      </c>
      <c r="H6960" s="26">
        <v>44202.0</v>
      </c>
      <c r="I6960" s="21" t="s">
        <v>38759</v>
      </c>
      <c r="J6960" s="21"/>
      <c r="K6960" s="21" t="s">
        <v>38760</v>
      </c>
      <c r="L6960" s="21" t="str">
        <f>IF(ISNUMBER(VLOOKUP(A6960,EXCL,1,FALSE)),"Excluido",IF(ISNUMBER(VLOOKUP(A6960,POST,1,FALSE)),"PostAlerta",IF(ISNUMBER(VLOOKUP(A6960,PRE,1,FALSE)),"PreAlerta","")))</f>
        <v>Excluido</v>
      </c>
      <c r="M6960" s="21" t="str">
        <f>IF(ISNUMBER(A6960),(IF(ISNUMBER(VLOOKUP(A6960,KEYWORDS,1,FALSE)),"C/PalabrasClaves","S/PalabrasClaves")),"")</f>
        <v>C/PalabrasClaves</v>
      </c>
      <c r="N6960" s="21" t="str">
        <f t="shared" si="19"/>
        <v/>
      </c>
      <c r="O6960" s="21"/>
      <c r="P6960" s="21" t="s">
        <v>38761</v>
      </c>
      <c r="Q6960" s="21"/>
      <c r="R6960" s="21" t="str">
        <f>LEFT('2012-2022'!$P6960,4)</f>
        <v>2022</v>
      </c>
      <c r="S6960" s="21" t="s">
        <v>63</v>
      </c>
      <c r="T6960" s="21"/>
      <c r="U6960" s="21"/>
      <c r="V6960" s="21"/>
      <c r="W6960" s="27"/>
      <c r="X6960" s="27"/>
      <c r="Y6960" s="28"/>
    </row>
    <row r="6961" ht="15.75" customHeight="1">
      <c r="A6961" s="21">
        <v>3.4096687E7</v>
      </c>
      <c r="B6961" s="21" t="s">
        <v>38762</v>
      </c>
      <c r="C6961" s="21" t="s">
        <v>38763</v>
      </c>
      <c r="D6961" s="21" t="s">
        <v>38764</v>
      </c>
      <c r="E6961" s="21" t="s">
        <v>27521</v>
      </c>
      <c r="F6961" s="21" t="s">
        <v>884</v>
      </c>
      <c r="G6961" s="21">
        <v>2022.0</v>
      </c>
      <c r="H6961" s="26">
        <v>44354.0</v>
      </c>
      <c r="I6961" s="21"/>
      <c r="J6961" s="21"/>
      <c r="K6961" s="21" t="s">
        <v>38765</v>
      </c>
      <c r="L6961" s="21" t="str">
        <f>IF(ISNUMBER(VLOOKUP(A6961,EXCL,1,FALSE)),"Excluido",IF(ISNUMBER(VLOOKUP(A6961,POST,1,FALSE)),"PostAlerta",IF(ISNUMBER(VLOOKUP(A6961,PRE,1,FALSE)),"PreAlerta","")))</f>
        <v>PostAlerta</v>
      </c>
      <c r="M6961" s="21" t="str">
        <f>IF(ISNUMBER(A6961),(IF(ISNUMBER(VLOOKUP(A6961,KEYWORDS,1,FALSE)),"C/PalabrasClaves","S/PalabrasClaves")),"")</f>
        <v>S/PalabrasClaves</v>
      </c>
      <c r="N6961" s="21" t="str">
        <f t="shared" si="19"/>
        <v/>
      </c>
      <c r="O6961" s="21"/>
      <c r="P6961" s="21" t="s">
        <v>38761</v>
      </c>
      <c r="Q6961" s="21"/>
      <c r="R6961" s="21" t="str">
        <f>LEFT('2012-2022'!$P6961,4)</f>
        <v>2022</v>
      </c>
      <c r="S6961" s="21" t="s">
        <v>63</v>
      </c>
      <c r="T6961" s="21"/>
      <c r="U6961" s="21"/>
      <c r="V6961" s="21"/>
      <c r="W6961" s="27"/>
      <c r="X6961" s="27"/>
      <c r="Y6961" s="12"/>
    </row>
    <row r="6962" ht="15.75" customHeight="1">
      <c r="A6962" s="21">
        <v>3.4125999E7</v>
      </c>
      <c r="B6962" s="21" t="s">
        <v>38766</v>
      </c>
      <c r="C6962" s="21" t="s">
        <v>38767</v>
      </c>
      <c r="D6962" s="21" t="s">
        <v>38768</v>
      </c>
      <c r="E6962" s="21" t="s">
        <v>38769</v>
      </c>
      <c r="F6962" s="21" t="s">
        <v>884</v>
      </c>
      <c r="G6962" s="21">
        <v>2022.0</v>
      </c>
      <c r="H6962" s="26">
        <v>44361.0</v>
      </c>
      <c r="I6962" s="21"/>
      <c r="J6962" s="21"/>
      <c r="K6962" s="21" t="s">
        <v>38770</v>
      </c>
      <c r="L6962" s="21" t="str">
        <f>IF(ISNUMBER(VLOOKUP(A6962,EXCL,1,FALSE)),"Excluido",IF(ISNUMBER(VLOOKUP(A6962,POST,1,FALSE)),"PostAlerta",IF(ISNUMBER(VLOOKUP(A6962,PRE,1,FALSE)),"PreAlerta","")))</f>
        <v>PostAlerta</v>
      </c>
      <c r="M6962" s="21" t="str">
        <f>IF(ISNUMBER(A6962),(IF(ISNUMBER(VLOOKUP(A6962,KEYWORDS,1,FALSE)),"C/PalabrasClaves","S/PalabrasClaves")),"")</f>
        <v>S/PalabrasClaves</v>
      </c>
      <c r="N6962" s="21" t="str">
        <f t="shared" si="19"/>
        <v/>
      </c>
      <c r="O6962" s="21"/>
      <c r="P6962" s="21" t="s">
        <v>38761</v>
      </c>
      <c r="Q6962" s="21"/>
      <c r="R6962" s="21" t="str">
        <f>LEFT('2012-2022'!$P6962,4)</f>
        <v>2022</v>
      </c>
      <c r="S6962" s="21" t="s">
        <v>63</v>
      </c>
      <c r="T6962" s="21"/>
      <c r="U6962" s="21"/>
      <c r="V6962" s="21"/>
      <c r="W6962" s="27"/>
      <c r="X6962" s="27"/>
      <c r="Y6962" s="28"/>
    </row>
    <row r="6963" ht="15.75" customHeight="1">
      <c r="A6963" s="21">
        <v>3.4331835E7</v>
      </c>
      <c r="B6963" s="21" t="s">
        <v>38771</v>
      </c>
      <c r="C6963" s="21" t="s">
        <v>38772</v>
      </c>
      <c r="D6963" s="21" t="s">
        <v>38773</v>
      </c>
      <c r="E6963" s="21" t="s">
        <v>38774</v>
      </c>
      <c r="F6963" s="21" t="s">
        <v>884</v>
      </c>
      <c r="G6963" s="21">
        <v>2022.0</v>
      </c>
      <c r="H6963" s="26">
        <v>44408.0</v>
      </c>
      <c r="I6963" s="21"/>
      <c r="J6963" s="21"/>
      <c r="K6963" s="21" t="s">
        <v>38775</v>
      </c>
      <c r="L6963" s="21" t="str">
        <f>IF(ISNUMBER(VLOOKUP(A6963,EXCL,1,FALSE)),"Excluido",IF(ISNUMBER(VLOOKUP(A6963,POST,1,FALSE)),"PostAlerta",IF(ISNUMBER(VLOOKUP(A6963,PRE,1,FALSE)),"PreAlerta","")))</f>
        <v>PostAlerta</v>
      </c>
      <c r="M6963" s="21" t="str">
        <f>IF(ISNUMBER(A6963),(IF(ISNUMBER(VLOOKUP(A6963,KEYWORDS,1,FALSE)),"C/PalabrasClaves","S/PalabrasClaves")),"")</f>
        <v>S/PalabrasClaves</v>
      </c>
      <c r="N6963" s="21" t="str">
        <f t="shared" si="19"/>
        <v/>
      </c>
      <c r="O6963" s="21"/>
      <c r="P6963" s="21" t="s">
        <v>38761</v>
      </c>
      <c r="Q6963" s="21"/>
      <c r="R6963" s="21" t="str">
        <f>LEFT('2012-2022'!$P6963,4)</f>
        <v>2022</v>
      </c>
      <c r="S6963" s="21" t="s">
        <v>63</v>
      </c>
      <c r="T6963" s="21"/>
      <c r="U6963" s="21"/>
      <c r="V6963" s="21"/>
      <c r="W6963" s="27"/>
      <c r="X6963" s="27"/>
      <c r="Y6963" s="12"/>
    </row>
    <row r="6964" ht="15.75" customHeight="1">
      <c r="A6964" s="21">
        <v>3.443664E7</v>
      </c>
      <c r="B6964" s="21" t="s">
        <v>38776</v>
      </c>
      <c r="C6964" s="21" t="s">
        <v>38777</v>
      </c>
      <c r="D6964" s="21" t="s">
        <v>38778</v>
      </c>
      <c r="E6964" s="21" t="s">
        <v>38779</v>
      </c>
      <c r="F6964" s="21" t="s">
        <v>1449</v>
      </c>
      <c r="G6964" s="21">
        <v>2022.0</v>
      </c>
      <c r="H6964" s="26">
        <v>44434.0</v>
      </c>
      <c r="I6964" s="21" t="s">
        <v>38780</v>
      </c>
      <c r="J6964" s="21"/>
      <c r="K6964" s="21" t="s">
        <v>38781</v>
      </c>
      <c r="L6964" s="21" t="str">
        <f>IF(ISNUMBER(VLOOKUP(A6964,EXCL,1,FALSE)),"Excluido",IF(ISNUMBER(VLOOKUP(A6964,POST,1,FALSE)),"PostAlerta",IF(ISNUMBER(VLOOKUP(A6964,PRE,1,FALSE)),"PreAlerta","")))</f>
        <v>PostAlerta</v>
      </c>
      <c r="M6964" s="21" t="str">
        <f>IF(ISNUMBER(A6964),(IF(ISNUMBER(VLOOKUP(A6964,KEYWORDS,1,FALSE)),"C/PalabrasClaves","S/PalabrasClaves")),"")</f>
        <v>S/PalabrasClaves</v>
      </c>
      <c r="N6964" s="21" t="str">
        <f t="shared" si="19"/>
        <v/>
      </c>
      <c r="O6964" s="21"/>
      <c r="P6964" s="21" t="s">
        <v>38761</v>
      </c>
      <c r="Q6964" s="21"/>
      <c r="R6964" s="21" t="str">
        <f>LEFT('2012-2022'!$P6964,4)</f>
        <v>2022</v>
      </c>
      <c r="S6964" s="21" t="s">
        <v>63</v>
      </c>
      <c r="T6964" s="21"/>
      <c r="U6964" s="21"/>
      <c r="V6964" s="21"/>
      <c r="W6964" s="27"/>
      <c r="X6964" s="27"/>
      <c r="Y6964" s="28"/>
    </row>
    <row r="6965" ht="15.75" customHeight="1">
      <c r="A6965" s="21">
        <v>3.4487635E7</v>
      </c>
      <c r="B6965" s="21" t="s">
        <v>38782</v>
      </c>
      <c r="C6965" s="21" t="s">
        <v>38783</v>
      </c>
      <c r="D6965" s="21" t="s">
        <v>38784</v>
      </c>
      <c r="E6965" s="21" t="s">
        <v>35515</v>
      </c>
      <c r="F6965" s="21" t="s">
        <v>884</v>
      </c>
      <c r="G6965" s="21">
        <v>2022.0</v>
      </c>
      <c r="H6965" s="26">
        <v>44445.0</v>
      </c>
      <c r="I6965" s="21" t="s">
        <v>38785</v>
      </c>
      <c r="J6965" s="21"/>
      <c r="K6965" s="21" t="s">
        <v>38786</v>
      </c>
      <c r="L6965" s="21" t="str">
        <f>IF(ISNUMBER(VLOOKUP(A6965,EXCL,1,FALSE)),"Excluido",IF(ISNUMBER(VLOOKUP(A6965,POST,1,FALSE)),"PostAlerta",IF(ISNUMBER(VLOOKUP(A6965,PRE,1,FALSE)),"PreAlerta","")))</f>
        <v>PostAlerta</v>
      </c>
      <c r="M6965" s="21" t="str">
        <f>IF(ISNUMBER(A6965),(IF(ISNUMBER(VLOOKUP(A6965,KEYWORDS,1,FALSE)),"C/PalabrasClaves","S/PalabrasClaves")),"")</f>
        <v>S/PalabrasClaves</v>
      </c>
      <c r="N6965" s="21" t="str">
        <f t="shared" si="19"/>
        <v/>
      </c>
      <c r="O6965" s="21"/>
      <c r="P6965" s="21" t="s">
        <v>38761</v>
      </c>
      <c r="Q6965" s="21"/>
      <c r="R6965" s="21" t="str">
        <f>LEFT('2012-2022'!$P6965,4)</f>
        <v>2022</v>
      </c>
      <c r="S6965" s="21" t="s">
        <v>63</v>
      </c>
      <c r="T6965" s="21"/>
      <c r="U6965" s="21"/>
      <c r="V6965" s="21"/>
      <c r="W6965" s="27"/>
      <c r="X6965" s="27"/>
      <c r="Y6965" s="12"/>
    </row>
    <row r="6966" ht="15.75" customHeight="1">
      <c r="A6966" s="21">
        <v>3.4529897E7</v>
      </c>
      <c r="B6966" s="21" t="s">
        <v>38787</v>
      </c>
      <c r="C6966" s="21" t="s">
        <v>38788</v>
      </c>
      <c r="D6966" s="21" t="s">
        <v>38789</v>
      </c>
      <c r="E6966" s="21" t="s">
        <v>28079</v>
      </c>
      <c r="F6966" s="21" t="s">
        <v>884</v>
      </c>
      <c r="G6966" s="21">
        <v>2022.0</v>
      </c>
      <c r="H6966" s="26">
        <v>44455.0</v>
      </c>
      <c r="I6966" s="21"/>
      <c r="J6966" s="21"/>
      <c r="K6966" s="21" t="s">
        <v>38790</v>
      </c>
      <c r="L6966" s="21" t="str">
        <f>IF(ISNUMBER(VLOOKUP(A6966,EXCL,1,FALSE)),"Excluido",IF(ISNUMBER(VLOOKUP(A6966,POST,1,FALSE)),"PostAlerta",IF(ISNUMBER(VLOOKUP(A6966,PRE,1,FALSE)),"PreAlerta","")))</f>
        <v>PostAlerta</v>
      </c>
      <c r="M6966" s="21" t="str">
        <f>IF(ISNUMBER(A6966),(IF(ISNUMBER(VLOOKUP(A6966,KEYWORDS,1,FALSE)),"C/PalabrasClaves","S/PalabrasClaves")),"")</f>
        <v>S/PalabrasClaves</v>
      </c>
      <c r="N6966" s="21" t="str">
        <f t="shared" si="19"/>
        <v/>
      </c>
      <c r="O6966" s="21"/>
      <c r="P6966" s="21" t="s">
        <v>38761</v>
      </c>
      <c r="Q6966" s="21"/>
      <c r="R6966" s="21" t="str">
        <f>LEFT('2012-2022'!$P6966,4)</f>
        <v>2022</v>
      </c>
      <c r="S6966" s="21" t="s">
        <v>63</v>
      </c>
      <c r="T6966" s="21"/>
      <c r="U6966" s="21"/>
      <c r="V6966" s="21"/>
      <c r="W6966" s="27"/>
      <c r="X6966" s="27"/>
      <c r="Y6966" s="28"/>
    </row>
    <row r="6967" ht="15.75" customHeight="1">
      <c r="A6967" s="21">
        <v>3.4738325E7</v>
      </c>
      <c r="B6967" s="21" t="s">
        <v>38791</v>
      </c>
      <c r="C6967" s="21" t="s">
        <v>38792</v>
      </c>
      <c r="D6967" s="21" t="s">
        <v>38793</v>
      </c>
      <c r="E6967" s="21" t="s">
        <v>28079</v>
      </c>
      <c r="F6967" s="21" t="s">
        <v>884</v>
      </c>
      <c r="G6967" s="21">
        <v>2022.0</v>
      </c>
      <c r="H6967" s="26">
        <v>44505.0</v>
      </c>
      <c r="I6967" s="21"/>
      <c r="J6967" s="21"/>
      <c r="K6967" s="21" t="s">
        <v>38794</v>
      </c>
      <c r="L6967" s="21" t="str">
        <f>IF(ISNUMBER(VLOOKUP(A6967,EXCL,1,FALSE)),"Excluido",IF(ISNUMBER(VLOOKUP(A6967,POST,1,FALSE)),"PostAlerta",IF(ISNUMBER(VLOOKUP(A6967,PRE,1,FALSE)),"PreAlerta","")))</f>
        <v>PostAlerta</v>
      </c>
      <c r="M6967" s="21" t="str">
        <f>IF(ISNUMBER(A6967),(IF(ISNUMBER(VLOOKUP(A6967,KEYWORDS,1,FALSE)),"C/PalabrasClaves","S/PalabrasClaves")),"")</f>
        <v>S/PalabrasClaves</v>
      </c>
      <c r="N6967" s="21" t="str">
        <f t="shared" si="19"/>
        <v/>
      </c>
      <c r="O6967" s="21"/>
      <c r="P6967" s="21" t="s">
        <v>38761</v>
      </c>
      <c r="Q6967" s="21"/>
      <c r="R6967" s="21" t="str">
        <f>LEFT('2012-2022'!$P6967,4)</f>
        <v>2022</v>
      </c>
      <c r="S6967" s="21" t="s">
        <v>63</v>
      </c>
      <c r="T6967" s="21"/>
      <c r="U6967" s="21"/>
      <c r="V6967" s="21"/>
      <c r="W6967" s="27"/>
      <c r="X6967" s="27"/>
      <c r="Y6967" s="12"/>
    </row>
    <row r="6968" ht="15.75" customHeight="1">
      <c r="A6968" s="21">
        <v>3.4792293E7</v>
      </c>
      <c r="B6968" s="21" t="s">
        <v>38795</v>
      </c>
      <c r="C6968" s="21" t="s">
        <v>38796</v>
      </c>
      <c r="D6968" s="21" t="s">
        <v>38797</v>
      </c>
      <c r="E6968" s="21" t="s">
        <v>38798</v>
      </c>
      <c r="F6968" s="21" t="s">
        <v>884</v>
      </c>
      <c r="G6968" s="21">
        <v>2022.0</v>
      </c>
      <c r="H6968" s="26">
        <v>44518.0</v>
      </c>
      <c r="I6968" s="21"/>
      <c r="J6968" s="21"/>
      <c r="K6968" s="21" t="s">
        <v>38799</v>
      </c>
      <c r="L6968" s="21" t="str">
        <f>IF(ISNUMBER(VLOOKUP(A6968,EXCL,1,FALSE)),"Excluido",IF(ISNUMBER(VLOOKUP(A6968,POST,1,FALSE)),"PostAlerta",IF(ISNUMBER(VLOOKUP(A6968,PRE,1,FALSE)),"PreAlerta","")))</f>
        <v>PostAlerta</v>
      </c>
      <c r="M6968" s="21" t="str">
        <f>IF(ISNUMBER(A6968),(IF(ISNUMBER(VLOOKUP(A6968,KEYWORDS,1,FALSE)),"C/PalabrasClaves","S/PalabrasClaves")),"")</f>
        <v>S/PalabrasClaves</v>
      </c>
      <c r="N6968" s="21" t="str">
        <f t="shared" si="19"/>
        <v/>
      </c>
      <c r="O6968" s="21"/>
      <c r="P6968" s="21" t="s">
        <v>38761</v>
      </c>
      <c r="Q6968" s="21"/>
      <c r="R6968" s="21" t="str">
        <f>LEFT('2012-2022'!$P6968,4)</f>
        <v>2022</v>
      </c>
      <c r="S6968" s="21" t="s">
        <v>63</v>
      </c>
      <c r="T6968" s="21"/>
      <c r="U6968" s="21"/>
      <c r="V6968" s="21"/>
      <c r="W6968" s="27"/>
      <c r="X6968" s="27"/>
      <c r="Y6968" s="28"/>
    </row>
    <row r="6969" ht="15.75" customHeight="1">
      <c r="A6969" s="21">
        <v>3.5181953E7</v>
      </c>
      <c r="B6969" s="21" t="s">
        <v>38800</v>
      </c>
      <c r="C6969" s="21" t="s">
        <v>38801</v>
      </c>
      <c r="D6969" s="21" t="s">
        <v>38802</v>
      </c>
      <c r="E6969" s="21" t="s">
        <v>12253</v>
      </c>
      <c r="F6969" s="21" t="s">
        <v>38803</v>
      </c>
      <c r="G6969" s="21">
        <v>2022.0</v>
      </c>
      <c r="H6969" s="26">
        <v>44611.0</v>
      </c>
      <c r="I6969" s="21"/>
      <c r="J6969" s="21"/>
      <c r="K6969" s="21" t="s">
        <v>38804</v>
      </c>
      <c r="L6969" s="21" t="str">
        <f>IF(ISNUMBER(VLOOKUP(A6969,EXCL,1,FALSE)),"Excluido",IF(ISNUMBER(VLOOKUP(A6969,POST,1,FALSE)),"PostAlerta",IF(ISNUMBER(VLOOKUP(A6969,PRE,1,FALSE)),"PreAlerta","")))</f>
        <v>PostAlerta</v>
      </c>
      <c r="M6969" s="21" t="str">
        <f>IF(ISNUMBER(A6969),(IF(ISNUMBER(VLOOKUP(A6969,KEYWORDS,1,FALSE)),"C/PalabrasClaves","S/PalabrasClaves")),"")</f>
        <v>S/PalabrasClaves</v>
      </c>
      <c r="N6969" s="21" t="str">
        <f t="shared" si="19"/>
        <v/>
      </c>
      <c r="O6969" s="21"/>
      <c r="P6969" s="21" t="s">
        <v>38761</v>
      </c>
      <c r="Q6969" s="21"/>
      <c r="R6969" s="21" t="str">
        <f>LEFT('2012-2022'!$P6969,4)</f>
        <v>2022</v>
      </c>
      <c r="S6969" s="21" t="s">
        <v>63</v>
      </c>
      <c r="T6969" s="21"/>
      <c r="U6969" s="21"/>
      <c r="V6969" s="21"/>
      <c r="W6969" s="27"/>
      <c r="X6969" s="27"/>
      <c r="Y6969" s="12"/>
    </row>
    <row r="6970" ht="15.75" customHeight="1">
      <c r="A6970" s="21">
        <v>3.2809749E7</v>
      </c>
      <c r="B6970" s="21" t="s">
        <v>38805</v>
      </c>
      <c r="C6970" s="21" t="s">
        <v>38806</v>
      </c>
      <c r="D6970" s="21" t="s">
        <v>38807</v>
      </c>
      <c r="E6970" s="21" t="s">
        <v>38808</v>
      </c>
      <c r="F6970" s="21" t="s">
        <v>38642</v>
      </c>
      <c r="G6970" s="21">
        <v>2022.0</v>
      </c>
      <c r="H6970" s="26">
        <v>44746.0</v>
      </c>
      <c r="I6970" s="21"/>
      <c r="J6970" s="21"/>
      <c r="K6970" s="21"/>
      <c r="L6970" s="21" t="str">
        <f>IF(ISNUMBER(VLOOKUP(A6970,EXCL,1,FALSE)),"Excluido",IF(ISNUMBER(VLOOKUP(A6970,POST,1,FALSE)),"PostAlerta",IF(ISNUMBER(VLOOKUP(A6970,PRE,1,FALSE)),"PreAlerta","")))</f>
        <v>Excluido</v>
      </c>
      <c r="M6970" s="21" t="str">
        <f>IF(ISNUMBER(A6970),(IF(ISNUMBER(VLOOKUP(A6970,KEYWORDS,1,FALSE)),"C/PalabrasClaves","S/PalabrasClaves")),"")</f>
        <v>S/PalabrasClaves</v>
      </c>
      <c r="N6970" s="21" t="str">
        <f t="shared" si="19"/>
        <v/>
      </c>
      <c r="O6970" s="21"/>
      <c r="P6970" s="21" t="s">
        <v>38809</v>
      </c>
      <c r="Q6970" s="21"/>
      <c r="R6970" s="21" t="str">
        <f>LEFT('2012-2022'!$P6970,4)</f>
        <v>2022</v>
      </c>
      <c r="S6970" s="21" t="s">
        <v>63</v>
      </c>
      <c r="T6970" s="21"/>
      <c r="U6970" s="21"/>
      <c r="V6970" s="21"/>
      <c r="W6970" s="27"/>
      <c r="X6970" s="27"/>
      <c r="Y6970" s="28"/>
    </row>
    <row r="6971" ht="15.75" customHeight="1">
      <c r="A6971" s="21">
        <v>3.5793374E7</v>
      </c>
      <c r="B6971" s="21" t="s">
        <v>38810</v>
      </c>
      <c r="C6971" s="21" t="s">
        <v>38811</v>
      </c>
      <c r="D6971" s="21" t="s">
        <v>38812</v>
      </c>
      <c r="E6971" s="21" t="s">
        <v>38813</v>
      </c>
      <c r="F6971" s="21" t="s">
        <v>2831</v>
      </c>
      <c r="G6971" s="21">
        <v>2022.0</v>
      </c>
      <c r="H6971" s="26">
        <v>44748.0</v>
      </c>
      <c r="I6971" s="21" t="s">
        <v>38814</v>
      </c>
      <c r="J6971" s="21"/>
      <c r="K6971" s="21" t="s">
        <v>38815</v>
      </c>
      <c r="L6971" s="21" t="str">
        <f>IF(ISNUMBER(VLOOKUP(A6971,EXCL,1,FALSE)),"Excluido",IF(ISNUMBER(VLOOKUP(A6971,POST,1,FALSE)),"PostAlerta",IF(ISNUMBER(VLOOKUP(A6971,PRE,1,FALSE)),"PreAlerta","")))</f>
        <v>PostAlerta</v>
      </c>
      <c r="M6971" s="21" t="str">
        <f>IF(ISNUMBER(A6971),(IF(ISNUMBER(VLOOKUP(A6971,KEYWORDS,1,FALSE)),"C/PalabrasClaves","S/PalabrasClaves")),"")</f>
        <v>S/PalabrasClaves</v>
      </c>
      <c r="N6971" s="21" t="str">
        <f t="shared" si="19"/>
        <v/>
      </c>
      <c r="O6971" s="21"/>
      <c r="P6971" s="21" t="s">
        <v>38816</v>
      </c>
      <c r="Q6971" s="21"/>
      <c r="R6971" s="21" t="str">
        <f>LEFT('2012-2022'!$P6971,4)</f>
        <v>2022</v>
      </c>
      <c r="S6971" s="21" t="s">
        <v>63</v>
      </c>
      <c r="T6971" s="21"/>
      <c r="U6971" s="21"/>
      <c r="V6971" s="21"/>
      <c r="W6971" s="27"/>
      <c r="X6971" s="27"/>
      <c r="Y6971" s="12"/>
    </row>
    <row r="6972" ht="15.75" customHeight="1">
      <c r="A6972" s="21">
        <v>3.5873163E7</v>
      </c>
      <c r="B6972" s="21" t="s">
        <v>38817</v>
      </c>
      <c r="C6972" s="21" t="s">
        <v>38818</v>
      </c>
      <c r="D6972" s="21" t="s">
        <v>38819</v>
      </c>
      <c r="E6972" s="21" t="s">
        <v>38820</v>
      </c>
      <c r="F6972" s="21" t="s">
        <v>3171</v>
      </c>
      <c r="G6972" s="21">
        <v>2022.0</v>
      </c>
      <c r="H6972" s="26">
        <v>44767.0</v>
      </c>
      <c r="I6972" s="21" t="s">
        <v>38821</v>
      </c>
      <c r="J6972" s="21"/>
      <c r="K6972" s="21" t="s">
        <v>38822</v>
      </c>
      <c r="L6972" s="21" t="str">
        <f>IF(ISNUMBER(VLOOKUP(A6972,EXCL,1,FALSE)),"Excluido",IF(ISNUMBER(VLOOKUP(A6972,POST,1,FALSE)),"PostAlerta",IF(ISNUMBER(VLOOKUP(A6972,PRE,1,FALSE)),"PreAlerta","")))</f>
        <v>PostAlerta</v>
      </c>
      <c r="M6972" s="21" t="str">
        <f>IF(ISNUMBER(A6972),(IF(ISNUMBER(VLOOKUP(A6972,KEYWORDS,1,FALSE)),"C/PalabrasClaves","S/PalabrasClaves")),"")</f>
        <v>S/PalabrasClaves</v>
      </c>
      <c r="N6972" s="21" t="str">
        <f t="shared" si="19"/>
        <v/>
      </c>
      <c r="O6972" s="21"/>
      <c r="P6972" s="21" t="s">
        <v>38823</v>
      </c>
      <c r="Q6972" s="21"/>
      <c r="R6972" s="21" t="str">
        <f>LEFT('2012-2022'!$P6972,4)</f>
        <v>2022</v>
      </c>
      <c r="S6972" s="21" t="s">
        <v>63</v>
      </c>
      <c r="T6972" s="21"/>
      <c r="U6972" s="21"/>
      <c r="V6972" s="21"/>
      <c r="W6972" s="27"/>
      <c r="X6972" s="27"/>
      <c r="Y6972" s="28"/>
    </row>
    <row r="6973" ht="15.75" customHeight="1">
      <c r="A6973" s="21">
        <v>3.5898544E7</v>
      </c>
      <c r="B6973" s="21" t="s">
        <v>38824</v>
      </c>
      <c r="C6973" s="21" t="s">
        <v>38825</v>
      </c>
      <c r="D6973" s="21" t="s">
        <v>38826</v>
      </c>
      <c r="E6973" s="21" t="s">
        <v>27310</v>
      </c>
      <c r="F6973" s="21" t="s">
        <v>18629</v>
      </c>
      <c r="G6973" s="21">
        <v>2022.0</v>
      </c>
      <c r="H6973" s="26">
        <v>44770.0</v>
      </c>
      <c r="I6973" s="21" t="s">
        <v>38827</v>
      </c>
      <c r="J6973" s="21"/>
      <c r="K6973" s="21" t="s">
        <v>38828</v>
      </c>
      <c r="L6973" s="21" t="str">
        <f>IF(ISNUMBER(VLOOKUP(A6973,EXCL,1,FALSE)),"Excluido",IF(ISNUMBER(VLOOKUP(A6973,POST,1,FALSE)),"PostAlerta",IF(ISNUMBER(VLOOKUP(A6973,PRE,1,FALSE)),"PreAlerta","")))</f>
        <v>PostAlerta</v>
      </c>
      <c r="M6973" s="21" t="str">
        <f>IF(ISNUMBER(A6973),(IF(ISNUMBER(VLOOKUP(A6973,KEYWORDS,1,FALSE)),"C/PalabrasClaves","S/PalabrasClaves")),"")</f>
        <v>S/PalabrasClaves</v>
      </c>
      <c r="N6973" s="21" t="str">
        <f t="shared" si="19"/>
        <v/>
      </c>
      <c r="O6973" s="21"/>
      <c r="P6973" s="21" t="s">
        <v>38829</v>
      </c>
      <c r="Q6973" s="21"/>
      <c r="R6973" s="21" t="str">
        <f>LEFT('2012-2022'!$P6973,4)</f>
        <v>2022</v>
      </c>
      <c r="S6973" s="21" t="s">
        <v>63</v>
      </c>
      <c r="T6973" s="21"/>
      <c r="U6973" s="21"/>
      <c r="V6973" s="21"/>
      <c r="W6973" s="27"/>
      <c r="X6973" s="27"/>
      <c r="Y6973" s="12"/>
    </row>
    <row r="6974" ht="15.75" customHeight="1">
      <c r="A6974" s="21">
        <v>2.8613631E7</v>
      </c>
      <c r="B6974" s="21" t="s">
        <v>38830</v>
      </c>
      <c r="C6974" s="21" t="s">
        <v>38831</v>
      </c>
      <c r="D6974" s="21" t="s">
        <v>38832</v>
      </c>
      <c r="E6974" s="21" t="s">
        <v>38833</v>
      </c>
      <c r="F6974" s="21" t="s">
        <v>38642</v>
      </c>
      <c r="G6974" s="21">
        <v>2022.0</v>
      </c>
      <c r="H6974" s="26">
        <v>44760.0</v>
      </c>
      <c r="I6974" s="21"/>
      <c r="J6974" s="21"/>
      <c r="K6974" s="21"/>
      <c r="L6974" s="21" t="str">
        <f>IF(ISNUMBER(VLOOKUP(A6974,EXCL,1,FALSE)),"Excluido",IF(ISNUMBER(VLOOKUP(A6974,POST,1,FALSE)),"PostAlerta",IF(ISNUMBER(VLOOKUP(A6974,PRE,1,FALSE)),"PreAlerta","")))</f>
        <v>Excluido</v>
      </c>
      <c r="M6974" s="21" t="str">
        <f>IF(ISNUMBER(A6974),(IF(ISNUMBER(VLOOKUP(A6974,KEYWORDS,1,FALSE)),"C/PalabrasClaves","S/PalabrasClaves")),"")</f>
        <v>S/PalabrasClaves</v>
      </c>
      <c r="N6974" s="21" t="str">
        <f t="shared" si="19"/>
        <v/>
      </c>
      <c r="O6974" s="21"/>
      <c r="P6974" s="21" t="s">
        <v>38834</v>
      </c>
      <c r="Q6974" s="21"/>
      <c r="R6974" s="21" t="str">
        <f>LEFT('2012-2022'!$P6974,4)</f>
        <v>2022</v>
      </c>
      <c r="S6974" s="21" t="s">
        <v>63</v>
      </c>
      <c r="T6974" s="21"/>
      <c r="U6974" s="21"/>
      <c r="V6974" s="21"/>
      <c r="W6974" s="27"/>
      <c r="X6974" s="27"/>
      <c r="Y6974" s="28"/>
    </row>
    <row r="6975" ht="15.75" customHeight="1">
      <c r="A6975" s="21">
        <v>3.5919868E7</v>
      </c>
      <c r="B6975" s="21" t="s">
        <v>38835</v>
      </c>
      <c r="C6975" s="21" t="s">
        <v>38836</v>
      </c>
      <c r="D6975" s="21" t="s">
        <v>38837</v>
      </c>
      <c r="E6975" s="21" t="s">
        <v>38838</v>
      </c>
      <c r="F6975" s="21" t="s">
        <v>38839</v>
      </c>
      <c r="G6975" s="21">
        <v>2022.0</v>
      </c>
      <c r="H6975" s="26">
        <v>44776.0</v>
      </c>
      <c r="I6975" s="21" t="s">
        <v>38840</v>
      </c>
      <c r="J6975" s="21"/>
      <c r="K6975" s="21" t="s">
        <v>38841</v>
      </c>
      <c r="L6975" s="21" t="str">
        <f>IF(ISNUMBER(VLOOKUP(A6975,EXCL,1,FALSE)),"Excluido",IF(ISNUMBER(VLOOKUP(A6975,POST,1,FALSE)),"PostAlerta",IF(ISNUMBER(VLOOKUP(A6975,PRE,1,FALSE)),"PreAlerta","")))</f>
        <v>PostAlerta</v>
      </c>
      <c r="M6975" s="21" t="str">
        <f>IF(ISNUMBER(A6975),(IF(ISNUMBER(VLOOKUP(A6975,KEYWORDS,1,FALSE)),"C/PalabrasClaves","S/PalabrasClaves")),"")</f>
        <v>S/PalabrasClaves</v>
      </c>
      <c r="N6975" s="21" t="str">
        <f t="shared" si="19"/>
        <v/>
      </c>
      <c r="O6975" s="21"/>
      <c r="P6975" s="21" t="s">
        <v>38834</v>
      </c>
      <c r="Q6975" s="21"/>
      <c r="R6975" s="21" t="str">
        <f>LEFT('2012-2022'!$P6975,4)</f>
        <v>2022</v>
      </c>
      <c r="S6975" s="21" t="s">
        <v>63</v>
      </c>
      <c r="T6975" s="21"/>
      <c r="U6975" s="21"/>
      <c r="V6975" s="21"/>
      <c r="W6975" s="27"/>
      <c r="X6975" s="27"/>
      <c r="Y6975" s="12"/>
    </row>
    <row r="6976" ht="15.75" customHeight="1">
      <c r="A6976" s="21">
        <v>3.5923389E7</v>
      </c>
      <c r="B6976" s="21" t="s">
        <v>38842</v>
      </c>
      <c r="C6976" s="21" t="s">
        <v>38843</v>
      </c>
      <c r="D6976" s="21" t="s">
        <v>38844</v>
      </c>
      <c r="E6976" s="21" t="s">
        <v>38845</v>
      </c>
      <c r="F6976" s="21" t="s">
        <v>1128</v>
      </c>
      <c r="G6976" s="21">
        <v>2022.0</v>
      </c>
      <c r="H6976" s="26">
        <v>44777.0</v>
      </c>
      <c r="I6976" s="21" t="s">
        <v>38846</v>
      </c>
      <c r="J6976" s="21"/>
      <c r="K6976" s="21" t="s">
        <v>38847</v>
      </c>
      <c r="L6976" s="21" t="str">
        <f>IF(ISNUMBER(VLOOKUP(A6976,EXCL,1,FALSE)),"Excluido",IF(ISNUMBER(VLOOKUP(A6976,POST,1,FALSE)),"PostAlerta",IF(ISNUMBER(VLOOKUP(A6976,PRE,1,FALSE)),"PreAlerta","")))</f>
        <v>PostAlerta</v>
      </c>
      <c r="M6976" s="21" t="str">
        <f>IF(ISNUMBER(A6976),(IF(ISNUMBER(VLOOKUP(A6976,KEYWORDS,1,FALSE)),"C/PalabrasClaves","S/PalabrasClaves")),"")</f>
        <v>S/PalabrasClaves</v>
      </c>
      <c r="N6976" s="21" t="str">
        <f t="shared" si="19"/>
        <v/>
      </c>
      <c r="O6976" s="21"/>
      <c r="P6976" s="21" t="s">
        <v>38834</v>
      </c>
      <c r="Q6976" s="21"/>
      <c r="R6976" s="21" t="str">
        <f>LEFT('2012-2022'!$P6976,4)</f>
        <v>2022</v>
      </c>
      <c r="S6976" s="21" t="s">
        <v>63</v>
      </c>
      <c r="T6976" s="21"/>
      <c r="U6976" s="21"/>
      <c r="V6976" s="21"/>
      <c r="W6976" s="27"/>
      <c r="X6976" s="27"/>
      <c r="Y6976" s="28"/>
    </row>
    <row r="6977" ht="15.75" customHeight="1">
      <c r="A6977" s="21">
        <v>2.8613765E7</v>
      </c>
      <c r="B6977" s="21" t="s">
        <v>38848</v>
      </c>
      <c r="C6977" s="21" t="s">
        <v>38849</v>
      </c>
      <c r="D6977" s="21" t="s">
        <v>38850</v>
      </c>
      <c r="E6977" s="21" t="s">
        <v>38851</v>
      </c>
      <c r="F6977" s="21" t="s">
        <v>38642</v>
      </c>
      <c r="G6977" s="21">
        <v>2022.0</v>
      </c>
      <c r="H6977" s="26">
        <v>44761.0</v>
      </c>
      <c r="I6977" s="21"/>
      <c r="J6977" s="21"/>
      <c r="K6977" s="21"/>
      <c r="L6977" s="21" t="str">
        <f>IF(ISNUMBER(VLOOKUP(A6977,EXCL,1,FALSE)),"Excluido",IF(ISNUMBER(VLOOKUP(A6977,POST,1,FALSE)),"PostAlerta",IF(ISNUMBER(VLOOKUP(A6977,PRE,1,FALSE)),"PreAlerta","")))</f>
        <v>Excluido</v>
      </c>
      <c r="M6977" s="21" t="str">
        <f>IF(ISNUMBER(A6977),(IF(ISNUMBER(VLOOKUP(A6977,KEYWORDS,1,FALSE)),"C/PalabrasClaves","S/PalabrasClaves")),"")</f>
        <v>S/PalabrasClaves</v>
      </c>
      <c r="N6977" s="21" t="str">
        <f t="shared" si="19"/>
        <v/>
      </c>
      <c r="O6977" s="21"/>
      <c r="P6977" s="21" t="s">
        <v>38852</v>
      </c>
      <c r="Q6977" s="21"/>
      <c r="R6977" s="21" t="str">
        <f>LEFT('2012-2022'!$P6977,4)</f>
        <v>2022</v>
      </c>
      <c r="S6977" s="21" t="s">
        <v>63</v>
      </c>
      <c r="T6977" s="21"/>
      <c r="U6977" s="21"/>
      <c r="V6977" s="21"/>
      <c r="W6977" s="27"/>
      <c r="X6977" s="27"/>
      <c r="Y6977" s="12"/>
    </row>
    <row r="6978" ht="15.75" customHeight="1">
      <c r="A6978" s="21">
        <v>3.5959365E7</v>
      </c>
      <c r="B6978" s="21" t="s">
        <v>38853</v>
      </c>
      <c r="C6978" s="21" t="s">
        <v>38854</v>
      </c>
      <c r="D6978" s="21" t="s">
        <v>38855</v>
      </c>
      <c r="E6978" s="21" t="s">
        <v>4690</v>
      </c>
      <c r="F6978" s="21" t="s">
        <v>3171</v>
      </c>
      <c r="G6978" s="21">
        <v>2022.0</v>
      </c>
      <c r="H6978" s="26">
        <v>44785.0</v>
      </c>
      <c r="I6978" s="21" t="s">
        <v>38856</v>
      </c>
      <c r="J6978" s="21"/>
      <c r="K6978" s="21" t="s">
        <v>38857</v>
      </c>
      <c r="L6978" s="21" t="str">
        <f>IF(ISNUMBER(VLOOKUP(A6978,EXCL,1,FALSE)),"Excluido",IF(ISNUMBER(VLOOKUP(A6978,POST,1,FALSE)),"PostAlerta",IF(ISNUMBER(VLOOKUP(A6978,PRE,1,FALSE)),"PreAlerta","")))</f>
        <v>PostAlerta</v>
      </c>
      <c r="M6978" s="21" t="str">
        <f>IF(ISNUMBER(A6978),(IF(ISNUMBER(VLOOKUP(A6978,KEYWORDS,1,FALSE)),"C/PalabrasClaves","S/PalabrasClaves")),"")</f>
        <v>S/PalabrasClaves</v>
      </c>
      <c r="N6978" s="21" t="str">
        <f t="shared" si="19"/>
        <v/>
      </c>
      <c r="O6978" s="21"/>
      <c r="P6978" s="21" t="s">
        <v>38858</v>
      </c>
      <c r="Q6978" s="21"/>
      <c r="R6978" s="21" t="str">
        <f>LEFT('2012-2022'!$P6978,4)</f>
        <v>2022</v>
      </c>
      <c r="S6978" s="21" t="s">
        <v>63</v>
      </c>
      <c r="T6978" s="21"/>
      <c r="U6978" s="21"/>
      <c r="V6978" s="21"/>
      <c r="W6978" s="27"/>
      <c r="X6978" s="27"/>
      <c r="Y6978" s="28"/>
    </row>
    <row r="6979" ht="15.75" customHeight="1">
      <c r="A6979" s="21">
        <v>3.5895627E7</v>
      </c>
      <c r="B6979" s="21" t="s">
        <v>38859</v>
      </c>
      <c r="C6979" s="21" t="s">
        <v>38860</v>
      </c>
      <c r="D6979" s="21" t="s">
        <v>38861</v>
      </c>
      <c r="E6979" s="21" t="s">
        <v>38862</v>
      </c>
      <c r="F6979" s="21" t="s">
        <v>2831</v>
      </c>
      <c r="G6979" s="21">
        <v>2022.0</v>
      </c>
      <c r="H6979" s="26">
        <v>44769.0</v>
      </c>
      <c r="I6979" s="21" t="s">
        <v>38863</v>
      </c>
      <c r="J6979" s="21"/>
      <c r="K6979" s="21" t="s">
        <v>38864</v>
      </c>
      <c r="L6979" s="21" t="str">
        <f>IF(ISNUMBER(VLOOKUP(A6979,EXCL,1,FALSE)),"Excluido",IF(ISNUMBER(VLOOKUP(A6979,POST,1,FALSE)),"PostAlerta",IF(ISNUMBER(VLOOKUP(A6979,PRE,1,FALSE)),"PreAlerta","")))</f>
        <v>PostAlerta</v>
      </c>
      <c r="M6979" s="21" t="str">
        <f>IF(ISNUMBER(A6979),(IF(ISNUMBER(VLOOKUP(A6979,KEYWORDS,1,FALSE)),"C/PalabrasClaves","S/PalabrasClaves")),"")</f>
        <v>S/PalabrasClaves</v>
      </c>
      <c r="N6979" s="21" t="str">
        <f t="shared" si="19"/>
        <v/>
      </c>
      <c r="O6979" s="21"/>
      <c r="P6979" s="21" t="s">
        <v>38865</v>
      </c>
      <c r="Q6979" s="21"/>
      <c r="R6979" s="21" t="str">
        <f>LEFT('2012-2022'!$P6979,4)</f>
        <v>2022</v>
      </c>
      <c r="S6979" s="21" t="s">
        <v>63</v>
      </c>
      <c r="T6979" s="21"/>
      <c r="U6979" s="21"/>
      <c r="V6979" s="21"/>
      <c r="W6979" s="27"/>
      <c r="X6979" s="27"/>
      <c r="Y6979" s="12"/>
    </row>
    <row r="6980" ht="15.75" customHeight="1">
      <c r="A6980" s="21">
        <v>3.5966652E7</v>
      </c>
      <c r="B6980" s="21" t="s">
        <v>38866</v>
      </c>
      <c r="C6980" s="21" t="s">
        <v>38867</v>
      </c>
      <c r="D6980" s="21" t="s">
        <v>38868</v>
      </c>
      <c r="E6980" s="21" t="s">
        <v>38869</v>
      </c>
      <c r="F6980" s="21" t="s">
        <v>1128</v>
      </c>
      <c r="G6980" s="21">
        <v>2022.0</v>
      </c>
      <c r="H6980" s="26">
        <v>44788.0</v>
      </c>
      <c r="I6980" s="21" t="s">
        <v>38870</v>
      </c>
      <c r="J6980" s="21"/>
      <c r="K6980" s="21" t="s">
        <v>38871</v>
      </c>
      <c r="L6980" s="21" t="str">
        <f>IF(ISNUMBER(VLOOKUP(A6980,EXCL,1,FALSE)),"Excluido",IF(ISNUMBER(VLOOKUP(A6980,POST,1,FALSE)),"PostAlerta",IF(ISNUMBER(VLOOKUP(A6980,PRE,1,FALSE)),"PreAlerta","")))</f>
        <v>PostAlerta</v>
      </c>
      <c r="M6980" s="21" t="str">
        <f>IF(ISNUMBER(A6980),(IF(ISNUMBER(VLOOKUP(A6980,KEYWORDS,1,FALSE)),"C/PalabrasClaves","S/PalabrasClaves")),"")</f>
        <v>S/PalabrasClaves</v>
      </c>
      <c r="N6980" s="21" t="str">
        <f t="shared" si="19"/>
        <v/>
      </c>
      <c r="O6980" s="21"/>
      <c r="P6980" s="21" t="s">
        <v>38872</v>
      </c>
      <c r="Q6980" s="21"/>
      <c r="R6980" s="21" t="str">
        <f>LEFT('2012-2022'!$P6980,4)</f>
        <v>2022</v>
      </c>
      <c r="S6980" s="21" t="s">
        <v>63</v>
      </c>
      <c r="T6980" s="21"/>
      <c r="U6980" s="21"/>
      <c r="V6980" s="21"/>
      <c r="W6980" s="27"/>
      <c r="X6980" s="27"/>
      <c r="Y6980" s="28"/>
    </row>
    <row r="6981" ht="15.75" customHeight="1">
      <c r="A6981" s="21">
        <v>3.4850518E7</v>
      </c>
      <c r="B6981" s="21" t="s">
        <v>38873</v>
      </c>
      <c r="C6981" s="21" t="s">
        <v>38874</v>
      </c>
      <c r="D6981" s="21" t="s">
        <v>38875</v>
      </c>
      <c r="E6981" s="21" t="s">
        <v>38876</v>
      </c>
      <c r="F6981" s="21" t="s">
        <v>4445</v>
      </c>
      <c r="G6981" s="21">
        <v>2022.0</v>
      </c>
      <c r="H6981" s="26">
        <v>44531.0</v>
      </c>
      <c r="I6981" s="21" t="s">
        <v>38877</v>
      </c>
      <c r="J6981" s="21"/>
      <c r="K6981" s="21" t="s">
        <v>38878</v>
      </c>
      <c r="L6981" s="21" t="str">
        <f>IF(ISNUMBER(VLOOKUP(A6981,EXCL,1,FALSE)),"Excluido",IF(ISNUMBER(VLOOKUP(A6981,POST,1,FALSE)),"PostAlerta",IF(ISNUMBER(VLOOKUP(A6981,PRE,1,FALSE)),"PreAlerta","")))</f>
        <v>PostAlerta</v>
      </c>
      <c r="M6981" s="21" t="str">
        <f>IF(ISNUMBER(A6981),(IF(ISNUMBER(VLOOKUP(A6981,KEYWORDS,1,FALSE)),"C/PalabrasClaves","S/PalabrasClaves")),"")</f>
        <v>S/PalabrasClaves</v>
      </c>
      <c r="N6981" s="21" t="str">
        <f t="shared" si="19"/>
        <v/>
      </c>
      <c r="O6981" s="21"/>
      <c r="P6981" s="21" t="s">
        <v>38879</v>
      </c>
      <c r="Q6981" s="21"/>
      <c r="R6981" s="21" t="str">
        <f>LEFT('2012-2022'!$P6981,4)</f>
        <v>2022</v>
      </c>
      <c r="S6981" s="21" t="s">
        <v>65</v>
      </c>
      <c r="T6981" s="21"/>
      <c r="U6981" s="21"/>
      <c r="V6981" s="21"/>
      <c r="W6981" s="27"/>
      <c r="X6981" s="27"/>
      <c r="Y6981" s="12"/>
    </row>
    <row r="6982" ht="15.75" customHeight="1">
      <c r="A6982" s="21">
        <v>3.5288032E7</v>
      </c>
      <c r="B6982" s="21" t="s">
        <v>38880</v>
      </c>
      <c r="C6982" s="21" t="s">
        <v>38881</v>
      </c>
      <c r="D6982" s="21" t="s">
        <v>38882</v>
      </c>
      <c r="E6982" s="21" t="s">
        <v>14832</v>
      </c>
      <c r="F6982" s="21" t="s">
        <v>903</v>
      </c>
      <c r="G6982" s="21">
        <v>2022.0</v>
      </c>
      <c r="H6982" s="26">
        <v>44635.0</v>
      </c>
      <c r="I6982" s="21"/>
      <c r="J6982" s="21"/>
      <c r="K6982" s="21" t="s">
        <v>38883</v>
      </c>
      <c r="L6982" s="21" t="str">
        <f>IF(ISNUMBER(VLOOKUP(A6982,EXCL,1,FALSE)),"Excluido",IF(ISNUMBER(VLOOKUP(A6982,POST,1,FALSE)),"PostAlerta",IF(ISNUMBER(VLOOKUP(A6982,PRE,1,FALSE)),"PreAlerta","")))</f>
        <v>PostAlerta</v>
      </c>
      <c r="M6982" s="21" t="str">
        <f>IF(ISNUMBER(A6982),(IF(ISNUMBER(VLOOKUP(A6982,KEYWORDS,1,FALSE)),"C/PalabrasClaves","S/PalabrasClaves")),"")</f>
        <v>S/PalabrasClaves</v>
      </c>
      <c r="N6982" s="21" t="str">
        <f t="shared" si="19"/>
        <v/>
      </c>
      <c r="O6982" s="21"/>
      <c r="P6982" s="21" t="s">
        <v>38879</v>
      </c>
      <c r="Q6982" s="21"/>
      <c r="R6982" s="21" t="str">
        <f>LEFT('2012-2022'!$P6982,4)</f>
        <v>2022</v>
      </c>
      <c r="S6982" s="21" t="s">
        <v>65</v>
      </c>
      <c r="T6982" s="21"/>
      <c r="U6982" s="21"/>
      <c r="V6982" s="21"/>
      <c r="W6982" s="27"/>
      <c r="X6982" s="27"/>
      <c r="Y6982" s="28"/>
    </row>
    <row r="6983" ht="15.75" customHeight="1">
      <c r="A6983" s="21">
        <v>2.8613685E7</v>
      </c>
      <c r="B6983" s="21" t="s">
        <v>38884</v>
      </c>
      <c r="C6983" s="21" t="s">
        <v>38885</v>
      </c>
      <c r="D6983" s="21" t="s">
        <v>38886</v>
      </c>
      <c r="E6983" s="21" t="s">
        <v>38887</v>
      </c>
      <c r="F6983" s="21" t="s">
        <v>38642</v>
      </c>
      <c r="G6983" s="21">
        <v>2022.0</v>
      </c>
      <c r="H6983" s="26">
        <v>44781.0</v>
      </c>
      <c r="I6983" s="21"/>
      <c r="J6983" s="21"/>
      <c r="K6983" s="21"/>
      <c r="L6983" s="21" t="str">
        <f>IF(ISNUMBER(VLOOKUP(A6983,EXCL,1,FALSE)),"Excluido",IF(ISNUMBER(VLOOKUP(A6983,POST,1,FALSE)),"PostAlerta",IF(ISNUMBER(VLOOKUP(A6983,PRE,1,FALSE)),"PreAlerta","")))</f>
        <v>Excluido</v>
      </c>
      <c r="M6983" s="21" t="str">
        <f>IF(ISNUMBER(A6983),(IF(ISNUMBER(VLOOKUP(A6983,KEYWORDS,1,FALSE)),"C/PalabrasClaves","S/PalabrasClaves")),"")</f>
        <v>S/PalabrasClaves</v>
      </c>
      <c r="N6983" s="21" t="str">
        <f t="shared" si="19"/>
        <v/>
      </c>
      <c r="O6983" s="21"/>
      <c r="P6983" s="21" t="s">
        <v>38888</v>
      </c>
      <c r="Q6983" s="21"/>
      <c r="R6983" s="21" t="str">
        <f>LEFT('2012-2022'!$P6983,4)</f>
        <v>2022</v>
      </c>
      <c r="S6983" s="21" t="s">
        <v>65</v>
      </c>
      <c r="T6983" s="21"/>
      <c r="U6983" s="21"/>
      <c r="V6983" s="21"/>
      <c r="W6983" s="27"/>
      <c r="X6983" s="27"/>
      <c r="Y6983" s="12"/>
    </row>
    <row r="6984" ht="15.75" customHeight="1">
      <c r="A6984" s="21">
        <v>2.8846313E7</v>
      </c>
      <c r="B6984" s="21" t="s">
        <v>38889</v>
      </c>
      <c r="C6984" s="21" t="s">
        <v>38890</v>
      </c>
      <c r="D6984" s="21" t="s">
        <v>38886</v>
      </c>
      <c r="E6984" s="21" t="s">
        <v>38891</v>
      </c>
      <c r="F6984" s="21" t="s">
        <v>38642</v>
      </c>
      <c r="G6984" s="21">
        <v>2022.0</v>
      </c>
      <c r="H6984" s="26">
        <v>44781.0</v>
      </c>
      <c r="I6984" s="21"/>
      <c r="J6984" s="21"/>
      <c r="K6984" s="21"/>
      <c r="L6984" s="21" t="str">
        <f>IF(ISNUMBER(VLOOKUP(A6984,EXCL,1,FALSE)),"Excluido",IF(ISNUMBER(VLOOKUP(A6984,POST,1,FALSE)),"PostAlerta",IF(ISNUMBER(VLOOKUP(A6984,PRE,1,FALSE)),"PreAlerta","")))</f>
        <v>Excluido</v>
      </c>
      <c r="M6984" s="21" t="str">
        <f>IF(ISNUMBER(A6984),(IF(ISNUMBER(VLOOKUP(A6984,KEYWORDS,1,FALSE)),"C/PalabrasClaves","S/PalabrasClaves")),"")</f>
        <v>S/PalabrasClaves</v>
      </c>
      <c r="N6984" s="21" t="str">
        <f t="shared" si="19"/>
        <v/>
      </c>
      <c r="O6984" s="21"/>
      <c r="P6984" s="21" t="s">
        <v>38888</v>
      </c>
      <c r="Q6984" s="21"/>
      <c r="R6984" s="21" t="str">
        <f>LEFT('2012-2022'!$P6984,4)</f>
        <v>2022</v>
      </c>
      <c r="S6984" s="21" t="s">
        <v>65</v>
      </c>
      <c r="T6984" s="21"/>
      <c r="U6984" s="21"/>
      <c r="V6984" s="21"/>
      <c r="W6984" s="27"/>
      <c r="X6984" s="27"/>
      <c r="Y6984" s="28"/>
    </row>
    <row r="6985" ht="15.75" customHeight="1">
      <c r="A6985" s="21">
        <v>3.0020713E7</v>
      </c>
      <c r="B6985" s="21" t="s">
        <v>38892</v>
      </c>
      <c r="C6985" s="21" t="s">
        <v>38893</v>
      </c>
      <c r="D6985" s="21" t="s">
        <v>38886</v>
      </c>
      <c r="E6985" s="21" t="s">
        <v>38894</v>
      </c>
      <c r="F6985" s="21" t="s">
        <v>38642</v>
      </c>
      <c r="G6985" s="21">
        <v>2022.0</v>
      </c>
      <c r="H6985" s="26">
        <v>44781.0</v>
      </c>
      <c r="I6985" s="21"/>
      <c r="J6985" s="21"/>
      <c r="K6985" s="21"/>
      <c r="L6985" s="21" t="str">
        <f>IF(ISNUMBER(VLOOKUP(A6985,EXCL,1,FALSE)),"Excluido",IF(ISNUMBER(VLOOKUP(A6985,POST,1,FALSE)),"PostAlerta",IF(ISNUMBER(VLOOKUP(A6985,PRE,1,FALSE)),"PreAlerta","")))</f>
        <v>Excluido</v>
      </c>
      <c r="M6985" s="21" t="str">
        <f>IF(ISNUMBER(A6985),(IF(ISNUMBER(VLOOKUP(A6985,KEYWORDS,1,FALSE)),"C/PalabrasClaves","S/PalabrasClaves")),"")</f>
        <v>S/PalabrasClaves</v>
      </c>
      <c r="N6985" s="21" t="str">
        <f t="shared" si="19"/>
        <v/>
      </c>
      <c r="O6985" s="21"/>
      <c r="P6985" s="21" t="s">
        <v>38888</v>
      </c>
      <c r="Q6985" s="21"/>
      <c r="R6985" s="21" t="str">
        <f>LEFT('2012-2022'!$P6985,4)</f>
        <v>2022</v>
      </c>
      <c r="S6985" s="21" t="s">
        <v>65</v>
      </c>
      <c r="T6985" s="21"/>
      <c r="U6985" s="21"/>
      <c r="V6985" s="21"/>
      <c r="W6985" s="27"/>
      <c r="X6985" s="27"/>
      <c r="Y6985" s="12"/>
    </row>
    <row r="6986" ht="15.75" customHeight="1">
      <c r="A6986" s="21">
        <v>3.5996752E7</v>
      </c>
      <c r="B6986" s="21" t="s">
        <v>38895</v>
      </c>
      <c r="C6986" s="21" t="s">
        <v>38896</v>
      </c>
      <c r="D6986" s="21" t="s">
        <v>38897</v>
      </c>
      <c r="E6986" s="21" t="s">
        <v>38898</v>
      </c>
      <c r="F6986" s="21" t="s">
        <v>38899</v>
      </c>
      <c r="G6986" s="21">
        <v>2022.0</v>
      </c>
      <c r="H6986" s="26">
        <v>44796.0</v>
      </c>
      <c r="I6986" s="21" t="s">
        <v>38900</v>
      </c>
      <c r="J6986" s="21"/>
      <c r="K6986" s="21" t="s">
        <v>38901</v>
      </c>
      <c r="L6986" s="21" t="str">
        <f>IF(ISNUMBER(VLOOKUP(A6986,EXCL,1,FALSE)),"Excluido",IF(ISNUMBER(VLOOKUP(A6986,POST,1,FALSE)),"PostAlerta",IF(ISNUMBER(VLOOKUP(A6986,PRE,1,FALSE)),"PreAlerta","")))</f>
        <v>PostAlerta</v>
      </c>
      <c r="M6986" s="21" t="str">
        <f>IF(ISNUMBER(A6986),(IF(ISNUMBER(VLOOKUP(A6986,KEYWORDS,1,FALSE)),"C/PalabrasClaves","S/PalabrasClaves")),"")</f>
        <v>S/PalabrasClaves</v>
      </c>
      <c r="N6986" s="21" t="str">
        <f t="shared" si="19"/>
        <v/>
      </c>
      <c r="O6986" s="21"/>
      <c r="P6986" s="21" t="s">
        <v>38888</v>
      </c>
      <c r="Q6986" s="21"/>
      <c r="R6986" s="21" t="str">
        <f>LEFT('2012-2022'!$P6986,4)</f>
        <v>2022</v>
      </c>
      <c r="S6986" s="21" t="s">
        <v>65</v>
      </c>
      <c r="T6986" s="21"/>
      <c r="U6986" s="21"/>
      <c r="V6986" s="21"/>
      <c r="W6986" s="27"/>
      <c r="X6986" s="27"/>
      <c r="Y6986" s="28"/>
    </row>
    <row r="6987" ht="15.75" customHeight="1">
      <c r="A6987" s="21">
        <v>3.6033893E7</v>
      </c>
      <c r="B6987" s="21" t="s">
        <v>38902</v>
      </c>
      <c r="C6987" s="21" t="s">
        <v>38903</v>
      </c>
      <c r="D6987" s="21" t="s">
        <v>38904</v>
      </c>
      <c r="E6987" s="21" t="s">
        <v>38905</v>
      </c>
      <c r="F6987" s="21" t="s">
        <v>1128</v>
      </c>
      <c r="G6987" s="21">
        <v>2022.0</v>
      </c>
      <c r="H6987" s="26">
        <v>44802.0</v>
      </c>
      <c r="I6987" s="21" t="s">
        <v>38906</v>
      </c>
      <c r="J6987" s="21"/>
      <c r="K6987" s="21" t="s">
        <v>38907</v>
      </c>
      <c r="L6987" s="21" t="str">
        <f>IF(ISNUMBER(VLOOKUP(A6987,EXCL,1,FALSE)),"Excluido",IF(ISNUMBER(VLOOKUP(A6987,POST,1,FALSE)),"PostAlerta",IF(ISNUMBER(VLOOKUP(A6987,PRE,1,FALSE)),"PreAlerta","")))</f>
        <v>PostAlerta</v>
      </c>
      <c r="M6987" s="21" t="str">
        <f>IF(ISNUMBER(A6987),(IF(ISNUMBER(VLOOKUP(A6987,KEYWORDS,1,FALSE)),"C/PalabrasClaves","S/PalabrasClaves")),"")</f>
        <v>S/PalabrasClaves</v>
      </c>
      <c r="N6987" s="21" t="str">
        <f t="shared" si="19"/>
        <v/>
      </c>
      <c r="O6987" s="21"/>
      <c r="P6987" s="21" t="s">
        <v>38908</v>
      </c>
      <c r="Q6987" s="21"/>
      <c r="R6987" s="21" t="str">
        <f>LEFT('2012-2022'!$P6987,4)</f>
        <v>2022</v>
      </c>
      <c r="S6987" s="21" t="s">
        <v>65</v>
      </c>
      <c r="T6987" s="21"/>
      <c r="U6987" s="21"/>
      <c r="V6987" s="21"/>
      <c r="W6987" s="27"/>
      <c r="X6987" s="27"/>
      <c r="Y6987" s="12"/>
    </row>
    <row r="6988" ht="15.75" customHeight="1">
      <c r="A6988" s="21">
        <v>3.6037217E7</v>
      </c>
      <c r="B6988" s="21" t="s">
        <v>38909</v>
      </c>
      <c r="C6988" s="21" t="s">
        <v>38910</v>
      </c>
      <c r="D6988" s="21" t="s">
        <v>38911</v>
      </c>
      <c r="E6988" s="21" t="s">
        <v>38912</v>
      </c>
      <c r="F6988" s="21" t="s">
        <v>2831</v>
      </c>
      <c r="G6988" s="21">
        <v>2022.0</v>
      </c>
      <c r="H6988" s="26">
        <v>44802.0</v>
      </c>
      <c r="I6988" s="21" t="s">
        <v>38913</v>
      </c>
      <c r="J6988" s="21"/>
      <c r="K6988" s="21" t="s">
        <v>38914</v>
      </c>
      <c r="L6988" s="21" t="str">
        <f>IF(ISNUMBER(VLOOKUP(A6988,EXCL,1,FALSE)),"Excluido",IF(ISNUMBER(VLOOKUP(A6988,POST,1,FALSE)),"PostAlerta",IF(ISNUMBER(VLOOKUP(A6988,PRE,1,FALSE)),"PreAlerta","")))</f>
        <v>PostAlerta</v>
      </c>
      <c r="M6988" s="21" t="str">
        <f>IF(ISNUMBER(A6988),(IF(ISNUMBER(VLOOKUP(A6988,KEYWORDS,1,FALSE)),"C/PalabrasClaves","S/PalabrasClaves")),"")</f>
        <v>S/PalabrasClaves</v>
      </c>
      <c r="N6988" s="21" t="str">
        <f t="shared" si="19"/>
        <v/>
      </c>
      <c r="O6988" s="21"/>
      <c r="P6988" s="21" t="s">
        <v>38915</v>
      </c>
      <c r="Q6988" s="21"/>
      <c r="R6988" s="21" t="str">
        <f>LEFT('2012-2022'!$P6988,4)</f>
        <v>2022</v>
      </c>
      <c r="S6988" s="21" t="s">
        <v>65</v>
      </c>
      <c r="T6988" s="21"/>
      <c r="U6988" s="21"/>
      <c r="V6988" s="21"/>
      <c r="W6988" s="27"/>
      <c r="X6988" s="27"/>
      <c r="Y6988" s="28"/>
    </row>
    <row r="6989" ht="15.75" customHeight="1">
      <c r="A6989" s="21">
        <v>3.6040904E7</v>
      </c>
      <c r="B6989" s="21" t="s">
        <v>38916</v>
      </c>
      <c r="C6989" s="21" t="s">
        <v>38917</v>
      </c>
      <c r="D6989" s="21" t="s">
        <v>38918</v>
      </c>
      <c r="E6989" s="21" t="s">
        <v>38919</v>
      </c>
      <c r="F6989" s="21" t="s">
        <v>2831</v>
      </c>
      <c r="G6989" s="21">
        <v>2022.0</v>
      </c>
      <c r="H6989" s="26">
        <v>44803.0</v>
      </c>
      <c r="I6989" s="21" t="s">
        <v>38920</v>
      </c>
      <c r="J6989" s="21"/>
      <c r="K6989" s="21" t="s">
        <v>38921</v>
      </c>
      <c r="L6989" s="21" t="str">
        <f>IF(ISNUMBER(VLOOKUP(A6989,EXCL,1,FALSE)),"Excluido",IF(ISNUMBER(VLOOKUP(A6989,POST,1,FALSE)),"PostAlerta",IF(ISNUMBER(VLOOKUP(A6989,PRE,1,FALSE)),"PreAlerta","")))</f>
        <v>PostAlerta</v>
      </c>
      <c r="M6989" s="21" t="str">
        <f>IF(ISNUMBER(A6989),(IF(ISNUMBER(VLOOKUP(A6989,KEYWORDS,1,FALSE)),"C/PalabrasClaves","S/PalabrasClaves")),"")</f>
        <v>S/PalabrasClaves</v>
      </c>
      <c r="N6989" s="21" t="str">
        <f t="shared" si="19"/>
        <v/>
      </c>
      <c r="O6989" s="21"/>
      <c r="P6989" s="21" t="s">
        <v>38922</v>
      </c>
      <c r="Q6989" s="21"/>
      <c r="R6989" s="21" t="str">
        <f>LEFT('2012-2022'!$P6989,4)</f>
        <v>2022</v>
      </c>
      <c r="S6989" s="21" t="s">
        <v>65</v>
      </c>
      <c r="T6989" s="21"/>
      <c r="U6989" s="21"/>
      <c r="V6989" s="21"/>
      <c r="W6989" s="27"/>
      <c r="X6989" s="27"/>
      <c r="Y6989" s="12"/>
    </row>
    <row r="6990" ht="15.75" customHeight="1">
      <c r="A6990" s="21">
        <v>3.4981906E7</v>
      </c>
      <c r="B6990" s="21" t="s">
        <v>38923</v>
      </c>
      <c r="C6990" s="21" t="s">
        <v>38924</v>
      </c>
      <c r="D6990" s="21" t="s">
        <v>38925</v>
      </c>
      <c r="E6990" s="21" t="s">
        <v>38926</v>
      </c>
      <c r="F6990" s="21" t="s">
        <v>884</v>
      </c>
      <c r="G6990" s="21">
        <v>2022.0</v>
      </c>
      <c r="H6990" s="26">
        <v>44565.0</v>
      </c>
      <c r="I6990" s="21"/>
      <c r="J6990" s="21"/>
      <c r="K6990" s="21" t="s">
        <v>38927</v>
      </c>
      <c r="L6990" s="21" t="str">
        <f>IF(ISNUMBER(VLOOKUP(A6990,EXCL,1,FALSE)),"Excluido",IF(ISNUMBER(VLOOKUP(A6990,POST,1,FALSE)),"PostAlerta",IF(ISNUMBER(VLOOKUP(A6990,PRE,1,FALSE)),"PreAlerta","")))</f>
        <v>PostAlerta</v>
      </c>
      <c r="M6990" s="21" t="str">
        <f>IF(ISNUMBER(A6990),(IF(ISNUMBER(VLOOKUP(A6990,KEYWORDS,1,FALSE)),"C/PalabrasClaves","S/PalabrasClaves")),"")</f>
        <v>C/PalabrasClaves</v>
      </c>
      <c r="N6990" s="21" t="str">
        <f t="shared" si="19"/>
        <v/>
      </c>
      <c r="O6990" s="21"/>
      <c r="P6990" s="21" t="s">
        <v>38928</v>
      </c>
      <c r="Q6990" s="21"/>
      <c r="R6990" s="21" t="str">
        <f>LEFT('2012-2022'!$P6990,4)</f>
        <v>2022</v>
      </c>
      <c r="S6990" s="21" t="s">
        <v>68</v>
      </c>
      <c r="T6990" s="21"/>
      <c r="U6990" s="21"/>
      <c r="V6990" s="21"/>
      <c r="W6990" s="27"/>
      <c r="X6990" s="27"/>
      <c r="Y6990" s="28"/>
    </row>
    <row r="6991" ht="15.75" customHeight="1">
      <c r="A6991" s="21">
        <v>3.5190932E7</v>
      </c>
      <c r="B6991" s="21" t="s">
        <v>38929</v>
      </c>
      <c r="C6991" s="21" t="s">
        <v>38930</v>
      </c>
      <c r="D6991" s="21" t="s">
        <v>38931</v>
      </c>
      <c r="E6991" s="21" t="s">
        <v>19844</v>
      </c>
      <c r="F6991" s="21" t="s">
        <v>1616</v>
      </c>
      <c r="G6991" s="21">
        <v>2022.0</v>
      </c>
      <c r="H6991" s="26">
        <v>44614.0</v>
      </c>
      <c r="I6991" s="21"/>
      <c r="J6991" s="21"/>
      <c r="K6991" s="21" t="s">
        <v>38932</v>
      </c>
      <c r="L6991" s="21" t="str">
        <f>IF(ISNUMBER(VLOOKUP(A6991,EXCL,1,FALSE)),"Excluido",IF(ISNUMBER(VLOOKUP(A6991,POST,1,FALSE)),"PostAlerta",IF(ISNUMBER(VLOOKUP(A6991,PRE,1,FALSE)),"PreAlerta","")))</f>
        <v>PostAlerta</v>
      </c>
      <c r="M6991" s="21" t="str">
        <f>IF(ISNUMBER(A6991),(IF(ISNUMBER(VLOOKUP(A6991,KEYWORDS,1,FALSE)),"C/PalabrasClaves","S/PalabrasClaves")),"")</f>
        <v>S/PalabrasClaves</v>
      </c>
      <c r="N6991" s="21" t="str">
        <f t="shared" si="19"/>
        <v/>
      </c>
      <c r="O6991" s="21"/>
      <c r="P6991" s="21" t="s">
        <v>38928</v>
      </c>
      <c r="Q6991" s="21"/>
      <c r="R6991" s="21" t="str">
        <f>LEFT('2012-2022'!$P6991,4)</f>
        <v>2022</v>
      </c>
      <c r="S6991" s="21" t="s">
        <v>68</v>
      </c>
      <c r="T6991" s="21"/>
      <c r="U6991" s="21"/>
      <c r="V6991" s="21"/>
      <c r="W6991" s="27"/>
      <c r="X6991" s="27"/>
      <c r="Y6991" s="12"/>
    </row>
    <row r="6992" ht="15.75" customHeight="1">
      <c r="A6992" s="21">
        <v>3.6048788E7</v>
      </c>
      <c r="B6992" s="21" t="s">
        <v>38933</v>
      </c>
      <c r="C6992" s="21" t="s">
        <v>38934</v>
      </c>
      <c r="D6992" s="21" t="s">
        <v>38935</v>
      </c>
      <c r="E6992" s="21" t="s">
        <v>38936</v>
      </c>
      <c r="F6992" s="21" t="s">
        <v>2831</v>
      </c>
      <c r="G6992" s="21">
        <v>2022.0</v>
      </c>
      <c r="H6992" s="26">
        <v>44805.0</v>
      </c>
      <c r="I6992" s="21" t="s">
        <v>38937</v>
      </c>
      <c r="J6992" s="21"/>
      <c r="K6992" s="21" t="s">
        <v>38938</v>
      </c>
      <c r="L6992" s="21" t="str">
        <f>IF(ISNUMBER(VLOOKUP(A6992,EXCL,1,FALSE)),"Excluido",IF(ISNUMBER(VLOOKUP(A6992,POST,1,FALSE)),"PostAlerta",IF(ISNUMBER(VLOOKUP(A6992,PRE,1,FALSE)),"PreAlerta","")))</f>
        <v>PostAlerta</v>
      </c>
      <c r="M6992" s="21" t="str">
        <f>IF(ISNUMBER(A6992),(IF(ISNUMBER(VLOOKUP(A6992,KEYWORDS,1,FALSE)),"C/PalabrasClaves","S/PalabrasClaves")),"")</f>
        <v>S/PalabrasClaves</v>
      </c>
      <c r="N6992" s="21" t="str">
        <f t="shared" si="19"/>
        <v/>
      </c>
      <c r="O6992" s="21"/>
      <c r="P6992" s="21" t="s">
        <v>38939</v>
      </c>
      <c r="Q6992" s="21"/>
      <c r="R6992" s="21" t="str">
        <f>LEFT('2012-2022'!$P6992,4)</f>
        <v>2022</v>
      </c>
      <c r="S6992" s="21" t="s">
        <v>68</v>
      </c>
      <c r="T6992" s="21"/>
      <c r="U6992" s="21"/>
      <c r="V6992" s="21"/>
      <c r="W6992" s="27"/>
      <c r="X6992" s="27"/>
      <c r="Y6992" s="28"/>
    </row>
    <row r="6993" ht="15.75" customHeight="1">
      <c r="A6993" s="21">
        <v>3.614786E7</v>
      </c>
      <c r="B6993" s="21" t="s">
        <v>38940</v>
      </c>
      <c r="C6993" s="21" t="s">
        <v>38941</v>
      </c>
      <c r="D6993" s="21" t="s">
        <v>38942</v>
      </c>
      <c r="E6993" s="21" t="s">
        <v>38943</v>
      </c>
      <c r="F6993" s="21" t="s">
        <v>1128</v>
      </c>
      <c r="G6993" s="21">
        <v>2022.0</v>
      </c>
      <c r="H6993" s="26">
        <v>44827.0</v>
      </c>
      <c r="I6993" s="21" t="s">
        <v>38944</v>
      </c>
      <c r="J6993" s="21"/>
      <c r="K6993" s="21" t="s">
        <v>38945</v>
      </c>
      <c r="L6993" s="21" t="str">
        <f>IF(ISNUMBER(VLOOKUP(A6993,EXCL,1,FALSE)),"Excluido",IF(ISNUMBER(VLOOKUP(A6993,POST,1,FALSE)),"PostAlerta",IF(ISNUMBER(VLOOKUP(A6993,PRE,1,FALSE)),"PreAlerta","")))</f>
        <v>PostAlerta</v>
      </c>
      <c r="M6993" s="21" t="str">
        <f>IF(ISNUMBER(A6993),(IF(ISNUMBER(VLOOKUP(A6993,KEYWORDS,1,FALSE)),"C/PalabrasClaves","S/PalabrasClaves")),"")</f>
        <v>S/PalabrasClaves</v>
      </c>
      <c r="N6993" s="21" t="str">
        <f t="shared" si="19"/>
        <v/>
      </c>
      <c r="O6993" s="21"/>
      <c r="P6993" s="21" t="s">
        <v>38946</v>
      </c>
      <c r="Q6993" s="21"/>
      <c r="R6993" s="21" t="str">
        <f>LEFT('2012-2022'!$P6993,4)</f>
        <v>2022</v>
      </c>
      <c r="S6993" s="21" t="s">
        <v>68</v>
      </c>
      <c r="T6993" s="21"/>
      <c r="U6993" s="21"/>
      <c r="V6993" s="21"/>
      <c r="W6993" s="27"/>
      <c r="X6993" s="27"/>
      <c r="Y6993" s="12"/>
    </row>
    <row r="6994" ht="15.75" customHeight="1">
      <c r="A6994" s="21">
        <v>3.6160204E7</v>
      </c>
      <c r="B6994" s="21" t="s">
        <v>38947</v>
      </c>
      <c r="C6994" s="21" t="s">
        <v>38948</v>
      </c>
      <c r="D6994" s="21" t="s">
        <v>38949</v>
      </c>
      <c r="E6994" s="21" t="s">
        <v>38950</v>
      </c>
      <c r="F6994" s="21" t="s">
        <v>1128</v>
      </c>
      <c r="G6994" s="21">
        <v>2022.0</v>
      </c>
      <c r="H6994" s="26">
        <v>44830.0</v>
      </c>
      <c r="I6994" s="21" t="s">
        <v>38951</v>
      </c>
      <c r="J6994" s="21"/>
      <c r="K6994" s="21" t="s">
        <v>38952</v>
      </c>
      <c r="L6994" s="21" t="str">
        <f>IF(ISNUMBER(VLOOKUP(A6994,EXCL,1,FALSE)),"Excluido",IF(ISNUMBER(VLOOKUP(A6994,POST,1,FALSE)),"PostAlerta",IF(ISNUMBER(VLOOKUP(A6994,PRE,1,FALSE)),"PreAlerta","")))</f>
        <v>PostAlerta</v>
      </c>
      <c r="M6994" s="21" t="str">
        <f>IF(ISNUMBER(A6994),(IF(ISNUMBER(VLOOKUP(A6994,KEYWORDS,1,FALSE)),"C/PalabrasClaves","S/PalabrasClaves")),"")</f>
        <v>S/PalabrasClaves</v>
      </c>
      <c r="N6994" s="21" t="str">
        <f t="shared" si="19"/>
        <v/>
      </c>
      <c r="O6994" s="21"/>
      <c r="P6994" s="21" t="s">
        <v>38953</v>
      </c>
      <c r="Q6994" s="21"/>
      <c r="R6994" s="21" t="str">
        <f>LEFT('2012-2022'!$P6994,4)</f>
        <v>2022</v>
      </c>
      <c r="S6994" s="21" t="s">
        <v>68</v>
      </c>
      <c r="T6994" s="21"/>
      <c r="U6994" s="21"/>
      <c r="V6994" s="21"/>
      <c r="W6994" s="27"/>
      <c r="X6994" s="27"/>
      <c r="Y6994" s="28"/>
    </row>
    <row r="6995" ht="15.75" customHeight="1">
      <c r="A6995" s="21">
        <v>3.6117539E7</v>
      </c>
      <c r="B6995" s="21" t="s">
        <v>38954</v>
      </c>
      <c r="C6995" s="21" t="s">
        <v>38955</v>
      </c>
      <c r="D6995" s="21" t="s">
        <v>38956</v>
      </c>
      <c r="E6995" s="21" t="s">
        <v>38957</v>
      </c>
      <c r="F6995" s="21" t="s">
        <v>8200</v>
      </c>
      <c r="G6995" s="21">
        <v>2022.0</v>
      </c>
      <c r="H6995" s="26">
        <v>44823.0</v>
      </c>
      <c r="I6995" s="21" t="s">
        <v>38958</v>
      </c>
      <c r="J6995" s="21"/>
      <c r="K6995" s="21" t="s">
        <v>38959</v>
      </c>
      <c r="L6995" s="21" t="str">
        <f>IF(ISNUMBER(VLOOKUP(A6995,EXCL,1,FALSE)),"Excluido",IF(ISNUMBER(VLOOKUP(A6995,POST,1,FALSE)),"PostAlerta",IF(ISNUMBER(VLOOKUP(A6995,PRE,1,FALSE)),"PreAlerta","")))</f>
        <v>PostAlerta</v>
      </c>
      <c r="M6995" s="21" t="str">
        <f>IF(ISNUMBER(A6995),(IF(ISNUMBER(VLOOKUP(A6995,KEYWORDS,1,FALSE)),"C/PalabrasClaves","S/PalabrasClaves")),"")</f>
        <v>S/PalabrasClaves</v>
      </c>
      <c r="N6995" s="21" t="str">
        <f t="shared" si="19"/>
        <v/>
      </c>
      <c r="O6995" s="21"/>
      <c r="P6995" s="21" t="s">
        <v>38960</v>
      </c>
      <c r="Q6995" s="21"/>
      <c r="R6995" s="21" t="str">
        <f>LEFT('2012-2022'!$P6995,4)</f>
        <v>2022</v>
      </c>
      <c r="S6995" s="21" t="s">
        <v>68</v>
      </c>
      <c r="T6995" s="21"/>
      <c r="U6995" s="21"/>
      <c r="V6995" s="21"/>
      <c r="W6995" s="27"/>
      <c r="X6995" s="27"/>
      <c r="Y6995" s="12"/>
    </row>
    <row r="6996" ht="15.75" customHeight="1">
      <c r="A6996" s="21">
        <v>3.6134865E7</v>
      </c>
      <c r="B6996" s="21" t="s">
        <v>38961</v>
      </c>
      <c r="C6996" s="21" t="s">
        <v>38962</v>
      </c>
      <c r="D6996" s="21" t="s">
        <v>38963</v>
      </c>
      <c r="E6996" s="21" t="s">
        <v>36556</v>
      </c>
      <c r="F6996" s="21" t="s">
        <v>6101</v>
      </c>
      <c r="G6996" s="21">
        <v>2022.0</v>
      </c>
      <c r="H6996" s="26">
        <v>44826.0</v>
      </c>
      <c r="I6996" s="21" t="s">
        <v>38964</v>
      </c>
      <c r="J6996" s="21"/>
      <c r="K6996" s="21" t="s">
        <v>38965</v>
      </c>
      <c r="L6996" s="21" t="str">
        <f>IF(ISNUMBER(VLOOKUP(A6996,EXCL,1,FALSE)),"Excluido",IF(ISNUMBER(VLOOKUP(A6996,POST,1,FALSE)),"PostAlerta",IF(ISNUMBER(VLOOKUP(A6996,PRE,1,FALSE)),"PreAlerta","")))</f>
        <v>PostAlerta</v>
      </c>
      <c r="M6996" s="21" t="str">
        <f>IF(ISNUMBER(A6996),(IF(ISNUMBER(VLOOKUP(A6996,KEYWORDS,1,FALSE)),"C/PalabrasClaves","S/PalabrasClaves")),"")</f>
        <v>S/PalabrasClaves</v>
      </c>
      <c r="N6996" s="21" t="str">
        <f t="shared" si="19"/>
        <v/>
      </c>
      <c r="O6996" s="21"/>
      <c r="P6996" s="21" t="s">
        <v>38966</v>
      </c>
      <c r="Q6996" s="21"/>
      <c r="R6996" s="21" t="str">
        <f>LEFT('2012-2022'!$P6996,4)</f>
        <v>2022</v>
      </c>
      <c r="S6996" s="21" t="s">
        <v>68</v>
      </c>
      <c r="T6996" s="21"/>
      <c r="U6996" s="21"/>
      <c r="V6996" s="21"/>
      <c r="W6996" s="27"/>
      <c r="X6996" s="27"/>
      <c r="Y6996" s="28"/>
    </row>
    <row r="6997" ht="15.75" customHeight="1">
      <c r="A6997" s="21">
        <v>3.6169529E7</v>
      </c>
      <c r="B6997" s="21" t="s">
        <v>38967</v>
      </c>
      <c r="C6997" s="21" t="s">
        <v>38968</v>
      </c>
      <c r="D6997" s="21" t="s">
        <v>38969</v>
      </c>
      <c r="E6997" s="21" t="s">
        <v>38970</v>
      </c>
      <c r="F6997" s="21" t="s">
        <v>1574</v>
      </c>
      <c r="G6997" s="21">
        <v>2022.0</v>
      </c>
      <c r="H6997" s="26">
        <v>44832.0</v>
      </c>
      <c r="I6997" s="21"/>
      <c r="J6997" s="21"/>
      <c r="K6997" s="21" t="s">
        <v>38971</v>
      </c>
      <c r="L6997" s="21" t="str">
        <f>IF(ISNUMBER(VLOOKUP(A6997,EXCL,1,FALSE)),"Excluido",IF(ISNUMBER(VLOOKUP(A6997,POST,1,FALSE)),"PostAlerta",IF(ISNUMBER(VLOOKUP(A6997,PRE,1,FALSE)),"PreAlerta","")))</f>
        <v>PostAlerta</v>
      </c>
      <c r="M6997" s="21" t="str">
        <f>IF(ISNUMBER(A6997),(IF(ISNUMBER(VLOOKUP(A6997,KEYWORDS,1,FALSE)),"C/PalabrasClaves","S/PalabrasClaves")),"")</f>
        <v>S/PalabrasClaves</v>
      </c>
      <c r="N6997" s="21" t="str">
        <f t="shared" si="19"/>
        <v/>
      </c>
      <c r="O6997" s="21"/>
      <c r="P6997" s="21" t="s">
        <v>38972</v>
      </c>
      <c r="Q6997" s="21"/>
      <c r="R6997" s="21" t="str">
        <f>LEFT('2012-2022'!$P6997,4)</f>
        <v>2022</v>
      </c>
      <c r="S6997" s="21" t="s">
        <v>68</v>
      </c>
      <c r="T6997" s="21"/>
      <c r="U6997" s="21"/>
      <c r="V6997" s="21"/>
      <c r="W6997" s="27"/>
      <c r="X6997" s="27"/>
      <c r="Y6997" s="12"/>
    </row>
    <row r="6998" ht="15.75" customHeight="1">
      <c r="A6998" s="21">
        <v>3.6211956E7</v>
      </c>
      <c r="B6998" s="21" t="s">
        <v>38973</v>
      </c>
      <c r="C6998" s="21" t="s">
        <v>38974</v>
      </c>
      <c r="D6998" s="21" t="s">
        <v>38975</v>
      </c>
      <c r="E6998" s="21" t="s">
        <v>34823</v>
      </c>
      <c r="F6998" s="21" t="s">
        <v>3171</v>
      </c>
      <c r="G6998" s="21">
        <v>2022.0</v>
      </c>
      <c r="H6998" s="26">
        <v>44844.0</v>
      </c>
      <c r="I6998" s="21" t="s">
        <v>38976</v>
      </c>
      <c r="J6998" s="21"/>
      <c r="K6998" s="21" t="s">
        <v>38977</v>
      </c>
      <c r="L6998" s="21" t="str">
        <f>IF(ISNUMBER(VLOOKUP(A6998,EXCL,1,FALSE)),"Excluido",IF(ISNUMBER(VLOOKUP(A6998,POST,1,FALSE)),"PostAlerta",IF(ISNUMBER(VLOOKUP(A6998,PRE,1,FALSE)),"PreAlerta","")))</f>
        <v>PostAlerta</v>
      </c>
      <c r="M6998" s="21" t="str">
        <f>IF(ISNUMBER(A6998),(IF(ISNUMBER(VLOOKUP(A6998,KEYWORDS,1,FALSE)),"C/PalabrasClaves","S/PalabrasClaves")),"")</f>
        <v>S/PalabrasClaves</v>
      </c>
      <c r="N6998" s="21" t="str">
        <f t="shared" si="19"/>
        <v/>
      </c>
      <c r="O6998" s="21"/>
      <c r="P6998" s="21" t="s">
        <v>38972</v>
      </c>
      <c r="Q6998" s="21"/>
      <c r="R6998" s="21" t="str">
        <f>LEFT('2012-2022'!$P6998,4)</f>
        <v>2022</v>
      </c>
      <c r="S6998" s="21" t="s">
        <v>68</v>
      </c>
      <c r="T6998" s="21"/>
      <c r="U6998" s="21"/>
      <c r="V6998" s="21"/>
      <c r="W6998" s="27"/>
      <c r="X6998" s="27"/>
      <c r="Y6998" s="28"/>
    </row>
    <row r="6999" ht="15.75" customHeight="1">
      <c r="A6999" s="21">
        <v>3.6169507E7</v>
      </c>
      <c r="B6999" s="21" t="s">
        <v>38978</v>
      </c>
      <c r="C6999" s="21" t="s">
        <v>38979</v>
      </c>
      <c r="D6999" s="21" t="s">
        <v>38980</v>
      </c>
      <c r="E6999" s="21" t="s">
        <v>37035</v>
      </c>
      <c r="F6999" s="21" t="s">
        <v>587</v>
      </c>
      <c r="G6999" s="21">
        <v>2022.0</v>
      </c>
      <c r="H6999" s="26">
        <v>44832.0</v>
      </c>
      <c r="I6999" s="21"/>
      <c r="J6999" s="21"/>
      <c r="K6999" s="21" t="s">
        <v>38981</v>
      </c>
      <c r="L6999" s="21" t="str">
        <f>IF(ISNUMBER(VLOOKUP(A6999,EXCL,1,FALSE)),"Excluido",IF(ISNUMBER(VLOOKUP(A6999,POST,1,FALSE)),"PostAlerta",IF(ISNUMBER(VLOOKUP(A6999,PRE,1,FALSE)),"PreAlerta","")))</f>
        <v>PostAlerta</v>
      </c>
      <c r="M6999" s="21" t="str">
        <f>IF(ISNUMBER(A6999),(IF(ISNUMBER(VLOOKUP(A6999,KEYWORDS,1,FALSE)),"C/PalabrasClaves","S/PalabrasClaves")),"")</f>
        <v>S/PalabrasClaves</v>
      </c>
      <c r="N6999" s="21" t="str">
        <f t="shared" si="19"/>
        <v/>
      </c>
      <c r="O6999" s="21"/>
      <c r="P6999" s="21" t="s">
        <v>38982</v>
      </c>
      <c r="Q6999" s="21"/>
      <c r="R6999" s="21" t="str">
        <f>LEFT('2012-2022'!$P6999,4)</f>
        <v>2022</v>
      </c>
      <c r="S6999" s="21" t="s">
        <v>68</v>
      </c>
      <c r="T6999" s="21"/>
      <c r="U6999" s="21"/>
      <c r="V6999" s="21"/>
      <c r="W6999" s="27"/>
      <c r="X6999" s="27"/>
      <c r="Y6999" s="12"/>
    </row>
    <row r="7000" ht="15.75" customHeight="1">
      <c r="A7000" s="21">
        <v>3.3719856E7</v>
      </c>
      <c r="B7000" s="21" t="s">
        <v>38983</v>
      </c>
      <c r="C7000" s="21" t="s">
        <v>38984</v>
      </c>
      <c r="D7000" s="21" t="s">
        <v>38985</v>
      </c>
      <c r="E7000" s="21" t="s">
        <v>38986</v>
      </c>
      <c r="F7000" s="21" t="s">
        <v>38987</v>
      </c>
      <c r="G7000" s="21">
        <v>2022.0</v>
      </c>
      <c r="H7000" s="26">
        <v>44270.0</v>
      </c>
      <c r="I7000" s="21"/>
      <c r="J7000" s="21"/>
      <c r="K7000" s="21" t="s">
        <v>38988</v>
      </c>
      <c r="L7000" s="21" t="str">
        <f>IF(ISNUMBER(VLOOKUP(A7000,EXCL,1,FALSE)),"Excluido",IF(ISNUMBER(VLOOKUP(A7000,POST,1,FALSE)),"PostAlerta",IF(ISNUMBER(VLOOKUP(A7000,PRE,1,FALSE)),"PreAlerta","")))</f>
        <v>PostAlerta</v>
      </c>
      <c r="M7000" s="21" t="str">
        <f>IF(ISNUMBER(A7000),(IF(ISNUMBER(VLOOKUP(A7000,KEYWORDS,1,FALSE)),"C/PalabrasClaves","S/PalabrasClaves")),"")</f>
        <v>S/PalabrasClaves</v>
      </c>
      <c r="N7000" s="21" t="str">
        <f t="shared" si="19"/>
        <v/>
      </c>
      <c r="O7000" s="21"/>
      <c r="P7000" s="21" t="s">
        <v>38989</v>
      </c>
      <c r="Q7000" s="21"/>
      <c r="R7000" s="21" t="str">
        <f>LEFT('2012-2022'!$P7000,4)</f>
        <v>2022</v>
      </c>
      <c r="S7000" s="21" t="s">
        <v>70</v>
      </c>
      <c r="T7000" s="21"/>
      <c r="U7000" s="21"/>
      <c r="V7000" s="21"/>
      <c r="W7000" s="27"/>
      <c r="X7000" s="27"/>
      <c r="Y7000" s="28"/>
    </row>
    <row r="7001" ht="15.75" customHeight="1">
      <c r="A7001" s="21">
        <v>3.5019223E7</v>
      </c>
      <c r="B7001" s="21" t="s">
        <v>38990</v>
      </c>
      <c r="C7001" s="21" t="s">
        <v>38991</v>
      </c>
      <c r="D7001" s="21" t="s">
        <v>38992</v>
      </c>
      <c r="E7001" s="21" t="s">
        <v>15292</v>
      </c>
      <c r="F7001" s="21" t="s">
        <v>3814</v>
      </c>
      <c r="G7001" s="21">
        <v>2022.0</v>
      </c>
      <c r="H7001" s="26">
        <v>44573.0</v>
      </c>
      <c r="I7001" s="21"/>
      <c r="J7001" s="21"/>
      <c r="K7001" s="21" t="s">
        <v>38993</v>
      </c>
      <c r="L7001" s="21" t="str">
        <f>IF(ISNUMBER(VLOOKUP(A7001,EXCL,1,FALSE)),"Excluido",IF(ISNUMBER(VLOOKUP(A7001,POST,1,FALSE)),"PostAlerta",IF(ISNUMBER(VLOOKUP(A7001,PRE,1,FALSE)),"PreAlerta","")))</f>
        <v>PostAlerta</v>
      </c>
      <c r="M7001" s="21" t="str">
        <f>IF(ISNUMBER(A7001),(IF(ISNUMBER(VLOOKUP(A7001,KEYWORDS,1,FALSE)),"C/PalabrasClaves","S/PalabrasClaves")),"")</f>
        <v>S/PalabrasClaves</v>
      </c>
      <c r="N7001" s="21" t="str">
        <f t="shared" si="19"/>
        <v/>
      </c>
      <c r="O7001" s="21"/>
      <c r="P7001" s="21" t="s">
        <v>38989</v>
      </c>
      <c r="Q7001" s="21"/>
      <c r="R7001" s="21" t="str">
        <f>LEFT('2012-2022'!$P7001,4)</f>
        <v>2022</v>
      </c>
      <c r="S7001" s="21" t="s">
        <v>70</v>
      </c>
      <c r="T7001" s="21"/>
      <c r="U7001" s="21"/>
      <c r="V7001" s="21"/>
      <c r="W7001" s="27"/>
      <c r="X7001" s="27"/>
      <c r="Y7001" s="12"/>
    </row>
    <row r="7002" ht="15.75" customHeight="1">
      <c r="A7002" s="21">
        <v>3.6312964E7</v>
      </c>
      <c r="B7002" s="21" t="s">
        <v>38994</v>
      </c>
      <c r="C7002" s="21" t="s">
        <v>38995</v>
      </c>
      <c r="D7002" s="21" t="s">
        <v>38996</v>
      </c>
      <c r="E7002" s="21" t="s">
        <v>18532</v>
      </c>
      <c r="F7002" s="21" t="s">
        <v>1128</v>
      </c>
      <c r="G7002" s="21">
        <v>2022.0</v>
      </c>
      <c r="H7002" s="26">
        <v>44865.0</v>
      </c>
      <c r="I7002" s="21" t="s">
        <v>38997</v>
      </c>
      <c r="J7002" s="21"/>
      <c r="K7002" s="21" t="s">
        <v>38998</v>
      </c>
      <c r="L7002" s="21" t="str">
        <f>IF(ISNUMBER(VLOOKUP(A7002,EXCL,1,FALSE)),"Excluido",IF(ISNUMBER(VLOOKUP(A7002,POST,1,FALSE)),"PostAlerta",IF(ISNUMBER(VLOOKUP(A7002,PRE,1,FALSE)),"PreAlerta","")))</f>
        <v>PostAlerta</v>
      </c>
      <c r="M7002" s="21" t="str">
        <f>IF(ISNUMBER(A7002),(IF(ISNUMBER(VLOOKUP(A7002,KEYWORDS,1,FALSE)),"C/PalabrasClaves","S/PalabrasClaves")),"")</f>
        <v>S/PalabrasClaves</v>
      </c>
      <c r="N7002" s="21" t="str">
        <f t="shared" si="19"/>
        <v/>
      </c>
      <c r="O7002" s="21"/>
      <c r="P7002" s="21" t="s">
        <v>38999</v>
      </c>
      <c r="Q7002" s="21"/>
      <c r="R7002" s="21" t="str">
        <f>LEFT('2012-2022'!$P7002,4)</f>
        <v>2022</v>
      </c>
      <c r="S7002" s="21" t="s">
        <v>70</v>
      </c>
      <c r="T7002" s="21"/>
      <c r="U7002" s="21"/>
      <c r="V7002" s="21"/>
      <c r="W7002" s="27"/>
      <c r="X7002" s="27"/>
      <c r="Y7002" s="28"/>
    </row>
    <row r="7003" ht="15.75" customHeight="1">
      <c r="A7003" s="21">
        <v>3.6311671E7</v>
      </c>
      <c r="B7003" s="21" t="s">
        <v>39000</v>
      </c>
      <c r="C7003" s="21" t="s">
        <v>39001</v>
      </c>
      <c r="D7003" s="21" t="s">
        <v>39002</v>
      </c>
      <c r="E7003" s="21" t="s">
        <v>14103</v>
      </c>
      <c r="F7003" s="21" t="s">
        <v>18629</v>
      </c>
      <c r="G7003" s="21">
        <v>2022.0</v>
      </c>
      <c r="H7003" s="26">
        <v>44865.0</v>
      </c>
      <c r="I7003" s="21" t="s">
        <v>39003</v>
      </c>
      <c r="J7003" s="21"/>
      <c r="K7003" s="21" t="s">
        <v>39004</v>
      </c>
      <c r="L7003" s="21" t="str">
        <f>IF(ISNUMBER(VLOOKUP(A7003,EXCL,1,FALSE)),"Excluido",IF(ISNUMBER(VLOOKUP(A7003,POST,1,FALSE)),"PostAlerta",IF(ISNUMBER(VLOOKUP(A7003,PRE,1,FALSE)),"PreAlerta","")))</f>
        <v>PostAlerta</v>
      </c>
      <c r="M7003" s="21" t="str">
        <f>IF(ISNUMBER(A7003),(IF(ISNUMBER(VLOOKUP(A7003,KEYWORDS,1,FALSE)),"C/PalabrasClaves","S/PalabrasClaves")),"")</f>
        <v>S/PalabrasClaves</v>
      </c>
      <c r="N7003" s="21" t="str">
        <f t="shared" si="19"/>
        <v/>
      </c>
      <c r="O7003" s="21"/>
      <c r="P7003" s="21" t="s">
        <v>39005</v>
      </c>
      <c r="Q7003" s="21"/>
      <c r="R7003" s="21" t="str">
        <f>LEFT('2012-2022'!$P7003,4)</f>
        <v>2022</v>
      </c>
      <c r="S7003" s="21" t="s">
        <v>70</v>
      </c>
      <c r="T7003" s="21"/>
      <c r="U7003" s="21"/>
      <c r="V7003" s="21"/>
      <c r="W7003" s="27"/>
      <c r="X7003" s="27"/>
      <c r="Y7003" s="12"/>
    </row>
    <row r="7004" ht="15.75" customHeight="1">
      <c r="A7004" s="21">
        <v>3.6339235E7</v>
      </c>
      <c r="B7004" s="21" t="s">
        <v>39006</v>
      </c>
      <c r="C7004" s="21" t="s">
        <v>39007</v>
      </c>
      <c r="D7004" s="21" t="s">
        <v>39008</v>
      </c>
      <c r="E7004" s="21" t="s">
        <v>39009</v>
      </c>
      <c r="F7004" s="21" t="s">
        <v>7873</v>
      </c>
      <c r="G7004" s="21">
        <v>2022.0</v>
      </c>
      <c r="H7004" s="26">
        <v>44872.0</v>
      </c>
      <c r="I7004" s="21" t="s">
        <v>39010</v>
      </c>
      <c r="J7004" s="21"/>
      <c r="K7004" s="21" t="s">
        <v>39011</v>
      </c>
      <c r="L7004" s="21" t="str">
        <f>IF(ISNUMBER(VLOOKUP(A7004,EXCL,1,FALSE)),"Excluido",IF(ISNUMBER(VLOOKUP(A7004,POST,1,FALSE)),"PostAlerta",IF(ISNUMBER(VLOOKUP(A7004,PRE,1,FALSE)),"PreAlerta","")))</f>
        <v>PostAlerta</v>
      </c>
      <c r="M7004" s="21" t="str">
        <f>IF(ISNUMBER(A7004),(IF(ISNUMBER(VLOOKUP(A7004,KEYWORDS,1,FALSE)),"C/PalabrasClaves","S/PalabrasClaves")),"")</f>
        <v>S/PalabrasClaves</v>
      </c>
      <c r="N7004" s="21" t="str">
        <f t="shared" si="19"/>
        <v/>
      </c>
      <c r="O7004" s="21"/>
      <c r="P7004" s="21" t="s">
        <v>39012</v>
      </c>
      <c r="Q7004" s="21"/>
      <c r="R7004" s="21" t="str">
        <f>LEFT('2012-2022'!$P7004,4)</f>
        <v>2022</v>
      </c>
      <c r="S7004" s="21" t="s">
        <v>70</v>
      </c>
      <c r="T7004" s="21"/>
      <c r="U7004" s="21"/>
      <c r="V7004" s="21"/>
      <c r="W7004" s="27"/>
      <c r="X7004" s="27"/>
      <c r="Y7004" s="28"/>
    </row>
    <row r="7005" ht="15.75" customHeight="1">
      <c r="A7005" s="21">
        <v>2.8846279E7</v>
      </c>
      <c r="B7005" s="21" t="s">
        <v>39013</v>
      </c>
      <c r="C7005" s="21" t="s">
        <v>39014</v>
      </c>
      <c r="D7005" s="21" t="s">
        <v>39015</v>
      </c>
      <c r="E7005" s="21" t="s">
        <v>39016</v>
      </c>
      <c r="F7005" s="21" t="s">
        <v>38642</v>
      </c>
      <c r="G7005" s="21">
        <v>2022.0</v>
      </c>
      <c r="H7005" s="26">
        <v>44859.0</v>
      </c>
      <c r="I7005" s="21"/>
      <c r="J7005" s="21"/>
      <c r="K7005" s="21"/>
      <c r="L7005" s="21" t="str">
        <f>IF(ISNUMBER(VLOOKUP(A7005,EXCL,1,FALSE)),"Excluido",IF(ISNUMBER(VLOOKUP(A7005,POST,1,FALSE)),"PostAlerta",IF(ISNUMBER(VLOOKUP(A7005,PRE,1,FALSE)),"PreAlerta","")))</f>
        <v>Excluido</v>
      </c>
      <c r="M7005" s="21" t="str">
        <f>IF(ISNUMBER(A7005),(IF(ISNUMBER(VLOOKUP(A7005,KEYWORDS,1,FALSE)),"C/PalabrasClaves","S/PalabrasClaves")),"")</f>
        <v>S/PalabrasClaves</v>
      </c>
      <c r="N7005" s="21" t="str">
        <f t="shared" si="19"/>
        <v/>
      </c>
      <c r="O7005" s="21"/>
      <c r="P7005" s="21" t="s">
        <v>39017</v>
      </c>
      <c r="Q7005" s="21"/>
      <c r="R7005" s="21" t="str">
        <f>LEFT('2012-2022'!$P7005,4)</f>
        <v>2022</v>
      </c>
      <c r="S7005" s="21" t="s">
        <v>70</v>
      </c>
      <c r="T7005" s="21"/>
      <c r="U7005" s="21"/>
      <c r="V7005" s="21"/>
      <c r="W7005" s="27"/>
      <c r="X7005" s="27"/>
      <c r="Y7005" s="12"/>
    </row>
    <row r="7006" ht="15.75" customHeight="1">
      <c r="A7006" s="21">
        <v>3.6389139E7</v>
      </c>
      <c r="B7006" s="21" t="s">
        <v>39018</v>
      </c>
      <c r="C7006" s="21" t="s">
        <v>39019</v>
      </c>
      <c r="D7006" s="21" t="s">
        <v>39020</v>
      </c>
      <c r="E7006" s="21" t="s">
        <v>39021</v>
      </c>
      <c r="F7006" s="21" t="s">
        <v>3171</v>
      </c>
      <c r="G7006" s="21">
        <v>2022.0</v>
      </c>
      <c r="H7006" s="26">
        <v>44882.0</v>
      </c>
      <c r="I7006" s="21" t="s">
        <v>39022</v>
      </c>
      <c r="J7006" s="21"/>
      <c r="K7006" s="21" t="s">
        <v>39023</v>
      </c>
      <c r="L7006" s="21" t="str">
        <f>IF(ISNUMBER(VLOOKUP(A7006,EXCL,1,FALSE)),"Excluido",IF(ISNUMBER(VLOOKUP(A7006,POST,1,FALSE)),"PostAlerta",IF(ISNUMBER(VLOOKUP(A7006,PRE,1,FALSE)),"PreAlerta","")))</f>
        <v>Excluido</v>
      </c>
      <c r="M7006" s="21" t="str">
        <f>IF(ISNUMBER(A7006),(IF(ISNUMBER(VLOOKUP(A7006,KEYWORDS,1,FALSE)),"C/PalabrasClaves","S/PalabrasClaves")),"")</f>
        <v>S/PalabrasClaves</v>
      </c>
      <c r="N7006" s="21" t="str">
        <f t="shared" si="19"/>
        <v/>
      </c>
      <c r="O7006" s="21"/>
      <c r="P7006" s="21" t="s">
        <v>39024</v>
      </c>
      <c r="Q7006" s="21"/>
      <c r="R7006" s="21" t="str">
        <f>LEFT('2012-2022'!$P7006,4)</f>
        <v>2022</v>
      </c>
      <c r="S7006" s="21" t="s">
        <v>70</v>
      </c>
      <c r="T7006" s="21"/>
      <c r="U7006" s="21"/>
      <c r="V7006" s="21"/>
      <c r="W7006" s="27"/>
      <c r="X7006" s="27"/>
      <c r="Y7006" s="28"/>
    </row>
    <row r="7007" ht="15.75" customHeight="1">
      <c r="A7007" s="21">
        <v>3.6419728E7</v>
      </c>
      <c r="B7007" s="21" t="s">
        <v>39025</v>
      </c>
      <c r="C7007" s="21" t="s">
        <v>39026</v>
      </c>
      <c r="D7007" s="21" t="s">
        <v>39027</v>
      </c>
      <c r="E7007" s="21" t="s">
        <v>824</v>
      </c>
      <c r="F7007" s="21" t="s">
        <v>18629</v>
      </c>
      <c r="G7007" s="21">
        <v>2022.0</v>
      </c>
      <c r="H7007" s="26">
        <v>44889.0</v>
      </c>
      <c r="I7007" s="21" t="s">
        <v>39028</v>
      </c>
      <c r="J7007" s="21"/>
      <c r="K7007" s="21" t="s">
        <v>39029</v>
      </c>
      <c r="L7007" s="21" t="str">
        <f>IF(ISNUMBER(VLOOKUP(A7007,EXCL,1,FALSE)),"Excluido",IF(ISNUMBER(VLOOKUP(A7007,POST,1,FALSE)),"PostAlerta",IF(ISNUMBER(VLOOKUP(A7007,PRE,1,FALSE)),"PreAlerta","")))</f>
        <v>PostAlerta</v>
      </c>
      <c r="M7007" s="21" t="str">
        <f>IF(ISNUMBER(A7007),(IF(ISNUMBER(VLOOKUP(A7007,KEYWORDS,1,FALSE)),"C/PalabrasClaves","S/PalabrasClaves")),"")</f>
        <v>S/PalabrasClaves</v>
      </c>
      <c r="N7007" s="21" t="str">
        <f t="shared" si="19"/>
        <v/>
      </c>
      <c r="O7007" s="21"/>
      <c r="P7007" s="21" t="s">
        <v>39030</v>
      </c>
      <c r="Q7007" s="21"/>
      <c r="R7007" s="21" t="str">
        <f>LEFT('2012-2022'!$P7007,4)</f>
        <v>2022</v>
      </c>
      <c r="S7007" s="21" t="s">
        <v>72</v>
      </c>
      <c r="T7007" s="21"/>
      <c r="U7007" s="21"/>
      <c r="V7007" s="21"/>
      <c r="W7007" s="27"/>
      <c r="X7007" s="27"/>
      <c r="Y7007" s="12"/>
    </row>
    <row r="7008" ht="15.75" customHeight="1">
      <c r="A7008" s="21">
        <v>3.6439862E7</v>
      </c>
      <c r="B7008" s="21" t="s">
        <v>39031</v>
      </c>
      <c r="C7008" s="21" t="s">
        <v>39032</v>
      </c>
      <c r="D7008" s="21" t="s">
        <v>39033</v>
      </c>
      <c r="E7008" s="21" t="s">
        <v>39034</v>
      </c>
      <c r="F7008" s="21" t="s">
        <v>1128</v>
      </c>
      <c r="G7008" s="21">
        <v>2022.0</v>
      </c>
      <c r="H7008" s="26">
        <v>44893.0</v>
      </c>
      <c r="I7008" s="21" t="s">
        <v>39035</v>
      </c>
      <c r="J7008" s="21"/>
      <c r="K7008" s="21" t="s">
        <v>39036</v>
      </c>
      <c r="L7008" s="21" t="str">
        <f>IF(ISNUMBER(VLOOKUP(A7008,EXCL,1,FALSE)),"Excluido",IF(ISNUMBER(VLOOKUP(A7008,POST,1,FALSE)),"PostAlerta",IF(ISNUMBER(VLOOKUP(A7008,PRE,1,FALSE)),"PreAlerta","")))</f>
        <v>PostAlerta</v>
      </c>
      <c r="M7008" s="21" t="str">
        <f>IF(ISNUMBER(A7008),(IF(ISNUMBER(VLOOKUP(A7008,KEYWORDS,1,FALSE)),"C/PalabrasClaves","S/PalabrasClaves")),"")</f>
        <v>S/PalabrasClaves</v>
      </c>
      <c r="N7008" s="21" t="str">
        <f t="shared" si="19"/>
        <v/>
      </c>
      <c r="O7008" s="21"/>
      <c r="P7008" s="21" t="s">
        <v>39037</v>
      </c>
      <c r="Q7008" s="21"/>
      <c r="R7008" s="21" t="str">
        <f>LEFT('2012-2022'!$P7008,4)</f>
        <v>2022</v>
      </c>
      <c r="S7008" s="21" t="s">
        <v>72</v>
      </c>
      <c r="T7008" s="21"/>
      <c r="U7008" s="21"/>
      <c r="V7008" s="21"/>
      <c r="W7008" s="27"/>
      <c r="X7008" s="27"/>
      <c r="Y7008" s="28"/>
    </row>
    <row r="7009" ht="15.75" customHeight="1">
      <c r="A7009" s="21">
        <v>3.6386421E7</v>
      </c>
      <c r="B7009" s="21" t="s">
        <v>39038</v>
      </c>
      <c r="C7009" s="21" t="s">
        <v>39039</v>
      </c>
      <c r="D7009" s="21" t="s">
        <v>39040</v>
      </c>
      <c r="E7009" s="21" t="s">
        <v>39041</v>
      </c>
      <c r="F7009" s="21" t="s">
        <v>31190</v>
      </c>
      <c r="G7009" s="21">
        <v>2022.0</v>
      </c>
      <c r="H7009" s="26">
        <v>44882.0</v>
      </c>
      <c r="I7009" s="21" t="s">
        <v>39042</v>
      </c>
      <c r="J7009" s="21"/>
      <c r="K7009" s="21" t="s">
        <v>39043</v>
      </c>
      <c r="L7009" s="21" t="str">
        <f>IF(ISNUMBER(VLOOKUP(A7009,EXCL,1,FALSE)),"Excluido",IF(ISNUMBER(VLOOKUP(A7009,POST,1,FALSE)),"PostAlerta",IF(ISNUMBER(VLOOKUP(A7009,PRE,1,FALSE)),"PreAlerta","")))</f>
        <v>PostAlerta</v>
      </c>
      <c r="M7009" s="21" t="str">
        <f>IF(ISNUMBER(A7009),(IF(ISNUMBER(VLOOKUP(A7009,KEYWORDS,1,FALSE)),"C/PalabrasClaves","S/PalabrasClaves")),"")</f>
        <v>S/PalabrasClaves</v>
      </c>
      <c r="N7009" s="21" t="str">
        <f t="shared" si="19"/>
        <v/>
      </c>
      <c r="O7009" s="21"/>
      <c r="P7009" s="21" t="s">
        <v>39044</v>
      </c>
      <c r="Q7009" s="21"/>
      <c r="R7009" s="21" t="str">
        <f>LEFT('2012-2022'!$P7009,4)</f>
        <v>2022</v>
      </c>
      <c r="S7009" s="21" t="s">
        <v>72</v>
      </c>
      <c r="T7009" s="21"/>
      <c r="U7009" s="21"/>
      <c r="V7009" s="21"/>
      <c r="W7009" s="27"/>
      <c r="X7009" s="27"/>
      <c r="Y7009" s="12"/>
    </row>
    <row r="7010" ht="15.75" customHeight="1">
      <c r="A7010" s="21">
        <v>3.6383899E7</v>
      </c>
      <c r="B7010" s="21" t="s">
        <v>39045</v>
      </c>
      <c r="C7010" s="21" t="s">
        <v>39046</v>
      </c>
      <c r="D7010" s="21" t="s">
        <v>39047</v>
      </c>
      <c r="E7010" s="21" t="s">
        <v>39048</v>
      </c>
      <c r="F7010" s="21" t="s">
        <v>721</v>
      </c>
      <c r="G7010" s="21">
        <v>2022.0</v>
      </c>
      <c r="H7010" s="26">
        <v>44881.0</v>
      </c>
      <c r="I7010" s="21" t="s">
        <v>39049</v>
      </c>
      <c r="J7010" s="21"/>
      <c r="K7010" s="21" t="s">
        <v>39050</v>
      </c>
      <c r="L7010" s="21" t="str">
        <f>IF(ISNUMBER(VLOOKUP(A7010,EXCL,1,FALSE)),"Excluido",IF(ISNUMBER(VLOOKUP(A7010,POST,1,FALSE)),"PostAlerta",IF(ISNUMBER(VLOOKUP(A7010,PRE,1,FALSE)),"PreAlerta","")))</f>
        <v>PostAlerta</v>
      </c>
      <c r="M7010" s="21" t="str">
        <f>IF(ISNUMBER(A7010),(IF(ISNUMBER(VLOOKUP(A7010,KEYWORDS,1,FALSE)),"C/PalabrasClaves","S/PalabrasClaves")),"")</f>
        <v>S/PalabrasClaves</v>
      </c>
      <c r="N7010" s="21" t="str">
        <f t="shared" si="19"/>
        <v/>
      </c>
      <c r="O7010" s="21"/>
      <c r="P7010" s="21" t="s">
        <v>39051</v>
      </c>
      <c r="Q7010" s="21"/>
      <c r="R7010" s="21" t="str">
        <f>LEFT('2012-2022'!$P7010,4)</f>
        <v>2022</v>
      </c>
      <c r="S7010" s="21" t="s">
        <v>72</v>
      </c>
      <c r="T7010" s="21"/>
      <c r="U7010" s="21"/>
      <c r="V7010" s="21"/>
      <c r="W7010" s="27"/>
      <c r="X7010" s="27"/>
      <c r="Y7010" s="28"/>
    </row>
    <row r="7011" ht="15.75" customHeight="1">
      <c r="A7011" s="21">
        <v>3.6467722E7</v>
      </c>
      <c r="B7011" s="21" t="s">
        <v>39052</v>
      </c>
      <c r="C7011" s="21" t="s">
        <v>39053</v>
      </c>
      <c r="D7011" s="21" t="s">
        <v>39054</v>
      </c>
      <c r="E7011" s="21" t="s">
        <v>39055</v>
      </c>
      <c r="F7011" s="21" t="s">
        <v>3171</v>
      </c>
      <c r="G7011" s="21">
        <v>2022.0</v>
      </c>
      <c r="H7011" s="26">
        <v>44900.0</v>
      </c>
      <c r="I7011" s="21" t="s">
        <v>39056</v>
      </c>
      <c r="J7011" s="21"/>
      <c r="K7011" s="21" t="s">
        <v>39057</v>
      </c>
      <c r="L7011" s="21" t="str">
        <f>IF(ISNUMBER(VLOOKUP(A7011,EXCL,1,FALSE)),"Excluido",IF(ISNUMBER(VLOOKUP(A7011,POST,1,FALSE)),"PostAlerta",IF(ISNUMBER(VLOOKUP(A7011,PRE,1,FALSE)),"PreAlerta","")))</f>
        <v>Excluido</v>
      </c>
      <c r="M7011" s="21" t="str">
        <f>IF(ISNUMBER(A7011),(IF(ISNUMBER(VLOOKUP(A7011,KEYWORDS,1,FALSE)),"C/PalabrasClaves","S/PalabrasClaves")),"")</f>
        <v>S/PalabrasClaves</v>
      </c>
      <c r="N7011" s="21" t="str">
        <f t="shared" si="19"/>
        <v/>
      </c>
      <c r="O7011" s="21"/>
      <c r="P7011" s="21" t="s">
        <v>39058</v>
      </c>
      <c r="Q7011" s="21"/>
      <c r="R7011" s="21" t="str">
        <f>LEFT('2012-2022'!$P7011,4)</f>
        <v>2022</v>
      </c>
      <c r="S7011" s="21" t="s">
        <v>72</v>
      </c>
      <c r="T7011" s="21"/>
      <c r="U7011" s="21"/>
      <c r="V7011" s="21"/>
      <c r="W7011" s="27"/>
      <c r="X7011" s="27"/>
      <c r="Y7011" s="12"/>
    </row>
    <row r="7012" ht="15.75" customHeight="1">
      <c r="A7012" s="21">
        <v>3.6467729E7</v>
      </c>
      <c r="B7012" s="21" t="s">
        <v>39059</v>
      </c>
      <c r="C7012" s="21" t="s">
        <v>39060</v>
      </c>
      <c r="D7012" s="21" t="s">
        <v>39061</v>
      </c>
      <c r="E7012" s="21" t="s">
        <v>39062</v>
      </c>
      <c r="F7012" s="21" t="s">
        <v>3171</v>
      </c>
      <c r="G7012" s="21">
        <v>2022.0</v>
      </c>
      <c r="H7012" s="26">
        <v>44900.0</v>
      </c>
      <c r="I7012" s="21" t="s">
        <v>39063</v>
      </c>
      <c r="J7012" s="21"/>
      <c r="K7012" s="21" t="s">
        <v>39064</v>
      </c>
      <c r="L7012" s="21" t="str">
        <f>IF(ISNUMBER(VLOOKUP(A7012,EXCL,1,FALSE)),"Excluido",IF(ISNUMBER(VLOOKUP(A7012,POST,1,FALSE)),"PostAlerta",IF(ISNUMBER(VLOOKUP(A7012,PRE,1,FALSE)),"PreAlerta","")))</f>
        <v>Excluido</v>
      </c>
      <c r="M7012" s="21" t="str">
        <f>IF(ISNUMBER(A7012),(IF(ISNUMBER(VLOOKUP(A7012,KEYWORDS,1,FALSE)),"C/PalabrasClaves","S/PalabrasClaves")),"")</f>
        <v>C/PalabrasClaves</v>
      </c>
      <c r="N7012" s="21" t="str">
        <f t="shared" si="19"/>
        <v/>
      </c>
      <c r="O7012" s="21"/>
      <c r="P7012" s="21" t="s">
        <v>39065</v>
      </c>
      <c r="Q7012" s="21"/>
      <c r="R7012" s="21" t="str">
        <f>LEFT('2012-2022'!$P7012,4)</f>
        <v>2022</v>
      </c>
      <c r="S7012" s="21" t="s">
        <v>72</v>
      </c>
      <c r="T7012" s="21"/>
      <c r="U7012" s="21"/>
      <c r="V7012" s="21"/>
      <c r="W7012" s="27"/>
      <c r="X7012" s="27"/>
      <c r="Y7012" s="28"/>
    </row>
    <row r="7013" ht="15.75" customHeight="1">
      <c r="A7013" s="21">
        <v>3.6478675E7</v>
      </c>
      <c r="B7013" s="21" t="s">
        <v>39066</v>
      </c>
      <c r="C7013" s="21" t="s">
        <v>39067</v>
      </c>
      <c r="D7013" s="21" t="s">
        <v>39068</v>
      </c>
      <c r="E7013" s="21" t="s">
        <v>39069</v>
      </c>
      <c r="F7013" s="21" t="s">
        <v>3171</v>
      </c>
      <c r="G7013" s="21">
        <v>2022.0</v>
      </c>
      <c r="H7013" s="26">
        <v>44903.0</v>
      </c>
      <c r="I7013" s="21" t="s">
        <v>39070</v>
      </c>
      <c r="J7013" s="21"/>
      <c r="K7013" s="21" t="s">
        <v>39071</v>
      </c>
      <c r="L7013" s="21" t="str">
        <f>IF(ISNUMBER(VLOOKUP(A7013,EXCL,1,FALSE)),"Excluido",IF(ISNUMBER(VLOOKUP(A7013,POST,1,FALSE)),"PostAlerta",IF(ISNUMBER(VLOOKUP(A7013,PRE,1,FALSE)),"PreAlerta","")))</f>
        <v>PostAlerta</v>
      </c>
      <c r="M7013" s="21" t="str">
        <f>IF(ISNUMBER(A7013),(IF(ISNUMBER(VLOOKUP(A7013,KEYWORDS,1,FALSE)),"C/PalabrasClaves","S/PalabrasClaves")),"")</f>
        <v>S/PalabrasClaves</v>
      </c>
      <c r="N7013" s="21" t="str">
        <f t="shared" si="19"/>
        <v/>
      </c>
      <c r="O7013" s="21"/>
      <c r="P7013" s="21" t="s">
        <v>39072</v>
      </c>
      <c r="Q7013" s="21"/>
      <c r="R7013" s="21" t="str">
        <f>LEFT('2012-2022'!$P7013,4)</f>
        <v>2022</v>
      </c>
      <c r="S7013" s="21" t="s">
        <v>72</v>
      </c>
      <c r="T7013" s="21"/>
      <c r="U7013" s="21"/>
      <c r="V7013" s="21"/>
      <c r="W7013" s="27"/>
      <c r="X7013" s="27"/>
      <c r="Y7013" s="12"/>
    </row>
    <row r="7014" ht="15.75" customHeight="1">
      <c r="A7014" s="21">
        <v>3.653042E7</v>
      </c>
      <c r="B7014" s="21" t="s">
        <v>39073</v>
      </c>
      <c r="C7014" s="21" t="s">
        <v>39074</v>
      </c>
      <c r="D7014" s="21" t="s">
        <v>39075</v>
      </c>
      <c r="E7014" s="21" t="s">
        <v>17421</v>
      </c>
      <c r="F7014" s="21" t="s">
        <v>3171</v>
      </c>
      <c r="G7014" s="21">
        <v>2022.0</v>
      </c>
      <c r="H7014" s="26">
        <v>44914.0</v>
      </c>
      <c r="I7014" s="21" t="s">
        <v>39076</v>
      </c>
      <c r="J7014" s="21"/>
      <c r="K7014" s="21" t="s">
        <v>39077</v>
      </c>
      <c r="L7014" s="21" t="str">
        <f>IF(ISNUMBER(VLOOKUP(A7014,EXCL,1,FALSE)),"Excluido",IF(ISNUMBER(VLOOKUP(A7014,POST,1,FALSE)),"PostAlerta",IF(ISNUMBER(VLOOKUP(A7014,PRE,1,FALSE)),"PreAlerta","")))</f>
        <v>PostAlerta</v>
      </c>
      <c r="M7014" s="21" t="str">
        <f>IF(ISNUMBER(A7014),(IF(ISNUMBER(VLOOKUP(A7014,KEYWORDS,1,FALSE)),"C/PalabrasClaves","S/PalabrasClaves")),"")</f>
        <v>S/PalabrasClaves</v>
      </c>
      <c r="N7014" s="21" t="str">
        <f t="shared" si="19"/>
        <v/>
      </c>
      <c r="O7014" s="21"/>
      <c r="P7014" s="21" t="s">
        <v>39078</v>
      </c>
      <c r="Q7014" s="21"/>
      <c r="R7014" s="21" t="str">
        <f>LEFT('2012-2022'!$P7014,4)</f>
        <v>2022</v>
      </c>
      <c r="S7014" s="21" t="s">
        <v>72</v>
      </c>
      <c r="T7014" s="21"/>
      <c r="U7014" s="21"/>
      <c r="V7014" s="21"/>
      <c r="W7014" s="27"/>
      <c r="X7014" s="27"/>
      <c r="Y7014" s="28"/>
    </row>
    <row r="7015" ht="15.75" customHeight="1">
      <c r="A7015" s="21">
        <v>3.45331E7</v>
      </c>
      <c r="B7015" s="21" t="s">
        <v>39079</v>
      </c>
      <c r="C7015" s="21" t="s">
        <v>39080</v>
      </c>
      <c r="D7015" s="21" t="s">
        <v>39081</v>
      </c>
      <c r="E7015" s="21" t="s">
        <v>30571</v>
      </c>
      <c r="F7015" s="21" t="s">
        <v>17563</v>
      </c>
      <c r="G7015" s="21">
        <v>2022.0</v>
      </c>
      <c r="H7015" s="26">
        <v>44456.0</v>
      </c>
      <c r="I7015" s="21"/>
      <c r="J7015" s="21"/>
      <c r="K7015" s="21" t="s">
        <v>39082</v>
      </c>
      <c r="L7015" s="21" t="str">
        <f>IF(ISNUMBER(VLOOKUP(A7015,EXCL,1,FALSE)),"Excluido",IF(ISNUMBER(VLOOKUP(A7015,POST,1,FALSE)),"PostAlerta",IF(ISNUMBER(VLOOKUP(A7015,PRE,1,FALSE)),"PreAlerta","")))</f>
        <v>PostAlerta</v>
      </c>
      <c r="M7015" s="21" t="str">
        <f>IF(ISNUMBER(A7015),(IF(ISNUMBER(VLOOKUP(A7015,KEYWORDS,1,FALSE)),"C/PalabrasClaves","S/PalabrasClaves")),"")</f>
        <v>S/PalabrasClaves</v>
      </c>
      <c r="N7015" s="21" t="str">
        <f t="shared" si="19"/>
        <v/>
      </c>
      <c r="O7015" s="21"/>
      <c r="P7015" s="21" t="s">
        <v>39083</v>
      </c>
      <c r="Q7015" s="21"/>
      <c r="R7015" s="21" t="str">
        <f>LEFT('2012-2022'!$P7015,4)</f>
        <v>2022</v>
      </c>
      <c r="S7015" s="21" t="s">
        <v>74</v>
      </c>
      <c r="T7015" s="21"/>
      <c r="U7015" s="21"/>
      <c r="V7015" s="21"/>
      <c r="W7015" s="27"/>
      <c r="X7015" s="27"/>
      <c r="Y7015" s="12"/>
    </row>
    <row r="7016" ht="15.75" customHeight="1">
      <c r="A7016" s="21">
        <v>3.5166193E7</v>
      </c>
      <c r="B7016" s="21" t="s">
        <v>39084</v>
      </c>
      <c r="C7016" s="21" t="s">
        <v>39085</v>
      </c>
      <c r="D7016" s="21" t="s">
        <v>39086</v>
      </c>
      <c r="E7016" s="21" t="s">
        <v>39087</v>
      </c>
      <c r="F7016" s="21" t="s">
        <v>17563</v>
      </c>
      <c r="G7016" s="21">
        <v>2022.0</v>
      </c>
      <c r="H7016" s="26">
        <v>44607.0</v>
      </c>
      <c r="I7016" s="21"/>
      <c r="J7016" s="21"/>
      <c r="K7016" s="21" t="s">
        <v>39088</v>
      </c>
      <c r="L7016" s="21" t="str">
        <f>IF(ISNUMBER(VLOOKUP(A7016,EXCL,1,FALSE)),"Excluido",IF(ISNUMBER(VLOOKUP(A7016,POST,1,FALSE)),"PostAlerta",IF(ISNUMBER(VLOOKUP(A7016,PRE,1,FALSE)),"PreAlerta","")))</f>
        <v>PostAlerta</v>
      </c>
      <c r="M7016" s="21" t="str">
        <f>IF(ISNUMBER(A7016),(IF(ISNUMBER(VLOOKUP(A7016,KEYWORDS,1,FALSE)),"C/PalabrasClaves","S/PalabrasClaves")),"")</f>
        <v>S/PalabrasClaves</v>
      </c>
      <c r="N7016" s="21" t="str">
        <f t="shared" si="19"/>
        <v/>
      </c>
      <c r="O7016" s="21"/>
      <c r="P7016" s="21" t="s">
        <v>39083</v>
      </c>
      <c r="Q7016" s="21"/>
      <c r="R7016" s="21" t="str">
        <f>LEFT('2012-2022'!$P7016,4)</f>
        <v>2022</v>
      </c>
      <c r="S7016" s="21" t="s">
        <v>74</v>
      </c>
      <c r="T7016" s="21"/>
      <c r="U7016" s="21"/>
      <c r="V7016" s="21"/>
      <c r="W7016" s="27"/>
      <c r="X7016" s="27"/>
      <c r="Y7016" s="28"/>
    </row>
    <row r="7017" ht="15.75" customHeight="1">
      <c r="A7017" s="21">
        <v>3.6475066E7</v>
      </c>
      <c r="B7017" s="21" t="s">
        <v>39089</v>
      </c>
      <c r="C7017" s="21" t="s">
        <v>39090</v>
      </c>
      <c r="D7017" s="21" t="s">
        <v>39091</v>
      </c>
      <c r="E7017" s="21" t="s">
        <v>39092</v>
      </c>
      <c r="F7017" s="21" t="s">
        <v>39093</v>
      </c>
      <c r="G7017" s="21">
        <v>2022.0</v>
      </c>
      <c r="H7017" s="26">
        <v>44902.0</v>
      </c>
      <c r="I7017" s="21" t="s">
        <v>39094</v>
      </c>
      <c r="J7017" s="21"/>
      <c r="K7017" s="21" t="s">
        <v>39095</v>
      </c>
      <c r="L7017" s="21" t="str">
        <f>IF(ISNUMBER(VLOOKUP(A7017,EXCL,1,FALSE)),"Excluido",IF(ISNUMBER(VLOOKUP(A7017,POST,1,FALSE)),"PostAlerta",IF(ISNUMBER(VLOOKUP(A7017,PRE,1,FALSE)),"PreAlerta","")))</f>
        <v>PostAlerta</v>
      </c>
      <c r="M7017" s="21" t="str">
        <f>IF(ISNUMBER(A7017),(IF(ISNUMBER(VLOOKUP(A7017,KEYWORDS,1,FALSE)),"C/PalabrasClaves","S/PalabrasClaves")),"")</f>
        <v>S/PalabrasClaves</v>
      </c>
      <c r="N7017" s="21" t="str">
        <f t="shared" si="19"/>
        <v>4) Nuevos tratamientos</v>
      </c>
      <c r="O7017" s="21"/>
      <c r="P7017" s="21" t="s">
        <v>39096</v>
      </c>
      <c r="Q7017" s="21"/>
      <c r="R7017" s="21" t="str">
        <f>LEFT('2012-2022'!$P7017,4)</f>
        <v>2022</v>
      </c>
      <c r="S7017" s="21" t="s">
        <v>74</v>
      </c>
      <c r="T7017" s="21"/>
      <c r="U7017" s="21"/>
      <c r="V7017" s="21"/>
      <c r="W7017" s="27"/>
      <c r="X7017" s="27"/>
      <c r="Y7017" s="12"/>
    </row>
    <row r="7018" ht="15.75" customHeight="1">
      <c r="A7018" s="21">
        <v>3.647675E7</v>
      </c>
      <c r="B7018" s="21" t="s">
        <v>39097</v>
      </c>
      <c r="C7018" s="21" t="s">
        <v>39098</v>
      </c>
      <c r="D7018" s="21" t="s">
        <v>39099</v>
      </c>
      <c r="E7018" s="21" t="s">
        <v>39100</v>
      </c>
      <c r="F7018" s="21" t="s">
        <v>2831</v>
      </c>
      <c r="G7018" s="21">
        <v>2022.0</v>
      </c>
      <c r="H7018" s="26">
        <v>44903.0</v>
      </c>
      <c r="I7018" s="21" t="s">
        <v>39101</v>
      </c>
      <c r="J7018" s="21"/>
      <c r="K7018" s="21" t="s">
        <v>39102</v>
      </c>
      <c r="L7018" s="21" t="str">
        <f>IF(ISNUMBER(VLOOKUP(A7018,EXCL,1,FALSE)),"Excluido",IF(ISNUMBER(VLOOKUP(A7018,POST,1,FALSE)),"PostAlerta",IF(ISNUMBER(VLOOKUP(A7018,PRE,1,FALSE)),"PreAlerta","")))</f>
        <v>PostAlerta</v>
      </c>
      <c r="M7018" s="21" t="str">
        <f>IF(ISNUMBER(A7018),(IF(ISNUMBER(VLOOKUP(A7018,KEYWORDS,1,FALSE)),"C/PalabrasClaves","S/PalabrasClaves")),"")</f>
        <v>S/PalabrasClaves</v>
      </c>
      <c r="N7018" s="21" t="str">
        <f t="shared" si="19"/>
        <v/>
      </c>
      <c r="O7018" s="21"/>
      <c r="P7018" s="21" t="s">
        <v>39103</v>
      </c>
      <c r="Q7018" s="21"/>
      <c r="R7018" s="21" t="str">
        <f>LEFT('2012-2022'!$P7018,4)</f>
        <v>2022</v>
      </c>
      <c r="S7018" s="21" t="s">
        <v>74</v>
      </c>
      <c r="T7018" s="21"/>
      <c r="U7018" s="21"/>
      <c r="V7018" s="21"/>
      <c r="W7018" s="27"/>
      <c r="X7018" s="27"/>
      <c r="Y7018" s="28"/>
    </row>
    <row r="7019" ht="15.75" customHeight="1">
      <c r="A7019" s="21">
        <v>3.657934E7</v>
      </c>
      <c r="B7019" s="21" t="s">
        <v>39104</v>
      </c>
      <c r="C7019" s="21" t="s">
        <v>39105</v>
      </c>
      <c r="D7019" s="21" t="s">
        <v>39106</v>
      </c>
      <c r="E7019" s="21" t="s">
        <v>39107</v>
      </c>
      <c r="F7019" s="21" t="s">
        <v>3171</v>
      </c>
      <c r="G7019" s="21">
        <v>2022.0</v>
      </c>
      <c r="H7019" s="26">
        <v>44924.0</v>
      </c>
      <c r="I7019" s="21" t="s">
        <v>39108</v>
      </c>
      <c r="J7019" s="21"/>
      <c r="K7019" s="21" t="s">
        <v>39109</v>
      </c>
      <c r="L7019" s="21" t="str">
        <f>IF(ISNUMBER(VLOOKUP(A7019,EXCL,1,FALSE)),"Excluido",IF(ISNUMBER(VLOOKUP(A7019,POST,1,FALSE)),"PostAlerta",IF(ISNUMBER(VLOOKUP(A7019,PRE,1,FALSE)),"PreAlerta","")))</f>
        <v>PostAlerta</v>
      </c>
      <c r="M7019" s="21" t="str">
        <f>IF(ISNUMBER(A7019),(IF(ISNUMBER(VLOOKUP(A7019,KEYWORDS,1,FALSE)),"C/PalabrasClaves","S/PalabrasClaves")),"")</f>
        <v>S/PalabrasClaves</v>
      </c>
      <c r="N7019" s="21" t="str">
        <f t="shared" si="19"/>
        <v/>
      </c>
      <c r="O7019" s="21"/>
      <c r="P7019" s="21" t="s">
        <v>39110</v>
      </c>
      <c r="Q7019" s="21"/>
      <c r="R7019" s="21" t="str">
        <f>LEFT('2012-2022'!$P7019,4)</f>
        <v>2022</v>
      </c>
      <c r="S7019" s="21" t="s">
        <v>74</v>
      </c>
      <c r="T7019" s="21"/>
      <c r="U7019" s="21"/>
      <c r="V7019" s="21"/>
      <c r="W7019" s="27"/>
      <c r="X7019" s="27"/>
      <c r="Y7019" s="12"/>
    </row>
    <row r="7020" ht="15.75" customHeight="1">
      <c r="A7020" s="21">
        <v>3.6512562E7</v>
      </c>
      <c r="B7020" s="21" t="s">
        <v>39111</v>
      </c>
      <c r="C7020" s="21" t="s">
        <v>39112</v>
      </c>
      <c r="D7020" s="21" t="s">
        <v>39113</v>
      </c>
      <c r="E7020" s="21" t="s">
        <v>39114</v>
      </c>
      <c r="F7020" s="21" t="s">
        <v>2831</v>
      </c>
      <c r="G7020" s="21">
        <v>2022.0</v>
      </c>
      <c r="H7020" s="26">
        <v>44908.0</v>
      </c>
      <c r="I7020" s="21" t="s">
        <v>39115</v>
      </c>
      <c r="J7020" s="21"/>
      <c r="K7020" s="21" t="s">
        <v>39116</v>
      </c>
      <c r="L7020" s="21" t="str">
        <f>IF(ISNUMBER(VLOOKUP(A7020,EXCL,1,FALSE)),"Excluido",IF(ISNUMBER(VLOOKUP(A7020,POST,1,FALSE)),"PostAlerta",IF(ISNUMBER(VLOOKUP(A7020,PRE,1,FALSE)),"PreAlerta","")))</f>
        <v>PostAlerta</v>
      </c>
      <c r="M7020" s="21" t="str">
        <f>IF(ISNUMBER(A7020),(IF(ISNUMBER(VLOOKUP(A7020,KEYWORDS,1,FALSE)),"C/PalabrasClaves","S/PalabrasClaves")),"")</f>
        <v>S/PalabrasClaves</v>
      </c>
      <c r="N7020" s="21" t="str">
        <f t="shared" si="19"/>
        <v/>
      </c>
      <c r="O7020" s="21"/>
      <c r="P7020" s="21" t="s">
        <v>39117</v>
      </c>
      <c r="Q7020" s="21"/>
      <c r="R7020" s="21" t="str">
        <f>LEFT('2012-2022'!$P7020,4)</f>
        <v>2022</v>
      </c>
      <c r="S7020" s="21" t="s">
        <v>74</v>
      </c>
      <c r="T7020" s="21"/>
      <c r="U7020" s="21"/>
      <c r="V7020" s="21"/>
      <c r="W7020" s="27"/>
      <c r="X7020" s="27"/>
      <c r="Y7020" s="28"/>
    </row>
    <row r="7021" ht="15.75" customHeight="1">
      <c r="A7021" s="21">
        <v>3.6512594E7</v>
      </c>
      <c r="B7021" s="21" t="s">
        <v>39118</v>
      </c>
      <c r="C7021" s="21" t="s">
        <v>39112</v>
      </c>
      <c r="D7021" s="21" t="s">
        <v>39119</v>
      </c>
      <c r="E7021" s="21" t="s">
        <v>39114</v>
      </c>
      <c r="F7021" s="21" t="s">
        <v>2831</v>
      </c>
      <c r="G7021" s="21">
        <v>2022.0</v>
      </c>
      <c r="H7021" s="26">
        <v>44908.0</v>
      </c>
      <c r="I7021" s="21" t="s">
        <v>39120</v>
      </c>
      <c r="J7021" s="21"/>
      <c r="K7021" s="21" t="s">
        <v>39121</v>
      </c>
      <c r="L7021" s="21" t="str">
        <f>IF(ISNUMBER(VLOOKUP(A7021,EXCL,1,FALSE)),"Excluido",IF(ISNUMBER(VLOOKUP(A7021,POST,1,FALSE)),"PostAlerta",IF(ISNUMBER(VLOOKUP(A7021,PRE,1,FALSE)),"PreAlerta","")))</f>
        <v>PostAlerta</v>
      </c>
      <c r="M7021" s="21" t="str">
        <f>IF(ISNUMBER(A7021),(IF(ISNUMBER(VLOOKUP(A7021,KEYWORDS,1,FALSE)),"C/PalabrasClaves","S/PalabrasClaves")),"")</f>
        <v>S/PalabrasClaves</v>
      </c>
      <c r="N7021" s="21" t="str">
        <f t="shared" si="19"/>
        <v/>
      </c>
      <c r="O7021" s="21"/>
      <c r="P7021" s="21" t="s">
        <v>39117</v>
      </c>
      <c r="Q7021" s="21"/>
      <c r="R7021" s="21" t="str">
        <f>LEFT('2012-2022'!$P7021,4)</f>
        <v>2022</v>
      </c>
      <c r="S7021" s="21" t="s">
        <v>74</v>
      </c>
      <c r="T7021" s="21"/>
      <c r="U7021" s="21"/>
      <c r="V7021" s="21"/>
      <c r="W7021" s="27"/>
      <c r="X7021" s="27"/>
      <c r="Y7021" s="12"/>
    </row>
    <row r="7022" ht="15.75" customHeight="1">
      <c r="A7022" s="21">
        <v>3.652083E7</v>
      </c>
      <c r="B7022" s="21" t="s">
        <v>39122</v>
      </c>
      <c r="C7022" s="21" t="s">
        <v>39123</v>
      </c>
      <c r="D7022" s="21" t="s">
        <v>39124</v>
      </c>
      <c r="E7022" s="21" t="s">
        <v>25344</v>
      </c>
      <c r="F7022" s="21" t="s">
        <v>2831</v>
      </c>
      <c r="G7022" s="21">
        <v>2022.0</v>
      </c>
      <c r="H7022" s="26">
        <v>44910.0</v>
      </c>
      <c r="I7022" s="21" t="s">
        <v>39125</v>
      </c>
      <c r="J7022" s="21"/>
      <c r="K7022" s="21" t="s">
        <v>39126</v>
      </c>
      <c r="L7022" s="21" t="str">
        <f>IF(ISNUMBER(VLOOKUP(A7022,EXCL,1,FALSE)),"Excluido",IF(ISNUMBER(VLOOKUP(A7022,POST,1,FALSE)),"PostAlerta",IF(ISNUMBER(VLOOKUP(A7022,PRE,1,FALSE)),"PreAlerta","")))</f>
        <v>PostAlerta</v>
      </c>
      <c r="M7022" s="21" t="str">
        <f>IF(ISNUMBER(A7022),(IF(ISNUMBER(VLOOKUP(A7022,KEYWORDS,1,FALSE)),"C/PalabrasClaves","S/PalabrasClaves")),"")</f>
        <v>S/PalabrasClaves</v>
      </c>
      <c r="N7022" s="21" t="str">
        <f t="shared" si="19"/>
        <v/>
      </c>
      <c r="O7022" s="21"/>
      <c r="P7022" s="21" t="s">
        <v>39127</v>
      </c>
      <c r="Q7022" s="21"/>
      <c r="R7022" s="21" t="str">
        <f>LEFT('2012-2022'!$P7022,4)</f>
        <v>2022</v>
      </c>
      <c r="S7022" s="21" t="s">
        <v>74</v>
      </c>
      <c r="T7022" s="21"/>
      <c r="U7022" s="21"/>
      <c r="V7022" s="21"/>
      <c r="W7022" s="27"/>
      <c r="X7022" s="27"/>
      <c r="Y7022" s="28"/>
    </row>
    <row r="7023" ht="15.75" customHeight="1">
      <c r="A7023" s="21">
        <v>3.6618364E7</v>
      </c>
      <c r="B7023" s="21" t="s">
        <v>39128</v>
      </c>
      <c r="C7023" s="21" t="s">
        <v>39129</v>
      </c>
      <c r="D7023" s="21" t="s">
        <v>39130</v>
      </c>
      <c r="E7023" s="21" t="s">
        <v>38520</v>
      </c>
      <c r="F7023" s="21" t="s">
        <v>21929</v>
      </c>
      <c r="G7023" s="21">
        <v>2022.0</v>
      </c>
      <c r="H7023" s="26">
        <v>44935.0</v>
      </c>
      <c r="I7023" s="21" t="s">
        <v>39131</v>
      </c>
      <c r="J7023" s="21"/>
      <c r="K7023" s="21" t="s">
        <v>39132</v>
      </c>
      <c r="L7023" s="21" t="str">
        <f>IF(ISNUMBER(VLOOKUP(A7023,EXCL,1,FALSE)),"Excluido",IF(ISNUMBER(VLOOKUP(A7023,POST,1,FALSE)),"PostAlerta",IF(ISNUMBER(VLOOKUP(A7023,PRE,1,FALSE)),"PreAlerta","")))</f>
        <v>PostAlerta</v>
      </c>
      <c r="M7023" s="21" t="str">
        <f>IF(ISNUMBER(A7023),(IF(ISNUMBER(VLOOKUP(A7023,KEYWORDS,1,FALSE)),"C/PalabrasClaves","S/PalabrasClaves")),"")</f>
        <v>S/PalabrasClaves</v>
      </c>
      <c r="N7023" s="21" t="str">
        <f t="shared" si="19"/>
        <v/>
      </c>
      <c r="O7023" s="21"/>
      <c r="P7023" s="21" t="s">
        <v>39133</v>
      </c>
      <c r="Q7023" s="21"/>
      <c r="R7023" s="21" t="str">
        <f>LEFT('2012-2022'!$P7023,4)</f>
        <v>2022</v>
      </c>
      <c r="S7023" s="21" t="s">
        <v>74</v>
      </c>
      <c r="T7023" s="21"/>
      <c r="U7023" s="21"/>
      <c r="V7023" s="21"/>
      <c r="W7023" s="27"/>
      <c r="X7023" s="27"/>
      <c r="Y7023" s="12"/>
    </row>
    <row r="7024" ht="15.75" customHeight="1">
      <c r="A7024" s="21">
        <v>3.661976E7</v>
      </c>
      <c r="B7024" s="21" t="s">
        <v>39134</v>
      </c>
      <c r="C7024" s="21" t="s">
        <v>39135</v>
      </c>
      <c r="D7024" s="21" t="s">
        <v>39136</v>
      </c>
      <c r="E7024" s="21" t="s">
        <v>22008</v>
      </c>
      <c r="F7024" s="21" t="s">
        <v>3171</v>
      </c>
      <c r="G7024" s="21">
        <v>2022.0</v>
      </c>
      <c r="H7024" s="26">
        <v>44935.0</v>
      </c>
      <c r="I7024" s="21" t="s">
        <v>39137</v>
      </c>
      <c r="J7024" s="21"/>
      <c r="K7024" s="21" t="s">
        <v>39138</v>
      </c>
      <c r="L7024" s="21" t="str">
        <f>IF(ISNUMBER(VLOOKUP(A7024,EXCL,1,FALSE)),"Excluido",IF(ISNUMBER(VLOOKUP(A7024,POST,1,FALSE)),"PostAlerta",IF(ISNUMBER(VLOOKUP(A7024,PRE,1,FALSE)),"PreAlerta","")))</f>
        <v>PostAlerta</v>
      </c>
      <c r="M7024" s="21" t="str">
        <f>IF(ISNUMBER(A7024),(IF(ISNUMBER(VLOOKUP(A7024,KEYWORDS,1,FALSE)),"C/PalabrasClaves","S/PalabrasClaves")),"")</f>
        <v>S/PalabrasClaves</v>
      </c>
      <c r="N7024" s="21" t="str">
        <f t="shared" si="19"/>
        <v/>
      </c>
      <c r="O7024" s="21"/>
      <c r="P7024" s="21" t="s">
        <v>39139</v>
      </c>
      <c r="Q7024" s="21"/>
      <c r="R7024" s="21" t="str">
        <f>LEFT('2012-2022'!$P7024,4)</f>
        <v>2022</v>
      </c>
      <c r="S7024" s="21" t="s">
        <v>74</v>
      </c>
      <c r="T7024" s="21"/>
      <c r="U7024" s="21"/>
      <c r="V7024" s="21"/>
      <c r="W7024" s="27"/>
      <c r="X7024" s="27"/>
      <c r="Y7024" s="28"/>
    </row>
    <row r="7025" ht="15.75" customHeight="1">
      <c r="A7025" s="21">
        <v>3.5048168E7</v>
      </c>
      <c r="B7025" s="21" t="s">
        <v>39140</v>
      </c>
      <c r="C7025" s="21" t="s">
        <v>39141</v>
      </c>
      <c r="D7025" s="21" t="s">
        <v>39142</v>
      </c>
      <c r="E7025" s="21" t="s">
        <v>1928</v>
      </c>
      <c r="F7025" s="21" t="s">
        <v>1449</v>
      </c>
      <c r="G7025" s="21">
        <v>2023.0</v>
      </c>
      <c r="H7025" s="26">
        <v>44581.0</v>
      </c>
      <c r="I7025" s="21"/>
      <c r="J7025" s="21"/>
      <c r="K7025" s="21" t="s">
        <v>39143</v>
      </c>
      <c r="L7025" s="21" t="str">
        <f>IF(ISNUMBER(VLOOKUP(A7025,EXCL,1,FALSE)),"Excluido",IF(ISNUMBER(VLOOKUP(A7025,POST,1,FALSE)),"PostAlerta",IF(ISNUMBER(VLOOKUP(A7025,PRE,1,FALSE)),"PreAlerta","")))</f>
        <v>PostAlerta</v>
      </c>
      <c r="M7025" s="21" t="str">
        <f>IF(ISNUMBER(A7025),(IF(ISNUMBER(VLOOKUP(A7025,KEYWORDS,1,FALSE)),"C/PalabrasClaves","S/PalabrasClaves")),"")</f>
        <v>S/PalabrasClaves</v>
      </c>
      <c r="N7025" s="21" t="str">
        <f t="shared" si="19"/>
        <v/>
      </c>
      <c r="O7025" s="21"/>
      <c r="P7025" s="21" t="s">
        <v>39144</v>
      </c>
      <c r="Q7025" s="21"/>
      <c r="R7025" s="21" t="str">
        <f>LEFT('2012-2022'!$P7025,4)</f>
        <v>2023</v>
      </c>
      <c r="S7025" s="21" t="s">
        <v>39</v>
      </c>
      <c r="T7025" s="21"/>
      <c r="U7025" s="21"/>
      <c r="V7025" s="21"/>
      <c r="W7025" s="27"/>
      <c r="X7025" s="27"/>
      <c r="Y7025" s="12"/>
    </row>
    <row r="7026" ht="15.75" customHeight="1">
      <c r="A7026" s="21">
        <v>3.5059821E7</v>
      </c>
      <c r="B7026" s="21" t="s">
        <v>39145</v>
      </c>
      <c r="C7026" s="21" t="s">
        <v>39146</v>
      </c>
      <c r="D7026" s="21" t="s">
        <v>39147</v>
      </c>
      <c r="E7026" s="21" t="s">
        <v>39148</v>
      </c>
      <c r="F7026" s="21" t="s">
        <v>1449</v>
      </c>
      <c r="G7026" s="21">
        <v>2023.0</v>
      </c>
      <c r="H7026" s="26">
        <v>44582.0</v>
      </c>
      <c r="I7026" s="21"/>
      <c r="J7026" s="21"/>
      <c r="K7026" s="21" t="s">
        <v>39149</v>
      </c>
      <c r="L7026" s="21" t="str">
        <f>IF(ISNUMBER(VLOOKUP(A7026,EXCL,1,FALSE)),"Excluido",IF(ISNUMBER(VLOOKUP(A7026,POST,1,FALSE)),"PostAlerta",IF(ISNUMBER(VLOOKUP(A7026,PRE,1,FALSE)),"PreAlerta","")))</f>
        <v>PostAlerta</v>
      </c>
      <c r="M7026" s="21" t="str">
        <f>IF(ISNUMBER(A7026),(IF(ISNUMBER(VLOOKUP(A7026,KEYWORDS,1,FALSE)),"C/PalabrasClaves","S/PalabrasClaves")),"")</f>
        <v>S/PalabrasClaves</v>
      </c>
      <c r="N7026" s="21" t="str">
        <f t="shared" si="19"/>
        <v/>
      </c>
      <c r="O7026" s="21"/>
      <c r="P7026" s="21" t="s">
        <v>39144</v>
      </c>
      <c r="Q7026" s="21"/>
      <c r="R7026" s="21" t="str">
        <f>LEFT('2012-2022'!$P7026,4)</f>
        <v>2023</v>
      </c>
      <c r="S7026" s="21" t="s">
        <v>39</v>
      </c>
      <c r="T7026" s="21"/>
      <c r="U7026" s="21"/>
      <c r="V7026" s="21"/>
      <c r="W7026" s="27"/>
      <c r="X7026" s="27"/>
      <c r="Y7026" s="28"/>
    </row>
    <row r="7027" ht="15.75" customHeight="1">
      <c r="A7027" s="21">
        <v>3.6683703E7</v>
      </c>
      <c r="B7027" s="21" t="s">
        <v>39150</v>
      </c>
      <c r="C7027" s="21" t="s">
        <v>39151</v>
      </c>
      <c r="D7027" s="21" t="s">
        <v>39152</v>
      </c>
      <c r="E7027" s="21" t="s">
        <v>9157</v>
      </c>
      <c r="F7027" s="21" t="s">
        <v>3171</v>
      </c>
      <c r="G7027" s="21">
        <v>2023.0</v>
      </c>
      <c r="H7027" s="26">
        <v>44949.0</v>
      </c>
      <c r="I7027" s="21" t="s">
        <v>39153</v>
      </c>
      <c r="J7027" s="21"/>
      <c r="K7027" s="21" t="s">
        <v>39154</v>
      </c>
      <c r="L7027" s="21" t="str">
        <f>IF(ISNUMBER(VLOOKUP(A7027,EXCL,1,FALSE)),"Excluido",IF(ISNUMBER(VLOOKUP(A7027,POST,1,FALSE)),"PostAlerta",IF(ISNUMBER(VLOOKUP(A7027,PRE,1,FALSE)),"PreAlerta","")))</f>
        <v>PostAlerta</v>
      </c>
      <c r="M7027" s="21" t="str">
        <f>IF(ISNUMBER(A7027),(IF(ISNUMBER(VLOOKUP(A7027,KEYWORDS,1,FALSE)),"C/PalabrasClaves","S/PalabrasClaves")),"")</f>
        <v>S/PalabrasClaves</v>
      </c>
      <c r="N7027" s="21" t="str">
        <f t="shared" si="19"/>
        <v/>
      </c>
      <c r="O7027" s="21"/>
      <c r="P7027" s="21" t="s">
        <v>39155</v>
      </c>
      <c r="Q7027" s="21"/>
      <c r="R7027" s="21" t="str">
        <f>LEFT('2012-2022'!$P7027,4)</f>
        <v>2023</v>
      </c>
      <c r="S7027" s="21" t="s">
        <v>39</v>
      </c>
      <c r="T7027" s="21"/>
      <c r="U7027" s="21"/>
      <c r="V7027" s="21"/>
      <c r="W7027" s="27"/>
      <c r="X7027" s="27"/>
      <c r="Y7027" s="12"/>
    </row>
    <row r="7028" ht="15.75" customHeight="1">
      <c r="A7028" s="21">
        <v>3.6704557E7</v>
      </c>
      <c r="B7028" s="21" t="s">
        <v>39156</v>
      </c>
      <c r="C7028" s="21" t="s">
        <v>39157</v>
      </c>
      <c r="D7028" s="21" t="s">
        <v>39158</v>
      </c>
      <c r="E7028" s="21" t="s">
        <v>39159</v>
      </c>
      <c r="F7028" s="21" t="s">
        <v>1128</v>
      </c>
      <c r="G7028" s="21">
        <v>2023.0</v>
      </c>
      <c r="H7028" s="26">
        <v>44953.0</v>
      </c>
      <c r="I7028" s="21" t="s">
        <v>39160</v>
      </c>
      <c r="J7028" s="21"/>
      <c r="K7028" s="21" t="s">
        <v>39161</v>
      </c>
      <c r="L7028" s="21" t="str">
        <f>IF(ISNUMBER(VLOOKUP(A7028,EXCL,1,FALSE)),"Excluido",IF(ISNUMBER(VLOOKUP(A7028,POST,1,FALSE)),"PostAlerta",IF(ISNUMBER(VLOOKUP(A7028,PRE,1,FALSE)),"PreAlerta","")))</f>
        <v>PostAlerta</v>
      </c>
      <c r="M7028" s="21" t="str">
        <f>IF(ISNUMBER(A7028),(IF(ISNUMBER(VLOOKUP(A7028,KEYWORDS,1,FALSE)),"C/PalabrasClaves","S/PalabrasClaves")),"")</f>
        <v>S/PalabrasClaves</v>
      </c>
      <c r="N7028" s="21" t="str">
        <f t="shared" si="19"/>
        <v/>
      </c>
      <c r="O7028" s="21"/>
      <c r="P7028" s="21" t="s">
        <v>39162</v>
      </c>
      <c r="Q7028" s="21"/>
      <c r="R7028" s="21" t="str">
        <f>LEFT('2012-2022'!$P7028,4)</f>
        <v>2023</v>
      </c>
      <c r="S7028" s="21" t="s">
        <v>39</v>
      </c>
      <c r="T7028" s="21"/>
      <c r="U7028" s="21"/>
      <c r="V7028" s="21"/>
      <c r="W7028" s="27"/>
      <c r="X7028" s="27"/>
      <c r="Y7028" s="28"/>
    </row>
    <row r="7029" ht="15.75" customHeight="1">
      <c r="A7029" s="21">
        <v>3.6714306E7</v>
      </c>
      <c r="B7029" s="21" t="s">
        <v>39163</v>
      </c>
      <c r="C7029" s="21" t="s">
        <v>39164</v>
      </c>
      <c r="D7029" s="21" t="s">
        <v>39165</v>
      </c>
      <c r="E7029" s="21" t="s">
        <v>36193</v>
      </c>
      <c r="F7029" s="21" t="s">
        <v>26481</v>
      </c>
      <c r="G7029" s="21">
        <v>2023.0</v>
      </c>
      <c r="H7029" s="26">
        <v>44956.0</v>
      </c>
      <c r="I7029" s="21" t="s">
        <v>39166</v>
      </c>
      <c r="J7029" s="21"/>
      <c r="K7029" s="21" t="s">
        <v>39167</v>
      </c>
      <c r="L7029" s="21" t="str">
        <f>IF(ISNUMBER(VLOOKUP(A7029,EXCL,1,FALSE)),"Excluido",IF(ISNUMBER(VLOOKUP(A7029,POST,1,FALSE)),"PostAlerta",IF(ISNUMBER(VLOOKUP(A7029,PRE,1,FALSE)),"PreAlerta","")))</f>
        <v>PostAlerta</v>
      </c>
      <c r="M7029" s="21" t="str">
        <f>IF(ISNUMBER(A7029),(IF(ISNUMBER(VLOOKUP(A7029,KEYWORDS,1,FALSE)),"C/PalabrasClaves","S/PalabrasClaves")),"")</f>
        <v>S/PalabrasClaves</v>
      </c>
      <c r="N7029" s="21" t="str">
        <f t="shared" si="19"/>
        <v/>
      </c>
      <c r="O7029" s="21"/>
      <c r="P7029" s="21" t="s">
        <v>39168</v>
      </c>
      <c r="Q7029" s="21"/>
      <c r="R7029" s="21" t="str">
        <f>LEFT('2012-2022'!$P7029,4)</f>
        <v>2023</v>
      </c>
      <c r="S7029" s="21" t="s">
        <v>39</v>
      </c>
      <c r="T7029" s="21"/>
      <c r="U7029" s="21"/>
      <c r="V7029" s="21"/>
      <c r="W7029" s="27"/>
      <c r="X7029" s="27"/>
      <c r="Y7029" s="12"/>
    </row>
    <row r="7030" ht="15.75" customHeight="1">
      <c r="A7030" s="21">
        <v>3.672657E7</v>
      </c>
      <c r="B7030" s="21" t="s">
        <v>39169</v>
      </c>
      <c r="C7030" s="21" t="s">
        <v>39170</v>
      </c>
      <c r="D7030" s="21" t="s">
        <v>39171</v>
      </c>
      <c r="E7030" s="21" t="s">
        <v>4024</v>
      </c>
      <c r="F7030" s="21" t="s">
        <v>1128</v>
      </c>
      <c r="G7030" s="21">
        <v>2023.0</v>
      </c>
      <c r="H7030" s="26">
        <v>44959.0</v>
      </c>
      <c r="I7030" s="21" t="s">
        <v>39172</v>
      </c>
      <c r="J7030" s="21"/>
      <c r="K7030" s="21" t="s">
        <v>39173</v>
      </c>
      <c r="L7030" s="21" t="str">
        <f>IF(ISNUMBER(VLOOKUP(A7030,EXCL,1,FALSE)),"Excluido",IF(ISNUMBER(VLOOKUP(A7030,POST,1,FALSE)),"PostAlerta",IF(ISNUMBER(VLOOKUP(A7030,PRE,1,FALSE)),"PreAlerta","")))</f>
        <v>PostAlerta</v>
      </c>
      <c r="M7030" s="21" t="str">
        <f>IF(ISNUMBER(A7030),(IF(ISNUMBER(VLOOKUP(A7030,KEYWORDS,1,FALSE)),"C/PalabrasClaves","S/PalabrasClaves")),"")</f>
        <v>S/PalabrasClaves</v>
      </c>
      <c r="N7030" s="21" t="str">
        <f t="shared" si="19"/>
        <v/>
      </c>
      <c r="O7030" s="21"/>
      <c r="P7030" s="21" t="s">
        <v>39174</v>
      </c>
      <c r="Q7030" s="21"/>
      <c r="R7030" s="21" t="str">
        <f>LEFT('2012-2022'!$P7030,4)</f>
        <v>2023</v>
      </c>
      <c r="S7030" s="21" t="s">
        <v>39</v>
      </c>
      <c r="T7030" s="21"/>
      <c r="U7030" s="21"/>
      <c r="V7030" s="21"/>
      <c r="W7030" s="27"/>
      <c r="X7030" s="27"/>
      <c r="Y7030" s="28"/>
    </row>
    <row r="7031" ht="15.75" customHeight="1">
      <c r="A7031" s="21">
        <v>3.519204E7</v>
      </c>
      <c r="B7031" s="21" t="s">
        <v>39175</v>
      </c>
      <c r="C7031" s="21" t="s">
        <v>39176</v>
      </c>
      <c r="D7031" s="21" t="s">
        <v>39177</v>
      </c>
      <c r="E7031" s="21" t="s">
        <v>28337</v>
      </c>
      <c r="F7031" s="21" t="s">
        <v>1449</v>
      </c>
      <c r="G7031" s="21">
        <v>2023.0</v>
      </c>
      <c r="H7031" s="26">
        <v>44614.0</v>
      </c>
      <c r="I7031" s="21"/>
      <c r="J7031" s="21"/>
      <c r="K7031" s="21" t="s">
        <v>39178</v>
      </c>
      <c r="L7031" s="21" t="str">
        <f>IF(ISNUMBER(VLOOKUP(A7031,EXCL,1,FALSE)),"Excluido",IF(ISNUMBER(VLOOKUP(A7031,POST,1,FALSE)),"PostAlerta",IF(ISNUMBER(VLOOKUP(A7031,PRE,1,FALSE)),"PreAlerta","")))</f>
        <v>PostAlerta</v>
      </c>
      <c r="M7031" s="21" t="str">
        <f>IF(ISNUMBER(A7031),(IF(ISNUMBER(VLOOKUP(A7031,KEYWORDS,1,FALSE)),"C/PalabrasClaves","S/PalabrasClaves")),"")</f>
        <v>S/PalabrasClaves</v>
      </c>
      <c r="N7031" s="21" t="str">
        <f t="shared" si="19"/>
        <v/>
      </c>
      <c r="O7031" s="21"/>
      <c r="P7031" s="21" t="s">
        <v>39179</v>
      </c>
      <c r="Q7031" s="21"/>
      <c r="R7031" s="21" t="str">
        <f>LEFT('2012-2022'!$P7031,4)</f>
        <v>2023</v>
      </c>
      <c r="S7031" s="21" t="s">
        <v>43</v>
      </c>
      <c r="T7031" s="21"/>
      <c r="U7031" s="21"/>
      <c r="V7031" s="21"/>
      <c r="W7031" s="27"/>
      <c r="X7031" s="27"/>
      <c r="Y7031" s="12"/>
    </row>
    <row r="7032" ht="15.75" customHeight="1">
      <c r="A7032" s="21">
        <v>3.6909844E7</v>
      </c>
      <c r="B7032" s="21" t="s">
        <v>39180</v>
      </c>
      <c r="C7032" s="21" t="s">
        <v>39181</v>
      </c>
      <c r="D7032" s="21" t="s">
        <v>39182</v>
      </c>
      <c r="E7032" s="21" t="s">
        <v>31546</v>
      </c>
      <c r="F7032" s="21" t="s">
        <v>1128</v>
      </c>
      <c r="G7032" s="21">
        <v>2023.0</v>
      </c>
      <c r="H7032" s="26">
        <v>44998.0</v>
      </c>
      <c r="I7032" s="21" t="s">
        <v>39183</v>
      </c>
      <c r="J7032" s="21"/>
      <c r="K7032" s="21" t="s">
        <v>39184</v>
      </c>
      <c r="L7032" s="21" t="str">
        <f>IF(ISNUMBER(VLOOKUP(A7032,EXCL,1,FALSE)),"Excluido",IF(ISNUMBER(VLOOKUP(A7032,POST,1,FALSE)),"PostAlerta",IF(ISNUMBER(VLOOKUP(A7032,PRE,1,FALSE)),"PreAlerta","")))</f>
        <v>PostAlerta</v>
      </c>
      <c r="M7032" s="21" t="str">
        <f>IF(ISNUMBER(A7032),(IF(ISNUMBER(VLOOKUP(A7032,KEYWORDS,1,FALSE)),"C/PalabrasClaves","S/PalabrasClaves")),"")</f>
        <v>S/PalabrasClaves</v>
      </c>
      <c r="N7032" s="21" t="str">
        <f t="shared" si="19"/>
        <v/>
      </c>
      <c r="O7032" s="21"/>
      <c r="P7032" s="21" t="s">
        <v>39185</v>
      </c>
      <c r="Q7032" s="21"/>
      <c r="R7032" s="21" t="str">
        <f>LEFT('2012-2022'!$P7032,4)</f>
        <v>2023</v>
      </c>
      <c r="S7032" s="21" t="s">
        <v>43</v>
      </c>
      <c r="T7032" s="21"/>
      <c r="U7032" s="21"/>
      <c r="V7032" s="21"/>
      <c r="W7032" s="27"/>
      <c r="X7032" s="27"/>
      <c r="Y7032" s="28"/>
    </row>
  </sheetData>
  <conditionalFormatting sqref="L2:L7032">
    <cfRule type="containsText" dxfId="5" priority="1" stopIfTrue="1" operator="containsText" text="Post">
      <formula>NOT(ISERROR(SEARCH(("Post"),(L2))))</formula>
    </cfRule>
  </conditionalFormatting>
  <conditionalFormatting sqref="L2:L7032">
    <cfRule type="containsText" dxfId="6" priority="2" stopIfTrue="1" operator="containsText" text="Excluido">
      <formula>NOT(ISERROR(SEARCH(("Excluido"),(L2))))</formula>
    </cfRule>
  </conditionalFormatting>
  <conditionalFormatting sqref="L2:L7032">
    <cfRule type="containsText" dxfId="7" priority="3" stopIfTrue="1" operator="containsText" text="Pre">
      <formula>NOT(ISERROR(SEARCH(("Pre"),(L2))))</formula>
    </cfRule>
  </conditionalFormatting>
  <conditionalFormatting sqref="M1:M7032">
    <cfRule type="beginsWith" dxfId="8" priority="4" operator="beginsWith" text="s/">
      <formula>LEFT((M1),LEN("s/"))=("s/")</formula>
    </cfRule>
  </conditionalFormatting>
  <conditionalFormatting sqref="M1:M7032">
    <cfRule type="beginsWith" dxfId="9" priority="5" stopIfTrue="1" operator="beginsWith" text="c/">
      <formula>LEFT((M1),LEN("c/"))=("c/")</formula>
    </cfRule>
  </conditionalFormatting>
  <dataValidations>
    <dataValidation type="list" allowBlank="1" showErrorMessage="1" sqref="Q2:Q7032">
      <formula1>Estado</formula1>
    </dataValidation>
    <dataValidation type="list" allowBlank="1" showErrorMessage="1" sqref="N1:N7032">
      <formula1>categoria</formula1>
    </dataValidation>
    <dataValidation type="list" allowBlank="1" showErrorMessage="1" sqref="O1:O7032">
      <formula1>subcategoria</formula1>
    </dataValidation>
  </dataValidations>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1" width="10.71"/>
  </cols>
  <sheetData>
    <row r="1">
      <c r="A1" s="12" t="s">
        <v>81</v>
      </c>
      <c r="B1" s="12" t="s">
        <v>82</v>
      </c>
      <c r="C1" s="12" t="s">
        <v>83</v>
      </c>
      <c r="D1" s="12" t="s">
        <v>84</v>
      </c>
      <c r="E1" s="12" t="s">
        <v>85</v>
      </c>
      <c r="F1" s="12" t="s">
        <v>86</v>
      </c>
      <c r="G1" s="12" t="s">
        <v>87</v>
      </c>
      <c r="H1" s="12" t="s">
        <v>88</v>
      </c>
      <c r="I1" s="12" t="s">
        <v>89</v>
      </c>
      <c r="J1" s="12" t="s">
        <v>90</v>
      </c>
      <c r="K1" s="12" t="s">
        <v>91</v>
      </c>
    </row>
    <row r="2">
      <c r="A2" s="12">
        <v>2.6467958E7</v>
      </c>
      <c r="B2" s="12" t="s">
        <v>100</v>
      </c>
      <c r="C2" s="12" t="s">
        <v>101</v>
      </c>
      <c r="D2" s="12" t="s">
        <v>102</v>
      </c>
      <c r="E2" s="12" t="s">
        <v>103</v>
      </c>
      <c r="F2" s="12" t="s">
        <v>104</v>
      </c>
      <c r="G2" s="12">
        <v>2012.0</v>
      </c>
      <c r="H2" s="33">
        <v>42293.0</v>
      </c>
      <c r="I2" s="12" t="s">
        <v>105</v>
      </c>
      <c r="K2" s="12" t="s">
        <v>106</v>
      </c>
    </row>
    <row r="3">
      <c r="A3" s="12">
        <v>2.1668575E7</v>
      </c>
      <c r="B3" s="12" t="s">
        <v>108</v>
      </c>
      <c r="C3" s="12" t="s">
        <v>109</v>
      </c>
      <c r="D3" s="12" t="s">
        <v>110</v>
      </c>
      <c r="E3" s="12" t="s">
        <v>111</v>
      </c>
      <c r="F3" s="12" t="s">
        <v>112</v>
      </c>
      <c r="G3" s="12">
        <v>2012.0</v>
      </c>
      <c r="H3" s="33">
        <v>40709.0</v>
      </c>
      <c r="K3" s="12" t="s">
        <v>113</v>
      </c>
    </row>
    <row r="4">
      <c r="A4" s="12">
        <v>2.1781141E7</v>
      </c>
      <c r="B4" s="12" t="s">
        <v>115</v>
      </c>
      <c r="C4" s="12" t="s">
        <v>116</v>
      </c>
      <c r="D4" s="12" t="s">
        <v>117</v>
      </c>
      <c r="E4" s="12" t="s">
        <v>118</v>
      </c>
      <c r="F4" s="12" t="s">
        <v>119</v>
      </c>
      <c r="G4" s="12">
        <v>2012.0</v>
      </c>
      <c r="H4" s="33">
        <v>40750.0</v>
      </c>
      <c r="K4" s="12" t="s">
        <v>120</v>
      </c>
    </row>
    <row r="5">
      <c r="A5" s="12">
        <v>2.178592E7</v>
      </c>
      <c r="B5" s="12" t="s">
        <v>121</v>
      </c>
      <c r="C5" s="12" t="s">
        <v>122</v>
      </c>
      <c r="D5" s="12" t="s">
        <v>123</v>
      </c>
      <c r="E5" s="12" t="s">
        <v>124</v>
      </c>
      <c r="F5" s="12" t="s">
        <v>125</v>
      </c>
      <c r="G5" s="12">
        <v>2012.0</v>
      </c>
      <c r="H5" s="33">
        <v>40750.0</v>
      </c>
      <c r="K5" s="12" t="s">
        <v>126</v>
      </c>
    </row>
    <row r="6">
      <c r="A6" s="12">
        <v>2.1842137E7</v>
      </c>
      <c r="B6" s="12" t="s">
        <v>127</v>
      </c>
      <c r="C6" s="12" t="s">
        <v>128</v>
      </c>
      <c r="D6" s="12" t="s">
        <v>129</v>
      </c>
      <c r="E6" s="12" t="s">
        <v>130</v>
      </c>
      <c r="F6" s="12" t="s">
        <v>131</v>
      </c>
      <c r="G6" s="12">
        <v>2012.0</v>
      </c>
      <c r="H6" s="33">
        <v>40771.0</v>
      </c>
      <c r="K6" s="12" t="s">
        <v>132</v>
      </c>
    </row>
    <row r="7">
      <c r="A7" s="12">
        <v>2.1934703E7</v>
      </c>
      <c r="B7" s="12" t="s">
        <v>133</v>
      </c>
      <c r="C7" s="12" t="s">
        <v>134</v>
      </c>
      <c r="D7" s="12" t="s">
        <v>135</v>
      </c>
      <c r="E7" s="12" t="s">
        <v>136</v>
      </c>
      <c r="F7" s="12" t="s">
        <v>137</v>
      </c>
      <c r="G7" s="12">
        <v>2012.0</v>
      </c>
      <c r="H7" s="33">
        <v>40808.0</v>
      </c>
      <c r="I7" s="12" t="s">
        <v>138</v>
      </c>
      <c r="K7" s="12" t="s">
        <v>139</v>
      </c>
    </row>
    <row r="8">
      <c r="A8" s="12">
        <v>2.1938022E7</v>
      </c>
      <c r="B8" s="12" t="s">
        <v>140</v>
      </c>
      <c r="C8" s="12" t="s">
        <v>141</v>
      </c>
      <c r="D8" s="12" t="s">
        <v>142</v>
      </c>
      <c r="E8" s="12" t="s">
        <v>143</v>
      </c>
      <c r="F8" s="12" t="s">
        <v>144</v>
      </c>
      <c r="G8" s="12">
        <v>2012.0</v>
      </c>
      <c r="H8" s="33">
        <v>40809.0</v>
      </c>
      <c r="I8" s="12" t="s">
        <v>145</v>
      </c>
      <c r="K8" s="12" t="s">
        <v>146</v>
      </c>
    </row>
    <row r="9">
      <c r="A9" s="12">
        <v>2.2022815E7</v>
      </c>
      <c r="B9" s="12" t="s">
        <v>147</v>
      </c>
      <c r="C9" s="12" t="s">
        <v>148</v>
      </c>
      <c r="D9" s="12" t="s">
        <v>149</v>
      </c>
      <c r="E9" s="12" t="s">
        <v>150</v>
      </c>
      <c r="F9" s="12" t="s">
        <v>151</v>
      </c>
      <c r="G9" s="12">
        <v>2012.0</v>
      </c>
      <c r="H9" s="33">
        <v>40842.0</v>
      </c>
      <c r="K9" s="12" t="s">
        <v>152</v>
      </c>
    </row>
    <row r="10">
      <c r="A10" s="12">
        <v>2.2076027E7</v>
      </c>
      <c r="B10" s="12" t="s">
        <v>153</v>
      </c>
      <c r="C10" s="12" t="s">
        <v>154</v>
      </c>
      <c r="D10" s="12" t="s">
        <v>155</v>
      </c>
      <c r="E10" s="12" t="s">
        <v>156</v>
      </c>
      <c r="F10" s="12" t="s">
        <v>157</v>
      </c>
      <c r="G10" s="12">
        <v>2012.0</v>
      </c>
      <c r="H10" s="33">
        <v>40862.0</v>
      </c>
      <c r="K10" s="12" t="s">
        <v>158</v>
      </c>
    </row>
    <row r="11">
      <c r="A11" s="12">
        <v>2.2159737E7</v>
      </c>
      <c r="B11" s="12" t="s">
        <v>159</v>
      </c>
      <c r="C11" s="12" t="s">
        <v>160</v>
      </c>
      <c r="D11" s="12" t="s">
        <v>161</v>
      </c>
      <c r="E11" s="12" t="s">
        <v>162</v>
      </c>
      <c r="F11" s="12" t="s">
        <v>163</v>
      </c>
      <c r="G11" s="12">
        <v>2012.0</v>
      </c>
      <c r="H11" s="33">
        <v>40891.0</v>
      </c>
      <c r="K11" s="12" t="s">
        <v>164</v>
      </c>
    </row>
    <row r="12">
      <c r="A12" s="12">
        <v>2.2172602E7</v>
      </c>
      <c r="B12" s="12" t="s">
        <v>165</v>
      </c>
      <c r="C12" s="12" t="s">
        <v>166</v>
      </c>
      <c r="D12" s="12" t="s">
        <v>167</v>
      </c>
      <c r="E12" s="12" t="s">
        <v>168</v>
      </c>
      <c r="F12" s="12" t="s">
        <v>169</v>
      </c>
      <c r="G12" s="12">
        <v>2012.0</v>
      </c>
      <c r="H12" s="33">
        <v>40894.0</v>
      </c>
      <c r="K12" s="12" t="s">
        <v>170</v>
      </c>
    </row>
    <row r="13">
      <c r="A13" s="12">
        <v>2.2205824E7</v>
      </c>
      <c r="B13" s="12" t="s">
        <v>171</v>
      </c>
      <c r="C13" s="12" t="s">
        <v>172</v>
      </c>
      <c r="D13" s="12" t="s">
        <v>173</v>
      </c>
      <c r="E13" s="12" t="s">
        <v>174</v>
      </c>
      <c r="F13" s="12" t="s">
        <v>175</v>
      </c>
      <c r="G13" s="12">
        <v>2012.0</v>
      </c>
      <c r="H13" s="33">
        <v>40907.0</v>
      </c>
      <c r="I13" s="12" t="s">
        <v>176</v>
      </c>
      <c r="K13" s="12" t="s">
        <v>177</v>
      </c>
    </row>
    <row r="14">
      <c r="A14" s="12">
        <v>2.221022E7</v>
      </c>
      <c r="B14" s="12" t="s">
        <v>178</v>
      </c>
      <c r="C14" s="12" t="s">
        <v>179</v>
      </c>
      <c r="D14" s="12" t="s">
        <v>180</v>
      </c>
      <c r="E14" s="12" t="s">
        <v>181</v>
      </c>
      <c r="F14" s="12" t="s">
        <v>182</v>
      </c>
      <c r="G14" s="12">
        <v>2012.0</v>
      </c>
      <c r="H14" s="33">
        <v>40911.0</v>
      </c>
      <c r="I14" s="12" t="s">
        <v>183</v>
      </c>
      <c r="K14" s="12" t="s">
        <v>184</v>
      </c>
    </row>
    <row r="15">
      <c r="A15" s="12">
        <v>2.2214329E7</v>
      </c>
      <c r="B15" s="12" t="s">
        <v>185</v>
      </c>
      <c r="C15" s="12" t="s">
        <v>186</v>
      </c>
      <c r="D15" s="12" t="s">
        <v>187</v>
      </c>
      <c r="E15" s="12" t="s">
        <v>188</v>
      </c>
      <c r="F15" s="12" t="s">
        <v>189</v>
      </c>
      <c r="G15" s="12">
        <v>2012.0</v>
      </c>
      <c r="H15" s="33">
        <v>40913.0</v>
      </c>
      <c r="K15" s="12" t="s">
        <v>190</v>
      </c>
    </row>
    <row r="16">
      <c r="A16" s="12">
        <v>2.2219313E7</v>
      </c>
      <c r="B16" s="12" t="s">
        <v>191</v>
      </c>
      <c r="C16" s="12" t="s">
        <v>192</v>
      </c>
      <c r="D16" s="12" t="s">
        <v>193</v>
      </c>
      <c r="E16" s="12" t="s">
        <v>194</v>
      </c>
      <c r="F16" s="12" t="s">
        <v>195</v>
      </c>
      <c r="G16" s="12">
        <v>2012.0</v>
      </c>
      <c r="H16" s="33">
        <v>40914.0</v>
      </c>
      <c r="I16" s="12" t="s">
        <v>196</v>
      </c>
      <c r="K16" s="12" t="s">
        <v>197</v>
      </c>
    </row>
    <row r="17">
      <c r="A17" s="12">
        <v>2.2222114E7</v>
      </c>
      <c r="B17" s="12" t="s">
        <v>198</v>
      </c>
      <c r="C17" s="12" t="s">
        <v>199</v>
      </c>
      <c r="D17" s="12" t="s">
        <v>200</v>
      </c>
      <c r="E17" s="12" t="s">
        <v>201</v>
      </c>
      <c r="F17" s="12" t="s">
        <v>202</v>
      </c>
      <c r="G17" s="12">
        <v>2012.0</v>
      </c>
      <c r="H17" s="33">
        <v>40915.0</v>
      </c>
      <c r="K17" s="12" t="s">
        <v>203</v>
      </c>
    </row>
    <row r="18">
      <c r="A18" s="12">
        <v>2.2257655E7</v>
      </c>
      <c r="B18" s="12" t="s">
        <v>204</v>
      </c>
      <c r="C18" s="12" t="s">
        <v>205</v>
      </c>
      <c r="D18" s="12" t="s">
        <v>206</v>
      </c>
      <c r="E18" s="12" t="s">
        <v>207</v>
      </c>
      <c r="F18" s="12" t="s">
        <v>208</v>
      </c>
      <c r="G18" s="12">
        <v>2012.0</v>
      </c>
      <c r="H18" s="33">
        <v>40928.0</v>
      </c>
      <c r="K18" s="12" t="s">
        <v>209</v>
      </c>
    </row>
    <row r="19">
      <c r="A19" s="12">
        <v>2.2266203E7</v>
      </c>
      <c r="B19" s="12" t="s">
        <v>210</v>
      </c>
      <c r="C19" s="12" t="s">
        <v>211</v>
      </c>
      <c r="D19" s="12" t="s">
        <v>212</v>
      </c>
      <c r="E19" s="12" t="s">
        <v>213</v>
      </c>
      <c r="F19" s="12" t="s">
        <v>214</v>
      </c>
      <c r="G19" s="12">
        <v>2012.0</v>
      </c>
      <c r="H19" s="33">
        <v>40932.0</v>
      </c>
      <c r="K19" s="12" t="s">
        <v>215</v>
      </c>
    </row>
    <row r="20">
      <c r="A20" s="12">
        <v>2.2268975E7</v>
      </c>
      <c r="B20" s="12" t="s">
        <v>216</v>
      </c>
      <c r="C20" s="12" t="s">
        <v>217</v>
      </c>
      <c r="D20" s="12" t="s">
        <v>218</v>
      </c>
      <c r="E20" s="12" t="s">
        <v>219</v>
      </c>
      <c r="F20" s="12" t="s">
        <v>220</v>
      </c>
      <c r="G20" s="12">
        <v>2012.0</v>
      </c>
      <c r="H20" s="33">
        <v>40933.0</v>
      </c>
      <c r="K20" s="12" t="s">
        <v>221</v>
      </c>
    </row>
    <row r="21" ht="15.75" customHeight="1">
      <c r="A21" s="12">
        <v>2.227783E7</v>
      </c>
      <c r="B21" s="12" t="s">
        <v>222</v>
      </c>
      <c r="C21" s="12" t="s">
        <v>223</v>
      </c>
      <c r="D21" s="12" t="s">
        <v>224</v>
      </c>
      <c r="E21" s="12" t="s">
        <v>225</v>
      </c>
      <c r="F21" s="12" t="s">
        <v>202</v>
      </c>
      <c r="G21" s="12">
        <v>2012.0</v>
      </c>
      <c r="H21" s="33">
        <v>40935.0</v>
      </c>
      <c r="K21" s="12" t="s">
        <v>226</v>
      </c>
    </row>
    <row r="22" ht="15.75" customHeight="1">
      <c r="A22" s="12">
        <v>2.2282331E7</v>
      </c>
      <c r="B22" s="12" t="s">
        <v>227</v>
      </c>
      <c r="C22" s="12" t="s">
        <v>228</v>
      </c>
      <c r="D22" s="12" t="s">
        <v>229</v>
      </c>
      <c r="E22" s="12" t="s">
        <v>230</v>
      </c>
      <c r="F22" s="12" t="s">
        <v>231</v>
      </c>
      <c r="G22" s="12">
        <v>2012.0</v>
      </c>
      <c r="H22" s="33">
        <v>40936.0</v>
      </c>
      <c r="K22" s="12" t="s">
        <v>232</v>
      </c>
    </row>
    <row r="23" ht="15.75" customHeight="1">
      <c r="A23" s="12">
        <v>2.2293464E7</v>
      </c>
      <c r="B23" s="12" t="s">
        <v>233</v>
      </c>
      <c r="C23" s="12" t="s">
        <v>234</v>
      </c>
      <c r="D23" s="12" t="s">
        <v>235</v>
      </c>
      <c r="E23" s="12" t="s">
        <v>236</v>
      </c>
      <c r="F23" s="12" t="s">
        <v>169</v>
      </c>
      <c r="G23" s="12">
        <v>2012.0</v>
      </c>
      <c r="H23" s="33">
        <v>40941.0</v>
      </c>
      <c r="K23" s="12" t="s">
        <v>237</v>
      </c>
    </row>
    <row r="24" ht="15.75" customHeight="1">
      <c r="A24" s="12">
        <v>2.2305337E7</v>
      </c>
      <c r="B24" s="12" t="s">
        <v>238</v>
      </c>
      <c r="C24" s="12" t="s">
        <v>239</v>
      </c>
      <c r="D24" s="12" t="s">
        <v>240</v>
      </c>
      <c r="E24" s="12" t="s">
        <v>241</v>
      </c>
      <c r="F24" s="12" t="s">
        <v>202</v>
      </c>
      <c r="G24" s="12">
        <v>2012.0</v>
      </c>
      <c r="H24" s="33">
        <v>40946.0</v>
      </c>
      <c r="K24" s="12" t="s">
        <v>242</v>
      </c>
    </row>
    <row r="25" ht="15.75" customHeight="1">
      <c r="A25" s="12">
        <v>2.2321996E7</v>
      </c>
      <c r="B25" s="12" t="s">
        <v>243</v>
      </c>
      <c r="C25" s="12" t="s">
        <v>244</v>
      </c>
      <c r="D25" s="12" t="s">
        <v>245</v>
      </c>
      <c r="E25" s="12" t="s">
        <v>246</v>
      </c>
      <c r="F25" s="12" t="s">
        <v>247</v>
      </c>
      <c r="G25" s="12">
        <v>2012.0</v>
      </c>
      <c r="H25" s="33">
        <v>40950.0</v>
      </c>
      <c r="K25" s="12" t="s">
        <v>248</v>
      </c>
    </row>
    <row r="26" ht="15.75" customHeight="1">
      <c r="A26" s="12">
        <v>2.2369153E7</v>
      </c>
      <c r="B26" s="12" t="s">
        <v>249</v>
      </c>
      <c r="C26" s="12" t="s">
        <v>250</v>
      </c>
      <c r="D26" s="12" t="s">
        <v>251</v>
      </c>
      <c r="E26" s="12" t="s">
        <v>252</v>
      </c>
      <c r="F26" s="12" t="s">
        <v>112</v>
      </c>
      <c r="G26" s="12">
        <v>2012.0</v>
      </c>
      <c r="H26" s="33">
        <v>40968.0</v>
      </c>
      <c r="K26" s="12" t="s">
        <v>253</v>
      </c>
    </row>
    <row r="27" ht="15.75" customHeight="1">
      <c r="A27" s="12">
        <v>2.2374949E7</v>
      </c>
      <c r="B27" s="12" t="s">
        <v>254</v>
      </c>
      <c r="C27" s="12" t="s">
        <v>255</v>
      </c>
      <c r="D27" s="12" t="s">
        <v>256</v>
      </c>
      <c r="E27" s="12" t="s">
        <v>257</v>
      </c>
      <c r="F27" s="12" t="s">
        <v>258</v>
      </c>
      <c r="G27" s="12">
        <v>2012.0</v>
      </c>
      <c r="H27" s="33">
        <v>40969.0</v>
      </c>
      <c r="I27" s="12" t="s">
        <v>259</v>
      </c>
      <c r="K27" s="12" t="s">
        <v>260</v>
      </c>
    </row>
    <row r="28" ht="15.75" customHeight="1">
      <c r="A28" s="12">
        <v>2.2376001E7</v>
      </c>
      <c r="B28" s="12" t="s">
        <v>261</v>
      </c>
      <c r="C28" s="12" t="s">
        <v>262</v>
      </c>
      <c r="D28" s="12" t="s">
        <v>263</v>
      </c>
      <c r="E28" s="12" t="s">
        <v>264</v>
      </c>
      <c r="F28" s="12" t="s">
        <v>265</v>
      </c>
      <c r="G28" s="12">
        <v>2012.0</v>
      </c>
      <c r="H28" s="33">
        <v>40970.0</v>
      </c>
      <c r="K28" s="12" t="s">
        <v>266</v>
      </c>
    </row>
    <row r="29" ht="15.75" customHeight="1">
      <c r="A29" s="12">
        <v>2.2379331E7</v>
      </c>
      <c r="B29" s="12" t="s">
        <v>267</v>
      </c>
      <c r="C29" s="12" t="s">
        <v>268</v>
      </c>
      <c r="D29" s="12" t="s">
        <v>269</v>
      </c>
      <c r="E29" s="12" t="s">
        <v>270</v>
      </c>
      <c r="F29" s="12" t="s">
        <v>271</v>
      </c>
      <c r="G29" s="12">
        <v>2012.0</v>
      </c>
      <c r="H29" s="33">
        <v>40970.0</v>
      </c>
      <c r="I29" s="12" t="s">
        <v>272</v>
      </c>
      <c r="K29" s="12" t="s">
        <v>273</v>
      </c>
    </row>
    <row r="30" ht="15.75" customHeight="1">
      <c r="A30" s="12">
        <v>2.2380432E7</v>
      </c>
      <c r="B30" s="12" t="s">
        <v>274</v>
      </c>
      <c r="C30" s="12" t="s">
        <v>275</v>
      </c>
      <c r="D30" s="12" t="s">
        <v>276</v>
      </c>
      <c r="E30" s="12" t="s">
        <v>277</v>
      </c>
      <c r="F30" s="12" t="s">
        <v>278</v>
      </c>
      <c r="G30" s="12">
        <v>2012.0</v>
      </c>
      <c r="H30" s="33">
        <v>40971.0</v>
      </c>
      <c r="K30" s="12" t="s">
        <v>279</v>
      </c>
    </row>
    <row r="31" ht="15.75" customHeight="1">
      <c r="A31" s="12">
        <v>2.2386178E7</v>
      </c>
      <c r="B31" s="12" t="s">
        <v>280</v>
      </c>
      <c r="C31" s="12" t="s">
        <v>281</v>
      </c>
      <c r="D31" s="12" t="s">
        <v>282</v>
      </c>
      <c r="E31" s="12" t="s">
        <v>283</v>
      </c>
      <c r="F31" s="12" t="s">
        <v>284</v>
      </c>
      <c r="G31" s="12">
        <v>2012.0</v>
      </c>
      <c r="H31" s="33">
        <v>40974.0</v>
      </c>
      <c r="I31" s="12" t="s">
        <v>285</v>
      </c>
      <c r="K31" s="12" t="s">
        <v>286</v>
      </c>
    </row>
    <row r="32" ht="15.75" customHeight="1">
      <c r="A32" s="12">
        <v>2.2392278E7</v>
      </c>
      <c r="B32" s="12" t="s">
        <v>287</v>
      </c>
      <c r="C32" s="12" t="s">
        <v>288</v>
      </c>
      <c r="D32" s="12" t="s">
        <v>289</v>
      </c>
      <c r="E32" s="12" t="s">
        <v>290</v>
      </c>
      <c r="F32" s="12" t="s">
        <v>291</v>
      </c>
      <c r="G32" s="12">
        <v>2012.0</v>
      </c>
      <c r="H32" s="33">
        <v>40975.0</v>
      </c>
      <c r="K32" s="12" t="s">
        <v>292</v>
      </c>
    </row>
    <row r="33" ht="15.75" customHeight="1">
      <c r="A33" s="12">
        <v>2.2484753E7</v>
      </c>
      <c r="B33" s="12" t="s">
        <v>293</v>
      </c>
      <c r="C33" s="12" t="s">
        <v>294</v>
      </c>
      <c r="D33" s="12" t="s">
        <v>295</v>
      </c>
      <c r="E33" s="12" t="s">
        <v>296</v>
      </c>
      <c r="F33" s="12" t="s">
        <v>297</v>
      </c>
      <c r="G33" s="12">
        <v>2012.0</v>
      </c>
      <c r="H33" s="33">
        <v>41009.0</v>
      </c>
    </row>
    <row r="34" ht="15.75" customHeight="1">
      <c r="A34" s="12">
        <v>2.2515036E7</v>
      </c>
      <c r="B34" s="12" t="s">
        <v>298</v>
      </c>
      <c r="C34" s="12" t="s">
        <v>299</v>
      </c>
      <c r="D34" s="12" t="s">
        <v>300</v>
      </c>
      <c r="E34" s="12" t="s">
        <v>301</v>
      </c>
      <c r="F34" s="12" t="s">
        <v>302</v>
      </c>
      <c r="G34" s="12">
        <v>2012.0</v>
      </c>
      <c r="H34" s="33">
        <v>41020.0</v>
      </c>
    </row>
    <row r="35" ht="15.75" customHeight="1">
      <c r="A35" s="12">
        <v>2.2543604E7</v>
      </c>
      <c r="B35" s="12" t="s">
        <v>304</v>
      </c>
      <c r="C35" s="12" t="s">
        <v>305</v>
      </c>
      <c r="D35" s="12" t="s">
        <v>306</v>
      </c>
      <c r="E35" s="12" t="s">
        <v>307</v>
      </c>
      <c r="F35" s="12" t="s">
        <v>308</v>
      </c>
      <c r="G35" s="12">
        <v>2012.0</v>
      </c>
      <c r="H35" s="33">
        <v>41030.0</v>
      </c>
    </row>
    <row r="36" ht="15.75" customHeight="1">
      <c r="A36" s="12">
        <v>2.2585246E7</v>
      </c>
      <c r="B36" s="12" t="s">
        <v>309</v>
      </c>
      <c r="C36" s="12" t="s">
        <v>310</v>
      </c>
      <c r="D36" s="12" t="s">
        <v>311</v>
      </c>
      <c r="E36" s="12" t="s">
        <v>312</v>
      </c>
      <c r="F36" s="12" t="s">
        <v>313</v>
      </c>
      <c r="G36" s="12">
        <v>2012.0</v>
      </c>
      <c r="H36" s="33">
        <v>41045.0</v>
      </c>
    </row>
    <row r="37" ht="15.75" customHeight="1">
      <c r="A37" s="12">
        <v>2.2595273E7</v>
      </c>
      <c r="B37" s="12" t="s">
        <v>314</v>
      </c>
      <c r="C37" s="12" t="s">
        <v>315</v>
      </c>
      <c r="D37" s="12" t="s">
        <v>316</v>
      </c>
      <c r="E37" s="12" t="s">
        <v>317</v>
      </c>
      <c r="F37" s="12" t="s">
        <v>318</v>
      </c>
      <c r="G37" s="12">
        <v>2012.0</v>
      </c>
      <c r="H37" s="33">
        <v>41048.0</v>
      </c>
      <c r="I37" s="12" t="s">
        <v>319</v>
      </c>
      <c r="K37" s="12" t="s">
        <v>320</v>
      </c>
    </row>
    <row r="38" ht="15.75" customHeight="1">
      <c r="A38" s="12">
        <v>2.2383821E7</v>
      </c>
      <c r="B38" s="12" t="s">
        <v>321</v>
      </c>
      <c r="C38" s="12" t="s">
        <v>322</v>
      </c>
      <c r="D38" s="12" t="s">
        <v>323</v>
      </c>
      <c r="E38" s="12" t="s">
        <v>324</v>
      </c>
      <c r="F38" s="12" t="s">
        <v>325</v>
      </c>
      <c r="G38" s="12">
        <v>2012.0</v>
      </c>
      <c r="H38" s="33">
        <v>40971.0</v>
      </c>
      <c r="K38" s="12" t="s">
        <v>326</v>
      </c>
    </row>
    <row r="39" ht="15.75" customHeight="1">
      <c r="A39" s="12">
        <v>2.2401583E7</v>
      </c>
      <c r="B39" s="12" t="s">
        <v>328</v>
      </c>
      <c r="C39" s="12" t="s">
        <v>329</v>
      </c>
      <c r="D39" s="12" t="s">
        <v>330</v>
      </c>
      <c r="E39" s="12" t="s">
        <v>331</v>
      </c>
      <c r="F39" s="12" t="s">
        <v>332</v>
      </c>
      <c r="G39" s="12">
        <v>2012.0</v>
      </c>
      <c r="H39" s="33">
        <v>40978.0</v>
      </c>
      <c r="I39" s="12" t="s">
        <v>333</v>
      </c>
      <c r="K39" s="12" t="s">
        <v>334</v>
      </c>
    </row>
    <row r="40" ht="15.75" customHeight="1">
      <c r="A40" s="12">
        <v>2.2433114E7</v>
      </c>
      <c r="B40" s="12" t="s">
        <v>336</v>
      </c>
      <c r="C40" s="12" t="s">
        <v>337</v>
      </c>
      <c r="D40" s="12" t="s">
        <v>338</v>
      </c>
      <c r="E40" s="12" t="s">
        <v>339</v>
      </c>
      <c r="F40" s="12" t="s">
        <v>332</v>
      </c>
      <c r="G40" s="12">
        <v>2012.0</v>
      </c>
      <c r="H40" s="33">
        <v>40990.0</v>
      </c>
      <c r="I40" s="12" t="s">
        <v>340</v>
      </c>
      <c r="K40" s="12" t="s">
        <v>341</v>
      </c>
    </row>
    <row r="41" ht="15.75" customHeight="1">
      <c r="A41" s="12">
        <v>2.2192469E7</v>
      </c>
      <c r="B41" s="12" t="s">
        <v>343</v>
      </c>
      <c r="C41" s="12" t="s">
        <v>344</v>
      </c>
      <c r="D41" s="12" t="s">
        <v>345</v>
      </c>
      <c r="E41" s="12" t="s">
        <v>346</v>
      </c>
      <c r="F41" s="12" t="s">
        <v>347</v>
      </c>
      <c r="G41" s="12">
        <v>2012.0</v>
      </c>
      <c r="H41" s="33">
        <v>40901.0</v>
      </c>
      <c r="K41" s="12" t="s">
        <v>348</v>
      </c>
    </row>
    <row r="42" ht="15.75" customHeight="1">
      <c r="A42" s="12">
        <v>2.1940118E7</v>
      </c>
      <c r="B42" s="12" t="s">
        <v>350</v>
      </c>
      <c r="C42" s="12" t="s">
        <v>351</v>
      </c>
      <c r="D42" s="12" t="s">
        <v>352</v>
      </c>
      <c r="E42" s="12" t="s">
        <v>353</v>
      </c>
      <c r="F42" s="12" t="s">
        <v>354</v>
      </c>
      <c r="G42" s="12">
        <v>2012.0</v>
      </c>
      <c r="H42" s="33">
        <v>40810.0</v>
      </c>
      <c r="K42" s="12" t="s">
        <v>355</v>
      </c>
    </row>
    <row r="43" ht="15.75" customHeight="1">
      <c r="A43" s="12">
        <v>2.245297E7</v>
      </c>
      <c r="B43" s="12" t="s">
        <v>357</v>
      </c>
      <c r="C43" s="12" t="s">
        <v>358</v>
      </c>
      <c r="D43" s="12" t="s">
        <v>359</v>
      </c>
      <c r="E43" s="12" t="s">
        <v>360</v>
      </c>
      <c r="F43" s="12" t="s">
        <v>332</v>
      </c>
      <c r="G43" s="12">
        <v>2012.0</v>
      </c>
      <c r="H43" s="33">
        <v>40997.0</v>
      </c>
      <c r="I43" s="12" t="s">
        <v>361</v>
      </c>
      <c r="K43" s="12" t="s">
        <v>362</v>
      </c>
    </row>
    <row r="44" ht="15.75" customHeight="1">
      <c r="A44" s="12">
        <v>2.2462408E7</v>
      </c>
      <c r="B44" s="12" t="s">
        <v>364</v>
      </c>
      <c r="C44" s="12" t="s">
        <v>365</v>
      </c>
      <c r="D44" s="12" t="s">
        <v>366</v>
      </c>
      <c r="E44" s="12" t="s">
        <v>367</v>
      </c>
      <c r="F44" s="12" t="s">
        <v>368</v>
      </c>
      <c r="G44" s="12">
        <v>2012.0</v>
      </c>
      <c r="H44" s="33">
        <v>41002.0</v>
      </c>
      <c r="I44" s="12" t="s">
        <v>369</v>
      </c>
      <c r="K44" s="12" t="s">
        <v>370</v>
      </c>
    </row>
    <row r="45" ht="15.75" customHeight="1">
      <c r="A45" s="12">
        <v>2.1947341E7</v>
      </c>
      <c r="B45" s="12" t="s">
        <v>372</v>
      </c>
      <c r="C45" s="12" t="s">
        <v>373</v>
      </c>
      <c r="D45" s="12" t="s">
        <v>374</v>
      </c>
      <c r="E45" s="12" t="s">
        <v>375</v>
      </c>
      <c r="F45" s="12" t="s">
        <v>376</v>
      </c>
      <c r="G45" s="12">
        <v>2012.0</v>
      </c>
      <c r="H45" s="33">
        <v>40814.0</v>
      </c>
      <c r="K45" s="12" t="s">
        <v>377</v>
      </c>
    </row>
    <row r="46" ht="15.75" customHeight="1">
      <c r="A46" s="12">
        <v>2.1947342E7</v>
      </c>
      <c r="B46" s="12" t="s">
        <v>378</v>
      </c>
      <c r="C46" s="12" t="s">
        <v>379</v>
      </c>
      <c r="D46" s="12" t="s">
        <v>380</v>
      </c>
      <c r="E46" s="12" t="s">
        <v>301</v>
      </c>
      <c r="F46" s="12" t="s">
        <v>376</v>
      </c>
      <c r="G46" s="12">
        <v>2012.0</v>
      </c>
      <c r="H46" s="33">
        <v>40814.0</v>
      </c>
      <c r="K46" s="12" t="s">
        <v>381</v>
      </c>
    </row>
    <row r="47" ht="15.75" customHeight="1">
      <c r="A47" s="12">
        <v>2.2032328E7</v>
      </c>
      <c r="B47" s="12" t="s">
        <v>382</v>
      </c>
      <c r="C47" s="12" t="s">
        <v>383</v>
      </c>
      <c r="D47" s="12" t="s">
        <v>384</v>
      </c>
      <c r="E47" s="12" t="s">
        <v>385</v>
      </c>
      <c r="F47" s="12" t="s">
        <v>386</v>
      </c>
      <c r="G47" s="12">
        <v>2012.0</v>
      </c>
      <c r="H47" s="33">
        <v>40845.0</v>
      </c>
      <c r="I47" s="12" t="s">
        <v>387</v>
      </c>
      <c r="J47" s="12" t="s">
        <v>388</v>
      </c>
      <c r="K47" s="12" t="s">
        <v>389</v>
      </c>
    </row>
    <row r="48" ht="15.75" customHeight="1">
      <c r="A48" s="12">
        <v>2.2140099E7</v>
      </c>
      <c r="B48" s="12" t="s">
        <v>390</v>
      </c>
      <c r="C48" s="12" t="s">
        <v>391</v>
      </c>
      <c r="D48" s="12" t="s">
        <v>392</v>
      </c>
      <c r="E48" s="12" t="s">
        <v>393</v>
      </c>
      <c r="F48" s="12" t="s">
        <v>394</v>
      </c>
      <c r="G48" s="12">
        <v>2012.0</v>
      </c>
      <c r="H48" s="33">
        <v>40883.0</v>
      </c>
      <c r="I48" s="12" t="s">
        <v>395</v>
      </c>
      <c r="K48" s="12" t="s">
        <v>396</v>
      </c>
    </row>
    <row r="49" ht="15.75" customHeight="1">
      <c r="A49" s="12">
        <v>2.2188208E7</v>
      </c>
      <c r="B49" s="12" t="s">
        <v>397</v>
      </c>
      <c r="C49" s="12" t="s">
        <v>398</v>
      </c>
      <c r="D49" s="12" t="s">
        <v>399</v>
      </c>
      <c r="E49" s="12" t="s">
        <v>400</v>
      </c>
      <c r="F49" s="12" t="s">
        <v>401</v>
      </c>
      <c r="G49" s="12">
        <v>2012.0</v>
      </c>
      <c r="H49" s="33">
        <v>40900.0</v>
      </c>
      <c r="I49" s="12" t="s">
        <v>402</v>
      </c>
      <c r="J49" s="12" t="s">
        <v>403</v>
      </c>
      <c r="K49" s="12" t="s">
        <v>404</v>
      </c>
    </row>
    <row r="50" ht="15.75" customHeight="1">
      <c r="A50" s="12">
        <v>2.2212234E7</v>
      </c>
      <c r="B50" s="12" t="s">
        <v>405</v>
      </c>
      <c r="C50" s="12" t="s">
        <v>406</v>
      </c>
      <c r="D50" s="12" t="s">
        <v>407</v>
      </c>
      <c r="E50" s="12" t="s">
        <v>408</v>
      </c>
      <c r="F50" s="12" t="s">
        <v>401</v>
      </c>
      <c r="G50" s="12">
        <v>2012.0</v>
      </c>
      <c r="H50" s="33">
        <v>40912.0</v>
      </c>
      <c r="I50" s="12" t="s">
        <v>409</v>
      </c>
      <c r="J50" s="12" t="s">
        <v>410</v>
      </c>
      <c r="K50" s="12" t="s">
        <v>411</v>
      </c>
    </row>
    <row r="51" ht="15.75" customHeight="1">
      <c r="A51" s="12">
        <v>2.2214269E7</v>
      </c>
      <c r="B51" s="12" t="s">
        <v>412</v>
      </c>
      <c r="C51" s="12" t="s">
        <v>413</v>
      </c>
      <c r="D51" s="12" t="s">
        <v>414</v>
      </c>
      <c r="E51" s="12" t="s">
        <v>415</v>
      </c>
      <c r="F51" s="12" t="s">
        <v>151</v>
      </c>
      <c r="G51" s="12">
        <v>2012.0</v>
      </c>
      <c r="H51" s="33">
        <v>40913.0</v>
      </c>
      <c r="K51" s="12" t="s">
        <v>416</v>
      </c>
    </row>
    <row r="52" ht="15.75" customHeight="1">
      <c r="A52" s="12">
        <v>2.2217177E7</v>
      </c>
      <c r="B52" s="12" t="s">
        <v>417</v>
      </c>
      <c r="C52" s="12" t="s">
        <v>418</v>
      </c>
      <c r="D52" s="12" t="s">
        <v>419</v>
      </c>
      <c r="E52" s="12" t="s">
        <v>420</v>
      </c>
      <c r="F52" s="12" t="s">
        <v>151</v>
      </c>
      <c r="G52" s="12">
        <v>2012.0</v>
      </c>
      <c r="H52" s="33">
        <v>40914.0</v>
      </c>
      <c r="K52" s="12" t="s">
        <v>421</v>
      </c>
    </row>
    <row r="53" ht="15.75" customHeight="1">
      <c r="A53" s="12">
        <v>2.2221256E7</v>
      </c>
      <c r="B53" s="12" t="s">
        <v>422</v>
      </c>
      <c r="C53" s="12" t="s">
        <v>423</v>
      </c>
      <c r="D53" s="12" t="s">
        <v>424</v>
      </c>
      <c r="E53" s="12" t="s">
        <v>425</v>
      </c>
      <c r="F53" s="12" t="s">
        <v>426</v>
      </c>
      <c r="G53" s="12">
        <v>2012.0</v>
      </c>
      <c r="H53" s="33">
        <v>40915.0</v>
      </c>
      <c r="I53" s="12" t="s">
        <v>427</v>
      </c>
      <c r="J53" s="12" t="s">
        <v>428</v>
      </c>
      <c r="K53" s="12" t="s">
        <v>429</v>
      </c>
    </row>
    <row r="54" ht="15.75" customHeight="1">
      <c r="A54" s="12">
        <v>2.2225423E7</v>
      </c>
      <c r="B54" s="12" t="s">
        <v>430</v>
      </c>
      <c r="C54" s="12" t="s">
        <v>431</v>
      </c>
      <c r="D54" s="12" t="s">
        <v>432</v>
      </c>
      <c r="E54" s="12" t="s">
        <v>433</v>
      </c>
      <c r="F54" s="12" t="s">
        <v>151</v>
      </c>
      <c r="G54" s="12">
        <v>2012.0</v>
      </c>
      <c r="H54" s="33">
        <v>40918.0</v>
      </c>
      <c r="K54" s="12" t="s">
        <v>434</v>
      </c>
    </row>
    <row r="55" ht="15.75" customHeight="1">
      <c r="A55" s="12">
        <v>2.2252875E7</v>
      </c>
      <c r="B55" s="12" t="s">
        <v>435</v>
      </c>
      <c r="C55" s="12" t="s">
        <v>436</v>
      </c>
      <c r="D55" s="12" t="s">
        <v>437</v>
      </c>
      <c r="E55" s="12" t="s">
        <v>438</v>
      </c>
      <c r="F55" s="12" t="s">
        <v>439</v>
      </c>
      <c r="G55" s="12">
        <v>2012.0</v>
      </c>
      <c r="H55" s="33">
        <v>40927.0</v>
      </c>
      <c r="I55" s="12" t="s">
        <v>440</v>
      </c>
      <c r="K55" s="12" t="s">
        <v>441</v>
      </c>
    </row>
    <row r="56" ht="15.75" customHeight="1">
      <c r="A56" s="12">
        <v>2.2286986E7</v>
      </c>
      <c r="B56" s="12" t="s">
        <v>442</v>
      </c>
      <c r="C56" s="12" t="s">
        <v>443</v>
      </c>
      <c r="D56" s="12" t="s">
        <v>444</v>
      </c>
      <c r="E56" s="12" t="s">
        <v>445</v>
      </c>
      <c r="F56" s="12" t="s">
        <v>182</v>
      </c>
      <c r="G56" s="12">
        <v>2012.0</v>
      </c>
      <c r="H56" s="33">
        <v>40939.0</v>
      </c>
      <c r="I56" s="12" t="s">
        <v>446</v>
      </c>
      <c r="K56" s="12" t="s">
        <v>447</v>
      </c>
    </row>
    <row r="57" ht="15.75" customHeight="1">
      <c r="A57" s="12">
        <v>2.2327584E7</v>
      </c>
      <c r="B57" s="12" t="s">
        <v>448</v>
      </c>
      <c r="C57" s="12" t="s">
        <v>449</v>
      </c>
      <c r="D57" s="12" t="s">
        <v>450</v>
      </c>
      <c r="E57" s="12" t="s">
        <v>451</v>
      </c>
      <c r="F57" s="12" t="s">
        <v>182</v>
      </c>
      <c r="G57" s="12">
        <v>2012.0</v>
      </c>
      <c r="H57" s="33">
        <v>40953.0</v>
      </c>
      <c r="I57" s="12" t="s">
        <v>452</v>
      </c>
      <c r="K57" s="12" t="s">
        <v>453</v>
      </c>
    </row>
    <row r="58" ht="15.75" customHeight="1">
      <c r="A58" s="12">
        <v>2.2354925E7</v>
      </c>
      <c r="B58" s="12" t="s">
        <v>454</v>
      </c>
      <c r="C58" s="12" t="s">
        <v>455</v>
      </c>
      <c r="D58" s="12" t="s">
        <v>456</v>
      </c>
      <c r="E58" s="12" t="s">
        <v>457</v>
      </c>
      <c r="F58" s="12" t="s">
        <v>458</v>
      </c>
      <c r="G58" s="12">
        <v>2012.0</v>
      </c>
      <c r="H58" s="33">
        <v>40962.0</v>
      </c>
      <c r="K58" s="12" t="s">
        <v>459</v>
      </c>
    </row>
    <row r="59" ht="15.75" customHeight="1">
      <c r="A59" s="12">
        <v>2.2360386E7</v>
      </c>
      <c r="B59" s="12" t="s">
        <v>460</v>
      </c>
      <c r="C59" s="12" t="s">
        <v>461</v>
      </c>
      <c r="D59" s="12" t="s">
        <v>462</v>
      </c>
      <c r="E59" s="12" t="s">
        <v>463</v>
      </c>
      <c r="F59" s="12" t="s">
        <v>112</v>
      </c>
      <c r="G59" s="12">
        <v>2012.0</v>
      </c>
      <c r="H59" s="33">
        <v>40964.0</v>
      </c>
      <c r="K59" s="12" t="s">
        <v>464</v>
      </c>
    </row>
    <row r="60" ht="15.75" customHeight="1">
      <c r="A60" s="12">
        <v>2.2368278E7</v>
      </c>
      <c r="B60" s="12" t="s">
        <v>465</v>
      </c>
      <c r="C60" s="12" t="s">
        <v>466</v>
      </c>
      <c r="D60" s="12" t="s">
        <v>467</v>
      </c>
      <c r="E60" s="12" t="s">
        <v>468</v>
      </c>
      <c r="F60" s="12" t="s">
        <v>469</v>
      </c>
      <c r="G60" s="12">
        <v>2012.0</v>
      </c>
      <c r="H60" s="33">
        <v>40967.0</v>
      </c>
      <c r="I60" s="12" t="s">
        <v>470</v>
      </c>
      <c r="J60" s="12" t="s">
        <v>471</v>
      </c>
      <c r="K60" s="12" t="s">
        <v>472</v>
      </c>
    </row>
    <row r="61" ht="15.75" customHeight="1">
      <c r="A61" s="12">
        <v>2.2408242E7</v>
      </c>
      <c r="B61" s="12" t="s">
        <v>474</v>
      </c>
      <c r="C61" s="12" t="s">
        <v>475</v>
      </c>
      <c r="D61" s="12" t="s">
        <v>476</v>
      </c>
      <c r="E61" s="12" t="s">
        <v>477</v>
      </c>
      <c r="F61" s="12" t="s">
        <v>258</v>
      </c>
      <c r="G61" s="12">
        <v>2012.0</v>
      </c>
      <c r="H61" s="33">
        <v>40981.0</v>
      </c>
      <c r="I61" s="12" t="s">
        <v>478</v>
      </c>
      <c r="K61" s="12" t="s">
        <v>479</v>
      </c>
    </row>
    <row r="62" ht="15.75" customHeight="1">
      <c r="A62" s="12">
        <v>2.2431531E7</v>
      </c>
      <c r="B62" s="12" t="s">
        <v>480</v>
      </c>
      <c r="C62" s="12" t="s">
        <v>481</v>
      </c>
      <c r="D62" s="12" t="s">
        <v>482</v>
      </c>
      <c r="E62" s="12" t="s">
        <v>483</v>
      </c>
      <c r="F62" s="12" t="s">
        <v>484</v>
      </c>
      <c r="G62" s="12">
        <v>2012.0</v>
      </c>
      <c r="H62" s="33">
        <v>40989.0</v>
      </c>
      <c r="K62" s="12" t="s">
        <v>485</v>
      </c>
    </row>
    <row r="63" ht="15.75" customHeight="1">
      <c r="A63" s="12">
        <v>2.2443327E7</v>
      </c>
      <c r="B63" s="12" t="s">
        <v>486</v>
      </c>
      <c r="C63" s="12" t="s">
        <v>487</v>
      </c>
      <c r="D63" s="12" t="s">
        <v>488</v>
      </c>
      <c r="E63" s="12" t="s">
        <v>489</v>
      </c>
      <c r="F63" s="12" t="s">
        <v>490</v>
      </c>
      <c r="G63" s="12">
        <v>2012.0</v>
      </c>
      <c r="H63" s="33">
        <v>40995.0</v>
      </c>
      <c r="K63" s="12" t="s">
        <v>491</v>
      </c>
    </row>
    <row r="64" ht="15.75" customHeight="1">
      <c r="A64" s="12">
        <v>2.2445929E7</v>
      </c>
      <c r="B64" s="12" t="s">
        <v>492</v>
      </c>
      <c r="C64" s="12" t="s">
        <v>493</v>
      </c>
      <c r="D64" s="12" t="s">
        <v>494</v>
      </c>
      <c r="E64" s="12" t="s">
        <v>495</v>
      </c>
      <c r="F64" s="12" t="s">
        <v>496</v>
      </c>
      <c r="G64" s="12">
        <v>2012.0</v>
      </c>
      <c r="H64" s="33">
        <v>40995.0</v>
      </c>
      <c r="K64" s="12" t="s">
        <v>497</v>
      </c>
    </row>
    <row r="65" ht="15.75" customHeight="1">
      <c r="A65" s="12">
        <v>2.2449515E7</v>
      </c>
      <c r="B65" s="12" t="s">
        <v>498</v>
      </c>
      <c r="C65" s="12" t="s">
        <v>499</v>
      </c>
      <c r="D65" s="12" t="s">
        <v>500</v>
      </c>
      <c r="E65" s="12" t="s">
        <v>501</v>
      </c>
      <c r="F65" s="12" t="s">
        <v>502</v>
      </c>
      <c r="G65" s="12">
        <v>2012.0</v>
      </c>
      <c r="H65" s="33">
        <v>40996.0</v>
      </c>
      <c r="K65" s="12" t="s">
        <v>503</v>
      </c>
    </row>
    <row r="66" ht="15.75" customHeight="1">
      <c r="A66" s="12">
        <v>2.2469314E7</v>
      </c>
      <c r="B66" s="12" t="s">
        <v>504</v>
      </c>
      <c r="C66" s="12" t="s">
        <v>505</v>
      </c>
      <c r="D66" s="12" t="s">
        <v>506</v>
      </c>
      <c r="E66" s="12" t="s">
        <v>507</v>
      </c>
      <c r="F66" s="12" t="s">
        <v>508</v>
      </c>
      <c r="G66" s="12">
        <v>2012.0</v>
      </c>
      <c r="H66" s="33">
        <v>41003.0</v>
      </c>
      <c r="I66" s="12" t="s">
        <v>509</v>
      </c>
      <c r="K66" s="12" t="s">
        <v>510</v>
      </c>
    </row>
    <row r="67" ht="15.75" customHeight="1">
      <c r="A67" s="12">
        <v>2.2487426E7</v>
      </c>
      <c r="B67" s="12" t="s">
        <v>511</v>
      </c>
      <c r="C67" s="12" t="s">
        <v>512</v>
      </c>
      <c r="D67" s="12" t="s">
        <v>513</v>
      </c>
      <c r="E67" s="12" t="s">
        <v>514</v>
      </c>
      <c r="F67" s="12" t="s">
        <v>496</v>
      </c>
      <c r="G67" s="12">
        <v>2012.0</v>
      </c>
      <c r="H67" s="33">
        <v>41010.0</v>
      </c>
      <c r="K67" s="12" t="s">
        <v>515</v>
      </c>
    </row>
    <row r="68" ht="15.75" customHeight="1">
      <c r="A68" s="12">
        <v>2.2492134E7</v>
      </c>
      <c r="B68" s="12" t="s">
        <v>516</v>
      </c>
      <c r="C68" s="12" t="s">
        <v>517</v>
      </c>
      <c r="D68" s="12" t="s">
        <v>518</v>
      </c>
      <c r="E68" s="12" t="s">
        <v>519</v>
      </c>
      <c r="F68" s="12" t="s">
        <v>520</v>
      </c>
      <c r="G68" s="12">
        <v>2012.0</v>
      </c>
      <c r="H68" s="33">
        <v>41011.0</v>
      </c>
      <c r="I68" s="12" t="s">
        <v>521</v>
      </c>
      <c r="K68" s="12" t="s">
        <v>522</v>
      </c>
    </row>
    <row r="69" ht="15.75" customHeight="1">
      <c r="A69" s="12">
        <v>2.2492158E7</v>
      </c>
      <c r="B69" s="12" t="s">
        <v>523</v>
      </c>
      <c r="C69" s="12" t="s">
        <v>524</v>
      </c>
      <c r="D69" s="12" t="s">
        <v>525</v>
      </c>
      <c r="E69" s="12" t="s">
        <v>526</v>
      </c>
      <c r="F69" s="12" t="s">
        <v>520</v>
      </c>
      <c r="G69" s="12">
        <v>2012.0</v>
      </c>
      <c r="H69" s="33">
        <v>41011.0</v>
      </c>
      <c r="I69" s="12" t="s">
        <v>527</v>
      </c>
      <c r="K69" s="12" t="s">
        <v>528</v>
      </c>
    </row>
    <row r="70" ht="15.75" customHeight="1">
      <c r="A70" s="12">
        <v>2.251128E7</v>
      </c>
      <c r="B70" s="12" t="s">
        <v>529</v>
      </c>
      <c r="C70" s="12" t="s">
        <v>530</v>
      </c>
      <c r="D70" s="12" t="s">
        <v>531</v>
      </c>
      <c r="E70" s="12" t="s">
        <v>532</v>
      </c>
      <c r="F70" s="12" t="s">
        <v>533</v>
      </c>
      <c r="G70" s="12">
        <v>2012.0</v>
      </c>
      <c r="H70" s="33">
        <v>41018.0</v>
      </c>
      <c r="K70" s="12" t="s">
        <v>534</v>
      </c>
    </row>
    <row r="71" ht="15.75" customHeight="1">
      <c r="A71" s="12">
        <v>2.2563611E7</v>
      </c>
      <c r="B71" s="12" t="s">
        <v>535</v>
      </c>
      <c r="C71" s="12" t="s">
        <v>536</v>
      </c>
      <c r="D71" s="12" t="s">
        <v>537</v>
      </c>
      <c r="E71" s="12" t="s">
        <v>538</v>
      </c>
      <c r="F71" s="12" t="s">
        <v>539</v>
      </c>
      <c r="G71" s="12">
        <v>2012.0</v>
      </c>
      <c r="H71" s="33">
        <v>41037.0</v>
      </c>
      <c r="K71" s="12" t="s">
        <v>540</v>
      </c>
    </row>
    <row r="72" ht="15.75" customHeight="1">
      <c r="A72" s="12">
        <v>2.2565079E7</v>
      </c>
      <c r="B72" s="12" t="s">
        <v>541</v>
      </c>
      <c r="C72" s="12" t="s">
        <v>542</v>
      </c>
      <c r="D72" s="12" t="s">
        <v>543</v>
      </c>
      <c r="E72" s="12" t="s">
        <v>544</v>
      </c>
      <c r="F72" s="12" t="s">
        <v>297</v>
      </c>
      <c r="G72" s="12">
        <v>2012.0</v>
      </c>
      <c r="H72" s="33">
        <v>41038.0</v>
      </c>
    </row>
    <row r="73" ht="15.75" customHeight="1">
      <c r="A73" s="12">
        <v>2.2566732E7</v>
      </c>
      <c r="B73" s="12" t="s">
        <v>545</v>
      </c>
      <c r="C73" s="12" t="s">
        <v>546</v>
      </c>
      <c r="D73" s="12" t="s">
        <v>547</v>
      </c>
      <c r="E73" s="12" t="s">
        <v>548</v>
      </c>
      <c r="F73" s="12" t="s">
        <v>549</v>
      </c>
      <c r="G73" s="12">
        <v>2012.0</v>
      </c>
      <c r="H73" s="33">
        <v>41038.0</v>
      </c>
      <c r="I73" s="12" t="s">
        <v>550</v>
      </c>
      <c r="K73" s="12" t="s">
        <v>551</v>
      </c>
    </row>
    <row r="74" ht="15.75" customHeight="1">
      <c r="A74" s="12">
        <v>2.2590684E7</v>
      </c>
      <c r="B74" s="12" t="s">
        <v>552</v>
      </c>
      <c r="C74" s="12" t="s">
        <v>553</v>
      </c>
      <c r="D74" s="12" t="s">
        <v>554</v>
      </c>
      <c r="E74" s="12" t="s">
        <v>555</v>
      </c>
      <c r="F74" s="12" t="s">
        <v>556</v>
      </c>
      <c r="G74" s="12">
        <v>2012.0</v>
      </c>
      <c r="H74" s="33">
        <v>41046.0</v>
      </c>
      <c r="I74" s="12" t="s">
        <v>557</v>
      </c>
      <c r="K74" s="12" t="s">
        <v>558</v>
      </c>
    </row>
    <row r="75" ht="15.75" customHeight="1">
      <c r="A75" s="12">
        <v>2.2664504E7</v>
      </c>
      <c r="B75" s="12" t="s">
        <v>559</v>
      </c>
      <c r="C75" s="12" t="s">
        <v>560</v>
      </c>
      <c r="D75" s="12" t="s">
        <v>561</v>
      </c>
      <c r="E75" s="12" t="s">
        <v>562</v>
      </c>
      <c r="F75" s="12" t="s">
        <v>563</v>
      </c>
      <c r="G75" s="12">
        <v>2012.0</v>
      </c>
      <c r="H75" s="33">
        <v>41066.0</v>
      </c>
      <c r="I75" s="12" t="s">
        <v>564</v>
      </c>
    </row>
    <row r="76" ht="15.75" customHeight="1">
      <c r="A76" s="12">
        <v>2.2693777E7</v>
      </c>
      <c r="B76" s="12" t="s">
        <v>565</v>
      </c>
      <c r="C76" s="12" t="s">
        <v>566</v>
      </c>
      <c r="D76" s="12" t="s">
        <v>567</v>
      </c>
      <c r="E76" s="12" t="s">
        <v>568</v>
      </c>
      <c r="F76" s="12" t="s">
        <v>569</v>
      </c>
      <c r="G76" s="12">
        <v>2012.0</v>
      </c>
      <c r="H76" s="33">
        <v>41075.0</v>
      </c>
    </row>
    <row r="77" ht="15.75" customHeight="1">
      <c r="A77" s="12">
        <v>2.2774502E7</v>
      </c>
      <c r="B77" s="12" t="s">
        <v>572</v>
      </c>
      <c r="C77" s="12" t="s">
        <v>573</v>
      </c>
      <c r="D77" s="12" t="s">
        <v>574</v>
      </c>
      <c r="E77" s="12" t="s">
        <v>575</v>
      </c>
      <c r="F77" s="12" t="s">
        <v>576</v>
      </c>
      <c r="G77" s="12">
        <v>2012.0</v>
      </c>
      <c r="H77" s="33">
        <v>41101.0</v>
      </c>
    </row>
    <row r="78" ht="15.75" customHeight="1">
      <c r="A78" s="12">
        <v>2.2800633E7</v>
      </c>
      <c r="B78" s="12" t="s">
        <v>578</v>
      </c>
      <c r="C78" s="12" t="s">
        <v>579</v>
      </c>
      <c r="D78" s="12" t="s">
        <v>580</v>
      </c>
      <c r="E78" s="12" t="s">
        <v>581</v>
      </c>
      <c r="F78" s="12" t="s">
        <v>582</v>
      </c>
      <c r="G78" s="12">
        <v>2012.0</v>
      </c>
      <c r="H78" s="33">
        <v>41108.0</v>
      </c>
    </row>
    <row r="79" ht="15.75" customHeight="1">
      <c r="A79" s="12">
        <v>2.2832744E7</v>
      </c>
      <c r="B79" s="12" t="s">
        <v>583</v>
      </c>
      <c r="C79" s="12" t="s">
        <v>584</v>
      </c>
      <c r="D79" s="12" t="s">
        <v>585</v>
      </c>
      <c r="E79" s="12" t="s">
        <v>586</v>
      </c>
      <c r="F79" s="12" t="s">
        <v>587</v>
      </c>
      <c r="G79" s="12">
        <v>2012.0</v>
      </c>
      <c r="H79" s="33">
        <v>41117.0</v>
      </c>
      <c r="K79" s="12" t="s">
        <v>588</v>
      </c>
    </row>
    <row r="80" ht="15.75" customHeight="1">
      <c r="A80" s="12">
        <v>2.283275E7</v>
      </c>
      <c r="B80" s="12" t="s">
        <v>589</v>
      </c>
      <c r="C80" s="12" t="s">
        <v>590</v>
      </c>
      <c r="D80" s="12" t="s">
        <v>591</v>
      </c>
      <c r="E80" s="12" t="s">
        <v>592</v>
      </c>
      <c r="F80" s="12" t="s">
        <v>587</v>
      </c>
      <c r="G80" s="12">
        <v>2012.0</v>
      </c>
      <c r="H80" s="33">
        <v>41117.0</v>
      </c>
      <c r="K80" s="12" t="s">
        <v>593</v>
      </c>
    </row>
    <row r="81" ht="15.75" customHeight="1">
      <c r="A81" s="12">
        <v>2.4031883E7</v>
      </c>
      <c r="B81" s="12" t="s">
        <v>594</v>
      </c>
      <c r="C81" s="12" t="s">
        <v>595</v>
      </c>
      <c r="D81" s="12" t="s">
        <v>596</v>
      </c>
      <c r="E81" s="12" t="s">
        <v>597</v>
      </c>
      <c r="F81" s="12" t="s">
        <v>598</v>
      </c>
      <c r="G81" s="12">
        <v>2012.0</v>
      </c>
      <c r="H81" s="33">
        <v>41531.0</v>
      </c>
      <c r="I81" s="12" t="s">
        <v>599</v>
      </c>
      <c r="K81" s="12" t="s">
        <v>600</v>
      </c>
    </row>
    <row r="82" ht="15.75" customHeight="1">
      <c r="A82" s="12">
        <v>2.2497736E7</v>
      </c>
      <c r="B82" s="12" t="s">
        <v>601</v>
      </c>
      <c r="C82" s="12" t="s">
        <v>602</v>
      </c>
      <c r="D82" s="12" t="s">
        <v>603</v>
      </c>
      <c r="E82" s="12" t="s">
        <v>604</v>
      </c>
      <c r="F82" s="12" t="s">
        <v>605</v>
      </c>
      <c r="G82" s="12">
        <v>2012.0</v>
      </c>
      <c r="H82" s="33">
        <v>41013.0</v>
      </c>
      <c r="I82" s="12" t="s">
        <v>606</v>
      </c>
      <c r="K82" s="12" t="s">
        <v>607</v>
      </c>
    </row>
    <row r="83" ht="15.75" customHeight="1">
      <c r="A83" s="12">
        <v>2.2515314E7</v>
      </c>
      <c r="B83" s="12" t="s">
        <v>609</v>
      </c>
      <c r="C83" s="12" t="s">
        <v>610</v>
      </c>
      <c r="D83" s="12" t="s">
        <v>611</v>
      </c>
      <c r="E83" s="12" t="s">
        <v>612</v>
      </c>
      <c r="F83" s="12" t="s">
        <v>332</v>
      </c>
      <c r="G83" s="12">
        <v>2012.0</v>
      </c>
      <c r="H83" s="33">
        <v>41020.0</v>
      </c>
      <c r="I83" s="12" t="s">
        <v>613</v>
      </c>
      <c r="K83" s="12" t="s">
        <v>614</v>
      </c>
    </row>
    <row r="84" ht="15.75" customHeight="1">
      <c r="A84" s="12">
        <v>2.2526723E7</v>
      </c>
      <c r="B84" s="12" t="s">
        <v>616</v>
      </c>
      <c r="C84" s="12" t="s">
        <v>617</v>
      </c>
      <c r="D84" s="12" t="s">
        <v>618</v>
      </c>
      <c r="E84" s="12" t="s">
        <v>619</v>
      </c>
      <c r="F84" s="12" t="s">
        <v>620</v>
      </c>
      <c r="G84" s="12">
        <v>2012.0</v>
      </c>
      <c r="H84" s="33">
        <v>41024.0</v>
      </c>
    </row>
    <row r="85" ht="15.75" customHeight="1">
      <c r="A85" s="12">
        <v>2.2531297E7</v>
      </c>
      <c r="B85" s="12" t="s">
        <v>622</v>
      </c>
      <c r="C85" s="12" t="s">
        <v>623</v>
      </c>
      <c r="D85" s="12" t="s">
        <v>624</v>
      </c>
      <c r="E85" s="12" t="s">
        <v>625</v>
      </c>
      <c r="F85" s="12" t="s">
        <v>332</v>
      </c>
      <c r="G85" s="12">
        <v>2012.0</v>
      </c>
      <c r="H85" s="33">
        <v>41025.0</v>
      </c>
      <c r="I85" s="12" t="s">
        <v>626</v>
      </c>
      <c r="K85" s="12" t="s">
        <v>627</v>
      </c>
    </row>
    <row r="86" ht="15.75" customHeight="1">
      <c r="A86" s="12">
        <v>2.253453E7</v>
      </c>
      <c r="B86" s="12" t="s">
        <v>628</v>
      </c>
      <c r="C86" s="12" t="s">
        <v>629</v>
      </c>
      <c r="D86" s="12" t="s">
        <v>630</v>
      </c>
      <c r="E86" s="12" t="s">
        <v>631</v>
      </c>
      <c r="F86" s="12" t="s">
        <v>632</v>
      </c>
      <c r="G86" s="12">
        <v>2012.0</v>
      </c>
      <c r="H86" s="33">
        <v>41026.0</v>
      </c>
      <c r="K86" s="12" t="s">
        <v>633</v>
      </c>
    </row>
    <row r="87" ht="15.75" customHeight="1">
      <c r="A87" s="12">
        <v>2.2214272E7</v>
      </c>
      <c r="B87" s="12" t="s">
        <v>635</v>
      </c>
      <c r="C87" s="12" t="s">
        <v>636</v>
      </c>
      <c r="D87" s="12" t="s">
        <v>637</v>
      </c>
      <c r="E87" s="12" t="s">
        <v>638</v>
      </c>
      <c r="F87" s="12" t="s">
        <v>151</v>
      </c>
      <c r="G87" s="12">
        <v>2012.0</v>
      </c>
      <c r="H87" s="33">
        <v>40913.0</v>
      </c>
      <c r="K87" s="12" t="s">
        <v>639</v>
      </c>
    </row>
    <row r="88" ht="15.75" customHeight="1">
      <c r="A88" s="12">
        <v>2.2217182E7</v>
      </c>
      <c r="B88" s="12" t="s">
        <v>641</v>
      </c>
      <c r="C88" s="12" t="s">
        <v>642</v>
      </c>
      <c r="D88" s="12" t="s">
        <v>643</v>
      </c>
      <c r="E88" s="12" t="s">
        <v>644</v>
      </c>
      <c r="F88" s="12" t="s">
        <v>151</v>
      </c>
      <c r="G88" s="12">
        <v>2012.0</v>
      </c>
      <c r="H88" s="33">
        <v>40914.0</v>
      </c>
      <c r="K88" s="12" t="s">
        <v>645</v>
      </c>
    </row>
    <row r="89" ht="15.75" customHeight="1">
      <c r="A89" s="12">
        <v>2.2226382E7</v>
      </c>
      <c r="B89" s="12" t="s">
        <v>646</v>
      </c>
      <c r="C89" s="12" t="s">
        <v>647</v>
      </c>
      <c r="D89" s="12" t="s">
        <v>648</v>
      </c>
      <c r="E89" s="12" t="s">
        <v>649</v>
      </c>
      <c r="F89" s="12" t="s">
        <v>202</v>
      </c>
      <c r="G89" s="12">
        <v>2012.0</v>
      </c>
      <c r="H89" s="33">
        <v>40918.0</v>
      </c>
      <c r="I89" s="12" t="s">
        <v>650</v>
      </c>
      <c r="J89" s="12" t="s">
        <v>651</v>
      </c>
      <c r="K89" s="12" t="s">
        <v>652</v>
      </c>
    </row>
    <row r="90" ht="15.75" customHeight="1">
      <c r="A90" s="12">
        <v>2.2244519E7</v>
      </c>
      <c r="B90" s="12" t="s">
        <v>653</v>
      </c>
      <c r="C90" s="12" t="s">
        <v>654</v>
      </c>
      <c r="D90" s="12" t="s">
        <v>655</v>
      </c>
      <c r="E90" s="12" t="s">
        <v>656</v>
      </c>
      <c r="F90" s="12" t="s">
        <v>657</v>
      </c>
      <c r="G90" s="12">
        <v>2012.0</v>
      </c>
      <c r="H90" s="33">
        <v>40925.0</v>
      </c>
      <c r="K90" s="12" t="s">
        <v>658</v>
      </c>
    </row>
    <row r="91" ht="15.75" customHeight="1">
      <c r="A91" s="12">
        <v>2.2349945E7</v>
      </c>
      <c r="B91" s="12" t="s">
        <v>660</v>
      </c>
      <c r="C91" s="12" t="s">
        <v>661</v>
      </c>
      <c r="D91" s="12" t="s">
        <v>662</v>
      </c>
      <c r="E91" s="12" t="s">
        <v>663</v>
      </c>
      <c r="F91" s="12" t="s">
        <v>664</v>
      </c>
      <c r="G91" s="12">
        <v>2012.0</v>
      </c>
      <c r="H91" s="33">
        <v>40961.0</v>
      </c>
      <c r="K91" s="12" t="s">
        <v>665</v>
      </c>
    </row>
    <row r="92" ht="15.75" customHeight="1">
      <c r="A92" s="12">
        <v>2.2389475E7</v>
      </c>
      <c r="B92" s="12" t="s">
        <v>666</v>
      </c>
      <c r="C92" s="12" t="s">
        <v>667</v>
      </c>
      <c r="D92" s="12" t="s">
        <v>668</v>
      </c>
      <c r="E92" s="12" t="s">
        <v>669</v>
      </c>
      <c r="F92" s="12" t="s">
        <v>258</v>
      </c>
      <c r="G92" s="12">
        <v>2012.0</v>
      </c>
      <c r="H92" s="33">
        <v>40974.0</v>
      </c>
      <c r="I92" s="12" t="s">
        <v>670</v>
      </c>
      <c r="K92" s="12" t="s">
        <v>671</v>
      </c>
    </row>
    <row r="93" ht="15.75" customHeight="1">
      <c r="A93" s="12">
        <v>2.2392926E7</v>
      </c>
      <c r="B93" s="12" t="s">
        <v>672</v>
      </c>
      <c r="C93" s="12" t="s">
        <v>673</v>
      </c>
      <c r="D93" s="12" t="s">
        <v>674</v>
      </c>
      <c r="E93" s="12" t="s">
        <v>675</v>
      </c>
      <c r="F93" s="12" t="s">
        <v>439</v>
      </c>
      <c r="G93" s="12">
        <v>2012.0</v>
      </c>
      <c r="H93" s="33">
        <v>40975.0</v>
      </c>
      <c r="I93" s="12" t="s">
        <v>676</v>
      </c>
      <c r="K93" s="12" t="s">
        <v>677</v>
      </c>
    </row>
    <row r="94" ht="15.75" customHeight="1">
      <c r="A94" s="12">
        <v>2.2407681E7</v>
      </c>
      <c r="B94" s="12" t="s">
        <v>678</v>
      </c>
      <c r="C94" s="12" t="s">
        <v>679</v>
      </c>
      <c r="D94" s="12" t="s">
        <v>680</v>
      </c>
      <c r="E94" s="12" t="s">
        <v>681</v>
      </c>
      <c r="F94" s="12" t="s">
        <v>182</v>
      </c>
      <c r="G94" s="12">
        <v>2012.0</v>
      </c>
      <c r="H94" s="33">
        <v>40981.0</v>
      </c>
      <c r="I94" s="12" t="s">
        <v>682</v>
      </c>
      <c r="K94" s="12" t="s">
        <v>683</v>
      </c>
    </row>
    <row r="95" ht="15.75" customHeight="1">
      <c r="A95" s="12">
        <v>2.2433115E7</v>
      </c>
      <c r="B95" s="12" t="s">
        <v>684</v>
      </c>
      <c r="C95" s="12" t="s">
        <v>685</v>
      </c>
      <c r="D95" s="12" t="s">
        <v>686</v>
      </c>
      <c r="E95" s="12" t="s">
        <v>687</v>
      </c>
      <c r="F95" s="12" t="s">
        <v>220</v>
      </c>
      <c r="G95" s="12">
        <v>2012.0</v>
      </c>
      <c r="H95" s="33">
        <v>40990.0</v>
      </c>
      <c r="K95" s="12" t="s">
        <v>688</v>
      </c>
    </row>
    <row r="96" ht="15.75" customHeight="1">
      <c r="A96" s="12">
        <v>2.2493192E7</v>
      </c>
      <c r="B96" s="12" t="s">
        <v>689</v>
      </c>
      <c r="C96" s="12" t="s">
        <v>690</v>
      </c>
      <c r="D96" s="12" t="s">
        <v>691</v>
      </c>
      <c r="E96" s="12" t="s">
        <v>692</v>
      </c>
      <c r="F96" s="12" t="s">
        <v>258</v>
      </c>
      <c r="G96" s="12">
        <v>2012.0</v>
      </c>
      <c r="H96" s="33">
        <v>41011.0</v>
      </c>
      <c r="I96" s="12" t="s">
        <v>693</v>
      </c>
      <c r="K96" s="12" t="s">
        <v>694</v>
      </c>
    </row>
    <row r="97" ht="15.75" customHeight="1">
      <c r="A97" s="12">
        <v>2.2493199E7</v>
      </c>
      <c r="B97" s="12" t="s">
        <v>695</v>
      </c>
      <c r="C97" s="12" t="s">
        <v>690</v>
      </c>
      <c r="D97" s="12" t="s">
        <v>696</v>
      </c>
      <c r="E97" s="12" t="s">
        <v>692</v>
      </c>
      <c r="F97" s="12" t="s">
        <v>258</v>
      </c>
      <c r="G97" s="12">
        <v>2012.0</v>
      </c>
      <c r="H97" s="33">
        <v>41011.0</v>
      </c>
      <c r="I97" s="12" t="s">
        <v>697</v>
      </c>
      <c r="K97" s="12" t="s">
        <v>698</v>
      </c>
    </row>
    <row r="98" ht="15.75" customHeight="1">
      <c r="A98" s="12">
        <v>2.2516455E7</v>
      </c>
      <c r="B98" s="12" t="s">
        <v>699</v>
      </c>
      <c r="C98" s="12" t="s">
        <v>700</v>
      </c>
      <c r="D98" s="12" t="s">
        <v>701</v>
      </c>
      <c r="E98" s="12" t="s">
        <v>702</v>
      </c>
      <c r="F98" s="12" t="s">
        <v>508</v>
      </c>
      <c r="G98" s="12">
        <v>2012.0</v>
      </c>
      <c r="H98" s="33">
        <v>41020.0</v>
      </c>
      <c r="I98" s="12" t="s">
        <v>703</v>
      </c>
      <c r="K98" s="12" t="s">
        <v>704</v>
      </c>
    </row>
    <row r="99" ht="15.75" customHeight="1">
      <c r="A99" s="12">
        <v>2.2532262E7</v>
      </c>
      <c r="B99" s="12" t="s">
        <v>705</v>
      </c>
      <c r="C99" s="12" t="s">
        <v>706</v>
      </c>
      <c r="D99" s="12" t="s">
        <v>707</v>
      </c>
      <c r="E99" s="12" t="s">
        <v>708</v>
      </c>
      <c r="F99" s="12" t="s">
        <v>709</v>
      </c>
      <c r="G99" s="12">
        <v>2012.0</v>
      </c>
      <c r="H99" s="33">
        <v>41025.0</v>
      </c>
      <c r="K99" s="12" t="s">
        <v>710</v>
      </c>
    </row>
    <row r="100" ht="15.75" customHeight="1">
      <c r="A100" s="12">
        <v>2.2535934E7</v>
      </c>
      <c r="B100" s="12" t="s">
        <v>711</v>
      </c>
      <c r="C100" s="12" t="s">
        <v>712</v>
      </c>
      <c r="D100" s="12" t="s">
        <v>713</v>
      </c>
      <c r="E100" s="12" t="s">
        <v>714</v>
      </c>
      <c r="F100" s="12" t="s">
        <v>258</v>
      </c>
      <c r="G100" s="12">
        <v>2012.0</v>
      </c>
      <c r="H100" s="33">
        <v>41026.0</v>
      </c>
      <c r="I100" s="12" t="s">
        <v>715</v>
      </c>
      <c r="K100" s="12" t="s">
        <v>716</v>
      </c>
    </row>
    <row r="101" ht="15.75" customHeight="1">
      <c r="A101" s="12">
        <v>2.2634883E7</v>
      </c>
      <c r="B101" s="12" t="s">
        <v>717</v>
      </c>
      <c r="C101" s="12" t="s">
        <v>718</v>
      </c>
      <c r="D101" s="12" t="s">
        <v>719</v>
      </c>
      <c r="E101" s="12" t="s">
        <v>720</v>
      </c>
      <c r="F101" s="12" t="s">
        <v>721</v>
      </c>
      <c r="G101" s="12">
        <v>2012.0</v>
      </c>
      <c r="H101" s="33">
        <v>41058.0</v>
      </c>
      <c r="K101" s="12" t="s">
        <v>722</v>
      </c>
    </row>
    <row r="102" ht="15.75" customHeight="1">
      <c r="A102" s="12">
        <v>2.2679853E7</v>
      </c>
      <c r="B102" s="12" t="s">
        <v>724</v>
      </c>
      <c r="C102" s="12" t="s">
        <v>725</v>
      </c>
      <c r="D102" s="12" t="s">
        <v>726</v>
      </c>
      <c r="E102" s="12" t="s">
        <v>727</v>
      </c>
      <c r="F102" s="12" t="s">
        <v>728</v>
      </c>
      <c r="G102" s="12">
        <v>2012.0</v>
      </c>
      <c r="H102" s="33">
        <v>41072.0</v>
      </c>
      <c r="I102" s="12" t="s">
        <v>729</v>
      </c>
      <c r="J102" s="12" t="s">
        <v>730</v>
      </c>
      <c r="K102" s="12" t="s">
        <v>731</v>
      </c>
    </row>
    <row r="103" ht="15.75" customHeight="1">
      <c r="A103" s="12">
        <v>2.2679855E7</v>
      </c>
      <c r="B103" s="12" t="s">
        <v>732</v>
      </c>
      <c r="C103" s="12" t="s">
        <v>733</v>
      </c>
      <c r="D103" s="12" t="s">
        <v>734</v>
      </c>
      <c r="E103" s="12" t="s">
        <v>735</v>
      </c>
      <c r="F103" s="12" t="s">
        <v>728</v>
      </c>
      <c r="G103" s="12">
        <v>2012.0</v>
      </c>
      <c r="H103" s="33">
        <v>41072.0</v>
      </c>
      <c r="K103" s="12" t="s">
        <v>736</v>
      </c>
    </row>
    <row r="104" ht="15.75" customHeight="1">
      <c r="A104" s="12">
        <v>2.2679861E7</v>
      </c>
      <c r="B104" s="12" t="s">
        <v>737</v>
      </c>
      <c r="C104" s="12" t="s">
        <v>738</v>
      </c>
      <c r="D104" s="12" t="s">
        <v>739</v>
      </c>
      <c r="E104" s="12" t="s">
        <v>740</v>
      </c>
      <c r="F104" s="12" t="s">
        <v>728</v>
      </c>
      <c r="G104" s="12">
        <v>2012.0</v>
      </c>
      <c r="H104" s="33">
        <v>41072.0</v>
      </c>
      <c r="K104" s="12" t="s">
        <v>741</v>
      </c>
    </row>
    <row r="105" ht="15.75" customHeight="1">
      <c r="A105" s="12">
        <v>2.267987E7</v>
      </c>
      <c r="B105" s="12" t="s">
        <v>742</v>
      </c>
      <c r="C105" s="12" t="s">
        <v>743</v>
      </c>
      <c r="D105" s="12" t="s">
        <v>744</v>
      </c>
      <c r="E105" s="12" t="s">
        <v>745</v>
      </c>
      <c r="F105" s="12" t="s">
        <v>728</v>
      </c>
      <c r="G105" s="12">
        <v>2012.0</v>
      </c>
      <c r="H105" s="33">
        <v>41072.0</v>
      </c>
      <c r="K105" s="12" t="s">
        <v>746</v>
      </c>
    </row>
    <row r="106" ht="15.75" customHeight="1">
      <c r="A106" s="12">
        <v>2.267988E7</v>
      </c>
      <c r="B106" s="12" t="s">
        <v>747</v>
      </c>
      <c r="C106" s="12" t="s">
        <v>748</v>
      </c>
      <c r="D106" s="12" t="s">
        <v>749</v>
      </c>
      <c r="E106" s="12" t="s">
        <v>750</v>
      </c>
      <c r="F106" s="12" t="s">
        <v>728</v>
      </c>
      <c r="G106" s="12">
        <v>2012.0</v>
      </c>
      <c r="H106" s="33">
        <v>41072.0</v>
      </c>
      <c r="K106" s="12" t="s">
        <v>751</v>
      </c>
    </row>
    <row r="107" ht="15.75" customHeight="1">
      <c r="A107" s="12">
        <v>2.2679887E7</v>
      </c>
      <c r="B107" s="12" t="s">
        <v>752</v>
      </c>
      <c r="C107" s="12" t="s">
        <v>753</v>
      </c>
      <c r="D107" s="12" t="s">
        <v>754</v>
      </c>
      <c r="E107" s="12" t="s">
        <v>755</v>
      </c>
      <c r="F107" s="12" t="s">
        <v>728</v>
      </c>
      <c r="G107" s="12">
        <v>2012.0</v>
      </c>
      <c r="H107" s="33">
        <v>41072.0</v>
      </c>
      <c r="K107" s="12" t="s">
        <v>756</v>
      </c>
    </row>
    <row r="108" ht="15.75" customHeight="1">
      <c r="A108" s="12">
        <v>2.2679888E7</v>
      </c>
      <c r="B108" s="12" t="s">
        <v>757</v>
      </c>
      <c r="C108" s="12" t="s">
        <v>758</v>
      </c>
      <c r="D108" s="12" t="s">
        <v>759</v>
      </c>
      <c r="E108" s="12" t="s">
        <v>760</v>
      </c>
      <c r="F108" s="12" t="s">
        <v>728</v>
      </c>
      <c r="G108" s="12">
        <v>2012.0</v>
      </c>
      <c r="H108" s="33">
        <v>41072.0</v>
      </c>
      <c r="K108" s="12" t="s">
        <v>761</v>
      </c>
    </row>
    <row r="109" ht="15.75" customHeight="1">
      <c r="A109" s="12">
        <v>2.267989E7</v>
      </c>
      <c r="B109" s="12" t="s">
        <v>762</v>
      </c>
      <c r="C109" s="12" t="s">
        <v>763</v>
      </c>
      <c r="D109" s="12" t="s">
        <v>764</v>
      </c>
      <c r="E109" s="12" t="s">
        <v>765</v>
      </c>
      <c r="F109" s="12" t="s">
        <v>728</v>
      </c>
      <c r="G109" s="12">
        <v>2012.0</v>
      </c>
      <c r="H109" s="33">
        <v>41072.0</v>
      </c>
      <c r="K109" s="12" t="s">
        <v>766</v>
      </c>
    </row>
    <row r="110" ht="15.75" customHeight="1">
      <c r="A110" s="12">
        <v>2.2694589E7</v>
      </c>
      <c r="B110" s="12" t="s">
        <v>767</v>
      </c>
      <c r="C110" s="12" t="s">
        <v>768</v>
      </c>
      <c r="D110" s="12" t="s">
        <v>769</v>
      </c>
      <c r="E110" s="12" t="s">
        <v>770</v>
      </c>
      <c r="F110" s="12" t="s">
        <v>771</v>
      </c>
      <c r="G110" s="12">
        <v>2012.0</v>
      </c>
      <c r="H110" s="33">
        <v>41075.0</v>
      </c>
    </row>
    <row r="111" ht="15.75" customHeight="1">
      <c r="A111" s="12">
        <v>2.2830264E7</v>
      </c>
      <c r="B111" s="12" t="s">
        <v>772</v>
      </c>
      <c r="C111" s="12" t="s">
        <v>773</v>
      </c>
      <c r="D111" s="12" t="s">
        <v>774</v>
      </c>
      <c r="E111" s="12" t="s">
        <v>775</v>
      </c>
      <c r="F111" s="12" t="s">
        <v>776</v>
      </c>
      <c r="G111" s="12">
        <v>2012.0</v>
      </c>
      <c r="H111" s="33">
        <v>41117.0</v>
      </c>
    </row>
    <row r="112" ht="15.75" customHeight="1">
      <c r="A112" s="12">
        <v>2.2883181E7</v>
      </c>
      <c r="B112" s="12" t="s">
        <v>777</v>
      </c>
      <c r="C112" s="12" t="s">
        <v>778</v>
      </c>
      <c r="D112" s="12" t="s">
        <v>779</v>
      </c>
      <c r="E112" s="12" t="s">
        <v>780</v>
      </c>
      <c r="F112" s="12" t="s">
        <v>781</v>
      </c>
      <c r="G112" s="12">
        <v>2012.0</v>
      </c>
      <c r="H112" s="33">
        <v>41135.0</v>
      </c>
    </row>
    <row r="113" ht="15.75" customHeight="1">
      <c r="A113" s="12">
        <v>2.2883182E7</v>
      </c>
      <c r="B113" s="12" t="s">
        <v>782</v>
      </c>
      <c r="C113" s="12" t="s">
        <v>783</v>
      </c>
      <c r="D113" s="12" t="s">
        <v>784</v>
      </c>
      <c r="E113" s="12" t="s">
        <v>785</v>
      </c>
      <c r="F113" s="12" t="s">
        <v>781</v>
      </c>
      <c r="G113" s="12">
        <v>2012.0</v>
      </c>
      <c r="H113" s="33">
        <v>41135.0</v>
      </c>
    </row>
    <row r="114" ht="15.75" customHeight="1">
      <c r="A114" s="12">
        <v>2.2204792E7</v>
      </c>
      <c r="B114" s="12" t="s">
        <v>786</v>
      </c>
      <c r="C114" s="12" t="s">
        <v>787</v>
      </c>
      <c r="D114" s="12" t="s">
        <v>788</v>
      </c>
      <c r="E114" s="12" t="s">
        <v>789</v>
      </c>
      <c r="F114" s="12" t="s">
        <v>354</v>
      </c>
      <c r="G114" s="12">
        <v>2012.0</v>
      </c>
      <c r="H114" s="33">
        <v>40907.0</v>
      </c>
      <c r="K114" s="12" t="s">
        <v>790</v>
      </c>
    </row>
    <row r="115" ht="15.75" customHeight="1">
      <c r="A115" s="12">
        <v>2.2113034E7</v>
      </c>
      <c r="B115" s="12" t="s">
        <v>792</v>
      </c>
      <c r="C115" s="12" t="s">
        <v>793</v>
      </c>
      <c r="D115" s="12" t="s">
        <v>794</v>
      </c>
      <c r="E115" s="12" t="s">
        <v>795</v>
      </c>
      <c r="F115" s="12" t="s">
        <v>796</v>
      </c>
      <c r="G115" s="12">
        <v>2012.0</v>
      </c>
      <c r="H115" s="33">
        <v>40872.0</v>
      </c>
      <c r="I115" s="12" t="s">
        <v>797</v>
      </c>
      <c r="K115" s="12" t="s">
        <v>798</v>
      </c>
    </row>
    <row r="116" ht="15.75" customHeight="1">
      <c r="A116" s="12">
        <v>2.2662624E7</v>
      </c>
      <c r="B116" s="12" t="s">
        <v>800</v>
      </c>
      <c r="C116" s="12" t="s">
        <v>801</v>
      </c>
      <c r="D116" s="12" t="s">
        <v>802</v>
      </c>
      <c r="E116" s="12" t="s">
        <v>803</v>
      </c>
      <c r="F116" s="12" t="s">
        <v>804</v>
      </c>
      <c r="G116" s="12">
        <v>2012.0</v>
      </c>
      <c r="H116" s="33">
        <v>41066.0</v>
      </c>
    </row>
    <row r="117" ht="15.75" customHeight="1">
      <c r="A117" s="12">
        <v>2.2583543E7</v>
      </c>
      <c r="B117" s="12" t="s">
        <v>806</v>
      </c>
      <c r="C117" s="12" t="s">
        <v>807</v>
      </c>
      <c r="D117" s="12" t="s">
        <v>808</v>
      </c>
      <c r="E117" s="12" t="s">
        <v>809</v>
      </c>
      <c r="F117" s="12" t="s">
        <v>810</v>
      </c>
      <c r="G117" s="12">
        <v>2012.0</v>
      </c>
      <c r="H117" s="33">
        <v>41045.0</v>
      </c>
      <c r="I117" s="12" t="s">
        <v>811</v>
      </c>
      <c r="K117" s="12" t="s">
        <v>812</v>
      </c>
    </row>
    <row r="118" ht="15.75" customHeight="1">
      <c r="A118" s="12">
        <v>2.258412E7</v>
      </c>
      <c r="B118" s="12" t="s">
        <v>814</v>
      </c>
      <c r="C118" s="12" t="s">
        <v>815</v>
      </c>
      <c r="D118" s="12" t="s">
        <v>816</v>
      </c>
      <c r="E118" s="12" t="s">
        <v>817</v>
      </c>
      <c r="F118" s="12" t="s">
        <v>818</v>
      </c>
      <c r="G118" s="12">
        <v>2012.0</v>
      </c>
      <c r="H118" s="33">
        <v>41045.0</v>
      </c>
      <c r="I118" s="12" t="s">
        <v>819</v>
      </c>
      <c r="K118" s="12" t="s">
        <v>820</v>
      </c>
    </row>
    <row r="119" ht="15.75" customHeight="1">
      <c r="A119" s="12">
        <v>2.2678295E7</v>
      </c>
      <c r="B119" s="12" t="s">
        <v>821</v>
      </c>
      <c r="C119" s="12" t="s">
        <v>822</v>
      </c>
      <c r="D119" s="12" t="s">
        <v>823</v>
      </c>
      <c r="E119" s="12" t="s">
        <v>824</v>
      </c>
      <c r="F119" s="12" t="s">
        <v>632</v>
      </c>
      <c r="G119" s="12">
        <v>2012.0</v>
      </c>
      <c r="H119" s="33">
        <v>41069.0</v>
      </c>
      <c r="I119" s="12" t="s">
        <v>825</v>
      </c>
      <c r="J119" s="12" t="s">
        <v>826</v>
      </c>
      <c r="K119" s="12" t="s">
        <v>827</v>
      </c>
    </row>
    <row r="120" ht="15.75" customHeight="1">
      <c r="A120" s="12">
        <v>2.2621773E7</v>
      </c>
      <c r="B120" s="12" t="s">
        <v>829</v>
      </c>
      <c r="C120" s="12" t="s">
        <v>830</v>
      </c>
      <c r="D120" s="12" t="s">
        <v>831</v>
      </c>
      <c r="E120" s="12" t="s">
        <v>832</v>
      </c>
      <c r="F120" s="12" t="s">
        <v>833</v>
      </c>
      <c r="G120" s="12">
        <v>2012.0</v>
      </c>
      <c r="H120" s="33">
        <v>41054.0</v>
      </c>
      <c r="I120" s="12" t="s">
        <v>834</v>
      </c>
      <c r="K120" s="12" t="s">
        <v>835</v>
      </c>
    </row>
    <row r="121" ht="15.75" customHeight="1">
      <c r="A121" s="12">
        <v>2.2130333E7</v>
      </c>
      <c r="B121" s="12" t="s">
        <v>838</v>
      </c>
      <c r="C121" s="12" t="s">
        <v>839</v>
      </c>
      <c r="D121" s="12" t="s">
        <v>840</v>
      </c>
      <c r="E121" s="12" t="s">
        <v>841</v>
      </c>
      <c r="F121" s="12" t="s">
        <v>842</v>
      </c>
      <c r="G121" s="12">
        <v>2012.0</v>
      </c>
      <c r="H121" s="33">
        <v>40879.0</v>
      </c>
      <c r="K121" s="12" t="s">
        <v>843</v>
      </c>
    </row>
    <row r="122" ht="15.75" customHeight="1">
      <c r="A122" s="12">
        <v>2.2204789E7</v>
      </c>
      <c r="B122" s="12" t="s">
        <v>845</v>
      </c>
      <c r="C122" s="12" t="s">
        <v>846</v>
      </c>
      <c r="D122" s="12" t="s">
        <v>847</v>
      </c>
      <c r="E122" s="12" t="s">
        <v>848</v>
      </c>
      <c r="F122" s="12" t="s">
        <v>354</v>
      </c>
      <c r="G122" s="12">
        <v>2012.0</v>
      </c>
      <c r="H122" s="33">
        <v>40907.0</v>
      </c>
      <c r="K122" s="12" t="s">
        <v>849</v>
      </c>
    </row>
    <row r="123" ht="15.75" customHeight="1">
      <c r="A123" s="12">
        <v>2.2517868E7</v>
      </c>
      <c r="B123" s="12" t="s">
        <v>850</v>
      </c>
      <c r="C123" s="12" t="s">
        <v>851</v>
      </c>
      <c r="D123" s="12" t="s">
        <v>852</v>
      </c>
      <c r="E123" s="12" t="s">
        <v>853</v>
      </c>
      <c r="F123" s="12" t="s">
        <v>854</v>
      </c>
      <c r="G123" s="12">
        <v>2012.0</v>
      </c>
      <c r="H123" s="33">
        <v>41020.0</v>
      </c>
      <c r="K123" s="12" t="s">
        <v>855</v>
      </c>
    </row>
    <row r="124" ht="15.75" customHeight="1">
      <c r="A124" s="12">
        <v>2.2668647E7</v>
      </c>
      <c r="B124" s="12" t="s">
        <v>857</v>
      </c>
      <c r="C124" s="12" t="s">
        <v>858</v>
      </c>
      <c r="D124" s="12" t="s">
        <v>859</v>
      </c>
      <c r="E124" s="12" t="s">
        <v>860</v>
      </c>
      <c r="F124" s="12" t="s">
        <v>861</v>
      </c>
      <c r="G124" s="12">
        <v>2012.0</v>
      </c>
      <c r="H124" s="33">
        <v>41067.0</v>
      </c>
    </row>
    <row r="125" ht="15.75" customHeight="1">
      <c r="A125" s="12">
        <v>2.2668648E7</v>
      </c>
      <c r="B125" s="12" t="s">
        <v>863</v>
      </c>
      <c r="C125" s="12" t="s">
        <v>858</v>
      </c>
      <c r="D125" s="12" t="s">
        <v>864</v>
      </c>
      <c r="E125" s="12" t="s">
        <v>860</v>
      </c>
      <c r="F125" s="12" t="s">
        <v>861</v>
      </c>
      <c r="G125" s="12">
        <v>2012.0</v>
      </c>
      <c r="H125" s="33">
        <v>41067.0</v>
      </c>
    </row>
    <row r="126" ht="15.75" customHeight="1">
      <c r="A126" s="12">
        <v>2.266987E7</v>
      </c>
      <c r="B126" s="12" t="s">
        <v>865</v>
      </c>
      <c r="C126" s="12" t="s">
        <v>866</v>
      </c>
      <c r="D126" s="12" t="s">
        <v>867</v>
      </c>
      <c r="E126" s="12" t="s">
        <v>868</v>
      </c>
      <c r="F126" s="12" t="s">
        <v>869</v>
      </c>
      <c r="G126" s="12">
        <v>2012.0</v>
      </c>
      <c r="H126" s="33">
        <v>41067.0</v>
      </c>
      <c r="I126" s="12" t="s">
        <v>870</v>
      </c>
      <c r="K126" s="12" t="s">
        <v>871</v>
      </c>
    </row>
    <row r="127" ht="15.75" customHeight="1">
      <c r="A127" s="12">
        <v>2.172939E7</v>
      </c>
      <c r="B127" s="12" t="s">
        <v>873</v>
      </c>
      <c r="C127" s="12" t="s">
        <v>874</v>
      </c>
      <c r="D127" s="12" t="s">
        <v>875</v>
      </c>
      <c r="E127" s="12" t="s">
        <v>876</v>
      </c>
      <c r="F127" s="12" t="s">
        <v>877</v>
      </c>
      <c r="G127" s="12">
        <v>2012.0</v>
      </c>
      <c r="H127" s="33">
        <v>40731.0</v>
      </c>
      <c r="K127" s="12" t="s">
        <v>878</v>
      </c>
    </row>
    <row r="128" ht="15.75" customHeight="1">
      <c r="A128" s="12">
        <v>2.193336E7</v>
      </c>
      <c r="B128" s="12" t="s">
        <v>880</v>
      </c>
      <c r="C128" s="12" t="s">
        <v>881</v>
      </c>
      <c r="D128" s="12" t="s">
        <v>882</v>
      </c>
      <c r="E128" s="12" t="s">
        <v>883</v>
      </c>
      <c r="F128" s="12" t="s">
        <v>884</v>
      </c>
      <c r="G128" s="12">
        <v>2012.0</v>
      </c>
      <c r="H128" s="33">
        <v>40808.0</v>
      </c>
      <c r="K128" s="12" t="s">
        <v>885</v>
      </c>
    </row>
    <row r="129" ht="15.75" customHeight="1">
      <c r="A129" s="12">
        <v>2.1964802E7</v>
      </c>
      <c r="B129" s="12" t="s">
        <v>886</v>
      </c>
      <c r="C129" s="12" t="s">
        <v>887</v>
      </c>
      <c r="D129" s="12" t="s">
        <v>888</v>
      </c>
      <c r="E129" s="12" t="s">
        <v>889</v>
      </c>
      <c r="F129" s="12" t="s">
        <v>890</v>
      </c>
      <c r="G129" s="12">
        <v>2012.0</v>
      </c>
      <c r="H129" s="33">
        <v>40820.0</v>
      </c>
      <c r="I129" s="12" t="s">
        <v>891</v>
      </c>
      <c r="J129" s="12" t="s">
        <v>892</v>
      </c>
      <c r="K129" s="12" t="s">
        <v>893</v>
      </c>
    </row>
    <row r="130" ht="15.75" customHeight="1">
      <c r="A130" s="12">
        <v>2.2007869E7</v>
      </c>
      <c r="B130" s="12" t="s">
        <v>894</v>
      </c>
      <c r="C130" s="12" t="s">
        <v>895</v>
      </c>
      <c r="D130" s="12" t="s">
        <v>896</v>
      </c>
      <c r="E130" s="12" t="s">
        <v>897</v>
      </c>
      <c r="F130" s="12" t="s">
        <v>119</v>
      </c>
      <c r="G130" s="12">
        <v>2012.0</v>
      </c>
      <c r="H130" s="33">
        <v>40836.0</v>
      </c>
      <c r="K130" s="12" t="s">
        <v>898</v>
      </c>
    </row>
    <row r="131" ht="15.75" customHeight="1">
      <c r="A131" s="12">
        <v>2.2153761E7</v>
      </c>
      <c r="B131" s="12" t="s">
        <v>899</v>
      </c>
      <c r="C131" s="12" t="s">
        <v>900</v>
      </c>
      <c r="D131" s="12" t="s">
        <v>901</v>
      </c>
      <c r="E131" s="12" t="s">
        <v>902</v>
      </c>
      <c r="F131" s="12" t="s">
        <v>903</v>
      </c>
      <c r="G131" s="12">
        <v>2012.0</v>
      </c>
      <c r="H131" s="33">
        <v>40891.0</v>
      </c>
      <c r="K131" s="12" t="s">
        <v>904</v>
      </c>
    </row>
    <row r="132" ht="15.75" customHeight="1">
      <c r="A132" s="12">
        <v>2.2214859E7</v>
      </c>
      <c r="B132" s="12" t="s">
        <v>905</v>
      </c>
      <c r="C132" s="12" t="s">
        <v>906</v>
      </c>
      <c r="D132" s="12" t="s">
        <v>907</v>
      </c>
      <c r="E132" s="12" t="s">
        <v>908</v>
      </c>
      <c r="F132" s="12" t="s">
        <v>909</v>
      </c>
      <c r="G132" s="12">
        <v>2012.0</v>
      </c>
      <c r="H132" s="33">
        <v>40913.0</v>
      </c>
      <c r="K132" s="12" t="s">
        <v>910</v>
      </c>
    </row>
    <row r="133" ht="15.75" customHeight="1">
      <c r="A133" s="12">
        <v>2.2280837E7</v>
      </c>
      <c r="B133" s="12" t="s">
        <v>911</v>
      </c>
      <c r="C133" s="12" t="s">
        <v>912</v>
      </c>
      <c r="D133" s="12" t="s">
        <v>913</v>
      </c>
      <c r="E133" s="12" t="s">
        <v>914</v>
      </c>
      <c r="F133" s="12" t="s">
        <v>915</v>
      </c>
      <c r="G133" s="12">
        <v>2012.0</v>
      </c>
      <c r="H133" s="33">
        <v>40936.0</v>
      </c>
      <c r="K133" s="12" t="s">
        <v>916</v>
      </c>
    </row>
    <row r="134" ht="15.75" customHeight="1">
      <c r="A134" s="12">
        <v>2.2392435E7</v>
      </c>
      <c r="B134" s="12" t="s">
        <v>917</v>
      </c>
      <c r="C134" s="12" t="s">
        <v>918</v>
      </c>
      <c r="D134" s="12" t="s">
        <v>919</v>
      </c>
      <c r="E134" s="12" t="s">
        <v>920</v>
      </c>
      <c r="F134" s="12" t="s">
        <v>664</v>
      </c>
      <c r="G134" s="12">
        <v>2012.0</v>
      </c>
      <c r="H134" s="33">
        <v>40975.0</v>
      </c>
      <c r="K134" s="12" t="s">
        <v>921</v>
      </c>
    </row>
    <row r="135" ht="15.75" customHeight="1">
      <c r="A135" s="12">
        <v>2.240294E7</v>
      </c>
      <c r="B135" s="12" t="s">
        <v>922</v>
      </c>
      <c r="C135" s="12" t="s">
        <v>923</v>
      </c>
      <c r="D135" s="12" t="s">
        <v>924</v>
      </c>
      <c r="E135" s="12" t="s">
        <v>925</v>
      </c>
      <c r="F135" s="12" t="s">
        <v>664</v>
      </c>
      <c r="G135" s="12">
        <v>2012.0</v>
      </c>
      <c r="H135" s="33">
        <v>40978.0</v>
      </c>
      <c r="K135" s="12" t="s">
        <v>926</v>
      </c>
    </row>
    <row r="136" ht="15.75" customHeight="1">
      <c r="A136" s="12">
        <v>2.2419438E7</v>
      </c>
      <c r="B136" s="12" t="s">
        <v>927</v>
      </c>
      <c r="C136" s="12" t="s">
        <v>928</v>
      </c>
      <c r="D136" s="12" t="s">
        <v>929</v>
      </c>
      <c r="E136" s="12" t="s">
        <v>930</v>
      </c>
      <c r="F136" s="12" t="s">
        <v>931</v>
      </c>
      <c r="G136" s="12">
        <v>2012.0</v>
      </c>
      <c r="H136" s="33">
        <v>40984.0</v>
      </c>
      <c r="K136" s="12" t="s">
        <v>932</v>
      </c>
    </row>
    <row r="137" ht="15.75" customHeight="1">
      <c r="A137" s="12">
        <v>2.2465193E7</v>
      </c>
      <c r="B137" s="12" t="s">
        <v>933</v>
      </c>
      <c r="C137" s="12" t="s">
        <v>934</v>
      </c>
      <c r="D137" s="12" t="s">
        <v>935</v>
      </c>
      <c r="E137" s="12" t="s">
        <v>936</v>
      </c>
      <c r="F137" s="12" t="s">
        <v>937</v>
      </c>
      <c r="G137" s="12">
        <v>2012.0</v>
      </c>
      <c r="H137" s="33">
        <v>41002.0</v>
      </c>
      <c r="K137" s="12" t="s">
        <v>938</v>
      </c>
    </row>
    <row r="138" ht="15.75" customHeight="1">
      <c r="A138" s="12">
        <v>2.2467507E7</v>
      </c>
      <c r="B138" s="12" t="s">
        <v>939</v>
      </c>
      <c r="C138" s="12" t="s">
        <v>940</v>
      </c>
      <c r="D138" s="12" t="s">
        <v>941</v>
      </c>
      <c r="E138" s="12" t="s">
        <v>942</v>
      </c>
      <c r="F138" s="12" t="s">
        <v>182</v>
      </c>
      <c r="G138" s="12">
        <v>2012.0</v>
      </c>
      <c r="H138" s="33">
        <v>41002.0</v>
      </c>
      <c r="I138" s="12" t="s">
        <v>943</v>
      </c>
      <c r="K138" s="12" t="s">
        <v>944</v>
      </c>
    </row>
    <row r="139" ht="15.75" customHeight="1">
      <c r="A139" s="12">
        <v>2.2484279E7</v>
      </c>
      <c r="B139" s="12" t="s">
        <v>945</v>
      </c>
      <c r="C139" s="12" t="s">
        <v>946</v>
      </c>
      <c r="D139" s="12" t="s">
        <v>947</v>
      </c>
      <c r="E139" s="12" t="s">
        <v>948</v>
      </c>
      <c r="F139" s="12" t="s">
        <v>949</v>
      </c>
      <c r="G139" s="12">
        <v>2012.0</v>
      </c>
      <c r="H139" s="33">
        <v>41009.0</v>
      </c>
      <c r="K139" s="12" t="s">
        <v>950</v>
      </c>
    </row>
    <row r="140" ht="15.75" customHeight="1">
      <c r="A140" s="12">
        <v>2.2494817E7</v>
      </c>
      <c r="B140" s="12" t="s">
        <v>951</v>
      </c>
      <c r="C140" s="12" t="s">
        <v>952</v>
      </c>
      <c r="D140" s="12" t="s">
        <v>953</v>
      </c>
      <c r="E140" s="12" t="s">
        <v>954</v>
      </c>
      <c r="F140" s="12" t="s">
        <v>937</v>
      </c>
      <c r="G140" s="12">
        <v>2012.0</v>
      </c>
      <c r="H140" s="33">
        <v>41012.0</v>
      </c>
      <c r="K140" s="12" t="s">
        <v>955</v>
      </c>
    </row>
    <row r="141" ht="15.75" customHeight="1">
      <c r="A141" s="12">
        <v>2.249726E7</v>
      </c>
      <c r="B141" s="12" t="s">
        <v>956</v>
      </c>
      <c r="C141" s="12" t="s">
        <v>957</v>
      </c>
      <c r="D141" s="12" t="s">
        <v>958</v>
      </c>
      <c r="E141" s="12" t="s">
        <v>959</v>
      </c>
      <c r="F141" s="12" t="s">
        <v>960</v>
      </c>
      <c r="G141" s="12">
        <v>2012.0</v>
      </c>
      <c r="H141" s="33">
        <v>41013.0</v>
      </c>
      <c r="K141" s="12" t="s">
        <v>961</v>
      </c>
    </row>
    <row r="142" ht="15.75" customHeight="1">
      <c r="A142" s="12">
        <v>2.2500583E7</v>
      </c>
      <c r="B142" s="12" t="s">
        <v>962</v>
      </c>
      <c r="C142" s="12" t="s">
        <v>963</v>
      </c>
      <c r="D142" s="12" t="s">
        <v>964</v>
      </c>
      <c r="E142" s="12" t="s">
        <v>965</v>
      </c>
      <c r="F142" s="12" t="s">
        <v>966</v>
      </c>
      <c r="G142" s="12">
        <v>2012.0</v>
      </c>
      <c r="H142" s="33">
        <v>41016.0</v>
      </c>
      <c r="K142" s="12" t="s">
        <v>967</v>
      </c>
    </row>
    <row r="143" ht="15.75" customHeight="1">
      <c r="A143" s="12">
        <v>2.2504801E7</v>
      </c>
      <c r="B143" s="12" t="s">
        <v>968</v>
      </c>
      <c r="C143" s="12" t="s">
        <v>969</v>
      </c>
      <c r="D143" s="12" t="s">
        <v>970</v>
      </c>
      <c r="E143" s="12" t="s">
        <v>971</v>
      </c>
      <c r="F143" s="12" t="s">
        <v>182</v>
      </c>
      <c r="G143" s="12">
        <v>2012.0</v>
      </c>
      <c r="H143" s="33">
        <v>41016.0</v>
      </c>
      <c r="I143" s="12" t="s">
        <v>972</v>
      </c>
      <c r="K143" s="12" t="s">
        <v>973</v>
      </c>
    </row>
    <row r="144" ht="15.75" customHeight="1">
      <c r="A144" s="12">
        <v>2.2504806E7</v>
      </c>
      <c r="B144" s="12" t="s">
        <v>974</v>
      </c>
      <c r="C144" s="12" t="s">
        <v>975</v>
      </c>
      <c r="D144" s="12" t="s">
        <v>976</v>
      </c>
      <c r="E144" s="12" t="s">
        <v>977</v>
      </c>
      <c r="F144" s="12" t="s">
        <v>182</v>
      </c>
      <c r="G144" s="12">
        <v>2012.0</v>
      </c>
      <c r="H144" s="33">
        <v>41016.0</v>
      </c>
      <c r="I144" s="12" t="s">
        <v>978</v>
      </c>
      <c r="K144" s="12" t="s">
        <v>979</v>
      </c>
    </row>
    <row r="145" ht="15.75" customHeight="1">
      <c r="A145" s="12">
        <v>2.2534515E7</v>
      </c>
      <c r="B145" s="12" t="s">
        <v>980</v>
      </c>
      <c r="C145" s="12" t="s">
        <v>981</v>
      </c>
      <c r="D145" s="12" t="s">
        <v>982</v>
      </c>
      <c r="E145" s="12" t="s">
        <v>983</v>
      </c>
      <c r="F145" s="12" t="s">
        <v>496</v>
      </c>
      <c r="G145" s="12">
        <v>2012.0</v>
      </c>
      <c r="H145" s="33">
        <v>41026.0</v>
      </c>
      <c r="K145" s="12" t="s">
        <v>984</v>
      </c>
    </row>
    <row r="146" ht="15.75" customHeight="1">
      <c r="A146" s="12">
        <v>2.253947E7</v>
      </c>
      <c r="B146" s="12" t="s">
        <v>985</v>
      </c>
      <c r="C146" s="12" t="s">
        <v>986</v>
      </c>
      <c r="D146" s="12" t="s">
        <v>987</v>
      </c>
      <c r="E146" s="12" t="s">
        <v>988</v>
      </c>
      <c r="F146" s="12" t="s">
        <v>195</v>
      </c>
      <c r="G146" s="12">
        <v>2012.0</v>
      </c>
      <c r="H146" s="33">
        <v>41027.0</v>
      </c>
      <c r="I146" s="12" t="s">
        <v>989</v>
      </c>
      <c r="K146" s="12" t="s">
        <v>990</v>
      </c>
    </row>
    <row r="147" ht="15.75" customHeight="1">
      <c r="A147" s="12">
        <v>2.2548563E7</v>
      </c>
      <c r="B147" s="12" t="s">
        <v>991</v>
      </c>
      <c r="C147" s="12" t="s">
        <v>992</v>
      </c>
      <c r="D147" s="12" t="s">
        <v>993</v>
      </c>
      <c r="E147" s="12" t="s">
        <v>994</v>
      </c>
      <c r="F147" s="12" t="s">
        <v>995</v>
      </c>
      <c r="G147" s="12">
        <v>2012.0</v>
      </c>
      <c r="H147" s="33">
        <v>41032.0</v>
      </c>
      <c r="K147" s="12" t="s">
        <v>996</v>
      </c>
    </row>
    <row r="148" ht="15.75" customHeight="1">
      <c r="A148" s="12">
        <v>2.2607743E7</v>
      </c>
      <c r="B148" s="12" t="s">
        <v>997</v>
      </c>
      <c r="C148" s="12" t="s">
        <v>998</v>
      </c>
      <c r="D148" s="12" t="s">
        <v>999</v>
      </c>
      <c r="E148" s="12" t="s">
        <v>675</v>
      </c>
      <c r="F148" s="12" t="s">
        <v>508</v>
      </c>
      <c r="G148" s="12">
        <v>2012.0</v>
      </c>
      <c r="H148" s="33">
        <v>41051.0</v>
      </c>
      <c r="I148" s="12" t="s">
        <v>1000</v>
      </c>
      <c r="K148" s="12" t="s">
        <v>1001</v>
      </c>
    </row>
    <row r="149" ht="15.75" customHeight="1">
      <c r="A149" s="12">
        <v>2.2607827E7</v>
      </c>
      <c r="B149" s="12" t="s">
        <v>1002</v>
      </c>
      <c r="C149" s="12" t="s">
        <v>1003</v>
      </c>
      <c r="D149" s="12" t="s">
        <v>1004</v>
      </c>
      <c r="E149" s="12" t="s">
        <v>1005</v>
      </c>
      <c r="F149" s="12" t="s">
        <v>508</v>
      </c>
      <c r="G149" s="12">
        <v>2012.0</v>
      </c>
      <c r="H149" s="33">
        <v>41051.0</v>
      </c>
      <c r="I149" s="12" t="s">
        <v>1006</v>
      </c>
      <c r="K149" s="12" t="s">
        <v>1007</v>
      </c>
    </row>
    <row r="150" ht="15.75" customHeight="1">
      <c r="A150" s="12">
        <v>2.2608066E7</v>
      </c>
      <c r="B150" s="12" t="s">
        <v>1008</v>
      </c>
      <c r="C150" s="12" t="s">
        <v>1009</v>
      </c>
      <c r="D150" s="12" t="s">
        <v>1010</v>
      </c>
      <c r="E150" s="12" t="s">
        <v>1011</v>
      </c>
      <c r="F150" s="12" t="s">
        <v>508</v>
      </c>
      <c r="G150" s="12">
        <v>2012.0</v>
      </c>
      <c r="H150" s="33">
        <v>41051.0</v>
      </c>
      <c r="I150" s="12" t="s">
        <v>1012</v>
      </c>
      <c r="K150" s="12" t="s">
        <v>1013</v>
      </c>
    </row>
    <row r="151" ht="15.75" customHeight="1">
      <c r="A151" s="12">
        <v>2.2608121E7</v>
      </c>
      <c r="B151" s="12" t="s">
        <v>1014</v>
      </c>
      <c r="C151" s="12" t="s">
        <v>1015</v>
      </c>
      <c r="D151" s="12" t="s">
        <v>1016</v>
      </c>
      <c r="E151" s="12" t="s">
        <v>1017</v>
      </c>
      <c r="F151" s="12" t="s">
        <v>1018</v>
      </c>
      <c r="G151" s="12">
        <v>2012.0</v>
      </c>
      <c r="H151" s="33">
        <v>41051.0</v>
      </c>
      <c r="K151" s="12" t="s">
        <v>1019</v>
      </c>
    </row>
    <row r="152" ht="15.75" customHeight="1">
      <c r="A152" s="12">
        <v>2.2608123E7</v>
      </c>
      <c r="B152" s="12" t="s">
        <v>1020</v>
      </c>
      <c r="C152" s="12" t="s">
        <v>1021</v>
      </c>
      <c r="D152" s="12" t="s">
        <v>1022</v>
      </c>
      <c r="E152" s="12" t="s">
        <v>1023</v>
      </c>
      <c r="F152" s="12" t="s">
        <v>1018</v>
      </c>
      <c r="G152" s="12">
        <v>2012.0</v>
      </c>
      <c r="H152" s="33">
        <v>41051.0</v>
      </c>
      <c r="K152" s="12" t="s">
        <v>1024</v>
      </c>
    </row>
    <row r="153" ht="15.75" customHeight="1">
      <c r="A153" s="12">
        <v>2.2628514E7</v>
      </c>
      <c r="B153" s="12" t="s">
        <v>1025</v>
      </c>
      <c r="C153" s="12" t="s">
        <v>690</v>
      </c>
      <c r="D153" s="12" t="s">
        <v>1026</v>
      </c>
      <c r="E153" s="12" t="s">
        <v>692</v>
      </c>
      <c r="F153" s="12" t="s">
        <v>258</v>
      </c>
      <c r="G153" s="12">
        <v>2012.0</v>
      </c>
      <c r="H153" s="33">
        <v>41055.0</v>
      </c>
      <c r="I153" s="12" t="s">
        <v>1027</v>
      </c>
      <c r="K153" s="12" t="s">
        <v>1028</v>
      </c>
    </row>
    <row r="154" ht="15.75" customHeight="1">
      <c r="A154" s="12">
        <v>2.2632649E7</v>
      </c>
      <c r="B154" s="12" t="s">
        <v>1029</v>
      </c>
      <c r="C154" s="12" t="s">
        <v>1030</v>
      </c>
      <c r="D154" s="12" t="s">
        <v>1031</v>
      </c>
      <c r="E154" s="12" t="s">
        <v>1032</v>
      </c>
      <c r="F154" s="12" t="s">
        <v>1033</v>
      </c>
      <c r="G154" s="12">
        <v>2012.0</v>
      </c>
      <c r="H154" s="33">
        <v>41058.0</v>
      </c>
      <c r="K154" s="12" t="s">
        <v>1034</v>
      </c>
    </row>
    <row r="155" ht="15.75" customHeight="1">
      <c r="A155" s="12">
        <v>2.2665616E7</v>
      </c>
      <c r="B155" s="12" t="s">
        <v>1035</v>
      </c>
      <c r="C155" s="12" t="s">
        <v>1036</v>
      </c>
      <c r="D155" s="12" t="s">
        <v>1037</v>
      </c>
      <c r="E155" s="12" t="s">
        <v>1038</v>
      </c>
      <c r="F155" s="12" t="s">
        <v>520</v>
      </c>
      <c r="G155" s="12">
        <v>2012.0</v>
      </c>
      <c r="H155" s="33">
        <v>41066.0</v>
      </c>
      <c r="I155" s="12" t="s">
        <v>1039</v>
      </c>
      <c r="K155" s="12" t="s">
        <v>1040</v>
      </c>
    </row>
    <row r="156" ht="15.75" customHeight="1">
      <c r="A156" s="12">
        <v>2.2665617E7</v>
      </c>
      <c r="B156" s="12" t="s">
        <v>1041</v>
      </c>
      <c r="C156" s="12" t="s">
        <v>1042</v>
      </c>
      <c r="D156" s="12" t="s">
        <v>1043</v>
      </c>
      <c r="E156" s="12" t="s">
        <v>1044</v>
      </c>
      <c r="F156" s="12" t="s">
        <v>520</v>
      </c>
      <c r="G156" s="12">
        <v>2012.0</v>
      </c>
      <c r="H156" s="33">
        <v>41066.0</v>
      </c>
      <c r="I156" s="12" t="s">
        <v>1045</v>
      </c>
      <c r="K156" s="12" t="s">
        <v>1046</v>
      </c>
    </row>
    <row r="157" ht="15.75" customHeight="1">
      <c r="A157" s="12">
        <v>2.2665618E7</v>
      </c>
      <c r="B157" s="12" t="s">
        <v>1047</v>
      </c>
      <c r="C157" s="12" t="s">
        <v>1048</v>
      </c>
      <c r="D157" s="12" t="s">
        <v>1049</v>
      </c>
      <c r="E157" s="12" t="s">
        <v>1050</v>
      </c>
      <c r="F157" s="12" t="s">
        <v>520</v>
      </c>
      <c r="G157" s="12">
        <v>2012.0</v>
      </c>
      <c r="H157" s="33">
        <v>41066.0</v>
      </c>
      <c r="I157" s="12" t="s">
        <v>1051</v>
      </c>
      <c r="K157" s="12" t="s">
        <v>1052</v>
      </c>
    </row>
    <row r="158" ht="15.75" customHeight="1">
      <c r="A158" s="12">
        <v>2.2671555E7</v>
      </c>
      <c r="B158" s="12" t="s">
        <v>1053</v>
      </c>
      <c r="C158" s="12" t="s">
        <v>1054</v>
      </c>
      <c r="D158" s="12" t="s">
        <v>1055</v>
      </c>
      <c r="E158" s="12" t="s">
        <v>1056</v>
      </c>
      <c r="F158" s="12" t="s">
        <v>278</v>
      </c>
      <c r="G158" s="12">
        <v>2012.0</v>
      </c>
      <c r="H158" s="33">
        <v>41068.0</v>
      </c>
      <c r="K158" s="12" t="s">
        <v>1057</v>
      </c>
    </row>
    <row r="159" ht="15.75" customHeight="1">
      <c r="A159" s="12">
        <v>2.2702526E7</v>
      </c>
      <c r="B159" s="12" t="s">
        <v>1058</v>
      </c>
      <c r="C159" s="12" t="s">
        <v>1059</v>
      </c>
      <c r="D159" s="12" t="s">
        <v>1060</v>
      </c>
      <c r="E159" s="12" t="s">
        <v>1061</v>
      </c>
      <c r="F159" s="12" t="s">
        <v>1062</v>
      </c>
      <c r="G159" s="12">
        <v>2012.0</v>
      </c>
      <c r="H159" s="33">
        <v>41079.0</v>
      </c>
      <c r="I159" s="12" t="s">
        <v>1063</v>
      </c>
      <c r="J159" s="12" t="s">
        <v>1064</v>
      </c>
      <c r="K159" s="12" t="s">
        <v>1065</v>
      </c>
    </row>
    <row r="160" ht="15.75" customHeight="1">
      <c r="A160" s="12">
        <v>2.2709789E7</v>
      </c>
      <c r="B160" s="12" t="s">
        <v>1066</v>
      </c>
      <c r="C160" s="12" t="s">
        <v>1067</v>
      </c>
      <c r="D160" s="12" t="s">
        <v>1068</v>
      </c>
      <c r="E160" s="12" t="s">
        <v>1069</v>
      </c>
      <c r="F160" s="12" t="s">
        <v>1070</v>
      </c>
      <c r="G160" s="12">
        <v>2012.0</v>
      </c>
      <c r="H160" s="33">
        <v>41080.0</v>
      </c>
      <c r="K160" s="12" t="s">
        <v>1071</v>
      </c>
    </row>
    <row r="161" ht="15.75" customHeight="1">
      <c r="A161" s="12">
        <v>2.2732604E7</v>
      </c>
      <c r="B161" s="12" t="s">
        <v>1072</v>
      </c>
      <c r="C161" s="12" t="s">
        <v>1073</v>
      </c>
      <c r="D161" s="12" t="s">
        <v>1074</v>
      </c>
      <c r="E161" s="12" t="s">
        <v>1075</v>
      </c>
      <c r="F161" s="12" t="s">
        <v>1076</v>
      </c>
      <c r="G161" s="12">
        <v>2012.0</v>
      </c>
      <c r="H161" s="33">
        <v>41087.0</v>
      </c>
      <c r="K161" s="12" t="s">
        <v>1077</v>
      </c>
    </row>
    <row r="162" ht="15.75" customHeight="1">
      <c r="A162" s="12">
        <v>2.2743047E7</v>
      </c>
      <c r="B162" s="12" t="s">
        <v>1078</v>
      </c>
      <c r="C162" s="12" t="s">
        <v>1079</v>
      </c>
      <c r="D162" s="12" t="s">
        <v>1080</v>
      </c>
      <c r="E162" s="12" t="s">
        <v>1081</v>
      </c>
      <c r="F162" s="12" t="s">
        <v>496</v>
      </c>
      <c r="G162" s="12">
        <v>2012.0</v>
      </c>
      <c r="H162" s="33">
        <v>41090.0</v>
      </c>
      <c r="I162" s="12" t="s">
        <v>1082</v>
      </c>
      <c r="K162" s="12" t="s">
        <v>1083</v>
      </c>
    </row>
    <row r="163" ht="15.75" customHeight="1">
      <c r="A163" s="12">
        <v>2.2993783E7</v>
      </c>
      <c r="B163" s="12" t="s">
        <v>1084</v>
      </c>
      <c r="C163" s="12" t="s">
        <v>1085</v>
      </c>
      <c r="D163" s="12" t="s">
        <v>1086</v>
      </c>
      <c r="E163" s="12" t="s">
        <v>1087</v>
      </c>
      <c r="F163" s="12" t="s">
        <v>781</v>
      </c>
      <c r="G163" s="12">
        <v>2012.0</v>
      </c>
      <c r="H163" s="33">
        <v>41173.0</v>
      </c>
    </row>
    <row r="164" ht="15.75" customHeight="1">
      <c r="A164" s="12">
        <v>2.3242292E7</v>
      </c>
      <c r="B164" s="12" t="s">
        <v>1088</v>
      </c>
      <c r="C164" s="12" t="s">
        <v>1089</v>
      </c>
      <c r="D164" s="12" t="s">
        <v>1090</v>
      </c>
      <c r="E164" s="12" t="s">
        <v>1091</v>
      </c>
      <c r="F164" s="12" t="s">
        <v>1092</v>
      </c>
      <c r="G164" s="12">
        <v>2012.0</v>
      </c>
      <c r="H164" s="33">
        <v>41261.0</v>
      </c>
      <c r="K164" s="12" t="s">
        <v>1093</v>
      </c>
    </row>
    <row r="165" ht="15.75" customHeight="1">
      <c r="A165" s="12">
        <v>2.2696473E7</v>
      </c>
      <c r="B165" s="12" t="s">
        <v>1094</v>
      </c>
      <c r="C165" s="12" t="s">
        <v>1095</v>
      </c>
      <c r="D165" s="12" t="s">
        <v>1096</v>
      </c>
      <c r="E165" s="12" t="s">
        <v>1097</v>
      </c>
      <c r="F165" s="12" t="s">
        <v>854</v>
      </c>
      <c r="G165" s="12">
        <v>2012.0</v>
      </c>
      <c r="H165" s="33">
        <v>41075.0</v>
      </c>
      <c r="K165" s="12" t="s">
        <v>1098</v>
      </c>
    </row>
    <row r="166" ht="15.75" customHeight="1">
      <c r="A166" s="12">
        <v>2.2645363E7</v>
      </c>
      <c r="B166" s="12" t="s">
        <v>1100</v>
      </c>
      <c r="C166" s="12" t="s">
        <v>1101</v>
      </c>
      <c r="D166" s="12" t="s">
        <v>1102</v>
      </c>
      <c r="E166" s="12" t="s">
        <v>1103</v>
      </c>
      <c r="F166" s="12" t="s">
        <v>1104</v>
      </c>
      <c r="G166" s="12">
        <v>2012.0</v>
      </c>
      <c r="H166" s="33">
        <v>41060.0</v>
      </c>
      <c r="I166" s="12" t="s">
        <v>1105</v>
      </c>
      <c r="K166" s="12" t="s">
        <v>1106</v>
      </c>
    </row>
    <row r="167" ht="15.75" customHeight="1">
      <c r="A167" s="12">
        <v>3.0890866E7</v>
      </c>
      <c r="B167" s="12" t="s">
        <v>1108</v>
      </c>
      <c r="C167" s="12" t="s">
        <v>1109</v>
      </c>
      <c r="D167" s="12" t="s">
        <v>1110</v>
      </c>
      <c r="E167" s="12" t="s">
        <v>1111</v>
      </c>
      <c r="F167" s="12" t="s">
        <v>1112</v>
      </c>
      <c r="G167" s="12">
        <v>2012.0</v>
      </c>
      <c r="H167" s="33">
        <v>43545.0</v>
      </c>
      <c r="I167" s="12" t="s">
        <v>1113</v>
      </c>
      <c r="K167" s="12" t="s">
        <v>1114</v>
      </c>
    </row>
    <row r="168" ht="15.75" customHeight="1">
      <c r="A168" s="12">
        <v>2.2219393E7</v>
      </c>
      <c r="B168" s="12" t="s">
        <v>1116</v>
      </c>
      <c r="C168" s="12" t="s">
        <v>1117</v>
      </c>
      <c r="D168" s="12" t="s">
        <v>1118</v>
      </c>
      <c r="E168" s="12" t="s">
        <v>1119</v>
      </c>
      <c r="F168" s="12" t="s">
        <v>1120</v>
      </c>
      <c r="G168" s="12">
        <v>2012.0</v>
      </c>
      <c r="H168" s="33">
        <v>40914.0</v>
      </c>
      <c r="I168" s="12" t="s">
        <v>1121</v>
      </c>
      <c r="K168" s="12" t="s">
        <v>1122</v>
      </c>
    </row>
    <row r="169" ht="15.75" customHeight="1">
      <c r="A169" s="12">
        <v>2.273715E7</v>
      </c>
      <c r="B169" s="12" t="s">
        <v>1124</v>
      </c>
      <c r="C169" s="12" t="s">
        <v>1125</v>
      </c>
      <c r="D169" s="12" t="s">
        <v>1126</v>
      </c>
      <c r="E169" s="12" t="s">
        <v>1127</v>
      </c>
      <c r="F169" s="12" t="s">
        <v>1128</v>
      </c>
      <c r="G169" s="12">
        <v>2012.0</v>
      </c>
      <c r="H169" s="33">
        <v>41088.0</v>
      </c>
      <c r="I169" s="12" t="s">
        <v>1129</v>
      </c>
      <c r="K169" s="12" t="s">
        <v>1130</v>
      </c>
    </row>
    <row r="170" ht="15.75" customHeight="1">
      <c r="A170" s="12">
        <v>2.2645155E7</v>
      </c>
      <c r="B170" s="12" t="s">
        <v>1132</v>
      </c>
      <c r="C170" s="12" t="s">
        <v>1133</v>
      </c>
      <c r="D170" s="12" t="s">
        <v>1134</v>
      </c>
      <c r="E170" s="12" t="s">
        <v>1135</v>
      </c>
      <c r="F170" s="12" t="s">
        <v>854</v>
      </c>
      <c r="G170" s="12">
        <v>2012.0</v>
      </c>
      <c r="H170" s="33">
        <v>41060.0</v>
      </c>
      <c r="K170" s="12" t="s">
        <v>1136</v>
      </c>
    </row>
    <row r="171" ht="15.75" customHeight="1">
      <c r="A171" s="12">
        <v>2.489306E7</v>
      </c>
      <c r="B171" s="12" t="s">
        <v>1138</v>
      </c>
      <c r="C171" s="12" t="s">
        <v>1139</v>
      </c>
      <c r="D171" s="12" t="s">
        <v>1140</v>
      </c>
      <c r="E171" s="12" t="s">
        <v>1141</v>
      </c>
      <c r="F171" s="12" t="s">
        <v>1142</v>
      </c>
      <c r="G171" s="12">
        <v>2012.0</v>
      </c>
      <c r="H171" s="33">
        <v>41794.0</v>
      </c>
      <c r="I171" s="12" t="s">
        <v>1143</v>
      </c>
    </row>
    <row r="172" ht="15.75" customHeight="1">
      <c r="A172" s="12">
        <v>2.2277948E7</v>
      </c>
      <c r="B172" s="12" t="s">
        <v>1144</v>
      </c>
      <c r="C172" s="12" t="s">
        <v>1145</v>
      </c>
      <c r="D172" s="12" t="s">
        <v>1146</v>
      </c>
      <c r="E172" s="12" t="s">
        <v>1147</v>
      </c>
      <c r="F172" s="12" t="s">
        <v>1148</v>
      </c>
      <c r="G172" s="12">
        <v>2012.0</v>
      </c>
      <c r="H172" s="33">
        <v>40935.0</v>
      </c>
      <c r="K172" s="12" t="s">
        <v>1149</v>
      </c>
    </row>
    <row r="173" ht="15.75" customHeight="1">
      <c r="A173" s="12">
        <v>2.2326972E7</v>
      </c>
      <c r="B173" s="12" t="s">
        <v>1151</v>
      </c>
      <c r="C173" s="12" t="s">
        <v>1152</v>
      </c>
      <c r="D173" s="12" t="s">
        <v>1153</v>
      </c>
      <c r="E173" s="12" t="s">
        <v>1154</v>
      </c>
      <c r="F173" s="12" t="s">
        <v>1155</v>
      </c>
      <c r="G173" s="12">
        <v>2012.0</v>
      </c>
      <c r="H173" s="33">
        <v>40953.0</v>
      </c>
      <c r="I173" s="12" t="s">
        <v>1156</v>
      </c>
      <c r="J173" s="12" t="s">
        <v>1157</v>
      </c>
      <c r="K173" s="12" t="s">
        <v>1158</v>
      </c>
    </row>
    <row r="174" ht="15.75" customHeight="1">
      <c r="A174" s="12">
        <v>2.2348527E7</v>
      </c>
      <c r="B174" s="12" t="s">
        <v>1159</v>
      </c>
      <c r="C174" s="12" t="s">
        <v>1160</v>
      </c>
      <c r="D174" s="12" t="s">
        <v>1161</v>
      </c>
      <c r="E174" s="12" t="s">
        <v>1162</v>
      </c>
      <c r="F174" s="12" t="s">
        <v>401</v>
      </c>
      <c r="G174" s="12">
        <v>2012.0</v>
      </c>
      <c r="H174" s="33">
        <v>40961.0</v>
      </c>
      <c r="I174" s="12" t="s">
        <v>1163</v>
      </c>
      <c r="J174" s="12" t="s">
        <v>1164</v>
      </c>
      <c r="K174" s="12" t="s">
        <v>1165</v>
      </c>
    </row>
    <row r="175" ht="15.75" customHeight="1">
      <c r="A175" s="12">
        <v>2.2361828E7</v>
      </c>
      <c r="B175" s="12" t="s">
        <v>1166</v>
      </c>
      <c r="C175" s="12" t="s">
        <v>1167</v>
      </c>
      <c r="D175" s="12" t="s">
        <v>1168</v>
      </c>
      <c r="E175" s="12" t="s">
        <v>1169</v>
      </c>
      <c r="F175" s="12" t="s">
        <v>1170</v>
      </c>
      <c r="G175" s="12">
        <v>2012.0</v>
      </c>
      <c r="H175" s="33">
        <v>40964.0</v>
      </c>
      <c r="I175" s="12" t="s">
        <v>1171</v>
      </c>
      <c r="J175" s="12" t="s">
        <v>1172</v>
      </c>
      <c r="K175" s="12" t="s">
        <v>1173</v>
      </c>
    </row>
    <row r="176" ht="15.75" customHeight="1">
      <c r="A176" s="12">
        <v>2.2381686E7</v>
      </c>
      <c r="B176" s="12" t="s">
        <v>1174</v>
      </c>
      <c r="C176" s="12" t="s">
        <v>1175</v>
      </c>
      <c r="D176" s="12" t="s">
        <v>1176</v>
      </c>
      <c r="E176" s="12" t="s">
        <v>1177</v>
      </c>
      <c r="F176" s="12" t="s">
        <v>202</v>
      </c>
      <c r="G176" s="12">
        <v>2012.0</v>
      </c>
      <c r="H176" s="33">
        <v>40971.0</v>
      </c>
      <c r="K176" s="12" t="s">
        <v>1178</v>
      </c>
    </row>
    <row r="177" ht="15.75" customHeight="1">
      <c r="A177" s="12">
        <v>2.2434363E7</v>
      </c>
      <c r="B177" s="12" t="s">
        <v>1179</v>
      </c>
      <c r="C177" s="12" t="s">
        <v>1180</v>
      </c>
      <c r="D177" s="12" t="s">
        <v>1181</v>
      </c>
      <c r="E177" s="12" t="s">
        <v>1182</v>
      </c>
      <c r="F177" s="12" t="s">
        <v>376</v>
      </c>
      <c r="G177" s="12">
        <v>2012.0</v>
      </c>
      <c r="H177" s="33">
        <v>40990.0</v>
      </c>
      <c r="K177" s="12" t="s">
        <v>1183</v>
      </c>
    </row>
    <row r="178" ht="15.75" customHeight="1">
      <c r="A178" s="12">
        <v>2.2448722E7</v>
      </c>
      <c r="B178" s="12" t="s">
        <v>1184</v>
      </c>
      <c r="C178" s="12" t="s">
        <v>1185</v>
      </c>
      <c r="D178" s="12" t="s">
        <v>1186</v>
      </c>
      <c r="E178" s="12" t="s">
        <v>1187</v>
      </c>
      <c r="F178" s="12" t="s">
        <v>151</v>
      </c>
      <c r="G178" s="12">
        <v>2012.0</v>
      </c>
      <c r="H178" s="33">
        <v>40996.0</v>
      </c>
      <c r="K178" s="12" t="s">
        <v>1188</v>
      </c>
    </row>
    <row r="179" ht="15.75" customHeight="1">
      <c r="A179" s="12">
        <v>2.2448745E7</v>
      </c>
      <c r="B179" s="12" t="s">
        <v>1189</v>
      </c>
      <c r="C179" s="12" t="s">
        <v>1190</v>
      </c>
      <c r="D179" s="12" t="s">
        <v>1191</v>
      </c>
      <c r="E179" s="12" t="s">
        <v>1192</v>
      </c>
      <c r="F179" s="12" t="s">
        <v>151</v>
      </c>
      <c r="G179" s="12">
        <v>2012.0</v>
      </c>
      <c r="H179" s="33">
        <v>40996.0</v>
      </c>
      <c r="I179" s="12" t="s">
        <v>1193</v>
      </c>
      <c r="K179" s="12" t="s">
        <v>1194</v>
      </c>
    </row>
    <row r="180" ht="15.75" customHeight="1">
      <c r="A180" s="12">
        <v>2.2461487E7</v>
      </c>
      <c r="B180" s="12" t="s">
        <v>1195</v>
      </c>
      <c r="C180" s="12" t="s">
        <v>1196</v>
      </c>
      <c r="D180" s="12" t="s">
        <v>1197</v>
      </c>
      <c r="E180" s="12" t="s">
        <v>1198</v>
      </c>
      <c r="F180" s="12" t="s">
        <v>1199</v>
      </c>
      <c r="G180" s="12">
        <v>2012.0</v>
      </c>
      <c r="H180" s="33">
        <v>40999.0</v>
      </c>
      <c r="K180" s="12" t="s">
        <v>1200</v>
      </c>
    </row>
    <row r="181" ht="15.75" customHeight="1">
      <c r="A181" s="12">
        <v>2.2462646E7</v>
      </c>
      <c r="B181" s="12" t="s">
        <v>1201</v>
      </c>
      <c r="C181" s="12" t="s">
        <v>1202</v>
      </c>
      <c r="D181" s="12" t="s">
        <v>1203</v>
      </c>
      <c r="E181" s="12" t="s">
        <v>1204</v>
      </c>
      <c r="F181" s="12" t="s">
        <v>1205</v>
      </c>
      <c r="G181" s="12">
        <v>2012.0</v>
      </c>
      <c r="H181" s="33">
        <v>41002.0</v>
      </c>
      <c r="K181" s="12" t="s">
        <v>1206</v>
      </c>
    </row>
    <row r="182" ht="15.75" customHeight="1">
      <c r="A182" s="12">
        <v>2.2467631E7</v>
      </c>
      <c r="B182" s="12" t="s">
        <v>1207</v>
      </c>
      <c r="C182" s="12" t="s">
        <v>1208</v>
      </c>
      <c r="D182" s="12" t="s">
        <v>1209</v>
      </c>
      <c r="E182" s="12" t="s">
        <v>1210</v>
      </c>
      <c r="F182" s="12" t="s">
        <v>1211</v>
      </c>
      <c r="G182" s="12">
        <v>2012.0</v>
      </c>
      <c r="H182" s="33">
        <v>41002.0</v>
      </c>
      <c r="K182" s="12" t="s">
        <v>1212</v>
      </c>
    </row>
    <row r="183" ht="15.75" customHeight="1">
      <c r="A183" s="12">
        <v>2.2472318E7</v>
      </c>
      <c r="B183" s="12" t="s">
        <v>1213</v>
      </c>
      <c r="C183" s="12" t="s">
        <v>1214</v>
      </c>
      <c r="D183" s="12" t="s">
        <v>1215</v>
      </c>
      <c r="E183" s="12" t="s">
        <v>1216</v>
      </c>
      <c r="F183" s="12" t="s">
        <v>1217</v>
      </c>
      <c r="G183" s="12">
        <v>2012.0</v>
      </c>
      <c r="H183" s="33">
        <v>41004.0</v>
      </c>
      <c r="K183" s="12" t="s">
        <v>1218</v>
      </c>
    </row>
    <row r="184" ht="15.75" customHeight="1">
      <c r="A184" s="12">
        <v>2.2484764E7</v>
      </c>
      <c r="B184" s="12" t="s">
        <v>1219</v>
      </c>
      <c r="C184" s="12" t="s">
        <v>1220</v>
      </c>
      <c r="D184" s="12" t="s">
        <v>1221</v>
      </c>
      <c r="E184" s="12" t="s">
        <v>1222</v>
      </c>
      <c r="F184" s="12" t="s">
        <v>169</v>
      </c>
      <c r="G184" s="12">
        <v>2012.0</v>
      </c>
      <c r="H184" s="33">
        <v>41009.0</v>
      </c>
      <c r="K184" s="12" t="s">
        <v>1223</v>
      </c>
    </row>
    <row r="185" ht="15.75" customHeight="1">
      <c r="A185" s="12">
        <v>2.250522E7</v>
      </c>
      <c r="B185" s="12" t="s">
        <v>1224</v>
      </c>
      <c r="C185" s="12" t="s">
        <v>1225</v>
      </c>
      <c r="D185" s="12" t="s">
        <v>1226</v>
      </c>
      <c r="E185" s="12" t="s">
        <v>1227</v>
      </c>
      <c r="F185" s="12" t="s">
        <v>1228</v>
      </c>
      <c r="G185" s="12">
        <v>2012.0</v>
      </c>
      <c r="H185" s="33">
        <v>41016.0</v>
      </c>
      <c r="K185" s="12" t="s">
        <v>1229</v>
      </c>
    </row>
    <row r="186" ht="15.75" customHeight="1">
      <c r="A186" s="12">
        <v>2.2521727E7</v>
      </c>
      <c r="B186" s="12" t="s">
        <v>1230</v>
      </c>
      <c r="C186" s="12" t="s">
        <v>1231</v>
      </c>
      <c r="D186" s="12" t="s">
        <v>1232</v>
      </c>
      <c r="E186" s="12" t="s">
        <v>1233</v>
      </c>
      <c r="F186" s="12" t="s">
        <v>202</v>
      </c>
      <c r="G186" s="12">
        <v>2012.0</v>
      </c>
      <c r="H186" s="33">
        <v>41023.0</v>
      </c>
      <c r="K186" s="12" t="s">
        <v>1234</v>
      </c>
    </row>
    <row r="187" ht="15.75" customHeight="1">
      <c r="A187" s="12">
        <v>2.2522044E7</v>
      </c>
      <c r="B187" s="12" t="s">
        <v>1235</v>
      </c>
      <c r="C187" s="12" t="s">
        <v>1236</v>
      </c>
      <c r="D187" s="12" t="s">
        <v>1237</v>
      </c>
      <c r="E187" s="12" t="s">
        <v>1238</v>
      </c>
      <c r="F187" s="12" t="s">
        <v>1239</v>
      </c>
      <c r="G187" s="12">
        <v>2012.0</v>
      </c>
      <c r="H187" s="33">
        <v>41023.0</v>
      </c>
      <c r="I187" s="12" t="s">
        <v>1240</v>
      </c>
      <c r="J187" s="12" t="s">
        <v>1241</v>
      </c>
      <c r="K187" s="12" t="s">
        <v>1242</v>
      </c>
    </row>
    <row r="188" ht="15.75" customHeight="1">
      <c r="A188" s="12">
        <v>2.2522688E7</v>
      </c>
      <c r="B188" s="12" t="s">
        <v>1243</v>
      </c>
      <c r="C188" s="12" t="s">
        <v>1244</v>
      </c>
      <c r="D188" s="12" t="s">
        <v>1245</v>
      </c>
      <c r="E188" s="12" t="s">
        <v>1246</v>
      </c>
      <c r="F188" s="12" t="s">
        <v>182</v>
      </c>
      <c r="G188" s="12">
        <v>2012.0</v>
      </c>
      <c r="H188" s="33">
        <v>41023.0</v>
      </c>
      <c r="I188" s="12" t="s">
        <v>1247</v>
      </c>
      <c r="K188" s="12" t="s">
        <v>1248</v>
      </c>
    </row>
    <row r="189" ht="15.75" customHeight="1">
      <c r="A189" s="12">
        <v>2.2522691E7</v>
      </c>
      <c r="B189" s="12" t="s">
        <v>1249</v>
      </c>
      <c r="C189" s="12" t="s">
        <v>1250</v>
      </c>
      <c r="D189" s="12" t="s">
        <v>1251</v>
      </c>
      <c r="E189" s="12" t="s">
        <v>1252</v>
      </c>
      <c r="F189" s="12" t="s">
        <v>182</v>
      </c>
      <c r="G189" s="12">
        <v>2012.0</v>
      </c>
      <c r="H189" s="33">
        <v>41023.0</v>
      </c>
      <c r="I189" s="12" t="s">
        <v>1253</v>
      </c>
      <c r="K189" s="12" t="s">
        <v>1254</v>
      </c>
    </row>
    <row r="190" ht="15.75" customHeight="1">
      <c r="A190" s="12">
        <v>2.2530696E7</v>
      </c>
      <c r="B190" s="12" t="s">
        <v>1255</v>
      </c>
      <c r="C190" s="12" t="s">
        <v>1256</v>
      </c>
      <c r="D190" s="12" t="s">
        <v>1257</v>
      </c>
      <c r="E190" s="12" t="s">
        <v>1258</v>
      </c>
      <c r="F190" s="12" t="s">
        <v>1259</v>
      </c>
      <c r="G190" s="12">
        <v>2012.0</v>
      </c>
      <c r="H190" s="33">
        <v>41025.0</v>
      </c>
      <c r="K190" s="12" t="s">
        <v>1260</v>
      </c>
    </row>
    <row r="191" ht="15.75" customHeight="1">
      <c r="A191" s="12">
        <v>2.2533729E7</v>
      </c>
      <c r="B191" s="12" t="s">
        <v>1261</v>
      </c>
      <c r="C191" s="12" t="s">
        <v>1262</v>
      </c>
      <c r="D191" s="12" t="s">
        <v>1263</v>
      </c>
      <c r="E191" s="12" t="s">
        <v>1264</v>
      </c>
      <c r="F191" s="12" t="s">
        <v>1259</v>
      </c>
      <c r="G191" s="12">
        <v>2012.0</v>
      </c>
      <c r="H191" s="33">
        <v>41026.0</v>
      </c>
      <c r="K191" s="12" t="s">
        <v>1265</v>
      </c>
    </row>
    <row r="192" ht="15.75" customHeight="1">
      <c r="A192" s="12">
        <v>2.2539814E7</v>
      </c>
      <c r="B192" s="12" t="s">
        <v>1266</v>
      </c>
      <c r="C192" s="12" t="s">
        <v>1267</v>
      </c>
      <c r="D192" s="12" t="s">
        <v>1268</v>
      </c>
      <c r="E192" s="12" t="s">
        <v>1269</v>
      </c>
      <c r="F192" s="12" t="s">
        <v>1270</v>
      </c>
      <c r="G192" s="12">
        <v>2012.0</v>
      </c>
      <c r="H192" s="33">
        <v>41027.0</v>
      </c>
      <c r="I192" s="12" t="s">
        <v>1271</v>
      </c>
      <c r="K192" s="12" t="s">
        <v>1272</v>
      </c>
    </row>
    <row r="193" ht="15.75" customHeight="1">
      <c r="A193" s="12">
        <v>2.2541336E7</v>
      </c>
      <c r="B193" s="12" t="s">
        <v>1274</v>
      </c>
      <c r="C193" s="12" t="s">
        <v>1275</v>
      </c>
      <c r="D193" s="12" t="s">
        <v>1276</v>
      </c>
      <c r="E193" s="12" t="s">
        <v>1277</v>
      </c>
      <c r="F193" s="12" t="s">
        <v>208</v>
      </c>
      <c r="G193" s="12">
        <v>2012.0</v>
      </c>
      <c r="H193" s="33">
        <v>41030.0</v>
      </c>
      <c r="K193" s="12" t="s">
        <v>1278</v>
      </c>
    </row>
    <row r="194" ht="15.75" customHeight="1">
      <c r="A194" s="12">
        <v>2.2544247E7</v>
      </c>
      <c r="B194" s="12" t="s">
        <v>1279</v>
      </c>
      <c r="C194" s="12" t="s">
        <v>1280</v>
      </c>
      <c r="D194" s="12" t="s">
        <v>1281</v>
      </c>
      <c r="E194" s="12" t="s">
        <v>1282</v>
      </c>
      <c r="F194" s="12" t="s">
        <v>182</v>
      </c>
      <c r="G194" s="12">
        <v>2012.0</v>
      </c>
      <c r="H194" s="33">
        <v>41030.0</v>
      </c>
      <c r="I194" s="12" t="s">
        <v>1283</v>
      </c>
      <c r="K194" s="12" t="s">
        <v>1284</v>
      </c>
    </row>
    <row r="195" ht="15.75" customHeight="1">
      <c r="A195" s="12">
        <v>2.2547548E7</v>
      </c>
      <c r="B195" s="12" t="s">
        <v>1285</v>
      </c>
      <c r="C195" s="12" t="s">
        <v>1286</v>
      </c>
      <c r="D195" s="12" t="s">
        <v>1287</v>
      </c>
      <c r="E195" s="12" t="s">
        <v>1288</v>
      </c>
      <c r="F195" s="12" t="s">
        <v>439</v>
      </c>
      <c r="G195" s="12">
        <v>2012.0</v>
      </c>
      <c r="H195" s="33">
        <v>41031.0</v>
      </c>
      <c r="I195" s="12" t="s">
        <v>1289</v>
      </c>
      <c r="K195" s="12" t="s">
        <v>1290</v>
      </c>
    </row>
    <row r="196" ht="15.75" customHeight="1">
      <c r="A196" s="12">
        <v>2.2549469E7</v>
      </c>
      <c r="B196" s="12" t="s">
        <v>1291</v>
      </c>
      <c r="C196" s="12" t="s">
        <v>1292</v>
      </c>
      <c r="D196" s="12" t="s">
        <v>1293</v>
      </c>
      <c r="E196" s="12" t="s">
        <v>1294</v>
      </c>
      <c r="F196" s="12" t="s">
        <v>1295</v>
      </c>
      <c r="G196" s="12">
        <v>2012.0</v>
      </c>
      <c r="H196" s="33">
        <v>41032.0</v>
      </c>
      <c r="K196" s="12" t="s">
        <v>1296</v>
      </c>
    </row>
    <row r="197" ht="15.75" customHeight="1">
      <c r="A197" s="12">
        <v>2.2585962E7</v>
      </c>
      <c r="B197" s="12" t="s">
        <v>1297</v>
      </c>
      <c r="C197" s="12" t="s">
        <v>1298</v>
      </c>
      <c r="D197" s="12" t="s">
        <v>1299</v>
      </c>
      <c r="E197" s="12" t="s">
        <v>1300</v>
      </c>
      <c r="F197" s="12" t="s">
        <v>439</v>
      </c>
      <c r="G197" s="12">
        <v>2012.0</v>
      </c>
      <c r="H197" s="33">
        <v>41045.0</v>
      </c>
      <c r="I197" s="12" t="s">
        <v>1301</v>
      </c>
      <c r="K197" s="12" t="s">
        <v>1302</v>
      </c>
    </row>
    <row r="198" ht="15.75" customHeight="1">
      <c r="A198" s="12">
        <v>2.2607068E7</v>
      </c>
      <c r="B198" s="12" t="s">
        <v>1303</v>
      </c>
      <c r="C198" s="12" t="s">
        <v>1304</v>
      </c>
      <c r="D198" s="12" t="s">
        <v>1305</v>
      </c>
      <c r="E198" s="12" t="s">
        <v>1306</v>
      </c>
      <c r="F198" s="12" t="s">
        <v>151</v>
      </c>
      <c r="G198" s="12">
        <v>2012.0</v>
      </c>
      <c r="H198" s="33">
        <v>41051.0</v>
      </c>
      <c r="K198" s="12" t="s">
        <v>1307</v>
      </c>
    </row>
    <row r="199" ht="15.75" customHeight="1">
      <c r="A199" s="12">
        <v>2.2617213E7</v>
      </c>
      <c r="B199" s="12" t="s">
        <v>1308</v>
      </c>
      <c r="C199" s="12" t="s">
        <v>1309</v>
      </c>
      <c r="D199" s="12" t="s">
        <v>1310</v>
      </c>
      <c r="E199" s="12" t="s">
        <v>1311</v>
      </c>
      <c r="F199" s="12" t="s">
        <v>1312</v>
      </c>
      <c r="G199" s="12">
        <v>2012.0</v>
      </c>
      <c r="H199" s="33">
        <v>41053.0</v>
      </c>
      <c r="I199" s="12" t="s">
        <v>1313</v>
      </c>
      <c r="K199" s="12" t="s">
        <v>1314</v>
      </c>
    </row>
    <row r="200" ht="15.75" customHeight="1">
      <c r="A200" s="12">
        <v>2.2709801E7</v>
      </c>
      <c r="B200" s="12" t="s">
        <v>1315</v>
      </c>
      <c r="C200" s="12" t="s">
        <v>1316</v>
      </c>
      <c r="D200" s="12" t="s">
        <v>1317</v>
      </c>
      <c r="E200" s="12" t="s">
        <v>1318</v>
      </c>
      <c r="F200" s="12" t="s">
        <v>508</v>
      </c>
      <c r="G200" s="12">
        <v>2012.0</v>
      </c>
      <c r="H200" s="33">
        <v>41080.0</v>
      </c>
      <c r="I200" s="12" t="s">
        <v>1319</v>
      </c>
      <c r="K200" s="12" t="s">
        <v>1320</v>
      </c>
    </row>
    <row r="201" ht="15.75" customHeight="1">
      <c r="A201" s="12">
        <v>2.2738055E7</v>
      </c>
      <c r="B201" s="12" t="s">
        <v>1321</v>
      </c>
      <c r="C201" s="12" t="s">
        <v>1322</v>
      </c>
      <c r="D201" s="12" t="s">
        <v>1323</v>
      </c>
      <c r="E201" s="12" t="s">
        <v>1324</v>
      </c>
      <c r="F201" s="12" t="s">
        <v>1325</v>
      </c>
      <c r="G201" s="12">
        <v>2012.0</v>
      </c>
      <c r="H201" s="33">
        <v>41089.0</v>
      </c>
      <c r="K201" s="12" t="s">
        <v>1326</v>
      </c>
    </row>
    <row r="202" ht="15.75" customHeight="1">
      <c r="A202" s="12">
        <v>2.2738934E7</v>
      </c>
      <c r="B202" s="12" t="s">
        <v>1327</v>
      </c>
      <c r="C202" s="12" t="s">
        <v>1328</v>
      </c>
      <c r="D202" s="12" t="s">
        <v>1329</v>
      </c>
      <c r="E202" s="12" t="s">
        <v>1330</v>
      </c>
      <c r="F202" s="12" t="s">
        <v>1331</v>
      </c>
      <c r="G202" s="12">
        <v>2012.0</v>
      </c>
      <c r="H202" s="33">
        <v>41089.0</v>
      </c>
      <c r="K202" s="12" t="s">
        <v>1332</v>
      </c>
    </row>
    <row r="203" ht="15.75" customHeight="1">
      <c r="A203" s="12">
        <v>2.2763636E7</v>
      </c>
      <c r="B203" s="12" t="s">
        <v>1333</v>
      </c>
      <c r="C203" s="12" t="s">
        <v>1334</v>
      </c>
      <c r="D203" s="12" t="s">
        <v>1335</v>
      </c>
      <c r="E203" s="12" t="s">
        <v>1336</v>
      </c>
      <c r="F203" s="12" t="s">
        <v>1337</v>
      </c>
      <c r="G203" s="12">
        <v>2012.0</v>
      </c>
      <c r="H203" s="33">
        <v>41096.0</v>
      </c>
      <c r="I203" s="12" t="s">
        <v>1338</v>
      </c>
      <c r="K203" s="12" t="s">
        <v>1339</v>
      </c>
    </row>
    <row r="204" ht="15.75" customHeight="1">
      <c r="A204" s="12">
        <v>2.2764303E7</v>
      </c>
      <c r="B204" s="12" t="s">
        <v>1340</v>
      </c>
      <c r="C204" s="12" t="s">
        <v>1341</v>
      </c>
      <c r="D204" s="12" t="s">
        <v>1342</v>
      </c>
      <c r="E204" s="12" t="s">
        <v>1343</v>
      </c>
      <c r="F204" s="12" t="s">
        <v>520</v>
      </c>
      <c r="G204" s="12">
        <v>2012.0</v>
      </c>
      <c r="H204" s="33">
        <v>41096.0</v>
      </c>
      <c r="I204" s="12" t="s">
        <v>1344</v>
      </c>
      <c r="K204" s="12" t="s">
        <v>1345</v>
      </c>
    </row>
    <row r="205" ht="15.75" customHeight="1">
      <c r="A205" s="12">
        <v>2.2764312E7</v>
      </c>
      <c r="B205" s="12" t="s">
        <v>1346</v>
      </c>
      <c r="C205" s="12" t="s">
        <v>1347</v>
      </c>
      <c r="D205" s="12" t="s">
        <v>1348</v>
      </c>
      <c r="E205" s="12" t="s">
        <v>1349</v>
      </c>
      <c r="F205" s="12" t="s">
        <v>520</v>
      </c>
      <c r="G205" s="12">
        <v>2012.0</v>
      </c>
      <c r="H205" s="33">
        <v>41096.0</v>
      </c>
      <c r="I205" s="12" t="s">
        <v>1350</v>
      </c>
      <c r="K205" s="12" t="s">
        <v>1351</v>
      </c>
    </row>
    <row r="206" ht="15.75" customHeight="1">
      <c r="A206" s="12">
        <v>2.2846139E7</v>
      </c>
      <c r="B206" s="12" t="s">
        <v>1352</v>
      </c>
      <c r="C206" s="12" t="s">
        <v>1353</v>
      </c>
      <c r="D206" s="12" t="s">
        <v>1354</v>
      </c>
      <c r="E206" s="12" t="s">
        <v>1355</v>
      </c>
      <c r="F206" s="12" t="s">
        <v>1356</v>
      </c>
      <c r="G206" s="12">
        <v>2012.0</v>
      </c>
      <c r="H206" s="33">
        <v>41122.0</v>
      </c>
      <c r="K206" s="12" t="s">
        <v>1357</v>
      </c>
    </row>
    <row r="207" ht="15.75" customHeight="1">
      <c r="A207" s="12">
        <v>2.2885447E7</v>
      </c>
      <c r="B207" s="12" t="s">
        <v>1359</v>
      </c>
      <c r="C207" s="12" t="s">
        <v>1360</v>
      </c>
      <c r="D207" s="12" t="s">
        <v>1361</v>
      </c>
      <c r="E207" s="12" t="s">
        <v>1362</v>
      </c>
      <c r="F207" s="12" t="s">
        <v>297</v>
      </c>
      <c r="G207" s="12">
        <v>2012.0</v>
      </c>
      <c r="H207" s="33">
        <v>41135.0</v>
      </c>
      <c r="K207" s="12" t="s">
        <v>1363</v>
      </c>
    </row>
    <row r="208" ht="15.75" customHeight="1">
      <c r="A208" s="12">
        <v>2.2897044E7</v>
      </c>
      <c r="B208" s="12" t="s">
        <v>1364</v>
      </c>
      <c r="C208" s="12" t="s">
        <v>1365</v>
      </c>
      <c r="D208" s="12" t="s">
        <v>1366</v>
      </c>
      <c r="E208" s="12" t="s">
        <v>1367</v>
      </c>
      <c r="F208" s="12" t="s">
        <v>728</v>
      </c>
      <c r="G208" s="12">
        <v>2012.0</v>
      </c>
      <c r="H208" s="33">
        <v>41139.0</v>
      </c>
      <c r="I208" s="12" t="s">
        <v>1368</v>
      </c>
      <c r="J208" s="12" t="s">
        <v>1369</v>
      </c>
      <c r="K208" s="12" t="s">
        <v>1370</v>
      </c>
    </row>
    <row r="209" ht="15.75" customHeight="1">
      <c r="A209" s="12">
        <v>2.2897053E7</v>
      </c>
      <c r="B209" s="12" t="s">
        <v>1371</v>
      </c>
      <c r="C209" s="12" t="s">
        <v>1372</v>
      </c>
      <c r="D209" s="12" t="s">
        <v>1373</v>
      </c>
      <c r="E209" s="12" t="s">
        <v>1374</v>
      </c>
      <c r="F209" s="12" t="s">
        <v>728</v>
      </c>
      <c r="G209" s="12">
        <v>2012.0</v>
      </c>
      <c r="H209" s="33">
        <v>41139.0</v>
      </c>
      <c r="K209" s="12" t="s">
        <v>1375</v>
      </c>
    </row>
    <row r="210" ht="15.75" customHeight="1">
      <c r="A210" s="12">
        <v>2.289706E7</v>
      </c>
      <c r="B210" s="12" t="s">
        <v>1376</v>
      </c>
      <c r="C210" s="12" t="s">
        <v>1377</v>
      </c>
      <c r="D210" s="12" t="s">
        <v>1378</v>
      </c>
      <c r="E210" s="12" t="s">
        <v>1379</v>
      </c>
      <c r="F210" s="12" t="s">
        <v>728</v>
      </c>
      <c r="G210" s="12">
        <v>2012.0</v>
      </c>
      <c r="H210" s="33">
        <v>41139.0</v>
      </c>
      <c r="K210" s="12" t="s">
        <v>1380</v>
      </c>
    </row>
    <row r="211" ht="15.75" customHeight="1">
      <c r="A211" s="12">
        <v>2.2919928E7</v>
      </c>
      <c r="B211" s="12" t="s">
        <v>1381</v>
      </c>
      <c r="C211" s="12" t="s">
        <v>1382</v>
      </c>
      <c r="D211" s="12" t="s">
        <v>1383</v>
      </c>
      <c r="E211" s="12" t="s">
        <v>1384</v>
      </c>
      <c r="F211" s="12" t="s">
        <v>302</v>
      </c>
      <c r="G211" s="12">
        <v>2012.0</v>
      </c>
      <c r="H211" s="33">
        <v>41149.0</v>
      </c>
    </row>
    <row r="212" ht="15.75" customHeight="1">
      <c r="A212" s="12">
        <v>2.3060956E7</v>
      </c>
      <c r="B212" s="12" t="s">
        <v>1385</v>
      </c>
      <c r="C212" s="12" t="s">
        <v>1386</v>
      </c>
      <c r="D212" s="12" t="s">
        <v>1387</v>
      </c>
      <c r="E212" s="12" t="s">
        <v>1388</v>
      </c>
      <c r="F212" s="12" t="s">
        <v>1389</v>
      </c>
      <c r="G212" s="12">
        <v>2012.0</v>
      </c>
      <c r="H212" s="33">
        <v>41195.0</v>
      </c>
      <c r="I212" s="12" t="s">
        <v>1390</v>
      </c>
      <c r="K212" s="12" t="s">
        <v>1391</v>
      </c>
    </row>
    <row r="213" ht="15.75" customHeight="1">
      <c r="A213" s="12">
        <v>2.3070428E7</v>
      </c>
      <c r="B213" s="12" t="s">
        <v>1392</v>
      </c>
      <c r="C213" s="12" t="s">
        <v>1393</v>
      </c>
      <c r="D213" s="12" t="s">
        <v>1394</v>
      </c>
      <c r="E213" s="12" t="s">
        <v>1395</v>
      </c>
      <c r="F213" s="12" t="s">
        <v>587</v>
      </c>
      <c r="G213" s="12">
        <v>2012.0</v>
      </c>
      <c r="H213" s="33">
        <v>41199.0</v>
      </c>
      <c r="K213" s="12" t="s">
        <v>1396</v>
      </c>
    </row>
    <row r="214" ht="15.75" customHeight="1">
      <c r="A214" s="12">
        <v>2.3077805E7</v>
      </c>
      <c r="B214" s="12" t="s">
        <v>1398</v>
      </c>
      <c r="C214" s="12" t="s">
        <v>1399</v>
      </c>
      <c r="D214" s="12" t="s">
        <v>1400</v>
      </c>
      <c r="E214" s="12" t="s">
        <v>1401</v>
      </c>
      <c r="F214" s="12" t="s">
        <v>1402</v>
      </c>
      <c r="G214" s="12">
        <v>2012.0</v>
      </c>
      <c r="H214" s="33">
        <v>41202.0</v>
      </c>
    </row>
    <row r="215" ht="15.75" customHeight="1">
      <c r="A215" s="12">
        <v>2.307782E7</v>
      </c>
      <c r="B215" s="12" t="s">
        <v>1403</v>
      </c>
      <c r="C215" s="12" t="s">
        <v>1404</v>
      </c>
      <c r="D215" s="12" t="s">
        <v>1405</v>
      </c>
      <c r="E215" s="12" t="s">
        <v>1406</v>
      </c>
      <c r="F215" s="12" t="s">
        <v>1402</v>
      </c>
      <c r="G215" s="12">
        <v>2012.0</v>
      </c>
      <c r="H215" s="33">
        <v>41202.0</v>
      </c>
    </row>
    <row r="216" ht="15.75" customHeight="1">
      <c r="A216" s="12">
        <v>2.3265378E7</v>
      </c>
      <c r="B216" s="12" t="s">
        <v>1407</v>
      </c>
      <c r="C216" s="12" t="s">
        <v>1408</v>
      </c>
      <c r="D216" s="12" t="s">
        <v>1409</v>
      </c>
      <c r="E216" s="12" t="s">
        <v>1410</v>
      </c>
      <c r="F216" s="12" t="s">
        <v>318</v>
      </c>
      <c r="G216" s="12">
        <v>2012.0</v>
      </c>
      <c r="H216" s="33">
        <v>41269.0</v>
      </c>
      <c r="I216" s="12" t="s">
        <v>1411</v>
      </c>
      <c r="K216" s="12" t="s">
        <v>1412</v>
      </c>
    </row>
    <row r="217" ht="15.75" customHeight="1">
      <c r="A217" s="12">
        <v>2.3405539E7</v>
      </c>
      <c r="B217" s="12" t="s">
        <v>1359</v>
      </c>
      <c r="C217" s="12" t="s">
        <v>1413</v>
      </c>
      <c r="D217" s="12" t="s">
        <v>1414</v>
      </c>
      <c r="E217" s="12" t="s">
        <v>1216</v>
      </c>
      <c r="F217" s="12" t="s">
        <v>1415</v>
      </c>
      <c r="G217" s="12">
        <v>2012.0</v>
      </c>
      <c r="H217" s="33">
        <v>41320.0</v>
      </c>
    </row>
    <row r="218" ht="15.75" customHeight="1">
      <c r="A218" s="12">
        <v>2.2326937E7</v>
      </c>
      <c r="B218" s="12" t="s">
        <v>1416</v>
      </c>
      <c r="C218" s="12" t="s">
        <v>1417</v>
      </c>
      <c r="D218" s="12" t="s">
        <v>1418</v>
      </c>
      <c r="E218" s="12" t="s">
        <v>1419</v>
      </c>
      <c r="F218" s="12" t="s">
        <v>842</v>
      </c>
      <c r="G218" s="12">
        <v>2012.0</v>
      </c>
      <c r="H218" s="33">
        <v>40953.0</v>
      </c>
      <c r="K218" s="12" t="s">
        <v>1420</v>
      </c>
    </row>
    <row r="219" ht="15.75" customHeight="1">
      <c r="A219" s="12">
        <v>2.2365338E7</v>
      </c>
      <c r="B219" s="12" t="s">
        <v>1422</v>
      </c>
      <c r="C219" s="12" t="s">
        <v>1423</v>
      </c>
      <c r="D219" s="12" t="s">
        <v>1424</v>
      </c>
      <c r="E219" s="12" t="s">
        <v>1425</v>
      </c>
      <c r="F219" s="12" t="s">
        <v>842</v>
      </c>
      <c r="G219" s="12">
        <v>2012.0</v>
      </c>
      <c r="H219" s="33">
        <v>40967.0</v>
      </c>
      <c r="K219" s="12" t="s">
        <v>1426</v>
      </c>
    </row>
    <row r="220" ht="15.75" customHeight="1">
      <c r="A220" s="12">
        <v>2.2586066E7</v>
      </c>
      <c r="B220" s="12" t="s">
        <v>1427</v>
      </c>
      <c r="C220" s="12" t="s">
        <v>1428</v>
      </c>
      <c r="D220" s="12" t="s">
        <v>1429</v>
      </c>
      <c r="E220" s="12" t="s">
        <v>1430</v>
      </c>
      <c r="F220" s="12" t="s">
        <v>1270</v>
      </c>
      <c r="G220" s="12">
        <v>2012.0</v>
      </c>
      <c r="H220" s="33">
        <v>41045.0</v>
      </c>
      <c r="I220" s="12" t="s">
        <v>1431</v>
      </c>
      <c r="K220" s="12" t="s">
        <v>1432</v>
      </c>
    </row>
    <row r="221" ht="15.75" customHeight="1">
      <c r="A221" s="12">
        <v>2.2136597E7</v>
      </c>
      <c r="B221" s="12" t="s">
        <v>1434</v>
      </c>
      <c r="C221" s="12" t="s">
        <v>1435</v>
      </c>
      <c r="D221" s="12" t="s">
        <v>1436</v>
      </c>
      <c r="E221" s="12" t="s">
        <v>1437</v>
      </c>
      <c r="F221" s="12" t="s">
        <v>884</v>
      </c>
      <c r="G221" s="12">
        <v>2012.0</v>
      </c>
      <c r="H221" s="33">
        <v>40883.0</v>
      </c>
      <c r="K221" s="12" t="s">
        <v>1438</v>
      </c>
    </row>
    <row r="222" ht="15.75" customHeight="1">
      <c r="A222" s="12">
        <v>2.2362364E7</v>
      </c>
      <c r="B222" s="12" t="s">
        <v>1440</v>
      </c>
      <c r="C222" s="12" t="s">
        <v>1441</v>
      </c>
      <c r="D222" s="12" t="s">
        <v>1442</v>
      </c>
      <c r="E222" s="12" t="s">
        <v>1443</v>
      </c>
      <c r="F222" s="12" t="s">
        <v>376</v>
      </c>
      <c r="G222" s="12">
        <v>2012.0</v>
      </c>
      <c r="H222" s="33">
        <v>40964.0</v>
      </c>
      <c r="K222" s="12" t="s">
        <v>1444</v>
      </c>
    </row>
    <row r="223" ht="15.75" customHeight="1">
      <c r="A223" s="12">
        <v>2.2450512E7</v>
      </c>
      <c r="B223" s="12" t="s">
        <v>1445</v>
      </c>
      <c r="C223" s="12" t="s">
        <v>1446</v>
      </c>
      <c r="D223" s="12" t="s">
        <v>1447</v>
      </c>
      <c r="E223" s="12" t="s">
        <v>1448</v>
      </c>
      <c r="F223" s="12" t="s">
        <v>1449</v>
      </c>
      <c r="G223" s="12">
        <v>2012.0</v>
      </c>
      <c r="H223" s="33">
        <v>40996.0</v>
      </c>
      <c r="K223" s="12" t="s">
        <v>1450</v>
      </c>
    </row>
    <row r="224" ht="15.75" customHeight="1">
      <c r="A224" s="12">
        <v>2.2503113E7</v>
      </c>
      <c r="B224" s="12" t="s">
        <v>1451</v>
      </c>
      <c r="C224" s="12" t="s">
        <v>1452</v>
      </c>
      <c r="D224" s="12" t="s">
        <v>1453</v>
      </c>
      <c r="E224" s="12" t="s">
        <v>1454</v>
      </c>
      <c r="F224" s="12" t="s">
        <v>1455</v>
      </c>
      <c r="G224" s="12">
        <v>2012.0</v>
      </c>
      <c r="H224" s="33">
        <v>41016.0</v>
      </c>
      <c r="K224" s="12" t="s">
        <v>1456</v>
      </c>
    </row>
    <row r="225" ht="15.75" customHeight="1">
      <c r="A225" s="12">
        <v>2.2520814E7</v>
      </c>
      <c r="B225" s="12" t="s">
        <v>1457</v>
      </c>
      <c r="C225" s="12" t="s">
        <v>1458</v>
      </c>
      <c r="D225" s="12" t="s">
        <v>1459</v>
      </c>
      <c r="E225" s="12" t="s">
        <v>1460</v>
      </c>
      <c r="F225" s="12" t="s">
        <v>1461</v>
      </c>
      <c r="G225" s="12">
        <v>2012.0</v>
      </c>
      <c r="H225" s="33">
        <v>41023.0</v>
      </c>
      <c r="K225" s="12" t="s">
        <v>1462</v>
      </c>
    </row>
    <row r="226" ht="15.75" customHeight="1">
      <c r="A226" s="12">
        <v>2.2548357E7</v>
      </c>
      <c r="B226" s="12" t="s">
        <v>1464</v>
      </c>
      <c r="C226" s="12" t="s">
        <v>1465</v>
      </c>
      <c r="D226" s="12" t="s">
        <v>1466</v>
      </c>
      <c r="E226" s="12" t="s">
        <v>1467</v>
      </c>
      <c r="F226" s="12" t="s">
        <v>220</v>
      </c>
      <c r="G226" s="12">
        <v>2012.0</v>
      </c>
      <c r="H226" s="33">
        <v>41032.0</v>
      </c>
      <c r="K226" s="12" t="s">
        <v>1468</v>
      </c>
    </row>
    <row r="227" ht="15.75" customHeight="1">
      <c r="A227" s="12">
        <v>2.2548679E7</v>
      </c>
      <c r="B227" s="12" t="s">
        <v>1469</v>
      </c>
      <c r="C227" s="12" t="s">
        <v>1470</v>
      </c>
      <c r="D227" s="12" t="s">
        <v>1471</v>
      </c>
      <c r="E227" s="12" t="s">
        <v>1472</v>
      </c>
      <c r="F227" s="12" t="s">
        <v>112</v>
      </c>
      <c r="G227" s="12">
        <v>2012.0</v>
      </c>
      <c r="H227" s="33">
        <v>41032.0</v>
      </c>
      <c r="K227" s="12" t="s">
        <v>1473</v>
      </c>
    </row>
    <row r="228" ht="15.75" customHeight="1">
      <c r="A228" s="12">
        <v>2.260707E7</v>
      </c>
      <c r="B228" s="12" t="s">
        <v>1474</v>
      </c>
      <c r="C228" s="12" t="s">
        <v>1475</v>
      </c>
      <c r="D228" s="12" t="s">
        <v>1476</v>
      </c>
      <c r="E228" s="12" t="s">
        <v>1477</v>
      </c>
      <c r="F228" s="12" t="s">
        <v>151</v>
      </c>
      <c r="G228" s="12">
        <v>2012.0</v>
      </c>
      <c r="H228" s="33">
        <v>41051.0</v>
      </c>
      <c r="K228" s="12" t="s">
        <v>1478</v>
      </c>
    </row>
    <row r="229" ht="15.75" customHeight="1">
      <c r="A229" s="12">
        <v>2.2609369E7</v>
      </c>
      <c r="B229" s="12" t="s">
        <v>1479</v>
      </c>
      <c r="C229" s="12" t="s">
        <v>1480</v>
      </c>
      <c r="D229" s="12" t="s">
        <v>1481</v>
      </c>
      <c r="E229" s="12" t="s">
        <v>1482</v>
      </c>
      <c r="F229" s="12" t="s">
        <v>937</v>
      </c>
      <c r="G229" s="12">
        <v>2012.0</v>
      </c>
      <c r="H229" s="33">
        <v>41051.0</v>
      </c>
      <c r="I229" s="12" t="s">
        <v>1483</v>
      </c>
      <c r="J229" s="12" t="s">
        <v>1484</v>
      </c>
      <c r="K229" s="12" t="s">
        <v>1485</v>
      </c>
    </row>
    <row r="230" ht="15.75" customHeight="1">
      <c r="A230" s="12">
        <v>2.261525E7</v>
      </c>
      <c r="B230" s="12" t="s">
        <v>1486</v>
      </c>
      <c r="C230" s="12" t="s">
        <v>1487</v>
      </c>
      <c r="D230" s="12" t="s">
        <v>1488</v>
      </c>
      <c r="E230" s="12" t="s">
        <v>1489</v>
      </c>
      <c r="F230" s="12" t="s">
        <v>439</v>
      </c>
      <c r="G230" s="12">
        <v>2012.0</v>
      </c>
      <c r="H230" s="33">
        <v>41052.0</v>
      </c>
      <c r="I230" s="12" t="s">
        <v>1490</v>
      </c>
      <c r="K230" s="12" t="s">
        <v>1491</v>
      </c>
    </row>
    <row r="231" ht="15.75" customHeight="1">
      <c r="A231" s="12">
        <v>2.264902E7</v>
      </c>
      <c r="B231" s="12" t="s">
        <v>1492</v>
      </c>
      <c r="C231" s="12" t="s">
        <v>1493</v>
      </c>
      <c r="D231" s="12" t="s">
        <v>1494</v>
      </c>
      <c r="E231" s="12" t="s">
        <v>1495</v>
      </c>
      <c r="F231" s="12" t="s">
        <v>175</v>
      </c>
      <c r="G231" s="12">
        <v>2012.0</v>
      </c>
      <c r="H231" s="33">
        <v>41061.0</v>
      </c>
      <c r="I231" s="12" t="s">
        <v>1496</v>
      </c>
      <c r="K231" s="12" t="s">
        <v>1497</v>
      </c>
    </row>
    <row r="232" ht="15.75" customHeight="1">
      <c r="A232" s="12">
        <v>2.2660706E7</v>
      </c>
      <c r="B232" s="12" t="s">
        <v>1498</v>
      </c>
      <c r="C232" s="12" t="s">
        <v>1499</v>
      </c>
      <c r="D232" s="12" t="s">
        <v>1500</v>
      </c>
      <c r="E232" s="12" t="s">
        <v>1501</v>
      </c>
      <c r="F232" s="12" t="s">
        <v>182</v>
      </c>
      <c r="G232" s="12">
        <v>2012.0</v>
      </c>
      <c r="H232" s="33">
        <v>41065.0</v>
      </c>
      <c r="I232" s="12" t="s">
        <v>1502</v>
      </c>
      <c r="K232" s="12" t="s">
        <v>1503</v>
      </c>
    </row>
    <row r="233" ht="15.75" customHeight="1">
      <c r="A233" s="12">
        <v>2.2685158E7</v>
      </c>
      <c r="B233" s="12" t="s">
        <v>1504</v>
      </c>
      <c r="C233" s="12" t="s">
        <v>1505</v>
      </c>
      <c r="D233" s="12" t="s">
        <v>1506</v>
      </c>
      <c r="E233" s="12" t="s">
        <v>1507</v>
      </c>
      <c r="F233" s="12" t="s">
        <v>182</v>
      </c>
      <c r="G233" s="12">
        <v>2012.0</v>
      </c>
      <c r="H233" s="33">
        <v>41072.0</v>
      </c>
      <c r="I233" s="12" t="s">
        <v>1508</v>
      </c>
      <c r="K233" s="12" t="s">
        <v>1509</v>
      </c>
    </row>
    <row r="234" ht="15.75" customHeight="1">
      <c r="A234" s="12">
        <v>2.2730531E7</v>
      </c>
      <c r="B234" s="12" t="s">
        <v>1510</v>
      </c>
      <c r="C234" s="12" t="s">
        <v>1511</v>
      </c>
      <c r="D234" s="12" t="s">
        <v>1512</v>
      </c>
      <c r="E234" s="12" t="s">
        <v>1513</v>
      </c>
      <c r="F234" s="12" t="s">
        <v>469</v>
      </c>
      <c r="G234" s="12">
        <v>2012.0</v>
      </c>
      <c r="H234" s="33">
        <v>41086.0</v>
      </c>
      <c r="I234" s="12" t="s">
        <v>1514</v>
      </c>
      <c r="J234" s="12" t="s">
        <v>1515</v>
      </c>
      <c r="K234" s="12" t="s">
        <v>1516</v>
      </c>
    </row>
    <row r="235" ht="15.75" customHeight="1">
      <c r="A235" s="12">
        <v>2.2788813E7</v>
      </c>
      <c r="B235" s="12" t="s">
        <v>1518</v>
      </c>
      <c r="C235" s="12" t="s">
        <v>1519</v>
      </c>
      <c r="D235" s="12" t="s">
        <v>1520</v>
      </c>
      <c r="E235" s="12" t="s">
        <v>1521</v>
      </c>
      <c r="F235" s="12" t="s">
        <v>1522</v>
      </c>
      <c r="G235" s="12">
        <v>2012.0</v>
      </c>
      <c r="H235" s="33">
        <v>41104.0</v>
      </c>
      <c r="K235" s="12" t="s">
        <v>1523</v>
      </c>
    </row>
    <row r="236" ht="15.75" customHeight="1">
      <c r="A236" s="12">
        <v>2.2815457E7</v>
      </c>
      <c r="B236" s="12" t="s">
        <v>1524</v>
      </c>
      <c r="C236" s="12" t="s">
        <v>1525</v>
      </c>
      <c r="D236" s="12" t="s">
        <v>1526</v>
      </c>
      <c r="E236" s="12" t="s">
        <v>1527</v>
      </c>
      <c r="F236" s="12" t="s">
        <v>258</v>
      </c>
      <c r="G236" s="12">
        <v>2012.0</v>
      </c>
      <c r="H236" s="33">
        <v>41111.0</v>
      </c>
      <c r="I236" s="12" t="s">
        <v>1528</v>
      </c>
      <c r="K236" s="12" t="s">
        <v>1529</v>
      </c>
    </row>
    <row r="237" ht="15.75" customHeight="1">
      <c r="A237" s="12">
        <v>2.2829635E7</v>
      </c>
      <c r="B237" s="12" t="s">
        <v>1530</v>
      </c>
      <c r="C237" s="12" t="s">
        <v>1531</v>
      </c>
      <c r="D237" s="12" t="s">
        <v>1532</v>
      </c>
      <c r="E237" s="12" t="s">
        <v>1533</v>
      </c>
      <c r="F237" s="12" t="s">
        <v>175</v>
      </c>
      <c r="G237" s="12">
        <v>2012.0</v>
      </c>
      <c r="H237" s="33">
        <v>41116.0</v>
      </c>
      <c r="I237" s="12" t="s">
        <v>1534</v>
      </c>
      <c r="K237" s="12" t="s">
        <v>1535</v>
      </c>
    </row>
    <row r="238" ht="15.75" customHeight="1">
      <c r="A238" s="12">
        <v>2.2835046E7</v>
      </c>
      <c r="B238" s="12" t="s">
        <v>1536</v>
      </c>
      <c r="C238" s="12" t="s">
        <v>1537</v>
      </c>
      <c r="D238" s="12" t="s">
        <v>1538</v>
      </c>
      <c r="E238" s="12" t="s">
        <v>1539</v>
      </c>
      <c r="F238" s="12" t="s">
        <v>220</v>
      </c>
      <c r="G238" s="12">
        <v>2012.0</v>
      </c>
      <c r="H238" s="33">
        <v>41118.0</v>
      </c>
      <c r="K238" s="12" t="s">
        <v>1540</v>
      </c>
    </row>
    <row r="239" ht="15.75" customHeight="1">
      <c r="A239" s="12">
        <v>2.2840573E7</v>
      </c>
      <c r="B239" s="12" t="s">
        <v>1541</v>
      </c>
      <c r="C239" s="12" t="s">
        <v>1542</v>
      </c>
      <c r="D239" s="12" t="s">
        <v>1543</v>
      </c>
      <c r="E239" s="12" t="s">
        <v>225</v>
      </c>
      <c r="F239" s="12" t="s">
        <v>508</v>
      </c>
      <c r="G239" s="12">
        <v>2012.0</v>
      </c>
      <c r="H239" s="33">
        <v>41121.0</v>
      </c>
      <c r="I239" s="12" t="s">
        <v>1544</v>
      </c>
      <c r="K239" s="12" t="s">
        <v>1545</v>
      </c>
    </row>
    <row r="240" ht="15.75" customHeight="1">
      <c r="A240" s="12">
        <v>2.2840682E7</v>
      </c>
      <c r="B240" s="12" t="s">
        <v>1546</v>
      </c>
      <c r="C240" s="12" t="s">
        <v>1547</v>
      </c>
      <c r="D240" s="12" t="s">
        <v>1548</v>
      </c>
      <c r="E240" s="12" t="s">
        <v>1549</v>
      </c>
      <c r="F240" s="12" t="s">
        <v>508</v>
      </c>
      <c r="G240" s="12">
        <v>2012.0</v>
      </c>
      <c r="H240" s="33">
        <v>41121.0</v>
      </c>
      <c r="I240" s="12" t="s">
        <v>1550</v>
      </c>
      <c r="K240" s="12" t="s">
        <v>1551</v>
      </c>
    </row>
    <row r="241" ht="15.75" customHeight="1">
      <c r="A241" s="12">
        <v>2.2841007E7</v>
      </c>
      <c r="B241" s="12" t="s">
        <v>1552</v>
      </c>
      <c r="C241" s="12" t="s">
        <v>1553</v>
      </c>
      <c r="D241" s="12" t="s">
        <v>1554</v>
      </c>
      <c r="E241" s="12" t="s">
        <v>1555</v>
      </c>
      <c r="F241" s="12" t="s">
        <v>508</v>
      </c>
      <c r="G241" s="12">
        <v>2012.0</v>
      </c>
      <c r="H241" s="33">
        <v>41121.0</v>
      </c>
      <c r="I241" s="12" t="s">
        <v>1556</v>
      </c>
      <c r="K241" s="12" t="s">
        <v>1557</v>
      </c>
    </row>
    <row r="242" ht="15.75" customHeight="1">
      <c r="A242" s="12">
        <v>2.2855768E7</v>
      </c>
      <c r="B242" s="12" t="s">
        <v>1558</v>
      </c>
      <c r="C242" s="12" t="s">
        <v>1559</v>
      </c>
      <c r="D242" s="12" t="s">
        <v>1560</v>
      </c>
      <c r="E242" s="12" t="s">
        <v>1561</v>
      </c>
      <c r="F242" s="12" t="s">
        <v>520</v>
      </c>
      <c r="G242" s="12">
        <v>2012.0</v>
      </c>
      <c r="H242" s="33">
        <v>41124.0</v>
      </c>
      <c r="I242" s="12" t="s">
        <v>1562</v>
      </c>
      <c r="K242" s="12" t="s">
        <v>1563</v>
      </c>
    </row>
    <row r="243" ht="15.75" customHeight="1">
      <c r="A243" s="12">
        <v>2.2855769E7</v>
      </c>
      <c r="B243" s="12" t="s">
        <v>1564</v>
      </c>
      <c r="C243" s="12" t="s">
        <v>1565</v>
      </c>
      <c r="D243" s="12" t="s">
        <v>1566</v>
      </c>
      <c r="E243" s="12" t="s">
        <v>1567</v>
      </c>
      <c r="F243" s="12" t="s">
        <v>520</v>
      </c>
      <c r="G243" s="12">
        <v>2012.0</v>
      </c>
      <c r="H243" s="33">
        <v>41124.0</v>
      </c>
      <c r="I243" s="12" t="s">
        <v>1568</v>
      </c>
      <c r="K243" s="12" t="s">
        <v>1569</v>
      </c>
    </row>
    <row r="244" ht="15.75" customHeight="1">
      <c r="A244" s="12">
        <v>2.299081E7</v>
      </c>
      <c r="B244" s="12" t="s">
        <v>1570</v>
      </c>
      <c r="C244" s="12" t="s">
        <v>1571</v>
      </c>
      <c r="D244" s="12" t="s">
        <v>1572</v>
      </c>
      <c r="E244" s="12" t="s">
        <v>1573</v>
      </c>
      <c r="F244" s="12" t="s">
        <v>1574</v>
      </c>
      <c r="G244" s="12">
        <v>2012.0</v>
      </c>
      <c r="H244" s="33">
        <v>41172.0</v>
      </c>
      <c r="K244" s="12" t="s">
        <v>1575</v>
      </c>
    </row>
    <row r="245" ht="15.75" customHeight="1">
      <c r="A245" s="12">
        <v>2.3372198E7</v>
      </c>
      <c r="B245" s="12" t="s">
        <v>1576</v>
      </c>
      <c r="C245" s="12" t="s">
        <v>1577</v>
      </c>
      <c r="D245" s="12" t="s">
        <v>1578</v>
      </c>
      <c r="E245" s="12" t="s">
        <v>1579</v>
      </c>
      <c r="F245" s="12" t="s">
        <v>1580</v>
      </c>
      <c r="G245" s="12">
        <v>2012.0</v>
      </c>
      <c r="H245" s="33">
        <v>41307.0</v>
      </c>
      <c r="I245" s="12" t="s">
        <v>1581</v>
      </c>
    </row>
    <row r="246" ht="15.75" customHeight="1">
      <c r="A246" s="12">
        <v>2.246515E7</v>
      </c>
      <c r="B246" s="12" t="s">
        <v>1582</v>
      </c>
      <c r="C246" s="12" t="s">
        <v>1583</v>
      </c>
      <c r="D246" s="12" t="s">
        <v>1584</v>
      </c>
      <c r="E246" s="12" t="s">
        <v>1585</v>
      </c>
      <c r="F246" s="12" t="s">
        <v>842</v>
      </c>
      <c r="G246" s="12">
        <v>2012.0</v>
      </c>
      <c r="H246" s="33">
        <v>41002.0</v>
      </c>
      <c r="K246" s="12" t="s">
        <v>1586</v>
      </c>
    </row>
    <row r="247" ht="15.75" customHeight="1">
      <c r="A247" s="12">
        <v>2.2935132E7</v>
      </c>
      <c r="B247" s="12" t="s">
        <v>1588</v>
      </c>
      <c r="C247" s="12" t="s">
        <v>1589</v>
      </c>
      <c r="D247" s="12" t="s">
        <v>1590</v>
      </c>
      <c r="E247" s="12" t="s">
        <v>1591</v>
      </c>
      <c r="F247" s="12" t="s">
        <v>332</v>
      </c>
      <c r="G247" s="12">
        <v>2012.0</v>
      </c>
      <c r="H247" s="33">
        <v>41153.0</v>
      </c>
      <c r="I247" s="12" t="s">
        <v>1592</v>
      </c>
      <c r="K247" s="12" t="s">
        <v>1593</v>
      </c>
    </row>
    <row r="248" ht="15.75" customHeight="1">
      <c r="A248" s="12">
        <v>2.2935149E7</v>
      </c>
      <c r="B248" s="12" t="s">
        <v>1595</v>
      </c>
      <c r="C248" s="12" t="s">
        <v>1596</v>
      </c>
      <c r="D248" s="12" t="s">
        <v>1597</v>
      </c>
      <c r="E248" s="12" t="s">
        <v>1598</v>
      </c>
      <c r="F248" s="12" t="s">
        <v>332</v>
      </c>
      <c r="G248" s="12">
        <v>2012.0</v>
      </c>
      <c r="H248" s="33">
        <v>41153.0</v>
      </c>
      <c r="I248" s="12" t="s">
        <v>1599</v>
      </c>
      <c r="K248" s="12" t="s">
        <v>1600</v>
      </c>
    </row>
    <row r="249" ht="15.75" customHeight="1">
      <c r="A249" s="12">
        <v>2.23902E7</v>
      </c>
      <c r="B249" s="12" t="s">
        <v>1601</v>
      </c>
      <c r="C249" s="12" t="s">
        <v>1602</v>
      </c>
      <c r="D249" s="12" t="s">
        <v>1603</v>
      </c>
      <c r="E249" s="12" t="s">
        <v>1604</v>
      </c>
      <c r="F249" s="12" t="s">
        <v>119</v>
      </c>
      <c r="G249" s="12">
        <v>2012.0</v>
      </c>
      <c r="H249" s="33">
        <v>40975.0</v>
      </c>
      <c r="K249" s="12" t="s">
        <v>1605</v>
      </c>
    </row>
    <row r="250" ht="15.75" customHeight="1">
      <c r="A250" s="12">
        <v>2.2411632E7</v>
      </c>
      <c r="B250" s="12" t="s">
        <v>1607</v>
      </c>
      <c r="C250" s="12" t="s">
        <v>1608</v>
      </c>
      <c r="D250" s="12" t="s">
        <v>1609</v>
      </c>
      <c r="E250" s="12" t="s">
        <v>1610</v>
      </c>
      <c r="F250" s="12" t="s">
        <v>376</v>
      </c>
      <c r="G250" s="12">
        <v>2012.0</v>
      </c>
      <c r="H250" s="33">
        <v>40982.0</v>
      </c>
      <c r="K250" s="12" t="s">
        <v>1611</v>
      </c>
    </row>
    <row r="251" ht="15.75" customHeight="1">
      <c r="A251" s="12">
        <v>2.2415481E7</v>
      </c>
      <c r="B251" s="12" t="s">
        <v>1612</v>
      </c>
      <c r="C251" s="12" t="s">
        <v>1613</v>
      </c>
      <c r="D251" s="12" t="s">
        <v>1614</v>
      </c>
      <c r="E251" s="12" t="s">
        <v>1615</v>
      </c>
      <c r="F251" s="12" t="s">
        <v>1616</v>
      </c>
      <c r="G251" s="12">
        <v>2012.0</v>
      </c>
      <c r="H251" s="33">
        <v>40983.0</v>
      </c>
      <c r="K251" s="12" t="s">
        <v>1617</v>
      </c>
    </row>
    <row r="252" ht="15.75" customHeight="1">
      <c r="A252" s="12">
        <v>2.2468989E7</v>
      </c>
      <c r="B252" s="12" t="s">
        <v>1618</v>
      </c>
      <c r="C252" s="12" t="s">
        <v>1619</v>
      </c>
      <c r="D252" s="12" t="s">
        <v>1620</v>
      </c>
      <c r="E252" s="12" t="s">
        <v>1621</v>
      </c>
      <c r="F252" s="12" t="s">
        <v>1622</v>
      </c>
      <c r="G252" s="12">
        <v>2012.0</v>
      </c>
      <c r="H252" s="33">
        <v>41003.0</v>
      </c>
      <c r="K252" s="12" t="s">
        <v>1623</v>
      </c>
    </row>
    <row r="253" ht="15.75" customHeight="1">
      <c r="A253" s="12">
        <v>2.248093E7</v>
      </c>
      <c r="B253" s="12" t="s">
        <v>1624</v>
      </c>
      <c r="C253" s="12" t="s">
        <v>1625</v>
      </c>
      <c r="D253" s="12" t="s">
        <v>1626</v>
      </c>
      <c r="E253" s="12" t="s">
        <v>1627</v>
      </c>
      <c r="F253" s="12" t="s">
        <v>496</v>
      </c>
      <c r="G253" s="12">
        <v>2012.0</v>
      </c>
      <c r="H253" s="33">
        <v>41006.0</v>
      </c>
      <c r="K253" s="12" t="s">
        <v>1628</v>
      </c>
    </row>
    <row r="254" ht="15.75" customHeight="1">
      <c r="A254" s="12">
        <v>2.2520448E7</v>
      </c>
      <c r="B254" s="12" t="s">
        <v>1629</v>
      </c>
      <c r="C254" s="12" t="s">
        <v>1630</v>
      </c>
      <c r="D254" s="12" t="s">
        <v>1631</v>
      </c>
      <c r="E254" s="12" t="s">
        <v>959</v>
      </c>
      <c r="F254" s="12" t="s">
        <v>1331</v>
      </c>
      <c r="G254" s="12">
        <v>2012.0</v>
      </c>
      <c r="H254" s="33">
        <v>41023.0</v>
      </c>
      <c r="K254" s="12" t="s">
        <v>1632</v>
      </c>
    </row>
    <row r="255" ht="15.75" customHeight="1">
      <c r="A255" s="12">
        <v>2.252784E7</v>
      </c>
      <c r="B255" s="12" t="s">
        <v>1633</v>
      </c>
      <c r="C255" s="12" t="s">
        <v>1634</v>
      </c>
      <c r="D255" s="12" t="s">
        <v>1635</v>
      </c>
      <c r="E255" s="12" t="s">
        <v>1636</v>
      </c>
      <c r="F255" s="12" t="s">
        <v>664</v>
      </c>
      <c r="G255" s="12">
        <v>2012.0</v>
      </c>
      <c r="H255" s="33">
        <v>41024.0</v>
      </c>
      <c r="K255" s="12" t="s">
        <v>1637</v>
      </c>
    </row>
    <row r="256" ht="15.75" customHeight="1">
      <c r="A256" s="12">
        <v>2.2612237E7</v>
      </c>
      <c r="B256" s="12" t="s">
        <v>1638</v>
      </c>
      <c r="C256" s="12" t="s">
        <v>1639</v>
      </c>
      <c r="D256" s="12" t="s">
        <v>1640</v>
      </c>
      <c r="E256" s="12" t="s">
        <v>1641</v>
      </c>
      <c r="F256" s="12" t="s">
        <v>401</v>
      </c>
      <c r="G256" s="12">
        <v>2012.0</v>
      </c>
      <c r="H256" s="33">
        <v>41052.0</v>
      </c>
      <c r="I256" s="12" t="s">
        <v>1642</v>
      </c>
      <c r="J256" s="12" t="s">
        <v>1643</v>
      </c>
      <c r="K256" s="12" t="s">
        <v>1644</v>
      </c>
    </row>
    <row r="257" ht="15.75" customHeight="1">
      <c r="A257" s="12">
        <v>2.2658916E7</v>
      </c>
      <c r="B257" s="12" t="s">
        <v>1645</v>
      </c>
      <c r="C257" s="12" t="s">
        <v>1646</v>
      </c>
      <c r="D257" s="12" t="s">
        <v>1647</v>
      </c>
      <c r="E257" s="12" t="s">
        <v>1648</v>
      </c>
      <c r="F257" s="12" t="s">
        <v>496</v>
      </c>
      <c r="G257" s="12">
        <v>2012.0</v>
      </c>
      <c r="H257" s="33">
        <v>41065.0</v>
      </c>
      <c r="K257" s="12" t="s">
        <v>1649</v>
      </c>
    </row>
    <row r="258" ht="15.75" customHeight="1">
      <c r="A258" s="12">
        <v>2.2716923E7</v>
      </c>
      <c r="B258" s="12" t="s">
        <v>1650</v>
      </c>
      <c r="C258" s="12" t="s">
        <v>1651</v>
      </c>
      <c r="D258" s="12" t="s">
        <v>1652</v>
      </c>
      <c r="E258" s="12" t="s">
        <v>1653</v>
      </c>
      <c r="F258" s="12" t="s">
        <v>1654</v>
      </c>
      <c r="G258" s="12">
        <v>2012.0</v>
      </c>
      <c r="H258" s="33">
        <v>41082.0</v>
      </c>
      <c r="K258" s="12" t="s">
        <v>1655</v>
      </c>
    </row>
    <row r="259" ht="15.75" customHeight="1">
      <c r="A259" s="12">
        <v>2.2731846E7</v>
      </c>
      <c r="B259" s="12" t="s">
        <v>1656</v>
      </c>
      <c r="C259" s="12" t="s">
        <v>1657</v>
      </c>
      <c r="D259" s="12" t="s">
        <v>1658</v>
      </c>
      <c r="E259" s="12" t="s">
        <v>1659</v>
      </c>
      <c r="F259" s="12" t="s">
        <v>1660</v>
      </c>
      <c r="G259" s="12">
        <v>2012.0</v>
      </c>
      <c r="H259" s="33">
        <v>41087.0</v>
      </c>
      <c r="K259" s="12" t="s">
        <v>1661</v>
      </c>
    </row>
    <row r="260" ht="15.75" customHeight="1">
      <c r="A260" s="12">
        <v>2.2749737E7</v>
      </c>
      <c r="B260" s="12" t="s">
        <v>1662</v>
      </c>
      <c r="C260" s="12" t="s">
        <v>1663</v>
      </c>
      <c r="D260" s="12" t="s">
        <v>1664</v>
      </c>
      <c r="E260" s="12" t="s">
        <v>1665</v>
      </c>
      <c r="F260" s="12" t="s">
        <v>496</v>
      </c>
      <c r="G260" s="12">
        <v>2012.0</v>
      </c>
      <c r="H260" s="33">
        <v>41094.0</v>
      </c>
      <c r="K260" s="12" t="s">
        <v>1666</v>
      </c>
    </row>
    <row r="261" ht="15.75" customHeight="1">
      <c r="A261" s="12">
        <v>2.2753375E7</v>
      </c>
      <c r="B261" s="12" t="s">
        <v>1667</v>
      </c>
      <c r="C261" s="12" t="s">
        <v>1668</v>
      </c>
      <c r="D261" s="12" t="s">
        <v>1669</v>
      </c>
      <c r="E261" s="12" t="s">
        <v>1670</v>
      </c>
      <c r="F261" s="12" t="s">
        <v>439</v>
      </c>
      <c r="G261" s="12">
        <v>2012.0</v>
      </c>
      <c r="H261" s="33">
        <v>41094.0</v>
      </c>
      <c r="I261" s="12" t="s">
        <v>1671</v>
      </c>
      <c r="K261" s="12" t="s">
        <v>1672</v>
      </c>
    </row>
    <row r="262" ht="15.75" customHeight="1">
      <c r="A262" s="12">
        <v>2.2773786E7</v>
      </c>
      <c r="B262" s="12" t="s">
        <v>1673</v>
      </c>
      <c r="C262" s="12" t="s">
        <v>1674</v>
      </c>
      <c r="D262" s="12" t="s">
        <v>1675</v>
      </c>
      <c r="E262" s="12" t="s">
        <v>1676</v>
      </c>
      <c r="F262" s="12" t="s">
        <v>258</v>
      </c>
      <c r="G262" s="12">
        <v>2012.0</v>
      </c>
      <c r="H262" s="33">
        <v>41100.0</v>
      </c>
      <c r="I262" s="12" t="s">
        <v>1677</v>
      </c>
      <c r="K262" s="12" t="s">
        <v>1678</v>
      </c>
    </row>
    <row r="263" ht="15.75" customHeight="1">
      <c r="A263" s="12">
        <v>2.2784401E7</v>
      </c>
      <c r="B263" s="12" t="s">
        <v>1679</v>
      </c>
      <c r="C263" s="12" t="s">
        <v>1680</v>
      </c>
      <c r="D263" s="12" t="s">
        <v>1681</v>
      </c>
      <c r="E263" s="12" t="s">
        <v>1682</v>
      </c>
      <c r="F263" s="12" t="s">
        <v>496</v>
      </c>
      <c r="G263" s="12">
        <v>2012.0</v>
      </c>
      <c r="H263" s="33">
        <v>41103.0</v>
      </c>
      <c r="K263" s="12" t="s">
        <v>1683</v>
      </c>
    </row>
    <row r="264" ht="15.75" customHeight="1">
      <c r="A264" s="12">
        <v>2.2787193E7</v>
      </c>
      <c r="B264" s="12" t="s">
        <v>1684</v>
      </c>
      <c r="C264" s="12" t="s">
        <v>1685</v>
      </c>
      <c r="D264" s="12" t="s">
        <v>1686</v>
      </c>
      <c r="E264" s="12" t="s">
        <v>1687</v>
      </c>
      <c r="F264" s="12" t="s">
        <v>195</v>
      </c>
      <c r="G264" s="12">
        <v>2012.0</v>
      </c>
      <c r="H264" s="33">
        <v>41103.0</v>
      </c>
      <c r="I264" s="12" t="s">
        <v>1688</v>
      </c>
      <c r="K264" s="12" t="s">
        <v>1689</v>
      </c>
    </row>
    <row r="265" ht="15.75" customHeight="1">
      <c r="A265" s="12">
        <v>2.2798369E7</v>
      </c>
      <c r="B265" s="12" t="s">
        <v>1690</v>
      </c>
      <c r="C265" s="12" t="s">
        <v>1691</v>
      </c>
      <c r="D265" s="12" t="s">
        <v>1692</v>
      </c>
      <c r="E265" s="12" t="s">
        <v>1693</v>
      </c>
      <c r="F265" s="12" t="s">
        <v>182</v>
      </c>
      <c r="G265" s="12">
        <v>2012.0</v>
      </c>
      <c r="H265" s="33">
        <v>41107.0</v>
      </c>
      <c r="I265" s="12" t="s">
        <v>1694</v>
      </c>
      <c r="K265" s="12" t="s">
        <v>1695</v>
      </c>
    </row>
    <row r="266" ht="15.75" customHeight="1">
      <c r="A266" s="12">
        <v>2.2809734E7</v>
      </c>
      <c r="B266" s="12" t="s">
        <v>1696</v>
      </c>
      <c r="C266" s="12" t="s">
        <v>1697</v>
      </c>
      <c r="D266" s="12" t="s">
        <v>1698</v>
      </c>
      <c r="E266" s="12" t="s">
        <v>1653</v>
      </c>
      <c r="F266" s="12" t="s">
        <v>496</v>
      </c>
      <c r="G266" s="12">
        <v>2012.0</v>
      </c>
      <c r="H266" s="33">
        <v>41110.0</v>
      </c>
      <c r="K266" s="12" t="s">
        <v>1699</v>
      </c>
    </row>
    <row r="267" ht="15.75" customHeight="1">
      <c r="A267" s="12">
        <v>2.2816518E7</v>
      </c>
      <c r="B267" s="12" t="s">
        <v>1700</v>
      </c>
      <c r="C267" s="12" t="s">
        <v>1701</v>
      </c>
      <c r="D267" s="12" t="s">
        <v>1702</v>
      </c>
      <c r="E267" s="12" t="s">
        <v>1703</v>
      </c>
      <c r="F267" s="12" t="s">
        <v>1704</v>
      </c>
      <c r="G267" s="12">
        <v>2012.0</v>
      </c>
      <c r="H267" s="33">
        <v>41114.0</v>
      </c>
      <c r="K267" s="12" t="s">
        <v>1705</v>
      </c>
    </row>
    <row r="268" ht="15.75" customHeight="1">
      <c r="A268" s="12">
        <v>2.2875676E7</v>
      </c>
      <c r="B268" s="12" t="s">
        <v>1707</v>
      </c>
      <c r="C268" s="12" t="s">
        <v>1708</v>
      </c>
      <c r="D268" s="12" t="s">
        <v>1709</v>
      </c>
      <c r="E268" s="12" t="s">
        <v>1710</v>
      </c>
      <c r="F268" s="12" t="s">
        <v>1711</v>
      </c>
      <c r="G268" s="12">
        <v>2012.0</v>
      </c>
      <c r="H268" s="33">
        <v>41131.0</v>
      </c>
      <c r="K268" s="12" t="s">
        <v>1712</v>
      </c>
    </row>
    <row r="269" ht="15.75" customHeight="1">
      <c r="A269" s="12">
        <v>2.2878792E7</v>
      </c>
      <c r="B269" s="12" t="s">
        <v>1713</v>
      </c>
      <c r="C269" s="12" t="s">
        <v>1714</v>
      </c>
      <c r="D269" s="12" t="s">
        <v>1715</v>
      </c>
      <c r="E269" s="12" t="s">
        <v>1716</v>
      </c>
      <c r="F269" s="12" t="s">
        <v>1717</v>
      </c>
      <c r="G269" s="12">
        <v>2012.0</v>
      </c>
      <c r="H269" s="33">
        <v>41132.0</v>
      </c>
      <c r="K269" s="12" t="s">
        <v>1718</v>
      </c>
    </row>
    <row r="270" ht="15.75" customHeight="1">
      <c r="A270" s="12">
        <v>2.2887655E7</v>
      </c>
      <c r="B270" s="12" t="s">
        <v>1719</v>
      </c>
      <c r="C270" s="12" t="s">
        <v>1720</v>
      </c>
      <c r="D270" s="12" t="s">
        <v>1721</v>
      </c>
      <c r="E270" s="12" t="s">
        <v>1722</v>
      </c>
      <c r="F270" s="12" t="s">
        <v>258</v>
      </c>
      <c r="G270" s="12">
        <v>2012.0</v>
      </c>
      <c r="H270" s="33">
        <v>41135.0</v>
      </c>
      <c r="I270" s="12" t="s">
        <v>1723</v>
      </c>
      <c r="K270" s="12" t="s">
        <v>1724</v>
      </c>
    </row>
    <row r="271" ht="15.75" customHeight="1">
      <c r="A271" s="12">
        <v>2.2887666E7</v>
      </c>
      <c r="B271" s="12" t="s">
        <v>1725</v>
      </c>
      <c r="C271" s="12" t="s">
        <v>690</v>
      </c>
      <c r="D271" s="12" t="s">
        <v>1726</v>
      </c>
      <c r="E271" s="12" t="s">
        <v>692</v>
      </c>
      <c r="F271" s="12" t="s">
        <v>258</v>
      </c>
      <c r="G271" s="12">
        <v>2012.0</v>
      </c>
      <c r="H271" s="33">
        <v>41135.0</v>
      </c>
      <c r="I271" s="12" t="s">
        <v>1727</v>
      </c>
      <c r="K271" s="12" t="s">
        <v>1728</v>
      </c>
    </row>
    <row r="272" ht="15.75" customHeight="1">
      <c r="A272" s="12">
        <v>2.2906497E7</v>
      </c>
      <c r="B272" s="12" t="s">
        <v>1729</v>
      </c>
      <c r="C272" s="12" t="s">
        <v>1730</v>
      </c>
      <c r="D272" s="12" t="s">
        <v>1731</v>
      </c>
      <c r="E272" s="12" t="s">
        <v>1732</v>
      </c>
      <c r="F272" s="12" t="s">
        <v>496</v>
      </c>
      <c r="G272" s="12">
        <v>2012.0</v>
      </c>
      <c r="H272" s="33">
        <v>41143.0</v>
      </c>
      <c r="K272" s="12" t="s">
        <v>1733</v>
      </c>
    </row>
    <row r="273" ht="15.75" customHeight="1">
      <c r="A273" s="12">
        <v>2.291006E7</v>
      </c>
      <c r="B273" s="12" t="s">
        <v>1734</v>
      </c>
      <c r="C273" s="12" t="s">
        <v>1735</v>
      </c>
      <c r="D273" s="12" t="s">
        <v>1736</v>
      </c>
      <c r="E273" s="12" t="s">
        <v>1737</v>
      </c>
      <c r="F273" s="12" t="s">
        <v>496</v>
      </c>
      <c r="G273" s="12">
        <v>2012.0</v>
      </c>
      <c r="H273" s="33">
        <v>41144.0</v>
      </c>
      <c r="K273" s="12" t="s">
        <v>1738</v>
      </c>
    </row>
    <row r="274" ht="15.75" customHeight="1">
      <c r="A274" s="12">
        <v>2.2924722E7</v>
      </c>
      <c r="B274" s="12" t="s">
        <v>1739</v>
      </c>
      <c r="C274" s="12" t="s">
        <v>1740</v>
      </c>
      <c r="D274" s="12" t="s">
        <v>1741</v>
      </c>
      <c r="E274" s="12" t="s">
        <v>1742</v>
      </c>
      <c r="F274" s="12" t="s">
        <v>1325</v>
      </c>
      <c r="G274" s="12">
        <v>2012.0</v>
      </c>
      <c r="H274" s="33">
        <v>41150.0</v>
      </c>
      <c r="K274" s="12" t="s">
        <v>1743</v>
      </c>
    </row>
    <row r="275" ht="15.75" customHeight="1">
      <c r="A275" s="12">
        <v>2.2931966E7</v>
      </c>
      <c r="B275" s="12" t="s">
        <v>1744</v>
      </c>
      <c r="C275" s="12" t="s">
        <v>1745</v>
      </c>
      <c r="D275" s="12" t="s">
        <v>1746</v>
      </c>
      <c r="E275" s="12" t="s">
        <v>1747</v>
      </c>
      <c r="F275" s="12" t="s">
        <v>508</v>
      </c>
      <c r="G275" s="12">
        <v>2012.0</v>
      </c>
      <c r="H275" s="33">
        <v>41152.0</v>
      </c>
      <c r="I275" s="12" t="s">
        <v>1748</v>
      </c>
      <c r="K275" s="12" t="s">
        <v>1749</v>
      </c>
    </row>
    <row r="276" ht="15.75" customHeight="1">
      <c r="A276" s="12">
        <v>2.2933759E7</v>
      </c>
      <c r="B276" s="12" t="s">
        <v>1750</v>
      </c>
      <c r="C276" s="12" t="s">
        <v>1751</v>
      </c>
      <c r="D276" s="12" t="s">
        <v>1752</v>
      </c>
      <c r="E276" s="12" t="s">
        <v>714</v>
      </c>
      <c r="F276" s="12" t="s">
        <v>258</v>
      </c>
      <c r="G276" s="12">
        <v>2012.0</v>
      </c>
      <c r="H276" s="33">
        <v>41152.0</v>
      </c>
      <c r="I276" s="12" t="s">
        <v>1753</v>
      </c>
      <c r="K276" s="12" t="s">
        <v>1754</v>
      </c>
    </row>
    <row r="277" ht="15.75" customHeight="1">
      <c r="A277" s="12">
        <v>2.293376E7</v>
      </c>
      <c r="B277" s="12" t="s">
        <v>1755</v>
      </c>
      <c r="C277" s="12" t="s">
        <v>690</v>
      </c>
      <c r="D277" s="12" t="s">
        <v>1756</v>
      </c>
      <c r="E277" s="12" t="s">
        <v>692</v>
      </c>
      <c r="F277" s="12" t="s">
        <v>258</v>
      </c>
      <c r="G277" s="12">
        <v>2012.0</v>
      </c>
      <c r="H277" s="33">
        <v>41152.0</v>
      </c>
      <c r="I277" s="12" t="s">
        <v>1757</v>
      </c>
      <c r="K277" s="12" t="s">
        <v>1758</v>
      </c>
    </row>
    <row r="278" ht="15.75" customHeight="1">
      <c r="A278" s="12">
        <v>2.2958251E7</v>
      </c>
      <c r="B278" s="12" t="s">
        <v>1759</v>
      </c>
      <c r="C278" s="12" t="s">
        <v>1760</v>
      </c>
      <c r="D278" s="12" t="s">
        <v>1761</v>
      </c>
      <c r="E278" s="12" t="s">
        <v>1762</v>
      </c>
      <c r="F278" s="12" t="s">
        <v>1763</v>
      </c>
      <c r="G278" s="12">
        <v>2012.0</v>
      </c>
      <c r="H278" s="33">
        <v>41163.0</v>
      </c>
      <c r="K278" s="12" t="s">
        <v>1764</v>
      </c>
    </row>
    <row r="279" ht="15.75" customHeight="1">
      <c r="A279" s="12">
        <v>2.2973543E7</v>
      </c>
      <c r="B279" s="12" t="s">
        <v>1765</v>
      </c>
      <c r="C279" s="12" t="s">
        <v>1766</v>
      </c>
      <c r="D279" s="12" t="s">
        <v>1767</v>
      </c>
      <c r="E279" s="12" t="s">
        <v>1768</v>
      </c>
      <c r="F279" s="12" t="s">
        <v>1769</v>
      </c>
      <c r="G279" s="12">
        <v>2012.0</v>
      </c>
      <c r="H279" s="33">
        <v>41166.0</v>
      </c>
      <c r="I279" s="12" t="s">
        <v>1770</v>
      </c>
      <c r="K279" s="12" t="s">
        <v>1771</v>
      </c>
    </row>
    <row r="280" ht="15.75" customHeight="1">
      <c r="A280" s="12">
        <v>2.2990977E7</v>
      </c>
      <c r="B280" s="12" t="s">
        <v>1772</v>
      </c>
      <c r="C280" s="12" t="s">
        <v>1773</v>
      </c>
      <c r="D280" s="12" t="s">
        <v>1774</v>
      </c>
      <c r="E280" s="12" t="s">
        <v>1775</v>
      </c>
      <c r="F280" s="12" t="s">
        <v>1776</v>
      </c>
      <c r="G280" s="12">
        <v>2012.0</v>
      </c>
      <c r="H280" s="33">
        <v>41172.0</v>
      </c>
      <c r="K280" s="12" t="s">
        <v>1777</v>
      </c>
    </row>
    <row r="281" ht="15.75" customHeight="1">
      <c r="A281" s="12">
        <v>2.3025192E7</v>
      </c>
      <c r="B281" s="12" t="s">
        <v>1778</v>
      </c>
      <c r="C281" s="12" t="s">
        <v>1779</v>
      </c>
      <c r="D281" s="12" t="s">
        <v>1780</v>
      </c>
      <c r="E281" s="12" t="s">
        <v>1781</v>
      </c>
      <c r="F281" s="12" t="s">
        <v>728</v>
      </c>
      <c r="G281" s="12">
        <v>2012.0</v>
      </c>
      <c r="H281" s="33">
        <v>41185.0</v>
      </c>
      <c r="I281" s="12" t="s">
        <v>1782</v>
      </c>
      <c r="J281" s="12" t="s">
        <v>1783</v>
      </c>
      <c r="K281" s="12" t="s">
        <v>1784</v>
      </c>
    </row>
    <row r="282" ht="15.75" customHeight="1">
      <c r="A282" s="12">
        <v>2.3028321E7</v>
      </c>
      <c r="B282" s="12" t="s">
        <v>1785</v>
      </c>
      <c r="C282" s="12" t="s">
        <v>1786</v>
      </c>
      <c r="D282" s="12" t="s">
        <v>1787</v>
      </c>
      <c r="E282" s="12" t="s">
        <v>1788</v>
      </c>
      <c r="F282" s="12" t="s">
        <v>1789</v>
      </c>
      <c r="G282" s="12">
        <v>2012.0</v>
      </c>
      <c r="H282" s="33">
        <v>41185.0</v>
      </c>
      <c r="I282" s="12" t="s">
        <v>1790</v>
      </c>
      <c r="K282" s="12" t="s">
        <v>1791</v>
      </c>
    </row>
    <row r="283" ht="15.75" customHeight="1">
      <c r="A283" s="12">
        <v>2.3045805E7</v>
      </c>
      <c r="B283" s="12" t="s">
        <v>1792</v>
      </c>
      <c r="C283" s="12" t="s">
        <v>1793</v>
      </c>
      <c r="D283" s="12" t="s">
        <v>1794</v>
      </c>
      <c r="E283" s="12" t="s">
        <v>1795</v>
      </c>
      <c r="F283" s="12" t="s">
        <v>302</v>
      </c>
      <c r="G283" s="12">
        <v>2012.0</v>
      </c>
      <c r="H283" s="33">
        <v>41193.0</v>
      </c>
    </row>
    <row r="284" ht="15.75" customHeight="1">
      <c r="A284" s="12">
        <v>2.3082534E7</v>
      </c>
      <c r="B284" s="12" t="s">
        <v>1796</v>
      </c>
      <c r="C284" s="12" t="s">
        <v>1797</v>
      </c>
      <c r="D284" s="12" t="s">
        <v>1798</v>
      </c>
      <c r="E284" s="12" t="s">
        <v>1799</v>
      </c>
      <c r="F284" s="12" t="s">
        <v>1800</v>
      </c>
      <c r="G284" s="12">
        <v>2012.0</v>
      </c>
      <c r="H284" s="33">
        <v>41205.0</v>
      </c>
      <c r="K284" s="12" t="s">
        <v>1801</v>
      </c>
    </row>
    <row r="285" ht="15.75" customHeight="1">
      <c r="A285" s="12">
        <v>2.3086032E7</v>
      </c>
      <c r="B285" s="12" t="s">
        <v>1802</v>
      </c>
      <c r="C285" s="12" t="s">
        <v>1803</v>
      </c>
      <c r="D285" s="12" t="s">
        <v>1804</v>
      </c>
      <c r="E285" s="12" t="s">
        <v>1805</v>
      </c>
      <c r="F285" s="12" t="s">
        <v>1806</v>
      </c>
      <c r="G285" s="12">
        <v>2012.0</v>
      </c>
      <c r="H285" s="33">
        <v>41205.0</v>
      </c>
      <c r="K285" s="12" t="s">
        <v>1807</v>
      </c>
    </row>
    <row r="286" ht="15.75" customHeight="1">
      <c r="A286" s="12">
        <v>2.3092017E7</v>
      </c>
      <c r="B286" s="12" t="s">
        <v>1808</v>
      </c>
      <c r="C286" s="12" t="s">
        <v>1809</v>
      </c>
      <c r="D286" s="12" t="s">
        <v>1810</v>
      </c>
      <c r="E286" s="12" t="s">
        <v>1604</v>
      </c>
      <c r="F286" s="12" t="s">
        <v>1811</v>
      </c>
      <c r="G286" s="12">
        <v>2012.0</v>
      </c>
      <c r="H286" s="33">
        <v>41207.0</v>
      </c>
      <c r="K286" s="12" t="s">
        <v>1812</v>
      </c>
    </row>
    <row r="287" ht="15.75" customHeight="1">
      <c r="A287" s="12">
        <v>2.3297473E7</v>
      </c>
      <c r="B287" s="12" t="s">
        <v>1813</v>
      </c>
      <c r="C287" s="12" t="s">
        <v>1814</v>
      </c>
      <c r="D287" s="12" t="s">
        <v>1815</v>
      </c>
      <c r="E287" s="12" t="s">
        <v>1816</v>
      </c>
      <c r="F287" s="12" t="s">
        <v>781</v>
      </c>
      <c r="G287" s="12">
        <v>2012.0</v>
      </c>
      <c r="H287" s="33">
        <v>41284.0</v>
      </c>
    </row>
    <row r="288" ht="15.75" customHeight="1">
      <c r="A288" s="12">
        <v>2.2950642E7</v>
      </c>
      <c r="B288" s="12" t="s">
        <v>1817</v>
      </c>
      <c r="C288" s="12" t="s">
        <v>1818</v>
      </c>
      <c r="D288" s="12" t="s">
        <v>1819</v>
      </c>
      <c r="E288" s="12" t="s">
        <v>1820</v>
      </c>
      <c r="F288" s="12" t="s">
        <v>332</v>
      </c>
      <c r="G288" s="12">
        <v>2012.0</v>
      </c>
      <c r="H288" s="33">
        <v>41159.0</v>
      </c>
      <c r="I288" s="12" t="s">
        <v>1821</v>
      </c>
      <c r="K288" s="12" t="s">
        <v>1822</v>
      </c>
    </row>
    <row r="289" ht="15.75" customHeight="1">
      <c r="A289" s="12">
        <v>2.2798342E7</v>
      </c>
      <c r="B289" s="12" t="s">
        <v>1824</v>
      </c>
      <c r="C289" s="12" t="s">
        <v>1825</v>
      </c>
      <c r="D289" s="12" t="s">
        <v>1826</v>
      </c>
      <c r="E289" s="12" t="s">
        <v>1827</v>
      </c>
      <c r="F289" s="12" t="s">
        <v>854</v>
      </c>
      <c r="G289" s="12">
        <v>2012.0</v>
      </c>
      <c r="H289" s="33">
        <v>41107.0</v>
      </c>
      <c r="K289" s="12" t="s">
        <v>1828</v>
      </c>
    </row>
    <row r="290" ht="15.75" customHeight="1">
      <c r="A290" s="12">
        <v>2.2968794E7</v>
      </c>
      <c r="B290" s="12" t="s">
        <v>1830</v>
      </c>
      <c r="C290" s="12" t="s">
        <v>1831</v>
      </c>
      <c r="D290" s="12" t="s">
        <v>1832</v>
      </c>
      <c r="E290" s="12" t="s">
        <v>1833</v>
      </c>
      <c r="F290" s="12" t="s">
        <v>1834</v>
      </c>
      <c r="G290" s="12">
        <v>2012.0</v>
      </c>
      <c r="H290" s="33">
        <v>41165.0</v>
      </c>
      <c r="K290" s="12" t="s">
        <v>1835</v>
      </c>
    </row>
    <row r="291" ht="15.75" customHeight="1">
      <c r="A291" s="12">
        <v>2.2634095E7</v>
      </c>
      <c r="B291" s="12" t="s">
        <v>1837</v>
      </c>
      <c r="C291" s="12" t="s">
        <v>1838</v>
      </c>
      <c r="D291" s="12" t="s">
        <v>1839</v>
      </c>
      <c r="E291" s="12" t="s">
        <v>1840</v>
      </c>
      <c r="F291" s="12" t="s">
        <v>214</v>
      </c>
      <c r="G291" s="12">
        <v>2012.0</v>
      </c>
      <c r="H291" s="33">
        <v>41058.0</v>
      </c>
      <c r="K291" s="12" t="s">
        <v>1841</v>
      </c>
    </row>
    <row r="292" ht="15.75" customHeight="1">
      <c r="A292" s="12">
        <v>2.3019356E7</v>
      </c>
      <c r="B292" s="12" t="s">
        <v>1843</v>
      </c>
      <c r="C292" s="12" t="s">
        <v>1844</v>
      </c>
      <c r="D292" s="12" t="s">
        <v>1845</v>
      </c>
      <c r="E292" s="12" t="s">
        <v>1846</v>
      </c>
      <c r="F292" s="12" t="s">
        <v>1104</v>
      </c>
      <c r="G292" s="12">
        <v>2012.0</v>
      </c>
      <c r="H292" s="33">
        <v>41181.0</v>
      </c>
      <c r="I292" s="12" t="s">
        <v>1847</v>
      </c>
      <c r="K292" s="12" t="s">
        <v>1848</v>
      </c>
    </row>
    <row r="293" ht="15.75" customHeight="1">
      <c r="A293" s="12">
        <v>2.2562106E7</v>
      </c>
      <c r="B293" s="12" t="s">
        <v>1850</v>
      </c>
      <c r="C293" s="12" t="s">
        <v>1851</v>
      </c>
      <c r="D293" s="12" t="s">
        <v>1852</v>
      </c>
      <c r="E293" s="12" t="s">
        <v>1853</v>
      </c>
      <c r="F293" s="12" t="s">
        <v>1449</v>
      </c>
      <c r="G293" s="12">
        <v>2012.0</v>
      </c>
      <c r="H293" s="33">
        <v>41037.0</v>
      </c>
      <c r="K293" s="12" t="s">
        <v>1854</v>
      </c>
    </row>
    <row r="294" ht="15.75" customHeight="1">
      <c r="A294" s="12">
        <v>2.2658957E7</v>
      </c>
      <c r="B294" s="12" t="s">
        <v>1856</v>
      </c>
      <c r="C294" s="12" t="s">
        <v>1857</v>
      </c>
      <c r="D294" s="12" t="s">
        <v>1858</v>
      </c>
      <c r="E294" s="12" t="s">
        <v>1859</v>
      </c>
      <c r="F294" s="12" t="s">
        <v>1155</v>
      </c>
      <c r="G294" s="12">
        <v>2012.0</v>
      </c>
      <c r="H294" s="33">
        <v>41065.0</v>
      </c>
      <c r="I294" s="12" t="s">
        <v>1860</v>
      </c>
      <c r="J294" s="12" t="s">
        <v>1861</v>
      </c>
      <c r="K294" s="12" t="s">
        <v>1862</v>
      </c>
    </row>
    <row r="295" ht="15.75" customHeight="1">
      <c r="A295" s="12">
        <v>2.2789674E7</v>
      </c>
      <c r="B295" s="12" t="s">
        <v>1863</v>
      </c>
      <c r="C295" s="12" t="s">
        <v>1864</v>
      </c>
      <c r="D295" s="12" t="s">
        <v>1865</v>
      </c>
      <c r="E295" s="12" t="s">
        <v>1866</v>
      </c>
      <c r="F295" s="12" t="s">
        <v>1867</v>
      </c>
      <c r="G295" s="12">
        <v>2012.0</v>
      </c>
      <c r="H295" s="33">
        <v>41104.0</v>
      </c>
      <c r="I295" s="12" t="s">
        <v>1868</v>
      </c>
      <c r="K295" s="12" t="s">
        <v>1869</v>
      </c>
    </row>
    <row r="296" ht="15.75" customHeight="1">
      <c r="A296" s="12">
        <v>2.2831171E7</v>
      </c>
      <c r="B296" s="12" t="s">
        <v>1870</v>
      </c>
      <c r="C296" s="12" t="s">
        <v>1871</v>
      </c>
      <c r="D296" s="12" t="s">
        <v>1872</v>
      </c>
      <c r="E296" s="12" t="s">
        <v>1873</v>
      </c>
      <c r="F296" s="12" t="s">
        <v>426</v>
      </c>
      <c r="G296" s="12">
        <v>2012.0</v>
      </c>
      <c r="H296" s="33">
        <v>41117.0</v>
      </c>
      <c r="K296" s="12" t="s">
        <v>1874</v>
      </c>
    </row>
    <row r="297" ht="15.75" customHeight="1">
      <c r="A297" s="12">
        <v>2.2843518E7</v>
      </c>
      <c r="B297" s="12" t="s">
        <v>1875</v>
      </c>
      <c r="C297" s="12" t="s">
        <v>1876</v>
      </c>
      <c r="D297" s="12" t="s">
        <v>1877</v>
      </c>
      <c r="E297" s="12" t="s">
        <v>1878</v>
      </c>
      <c r="F297" s="12" t="s">
        <v>182</v>
      </c>
      <c r="G297" s="12">
        <v>2012.0</v>
      </c>
      <c r="H297" s="33">
        <v>41121.0</v>
      </c>
      <c r="I297" s="12" t="s">
        <v>1879</v>
      </c>
      <c r="K297" s="12" t="s">
        <v>1880</v>
      </c>
    </row>
    <row r="298" ht="15.75" customHeight="1">
      <c r="A298" s="12">
        <v>2.2851652E7</v>
      </c>
      <c r="B298" s="12" t="s">
        <v>1881</v>
      </c>
      <c r="C298" s="12" t="s">
        <v>1882</v>
      </c>
      <c r="D298" s="12" t="s">
        <v>1883</v>
      </c>
      <c r="E298" s="12" t="s">
        <v>1884</v>
      </c>
      <c r="F298" s="12" t="s">
        <v>1885</v>
      </c>
      <c r="G298" s="12">
        <v>2012.0</v>
      </c>
      <c r="H298" s="33">
        <v>41123.0</v>
      </c>
      <c r="I298" s="12" t="s">
        <v>1886</v>
      </c>
      <c r="K298" s="12" t="s">
        <v>1887</v>
      </c>
    </row>
    <row r="299" ht="15.75" customHeight="1">
      <c r="A299" s="12">
        <v>2.2851751E7</v>
      </c>
      <c r="B299" s="12" t="s">
        <v>1888</v>
      </c>
      <c r="C299" s="12" t="s">
        <v>1889</v>
      </c>
      <c r="D299" s="12" t="s">
        <v>1890</v>
      </c>
      <c r="E299" s="12" t="s">
        <v>1891</v>
      </c>
      <c r="F299" s="12" t="s">
        <v>439</v>
      </c>
      <c r="G299" s="12">
        <v>2012.0</v>
      </c>
      <c r="H299" s="33">
        <v>41123.0</v>
      </c>
      <c r="I299" s="12" t="s">
        <v>1892</v>
      </c>
      <c r="K299" s="12" t="s">
        <v>1893</v>
      </c>
    </row>
    <row r="300" ht="15.75" customHeight="1">
      <c r="A300" s="12">
        <v>2.2859615E7</v>
      </c>
      <c r="B300" s="12" t="s">
        <v>1894</v>
      </c>
      <c r="C300" s="12" t="s">
        <v>1895</v>
      </c>
      <c r="D300" s="12" t="s">
        <v>1896</v>
      </c>
      <c r="E300" s="12" t="s">
        <v>1897</v>
      </c>
      <c r="F300" s="12" t="s">
        <v>1199</v>
      </c>
      <c r="G300" s="12">
        <v>2012.0</v>
      </c>
      <c r="H300" s="33">
        <v>41125.0</v>
      </c>
      <c r="I300" s="12" t="s">
        <v>1898</v>
      </c>
      <c r="K300" s="12" t="s">
        <v>1899</v>
      </c>
    </row>
    <row r="301" ht="15.75" customHeight="1">
      <c r="A301" s="12">
        <v>2.2859824E7</v>
      </c>
      <c r="B301" s="12" t="s">
        <v>1900</v>
      </c>
      <c r="C301" s="12" t="s">
        <v>1901</v>
      </c>
      <c r="D301" s="12" t="s">
        <v>1902</v>
      </c>
      <c r="E301" s="12" t="s">
        <v>1903</v>
      </c>
      <c r="F301" s="12" t="s">
        <v>1270</v>
      </c>
      <c r="G301" s="12">
        <v>2012.0</v>
      </c>
      <c r="H301" s="33">
        <v>41125.0</v>
      </c>
      <c r="I301" s="12" t="s">
        <v>1904</v>
      </c>
      <c r="K301" s="12" t="s">
        <v>1905</v>
      </c>
    </row>
    <row r="302" ht="15.75" customHeight="1">
      <c r="A302" s="12">
        <v>2.2878693E7</v>
      </c>
      <c r="B302" s="12" t="s">
        <v>1906</v>
      </c>
      <c r="C302" s="12" t="s">
        <v>1907</v>
      </c>
      <c r="D302" s="12" t="s">
        <v>1908</v>
      </c>
      <c r="E302" s="12" t="s">
        <v>1909</v>
      </c>
      <c r="F302" s="12" t="s">
        <v>1910</v>
      </c>
      <c r="G302" s="12">
        <v>2012.0</v>
      </c>
      <c r="H302" s="33">
        <v>41132.0</v>
      </c>
      <c r="I302" s="12" t="s">
        <v>1911</v>
      </c>
      <c r="K302" s="12" t="s">
        <v>1912</v>
      </c>
    </row>
    <row r="303" ht="15.75" customHeight="1">
      <c r="A303" s="12">
        <v>2.2891783E7</v>
      </c>
      <c r="B303" s="12" t="s">
        <v>1914</v>
      </c>
      <c r="C303" s="12" t="s">
        <v>1915</v>
      </c>
      <c r="D303" s="12" t="s">
        <v>1916</v>
      </c>
      <c r="E303" s="12" t="s">
        <v>1917</v>
      </c>
      <c r="F303" s="12" t="s">
        <v>220</v>
      </c>
      <c r="G303" s="12">
        <v>2012.0</v>
      </c>
      <c r="H303" s="33">
        <v>41137.0</v>
      </c>
      <c r="K303" s="12" t="s">
        <v>1918</v>
      </c>
    </row>
    <row r="304" ht="15.75" customHeight="1">
      <c r="A304" s="12">
        <v>2.2908957E7</v>
      </c>
      <c r="B304" s="12" t="s">
        <v>1919</v>
      </c>
      <c r="C304" s="12" t="s">
        <v>1920</v>
      </c>
      <c r="D304" s="12" t="s">
        <v>1921</v>
      </c>
      <c r="E304" s="12" t="s">
        <v>1922</v>
      </c>
      <c r="F304" s="12" t="s">
        <v>1923</v>
      </c>
      <c r="G304" s="12">
        <v>2012.0</v>
      </c>
      <c r="H304" s="33">
        <v>41144.0</v>
      </c>
      <c r="K304" s="12" t="s">
        <v>1924</v>
      </c>
    </row>
    <row r="305" ht="15.75" customHeight="1">
      <c r="A305" s="12">
        <v>2.2939414E7</v>
      </c>
      <c r="B305" s="12" t="s">
        <v>1925</v>
      </c>
      <c r="C305" s="12" t="s">
        <v>1926</v>
      </c>
      <c r="D305" s="12" t="s">
        <v>1927</v>
      </c>
      <c r="E305" s="12" t="s">
        <v>1928</v>
      </c>
      <c r="F305" s="12" t="s">
        <v>1929</v>
      </c>
      <c r="G305" s="12">
        <v>2012.0</v>
      </c>
      <c r="H305" s="33">
        <v>41156.0</v>
      </c>
      <c r="K305" s="12" t="s">
        <v>1930</v>
      </c>
    </row>
    <row r="306" ht="15.75" customHeight="1">
      <c r="A306" s="12">
        <v>2.3017244E7</v>
      </c>
      <c r="B306" s="12" t="s">
        <v>1931</v>
      </c>
      <c r="C306" s="12" t="s">
        <v>1932</v>
      </c>
      <c r="D306" s="12" t="s">
        <v>1933</v>
      </c>
      <c r="E306" s="12" t="s">
        <v>1934</v>
      </c>
      <c r="F306" s="12" t="s">
        <v>508</v>
      </c>
      <c r="G306" s="12">
        <v>2012.0</v>
      </c>
      <c r="H306" s="33">
        <v>41181.0</v>
      </c>
      <c r="I306" s="12" t="s">
        <v>1935</v>
      </c>
      <c r="K306" s="12" t="s">
        <v>1936</v>
      </c>
    </row>
    <row r="307" ht="15.75" customHeight="1">
      <c r="A307" s="12">
        <v>2.3017437E7</v>
      </c>
      <c r="B307" s="12" t="s">
        <v>1937</v>
      </c>
      <c r="C307" s="12" t="s">
        <v>1938</v>
      </c>
      <c r="D307" s="12" t="s">
        <v>1939</v>
      </c>
      <c r="E307" s="12" t="s">
        <v>1940</v>
      </c>
      <c r="F307" s="12" t="s">
        <v>508</v>
      </c>
      <c r="G307" s="12">
        <v>2012.0</v>
      </c>
      <c r="H307" s="33">
        <v>41181.0</v>
      </c>
      <c r="I307" s="12" t="s">
        <v>1941</v>
      </c>
      <c r="K307" s="12" t="s">
        <v>1942</v>
      </c>
    </row>
    <row r="308" ht="15.75" customHeight="1">
      <c r="A308" s="12">
        <v>2.3017728E7</v>
      </c>
      <c r="B308" s="12" t="s">
        <v>1943</v>
      </c>
      <c r="C308" s="12" t="s">
        <v>1944</v>
      </c>
      <c r="D308" s="12" t="s">
        <v>1945</v>
      </c>
      <c r="E308" s="12" t="s">
        <v>1946</v>
      </c>
      <c r="F308" s="12" t="s">
        <v>508</v>
      </c>
      <c r="G308" s="12">
        <v>2012.0</v>
      </c>
      <c r="H308" s="33">
        <v>41181.0</v>
      </c>
      <c r="I308" s="12" t="s">
        <v>1947</v>
      </c>
      <c r="K308" s="12" t="s">
        <v>1948</v>
      </c>
    </row>
    <row r="309" ht="15.75" customHeight="1">
      <c r="A309" s="12">
        <v>2.3018026E7</v>
      </c>
      <c r="B309" s="12" t="s">
        <v>1949</v>
      </c>
      <c r="C309" s="12" t="s">
        <v>1950</v>
      </c>
      <c r="D309" s="12" t="s">
        <v>1951</v>
      </c>
      <c r="E309" s="12" t="s">
        <v>1952</v>
      </c>
      <c r="F309" s="12" t="s">
        <v>508</v>
      </c>
      <c r="G309" s="12">
        <v>2012.0</v>
      </c>
      <c r="H309" s="33">
        <v>41181.0</v>
      </c>
      <c r="I309" s="12" t="s">
        <v>1953</v>
      </c>
      <c r="K309" s="12" t="s">
        <v>1954</v>
      </c>
    </row>
    <row r="310" ht="15.75" customHeight="1">
      <c r="A310" s="12">
        <v>2.3039302E7</v>
      </c>
      <c r="B310" s="12" t="s">
        <v>1955</v>
      </c>
      <c r="C310" s="12" t="s">
        <v>1956</v>
      </c>
      <c r="D310" s="12" t="s">
        <v>1957</v>
      </c>
      <c r="E310" s="12" t="s">
        <v>1958</v>
      </c>
      <c r="F310" s="12" t="s">
        <v>1959</v>
      </c>
      <c r="G310" s="12">
        <v>2012.0</v>
      </c>
      <c r="H310" s="33">
        <v>41191.0</v>
      </c>
      <c r="K310" s="12" t="s">
        <v>1960</v>
      </c>
    </row>
    <row r="311" ht="15.75" customHeight="1">
      <c r="A311" s="12">
        <v>2.3041355E7</v>
      </c>
      <c r="B311" s="12" t="s">
        <v>1961</v>
      </c>
      <c r="C311" s="12" t="s">
        <v>1962</v>
      </c>
      <c r="D311" s="12" t="s">
        <v>1963</v>
      </c>
      <c r="E311" s="12" t="s">
        <v>1964</v>
      </c>
      <c r="F311" s="12" t="s">
        <v>1965</v>
      </c>
      <c r="G311" s="12">
        <v>2012.0</v>
      </c>
      <c r="H311" s="33">
        <v>41191.0</v>
      </c>
      <c r="K311" s="12" t="s">
        <v>1966</v>
      </c>
    </row>
    <row r="312" ht="15.75" customHeight="1">
      <c r="A312" s="12">
        <v>2.3082961E7</v>
      </c>
      <c r="B312" s="12" t="s">
        <v>1967</v>
      </c>
      <c r="C312" s="12" t="s">
        <v>1968</v>
      </c>
      <c r="D312" s="12" t="s">
        <v>1969</v>
      </c>
      <c r="E312" s="12" t="s">
        <v>1970</v>
      </c>
      <c r="F312" s="12" t="s">
        <v>1971</v>
      </c>
      <c r="G312" s="12">
        <v>2012.0</v>
      </c>
      <c r="H312" s="33">
        <v>41205.0</v>
      </c>
      <c r="I312" s="12" t="s">
        <v>1972</v>
      </c>
      <c r="K312" s="12" t="s">
        <v>1973</v>
      </c>
    </row>
    <row r="313" ht="15.75" customHeight="1">
      <c r="A313" s="12">
        <v>2.318432E7</v>
      </c>
      <c r="B313" s="12" t="s">
        <v>1974</v>
      </c>
      <c r="C313" s="12" t="s">
        <v>1975</v>
      </c>
      <c r="D313" s="12" t="s">
        <v>1976</v>
      </c>
      <c r="E313" s="12" t="s">
        <v>1977</v>
      </c>
      <c r="F313" s="12" t="s">
        <v>587</v>
      </c>
      <c r="G313" s="12">
        <v>2012.0</v>
      </c>
      <c r="H313" s="33">
        <v>41241.0</v>
      </c>
      <c r="K313" s="12" t="s">
        <v>1978</v>
      </c>
    </row>
    <row r="314" ht="15.75" customHeight="1">
      <c r="A314" s="12">
        <v>2.3207986E7</v>
      </c>
      <c r="B314" s="12" t="s">
        <v>1979</v>
      </c>
      <c r="C314" s="12" t="s">
        <v>1980</v>
      </c>
      <c r="D314" s="12" t="s">
        <v>1981</v>
      </c>
      <c r="E314" s="12" t="s">
        <v>1982</v>
      </c>
      <c r="F314" s="12" t="s">
        <v>587</v>
      </c>
      <c r="G314" s="12">
        <v>2012.0</v>
      </c>
      <c r="H314" s="33">
        <v>41248.0</v>
      </c>
      <c r="K314" s="12" t="s">
        <v>1983</v>
      </c>
    </row>
    <row r="315" ht="15.75" customHeight="1">
      <c r="A315" s="12">
        <v>2.3214526E7</v>
      </c>
      <c r="B315" s="12" t="s">
        <v>1984</v>
      </c>
      <c r="C315" s="12" t="s">
        <v>1985</v>
      </c>
      <c r="D315" s="12" t="s">
        <v>1986</v>
      </c>
      <c r="E315" s="12" t="s">
        <v>1987</v>
      </c>
      <c r="F315" s="12" t="s">
        <v>1988</v>
      </c>
      <c r="G315" s="12">
        <v>2012.0</v>
      </c>
      <c r="H315" s="33">
        <v>41254.0</v>
      </c>
      <c r="K315" s="12" t="s">
        <v>1989</v>
      </c>
    </row>
    <row r="316" ht="15.75" customHeight="1">
      <c r="A316" s="12">
        <v>2.3277122E7</v>
      </c>
      <c r="B316" s="12" t="s">
        <v>1990</v>
      </c>
      <c r="C316" s="12" t="s">
        <v>1991</v>
      </c>
      <c r="D316" s="12" t="s">
        <v>1992</v>
      </c>
      <c r="E316" s="12" t="s">
        <v>1993</v>
      </c>
      <c r="F316" s="12" t="s">
        <v>1994</v>
      </c>
      <c r="G316" s="12">
        <v>2012.0</v>
      </c>
      <c r="H316" s="33">
        <v>41276.0</v>
      </c>
    </row>
    <row r="317" ht="15.75" customHeight="1">
      <c r="A317" s="12">
        <v>2.3282495E7</v>
      </c>
      <c r="B317" s="12" t="s">
        <v>1995</v>
      </c>
      <c r="C317" s="12" t="s">
        <v>1996</v>
      </c>
      <c r="D317" s="12" t="s">
        <v>1997</v>
      </c>
      <c r="E317" s="12" t="s">
        <v>1998</v>
      </c>
      <c r="F317" s="12" t="s">
        <v>1999</v>
      </c>
      <c r="G317" s="12">
        <v>2012.0</v>
      </c>
      <c r="H317" s="33">
        <v>41278.0</v>
      </c>
      <c r="K317" s="12" t="s">
        <v>2000</v>
      </c>
    </row>
    <row r="318" ht="15.75" customHeight="1">
      <c r="A318" s="12">
        <v>2.329582E7</v>
      </c>
      <c r="B318" s="12" t="s">
        <v>2001</v>
      </c>
      <c r="C318" s="12" t="s">
        <v>2002</v>
      </c>
      <c r="D318" s="12" t="s">
        <v>2003</v>
      </c>
      <c r="E318" s="12" t="s">
        <v>2004</v>
      </c>
      <c r="F318" s="12" t="s">
        <v>587</v>
      </c>
      <c r="G318" s="12">
        <v>2012.0</v>
      </c>
      <c r="H318" s="33">
        <v>41283.0</v>
      </c>
      <c r="K318" s="12" t="s">
        <v>2005</v>
      </c>
    </row>
    <row r="319" ht="15.75" customHeight="1">
      <c r="A319" s="12">
        <v>2.3298927E7</v>
      </c>
      <c r="B319" s="12" t="s">
        <v>2006</v>
      </c>
      <c r="C319" s="12" t="s">
        <v>2007</v>
      </c>
      <c r="D319" s="12" t="s">
        <v>2008</v>
      </c>
      <c r="E319" s="12" t="s">
        <v>2009</v>
      </c>
      <c r="F319" s="12" t="s">
        <v>2010</v>
      </c>
      <c r="G319" s="12">
        <v>2012.0</v>
      </c>
      <c r="H319" s="33">
        <v>41284.0</v>
      </c>
      <c r="K319" s="12" t="s">
        <v>2011</v>
      </c>
    </row>
    <row r="320" ht="15.75" customHeight="1">
      <c r="A320" s="12">
        <v>2.3096683E7</v>
      </c>
      <c r="B320" s="12" t="s">
        <v>2012</v>
      </c>
      <c r="C320" s="12" t="s">
        <v>2013</v>
      </c>
      <c r="D320" s="12" t="s">
        <v>2014</v>
      </c>
      <c r="E320" s="12" t="s">
        <v>2015</v>
      </c>
      <c r="F320" s="12" t="s">
        <v>2016</v>
      </c>
      <c r="G320" s="12">
        <v>2012.0</v>
      </c>
      <c r="H320" s="33">
        <v>41208.0</v>
      </c>
      <c r="K320" s="12" t="s">
        <v>2017</v>
      </c>
    </row>
    <row r="321" ht="15.75" customHeight="1">
      <c r="A321" s="12">
        <v>2.3050849E7</v>
      </c>
      <c r="B321" s="12" t="s">
        <v>2019</v>
      </c>
      <c r="C321" s="12" t="s">
        <v>2020</v>
      </c>
      <c r="D321" s="12" t="s">
        <v>2021</v>
      </c>
      <c r="E321" s="12" t="s">
        <v>1670</v>
      </c>
      <c r="F321" s="12" t="s">
        <v>332</v>
      </c>
      <c r="G321" s="12">
        <v>2012.0</v>
      </c>
      <c r="H321" s="33">
        <v>41194.0</v>
      </c>
      <c r="I321" s="12" t="s">
        <v>2022</v>
      </c>
      <c r="K321" s="12" t="s">
        <v>2023</v>
      </c>
    </row>
    <row r="322" ht="15.75" customHeight="1">
      <c r="A322" s="12">
        <v>2.3057497E7</v>
      </c>
      <c r="B322" s="12" t="s">
        <v>2025</v>
      </c>
      <c r="C322" s="12" t="s">
        <v>2026</v>
      </c>
      <c r="D322" s="12" t="s">
        <v>2027</v>
      </c>
      <c r="E322" s="12" t="s">
        <v>2028</v>
      </c>
      <c r="F322" s="12" t="s">
        <v>368</v>
      </c>
      <c r="G322" s="12">
        <v>2012.0</v>
      </c>
      <c r="H322" s="33">
        <v>41195.0</v>
      </c>
      <c r="I322" s="12" t="s">
        <v>2029</v>
      </c>
      <c r="K322" s="12" t="s">
        <v>2030</v>
      </c>
    </row>
    <row r="323" ht="15.75" customHeight="1">
      <c r="A323" s="12">
        <v>2.3061984E7</v>
      </c>
      <c r="B323" s="12" t="s">
        <v>2032</v>
      </c>
      <c r="C323" s="12" t="s">
        <v>2033</v>
      </c>
      <c r="D323" s="12" t="s">
        <v>2034</v>
      </c>
      <c r="E323" s="12" t="s">
        <v>1659</v>
      </c>
      <c r="F323" s="12" t="s">
        <v>2035</v>
      </c>
      <c r="G323" s="12">
        <v>2012.0</v>
      </c>
      <c r="H323" s="33">
        <v>41198.0</v>
      </c>
      <c r="I323" s="12" t="s">
        <v>2036</v>
      </c>
      <c r="K323" s="12" t="s">
        <v>2037</v>
      </c>
    </row>
    <row r="324" ht="15.75" customHeight="1">
      <c r="A324" s="12">
        <v>2.3075233E7</v>
      </c>
      <c r="B324" s="12" t="s">
        <v>2039</v>
      </c>
      <c r="C324" s="12" t="s">
        <v>2040</v>
      </c>
      <c r="D324" s="12" t="s">
        <v>2041</v>
      </c>
      <c r="E324" s="12" t="s">
        <v>2042</v>
      </c>
      <c r="F324" s="12" t="s">
        <v>368</v>
      </c>
      <c r="G324" s="12">
        <v>2012.0</v>
      </c>
      <c r="H324" s="33">
        <v>41201.0</v>
      </c>
      <c r="I324" s="12" t="s">
        <v>2043</v>
      </c>
      <c r="K324" s="12" t="s">
        <v>2044</v>
      </c>
    </row>
    <row r="325" ht="15.75" customHeight="1">
      <c r="A325" s="12">
        <v>2.2374234E7</v>
      </c>
      <c r="B325" s="12" t="s">
        <v>2046</v>
      </c>
      <c r="C325" s="12" t="s">
        <v>2047</v>
      </c>
      <c r="D325" s="12" t="s">
        <v>2048</v>
      </c>
      <c r="E325" s="12" t="s">
        <v>2049</v>
      </c>
      <c r="F325" s="12" t="s">
        <v>2050</v>
      </c>
      <c r="G325" s="12">
        <v>2012.0</v>
      </c>
      <c r="H325" s="33">
        <v>40969.0</v>
      </c>
      <c r="K325" s="12" t="s">
        <v>2051</v>
      </c>
    </row>
    <row r="326" ht="15.75" customHeight="1">
      <c r="A326" s="12">
        <v>2.2551055E7</v>
      </c>
      <c r="B326" s="12" t="s">
        <v>2053</v>
      </c>
      <c r="C326" s="12" t="s">
        <v>2054</v>
      </c>
      <c r="D326" s="12" t="s">
        <v>2055</v>
      </c>
      <c r="E326" s="12" t="s">
        <v>2056</v>
      </c>
      <c r="F326" s="12" t="s">
        <v>1763</v>
      </c>
      <c r="G326" s="12">
        <v>2012.0</v>
      </c>
      <c r="H326" s="33">
        <v>41033.0</v>
      </c>
      <c r="K326" s="12" t="s">
        <v>2057</v>
      </c>
    </row>
    <row r="327" ht="15.75" customHeight="1">
      <c r="A327" s="12">
        <v>2.2633176E7</v>
      </c>
      <c r="B327" s="12" t="s">
        <v>2058</v>
      </c>
      <c r="C327" s="12" t="s">
        <v>2059</v>
      </c>
      <c r="D327" s="12" t="s">
        <v>2060</v>
      </c>
      <c r="E327" s="12" t="s">
        <v>2061</v>
      </c>
      <c r="F327" s="12" t="s">
        <v>2062</v>
      </c>
      <c r="G327" s="12">
        <v>2012.0</v>
      </c>
      <c r="H327" s="33">
        <v>41058.0</v>
      </c>
      <c r="K327" s="12" t="s">
        <v>2063</v>
      </c>
    </row>
    <row r="328" ht="15.75" customHeight="1">
      <c r="A328" s="12">
        <v>2.2669278E7</v>
      </c>
      <c r="B328" s="12" t="s">
        <v>2064</v>
      </c>
      <c r="C328" s="12" t="s">
        <v>2065</v>
      </c>
      <c r="D328" s="12" t="s">
        <v>2066</v>
      </c>
      <c r="E328" s="12" t="s">
        <v>2067</v>
      </c>
      <c r="F328" s="12" t="s">
        <v>664</v>
      </c>
      <c r="G328" s="12">
        <v>2012.0</v>
      </c>
      <c r="H328" s="33">
        <v>41067.0</v>
      </c>
      <c r="K328" s="12" t="s">
        <v>2068</v>
      </c>
    </row>
    <row r="329" ht="15.75" customHeight="1">
      <c r="A329" s="12">
        <v>2.2729142E7</v>
      </c>
      <c r="B329" s="12" t="s">
        <v>2069</v>
      </c>
      <c r="C329" s="12" t="s">
        <v>2070</v>
      </c>
      <c r="D329" s="12" t="s">
        <v>2071</v>
      </c>
      <c r="E329" s="12" t="s">
        <v>2072</v>
      </c>
      <c r="F329" s="12" t="s">
        <v>1449</v>
      </c>
      <c r="G329" s="12">
        <v>2012.0</v>
      </c>
      <c r="H329" s="33">
        <v>41086.0</v>
      </c>
      <c r="K329" s="12" t="s">
        <v>2073</v>
      </c>
    </row>
    <row r="330" ht="15.75" customHeight="1">
      <c r="A330" s="12">
        <v>2.2747758E7</v>
      </c>
      <c r="B330" s="12" t="s">
        <v>2074</v>
      </c>
      <c r="C330" s="12" t="s">
        <v>2075</v>
      </c>
      <c r="D330" s="12" t="s">
        <v>2076</v>
      </c>
      <c r="E330" s="12" t="s">
        <v>2077</v>
      </c>
      <c r="F330" s="12" t="s">
        <v>2078</v>
      </c>
      <c r="G330" s="12">
        <v>2012.0</v>
      </c>
      <c r="H330" s="33">
        <v>41094.0</v>
      </c>
      <c r="I330" s="12" t="s">
        <v>2079</v>
      </c>
      <c r="J330" s="12" t="s">
        <v>2080</v>
      </c>
      <c r="K330" s="12" t="s">
        <v>2081</v>
      </c>
    </row>
    <row r="331" ht="15.75" customHeight="1">
      <c r="A331" s="12">
        <v>2.2806335E7</v>
      </c>
      <c r="B331" s="12" t="s">
        <v>2082</v>
      </c>
      <c r="C331" s="12" t="s">
        <v>2083</v>
      </c>
      <c r="D331" s="12" t="s">
        <v>2084</v>
      </c>
      <c r="E331" s="12" t="s">
        <v>2085</v>
      </c>
      <c r="F331" s="12" t="s">
        <v>2086</v>
      </c>
      <c r="G331" s="12">
        <v>2012.0</v>
      </c>
      <c r="H331" s="33">
        <v>41109.0</v>
      </c>
      <c r="K331" s="12" t="s">
        <v>2087</v>
      </c>
    </row>
    <row r="332" ht="15.75" customHeight="1">
      <c r="A332" s="12">
        <v>2.2835153E7</v>
      </c>
      <c r="B332" s="12" t="s">
        <v>2088</v>
      </c>
      <c r="C332" s="12" t="s">
        <v>2089</v>
      </c>
      <c r="D332" s="12" t="s">
        <v>2090</v>
      </c>
      <c r="E332" s="12" t="s">
        <v>2091</v>
      </c>
      <c r="F332" s="12" t="s">
        <v>151</v>
      </c>
      <c r="G332" s="12">
        <v>2012.0</v>
      </c>
      <c r="H332" s="33">
        <v>41118.0</v>
      </c>
      <c r="I332" s="12" t="s">
        <v>2092</v>
      </c>
      <c r="K332" s="12" t="s">
        <v>2093</v>
      </c>
    </row>
    <row r="333" ht="15.75" customHeight="1">
      <c r="A333" s="12">
        <v>2.288983E7</v>
      </c>
      <c r="B333" s="12" t="s">
        <v>2094</v>
      </c>
      <c r="C333" s="12" t="s">
        <v>2095</v>
      </c>
      <c r="D333" s="12" t="s">
        <v>2096</v>
      </c>
      <c r="E333" s="12" t="s">
        <v>2097</v>
      </c>
      <c r="F333" s="12" t="s">
        <v>2098</v>
      </c>
      <c r="G333" s="12">
        <v>2012.0</v>
      </c>
      <c r="H333" s="33">
        <v>41136.0</v>
      </c>
      <c r="I333" s="12" t="s">
        <v>2099</v>
      </c>
      <c r="K333" s="12" t="s">
        <v>2100</v>
      </c>
    </row>
    <row r="334" ht="15.75" customHeight="1">
      <c r="A334" s="12">
        <v>2.2892635E7</v>
      </c>
      <c r="B334" s="12" t="s">
        <v>2101</v>
      </c>
      <c r="C334" s="12" t="s">
        <v>2102</v>
      </c>
      <c r="D334" s="12" t="s">
        <v>2103</v>
      </c>
      <c r="E334" s="12" t="s">
        <v>2104</v>
      </c>
      <c r="F334" s="12" t="s">
        <v>137</v>
      </c>
      <c r="G334" s="12">
        <v>2012.0</v>
      </c>
      <c r="H334" s="33">
        <v>41137.0</v>
      </c>
      <c r="I334" s="12" t="s">
        <v>2105</v>
      </c>
      <c r="K334" s="12" t="s">
        <v>2106</v>
      </c>
    </row>
    <row r="335" ht="15.75" customHeight="1">
      <c r="A335" s="12">
        <v>2.2903036E7</v>
      </c>
      <c r="B335" s="12" t="s">
        <v>2107</v>
      </c>
      <c r="C335" s="12" t="s">
        <v>2108</v>
      </c>
      <c r="D335" s="12" t="s">
        <v>2109</v>
      </c>
      <c r="E335" s="12" t="s">
        <v>2110</v>
      </c>
      <c r="F335" s="12" t="s">
        <v>214</v>
      </c>
      <c r="G335" s="12">
        <v>2012.0</v>
      </c>
      <c r="H335" s="33">
        <v>41142.0</v>
      </c>
      <c r="K335" s="12" t="s">
        <v>2111</v>
      </c>
    </row>
    <row r="336" ht="15.75" customHeight="1">
      <c r="A336" s="12">
        <v>2.2907812E7</v>
      </c>
      <c r="B336" s="12" t="s">
        <v>2112</v>
      </c>
      <c r="C336" s="12" t="s">
        <v>2113</v>
      </c>
      <c r="D336" s="12" t="s">
        <v>2114</v>
      </c>
      <c r="E336" s="12" t="s">
        <v>2115</v>
      </c>
      <c r="F336" s="12" t="s">
        <v>439</v>
      </c>
      <c r="G336" s="12">
        <v>2012.0</v>
      </c>
      <c r="H336" s="33">
        <v>41143.0</v>
      </c>
      <c r="I336" s="12" t="s">
        <v>2116</v>
      </c>
      <c r="K336" s="12" t="s">
        <v>2117</v>
      </c>
    </row>
    <row r="337" ht="15.75" customHeight="1">
      <c r="A337" s="12">
        <v>2.2907813E7</v>
      </c>
      <c r="B337" s="12" t="s">
        <v>2118</v>
      </c>
      <c r="C337" s="12" t="s">
        <v>2119</v>
      </c>
      <c r="D337" s="12" t="s">
        <v>2120</v>
      </c>
      <c r="E337" s="12" t="s">
        <v>2121</v>
      </c>
      <c r="F337" s="12" t="s">
        <v>439</v>
      </c>
      <c r="G337" s="12">
        <v>2012.0</v>
      </c>
      <c r="H337" s="33">
        <v>41143.0</v>
      </c>
      <c r="I337" s="12" t="s">
        <v>2122</v>
      </c>
      <c r="K337" s="12" t="s">
        <v>2123</v>
      </c>
    </row>
    <row r="338" ht="15.75" customHeight="1">
      <c r="A338" s="12">
        <v>2.2925016E7</v>
      </c>
      <c r="B338" s="12" t="s">
        <v>2124</v>
      </c>
      <c r="C338" s="12" t="s">
        <v>2125</v>
      </c>
      <c r="D338" s="12" t="s">
        <v>2126</v>
      </c>
      <c r="E338" s="12" t="s">
        <v>2127</v>
      </c>
      <c r="F338" s="12" t="s">
        <v>151</v>
      </c>
      <c r="G338" s="12">
        <v>2012.0</v>
      </c>
      <c r="H338" s="33">
        <v>41150.0</v>
      </c>
      <c r="I338" s="12" t="s">
        <v>2128</v>
      </c>
      <c r="K338" s="12" t="s">
        <v>2129</v>
      </c>
    </row>
    <row r="339" ht="15.75" customHeight="1">
      <c r="A339" s="12">
        <v>2.2925024E7</v>
      </c>
      <c r="B339" s="12" t="s">
        <v>2130</v>
      </c>
      <c r="C339" s="12" t="s">
        <v>2131</v>
      </c>
      <c r="D339" s="12" t="s">
        <v>2132</v>
      </c>
      <c r="E339" s="12" t="s">
        <v>2133</v>
      </c>
      <c r="F339" s="12" t="s">
        <v>151</v>
      </c>
      <c r="G339" s="12">
        <v>2012.0</v>
      </c>
      <c r="H339" s="33">
        <v>41150.0</v>
      </c>
      <c r="K339" s="12" t="s">
        <v>2134</v>
      </c>
    </row>
    <row r="340" ht="15.75" customHeight="1">
      <c r="A340" s="12">
        <v>2.294708E7</v>
      </c>
      <c r="B340" s="12" t="s">
        <v>2135</v>
      </c>
      <c r="C340" s="12" t="s">
        <v>2136</v>
      </c>
      <c r="D340" s="12" t="s">
        <v>2137</v>
      </c>
      <c r="E340" s="12" t="s">
        <v>2138</v>
      </c>
      <c r="F340" s="12" t="s">
        <v>1259</v>
      </c>
      <c r="G340" s="12">
        <v>2012.0</v>
      </c>
      <c r="H340" s="33">
        <v>41158.0</v>
      </c>
      <c r="K340" s="12" t="s">
        <v>2139</v>
      </c>
    </row>
    <row r="341" ht="15.75" customHeight="1">
      <c r="A341" s="12">
        <v>2.3025695E7</v>
      </c>
      <c r="B341" s="12" t="s">
        <v>2140</v>
      </c>
      <c r="C341" s="12" t="s">
        <v>783</v>
      </c>
      <c r="D341" s="12" t="s">
        <v>2141</v>
      </c>
      <c r="E341" s="12" t="s">
        <v>785</v>
      </c>
      <c r="F341" s="12" t="s">
        <v>151</v>
      </c>
      <c r="G341" s="12">
        <v>2012.0</v>
      </c>
      <c r="H341" s="33">
        <v>41185.0</v>
      </c>
      <c r="K341" s="12" t="s">
        <v>2142</v>
      </c>
    </row>
    <row r="342" ht="15.75" customHeight="1">
      <c r="A342" s="12">
        <v>2.3143233E7</v>
      </c>
      <c r="B342" s="12" t="s">
        <v>2143</v>
      </c>
      <c r="C342" s="12" t="s">
        <v>2144</v>
      </c>
      <c r="D342" s="12" t="s">
        <v>2145</v>
      </c>
      <c r="E342" s="12" t="s">
        <v>2146</v>
      </c>
      <c r="F342" s="12" t="s">
        <v>2147</v>
      </c>
      <c r="G342" s="12">
        <v>2012.0</v>
      </c>
      <c r="H342" s="33">
        <v>41226.0</v>
      </c>
      <c r="I342" s="12" t="s">
        <v>2148</v>
      </c>
      <c r="K342" s="12" t="s">
        <v>2149</v>
      </c>
    </row>
    <row r="343" ht="15.75" customHeight="1">
      <c r="A343" s="12">
        <v>2.3166411E7</v>
      </c>
      <c r="B343" s="12" t="s">
        <v>2151</v>
      </c>
      <c r="C343" s="12" t="s">
        <v>2152</v>
      </c>
      <c r="D343" s="12" t="s">
        <v>2153</v>
      </c>
      <c r="E343" s="12" t="s">
        <v>2154</v>
      </c>
      <c r="F343" s="12" t="s">
        <v>271</v>
      </c>
      <c r="G343" s="12">
        <v>2012.0</v>
      </c>
      <c r="H343" s="33">
        <v>41234.0</v>
      </c>
      <c r="I343" s="12" t="s">
        <v>2155</v>
      </c>
      <c r="K343" s="12" t="s">
        <v>2156</v>
      </c>
    </row>
    <row r="344" ht="15.75" customHeight="1">
      <c r="A344" s="12">
        <v>2.3193527E7</v>
      </c>
      <c r="B344" s="12" t="s">
        <v>2157</v>
      </c>
      <c r="C344" s="12" t="s">
        <v>2158</v>
      </c>
      <c r="D344" s="12" t="s">
        <v>2159</v>
      </c>
      <c r="E344" s="12" t="s">
        <v>2160</v>
      </c>
      <c r="F344" s="12" t="s">
        <v>2161</v>
      </c>
      <c r="G344" s="12">
        <v>2012.0</v>
      </c>
      <c r="H344" s="33">
        <v>41243.0</v>
      </c>
      <c r="I344" s="12" t="s">
        <v>2162</v>
      </c>
      <c r="K344" s="12" t="s">
        <v>2163</v>
      </c>
    </row>
    <row r="345" ht="15.75" customHeight="1">
      <c r="A345" s="12">
        <v>2.3242684E7</v>
      </c>
      <c r="B345" s="12" t="s">
        <v>2164</v>
      </c>
      <c r="C345" s="12" t="s">
        <v>2165</v>
      </c>
      <c r="D345" s="12" t="s">
        <v>2166</v>
      </c>
      <c r="E345" s="12" t="s">
        <v>2167</v>
      </c>
      <c r="F345" s="12" t="s">
        <v>2168</v>
      </c>
      <c r="G345" s="12">
        <v>2012.0</v>
      </c>
      <c r="H345" s="33">
        <v>41261.0</v>
      </c>
      <c r="K345" s="12" t="s">
        <v>2169</v>
      </c>
    </row>
    <row r="346" ht="15.75" customHeight="1">
      <c r="A346" s="12">
        <v>2.3270154E7</v>
      </c>
      <c r="B346" s="12" t="s">
        <v>2170</v>
      </c>
      <c r="C346" s="12" t="s">
        <v>2171</v>
      </c>
      <c r="D346" s="12" t="s">
        <v>2172</v>
      </c>
      <c r="E346" s="12" t="s">
        <v>2173</v>
      </c>
      <c r="F346" s="12" t="s">
        <v>728</v>
      </c>
      <c r="G346" s="12">
        <v>2012.0</v>
      </c>
      <c r="H346" s="33">
        <v>41272.0</v>
      </c>
      <c r="K346" s="12" t="s">
        <v>2174</v>
      </c>
    </row>
    <row r="347" ht="15.75" customHeight="1">
      <c r="A347" s="12">
        <v>2.327018E7</v>
      </c>
      <c r="B347" s="12" t="s">
        <v>2175</v>
      </c>
      <c r="C347" s="12" t="s">
        <v>2176</v>
      </c>
      <c r="D347" s="12" t="s">
        <v>2177</v>
      </c>
      <c r="E347" s="12" t="s">
        <v>2178</v>
      </c>
      <c r="F347" s="12" t="s">
        <v>728</v>
      </c>
      <c r="G347" s="12">
        <v>2012.0</v>
      </c>
      <c r="H347" s="33">
        <v>41272.0</v>
      </c>
      <c r="I347" s="12" t="s">
        <v>2179</v>
      </c>
      <c r="J347" s="12" t="s">
        <v>2180</v>
      </c>
      <c r="K347" s="12" t="s">
        <v>2181</v>
      </c>
    </row>
    <row r="348" ht="15.75" customHeight="1">
      <c r="A348" s="12">
        <v>2.3270184E7</v>
      </c>
      <c r="B348" s="12" t="s">
        <v>2182</v>
      </c>
      <c r="C348" s="12" t="s">
        <v>2183</v>
      </c>
      <c r="D348" s="12" t="s">
        <v>2184</v>
      </c>
      <c r="E348" s="12" t="s">
        <v>2185</v>
      </c>
      <c r="F348" s="12" t="s">
        <v>728</v>
      </c>
      <c r="G348" s="12">
        <v>2012.0</v>
      </c>
      <c r="H348" s="33">
        <v>41272.0</v>
      </c>
      <c r="K348" s="12" t="s">
        <v>2186</v>
      </c>
    </row>
    <row r="349" ht="15.75" customHeight="1">
      <c r="A349" s="12">
        <v>2.3305021E7</v>
      </c>
      <c r="B349" s="12" t="s">
        <v>2187</v>
      </c>
      <c r="C349" s="12" t="s">
        <v>2188</v>
      </c>
      <c r="D349" s="12" t="s">
        <v>2189</v>
      </c>
      <c r="E349" s="12" t="s">
        <v>2190</v>
      </c>
      <c r="F349" s="12" t="s">
        <v>2191</v>
      </c>
      <c r="G349" s="12">
        <v>2012.0</v>
      </c>
      <c r="H349" s="33">
        <v>41286.0</v>
      </c>
    </row>
    <row r="350" ht="15.75" customHeight="1">
      <c r="A350" s="12">
        <v>2.3394042E7</v>
      </c>
      <c r="B350" s="12" t="s">
        <v>2192</v>
      </c>
      <c r="C350" s="12" t="s">
        <v>2193</v>
      </c>
      <c r="D350" s="12" t="s">
        <v>2194</v>
      </c>
      <c r="E350" s="12" t="s">
        <v>2195</v>
      </c>
      <c r="F350" s="12" t="s">
        <v>2196</v>
      </c>
      <c r="G350" s="12">
        <v>2012.0</v>
      </c>
      <c r="H350" s="33">
        <v>41317.0</v>
      </c>
    </row>
    <row r="351" ht="15.75" customHeight="1">
      <c r="A351" s="12">
        <v>2.3633715E7</v>
      </c>
      <c r="B351" s="12" t="s">
        <v>2197</v>
      </c>
      <c r="C351" s="12" t="s">
        <v>2198</v>
      </c>
      <c r="D351" s="12" t="s">
        <v>2199</v>
      </c>
      <c r="E351" s="12" t="s">
        <v>2200</v>
      </c>
      <c r="F351" s="12" t="s">
        <v>1580</v>
      </c>
      <c r="G351" s="12">
        <v>2012.0</v>
      </c>
      <c r="H351" s="33">
        <v>41396.0</v>
      </c>
      <c r="I351" s="12" t="s">
        <v>2201</v>
      </c>
    </row>
    <row r="352" ht="15.75" customHeight="1">
      <c r="A352" s="12">
        <v>2.2675165E7</v>
      </c>
      <c r="B352" s="12" t="s">
        <v>2202</v>
      </c>
      <c r="C352" s="12" t="s">
        <v>2203</v>
      </c>
      <c r="D352" s="12" t="s">
        <v>2204</v>
      </c>
      <c r="E352" s="12" t="s">
        <v>2205</v>
      </c>
      <c r="F352" s="12" t="s">
        <v>2206</v>
      </c>
      <c r="G352" s="12">
        <v>2012.0</v>
      </c>
      <c r="H352" s="33">
        <v>41068.0</v>
      </c>
      <c r="I352" s="12" t="s">
        <v>2207</v>
      </c>
      <c r="K352" s="12" t="s">
        <v>2208</v>
      </c>
    </row>
    <row r="353" ht="15.75" customHeight="1">
      <c r="A353" s="12">
        <v>2.2951738E7</v>
      </c>
      <c r="B353" s="12" t="s">
        <v>2210</v>
      </c>
      <c r="C353" s="12" t="s">
        <v>2211</v>
      </c>
      <c r="D353" s="12" t="s">
        <v>2212</v>
      </c>
      <c r="E353" s="12" t="s">
        <v>2213</v>
      </c>
      <c r="F353" s="12" t="s">
        <v>796</v>
      </c>
      <c r="G353" s="12">
        <v>2012.0</v>
      </c>
      <c r="H353" s="33">
        <v>41159.0</v>
      </c>
      <c r="I353" s="12" t="s">
        <v>2214</v>
      </c>
      <c r="K353" s="12" t="s">
        <v>2215</v>
      </c>
    </row>
    <row r="354" ht="15.75" customHeight="1">
      <c r="A354" s="12">
        <v>2.3146564E7</v>
      </c>
      <c r="B354" s="12" t="s">
        <v>2216</v>
      </c>
      <c r="C354" s="12" t="s">
        <v>2217</v>
      </c>
      <c r="D354" s="12" t="s">
        <v>2218</v>
      </c>
      <c r="E354" s="12" t="s">
        <v>2219</v>
      </c>
      <c r="F354" s="12" t="s">
        <v>332</v>
      </c>
      <c r="G354" s="12">
        <v>2012.0</v>
      </c>
      <c r="H354" s="33">
        <v>41227.0</v>
      </c>
      <c r="I354" s="12" t="s">
        <v>2220</v>
      </c>
      <c r="K354" s="12" t="s">
        <v>2221</v>
      </c>
    </row>
    <row r="355" ht="15.75" customHeight="1">
      <c r="A355" s="12">
        <v>2.3148669E7</v>
      </c>
      <c r="B355" s="12" t="s">
        <v>2223</v>
      </c>
      <c r="C355" s="12" t="s">
        <v>2224</v>
      </c>
      <c r="D355" s="12" t="s">
        <v>2225</v>
      </c>
      <c r="E355" s="12" t="s">
        <v>2226</v>
      </c>
      <c r="F355" s="12" t="s">
        <v>810</v>
      </c>
      <c r="G355" s="12">
        <v>2012.0</v>
      </c>
      <c r="H355" s="33">
        <v>41228.0</v>
      </c>
      <c r="I355" s="12" t="s">
        <v>2227</v>
      </c>
      <c r="K355" s="12" t="s">
        <v>2228</v>
      </c>
    </row>
    <row r="356" ht="15.75" customHeight="1">
      <c r="A356" s="12">
        <v>2.3181781E7</v>
      </c>
      <c r="B356" s="12" t="s">
        <v>2230</v>
      </c>
      <c r="C356" s="12" t="s">
        <v>2231</v>
      </c>
      <c r="D356" s="12" t="s">
        <v>2232</v>
      </c>
      <c r="E356" s="12" t="s">
        <v>2233</v>
      </c>
      <c r="F356" s="12" t="s">
        <v>2234</v>
      </c>
      <c r="G356" s="12">
        <v>2012.0</v>
      </c>
      <c r="H356" s="33">
        <v>41241.0</v>
      </c>
      <c r="I356" s="12" t="s">
        <v>2235</v>
      </c>
      <c r="K356" s="12" t="s">
        <v>2236</v>
      </c>
    </row>
    <row r="357" ht="15.75" customHeight="1">
      <c r="A357" s="12">
        <v>2.3190684E7</v>
      </c>
      <c r="B357" s="12" t="s">
        <v>2238</v>
      </c>
      <c r="C357" s="12" t="s">
        <v>2239</v>
      </c>
      <c r="D357" s="12" t="s">
        <v>2240</v>
      </c>
      <c r="E357" s="12" t="s">
        <v>2241</v>
      </c>
      <c r="F357" s="12" t="s">
        <v>2234</v>
      </c>
      <c r="G357" s="12">
        <v>2012.0</v>
      </c>
      <c r="H357" s="33">
        <v>41243.0</v>
      </c>
      <c r="I357" s="12" t="s">
        <v>2242</v>
      </c>
      <c r="K357" s="12" t="s">
        <v>2243</v>
      </c>
    </row>
    <row r="358" ht="15.75" customHeight="1">
      <c r="A358" s="12">
        <v>2.3198969E7</v>
      </c>
      <c r="B358" s="12" t="s">
        <v>2245</v>
      </c>
      <c r="C358" s="12" t="s">
        <v>2246</v>
      </c>
      <c r="D358" s="12" t="s">
        <v>2247</v>
      </c>
      <c r="E358" s="12" t="s">
        <v>1805</v>
      </c>
      <c r="F358" s="12" t="s">
        <v>810</v>
      </c>
      <c r="G358" s="12">
        <v>2012.0</v>
      </c>
      <c r="H358" s="33">
        <v>41247.0</v>
      </c>
      <c r="I358" s="12" t="s">
        <v>2248</v>
      </c>
      <c r="K358" s="12" t="s">
        <v>2249</v>
      </c>
    </row>
    <row r="359" ht="15.75" customHeight="1">
      <c r="A359" s="12">
        <v>2.1803838E7</v>
      </c>
      <c r="B359" s="12" t="s">
        <v>2251</v>
      </c>
      <c r="C359" s="12" t="s">
        <v>2252</v>
      </c>
      <c r="D359" s="12" t="s">
        <v>2253</v>
      </c>
      <c r="E359" s="12" t="s">
        <v>2254</v>
      </c>
      <c r="F359" s="12" t="s">
        <v>2255</v>
      </c>
      <c r="G359" s="12">
        <v>2012.0</v>
      </c>
      <c r="H359" s="33">
        <v>40757.0</v>
      </c>
      <c r="K359" s="12" t="s">
        <v>2256</v>
      </c>
    </row>
    <row r="360" ht="15.75" customHeight="1">
      <c r="A360" s="12">
        <v>2.2192733E7</v>
      </c>
      <c r="B360" s="12" t="s">
        <v>2258</v>
      </c>
      <c r="C360" s="12" t="s">
        <v>2259</v>
      </c>
      <c r="D360" s="12" t="s">
        <v>2260</v>
      </c>
      <c r="E360" s="12" t="s">
        <v>2261</v>
      </c>
      <c r="F360" s="12" t="s">
        <v>112</v>
      </c>
      <c r="G360" s="12">
        <v>2012.0</v>
      </c>
      <c r="H360" s="33">
        <v>40901.0</v>
      </c>
      <c r="I360" s="12" t="s">
        <v>2262</v>
      </c>
      <c r="K360" s="12" t="s">
        <v>2263</v>
      </c>
    </row>
    <row r="361" ht="15.75" customHeight="1">
      <c r="A361" s="12">
        <v>2.2465306E7</v>
      </c>
      <c r="B361" s="12" t="s">
        <v>2264</v>
      </c>
      <c r="C361" s="12" t="s">
        <v>2265</v>
      </c>
      <c r="D361" s="12" t="s">
        <v>2266</v>
      </c>
      <c r="E361" s="12" t="s">
        <v>2267</v>
      </c>
      <c r="F361" s="12" t="s">
        <v>2268</v>
      </c>
      <c r="G361" s="12">
        <v>2012.0</v>
      </c>
      <c r="H361" s="33">
        <v>41002.0</v>
      </c>
      <c r="K361" s="12" t="s">
        <v>2269</v>
      </c>
    </row>
    <row r="362" ht="15.75" customHeight="1">
      <c r="A362" s="12">
        <v>2.2521739E7</v>
      </c>
      <c r="B362" s="12" t="s">
        <v>2270</v>
      </c>
      <c r="C362" s="12" t="s">
        <v>2271</v>
      </c>
      <c r="D362" s="12" t="s">
        <v>2272</v>
      </c>
      <c r="E362" s="12" t="s">
        <v>2273</v>
      </c>
      <c r="F362" s="12" t="s">
        <v>2268</v>
      </c>
      <c r="G362" s="12">
        <v>2012.0</v>
      </c>
      <c r="H362" s="33">
        <v>41023.0</v>
      </c>
      <c r="K362" s="12" t="s">
        <v>2274</v>
      </c>
    </row>
    <row r="363" ht="15.75" customHeight="1">
      <c r="A363" s="12">
        <v>2.2676974E7</v>
      </c>
      <c r="B363" s="12" t="s">
        <v>2275</v>
      </c>
      <c r="C363" s="12" t="s">
        <v>2276</v>
      </c>
      <c r="D363" s="12" t="s">
        <v>2277</v>
      </c>
      <c r="E363" s="12" t="s">
        <v>2278</v>
      </c>
      <c r="F363" s="12" t="s">
        <v>915</v>
      </c>
      <c r="G363" s="12">
        <v>2012.0</v>
      </c>
      <c r="H363" s="33">
        <v>41069.0</v>
      </c>
      <c r="K363" s="12" t="s">
        <v>2279</v>
      </c>
    </row>
    <row r="364" ht="15.75" customHeight="1">
      <c r="A364" s="12">
        <v>2.271246E7</v>
      </c>
      <c r="B364" s="12" t="s">
        <v>2280</v>
      </c>
      <c r="C364" s="12" t="s">
        <v>2281</v>
      </c>
      <c r="D364" s="12" t="s">
        <v>2282</v>
      </c>
      <c r="E364" s="12" t="s">
        <v>2283</v>
      </c>
      <c r="F364" s="12" t="s">
        <v>119</v>
      </c>
      <c r="G364" s="12">
        <v>2012.0</v>
      </c>
      <c r="H364" s="33">
        <v>41081.0</v>
      </c>
      <c r="I364" s="12" t="s">
        <v>2284</v>
      </c>
      <c r="J364" s="12" t="s">
        <v>2285</v>
      </c>
      <c r="K364" s="12" t="s">
        <v>2286</v>
      </c>
    </row>
    <row r="365" ht="15.75" customHeight="1">
      <c r="A365" s="12">
        <v>2.2729571E7</v>
      </c>
      <c r="B365" s="12" t="s">
        <v>2287</v>
      </c>
      <c r="C365" s="12" t="s">
        <v>2288</v>
      </c>
      <c r="D365" s="12" t="s">
        <v>2289</v>
      </c>
      <c r="E365" s="12" t="s">
        <v>2290</v>
      </c>
      <c r="F365" s="12" t="s">
        <v>2291</v>
      </c>
      <c r="G365" s="12">
        <v>2012.0</v>
      </c>
      <c r="H365" s="33">
        <v>41086.0</v>
      </c>
      <c r="K365" s="12" t="s">
        <v>2292</v>
      </c>
    </row>
    <row r="366" ht="15.75" customHeight="1">
      <c r="A366" s="12">
        <v>2.2784931E7</v>
      </c>
      <c r="B366" s="12" t="s">
        <v>2293</v>
      </c>
      <c r="C366" s="12" t="s">
        <v>2294</v>
      </c>
      <c r="D366" s="12" t="s">
        <v>2295</v>
      </c>
      <c r="E366" s="12" t="s">
        <v>2296</v>
      </c>
      <c r="F366" s="12" t="s">
        <v>202</v>
      </c>
      <c r="G366" s="12">
        <v>2012.0</v>
      </c>
      <c r="H366" s="33">
        <v>41103.0</v>
      </c>
      <c r="K366" s="12" t="s">
        <v>2297</v>
      </c>
    </row>
    <row r="367" ht="15.75" customHeight="1">
      <c r="A367" s="12">
        <v>2.2796321E7</v>
      </c>
      <c r="B367" s="12" t="s">
        <v>2298</v>
      </c>
      <c r="C367" s="12" t="s">
        <v>2299</v>
      </c>
      <c r="D367" s="12" t="s">
        <v>2300</v>
      </c>
      <c r="E367" s="12" t="s">
        <v>2301</v>
      </c>
      <c r="F367" s="12" t="s">
        <v>208</v>
      </c>
      <c r="G367" s="12">
        <v>2012.0</v>
      </c>
      <c r="H367" s="33">
        <v>41107.0</v>
      </c>
      <c r="K367" s="12" t="s">
        <v>2302</v>
      </c>
    </row>
    <row r="368" ht="15.75" customHeight="1">
      <c r="A368" s="12">
        <v>2.2813904E7</v>
      </c>
      <c r="B368" s="12" t="s">
        <v>2303</v>
      </c>
      <c r="C368" s="12" t="s">
        <v>2304</v>
      </c>
      <c r="D368" s="12" t="s">
        <v>2305</v>
      </c>
      <c r="E368" s="12" t="s">
        <v>848</v>
      </c>
      <c r="F368" s="12" t="s">
        <v>909</v>
      </c>
      <c r="G368" s="12">
        <v>2012.0</v>
      </c>
      <c r="H368" s="33">
        <v>41111.0</v>
      </c>
      <c r="K368" s="12" t="s">
        <v>2306</v>
      </c>
    </row>
    <row r="369" ht="15.75" customHeight="1">
      <c r="A369" s="12">
        <v>2.2882652E7</v>
      </c>
      <c r="B369" s="12" t="s">
        <v>2307</v>
      </c>
      <c r="C369" s="12" t="s">
        <v>2308</v>
      </c>
      <c r="D369" s="12" t="s">
        <v>2309</v>
      </c>
      <c r="E369" s="12" t="s">
        <v>2310</v>
      </c>
      <c r="F369" s="12" t="s">
        <v>119</v>
      </c>
      <c r="G369" s="12">
        <v>2012.0</v>
      </c>
      <c r="H369" s="33">
        <v>41135.0</v>
      </c>
      <c r="K369" s="12" t="s">
        <v>2311</v>
      </c>
    </row>
    <row r="370" ht="15.75" customHeight="1">
      <c r="A370" s="12">
        <v>2.2919073E7</v>
      </c>
      <c r="B370" s="12" t="s">
        <v>2312</v>
      </c>
      <c r="C370" s="12" t="s">
        <v>2313</v>
      </c>
      <c r="D370" s="12" t="s">
        <v>2314</v>
      </c>
      <c r="E370" s="12" t="s">
        <v>2315</v>
      </c>
      <c r="F370" s="12" t="s">
        <v>2316</v>
      </c>
      <c r="G370" s="12">
        <v>2012.0</v>
      </c>
      <c r="H370" s="33">
        <v>41146.0</v>
      </c>
      <c r="I370" s="12" t="s">
        <v>2317</v>
      </c>
      <c r="K370" s="12" t="s">
        <v>2318</v>
      </c>
    </row>
    <row r="371" ht="15.75" customHeight="1">
      <c r="A371" s="12">
        <v>2.2925931E7</v>
      </c>
      <c r="B371" s="12" t="s">
        <v>2319</v>
      </c>
      <c r="C371" s="12" t="s">
        <v>2320</v>
      </c>
      <c r="D371" s="12" t="s">
        <v>2321</v>
      </c>
      <c r="E371" s="12" t="s">
        <v>2322</v>
      </c>
      <c r="F371" s="12" t="s">
        <v>202</v>
      </c>
      <c r="G371" s="12">
        <v>2012.0</v>
      </c>
      <c r="H371" s="33">
        <v>41150.0</v>
      </c>
      <c r="K371" s="12" t="s">
        <v>2323</v>
      </c>
    </row>
    <row r="372" ht="15.75" customHeight="1">
      <c r="A372" s="12">
        <v>2.2961037E7</v>
      </c>
      <c r="B372" s="12" t="s">
        <v>2324</v>
      </c>
      <c r="C372" s="12" t="s">
        <v>2325</v>
      </c>
      <c r="D372" s="12" t="s">
        <v>2326</v>
      </c>
      <c r="E372" s="12" t="s">
        <v>2327</v>
      </c>
      <c r="F372" s="12" t="s">
        <v>2086</v>
      </c>
      <c r="G372" s="12">
        <v>2012.0</v>
      </c>
      <c r="H372" s="33">
        <v>41163.0</v>
      </c>
      <c r="K372" s="12" t="s">
        <v>2328</v>
      </c>
    </row>
    <row r="373" ht="15.75" customHeight="1">
      <c r="A373" s="12">
        <v>2.3002218E7</v>
      </c>
      <c r="B373" s="12" t="s">
        <v>2329</v>
      </c>
      <c r="C373" s="12" t="s">
        <v>2330</v>
      </c>
      <c r="D373" s="12" t="s">
        <v>2331</v>
      </c>
      <c r="E373" s="12" t="s">
        <v>2332</v>
      </c>
      <c r="F373" s="12" t="s">
        <v>258</v>
      </c>
      <c r="G373" s="12">
        <v>2012.0</v>
      </c>
      <c r="H373" s="33">
        <v>41177.0</v>
      </c>
      <c r="I373" s="12" t="s">
        <v>2333</v>
      </c>
      <c r="K373" s="12" t="s">
        <v>2334</v>
      </c>
    </row>
    <row r="374" ht="15.75" customHeight="1">
      <c r="A374" s="12">
        <v>2.3017151E7</v>
      </c>
      <c r="B374" s="12" t="s">
        <v>2335</v>
      </c>
      <c r="C374" s="12" t="s">
        <v>2336</v>
      </c>
      <c r="D374" s="12" t="s">
        <v>2337</v>
      </c>
      <c r="E374" s="12" t="s">
        <v>2338</v>
      </c>
      <c r="F374" s="12" t="s">
        <v>220</v>
      </c>
      <c r="G374" s="12">
        <v>2012.0</v>
      </c>
      <c r="H374" s="33">
        <v>41181.0</v>
      </c>
      <c r="K374" s="12" t="s">
        <v>2339</v>
      </c>
    </row>
    <row r="375" ht="15.75" customHeight="1">
      <c r="A375" s="12">
        <v>2.304217E7</v>
      </c>
      <c r="B375" s="12" t="s">
        <v>2340</v>
      </c>
      <c r="C375" s="12" t="s">
        <v>2341</v>
      </c>
      <c r="D375" s="12" t="s">
        <v>2342</v>
      </c>
      <c r="E375" s="12" t="s">
        <v>2343</v>
      </c>
      <c r="F375" s="12" t="s">
        <v>182</v>
      </c>
      <c r="G375" s="12">
        <v>2012.0</v>
      </c>
      <c r="H375" s="33">
        <v>41191.0</v>
      </c>
      <c r="I375" s="12" t="s">
        <v>2344</v>
      </c>
      <c r="K375" s="12" t="s">
        <v>2345</v>
      </c>
    </row>
    <row r="376" ht="15.75" customHeight="1">
      <c r="A376" s="12">
        <v>2.3137572E7</v>
      </c>
      <c r="B376" s="12" t="s">
        <v>2346</v>
      </c>
      <c r="C376" s="12" t="s">
        <v>2347</v>
      </c>
      <c r="D376" s="12" t="s">
        <v>2348</v>
      </c>
      <c r="E376" s="12" t="s">
        <v>225</v>
      </c>
      <c r="F376" s="12" t="s">
        <v>496</v>
      </c>
      <c r="G376" s="12">
        <v>2012.0</v>
      </c>
      <c r="H376" s="33">
        <v>41223.0</v>
      </c>
      <c r="K376" s="12" t="s">
        <v>2349</v>
      </c>
    </row>
    <row r="377" ht="15.75" customHeight="1">
      <c r="A377" s="12">
        <v>2.3140892E7</v>
      </c>
      <c r="B377" s="12" t="s">
        <v>2350</v>
      </c>
      <c r="C377" s="12" t="s">
        <v>2351</v>
      </c>
      <c r="D377" s="12" t="s">
        <v>2352</v>
      </c>
      <c r="E377" s="12" t="s">
        <v>1318</v>
      </c>
      <c r="F377" s="12" t="s">
        <v>496</v>
      </c>
      <c r="G377" s="12">
        <v>2012.0</v>
      </c>
      <c r="H377" s="33">
        <v>41226.0</v>
      </c>
      <c r="K377" s="12" t="s">
        <v>2353</v>
      </c>
    </row>
    <row r="378" ht="15.75" customHeight="1">
      <c r="A378" s="12">
        <v>2.3140893E7</v>
      </c>
      <c r="B378" s="12" t="s">
        <v>2354</v>
      </c>
      <c r="C378" s="12" t="s">
        <v>2355</v>
      </c>
      <c r="D378" s="12" t="s">
        <v>2356</v>
      </c>
      <c r="E378" s="12" t="s">
        <v>207</v>
      </c>
      <c r="F378" s="12" t="s">
        <v>496</v>
      </c>
      <c r="G378" s="12">
        <v>2012.0</v>
      </c>
      <c r="H378" s="33">
        <v>41226.0</v>
      </c>
      <c r="K378" s="12" t="s">
        <v>2357</v>
      </c>
    </row>
    <row r="379" ht="15.75" customHeight="1">
      <c r="A379" s="12">
        <v>2.3140894E7</v>
      </c>
      <c r="B379" s="12" t="s">
        <v>2358</v>
      </c>
      <c r="C379" s="12" t="s">
        <v>2359</v>
      </c>
      <c r="D379" s="12" t="s">
        <v>2360</v>
      </c>
      <c r="E379" s="12" t="s">
        <v>1081</v>
      </c>
      <c r="F379" s="12" t="s">
        <v>496</v>
      </c>
      <c r="G379" s="12">
        <v>2012.0</v>
      </c>
      <c r="H379" s="33">
        <v>41226.0</v>
      </c>
      <c r="I379" s="12" t="s">
        <v>2361</v>
      </c>
      <c r="K379" s="12" t="s">
        <v>2362</v>
      </c>
    </row>
    <row r="380" ht="15.75" customHeight="1">
      <c r="A380" s="12">
        <v>2.3140895E7</v>
      </c>
      <c r="B380" s="12" t="s">
        <v>2363</v>
      </c>
      <c r="C380" s="12" t="s">
        <v>2364</v>
      </c>
      <c r="D380" s="12" t="s">
        <v>2365</v>
      </c>
      <c r="E380" s="12" t="s">
        <v>2366</v>
      </c>
      <c r="F380" s="12" t="s">
        <v>496</v>
      </c>
      <c r="G380" s="12">
        <v>2012.0</v>
      </c>
      <c r="H380" s="33">
        <v>41226.0</v>
      </c>
      <c r="K380" s="12" t="s">
        <v>2367</v>
      </c>
    </row>
    <row r="381" ht="15.75" customHeight="1">
      <c r="A381" s="12">
        <v>2.3140896E7</v>
      </c>
      <c r="B381" s="12" t="s">
        <v>2368</v>
      </c>
      <c r="C381" s="12" t="s">
        <v>2369</v>
      </c>
      <c r="D381" s="12" t="s">
        <v>2370</v>
      </c>
      <c r="E381" s="12" t="s">
        <v>2371</v>
      </c>
      <c r="F381" s="12" t="s">
        <v>496</v>
      </c>
      <c r="G381" s="12">
        <v>2012.0</v>
      </c>
      <c r="H381" s="33">
        <v>41226.0</v>
      </c>
      <c r="K381" s="12" t="s">
        <v>2372</v>
      </c>
    </row>
    <row r="382" ht="15.75" customHeight="1">
      <c r="A382" s="12">
        <v>2.3140897E7</v>
      </c>
      <c r="B382" s="12" t="s">
        <v>2373</v>
      </c>
      <c r="C382" s="12" t="s">
        <v>2374</v>
      </c>
      <c r="D382" s="12" t="s">
        <v>2375</v>
      </c>
      <c r="E382" s="12" t="s">
        <v>2371</v>
      </c>
      <c r="F382" s="12" t="s">
        <v>496</v>
      </c>
      <c r="G382" s="12">
        <v>2012.0</v>
      </c>
      <c r="H382" s="33">
        <v>41226.0</v>
      </c>
      <c r="K382" s="12" t="s">
        <v>2376</v>
      </c>
    </row>
    <row r="383" ht="15.75" customHeight="1">
      <c r="A383" s="12">
        <v>2.3140898E7</v>
      </c>
      <c r="B383" s="12" t="s">
        <v>2377</v>
      </c>
      <c r="C383" s="12" t="s">
        <v>2378</v>
      </c>
      <c r="D383" s="12" t="s">
        <v>2379</v>
      </c>
      <c r="E383" s="12" t="s">
        <v>2380</v>
      </c>
      <c r="F383" s="12" t="s">
        <v>496</v>
      </c>
      <c r="G383" s="12">
        <v>2012.0</v>
      </c>
      <c r="H383" s="33">
        <v>41226.0</v>
      </c>
      <c r="K383" s="12" t="s">
        <v>2381</v>
      </c>
    </row>
    <row r="384" ht="15.75" customHeight="1">
      <c r="A384" s="12">
        <v>2.3141102E7</v>
      </c>
      <c r="B384" s="12" t="s">
        <v>2382</v>
      </c>
      <c r="C384" s="12" t="s">
        <v>2383</v>
      </c>
      <c r="D384" s="12" t="s">
        <v>2384</v>
      </c>
      <c r="E384" s="12" t="s">
        <v>1940</v>
      </c>
      <c r="F384" s="12" t="s">
        <v>496</v>
      </c>
      <c r="G384" s="12">
        <v>2012.0</v>
      </c>
      <c r="H384" s="33">
        <v>41226.0</v>
      </c>
      <c r="K384" s="12" t="s">
        <v>2385</v>
      </c>
    </row>
    <row r="385" ht="15.75" customHeight="1">
      <c r="A385" s="12">
        <v>2.3141104E7</v>
      </c>
      <c r="B385" s="12" t="s">
        <v>2386</v>
      </c>
      <c r="C385" s="12" t="s">
        <v>2387</v>
      </c>
      <c r="D385" s="12" t="s">
        <v>2388</v>
      </c>
      <c r="E385" s="12" t="s">
        <v>1940</v>
      </c>
      <c r="F385" s="12" t="s">
        <v>496</v>
      </c>
      <c r="G385" s="12">
        <v>2012.0</v>
      </c>
      <c r="H385" s="33">
        <v>41226.0</v>
      </c>
      <c r="K385" s="12" t="s">
        <v>2389</v>
      </c>
    </row>
    <row r="386" ht="15.75" customHeight="1">
      <c r="A386" s="12">
        <v>2.3141106E7</v>
      </c>
      <c r="B386" s="12" t="s">
        <v>2390</v>
      </c>
      <c r="C386" s="12" t="s">
        <v>2391</v>
      </c>
      <c r="D386" s="12" t="s">
        <v>2392</v>
      </c>
      <c r="E386" s="12" t="s">
        <v>1940</v>
      </c>
      <c r="F386" s="12" t="s">
        <v>496</v>
      </c>
      <c r="G386" s="12">
        <v>2012.0</v>
      </c>
      <c r="H386" s="33">
        <v>41226.0</v>
      </c>
      <c r="K386" s="12" t="s">
        <v>2393</v>
      </c>
    </row>
    <row r="387" ht="15.75" customHeight="1">
      <c r="A387" s="12">
        <v>2.3141107E7</v>
      </c>
      <c r="B387" s="12" t="s">
        <v>2394</v>
      </c>
      <c r="C387" s="12" t="s">
        <v>2395</v>
      </c>
      <c r="D387" s="12" t="s">
        <v>2396</v>
      </c>
      <c r="E387" s="12" t="s">
        <v>2397</v>
      </c>
      <c r="F387" s="12" t="s">
        <v>496</v>
      </c>
      <c r="G387" s="12">
        <v>2012.0</v>
      </c>
      <c r="H387" s="33">
        <v>41226.0</v>
      </c>
      <c r="K387" s="12" t="s">
        <v>2398</v>
      </c>
    </row>
    <row r="388" ht="15.75" customHeight="1">
      <c r="A388" s="12">
        <v>2.3152317E7</v>
      </c>
      <c r="B388" s="12" t="s">
        <v>2399</v>
      </c>
      <c r="C388" s="12" t="s">
        <v>2400</v>
      </c>
      <c r="D388" s="12" t="s">
        <v>2401</v>
      </c>
      <c r="E388" s="12" t="s">
        <v>2402</v>
      </c>
      <c r="F388" s="12" t="s">
        <v>721</v>
      </c>
      <c r="G388" s="12">
        <v>2012.0</v>
      </c>
      <c r="H388" s="33">
        <v>41229.0</v>
      </c>
      <c r="K388" s="12" t="s">
        <v>2403</v>
      </c>
    </row>
    <row r="389" ht="15.75" customHeight="1">
      <c r="A389" s="12">
        <v>2.3153005E7</v>
      </c>
      <c r="B389" s="12" t="s">
        <v>2404</v>
      </c>
      <c r="C389" s="12" t="s">
        <v>2405</v>
      </c>
      <c r="D389" s="12" t="s">
        <v>2406</v>
      </c>
      <c r="E389" s="12" t="s">
        <v>2407</v>
      </c>
      <c r="F389" s="12" t="s">
        <v>151</v>
      </c>
      <c r="G389" s="12">
        <v>2012.0</v>
      </c>
      <c r="H389" s="33">
        <v>41230.0</v>
      </c>
      <c r="I389" s="12" t="s">
        <v>2408</v>
      </c>
      <c r="J389" s="12" t="s">
        <v>2409</v>
      </c>
      <c r="K389" s="12" t="s">
        <v>2410</v>
      </c>
    </row>
    <row r="390" ht="15.75" customHeight="1">
      <c r="A390" s="12">
        <v>2.3160026E7</v>
      </c>
      <c r="B390" s="12" t="s">
        <v>2411</v>
      </c>
      <c r="C390" s="12" t="s">
        <v>2412</v>
      </c>
      <c r="D390" s="12" t="s">
        <v>2413</v>
      </c>
      <c r="E390" s="12" t="s">
        <v>2414</v>
      </c>
      <c r="F390" s="12" t="s">
        <v>2415</v>
      </c>
      <c r="G390" s="12">
        <v>2012.0</v>
      </c>
      <c r="H390" s="33">
        <v>41233.0</v>
      </c>
      <c r="K390" s="12" t="s">
        <v>2416</v>
      </c>
    </row>
    <row r="391" ht="15.75" customHeight="1">
      <c r="A391" s="12">
        <v>2.3164496E7</v>
      </c>
      <c r="B391" s="12" t="s">
        <v>2417</v>
      </c>
      <c r="C391" s="12" t="s">
        <v>2418</v>
      </c>
      <c r="D391" s="12" t="s">
        <v>2419</v>
      </c>
      <c r="E391" s="12" t="s">
        <v>1032</v>
      </c>
      <c r="F391" s="12" t="s">
        <v>496</v>
      </c>
      <c r="G391" s="12">
        <v>2012.0</v>
      </c>
      <c r="H391" s="33">
        <v>41234.0</v>
      </c>
      <c r="K391" s="12" t="s">
        <v>2420</v>
      </c>
    </row>
    <row r="392" ht="15.75" customHeight="1">
      <c r="A392" s="12">
        <v>2.3167501E7</v>
      </c>
      <c r="B392" s="12" t="s">
        <v>2421</v>
      </c>
      <c r="C392" s="12" t="s">
        <v>2422</v>
      </c>
      <c r="D392" s="12" t="s">
        <v>2423</v>
      </c>
      <c r="E392" s="12" t="s">
        <v>2424</v>
      </c>
      <c r="F392" s="12" t="s">
        <v>151</v>
      </c>
      <c r="G392" s="12">
        <v>2012.0</v>
      </c>
      <c r="H392" s="33">
        <v>41235.0</v>
      </c>
      <c r="K392" s="12" t="s">
        <v>2425</v>
      </c>
    </row>
    <row r="393" ht="15.75" customHeight="1">
      <c r="A393" s="12">
        <v>2.3168046E7</v>
      </c>
      <c r="B393" s="12" t="s">
        <v>2426</v>
      </c>
      <c r="C393" s="12" t="s">
        <v>1231</v>
      </c>
      <c r="D393" s="12" t="s">
        <v>2427</v>
      </c>
      <c r="E393" s="12" t="s">
        <v>1233</v>
      </c>
      <c r="F393" s="12" t="s">
        <v>496</v>
      </c>
      <c r="G393" s="12">
        <v>2012.0</v>
      </c>
      <c r="H393" s="33">
        <v>41235.0</v>
      </c>
      <c r="K393" s="12" t="s">
        <v>2428</v>
      </c>
    </row>
    <row r="394" ht="15.75" customHeight="1">
      <c r="A394" s="12">
        <v>2.3168048E7</v>
      </c>
      <c r="B394" s="12" t="s">
        <v>2429</v>
      </c>
      <c r="C394" s="12" t="s">
        <v>2430</v>
      </c>
      <c r="D394" s="12" t="s">
        <v>2431</v>
      </c>
      <c r="E394" s="12" t="s">
        <v>2432</v>
      </c>
      <c r="F394" s="12" t="s">
        <v>496</v>
      </c>
      <c r="G394" s="12">
        <v>2012.0</v>
      </c>
      <c r="H394" s="33">
        <v>41235.0</v>
      </c>
      <c r="K394" s="12" t="s">
        <v>2433</v>
      </c>
    </row>
    <row r="395" ht="15.75" customHeight="1">
      <c r="A395" s="12">
        <v>2.3168049E7</v>
      </c>
      <c r="B395" s="12" t="s">
        <v>2434</v>
      </c>
      <c r="C395" s="12" t="s">
        <v>2435</v>
      </c>
      <c r="D395" s="12" t="s">
        <v>2436</v>
      </c>
      <c r="E395" s="12" t="s">
        <v>848</v>
      </c>
      <c r="F395" s="12" t="s">
        <v>496</v>
      </c>
      <c r="G395" s="12">
        <v>2012.0</v>
      </c>
      <c r="H395" s="33">
        <v>41235.0</v>
      </c>
      <c r="K395" s="12" t="s">
        <v>2437</v>
      </c>
    </row>
    <row r="396" ht="15.75" customHeight="1">
      <c r="A396" s="12">
        <v>2.316805E7</v>
      </c>
      <c r="B396" s="12" t="s">
        <v>2438</v>
      </c>
      <c r="C396" s="12" t="s">
        <v>2439</v>
      </c>
      <c r="D396" s="12" t="s">
        <v>2440</v>
      </c>
      <c r="E396" s="12" t="s">
        <v>2441</v>
      </c>
      <c r="F396" s="12" t="s">
        <v>496</v>
      </c>
      <c r="G396" s="12">
        <v>2012.0</v>
      </c>
      <c r="H396" s="33">
        <v>41235.0</v>
      </c>
      <c r="K396" s="12" t="s">
        <v>2442</v>
      </c>
    </row>
    <row r="397" ht="15.75" customHeight="1">
      <c r="A397" s="12">
        <v>2.3168051E7</v>
      </c>
      <c r="B397" s="12" t="s">
        <v>2443</v>
      </c>
      <c r="C397" s="12" t="s">
        <v>2444</v>
      </c>
      <c r="D397" s="12" t="s">
        <v>2445</v>
      </c>
      <c r="E397" s="12" t="s">
        <v>2446</v>
      </c>
      <c r="F397" s="12" t="s">
        <v>496</v>
      </c>
      <c r="G397" s="12">
        <v>2012.0</v>
      </c>
      <c r="H397" s="33">
        <v>41235.0</v>
      </c>
      <c r="K397" s="12" t="s">
        <v>2447</v>
      </c>
    </row>
    <row r="398" ht="15.75" customHeight="1">
      <c r="A398" s="12">
        <v>2.3168052E7</v>
      </c>
      <c r="B398" s="12" t="s">
        <v>2448</v>
      </c>
      <c r="C398" s="12" t="s">
        <v>2449</v>
      </c>
      <c r="D398" s="12" t="s">
        <v>2450</v>
      </c>
      <c r="E398" s="12" t="s">
        <v>2451</v>
      </c>
      <c r="F398" s="12" t="s">
        <v>496</v>
      </c>
      <c r="G398" s="12">
        <v>2012.0</v>
      </c>
      <c r="H398" s="33">
        <v>41235.0</v>
      </c>
      <c r="K398" s="12" t="s">
        <v>2452</v>
      </c>
    </row>
    <row r="399" ht="15.75" customHeight="1">
      <c r="A399" s="12">
        <v>2.3168053E7</v>
      </c>
      <c r="B399" s="12" t="s">
        <v>2453</v>
      </c>
      <c r="C399" s="12" t="s">
        <v>2454</v>
      </c>
      <c r="D399" s="12" t="s">
        <v>2455</v>
      </c>
      <c r="E399" s="12" t="s">
        <v>2456</v>
      </c>
      <c r="F399" s="12" t="s">
        <v>496</v>
      </c>
      <c r="G399" s="12">
        <v>2012.0</v>
      </c>
      <c r="H399" s="33">
        <v>41235.0</v>
      </c>
      <c r="K399" s="12" t="s">
        <v>2457</v>
      </c>
    </row>
    <row r="400" ht="15.75" customHeight="1">
      <c r="A400" s="12">
        <v>2.3168054E7</v>
      </c>
      <c r="B400" s="12" t="s">
        <v>2458</v>
      </c>
      <c r="C400" s="12" t="s">
        <v>2459</v>
      </c>
      <c r="D400" s="12" t="s">
        <v>2460</v>
      </c>
      <c r="E400" s="12" t="s">
        <v>1032</v>
      </c>
      <c r="F400" s="12" t="s">
        <v>496</v>
      </c>
      <c r="G400" s="12">
        <v>2012.0</v>
      </c>
      <c r="H400" s="33">
        <v>41235.0</v>
      </c>
      <c r="K400" s="12" t="s">
        <v>2461</v>
      </c>
    </row>
    <row r="401" ht="15.75" customHeight="1">
      <c r="A401" s="12">
        <v>2.3168055E7</v>
      </c>
      <c r="B401" s="12" t="s">
        <v>2462</v>
      </c>
      <c r="C401" s="12" t="s">
        <v>2463</v>
      </c>
      <c r="D401" s="12" t="s">
        <v>2464</v>
      </c>
      <c r="E401" s="12" t="s">
        <v>2465</v>
      </c>
      <c r="F401" s="12" t="s">
        <v>496</v>
      </c>
      <c r="G401" s="12">
        <v>2012.0</v>
      </c>
      <c r="H401" s="33">
        <v>41235.0</v>
      </c>
      <c r="K401" s="12" t="s">
        <v>2466</v>
      </c>
    </row>
    <row r="402" ht="15.75" customHeight="1">
      <c r="A402" s="12">
        <v>2.3171572E7</v>
      </c>
      <c r="B402" s="12" t="s">
        <v>2467</v>
      </c>
      <c r="C402" s="12" t="s">
        <v>2468</v>
      </c>
      <c r="D402" s="12" t="s">
        <v>2469</v>
      </c>
      <c r="E402" s="12" t="s">
        <v>2470</v>
      </c>
      <c r="F402" s="12" t="s">
        <v>508</v>
      </c>
      <c r="G402" s="12">
        <v>2012.0</v>
      </c>
      <c r="H402" s="33">
        <v>41236.0</v>
      </c>
      <c r="I402" s="12" t="s">
        <v>2471</v>
      </c>
      <c r="K402" s="12" t="s">
        <v>2472</v>
      </c>
    </row>
    <row r="403" ht="15.75" customHeight="1">
      <c r="A403" s="12">
        <v>2.3171714E7</v>
      </c>
      <c r="B403" s="12" t="s">
        <v>2473</v>
      </c>
      <c r="C403" s="12" t="s">
        <v>2474</v>
      </c>
      <c r="D403" s="12" t="s">
        <v>2475</v>
      </c>
      <c r="E403" s="12" t="s">
        <v>1940</v>
      </c>
      <c r="F403" s="12" t="s">
        <v>508</v>
      </c>
      <c r="G403" s="12">
        <v>2012.0</v>
      </c>
      <c r="H403" s="33">
        <v>41236.0</v>
      </c>
      <c r="I403" s="12" t="s">
        <v>2476</v>
      </c>
      <c r="K403" s="12" t="s">
        <v>2477</v>
      </c>
    </row>
    <row r="404" ht="15.75" customHeight="1">
      <c r="A404" s="12">
        <v>2.317172E7</v>
      </c>
      <c r="B404" s="12" t="s">
        <v>2478</v>
      </c>
      <c r="C404" s="12" t="s">
        <v>2479</v>
      </c>
      <c r="D404" s="12" t="s">
        <v>2480</v>
      </c>
      <c r="E404" s="12" t="s">
        <v>2481</v>
      </c>
      <c r="F404" s="12" t="s">
        <v>508</v>
      </c>
      <c r="G404" s="12">
        <v>2012.0</v>
      </c>
      <c r="H404" s="33">
        <v>41236.0</v>
      </c>
      <c r="I404" s="12" t="s">
        <v>2482</v>
      </c>
      <c r="K404" s="12" t="s">
        <v>2483</v>
      </c>
    </row>
    <row r="405" ht="15.75" customHeight="1">
      <c r="A405" s="12">
        <v>2.3171835E7</v>
      </c>
      <c r="B405" s="12" t="s">
        <v>2484</v>
      </c>
      <c r="C405" s="12" t="s">
        <v>2485</v>
      </c>
      <c r="D405" s="12" t="s">
        <v>2486</v>
      </c>
      <c r="E405" s="12" t="s">
        <v>2487</v>
      </c>
      <c r="F405" s="12" t="s">
        <v>508</v>
      </c>
      <c r="G405" s="12">
        <v>2012.0</v>
      </c>
      <c r="H405" s="33">
        <v>41236.0</v>
      </c>
      <c r="I405" s="12" t="s">
        <v>2488</v>
      </c>
      <c r="K405" s="12" t="s">
        <v>2489</v>
      </c>
    </row>
    <row r="406" ht="15.75" customHeight="1">
      <c r="A406" s="12">
        <v>2.3177355E7</v>
      </c>
      <c r="B406" s="12" t="s">
        <v>2490</v>
      </c>
      <c r="C406" s="12" t="s">
        <v>2491</v>
      </c>
      <c r="D406" s="12" t="s">
        <v>2492</v>
      </c>
      <c r="E406" s="12" t="s">
        <v>2493</v>
      </c>
      <c r="F406" s="12" t="s">
        <v>496</v>
      </c>
      <c r="G406" s="12">
        <v>2012.0</v>
      </c>
      <c r="H406" s="33">
        <v>41240.0</v>
      </c>
      <c r="K406" s="12" t="s">
        <v>2494</v>
      </c>
    </row>
    <row r="407" ht="15.75" customHeight="1">
      <c r="A407" s="12">
        <v>2.318227E7</v>
      </c>
      <c r="B407" s="12" t="s">
        <v>2495</v>
      </c>
      <c r="C407" s="12" t="s">
        <v>2496</v>
      </c>
      <c r="D407" s="12" t="s">
        <v>2497</v>
      </c>
      <c r="E407" s="12" t="s">
        <v>2498</v>
      </c>
      <c r="F407" s="12" t="s">
        <v>496</v>
      </c>
      <c r="G407" s="12">
        <v>2012.0</v>
      </c>
      <c r="H407" s="33">
        <v>41241.0</v>
      </c>
      <c r="K407" s="12" t="s">
        <v>2499</v>
      </c>
    </row>
    <row r="408" ht="15.75" customHeight="1">
      <c r="A408" s="12">
        <v>2.3182271E7</v>
      </c>
      <c r="B408" s="12" t="s">
        <v>2500</v>
      </c>
      <c r="C408" s="12" t="s">
        <v>2501</v>
      </c>
      <c r="D408" s="12" t="s">
        <v>2502</v>
      </c>
      <c r="E408" s="12" t="s">
        <v>2178</v>
      </c>
      <c r="F408" s="12" t="s">
        <v>496</v>
      </c>
      <c r="G408" s="12">
        <v>2012.0</v>
      </c>
      <c r="H408" s="33">
        <v>41241.0</v>
      </c>
      <c r="K408" s="12" t="s">
        <v>2503</v>
      </c>
    </row>
    <row r="409" ht="15.75" customHeight="1">
      <c r="A409" s="12">
        <v>2.3182272E7</v>
      </c>
      <c r="B409" s="12" t="s">
        <v>2504</v>
      </c>
      <c r="C409" s="12" t="s">
        <v>2505</v>
      </c>
      <c r="D409" s="12" t="s">
        <v>2506</v>
      </c>
      <c r="E409" s="12" t="s">
        <v>2507</v>
      </c>
      <c r="F409" s="12" t="s">
        <v>496</v>
      </c>
      <c r="G409" s="12">
        <v>2012.0</v>
      </c>
      <c r="H409" s="33">
        <v>41241.0</v>
      </c>
      <c r="K409" s="12" t="s">
        <v>2508</v>
      </c>
    </row>
    <row r="410" ht="15.75" customHeight="1">
      <c r="A410" s="12">
        <v>2.3182273E7</v>
      </c>
      <c r="B410" s="12" t="s">
        <v>2509</v>
      </c>
      <c r="C410" s="12" t="s">
        <v>2510</v>
      </c>
      <c r="D410" s="12" t="s">
        <v>2511</v>
      </c>
      <c r="E410" s="12" t="s">
        <v>2512</v>
      </c>
      <c r="F410" s="12" t="s">
        <v>496</v>
      </c>
      <c r="G410" s="12">
        <v>2012.0</v>
      </c>
      <c r="H410" s="33">
        <v>41241.0</v>
      </c>
      <c r="K410" s="12" t="s">
        <v>2513</v>
      </c>
    </row>
    <row r="411" ht="15.75" customHeight="1">
      <c r="A411" s="12">
        <v>2.3182274E7</v>
      </c>
      <c r="B411" s="12" t="s">
        <v>2514</v>
      </c>
      <c r="C411" s="12" t="s">
        <v>2515</v>
      </c>
      <c r="D411" s="12" t="s">
        <v>2516</v>
      </c>
      <c r="E411" s="12" t="s">
        <v>124</v>
      </c>
      <c r="F411" s="12" t="s">
        <v>496</v>
      </c>
      <c r="G411" s="12">
        <v>2012.0</v>
      </c>
      <c r="H411" s="33">
        <v>41241.0</v>
      </c>
      <c r="K411" s="12" t="s">
        <v>2517</v>
      </c>
    </row>
    <row r="412" ht="15.75" customHeight="1">
      <c r="A412" s="12">
        <v>2.3182543E7</v>
      </c>
      <c r="B412" s="12" t="s">
        <v>2518</v>
      </c>
      <c r="C412" s="12" t="s">
        <v>2519</v>
      </c>
      <c r="D412" s="12" t="s">
        <v>2520</v>
      </c>
      <c r="E412" s="12" t="s">
        <v>150</v>
      </c>
      <c r="F412" s="12" t="s">
        <v>496</v>
      </c>
      <c r="G412" s="12">
        <v>2012.0</v>
      </c>
      <c r="H412" s="33">
        <v>41241.0</v>
      </c>
      <c r="K412" s="12" t="s">
        <v>2521</v>
      </c>
    </row>
    <row r="413" ht="15.75" customHeight="1">
      <c r="A413" s="12">
        <v>2.3182544E7</v>
      </c>
      <c r="B413" s="12" t="s">
        <v>2522</v>
      </c>
      <c r="C413" s="12" t="s">
        <v>2523</v>
      </c>
      <c r="D413" s="12" t="s">
        <v>2524</v>
      </c>
      <c r="E413" s="12" t="s">
        <v>2525</v>
      </c>
      <c r="F413" s="12" t="s">
        <v>496</v>
      </c>
      <c r="G413" s="12">
        <v>2012.0</v>
      </c>
      <c r="H413" s="33">
        <v>41241.0</v>
      </c>
      <c r="K413" s="12" t="s">
        <v>2526</v>
      </c>
    </row>
    <row r="414" ht="15.75" customHeight="1">
      <c r="A414" s="12">
        <v>2.3182545E7</v>
      </c>
      <c r="B414" s="12" t="s">
        <v>2527</v>
      </c>
      <c r="C414" s="12" t="s">
        <v>2528</v>
      </c>
      <c r="D414" s="12" t="s">
        <v>2529</v>
      </c>
      <c r="E414" s="12" t="s">
        <v>2530</v>
      </c>
      <c r="F414" s="12" t="s">
        <v>496</v>
      </c>
      <c r="G414" s="12">
        <v>2012.0</v>
      </c>
      <c r="H414" s="33">
        <v>41241.0</v>
      </c>
      <c r="K414" s="12" t="s">
        <v>2531</v>
      </c>
    </row>
    <row r="415" ht="15.75" customHeight="1">
      <c r="A415" s="12">
        <v>2.3182546E7</v>
      </c>
      <c r="B415" s="12" t="s">
        <v>2532</v>
      </c>
      <c r="C415" s="12" t="s">
        <v>2533</v>
      </c>
      <c r="D415" s="12" t="s">
        <v>2534</v>
      </c>
      <c r="E415" s="12" t="s">
        <v>2535</v>
      </c>
      <c r="F415" s="12" t="s">
        <v>496</v>
      </c>
      <c r="G415" s="12">
        <v>2012.0</v>
      </c>
      <c r="H415" s="33">
        <v>41241.0</v>
      </c>
      <c r="K415" s="12" t="s">
        <v>2536</v>
      </c>
    </row>
    <row r="416" ht="15.75" customHeight="1">
      <c r="A416" s="12">
        <v>2.3182548E7</v>
      </c>
      <c r="B416" s="12" t="s">
        <v>2537</v>
      </c>
      <c r="C416" s="12" t="s">
        <v>2538</v>
      </c>
      <c r="D416" s="12" t="s">
        <v>2539</v>
      </c>
      <c r="E416" s="12" t="s">
        <v>1011</v>
      </c>
      <c r="F416" s="12" t="s">
        <v>496</v>
      </c>
      <c r="G416" s="12">
        <v>2012.0</v>
      </c>
      <c r="H416" s="33">
        <v>41241.0</v>
      </c>
      <c r="K416" s="12" t="s">
        <v>2540</v>
      </c>
    </row>
    <row r="417" ht="15.75" customHeight="1">
      <c r="A417" s="12">
        <v>2.318617E7</v>
      </c>
      <c r="B417" s="12" t="s">
        <v>2541</v>
      </c>
      <c r="C417" s="12" t="s">
        <v>2542</v>
      </c>
      <c r="D417" s="12" t="s">
        <v>2543</v>
      </c>
      <c r="E417" s="12" t="s">
        <v>2544</v>
      </c>
      <c r="F417" s="12" t="s">
        <v>151</v>
      </c>
      <c r="G417" s="12">
        <v>2012.0</v>
      </c>
      <c r="H417" s="33">
        <v>41242.0</v>
      </c>
      <c r="I417" s="12" t="s">
        <v>2545</v>
      </c>
      <c r="K417" s="12" t="s">
        <v>2546</v>
      </c>
    </row>
    <row r="418" ht="15.75" customHeight="1">
      <c r="A418" s="12">
        <v>2.320924E7</v>
      </c>
      <c r="B418" s="12" t="s">
        <v>2547</v>
      </c>
      <c r="C418" s="12" t="s">
        <v>1751</v>
      </c>
      <c r="D418" s="12" t="s">
        <v>2548</v>
      </c>
      <c r="E418" s="12" t="s">
        <v>714</v>
      </c>
      <c r="F418" s="12" t="s">
        <v>258</v>
      </c>
      <c r="G418" s="12">
        <v>2012.0</v>
      </c>
      <c r="H418" s="33">
        <v>41248.0</v>
      </c>
      <c r="I418" s="12" t="s">
        <v>2549</v>
      </c>
      <c r="K418" s="12" t="s">
        <v>2550</v>
      </c>
    </row>
    <row r="419" ht="15.75" customHeight="1">
      <c r="A419" s="12">
        <v>2.321258E7</v>
      </c>
      <c r="B419" s="12" t="s">
        <v>2551</v>
      </c>
      <c r="C419" s="12" t="s">
        <v>2552</v>
      </c>
      <c r="D419" s="12" t="s">
        <v>2553</v>
      </c>
      <c r="E419" s="12" t="s">
        <v>2554</v>
      </c>
      <c r="F419" s="12" t="s">
        <v>2555</v>
      </c>
      <c r="G419" s="12">
        <v>2012.0</v>
      </c>
      <c r="H419" s="33">
        <v>41249.0</v>
      </c>
      <c r="I419" s="12" t="s">
        <v>2556</v>
      </c>
      <c r="K419" s="12" t="s">
        <v>2557</v>
      </c>
    </row>
    <row r="420" ht="15.75" customHeight="1">
      <c r="A420" s="12">
        <v>2.323033E7</v>
      </c>
      <c r="B420" s="12" t="s">
        <v>2558</v>
      </c>
      <c r="C420" s="12" t="s">
        <v>2559</v>
      </c>
      <c r="D420" s="12" t="s">
        <v>2560</v>
      </c>
      <c r="E420" s="12" t="s">
        <v>2561</v>
      </c>
      <c r="F420" s="12" t="s">
        <v>2562</v>
      </c>
      <c r="G420" s="12">
        <v>2012.0</v>
      </c>
      <c r="H420" s="33">
        <v>41255.0</v>
      </c>
      <c r="I420" s="12" t="s">
        <v>2563</v>
      </c>
      <c r="K420" s="12" t="s">
        <v>2564</v>
      </c>
    </row>
    <row r="421" ht="15.75" customHeight="1">
      <c r="A421" s="12">
        <v>2.325332E7</v>
      </c>
      <c r="B421" s="12" t="s">
        <v>2565</v>
      </c>
      <c r="C421" s="12" t="s">
        <v>2566</v>
      </c>
      <c r="D421" s="12" t="s">
        <v>2567</v>
      </c>
      <c r="E421" s="12" t="s">
        <v>1210</v>
      </c>
      <c r="F421" s="12" t="s">
        <v>2568</v>
      </c>
      <c r="G421" s="12">
        <v>2012.0</v>
      </c>
      <c r="H421" s="33">
        <v>41264.0</v>
      </c>
      <c r="K421" s="12" t="s">
        <v>2569</v>
      </c>
    </row>
    <row r="422" ht="15.75" customHeight="1">
      <c r="A422" s="12">
        <v>2.3271948E7</v>
      </c>
      <c r="B422" s="12" t="s">
        <v>2570</v>
      </c>
      <c r="C422" s="12" t="s">
        <v>2571</v>
      </c>
      <c r="D422" s="12" t="s">
        <v>2572</v>
      </c>
      <c r="E422" s="12" t="s">
        <v>2573</v>
      </c>
      <c r="F422" s="12" t="s">
        <v>2574</v>
      </c>
      <c r="G422" s="12">
        <v>2012.0</v>
      </c>
      <c r="H422" s="33">
        <v>41272.0</v>
      </c>
      <c r="I422" s="12" t="s">
        <v>2575</v>
      </c>
      <c r="K422" s="12" t="s">
        <v>2576</v>
      </c>
    </row>
    <row r="423" ht="15.75" customHeight="1">
      <c r="A423" s="12">
        <v>2.3391799E7</v>
      </c>
      <c r="B423" s="12" t="s">
        <v>2577</v>
      </c>
      <c r="C423" s="12" t="s">
        <v>2578</v>
      </c>
      <c r="D423" s="12" t="s">
        <v>2579</v>
      </c>
      <c r="E423" s="12" t="s">
        <v>2580</v>
      </c>
      <c r="F423" s="12" t="s">
        <v>563</v>
      </c>
      <c r="G423" s="12">
        <v>2012.0</v>
      </c>
      <c r="H423" s="33">
        <v>41314.0</v>
      </c>
      <c r="I423" s="12" t="s">
        <v>2581</v>
      </c>
    </row>
    <row r="424" ht="15.75" customHeight="1">
      <c r="A424" s="12">
        <v>2.3428527E7</v>
      </c>
      <c r="B424" s="12" t="s">
        <v>2582</v>
      </c>
      <c r="C424" s="12" t="s">
        <v>2583</v>
      </c>
      <c r="D424" s="12" t="s">
        <v>2584</v>
      </c>
      <c r="E424" s="12" t="s">
        <v>2585</v>
      </c>
      <c r="F424" s="12" t="s">
        <v>313</v>
      </c>
      <c r="G424" s="12">
        <v>2012.0</v>
      </c>
      <c r="H424" s="33">
        <v>41328.0</v>
      </c>
    </row>
    <row r="425" ht="15.75" customHeight="1">
      <c r="A425" s="12">
        <v>2.3675596E7</v>
      </c>
      <c r="B425" s="12" t="s">
        <v>2586</v>
      </c>
      <c r="D425" s="12" t="s">
        <v>2587</v>
      </c>
      <c r="F425" s="12" t="s">
        <v>496</v>
      </c>
      <c r="G425" s="12">
        <v>2012.0</v>
      </c>
      <c r="H425" s="33">
        <v>41410.0</v>
      </c>
    </row>
    <row r="426" ht="15.75" customHeight="1">
      <c r="A426" s="12">
        <v>2.3220832E7</v>
      </c>
      <c r="B426" s="12" t="s">
        <v>2588</v>
      </c>
      <c r="C426" s="12" t="s">
        <v>2589</v>
      </c>
      <c r="D426" s="12" t="s">
        <v>2590</v>
      </c>
      <c r="E426" s="12" t="s">
        <v>2591</v>
      </c>
      <c r="F426" s="12" t="s">
        <v>869</v>
      </c>
      <c r="G426" s="12">
        <v>2012.0</v>
      </c>
      <c r="H426" s="33">
        <v>41254.0</v>
      </c>
      <c r="I426" s="12" t="s">
        <v>2592</v>
      </c>
      <c r="K426" s="12" t="s">
        <v>2593</v>
      </c>
    </row>
    <row r="427" ht="15.75" customHeight="1">
      <c r="A427" s="12">
        <v>2.3216786E7</v>
      </c>
      <c r="B427" s="12" t="s">
        <v>2595</v>
      </c>
      <c r="C427" s="12" t="s">
        <v>2596</v>
      </c>
      <c r="D427" s="12" t="s">
        <v>2597</v>
      </c>
      <c r="E427" s="12" t="s">
        <v>1820</v>
      </c>
      <c r="F427" s="12" t="s">
        <v>332</v>
      </c>
      <c r="G427" s="12">
        <v>2012.0</v>
      </c>
      <c r="H427" s="33">
        <v>41254.0</v>
      </c>
      <c r="I427" s="12" t="s">
        <v>2598</v>
      </c>
      <c r="K427" s="12" t="s">
        <v>2599</v>
      </c>
    </row>
    <row r="428" ht="15.75" customHeight="1">
      <c r="A428" s="12">
        <v>2.3231731E7</v>
      </c>
      <c r="B428" s="12" t="s">
        <v>2601</v>
      </c>
      <c r="C428" s="12" t="s">
        <v>2602</v>
      </c>
      <c r="D428" s="12" t="s">
        <v>2603</v>
      </c>
      <c r="E428" s="12" t="s">
        <v>2604</v>
      </c>
      <c r="F428" s="12" t="s">
        <v>332</v>
      </c>
      <c r="G428" s="12">
        <v>2012.0</v>
      </c>
      <c r="H428" s="33">
        <v>41256.0</v>
      </c>
      <c r="I428" s="12" t="s">
        <v>2605</v>
      </c>
      <c r="K428" s="12" t="s">
        <v>2606</v>
      </c>
    </row>
    <row r="429" ht="15.75" customHeight="1">
      <c r="A429" s="12">
        <v>2.3234643E7</v>
      </c>
      <c r="B429" s="12" t="s">
        <v>2608</v>
      </c>
      <c r="C429" s="12" t="s">
        <v>2609</v>
      </c>
      <c r="D429" s="12" t="s">
        <v>2610</v>
      </c>
      <c r="E429" s="12" t="s">
        <v>2611</v>
      </c>
      <c r="F429" s="12" t="s">
        <v>2035</v>
      </c>
      <c r="G429" s="12">
        <v>2012.0</v>
      </c>
      <c r="H429" s="33">
        <v>41257.0</v>
      </c>
      <c r="I429" s="12" t="s">
        <v>2612</v>
      </c>
      <c r="K429" s="12" t="s">
        <v>2613</v>
      </c>
    </row>
    <row r="430" ht="15.75" customHeight="1">
      <c r="A430" s="12">
        <v>2.3367517E7</v>
      </c>
      <c r="B430" s="12" t="s">
        <v>2615</v>
      </c>
      <c r="C430" s="12" t="s">
        <v>2616</v>
      </c>
      <c r="D430" s="12" t="s">
        <v>2617</v>
      </c>
      <c r="E430" s="12" t="s">
        <v>2618</v>
      </c>
      <c r="F430" s="12" t="s">
        <v>2619</v>
      </c>
      <c r="G430" s="12">
        <v>2012.0</v>
      </c>
      <c r="H430" s="33">
        <v>41306.0</v>
      </c>
      <c r="K430" s="12" t="s">
        <v>2620</v>
      </c>
    </row>
    <row r="431" ht="15.75" customHeight="1">
      <c r="A431" s="12">
        <v>2.3241685E7</v>
      </c>
      <c r="B431" s="12" t="s">
        <v>2622</v>
      </c>
      <c r="C431" s="12" t="s">
        <v>2623</v>
      </c>
      <c r="D431" s="12" t="s">
        <v>2624</v>
      </c>
      <c r="E431" s="12" t="s">
        <v>2625</v>
      </c>
      <c r="F431" s="12" t="s">
        <v>2626</v>
      </c>
      <c r="G431" s="12">
        <v>2012.0</v>
      </c>
      <c r="H431" s="33">
        <v>41261.0</v>
      </c>
      <c r="K431" s="12" t="s">
        <v>2627</v>
      </c>
    </row>
    <row r="432" ht="15.75" customHeight="1">
      <c r="A432" s="12">
        <v>2.3000023E7</v>
      </c>
      <c r="B432" s="12" t="s">
        <v>2629</v>
      </c>
      <c r="C432" s="12" t="s">
        <v>2630</v>
      </c>
      <c r="D432" s="12" t="s">
        <v>2631</v>
      </c>
      <c r="E432" s="12" t="s">
        <v>2632</v>
      </c>
      <c r="F432" s="12" t="s">
        <v>2633</v>
      </c>
      <c r="G432" s="12">
        <v>2012.0</v>
      </c>
      <c r="H432" s="33">
        <v>41177.0</v>
      </c>
      <c r="K432" s="12" t="s">
        <v>2634</v>
      </c>
    </row>
    <row r="433" ht="15.75" customHeight="1">
      <c r="A433" s="12">
        <v>2.3084344E7</v>
      </c>
      <c r="B433" s="12" t="s">
        <v>2636</v>
      </c>
      <c r="C433" s="12" t="s">
        <v>2637</v>
      </c>
      <c r="D433" s="12" t="s">
        <v>2638</v>
      </c>
      <c r="E433" s="12" t="s">
        <v>2639</v>
      </c>
      <c r="F433" s="12" t="s">
        <v>2640</v>
      </c>
      <c r="G433" s="12">
        <v>2012.0</v>
      </c>
      <c r="H433" s="33">
        <v>41205.0</v>
      </c>
      <c r="K433" s="12" t="s">
        <v>2641</v>
      </c>
    </row>
    <row r="434" ht="15.75" customHeight="1">
      <c r="A434" s="12">
        <v>2.3072894E7</v>
      </c>
      <c r="B434" s="12" t="s">
        <v>2642</v>
      </c>
      <c r="C434" s="12" t="s">
        <v>2643</v>
      </c>
      <c r="D434" s="12" t="s">
        <v>2644</v>
      </c>
      <c r="E434" s="12" t="s">
        <v>2645</v>
      </c>
      <c r="F434" s="12" t="s">
        <v>2646</v>
      </c>
      <c r="G434" s="12">
        <v>2012.0</v>
      </c>
      <c r="H434" s="33">
        <v>41200.0</v>
      </c>
      <c r="K434" s="12" t="s">
        <v>2647</v>
      </c>
    </row>
    <row r="435" ht="15.75" customHeight="1">
      <c r="A435" s="12">
        <v>2.3244493E7</v>
      </c>
      <c r="B435" s="12" t="s">
        <v>2650</v>
      </c>
      <c r="C435" s="12" t="s">
        <v>2651</v>
      </c>
      <c r="D435" s="12" t="s">
        <v>2652</v>
      </c>
      <c r="E435" s="12" t="s">
        <v>2653</v>
      </c>
      <c r="F435" s="12" t="s">
        <v>332</v>
      </c>
      <c r="G435" s="12">
        <v>2012.0</v>
      </c>
      <c r="H435" s="33">
        <v>41262.0</v>
      </c>
      <c r="I435" s="12" t="s">
        <v>2654</v>
      </c>
      <c r="K435" s="12" t="s">
        <v>2655</v>
      </c>
    </row>
    <row r="436" ht="15.75" customHeight="1">
      <c r="A436" s="12">
        <v>2.3151511E7</v>
      </c>
      <c r="B436" s="12" t="s">
        <v>2656</v>
      </c>
      <c r="C436" s="12" t="s">
        <v>2657</v>
      </c>
      <c r="D436" s="12" t="s">
        <v>2658</v>
      </c>
      <c r="E436" s="12" t="s">
        <v>2659</v>
      </c>
      <c r="F436" s="12" t="s">
        <v>1104</v>
      </c>
      <c r="G436" s="12">
        <v>2012.0</v>
      </c>
      <c r="H436" s="33">
        <v>41229.0</v>
      </c>
      <c r="I436" s="12" t="s">
        <v>2660</v>
      </c>
      <c r="K436" s="12" t="s">
        <v>2661</v>
      </c>
    </row>
    <row r="437" ht="15.75" customHeight="1">
      <c r="A437" s="12">
        <v>2.3197835E7</v>
      </c>
      <c r="B437" s="12" t="s">
        <v>2663</v>
      </c>
      <c r="C437" s="12" t="s">
        <v>2664</v>
      </c>
      <c r="D437" s="12" t="s">
        <v>2665</v>
      </c>
      <c r="E437" s="12" t="s">
        <v>2666</v>
      </c>
      <c r="F437" s="12" t="s">
        <v>1104</v>
      </c>
      <c r="G437" s="12">
        <v>2012.0</v>
      </c>
      <c r="H437" s="33">
        <v>41244.0</v>
      </c>
      <c r="I437" s="12" t="s">
        <v>2667</v>
      </c>
      <c r="K437" s="12" t="s">
        <v>2668</v>
      </c>
    </row>
    <row r="438" ht="15.75" customHeight="1">
      <c r="A438" s="12">
        <v>2.325764E7</v>
      </c>
      <c r="B438" s="12" t="s">
        <v>2669</v>
      </c>
      <c r="C438" s="12" t="s">
        <v>2670</v>
      </c>
      <c r="D438" s="12" t="s">
        <v>2671</v>
      </c>
      <c r="E438" s="12" t="s">
        <v>2672</v>
      </c>
      <c r="F438" s="12" t="s">
        <v>869</v>
      </c>
      <c r="G438" s="12">
        <v>2012.0</v>
      </c>
      <c r="H438" s="33">
        <v>41265.0</v>
      </c>
      <c r="I438" s="12" t="s">
        <v>2673</v>
      </c>
      <c r="K438" s="12" t="s">
        <v>2674</v>
      </c>
    </row>
    <row r="439" ht="15.75" customHeight="1">
      <c r="A439" s="12">
        <v>2.3273169E7</v>
      </c>
      <c r="B439" s="12" t="s">
        <v>2675</v>
      </c>
      <c r="C439" s="12" t="s">
        <v>2676</v>
      </c>
      <c r="D439" s="12" t="s">
        <v>2677</v>
      </c>
      <c r="E439" s="12" t="s">
        <v>2678</v>
      </c>
      <c r="F439" s="12" t="s">
        <v>332</v>
      </c>
      <c r="G439" s="12">
        <v>2012.0</v>
      </c>
      <c r="H439" s="33">
        <v>41275.0</v>
      </c>
      <c r="I439" s="12" t="s">
        <v>2679</v>
      </c>
      <c r="K439" s="12" t="s">
        <v>2680</v>
      </c>
    </row>
    <row r="440" ht="15.75" customHeight="1">
      <c r="A440" s="12">
        <v>2.2563784E7</v>
      </c>
      <c r="B440" s="12" t="s">
        <v>2682</v>
      </c>
      <c r="C440" s="12" t="s">
        <v>2683</v>
      </c>
      <c r="D440" s="12" t="s">
        <v>2684</v>
      </c>
      <c r="E440" s="12" t="s">
        <v>2685</v>
      </c>
      <c r="F440" s="12" t="s">
        <v>2686</v>
      </c>
      <c r="G440" s="12">
        <v>2013.0</v>
      </c>
      <c r="H440" s="33">
        <v>41038.0</v>
      </c>
      <c r="K440" s="12" t="s">
        <v>2687</v>
      </c>
    </row>
    <row r="441" ht="15.75" customHeight="1">
      <c r="A441" s="12">
        <v>2.2895162E7</v>
      </c>
      <c r="B441" s="12" t="s">
        <v>2689</v>
      </c>
      <c r="C441" s="12" t="s">
        <v>2690</v>
      </c>
      <c r="D441" s="12" t="s">
        <v>2691</v>
      </c>
      <c r="E441" s="12" t="s">
        <v>735</v>
      </c>
      <c r="F441" s="12" t="s">
        <v>144</v>
      </c>
      <c r="G441" s="12">
        <v>2013.0</v>
      </c>
      <c r="H441" s="33">
        <v>41138.0</v>
      </c>
      <c r="I441" s="12" t="s">
        <v>2692</v>
      </c>
      <c r="K441" s="12" t="s">
        <v>2693</v>
      </c>
    </row>
    <row r="442" ht="15.75" customHeight="1">
      <c r="A442" s="12">
        <v>2.2907174E7</v>
      </c>
      <c r="B442" s="12" t="s">
        <v>2694</v>
      </c>
      <c r="C442" s="12" t="s">
        <v>2695</v>
      </c>
      <c r="D442" s="12" t="s">
        <v>2696</v>
      </c>
      <c r="E442" s="12" t="s">
        <v>2697</v>
      </c>
      <c r="F442" s="12" t="s">
        <v>2698</v>
      </c>
      <c r="G442" s="12">
        <v>2013.0</v>
      </c>
      <c r="H442" s="33">
        <v>41143.0</v>
      </c>
      <c r="K442" s="12" t="s">
        <v>2699</v>
      </c>
    </row>
    <row r="443" ht="15.75" customHeight="1">
      <c r="A443" s="12">
        <v>2.2940732E7</v>
      </c>
      <c r="B443" s="12" t="s">
        <v>2700</v>
      </c>
      <c r="C443" s="12" t="s">
        <v>2701</v>
      </c>
      <c r="D443" s="12" t="s">
        <v>2702</v>
      </c>
      <c r="E443" s="12" t="s">
        <v>1928</v>
      </c>
      <c r="F443" s="12" t="s">
        <v>1449</v>
      </c>
      <c r="G443" s="12">
        <v>2013.0</v>
      </c>
      <c r="H443" s="33">
        <v>41156.0</v>
      </c>
      <c r="K443" s="12" t="s">
        <v>2703</v>
      </c>
    </row>
    <row r="444" ht="15.75" customHeight="1">
      <c r="A444" s="12">
        <v>2.2955502E7</v>
      </c>
      <c r="B444" s="12" t="s">
        <v>2704</v>
      </c>
      <c r="C444" s="12" t="s">
        <v>2705</v>
      </c>
      <c r="D444" s="12" t="s">
        <v>2706</v>
      </c>
      <c r="E444" s="12" t="s">
        <v>174</v>
      </c>
      <c r="F444" s="12" t="s">
        <v>376</v>
      </c>
      <c r="G444" s="12">
        <v>2013.0</v>
      </c>
      <c r="H444" s="33">
        <v>41160.0</v>
      </c>
      <c r="K444" s="12" t="s">
        <v>2707</v>
      </c>
    </row>
    <row r="445" ht="15.75" customHeight="1">
      <c r="A445" s="12">
        <v>2.3006744E7</v>
      </c>
      <c r="B445" s="12" t="s">
        <v>2708</v>
      </c>
      <c r="C445" s="12" t="s">
        <v>2709</v>
      </c>
      <c r="D445" s="12" t="s">
        <v>2710</v>
      </c>
      <c r="E445" s="12" t="s">
        <v>2711</v>
      </c>
      <c r="F445" s="12" t="s">
        <v>2712</v>
      </c>
      <c r="G445" s="12">
        <v>2013.0</v>
      </c>
      <c r="H445" s="33">
        <v>41178.0</v>
      </c>
      <c r="K445" s="12" t="s">
        <v>2713</v>
      </c>
    </row>
    <row r="446" ht="15.75" customHeight="1">
      <c r="A446" s="12">
        <v>2.301043E7</v>
      </c>
      <c r="B446" s="12" t="s">
        <v>2714</v>
      </c>
      <c r="C446" s="12" t="s">
        <v>2715</v>
      </c>
      <c r="D446" s="12" t="s">
        <v>2716</v>
      </c>
      <c r="E446" s="12" t="s">
        <v>2717</v>
      </c>
      <c r="F446" s="12" t="s">
        <v>2718</v>
      </c>
      <c r="G446" s="12">
        <v>2013.0</v>
      </c>
      <c r="H446" s="33">
        <v>41179.0</v>
      </c>
      <c r="K446" s="12" t="s">
        <v>2719</v>
      </c>
    </row>
    <row r="447" ht="15.75" customHeight="1">
      <c r="A447" s="12">
        <v>2.3063745E7</v>
      </c>
      <c r="B447" s="12" t="s">
        <v>2720</v>
      </c>
      <c r="C447" s="12" t="s">
        <v>2721</v>
      </c>
      <c r="D447" s="12" t="s">
        <v>2722</v>
      </c>
      <c r="E447" s="12" t="s">
        <v>1448</v>
      </c>
      <c r="F447" s="12" t="s">
        <v>214</v>
      </c>
      <c r="G447" s="12">
        <v>2013.0</v>
      </c>
      <c r="H447" s="33">
        <v>41198.0</v>
      </c>
      <c r="K447" s="12" t="s">
        <v>2723</v>
      </c>
    </row>
    <row r="448" ht="15.75" customHeight="1">
      <c r="A448" s="12">
        <v>2.3071137E7</v>
      </c>
      <c r="B448" s="12" t="s">
        <v>2724</v>
      </c>
      <c r="C448" s="12" t="s">
        <v>2725</v>
      </c>
      <c r="D448" s="12" t="s">
        <v>2726</v>
      </c>
      <c r="E448" s="12" t="s">
        <v>2727</v>
      </c>
      <c r="F448" s="12" t="s">
        <v>439</v>
      </c>
      <c r="G448" s="12">
        <v>2013.0</v>
      </c>
      <c r="H448" s="33">
        <v>41199.0</v>
      </c>
      <c r="I448" s="12" t="s">
        <v>2728</v>
      </c>
      <c r="K448" s="12" t="s">
        <v>2729</v>
      </c>
    </row>
    <row r="449" ht="15.75" customHeight="1">
      <c r="A449" s="12">
        <v>2.3075922E7</v>
      </c>
      <c r="B449" s="12" t="s">
        <v>2730</v>
      </c>
      <c r="C449" s="12" t="s">
        <v>2731</v>
      </c>
      <c r="D449" s="12" t="s">
        <v>2732</v>
      </c>
      <c r="E449" s="12" t="s">
        <v>2733</v>
      </c>
      <c r="F449" s="12" t="s">
        <v>909</v>
      </c>
      <c r="G449" s="12">
        <v>2013.0</v>
      </c>
      <c r="H449" s="33">
        <v>41201.0</v>
      </c>
      <c r="K449" s="12" t="s">
        <v>2734</v>
      </c>
    </row>
    <row r="450" ht="15.75" customHeight="1">
      <c r="A450" s="12">
        <v>2.3079772E7</v>
      </c>
      <c r="B450" s="12" t="s">
        <v>2735</v>
      </c>
      <c r="C450" s="12" t="s">
        <v>2736</v>
      </c>
      <c r="D450" s="12" t="s">
        <v>2737</v>
      </c>
      <c r="E450" s="12" t="s">
        <v>2738</v>
      </c>
      <c r="F450" s="12" t="s">
        <v>202</v>
      </c>
      <c r="G450" s="12">
        <v>2013.0</v>
      </c>
      <c r="H450" s="33">
        <v>41202.0</v>
      </c>
      <c r="K450" s="12" t="s">
        <v>2739</v>
      </c>
    </row>
    <row r="451" ht="15.75" customHeight="1">
      <c r="A451" s="12">
        <v>2.310723E7</v>
      </c>
      <c r="B451" s="12" t="s">
        <v>2740</v>
      </c>
      <c r="C451" s="12" t="s">
        <v>2741</v>
      </c>
      <c r="D451" s="12" t="s">
        <v>2742</v>
      </c>
      <c r="E451" s="12" t="s">
        <v>2743</v>
      </c>
      <c r="F451" s="12" t="s">
        <v>2744</v>
      </c>
      <c r="G451" s="12">
        <v>2013.0</v>
      </c>
      <c r="H451" s="33">
        <v>41213.0</v>
      </c>
      <c r="K451" s="12" t="s">
        <v>2745</v>
      </c>
    </row>
    <row r="452" ht="15.75" customHeight="1">
      <c r="A452" s="12">
        <v>2.3115262E7</v>
      </c>
      <c r="B452" s="12" t="s">
        <v>2746</v>
      </c>
      <c r="C452" s="12" t="s">
        <v>2747</v>
      </c>
      <c r="D452" s="12" t="s">
        <v>2748</v>
      </c>
      <c r="E452" s="12" t="s">
        <v>2749</v>
      </c>
      <c r="F452" s="12" t="s">
        <v>175</v>
      </c>
      <c r="G452" s="12">
        <v>2013.0</v>
      </c>
      <c r="H452" s="33">
        <v>41215.0</v>
      </c>
      <c r="I452" s="12" t="s">
        <v>2750</v>
      </c>
      <c r="K452" s="12" t="s">
        <v>2751</v>
      </c>
    </row>
    <row r="453" ht="15.75" customHeight="1">
      <c r="A453" s="12">
        <v>2.3115298E7</v>
      </c>
      <c r="B453" s="12" t="s">
        <v>2752</v>
      </c>
      <c r="C453" s="12" t="s">
        <v>2753</v>
      </c>
      <c r="D453" s="12" t="s">
        <v>2754</v>
      </c>
      <c r="E453" s="12" t="s">
        <v>2755</v>
      </c>
      <c r="F453" s="12" t="s">
        <v>2756</v>
      </c>
      <c r="G453" s="12">
        <v>2013.0</v>
      </c>
      <c r="H453" s="33">
        <v>41215.0</v>
      </c>
      <c r="I453" s="12" t="s">
        <v>2757</v>
      </c>
      <c r="K453" s="12" t="s">
        <v>2758</v>
      </c>
    </row>
    <row r="454" ht="15.75" customHeight="1">
      <c r="A454" s="12">
        <v>2.3135935E7</v>
      </c>
      <c r="B454" s="12" t="s">
        <v>2759</v>
      </c>
      <c r="C454" s="12" t="s">
        <v>2760</v>
      </c>
      <c r="D454" s="12" t="s">
        <v>2761</v>
      </c>
      <c r="E454" s="12" t="s">
        <v>2762</v>
      </c>
      <c r="F454" s="12" t="s">
        <v>175</v>
      </c>
      <c r="G454" s="12">
        <v>2013.0</v>
      </c>
      <c r="H454" s="33">
        <v>41222.0</v>
      </c>
      <c r="I454" s="12" t="s">
        <v>2763</v>
      </c>
      <c r="K454" s="12" t="s">
        <v>2764</v>
      </c>
    </row>
    <row r="455" ht="15.75" customHeight="1">
      <c r="A455" s="12">
        <v>2.3183308E7</v>
      </c>
      <c r="B455" s="12" t="s">
        <v>2765</v>
      </c>
      <c r="C455" s="12" t="s">
        <v>2766</v>
      </c>
      <c r="D455" s="12" t="s">
        <v>2767</v>
      </c>
      <c r="E455" s="12" t="s">
        <v>168</v>
      </c>
      <c r="F455" s="12" t="s">
        <v>169</v>
      </c>
      <c r="G455" s="12">
        <v>2013.0</v>
      </c>
      <c r="H455" s="33">
        <v>41241.0</v>
      </c>
      <c r="K455" s="12" t="s">
        <v>2768</v>
      </c>
    </row>
    <row r="456" ht="15.75" customHeight="1">
      <c r="A456" s="12">
        <v>2.3199266E7</v>
      </c>
      <c r="B456" s="12" t="s">
        <v>2769</v>
      </c>
      <c r="C456" s="12" t="s">
        <v>2770</v>
      </c>
      <c r="D456" s="12" t="s">
        <v>2771</v>
      </c>
      <c r="E456" s="12" t="s">
        <v>2772</v>
      </c>
      <c r="F456" s="12" t="s">
        <v>151</v>
      </c>
      <c r="G456" s="12">
        <v>2013.0</v>
      </c>
      <c r="H456" s="33">
        <v>41247.0</v>
      </c>
      <c r="I456" s="12" t="s">
        <v>2773</v>
      </c>
      <c r="K456" s="12" t="s">
        <v>2774</v>
      </c>
    </row>
    <row r="457" ht="15.75" customHeight="1">
      <c r="A457" s="12">
        <v>2.319927E7</v>
      </c>
      <c r="B457" s="12" t="s">
        <v>2775</v>
      </c>
      <c r="C457" s="12" t="s">
        <v>2776</v>
      </c>
      <c r="D457" s="12" t="s">
        <v>2777</v>
      </c>
      <c r="E457" s="12" t="s">
        <v>2778</v>
      </c>
      <c r="F457" s="12" t="s">
        <v>151</v>
      </c>
      <c r="G457" s="12">
        <v>2013.0</v>
      </c>
      <c r="H457" s="33">
        <v>41247.0</v>
      </c>
      <c r="I457" s="12" t="s">
        <v>2779</v>
      </c>
      <c r="K457" s="12" t="s">
        <v>2780</v>
      </c>
    </row>
    <row r="458" ht="15.75" customHeight="1">
      <c r="A458" s="12">
        <v>2.3199272E7</v>
      </c>
      <c r="B458" s="12" t="s">
        <v>2781</v>
      </c>
      <c r="C458" s="12" t="s">
        <v>2782</v>
      </c>
      <c r="D458" s="12" t="s">
        <v>2783</v>
      </c>
      <c r="E458" s="12" t="s">
        <v>848</v>
      </c>
      <c r="F458" s="12" t="s">
        <v>151</v>
      </c>
      <c r="G458" s="12">
        <v>2013.0</v>
      </c>
      <c r="H458" s="33">
        <v>41247.0</v>
      </c>
      <c r="K458" s="12" t="s">
        <v>2784</v>
      </c>
    </row>
    <row r="459" ht="15.75" customHeight="1">
      <c r="A459" s="12">
        <v>2.3271364E7</v>
      </c>
      <c r="B459" s="12" t="s">
        <v>2785</v>
      </c>
      <c r="C459" s="12" t="s">
        <v>2786</v>
      </c>
      <c r="D459" s="12" t="s">
        <v>2787</v>
      </c>
      <c r="E459" s="12" t="s">
        <v>2788</v>
      </c>
      <c r="F459" s="12" t="s">
        <v>2789</v>
      </c>
      <c r="G459" s="12">
        <v>2013.0</v>
      </c>
      <c r="H459" s="33">
        <v>41272.0</v>
      </c>
      <c r="I459" s="12" t="s">
        <v>2790</v>
      </c>
      <c r="J459" s="12" t="s">
        <v>2791</v>
      </c>
      <c r="K459" s="12" t="s">
        <v>2792</v>
      </c>
    </row>
    <row r="460" ht="15.75" customHeight="1">
      <c r="A460" s="12">
        <v>2.3279232E7</v>
      </c>
      <c r="B460" s="12" t="s">
        <v>2794</v>
      </c>
      <c r="C460" s="12" t="s">
        <v>2795</v>
      </c>
      <c r="D460" s="12" t="s">
        <v>2796</v>
      </c>
      <c r="E460" s="12" t="s">
        <v>2797</v>
      </c>
      <c r="F460" s="12" t="s">
        <v>2798</v>
      </c>
      <c r="G460" s="12">
        <v>2013.0</v>
      </c>
      <c r="H460" s="33">
        <v>41277.0</v>
      </c>
      <c r="K460" s="12" t="s">
        <v>2799</v>
      </c>
    </row>
    <row r="461" ht="15.75" customHeight="1">
      <c r="A461" s="12">
        <v>2.3279233E7</v>
      </c>
      <c r="B461" s="12" t="s">
        <v>2801</v>
      </c>
      <c r="C461" s="12" t="s">
        <v>2802</v>
      </c>
      <c r="D461" s="12" t="s">
        <v>2803</v>
      </c>
      <c r="E461" s="12" t="s">
        <v>2804</v>
      </c>
      <c r="F461" s="12" t="s">
        <v>2798</v>
      </c>
      <c r="G461" s="12">
        <v>2013.0</v>
      </c>
      <c r="H461" s="33">
        <v>41277.0</v>
      </c>
      <c r="K461" s="12" t="s">
        <v>2805</v>
      </c>
    </row>
    <row r="462" ht="15.75" customHeight="1">
      <c r="A462" s="12">
        <v>2.3301113E7</v>
      </c>
      <c r="B462" s="12" t="s">
        <v>2806</v>
      </c>
      <c r="C462" s="12" t="s">
        <v>2807</v>
      </c>
      <c r="D462" s="12" t="s">
        <v>2808</v>
      </c>
      <c r="E462" s="12" t="s">
        <v>2809</v>
      </c>
      <c r="F462" s="12" t="s">
        <v>2810</v>
      </c>
      <c r="G462" s="12">
        <v>2013.0</v>
      </c>
      <c r="H462" s="33">
        <v>41284.0</v>
      </c>
      <c r="I462" s="12" t="s">
        <v>2811</v>
      </c>
      <c r="K462" s="12" t="s">
        <v>2812</v>
      </c>
    </row>
    <row r="463" ht="15.75" customHeight="1">
      <c r="A463" s="12">
        <v>2.3301114E7</v>
      </c>
      <c r="B463" s="12" t="s">
        <v>2813</v>
      </c>
      <c r="C463" s="12" t="s">
        <v>2814</v>
      </c>
      <c r="D463" s="12" t="s">
        <v>2815</v>
      </c>
      <c r="E463" s="12" t="s">
        <v>2816</v>
      </c>
      <c r="F463" s="12" t="s">
        <v>2810</v>
      </c>
      <c r="G463" s="12">
        <v>2013.0</v>
      </c>
      <c r="H463" s="33">
        <v>41284.0</v>
      </c>
      <c r="I463" s="12" t="s">
        <v>2817</v>
      </c>
      <c r="K463" s="12" t="s">
        <v>2818</v>
      </c>
    </row>
    <row r="464" ht="15.75" customHeight="1">
      <c r="A464" s="12">
        <v>2.3306065E7</v>
      </c>
      <c r="B464" s="12" t="s">
        <v>2819</v>
      </c>
      <c r="C464" s="12" t="s">
        <v>2820</v>
      </c>
      <c r="D464" s="12" t="s">
        <v>2821</v>
      </c>
      <c r="E464" s="12" t="s">
        <v>2822</v>
      </c>
      <c r="F464" s="12" t="s">
        <v>2823</v>
      </c>
      <c r="G464" s="12">
        <v>2013.0</v>
      </c>
      <c r="H464" s="33">
        <v>41286.0</v>
      </c>
      <c r="I464" s="12" t="s">
        <v>2824</v>
      </c>
      <c r="J464" s="12" t="s">
        <v>2825</v>
      </c>
      <c r="K464" s="12" t="s">
        <v>2826</v>
      </c>
    </row>
    <row r="465" ht="15.75" customHeight="1">
      <c r="A465" s="12">
        <v>2.3308142E7</v>
      </c>
      <c r="B465" s="12" t="s">
        <v>2827</v>
      </c>
      <c r="C465" s="12" t="s">
        <v>2828</v>
      </c>
      <c r="D465" s="12" t="s">
        <v>2829</v>
      </c>
      <c r="E465" s="12" t="s">
        <v>2830</v>
      </c>
      <c r="F465" s="12" t="s">
        <v>2831</v>
      </c>
      <c r="G465" s="12">
        <v>2013.0</v>
      </c>
      <c r="H465" s="33">
        <v>41286.0</v>
      </c>
      <c r="I465" s="12" t="s">
        <v>2832</v>
      </c>
      <c r="K465" s="12" t="s">
        <v>2833</v>
      </c>
    </row>
    <row r="466" ht="15.75" customHeight="1">
      <c r="A466" s="12">
        <v>2.3328633E7</v>
      </c>
      <c r="B466" s="12" t="s">
        <v>2834</v>
      </c>
      <c r="C466" s="12" t="s">
        <v>2835</v>
      </c>
      <c r="D466" s="12" t="s">
        <v>2836</v>
      </c>
      <c r="E466" s="12" t="s">
        <v>2837</v>
      </c>
      <c r="F466" s="12" t="s">
        <v>909</v>
      </c>
      <c r="G466" s="12">
        <v>2013.0</v>
      </c>
      <c r="H466" s="33">
        <v>41293.0</v>
      </c>
      <c r="K466" s="12" t="s">
        <v>2838</v>
      </c>
    </row>
    <row r="467" ht="15.75" customHeight="1">
      <c r="A467" s="12">
        <v>2.3335123E7</v>
      </c>
      <c r="B467" s="12" t="s">
        <v>2839</v>
      </c>
      <c r="C467" s="12" t="s">
        <v>2840</v>
      </c>
      <c r="D467" s="12" t="s">
        <v>2841</v>
      </c>
      <c r="E467" s="12" t="s">
        <v>2842</v>
      </c>
      <c r="F467" s="12" t="s">
        <v>2843</v>
      </c>
      <c r="G467" s="12">
        <v>2013.0</v>
      </c>
      <c r="H467" s="33">
        <v>41296.0</v>
      </c>
      <c r="I467" s="12" t="s">
        <v>2844</v>
      </c>
      <c r="K467" s="12" t="s">
        <v>2845</v>
      </c>
    </row>
    <row r="468" ht="15.75" customHeight="1">
      <c r="A468" s="12">
        <v>2.3335965E7</v>
      </c>
      <c r="B468" s="12" t="s">
        <v>2846</v>
      </c>
      <c r="C468" s="12" t="s">
        <v>2847</v>
      </c>
      <c r="D468" s="12" t="s">
        <v>2848</v>
      </c>
      <c r="E468" s="12" t="s">
        <v>2849</v>
      </c>
      <c r="F468" s="12" t="s">
        <v>2831</v>
      </c>
      <c r="G468" s="12">
        <v>2013.0</v>
      </c>
      <c r="H468" s="33">
        <v>41296.0</v>
      </c>
      <c r="I468" s="12" t="s">
        <v>2850</v>
      </c>
      <c r="K468" s="12" t="s">
        <v>2851</v>
      </c>
    </row>
    <row r="469" ht="15.75" customHeight="1">
      <c r="A469" s="12">
        <v>2.3342173E7</v>
      </c>
      <c r="B469" s="12" t="s">
        <v>2852</v>
      </c>
      <c r="C469" s="12" t="s">
        <v>2853</v>
      </c>
      <c r="D469" s="12" t="s">
        <v>2854</v>
      </c>
      <c r="E469" s="12" t="s">
        <v>425</v>
      </c>
      <c r="F469" s="12" t="s">
        <v>2831</v>
      </c>
      <c r="G469" s="12">
        <v>2013.0</v>
      </c>
      <c r="H469" s="33">
        <v>41298.0</v>
      </c>
      <c r="I469" s="12" t="s">
        <v>2855</v>
      </c>
      <c r="K469" s="12" t="s">
        <v>2856</v>
      </c>
    </row>
    <row r="470" ht="15.75" customHeight="1">
      <c r="A470" s="12">
        <v>2.3349831E7</v>
      </c>
      <c r="B470" s="12" t="s">
        <v>2857</v>
      </c>
      <c r="C470" s="12" t="s">
        <v>2858</v>
      </c>
      <c r="D470" s="12" t="s">
        <v>2859</v>
      </c>
      <c r="E470" s="12" t="s">
        <v>2860</v>
      </c>
      <c r="F470" s="12" t="s">
        <v>2831</v>
      </c>
      <c r="G470" s="12">
        <v>2013.0</v>
      </c>
      <c r="H470" s="33">
        <v>41300.0</v>
      </c>
      <c r="I470" s="12" t="s">
        <v>2861</v>
      </c>
      <c r="K470" s="12" t="s">
        <v>2862</v>
      </c>
    </row>
    <row r="471" ht="15.75" customHeight="1">
      <c r="A471" s="12">
        <v>2.3349865E7</v>
      </c>
      <c r="B471" s="12" t="s">
        <v>2863</v>
      </c>
      <c r="C471" s="12" t="s">
        <v>2864</v>
      </c>
      <c r="D471" s="12" t="s">
        <v>2865</v>
      </c>
      <c r="E471" s="12" t="s">
        <v>2866</v>
      </c>
      <c r="F471" s="12" t="s">
        <v>2831</v>
      </c>
      <c r="G471" s="12">
        <v>2013.0</v>
      </c>
      <c r="H471" s="33">
        <v>41300.0</v>
      </c>
      <c r="I471" s="12" t="s">
        <v>2867</v>
      </c>
      <c r="K471" s="12" t="s">
        <v>2868</v>
      </c>
    </row>
    <row r="472" ht="15.75" customHeight="1">
      <c r="A472" s="12">
        <v>2.33499E7</v>
      </c>
      <c r="B472" s="12" t="s">
        <v>2869</v>
      </c>
      <c r="C472" s="12" t="s">
        <v>2870</v>
      </c>
      <c r="D472" s="12" t="s">
        <v>2871</v>
      </c>
      <c r="E472" s="12" t="s">
        <v>451</v>
      </c>
      <c r="F472" s="12" t="s">
        <v>2831</v>
      </c>
      <c r="G472" s="12">
        <v>2013.0</v>
      </c>
      <c r="H472" s="33">
        <v>41300.0</v>
      </c>
      <c r="I472" s="12" t="s">
        <v>2872</v>
      </c>
      <c r="K472" s="12" t="s">
        <v>2873</v>
      </c>
    </row>
    <row r="473" ht="15.75" customHeight="1">
      <c r="A473" s="12">
        <v>2.3350001E7</v>
      </c>
      <c r="B473" s="12" t="s">
        <v>2874</v>
      </c>
      <c r="C473" s="12" t="s">
        <v>2875</v>
      </c>
      <c r="D473" s="12" t="s">
        <v>2876</v>
      </c>
      <c r="E473" s="12" t="s">
        <v>2877</v>
      </c>
      <c r="F473" s="12" t="s">
        <v>2810</v>
      </c>
      <c r="G473" s="12">
        <v>2013.0</v>
      </c>
      <c r="H473" s="33">
        <v>41300.0</v>
      </c>
      <c r="I473" s="12" t="s">
        <v>2878</v>
      </c>
      <c r="K473" s="12" t="s">
        <v>2879</v>
      </c>
    </row>
    <row r="474" ht="15.75" customHeight="1">
      <c r="A474" s="12">
        <v>2.3355904E7</v>
      </c>
      <c r="B474" s="12" t="s">
        <v>2880</v>
      </c>
      <c r="C474" s="12" t="s">
        <v>2881</v>
      </c>
      <c r="D474" s="12" t="s">
        <v>2882</v>
      </c>
      <c r="E474" s="12" t="s">
        <v>2883</v>
      </c>
      <c r="F474" s="12" t="s">
        <v>2831</v>
      </c>
      <c r="G474" s="12">
        <v>2013.0</v>
      </c>
      <c r="H474" s="33">
        <v>41303.0</v>
      </c>
      <c r="I474" s="12" t="s">
        <v>2884</v>
      </c>
      <c r="K474" s="12" t="s">
        <v>2885</v>
      </c>
    </row>
    <row r="475" ht="15.75" customHeight="1">
      <c r="A475" s="12">
        <v>2.3383354E7</v>
      </c>
      <c r="B475" s="12" t="s">
        <v>2886</v>
      </c>
      <c r="C475" s="12" t="s">
        <v>2887</v>
      </c>
      <c r="D475" s="12" t="s">
        <v>2888</v>
      </c>
      <c r="E475" s="12" t="s">
        <v>2889</v>
      </c>
      <c r="F475" s="12" t="s">
        <v>2810</v>
      </c>
      <c r="G475" s="12">
        <v>2013.0</v>
      </c>
      <c r="H475" s="33">
        <v>41311.0</v>
      </c>
      <c r="I475" s="12" t="s">
        <v>2890</v>
      </c>
      <c r="K475" s="12" t="s">
        <v>2891</v>
      </c>
    </row>
    <row r="476" ht="15.75" customHeight="1">
      <c r="A476" s="12">
        <v>2.3390535E7</v>
      </c>
      <c r="B476" s="12" t="s">
        <v>2892</v>
      </c>
      <c r="C476" s="12" t="s">
        <v>2893</v>
      </c>
      <c r="D476" s="12" t="s">
        <v>2894</v>
      </c>
      <c r="E476" s="12" t="s">
        <v>2895</v>
      </c>
      <c r="F476" s="12" t="s">
        <v>2831</v>
      </c>
      <c r="G476" s="12">
        <v>2013.0</v>
      </c>
      <c r="H476" s="33">
        <v>41313.0</v>
      </c>
      <c r="I476" s="12" t="s">
        <v>2896</v>
      </c>
      <c r="K476" s="12" t="s">
        <v>2897</v>
      </c>
    </row>
    <row r="477" ht="15.75" customHeight="1">
      <c r="A477" s="12">
        <v>2.3405087E7</v>
      </c>
      <c r="B477" s="12" t="s">
        <v>2898</v>
      </c>
      <c r="C477" s="12" t="s">
        <v>2899</v>
      </c>
      <c r="D477" s="12" t="s">
        <v>2900</v>
      </c>
      <c r="E477" s="12" t="s">
        <v>2901</v>
      </c>
      <c r="F477" s="12" t="s">
        <v>2831</v>
      </c>
      <c r="G477" s="12">
        <v>2013.0</v>
      </c>
      <c r="H477" s="33">
        <v>41319.0</v>
      </c>
      <c r="I477" s="12" t="s">
        <v>2902</v>
      </c>
      <c r="K477" s="12" t="s">
        <v>2903</v>
      </c>
    </row>
    <row r="478" ht="15.75" customHeight="1">
      <c r="A478" s="12">
        <v>2.3427665E7</v>
      </c>
      <c r="B478" s="12" t="s">
        <v>2904</v>
      </c>
      <c r="C478" s="12" t="s">
        <v>2905</v>
      </c>
      <c r="D478" s="12" t="s">
        <v>2906</v>
      </c>
      <c r="E478" s="12" t="s">
        <v>2907</v>
      </c>
      <c r="F478" s="12" t="s">
        <v>728</v>
      </c>
      <c r="G478" s="12">
        <v>2013.0</v>
      </c>
      <c r="H478" s="33">
        <v>41328.0</v>
      </c>
      <c r="K478" s="12" t="s">
        <v>2908</v>
      </c>
    </row>
    <row r="479" ht="15.75" customHeight="1">
      <c r="A479" s="12">
        <v>2.3427666E7</v>
      </c>
      <c r="B479" s="12" t="s">
        <v>2909</v>
      </c>
      <c r="C479" s="12" t="s">
        <v>2910</v>
      </c>
      <c r="D479" s="12" t="s">
        <v>2911</v>
      </c>
      <c r="E479" s="12" t="s">
        <v>2912</v>
      </c>
      <c r="F479" s="12" t="s">
        <v>728</v>
      </c>
      <c r="G479" s="12">
        <v>2013.0</v>
      </c>
      <c r="H479" s="33">
        <v>41328.0</v>
      </c>
      <c r="K479" s="12" t="s">
        <v>2913</v>
      </c>
    </row>
    <row r="480" ht="15.75" customHeight="1">
      <c r="A480" s="12">
        <v>2.3427674E7</v>
      </c>
      <c r="B480" s="12" t="s">
        <v>2914</v>
      </c>
      <c r="C480" s="12" t="s">
        <v>2915</v>
      </c>
      <c r="D480" s="12" t="s">
        <v>2916</v>
      </c>
      <c r="E480" s="12" t="s">
        <v>2917</v>
      </c>
      <c r="F480" s="12" t="s">
        <v>728</v>
      </c>
      <c r="G480" s="12">
        <v>2013.0</v>
      </c>
      <c r="H480" s="33">
        <v>41328.0</v>
      </c>
      <c r="K480" s="12" t="s">
        <v>2918</v>
      </c>
    </row>
    <row r="481" ht="15.75" customHeight="1">
      <c r="A481" s="12">
        <v>2.3432077E7</v>
      </c>
      <c r="B481" s="12" t="s">
        <v>2919</v>
      </c>
      <c r="C481" s="12" t="s">
        <v>2920</v>
      </c>
      <c r="D481" s="12" t="s">
        <v>2921</v>
      </c>
      <c r="E481" s="12" t="s">
        <v>2922</v>
      </c>
      <c r="F481" s="12" t="s">
        <v>2923</v>
      </c>
      <c r="G481" s="12">
        <v>2013.0</v>
      </c>
      <c r="H481" s="33">
        <v>41331.0</v>
      </c>
    </row>
    <row r="482" ht="15.75" customHeight="1">
      <c r="A482" s="12">
        <v>2.345117E7</v>
      </c>
      <c r="B482" s="12" t="s">
        <v>2924</v>
      </c>
      <c r="C482" s="12" t="s">
        <v>2925</v>
      </c>
      <c r="D482" s="12" t="s">
        <v>2926</v>
      </c>
      <c r="E482" s="12" t="s">
        <v>1349</v>
      </c>
      <c r="F482" s="12" t="s">
        <v>2831</v>
      </c>
      <c r="G482" s="12">
        <v>2013.0</v>
      </c>
      <c r="H482" s="33">
        <v>41335.0</v>
      </c>
      <c r="I482" s="12" t="s">
        <v>2927</v>
      </c>
      <c r="K482" s="12" t="s">
        <v>2928</v>
      </c>
    </row>
    <row r="483" ht="15.75" customHeight="1">
      <c r="A483" s="12">
        <v>2.3460918E7</v>
      </c>
      <c r="B483" s="12" t="s">
        <v>2929</v>
      </c>
      <c r="C483" s="12" t="s">
        <v>2930</v>
      </c>
      <c r="D483" s="12" t="s">
        <v>2931</v>
      </c>
      <c r="E483" s="12" t="s">
        <v>2932</v>
      </c>
      <c r="F483" s="12" t="s">
        <v>2831</v>
      </c>
      <c r="G483" s="12">
        <v>2013.0</v>
      </c>
      <c r="H483" s="33">
        <v>41339.0</v>
      </c>
      <c r="I483" s="12" t="s">
        <v>2933</v>
      </c>
      <c r="K483" s="12" t="s">
        <v>2934</v>
      </c>
    </row>
    <row r="484" ht="15.75" customHeight="1">
      <c r="A484" s="12">
        <v>2.3475938E7</v>
      </c>
      <c r="B484" s="12" t="s">
        <v>2935</v>
      </c>
      <c r="C484" s="12" t="s">
        <v>2936</v>
      </c>
      <c r="D484" s="12" t="s">
        <v>2937</v>
      </c>
      <c r="E484" s="12" t="s">
        <v>2938</v>
      </c>
      <c r="F484" s="12" t="s">
        <v>2843</v>
      </c>
      <c r="G484" s="12">
        <v>2013.0</v>
      </c>
      <c r="H484" s="33">
        <v>41345.0</v>
      </c>
      <c r="I484" s="12" t="s">
        <v>2939</v>
      </c>
      <c r="K484" s="12" t="s">
        <v>2940</v>
      </c>
    </row>
    <row r="485" ht="15.75" customHeight="1">
      <c r="A485" s="12">
        <v>2.3505512E7</v>
      </c>
      <c r="B485" s="12" t="s">
        <v>2941</v>
      </c>
      <c r="C485" s="12" t="s">
        <v>2942</v>
      </c>
      <c r="D485" s="12" t="s">
        <v>2943</v>
      </c>
      <c r="E485" s="12" t="s">
        <v>2944</v>
      </c>
      <c r="F485" s="12" t="s">
        <v>2831</v>
      </c>
      <c r="G485" s="12">
        <v>2013.0</v>
      </c>
      <c r="H485" s="33">
        <v>41352.0</v>
      </c>
      <c r="I485" s="12" t="s">
        <v>2945</v>
      </c>
      <c r="K485" s="12" t="s">
        <v>2946</v>
      </c>
    </row>
    <row r="486" ht="15.75" customHeight="1">
      <c r="A486" s="12">
        <v>2.3505591E7</v>
      </c>
      <c r="B486" s="12" t="s">
        <v>2947</v>
      </c>
      <c r="C486" s="12" t="s">
        <v>2948</v>
      </c>
      <c r="D486" s="12" t="s">
        <v>2949</v>
      </c>
      <c r="E486" s="12" t="s">
        <v>2950</v>
      </c>
      <c r="F486" s="12" t="s">
        <v>2810</v>
      </c>
      <c r="G486" s="12">
        <v>2013.0</v>
      </c>
      <c r="H486" s="33">
        <v>41352.0</v>
      </c>
      <c r="I486" s="12" t="s">
        <v>2951</v>
      </c>
      <c r="K486" s="12" t="s">
        <v>2952</v>
      </c>
    </row>
    <row r="487" ht="15.75" customHeight="1">
      <c r="A487" s="12">
        <v>2.3508434E7</v>
      </c>
      <c r="B487" s="12" t="s">
        <v>2953</v>
      </c>
      <c r="C487" s="12" t="s">
        <v>2954</v>
      </c>
      <c r="D487" s="12" t="s">
        <v>2955</v>
      </c>
      <c r="E487" s="12" t="s">
        <v>2956</v>
      </c>
      <c r="F487" s="12" t="s">
        <v>2957</v>
      </c>
      <c r="G487" s="12">
        <v>2013.0</v>
      </c>
      <c r="H487" s="33">
        <v>41353.0</v>
      </c>
      <c r="K487" s="12" t="s">
        <v>2958</v>
      </c>
    </row>
    <row r="488" ht="15.75" customHeight="1">
      <c r="A488" s="12">
        <v>2.3538496E7</v>
      </c>
      <c r="B488" s="12" t="s">
        <v>2960</v>
      </c>
      <c r="C488" s="12" t="s">
        <v>2961</v>
      </c>
      <c r="D488" s="12" t="s">
        <v>2962</v>
      </c>
      <c r="E488" s="12" t="s">
        <v>2963</v>
      </c>
      <c r="F488" s="12" t="s">
        <v>587</v>
      </c>
      <c r="G488" s="12">
        <v>2013.0</v>
      </c>
      <c r="H488" s="33">
        <v>41363.0</v>
      </c>
      <c r="K488" s="12" t="s">
        <v>2964</v>
      </c>
    </row>
    <row r="489" ht="15.75" customHeight="1">
      <c r="A489" s="12">
        <v>2.3538501E7</v>
      </c>
      <c r="B489" s="12" t="s">
        <v>2965</v>
      </c>
      <c r="C489" s="12" t="s">
        <v>2966</v>
      </c>
      <c r="D489" s="12" t="s">
        <v>2967</v>
      </c>
      <c r="E489" s="12" t="s">
        <v>2968</v>
      </c>
      <c r="F489" s="12" t="s">
        <v>587</v>
      </c>
      <c r="G489" s="12">
        <v>2013.0</v>
      </c>
      <c r="H489" s="33">
        <v>41363.0</v>
      </c>
      <c r="K489" s="12" t="s">
        <v>2969</v>
      </c>
    </row>
    <row r="490" ht="15.75" customHeight="1">
      <c r="A490" s="12">
        <v>2.3550204E7</v>
      </c>
      <c r="B490" s="12" t="s">
        <v>2970</v>
      </c>
      <c r="C490" s="12" t="s">
        <v>2971</v>
      </c>
      <c r="D490" s="12" t="s">
        <v>2972</v>
      </c>
      <c r="E490" s="12" t="s">
        <v>2973</v>
      </c>
      <c r="F490" s="12" t="s">
        <v>1217</v>
      </c>
      <c r="G490" s="12">
        <v>2013.0</v>
      </c>
      <c r="H490" s="33">
        <v>41368.0</v>
      </c>
      <c r="K490" s="12" t="s">
        <v>2974</v>
      </c>
    </row>
    <row r="491" ht="15.75" customHeight="1">
      <c r="A491" s="12">
        <v>2.3555728E7</v>
      </c>
      <c r="B491" s="12" t="s">
        <v>2975</v>
      </c>
      <c r="C491" s="12" t="s">
        <v>2976</v>
      </c>
      <c r="D491" s="12" t="s">
        <v>2977</v>
      </c>
      <c r="E491" s="12" t="s">
        <v>2978</v>
      </c>
      <c r="F491" s="12" t="s">
        <v>2831</v>
      </c>
      <c r="G491" s="12">
        <v>2013.0</v>
      </c>
      <c r="H491" s="33">
        <v>41369.0</v>
      </c>
      <c r="I491" s="12" t="s">
        <v>2979</v>
      </c>
      <c r="K491" s="12" t="s">
        <v>2980</v>
      </c>
    </row>
    <row r="492" ht="15.75" customHeight="1">
      <c r="A492" s="12">
        <v>2.355603E7</v>
      </c>
      <c r="B492" s="12" t="s">
        <v>2981</v>
      </c>
      <c r="C492" s="12" t="s">
        <v>2982</v>
      </c>
      <c r="D492" s="12" t="s">
        <v>2983</v>
      </c>
      <c r="E492" s="12" t="s">
        <v>2984</v>
      </c>
      <c r="F492" s="12" t="s">
        <v>2810</v>
      </c>
      <c r="G492" s="12">
        <v>2013.0</v>
      </c>
      <c r="H492" s="33">
        <v>41369.0</v>
      </c>
      <c r="I492" s="12" t="s">
        <v>2985</v>
      </c>
      <c r="K492" s="12" t="s">
        <v>2986</v>
      </c>
    </row>
    <row r="493" ht="15.75" customHeight="1">
      <c r="A493" s="12">
        <v>2.3595041E7</v>
      </c>
      <c r="B493" s="12" t="s">
        <v>2987</v>
      </c>
      <c r="C493" s="12" t="s">
        <v>2988</v>
      </c>
      <c r="D493" s="12" t="s">
        <v>2989</v>
      </c>
      <c r="E493" s="12" t="s">
        <v>2990</v>
      </c>
      <c r="F493" s="12" t="s">
        <v>2991</v>
      </c>
      <c r="G493" s="12">
        <v>2013.0</v>
      </c>
      <c r="H493" s="33">
        <v>41383.0</v>
      </c>
      <c r="I493" s="12" t="s">
        <v>2992</v>
      </c>
      <c r="J493" s="12" t="s">
        <v>2993</v>
      </c>
      <c r="K493" s="12" t="s">
        <v>2994</v>
      </c>
    </row>
    <row r="494" ht="15.75" customHeight="1">
      <c r="A494" s="12">
        <v>2.360025E7</v>
      </c>
      <c r="B494" s="12" t="s">
        <v>2995</v>
      </c>
      <c r="C494" s="12" t="s">
        <v>2996</v>
      </c>
      <c r="D494" s="12" t="s">
        <v>2997</v>
      </c>
      <c r="E494" s="12" t="s">
        <v>2998</v>
      </c>
      <c r="F494" s="12" t="s">
        <v>2999</v>
      </c>
      <c r="G494" s="12">
        <v>2013.0</v>
      </c>
      <c r="H494" s="33">
        <v>41387.0</v>
      </c>
      <c r="K494" s="12" t="s">
        <v>3000</v>
      </c>
    </row>
    <row r="495" ht="15.75" customHeight="1">
      <c r="A495" s="12">
        <v>2.3600876E7</v>
      </c>
      <c r="B495" s="12" t="s">
        <v>3001</v>
      </c>
      <c r="C495" s="12" t="s">
        <v>3002</v>
      </c>
      <c r="D495" s="12" t="s">
        <v>3003</v>
      </c>
      <c r="E495" s="12" t="s">
        <v>1192</v>
      </c>
      <c r="F495" s="12" t="s">
        <v>3004</v>
      </c>
      <c r="G495" s="12">
        <v>2013.0</v>
      </c>
      <c r="H495" s="33">
        <v>41387.0</v>
      </c>
      <c r="K495" s="12" t="s">
        <v>3005</v>
      </c>
    </row>
    <row r="496" ht="15.75" customHeight="1">
      <c r="A496" s="12">
        <v>2.3689897E7</v>
      </c>
      <c r="B496" s="12" t="s">
        <v>3006</v>
      </c>
      <c r="C496" s="12" t="s">
        <v>3007</v>
      </c>
      <c r="D496" s="12" t="s">
        <v>3008</v>
      </c>
      <c r="E496" s="12" t="s">
        <v>3009</v>
      </c>
      <c r="F496" s="12" t="s">
        <v>3010</v>
      </c>
      <c r="G496" s="12">
        <v>2013.0</v>
      </c>
      <c r="H496" s="33">
        <v>41416.0</v>
      </c>
      <c r="K496" s="12" t="s">
        <v>3011</v>
      </c>
    </row>
    <row r="497" ht="15.75" customHeight="1">
      <c r="A497" s="12">
        <v>2.3760611E7</v>
      </c>
      <c r="B497" s="12" t="s">
        <v>3012</v>
      </c>
      <c r="C497" s="12" t="s">
        <v>3013</v>
      </c>
      <c r="D497" s="12" t="s">
        <v>3014</v>
      </c>
      <c r="E497" s="12" t="s">
        <v>3015</v>
      </c>
      <c r="F497" s="12" t="s">
        <v>3016</v>
      </c>
      <c r="G497" s="12">
        <v>2013.0</v>
      </c>
      <c r="H497" s="33">
        <v>41439.0</v>
      </c>
      <c r="K497" s="12" t="s">
        <v>3017</v>
      </c>
    </row>
    <row r="498" ht="15.75" customHeight="1">
      <c r="A498" s="12">
        <v>2.3772574E7</v>
      </c>
      <c r="B498" s="12" t="s">
        <v>3018</v>
      </c>
      <c r="C498" s="12" t="s">
        <v>3019</v>
      </c>
      <c r="D498" s="12" t="s">
        <v>3020</v>
      </c>
      <c r="E498" s="12" t="s">
        <v>3021</v>
      </c>
      <c r="F498" s="12" t="s">
        <v>3022</v>
      </c>
      <c r="G498" s="12">
        <v>2013.0</v>
      </c>
      <c r="H498" s="33">
        <v>41444.0</v>
      </c>
    </row>
    <row r="499" ht="15.75" customHeight="1">
      <c r="A499" s="12">
        <v>2.3772575E7</v>
      </c>
      <c r="B499" s="12" t="s">
        <v>3023</v>
      </c>
      <c r="C499" s="12" t="s">
        <v>3024</v>
      </c>
      <c r="D499" s="12" t="s">
        <v>3025</v>
      </c>
      <c r="E499" s="12" t="s">
        <v>3026</v>
      </c>
      <c r="F499" s="12" t="s">
        <v>3022</v>
      </c>
      <c r="G499" s="12">
        <v>2013.0</v>
      </c>
      <c r="H499" s="33">
        <v>41444.0</v>
      </c>
    </row>
    <row r="500" ht="15.75" customHeight="1">
      <c r="A500" s="12">
        <v>2.3772578E7</v>
      </c>
      <c r="B500" s="12" t="s">
        <v>3027</v>
      </c>
      <c r="C500" s="12" t="s">
        <v>3028</v>
      </c>
      <c r="D500" s="12" t="s">
        <v>3029</v>
      </c>
      <c r="E500" s="12" t="s">
        <v>3030</v>
      </c>
      <c r="F500" s="12" t="s">
        <v>3022</v>
      </c>
      <c r="G500" s="12">
        <v>2013.0</v>
      </c>
      <c r="H500" s="33">
        <v>41444.0</v>
      </c>
    </row>
    <row r="501" ht="15.75" customHeight="1">
      <c r="A501" s="12">
        <v>2.3805485E7</v>
      </c>
      <c r="B501" s="12" t="s">
        <v>3031</v>
      </c>
      <c r="C501" s="12" t="s">
        <v>3032</v>
      </c>
      <c r="D501" s="12" t="s">
        <v>3033</v>
      </c>
      <c r="E501" s="12" t="s">
        <v>3034</v>
      </c>
      <c r="F501" s="12" t="s">
        <v>576</v>
      </c>
      <c r="G501" s="12">
        <v>2013.0</v>
      </c>
      <c r="H501" s="33">
        <v>41454.0</v>
      </c>
    </row>
    <row r="502" ht="15.75" customHeight="1">
      <c r="A502" s="12">
        <v>2.3818842E7</v>
      </c>
      <c r="B502" s="12" t="s">
        <v>3035</v>
      </c>
      <c r="C502" s="12" t="s">
        <v>3036</v>
      </c>
      <c r="D502" s="12" t="s">
        <v>3037</v>
      </c>
      <c r="E502" s="12" t="s">
        <v>3038</v>
      </c>
      <c r="F502" s="12" t="s">
        <v>1789</v>
      </c>
      <c r="G502" s="12">
        <v>2013.0</v>
      </c>
      <c r="H502" s="33">
        <v>41458.0</v>
      </c>
      <c r="I502" s="12" t="s">
        <v>3039</v>
      </c>
      <c r="K502" s="12" t="s">
        <v>3040</v>
      </c>
    </row>
    <row r="503" ht="15.75" customHeight="1">
      <c r="A503" s="12">
        <v>2.382595E7</v>
      </c>
      <c r="B503" s="12" t="s">
        <v>3041</v>
      </c>
      <c r="C503" s="12" t="s">
        <v>3042</v>
      </c>
      <c r="D503" s="12" t="s">
        <v>3043</v>
      </c>
      <c r="E503" s="12" t="s">
        <v>965</v>
      </c>
      <c r="F503" s="12" t="s">
        <v>1789</v>
      </c>
      <c r="G503" s="12">
        <v>2013.0</v>
      </c>
      <c r="H503" s="33">
        <v>41460.0</v>
      </c>
      <c r="I503" s="12" t="s">
        <v>3044</v>
      </c>
      <c r="K503" s="12" t="s">
        <v>3045</v>
      </c>
    </row>
    <row r="504" ht="15.75" customHeight="1">
      <c r="A504" s="12">
        <v>2.3829053E7</v>
      </c>
      <c r="B504" s="12" t="s">
        <v>3046</v>
      </c>
      <c r="C504" s="12" t="s">
        <v>3047</v>
      </c>
      <c r="D504" s="12" t="s">
        <v>3048</v>
      </c>
      <c r="E504" s="12" t="s">
        <v>3049</v>
      </c>
      <c r="F504" s="12" t="s">
        <v>3050</v>
      </c>
      <c r="G504" s="12">
        <v>2013.0</v>
      </c>
      <c r="H504" s="33">
        <v>41464.0</v>
      </c>
    </row>
    <row r="505" ht="15.75" customHeight="1">
      <c r="A505" s="12">
        <v>2.3907941E7</v>
      </c>
      <c r="B505" s="12" t="s">
        <v>3051</v>
      </c>
      <c r="C505" s="12" t="s">
        <v>3052</v>
      </c>
      <c r="D505" s="12" t="s">
        <v>3053</v>
      </c>
      <c r="E505" s="12" t="s">
        <v>3054</v>
      </c>
      <c r="F505" s="12" t="s">
        <v>3055</v>
      </c>
      <c r="G505" s="12">
        <v>2013.0</v>
      </c>
      <c r="H505" s="33">
        <v>41489.0</v>
      </c>
      <c r="K505" s="12" t="s">
        <v>3056</v>
      </c>
    </row>
    <row r="506" ht="15.75" customHeight="1">
      <c r="A506" s="12">
        <v>2.3936795E7</v>
      </c>
      <c r="B506" s="12" t="s">
        <v>3057</v>
      </c>
      <c r="C506" s="12" t="s">
        <v>3058</v>
      </c>
      <c r="D506" s="12" t="s">
        <v>3059</v>
      </c>
      <c r="E506" s="12" t="s">
        <v>3060</v>
      </c>
      <c r="F506" s="12" t="s">
        <v>3061</v>
      </c>
      <c r="G506" s="12">
        <v>2013.0</v>
      </c>
      <c r="H506" s="33">
        <v>41499.0</v>
      </c>
      <c r="I506" s="12" t="s">
        <v>3062</v>
      </c>
      <c r="K506" s="12" t="s">
        <v>3063</v>
      </c>
    </row>
    <row r="507" ht="15.75" customHeight="1">
      <c r="A507" s="12">
        <v>2.3960254E7</v>
      </c>
      <c r="B507" s="12" t="s">
        <v>3064</v>
      </c>
      <c r="C507" s="12" t="s">
        <v>3065</v>
      </c>
      <c r="D507" s="12" t="s">
        <v>3066</v>
      </c>
      <c r="E507" s="12" t="s">
        <v>3067</v>
      </c>
      <c r="F507" s="12" t="s">
        <v>2843</v>
      </c>
      <c r="G507" s="12">
        <v>2013.0</v>
      </c>
      <c r="H507" s="33">
        <v>41507.0</v>
      </c>
      <c r="I507" s="12" t="s">
        <v>3068</v>
      </c>
      <c r="K507" s="12" t="s">
        <v>3069</v>
      </c>
    </row>
    <row r="508" ht="15.75" customHeight="1">
      <c r="A508" s="12">
        <v>2.3985165E7</v>
      </c>
      <c r="B508" s="12" t="s">
        <v>3070</v>
      </c>
      <c r="C508" s="12" t="s">
        <v>3071</v>
      </c>
      <c r="D508" s="12" t="s">
        <v>3072</v>
      </c>
      <c r="E508" s="12" t="s">
        <v>3073</v>
      </c>
      <c r="F508" s="12" t="s">
        <v>2161</v>
      </c>
      <c r="G508" s="12">
        <v>2013.0</v>
      </c>
      <c r="H508" s="33">
        <v>41516.0</v>
      </c>
      <c r="I508" s="12" t="s">
        <v>3074</v>
      </c>
      <c r="K508" s="12" t="s">
        <v>3075</v>
      </c>
    </row>
    <row r="509" ht="15.75" customHeight="1">
      <c r="A509" s="12">
        <v>2.4003508E7</v>
      </c>
      <c r="B509" s="12" t="s">
        <v>3076</v>
      </c>
      <c r="C509" s="12" t="s">
        <v>3077</v>
      </c>
      <c r="D509" s="12" t="s">
        <v>3078</v>
      </c>
      <c r="E509" s="12" t="s">
        <v>3079</v>
      </c>
      <c r="F509" s="12" t="s">
        <v>3080</v>
      </c>
      <c r="G509" s="12">
        <v>2013.0</v>
      </c>
      <c r="H509" s="33">
        <v>41523.0</v>
      </c>
    </row>
    <row r="510" ht="15.75" customHeight="1">
      <c r="A510" s="12">
        <v>2.4098122E7</v>
      </c>
      <c r="B510" s="12" t="s">
        <v>3081</v>
      </c>
      <c r="C510" s="12" t="s">
        <v>3082</v>
      </c>
      <c r="D510" s="12" t="s">
        <v>3083</v>
      </c>
      <c r="E510" s="12" t="s">
        <v>3084</v>
      </c>
      <c r="F510" s="12" t="s">
        <v>1789</v>
      </c>
      <c r="G510" s="12">
        <v>2013.0</v>
      </c>
      <c r="H510" s="33">
        <v>41555.0</v>
      </c>
      <c r="I510" s="12" t="s">
        <v>3085</v>
      </c>
      <c r="K510" s="12" t="s">
        <v>3086</v>
      </c>
    </row>
    <row r="511" ht="15.75" customHeight="1">
      <c r="A511" s="12">
        <v>2.4135158E7</v>
      </c>
      <c r="B511" s="12" t="s">
        <v>3087</v>
      </c>
      <c r="C511" s="12" t="s">
        <v>3088</v>
      </c>
      <c r="D511" s="12" t="s">
        <v>3089</v>
      </c>
      <c r="E511" s="12" t="s">
        <v>3090</v>
      </c>
      <c r="F511" s="12" t="s">
        <v>2161</v>
      </c>
      <c r="G511" s="12">
        <v>2013.0</v>
      </c>
      <c r="H511" s="33">
        <v>41566.0</v>
      </c>
      <c r="I511" s="12" t="s">
        <v>3091</v>
      </c>
      <c r="K511" s="12" t="s">
        <v>3092</v>
      </c>
    </row>
    <row r="512" ht="15.75" customHeight="1">
      <c r="A512" s="12">
        <v>2.4146634E7</v>
      </c>
      <c r="B512" s="12" t="s">
        <v>3093</v>
      </c>
      <c r="C512" s="12" t="s">
        <v>3094</v>
      </c>
      <c r="D512" s="12" t="s">
        <v>3095</v>
      </c>
      <c r="E512" s="12" t="s">
        <v>3096</v>
      </c>
      <c r="F512" s="12" t="s">
        <v>3097</v>
      </c>
      <c r="G512" s="12">
        <v>2013.0</v>
      </c>
      <c r="H512" s="33">
        <v>41570.0</v>
      </c>
      <c r="I512" s="12" t="s">
        <v>3098</v>
      </c>
      <c r="K512" s="12" t="s">
        <v>3099</v>
      </c>
    </row>
    <row r="513" ht="15.75" customHeight="1">
      <c r="A513" s="12">
        <v>2.4190075E7</v>
      </c>
      <c r="B513" s="12" t="s">
        <v>3100</v>
      </c>
      <c r="C513" s="12" t="s">
        <v>3101</v>
      </c>
      <c r="D513" s="12" t="s">
        <v>3102</v>
      </c>
      <c r="E513" s="12" t="s">
        <v>3103</v>
      </c>
      <c r="F513" s="12" t="s">
        <v>2843</v>
      </c>
      <c r="G513" s="12">
        <v>2013.0</v>
      </c>
      <c r="H513" s="33">
        <v>41584.0</v>
      </c>
      <c r="I513" s="12" t="s">
        <v>3104</v>
      </c>
      <c r="K513" s="12" t="s">
        <v>3105</v>
      </c>
    </row>
    <row r="514" ht="15.75" customHeight="1">
      <c r="A514" s="12">
        <v>2.4244168E7</v>
      </c>
      <c r="B514" s="12" t="s">
        <v>3106</v>
      </c>
      <c r="C514" s="12" t="s">
        <v>3107</v>
      </c>
      <c r="D514" s="12" t="s">
        <v>3108</v>
      </c>
      <c r="E514" s="12" t="s">
        <v>3109</v>
      </c>
      <c r="F514" s="12" t="s">
        <v>1789</v>
      </c>
      <c r="G514" s="12">
        <v>2013.0</v>
      </c>
      <c r="H514" s="33">
        <v>41597.0</v>
      </c>
      <c r="I514" s="12" t="s">
        <v>3110</v>
      </c>
      <c r="K514" s="12" t="s">
        <v>3111</v>
      </c>
    </row>
    <row r="515" ht="15.75" customHeight="1">
      <c r="A515" s="12">
        <v>2.4252959E7</v>
      </c>
      <c r="B515" s="12" t="s">
        <v>3112</v>
      </c>
      <c r="C515" s="12" t="s">
        <v>3113</v>
      </c>
      <c r="D515" s="12" t="s">
        <v>3114</v>
      </c>
      <c r="E515" s="12" t="s">
        <v>3115</v>
      </c>
      <c r="F515" s="12" t="s">
        <v>587</v>
      </c>
      <c r="G515" s="12">
        <v>2013.0</v>
      </c>
      <c r="H515" s="33">
        <v>41599.0</v>
      </c>
      <c r="K515" s="12" t="s">
        <v>3116</v>
      </c>
    </row>
    <row r="516" ht="15.75" customHeight="1">
      <c r="A516" s="12">
        <v>2.4252965E7</v>
      </c>
      <c r="B516" s="12" t="s">
        <v>3117</v>
      </c>
      <c r="C516" s="12" t="s">
        <v>3118</v>
      </c>
      <c r="D516" s="12" t="s">
        <v>3119</v>
      </c>
      <c r="E516" s="12" t="s">
        <v>3120</v>
      </c>
      <c r="F516" s="12" t="s">
        <v>587</v>
      </c>
      <c r="G516" s="12">
        <v>2013.0</v>
      </c>
      <c r="H516" s="33">
        <v>41599.0</v>
      </c>
      <c r="K516" s="12" t="s">
        <v>3121</v>
      </c>
    </row>
    <row r="517" ht="15.75" customHeight="1">
      <c r="A517" s="12">
        <v>2.425931E7</v>
      </c>
      <c r="B517" s="12" t="s">
        <v>3122</v>
      </c>
      <c r="C517" s="12" t="s">
        <v>3123</v>
      </c>
      <c r="D517" s="12" t="s">
        <v>3124</v>
      </c>
      <c r="E517" s="12" t="s">
        <v>3125</v>
      </c>
      <c r="F517" s="12" t="s">
        <v>2843</v>
      </c>
      <c r="G517" s="12">
        <v>2013.0</v>
      </c>
      <c r="H517" s="33">
        <v>41600.0</v>
      </c>
      <c r="I517" s="12" t="s">
        <v>3126</v>
      </c>
      <c r="K517" s="12" t="s">
        <v>3127</v>
      </c>
    </row>
    <row r="518" ht="15.75" customHeight="1">
      <c r="A518" s="12">
        <v>2.4348259E7</v>
      </c>
      <c r="B518" s="12" t="s">
        <v>3128</v>
      </c>
      <c r="C518" s="12" t="s">
        <v>3129</v>
      </c>
      <c r="D518" s="12" t="s">
        <v>3130</v>
      </c>
      <c r="E518" s="12" t="s">
        <v>3131</v>
      </c>
      <c r="F518" s="12" t="s">
        <v>3097</v>
      </c>
      <c r="G518" s="12">
        <v>2013.0</v>
      </c>
      <c r="H518" s="33">
        <v>41627.0</v>
      </c>
      <c r="I518" s="12" t="s">
        <v>3132</v>
      </c>
      <c r="K518" s="12" t="s">
        <v>3133</v>
      </c>
    </row>
    <row r="519" ht="15.75" customHeight="1">
      <c r="A519" s="12">
        <v>2.4385901E7</v>
      </c>
      <c r="B519" s="12" t="s">
        <v>3134</v>
      </c>
      <c r="C519" s="12" t="s">
        <v>3135</v>
      </c>
      <c r="D519" s="12" t="s">
        <v>3136</v>
      </c>
      <c r="E519" s="12" t="s">
        <v>3137</v>
      </c>
      <c r="F519" s="12" t="s">
        <v>1789</v>
      </c>
      <c r="G519" s="12">
        <v>2013.0</v>
      </c>
      <c r="H519" s="33">
        <v>41643.0</v>
      </c>
      <c r="I519" s="12" t="s">
        <v>3138</v>
      </c>
      <c r="K519" s="12" t="s">
        <v>3139</v>
      </c>
    </row>
    <row r="520" ht="15.75" customHeight="1">
      <c r="A520" s="12">
        <v>2.4385937E7</v>
      </c>
      <c r="B520" s="12" t="s">
        <v>3140</v>
      </c>
      <c r="C520" s="12" t="s">
        <v>3141</v>
      </c>
      <c r="D520" s="12" t="s">
        <v>3142</v>
      </c>
      <c r="E520" s="12" t="s">
        <v>3143</v>
      </c>
      <c r="F520" s="12" t="s">
        <v>3097</v>
      </c>
      <c r="G520" s="12">
        <v>2013.0</v>
      </c>
      <c r="H520" s="33">
        <v>41643.0</v>
      </c>
      <c r="I520" s="12" t="s">
        <v>3144</v>
      </c>
      <c r="K520" s="12" t="s">
        <v>3145</v>
      </c>
    </row>
    <row r="521" ht="15.75" customHeight="1">
      <c r="A521" s="12">
        <v>2.4741909E7</v>
      </c>
      <c r="B521" s="12" t="s">
        <v>3146</v>
      </c>
      <c r="C521" s="12" t="s">
        <v>3147</v>
      </c>
      <c r="D521" s="12" t="s">
        <v>3148</v>
      </c>
      <c r="E521" s="12" t="s">
        <v>3149</v>
      </c>
      <c r="F521" s="12" t="s">
        <v>3150</v>
      </c>
      <c r="G521" s="12">
        <v>2013.0</v>
      </c>
      <c r="H521" s="33">
        <v>41748.0</v>
      </c>
    </row>
    <row r="522" ht="15.75" customHeight="1">
      <c r="A522" s="12">
        <v>2.474191E7</v>
      </c>
      <c r="B522" s="12" t="s">
        <v>3151</v>
      </c>
      <c r="C522" s="12" t="s">
        <v>3152</v>
      </c>
      <c r="D522" s="12" t="s">
        <v>3153</v>
      </c>
      <c r="E522" s="12" t="s">
        <v>3154</v>
      </c>
      <c r="F522" s="12" t="s">
        <v>3150</v>
      </c>
      <c r="G522" s="12">
        <v>2013.0</v>
      </c>
      <c r="H522" s="33">
        <v>41748.0</v>
      </c>
    </row>
    <row r="523" ht="15.75" customHeight="1">
      <c r="A523" s="12">
        <v>2.6623321E7</v>
      </c>
      <c r="B523" s="12" t="s">
        <v>3155</v>
      </c>
      <c r="C523" s="12" t="s">
        <v>3156</v>
      </c>
      <c r="D523" s="12" t="s">
        <v>3157</v>
      </c>
      <c r="E523" s="12" t="s">
        <v>3158</v>
      </c>
      <c r="F523" s="12" t="s">
        <v>3159</v>
      </c>
      <c r="G523" s="12">
        <v>2013.0</v>
      </c>
      <c r="H523" s="33">
        <v>42340.0</v>
      </c>
      <c r="I523" s="12" t="s">
        <v>3160</v>
      </c>
    </row>
    <row r="524" ht="15.75" customHeight="1">
      <c r="A524" s="12">
        <v>2.3281896E7</v>
      </c>
      <c r="B524" s="12" t="s">
        <v>3161</v>
      </c>
      <c r="C524" s="12" t="s">
        <v>3162</v>
      </c>
      <c r="D524" s="12" t="s">
        <v>3163</v>
      </c>
      <c r="E524" s="12" t="s">
        <v>385</v>
      </c>
      <c r="F524" s="12" t="s">
        <v>332</v>
      </c>
      <c r="G524" s="12">
        <v>2013.0</v>
      </c>
      <c r="H524" s="33">
        <v>41278.0</v>
      </c>
      <c r="I524" s="12" t="s">
        <v>3164</v>
      </c>
      <c r="K524" s="12" t="s">
        <v>3165</v>
      </c>
    </row>
    <row r="525" ht="15.75" customHeight="1">
      <c r="A525" s="12">
        <v>2.3316486E7</v>
      </c>
      <c r="B525" s="12" t="s">
        <v>3167</v>
      </c>
      <c r="C525" s="12" t="s">
        <v>3168</v>
      </c>
      <c r="D525" s="12" t="s">
        <v>3169</v>
      </c>
      <c r="E525" s="12" t="s">
        <v>3170</v>
      </c>
      <c r="F525" s="12" t="s">
        <v>3171</v>
      </c>
      <c r="G525" s="12">
        <v>2013.0</v>
      </c>
      <c r="H525" s="33">
        <v>41289.0</v>
      </c>
      <c r="I525" s="12" t="s">
        <v>3172</v>
      </c>
      <c r="K525" s="12" t="s">
        <v>3173</v>
      </c>
    </row>
    <row r="526" ht="15.75" customHeight="1">
      <c r="A526" s="12">
        <v>2.3314875E7</v>
      </c>
      <c r="B526" s="12" t="s">
        <v>3176</v>
      </c>
      <c r="C526" s="12" t="s">
        <v>3177</v>
      </c>
      <c r="D526" s="12" t="s">
        <v>3178</v>
      </c>
      <c r="E526" s="12" t="s">
        <v>3179</v>
      </c>
      <c r="F526" s="12" t="s">
        <v>869</v>
      </c>
      <c r="G526" s="12">
        <v>2013.0</v>
      </c>
      <c r="H526" s="33">
        <v>41289.0</v>
      </c>
      <c r="I526" s="12" t="s">
        <v>3180</v>
      </c>
      <c r="K526" s="12" t="s">
        <v>3181</v>
      </c>
    </row>
    <row r="527" ht="15.75" customHeight="1">
      <c r="A527" s="12">
        <v>2.3324387E7</v>
      </c>
      <c r="B527" s="12" t="s">
        <v>3183</v>
      </c>
      <c r="C527" s="12" t="s">
        <v>3184</v>
      </c>
      <c r="D527" s="12" t="s">
        <v>3185</v>
      </c>
      <c r="E527" s="12" t="s">
        <v>3186</v>
      </c>
      <c r="F527" s="12" t="s">
        <v>2234</v>
      </c>
      <c r="G527" s="12">
        <v>2013.0</v>
      </c>
      <c r="H527" s="33">
        <v>41292.0</v>
      </c>
      <c r="I527" s="12" t="s">
        <v>3187</v>
      </c>
      <c r="K527" s="12" t="s">
        <v>3188</v>
      </c>
    </row>
    <row r="528" ht="15.75" customHeight="1">
      <c r="A528" s="12">
        <v>2.3331872E7</v>
      </c>
      <c r="B528" s="12" t="s">
        <v>3190</v>
      </c>
      <c r="C528" s="12" t="s">
        <v>3191</v>
      </c>
      <c r="D528" s="12" t="s">
        <v>3192</v>
      </c>
      <c r="E528" s="12" t="s">
        <v>3193</v>
      </c>
      <c r="F528" s="12" t="s">
        <v>2035</v>
      </c>
      <c r="G528" s="12">
        <v>2013.0</v>
      </c>
      <c r="H528" s="33">
        <v>41296.0</v>
      </c>
      <c r="I528" s="12" t="s">
        <v>3194</v>
      </c>
      <c r="K528" s="12" t="s">
        <v>3195</v>
      </c>
    </row>
    <row r="529" ht="15.75" customHeight="1">
      <c r="A529" s="12">
        <v>2.287854E7</v>
      </c>
      <c r="B529" s="12" t="s">
        <v>3197</v>
      </c>
      <c r="C529" s="12" t="s">
        <v>3198</v>
      </c>
      <c r="D529" s="12" t="s">
        <v>3199</v>
      </c>
      <c r="E529" s="12" t="s">
        <v>848</v>
      </c>
      <c r="F529" s="12" t="s">
        <v>909</v>
      </c>
      <c r="G529" s="12">
        <v>2013.0</v>
      </c>
      <c r="H529" s="33">
        <v>41132.0</v>
      </c>
      <c r="K529" s="12" t="s">
        <v>3200</v>
      </c>
    </row>
    <row r="530" ht="15.75" customHeight="1">
      <c r="A530" s="12">
        <v>2.2878542E7</v>
      </c>
      <c r="B530" s="12" t="s">
        <v>3202</v>
      </c>
      <c r="C530" s="12" t="s">
        <v>3203</v>
      </c>
      <c r="D530" s="12" t="s">
        <v>3204</v>
      </c>
      <c r="E530" s="12" t="s">
        <v>848</v>
      </c>
      <c r="F530" s="12" t="s">
        <v>909</v>
      </c>
      <c r="G530" s="12">
        <v>2013.0</v>
      </c>
      <c r="H530" s="33">
        <v>41132.0</v>
      </c>
      <c r="K530" s="12" t="s">
        <v>3205</v>
      </c>
    </row>
    <row r="531" ht="15.75" customHeight="1">
      <c r="A531" s="12">
        <v>2.2698088E7</v>
      </c>
      <c r="B531" s="12" t="s">
        <v>3206</v>
      </c>
      <c r="C531" s="12" t="s">
        <v>3207</v>
      </c>
      <c r="D531" s="12" t="s">
        <v>3208</v>
      </c>
      <c r="E531" s="12" t="s">
        <v>3209</v>
      </c>
      <c r="F531" s="12" t="s">
        <v>915</v>
      </c>
      <c r="G531" s="12">
        <v>2013.0</v>
      </c>
      <c r="H531" s="33">
        <v>41076.0</v>
      </c>
      <c r="K531" s="12" t="s">
        <v>3210</v>
      </c>
    </row>
    <row r="532" ht="15.75" customHeight="1">
      <c r="A532" s="12">
        <v>2.2735791E7</v>
      </c>
      <c r="B532" s="12" t="s">
        <v>3212</v>
      </c>
      <c r="C532" s="12" t="s">
        <v>3213</v>
      </c>
      <c r="D532" s="12" t="s">
        <v>3214</v>
      </c>
      <c r="E532" s="12" t="s">
        <v>3215</v>
      </c>
      <c r="F532" s="12" t="s">
        <v>3216</v>
      </c>
      <c r="G532" s="12">
        <v>2013.0</v>
      </c>
      <c r="H532" s="33">
        <v>41088.0</v>
      </c>
      <c r="K532" s="12" t="s">
        <v>3217</v>
      </c>
    </row>
    <row r="533" ht="15.75" customHeight="1">
      <c r="A533" s="12">
        <v>2.2925936E7</v>
      </c>
      <c r="B533" s="12" t="s">
        <v>3218</v>
      </c>
      <c r="C533" s="12" t="s">
        <v>3219</v>
      </c>
      <c r="D533" s="12" t="s">
        <v>3220</v>
      </c>
      <c r="E533" s="12" t="s">
        <v>2950</v>
      </c>
      <c r="F533" s="12" t="s">
        <v>2268</v>
      </c>
      <c r="G533" s="12">
        <v>2013.0</v>
      </c>
      <c r="H533" s="33">
        <v>41150.0</v>
      </c>
      <c r="K533" s="12" t="s">
        <v>3221</v>
      </c>
    </row>
    <row r="534" ht="15.75" customHeight="1">
      <c r="A534" s="12">
        <v>2.2926421E7</v>
      </c>
      <c r="B534" s="12" t="s">
        <v>3222</v>
      </c>
      <c r="C534" s="12" t="s">
        <v>3223</v>
      </c>
      <c r="D534" s="12" t="s">
        <v>3224</v>
      </c>
      <c r="E534" s="12" t="s">
        <v>3225</v>
      </c>
      <c r="F534" s="12" t="s">
        <v>3226</v>
      </c>
      <c r="G534" s="12">
        <v>2013.0</v>
      </c>
      <c r="H534" s="33">
        <v>41150.0</v>
      </c>
      <c r="K534" s="12" t="s">
        <v>3227</v>
      </c>
    </row>
    <row r="535" ht="15.75" customHeight="1">
      <c r="A535" s="12">
        <v>2.2986299E7</v>
      </c>
      <c r="B535" s="12" t="s">
        <v>3228</v>
      </c>
      <c r="C535" s="12" t="s">
        <v>3229</v>
      </c>
      <c r="D535" s="12" t="s">
        <v>3230</v>
      </c>
      <c r="E535" s="12" t="s">
        <v>908</v>
      </c>
      <c r="F535" s="12" t="s">
        <v>909</v>
      </c>
      <c r="G535" s="12">
        <v>2013.0</v>
      </c>
      <c r="H535" s="33">
        <v>41171.0</v>
      </c>
      <c r="K535" s="12" t="s">
        <v>3231</v>
      </c>
    </row>
    <row r="536" ht="15.75" customHeight="1">
      <c r="A536" s="12">
        <v>2.3043871E7</v>
      </c>
      <c r="B536" s="12" t="s">
        <v>3232</v>
      </c>
      <c r="C536" s="12" t="s">
        <v>3233</v>
      </c>
      <c r="D536" s="12" t="s">
        <v>3234</v>
      </c>
      <c r="E536" s="12" t="s">
        <v>3235</v>
      </c>
      <c r="F536" s="12" t="s">
        <v>496</v>
      </c>
      <c r="G536" s="12">
        <v>2013.0</v>
      </c>
      <c r="H536" s="33">
        <v>41192.0</v>
      </c>
      <c r="K536" s="12" t="s">
        <v>3236</v>
      </c>
    </row>
    <row r="537" ht="15.75" customHeight="1">
      <c r="A537" s="12">
        <v>2.306926E7</v>
      </c>
      <c r="B537" s="12" t="s">
        <v>3237</v>
      </c>
      <c r="C537" s="12" t="s">
        <v>3238</v>
      </c>
      <c r="D537" s="12" t="s">
        <v>3239</v>
      </c>
      <c r="E537" s="12" t="s">
        <v>301</v>
      </c>
      <c r="F537" s="12" t="s">
        <v>496</v>
      </c>
      <c r="G537" s="12">
        <v>2013.0</v>
      </c>
      <c r="H537" s="33">
        <v>41199.0</v>
      </c>
      <c r="K537" s="12" t="s">
        <v>3240</v>
      </c>
    </row>
    <row r="538" ht="15.75" customHeight="1">
      <c r="A538" s="12">
        <v>2.3084365E7</v>
      </c>
      <c r="B538" s="12" t="s">
        <v>3241</v>
      </c>
      <c r="C538" s="12" t="s">
        <v>3242</v>
      </c>
      <c r="D538" s="12" t="s">
        <v>3243</v>
      </c>
      <c r="E538" s="12" t="s">
        <v>3244</v>
      </c>
      <c r="F538" s="12" t="s">
        <v>496</v>
      </c>
      <c r="G538" s="12">
        <v>2013.0</v>
      </c>
      <c r="H538" s="33">
        <v>41205.0</v>
      </c>
      <c r="K538" s="12" t="s">
        <v>3245</v>
      </c>
    </row>
    <row r="539" ht="15.75" customHeight="1">
      <c r="A539" s="12">
        <v>2.3088884E7</v>
      </c>
      <c r="B539" s="12" t="s">
        <v>3246</v>
      </c>
      <c r="C539" s="12" t="s">
        <v>3247</v>
      </c>
      <c r="D539" s="12" t="s">
        <v>3248</v>
      </c>
      <c r="E539" s="12" t="s">
        <v>3249</v>
      </c>
      <c r="F539" s="12" t="s">
        <v>1239</v>
      </c>
      <c r="G539" s="12">
        <v>2013.0</v>
      </c>
      <c r="H539" s="33">
        <v>41206.0</v>
      </c>
      <c r="K539" s="12" t="s">
        <v>3250</v>
      </c>
    </row>
    <row r="540" ht="15.75" customHeight="1">
      <c r="A540" s="12">
        <v>2.3105025E7</v>
      </c>
      <c r="B540" s="12" t="s">
        <v>3251</v>
      </c>
      <c r="C540" s="12" t="s">
        <v>3252</v>
      </c>
      <c r="D540" s="12" t="s">
        <v>3253</v>
      </c>
      <c r="E540" s="12" t="s">
        <v>3254</v>
      </c>
      <c r="F540" s="12" t="s">
        <v>3255</v>
      </c>
      <c r="G540" s="12">
        <v>2013.0</v>
      </c>
      <c r="H540" s="33">
        <v>41212.0</v>
      </c>
      <c r="K540" s="12" t="s">
        <v>3256</v>
      </c>
    </row>
    <row r="541" ht="15.75" customHeight="1">
      <c r="A541" s="12">
        <v>2.3123345E7</v>
      </c>
      <c r="B541" s="12" t="s">
        <v>3257</v>
      </c>
      <c r="C541" s="12" t="s">
        <v>3258</v>
      </c>
      <c r="D541" s="12" t="s">
        <v>3259</v>
      </c>
      <c r="E541" s="12" t="s">
        <v>3260</v>
      </c>
      <c r="F541" s="12" t="s">
        <v>2712</v>
      </c>
      <c r="G541" s="12">
        <v>2013.0</v>
      </c>
      <c r="H541" s="33">
        <v>41219.0</v>
      </c>
      <c r="K541" s="12" t="s">
        <v>3261</v>
      </c>
    </row>
    <row r="542" ht="15.75" customHeight="1">
      <c r="A542" s="12">
        <v>2.3137173E7</v>
      </c>
      <c r="B542" s="12" t="s">
        <v>3263</v>
      </c>
      <c r="C542" s="12" t="s">
        <v>3264</v>
      </c>
      <c r="D542" s="12" t="s">
        <v>3265</v>
      </c>
      <c r="E542" s="12" t="s">
        <v>3266</v>
      </c>
      <c r="F542" s="12" t="s">
        <v>1660</v>
      </c>
      <c r="G542" s="12">
        <v>2013.0</v>
      </c>
      <c r="H542" s="33">
        <v>41223.0</v>
      </c>
      <c r="K542" s="12" t="s">
        <v>3267</v>
      </c>
    </row>
    <row r="543" ht="15.75" customHeight="1">
      <c r="A543" s="12">
        <v>2.3178758E7</v>
      </c>
      <c r="B543" s="12" t="s">
        <v>3268</v>
      </c>
      <c r="C543" s="12" t="s">
        <v>3269</v>
      </c>
      <c r="D543" s="12" t="s">
        <v>3270</v>
      </c>
      <c r="E543" s="12" t="s">
        <v>3271</v>
      </c>
      <c r="F543" s="12" t="s">
        <v>1155</v>
      </c>
      <c r="G543" s="12">
        <v>2013.0</v>
      </c>
      <c r="H543" s="33">
        <v>41240.0</v>
      </c>
      <c r="K543" s="12" t="s">
        <v>3272</v>
      </c>
    </row>
    <row r="544" ht="15.75" customHeight="1">
      <c r="A544" s="12">
        <v>2.3182864E7</v>
      </c>
      <c r="B544" s="12" t="s">
        <v>3273</v>
      </c>
      <c r="C544" s="12" t="s">
        <v>3274</v>
      </c>
      <c r="D544" s="12" t="s">
        <v>3275</v>
      </c>
      <c r="E544" s="12" t="s">
        <v>3276</v>
      </c>
      <c r="F544" s="12" t="s">
        <v>3277</v>
      </c>
      <c r="G544" s="12">
        <v>2013.0</v>
      </c>
      <c r="H544" s="33">
        <v>41241.0</v>
      </c>
      <c r="K544" s="12" t="s">
        <v>3278</v>
      </c>
    </row>
    <row r="545" ht="15.75" customHeight="1">
      <c r="A545" s="12">
        <v>2.3183165E7</v>
      </c>
      <c r="B545" s="12" t="s">
        <v>3279</v>
      </c>
      <c r="C545" s="12" t="s">
        <v>3280</v>
      </c>
      <c r="D545" s="12" t="s">
        <v>3281</v>
      </c>
      <c r="E545" s="12" t="s">
        <v>3282</v>
      </c>
      <c r="F545" s="12" t="s">
        <v>3283</v>
      </c>
      <c r="G545" s="12">
        <v>2013.0</v>
      </c>
      <c r="H545" s="33">
        <v>41241.0</v>
      </c>
      <c r="I545" s="12" t="s">
        <v>3284</v>
      </c>
      <c r="K545" s="12" t="s">
        <v>3285</v>
      </c>
    </row>
    <row r="546" ht="15.75" customHeight="1">
      <c r="A546" s="12">
        <v>2.3183973E7</v>
      </c>
      <c r="B546" s="12" t="s">
        <v>3286</v>
      </c>
      <c r="C546" s="12" t="s">
        <v>3287</v>
      </c>
      <c r="D546" s="12" t="s">
        <v>3288</v>
      </c>
      <c r="E546" s="12" t="s">
        <v>1946</v>
      </c>
      <c r="F546" s="12" t="s">
        <v>182</v>
      </c>
      <c r="G546" s="12">
        <v>2013.0</v>
      </c>
      <c r="H546" s="33">
        <v>41241.0</v>
      </c>
      <c r="I546" s="12" t="s">
        <v>3289</v>
      </c>
      <c r="K546" s="12" t="s">
        <v>3290</v>
      </c>
    </row>
    <row r="547" ht="15.75" customHeight="1">
      <c r="A547" s="12">
        <v>2.3224087E7</v>
      </c>
      <c r="B547" s="12" t="s">
        <v>3291</v>
      </c>
      <c r="C547" s="12" t="s">
        <v>3292</v>
      </c>
      <c r="D547" s="12" t="s">
        <v>3293</v>
      </c>
      <c r="E547" s="12" t="s">
        <v>3294</v>
      </c>
      <c r="F547" s="12" t="s">
        <v>175</v>
      </c>
      <c r="G547" s="12">
        <v>2013.0</v>
      </c>
      <c r="H547" s="33">
        <v>41254.0</v>
      </c>
      <c r="I547" s="12" t="s">
        <v>3295</v>
      </c>
      <c r="K547" s="12" t="s">
        <v>3296</v>
      </c>
    </row>
    <row r="548" ht="15.75" customHeight="1">
      <c r="A548" s="12">
        <v>2.3230293E7</v>
      </c>
      <c r="B548" s="12" t="s">
        <v>3297</v>
      </c>
      <c r="C548" s="12" t="s">
        <v>3298</v>
      </c>
      <c r="D548" s="12" t="s">
        <v>3299</v>
      </c>
      <c r="E548" s="12" t="s">
        <v>3300</v>
      </c>
      <c r="F548" s="12" t="s">
        <v>439</v>
      </c>
      <c r="G548" s="12">
        <v>2013.0</v>
      </c>
      <c r="H548" s="33">
        <v>41255.0</v>
      </c>
      <c r="I548" s="12" t="s">
        <v>3301</v>
      </c>
      <c r="K548" s="12" t="s">
        <v>3302</v>
      </c>
    </row>
    <row r="549" ht="15.75" customHeight="1">
      <c r="A549" s="12">
        <v>2.3238243E7</v>
      </c>
      <c r="B549" s="12" t="s">
        <v>3303</v>
      </c>
      <c r="C549" s="12" t="s">
        <v>3304</v>
      </c>
      <c r="D549" s="12" t="s">
        <v>3305</v>
      </c>
      <c r="E549" s="12" t="s">
        <v>1653</v>
      </c>
      <c r="F549" s="12" t="s">
        <v>496</v>
      </c>
      <c r="G549" s="12">
        <v>2013.0</v>
      </c>
      <c r="H549" s="33">
        <v>41258.0</v>
      </c>
      <c r="K549" s="12" t="s">
        <v>3306</v>
      </c>
    </row>
    <row r="550" ht="15.75" customHeight="1">
      <c r="A550" s="12">
        <v>2.324197E7</v>
      </c>
      <c r="B550" s="12" t="s">
        <v>3307</v>
      </c>
      <c r="C550" s="12" t="s">
        <v>3308</v>
      </c>
      <c r="D550" s="12" t="s">
        <v>3309</v>
      </c>
      <c r="E550" s="12" t="s">
        <v>3310</v>
      </c>
      <c r="F550" s="12" t="s">
        <v>182</v>
      </c>
      <c r="G550" s="12">
        <v>2013.0</v>
      </c>
      <c r="H550" s="33">
        <v>41261.0</v>
      </c>
      <c r="I550" s="12" t="s">
        <v>3311</v>
      </c>
      <c r="K550" s="12" t="s">
        <v>3312</v>
      </c>
    </row>
    <row r="551" ht="15.75" customHeight="1">
      <c r="A551" s="12">
        <v>2.3253042E7</v>
      </c>
      <c r="B551" s="12" t="s">
        <v>3313</v>
      </c>
      <c r="C551" s="12" t="s">
        <v>3314</v>
      </c>
      <c r="D551" s="12" t="s">
        <v>3315</v>
      </c>
      <c r="E551" s="12" t="s">
        <v>3316</v>
      </c>
      <c r="F551" s="12" t="s">
        <v>1205</v>
      </c>
      <c r="G551" s="12">
        <v>2013.0</v>
      </c>
      <c r="H551" s="33">
        <v>41264.0</v>
      </c>
      <c r="K551" s="12" t="s">
        <v>3317</v>
      </c>
    </row>
    <row r="552" ht="15.75" customHeight="1">
      <c r="A552" s="12">
        <v>2.3269454E7</v>
      </c>
      <c r="B552" s="12" t="s">
        <v>3318</v>
      </c>
      <c r="C552" s="12" t="s">
        <v>3319</v>
      </c>
      <c r="D552" s="12" t="s">
        <v>3320</v>
      </c>
      <c r="E552" s="12" t="s">
        <v>3321</v>
      </c>
      <c r="F552" s="12" t="s">
        <v>1449</v>
      </c>
      <c r="G552" s="12">
        <v>2013.0</v>
      </c>
      <c r="H552" s="33">
        <v>41271.0</v>
      </c>
      <c r="K552" s="12" t="s">
        <v>3322</v>
      </c>
    </row>
    <row r="553" ht="15.75" customHeight="1">
      <c r="A553" s="12">
        <v>2.3276749E7</v>
      </c>
      <c r="B553" s="12" t="s">
        <v>3323</v>
      </c>
      <c r="C553" s="12" t="s">
        <v>3324</v>
      </c>
      <c r="D553" s="12" t="s">
        <v>3325</v>
      </c>
      <c r="E553" s="12" t="s">
        <v>3326</v>
      </c>
      <c r="F553" s="12" t="s">
        <v>496</v>
      </c>
      <c r="G553" s="12">
        <v>2013.0</v>
      </c>
      <c r="H553" s="33">
        <v>41276.0</v>
      </c>
      <c r="I553" s="12" t="s">
        <v>3327</v>
      </c>
      <c r="J553" s="12" t="s">
        <v>3328</v>
      </c>
      <c r="K553" s="12" t="s">
        <v>3329</v>
      </c>
    </row>
    <row r="554" ht="15.75" customHeight="1">
      <c r="A554" s="12">
        <v>2.3289394E7</v>
      </c>
      <c r="B554" s="12" t="s">
        <v>3330</v>
      </c>
      <c r="C554" s="12" t="s">
        <v>3331</v>
      </c>
      <c r="D554" s="12" t="s">
        <v>3332</v>
      </c>
      <c r="E554" s="12" t="s">
        <v>3333</v>
      </c>
      <c r="F554" s="12" t="s">
        <v>151</v>
      </c>
      <c r="G554" s="12">
        <v>2013.0</v>
      </c>
      <c r="H554" s="33">
        <v>41282.0</v>
      </c>
      <c r="K554" s="12" t="s">
        <v>3334</v>
      </c>
    </row>
    <row r="555" ht="15.75" customHeight="1">
      <c r="A555" s="12">
        <v>2.3289398E7</v>
      </c>
      <c r="B555" s="12" t="s">
        <v>3335</v>
      </c>
      <c r="C555" s="12" t="s">
        <v>3336</v>
      </c>
      <c r="D555" s="12" t="s">
        <v>3337</v>
      </c>
      <c r="E555" s="12" t="s">
        <v>3338</v>
      </c>
      <c r="F555" s="12" t="s">
        <v>151</v>
      </c>
      <c r="G555" s="12">
        <v>2013.0</v>
      </c>
      <c r="H555" s="33">
        <v>41282.0</v>
      </c>
      <c r="K555" s="12" t="s">
        <v>3339</v>
      </c>
    </row>
    <row r="556" ht="15.75" customHeight="1">
      <c r="A556" s="12">
        <v>2.3296446E7</v>
      </c>
      <c r="B556" s="12" t="s">
        <v>3340</v>
      </c>
      <c r="C556" s="12" t="s">
        <v>3341</v>
      </c>
      <c r="D556" s="12" t="s">
        <v>3342</v>
      </c>
      <c r="E556" s="12" t="s">
        <v>1928</v>
      </c>
      <c r="F556" s="12" t="s">
        <v>1449</v>
      </c>
      <c r="G556" s="12">
        <v>2013.0</v>
      </c>
      <c r="H556" s="33">
        <v>41283.0</v>
      </c>
      <c r="K556" s="12" t="s">
        <v>3343</v>
      </c>
    </row>
    <row r="557" ht="15.75" customHeight="1">
      <c r="A557" s="12">
        <v>2.3339787E7</v>
      </c>
      <c r="B557" s="12" t="s">
        <v>3344</v>
      </c>
      <c r="C557" s="12" t="s">
        <v>3345</v>
      </c>
      <c r="D557" s="12" t="s">
        <v>3346</v>
      </c>
      <c r="E557" s="12" t="s">
        <v>3347</v>
      </c>
      <c r="F557" s="12" t="s">
        <v>1076</v>
      </c>
      <c r="G557" s="12">
        <v>2013.0</v>
      </c>
      <c r="H557" s="33">
        <v>41298.0</v>
      </c>
      <c r="K557" s="12" t="s">
        <v>3348</v>
      </c>
    </row>
    <row r="558" ht="15.75" customHeight="1">
      <c r="A558" s="12">
        <v>2.3339917E7</v>
      </c>
      <c r="B558" s="12" t="s">
        <v>3349</v>
      </c>
      <c r="C558" s="12" t="s">
        <v>3350</v>
      </c>
      <c r="D558" s="12" t="s">
        <v>3351</v>
      </c>
      <c r="E558" s="12" t="s">
        <v>3352</v>
      </c>
      <c r="F558" s="12" t="s">
        <v>502</v>
      </c>
      <c r="G558" s="12">
        <v>2013.0</v>
      </c>
      <c r="H558" s="33">
        <v>41298.0</v>
      </c>
      <c r="K558" s="12" t="s">
        <v>3353</v>
      </c>
    </row>
    <row r="559" ht="15.75" customHeight="1">
      <c r="A559" s="12">
        <v>2.3343524E7</v>
      </c>
      <c r="B559" s="12" t="s">
        <v>3354</v>
      </c>
      <c r="C559" s="12" t="s">
        <v>3355</v>
      </c>
      <c r="D559" s="12" t="s">
        <v>3356</v>
      </c>
      <c r="E559" s="12" t="s">
        <v>3357</v>
      </c>
      <c r="F559" s="12" t="s">
        <v>508</v>
      </c>
      <c r="G559" s="12">
        <v>2013.0</v>
      </c>
      <c r="H559" s="33">
        <v>41299.0</v>
      </c>
      <c r="I559" s="12" t="s">
        <v>3358</v>
      </c>
      <c r="K559" s="12" t="s">
        <v>3359</v>
      </c>
    </row>
    <row r="560" ht="15.75" customHeight="1">
      <c r="A560" s="12">
        <v>2.3347529E7</v>
      </c>
      <c r="B560" s="12" t="s">
        <v>3360</v>
      </c>
      <c r="C560" s="12" t="s">
        <v>3361</v>
      </c>
      <c r="D560" s="12" t="s">
        <v>3362</v>
      </c>
      <c r="E560" s="12" t="s">
        <v>3363</v>
      </c>
      <c r="F560" s="12" t="s">
        <v>508</v>
      </c>
      <c r="G560" s="12">
        <v>2013.0</v>
      </c>
      <c r="H560" s="33">
        <v>41300.0</v>
      </c>
      <c r="I560" s="12" t="s">
        <v>3364</v>
      </c>
      <c r="K560" s="12" t="s">
        <v>3365</v>
      </c>
    </row>
    <row r="561" ht="15.75" customHeight="1">
      <c r="A561" s="12">
        <v>2.3398404E7</v>
      </c>
      <c r="B561" s="12" t="s">
        <v>3366</v>
      </c>
      <c r="C561" s="12" t="s">
        <v>3367</v>
      </c>
      <c r="D561" s="12" t="s">
        <v>3368</v>
      </c>
      <c r="E561" s="12" t="s">
        <v>3369</v>
      </c>
      <c r="F561" s="12" t="s">
        <v>112</v>
      </c>
      <c r="G561" s="12">
        <v>2013.0</v>
      </c>
      <c r="H561" s="33">
        <v>41318.0</v>
      </c>
      <c r="K561" s="12" t="s">
        <v>3370</v>
      </c>
    </row>
    <row r="562" ht="15.75" customHeight="1">
      <c r="A562" s="12">
        <v>2.3398406E7</v>
      </c>
      <c r="B562" s="12" t="s">
        <v>3371</v>
      </c>
      <c r="C562" s="12" t="s">
        <v>3372</v>
      </c>
      <c r="D562" s="12" t="s">
        <v>3373</v>
      </c>
      <c r="E562" s="12" t="s">
        <v>3374</v>
      </c>
      <c r="F562" s="12" t="s">
        <v>112</v>
      </c>
      <c r="G562" s="12">
        <v>2013.0</v>
      </c>
      <c r="H562" s="33">
        <v>41318.0</v>
      </c>
      <c r="K562" s="12" t="s">
        <v>3375</v>
      </c>
    </row>
    <row r="563" ht="15.75" customHeight="1">
      <c r="A563" s="12">
        <v>2.3440128E7</v>
      </c>
      <c r="B563" s="12" t="s">
        <v>3376</v>
      </c>
      <c r="C563" s="12" t="s">
        <v>3377</v>
      </c>
      <c r="D563" s="12" t="s">
        <v>3378</v>
      </c>
      <c r="E563" s="12" t="s">
        <v>3379</v>
      </c>
      <c r="F563" s="12" t="s">
        <v>1776</v>
      </c>
      <c r="G563" s="12">
        <v>2013.0</v>
      </c>
      <c r="H563" s="33">
        <v>41332.0</v>
      </c>
      <c r="I563" s="12" t="s">
        <v>3380</v>
      </c>
      <c r="K563" s="12" t="s">
        <v>3381</v>
      </c>
    </row>
    <row r="564" ht="15.75" customHeight="1">
      <c r="A564" s="12">
        <v>2.3459099E7</v>
      </c>
      <c r="B564" s="12" t="s">
        <v>3382</v>
      </c>
      <c r="C564" s="12" t="s">
        <v>3383</v>
      </c>
      <c r="D564" s="12" t="s">
        <v>3384</v>
      </c>
      <c r="E564" s="12" t="s">
        <v>3385</v>
      </c>
      <c r="F564" s="12" t="s">
        <v>1789</v>
      </c>
      <c r="G564" s="12">
        <v>2013.0</v>
      </c>
      <c r="H564" s="33">
        <v>41339.0</v>
      </c>
      <c r="I564" s="12" t="s">
        <v>3386</v>
      </c>
      <c r="K564" s="12" t="s">
        <v>3387</v>
      </c>
    </row>
    <row r="565" ht="15.75" customHeight="1">
      <c r="A565" s="12">
        <v>2.3460988E7</v>
      </c>
      <c r="B565" s="12" t="s">
        <v>3388</v>
      </c>
      <c r="C565" s="12" t="s">
        <v>3389</v>
      </c>
      <c r="D565" s="12" t="s">
        <v>3390</v>
      </c>
      <c r="E565" s="12" t="s">
        <v>3391</v>
      </c>
      <c r="F565" s="12" t="s">
        <v>508</v>
      </c>
      <c r="G565" s="12">
        <v>2013.0</v>
      </c>
      <c r="H565" s="33">
        <v>41340.0</v>
      </c>
      <c r="I565" s="12" t="s">
        <v>3392</v>
      </c>
      <c r="K565" s="12" t="s">
        <v>3393</v>
      </c>
    </row>
    <row r="566" ht="15.75" customHeight="1">
      <c r="A566" s="12">
        <v>2.3460995E7</v>
      </c>
      <c r="B566" s="12" t="s">
        <v>3394</v>
      </c>
      <c r="C566" s="12" t="s">
        <v>3395</v>
      </c>
      <c r="D566" s="12" t="s">
        <v>3396</v>
      </c>
      <c r="E566" s="12" t="s">
        <v>2507</v>
      </c>
      <c r="F566" s="12" t="s">
        <v>508</v>
      </c>
      <c r="G566" s="12">
        <v>2013.0</v>
      </c>
      <c r="H566" s="33">
        <v>41340.0</v>
      </c>
      <c r="I566" s="12" t="s">
        <v>3397</v>
      </c>
      <c r="K566" s="12" t="s">
        <v>3398</v>
      </c>
    </row>
    <row r="567" ht="15.75" customHeight="1">
      <c r="A567" s="12">
        <v>2.3460996E7</v>
      </c>
      <c r="B567" s="12" t="s">
        <v>3399</v>
      </c>
      <c r="C567" s="12" t="s">
        <v>3400</v>
      </c>
      <c r="D567" s="12" t="s">
        <v>3401</v>
      </c>
      <c r="E567" s="12" t="s">
        <v>3402</v>
      </c>
      <c r="F567" s="12" t="s">
        <v>508</v>
      </c>
      <c r="G567" s="12">
        <v>2013.0</v>
      </c>
      <c r="H567" s="33">
        <v>41340.0</v>
      </c>
      <c r="I567" s="12" t="s">
        <v>3403</v>
      </c>
      <c r="K567" s="12" t="s">
        <v>3404</v>
      </c>
    </row>
    <row r="568" ht="15.75" customHeight="1">
      <c r="A568" s="12">
        <v>2.375147E7</v>
      </c>
      <c r="B568" s="12" t="s">
        <v>3405</v>
      </c>
      <c r="C568" s="12" t="s">
        <v>3406</v>
      </c>
      <c r="D568" s="12" t="s">
        <v>3407</v>
      </c>
      <c r="E568" s="12" t="s">
        <v>3408</v>
      </c>
      <c r="F568" s="12" t="s">
        <v>781</v>
      </c>
      <c r="G568" s="12">
        <v>2013.0</v>
      </c>
      <c r="H568" s="33">
        <v>41437.0</v>
      </c>
    </row>
    <row r="569" ht="15.75" customHeight="1">
      <c r="A569" s="12">
        <v>2.4471257E7</v>
      </c>
      <c r="B569" s="12" t="s">
        <v>3409</v>
      </c>
      <c r="C569" s="12" t="s">
        <v>3410</v>
      </c>
      <c r="D569" s="12" t="s">
        <v>3411</v>
      </c>
      <c r="E569" s="12" t="s">
        <v>3412</v>
      </c>
      <c r="F569" s="12" t="s">
        <v>1415</v>
      </c>
      <c r="G569" s="12">
        <v>2013.0</v>
      </c>
      <c r="H569" s="33">
        <v>41669.0</v>
      </c>
    </row>
    <row r="570" ht="15.75" customHeight="1">
      <c r="A570" s="12">
        <v>2.3379718E7</v>
      </c>
      <c r="B570" s="12" t="s">
        <v>3413</v>
      </c>
      <c r="C570" s="12" t="s">
        <v>3414</v>
      </c>
      <c r="D570" s="12" t="s">
        <v>3415</v>
      </c>
      <c r="E570" s="12" t="s">
        <v>3416</v>
      </c>
      <c r="F570" s="12" t="s">
        <v>2035</v>
      </c>
      <c r="G570" s="12">
        <v>2013.0</v>
      </c>
      <c r="H570" s="33">
        <v>41311.0</v>
      </c>
      <c r="I570" s="12" t="s">
        <v>3417</v>
      </c>
      <c r="K570" s="12" t="s">
        <v>3418</v>
      </c>
    </row>
    <row r="571" ht="15.75" customHeight="1">
      <c r="A571" s="12">
        <v>2.3384159E7</v>
      </c>
      <c r="B571" s="12" t="s">
        <v>3420</v>
      </c>
      <c r="C571" s="12" t="s">
        <v>3421</v>
      </c>
      <c r="D571" s="12" t="s">
        <v>3422</v>
      </c>
      <c r="E571" s="12" t="s">
        <v>3423</v>
      </c>
      <c r="F571" s="12" t="s">
        <v>2035</v>
      </c>
      <c r="G571" s="12">
        <v>2013.0</v>
      </c>
      <c r="H571" s="33">
        <v>41312.0</v>
      </c>
      <c r="I571" s="12" t="s">
        <v>3424</v>
      </c>
      <c r="K571" s="12" t="s">
        <v>3425</v>
      </c>
    </row>
    <row r="572" ht="15.75" customHeight="1">
      <c r="A572" s="12">
        <v>2.339497E7</v>
      </c>
      <c r="B572" s="12" t="s">
        <v>3427</v>
      </c>
      <c r="C572" s="12" t="s">
        <v>3428</v>
      </c>
      <c r="D572" s="12" t="s">
        <v>3429</v>
      </c>
      <c r="E572" s="12" t="s">
        <v>3430</v>
      </c>
      <c r="F572" s="12" t="s">
        <v>605</v>
      </c>
      <c r="G572" s="12">
        <v>2013.0</v>
      </c>
      <c r="H572" s="33">
        <v>41317.0</v>
      </c>
      <c r="I572" s="12" t="s">
        <v>3431</v>
      </c>
      <c r="K572" s="12" t="s">
        <v>3432</v>
      </c>
    </row>
    <row r="573" ht="15.75" customHeight="1">
      <c r="A573" s="12">
        <v>2.3399027E7</v>
      </c>
      <c r="B573" s="12" t="s">
        <v>3434</v>
      </c>
      <c r="C573" s="12" t="s">
        <v>3435</v>
      </c>
      <c r="D573" s="12" t="s">
        <v>3436</v>
      </c>
      <c r="E573" s="12" t="s">
        <v>3437</v>
      </c>
      <c r="F573" s="12" t="s">
        <v>332</v>
      </c>
      <c r="G573" s="12">
        <v>2013.0</v>
      </c>
      <c r="H573" s="33">
        <v>41318.0</v>
      </c>
      <c r="I573" s="12" t="s">
        <v>3438</v>
      </c>
      <c r="K573" s="12" t="s">
        <v>3439</v>
      </c>
    </row>
    <row r="574" ht="15.75" customHeight="1">
      <c r="A574" s="12">
        <v>2.3438747E7</v>
      </c>
      <c r="B574" s="12" t="s">
        <v>3441</v>
      </c>
      <c r="C574" s="12" t="s">
        <v>3442</v>
      </c>
      <c r="D574" s="12" t="s">
        <v>3443</v>
      </c>
      <c r="E574" s="12" t="s">
        <v>3444</v>
      </c>
      <c r="F574" s="12" t="s">
        <v>3445</v>
      </c>
      <c r="G574" s="12">
        <v>2013.0</v>
      </c>
      <c r="H574" s="33">
        <v>41332.0</v>
      </c>
      <c r="K574" s="12" t="s">
        <v>3446</v>
      </c>
    </row>
    <row r="575" ht="15.75" customHeight="1">
      <c r="A575" s="12">
        <v>2.2516306E7</v>
      </c>
      <c r="B575" s="12" t="s">
        <v>3448</v>
      </c>
      <c r="C575" s="12" t="s">
        <v>3449</v>
      </c>
      <c r="D575" s="12" t="s">
        <v>3450</v>
      </c>
      <c r="E575" s="12" t="s">
        <v>3451</v>
      </c>
      <c r="F575" s="12" t="s">
        <v>214</v>
      </c>
      <c r="G575" s="12">
        <v>2013.0</v>
      </c>
      <c r="H575" s="33">
        <v>41020.0</v>
      </c>
      <c r="I575" s="12" t="s">
        <v>3452</v>
      </c>
      <c r="K575" s="12" t="s">
        <v>3453</v>
      </c>
    </row>
    <row r="576" ht="15.75" customHeight="1">
      <c r="A576" s="12">
        <v>2.2537833E7</v>
      </c>
      <c r="B576" s="12" t="s">
        <v>3455</v>
      </c>
      <c r="C576" s="12" t="s">
        <v>3456</v>
      </c>
      <c r="D576" s="12" t="s">
        <v>3457</v>
      </c>
      <c r="E576" s="12" t="s">
        <v>3458</v>
      </c>
      <c r="F576" s="12" t="s">
        <v>214</v>
      </c>
      <c r="G576" s="12">
        <v>2013.0</v>
      </c>
      <c r="H576" s="33">
        <v>41027.0</v>
      </c>
      <c r="I576" s="12" t="s">
        <v>3459</v>
      </c>
      <c r="J576" s="12" t="s">
        <v>3460</v>
      </c>
      <c r="K576" s="12" t="s">
        <v>3461</v>
      </c>
    </row>
    <row r="577" ht="15.75" customHeight="1">
      <c r="A577" s="12">
        <v>2.277307E7</v>
      </c>
      <c r="B577" s="12" t="s">
        <v>3462</v>
      </c>
      <c r="C577" s="12" t="s">
        <v>3463</v>
      </c>
      <c r="D577" s="12" t="s">
        <v>3464</v>
      </c>
      <c r="E577" s="12" t="s">
        <v>3465</v>
      </c>
      <c r="F577" s="12" t="s">
        <v>664</v>
      </c>
      <c r="G577" s="12">
        <v>2013.0</v>
      </c>
      <c r="H577" s="33">
        <v>41100.0</v>
      </c>
      <c r="K577" s="12" t="s">
        <v>3466</v>
      </c>
    </row>
    <row r="578" ht="15.75" customHeight="1">
      <c r="A578" s="12">
        <v>2.2833099E7</v>
      </c>
      <c r="B578" s="12" t="s">
        <v>3467</v>
      </c>
      <c r="C578" s="12" t="s">
        <v>3468</v>
      </c>
      <c r="D578" s="12" t="s">
        <v>3469</v>
      </c>
      <c r="E578" s="12" t="s">
        <v>3470</v>
      </c>
      <c r="F578" s="12" t="s">
        <v>664</v>
      </c>
      <c r="G578" s="12">
        <v>2013.0</v>
      </c>
      <c r="H578" s="33">
        <v>41117.0</v>
      </c>
      <c r="K578" s="12" t="s">
        <v>3471</v>
      </c>
    </row>
    <row r="579" ht="15.75" customHeight="1">
      <c r="A579" s="12">
        <v>2.2835476E7</v>
      </c>
      <c r="B579" s="12" t="s">
        <v>3472</v>
      </c>
      <c r="C579" s="12" t="s">
        <v>3473</v>
      </c>
      <c r="D579" s="12" t="s">
        <v>3474</v>
      </c>
      <c r="E579" s="12" t="s">
        <v>3475</v>
      </c>
      <c r="F579" s="12" t="s">
        <v>214</v>
      </c>
      <c r="G579" s="12">
        <v>2013.0</v>
      </c>
      <c r="H579" s="33">
        <v>41118.0</v>
      </c>
      <c r="I579" s="12" t="s">
        <v>3476</v>
      </c>
      <c r="J579" s="12" t="s">
        <v>3477</v>
      </c>
      <c r="K579" s="12" t="s">
        <v>3478</v>
      </c>
    </row>
    <row r="580" ht="15.75" customHeight="1">
      <c r="A580" s="12">
        <v>2.2874746E7</v>
      </c>
      <c r="B580" s="12" t="s">
        <v>3479</v>
      </c>
      <c r="C580" s="12" t="s">
        <v>3480</v>
      </c>
      <c r="D580" s="12" t="s">
        <v>3481</v>
      </c>
      <c r="E580" s="12" t="s">
        <v>3482</v>
      </c>
      <c r="F580" s="12" t="s">
        <v>214</v>
      </c>
      <c r="G580" s="12">
        <v>2013.0</v>
      </c>
      <c r="H580" s="33">
        <v>41131.0</v>
      </c>
      <c r="I580" s="12" t="s">
        <v>3483</v>
      </c>
      <c r="J580" s="12" t="s">
        <v>3484</v>
      </c>
      <c r="K580" s="12" t="s">
        <v>3485</v>
      </c>
    </row>
    <row r="581" ht="15.75" customHeight="1">
      <c r="A581" s="12">
        <v>2.2924442E7</v>
      </c>
      <c r="B581" s="12" t="s">
        <v>3486</v>
      </c>
      <c r="C581" s="12" t="s">
        <v>3487</v>
      </c>
      <c r="D581" s="12" t="s">
        <v>3488</v>
      </c>
      <c r="E581" s="12" t="s">
        <v>3489</v>
      </c>
      <c r="F581" s="12" t="s">
        <v>119</v>
      </c>
      <c r="G581" s="12">
        <v>2013.0</v>
      </c>
      <c r="H581" s="33">
        <v>41150.0</v>
      </c>
      <c r="K581" s="12" t="s">
        <v>3490</v>
      </c>
    </row>
    <row r="582" ht="15.75" customHeight="1">
      <c r="A582" s="12">
        <v>2.2961007E7</v>
      </c>
      <c r="B582" s="12" t="s">
        <v>3491</v>
      </c>
      <c r="C582" s="12" t="s">
        <v>3492</v>
      </c>
      <c r="D582" s="12" t="s">
        <v>3493</v>
      </c>
      <c r="E582" s="12" t="s">
        <v>3494</v>
      </c>
      <c r="F582" s="12" t="s">
        <v>125</v>
      </c>
      <c r="G582" s="12">
        <v>2013.0</v>
      </c>
      <c r="H582" s="33">
        <v>41163.0</v>
      </c>
      <c r="I582" s="12" t="s">
        <v>3495</v>
      </c>
      <c r="K582" s="12" t="s">
        <v>3496</v>
      </c>
    </row>
    <row r="583" ht="15.75" customHeight="1">
      <c r="A583" s="12">
        <v>2.3262214E7</v>
      </c>
      <c r="B583" s="12" t="s">
        <v>3497</v>
      </c>
      <c r="C583" s="12" t="s">
        <v>3498</v>
      </c>
      <c r="D583" s="12" t="s">
        <v>3499</v>
      </c>
      <c r="E583" s="12" t="s">
        <v>3500</v>
      </c>
      <c r="F583" s="12" t="s">
        <v>2712</v>
      </c>
      <c r="G583" s="12">
        <v>2013.0</v>
      </c>
      <c r="H583" s="33">
        <v>41268.0</v>
      </c>
      <c r="K583" s="12" t="s">
        <v>3501</v>
      </c>
    </row>
    <row r="584" ht="15.75" customHeight="1">
      <c r="A584" s="12">
        <v>2.3263964E7</v>
      </c>
      <c r="B584" s="12" t="s">
        <v>3502</v>
      </c>
      <c r="C584" s="12" t="s">
        <v>3503</v>
      </c>
      <c r="D584" s="12" t="s">
        <v>3504</v>
      </c>
      <c r="E584" s="12" t="s">
        <v>3505</v>
      </c>
      <c r="F584" s="12" t="s">
        <v>182</v>
      </c>
      <c r="G584" s="12">
        <v>2013.0</v>
      </c>
      <c r="H584" s="33">
        <v>41268.0</v>
      </c>
      <c r="I584" s="12" t="s">
        <v>3506</v>
      </c>
      <c r="K584" s="12" t="s">
        <v>3507</v>
      </c>
    </row>
    <row r="585" ht="15.75" customHeight="1">
      <c r="A585" s="12">
        <v>2.3273677E7</v>
      </c>
      <c r="B585" s="12" t="s">
        <v>3508</v>
      </c>
      <c r="C585" s="12" t="s">
        <v>3509</v>
      </c>
      <c r="D585" s="12" t="s">
        <v>3510</v>
      </c>
      <c r="E585" s="12" t="s">
        <v>3511</v>
      </c>
      <c r="F585" s="12" t="s">
        <v>202</v>
      </c>
      <c r="G585" s="12">
        <v>2013.0</v>
      </c>
      <c r="H585" s="33">
        <v>41275.0</v>
      </c>
      <c r="K585" s="12" t="s">
        <v>3512</v>
      </c>
    </row>
    <row r="586" ht="15.75" customHeight="1">
      <c r="A586" s="12">
        <v>2.3278475E7</v>
      </c>
      <c r="B586" s="12" t="s">
        <v>3513</v>
      </c>
      <c r="C586" s="12" t="s">
        <v>3514</v>
      </c>
      <c r="D586" s="12" t="s">
        <v>3515</v>
      </c>
      <c r="E586" s="12" t="s">
        <v>3516</v>
      </c>
      <c r="F586" s="12" t="s">
        <v>3517</v>
      </c>
      <c r="G586" s="12">
        <v>2013.0</v>
      </c>
      <c r="H586" s="33">
        <v>41277.0</v>
      </c>
      <c r="K586" s="12" t="s">
        <v>3518</v>
      </c>
    </row>
    <row r="587" ht="15.75" customHeight="1">
      <c r="A587" s="12">
        <v>2.3278812E7</v>
      </c>
      <c r="B587" s="12" t="s">
        <v>3519</v>
      </c>
      <c r="C587" s="12" t="s">
        <v>3520</v>
      </c>
      <c r="D587" s="12" t="s">
        <v>3521</v>
      </c>
      <c r="E587" s="12" t="s">
        <v>3522</v>
      </c>
      <c r="F587" s="12" t="s">
        <v>1205</v>
      </c>
      <c r="G587" s="12">
        <v>2013.0</v>
      </c>
      <c r="H587" s="33">
        <v>41277.0</v>
      </c>
      <c r="I587" s="12" t="s">
        <v>3523</v>
      </c>
      <c r="J587" s="12" t="s">
        <v>3524</v>
      </c>
      <c r="K587" s="12" t="s">
        <v>3525</v>
      </c>
    </row>
    <row r="588" ht="15.75" customHeight="1">
      <c r="A588" s="12">
        <v>2.32874E7</v>
      </c>
      <c r="B588" s="12" t="s">
        <v>3526</v>
      </c>
      <c r="C588" s="12" t="s">
        <v>3527</v>
      </c>
      <c r="D588" s="12" t="s">
        <v>3528</v>
      </c>
      <c r="E588" s="12" t="s">
        <v>1781</v>
      </c>
      <c r="F588" s="12" t="s">
        <v>3529</v>
      </c>
      <c r="G588" s="12">
        <v>2013.0</v>
      </c>
      <c r="H588" s="33">
        <v>41279.0</v>
      </c>
      <c r="I588" s="12" t="s">
        <v>3530</v>
      </c>
      <c r="J588" s="12" t="s">
        <v>3531</v>
      </c>
      <c r="K588" s="12" t="s">
        <v>3532</v>
      </c>
    </row>
    <row r="589" ht="15.75" customHeight="1">
      <c r="A589" s="12">
        <v>2.3303504E7</v>
      </c>
      <c r="B589" s="12" t="s">
        <v>3533</v>
      </c>
      <c r="C589" s="12" t="s">
        <v>3534</v>
      </c>
      <c r="D589" s="12" t="s">
        <v>3535</v>
      </c>
      <c r="E589" s="12" t="s">
        <v>3536</v>
      </c>
      <c r="F589" s="12" t="s">
        <v>175</v>
      </c>
      <c r="G589" s="12">
        <v>2013.0</v>
      </c>
      <c r="H589" s="33">
        <v>41285.0</v>
      </c>
      <c r="I589" s="12" t="s">
        <v>3537</v>
      </c>
      <c r="K589" s="12" t="s">
        <v>3538</v>
      </c>
    </row>
    <row r="590" ht="15.75" customHeight="1">
      <c r="A590" s="12">
        <v>2.3339197E7</v>
      </c>
      <c r="B590" s="12" t="s">
        <v>3539</v>
      </c>
      <c r="C590" s="12" t="s">
        <v>3540</v>
      </c>
      <c r="D590" s="12" t="s">
        <v>3541</v>
      </c>
      <c r="E590" s="12" t="s">
        <v>3542</v>
      </c>
      <c r="F590" s="12" t="s">
        <v>520</v>
      </c>
      <c r="G590" s="12">
        <v>2013.0</v>
      </c>
      <c r="H590" s="33">
        <v>41297.0</v>
      </c>
      <c r="I590" s="12" t="s">
        <v>3543</v>
      </c>
      <c r="K590" s="12" t="s">
        <v>3544</v>
      </c>
    </row>
    <row r="591" ht="15.75" customHeight="1">
      <c r="A591" s="12">
        <v>2.3414774E7</v>
      </c>
      <c r="B591" s="12" t="s">
        <v>3545</v>
      </c>
      <c r="C591" s="12" t="s">
        <v>3546</v>
      </c>
      <c r="D591" s="12" t="s">
        <v>3547</v>
      </c>
      <c r="E591" s="12" t="s">
        <v>1940</v>
      </c>
      <c r="F591" s="12" t="s">
        <v>202</v>
      </c>
      <c r="G591" s="12">
        <v>2013.0</v>
      </c>
      <c r="H591" s="33">
        <v>41324.0</v>
      </c>
      <c r="K591" s="12" t="s">
        <v>3548</v>
      </c>
    </row>
    <row r="592" ht="15.75" customHeight="1">
      <c r="A592" s="12">
        <v>2.3421885E7</v>
      </c>
      <c r="B592" s="12" t="s">
        <v>3549</v>
      </c>
      <c r="C592" s="12" t="s">
        <v>3550</v>
      </c>
      <c r="D592" s="12" t="s">
        <v>3551</v>
      </c>
      <c r="E592" s="12" t="s">
        <v>3552</v>
      </c>
      <c r="F592" s="12" t="s">
        <v>151</v>
      </c>
      <c r="G592" s="12">
        <v>2013.0</v>
      </c>
      <c r="H592" s="33">
        <v>41326.0</v>
      </c>
      <c r="K592" s="12" t="s">
        <v>3553</v>
      </c>
    </row>
    <row r="593" ht="15.75" customHeight="1">
      <c r="A593" s="12">
        <v>2.3421889E7</v>
      </c>
      <c r="B593" s="12" t="s">
        <v>3554</v>
      </c>
      <c r="C593" s="12" t="s">
        <v>3555</v>
      </c>
      <c r="D593" s="12" t="s">
        <v>3556</v>
      </c>
      <c r="E593" s="12" t="s">
        <v>3557</v>
      </c>
      <c r="F593" s="12" t="s">
        <v>151</v>
      </c>
      <c r="G593" s="12">
        <v>2013.0</v>
      </c>
      <c r="H593" s="33">
        <v>41326.0</v>
      </c>
      <c r="K593" s="12" t="s">
        <v>3558</v>
      </c>
    </row>
    <row r="594" ht="15.75" customHeight="1">
      <c r="A594" s="12">
        <v>2.3425801E7</v>
      </c>
      <c r="B594" s="12" t="s">
        <v>3559</v>
      </c>
      <c r="C594" s="12" t="s">
        <v>3560</v>
      </c>
      <c r="D594" s="12" t="s">
        <v>3561</v>
      </c>
      <c r="E594" s="12" t="s">
        <v>3562</v>
      </c>
      <c r="F594" s="12" t="s">
        <v>3563</v>
      </c>
      <c r="G594" s="12">
        <v>2013.0</v>
      </c>
      <c r="H594" s="33">
        <v>41327.0</v>
      </c>
      <c r="K594" s="12" t="s">
        <v>3564</v>
      </c>
    </row>
    <row r="595" ht="15.75" customHeight="1">
      <c r="A595" s="12">
        <v>2.3433021E7</v>
      </c>
      <c r="B595" s="12" t="s">
        <v>3565</v>
      </c>
      <c r="C595" s="12" t="s">
        <v>3566</v>
      </c>
      <c r="D595" s="12" t="s">
        <v>3567</v>
      </c>
      <c r="E595" s="12" t="s">
        <v>3568</v>
      </c>
      <c r="F595" s="12" t="s">
        <v>3569</v>
      </c>
      <c r="G595" s="12">
        <v>2013.0</v>
      </c>
      <c r="H595" s="33">
        <v>41331.0</v>
      </c>
      <c r="K595" s="12" t="s">
        <v>3570</v>
      </c>
    </row>
    <row r="596" ht="15.75" customHeight="1">
      <c r="A596" s="12">
        <v>2.343929E7</v>
      </c>
      <c r="B596" s="12" t="s">
        <v>3571</v>
      </c>
      <c r="C596" s="12" t="s">
        <v>3572</v>
      </c>
      <c r="D596" s="12" t="s">
        <v>3573</v>
      </c>
      <c r="E596" s="12" t="s">
        <v>3333</v>
      </c>
      <c r="F596" s="12" t="s">
        <v>2415</v>
      </c>
      <c r="G596" s="12">
        <v>2013.0</v>
      </c>
      <c r="H596" s="33">
        <v>41332.0</v>
      </c>
      <c r="K596" s="12" t="s">
        <v>3574</v>
      </c>
    </row>
    <row r="597" ht="15.75" customHeight="1">
      <c r="A597" s="12">
        <v>2.3540123E7</v>
      </c>
      <c r="B597" s="12" t="s">
        <v>3575</v>
      </c>
      <c r="C597" s="12" t="s">
        <v>3576</v>
      </c>
      <c r="D597" s="12" t="s">
        <v>3577</v>
      </c>
      <c r="E597" s="12" t="s">
        <v>3578</v>
      </c>
      <c r="F597" s="12" t="s">
        <v>728</v>
      </c>
      <c r="G597" s="12">
        <v>2013.0</v>
      </c>
      <c r="H597" s="33">
        <v>41366.0</v>
      </c>
      <c r="K597" s="12" t="s">
        <v>3579</v>
      </c>
    </row>
    <row r="598" ht="15.75" customHeight="1">
      <c r="A598" s="12">
        <v>2.3540128E7</v>
      </c>
      <c r="B598" s="12" t="s">
        <v>3580</v>
      </c>
      <c r="C598" s="12" t="s">
        <v>3581</v>
      </c>
      <c r="D598" s="12" t="s">
        <v>3582</v>
      </c>
      <c r="E598" s="12" t="s">
        <v>3583</v>
      </c>
      <c r="F598" s="12" t="s">
        <v>728</v>
      </c>
      <c r="G598" s="12">
        <v>2013.0</v>
      </c>
      <c r="H598" s="33">
        <v>41366.0</v>
      </c>
      <c r="K598" s="12" t="s">
        <v>3584</v>
      </c>
    </row>
    <row r="599" ht="15.75" customHeight="1">
      <c r="A599" s="12">
        <v>2.3634597E7</v>
      </c>
      <c r="B599" s="12" t="s">
        <v>3585</v>
      </c>
      <c r="C599" s="12" t="s">
        <v>3586</v>
      </c>
      <c r="D599" s="12" t="s">
        <v>3587</v>
      </c>
      <c r="E599" s="12" t="s">
        <v>3588</v>
      </c>
      <c r="F599" s="12" t="s">
        <v>1811</v>
      </c>
      <c r="G599" s="12">
        <v>2013.0</v>
      </c>
      <c r="H599" s="33">
        <v>41397.0</v>
      </c>
      <c r="K599" s="12" t="s">
        <v>3589</v>
      </c>
    </row>
    <row r="600" ht="15.75" customHeight="1">
      <c r="A600" s="12">
        <v>2.3665715E7</v>
      </c>
      <c r="B600" s="12" t="s">
        <v>3590</v>
      </c>
      <c r="C600" s="12" t="s">
        <v>3591</v>
      </c>
      <c r="D600" s="12" t="s">
        <v>3592</v>
      </c>
      <c r="E600" s="12" t="s">
        <v>3593</v>
      </c>
      <c r="F600" s="12" t="s">
        <v>308</v>
      </c>
      <c r="G600" s="12">
        <v>2013.0</v>
      </c>
      <c r="H600" s="33">
        <v>41408.0</v>
      </c>
    </row>
    <row r="601" ht="15.75" customHeight="1">
      <c r="A601" s="12">
        <v>2.3755525E7</v>
      </c>
      <c r="B601" s="12" t="s">
        <v>3594</v>
      </c>
      <c r="C601" s="12" t="s">
        <v>3595</v>
      </c>
      <c r="D601" s="12" t="s">
        <v>3596</v>
      </c>
      <c r="E601" s="12" t="s">
        <v>3597</v>
      </c>
      <c r="F601" s="12" t="s">
        <v>3598</v>
      </c>
      <c r="G601" s="12">
        <v>2013.0</v>
      </c>
      <c r="H601" s="33">
        <v>41438.0</v>
      </c>
    </row>
    <row r="602" ht="15.75" customHeight="1">
      <c r="A602" s="12">
        <v>2.3303543E7</v>
      </c>
      <c r="B602" s="12" t="s">
        <v>3600</v>
      </c>
      <c r="C602" s="12" t="s">
        <v>3601</v>
      </c>
      <c r="D602" s="12" t="s">
        <v>3602</v>
      </c>
      <c r="E602" s="12" t="s">
        <v>3603</v>
      </c>
      <c r="F602" s="12" t="s">
        <v>796</v>
      </c>
      <c r="G602" s="12">
        <v>2013.0</v>
      </c>
      <c r="H602" s="33">
        <v>41285.0</v>
      </c>
      <c r="I602" s="12" t="s">
        <v>3604</v>
      </c>
      <c r="K602" s="12" t="s">
        <v>3605</v>
      </c>
    </row>
    <row r="603" ht="15.75" customHeight="1">
      <c r="A603" s="12">
        <v>2.3497681E7</v>
      </c>
      <c r="B603" s="12" t="s">
        <v>3607</v>
      </c>
      <c r="C603" s="12" t="s">
        <v>3608</v>
      </c>
      <c r="D603" s="12" t="s">
        <v>3609</v>
      </c>
      <c r="E603" s="12" t="s">
        <v>2772</v>
      </c>
      <c r="F603" s="12" t="s">
        <v>332</v>
      </c>
      <c r="G603" s="12">
        <v>2013.0</v>
      </c>
      <c r="H603" s="33">
        <v>41352.0</v>
      </c>
      <c r="I603" s="12" t="s">
        <v>3610</v>
      </c>
      <c r="K603" s="12" t="s">
        <v>3611</v>
      </c>
    </row>
    <row r="604" ht="15.75" customHeight="1">
      <c r="A604" s="12">
        <v>2.4303287E7</v>
      </c>
      <c r="B604" s="12" t="s">
        <v>3613</v>
      </c>
      <c r="C604" s="12" t="s">
        <v>3614</v>
      </c>
      <c r="D604" s="12" t="s">
        <v>3615</v>
      </c>
      <c r="E604" s="12" t="s">
        <v>3616</v>
      </c>
      <c r="F604" s="12" t="s">
        <v>3617</v>
      </c>
      <c r="G604" s="12">
        <v>2013.0</v>
      </c>
      <c r="H604" s="33">
        <v>41613.0</v>
      </c>
      <c r="I604" s="12" t="s">
        <v>3618</v>
      </c>
    </row>
    <row r="605" ht="15.75" customHeight="1">
      <c r="A605" s="12">
        <v>2.314617E7</v>
      </c>
      <c r="B605" s="12" t="s">
        <v>3620</v>
      </c>
      <c r="C605" s="12" t="s">
        <v>3621</v>
      </c>
      <c r="D605" s="12" t="s">
        <v>3622</v>
      </c>
      <c r="E605" s="12" t="s">
        <v>331</v>
      </c>
      <c r="F605" s="12" t="s">
        <v>354</v>
      </c>
      <c r="G605" s="12">
        <v>2013.0</v>
      </c>
      <c r="H605" s="33">
        <v>41227.0</v>
      </c>
      <c r="I605" s="12" t="s">
        <v>3623</v>
      </c>
      <c r="K605" s="12" t="s">
        <v>3624</v>
      </c>
    </row>
    <row r="606" ht="15.75" customHeight="1">
      <c r="A606" s="12">
        <v>2.3298566E7</v>
      </c>
      <c r="B606" s="12" t="s">
        <v>3626</v>
      </c>
      <c r="C606" s="12" t="s">
        <v>3627</v>
      </c>
      <c r="D606" s="12" t="s">
        <v>3628</v>
      </c>
      <c r="E606" s="12" t="s">
        <v>3090</v>
      </c>
      <c r="F606" s="12" t="s">
        <v>842</v>
      </c>
      <c r="G606" s="12">
        <v>2013.0</v>
      </c>
      <c r="H606" s="33">
        <v>41284.0</v>
      </c>
      <c r="K606" s="12" t="s">
        <v>3629</v>
      </c>
    </row>
    <row r="607" ht="15.75" customHeight="1">
      <c r="A607" s="12">
        <v>2.0854933E7</v>
      </c>
      <c r="B607" s="12" t="s">
        <v>3631</v>
      </c>
      <c r="C607" s="12" t="s">
        <v>3632</v>
      </c>
      <c r="D607" s="12" t="s">
        <v>3633</v>
      </c>
      <c r="E607" s="12" t="s">
        <v>3634</v>
      </c>
      <c r="F607" s="12" t="s">
        <v>169</v>
      </c>
      <c r="G607" s="12">
        <v>2013.0</v>
      </c>
      <c r="H607" s="33">
        <v>40443.0</v>
      </c>
      <c r="K607" s="12" t="s">
        <v>3635</v>
      </c>
    </row>
    <row r="608" ht="15.75" customHeight="1">
      <c r="A608" s="12">
        <v>2.1241829E7</v>
      </c>
      <c r="B608" s="12" t="s">
        <v>3637</v>
      </c>
      <c r="C608" s="12" t="s">
        <v>3638</v>
      </c>
      <c r="D608" s="12" t="s">
        <v>3639</v>
      </c>
      <c r="E608" s="12" t="s">
        <v>3634</v>
      </c>
      <c r="F608" s="12" t="s">
        <v>169</v>
      </c>
      <c r="G608" s="12">
        <v>2013.0</v>
      </c>
      <c r="H608" s="33">
        <v>40562.0</v>
      </c>
      <c r="K608" s="12" t="s">
        <v>3640</v>
      </c>
    </row>
    <row r="609" ht="15.75" customHeight="1">
      <c r="A609" s="12">
        <v>2.1712103E7</v>
      </c>
      <c r="B609" s="12" t="s">
        <v>3641</v>
      </c>
      <c r="C609" s="12" t="s">
        <v>3642</v>
      </c>
      <c r="D609" s="12" t="s">
        <v>3643</v>
      </c>
      <c r="E609" s="12" t="s">
        <v>3644</v>
      </c>
      <c r="F609" s="12" t="s">
        <v>169</v>
      </c>
      <c r="G609" s="12">
        <v>2013.0</v>
      </c>
      <c r="H609" s="33">
        <v>40724.0</v>
      </c>
      <c r="K609" s="12" t="s">
        <v>3645</v>
      </c>
    </row>
    <row r="610" ht="15.75" customHeight="1">
      <c r="A610" s="12">
        <v>2.3036316E7</v>
      </c>
      <c r="B610" s="12" t="s">
        <v>3646</v>
      </c>
      <c r="C610" s="12" t="s">
        <v>3647</v>
      </c>
      <c r="D610" s="12" t="s">
        <v>3648</v>
      </c>
      <c r="E610" s="12" t="s">
        <v>3649</v>
      </c>
      <c r="F610" s="12" t="s">
        <v>915</v>
      </c>
      <c r="G610" s="12">
        <v>2013.0</v>
      </c>
      <c r="H610" s="33">
        <v>41188.0</v>
      </c>
      <c r="K610" s="12" t="s">
        <v>3650</v>
      </c>
    </row>
    <row r="611" ht="15.75" customHeight="1">
      <c r="A611" s="12">
        <v>2.314384E7</v>
      </c>
      <c r="B611" s="12" t="s">
        <v>3651</v>
      </c>
      <c r="C611" s="12" t="s">
        <v>3652</v>
      </c>
      <c r="D611" s="12" t="s">
        <v>3653</v>
      </c>
      <c r="E611" s="12" t="s">
        <v>3654</v>
      </c>
      <c r="F611" s="12" t="s">
        <v>2291</v>
      </c>
      <c r="G611" s="12">
        <v>2013.0</v>
      </c>
      <c r="H611" s="33">
        <v>41226.0</v>
      </c>
      <c r="K611" s="12" t="s">
        <v>3655</v>
      </c>
    </row>
    <row r="612" ht="15.75" customHeight="1">
      <c r="A612" s="12">
        <v>2.3210448E7</v>
      </c>
      <c r="B612" s="12" t="s">
        <v>3656</v>
      </c>
      <c r="C612" s="12" t="s">
        <v>3657</v>
      </c>
      <c r="D612" s="12" t="s">
        <v>3658</v>
      </c>
      <c r="E612" s="12" t="s">
        <v>3659</v>
      </c>
      <c r="F612" s="12" t="s">
        <v>401</v>
      </c>
      <c r="G612" s="12">
        <v>2013.0</v>
      </c>
      <c r="H612" s="33">
        <v>41249.0</v>
      </c>
      <c r="K612" s="12" t="s">
        <v>3660</v>
      </c>
    </row>
    <row r="613" ht="15.75" customHeight="1">
      <c r="A613" s="12">
        <v>2.3253908E7</v>
      </c>
      <c r="B613" s="12" t="s">
        <v>3661</v>
      </c>
      <c r="C613" s="12" t="s">
        <v>3662</v>
      </c>
      <c r="D613" s="12" t="s">
        <v>3663</v>
      </c>
      <c r="E613" s="12" t="s">
        <v>1805</v>
      </c>
      <c r="F613" s="12" t="s">
        <v>208</v>
      </c>
      <c r="G613" s="12">
        <v>2013.0</v>
      </c>
      <c r="H613" s="33">
        <v>41264.0</v>
      </c>
      <c r="K613" s="12" t="s">
        <v>3664</v>
      </c>
    </row>
    <row r="614" ht="15.75" customHeight="1">
      <c r="A614" s="12">
        <v>2.3333106E7</v>
      </c>
      <c r="B614" s="12" t="s">
        <v>3665</v>
      </c>
      <c r="C614" s="12" t="s">
        <v>3666</v>
      </c>
      <c r="D614" s="12" t="s">
        <v>3667</v>
      </c>
      <c r="E614" s="12" t="s">
        <v>3668</v>
      </c>
      <c r="F614" s="12" t="s">
        <v>496</v>
      </c>
      <c r="G614" s="12">
        <v>2013.0</v>
      </c>
      <c r="H614" s="33">
        <v>41296.0</v>
      </c>
      <c r="K614" s="12" t="s">
        <v>3669</v>
      </c>
    </row>
    <row r="615" ht="15.75" customHeight="1">
      <c r="A615" s="12">
        <v>2.3337491E7</v>
      </c>
      <c r="B615" s="12" t="s">
        <v>3670</v>
      </c>
      <c r="C615" s="12" t="s">
        <v>3671</v>
      </c>
      <c r="D615" s="12" t="s">
        <v>3672</v>
      </c>
      <c r="E615" s="12" t="s">
        <v>1682</v>
      </c>
      <c r="F615" s="12" t="s">
        <v>496</v>
      </c>
      <c r="G615" s="12">
        <v>2013.0</v>
      </c>
      <c r="H615" s="33">
        <v>41297.0</v>
      </c>
      <c r="K615" s="12" t="s">
        <v>3673</v>
      </c>
    </row>
    <row r="616" ht="15.75" customHeight="1">
      <c r="A616" s="12">
        <v>2.333997E7</v>
      </c>
      <c r="B616" s="12" t="s">
        <v>3674</v>
      </c>
      <c r="C616" s="12" t="s">
        <v>3675</v>
      </c>
      <c r="D616" s="12" t="s">
        <v>3676</v>
      </c>
      <c r="E616" s="12" t="s">
        <v>3677</v>
      </c>
      <c r="F616" s="12" t="s">
        <v>496</v>
      </c>
      <c r="G616" s="12">
        <v>2013.0</v>
      </c>
      <c r="H616" s="33">
        <v>41298.0</v>
      </c>
      <c r="K616" s="12" t="s">
        <v>3678</v>
      </c>
    </row>
    <row r="617" ht="15.75" customHeight="1">
      <c r="A617" s="12">
        <v>2.3352172E7</v>
      </c>
      <c r="B617" s="12" t="s">
        <v>3679</v>
      </c>
      <c r="C617" s="12" t="s">
        <v>3680</v>
      </c>
      <c r="D617" s="12" t="s">
        <v>3681</v>
      </c>
      <c r="E617" s="12" t="s">
        <v>3682</v>
      </c>
      <c r="F617" s="12" t="s">
        <v>496</v>
      </c>
      <c r="G617" s="12">
        <v>2013.0</v>
      </c>
      <c r="H617" s="33">
        <v>41303.0</v>
      </c>
      <c r="K617" s="12" t="s">
        <v>3683</v>
      </c>
    </row>
    <row r="618" ht="15.75" customHeight="1">
      <c r="A618" s="12">
        <v>2.3354701E7</v>
      </c>
      <c r="B618" s="12" t="s">
        <v>3684</v>
      </c>
      <c r="C618" s="12" t="s">
        <v>3685</v>
      </c>
      <c r="D618" s="12" t="s">
        <v>3686</v>
      </c>
      <c r="E618" s="12" t="s">
        <v>1903</v>
      </c>
      <c r="F618" s="12" t="s">
        <v>182</v>
      </c>
      <c r="G618" s="12">
        <v>2013.0</v>
      </c>
      <c r="H618" s="33">
        <v>41303.0</v>
      </c>
      <c r="I618" s="12" t="s">
        <v>3687</v>
      </c>
      <c r="K618" s="12" t="s">
        <v>3688</v>
      </c>
    </row>
    <row r="619" ht="15.75" customHeight="1">
      <c r="A619" s="12">
        <v>2.3358638E7</v>
      </c>
      <c r="B619" s="12" t="s">
        <v>3689</v>
      </c>
      <c r="C619" s="12" t="s">
        <v>3690</v>
      </c>
      <c r="D619" s="12" t="s">
        <v>3691</v>
      </c>
      <c r="E619" s="12" t="s">
        <v>3692</v>
      </c>
      <c r="F619" s="12" t="s">
        <v>520</v>
      </c>
      <c r="G619" s="12">
        <v>2013.0</v>
      </c>
      <c r="H619" s="33">
        <v>41304.0</v>
      </c>
      <c r="I619" s="12" t="s">
        <v>3693</v>
      </c>
      <c r="K619" s="12" t="s">
        <v>3694</v>
      </c>
    </row>
    <row r="620" ht="15.75" customHeight="1">
      <c r="A620" s="12">
        <v>2.3379399E7</v>
      </c>
      <c r="B620" s="12" t="s">
        <v>3695</v>
      </c>
      <c r="C620" s="12" t="s">
        <v>3696</v>
      </c>
      <c r="D620" s="12" t="s">
        <v>3697</v>
      </c>
      <c r="E620" s="12" t="s">
        <v>3698</v>
      </c>
      <c r="F620" s="12" t="s">
        <v>220</v>
      </c>
      <c r="G620" s="12">
        <v>2013.0</v>
      </c>
      <c r="H620" s="33">
        <v>41311.0</v>
      </c>
      <c r="K620" s="12" t="s">
        <v>3699</v>
      </c>
    </row>
    <row r="621" ht="15.75" customHeight="1">
      <c r="A621" s="12">
        <v>2.3414797E7</v>
      </c>
      <c r="B621" s="12" t="s">
        <v>3700</v>
      </c>
      <c r="C621" s="12" t="s">
        <v>3701</v>
      </c>
      <c r="D621" s="12" t="s">
        <v>3702</v>
      </c>
      <c r="E621" s="12" t="s">
        <v>832</v>
      </c>
      <c r="F621" s="12" t="s">
        <v>496</v>
      </c>
      <c r="G621" s="12">
        <v>2013.0</v>
      </c>
      <c r="H621" s="33">
        <v>41324.0</v>
      </c>
      <c r="K621" s="12" t="s">
        <v>3703</v>
      </c>
    </row>
    <row r="622" ht="15.75" customHeight="1">
      <c r="A622" s="12">
        <v>2.341585E7</v>
      </c>
      <c r="B622" s="12" t="s">
        <v>3704</v>
      </c>
      <c r="C622" s="12" t="s">
        <v>3705</v>
      </c>
      <c r="D622" s="12" t="s">
        <v>3706</v>
      </c>
      <c r="E622" s="12" t="s">
        <v>3707</v>
      </c>
      <c r="F622" s="12" t="s">
        <v>496</v>
      </c>
      <c r="G622" s="12">
        <v>2013.0</v>
      </c>
      <c r="H622" s="33">
        <v>41324.0</v>
      </c>
      <c r="I622" s="12" t="s">
        <v>3708</v>
      </c>
      <c r="J622" s="12" t="s">
        <v>3709</v>
      </c>
      <c r="K622" s="12" t="s">
        <v>3710</v>
      </c>
    </row>
    <row r="623" ht="15.75" customHeight="1">
      <c r="A623" s="12">
        <v>2.3419865E7</v>
      </c>
      <c r="B623" s="12" t="s">
        <v>3711</v>
      </c>
      <c r="C623" s="12" t="s">
        <v>3712</v>
      </c>
      <c r="D623" s="12" t="s">
        <v>3713</v>
      </c>
      <c r="E623" s="12" t="s">
        <v>3714</v>
      </c>
      <c r="F623" s="12" t="s">
        <v>496</v>
      </c>
      <c r="G623" s="12">
        <v>2013.0</v>
      </c>
      <c r="H623" s="33">
        <v>41325.0</v>
      </c>
      <c r="K623" s="12" t="s">
        <v>3715</v>
      </c>
    </row>
    <row r="624" ht="15.75" customHeight="1">
      <c r="A624" s="12">
        <v>2.3421894E7</v>
      </c>
      <c r="B624" s="12" t="s">
        <v>3716</v>
      </c>
      <c r="C624" s="12" t="s">
        <v>3717</v>
      </c>
      <c r="D624" s="12" t="s">
        <v>3718</v>
      </c>
      <c r="E624" s="12" t="s">
        <v>225</v>
      </c>
      <c r="F624" s="12" t="s">
        <v>151</v>
      </c>
      <c r="G624" s="12">
        <v>2013.0</v>
      </c>
      <c r="H624" s="33">
        <v>41326.0</v>
      </c>
      <c r="K624" s="12" t="s">
        <v>3719</v>
      </c>
    </row>
    <row r="625" ht="15.75" customHeight="1">
      <c r="A625" s="12">
        <v>2.3425244E7</v>
      </c>
      <c r="B625" s="12" t="s">
        <v>3720</v>
      </c>
      <c r="C625" s="12" t="s">
        <v>3721</v>
      </c>
      <c r="D625" s="12" t="s">
        <v>3722</v>
      </c>
      <c r="E625" s="12" t="s">
        <v>3723</v>
      </c>
      <c r="F625" s="12" t="s">
        <v>3724</v>
      </c>
      <c r="G625" s="12">
        <v>2013.0</v>
      </c>
      <c r="H625" s="33">
        <v>41327.0</v>
      </c>
      <c r="K625" s="12" t="s">
        <v>3725</v>
      </c>
    </row>
    <row r="626" ht="15.75" customHeight="1">
      <c r="A626" s="12">
        <v>2.3428091E7</v>
      </c>
      <c r="B626" s="12" t="s">
        <v>3726</v>
      </c>
      <c r="C626" s="12" t="s">
        <v>3727</v>
      </c>
      <c r="D626" s="12" t="s">
        <v>3728</v>
      </c>
      <c r="E626" s="12" t="s">
        <v>3729</v>
      </c>
      <c r="F626" s="12" t="s">
        <v>151</v>
      </c>
      <c r="G626" s="12">
        <v>2013.0</v>
      </c>
      <c r="H626" s="33">
        <v>41328.0</v>
      </c>
      <c r="K626" s="12" t="s">
        <v>3730</v>
      </c>
    </row>
    <row r="627" ht="15.75" customHeight="1">
      <c r="A627" s="12">
        <v>2.3429887E7</v>
      </c>
      <c r="B627" s="12" t="s">
        <v>3731</v>
      </c>
      <c r="C627" s="12" t="s">
        <v>3732</v>
      </c>
      <c r="D627" s="12" t="s">
        <v>3733</v>
      </c>
      <c r="E627" s="12" t="s">
        <v>3734</v>
      </c>
      <c r="F627" s="12" t="s">
        <v>1449</v>
      </c>
      <c r="G627" s="12">
        <v>2013.0</v>
      </c>
      <c r="H627" s="33">
        <v>41328.0</v>
      </c>
      <c r="K627" s="12" t="s">
        <v>3735</v>
      </c>
    </row>
    <row r="628" ht="15.75" customHeight="1">
      <c r="A628" s="12">
        <v>2.3438767E7</v>
      </c>
      <c r="B628" s="12" t="s">
        <v>3736</v>
      </c>
      <c r="C628" s="12" t="s">
        <v>3737</v>
      </c>
      <c r="D628" s="12" t="s">
        <v>3738</v>
      </c>
      <c r="E628" s="12" t="s">
        <v>3739</v>
      </c>
      <c r="F628" s="12" t="s">
        <v>520</v>
      </c>
      <c r="G628" s="12">
        <v>2013.0</v>
      </c>
      <c r="H628" s="33">
        <v>41332.0</v>
      </c>
      <c r="I628" s="12" t="s">
        <v>3740</v>
      </c>
      <c r="K628" s="12" t="s">
        <v>3741</v>
      </c>
    </row>
    <row r="629" ht="15.75" customHeight="1">
      <c r="A629" s="12">
        <v>2.3440444E7</v>
      </c>
      <c r="B629" s="12" t="s">
        <v>3742</v>
      </c>
      <c r="C629" s="12" t="s">
        <v>3743</v>
      </c>
      <c r="D629" s="12" t="s">
        <v>3744</v>
      </c>
      <c r="E629" s="12" t="s">
        <v>3745</v>
      </c>
      <c r="F629" s="12" t="s">
        <v>3746</v>
      </c>
      <c r="G629" s="12">
        <v>2013.0</v>
      </c>
      <c r="H629" s="33">
        <v>41332.0</v>
      </c>
      <c r="K629" s="12" t="s">
        <v>3747</v>
      </c>
    </row>
    <row r="630" ht="15.75" customHeight="1">
      <c r="A630" s="12">
        <v>2.3456489E7</v>
      </c>
      <c r="B630" s="12" t="s">
        <v>3748</v>
      </c>
      <c r="C630" s="12" t="s">
        <v>3749</v>
      </c>
      <c r="D630" s="12" t="s">
        <v>3750</v>
      </c>
      <c r="E630" s="12" t="s">
        <v>3751</v>
      </c>
      <c r="F630" s="12" t="s">
        <v>3752</v>
      </c>
      <c r="G630" s="12">
        <v>2013.0</v>
      </c>
      <c r="H630" s="33">
        <v>41338.0</v>
      </c>
      <c r="K630" s="12" t="s">
        <v>3753</v>
      </c>
    </row>
    <row r="631" ht="15.75" customHeight="1">
      <c r="A631" s="12">
        <v>2.3481111E7</v>
      </c>
      <c r="B631" s="12" t="s">
        <v>3754</v>
      </c>
      <c r="C631" s="12" t="s">
        <v>3755</v>
      </c>
      <c r="D631" s="12" t="s">
        <v>3756</v>
      </c>
      <c r="E631" s="12" t="s">
        <v>3757</v>
      </c>
      <c r="F631" s="12" t="s">
        <v>3758</v>
      </c>
      <c r="G631" s="12">
        <v>2013.0</v>
      </c>
      <c r="H631" s="33">
        <v>41347.0</v>
      </c>
      <c r="K631" s="12" t="s">
        <v>3759</v>
      </c>
    </row>
    <row r="632" ht="15.75" customHeight="1">
      <c r="A632" s="12">
        <v>2.351769E7</v>
      </c>
      <c r="B632" s="12" t="s">
        <v>3760</v>
      </c>
      <c r="C632" s="12" t="s">
        <v>3761</v>
      </c>
      <c r="D632" s="12" t="s">
        <v>3762</v>
      </c>
      <c r="E632" s="12" t="s">
        <v>3763</v>
      </c>
      <c r="F632" s="12" t="s">
        <v>2823</v>
      </c>
      <c r="G632" s="12">
        <v>2013.0</v>
      </c>
      <c r="H632" s="33">
        <v>41356.0</v>
      </c>
      <c r="K632" s="12" t="s">
        <v>3764</v>
      </c>
    </row>
    <row r="633" ht="15.75" customHeight="1">
      <c r="A633" s="12">
        <v>2.3534364E7</v>
      </c>
      <c r="B633" s="12" t="s">
        <v>3765</v>
      </c>
      <c r="C633" s="12" t="s">
        <v>3766</v>
      </c>
      <c r="D633" s="12" t="s">
        <v>3767</v>
      </c>
      <c r="E633" s="12" t="s">
        <v>3768</v>
      </c>
      <c r="F633" s="12" t="s">
        <v>1062</v>
      </c>
      <c r="G633" s="12">
        <v>2013.0</v>
      </c>
      <c r="H633" s="33">
        <v>41362.0</v>
      </c>
      <c r="K633" s="12" t="s">
        <v>3769</v>
      </c>
    </row>
    <row r="634" ht="15.75" customHeight="1">
      <c r="A634" s="12">
        <v>2.3546404E7</v>
      </c>
      <c r="B634" s="12" t="s">
        <v>3770</v>
      </c>
      <c r="C634" s="12" t="s">
        <v>3771</v>
      </c>
      <c r="D634" s="12" t="s">
        <v>3772</v>
      </c>
      <c r="E634" s="12" t="s">
        <v>3773</v>
      </c>
      <c r="F634" s="12" t="s">
        <v>3774</v>
      </c>
      <c r="G634" s="12">
        <v>2013.0</v>
      </c>
      <c r="H634" s="33">
        <v>41367.0</v>
      </c>
      <c r="K634" s="12" t="s">
        <v>3775</v>
      </c>
    </row>
    <row r="635" ht="15.75" customHeight="1">
      <c r="A635" s="12">
        <v>2.3568904E7</v>
      </c>
      <c r="B635" s="12" t="s">
        <v>3776</v>
      </c>
      <c r="C635" s="12" t="s">
        <v>3777</v>
      </c>
      <c r="D635" s="12" t="s">
        <v>3778</v>
      </c>
      <c r="E635" s="12" t="s">
        <v>3779</v>
      </c>
      <c r="F635" s="12" t="s">
        <v>3780</v>
      </c>
      <c r="G635" s="12">
        <v>2013.0</v>
      </c>
      <c r="H635" s="33">
        <v>41374.0</v>
      </c>
      <c r="I635" s="12" t="s">
        <v>3781</v>
      </c>
      <c r="J635" s="12" t="s">
        <v>3782</v>
      </c>
      <c r="K635" s="12" t="s">
        <v>3783</v>
      </c>
    </row>
    <row r="636" ht="15.75" customHeight="1">
      <c r="A636" s="12">
        <v>2.3593012E7</v>
      </c>
      <c r="B636" s="12" t="s">
        <v>3784</v>
      </c>
      <c r="C636" s="12" t="s">
        <v>3785</v>
      </c>
      <c r="D636" s="12" t="s">
        <v>3786</v>
      </c>
      <c r="E636" s="12" t="s">
        <v>3787</v>
      </c>
      <c r="F636" s="12" t="s">
        <v>3097</v>
      </c>
      <c r="G636" s="12">
        <v>2013.0</v>
      </c>
      <c r="H636" s="33">
        <v>41382.0</v>
      </c>
      <c r="I636" s="12" t="s">
        <v>3788</v>
      </c>
      <c r="K636" s="12" t="s">
        <v>3789</v>
      </c>
    </row>
    <row r="637" ht="15.75" customHeight="1">
      <c r="A637" s="12">
        <v>2.378176E7</v>
      </c>
      <c r="B637" s="12" t="s">
        <v>3790</v>
      </c>
      <c r="C637" s="12" t="s">
        <v>3791</v>
      </c>
      <c r="D637" s="12" t="s">
        <v>3792</v>
      </c>
      <c r="E637" s="12" t="s">
        <v>3793</v>
      </c>
      <c r="F637" s="12" t="s">
        <v>3794</v>
      </c>
      <c r="G637" s="12">
        <v>2013.0</v>
      </c>
      <c r="H637" s="33">
        <v>41446.0</v>
      </c>
    </row>
    <row r="638" ht="15.75" customHeight="1">
      <c r="A638" s="12">
        <v>2.3802236E7</v>
      </c>
      <c r="B638" s="12" t="s">
        <v>3795</v>
      </c>
      <c r="C638" s="12" t="s">
        <v>3796</v>
      </c>
      <c r="D638" s="12" t="s">
        <v>3797</v>
      </c>
      <c r="E638" s="12" t="s">
        <v>2185</v>
      </c>
      <c r="F638" s="12" t="s">
        <v>587</v>
      </c>
      <c r="G638" s="12">
        <v>2013.0</v>
      </c>
      <c r="H638" s="33">
        <v>41452.0</v>
      </c>
      <c r="K638" s="12" t="s">
        <v>3798</v>
      </c>
    </row>
    <row r="639" ht="15.75" customHeight="1">
      <c r="A639" s="12">
        <v>2.3856733E7</v>
      </c>
      <c r="B639" s="12" t="s">
        <v>3800</v>
      </c>
      <c r="C639" s="12" t="s">
        <v>3801</v>
      </c>
      <c r="D639" s="12" t="s">
        <v>3802</v>
      </c>
      <c r="E639" s="12" t="s">
        <v>3803</v>
      </c>
      <c r="F639" s="12" t="s">
        <v>587</v>
      </c>
      <c r="G639" s="12">
        <v>2013.0</v>
      </c>
      <c r="H639" s="33">
        <v>41472.0</v>
      </c>
      <c r="K639" s="12" t="s">
        <v>3804</v>
      </c>
    </row>
    <row r="640" ht="15.75" customHeight="1">
      <c r="A640" s="12">
        <v>2.3856734E7</v>
      </c>
      <c r="B640" s="12" t="s">
        <v>3805</v>
      </c>
      <c r="C640" s="12" t="s">
        <v>3806</v>
      </c>
      <c r="D640" s="12" t="s">
        <v>3807</v>
      </c>
      <c r="E640" s="12" t="s">
        <v>3808</v>
      </c>
      <c r="F640" s="12" t="s">
        <v>587</v>
      </c>
      <c r="G640" s="12">
        <v>2013.0</v>
      </c>
      <c r="H640" s="33">
        <v>41472.0</v>
      </c>
      <c r="K640" s="12" t="s">
        <v>3809</v>
      </c>
    </row>
    <row r="641" ht="15.75" customHeight="1">
      <c r="A641" s="12">
        <v>2.395586E7</v>
      </c>
      <c r="B641" s="12" t="s">
        <v>3810</v>
      </c>
      <c r="C641" s="12" t="s">
        <v>3811</v>
      </c>
      <c r="D641" s="12" t="s">
        <v>3812</v>
      </c>
      <c r="E641" s="12" t="s">
        <v>3813</v>
      </c>
      <c r="F641" s="12" t="s">
        <v>3814</v>
      </c>
      <c r="G641" s="12">
        <v>2013.0</v>
      </c>
      <c r="H641" s="33">
        <v>41506.0</v>
      </c>
      <c r="K641" s="12" t="s">
        <v>3815</v>
      </c>
    </row>
    <row r="642" ht="15.75" customHeight="1">
      <c r="A642" s="12">
        <v>2.3593519E7</v>
      </c>
      <c r="B642" s="12" t="s">
        <v>3816</v>
      </c>
      <c r="C642" s="12" t="s">
        <v>3817</v>
      </c>
      <c r="D642" s="12" t="s">
        <v>3818</v>
      </c>
      <c r="E642" s="12" t="s">
        <v>3819</v>
      </c>
      <c r="F642" s="12" t="s">
        <v>2810</v>
      </c>
      <c r="G642" s="12">
        <v>2013.0</v>
      </c>
      <c r="H642" s="33">
        <v>41382.0</v>
      </c>
      <c r="I642" s="12" t="s">
        <v>3820</v>
      </c>
      <c r="K642" s="12" t="s">
        <v>3821</v>
      </c>
    </row>
    <row r="643" ht="15.75" customHeight="1">
      <c r="A643" s="12">
        <v>2.3579784E7</v>
      </c>
      <c r="B643" s="12" t="s">
        <v>3823</v>
      </c>
      <c r="C643" s="12" t="s">
        <v>3824</v>
      </c>
      <c r="D643" s="12" t="s">
        <v>3825</v>
      </c>
      <c r="E643" s="12" t="s">
        <v>3826</v>
      </c>
      <c r="F643" s="12" t="s">
        <v>2831</v>
      </c>
      <c r="G643" s="12">
        <v>2013.0</v>
      </c>
      <c r="H643" s="33">
        <v>41377.0</v>
      </c>
      <c r="I643" s="12" t="s">
        <v>3827</v>
      </c>
      <c r="K643" s="12" t="s">
        <v>3828</v>
      </c>
    </row>
    <row r="644" ht="15.75" customHeight="1">
      <c r="A644" s="12">
        <v>2.35859E7</v>
      </c>
      <c r="B644" s="12" t="s">
        <v>3830</v>
      </c>
      <c r="C644" s="12" t="s">
        <v>3831</v>
      </c>
      <c r="D644" s="12" t="s">
        <v>3832</v>
      </c>
      <c r="E644" s="12" t="s">
        <v>3833</v>
      </c>
      <c r="F644" s="12" t="s">
        <v>2831</v>
      </c>
      <c r="G644" s="12">
        <v>2013.0</v>
      </c>
      <c r="H644" s="33">
        <v>41380.0</v>
      </c>
      <c r="I644" s="12" t="s">
        <v>3834</v>
      </c>
      <c r="K644" s="12" t="s">
        <v>3835</v>
      </c>
    </row>
    <row r="645" ht="15.75" customHeight="1">
      <c r="A645" s="12">
        <v>2.3575112E7</v>
      </c>
      <c r="B645" s="12" t="s">
        <v>3837</v>
      </c>
      <c r="C645" s="12" t="s">
        <v>3838</v>
      </c>
      <c r="D645" s="12" t="s">
        <v>3839</v>
      </c>
      <c r="E645" s="12" t="s">
        <v>3840</v>
      </c>
      <c r="F645" s="12" t="s">
        <v>3841</v>
      </c>
      <c r="G645" s="12">
        <v>2013.0</v>
      </c>
      <c r="H645" s="33">
        <v>41376.0</v>
      </c>
      <c r="I645" s="12" t="s">
        <v>3842</v>
      </c>
      <c r="K645" s="12" t="s">
        <v>3843</v>
      </c>
    </row>
    <row r="646" ht="15.75" customHeight="1">
      <c r="A646" s="12">
        <v>2.3593179E7</v>
      </c>
      <c r="B646" s="12" t="s">
        <v>3845</v>
      </c>
      <c r="C646" s="12" t="s">
        <v>3846</v>
      </c>
      <c r="D646" s="12" t="s">
        <v>3847</v>
      </c>
      <c r="E646" s="12" t="s">
        <v>3848</v>
      </c>
      <c r="F646" s="12" t="s">
        <v>2831</v>
      </c>
      <c r="G646" s="12">
        <v>2013.0</v>
      </c>
      <c r="H646" s="33">
        <v>41382.0</v>
      </c>
      <c r="I646" s="12" t="s">
        <v>3849</v>
      </c>
      <c r="K646" s="12" t="s">
        <v>3850</v>
      </c>
    </row>
    <row r="647" ht="15.75" customHeight="1">
      <c r="A647" s="12">
        <v>2.3290118E7</v>
      </c>
      <c r="B647" s="12" t="s">
        <v>3851</v>
      </c>
      <c r="C647" s="12" t="s">
        <v>3852</v>
      </c>
      <c r="D647" s="12" t="s">
        <v>3853</v>
      </c>
      <c r="E647" s="12" t="s">
        <v>3854</v>
      </c>
      <c r="F647" s="12" t="s">
        <v>354</v>
      </c>
      <c r="G647" s="12">
        <v>2013.0</v>
      </c>
      <c r="H647" s="33">
        <v>41282.0</v>
      </c>
      <c r="K647" s="12" t="s">
        <v>3855</v>
      </c>
    </row>
    <row r="648" ht="15.75" customHeight="1">
      <c r="A648" s="12">
        <v>2.3587235E7</v>
      </c>
      <c r="B648" s="12" t="s">
        <v>3857</v>
      </c>
      <c r="C648" s="12" t="s">
        <v>3858</v>
      </c>
      <c r="D648" s="12" t="s">
        <v>3859</v>
      </c>
      <c r="E648" s="12" t="s">
        <v>3860</v>
      </c>
      <c r="F648" s="12" t="s">
        <v>332</v>
      </c>
      <c r="G648" s="12">
        <v>2013.0</v>
      </c>
      <c r="H648" s="33">
        <v>41381.0</v>
      </c>
      <c r="I648" s="12" t="s">
        <v>3861</v>
      </c>
      <c r="K648" s="12" t="s">
        <v>3862</v>
      </c>
    </row>
    <row r="649" ht="15.75" customHeight="1">
      <c r="A649" s="12">
        <v>2.3587324E7</v>
      </c>
      <c r="B649" s="12" t="s">
        <v>3864</v>
      </c>
      <c r="C649" s="12" t="s">
        <v>3865</v>
      </c>
      <c r="D649" s="12" t="s">
        <v>3866</v>
      </c>
      <c r="E649" s="12" t="s">
        <v>3867</v>
      </c>
      <c r="F649" s="12" t="s">
        <v>332</v>
      </c>
      <c r="G649" s="12">
        <v>2013.0</v>
      </c>
      <c r="H649" s="33">
        <v>41381.0</v>
      </c>
      <c r="I649" s="12" t="s">
        <v>3868</v>
      </c>
      <c r="K649" s="12" t="s">
        <v>3869</v>
      </c>
    </row>
    <row r="650" ht="15.75" customHeight="1">
      <c r="A650" s="12">
        <v>2.3587366E7</v>
      </c>
      <c r="B650" s="12" t="s">
        <v>3870</v>
      </c>
      <c r="C650" s="12" t="s">
        <v>3871</v>
      </c>
      <c r="D650" s="12" t="s">
        <v>3872</v>
      </c>
      <c r="E650" s="12" t="s">
        <v>3873</v>
      </c>
      <c r="F650" s="12" t="s">
        <v>332</v>
      </c>
      <c r="G650" s="12">
        <v>2013.0</v>
      </c>
      <c r="H650" s="33">
        <v>41381.0</v>
      </c>
      <c r="I650" s="12" t="s">
        <v>3874</v>
      </c>
      <c r="K650" s="12" t="s">
        <v>3875</v>
      </c>
    </row>
    <row r="651" ht="15.75" customHeight="1">
      <c r="A651" s="12">
        <v>2.3607288E7</v>
      </c>
      <c r="B651" s="12" t="s">
        <v>3876</v>
      </c>
      <c r="C651" s="12" t="s">
        <v>3877</v>
      </c>
      <c r="D651" s="12" t="s">
        <v>3878</v>
      </c>
      <c r="E651" s="12" t="s">
        <v>2233</v>
      </c>
      <c r="F651" s="12" t="s">
        <v>2234</v>
      </c>
      <c r="G651" s="12">
        <v>2013.0</v>
      </c>
      <c r="H651" s="33">
        <v>41388.0</v>
      </c>
      <c r="I651" s="12" t="s">
        <v>3879</v>
      </c>
      <c r="K651" s="12" t="s">
        <v>3880</v>
      </c>
    </row>
    <row r="652" ht="15.75" customHeight="1">
      <c r="A652" s="12">
        <v>2.3607428E7</v>
      </c>
      <c r="B652" s="12" t="s">
        <v>3882</v>
      </c>
      <c r="C652" s="12" t="s">
        <v>3883</v>
      </c>
      <c r="D652" s="12" t="s">
        <v>3884</v>
      </c>
      <c r="E652" s="12" t="s">
        <v>3885</v>
      </c>
      <c r="F652" s="12" t="s">
        <v>332</v>
      </c>
      <c r="G652" s="12">
        <v>2013.0</v>
      </c>
      <c r="H652" s="33">
        <v>41388.0</v>
      </c>
      <c r="I652" s="12" t="s">
        <v>3886</v>
      </c>
      <c r="K652" s="12" t="s">
        <v>3887</v>
      </c>
    </row>
    <row r="653" ht="15.75" customHeight="1">
      <c r="A653" s="12">
        <v>2.2981041E7</v>
      </c>
      <c r="B653" s="12" t="s">
        <v>3888</v>
      </c>
      <c r="C653" s="12" t="s">
        <v>3889</v>
      </c>
      <c r="D653" s="12" t="s">
        <v>3890</v>
      </c>
      <c r="E653" s="12" t="s">
        <v>3891</v>
      </c>
      <c r="F653" s="12" t="s">
        <v>1455</v>
      </c>
      <c r="G653" s="12">
        <v>2013.0</v>
      </c>
      <c r="H653" s="33">
        <v>41170.0</v>
      </c>
      <c r="K653" s="12" t="s">
        <v>3892</v>
      </c>
    </row>
    <row r="654" ht="15.75" customHeight="1">
      <c r="A654" s="12">
        <v>2.3009943E7</v>
      </c>
      <c r="B654" s="12" t="s">
        <v>3894</v>
      </c>
      <c r="C654" s="12" t="s">
        <v>3895</v>
      </c>
      <c r="D654" s="12" t="s">
        <v>3896</v>
      </c>
      <c r="E654" s="12" t="s">
        <v>3897</v>
      </c>
      <c r="F654" s="12" t="s">
        <v>1331</v>
      </c>
      <c r="G654" s="12">
        <v>2013.0</v>
      </c>
      <c r="H654" s="33">
        <v>41179.0</v>
      </c>
      <c r="K654" s="12" t="s">
        <v>3898</v>
      </c>
    </row>
    <row r="655" ht="15.75" customHeight="1">
      <c r="A655" s="12">
        <v>2.3145974E7</v>
      </c>
      <c r="B655" s="12" t="s">
        <v>3900</v>
      </c>
      <c r="C655" s="12" t="s">
        <v>3901</v>
      </c>
      <c r="D655" s="12" t="s">
        <v>3902</v>
      </c>
      <c r="E655" s="12" t="s">
        <v>3903</v>
      </c>
      <c r="F655" s="12" t="s">
        <v>401</v>
      </c>
      <c r="G655" s="12">
        <v>2013.0</v>
      </c>
      <c r="H655" s="33">
        <v>41227.0</v>
      </c>
      <c r="I655" s="12" t="s">
        <v>3904</v>
      </c>
      <c r="J655" s="12" t="s">
        <v>3905</v>
      </c>
      <c r="K655" s="12" t="s">
        <v>3906</v>
      </c>
    </row>
    <row r="656" ht="15.75" customHeight="1">
      <c r="A656" s="12">
        <v>2.3157927E7</v>
      </c>
      <c r="B656" s="12" t="s">
        <v>3907</v>
      </c>
      <c r="C656" s="12" t="s">
        <v>3908</v>
      </c>
      <c r="D656" s="12" t="s">
        <v>3909</v>
      </c>
      <c r="E656" s="12" t="s">
        <v>3910</v>
      </c>
      <c r="F656" s="12" t="s">
        <v>657</v>
      </c>
      <c r="G656" s="12">
        <v>2013.0</v>
      </c>
      <c r="H656" s="33">
        <v>41233.0</v>
      </c>
      <c r="K656" s="12" t="s">
        <v>3911</v>
      </c>
    </row>
    <row r="657" ht="15.75" customHeight="1">
      <c r="A657" s="12">
        <v>2.3229491E7</v>
      </c>
      <c r="B657" s="12" t="s">
        <v>3913</v>
      </c>
      <c r="C657" s="12" t="s">
        <v>3914</v>
      </c>
      <c r="D657" s="12" t="s">
        <v>3915</v>
      </c>
      <c r="E657" s="12" t="s">
        <v>3916</v>
      </c>
      <c r="F657" s="12" t="s">
        <v>664</v>
      </c>
      <c r="G657" s="12">
        <v>2013.0</v>
      </c>
      <c r="H657" s="33">
        <v>41255.0</v>
      </c>
      <c r="K657" s="12" t="s">
        <v>3917</v>
      </c>
    </row>
    <row r="658" ht="15.75" customHeight="1">
      <c r="A658" s="12">
        <v>2.3266334E7</v>
      </c>
      <c r="B658" s="12" t="s">
        <v>3918</v>
      </c>
      <c r="C658" s="12" t="s">
        <v>3919</v>
      </c>
      <c r="D658" s="12" t="s">
        <v>3920</v>
      </c>
      <c r="E658" s="12" t="s">
        <v>2178</v>
      </c>
      <c r="F658" s="12" t="s">
        <v>208</v>
      </c>
      <c r="G658" s="12">
        <v>2013.0</v>
      </c>
      <c r="H658" s="33">
        <v>41269.0</v>
      </c>
      <c r="K658" s="12" t="s">
        <v>3921</v>
      </c>
    </row>
    <row r="659" ht="15.75" customHeight="1">
      <c r="A659" s="12">
        <v>2.3303373E7</v>
      </c>
      <c r="B659" s="12" t="s">
        <v>3922</v>
      </c>
      <c r="C659" s="12" t="s">
        <v>3923</v>
      </c>
      <c r="D659" s="12" t="s">
        <v>3924</v>
      </c>
      <c r="E659" s="12" t="s">
        <v>3925</v>
      </c>
      <c r="F659" s="12" t="s">
        <v>144</v>
      </c>
      <c r="G659" s="12">
        <v>2013.0</v>
      </c>
      <c r="H659" s="33">
        <v>41285.0</v>
      </c>
      <c r="I659" s="12" t="s">
        <v>3926</v>
      </c>
      <c r="K659" s="12" t="s">
        <v>3927</v>
      </c>
    </row>
    <row r="660" ht="15.75" customHeight="1">
      <c r="A660" s="12">
        <v>2.3314124E7</v>
      </c>
      <c r="B660" s="12" t="s">
        <v>3928</v>
      </c>
      <c r="C660" s="12" t="s">
        <v>3929</v>
      </c>
      <c r="D660" s="12" t="s">
        <v>3930</v>
      </c>
      <c r="E660" s="12" t="s">
        <v>3931</v>
      </c>
      <c r="F660" s="12" t="s">
        <v>1449</v>
      </c>
      <c r="G660" s="12">
        <v>2013.0</v>
      </c>
      <c r="H660" s="33">
        <v>41289.0</v>
      </c>
      <c r="K660" s="12" t="s">
        <v>3932</v>
      </c>
    </row>
    <row r="661" ht="15.75" customHeight="1">
      <c r="A661" s="12">
        <v>2.3363571E7</v>
      </c>
      <c r="B661" s="12" t="s">
        <v>3933</v>
      </c>
      <c r="C661" s="12" t="s">
        <v>3934</v>
      </c>
      <c r="D661" s="12" t="s">
        <v>3935</v>
      </c>
      <c r="E661" s="12" t="s">
        <v>1737</v>
      </c>
      <c r="F661" s="12" t="s">
        <v>1654</v>
      </c>
      <c r="G661" s="12">
        <v>2013.0</v>
      </c>
      <c r="H661" s="33">
        <v>41306.0</v>
      </c>
      <c r="K661" s="12" t="s">
        <v>3936</v>
      </c>
    </row>
    <row r="662" ht="15.75" customHeight="1">
      <c r="A662" s="12">
        <v>2.3388398E7</v>
      </c>
      <c r="B662" s="12" t="s">
        <v>3937</v>
      </c>
      <c r="C662" s="12" t="s">
        <v>3938</v>
      </c>
      <c r="D662" s="12" t="s">
        <v>3939</v>
      </c>
      <c r="E662" s="12" t="s">
        <v>2666</v>
      </c>
      <c r="F662" s="12" t="s">
        <v>3940</v>
      </c>
      <c r="G662" s="12">
        <v>2013.0</v>
      </c>
      <c r="H662" s="33">
        <v>41313.0</v>
      </c>
      <c r="I662" s="12" t="s">
        <v>3941</v>
      </c>
      <c r="K662" s="12" t="s">
        <v>3942</v>
      </c>
    </row>
    <row r="663" ht="15.75" customHeight="1">
      <c r="A663" s="12">
        <v>2.3427945E7</v>
      </c>
      <c r="B663" s="12" t="s">
        <v>3943</v>
      </c>
      <c r="C663" s="12" t="s">
        <v>3944</v>
      </c>
      <c r="D663" s="12" t="s">
        <v>3945</v>
      </c>
      <c r="E663" s="12" t="s">
        <v>3946</v>
      </c>
      <c r="F663" s="12" t="s">
        <v>3947</v>
      </c>
      <c r="G663" s="12">
        <v>2013.0</v>
      </c>
      <c r="H663" s="33">
        <v>41328.0</v>
      </c>
      <c r="K663" s="12" t="s">
        <v>3948</v>
      </c>
    </row>
    <row r="664" ht="15.75" customHeight="1">
      <c r="A664" s="12">
        <v>2.3446216E7</v>
      </c>
      <c r="B664" s="12" t="s">
        <v>3949</v>
      </c>
      <c r="C664" s="12" t="s">
        <v>3950</v>
      </c>
      <c r="D664" s="12" t="s">
        <v>3951</v>
      </c>
      <c r="E664" s="12" t="s">
        <v>3952</v>
      </c>
      <c r="F664" s="12" t="s">
        <v>195</v>
      </c>
      <c r="G664" s="12">
        <v>2013.0</v>
      </c>
      <c r="H664" s="33">
        <v>41334.0</v>
      </c>
      <c r="I664" s="12" t="s">
        <v>3953</v>
      </c>
      <c r="K664" s="12" t="s">
        <v>3954</v>
      </c>
    </row>
    <row r="665" ht="15.75" customHeight="1">
      <c r="A665" s="12">
        <v>2.3454588E7</v>
      </c>
      <c r="B665" s="12" t="s">
        <v>3955</v>
      </c>
      <c r="C665" s="12" t="s">
        <v>3956</v>
      </c>
      <c r="D665" s="12" t="s">
        <v>3957</v>
      </c>
      <c r="E665" s="12" t="s">
        <v>156</v>
      </c>
      <c r="F665" s="12" t="s">
        <v>3958</v>
      </c>
      <c r="G665" s="12">
        <v>2013.0</v>
      </c>
      <c r="H665" s="33">
        <v>41338.0</v>
      </c>
      <c r="K665" s="12" t="s">
        <v>3959</v>
      </c>
    </row>
    <row r="666" ht="15.75" customHeight="1">
      <c r="A666" s="12">
        <v>2.3473218E7</v>
      </c>
      <c r="B666" s="12" t="s">
        <v>3960</v>
      </c>
      <c r="C666" s="12" t="s">
        <v>3961</v>
      </c>
      <c r="D666" s="12" t="s">
        <v>3962</v>
      </c>
      <c r="E666" s="12" t="s">
        <v>3963</v>
      </c>
      <c r="F666" s="12" t="s">
        <v>151</v>
      </c>
      <c r="G666" s="12">
        <v>2013.0</v>
      </c>
      <c r="H666" s="33">
        <v>41345.0</v>
      </c>
      <c r="I666" s="12" t="s">
        <v>3964</v>
      </c>
      <c r="K666" s="12" t="s">
        <v>3965</v>
      </c>
    </row>
    <row r="667" ht="15.75" customHeight="1">
      <c r="A667" s="12">
        <v>2.3473225E7</v>
      </c>
      <c r="B667" s="12" t="s">
        <v>3966</v>
      </c>
      <c r="C667" s="12" t="s">
        <v>3967</v>
      </c>
      <c r="D667" s="12" t="s">
        <v>3968</v>
      </c>
      <c r="E667" s="12" t="s">
        <v>3969</v>
      </c>
      <c r="F667" s="12" t="s">
        <v>151</v>
      </c>
      <c r="G667" s="12">
        <v>2013.0</v>
      </c>
      <c r="H667" s="33">
        <v>41345.0</v>
      </c>
      <c r="I667" s="12" t="s">
        <v>3970</v>
      </c>
      <c r="K667" s="12" t="s">
        <v>3971</v>
      </c>
    </row>
    <row r="668" ht="15.75" customHeight="1">
      <c r="A668" s="12">
        <v>2.3478316E7</v>
      </c>
      <c r="B668" s="12" t="s">
        <v>3972</v>
      </c>
      <c r="C668" s="12" t="s">
        <v>3973</v>
      </c>
      <c r="D668" s="12" t="s">
        <v>3974</v>
      </c>
      <c r="E668" s="12" t="s">
        <v>3975</v>
      </c>
      <c r="F668" s="12" t="s">
        <v>439</v>
      </c>
      <c r="G668" s="12">
        <v>2013.0</v>
      </c>
      <c r="H668" s="33">
        <v>41346.0</v>
      </c>
      <c r="I668" s="12" t="s">
        <v>3976</v>
      </c>
      <c r="K668" s="12" t="s">
        <v>3977</v>
      </c>
    </row>
    <row r="669" ht="15.75" customHeight="1">
      <c r="A669" s="12">
        <v>2.3478577E7</v>
      </c>
      <c r="B669" s="12" t="s">
        <v>3978</v>
      </c>
      <c r="C669" s="12" t="s">
        <v>3979</v>
      </c>
      <c r="D669" s="12" t="s">
        <v>3980</v>
      </c>
      <c r="E669" s="12" t="s">
        <v>3981</v>
      </c>
      <c r="F669" s="12" t="s">
        <v>520</v>
      </c>
      <c r="G669" s="12">
        <v>2013.0</v>
      </c>
      <c r="H669" s="33">
        <v>41346.0</v>
      </c>
      <c r="I669" s="12" t="s">
        <v>3982</v>
      </c>
      <c r="K669" s="12" t="s">
        <v>3983</v>
      </c>
    </row>
    <row r="670" ht="15.75" customHeight="1">
      <c r="A670" s="12">
        <v>2.3503305E7</v>
      </c>
      <c r="B670" s="12" t="s">
        <v>3984</v>
      </c>
      <c r="C670" s="12" t="s">
        <v>3985</v>
      </c>
      <c r="D670" s="12" t="s">
        <v>3986</v>
      </c>
      <c r="E670" s="12" t="s">
        <v>3987</v>
      </c>
      <c r="F670" s="12" t="s">
        <v>182</v>
      </c>
      <c r="G670" s="12">
        <v>2013.0</v>
      </c>
      <c r="H670" s="33">
        <v>41352.0</v>
      </c>
      <c r="I670" s="12" t="s">
        <v>3988</v>
      </c>
      <c r="K670" s="12" t="s">
        <v>3989</v>
      </c>
    </row>
    <row r="671" ht="15.75" customHeight="1">
      <c r="A671" s="12">
        <v>2.350497E7</v>
      </c>
      <c r="B671" s="12" t="s">
        <v>3990</v>
      </c>
      <c r="C671" s="12" t="s">
        <v>3991</v>
      </c>
      <c r="D671" s="12" t="s">
        <v>3992</v>
      </c>
      <c r="E671" s="12" t="s">
        <v>3993</v>
      </c>
      <c r="F671" s="12" t="s">
        <v>3994</v>
      </c>
      <c r="G671" s="12">
        <v>2013.0</v>
      </c>
      <c r="H671" s="33">
        <v>41352.0</v>
      </c>
      <c r="K671" s="12" t="s">
        <v>3995</v>
      </c>
    </row>
    <row r="672" ht="15.75" customHeight="1">
      <c r="A672" s="12">
        <v>2.3509125E7</v>
      </c>
      <c r="B672" s="12" t="s">
        <v>3996</v>
      </c>
      <c r="C672" s="12" t="s">
        <v>3997</v>
      </c>
      <c r="D672" s="12" t="s">
        <v>3998</v>
      </c>
      <c r="E672" s="12" t="s">
        <v>3999</v>
      </c>
      <c r="F672" s="12" t="s">
        <v>520</v>
      </c>
      <c r="G672" s="12">
        <v>2013.0</v>
      </c>
      <c r="H672" s="33">
        <v>41353.0</v>
      </c>
      <c r="I672" s="12" t="s">
        <v>4000</v>
      </c>
      <c r="K672" s="12" t="s">
        <v>4001</v>
      </c>
    </row>
    <row r="673" ht="15.75" customHeight="1">
      <c r="A673" s="12">
        <v>2.350914E7</v>
      </c>
      <c r="B673" s="12" t="s">
        <v>4002</v>
      </c>
      <c r="C673" s="12" t="s">
        <v>4003</v>
      </c>
      <c r="D673" s="12" t="s">
        <v>4004</v>
      </c>
      <c r="E673" s="12" t="s">
        <v>4005</v>
      </c>
      <c r="F673" s="12" t="s">
        <v>439</v>
      </c>
      <c r="G673" s="12">
        <v>2013.0</v>
      </c>
      <c r="H673" s="33">
        <v>41353.0</v>
      </c>
      <c r="I673" s="12" t="s">
        <v>4006</v>
      </c>
      <c r="K673" s="12" t="s">
        <v>4007</v>
      </c>
    </row>
    <row r="674" ht="15.75" customHeight="1">
      <c r="A674" s="12">
        <v>2.3517577E7</v>
      </c>
      <c r="B674" s="12" t="s">
        <v>4008</v>
      </c>
      <c r="C674" s="12" t="s">
        <v>4009</v>
      </c>
      <c r="D674" s="12" t="s">
        <v>4010</v>
      </c>
      <c r="E674" s="12" t="s">
        <v>4011</v>
      </c>
      <c r="F674" s="12" t="s">
        <v>1660</v>
      </c>
      <c r="G674" s="12">
        <v>2013.0</v>
      </c>
      <c r="H674" s="33">
        <v>41356.0</v>
      </c>
      <c r="K674" s="12" t="s">
        <v>4012</v>
      </c>
    </row>
    <row r="675" ht="15.75" customHeight="1">
      <c r="A675" s="12">
        <v>2.3525074E7</v>
      </c>
      <c r="B675" s="12" t="s">
        <v>4013</v>
      </c>
      <c r="C675" s="12" t="s">
        <v>4014</v>
      </c>
      <c r="D675" s="12" t="s">
        <v>4015</v>
      </c>
      <c r="E675" s="12" t="s">
        <v>4016</v>
      </c>
      <c r="F675" s="12" t="s">
        <v>4017</v>
      </c>
      <c r="G675" s="12">
        <v>2013.0</v>
      </c>
      <c r="H675" s="33">
        <v>41359.0</v>
      </c>
      <c r="I675" s="12" t="s">
        <v>4018</v>
      </c>
      <c r="J675" s="12" t="s">
        <v>4019</v>
      </c>
      <c r="K675" s="12" t="s">
        <v>4020</v>
      </c>
    </row>
    <row r="676" ht="15.75" customHeight="1">
      <c r="A676" s="12">
        <v>2.3526822E7</v>
      </c>
      <c r="B676" s="12" t="s">
        <v>4021</v>
      </c>
      <c r="C676" s="12" t="s">
        <v>4022</v>
      </c>
      <c r="D676" s="12" t="s">
        <v>4023</v>
      </c>
      <c r="E676" s="12" t="s">
        <v>4024</v>
      </c>
      <c r="F676" s="12" t="s">
        <v>469</v>
      </c>
      <c r="G676" s="12">
        <v>2013.0</v>
      </c>
      <c r="H676" s="33">
        <v>41359.0</v>
      </c>
      <c r="I676" s="12" t="s">
        <v>4025</v>
      </c>
      <c r="J676" s="12" t="s">
        <v>4026</v>
      </c>
      <c r="K676" s="12" t="s">
        <v>4027</v>
      </c>
    </row>
    <row r="677" ht="15.75" customHeight="1">
      <c r="A677" s="12">
        <v>2.3535905E7</v>
      </c>
      <c r="B677" s="12" t="s">
        <v>4028</v>
      </c>
      <c r="C677" s="12" t="s">
        <v>4029</v>
      </c>
      <c r="D677" s="12" t="s">
        <v>4030</v>
      </c>
      <c r="E677" s="12" t="s">
        <v>4031</v>
      </c>
      <c r="F677" s="12" t="s">
        <v>4032</v>
      </c>
      <c r="G677" s="12">
        <v>2013.0</v>
      </c>
      <c r="H677" s="33">
        <v>41362.0</v>
      </c>
      <c r="K677" s="12" t="s">
        <v>4033</v>
      </c>
    </row>
    <row r="678" ht="15.75" customHeight="1">
      <c r="A678" s="12">
        <v>2.3634938E7</v>
      </c>
      <c r="B678" s="12" t="s">
        <v>4034</v>
      </c>
      <c r="C678" s="12" t="s">
        <v>4035</v>
      </c>
      <c r="D678" s="12" t="s">
        <v>4036</v>
      </c>
      <c r="E678" s="12" t="s">
        <v>4037</v>
      </c>
      <c r="F678" s="12" t="s">
        <v>833</v>
      </c>
      <c r="G678" s="12">
        <v>2013.0</v>
      </c>
      <c r="H678" s="33">
        <v>41397.0</v>
      </c>
      <c r="I678" s="12" t="s">
        <v>4038</v>
      </c>
      <c r="K678" s="12" t="s">
        <v>4039</v>
      </c>
    </row>
    <row r="679" ht="15.75" customHeight="1">
      <c r="A679" s="12">
        <v>2.3647883E7</v>
      </c>
      <c r="B679" s="12" t="s">
        <v>4040</v>
      </c>
      <c r="C679" s="12" t="s">
        <v>4041</v>
      </c>
      <c r="D679" s="12" t="s">
        <v>4042</v>
      </c>
      <c r="E679" s="12" t="s">
        <v>4043</v>
      </c>
      <c r="F679" s="12" t="s">
        <v>508</v>
      </c>
      <c r="G679" s="12">
        <v>2013.0</v>
      </c>
      <c r="H679" s="33">
        <v>41402.0</v>
      </c>
      <c r="I679" s="12" t="s">
        <v>4044</v>
      </c>
      <c r="K679" s="12" t="s">
        <v>4045</v>
      </c>
    </row>
    <row r="680" ht="15.75" customHeight="1">
      <c r="A680" s="12">
        <v>2.3647926E7</v>
      </c>
      <c r="B680" s="12" t="s">
        <v>4046</v>
      </c>
      <c r="C680" s="12" t="s">
        <v>4047</v>
      </c>
      <c r="D680" s="12" t="s">
        <v>4048</v>
      </c>
      <c r="E680" s="12" t="s">
        <v>4049</v>
      </c>
      <c r="F680" s="12" t="s">
        <v>508</v>
      </c>
      <c r="G680" s="12">
        <v>2013.0</v>
      </c>
      <c r="H680" s="33">
        <v>41402.0</v>
      </c>
      <c r="I680" s="12" t="s">
        <v>4050</v>
      </c>
      <c r="K680" s="12" t="s">
        <v>4051</v>
      </c>
    </row>
    <row r="681" ht="15.75" customHeight="1">
      <c r="A681" s="12">
        <v>2.3648147E7</v>
      </c>
      <c r="B681" s="12" t="s">
        <v>4052</v>
      </c>
      <c r="C681" s="12" t="s">
        <v>4053</v>
      </c>
      <c r="D681" s="12" t="s">
        <v>4054</v>
      </c>
      <c r="E681" s="12" t="s">
        <v>4055</v>
      </c>
      <c r="F681" s="12" t="s">
        <v>508</v>
      </c>
      <c r="G681" s="12">
        <v>2013.0</v>
      </c>
      <c r="H681" s="33">
        <v>41402.0</v>
      </c>
      <c r="I681" s="12" t="s">
        <v>4056</v>
      </c>
      <c r="K681" s="12" t="s">
        <v>4057</v>
      </c>
    </row>
    <row r="682" ht="15.75" customHeight="1">
      <c r="A682" s="12">
        <v>2.3678256E7</v>
      </c>
      <c r="B682" s="12" t="s">
        <v>4058</v>
      </c>
      <c r="C682" s="12" t="s">
        <v>4059</v>
      </c>
      <c r="D682" s="12" t="s">
        <v>4060</v>
      </c>
      <c r="E682" s="12" t="s">
        <v>4061</v>
      </c>
      <c r="F682" s="12" t="s">
        <v>271</v>
      </c>
      <c r="G682" s="12">
        <v>2013.0</v>
      </c>
      <c r="H682" s="33">
        <v>41411.0</v>
      </c>
      <c r="I682" s="12" t="s">
        <v>4062</v>
      </c>
      <c r="K682" s="12" t="s">
        <v>4063</v>
      </c>
    </row>
    <row r="683" ht="15.75" customHeight="1">
      <c r="A683" s="12">
        <v>2.3678257E7</v>
      </c>
      <c r="B683" s="12" t="s">
        <v>4064</v>
      </c>
      <c r="C683" s="12" t="s">
        <v>4065</v>
      </c>
      <c r="D683" s="12" t="s">
        <v>4066</v>
      </c>
      <c r="E683" s="12" t="s">
        <v>4067</v>
      </c>
      <c r="F683" s="12" t="s">
        <v>271</v>
      </c>
      <c r="G683" s="12">
        <v>2013.0</v>
      </c>
      <c r="H683" s="33">
        <v>41411.0</v>
      </c>
      <c r="I683" s="12" t="s">
        <v>4068</v>
      </c>
      <c r="K683" s="12" t="s">
        <v>4069</v>
      </c>
    </row>
    <row r="684" ht="15.75" customHeight="1">
      <c r="A684" s="12">
        <v>2.3697386E7</v>
      </c>
      <c r="B684" s="12" t="s">
        <v>4070</v>
      </c>
      <c r="C684" s="12" t="s">
        <v>4071</v>
      </c>
      <c r="D684" s="12" t="s">
        <v>4072</v>
      </c>
      <c r="E684" s="12" t="s">
        <v>4073</v>
      </c>
      <c r="F684" s="12" t="s">
        <v>508</v>
      </c>
      <c r="G684" s="12">
        <v>2013.0</v>
      </c>
      <c r="H684" s="33">
        <v>41418.0</v>
      </c>
      <c r="I684" s="12" t="s">
        <v>4074</v>
      </c>
      <c r="K684" s="12" t="s">
        <v>4075</v>
      </c>
    </row>
    <row r="685" ht="15.75" customHeight="1">
      <c r="A685" s="12">
        <v>2.3697545E7</v>
      </c>
      <c r="B685" s="12" t="s">
        <v>4076</v>
      </c>
      <c r="C685" s="12" t="s">
        <v>4077</v>
      </c>
      <c r="D685" s="12" t="s">
        <v>4078</v>
      </c>
      <c r="E685" s="12" t="s">
        <v>4079</v>
      </c>
      <c r="F685" s="12" t="s">
        <v>508</v>
      </c>
      <c r="G685" s="12">
        <v>2013.0</v>
      </c>
      <c r="H685" s="33">
        <v>41418.0</v>
      </c>
      <c r="I685" s="12" t="s">
        <v>4080</v>
      </c>
      <c r="K685" s="12" t="s">
        <v>4081</v>
      </c>
    </row>
    <row r="686" ht="15.75" customHeight="1">
      <c r="A686" s="12">
        <v>2.371952E7</v>
      </c>
      <c r="B686" s="12" t="s">
        <v>4082</v>
      </c>
      <c r="C686" s="12" t="s">
        <v>4083</v>
      </c>
      <c r="D686" s="12" t="s">
        <v>4084</v>
      </c>
      <c r="E686" s="12" t="s">
        <v>4085</v>
      </c>
      <c r="F686" s="12" t="s">
        <v>4086</v>
      </c>
      <c r="G686" s="12">
        <v>2013.0</v>
      </c>
      <c r="H686" s="33">
        <v>41425.0</v>
      </c>
      <c r="K686" s="12" t="s">
        <v>4087</v>
      </c>
    </row>
    <row r="687" ht="15.75" customHeight="1">
      <c r="A687" s="12">
        <v>2.3786117E7</v>
      </c>
      <c r="B687" s="12" t="s">
        <v>4088</v>
      </c>
      <c r="C687" s="12" t="s">
        <v>4089</v>
      </c>
      <c r="D687" s="12" t="s">
        <v>4090</v>
      </c>
      <c r="E687" s="12" t="s">
        <v>4091</v>
      </c>
      <c r="F687" s="12" t="s">
        <v>4092</v>
      </c>
      <c r="G687" s="12">
        <v>2013.0</v>
      </c>
      <c r="H687" s="33">
        <v>41447.0</v>
      </c>
    </row>
    <row r="688" ht="15.75" customHeight="1">
      <c r="A688" s="12">
        <v>2.3802452E7</v>
      </c>
      <c r="B688" s="12" t="s">
        <v>4093</v>
      </c>
      <c r="C688" s="12" t="s">
        <v>4094</v>
      </c>
      <c r="D688" s="12" t="s">
        <v>4095</v>
      </c>
      <c r="E688" s="12" t="s">
        <v>4096</v>
      </c>
      <c r="F688" s="12" t="s">
        <v>728</v>
      </c>
      <c r="G688" s="12">
        <v>2013.0</v>
      </c>
      <c r="H688" s="33">
        <v>41453.0</v>
      </c>
      <c r="K688" s="12" t="s">
        <v>4097</v>
      </c>
    </row>
    <row r="689" ht="15.75" customHeight="1">
      <c r="A689" s="12">
        <v>2.3802459E7</v>
      </c>
      <c r="B689" s="12" t="s">
        <v>4098</v>
      </c>
      <c r="C689" s="12" t="s">
        <v>4099</v>
      </c>
      <c r="D689" s="12" t="s">
        <v>4100</v>
      </c>
      <c r="E689" s="12" t="s">
        <v>4101</v>
      </c>
      <c r="F689" s="12" t="s">
        <v>728</v>
      </c>
      <c r="G689" s="12">
        <v>2013.0</v>
      </c>
      <c r="H689" s="33">
        <v>41453.0</v>
      </c>
      <c r="K689" s="12" t="s">
        <v>4102</v>
      </c>
    </row>
    <row r="690" ht="15.75" customHeight="1">
      <c r="A690" s="12">
        <v>2.3802461E7</v>
      </c>
      <c r="B690" s="12" t="s">
        <v>4103</v>
      </c>
      <c r="C690" s="12" t="s">
        <v>4104</v>
      </c>
      <c r="D690" s="12" t="s">
        <v>4105</v>
      </c>
      <c r="E690" s="12" t="s">
        <v>1627</v>
      </c>
      <c r="F690" s="12" t="s">
        <v>728</v>
      </c>
      <c r="G690" s="12">
        <v>2013.0</v>
      </c>
      <c r="H690" s="33">
        <v>41453.0</v>
      </c>
      <c r="K690" s="12" t="s">
        <v>4106</v>
      </c>
    </row>
    <row r="691" ht="15.75" customHeight="1">
      <c r="A691" s="12">
        <v>2.3149483E7</v>
      </c>
      <c r="B691" s="12" t="s">
        <v>4107</v>
      </c>
      <c r="C691" s="12" t="s">
        <v>4108</v>
      </c>
      <c r="D691" s="12" t="s">
        <v>4109</v>
      </c>
      <c r="E691" s="12" t="s">
        <v>848</v>
      </c>
      <c r="F691" s="12" t="s">
        <v>909</v>
      </c>
      <c r="G691" s="12">
        <v>2013.0</v>
      </c>
      <c r="H691" s="33">
        <v>41228.0</v>
      </c>
      <c r="K691" s="12" t="s">
        <v>4110</v>
      </c>
    </row>
    <row r="692" ht="15.75" customHeight="1">
      <c r="A692" s="12">
        <v>2.3667479E7</v>
      </c>
      <c r="B692" s="12" t="s">
        <v>4112</v>
      </c>
      <c r="C692" s="12" t="s">
        <v>4113</v>
      </c>
      <c r="D692" s="12" t="s">
        <v>4114</v>
      </c>
      <c r="E692" s="12" t="s">
        <v>4115</v>
      </c>
      <c r="F692" s="12" t="s">
        <v>2831</v>
      </c>
      <c r="G692" s="12">
        <v>2013.0</v>
      </c>
      <c r="H692" s="33">
        <v>41408.0</v>
      </c>
      <c r="I692" s="12" t="s">
        <v>4116</v>
      </c>
      <c r="K692" s="12" t="s">
        <v>4117</v>
      </c>
    </row>
    <row r="693" ht="15.75" customHeight="1">
      <c r="A693" s="12">
        <v>2.3656648E7</v>
      </c>
      <c r="B693" s="12" t="s">
        <v>4119</v>
      </c>
      <c r="C693" s="12" t="s">
        <v>4120</v>
      </c>
      <c r="D693" s="12" t="s">
        <v>4121</v>
      </c>
      <c r="E693" s="12" t="s">
        <v>4122</v>
      </c>
      <c r="F693" s="12" t="s">
        <v>4123</v>
      </c>
      <c r="G693" s="12">
        <v>2013.0</v>
      </c>
      <c r="H693" s="33">
        <v>41404.0</v>
      </c>
      <c r="K693" s="12" t="s">
        <v>4124</v>
      </c>
    </row>
    <row r="694" ht="15.75" customHeight="1">
      <c r="A694" s="12">
        <v>2.366176E7</v>
      </c>
      <c r="B694" s="12" t="s">
        <v>4126</v>
      </c>
      <c r="C694" s="12" t="s">
        <v>4127</v>
      </c>
      <c r="D694" s="12" t="s">
        <v>4128</v>
      </c>
      <c r="E694" s="12" t="s">
        <v>4129</v>
      </c>
      <c r="F694" s="12" t="s">
        <v>325</v>
      </c>
      <c r="G694" s="12">
        <v>2013.0</v>
      </c>
      <c r="H694" s="33">
        <v>41405.0</v>
      </c>
      <c r="K694" s="12" t="s">
        <v>4130</v>
      </c>
    </row>
    <row r="695" ht="15.75" customHeight="1">
      <c r="A695" s="12">
        <v>2.3799383E7</v>
      </c>
      <c r="B695" s="12" t="s">
        <v>4132</v>
      </c>
      <c r="C695" s="12" t="s">
        <v>4133</v>
      </c>
      <c r="D695" s="12" t="s">
        <v>4134</v>
      </c>
      <c r="E695" s="12" t="s">
        <v>4135</v>
      </c>
      <c r="F695" s="12" t="s">
        <v>4136</v>
      </c>
      <c r="G695" s="12">
        <v>2013.0</v>
      </c>
      <c r="H695" s="33">
        <v>41452.0</v>
      </c>
    </row>
    <row r="696" ht="15.75" customHeight="1">
      <c r="A696" s="12">
        <v>2.3696915E7</v>
      </c>
      <c r="B696" s="12" t="s">
        <v>4137</v>
      </c>
      <c r="C696" s="12" t="s">
        <v>4138</v>
      </c>
      <c r="D696" s="12" t="s">
        <v>4139</v>
      </c>
      <c r="E696" s="12" t="s">
        <v>2028</v>
      </c>
      <c r="F696" s="12" t="s">
        <v>2810</v>
      </c>
      <c r="G696" s="12">
        <v>2013.0</v>
      </c>
      <c r="H696" s="33">
        <v>41417.0</v>
      </c>
      <c r="I696" s="12" t="s">
        <v>4140</v>
      </c>
      <c r="K696" s="12" t="s">
        <v>4141</v>
      </c>
    </row>
    <row r="697" ht="15.75" customHeight="1">
      <c r="A697" s="12">
        <v>2.3704428E7</v>
      </c>
      <c r="B697" s="12" t="s">
        <v>4143</v>
      </c>
      <c r="C697" s="12" t="s">
        <v>4144</v>
      </c>
      <c r="D697" s="12" t="s">
        <v>4145</v>
      </c>
      <c r="E697" s="12" t="s">
        <v>4146</v>
      </c>
      <c r="F697" s="12" t="s">
        <v>869</v>
      </c>
      <c r="G697" s="12">
        <v>2013.0</v>
      </c>
      <c r="H697" s="33">
        <v>41419.0</v>
      </c>
      <c r="I697" s="12" t="s">
        <v>4147</v>
      </c>
      <c r="K697" s="12" t="s">
        <v>4148</v>
      </c>
    </row>
    <row r="698" ht="15.75" customHeight="1">
      <c r="A698" s="12">
        <v>2.3705666E7</v>
      </c>
      <c r="B698" s="12" t="s">
        <v>4150</v>
      </c>
      <c r="C698" s="12" t="s">
        <v>4151</v>
      </c>
      <c r="D698" s="12" t="s">
        <v>4152</v>
      </c>
      <c r="E698" s="12" t="s">
        <v>4153</v>
      </c>
      <c r="F698" s="12" t="s">
        <v>332</v>
      </c>
      <c r="G698" s="12">
        <v>2013.0</v>
      </c>
      <c r="H698" s="33">
        <v>41422.0</v>
      </c>
      <c r="I698" s="12" t="s">
        <v>4154</v>
      </c>
      <c r="K698" s="12" t="s">
        <v>4155</v>
      </c>
    </row>
    <row r="699" ht="15.75" customHeight="1">
      <c r="A699" s="12">
        <v>2.3712166E7</v>
      </c>
      <c r="B699" s="12" t="s">
        <v>4157</v>
      </c>
      <c r="C699" s="12" t="s">
        <v>4158</v>
      </c>
      <c r="D699" s="12" t="s">
        <v>4159</v>
      </c>
      <c r="E699" s="12" t="s">
        <v>4160</v>
      </c>
      <c r="F699" s="12" t="s">
        <v>4161</v>
      </c>
      <c r="G699" s="12">
        <v>2013.0</v>
      </c>
      <c r="H699" s="33">
        <v>41423.0</v>
      </c>
      <c r="K699" s="12" t="s">
        <v>4162</v>
      </c>
    </row>
    <row r="700" ht="15.75" customHeight="1">
      <c r="A700" s="12">
        <v>2.288369E7</v>
      </c>
      <c r="B700" s="12" t="s">
        <v>4164</v>
      </c>
      <c r="C700" s="12" t="s">
        <v>4165</v>
      </c>
      <c r="D700" s="12" t="s">
        <v>4166</v>
      </c>
      <c r="E700" s="12" t="s">
        <v>4167</v>
      </c>
      <c r="F700" s="12" t="s">
        <v>1763</v>
      </c>
      <c r="G700" s="12">
        <v>2013.0</v>
      </c>
      <c r="H700" s="33">
        <v>41135.0</v>
      </c>
      <c r="K700" s="12" t="s">
        <v>4168</v>
      </c>
    </row>
    <row r="701" ht="15.75" customHeight="1">
      <c r="A701" s="12">
        <v>2.3050728E7</v>
      </c>
      <c r="B701" s="12" t="s">
        <v>4170</v>
      </c>
      <c r="C701" s="12" t="s">
        <v>4171</v>
      </c>
      <c r="D701" s="12" t="s">
        <v>4172</v>
      </c>
      <c r="E701" s="12" t="s">
        <v>4173</v>
      </c>
      <c r="F701" s="12" t="s">
        <v>386</v>
      </c>
      <c r="G701" s="12">
        <v>2013.0</v>
      </c>
      <c r="H701" s="33">
        <v>41194.0</v>
      </c>
      <c r="K701" s="12" t="s">
        <v>4174</v>
      </c>
    </row>
    <row r="702" ht="15.75" customHeight="1">
      <c r="A702" s="12">
        <v>2.306845E7</v>
      </c>
      <c r="B702" s="12" t="s">
        <v>4175</v>
      </c>
      <c r="C702" s="12" t="s">
        <v>4176</v>
      </c>
      <c r="D702" s="12" t="s">
        <v>4177</v>
      </c>
      <c r="E702" s="12" t="s">
        <v>225</v>
      </c>
      <c r="F702" s="12" t="s">
        <v>4178</v>
      </c>
      <c r="G702" s="12">
        <v>2013.0</v>
      </c>
      <c r="H702" s="33">
        <v>41199.0</v>
      </c>
      <c r="K702" s="12" t="s">
        <v>4179</v>
      </c>
    </row>
    <row r="703" ht="15.75" customHeight="1">
      <c r="A703" s="12">
        <v>2.311394E7</v>
      </c>
      <c r="B703" s="12" t="s">
        <v>4180</v>
      </c>
      <c r="C703" s="12" t="s">
        <v>4181</v>
      </c>
      <c r="D703" s="12" t="s">
        <v>4182</v>
      </c>
      <c r="E703" s="12" t="s">
        <v>4183</v>
      </c>
      <c r="F703" s="12" t="s">
        <v>915</v>
      </c>
      <c r="G703" s="12">
        <v>2013.0</v>
      </c>
      <c r="H703" s="33">
        <v>41215.0</v>
      </c>
      <c r="K703" s="12" t="s">
        <v>4184</v>
      </c>
    </row>
    <row r="704" ht="15.75" customHeight="1">
      <c r="A704" s="12">
        <v>2.3141416E7</v>
      </c>
      <c r="B704" s="12" t="s">
        <v>4185</v>
      </c>
      <c r="C704" s="12" t="s">
        <v>4186</v>
      </c>
      <c r="D704" s="12" t="s">
        <v>4187</v>
      </c>
      <c r="E704" s="12" t="s">
        <v>4188</v>
      </c>
      <c r="F704" s="12" t="s">
        <v>2268</v>
      </c>
      <c r="G704" s="12">
        <v>2013.0</v>
      </c>
      <c r="H704" s="33">
        <v>41226.0</v>
      </c>
      <c r="K704" s="12" t="s">
        <v>4189</v>
      </c>
    </row>
    <row r="705" ht="15.75" customHeight="1">
      <c r="A705" s="12">
        <v>2.3149015E7</v>
      </c>
      <c r="B705" s="12" t="s">
        <v>4190</v>
      </c>
      <c r="C705" s="12" t="s">
        <v>4191</v>
      </c>
      <c r="D705" s="12" t="s">
        <v>4192</v>
      </c>
      <c r="E705" s="12" t="s">
        <v>4193</v>
      </c>
      <c r="F705" s="12" t="s">
        <v>915</v>
      </c>
      <c r="G705" s="12">
        <v>2013.0</v>
      </c>
      <c r="H705" s="33">
        <v>41228.0</v>
      </c>
      <c r="K705" s="12" t="s">
        <v>4194</v>
      </c>
    </row>
    <row r="706" ht="15.75" customHeight="1">
      <c r="A706" s="12">
        <v>2.3406008E7</v>
      </c>
      <c r="B706" s="12" t="s">
        <v>4195</v>
      </c>
      <c r="C706" s="12" t="s">
        <v>4196</v>
      </c>
      <c r="D706" s="12" t="s">
        <v>4197</v>
      </c>
      <c r="E706" s="12" t="s">
        <v>4198</v>
      </c>
      <c r="F706" s="12" t="s">
        <v>4199</v>
      </c>
      <c r="G706" s="12">
        <v>2013.0</v>
      </c>
      <c r="H706" s="33">
        <v>41320.0</v>
      </c>
      <c r="K706" s="12" t="s">
        <v>4200</v>
      </c>
    </row>
    <row r="707" ht="15.75" customHeight="1">
      <c r="A707" s="12">
        <v>2.347729E7</v>
      </c>
      <c r="B707" s="12" t="s">
        <v>4201</v>
      </c>
      <c r="C707" s="12" t="s">
        <v>4202</v>
      </c>
      <c r="D707" s="12" t="s">
        <v>4203</v>
      </c>
      <c r="E707" s="12" t="s">
        <v>4204</v>
      </c>
      <c r="F707" s="12" t="s">
        <v>151</v>
      </c>
      <c r="G707" s="12">
        <v>2013.0</v>
      </c>
      <c r="H707" s="33">
        <v>41346.0</v>
      </c>
      <c r="K707" s="12" t="s">
        <v>4205</v>
      </c>
    </row>
    <row r="708" ht="15.75" customHeight="1">
      <c r="A708" s="12">
        <v>2.3501057E7</v>
      </c>
      <c r="B708" s="12" t="s">
        <v>4206</v>
      </c>
      <c r="C708" s="12" t="s">
        <v>4207</v>
      </c>
      <c r="D708" s="12" t="s">
        <v>4208</v>
      </c>
      <c r="E708" s="12" t="s">
        <v>4209</v>
      </c>
      <c r="F708" s="12" t="s">
        <v>3226</v>
      </c>
      <c r="G708" s="12">
        <v>2013.0</v>
      </c>
      <c r="H708" s="33">
        <v>41352.0</v>
      </c>
      <c r="K708" s="12" t="s">
        <v>4210</v>
      </c>
    </row>
    <row r="709" ht="15.75" customHeight="1">
      <c r="A709" s="12">
        <v>2.3508761E7</v>
      </c>
      <c r="B709" s="12" t="s">
        <v>4211</v>
      </c>
      <c r="C709" s="12" t="s">
        <v>4212</v>
      </c>
      <c r="D709" s="12" t="s">
        <v>4213</v>
      </c>
      <c r="E709" s="12" t="s">
        <v>2653</v>
      </c>
      <c r="F709" s="12" t="s">
        <v>376</v>
      </c>
      <c r="G709" s="12">
        <v>2013.0</v>
      </c>
      <c r="H709" s="33">
        <v>41353.0</v>
      </c>
      <c r="K709" s="12" t="s">
        <v>4214</v>
      </c>
    </row>
    <row r="710" ht="15.75" customHeight="1">
      <c r="A710" s="12">
        <v>2.3511303E7</v>
      </c>
      <c r="B710" s="12" t="s">
        <v>4215</v>
      </c>
      <c r="C710" s="12" t="s">
        <v>4216</v>
      </c>
      <c r="D710" s="12" t="s">
        <v>4217</v>
      </c>
      <c r="E710" s="12" t="s">
        <v>4218</v>
      </c>
      <c r="F710" s="12" t="s">
        <v>458</v>
      </c>
      <c r="G710" s="12">
        <v>2013.0</v>
      </c>
      <c r="H710" s="33">
        <v>41354.0</v>
      </c>
      <c r="K710" s="12" t="s">
        <v>4219</v>
      </c>
    </row>
    <row r="711" ht="15.75" customHeight="1">
      <c r="A711" s="12">
        <v>2.3522936E7</v>
      </c>
      <c r="B711" s="12" t="s">
        <v>4220</v>
      </c>
      <c r="C711" s="12" t="s">
        <v>4221</v>
      </c>
      <c r="D711" s="12" t="s">
        <v>4222</v>
      </c>
      <c r="E711" s="12" t="s">
        <v>4223</v>
      </c>
      <c r="F711" s="12" t="s">
        <v>496</v>
      </c>
      <c r="G711" s="12">
        <v>2013.0</v>
      </c>
      <c r="H711" s="33">
        <v>41359.0</v>
      </c>
      <c r="I711" s="12" t="s">
        <v>4224</v>
      </c>
      <c r="J711" s="12" t="s">
        <v>4225</v>
      </c>
      <c r="K711" s="12" t="s">
        <v>4226</v>
      </c>
    </row>
    <row r="712" ht="15.75" customHeight="1">
      <c r="A712" s="12">
        <v>2.3528989E7</v>
      </c>
      <c r="B712" s="12" t="s">
        <v>4227</v>
      </c>
      <c r="C712" s="12" t="s">
        <v>4228</v>
      </c>
      <c r="D712" s="12" t="s">
        <v>4229</v>
      </c>
      <c r="E712" s="12" t="s">
        <v>4230</v>
      </c>
      <c r="F712" s="12" t="s">
        <v>496</v>
      </c>
      <c r="G712" s="12">
        <v>2013.0</v>
      </c>
      <c r="H712" s="33">
        <v>41360.0</v>
      </c>
      <c r="K712" s="12" t="s">
        <v>4231</v>
      </c>
    </row>
    <row r="713" ht="15.75" customHeight="1">
      <c r="A713" s="12">
        <v>2.352899E7</v>
      </c>
      <c r="B713" s="12" t="s">
        <v>4232</v>
      </c>
      <c r="C713" s="12" t="s">
        <v>4233</v>
      </c>
      <c r="D713" s="12" t="s">
        <v>4234</v>
      </c>
      <c r="E713" s="12" t="s">
        <v>3489</v>
      </c>
      <c r="F713" s="12" t="s">
        <v>496</v>
      </c>
      <c r="G713" s="12">
        <v>2013.0</v>
      </c>
      <c r="H713" s="33">
        <v>41360.0</v>
      </c>
      <c r="K713" s="12" t="s">
        <v>4235</v>
      </c>
    </row>
    <row r="714" ht="15.75" customHeight="1">
      <c r="A714" s="12">
        <v>2.3571115E7</v>
      </c>
      <c r="B714" s="12" t="s">
        <v>4236</v>
      </c>
      <c r="C714" s="12" t="s">
        <v>4237</v>
      </c>
      <c r="D714" s="12" t="s">
        <v>4238</v>
      </c>
      <c r="E714" s="12" t="s">
        <v>3505</v>
      </c>
      <c r="F714" s="12" t="s">
        <v>496</v>
      </c>
      <c r="G714" s="12">
        <v>2013.0</v>
      </c>
      <c r="H714" s="33">
        <v>41375.0</v>
      </c>
      <c r="K714" s="12" t="s">
        <v>4239</v>
      </c>
    </row>
    <row r="715" ht="15.75" customHeight="1">
      <c r="A715" s="12">
        <v>2.3576542E7</v>
      </c>
      <c r="B715" s="12" t="s">
        <v>4240</v>
      </c>
      <c r="C715" s="12" t="s">
        <v>4241</v>
      </c>
      <c r="D715" s="12" t="s">
        <v>4242</v>
      </c>
      <c r="E715" s="12" t="s">
        <v>4243</v>
      </c>
      <c r="F715" s="12" t="s">
        <v>175</v>
      </c>
      <c r="G715" s="12">
        <v>2013.0</v>
      </c>
      <c r="H715" s="33">
        <v>41376.0</v>
      </c>
      <c r="I715" s="12" t="s">
        <v>4244</v>
      </c>
      <c r="K715" s="12" t="s">
        <v>4245</v>
      </c>
    </row>
    <row r="716" ht="15.75" customHeight="1">
      <c r="A716" s="12">
        <v>2.3589529E7</v>
      </c>
      <c r="B716" s="12" t="s">
        <v>4246</v>
      </c>
      <c r="C716" s="12" t="s">
        <v>4247</v>
      </c>
      <c r="D716" s="12" t="s">
        <v>4248</v>
      </c>
      <c r="E716" s="12" t="s">
        <v>4249</v>
      </c>
      <c r="F716" s="12" t="s">
        <v>520</v>
      </c>
      <c r="G716" s="12">
        <v>2013.0</v>
      </c>
      <c r="H716" s="33">
        <v>41381.0</v>
      </c>
      <c r="I716" s="12" t="s">
        <v>4250</v>
      </c>
      <c r="K716" s="12" t="s">
        <v>4251</v>
      </c>
    </row>
    <row r="717" ht="15.75" customHeight="1">
      <c r="A717" s="12">
        <v>2.3590323E7</v>
      </c>
      <c r="B717" s="12" t="s">
        <v>4252</v>
      </c>
      <c r="C717" s="12" t="s">
        <v>4253</v>
      </c>
      <c r="D717" s="12" t="s">
        <v>4254</v>
      </c>
      <c r="E717" s="12" t="s">
        <v>4255</v>
      </c>
      <c r="F717" s="12" t="s">
        <v>151</v>
      </c>
      <c r="G717" s="12">
        <v>2013.0</v>
      </c>
      <c r="H717" s="33">
        <v>41382.0</v>
      </c>
      <c r="K717" s="12" t="s">
        <v>4256</v>
      </c>
    </row>
    <row r="718" ht="15.75" customHeight="1">
      <c r="A718" s="12">
        <v>2.3590326E7</v>
      </c>
      <c r="B718" s="12" t="s">
        <v>4257</v>
      </c>
      <c r="C718" s="12" t="s">
        <v>4258</v>
      </c>
      <c r="D718" s="12" t="s">
        <v>4259</v>
      </c>
      <c r="E718" s="12" t="s">
        <v>150</v>
      </c>
      <c r="F718" s="12" t="s">
        <v>151</v>
      </c>
      <c r="G718" s="12">
        <v>2013.0</v>
      </c>
      <c r="H718" s="33">
        <v>41382.0</v>
      </c>
      <c r="I718" s="12" t="s">
        <v>4260</v>
      </c>
      <c r="K718" s="12" t="s">
        <v>4261</v>
      </c>
    </row>
    <row r="719" ht="15.75" customHeight="1">
      <c r="A719" s="12">
        <v>2.3619288E7</v>
      </c>
      <c r="B719" s="12" t="s">
        <v>4262</v>
      </c>
      <c r="C719" s="12" t="s">
        <v>4263</v>
      </c>
      <c r="D719" s="12" t="s">
        <v>4264</v>
      </c>
      <c r="E719" s="12" t="s">
        <v>4265</v>
      </c>
      <c r="F719" s="12" t="s">
        <v>4266</v>
      </c>
      <c r="G719" s="12">
        <v>2013.0</v>
      </c>
      <c r="H719" s="33">
        <v>41391.0</v>
      </c>
      <c r="K719" s="12" t="s">
        <v>4267</v>
      </c>
    </row>
    <row r="720" ht="15.75" customHeight="1">
      <c r="A720" s="12">
        <v>2.3647393E7</v>
      </c>
      <c r="B720" s="12" t="s">
        <v>4268</v>
      </c>
      <c r="C720" s="12" t="s">
        <v>4269</v>
      </c>
      <c r="D720" s="12" t="s">
        <v>4270</v>
      </c>
      <c r="E720" s="12" t="s">
        <v>4271</v>
      </c>
      <c r="F720" s="12" t="s">
        <v>3517</v>
      </c>
      <c r="G720" s="12">
        <v>2013.0</v>
      </c>
      <c r="H720" s="33">
        <v>41402.0</v>
      </c>
      <c r="K720" s="12" t="s">
        <v>4272</v>
      </c>
    </row>
    <row r="721" ht="15.75" customHeight="1">
      <c r="A721" s="12">
        <v>2.3671034E7</v>
      </c>
      <c r="B721" s="12" t="s">
        <v>4273</v>
      </c>
      <c r="C721" s="12" t="s">
        <v>4274</v>
      </c>
      <c r="D721" s="12" t="s">
        <v>4275</v>
      </c>
      <c r="E721" s="12" t="s">
        <v>4276</v>
      </c>
      <c r="F721" s="12" t="s">
        <v>4277</v>
      </c>
      <c r="G721" s="12">
        <v>2013.0</v>
      </c>
      <c r="H721" s="33">
        <v>41409.0</v>
      </c>
      <c r="K721" s="12" t="s">
        <v>4278</v>
      </c>
    </row>
    <row r="722" ht="15.75" customHeight="1">
      <c r="A722" s="12">
        <v>2.3701629E7</v>
      </c>
      <c r="B722" s="12" t="s">
        <v>4279</v>
      </c>
      <c r="C722" s="12" t="s">
        <v>4280</v>
      </c>
      <c r="D722" s="12" t="s">
        <v>4281</v>
      </c>
      <c r="E722" s="12" t="s">
        <v>4282</v>
      </c>
      <c r="F722" s="12" t="s">
        <v>995</v>
      </c>
      <c r="G722" s="12">
        <v>2013.0</v>
      </c>
      <c r="H722" s="33">
        <v>41419.0</v>
      </c>
      <c r="K722" s="12" t="s">
        <v>4283</v>
      </c>
    </row>
    <row r="723" ht="15.75" customHeight="1">
      <c r="A723" s="12">
        <v>2.3726053E7</v>
      </c>
      <c r="B723" s="12" t="s">
        <v>4284</v>
      </c>
      <c r="C723" s="12" t="s">
        <v>4285</v>
      </c>
      <c r="D723" s="12" t="s">
        <v>4286</v>
      </c>
      <c r="E723" s="12" t="s">
        <v>2883</v>
      </c>
      <c r="F723" s="12" t="s">
        <v>1076</v>
      </c>
      <c r="G723" s="12">
        <v>2013.0</v>
      </c>
      <c r="H723" s="33">
        <v>41429.0</v>
      </c>
      <c r="K723" s="12" t="s">
        <v>4287</v>
      </c>
    </row>
    <row r="724" ht="15.75" customHeight="1">
      <c r="A724" s="12">
        <v>2.3732449E7</v>
      </c>
      <c r="B724" s="12" t="s">
        <v>4288</v>
      </c>
      <c r="C724" s="12" t="s">
        <v>4289</v>
      </c>
      <c r="D724" s="12" t="s">
        <v>4290</v>
      </c>
      <c r="E724" s="12" t="s">
        <v>4291</v>
      </c>
      <c r="F724" s="12" t="s">
        <v>4292</v>
      </c>
      <c r="G724" s="12">
        <v>2013.0</v>
      </c>
      <c r="H724" s="33">
        <v>41430.0</v>
      </c>
      <c r="K724" s="12" t="s">
        <v>4293</v>
      </c>
    </row>
    <row r="725" ht="15.75" customHeight="1">
      <c r="A725" s="12">
        <v>2.3735173E7</v>
      </c>
      <c r="B725" s="12" t="s">
        <v>4294</v>
      </c>
      <c r="C725" s="12" t="s">
        <v>4295</v>
      </c>
      <c r="D725" s="12" t="s">
        <v>4296</v>
      </c>
      <c r="E725" s="12" t="s">
        <v>3158</v>
      </c>
      <c r="F725" s="12" t="s">
        <v>508</v>
      </c>
      <c r="G725" s="12">
        <v>2013.0</v>
      </c>
      <c r="H725" s="33">
        <v>41431.0</v>
      </c>
      <c r="I725" s="12" t="s">
        <v>4297</v>
      </c>
      <c r="K725" s="12" t="s">
        <v>4298</v>
      </c>
    </row>
    <row r="726" ht="15.75" customHeight="1">
      <c r="A726" s="12">
        <v>2.3808094E7</v>
      </c>
      <c r="B726" s="12" t="s">
        <v>4299</v>
      </c>
      <c r="C726" s="12" t="s">
        <v>4300</v>
      </c>
      <c r="D726" s="12" t="s">
        <v>4301</v>
      </c>
      <c r="E726" s="12" t="s">
        <v>4302</v>
      </c>
      <c r="F726" s="12" t="s">
        <v>4303</v>
      </c>
      <c r="G726" s="12">
        <v>2013.0</v>
      </c>
      <c r="H726" s="33">
        <v>41457.0</v>
      </c>
    </row>
    <row r="727" ht="15.75" customHeight="1">
      <c r="A727" s="12">
        <v>2.3816506E7</v>
      </c>
      <c r="B727" s="12" t="s">
        <v>4304</v>
      </c>
      <c r="C727" s="12" t="s">
        <v>4305</v>
      </c>
      <c r="D727" s="12" t="s">
        <v>4306</v>
      </c>
      <c r="E727" s="12" t="s">
        <v>4307</v>
      </c>
      <c r="F727" s="12" t="s">
        <v>318</v>
      </c>
      <c r="G727" s="12">
        <v>2013.0</v>
      </c>
      <c r="H727" s="33">
        <v>41458.0</v>
      </c>
      <c r="I727" s="12" t="s">
        <v>4308</v>
      </c>
      <c r="K727" s="12" t="s">
        <v>4309</v>
      </c>
    </row>
    <row r="728" ht="15.75" customHeight="1">
      <c r="A728" s="12">
        <v>2.3816508E7</v>
      </c>
      <c r="B728" s="12" t="s">
        <v>4310</v>
      </c>
      <c r="C728" s="12" t="s">
        <v>4311</v>
      </c>
      <c r="D728" s="12" t="s">
        <v>4312</v>
      </c>
      <c r="E728" s="12" t="s">
        <v>4313</v>
      </c>
      <c r="F728" s="12" t="s">
        <v>318</v>
      </c>
      <c r="G728" s="12">
        <v>2013.0</v>
      </c>
      <c r="H728" s="33">
        <v>41458.0</v>
      </c>
      <c r="I728" s="12" t="s">
        <v>4314</v>
      </c>
      <c r="K728" s="12" t="s">
        <v>4315</v>
      </c>
    </row>
    <row r="729" ht="15.75" customHeight="1">
      <c r="A729" s="12">
        <v>2.3828002E7</v>
      </c>
      <c r="B729" s="12" t="s">
        <v>4316</v>
      </c>
      <c r="C729" s="12" t="s">
        <v>4317</v>
      </c>
      <c r="D729" s="12" t="s">
        <v>4318</v>
      </c>
      <c r="E729" s="12" t="s">
        <v>4319</v>
      </c>
      <c r="F729" s="12" t="s">
        <v>1776</v>
      </c>
      <c r="G729" s="12">
        <v>2013.0</v>
      </c>
      <c r="H729" s="33">
        <v>41461.0</v>
      </c>
      <c r="I729" s="12" t="s">
        <v>4320</v>
      </c>
      <c r="K729" s="12" t="s">
        <v>4321</v>
      </c>
    </row>
    <row r="730" ht="15.75" customHeight="1">
      <c r="A730" s="12">
        <v>2.390614E7</v>
      </c>
      <c r="B730" s="12" t="s">
        <v>4322</v>
      </c>
      <c r="C730" s="12" t="s">
        <v>4323</v>
      </c>
      <c r="D730" s="12" t="s">
        <v>4324</v>
      </c>
      <c r="E730" s="12" t="s">
        <v>4325</v>
      </c>
      <c r="F730" s="12" t="s">
        <v>4326</v>
      </c>
      <c r="G730" s="12">
        <v>2013.0</v>
      </c>
      <c r="H730" s="33">
        <v>41489.0</v>
      </c>
      <c r="K730" s="12" t="s">
        <v>4327</v>
      </c>
    </row>
    <row r="731" ht="15.75" customHeight="1">
      <c r="A731" s="12">
        <v>2.3955885E7</v>
      </c>
      <c r="B731" s="12" t="s">
        <v>4328</v>
      </c>
      <c r="C731" s="12" t="s">
        <v>4329</v>
      </c>
      <c r="D731" s="12" t="s">
        <v>4330</v>
      </c>
      <c r="E731" s="12" t="s">
        <v>4331</v>
      </c>
      <c r="F731" s="12" t="s">
        <v>3814</v>
      </c>
      <c r="G731" s="12">
        <v>2013.0</v>
      </c>
      <c r="H731" s="33">
        <v>41506.0</v>
      </c>
      <c r="K731" s="12" t="s">
        <v>4332</v>
      </c>
    </row>
    <row r="732" ht="15.75" customHeight="1">
      <c r="A732" s="12">
        <v>2.39595E7</v>
      </c>
      <c r="B732" s="12" t="s">
        <v>4333</v>
      </c>
      <c r="C732" s="12" t="s">
        <v>4334</v>
      </c>
      <c r="D732" s="12" t="s">
        <v>4335</v>
      </c>
      <c r="E732" s="12" t="s">
        <v>4336</v>
      </c>
      <c r="F732" s="12" t="s">
        <v>308</v>
      </c>
      <c r="G732" s="12">
        <v>2013.0</v>
      </c>
      <c r="H732" s="33">
        <v>41507.0</v>
      </c>
    </row>
    <row r="733" ht="15.75" customHeight="1">
      <c r="A733" s="12">
        <v>2.4125623E7</v>
      </c>
      <c r="B733" s="12" t="s">
        <v>4337</v>
      </c>
      <c r="C733" s="12" t="s">
        <v>4338</v>
      </c>
      <c r="D733" s="12" t="s">
        <v>4339</v>
      </c>
      <c r="E733" s="12" t="s">
        <v>4340</v>
      </c>
      <c r="F733" s="12" t="s">
        <v>781</v>
      </c>
      <c r="G733" s="12">
        <v>2013.0</v>
      </c>
      <c r="H733" s="33">
        <v>41563.0</v>
      </c>
    </row>
    <row r="734" ht="15.75" customHeight="1">
      <c r="A734" s="12">
        <v>2.4155447E7</v>
      </c>
      <c r="B734" s="12" t="s">
        <v>4341</v>
      </c>
      <c r="C734" s="12" t="s">
        <v>4342</v>
      </c>
      <c r="D734" s="12" t="s">
        <v>4343</v>
      </c>
      <c r="E734" s="12" t="s">
        <v>4344</v>
      </c>
      <c r="F734" s="12" t="s">
        <v>1580</v>
      </c>
      <c r="G734" s="12">
        <v>2013.0</v>
      </c>
      <c r="H734" s="33">
        <v>41572.0</v>
      </c>
      <c r="I734" s="12" t="s">
        <v>4345</v>
      </c>
    </row>
    <row r="735" ht="15.75" customHeight="1">
      <c r="A735" s="12">
        <v>2.3731951E7</v>
      </c>
      <c r="B735" s="12" t="s">
        <v>4346</v>
      </c>
      <c r="C735" s="12" t="s">
        <v>4347</v>
      </c>
      <c r="D735" s="12" t="s">
        <v>4348</v>
      </c>
      <c r="E735" s="12" t="s">
        <v>489</v>
      </c>
      <c r="F735" s="12" t="s">
        <v>332</v>
      </c>
      <c r="G735" s="12">
        <v>2013.0</v>
      </c>
      <c r="H735" s="33">
        <v>41430.0</v>
      </c>
      <c r="I735" s="12" t="s">
        <v>4349</v>
      </c>
      <c r="K735" s="12" t="s">
        <v>4350</v>
      </c>
    </row>
    <row r="736" ht="15.75" customHeight="1">
      <c r="A736" s="12">
        <v>2.3755311E7</v>
      </c>
      <c r="B736" s="12" t="s">
        <v>4352</v>
      </c>
      <c r="C736" s="12" t="s">
        <v>4353</v>
      </c>
      <c r="D736" s="12" t="s">
        <v>4354</v>
      </c>
      <c r="E736" s="12" t="s">
        <v>4129</v>
      </c>
      <c r="F736" s="12" t="s">
        <v>2810</v>
      </c>
      <c r="G736" s="12">
        <v>2013.0</v>
      </c>
      <c r="H736" s="33">
        <v>41437.0</v>
      </c>
      <c r="I736" s="12" t="s">
        <v>4355</v>
      </c>
      <c r="K736" s="12" t="s">
        <v>4356</v>
      </c>
    </row>
    <row r="737" ht="15.75" customHeight="1">
      <c r="A737" s="12">
        <v>2.3576788E7</v>
      </c>
      <c r="B737" s="12" t="s">
        <v>4358</v>
      </c>
      <c r="C737" s="12" t="s">
        <v>4359</v>
      </c>
      <c r="D737" s="12" t="s">
        <v>4360</v>
      </c>
      <c r="E737" s="12" t="s">
        <v>4361</v>
      </c>
      <c r="F737" s="12" t="s">
        <v>796</v>
      </c>
      <c r="G737" s="12">
        <v>2013.0</v>
      </c>
      <c r="H737" s="33">
        <v>41376.0</v>
      </c>
      <c r="I737" s="12" t="s">
        <v>4362</v>
      </c>
      <c r="K737" s="12" t="s">
        <v>4363</v>
      </c>
    </row>
    <row r="738" ht="15.75" customHeight="1">
      <c r="A738" s="12">
        <v>2.3785455E7</v>
      </c>
      <c r="B738" s="12" t="s">
        <v>4364</v>
      </c>
      <c r="C738" s="12" t="s">
        <v>4365</v>
      </c>
      <c r="D738" s="12" t="s">
        <v>4366</v>
      </c>
      <c r="E738" s="12" t="s">
        <v>156</v>
      </c>
      <c r="F738" s="12" t="s">
        <v>2831</v>
      </c>
      <c r="G738" s="12">
        <v>2013.0</v>
      </c>
      <c r="H738" s="33">
        <v>41446.0</v>
      </c>
      <c r="I738" s="12" t="s">
        <v>4367</v>
      </c>
      <c r="K738" s="12" t="s">
        <v>4368</v>
      </c>
    </row>
    <row r="739" ht="15.75" customHeight="1">
      <c r="A739" s="12">
        <v>2.3919713E7</v>
      </c>
      <c r="B739" s="12" t="s">
        <v>4370</v>
      </c>
      <c r="C739" s="12" t="s">
        <v>4371</v>
      </c>
      <c r="D739" s="12" t="s">
        <v>4372</v>
      </c>
      <c r="E739" s="12" t="s">
        <v>4373</v>
      </c>
      <c r="F739" s="12" t="s">
        <v>4374</v>
      </c>
      <c r="G739" s="12">
        <v>2013.0</v>
      </c>
      <c r="H739" s="33">
        <v>41494.0</v>
      </c>
      <c r="K739" s="12" t="s">
        <v>4375</v>
      </c>
    </row>
    <row r="740" ht="15.75" customHeight="1">
      <c r="A740" s="12">
        <v>2.373396E7</v>
      </c>
      <c r="B740" s="12" t="s">
        <v>4377</v>
      </c>
      <c r="C740" s="12" t="s">
        <v>4378</v>
      </c>
      <c r="D740" s="12" t="s">
        <v>4379</v>
      </c>
      <c r="E740" s="12" t="s">
        <v>4380</v>
      </c>
      <c r="F740" s="12" t="s">
        <v>1104</v>
      </c>
      <c r="G740" s="12">
        <v>2013.0</v>
      </c>
      <c r="H740" s="33">
        <v>41430.0</v>
      </c>
      <c r="I740" s="12" t="s">
        <v>4381</v>
      </c>
      <c r="K740" s="12" t="s">
        <v>4382</v>
      </c>
    </row>
    <row r="741" ht="15.75" customHeight="1">
      <c r="A741" s="12">
        <v>2.3823081E7</v>
      </c>
      <c r="B741" s="12" t="s">
        <v>4384</v>
      </c>
      <c r="C741" s="12" t="s">
        <v>4385</v>
      </c>
      <c r="D741" s="12" t="s">
        <v>4386</v>
      </c>
      <c r="E741" s="12" t="s">
        <v>2883</v>
      </c>
      <c r="F741" s="12" t="s">
        <v>2831</v>
      </c>
      <c r="G741" s="12">
        <v>2013.0</v>
      </c>
      <c r="H741" s="33">
        <v>41460.0</v>
      </c>
      <c r="I741" s="12" t="s">
        <v>4387</v>
      </c>
      <c r="K741" s="12" t="s">
        <v>4388</v>
      </c>
    </row>
    <row r="742" ht="15.75" customHeight="1">
      <c r="A742" s="12">
        <v>2.3777784E7</v>
      </c>
      <c r="B742" s="12" t="s">
        <v>4389</v>
      </c>
      <c r="C742" s="12" t="s">
        <v>4390</v>
      </c>
      <c r="D742" s="12" t="s">
        <v>4391</v>
      </c>
      <c r="E742" s="12" t="s">
        <v>4392</v>
      </c>
      <c r="F742" s="12" t="s">
        <v>332</v>
      </c>
      <c r="G742" s="12">
        <v>2013.0</v>
      </c>
      <c r="H742" s="33">
        <v>41445.0</v>
      </c>
      <c r="I742" s="12" t="s">
        <v>4393</v>
      </c>
      <c r="K742" s="12" t="s">
        <v>4394</v>
      </c>
    </row>
    <row r="743" ht="15.75" customHeight="1">
      <c r="A743" s="12">
        <v>2.3840485E7</v>
      </c>
      <c r="B743" s="12" t="s">
        <v>4396</v>
      </c>
      <c r="C743" s="12" t="s">
        <v>4397</v>
      </c>
      <c r="D743" s="12" t="s">
        <v>4398</v>
      </c>
      <c r="E743" s="12" t="s">
        <v>4399</v>
      </c>
      <c r="F743" s="12" t="s">
        <v>2831</v>
      </c>
      <c r="G743" s="12">
        <v>2013.0</v>
      </c>
      <c r="H743" s="33">
        <v>41466.0</v>
      </c>
      <c r="I743" s="12" t="s">
        <v>4400</v>
      </c>
      <c r="K743" s="12" t="s">
        <v>4401</v>
      </c>
    </row>
    <row r="744" ht="15.75" customHeight="1">
      <c r="A744" s="12">
        <v>2.378685E7</v>
      </c>
      <c r="B744" s="12" t="s">
        <v>4402</v>
      </c>
      <c r="C744" s="12" t="s">
        <v>4403</v>
      </c>
      <c r="D744" s="12" t="s">
        <v>4404</v>
      </c>
      <c r="E744" s="12" t="s">
        <v>4405</v>
      </c>
      <c r="F744" s="12" t="s">
        <v>332</v>
      </c>
      <c r="G744" s="12">
        <v>2013.0</v>
      </c>
      <c r="H744" s="33">
        <v>41447.0</v>
      </c>
      <c r="I744" s="12" t="s">
        <v>4406</v>
      </c>
      <c r="K744" s="12" t="s">
        <v>4407</v>
      </c>
    </row>
    <row r="745" ht="15.75" customHeight="1">
      <c r="A745" s="12">
        <v>2.3800282E7</v>
      </c>
      <c r="B745" s="12" t="s">
        <v>4409</v>
      </c>
      <c r="C745" s="12" t="s">
        <v>4410</v>
      </c>
      <c r="D745" s="12" t="s">
        <v>4411</v>
      </c>
      <c r="E745" s="12" t="s">
        <v>4412</v>
      </c>
      <c r="F745" s="12" t="s">
        <v>368</v>
      </c>
      <c r="G745" s="12">
        <v>2013.0</v>
      </c>
      <c r="H745" s="33">
        <v>41452.0</v>
      </c>
      <c r="I745" s="12" t="s">
        <v>4413</v>
      </c>
      <c r="K745" s="12" t="s">
        <v>4414</v>
      </c>
    </row>
    <row r="746" ht="15.75" customHeight="1">
      <c r="A746" s="12">
        <v>2.3744038E7</v>
      </c>
      <c r="B746" s="12" t="s">
        <v>4416</v>
      </c>
      <c r="C746" s="12" t="s">
        <v>4417</v>
      </c>
      <c r="D746" s="12" t="s">
        <v>4418</v>
      </c>
      <c r="E746" s="12" t="s">
        <v>4419</v>
      </c>
      <c r="F746" s="12" t="s">
        <v>1104</v>
      </c>
      <c r="G746" s="12">
        <v>2013.0</v>
      </c>
      <c r="H746" s="33">
        <v>41433.0</v>
      </c>
      <c r="I746" s="12" t="s">
        <v>4420</v>
      </c>
      <c r="K746" s="12" t="s">
        <v>4421</v>
      </c>
    </row>
    <row r="747" ht="15.75" customHeight="1">
      <c r="A747" s="12">
        <v>2.3814035E7</v>
      </c>
      <c r="B747" s="12" t="s">
        <v>4423</v>
      </c>
      <c r="C747" s="12" t="s">
        <v>4424</v>
      </c>
      <c r="D747" s="12" t="s">
        <v>4425</v>
      </c>
      <c r="E747" s="12" t="s">
        <v>4426</v>
      </c>
      <c r="F747" s="12" t="s">
        <v>4427</v>
      </c>
      <c r="G747" s="12">
        <v>2013.0</v>
      </c>
      <c r="H747" s="33">
        <v>41457.0</v>
      </c>
      <c r="I747" s="12" t="s">
        <v>4428</v>
      </c>
      <c r="K747" s="12" t="s">
        <v>4429</v>
      </c>
    </row>
    <row r="748" ht="15.75" customHeight="1">
      <c r="A748" s="12">
        <v>2.3490559E7</v>
      </c>
      <c r="B748" s="12" t="s">
        <v>4431</v>
      </c>
      <c r="C748" s="12" t="s">
        <v>4432</v>
      </c>
      <c r="D748" s="12" t="s">
        <v>4433</v>
      </c>
      <c r="E748" s="12" t="s">
        <v>4434</v>
      </c>
      <c r="F748" s="12" t="s">
        <v>354</v>
      </c>
      <c r="G748" s="12">
        <v>2013.0</v>
      </c>
      <c r="H748" s="33">
        <v>41349.0</v>
      </c>
      <c r="K748" s="12" t="s">
        <v>4435</v>
      </c>
    </row>
    <row r="749" ht="15.75" customHeight="1">
      <c r="A749" s="12">
        <v>2.3540584E7</v>
      </c>
      <c r="B749" s="12" t="s">
        <v>4437</v>
      </c>
      <c r="C749" s="12" t="s">
        <v>4438</v>
      </c>
      <c r="D749" s="12" t="s">
        <v>4439</v>
      </c>
      <c r="E749" s="12" t="s">
        <v>4173</v>
      </c>
      <c r="F749" s="12" t="s">
        <v>354</v>
      </c>
      <c r="G749" s="12">
        <v>2013.0</v>
      </c>
      <c r="H749" s="33">
        <v>41366.0</v>
      </c>
      <c r="K749" s="12" t="s">
        <v>4440</v>
      </c>
    </row>
    <row r="750" ht="15.75" customHeight="1">
      <c r="A750" s="12">
        <v>2.3078522E7</v>
      </c>
      <c r="B750" s="12" t="s">
        <v>4441</v>
      </c>
      <c r="C750" s="12" t="s">
        <v>4442</v>
      </c>
      <c r="D750" s="12" t="s">
        <v>4443</v>
      </c>
      <c r="E750" s="12" t="s">
        <v>4444</v>
      </c>
      <c r="F750" s="12" t="s">
        <v>4445</v>
      </c>
      <c r="G750" s="12">
        <v>2013.0</v>
      </c>
      <c r="H750" s="33">
        <v>41202.0</v>
      </c>
      <c r="K750" s="12" t="s">
        <v>4446</v>
      </c>
    </row>
    <row r="751" ht="15.75" customHeight="1">
      <c r="A751" s="12">
        <v>2.3339855E7</v>
      </c>
      <c r="B751" s="12" t="s">
        <v>4448</v>
      </c>
      <c r="C751" s="12" t="s">
        <v>4449</v>
      </c>
      <c r="D751" s="12" t="s">
        <v>4450</v>
      </c>
      <c r="E751" s="12" t="s">
        <v>4451</v>
      </c>
      <c r="F751" s="12" t="s">
        <v>4452</v>
      </c>
      <c r="G751" s="12">
        <v>2013.0</v>
      </c>
      <c r="H751" s="33">
        <v>41298.0</v>
      </c>
      <c r="K751" s="12" t="s">
        <v>4453</v>
      </c>
    </row>
    <row r="752" ht="15.75" customHeight="1">
      <c r="A752" s="12">
        <v>2.3452253E7</v>
      </c>
      <c r="B752" s="12" t="s">
        <v>4454</v>
      </c>
      <c r="C752" s="12" t="s">
        <v>4455</v>
      </c>
      <c r="D752" s="12" t="s">
        <v>4456</v>
      </c>
      <c r="E752" s="12" t="s">
        <v>4457</v>
      </c>
      <c r="F752" s="12" t="s">
        <v>4445</v>
      </c>
      <c r="G752" s="12">
        <v>2013.0</v>
      </c>
      <c r="H752" s="33">
        <v>41338.0</v>
      </c>
      <c r="K752" s="12" t="s">
        <v>4458</v>
      </c>
    </row>
    <row r="753" ht="15.75" customHeight="1">
      <c r="A753" s="12">
        <v>2.3475646E7</v>
      </c>
      <c r="B753" s="12" t="s">
        <v>4459</v>
      </c>
      <c r="C753" s="12" t="s">
        <v>4460</v>
      </c>
      <c r="D753" s="12" t="s">
        <v>4461</v>
      </c>
      <c r="E753" s="12" t="s">
        <v>4462</v>
      </c>
      <c r="F753" s="12" t="s">
        <v>1211</v>
      </c>
      <c r="G753" s="12">
        <v>2013.0</v>
      </c>
      <c r="H753" s="33">
        <v>41345.0</v>
      </c>
      <c r="K753" s="12" t="s">
        <v>4463</v>
      </c>
    </row>
    <row r="754" ht="15.75" customHeight="1">
      <c r="A754" s="12">
        <v>2.3488453E7</v>
      </c>
      <c r="B754" s="12" t="s">
        <v>4464</v>
      </c>
      <c r="C754" s="12" t="s">
        <v>4465</v>
      </c>
      <c r="D754" s="12" t="s">
        <v>4466</v>
      </c>
      <c r="E754" s="12" t="s">
        <v>4467</v>
      </c>
      <c r="F754" s="12" t="s">
        <v>151</v>
      </c>
      <c r="G754" s="12">
        <v>2013.0</v>
      </c>
      <c r="H754" s="33">
        <v>41349.0</v>
      </c>
      <c r="I754" s="12" t="s">
        <v>4468</v>
      </c>
      <c r="K754" s="12" t="s">
        <v>4469</v>
      </c>
    </row>
    <row r="755" ht="15.75" customHeight="1">
      <c r="A755" s="12">
        <v>2.3558133E7</v>
      </c>
      <c r="B755" s="12" t="s">
        <v>4470</v>
      </c>
      <c r="C755" s="12" t="s">
        <v>4471</v>
      </c>
      <c r="D755" s="12" t="s">
        <v>4472</v>
      </c>
      <c r="E755" s="12" t="s">
        <v>4473</v>
      </c>
      <c r="F755" s="12" t="s">
        <v>3255</v>
      </c>
      <c r="G755" s="12">
        <v>2013.0</v>
      </c>
      <c r="H755" s="33">
        <v>41370.0</v>
      </c>
      <c r="I755" s="12" t="s">
        <v>4474</v>
      </c>
      <c r="K755" s="12" t="s">
        <v>4475</v>
      </c>
    </row>
    <row r="756" ht="15.75" customHeight="1">
      <c r="A756" s="12">
        <v>2.358885E7</v>
      </c>
      <c r="B756" s="12" t="s">
        <v>4476</v>
      </c>
      <c r="C756" s="12" t="s">
        <v>4477</v>
      </c>
      <c r="D756" s="12" t="s">
        <v>4478</v>
      </c>
      <c r="E756" s="12" t="s">
        <v>4479</v>
      </c>
      <c r="F756" s="12" t="s">
        <v>1449</v>
      </c>
      <c r="G756" s="12">
        <v>2013.0</v>
      </c>
      <c r="H756" s="33">
        <v>41381.0</v>
      </c>
      <c r="K756" s="12" t="s">
        <v>4480</v>
      </c>
    </row>
    <row r="757" ht="15.75" customHeight="1">
      <c r="A757" s="12">
        <v>2.3590318E7</v>
      </c>
      <c r="B757" s="12" t="s">
        <v>4481</v>
      </c>
      <c r="C757" s="12" t="s">
        <v>4482</v>
      </c>
      <c r="D757" s="12" t="s">
        <v>4483</v>
      </c>
      <c r="E757" s="12" t="s">
        <v>4484</v>
      </c>
      <c r="F757" s="12" t="s">
        <v>151</v>
      </c>
      <c r="G757" s="12">
        <v>2013.0</v>
      </c>
      <c r="H757" s="33">
        <v>41382.0</v>
      </c>
      <c r="I757" s="12" t="s">
        <v>4485</v>
      </c>
      <c r="K757" s="12" t="s">
        <v>4486</v>
      </c>
    </row>
    <row r="758" ht="15.75" customHeight="1">
      <c r="A758" s="12">
        <v>2.3590321E7</v>
      </c>
      <c r="B758" s="12" t="s">
        <v>4487</v>
      </c>
      <c r="C758" s="12" t="s">
        <v>4488</v>
      </c>
      <c r="D758" s="12" t="s">
        <v>4489</v>
      </c>
      <c r="E758" s="12" t="s">
        <v>4230</v>
      </c>
      <c r="F758" s="12" t="s">
        <v>151</v>
      </c>
      <c r="G758" s="12">
        <v>2013.0</v>
      </c>
      <c r="H758" s="33">
        <v>41382.0</v>
      </c>
      <c r="K758" s="12" t="s">
        <v>4490</v>
      </c>
    </row>
    <row r="759" ht="15.75" customHeight="1">
      <c r="A759" s="12">
        <v>2.3591484E7</v>
      </c>
      <c r="B759" s="12" t="s">
        <v>4491</v>
      </c>
      <c r="C759" s="12" t="s">
        <v>4492</v>
      </c>
      <c r="D759" s="12" t="s">
        <v>4493</v>
      </c>
      <c r="E759" s="12" t="s">
        <v>4494</v>
      </c>
      <c r="F759" s="12" t="s">
        <v>376</v>
      </c>
      <c r="G759" s="12">
        <v>2013.0</v>
      </c>
      <c r="H759" s="33">
        <v>41382.0</v>
      </c>
      <c r="K759" s="12" t="s">
        <v>4495</v>
      </c>
    </row>
    <row r="760" ht="15.75" customHeight="1">
      <c r="A760" s="12">
        <v>2.3602788E7</v>
      </c>
      <c r="B760" s="12" t="s">
        <v>4496</v>
      </c>
      <c r="C760" s="12" t="s">
        <v>4497</v>
      </c>
      <c r="D760" s="12" t="s">
        <v>4498</v>
      </c>
      <c r="E760" s="12" t="s">
        <v>4499</v>
      </c>
      <c r="F760" s="12" t="s">
        <v>247</v>
      </c>
      <c r="G760" s="12">
        <v>2013.0</v>
      </c>
      <c r="H760" s="33">
        <v>41387.0</v>
      </c>
      <c r="K760" s="12" t="s">
        <v>4500</v>
      </c>
    </row>
    <row r="761" ht="15.75" customHeight="1">
      <c r="A761" s="12">
        <v>2.3621111E7</v>
      </c>
      <c r="B761" s="12" t="s">
        <v>4501</v>
      </c>
      <c r="C761" s="12" t="s">
        <v>4502</v>
      </c>
      <c r="D761" s="12" t="s">
        <v>4503</v>
      </c>
      <c r="E761" s="12" t="s">
        <v>4504</v>
      </c>
      <c r="F761" s="12" t="s">
        <v>1205</v>
      </c>
      <c r="G761" s="12">
        <v>2013.0</v>
      </c>
      <c r="H761" s="33">
        <v>41394.0</v>
      </c>
      <c r="K761" s="12" t="s">
        <v>4505</v>
      </c>
    </row>
    <row r="762" ht="15.75" customHeight="1">
      <c r="A762" s="12">
        <v>2.3630955E7</v>
      </c>
      <c r="B762" s="12" t="s">
        <v>4506</v>
      </c>
      <c r="C762" s="12" t="s">
        <v>4507</v>
      </c>
      <c r="D762" s="12" t="s">
        <v>4508</v>
      </c>
      <c r="E762" s="12" t="s">
        <v>4509</v>
      </c>
      <c r="F762" s="12" t="s">
        <v>439</v>
      </c>
      <c r="G762" s="12">
        <v>2013.0</v>
      </c>
      <c r="H762" s="33">
        <v>41395.0</v>
      </c>
      <c r="I762" s="12" t="s">
        <v>4510</v>
      </c>
      <c r="K762" s="12" t="s">
        <v>4511</v>
      </c>
    </row>
    <row r="763" ht="15.75" customHeight="1">
      <c r="A763" s="12">
        <v>2.3636309E7</v>
      </c>
      <c r="B763" s="12" t="s">
        <v>4512</v>
      </c>
      <c r="C763" s="12" t="s">
        <v>4513</v>
      </c>
      <c r="D763" s="12" t="s">
        <v>4514</v>
      </c>
      <c r="E763" s="12" t="s">
        <v>1349</v>
      </c>
      <c r="F763" s="12" t="s">
        <v>376</v>
      </c>
      <c r="G763" s="12">
        <v>2013.0</v>
      </c>
      <c r="H763" s="33">
        <v>41397.0</v>
      </c>
      <c r="K763" s="12" t="s">
        <v>4515</v>
      </c>
    </row>
    <row r="764" ht="15.75" customHeight="1">
      <c r="A764" s="12">
        <v>2.3637292E7</v>
      </c>
      <c r="B764" s="12" t="s">
        <v>4516</v>
      </c>
      <c r="C764" s="12" t="s">
        <v>4517</v>
      </c>
      <c r="D764" s="12" t="s">
        <v>4518</v>
      </c>
      <c r="E764" s="12" t="s">
        <v>4519</v>
      </c>
      <c r="F764" s="12" t="s">
        <v>175</v>
      </c>
      <c r="G764" s="12">
        <v>2013.0</v>
      </c>
      <c r="H764" s="33">
        <v>41397.0</v>
      </c>
      <c r="I764" s="12" t="s">
        <v>4520</v>
      </c>
      <c r="K764" s="12" t="s">
        <v>4521</v>
      </c>
    </row>
    <row r="765" ht="15.75" customHeight="1">
      <c r="A765" s="12">
        <v>2.3667233E7</v>
      </c>
      <c r="B765" s="12" t="s">
        <v>4522</v>
      </c>
      <c r="C765" s="12" t="s">
        <v>4523</v>
      </c>
      <c r="D765" s="12" t="s">
        <v>4524</v>
      </c>
      <c r="E765" s="12" t="s">
        <v>4525</v>
      </c>
      <c r="F765" s="12" t="s">
        <v>258</v>
      </c>
      <c r="G765" s="12">
        <v>2013.0</v>
      </c>
      <c r="H765" s="33">
        <v>41408.0</v>
      </c>
      <c r="I765" s="12" t="s">
        <v>4526</v>
      </c>
      <c r="K765" s="12" t="s">
        <v>4527</v>
      </c>
    </row>
    <row r="766" ht="15.75" customHeight="1">
      <c r="A766" s="12">
        <v>2.3716403E7</v>
      </c>
      <c r="B766" s="12" t="s">
        <v>4528</v>
      </c>
      <c r="C766" s="12" t="s">
        <v>4529</v>
      </c>
      <c r="D766" s="12" t="s">
        <v>4530</v>
      </c>
      <c r="E766" s="12" t="s">
        <v>4531</v>
      </c>
      <c r="F766" s="12" t="s">
        <v>520</v>
      </c>
      <c r="G766" s="12">
        <v>2013.0</v>
      </c>
      <c r="H766" s="33">
        <v>41424.0</v>
      </c>
      <c r="I766" s="12" t="s">
        <v>4532</v>
      </c>
      <c r="K766" s="12" t="s">
        <v>4533</v>
      </c>
    </row>
    <row r="767" ht="15.75" customHeight="1">
      <c r="A767" s="12">
        <v>2.3716407E7</v>
      </c>
      <c r="B767" s="12" t="s">
        <v>4534</v>
      </c>
      <c r="C767" s="12" t="s">
        <v>4535</v>
      </c>
      <c r="D767" s="12" t="s">
        <v>4536</v>
      </c>
      <c r="E767" s="12" t="s">
        <v>4537</v>
      </c>
      <c r="F767" s="12" t="s">
        <v>520</v>
      </c>
      <c r="G767" s="12">
        <v>2013.0</v>
      </c>
      <c r="H767" s="33">
        <v>41424.0</v>
      </c>
      <c r="I767" s="12" t="s">
        <v>4538</v>
      </c>
      <c r="K767" s="12" t="s">
        <v>4539</v>
      </c>
    </row>
    <row r="768" ht="15.75" customHeight="1">
      <c r="A768" s="12">
        <v>2.3716411E7</v>
      </c>
      <c r="B768" s="12" t="s">
        <v>4540</v>
      </c>
      <c r="C768" s="12" t="s">
        <v>4541</v>
      </c>
      <c r="D768" s="12" t="s">
        <v>4542</v>
      </c>
      <c r="E768" s="12" t="s">
        <v>4543</v>
      </c>
      <c r="F768" s="12" t="s">
        <v>520</v>
      </c>
      <c r="G768" s="12">
        <v>2013.0</v>
      </c>
      <c r="H768" s="33">
        <v>41424.0</v>
      </c>
      <c r="I768" s="12" t="s">
        <v>4544</v>
      </c>
      <c r="K768" s="12" t="s">
        <v>4545</v>
      </c>
    </row>
    <row r="769" ht="15.75" customHeight="1">
      <c r="A769" s="12">
        <v>2.3763913E7</v>
      </c>
      <c r="B769" s="12" t="s">
        <v>4546</v>
      </c>
      <c r="C769" s="12" t="s">
        <v>4547</v>
      </c>
      <c r="D769" s="12" t="s">
        <v>4548</v>
      </c>
      <c r="E769" s="12" t="s">
        <v>4549</v>
      </c>
      <c r="F769" s="12" t="s">
        <v>508</v>
      </c>
      <c r="G769" s="12">
        <v>2013.0</v>
      </c>
      <c r="H769" s="33">
        <v>41440.0</v>
      </c>
      <c r="I769" s="12" t="s">
        <v>4550</v>
      </c>
      <c r="K769" s="12" t="s">
        <v>4551</v>
      </c>
    </row>
    <row r="770" ht="15.75" customHeight="1">
      <c r="A770" s="12">
        <v>2.3764167E7</v>
      </c>
      <c r="B770" s="12" t="s">
        <v>4552</v>
      </c>
      <c r="C770" s="12" t="s">
        <v>4553</v>
      </c>
      <c r="D770" s="12" t="s">
        <v>4554</v>
      </c>
      <c r="E770" s="12" t="s">
        <v>4555</v>
      </c>
      <c r="F770" s="12" t="s">
        <v>508</v>
      </c>
      <c r="G770" s="12">
        <v>2013.0</v>
      </c>
      <c r="H770" s="33">
        <v>41440.0</v>
      </c>
      <c r="I770" s="12" t="s">
        <v>4556</v>
      </c>
      <c r="K770" s="12" t="s">
        <v>4557</v>
      </c>
    </row>
    <row r="771" ht="15.75" customHeight="1">
      <c r="A771" s="12">
        <v>2.3764295E7</v>
      </c>
      <c r="B771" s="12" t="s">
        <v>4558</v>
      </c>
      <c r="C771" s="12" t="s">
        <v>4559</v>
      </c>
      <c r="D771" s="12" t="s">
        <v>4560</v>
      </c>
      <c r="E771" s="12" t="s">
        <v>4561</v>
      </c>
      <c r="F771" s="12" t="s">
        <v>508</v>
      </c>
      <c r="G771" s="12">
        <v>2013.0</v>
      </c>
      <c r="H771" s="33">
        <v>41440.0</v>
      </c>
      <c r="I771" s="12" t="s">
        <v>4562</v>
      </c>
      <c r="K771" s="12" t="s">
        <v>4563</v>
      </c>
    </row>
    <row r="772" ht="15.75" customHeight="1">
      <c r="A772" s="12">
        <v>2.3778233E7</v>
      </c>
      <c r="B772" s="12" t="s">
        <v>4564</v>
      </c>
      <c r="C772" s="12" t="s">
        <v>4565</v>
      </c>
      <c r="D772" s="12" t="s">
        <v>4566</v>
      </c>
      <c r="E772" s="12" t="s">
        <v>4567</v>
      </c>
      <c r="F772" s="12" t="s">
        <v>4568</v>
      </c>
      <c r="G772" s="12">
        <v>2013.0</v>
      </c>
      <c r="H772" s="33">
        <v>41445.0</v>
      </c>
      <c r="K772" s="12" t="s">
        <v>4569</v>
      </c>
    </row>
    <row r="773" ht="15.75" customHeight="1">
      <c r="A773" s="12">
        <v>2.3778615E7</v>
      </c>
      <c r="B773" s="12" t="s">
        <v>4570</v>
      </c>
      <c r="C773" s="12" t="s">
        <v>4571</v>
      </c>
      <c r="D773" s="12" t="s">
        <v>4572</v>
      </c>
      <c r="E773" s="12" t="s">
        <v>4573</v>
      </c>
      <c r="F773" s="12" t="s">
        <v>3780</v>
      </c>
      <c r="G773" s="12">
        <v>2013.0</v>
      </c>
      <c r="H773" s="33">
        <v>41445.0</v>
      </c>
      <c r="K773" s="12" t="s">
        <v>4574</v>
      </c>
    </row>
    <row r="774" ht="15.75" customHeight="1">
      <c r="A774" s="12">
        <v>2.3778619E7</v>
      </c>
      <c r="B774" s="12" t="s">
        <v>4575</v>
      </c>
      <c r="C774" s="12" t="s">
        <v>4576</v>
      </c>
      <c r="D774" s="12" t="s">
        <v>4577</v>
      </c>
      <c r="E774" s="12" t="s">
        <v>4578</v>
      </c>
      <c r="F774" s="12" t="s">
        <v>3780</v>
      </c>
      <c r="G774" s="12">
        <v>2013.0</v>
      </c>
      <c r="H774" s="33">
        <v>41445.0</v>
      </c>
      <c r="K774" s="12" t="s">
        <v>4579</v>
      </c>
    </row>
    <row r="775" ht="15.75" customHeight="1">
      <c r="A775" s="12">
        <v>2.3807431E7</v>
      </c>
      <c r="B775" s="12" t="s">
        <v>4580</v>
      </c>
      <c r="C775" s="12" t="s">
        <v>4581</v>
      </c>
      <c r="D775" s="12" t="s">
        <v>4582</v>
      </c>
      <c r="E775" s="12" t="s">
        <v>4583</v>
      </c>
      <c r="F775" s="12" t="s">
        <v>3746</v>
      </c>
      <c r="G775" s="12">
        <v>2013.0</v>
      </c>
      <c r="H775" s="33">
        <v>41454.0</v>
      </c>
      <c r="K775" s="12" t="s">
        <v>4584</v>
      </c>
    </row>
    <row r="776" ht="15.75" customHeight="1">
      <c r="A776" s="12">
        <v>2.3841762E7</v>
      </c>
      <c r="B776" s="12" t="s">
        <v>4585</v>
      </c>
      <c r="C776" s="12" t="s">
        <v>4586</v>
      </c>
      <c r="D776" s="12" t="s">
        <v>4587</v>
      </c>
      <c r="E776" s="12" t="s">
        <v>4588</v>
      </c>
      <c r="F776" s="12" t="s">
        <v>4589</v>
      </c>
      <c r="G776" s="12">
        <v>2013.0</v>
      </c>
      <c r="H776" s="33">
        <v>41467.0</v>
      </c>
      <c r="K776" s="12" t="s">
        <v>4590</v>
      </c>
    </row>
    <row r="777" ht="15.75" customHeight="1">
      <c r="A777" s="12">
        <v>2.3946479E7</v>
      </c>
      <c r="B777" s="12" t="s">
        <v>4591</v>
      </c>
      <c r="C777" s="12" t="s">
        <v>4592</v>
      </c>
      <c r="D777" s="12" t="s">
        <v>4593</v>
      </c>
      <c r="E777" s="12" t="s">
        <v>4594</v>
      </c>
      <c r="F777" s="12" t="s">
        <v>4595</v>
      </c>
      <c r="G777" s="12">
        <v>2013.0</v>
      </c>
      <c r="H777" s="33">
        <v>41502.0</v>
      </c>
      <c r="K777" s="12" t="s">
        <v>4596</v>
      </c>
    </row>
    <row r="778" ht="15.75" customHeight="1">
      <c r="A778" s="12">
        <v>2.4029193E7</v>
      </c>
      <c r="B778" s="12" t="s">
        <v>4597</v>
      </c>
      <c r="C778" s="12" t="s">
        <v>4598</v>
      </c>
      <c r="D778" s="12" t="s">
        <v>4599</v>
      </c>
      <c r="E778" s="12" t="s">
        <v>4600</v>
      </c>
      <c r="F778" s="12" t="s">
        <v>2010</v>
      </c>
      <c r="G778" s="12">
        <v>2013.0</v>
      </c>
      <c r="H778" s="33">
        <v>41531.0</v>
      </c>
      <c r="K778" s="12" t="s">
        <v>4601</v>
      </c>
    </row>
    <row r="779" ht="15.75" customHeight="1">
      <c r="A779" s="12">
        <v>2.4125937E7</v>
      </c>
      <c r="B779" s="12" t="s">
        <v>4603</v>
      </c>
      <c r="C779" s="12" t="s">
        <v>4604</v>
      </c>
      <c r="D779" s="12" t="s">
        <v>4605</v>
      </c>
      <c r="E779" s="12" t="s">
        <v>4606</v>
      </c>
      <c r="F779" s="12" t="s">
        <v>4607</v>
      </c>
      <c r="G779" s="12">
        <v>2013.0</v>
      </c>
      <c r="H779" s="33">
        <v>41563.0</v>
      </c>
      <c r="K779" s="12" t="s">
        <v>4608</v>
      </c>
    </row>
    <row r="780" ht="15.75" customHeight="1">
      <c r="A780" s="12">
        <v>2.4142166E7</v>
      </c>
      <c r="B780" s="12" t="s">
        <v>4609</v>
      </c>
      <c r="C780" s="12" t="s">
        <v>4610</v>
      </c>
      <c r="D780" s="12" t="s">
        <v>4611</v>
      </c>
      <c r="E780" s="12" t="s">
        <v>4612</v>
      </c>
      <c r="F780" s="12" t="s">
        <v>587</v>
      </c>
      <c r="G780" s="12">
        <v>2013.0</v>
      </c>
      <c r="H780" s="33">
        <v>41569.0</v>
      </c>
      <c r="K780" s="12" t="s">
        <v>4613</v>
      </c>
    </row>
    <row r="781" ht="15.75" customHeight="1">
      <c r="A781" s="12">
        <v>2.4142167E7</v>
      </c>
      <c r="B781" s="12" t="s">
        <v>4614</v>
      </c>
      <c r="C781" s="12" t="s">
        <v>4615</v>
      </c>
      <c r="D781" s="12" t="s">
        <v>4616</v>
      </c>
      <c r="E781" s="12" t="s">
        <v>4617</v>
      </c>
      <c r="F781" s="12" t="s">
        <v>587</v>
      </c>
      <c r="G781" s="12">
        <v>2013.0</v>
      </c>
      <c r="H781" s="33">
        <v>41569.0</v>
      </c>
      <c r="K781" s="12" t="s">
        <v>4618</v>
      </c>
    </row>
    <row r="782" ht="15.75" customHeight="1">
      <c r="A782" s="12">
        <v>2.4303567E7</v>
      </c>
      <c r="B782" s="12" t="s">
        <v>4619</v>
      </c>
      <c r="C782" s="12" t="s">
        <v>4620</v>
      </c>
      <c r="D782" s="12" t="s">
        <v>4621</v>
      </c>
      <c r="E782" s="12" t="s">
        <v>4622</v>
      </c>
      <c r="F782" s="12" t="s">
        <v>781</v>
      </c>
      <c r="G782" s="12">
        <v>2013.0</v>
      </c>
      <c r="H782" s="33">
        <v>41614.0</v>
      </c>
    </row>
    <row r="783" ht="15.75" customHeight="1">
      <c r="A783" s="12">
        <v>2.4712278E7</v>
      </c>
      <c r="B783" s="12" t="s">
        <v>4623</v>
      </c>
      <c r="C783" s="12" t="s">
        <v>4624</v>
      </c>
      <c r="D783" s="12" t="s">
        <v>4625</v>
      </c>
      <c r="E783" s="12" t="s">
        <v>3054</v>
      </c>
      <c r="F783" s="12" t="s">
        <v>4626</v>
      </c>
      <c r="G783" s="12">
        <v>2013.0</v>
      </c>
      <c r="H783" s="33">
        <v>41739.0</v>
      </c>
      <c r="K783" s="12" t="s">
        <v>4627</v>
      </c>
    </row>
    <row r="784" ht="15.75" customHeight="1">
      <c r="A784" s="12">
        <v>2.5924278E7</v>
      </c>
      <c r="B784" s="12" t="s">
        <v>4629</v>
      </c>
      <c r="C784" s="12" t="s">
        <v>4630</v>
      </c>
      <c r="D784" s="12" t="s">
        <v>4631</v>
      </c>
      <c r="E784" s="12" t="s">
        <v>4632</v>
      </c>
      <c r="F784" s="12" t="s">
        <v>576</v>
      </c>
      <c r="G784" s="12">
        <v>2013.0</v>
      </c>
      <c r="H784" s="33">
        <v>42125.0</v>
      </c>
    </row>
    <row r="785" ht="15.75" customHeight="1">
      <c r="A785" s="12">
        <v>2.3817701E7</v>
      </c>
      <c r="B785" s="12" t="s">
        <v>4633</v>
      </c>
      <c r="C785" s="12" t="s">
        <v>4634</v>
      </c>
      <c r="D785" s="12" t="s">
        <v>4635</v>
      </c>
      <c r="E785" s="12" t="s">
        <v>4636</v>
      </c>
      <c r="F785" s="12" t="s">
        <v>4637</v>
      </c>
      <c r="G785" s="12">
        <v>2013.0</v>
      </c>
      <c r="H785" s="33">
        <v>41458.0</v>
      </c>
      <c r="K785" s="12" t="s">
        <v>4638</v>
      </c>
    </row>
    <row r="786" ht="15.75" customHeight="1">
      <c r="A786" s="12">
        <v>2.3875178E7</v>
      </c>
      <c r="B786" s="12" t="s">
        <v>4640</v>
      </c>
      <c r="C786" s="12" t="s">
        <v>4641</v>
      </c>
      <c r="D786" s="12" t="s">
        <v>4642</v>
      </c>
      <c r="E786" s="12" t="s">
        <v>1737</v>
      </c>
      <c r="F786" s="12" t="s">
        <v>3171</v>
      </c>
      <c r="G786" s="12">
        <v>2013.0</v>
      </c>
      <c r="H786" s="33">
        <v>41478.0</v>
      </c>
      <c r="I786" s="12" t="s">
        <v>4643</v>
      </c>
      <c r="K786" s="12" t="s">
        <v>4644</v>
      </c>
    </row>
    <row r="787" ht="15.75" customHeight="1">
      <c r="A787" s="12">
        <v>2.3818602E7</v>
      </c>
      <c r="B787" s="12" t="s">
        <v>4646</v>
      </c>
      <c r="C787" s="12" t="s">
        <v>4647</v>
      </c>
      <c r="D787" s="12" t="s">
        <v>4648</v>
      </c>
      <c r="E787" s="12" t="s">
        <v>4649</v>
      </c>
      <c r="F787" s="12" t="s">
        <v>1104</v>
      </c>
      <c r="G787" s="12">
        <v>2013.0</v>
      </c>
      <c r="H787" s="33">
        <v>41458.0</v>
      </c>
      <c r="I787" s="12" t="s">
        <v>4650</v>
      </c>
      <c r="K787" s="12" t="s">
        <v>4651</v>
      </c>
    </row>
    <row r="788" ht="15.75" customHeight="1">
      <c r="A788" s="12">
        <v>2.3875177E7</v>
      </c>
      <c r="B788" s="12" t="s">
        <v>4653</v>
      </c>
      <c r="C788" s="12" t="s">
        <v>4654</v>
      </c>
      <c r="D788" s="12" t="s">
        <v>4655</v>
      </c>
      <c r="E788" s="12" t="s">
        <v>4656</v>
      </c>
      <c r="F788" s="12" t="s">
        <v>3171</v>
      </c>
      <c r="G788" s="12">
        <v>2013.0</v>
      </c>
      <c r="H788" s="33">
        <v>41478.0</v>
      </c>
      <c r="I788" s="12" t="s">
        <v>4657</v>
      </c>
      <c r="K788" s="12" t="s">
        <v>4658</v>
      </c>
    </row>
    <row r="789" ht="15.75" customHeight="1">
      <c r="A789" s="12">
        <v>2.3864553E7</v>
      </c>
      <c r="B789" s="12" t="s">
        <v>4659</v>
      </c>
      <c r="C789" s="12" t="s">
        <v>4660</v>
      </c>
      <c r="D789" s="12" t="s">
        <v>4661</v>
      </c>
      <c r="E789" s="12" t="s">
        <v>4662</v>
      </c>
      <c r="F789" s="12" t="s">
        <v>4663</v>
      </c>
      <c r="G789" s="12">
        <v>2013.0</v>
      </c>
      <c r="H789" s="33">
        <v>41474.0</v>
      </c>
      <c r="I789" s="12" t="s">
        <v>4664</v>
      </c>
      <c r="K789" s="12" t="s">
        <v>4665</v>
      </c>
    </row>
    <row r="790" ht="15.75" customHeight="1">
      <c r="A790" s="12">
        <v>2.3870197E7</v>
      </c>
      <c r="B790" s="12" t="s">
        <v>4667</v>
      </c>
      <c r="C790" s="12" t="s">
        <v>4668</v>
      </c>
      <c r="D790" s="12" t="s">
        <v>4669</v>
      </c>
      <c r="E790" s="12" t="s">
        <v>4670</v>
      </c>
      <c r="F790" s="12" t="s">
        <v>332</v>
      </c>
      <c r="G790" s="12">
        <v>2013.0</v>
      </c>
      <c r="H790" s="33">
        <v>41478.0</v>
      </c>
      <c r="I790" s="12" t="s">
        <v>4671</v>
      </c>
      <c r="K790" s="12" t="s">
        <v>4672</v>
      </c>
    </row>
    <row r="791" ht="15.75" customHeight="1">
      <c r="A791" s="12">
        <v>2.3885337E7</v>
      </c>
      <c r="B791" s="12" t="s">
        <v>4674</v>
      </c>
      <c r="C791" s="12" t="s">
        <v>4675</v>
      </c>
      <c r="D791" s="12" t="s">
        <v>4676</v>
      </c>
      <c r="E791" s="12" t="s">
        <v>832</v>
      </c>
      <c r="F791" s="12" t="s">
        <v>3171</v>
      </c>
      <c r="G791" s="12">
        <v>2013.0</v>
      </c>
      <c r="H791" s="33">
        <v>41481.0</v>
      </c>
      <c r="I791" s="12" t="s">
        <v>4677</v>
      </c>
      <c r="K791" s="12" t="s">
        <v>4678</v>
      </c>
    </row>
    <row r="792" ht="15.75" customHeight="1">
      <c r="A792" s="12">
        <v>2.3880573E7</v>
      </c>
      <c r="B792" s="12" t="s">
        <v>4680</v>
      </c>
      <c r="C792" s="12" t="s">
        <v>4681</v>
      </c>
      <c r="D792" s="12" t="s">
        <v>4682</v>
      </c>
      <c r="E792" s="12" t="s">
        <v>4683</v>
      </c>
      <c r="F792" s="12" t="s">
        <v>869</v>
      </c>
      <c r="G792" s="12">
        <v>2013.0</v>
      </c>
      <c r="H792" s="33">
        <v>41480.0</v>
      </c>
      <c r="I792" s="12" t="s">
        <v>4684</v>
      </c>
      <c r="K792" s="12" t="s">
        <v>4685</v>
      </c>
    </row>
    <row r="793" ht="15.75" customHeight="1">
      <c r="A793" s="12">
        <v>2.3894656E7</v>
      </c>
      <c r="B793" s="12" t="s">
        <v>4687</v>
      </c>
      <c r="C793" s="12" t="s">
        <v>4688</v>
      </c>
      <c r="D793" s="12" t="s">
        <v>4689</v>
      </c>
      <c r="E793" s="12" t="s">
        <v>4690</v>
      </c>
      <c r="F793" s="12" t="s">
        <v>2831</v>
      </c>
      <c r="G793" s="12">
        <v>2013.0</v>
      </c>
      <c r="H793" s="33">
        <v>41485.0</v>
      </c>
      <c r="I793" s="12" t="s">
        <v>4691</v>
      </c>
      <c r="K793" s="12" t="s">
        <v>4692</v>
      </c>
    </row>
    <row r="794" ht="15.75" customHeight="1">
      <c r="A794" s="12">
        <v>2.3936565E7</v>
      </c>
      <c r="B794" s="12" t="s">
        <v>4693</v>
      </c>
      <c r="C794" s="12" t="s">
        <v>4694</v>
      </c>
      <c r="D794" s="12" t="s">
        <v>4695</v>
      </c>
      <c r="E794" s="12" t="s">
        <v>4696</v>
      </c>
      <c r="F794" s="12" t="s">
        <v>2810</v>
      </c>
      <c r="G794" s="12">
        <v>2013.0</v>
      </c>
      <c r="H794" s="33">
        <v>41499.0</v>
      </c>
      <c r="I794" s="12" t="s">
        <v>4697</v>
      </c>
      <c r="K794" s="12" t="s">
        <v>4698</v>
      </c>
    </row>
    <row r="795" ht="15.75" customHeight="1">
      <c r="A795" s="12">
        <v>2.3908971E7</v>
      </c>
      <c r="B795" s="12" t="s">
        <v>4700</v>
      </c>
      <c r="C795" s="12" t="s">
        <v>4701</v>
      </c>
      <c r="D795" s="12" t="s">
        <v>4702</v>
      </c>
      <c r="E795" s="12" t="s">
        <v>4703</v>
      </c>
      <c r="F795" s="12" t="s">
        <v>3171</v>
      </c>
      <c r="G795" s="12">
        <v>2013.0</v>
      </c>
      <c r="H795" s="33">
        <v>41489.0</v>
      </c>
      <c r="I795" s="12" t="s">
        <v>4704</v>
      </c>
      <c r="K795" s="12" t="s">
        <v>4705</v>
      </c>
    </row>
    <row r="796" ht="15.75" customHeight="1">
      <c r="A796" s="12">
        <v>2.3178999E7</v>
      </c>
      <c r="B796" s="12" t="s">
        <v>4707</v>
      </c>
      <c r="C796" s="12" t="s">
        <v>4708</v>
      </c>
      <c r="D796" s="12" t="s">
        <v>4709</v>
      </c>
      <c r="E796" s="12" t="s">
        <v>4710</v>
      </c>
      <c r="F796" s="12" t="s">
        <v>4711</v>
      </c>
      <c r="G796" s="12">
        <v>2013.0</v>
      </c>
      <c r="H796" s="33">
        <v>41240.0</v>
      </c>
      <c r="K796" s="12" t="s">
        <v>4712</v>
      </c>
    </row>
    <row r="797" ht="15.75" customHeight="1">
      <c r="A797" s="12">
        <v>2.3233083E7</v>
      </c>
      <c r="B797" s="12" t="s">
        <v>4714</v>
      </c>
      <c r="C797" s="12" t="s">
        <v>4715</v>
      </c>
      <c r="D797" s="12" t="s">
        <v>4716</v>
      </c>
      <c r="E797" s="12" t="s">
        <v>4717</v>
      </c>
      <c r="F797" s="12" t="s">
        <v>4718</v>
      </c>
      <c r="G797" s="12">
        <v>2013.0</v>
      </c>
      <c r="H797" s="33">
        <v>41256.0</v>
      </c>
      <c r="K797" s="12" t="s">
        <v>4719</v>
      </c>
    </row>
    <row r="798" ht="15.75" customHeight="1">
      <c r="A798" s="12">
        <v>2.3423423E7</v>
      </c>
      <c r="B798" s="12" t="s">
        <v>4720</v>
      </c>
      <c r="C798" s="12" t="s">
        <v>4721</v>
      </c>
      <c r="D798" s="12" t="s">
        <v>4722</v>
      </c>
      <c r="E798" s="12" t="s">
        <v>4723</v>
      </c>
      <c r="F798" s="12" t="s">
        <v>664</v>
      </c>
      <c r="G798" s="12">
        <v>2013.0</v>
      </c>
      <c r="H798" s="33">
        <v>41326.0</v>
      </c>
      <c r="K798" s="12" t="s">
        <v>4724</v>
      </c>
    </row>
    <row r="799" ht="15.75" customHeight="1">
      <c r="A799" s="12">
        <v>2.3485263E7</v>
      </c>
      <c r="B799" s="12" t="s">
        <v>4725</v>
      </c>
      <c r="C799" s="12" t="s">
        <v>4726</v>
      </c>
      <c r="D799" s="12" t="s">
        <v>4727</v>
      </c>
      <c r="E799" s="12" t="s">
        <v>4728</v>
      </c>
      <c r="F799" s="12" t="s">
        <v>4729</v>
      </c>
      <c r="G799" s="12">
        <v>2013.0</v>
      </c>
      <c r="H799" s="33">
        <v>41348.0</v>
      </c>
      <c r="K799" s="12" t="s">
        <v>4730</v>
      </c>
    </row>
    <row r="800" ht="15.75" customHeight="1">
      <c r="A800" s="12">
        <v>2.3566936E7</v>
      </c>
      <c r="B800" s="12" t="s">
        <v>4731</v>
      </c>
      <c r="C800" s="12" t="s">
        <v>4732</v>
      </c>
      <c r="D800" s="12" t="s">
        <v>4733</v>
      </c>
      <c r="E800" s="12" t="s">
        <v>4734</v>
      </c>
      <c r="F800" s="12" t="s">
        <v>2062</v>
      </c>
      <c r="G800" s="12">
        <v>2013.0</v>
      </c>
      <c r="H800" s="33">
        <v>41374.0</v>
      </c>
      <c r="K800" s="12" t="s">
        <v>4735</v>
      </c>
    </row>
    <row r="801" ht="15.75" customHeight="1">
      <c r="A801" s="12">
        <v>2.3584755E7</v>
      </c>
      <c r="B801" s="12" t="s">
        <v>4736</v>
      </c>
      <c r="C801" s="12" t="s">
        <v>4737</v>
      </c>
      <c r="D801" s="12" t="s">
        <v>4738</v>
      </c>
      <c r="E801" s="12" t="s">
        <v>1430</v>
      </c>
      <c r="F801" s="12" t="s">
        <v>1211</v>
      </c>
      <c r="G801" s="12">
        <v>2013.0</v>
      </c>
      <c r="H801" s="33">
        <v>41380.0</v>
      </c>
      <c r="K801" s="12" t="s">
        <v>4739</v>
      </c>
    </row>
    <row r="802" ht="15.75" customHeight="1">
      <c r="A802" s="12">
        <v>2.3659352E7</v>
      </c>
      <c r="B802" s="12" t="s">
        <v>4740</v>
      </c>
      <c r="C802" s="12" t="s">
        <v>4741</v>
      </c>
      <c r="D802" s="12" t="s">
        <v>4742</v>
      </c>
      <c r="E802" s="12" t="s">
        <v>4743</v>
      </c>
      <c r="F802" s="12" t="s">
        <v>151</v>
      </c>
      <c r="G802" s="12">
        <v>2013.0</v>
      </c>
      <c r="H802" s="33">
        <v>41405.0</v>
      </c>
      <c r="K802" s="12" t="s">
        <v>4744</v>
      </c>
    </row>
    <row r="803" ht="15.75" customHeight="1">
      <c r="A803" s="12">
        <v>2.3675818E7</v>
      </c>
      <c r="B803" s="12" t="s">
        <v>4745</v>
      </c>
      <c r="C803" s="12" t="s">
        <v>4746</v>
      </c>
      <c r="D803" s="12" t="s">
        <v>4747</v>
      </c>
      <c r="E803" s="12" t="s">
        <v>150</v>
      </c>
      <c r="F803" s="12" t="s">
        <v>151</v>
      </c>
      <c r="G803" s="12">
        <v>2013.0</v>
      </c>
      <c r="H803" s="33">
        <v>41411.0</v>
      </c>
      <c r="I803" s="12" t="s">
        <v>4748</v>
      </c>
      <c r="K803" s="12" t="s">
        <v>4749</v>
      </c>
    </row>
    <row r="804" ht="15.75" customHeight="1">
      <c r="A804" s="12">
        <v>2.3680539E7</v>
      </c>
      <c r="B804" s="12" t="s">
        <v>4750</v>
      </c>
      <c r="C804" s="12" t="s">
        <v>4751</v>
      </c>
      <c r="D804" s="12" t="s">
        <v>4752</v>
      </c>
      <c r="E804" s="12" t="s">
        <v>4753</v>
      </c>
      <c r="F804" s="12" t="s">
        <v>842</v>
      </c>
      <c r="G804" s="12">
        <v>2013.0</v>
      </c>
      <c r="H804" s="33">
        <v>41412.0</v>
      </c>
      <c r="K804" s="12" t="s">
        <v>4754</v>
      </c>
    </row>
    <row r="805" ht="15.75" customHeight="1">
      <c r="A805" s="12">
        <v>2.3681021E7</v>
      </c>
      <c r="B805" s="12" t="s">
        <v>4756</v>
      </c>
      <c r="C805" s="12" t="s">
        <v>4757</v>
      </c>
      <c r="D805" s="12" t="s">
        <v>4758</v>
      </c>
      <c r="E805" s="12" t="s">
        <v>4193</v>
      </c>
      <c r="F805" s="12" t="s">
        <v>169</v>
      </c>
      <c r="G805" s="12">
        <v>2013.0</v>
      </c>
      <c r="H805" s="33">
        <v>41412.0</v>
      </c>
      <c r="K805" s="12" t="s">
        <v>4759</v>
      </c>
    </row>
    <row r="806" ht="15.75" customHeight="1">
      <c r="A806" s="12">
        <v>2.3697771E7</v>
      </c>
      <c r="B806" s="12" t="s">
        <v>4760</v>
      </c>
      <c r="C806" s="12" t="s">
        <v>3503</v>
      </c>
      <c r="D806" s="12" t="s">
        <v>4761</v>
      </c>
      <c r="E806" s="12" t="s">
        <v>3505</v>
      </c>
      <c r="F806" s="12" t="s">
        <v>151</v>
      </c>
      <c r="G806" s="12">
        <v>2013.0</v>
      </c>
      <c r="H806" s="33">
        <v>41418.0</v>
      </c>
      <c r="I806" s="12" t="s">
        <v>4762</v>
      </c>
      <c r="K806" s="12" t="s">
        <v>4763</v>
      </c>
    </row>
    <row r="807" ht="15.75" customHeight="1">
      <c r="A807" s="12">
        <v>2.3718904E7</v>
      </c>
      <c r="B807" s="12" t="s">
        <v>4764</v>
      </c>
      <c r="C807" s="12" t="s">
        <v>4765</v>
      </c>
      <c r="D807" s="12" t="s">
        <v>4766</v>
      </c>
      <c r="E807" s="12" t="s">
        <v>4767</v>
      </c>
      <c r="F807" s="12" t="s">
        <v>3724</v>
      </c>
      <c r="G807" s="12">
        <v>2013.0</v>
      </c>
      <c r="H807" s="33">
        <v>41425.0</v>
      </c>
      <c r="K807" s="12" t="s">
        <v>4768</v>
      </c>
    </row>
    <row r="808" ht="15.75" customHeight="1">
      <c r="A808" s="12">
        <v>2.3719839E7</v>
      </c>
      <c r="B808" s="12" t="s">
        <v>4769</v>
      </c>
      <c r="C808" s="12" t="s">
        <v>4770</v>
      </c>
      <c r="D808" s="12" t="s">
        <v>4771</v>
      </c>
      <c r="E808" s="12" t="s">
        <v>2788</v>
      </c>
      <c r="F808" s="12" t="s">
        <v>2789</v>
      </c>
      <c r="G808" s="12">
        <v>2013.0</v>
      </c>
      <c r="H808" s="33">
        <v>41425.0</v>
      </c>
      <c r="I808" s="12" t="s">
        <v>4772</v>
      </c>
      <c r="J808" s="12" t="s">
        <v>4773</v>
      </c>
      <c r="K808" s="12" t="s">
        <v>4774</v>
      </c>
    </row>
    <row r="809" ht="15.75" customHeight="1">
      <c r="A809" s="12">
        <v>2.3727805E7</v>
      </c>
      <c r="B809" s="12" t="s">
        <v>4775</v>
      </c>
      <c r="C809" s="12" t="s">
        <v>4776</v>
      </c>
      <c r="D809" s="12" t="s">
        <v>4777</v>
      </c>
      <c r="E809" s="12" t="s">
        <v>4778</v>
      </c>
      <c r="F809" s="12" t="s">
        <v>4779</v>
      </c>
      <c r="G809" s="12">
        <v>2013.0</v>
      </c>
      <c r="H809" s="33">
        <v>41429.0</v>
      </c>
      <c r="K809" s="12" t="s">
        <v>4780</v>
      </c>
    </row>
    <row r="810" ht="15.75" customHeight="1">
      <c r="A810" s="12">
        <v>2.3732256E7</v>
      </c>
      <c r="B810" s="12" t="s">
        <v>4781</v>
      </c>
      <c r="C810" s="12" t="s">
        <v>4782</v>
      </c>
      <c r="D810" s="12" t="s">
        <v>4783</v>
      </c>
      <c r="E810" s="12" t="s">
        <v>4784</v>
      </c>
      <c r="F810" s="12" t="s">
        <v>520</v>
      </c>
      <c r="G810" s="12">
        <v>2013.0</v>
      </c>
      <c r="H810" s="33">
        <v>41430.0</v>
      </c>
      <c r="I810" s="12" t="s">
        <v>4785</v>
      </c>
      <c r="K810" s="12" t="s">
        <v>4786</v>
      </c>
    </row>
    <row r="811" ht="15.75" customHeight="1">
      <c r="A811" s="12">
        <v>2.3733469E7</v>
      </c>
      <c r="B811" s="12" t="s">
        <v>4787</v>
      </c>
      <c r="C811" s="12" t="s">
        <v>4788</v>
      </c>
      <c r="D811" s="12" t="s">
        <v>4789</v>
      </c>
      <c r="E811" s="12" t="s">
        <v>4790</v>
      </c>
      <c r="F811" s="12" t="s">
        <v>4791</v>
      </c>
      <c r="G811" s="12">
        <v>2013.0</v>
      </c>
      <c r="H811" s="33">
        <v>41430.0</v>
      </c>
      <c r="I811" s="12" t="s">
        <v>4792</v>
      </c>
      <c r="K811" s="12" t="s">
        <v>4793</v>
      </c>
    </row>
    <row r="812" ht="15.75" customHeight="1">
      <c r="A812" s="12">
        <v>2.3740722E7</v>
      </c>
      <c r="B812" s="12" t="s">
        <v>4794</v>
      </c>
      <c r="C812" s="12" t="s">
        <v>4795</v>
      </c>
      <c r="D812" s="12" t="s">
        <v>4796</v>
      </c>
      <c r="E812" s="12" t="s">
        <v>3276</v>
      </c>
      <c r="F812" s="12" t="s">
        <v>175</v>
      </c>
      <c r="G812" s="12">
        <v>2013.0</v>
      </c>
      <c r="H812" s="33">
        <v>41432.0</v>
      </c>
      <c r="I812" s="12" t="s">
        <v>4797</v>
      </c>
      <c r="K812" s="12" t="s">
        <v>4798</v>
      </c>
    </row>
    <row r="813" ht="15.75" customHeight="1">
      <c r="A813" s="12">
        <v>2.3770905E7</v>
      </c>
      <c r="B813" s="12" t="s">
        <v>4799</v>
      </c>
      <c r="C813" s="12" t="s">
        <v>4800</v>
      </c>
      <c r="D813" s="12" t="s">
        <v>4801</v>
      </c>
      <c r="E813" s="12" t="s">
        <v>4802</v>
      </c>
      <c r="F813" s="12" t="s">
        <v>182</v>
      </c>
      <c r="G813" s="12">
        <v>2013.0</v>
      </c>
      <c r="H813" s="33">
        <v>41443.0</v>
      </c>
      <c r="I813" s="12" t="s">
        <v>4803</v>
      </c>
      <c r="K813" s="12" t="s">
        <v>4804</v>
      </c>
    </row>
    <row r="814" ht="15.75" customHeight="1">
      <c r="A814" s="12">
        <v>2.3772074E7</v>
      </c>
      <c r="B814" s="12" t="s">
        <v>4805</v>
      </c>
      <c r="C814" s="12" t="s">
        <v>4806</v>
      </c>
      <c r="D814" s="12" t="s">
        <v>4807</v>
      </c>
      <c r="E814" s="12" t="s">
        <v>4808</v>
      </c>
      <c r="F814" s="12" t="s">
        <v>258</v>
      </c>
      <c r="G814" s="12">
        <v>2013.0</v>
      </c>
      <c r="H814" s="33">
        <v>41443.0</v>
      </c>
      <c r="I814" s="12" t="s">
        <v>4809</v>
      </c>
      <c r="K814" s="12" t="s">
        <v>4810</v>
      </c>
    </row>
    <row r="815" ht="15.75" customHeight="1">
      <c r="A815" s="12">
        <v>2.3774841E7</v>
      </c>
      <c r="B815" s="12" t="s">
        <v>4811</v>
      </c>
      <c r="C815" s="12" t="s">
        <v>4812</v>
      </c>
      <c r="D815" s="12" t="s">
        <v>4813</v>
      </c>
      <c r="E815" s="12" t="s">
        <v>4814</v>
      </c>
      <c r="F815" s="12" t="s">
        <v>376</v>
      </c>
      <c r="G815" s="12">
        <v>2013.0</v>
      </c>
      <c r="H815" s="33">
        <v>41444.0</v>
      </c>
      <c r="K815" s="12" t="s">
        <v>4815</v>
      </c>
    </row>
    <row r="816" ht="15.75" customHeight="1">
      <c r="A816" s="12">
        <v>2.380471E7</v>
      </c>
      <c r="B816" s="12" t="s">
        <v>4816</v>
      </c>
      <c r="C816" s="12" t="s">
        <v>4817</v>
      </c>
      <c r="D816" s="12" t="s">
        <v>4818</v>
      </c>
      <c r="E816" s="12" t="s">
        <v>4819</v>
      </c>
      <c r="F816" s="12" t="s">
        <v>469</v>
      </c>
      <c r="G816" s="12">
        <v>2013.0</v>
      </c>
      <c r="H816" s="33">
        <v>41453.0</v>
      </c>
      <c r="I816" s="12" t="s">
        <v>4820</v>
      </c>
      <c r="J816" s="12" t="s">
        <v>4821</v>
      </c>
      <c r="K816" s="12" t="s">
        <v>4822</v>
      </c>
    </row>
    <row r="817" ht="15.75" customHeight="1">
      <c r="A817" s="12">
        <v>2.3844658E7</v>
      </c>
      <c r="B817" s="12" t="s">
        <v>4823</v>
      </c>
      <c r="C817" s="12" t="s">
        <v>4824</v>
      </c>
      <c r="D817" s="12" t="s">
        <v>4825</v>
      </c>
      <c r="E817" s="12" t="s">
        <v>4826</v>
      </c>
      <c r="F817" s="12" t="s">
        <v>220</v>
      </c>
      <c r="G817" s="12">
        <v>2013.0</v>
      </c>
      <c r="H817" s="33">
        <v>41468.0</v>
      </c>
      <c r="K817" s="12" t="s">
        <v>4827</v>
      </c>
    </row>
    <row r="818" ht="15.75" customHeight="1">
      <c r="A818" s="12">
        <v>2.384531E7</v>
      </c>
      <c r="B818" s="12" t="s">
        <v>4828</v>
      </c>
      <c r="C818" s="12" t="s">
        <v>4829</v>
      </c>
      <c r="D818" s="12" t="s">
        <v>4830</v>
      </c>
      <c r="E818" s="12" t="s">
        <v>4831</v>
      </c>
      <c r="F818" s="12" t="s">
        <v>4832</v>
      </c>
      <c r="G818" s="12">
        <v>2013.0</v>
      </c>
      <c r="H818" s="33">
        <v>41468.0</v>
      </c>
      <c r="I818" s="12" t="s">
        <v>4833</v>
      </c>
      <c r="J818" s="12" t="s">
        <v>4834</v>
      </c>
      <c r="K818" s="12" t="s">
        <v>4835</v>
      </c>
    </row>
    <row r="819" ht="15.75" customHeight="1">
      <c r="A819" s="12">
        <v>2.3905733E7</v>
      </c>
      <c r="B819" s="12" t="s">
        <v>4836</v>
      </c>
      <c r="C819" s="12" t="s">
        <v>4837</v>
      </c>
      <c r="D819" s="12" t="s">
        <v>4838</v>
      </c>
      <c r="E819" s="12" t="s">
        <v>236</v>
      </c>
      <c r="F819" s="12" t="s">
        <v>1076</v>
      </c>
      <c r="G819" s="12">
        <v>2013.0</v>
      </c>
      <c r="H819" s="33">
        <v>41489.0</v>
      </c>
      <c r="K819" s="12" t="s">
        <v>4839</v>
      </c>
    </row>
    <row r="820" ht="15.75" customHeight="1">
      <c r="A820" s="12">
        <v>2.3921743E7</v>
      </c>
      <c r="B820" s="12" t="s">
        <v>4840</v>
      </c>
      <c r="D820" s="12" t="s">
        <v>4841</v>
      </c>
      <c r="F820" s="12" t="s">
        <v>4842</v>
      </c>
      <c r="G820" s="12">
        <v>2013.0</v>
      </c>
      <c r="H820" s="33">
        <v>41494.0</v>
      </c>
      <c r="K820" s="12" t="s">
        <v>4843</v>
      </c>
    </row>
    <row r="821" ht="15.75" customHeight="1">
      <c r="A821" s="12">
        <v>2.3926142E7</v>
      </c>
      <c r="B821" s="12" t="s">
        <v>4844</v>
      </c>
      <c r="C821" s="12" t="s">
        <v>4845</v>
      </c>
      <c r="D821" s="12" t="s">
        <v>4846</v>
      </c>
      <c r="E821" s="12" t="s">
        <v>2261</v>
      </c>
      <c r="F821" s="12" t="s">
        <v>520</v>
      </c>
      <c r="G821" s="12">
        <v>2013.0</v>
      </c>
      <c r="H821" s="33">
        <v>41495.0</v>
      </c>
      <c r="I821" s="12" t="s">
        <v>4847</v>
      </c>
      <c r="K821" s="12" t="s">
        <v>4848</v>
      </c>
    </row>
    <row r="822" ht="15.75" customHeight="1">
      <c r="A822" s="12">
        <v>2.392741E7</v>
      </c>
      <c r="B822" s="12" t="s">
        <v>4849</v>
      </c>
      <c r="C822" s="12" t="s">
        <v>4850</v>
      </c>
      <c r="D822" s="12" t="s">
        <v>4851</v>
      </c>
      <c r="E822" s="12" t="s">
        <v>4852</v>
      </c>
      <c r="F822" s="12" t="s">
        <v>220</v>
      </c>
      <c r="G822" s="12">
        <v>2013.0</v>
      </c>
      <c r="H822" s="33">
        <v>41496.0</v>
      </c>
      <c r="K822" s="12" t="s">
        <v>4853</v>
      </c>
    </row>
    <row r="823" ht="15.75" customHeight="1">
      <c r="A823" s="12">
        <v>2.3930973E7</v>
      </c>
      <c r="B823" s="12" t="s">
        <v>4854</v>
      </c>
      <c r="C823" s="12" t="s">
        <v>4855</v>
      </c>
      <c r="D823" s="12" t="s">
        <v>4856</v>
      </c>
      <c r="E823" s="12" t="s">
        <v>4857</v>
      </c>
      <c r="F823" s="12" t="s">
        <v>151</v>
      </c>
      <c r="G823" s="12">
        <v>2013.0</v>
      </c>
      <c r="H823" s="33">
        <v>41499.0</v>
      </c>
      <c r="I823" s="12" t="s">
        <v>4858</v>
      </c>
      <c r="K823" s="12" t="s">
        <v>4859</v>
      </c>
    </row>
    <row r="824" ht="15.75" customHeight="1">
      <c r="A824" s="12">
        <v>2.3930974E7</v>
      </c>
      <c r="B824" s="12" t="s">
        <v>4860</v>
      </c>
      <c r="C824" s="12" t="s">
        <v>4861</v>
      </c>
      <c r="D824" s="12" t="s">
        <v>4862</v>
      </c>
      <c r="E824" s="12" t="s">
        <v>2507</v>
      </c>
      <c r="F824" s="12" t="s">
        <v>151</v>
      </c>
      <c r="G824" s="12">
        <v>2013.0</v>
      </c>
      <c r="H824" s="33">
        <v>41499.0</v>
      </c>
      <c r="K824" s="12" t="s">
        <v>4863</v>
      </c>
    </row>
    <row r="825" ht="15.75" customHeight="1">
      <c r="A825" s="12">
        <v>2.3936576E7</v>
      </c>
      <c r="B825" s="12" t="s">
        <v>4864</v>
      </c>
      <c r="C825" s="12" t="s">
        <v>4865</v>
      </c>
      <c r="D825" s="12" t="s">
        <v>4866</v>
      </c>
      <c r="E825" s="12" t="s">
        <v>4282</v>
      </c>
      <c r="F825" s="12" t="s">
        <v>2810</v>
      </c>
      <c r="G825" s="12">
        <v>2013.0</v>
      </c>
      <c r="H825" s="33">
        <v>41499.0</v>
      </c>
      <c r="I825" s="12" t="s">
        <v>4867</v>
      </c>
      <c r="K825" s="12" t="s">
        <v>4868</v>
      </c>
    </row>
    <row r="826" ht="15.75" customHeight="1">
      <c r="A826" s="12">
        <v>2.4034636E7</v>
      </c>
      <c r="B826" s="12" t="s">
        <v>4869</v>
      </c>
      <c r="C826" s="12" t="s">
        <v>4870</v>
      </c>
      <c r="D826" s="12" t="s">
        <v>4871</v>
      </c>
      <c r="E826" s="12" t="s">
        <v>4872</v>
      </c>
      <c r="F826" s="12" t="s">
        <v>4873</v>
      </c>
      <c r="G826" s="12">
        <v>2013.0</v>
      </c>
      <c r="H826" s="33">
        <v>41534.0</v>
      </c>
      <c r="K826" s="12" t="s">
        <v>4874</v>
      </c>
    </row>
    <row r="827" ht="15.75" customHeight="1">
      <c r="A827" s="12">
        <v>2.4248107E7</v>
      </c>
      <c r="B827" s="12" t="s">
        <v>4876</v>
      </c>
      <c r="C827" s="12" t="s">
        <v>4877</v>
      </c>
      <c r="D827" s="12" t="s">
        <v>4878</v>
      </c>
      <c r="E827" s="12" t="s">
        <v>4743</v>
      </c>
      <c r="F827" s="12" t="s">
        <v>1999</v>
      </c>
      <c r="G827" s="12">
        <v>2013.0</v>
      </c>
      <c r="H827" s="33">
        <v>41598.0</v>
      </c>
      <c r="K827" s="12" t="s">
        <v>4879</v>
      </c>
    </row>
    <row r="828" ht="15.75" customHeight="1">
      <c r="A828" s="12">
        <v>2.3664994E7</v>
      </c>
      <c r="B828" s="12" t="s">
        <v>4880</v>
      </c>
      <c r="C828" s="12" t="s">
        <v>4881</v>
      </c>
      <c r="D828" s="12" t="s">
        <v>4882</v>
      </c>
      <c r="E828" s="12" t="s">
        <v>4883</v>
      </c>
      <c r="F828" s="12" t="s">
        <v>2646</v>
      </c>
      <c r="G828" s="12">
        <v>2013.0</v>
      </c>
      <c r="H828" s="33">
        <v>41408.0</v>
      </c>
      <c r="I828" s="12" t="s">
        <v>4884</v>
      </c>
      <c r="J828" s="12" t="s">
        <v>4885</v>
      </c>
      <c r="K828" s="12" t="s">
        <v>4886</v>
      </c>
    </row>
    <row r="829" ht="15.75" customHeight="1">
      <c r="A829" s="12">
        <v>2.3940746E7</v>
      </c>
      <c r="B829" s="12" t="s">
        <v>4888</v>
      </c>
      <c r="C829" s="12" t="s">
        <v>4889</v>
      </c>
      <c r="D829" s="12" t="s">
        <v>4890</v>
      </c>
      <c r="E829" s="12" t="s">
        <v>3854</v>
      </c>
      <c r="F829" s="12" t="s">
        <v>2831</v>
      </c>
      <c r="G829" s="12">
        <v>2013.0</v>
      </c>
      <c r="H829" s="33">
        <v>41500.0</v>
      </c>
      <c r="I829" s="12" t="s">
        <v>4891</v>
      </c>
      <c r="K829" s="12" t="s">
        <v>4892</v>
      </c>
    </row>
    <row r="830" ht="15.75" customHeight="1">
      <c r="A830" s="12">
        <v>2.3924682E7</v>
      </c>
      <c r="B830" s="12" t="s">
        <v>4894</v>
      </c>
      <c r="C830" s="12" t="s">
        <v>4895</v>
      </c>
      <c r="D830" s="12" t="s">
        <v>4896</v>
      </c>
      <c r="E830" s="12" t="s">
        <v>4897</v>
      </c>
      <c r="F830" s="12" t="s">
        <v>332</v>
      </c>
      <c r="G830" s="12">
        <v>2013.0</v>
      </c>
      <c r="H830" s="33">
        <v>41495.0</v>
      </c>
      <c r="I830" s="12" t="s">
        <v>4898</v>
      </c>
      <c r="K830" s="12" t="s">
        <v>4899</v>
      </c>
    </row>
    <row r="831" ht="15.75" customHeight="1">
      <c r="A831" s="12">
        <v>2.3951381E7</v>
      </c>
      <c r="B831" s="12" t="s">
        <v>4901</v>
      </c>
      <c r="C831" s="12" t="s">
        <v>4902</v>
      </c>
      <c r="D831" s="12" t="s">
        <v>4903</v>
      </c>
      <c r="E831" s="12" t="s">
        <v>4399</v>
      </c>
      <c r="F831" s="12" t="s">
        <v>2810</v>
      </c>
      <c r="G831" s="12">
        <v>2013.0</v>
      </c>
      <c r="H831" s="33">
        <v>41503.0</v>
      </c>
      <c r="I831" s="12" t="s">
        <v>4904</v>
      </c>
      <c r="K831" s="12" t="s">
        <v>4905</v>
      </c>
    </row>
    <row r="832" ht="15.75" customHeight="1">
      <c r="A832" s="12">
        <v>2.3967363E7</v>
      </c>
      <c r="B832" s="12" t="s">
        <v>4906</v>
      </c>
      <c r="C832" s="12" t="s">
        <v>4907</v>
      </c>
      <c r="D832" s="12" t="s">
        <v>4908</v>
      </c>
      <c r="E832" s="12" t="s">
        <v>4909</v>
      </c>
      <c r="F832" s="12" t="s">
        <v>2810</v>
      </c>
      <c r="G832" s="12">
        <v>2013.0</v>
      </c>
      <c r="H832" s="33">
        <v>41509.0</v>
      </c>
      <c r="I832" s="12" t="s">
        <v>4910</v>
      </c>
      <c r="K832" s="12" t="s">
        <v>4911</v>
      </c>
    </row>
    <row r="833" ht="15.75" customHeight="1">
      <c r="A833" s="12">
        <v>2.3952975E7</v>
      </c>
      <c r="B833" s="12" t="s">
        <v>4913</v>
      </c>
      <c r="C833" s="12" t="s">
        <v>4914</v>
      </c>
      <c r="D833" s="12" t="s">
        <v>4915</v>
      </c>
      <c r="E833" s="12" t="s">
        <v>4916</v>
      </c>
      <c r="F833" s="12" t="s">
        <v>332</v>
      </c>
      <c r="G833" s="12">
        <v>2013.0</v>
      </c>
      <c r="H833" s="33">
        <v>41506.0</v>
      </c>
      <c r="I833" s="12" t="s">
        <v>4917</v>
      </c>
      <c r="K833" s="12" t="s">
        <v>4918</v>
      </c>
    </row>
    <row r="834" ht="15.75" customHeight="1">
      <c r="A834" s="12">
        <v>2.3977321E7</v>
      </c>
      <c r="B834" s="12" t="s">
        <v>4920</v>
      </c>
      <c r="C834" s="12" t="s">
        <v>4921</v>
      </c>
      <c r="D834" s="12" t="s">
        <v>4922</v>
      </c>
      <c r="E834" s="12" t="s">
        <v>4923</v>
      </c>
      <c r="F834" s="12" t="s">
        <v>2831</v>
      </c>
      <c r="G834" s="12">
        <v>2013.0</v>
      </c>
      <c r="H834" s="33">
        <v>41513.0</v>
      </c>
      <c r="I834" s="12" t="s">
        <v>4924</v>
      </c>
      <c r="K834" s="12" t="s">
        <v>4925</v>
      </c>
    </row>
    <row r="835" ht="15.75" customHeight="1">
      <c r="A835" s="12">
        <v>2.4013349E7</v>
      </c>
      <c r="B835" s="12" t="s">
        <v>4927</v>
      </c>
      <c r="C835" s="12" t="s">
        <v>4928</v>
      </c>
      <c r="D835" s="12" t="s">
        <v>4929</v>
      </c>
      <c r="E835" s="12" t="s">
        <v>4930</v>
      </c>
      <c r="F835" s="12" t="s">
        <v>2831</v>
      </c>
      <c r="G835" s="12">
        <v>2013.0</v>
      </c>
      <c r="H835" s="33">
        <v>41527.0</v>
      </c>
      <c r="I835" s="12" t="s">
        <v>4931</v>
      </c>
      <c r="K835" s="12" t="s">
        <v>4932</v>
      </c>
    </row>
    <row r="836" ht="15.75" customHeight="1">
      <c r="A836" s="12">
        <v>2.4009783E7</v>
      </c>
      <c r="B836" s="12" t="s">
        <v>4934</v>
      </c>
      <c r="C836" s="12" t="s">
        <v>4935</v>
      </c>
      <c r="D836" s="12" t="s">
        <v>4936</v>
      </c>
      <c r="E836" s="12" t="s">
        <v>4937</v>
      </c>
      <c r="F836" s="12" t="s">
        <v>2810</v>
      </c>
      <c r="G836" s="12">
        <v>2013.0</v>
      </c>
      <c r="H836" s="33">
        <v>41524.0</v>
      </c>
      <c r="I836" s="12" t="s">
        <v>4938</v>
      </c>
      <c r="K836" s="12" t="s">
        <v>4939</v>
      </c>
    </row>
    <row r="837" ht="15.75" customHeight="1">
      <c r="A837" s="12">
        <v>2.2546844E7</v>
      </c>
      <c r="B837" s="12" t="s">
        <v>4941</v>
      </c>
      <c r="C837" s="12" t="s">
        <v>4942</v>
      </c>
      <c r="D837" s="12" t="s">
        <v>4943</v>
      </c>
      <c r="E837" s="12" t="s">
        <v>4944</v>
      </c>
      <c r="F837" s="12" t="s">
        <v>4945</v>
      </c>
      <c r="G837" s="12">
        <v>2013.0</v>
      </c>
      <c r="H837" s="33">
        <v>41031.0</v>
      </c>
      <c r="K837" s="12" t="s">
        <v>4946</v>
      </c>
    </row>
    <row r="838" ht="15.75" customHeight="1">
      <c r="A838" s="12">
        <v>2.3334948E7</v>
      </c>
      <c r="B838" s="12" t="s">
        <v>4948</v>
      </c>
      <c r="C838" s="12" t="s">
        <v>4949</v>
      </c>
      <c r="D838" s="12" t="s">
        <v>4950</v>
      </c>
      <c r="E838" s="12" t="s">
        <v>4951</v>
      </c>
      <c r="F838" s="12" t="s">
        <v>4952</v>
      </c>
      <c r="G838" s="12">
        <v>2013.0</v>
      </c>
      <c r="H838" s="33">
        <v>41296.0</v>
      </c>
      <c r="K838" s="12" t="s">
        <v>4953</v>
      </c>
    </row>
    <row r="839" ht="15.75" customHeight="1">
      <c r="A839" s="12">
        <v>2.3428204E7</v>
      </c>
      <c r="B839" s="12" t="s">
        <v>4954</v>
      </c>
      <c r="C839" s="12" t="s">
        <v>4955</v>
      </c>
      <c r="D839" s="12" t="s">
        <v>4956</v>
      </c>
      <c r="E839" s="12" t="s">
        <v>4957</v>
      </c>
      <c r="F839" s="12" t="s">
        <v>842</v>
      </c>
      <c r="G839" s="12">
        <v>2013.0</v>
      </c>
      <c r="H839" s="33">
        <v>41328.0</v>
      </c>
      <c r="K839" s="12" t="s">
        <v>4958</v>
      </c>
    </row>
    <row r="840" ht="15.75" customHeight="1">
      <c r="A840" s="12">
        <v>2.3433646E7</v>
      </c>
      <c r="B840" s="12" t="s">
        <v>4960</v>
      </c>
      <c r="C840" s="12" t="s">
        <v>4961</v>
      </c>
      <c r="D840" s="12" t="s">
        <v>4962</v>
      </c>
      <c r="E840" s="12" t="s">
        <v>4963</v>
      </c>
      <c r="F840" s="12" t="s">
        <v>842</v>
      </c>
      <c r="G840" s="12">
        <v>2013.0</v>
      </c>
      <c r="H840" s="33">
        <v>41331.0</v>
      </c>
      <c r="K840" s="12" t="s">
        <v>4964</v>
      </c>
    </row>
    <row r="841" ht="15.75" customHeight="1">
      <c r="A841" s="12">
        <v>2.3481028E7</v>
      </c>
      <c r="B841" s="12" t="s">
        <v>4965</v>
      </c>
      <c r="C841" s="12" t="s">
        <v>4966</v>
      </c>
      <c r="D841" s="12" t="s">
        <v>4967</v>
      </c>
      <c r="E841" s="12" t="s">
        <v>4968</v>
      </c>
      <c r="F841" s="12" t="s">
        <v>842</v>
      </c>
      <c r="G841" s="12">
        <v>2013.0</v>
      </c>
      <c r="H841" s="33">
        <v>41347.0</v>
      </c>
      <c r="K841" s="12" t="s">
        <v>4969</v>
      </c>
    </row>
    <row r="842" ht="15.75" customHeight="1">
      <c r="A842" s="12">
        <v>2.3490256E7</v>
      </c>
      <c r="B842" s="12" t="s">
        <v>4970</v>
      </c>
      <c r="C842" s="12" t="s">
        <v>4971</v>
      </c>
      <c r="D842" s="12" t="s">
        <v>4972</v>
      </c>
      <c r="E842" s="12" t="s">
        <v>4973</v>
      </c>
      <c r="F842" s="12" t="s">
        <v>401</v>
      </c>
      <c r="G842" s="12">
        <v>2013.0</v>
      </c>
      <c r="H842" s="33">
        <v>41349.0</v>
      </c>
      <c r="K842" s="12" t="s">
        <v>4974</v>
      </c>
    </row>
    <row r="843" ht="15.75" customHeight="1">
      <c r="A843" s="12">
        <v>2.3499481E7</v>
      </c>
      <c r="B843" s="12" t="s">
        <v>4975</v>
      </c>
      <c r="C843" s="12" t="s">
        <v>4976</v>
      </c>
      <c r="D843" s="12" t="s">
        <v>4977</v>
      </c>
      <c r="E843" s="12" t="s">
        <v>848</v>
      </c>
      <c r="F843" s="12" t="s">
        <v>842</v>
      </c>
      <c r="G843" s="12">
        <v>2013.0</v>
      </c>
      <c r="H843" s="33">
        <v>41352.0</v>
      </c>
      <c r="K843" s="12" t="s">
        <v>4978</v>
      </c>
    </row>
    <row r="844" ht="15.75" customHeight="1">
      <c r="A844" s="12">
        <v>2.3594588E7</v>
      </c>
      <c r="B844" s="12" t="s">
        <v>4979</v>
      </c>
      <c r="C844" s="12" t="s">
        <v>4980</v>
      </c>
      <c r="D844" s="12" t="s">
        <v>4981</v>
      </c>
      <c r="E844" s="12" t="s">
        <v>4982</v>
      </c>
      <c r="F844" s="12" t="s">
        <v>4983</v>
      </c>
      <c r="G844" s="12">
        <v>2013.0</v>
      </c>
      <c r="H844" s="33">
        <v>41383.0</v>
      </c>
      <c r="K844" s="12" t="s">
        <v>4984</v>
      </c>
    </row>
    <row r="845" ht="15.75" customHeight="1">
      <c r="A845" s="12">
        <v>2.3672808E7</v>
      </c>
      <c r="B845" s="12" t="s">
        <v>4985</v>
      </c>
      <c r="C845" s="12" t="s">
        <v>4986</v>
      </c>
      <c r="D845" s="12" t="s">
        <v>4987</v>
      </c>
      <c r="E845" s="12" t="s">
        <v>4988</v>
      </c>
      <c r="F845" s="12" t="s">
        <v>214</v>
      </c>
      <c r="G845" s="12">
        <v>2013.0</v>
      </c>
      <c r="H845" s="33">
        <v>41410.0</v>
      </c>
      <c r="K845" s="12" t="s">
        <v>4989</v>
      </c>
    </row>
    <row r="846" ht="15.75" customHeight="1">
      <c r="A846" s="12">
        <v>2.3705586E7</v>
      </c>
      <c r="B846" s="12" t="s">
        <v>4990</v>
      </c>
      <c r="C846" s="12" t="s">
        <v>4991</v>
      </c>
      <c r="D846" s="12" t="s">
        <v>4992</v>
      </c>
      <c r="E846" s="12" t="s">
        <v>4993</v>
      </c>
      <c r="F846" s="12" t="s">
        <v>151</v>
      </c>
      <c r="G846" s="12">
        <v>2013.0</v>
      </c>
      <c r="H846" s="33">
        <v>41422.0</v>
      </c>
      <c r="K846" s="12" t="s">
        <v>4994</v>
      </c>
    </row>
    <row r="847" ht="15.75" customHeight="1">
      <c r="A847" s="12">
        <v>2.3743023E7</v>
      </c>
      <c r="B847" s="12" t="s">
        <v>4995</v>
      </c>
      <c r="C847" s="12" t="s">
        <v>4996</v>
      </c>
      <c r="D847" s="12" t="s">
        <v>4997</v>
      </c>
      <c r="E847" s="12" t="s">
        <v>4998</v>
      </c>
      <c r="F847" s="12" t="s">
        <v>496</v>
      </c>
      <c r="G847" s="12">
        <v>2013.0</v>
      </c>
      <c r="H847" s="33">
        <v>41433.0</v>
      </c>
      <c r="K847" s="12" t="s">
        <v>4999</v>
      </c>
    </row>
    <row r="848" ht="15.75" customHeight="1">
      <c r="A848" s="12">
        <v>2.3756849E7</v>
      </c>
      <c r="B848" s="12" t="s">
        <v>5000</v>
      </c>
      <c r="C848" s="12" t="s">
        <v>5001</v>
      </c>
      <c r="D848" s="12" t="s">
        <v>5002</v>
      </c>
      <c r="E848" s="12" t="s">
        <v>5003</v>
      </c>
      <c r="F848" s="12" t="s">
        <v>4032</v>
      </c>
      <c r="G848" s="12">
        <v>2013.0</v>
      </c>
      <c r="H848" s="33">
        <v>41438.0</v>
      </c>
      <c r="K848" s="12" t="s">
        <v>5004</v>
      </c>
    </row>
    <row r="849" ht="15.75" customHeight="1">
      <c r="A849" s="12">
        <v>2.3788593E7</v>
      </c>
      <c r="B849" s="12" t="s">
        <v>5005</v>
      </c>
      <c r="C849" s="12" t="s">
        <v>5006</v>
      </c>
      <c r="D849" s="12" t="s">
        <v>5007</v>
      </c>
      <c r="E849" s="12" t="s">
        <v>5008</v>
      </c>
      <c r="F849" s="12" t="s">
        <v>3255</v>
      </c>
      <c r="G849" s="12">
        <v>2013.0</v>
      </c>
      <c r="H849" s="33">
        <v>41447.0</v>
      </c>
      <c r="K849" s="12" t="s">
        <v>5009</v>
      </c>
    </row>
    <row r="850" ht="15.75" customHeight="1">
      <c r="A850" s="12">
        <v>2.3838022E7</v>
      </c>
      <c r="B850" s="12" t="s">
        <v>5010</v>
      </c>
      <c r="C850" s="12" t="s">
        <v>5011</v>
      </c>
      <c r="D850" s="12" t="s">
        <v>5012</v>
      </c>
      <c r="E850" s="12" t="s">
        <v>5013</v>
      </c>
      <c r="F850" s="12" t="s">
        <v>496</v>
      </c>
      <c r="G850" s="12">
        <v>2013.0</v>
      </c>
      <c r="H850" s="33">
        <v>41466.0</v>
      </c>
      <c r="K850" s="12" t="s">
        <v>5014</v>
      </c>
    </row>
    <row r="851" ht="15.75" customHeight="1">
      <c r="A851" s="12">
        <v>2.3838023E7</v>
      </c>
      <c r="B851" s="12" t="s">
        <v>5015</v>
      </c>
      <c r="C851" s="12" t="s">
        <v>5016</v>
      </c>
      <c r="D851" s="12" t="s">
        <v>5017</v>
      </c>
      <c r="E851" s="12" t="s">
        <v>5018</v>
      </c>
      <c r="F851" s="12" t="s">
        <v>496</v>
      </c>
      <c r="G851" s="12">
        <v>2013.0</v>
      </c>
      <c r="H851" s="33">
        <v>41466.0</v>
      </c>
      <c r="K851" s="12" t="s">
        <v>5019</v>
      </c>
    </row>
    <row r="852" ht="15.75" customHeight="1">
      <c r="A852" s="12">
        <v>2.383847E7</v>
      </c>
      <c r="B852" s="12" t="s">
        <v>5020</v>
      </c>
      <c r="C852" s="12" t="s">
        <v>5021</v>
      </c>
      <c r="D852" s="12" t="s">
        <v>5022</v>
      </c>
      <c r="E852" s="12" t="s">
        <v>5023</v>
      </c>
      <c r="F852" s="12" t="s">
        <v>2640</v>
      </c>
      <c r="G852" s="12">
        <v>2013.0</v>
      </c>
      <c r="H852" s="33">
        <v>41466.0</v>
      </c>
      <c r="I852" s="12" t="s">
        <v>5024</v>
      </c>
      <c r="K852" s="12" t="s">
        <v>5025</v>
      </c>
    </row>
    <row r="853" ht="15.75" customHeight="1">
      <c r="A853" s="12">
        <v>2.3856472E7</v>
      </c>
      <c r="B853" s="12" t="s">
        <v>5026</v>
      </c>
      <c r="C853" s="12" t="s">
        <v>5027</v>
      </c>
      <c r="D853" s="12" t="s">
        <v>5028</v>
      </c>
      <c r="E853" s="12" t="s">
        <v>1952</v>
      </c>
      <c r="F853" s="12" t="s">
        <v>496</v>
      </c>
      <c r="G853" s="12">
        <v>2013.0</v>
      </c>
      <c r="H853" s="33">
        <v>41472.0</v>
      </c>
      <c r="K853" s="12" t="s">
        <v>5029</v>
      </c>
    </row>
    <row r="854" ht="15.75" customHeight="1">
      <c r="A854" s="12">
        <v>2.3856508E7</v>
      </c>
      <c r="B854" s="12" t="s">
        <v>5030</v>
      </c>
      <c r="C854" s="12" t="s">
        <v>1779</v>
      </c>
      <c r="D854" s="12" t="s">
        <v>5031</v>
      </c>
      <c r="E854" s="12" t="s">
        <v>1781</v>
      </c>
      <c r="F854" s="12" t="s">
        <v>3529</v>
      </c>
      <c r="G854" s="12">
        <v>2013.0</v>
      </c>
      <c r="H854" s="33">
        <v>41472.0</v>
      </c>
      <c r="I854" s="12" t="s">
        <v>5032</v>
      </c>
      <c r="J854" s="12" t="s">
        <v>5033</v>
      </c>
      <c r="K854" s="12" t="s">
        <v>5034</v>
      </c>
    </row>
    <row r="855" ht="15.75" customHeight="1">
      <c r="A855" s="12">
        <v>2.3867362E7</v>
      </c>
      <c r="B855" s="12" t="s">
        <v>5035</v>
      </c>
      <c r="C855" s="12" t="s">
        <v>5036</v>
      </c>
      <c r="D855" s="12" t="s">
        <v>5037</v>
      </c>
      <c r="E855" s="12" t="s">
        <v>5038</v>
      </c>
      <c r="F855" s="12" t="s">
        <v>496</v>
      </c>
      <c r="G855" s="12">
        <v>2013.0</v>
      </c>
      <c r="H855" s="33">
        <v>41478.0</v>
      </c>
      <c r="K855" s="12" t="s">
        <v>5039</v>
      </c>
    </row>
    <row r="856" ht="15.75" customHeight="1">
      <c r="A856" s="12">
        <v>2.387582E7</v>
      </c>
      <c r="B856" s="12" t="s">
        <v>5040</v>
      </c>
      <c r="C856" s="12" t="s">
        <v>5041</v>
      </c>
      <c r="D856" s="12" t="s">
        <v>5042</v>
      </c>
      <c r="E856" s="12" t="s">
        <v>5043</v>
      </c>
      <c r="F856" s="12" t="s">
        <v>1704</v>
      </c>
      <c r="G856" s="12">
        <v>2013.0</v>
      </c>
      <c r="H856" s="33">
        <v>41479.0</v>
      </c>
      <c r="K856" s="12" t="s">
        <v>5044</v>
      </c>
    </row>
    <row r="857" ht="15.75" customHeight="1">
      <c r="A857" s="12">
        <v>2.3876278E7</v>
      </c>
      <c r="B857" s="12" t="s">
        <v>5046</v>
      </c>
      <c r="C857" s="12" t="s">
        <v>5047</v>
      </c>
      <c r="D857" s="12" t="s">
        <v>5048</v>
      </c>
      <c r="E857" s="12" t="s">
        <v>4223</v>
      </c>
      <c r="F857" s="12" t="s">
        <v>496</v>
      </c>
      <c r="G857" s="12">
        <v>2013.0</v>
      </c>
      <c r="H857" s="33">
        <v>41479.0</v>
      </c>
      <c r="I857" s="12" t="s">
        <v>5049</v>
      </c>
      <c r="J857" s="12" t="s">
        <v>5050</v>
      </c>
      <c r="K857" s="12" t="s">
        <v>5051</v>
      </c>
    </row>
    <row r="858" ht="15.75" customHeight="1">
      <c r="A858" s="12">
        <v>2.3878183E7</v>
      </c>
      <c r="B858" s="12" t="s">
        <v>5052</v>
      </c>
      <c r="C858" s="12" t="s">
        <v>5053</v>
      </c>
      <c r="D858" s="12" t="s">
        <v>5054</v>
      </c>
      <c r="E858" s="12" t="s">
        <v>5055</v>
      </c>
      <c r="F858" s="12" t="s">
        <v>520</v>
      </c>
      <c r="G858" s="12">
        <v>2013.0</v>
      </c>
      <c r="H858" s="33">
        <v>41479.0</v>
      </c>
      <c r="I858" s="12" t="s">
        <v>5056</v>
      </c>
      <c r="K858" s="12" t="s">
        <v>5057</v>
      </c>
    </row>
    <row r="859" ht="15.75" customHeight="1">
      <c r="A859" s="12">
        <v>2.3879258E7</v>
      </c>
      <c r="B859" s="12" t="s">
        <v>5058</v>
      </c>
      <c r="C859" s="12" t="s">
        <v>134</v>
      </c>
      <c r="D859" s="12" t="s">
        <v>5059</v>
      </c>
      <c r="E859" s="12" t="s">
        <v>136</v>
      </c>
      <c r="F859" s="12" t="s">
        <v>220</v>
      </c>
      <c r="G859" s="12">
        <v>2013.0</v>
      </c>
      <c r="H859" s="33">
        <v>41480.0</v>
      </c>
      <c r="K859" s="12" t="s">
        <v>5060</v>
      </c>
    </row>
    <row r="860" ht="15.75" customHeight="1">
      <c r="A860" s="12">
        <v>2.4037288E7</v>
      </c>
      <c r="B860" s="12" t="s">
        <v>5061</v>
      </c>
      <c r="C860" s="12" t="s">
        <v>5062</v>
      </c>
      <c r="D860" s="12" t="s">
        <v>5063</v>
      </c>
      <c r="E860" s="12" t="s">
        <v>5064</v>
      </c>
      <c r="F860" s="12" t="s">
        <v>721</v>
      </c>
      <c r="G860" s="12">
        <v>2013.0</v>
      </c>
      <c r="H860" s="33">
        <v>41534.0</v>
      </c>
      <c r="I860" s="12" t="s">
        <v>5065</v>
      </c>
      <c r="K860" s="12" t="s">
        <v>5066</v>
      </c>
    </row>
    <row r="861" ht="15.75" customHeight="1">
      <c r="A861" s="12">
        <v>2.4044755E7</v>
      </c>
      <c r="B861" s="12" t="s">
        <v>5067</v>
      </c>
      <c r="C861" s="12" t="s">
        <v>5068</v>
      </c>
      <c r="D861" s="12" t="s">
        <v>5069</v>
      </c>
      <c r="E861" s="12" t="s">
        <v>5070</v>
      </c>
      <c r="F861" s="12" t="s">
        <v>5071</v>
      </c>
      <c r="G861" s="12">
        <v>2013.0</v>
      </c>
      <c r="H861" s="33">
        <v>41536.0</v>
      </c>
      <c r="I861" s="12" t="s">
        <v>5072</v>
      </c>
      <c r="K861" s="12" t="s">
        <v>5073</v>
      </c>
    </row>
    <row r="862" ht="15.75" customHeight="1">
      <c r="A862" s="12">
        <v>2.4068927E7</v>
      </c>
      <c r="B862" s="12" t="s">
        <v>5074</v>
      </c>
      <c r="C862" s="12" t="s">
        <v>5075</v>
      </c>
      <c r="D862" s="12" t="s">
        <v>5076</v>
      </c>
      <c r="E862" s="12" t="s">
        <v>5077</v>
      </c>
      <c r="F862" s="12" t="s">
        <v>1789</v>
      </c>
      <c r="G862" s="12">
        <v>2013.0</v>
      </c>
      <c r="H862" s="33">
        <v>41544.0</v>
      </c>
      <c r="I862" s="12" t="s">
        <v>5078</v>
      </c>
      <c r="K862" s="12" t="s">
        <v>5079</v>
      </c>
    </row>
    <row r="863" ht="15.75" customHeight="1">
      <c r="A863" s="12">
        <v>2.4109142E7</v>
      </c>
      <c r="B863" s="12" t="s">
        <v>5080</v>
      </c>
      <c r="C863" s="12" t="s">
        <v>5081</v>
      </c>
      <c r="D863" s="12" t="s">
        <v>5082</v>
      </c>
      <c r="E863" s="12" t="s">
        <v>5083</v>
      </c>
      <c r="F863" s="12" t="s">
        <v>5084</v>
      </c>
      <c r="G863" s="12">
        <v>2013.0</v>
      </c>
      <c r="H863" s="33">
        <v>41558.0</v>
      </c>
      <c r="K863" s="12" t="s">
        <v>5085</v>
      </c>
    </row>
    <row r="864" ht="15.75" customHeight="1">
      <c r="A864" s="12">
        <v>2.4180114E7</v>
      </c>
      <c r="B864" s="12" t="s">
        <v>5086</v>
      </c>
      <c r="C864" s="12" t="s">
        <v>5087</v>
      </c>
      <c r="D864" s="12" t="s">
        <v>5088</v>
      </c>
      <c r="E864" s="12" t="s">
        <v>425</v>
      </c>
      <c r="F864" s="12" t="s">
        <v>728</v>
      </c>
      <c r="G864" s="12">
        <v>2013.0</v>
      </c>
      <c r="H864" s="33">
        <v>41583.0</v>
      </c>
      <c r="I864" s="12" t="s">
        <v>5089</v>
      </c>
      <c r="J864" s="12" t="s">
        <v>5090</v>
      </c>
      <c r="K864" s="12" t="s">
        <v>5091</v>
      </c>
    </row>
    <row r="865" ht="15.75" customHeight="1">
      <c r="A865" s="12">
        <v>2.4180118E7</v>
      </c>
      <c r="B865" s="12" t="s">
        <v>5092</v>
      </c>
      <c r="C865" s="12" t="s">
        <v>5093</v>
      </c>
      <c r="D865" s="12" t="s">
        <v>5094</v>
      </c>
      <c r="E865" s="12" t="s">
        <v>1952</v>
      </c>
      <c r="F865" s="12" t="s">
        <v>728</v>
      </c>
      <c r="G865" s="12">
        <v>2013.0</v>
      </c>
      <c r="H865" s="33">
        <v>41583.0</v>
      </c>
      <c r="K865" s="12" t="s">
        <v>5095</v>
      </c>
    </row>
    <row r="866" ht="15.75" customHeight="1">
      <c r="A866" s="12">
        <v>2.4180121E7</v>
      </c>
      <c r="B866" s="12" t="s">
        <v>5096</v>
      </c>
      <c r="C866" s="12" t="s">
        <v>5097</v>
      </c>
      <c r="D866" s="12" t="s">
        <v>5098</v>
      </c>
      <c r="E866" s="12" t="s">
        <v>5099</v>
      </c>
      <c r="F866" s="12" t="s">
        <v>728</v>
      </c>
      <c r="G866" s="12">
        <v>2013.0</v>
      </c>
      <c r="H866" s="33">
        <v>41583.0</v>
      </c>
      <c r="K866" s="12" t="s">
        <v>5100</v>
      </c>
    </row>
    <row r="867" ht="15.75" customHeight="1">
      <c r="A867" s="12">
        <v>2.4265937E7</v>
      </c>
      <c r="B867" s="12" t="s">
        <v>5101</v>
      </c>
      <c r="C867" s="12" t="s">
        <v>5102</v>
      </c>
      <c r="D867" s="12" t="s">
        <v>5103</v>
      </c>
      <c r="E867" s="12" t="s">
        <v>5104</v>
      </c>
      <c r="F867" s="12" t="s">
        <v>5105</v>
      </c>
      <c r="G867" s="12">
        <v>2013.0</v>
      </c>
      <c r="H867" s="33">
        <v>41601.0</v>
      </c>
      <c r="I867" s="12" t="s">
        <v>5106</v>
      </c>
      <c r="K867" s="12" t="s">
        <v>5107</v>
      </c>
    </row>
    <row r="868" ht="15.75" customHeight="1">
      <c r="A868" s="12">
        <v>2.4265938E7</v>
      </c>
      <c r="B868" s="12" t="s">
        <v>5108</v>
      </c>
      <c r="C868" s="12" t="s">
        <v>5102</v>
      </c>
      <c r="D868" s="12" t="s">
        <v>5109</v>
      </c>
      <c r="E868" s="12" t="s">
        <v>5104</v>
      </c>
      <c r="F868" s="12" t="s">
        <v>5105</v>
      </c>
      <c r="G868" s="12">
        <v>2013.0</v>
      </c>
      <c r="H868" s="33">
        <v>41601.0</v>
      </c>
      <c r="I868" s="12" t="s">
        <v>5110</v>
      </c>
      <c r="K868" s="12" t="s">
        <v>5111</v>
      </c>
    </row>
    <row r="869" ht="15.75" customHeight="1">
      <c r="A869" s="12">
        <v>2.4265939E7</v>
      </c>
      <c r="B869" s="12" t="s">
        <v>5112</v>
      </c>
      <c r="C869" s="12" t="s">
        <v>5113</v>
      </c>
      <c r="D869" s="12" t="s">
        <v>5114</v>
      </c>
      <c r="E869" s="12" t="s">
        <v>5104</v>
      </c>
      <c r="F869" s="12" t="s">
        <v>5105</v>
      </c>
      <c r="G869" s="12">
        <v>2013.0</v>
      </c>
      <c r="H869" s="33">
        <v>41601.0</v>
      </c>
      <c r="I869" s="12" t="s">
        <v>5115</v>
      </c>
      <c r="K869" s="12" t="s">
        <v>5116</v>
      </c>
    </row>
    <row r="870" ht="15.75" customHeight="1">
      <c r="A870" s="12">
        <v>2.4380098E7</v>
      </c>
      <c r="B870" s="12" t="s">
        <v>5117</v>
      </c>
      <c r="C870" s="12" t="s">
        <v>5118</v>
      </c>
      <c r="D870" s="12" t="s">
        <v>5119</v>
      </c>
      <c r="E870" s="12" t="s">
        <v>5120</v>
      </c>
      <c r="F870" s="12" t="s">
        <v>781</v>
      </c>
      <c r="G870" s="12">
        <v>2013.0</v>
      </c>
      <c r="H870" s="33">
        <v>41641.0</v>
      </c>
    </row>
    <row r="871" ht="15.75" customHeight="1">
      <c r="A871" s="12">
        <v>2.4652243E7</v>
      </c>
      <c r="B871" s="12" t="s">
        <v>5121</v>
      </c>
      <c r="C871" s="12" t="s">
        <v>5122</v>
      </c>
      <c r="D871" s="12" t="s">
        <v>5123</v>
      </c>
      <c r="E871" s="12" t="s">
        <v>5124</v>
      </c>
      <c r="F871" s="12" t="s">
        <v>1092</v>
      </c>
      <c r="G871" s="12">
        <v>2013.0</v>
      </c>
      <c r="H871" s="33">
        <v>41720.0</v>
      </c>
    </row>
    <row r="872" ht="15.75" customHeight="1">
      <c r="A872" s="12">
        <v>2.4652244E7</v>
      </c>
      <c r="B872" s="12" t="s">
        <v>5125</v>
      </c>
      <c r="C872" s="12" t="s">
        <v>5126</v>
      </c>
      <c r="D872" s="12" t="s">
        <v>5127</v>
      </c>
      <c r="E872" s="12" t="s">
        <v>5128</v>
      </c>
      <c r="F872" s="12" t="s">
        <v>1092</v>
      </c>
      <c r="G872" s="12">
        <v>2013.0</v>
      </c>
      <c r="H872" s="33">
        <v>41720.0</v>
      </c>
    </row>
    <row r="873" ht="15.75" customHeight="1">
      <c r="A873" s="12">
        <v>2.4652247E7</v>
      </c>
      <c r="B873" s="12" t="s">
        <v>5129</v>
      </c>
      <c r="C873" s="12" t="s">
        <v>5130</v>
      </c>
      <c r="D873" s="12" t="s">
        <v>5131</v>
      </c>
      <c r="E873" s="12" t="s">
        <v>5132</v>
      </c>
      <c r="F873" s="12" t="s">
        <v>1092</v>
      </c>
      <c r="G873" s="12">
        <v>2013.0</v>
      </c>
      <c r="H873" s="33">
        <v>41720.0</v>
      </c>
    </row>
    <row r="874" ht="15.75" customHeight="1">
      <c r="A874" s="12">
        <v>2.4652248E7</v>
      </c>
      <c r="B874" s="12" t="s">
        <v>5133</v>
      </c>
      <c r="C874" s="12" t="s">
        <v>5134</v>
      </c>
      <c r="D874" s="12" t="s">
        <v>5135</v>
      </c>
      <c r="E874" s="12" t="s">
        <v>5136</v>
      </c>
      <c r="F874" s="12" t="s">
        <v>1092</v>
      </c>
      <c r="G874" s="12">
        <v>2013.0</v>
      </c>
      <c r="H874" s="33">
        <v>41720.0</v>
      </c>
    </row>
    <row r="875" ht="15.75" customHeight="1">
      <c r="A875" s="12">
        <v>2.4652254E7</v>
      </c>
      <c r="B875" s="12" t="s">
        <v>5137</v>
      </c>
      <c r="C875" s="12" t="s">
        <v>5138</v>
      </c>
      <c r="D875" s="12" t="s">
        <v>5139</v>
      </c>
      <c r="E875" s="12" t="s">
        <v>5140</v>
      </c>
      <c r="F875" s="12" t="s">
        <v>1092</v>
      </c>
      <c r="G875" s="12">
        <v>2013.0</v>
      </c>
      <c r="H875" s="33">
        <v>41720.0</v>
      </c>
    </row>
    <row r="876" ht="15.75" customHeight="1">
      <c r="A876" s="12">
        <v>2.465226E7</v>
      </c>
      <c r="B876" s="12" t="s">
        <v>5141</v>
      </c>
      <c r="C876" s="12" t="s">
        <v>5142</v>
      </c>
      <c r="D876" s="12" t="s">
        <v>5143</v>
      </c>
      <c r="E876" s="12" t="s">
        <v>3963</v>
      </c>
      <c r="F876" s="12" t="s">
        <v>1092</v>
      </c>
      <c r="G876" s="12">
        <v>2013.0</v>
      </c>
      <c r="H876" s="33">
        <v>41720.0</v>
      </c>
    </row>
    <row r="877" ht="15.75" customHeight="1">
      <c r="A877" s="12">
        <v>2.9539448E7</v>
      </c>
      <c r="B877" s="12" t="s">
        <v>5144</v>
      </c>
      <c r="C877" s="12" t="s">
        <v>5145</v>
      </c>
      <c r="D877" s="12" t="s">
        <v>5146</v>
      </c>
      <c r="E877" s="12" t="s">
        <v>5147</v>
      </c>
      <c r="F877" s="12" t="s">
        <v>5148</v>
      </c>
      <c r="G877" s="12">
        <v>2013.0</v>
      </c>
      <c r="H877" s="33">
        <v>43174.0</v>
      </c>
      <c r="K877" s="12" t="s">
        <v>5149</v>
      </c>
    </row>
    <row r="878" ht="15.75" customHeight="1">
      <c r="A878" s="12">
        <v>2.4006922E7</v>
      </c>
      <c r="B878" s="12" t="s">
        <v>5150</v>
      </c>
      <c r="C878" s="12" t="s">
        <v>5151</v>
      </c>
      <c r="D878" s="12" t="s">
        <v>5152</v>
      </c>
      <c r="E878" s="12" t="s">
        <v>5153</v>
      </c>
      <c r="F878" s="12" t="s">
        <v>2035</v>
      </c>
      <c r="G878" s="12">
        <v>2013.0</v>
      </c>
      <c r="H878" s="33">
        <v>41524.0</v>
      </c>
      <c r="I878" s="12" t="s">
        <v>5154</v>
      </c>
      <c r="K878" s="12" t="s">
        <v>5155</v>
      </c>
    </row>
    <row r="879" ht="15.75" customHeight="1">
      <c r="A879" s="12">
        <v>2.4023963E7</v>
      </c>
      <c r="B879" s="12" t="s">
        <v>5157</v>
      </c>
      <c r="C879" s="12" t="s">
        <v>5158</v>
      </c>
      <c r="D879" s="12" t="s">
        <v>5159</v>
      </c>
      <c r="E879" s="12" t="s">
        <v>5160</v>
      </c>
      <c r="F879" s="12" t="s">
        <v>2831</v>
      </c>
      <c r="G879" s="12">
        <v>2013.0</v>
      </c>
      <c r="H879" s="33">
        <v>41529.0</v>
      </c>
      <c r="I879" s="12" t="s">
        <v>5161</v>
      </c>
      <c r="K879" s="12" t="s">
        <v>5162</v>
      </c>
    </row>
    <row r="880" ht="15.75" customHeight="1">
      <c r="A880" s="12">
        <v>2.4039725E7</v>
      </c>
      <c r="B880" s="12" t="s">
        <v>5164</v>
      </c>
      <c r="C880" s="12" t="s">
        <v>5165</v>
      </c>
      <c r="D880" s="12" t="s">
        <v>5166</v>
      </c>
      <c r="E880" s="12" t="s">
        <v>5167</v>
      </c>
      <c r="F880" s="12" t="s">
        <v>2831</v>
      </c>
      <c r="G880" s="12">
        <v>2013.0</v>
      </c>
      <c r="H880" s="33">
        <v>41534.0</v>
      </c>
      <c r="I880" s="12" t="s">
        <v>5168</v>
      </c>
      <c r="K880" s="12" t="s">
        <v>5169</v>
      </c>
    </row>
    <row r="881" ht="15.75" customHeight="1">
      <c r="A881" s="12">
        <v>2.4058903E7</v>
      </c>
      <c r="B881" s="12" t="s">
        <v>5171</v>
      </c>
      <c r="C881" s="12" t="s">
        <v>5172</v>
      </c>
      <c r="D881" s="12" t="s">
        <v>5173</v>
      </c>
      <c r="E881" s="12" t="s">
        <v>5174</v>
      </c>
      <c r="F881" s="12" t="s">
        <v>3171</v>
      </c>
      <c r="G881" s="12">
        <v>2013.0</v>
      </c>
      <c r="H881" s="33">
        <v>41541.0</v>
      </c>
      <c r="I881" s="12" t="s">
        <v>5175</v>
      </c>
      <c r="K881" s="12" t="s">
        <v>5176</v>
      </c>
    </row>
    <row r="882" ht="15.75" customHeight="1">
      <c r="A882" s="12">
        <v>2.43415E7</v>
      </c>
      <c r="B882" s="12" t="s">
        <v>5178</v>
      </c>
      <c r="C882" s="12" t="s">
        <v>5179</v>
      </c>
      <c r="D882" s="12" t="s">
        <v>5180</v>
      </c>
      <c r="E882" s="12" t="s">
        <v>3333</v>
      </c>
      <c r="F882" s="12" t="s">
        <v>332</v>
      </c>
      <c r="G882" s="12">
        <v>2013.0</v>
      </c>
      <c r="H882" s="33">
        <v>41626.0</v>
      </c>
      <c r="I882" s="12" t="s">
        <v>5181</v>
      </c>
      <c r="K882" s="12" t="s">
        <v>5182</v>
      </c>
    </row>
    <row r="883" ht="15.75" customHeight="1">
      <c r="A883" s="12">
        <v>2.4330462E7</v>
      </c>
      <c r="B883" s="12" t="s">
        <v>5184</v>
      </c>
      <c r="C883" s="12" t="s">
        <v>5185</v>
      </c>
      <c r="D883" s="12" t="s">
        <v>5186</v>
      </c>
      <c r="E883" s="12" t="s">
        <v>5187</v>
      </c>
      <c r="F883" s="12" t="s">
        <v>332</v>
      </c>
      <c r="G883" s="12">
        <v>2013.0</v>
      </c>
      <c r="H883" s="33">
        <v>41625.0</v>
      </c>
      <c r="I883" s="12" t="s">
        <v>5188</v>
      </c>
      <c r="K883" s="12" t="s">
        <v>5189</v>
      </c>
    </row>
    <row r="884" ht="15.75" customHeight="1">
      <c r="A884" s="12">
        <v>2.4047079E7</v>
      </c>
      <c r="B884" s="12" t="s">
        <v>5191</v>
      </c>
      <c r="C884" s="12" t="s">
        <v>5192</v>
      </c>
      <c r="D884" s="12" t="s">
        <v>5193</v>
      </c>
      <c r="E884" s="12" t="s">
        <v>5194</v>
      </c>
      <c r="F884" s="12" t="s">
        <v>4123</v>
      </c>
      <c r="G884" s="12">
        <v>2013.0</v>
      </c>
      <c r="H884" s="33">
        <v>41537.0</v>
      </c>
      <c r="K884" s="12" t="s">
        <v>5195</v>
      </c>
    </row>
    <row r="885" ht="15.75" customHeight="1">
      <c r="A885" s="12">
        <v>2.404708E7</v>
      </c>
      <c r="B885" s="12" t="s">
        <v>5197</v>
      </c>
      <c r="C885" s="12" t="s">
        <v>5198</v>
      </c>
      <c r="D885" s="12" t="s">
        <v>5199</v>
      </c>
      <c r="E885" s="12" t="s">
        <v>5194</v>
      </c>
      <c r="F885" s="12" t="s">
        <v>4123</v>
      </c>
      <c r="G885" s="12">
        <v>2013.0</v>
      </c>
      <c r="H885" s="33">
        <v>41537.0</v>
      </c>
      <c r="K885" s="12" t="s">
        <v>5200</v>
      </c>
    </row>
    <row r="886" ht="15.75" customHeight="1">
      <c r="A886" s="12">
        <v>2.4053607E7</v>
      </c>
      <c r="B886" s="12" t="s">
        <v>5201</v>
      </c>
      <c r="C886" s="12" t="s">
        <v>5202</v>
      </c>
      <c r="D886" s="12" t="s">
        <v>5203</v>
      </c>
      <c r="E886" s="12" t="s">
        <v>5204</v>
      </c>
      <c r="F886" s="12" t="s">
        <v>2234</v>
      </c>
      <c r="G886" s="12">
        <v>2013.0</v>
      </c>
      <c r="H886" s="33">
        <v>41541.0</v>
      </c>
      <c r="I886" s="12" t="s">
        <v>5205</v>
      </c>
      <c r="K886" s="12" t="s">
        <v>5206</v>
      </c>
    </row>
    <row r="887" ht="15.75" customHeight="1">
      <c r="A887" s="12">
        <v>2.4053615E7</v>
      </c>
      <c r="B887" s="12" t="s">
        <v>5208</v>
      </c>
      <c r="C887" s="12" t="s">
        <v>5209</v>
      </c>
      <c r="D887" s="12" t="s">
        <v>5210</v>
      </c>
      <c r="E887" s="12" t="s">
        <v>5211</v>
      </c>
      <c r="F887" s="12" t="s">
        <v>833</v>
      </c>
      <c r="G887" s="12">
        <v>2013.0</v>
      </c>
      <c r="H887" s="33">
        <v>41541.0</v>
      </c>
      <c r="I887" s="12" t="s">
        <v>5212</v>
      </c>
      <c r="K887" s="12" t="s">
        <v>5213</v>
      </c>
    </row>
    <row r="888" ht="15.75" customHeight="1">
      <c r="A888" s="12">
        <v>2.3602362E7</v>
      </c>
      <c r="B888" s="12" t="s">
        <v>5214</v>
      </c>
      <c r="C888" s="12" t="s">
        <v>5215</v>
      </c>
      <c r="D888" s="12" t="s">
        <v>5216</v>
      </c>
      <c r="E888" s="12" t="s">
        <v>5217</v>
      </c>
      <c r="F888" s="12" t="s">
        <v>842</v>
      </c>
      <c r="G888" s="12">
        <v>2013.0</v>
      </c>
      <c r="H888" s="33">
        <v>41387.0</v>
      </c>
      <c r="K888" s="12" t="s">
        <v>5218</v>
      </c>
    </row>
    <row r="889" ht="15.75" customHeight="1">
      <c r="A889" s="12">
        <v>2.3292176E7</v>
      </c>
      <c r="B889" s="12" t="s">
        <v>5220</v>
      </c>
      <c r="C889" s="12" t="s">
        <v>5221</v>
      </c>
      <c r="D889" s="12" t="s">
        <v>5222</v>
      </c>
      <c r="E889" s="12" t="s">
        <v>5223</v>
      </c>
      <c r="F889" s="12" t="s">
        <v>5224</v>
      </c>
      <c r="G889" s="12">
        <v>2013.0</v>
      </c>
      <c r="H889" s="33">
        <v>41282.0</v>
      </c>
      <c r="K889" s="12" t="s">
        <v>5225</v>
      </c>
    </row>
    <row r="890" ht="15.75" customHeight="1">
      <c r="A890" s="12">
        <v>2.355326E7</v>
      </c>
      <c r="B890" s="12" t="s">
        <v>5227</v>
      </c>
      <c r="C890" s="12" t="s">
        <v>5228</v>
      </c>
      <c r="D890" s="12" t="s">
        <v>5229</v>
      </c>
      <c r="E890" s="12" t="s">
        <v>5230</v>
      </c>
      <c r="F890" s="12" t="s">
        <v>131</v>
      </c>
      <c r="G890" s="12">
        <v>2013.0</v>
      </c>
      <c r="H890" s="33">
        <v>41369.0</v>
      </c>
      <c r="K890" s="12" t="s">
        <v>5231</v>
      </c>
    </row>
    <row r="891" ht="15.75" customHeight="1">
      <c r="A891" s="12">
        <v>2.3564597E7</v>
      </c>
      <c r="B891" s="12" t="s">
        <v>5232</v>
      </c>
      <c r="C891" s="12" t="s">
        <v>5233</v>
      </c>
      <c r="D891" s="12" t="s">
        <v>5234</v>
      </c>
      <c r="E891" s="12" t="s">
        <v>5235</v>
      </c>
      <c r="F891" s="12" t="s">
        <v>5236</v>
      </c>
      <c r="G891" s="12">
        <v>2013.0</v>
      </c>
      <c r="H891" s="33">
        <v>41373.0</v>
      </c>
      <c r="K891" s="12" t="s">
        <v>5237</v>
      </c>
    </row>
    <row r="892" ht="15.75" customHeight="1">
      <c r="A892" s="12">
        <v>2.3759724E7</v>
      </c>
      <c r="B892" s="12" t="s">
        <v>5238</v>
      </c>
      <c r="C892" s="12" t="s">
        <v>5239</v>
      </c>
      <c r="D892" s="12" t="s">
        <v>5240</v>
      </c>
      <c r="E892" s="12" t="s">
        <v>2213</v>
      </c>
      <c r="F892" s="12" t="s">
        <v>137</v>
      </c>
      <c r="G892" s="12">
        <v>2013.0</v>
      </c>
      <c r="H892" s="33">
        <v>41439.0</v>
      </c>
      <c r="I892" s="12" t="s">
        <v>5241</v>
      </c>
      <c r="K892" s="12" t="s">
        <v>5242</v>
      </c>
    </row>
    <row r="893" ht="15.75" customHeight="1">
      <c r="A893" s="12">
        <v>2.3790982E7</v>
      </c>
      <c r="B893" s="12" t="s">
        <v>5243</v>
      </c>
      <c r="C893" s="12" t="s">
        <v>5244</v>
      </c>
      <c r="D893" s="12" t="s">
        <v>5245</v>
      </c>
      <c r="E893" s="12" t="s">
        <v>5246</v>
      </c>
      <c r="F893" s="12" t="s">
        <v>2268</v>
      </c>
      <c r="G893" s="12">
        <v>2013.0</v>
      </c>
      <c r="H893" s="33">
        <v>41450.0</v>
      </c>
      <c r="K893" s="12" t="s">
        <v>5247</v>
      </c>
    </row>
    <row r="894" ht="15.75" customHeight="1">
      <c r="A894" s="12">
        <v>2.3791848E7</v>
      </c>
      <c r="B894" s="12" t="s">
        <v>5248</v>
      </c>
      <c r="C894" s="12" t="s">
        <v>5249</v>
      </c>
      <c r="D894" s="12" t="s">
        <v>5250</v>
      </c>
      <c r="E894" s="12" t="s">
        <v>5251</v>
      </c>
      <c r="F894" s="12" t="s">
        <v>1239</v>
      </c>
      <c r="G894" s="12">
        <v>2013.0</v>
      </c>
      <c r="H894" s="33">
        <v>41450.0</v>
      </c>
      <c r="K894" s="12" t="s">
        <v>5252</v>
      </c>
    </row>
    <row r="895" ht="15.75" customHeight="1">
      <c r="A895" s="12">
        <v>2.3842049E7</v>
      </c>
      <c r="B895" s="12" t="s">
        <v>5253</v>
      </c>
      <c r="C895" s="12" t="s">
        <v>5254</v>
      </c>
      <c r="D895" s="12" t="s">
        <v>5255</v>
      </c>
      <c r="E895" s="12" t="s">
        <v>5256</v>
      </c>
      <c r="F895" s="12" t="s">
        <v>5257</v>
      </c>
      <c r="G895" s="12">
        <v>2013.0</v>
      </c>
      <c r="H895" s="33">
        <v>41467.0</v>
      </c>
      <c r="K895" s="12" t="s">
        <v>5258</v>
      </c>
    </row>
    <row r="896" ht="15.75" customHeight="1">
      <c r="A896" s="12">
        <v>2.3903543E7</v>
      </c>
      <c r="B896" s="12" t="s">
        <v>5259</v>
      </c>
      <c r="C896" s="12" t="s">
        <v>5260</v>
      </c>
      <c r="D896" s="12" t="s">
        <v>5261</v>
      </c>
      <c r="E896" s="12" t="s">
        <v>5262</v>
      </c>
      <c r="F896" s="12" t="s">
        <v>175</v>
      </c>
      <c r="G896" s="12">
        <v>2013.0</v>
      </c>
      <c r="H896" s="33">
        <v>41488.0</v>
      </c>
      <c r="I896" s="12" t="s">
        <v>5263</v>
      </c>
      <c r="K896" s="12" t="s">
        <v>5264</v>
      </c>
    </row>
    <row r="897" ht="15.75" customHeight="1">
      <c r="A897" s="12">
        <v>2.3904352E7</v>
      </c>
      <c r="B897" s="12" t="s">
        <v>5265</v>
      </c>
      <c r="C897" s="12" t="s">
        <v>5266</v>
      </c>
      <c r="D897" s="12" t="s">
        <v>5267</v>
      </c>
      <c r="E897" s="12" t="s">
        <v>5268</v>
      </c>
      <c r="F897" s="12" t="s">
        <v>5269</v>
      </c>
      <c r="G897" s="12">
        <v>2013.0</v>
      </c>
      <c r="H897" s="33">
        <v>41488.0</v>
      </c>
      <c r="I897" s="12" t="s">
        <v>5270</v>
      </c>
      <c r="K897" s="12" t="s">
        <v>5271</v>
      </c>
    </row>
    <row r="898" ht="15.75" customHeight="1">
      <c r="A898" s="12">
        <v>2.3906981E7</v>
      </c>
      <c r="B898" s="12" t="s">
        <v>5272</v>
      </c>
      <c r="C898" s="12" t="s">
        <v>5273</v>
      </c>
      <c r="D898" s="12" t="s">
        <v>5274</v>
      </c>
      <c r="E898" s="12" t="s">
        <v>5275</v>
      </c>
      <c r="F898" s="12" t="s">
        <v>169</v>
      </c>
      <c r="G898" s="12">
        <v>2013.0</v>
      </c>
      <c r="H898" s="33">
        <v>41489.0</v>
      </c>
      <c r="K898" s="12" t="s">
        <v>5276</v>
      </c>
    </row>
    <row r="899" ht="15.75" customHeight="1">
      <c r="A899" s="12">
        <v>2.3933013E7</v>
      </c>
      <c r="B899" s="12" t="s">
        <v>5277</v>
      </c>
      <c r="C899" s="12" t="s">
        <v>5278</v>
      </c>
      <c r="D899" s="12" t="s">
        <v>5279</v>
      </c>
      <c r="E899" s="12" t="s">
        <v>5280</v>
      </c>
      <c r="F899" s="12" t="s">
        <v>214</v>
      </c>
      <c r="G899" s="12">
        <v>2013.0</v>
      </c>
      <c r="H899" s="33">
        <v>41499.0</v>
      </c>
      <c r="I899" s="12" t="s">
        <v>5281</v>
      </c>
      <c r="J899" s="12" t="s">
        <v>5282</v>
      </c>
      <c r="K899" s="12" t="s">
        <v>5283</v>
      </c>
    </row>
    <row r="900" ht="15.75" customHeight="1">
      <c r="A900" s="12">
        <v>2.4002486E7</v>
      </c>
      <c r="B900" s="12" t="s">
        <v>5284</v>
      </c>
      <c r="C900" s="12" t="s">
        <v>5285</v>
      </c>
      <c r="D900" s="12" t="s">
        <v>5286</v>
      </c>
      <c r="E900" s="12" t="s">
        <v>5287</v>
      </c>
      <c r="F900" s="12" t="s">
        <v>520</v>
      </c>
      <c r="G900" s="12">
        <v>2013.0</v>
      </c>
      <c r="H900" s="33">
        <v>41522.0</v>
      </c>
      <c r="I900" s="12" t="s">
        <v>5288</v>
      </c>
      <c r="K900" s="12" t="s">
        <v>5289</v>
      </c>
    </row>
    <row r="901" ht="15.75" customHeight="1">
      <c r="A901" s="12">
        <v>2.4022658E7</v>
      </c>
      <c r="B901" s="12" t="s">
        <v>5290</v>
      </c>
      <c r="C901" s="12" t="s">
        <v>5291</v>
      </c>
      <c r="D901" s="12" t="s">
        <v>5292</v>
      </c>
      <c r="E901" s="12" t="s">
        <v>5293</v>
      </c>
      <c r="F901" s="12" t="s">
        <v>5294</v>
      </c>
      <c r="G901" s="12">
        <v>2013.0</v>
      </c>
      <c r="H901" s="33">
        <v>41529.0</v>
      </c>
      <c r="K901" s="12" t="s">
        <v>5295</v>
      </c>
    </row>
    <row r="902" ht="15.75" customHeight="1">
      <c r="A902" s="12">
        <v>2.4050379E7</v>
      </c>
      <c r="B902" s="12" t="s">
        <v>5296</v>
      </c>
      <c r="C902" s="12" t="s">
        <v>5297</v>
      </c>
      <c r="D902" s="12" t="s">
        <v>5298</v>
      </c>
      <c r="E902" s="12" t="s">
        <v>5299</v>
      </c>
      <c r="F902" s="12" t="s">
        <v>508</v>
      </c>
      <c r="G902" s="12">
        <v>2013.0</v>
      </c>
      <c r="H902" s="33">
        <v>41538.0</v>
      </c>
      <c r="I902" s="12" t="s">
        <v>5300</v>
      </c>
      <c r="K902" s="12" t="s">
        <v>5301</v>
      </c>
    </row>
    <row r="903" ht="15.75" customHeight="1">
      <c r="A903" s="12">
        <v>2.4050756E7</v>
      </c>
      <c r="B903" s="12" t="s">
        <v>5302</v>
      </c>
      <c r="C903" s="12" t="s">
        <v>5303</v>
      </c>
      <c r="D903" s="12" t="s">
        <v>5304</v>
      </c>
      <c r="E903" s="12" t="s">
        <v>5305</v>
      </c>
      <c r="F903" s="12" t="s">
        <v>508</v>
      </c>
      <c r="G903" s="12">
        <v>2013.0</v>
      </c>
      <c r="H903" s="33">
        <v>41538.0</v>
      </c>
      <c r="I903" s="12" t="s">
        <v>5306</v>
      </c>
      <c r="K903" s="12" t="s">
        <v>5307</v>
      </c>
    </row>
    <row r="904" ht="15.75" customHeight="1">
      <c r="A904" s="12">
        <v>2.4059916E7</v>
      </c>
      <c r="B904" s="12" t="s">
        <v>5308</v>
      </c>
      <c r="C904" s="12" t="s">
        <v>5309</v>
      </c>
      <c r="D904" s="12" t="s">
        <v>5310</v>
      </c>
      <c r="E904" s="12" t="s">
        <v>5311</v>
      </c>
      <c r="F904" s="12" t="s">
        <v>1062</v>
      </c>
      <c r="G904" s="12">
        <v>2013.0</v>
      </c>
      <c r="H904" s="33">
        <v>41542.0</v>
      </c>
      <c r="K904" s="12" t="s">
        <v>5312</v>
      </c>
    </row>
    <row r="905" ht="15.75" customHeight="1">
      <c r="A905" s="12">
        <v>2.4059918E7</v>
      </c>
      <c r="B905" s="12" t="s">
        <v>5313</v>
      </c>
      <c r="C905" s="12" t="s">
        <v>5314</v>
      </c>
      <c r="D905" s="12" t="s">
        <v>5315</v>
      </c>
      <c r="E905" s="12" t="s">
        <v>5316</v>
      </c>
      <c r="F905" s="12" t="s">
        <v>1062</v>
      </c>
      <c r="G905" s="12">
        <v>2013.0</v>
      </c>
      <c r="H905" s="33">
        <v>41542.0</v>
      </c>
      <c r="I905" s="12" t="s">
        <v>5317</v>
      </c>
      <c r="J905" s="12" t="s">
        <v>5318</v>
      </c>
      <c r="K905" s="12" t="s">
        <v>5319</v>
      </c>
    </row>
    <row r="906" ht="15.75" customHeight="1">
      <c r="A906" s="12">
        <v>2.4064639E7</v>
      </c>
      <c r="B906" s="12" t="s">
        <v>5320</v>
      </c>
      <c r="C906" s="12" t="s">
        <v>5321</v>
      </c>
      <c r="D906" s="12" t="s">
        <v>5322</v>
      </c>
      <c r="E906" s="12" t="s">
        <v>5323</v>
      </c>
      <c r="F906" s="12" t="s">
        <v>2957</v>
      </c>
      <c r="G906" s="12">
        <v>2013.0</v>
      </c>
      <c r="H906" s="33">
        <v>41543.0</v>
      </c>
      <c r="K906" s="12" t="s">
        <v>5324</v>
      </c>
    </row>
    <row r="907" ht="15.75" customHeight="1">
      <c r="A907" s="12">
        <v>2.4090889E7</v>
      </c>
      <c r="B907" s="12" t="s">
        <v>5326</v>
      </c>
      <c r="C907" s="12" t="s">
        <v>4870</v>
      </c>
      <c r="D907" s="12" t="s">
        <v>5327</v>
      </c>
      <c r="E907" s="12" t="s">
        <v>4872</v>
      </c>
      <c r="F907" s="12" t="s">
        <v>4873</v>
      </c>
      <c r="G907" s="12">
        <v>2013.0</v>
      </c>
      <c r="H907" s="33">
        <v>41552.0</v>
      </c>
      <c r="K907" s="12" t="s">
        <v>5328</v>
      </c>
    </row>
    <row r="908" ht="15.75" customHeight="1">
      <c r="A908" s="12">
        <v>2.409285E7</v>
      </c>
      <c r="B908" s="12" t="s">
        <v>5329</v>
      </c>
      <c r="C908" s="12" t="s">
        <v>5330</v>
      </c>
      <c r="D908" s="12" t="s">
        <v>5331</v>
      </c>
      <c r="E908" s="12" t="s">
        <v>5332</v>
      </c>
      <c r="F908" s="12" t="s">
        <v>1337</v>
      </c>
      <c r="G908" s="12">
        <v>2013.0</v>
      </c>
      <c r="H908" s="33">
        <v>41552.0</v>
      </c>
      <c r="I908" s="12" t="s">
        <v>5333</v>
      </c>
      <c r="K908" s="12" t="s">
        <v>5334</v>
      </c>
    </row>
    <row r="909" ht="15.75" customHeight="1">
      <c r="A909" s="12">
        <v>2.4204251E7</v>
      </c>
      <c r="B909" s="12" t="s">
        <v>5335</v>
      </c>
      <c r="C909" s="12" t="s">
        <v>5336</v>
      </c>
      <c r="D909" s="12" t="s">
        <v>5337</v>
      </c>
      <c r="E909" s="12" t="s">
        <v>5338</v>
      </c>
      <c r="F909" s="12" t="s">
        <v>1789</v>
      </c>
      <c r="G909" s="12">
        <v>2013.0</v>
      </c>
      <c r="H909" s="33">
        <v>41587.0</v>
      </c>
      <c r="I909" s="12" t="s">
        <v>5339</v>
      </c>
      <c r="K909" s="12" t="s">
        <v>5340</v>
      </c>
    </row>
    <row r="910" ht="15.75" customHeight="1">
      <c r="A910" s="12">
        <v>2.4346407E7</v>
      </c>
      <c r="B910" s="12" t="s">
        <v>5341</v>
      </c>
      <c r="C910" s="12" t="s">
        <v>5342</v>
      </c>
      <c r="D910" s="12" t="s">
        <v>5343</v>
      </c>
      <c r="E910" s="12" t="s">
        <v>5344</v>
      </c>
      <c r="F910" s="12" t="s">
        <v>2010</v>
      </c>
      <c r="G910" s="12">
        <v>2013.0</v>
      </c>
      <c r="H910" s="33">
        <v>41627.0</v>
      </c>
      <c r="K910" s="12" t="s">
        <v>5345</v>
      </c>
    </row>
    <row r="911" ht="15.75" customHeight="1">
      <c r="A911" s="12">
        <v>2.447387E7</v>
      </c>
      <c r="B911" s="12" t="s">
        <v>5346</v>
      </c>
      <c r="C911" s="12" t="s">
        <v>5347</v>
      </c>
      <c r="D911" s="12" t="s">
        <v>5348</v>
      </c>
      <c r="E911" s="12" t="s">
        <v>5349</v>
      </c>
      <c r="F911" s="12" t="s">
        <v>587</v>
      </c>
      <c r="G911" s="12">
        <v>2013.0</v>
      </c>
      <c r="H911" s="33">
        <v>41669.0</v>
      </c>
      <c r="K911" s="12" t="s">
        <v>5350</v>
      </c>
    </row>
    <row r="912" ht="15.75" customHeight="1">
      <c r="A912" s="12">
        <v>2.4473877E7</v>
      </c>
      <c r="B912" s="12" t="s">
        <v>5351</v>
      </c>
      <c r="C912" s="12" t="s">
        <v>5352</v>
      </c>
      <c r="D912" s="12" t="s">
        <v>5353</v>
      </c>
      <c r="E912" s="12" t="s">
        <v>5354</v>
      </c>
      <c r="F912" s="12" t="s">
        <v>587</v>
      </c>
      <c r="G912" s="12">
        <v>2013.0</v>
      </c>
      <c r="H912" s="33">
        <v>41669.0</v>
      </c>
      <c r="K912" s="12" t="s">
        <v>5355</v>
      </c>
    </row>
    <row r="913" ht="15.75" customHeight="1">
      <c r="A913" s="12">
        <v>2.4490315E7</v>
      </c>
      <c r="B913" s="12" t="s">
        <v>5356</v>
      </c>
      <c r="C913" s="12" t="s">
        <v>5357</v>
      </c>
      <c r="D913" s="12" t="s">
        <v>5358</v>
      </c>
      <c r="E913" s="12" t="s">
        <v>5359</v>
      </c>
      <c r="F913" s="12" t="s">
        <v>2010</v>
      </c>
      <c r="G913" s="12">
        <v>2013.0</v>
      </c>
      <c r="H913" s="33">
        <v>41675.0</v>
      </c>
    </row>
    <row r="914" ht="15.75" customHeight="1">
      <c r="A914" s="12">
        <v>2.4098543E7</v>
      </c>
      <c r="B914" s="12" t="s">
        <v>5360</v>
      </c>
      <c r="C914" s="12" t="s">
        <v>5361</v>
      </c>
      <c r="D914" s="12" t="s">
        <v>5362</v>
      </c>
      <c r="E914" s="12" t="s">
        <v>5363</v>
      </c>
      <c r="F914" s="12" t="s">
        <v>2831</v>
      </c>
      <c r="G914" s="12">
        <v>2013.0</v>
      </c>
      <c r="H914" s="33">
        <v>41555.0</v>
      </c>
      <c r="I914" s="12" t="s">
        <v>5364</v>
      </c>
      <c r="K914" s="12" t="s">
        <v>5365</v>
      </c>
    </row>
    <row r="915" ht="15.75" customHeight="1">
      <c r="A915" s="12">
        <v>2.4146951E7</v>
      </c>
      <c r="B915" s="12" t="s">
        <v>5367</v>
      </c>
      <c r="C915" s="12" t="s">
        <v>5368</v>
      </c>
      <c r="D915" s="12" t="s">
        <v>5369</v>
      </c>
      <c r="E915" s="12" t="s">
        <v>5370</v>
      </c>
      <c r="F915" s="12" t="s">
        <v>2831</v>
      </c>
      <c r="G915" s="12">
        <v>2013.0</v>
      </c>
      <c r="H915" s="33">
        <v>41570.0</v>
      </c>
      <c r="I915" s="12" t="s">
        <v>5371</v>
      </c>
      <c r="K915" s="12" t="s">
        <v>5372</v>
      </c>
    </row>
    <row r="916" ht="15.75" customHeight="1">
      <c r="A916" s="12">
        <v>2.4155949E7</v>
      </c>
      <c r="B916" s="12" t="s">
        <v>5374</v>
      </c>
      <c r="C916" s="12" t="s">
        <v>5375</v>
      </c>
      <c r="D916" s="12" t="s">
        <v>5376</v>
      </c>
      <c r="E916" s="12" t="s">
        <v>5377</v>
      </c>
      <c r="F916" s="12" t="s">
        <v>2831</v>
      </c>
      <c r="G916" s="12">
        <v>2013.0</v>
      </c>
      <c r="H916" s="33">
        <v>41572.0</v>
      </c>
      <c r="I916" s="12" t="s">
        <v>5378</v>
      </c>
      <c r="K916" s="12" t="s">
        <v>5379</v>
      </c>
    </row>
    <row r="917" ht="15.75" customHeight="1">
      <c r="A917" s="12">
        <v>2.4012123E7</v>
      </c>
      <c r="B917" s="12" t="s">
        <v>5381</v>
      </c>
      <c r="C917" s="12" t="s">
        <v>5382</v>
      </c>
      <c r="D917" s="12" t="s">
        <v>5383</v>
      </c>
      <c r="E917" s="12" t="s">
        <v>3444</v>
      </c>
      <c r="F917" s="12" t="s">
        <v>5384</v>
      </c>
      <c r="G917" s="12">
        <v>2013.0</v>
      </c>
      <c r="H917" s="33">
        <v>41527.0</v>
      </c>
      <c r="K917" s="12" t="s">
        <v>5385</v>
      </c>
    </row>
    <row r="918" ht="15.75" customHeight="1">
      <c r="A918" s="12">
        <v>2.402958E7</v>
      </c>
      <c r="B918" s="12" t="s">
        <v>5387</v>
      </c>
      <c r="C918" s="12" t="s">
        <v>5388</v>
      </c>
      <c r="D918" s="12" t="s">
        <v>5389</v>
      </c>
      <c r="E918" s="12" t="s">
        <v>5390</v>
      </c>
      <c r="F918" s="12" t="s">
        <v>5391</v>
      </c>
      <c r="G918" s="12">
        <v>2013.0</v>
      </c>
      <c r="H918" s="33">
        <v>41531.0</v>
      </c>
      <c r="K918" s="12" t="s">
        <v>5392</v>
      </c>
    </row>
    <row r="919" ht="15.75" customHeight="1">
      <c r="A919" s="12">
        <v>2.4146844E7</v>
      </c>
      <c r="B919" s="12" t="s">
        <v>5393</v>
      </c>
      <c r="C919" s="12" t="s">
        <v>5394</v>
      </c>
      <c r="D919" s="12" t="s">
        <v>5395</v>
      </c>
      <c r="E919" s="12" t="s">
        <v>5396</v>
      </c>
      <c r="F919" s="12" t="s">
        <v>2831</v>
      </c>
      <c r="G919" s="12">
        <v>2013.0</v>
      </c>
      <c r="H919" s="33">
        <v>41570.0</v>
      </c>
      <c r="I919" s="12" t="s">
        <v>5397</v>
      </c>
      <c r="K919" s="12" t="s">
        <v>5398</v>
      </c>
    </row>
    <row r="920" ht="15.75" customHeight="1">
      <c r="A920" s="12">
        <v>2.4147043E7</v>
      </c>
      <c r="B920" s="12" t="s">
        <v>5400</v>
      </c>
      <c r="C920" s="12" t="s">
        <v>5401</v>
      </c>
      <c r="D920" s="12" t="s">
        <v>5402</v>
      </c>
      <c r="E920" s="12" t="s">
        <v>5403</v>
      </c>
      <c r="F920" s="12" t="s">
        <v>2831</v>
      </c>
      <c r="G920" s="12">
        <v>2013.0</v>
      </c>
      <c r="H920" s="33">
        <v>41570.0</v>
      </c>
      <c r="I920" s="12" t="s">
        <v>5404</v>
      </c>
      <c r="K920" s="12" t="s">
        <v>5405</v>
      </c>
    </row>
    <row r="921" ht="15.75" customHeight="1">
      <c r="A921" s="12">
        <v>2.3906808E7</v>
      </c>
      <c r="B921" s="12" t="s">
        <v>5407</v>
      </c>
      <c r="C921" s="12" t="s">
        <v>5408</v>
      </c>
      <c r="D921" s="12" t="s">
        <v>5409</v>
      </c>
      <c r="E921" s="12" t="s">
        <v>5410</v>
      </c>
      <c r="F921" s="12" t="s">
        <v>842</v>
      </c>
      <c r="G921" s="12">
        <v>2013.0</v>
      </c>
      <c r="H921" s="33">
        <v>41489.0</v>
      </c>
      <c r="K921" s="12" t="s">
        <v>5411</v>
      </c>
    </row>
    <row r="922" ht="15.75" customHeight="1">
      <c r="A922" s="12">
        <v>2.4167608E7</v>
      </c>
      <c r="B922" s="12" t="s">
        <v>5413</v>
      </c>
      <c r="C922" s="12" t="s">
        <v>5414</v>
      </c>
      <c r="D922" s="12" t="s">
        <v>5415</v>
      </c>
      <c r="E922" s="12" t="s">
        <v>1747</v>
      </c>
      <c r="F922" s="12" t="s">
        <v>2831</v>
      </c>
      <c r="G922" s="12">
        <v>2013.0</v>
      </c>
      <c r="H922" s="33">
        <v>41577.0</v>
      </c>
      <c r="I922" s="12" t="s">
        <v>5416</v>
      </c>
      <c r="K922" s="12" t="s">
        <v>5417</v>
      </c>
    </row>
    <row r="923" ht="15.75" customHeight="1">
      <c r="A923" s="12">
        <v>2.4383453E7</v>
      </c>
      <c r="B923" s="12" t="s">
        <v>5419</v>
      </c>
      <c r="C923" s="12" t="s">
        <v>5420</v>
      </c>
      <c r="D923" s="12" t="s">
        <v>5421</v>
      </c>
      <c r="E923" s="12" t="s">
        <v>5422</v>
      </c>
      <c r="F923" s="12" t="s">
        <v>332</v>
      </c>
      <c r="G923" s="12">
        <v>2013.0</v>
      </c>
      <c r="H923" s="33">
        <v>41643.0</v>
      </c>
      <c r="I923" s="12" t="s">
        <v>5423</v>
      </c>
      <c r="K923" s="12" t="s">
        <v>5424</v>
      </c>
    </row>
    <row r="924" ht="15.75" customHeight="1">
      <c r="A924" s="12">
        <v>2.390706E7</v>
      </c>
      <c r="B924" s="12" t="s">
        <v>5425</v>
      </c>
      <c r="C924" s="12" t="s">
        <v>5426</v>
      </c>
      <c r="D924" s="12" t="s">
        <v>5427</v>
      </c>
      <c r="E924" s="12" t="s">
        <v>4173</v>
      </c>
      <c r="F924" s="12" t="s">
        <v>354</v>
      </c>
      <c r="G924" s="12">
        <v>2013.0</v>
      </c>
      <c r="H924" s="33">
        <v>41489.0</v>
      </c>
      <c r="K924" s="12" t="s">
        <v>5428</v>
      </c>
    </row>
    <row r="925" ht="15.75" customHeight="1">
      <c r="A925" s="12">
        <v>2.4499619E7</v>
      </c>
      <c r="B925" s="12" t="s">
        <v>5430</v>
      </c>
      <c r="C925" s="12" t="s">
        <v>5431</v>
      </c>
      <c r="D925" s="12" t="s">
        <v>5432</v>
      </c>
      <c r="E925" s="12" t="s">
        <v>5433</v>
      </c>
      <c r="F925" s="12" t="s">
        <v>332</v>
      </c>
      <c r="G925" s="12">
        <v>2013.0</v>
      </c>
      <c r="H925" s="33">
        <v>41677.0</v>
      </c>
      <c r="I925" s="12" t="s">
        <v>5434</v>
      </c>
      <c r="K925" s="12" t="s">
        <v>5435</v>
      </c>
    </row>
    <row r="926" ht="15.75" customHeight="1">
      <c r="A926" s="12">
        <v>2.4499627E7</v>
      </c>
      <c r="B926" s="12" t="s">
        <v>5437</v>
      </c>
      <c r="C926" s="12" t="s">
        <v>5438</v>
      </c>
      <c r="D926" s="12" t="s">
        <v>5439</v>
      </c>
      <c r="E926" s="12" t="s">
        <v>4561</v>
      </c>
      <c r="F926" s="12" t="s">
        <v>332</v>
      </c>
      <c r="G926" s="12">
        <v>2013.0</v>
      </c>
      <c r="H926" s="33">
        <v>41677.0</v>
      </c>
      <c r="I926" s="12" t="s">
        <v>5440</v>
      </c>
      <c r="K926" s="12" t="s">
        <v>5441</v>
      </c>
    </row>
    <row r="927" ht="15.75" customHeight="1">
      <c r="A927" s="12">
        <v>2.3280084E7</v>
      </c>
      <c r="B927" s="12" t="s">
        <v>5443</v>
      </c>
      <c r="C927" s="12" t="s">
        <v>5444</v>
      </c>
      <c r="D927" s="12" t="s">
        <v>5445</v>
      </c>
      <c r="E927" s="12" t="s">
        <v>5446</v>
      </c>
      <c r="F927" s="12" t="s">
        <v>1763</v>
      </c>
      <c r="G927" s="12">
        <v>2013.0</v>
      </c>
      <c r="H927" s="33">
        <v>41277.0</v>
      </c>
      <c r="K927" s="12" t="s">
        <v>5447</v>
      </c>
    </row>
    <row r="928" ht="15.75" customHeight="1">
      <c r="A928" s="12">
        <v>2.3624621E7</v>
      </c>
      <c r="B928" s="12" t="s">
        <v>5449</v>
      </c>
      <c r="C928" s="12" t="s">
        <v>5450</v>
      </c>
      <c r="D928" s="12" t="s">
        <v>5451</v>
      </c>
      <c r="E928" s="12" t="s">
        <v>5452</v>
      </c>
      <c r="F928" s="12" t="s">
        <v>664</v>
      </c>
      <c r="G928" s="12">
        <v>2013.0</v>
      </c>
      <c r="H928" s="33">
        <v>41394.0</v>
      </c>
      <c r="K928" s="12" t="s">
        <v>5453</v>
      </c>
    </row>
    <row r="929" ht="15.75" customHeight="1">
      <c r="A929" s="12">
        <v>2.3660513E7</v>
      </c>
      <c r="B929" s="12" t="s">
        <v>5454</v>
      </c>
      <c r="C929" s="12" t="s">
        <v>5455</v>
      </c>
      <c r="D929" s="12" t="s">
        <v>5456</v>
      </c>
      <c r="E929" s="12" t="s">
        <v>5457</v>
      </c>
      <c r="F929" s="12" t="s">
        <v>214</v>
      </c>
      <c r="G929" s="12">
        <v>2013.0</v>
      </c>
      <c r="H929" s="33">
        <v>41405.0</v>
      </c>
      <c r="K929" s="12" t="s">
        <v>5458</v>
      </c>
    </row>
    <row r="930" ht="15.75" customHeight="1">
      <c r="A930" s="12">
        <v>2.3743544E7</v>
      </c>
      <c r="B930" s="12" t="s">
        <v>5459</v>
      </c>
      <c r="C930" s="12" t="s">
        <v>5460</v>
      </c>
      <c r="D930" s="12" t="s">
        <v>5461</v>
      </c>
      <c r="E930" s="12" t="s">
        <v>5462</v>
      </c>
      <c r="F930" s="12" t="s">
        <v>4983</v>
      </c>
      <c r="G930" s="12">
        <v>2013.0</v>
      </c>
      <c r="H930" s="33">
        <v>41433.0</v>
      </c>
      <c r="K930" s="12" t="s">
        <v>5463</v>
      </c>
    </row>
    <row r="931" ht="15.75" customHeight="1">
      <c r="A931" s="12">
        <v>2.3802876E7</v>
      </c>
      <c r="B931" s="12" t="s">
        <v>5464</v>
      </c>
      <c r="C931" s="12" t="s">
        <v>5465</v>
      </c>
      <c r="D931" s="12" t="s">
        <v>5466</v>
      </c>
      <c r="E931" s="12" t="s">
        <v>3848</v>
      </c>
      <c r="F931" s="12" t="s">
        <v>4445</v>
      </c>
      <c r="G931" s="12">
        <v>2013.0</v>
      </c>
      <c r="H931" s="33">
        <v>41453.0</v>
      </c>
      <c r="K931" s="12" t="s">
        <v>5467</v>
      </c>
    </row>
    <row r="932" ht="15.75" customHeight="1">
      <c r="A932" s="12">
        <v>2.387128E7</v>
      </c>
      <c r="B932" s="12" t="s">
        <v>5468</v>
      </c>
      <c r="C932" s="12" t="s">
        <v>5469</v>
      </c>
      <c r="D932" s="12" t="s">
        <v>5470</v>
      </c>
      <c r="E932" s="12" t="s">
        <v>1277</v>
      </c>
      <c r="F932" s="12" t="s">
        <v>208</v>
      </c>
      <c r="G932" s="12">
        <v>2013.0</v>
      </c>
      <c r="H932" s="33">
        <v>41478.0</v>
      </c>
      <c r="K932" s="12" t="s">
        <v>5471</v>
      </c>
    </row>
    <row r="933" ht="15.75" customHeight="1">
      <c r="A933" s="12">
        <v>2.3891643E7</v>
      </c>
      <c r="B933" s="12" t="s">
        <v>5472</v>
      </c>
      <c r="C933" s="12" t="s">
        <v>5473</v>
      </c>
      <c r="D933" s="12" t="s">
        <v>5474</v>
      </c>
      <c r="E933" s="12" t="s">
        <v>5475</v>
      </c>
      <c r="F933" s="12" t="s">
        <v>208</v>
      </c>
      <c r="G933" s="12">
        <v>2013.0</v>
      </c>
      <c r="H933" s="33">
        <v>41485.0</v>
      </c>
      <c r="K933" s="12" t="s">
        <v>5476</v>
      </c>
    </row>
    <row r="934" ht="15.75" customHeight="1">
      <c r="A934" s="12">
        <v>2.3986574E7</v>
      </c>
      <c r="B934" s="12" t="s">
        <v>5477</v>
      </c>
      <c r="C934" s="12" t="s">
        <v>5478</v>
      </c>
      <c r="D934" s="12" t="s">
        <v>5479</v>
      </c>
      <c r="E934" s="12" t="s">
        <v>5480</v>
      </c>
      <c r="F934" s="12" t="s">
        <v>2756</v>
      </c>
      <c r="G934" s="12">
        <v>2013.0</v>
      </c>
      <c r="H934" s="33">
        <v>41516.0</v>
      </c>
      <c r="I934" s="12" t="s">
        <v>5481</v>
      </c>
      <c r="K934" s="12" t="s">
        <v>5482</v>
      </c>
    </row>
    <row r="935" ht="15.75" customHeight="1">
      <c r="A935" s="12">
        <v>2.4014528E7</v>
      </c>
      <c r="B935" s="12" t="s">
        <v>5483</v>
      </c>
      <c r="C935" s="12" t="s">
        <v>5484</v>
      </c>
      <c r="D935" s="12" t="s">
        <v>5485</v>
      </c>
      <c r="E935" s="12" t="s">
        <v>5486</v>
      </c>
      <c r="F935" s="12" t="s">
        <v>182</v>
      </c>
      <c r="G935" s="12">
        <v>2013.0</v>
      </c>
      <c r="H935" s="33">
        <v>41527.0</v>
      </c>
      <c r="I935" s="12" t="s">
        <v>5487</v>
      </c>
      <c r="K935" s="12" t="s">
        <v>5488</v>
      </c>
    </row>
    <row r="936" ht="15.75" customHeight="1">
      <c r="A936" s="12">
        <v>2.4080157E7</v>
      </c>
      <c r="B936" s="12" t="s">
        <v>5489</v>
      </c>
      <c r="C936" s="12" t="s">
        <v>5455</v>
      </c>
      <c r="D936" s="12" t="s">
        <v>5490</v>
      </c>
      <c r="E936" s="12" t="s">
        <v>5457</v>
      </c>
      <c r="F936" s="12" t="s">
        <v>214</v>
      </c>
      <c r="G936" s="12">
        <v>2013.0</v>
      </c>
      <c r="H936" s="33">
        <v>41549.0</v>
      </c>
      <c r="K936" s="12" t="s">
        <v>5491</v>
      </c>
    </row>
    <row r="937" ht="15.75" customHeight="1">
      <c r="A937" s="12">
        <v>2.4107204E7</v>
      </c>
      <c r="B937" s="12" t="s">
        <v>5492</v>
      </c>
      <c r="C937" s="12" t="s">
        <v>5493</v>
      </c>
      <c r="D937" s="12" t="s">
        <v>5494</v>
      </c>
      <c r="E937" s="12" t="s">
        <v>5495</v>
      </c>
      <c r="F937" s="12" t="s">
        <v>151</v>
      </c>
      <c r="G937" s="12">
        <v>2013.0</v>
      </c>
      <c r="H937" s="33">
        <v>41558.0</v>
      </c>
      <c r="I937" s="12" t="s">
        <v>5496</v>
      </c>
      <c r="K937" s="12" t="s">
        <v>5497</v>
      </c>
    </row>
    <row r="938" ht="15.75" customHeight="1">
      <c r="A938" s="12">
        <v>2.4118378E7</v>
      </c>
      <c r="B938" s="12" t="s">
        <v>5498</v>
      </c>
      <c r="C938" s="12" t="s">
        <v>5499</v>
      </c>
      <c r="D938" s="12" t="s">
        <v>5500</v>
      </c>
      <c r="E938" s="12" t="s">
        <v>5501</v>
      </c>
      <c r="F938" s="12" t="s">
        <v>1704</v>
      </c>
      <c r="G938" s="12">
        <v>2013.0</v>
      </c>
      <c r="H938" s="33">
        <v>41562.0</v>
      </c>
      <c r="K938" s="12" t="s">
        <v>5502</v>
      </c>
    </row>
    <row r="939" ht="15.75" customHeight="1">
      <c r="A939" s="12">
        <v>2.4157965E7</v>
      </c>
      <c r="B939" s="12" t="s">
        <v>5504</v>
      </c>
      <c r="C939" s="12" t="s">
        <v>5505</v>
      </c>
      <c r="D939" s="12" t="s">
        <v>5506</v>
      </c>
      <c r="E939" s="12" t="s">
        <v>5507</v>
      </c>
      <c r="F939" s="12" t="s">
        <v>5508</v>
      </c>
      <c r="G939" s="12">
        <v>2013.0</v>
      </c>
      <c r="H939" s="33">
        <v>41573.0</v>
      </c>
      <c r="I939" s="12" t="s">
        <v>5509</v>
      </c>
      <c r="J939" s="12" t="s">
        <v>5510</v>
      </c>
      <c r="K939" s="12" t="s">
        <v>5511</v>
      </c>
    </row>
    <row r="940" ht="15.75" customHeight="1">
      <c r="A940" s="12">
        <v>2.4188709E7</v>
      </c>
      <c r="B940" s="12" t="s">
        <v>5512</v>
      </c>
      <c r="C940" s="12" t="s">
        <v>5513</v>
      </c>
      <c r="D940" s="12" t="s">
        <v>5514</v>
      </c>
      <c r="E940" s="12" t="s">
        <v>225</v>
      </c>
      <c r="F940" s="12" t="s">
        <v>508</v>
      </c>
      <c r="G940" s="12">
        <v>2013.0</v>
      </c>
      <c r="H940" s="33">
        <v>41584.0</v>
      </c>
      <c r="I940" s="12" t="s">
        <v>5515</v>
      </c>
      <c r="K940" s="12" t="s">
        <v>5516</v>
      </c>
    </row>
    <row r="941" ht="15.75" customHeight="1">
      <c r="A941" s="12">
        <v>2.4307851E7</v>
      </c>
      <c r="B941" s="12" t="s">
        <v>5517</v>
      </c>
      <c r="C941" s="12" t="s">
        <v>5518</v>
      </c>
      <c r="D941" s="12" t="s">
        <v>5519</v>
      </c>
      <c r="E941" s="12" t="s">
        <v>5268</v>
      </c>
      <c r="F941" s="12" t="s">
        <v>5520</v>
      </c>
      <c r="G941" s="12">
        <v>2013.0</v>
      </c>
      <c r="H941" s="33">
        <v>41614.0</v>
      </c>
      <c r="I941" s="12" t="s">
        <v>5521</v>
      </c>
      <c r="K941" s="12" t="s">
        <v>5522</v>
      </c>
    </row>
    <row r="942" ht="15.75" customHeight="1">
      <c r="A942" s="12">
        <v>2.4589105E7</v>
      </c>
      <c r="B942" s="12" t="s">
        <v>5523</v>
      </c>
      <c r="C942" s="12" t="s">
        <v>5524</v>
      </c>
      <c r="D942" s="12" t="s">
        <v>5525</v>
      </c>
      <c r="E942" s="12" t="s">
        <v>5526</v>
      </c>
      <c r="F942" s="12" t="s">
        <v>884</v>
      </c>
      <c r="G942" s="12">
        <v>2013.0</v>
      </c>
      <c r="H942" s="33">
        <v>41703.0</v>
      </c>
      <c r="K942" s="12" t="s">
        <v>5527</v>
      </c>
    </row>
    <row r="943" ht="15.75" customHeight="1">
      <c r="A943" s="12">
        <v>2.4589106E7</v>
      </c>
      <c r="B943" s="12" t="s">
        <v>5528</v>
      </c>
      <c r="C943" s="12" t="s">
        <v>5529</v>
      </c>
      <c r="D943" s="12" t="s">
        <v>5530</v>
      </c>
      <c r="E943" s="12" t="s">
        <v>5531</v>
      </c>
      <c r="F943" s="12" t="s">
        <v>884</v>
      </c>
      <c r="G943" s="12">
        <v>2013.0</v>
      </c>
      <c r="H943" s="33">
        <v>41703.0</v>
      </c>
      <c r="K943" s="12" t="s">
        <v>5532</v>
      </c>
    </row>
    <row r="944" ht="15.75" customHeight="1">
      <c r="A944" s="12">
        <v>2.4589107E7</v>
      </c>
      <c r="B944" s="12" t="s">
        <v>5533</v>
      </c>
      <c r="C944" s="12" t="s">
        <v>5534</v>
      </c>
      <c r="D944" s="12" t="s">
        <v>5535</v>
      </c>
      <c r="E944" s="12" t="s">
        <v>5536</v>
      </c>
      <c r="F944" s="12" t="s">
        <v>884</v>
      </c>
      <c r="G944" s="12">
        <v>2013.0</v>
      </c>
      <c r="H944" s="33">
        <v>41703.0</v>
      </c>
      <c r="K944" s="12" t="s">
        <v>5537</v>
      </c>
    </row>
    <row r="945" ht="15.75" customHeight="1">
      <c r="A945" s="12">
        <v>2.4589108E7</v>
      </c>
      <c r="B945" s="12" t="s">
        <v>5538</v>
      </c>
      <c r="C945" s="12" t="s">
        <v>5539</v>
      </c>
      <c r="D945" s="12" t="s">
        <v>5540</v>
      </c>
      <c r="E945" s="12" t="s">
        <v>5541</v>
      </c>
      <c r="F945" s="12" t="s">
        <v>884</v>
      </c>
      <c r="G945" s="12">
        <v>2013.0</v>
      </c>
      <c r="H945" s="33">
        <v>41703.0</v>
      </c>
      <c r="K945" s="12" t="s">
        <v>5542</v>
      </c>
    </row>
    <row r="946" ht="15.75" customHeight="1">
      <c r="A946" s="12">
        <v>2.4589109E7</v>
      </c>
      <c r="B946" s="12" t="s">
        <v>5543</v>
      </c>
      <c r="C946" s="12" t="s">
        <v>5544</v>
      </c>
      <c r="D946" s="12" t="s">
        <v>5545</v>
      </c>
      <c r="E946" s="12" t="s">
        <v>5546</v>
      </c>
      <c r="F946" s="12" t="s">
        <v>884</v>
      </c>
      <c r="G946" s="12">
        <v>2013.0</v>
      </c>
      <c r="H946" s="33">
        <v>41703.0</v>
      </c>
      <c r="K946" s="12" t="s">
        <v>5547</v>
      </c>
    </row>
    <row r="947" ht="15.75" customHeight="1">
      <c r="A947" s="12">
        <v>2.458911E7</v>
      </c>
      <c r="B947" s="12" t="s">
        <v>5548</v>
      </c>
      <c r="C947" s="12" t="s">
        <v>5549</v>
      </c>
      <c r="D947" s="12" t="s">
        <v>5550</v>
      </c>
      <c r="E947" s="12" t="s">
        <v>5546</v>
      </c>
      <c r="F947" s="12" t="s">
        <v>884</v>
      </c>
      <c r="G947" s="12">
        <v>2013.0</v>
      </c>
      <c r="H947" s="33">
        <v>41703.0</v>
      </c>
      <c r="K947" s="12" t="s">
        <v>5551</v>
      </c>
    </row>
    <row r="948" ht="15.75" customHeight="1">
      <c r="A948" s="12">
        <v>2.4589111E7</v>
      </c>
      <c r="B948" s="12" t="s">
        <v>5552</v>
      </c>
      <c r="C948" s="12" t="s">
        <v>5553</v>
      </c>
      <c r="D948" s="12" t="s">
        <v>5554</v>
      </c>
      <c r="E948" s="12" t="s">
        <v>5555</v>
      </c>
      <c r="F948" s="12" t="s">
        <v>884</v>
      </c>
      <c r="G948" s="12">
        <v>2013.0</v>
      </c>
      <c r="H948" s="33">
        <v>41703.0</v>
      </c>
      <c r="K948" s="12" t="s">
        <v>5556</v>
      </c>
    </row>
    <row r="949" ht="15.75" customHeight="1">
      <c r="A949" s="12">
        <v>2.4589112E7</v>
      </c>
      <c r="B949" s="12" t="s">
        <v>5557</v>
      </c>
      <c r="C949" s="12" t="s">
        <v>5558</v>
      </c>
      <c r="D949" s="12" t="s">
        <v>5559</v>
      </c>
      <c r="E949" s="12" t="s">
        <v>1011</v>
      </c>
      <c r="F949" s="12" t="s">
        <v>884</v>
      </c>
      <c r="G949" s="12">
        <v>2013.0</v>
      </c>
      <c r="H949" s="33">
        <v>41703.0</v>
      </c>
      <c r="K949" s="12" t="s">
        <v>5560</v>
      </c>
    </row>
    <row r="950" ht="15.75" customHeight="1">
      <c r="A950" s="12">
        <v>2.484394E7</v>
      </c>
      <c r="B950" s="12" t="s">
        <v>5561</v>
      </c>
      <c r="C950" s="12" t="s">
        <v>5562</v>
      </c>
      <c r="D950" s="12" t="s">
        <v>5563</v>
      </c>
      <c r="E950" s="12" t="s">
        <v>5564</v>
      </c>
      <c r="F950" s="12" t="s">
        <v>728</v>
      </c>
      <c r="G950" s="12">
        <v>2013.0</v>
      </c>
      <c r="H950" s="33">
        <v>41781.0</v>
      </c>
      <c r="K950" s="12" t="s">
        <v>5565</v>
      </c>
    </row>
    <row r="951" ht="15.75" customHeight="1">
      <c r="A951" s="12">
        <v>2.4223136E7</v>
      </c>
      <c r="B951" s="12" t="s">
        <v>5566</v>
      </c>
      <c r="C951" s="12" t="s">
        <v>5567</v>
      </c>
      <c r="D951" s="12" t="s">
        <v>5568</v>
      </c>
      <c r="E951" s="12" t="s">
        <v>5569</v>
      </c>
      <c r="F951" s="12" t="s">
        <v>2831</v>
      </c>
      <c r="G951" s="12">
        <v>2013.0</v>
      </c>
      <c r="H951" s="33">
        <v>41592.0</v>
      </c>
      <c r="I951" s="12" t="s">
        <v>5570</v>
      </c>
      <c r="K951" s="12" t="s">
        <v>5571</v>
      </c>
    </row>
    <row r="952" ht="15.75" customHeight="1">
      <c r="A952" s="12">
        <v>2.3962826E7</v>
      </c>
      <c r="B952" s="12" t="s">
        <v>5573</v>
      </c>
      <c r="C952" s="12" t="s">
        <v>5574</v>
      </c>
      <c r="D952" s="12" t="s">
        <v>5575</v>
      </c>
      <c r="E952" s="12" t="s">
        <v>3090</v>
      </c>
      <c r="F952" s="12" t="s">
        <v>842</v>
      </c>
      <c r="G952" s="12">
        <v>2013.0</v>
      </c>
      <c r="H952" s="33">
        <v>41508.0</v>
      </c>
      <c r="K952" s="12" t="s">
        <v>5576</v>
      </c>
    </row>
    <row r="953" ht="15.75" customHeight="1">
      <c r="A953" s="12">
        <v>2.425082E7</v>
      </c>
      <c r="B953" s="12" t="s">
        <v>5578</v>
      </c>
      <c r="C953" s="12" t="s">
        <v>5579</v>
      </c>
      <c r="D953" s="12" t="s">
        <v>5580</v>
      </c>
      <c r="E953" s="12" t="s">
        <v>5581</v>
      </c>
      <c r="F953" s="12" t="s">
        <v>2831</v>
      </c>
      <c r="G953" s="12">
        <v>2013.0</v>
      </c>
      <c r="H953" s="33">
        <v>41598.0</v>
      </c>
      <c r="I953" s="12" t="s">
        <v>5582</v>
      </c>
      <c r="K953" s="12" t="s">
        <v>5583</v>
      </c>
    </row>
    <row r="954" ht="15.75" customHeight="1">
      <c r="A954" s="12">
        <v>2.4055106E7</v>
      </c>
      <c r="B954" s="12" t="s">
        <v>5584</v>
      </c>
      <c r="C954" s="12" t="s">
        <v>5585</v>
      </c>
      <c r="D954" s="12" t="s">
        <v>5586</v>
      </c>
      <c r="E954" s="12" t="s">
        <v>5587</v>
      </c>
      <c r="F954" s="12" t="s">
        <v>842</v>
      </c>
      <c r="G954" s="12">
        <v>2013.0</v>
      </c>
      <c r="H954" s="33">
        <v>41541.0</v>
      </c>
      <c r="K954" s="12" t="s">
        <v>5588</v>
      </c>
    </row>
    <row r="955" ht="15.75" customHeight="1">
      <c r="A955" s="12">
        <v>2.431477E7</v>
      </c>
      <c r="B955" s="12" t="s">
        <v>5590</v>
      </c>
      <c r="C955" s="12" t="s">
        <v>5591</v>
      </c>
      <c r="D955" s="12" t="s">
        <v>5592</v>
      </c>
      <c r="E955" s="12" t="s">
        <v>5593</v>
      </c>
      <c r="F955" s="12" t="s">
        <v>5594</v>
      </c>
      <c r="G955" s="12">
        <v>2013.0</v>
      </c>
      <c r="H955" s="33">
        <v>41618.0</v>
      </c>
    </row>
    <row r="956" ht="15.75" customHeight="1">
      <c r="A956" s="12">
        <v>2.4113261E7</v>
      </c>
      <c r="B956" s="12" t="s">
        <v>5595</v>
      </c>
      <c r="C956" s="12" t="s">
        <v>5596</v>
      </c>
      <c r="D956" s="12" t="s">
        <v>5597</v>
      </c>
      <c r="E956" s="12" t="s">
        <v>4690</v>
      </c>
      <c r="F956" s="12" t="s">
        <v>2646</v>
      </c>
      <c r="G956" s="12">
        <v>2013.0</v>
      </c>
      <c r="H956" s="33">
        <v>41559.0</v>
      </c>
      <c r="K956" s="12" t="s">
        <v>5598</v>
      </c>
    </row>
    <row r="957" ht="15.75" customHeight="1">
      <c r="A957" s="12">
        <v>2.4278458E7</v>
      </c>
      <c r="B957" s="12" t="s">
        <v>5600</v>
      </c>
      <c r="C957" s="12" t="s">
        <v>5601</v>
      </c>
      <c r="D957" s="12" t="s">
        <v>5602</v>
      </c>
      <c r="E957" s="12" t="s">
        <v>1162</v>
      </c>
      <c r="F957" s="12" t="s">
        <v>2831</v>
      </c>
      <c r="G957" s="12">
        <v>2013.0</v>
      </c>
      <c r="H957" s="33">
        <v>41605.0</v>
      </c>
      <c r="I957" s="12" t="s">
        <v>5603</v>
      </c>
      <c r="K957" s="12" t="s">
        <v>5604</v>
      </c>
    </row>
    <row r="958" ht="15.75" customHeight="1">
      <c r="A958" s="12">
        <v>2.426431E7</v>
      </c>
      <c r="B958" s="12" t="s">
        <v>5606</v>
      </c>
      <c r="C958" s="12" t="s">
        <v>5607</v>
      </c>
      <c r="D958" s="12" t="s">
        <v>5608</v>
      </c>
      <c r="E958" s="12" t="s">
        <v>1928</v>
      </c>
      <c r="F958" s="12" t="s">
        <v>5609</v>
      </c>
      <c r="G958" s="12">
        <v>2013.0</v>
      </c>
      <c r="H958" s="33">
        <v>41601.0</v>
      </c>
      <c r="I958" s="12" t="s">
        <v>5610</v>
      </c>
      <c r="K958" s="12" t="s">
        <v>5611</v>
      </c>
    </row>
    <row r="959" ht="15.75" customHeight="1">
      <c r="A959" s="12">
        <v>2.4282596E7</v>
      </c>
      <c r="B959" s="12" t="s">
        <v>5613</v>
      </c>
      <c r="C959" s="12" t="s">
        <v>5614</v>
      </c>
      <c r="D959" s="12" t="s">
        <v>5615</v>
      </c>
      <c r="E959" s="12" t="s">
        <v>5616</v>
      </c>
      <c r="F959" s="12" t="s">
        <v>2831</v>
      </c>
      <c r="G959" s="12">
        <v>2013.0</v>
      </c>
      <c r="H959" s="33">
        <v>41606.0</v>
      </c>
      <c r="I959" s="12" t="s">
        <v>5617</v>
      </c>
      <c r="K959" s="12" t="s">
        <v>5618</v>
      </c>
    </row>
    <row r="960" ht="15.75" customHeight="1">
      <c r="A960" s="12">
        <v>2.4282621E7</v>
      </c>
      <c r="B960" s="12" t="s">
        <v>5620</v>
      </c>
      <c r="C960" s="12" t="s">
        <v>5621</v>
      </c>
      <c r="D960" s="12" t="s">
        <v>5622</v>
      </c>
      <c r="E960" s="12" t="s">
        <v>5623</v>
      </c>
      <c r="F960" s="12" t="s">
        <v>2831</v>
      </c>
      <c r="G960" s="12">
        <v>2013.0</v>
      </c>
      <c r="H960" s="33">
        <v>41606.0</v>
      </c>
      <c r="I960" s="12" t="s">
        <v>5624</v>
      </c>
      <c r="K960" s="12" t="s">
        <v>5625</v>
      </c>
    </row>
    <row r="961" ht="15.75" customHeight="1">
      <c r="A961" s="12">
        <v>2.421858E7</v>
      </c>
      <c r="B961" s="12" t="s">
        <v>5626</v>
      </c>
      <c r="C961" s="12" t="s">
        <v>5627</v>
      </c>
      <c r="D961" s="12" t="s">
        <v>5628</v>
      </c>
      <c r="E961" s="12" t="s">
        <v>4412</v>
      </c>
      <c r="F961" s="12" t="s">
        <v>1104</v>
      </c>
      <c r="G961" s="12">
        <v>2013.0</v>
      </c>
      <c r="H961" s="33">
        <v>41591.0</v>
      </c>
      <c r="I961" s="12" t="s">
        <v>5629</v>
      </c>
      <c r="K961" s="12" t="s">
        <v>5630</v>
      </c>
    </row>
    <row r="962" ht="15.75" customHeight="1">
      <c r="A962" s="12">
        <v>2.5437336E7</v>
      </c>
      <c r="B962" s="12" t="s">
        <v>5632</v>
      </c>
      <c r="C962" s="12" t="s">
        <v>5633</v>
      </c>
      <c r="D962" s="12" t="s">
        <v>5634</v>
      </c>
      <c r="E962" s="12" t="s">
        <v>5635</v>
      </c>
      <c r="F962" s="12" t="s">
        <v>5636</v>
      </c>
      <c r="G962" s="12">
        <v>2013.0</v>
      </c>
      <c r="H962" s="33">
        <v>41975.0</v>
      </c>
      <c r="I962" s="12" t="s">
        <v>5637</v>
      </c>
      <c r="K962" s="12" t="s">
        <v>5638</v>
      </c>
    </row>
    <row r="963" ht="15.75" customHeight="1">
      <c r="A963" s="12">
        <v>2.4285646E7</v>
      </c>
      <c r="B963" s="12" t="s">
        <v>5639</v>
      </c>
      <c r="C963" s="12" t="s">
        <v>5640</v>
      </c>
      <c r="D963" s="12" t="s">
        <v>5641</v>
      </c>
      <c r="E963" s="12" t="s">
        <v>692</v>
      </c>
      <c r="F963" s="12" t="s">
        <v>4427</v>
      </c>
      <c r="G963" s="12">
        <v>2013.0</v>
      </c>
      <c r="H963" s="33">
        <v>41607.0</v>
      </c>
      <c r="I963" s="12" t="s">
        <v>5642</v>
      </c>
      <c r="K963" s="12" t="s">
        <v>5643</v>
      </c>
    </row>
    <row r="964" ht="15.75" customHeight="1">
      <c r="A964" s="12">
        <v>2.4283328E7</v>
      </c>
      <c r="B964" s="12" t="s">
        <v>5645</v>
      </c>
      <c r="C964" s="12" t="s">
        <v>5646</v>
      </c>
      <c r="D964" s="12" t="s">
        <v>5647</v>
      </c>
      <c r="E964" s="12" t="s">
        <v>5648</v>
      </c>
      <c r="F964" s="12" t="s">
        <v>818</v>
      </c>
      <c r="G964" s="12">
        <v>2013.0</v>
      </c>
      <c r="H964" s="33">
        <v>41607.0</v>
      </c>
      <c r="I964" s="12" t="s">
        <v>5649</v>
      </c>
      <c r="K964" s="12" t="s">
        <v>5650</v>
      </c>
    </row>
    <row r="965" ht="15.75" customHeight="1">
      <c r="A965" s="12">
        <v>2.4284912E7</v>
      </c>
      <c r="B965" s="12" t="s">
        <v>5652</v>
      </c>
      <c r="C965" s="12" t="s">
        <v>5653</v>
      </c>
      <c r="D965" s="12" t="s">
        <v>5654</v>
      </c>
      <c r="E965" s="12" t="s">
        <v>5655</v>
      </c>
      <c r="F965" s="12" t="s">
        <v>5656</v>
      </c>
      <c r="G965" s="12">
        <v>2013.0</v>
      </c>
      <c r="H965" s="33">
        <v>41607.0</v>
      </c>
      <c r="I965" s="12" t="s">
        <v>5657</v>
      </c>
      <c r="K965" s="12" t="s">
        <v>5658</v>
      </c>
    </row>
    <row r="966" ht="15.75" customHeight="1">
      <c r="A966" s="12">
        <v>2.3171418E7</v>
      </c>
      <c r="B966" s="12" t="s">
        <v>5659</v>
      </c>
      <c r="C966" s="12" t="s">
        <v>5660</v>
      </c>
      <c r="D966" s="12" t="s">
        <v>5661</v>
      </c>
      <c r="E966" s="12" t="s">
        <v>5662</v>
      </c>
      <c r="F966" s="12" t="s">
        <v>119</v>
      </c>
      <c r="G966" s="12">
        <v>2013.0</v>
      </c>
      <c r="H966" s="33">
        <v>41236.0</v>
      </c>
      <c r="K966" s="12" t="s">
        <v>5663</v>
      </c>
    </row>
    <row r="967" ht="15.75" customHeight="1">
      <c r="A967" s="12">
        <v>2.378859E7</v>
      </c>
      <c r="B967" s="12" t="s">
        <v>5665</v>
      </c>
      <c r="C967" s="12" t="s">
        <v>5666</v>
      </c>
      <c r="D967" s="12" t="s">
        <v>5667</v>
      </c>
      <c r="E967" s="12" t="s">
        <v>5246</v>
      </c>
      <c r="F967" s="12" t="s">
        <v>3255</v>
      </c>
      <c r="G967" s="12">
        <v>2013.0</v>
      </c>
      <c r="H967" s="33">
        <v>41447.0</v>
      </c>
      <c r="K967" s="12" t="s">
        <v>5668</v>
      </c>
    </row>
    <row r="968" ht="15.75" customHeight="1">
      <c r="A968" s="12">
        <v>2.3901084E7</v>
      </c>
      <c r="B968" s="12" t="s">
        <v>5669</v>
      </c>
      <c r="C968" s="12" t="s">
        <v>5670</v>
      </c>
      <c r="D968" s="12" t="s">
        <v>5671</v>
      </c>
      <c r="E968" s="12" t="s">
        <v>1061</v>
      </c>
      <c r="F968" s="12" t="s">
        <v>1270</v>
      </c>
      <c r="G968" s="12">
        <v>2013.0</v>
      </c>
      <c r="H968" s="33">
        <v>41487.0</v>
      </c>
      <c r="I968" s="12" t="s">
        <v>5672</v>
      </c>
      <c r="K968" s="12" t="s">
        <v>5673</v>
      </c>
    </row>
    <row r="969" ht="15.75" customHeight="1">
      <c r="A969" s="12">
        <v>2.3941262E7</v>
      </c>
      <c r="B969" s="12" t="s">
        <v>5675</v>
      </c>
      <c r="C969" s="12" t="s">
        <v>5676</v>
      </c>
      <c r="D969" s="12" t="s">
        <v>5677</v>
      </c>
      <c r="E969" s="12" t="s">
        <v>2115</v>
      </c>
      <c r="F969" s="12" t="s">
        <v>401</v>
      </c>
      <c r="G969" s="12">
        <v>2013.0</v>
      </c>
      <c r="H969" s="33">
        <v>41501.0</v>
      </c>
      <c r="I969" s="12" t="s">
        <v>5678</v>
      </c>
      <c r="J969" s="12" t="s">
        <v>5679</v>
      </c>
      <c r="K969" s="12" t="s">
        <v>5680</v>
      </c>
    </row>
    <row r="970" ht="15.75" customHeight="1">
      <c r="A970" s="12">
        <v>2.3955974E7</v>
      </c>
      <c r="B970" s="12" t="s">
        <v>5681</v>
      </c>
      <c r="C970" s="12" t="s">
        <v>5682</v>
      </c>
      <c r="D970" s="12" t="s">
        <v>5683</v>
      </c>
      <c r="E970" s="12" t="s">
        <v>5684</v>
      </c>
      <c r="F970" s="12" t="s">
        <v>3814</v>
      </c>
      <c r="G970" s="12">
        <v>2013.0</v>
      </c>
      <c r="H970" s="33">
        <v>41506.0</v>
      </c>
      <c r="K970" s="12" t="s">
        <v>5685</v>
      </c>
    </row>
    <row r="971" ht="15.75" customHeight="1">
      <c r="A971" s="12">
        <v>2.3994335E7</v>
      </c>
      <c r="B971" s="12" t="s">
        <v>5686</v>
      </c>
      <c r="C971" s="12" t="s">
        <v>5687</v>
      </c>
      <c r="D971" s="12" t="s">
        <v>5688</v>
      </c>
      <c r="E971" s="12" t="s">
        <v>1897</v>
      </c>
      <c r="F971" s="12" t="s">
        <v>496</v>
      </c>
      <c r="G971" s="12">
        <v>2013.0</v>
      </c>
      <c r="H971" s="33">
        <v>41520.0</v>
      </c>
      <c r="I971" s="12" t="s">
        <v>5689</v>
      </c>
      <c r="J971" s="12" t="s">
        <v>5690</v>
      </c>
      <c r="K971" s="12" t="s">
        <v>5691</v>
      </c>
    </row>
    <row r="972" ht="15.75" customHeight="1">
      <c r="A972" s="12">
        <v>2.401818E7</v>
      </c>
      <c r="B972" s="12" t="s">
        <v>5692</v>
      </c>
      <c r="C972" s="12" t="s">
        <v>5693</v>
      </c>
      <c r="D972" s="12" t="s">
        <v>5694</v>
      </c>
      <c r="E972" s="12" t="s">
        <v>2397</v>
      </c>
      <c r="F972" s="12" t="s">
        <v>202</v>
      </c>
      <c r="G972" s="12">
        <v>2013.0</v>
      </c>
      <c r="H972" s="33">
        <v>41528.0</v>
      </c>
      <c r="K972" s="12" t="s">
        <v>5695</v>
      </c>
    </row>
    <row r="973" ht="15.75" customHeight="1">
      <c r="A973" s="12">
        <v>2.4050934E7</v>
      </c>
      <c r="B973" s="12" t="s">
        <v>5696</v>
      </c>
      <c r="C973" s="12" t="s">
        <v>5697</v>
      </c>
      <c r="D973" s="12" t="s">
        <v>5698</v>
      </c>
      <c r="E973" s="12" t="s">
        <v>1097</v>
      </c>
      <c r="F973" s="12" t="s">
        <v>496</v>
      </c>
      <c r="G973" s="12">
        <v>2013.0</v>
      </c>
      <c r="H973" s="33">
        <v>41538.0</v>
      </c>
      <c r="K973" s="12" t="s">
        <v>5699</v>
      </c>
    </row>
    <row r="974" ht="15.75" customHeight="1">
      <c r="A974" s="12">
        <v>2.4077701E7</v>
      </c>
      <c r="B974" s="12" t="s">
        <v>5700</v>
      </c>
      <c r="C974" s="12" t="s">
        <v>5701</v>
      </c>
      <c r="D974" s="12" t="s">
        <v>5702</v>
      </c>
      <c r="E974" s="12" t="s">
        <v>5703</v>
      </c>
      <c r="F974" s="12" t="s">
        <v>182</v>
      </c>
      <c r="G974" s="12">
        <v>2013.0</v>
      </c>
      <c r="H974" s="33">
        <v>41548.0</v>
      </c>
      <c r="I974" s="12" t="s">
        <v>5704</v>
      </c>
      <c r="K974" s="12" t="s">
        <v>5705</v>
      </c>
    </row>
    <row r="975" ht="15.75" customHeight="1">
      <c r="A975" s="12">
        <v>2.4077705E7</v>
      </c>
      <c r="B975" s="12" t="s">
        <v>5706</v>
      </c>
      <c r="C975" s="12" t="s">
        <v>3712</v>
      </c>
      <c r="D975" s="12" t="s">
        <v>5707</v>
      </c>
      <c r="E975" s="12" t="s">
        <v>3714</v>
      </c>
      <c r="F975" s="12" t="s">
        <v>182</v>
      </c>
      <c r="G975" s="12">
        <v>2013.0</v>
      </c>
      <c r="H975" s="33">
        <v>41548.0</v>
      </c>
      <c r="I975" s="12" t="s">
        <v>5708</v>
      </c>
      <c r="K975" s="12" t="s">
        <v>5709</v>
      </c>
    </row>
    <row r="976" ht="15.75" customHeight="1">
      <c r="A976" s="12">
        <v>2.408207E7</v>
      </c>
      <c r="B976" s="12" t="s">
        <v>5710</v>
      </c>
      <c r="C976" s="12" t="s">
        <v>5711</v>
      </c>
      <c r="D976" s="12" t="s">
        <v>5712</v>
      </c>
      <c r="E976" s="12" t="s">
        <v>1513</v>
      </c>
      <c r="F976" s="12" t="s">
        <v>439</v>
      </c>
      <c r="G976" s="12">
        <v>2013.0</v>
      </c>
      <c r="H976" s="33">
        <v>41549.0</v>
      </c>
      <c r="I976" s="12" t="s">
        <v>5713</v>
      </c>
      <c r="K976" s="12" t="s">
        <v>5714</v>
      </c>
    </row>
    <row r="977" ht="15.75" customHeight="1">
      <c r="A977" s="12">
        <v>2.4107206E7</v>
      </c>
      <c r="B977" s="12" t="s">
        <v>5715</v>
      </c>
      <c r="C977" s="12" t="s">
        <v>5716</v>
      </c>
      <c r="D977" s="12" t="s">
        <v>5717</v>
      </c>
      <c r="E977" s="12" t="s">
        <v>5718</v>
      </c>
      <c r="F977" s="12" t="s">
        <v>151</v>
      </c>
      <c r="G977" s="12">
        <v>2013.0</v>
      </c>
      <c r="H977" s="33">
        <v>41558.0</v>
      </c>
      <c r="K977" s="12" t="s">
        <v>5719</v>
      </c>
    </row>
    <row r="978" ht="15.75" customHeight="1">
      <c r="A978" s="12">
        <v>2.4107211E7</v>
      </c>
      <c r="B978" s="12" t="s">
        <v>5720</v>
      </c>
      <c r="C978" s="12" t="s">
        <v>5721</v>
      </c>
      <c r="D978" s="12" t="s">
        <v>5722</v>
      </c>
      <c r="E978" s="12" t="s">
        <v>5723</v>
      </c>
      <c r="F978" s="12" t="s">
        <v>151</v>
      </c>
      <c r="G978" s="12">
        <v>2013.0</v>
      </c>
      <c r="H978" s="33">
        <v>41558.0</v>
      </c>
      <c r="K978" s="12" t="s">
        <v>5724</v>
      </c>
    </row>
    <row r="979" ht="15.75" customHeight="1">
      <c r="A979" s="12">
        <v>2.4118111E7</v>
      </c>
      <c r="B979" s="12" t="s">
        <v>5725</v>
      </c>
      <c r="C979" s="12" t="s">
        <v>5726</v>
      </c>
      <c r="D979" s="12" t="s">
        <v>5727</v>
      </c>
      <c r="E979" s="12" t="s">
        <v>5728</v>
      </c>
      <c r="F979" s="12" t="s">
        <v>220</v>
      </c>
      <c r="G979" s="12">
        <v>2013.0</v>
      </c>
      <c r="H979" s="33">
        <v>41562.0</v>
      </c>
      <c r="I979" s="12" t="s">
        <v>5729</v>
      </c>
      <c r="J979" s="12" t="s">
        <v>5730</v>
      </c>
      <c r="K979" s="12" t="s">
        <v>5731</v>
      </c>
    </row>
    <row r="980" ht="15.75" customHeight="1">
      <c r="A980" s="12">
        <v>2.4118386E7</v>
      </c>
      <c r="B980" s="12" t="s">
        <v>5732</v>
      </c>
      <c r="C980" s="12" t="s">
        <v>5733</v>
      </c>
      <c r="D980" s="12" t="s">
        <v>5734</v>
      </c>
      <c r="E980" s="12" t="s">
        <v>3266</v>
      </c>
      <c r="F980" s="12" t="s">
        <v>1259</v>
      </c>
      <c r="G980" s="12">
        <v>2013.0</v>
      </c>
      <c r="H980" s="33">
        <v>41562.0</v>
      </c>
      <c r="K980" s="12" t="s">
        <v>5735</v>
      </c>
    </row>
    <row r="981" ht="15.75" customHeight="1">
      <c r="A981" s="12">
        <v>2.4118435E7</v>
      </c>
      <c r="B981" s="12" t="s">
        <v>5736</v>
      </c>
      <c r="C981" s="12" t="s">
        <v>5737</v>
      </c>
      <c r="D981" s="12" t="s">
        <v>5738</v>
      </c>
      <c r="E981" s="12" t="s">
        <v>5739</v>
      </c>
      <c r="F981" s="12" t="s">
        <v>220</v>
      </c>
      <c r="G981" s="12">
        <v>2013.0</v>
      </c>
      <c r="H981" s="33">
        <v>41562.0</v>
      </c>
      <c r="K981" s="12" t="s">
        <v>5740</v>
      </c>
    </row>
    <row r="982" ht="15.75" customHeight="1">
      <c r="A982" s="12">
        <v>2.4120274E7</v>
      </c>
      <c r="B982" s="12" t="s">
        <v>5741</v>
      </c>
      <c r="C982" s="12" t="s">
        <v>5742</v>
      </c>
      <c r="D982" s="12" t="s">
        <v>5743</v>
      </c>
      <c r="E982" s="12" t="s">
        <v>5744</v>
      </c>
      <c r="F982" s="12" t="s">
        <v>496</v>
      </c>
      <c r="G982" s="12">
        <v>2013.0</v>
      </c>
      <c r="H982" s="33">
        <v>41562.0</v>
      </c>
      <c r="K982" s="12" t="s">
        <v>5745</v>
      </c>
    </row>
    <row r="983" ht="15.75" customHeight="1">
      <c r="A983" s="12">
        <v>2.4125079E7</v>
      </c>
      <c r="B983" s="12" t="s">
        <v>5746</v>
      </c>
      <c r="C983" s="12" t="s">
        <v>5747</v>
      </c>
      <c r="D983" s="12" t="s">
        <v>5748</v>
      </c>
      <c r="E983" s="12" t="s">
        <v>5749</v>
      </c>
      <c r="F983" s="12" t="s">
        <v>1259</v>
      </c>
      <c r="G983" s="12">
        <v>2013.0</v>
      </c>
      <c r="H983" s="33">
        <v>41563.0</v>
      </c>
      <c r="K983" s="12" t="s">
        <v>5750</v>
      </c>
    </row>
    <row r="984" ht="15.75" customHeight="1">
      <c r="A984" s="12">
        <v>2.4127015E7</v>
      </c>
      <c r="B984" s="12" t="s">
        <v>5751</v>
      </c>
      <c r="C984" s="12" t="s">
        <v>5752</v>
      </c>
      <c r="D984" s="12" t="s">
        <v>5753</v>
      </c>
      <c r="E984" s="12" t="s">
        <v>5754</v>
      </c>
      <c r="F984" s="12" t="s">
        <v>5755</v>
      </c>
      <c r="G984" s="12">
        <v>2013.0</v>
      </c>
      <c r="H984" s="33">
        <v>41563.0</v>
      </c>
      <c r="K984" s="12" t="s">
        <v>5756</v>
      </c>
    </row>
    <row r="985" ht="15.75" customHeight="1">
      <c r="A985" s="12">
        <v>2.4138512E7</v>
      </c>
      <c r="B985" s="12" t="s">
        <v>5757</v>
      </c>
      <c r="C985" s="12" t="s">
        <v>5758</v>
      </c>
      <c r="D985" s="12" t="s">
        <v>5759</v>
      </c>
      <c r="E985" s="12" t="s">
        <v>5760</v>
      </c>
      <c r="F985" s="12" t="s">
        <v>3517</v>
      </c>
      <c r="G985" s="12">
        <v>2013.0</v>
      </c>
      <c r="H985" s="33">
        <v>41569.0</v>
      </c>
      <c r="K985" s="12" t="s">
        <v>5761</v>
      </c>
    </row>
    <row r="986" ht="15.75" customHeight="1">
      <c r="A986" s="12">
        <v>2.4141087E7</v>
      </c>
      <c r="B986" s="12" t="s">
        <v>5762</v>
      </c>
      <c r="C986" s="12" t="s">
        <v>5763</v>
      </c>
      <c r="D986" s="12" t="s">
        <v>5764</v>
      </c>
      <c r="E986" s="12" t="s">
        <v>5765</v>
      </c>
      <c r="F986" s="12" t="s">
        <v>1155</v>
      </c>
      <c r="G986" s="12">
        <v>2013.0</v>
      </c>
      <c r="H986" s="33">
        <v>41569.0</v>
      </c>
      <c r="I986" s="12" t="s">
        <v>5766</v>
      </c>
      <c r="J986" s="12" t="s">
        <v>5767</v>
      </c>
      <c r="K986" s="12" t="s">
        <v>5768</v>
      </c>
    </row>
    <row r="987" ht="15.75" customHeight="1">
      <c r="A987" s="12">
        <v>2.4141091E7</v>
      </c>
      <c r="B987" s="12" t="s">
        <v>5769</v>
      </c>
      <c r="C987" s="12" t="s">
        <v>5770</v>
      </c>
      <c r="D987" s="12" t="s">
        <v>5771</v>
      </c>
      <c r="E987" s="12" t="s">
        <v>5772</v>
      </c>
      <c r="F987" s="12" t="s">
        <v>1155</v>
      </c>
      <c r="G987" s="12">
        <v>2013.0</v>
      </c>
      <c r="H987" s="33">
        <v>41569.0</v>
      </c>
      <c r="I987" s="12" t="s">
        <v>5773</v>
      </c>
      <c r="J987" s="12" t="s">
        <v>5774</v>
      </c>
      <c r="K987" s="12" t="s">
        <v>5775</v>
      </c>
    </row>
    <row r="988" ht="15.75" customHeight="1">
      <c r="A988" s="12">
        <v>2.4166036E7</v>
      </c>
      <c r="B988" s="12" t="s">
        <v>5776</v>
      </c>
      <c r="C988" s="12" t="s">
        <v>5777</v>
      </c>
      <c r="D988" s="12" t="s">
        <v>5778</v>
      </c>
      <c r="E988" s="12" t="s">
        <v>5779</v>
      </c>
      <c r="F988" s="12" t="s">
        <v>520</v>
      </c>
      <c r="G988" s="12">
        <v>2013.0</v>
      </c>
      <c r="H988" s="33">
        <v>41577.0</v>
      </c>
      <c r="I988" s="12" t="s">
        <v>5780</v>
      </c>
      <c r="K988" s="12" t="s">
        <v>5781</v>
      </c>
    </row>
    <row r="989" ht="15.75" customHeight="1">
      <c r="A989" s="12">
        <v>2.416604E7</v>
      </c>
      <c r="B989" s="12" t="s">
        <v>5782</v>
      </c>
      <c r="C989" s="12" t="s">
        <v>5783</v>
      </c>
      <c r="D989" s="12" t="s">
        <v>5784</v>
      </c>
      <c r="E989" s="12" t="s">
        <v>5785</v>
      </c>
      <c r="F989" s="12" t="s">
        <v>520</v>
      </c>
      <c r="G989" s="12">
        <v>2013.0</v>
      </c>
      <c r="H989" s="33">
        <v>41577.0</v>
      </c>
      <c r="I989" s="12" t="s">
        <v>5786</v>
      </c>
      <c r="K989" s="12" t="s">
        <v>5787</v>
      </c>
    </row>
    <row r="990" ht="15.75" customHeight="1">
      <c r="A990" s="12">
        <v>2.421496E7</v>
      </c>
      <c r="B990" s="12" t="s">
        <v>5788</v>
      </c>
      <c r="C990" s="12" t="s">
        <v>5789</v>
      </c>
      <c r="D990" s="12" t="s">
        <v>5790</v>
      </c>
      <c r="E990" s="12" t="s">
        <v>5791</v>
      </c>
      <c r="F990" s="12" t="s">
        <v>394</v>
      </c>
      <c r="G990" s="12">
        <v>2013.0</v>
      </c>
      <c r="H990" s="33">
        <v>41590.0</v>
      </c>
      <c r="I990" s="12" t="s">
        <v>5792</v>
      </c>
      <c r="K990" s="12" t="s">
        <v>5793</v>
      </c>
    </row>
    <row r="991" ht="15.75" customHeight="1">
      <c r="A991" s="12">
        <v>2.4216442E7</v>
      </c>
      <c r="B991" s="12" t="s">
        <v>5794</v>
      </c>
      <c r="C991" s="12" t="s">
        <v>5795</v>
      </c>
      <c r="D991" s="12" t="s">
        <v>5796</v>
      </c>
      <c r="E991" s="12" t="s">
        <v>3734</v>
      </c>
      <c r="F991" s="12" t="s">
        <v>1076</v>
      </c>
      <c r="G991" s="12">
        <v>2013.0</v>
      </c>
      <c r="H991" s="33">
        <v>41591.0</v>
      </c>
      <c r="K991" s="12" t="s">
        <v>5797</v>
      </c>
    </row>
    <row r="992" ht="15.75" customHeight="1">
      <c r="A992" s="12">
        <v>2.4274783E7</v>
      </c>
      <c r="B992" s="12" t="s">
        <v>5798</v>
      </c>
      <c r="C992" s="12" t="s">
        <v>5799</v>
      </c>
      <c r="D992" s="12" t="s">
        <v>5800</v>
      </c>
      <c r="E992" s="12" t="s">
        <v>5801</v>
      </c>
      <c r="F992" s="12" t="s">
        <v>508</v>
      </c>
      <c r="G992" s="12">
        <v>2013.0</v>
      </c>
      <c r="H992" s="33">
        <v>41605.0</v>
      </c>
      <c r="I992" s="12" t="s">
        <v>5802</v>
      </c>
      <c r="K992" s="12" t="s">
        <v>5803</v>
      </c>
    </row>
    <row r="993" ht="15.75" customHeight="1">
      <c r="A993" s="12">
        <v>2.4314427E7</v>
      </c>
      <c r="B993" s="12" t="s">
        <v>5804</v>
      </c>
      <c r="C993" s="12" t="s">
        <v>5805</v>
      </c>
      <c r="D993" s="12" t="s">
        <v>5806</v>
      </c>
      <c r="E993" s="12" t="s">
        <v>5807</v>
      </c>
      <c r="F993" s="12" t="s">
        <v>5808</v>
      </c>
      <c r="G993" s="12">
        <v>2013.0</v>
      </c>
      <c r="H993" s="33">
        <v>41618.0</v>
      </c>
      <c r="K993" s="12" t="s">
        <v>5809</v>
      </c>
    </row>
    <row r="994" ht="15.75" customHeight="1">
      <c r="A994" s="12">
        <v>2.4331642E7</v>
      </c>
      <c r="B994" s="12" t="s">
        <v>5810</v>
      </c>
      <c r="C994" s="12" t="s">
        <v>5811</v>
      </c>
      <c r="D994" s="12" t="s">
        <v>5812</v>
      </c>
      <c r="E994" s="12" t="s">
        <v>3925</v>
      </c>
      <c r="F994" s="12" t="s">
        <v>496</v>
      </c>
      <c r="G994" s="12">
        <v>2013.0</v>
      </c>
      <c r="H994" s="33">
        <v>41625.0</v>
      </c>
      <c r="K994" s="12" t="s">
        <v>5813</v>
      </c>
    </row>
    <row r="995" ht="15.75" customHeight="1">
      <c r="A995" s="12">
        <v>2.4338316E7</v>
      </c>
      <c r="B995" s="12" t="s">
        <v>5814</v>
      </c>
      <c r="C995" s="12" t="s">
        <v>5815</v>
      </c>
      <c r="D995" s="12" t="s">
        <v>5816</v>
      </c>
      <c r="E995" s="12" t="s">
        <v>5817</v>
      </c>
      <c r="F995" s="12" t="s">
        <v>1711</v>
      </c>
      <c r="G995" s="12">
        <v>2013.0</v>
      </c>
      <c r="H995" s="33">
        <v>41625.0</v>
      </c>
      <c r="K995" s="12" t="s">
        <v>5818</v>
      </c>
    </row>
    <row r="996" ht="15.75" customHeight="1">
      <c r="A996" s="12">
        <v>2.4351659E7</v>
      </c>
      <c r="B996" s="12" t="s">
        <v>5819</v>
      </c>
      <c r="C996" s="12" t="s">
        <v>5820</v>
      </c>
      <c r="D996" s="12" t="s">
        <v>5821</v>
      </c>
      <c r="E996" s="12" t="s">
        <v>2755</v>
      </c>
      <c r="F996" s="12" t="s">
        <v>5822</v>
      </c>
      <c r="G996" s="12">
        <v>2013.0</v>
      </c>
      <c r="H996" s="33">
        <v>41628.0</v>
      </c>
      <c r="I996" s="12" t="s">
        <v>5823</v>
      </c>
      <c r="K996" s="12" t="s">
        <v>5824</v>
      </c>
    </row>
    <row r="997" ht="15.75" customHeight="1">
      <c r="A997" s="12">
        <v>2.4494003E7</v>
      </c>
      <c r="B997" s="12" t="s">
        <v>5825</v>
      </c>
      <c r="C997" s="12" t="s">
        <v>5826</v>
      </c>
      <c r="D997" s="12" t="s">
        <v>5827</v>
      </c>
      <c r="E997" s="12" t="s">
        <v>5655</v>
      </c>
      <c r="F997" s="12" t="s">
        <v>5828</v>
      </c>
      <c r="G997" s="12">
        <v>2013.0</v>
      </c>
      <c r="H997" s="33">
        <v>41675.0</v>
      </c>
      <c r="I997" s="12" t="s">
        <v>5829</v>
      </c>
      <c r="K997" s="12" t="s">
        <v>5830</v>
      </c>
    </row>
    <row r="998" ht="15.75" customHeight="1">
      <c r="A998" s="12">
        <v>2.4498505E7</v>
      </c>
      <c r="B998" s="12" t="s">
        <v>5831</v>
      </c>
      <c r="C998" s="12" t="s">
        <v>5832</v>
      </c>
      <c r="D998" s="12" t="s">
        <v>5833</v>
      </c>
      <c r="E998" s="12" t="s">
        <v>5834</v>
      </c>
      <c r="F998" s="12" t="s">
        <v>5835</v>
      </c>
      <c r="G998" s="12">
        <v>2013.0</v>
      </c>
      <c r="H998" s="33">
        <v>41676.0</v>
      </c>
      <c r="I998" s="12" t="s">
        <v>5836</v>
      </c>
    </row>
    <row r="999" ht="15.75" customHeight="1">
      <c r="A999" s="12">
        <v>2.4522141E7</v>
      </c>
      <c r="B999" s="12" t="s">
        <v>5837</v>
      </c>
      <c r="C999" s="12" t="s">
        <v>5838</v>
      </c>
      <c r="D999" s="12" t="s">
        <v>5839</v>
      </c>
      <c r="E999" s="12" t="s">
        <v>5840</v>
      </c>
      <c r="F999" s="12" t="s">
        <v>308</v>
      </c>
      <c r="G999" s="12">
        <v>2013.0</v>
      </c>
      <c r="H999" s="33">
        <v>41684.0</v>
      </c>
    </row>
    <row r="1000" ht="15.75" customHeight="1">
      <c r="A1000" s="12">
        <v>2.4697073E7</v>
      </c>
      <c r="B1000" s="12" t="s">
        <v>5841</v>
      </c>
      <c r="C1000" s="12" t="s">
        <v>5842</v>
      </c>
      <c r="D1000" s="12" t="s">
        <v>5843</v>
      </c>
      <c r="E1000" s="12" t="s">
        <v>5844</v>
      </c>
      <c r="F1000" s="12" t="s">
        <v>5845</v>
      </c>
      <c r="G1000" s="12">
        <v>2013.0</v>
      </c>
      <c r="H1000" s="33">
        <v>41734.0</v>
      </c>
    </row>
    <row r="1001" ht="15.75" customHeight="1">
      <c r="A1001" s="12">
        <v>2.4084474E7</v>
      </c>
      <c r="B1001" s="12" t="s">
        <v>5846</v>
      </c>
      <c r="C1001" s="12" t="s">
        <v>5847</v>
      </c>
      <c r="D1001" s="12" t="s">
        <v>5848</v>
      </c>
      <c r="E1001" s="12" t="s">
        <v>5849</v>
      </c>
      <c r="F1001" s="12" t="s">
        <v>2646</v>
      </c>
      <c r="G1001" s="12">
        <v>2013.0</v>
      </c>
      <c r="H1001" s="33">
        <v>41550.0</v>
      </c>
      <c r="K1001" s="12" t="s">
        <v>5850</v>
      </c>
    </row>
    <row r="1002" ht="15.75" customHeight="1">
      <c r="A1002" s="12">
        <v>2.4144475E7</v>
      </c>
      <c r="B1002" s="12" t="s">
        <v>5852</v>
      </c>
      <c r="C1002" s="12" t="s">
        <v>5853</v>
      </c>
      <c r="D1002" s="12" t="s">
        <v>5854</v>
      </c>
      <c r="E1002" s="12" t="s">
        <v>5855</v>
      </c>
      <c r="F1002" s="12" t="s">
        <v>2646</v>
      </c>
      <c r="G1002" s="12">
        <v>2013.0</v>
      </c>
      <c r="H1002" s="33">
        <v>41570.0</v>
      </c>
      <c r="I1002" s="12" t="s">
        <v>5856</v>
      </c>
      <c r="J1002" s="12" t="s">
        <v>5857</v>
      </c>
      <c r="K1002" s="12" t="s">
        <v>5858</v>
      </c>
    </row>
    <row r="1003" ht="15.75" customHeight="1">
      <c r="A1003" s="12">
        <v>2.434012E7</v>
      </c>
      <c r="B1003" s="12" t="s">
        <v>5860</v>
      </c>
      <c r="C1003" s="12" t="s">
        <v>5861</v>
      </c>
      <c r="D1003" s="12" t="s">
        <v>5862</v>
      </c>
      <c r="E1003" s="12" t="s">
        <v>5863</v>
      </c>
      <c r="F1003" s="12" t="s">
        <v>2810</v>
      </c>
      <c r="G1003" s="12">
        <v>2013.0</v>
      </c>
      <c r="H1003" s="33">
        <v>41625.0</v>
      </c>
      <c r="I1003" s="12" t="s">
        <v>5864</v>
      </c>
      <c r="K1003" s="12" t="s">
        <v>5865</v>
      </c>
    </row>
    <row r="1004" ht="15.75" customHeight="1">
      <c r="A1004" s="12">
        <v>2.4324814E7</v>
      </c>
      <c r="B1004" s="12" t="s">
        <v>5866</v>
      </c>
      <c r="C1004" s="12" t="s">
        <v>5867</v>
      </c>
      <c r="D1004" s="12" t="s">
        <v>5868</v>
      </c>
      <c r="E1004" s="12" t="s">
        <v>5869</v>
      </c>
      <c r="F1004" s="12" t="s">
        <v>2831</v>
      </c>
      <c r="G1004" s="12">
        <v>2013.0</v>
      </c>
      <c r="H1004" s="33">
        <v>41619.0</v>
      </c>
      <c r="I1004" s="12" t="s">
        <v>5870</v>
      </c>
      <c r="K1004" s="12" t="s">
        <v>5871</v>
      </c>
    </row>
    <row r="1005" ht="15.75" customHeight="1">
      <c r="A1005" s="12">
        <v>2.4367359E7</v>
      </c>
      <c r="B1005" s="12" t="s">
        <v>5873</v>
      </c>
      <c r="C1005" s="12" t="s">
        <v>5874</v>
      </c>
      <c r="D1005" s="12" t="s">
        <v>5875</v>
      </c>
      <c r="E1005" s="12" t="s">
        <v>5876</v>
      </c>
      <c r="F1005" s="12" t="s">
        <v>1128</v>
      </c>
      <c r="G1005" s="12">
        <v>2013.0</v>
      </c>
      <c r="H1005" s="33">
        <v>41633.0</v>
      </c>
      <c r="I1005" s="12" t="s">
        <v>5877</v>
      </c>
      <c r="K1005" s="12" t="s">
        <v>5878</v>
      </c>
    </row>
    <row r="1006" ht="15.75" customHeight="1">
      <c r="A1006" s="12">
        <v>2.4326096E7</v>
      </c>
      <c r="B1006" s="12" t="s">
        <v>5879</v>
      </c>
      <c r="C1006" s="12" t="s">
        <v>5880</v>
      </c>
      <c r="D1006" s="12" t="s">
        <v>5881</v>
      </c>
      <c r="E1006" s="12" t="s">
        <v>4670</v>
      </c>
      <c r="F1006" s="12" t="s">
        <v>332</v>
      </c>
      <c r="G1006" s="12">
        <v>2013.0</v>
      </c>
      <c r="H1006" s="33">
        <v>41620.0</v>
      </c>
      <c r="I1006" s="12" t="s">
        <v>5882</v>
      </c>
      <c r="K1006" s="12" t="s">
        <v>5883</v>
      </c>
    </row>
    <row r="1007" ht="15.75" customHeight="1">
      <c r="A1007" s="12">
        <v>2.4330631E7</v>
      </c>
      <c r="B1007" s="12" t="s">
        <v>5885</v>
      </c>
      <c r="C1007" s="12" t="s">
        <v>5886</v>
      </c>
      <c r="D1007" s="12" t="s">
        <v>5887</v>
      </c>
      <c r="E1007" s="12" t="s">
        <v>5888</v>
      </c>
      <c r="F1007" s="12" t="s">
        <v>332</v>
      </c>
      <c r="G1007" s="12">
        <v>2013.0</v>
      </c>
      <c r="H1007" s="33">
        <v>41625.0</v>
      </c>
      <c r="I1007" s="12" t="s">
        <v>5889</v>
      </c>
      <c r="K1007" s="12" t="s">
        <v>5890</v>
      </c>
    </row>
    <row r="1008" ht="15.75" customHeight="1">
      <c r="A1008" s="12">
        <v>2.4349502E7</v>
      </c>
      <c r="B1008" s="12" t="s">
        <v>5892</v>
      </c>
      <c r="C1008" s="12" t="s">
        <v>5893</v>
      </c>
      <c r="D1008" s="12" t="s">
        <v>5894</v>
      </c>
      <c r="E1008" s="12" t="s">
        <v>5895</v>
      </c>
      <c r="F1008" s="12" t="s">
        <v>2831</v>
      </c>
      <c r="G1008" s="12">
        <v>2013.0</v>
      </c>
      <c r="H1008" s="33">
        <v>41627.0</v>
      </c>
      <c r="I1008" s="12" t="s">
        <v>5896</v>
      </c>
      <c r="K1008" s="12" t="s">
        <v>5897</v>
      </c>
    </row>
    <row r="1009" ht="15.75" customHeight="1">
      <c r="A1009" s="12">
        <v>2.4330701E7</v>
      </c>
      <c r="B1009" s="12" t="s">
        <v>5898</v>
      </c>
      <c r="C1009" s="12" t="s">
        <v>5899</v>
      </c>
      <c r="D1009" s="12" t="s">
        <v>5900</v>
      </c>
      <c r="E1009" s="12" t="s">
        <v>5901</v>
      </c>
      <c r="F1009" s="12" t="s">
        <v>332</v>
      </c>
      <c r="G1009" s="12">
        <v>2013.0</v>
      </c>
      <c r="H1009" s="33">
        <v>41625.0</v>
      </c>
      <c r="I1009" s="12" t="s">
        <v>5902</v>
      </c>
      <c r="K1009" s="12" t="s">
        <v>5903</v>
      </c>
    </row>
    <row r="1010" ht="15.75" customHeight="1">
      <c r="A1010" s="12">
        <v>2.4148826E7</v>
      </c>
      <c r="B1010" s="12" t="s">
        <v>5905</v>
      </c>
      <c r="C1010" s="12" t="s">
        <v>5906</v>
      </c>
      <c r="D1010" s="12" t="s">
        <v>5907</v>
      </c>
      <c r="E1010" s="12" t="s">
        <v>5908</v>
      </c>
      <c r="F1010" s="12" t="s">
        <v>2640</v>
      </c>
      <c r="G1010" s="12">
        <v>2013.0</v>
      </c>
      <c r="H1010" s="33">
        <v>41571.0</v>
      </c>
      <c r="K1010" s="12" t="s">
        <v>5909</v>
      </c>
    </row>
    <row r="1011" ht="15.75" customHeight="1">
      <c r="A1011" s="12">
        <v>2.429954E7</v>
      </c>
      <c r="B1011" s="12" t="s">
        <v>5911</v>
      </c>
      <c r="C1011" s="12" t="s">
        <v>5912</v>
      </c>
      <c r="D1011" s="12" t="s">
        <v>5913</v>
      </c>
      <c r="E1011" s="12" t="s">
        <v>5914</v>
      </c>
      <c r="F1011" s="12" t="s">
        <v>5915</v>
      </c>
      <c r="G1011" s="12">
        <v>2013.0</v>
      </c>
      <c r="H1011" s="33">
        <v>41613.0</v>
      </c>
      <c r="K1011" s="12" t="s">
        <v>5916</v>
      </c>
    </row>
    <row r="1012" ht="15.75" customHeight="1">
      <c r="A1012" s="12">
        <v>2.4359556E7</v>
      </c>
      <c r="B1012" s="12" t="s">
        <v>5917</v>
      </c>
      <c r="C1012" s="12" t="s">
        <v>5918</v>
      </c>
      <c r="D1012" s="12" t="s">
        <v>5919</v>
      </c>
      <c r="E1012" s="12" t="s">
        <v>5920</v>
      </c>
      <c r="F1012" s="12" t="s">
        <v>605</v>
      </c>
      <c r="G1012" s="12">
        <v>2013.0</v>
      </c>
      <c r="H1012" s="33">
        <v>41632.0</v>
      </c>
      <c r="I1012" s="12" t="s">
        <v>5921</v>
      </c>
      <c r="K1012" s="12" t="s">
        <v>5922</v>
      </c>
    </row>
    <row r="1013" ht="15.75" customHeight="1">
      <c r="A1013" s="12">
        <v>2.4376534E7</v>
      </c>
      <c r="B1013" s="12" t="s">
        <v>5924</v>
      </c>
      <c r="C1013" s="12" t="s">
        <v>5925</v>
      </c>
      <c r="D1013" s="12" t="s">
        <v>5926</v>
      </c>
      <c r="E1013" s="12" t="s">
        <v>3451</v>
      </c>
      <c r="F1013" s="12" t="s">
        <v>2831</v>
      </c>
      <c r="G1013" s="12">
        <v>2013.0</v>
      </c>
      <c r="H1013" s="33">
        <v>41639.0</v>
      </c>
      <c r="I1013" s="12" t="s">
        <v>5927</v>
      </c>
      <c r="K1013" s="12" t="s">
        <v>5928</v>
      </c>
    </row>
    <row r="1014" ht="15.75" customHeight="1">
      <c r="A1014" s="12">
        <v>2.3992795E7</v>
      </c>
      <c r="B1014" s="12" t="s">
        <v>5929</v>
      </c>
      <c r="C1014" s="12" t="s">
        <v>5930</v>
      </c>
      <c r="D1014" s="12" t="s">
        <v>5931</v>
      </c>
      <c r="E1014" s="12" t="s">
        <v>5932</v>
      </c>
      <c r="F1014" s="12" t="s">
        <v>354</v>
      </c>
      <c r="G1014" s="12">
        <v>2013.0</v>
      </c>
      <c r="H1014" s="33">
        <v>41520.0</v>
      </c>
      <c r="K1014" s="12" t="s">
        <v>5933</v>
      </c>
    </row>
    <row r="1015" ht="15.75" customHeight="1">
      <c r="A1015" s="12">
        <v>2.3992798E7</v>
      </c>
      <c r="B1015" s="12" t="s">
        <v>5935</v>
      </c>
      <c r="C1015" s="12" t="s">
        <v>5936</v>
      </c>
      <c r="D1015" s="12" t="s">
        <v>5937</v>
      </c>
      <c r="E1015" s="12" t="s">
        <v>1460</v>
      </c>
      <c r="F1015" s="12" t="s">
        <v>354</v>
      </c>
      <c r="G1015" s="12">
        <v>2013.0</v>
      </c>
      <c r="H1015" s="33">
        <v>41520.0</v>
      </c>
      <c r="K1015" s="12" t="s">
        <v>5938</v>
      </c>
    </row>
    <row r="1016" ht="15.75" customHeight="1">
      <c r="A1016" s="12">
        <v>2.3998429E7</v>
      </c>
      <c r="B1016" s="12" t="s">
        <v>5939</v>
      </c>
      <c r="C1016" s="12" t="s">
        <v>5940</v>
      </c>
      <c r="D1016" s="12" t="s">
        <v>5941</v>
      </c>
      <c r="E1016" s="12" t="s">
        <v>5942</v>
      </c>
      <c r="F1016" s="12" t="s">
        <v>354</v>
      </c>
      <c r="G1016" s="12">
        <v>2013.0</v>
      </c>
      <c r="H1016" s="33">
        <v>41521.0</v>
      </c>
      <c r="K1016" s="12" t="s">
        <v>5943</v>
      </c>
    </row>
    <row r="1017" ht="15.75" customHeight="1">
      <c r="A1017" s="12">
        <v>2.4021884E7</v>
      </c>
      <c r="B1017" s="12" t="s">
        <v>5944</v>
      </c>
      <c r="C1017" s="12" t="s">
        <v>5945</v>
      </c>
      <c r="D1017" s="12" t="s">
        <v>5946</v>
      </c>
      <c r="E1017" s="12" t="s">
        <v>3333</v>
      </c>
      <c r="F1017" s="12" t="s">
        <v>354</v>
      </c>
      <c r="G1017" s="12">
        <v>2013.0</v>
      </c>
      <c r="H1017" s="33">
        <v>41529.0</v>
      </c>
      <c r="K1017" s="12" t="s">
        <v>5947</v>
      </c>
    </row>
    <row r="1018" ht="15.75" customHeight="1">
      <c r="A1018" s="12">
        <v>2.4176254E7</v>
      </c>
      <c r="B1018" s="12" t="s">
        <v>5948</v>
      </c>
      <c r="C1018" s="12" t="s">
        <v>5949</v>
      </c>
      <c r="D1018" s="12" t="s">
        <v>5950</v>
      </c>
      <c r="E1018" s="12" t="s">
        <v>5951</v>
      </c>
      <c r="F1018" s="12" t="s">
        <v>354</v>
      </c>
      <c r="G1018" s="12">
        <v>2013.0</v>
      </c>
      <c r="H1018" s="33">
        <v>41580.0</v>
      </c>
      <c r="K1018" s="12" t="s">
        <v>5952</v>
      </c>
    </row>
    <row r="1019" ht="15.75" customHeight="1">
      <c r="A1019" s="12">
        <v>2.4380581E7</v>
      </c>
      <c r="B1019" s="12" t="s">
        <v>5953</v>
      </c>
      <c r="C1019" s="12" t="s">
        <v>5954</v>
      </c>
      <c r="D1019" s="12" t="s">
        <v>5955</v>
      </c>
      <c r="E1019" s="12" t="s">
        <v>4265</v>
      </c>
      <c r="F1019" s="12" t="s">
        <v>332</v>
      </c>
      <c r="G1019" s="12">
        <v>2013.0</v>
      </c>
      <c r="H1019" s="33">
        <v>41641.0</v>
      </c>
      <c r="I1019" s="12" t="s">
        <v>5956</v>
      </c>
      <c r="K1019" s="12" t="s">
        <v>5957</v>
      </c>
    </row>
    <row r="1020" ht="15.75" customHeight="1">
      <c r="A1020" s="12">
        <v>2.3783766E7</v>
      </c>
      <c r="B1020" s="12" t="s">
        <v>5959</v>
      </c>
      <c r="C1020" s="12" t="s">
        <v>5960</v>
      </c>
      <c r="D1020" s="12" t="s">
        <v>5961</v>
      </c>
      <c r="E1020" s="12" t="s">
        <v>5962</v>
      </c>
      <c r="F1020" s="12" t="s">
        <v>2050</v>
      </c>
      <c r="G1020" s="12">
        <v>2014.0</v>
      </c>
      <c r="H1020" s="33">
        <v>41446.0</v>
      </c>
      <c r="K1020" s="12" t="s">
        <v>5963</v>
      </c>
    </row>
    <row r="1021" ht="15.75" customHeight="1">
      <c r="A1021" s="12">
        <v>2.3866958E7</v>
      </c>
      <c r="B1021" s="12" t="s">
        <v>5965</v>
      </c>
      <c r="C1021" s="12" t="s">
        <v>5966</v>
      </c>
      <c r="D1021" s="12" t="s">
        <v>5967</v>
      </c>
      <c r="E1021" s="12" t="s">
        <v>3659</v>
      </c>
      <c r="F1021" s="12" t="s">
        <v>1654</v>
      </c>
      <c r="G1021" s="12">
        <v>2014.0</v>
      </c>
      <c r="H1021" s="33">
        <v>41478.0</v>
      </c>
      <c r="I1021" s="12" t="s">
        <v>5968</v>
      </c>
      <c r="K1021" s="12" t="s">
        <v>5969</v>
      </c>
    </row>
    <row r="1022" ht="15.75" customHeight="1">
      <c r="A1022" s="12">
        <v>2.4079981E7</v>
      </c>
      <c r="B1022" s="12" t="s">
        <v>5970</v>
      </c>
      <c r="C1022" s="12" t="s">
        <v>5971</v>
      </c>
      <c r="D1022" s="12" t="s">
        <v>5972</v>
      </c>
      <c r="E1022" s="12" t="s">
        <v>5973</v>
      </c>
      <c r="F1022" s="12" t="s">
        <v>2823</v>
      </c>
      <c r="G1022" s="12">
        <v>2014.0</v>
      </c>
      <c r="H1022" s="33">
        <v>41549.0</v>
      </c>
      <c r="K1022" s="12" t="s">
        <v>5974</v>
      </c>
    </row>
    <row r="1023" ht="15.75" customHeight="1">
      <c r="A1023" s="12">
        <v>2.4136211E7</v>
      </c>
      <c r="B1023" s="12" t="s">
        <v>5975</v>
      </c>
      <c r="C1023" s="12" t="s">
        <v>5976</v>
      </c>
      <c r="D1023" s="12" t="s">
        <v>5977</v>
      </c>
      <c r="E1023" s="12" t="s">
        <v>5978</v>
      </c>
      <c r="F1023" s="12" t="s">
        <v>5979</v>
      </c>
      <c r="G1023" s="12">
        <v>2014.0</v>
      </c>
      <c r="H1023" s="33">
        <v>41566.0</v>
      </c>
      <c r="I1023" s="12" t="s">
        <v>5980</v>
      </c>
      <c r="K1023" s="12" t="s">
        <v>5981</v>
      </c>
    </row>
    <row r="1024" ht="15.75" customHeight="1">
      <c r="A1024" s="12">
        <v>2.4162569E7</v>
      </c>
      <c r="B1024" s="12" t="s">
        <v>5982</v>
      </c>
      <c r="C1024" s="12" t="s">
        <v>5983</v>
      </c>
      <c r="D1024" s="12" t="s">
        <v>5984</v>
      </c>
      <c r="E1024" s="12" t="s">
        <v>5985</v>
      </c>
      <c r="F1024" s="12" t="s">
        <v>182</v>
      </c>
      <c r="G1024" s="12">
        <v>2014.0</v>
      </c>
      <c r="H1024" s="33">
        <v>41576.0</v>
      </c>
      <c r="I1024" s="12" t="s">
        <v>5986</v>
      </c>
      <c r="K1024" s="12" t="s">
        <v>5987</v>
      </c>
    </row>
    <row r="1025" ht="15.75" customHeight="1">
      <c r="A1025" s="12">
        <v>2.416258E7</v>
      </c>
      <c r="B1025" s="12" t="s">
        <v>5988</v>
      </c>
      <c r="C1025" s="12" t="s">
        <v>5989</v>
      </c>
      <c r="D1025" s="12" t="s">
        <v>5990</v>
      </c>
      <c r="E1025" s="12" t="s">
        <v>5991</v>
      </c>
      <c r="F1025" s="12" t="s">
        <v>182</v>
      </c>
      <c r="G1025" s="12">
        <v>2014.0</v>
      </c>
      <c r="H1025" s="33">
        <v>41576.0</v>
      </c>
      <c r="I1025" s="12" t="s">
        <v>5992</v>
      </c>
      <c r="K1025" s="12" t="s">
        <v>5993</v>
      </c>
    </row>
    <row r="1026" ht="15.75" customHeight="1">
      <c r="A1026" s="12">
        <v>2.4164708E7</v>
      </c>
      <c r="B1026" s="12" t="s">
        <v>5994</v>
      </c>
      <c r="C1026" s="12" t="s">
        <v>5995</v>
      </c>
      <c r="D1026" s="12" t="s">
        <v>5996</v>
      </c>
      <c r="E1026" s="12" t="s">
        <v>5997</v>
      </c>
      <c r="F1026" s="12" t="s">
        <v>1259</v>
      </c>
      <c r="G1026" s="12">
        <v>2014.0</v>
      </c>
      <c r="H1026" s="33">
        <v>41577.0</v>
      </c>
      <c r="K1026" s="12" t="s">
        <v>5998</v>
      </c>
    </row>
    <row r="1027" ht="15.75" customHeight="1">
      <c r="A1027" s="12">
        <v>2.4221888E7</v>
      </c>
      <c r="B1027" s="12" t="s">
        <v>5999</v>
      </c>
      <c r="C1027" s="12" t="s">
        <v>6000</v>
      </c>
      <c r="D1027" s="12" t="s">
        <v>6001</v>
      </c>
      <c r="E1027" s="12" t="s">
        <v>6002</v>
      </c>
      <c r="F1027" s="12" t="s">
        <v>376</v>
      </c>
      <c r="G1027" s="12">
        <v>2014.0</v>
      </c>
      <c r="H1027" s="33">
        <v>41592.0</v>
      </c>
      <c r="K1027" s="12" t="s">
        <v>6003</v>
      </c>
    </row>
    <row r="1028" ht="15.75" customHeight="1">
      <c r="A1028" s="12">
        <v>2.422629E7</v>
      </c>
      <c r="B1028" s="12" t="s">
        <v>6004</v>
      </c>
      <c r="C1028" s="12" t="s">
        <v>6005</v>
      </c>
      <c r="D1028" s="12" t="s">
        <v>6006</v>
      </c>
      <c r="E1028" s="12" t="s">
        <v>6007</v>
      </c>
      <c r="F1028" s="12" t="s">
        <v>1217</v>
      </c>
      <c r="G1028" s="12">
        <v>2014.0</v>
      </c>
      <c r="H1028" s="33">
        <v>41593.0</v>
      </c>
      <c r="K1028" s="12" t="s">
        <v>6008</v>
      </c>
    </row>
    <row r="1029" ht="15.75" customHeight="1">
      <c r="A1029" s="12">
        <v>2.4226919E7</v>
      </c>
      <c r="B1029" s="12" t="s">
        <v>6009</v>
      </c>
      <c r="C1029" s="12" t="s">
        <v>6010</v>
      </c>
      <c r="D1029" s="12" t="s">
        <v>6011</v>
      </c>
      <c r="E1029" s="12" t="s">
        <v>6012</v>
      </c>
      <c r="F1029" s="12" t="s">
        <v>175</v>
      </c>
      <c r="G1029" s="12">
        <v>2014.0</v>
      </c>
      <c r="H1029" s="33">
        <v>41593.0</v>
      </c>
      <c r="I1029" s="12" t="s">
        <v>6013</v>
      </c>
      <c r="K1029" s="12" t="s">
        <v>6014</v>
      </c>
    </row>
    <row r="1030" ht="15.75" customHeight="1">
      <c r="A1030" s="12">
        <v>2.4242251E7</v>
      </c>
      <c r="B1030" s="12" t="s">
        <v>6015</v>
      </c>
      <c r="C1030" s="12" t="s">
        <v>6016</v>
      </c>
      <c r="D1030" s="12" t="s">
        <v>6017</v>
      </c>
      <c r="E1030" s="12" t="s">
        <v>6018</v>
      </c>
      <c r="F1030" s="12" t="s">
        <v>182</v>
      </c>
      <c r="G1030" s="12">
        <v>2014.0</v>
      </c>
      <c r="H1030" s="33">
        <v>41597.0</v>
      </c>
      <c r="I1030" s="12" t="s">
        <v>6019</v>
      </c>
      <c r="K1030" s="12" t="s">
        <v>6020</v>
      </c>
    </row>
    <row r="1031" ht="15.75" customHeight="1">
      <c r="A1031" s="12">
        <v>2.4247133E7</v>
      </c>
      <c r="B1031" s="12" t="s">
        <v>6021</v>
      </c>
      <c r="C1031" s="12" t="s">
        <v>6022</v>
      </c>
      <c r="D1031" s="12" t="s">
        <v>6023</v>
      </c>
      <c r="E1031" s="12" t="s">
        <v>6024</v>
      </c>
      <c r="F1031" s="12" t="s">
        <v>4791</v>
      </c>
      <c r="G1031" s="12">
        <v>2014.0</v>
      </c>
      <c r="H1031" s="33">
        <v>41598.0</v>
      </c>
      <c r="I1031" s="12" t="s">
        <v>6025</v>
      </c>
      <c r="K1031" s="12" t="s">
        <v>6026</v>
      </c>
    </row>
    <row r="1032" ht="15.75" customHeight="1">
      <c r="A1032" s="12">
        <v>2.4249027E7</v>
      </c>
      <c r="B1032" s="12" t="s">
        <v>6027</v>
      </c>
      <c r="C1032" s="12" t="s">
        <v>6028</v>
      </c>
      <c r="D1032" s="12" t="s">
        <v>6029</v>
      </c>
      <c r="E1032" s="12" t="s">
        <v>1216</v>
      </c>
      <c r="F1032" s="12" t="s">
        <v>1217</v>
      </c>
      <c r="G1032" s="12">
        <v>2014.0</v>
      </c>
      <c r="H1032" s="33">
        <v>41598.0</v>
      </c>
      <c r="K1032" s="12" t="s">
        <v>6030</v>
      </c>
    </row>
    <row r="1033" ht="15.75" customHeight="1">
      <c r="A1033" s="12">
        <v>2.4252768E7</v>
      </c>
      <c r="B1033" s="12" t="s">
        <v>6031</v>
      </c>
      <c r="C1033" s="12" t="s">
        <v>6032</v>
      </c>
      <c r="D1033" s="12" t="s">
        <v>6033</v>
      </c>
      <c r="E1033" s="12" t="s">
        <v>2397</v>
      </c>
      <c r="F1033" s="12" t="s">
        <v>202</v>
      </c>
      <c r="G1033" s="12">
        <v>2014.0</v>
      </c>
      <c r="H1033" s="33">
        <v>41599.0</v>
      </c>
      <c r="K1033" s="12" t="s">
        <v>6034</v>
      </c>
    </row>
    <row r="1034" ht="15.75" customHeight="1">
      <c r="A1034" s="12">
        <v>2.4297814E7</v>
      </c>
      <c r="B1034" s="12" t="s">
        <v>6035</v>
      </c>
      <c r="C1034" s="12" t="s">
        <v>6036</v>
      </c>
      <c r="D1034" s="12" t="s">
        <v>6037</v>
      </c>
      <c r="E1034" s="12" t="s">
        <v>6038</v>
      </c>
      <c r="F1034" s="12" t="s">
        <v>520</v>
      </c>
      <c r="G1034" s="12">
        <v>2014.0</v>
      </c>
      <c r="H1034" s="33">
        <v>41612.0</v>
      </c>
      <c r="I1034" s="12" t="s">
        <v>6039</v>
      </c>
      <c r="K1034" s="12" t="s">
        <v>6040</v>
      </c>
    </row>
    <row r="1035" ht="15.75" customHeight="1">
      <c r="A1035" s="12">
        <v>2.4318928E7</v>
      </c>
      <c r="B1035" s="12" t="s">
        <v>6041</v>
      </c>
      <c r="C1035" s="12" t="s">
        <v>6042</v>
      </c>
      <c r="D1035" s="12" t="s">
        <v>6043</v>
      </c>
      <c r="E1035" s="12" t="s">
        <v>6044</v>
      </c>
      <c r="F1035" s="12" t="s">
        <v>6045</v>
      </c>
      <c r="G1035" s="12">
        <v>2014.0</v>
      </c>
      <c r="H1035" s="33">
        <v>41618.0</v>
      </c>
      <c r="K1035" s="12" t="s">
        <v>6046</v>
      </c>
    </row>
    <row r="1036" ht="15.75" customHeight="1">
      <c r="A1036" s="12">
        <v>2.4337107E7</v>
      </c>
      <c r="B1036" s="12" t="s">
        <v>6047</v>
      </c>
      <c r="C1036" s="12" t="s">
        <v>6048</v>
      </c>
      <c r="D1036" s="12" t="s">
        <v>6049</v>
      </c>
      <c r="E1036" s="12" t="s">
        <v>965</v>
      </c>
      <c r="F1036" s="12" t="s">
        <v>1449</v>
      </c>
      <c r="G1036" s="12">
        <v>2014.0</v>
      </c>
      <c r="H1036" s="33">
        <v>41625.0</v>
      </c>
      <c r="K1036" s="12" t="s">
        <v>6050</v>
      </c>
    </row>
    <row r="1037" ht="15.75" customHeight="1">
      <c r="A1037" s="12">
        <v>2.4337178E7</v>
      </c>
      <c r="B1037" s="12" t="s">
        <v>6051</v>
      </c>
      <c r="C1037" s="12" t="s">
        <v>6052</v>
      </c>
      <c r="D1037" s="12" t="s">
        <v>6053</v>
      </c>
      <c r="E1037" s="12" t="s">
        <v>1448</v>
      </c>
      <c r="F1037" s="12" t="s">
        <v>1449</v>
      </c>
      <c r="G1037" s="12">
        <v>2014.0</v>
      </c>
      <c r="H1037" s="33">
        <v>41625.0</v>
      </c>
      <c r="K1037" s="12" t="s">
        <v>6054</v>
      </c>
    </row>
    <row r="1038" ht="15.75" customHeight="1">
      <c r="A1038" s="12">
        <v>2.4346601E7</v>
      </c>
      <c r="B1038" s="12" t="s">
        <v>6055</v>
      </c>
      <c r="C1038" s="12" t="s">
        <v>6056</v>
      </c>
      <c r="D1038" s="12" t="s">
        <v>6057</v>
      </c>
      <c r="E1038" s="12" t="s">
        <v>6058</v>
      </c>
      <c r="F1038" s="12" t="s">
        <v>4983</v>
      </c>
      <c r="G1038" s="12">
        <v>2014.0</v>
      </c>
      <c r="H1038" s="33">
        <v>41627.0</v>
      </c>
      <c r="K1038" s="12" t="s">
        <v>6059</v>
      </c>
    </row>
    <row r="1039" ht="15.75" customHeight="1">
      <c r="A1039" s="12">
        <v>2.4355929E7</v>
      </c>
      <c r="B1039" s="12" t="s">
        <v>6060</v>
      </c>
      <c r="C1039" s="12" t="s">
        <v>6061</v>
      </c>
      <c r="D1039" s="12" t="s">
        <v>6062</v>
      </c>
      <c r="E1039" s="12" t="s">
        <v>6063</v>
      </c>
      <c r="F1039" s="12" t="s">
        <v>6064</v>
      </c>
      <c r="G1039" s="12">
        <v>2014.0</v>
      </c>
      <c r="H1039" s="33">
        <v>41629.0</v>
      </c>
      <c r="K1039" s="12" t="s">
        <v>6065</v>
      </c>
    </row>
    <row r="1040" ht="15.75" customHeight="1">
      <c r="A1040" s="12">
        <v>2.4359419E7</v>
      </c>
      <c r="B1040" s="12" t="s">
        <v>6066</v>
      </c>
      <c r="C1040" s="12" t="s">
        <v>6067</v>
      </c>
      <c r="D1040" s="12" t="s">
        <v>6068</v>
      </c>
      <c r="E1040" s="12" t="s">
        <v>6069</v>
      </c>
      <c r="F1040" s="12" t="s">
        <v>151</v>
      </c>
      <c r="G1040" s="12">
        <v>2014.0</v>
      </c>
      <c r="H1040" s="33">
        <v>41632.0</v>
      </c>
      <c r="K1040" s="12" t="s">
        <v>6070</v>
      </c>
    </row>
    <row r="1041" ht="15.75" customHeight="1">
      <c r="A1041" s="12">
        <v>2.4359423E7</v>
      </c>
      <c r="B1041" s="12" t="s">
        <v>6071</v>
      </c>
      <c r="C1041" s="12" t="s">
        <v>6072</v>
      </c>
      <c r="D1041" s="12" t="s">
        <v>6073</v>
      </c>
      <c r="E1041" s="12" t="s">
        <v>3333</v>
      </c>
      <c r="F1041" s="12" t="s">
        <v>151</v>
      </c>
      <c r="G1041" s="12">
        <v>2014.0</v>
      </c>
      <c r="H1041" s="33">
        <v>41632.0</v>
      </c>
      <c r="K1041" s="12" t="s">
        <v>6074</v>
      </c>
    </row>
    <row r="1042" ht="15.75" customHeight="1">
      <c r="A1042" s="12">
        <v>2.436529E7</v>
      </c>
      <c r="B1042" s="12" t="s">
        <v>6075</v>
      </c>
      <c r="C1042" s="12" t="s">
        <v>6076</v>
      </c>
      <c r="D1042" s="12" t="s">
        <v>6077</v>
      </c>
      <c r="E1042" s="12" t="s">
        <v>6078</v>
      </c>
      <c r="F1042" s="12" t="s">
        <v>6079</v>
      </c>
      <c r="G1042" s="12">
        <v>2014.0</v>
      </c>
      <c r="H1042" s="33">
        <v>41633.0</v>
      </c>
      <c r="K1042" s="12" t="s">
        <v>6080</v>
      </c>
    </row>
    <row r="1043" ht="15.75" customHeight="1">
      <c r="A1043" s="12">
        <v>2.4365428E7</v>
      </c>
      <c r="B1043" s="12" t="s">
        <v>6081</v>
      </c>
      <c r="C1043" s="12" t="s">
        <v>6082</v>
      </c>
      <c r="D1043" s="12" t="s">
        <v>6083</v>
      </c>
      <c r="E1043" s="12" t="s">
        <v>6084</v>
      </c>
      <c r="F1043" s="12" t="s">
        <v>6079</v>
      </c>
      <c r="G1043" s="12">
        <v>2014.0</v>
      </c>
      <c r="H1043" s="33">
        <v>41633.0</v>
      </c>
      <c r="K1043" s="12" t="s">
        <v>6085</v>
      </c>
    </row>
    <row r="1044" ht="15.75" customHeight="1">
      <c r="A1044" s="12">
        <v>2.4451102E7</v>
      </c>
      <c r="B1044" s="12" t="s">
        <v>6086</v>
      </c>
      <c r="C1044" s="12" t="s">
        <v>6087</v>
      </c>
      <c r="D1044" s="12" t="s">
        <v>6088</v>
      </c>
      <c r="E1044" s="12" t="s">
        <v>6089</v>
      </c>
      <c r="F1044" s="12" t="s">
        <v>6090</v>
      </c>
      <c r="G1044" s="12">
        <v>2014.0</v>
      </c>
      <c r="H1044" s="33">
        <v>41663.0</v>
      </c>
      <c r="K1044" s="12" t="s">
        <v>6091</v>
      </c>
    </row>
    <row r="1045" ht="15.75" customHeight="1">
      <c r="A1045" s="12">
        <v>2.459697E7</v>
      </c>
      <c r="B1045" s="12" t="s">
        <v>6092</v>
      </c>
      <c r="C1045" s="12" t="s">
        <v>6093</v>
      </c>
      <c r="D1045" s="12" t="s">
        <v>6094</v>
      </c>
      <c r="E1045" s="12" t="s">
        <v>6095</v>
      </c>
      <c r="F1045" s="12" t="s">
        <v>533</v>
      </c>
      <c r="G1045" s="12">
        <v>2014.0</v>
      </c>
      <c r="H1045" s="33">
        <v>41705.0</v>
      </c>
      <c r="K1045" s="12" t="s">
        <v>6096</v>
      </c>
    </row>
    <row r="1046" ht="15.75" customHeight="1">
      <c r="A1046" s="12">
        <v>2.4603745E7</v>
      </c>
      <c r="B1046" s="12" t="s">
        <v>6097</v>
      </c>
      <c r="C1046" s="12" t="s">
        <v>6098</v>
      </c>
      <c r="D1046" s="12" t="s">
        <v>6099</v>
      </c>
      <c r="E1046" s="12" t="s">
        <v>6100</v>
      </c>
      <c r="F1046" s="12" t="s">
        <v>6101</v>
      </c>
      <c r="G1046" s="12">
        <v>2014.0</v>
      </c>
      <c r="H1046" s="33">
        <v>41706.0</v>
      </c>
      <c r="K1046" s="12" t="s">
        <v>6102</v>
      </c>
    </row>
    <row r="1047" ht="15.75" customHeight="1">
      <c r="A1047" s="12">
        <v>2.4605461E7</v>
      </c>
      <c r="B1047" s="12" t="s">
        <v>6104</v>
      </c>
      <c r="C1047" s="12" t="s">
        <v>6105</v>
      </c>
      <c r="D1047" s="12" t="s">
        <v>6106</v>
      </c>
      <c r="E1047" s="12" t="s">
        <v>6107</v>
      </c>
      <c r="F1047" s="12" t="s">
        <v>728</v>
      </c>
      <c r="G1047" s="12">
        <v>2014.0</v>
      </c>
      <c r="H1047" s="33">
        <v>41709.0</v>
      </c>
      <c r="I1047" s="12" t="s">
        <v>6108</v>
      </c>
      <c r="J1047" s="12" t="s">
        <v>6109</v>
      </c>
      <c r="K1047" s="12" t="s">
        <v>6110</v>
      </c>
    </row>
    <row r="1048" ht="15.75" customHeight="1">
      <c r="A1048" s="12">
        <v>2.4605469E7</v>
      </c>
      <c r="B1048" s="12" t="s">
        <v>6111</v>
      </c>
      <c r="C1048" s="12" t="s">
        <v>6112</v>
      </c>
      <c r="D1048" s="12" t="s">
        <v>6113</v>
      </c>
      <c r="E1048" s="12" t="s">
        <v>6114</v>
      </c>
      <c r="F1048" s="12" t="s">
        <v>728</v>
      </c>
      <c r="G1048" s="12">
        <v>2014.0</v>
      </c>
      <c r="H1048" s="33">
        <v>41709.0</v>
      </c>
      <c r="K1048" s="12" t="s">
        <v>6115</v>
      </c>
    </row>
    <row r="1049" ht="15.75" customHeight="1">
      <c r="A1049" s="12">
        <v>2.4605473E7</v>
      </c>
      <c r="B1049" s="12" t="s">
        <v>6116</v>
      </c>
      <c r="C1049" s="12" t="s">
        <v>6117</v>
      </c>
      <c r="D1049" s="12" t="s">
        <v>6118</v>
      </c>
      <c r="E1049" s="12" t="s">
        <v>6119</v>
      </c>
      <c r="F1049" s="12" t="s">
        <v>728</v>
      </c>
      <c r="G1049" s="12">
        <v>2014.0</v>
      </c>
      <c r="H1049" s="33">
        <v>41709.0</v>
      </c>
      <c r="K1049" s="12" t="s">
        <v>6120</v>
      </c>
    </row>
    <row r="1050" ht="15.75" customHeight="1">
      <c r="A1050" s="12">
        <v>2.460548E7</v>
      </c>
      <c r="B1050" s="12" t="s">
        <v>6121</v>
      </c>
      <c r="C1050" s="12" t="s">
        <v>6122</v>
      </c>
      <c r="D1050" s="12" t="s">
        <v>6123</v>
      </c>
      <c r="E1050" s="12" t="s">
        <v>6124</v>
      </c>
      <c r="F1050" s="12" t="s">
        <v>728</v>
      </c>
      <c r="G1050" s="12">
        <v>2014.0</v>
      </c>
      <c r="H1050" s="33">
        <v>41709.0</v>
      </c>
      <c r="K1050" s="12" t="s">
        <v>6125</v>
      </c>
    </row>
    <row r="1051" ht="15.75" customHeight="1">
      <c r="A1051" s="12">
        <v>2.4642123E7</v>
      </c>
      <c r="B1051" s="12" t="s">
        <v>6126</v>
      </c>
      <c r="C1051" s="12" t="s">
        <v>6127</v>
      </c>
      <c r="D1051" s="12" t="s">
        <v>6128</v>
      </c>
      <c r="E1051" s="12" t="s">
        <v>6129</v>
      </c>
      <c r="F1051" s="12" t="s">
        <v>6130</v>
      </c>
      <c r="G1051" s="12">
        <v>2014.0</v>
      </c>
      <c r="H1051" s="33">
        <v>41718.0</v>
      </c>
    </row>
    <row r="1052" ht="15.75" customHeight="1">
      <c r="A1052" s="12">
        <v>2.4647253E7</v>
      </c>
      <c r="B1052" s="12" t="s">
        <v>6131</v>
      </c>
      <c r="C1052" s="12" t="s">
        <v>6132</v>
      </c>
      <c r="D1052" s="12" t="s">
        <v>6133</v>
      </c>
      <c r="E1052" s="12" t="s">
        <v>6089</v>
      </c>
      <c r="F1052" s="12" t="s">
        <v>6090</v>
      </c>
      <c r="G1052" s="12">
        <v>2014.0</v>
      </c>
      <c r="H1052" s="33">
        <v>41719.0</v>
      </c>
      <c r="K1052" s="12" t="s">
        <v>6134</v>
      </c>
    </row>
    <row r="1053" ht="15.75" customHeight="1">
      <c r="A1053" s="12">
        <v>2.4647254E7</v>
      </c>
      <c r="B1053" s="12" t="s">
        <v>6135</v>
      </c>
      <c r="C1053" s="12" t="s">
        <v>6136</v>
      </c>
      <c r="D1053" s="12" t="s">
        <v>6137</v>
      </c>
      <c r="E1053" s="12" t="s">
        <v>6138</v>
      </c>
      <c r="F1053" s="12" t="s">
        <v>6090</v>
      </c>
      <c r="G1053" s="12">
        <v>2014.0</v>
      </c>
      <c r="H1053" s="33">
        <v>41719.0</v>
      </c>
      <c r="K1053" s="12" t="s">
        <v>6139</v>
      </c>
    </row>
    <row r="1054" ht="15.75" customHeight="1">
      <c r="A1054" s="12">
        <v>2.4647257E7</v>
      </c>
      <c r="B1054" s="12" t="s">
        <v>6140</v>
      </c>
      <c r="C1054" s="12" t="s">
        <v>6141</v>
      </c>
      <c r="D1054" s="12" t="s">
        <v>6142</v>
      </c>
      <c r="E1054" s="12" t="s">
        <v>6143</v>
      </c>
      <c r="F1054" s="12" t="s">
        <v>6090</v>
      </c>
      <c r="G1054" s="12">
        <v>2014.0</v>
      </c>
      <c r="H1054" s="33">
        <v>41719.0</v>
      </c>
      <c r="K1054" s="12" t="s">
        <v>6144</v>
      </c>
    </row>
    <row r="1055" ht="15.75" customHeight="1">
      <c r="A1055" s="12">
        <v>2.4684037E7</v>
      </c>
      <c r="B1055" s="12" t="s">
        <v>6145</v>
      </c>
      <c r="C1055" s="12" t="s">
        <v>6146</v>
      </c>
      <c r="D1055" s="12" t="s">
        <v>6147</v>
      </c>
      <c r="E1055" s="12" t="s">
        <v>6148</v>
      </c>
      <c r="F1055" s="12" t="s">
        <v>6149</v>
      </c>
      <c r="G1055" s="12">
        <v>2014.0</v>
      </c>
      <c r="H1055" s="33">
        <v>41731.0</v>
      </c>
      <c r="K1055" s="12" t="s">
        <v>6150</v>
      </c>
    </row>
    <row r="1056" ht="15.75" customHeight="1">
      <c r="A1056" s="12">
        <v>2.4685046E7</v>
      </c>
      <c r="B1056" s="12" t="s">
        <v>6151</v>
      </c>
      <c r="C1056" s="12" t="s">
        <v>6152</v>
      </c>
      <c r="D1056" s="12" t="s">
        <v>6153</v>
      </c>
      <c r="E1056" s="12" t="s">
        <v>1349</v>
      </c>
      <c r="F1056" s="12" t="s">
        <v>781</v>
      </c>
      <c r="G1056" s="12">
        <v>2014.0</v>
      </c>
      <c r="H1056" s="33">
        <v>41731.0</v>
      </c>
    </row>
    <row r="1057" ht="15.75" customHeight="1">
      <c r="A1057" s="12">
        <v>2.4745148E7</v>
      </c>
      <c r="B1057" s="12" t="s">
        <v>6154</v>
      </c>
      <c r="C1057" s="12" t="s">
        <v>6155</v>
      </c>
      <c r="D1057" s="12" t="s">
        <v>6156</v>
      </c>
      <c r="E1057" s="12" t="s">
        <v>3271</v>
      </c>
      <c r="F1057" s="12" t="s">
        <v>6157</v>
      </c>
      <c r="G1057" s="12">
        <v>2014.0</v>
      </c>
      <c r="H1057" s="33">
        <v>41751.0</v>
      </c>
      <c r="K1057" s="12" t="s">
        <v>6158</v>
      </c>
    </row>
    <row r="1058" ht="15.75" customHeight="1">
      <c r="A1058" s="12">
        <v>2.4800649E7</v>
      </c>
      <c r="B1058" s="12" t="s">
        <v>6159</v>
      </c>
      <c r="C1058" s="12" t="s">
        <v>4553</v>
      </c>
      <c r="D1058" s="12" t="s">
        <v>6160</v>
      </c>
      <c r="E1058" s="12" t="s">
        <v>4555</v>
      </c>
      <c r="F1058" s="12" t="s">
        <v>6161</v>
      </c>
      <c r="G1058" s="12">
        <v>2014.0</v>
      </c>
      <c r="H1058" s="33">
        <v>41767.0</v>
      </c>
      <c r="K1058" s="12" t="s">
        <v>6162</v>
      </c>
    </row>
    <row r="1059" ht="15.75" customHeight="1">
      <c r="A1059" s="12">
        <v>2.487708E7</v>
      </c>
      <c r="B1059" s="12" t="s">
        <v>6163</v>
      </c>
      <c r="C1059" s="12" t="s">
        <v>6164</v>
      </c>
      <c r="D1059" s="12" t="s">
        <v>6165</v>
      </c>
      <c r="E1059" s="12" t="s">
        <v>1349</v>
      </c>
      <c r="F1059" s="12" t="s">
        <v>3061</v>
      </c>
      <c r="G1059" s="12">
        <v>2014.0</v>
      </c>
      <c r="H1059" s="33">
        <v>41790.0</v>
      </c>
      <c r="I1059" s="12" t="s">
        <v>6166</v>
      </c>
      <c r="K1059" s="12" t="s">
        <v>6167</v>
      </c>
    </row>
    <row r="1060" ht="15.75" customHeight="1">
      <c r="A1060" s="12">
        <v>2.4895629E7</v>
      </c>
      <c r="B1060" s="12" t="s">
        <v>6168</v>
      </c>
      <c r="C1060" s="12" t="s">
        <v>6169</v>
      </c>
      <c r="D1060" s="12" t="s">
        <v>6170</v>
      </c>
      <c r="E1060" s="12" t="s">
        <v>6171</v>
      </c>
      <c r="F1060" s="12" t="s">
        <v>3061</v>
      </c>
      <c r="G1060" s="12">
        <v>2014.0</v>
      </c>
      <c r="H1060" s="33">
        <v>41795.0</v>
      </c>
      <c r="I1060" s="12" t="s">
        <v>6172</v>
      </c>
      <c r="K1060" s="12" t="s">
        <v>6173</v>
      </c>
    </row>
    <row r="1061" ht="15.75" customHeight="1">
      <c r="A1061" s="12">
        <v>2.4964665E7</v>
      </c>
      <c r="B1061" s="12" t="s">
        <v>6174</v>
      </c>
      <c r="C1061" s="12" t="s">
        <v>6175</v>
      </c>
      <c r="D1061" s="12" t="s">
        <v>6176</v>
      </c>
      <c r="E1061" s="12" t="s">
        <v>6177</v>
      </c>
      <c r="F1061" s="12" t="s">
        <v>1402</v>
      </c>
      <c r="G1061" s="12">
        <v>2014.0</v>
      </c>
      <c r="H1061" s="33">
        <v>41817.0</v>
      </c>
    </row>
    <row r="1062" ht="15.75" customHeight="1">
      <c r="A1062" s="12">
        <v>2.4988165E7</v>
      </c>
      <c r="B1062" s="12" t="s">
        <v>6178</v>
      </c>
      <c r="C1062" s="12" t="s">
        <v>6179</v>
      </c>
      <c r="D1062" s="12" t="s">
        <v>6180</v>
      </c>
      <c r="E1062" s="12" t="s">
        <v>6181</v>
      </c>
      <c r="F1062" s="12" t="s">
        <v>6130</v>
      </c>
      <c r="G1062" s="12">
        <v>2014.0</v>
      </c>
      <c r="H1062" s="33">
        <v>41823.0</v>
      </c>
    </row>
    <row r="1063" ht="15.75" customHeight="1">
      <c r="A1063" s="12">
        <v>2.5003154E7</v>
      </c>
      <c r="B1063" s="12" t="s">
        <v>6182</v>
      </c>
      <c r="C1063" s="12" t="s">
        <v>6183</v>
      </c>
      <c r="D1063" s="12" t="s">
        <v>6184</v>
      </c>
      <c r="E1063" s="12" t="s">
        <v>6185</v>
      </c>
      <c r="F1063" s="12" t="s">
        <v>6186</v>
      </c>
      <c r="G1063" s="12">
        <v>2014.0</v>
      </c>
      <c r="H1063" s="33">
        <v>41829.0</v>
      </c>
      <c r="I1063" s="12" t="s">
        <v>6187</v>
      </c>
      <c r="K1063" s="12" t="s">
        <v>6188</v>
      </c>
    </row>
    <row r="1064" ht="15.75" customHeight="1">
      <c r="A1064" s="12">
        <v>2.5017984E7</v>
      </c>
      <c r="B1064" s="12" t="s">
        <v>6189</v>
      </c>
      <c r="C1064" s="12" t="s">
        <v>6190</v>
      </c>
      <c r="D1064" s="12" t="s">
        <v>6191</v>
      </c>
      <c r="E1064" s="12" t="s">
        <v>6192</v>
      </c>
      <c r="F1064" s="12" t="s">
        <v>6130</v>
      </c>
      <c r="G1064" s="12">
        <v>2014.0</v>
      </c>
      <c r="H1064" s="33">
        <v>41835.0</v>
      </c>
    </row>
    <row r="1065" ht="15.75" customHeight="1">
      <c r="A1065" s="12">
        <v>2.5033668E7</v>
      </c>
      <c r="B1065" s="12" t="s">
        <v>6193</v>
      </c>
      <c r="C1065" s="12" t="s">
        <v>6194</v>
      </c>
      <c r="D1065" s="12" t="s">
        <v>6195</v>
      </c>
      <c r="E1065" s="12" t="s">
        <v>6196</v>
      </c>
      <c r="F1065" s="12" t="s">
        <v>6197</v>
      </c>
      <c r="G1065" s="12">
        <v>2014.0</v>
      </c>
      <c r="H1065" s="33">
        <v>41839.0</v>
      </c>
    </row>
    <row r="1066" ht="15.75" customHeight="1">
      <c r="A1066" s="12">
        <v>2.5172281E7</v>
      </c>
      <c r="B1066" s="12" t="s">
        <v>6198</v>
      </c>
      <c r="C1066" s="12" t="s">
        <v>3938</v>
      </c>
      <c r="D1066" s="12" t="s">
        <v>6199</v>
      </c>
      <c r="E1066" s="12" t="s">
        <v>2666</v>
      </c>
      <c r="F1066" s="12" t="s">
        <v>6200</v>
      </c>
      <c r="G1066" s="12">
        <v>2014.0</v>
      </c>
      <c r="H1066" s="33">
        <v>41882.0</v>
      </c>
      <c r="K1066" s="12" t="s">
        <v>6201</v>
      </c>
    </row>
    <row r="1067" ht="15.75" customHeight="1">
      <c r="A1067" s="12">
        <v>2.5368078E7</v>
      </c>
      <c r="B1067" s="12" t="s">
        <v>6202</v>
      </c>
      <c r="C1067" s="12" t="s">
        <v>6203</v>
      </c>
      <c r="D1067" s="12" t="s">
        <v>6204</v>
      </c>
      <c r="E1067" s="12" t="s">
        <v>6205</v>
      </c>
      <c r="F1067" s="12" t="s">
        <v>6206</v>
      </c>
      <c r="G1067" s="12">
        <v>2014.0</v>
      </c>
      <c r="H1067" s="33">
        <v>41948.0</v>
      </c>
      <c r="I1067" s="12" t="s">
        <v>6207</v>
      </c>
      <c r="K1067" s="12" t="s">
        <v>6208</v>
      </c>
    </row>
    <row r="1068" ht="15.75" customHeight="1">
      <c r="A1068" s="12">
        <v>2.5399372E7</v>
      </c>
      <c r="B1068" s="12" t="s">
        <v>6210</v>
      </c>
      <c r="C1068" s="12" t="s">
        <v>6211</v>
      </c>
      <c r="D1068" s="12" t="s">
        <v>6212</v>
      </c>
      <c r="E1068" s="12" t="s">
        <v>6213</v>
      </c>
      <c r="F1068" s="12" t="s">
        <v>6214</v>
      </c>
      <c r="G1068" s="12">
        <v>2014.0</v>
      </c>
      <c r="H1068" s="33">
        <v>41960.0</v>
      </c>
      <c r="K1068" s="12" t="s">
        <v>6215</v>
      </c>
    </row>
    <row r="1069" ht="15.75" customHeight="1">
      <c r="A1069" s="12">
        <v>2.5528899E7</v>
      </c>
      <c r="B1069" s="12" t="s">
        <v>6218</v>
      </c>
      <c r="C1069" s="12" t="s">
        <v>6219</v>
      </c>
      <c r="D1069" s="12" t="s">
        <v>6220</v>
      </c>
      <c r="E1069" s="12" t="s">
        <v>3030</v>
      </c>
      <c r="F1069" s="12" t="s">
        <v>3022</v>
      </c>
      <c r="G1069" s="12">
        <v>2014.0</v>
      </c>
      <c r="H1069" s="33">
        <v>41996.0</v>
      </c>
      <c r="K1069" s="12" t="s">
        <v>6221</v>
      </c>
    </row>
    <row r="1070" ht="15.75" customHeight="1">
      <c r="A1070" s="12">
        <v>2.5528909E7</v>
      </c>
      <c r="B1070" s="12" t="s">
        <v>6222</v>
      </c>
      <c r="C1070" s="12" t="s">
        <v>6223</v>
      </c>
      <c r="D1070" s="12" t="s">
        <v>6224</v>
      </c>
      <c r="E1070" s="12" t="s">
        <v>6225</v>
      </c>
      <c r="F1070" s="12" t="s">
        <v>3022</v>
      </c>
      <c r="G1070" s="12">
        <v>2014.0</v>
      </c>
      <c r="H1070" s="33">
        <v>41996.0</v>
      </c>
      <c r="K1070" s="12" t="s">
        <v>6226</v>
      </c>
    </row>
    <row r="1071" ht="15.75" customHeight="1">
      <c r="A1071" s="12">
        <v>2.5706424E7</v>
      </c>
      <c r="B1071" s="12" t="s">
        <v>6227</v>
      </c>
      <c r="C1071" s="12" t="s">
        <v>6228</v>
      </c>
      <c r="D1071" s="12" t="s">
        <v>6229</v>
      </c>
      <c r="E1071" s="12" t="s">
        <v>6230</v>
      </c>
      <c r="F1071" s="12" t="s">
        <v>3050</v>
      </c>
      <c r="G1071" s="12">
        <v>2014.0</v>
      </c>
      <c r="H1071" s="33">
        <v>42059.0</v>
      </c>
    </row>
    <row r="1072" ht="15.75" customHeight="1">
      <c r="A1072" s="12">
        <v>2.5715493E7</v>
      </c>
      <c r="B1072" s="12" t="s">
        <v>6231</v>
      </c>
      <c r="C1072" s="12" t="s">
        <v>6232</v>
      </c>
      <c r="D1072" s="12" t="s">
        <v>6233</v>
      </c>
      <c r="E1072" s="12" t="s">
        <v>6234</v>
      </c>
      <c r="F1072" s="12" t="s">
        <v>6235</v>
      </c>
      <c r="G1072" s="12">
        <v>2014.0</v>
      </c>
      <c r="H1072" s="33">
        <v>42062.0</v>
      </c>
    </row>
    <row r="1073" ht="15.75" customHeight="1">
      <c r="A1073" s="12">
        <v>2.5812385E7</v>
      </c>
      <c r="B1073" s="12" t="s">
        <v>6236</v>
      </c>
      <c r="C1073" s="12" t="s">
        <v>6237</v>
      </c>
      <c r="D1073" s="12" t="s">
        <v>6238</v>
      </c>
      <c r="E1073" s="12" t="s">
        <v>6239</v>
      </c>
      <c r="F1073" s="12" t="s">
        <v>6240</v>
      </c>
      <c r="G1073" s="12">
        <v>2014.0</v>
      </c>
      <c r="H1073" s="33">
        <v>42091.0</v>
      </c>
    </row>
    <row r="1074" ht="15.75" customHeight="1">
      <c r="A1074" s="12">
        <v>2.4387674E7</v>
      </c>
      <c r="B1074" s="12" t="s">
        <v>6241</v>
      </c>
      <c r="C1074" s="12" t="s">
        <v>6242</v>
      </c>
      <c r="D1074" s="12" t="s">
        <v>6243</v>
      </c>
      <c r="E1074" s="12" t="s">
        <v>6244</v>
      </c>
      <c r="F1074" s="12" t="s">
        <v>332</v>
      </c>
      <c r="G1074" s="12">
        <v>2014.0</v>
      </c>
      <c r="H1074" s="33">
        <v>41646.0</v>
      </c>
      <c r="I1074" s="12" t="s">
        <v>6245</v>
      </c>
      <c r="K1074" s="12" t="s">
        <v>6246</v>
      </c>
    </row>
    <row r="1075" ht="15.75" customHeight="1">
      <c r="A1075" s="12">
        <v>2.4361066E7</v>
      </c>
      <c r="B1075" s="12" t="s">
        <v>6248</v>
      </c>
      <c r="C1075" s="12" t="s">
        <v>6249</v>
      </c>
      <c r="D1075" s="12" t="s">
        <v>6250</v>
      </c>
      <c r="E1075" s="12" t="s">
        <v>6251</v>
      </c>
      <c r="F1075" s="12" t="s">
        <v>6252</v>
      </c>
      <c r="G1075" s="12">
        <v>2014.0</v>
      </c>
      <c r="H1075" s="33">
        <v>41632.0</v>
      </c>
      <c r="I1075" s="12" t="s">
        <v>6253</v>
      </c>
      <c r="J1075" s="12" t="s">
        <v>6254</v>
      </c>
      <c r="K1075" s="12" t="s">
        <v>6255</v>
      </c>
    </row>
    <row r="1076" ht="15.75" customHeight="1">
      <c r="A1076" s="12">
        <v>2.4401487E7</v>
      </c>
      <c r="B1076" s="12" t="s">
        <v>6257</v>
      </c>
      <c r="C1076" s="12" t="s">
        <v>6258</v>
      </c>
      <c r="D1076" s="12" t="s">
        <v>6259</v>
      </c>
      <c r="E1076" s="12" t="s">
        <v>6260</v>
      </c>
      <c r="F1076" s="12" t="s">
        <v>332</v>
      </c>
      <c r="G1076" s="12">
        <v>2014.0</v>
      </c>
      <c r="H1076" s="33">
        <v>41649.0</v>
      </c>
      <c r="I1076" s="12" t="s">
        <v>6261</v>
      </c>
      <c r="K1076" s="12" t="s">
        <v>6262</v>
      </c>
    </row>
    <row r="1077" ht="15.75" customHeight="1">
      <c r="A1077" s="12">
        <v>2.4403381E7</v>
      </c>
      <c r="B1077" s="12" t="s">
        <v>6264</v>
      </c>
      <c r="C1077" s="12" t="s">
        <v>6265</v>
      </c>
      <c r="D1077" s="12" t="s">
        <v>6266</v>
      </c>
      <c r="E1077" s="12" t="s">
        <v>6267</v>
      </c>
      <c r="F1077" s="12" t="s">
        <v>869</v>
      </c>
      <c r="G1077" s="12">
        <v>2014.0</v>
      </c>
      <c r="H1077" s="33">
        <v>41649.0</v>
      </c>
      <c r="I1077" s="12" t="s">
        <v>6268</v>
      </c>
      <c r="K1077" s="12" t="s">
        <v>6269</v>
      </c>
    </row>
    <row r="1078" ht="15.75" customHeight="1">
      <c r="A1078" s="12">
        <v>2.4596555E7</v>
      </c>
      <c r="B1078" s="12" t="s">
        <v>6270</v>
      </c>
      <c r="C1078" s="12" t="s">
        <v>6271</v>
      </c>
      <c r="D1078" s="12" t="s">
        <v>6272</v>
      </c>
      <c r="E1078" s="12" t="s">
        <v>6273</v>
      </c>
      <c r="F1078" s="12" t="s">
        <v>6274</v>
      </c>
      <c r="G1078" s="12">
        <v>2014.0</v>
      </c>
      <c r="H1078" s="33">
        <v>41704.0</v>
      </c>
      <c r="I1078" s="12" t="s">
        <v>6275</v>
      </c>
      <c r="K1078" s="12" t="s">
        <v>6276</v>
      </c>
    </row>
    <row r="1079" ht="15.75" customHeight="1">
      <c r="A1079" s="12">
        <v>2.5364572E7</v>
      </c>
      <c r="B1079" s="12" t="s">
        <v>6278</v>
      </c>
      <c r="C1079" s="12" t="s">
        <v>6279</v>
      </c>
      <c r="D1079" s="12" t="s">
        <v>6280</v>
      </c>
      <c r="E1079" s="12" t="s">
        <v>2233</v>
      </c>
      <c r="F1079" s="12" t="s">
        <v>5636</v>
      </c>
      <c r="G1079" s="12">
        <v>2014.0</v>
      </c>
      <c r="H1079" s="33">
        <v>41947.0</v>
      </c>
      <c r="I1079" s="12" t="s">
        <v>6281</v>
      </c>
      <c r="J1079" s="12" t="s">
        <v>6282</v>
      </c>
      <c r="K1079" s="12" t="s">
        <v>6283</v>
      </c>
    </row>
    <row r="1080" ht="15.75" customHeight="1">
      <c r="A1080" s="12">
        <v>2.5373153E7</v>
      </c>
      <c r="B1080" s="12" t="s">
        <v>6284</v>
      </c>
      <c r="C1080" s="12" t="s">
        <v>6285</v>
      </c>
      <c r="D1080" s="12" t="s">
        <v>6286</v>
      </c>
      <c r="E1080" s="12" t="s">
        <v>6287</v>
      </c>
      <c r="F1080" s="12" t="s">
        <v>6206</v>
      </c>
      <c r="G1080" s="12">
        <v>2014.0</v>
      </c>
      <c r="H1080" s="33">
        <v>41949.0</v>
      </c>
      <c r="I1080" s="12" t="s">
        <v>6288</v>
      </c>
      <c r="K1080" s="12" t="s">
        <v>6289</v>
      </c>
    </row>
    <row r="1081" ht="15.75" customHeight="1">
      <c r="A1081" s="12">
        <v>2.4443332E7</v>
      </c>
      <c r="B1081" s="12" t="s">
        <v>6290</v>
      </c>
      <c r="C1081" s="12" t="s">
        <v>6291</v>
      </c>
      <c r="D1081" s="12" t="s">
        <v>6292</v>
      </c>
      <c r="E1081" s="12" t="s">
        <v>6293</v>
      </c>
      <c r="F1081" s="12" t="s">
        <v>869</v>
      </c>
      <c r="G1081" s="12">
        <v>2014.0</v>
      </c>
      <c r="H1081" s="33">
        <v>41660.0</v>
      </c>
      <c r="I1081" s="12" t="s">
        <v>6294</v>
      </c>
      <c r="K1081" s="12" t="s">
        <v>6295</v>
      </c>
    </row>
    <row r="1082" ht="15.75" customHeight="1">
      <c r="A1082" s="12">
        <v>2.4466066E7</v>
      </c>
      <c r="B1082" s="12" t="s">
        <v>6297</v>
      </c>
      <c r="C1082" s="12" t="s">
        <v>6298</v>
      </c>
      <c r="D1082" s="12" t="s">
        <v>6299</v>
      </c>
      <c r="E1082" s="12" t="s">
        <v>6300</v>
      </c>
      <c r="F1082" s="12" t="s">
        <v>2831</v>
      </c>
      <c r="G1082" s="12">
        <v>2014.0</v>
      </c>
      <c r="H1082" s="33">
        <v>41667.0</v>
      </c>
      <c r="I1082" s="12" t="s">
        <v>6301</v>
      </c>
      <c r="K1082" s="12" t="s">
        <v>6302</v>
      </c>
    </row>
    <row r="1083" ht="15.75" customHeight="1">
      <c r="A1083" s="12">
        <v>2.4450836E7</v>
      </c>
      <c r="B1083" s="12" t="s">
        <v>6303</v>
      </c>
      <c r="C1083" s="12" t="s">
        <v>6304</v>
      </c>
      <c r="D1083" s="12" t="s">
        <v>6305</v>
      </c>
      <c r="E1083" s="12" t="s">
        <v>6306</v>
      </c>
      <c r="F1083" s="12" t="s">
        <v>332</v>
      </c>
      <c r="G1083" s="12">
        <v>2014.0</v>
      </c>
      <c r="H1083" s="33">
        <v>41663.0</v>
      </c>
      <c r="I1083" s="12" t="s">
        <v>6307</v>
      </c>
      <c r="K1083" s="12" t="s">
        <v>6308</v>
      </c>
    </row>
    <row r="1084" ht="15.75" customHeight="1">
      <c r="A1084" s="12">
        <v>2.4465416E7</v>
      </c>
      <c r="B1084" s="12" t="s">
        <v>6310</v>
      </c>
      <c r="C1084" s="12" t="s">
        <v>6311</v>
      </c>
      <c r="D1084" s="12" t="s">
        <v>6312</v>
      </c>
      <c r="E1084" s="12" t="s">
        <v>6313</v>
      </c>
      <c r="F1084" s="12" t="s">
        <v>2831</v>
      </c>
      <c r="G1084" s="12">
        <v>2014.0</v>
      </c>
      <c r="H1084" s="33">
        <v>41667.0</v>
      </c>
      <c r="I1084" s="12" t="s">
        <v>6314</v>
      </c>
      <c r="K1084" s="12" t="s">
        <v>6315</v>
      </c>
    </row>
    <row r="1085" ht="15.75" customHeight="1">
      <c r="A1085" s="12">
        <v>2.4498445E7</v>
      </c>
      <c r="B1085" s="12" t="s">
        <v>6316</v>
      </c>
      <c r="C1085" s="12" t="s">
        <v>6317</v>
      </c>
      <c r="D1085" s="12" t="s">
        <v>6318</v>
      </c>
      <c r="E1085" s="12" t="s">
        <v>6319</v>
      </c>
      <c r="F1085" s="12" t="s">
        <v>2810</v>
      </c>
      <c r="G1085" s="12">
        <v>2014.0</v>
      </c>
      <c r="H1085" s="33">
        <v>41676.0</v>
      </c>
      <c r="I1085" s="12" t="s">
        <v>6320</v>
      </c>
      <c r="K1085" s="12" t="s">
        <v>6321</v>
      </c>
    </row>
    <row r="1086" ht="15.75" customHeight="1">
      <c r="A1086" s="12">
        <v>2.4315693E7</v>
      </c>
      <c r="B1086" s="12" t="s">
        <v>6323</v>
      </c>
      <c r="C1086" s="12" t="s">
        <v>6324</v>
      </c>
      <c r="D1086" s="12" t="s">
        <v>6325</v>
      </c>
      <c r="E1086" s="12" t="s">
        <v>6326</v>
      </c>
      <c r="F1086" s="12" t="s">
        <v>842</v>
      </c>
      <c r="G1086" s="12">
        <v>2014.0</v>
      </c>
      <c r="H1086" s="33">
        <v>41618.0</v>
      </c>
      <c r="K1086" s="12" t="s">
        <v>6327</v>
      </c>
    </row>
    <row r="1087" ht="15.75" customHeight="1">
      <c r="A1087" s="12">
        <v>2.4378068E7</v>
      </c>
      <c r="B1087" s="12" t="s">
        <v>6329</v>
      </c>
      <c r="C1087" s="12" t="s">
        <v>6330</v>
      </c>
      <c r="D1087" s="12" t="s">
        <v>6331</v>
      </c>
      <c r="E1087" s="12" t="s">
        <v>5978</v>
      </c>
      <c r="F1087" s="12" t="s">
        <v>354</v>
      </c>
      <c r="G1087" s="12">
        <v>2014.0</v>
      </c>
      <c r="H1087" s="33">
        <v>41640.0</v>
      </c>
      <c r="K1087" s="12" t="s">
        <v>6332</v>
      </c>
    </row>
    <row r="1088" ht="15.75" customHeight="1">
      <c r="A1088" s="12">
        <v>2.4484637E7</v>
      </c>
      <c r="B1088" s="12" t="s">
        <v>6333</v>
      </c>
      <c r="C1088" s="12" t="s">
        <v>6334</v>
      </c>
      <c r="D1088" s="12" t="s">
        <v>6335</v>
      </c>
      <c r="E1088" s="12" t="s">
        <v>1318</v>
      </c>
      <c r="F1088" s="12" t="s">
        <v>332</v>
      </c>
      <c r="G1088" s="12">
        <v>2014.0</v>
      </c>
      <c r="H1088" s="33">
        <v>41674.0</v>
      </c>
      <c r="I1088" s="12" t="s">
        <v>6336</v>
      </c>
      <c r="K1088" s="12" t="s">
        <v>6337</v>
      </c>
    </row>
    <row r="1089" ht="15.75" customHeight="1">
      <c r="A1089" s="12">
        <v>2.4498078E7</v>
      </c>
      <c r="B1089" s="12" t="s">
        <v>6338</v>
      </c>
      <c r="C1089" s="12" t="s">
        <v>6339</v>
      </c>
      <c r="D1089" s="12" t="s">
        <v>6340</v>
      </c>
      <c r="E1089" s="12" t="s">
        <v>6341</v>
      </c>
      <c r="F1089" s="12" t="s">
        <v>2831</v>
      </c>
      <c r="G1089" s="12">
        <v>2014.0</v>
      </c>
      <c r="H1089" s="33">
        <v>41676.0</v>
      </c>
      <c r="I1089" s="12" t="s">
        <v>6342</v>
      </c>
      <c r="K1089" s="12" t="s">
        <v>6343</v>
      </c>
    </row>
    <row r="1090" ht="15.75" customHeight="1">
      <c r="A1090" s="12">
        <v>2.1664598E7</v>
      </c>
      <c r="B1090" s="12" t="s">
        <v>6344</v>
      </c>
      <c r="C1090" s="12" t="s">
        <v>6345</v>
      </c>
      <c r="D1090" s="12" t="s">
        <v>6346</v>
      </c>
      <c r="E1090" s="12" t="s">
        <v>6347</v>
      </c>
      <c r="F1090" s="12" t="s">
        <v>6348</v>
      </c>
      <c r="G1090" s="12">
        <v>2014.0</v>
      </c>
      <c r="H1090" s="33">
        <v>40708.0</v>
      </c>
      <c r="K1090" s="12" t="s">
        <v>6349</v>
      </c>
    </row>
    <row r="1091" ht="15.75" customHeight="1">
      <c r="A1091" s="12">
        <v>2.3611429E7</v>
      </c>
      <c r="B1091" s="12" t="s">
        <v>6351</v>
      </c>
      <c r="C1091" s="12" t="s">
        <v>6352</v>
      </c>
      <c r="D1091" s="12" t="s">
        <v>6353</v>
      </c>
      <c r="E1091" s="12" t="s">
        <v>6354</v>
      </c>
      <c r="F1091" s="12" t="s">
        <v>6355</v>
      </c>
      <c r="G1091" s="12">
        <v>2014.0</v>
      </c>
      <c r="H1091" s="33">
        <v>41389.0</v>
      </c>
      <c r="I1091" s="12" t="s">
        <v>6356</v>
      </c>
      <c r="K1091" s="12" t="s">
        <v>6357</v>
      </c>
    </row>
    <row r="1092" ht="15.75" customHeight="1">
      <c r="A1092" s="12">
        <v>2.3719481E7</v>
      </c>
      <c r="B1092" s="12" t="s">
        <v>6358</v>
      </c>
      <c r="C1092" s="12" t="s">
        <v>6359</v>
      </c>
      <c r="D1092" s="12" t="s">
        <v>6360</v>
      </c>
      <c r="E1092" s="12" t="s">
        <v>6361</v>
      </c>
      <c r="F1092" s="12" t="s">
        <v>6362</v>
      </c>
      <c r="G1092" s="12">
        <v>2014.0</v>
      </c>
      <c r="H1092" s="33">
        <v>41425.0</v>
      </c>
      <c r="K1092" s="12" t="s">
        <v>6363</v>
      </c>
    </row>
    <row r="1093" ht="15.75" customHeight="1">
      <c r="A1093" s="12">
        <v>2.3790098E7</v>
      </c>
      <c r="B1093" s="12" t="s">
        <v>6364</v>
      </c>
      <c r="C1093" s="12" t="s">
        <v>6365</v>
      </c>
      <c r="D1093" s="12" t="s">
        <v>6366</v>
      </c>
      <c r="E1093" s="12" t="s">
        <v>6367</v>
      </c>
      <c r="F1093" s="12" t="s">
        <v>6368</v>
      </c>
      <c r="G1093" s="12">
        <v>2014.0</v>
      </c>
      <c r="H1093" s="33">
        <v>41450.0</v>
      </c>
      <c r="I1093" s="12" t="s">
        <v>6369</v>
      </c>
      <c r="K1093" s="12" t="s">
        <v>6370</v>
      </c>
    </row>
    <row r="1094" ht="15.75" customHeight="1">
      <c r="A1094" s="12">
        <v>2.4164319E7</v>
      </c>
      <c r="B1094" s="12" t="s">
        <v>6371</v>
      </c>
      <c r="C1094" s="12" t="s">
        <v>6372</v>
      </c>
      <c r="D1094" s="12" t="s">
        <v>6373</v>
      </c>
      <c r="E1094" s="12" t="s">
        <v>6374</v>
      </c>
      <c r="F1094" s="12" t="s">
        <v>426</v>
      </c>
      <c r="G1094" s="12">
        <v>2014.0</v>
      </c>
      <c r="H1094" s="33">
        <v>41577.0</v>
      </c>
      <c r="I1094" s="12" t="s">
        <v>6375</v>
      </c>
      <c r="K1094" s="12" t="s">
        <v>6376</v>
      </c>
    </row>
    <row r="1095" ht="15.75" customHeight="1">
      <c r="A1095" s="12">
        <v>2.4201056E7</v>
      </c>
      <c r="B1095" s="12" t="s">
        <v>6377</v>
      </c>
      <c r="C1095" s="12" t="s">
        <v>6378</v>
      </c>
      <c r="D1095" s="12" t="s">
        <v>6379</v>
      </c>
      <c r="E1095" s="12" t="s">
        <v>6380</v>
      </c>
      <c r="F1095" s="12" t="s">
        <v>496</v>
      </c>
      <c r="G1095" s="12">
        <v>2014.0</v>
      </c>
      <c r="H1095" s="33">
        <v>41587.0</v>
      </c>
      <c r="I1095" s="12" t="s">
        <v>6381</v>
      </c>
      <c r="J1095" s="12" t="s">
        <v>6382</v>
      </c>
      <c r="K1095" s="12" t="s">
        <v>6383</v>
      </c>
    </row>
    <row r="1096" ht="15.75" customHeight="1">
      <c r="A1096" s="12">
        <v>2.4201057E7</v>
      </c>
      <c r="B1096" s="12" t="s">
        <v>6384</v>
      </c>
      <c r="C1096" s="12" t="s">
        <v>6385</v>
      </c>
      <c r="D1096" s="12" t="s">
        <v>6386</v>
      </c>
      <c r="E1096" s="12" t="s">
        <v>6387</v>
      </c>
      <c r="F1096" s="12" t="s">
        <v>496</v>
      </c>
      <c r="G1096" s="12">
        <v>2014.0</v>
      </c>
      <c r="H1096" s="33">
        <v>41587.0</v>
      </c>
      <c r="I1096" s="12" t="s">
        <v>6388</v>
      </c>
      <c r="J1096" s="12" t="s">
        <v>6389</v>
      </c>
      <c r="K1096" s="12" t="s">
        <v>6390</v>
      </c>
    </row>
    <row r="1097" ht="15.75" customHeight="1">
      <c r="A1097" s="12">
        <v>2.4246709E7</v>
      </c>
      <c r="B1097" s="12" t="s">
        <v>6391</v>
      </c>
      <c r="C1097" s="12" t="s">
        <v>6392</v>
      </c>
      <c r="D1097" s="12" t="s">
        <v>6393</v>
      </c>
      <c r="E1097" s="12" t="s">
        <v>6394</v>
      </c>
      <c r="F1097" s="12" t="s">
        <v>496</v>
      </c>
      <c r="G1097" s="12">
        <v>2014.0</v>
      </c>
      <c r="H1097" s="33">
        <v>41598.0</v>
      </c>
      <c r="K1097" s="12" t="s">
        <v>6395</v>
      </c>
    </row>
    <row r="1098" ht="15.75" customHeight="1">
      <c r="A1098" s="12">
        <v>2.4296498E7</v>
      </c>
      <c r="B1098" s="12" t="s">
        <v>6396</v>
      </c>
      <c r="C1098" s="12" t="s">
        <v>6397</v>
      </c>
      <c r="D1098" s="12" t="s">
        <v>6398</v>
      </c>
      <c r="E1098" s="12" t="s">
        <v>6399</v>
      </c>
      <c r="F1098" s="12" t="s">
        <v>182</v>
      </c>
      <c r="G1098" s="12">
        <v>2014.0</v>
      </c>
      <c r="H1098" s="33">
        <v>41612.0</v>
      </c>
      <c r="I1098" s="12" t="s">
        <v>6400</v>
      </c>
      <c r="K1098" s="12" t="s">
        <v>6401</v>
      </c>
    </row>
    <row r="1099" ht="15.75" customHeight="1">
      <c r="A1099" s="12">
        <v>2.430739E7</v>
      </c>
      <c r="B1099" s="12" t="s">
        <v>6402</v>
      </c>
      <c r="C1099" s="12" t="s">
        <v>6403</v>
      </c>
      <c r="D1099" s="12" t="s">
        <v>6404</v>
      </c>
      <c r="E1099" s="12" t="s">
        <v>6405</v>
      </c>
      <c r="F1099" s="12" t="s">
        <v>131</v>
      </c>
      <c r="G1099" s="12">
        <v>2014.0</v>
      </c>
      <c r="H1099" s="33">
        <v>41614.0</v>
      </c>
      <c r="K1099" s="12" t="s">
        <v>6406</v>
      </c>
    </row>
    <row r="1100" ht="15.75" customHeight="1">
      <c r="A1100" s="12">
        <v>2.4330198E7</v>
      </c>
      <c r="B1100" s="12" t="s">
        <v>6407</v>
      </c>
      <c r="C1100" s="12" t="s">
        <v>6408</v>
      </c>
      <c r="D1100" s="12" t="s">
        <v>6409</v>
      </c>
      <c r="E1100" s="12" t="s">
        <v>6410</v>
      </c>
      <c r="F1100" s="12" t="s">
        <v>6411</v>
      </c>
      <c r="G1100" s="12">
        <v>2014.0</v>
      </c>
      <c r="H1100" s="33">
        <v>41625.0</v>
      </c>
      <c r="K1100" s="12" t="s">
        <v>6412</v>
      </c>
    </row>
    <row r="1101" ht="15.75" customHeight="1">
      <c r="A1101" s="12">
        <v>2.4333918E7</v>
      </c>
      <c r="B1101" s="12" t="s">
        <v>6413</v>
      </c>
      <c r="C1101" s="12" t="s">
        <v>6414</v>
      </c>
      <c r="D1101" s="12" t="s">
        <v>6415</v>
      </c>
      <c r="E1101" s="12" t="s">
        <v>6416</v>
      </c>
      <c r="F1101" s="12" t="s">
        <v>214</v>
      </c>
      <c r="G1101" s="12">
        <v>2014.0</v>
      </c>
      <c r="H1101" s="33">
        <v>41625.0</v>
      </c>
      <c r="K1101" s="12" t="s">
        <v>6417</v>
      </c>
    </row>
    <row r="1102" ht="15.75" customHeight="1">
      <c r="A1102" s="12">
        <v>2.4345405E7</v>
      </c>
      <c r="B1102" s="12" t="s">
        <v>6418</v>
      </c>
      <c r="C1102" s="12" t="s">
        <v>6419</v>
      </c>
      <c r="D1102" s="12" t="s">
        <v>6420</v>
      </c>
      <c r="E1102" s="12" t="s">
        <v>3848</v>
      </c>
      <c r="F1102" s="12" t="s">
        <v>214</v>
      </c>
      <c r="G1102" s="12">
        <v>2014.0</v>
      </c>
      <c r="H1102" s="33">
        <v>41627.0</v>
      </c>
      <c r="K1102" s="12" t="s">
        <v>6421</v>
      </c>
    </row>
    <row r="1103" ht="15.75" customHeight="1">
      <c r="A1103" s="12">
        <v>2.4363017E7</v>
      </c>
      <c r="B1103" s="12" t="s">
        <v>6422</v>
      </c>
      <c r="C1103" s="12" t="s">
        <v>6423</v>
      </c>
      <c r="D1103" s="12" t="s">
        <v>6424</v>
      </c>
      <c r="E1103" s="12" t="s">
        <v>6425</v>
      </c>
      <c r="F1103" s="12" t="s">
        <v>6426</v>
      </c>
      <c r="G1103" s="12">
        <v>2014.0</v>
      </c>
      <c r="H1103" s="33">
        <v>41632.0</v>
      </c>
      <c r="K1103" s="12" t="s">
        <v>6427</v>
      </c>
    </row>
    <row r="1104" ht="15.75" customHeight="1">
      <c r="A1104" s="12">
        <v>2.4369375E7</v>
      </c>
      <c r="B1104" s="12" t="s">
        <v>6428</v>
      </c>
      <c r="C1104" s="12" t="s">
        <v>6429</v>
      </c>
      <c r="D1104" s="12" t="s">
        <v>6430</v>
      </c>
      <c r="E1104" s="12" t="s">
        <v>6431</v>
      </c>
      <c r="F1104" s="12" t="s">
        <v>6432</v>
      </c>
      <c r="G1104" s="12">
        <v>2014.0</v>
      </c>
      <c r="H1104" s="33">
        <v>41635.0</v>
      </c>
      <c r="K1104" s="12" t="s">
        <v>6433</v>
      </c>
    </row>
    <row r="1105" ht="15.75" customHeight="1">
      <c r="A1105" s="12">
        <v>2.4387805E7</v>
      </c>
      <c r="B1105" s="12" t="s">
        <v>6434</v>
      </c>
      <c r="C1105" s="12" t="s">
        <v>6435</v>
      </c>
      <c r="D1105" s="12" t="s">
        <v>6436</v>
      </c>
      <c r="E1105" s="12" t="s">
        <v>6437</v>
      </c>
      <c r="F1105" s="12" t="s">
        <v>220</v>
      </c>
      <c r="G1105" s="12">
        <v>2014.0</v>
      </c>
      <c r="H1105" s="33">
        <v>41646.0</v>
      </c>
      <c r="I1105" s="12" t="s">
        <v>6438</v>
      </c>
      <c r="K1105" s="12" t="s">
        <v>6439</v>
      </c>
    </row>
    <row r="1106" ht="15.75" customHeight="1">
      <c r="A1106" s="12">
        <v>2.4461392E7</v>
      </c>
      <c r="B1106" s="12" t="s">
        <v>6440</v>
      </c>
      <c r="C1106" s="12" t="s">
        <v>6441</v>
      </c>
      <c r="D1106" s="12" t="s">
        <v>6442</v>
      </c>
      <c r="E1106" s="12" t="s">
        <v>6443</v>
      </c>
      <c r="F1106" s="12" t="s">
        <v>6444</v>
      </c>
      <c r="G1106" s="12">
        <v>2014.0</v>
      </c>
      <c r="H1106" s="33">
        <v>41667.0</v>
      </c>
      <c r="K1106" s="12" t="s">
        <v>6445</v>
      </c>
    </row>
    <row r="1107" ht="15.75" customHeight="1">
      <c r="A1107" s="12">
        <v>2.4463012E7</v>
      </c>
      <c r="B1107" s="12" t="s">
        <v>6446</v>
      </c>
      <c r="C1107" s="12" t="s">
        <v>6447</v>
      </c>
      <c r="D1107" s="12" t="s">
        <v>6448</v>
      </c>
      <c r="E1107" s="12" t="s">
        <v>6449</v>
      </c>
      <c r="F1107" s="12" t="s">
        <v>6450</v>
      </c>
      <c r="G1107" s="12">
        <v>2014.0</v>
      </c>
      <c r="H1107" s="33">
        <v>41667.0</v>
      </c>
      <c r="K1107" s="12" t="s">
        <v>6451</v>
      </c>
    </row>
    <row r="1108" ht="15.75" customHeight="1">
      <c r="A1108" s="12">
        <v>2.44722E7</v>
      </c>
      <c r="B1108" s="12" t="s">
        <v>6453</v>
      </c>
      <c r="C1108" s="12" t="s">
        <v>6454</v>
      </c>
      <c r="D1108" s="12" t="s">
        <v>6455</v>
      </c>
      <c r="E1108" s="12" t="s">
        <v>6456</v>
      </c>
      <c r="F1108" s="12" t="s">
        <v>1076</v>
      </c>
      <c r="G1108" s="12">
        <v>2014.0</v>
      </c>
      <c r="H1108" s="33">
        <v>41669.0</v>
      </c>
      <c r="K1108" s="12" t="s">
        <v>6457</v>
      </c>
    </row>
    <row r="1109" ht="15.75" customHeight="1">
      <c r="A1109" s="12">
        <v>2.4485324E7</v>
      </c>
      <c r="B1109" s="12" t="s">
        <v>6458</v>
      </c>
      <c r="C1109" s="12" t="s">
        <v>6459</v>
      </c>
      <c r="D1109" s="12" t="s">
        <v>6460</v>
      </c>
      <c r="E1109" s="12" t="s">
        <v>6461</v>
      </c>
      <c r="F1109" s="12" t="s">
        <v>4718</v>
      </c>
      <c r="G1109" s="12">
        <v>2014.0</v>
      </c>
      <c r="H1109" s="33">
        <v>41674.0</v>
      </c>
      <c r="K1109" s="12" t="s">
        <v>6462</v>
      </c>
    </row>
    <row r="1110" ht="15.75" customHeight="1">
      <c r="A1110" s="12">
        <v>2.4528095E7</v>
      </c>
      <c r="B1110" s="12" t="s">
        <v>6463</v>
      </c>
      <c r="C1110" s="12" t="s">
        <v>6464</v>
      </c>
      <c r="D1110" s="12" t="s">
        <v>6465</v>
      </c>
      <c r="E1110" s="12" t="s">
        <v>6466</v>
      </c>
      <c r="F1110" s="12" t="s">
        <v>151</v>
      </c>
      <c r="G1110" s="12">
        <v>2014.0</v>
      </c>
      <c r="H1110" s="33">
        <v>41688.0</v>
      </c>
      <c r="K1110" s="12" t="s">
        <v>6467</v>
      </c>
    </row>
    <row r="1111" ht="15.75" customHeight="1">
      <c r="A1111" s="12">
        <v>2.4528097E7</v>
      </c>
      <c r="B1111" s="12" t="s">
        <v>6468</v>
      </c>
      <c r="C1111" s="12" t="s">
        <v>6469</v>
      </c>
      <c r="D1111" s="12" t="s">
        <v>6470</v>
      </c>
      <c r="E1111" s="12" t="s">
        <v>5256</v>
      </c>
      <c r="F1111" s="12" t="s">
        <v>151</v>
      </c>
      <c r="G1111" s="12">
        <v>2014.0</v>
      </c>
      <c r="H1111" s="33">
        <v>41688.0</v>
      </c>
      <c r="K1111" s="12" t="s">
        <v>6471</v>
      </c>
    </row>
    <row r="1112" ht="15.75" customHeight="1">
      <c r="A1112" s="12">
        <v>2.4550643E7</v>
      </c>
      <c r="B1112" s="12" t="s">
        <v>6472</v>
      </c>
      <c r="C1112" s="12" t="s">
        <v>6141</v>
      </c>
      <c r="D1112" s="12" t="s">
        <v>6473</v>
      </c>
      <c r="E1112" s="12" t="s">
        <v>6143</v>
      </c>
      <c r="F1112" s="12" t="s">
        <v>271</v>
      </c>
      <c r="G1112" s="12">
        <v>2014.0</v>
      </c>
      <c r="H1112" s="33">
        <v>41690.0</v>
      </c>
      <c r="I1112" s="12" t="s">
        <v>6474</v>
      </c>
      <c r="K1112" s="12" t="s">
        <v>6475</v>
      </c>
    </row>
    <row r="1113" ht="15.75" customHeight="1">
      <c r="A1113" s="12">
        <v>2.4581687E7</v>
      </c>
      <c r="B1113" s="12" t="s">
        <v>6476</v>
      </c>
      <c r="C1113" s="12" t="s">
        <v>6477</v>
      </c>
      <c r="D1113" s="12" t="s">
        <v>6478</v>
      </c>
      <c r="E1113" s="12" t="s">
        <v>6479</v>
      </c>
      <c r="F1113" s="12" t="s">
        <v>937</v>
      </c>
      <c r="G1113" s="12">
        <v>2014.0</v>
      </c>
      <c r="H1113" s="33">
        <v>41702.0</v>
      </c>
      <c r="I1113" s="12" t="s">
        <v>6480</v>
      </c>
      <c r="J1113" s="12" t="s">
        <v>6481</v>
      </c>
      <c r="K1113" s="12" t="s">
        <v>6482</v>
      </c>
    </row>
    <row r="1114" ht="15.75" customHeight="1">
      <c r="A1114" s="12">
        <v>2.4605342E7</v>
      </c>
      <c r="B1114" s="12" t="s">
        <v>6483</v>
      </c>
      <c r="C1114" s="12" t="s">
        <v>6484</v>
      </c>
      <c r="D1114" s="12" t="s">
        <v>6485</v>
      </c>
      <c r="E1114" s="12" t="s">
        <v>6486</v>
      </c>
      <c r="F1114" s="12" t="s">
        <v>6487</v>
      </c>
      <c r="G1114" s="12">
        <v>2014.0</v>
      </c>
      <c r="H1114" s="33">
        <v>41706.0</v>
      </c>
    </row>
    <row r="1115" ht="15.75" customHeight="1">
      <c r="A1115" s="12">
        <v>2.4740776E7</v>
      </c>
      <c r="B1115" s="12" t="s">
        <v>6488</v>
      </c>
      <c r="C1115" s="12" t="s">
        <v>6489</v>
      </c>
      <c r="D1115" s="12" t="s">
        <v>6490</v>
      </c>
      <c r="E1115" s="12" t="s">
        <v>2493</v>
      </c>
      <c r="F1115" s="12" t="s">
        <v>1999</v>
      </c>
      <c r="G1115" s="12">
        <v>2014.0</v>
      </c>
      <c r="H1115" s="33">
        <v>41747.0</v>
      </c>
      <c r="K1115" s="12" t="s">
        <v>6491</v>
      </c>
    </row>
    <row r="1116" ht="15.75" customHeight="1">
      <c r="A1116" s="12">
        <v>2.4488176E7</v>
      </c>
      <c r="B1116" s="12" t="s">
        <v>6492</v>
      </c>
      <c r="C1116" s="12" t="s">
        <v>6493</v>
      </c>
      <c r="D1116" s="12" t="s">
        <v>6494</v>
      </c>
      <c r="E1116" s="12" t="s">
        <v>6495</v>
      </c>
      <c r="F1116" s="12" t="s">
        <v>5609</v>
      </c>
      <c r="G1116" s="12">
        <v>2014.0</v>
      </c>
      <c r="H1116" s="33">
        <v>41674.0</v>
      </c>
      <c r="I1116" s="12" t="s">
        <v>6496</v>
      </c>
      <c r="K1116" s="12" t="s">
        <v>6497</v>
      </c>
    </row>
    <row r="1117" ht="15.75" customHeight="1">
      <c r="A1117" s="12">
        <v>2.4495395E7</v>
      </c>
      <c r="B1117" s="12" t="s">
        <v>6499</v>
      </c>
      <c r="C1117" s="12" t="s">
        <v>6500</v>
      </c>
      <c r="D1117" s="12" t="s">
        <v>6501</v>
      </c>
      <c r="E1117" s="12" t="s">
        <v>4531</v>
      </c>
      <c r="F1117" s="12" t="s">
        <v>332</v>
      </c>
      <c r="G1117" s="12">
        <v>2014.0</v>
      </c>
      <c r="H1117" s="33">
        <v>41676.0</v>
      </c>
      <c r="I1117" s="12" t="s">
        <v>6502</v>
      </c>
      <c r="K1117" s="12" t="s">
        <v>6503</v>
      </c>
    </row>
    <row r="1118" ht="15.75" customHeight="1">
      <c r="A1118" s="12">
        <v>2.4498437E7</v>
      </c>
      <c r="B1118" s="12" t="s">
        <v>6504</v>
      </c>
      <c r="C1118" s="12" t="s">
        <v>6505</v>
      </c>
      <c r="D1118" s="12" t="s">
        <v>6506</v>
      </c>
      <c r="E1118" s="12" t="s">
        <v>6507</v>
      </c>
      <c r="F1118" s="12" t="s">
        <v>2831</v>
      </c>
      <c r="G1118" s="12">
        <v>2014.0</v>
      </c>
      <c r="H1118" s="33">
        <v>41676.0</v>
      </c>
      <c r="I1118" s="12" t="s">
        <v>6508</v>
      </c>
      <c r="K1118" s="12" t="s">
        <v>6509</v>
      </c>
    </row>
    <row r="1119" ht="15.75" customHeight="1">
      <c r="A1119" s="12">
        <v>2.4505307E7</v>
      </c>
      <c r="B1119" s="12" t="s">
        <v>6510</v>
      </c>
      <c r="C1119" s="12" t="s">
        <v>6511</v>
      </c>
      <c r="D1119" s="12" t="s">
        <v>6512</v>
      </c>
      <c r="E1119" s="12" t="s">
        <v>6513</v>
      </c>
      <c r="F1119" s="12" t="s">
        <v>2831</v>
      </c>
      <c r="G1119" s="12">
        <v>2014.0</v>
      </c>
      <c r="H1119" s="33">
        <v>41678.0</v>
      </c>
      <c r="I1119" s="12" t="s">
        <v>6514</v>
      </c>
      <c r="K1119" s="12" t="s">
        <v>6515</v>
      </c>
    </row>
    <row r="1120" ht="15.75" customHeight="1">
      <c r="A1120" s="12">
        <v>2.4507453E7</v>
      </c>
      <c r="B1120" s="12" t="s">
        <v>6517</v>
      </c>
      <c r="C1120" s="12" t="s">
        <v>6518</v>
      </c>
      <c r="D1120" s="12" t="s">
        <v>6519</v>
      </c>
      <c r="E1120" s="12" t="s">
        <v>6520</v>
      </c>
      <c r="F1120" s="12" t="s">
        <v>368</v>
      </c>
      <c r="G1120" s="12">
        <v>2014.0</v>
      </c>
      <c r="H1120" s="33">
        <v>41681.0</v>
      </c>
      <c r="I1120" s="12" t="s">
        <v>6521</v>
      </c>
      <c r="K1120" s="12" t="s">
        <v>6522</v>
      </c>
    </row>
    <row r="1121" ht="15.75" customHeight="1">
      <c r="A1121" s="12">
        <v>2.4533099E7</v>
      </c>
      <c r="B1121" s="12" t="s">
        <v>6524</v>
      </c>
      <c r="C1121" s="12" t="s">
        <v>6525</v>
      </c>
      <c r="D1121" s="12" t="s">
        <v>6526</v>
      </c>
      <c r="E1121" s="12" t="s">
        <v>6527</v>
      </c>
      <c r="F1121" s="12" t="s">
        <v>2831</v>
      </c>
      <c r="G1121" s="12">
        <v>2014.0</v>
      </c>
      <c r="H1121" s="33">
        <v>41688.0</v>
      </c>
      <c r="I1121" s="12" t="s">
        <v>6528</v>
      </c>
      <c r="K1121" s="12" t="s">
        <v>6529</v>
      </c>
    </row>
    <row r="1122" ht="15.75" customHeight="1">
      <c r="A1122" s="12">
        <v>2.4551251E7</v>
      </c>
      <c r="B1122" s="12" t="s">
        <v>6531</v>
      </c>
      <c r="C1122" s="12" t="s">
        <v>6532</v>
      </c>
      <c r="D1122" s="12" t="s">
        <v>6533</v>
      </c>
      <c r="E1122" s="12" t="s">
        <v>6534</v>
      </c>
      <c r="F1122" s="12" t="s">
        <v>2810</v>
      </c>
      <c r="G1122" s="12">
        <v>2014.0</v>
      </c>
      <c r="H1122" s="33">
        <v>41690.0</v>
      </c>
      <c r="I1122" s="12" t="s">
        <v>6535</v>
      </c>
      <c r="K1122" s="12" t="s">
        <v>6536</v>
      </c>
    </row>
    <row r="1123" ht="15.75" customHeight="1">
      <c r="A1123" s="12">
        <v>2.4558391E7</v>
      </c>
      <c r="B1123" s="12" t="s">
        <v>6538</v>
      </c>
      <c r="C1123" s="12" t="s">
        <v>6539</v>
      </c>
      <c r="D1123" s="12" t="s">
        <v>6540</v>
      </c>
      <c r="E1123" s="12" t="s">
        <v>6541</v>
      </c>
      <c r="F1123" s="12" t="s">
        <v>2831</v>
      </c>
      <c r="G1123" s="12">
        <v>2014.0</v>
      </c>
      <c r="H1123" s="33">
        <v>41692.0</v>
      </c>
      <c r="I1123" s="12" t="s">
        <v>6542</v>
      </c>
      <c r="K1123" s="12" t="s">
        <v>6543</v>
      </c>
    </row>
    <row r="1124" ht="15.75" customHeight="1">
      <c r="A1124" s="12">
        <v>2.4612569E7</v>
      </c>
      <c r="B1124" s="12" t="s">
        <v>6545</v>
      </c>
      <c r="C1124" s="12" t="s">
        <v>6546</v>
      </c>
      <c r="D1124" s="12" t="s">
        <v>6547</v>
      </c>
      <c r="E1124" s="12" t="s">
        <v>6548</v>
      </c>
      <c r="F1124" s="12" t="s">
        <v>5594</v>
      </c>
      <c r="G1124" s="12">
        <v>2014.0</v>
      </c>
      <c r="H1124" s="33">
        <v>41710.0</v>
      </c>
    </row>
    <row r="1125" ht="15.75" customHeight="1">
      <c r="A1125" s="12">
        <v>2.4757508E7</v>
      </c>
      <c r="B1125" s="12" t="s">
        <v>6549</v>
      </c>
      <c r="C1125" s="12" t="s">
        <v>6550</v>
      </c>
      <c r="D1125" s="12" t="s">
        <v>6551</v>
      </c>
      <c r="E1125" s="12" t="s">
        <v>6552</v>
      </c>
      <c r="F1125" s="12" t="s">
        <v>6553</v>
      </c>
      <c r="G1125" s="12">
        <v>2014.0</v>
      </c>
      <c r="H1125" s="33">
        <v>41753.0</v>
      </c>
      <c r="I1125" s="12" t="s">
        <v>6554</v>
      </c>
      <c r="K1125" s="12" t="s">
        <v>6555</v>
      </c>
    </row>
    <row r="1126" ht="15.75" customHeight="1">
      <c r="A1126" s="12">
        <v>2.4587459E7</v>
      </c>
      <c r="B1126" s="12" t="s">
        <v>6557</v>
      </c>
      <c r="C1126" s="12" t="s">
        <v>6558</v>
      </c>
      <c r="D1126" s="12" t="s">
        <v>6559</v>
      </c>
      <c r="E1126" s="12" t="s">
        <v>6560</v>
      </c>
      <c r="F1126" s="12" t="s">
        <v>2810</v>
      </c>
      <c r="G1126" s="12">
        <v>2014.0</v>
      </c>
      <c r="H1126" s="33">
        <v>41702.0</v>
      </c>
      <c r="I1126" s="12" t="s">
        <v>6561</v>
      </c>
      <c r="K1126" s="12" t="s">
        <v>6562</v>
      </c>
    </row>
    <row r="1127" ht="15.75" customHeight="1">
      <c r="A1127" s="12">
        <v>2.4586875E7</v>
      </c>
      <c r="B1127" s="12" t="s">
        <v>6564</v>
      </c>
      <c r="C1127" s="12" t="s">
        <v>6565</v>
      </c>
      <c r="D1127" s="12" t="s">
        <v>6566</v>
      </c>
      <c r="E1127" s="12" t="s">
        <v>6567</v>
      </c>
      <c r="F1127" s="12" t="s">
        <v>2831</v>
      </c>
      <c r="G1127" s="12">
        <v>2014.0</v>
      </c>
      <c r="H1127" s="33">
        <v>41702.0</v>
      </c>
      <c r="I1127" s="12" t="s">
        <v>6568</v>
      </c>
      <c r="K1127" s="12" t="s">
        <v>6569</v>
      </c>
    </row>
    <row r="1128" ht="15.75" customHeight="1">
      <c r="A1128" s="12">
        <v>2.4707436E7</v>
      </c>
      <c r="B1128" s="12" t="s">
        <v>6571</v>
      </c>
      <c r="C1128" s="12" t="s">
        <v>6572</v>
      </c>
      <c r="D1128" s="12" t="s">
        <v>6573</v>
      </c>
      <c r="E1128" s="12" t="s">
        <v>6171</v>
      </c>
      <c r="F1128" s="12" t="s">
        <v>6574</v>
      </c>
      <c r="G1128" s="12">
        <v>2014.0</v>
      </c>
      <c r="H1128" s="33">
        <v>41737.0</v>
      </c>
      <c r="I1128" s="12" t="s">
        <v>6575</v>
      </c>
      <c r="K1128" s="12" t="s">
        <v>6576</v>
      </c>
    </row>
    <row r="1129" ht="15.75" customHeight="1">
      <c r="A1129" s="12">
        <v>2.4586126E7</v>
      </c>
      <c r="B1129" s="12" t="s">
        <v>6578</v>
      </c>
      <c r="C1129" s="12" t="s">
        <v>6579</v>
      </c>
      <c r="D1129" s="12" t="s">
        <v>6580</v>
      </c>
      <c r="E1129" s="12" t="s">
        <v>6581</v>
      </c>
      <c r="F1129" s="12" t="s">
        <v>6582</v>
      </c>
      <c r="G1129" s="12">
        <v>2014.0</v>
      </c>
      <c r="H1129" s="33">
        <v>41702.0</v>
      </c>
      <c r="I1129" s="12" t="s">
        <v>6583</v>
      </c>
      <c r="K1129" s="12" t="s">
        <v>6584</v>
      </c>
    </row>
    <row r="1130" ht="15.75" customHeight="1">
      <c r="A1130" s="12">
        <v>2.3770268E7</v>
      </c>
      <c r="B1130" s="12" t="s">
        <v>6586</v>
      </c>
      <c r="C1130" s="12" t="s">
        <v>6587</v>
      </c>
      <c r="D1130" s="12" t="s">
        <v>6588</v>
      </c>
      <c r="E1130" s="12" t="s">
        <v>6589</v>
      </c>
      <c r="F1130" s="12" t="s">
        <v>169</v>
      </c>
      <c r="G1130" s="12">
        <v>2014.0</v>
      </c>
      <c r="H1130" s="33">
        <v>41443.0</v>
      </c>
      <c r="K1130" s="12" t="s">
        <v>6590</v>
      </c>
    </row>
    <row r="1131" ht="15.75" customHeight="1">
      <c r="A1131" s="12">
        <v>2.4126603E7</v>
      </c>
      <c r="B1131" s="12" t="s">
        <v>6592</v>
      </c>
      <c r="C1131" s="12" t="s">
        <v>6593</v>
      </c>
      <c r="D1131" s="12" t="s">
        <v>6594</v>
      </c>
      <c r="E1131" s="12" t="s">
        <v>6595</v>
      </c>
      <c r="F1131" s="12" t="s">
        <v>2086</v>
      </c>
      <c r="G1131" s="12">
        <v>2014.0</v>
      </c>
      <c r="H1131" s="33">
        <v>41563.0</v>
      </c>
      <c r="K1131" s="12" t="s">
        <v>6596</v>
      </c>
    </row>
    <row r="1132" ht="15.75" customHeight="1">
      <c r="A1132" s="12">
        <v>2.4189581E7</v>
      </c>
      <c r="B1132" s="12" t="s">
        <v>6597</v>
      </c>
      <c r="C1132" s="12" t="s">
        <v>6598</v>
      </c>
      <c r="D1132" s="12" t="s">
        <v>6599</v>
      </c>
      <c r="E1132" s="12" t="s">
        <v>848</v>
      </c>
      <c r="F1132" s="12" t="s">
        <v>909</v>
      </c>
      <c r="G1132" s="12">
        <v>2014.0</v>
      </c>
      <c r="H1132" s="33">
        <v>41584.0</v>
      </c>
      <c r="I1132" s="12" t="s">
        <v>6600</v>
      </c>
      <c r="K1132" s="12" t="s">
        <v>6601</v>
      </c>
    </row>
    <row r="1133" ht="15.75" customHeight="1">
      <c r="A1133" s="12">
        <v>2.423127E7</v>
      </c>
      <c r="B1133" s="12" t="s">
        <v>6603</v>
      </c>
      <c r="C1133" s="12" t="s">
        <v>6604</v>
      </c>
      <c r="D1133" s="12" t="s">
        <v>6605</v>
      </c>
      <c r="E1133" s="12" t="s">
        <v>1653</v>
      </c>
      <c r="F1133" s="12" t="s">
        <v>496</v>
      </c>
      <c r="G1133" s="12">
        <v>2014.0</v>
      </c>
      <c r="H1133" s="33">
        <v>41594.0</v>
      </c>
      <c r="K1133" s="12" t="s">
        <v>6606</v>
      </c>
    </row>
    <row r="1134" ht="15.75" customHeight="1">
      <c r="A1134" s="12">
        <v>2.4241712E7</v>
      </c>
      <c r="B1134" s="12" t="s">
        <v>6607</v>
      </c>
      <c r="C1134" s="12" t="s">
        <v>6608</v>
      </c>
      <c r="D1134" s="12" t="s">
        <v>6609</v>
      </c>
      <c r="E1134" s="12" t="s">
        <v>6610</v>
      </c>
      <c r="F1134" s="12" t="s">
        <v>6611</v>
      </c>
      <c r="G1134" s="12">
        <v>2014.0</v>
      </c>
      <c r="H1134" s="33">
        <v>41597.0</v>
      </c>
      <c r="K1134" s="12" t="s">
        <v>6612</v>
      </c>
    </row>
    <row r="1135" ht="15.75" customHeight="1">
      <c r="A1135" s="12">
        <v>2.4246707E7</v>
      </c>
      <c r="B1135" s="12" t="s">
        <v>6613</v>
      </c>
      <c r="C1135" s="12" t="s">
        <v>6614</v>
      </c>
      <c r="D1135" s="12" t="s">
        <v>6615</v>
      </c>
      <c r="E1135" s="12" t="s">
        <v>6616</v>
      </c>
      <c r="F1135" s="12" t="s">
        <v>496</v>
      </c>
      <c r="G1135" s="12">
        <v>2014.0</v>
      </c>
      <c r="H1135" s="33">
        <v>41598.0</v>
      </c>
      <c r="K1135" s="12" t="s">
        <v>6617</v>
      </c>
    </row>
    <row r="1136" ht="15.75" customHeight="1">
      <c r="A1136" s="12">
        <v>2.4252263E7</v>
      </c>
      <c r="B1136" s="12" t="s">
        <v>6618</v>
      </c>
      <c r="C1136" s="12" t="s">
        <v>6619</v>
      </c>
      <c r="D1136" s="12" t="s">
        <v>6620</v>
      </c>
      <c r="E1136" s="12" t="s">
        <v>6621</v>
      </c>
      <c r="F1136" s="12" t="s">
        <v>496</v>
      </c>
      <c r="G1136" s="12">
        <v>2014.0</v>
      </c>
      <c r="H1136" s="33">
        <v>41599.0</v>
      </c>
      <c r="I1136" s="12" t="s">
        <v>6622</v>
      </c>
      <c r="J1136" s="12" t="s">
        <v>6623</v>
      </c>
      <c r="K1136" s="12" t="s">
        <v>6624</v>
      </c>
    </row>
    <row r="1137" ht="15.75" customHeight="1">
      <c r="A1137" s="12">
        <v>2.4252265E7</v>
      </c>
      <c r="B1137" s="12" t="s">
        <v>6625</v>
      </c>
      <c r="C1137" s="12" t="s">
        <v>6626</v>
      </c>
      <c r="D1137" s="12" t="s">
        <v>6627</v>
      </c>
      <c r="E1137" s="12" t="s">
        <v>6628</v>
      </c>
      <c r="F1137" s="12" t="s">
        <v>496</v>
      </c>
      <c r="G1137" s="12">
        <v>2014.0</v>
      </c>
      <c r="H1137" s="33">
        <v>41599.0</v>
      </c>
      <c r="K1137" s="12" t="s">
        <v>6629</v>
      </c>
    </row>
    <row r="1138" ht="15.75" customHeight="1">
      <c r="A1138" s="12">
        <v>2.4268946E7</v>
      </c>
      <c r="B1138" s="12" t="s">
        <v>6630</v>
      </c>
      <c r="C1138" s="12" t="s">
        <v>6631</v>
      </c>
      <c r="D1138" s="12" t="s">
        <v>6632</v>
      </c>
      <c r="E1138" s="12" t="s">
        <v>6633</v>
      </c>
      <c r="F1138" s="12" t="s">
        <v>6634</v>
      </c>
      <c r="G1138" s="12">
        <v>2014.0</v>
      </c>
      <c r="H1138" s="33">
        <v>41604.0</v>
      </c>
      <c r="K1138" s="12" t="s">
        <v>6635</v>
      </c>
    </row>
    <row r="1139" ht="15.75" customHeight="1">
      <c r="A1139" s="12">
        <v>2.4321542E7</v>
      </c>
      <c r="B1139" s="12" t="s">
        <v>6637</v>
      </c>
      <c r="C1139" s="12" t="s">
        <v>6638</v>
      </c>
      <c r="D1139" s="12" t="s">
        <v>6639</v>
      </c>
      <c r="E1139" s="12" t="s">
        <v>6640</v>
      </c>
      <c r="F1139" s="12" t="s">
        <v>6641</v>
      </c>
      <c r="G1139" s="12">
        <v>2014.0</v>
      </c>
      <c r="H1139" s="33">
        <v>41619.0</v>
      </c>
      <c r="K1139" s="12" t="s">
        <v>6642</v>
      </c>
    </row>
    <row r="1140" ht="15.75" customHeight="1">
      <c r="A1140" s="12">
        <v>2.4342052E7</v>
      </c>
      <c r="B1140" s="12" t="s">
        <v>6643</v>
      </c>
      <c r="C1140" s="12" t="s">
        <v>6644</v>
      </c>
      <c r="D1140" s="12" t="s">
        <v>6645</v>
      </c>
      <c r="E1140" s="12" t="s">
        <v>6646</v>
      </c>
      <c r="F1140" s="12" t="s">
        <v>496</v>
      </c>
      <c r="G1140" s="12">
        <v>2014.0</v>
      </c>
      <c r="H1140" s="33">
        <v>41626.0</v>
      </c>
      <c r="K1140" s="12" t="s">
        <v>6647</v>
      </c>
    </row>
    <row r="1141" ht="15.75" customHeight="1">
      <c r="A1141" s="12">
        <v>2.4343914E7</v>
      </c>
      <c r="B1141" s="12" t="s">
        <v>6648</v>
      </c>
      <c r="C1141" s="12" t="s">
        <v>6649</v>
      </c>
      <c r="D1141" s="12" t="s">
        <v>6650</v>
      </c>
      <c r="E1141" s="12" t="s">
        <v>6651</v>
      </c>
      <c r="F1141" s="12" t="s">
        <v>6652</v>
      </c>
      <c r="G1141" s="12">
        <v>2014.0</v>
      </c>
      <c r="H1141" s="33">
        <v>41626.0</v>
      </c>
      <c r="K1141" s="12" t="s">
        <v>6653</v>
      </c>
    </row>
    <row r="1142" ht="15.75" customHeight="1">
      <c r="A1142" s="12">
        <v>2.4345313E7</v>
      </c>
      <c r="B1142" s="12" t="s">
        <v>6654</v>
      </c>
      <c r="C1142" s="12" t="s">
        <v>6655</v>
      </c>
      <c r="D1142" s="12" t="s">
        <v>6656</v>
      </c>
      <c r="E1142" s="12" t="s">
        <v>6657</v>
      </c>
      <c r="F1142" s="12" t="s">
        <v>496</v>
      </c>
      <c r="G1142" s="12">
        <v>2014.0</v>
      </c>
      <c r="H1142" s="33">
        <v>41627.0</v>
      </c>
      <c r="K1142" s="12" t="s">
        <v>6658</v>
      </c>
    </row>
    <row r="1143" ht="15.75" customHeight="1">
      <c r="A1143" s="12">
        <v>2.4355764E7</v>
      </c>
      <c r="B1143" s="12" t="s">
        <v>6659</v>
      </c>
      <c r="C1143" s="12" t="s">
        <v>6660</v>
      </c>
      <c r="D1143" s="12" t="s">
        <v>6661</v>
      </c>
      <c r="E1143" s="12" t="s">
        <v>6662</v>
      </c>
      <c r="F1143" s="12" t="s">
        <v>496</v>
      </c>
      <c r="G1143" s="12">
        <v>2014.0</v>
      </c>
      <c r="H1143" s="33">
        <v>41629.0</v>
      </c>
      <c r="K1143" s="12" t="s">
        <v>6663</v>
      </c>
    </row>
    <row r="1144" ht="15.75" customHeight="1">
      <c r="A1144" s="12">
        <v>2.4361181E7</v>
      </c>
      <c r="B1144" s="12" t="s">
        <v>6664</v>
      </c>
      <c r="C1144" s="12" t="s">
        <v>6665</v>
      </c>
      <c r="D1144" s="12" t="s">
        <v>6666</v>
      </c>
      <c r="E1144" s="12" t="s">
        <v>6667</v>
      </c>
      <c r="F1144" s="12" t="s">
        <v>2712</v>
      </c>
      <c r="G1144" s="12">
        <v>2014.0</v>
      </c>
      <c r="H1144" s="33">
        <v>41632.0</v>
      </c>
      <c r="K1144" s="12" t="s">
        <v>6668</v>
      </c>
    </row>
    <row r="1145" ht="15.75" customHeight="1">
      <c r="A1145" s="12">
        <v>2.4363181E7</v>
      </c>
      <c r="B1145" s="12" t="s">
        <v>6669</v>
      </c>
      <c r="C1145" s="12" t="s">
        <v>6670</v>
      </c>
      <c r="D1145" s="12" t="s">
        <v>6671</v>
      </c>
      <c r="E1145" s="12" t="s">
        <v>6672</v>
      </c>
      <c r="F1145" s="12" t="s">
        <v>376</v>
      </c>
      <c r="G1145" s="12">
        <v>2014.0</v>
      </c>
      <c r="H1145" s="33">
        <v>41632.0</v>
      </c>
      <c r="K1145" s="12" t="s">
        <v>6673</v>
      </c>
    </row>
    <row r="1146" ht="15.75" customHeight="1">
      <c r="A1146" s="12">
        <v>2.4371248E7</v>
      </c>
      <c r="B1146" s="12" t="s">
        <v>6674</v>
      </c>
      <c r="C1146" s="12" t="s">
        <v>6675</v>
      </c>
      <c r="D1146" s="12" t="s">
        <v>6676</v>
      </c>
      <c r="E1146" s="12" t="s">
        <v>6677</v>
      </c>
      <c r="F1146" s="12" t="s">
        <v>175</v>
      </c>
      <c r="G1146" s="12">
        <v>2014.0</v>
      </c>
      <c r="H1146" s="33">
        <v>41636.0</v>
      </c>
      <c r="I1146" s="12" t="s">
        <v>6678</v>
      </c>
      <c r="K1146" s="12" t="s">
        <v>6679</v>
      </c>
    </row>
    <row r="1147" ht="15.75" customHeight="1">
      <c r="A1147" s="12">
        <v>2.4375128E7</v>
      </c>
      <c r="B1147" s="12" t="s">
        <v>6680</v>
      </c>
      <c r="C1147" s="12" t="s">
        <v>6681</v>
      </c>
      <c r="D1147" s="12" t="s">
        <v>6682</v>
      </c>
      <c r="E1147" s="12" t="s">
        <v>4230</v>
      </c>
      <c r="F1147" s="12" t="s">
        <v>182</v>
      </c>
      <c r="G1147" s="12">
        <v>2014.0</v>
      </c>
      <c r="H1147" s="33">
        <v>41639.0</v>
      </c>
      <c r="I1147" s="12" t="s">
        <v>6683</v>
      </c>
      <c r="K1147" s="12" t="s">
        <v>6684</v>
      </c>
    </row>
    <row r="1148" ht="15.75" customHeight="1">
      <c r="A1148" s="12">
        <v>2.4378078E7</v>
      </c>
      <c r="B1148" s="12" t="s">
        <v>6685</v>
      </c>
      <c r="C1148" s="12" t="s">
        <v>6686</v>
      </c>
      <c r="D1148" s="12" t="s">
        <v>6687</v>
      </c>
      <c r="E1148" s="12" t="s">
        <v>1379</v>
      </c>
      <c r="F1148" s="12" t="s">
        <v>496</v>
      </c>
      <c r="G1148" s="12">
        <v>2014.0</v>
      </c>
      <c r="H1148" s="33">
        <v>41640.0</v>
      </c>
      <c r="K1148" s="12" t="s">
        <v>6688</v>
      </c>
    </row>
    <row r="1149" ht="15.75" customHeight="1">
      <c r="A1149" s="12">
        <v>2.437808E7</v>
      </c>
      <c r="B1149" s="12" t="s">
        <v>6689</v>
      </c>
      <c r="C1149" s="12" t="s">
        <v>6690</v>
      </c>
      <c r="D1149" s="12" t="s">
        <v>6691</v>
      </c>
      <c r="E1149" s="12" t="s">
        <v>6692</v>
      </c>
      <c r="F1149" s="12" t="s">
        <v>496</v>
      </c>
      <c r="G1149" s="12">
        <v>2014.0</v>
      </c>
      <c r="H1149" s="33">
        <v>41640.0</v>
      </c>
      <c r="K1149" s="12" t="s">
        <v>6693</v>
      </c>
    </row>
    <row r="1150" ht="15.75" customHeight="1">
      <c r="A1150" s="12">
        <v>2.4418761E7</v>
      </c>
      <c r="B1150" s="12" t="s">
        <v>6694</v>
      </c>
      <c r="C1150" s="12" t="s">
        <v>6690</v>
      </c>
      <c r="D1150" s="12" t="s">
        <v>6695</v>
      </c>
      <c r="E1150" s="12" t="s">
        <v>6692</v>
      </c>
      <c r="F1150" s="12" t="s">
        <v>496</v>
      </c>
      <c r="G1150" s="12">
        <v>2014.0</v>
      </c>
      <c r="H1150" s="33">
        <v>41654.0</v>
      </c>
      <c r="K1150" s="12" t="s">
        <v>6696</v>
      </c>
    </row>
    <row r="1151" ht="15.75" customHeight="1">
      <c r="A1151" s="12">
        <v>2.4419477E7</v>
      </c>
      <c r="B1151" s="12" t="s">
        <v>6697</v>
      </c>
      <c r="C1151" s="12" t="s">
        <v>6698</v>
      </c>
      <c r="D1151" s="12" t="s">
        <v>6699</v>
      </c>
      <c r="E1151" s="12" t="s">
        <v>6700</v>
      </c>
      <c r="F1151" s="12" t="s">
        <v>709</v>
      </c>
      <c r="G1151" s="12">
        <v>2014.0</v>
      </c>
      <c r="H1151" s="33">
        <v>41654.0</v>
      </c>
      <c r="K1151" s="12" t="s">
        <v>6701</v>
      </c>
    </row>
    <row r="1152" ht="15.75" customHeight="1">
      <c r="A1152" s="12">
        <v>2.4424312E7</v>
      </c>
      <c r="B1152" s="12" t="s">
        <v>6702</v>
      </c>
      <c r="C1152" s="12" t="s">
        <v>6703</v>
      </c>
      <c r="D1152" s="12" t="s">
        <v>6704</v>
      </c>
      <c r="E1152" s="12" t="s">
        <v>1425</v>
      </c>
      <c r="F1152" s="12" t="s">
        <v>842</v>
      </c>
      <c r="G1152" s="12">
        <v>2014.0</v>
      </c>
      <c r="H1152" s="33">
        <v>41655.0</v>
      </c>
      <c r="K1152" s="12" t="s">
        <v>6705</v>
      </c>
    </row>
    <row r="1153" ht="15.75" customHeight="1">
      <c r="A1153" s="12">
        <v>2.44452E7</v>
      </c>
      <c r="B1153" s="12" t="s">
        <v>6706</v>
      </c>
      <c r="C1153" s="12" t="s">
        <v>6707</v>
      </c>
      <c r="D1153" s="12" t="s">
        <v>6708</v>
      </c>
      <c r="E1153" s="12" t="s">
        <v>6709</v>
      </c>
      <c r="F1153" s="12" t="s">
        <v>520</v>
      </c>
      <c r="G1153" s="12">
        <v>2014.0</v>
      </c>
      <c r="H1153" s="33">
        <v>41661.0</v>
      </c>
      <c r="I1153" s="12" t="s">
        <v>6710</v>
      </c>
      <c r="K1153" s="12" t="s">
        <v>6711</v>
      </c>
    </row>
    <row r="1154" ht="15.75" customHeight="1">
      <c r="A1154" s="12">
        <v>2.4445202E7</v>
      </c>
      <c r="B1154" s="12" t="s">
        <v>6712</v>
      </c>
      <c r="C1154" s="12" t="s">
        <v>6713</v>
      </c>
      <c r="D1154" s="12" t="s">
        <v>6714</v>
      </c>
      <c r="E1154" s="12" t="s">
        <v>6715</v>
      </c>
      <c r="F1154" s="12" t="s">
        <v>520</v>
      </c>
      <c r="G1154" s="12">
        <v>2014.0</v>
      </c>
      <c r="H1154" s="33">
        <v>41661.0</v>
      </c>
      <c r="I1154" s="12" t="s">
        <v>6716</v>
      </c>
      <c r="K1154" s="12" t="s">
        <v>6717</v>
      </c>
    </row>
    <row r="1155" ht="15.75" customHeight="1">
      <c r="A1155" s="12">
        <v>2.4445204E7</v>
      </c>
      <c r="B1155" s="12" t="s">
        <v>6718</v>
      </c>
      <c r="C1155" s="12" t="s">
        <v>6719</v>
      </c>
      <c r="D1155" s="12" t="s">
        <v>6720</v>
      </c>
      <c r="E1155" s="12" t="s">
        <v>6721</v>
      </c>
      <c r="F1155" s="12" t="s">
        <v>520</v>
      </c>
      <c r="G1155" s="12">
        <v>2014.0</v>
      </c>
      <c r="H1155" s="33">
        <v>41661.0</v>
      </c>
      <c r="I1155" s="12" t="s">
        <v>6722</v>
      </c>
      <c r="K1155" s="12" t="s">
        <v>6723</v>
      </c>
    </row>
    <row r="1156" ht="15.75" customHeight="1">
      <c r="A1156" s="12">
        <v>2.4480589E7</v>
      </c>
      <c r="B1156" s="12" t="s">
        <v>6724</v>
      </c>
      <c r="C1156" s="12" t="s">
        <v>6725</v>
      </c>
      <c r="D1156" s="12" t="s">
        <v>6726</v>
      </c>
      <c r="E1156" s="12" t="s">
        <v>6727</v>
      </c>
      <c r="F1156" s="12" t="s">
        <v>3283</v>
      </c>
      <c r="G1156" s="12">
        <v>2014.0</v>
      </c>
      <c r="H1156" s="33">
        <v>41671.0</v>
      </c>
      <c r="K1156" s="12" t="s">
        <v>6728</v>
      </c>
    </row>
    <row r="1157" ht="15.75" customHeight="1">
      <c r="A1157" s="12">
        <v>2.4508323E7</v>
      </c>
      <c r="B1157" s="12" t="s">
        <v>6729</v>
      </c>
      <c r="C1157" s="12" t="s">
        <v>6730</v>
      </c>
      <c r="D1157" s="12" t="s">
        <v>6731</v>
      </c>
      <c r="E1157" s="12" t="s">
        <v>6732</v>
      </c>
      <c r="F1157" s="12" t="s">
        <v>2062</v>
      </c>
      <c r="G1157" s="12">
        <v>2014.0</v>
      </c>
      <c r="H1157" s="33">
        <v>41681.0</v>
      </c>
      <c r="K1157" s="12" t="s">
        <v>6733</v>
      </c>
    </row>
    <row r="1158" ht="15.75" customHeight="1">
      <c r="A1158" s="12">
        <v>2.4517918E7</v>
      </c>
      <c r="B1158" s="12" t="s">
        <v>6734</v>
      </c>
      <c r="C1158" s="12" t="s">
        <v>6735</v>
      </c>
      <c r="D1158" s="12" t="s">
        <v>6736</v>
      </c>
      <c r="E1158" s="12" t="s">
        <v>6737</v>
      </c>
      <c r="F1158" s="12" t="s">
        <v>1331</v>
      </c>
      <c r="G1158" s="12">
        <v>2014.0</v>
      </c>
      <c r="H1158" s="33">
        <v>41683.0</v>
      </c>
      <c r="K1158" s="12" t="s">
        <v>6738</v>
      </c>
    </row>
    <row r="1159" ht="15.75" customHeight="1">
      <c r="A1159" s="12">
        <v>2.455308E7</v>
      </c>
      <c r="B1159" s="12" t="s">
        <v>6739</v>
      </c>
      <c r="C1159" s="12" t="s">
        <v>6740</v>
      </c>
      <c r="D1159" s="12" t="s">
        <v>6741</v>
      </c>
      <c r="E1159" s="12" t="s">
        <v>6742</v>
      </c>
      <c r="F1159" s="12" t="s">
        <v>1654</v>
      </c>
      <c r="G1159" s="12">
        <v>2014.0</v>
      </c>
      <c r="H1159" s="33">
        <v>41691.0</v>
      </c>
      <c r="I1159" s="12" t="s">
        <v>6743</v>
      </c>
      <c r="K1159" s="12" t="s">
        <v>6744</v>
      </c>
    </row>
    <row r="1160" ht="15.75" customHeight="1">
      <c r="A1160" s="12">
        <v>2.4564928E7</v>
      </c>
      <c r="B1160" s="12" t="s">
        <v>6745</v>
      </c>
      <c r="C1160" s="12" t="s">
        <v>6746</v>
      </c>
      <c r="D1160" s="12" t="s">
        <v>6747</v>
      </c>
      <c r="E1160" s="12" t="s">
        <v>6748</v>
      </c>
      <c r="F1160" s="12" t="s">
        <v>508</v>
      </c>
      <c r="G1160" s="12">
        <v>2014.0</v>
      </c>
      <c r="H1160" s="33">
        <v>41696.0</v>
      </c>
      <c r="I1160" s="12" t="s">
        <v>6749</v>
      </c>
      <c r="K1160" s="12" t="s">
        <v>6750</v>
      </c>
    </row>
    <row r="1161" ht="15.75" customHeight="1">
      <c r="A1161" s="12">
        <v>2.456517E7</v>
      </c>
      <c r="B1161" s="12" t="s">
        <v>6751</v>
      </c>
      <c r="C1161" s="12" t="s">
        <v>6752</v>
      </c>
      <c r="D1161" s="12" t="s">
        <v>6753</v>
      </c>
      <c r="E1161" s="12" t="s">
        <v>4499</v>
      </c>
      <c r="F1161" s="12" t="s">
        <v>508</v>
      </c>
      <c r="G1161" s="12">
        <v>2014.0</v>
      </c>
      <c r="H1161" s="33">
        <v>41696.0</v>
      </c>
      <c r="I1161" s="12" t="s">
        <v>6754</v>
      </c>
      <c r="K1161" s="12" t="s">
        <v>6755</v>
      </c>
    </row>
    <row r="1162" ht="15.75" customHeight="1">
      <c r="A1162" s="12">
        <v>2.4565262E7</v>
      </c>
      <c r="B1162" s="12" t="s">
        <v>6756</v>
      </c>
      <c r="C1162" s="12" t="s">
        <v>6757</v>
      </c>
      <c r="D1162" s="12" t="s">
        <v>6758</v>
      </c>
      <c r="E1162" s="12" t="s">
        <v>6759</v>
      </c>
      <c r="F1162" s="12" t="s">
        <v>508</v>
      </c>
      <c r="G1162" s="12">
        <v>2014.0</v>
      </c>
      <c r="H1162" s="33">
        <v>41696.0</v>
      </c>
      <c r="I1162" s="12" t="s">
        <v>6760</v>
      </c>
      <c r="K1162" s="12" t="s">
        <v>6761</v>
      </c>
    </row>
    <row r="1163" ht="15.75" customHeight="1">
      <c r="A1163" s="12">
        <v>2.4565414E7</v>
      </c>
      <c r="B1163" s="12" t="s">
        <v>6762</v>
      </c>
      <c r="C1163" s="12" t="s">
        <v>6763</v>
      </c>
      <c r="D1163" s="12" t="s">
        <v>6764</v>
      </c>
      <c r="E1163" s="12" t="s">
        <v>4561</v>
      </c>
      <c r="F1163" s="12" t="s">
        <v>508</v>
      </c>
      <c r="G1163" s="12">
        <v>2014.0</v>
      </c>
      <c r="H1163" s="33">
        <v>41696.0</v>
      </c>
      <c r="I1163" s="12" t="s">
        <v>6765</v>
      </c>
      <c r="K1163" s="12" t="s">
        <v>6766</v>
      </c>
    </row>
    <row r="1164" ht="15.75" customHeight="1">
      <c r="A1164" s="12">
        <v>2.4565448E7</v>
      </c>
      <c r="B1164" s="12" t="s">
        <v>6767</v>
      </c>
      <c r="C1164" s="12" t="s">
        <v>6768</v>
      </c>
      <c r="D1164" s="12" t="s">
        <v>6769</v>
      </c>
      <c r="E1164" s="12" t="s">
        <v>3402</v>
      </c>
      <c r="F1164" s="12" t="s">
        <v>508</v>
      </c>
      <c r="G1164" s="12">
        <v>2014.0</v>
      </c>
      <c r="H1164" s="33">
        <v>41696.0</v>
      </c>
      <c r="I1164" s="12" t="s">
        <v>6770</v>
      </c>
      <c r="K1164" s="12" t="s">
        <v>6771</v>
      </c>
    </row>
    <row r="1165" ht="15.75" customHeight="1">
      <c r="A1165" s="12">
        <v>2.4576218E7</v>
      </c>
      <c r="B1165" s="12" t="s">
        <v>6772</v>
      </c>
      <c r="C1165" s="12" t="s">
        <v>6773</v>
      </c>
      <c r="D1165" s="12" t="s">
        <v>6774</v>
      </c>
      <c r="E1165" s="12" t="s">
        <v>6775</v>
      </c>
      <c r="F1165" s="12" t="s">
        <v>151</v>
      </c>
      <c r="G1165" s="12">
        <v>2014.0</v>
      </c>
      <c r="H1165" s="33">
        <v>41699.0</v>
      </c>
      <c r="I1165" s="12" t="s">
        <v>6776</v>
      </c>
      <c r="K1165" s="12" t="s">
        <v>6777</v>
      </c>
    </row>
    <row r="1166" ht="15.75" customHeight="1">
      <c r="A1166" s="12">
        <v>2.4603998E7</v>
      </c>
      <c r="B1166" s="12" t="s">
        <v>6778</v>
      </c>
      <c r="C1166" s="12" t="s">
        <v>6779</v>
      </c>
      <c r="D1166" s="12" t="s">
        <v>6780</v>
      </c>
      <c r="E1166" s="12" t="s">
        <v>6781</v>
      </c>
      <c r="F1166" s="12" t="s">
        <v>6782</v>
      </c>
      <c r="G1166" s="12">
        <v>2014.0</v>
      </c>
      <c r="H1166" s="33">
        <v>41706.0</v>
      </c>
    </row>
    <row r="1167" ht="15.75" customHeight="1">
      <c r="A1167" s="12">
        <v>2.4635952E7</v>
      </c>
      <c r="B1167" s="12" t="s">
        <v>6783</v>
      </c>
      <c r="C1167" s="12" t="s">
        <v>6784</v>
      </c>
      <c r="D1167" s="12" t="s">
        <v>6785</v>
      </c>
      <c r="E1167" s="12" t="s">
        <v>6786</v>
      </c>
      <c r="F1167" s="12" t="s">
        <v>4873</v>
      </c>
      <c r="G1167" s="12">
        <v>2014.0</v>
      </c>
      <c r="H1167" s="33">
        <v>41717.0</v>
      </c>
      <c r="K1167" s="12" t="s">
        <v>6787</v>
      </c>
    </row>
    <row r="1168" ht="15.75" customHeight="1">
      <c r="A1168" s="12">
        <v>2.4648812E7</v>
      </c>
      <c r="B1168" s="12" t="s">
        <v>6788</v>
      </c>
      <c r="C1168" s="12" t="s">
        <v>6789</v>
      </c>
      <c r="D1168" s="12" t="s">
        <v>6790</v>
      </c>
      <c r="E1168" s="12" t="s">
        <v>6791</v>
      </c>
      <c r="F1168" s="12" t="s">
        <v>5520</v>
      </c>
      <c r="G1168" s="12">
        <v>2014.0</v>
      </c>
      <c r="H1168" s="33">
        <v>41719.0</v>
      </c>
      <c r="I1168" s="12" t="s">
        <v>6792</v>
      </c>
      <c r="K1168" s="12" t="s">
        <v>6793</v>
      </c>
    </row>
    <row r="1169" ht="15.75" customHeight="1">
      <c r="A1169" s="12">
        <v>2.4728356E7</v>
      </c>
      <c r="B1169" s="12" t="s">
        <v>6794</v>
      </c>
      <c r="C1169" s="12" t="s">
        <v>6795</v>
      </c>
      <c r="D1169" s="12" t="s">
        <v>6796</v>
      </c>
      <c r="E1169" s="12" t="s">
        <v>6797</v>
      </c>
      <c r="F1169" s="12" t="s">
        <v>587</v>
      </c>
      <c r="G1169" s="12">
        <v>2014.0</v>
      </c>
      <c r="H1169" s="33">
        <v>41744.0</v>
      </c>
      <c r="K1169" s="12" t="s">
        <v>6798</v>
      </c>
    </row>
    <row r="1170" ht="15.75" customHeight="1">
      <c r="A1170" s="12">
        <v>2.4783459E7</v>
      </c>
      <c r="B1170" s="12" t="s">
        <v>6799</v>
      </c>
      <c r="C1170" s="12" t="s">
        <v>6800</v>
      </c>
      <c r="D1170" s="12" t="s">
        <v>6801</v>
      </c>
      <c r="E1170" s="12" t="s">
        <v>6802</v>
      </c>
      <c r="F1170" s="12" t="s">
        <v>6803</v>
      </c>
      <c r="G1170" s="12">
        <v>2014.0</v>
      </c>
      <c r="H1170" s="33">
        <v>41762.0</v>
      </c>
      <c r="K1170" s="12" t="s">
        <v>6804</v>
      </c>
    </row>
    <row r="1171" ht="15.75" customHeight="1">
      <c r="A1171" s="12">
        <v>2.4961137E7</v>
      </c>
      <c r="B1171" s="12" t="s">
        <v>6805</v>
      </c>
      <c r="C1171" s="12" t="s">
        <v>6806</v>
      </c>
      <c r="D1171" s="12" t="s">
        <v>6807</v>
      </c>
      <c r="E1171" s="12" t="s">
        <v>6808</v>
      </c>
      <c r="F1171" s="12" t="s">
        <v>6809</v>
      </c>
      <c r="G1171" s="12">
        <v>2014.0</v>
      </c>
      <c r="H1171" s="33">
        <v>41816.0</v>
      </c>
    </row>
    <row r="1172" ht="15.75" customHeight="1">
      <c r="A1172" s="12">
        <v>2.496867E7</v>
      </c>
      <c r="B1172" s="12" t="s">
        <v>6810</v>
      </c>
      <c r="C1172" s="12" t="s">
        <v>6811</v>
      </c>
      <c r="D1172" s="12" t="s">
        <v>6812</v>
      </c>
      <c r="E1172" s="12" t="s">
        <v>6813</v>
      </c>
      <c r="F1172" s="12" t="s">
        <v>1402</v>
      </c>
      <c r="G1172" s="12">
        <v>2014.0</v>
      </c>
      <c r="H1172" s="33">
        <v>41818.0</v>
      </c>
    </row>
    <row r="1173" ht="15.75" customHeight="1">
      <c r="A1173" s="12">
        <v>2.4968681E7</v>
      </c>
      <c r="B1173" s="12" t="s">
        <v>6814</v>
      </c>
      <c r="C1173" s="12" t="s">
        <v>6815</v>
      </c>
      <c r="D1173" s="12" t="s">
        <v>6816</v>
      </c>
      <c r="E1173" s="12" t="s">
        <v>6817</v>
      </c>
      <c r="F1173" s="12" t="s">
        <v>1402</v>
      </c>
      <c r="G1173" s="12">
        <v>2014.0</v>
      </c>
      <c r="H1173" s="33">
        <v>41818.0</v>
      </c>
    </row>
    <row r="1174" ht="15.75" customHeight="1">
      <c r="A1174" s="12">
        <v>2.6204016E7</v>
      </c>
      <c r="B1174" s="12" t="s">
        <v>6818</v>
      </c>
      <c r="C1174" s="12" t="s">
        <v>6819</v>
      </c>
      <c r="D1174" s="12" t="s">
        <v>6820</v>
      </c>
      <c r="E1174" s="12" t="s">
        <v>6821</v>
      </c>
      <c r="F1174" s="12" t="s">
        <v>1711</v>
      </c>
      <c r="G1174" s="12">
        <v>2014.0</v>
      </c>
      <c r="H1174" s="33">
        <v>42209.0</v>
      </c>
      <c r="K1174" s="12" t="s">
        <v>6822</v>
      </c>
    </row>
    <row r="1175" ht="15.75" customHeight="1">
      <c r="A1175" s="12">
        <v>2.4598598E7</v>
      </c>
      <c r="B1175" s="12" t="s">
        <v>6823</v>
      </c>
      <c r="C1175" s="12" t="s">
        <v>6824</v>
      </c>
      <c r="D1175" s="12" t="s">
        <v>6825</v>
      </c>
      <c r="E1175" s="12" t="s">
        <v>6826</v>
      </c>
      <c r="F1175" s="12" t="s">
        <v>2831</v>
      </c>
      <c r="G1175" s="12">
        <v>2014.0</v>
      </c>
      <c r="H1175" s="33">
        <v>41705.0</v>
      </c>
      <c r="I1175" s="12" t="s">
        <v>6827</v>
      </c>
      <c r="K1175" s="12" t="s">
        <v>6828</v>
      </c>
    </row>
    <row r="1176" ht="15.75" customHeight="1">
      <c r="A1176" s="12">
        <v>2.4734213E7</v>
      </c>
      <c r="B1176" s="12" t="s">
        <v>6830</v>
      </c>
      <c r="C1176" s="12" t="s">
        <v>6831</v>
      </c>
      <c r="D1176" s="12" t="s">
        <v>6832</v>
      </c>
      <c r="E1176" s="12" t="s">
        <v>6833</v>
      </c>
      <c r="F1176" s="12" t="s">
        <v>6834</v>
      </c>
      <c r="G1176" s="12">
        <v>2014.0</v>
      </c>
      <c r="H1176" s="33">
        <v>41745.0</v>
      </c>
      <c r="I1176" s="12" t="s">
        <v>6835</v>
      </c>
      <c r="K1176" s="12" t="s">
        <v>6836</v>
      </c>
    </row>
    <row r="1177" ht="15.75" customHeight="1">
      <c r="A1177" s="12">
        <v>2.4608654E7</v>
      </c>
      <c r="B1177" s="12" t="s">
        <v>6837</v>
      </c>
      <c r="C1177" s="12" t="s">
        <v>6838</v>
      </c>
      <c r="D1177" s="12" t="s">
        <v>6839</v>
      </c>
      <c r="E1177" s="12" t="s">
        <v>6840</v>
      </c>
      <c r="F1177" s="12" t="s">
        <v>2831</v>
      </c>
      <c r="G1177" s="12">
        <v>2014.0</v>
      </c>
      <c r="H1177" s="33">
        <v>41709.0</v>
      </c>
      <c r="I1177" s="12" t="s">
        <v>6841</v>
      </c>
      <c r="K1177" s="12" t="s">
        <v>6842</v>
      </c>
    </row>
    <row r="1178" ht="15.75" customHeight="1">
      <c r="A1178" s="12">
        <v>2.4614778E7</v>
      </c>
      <c r="B1178" s="12" t="s">
        <v>6844</v>
      </c>
      <c r="C1178" s="12" t="s">
        <v>6845</v>
      </c>
      <c r="D1178" s="12" t="s">
        <v>6846</v>
      </c>
      <c r="E1178" s="12" t="s">
        <v>6847</v>
      </c>
      <c r="F1178" s="12" t="s">
        <v>869</v>
      </c>
      <c r="G1178" s="12">
        <v>2014.0</v>
      </c>
      <c r="H1178" s="33">
        <v>41710.0</v>
      </c>
      <c r="I1178" s="12" t="s">
        <v>6848</v>
      </c>
      <c r="K1178" s="12" t="s">
        <v>6849</v>
      </c>
    </row>
    <row r="1179" ht="15.75" customHeight="1">
      <c r="A1179" s="12">
        <v>2.4618575E7</v>
      </c>
      <c r="B1179" s="12" t="s">
        <v>6851</v>
      </c>
      <c r="C1179" s="12" t="s">
        <v>6852</v>
      </c>
      <c r="D1179" s="12" t="s">
        <v>6853</v>
      </c>
      <c r="E1179" s="12" t="s">
        <v>6854</v>
      </c>
      <c r="F1179" s="12" t="s">
        <v>2831</v>
      </c>
      <c r="G1179" s="12">
        <v>2014.0</v>
      </c>
      <c r="H1179" s="33">
        <v>41711.0</v>
      </c>
      <c r="I1179" s="12" t="s">
        <v>6855</v>
      </c>
      <c r="K1179" s="12" t="s">
        <v>6856</v>
      </c>
    </row>
    <row r="1180" ht="15.75" customHeight="1">
      <c r="A1180" s="12">
        <v>2.4497633E7</v>
      </c>
      <c r="B1180" s="12" t="s">
        <v>6858</v>
      </c>
      <c r="C1180" s="12" t="s">
        <v>6859</v>
      </c>
      <c r="D1180" s="12" t="s">
        <v>6860</v>
      </c>
      <c r="E1180" s="12" t="s">
        <v>6861</v>
      </c>
      <c r="F1180" s="12" t="s">
        <v>6862</v>
      </c>
      <c r="G1180" s="12">
        <v>2014.0</v>
      </c>
      <c r="H1180" s="33">
        <v>41676.0</v>
      </c>
      <c r="I1180" s="12" t="s">
        <v>6863</v>
      </c>
      <c r="K1180" s="12" t="s">
        <v>6864</v>
      </c>
    </row>
    <row r="1181" ht="15.75" customHeight="1">
      <c r="A1181" s="12">
        <v>2.4530039E7</v>
      </c>
      <c r="B1181" s="12" t="s">
        <v>6866</v>
      </c>
      <c r="C1181" s="12" t="s">
        <v>6867</v>
      </c>
      <c r="D1181" s="12" t="s">
        <v>6868</v>
      </c>
      <c r="E1181" s="12" t="s">
        <v>6869</v>
      </c>
      <c r="F1181" s="12" t="s">
        <v>354</v>
      </c>
      <c r="G1181" s="12">
        <v>2014.0</v>
      </c>
      <c r="H1181" s="33">
        <v>41688.0</v>
      </c>
      <c r="K1181" s="12" t="s">
        <v>6870</v>
      </c>
    </row>
    <row r="1182" ht="15.75" customHeight="1">
      <c r="A1182" s="12">
        <v>2.4632746E7</v>
      </c>
      <c r="B1182" s="12" t="s">
        <v>6871</v>
      </c>
      <c r="C1182" s="12" t="s">
        <v>6872</v>
      </c>
      <c r="D1182" s="12" t="s">
        <v>6873</v>
      </c>
      <c r="E1182" s="12" t="s">
        <v>6874</v>
      </c>
      <c r="F1182" s="12" t="s">
        <v>2831</v>
      </c>
      <c r="G1182" s="12">
        <v>2014.0</v>
      </c>
      <c r="H1182" s="33">
        <v>41716.0</v>
      </c>
      <c r="I1182" s="12" t="s">
        <v>6875</v>
      </c>
      <c r="K1182" s="12" t="s">
        <v>6876</v>
      </c>
    </row>
    <row r="1183" ht="15.75" customHeight="1">
      <c r="A1183" s="12">
        <v>2.4502878E7</v>
      </c>
      <c r="B1183" s="12" t="s">
        <v>6877</v>
      </c>
      <c r="C1183" s="12" t="s">
        <v>6878</v>
      </c>
      <c r="D1183" s="12" t="s">
        <v>6879</v>
      </c>
      <c r="E1183" s="12" t="s">
        <v>6880</v>
      </c>
      <c r="F1183" s="12" t="s">
        <v>6881</v>
      </c>
      <c r="G1183" s="12">
        <v>2014.0</v>
      </c>
      <c r="H1183" s="33">
        <v>41678.0</v>
      </c>
      <c r="K1183" s="12" t="s">
        <v>6882</v>
      </c>
    </row>
    <row r="1184" ht="15.75" customHeight="1">
      <c r="A1184" s="12">
        <v>2.4672512E7</v>
      </c>
      <c r="B1184" s="12" t="s">
        <v>6884</v>
      </c>
      <c r="C1184" s="12" t="s">
        <v>6885</v>
      </c>
      <c r="D1184" s="12" t="s">
        <v>6886</v>
      </c>
      <c r="E1184" s="12" t="s">
        <v>2072</v>
      </c>
      <c r="F1184" s="12" t="s">
        <v>1128</v>
      </c>
      <c r="G1184" s="12">
        <v>2014.0</v>
      </c>
      <c r="H1184" s="33">
        <v>41726.0</v>
      </c>
      <c r="I1184" s="12" t="s">
        <v>6887</v>
      </c>
      <c r="K1184" s="12" t="s">
        <v>6888</v>
      </c>
    </row>
    <row r="1185" ht="15.75" customHeight="1">
      <c r="A1185" s="12">
        <v>2.4500167E7</v>
      </c>
      <c r="B1185" s="12" t="s">
        <v>6890</v>
      </c>
      <c r="C1185" s="12" t="s">
        <v>6891</v>
      </c>
      <c r="D1185" s="12" t="s">
        <v>6892</v>
      </c>
      <c r="E1185" s="12" t="s">
        <v>1264</v>
      </c>
      <c r="F1185" s="12" t="s">
        <v>796</v>
      </c>
      <c r="G1185" s="12">
        <v>2014.0</v>
      </c>
      <c r="H1185" s="33">
        <v>41677.0</v>
      </c>
      <c r="I1185" s="12" t="s">
        <v>6893</v>
      </c>
      <c r="K1185" s="12" t="s">
        <v>6894</v>
      </c>
    </row>
    <row r="1186" ht="15.75" customHeight="1">
      <c r="A1186" s="12">
        <v>2.4655431E7</v>
      </c>
      <c r="B1186" s="12" t="s">
        <v>6895</v>
      </c>
      <c r="C1186" s="12" t="s">
        <v>6896</v>
      </c>
      <c r="D1186" s="12" t="s">
        <v>6897</v>
      </c>
      <c r="E1186" s="12" t="s">
        <v>6898</v>
      </c>
      <c r="F1186" s="12" t="s">
        <v>332</v>
      </c>
      <c r="G1186" s="12">
        <v>2014.0</v>
      </c>
      <c r="H1186" s="33">
        <v>41723.0</v>
      </c>
      <c r="I1186" s="12" t="s">
        <v>6899</v>
      </c>
      <c r="K1186" s="12" t="s">
        <v>6900</v>
      </c>
    </row>
    <row r="1187" ht="15.75" customHeight="1">
      <c r="A1187" s="12">
        <v>2.4661311E7</v>
      </c>
      <c r="B1187" s="12" t="s">
        <v>6902</v>
      </c>
      <c r="C1187" s="12" t="s">
        <v>6903</v>
      </c>
      <c r="D1187" s="12" t="s">
        <v>6904</v>
      </c>
      <c r="E1187" s="12" t="s">
        <v>3969</v>
      </c>
      <c r="F1187" s="12" t="s">
        <v>332</v>
      </c>
      <c r="G1187" s="12">
        <v>2014.0</v>
      </c>
      <c r="H1187" s="33">
        <v>41724.0</v>
      </c>
      <c r="I1187" s="12" t="s">
        <v>6905</v>
      </c>
      <c r="K1187" s="12" t="s">
        <v>6906</v>
      </c>
    </row>
    <row r="1188" ht="15.75" customHeight="1">
      <c r="A1188" s="12">
        <v>2.4667065E7</v>
      </c>
      <c r="B1188" s="12" t="s">
        <v>6907</v>
      </c>
      <c r="C1188" s="12" t="s">
        <v>6908</v>
      </c>
      <c r="D1188" s="12" t="s">
        <v>6909</v>
      </c>
      <c r="E1188" s="12" t="s">
        <v>6821</v>
      </c>
      <c r="F1188" s="12" t="s">
        <v>332</v>
      </c>
      <c r="G1188" s="12">
        <v>2014.0</v>
      </c>
      <c r="H1188" s="33">
        <v>41725.0</v>
      </c>
      <c r="I1188" s="12" t="s">
        <v>6910</v>
      </c>
      <c r="K1188" s="12" t="s">
        <v>6911</v>
      </c>
    </row>
    <row r="1189" ht="15.75" customHeight="1">
      <c r="A1189" s="12">
        <v>2.4670154E7</v>
      </c>
      <c r="B1189" s="12" t="s">
        <v>6913</v>
      </c>
      <c r="C1189" s="12" t="s">
        <v>6914</v>
      </c>
      <c r="D1189" s="12" t="s">
        <v>6915</v>
      </c>
      <c r="E1189" s="12" t="s">
        <v>3860</v>
      </c>
      <c r="F1189" s="12" t="s">
        <v>332</v>
      </c>
      <c r="G1189" s="12">
        <v>2014.0</v>
      </c>
      <c r="H1189" s="33">
        <v>41726.0</v>
      </c>
      <c r="I1189" s="12" t="s">
        <v>6916</v>
      </c>
      <c r="K1189" s="12" t="s">
        <v>6917</v>
      </c>
    </row>
    <row r="1190" ht="15.75" customHeight="1">
      <c r="A1190" s="12">
        <v>2.4568185E7</v>
      </c>
      <c r="B1190" s="12" t="s">
        <v>6919</v>
      </c>
      <c r="C1190" s="12" t="s">
        <v>6920</v>
      </c>
      <c r="D1190" s="12" t="s">
        <v>6921</v>
      </c>
      <c r="E1190" s="12" t="s">
        <v>3444</v>
      </c>
      <c r="F1190" s="12" t="s">
        <v>6922</v>
      </c>
      <c r="G1190" s="12">
        <v>2014.0</v>
      </c>
      <c r="H1190" s="33">
        <v>41697.0</v>
      </c>
      <c r="I1190" s="12" t="s">
        <v>6923</v>
      </c>
      <c r="J1190" s="12" t="s">
        <v>6924</v>
      </c>
      <c r="K1190" s="12" t="s">
        <v>6925</v>
      </c>
    </row>
    <row r="1191" ht="15.75" customHeight="1">
      <c r="A1191" s="12">
        <v>2.4679245E7</v>
      </c>
      <c r="B1191" s="12" t="s">
        <v>6927</v>
      </c>
      <c r="C1191" s="12" t="s">
        <v>6928</v>
      </c>
      <c r="D1191" s="12" t="s">
        <v>6929</v>
      </c>
      <c r="E1191" s="12" t="s">
        <v>3333</v>
      </c>
      <c r="F1191" s="12" t="s">
        <v>332</v>
      </c>
      <c r="G1191" s="12">
        <v>2014.0</v>
      </c>
      <c r="H1191" s="33">
        <v>41730.0</v>
      </c>
      <c r="I1191" s="12" t="s">
        <v>6930</v>
      </c>
      <c r="K1191" s="12" t="s">
        <v>6931</v>
      </c>
    </row>
    <row r="1192" ht="15.75" customHeight="1">
      <c r="A1192" s="12">
        <v>2.4685011E7</v>
      </c>
      <c r="B1192" s="12" t="s">
        <v>6933</v>
      </c>
      <c r="C1192" s="12" t="s">
        <v>6934</v>
      </c>
      <c r="D1192" s="12" t="s">
        <v>6935</v>
      </c>
      <c r="E1192" s="12" t="s">
        <v>6936</v>
      </c>
      <c r="F1192" s="12" t="s">
        <v>332</v>
      </c>
      <c r="G1192" s="12">
        <v>2014.0</v>
      </c>
      <c r="H1192" s="33">
        <v>41731.0</v>
      </c>
      <c r="I1192" s="12" t="s">
        <v>6937</v>
      </c>
      <c r="K1192" s="12" t="s">
        <v>6938</v>
      </c>
    </row>
    <row r="1193" ht="15.75" customHeight="1">
      <c r="A1193" s="12">
        <v>2.4152719E7</v>
      </c>
      <c r="B1193" s="12" t="s">
        <v>6940</v>
      </c>
      <c r="C1193" s="12" t="s">
        <v>6941</v>
      </c>
      <c r="D1193" s="12" t="s">
        <v>6942</v>
      </c>
      <c r="E1193" s="12" t="s">
        <v>2315</v>
      </c>
      <c r="F1193" s="12" t="s">
        <v>144</v>
      </c>
      <c r="G1193" s="12">
        <v>2014.0</v>
      </c>
      <c r="H1193" s="33">
        <v>41572.0</v>
      </c>
      <c r="I1193" s="12" t="s">
        <v>6943</v>
      </c>
      <c r="K1193" s="12" t="s">
        <v>6944</v>
      </c>
    </row>
    <row r="1194" ht="15.75" customHeight="1">
      <c r="A1194" s="12">
        <v>2.4252486E7</v>
      </c>
      <c r="B1194" s="12" t="s">
        <v>6946</v>
      </c>
      <c r="C1194" s="12" t="s">
        <v>6947</v>
      </c>
      <c r="D1194" s="12" t="s">
        <v>6948</v>
      </c>
      <c r="E1194" s="12" t="s">
        <v>6949</v>
      </c>
      <c r="F1194" s="12" t="s">
        <v>2712</v>
      </c>
      <c r="G1194" s="12">
        <v>2014.0</v>
      </c>
      <c r="H1194" s="33">
        <v>41599.0</v>
      </c>
      <c r="K1194" s="12" t="s">
        <v>6950</v>
      </c>
    </row>
    <row r="1195" ht="15.75" customHeight="1">
      <c r="A1195" s="12">
        <v>2.4254373E7</v>
      </c>
      <c r="B1195" s="12" t="s">
        <v>6951</v>
      </c>
      <c r="C1195" s="12" t="s">
        <v>6952</v>
      </c>
      <c r="D1195" s="12" t="s">
        <v>6953</v>
      </c>
      <c r="E1195" s="12" t="s">
        <v>6954</v>
      </c>
      <c r="F1195" s="12" t="s">
        <v>6955</v>
      </c>
      <c r="G1195" s="12">
        <v>2014.0</v>
      </c>
      <c r="H1195" s="33">
        <v>41599.0</v>
      </c>
      <c r="K1195" s="12" t="s">
        <v>6956</v>
      </c>
    </row>
    <row r="1196" ht="15.75" customHeight="1">
      <c r="A1196" s="12">
        <v>2.4281548E7</v>
      </c>
      <c r="B1196" s="12" t="s">
        <v>6957</v>
      </c>
      <c r="C1196" s="12" t="s">
        <v>6958</v>
      </c>
      <c r="D1196" s="12" t="s">
        <v>6959</v>
      </c>
      <c r="E1196" s="12" t="s">
        <v>6960</v>
      </c>
      <c r="F1196" s="12" t="s">
        <v>137</v>
      </c>
      <c r="G1196" s="12">
        <v>2014.0</v>
      </c>
      <c r="H1196" s="33">
        <v>41606.0</v>
      </c>
      <c r="I1196" s="12" t="s">
        <v>6961</v>
      </c>
      <c r="K1196" s="12" t="s">
        <v>6962</v>
      </c>
    </row>
    <row r="1197" ht="15.75" customHeight="1">
      <c r="A1197" s="12">
        <v>2.4329998E7</v>
      </c>
      <c r="B1197" s="12" t="s">
        <v>6963</v>
      </c>
      <c r="C1197" s="12" t="s">
        <v>6964</v>
      </c>
      <c r="D1197" s="12" t="s">
        <v>6965</v>
      </c>
      <c r="E1197" s="12" t="s">
        <v>181</v>
      </c>
      <c r="F1197" s="12" t="s">
        <v>426</v>
      </c>
      <c r="G1197" s="12">
        <v>2014.0</v>
      </c>
      <c r="H1197" s="33">
        <v>41625.0</v>
      </c>
      <c r="I1197" s="12" t="s">
        <v>6966</v>
      </c>
      <c r="J1197" s="12" t="s">
        <v>6967</v>
      </c>
      <c r="K1197" s="12" t="s">
        <v>6968</v>
      </c>
    </row>
    <row r="1198" ht="15.75" customHeight="1">
      <c r="A1198" s="12">
        <v>2.4334402E7</v>
      </c>
      <c r="B1198" s="12" t="s">
        <v>6969</v>
      </c>
      <c r="C1198" s="12" t="s">
        <v>6970</v>
      </c>
      <c r="D1198" s="12" t="s">
        <v>6971</v>
      </c>
      <c r="E1198" s="12" t="s">
        <v>6972</v>
      </c>
      <c r="F1198" s="12" t="s">
        <v>1217</v>
      </c>
      <c r="G1198" s="12">
        <v>2014.0</v>
      </c>
      <c r="H1198" s="33">
        <v>41625.0</v>
      </c>
      <c r="K1198" s="12" t="s">
        <v>6973</v>
      </c>
    </row>
    <row r="1199" ht="15.75" customHeight="1">
      <c r="A1199" s="12">
        <v>2.4352572E7</v>
      </c>
      <c r="B1199" s="12" t="s">
        <v>6974</v>
      </c>
      <c r="C1199" s="12" t="s">
        <v>6975</v>
      </c>
      <c r="D1199" s="12" t="s">
        <v>6976</v>
      </c>
      <c r="E1199" s="12" t="s">
        <v>6977</v>
      </c>
      <c r="F1199" s="12" t="s">
        <v>664</v>
      </c>
      <c r="G1199" s="12">
        <v>2014.0</v>
      </c>
      <c r="H1199" s="33">
        <v>41628.0</v>
      </c>
      <c r="I1199" s="12" t="s">
        <v>6978</v>
      </c>
      <c r="K1199" s="12" t="s">
        <v>6979</v>
      </c>
    </row>
    <row r="1200" ht="15.75" customHeight="1">
      <c r="A1200" s="12">
        <v>2.4467705E7</v>
      </c>
      <c r="B1200" s="12" t="s">
        <v>6980</v>
      </c>
      <c r="C1200" s="12" t="s">
        <v>6981</v>
      </c>
      <c r="D1200" s="12" t="s">
        <v>6982</v>
      </c>
      <c r="E1200" s="12" t="s">
        <v>3854</v>
      </c>
      <c r="F1200" s="12" t="s">
        <v>1205</v>
      </c>
      <c r="G1200" s="12">
        <v>2014.0</v>
      </c>
      <c r="H1200" s="33">
        <v>41668.0</v>
      </c>
      <c r="K1200" s="12" t="s">
        <v>6983</v>
      </c>
    </row>
    <row r="1201" ht="15.75" customHeight="1">
      <c r="A1201" s="12">
        <v>2.4484966E7</v>
      </c>
      <c r="B1201" s="12" t="s">
        <v>6984</v>
      </c>
      <c r="C1201" s="12" t="s">
        <v>6985</v>
      </c>
      <c r="D1201" s="12" t="s">
        <v>6986</v>
      </c>
      <c r="E1201" s="12" t="s">
        <v>6987</v>
      </c>
      <c r="F1201" s="12" t="s">
        <v>915</v>
      </c>
      <c r="G1201" s="12">
        <v>2014.0</v>
      </c>
      <c r="H1201" s="33">
        <v>41674.0</v>
      </c>
      <c r="K1201" s="12" t="s">
        <v>6988</v>
      </c>
    </row>
    <row r="1202" ht="15.75" customHeight="1">
      <c r="A1202" s="12">
        <v>2.449158E7</v>
      </c>
      <c r="B1202" s="12" t="s">
        <v>6989</v>
      </c>
      <c r="C1202" s="12" t="s">
        <v>6990</v>
      </c>
      <c r="D1202" s="12" t="s">
        <v>6991</v>
      </c>
      <c r="E1202" s="12" t="s">
        <v>4024</v>
      </c>
      <c r="F1202" s="12" t="s">
        <v>439</v>
      </c>
      <c r="G1202" s="12">
        <v>2014.0</v>
      </c>
      <c r="H1202" s="33">
        <v>41675.0</v>
      </c>
      <c r="I1202" s="12" t="s">
        <v>6992</v>
      </c>
      <c r="K1202" s="12" t="s">
        <v>6993</v>
      </c>
    </row>
    <row r="1203" ht="15.75" customHeight="1">
      <c r="A1203" s="12">
        <v>2.4506421E7</v>
      </c>
      <c r="B1203" s="12" t="s">
        <v>6994</v>
      </c>
      <c r="C1203" s="12" t="s">
        <v>6995</v>
      </c>
      <c r="D1203" s="12" t="s">
        <v>6996</v>
      </c>
      <c r="E1203" s="12" t="s">
        <v>6997</v>
      </c>
      <c r="F1203" s="12" t="s">
        <v>3780</v>
      </c>
      <c r="G1203" s="12">
        <v>2014.0</v>
      </c>
      <c r="H1203" s="33">
        <v>41681.0</v>
      </c>
      <c r="K1203" s="12" t="s">
        <v>6998</v>
      </c>
    </row>
    <row r="1204" ht="15.75" customHeight="1">
      <c r="A1204" s="12">
        <v>2.4507434E7</v>
      </c>
      <c r="B1204" s="12" t="s">
        <v>6999</v>
      </c>
      <c r="C1204" s="12" t="s">
        <v>7000</v>
      </c>
      <c r="D1204" s="12" t="s">
        <v>7001</v>
      </c>
      <c r="E1204" s="12" t="s">
        <v>7002</v>
      </c>
      <c r="F1204" s="12" t="s">
        <v>496</v>
      </c>
      <c r="G1204" s="12">
        <v>2014.0</v>
      </c>
      <c r="H1204" s="33">
        <v>41681.0</v>
      </c>
      <c r="K1204" s="12" t="s">
        <v>7003</v>
      </c>
    </row>
    <row r="1205" ht="15.75" customHeight="1">
      <c r="A1205" s="12">
        <v>2.451276E7</v>
      </c>
      <c r="B1205" s="12" t="s">
        <v>7004</v>
      </c>
      <c r="C1205" s="12" t="s">
        <v>7005</v>
      </c>
      <c r="D1205" s="12" t="s">
        <v>7006</v>
      </c>
      <c r="E1205" s="12" t="s">
        <v>7007</v>
      </c>
      <c r="F1205" s="12" t="s">
        <v>496</v>
      </c>
      <c r="G1205" s="12">
        <v>2014.0</v>
      </c>
      <c r="H1205" s="33">
        <v>41682.0</v>
      </c>
      <c r="K1205" s="12" t="s">
        <v>7008</v>
      </c>
    </row>
    <row r="1206" ht="15.75" customHeight="1">
      <c r="A1206" s="12">
        <v>2.4582511E7</v>
      </c>
      <c r="B1206" s="12" t="s">
        <v>7009</v>
      </c>
      <c r="C1206" s="12" t="s">
        <v>7010</v>
      </c>
      <c r="D1206" s="12" t="s">
        <v>7011</v>
      </c>
      <c r="E1206" s="12" t="s">
        <v>7012</v>
      </c>
      <c r="F1206" s="12" t="s">
        <v>496</v>
      </c>
      <c r="G1206" s="12">
        <v>2014.0</v>
      </c>
      <c r="H1206" s="33">
        <v>41702.0</v>
      </c>
      <c r="K1206" s="12" t="s">
        <v>7013</v>
      </c>
    </row>
    <row r="1207" ht="15.75" customHeight="1">
      <c r="A1207" s="12">
        <v>2.4582513E7</v>
      </c>
      <c r="B1207" s="12" t="s">
        <v>7014</v>
      </c>
      <c r="C1207" s="12" t="s">
        <v>7015</v>
      </c>
      <c r="D1207" s="12" t="s">
        <v>7016</v>
      </c>
      <c r="E1207" s="12" t="s">
        <v>7017</v>
      </c>
      <c r="F1207" s="12" t="s">
        <v>496</v>
      </c>
      <c r="G1207" s="12">
        <v>2014.0</v>
      </c>
      <c r="H1207" s="33">
        <v>41702.0</v>
      </c>
      <c r="I1207" s="12" t="s">
        <v>7018</v>
      </c>
      <c r="J1207" s="12" t="s">
        <v>7019</v>
      </c>
      <c r="K1207" s="12" t="s">
        <v>7020</v>
      </c>
    </row>
    <row r="1208" ht="15.75" customHeight="1">
      <c r="A1208" s="12">
        <v>2.4604443E7</v>
      </c>
      <c r="B1208" s="12" t="s">
        <v>7021</v>
      </c>
      <c r="C1208" s="12" t="s">
        <v>7022</v>
      </c>
      <c r="D1208" s="12" t="s">
        <v>7023</v>
      </c>
      <c r="E1208" s="12" t="s">
        <v>6213</v>
      </c>
      <c r="F1208" s="12" t="s">
        <v>6214</v>
      </c>
      <c r="G1208" s="12">
        <v>2014.0</v>
      </c>
      <c r="H1208" s="33">
        <v>41706.0</v>
      </c>
      <c r="K1208" s="12" t="s">
        <v>7024</v>
      </c>
    </row>
    <row r="1209" ht="15.75" customHeight="1">
      <c r="A1209" s="12">
        <v>2.4612968E7</v>
      </c>
      <c r="B1209" s="12" t="s">
        <v>7026</v>
      </c>
      <c r="C1209" s="12" t="s">
        <v>7027</v>
      </c>
      <c r="D1209" s="12" t="s">
        <v>7028</v>
      </c>
      <c r="E1209" s="12" t="s">
        <v>7029</v>
      </c>
      <c r="F1209" s="12" t="s">
        <v>1076</v>
      </c>
      <c r="G1209" s="12">
        <v>2014.0</v>
      </c>
      <c r="H1209" s="33">
        <v>41710.0</v>
      </c>
      <c r="K1209" s="12" t="s">
        <v>7030</v>
      </c>
    </row>
    <row r="1210" ht="15.75" customHeight="1">
      <c r="A1210" s="12">
        <v>2.4630621E7</v>
      </c>
      <c r="B1210" s="12" t="s">
        <v>7031</v>
      </c>
      <c r="C1210" s="12" t="s">
        <v>7032</v>
      </c>
      <c r="D1210" s="12" t="s">
        <v>7033</v>
      </c>
      <c r="E1210" s="12" t="s">
        <v>7034</v>
      </c>
      <c r="F1210" s="12" t="s">
        <v>7035</v>
      </c>
      <c r="G1210" s="12">
        <v>2014.0</v>
      </c>
      <c r="H1210" s="33">
        <v>41716.0</v>
      </c>
      <c r="K1210" s="12" t="s">
        <v>7036</v>
      </c>
    </row>
    <row r="1211" ht="15.75" customHeight="1">
      <c r="A1211" s="12">
        <v>2.4637068E7</v>
      </c>
      <c r="B1211" s="12" t="s">
        <v>7037</v>
      </c>
      <c r="C1211" s="12" t="s">
        <v>7038</v>
      </c>
      <c r="D1211" s="12" t="s">
        <v>7039</v>
      </c>
      <c r="E1211" s="12" t="s">
        <v>3235</v>
      </c>
      <c r="F1211" s="12" t="s">
        <v>496</v>
      </c>
      <c r="G1211" s="12">
        <v>2014.0</v>
      </c>
      <c r="H1211" s="33">
        <v>41717.0</v>
      </c>
      <c r="K1211" s="12" t="s">
        <v>7040</v>
      </c>
    </row>
    <row r="1212" ht="15.75" customHeight="1">
      <c r="A1212" s="12">
        <v>2.4655579E7</v>
      </c>
      <c r="B1212" s="12" t="s">
        <v>7041</v>
      </c>
      <c r="C1212" s="12" t="s">
        <v>7042</v>
      </c>
      <c r="D1212" s="12" t="s">
        <v>7043</v>
      </c>
      <c r="E1212" s="12" t="s">
        <v>7044</v>
      </c>
      <c r="F1212" s="12" t="s">
        <v>508</v>
      </c>
      <c r="G1212" s="12">
        <v>2014.0</v>
      </c>
      <c r="H1212" s="33">
        <v>41723.0</v>
      </c>
      <c r="I1212" s="12" t="s">
        <v>7045</v>
      </c>
      <c r="K1212" s="12" t="s">
        <v>7046</v>
      </c>
    </row>
    <row r="1213" ht="15.75" customHeight="1">
      <c r="A1213" s="12">
        <v>2.468968E7</v>
      </c>
      <c r="B1213" s="12" t="s">
        <v>7047</v>
      </c>
      <c r="C1213" s="12" t="s">
        <v>7048</v>
      </c>
      <c r="D1213" s="12" t="s">
        <v>7049</v>
      </c>
      <c r="E1213" s="12" t="s">
        <v>7050</v>
      </c>
      <c r="F1213" s="12" t="s">
        <v>151</v>
      </c>
      <c r="G1213" s="12">
        <v>2014.0</v>
      </c>
      <c r="H1213" s="33">
        <v>41732.0</v>
      </c>
      <c r="I1213" s="12" t="s">
        <v>7051</v>
      </c>
      <c r="K1213" s="12" t="s">
        <v>7052</v>
      </c>
    </row>
    <row r="1214" ht="15.75" customHeight="1">
      <c r="A1214" s="12">
        <v>2.4689833E7</v>
      </c>
      <c r="B1214" s="12" t="s">
        <v>7053</v>
      </c>
      <c r="C1214" s="12" t="s">
        <v>7054</v>
      </c>
      <c r="D1214" s="12" t="s">
        <v>7055</v>
      </c>
      <c r="E1214" s="12" t="s">
        <v>7056</v>
      </c>
      <c r="F1214" s="12" t="s">
        <v>151</v>
      </c>
      <c r="G1214" s="12">
        <v>2014.0</v>
      </c>
      <c r="H1214" s="33">
        <v>41732.0</v>
      </c>
      <c r="I1214" s="12" t="s">
        <v>7057</v>
      </c>
      <c r="K1214" s="12" t="s">
        <v>7058</v>
      </c>
    </row>
    <row r="1215" ht="15.75" customHeight="1">
      <c r="A1215" s="12">
        <v>2.4689928E7</v>
      </c>
      <c r="B1215" s="12" t="s">
        <v>7059</v>
      </c>
      <c r="C1215" s="12" t="s">
        <v>7060</v>
      </c>
      <c r="D1215" s="12" t="s">
        <v>7061</v>
      </c>
      <c r="E1215" s="12" t="s">
        <v>6119</v>
      </c>
      <c r="F1215" s="12" t="s">
        <v>151</v>
      </c>
      <c r="G1215" s="12">
        <v>2014.0</v>
      </c>
      <c r="H1215" s="33">
        <v>41732.0</v>
      </c>
      <c r="K1215" s="12" t="s">
        <v>7062</v>
      </c>
    </row>
    <row r="1216" ht="15.75" customHeight="1">
      <c r="A1216" s="12">
        <v>2.4714968E7</v>
      </c>
      <c r="B1216" s="12" t="s">
        <v>7063</v>
      </c>
      <c r="C1216" s="12" t="s">
        <v>7064</v>
      </c>
      <c r="D1216" s="12" t="s">
        <v>7065</v>
      </c>
      <c r="E1216" s="12" t="s">
        <v>3060</v>
      </c>
      <c r="F1216" s="12" t="s">
        <v>1776</v>
      </c>
      <c r="G1216" s="12">
        <v>2014.0</v>
      </c>
      <c r="H1216" s="33">
        <v>41739.0</v>
      </c>
      <c r="I1216" s="12" t="s">
        <v>7066</v>
      </c>
      <c r="K1216" s="12" t="s">
        <v>7067</v>
      </c>
    </row>
    <row r="1217" ht="15.75" customHeight="1">
      <c r="A1217" s="12">
        <v>2.4763092E7</v>
      </c>
      <c r="B1217" s="12" t="s">
        <v>7068</v>
      </c>
      <c r="C1217" s="12" t="s">
        <v>7069</v>
      </c>
      <c r="D1217" s="12" t="s">
        <v>7070</v>
      </c>
      <c r="E1217" s="12" t="s">
        <v>7071</v>
      </c>
      <c r="F1217" s="12" t="s">
        <v>1076</v>
      </c>
      <c r="G1217" s="12">
        <v>2014.0</v>
      </c>
      <c r="H1217" s="33">
        <v>41755.0</v>
      </c>
      <c r="K1217" s="12" t="s">
        <v>7072</v>
      </c>
    </row>
    <row r="1218" ht="15.75" customHeight="1">
      <c r="A1218" s="12">
        <v>2.4823524E7</v>
      </c>
      <c r="B1218" s="12" t="s">
        <v>7073</v>
      </c>
      <c r="C1218" s="12" t="s">
        <v>7074</v>
      </c>
      <c r="D1218" s="12" t="s">
        <v>7075</v>
      </c>
      <c r="E1218" s="12" t="s">
        <v>7076</v>
      </c>
      <c r="F1218" s="12" t="s">
        <v>2010</v>
      </c>
      <c r="G1218" s="12">
        <v>2014.0</v>
      </c>
      <c r="H1218" s="33">
        <v>41774.0</v>
      </c>
      <c r="K1218" s="12" t="s">
        <v>7077</v>
      </c>
    </row>
    <row r="1219" ht="15.75" customHeight="1">
      <c r="A1219" s="12">
        <v>2.4850971E7</v>
      </c>
      <c r="B1219" s="12" t="s">
        <v>7079</v>
      </c>
      <c r="C1219" s="12" t="s">
        <v>7080</v>
      </c>
      <c r="D1219" s="12" t="s">
        <v>7081</v>
      </c>
      <c r="E1219" s="12" t="s">
        <v>7082</v>
      </c>
      <c r="F1219" s="12" t="s">
        <v>2562</v>
      </c>
      <c r="G1219" s="12">
        <v>2014.0</v>
      </c>
      <c r="H1219" s="33">
        <v>41782.0</v>
      </c>
      <c r="I1219" s="12" t="s">
        <v>7083</v>
      </c>
      <c r="K1219" s="12" t="s">
        <v>7084</v>
      </c>
    </row>
    <row r="1220" ht="15.75" customHeight="1">
      <c r="A1220" s="12">
        <v>2.4868903E7</v>
      </c>
      <c r="B1220" s="12" t="s">
        <v>7085</v>
      </c>
      <c r="C1220" s="12" t="s">
        <v>7086</v>
      </c>
      <c r="D1220" s="12" t="s">
        <v>7087</v>
      </c>
      <c r="E1220" s="12" t="s">
        <v>7088</v>
      </c>
      <c r="F1220" s="12" t="s">
        <v>2196</v>
      </c>
      <c r="G1220" s="12">
        <v>2014.0</v>
      </c>
      <c r="H1220" s="33">
        <v>41789.0</v>
      </c>
    </row>
    <row r="1221" ht="15.75" customHeight="1">
      <c r="A1221" s="12">
        <v>2.4693971E7</v>
      </c>
      <c r="B1221" s="12" t="s">
        <v>7089</v>
      </c>
      <c r="C1221" s="12" t="s">
        <v>7090</v>
      </c>
      <c r="D1221" s="12" t="s">
        <v>7091</v>
      </c>
      <c r="E1221" s="12" t="s">
        <v>7092</v>
      </c>
      <c r="F1221" s="12" t="s">
        <v>332</v>
      </c>
      <c r="G1221" s="12">
        <v>2014.0</v>
      </c>
      <c r="H1221" s="33">
        <v>41733.0</v>
      </c>
      <c r="I1221" s="12" t="s">
        <v>7093</v>
      </c>
      <c r="K1221" s="12" t="s">
        <v>7094</v>
      </c>
    </row>
    <row r="1222" ht="15.75" customHeight="1">
      <c r="A1222" s="12">
        <v>2.4694049E7</v>
      </c>
      <c r="B1222" s="12" t="s">
        <v>7096</v>
      </c>
      <c r="C1222" s="12" t="s">
        <v>7097</v>
      </c>
      <c r="D1222" s="12" t="s">
        <v>7098</v>
      </c>
      <c r="E1222" s="12" t="s">
        <v>7099</v>
      </c>
      <c r="F1222" s="12" t="s">
        <v>818</v>
      </c>
      <c r="G1222" s="12">
        <v>2014.0</v>
      </c>
      <c r="H1222" s="33">
        <v>41733.0</v>
      </c>
      <c r="I1222" s="12" t="s">
        <v>7100</v>
      </c>
      <c r="K1222" s="12" t="s">
        <v>7101</v>
      </c>
    </row>
    <row r="1223" ht="15.75" customHeight="1">
      <c r="A1223" s="12">
        <v>2.4695238E7</v>
      </c>
      <c r="B1223" s="12" t="s">
        <v>7102</v>
      </c>
      <c r="C1223" s="12" t="s">
        <v>7103</v>
      </c>
      <c r="D1223" s="12" t="s">
        <v>7104</v>
      </c>
      <c r="E1223" s="12" t="s">
        <v>2072</v>
      </c>
      <c r="F1223" s="12" t="s">
        <v>1834</v>
      </c>
      <c r="G1223" s="12">
        <v>2014.0</v>
      </c>
      <c r="H1223" s="33">
        <v>41733.0</v>
      </c>
      <c r="K1223" s="12" t="s">
        <v>7105</v>
      </c>
    </row>
    <row r="1224" ht="15.75" customHeight="1">
      <c r="A1224" s="12">
        <v>2.4695239E7</v>
      </c>
      <c r="B1224" s="12" t="s">
        <v>7107</v>
      </c>
      <c r="C1224" s="12" t="s">
        <v>7108</v>
      </c>
      <c r="D1224" s="12" t="s">
        <v>7109</v>
      </c>
      <c r="E1224" s="12" t="s">
        <v>7110</v>
      </c>
      <c r="F1224" s="12" t="s">
        <v>1834</v>
      </c>
      <c r="G1224" s="12">
        <v>2014.0</v>
      </c>
      <c r="H1224" s="33">
        <v>41733.0</v>
      </c>
      <c r="K1224" s="12" t="s">
        <v>7111</v>
      </c>
    </row>
    <row r="1225" ht="15.75" customHeight="1">
      <c r="A1225" s="12">
        <v>2.4699849E7</v>
      </c>
      <c r="B1225" s="12" t="s">
        <v>7112</v>
      </c>
      <c r="C1225" s="12" t="s">
        <v>7113</v>
      </c>
      <c r="D1225" s="12" t="s">
        <v>7114</v>
      </c>
      <c r="E1225" s="12" t="s">
        <v>7115</v>
      </c>
      <c r="F1225" s="12" t="s">
        <v>2831</v>
      </c>
      <c r="G1225" s="12">
        <v>2014.0</v>
      </c>
      <c r="H1225" s="33">
        <v>41734.0</v>
      </c>
      <c r="I1225" s="12" t="s">
        <v>7116</v>
      </c>
      <c r="K1225" s="12" t="s">
        <v>7117</v>
      </c>
    </row>
    <row r="1226" ht="15.75" customHeight="1">
      <c r="A1226" s="12">
        <v>2.4772084E7</v>
      </c>
      <c r="B1226" s="12" t="s">
        <v>7118</v>
      </c>
      <c r="C1226" s="12" t="s">
        <v>7119</v>
      </c>
      <c r="D1226" s="12" t="s">
        <v>7120</v>
      </c>
      <c r="E1226" s="12" t="s">
        <v>7121</v>
      </c>
      <c r="F1226" s="12" t="s">
        <v>7122</v>
      </c>
      <c r="G1226" s="12">
        <v>2014.0</v>
      </c>
      <c r="H1226" s="33">
        <v>41758.0</v>
      </c>
      <c r="I1226" s="12" t="s">
        <v>7123</v>
      </c>
      <c r="K1226" s="12" t="s">
        <v>7124</v>
      </c>
    </row>
    <row r="1227" ht="15.75" customHeight="1">
      <c r="A1227" s="12">
        <v>2.4714653E7</v>
      </c>
      <c r="B1227" s="12" t="s">
        <v>7126</v>
      </c>
      <c r="C1227" s="12" t="s">
        <v>7127</v>
      </c>
      <c r="D1227" s="12" t="s">
        <v>7128</v>
      </c>
      <c r="E1227" s="12" t="s">
        <v>7129</v>
      </c>
      <c r="F1227" s="12" t="s">
        <v>2831</v>
      </c>
      <c r="G1227" s="12">
        <v>2014.0</v>
      </c>
      <c r="H1227" s="33">
        <v>41739.0</v>
      </c>
      <c r="I1227" s="12" t="s">
        <v>7130</v>
      </c>
      <c r="K1227" s="12" t="s">
        <v>7131</v>
      </c>
    </row>
    <row r="1228" ht="15.75" customHeight="1">
      <c r="A1228" s="12">
        <v>2.4721932E7</v>
      </c>
      <c r="B1228" s="12" t="s">
        <v>7133</v>
      </c>
      <c r="C1228" s="12" t="s">
        <v>7134</v>
      </c>
      <c r="D1228" s="12" t="s">
        <v>7135</v>
      </c>
      <c r="E1228" s="12" t="s">
        <v>4096</v>
      </c>
      <c r="F1228" s="12" t="s">
        <v>2831</v>
      </c>
      <c r="G1228" s="12">
        <v>2014.0</v>
      </c>
      <c r="H1228" s="33">
        <v>41741.0</v>
      </c>
      <c r="I1228" s="12" t="s">
        <v>7136</v>
      </c>
      <c r="K1228" s="12" t="s">
        <v>7137</v>
      </c>
    </row>
    <row r="1229" ht="15.75" customHeight="1">
      <c r="A1229" s="12">
        <v>2.4722673E7</v>
      </c>
      <c r="B1229" s="12" t="s">
        <v>7139</v>
      </c>
      <c r="C1229" s="12" t="s">
        <v>7140</v>
      </c>
      <c r="D1229" s="12" t="s">
        <v>7141</v>
      </c>
      <c r="E1229" s="12" t="s">
        <v>7142</v>
      </c>
      <c r="F1229" s="12" t="s">
        <v>2831</v>
      </c>
      <c r="G1229" s="12">
        <v>2014.0</v>
      </c>
      <c r="H1229" s="33">
        <v>41741.0</v>
      </c>
      <c r="I1229" s="12" t="s">
        <v>7143</v>
      </c>
      <c r="K1229" s="12" t="s">
        <v>7144</v>
      </c>
    </row>
    <row r="1230" ht="15.75" customHeight="1">
      <c r="A1230" s="12">
        <v>2.4582636E7</v>
      </c>
      <c r="B1230" s="12" t="s">
        <v>7145</v>
      </c>
      <c r="C1230" s="12" t="s">
        <v>7146</v>
      </c>
      <c r="D1230" s="12" t="s">
        <v>7147</v>
      </c>
      <c r="E1230" s="12" t="s">
        <v>7148</v>
      </c>
      <c r="F1230" s="12" t="s">
        <v>2646</v>
      </c>
      <c r="G1230" s="12">
        <v>2014.0</v>
      </c>
      <c r="H1230" s="33">
        <v>41702.0</v>
      </c>
      <c r="K1230" s="12" t="s">
        <v>7149</v>
      </c>
    </row>
    <row r="1231" ht="15.75" customHeight="1">
      <c r="A1231" s="12">
        <v>2.4725301E7</v>
      </c>
      <c r="B1231" s="12" t="s">
        <v>7151</v>
      </c>
      <c r="C1231" s="12" t="s">
        <v>7152</v>
      </c>
      <c r="D1231" s="12" t="s">
        <v>7153</v>
      </c>
      <c r="E1231" s="12" t="s">
        <v>7154</v>
      </c>
      <c r="F1231" s="12" t="s">
        <v>2234</v>
      </c>
      <c r="G1231" s="12">
        <v>2014.0</v>
      </c>
      <c r="H1231" s="33">
        <v>41744.0</v>
      </c>
      <c r="I1231" s="12" t="s">
        <v>7155</v>
      </c>
      <c r="K1231" s="12" t="s">
        <v>7156</v>
      </c>
    </row>
    <row r="1232" ht="15.75" customHeight="1">
      <c r="A1232" s="12">
        <v>2.4733187E7</v>
      </c>
      <c r="B1232" s="12" t="s">
        <v>7157</v>
      </c>
      <c r="C1232" s="12" t="s">
        <v>7158</v>
      </c>
      <c r="D1232" s="12" t="s">
        <v>7159</v>
      </c>
      <c r="E1232" s="12" t="s">
        <v>6374</v>
      </c>
      <c r="F1232" s="12" t="s">
        <v>2831</v>
      </c>
      <c r="G1232" s="12">
        <v>2014.0</v>
      </c>
      <c r="H1232" s="33">
        <v>41745.0</v>
      </c>
      <c r="I1232" s="12" t="s">
        <v>7160</v>
      </c>
      <c r="K1232" s="12" t="s">
        <v>7161</v>
      </c>
    </row>
    <row r="1233" ht="15.75" customHeight="1">
      <c r="A1233" s="12">
        <v>2.4316449E7</v>
      </c>
      <c r="B1233" s="12" t="s">
        <v>7163</v>
      </c>
      <c r="C1233" s="12" t="s">
        <v>7164</v>
      </c>
      <c r="D1233" s="12" t="s">
        <v>7165</v>
      </c>
      <c r="E1233" s="12" t="s">
        <v>7166</v>
      </c>
      <c r="F1233" s="12" t="s">
        <v>7167</v>
      </c>
      <c r="G1233" s="12">
        <v>2014.0</v>
      </c>
      <c r="H1233" s="33">
        <v>41618.0</v>
      </c>
      <c r="I1233" s="12" t="s">
        <v>7168</v>
      </c>
      <c r="J1233" s="12" t="s">
        <v>7169</v>
      </c>
      <c r="K1233" s="12" t="s">
        <v>7170</v>
      </c>
    </row>
    <row r="1234" ht="15.75" customHeight="1">
      <c r="A1234" s="12">
        <v>2.4606864E7</v>
      </c>
      <c r="B1234" s="12" t="s">
        <v>7172</v>
      </c>
      <c r="C1234" s="12" t="s">
        <v>7173</v>
      </c>
      <c r="D1234" s="12" t="s">
        <v>7174</v>
      </c>
      <c r="E1234" s="12" t="s">
        <v>7175</v>
      </c>
      <c r="F1234" s="12" t="s">
        <v>2646</v>
      </c>
      <c r="G1234" s="12">
        <v>2014.0</v>
      </c>
      <c r="H1234" s="33">
        <v>41709.0</v>
      </c>
      <c r="K1234" s="12" t="s">
        <v>7176</v>
      </c>
    </row>
    <row r="1235" ht="15.75" customHeight="1">
      <c r="A1235" s="12">
        <v>2.4742108E7</v>
      </c>
      <c r="B1235" s="12" t="s">
        <v>7178</v>
      </c>
      <c r="C1235" s="12" t="s">
        <v>7179</v>
      </c>
      <c r="D1235" s="12" t="s">
        <v>7180</v>
      </c>
      <c r="E1235" s="12" t="s">
        <v>7181</v>
      </c>
      <c r="F1235" s="12" t="s">
        <v>332</v>
      </c>
      <c r="G1235" s="12">
        <v>2014.0</v>
      </c>
      <c r="H1235" s="33">
        <v>41748.0</v>
      </c>
      <c r="I1235" s="12" t="s">
        <v>7182</v>
      </c>
      <c r="K1235" s="12" t="s">
        <v>7183</v>
      </c>
    </row>
    <row r="1236" ht="15.75" customHeight="1">
      <c r="A1236" s="12">
        <v>2.4751137E7</v>
      </c>
      <c r="B1236" s="12" t="s">
        <v>7184</v>
      </c>
      <c r="C1236" s="12" t="s">
        <v>7185</v>
      </c>
      <c r="D1236" s="12" t="s">
        <v>7186</v>
      </c>
      <c r="E1236" s="12" t="s">
        <v>4883</v>
      </c>
      <c r="F1236" s="12" t="s">
        <v>332</v>
      </c>
      <c r="G1236" s="12">
        <v>2014.0</v>
      </c>
      <c r="H1236" s="33">
        <v>41752.0</v>
      </c>
      <c r="I1236" s="12" t="s">
        <v>7187</v>
      </c>
      <c r="K1236" s="12" t="s">
        <v>7188</v>
      </c>
    </row>
    <row r="1237" ht="15.75" customHeight="1">
      <c r="A1237" s="12">
        <v>2.475556E7</v>
      </c>
      <c r="B1237" s="12" t="s">
        <v>7190</v>
      </c>
      <c r="C1237" s="12" t="s">
        <v>7191</v>
      </c>
      <c r="D1237" s="12" t="s">
        <v>7192</v>
      </c>
      <c r="E1237" s="12" t="s">
        <v>5403</v>
      </c>
      <c r="F1237" s="12" t="s">
        <v>2831</v>
      </c>
      <c r="G1237" s="12">
        <v>2014.0</v>
      </c>
      <c r="H1237" s="33">
        <v>41753.0</v>
      </c>
      <c r="I1237" s="12" t="s">
        <v>7193</v>
      </c>
      <c r="K1237" s="12" t="s">
        <v>7194</v>
      </c>
    </row>
    <row r="1238" ht="15.75" customHeight="1">
      <c r="A1238" s="12">
        <v>2.4755844E7</v>
      </c>
      <c r="B1238" s="12" t="s">
        <v>7196</v>
      </c>
      <c r="C1238" s="12" t="s">
        <v>7197</v>
      </c>
      <c r="D1238" s="12" t="s">
        <v>7198</v>
      </c>
      <c r="E1238" s="12" t="s">
        <v>7199</v>
      </c>
      <c r="F1238" s="12" t="s">
        <v>2831</v>
      </c>
      <c r="G1238" s="12">
        <v>2014.0</v>
      </c>
      <c r="H1238" s="33">
        <v>41753.0</v>
      </c>
      <c r="I1238" s="12" t="s">
        <v>7200</v>
      </c>
      <c r="K1238" s="12" t="s">
        <v>7201</v>
      </c>
    </row>
    <row r="1239" ht="15.75" customHeight="1">
      <c r="A1239" s="12">
        <v>2.4759922E7</v>
      </c>
      <c r="B1239" s="12" t="s">
        <v>7202</v>
      </c>
      <c r="C1239" s="12" t="s">
        <v>7203</v>
      </c>
      <c r="D1239" s="12" t="s">
        <v>7204</v>
      </c>
      <c r="E1239" s="12" t="s">
        <v>7205</v>
      </c>
      <c r="F1239" s="12" t="s">
        <v>2831</v>
      </c>
      <c r="G1239" s="12">
        <v>2014.0</v>
      </c>
      <c r="H1239" s="33">
        <v>41754.0</v>
      </c>
      <c r="I1239" s="12" t="s">
        <v>7206</v>
      </c>
      <c r="K1239" s="12" t="s">
        <v>7207</v>
      </c>
    </row>
    <row r="1240" ht="15.75" customHeight="1">
      <c r="A1240" s="12">
        <v>2.4759973E7</v>
      </c>
      <c r="B1240" s="12" t="s">
        <v>7209</v>
      </c>
      <c r="C1240" s="12" t="s">
        <v>7210</v>
      </c>
      <c r="D1240" s="12" t="s">
        <v>7211</v>
      </c>
      <c r="E1240" s="12" t="s">
        <v>7212</v>
      </c>
      <c r="F1240" s="12" t="s">
        <v>2831</v>
      </c>
      <c r="G1240" s="12">
        <v>2014.0</v>
      </c>
      <c r="H1240" s="33">
        <v>41754.0</v>
      </c>
      <c r="I1240" s="12" t="s">
        <v>7213</v>
      </c>
      <c r="K1240" s="12" t="s">
        <v>7214</v>
      </c>
    </row>
    <row r="1241" ht="15.75" customHeight="1">
      <c r="A1241" s="12">
        <v>2.4759987E7</v>
      </c>
      <c r="B1241" s="12" t="s">
        <v>7215</v>
      </c>
      <c r="C1241" s="12" t="s">
        <v>7216</v>
      </c>
      <c r="D1241" s="12" t="s">
        <v>7217</v>
      </c>
      <c r="E1241" s="12" t="s">
        <v>948</v>
      </c>
      <c r="F1241" s="12" t="s">
        <v>2831</v>
      </c>
      <c r="G1241" s="12">
        <v>2014.0</v>
      </c>
      <c r="H1241" s="33">
        <v>41754.0</v>
      </c>
      <c r="I1241" s="12" t="s">
        <v>7218</v>
      </c>
      <c r="K1241" s="12" t="s">
        <v>7219</v>
      </c>
    </row>
    <row r="1242" ht="15.75" customHeight="1">
      <c r="A1242" s="12">
        <v>2.4763283E7</v>
      </c>
      <c r="B1242" s="12" t="s">
        <v>7220</v>
      </c>
      <c r="C1242" s="12" t="s">
        <v>7221</v>
      </c>
      <c r="D1242" s="12" t="s">
        <v>7222</v>
      </c>
      <c r="E1242" s="12" t="s">
        <v>7223</v>
      </c>
      <c r="F1242" s="12" t="s">
        <v>2810</v>
      </c>
      <c r="G1242" s="12">
        <v>2014.0</v>
      </c>
      <c r="H1242" s="33">
        <v>41755.0</v>
      </c>
      <c r="I1242" s="12" t="s">
        <v>7224</v>
      </c>
      <c r="K1242" s="12" t="s">
        <v>7225</v>
      </c>
    </row>
    <row r="1243" ht="15.75" customHeight="1">
      <c r="A1243" s="12">
        <v>2.4763584E7</v>
      </c>
      <c r="B1243" s="12" t="s">
        <v>7227</v>
      </c>
      <c r="C1243" s="12" t="s">
        <v>7228</v>
      </c>
      <c r="D1243" s="12" t="s">
        <v>7229</v>
      </c>
      <c r="E1243" s="12" t="s">
        <v>7230</v>
      </c>
      <c r="F1243" s="12" t="s">
        <v>325</v>
      </c>
      <c r="G1243" s="12">
        <v>2014.0</v>
      </c>
      <c r="H1243" s="33">
        <v>41755.0</v>
      </c>
      <c r="I1243" s="12" t="s">
        <v>7231</v>
      </c>
      <c r="J1243" s="12" t="s">
        <v>7232</v>
      </c>
      <c r="K1243" s="12" t="s">
        <v>7233</v>
      </c>
    </row>
    <row r="1244" ht="15.75" customHeight="1">
      <c r="A1244" s="12">
        <v>2.4356921E7</v>
      </c>
      <c r="B1244" s="12" t="s">
        <v>7235</v>
      </c>
      <c r="C1244" s="12" t="s">
        <v>7236</v>
      </c>
      <c r="D1244" s="12" t="s">
        <v>7237</v>
      </c>
      <c r="E1244" s="12" t="s">
        <v>3489</v>
      </c>
      <c r="F1244" s="12" t="s">
        <v>664</v>
      </c>
      <c r="G1244" s="12">
        <v>2014.0</v>
      </c>
      <c r="H1244" s="33">
        <v>41629.0</v>
      </c>
      <c r="K1244" s="12" t="s">
        <v>7238</v>
      </c>
    </row>
    <row r="1245" ht="15.75" customHeight="1">
      <c r="A1245" s="12">
        <v>2.451345E7</v>
      </c>
      <c r="B1245" s="12" t="s">
        <v>7240</v>
      </c>
      <c r="C1245" s="12" t="s">
        <v>7241</v>
      </c>
      <c r="D1245" s="12" t="s">
        <v>7242</v>
      </c>
      <c r="E1245" s="12" t="s">
        <v>7243</v>
      </c>
      <c r="F1245" s="12" t="s">
        <v>202</v>
      </c>
      <c r="G1245" s="12">
        <v>2014.0</v>
      </c>
      <c r="H1245" s="33">
        <v>41682.0</v>
      </c>
      <c r="K1245" s="12" t="s">
        <v>7244</v>
      </c>
    </row>
    <row r="1246" ht="15.75" customHeight="1">
      <c r="A1246" s="12">
        <v>2.456585E7</v>
      </c>
      <c r="B1246" s="12" t="s">
        <v>7245</v>
      </c>
      <c r="C1246" s="12" t="s">
        <v>7246</v>
      </c>
      <c r="D1246" s="12" t="s">
        <v>7247</v>
      </c>
      <c r="E1246" s="12" t="s">
        <v>7248</v>
      </c>
      <c r="F1246" s="12" t="s">
        <v>247</v>
      </c>
      <c r="G1246" s="12">
        <v>2014.0</v>
      </c>
      <c r="H1246" s="33">
        <v>41696.0</v>
      </c>
      <c r="K1246" s="12" t="s">
        <v>7249</v>
      </c>
    </row>
    <row r="1247" ht="15.75" customHeight="1">
      <c r="A1247" s="12">
        <v>2.4579829E7</v>
      </c>
      <c r="B1247" s="12" t="s">
        <v>7250</v>
      </c>
      <c r="C1247" s="12" t="s">
        <v>7251</v>
      </c>
      <c r="D1247" s="12" t="s">
        <v>7252</v>
      </c>
      <c r="E1247" s="12" t="s">
        <v>7253</v>
      </c>
      <c r="F1247" s="12" t="s">
        <v>1622</v>
      </c>
      <c r="G1247" s="12">
        <v>2014.0</v>
      </c>
      <c r="H1247" s="33">
        <v>41702.0</v>
      </c>
      <c r="K1247" s="12" t="s">
        <v>7254</v>
      </c>
    </row>
    <row r="1248" ht="15.75" customHeight="1">
      <c r="A1248" s="12">
        <v>2.4594301E7</v>
      </c>
      <c r="B1248" s="12" t="s">
        <v>7255</v>
      </c>
      <c r="C1248" s="12" t="s">
        <v>2108</v>
      </c>
      <c r="D1248" s="12" t="s">
        <v>7256</v>
      </c>
      <c r="E1248" s="12" t="s">
        <v>2110</v>
      </c>
      <c r="F1248" s="12" t="s">
        <v>214</v>
      </c>
      <c r="G1248" s="12">
        <v>2014.0</v>
      </c>
      <c r="H1248" s="33">
        <v>41704.0</v>
      </c>
      <c r="K1248" s="12" t="s">
        <v>7257</v>
      </c>
    </row>
    <row r="1249" ht="15.75" customHeight="1">
      <c r="A1249" s="12">
        <v>2.460001E7</v>
      </c>
      <c r="B1249" s="12" t="s">
        <v>7258</v>
      </c>
      <c r="C1249" s="12" t="s">
        <v>7259</v>
      </c>
      <c r="D1249" s="12" t="s">
        <v>7260</v>
      </c>
      <c r="E1249" s="12" t="s">
        <v>7261</v>
      </c>
      <c r="F1249" s="12" t="s">
        <v>2756</v>
      </c>
      <c r="G1249" s="12">
        <v>2014.0</v>
      </c>
      <c r="H1249" s="33">
        <v>41705.0</v>
      </c>
      <c r="I1249" s="12" t="s">
        <v>7262</v>
      </c>
      <c r="K1249" s="12" t="s">
        <v>7263</v>
      </c>
    </row>
    <row r="1250" ht="15.75" customHeight="1">
      <c r="A1250" s="12">
        <v>2.4602324E7</v>
      </c>
      <c r="B1250" s="12" t="s">
        <v>7264</v>
      </c>
      <c r="C1250" s="12" t="s">
        <v>7265</v>
      </c>
      <c r="D1250" s="12" t="s">
        <v>7266</v>
      </c>
      <c r="E1250" s="12" t="s">
        <v>7267</v>
      </c>
      <c r="F1250" s="12" t="s">
        <v>1461</v>
      </c>
      <c r="G1250" s="12">
        <v>2014.0</v>
      </c>
      <c r="H1250" s="33">
        <v>41706.0</v>
      </c>
      <c r="K1250" s="12" t="s">
        <v>7268</v>
      </c>
    </row>
    <row r="1251" ht="15.75" customHeight="1">
      <c r="A1251" s="12">
        <v>2.4615133E7</v>
      </c>
      <c r="B1251" s="12" t="s">
        <v>7269</v>
      </c>
      <c r="C1251" s="12" t="s">
        <v>7270</v>
      </c>
      <c r="D1251" s="12" t="s">
        <v>7271</v>
      </c>
      <c r="E1251" s="12" t="s">
        <v>7272</v>
      </c>
      <c r="F1251" s="12" t="s">
        <v>520</v>
      </c>
      <c r="G1251" s="12">
        <v>2014.0</v>
      </c>
      <c r="H1251" s="33">
        <v>41710.0</v>
      </c>
      <c r="I1251" s="12" t="s">
        <v>7273</v>
      </c>
      <c r="K1251" s="12" t="s">
        <v>7274</v>
      </c>
    </row>
    <row r="1252" ht="15.75" customHeight="1">
      <c r="A1252" s="12">
        <v>2.4673824E7</v>
      </c>
      <c r="B1252" s="12" t="s">
        <v>7275</v>
      </c>
      <c r="C1252" s="12" t="s">
        <v>7276</v>
      </c>
      <c r="D1252" s="12" t="s">
        <v>7277</v>
      </c>
      <c r="E1252" s="12" t="s">
        <v>7278</v>
      </c>
      <c r="F1252" s="12" t="s">
        <v>220</v>
      </c>
      <c r="G1252" s="12">
        <v>2014.0</v>
      </c>
      <c r="H1252" s="33">
        <v>41727.0</v>
      </c>
      <c r="K1252" s="12" t="s">
        <v>7279</v>
      </c>
    </row>
    <row r="1253" ht="15.75" customHeight="1">
      <c r="A1253" s="12">
        <v>2.4742846E7</v>
      </c>
      <c r="B1253" s="12" t="s">
        <v>7280</v>
      </c>
      <c r="C1253" s="12" t="s">
        <v>7281</v>
      </c>
      <c r="D1253" s="12" t="s">
        <v>7282</v>
      </c>
      <c r="E1253" s="12" t="s">
        <v>7283</v>
      </c>
      <c r="F1253" s="12" t="s">
        <v>7284</v>
      </c>
      <c r="G1253" s="12">
        <v>2014.0</v>
      </c>
      <c r="H1253" s="33">
        <v>41748.0</v>
      </c>
      <c r="K1253" s="12" t="s">
        <v>7285</v>
      </c>
    </row>
    <row r="1254" ht="15.75" customHeight="1">
      <c r="A1254" s="12">
        <v>2.4745728E7</v>
      </c>
      <c r="B1254" s="12" t="s">
        <v>7286</v>
      </c>
      <c r="C1254" s="12" t="s">
        <v>7287</v>
      </c>
      <c r="D1254" s="12" t="s">
        <v>7288</v>
      </c>
      <c r="E1254" s="12" t="s">
        <v>7289</v>
      </c>
      <c r="F1254" s="12" t="s">
        <v>151</v>
      </c>
      <c r="G1254" s="12">
        <v>2014.0</v>
      </c>
      <c r="H1254" s="33">
        <v>41751.0</v>
      </c>
      <c r="K1254" s="12" t="s">
        <v>7290</v>
      </c>
    </row>
    <row r="1255" ht="15.75" customHeight="1">
      <c r="A1255" s="12">
        <v>2.4745766E7</v>
      </c>
      <c r="B1255" s="12" t="s">
        <v>7291</v>
      </c>
      <c r="C1255" s="12" t="s">
        <v>7292</v>
      </c>
      <c r="D1255" s="12" t="s">
        <v>7293</v>
      </c>
      <c r="E1255" s="12" t="s">
        <v>1820</v>
      </c>
      <c r="F1255" s="12" t="s">
        <v>151</v>
      </c>
      <c r="G1255" s="12">
        <v>2014.0</v>
      </c>
      <c r="H1255" s="33">
        <v>41751.0</v>
      </c>
      <c r="I1255" s="12" t="s">
        <v>7294</v>
      </c>
      <c r="K1255" s="12" t="s">
        <v>7295</v>
      </c>
    </row>
    <row r="1256" ht="15.75" customHeight="1">
      <c r="A1256" s="12">
        <v>2.4746012E7</v>
      </c>
      <c r="B1256" s="12" t="s">
        <v>7296</v>
      </c>
      <c r="C1256" s="12" t="s">
        <v>7297</v>
      </c>
      <c r="D1256" s="12" t="s">
        <v>7298</v>
      </c>
      <c r="E1256" s="12" t="s">
        <v>7299</v>
      </c>
      <c r="F1256" s="12" t="s">
        <v>151</v>
      </c>
      <c r="G1256" s="12">
        <v>2014.0</v>
      </c>
      <c r="H1256" s="33">
        <v>41751.0</v>
      </c>
      <c r="K1256" s="12" t="s">
        <v>7300</v>
      </c>
    </row>
    <row r="1257" ht="15.75" customHeight="1">
      <c r="A1257" s="12">
        <v>2.4746145E7</v>
      </c>
      <c r="B1257" s="12" t="s">
        <v>7301</v>
      </c>
      <c r="C1257" s="12" t="s">
        <v>7302</v>
      </c>
      <c r="D1257" s="12" t="s">
        <v>7303</v>
      </c>
      <c r="E1257" s="12" t="s">
        <v>7304</v>
      </c>
      <c r="F1257" s="12" t="s">
        <v>151</v>
      </c>
      <c r="G1257" s="12">
        <v>2014.0</v>
      </c>
      <c r="H1257" s="33">
        <v>41751.0</v>
      </c>
      <c r="I1257" s="12" t="s">
        <v>7305</v>
      </c>
      <c r="K1257" s="12" t="s">
        <v>7306</v>
      </c>
    </row>
    <row r="1258" ht="15.75" customHeight="1">
      <c r="A1258" s="12">
        <v>2.4750488E7</v>
      </c>
      <c r="B1258" s="12" t="s">
        <v>7307</v>
      </c>
      <c r="C1258" s="12" t="s">
        <v>7308</v>
      </c>
      <c r="D1258" s="12" t="s">
        <v>7309</v>
      </c>
      <c r="E1258" s="12" t="s">
        <v>7310</v>
      </c>
      <c r="F1258" s="12" t="s">
        <v>220</v>
      </c>
      <c r="G1258" s="12">
        <v>2014.0</v>
      </c>
      <c r="H1258" s="33">
        <v>41752.0</v>
      </c>
      <c r="K1258" s="12" t="s">
        <v>7311</v>
      </c>
    </row>
    <row r="1259" ht="15.75" customHeight="1">
      <c r="A1259" s="12">
        <v>2.4750663E7</v>
      </c>
      <c r="B1259" s="12" t="s">
        <v>7312</v>
      </c>
      <c r="C1259" s="12" t="s">
        <v>7313</v>
      </c>
      <c r="D1259" s="12" t="s">
        <v>7314</v>
      </c>
      <c r="E1259" s="12" t="s">
        <v>5194</v>
      </c>
      <c r="F1259" s="12" t="s">
        <v>508</v>
      </c>
      <c r="G1259" s="12">
        <v>2014.0</v>
      </c>
      <c r="H1259" s="33">
        <v>41752.0</v>
      </c>
      <c r="I1259" s="12" t="s">
        <v>7315</v>
      </c>
      <c r="K1259" s="12" t="s">
        <v>7316</v>
      </c>
    </row>
    <row r="1260" ht="15.75" customHeight="1">
      <c r="A1260" s="12">
        <v>2.4751287E7</v>
      </c>
      <c r="B1260" s="12" t="s">
        <v>7317</v>
      </c>
      <c r="C1260" s="12" t="s">
        <v>7318</v>
      </c>
      <c r="D1260" s="12" t="s">
        <v>7319</v>
      </c>
      <c r="E1260" s="12" t="s">
        <v>7320</v>
      </c>
      <c r="F1260" s="12" t="s">
        <v>508</v>
      </c>
      <c r="G1260" s="12">
        <v>2014.0</v>
      </c>
      <c r="H1260" s="33">
        <v>41752.0</v>
      </c>
      <c r="I1260" s="12" t="s">
        <v>7321</v>
      </c>
      <c r="K1260" s="12" t="s">
        <v>7322</v>
      </c>
    </row>
    <row r="1261" ht="15.75" customHeight="1">
      <c r="A1261" s="12">
        <v>2.4781911E7</v>
      </c>
      <c r="B1261" s="12" t="s">
        <v>7323</v>
      </c>
      <c r="C1261" s="12" t="s">
        <v>7324</v>
      </c>
      <c r="D1261" s="12" t="s">
        <v>7325</v>
      </c>
      <c r="E1261" s="12" t="s">
        <v>7326</v>
      </c>
      <c r="F1261" s="12" t="s">
        <v>7327</v>
      </c>
      <c r="G1261" s="12">
        <v>2014.0</v>
      </c>
      <c r="H1261" s="33">
        <v>41760.0</v>
      </c>
      <c r="K1261" s="12" t="s">
        <v>7328</v>
      </c>
    </row>
    <row r="1262" ht="15.75" customHeight="1">
      <c r="A1262" s="12">
        <v>2.4897859E7</v>
      </c>
      <c r="B1262" s="12" t="s">
        <v>7329</v>
      </c>
      <c r="C1262" s="12" t="s">
        <v>7330</v>
      </c>
      <c r="D1262" s="12" t="s">
        <v>7331</v>
      </c>
      <c r="E1262" s="12" t="s">
        <v>1636</v>
      </c>
      <c r="F1262" s="12" t="s">
        <v>728</v>
      </c>
      <c r="G1262" s="12">
        <v>2014.0</v>
      </c>
      <c r="H1262" s="33">
        <v>41796.0</v>
      </c>
      <c r="K1262" s="12" t="s">
        <v>7332</v>
      </c>
    </row>
    <row r="1263" ht="15.75" customHeight="1">
      <c r="A1263" s="12">
        <v>2.4897864E7</v>
      </c>
      <c r="B1263" s="12" t="s">
        <v>7333</v>
      </c>
      <c r="C1263" s="12" t="s">
        <v>7334</v>
      </c>
      <c r="D1263" s="12" t="s">
        <v>7335</v>
      </c>
      <c r="E1263" s="12" t="s">
        <v>7336</v>
      </c>
      <c r="F1263" s="12" t="s">
        <v>728</v>
      </c>
      <c r="G1263" s="12">
        <v>2014.0</v>
      </c>
      <c r="H1263" s="33">
        <v>41796.0</v>
      </c>
      <c r="K1263" s="12" t="s">
        <v>7337</v>
      </c>
    </row>
    <row r="1264" ht="15.75" customHeight="1">
      <c r="A1264" s="12">
        <v>2.4995203E7</v>
      </c>
      <c r="B1264" s="12" t="s">
        <v>7338</v>
      </c>
      <c r="C1264" s="12" t="s">
        <v>7339</v>
      </c>
      <c r="D1264" s="12" t="s">
        <v>7340</v>
      </c>
      <c r="E1264" s="12" t="s">
        <v>7341</v>
      </c>
      <c r="F1264" s="12" t="s">
        <v>7342</v>
      </c>
      <c r="G1264" s="12">
        <v>2014.0</v>
      </c>
      <c r="H1264" s="33">
        <v>41825.0</v>
      </c>
      <c r="I1264" s="12" t="s">
        <v>7343</v>
      </c>
      <c r="K1264" s="12" t="s">
        <v>7344</v>
      </c>
    </row>
    <row r="1265" ht="15.75" customHeight="1">
      <c r="A1265" s="12">
        <v>2.5033872E7</v>
      </c>
      <c r="B1265" s="12" t="s">
        <v>7345</v>
      </c>
      <c r="C1265" s="12" t="s">
        <v>7346</v>
      </c>
      <c r="D1265" s="12" t="s">
        <v>7347</v>
      </c>
      <c r="E1265" s="12" t="s">
        <v>7348</v>
      </c>
      <c r="F1265" s="12" t="s">
        <v>7349</v>
      </c>
      <c r="G1265" s="12">
        <v>2014.0</v>
      </c>
      <c r="H1265" s="33">
        <v>41839.0</v>
      </c>
      <c r="K1265" s="12" t="s">
        <v>7350</v>
      </c>
    </row>
    <row r="1266" ht="15.75" customHeight="1">
      <c r="A1266" s="12">
        <v>2.5054603E7</v>
      </c>
      <c r="B1266" s="12" t="s">
        <v>7352</v>
      </c>
      <c r="C1266" s="12" t="s">
        <v>7353</v>
      </c>
      <c r="D1266" s="12" t="s">
        <v>7354</v>
      </c>
      <c r="E1266" s="12" t="s">
        <v>7355</v>
      </c>
      <c r="F1266" s="12" t="s">
        <v>7356</v>
      </c>
      <c r="G1266" s="12">
        <v>2014.0</v>
      </c>
      <c r="H1266" s="33">
        <v>41844.0</v>
      </c>
    </row>
    <row r="1267" ht="15.75" customHeight="1">
      <c r="A1267" s="12">
        <v>2.5059374E7</v>
      </c>
      <c r="B1267" s="12" t="s">
        <v>7357</v>
      </c>
      <c r="C1267" s="12" t="s">
        <v>7358</v>
      </c>
      <c r="D1267" s="12" t="s">
        <v>7359</v>
      </c>
      <c r="E1267" s="12" t="s">
        <v>7360</v>
      </c>
      <c r="F1267" s="12" t="s">
        <v>781</v>
      </c>
      <c r="G1267" s="12">
        <v>2014.0</v>
      </c>
      <c r="H1267" s="33">
        <v>41846.0</v>
      </c>
    </row>
    <row r="1268" ht="15.75" customHeight="1">
      <c r="A1268" s="12">
        <v>2.5188935E7</v>
      </c>
      <c r="B1268" s="12" t="s">
        <v>7361</v>
      </c>
      <c r="C1268" s="12" t="s">
        <v>7362</v>
      </c>
      <c r="D1268" s="12" t="s">
        <v>7363</v>
      </c>
      <c r="E1268" s="12" t="s">
        <v>7364</v>
      </c>
      <c r="F1268" s="12" t="s">
        <v>781</v>
      </c>
      <c r="G1268" s="12">
        <v>2014.0</v>
      </c>
      <c r="H1268" s="33">
        <v>41888.0</v>
      </c>
    </row>
    <row r="1269" ht="15.75" customHeight="1">
      <c r="A1269" s="12">
        <v>2.603874E7</v>
      </c>
      <c r="B1269" s="12" t="s">
        <v>7365</v>
      </c>
      <c r="C1269" s="12" t="s">
        <v>7366</v>
      </c>
      <c r="D1269" s="12" t="s">
        <v>7367</v>
      </c>
      <c r="E1269" s="12" t="s">
        <v>7368</v>
      </c>
      <c r="F1269" s="12" t="s">
        <v>7369</v>
      </c>
      <c r="G1269" s="12">
        <v>2014.0</v>
      </c>
      <c r="H1269" s="33">
        <v>42159.0</v>
      </c>
      <c r="I1269" s="12" t="s">
        <v>7370</v>
      </c>
      <c r="K1269" s="12" t="s">
        <v>7371</v>
      </c>
    </row>
    <row r="1270" ht="15.75" customHeight="1">
      <c r="A1270" s="12">
        <v>2.4948931E7</v>
      </c>
      <c r="B1270" s="12" t="s">
        <v>7372</v>
      </c>
      <c r="C1270" s="12" t="s">
        <v>7373</v>
      </c>
      <c r="D1270" s="12" t="s">
        <v>7374</v>
      </c>
      <c r="E1270" s="12" t="s">
        <v>7375</v>
      </c>
      <c r="F1270" s="12" t="s">
        <v>598</v>
      </c>
      <c r="G1270" s="12">
        <v>2014.0</v>
      </c>
      <c r="H1270" s="33">
        <v>41811.0</v>
      </c>
      <c r="I1270" s="12" t="s">
        <v>7376</v>
      </c>
      <c r="K1270" s="12" t="s">
        <v>7377</v>
      </c>
    </row>
    <row r="1271" ht="15.75" customHeight="1">
      <c r="A1271" s="12">
        <v>2.4821918E7</v>
      </c>
      <c r="B1271" s="12" t="s">
        <v>7379</v>
      </c>
      <c r="C1271" s="12" t="s">
        <v>7380</v>
      </c>
      <c r="D1271" s="12" t="s">
        <v>7381</v>
      </c>
      <c r="E1271" s="12" t="s">
        <v>7382</v>
      </c>
      <c r="F1271" s="12" t="s">
        <v>7383</v>
      </c>
      <c r="G1271" s="12">
        <v>2014.0</v>
      </c>
      <c r="H1271" s="33">
        <v>41773.0</v>
      </c>
      <c r="I1271" s="12" t="s">
        <v>7384</v>
      </c>
      <c r="K1271" s="12" t="s">
        <v>7385</v>
      </c>
    </row>
    <row r="1272" ht="15.75" customHeight="1">
      <c r="A1272" s="12">
        <v>2.4885466E7</v>
      </c>
      <c r="B1272" s="12" t="s">
        <v>7387</v>
      </c>
      <c r="C1272" s="12" t="s">
        <v>7388</v>
      </c>
      <c r="D1272" s="12" t="s">
        <v>7389</v>
      </c>
      <c r="E1272" s="12" t="s">
        <v>7390</v>
      </c>
      <c r="F1272" s="12" t="s">
        <v>368</v>
      </c>
      <c r="G1272" s="12">
        <v>2014.0</v>
      </c>
      <c r="H1272" s="33">
        <v>41793.0</v>
      </c>
      <c r="I1272" s="12" t="s">
        <v>7391</v>
      </c>
      <c r="K1272" s="12" t="s">
        <v>7392</v>
      </c>
    </row>
    <row r="1273" ht="15.75" customHeight="1">
      <c r="A1273" s="12">
        <v>2.4885505E7</v>
      </c>
      <c r="B1273" s="12" t="s">
        <v>7393</v>
      </c>
      <c r="C1273" s="12" t="s">
        <v>7394</v>
      </c>
      <c r="D1273" s="12" t="s">
        <v>7395</v>
      </c>
      <c r="E1273" s="12" t="s">
        <v>3451</v>
      </c>
      <c r="F1273" s="12" t="s">
        <v>605</v>
      </c>
      <c r="G1273" s="12">
        <v>2014.0</v>
      </c>
      <c r="H1273" s="33">
        <v>41793.0</v>
      </c>
      <c r="I1273" s="12" t="s">
        <v>7396</v>
      </c>
      <c r="K1273" s="12" t="s">
        <v>7397</v>
      </c>
    </row>
    <row r="1274" ht="15.75" customHeight="1">
      <c r="A1274" s="12">
        <v>2.4885509E7</v>
      </c>
      <c r="B1274" s="12" t="s">
        <v>7398</v>
      </c>
      <c r="C1274" s="12" t="s">
        <v>7399</v>
      </c>
      <c r="D1274" s="12" t="s">
        <v>7400</v>
      </c>
      <c r="E1274" s="12" t="s">
        <v>7401</v>
      </c>
      <c r="F1274" s="12" t="s">
        <v>332</v>
      </c>
      <c r="G1274" s="12">
        <v>2014.0</v>
      </c>
      <c r="H1274" s="33">
        <v>41793.0</v>
      </c>
      <c r="I1274" s="12" t="s">
        <v>7402</v>
      </c>
      <c r="K1274" s="12" t="s">
        <v>7403</v>
      </c>
    </row>
    <row r="1275" ht="15.75" customHeight="1">
      <c r="A1275" s="12">
        <v>2.4799707E7</v>
      </c>
      <c r="B1275" s="12" t="s">
        <v>7405</v>
      </c>
      <c r="C1275" s="12" t="s">
        <v>7406</v>
      </c>
      <c r="D1275" s="12" t="s">
        <v>7407</v>
      </c>
      <c r="E1275" s="12" t="s">
        <v>7408</v>
      </c>
      <c r="F1275" s="12" t="s">
        <v>1104</v>
      </c>
      <c r="G1275" s="12">
        <v>2014.0</v>
      </c>
      <c r="H1275" s="33">
        <v>41766.0</v>
      </c>
      <c r="I1275" s="12" t="s">
        <v>7409</v>
      </c>
      <c r="K1275" s="12" t="s">
        <v>7410</v>
      </c>
    </row>
    <row r="1276" ht="15.75" customHeight="1">
      <c r="A1276" s="12">
        <v>2.4853391E7</v>
      </c>
      <c r="B1276" s="12" t="s">
        <v>7412</v>
      </c>
      <c r="C1276" s="12" t="s">
        <v>7413</v>
      </c>
      <c r="D1276" s="12" t="s">
        <v>7414</v>
      </c>
      <c r="E1276" s="12" t="s">
        <v>7415</v>
      </c>
      <c r="F1276" s="12" t="s">
        <v>2810</v>
      </c>
      <c r="G1276" s="12">
        <v>2014.0</v>
      </c>
      <c r="H1276" s="33">
        <v>41783.0</v>
      </c>
      <c r="I1276" s="12" t="s">
        <v>7416</v>
      </c>
      <c r="K1276" s="12" t="s">
        <v>7417</v>
      </c>
    </row>
    <row r="1277" ht="15.75" customHeight="1">
      <c r="A1277" s="12">
        <v>2.4886497E7</v>
      </c>
      <c r="B1277" s="12" t="s">
        <v>7419</v>
      </c>
      <c r="C1277" s="12" t="s">
        <v>7420</v>
      </c>
      <c r="D1277" s="12" t="s">
        <v>7421</v>
      </c>
      <c r="E1277" s="12" t="s">
        <v>7422</v>
      </c>
      <c r="F1277" s="12" t="s">
        <v>332</v>
      </c>
      <c r="G1277" s="12">
        <v>2014.0</v>
      </c>
      <c r="H1277" s="33">
        <v>41793.0</v>
      </c>
      <c r="I1277" s="12" t="s">
        <v>7423</v>
      </c>
      <c r="K1277" s="12" t="s">
        <v>7424</v>
      </c>
    </row>
    <row r="1278" ht="15.75" customHeight="1">
      <c r="A1278" s="12">
        <v>2.4491396E7</v>
      </c>
      <c r="B1278" s="12" t="s">
        <v>7425</v>
      </c>
      <c r="C1278" s="12" t="s">
        <v>7426</v>
      </c>
      <c r="D1278" s="12" t="s">
        <v>7427</v>
      </c>
      <c r="E1278" s="12" t="s">
        <v>7428</v>
      </c>
      <c r="F1278" s="12" t="s">
        <v>842</v>
      </c>
      <c r="G1278" s="12">
        <v>2014.0</v>
      </c>
      <c r="H1278" s="33">
        <v>41675.0</v>
      </c>
      <c r="K1278" s="12" t="s">
        <v>7429</v>
      </c>
    </row>
    <row r="1279" ht="15.75" customHeight="1">
      <c r="A1279" s="12">
        <v>2.4878588E7</v>
      </c>
      <c r="B1279" s="12" t="s">
        <v>7431</v>
      </c>
      <c r="C1279" s="12" t="s">
        <v>7432</v>
      </c>
      <c r="D1279" s="12" t="s">
        <v>7433</v>
      </c>
      <c r="E1279" s="12" t="s">
        <v>7434</v>
      </c>
      <c r="F1279" s="12" t="s">
        <v>2831</v>
      </c>
      <c r="G1279" s="12">
        <v>2014.0</v>
      </c>
      <c r="H1279" s="33">
        <v>41791.0</v>
      </c>
      <c r="I1279" s="12" t="s">
        <v>7435</v>
      </c>
      <c r="K1279" s="12" t="s">
        <v>7436</v>
      </c>
    </row>
    <row r="1280" ht="15.75" customHeight="1">
      <c r="A1280" s="12">
        <v>2.4886589E7</v>
      </c>
      <c r="B1280" s="12" t="s">
        <v>7438</v>
      </c>
      <c r="C1280" s="12" t="s">
        <v>7439</v>
      </c>
      <c r="D1280" s="12" t="s">
        <v>7440</v>
      </c>
      <c r="E1280" s="12" t="s">
        <v>7441</v>
      </c>
      <c r="F1280" s="12" t="s">
        <v>332</v>
      </c>
      <c r="G1280" s="12">
        <v>2014.0</v>
      </c>
      <c r="H1280" s="33">
        <v>41793.0</v>
      </c>
      <c r="I1280" s="12" t="s">
        <v>7442</v>
      </c>
      <c r="K1280" s="12" t="s">
        <v>7443</v>
      </c>
    </row>
    <row r="1281" ht="15.75" customHeight="1">
      <c r="A1281" s="12">
        <v>2.4001524E7</v>
      </c>
      <c r="B1281" s="12" t="s">
        <v>7444</v>
      </c>
      <c r="C1281" s="12" t="s">
        <v>7445</v>
      </c>
      <c r="D1281" s="12" t="s">
        <v>7446</v>
      </c>
      <c r="E1281" s="12" t="s">
        <v>7447</v>
      </c>
      <c r="F1281" s="12" t="s">
        <v>6355</v>
      </c>
      <c r="G1281" s="12">
        <v>2014.0</v>
      </c>
      <c r="H1281" s="33">
        <v>41522.0</v>
      </c>
      <c r="I1281" s="12" t="s">
        <v>7448</v>
      </c>
      <c r="K1281" s="12" t="s">
        <v>7449</v>
      </c>
    </row>
    <row r="1282" ht="15.75" customHeight="1">
      <c r="A1282" s="12">
        <v>2.4286496E7</v>
      </c>
      <c r="B1282" s="12" t="s">
        <v>7451</v>
      </c>
      <c r="C1282" s="12" t="s">
        <v>7452</v>
      </c>
      <c r="D1282" s="12" t="s">
        <v>7453</v>
      </c>
      <c r="E1282" s="12" t="s">
        <v>1489</v>
      </c>
      <c r="F1282" s="12" t="s">
        <v>401</v>
      </c>
      <c r="G1282" s="12">
        <v>2014.0</v>
      </c>
      <c r="H1282" s="33">
        <v>41608.0</v>
      </c>
      <c r="I1282" s="12" t="s">
        <v>7454</v>
      </c>
      <c r="J1282" s="12" t="s">
        <v>7455</v>
      </c>
      <c r="K1282" s="12" t="s">
        <v>7456</v>
      </c>
    </row>
    <row r="1283" ht="15.75" customHeight="1">
      <c r="A1283" s="12">
        <v>2.4376092E7</v>
      </c>
      <c r="B1283" s="12" t="s">
        <v>7457</v>
      </c>
      <c r="C1283" s="12" t="s">
        <v>7458</v>
      </c>
      <c r="D1283" s="12" t="s">
        <v>7459</v>
      </c>
      <c r="E1283" s="12" t="s">
        <v>1970</v>
      </c>
      <c r="F1283" s="12" t="s">
        <v>7460</v>
      </c>
      <c r="G1283" s="12">
        <v>2014.0</v>
      </c>
      <c r="H1283" s="33">
        <v>41639.0</v>
      </c>
      <c r="I1283" s="12" t="s">
        <v>7461</v>
      </c>
      <c r="J1283" s="12" t="s">
        <v>7462</v>
      </c>
      <c r="K1283" s="12" t="s">
        <v>7463</v>
      </c>
    </row>
    <row r="1284" ht="15.75" customHeight="1">
      <c r="A1284" s="12">
        <v>2.4395812E7</v>
      </c>
      <c r="B1284" s="12" t="s">
        <v>7464</v>
      </c>
      <c r="C1284" s="12" t="s">
        <v>7465</v>
      </c>
      <c r="D1284" s="12" t="s">
        <v>7466</v>
      </c>
      <c r="E1284" s="12" t="s">
        <v>7467</v>
      </c>
      <c r="F1284" s="12" t="s">
        <v>3814</v>
      </c>
      <c r="G1284" s="12">
        <v>2014.0</v>
      </c>
      <c r="H1284" s="33">
        <v>41647.0</v>
      </c>
      <c r="K1284" s="12" t="s">
        <v>7468</v>
      </c>
    </row>
    <row r="1285" ht="15.75" customHeight="1">
      <c r="A1285" s="12">
        <v>2.4597657E7</v>
      </c>
      <c r="B1285" s="12" t="s">
        <v>7469</v>
      </c>
      <c r="C1285" s="12" t="s">
        <v>7470</v>
      </c>
      <c r="D1285" s="12" t="s">
        <v>7471</v>
      </c>
      <c r="E1285" s="12" t="s">
        <v>1384</v>
      </c>
      <c r="F1285" s="12" t="s">
        <v>3517</v>
      </c>
      <c r="G1285" s="12">
        <v>2014.0</v>
      </c>
      <c r="H1285" s="33">
        <v>41705.0</v>
      </c>
      <c r="K1285" s="12" t="s">
        <v>7472</v>
      </c>
    </row>
    <row r="1286" ht="15.75" customHeight="1">
      <c r="A1286" s="12">
        <v>2.4614604E7</v>
      </c>
      <c r="B1286" s="12" t="s">
        <v>7473</v>
      </c>
      <c r="C1286" s="12" t="s">
        <v>7474</v>
      </c>
      <c r="D1286" s="12" t="s">
        <v>7475</v>
      </c>
      <c r="E1286" s="12" t="s">
        <v>7476</v>
      </c>
      <c r="F1286" s="12" t="s">
        <v>909</v>
      </c>
      <c r="G1286" s="12">
        <v>2014.0</v>
      </c>
      <c r="H1286" s="33">
        <v>41710.0</v>
      </c>
      <c r="I1286" s="12" t="s">
        <v>7477</v>
      </c>
      <c r="K1286" s="12" t="s">
        <v>7478</v>
      </c>
    </row>
    <row r="1287" ht="15.75" customHeight="1">
      <c r="A1287" s="12">
        <v>2.4622106E7</v>
      </c>
      <c r="B1287" s="12" t="s">
        <v>7479</v>
      </c>
      <c r="C1287" s="12" t="s">
        <v>7480</v>
      </c>
      <c r="D1287" s="12" t="s">
        <v>7481</v>
      </c>
      <c r="E1287" s="12" t="s">
        <v>3867</v>
      </c>
      <c r="F1287" s="12" t="s">
        <v>175</v>
      </c>
      <c r="G1287" s="12">
        <v>2014.0</v>
      </c>
      <c r="H1287" s="33">
        <v>41712.0</v>
      </c>
      <c r="I1287" s="12" t="s">
        <v>7482</v>
      </c>
      <c r="K1287" s="12" t="s">
        <v>7483</v>
      </c>
    </row>
    <row r="1288" ht="15.75" customHeight="1">
      <c r="A1288" s="12">
        <v>2.465786E7</v>
      </c>
      <c r="B1288" s="12" t="s">
        <v>7484</v>
      </c>
      <c r="C1288" s="12" t="s">
        <v>7485</v>
      </c>
      <c r="D1288" s="12" t="s">
        <v>7486</v>
      </c>
      <c r="E1288" s="12" t="s">
        <v>7487</v>
      </c>
      <c r="F1288" s="12" t="s">
        <v>182</v>
      </c>
      <c r="G1288" s="12">
        <v>2014.0</v>
      </c>
      <c r="H1288" s="33">
        <v>41723.0</v>
      </c>
      <c r="I1288" s="12" t="s">
        <v>7488</v>
      </c>
      <c r="K1288" s="12" t="s">
        <v>7489</v>
      </c>
    </row>
    <row r="1289" ht="15.75" customHeight="1">
      <c r="A1289" s="12">
        <v>2.4661931E7</v>
      </c>
      <c r="B1289" s="12" t="s">
        <v>7490</v>
      </c>
      <c r="C1289" s="12" t="s">
        <v>7491</v>
      </c>
      <c r="D1289" s="12" t="s">
        <v>7492</v>
      </c>
      <c r="E1289" s="12" t="s">
        <v>5475</v>
      </c>
      <c r="F1289" s="12" t="s">
        <v>208</v>
      </c>
      <c r="G1289" s="12">
        <v>2014.0</v>
      </c>
      <c r="H1289" s="33">
        <v>41724.0</v>
      </c>
      <c r="K1289" s="12" t="s">
        <v>7493</v>
      </c>
    </row>
    <row r="1290" ht="15.75" customHeight="1">
      <c r="A1290" s="12">
        <v>2.4671792E7</v>
      </c>
      <c r="B1290" s="12" t="s">
        <v>7494</v>
      </c>
      <c r="C1290" s="12" t="s">
        <v>7495</v>
      </c>
      <c r="D1290" s="12" t="s">
        <v>7496</v>
      </c>
      <c r="E1290" s="12" t="s">
        <v>7497</v>
      </c>
      <c r="F1290" s="12" t="s">
        <v>175</v>
      </c>
      <c r="G1290" s="12">
        <v>2014.0</v>
      </c>
      <c r="H1290" s="33">
        <v>41726.0</v>
      </c>
      <c r="I1290" s="12" t="s">
        <v>7498</v>
      </c>
      <c r="K1290" s="12" t="s">
        <v>7499</v>
      </c>
    </row>
    <row r="1291" ht="15.75" customHeight="1">
      <c r="A1291" s="12">
        <v>2.4685441E7</v>
      </c>
      <c r="B1291" s="12" t="s">
        <v>7500</v>
      </c>
      <c r="C1291" s="12" t="s">
        <v>7501</v>
      </c>
      <c r="D1291" s="12" t="s">
        <v>7502</v>
      </c>
      <c r="E1291" s="12" t="s">
        <v>7503</v>
      </c>
      <c r="F1291" s="12" t="s">
        <v>496</v>
      </c>
      <c r="G1291" s="12">
        <v>2014.0</v>
      </c>
      <c r="H1291" s="33">
        <v>41731.0</v>
      </c>
      <c r="I1291" s="12" t="s">
        <v>7504</v>
      </c>
      <c r="K1291" s="12" t="s">
        <v>7505</v>
      </c>
    </row>
    <row r="1292" ht="15.75" customHeight="1">
      <c r="A1292" s="12">
        <v>2.4686067E7</v>
      </c>
      <c r="B1292" s="12" t="s">
        <v>7506</v>
      </c>
      <c r="C1292" s="12" t="s">
        <v>7507</v>
      </c>
      <c r="D1292" s="12" t="s">
        <v>7508</v>
      </c>
      <c r="E1292" s="12" t="s">
        <v>1670</v>
      </c>
      <c r="F1292" s="12" t="s">
        <v>439</v>
      </c>
      <c r="G1292" s="12">
        <v>2014.0</v>
      </c>
      <c r="H1292" s="33">
        <v>41731.0</v>
      </c>
      <c r="I1292" s="12" t="s">
        <v>7509</v>
      </c>
      <c r="K1292" s="12" t="s">
        <v>7510</v>
      </c>
    </row>
    <row r="1293" ht="15.75" customHeight="1">
      <c r="A1293" s="12">
        <v>2.4690191E7</v>
      </c>
      <c r="B1293" s="12" t="s">
        <v>7511</v>
      </c>
      <c r="C1293" s="12" t="s">
        <v>7512</v>
      </c>
      <c r="D1293" s="12" t="s">
        <v>7513</v>
      </c>
      <c r="E1293" s="12" t="s">
        <v>7514</v>
      </c>
      <c r="F1293" s="12" t="s">
        <v>496</v>
      </c>
      <c r="G1293" s="12">
        <v>2014.0</v>
      </c>
      <c r="H1293" s="33">
        <v>41732.0</v>
      </c>
      <c r="K1293" s="12" t="s">
        <v>7515</v>
      </c>
    </row>
    <row r="1294" ht="15.75" customHeight="1">
      <c r="A1294" s="12">
        <v>2.4704311E7</v>
      </c>
      <c r="B1294" s="12" t="s">
        <v>7516</v>
      </c>
      <c r="C1294" s="12" t="s">
        <v>7517</v>
      </c>
      <c r="D1294" s="12" t="s">
        <v>7518</v>
      </c>
      <c r="E1294" s="12" t="s">
        <v>7519</v>
      </c>
      <c r="F1294" s="12" t="s">
        <v>496</v>
      </c>
      <c r="G1294" s="12">
        <v>2014.0</v>
      </c>
      <c r="H1294" s="33">
        <v>41737.0</v>
      </c>
      <c r="K1294" s="12" t="s">
        <v>7520</v>
      </c>
    </row>
    <row r="1295" ht="15.75" customHeight="1">
      <c r="A1295" s="12">
        <v>2.4713279E7</v>
      </c>
      <c r="B1295" s="12" t="s">
        <v>7521</v>
      </c>
      <c r="C1295" s="12" t="s">
        <v>7522</v>
      </c>
      <c r="D1295" s="12" t="s">
        <v>7523</v>
      </c>
      <c r="E1295" s="12" t="s">
        <v>5531</v>
      </c>
      <c r="F1295" s="12" t="s">
        <v>496</v>
      </c>
      <c r="G1295" s="12">
        <v>2014.0</v>
      </c>
      <c r="H1295" s="33">
        <v>41739.0</v>
      </c>
      <c r="K1295" s="12" t="s">
        <v>7524</v>
      </c>
    </row>
    <row r="1296" ht="15.75" customHeight="1">
      <c r="A1296" s="12">
        <v>2.4721205E7</v>
      </c>
      <c r="B1296" s="12" t="s">
        <v>7525</v>
      </c>
      <c r="C1296" s="12" t="s">
        <v>7526</v>
      </c>
      <c r="D1296" s="12" t="s">
        <v>7527</v>
      </c>
      <c r="E1296" s="12" t="s">
        <v>7528</v>
      </c>
      <c r="F1296" s="12" t="s">
        <v>3529</v>
      </c>
      <c r="G1296" s="12">
        <v>2014.0</v>
      </c>
      <c r="H1296" s="33">
        <v>41741.0</v>
      </c>
      <c r="K1296" s="12" t="s">
        <v>7529</v>
      </c>
    </row>
    <row r="1297" ht="15.75" customHeight="1">
      <c r="A1297" s="12">
        <v>2.4727277E7</v>
      </c>
      <c r="B1297" s="12" t="s">
        <v>7530</v>
      </c>
      <c r="C1297" s="12" t="s">
        <v>7531</v>
      </c>
      <c r="D1297" s="12" t="s">
        <v>7532</v>
      </c>
      <c r="E1297" s="12" t="s">
        <v>977</v>
      </c>
      <c r="F1297" s="12" t="s">
        <v>182</v>
      </c>
      <c r="G1297" s="12">
        <v>2014.0</v>
      </c>
      <c r="H1297" s="33">
        <v>41744.0</v>
      </c>
      <c r="I1297" s="12" t="s">
        <v>7533</v>
      </c>
      <c r="K1297" s="12" t="s">
        <v>7534</v>
      </c>
    </row>
    <row r="1298" ht="15.75" customHeight="1">
      <c r="A1298" s="12">
        <v>2.4727388E7</v>
      </c>
      <c r="B1298" s="12" t="s">
        <v>7535</v>
      </c>
      <c r="C1298" s="12" t="s">
        <v>7536</v>
      </c>
      <c r="D1298" s="12" t="s">
        <v>7537</v>
      </c>
      <c r="E1298" s="12" t="s">
        <v>7538</v>
      </c>
      <c r="F1298" s="12" t="s">
        <v>1155</v>
      </c>
      <c r="G1298" s="12">
        <v>2014.0</v>
      </c>
      <c r="H1298" s="33">
        <v>41744.0</v>
      </c>
      <c r="K1298" s="12" t="s">
        <v>7539</v>
      </c>
    </row>
    <row r="1299" ht="15.75" customHeight="1">
      <c r="A1299" s="12">
        <v>2.4728556E7</v>
      </c>
      <c r="B1299" s="12" t="s">
        <v>7540</v>
      </c>
      <c r="C1299" s="12" t="s">
        <v>7541</v>
      </c>
      <c r="D1299" s="12" t="s">
        <v>7542</v>
      </c>
      <c r="E1299" s="12" t="s">
        <v>7543</v>
      </c>
      <c r="F1299" s="12" t="s">
        <v>376</v>
      </c>
      <c r="G1299" s="12">
        <v>2014.0</v>
      </c>
      <c r="H1299" s="33">
        <v>41744.0</v>
      </c>
      <c r="K1299" s="12" t="s">
        <v>7544</v>
      </c>
    </row>
    <row r="1300" ht="15.75" customHeight="1">
      <c r="A1300" s="12">
        <v>2.4745731E7</v>
      </c>
      <c r="B1300" s="12" t="s">
        <v>7545</v>
      </c>
      <c r="C1300" s="12" t="s">
        <v>7546</v>
      </c>
      <c r="D1300" s="12" t="s">
        <v>7547</v>
      </c>
      <c r="E1300" s="12" t="s">
        <v>6898</v>
      </c>
      <c r="F1300" s="12" t="s">
        <v>496</v>
      </c>
      <c r="G1300" s="12">
        <v>2014.0</v>
      </c>
      <c r="H1300" s="33">
        <v>41751.0</v>
      </c>
      <c r="K1300" s="12" t="s">
        <v>7548</v>
      </c>
    </row>
    <row r="1301" ht="15.75" customHeight="1">
      <c r="A1301" s="12">
        <v>2.4819964E7</v>
      </c>
      <c r="B1301" s="12" t="s">
        <v>7549</v>
      </c>
      <c r="C1301" s="12" t="s">
        <v>7550</v>
      </c>
      <c r="D1301" s="12" t="s">
        <v>7551</v>
      </c>
      <c r="E1301" s="12" t="s">
        <v>7552</v>
      </c>
      <c r="F1301" s="12" t="s">
        <v>1259</v>
      </c>
      <c r="G1301" s="12">
        <v>2014.0</v>
      </c>
      <c r="H1301" s="33">
        <v>41773.0</v>
      </c>
      <c r="K1301" s="12" t="s">
        <v>7553</v>
      </c>
    </row>
    <row r="1302" ht="15.75" customHeight="1">
      <c r="A1302" s="12">
        <v>2.4820571E7</v>
      </c>
      <c r="B1302" s="12" t="s">
        <v>7554</v>
      </c>
      <c r="C1302" s="12" t="s">
        <v>7555</v>
      </c>
      <c r="D1302" s="12" t="s">
        <v>7556</v>
      </c>
      <c r="E1302" s="12" t="s">
        <v>7557</v>
      </c>
      <c r="F1302" s="12" t="s">
        <v>995</v>
      </c>
      <c r="G1302" s="12">
        <v>2014.0</v>
      </c>
      <c r="H1302" s="33">
        <v>41773.0</v>
      </c>
      <c r="K1302" s="12" t="s">
        <v>7558</v>
      </c>
    </row>
    <row r="1303" ht="15.75" customHeight="1">
      <c r="A1303" s="12">
        <v>2.4820578E7</v>
      </c>
      <c r="B1303" s="12" t="s">
        <v>7559</v>
      </c>
      <c r="C1303" s="12" t="s">
        <v>7560</v>
      </c>
      <c r="D1303" s="12" t="s">
        <v>7561</v>
      </c>
      <c r="E1303" s="12" t="s">
        <v>181</v>
      </c>
      <c r="F1303" s="12" t="s">
        <v>995</v>
      </c>
      <c r="G1303" s="12">
        <v>2014.0</v>
      </c>
      <c r="H1303" s="33">
        <v>41773.0</v>
      </c>
      <c r="I1303" s="12" t="s">
        <v>7562</v>
      </c>
      <c r="J1303" s="12" t="s">
        <v>7563</v>
      </c>
      <c r="K1303" s="12" t="s">
        <v>7564</v>
      </c>
    </row>
    <row r="1304" ht="15.75" customHeight="1">
      <c r="A1304" s="12">
        <v>2.4831608E7</v>
      </c>
      <c r="B1304" s="12" t="s">
        <v>7565</v>
      </c>
      <c r="C1304" s="12" t="s">
        <v>7566</v>
      </c>
      <c r="D1304" s="12" t="s">
        <v>7567</v>
      </c>
      <c r="E1304" s="12" t="s">
        <v>7568</v>
      </c>
      <c r="F1304" s="12" t="s">
        <v>7569</v>
      </c>
      <c r="G1304" s="12">
        <v>2014.0</v>
      </c>
      <c r="H1304" s="33">
        <v>41776.0</v>
      </c>
      <c r="K1304" s="12" t="s">
        <v>7570</v>
      </c>
    </row>
    <row r="1305" ht="15.75" customHeight="1">
      <c r="A1305" s="12">
        <v>2.4848684E7</v>
      </c>
      <c r="B1305" s="12" t="s">
        <v>7571</v>
      </c>
      <c r="C1305" s="12" t="s">
        <v>7572</v>
      </c>
      <c r="D1305" s="12" t="s">
        <v>7573</v>
      </c>
      <c r="E1305" s="12" t="s">
        <v>7574</v>
      </c>
      <c r="F1305" s="12" t="s">
        <v>151</v>
      </c>
      <c r="G1305" s="12">
        <v>2014.0</v>
      </c>
      <c r="H1305" s="33">
        <v>41782.0</v>
      </c>
      <c r="I1305" s="12" t="s">
        <v>7575</v>
      </c>
      <c r="K1305" s="12" t="s">
        <v>7576</v>
      </c>
    </row>
    <row r="1306" ht="15.75" customHeight="1">
      <c r="A1306" s="12">
        <v>2.4852264E7</v>
      </c>
      <c r="B1306" s="12" t="s">
        <v>7577</v>
      </c>
      <c r="C1306" s="12" t="s">
        <v>7578</v>
      </c>
      <c r="D1306" s="12" t="s">
        <v>7579</v>
      </c>
      <c r="E1306" s="12" t="s">
        <v>7580</v>
      </c>
      <c r="F1306" s="12" t="s">
        <v>496</v>
      </c>
      <c r="G1306" s="12">
        <v>2014.0</v>
      </c>
      <c r="H1306" s="33">
        <v>41783.0</v>
      </c>
      <c r="K1306" s="12" t="s">
        <v>7581</v>
      </c>
    </row>
    <row r="1307" ht="15.75" customHeight="1">
      <c r="A1307" s="12">
        <v>2.4855911E7</v>
      </c>
      <c r="B1307" s="12" t="s">
        <v>7582</v>
      </c>
      <c r="C1307" s="12" t="s">
        <v>7583</v>
      </c>
      <c r="D1307" s="12" t="s">
        <v>7584</v>
      </c>
      <c r="E1307" s="12" t="s">
        <v>7585</v>
      </c>
      <c r="F1307" s="12" t="s">
        <v>508</v>
      </c>
      <c r="G1307" s="12">
        <v>2014.0</v>
      </c>
      <c r="H1307" s="33">
        <v>41786.0</v>
      </c>
      <c r="I1307" s="12" t="s">
        <v>7586</v>
      </c>
      <c r="K1307" s="12" t="s">
        <v>7587</v>
      </c>
    </row>
    <row r="1308" ht="15.75" customHeight="1">
      <c r="A1308" s="12">
        <v>2.4857681E7</v>
      </c>
      <c r="B1308" s="12" t="s">
        <v>7588</v>
      </c>
      <c r="C1308" s="12" t="s">
        <v>7589</v>
      </c>
      <c r="D1308" s="12" t="s">
        <v>7590</v>
      </c>
      <c r="E1308" s="12" t="s">
        <v>7591</v>
      </c>
      <c r="F1308" s="12" t="s">
        <v>508</v>
      </c>
      <c r="G1308" s="12">
        <v>2014.0</v>
      </c>
      <c r="H1308" s="33">
        <v>41786.0</v>
      </c>
      <c r="I1308" s="12" t="s">
        <v>7592</v>
      </c>
      <c r="K1308" s="12" t="s">
        <v>7593</v>
      </c>
    </row>
    <row r="1309" ht="15.75" customHeight="1">
      <c r="A1309" s="12">
        <v>2.4866558E7</v>
      </c>
      <c r="B1309" s="12" t="s">
        <v>7594</v>
      </c>
      <c r="C1309" s="12" t="s">
        <v>7595</v>
      </c>
      <c r="D1309" s="12" t="s">
        <v>7596</v>
      </c>
      <c r="E1309" s="12" t="s">
        <v>7597</v>
      </c>
      <c r="F1309" s="12" t="s">
        <v>151</v>
      </c>
      <c r="G1309" s="12">
        <v>2014.0</v>
      </c>
      <c r="H1309" s="33">
        <v>41788.0</v>
      </c>
      <c r="I1309" s="12" t="s">
        <v>7598</v>
      </c>
      <c r="K1309" s="12" t="s">
        <v>7599</v>
      </c>
    </row>
    <row r="1310" ht="15.75" customHeight="1">
      <c r="A1310" s="12">
        <v>2.48832E7</v>
      </c>
      <c r="B1310" s="12" t="s">
        <v>7600</v>
      </c>
      <c r="C1310" s="12" t="s">
        <v>7601</v>
      </c>
      <c r="D1310" s="12" t="s">
        <v>7602</v>
      </c>
      <c r="E1310" s="12" t="s">
        <v>7603</v>
      </c>
      <c r="F1310" s="12" t="s">
        <v>5105</v>
      </c>
      <c r="G1310" s="12">
        <v>2014.0</v>
      </c>
      <c r="H1310" s="33">
        <v>41793.0</v>
      </c>
      <c r="I1310" s="12" t="s">
        <v>7604</v>
      </c>
      <c r="K1310" s="12" t="s">
        <v>7605</v>
      </c>
    </row>
    <row r="1311" ht="15.75" customHeight="1">
      <c r="A1311" s="12">
        <v>2.5146215E7</v>
      </c>
      <c r="B1311" s="12" t="s">
        <v>7606</v>
      </c>
      <c r="C1311" s="12" t="s">
        <v>7607</v>
      </c>
      <c r="D1311" s="12" t="s">
        <v>7608</v>
      </c>
      <c r="E1311" s="12" t="s">
        <v>5128</v>
      </c>
      <c r="F1311" s="12" t="s">
        <v>1999</v>
      </c>
      <c r="G1311" s="12">
        <v>2014.0</v>
      </c>
      <c r="H1311" s="33">
        <v>41874.0</v>
      </c>
      <c r="K1311" s="12" t="s">
        <v>7609</v>
      </c>
    </row>
    <row r="1312" ht="15.75" customHeight="1">
      <c r="A1312" s="12">
        <v>2.4901418E7</v>
      </c>
      <c r="B1312" s="12" t="s">
        <v>7610</v>
      </c>
      <c r="C1312" s="12" t="s">
        <v>7611</v>
      </c>
      <c r="D1312" s="12" t="s">
        <v>7612</v>
      </c>
      <c r="E1312" s="12" t="s">
        <v>7613</v>
      </c>
      <c r="F1312" s="12" t="s">
        <v>3097</v>
      </c>
      <c r="G1312" s="12">
        <v>2014.0</v>
      </c>
      <c r="H1312" s="33">
        <v>41796.0</v>
      </c>
      <c r="I1312" s="12" t="s">
        <v>7614</v>
      </c>
      <c r="K1312" s="12" t="s">
        <v>7615</v>
      </c>
    </row>
    <row r="1313" ht="15.75" customHeight="1">
      <c r="A1313" s="12">
        <v>2.4902636E7</v>
      </c>
      <c r="B1313" s="12" t="s">
        <v>7617</v>
      </c>
      <c r="C1313" s="12" t="s">
        <v>7618</v>
      </c>
      <c r="D1313" s="12" t="s">
        <v>7619</v>
      </c>
      <c r="E1313" s="12" t="s">
        <v>5655</v>
      </c>
      <c r="F1313" s="12" t="s">
        <v>5656</v>
      </c>
      <c r="G1313" s="12">
        <v>2014.0</v>
      </c>
      <c r="H1313" s="33">
        <v>41797.0</v>
      </c>
      <c r="I1313" s="12" t="s">
        <v>7620</v>
      </c>
      <c r="K1313" s="12" t="s">
        <v>7621</v>
      </c>
    </row>
    <row r="1314" ht="15.75" customHeight="1">
      <c r="A1314" s="12">
        <v>2.4905191E7</v>
      </c>
      <c r="B1314" s="12" t="s">
        <v>7622</v>
      </c>
      <c r="C1314" s="12" t="s">
        <v>7623</v>
      </c>
      <c r="D1314" s="12" t="s">
        <v>7624</v>
      </c>
      <c r="E1314" s="12" t="s">
        <v>7625</v>
      </c>
      <c r="F1314" s="12" t="s">
        <v>7626</v>
      </c>
      <c r="G1314" s="12">
        <v>2014.0</v>
      </c>
      <c r="H1314" s="33">
        <v>41797.0</v>
      </c>
      <c r="I1314" s="12" t="s">
        <v>7627</v>
      </c>
      <c r="K1314" s="12" t="s">
        <v>7628</v>
      </c>
    </row>
    <row r="1315" ht="15.75" customHeight="1">
      <c r="A1315" s="12">
        <v>2.4911315E7</v>
      </c>
      <c r="B1315" s="12" t="s">
        <v>7630</v>
      </c>
      <c r="C1315" s="12" t="s">
        <v>7631</v>
      </c>
      <c r="D1315" s="12" t="s">
        <v>7632</v>
      </c>
      <c r="E1315" s="12" t="s">
        <v>5422</v>
      </c>
      <c r="F1315" s="12" t="s">
        <v>2831</v>
      </c>
      <c r="G1315" s="12">
        <v>2014.0</v>
      </c>
      <c r="H1315" s="33">
        <v>41800.0</v>
      </c>
      <c r="I1315" s="12" t="s">
        <v>7633</v>
      </c>
      <c r="K1315" s="12" t="s">
        <v>7634</v>
      </c>
    </row>
    <row r="1316" ht="15.75" customHeight="1">
      <c r="A1316" s="12">
        <v>2.4911519E7</v>
      </c>
      <c r="B1316" s="12" t="s">
        <v>7636</v>
      </c>
      <c r="C1316" s="12" t="s">
        <v>7637</v>
      </c>
      <c r="D1316" s="12" t="s">
        <v>7638</v>
      </c>
      <c r="E1316" s="12" t="s">
        <v>3131</v>
      </c>
      <c r="F1316" s="12" t="s">
        <v>2831</v>
      </c>
      <c r="G1316" s="12">
        <v>2014.0</v>
      </c>
      <c r="H1316" s="33">
        <v>41800.0</v>
      </c>
      <c r="I1316" s="12" t="s">
        <v>7639</v>
      </c>
      <c r="K1316" s="12" t="s">
        <v>7640</v>
      </c>
    </row>
    <row r="1317" ht="15.75" customHeight="1">
      <c r="A1317" s="12">
        <v>2.4926801E7</v>
      </c>
      <c r="B1317" s="12" t="s">
        <v>7641</v>
      </c>
      <c r="C1317" s="12" t="s">
        <v>7642</v>
      </c>
      <c r="D1317" s="12" t="s">
        <v>7643</v>
      </c>
      <c r="E1317" s="12" t="s">
        <v>7644</v>
      </c>
      <c r="F1317" s="12" t="s">
        <v>2831</v>
      </c>
      <c r="G1317" s="12">
        <v>2014.0</v>
      </c>
      <c r="H1317" s="33">
        <v>41804.0</v>
      </c>
      <c r="I1317" s="12" t="s">
        <v>7645</v>
      </c>
      <c r="K1317" s="12" t="s">
        <v>7646</v>
      </c>
    </row>
    <row r="1318" ht="15.75" customHeight="1">
      <c r="A1318" s="12">
        <v>2.4927809E7</v>
      </c>
      <c r="B1318" s="12" t="s">
        <v>7648</v>
      </c>
      <c r="C1318" s="12" t="s">
        <v>7649</v>
      </c>
      <c r="D1318" s="12" t="s">
        <v>7650</v>
      </c>
      <c r="E1318" s="12" t="s">
        <v>7651</v>
      </c>
      <c r="F1318" s="12" t="s">
        <v>332</v>
      </c>
      <c r="G1318" s="12">
        <v>2014.0</v>
      </c>
      <c r="H1318" s="33">
        <v>41805.0</v>
      </c>
      <c r="I1318" s="12" t="s">
        <v>7652</v>
      </c>
      <c r="K1318" s="12" t="s">
        <v>7653</v>
      </c>
    </row>
    <row r="1319" ht="15.75" customHeight="1">
      <c r="A1319" s="12">
        <v>2.4630708E7</v>
      </c>
      <c r="B1319" s="12" t="s">
        <v>7654</v>
      </c>
      <c r="C1319" s="12" t="s">
        <v>7655</v>
      </c>
      <c r="D1319" s="12" t="s">
        <v>7656</v>
      </c>
      <c r="E1319" s="12" t="s">
        <v>6589</v>
      </c>
      <c r="F1319" s="12" t="s">
        <v>842</v>
      </c>
      <c r="G1319" s="12">
        <v>2014.0</v>
      </c>
      <c r="H1319" s="33">
        <v>41716.0</v>
      </c>
      <c r="K1319" s="12" t="s">
        <v>7657</v>
      </c>
    </row>
    <row r="1320" ht="15.75" customHeight="1">
      <c r="A1320" s="12">
        <v>2.4938647E7</v>
      </c>
      <c r="B1320" s="12" t="s">
        <v>7659</v>
      </c>
      <c r="C1320" s="12" t="s">
        <v>7660</v>
      </c>
      <c r="D1320" s="12" t="s">
        <v>7661</v>
      </c>
      <c r="E1320" s="12" t="s">
        <v>4690</v>
      </c>
      <c r="F1320" s="12" t="s">
        <v>368</v>
      </c>
      <c r="G1320" s="12">
        <v>2014.0</v>
      </c>
      <c r="H1320" s="33">
        <v>41809.0</v>
      </c>
      <c r="I1320" s="12" t="s">
        <v>7662</v>
      </c>
      <c r="K1320" s="12" t="s">
        <v>7663</v>
      </c>
    </row>
    <row r="1321" ht="15.75" customHeight="1">
      <c r="A1321" s="12">
        <v>2.4941309E7</v>
      </c>
      <c r="B1321" s="12" t="s">
        <v>7665</v>
      </c>
      <c r="C1321" s="12" t="s">
        <v>7666</v>
      </c>
      <c r="D1321" s="12" t="s">
        <v>7667</v>
      </c>
      <c r="E1321" s="12" t="s">
        <v>7668</v>
      </c>
      <c r="F1321" s="12" t="s">
        <v>2831</v>
      </c>
      <c r="G1321" s="12">
        <v>2014.0</v>
      </c>
      <c r="H1321" s="33">
        <v>41809.0</v>
      </c>
      <c r="I1321" s="12" t="s">
        <v>7669</v>
      </c>
      <c r="K1321" s="12" t="s">
        <v>7670</v>
      </c>
    </row>
    <row r="1322" ht="15.75" customHeight="1">
      <c r="A1322" s="12">
        <v>2.4945631E7</v>
      </c>
      <c r="B1322" s="12" t="s">
        <v>7672</v>
      </c>
      <c r="C1322" s="12" t="s">
        <v>7673</v>
      </c>
      <c r="D1322" s="12" t="s">
        <v>7674</v>
      </c>
      <c r="E1322" s="12" t="s">
        <v>2738</v>
      </c>
      <c r="F1322" s="12" t="s">
        <v>2810</v>
      </c>
      <c r="G1322" s="12">
        <v>2014.0</v>
      </c>
      <c r="H1322" s="33">
        <v>41810.0</v>
      </c>
      <c r="I1322" s="12" t="s">
        <v>7675</v>
      </c>
      <c r="K1322" s="12" t="s">
        <v>7676</v>
      </c>
    </row>
    <row r="1323" ht="15.75" customHeight="1">
      <c r="A1323" s="12">
        <v>2.4950252E7</v>
      </c>
      <c r="B1323" s="12" t="s">
        <v>7678</v>
      </c>
      <c r="C1323" s="12" t="s">
        <v>7146</v>
      </c>
      <c r="D1323" s="12" t="s">
        <v>7679</v>
      </c>
      <c r="E1323" s="12" t="s">
        <v>7148</v>
      </c>
      <c r="F1323" s="12" t="s">
        <v>2831</v>
      </c>
      <c r="G1323" s="12">
        <v>2014.0</v>
      </c>
      <c r="H1323" s="33">
        <v>41811.0</v>
      </c>
      <c r="I1323" s="12" t="s">
        <v>7680</v>
      </c>
      <c r="K1323" s="12" t="s">
        <v>7681</v>
      </c>
    </row>
    <row r="1324" ht="15.75" customHeight="1">
      <c r="A1324" s="12">
        <v>2.4966208E7</v>
      </c>
      <c r="B1324" s="12" t="s">
        <v>7683</v>
      </c>
      <c r="C1324" s="12" t="s">
        <v>7684</v>
      </c>
      <c r="D1324" s="12" t="s">
        <v>7685</v>
      </c>
      <c r="E1324" s="12" t="s">
        <v>7686</v>
      </c>
      <c r="F1324" s="12" t="s">
        <v>7687</v>
      </c>
      <c r="G1324" s="12">
        <v>2014.0</v>
      </c>
      <c r="H1324" s="33">
        <v>41817.0</v>
      </c>
      <c r="I1324" s="12" t="s">
        <v>7688</v>
      </c>
      <c r="K1324" s="12" t="s">
        <v>7689</v>
      </c>
    </row>
    <row r="1325" ht="15.75" customHeight="1">
      <c r="A1325" s="12">
        <v>2.4002991E7</v>
      </c>
      <c r="B1325" s="12" t="s">
        <v>7691</v>
      </c>
      <c r="C1325" s="12" t="s">
        <v>7692</v>
      </c>
      <c r="D1325" s="12" t="s">
        <v>7693</v>
      </c>
      <c r="E1325" s="12" t="s">
        <v>7694</v>
      </c>
      <c r="F1325" s="12" t="s">
        <v>6955</v>
      </c>
      <c r="G1325" s="12">
        <v>2014.0</v>
      </c>
      <c r="H1325" s="33">
        <v>41522.0</v>
      </c>
      <c r="K1325" s="12" t="s">
        <v>7695</v>
      </c>
    </row>
    <row r="1326" ht="15.75" customHeight="1">
      <c r="A1326" s="12">
        <v>2.4373187E7</v>
      </c>
      <c r="B1326" s="12" t="s">
        <v>7697</v>
      </c>
      <c r="C1326" s="12" t="s">
        <v>7698</v>
      </c>
      <c r="D1326" s="12" t="s">
        <v>7699</v>
      </c>
      <c r="E1326" s="12" t="s">
        <v>7700</v>
      </c>
      <c r="F1326" s="12" t="s">
        <v>7701</v>
      </c>
      <c r="G1326" s="12">
        <v>2014.0</v>
      </c>
      <c r="H1326" s="33">
        <v>41639.0</v>
      </c>
      <c r="K1326" s="12" t="s">
        <v>7702</v>
      </c>
    </row>
    <row r="1327" ht="15.75" customHeight="1">
      <c r="A1327" s="12">
        <v>2.4549632E7</v>
      </c>
      <c r="B1327" s="12" t="s">
        <v>7703</v>
      </c>
      <c r="C1327" s="12" t="s">
        <v>7704</v>
      </c>
      <c r="D1327" s="12" t="s">
        <v>7705</v>
      </c>
      <c r="E1327" s="12" t="s">
        <v>7706</v>
      </c>
      <c r="F1327" s="12" t="s">
        <v>1217</v>
      </c>
      <c r="G1327" s="12">
        <v>2014.0</v>
      </c>
      <c r="H1327" s="33">
        <v>41690.0</v>
      </c>
      <c r="K1327" s="12" t="s">
        <v>7707</v>
      </c>
    </row>
    <row r="1328" ht="15.75" customHeight="1">
      <c r="A1328" s="12">
        <v>2.4557641E7</v>
      </c>
      <c r="B1328" s="12" t="s">
        <v>7708</v>
      </c>
      <c r="C1328" s="12" t="s">
        <v>7709</v>
      </c>
      <c r="D1328" s="12" t="s">
        <v>7710</v>
      </c>
      <c r="E1328" s="12" t="s">
        <v>7711</v>
      </c>
      <c r="F1328" s="12" t="s">
        <v>1217</v>
      </c>
      <c r="G1328" s="12">
        <v>2014.0</v>
      </c>
      <c r="H1328" s="33">
        <v>41692.0</v>
      </c>
      <c r="K1328" s="12" t="s">
        <v>7712</v>
      </c>
    </row>
    <row r="1329" ht="15.75" customHeight="1">
      <c r="A1329" s="12">
        <v>2.4627993E7</v>
      </c>
      <c r="B1329" s="12" t="s">
        <v>7713</v>
      </c>
      <c r="C1329" s="12" t="s">
        <v>7714</v>
      </c>
      <c r="D1329" s="12" t="s">
        <v>7715</v>
      </c>
      <c r="E1329" s="12" t="s">
        <v>7716</v>
      </c>
      <c r="F1329" s="12" t="s">
        <v>278</v>
      </c>
      <c r="G1329" s="12">
        <v>2014.0</v>
      </c>
      <c r="H1329" s="33">
        <v>41716.0</v>
      </c>
      <c r="K1329" s="12" t="s">
        <v>7717</v>
      </c>
    </row>
    <row r="1330" ht="15.75" customHeight="1">
      <c r="A1330" s="12">
        <v>2.466244E7</v>
      </c>
      <c r="B1330" s="12" t="s">
        <v>7718</v>
      </c>
      <c r="C1330" s="12" t="s">
        <v>7719</v>
      </c>
      <c r="D1330" s="12" t="s">
        <v>7720</v>
      </c>
      <c r="E1330" s="12" t="s">
        <v>7721</v>
      </c>
      <c r="F1330" s="12" t="s">
        <v>169</v>
      </c>
      <c r="G1330" s="12">
        <v>2014.0</v>
      </c>
      <c r="H1330" s="33">
        <v>41724.0</v>
      </c>
      <c r="K1330" s="12" t="s">
        <v>7722</v>
      </c>
    </row>
    <row r="1331" ht="15.75" customHeight="1">
      <c r="A1331" s="12">
        <v>2.4717413E7</v>
      </c>
      <c r="B1331" s="12" t="s">
        <v>7723</v>
      </c>
      <c r="C1331" s="12" t="s">
        <v>7724</v>
      </c>
      <c r="D1331" s="12" t="s">
        <v>7725</v>
      </c>
      <c r="E1331" s="12" t="s">
        <v>848</v>
      </c>
      <c r="F1331" s="12" t="s">
        <v>909</v>
      </c>
      <c r="G1331" s="12">
        <v>2014.0</v>
      </c>
      <c r="H1331" s="33">
        <v>41740.0</v>
      </c>
      <c r="I1331" s="12" t="s">
        <v>7726</v>
      </c>
      <c r="K1331" s="12" t="s">
        <v>7727</v>
      </c>
    </row>
    <row r="1332" ht="15.75" customHeight="1">
      <c r="A1332" s="12">
        <v>2.4732463E7</v>
      </c>
      <c r="B1332" s="12" t="s">
        <v>7728</v>
      </c>
      <c r="C1332" s="12" t="s">
        <v>7729</v>
      </c>
      <c r="D1332" s="12" t="s">
        <v>7730</v>
      </c>
      <c r="E1332" s="12" t="s">
        <v>7731</v>
      </c>
      <c r="F1332" s="12" t="s">
        <v>520</v>
      </c>
      <c r="G1332" s="12">
        <v>2014.0</v>
      </c>
      <c r="H1332" s="33">
        <v>41745.0</v>
      </c>
      <c r="I1332" s="12" t="s">
        <v>7732</v>
      </c>
      <c r="K1332" s="12" t="s">
        <v>7733</v>
      </c>
    </row>
    <row r="1333" ht="15.75" customHeight="1">
      <c r="A1333" s="12">
        <v>2.4737886E7</v>
      </c>
      <c r="B1333" s="12" t="s">
        <v>7734</v>
      </c>
      <c r="C1333" s="12" t="s">
        <v>7735</v>
      </c>
      <c r="D1333" s="12" t="s">
        <v>7736</v>
      </c>
      <c r="E1333" s="12" t="s">
        <v>7737</v>
      </c>
      <c r="F1333" s="12" t="s">
        <v>1217</v>
      </c>
      <c r="G1333" s="12">
        <v>2014.0</v>
      </c>
      <c r="H1333" s="33">
        <v>41746.0</v>
      </c>
      <c r="K1333" s="12" t="s">
        <v>7738</v>
      </c>
    </row>
    <row r="1334" ht="15.75" customHeight="1">
      <c r="A1334" s="12">
        <v>2.4747889E7</v>
      </c>
      <c r="B1334" s="12" t="s">
        <v>7739</v>
      </c>
      <c r="C1334" s="12" t="s">
        <v>7740</v>
      </c>
      <c r="D1334" s="12" t="s">
        <v>7741</v>
      </c>
      <c r="E1334" s="12" t="s">
        <v>3254</v>
      </c>
      <c r="F1334" s="12" t="s">
        <v>182</v>
      </c>
      <c r="G1334" s="12">
        <v>2014.0</v>
      </c>
      <c r="H1334" s="33">
        <v>41751.0</v>
      </c>
      <c r="I1334" s="12" t="s">
        <v>7742</v>
      </c>
      <c r="K1334" s="12" t="s">
        <v>7743</v>
      </c>
    </row>
    <row r="1335" ht="15.75" customHeight="1">
      <c r="A1335" s="12">
        <v>2.4778194E7</v>
      </c>
      <c r="B1335" s="12" t="s">
        <v>7744</v>
      </c>
      <c r="C1335" s="12" t="s">
        <v>7745</v>
      </c>
      <c r="D1335" s="12" t="s">
        <v>7746</v>
      </c>
      <c r="E1335" s="12" t="s">
        <v>7747</v>
      </c>
      <c r="F1335" s="12" t="s">
        <v>520</v>
      </c>
      <c r="G1335" s="12">
        <v>2014.0</v>
      </c>
      <c r="H1335" s="33">
        <v>41759.0</v>
      </c>
      <c r="I1335" s="12" t="s">
        <v>7748</v>
      </c>
      <c r="K1335" s="12" t="s">
        <v>7749</v>
      </c>
    </row>
    <row r="1336" ht="15.75" customHeight="1">
      <c r="A1336" s="12">
        <v>2.4779462E7</v>
      </c>
      <c r="B1336" s="12" t="s">
        <v>7750</v>
      </c>
      <c r="C1336" s="12" t="s">
        <v>7751</v>
      </c>
      <c r="D1336" s="12" t="s">
        <v>7752</v>
      </c>
      <c r="E1336" s="12" t="s">
        <v>7753</v>
      </c>
      <c r="F1336" s="12" t="s">
        <v>3780</v>
      </c>
      <c r="G1336" s="12">
        <v>2014.0</v>
      </c>
      <c r="H1336" s="33">
        <v>41760.0</v>
      </c>
      <c r="K1336" s="12" t="s">
        <v>7754</v>
      </c>
    </row>
    <row r="1337" ht="15.75" customHeight="1">
      <c r="A1337" s="12">
        <v>2.4866325E7</v>
      </c>
      <c r="B1337" s="12" t="s">
        <v>7755</v>
      </c>
      <c r="C1337" s="12" t="s">
        <v>7756</v>
      </c>
      <c r="D1337" s="12" t="s">
        <v>7757</v>
      </c>
      <c r="E1337" s="12" t="s">
        <v>7758</v>
      </c>
      <c r="F1337" s="12" t="s">
        <v>151</v>
      </c>
      <c r="G1337" s="12">
        <v>2014.0</v>
      </c>
      <c r="H1337" s="33">
        <v>41788.0</v>
      </c>
      <c r="I1337" s="12" t="s">
        <v>7759</v>
      </c>
      <c r="K1337" s="12" t="s">
        <v>7760</v>
      </c>
    </row>
    <row r="1338" ht="15.75" customHeight="1">
      <c r="A1338" s="12">
        <v>2.4915446E7</v>
      </c>
      <c r="B1338" s="12" t="s">
        <v>7761</v>
      </c>
      <c r="C1338" s="12" t="s">
        <v>7762</v>
      </c>
      <c r="D1338" s="12" t="s">
        <v>7763</v>
      </c>
      <c r="E1338" s="12" t="s">
        <v>7764</v>
      </c>
      <c r="F1338" s="12" t="s">
        <v>151</v>
      </c>
      <c r="G1338" s="12">
        <v>2014.0</v>
      </c>
      <c r="H1338" s="33">
        <v>41801.0</v>
      </c>
      <c r="I1338" s="12" t="s">
        <v>7765</v>
      </c>
      <c r="K1338" s="12" t="s">
        <v>7766</v>
      </c>
    </row>
    <row r="1339" ht="15.75" customHeight="1">
      <c r="A1339" s="12">
        <v>2.4918658E7</v>
      </c>
      <c r="B1339" s="12" t="s">
        <v>7767</v>
      </c>
      <c r="C1339" s="12" t="s">
        <v>7768</v>
      </c>
      <c r="D1339" s="12" t="s">
        <v>7769</v>
      </c>
      <c r="E1339" s="12" t="s">
        <v>7770</v>
      </c>
      <c r="F1339" s="12" t="s">
        <v>151</v>
      </c>
      <c r="G1339" s="12">
        <v>2014.0</v>
      </c>
      <c r="H1339" s="33">
        <v>41802.0</v>
      </c>
      <c r="K1339" s="12" t="s">
        <v>7771</v>
      </c>
    </row>
    <row r="1340" ht="15.75" customHeight="1">
      <c r="A1340" s="12">
        <v>2.4935448E7</v>
      </c>
      <c r="B1340" s="12" t="s">
        <v>7772</v>
      </c>
      <c r="C1340" s="12" t="s">
        <v>7773</v>
      </c>
      <c r="D1340" s="12" t="s">
        <v>7774</v>
      </c>
      <c r="E1340" s="12" t="s">
        <v>7775</v>
      </c>
      <c r="F1340" s="12" t="s">
        <v>7035</v>
      </c>
      <c r="G1340" s="12">
        <v>2014.0</v>
      </c>
      <c r="H1340" s="33">
        <v>41808.0</v>
      </c>
      <c r="K1340" s="12" t="s">
        <v>7776</v>
      </c>
    </row>
    <row r="1341" ht="15.75" customHeight="1">
      <c r="A1341" s="12">
        <v>2.4941391E7</v>
      </c>
      <c r="B1341" s="12" t="s">
        <v>7777</v>
      </c>
      <c r="C1341" s="12" t="s">
        <v>7778</v>
      </c>
      <c r="D1341" s="12" t="s">
        <v>7779</v>
      </c>
      <c r="E1341" s="12" t="s">
        <v>7780</v>
      </c>
      <c r="F1341" s="12" t="s">
        <v>5915</v>
      </c>
      <c r="G1341" s="12">
        <v>2014.0</v>
      </c>
      <c r="H1341" s="33">
        <v>41809.0</v>
      </c>
      <c r="K1341" s="12" t="s">
        <v>7781</v>
      </c>
    </row>
    <row r="1342" ht="15.75" customHeight="1">
      <c r="A1342" s="12">
        <v>2.4973323E7</v>
      </c>
      <c r="B1342" s="12" t="s">
        <v>7783</v>
      </c>
      <c r="C1342" s="12" t="s">
        <v>7784</v>
      </c>
      <c r="D1342" s="12" t="s">
        <v>7785</v>
      </c>
      <c r="E1342" s="12" t="s">
        <v>7786</v>
      </c>
      <c r="F1342" s="12" t="s">
        <v>539</v>
      </c>
      <c r="G1342" s="12">
        <v>2014.0</v>
      </c>
      <c r="H1342" s="33">
        <v>41819.0</v>
      </c>
      <c r="K1342" s="12" t="s">
        <v>7787</v>
      </c>
    </row>
    <row r="1343" ht="15.75" customHeight="1">
      <c r="A1343" s="12">
        <v>2.4978651E7</v>
      </c>
      <c r="B1343" s="12" t="s">
        <v>7788</v>
      </c>
      <c r="C1343" s="12" t="s">
        <v>7789</v>
      </c>
      <c r="D1343" s="12" t="s">
        <v>7790</v>
      </c>
      <c r="E1343" s="12" t="s">
        <v>7791</v>
      </c>
      <c r="F1343" s="12" t="s">
        <v>151</v>
      </c>
      <c r="G1343" s="12">
        <v>2014.0</v>
      </c>
      <c r="H1343" s="33">
        <v>41821.0</v>
      </c>
      <c r="I1343" s="12" t="s">
        <v>7792</v>
      </c>
      <c r="K1343" s="12" t="s">
        <v>7793</v>
      </c>
    </row>
    <row r="1344" ht="15.75" customHeight="1">
      <c r="A1344" s="12">
        <v>2.4984562E7</v>
      </c>
      <c r="B1344" s="12" t="s">
        <v>7794</v>
      </c>
      <c r="C1344" s="12" t="s">
        <v>7795</v>
      </c>
      <c r="D1344" s="12" t="s">
        <v>7796</v>
      </c>
      <c r="E1344" s="12" t="s">
        <v>7797</v>
      </c>
      <c r="F1344" s="12" t="s">
        <v>332</v>
      </c>
      <c r="G1344" s="12">
        <v>2014.0</v>
      </c>
      <c r="H1344" s="33">
        <v>41823.0</v>
      </c>
      <c r="I1344" s="12" t="s">
        <v>7798</v>
      </c>
      <c r="K1344" s="12" t="s">
        <v>7799</v>
      </c>
    </row>
    <row r="1345" ht="15.75" customHeight="1">
      <c r="A1345" s="12">
        <v>2.5008815E7</v>
      </c>
      <c r="B1345" s="12" t="s">
        <v>7800</v>
      </c>
      <c r="C1345" s="12" t="s">
        <v>7801</v>
      </c>
      <c r="D1345" s="12" t="s">
        <v>7802</v>
      </c>
      <c r="E1345" s="12" t="s">
        <v>7803</v>
      </c>
      <c r="F1345" s="12" t="s">
        <v>2957</v>
      </c>
      <c r="G1345" s="12">
        <v>2014.0</v>
      </c>
      <c r="H1345" s="33">
        <v>41831.0</v>
      </c>
      <c r="K1345" s="12" t="s">
        <v>7804</v>
      </c>
    </row>
    <row r="1346" ht="15.75" customHeight="1">
      <c r="A1346" s="12">
        <v>2.5027497E7</v>
      </c>
      <c r="B1346" s="12" t="s">
        <v>7806</v>
      </c>
      <c r="C1346" s="12" t="s">
        <v>7807</v>
      </c>
      <c r="D1346" s="12" t="s">
        <v>7808</v>
      </c>
      <c r="E1346" s="12" t="s">
        <v>7809</v>
      </c>
      <c r="F1346" s="12" t="s">
        <v>6045</v>
      </c>
      <c r="G1346" s="12">
        <v>2014.0</v>
      </c>
      <c r="H1346" s="33">
        <v>41837.0</v>
      </c>
      <c r="K1346" s="12" t="s">
        <v>7810</v>
      </c>
    </row>
    <row r="1347" ht="15.75" customHeight="1">
      <c r="A1347" s="12">
        <v>2.5046729E7</v>
      </c>
      <c r="B1347" s="12" t="s">
        <v>7811</v>
      </c>
      <c r="C1347" s="12" t="s">
        <v>7812</v>
      </c>
      <c r="D1347" s="12" t="s">
        <v>7813</v>
      </c>
      <c r="E1347" s="12" t="s">
        <v>7814</v>
      </c>
      <c r="F1347" s="12" t="s">
        <v>7815</v>
      </c>
      <c r="G1347" s="12">
        <v>2014.0</v>
      </c>
      <c r="H1347" s="33">
        <v>41842.0</v>
      </c>
      <c r="K1347" s="12" t="s">
        <v>7816</v>
      </c>
    </row>
    <row r="1348" ht="15.75" customHeight="1">
      <c r="A1348" s="12">
        <v>2.5097365E7</v>
      </c>
      <c r="B1348" s="12" t="s">
        <v>7817</v>
      </c>
      <c r="C1348" s="12" t="s">
        <v>7818</v>
      </c>
      <c r="D1348" s="12" t="s">
        <v>7819</v>
      </c>
      <c r="E1348" s="12" t="s">
        <v>7820</v>
      </c>
      <c r="F1348" s="12" t="s">
        <v>7821</v>
      </c>
      <c r="G1348" s="12">
        <v>2014.0</v>
      </c>
      <c r="H1348" s="33">
        <v>41858.0</v>
      </c>
      <c r="I1348" s="12" t="s">
        <v>7822</v>
      </c>
      <c r="K1348" s="12" t="s">
        <v>7823</v>
      </c>
    </row>
    <row r="1349" ht="15.75" customHeight="1">
      <c r="A1349" s="12">
        <v>2.5118419E7</v>
      </c>
      <c r="B1349" s="12" t="s">
        <v>7824</v>
      </c>
      <c r="C1349" s="12" t="s">
        <v>7825</v>
      </c>
      <c r="D1349" s="12" t="s">
        <v>7826</v>
      </c>
      <c r="E1349" s="12" t="s">
        <v>675</v>
      </c>
      <c r="F1349" s="12" t="s">
        <v>728</v>
      </c>
      <c r="G1349" s="12">
        <v>2014.0</v>
      </c>
      <c r="H1349" s="33">
        <v>41866.0</v>
      </c>
      <c r="I1349" s="12" t="s">
        <v>7827</v>
      </c>
      <c r="J1349" s="12" t="s">
        <v>7828</v>
      </c>
      <c r="K1349" s="12" t="s">
        <v>7829</v>
      </c>
    </row>
    <row r="1350" ht="15.75" customHeight="1">
      <c r="A1350" s="12">
        <v>2.511842E7</v>
      </c>
      <c r="B1350" s="12" t="s">
        <v>7830</v>
      </c>
      <c r="C1350" s="12" t="s">
        <v>7831</v>
      </c>
      <c r="D1350" s="12" t="s">
        <v>7832</v>
      </c>
      <c r="E1350" s="12" t="s">
        <v>7833</v>
      </c>
      <c r="F1350" s="12" t="s">
        <v>728</v>
      </c>
      <c r="G1350" s="12">
        <v>2014.0</v>
      </c>
      <c r="H1350" s="33">
        <v>41866.0</v>
      </c>
      <c r="K1350" s="12" t="s">
        <v>7834</v>
      </c>
    </row>
    <row r="1351" ht="15.75" customHeight="1">
      <c r="A1351" s="12">
        <v>2.5118421E7</v>
      </c>
      <c r="B1351" s="12" t="s">
        <v>7835</v>
      </c>
      <c r="C1351" s="12" t="s">
        <v>7836</v>
      </c>
      <c r="D1351" s="12" t="s">
        <v>7837</v>
      </c>
      <c r="E1351" s="12" t="s">
        <v>7838</v>
      </c>
      <c r="F1351" s="12" t="s">
        <v>728</v>
      </c>
      <c r="G1351" s="12">
        <v>2014.0</v>
      </c>
      <c r="H1351" s="33">
        <v>41866.0</v>
      </c>
      <c r="I1351" s="12" t="s">
        <v>7839</v>
      </c>
      <c r="J1351" s="12" t="s">
        <v>7840</v>
      </c>
      <c r="K1351" s="12" t="s">
        <v>7841</v>
      </c>
    </row>
    <row r="1352" ht="15.75" customHeight="1">
      <c r="A1352" s="12">
        <v>2.5154109E7</v>
      </c>
      <c r="B1352" s="12" t="s">
        <v>7842</v>
      </c>
      <c r="C1352" s="12" t="s">
        <v>7843</v>
      </c>
      <c r="D1352" s="12" t="s">
        <v>7844</v>
      </c>
      <c r="E1352" s="12" t="s">
        <v>7845</v>
      </c>
      <c r="F1352" s="12" t="s">
        <v>1811</v>
      </c>
      <c r="G1352" s="12">
        <v>2014.0</v>
      </c>
      <c r="H1352" s="33">
        <v>41878.0</v>
      </c>
      <c r="K1352" s="12" t="s">
        <v>7846</v>
      </c>
    </row>
    <row r="1353" ht="15.75" customHeight="1">
      <c r="A1353" s="12">
        <v>2.5252425E7</v>
      </c>
      <c r="B1353" s="12" t="s">
        <v>7847</v>
      </c>
      <c r="C1353" s="12" t="s">
        <v>7848</v>
      </c>
      <c r="D1353" s="12" t="s">
        <v>7849</v>
      </c>
      <c r="E1353" s="12" t="s">
        <v>7850</v>
      </c>
      <c r="F1353" s="12" t="s">
        <v>7851</v>
      </c>
      <c r="G1353" s="12">
        <v>2014.0</v>
      </c>
      <c r="H1353" s="33">
        <v>41908.0</v>
      </c>
    </row>
    <row r="1354" ht="15.75" customHeight="1">
      <c r="A1354" s="12">
        <v>2.5271448E7</v>
      </c>
      <c r="B1354" s="12" t="s">
        <v>7852</v>
      </c>
      <c r="C1354" s="12" t="s">
        <v>7853</v>
      </c>
      <c r="D1354" s="12" t="s">
        <v>7854</v>
      </c>
      <c r="E1354" s="12" t="s">
        <v>7855</v>
      </c>
      <c r="F1354" s="12" t="s">
        <v>587</v>
      </c>
      <c r="G1354" s="12">
        <v>2014.0</v>
      </c>
      <c r="H1354" s="33">
        <v>41914.0</v>
      </c>
      <c r="K1354" s="12" t="s">
        <v>7856</v>
      </c>
    </row>
    <row r="1355" ht="15.75" customHeight="1">
      <c r="A1355" s="12">
        <v>2.4988478E7</v>
      </c>
      <c r="B1355" s="12" t="s">
        <v>7857</v>
      </c>
      <c r="C1355" s="12" t="s">
        <v>7858</v>
      </c>
      <c r="D1355" s="12" t="s">
        <v>7859</v>
      </c>
      <c r="E1355" s="12" t="s">
        <v>7860</v>
      </c>
      <c r="F1355" s="12" t="s">
        <v>2831</v>
      </c>
      <c r="G1355" s="12">
        <v>2014.0</v>
      </c>
      <c r="H1355" s="33">
        <v>41823.0</v>
      </c>
      <c r="I1355" s="12" t="s">
        <v>7861</v>
      </c>
      <c r="K1355" s="12" t="s">
        <v>7862</v>
      </c>
    </row>
    <row r="1356" ht="15.75" customHeight="1">
      <c r="A1356" s="12">
        <v>2.5072029E7</v>
      </c>
      <c r="B1356" s="12" t="s">
        <v>7864</v>
      </c>
      <c r="C1356" s="12" t="s">
        <v>7865</v>
      </c>
      <c r="D1356" s="12" t="s">
        <v>7866</v>
      </c>
      <c r="E1356" s="12" t="s">
        <v>7867</v>
      </c>
      <c r="F1356" s="12" t="s">
        <v>3171</v>
      </c>
      <c r="G1356" s="12">
        <v>2014.0</v>
      </c>
      <c r="H1356" s="33">
        <v>41850.0</v>
      </c>
      <c r="I1356" s="12" t="s">
        <v>7868</v>
      </c>
      <c r="K1356" s="12" t="s">
        <v>7869</v>
      </c>
    </row>
    <row r="1357" ht="15.75" customHeight="1">
      <c r="A1357" s="12">
        <v>2.5072045E7</v>
      </c>
      <c r="B1357" s="12" t="s">
        <v>7870</v>
      </c>
      <c r="C1357" s="12" t="s">
        <v>7871</v>
      </c>
      <c r="D1357" s="12" t="s">
        <v>7872</v>
      </c>
      <c r="E1357" s="12" t="s">
        <v>4670</v>
      </c>
      <c r="F1357" s="12" t="s">
        <v>7873</v>
      </c>
      <c r="G1357" s="12">
        <v>2014.0</v>
      </c>
      <c r="H1357" s="33">
        <v>41850.0</v>
      </c>
      <c r="I1357" s="12" t="s">
        <v>7874</v>
      </c>
      <c r="K1357" s="12" t="s">
        <v>7875</v>
      </c>
    </row>
    <row r="1358" ht="15.75" customHeight="1">
      <c r="A1358" s="12">
        <v>2.5005355E7</v>
      </c>
      <c r="B1358" s="12" t="s">
        <v>7877</v>
      </c>
      <c r="C1358" s="12" t="s">
        <v>7878</v>
      </c>
      <c r="D1358" s="12" t="s">
        <v>7879</v>
      </c>
      <c r="E1358" s="12" t="s">
        <v>7880</v>
      </c>
      <c r="F1358" s="12" t="s">
        <v>2035</v>
      </c>
      <c r="G1358" s="12">
        <v>2014.0</v>
      </c>
      <c r="H1358" s="33">
        <v>41830.0</v>
      </c>
      <c r="I1358" s="12" t="s">
        <v>7881</v>
      </c>
      <c r="K1358" s="12" t="s">
        <v>7882</v>
      </c>
    </row>
    <row r="1359" ht="15.75" customHeight="1">
      <c r="A1359" s="12">
        <v>2.50102E7</v>
      </c>
      <c r="B1359" s="12" t="s">
        <v>7884</v>
      </c>
      <c r="C1359" s="12" t="s">
        <v>7885</v>
      </c>
      <c r="D1359" s="12" t="s">
        <v>7886</v>
      </c>
      <c r="E1359" s="12" t="s">
        <v>7887</v>
      </c>
      <c r="F1359" s="12" t="s">
        <v>2810</v>
      </c>
      <c r="G1359" s="12">
        <v>2014.0</v>
      </c>
      <c r="H1359" s="33">
        <v>41831.0</v>
      </c>
      <c r="I1359" s="12" t="s">
        <v>7888</v>
      </c>
      <c r="K1359" s="12" t="s">
        <v>7889</v>
      </c>
    </row>
    <row r="1360" ht="15.75" customHeight="1">
      <c r="A1360" s="12">
        <v>2.5010338E7</v>
      </c>
      <c r="B1360" s="12" t="s">
        <v>7891</v>
      </c>
      <c r="C1360" s="12" t="s">
        <v>7892</v>
      </c>
      <c r="D1360" s="12" t="s">
        <v>7893</v>
      </c>
      <c r="E1360" s="12" t="s">
        <v>7894</v>
      </c>
      <c r="F1360" s="12" t="s">
        <v>2810</v>
      </c>
      <c r="G1360" s="12">
        <v>2014.0</v>
      </c>
      <c r="H1360" s="33">
        <v>41831.0</v>
      </c>
      <c r="I1360" s="12" t="s">
        <v>7895</v>
      </c>
      <c r="K1360" s="12" t="s">
        <v>7896</v>
      </c>
    </row>
    <row r="1361" ht="15.75" customHeight="1">
      <c r="A1361" s="12">
        <v>2.5011617E7</v>
      </c>
      <c r="B1361" s="12" t="s">
        <v>7897</v>
      </c>
      <c r="C1361" s="12" t="s">
        <v>7898</v>
      </c>
      <c r="D1361" s="12" t="s">
        <v>7899</v>
      </c>
      <c r="E1361" s="12" t="s">
        <v>514</v>
      </c>
      <c r="F1361" s="12" t="s">
        <v>332</v>
      </c>
      <c r="G1361" s="12">
        <v>2014.0</v>
      </c>
      <c r="H1361" s="33">
        <v>41832.0</v>
      </c>
      <c r="I1361" s="12" t="s">
        <v>7900</v>
      </c>
      <c r="K1361" s="12" t="s">
        <v>7901</v>
      </c>
    </row>
    <row r="1362" ht="15.75" customHeight="1">
      <c r="A1362" s="12">
        <v>2.5023709E7</v>
      </c>
      <c r="B1362" s="12" t="s">
        <v>7902</v>
      </c>
      <c r="C1362" s="12" t="s">
        <v>7903</v>
      </c>
      <c r="D1362" s="12" t="s">
        <v>7904</v>
      </c>
      <c r="E1362" s="12" t="s">
        <v>7905</v>
      </c>
      <c r="F1362" s="12" t="s">
        <v>332</v>
      </c>
      <c r="G1362" s="12">
        <v>2014.0</v>
      </c>
      <c r="H1362" s="33">
        <v>41836.0</v>
      </c>
      <c r="I1362" s="12" t="s">
        <v>7906</v>
      </c>
      <c r="K1362" s="12" t="s">
        <v>7907</v>
      </c>
    </row>
    <row r="1363" ht="15.75" customHeight="1">
      <c r="A1363" s="12">
        <v>2.4982177E7</v>
      </c>
      <c r="B1363" s="12" t="s">
        <v>7909</v>
      </c>
      <c r="C1363" s="12" t="s">
        <v>7910</v>
      </c>
      <c r="D1363" s="12" t="s">
        <v>7911</v>
      </c>
      <c r="E1363" s="12" t="s">
        <v>7912</v>
      </c>
      <c r="F1363" s="12" t="s">
        <v>1104</v>
      </c>
      <c r="G1363" s="12">
        <v>2014.0</v>
      </c>
      <c r="H1363" s="33">
        <v>41822.0</v>
      </c>
      <c r="I1363" s="12" t="s">
        <v>7913</v>
      </c>
      <c r="K1363" s="12" t="s">
        <v>7914</v>
      </c>
    </row>
    <row r="1364" ht="15.75" customHeight="1">
      <c r="A1364" s="12">
        <v>2.5041943E7</v>
      </c>
      <c r="B1364" s="12" t="s">
        <v>7916</v>
      </c>
      <c r="C1364" s="12" t="s">
        <v>7917</v>
      </c>
      <c r="D1364" s="12" t="s">
        <v>7918</v>
      </c>
      <c r="E1364" s="12" t="s">
        <v>7919</v>
      </c>
      <c r="F1364" s="12" t="s">
        <v>332</v>
      </c>
      <c r="G1364" s="12">
        <v>2014.0</v>
      </c>
      <c r="H1364" s="33">
        <v>41842.0</v>
      </c>
      <c r="I1364" s="12" t="s">
        <v>7920</v>
      </c>
      <c r="K1364" s="12" t="s">
        <v>7921</v>
      </c>
    </row>
    <row r="1365" ht="15.75" customHeight="1">
      <c r="A1365" s="12">
        <v>2.5054227E7</v>
      </c>
      <c r="B1365" s="12" t="s">
        <v>7923</v>
      </c>
      <c r="C1365" s="12" t="s">
        <v>7924</v>
      </c>
      <c r="D1365" s="12" t="s">
        <v>7925</v>
      </c>
      <c r="E1365" s="12" t="s">
        <v>7926</v>
      </c>
      <c r="F1365" s="12" t="s">
        <v>2831</v>
      </c>
      <c r="G1365" s="12">
        <v>2014.0</v>
      </c>
      <c r="H1365" s="33">
        <v>41844.0</v>
      </c>
      <c r="I1365" s="12" t="s">
        <v>7927</v>
      </c>
      <c r="K1365" s="12" t="s">
        <v>7928</v>
      </c>
    </row>
    <row r="1366" ht="15.75" customHeight="1">
      <c r="A1366" s="12">
        <v>2.5057802E7</v>
      </c>
      <c r="B1366" s="12" t="s">
        <v>7930</v>
      </c>
      <c r="C1366" s="12" t="s">
        <v>7931</v>
      </c>
      <c r="D1366" s="12" t="s">
        <v>7932</v>
      </c>
      <c r="E1366" s="12" t="s">
        <v>7933</v>
      </c>
      <c r="F1366" s="12" t="s">
        <v>2831</v>
      </c>
      <c r="G1366" s="12">
        <v>2014.0</v>
      </c>
      <c r="H1366" s="33">
        <v>41845.0</v>
      </c>
      <c r="I1366" s="12" t="s">
        <v>7934</v>
      </c>
      <c r="K1366" s="12" t="s">
        <v>7935</v>
      </c>
    </row>
    <row r="1367" ht="15.75" customHeight="1">
      <c r="A1367" s="12">
        <v>2.5059861E7</v>
      </c>
      <c r="B1367" s="12" t="s">
        <v>7937</v>
      </c>
      <c r="C1367" s="12" t="s">
        <v>7938</v>
      </c>
      <c r="D1367" s="12" t="s">
        <v>7939</v>
      </c>
      <c r="E1367" s="12" t="s">
        <v>692</v>
      </c>
      <c r="F1367" s="12" t="s">
        <v>4427</v>
      </c>
      <c r="G1367" s="12">
        <v>2014.0</v>
      </c>
      <c r="H1367" s="33">
        <v>41846.0</v>
      </c>
      <c r="I1367" s="12" t="s">
        <v>7940</v>
      </c>
      <c r="K1367" s="12" t="s">
        <v>7941</v>
      </c>
    </row>
    <row r="1368" ht="15.75" customHeight="1">
      <c r="A1368" s="12">
        <v>2.5073644E7</v>
      </c>
      <c r="B1368" s="12" t="s">
        <v>7942</v>
      </c>
      <c r="C1368" s="12" t="s">
        <v>7943</v>
      </c>
      <c r="D1368" s="12" t="s">
        <v>7944</v>
      </c>
      <c r="E1368" s="12" t="s">
        <v>7945</v>
      </c>
      <c r="F1368" s="12" t="s">
        <v>7946</v>
      </c>
      <c r="G1368" s="12">
        <v>2014.0</v>
      </c>
      <c r="H1368" s="33">
        <v>41851.0</v>
      </c>
      <c r="I1368" s="12" t="s">
        <v>7947</v>
      </c>
      <c r="K1368" s="12" t="s">
        <v>7948</v>
      </c>
    </row>
    <row r="1369" ht="15.75" customHeight="1">
      <c r="A1369" s="12">
        <v>2.512096E7</v>
      </c>
      <c r="B1369" s="12" t="s">
        <v>7950</v>
      </c>
      <c r="C1369" s="12" t="s">
        <v>7951</v>
      </c>
      <c r="D1369" s="12" t="s">
        <v>7952</v>
      </c>
      <c r="E1369" s="12" t="s">
        <v>7953</v>
      </c>
      <c r="F1369" s="12" t="s">
        <v>3171</v>
      </c>
      <c r="G1369" s="12">
        <v>2014.0</v>
      </c>
      <c r="H1369" s="33">
        <v>41866.0</v>
      </c>
      <c r="I1369" s="12" t="s">
        <v>7954</v>
      </c>
      <c r="K1369" s="12" t="s">
        <v>7955</v>
      </c>
    </row>
    <row r="1370" ht="15.75" customHeight="1">
      <c r="A1370" s="12">
        <v>2.5073875E7</v>
      </c>
      <c r="B1370" s="12" t="s">
        <v>7956</v>
      </c>
      <c r="C1370" s="12" t="s">
        <v>7957</v>
      </c>
      <c r="D1370" s="12" t="s">
        <v>7958</v>
      </c>
      <c r="E1370" s="12" t="s">
        <v>7959</v>
      </c>
      <c r="F1370" s="12" t="s">
        <v>2035</v>
      </c>
      <c r="G1370" s="12">
        <v>2014.0</v>
      </c>
      <c r="H1370" s="33">
        <v>41851.0</v>
      </c>
      <c r="I1370" s="12" t="s">
        <v>7960</v>
      </c>
      <c r="K1370" s="12" t="s">
        <v>7961</v>
      </c>
    </row>
    <row r="1371" ht="15.75" customHeight="1">
      <c r="A1371" s="12">
        <v>2.5079964E7</v>
      </c>
      <c r="B1371" s="12" t="s">
        <v>7963</v>
      </c>
      <c r="C1371" s="12" t="s">
        <v>7964</v>
      </c>
      <c r="D1371" s="12" t="s">
        <v>7965</v>
      </c>
      <c r="E1371" s="12" t="s">
        <v>7966</v>
      </c>
      <c r="F1371" s="12" t="s">
        <v>2810</v>
      </c>
      <c r="G1371" s="12">
        <v>2014.0</v>
      </c>
      <c r="H1371" s="33">
        <v>41852.0</v>
      </c>
      <c r="I1371" s="12" t="s">
        <v>7967</v>
      </c>
      <c r="K1371" s="12" t="s">
        <v>7968</v>
      </c>
    </row>
    <row r="1372" ht="15.75" customHeight="1">
      <c r="A1372" s="12">
        <v>2.431906E7</v>
      </c>
      <c r="B1372" s="12" t="s">
        <v>7970</v>
      </c>
      <c r="C1372" s="12" t="s">
        <v>7971</v>
      </c>
      <c r="D1372" s="12" t="s">
        <v>7972</v>
      </c>
      <c r="E1372" s="12" t="s">
        <v>6171</v>
      </c>
      <c r="F1372" s="12" t="s">
        <v>2291</v>
      </c>
      <c r="G1372" s="12">
        <v>2014.0</v>
      </c>
      <c r="H1372" s="33">
        <v>41618.0</v>
      </c>
      <c r="K1372" s="12" t="s">
        <v>7973</v>
      </c>
    </row>
    <row r="1373" ht="15.75" customHeight="1">
      <c r="A1373" s="12">
        <v>2.4500618E7</v>
      </c>
      <c r="B1373" s="12" t="s">
        <v>7975</v>
      </c>
      <c r="C1373" s="12" t="s">
        <v>7976</v>
      </c>
      <c r="D1373" s="12" t="s">
        <v>7977</v>
      </c>
      <c r="E1373" s="12" t="s">
        <v>7978</v>
      </c>
      <c r="F1373" s="12" t="s">
        <v>144</v>
      </c>
      <c r="G1373" s="12">
        <v>2014.0</v>
      </c>
      <c r="H1373" s="33">
        <v>41677.0</v>
      </c>
      <c r="I1373" s="12" t="s">
        <v>7979</v>
      </c>
      <c r="K1373" s="12" t="s">
        <v>7980</v>
      </c>
    </row>
    <row r="1374" ht="15.75" customHeight="1">
      <c r="A1374" s="12">
        <v>2.4612118E7</v>
      </c>
      <c r="B1374" s="12" t="s">
        <v>7981</v>
      </c>
      <c r="C1374" s="12" t="s">
        <v>7982</v>
      </c>
      <c r="D1374" s="12" t="s">
        <v>7983</v>
      </c>
      <c r="E1374" s="12" t="s">
        <v>7984</v>
      </c>
      <c r="F1374" s="12" t="s">
        <v>401</v>
      </c>
      <c r="G1374" s="12">
        <v>2014.0</v>
      </c>
      <c r="H1374" s="33">
        <v>41710.0</v>
      </c>
      <c r="I1374" s="12" t="s">
        <v>7985</v>
      </c>
      <c r="J1374" s="12" t="s">
        <v>7986</v>
      </c>
      <c r="K1374" s="12" t="s">
        <v>7987</v>
      </c>
    </row>
    <row r="1375" ht="15.75" customHeight="1">
      <c r="A1375" s="12">
        <v>2.4682865E7</v>
      </c>
      <c r="B1375" s="12" t="s">
        <v>7988</v>
      </c>
      <c r="C1375" s="12" t="s">
        <v>7989</v>
      </c>
      <c r="D1375" s="12" t="s">
        <v>7990</v>
      </c>
      <c r="E1375" s="12" t="s">
        <v>7991</v>
      </c>
      <c r="F1375" s="12" t="s">
        <v>125</v>
      </c>
      <c r="G1375" s="12">
        <v>2014.0</v>
      </c>
      <c r="H1375" s="33">
        <v>41730.0</v>
      </c>
      <c r="K1375" s="12" t="s">
        <v>7992</v>
      </c>
    </row>
    <row r="1376" ht="15.75" customHeight="1">
      <c r="A1376" s="12">
        <v>2.4698498E7</v>
      </c>
      <c r="B1376" s="12" t="s">
        <v>7993</v>
      </c>
      <c r="C1376" s="12" t="s">
        <v>7994</v>
      </c>
      <c r="D1376" s="12" t="s">
        <v>7995</v>
      </c>
      <c r="E1376" s="12" t="s">
        <v>7996</v>
      </c>
      <c r="F1376" s="12" t="s">
        <v>426</v>
      </c>
      <c r="G1376" s="12">
        <v>2014.0</v>
      </c>
      <c r="H1376" s="33">
        <v>41734.0</v>
      </c>
      <c r="K1376" s="12" t="s">
        <v>7997</v>
      </c>
    </row>
    <row r="1377" ht="15.75" customHeight="1">
      <c r="A1377" s="12">
        <v>2.4699771E7</v>
      </c>
      <c r="B1377" s="12" t="s">
        <v>7998</v>
      </c>
      <c r="C1377" s="12" t="s">
        <v>7999</v>
      </c>
      <c r="D1377" s="12" t="s">
        <v>8000</v>
      </c>
      <c r="E1377" s="12" t="s">
        <v>8001</v>
      </c>
      <c r="F1377" s="12" t="s">
        <v>664</v>
      </c>
      <c r="G1377" s="12">
        <v>2014.0</v>
      </c>
      <c r="H1377" s="33">
        <v>41734.0</v>
      </c>
      <c r="K1377" s="12" t="s">
        <v>8002</v>
      </c>
    </row>
    <row r="1378" ht="15.75" customHeight="1">
      <c r="A1378" s="12">
        <v>2.4779891E7</v>
      </c>
      <c r="B1378" s="12" t="s">
        <v>8003</v>
      </c>
      <c r="C1378" s="12" t="s">
        <v>8004</v>
      </c>
      <c r="D1378" s="12" t="s">
        <v>8005</v>
      </c>
      <c r="E1378" s="12" t="s">
        <v>8006</v>
      </c>
      <c r="F1378" s="12" t="s">
        <v>426</v>
      </c>
      <c r="G1378" s="12">
        <v>2014.0</v>
      </c>
      <c r="H1378" s="33">
        <v>41760.0</v>
      </c>
      <c r="I1378" s="12" t="s">
        <v>8007</v>
      </c>
      <c r="J1378" s="12" t="s">
        <v>8008</v>
      </c>
      <c r="K1378" s="12" t="s">
        <v>8009</v>
      </c>
    </row>
    <row r="1379" ht="15.75" customHeight="1">
      <c r="A1379" s="12">
        <v>2.4865688E7</v>
      </c>
      <c r="B1379" s="12" t="s">
        <v>8010</v>
      </c>
      <c r="C1379" s="12" t="s">
        <v>8011</v>
      </c>
      <c r="D1379" s="12" t="s">
        <v>8012</v>
      </c>
      <c r="E1379" s="12" t="s">
        <v>2487</v>
      </c>
      <c r="F1379" s="12" t="s">
        <v>520</v>
      </c>
      <c r="G1379" s="12">
        <v>2014.0</v>
      </c>
      <c r="H1379" s="33">
        <v>41788.0</v>
      </c>
      <c r="I1379" s="12" t="s">
        <v>8013</v>
      </c>
      <c r="K1379" s="12" t="s">
        <v>8014</v>
      </c>
    </row>
    <row r="1380" ht="15.75" customHeight="1">
      <c r="A1380" s="12">
        <v>2.4899023E7</v>
      </c>
      <c r="B1380" s="12" t="s">
        <v>8015</v>
      </c>
      <c r="C1380" s="12" t="s">
        <v>8016</v>
      </c>
      <c r="D1380" s="12" t="s">
        <v>8017</v>
      </c>
      <c r="E1380" s="12" t="s">
        <v>3969</v>
      </c>
      <c r="F1380" s="12" t="s">
        <v>175</v>
      </c>
      <c r="G1380" s="12">
        <v>2014.0</v>
      </c>
      <c r="H1380" s="33">
        <v>41796.0</v>
      </c>
      <c r="I1380" s="12" t="s">
        <v>8018</v>
      </c>
      <c r="K1380" s="12" t="s">
        <v>8019</v>
      </c>
    </row>
    <row r="1381" ht="15.75" customHeight="1">
      <c r="A1381" s="12">
        <v>2.4924907E7</v>
      </c>
      <c r="B1381" s="12" t="s">
        <v>8020</v>
      </c>
      <c r="C1381" s="12" t="s">
        <v>8021</v>
      </c>
      <c r="D1381" s="12" t="s">
        <v>8022</v>
      </c>
      <c r="E1381" s="12" t="s">
        <v>8023</v>
      </c>
      <c r="F1381" s="12" t="s">
        <v>169</v>
      </c>
      <c r="G1381" s="12">
        <v>2014.0</v>
      </c>
      <c r="H1381" s="33">
        <v>41804.0</v>
      </c>
      <c r="K1381" s="12" t="s">
        <v>8024</v>
      </c>
    </row>
    <row r="1382" ht="15.75" customHeight="1">
      <c r="A1382" s="12">
        <v>2.4970702E7</v>
      </c>
      <c r="B1382" s="12" t="s">
        <v>8025</v>
      </c>
      <c r="C1382" s="12" t="s">
        <v>8026</v>
      </c>
      <c r="D1382" s="12" t="s">
        <v>8027</v>
      </c>
      <c r="E1382" s="12" t="s">
        <v>8028</v>
      </c>
      <c r="F1382" s="12" t="s">
        <v>208</v>
      </c>
      <c r="G1382" s="12">
        <v>2014.0</v>
      </c>
      <c r="H1382" s="33">
        <v>41818.0</v>
      </c>
      <c r="K1382" s="12" t="s">
        <v>8029</v>
      </c>
    </row>
    <row r="1383" ht="15.75" customHeight="1">
      <c r="A1383" s="12">
        <v>2.5061919E7</v>
      </c>
      <c r="B1383" s="12" t="s">
        <v>8030</v>
      </c>
      <c r="C1383" s="12" t="s">
        <v>8031</v>
      </c>
      <c r="D1383" s="12" t="s">
        <v>8032</v>
      </c>
      <c r="E1383" s="12" t="s">
        <v>6677</v>
      </c>
      <c r="F1383" s="12" t="s">
        <v>508</v>
      </c>
      <c r="G1383" s="12">
        <v>2014.0</v>
      </c>
      <c r="H1383" s="33">
        <v>41846.0</v>
      </c>
      <c r="I1383" s="12" t="s">
        <v>8033</v>
      </c>
      <c r="K1383" s="12" t="s">
        <v>8034</v>
      </c>
    </row>
    <row r="1384" ht="15.75" customHeight="1">
      <c r="A1384" s="12">
        <v>2.5062435E7</v>
      </c>
      <c r="B1384" s="12" t="s">
        <v>8035</v>
      </c>
      <c r="C1384" s="12" t="s">
        <v>8036</v>
      </c>
      <c r="D1384" s="12" t="s">
        <v>8037</v>
      </c>
      <c r="E1384" s="12" t="s">
        <v>8038</v>
      </c>
      <c r="F1384" s="12" t="s">
        <v>508</v>
      </c>
      <c r="G1384" s="12">
        <v>2014.0</v>
      </c>
      <c r="H1384" s="33">
        <v>41846.0</v>
      </c>
      <c r="I1384" s="12" t="s">
        <v>8039</v>
      </c>
      <c r="K1384" s="12" t="s">
        <v>8040</v>
      </c>
    </row>
    <row r="1385" ht="15.75" customHeight="1">
      <c r="A1385" s="12">
        <v>2.5072984E7</v>
      </c>
      <c r="B1385" s="12" t="s">
        <v>8041</v>
      </c>
      <c r="C1385" s="12" t="s">
        <v>8042</v>
      </c>
      <c r="D1385" s="12" t="s">
        <v>8043</v>
      </c>
      <c r="E1385" s="12" t="s">
        <v>8044</v>
      </c>
      <c r="F1385" s="12" t="s">
        <v>151</v>
      </c>
      <c r="G1385" s="12">
        <v>2014.0</v>
      </c>
      <c r="H1385" s="33">
        <v>41850.0</v>
      </c>
      <c r="K1385" s="12" t="s">
        <v>8045</v>
      </c>
    </row>
    <row r="1386" ht="15.75" customHeight="1">
      <c r="A1386" s="12">
        <v>2.5072985E7</v>
      </c>
      <c r="B1386" s="12" t="s">
        <v>8046</v>
      </c>
      <c r="C1386" s="12" t="s">
        <v>8047</v>
      </c>
      <c r="D1386" s="12" t="s">
        <v>8048</v>
      </c>
      <c r="E1386" s="12" t="s">
        <v>5256</v>
      </c>
      <c r="F1386" s="12" t="s">
        <v>151</v>
      </c>
      <c r="G1386" s="12">
        <v>2014.0</v>
      </c>
      <c r="H1386" s="33">
        <v>41850.0</v>
      </c>
      <c r="K1386" s="12" t="s">
        <v>8049</v>
      </c>
    </row>
    <row r="1387" ht="15.75" customHeight="1">
      <c r="A1387" s="12">
        <v>2.5072989E7</v>
      </c>
      <c r="B1387" s="12" t="s">
        <v>8050</v>
      </c>
      <c r="C1387" s="12" t="s">
        <v>8051</v>
      </c>
      <c r="D1387" s="12" t="s">
        <v>8052</v>
      </c>
      <c r="E1387" s="12" t="s">
        <v>8053</v>
      </c>
      <c r="F1387" s="12" t="s">
        <v>151</v>
      </c>
      <c r="G1387" s="12">
        <v>2014.0</v>
      </c>
      <c r="H1387" s="33">
        <v>41850.0</v>
      </c>
      <c r="I1387" s="12" t="s">
        <v>8054</v>
      </c>
      <c r="K1387" s="12" t="s">
        <v>8055</v>
      </c>
    </row>
    <row r="1388" ht="15.75" customHeight="1">
      <c r="A1388" s="12">
        <v>2.5076014E7</v>
      </c>
      <c r="B1388" s="12" t="s">
        <v>8056</v>
      </c>
      <c r="C1388" s="12" t="s">
        <v>8057</v>
      </c>
      <c r="D1388" s="12" t="s">
        <v>8058</v>
      </c>
      <c r="E1388" s="12" t="s">
        <v>8059</v>
      </c>
      <c r="F1388" s="12" t="s">
        <v>508</v>
      </c>
      <c r="G1388" s="12">
        <v>2014.0</v>
      </c>
      <c r="H1388" s="33">
        <v>41851.0</v>
      </c>
      <c r="I1388" s="12" t="s">
        <v>8060</v>
      </c>
      <c r="K1388" s="12" t="s">
        <v>8061</v>
      </c>
    </row>
    <row r="1389" ht="15.75" customHeight="1">
      <c r="A1389" s="12">
        <v>2.5084969E7</v>
      </c>
      <c r="B1389" s="12" t="s">
        <v>8062</v>
      </c>
      <c r="C1389" s="12" t="s">
        <v>8063</v>
      </c>
      <c r="D1389" s="12" t="s">
        <v>8064</v>
      </c>
      <c r="E1389" s="12" t="s">
        <v>8065</v>
      </c>
      <c r="F1389" s="12" t="s">
        <v>332</v>
      </c>
      <c r="G1389" s="12">
        <v>2014.0</v>
      </c>
      <c r="H1389" s="33">
        <v>41854.0</v>
      </c>
      <c r="I1389" s="12" t="s">
        <v>8066</v>
      </c>
      <c r="K1389" s="12" t="s">
        <v>8067</v>
      </c>
    </row>
    <row r="1390" ht="15.75" customHeight="1">
      <c r="A1390" s="12">
        <v>2.5103667E7</v>
      </c>
      <c r="B1390" s="12" t="s">
        <v>8069</v>
      </c>
      <c r="C1390" s="12" t="s">
        <v>8070</v>
      </c>
      <c r="D1390" s="12" t="s">
        <v>8071</v>
      </c>
      <c r="E1390" s="12" t="s">
        <v>8072</v>
      </c>
      <c r="F1390" s="12" t="s">
        <v>5808</v>
      </c>
      <c r="G1390" s="12">
        <v>2014.0</v>
      </c>
      <c r="H1390" s="33">
        <v>41860.0</v>
      </c>
      <c r="K1390" s="12" t="s">
        <v>8073</v>
      </c>
    </row>
    <row r="1391" ht="15.75" customHeight="1">
      <c r="A1391" s="12">
        <v>2.5136187E7</v>
      </c>
      <c r="B1391" s="12" t="s">
        <v>8074</v>
      </c>
      <c r="C1391" s="12" t="s">
        <v>8075</v>
      </c>
      <c r="D1391" s="12" t="s">
        <v>8076</v>
      </c>
      <c r="E1391" s="12" t="s">
        <v>8077</v>
      </c>
      <c r="F1391" s="12" t="s">
        <v>7821</v>
      </c>
      <c r="G1391" s="12">
        <v>2014.0</v>
      </c>
      <c r="H1391" s="33">
        <v>41871.0</v>
      </c>
      <c r="I1391" s="12" t="s">
        <v>8078</v>
      </c>
      <c r="K1391" s="12" t="s">
        <v>8079</v>
      </c>
    </row>
    <row r="1392" ht="15.75" customHeight="1">
      <c r="A1392" s="12">
        <v>2.5171611E7</v>
      </c>
      <c r="B1392" s="12" t="s">
        <v>8080</v>
      </c>
      <c r="C1392" s="12" t="s">
        <v>8081</v>
      </c>
      <c r="D1392" s="12" t="s">
        <v>8082</v>
      </c>
      <c r="E1392" s="12" t="s">
        <v>4361</v>
      </c>
      <c r="F1392" s="12" t="s">
        <v>119</v>
      </c>
      <c r="G1392" s="12">
        <v>2014.0</v>
      </c>
      <c r="H1392" s="33">
        <v>41881.0</v>
      </c>
      <c r="K1392" s="12" t="s">
        <v>8083</v>
      </c>
    </row>
    <row r="1393" ht="15.75" customHeight="1">
      <c r="A1393" s="12">
        <v>2.5171613E7</v>
      </c>
      <c r="B1393" s="12" t="s">
        <v>8084</v>
      </c>
      <c r="C1393" s="12" t="s">
        <v>8085</v>
      </c>
      <c r="D1393" s="12" t="s">
        <v>8086</v>
      </c>
      <c r="E1393" s="12" t="s">
        <v>4282</v>
      </c>
      <c r="F1393" s="12" t="s">
        <v>119</v>
      </c>
      <c r="G1393" s="12">
        <v>2014.0</v>
      </c>
      <c r="H1393" s="33">
        <v>41881.0</v>
      </c>
      <c r="K1393" s="12" t="s">
        <v>8087</v>
      </c>
    </row>
    <row r="1394" ht="15.75" customHeight="1">
      <c r="A1394" s="12">
        <v>2.5182613E7</v>
      </c>
      <c r="B1394" s="12" t="s">
        <v>8088</v>
      </c>
      <c r="C1394" s="12" t="s">
        <v>8089</v>
      </c>
      <c r="D1394" s="12" t="s">
        <v>8090</v>
      </c>
      <c r="E1394" s="12" t="s">
        <v>3987</v>
      </c>
      <c r="F1394" s="12" t="s">
        <v>1076</v>
      </c>
      <c r="G1394" s="12">
        <v>2014.0</v>
      </c>
      <c r="H1394" s="33">
        <v>41886.0</v>
      </c>
      <c r="K1394" s="12" t="s">
        <v>8091</v>
      </c>
    </row>
    <row r="1395" ht="15.75" customHeight="1">
      <c r="A1395" s="12">
        <v>2.5089898E7</v>
      </c>
      <c r="B1395" s="12" t="s">
        <v>8092</v>
      </c>
      <c r="C1395" s="12" t="s">
        <v>8093</v>
      </c>
      <c r="D1395" s="12" t="s">
        <v>8094</v>
      </c>
      <c r="E1395" s="12" t="s">
        <v>8095</v>
      </c>
      <c r="F1395" s="12" t="s">
        <v>2831</v>
      </c>
      <c r="G1395" s="12">
        <v>2014.0</v>
      </c>
      <c r="H1395" s="33">
        <v>41856.0</v>
      </c>
      <c r="I1395" s="12" t="s">
        <v>8096</v>
      </c>
      <c r="K1395" s="12" t="s">
        <v>8097</v>
      </c>
    </row>
    <row r="1396" ht="15.75" customHeight="1">
      <c r="A1396" s="12">
        <v>2.4894131E7</v>
      </c>
      <c r="B1396" s="12" t="s">
        <v>8099</v>
      </c>
      <c r="C1396" s="12" t="s">
        <v>8100</v>
      </c>
      <c r="D1396" s="12" t="s">
        <v>8101</v>
      </c>
      <c r="E1396" s="12" t="s">
        <v>8102</v>
      </c>
      <c r="F1396" s="12" t="s">
        <v>354</v>
      </c>
      <c r="G1396" s="12">
        <v>2014.0</v>
      </c>
      <c r="H1396" s="33">
        <v>41795.0</v>
      </c>
      <c r="I1396" s="12" t="s">
        <v>8103</v>
      </c>
      <c r="J1396" s="12" t="s">
        <v>8104</v>
      </c>
      <c r="K1396" s="12" t="s">
        <v>8105</v>
      </c>
    </row>
    <row r="1397" ht="15.75" customHeight="1">
      <c r="A1397" s="12">
        <v>2.5101999E7</v>
      </c>
      <c r="B1397" s="12" t="s">
        <v>8107</v>
      </c>
      <c r="C1397" s="12" t="s">
        <v>6660</v>
      </c>
      <c r="D1397" s="12" t="s">
        <v>8108</v>
      </c>
      <c r="E1397" s="12" t="s">
        <v>6662</v>
      </c>
      <c r="F1397" s="12" t="s">
        <v>2810</v>
      </c>
      <c r="G1397" s="12">
        <v>2014.0</v>
      </c>
      <c r="H1397" s="33">
        <v>41859.0</v>
      </c>
      <c r="I1397" s="12" t="s">
        <v>8109</v>
      </c>
      <c r="K1397" s="12" t="s">
        <v>8110</v>
      </c>
    </row>
    <row r="1398" ht="15.75" customHeight="1">
      <c r="A1398" s="12">
        <v>2.5103769E7</v>
      </c>
      <c r="B1398" s="12" t="s">
        <v>8112</v>
      </c>
      <c r="C1398" s="12" t="s">
        <v>8113</v>
      </c>
      <c r="D1398" s="12" t="s">
        <v>8114</v>
      </c>
      <c r="E1398" s="12" t="s">
        <v>7467</v>
      </c>
      <c r="F1398" s="12" t="s">
        <v>4427</v>
      </c>
      <c r="G1398" s="12">
        <v>2014.0</v>
      </c>
      <c r="H1398" s="33">
        <v>41860.0</v>
      </c>
      <c r="I1398" s="12" t="s">
        <v>8115</v>
      </c>
      <c r="K1398" s="12" t="s">
        <v>8116</v>
      </c>
    </row>
    <row r="1399" ht="15.75" customHeight="1">
      <c r="A1399" s="12">
        <v>2.5105893E7</v>
      </c>
      <c r="B1399" s="12" t="s">
        <v>8117</v>
      </c>
      <c r="C1399" s="12" t="s">
        <v>8118</v>
      </c>
      <c r="D1399" s="12" t="s">
        <v>8119</v>
      </c>
      <c r="E1399" s="12" t="s">
        <v>8120</v>
      </c>
      <c r="F1399" s="12" t="s">
        <v>2831</v>
      </c>
      <c r="G1399" s="12">
        <v>2014.0</v>
      </c>
      <c r="H1399" s="33">
        <v>41860.0</v>
      </c>
      <c r="I1399" s="12" t="s">
        <v>8121</v>
      </c>
      <c r="K1399" s="12" t="s">
        <v>8122</v>
      </c>
    </row>
    <row r="1400" ht="15.75" customHeight="1">
      <c r="A1400" s="12">
        <v>2.5111239E7</v>
      </c>
      <c r="B1400" s="12" t="s">
        <v>8124</v>
      </c>
      <c r="C1400" s="12" t="s">
        <v>8125</v>
      </c>
      <c r="D1400" s="12" t="s">
        <v>8126</v>
      </c>
      <c r="E1400" s="12" t="s">
        <v>8127</v>
      </c>
      <c r="F1400" s="12" t="s">
        <v>8128</v>
      </c>
      <c r="G1400" s="12">
        <v>2014.0</v>
      </c>
      <c r="H1400" s="33">
        <v>41863.0</v>
      </c>
      <c r="I1400" s="12" t="s">
        <v>8129</v>
      </c>
      <c r="K1400" s="12" t="s">
        <v>8130</v>
      </c>
    </row>
    <row r="1401" ht="15.75" customHeight="1">
      <c r="A1401" s="12">
        <v>2.5121762E7</v>
      </c>
      <c r="B1401" s="12" t="s">
        <v>8131</v>
      </c>
      <c r="C1401" s="12" t="s">
        <v>8132</v>
      </c>
      <c r="D1401" s="12" t="s">
        <v>8133</v>
      </c>
      <c r="E1401" s="12" t="s">
        <v>8134</v>
      </c>
      <c r="F1401" s="12" t="s">
        <v>6582</v>
      </c>
      <c r="G1401" s="12">
        <v>2014.0</v>
      </c>
      <c r="H1401" s="33">
        <v>41866.0</v>
      </c>
      <c r="I1401" s="12" t="s">
        <v>8135</v>
      </c>
      <c r="K1401" s="12" t="s">
        <v>8136</v>
      </c>
    </row>
    <row r="1402" ht="15.75" customHeight="1">
      <c r="A1402" s="12">
        <v>2.5122501E7</v>
      </c>
      <c r="B1402" s="12" t="s">
        <v>8138</v>
      </c>
      <c r="C1402" s="12" t="s">
        <v>8139</v>
      </c>
      <c r="D1402" s="12" t="s">
        <v>8140</v>
      </c>
      <c r="E1402" s="12" t="s">
        <v>8141</v>
      </c>
      <c r="F1402" s="12" t="s">
        <v>2810</v>
      </c>
      <c r="G1402" s="12">
        <v>2014.0</v>
      </c>
      <c r="H1402" s="33">
        <v>41866.0</v>
      </c>
      <c r="I1402" s="12" t="s">
        <v>8142</v>
      </c>
      <c r="K1402" s="12" t="s">
        <v>8143</v>
      </c>
    </row>
    <row r="1403" ht="15.75" customHeight="1">
      <c r="A1403" s="12">
        <v>2.5127547E7</v>
      </c>
      <c r="B1403" s="12" t="s">
        <v>8144</v>
      </c>
      <c r="C1403" s="12" t="s">
        <v>8145</v>
      </c>
      <c r="D1403" s="12" t="s">
        <v>8146</v>
      </c>
      <c r="E1403" s="12" t="s">
        <v>612</v>
      </c>
      <c r="F1403" s="12" t="s">
        <v>332</v>
      </c>
      <c r="G1403" s="12">
        <v>2014.0</v>
      </c>
      <c r="H1403" s="33">
        <v>41868.0</v>
      </c>
      <c r="I1403" s="12" t="s">
        <v>8147</v>
      </c>
      <c r="K1403" s="12" t="s">
        <v>8148</v>
      </c>
    </row>
    <row r="1404" ht="15.75" customHeight="1">
      <c r="A1404" s="12">
        <v>2.512772E7</v>
      </c>
      <c r="B1404" s="12" t="s">
        <v>8150</v>
      </c>
      <c r="C1404" s="12" t="s">
        <v>8151</v>
      </c>
      <c r="D1404" s="12" t="s">
        <v>8152</v>
      </c>
      <c r="E1404" s="12" t="s">
        <v>8153</v>
      </c>
      <c r="F1404" s="12" t="s">
        <v>332</v>
      </c>
      <c r="G1404" s="12">
        <v>2014.0</v>
      </c>
      <c r="H1404" s="33">
        <v>41868.0</v>
      </c>
      <c r="I1404" s="12" t="s">
        <v>8154</v>
      </c>
      <c r="K1404" s="12" t="s">
        <v>8155</v>
      </c>
    </row>
    <row r="1405" ht="15.75" customHeight="1">
      <c r="A1405" s="12">
        <v>2.5141E7</v>
      </c>
      <c r="B1405" s="12" t="s">
        <v>8156</v>
      </c>
      <c r="C1405" s="12" t="s">
        <v>8157</v>
      </c>
      <c r="D1405" s="12" t="s">
        <v>8158</v>
      </c>
      <c r="E1405" s="12" t="s">
        <v>8159</v>
      </c>
      <c r="F1405" s="12" t="s">
        <v>8160</v>
      </c>
      <c r="G1405" s="12">
        <v>2014.0</v>
      </c>
      <c r="H1405" s="33">
        <v>41872.0</v>
      </c>
      <c r="I1405" s="12" t="s">
        <v>8161</v>
      </c>
      <c r="K1405" s="12" t="s">
        <v>8162</v>
      </c>
    </row>
    <row r="1406" ht="15.75" customHeight="1">
      <c r="A1406" s="12">
        <v>2.5144529E7</v>
      </c>
      <c r="B1406" s="12" t="s">
        <v>8164</v>
      </c>
      <c r="C1406" s="12" t="s">
        <v>8165</v>
      </c>
      <c r="D1406" s="12" t="s">
        <v>8166</v>
      </c>
      <c r="E1406" s="12" t="s">
        <v>8167</v>
      </c>
      <c r="F1406" s="12" t="s">
        <v>1789</v>
      </c>
      <c r="G1406" s="12">
        <v>2014.0</v>
      </c>
      <c r="H1406" s="33">
        <v>41873.0</v>
      </c>
      <c r="I1406" s="12" t="s">
        <v>8168</v>
      </c>
      <c r="K1406" s="12" t="s">
        <v>8169</v>
      </c>
    </row>
    <row r="1407" ht="15.75" customHeight="1">
      <c r="A1407" s="12">
        <v>2.5114252E7</v>
      </c>
      <c r="B1407" s="12" t="s">
        <v>8171</v>
      </c>
      <c r="C1407" s="12" t="s">
        <v>8172</v>
      </c>
      <c r="D1407" s="12" t="s">
        <v>8173</v>
      </c>
      <c r="E1407" s="12" t="s">
        <v>181</v>
      </c>
      <c r="F1407" s="12" t="s">
        <v>1104</v>
      </c>
      <c r="G1407" s="12">
        <v>2014.0</v>
      </c>
      <c r="H1407" s="33">
        <v>41864.0</v>
      </c>
      <c r="I1407" s="12" t="s">
        <v>8174</v>
      </c>
      <c r="K1407" s="12" t="s">
        <v>8175</v>
      </c>
    </row>
    <row r="1408" ht="15.75" customHeight="1">
      <c r="A1408" s="12">
        <v>2.5159222E7</v>
      </c>
      <c r="B1408" s="12" t="s">
        <v>8177</v>
      </c>
      <c r="C1408" s="12" t="s">
        <v>8178</v>
      </c>
      <c r="D1408" s="12" t="s">
        <v>8179</v>
      </c>
      <c r="E1408" s="12" t="s">
        <v>8180</v>
      </c>
      <c r="F1408" s="12" t="s">
        <v>2234</v>
      </c>
      <c r="G1408" s="12">
        <v>2014.0</v>
      </c>
      <c r="H1408" s="33">
        <v>41879.0</v>
      </c>
      <c r="I1408" s="12" t="s">
        <v>8181</v>
      </c>
      <c r="K1408" s="12" t="s">
        <v>8182</v>
      </c>
    </row>
    <row r="1409" ht="15.75" customHeight="1">
      <c r="A1409" s="12">
        <v>2.5165813E7</v>
      </c>
      <c r="B1409" s="12" t="s">
        <v>8183</v>
      </c>
      <c r="C1409" s="12" t="s">
        <v>8184</v>
      </c>
      <c r="D1409" s="12" t="s">
        <v>8185</v>
      </c>
      <c r="E1409" s="12" t="s">
        <v>8186</v>
      </c>
      <c r="F1409" s="12" t="s">
        <v>2810</v>
      </c>
      <c r="G1409" s="12">
        <v>2014.0</v>
      </c>
      <c r="H1409" s="33">
        <v>41880.0</v>
      </c>
      <c r="I1409" s="12" t="s">
        <v>8187</v>
      </c>
      <c r="K1409" s="12" t="s">
        <v>8188</v>
      </c>
    </row>
    <row r="1410" ht="15.75" customHeight="1">
      <c r="A1410" s="12">
        <v>2.5166298E7</v>
      </c>
      <c r="B1410" s="12" t="s">
        <v>8190</v>
      </c>
      <c r="C1410" s="12" t="s">
        <v>8191</v>
      </c>
      <c r="D1410" s="12" t="s">
        <v>8192</v>
      </c>
      <c r="E1410" s="12" t="s">
        <v>8193</v>
      </c>
      <c r="F1410" s="12" t="s">
        <v>2831</v>
      </c>
      <c r="G1410" s="12">
        <v>2014.0</v>
      </c>
      <c r="H1410" s="33">
        <v>41880.0</v>
      </c>
      <c r="I1410" s="12" t="s">
        <v>8194</v>
      </c>
      <c r="K1410" s="12" t="s">
        <v>8195</v>
      </c>
    </row>
    <row r="1411" ht="15.75" customHeight="1">
      <c r="A1411" s="12">
        <v>2.521066E7</v>
      </c>
      <c r="B1411" s="12" t="s">
        <v>8196</v>
      </c>
      <c r="C1411" s="12" t="s">
        <v>8197</v>
      </c>
      <c r="D1411" s="12" t="s">
        <v>8198</v>
      </c>
      <c r="E1411" s="12" t="s">
        <v>8199</v>
      </c>
      <c r="F1411" s="12" t="s">
        <v>8200</v>
      </c>
      <c r="G1411" s="12">
        <v>2014.0</v>
      </c>
      <c r="H1411" s="33">
        <v>41894.0</v>
      </c>
      <c r="I1411" s="12" t="s">
        <v>8201</v>
      </c>
      <c r="K1411" s="12" t="s">
        <v>8202</v>
      </c>
    </row>
    <row r="1412" ht="15.75" customHeight="1">
      <c r="A1412" s="12">
        <v>2.4912954E7</v>
      </c>
      <c r="B1412" s="12" t="s">
        <v>8203</v>
      </c>
      <c r="C1412" s="12" t="s">
        <v>8204</v>
      </c>
      <c r="D1412" s="12" t="s">
        <v>8205</v>
      </c>
      <c r="E1412" s="12" t="s">
        <v>8206</v>
      </c>
      <c r="F1412" s="12" t="s">
        <v>842</v>
      </c>
      <c r="G1412" s="12">
        <v>2014.0</v>
      </c>
      <c r="H1412" s="33">
        <v>41801.0</v>
      </c>
      <c r="K1412" s="12" t="s">
        <v>8207</v>
      </c>
    </row>
    <row r="1413" ht="15.75" customHeight="1">
      <c r="A1413" s="12">
        <v>2.4953751E7</v>
      </c>
      <c r="B1413" s="12" t="s">
        <v>8209</v>
      </c>
      <c r="C1413" s="12" t="s">
        <v>8210</v>
      </c>
      <c r="D1413" s="12" t="s">
        <v>8211</v>
      </c>
      <c r="E1413" s="12" t="s">
        <v>8212</v>
      </c>
      <c r="F1413" s="12" t="s">
        <v>842</v>
      </c>
      <c r="G1413" s="12">
        <v>2014.0</v>
      </c>
      <c r="H1413" s="33">
        <v>41814.0</v>
      </c>
      <c r="K1413" s="12" t="s">
        <v>8213</v>
      </c>
    </row>
    <row r="1414" ht="15.75" customHeight="1">
      <c r="A1414" s="12">
        <v>2.5171252E7</v>
      </c>
      <c r="B1414" s="12" t="s">
        <v>8214</v>
      </c>
      <c r="C1414" s="12" t="s">
        <v>8215</v>
      </c>
      <c r="D1414" s="12" t="s">
        <v>8216</v>
      </c>
      <c r="E1414" s="12" t="s">
        <v>8217</v>
      </c>
      <c r="F1414" s="12" t="s">
        <v>2831</v>
      </c>
      <c r="G1414" s="12">
        <v>2014.0</v>
      </c>
      <c r="H1414" s="33">
        <v>41881.0</v>
      </c>
      <c r="I1414" s="12" t="s">
        <v>8218</v>
      </c>
      <c r="K1414" s="12" t="s">
        <v>8219</v>
      </c>
    </row>
    <row r="1415" ht="15.75" customHeight="1">
      <c r="A1415" s="12">
        <v>2.5242952E7</v>
      </c>
      <c r="B1415" s="12" t="s">
        <v>8220</v>
      </c>
      <c r="C1415" s="12" t="s">
        <v>8221</v>
      </c>
      <c r="D1415" s="12" t="s">
        <v>8222</v>
      </c>
      <c r="E1415" s="12" t="s">
        <v>8223</v>
      </c>
      <c r="F1415" s="12" t="s">
        <v>598</v>
      </c>
      <c r="G1415" s="12">
        <v>2014.0</v>
      </c>
      <c r="H1415" s="33">
        <v>41905.0</v>
      </c>
      <c r="I1415" s="12" t="s">
        <v>8224</v>
      </c>
      <c r="K1415" s="12" t="s">
        <v>8225</v>
      </c>
    </row>
    <row r="1416" ht="15.75" customHeight="1">
      <c r="A1416" s="12">
        <v>2.4789726E7</v>
      </c>
      <c r="B1416" s="12" t="s">
        <v>8226</v>
      </c>
      <c r="C1416" s="12" t="s">
        <v>8227</v>
      </c>
      <c r="D1416" s="12" t="s">
        <v>8228</v>
      </c>
      <c r="E1416" s="12" t="s">
        <v>2788</v>
      </c>
      <c r="F1416" s="12" t="s">
        <v>2789</v>
      </c>
      <c r="G1416" s="12">
        <v>2014.0</v>
      </c>
      <c r="H1416" s="33">
        <v>41762.0</v>
      </c>
      <c r="I1416" s="12" t="s">
        <v>8229</v>
      </c>
      <c r="J1416" s="12" t="s">
        <v>8230</v>
      </c>
      <c r="K1416" s="12" t="s">
        <v>8231</v>
      </c>
    </row>
    <row r="1417" ht="15.75" customHeight="1">
      <c r="A1417" s="12">
        <v>2.4829214E7</v>
      </c>
      <c r="B1417" s="12" t="s">
        <v>8233</v>
      </c>
      <c r="C1417" s="12" t="s">
        <v>8234</v>
      </c>
      <c r="D1417" s="12" t="s">
        <v>8235</v>
      </c>
      <c r="E1417" s="12" t="s">
        <v>8236</v>
      </c>
      <c r="F1417" s="12" t="s">
        <v>458</v>
      </c>
      <c r="G1417" s="12">
        <v>2014.0</v>
      </c>
      <c r="H1417" s="33">
        <v>41775.0</v>
      </c>
      <c r="I1417" s="12" t="s">
        <v>8237</v>
      </c>
      <c r="J1417" s="12" t="s">
        <v>8238</v>
      </c>
      <c r="K1417" s="12" t="s">
        <v>8239</v>
      </c>
    </row>
    <row r="1418" ht="15.75" customHeight="1">
      <c r="A1418" s="12">
        <v>2.4838078E7</v>
      </c>
      <c r="B1418" s="12" t="s">
        <v>8241</v>
      </c>
      <c r="C1418" s="12" t="s">
        <v>8242</v>
      </c>
      <c r="D1418" s="12" t="s">
        <v>8243</v>
      </c>
      <c r="E1418" s="12" t="s">
        <v>8244</v>
      </c>
      <c r="F1418" s="12" t="s">
        <v>1654</v>
      </c>
      <c r="G1418" s="12">
        <v>2014.0</v>
      </c>
      <c r="H1418" s="33">
        <v>41779.0</v>
      </c>
      <c r="I1418" s="12" t="s">
        <v>8245</v>
      </c>
      <c r="K1418" s="12" t="s">
        <v>8246</v>
      </c>
    </row>
    <row r="1419" ht="15.75" customHeight="1">
      <c r="A1419" s="12">
        <v>2.48466E7</v>
      </c>
      <c r="B1419" s="12" t="s">
        <v>8247</v>
      </c>
      <c r="C1419" s="12" t="s">
        <v>8248</v>
      </c>
      <c r="D1419" s="12" t="s">
        <v>8249</v>
      </c>
      <c r="E1419" s="12" t="s">
        <v>5008</v>
      </c>
      <c r="F1419" s="12" t="s">
        <v>208</v>
      </c>
      <c r="G1419" s="12">
        <v>2014.0</v>
      </c>
      <c r="H1419" s="33">
        <v>41781.0</v>
      </c>
      <c r="K1419" s="12" t="s">
        <v>8250</v>
      </c>
    </row>
    <row r="1420" ht="15.75" customHeight="1">
      <c r="A1420" s="12">
        <v>2.4877977E7</v>
      </c>
      <c r="B1420" s="12" t="s">
        <v>8251</v>
      </c>
      <c r="C1420" s="12" t="s">
        <v>8252</v>
      </c>
      <c r="D1420" s="12" t="s">
        <v>8253</v>
      </c>
      <c r="E1420" s="12" t="s">
        <v>8254</v>
      </c>
      <c r="F1420" s="12" t="s">
        <v>496</v>
      </c>
      <c r="G1420" s="12">
        <v>2014.0</v>
      </c>
      <c r="H1420" s="33">
        <v>41791.0</v>
      </c>
      <c r="K1420" s="12" t="s">
        <v>8255</v>
      </c>
    </row>
    <row r="1421" ht="15.75" customHeight="1">
      <c r="A1421" s="12">
        <v>2.4907186E7</v>
      </c>
      <c r="B1421" s="12" t="s">
        <v>8256</v>
      </c>
      <c r="C1421" s="12" t="s">
        <v>8257</v>
      </c>
      <c r="D1421" s="12" t="s">
        <v>8258</v>
      </c>
      <c r="E1421" s="12" t="s">
        <v>8259</v>
      </c>
      <c r="F1421" s="12" t="s">
        <v>496</v>
      </c>
      <c r="G1421" s="12">
        <v>2014.0</v>
      </c>
      <c r="H1421" s="33">
        <v>41798.0</v>
      </c>
      <c r="K1421" s="12" t="s">
        <v>8260</v>
      </c>
    </row>
    <row r="1422" ht="15.75" customHeight="1">
      <c r="A1422" s="12">
        <v>2.4908548E7</v>
      </c>
      <c r="B1422" s="12" t="s">
        <v>8261</v>
      </c>
      <c r="C1422" s="12" t="s">
        <v>8262</v>
      </c>
      <c r="D1422" s="12" t="s">
        <v>8263</v>
      </c>
      <c r="E1422" s="12" t="s">
        <v>8264</v>
      </c>
      <c r="F1422" s="12" t="s">
        <v>496</v>
      </c>
      <c r="G1422" s="12">
        <v>2014.0</v>
      </c>
      <c r="H1422" s="33">
        <v>41799.0</v>
      </c>
      <c r="K1422" s="12" t="s">
        <v>8265</v>
      </c>
    </row>
    <row r="1423" ht="15.75" customHeight="1">
      <c r="A1423" s="12">
        <v>2.4914001E7</v>
      </c>
      <c r="B1423" s="12" t="s">
        <v>8266</v>
      </c>
      <c r="C1423" s="12" t="s">
        <v>8267</v>
      </c>
      <c r="D1423" s="12" t="s">
        <v>8268</v>
      </c>
      <c r="E1423" s="12" t="s">
        <v>1762</v>
      </c>
      <c r="F1423" s="12" t="s">
        <v>520</v>
      </c>
      <c r="G1423" s="12">
        <v>2014.0</v>
      </c>
      <c r="H1423" s="33">
        <v>41801.0</v>
      </c>
      <c r="I1423" s="12" t="s">
        <v>8269</v>
      </c>
      <c r="K1423" s="12" t="s">
        <v>8270</v>
      </c>
    </row>
    <row r="1424" ht="15.75" customHeight="1">
      <c r="A1424" s="12">
        <v>2.4915874E7</v>
      </c>
      <c r="B1424" s="12" t="s">
        <v>8271</v>
      </c>
      <c r="C1424" s="12" t="s">
        <v>8272</v>
      </c>
      <c r="D1424" s="12" t="s">
        <v>8273</v>
      </c>
      <c r="E1424" s="12" t="s">
        <v>4434</v>
      </c>
      <c r="F1424" s="12" t="s">
        <v>496</v>
      </c>
      <c r="G1424" s="12">
        <v>2014.0</v>
      </c>
      <c r="H1424" s="33">
        <v>41802.0</v>
      </c>
      <c r="K1424" s="12" t="s">
        <v>8274</v>
      </c>
    </row>
    <row r="1425" ht="15.75" customHeight="1">
      <c r="A1425" s="12">
        <v>2.493113E7</v>
      </c>
      <c r="B1425" s="12" t="s">
        <v>8275</v>
      </c>
      <c r="C1425" s="12" t="s">
        <v>8276</v>
      </c>
      <c r="D1425" s="12" t="s">
        <v>8277</v>
      </c>
      <c r="E1425" s="12" t="s">
        <v>8278</v>
      </c>
      <c r="F1425" s="12" t="s">
        <v>657</v>
      </c>
      <c r="G1425" s="12">
        <v>2014.0</v>
      </c>
      <c r="H1425" s="33">
        <v>41807.0</v>
      </c>
      <c r="K1425" s="12" t="s">
        <v>8279</v>
      </c>
    </row>
    <row r="1426" ht="15.75" customHeight="1">
      <c r="A1426" s="12">
        <v>2.4935947E7</v>
      </c>
      <c r="B1426" s="12" t="s">
        <v>8280</v>
      </c>
      <c r="C1426" s="12" t="s">
        <v>8281</v>
      </c>
      <c r="D1426" s="12" t="s">
        <v>8282</v>
      </c>
      <c r="E1426" s="12" t="s">
        <v>8283</v>
      </c>
      <c r="F1426" s="12" t="s">
        <v>520</v>
      </c>
      <c r="G1426" s="12">
        <v>2014.0</v>
      </c>
      <c r="H1426" s="33">
        <v>41808.0</v>
      </c>
      <c r="I1426" s="12" t="s">
        <v>8284</v>
      </c>
      <c r="K1426" s="12" t="s">
        <v>8285</v>
      </c>
    </row>
    <row r="1427" ht="15.75" customHeight="1">
      <c r="A1427" s="12">
        <v>2.4950854E7</v>
      </c>
      <c r="B1427" s="12" t="s">
        <v>8286</v>
      </c>
      <c r="C1427" s="12" t="s">
        <v>8287</v>
      </c>
      <c r="D1427" s="12" t="s">
        <v>8288</v>
      </c>
      <c r="E1427" s="12" t="s">
        <v>6854</v>
      </c>
      <c r="F1427" s="12" t="s">
        <v>496</v>
      </c>
      <c r="G1427" s="12">
        <v>2014.0</v>
      </c>
      <c r="H1427" s="33">
        <v>41812.0</v>
      </c>
      <c r="K1427" s="12" t="s">
        <v>8289</v>
      </c>
    </row>
    <row r="1428" ht="15.75" customHeight="1">
      <c r="A1428" s="12">
        <v>2.4957537E7</v>
      </c>
      <c r="B1428" s="12" t="s">
        <v>8290</v>
      </c>
      <c r="C1428" s="12" t="s">
        <v>8291</v>
      </c>
      <c r="D1428" s="12" t="s">
        <v>8292</v>
      </c>
      <c r="E1428" s="12" t="s">
        <v>8293</v>
      </c>
      <c r="F1428" s="12" t="s">
        <v>520</v>
      </c>
      <c r="G1428" s="12">
        <v>2014.0</v>
      </c>
      <c r="H1428" s="33">
        <v>41815.0</v>
      </c>
      <c r="I1428" s="12" t="s">
        <v>8294</v>
      </c>
      <c r="K1428" s="12" t="s">
        <v>8295</v>
      </c>
    </row>
    <row r="1429" ht="15.75" customHeight="1">
      <c r="A1429" s="12">
        <v>2.4957541E7</v>
      </c>
      <c r="B1429" s="12" t="s">
        <v>8296</v>
      </c>
      <c r="C1429" s="12" t="s">
        <v>8297</v>
      </c>
      <c r="D1429" s="12" t="s">
        <v>8298</v>
      </c>
      <c r="E1429" s="12" t="s">
        <v>8299</v>
      </c>
      <c r="F1429" s="12" t="s">
        <v>520</v>
      </c>
      <c r="G1429" s="12">
        <v>2014.0</v>
      </c>
      <c r="H1429" s="33">
        <v>41815.0</v>
      </c>
      <c r="I1429" s="12" t="s">
        <v>8300</v>
      </c>
      <c r="K1429" s="12" t="s">
        <v>8301</v>
      </c>
    </row>
    <row r="1430" ht="15.75" customHeight="1">
      <c r="A1430" s="12">
        <v>2.4973275E7</v>
      </c>
      <c r="B1430" s="12" t="s">
        <v>8302</v>
      </c>
      <c r="C1430" s="12" t="s">
        <v>8303</v>
      </c>
      <c r="D1430" s="12" t="s">
        <v>8304</v>
      </c>
      <c r="E1430" s="12" t="s">
        <v>8305</v>
      </c>
      <c r="F1430" s="12" t="s">
        <v>496</v>
      </c>
      <c r="G1430" s="12">
        <v>2014.0</v>
      </c>
      <c r="H1430" s="33">
        <v>41819.0</v>
      </c>
      <c r="K1430" s="12" t="s">
        <v>8306</v>
      </c>
    </row>
    <row r="1431" ht="15.75" customHeight="1">
      <c r="A1431" s="12">
        <v>2.4974092E7</v>
      </c>
      <c r="B1431" s="12" t="s">
        <v>8307</v>
      </c>
      <c r="C1431" s="12" t="s">
        <v>8308</v>
      </c>
      <c r="D1431" s="12" t="s">
        <v>8309</v>
      </c>
      <c r="E1431" s="12" t="s">
        <v>8310</v>
      </c>
      <c r="F1431" s="12" t="s">
        <v>376</v>
      </c>
      <c r="G1431" s="12">
        <v>2014.0</v>
      </c>
      <c r="H1431" s="33">
        <v>41820.0</v>
      </c>
      <c r="I1431" s="12" t="s">
        <v>8311</v>
      </c>
      <c r="K1431" s="12" t="s">
        <v>8312</v>
      </c>
    </row>
    <row r="1432" ht="15.75" customHeight="1">
      <c r="A1432" s="12">
        <v>2.4974378E7</v>
      </c>
      <c r="B1432" s="12" t="s">
        <v>8313</v>
      </c>
      <c r="C1432" s="12" t="s">
        <v>8314</v>
      </c>
      <c r="D1432" s="12" t="s">
        <v>8315</v>
      </c>
      <c r="E1432" s="12" t="s">
        <v>8316</v>
      </c>
      <c r="F1432" s="12" t="s">
        <v>8317</v>
      </c>
      <c r="G1432" s="12">
        <v>2014.0</v>
      </c>
      <c r="H1432" s="33">
        <v>41820.0</v>
      </c>
      <c r="I1432" s="12" t="s">
        <v>8318</v>
      </c>
      <c r="K1432" s="12" t="s">
        <v>8319</v>
      </c>
    </row>
    <row r="1433" ht="15.75" customHeight="1">
      <c r="A1433" s="12">
        <v>2.4984056E7</v>
      </c>
      <c r="B1433" s="12" t="s">
        <v>8320</v>
      </c>
      <c r="C1433" s="12" t="s">
        <v>8321</v>
      </c>
      <c r="D1433" s="12" t="s">
        <v>8322</v>
      </c>
      <c r="E1433" s="12" t="s">
        <v>8323</v>
      </c>
      <c r="F1433" s="12" t="s">
        <v>214</v>
      </c>
      <c r="G1433" s="12">
        <v>2014.0</v>
      </c>
      <c r="H1433" s="33">
        <v>41822.0</v>
      </c>
      <c r="K1433" s="12" t="s">
        <v>8324</v>
      </c>
    </row>
    <row r="1434" ht="15.75" customHeight="1">
      <c r="A1434" s="12">
        <v>2.5008904E7</v>
      </c>
      <c r="B1434" s="12" t="s">
        <v>8325</v>
      </c>
      <c r="C1434" s="12" t="s">
        <v>8326</v>
      </c>
      <c r="D1434" s="12" t="s">
        <v>8327</v>
      </c>
      <c r="E1434" s="12" t="s">
        <v>8328</v>
      </c>
      <c r="F1434" s="12" t="s">
        <v>195</v>
      </c>
      <c r="G1434" s="12">
        <v>2014.0</v>
      </c>
      <c r="H1434" s="33">
        <v>41831.0</v>
      </c>
      <c r="I1434" s="12" t="s">
        <v>8329</v>
      </c>
      <c r="K1434" s="12" t="s">
        <v>8330</v>
      </c>
    </row>
    <row r="1435" ht="15.75" customHeight="1">
      <c r="A1435" s="12">
        <v>2.5056251E7</v>
      </c>
      <c r="B1435" s="12" t="s">
        <v>8331</v>
      </c>
      <c r="C1435" s="12" t="s">
        <v>8332</v>
      </c>
      <c r="D1435" s="12" t="s">
        <v>8333</v>
      </c>
      <c r="E1435" s="12" t="s">
        <v>8334</v>
      </c>
      <c r="F1435" s="12" t="s">
        <v>3517</v>
      </c>
      <c r="G1435" s="12">
        <v>2014.0</v>
      </c>
      <c r="H1435" s="33">
        <v>41845.0</v>
      </c>
      <c r="K1435" s="12" t="s">
        <v>8335</v>
      </c>
    </row>
    <row r="1436" ht="15.75" customHeight="1">
      <c r="A1436" s="12">
        <v>2.5092819E7</v>
      </c>
      <c r="B1436" s="12" t="s">
        <v>8336</v>
      </c>
      <c r="C1436" s="12" t="s">
        <v>8337</v>
      </c>
      <c r="D1436" s="12" t="s">
        <v>8338</v>
      </c>
      <c r="E1436" s="12" t="s">
        <v>8339</v>
      </c>
      <c r="F1436" s="12" t="s">
        <v>520</v>
      </c>
      <c r="G1436" s="12">
        <v>2014.0</v>
      </c>
      <c r="H1436" s="33">
        <v>41857.0</v>
      </c>
      <c r="I1436" s="12" t="s">
        <v>8340</v>
      </c>
      <c r="K1436" s="12" t="s">
        <v>8341</v>
      </c>
    </row>
    <row r="1437" ht="15.75" customHeight="1">
      <c r="A1437" s="12">
        <v>2.512814E7</v>
      </c>
      <c r="B1437" s="12" t="s">
        <v>8342</v>
      </c>
      <c r="C1437" s="12" t="s">
        <v>8343</v>
      </c>
      <c r="D1437" s="12" t="s">
        <v>8344</v>
      </c>
      <c r="E1437" s="12" t="s">
        <v>8345</v>
      </c>
      <c r="F1437" s="12" t="s">
        <v>7284</v>
      </c>
      <c r="G1437" s="12">
        <v>2014.0</v>
      </c>
      <c r="H1437" s="33">
        <v>41868.0</v>
      </c>
      <c r="K1437" s="12" t="s">
        <v>8346</v>
      </c>
    </row>
    <row r="1438" ht="15.75" customHeight="1">
      <c r="A1438" s="12">
        <v>2.5148391E7</v>
      </c>
      <c r="B1438" s="12" t="s">
        <v>8347</v>
      </c>
      <c r="C1438" s="12" t="s">
        <v>8348</v>
      </c>
      <c r="D1438" s="12" t="s">
        <v>8349</v>
      </c>
      <c r="E1438" s="12" t="s">
        <v>4993</v>
      </c>
      <c r="F1438" s="12" t="s">
        <v>508</v>
      </c>
      <c r="G1438" s="12">
        <v>2014.0</v>
      </c>
      <c r="H1438" s="33">
        <v>41874.0</v>
      </c>
      <c r="I1438" s="12" t="s">
        <v>8350</v>
      </c>
      <c r="K1438" s="12" t="s">
        <v>8351</v>
      </c>
    </row>
    <row r="1439" ht="15.75" customHeight="1">
      <c r="A1439" s="12">
        <v>2.5229707E7</v>
      </c>
      <c r="B1439" s="12" t="s">
        <v>8352</v>
      </c>
      <c r="C1439" s="12" t="s">
        <v>8353</v>
      </c>
      <c r="D1439" s="12" t="s">
        <v>8354</v>
      </c>
      <c r="E1439" s="12" t="s">
        <v>8355</v>
      </c>
      <c r="F1439" s="12" t="s">
        <v>151</v>
      </c>
      <c r="G1439" s="12">
        <v>2014.0</v>
      </c>
      <c r="H1439" s="33">
        <v>41900.0</v>
      </c>
      <c r="I1439" s="12" t="s">
        <v>8356</v>
      </c>
      <c r="K1439" s="12" t="s">
        <v>8357</v>
      </c>
    </row>
    <row r="1440" ht="15.75" customHeight="1">
      <c r="A1440" s="12">
        <v>2.5253218E7</v>
      </c>
      <c r="B1440" s="12" t="s">
        <v>8358</v>
      </c>
      <c r="C1440" s="12" t="s">
        <v>8359</v>
      </c>
      <c r="D1440" s="12" t="s">
        <v>8360</v>
      </c>
      <c r="E1440" s="12" t="s">
        <v>8361</v>
      </c>
      <c r="F1440" s="12" t="s">
        <v>313</v>
      </c>
      <c r="G1440" s="12">
        <v>2014.0</v>
      </c>
      <c r="H1440" s="33">
        <v>41908.0</v>
      </c>
    </row>
    <row r="1441" ht="15.75" customHeight="1">
      <c r="A1441" s="12">
        <v>2.525322E7</v>
      </c>
      <c r="B1441" s="12" t="s">
        <v>8362</v>
      </c>
      <c r="C1441" s="12" t="s">
        <v>8363</v>
      </c>
      <c r="D1441" s="12" t="s">
        <v>8364</v>
      </c>
      <c r="E1441" s="12" t="s">
        <v>8365</v>
      </c>
      <c r="F1441" s="12" t="s">
        <v>313</v>
      </c>
      <c r="G1441" s="12">
        <v>2014.0</v>
      </c>
      <c r="H1441" s="33">
        <v>41908.0</v>
      </c>
    </row>
    <row r="1442" ht="15.75" customHeight="1">
      <c r="A1442" s="12">
        <v>2.5262433E7</v>
      </c>
      <c r="B1442" s="12" t="s">
        <v>8366</v>
      </c>
      <c r="C1442" s="12" t="s">
        <v>8367</v>
      </c>
      <c r="D1442" s="12" t="s">
        <v>8368</v>
      </c>
      <c r="E1442" s="12" t="s">
        <v>8369</v>
      </c>
      <c r="F1442" s="12" t="s">
        <v>1331</v>
      </c>
      <c r="G1442" s="12">
        <v>2014.0</v>
      </c>
      <c r="H1442" s="33">
        <v>41911.0</v>
      </c>
      <c r="K1442" s="12" t="s">
        <v>8370</v>
      </c>
    </row>
    <row r="1443" ht="15.75" customHeight="1">
      <c r="A1443" s="12">
        <v>2.5324688E7</v>
      </c>
      <c r="B1443" s="12" t="s">
        <v>8372</v>
      </c>
      <c r="C1443" s="12" t="s">
        <v>8373</v>
      </c>
      <c r="D1443" s="12" t="s">
        <v>8374</v>
      </c>
      <c r="E1443" s="12" t="s">
        <v>7360</v>
      </c>
      <c r="F1443" s="12" t="s">
        <v>8375</v>
      </c>
      <c r="G1443" s="12">
        <v>2014.0</v>
      </c>
      <c r="H1443" s="33">
        <v>41930.0</v>
      </c>
      <c r="I1443" s="12" t="s">
        <v>8376</v>
      </c>
      <c r="K1443" s="12" t="s">
        <v>8377</v>
      </c>
    </row>
    <row r="1444" ht="15.75" customHeight="1">
      <c r="A1444" s="12">
        <v>2.5382469E7</v>
      </c>
      <c r="B1444" s="12" t="s">
        <v>8378</v>
      </c>
      <c r="C1444" s="12" t="s">
        <v>8379</v>
      </c>
      <c r="D1444" s="12" t="s">
        <v>8380</v>
      </c>
      <c r="E1444" s="12" t="s">
        <v>6425</v>
      </c>
      <c r="F1444" s="12" t="s">
        <v>308</v>
      </c>
      <c r="G1444" s="12">
        <v>2014.0</v>
      </c>
      <c r="H1444" s="33">
        <v>41954.0</v>
      </c>
    </row>
    <row r="1445" ht="15.75" customHeight="1">
      <c r="A1445" s="12">
        <v>2.5417518E7</v>
      </c>
      <c r="B1445" s="12" t="s">
        <v>8381</v>
      </c>
      <c r="C1445" s="12" t="s">
        <v>8382</v>
      </c>
      <c r="D1445" s="12" t="s">
        <v>8383</v>
      </c>
      <c r="E1445" s="12" t="s">
        <v>8384</v>
      </c>
      <c r="F1445" s="12" t="s">
        <v>1402</v>
      </c>
      <c r="G1445" s="12">
        <v>2014.0</v>
      </c>
      <c r="H1445" s="33">
        <v>41968.0</v>
      </c>
    </row>
    <row r="1446" ht="15.75" customHeight="1">
      <c r="A1446" s="12">
        <v>2.5417519E7</v>
      </c>
      <c r="B1446" s="12" t="s">
        <v>8385</v>
      </c>
      <c r="C1446" s="12" t="s">
        <v>8386</v>
      </c>
      <c r="D1446" s="12" t="s">
        <v>8387</v>
      </c>
      <c r="E1446" s="12" t="s">
        <v>8388</v>
      </c>
      <c r="F1446" s="12" t="s">
        <v>1402</v>
      </c>
      <c r="G1446" s="12">
        <v>2014.0</v>
      </c>
      <c r="H1446" s="33">
        <v>41968.0</v>
      </c>
    </row>
    <row r="1447" ht="15.75" customHeight="1">
      <c r="A1447" s="12">
        <v>2.5672141E7</v>
      </c>
      <c r="B1447" s="12" t="s">
        <v>8389</v>
      </c>
      <c r="C1447" s="12" t="s">
        <v>8390</v>
      </c>
      <c r="D1447" s="12" t="s">
        <v>8391</v>
      </c>
      <c r="E1447" s="12" t="s">
        <v>8392</v>
      </c>
      <c r="F1447" s="12" t="s">
        <v>6803</v>
      </c>
      <c r="G1447" s="12">
        <v>2014.0</v>
      </c>
      <c r="H1447" s="33">
        <v>42048.0</v>
      </c>
      <c r="K1447" s="12" t="s">
        <v>8393</v>
      </c>
    </row>
    <row r="1448" ht="15.75" customHeight="1">
      <c r="A1448" s="12">
        <v>2.5182324E7</v>
      </c>
      <c r="B1448" s="12" t="s">
        <v>8394</v>
      </c>
      <c r="C1448" s="12" t="s">
        <v>8395</v>
      </c>
      <c r="D1448" s="12" t="s">
        <v>8396</v>
      </c>
      <c r="E1448" s="12" t="s">
        <v>8397</v>
      </c>
      <c r="F1448" s="12" t="s">
        <v>7946</v>
      </c>
      <c r="G1448" s="12">
        <v>2014.0</v>
      </c>
      <c r="H1448" s="33">
        <v>41886.0</v>
      </c>
      <c r="I1448" s="12" t="s">
        <v>8398</v>
      </c>
      <c r="K1448" s="12" t="s">
        <v>8399</v>
      </c>
    </row>
    <row r="1449" ht="15.75" customHeight="1">
      <c r="A1449" s="12">
        <v>2.5685942E7</v>
      </c>
      <c r="B1449" s="12" t="s">
        <v>8401</v>
      </c>
      <c r="C1449" s="12" t="s">
        <v>8402</v>
      </c>
      <c r="D1449" s="12" t="s">
        <v>8403</v>
      </c>
      <c r="E1449" s="12" t="s">
        <v>8404</v>
      </c>
      <c r="F1449" s="12" t="s">
        <v>8405</v>
      </c>
      <c r="G1449" s="12">
        <v>2014.0</v>
      </c>
      <c r="H1449" s="33">
        <v>42052.0</v>
      </c>
      <c r="K1449" s="12" t="s">
        <v>8406</v>
      </c>
    </row>
    <row r="1450" ht="15.75" customHeight="1">
      <c r="A1450" s="12">
        <v>2.5010827E7</v>
      </c>
      <c r="B1450" s="12" t="s">
        <v>8407</v>
      </c>
      <c r="C1450" s="12" t="s">
        <v>8408</v>
      </c>
      <c r="D1450" s="12" t="s">
        <v>8409</v>
      </c>
      <c r="E1450" s="12" t="s">
        <v>8410</v>
      </c>
      <c r="F1450" s="12" t="s">
        <v>2646</v>
      </c>
      <c r="G1450" s="12">
        <v>2014.0</v>
      </c>
      <c r="H1450" s="33">
        <v>41831.0</v>
      </c>
      <c r="I1450" s="12" t="s">
        <v>8411</v>
      </c>
      <c r="J1450" s="12" t="s">
        <v>8412</v>
      </c>
      <c r="K1450" s="12" t="s">
        <v>8413</v>
      </c>
    </row>
    <row r="1451" ht="15.75" customHeight="1">
      <c r="A1451" s="12">
        <v>2.5043277E7</v>
      </c>
      <c r="B1451" s="12" t="s">
        <v>8415</v>
      </c>
      <c r="C1451" s="12" t="s">
        <v>8416</v>
      </c>
      <c r="D1451" s="12" t="s">
        <v>8417</v>
      </c>
      <c r="E1451" s="12" t="s">
        <v>8410</v>
      </c>
      <c r="F1451" s="12" t="s">
        <v>2646</v>
      </c>
      <c r="G1451" s="12">
        <v>2014.0</v>
      </c>
      <c r="H1451" s="33">
        <v>41842.0</v>
      </c>
      <c r="I1451" s="12" t="s">
        <v>8418</v>
      </c>
      <c r="J1451" s="12" t="s">
        <v>8419</v>
      </c>
      <c r="K1451" s="12" t="s">
        <v>8420</v>
      </c>
    </row>
    <row r="1452" ht="15.75" customHeight="1">
      <c r="A1452" s="12">
        <v>2.5184624E7</v>
      </c>
      <c r="B1452" s="12" t="s">
        <v>8421</v>
      </c>
      <c r="C1452" s="12" t="s">
        <v>8422</v>
      </c>
      <c r="D1452" s="12" t="s">
        <v>8423</v>
      </c>
      <c r="E1452" s="12" t="s">
        <v>8424</v>
      </c>
      <c r="F1452" s="12" t="s">
        <v>2831</v>
      </c>
      <c r="G1452" s="12">
        <v>2014.0</v>
      </c>
      <c r="H1452" s="33">
        <v>41886.0</v>
      </c>
      <c r="I1452" s="12" t="s">
        <v>8425</v>
      </c>
      <c r="K1452" s="12" t="s">
        <v>8426</v>
      </c>
    </row>
    <row r="1453" ht="15.75" customHeight="1">
      <c r="A1453" s="12">
        <v>2.5187984E7</v>
      </c>
      <c r="B1453" s="12" t="s">
        <v>8427</v>
      </c>
      <c r="C1453" s="12" t="s">
        <v>8428</v>
      </c>
      <c r="D1453" s="12" t="s">
        <v>8429</v>
      </c>
      <c r="E1453" s="12" t="s">
        <v>181</v>
      </c>
      <c r="F1453" s="12" t="s">
        <v>1789</v>
      </c>
      <c r="G1453" s="12">
        <v>2014.0</v>
      </c>
      <c r="H1453" s="33">
        <v>41887.0</v>
      </c>
      <c r="I1453" s="12" t="s">
        <v>8430</v>
      </c>
      <c r="K1453" s="12" t="s">
        <v>8431</v>
      </c>
    </row>
    <row r="1454" ht="15.75" customHeight="1">
      <c r="A1454" s="12">
        <v>2.5189579E7</v>
      </c>
      <c r="B1454" s="12" t="s">
        <v>8433</v>
      </c>
      <c r="C1454" s="12" t="s">
        <v>8434</v>
      </c>
      <c r="D1454" s="12" t="s">
        <v>8435</v>
      </c>
      <c r="E1454" s="12" t="s">
        <v>692</v>
      </c>
      <c r="F1454" s="12" t="s">
        <v>4427</v>
      </c>
      <c r="G1454" s="12">
        <v>2014.0</v>
      </c>
      <c r="H1454" s="33">
        <v>41888.0</v>
      </c>
      <c r="I1454" s="12" t="s">
        <v>8436</v>
      </c>
      <c r="K1454" s="12" t="s">
        <v>8437</v>
      </c>
    </row>
    <row r="1455" ht="15.75" customHeight="1">
      <c r="A1455" s="12">
        <v>2.5203839E7</v>
      </c>
      <c r="B1455" s="12" t="s">
        <v>8438</v>
      </c>
      <c r="C1455" s="12" t="s">
        <v>8439</v>
      </c>
      <c r="D1455" s="12" t="s">
        <v>8440</v>
      </c>
      <c r="E1455" s="12" t="s">
        <v>1443</v>
      </c>
      <c r="F1455" s="12" t="s">
        <v>2831</v>
      </c>
      <c r="G1455" s="12">
        <v>2014.0</v>
      </c>
      <c r="H1455" s="33">
        <v>41892.0</v>
      </c>
      <c r="I1455" s="12" t="s">
        <v>8441</v>
      </c>
      <c r="K1455" s="12" t="s">
        <v>8442</v>
      </c>
    </row>
    <row r="1456" ht="15.75" customHeight="1">
      <c r="A1456" s="12">
        <v>2.5211492E7</v>
      </c>
      <c r="B1456" s="12" t="s">
        <v>8444</v>
      </c>
      <c r="C1456" s="12" t="s">
        <v>8445</v>
      </c>
      <c r="D1456" s="12" t="s">
        <v>8446</v>
      </c>
      <c r="E1456" s="12" t="s">
        <v>4361</v>
      </c>
      <c r="F1456" s="12" t="s">
        <v>2810</v>
      </c>
      <c r="G1456" s="12">
        <v>2014.0</v>
      </c>
      <c r="H1456" s="33">
        <v>41894.0</v>
      </c>
      <c r="I1456" s="12" t="s">
        <v>8447</v>
      </c>
      <c r="K1456" s="12" t="s">
        <v>8448</v>
      </c>
    </row>
    <row r="1457" ht="15.75" customHeight="1">
      <c r="A1457" s="12">
        <v>2.5686301E7</v>
      </c>
      <c r="B1457" s="12" t="s">
        <v>8450</v>
      </c>
      <c r="C1457" s="12" t="s">
        <v>8451</v>
      </c>
      <c r="D1457" s="12" t="s">
        <v>8452</v>
      </c>
      <c r="E1457" s="12" t="s">
        <v>8453</v>
      </c>
      <c r="F1457" s="12" t="s">
        <v>8405</v>
      </c>
      <c r="G1457" s="12">
        <v>2014.0</v>
      </c>
      <c r="H1457" s="33">
        <v>42052.0</v>
      </c>
      <c r="K1457" s="12" t="s">
        <v>8454</v>
      </c>
    </row>
    <row r="1458" ht="15.75" customHeight="1">
      <c r="A1458" s="12">
        <v>2.5027609E7</v>
      </c>
      <c r="B1458" s="12" t="s">
        <v>8455</v>
      </c>
      <c r="C1458" s="12" t="s">
        <v>8456</v>
      </c>
      <c r="D1458" s="12" t="s">
        <v>8457</v>
      </c>
      <c r="E1458" s="12" t="s">
        <v>6507</v>
      </c>
      <c r="F1458" s="12" t="s">
        <v>842</v>
      </c>
      <c r="G1458" s="12">
        <v>2014.0</v>
      </c>
      <c r="H1458" s="33">
        <v>41837.0</v>
      </c>
      <c r="K1458" s="12" t="s">
        <v>8458</v>
      </c>
    </row>
    <row r="1459" ht="15.75" customHeight="1">
      <c r="A1459" s="12">
        <v>2.5228147E7</v>
      </c>
      <c r="B1459" s="12" t="s">
        <v>8460</v>
      </c>
      <c r="C1459" s="12" t="s">
        <v>8461</v>
      </c>
      <c r="D1459" s="12" t="s">
        <v>8462</v>
      </c>
      <c r="E1459" s="12" t="s">
        <v>1264</v>
      </c>
      <c r="F1459" s="12" t="s">
        <v>332</v>
      </c>
      <c r="G1459" s="12">
        <v>2014.0</v>
      </c>
      <c r="H1459" s="33">
        <v>41900.0</v>
      </c>
      <c r="I1459" s="12" t="s">
        <v>8463</v>
      </c>
      <c r="K1459" s="12" t="s">
        <v>8464</v>
      </c>
    </row>
    <row r="1460" ht="15.75" customHeight="1">
      <c r="A1460" s="12">
        <v>2.5228371E7</v>
      </c>
      <c r="B1460" s="12" t="s">
        <v>8466</v>
      </c>
      <c r="C1460" s="12" t="s">
        <v>8467</v>
      </c>
      <c r="D1460" s="12" t="s">
        <v>8468</v>
      </c>
      <c r="E1460" s="12" t="s">
        <v>8469</v>
      </c>
      <c r="F1460" s="12" t="s">
        <v>332</v>
      </c>
      <c r="G1460" s="12">
        <v>2014.0</v>
      </c>
      <c r="H1460" s="33">
        <v>41900.0</v>
      </c>
      <c r="I1460" s="12" t="s">
        <v>8470</v>
      </c>
      <c r="K1460" s="12" t="s">
        <v>8471</v>
      </c>
    </row>
    <row r="1461" ht="15.75" customHeight="1">
      <c r="A1461" s="12">
        <v>2.5124446E7</v>
      </c>
      <c r="B1461" s="12" t="s">
        <v>8472</v>
      </c>
      <c r="C1461" s="12" t="s">
        <v>8473</v>
      </c>
      <c r="D1461" s="12" t="s">
        <v>8474</v>
      </c>
      <c r="E1461" s="12" t="s">
        <v>8475</v>
      </c>
      <c r="F1461" s="12" t="s">
        <v>354</v>
      </c>
      <c r="G1461" s="12">
        <v>2014.0</v>
      </c>
      <c r="H1461" s="33">
        <v>41867.0</v>
      </c>
      <c r="K1461" s="12" t="s">
        <v>8476</v>
      </c>
    </row>
    <row r="1462" ht="15.75" customHeight="1">
      <c r="A1462" s="12">
        <v>2.5230723E7</v>
      </c>
      <c r="B1462" s="12" t="s">
        <v>8478</v>
      </c>
      <c r="C1462" s="12" t="s">
        <v>8479</v>
      </c>
      <c r="D1462" s="12" t="s">
        <v>8480</v>
      </c>
      <c r="E1462" s="12" t="s">
        <v>8481</v>
      </c>
      <c r="F1462" s="12" t="s">
        <v>2843</v>
      </c>
      <c r="G1462" s="12">
        <v>2014.0</v>
      </c>
      <c r="H1462" s="33">
        <v>41901.0</v>
      </c>
      <c r="I1462" s="12" t="s">
        <v>8482</v>
      </c>
      <c r="K1462" s="12" t="s">
        <v>8483</v>
      </c>
    </row>
    <row r="1463" ht="15.75" customHeight="1">
      <c r="A1463" s="12">
        <v>2.5232722E7</v>
      </c>
      <c r="B1463" s="12" t="s">
        <v>8484</v>
      </c>
      <c r="C1463" s="12" t="s">
        <v>8485</v>
      </c>
      <c r="D1463" s="12" t="s">
        <v>8486</v>
      </c>
      <c r="E1463" s="12" t="s">
        <v>8487</v>
      </c>
      <c r="F1463" s="12" t="s">
        <v>2831</v>
      </c>
      <c r="G1463" s="12">
        <v>2014.0</v>
      </c>
      <c r="H1463" s="33">
        <v>41901.0</v>
      </c>
      <c r="I1463" s="12" t="s">
        <v>8488</v>
      </c>
      <c r="K1463" s="12" t="s">
        <v>8489</v>
      </c>
    </row>
    <row r="1464" ht="15.75" customHeight="1">
      <c r="A1464" s="12">
        <v>2.5232837E7</v>
      </c>
      <c r="B1464" s="12" t="s">
        <v>8491</v>
      </c>
      <c r="C1464" s="12" t="s">
        <v>8492</v>
      </c>
      <c r="D1464" s="12" t="s">
        <v>8493</v>
      </c>
      <c r="E1464" s="12" t="s">
        <v>8494</v>
      </c>
      <c r="F1464" s="12" t="s">
        <v>2810</v>
      </c>
      <c r="G1464" s="12">
        <v>2014.0</v>
      </c>
      <c r="H1464" s="33">
        <v>41901.0</v>
      </c>
      <c r="I1464" s="12" t="s">
        <v>8495</v>
      </c>
      <c r="K1464" s="12" t="s">
        <v>8496</v>
      </c>
    </row>
    <row r="1465" ht="15.75" customHeight="1">
      <c r="A1465" s="12">
        <v>2.5233341E7</v>
      </c>
      <c r="B1465" s="12" t="s">
        <v>8497</v>
      </c>
      <c r="C1465" s="12" t="s">
        <v>8498</v>
      </c>
      <c r="D1465" s="12" t="s">
        <v>8499</v>
      </c>
      <c r="E1465" s="12" t="s">
        <v>8500</v>
      </c>
      <c r="F1465" s="12" t="s">
        <v>1789</v>
      </c>
      <c r="G1465" s="12">
        <v>2014.0</v>
      </c>
      <c r="H1465" s="33">
        <v>41901.0</v>
      </c>
      <c r="I1465" s="12" t="s">
        <v>8501</v>
      </c>
      <c r="K1465" s="12" t="s">
        <v>8502</v>
      </c>
    </row>
    <row r="1466" ht="15.75" customHeight="1">
      <c r="A1466" s="12">
        <v>2.5233844E7</v>
      </c>
      <c r="B1466" s="12" t="s">
        <v>8503</v>
      </c>
      <c r="C1466" s="12" t="s">
        <v>8504</v>
      </c>
      <c r="D1466" s="12" t="s">
        <v>8505</v>
      </c>
      <c r="E1466" s="12" t="s">
        <v>5018</v>
      </c>
      <c r="F1466" s="12" t="s">
        <v>332</v>
      </c>
      <c r="G1466" s="12">
        <v>2014.0</v>
      </c>
      <c r="H1466" s="33">
        <v>41902.0</v>
      </c>
      <c r="I1466" s="12" t="s">
        <v>8506</v>
      </c>
      <c r="K1466" s="12" t="s">
        <v>8507</v>
      </c>
    </row>
    <row r="1467" ht="15.75" customHeight="1">
      <c r="A1467" s="12">
        <v>2.5245895E7</v>
      </c>
      <c r="B1467" s="12" t="s">
        <v>8508</v>
      </c>
      <c r="C1467" s="12" t="s">
        <v>8509</v>
      </c>
      <c r="D1467" s="12" t="s">
        <v>8510</v>
      </c>
      <c r="E1467" s="12" t="s">
        <v>3294</v>
      </c>
      <c r="F1467" s="12" t="s">
        <v>332</v>
      </c>
      <c r="G1467" s="12">
        <v>2014.0</v>
      </c>
      <c r="H1467" s="33">
        <v>41906.0</v>
      </c>
      <c r="I1467" s="12" t="s">
        <v>8511</v>
      </c>
      <c r="K1467" s="12" t="s">
        <v>8512</v>
      </c>
    </row>
    <row r="1468" ht="15.75" customHeight="1">
      <c r="A1468" s="12">
        <v>2.5248165E7</v>
      </c>
      <c r="B1468" s="12" t="s">
        <v>8514</v>
      </c>
      <c r="C1468" s="12" t="s">
        <v>8515</v>
      </c>
      <c r="D1468" s="12" t="s">
        <v>8516</v>
      </c>
      <c r="E1468" s="12" t="s">
        <v>3333</v>
      </c>
      <c r="F1468" s="12" t="s">
        <v>2831</v>
      </c>
      <c r="G1468" s="12">
        <v>2014.0</v>
      </c>
      <c r="H1468" s="33">
        <v>41906.0</v>
      </c>
      <c r="I1468" s="12" t="s">
        <v>8517</v>
      </c>
      <c r="K1468" s="12" t="s">
        <v>8518</v>
      </c>
    </row>
    <row r="1469" ht="15.75" customHeight="1">
      <c r="A1469" s="12">
        <v>2.5254971E7</v>
      </c>
      <c r="B1469" s="12" t="s">
        <v>8520</v>
      </c>
      <c r="C1469" s="12" t="s">
        <v>8521</v>
      </c>
      <c r="D1469" s="12" t="s">
        <v>8522</v>
      </c>
      <c r="E1469" s="12" t="s">
        <v>8523</v>
      </c>
      <c r="F1469" s="12" t="s">
        <v>2810</v>
      </c>
      <c r="G1469" s="12">
        <v>2014.0</v>
      </c>
      <c r="H1469" s="33">
        <v>41908.0</v>
      </c>
      <c r="I1469" s="12" t="s">
        <v>8524</v>
      </c>
      <c r="K1469" s="12" t="s">
        <v>8525</v>
      </c>
    </row>
    <row r="1470" ht="15.75" customHeight="1">
      <c r="A1470" s="12">
        <v>2.5286971E7</v>
      </c>
      <c r="B1470" s="12" t="s">
        <v>8527</v>
      </c>
      <c r="C1470" s="12" t="s">
        <v>8528</v>
      </c>
      <c r="D1470" s="12" t="s">
        <v>8529</v>
      </c>
      <c r="E1470" s="12" t="s">
        <v>8530</v>
      </c>
      <c r="F1470" s="12" t="s">
        <v>605</v>
      </c>
      <c r="G1470" s="12">
        <v>2014.0</v>
      </c>
      <c r="H1470" s="33">
        <v>41920.0</v>
      </c>
      <c r="I1470" s="12" t="s">
        <v>8531</v>
      </c>
      <c r="K1470" s="12" t="s">
        <v>8532</v>
      </c>
    </row>
    <row r="1471" ht="15.75" customHeight="1">
      <c r="A1471" s="12">
        <v>2.525993E7</v>
      </c>
      <c r="B1471" s="12" t="s">
        <v>8533</v>
      </c>
      <c r="C1471" s="12" t="s">
        <v>8534</v>
      </c>
      <c r="D1471" s="12" t="s">
        <v>8535</v>
      </c>
      <c r="E1471" s="12" t="s">
        <v>8536</v>
      </c>
      <c r="F1471" s="12" t="s">
        <v>2831</v>
      </c>
      <c r="G1471" s="12">
        <v>2014.0</v>
      </c>
      <c r="H1471" s="33">
        <v>41909.0</v>
      </c>
      <c r="I1471" s="12" t="s">
        <v>8537</v>
      </c>
      <c r="K1471" s="12" t="s">
        <v>8538</v>
      </c>
    </row>
    <row r="1472" ht="15.75" customHeight="1">
      <c r="A1472" s="12">
        <v>2.5259959E7</v>
      </c>
      <c r="B1472" s="12" t="s">
        <v>8540</v>
      </c>
      <c r="C1472" s="12" t="s">
        <v>8541</v>
      </c>
      <c r="D1472" s="12" t="s">
        <v>8542</v>
      </c>
      <c r="E1472" s="12" t="s">
        <v>2711</v>
      </c>
      <c r="F1472" s="12" t="s">
        <v>2831</v>
      </c>
      <c r="G1472" s="12">
        <v>2014.0</v>
      </c>
      <c r="H1472" s="33">
        <v>41909.0</v>
      </c>
      <c r="I1472" s="12" t="s">
        <v>8543</v>
      </c>
      <c r="K1472" s="12" t="s">
        <v>8544</v>
      </c>
    </row>
    <row r="1473" ht="15.75" customHeight="1">
      <c r="A1473" s="12">
        <v>2.5266919E7</v>
      </c>
      <c r="B1473" s="12" t="s">
        <v>8545</v>
      </c>
      <c r="C1473" s="12" t="s">
        <v>8546</v>
      </c>
      <c r="D1473" s="12" t="s">
        <v>8547</v>
      </c>
      <c r="E1473" s="12" t="s">
        <v>2493</v>
      </c>
      <c r="F1473" s="12" t="s">
        <v>332</v>
      </c>
      <c r="G1473" s="12">
        <v>2014.0</v>
      </c>
      <c r="H1473" s="33">
        <v>41913.0</v>
      </c>
      <c r="I1473" s="12" t="s">
        <v>8548</v>
      </c>
      <c r="K1473" s="12" t="s">
        <v>8549</v>
      </c>
    </row>
    <row r="1474" ht="15.75" customHeight="1">
      <c r="A1474" s="12">
        <v>2.4067794E7</v>
      </c>
      <c r="B1474" s="12" t="s">
        <v>8551</v>
      </c>
      <c r="C1474" s="12" t="s">
        <v>8552</v>
      </c>
      <c r="D1474" s="12" t="s">
        <v>8553</v>
      </c>
      <c r="E1474" s="12" t="s">
        <v>2254</v>
      </c>
      <c r="F1474" s="12" t="s">
        <v>2255</v>
      </c>
      <c r="G1474" s="12">
        <v>2014.0</v>
      </c>
      <c r="H1474" s="33">
        <v>41544.0</v>
      </c>
      <c r="K1474" s="12" t="s">
        <v>8554</v>
      </c>
    </row>
    <row r="1475" ht="15.75" customHeight="1">
      <c r="A1475" s="12">
        <v>2.417165E7</v>
      </c>
      <c r="B1475" s="12" t="s">
        <v>8556</v>
      </c>
      <c r="C1475" s="12" t="s">
        <v>8557</v>
      </c>
      <c r="D1475" s="12" t="s">
        <v>8558</v>
      </c>
      <c r="E1475" s="12" t="s">
        <v>8559</v>
      </c>
      <c r="F1475" s="12" t="s">
        <v>8560</v>
      </c>
      <c r="G1475" s="12">
        <v>2014.0</v>
      </c>
      <c r="H1475" s="33">
        <v>41579.0</v>
      </c>
      <c r="K1475" s="12" t="s">
        <v>8561</v>
      </c>
    </row>
    <row r="1476" ht="15.75" customHeight="1">
      <c r="A1476" s="12">
        <v>2.4272923E7</v>
      </c>
      <c r="B1476" s="12" t="s">
        <v>8562</v>
      </c>
      <c r="C1476" s="12" t="s">
        <v>8563</v>
      </c>
      <c r="D1476" s="12" t="s">
        <v>8564</v>
      </c>
      <c r="E1476" s="12" t="s">
        <v>8565</v>
      </c>
      <c r="F1476" s="12" t="s">
        <v>6955</v>
      </c>
      <c r="G1476" s="12">
        <v>2014.0</v>
      </c>
      <c r="H1476" s="33">
        <v>41604.0</v>
      </c>
      <c r="K1476" s="12" t="s">
        <v>8566</v>
      </c>
    </row>
    <row r="1477" ht="15.75" customHeight="1">
      <c r="A1477" s="12">
        <v>2.4458589E7</v>
      </c>
      <c r="B1477" s="12" t="s">
        <v>8567</v>
      </c>
      <c r="C1477" s="12" t="s">
        <v>8568</v>
      </c>
      <c r="D1477" s="12" t="s">
        <v>8569</v>
      </c>
      <c r="E1477" s="12" t="s">
        <v>8570</v>
      </c>
      <c r="F1477" s="12" t="s">
        <v>6955</v>
      </c>
      <c r="G1477" s="12">
        <v>2014.0</v>
      </c>
      <c r="H1477" s="33">
        <v>41664.0</v>
      </c>
      <c r="K1477" s="12" t="s">
        <v>8571</v>
      </c>
    </row>
    <row r="1478" ht="15.75" customHeight="1">
      <c r="A1478" s="12">
        <v>2.4787986E7</v>
      </c>
      <c r="B1478" s="12" t="s">
        <v>8572</v>
      </c>
      <c r="C1478" s="12" t="s">
        <v>8573</v>
      </c>
      <c r="D1478" s="12" t="s">
        <v>8574</v>
      </c>
      <c r="E1478" s="12" t="s">
        <v>8575</v>
      </c>
      <c r="F1478" s="12" t="s">
        <v>1449</v>
      </c>
      <c r="G1478" s="12">
        <v>2014.0</v>
      </c>
      <c r="H1478" s="33">
        <v>41762.0</v>
      </c>
      <c r="K1478" s="12" t="s">
        <v>8576</v>
      </c>
    </row>
    <row r="1479" ht="15.75" customHeight="1">
      <c r="A1479" s="12">
        <v>2.4788211E7</v>
      </c>
      <c r="B1479" s="12" t="s">
        <v>8577</v>
      </c>
      <c r="C1479" s="12" t="s">
        <v>8578</v>
      </c>
      <c r="D1479" s="12" t="s">
        <v>8579</v>
      </c>
      <c r="E1479" s="12" t="s">
        <v>8580</v>
      </c>
      <c r="F1479" s="12" t="s">
        <v>1449</v>
      </c>
      <c r="G1479" s="12">
        <v>2014.0</v>
      </c>
      <c r="H1479" s="33">
        <v>41762.0</v>
      </c>
      <c r="K1479" s="12" t="s">
        <v>8581</v>
      </c>
    </row>
    <row r="1480" ht="15.75" customHeight="1">
      <c r="A1480" s="12">
        <v>2.4806619E7</v>
      </c>
      <c r="B1480" s="12" t="s">
        <v>8582</v>
      </c>
      <c r="C1480" s="12" t="s">
        <v>8583</v>
      </c>
      <c r="D1480" s="12" t="s">
        <v>8584</v>
      </c>
      <c r="E1480" s="12" t="s">
        <v>8585</v>
      </c>
      <c r="F1480" s="12" t="s">
        <v>664</v>
      </c>
      <c r="G1480" s="12">
        <v>2014.0</v>
      </c>
      <c r="H1480" s="33">
        <v>41768.0</v>
      </c>
      <c r="K1480" s="12" t="s">
        <v>8586</v>
      </c>
    </row>
    <row r="1481" ht="15.75" customHeight="1">
      <c r="A1481" s="12">
        <v>2.484813E7</v>
      </c>
      <c r="B1481" s="12" t="s">
        <v>8587</v>
      </c>
      <c r="C1481" s="12" t="s">
        <v>8588</v>
      </c>
      <c r="D1481" s="12" t="s">
        <v>8589</v>
      </c>
      <c r="E1481" s="12" t="s">
        <v>7503</v>
      </c>
      <c r="F1481" s="12" t="s">
        <v>125</v>
      </c>
      <c r="G1481" s="12">
        <v>2014.0</v>
      </c>
      <c r="H1481" s="33">
        <v>41782.0</v>
      </c>
      <c r="I1481" s="12" t="s">
        <v>8590</v>
      </c>
      <c r="K1481" s="12" t="s">
        <v>8591</v>
      </c>
    </row>
    <row r="1482" ht="15.75" customHeight="1">
      <c r="A1482" s="12">
        <v>2.4909063E7</v>
      </c>
      <c r="B1482" s="12" t="s">
        <v>8592</v>
      </c>
      <c r="C1482" s="12" t="s">
        <v>8593</v>
      </c>
      <c r="D1482" s="12" t="s">
        <v>8594</v>
      </c>
      <c r="E1482" s="12" t="s">
        <v>339</v>
      </c>
      <c r="F1482" s="12" t="s">
        <v>8595</v>
      </c>
      <c r="G1482" s="12">
        <v>2014.0</v>
      </c>
      <c r="H1482" s="33">
        <v>41800.0</v>
      </c>
      <c r="I1482" s="12" t="s">
        <v>8596</v>
      </c>
      <c r="K1482" s="12" t="s">
        <v>8597</v>
      </c>
    </row>
    <row r="1483" ht="15.75" customHeight="1">
      <c r="A1483" s="12">
        <v>2.4929215E7</v>
      </c>
      <c r="B1483" s="12" t="s">
        <v>8598</v>
      </c>
      <c r="C1483" s="12" t="s">
        <v>8599</v>
      </c>
      <c r="D1483" s="12" t="s">
        <v>8600</v>
      </c>
      <c r="E1483" s="12" t="s">
        <v>2738</v>
      </c>
      <c r="F1483" s="12" t="s">
        <v>2712</v>
      </c>
      <c r="G1483" s="12">
        <v>2014.0</v>
      </c>
      <c r="H1483" s="33">
        <v>41805.0</v>
      </c>
      <c r="K1483" s="12" t="s">
        <v>8601</v>
      </c>
    </row>
    <row r="1484" ht="15.75" customHeight="1">
      <c r="A1484" s="12">
        <v>2.5024014E7</v>
      </c>
      <c r="B1484" s="12" t="s">
        <v>8602</v>
      </c>
      <c r="C1484" s="12" t="s">
        <v>8603</v>
      </c>
      <c r="D1484" s="12" t="s">
        <v>8604</v>
      </c>
      <c r="E1484" s="12" t="s">
        <v>8605</v>
      </c>
      <c r="F1484" s="12" t="s">
        <v>496</v>
      </c>
      <c r="G1484" s="12">
        <v>2014.0</v>
      </c>
      <c r="H1484" s="33">
        <v>41836.0</v>
      </c>
      <c r="K1484" s="12" t="s">
        <v>8606</v>
      </c>
    </row>
    <row r="1485" ht="15.75" customHeight="1">
      <c r="A1485" s="12">
        <v>2.502437E7</v>
      </c>
      <c r="B1485" s="12" t="s">
        <v>8607</v>
      </c>
      <c r="C1485" s="12" t="s">
        <v>8608</v>
      </c>
      <c r="D1485" s="12" t="s">
        <v>8609</v>
      </c>
      <c r="E1485" s="12" t="s">
        <v>8610</v>
      </c>
      <c r="F1485" s="12" t="s">
        <v>439</v>
      </c>
      <c r="G1485" s="12">
        <v>2014.0</v>
      </c>
      <c r="H1485" s="33">
        <v>41836.0</v>
      </c>
      <c r="I1485" s="12" t="s">
        <v>8611</v>
      </c>
      <c r="K1485" s="12" t="s">
        <v>8612</v>
      </c>
    </row>
    <row r="1486" ht="15.75" customHeight="1">
      <c r="A1486" s="12">
        <v>2.5027232E7</v>
      </c>
      <c r="B1486" s="12" t="s">
        <v>8613</v>
      </c>
      <c r="C1486" s="12" t="s">
        <v>8614</v>
      </c>
      <c r="D1486" s="12" t="s">
        <v>8615</v>
      </c>
      <c r="E1486" s="12" t="s">
        <v>8616</v>
      </c>
      <c r="F1486" s="12" t="s">
        <v>496</v>
      </c>
      <c r="G1486" s="12">
        <v>2014.0</v>
      </c>
      <c r="H1486" s="33">
        <v>41837.0</v>
      </c>
      <c r="K1486" s="12" t="s">
        <v>8617</v>
      </c>
    </row>
    <row r="1487" ht="15.75" customHeight="1">
      <c r="A1487" s="12">
        <v>2.5047847E7</v>
      </c>
      <c r="B1487" s="12" t="s">
        <v>8618</v>
      </c>
      <c r="C1487" s="12" t="s">
        <v>5763</v>
      </c>
      <c r="D1487" s="12" t="s">
        <v>8619</v>
      </c>
      <c r="E1487" s="12" t="s">
        <v>5765</v>
      </c>
      <c r="F1487" s="12" t="s">
        <v>439</v>
      </c>
      <c r="G1487" s="12">
        <v>2014.0</v>
      </c>
      <c r="H1487" s="33">
        <v>41843.0</v>
      </c>
      <c r="I1487" s="12" t="s">
        <v>8620</v>
      </c>
      <c r="K1487" s="12" t="s">
        <v>8621</v>
      </c>
    </row>
    <row r="1488" ht="15.75" customHeight="1">
      <c r="A1488" s="12">
        <v>2.507554E7</v>
      </c>
      <c r="B1488" s="12" t="s">
        <v>8622</v>
      </c>
      <c r="C1488" s="12" t="s">
        <v>8623</v>
      </c>
      <c r="D1488" s="12" t="s">
        <v>8624</v>
      </c>
      <c r="E1488" s="12" t="s">
        <v>8625</v>
      </c>
      <c r="F1488" s="12" t="s">
        <v>3780</v>
      </c>
      <c r="G1488" s="12">
        <v>2014.0</v>
      </c>
      <c r="H1488" s="33">
        <v>41851.0</v>
      </c>
      <c r="K1488" s="12" t="s">
        <v>8626</v>
      </c>
    </row>
    <row r="1489" ht="15.75" customHeight="1">
      <c r="A1489" s="12">
        <v>2.5077993E7</v>
      </c>
      <c r="B1489" s="12" t="s">
        <v>8627</v>
      </c>
      <c r="C1489" s="12" t="s">
        <v>8628</v>
      </c>
      <c r="D1489" s="12" t="s">
        <v>8629</v>
      </c>
      <c r="E1489" s="12" t="s">
        <v>8630</v>
      </c>
      <c r="F1489" s="12" t="s">
        <v>169</v>
      </c>
      <c r="G1489" s="12">
        <v>2014.0</v>
      </c>
      <c r="H1489" s="33">
        <v>41852.0</v>
      </c>
      <c r="K1489" s="12" t="s">
        <v>8631</v>
      </c>
    </row>
    <row r="1490" ht="15.75" customHeight="1">
      <c r="A1490" s="12">
        <v>2.5078908E7</v>
      </c>
      <c r="B1490" s="12" t="s">
        <v>8632</v>
      </c>
      <c r="C1490" s="12" t="s">
        <v>8633</v>
      </c>
      <c r="D1490" s="12" t="s">
        <v>8634</v>
      </c>
      <c r="E1490" s="12" t="s">
        <v>6124</v>
      </c>
      <c r="F1490" s="12" t="s">
        <v>175</v>
      </c>
      <c r="G1490" s="12">
        <v>2014.0</v>
      </c>
      <c r="H1490" s="33">
        <v>41852.0</v>
      </c>
      <c r="I1490" s="12" t="s">
        <v>8635</v>
      </c>
      <c r="K1490" s="12" t="s">
        <v>8636</v>
      </c>
    </row>
    <row r="1491" ht="15.75" customHeight="1">
      <c r="A1491" s="12">
        <v>2.5090976E7</v>
      </c>
      <c r="B1491" s="12" t="s">
        <v>8637</v>
      </c>
      <c r="C1491" s="12" t="s">
        <v>8638</v>
      </c>
      <c r="D1491" s="12" t="s">
        <v>8639</v>
      </c>
      <c r="E1491" s="12" t="s">
        <v>8640</v>
      </c>
      <c r="F1491" s="12" t="s">
        <v>496</v>
      </c>
      <c r="G1491" s="12">
        <v>2014.0</v>
      </c>
      <c r="H1491" s="33">
        <v>41857.0</v>
      </c>
      <c r="K1491" s="12" t="s">
        <v>8641</v>
      </c>
    </row>
    <row r="1492" ht="15.75" customHeight="1">
      <c r="A1492" s="12">
        <v>2.5090977E7</v>
      </c>
      <c r="B1492" s="12" t="s">
        <v>8642</v>
      </c>
      <c r="C1492" s="12" t="s">
        <v>8643</v>
      </c>
      <c r="D1492" s="12" t="s">
        <v>8644</v>
      </c>
      <c r="E1492" s="12" t="s">
        <v>8645</v>
      </c>
      <c r="F1492" s="12" t="s">
        <v>496</v>
      </c>
      <c r="G1492" s="12">
        <v>2014.0</v>
      </c>
      <c r="H1492" s="33">
        <v>41857.0</v>
      </c>
      <c r="K1492" s="12" t="s">
        <v>8646</v>
      </c>
    </row>
    <row r="1493" ht="15.75" customHeight="1">
      <c r="A1493" s="12">
        <v>2.5092818E7</v>
      </c>
      <c r="B1493" s="12" t="s">
        <v>8647</v>
      </c>
      <c r="C1493" s="12" t="s">
        <v>8648</v>
      </c>
      <c r="D1493" s="12" t="s">
        <v>8649</v>
      </c>
      <c r="E1493" s="12" t="s">
        <v>2407</v>
      </c>
      <c r="F1493" s="12" t="s">
        <v>520</v>
      </c>
      <c r="G1493" s="12">
        <v>2014.0</v>
      </c>
      <c r="H1493" s="33">
        <v>41857.0</v>
      </c>
      <c r="I1493" s="12" t="s">
        <v>8650</v>
      </c>
      <c r="K1493" s="12" t="s">
        <v>8651</v>
      </c>
    </row>
    <row r="1494" ht="15.75" customHeight="1">
      <c r="A1494" s="12">
        <v>2.5098301E7</v>
      </c>
      <c r="B1494" s="12" t="s">
        <v>8652</v>
      </c>
      <c r="C1494" s="12" t="s">
        <v>8653</v>
      </c>
      <c r="D1494" s="12" t="s">
        <v>8654</v>
      </c>
      <c r="E1494" s="12" t="s">
        <v>3254</v>
      </c>
      <c r="F1494" s="12" t="s">
        <v>3780</v>
      </c>
      <c r="G1494" s="12">
        <v>2014.0</v>
      </c>
      <c r="H1494" s="33">
        <v>41859.0</v>
      </c>
      <c r="K1494" s="12" t="s">
        <v>8655</v>
      </c>
    </row>
    <row r="1495" ht="15.75" customHeight="1">
      <c r="A1495" s="12">
        <v>2.5108778E7</v>
      </c>
      <c r="B1495" s="12" t="s">
        <v>8656</v>
      </c>
      <c r="C1495" s="12" t="s">
        <v>8657</v>
      </c>
      <c r="D1495" s="12" t="s">
        <v>8658</v>
      </c>
      <c r="E1495" s="12" t="s">
        <v>8659</v>
      </c>
      <c r="F1495" s="12" t="s">
        <v>496</v>
      </c>
      <c r="G1495" s="12">
        <v>2014.0</v>
      </c>
      <c r="H1495" s="33">
        <v>41862.0</v>
      </c>
      <c r="K1495" s="12" t="s">
        <v>8660</v>
      </c>
    </row>
    <row r="1496" ht="15.75" customHeight="1">
      <c r="A1496" s="12">
        <v>2.5108779E7</v>
      </c>
      <c r="B1496" s="12" t="s">
        <v>8661</v>
      </c>
      <c r="C1496" s="12" t="s">
        <v>8662</v>
      </c>
      <c r="D1496" s="12" t="s">
        <v>8663</v>
      </c>
      <c r="E1496" s="12" t="s">
        <v>7243</v>
      </c>
      <c r="F1496" s="12" t="s">
        <v>496</v>
      </c>
      <c r="G1496" s="12">
        <v>2014.0</v>
      </c>
      <c r="H1496" s="33">
        <v>41862.0</v>
      </c>
      <c r="K1496" s="12" t="s">
        <v>8664</v>
      </c>
    </row>
    <row r="1497" ht="15.75" customHeight="1">
      <c r="A1497" s="12">
        <v>2.510878E7</v>
      </c>
      <c r="B1497" s="12" t="s">
        <v>8665</v>
      </c>
      <c r="C1497" s="12" t="s">
        <v>8666</v>
      </c>
      <c r="D1497" s="12" t="s">
        <v>8667</v>
      </c>
      <c r="E1497" s="12" t="s">
        <v>8668</v>
      </c>
      <c r="F1497" s="12" t="s">
        <v>496</v>
      </c>
      <c r="G1497" s="12">
        <v>2014.0</v>
      </c>
      <c r="H1497" s="33">
        <v>41862.0</v>
      </c>
      <c r="K1497" s="12" t="s">
        <v>8669</v>
      </c>
    </row>
    <row r="1498" ht="15.75" customHeight="1">
      <c r="A1498" s="12">
        <v>2.5108783E7</v>
      </c>
      <c r="B1498" s="12" t="s">
        <v>8670</v>
      </c>
      <c r="C1498" s="12" t="s">
        <v>8671</v>
      </c>
      <c r="D1498" s="12" t="s">
        <v>8672</v>
      </c>
      <c r="E1498" s="12" t="s">
        <v>8673</v>
      </c>
      <c r="F1498" s="12" t="s">
        <v>496</v>
      </c>
      <c r="G1498" s="12">
        <v>2014.0</v>
      </c>
      <c r="H1498" s="33">
        <v>41862.0</v>
      </c>
      <c r="K1498" s="12" t="s">
        <v>8674</v>
      </c>
    </row>
    <row r="1499" ht="15.75" customHeight="1">
      <c r="A1499" s="12">
        <v>2.5108786E7</v>
      </c>
      <c r="B1499" s="12" t="s">
        <v>8675</v>
      </c>
      <c r="C1499" s="12" t="s">
        <v>8676</v>
      </c>
      <c r="D1499" s="12" t="s">
        <v>8677</v>
      </c>
      <c r="E1499" s="12" t="s">
        <v>1410</v>
      </c>
      <c r="F1499" s="12" t="s">
        <v>496</v>
      </c>
      <c r="G1499" s="12">
        <v>2014.0</v>
      </c>
      <c r="H1499" s="33">
        <v>41862.0</v>
      </c>
      <c r="K1499" s="12" t="s">
        <v>8678</v>
      </c>
    </row>
    <row r="1500" ht="15.75" customHeight="1">
      <c r="A1500" s="12">
        <v>2.5108789E7</v>
      </c>
      <c r="B1500" s="12" t="s">
        <v>8679</v>
      </c>
      <c r="C1500" s="12" t="s">
        <v>8680</v>
      </c>
      <c r="D1500" s="12" t="s">
        <v>8681</v>
      </c>
      <c r="E1500" s="12" t="s">
        <v>8682</v>
      </c>
      <c r="F1500" s="12" t="s">
        <v>496</v>
      </c>
      <c r="G1500" s="12">
        <v>2014.0</v>
      </c>
      <c r="H1500" s="33">
        <v>41862.0</v>
      </c>
      <c r="K1500" s="12" t="s">
        <v>8683</v>
      </c>
    </row>
    <row r="1501" ht="15.75" customHeight="1">
      <c r="A1501" s="12">
        <v>2.511174E7</v>
      </c>
      <c r="B1501" s="12" t="s">
        <v>8684</v>
      </c>
      <c r="C1501" s="12" t="s">
        <v>8685</v>
      </c>
      <c r="D1501" s="12" t="s">
        <v>8686</v>
      </c>
      <c r="E1501" s="12" t="s">
        <v>8687</v>
      </c>
      <c r="F1501" s="12" t="s">
        <v>208</v>
      </c>
      <c r="G1501" s="12">
        <v>2014.0</v>
      </c>
      <c r="H1501" s="33">
        <v>41863.0</v>
      </c>
      <c r="K1501" s="12" t="s">
        <v>8688</v>
      </c>
    </row>
    <row r="1502" ht="15.75" customHeight="1">
      <c r="A1502" s="12">
        <v>2.5113979E7</v>
      </c>
      <c r="B1502" s="12" t="s">
        <v>8689</v>
      </c>
      <c r="C1502" s="12" t="s">
        <v>8690</v>
      </c>
      <c r="D1502" s="12" t="s">
        <v>8691</v>
      </c>
      <c r="E1502" s="12" t="s">
        <v>3079</v>
      </c>
      <c r="F1502" s="12" t="s">
        <v>496</v>
      </c>
      <c r="G1502" s="12">
        <v>2014.0</v>
      </c>
      <c r="H1502" s="33">
        <v>41864.0</v>
      </c>
      <c r="K1502" s="12" t="s">
        <v>8692</v>
      </c>
    </row>
    <row r="1503" ht="15.75" customHeight="1">
      <c r="A1503" s="12">
        <v>2.5113981E7</v>
      </c>
      <c r="B1503" s="12" t="s">
        <v>8693</v>
      </c>
      <c r="C1503" s="12" t="s">
        <v>8694</v>
      </c>
      <c r="D1503" s="12" t="s">
        <v>8695</v>
      </c>
      <c r="E1503" s="12" t="s">
        <v>8696</v>
      </c>
      <c r="F1503" s="12" t="s">
        <v>496</v>
      </c>
      <c r="G1503" s="12">
        <v>2014.0</v>
      </c>
      <c r="H1503" s="33">
        <v>41864.0</v>
      </c>
      <c r="K1503" s="12" t="s">
        <v>8697</v>
      </c>
    </row>
    <row r="1504" ht="15.75" customHeight="1">
      <c r="A1504" s="12">
        <v>2.5113982E7</v>
      </c>
      <c r="B1504" s="12" t="s">
        <v>8698</v>
      </c>
      <c r="C1504" s="12" t="s">
        <v>8699</v>
      </c>
      <c r="D1504" s="12" t="s">
        <v>8700</v>
      </c>
      <c r="E1504" s="12" t="s">
        <v>8701</v>
      </c>
      <c r="F1504" s="12" t="s">
        <v>496</v>
      </c>
      <c r="G1504" s="12">
        <v>2014.0</v>
      </c>
      <c r="H1504" s="33">
        <v>41864.0</v>
      </c>
      <c r="K1504" s="12" t="s">
        <v>8702</v>
      </c>
    </row>
    <row r="1505" ht="15.75" customHeight="1">
      <c r="A1505" s="12">
        <v>2.5113983E7</v>
      </c>
      <c r="B1505" s="12" t="s">
        <v>8703</v>
      </c>
      <c r="C1505" s="12" t="s">
        <v>8704</v>
      </c>
      <c r="D1505" s="12" t="s">
        <v>8705</v>
      </c>
      <c r="E1505" s="12" t="s">
        <v>8706</v>
      </c>
      <c r="F1505" s="12" t="s">
        <v>496</v>
      </c>
      <c r="G1505" s="12">
        <v>2014.0</v>
      </c>
      <c r="H1505" s="33">
        <v>41864.0</v>
      </c>
      <c r="K1505" s="12" t="s">
        <v>8707</v>
      </c>
    </row>
    <row r="1506" ht="15.75" customHeight="1">
      <c r="A1506" s="12">
        <v>2.5113987E7</v>
      </c>
      <c r="B1506" s="12" t="s">
        <v>8708</v>
      </c>
      <c r="C1506" s="12" t="s">
        <v>8709</v>
      </c>
      <c r="D1506" s="12" t="s">
        <v>8710</v>
      </c>
      <c r="E1506" s="12" t="s">
        <v>3030</v>
      </c>
      <c r="F1506" s="12" t="s">
        <v>496</v>
      </c>
      <c r="G1506" s="12">
        <v>2014.0</v>
      </c>
      <c r="H1506" s="33">
        <v>41864.0</v>
      </c>
      <c r="K1506" s="12" t="s">
        <v>8711</v>
      </c>
    </row>
    <row r="1507" ht="15.75" customHeight="1">
      <c r="A1507" s="12">
        <v>2.5113989E7</v>
      </c>
      <c r="B1507" s="12" t="s">
        <v>8712</v>
      </c>
      <c r="C1507" s="12" t="s">
        <v>8713</v>
      </c>
      <c r="D1507" s="12" t="s">
        <v>8714</v>
      </c>
      <c r="E1507" s="12" t="s">
        <v>1246</v>
      </c>
      <c r="F1507" s="12" t="s">
        <v>496</v>
      </c>
      <c r="G1507" s="12">
        <v>2014.0</v>
      </c>
      <c r="H1507" s="33">
        <v>41864.0</v>
      </c>
      <c r="K1507" s="12" t="s">
        <v>8715</v>
      </c>
    </row>
    <row r="1508" ht="15.75" customHeight="1">
      <c r="A1508" s="12">
        <v>2.5121407E7</v>
      </c>
      <c r="B1508" s="12" t="s">
        <v>8716</v>
      </c>
      <c r="C1508" s="12" t="s">
        <v>8717</v>
      </c>
      <c r="D1508" s="12" t="s">
        <v>8718</v>
      </c>
      <c r="E1508" s="12" t="s">
        <v>8719</v>
      </c>
      <c r="F1508" s="12" t="s">
        <v>3780</v>
      </c>
      <c r="G1508" s="12">
        <v>2014.0</v>
      </c>
      <c r="H1508" s="33">
        <v>41866.0</v>
      </c>
      <c r="K1508" s="12" t="s">
        <v>8720</v>
      </c>
    </row>
    <row r="1509" ht="15.75" customHeight="1">
      <c r="A1509" s="12">
        <v>2.5127158E7</v>
      </c>
      <c r="B1509" s="12" t="s">
        <v>8721</v>
      </c>
      <c r="C1509" s="12" t="s">
        <v>8722</v>
      </c>
      <c r="D1509" s="12" t="s">
        <v>8723</v>
      </c>
      <c r="E1509" s="12" t="s">
        <v>4230</v>
      </c>
      <c r="F1509" s="12" t="s">
        <v>496</v>
      </c>
      <c r="G1509" s="12">
        <v>2014.0</v>
      </c>
      <c r="H1509" s="33">
        <v>41867.0</v>
      </c>
      <c r="K1509" s="12" t="s">
        <v>8724</v>
      </c>
    </row>
    <row r="1510" ht="15.75" customHeight="1">
      <c r="A1510" s="12">
        <v>2.512716E7</v>
      </c>
      <c r="B1510" s="12" t="s">
        <v>8725</v>
      </c>
      <c r="C1510" s="12" t="s">
        <v>8726</v>
      </c>
      <c r="D1510" s="12" t="s">
        <v>8727</v>
      </c>
      <c r="E1510" s="12" t="s">
        <v>5536</v>
      </c>
      <c r="F1510" s="12" t="s">
        <v>496</v>
      </c>
      <c r="G1510" s="12">
        <v>2014.0</v>
      </c>
      <c r="H1510" s="33">
        <v>41867.0</v>
      </c>
      <c r="K1510" s="12" t="s">
        <v>8728</v>
      </c>
    </row>
    <row r="1511" ht="15.75" customHeight="1">
      <c r="A1511" s="12">
        <v>2.5127161E7</v>
      </c>
      <c r="B1511" s="12" t="s">
        <v>8729</v>
      </c>
      <c r="C1511" s="12" t="s">
        <v>8730</v>
      </c>
      <c r="D1511" s="12" t="s">
        <v>8731</v>
      </c>
      <c r="E1511" s="12" t="s">
        <v>3333</v>
      </c>
      <c r="F1511" s="12" t="s">
        <v>496</v>
      </c>
      <c r="G1511" s="12">
        <v>2014.0</v>
      </c>
      <c r="H1511" s="33">
        <v>41867.0</v>
      </c>
      <c r="K1511" s="12" t="s">
        <v>8732</v>
      </c>
    </row>
    <row r="1512" ht="15.75" customHeight="1">
      <c r="A1512" s="12">
        <v>2.512986E7</v>
      </c>
      <c r="B1512" s="12" t="s">
        <v>8733</v>
      </c>
      <c r="C1512" s="12" t="s">
        <v>8734</v>
      </c>
      <c r="D1512" s="12" t="s">
        <v>8735</v>
      </c>
      <c r="E1512" s="12" t="s">
        <v>8736</v>
      </c>
      <c r="F1512" s="12" t="s">
        <v>496</v>
      </c>
      <c r="G1512" s="12">
        <v>2014.0</v>
      </c>
      <c r="H1512" s="33">
        <v>41869.0</v>
      </c>
      <c r="K1512" s="12" t="s">
        <v>8737</v>
      </c>
    </row>
    <row r="1513" ht="15.75" customHeight="1">
      <c r="A1513" s="12">
        <v>2.5131152E7</v>
      </c>
      <c r="B1513" s="12" t="s">
        <v>8738</v>
      </c>
      <c r="C1513" s="12" t="s">
        <v>8739</v>
      </c>
      <c r="D1513" s="12" t="s">
        <v>8740</v>
      </c>
      <c r="E1513" s="12" t="s">
        <v>714</v>
      </c>
      <c r="F1513" s="12" t="s">
        <v>496</v>
      </c>
      <c r="G1513" s="12">
        <v>2014.0</v>
      </c>
      <c r="H1513" s="33">
        <v>41870.0</v>
      </c>
      <c r="K1513" s="12" t="s">
        <v>8741</v>
      </c>
    </row>
    <row r="1514" ht="15.75" customHeight="1">
      <c r="A1514" s="12">
        <v>2.5132534E7</v>
      </c>
      <c r="B1514" s="12" t="s">
        <v>8742</v>
      </c>
      <c r="C1514" s="12" t="s">
        <v>8743</v>
      </c>
      <c r="D1514" s="12" t="s">
        <v>8744</v>
      </c>
      <c r="E1514" s="12" t="s">
        <v>8745</v>
      </c>
      <c r="F1514" s="12" t="s">
        <v>496</v>
      </c>
      <c r="G1514" s="12">
        <v>2014.0</v>
      </c>
      <c r="H1514" s="33">
        <v>41870.0</v>
      </c>
      <c r="K1514" s="12" t="s">
        <v>8746</v>
      </c>
    </row>
    <row r="1515" ht="15.75" customHeight="1">
      <c r="A1515" s="12">
        <v>2.5132535E7</v>
      </c>
      <c r="B1515" s="12" t="s">
        <v>8747</v>
      </c>
      <c r="C1515" s="12" t="s">
        <v>8748</v>
      </c>
      <c r="D1515" s="12" t="s">
        <v>8749</v>
      </c>
      <c r="E1515" s="12" t="s">
        <v>1050</v>
      </c>
      <c r="F1515" s="12" t="s">
        <v>496</v>
      </c>
      <c r="G1515" s="12">
        <v>2014.0</v>
      </c>
      <c r="H1515" s="33">
        <v>41870.0</v>
      </c>
      <c r="K1515" s="12" t="s">
        <v>8750</v>
      </c>
    </row>
    <row r="1516" ht="15.75" customHeight="1">
      <c r="A1516" s="12">
        <v>2.515534E7</v>
      </c>
      <c r="B1516" s="12" t="s">
        <v>8751</v>
      </c>
      <c r="C1516" s="12" t="s">
        <v>8752</v>
      </c>
      <c r="D1516" s="12" t="s">
        <v>8753</v>
      </c>
      <c r="E1516" s="12" t="s">
        <v>8754</v>
      </c>
      <c r="F1516" s="12" t="s">
        <v>496</v>
      </c>
      <c r="G1516" s="12">
        <v>2014.0</v>
      </c>
      <c r="H1516" s="33">
        <v>41878.0</v>
      </c>
      <c r="I1516" s="12" t="s">
        <v>8755</v>
      </c>
      <c r="J1516" s="12" t="s">
        <v>8756</v>
      </c>
      <c r="K1516" s="12" t="s">
        <v>8757</v>
      </c>
    </row>
    <row r="1517" ht="15.75" customHeight="1">
      <c r="A1517" s="12">
        <v>2.5156506E7</v>
      </c>
      <c r="B1517" s="12" t="s">
        <v>8758</v>
      </c>
      <c r="C1517" s="12" t="s">
        <v>8759</v>
      </c>
      <c r="D1517" s="12" t="s">
        <v>8760</v>
      </c>
      <c r="E1517" s="12" t="s">
        <v>6287</v>
      </c>
      <c r="F1517" s="12" t="s">
        <v>220</v>
      </c>
      <c r="G1517" s="12">
        <v>2014.0</v>
      </c>
      <c r="H1517" s="33">
        <v>41878.0</v>
      </c>
      <c r="I1517" s="12" t="s">
        <v>8761</v>
      </c>
      <c r="J1517" s="12" t="s">
        <v>8762</v>
      </c>
      <c r="K1517" s="12" t="s">
        <v>8763</v>
      </c>
    </row>
    <row r="1518" ht="15.75" customHeight="1">
      <c r="A1518" s="12">
        <v>2.5158106E7</v>
      </c>
      <c r="B1518" s="12" t="s">
        <v>8764</v>
      </c>
      <c r="C1518" s="12" t="s">
        <v>8765</v>
      </c>
      <c r="D1518" s="12" t="s">
        <v>8766</v>
      </c>
      <c r="E1518" s="12" t="s">
        <v>4380</v>
      </c>
      <c r="F1518" s="12" t="s">
        <v>3529</v>
      </c>
      <c r="G1518" s="12">
        <v>2014.0</v>
      </c>
      <c r="H1518" s="33">
        <v>41878.0</v>
      </c>
      <c r="K1518" s="12" t="s">
        <v>8767</v>
      </c>
    </row>
    <row r="1519" ht="15.75" customHeight="1">
      <c r="A1519" s="12">
        <v>2.5231591E7</v>
      </c>
      <c r="B1519" s="12" t="s">
        <v>8768</v>
      </c>
      <c r="C1519" s="12" t="s">
        <v>8769</v>
      </c>
      <c r="D1519" s="12" t="s">
        <v>8770</v>
      </c>
      <c r="E1519" s="12" t="s">
        <v>708</v>
      </c>
      <c r="F1519" s="12" t="s">
        <v>709</v>
      </c>
      <c r="G1519" s="12">
        <v>2014.0</v>
      </c>
      <c r="H1519" s="33">
        <v>41901.0</v>
      </c>
      <c r="K1519" s="12" t="s">
        <v>8771</v>
      </c>
    </row>
    <row r="1520" ht="15.75" customHeight="1">
      <c r="A1520" s="12">
        <v>2.5249342E7</v>
      </c>
      <c r="B1520" s="12" t="s">
        <v>8772</v>
      </c>
      <c r="C1520" s="12" t="s">
        <v>8773</v>
      </c>
      <c r="D1520" s="12" t="s">
        <v>8774</v>
      </c>
      <c r="E1520" s="12" t="s">
        <v>4479</v>
      </c>
      <c r="F1520" s="12" t="s">
        <v>4032</v>
      </c>
      <c r="G1520" s="12">
        <v>2014.0</v>
      </c>
      <c r="H1520" s="33">
        <v>41907.0</v>
      </c>
      <c r="K1520" s="12" t="s">
        <v>8775</v>
      </c>
    </row>
    <row r="1521" ht="15.75" customHeight="1">
      <c r="A1521" s="12">
        <v>2.525969E7</v>
      </c>
      <c r="B1521" s="12" t="s">
        <v>8776</v>
      </c>
      <c r="C1521" s="12" t="s">
        <v>8777</v>
      </c>
      <c r="D1521" s="12" t="s">
        <v>8778</v>
      </c>
      <c r="E1521" s="12" t="s">
        <v>8779</v>
      </c>
      <c r="F1521" s="12" t="s">
        <v>1076</v>
      </c>
      <c r="G1521" s="12">
        <v>2014.0</v>
      </c>
      <c r="H1521" s="33">
        <v>41909.0</v>
      </c>
      <c r="K1521" s="12" t="s">
        <v>8780</v>
      </c>
    </row>
    <row r="1522" ht="15.75" customHeight="1">
      <c r="A1522" s="12">
        <v>2.5271441E7</v>
      </c>
      <c r="B1522" s="12" t="s">
        <v>8781</v>
      </c>
      <c r="C1522" s="12" t="s">
        <v>8782</v>
      </c>
      <c r="D1522" s="12" t="s">
        <v>8783</v>
      </c>
      <c r="E1522" s="12" t="s">
        <v>6124</v>
      </c>
      <c r="F1522" s="12" t="s">
        <v>508</v>
      </c>
      <c r="G1522" s="12">
        <v>2014.0</v>
      </c>
      <c r="H1522" s="33">
        <v>41914.0</v>
      </c>
      <c r="I1522" s="12" t="s">
        <v>8784</v>
      </c>
      <c r="K1522" s="12" t="s">
        <v>8785</v>
      </c>
    </row>
    <row r="1523" ht="15.75" customHeight="1">
      <c r="A1523" s="12">
        <v>2.5271737E7</v>
      </c>
      <c r="B1523" s="12" t="s">
        <v>8786</v>
      </c>
      <c r="C1523" s="12" t="s">
        <v>8787</v>
      </c>
      <c r="D1523" s="12" t="s">
        <v>8788</v>
      </c>
      <c r="E1523" s="12" t="s">
        <v>8789</v>
      </c>
      <c r="F1523" s="12" t="s">
        <v>508</v>
      </c>
      <c r="G1523" s="12">
        <v>2014.0</v>
      </c>
      <c r="H1523" s="33">
        <v>41914.0</v>
      </c>
      <c r="I1523" s="12" t="s">
        <v>8790</v>
      </c>
      <c r="K1523" s="12" t="s">
        <v>8791</v>
      </c>
    </row>
    <row r="1524" ht="15.75" customHeight="1">
      <c r="A1524" s="12">
        <v>2.5271771E7</v>
      </c>
      <c r="B1524" s="12" t="s">
        <v>8792</v>
      </c>
      <c r="C1524" s="12" t="s">
        <v>8793</v>
      </c>
      <c r="D1524" s="12" t="s">
        <v>8794</v>
      </c>
      <c r="E1524" s="12" t="s">
        <v>8795</v>
      </c>
      <c r="F1524" s="12" t="s">
        <v>508</v>
      </c>
      <c r="G1524" s="12">
        <v>2014.0</v>
      </c>
      <c r="H1524" s="33">
        <v>41914.0</v>
      </c>
      <c r="I1524" s="12" t="s">
        <v>8796</v>
      </c>
      <c r="K1524" s="12" t="s">
        <v>8797</v>
      </c>
    </row>
    <row r="1525" ht="15.75" customHeight="1">
      <c r="A1525" s="12">
        <v>2.5272139E7</v>
      </c>
      <c r="B1525" s="12" t="s">
        <v>8798</v>
      </c>
      <c r="C1525" s="12" t="s">
        <v>8799</v>
      </c>
      <c r="D1525" s="12" t="s">
        <v>8800</v>
      </c>
      <c r="E1525" s="12" t="s">
        <v>8801</v>
      </c>
      <c r="F1525" s="12" t="s">
        <v>508</v>
      </c>
      <c r="G1525" s="12">
        <v>2014.0</v>
      </c>
      <c r="H1525" s="33">
        <v>41914.0</v>
      </c>
      <c r="I1525" s="12" t="s">
        <v>8802</v>
      </c>
      <c r="K1525" s="12" t="s">
        <v>8803</v>
      </c>
    </row>
    <row r="1526" ht="15.75" customHeight="1">
      <c r="A1526" s="12">
        <v>2.5272251E7</v>
      </c>
      <c r="B1526" s="12" t="s">
        <v>8804</v>
      </c>
      <c r="C1526" s="12" t="s">
        <v>8805</v>
      </c>
      <c r="D1526" s="12" t="s">
        <v>8806</v>
      </c>
      <c r="E1526" s="12" t="s">
        <v>2507</v>
      </c>
      <c r="F1526" s="12" t="s">
        <v>508</v>
      </c>
      <c r="G1526" s="12">
        <v>2014.0</v>
      </c>
      <c r="H1526" s="33">
        <v>41914.0</v>
      </c>
      <c r="I1526" s="12" t="s">
        <v>8807</v>
      </c>
      <c r="K1526" s="12" t="s">
        <v>8808</v>
      </c>
    </row>
    <row r="1527" ht="15.75" customHeight="1">
      <c r="A1527" s="12">
        <v>2.5290923E7</v>
      </c>
      <c r="B1527" s="12" t="s">
        <v>8809</v>
      </c>
      <c r="C1527" s="12" t="s">
        <v>8810</v>
      </c>
      <c r="D1527" s="12" t="s">
        <v>8811</v>
      </c>
      <c r="E1527" s="12" t="s">
        <v>8812</v>
      </c>
      <c r="F1527" s="12" t="s">
        <v>8813</v>
      </c>
      <c r="G1527" s="12">
        <v>2014.0</v>
      </c>
      <c r="H1527" s="33">
        <v>41920.0</v>
      </c>
      <c r="K1527" s="12" t="s">
        <v>8814</v>
      </c>
    </row>
    <row r="1528" ht="15.75" customHeight="1">
      <c r="A1528" s="12">
        <v>2.5297022E7</v>
      </c>
      <c r="B1528" s="12" t="s">
        <v>8815</v>
      </c>
      <c r="C1528" s="12" t="s">
        <v>8816</v>
      </c>
      <c r="D1528" s="12" t="s">
        <v>8817</v>
      </c>
      <c r="E1528" s="12" t="s">
        <v>8818</v>
      </c>
      <c r="F1528" s="12" t="s">
        <v>2957</v>
      </c>
      <c r="G1528" s="12">
        <v>2014.0</v>
      </c>
      <c r="H1528" s="33">
        <v>41922.0</v>
      </c>
      <c r="K1528" s="12" t="s">
        <v>8819</v>
      </c>
    </row>
    <row r="1529" ht="15.75" customHeight="1">
      <c r="A1529" s="12">
        <v>2.5325312E7</v>
      </c>
      <c r="B1529" s="12" t="s">
        <v>8821</v>
      </c>
      <c r="C1529" s="12" t="s">
        <v>8822</v>
      </c>
      <c r="D1529" s="12" t="s">
        <v>8823</v>
      </c>
      <c r="E1529" s="12" t="s">
        <v>8824</v>
      </c>
      <c r="F1529" s="12" t="s">
        <v>151</v>
      </c>
      <c r="G1529" s="12">
        <v>2014.0</v>
      </c>
      <c r="H1529" s="33">
        <v>41930.0</v>
      </c>
      <c r="I1529" s="12" t="s">
        <v>8825</v>
      </c>
      <c r="K1529" s="12" t="s">
        <v>8826</v>
      </c>
    </row>
    <row r="1530" ht="15.75" customHeight="1">
      <c r="A1530" s="12">
        <v>2.5325316E7</v>
      </c>
      <c r="B1530" s="12" t="s">
        <v>8827</v>
      </c>
      <c r="C1530" s="12" t="s">
        <v>8828</v>
      </c>
      <c r="D1530" s="12" t="s">
        <v>8829</v>
      </c>
      <c r="E1530" s="12" t="s">
        <v>8830</v>
      </c>
      <c r="F1530" s="12" t="s">
        <v>151</v>
      </c>
      <c r="G1530" s="12">
        <v>2014.0</v>
      </c>
      <c r="H1530" s="33">
        <v>41930.0</v>
      </c>
      <c r="K1530" s="12" t="s">
        <v>8831</v>
      </c>
    </row>
    <row r="1531" ht="15.75" customHeight="1">
      <c r="A1531" s="12">
        <v>2.5352699E7</v>
      </c>
      <c r="B1531" s="12" t="s">
        <v>8832</v>
      </c>
      <c r="C1531" s="12" t="s">
        <v>8833</v>
      </c>
      <c r="D1531" s="12" t="s">
        <v>8834</v>
      </c>
      <c r="E1531" s="12" t="s">
        <v>8835</v>
      </c>
      <c r="F1531" s="12" t="s">
        <v>2562</v>
      </c>
      <c r="G1531" s="12">
        <v>2014.0</v>
      </c>
      <c r="H1531" s="33">
        <v>41942.0</v>
      </c>
      <c r="I1531" s="12" t="s">
        <v>8836</v>
      </c>
      <c r="K1531" s="12" t="s">
        <v>8837</v>
      </c>
    </row>
    <row r="1532" ht="15.75" customHeight="1">
      <c r="A1532" s="12">
        <v>2.5417905E7</v>
      </c>
      <c r="B1532" s="12" t="s">
        <v>8838</v>
      </c>
      <c r="C1532" s="12" t="s">
        <v>8839</v>
      </c>
      <c r="D1532" s="12" t="s">
        <v>8840</v>
      </c>
      <c r="E1532" s="12" t="s">
        <v>8841</v>
      </c>
      <c r="F1532" s="12" t="s">
        <v>318</v>
      </c>
      <c r="G1532" s="12">
        <v>2014.0</v>
      </c>
      <c r="H1532" s="33">
        <v>41968.0</v>
      </c>
      <c r="I1532" s="12" t="s">
        <v>8842</v>
      </c>
      <c r="K1532" s="12" t="s">
        <v>8843</v>
      </c>
    </row>
    <row r="1533" ht="15.75" customHeight="1">
      <c r="A1533" s="12">
        <v>2.5478386E7</v>
      </c>
      <c r="B1533" s="12" t="s">
        <v>8844</v>
      </c>
      <c r="C1533" s="12" t="s">
        <v>8845</v>
      </c>
      <c r="D1533" s="12" t="s">
        <v>8846</v>
      </c>
      <c r="E1533" s="12" t="s">
        <v>8847</v>
      </c>
      <c r="F1533" s="12" t="s">
        <v>7342</v>
      </c>
      <c r="G1533" s="12">
        <v>2014.0</v>
      </c>
      <c r="H1533" s="33">
        <v>41979.0</v>
      </c>
      <c r="I1533" s="12" t="s">
        <v>8848</v>
      </c>
      <c r="K1533" s="12" t="s">
        <v>8849</v>
      </c>
    </row>
    <row r="1534" ht="15.75" customHeight="1">
      <c r="A1534" s="12">
        <v>2.5491455E7</v>
      </c>
      <c r="B1534" s="12" t="s">
        <v>8850</v>
      </c>
      <c r="C1534" s="12" t="s">
        <v>8851</v>
      </c>
      <c r="D1534" s="12" t="s">
        <v>8852</v>
      </c>
      <c r="E1534" s="12" t="s">
        <v>8259</v>
      </c>
      <c r="F1534" s="12" t="s">
        <v>1999</v>
      </c>
      <c r="G1534" s="12">
        <v>2014.0</v>
      </c>
      <c r="H1534" s="33">
        <v>41984.0</v>
      </c>
      <c r="K1534" s="12" t="s">
        <v>8853</v>
      </c>
    </row>
    <row r="1535" ht="15.75" customHeight="1">
      <c r="A1535" s="12">
        <v>2.5491456E7</v>
      </c>
      <c r="B1535" s="12" t="s">
        <v>8854</v>
      </c>
      <c r="C1535" s="12" t="s">
        <v>8855</v>
      </c>
      <c r="D1535" s="12" t="s">
        <v>8856</v>
      </c>
      <c r="E1535" s="12" t="s">
        <v>4743</v>
      </c>
      <c r="F1535" s="12" t="s">
        <v>1999</v>
      </c>
      <c r="G1535" s="12">
        <v>2014.0</v>
      </c>
      <c r="H1535" s="33">
        <v>41984.0</v>
      </c>
      <c r="K1535" s="12" t="s">
        <v>8857</v>
      </c>
    </row>
    <row r="1536" ht="15.75" customHeight="1">
      <c r="A1536" s="12">
        <v>2.5491523E7</v>
      </c>
      <c r="B1536" s="12" t="s">
        <v>8858</v>
      </c>
      <c r="C1536" s="12" t="s">
        <v>8859</v>
      </c>
      <c r="D1536" s="12" t="s">
        <v>8860</v>
      </c>
      <c r="E1536" s="12" t="s">
        <v>8861</v>
      </c>
      <c r="F1536" s="12" t="s">
        <v>4607</v>
      </c>
      <c r="G1536" s="12">
        <v>2014.0</v>
      </c>
      <c r="H1536" s="33">
        <v>41984.0</v>
      </c>
      <c r="K1536" s="12" t="s">
        <v>8862</v>
      </c>
    </row>
    <row r="1537" ht="15.75" customHeight="1">
      <c r="A1537" s="12">
        <v>2.5517525E7</v>
      </c>
      <c r="B1537" s="12" t="s">
        <v>8863</v>
      </c>
      <c r="C1537" s="12" t="s">
        <v>8864</v>
      </c>
      <c r="D1537" s="12" t="s">
        <v>8865</v>
      </c>
      <c r="E1537" s="12" t="s">
        <v>8866</v>
      </c>
      <c r="F1537" s="12" t="s">
        <v>587</v>
      </c>
      <c r="G1537" s="12">
        <v>2014.0</v>
      </c>
      <c r="H1537" s="33">
        <v>41991.0</v>
      </c>
      <c r="K1537" s="12" t="s">
        <v>8867</v>
      </c>
    </row>
    <row r="1538" ht="15.75" customHeight="1">
      <c r="A1538" s="12">
        <v>2.551753E7</v>
      </c>
      <c r="B1538" s="12" t="s">
        <v>8868</v>
      </c>
      <c r="C1538" s="12" t="s">
        <v>8869</v>
      </c>
      <c r="D1538" s="12" t="s">
        <v>8870</v>
      </c>
      <c r="E1538" s="12" t="s">
        <v>8871</v>
      </c>
      <c r="F1538" s="12" t="s">
        <v>587</v>
      </c>
      <c r="G1538" s="12">
        <v>2014.0</v>
      </c>
      <c r="H1538" s="33">
        <v>41991.0</v>
      </c>
      <c r="K1538" s="12" t="s">
        <v>8872</v>
      </c>
    </row>
    <row r="1539" ht="15.75" customHeight="1">
      <c r="A1539" s="12">
        <v>2.5082876E7</v>
      </c>
      <c r="B1539" s="12" t="s">
        <v>8873</v>
      </c>
      <c r="C1539" s="12" t="s">
        <v>8874</v>
      </c>
      <c r="D1539" s="12" t="s">
        <v>8875</v>
      </c>
      <c r="E1539" s="12" t="s">
        <v>8876</v>
      </c>
      <c r="F1539" s="12" t="s">
        <v>2619</v>
      </c>
      <c r="G1539" s="12">
        <v>2014.0</v>
      </c>
      <c r="H1539" s="33">
        <v>41853.0</v>
      </c>
      <c r="I1539" s="12" t="s">
        <v>8877</v>
      </c>
      <c r="K1539" s="12" t="s">
        <v>8878</v>
      </c>
    </row>
    <row r="1540" ht="15.75" customHeight="1">
      <c r="A1540" s="12">
        <v>2.5283608E7</v>
      </c>
      <c r="B1540" s="12" t="s">
        <v>8880</v>
      </c>
      <c r="C1540" s="12" t="s">
        <v>8881</v>
      </c>
      <c r="D1540" s="12" t="s">
        <v>8882</v>
      </c>
      <c r="E1540" s="12" t="s">
        <v>5739</v>
      </c>
      <c r="F1540" s="12" t="s">
        <v>7626</v>
      </c>
      <c r="G1540" s="12">
        <v>2014.0</v>
      </c>
      <c r="H1540" s="33">
        <v>41919.0</v>
      </c>
      <c r="K1540" s="12" t="s">
        <v>8883</v>
      </c>
    </row>
    <row r="1541" ht="15.75" customHeight="1">
      <c r="A1541" s="12">
        <v>2.528742E7</v>
      </c>
      <c r="B1541" s="12" t="s">
        <v>8885</v>
      </c>
      <c r="C1541" s="12" t="s">
        <v>8886</v>
      </c>
      <c r="D1541" s="12" t="s">
        <v>8887</v>
      </c>
      <c r="E1541" s="12" t="s">
        <v>1103</v>
      </c>
      <c r="F1541" s="12" t="s">
        <v>332</v>
      </c>
      <c r="G1541" s="12">
        <v>2014.0</v>
      </c>
      <c r="H1541" s="33">
        <v>41920.0</v>
      </c>
      <c r="I1541" s="12" t="s">
        <v>8888</v>
      </c>
      <c r="K1541" s="12" t="s">
        <v>8889</v>
      </c>
    </row>
    <row r="1542" ht="15.75" customHeight="1">
      <c r="A1542" s="12">
        <v>2.5299702E7</v>
      </c>
      <c r="B1542" s="12" t="s">
        <v>8890</v>
      </c>
      <c r="C1542" s="12" t="s">
        <v>8891</v>
      </c>
      <c r="D1542" s="12" t="s">
        <v>8892</v>
      </c>
      <c r="E1542" s="12" t="s">
        <v>8893</v>
      </c>
      <c r="F1542" s="12" t="s">
        <v>2810</v>
      </c>
      <c r="G1542" s="12">
        <v>2014.0</v>
      </c>
      <c r="H1542" s="33">
        <v>41922.0</v>
      </c>
      <c r="I1542" s="12" t="s">
        <v>8894</v>
      </c>
      <c r="K1542" s="12" t="s">
        <v>8895</v>
      </c>
    </row>
    <row r="1543" ht="15.75" customHeight="1">
      <c r="A1543" s="12">
        <v>2.521323E7</v>
      </c>
      <c r="B1543" s="12" t="s">
        <v>8897</v>
      </c>
      <c r="C1543" s="12" t="s">
        <v>8898</v>
      </c>
      <c r="D1543" s="12" t="s">
        <v>8899</v>
      </c>
      <c r="E1543" s="12" t="s">
        <v>4578</v>
      </c>
      <c r="F1543" s="12" t="s">
        <v>354</v>
      </c>
      <c r="G1543" s="12">
        <v>2014.0</v>
      </c>
      <c r="H1543" s="33">
        <v>41895.0</v>
      </c>
      <c r="K1543" s="12" t="s">
        <v>8900</v>
      </c>
    </row>
    <row r="1544" ht="15.75" customHeight="1">
      <c r="A1544" s="12">
        <v>2.5213231E7</v>
      </c>
      <c r="B1544" s="12" t="s">
        <v>8902</v>
      </c>
      <c r="C1544" s="12" t="s">
        <v>8903</v>
      </c>
      <c r="D1544" s="12" t="s">
        <v>8904</v>
      </c>
      <c r="E1544" s="12" t="s">
        <v>7289</v>
      </c>
      <c r="F1544" s="12" t="s">
        <v>354</v>
      </c>
      <c r="G1544" s="12">
        <v>2014.0</v>
      </c>
      <c r="H1544" s="33">
        <v>41895.0</v>
      </c>
      <c r="K1544" s="12" t="s">
        <v>8905</v>
      </c>
    </row>
    <row r="1545" ht="15.75" customHeight="1">
      <c r="A1545" s="12">
        <v>2.5303515E7</v>
      </c>
      <c r="B1545" s="12" t="s">
        <v>8906</v>
      </c>
      <c r="C1545" s="12" t="s">
        <v>8907</v>
      </c>
      <c r="D1545" s="12" t="s">
        <v>8908</v>
      </c>
      <c r="E1545" s="12" t="s">
        <v>8909</v>
      </c>
      <c r="F1545" s="12" t="s">
        <v>2831</v>
      </c>
      <c r="G1545" s="12">
        <v>2014.0</v>
      </c>
      <c r="H1545" s="33">
        <v>41923.0</v>
      </c>
      <c r="I1545" s="12" t="s">
        <v>8910</v>
      </c>
      <c r="K1545" s="12" t="s">
        <v>8911</v>
      </c>
    </row>
    <row r="1546" ht="15.75" customHeight="1">
      <c r="A1546" s="12">
        <v>2.5311369E7</v>
      </c>
      <c r="B1546" s="12" t="s">
        <v>8912</v>
      </c>
      <c r="C1546" s="12" t="s">
        <v>8913</v>
      </c>
      <c r="D1546" s="12" t="s">
        <v>8914</v>
      </c>
      <c r="E1546" s="12" t="s">
        <v>5703</v>
      </c>
      <c r="F1546" s="12" t="s">
        <v>2234</v>
      </c>
      <c r="G1546" s="12">
        <v>2014.0</v>
      </c>
      <c r="H1546" s="33">
        <v>41927.0</v>
      </c>
      <c r="I1546" s="12" t="s">
        <v>8915</v>
      </c>
      <c r="K1546" s="12" t="s">
        <v>8916</v>
      </c>
    </row>
    <row r="1547" ht="15.75" customHeight="1">
      <c r="A1547" s="12">
        <v>2.5260335E7</v>
      </c>
      <c r="B1547" s="12" t="s">
        <v>8918</v>
      </c>
      <c r="C1547" s="12" t="s">
        <v>8919</v>
      </c>
      <c r="D1547" s="12" t="s">
        <v>8920</v>
      </c>
      <c r="E1547" s="12" t="s">
        <v>8659</v>
      </c>
      <c r="F1547" s="12" t="s">
        <v>842</v>
      </c>
      <c r="G1547" s="12">
        <v>2014.0</v>
      </c>
      <c r="H1547" s="33">
        <v>41910.0</v>
      </c>
      <c r="K1547" s="12" t="s">
        <v>8921</v>
      </c>
    </row>
    <row r="1548" ht="15.75" customHeight="1">
      <c r="A1548" s="12">
        <v>2.5329055E7</v>
      </c>
      <c r="B1548" s="12" t="s">
        <v>8923</v>
      </c>
      <c r="C1548" s="12" t="s">
        <v>8924</v>
      </c>
      <c r="D1548" s="12" t="s">
        <v>8925</v>
      </c>
      <c r="E1548" s="12" t="s">
        <v>8926</v>
      </c>
      <c r="F1548" s="12" t="s">
        <v>2810</v>
      </c>
      <c r="G1548" s="12">
        <v>2014.0</v>
      </c>
      <c r="H1548" s="33">
        <v>41933.0</v>
      </c>
      <c r="I1548" s="12" t="s">
        <v>8927</v>
      </c>
      <c r="K1548" s="12" t="s">
        <v>8928</v>
      </c>
    </row>
    <row r="1549" ht="15.75" customHeight="1">
      <c r="A1549" s="12">
        <v>2.5331818E7</v>
      </c>
      <c r="B1549" s="12" t="s">
        <v>8930</v>
      </c>
      <c r="C1549" s="12" t="s">
        <v>8931</v>
      </c>
      <c r="D1549" s="12" t="s">
        <v>8932</v>
      </c>
      <c r="E1549" s="12" t="s">
        <v>8933</v>
      </c>
      <c r="F1549" s="12" t="s">
        <v>332</v>
      </c>
      <c r="G1549" s="12">
        <v>2014.0</v>
      </c>
      <c r="H1549" s="33">
        <v>41934.0</v>
      </c>
      <c r="I1549" s="12" t="s">
        <v>8934</v>
      </c>
      <c r="K1549" s="12" t="s">
        <v>8935</v>
      </c>
    </row>
    <row r="1550" ht="15.75" customHeight="1">
      <c r="A1550" s="12">
        <v>2.5341639E7</v>
      </c>
      <c r="B1550" s="12" t="s">
        <v>8937</v>
      </c>
      <c r="C1550" s="12" t="s">
        <v>8938</v>
      </c>
      <c r="D1550" s="12" t="s">
        <v>8939</v>
      </c>
      <c r="E1550" s="12" t="s">
        <v>8940</v>
      </c>
      <c r="F1550" s="12" t="s">
        <v>2234</v>
      </c>
      <c r="G1550" s="12">
        <v>2014.0</v>
      </c>
      <c r="H1550" s="33">
        <v>41937.0</v>
      </c>
      <c r="I1550" s="12" t="s">
        <v>8941</v>
      </c>
      <c r="K1550" s="12" t="s">
        <v>8942</v>
      </c>
    </row>
    <row r="1551" ht="15.75" customHeight="1">
      <c r="A1551" s="12">
        <v>2.5347417E7</v>
      </c>
      <c r="B1551" s="12" t="s">
        <v>8944</v>
      </c>
      <c r="C1551" s="12" t="s">
        <v>8945</v>
      </c>
      <c r="D1551" s="12" t="s">
        <v>8946</v>
      </c>
      <c r="E1551" s="12" t="s">
        <v>8947</v>
      </c>
      <c r="F1551" s="12" t="s">
        <v>2831</v>
      </c>
      <c r="G1551" s="12">
        <v>2014.0</v>
      </c>
      <c r="H1551" s="33">
        <v>41940.0</v>
      </c>
      <c r="I1551" s="12" t="s">
        <v>8948</v>
      </c>
      <c r="K1551" s="12" t="s">
        <v>8949</v>
      </c>
    </row>
    <row r="1552" ht="15.75" customHeight="1">
      <c r="A1552" s="12">
        <v>2.5358853E7</v>
      </c>
      <c r="B1552" s="12" t="s">
        <v>8951</v>
      </c>
      <c r="C1552" s="12" t="s">
        <v>8952</v>
      </c>
      <c r="D1552" s="12" t="s">
        <v>8953</v>
      </c>
      <c r="E1552" s="12" t="s">
        <v>8954</v>
      </c>
      <c r="F1552" s="12" t="s">
        <v>332</v>
      </c>
      <c r="G1552" s="12">
        <v>2014.0</v>
      </c>
      <c r="H1552" s="33">
        <v>41944.0</v>
      </c>
      <c r="I1552" s="12" t="s">
        <v>8955</v>
      </c>
      <c r="K1552" s="12" t="s">
        <v>8956</v>
      </c>
    </row>
    <row r="1553" ht="15.75" customHeight="1">
      <c r="A1553" s="12">
        <v>2.4738852E7</v>
      </c>
      <c r="B1553" s="12" t="s">
        <v>8958</v>
      </c>
      <c r="C1553" s="12" t="s">
        <v>8959</v>
      </c>
      <c r="D1553" s="12" t="s">
        <v>8960</v>
      </c>
      <c r="E1553" s="12" t="s">
        <v>8961</v>
      </c>
      <c r="F1553" s="12" t="s">
        <v>2686</v>
      </c>
      <c r="G1553" s="12">
        <v>2014.0</v>
      </c>
      <c r="H1553" s="33">
        <v>41747.0</v>
      </c>
      <c r="K1553" s="12" t="s">
        <v>8962</v>
      </c>
    </row>
    <row r="1554" ht="15.75" customHeight="1">
      <c r="A1554" s="12">
        <v>2.4781809E7</v>
      </c>
      <c r="B1554" s="12" t="s">
        <v>8964</v>
      </c>
      <c r="C1554" s="12" t="s">
        <v>8965</v>
      </c>
      <c r="D1554" s="12" t="s">
        <v>8966</v>
      </c>
      <c r="E1554" s="12" t="s">
        <v>6063</v>
      </c>
      <c r="F1554" s="12" t="s">
        <v>137</v>
      </c>
      <c r="G1554" s="12">
        <v>2014.0</v>
      </c>
      <c r="H1554" s="33">
        <v>41760.0</v>
      </c>
      <c r="I1554" s="12" t="s">
        <v>8967</v>
      </c>
      <c r="K1554" s="12" t="s">
        <v>8968</v>
      </c>
    </row>
    <row r="1555" ht="15.75" customHeight="1">
      <c r="A1555" s="12">
        <v>2.4853542E7</v>
      </c>
      <c r="B1555" s="12" t="s">
        <v>8969</v>
      </c>
      <c r="C1555" s="12" t="s">
        <v>8970</v>
      </c>
      <c r="D1555" s="12" t="s">
        <v>8971</v>
      </c>
      <c r="E1555" s="12" t="s">
        <v>8972</v>
      </c>
      <c r="F1555" s="12" t="s">
        <v>4983</v>
      </c>
      <c r="G1555" s="12">
        <v>2014.0</v>
      </c>
      <c r="H1555" s="33">
        <v>41783.0</v>
      </c>
      <c r="K1555" s="12" t="s">
        <v>8973</v>
      </c>
    </row>
    <row r="1556" ht="15.75" customHeight="1">
      <c r="A1556" s="12">
        <v>2.5037159E7</v>
      </c>
      <c r="B1556" s="12" t="s">
        <v>8974</v>
      </c>
      <c r="C1556" s="12" t="s">
        <v>8975</v>
      </c>
      <c r="D1556" s="12" t="s">
        <v>8976</v>
      </c>
      <c r="E1556" s="12" t="s">
        <v>8977</v>
      </c>
      <c r="F1556" s="12" t="s">
        <v>1449</v>
      </c>
      <c r="G1556" s="12">
        <v>2014.0</v>
      </c>
      <c r="H1556" s="33">
        <v>41840.0</v>
      </c>
      <c r="K1556" s="12" t="s">
        <v>8978</v>
      </c>
    </row>
    <row r="1557" ht="15.75" customHeight="1">
      <c r="A1557" s="12">
        <v>2.5108053E7</v>
      </c>
      <c r="B1557" s="12" t="s">
        <v>8979</v>
      </c>
      <c r="C1557" s="12" t="s">
        <v>8980</v>
      </c>
      <c r="D1557" s="12" t="s">
        <v>8981</v>
      </c>
      <c r="E1557" s="12" t="s">
        <v>8982</v>
      </c>
      <c r="F1557" s="12" t="s">
        <v>8983</v>
      </c>
      <c r="G1557" s="12">
        <v>2014.0</v>
      </c>
      <c r="H1557" s="33">
        <v>41861.0</v>
      </c>
      <c r="K1557" s="12" t="s">
        <v>8984</v>
      </c>
    </row>
    <row r="1558" ht="15.75" customHeight="1">
      <c r="A1558" s="12">
        <v>2.510977E7</v>
      </c>
      <c r="B1558" s="12" t="s">
        <v>8985</v>
      </c>
      <c r="C1558" s="12" t="s">
        <v>8986</v>
      </c>
      <c r="D1558" s="12" t="s">
        <v>8987</v>
      </c>
      <c r="E1558" s="12" t="s">
        <v>8988</v>
      </c>
      <c r="F1558" s="12" t="s">
        <v>8989</v>
      </c>
      <c r="G1558" s="12">
        <v>2014.0</v>
      </c>
      <c r="H1558" s="33">
        <v>41863.0</v>
      </c>
      <c r="K1558" s="12" t="s">
        <v>8990</v>
      </c>
    </row>
    <row r="1559" ht="15.75" customHeight="1">
      <c r="A1559" s="12">
        <v>2.5119441E7</v>
      </c>
      <c r="B1559" s="12" t="s">
        <v>8991</v>
      </c>
      <c r="C1559" s="12" t="s">
        <v>8992</v>
      </c>
      <c r="D1559" s="12" t="s">
        <v>8993</v>
      </c>
      <c r="E1559" s="12" t="s">
        <v>8994</v>
      </c>
      <c r="F1559" s="12" t="s">
        <v>960</v>
      </c>
      <c r="G1559" s="12">
        <v>2014.0</v>
      </c>
      <c r="H1559" s="33">
        <v>41866.0</v>
      </c>
      <c r="K1559" s="12" t="s">
        <v>8995</v>
      </c>
    </row>
    <row r="1560" ht="15.75" customHeight="1">
      <c r="A1560" s="12">
        <v>2.514358E7</v>
      </c>
      <c r="B1560" s="12" t="s">
        <v>8996</v>
      </c>
      <c r="C1560" s="12" t="s">
        <v>8997</v>
      </c>
      <c r="D1560" s="12" t="s">
        <v>8998</v>
      </c>
      <c r="E1560" s="12" t="s">
        <v>5043</v>
      </c>
      <c r="F1560" s="12" t="s">
        <v>175</v>
      </c>
      <c r="G1560" s="12">
        <v>2014.0</v>
      </c>
      <c r="H1560" s="33">
        <v>41873.0</v>
      </c>
      <c r="I1560" s="12" t="s">
        <v>8999</v>
      </c>
      <c r="K1560" s="12" t="s">
        <v>9000</v>
      </c>
    </row>
    <row r="1561" ht="15.75" customHeight="1">
      <c r="A1561" s="12">
        <v>2.5155417E7</v>
      </c>
      <c r="B1561" s="12" t="s">
        <v>9001</v>
      </c>
      <c r="C1561" s="12" t="s">
        <v>9002</v>
      </c>
      <c r="D1561" s="12" t="s">
        <v>9003</v>
      </c>
      <c r="E1561" s="12" t="s">
        <v>9004</v>
      </c>
      <c r="F1561" s="12" t="s">
        <v>9005</v>
      </c>
      <c r="G1561" s="12">
        <v>2014.0</v>
      </c>
      <c r="H1561" s="33">
        <v>41878.0</v>
      </c>
      <c r="I1561" s="12" t="s">
        <v>9006</v>
      </c>
      <c r="J1561" s="12" t="s">
        <v>9007</v>
      </c>
      <c r="K1561" s="12" t="s">
        <v>9008</v>
      </c>
    </row>
    <row r="1562" ht="15.75" customHeight="1">
      <c r="A1562" s="12">
        <v>2.5187638E7</v>
      </c>
      <c r="B1562" s="12" t="s">
        <v>9009</v>
      </c>
      <c r="C1562" s="12" t="s">
        <v>9010</v>
      </c>
      <c r="D1562" s="12" t="s">
        <v>9011</v>
      </c>
      <c r="E1562" s="12" t="s">
        <v>9012</v>
      </c>
      <c r="F1562" s="12" t="s">
        <v>175</v>
      </c>
      <c r="G1562" s="12">
        <v>2014.0</v>
      </c>
      <c r="H1562" s="33">
        <v>41887.0</v>
      </c>
      <c r="I1562" s="12" t="s">
        <v>9013</v>
      </c>
      <c r="K1562" s="12" t="s">
        <v>9014</v>
      </c>
    </row>
    <row r="1563" ht="15.75" customHeight="1">
      <c r="A1563" s="12">
        <v>2.5187639E7</v>
      </c>
      <c r="B1563" s="12" t="s">
        <v>9015</v>
      </c>
      <c r="C1563" s="12" t="s">
        <v>9016</v>
      </c>
      <c r="D1563" s="12" t="s">
        <v>9017</v>
      </c>
      <c r="E1563" s="12" t="s">
        <v>9018</v>
      </c>
      <c r="F1563" s="12" t="s">
        <v>175</v>
      </c>
      <c r="G1563" s="12">
        <v>2014.0</v>
      </c>
      <c r="H1563" s="33">
        <v>41887.0</v>
      </c>
      <c r="I1563" s="12" t="s">
        <v>9019</v>
      </c>
      <c r="K1563" s="12" t="s">
        <v>9020</v>
      </c>
    </row>
    <row r="1564" ht="15.75" customHeight="1">
      <c r="A1564" s="12">
        <v>2.5200258E7</v>
      </c>
      <c r="B1564" s="12" t="s">
        <v>9021</v>
      </c>
      <c r="C1564" s="12" t="s">
        <v>9022</v>
      </c>
      <c r="D1564" s="12" t="s">
        <v>9023</v>
      </c>
      <c r="E1564" s="12" t="s">
        <v>225</v>
      </c>
      <c r="F1564" s="12" t="s">
        <v>520</v>
      </c>
      <c r="G1564" s="12">
        <v>2014.0</v>
      </c>
      <c r="H1564" s="33">
        <v>41892.0</v>
      </c>
      <c r="I1564" s="12" t="s">
        <v>9024</v>
      </c>
      <c r="K1564" s="12" t="s">
        <v>9025</v>
      </c>
    </row>
    <row r="1565" ht="15.75" customHeight="1">
      <c r="A1565" s="12">
        <v>2.5242696E7</v>
      </c>
      <c r="B1565" s="12" t="s">
        <v>9026</v>
      </c>
      <c r="C1565" s="12" t="s">
        <v>9027</v>
      </c>
      <c r="D1565" s="12" t="s">
        <v>9028</v>
      </c>
      <c r="E1565" s="12" t="s">
        <v>5128</v>
      </c>
      <c r="F1565" s="12" t="s">
        <v>208</v>
      </c>
      <c r="G1565" s="12">
        <v>2014.0</v>
      </c>
      <c r="H1565" s="33">
        <v>41905.0</v>
      </c>
      <c r="K1565" s="12" t="s">
        <v>9029</v>
      </c>
    </row>
    <row r="1566" ht="15.75" customHeight="1">
      <c r="A1566" s="12">
        <v>2.5251025E7</v>
      </c>
      <c r="B1566" s="12" t="s">
        <v>9030</v>
      </c>
      <c r="C1566" s="12" t="s">
        <v>9031</v>
      </c>
      <c r="D1566" s="12" t="s">
        <v>9032</v>
      </c>
      <c r="E1566" s="12" t="s">
        <v>3430</v>
      </c>
      <c r="F1566" s="12" t="s">
        <v>1155</v>
      </c>
      <c r="G1566" s="12">
        <v>2014.0</v>
      </c>
      <c r="H1566" s="33">
        <v>41907.0</v>
      </c>
      <c r="K1566" s="12" t="s">
        <v>9033</v>
      </c>
    </row>
    <row r="1567" ht="15.75" customHeight="1">
      <c r="A1567" s="12">
        <v>2.5253616E7</v>
      </c>
      <c r="B1567" s="12" t="s">
        <v>9034</v>
      </c>
      <c r="C1567" s="12" t="s">
        <v>9035</v>
      </c>
      <c r="D1567" s="12" t="s">
        <v>9036</v>
      </c>
      <c r="E1567" s="12" t="s">
        <v>9037</v>
      </c>
      <c r="F1567" s="12" t="s">
        <v>1867</v>
      </c>
      <c r="G1567" s="12">
        <v>2014.0</v>
      </c>
      <c r="H1567" s="33">
        <v>41908.0</v>
      </c>
      <c r="I1567" s="12" t="s">
        <v>9038</v>
      </c>
      <c r="K1567" s="12" t="s">
        <v>9039</v>
      </c>
    </row>
    <row r="1568" ht="15.75" customHeight="1">
      <c r="A1568" s="12">
        <v>2.5274547E7</v>
      </c>
      <c r="B1568" s="12" t="s">
        <v>9040</v>
      </c>
      <c r="C1568" s="12" t="s">
        <v>9041</v>
      </c>
      <c r="D1568" s="12" t="s">
        <v>9042</v>
      </c>
      <c r="E1568" s="12" t="s">
        <v>9043</v>
      </c>
      <c r="F1568" s="12" t="s">
        <v>1704</v>
      </c>
      <c r="G1568" s="12">
        <v>2014.0</v>
      </c>
      <c r="H1568" s="33">
        <v>41915.0</v>
      </c>
      <c r="I1568" s="12" t="s">
        <v>9044</v>
      </c>
      <c r="K1568" s="12" t="s">
        <v>9045</v>
      </c>
    </row>
    <row r="1569" ht="15.75" customHeight="1">
      <c r="A1569" s="12">
        <v>2.5312718E7</v>
      </c>
      <c r="B1569" s="12" t="s">
        <v>9047</v>
      </c>
      <c r="C1569" s="12" t="s">
        <v>7807</v>
      </c>
      <c r="D1569" s="12" t="s">
        <v>9048</v>
      </c>
      <c r="E1569" s="12" t="s">
        <v>7809</v>
      </c>
      <c r="F1569" s="12" t="s">
        <v>2062</v>
      </c>
      <c r="G1569" s="12">
        <v>2014.0</v>
      </c>
      <c r="H1569" s="33">
        <v>41927.0</v>
      </c>
      <c r="K1569" s="12" t="s">
        <v>9049</v>
      </c>
    </row>
    <row r="1570" ht="15.75" customHeight="1">
      <c r="A1570" s="12">
        <v>2.5354059E7</v>
      </c>
      <c r="B1570" s="12" t="s">
        <v>9050</v>
      </c>
      <c r="C1570" s="12" t="s">
        <v>9051</v>
      </c>
      <c r="D1570" s="12" t="s">
        <v>9052</v>
      </c>
      <c r="E1570" s="12" t="s">
        <v>9053</v>
      </c>
      <c r="F1570" s="12" t="s">
        <v>9054</v>
      </c>
      <c r="G1570" s="12">
        <v>2014.0</v>
      </c>
      <c r="H1570" s="33">
        <v>41942.0</v>
      </c>
    </row>
    <row r="1571" ht="15.75" customHeight="1">
      <c r="A1571" s="12">
        <v>2.5409274E7</v>
      </c>
      <c r="B1571" s="12" t="s">
        <v>9055</v>
      </c>
      <c r="C1571" s="12" t="s">
        <v>9056</v>
      </c>
      <c r="D1571" s="12" t="s">
        <v>9057</v>
      </c>
      <c r="E1571" s="12" t="s">
        <v>9058</v>
      </c>
      <c r="F1571" s="12" t="s">
        <v>151</v>
      </c>
      <c r="G1571" s="12">
        <v>2014.0</v>
      </c>
      <c r="H1571" s="33">
        <v>41963.0</v>
      </c>
      <c r="K1571" s="12" t="s">
        <v>9059</v>
      </c>
    </row>
    <row r="1572" ht="15.75" customHeight="1">
      <c r="A1572" s="12">
        <v>2.5523223E7</v>
      </c>
      <c r="B1572" s="12" t="s">
        <v>9060</v>
      </c>
      <c r="C1572" s="12" t="s">
        <v>9061</v>
      </c>
      <c r="D1572" s="12" t="s">
        <v>9062</v>
      </c>
      <c r="E1572" s="12" t="s">
        <v>9063</v>
      </c>
      <c r="F1572" s="12" t="s">
        <v>9064</v>
      </c>
      <c r="G1572" s="12">
        <v>2014.0</v>
      </c>
      <c r="H1572" s="33">
        <v>41993.0</v>
      </c>
    </row>
    <row r="1573" ht="15.75" customHeight="1">
      <c r="A1573" s="12">
        <v>2.5579153E7</v>
      </c>
      <c r="B1573" s="12" t="s">
        <v>9065</v>
      </c>
      <c r="C1573" s="12" t="s">
        <v>9066</v>
      </c>
      <c r="D1573" s="12" t="s">
        <v>9067</v>
      </c>
      <c r="E1573" s="12" t="s">
        <v>9068</v>
      </c>
      <c r="F1573" s="12" t="s">
        <v>563</v>
      </c>
      <c r="G1573" s="12">
        <v>2014.0</v>
      </c>
      <c r="H1573" s="33">
        <v>42017.0</v>
      </c>
      <c r="I1573" s="12" t="s">
        <v>9069</v>
      </c>
    </row>
    <row r="1574" ht="15.75" customHeight="1">
      <c r="A1574" s="12">
        <v>2.5739293E7</v>
      </c>
      <c r="B1574" s="12" t="s">
        <v>9070</v>
      </c>
      <c r="C1574" s="12" t="s">
        <v>9071</v>
      </c>
      <c r="D1574" s="12" t="s">
        <v>9072</v>
      </c>
      <c r="E1574" s="12" t="s">
        <v>775</v>
      </c>
      <c r="F1574" s="12" t="s">
        <v>776</v>
      </c>
      <c r="G1574" s="12">
        <v>2014.0</v>
      </c>
      <c r="H1574" s="33">
        <v>42069.0</v>
      </c>
    </row>
    <row r="1575" ht="15.75" customHeight="1">
      <c r="A1575" s="12">
        <v>2.6309306E7</v>
      </c>
      <c r="B1575" s="12" t="s">
        <v>9073</v>
      </c>
      <c r="C1575" s="12" t="s">
        <v>9074</v>
      </c>
      <c r="D1575" s="12" t="s">
        <v>9075</v>
      </c>
      <c r="E1575" s="12" t="s">
        <v>9076</v>
      </c>
      <c r="F1575" s="12" t="s">
        <v>728</v>
      </c>
      <c r="G1575" s="12">
        <v>2014.0</v>
      </c>
      <c r="H1575" s="33">
        <v>42243.0</v>
      </c>
      <c r="K1575" s="12" t="s">
        <v>9077</v>
      </c>
    </row>
    <row r="1576" ht="15.75" customHeight="1">
      <c r="A1576" s="12">
        <v>2.6309313E7</v>
      </c>
      <c r="B1576" s="12" t="s">
        <v>9079</v>
      </c>
      <c r="C1576" s="12" t="s">
        <v>9080</v>
      </c>
      <c r="D1576" s="12" t="s">
        <v>9081</v>
      </c>
      <c r="E1576" s="12" t="s">
        <v>9082</v>
      </c>
      <c r="F1576" s="12" t="s">
        <v>728</v>
      </c>
      <c r="G1576" s="12">
        <v>2014.0</v>
      </c>
      <c r="H1576" s="33">
        <v>42243.0</v>
      </c>
      <c r="K1576" s="12" t="s">
        <v>9083</v>
      </c>
    </row>
    <row r="1577" ht="15.75" customHeight="1">
      <c r="A1577" s="12">
        <v>2.6309321E7</v>
      </c>
      <c r="B1577" s="12" t="s">
        <v>9084</v>
      </c>
      <c r="C1577" s="12" t="s">
        <v>9085</v>
      </c>
      <c r="D1577" s="12" t="s">
        <v>9086</v>
      </c>
      <c r="E1577" s="12" t="s">
        <v>9087</v>
      </c>
      <c r="F1577" s="12" t="s">
        <v>728</v>
      </c>
      <c r="G1577" s="12">
        <v>2014.0</v>
      </c>
      <c r="H1577" s="33">
        <v>42243.0</v>
      </c>
      <c r="K1577" s="12" t="s">
        <v>9088</v>
      </c>
    </row>
    <row r="1578" ht="15.75" customHeight="1">
      <c r="A1578" s="12">
        <v>2.6309324E7</v>
      </c>
      <c r="B1578" s="12" t="s">
        <v>9089</v>
      </c>
      <c r="C1578" s="12" t="s">
        <v>1950</v>
      </c>
      <c r="D1578" s="12" t="s">
        <v>9090</v>
      </c>
      <c r="E1578" s="12" t="s">
        <v>1952</v>
      </c>
      <c r="F1578" s="12" t="s">
        <v>728</v>
      </c>
      <c r="G1578" s="12">
        <v>2014.0</v>
      </c>
      <c r="H1578" s="33">
        <v>42243.0</v>
      </c>
      <c r="K1578" s="12" t="s">
        <v>9091</v>
      </c>
    </row>
    <row r="1579" ht="15.75" customHeight="1">
      <c r="A1579" s="12">
        <v>2.536533E7</v>
      </c>
      <c r="B1579" s="12" t="s">
        <v>9092</v>
      </c>
      <c r="C1579" s="12" t="s">
        <v>9093</v>
      </c>
      <c r="D1579" s="12" t="s">
        <v>9094</v>
      </c>
      <c r="E1579" s="12" t="s">
        <v>9095</v>
      </c>
      <c r="F1579" s="12" t="s">
        <v>2831</v>
      </c>
      <c r="G1579" s="12">
        <v>2014.0</v>
      </c>
      <c r="H1579" s="33">
        <v>41947.0</v>
      </c>
      <c r="I1579" s="12" t="s">
        <v>9096</v>
      </c>
      <c r="K1579" s="12" t="s">
        <v>9097</v>
      </c>
    </row>
    <row r="1580" ht="15.75" customHeight="1">
      <c r="A1580" s="12">
        <v>2.5377719E7</v>
      </c>
      <c r="B1580" s="12" t="s">
        <v>9099</v>
      </c>
      <c r="C1580" s="12" t="s">
        <v>9100</v>
      </c>
      <c r="D1580" s="12" t="s">
        <v>9101</v>
      </c>
      <c r="E1580" s="12" t="s">
        <v>692</v>
      </c>
      <c r="F1580" s="12" t="s">
        <v>4427</v>
      </c>
      <c r="G1580" s="12">
        <v>2014.0</v>
      </c>
      <c r="H1580" s="33">
        <v>41951.0</v>
      </c>
      <c r="I1580" s="12" t="s">
        <v>9102</v>
      </c>
      <c r="K1580" s="12" t="s">
        <v>9103</v>
      </c>
    </row>
    <row r="1581" ht="15.75" customHeight="1">
      <c r="A1581" s="12">
        <v>2.5685864E7</v>
      </c>
      <c r="B1581" s="12" t="s">
        <v>9105</v>
      </c>
      <c r="C1581" s="12" t="s">
        <v>9106</v>
      </c>
      <c r="D1581" s="12" t="s">
        <v>9107</v>
      </c>
      <c r="E1581" s="12" t="s">
        <v>9108</v>
      </c>
      <c r="F1581" s="12" t="s">
        <v>9109</v>
      </c>
      <c r="G1581" s="12">
        <v>2014.0</v>
      </c>
      <c r="H1581" s="33">
        <v>42052.0</v>
      </c>
      <c r="K1581" s="12" t="s">
        <v>9110</v>
      </c>
    </row>
    <row r="1582" ht="15.75" customHeight="1">
      <c r="A1582" s="12">
        <v>2.5501172E7</v>
      </c>
      <c r="B1582" s="12" t="s">
        <v>9112</v>
      </c>
      <c r="C1582" s="12" t="s">
        <v>9113</v>
      </c>
      <c r="D1582" s="12" t="s">
        <v>9114</v>
      </c>
      <c r="E1582" s="12" t="s">
        <v>1653</v>
      </c>
      <c r="F1582" s="12" t="s">
        <v>2016</v>
      </c>
      <c r="G1582" s="12">
        <v>2014.0</v>
      </c>
      <c r="H1582" s="33">
        <v>41989.0</v>
      </c>
      <c r="K1582" s="12" t="s">
        <v>9115</v>
      </c>
    </row>
    <row r="1583" ht="15.75" customHeight="1">
      <c r="A1583" s="12">
        <v>2.4813786E7</v>
      </c>
      <c r="B1583" s="12" t="s">
        <v>9117</v>
      </c>
      <c r="C1583" s="12" t="s">
        <v>9118</v>
      </c>
      <c r="D1583" s="12" t="s">
        <v>9119</v>
      </c>
      <c r="E1583" s="12" t="s">
        <v>9120</v>
      </c>
      <c r="F1583" s="12" t="s">
        <v>842</v>
      </c>
      <c r="G1583" s="12">
        <v>2014.0</v>
      </c>
      <c r="H1583" s="33">
        <v>41772.0</v>
      </c>
      <c r="K1583" s="12" t="s">
        <v>9121</v>
      </c>
    </row>
    <row r="1584" ht="15.75" customHeight="1">
      <c r="A1584" s="12">
        <v>2.4903665E7</v>
      </c>
      <c r="B1584" s="12" t="s">
        <v>9123</v>
      </c>
      <c r="C1584" s="12" t="s">
        <v>9124</v>
      </c>
      <c r="D1584" s="12" t="s">
        <v>9125</v>
      </c>
      <c r="E1584" s="12" t="s">
        <v>9126</v>
      </c>
      <c r="F1584" s="12" t="s">
        <v>1270</v>
      </c>
      <c r="G1584" s="12">
        <v>2014.0</v>
      </c>
      <c r="H1584" s="33">
        <v>41797.0</v>
      </c>
      <c r="K1584" s="12" t="s">
        <v>9127</v>
      </c>
    </row>
    <row r="1585" ht="15.75" customHeight="1">
      <c r="A1585" s="12">
        <v>2.5305312E7</v>
      </c>
      <c r="B1585" s="12" t="s">
        <v>9128</v>
      </c>
      <c r="C1585" s="12" t="s">
        <v>9129</v>
      </c>
      <c r="D1585" s="12" t="s">
        <v>9130</v>
      </c>
      <c r="E1585" s="12" t="s">
        <v>3522</v>
      </c>
      <c r="F1585" s="12" t="s">
        <v>469</v>
      </c>
      <c r="G1585" s="12">
        <v>2014.0</v>
      </c>
      <c r="H1585" s="33">
        <v>41924.0</v>
      </c>
      <c r="I1585" s="12" t="s">
        <v>9131</v>
      </c>
      <c r="J1585" s="12" t="s">
        <v>9132</v>
      </c>
      <c r="K1585" s="12" t="s">
        <v>9133</v>
      </c>
    </row>
    <row r="1586" ht="15.75" customHeight="1">
      <c r="A1586" s="12">
        <v>2.5400116E7</v>
      </c>
      <c r="B1586" s="12" t="s">
        <v>9134</v>
      </c>
      <c r="C1586" s="12" t="s">
        <v>9135</v>
      </c>
      <c r="D1586" s="12" t="s">
        <v>9136</v>
      </c>
      <c r="E1586" s="12" t="s">
        <v>8469</v>
      </c>
      <c r="F1586" s="12" t="s">
        <v>2234</v>
      </c>
      <c r="G1586" s="12">
        <v>2014.0</v>
      </c>
      <c r="H1586" s="33">
        <v>41961.0</v>
      </c>
      <c r="I1586" s="12" t="s">
        <v>9137</v>
      </c>
      <c r="K1586" s="12" t="s">
        <v>9138</v>
      </c>
    </row>
    <row r="1587" ht="15.75" customHeight="1">
      <c r="A1587" s="12">
        <v>2.5405506E7</v>
      </c>
      <c r="B1587" s="12" t="s">
        <v>9140</v>
      </c>
      <c r="C1587" s="12" t="s">
        <v>9141</v>
      </c>
      <c r="D1587" s="12" t="s">
        <v>9142</v>
      </c>
      <c r="E1587" s="12" t="s">
        <v>9143</v>
      </c>
      <c r="F1587" s="12" t="s">
        <v>2831</v>
      </c>
      <c r="G1587" s="12">
        <v>2014.0</v>
      </c>
      <c r="H1587" s="33">
        <v>41962.0</v>
      </c>
      <c r="I1587" s="12" t="s">
        <v>9144</v>
      </c>
      <c r="K1587" s="12" t="s">
        <v>9145</v>
      </c>
    </row>
    <row r="1588" ht="15.75" customHeight="1">
      <c r="A1588" s="12">
        <v>2.5406413E7</v>
      </c>
      <c r="B1588" s="12" t="s">
        <v>9147</v>
      </c>
      <c r="C1588" s="12" t="s">
        <v>9148</v>
      </c>
      <c r="D1588" s="12" t="s">
        <v>9149</v>
      </c>
      <c r="E1588" s="12" t="s">
        <v>9150</v>
      </c>
      <c r="F1588" s="12" t="s">
        <v>332</v>
      </c>
      <c r="G1588" s="12">
        <v>2014.0</v>
      </c>
      <c r="H1588" s="33">
        <v>41963.0</v>
      </c>
      <c r="I1588" s="12" t="s">
        <v>9151</v>
      </c>
      <c r="K1588" s="12" t="s">
        <v>9152</v>
      </c>
    </row>
    <row r="1589" ht="15.75" customHeight="1">
      <c r="A1589" s="12">
        <v>2.5412248E7</v>
      </c>
      <c r="B1589" s="12" t="s">
        <v>9154</v>
      </c>
      <c r="C1589" s="12" t="s">
        <v>9155</v>
      </c>
      <c r="D1589" s="12" t="s">
        <v>9156</v>
      </c>
      <c r="E1589" s="12" t="s">
        <v>9157</v>
      </c>
      <c r="F1589" s="12" t="s">
        <v>2831</v>
      </c>
      <c r="G1589" s="12">
        <v>2014.0</v>
      </c>
      <c r="H1589" s="33">
        <v>41964.0</v>
      </c>
      <c r="I1589" s="12" t="s">
        <v>9158</v>
      </c>
      <c r="K1589" s="12" t="s">
        <v>9159</v>
      </c>
    </row>
    <row r="1590" ht="15.75" customHeight="1">
      <c r="A1590" s="12">
        <v>2.5412503E7</v>
      </c>
      <c r="B1590" s="12" t="s">
        <v>9161</v>
      </c>
      <c r="C1590" s="12" t="s">
        <v>9162</v>
      </c>
      <c r="D1590" s="12" t="s">
        <v>9163</v>
      </c>
      <c r="E1590" s="12" t="s">
        <v>9164</v>
      </c>
      <c r="F1590" s="12" t="s">
        <v>2810</v>
      </c>
      <c r="G1590" s="12">
        <v>2014.0</v>
      </c>
      <c r="H1590" s="33">
        <v>41964.0</v>
      </c>
      <c r="I1590" s="12" t="s">
        <v>9165</v>
      </c>
      <c r="K1590" s="12" t="s">
        <v>9166</v>
      </c>
    </row>
    <row r="1591" ht="15.75" customHeight="1">
      <c r="A1591" s="12">
        <v>2.5413694E7</v>
      </c>
      <c r="B1591" s="12" t="s">
        <v>9167</v>
      </c>
      <c r="C1591" s="12" t="s">
        <v>9168</v>
      </c>
      <c r="D1591" s="12" t="s">
        <v>9169</v>
      </c>
      <c r="E1591" s="12" t="s">
        <v>9170</v>
      </c>
      <c r="F1591" s="12" t="s">
        <v>332</v>
      </c>
      <c r="G1591" s="12">
        <v>2014.0</v>
      </c>
      <c r="H1591" s="33">
        <v>41965.0</v>
      </c>
      <c r="I1591" s="12" t="s">
        <v>9171</v>
      </c>
      <c r="K1591" s="12" t="s">
        <v>9172</v>
      </c>
    </row>
    <row r="1592" ht="15.75" customHeight="1">
      <c r="A1592" s="12">
        <v>2.4780317E7</v>
      </c>
      <c r="B1592" s="12" t="s">
        <v>9174</v>
      </c>
      <c r="C1592" s="12" t="s">
        <v>9175</v>
      </c>
      <c r="D1592" s="12" t="s">
        <v>9176</v>
      </c>
      <c r="E1592" s="12" t="s">
        <v>9177</v>
      </c>
      <c r="F1592" s="12" t="s">
        <v>9178</v>
      </c>
      <c r="G1592" s="12">
        <v>2014.0</v>
      </c>
      <c r="H1592" s="33">
        <v>41760.0</v>
      </c>
      <c r="I1592" s="12" t="s">
        <v>9179</v>
      </c>
      <c r="J1592" s="12" t="s">
        <v>9180</v>
      </c>
      <c r="K1592" s="12" t="s">
        <v>9181</v>
      </c>
    </row>
    <row r="1593" ht="15.75" customHeight="1">
      <c r="A1593" s="12">
        <v>2.5425236E7</v>
      </c>
      <c r="B1593" s="12" t="s">
        <v>9183</v>
      </c>
      <c r="C1593" s="12" t="s">
        <v>9184</v>
      </c>
      <c r="D1593" s="12" t="s">
        <v>9185</v>
      </c>
      <c r="E1593" s="12" t="s">
        <v>9186</v>
      </c>
      <c r="F1593" s="12" t="s">
        <v>7946</v>
      </c>
      <c r="G1593" s="12">
        <v>2014.0</v>
      </c>
      <c r="H1593" s="33">
        <v>41970.0</v>
      </c>
      <c r="I1593" s="12" t="s">
        <v>9187</v>
      </c>
      <c r="K1593" s="12" t="s">
        <v>9188</v>
      </c>
    </row>
    <row r="1594" ht="15.75" customHeight="1">
      <c r="A1594" s="12">
        <v>2.5433394E7</v>
      </c>
      <c r="B1594" s="12" t="s">
        <v>9190</v>
      </c>
      <c r="C1594" s="12" t="s">
        <v>9191</v>
      </c>
      <c r="D1594" s="12" t="s">
        <v>9192</v>
      </c>
      <c r="E1594" s="12" t="s">
        <v>9193</v>
      </c>
      <c r="F1594" s="12" t="s">
        <v>2234</v>
      </c>
      <c r="G1594" s="12">
        <v>2014.0</v>
      </c>
      <c r="H1594" s="33">
        <v>41974.0</v>
      </c>
      <c r="I1594" s="12" t="s">
        <v>9194</v>
      </c>
      <c r="K1594" s="12" t="s">
        <v>9195</v>
      </c>
    </row>
    <row r="1595" ht="15.75" customHeight="1">
      <c r="A1595" s="12">
        <v>2.4428638E7</v>
      </c>
      <c r="B1595" s="12" t="s">
        <v>9197</v>
      </c>
      <c r="C1595" s="12" t="s">
        <v>9198</v>
      </c>
      <c r="D1595" s="12" t="s">
        <v>9199</v>
      </c>
      <c r="E1595" s="12" t="s">
        <v>9200</v>
      </c>
      <c r="F1595" s="12" t="s">
        <v>4445</v>
      </c>
      <c r="G1595" s="12">
        <v>2014.0</v>
      </c>
      <c r="H1595" s="33">
        <v>41656.0</v>
      </c>
      <c r="K1595" s="12" t="s">
        <v>9201</v>
      </c>
    </row>
    <row r="1596" ht="15.75" customHeight="1">
      <c r="A1596" s="12">
        <v>2.4612104E7</v>
      </c>
      <c r="B1596" s="12" t="s">
        <v>9203</v>
      </c>
      <c r="C1596" s="12" t="s">
        <v>9204</v>
      </c>
      <c r="D1596" s="12" t="s">
        <v>9205</v>
      </c>
      <c r="E1596" s="12" t="s">
        <v>9206</v>
      </c>
      <c r="F1596" s="12" t="s">
        <v>119</v>
      </c>
      <c r="G1596" s="12">
        <v>2014.0</v>
      </c>
      <c r="H1596" s="33">
        <v>41710.0</v>
      </c>
      <c r="K1596" s="12" t="s">
        <v>9207</v>
      </c>
    </row>
    <row r="1597" ht="15.75" customHeight="1">
      <c r="A1597" s="12">
        <v>2.4650112E7</v>
      </c>
      <c r="B1597" s="12" t="s">
        <v>9208</v>
      </c>
      <c r="C1597" s="12" t="s">
        <v>9209</v>
      </c>
      <c r="D1597" s="12" t="s">
        <v>9210</v>
      </c>
      <c r="E1597" s="12" t="s">
        <v>942</v>
      </c>
      <c r="F1597" s="12" t="s">
        <v>4445</v>
      </c>
      <c r="G1597" s="12">
        <v>2014.0</v>
      </c>
      <c r="H1597" s="33">
        <v>41720.0</v>
      </c>
      <c r="K1597" s="12" t="s">
        <v>9211</v>
      </c>
    </row>
    <row r="1598" ht="15.75" customHeight="1">
      <c r="A1598" s="12">
        <v>2.4797695E7</v>
      </c>
      <c r="B1598" s="12" t="s">
        <v>9212</v>
      </c>
      <c r="C1598" s="12" t="s">
        <v>9213</v>
      </c>
      <c r="D1598" s="12" t="s">
        <v>9214</v>
      </c>
      <c r="E1598" s="12" t="s">
        <v>3437</v>
      </c>
      <c r="F1598" s="12" t="s">
        <v>119</v>
      </c>
      <c r="G1598" s="12">
        <v>2014.0</v>
      </c>
      <c r="H1598" s="33">
        <v>41766.0</v>
      </c>
      <c r="K1598" s="12" t="s">
        <v>9215</v>
      </c>
    </row>
    <row r="1599" ht="15.75" customHeight="1">
      <c r="A1599" s="12">
        <v>2.4810381E7</v>
      </c>
      <c r="B1599" s="12" t="s">
        <v>9216</v>
      </c>
      <c r="C1599" s="12" t="s">
        <v>9217</v>
      </c>
      <c r="D1599" s="12" t="s">
        <v>9218</v>
      </c>
      <c r="E1599" s="12" t="s">
        <v>9219</v>
      </c>
      <c r="F1599" s="12" t="s">
        <v>119</v>
      </c>
      <c r="G1599" s="12">
        <v>2014.0</v>
      </c>
      <c r="H1599" s="33">
        <v>41769.0</v>
      </c>
      <c r="K1599" s="12" t="s">
        <v>9220</v>
      </c>
    </row>
    <row r="1600" ht="15.75" customHeight="1">
      <c r="A1600" s="12">
        <v>2.5052143E7</v>
      </c>
      <c r="B1600" s="12" t="s">
        <v>9221</v>
      </c>
      <c r="C1600" s="12" t="s">
        <v>9222</v>
      </c>
      <c r="D1600" s="12" t="s">
        <v>9223</v>
      </c>
      <c r="E1600" s="12" t="s">
        <v>8323</v>
      </c>
      <c r="F1600" s="12" t="s">
        <v>4445</v>
      </c>
      <c r="G1600" s="12">
        <v>2014.0</v>
      </c>
      <c r="H1600" s="33">
        <v>41844.0</v>
      </c>
      <c r="K1600" s="12" t="s">
        <v>9224</v>
      </c>
    </row>
    <row r="1601" ht="15.75" customHeight="1">
      <c r="A1601" s="12">
        <v>2.5062354E7</v>
      </c>
      <c r="B1601" s="12" t="s">
        <v>9225</v>
      </c>
      <c r="C1601" s="12" t="s">
        <v>9226</v>
      </c>
      <c r="D1601" s="12" t="s">
        <v>9227</v>
      </c>
      <c r="E1601" s="12" t="s">
        <v>795</v>
      </c>
      <c r="F1601" s="12" t="s">
        <v>915</v>
      </c>
      <c r="G1601" s="12">
        <v>2014.0</v>
      </c>
      <c r="H1601" s="33">
        <v>41846.0</v>
      </c>
      <c r="K1601" s="12" t="s">
        <v>9228</v>
      </c>
    </row>
    <row r="1602" ht="15.75" customHeight="1">
      <c r="A1602" s="12">
        <v>2.510813E7</v>
      </c>
      <c r="B1602" s="12" t="s">
        <v>9229</v>
      </c>
      <c r="C1602" s="12" t="s">
        <v>9230</v>
      </c>
      <c r="D1602" s="12" t="s">
        <v>9231</v>
      </c>
      <c r="E1602" s="12" t="s">
        <v>1964</v>
      </c>
      <c r="F1602" s="12" t="s">
        <v>3226</v>
      </c>
      <c r="G1602" s="12">
        <v>2014.0</v>
      </c>
      <c r="H1602" s="33">
        <v>41861.0</v>
      </c>
      <c r="K1602" s="12" t="s">
        <v>9232</v>
      </c>
    </row>
    <row r="1603" ht="15.75" customHeight="1">
      <c r="A1603" s="12">
        <v>2.521702E7</v>
      </c>
      <c r="B1603" s="12" t="s">
        <v>9233</v>
      </c>
      <c r="C1603" s="12" t="s">
        <v>9234</v>
      </c>
      <c r="D1603" s="12" t="s">
        <v>9235</v>
      </c>
      <c r="E1603" s="12" t="s">
        <v>9236</v>
      </c>
      <c r="F1603" s="12" t="s">
        <v>182</v>
      </c>
      <c r="G1603" s="12">
        <v>2014.0</v>
      </c>
      <c r="H1603" s="33">
        <v>41896.0</v>
      </c>
      <c r="I1603" s="12" t="s">
        <v>9237</v>
      </c>
      <c r="K1603" s="12" t="s">
        <v>9238</v>
      </c>
    </row>
    <row r="1604" ht="15.75" customHeight="1">
      <c r="A1604" s="12">
        <v>2.5219763E7</v>
      </c>
      <c r="B1604" s="12" t="s">
        <v>9239</v>
      </c>
      <c r="C1604" s="12" t="s">
        <v>9240</v>
      </c>
      <c r="D1604" s="12" t="s">
        <v>9241</v>
      </c>
      <c r="E1604" s="12" t="s">
        <v>9242</v>
      </c>
      <c r="F1604" s="12" t="s">
        <v>9243</v>
      </c>
      <c r="G1604" s="12">
        <v>2014.0</v>
      </c>
      <c r="H1604" s="33">
        <v>41898.0</v>
      </c>
      <c r="K1604" s="12" t="s">
        <v>9244</v>
      </c>
    </row>
    <row r="1605" ht="15.75" customHeight="1">
      <c r="A1605" s="12">
        <v>2.5229617E7</v>
      </c>
      <c r="B1605" s="12" t="s">
        <v>9245</v>
      </c>
      <c r="C1605" s="12" t="s">
        <v>9246</v>
      </c>
      <c r="D1605" s="12" t="s">
        <v>9247</v>
      </c>
      <c r="E1605" s="12" t="s">
        <v>225</v>
      </c>
      <c r="F1605" s="12" t="s">
        <v>1239</v>
      </c>
      <c r="G1605" s="12">
        <v>2014.0</v>
      </c>
      <c r="H1605" s="33">
        <v>41900.0</v>
      </c>
      <c r="K1605" s="12" t="s">
        <v>9248</v>
      </c>
    </row>
    <row r="1606" ht="15.75" customHeight="1">
      <c r="A1606" s="12">
        <v>2.5266347E7</v>
      </c>
      <c r="B1606" s="12" t="s">
        <v>9249</v>
      </c>
      <c r="C1606" s="12" t="s">
        <v>9250</v>
      </c>
      <c r="D1606" s="12" t="s">
        <v>9251</v>
      </c>
      <c r="E1606" s="12" t="s">
        <v>9252</v>
      </c>
      <c r="F1606" s="12" t="s">
        <v>520</v>
      </c>
      <c r="G1606" s="12">
        <v>2014.0</v>
      </c>
      <c r="H1606" s="33">
        <v>41913.0</v>
      </c>
      <c r="I1606" s="12" t="s">
        <v>9253</v>
      </c>
      <c r="K1606" s="12" t="s">
        <v>9254</v>
      </c>
    </row>
    <row r="1607" ht="15.75" customHeight="1">
      <c r="A1607" s="12">
        <v>2.528792E7</v>
      </c>
      <c r="B1607" s="12" t="s">
        <v>9255</v>
      </c>
      <c r="C1607" s="12" t="s">
        <v>9256</v>
      </c>
      <c r="D1607" s="12" t="s">
        <v>9257</v>
      </c>
      <c r="E1607" s="12" t="s">
        <v>9258</v>
      </c>
      <c r="F1607" s="12" t="s">
        <v>439</v>
      </c>
      <c r="G1607" s="12">
        <v>2014.0</v>
      </c>
      <c r="H1607" s="33">
        <v>41920.0</v>
      </c>
      <c r="I1607" s="12" t="s">
        <v>9259</v>
      </c>
      <c r="K1607" s="12" t="s">
        <v>9260</v>
      </c>
    </row>
    <row r="1608" ht="15.75" customHeight="1">
      <c r="A1608" s="12">
        <v>2.5298245E7</v>
      </c>
      <c r="B1608" s="12" t="s">
        <v>9261</v>
      </c>
      <c r="C1608" s="12" t="s">
        <v>9262</v>
      </c>
      <c r="D1608" s="12" t="s">
        <v>9263</v>
      </c>
      <c r="E1608" s="12" t="s">
        <v>9264</v>
      </c>
      <c r="F1608" s="12" t="s">
        <v>1199</v>
      </c>
      <c r="G1608" s="12">
        <v>2014.0</v>
      </c>
      <c r="H1608" s="33">
        <v>41922.0</v>
      </c>
      <c r="K1608" s="12" t="s">
        <v>9265</v>
      </c>
    </row>
    <row r="1609" ht="15.75" customHeight="1">
      <c r="A1609" s="12">
        <v>2.5300665E7</v>
      </c>
      <c r="B1609" s="12" t="s">
        <v>9266</v>
      </c>
      <c r="C1609" s="12" t="s">
        <v>9267</v>
      </c>
      <c r="D1609" s="12" t="s">
        <v>9268</v>
      </c>
      <c r="E1609" s="12" t="s">
        <v>2788</v>
      </c>
      <c r="F1609" s="12" t="s">
        <v>9243</v>
      </c>
      <c r="G1609" s="12">
        <v>2014.0</v>
      </c>
      <c r="H1609" s="33">
        <v>41923.0</v>
      </c>
      <c r="I1609" s="12" t="s">
        <v>9269</v>
      </c>
      <c r="J1609" s="12" t="s">
        <v>9270</v>
      </c>
      <c r="K1609" s="12" t="s">
        <v>9271</v>
      </c>
    </row>
    <row r="1610" ht="15.75" customHeight="1">
      <c r="A1610" s="12">
        <v>2.5331804E7</v>
      </c>
      <c r="B1610" s="12" t="s">
        <v>9272</v>
      </c>
      <c r="C1610" s="12" t="s">
        <v>9273</v>
      </c>
      <c r="D1610" s="12" t="s">
        <v>9274</v>
      </c>
      <c r="E1610" s="12" t="s">
        <v>9275</v>
      </c>
      <c r="F1610" s="12" t="s">
        <v>520</v>
      </c>
      <c r="G1610" s="12">
        <v>2014.0</v>
      </c>
      <c r="H1610" s="33">
        <v>41934.0</v>
      </c>
      <c r="I1610" s="12" t="s">
        <v>9276</v>
      </c>
      <c r="K1610" s="12" t="s">
        <v>9277</v>
      </c>
    </row>
    <row r="1611" ht="15.75" customHeight="1">
      <c r="A1611" s="12">
        <v>2.5349376E7</v>
      </c>
      <c r="B1611" s="12" t="s">
        <v>9278</v>
      </c>
      <c r="C1611" s="12" t="s">
        <v>9279</v>
      </c>
      <c r="D1611" s="12" t="s">
        <v>9280</v>
      </c>
      <c r="E1611" s="12" t="s">
        <v>9281</v>
      </c>
      <c r="F1611" s="12" t="s">
        <v>520</v>
      </c>
      <c r="G1611" s="12">
        <v>2014.0</v>
      </c>
      <c r="H1611" s="33">
        <v>41941.0</v>
      </c>
      <c r="I1611" s="12" t="s">
        <v>9282</v>
      </c>
      <c r="K1611" s="12" t="s">
        <v>9283</v>
      </c>
    </row>
    <row r="1612" ht="15.75" customHeight="1">
      <c r="A1612" s="12">
        <v>2.5417645E7</v>
      </c>
      <c r="B1612" s="12" t="s">
        <v>9284</v>
      </c>
      <c r="C1612" s="12" t="s">
        <v>9285</v>
      </c>
      <c r="D1612" s="12" t="s">
        <v>9286</v>
      </c>
      <c r="E1612" s="12" t="s">
        <v>9287</v>
      </c>
      <c r="F1612" s="12" t="s">
        <v>508</v>
      </c>
      <c r="G1612" s="12">
        <v>2014.0</v>
      </c>
      <c r="H1612" s="33">
        <v>41968.0</v>
      </c>
      <c r="I1612" s="12" t="s">
        <v>9288</v>
      </c>
      <c r="K1612" s="12" t="s">
        <v>9289</v>
      </c>
    </row>
    <row r="1613" ht="15.75" customHeight="1">
      <c r="A1613" s="12">
        <v>2.5418685E7</v>
      </c>
      <c r="B1613" s="12" t="s">
        <v>9290</v>
      </c>
      <c r="C1613" s="12" t="s">
        <v>9291</v>
      </c>
      <c r="D1613" s="12" t="s">
        <v>9292</v>
      </c>
      <c r="E1613" s="12" t="s">
        <v>9293</v>
      </c>
      <c r="F1613" s="12" t="s">
        <v>508</v>
      </c>
      <c r="G1613" s="12">
        <v>2014.0</v>
      </c>
      <c r="H1613" s="33">
        <v>41968.0</v>
      </c>
      <c r="I1613" s="12" t="s">
        <v>9294</v>
      </c>
      <c r="K1613" s="12" t="s">
        <v>9295</v>
      </c>
    </row>
    <row r="1614" ht="15.75" customHeight="1">
      <c r="A1614" s="12">
        <v>2.5447725E7</v>
      </c>
      <c r="B1614" s="12" t="s">
        <v>9296</v>
      </c>
      <c r="C1614" s="12" t="s">
        <v>9297</v>
      </c>
      <c r="D1614" s="12" t="s">
        <v>9298</v>
      </c>
      <c r="E1614" s="12" t="s">
        <v>9299</v>
      </c>
      <c r="F1614" s="12" t="s">
        <v>208</v>
      </c>
      <c r="G1614" s="12">
        <v>2014.0</v>
      </c>
      <c r="H1614" s="33">
        <v>41976.0</v>
      </c>
      <c r="K1614" s="12" t="s">
        <v>9300</v>
      </c>
    </row>
    <row r="1615" ht="15.75" customHeight="1">
      <c r="A1615" s="12">
        <v>2.5453243E7</v>
      </c>
      <c r="B1615" s="12" t="s">
        <v>9301</v>
      </c>
      <c r="C1615" s="12" t="s">
        <v>9302</v>
      </c>
      <c r="D1615" s="12" t="s">
        <v>9303</v>
      </c>
      <c r="E1615" s="12" t="s">
        <v>7272</v>
      </c>
      <c r="F1615" s="12" t="s">
        <v>2062</v>
      </c>
      <c r="G1615" s="12">
        <v>2014.0</v>
      </c>
      <c r="H1615" s="33">
        <v>41976.0</v>
      </c>
      <c r="K1615" s="12" t="s">
        <v>9304</v>
      </c>
    </row>
    <row r="1616" ht="15.75" customHeight="1">
      <c r="A1616" s="12">
        <v>2.5458492E7</v>
      </c>
      <c r="B1616" s="12" t="s">
        <v>9305</v>
      </c>
      <c r="C1616" s="12" t="s">
        <v>9306</v>
      </c>
      <c r="D1616" s="12" t="s">
        <v>9307</v>
      </c>
      <c r="E1616" s="12" t="s">
        <v>9308</v>
      </c>
      <c r="F1616" s="12" t="s">
        <v>2268</v>
      </c>
      <c r="G1616" s="12">
        <v>2014.0</v>
      </c>
      <c r="H1616" s="33">
        <v>41976.0</v>
      </c>
      <c r="K1616" s="12" t="s">
        <v>9309</v>
      </c>
    </row>
    <row r="1617" ht="15.75" customHeight="1">
      <c r="A1617" s="12">
        <v>2.5520947E7</v>
      </c>
      <c r="B1617" s="12" t="s">
        <v>9310</v>
      </c>
      <c r="C1617" s="12" t="s">
        <v>9311</v>
      </c>
      <c r="D1617" s="12" t="s">
        <v>9312</v>
      </c>
      <c r="E1617" s="12" t="s">
        <v>9313</v>
      </c>
      <c r="F1617" s="12" t="s">
        <v>7873</v>
      </c>
      <c r="G1617" s="12">
        <v>2014.0</v>
      </c>
      <c r="H1617" s="33">
        <v>41992.0</v>
      </c>
      <c r="I1617" s="12" t="s">
        <v>9314</v>
      </c>
      <c r="K1617" s="12" t="s">
        <v>9315</v>
      </c>
    </row>
    <row r="1618" ht="15.75" customHeight="1">
      <c r="A1618" s="12">
        <v>2.5540956E7</v>
      </c>
      <c r="B1618" s="12" t="s">
        <v>9317</v>
      </c>
      <c r="C1618" s="12" t="s">
        <v>9318</v>
      </c>
      <c r="D1618" s="12" t="s">
        <v>9319</v>
      </c>
      <c r="E1618" s="12" t="s">
        <v>9320</v>
      </c>
      <c r="F1618" s="12" t="s">
        <v>313</v>
      </c>
      <c r="G1618" s="12">
        <v>2014.0</v>
      </c>
      <c r="H1618" s="33">
        <v>42000.0</v>
      </c>
    </row>
    <row r="1619" ht="15.75" customHeight="1">
      <c r="A1619" s="12">
        <v>2.5593788E7</v>
      </c>
      <c r="B1619" s="12" t="s">
        <v>9321</v>
      </c>
      <c r="C1619" s="12" t="s">
        <v>9322</v>
      </c>
      <c r="D1619" s="12" t="s">
        <v>9323</v>
      </c>
      <c r="E1619" s="12" t="s">
        <v>9324</v>
      </c>
      <c r="F1619" s="12" t="s">
        <v>9325</v>
      </c>
      <c r="G1619" s="12">
        <v>2014.0</v>
      </c>
      <c r="H1619" s="33">
        <v>42021.0</v>
      </c>
      <c r="I1619" s="12" t="s">
        <v>9326</v>
      </c>
      <c r="J1619" s="12" t="s">
        <v>9327</v>
      </c>
      <c r="K1619" s="12" t="s">
        <v>9328</v>
      </c>
    </row>
    <row r="1620" ht="15.75" customHeight="1">
      <c r="A1620" s="12">
        <v>2.5758581E7</v>
      </c>
      <c r="B1620" s="12" t="s">
        <v>9329</v>
      </c>
      <c r="C1620" s="12" t="s">
        <v>9330</v>
      </c>
      <c r="D1620" s="12" t="s">
        <v>9331</v>
      </c>
      <c r="E1620" s="12" t="s">
        <v>9332</v>
      </c>
      <c r="F1620" s="12" t="s">
        <v>563</v>
      </c>
      <c r="G1620" s="12">
        <v>2014.0</v>
      </c>
      <c r="H1620" s="33">
        <v>42075.0</v>
      </c>
      <c r="I1620" s="12" t="s">
        <v>9333</v>
      </c>
    </row>
    <row r="1621" ht="15.75" customHeight="1">
      <c r="A1621" s="12">
        <v>2.5776603E7</v>
      </c>
      <c r="B1621" s="12" t="s">
        <v>9334</v>
      </c>
      <c r="C1621" s="12" t="s">
        <v>9335</v>
      </c>
      <c r="D1621" s="12" t="s">
        <v>9336</v>
      </c>
      <c r="E1621" s="12" t="s">
        <v>4282</v>
      </c>
      <c r="F1621" s="12" t="s">
        <v>308</v>
      </c>
      <c r="G1621" s="12">
        <v>2014.0</v>
      </c>
      <c r="H1621" s="33">
        <v>42081.0</v>
      </c>
    </row>
    <row r="1622" ht="15.75" customHeight="1">
      <c r="A1622" s="12">
        <v>2.5856898E7</v>
      </c>
      <c r="B1622" s="12" t="s">
        <v>9337</v>
      </c>
      <c r="C1622" s="12" t="s">
        <v>9338</v>
      </c>
      <c r="D1622" s="12" t="s">
        <v>9339</v>
      </c>
      <c r="E1622" s="12" t="s">
        <v>9340</v>
      </c>
      <c r="F1622" s="12" t="s">
        <v>9341</v>
      </c>
      <c r="G1622" s="12">
        <v>2014.0</v>
      </c>
      <c r="H1622" s="33">
        <v>42105.0</v>
      </c>
    </row>
    <row r="1623" ht="15.75" customHeight="1">
      <c r="A1623" s="12">
        <v>2.6259416E7</v>
      </c>
      <c r="B1623" s="12" t="s">
        <v>9342</v>
      </c>
      <c r="C1623" s="12" t="s">
        <v>9343</v>
      </c>
      <c r="D1623" s="12" t="s">
        <v>9344</v>
      </c>
      <c r="E1623" s="12" t="s">
        <v>9345</v>
      </c>
      <c r="F1623" s="12" t="s">
        <v>1415</v>
      </c>
      <c r="G1623" s="12">
        <v>2014.0</v>
      </c>
      <c r="H1623" s="33">
        <v>42228.0</v>
      </c>
    </row>
    <row r="1624" ht="15.75" customHeight="1">
      <c r="A1624" s="12">
        <v>2.6259434E7</v>
      </c>
      <c r="B1624" s="12" t="s">
        <v>9346</v>
      </c>
      <c r="C1624" s="12" t="s">
        <v>9347</v>
      </c>
      <c r="D1624" s="12" t="s">
        <v>9348</v>
      </c>
      <c r="E1624" s="12" t="s">
        <v>9349</v>
      </c>
      <c r="F1624" s="12" t="s">
        <v>1415</v>
      </c>
      <c r="G1624" s="12">
        <v>2014.0</v>
      </c>
      <c r="H1624" s="33">
        <v>42228.0</v>
      </c>
    </row>
    <row r="1625" ht="15.75" customHeight="1">
      <c r="A1625" s="12">
        <v>2.5441762E7</v>
      </c>
      <c r="B1625" s="12" t="s">
        <v>9350</v>
      </c>
      <c r="C1625" s="12" t="s">
        <v>9351</v>
      </c>
      <c r="D1625" s="12" t="s">
        <v>9352</v>
      </c>
      <c r="E1625" s="12" t="s">
        <v>9353</v>
      </c>
      <c r="F1625" s="12" t="s">
        <v>332</v>
      </c>
      <c r="G1625" s="12">
        <v>2014.0</v>
      </c>
      <c r="H1625" s="33">
        <v>41976.0</v>
      </c>
      <c r="I1625" s="12" t="s">
        <v>9354</v>
      </c>
      <c r="K1625" s="12" t="s">
        <v>9355</v>
      </c>
    </row>
    <row r="1626" ht="15.75" customHeight="1">
      <c r="A1626" s="12">
        <v>2.5465046E7</v>
      </c>
      <c r="B1626" s="12" t="s">
        <v>9357</v>
      </c>
      <c r="C1626" s="12" t="s">
        <v>9358</v>
      </c>
      <c r="D1626" s="12" t="s">
        <v>9359</v>
      </c>
      <c r="E1626" s="12" t="s">
        <v>9360</v>
      </c>
      <c r="F1626" s="12" t="s">
        <v>332</v>
      </c>
      <c r="G1626" s="12">
        <v>2014.0</v>
      </c>
      <c r="H1626" s="33">
        <v>41977.0</v>
      </c>
      <c r="I1626" s="12" t="s">
        <v>9361</v>
      </c>
      <c r="K1626" s="12" t="s">
        <v>9362</v>
      </c>
    </row>
    <row r="1627" ht="15.75" customHeight="1">
      <c r="A1627" s="12">
        <v>2.546539E7</v>
      </c>
      <c r="B1627" s="12" t="s">
        <v>9364</v>
      </c>
      <c r="C1627" s="12" t="s">
        <v>9365</v>
      </c>
      <c r="D1627" s="12" t="s">
        <v>9366</v>
      </c>
      <c r="E1627" s="12" t="s">
        <v>9367</v>
      </c>
      <c r="F1627" s="12" t="s">
        <v>332</v>
      </c>
      <c r="G1627" s="12">
        <v>2014.0</v>
      </c>
      <c r="H1627" s="33">
        <v>41977.0</v>
      </c>
      <c r="I1627" s="12" t="s">
        <v>9368</v>
      </c>
      <c r="K1627" s="12" t="s">
        <v>9369</v>
      </c>
    </row>
    <row r="1628" ht="15.75" customHeight="1">
      <c r="A1628" s="12">
        <v>2.5474676E7</v>
      </c>
      <c r="B1628" s="12" t="s">
        <v>9370</v>
      </c>
      <c r="C1628" s="12" t="s">
        <v>9371</v>
      </c>
      <c r="D1628" s="12" t="s">
        <v>9372</v>
      </c>
      <c r="E1628" s="12" t="s">
        <v>9373</v>
      </c>
      <c r="F1628" s="12" t="s">
        <v>3097</v>
      </c>
      <c r="G1628" s="12">
        <v>2014.0</v>
      </c>
      <c r="H1628" s="33">
        <v>41978.0</v>
      </c>
      <c r="I1628" s="12" t="s">
        <v>9374</v>
      </c>
      <c r="K1628" s="12" t="s">
        <v>9375</v>
      </c>
    </row>
    <row r="1629" ht="15.75" customHeight="1">
      <c r="A1629" s="12">
        <v>2.5477419E7</v>
      </c>
      <c r="B1629" s="12" t="s">
        <v>9376</v>
      </c>
      <c r="C1629" s="12" t="s">
        <v>9377</v>
      </c>
      <c r="D1629" s="12" t="s">
        <v>9378</v>
      </c>
      <c r="E1629" s="12" t="s">
        <v>9379</v>
      </c>
      <c r="F1629" s="12" t="s">
        <v>2843</v>
      </c>
      <c r="G1629" s="12">
        <v>2014.0</v>
      </c>
      <c r="H1629" s="33">
        <v>41979.0</v>
      </c>
      <c r="I1629" s="12" t="s">
        <v>9380</v>
      </c>
      <c r="K1629" s="12" t="s">
        <v>9381</v>
      </c>
    </row>
    <row r="1630" ht="15.75" customHeight="1">
      <c r="A1630" s="12">
        <v>2.5479289E7</v>
      </c>
      <c r="B1630" s="12" t="s">
        <v>9382</v>
      </c>
      <c r="C1630" s="12" t="s">
        <v>9383</v>
      </c>
      <c r="D1630" s="12" t="s">
        <v>9384</v>
      </c>
      <c r="E1630" s="12" t="s">
        <v>9385</v>
      </c>
      <c r="F1630" s="12" t="s">
        <v>2831</v>
      </c>
      <c r="G1630" s="12">
        <v>2014.0</v>
      </c>
      <c r="H1630" s="33">
        <v>41979.0</v>
      </c>
      <c r="I1630" s="12" t="s">
        <v>9386</v>
      </c>
      <c r="K1630" s="12" t="s">
        <v>9387</v>
      </c>
    </row>
    <row r="1631" ht="15.75" customHeight="1">
      <c r="A1631" s="12">
        <v>2.5780502E7</v>
      </c>
      <c r="B1631" s="12" t="s">
        <v>9389</v>
      </c>
      <c r="C1631" s="12" t="s">
        <v>9390</v>
      </c>
      <c r="D1631" s="12" t="s">
        <v>9391</v>
      </c>
      <c r="E1631" s="12" t="s">
        <v>225</v>
      </c>
      <c r="F1631" s="12" t="s">
        <v>9392</v>
      </c>
      <c r="G1631" s="12">
        <v>2014.0</v>
      </c>
      <c r="H1631" s="33">
        <v>42081.0</v>
      </c>
      <c r="I1631" s="12" t="s">
        <v>9393</v>
      </c>
      <c r="K1631" s="12" t="s">
        <v>9394</v>
      </c>
    </row>
    <row r="1632" ht="15.75" customHeight="1">
      <c r="A1632" s="12">
        <v>2.5487348E7</v>
      </c>
      <c r="B1632" s="12" t="s">
        <v>9396</v>
      </c>
      <c r="C1632" s="12" t="s">
        <v>9397</v>
      </c>
      <c r="D1632" s="12" t="s">
        <v>9398</v>
      </c>
      <c r="E1632" s="12" t="s">
        <v>4073</v>
      </c>
      <c r="F1632" s="12" t="s">
        <v>9399</v>
      </c>
      <c r="G1632" s="12">
        <v>2014.0</v>
      </c>
      <c r="H1632" s="33">
        <v>41983.0</v>
      </c>
      <c r="I1632" s="12" t="s">
        <v>9400</v>
      </c>
      <c r="K1632" s="12" t="s">
        <v>9401</v>
      </c>
    </row>
    <row r="1633" ht="15.75" customHeight="1">
      <c r="A1633" s="12">
        <v>2.5499826E7</v>
      </c>
      <c r="B1633" s="12" t="s">
        <v>9403</v>
      </c>
      <c r="C1633" s="12" t="s">
        <v>9404</v>
      </c>
      <c r="D1633" s="12" t="s">
        <v>9405</v>
      </c>
      <c r="E1633" s="12" t="s">
        <v>5942</v>
      </c>
      <c r="F1633" s="12" t="s">
        <v>332</v>
      </c>
      <c r="G1633" s="12">
        <v>2014.0</v>
      </c>
      <c r="H1633" s="33">
        <v>41989.0</v>
      </c>
      <c r="I1633" s="12" t="s">
        <v>9406</v>
      </c>
      <c r="K1633" s="12" t="s">
        <v>9407</v>
      </c>
    </row>
    <row r="1634" ht="15.75" customHeight="1">
      <c r="A1634" s="12">
        <v>2.5502564E7</v>
      </c>
      <c r="B1634" s="12" t="s">
        <v>9409</v>
      </c>
      <c r="C1634" s="12" t="s">
        <v>9410</v>
      </c>
      <c r="D1634" s="12" t="s">
        <v>9411</v>
      </c>
      <c r="E1634" s="12" t="s">
        <v>5749</v>
      </c>
      <c r="F1634" s="12" t="s">
        <v>2810</v>
      </c>
      <c r="G1634" s="12">
        <v>2014.0</v>
      </c>
      <c r="H1634" s="33">
        <v>41989.0</v>
      </c>
      <c r="I1634" s="12" t="s">
        <v>9412</v>
      </c>
      <c r="K1634" s="12" t="s">
        <v>9413</v>
      </c>
    </row>
    <row r="1635" ht="15.75" customHeight="1">
      <c r="A1635" s="12">
        <v>2.5496002E7</v>
      </c>
      <c r="B1635" s="12" t="s">
        <v>9415</v>
      </c>
      <c r="C1635" s="12" t="s">
        <v>9416</v>
      </c>
      <c r="D1635" s="12" t="s">
        <v>9417</v>
      </c>
      <c r="E1635" s="12" t="s">
        <v>9418</v>
      </c>
      <c r="F1635" s="12" t="s">
        <v>2234</v>
      </c>
      <c r="G1635" s="12">
        <v>2014.0</v>
      </c>
      <c r="H1635" s="33">
        <v>41989.0</v>
      </c>
      <c r="I1635" s="12" t="s">
        <v>9419</v>
      </c>
      <c r="K1635" s="12" t="s">
        <v>9420</v>
      </c>
    </row>
    <row r="1636" ht="15.75" customHeight="1">
      <c r="A1636" s="12">
        <v>2.5510419E7</v>
      </c>
      <c r="B1636" s="12" t="s">
        <v>9422</v>
      </c>
      <c r="C1636" s="12" t="s">
        <v>9423</v>
      </c>
      <c r="D1636" s="12" t="s">
        <v>9424</v>
      </c>
      <c r="E1636" s="12" t="s">
        <v>9425</v>
      </c>
      <c r="F1636" s="12" t="s">
        <v>368</v>
      </c>
      <c r="G1636" s="12">
        <v>2014.0</v>
      </c>
      <c r="H1636" s="33">
        <v>41990.0</v>
      </c>
      <c r="I1636" s="12" t="s">
        <v>9426</v>
      </c>
      <c r="K1636" s="12" t="s">
        <v>9427</v>
      </c>
    </row>
    <row r="1637" ht="15.75" customHeight="1">
      <c r="A1637" s="12">
        <v>2.5515563E7</v>
      </c>
      <c r="B1637" s="12" t="s">
        <v>9429</v>
      </c>
      <c r="C1637" s="12" t="s">
        <v>9430</v>
      </c>
      <c r="D1637" s="12" t="s">
        <v>9431</v>
      </c>
      <c r="E1637" s="12" t="s">
        <v>9432</v>
      </c>
      <c r="F1637" s="12" t="s">
        <v>2234</v>
      </c>
      <c r="G1637" s="12">
        <v>2014.0</v>
      </c>
      <c r="H1637" s="33">
        <v>41991.0</v>
      </c>
      <c r="I1637" s="12" t="s">
        <v>9433</v>
      </c>
      <c r="K1637" s="12" t="s">
        <v>9434</v>
      </c>
    </row>
    <row r="1638" ht="15.75" customHeight="1">
      <c r="A1638" s="12">
        <v>2.5521619E7</v>
      </c>
      <c r="B1638" s="12" t="s">
        <v>9435</v>
      </c>
      <c r="C1638" s="12" t="s">
        <v>9436</v>
      </c>
      <c r="D1638" s="12" t="s">
        <v>9437</v>
      </c>
      <c r="E1638" s="12" t="s">
        <v>4419</v>
      </c>
      <c r="F1638" s="12" t="s">
        <v>1789</v>
      </c>
      <c r="G1638" s="12">
        <v>2014.0</v>
      </c>
      <c r="H1638" s="33">
        <v>41992.0</v>
      </c>
      <c r="I1638" s="12" t="s">
        <v>9438</v>
      </c>
      <c r="K1638" s="12" t="s">
        <v>9439</v>
      </c>
    </row>
    <row r="1639" ht="15.75" customHeight="1">
      <c r="A1639" s="12">
        <v>2.5527099E7</v>
      </c>
      <c r="B1639" s="12" t="s">
        <v>9441</v>
      </c>
      <c r="C1639" s="12" t="s">
        <v>9442</v>
      </c>
      <c r="D1639" s="12" t="s">
        <v>9443</v>
      </c>
      <c r="E1639" s="12" t="s">
        <v>1805</v>
      </c>
      <c r="F1639" s="12" t="s">
        <v>368</v>
      </c>
      <c r="G1639" s="12">
        <v>2014.0</v>
      </c>
      <c r="H1639" s="33">
        <v>41994.0</v>
      </c>
      <c r="I1639" s="12" t="s">
        <v>9444</v>
      </c>
      <c r="K1639" s="12" t="s">
        <v>9445</v>
      </c>
    </row>
    <row r="1640" ht="15.75" customHeight="1">
      <c r="A1640" s="12">
        <v>2.5528582E7</v>
      </c>
      <c r="B1640" s="12" t="s">
        <v>9447</v>
      </c>
      <c r="C1640" s="12" t="s">
        <v>9448</v>
      </c>
      <c r="D1640" s="12" t="s">
        <v>9449</v>
      </c>
      <c r="E1640" s="12" t="s">
        <v>9450</v>
      </c>
      <c r="F1640" s="12" t="s">
        <v>332</v>
      </c>
      <c r="G1640" s="12">
        <v>2014.0</v>
      </c>
      <c r="H1640" s="33">
        <v>41995.0</v>
      </c>
      <c r="I1640" s="12" t="s">
        <v>9451</v>
      </c>
      <c r="K1640" s="12" t="s">
        <v>9452</v>
      </c>
    </row>
    <row r="1641" ht="15.75" customHeight="1">
      <c r="A1641" s="12">
        <v>2.5533148E7</v>
      </c>
      <c r="B1641" s="12" t="s">
        <v>9454</v>
      </c>
      <c r="C1641" s="12" t="s">
        <v>9455</v>
      </c>
      <c r="D1641" s="12" t="s">
        <v>9456</v>
      </c>
      <c r="E1641" s="12" t="s">
        <v>9457</v>
      </c>
      <c r="F1641" s="12" t="s">
        <v>332</v>
      </c>
      <c r="G1641" s="12">
        <v>2014.0</v>
      </c>
      <c r="H1641" s="33">
        <v>41997.0</v>
      </c>
      <c r="I1641" s="12" t="s">
        <v>9458</v>
      </c>
      <c r="K1641" s="12" t="s">
        <v>9459</v>
      </c>
    </row>
    <row r="1642" ht="15.75" customHeight="1">
      <c r="A1642" s="12">
        <v>2.5542001E7</v>
      </c>
      <c r="B1642" s="12" t="s">
        <v>9461</v>
      </c>
      <c r="C1642" s="12" t="s">
        <v>9462</v>
      </c>
      <c r="D1642" s="12" t="s">
        <v>9463</v>
      </c>
      <c r="E1642" s="12" t="s">
        <v>6380</v>
      </c>
      <c r="F1642" s="12" t="s">
        <v>2831</v>
      </c>
      <c r="G1642" s="12">
        <v>2014.0</v>
      </c>
      <c r="H1642" s="33">
        <v>42000.0</v>
      </c>
      <c r="I1642" s="12" t="s">
        <v>9464</v>
      </c>
      <c r="K1642" s="12" t="s">
        <v>9465</v>
      </c>
    </row>
    <row r="1643" ht="15.75" customHeight="1">
      <c r="A1643" s="12">
        <v>2.5112312E7</v>
      </c>
      <c r="B1643" s="12" t="s">
        <v>9467</v>
      </c>
      <c r="C1643" s="12" t="s">
        <v>9468</v>
      </c>
      <c r="D1643" s="12" t="s">
        <v>9469</v>
      </c>
      <c r="E1643" s="12" t="s">
        <v>9470</v>
      </c>
      <c r="F1643" s="12" t="s">
        <v>4779</v>
      </c>
      <c r="G1643" s="12">
        <v>2014.0</v>
      </c>
      <c r="H1643" s="33">
        <v>41864.0</v>
      </c>
      <c r="K1643" s="12" t="s">
        <v>9471</v>
      </c>
    </row>
    <row r="1644" ht="15.75" customHeight="1">
      <c r="A1644" s="12">
        <v>2.5512495E7</v>
      </c>
      <c r="B1644" s="12" t="s">
        <v>9473</v>
      </c>
      <c r="C1644" s="12" t="s">
        <v>9474</v>
      </c>
      <c r="D1644" s="12" t="s">
        <v>9475</v>
      </c>
      <c r="E1644" s="12" t="s">
        <v>7205</v>
      </c>
      <c r="F1644" s="12" t="s">
        <v>1104</v>
      </c>
      <c r="G1644" s="12">
        <v>2014.0</v>
      </c>
      <c r="H1644" s="33">
        <v>41990.0</v>
      </c>
      <c r="I1644" s="12" t="s">
        <v>9476</v>
      </c>
      <c r="K1644" s="12" t="s">
        <v>9477</v>
      </c>
    </row>
    <row r="1645" ht="15.75" customHeight="1">
      <c r="A1645" s="12">
        <v>2.5091123E7</v>
      </c>
      <c r="B1645" s="12" t="s">
        <v>9479</v>
      </c>
      <c r="C1645" s="12" t="s">
        <v>9480</v>
      </c>
      <c r="D1645" s="12" t="s">
        <v>9481</v>
      </c>
      <c r="E1645" s="12" t="s">
        <v>5280</v>
      </c>
      <c r="F1645" s="12" t="s">
        <v>664</v>
      </c>
      <c r="G1645" s="12">
        <v>2015.0</v>
      </c>
      <c r="H1645" s="33">
        <v>41857.0</v>
      </c>
      <c r="K1645" s="12" t="s">
        <v>9482</v>
      </c>
    </row>
    <row r="1646" ht="15.75" customHeight="1">
      <c r="A1646" s="12">
        <v>2.5158857E7</v>
      </c>
      <c r="B1646" s="12" t="s">
        <v>9484</v>
      </c>
      <c r="C1646" s="12" t="s">
        <v>9485</v>
      </c>
      <c r="D1646" s="12" t="s">
        <v>9486</v>
      </c>
      <c r="E1646" s="12" t="s">
        <v>9487</v>
      </c>
      <c r="F1646" s="12" t="s">
        <v>2798</v>
      </c>
      <c r="G1646" s="12">
        <v>2015.0</v>
      </c>
      <c r="H1646" s="33">
        <v>41879.0</v>
      </c>
      <c r="K1646" s="12" t="s">
        <v>9488</v>
      </c>
    </row>
    <row r="1647" ht="15.75" customHeight="1">
      <c r="A1647" s="12">
        <v>2.51682E7</v>
      </c>
      <c r="B1647" s="12" t="s">
        <v>9490</v>
      </c>
      <c r="C1647" s="12" t="s">
        <v>9491</v>
      </c>
      <c r="D1647" s="12" t="s">
        <v>9492</v>
      </c>
      <c r="E1647" s="12" t="s">
        <v>9379</v>
      </c>
      <c r="F1647" s="12" t="s">
        <v>9493</v>
      </c>
      <c r="G1647" s="12">
        <v>2015.0</v>
      </c>
      <c r="H1647" s="33">
        <v>41881.0</v>
      </c>
      <c r="I1647" s="12" t="s">
        <v>9494</v>
      </c>
      <c r="J1647" s="12" t="s">
        <v>9495</v>
      </c>
      <c r="K1647" s="12" t="s">
        <v>9496</v>
      </c>
    </row>
    <row r="1648" ht="15.75" customHeight="1">
      <c r="A1648" s="12">
        <v>2.5273064E7</v>
      </c>
      <c r="B1648" s="12" t="s">
        <v>9497</v>
      </c>
      <c r="C1648" s="12" t="s">
        <v>9498</v>
      </c>
      <c r="D1648" s="12" t="s">
        <v>9499</v>
      </c>
      <c r="E1648" s="12" t="s">
        <v>8866</v>
      </c>
      <c r="F1648" s="12" t="s">
        <v>664</v>
      </c>
      <c r="G1648" s="12">
        <v>2015.0</v>
      </c>
      <c r="H1648" s="33">
        <v>41915.0</v>
      </c>
      <c r="K1648" s="12" t="s">
        <v>9500</v>
      </c>
    </row>
    <row r="1649" ht="15.75" customHeight="1">
      <c r="A1649" s="12">
        <v>2.5278497E7</v>
      </c>
      <c r="B1649" s="12" t="s">
        <v>9501</v>
      </c>
      <c r="C1649" s="12" t="s">
        <v>9502</v>
      </c>
      <c r="D1649" s="12" t="s">
        <v>9503</v>
      </c>
      <c r="E1649" s="12" t="s">
        <v>9504</v>
      </c>
      <c r="F1649" s="12" t="s">
        <v>6611</v>
      </c>
      <c r="G1649" s="12">
        <v>2015.0</v>
      </c>
      <c r="H1649" s="33">
        <v>41916.0</v>
      </c>
      <c r="K1649" s="12" t="s">
        <v>9505</v>
      </c>
    </row>
    <row r="1650" ht="15.75" customHeight="1">
      <c r="A1650" s="12">
        <v>2.5297658E7</v>
      </c>
      <c r="B1650" s="12" t="s">
        <v>9506</v>
      </c>
      <c r="C1650" s="12" t="s">
        <v>9507</v>
      </c>
      <c r="D1650" s="12" t="s">
        <v>9508</v>
      </c>
      <c r="E1650" s="12" t="s">
        <v>9509</v>
      </c>
      <c r="F1650" s="12" t="s">
        <v>9510</v>
      </c>
      <c r="G1650" s="12">
        <v>2015.0</v>
      </c>
      <c r="H1650" s="33">
        <v>41922.0</v>
      </c>
      <c r="K1650" s="12" t="s">
        <v>9511</v>
      </c>
    </row>
    <row r="1651" ht="15.75" customHeight="1">
      <c r="A1651" s="12">
        <v>2.5298315E7</v>
      </c>
      <c r="B1651" s="12" t="s">
        <v>9512</v>
      </c>
      <c r="C1651" s="12" t="s">
        <v>9513</v>
      </c>
      <c r="D1651" s="12" t="s">
        <v>9514</v>
      </c>
      <c r="E1651" s="12" t="s">
        <v>9515</v>
      </c>
      <c r="F1651" s="12" t="s">
        <v>909</v>
      </c>
      <c r="G1651" s="12">
        <v>2015.0</v>
      </c>
      <c r="H1651" s="33">
        <v>41922.0</v>
      </c>
      <c r="I1651" s="12" t="s">
        <v>9516</v>
      </c>
      <c r="K1651" s="12" t="s">
        <v>9517</v>
      </c>
    </row>
    <row r="1652" ht="15.75" customHeight="1">
      <c r="A1652" s="12">
        <v>2.5342575E7</v>
      </c>
      <c r="B1652" s="12" t="s">
        <v>9518</v>
      </c>
      <c r="C1652" s="12" t="s">
        <v>9519</v>
      </c>
      <c r="D1652" s="12" t="s">
        <v>9520</v>
      </c>
      <c r="E1652" s="12" t="s">
        <v>9521</v>
      </c>
      <c r="F1652" s="12" t="s">
        <v>9522</v>
      </c>
      <c r="G1652" s="12">
        <v>2015.0</v>
      </c>
      <c r="H1652" s="33">
        <v>41937.0</v>
      </c>
      <c r="K1652" s="12" t="s">
        <v>9523</v>
      </c>
    </row>
    <row r="1653" ht="15.75" customHeight="1">
      <c r="A1653" s="12">
        <v>2.5358242E7</v>
      </c>
      <c r="B1653" s="12" t="s">
        <v>9524</v>
      </c>
      <c r="C1653" s="12" t="s">
        <v>9525</v>
      </c>
      <c r="D1653" s="12" t="s">
        <v>9526</v>
      </c>
      <c r="E1653" s="12" t="s">
        <v>9527</v>
      </c>
      <c r="F1653" s="12" t="s">
        <v>131</v>
      </c>
      <c r="G1653" s="12">
        <v>2015.0</v>
      </c>
      <c r="H1653" s="33">
        <v>41944.0</v>
      </c>
      <c r="K1653" s="12" t="s">
        <v>9528</v>
      </c>
    </row>
    <row r="1654" ht="15.75" customHeight="1">
      <c r="A1654" s="12">
        <v>2.5455075E7</v>
      </c>
      <c r="B1654" s="12" t="s">
        <v>9529</v>
      </c>
      <c r="C1654" s="12" t="s">
        <v>9530</v>
      </c>
      <c r="D1654" s="12" t="s">
        <v>9531</v>
      </c>
      <c r="E1654" s="12" t="s">
        <v>9532</v>
      </c>
      <c r="F1654" s="12" t="s">
        <v>4266</v>
      </c>
      <c r="G1654" s="12">
        <v>2015.0</v>
      </c>
      <c r="H1654" s="33">
        <v>41976.0</v>
      </c>
      <c r="K1654" s="12" t="s">
        <v>9533</v>
      </c>
    </row>
    <row r="1655" ht="15.75" customHeight="1">
      <c r="A1655" s="12">
        <v>2.548227E7</v>
      </c>
      <c r="B1655" s="12" t="s">
        <v>9534</v>
      </c>
      <c r="C1655" s="12" t="s">
        <v>9535</v>
      </c>
      <c r="D1655" s="12" t="s">
        <v>9536</v>
      </c>
      <c r="E1655" s="12" t="s">
        <v>6341</v>
      </c>
      <c r="F1655" s="12" t="s">
        <v>220</v>
      </c>
      <c r="G1655" s="12">
        <v>2015.0</v>
      </c>
      <c r="H1655" s="33">
        <v>41982.0</v>
      </c>
      <c r="K1655" s="12" t="s">
        <v>9537</v>
      </c>
    </row>
    <row r="1656" ht="15.75" customHeight="1">
      <c r="A1656" s="12">
        <v>2.5494536E7</v>
      </c>
      <c r="B1656" s="12" t="s">
        <v>9538</v>
      </c>
      <c r="C1656" s="12" t="s">
        <v>9539</v>
      </c>
      <c r="D1656" s="12" t="s">
        <v>9540</v>
      </c>
      <c r="E1656" s="12" t="s">
        <v>9541</v>
      </c>
      <c r="F1656" s="12" t="s">
        <v>9542</v>
      </c>
      <c r="G1656" s="12">
        <v>2015.0</v>
      </c>
      <c r="H1656" s="33">
        <v>41989.0</v>
      </c>
      <c r="K1656" s="12" t="s">
        <v>9543</v>
      </c>
    </row>
    <row r="1657" ht="15.75" customHeight="1">
      <c r="A1657" s="12">
        <v>2.5530231E7</v>
      </c>
      <c r="B1657" s="12" t="s">
        <v>9544</v>
      </c>
      <c r="C1657" s="12" t="s">
        <v>9545</v>
      </c>
      <c r="D1657" s="12" t="s">
        <v>9546</v>
      </c>
      <c r="E1657" s="12" t="s">
        <v>5475</v>
      </c>
      <c r="F1657" s="12" t="s">
        <v>508</v>
      </c>
      <c r="G1657" s="12">
        <v>2015.0</v>
      </c>
      <c r="H1657" s="33">
        <v>41996.0</v>
      </c>
      <c r="I1657" s="12" t="s">
        <v>9547</v>
      </c>
      <c r="K1657" s="12" t="s">
        <v>9548</v>
      </c>
    </row>
    <row r="1658" ht="15.75" customHeight="1">
      <c r="A1658" s="12">
        <v>2.5560004E7</v>
      </c>
      <c r="B1658" s="12" t="s">
        <v>9549</v>
      </c>
      <c r="C1658" s="12" t="s">
        <v>9550</v>
      </c>
      <c r="D1658" s="12" t="s">
        <v>9551</v>
      </c>
      <c r="E1658" s="12" t="s">
        <v>9552</v>
      </c>
      <c r="F1658" s="12" t="s">
        <v>2957</v>
      </c>
      <c r="G1658" s="12">
        <v>2015.0</v>
      </c>
      <c r="H1658" s="33">
        <v>42011.0</v>
      </c>
      <c r="K1658" s="12" t="s">
        <v>9553</v>
      </c>
    </row>
    <row r="1659" ht="15.75" customHeight="1">
      <c r="A1659" s="12">
        <v>2.5565883E7</v>
      </c>
      <c r="B1659" s="12" t="s">
        <v>9555</v>
      </c>
      <c r="C1659" s="12" t="s">
        <v>9556</v>
      </c>
      <c r="D1659" s="12" t="s">
        <v>9557</v>
      </c>
      <c r="E1659" s="12" t="s">
        <v>9558</v>
      </c>
      <c r="F1659" s="12" t="s">
        <v>9559</v>
      </c>
      <c r="G1659" s="12">
        <v>2014.0</v>
      </c>
      <c r="H1659" s="33">
        <v>42012.0</v>
      </c>
      <c r="I1659" s="12" t="s">
        <v>9560</v>
      </c>
      <c r="K1659" s="12" t="s">
        <v>9561</v>
      </c>
    </row>
    <row r="1660" ht="15.75" customHeight="1">
      <c r="A1660" s="12">
        <v>2.5567228E7</v>
      </c>
      <c r="B1660" s="12" t="s">
        <v>9562</v>
      </c>
      <c r="C1660" s="12" t="s">
        <v>9563</v>
      </c>
      <c r="D1660" s="12" t="s">
        <v>9564</v>
      </c>
      <c r="E1660" s="12" t="s">
        <v>9565</v>
      </c>
      <c r="F1660" s="12" t="s">
        <v>1337</v>
      </c>
      <c r="G1660" s="12">
        <v>2015.0</v>
      </c>
      <c r="H1660" s="33">
        <v>42013.0</v>
      </c>
      <c r="I1660" s="12" t="s">
        <v>9566</v>
      </c>
      <c r="K1660" s="12" t="s">
        <v>9567</v>
      </c>
    </row>
    <row r="1661" ht="15.75" customHeight="1">
      <c r="A1661" s="12">
        <v>2.5629776E7</v>
      </c>
      <c r="B1661" s="12" t="s">
        <v>9568</v>
      </c>
      <c r="C1661" s="12" t="s">
        <v>9569</v>
      </c>
      <c r="D1661" s="12" t="s">
        <v>9570</v>
      </c>
      <c r="E1661" s="12" t="s">
        <v>1604</v>
      </c>
      <c r="F1661" s="12" t="s">
        <v>151</v>
      </c>
      <c r="G1661" s="12">
        <v>2015.0</v>
      </c>
      <c r="H1661" s="33">
        <v>42033.0</v>
      </c>
      <c r="I1661" s="12" t="s">
        <v>9571</v>
      </c>
      <c r="K1661" s="12" t="s">
        <v>9572</v>
      </c>
    </row>
    <row r="1662" ht="15.75" customHeight="1">
      <c r="A1662" s="12">
        <v>2.5629777E7</v>
      </c>
      <c r="B1662" s="12" t="s">
        <v>9573</v>
      </c>
      <c r="C1662" s="12" t="s">
        <v>9574</v>
      </c>
      <c r="D1662" s="12" t="s">
        <v>9575</v>
      </c>
      <c r="E1662" s="12" t="s">
        <v>4255</v>
      </c>
      <c r="F1662" s="12" t="s">
        <v>151</v>
      </c>
      <c r="G1662" s="12">
        <v>2015.0</v>
      </c>
      <c r="H1662" s="33">
        <v>42033.0</v>
      </c>
      <c r="K1662" s="12" t="s">
        <v>9576</v>
      </c>
    </row>
    <row r="1663" ht="15.75" customHeight="1">
      <c r="A1663" s="12">
        <v>2.5714655E7</v>
      </c>
      <c r="B1663" s="12" t="s">
        <v>9577</v>
      </c>
      <c r="C1663" s="12" t="s">
        <v>9578</v>
      </c>
      <c r="D1663" s="12" t="s">
        <v>9579</v>
      </c>
      <c r="E1663" s="12" t="s">
        <v>7148</v>
      </c>
      <c r="F1663" s="12" t="s">
        <v>9580</v>
      </c>
      <c r="G1663" s="12">
        <v>2015.0</v>
      </c>
      <c r="H1663" s="33">
        <v>42061.0</v>
      </c>
      <c r="I1663" s="12" t="s">
        <v>9581</v>
      </c>
      <c r="K1663" s="12" t="s">
        <v>9582</v>
      </c>
    </row>
    <row r="1664" ht="15.75" customHeight="1">
      <c r="A1664" s="12">
        <v>2.5739483E7</v>
      </c>
      <c r="B1664" s="12" t="s">
        <v>9583</v>
      </c>
      <c r="C1664" s="12" t="s">
        <v>9584</v>
      </c>
      <c r="D1664" s="12" t="s">
        <v>9585</v>
      </c>
      <c r="E1664" s="12" t="s">
        <v>9586</v>
      </c>
      <c r="F1664" s="12" t="s">
        <v>6782</v>
      </c>
      <c r="G1664" s="12">
        <v>2015.0</v>
      </c>
      <c r="H1664" s="33">
        <v>42069.0</v>
      </c>
    </row>
    <row r="1665" ht="15.75" customHeight="1">
      <c r="A1665" s="12">
        <v>2.5755888E7</v>
      </c>
      <c r="B1665" s="12" t="s">
        <v>9587</v>
      </c>
      <c r="C1665" s="12" t="s">
        <v>9588</v>
      </c>
      <c r="D1665" s="12" t="s">
        <v>9589</v>
      </c>
      <c r="E1665" s="12" t="s">
        <v>225</v>
      </c>
      <c r="F1665" s="12" t="s">
        <v>9590</v>
      </c>
      <c r="G1665" s="12">
        <v>2014.0</v>
      </c>
      <c r="H1665" s="33">
        <v>42074.0</v>
      </c>
      <c r="I1665" s="12" t="s">
        <v>9591</v>
      </c>
      <c r="K1665" s="12" t="s">
        <v>9592</v>
      </c>
    </row>
    <row r="1666" ht="15.75" customHeight="1">
      <c r="A1666" s="12">
        <v>2.5811041E7</v>
      </c>
      <c r="B1666" s="12" t="s">
        <v>9594</v>
      </c>
      <c r="C1666" s="12" t="s">
        <v>9595</v>
      </c>
      <c r="D1666" s="12" t="s">
        <v>9596</v>
      </c>
      <c r="E1666" s="12" t="s">
        <v>9527</v>
      </c>
      <c r="F1666" s="12" t="s">
        <v>6186</v>
      </c>
      <c r="G1666" s="12">
        <v>2015.0</v>
      </c>
      <c r="H1666" s="33">
        <v>42090.0</v>
      </c>
      <c r="I1666" s="12" t="s">
        <v>9597</v>
      </c>
      <c r="K1666" s="12" t="s">
        <v>9598</v>
      </c>
    </row>
    <row r="1667" ht="15.75" customHeight="1">
      <c r="A1667" s="12">
        <v>2.5860458E7</v>
      </c>
      <c r="B1667" s="12" t="s">
        <v>9599</v>
      </c>
      <c r="C1667" s="12" t="s">
        <v>9600</v>
      </c>
      <c r="D1667" s="12" t="s">
        <v>9601</v>
      </c>
      <c r="E1667" s="12" t="s">
        <v>9602</v>
      </c>
      <c r="F1667" s="12" t="s">
        <v>6101</v>
      </c>
      <c r="G1667" s="12">
        <v>2015.0</v>
      </c>
      <c r="H1667" s="33">
        <v>42105.0</v>
      </c>
      <c r="K1667" s="12" t="s">
        <v>9603</v>
      </c>
    </row>
    <row r="1668" ht="15.75" customHeight="1">
      <c r="A1668" s="12">
        <v>2.5862443E7</v>
      </c>
      <c r="B1668" s="12" t="s">
        <v>9604</v>
      </c>
      <c r="C1668" s="12" t="s">
        <v>9605</v>
      </c>
      <c r="D1668" s="12" t="s">
        <v>9606</v>
      </c>
      <c r="E1668" s="12" t="s">
        <v>7503</v>
      </c>
      <c r="F1668" s="12" t="s">
        <v>3150</v>
      </c>
      <c r="G1668" s="12">
        <v>2015.0</v>
      </c>
      <c r="H1668" s="33">
        <v>42106.0</v>
      </c>
    </row>
    <row r="1669" ht="15.75" customHeight="1">
      <c r="A1669" s="12">
        <v>2.5865193E7</v>
      </c>
      <c r="B1669" s="12" t="s">
        <v>9607</v>
      </c>
      <c r="C1669" s="12" t="s">
        <v>9608</v>
      </c>
      <c r="D1669" s="12" t="s">
        <v>9609</v>
      </c>
      <c r="E1669" s="12" t="s">
        <v>6466</v>
      </c>
      <c r="F1669" s="12" t="s">
        <v>1062</v>
      </c>
      <c r="G1669" s="12">
        <v>2015.0</v>
      </c>
      <c r="H1669" s="33">
        <v>42108.0</v>
      </c>
      <c r="K1669" s="12" t="s">
        <v>9610</v>
      </c>
    </row>
    <row r="1670" ht="15.75" customHeight="1">
      <c r="A1670" s="12">
        <v>2.5874305E7</v>
      </c>
      <c r="B1670" s="12" t="s">
        <v>9611</v>
      </c>
      <c r="C1670" s="12" t="s">
        <v>9612</v>
      </c>
      <c r="D1670" s="12" t="s">
        <v>9613</v>
      </c>
      <c r="E1670" s="12" t="s">
        <v>9614</v>
      </c>
      <c r="F1670" s="12" t="s">
        <v>2191</v>
      </c>
      <c r="G1670" s="12">
        <v>2015.0</v>
      </c>
      <c r="H1670" s="33">
        <v>42110.0</v>
      </c>
    </row>
    <row r="1671" ht="15.75" customHeight="1">
      <c r="A1671" s="12">
        <v>2.5909249E7</v>
      </c>
      <c r="B1671" s="12" t="s">
        <v>9615</v>
      </c>
      <c r="C1671" s="12" t="s">
        <v>9616</v>
      </c>
      <c r="D1671" s="12" t="s">
        <v>9617</v>
      </c>
      <c r="E1671" s="12" t="s">
        <v>9618</v>
      </c>
      <c r="F1671" s="12" t="s">
        <v>587</v>
      </c>
      <c r="G1671" s="12">
        <v>2015.0</v>
      </c>
      <c r="H1671" s="33">
        <v>42119.0</v>
      </c>
      <c r="K1671" s="12" t="s">
        <v>9619</v>
      </c>
    </row>
    <row r="1672" ht="15.75" customHeight="1">
      <c r="A1672" s="12">
        <v>2.590925E7</v>
      </c>
      <c r="B1672" s="12" t="s">
        <v>9620</v>
      </c>
      <c r="C1672" s="12" t="s">
        <v>9621</v>
      </c>
      <c r="D1672" s="12" t="s">
        <v>9622</v>
      </c>
      <c r="E1672" s="12" t="s">
        <v>9623</v>
      </c>
      <c r="F1672" s="12" t="s">
        <v>587</v>
      </c>
      <c r="G1672" s="12">
        <v>2015.0</v>
      </c>
      <c r="H1672" s="33">
        <v>42119.0</v>
      </c>
      <c r="K1672" s="12" t="s">
        <v>9624</v>
      </c>
    </row>
    <row r="1673" ht="15.75" customHeight="1">
      <c r="A1673" s="12">
        <v>2.5909253E7</v>
      </c>
      <c r="B1673" s="12" t="s">
        <v>9625</v>
      </c>
      <c r="C1673" s="12" t="s">
        <v>9626</v>
      </c>
      <c r="D1673" s="12" t="s">
        <v>9627</v>
      </c>
      <c r="E1673" s="12" t="s">
        <v>9628</v>
      </c>
      <c r="F1673" s="12" t="s">
        <v>587</v>
      </c>
      <c r="G1673" s="12">
        <v>2015.0</v>
      </c>
      <c r="H1673" s="33">
        <v>42119.0</v>
      </c>
      <c r="K1673" s="12" t="s">
        <v>9629</v>
      </c>
    </row>
    <row r="1674" ht="15.75" customHeight="1">
      <c r="A1674" s="12">
        <v>2.5909257E7</v>
      </c>
      <c r="B1674" s="12" t="s">
        <v>9630</v>
      </c>
      <c r="C1674" s="12" t="s">
        <v>9631</v>
      </c>
      <c r="D1674" s="12" t="s">
        <v>9632</v>
      </c>
      <c r="E1674" s="12" t="s">
        <v>9633</v>
      </c>
      <c r="F1674" s="12" t="s">
        <v>587</v>
      </c>
      <c r="G1674" s="12">
        <v>2015.0</v>
      </c>
      <c r="H1674" s="33">
        <v>42119.0</v>
      </c>
      <c r="K1674" s="12" t="s">
        <v>9634</v>
      </c>
    </row>
    <row r="1675" ht="15.75" customHeight="1">
      <c r="A1675" s="12">
        <v>2.5971318E7</v>
      </c>
      <c r="B1675" s="12" t="s">
        <v>9635</v>
      </c>
      <c r="C1675" s="12" t="s">
        <v>9636</v>
      </c>
      <c r="D1675" s="12" t="s">
        <v>9637</v>
      </c>
      <c r="E1675" s="12" t="s">
        <v>9638</v>
      </c>
      <c r="F1675" s="12" t="s">
        <v>6090</v>
      </c>
      <c r="G1675" s="12">
        <v>2015.0</v>
      </c>
      <c r="H1675" s="33">
        <v>42139.0</v>
      </c>
      <c r="K1675" s="12" t="s">
        <v>9639</v>
      </c>
    </row>
    <row r="1676" ht="15.75" customHeight="1">
      <c r="A1676" s="12">
        <v>2.6040618E7</v>
      </c>
      <c r="B1676" s="12" t="s">
        <v>9640</v>
      </c>
      <c r="C1676" s="12" t="s">
        <v>9641</v>
      </c>
      <c r="D1676" s="12" t="s">
        <v>9642</v>
      </c>
      <c r="E1676" s="12" t="s">
        <v>9643</v>
      </c>
      <c r="F1676" s="12" t="s">
        <v>5979</v>
      </c>
      <c r="G1676" s="12">
        <v>2015.0</v>
      </c>
      <c r="H1676" s="33">
        <v>42160.0</v>
      </c>
      <c r="I1676" s="12" t="s">
        <v>9644</v>
      </c>
      <c r="K1676" s="12" t="s">
        <v>9645</v>
      </c>
    </row>
    <row r="1677" ht="15.75" customHeight="1">
      <c r="A1677" s="12">
        <v>2.6233091E7</v>
      </c>
      <c r="B1677" s="12" t="s">
        <v>9646</v>
      </c>
      <c r="C1677" s="12" t="s">
        <v>9647</v>
      </c>
      <c r="D1677" s="12" t="s">
        <v>9648</v>
      </c>
      <c r="E1677" s="12" t="s">
        <v>9649</v>
      </c>
      <c r="F1677" s="12" t="s">
        <v>3150</v>
      </c>
      <c r="G1677" s="12">
        <v>2015.0</v>
      </c>
      <c r="H1677" s="33">
        <v>42219.0</v>
      </c>
    </row>
    <row r="1678" ht="15.75" customHeight="1">
      <c r="A1678" s="12">
        <v>2.6233093E7</v>
      </c>
      <c r="B1678" s="12" t="s">
        <v>9650</v>
      </c>
      <c r="C1678" s="12" t="s">
        <v>9651</v>
      </c>
      <c r="D1678" s="12" t="s">
        <v>9652</v>
      </c>
      <c r="E1678" s="12" t="s">
        <v>9653</v>
      </c>
      <c r="F1678" s="12" t="s">
        <v>3150</v>
      </c>
      <c r="G1678" s="12">
        <v>2015.0</v>
      </c>
      <c r="H1678" s="33">
        <v>42219.0</v>
      </c>
    </row>
    <row r="1679" ht="15.75" customHeight="1">
      <c r="A1679" s="12">
        <v>2.6336286E7</v>
      </c>
      <c r="B1679" s="12" t="s">
        <v>9654</v>
      </c>
      <c r="C1679" s="12" t="s">
        <v>9655</v>
      </c>
      <c r="D1679" s="12" t="s">
        <v>9656</v>
      </c>
      <c r="E1679" s="12" t="s">
        <v>9657</v>
      </c>
      <c r="F1679" s="12" t="s">
        <v>728</v>
      </c>
      <c r="G1679" s="12">
        <v>2015.0</v>
      </c>
      <c r="H1679" s="33">
        <v>42251.0</v>
      </c>
      <c r="K1679" s="12" t="s">
        <v>9658</v>
      </c>
    </row>
    <row r="1680" ht="15.75" customHeight="1">
      <c r="A1680" s="12">
        <v>2.6403103E7</v>
      </c>
      <c r="B1680" s="12" t="s">
        <v>9659</v>
      </c>
      <c r="C1680" s="12" t="s">
        <v>9660</v>
      </c>
      <c r="D1680" s="12" t="s">
        <v>9661</v>
      </c>
      <c r="E1680" s="12" t="s">
        <v>9662</v>
      </c>
      <c r="F1680" s="12" t="s">
        <v>3022</v>
      </c>
      <c r="G1680" s="12">
        <v>2015.0</v>
      </c>
      <c r="H1680" s="33">
        <v>42273.0</v>
      </c>
      <c r="K1680" s="12" t="s">
        <v>9663</v>
      </c>
    </row>
    <row r="1681" ht="15.75" customHeight="1">
      <c r="A1681" s="12">
        <v>2.6403104E7</v>
      </c>
      <c r="B1681" s="12" t="s">
        <v>9664</v>
      </c>
      <c r="C1681" s="12" t="s">
        <v>9665</v>
      </c>
      <c r="D1681" s="12" t="s">
        <v>9666</v>
      </c>
      <c r="E1681" s="12" t="s">
        <v>9649</v>
      </c>
      <c r="F1681" s="12" t="s">
        <v>3022</v>
      </c>
      <c r="G1681" s="12">
        <v>2015.0</v>
      </c>
      <c r="H1681" s="33">
        <v>42273.0</v>
      </c>
      <c r="K1681" s="12" t="s">
        <v>9667</v>
      </c>
    </row>
    <row r="1682" ht="15.75" customHeight="1">
      <c r="A1682" s="12">
        <v>2.6403105E7</v>
      </c>
      <c r="B1682" s="12" t="s">
        <v>9668</v>
      </c>
      <c r="C1682" s="12" t="s">
        <v>9669</v>
      </c>
      <c r="D1682" s="12" t="s">
        <v>9670</v>
      </c>
      <c r="E1682" s="12" t="s">
        <v>3969</v>
      </c>
      <c r="F1682" s="12" t="s">
        <v>3022</v>
      </c>
      <c r="G1682" s="12">
        <v>2015.0</v>
      </c>
      <c r="H1682" s="33">
        <v>42273.0</v>
      </c>
      <c r="K1682" s="12" t="s">
        <v>9671</v>
      </c>
    </row>
    <row r="1683" ht="15.75" customHeight="1">
      <c r="A1683" s="12">
        <v>2.6403115E7</v>
      </c>
      <c r="B1683" s="12" t="s">
        <v>9672</v>
      </c>
      <c r="C1683" s="12" t="s">
        <v>9673</v>
      </c>
      <c r="D1683" s="12" t="s">
        <v>9674</v>
      </c>
      <c r="E1683" s="12" t="s">
        <v>1993</v>
      </c>
      <c r="F1683" s="12" t="s">
        <v>3022</v>
      </c>
      <c r="G1683" s="12">
        <v>2015.0</v>
      </c>
      <c r="H1683" s="33">
        <v>42273.0</v>
      </c>
      <c r="K1683" s="12" t="s">
        <v>9675</v>
      </c>
    </row>
    <row r="1684" ht="15.75" customHeight="1">
      <c r="A1684" s="12">
        <v>2.6488275E7</v>
      </c>
      <c r="B1684" s="12" t="s">
        <v>9676</v>
      </c>
      <c r="C1684" s="12" t="s">
        <v>9677</v>
      </c>
      <c r="D1684" s="12" t="s">
        <v>9678</v>
      </c>
      <c r="E1684" s="12" t="s">
        <v>9679</v>
      </c>
      <c r="F1684" s="12" t="s">
        <v>9680</v>
      </c>
      <c r="G1684" s="12">
        <v>2015.0</v>
      </c>
      <c r="H1684" s="33">
        <v>42299.0</v>
      </c>
      <c r="K1684" s="12" t="s">
        <v>9681</v>
      </c>
    </row>
    <row r="1685" ht="15.75" customHeight="1">
      <c r="A1685" s="12">
        <v>2.6568991E7</v>
      </c>
      <c r="B1685" s="12" t="s">
        <v>9682</v>
      </c>
      <c r="C1685" s="12" t="s">
        <v>9683</v>
      </c>
      <c r="D1685" s="12" t="s">
        <v>9684</v>
      </c>
      <c r="E1685" s="12" t="s">
        <v>9685</v>
      </c>
      <c r="F1685" s="12" t="s">
        <v>3050</v>
      </c>
      <c r="G1685" s="12">
        <v>2015.0</v>
      </c>
      <c r="H1685" s="33">
        <v>42325.0</v>
      </c>
      <c r="K1685" s="12" t="s">
        <v>9686</v>
      </c>
    </row>
    <row r="1686" ht="15.75" customHeight="1">
      <c r="A1686" s="12">
        <v>2.6647983E7</v>
      </c>
      <c r="B1686" s="12" t="s">
        <v>9687</v>
      </c>
      <c r="C1686" s="12" t="s">
        <v>9688</v>
      </c>
      <c r="D1686" s="12" t="s">
        <v>9689</v>
      </c>
      <c r="E1686" s="12" t="s">
        <v>9690</v>
      </c>
      <c r="F1686" s="12" t="s">
        <v>6240</v>
      </c>
      <c r="G1686" s="12">
        <v>2015.0</v>
      </c>
      <c r="H1686" s="33">
        <v>42348.0</v>
      </c>
      <c r="K1686" s="12" t="s">
        <v>9691</v>
      </c>
    </row>
    <row r="1687" ht="15.75" customHeight="1">
      <c r="A1687" s="12">
        <v>2.6706969E7</v>
      </c>
      <c r="B1687" s="12" t="s">
        <v>9692</v>
      </c>
      <c r="C1687" s="12" t="s">
        <v>9693</v>
      </c>
      <c r="D1687" s="12" t="s">
        <v>9694</v>
      </c>
      <c r="E1687" s="12" t="s">
        <v>9695</v>
      </c>
      <c r="F1687" s="12" t="s">
        <v>3022</v>
      </c>
      <c r="G1687" s="12">
        <v>2015.0</v>
      </c>
      <c r="H1687" s="33">
        <v>42367.0</v>
      </c>
      <c r="K1687" s="12" t="s">
        <v>9696</v>
      </c>
    </row>
    <row r="1688" ht="15.75" customHeight="1">
      <c r="A1688" s="12">
        <v>2.6707663E7</v>
      </c>
      <c r="B1688" s="12" t="s">
        <v>9697</v>
      </c>
      <c r="C1688" s="12" t="s">
        <v>9698</v>
      </c>
      <c r="D1688" s="12" t="s">
        <v>9699</v>
      </c>
      <c r="E1688" s="12" t="s">
        <v>9700</v>
      </c>
      <c r="F1688" s="12" t="s">
        <v>9701</v>
      </c>
      <c r="G1688" s="12">
        <v>2015.0</v>
      </c>
      <c r="H1688" s="33">
        <v>42367.0</v>
      </c>
    </row>
    <row r="1689" ht="15.75" customHeight="1">
      <c r="A1689" s="12">
        <v>2.6783214E7</v>
      </c>
      <c r="B1689" s="12" t="s">
        <v>9702</v>
      </c>
      <c r="C1689" s="12" t="s">
        <v>9703</v>
      </c>
      <c r="D1689" s="12" t="s">
        <v>9704</v>
      </c>
      <c r="E1689" s="12" t="s">
        <v>6225</v>
      </c>
      <c r="F1689" s="12" t="s">
        <v>9705</v>
      </c>
      <c r="G1689" s="12">
        <v>2015.0</v>
      </c>
      <c r="H1689" s="33">
        <v>42389.0</v>
      </c>
      <c r="K1689" s="12" t="s">
        <v>9706</v>
      </c>
    </row>
    <row r="1690" ht="15.75" customHeight="1">
      <c r="A1690" s="12">
        <v>2.6904743E7</v>
      </c>
      <c r="B1690" s="12" t="s">
        <v>9707</v>
      </c>
      <c r="C1690" s="12" t="s">
        <v>9708</v>
      </c>
      <c r="D1690" s="12" t="s">
        <v>9709</v>
      </c>
      <c r="E1690" s="12" t="s">
        <v>9710</v>
      </c>
      <c r="F1690" s="12" t="s">
        <v>9711</v>
      </c>
      <c r="G1690" s="12">
        <v>2015.0</v>
      </c>
      <c r="H1690" s="33">
        <v>42424.0</v>
      </c>
      <c r="I1690" s="12" t="s">
        <v>9712</v>
      </c>
      <c r="K1690" s="12" t="s">
        <v>9713</v>
      </c>
    </row>
    <row r="1691" ht="15.75" customHeight="1">
      <c r="A1691" s="12">
        <v>2.5561342E7</v>
      </c>
      <c r="B1691" s="12" t="s">
        <v>9714</v>
      </c>
      <c r="C1691" s="12" t="s">
        <v>9715</v>
      </c>
      <c r="D1691" s="12" t="s">
        <v>9716</v>
      </c>
      <c r="E1691" s="12" t="s">
        <v>9717</v>
      </c>
      <c r="F1691" s="12" t="s">
        <v>332</v>
      </c>
      <c r="G1691" s="12">
        <v>2015.0</v>
      </c>
      <c r="H1691" s="33">
        <v>42011.0</v>
      </c>
      <c r="I1691" s="12" t="s">
        <v>9718</v>
      </c>
      <c r="K1691" s="12" t="s">
        <v>9719</v>
      </c>
    </row>
    <row r="1692" ht="15.75" customHeight="1">
      <c r="A1692" s="12">
        <v>2.5568272E7</v>
      </c>
      <c r="B1692" s="12" t="s">
        <v>9721</v>
      </c>
      <c r="C1692" s="12" t="s">
        <v>9722</v>
      </c>
      <c r="D1692" s="12" t="s">
        <v>9723</v>
      </c>
      <c r="E1692" s="12" t="s">
        <v>9724</v>
      </c>
      <c r="F1692" s="12" t="s">
        <v>869</v>
      </c>
      <c r="G1692" s="12">
        <v>2015.0</v>
      </c>
      <c r="H1692" s="33">
        <v>42013.0</v>
      </c>
      <c r="I1692" s="12" t="s">
        <v>9725</v>
      </c>
      <c r="K1692" s="12" t="s">
        <v>9726</v>
      </c>
    </row>
    <row r="1693" ht="15.75" customHeight="1">
      <c r="A1693" s="12">
        <v>2.5569562E7</v>
      </c>
      <c r="B1693" s="12" t="s">
        <v>9728</v>
      </c>
      <c r="C1693" s="12" t="s">
        <v>9729</v>
      </c>
      <c r="D1693" s="12" t="s">
        <v>9730</v>
      </c>
      <c r="E1693" s="12" t="s">
        <v>9731</v>
      </c>
      <c r="F1693" s="12" t="s">
        <v>2810</v>
      </c>
      <c r="G1693" s="12">
        <v>2015.0</v>
      </c>
      <c r="H1693" s="33">
        <v>42013.0</v>
      </c>
      <c r="I1693" s="12" t="s">
        <v>9732</v>
      </c>
      <c r="K1693" s="12" t="s">
        <v>9733</v>
      </c>
    </row>
    <row r="1694" ht="15.75" customHeight="1">
      <c r="A1694" s="12">
        <v>2.5589064E7</v>
      </c>
      <c r="B1694" s="12" t="s">
        <v>9735</v>
      </c>
      <c r="C1694" s="12" t="s">
        <v>9736</v>
      </c>
      <c r="D1694" s="12" t="s">
        <v>9737</v>
      </c>
      <c r="E1694" s="12" t="s">
        <v>9738</v>
      </c>
      <c r="F1694" s="12" t="s">
        <v>332</v>
      </c>
      <c r="G1694" s="12">
        <v>2015.0</v>
      </c>
      <c r="H1694" s="33">
        <v>42020.0</v>
      </c>
      <c r="I1694" s="12" t="s">
        <v>9739</v>
      </c>
      <c r="K1694" s="12" t="s">
        <v>9740</v>
      </c>
    </row>
    <row r="1695" ht="15.75" customHeight="1">
      <c r="A1695" s="12">
        <v>2.5589174E7</v>
      </c>
      <c r="B1695" s="12" t="s">
        <v>9742</v>
      </c>
      <c r="C1695" s="12" t="s">
        <v>9743</v>
      </c>
      <c r="D1695" s="12" t="s">
        <v>9744</v>
      </c>
      <c r="E1695" s="12" t="s">
        <v>3333</v>
      </c>
      <c r="F1695" s="12" t="s">
        <v>332</v>
      </c>
      <c r="G1695" s="12">
        <v>2015.0</v>
      </c>
      <c r="H1695" s="33">
        <v>42020.0</v>
      </c>
      <c r="I1695" s="12" t="s">
        <v>9745</v>
      </c>
      <c r="K1695" s="12" t="s">
        <v>9746</v>
      </c>
    </row>
    <row r="1696" ht="15.75" customHeight="1">
      <c r="A1696" s="12">
        <v>2.5607846E7</v>
      </c>
      <c r="B1696" s="12" t="s">
        <v>9747</v>
      </c>
      <c r="C1696" s="12" t="s">
        <v>9748</v>
      </c>
      <c r="D1696" s="12" t="s">
        <v>9749</v>
      </c>
      <c r="E1696" s="12" t="s">
        <v>765</v>
      </c>
      <c r="F1696" s="12" t="s">
        <v>2831</v>
      </c>
      <c r="G1696" s="12">
        <v>2015.0</v>
      </c>
      <c r="H1696" s="33">
        <v>42026.0</v>
      </c>
      <c r="I1696" s="12" t="s">
        <v>9750</v>
      </c>
      <c r="K1696" s="12" t="s">
        <v>9751</v>
      </c>
    </row>
    <row r="1697" ht="15.75" customHeight="1">
      <c r="A1697" s="12">
        <v>2.5609566E7</v>
      </c>
      <c r="B1697" s="12" t="s">
        <v>9753</v>
      </c>
      <c r="C1697" s="12" t="s">
        <v>8113</v>
      </c>
      <c r="D1697" s="12" t="s">
        <v>9754</v>
      </c>
      <c r="E1697" s="12" t="s">
        <v>7467</v>
      </c>
      <c r="F1697" s="12" t="s">
        <v>5609</v>
      </c>
      <c r="G1697" s="12">
        <v>2015.0</v>
      </c>
      <c r="H1697" s="33">
        <v>42027.0</v>
      </c>
      <c r="I1697" s="12" t="s">
        <v>9755</v>
      </c>
      <c r="K1697" s="12" t="s">
        <v>9756</v>
      </c>
    </row>
    <row r="1698" ht="15.75" customHeight="1">
      <c r="A1698" s="12">
        <v>2.5611587E7</v>
      </c>
      <c r="B1698" s="12" t="s">
        <v>9758</v>
      </c>
      <c r="C1698" s="12" t="s">
        <v>9759</v>
      </c>
      <c r="D1698" s="12" t="s">
        <v>9760</v>
      </c>
      <c r="E1698" s="12" t="s">
        <v>9761</v>
      </c>
      <c r="F1698" s="12" t="s">
        <v>1789</v>
      </c>
      <c r="G1698" s="12">
        <v>2015.0</v>
      </c>
      <c r="H1698" s="33">
        <v>42027.0</v>
      </c>
      <c r="I1698" s="12" t="s">
        <v>9762</v>
      </c>
      <c r="K1698" s="12" t="s">
        <v>9763</v>
      </c>
    </row>
    <row r="1699" ht="15.75" customHeight="1">
      <c r="A1699" s="12">
        <v>2.5616567E7</v>
      </c>
      <c r="B1699" s="12" t="s">
        <v>9764</v>
      </c>
      <c r="C1699" s="12" t="s">
        <v>9765</v>
      </c>
      <c r="D1699" s="12" t="s">
        <v>9766</v>
      </c>
      <c r="E1699" s="12" t="s">
        <v>9767</v>
      </c>
      <c r="F1699" s="12" t="s">
        <v>332</v>
      </c>
      <c r="G1699" s="12">
        <v>2015.0</v>
      </c>
      <c r="H1699" s="33">
        <v>42029.0</v>
      </c>
      <c r="I1699" s="12" t="s">
        <v>9768</v>
      </c>
      <c r="K1699" s="12" t="s">
        <v>9769</v>
      </c>
    </row>
    <row r="1700" ht="15.75" customHeight="1">
      <c r="A1700" s="12">
        <v>2.5622966E7</v>
      </c>
      <c r="B1700" s="12" t="s">
        <v>9771</v>
      </c>
      <c r="C1700" s="12" t="s">
        <v>9772</v>
      </c>
      <c r="D1700" s="12" t="s">
        <v>9773</v>
      </c>
      <c r="E1700" s="12" t="s">
        <v>9774</v>
      </c>
      <c r="F1700" s="12" t="s">
        <v>5609</v>
      </c>
      <c r="G1700" s="12">
        <v>2015.0</v>
      </c>
      <c r="H1700" s="33">
        <v>42032.0</v>
      </c>
      <c r="I1700" s="12" t="s">
        <v>9775</v>
      </c>
      <c r="K1700" s="12" t="s">
        <v>9776</v>
      </c>
    </row>
    <row r="1701" ht="15.75" customHeight="1">
      <c r="A1701" s="12">
        <v>2.5514207E7</v>
      </c>
      <c r="B1701" s="12" t="s">
        <v>9778</v>
      </c>
      <c r="C1701" s="12" t="s">
        <v>9779</v>
      </c>
      <c r="D1701" s="12" t="s">
        <v>9780</v>
      </c>
      <c r="E1701" s="12" t="s">
        <v>789</v>
      </c>
      <c r="F1701" s="12" t="s">
        <v>2646</v>
      </c>
      <c r="G1701" s="12">
        <v>2015.0</v>
      </c>
      <c r="H1701" s="33">
        <v>41990.0</v>
      </c>
      <c r="K1701" s="12" t="s">
        <v>9781</v>
      </c>
    </row>
    <row r="1702" ht="15.75" customHeight="1">
      <c r="A1702" s="12">
        <v>2.5579393E7</v>
      </c>
      <c r="B1702" s="12" t="s">
        <v>9783</v>
      </c>
      <c r="C1702" s="12" t="s">
        <v>9784</v>
      </c>
      <c r="D1702" s="12" t="s">
        <v>9785</v>
      </c>
      <c r="E1702" s="12" t="s">
        <v>1103</v>
      </c>
      <c r="F1702" s="12" t="s">
        <v>842</v>
      </c>
      <c r="G1702" s="12">
        <v>2015.0</v>
      </c>
      <c r="H1702" s="33">
        <v>42017.0</v>
      </c>
      <c r="K1702" s="12" t="s">
        <v>9786</v>
      </c>
    </row>
    <row r="1703" ht="15.75" customHeight="1">
      <c r="A1703" s="12">
        <v>2.5591406E7</v>
      </c>
      <c r="B1703" s="12" t="s">
        <v>9788</v>
      </c>
      <c r="C1703" s="12" t="s">
        <v>9789</v>
      </c>
      <c r="D1703" s="12" t="s">
        <v>9790</v>
      </c>
      <c r="E1703" s="12" t="s">
        <v>9791</v>
      </c>
      <c r="F1703" s="12" t="s">
        <v>842</v>
      </c>
      <c r="G1703" s="12">
        <v>2015.0</v>
      </c>
      <c r="H1703" s="33">
        <v>42021.0</v>
      </c>
      <c r="K1703" s="12" t="s">
        <v>9792</v>
      </c>
    </row>
    <row r="1704" ht="15.75" customHeight="1">
      <c r="A1704" s="12">
        <v>2.5688336E7</v>
      </c>
      <c r="B1704" s="12" t="s">
        <v>9793</v>
      </c>
      <c r="C1704" s="12" t="s">
        <v>9794</v>
      </c>
      <c r="D1704" s="12" t="s">
        <v>9795</v>
      </c>
      <c r="E1704" s="12" t="s">
        <v>9796</v>
      </c>
      <c r="F1704" s="12" t="s">
        <v>3171</v>
      </c>
      <c r="G1704" s="12">
        <v>2015.0</v>
      </c>
      <c r="H1704" s="33">
        <v>42053.0</v>
      </c>
      <c r="I1704" s="12" t="s">
        <v>9797</v>
      </c>
      <c r="K1704" s="12" t="s">
        <v>9798</v>
      </c>
    </row>
    <row r="1705" ht="15.75" customHeight="1">
      <c r="A1705" s="12">
        <v>2.4618033E7</v>
      </c>
      <c r="B1705" s="12" t="s">
        <v>9799</v>
      </c>
      <c r="C1705" s="12" t="s">
        <v>9800</v>
      </c>
      <c r="D1705" s="12" t="s">
        <v>9801</v>
      </c>
      <c r="E1705" s="12" t="s">
        <v>2138</v>
      </c>
      <c r="F1705" s="12" t="s">
        <v>9802</v>
      </c>
      <c r="G1705" s="12">
        <v>2015.0</v>
      </c>
      <c r="H1705" s="33">
        <v>41711.0</v>
      </c>
      <c r="K1705" s="12" t="s">
        <v>9803</v>
      </c>
    </row>
    <row r="1706" ht="15.75" customHeight="1">
      <c r="A1706" s="12">
        <v>2.4990203E7</v>
      </c>
      <c r="B1706" s="12" t="s">
        <v>9805</v>
      </c>
      <c r="C1706" s="12" t="s">
        <v>9806</v>
      </c>
      <c r="D1706" s="12" t="s">
        <v>9807</v>
      </c>
      <c r="E1706" s="12" t="s">
        <v>9808</v>
      </c>
      <c r="F1706" s="12" t="s">
        <v>1270</v>
      </c>
      <c r="G1706" s="12">
        <v>2015.0</v>
      </c>
      <c r="H1706" s="33">
        <v>41824.0</v>
      </c>
      <c r="I1706" s="12" t="s">
        <v>9809</v>
      </c>
      <c r="K1706" s="12" t="s">
        <v>9810</v>
      </c>
    </row>
    <row r="1707" ht="15.75" customHeight="1">
      <c r="A1707" s="12">
        <v>2.5059495E7</v>
      </c>
      <c r="B1707" s="12" t="s">
        <v>9812</v>
      </c>
      <c r="C1707" s="12" t="s">
        <v>9813</v>
      </c>
      <c r="D1707" s="12" t="s">
        <v>9814</v>
      </c>
      <c r="E1707" s="12" t="s">
        <v>9815</v>
      </c>
      <c r="F1707" s="12" t="s">
        <v>9816</v>
      </c>
      <c r="G1707" s="12">
        <v>2015.0</v>
      </c>
      <c r="H1707" s="33">
        <v>41846.0</v>
      </c>
      <c r="I1707" s="12" t="s">
        <v>9817</v>
      </c>
      <c r="K1707" s="12" t="s">
        <v>9818</v>
      </c>
    </row>
    <row r="1708" ht="15.75" customHeight="1">
      <c r="A1708" s="12">
        <v>2.514684E7</v>
      </c>
      <c r="B1708" s="12" t="s">
        <v>9819</v>
      </c>
      <c r="C1708" s="12" t="s">
        <v>9820</v>
      </c>
      <c r="D1708" s="12" t="s">
        <v>9821</v>
      </c>
      <c r="E1708" s="12" t="s">
        <v>9822</v>
      </c>
      <c r="F1708" s="12" t="s">
        <v>9823</v>
      </c>
      <c r="G1708" s="12">
        <v>2015.0</v>
      </c>
      <c r="H1708" s="33">
        <v>41874.0</v>
      </c>
      <c r="K1708" s="12" t="s">
        <v>9824</v>
      </c>
    </row>
    <row r="1709" ht="15.75" customHeight="1">
      <c r="A1709" s="12">
        <v>2.522473E7</v>
      </c>
      <c r="B1709" s="12" t="s">
        <v>9825</v>
      </c>
      <c r="C1709" s="12" t="s">
        <v>9826</v>
      </c>
      <c r="D1709" s="12" t="s">
        <v>9827</v>
      </c>
      <c r="E1709" s="12" t="s">
        <v>3734</v>
      </c>
      <c r="F1709" s="12" t="s">
        <v>426</v>
      </c>
      <c r="G1709" s="12">
        <v>2015.0</v>
      </c>
      <c r="H1709" s="33">
        <v>41899.0</v>
      </c>
      <c r="K1709" s="12" t="s">
        <v>9828</v>
      </c>
    </row>
    <row r="1710" ht="15.75" customHeight="1">
      <c r="A1710" s="12">
        <v>2.5257849E7</v>
      </c>
      <c r="B1710" s="12" t="s">
        <v>9829</v>
      </c>
      <c r="C1710" s="12" t="s">
        <v>9830</v>
      </c>
      <c r="D1710" s="12" t="s">
        <v>9831</v>
      </c>
      <c r="E1710" s="12" t="s">
        <v>9832</v>
      </c>
      <c r="F1710" s="12" t="s">
        <v>496</v>
      </c>
      <c r="G1710" s="12">
        <v>2015.0</v>
      </c>
      <c r="H1710" s="33">
        <v>41909.0</v>
      </c>
      <c r="K1710" s="12" t="s">
        <v>9833</v>
      </c>
    </row>
    <row r="1711" ht="15.75" customHeight="1">
      <c r="A1711" s="12">
        <v>2.5262832E7</v>
      </c>
      <c r="B1711" s="12" t="s">
        <v>9834</v>
      </c>
      <c r="C1711" s="12" t="s">
        <v>9835</v>
      </c>
      <c r="D1711" s="12" t="s">
        <v>9836</v>
      </c>
      <c r="E1711" s="12" t="s">
        <v>6721</v>
      </c>
      <c r="F1711" s="12" t="s">
        <v>496</v>
      </c>
      <c r="G1711" s="12">
        <v>2015.0</v>
      </c>
      <c r="H1711" s="33">
        <v>41912.0</v>
      </c>
      <c r="K1711" s="12" t="s">
        <v>9837</v>
      </c>
    </row>
    <row r="1712" ht="15.75" customHeight="1">
      <c r="A1712" s="12">
        <v>2.5336385E7</v>
      </c>
      <c r="B1712" s="12" t="s">
        <v>9838</v>
      </c>
      <c r="C1712" s="12" t="s">
        <v>9839</v>
      </c>
      <c r="D1712" s="12" t="s">
        <v>9840</v>
      </c>
      <c r="E1712" s="12" t="s">
        <v>9841</v>
      </c>
      <c r="F1712" s="12" t="s">
        <v>915</v>
      </c>
      <c r="G1712" s="12">
        <v>2015.0</v>
      </c>
      <c r="H1712" s="33">
        <v>41935.0</v>
      </c>
      <c r="K1712" s="12" t="s">
        <v>9842</v>
      </c>
    </row>
    <row r="1713" ht="15.75" customHeight="1">
      <c r="A1713" s="12">
        <v>2.5355903E7</v>
      </c>
      <c r="B1713" s="12" t="s">
        <v>9843</v>
      </c>
      <c r="C1713" s="12" t="s">
        <v>9844</v>
      </c>
      <c r="D1713" s="12" t="s">
        <v>9845</v>
      </c>
      <c r="E1713" s="12" t="s">
        <v>9846</v>
      </c>
      <c r="F1713" s="12" t="s">
        <v>458</v>
      </c>
      <c r="G1713" s="12">
        <v>2015.0</v>
      </c>
      <c r="H1713" s="33">
        <v>41943.0</v>
      </c>
      <c r="K1713" s="12" t="s">
        <v>9847</v>
      </c>
    </row>
    <row r="1714" ht="15.75" customHeight="1">
      <c r="A1714" s="12">
        <v>2.5438799E7</v>
      </c>
      <c r="B1714" s="12" t="s">
        <v>9848</v>
      </c>
      <c r="C1714" s="12" t="s">
        <v>9849</v>
      </c>
      <c r="D1714" s="12" t="s">
        <v>9850</v>
      </c>
      <c r="E1714" s="12" t="s">
        <v>9851</v>
      </c>
      <c r="F1714" s="12" t="s">
        <v>496</v>
      </c>
      <c r="G1714" s="12">
        <v>2015.0</v>
      </c>
      <c r="H1714" s="33">
        <v>41976.0</v>
      </c>
      <c r="K1714" s="12" t="s">
        <v>9852</v>
      </c>
    </row>
    <row r="1715" ht="15.75" customHeight="1">
      <c r="A1715" s="12">
        <v>2.5452279E7</v>
      </c>
      <c r="B1715" s="12" t="s">
        <v>9853</v>
      </c>
      <c r="C1715" s="12" t="s">
        <v>9854</v>
      </c>
      <c r="D1715" s="12" t="s">
        <v>9855</v>
      </c>
      <c r="E1715" s="12" t="s">
        <v>9856</v>
      </c>
      <c r="F1715" s="12" t="s">
        <v>182</v>
      </c>
      <c r="G1715" s="12">
        <v>2015.0</v>
      </c>
      <c r="H1715" s="33">
        <v>41976.0</v>
      </c>
      <c r="I1715" s="12" t="s">
        <v>9857</v>
      </c>
      <c r="K1715" s="12" t="s">
        <v>9858</v>
      </c>
    </row>
    <row r="1716" ht="15.75" customHeight="1">
      <c r="A1716" s="12">
        <v>2.5461654E7</v>
      </c>
      <c r="B1716" s="12" t="s">
        <v>9859</v>
      </c>
      <c r="C1716" s="12" t="s">
        <v>9860</v>
      </c>
      <c r="D1716" s="12" t="s">
        <v>9861</v>
      </c>
      <c r="E1716" s="12" t="s">
        <v>9862</v>
      </c>
      <c r="F1716" s="12" t="s">
        <v>208</v>
      </c>
      <c r="G1716" s="12">
        <v>2015.0</v>
      </c>
      <c r="H1716" s="33">
        <v>41976.0</v>
      </c>
      <c r="K1716" s="12" t="s">
        <v>9863</v>
      </c>
    </row>
    <row r="1717" ht="15.75" customHeight="1">
      <c r="A1717" s="12">
        <v>2.5481711E7</v>
      </c>
      <c r="B1717" s="12" t="s">
        <v>9864</v>
      </c>
      <c r="C1717" s="12" t="s">
        <v>9865</v>
      </c>
      <c r="D1717" s="12" t="s">
        <v>9866</v>
      </c>
      <c r="E1717" s="12" t="s">
        <v>3975</v>
      </c>
      <c r="F1717" s="12" t="s">
        <v>1312</v>
      </c>
      <c r="G1717" s="12">
        <v>2015.0</v>
      </c>
      <c r="H1717" s="33">
        <v>41981.0</v>
      </c>
      <c r="I1717" s="12" t="s">
        <v>9867</v>
      </c>
      <c r="K1717" s="12" t="s">
        <v>9868</v>
      </c>
    </row>
    <row r="1718" ht="15.75" customHeight="1">
      <c r="A1718" s="12">
        <v>2.5498244E7</v>
      </c>
      <c r="B1718" s="12" t="s">
        <v>9869</v>
      </c>
      <c r="C1718" s="12" t="s">
        <v>9870</v>
      </c>
      <c r="D1718" s="12" t="s">
        <v>9871</v>
      </c>
      <c r="E1718" s="12" t="s">
        <v>3109</v>
      </c>
      <c r="F1718" s="12" t="s">
        <v>9872</v>
      </c>
      <c r="G1718" s="12">
        <v>2015.0</v>
      </c>
      <c r="H1718" s="33">
        <v>41989.0</v>
      </c>
      <c r="K1718" s="12" t="s">
        <v>9873</v>
      </c>
    </row>
    <row r="1719" ht="15.75" customHeight="1">
      <c r="A1719" s="12">
        <v>2.561719E7</v>
      </c>
      <c r="B1719" s="12" t="s">
        <v>9874</v>
      </c>
      <c r="C1719" s="12" t="s">
        <v>9875</v>
      </c>
      <c r="D1719" s="12" t="s">
        <v>9876</v>
      </c>
      <c r="E1719" s="12" t="s">
        <v>6677</v>
      </c>
      <c r="F1719" s="12" t="s">
        <v>9877</v>
      </c>
      <c r="G1719" s="12">
        <v>2015.0</v>
      </c>
      <c r="H1719" s="33">
        <v>42029.0</v>
      </c>
      <c r="I1719" s="12" t="s">
        <v>9878</v>
      </c>
      <c r="K1719" s="12" t="s">
        <v>9879</v>
      </c>
    </row>
    <row r="1720" ht="15.75" customHeight="1">
      <c r="A1720" s="12">
        <v>2.5617194E7</v>
      </c>
      <c r="B1720" s="12" t="s">
        <v>9880</v>
      </c>
      <c r="C1720" s="12" t="s">
        <v>9881</v>
      </c>
      <c r="D1720" s="12" t="s">
        <v>9882</v>
      </c>
      <c r="E1720" s="12" t="s">
        <v>9883</v>
      </c>
      <c r="F1720" s="12" t="s">
        <v>9877</v>
      </c>
      <c r="G1720" s="12">
        <v>2015.0</v>
      </c>
      <c r="H1720" s="33">
        <v>42029.0</v>
      </c>
      <c r="K1720" s="12" t="s">
        <v>9884</v>
      </c>
    </row>
    <row r="1721" ht="15.75" customHeight="1">
      <c r="A1721" s="12">
        <v>2.561925E7</v>
      </c>
      <c r="B1721" s="12" t="s">
        <v>9885</v>
      </c>
      <c r="C1721" s="12" t="s">
        <v>9886</v>
      </c>
      <c r="D1721" s="12" t="s">
        <v>9887</v>
      </c>
      <c r="E1721" s="12" t="s">
        <v>9888</v>
      </c>
      <c r="F1721" s="12" t="s">
        <v>9889</v>
      </c>
      <c r="G1721" s="12">
        <v>2015.0</v>
      </c>
      <c r="H1721" s="33">
        <v>42031.0</v>
      </c>
      <c r="K1721" s="12" t="s">
        <v>9890</v>
      </c>
    </row>
    <row r="1722" ht="15.75" customHeight="1">
      <c r="A1722" s="12">
        <v>2.5625228E7</v>
      </c>
      <c r="B1722" s="12" t="s">
        <v>9891</v>
      </c>
      <c r="C1722" s="12" t="s">
        <v>9892</v>
      </c>
      <c r="D1722" s="12" t="s">
        <v>9893</v>
      </c>
      <c r="E1722" s="12" t="s">
        <v>9894</v>
      </c>
      <c r="F1722" s="12" t="s">
        <v>508</v>
      </c>
      <c r="G1722" s="12">
        <v>2015.0</v>
      </c>
      <c r="H1722" s="33">
        <v>42032.0</v>
      </c>
      <c r="I1722" s="12" t="s">
        <v>9895</v>
      </c>
      <c r="K1722" s="12" t="s">
        <v>9896</v>
      </c>
    </row>
    <row r="1723" ht="15.75" customHeight="1">
      <c r="A1723" s="12">
        <v>2.5625312E7</v>
      </c>
      <c r="B1723" s="12" t="s">
        <v>9897</v>
      </c>
      <c r="C1723" s="12" t="s">
        <v>9898</v>
      </c>
      <c r="D1723" s="12" t="s">
        <v>9899</v>
      </c>
      <c r="E1723" s="12" t="s">
        <v>526</v>
      </c>
      <c r="F1723" s="12" t="s">
        <v>508</v>
      </c>
      <c r="G1723" s="12">
        <v>2015.0</v>
      </c>
      <c r="H1723" s="33">
        <v>42032.0</v>
      </c>
      <c r="I1723" s="12" t="s">
        <v>9900</v>
      </c>
      <c r="K1723" s="12" t="s">
        <v>9901</v>
      </c>
    </row>
    <row r="1724" ht="15.75" customHeight="1">
      <c r="A1724" s="12">
        <v>2.5625653E7</v>
      </c>
      <c r="B1724" s="12" t="s">
        <v>9902</v>
      </c>
      <c r="C1724" s="12" t="s">
        <v>9903</v>
      </c>
      <c r="D1724" s="12" t="s">
        <v>9904</v>
      </c>
      <c r="E1724" s="12" t="s">
        <v>9905</v>
      </c>
      <c r="F1724" s="12" t="s">
        <v>508</v>
      </c>
      <c r="G1724" s="12">
        <v>2015.0</v>
      </c>
      <c r="H1724" s="33">
        <v>42032.0</v>
      </c>
      <c r="I1724" s="12" t="s">
        <v>9906</v>
      </c>
      <c r="K1724" s="12" t="s">
        <v>9907</v>
      </c>
    </row>
    <row r="1725" ht="15.75" customHeight="1">
      <c r="A1725" s="12">
        <v>2.5625886E7</v>
      </c>
      <c r="B1725" s="12" t="s">
        <v>9908</v>
      </c>
      <c r="C1725" s="12" t="s">
        <v>9909</v>
      </c>
      <c r="D1725" s="12" t="s">
        <v>9910</v>
      </c>
      <c r="E1725" s="12" t="s">
        <v>9911</v>
      </c>
      <c r="F1725" s="12" t="s">
        <v>508</v>
      </c>
      <c r="G1725" s="12">
        <v>2015.0</v>
      </c>
      <c r="H1725" s="33">
        <v>42032.0</v>
      </c>
      <c r="I1725" s="12" t="s">
        <v>9912</v>
      </c>
      <c r="K1725" s="12" t="s">
        <v>9913</v>
      </c>
    </row>
    <row r="1726" ht="15.75" customHeight="1">
      <c r="A1726" s="12">
        <v>2.5658559E7</v>
      </c>
      <c r="B1726" s="12" t="s">
        <v>9914</v>
      </c>
      <c r="C1726" s="12" t="s">
        <v>9915</v>
      </c>
      <c r="D1726" s="12" t="s">
        <v>9916</v>
      </c>
      <c r="E1726" s="12" t="s">
        <v>9917</v>
      </c>
      <c r="F1726" s="12" t="s">
        <v>112</v>
      </c>
      <c r="G1726" s="12">
        <v>2015.0</v>
      </c>
      <c r="H1726" s="33">
        <v>42042.0</v>
      </c>
      <c r="K1726" s="12" t="s">
        <v>9918</v>
      </c>
    </row>
    <row r="1727" ht="15.75" customHeight="1">
      <c r="A1727" s="12">
        <v>2.570004E7</v>
      </c>
      <c r="B1727" s="12" t="s">
        <v>9919</v>
      </c>
      <c r="C1727" s="12" t="s">
        <v>9920</v>
      </c>
      <c r="D1727" s="12" t="s">
        <v>9921</v>
      </c>
      <c r="E1727" s="12" t="s">
        <v>9922</v>
      </c>
      <c r="F1727" s="12" t="s">
        <v>151</v>
      </c>
      <c r="G1727" s="12">
        <v>2015.0</v>
      </c>
      <c r="H1727" s="33">
        <v>42056.0</v>
      </c>
      <c r="K1727" s="12" t="s">
        <v>9923</v>
      </c>
    </row>
    <row r="1728" ht="15.75" customHeight="1">
      <c r="A1728" s="12">
        <v>2.5700042E7</v>
      </c>
      <c r="B1728" s="12" t="s">
        <v>9924</v>
      </c>
      <c r="C1728" s="12" t="s">
        <v>9925</v>
      </c>
      <c r="D1728" s="12" t="s">
        <v>9926</v>
      </c>
      <c r="E1728" s="12" t="s">
        <v>9927</v>
      </c>
      <c r="F1728" s="12" t="s">
        <v>151</v>
      </c>
      <c r="G1728" s="12">
        <v>2015.0</v>
      </c>
      <c r="H1728" s="33">
        <v>42056.0</v>
      </c>
      <c r="K1728" s="12" t="s">
        <v>9928</v>
      </c>
    </row>
    <row r="1729" ht="15.75" customHeight="1">
      <c r="A1729" s="12">
        <v>2.5700048E7</v>
      </c>
      <c r="B1729" s="12" t="s">
        <v>9929</v>
      </c>
      <c r="C1729" s="12" t="s">
        <v>9930</v>
      </c>
      <c r="D1729" s="12" t="s">
        <v>9931</v>
      </c>
      <c r="E1729" s="12" t="s">
        <v>8696</v>
      </c>
      <c r="F1729" s="12" t="s">
        <v>151</v>
      </c>
      <c r="G1729" s="12">
        <v>2015.0</v>
      </c>
      <c r="H1729" s="33">
        <v>42056.0</v>
      </c>
      <c r="K1729" s="12" t="s">
        <v>9932</v>
      </c>
    </row>
    <row r="1730" ht="15.75" customHeight="1">
      <c r="A1730" s="12">
        <v>2.5700049E7</v>
      </c>
      <c r="B1730" s="12" t="s">
        <v>9933</v>
      </c>
      <c r="C1730" s="12" t="s">
        <v>9934</v>
      </c>
      <c r="D1730" s="12" t="s">
        <v>9935</v>
      </c>
      <c r="E1730" s="12" t="s">
        <v>9936</v>
      </c>
      <c r="F1730" s="12" t="s">
        <v>151</v>
      </c>
      <c r="G1730" s="12">
        <v>2015.0</v>
      </c>
      <c r="H1730" s="33">
        <v>42056.0</v>
      </c>
      <c r="K1730" s="12" t="s">
        <v>9937</v>
      </c>
    </row>
    <row r="1731" ht="15.75" customHeight="1">
      <c r="A1731" s="12">
        <v>2.5900962E7</v>
      </c>
      <c r="B1731" s="12" t="s">
        <v>9938</v>
      </c>
      <c r="C1731" s="12" t="s">
        <v>9939</v>
      </c>
      <c r="D1731" s="12" t="s">
        <v>9940</v>
      </c>
      <c r="E1731" s="12" t="s">
        <v>9941</v>
      </c>
      <c r="F1731" s="12" t="s">
        <v>563</v>
      </c>
      <c r="G1731" s="12">
        <v>2015.0</v>
      </c>
      <c r="H1731" s="33">
        <v>42117.0</v>
      </c>
      <c r="I1731" s="12" t="s">
        <v>9942</v>
      </c>
      <c r="K1731" s="12" t="s">
        <v>9943</v>
      </c>
    </row>
    <row r="1732" ht="15.75" customHeight="1">
      <c r="A1732" s="12">
        <v>2.6470122E7</v>
      </c>
      <c r="B1732" s="12" t="s">
        <v>9944</v>
      </c>
      <c r="C1732" s="12" t="s">
        <v>9945</v>
      </c>
      <c r="D1732" s="12" t="s">
        <v>9946</v>
      </c>
      <c r="E1732" s="12" t="s">
        <v>9947</v>
      </c>
      <c r="F1732" s="12" t="s">
        <v>9948</v>
      </c>
      <c r="G1732" s="12">
        <v>2015.0</v>
      </c>
      <c r="H1732" s="33">
        <v>42293.0</v>
      </c>
      <c r="K1732" s="12" t="s">
        <v>9949</v>
      </c>
    </row>
    <row r="1733" ht="15.75" customHeight="1">
      <c r="A1733" s="12">
        <v>2.5692099E7</v>
      </c>
      <c r="B1733" s="12" t="s">
        <v>9950</v>
      </c>
      <c r="C1733" s="12" t="s">
        <v>9951</v>
      </c>
      <c r="D1733" s="12" t="s">
        <v>9952</v>
      </c>
      <c r="E1733" s="12" t="s">
        <v>9953</v>
      </c>
      <c r="F1733" s="12" t="s">
        <v>3171</v>
      </c>
      <c r="G1733" s="12">
        <v>2015.0</v>
      </c>
      <c r="H1733" s="33">
        <v>42054.0</v>
      </c>
      <c r="I1733" s="12" t="s">
        <v>9954</v>
      </c>
      <c r="K1733" s="12" t="s">
        <v>9955</v>
      </c>
    </row>
    <row r="1734" ht="15.75" customHeight="1">
      <c r="A1734" s="12">
        <v>2.5649069E7</v>
      </c>
      <c r="B1734" s="12" t="s">
        <v>9957</v>
      </c>
      <c r="C1734" s="12" t="s">
        <v>9958</v>
      </c>
      <c r="D1734" s="12" t="s">
        <v>9959</v>
      </c>
      <c r="E1734" s="12" t="s">
        <v>9960</v>
      </c>
      <c r="F1734" s="12" t="s">
        <v>332</v>
      </c>
      <c r="G1734" s="12">
        <v>2015.0</v>
      </c>
      <c r="H1734" s="33">
        <v>42040.0</v>
      </c>
      <c r="I1734" s="12" t="s">
        <v>9961</v>
      </c>
      <c r="K1734" s="12" t="s">
        <v>9962</v>
      </c>
    </row>
    <row r="1735" ht="15.75" customHeight="1">
      <c r="A1735" s="12">
        <v>2.5649218E7</v>
      </c>
      <c r="B1735" s="12" t="s">
        <v>9964</v>
      </c>
      <c r="C1735" s="12" t="s">
        <v>9965</v>
      </c>
      <c r="D1735" s="12" t="s">
        <v>9966</v>
      </c>
      <c r="E1735" s="12" t="s">
        <v>9967</v>
      </c>
      <c r="F1735" s="12" t="s">
        <v>332</v>
      </c>
      <c r="G1735" s="12">
        <v>2015.0</v>
      </c>
      <c r="H1735" s="33">
        <v>42040.0</v>
      </c>
      <c r="I1735" s="12" t="s">
        <v>9968</v>
      </c>
      <c r="K1735" s="12" t="s">
        <v>9969</v>
      </c>
    </row>
    <row r="1736" ht="15.75" customHeight="1">
      <c r="A1736" s="12">
        <v>2.5658707E7</v>
      </c>
      <c r="B1736" s="12" t="s">
        <v>9970</v>
      </c>
      <c r="C1736" s="12" t="s">
        <v>9971</v>
      </c>
      <c r="D1736" s="12" t="s">
        <v>9972</v>
      </c>
      <c r="E1736" s="12" t="s">
        <v>7984</v>
      </c>
      <c r="F1736" s="12" t="s">
        <v>1789</v>
      </c>
      <c r="G1736" s="12">
        <v>2015.0</v>
      </c>
      <c r="H1736" s="33">
        <v>42042.0</v>
      </c>
      <c r="I1736" s="12" t="s">
        <v>9973</v>
      </c>
      <c r="K1736" s="12" t="s">
        <v>9974</v>
      </c>
    </row>
    <row r="1737" ht="15.75" customHeight="1">
      <c r="A1737" s="12">
        <v>2.5659152E7</v>
      </c>
      <c r="B1737" s="12" t="s">
        <v>9976</v>
      </c>
      <c r="C1737" s="12" t="s">
        <v>9977</v>
      </c>
      <c r="D1737" s="12" t="s">
        <v>9978</v>
      </c>
      <c r="E1737" s="12" t="s">
        <v>3294</v>
      </c>
      <c r="F1737" s="12" t="s">
        <v>2810</v>
      </c>
      <c r="G1737" s="12">
        <v>2015.0</v>
      </c>
      <c r="H1737" s="33">
        <v>42042.0</v>
      </c>
      <c r="I1737" s="12" t="s">
        <v>9979</v>
      </c>
      <c r="K1737" s="12" t="s">
        <v>9980</v>
      </c>
    </row>
    <row r="1738" ht="15.75" customHeight="1">
      <c r="A1738" s="12">
        <v>2.5520356E7</v>
      </c>
      <c r="B1738" s="12" t="s">
        <v>9981</v>
      </c>
      <c r="C1738" s="12" t="s">
        <v>9982</v>
      </c>
      <c r="D1738" s="12" t="s">
        <v>9983</v>
      </c>
      <c r="E1738" s="12" t="s">
        <v>9984</v>
      </c>
      <c r="F1738" s="12" t="s">
        <v>796</v>
      </c>
      <c r="G1738" s="12">
        <v>2015.0</v>
      </c>
      <c r="H1738" s="33">
        <v>41992.0</v>
      </c>
      <c r="I1738" s="12" t="s">
        <v>9985</v>
      </c>
      <c r="K1738" s="12" t="s">
        <v>9986</v>
      </c>
    </row>
    <row r="1739" ht="15.75" customHeight="1">
      <c r="A1739" s="12">
        <v>2.5889961E7</v>
      </c>
      <c r="B1739" s="12" t="s">
        <v>9988</v>
      </c>
      <c r="C1739" s="12" t="s">
        <v>9989</v>
      </c>
      <c r="D1739" s="12" t="s">
        <v>9990</v>
      </c>
      <c r="E1739" s="12" t="s">
        <v>9991</v>
      </c>
      <c r="F1739" s="12" t="s">
        <v>332</v>
      </c>
      <c r="G1739" s="12">
        <v>2015.0</v>
      </c>
      <c r="H1739" s="33">
        <v>42113.0</v>
      </c>
      <c r="I1739" s="12" t="s">
        <v>9992</v>
      </c>
      <c r="K1739" s="12" t="s">
        <v>9993</v>
      </c>
    </row>
    <row r="1740" ht="15.75" customHeight="1">
      <c r="A1740" s="12">
        <v>2.5668031E7</v>
      </c>
      <c r="B1740" s="12" t="s">
        <v>9995</v>
      </c>
      <c r="C1740" s="12" t="s">
        <v>9996</v>
      </c>
      <c r="D1740" s="12" t="s">
        <v>9997</v>
      </c>
      <c r="E1740" s="12" t="s">
        <v>3131</v>
      </c>
      <c r="F1740" s="12" t="s">
        <v>9998</v>
      </c>
      <c r="G1740" s="12">
        <v>2015.0</v>
      </c>
      <c r="H1740" s="33">
        <v>42046.0</v>
      </c>
      <c r="I1740" s="12" t="s">
        <v>9999</v>
      </c>
      <c r="K1740" s="12" t="s">
        <v>10000</v>
      </c>
    </row>
    <row r="1741" ht="15.75" customHeight="1">
      <c r="A1741" s="12">
        <v>2.5668183E7</v>
      </c>
      <c r="B1741" s="12" t="s">
        <v>10002</v>
      </c>
      <c r="C1741" s="12" t="s">
        <v>10003</v>
      </c>
      <c r="D1741" s="12" t="s">
        <v>10004</v>
      </c>
      <c r="E1741" s="12" t="s">
        <v>10005</v>
      </c>
      <c r="F1741" s="12" t="s">
        <v>9998</v>
      </c>
      <c r="G1741" s="12">
        <v>2015.0</v>
      </c>
      <c r="H1741" s="33">
        <v>42046.0</v>
      </c>
      <c r="I1741" s="12" t="s">
        <v>10006</v>
      </c>
      <c r="K1741" s="12" t="s">
        <v>10007</v>
      </c>
    </row>
    <row r="1742" ht="15.75" customHeight="1">
      <c r="A1742" s="12">
        <v>2.567152E7</v>
      </c>
      <c r="B1742" s="12" t="s">
        <v>10008</v>
      </c>
      <c r="C1742" s="12" t="s">
        <v>10009</v>
      </c>
      <c r="D1742" s="12" t="s">
        <v>10010</v>
      </c>
      <c r="E1742" s="12" t="s">
        <v>10011</v>
      </c>
      <c r="F1742" s="12" t="s">
        <v>2831</v>
      </c>
      <c r="G1742" s="12">
        <v>2015.0</v>
      </c>
      <c r="H1742" s="33">
        <v>42047.0</v>
      </c>
      <c r="I1742" s="12" t="s">
        <v>10012</v>
      </c>
      <c r="K1742" s="12" t="s">
        <v>10013</v>
      </c>
    </row>
    <row r="1743" ht="15.75" customHeight="1">
      <c r="A1743" s="12">
        <v>2.5671568E7</v>
      </c>
      <c r="B1743" s="12" t="s">
        <v>10015</v>
      </c>
      <c r="C1743" s="12" t="s">
        <v>10016</v>
      </c>
      <c r="D1743" s="12" t="s">
        <v>10017</v>
      </c>
      <c r="E1743" s="12" t="s">
        <v>4710</v>
      </c>
      <c r="F1743" s="12" t="s">
        <v>2831</v>
      </c>
      <c r="G1743" s="12">
        <v>2015.0</v>
      </c>
      <c r="H1743" s="33">
        <v>42047.0</v>
      </c>
      <c r="I1743" s="12" t="s">
        <v>10018</v>
      </c>
      <c r="K1743" s="12" t="s">
        <v>10019</v>
      </c>
    </row>
    <row r="1744" ht="15.75" customHeight="1">
      <c r="A1744" s="12">
        <v>2.5675099E7</v>
      </c>
      <c r="B1744" s="12" t="s">
        <v>10020</v>
      </c>
      <c r="C1744" s="12" t="s">
        <v>10021</v>
      </c>
      <c r="D1744" s="12" t="s">
        <v>10022</v>
      </c>
      <c r="E1744" s="12" t="s">
        <v>2830</v>
      </c>
      <c r="F1744" s="12" t="s">
        <v>1789</v>
      </c>
      <c r="G1744" s="12">
        <v>2015.0</v>
      </c>
      <c r="H1744" s="33">
        <v>42048.0</v>
      </c>
      <c r="I1744" s="12" t="s">
        <v>10023</v>
      </c>
      <c r="K1744" s="12" t="s">
        <v>10024</v>
      </c>
    </row>
    <row r="1745" ht="15.75" customHeight="1">
      <c r="A1745" s="12">
        <v>2.5689778E7</v>
      </c>
      <c r="B1745" s="12" t="s">
        <v>10026</v>
      </c>
      <c r="C1745" s="12" t="s">
        <v>10027</v>
      </c>
      <c r="D1745" s="12" t="s">
        <v>10028</v>
      </c>
      <c r="E1745" s="12" t="s">
        <v>10029</v>
      </c>
      <c r="F1745" s="12" t="s">
        <v>2831</v>
      </c>
      <c r="G1745" s="12">
        <v>2015.0</v>
      </c>
      <c r="H1745" s="33">
        <v>42053.0</v>
      </c>
      <c r="I1745" s="12" t="s">
        <v>10030</v>
      </c>
      <c r="K1745" s="12" t="s">
        <v>10031</v>
      </c>
    </row>
    <row r="1746" ht="15.75" customHeight="1">
      <c r="A1746" s="12">
        <v>2.5597943E7</v>
      </c>
      <c r="B1746" s="12" t="s">
        <v>10033</v>
      </c>
      <c r="C1746" s="12" t="s">
        <v>10034</v>
      </c>
      <c r="D1746" s="12" t="s">
        <v>10035</v>
      </c>
      <c r="E1746" s="12" t="s">
        <v>7148</v>
      </c>
      <c r="F1746" s="12" t="s">
        <v>2646</v>
      </c>
      <c r="G1746" s="12">
        <v>2015.0</v>
      </c>
      <c r="H1746" s="33">
        <v>42024.0</v>
      </c>
      <c r="K1746" s="12" t="s">
        <v>10036</v>
      </c>
    </row>
    <row r="1747" ht="15.75" customHeight="1">
      <c r="A1747" s="12">
        <v>2.5692519E7</v>
      </c>
      <c r="B1747" s="12" t="s">
        <v>10038</v>
      </c>
      <c r="C1747" s="12" t="s">
        <v>10039</v>
      </c>
      <c r="D1747" s="12" t="s">
        <v>10040</v>
      </c>
      <c r="E1747" s="12" t="s">
        <v>10041</v>
      </c>
      <c r="F1747" s="12" t="s">
        <v>7626</v>
      </c>
      <c r="G1747" s="12">
        <v>2015.0</v>
      </c>
      <c r="H1747" s="33">
        <v>42054.0</v>
      </c>
      <c r="I1747" s="12" t="s">
        <v>10042</v>
      </c>
      <c r="J1747" s="12" t="s">
        <v>10043</v>
      </c>
      <c r="K1747" s="12" t="s">
        <v>10044</v>
      </c>
    </row>
    <row r="1748" ht="15.75" customHeight="1">
      <c r="A1748" s="12">
        <v>2.5889376E7</v>
      </c>
      <c r="B1748" s="12" t="s">
        <v>10045</v>
      </c>
      <c r="C1748" s="12" t="s">
        <v>10046</v>
      </c>
      <c r="D1748" s="12" t="s">
        <v>10047</v>
      </c>
      <c r="E1748" s="12" t="s">
        <v>10048</v>
      </c>
      <c r="F1748" s="12" t="s">
        <v>332</v>
      </c>
      <c r="G1748" s="12">
        <v>2015.0</v>
      </c>
      <c r="H1748" s="33">
        <v>42113.0</v>
      </c>
      <c r="I1748" s="12" t="s">
        <v>10049</v>
      </c>
      <c r="K1748" s="12" t="s">
        <v>10050</v>
      </c>
    </row>
    <row r="1749" ht="15.75" customHeight="1">
      <c r="A1749" s="12">
        <v>2.5889739E7</v>
      </c>
      <c r="B1749" s="12" t="s">
        <v>10052</v>
      </c>
      <c r="C1749" s="12" t="s">
        <v>10053</v>
      </c>
      <c r="D1749" s="12" t="s">
        <v>10054</v>
      </c>
      <c r="E1749" s="12" t="s">
        <v>1318</v>
      </c>
      <c r="F1749" s="12" t="s">
        <v>332</v>
      </c>
      <c r="G1749" s="12">
        <v>2015.0</v>
      </c>
      <c r="H1749" s="33">
        <v>42113.0</v>
      </c>
      <c r="I1749" s="12" t="s">
        <v>10055</v>
      </c>
      <c r="K1749" s="12" t="s">
        <v>10056</v>
      </c>
    </row>
    <row r="1750" ht="15.75" customHeight="1">
      <c r="A1750" s="12">
        <v>2.5889906E7</v>
      </c>
      <c r="B1750" s="12" t="s">
        <v>10057</v>
      </c>
      <c r="C1750" s="12" t="s">
        <v>10058</v>
      </c>
      <c r="D1750" s="12" t="s">
        <v>10059</v>
      </c>
      <c r="E1750" s="12" t="s">
        <v>3254</v>
      </c>
      <c r="F1750" s="12" t="s">
        <v>332</v>
      </c>
      <c r="G1750" s="12">
        <v>2015.0</v>
      </c>
      <c r="H1750" s="33">
        <v>42113.0</v>
      </c>
      <c r="I1750" s="12" t="s">
        <v>10060</v>
      </c>
      <c r="K1750" s="12" t="s">
        <v>10061</v>
      </c>
    </row>
    <row r="1751" ht="15.75" customHeight="1">
      <c r="A1751" s="12">
        <v>2.5880387E7</v>
      </c>
      <c r="B1751" s="12" t="s">
        <v>10062</v>
      </c>
      <c r="C1751" s="12" t="s">
        <v>10063</v>
      </c>
      <c r="D1751" s="12" t="s">
        <v>10064</v>
      </c>
      <c r="E1751" s="12" t="s">
        <v>10065</v>
      </c>
      <c r="F1751" s="12" t="s">
        <v>2035</v>
      </c>
      <c r="G1751" s="12">
        <v>2015.0</v>
      </c>
      <c r="H1751" s="33">
        <v>42111.0</v>
      </c>
      <c r="I1751" s="12" t="s">
        <v>10066</v>
      </c>
      <c r="K1751" s="12" t="s">
        <v>10067</v>
      </c>
    </row>
    <row r="1752" ht="15.75" customHeight="1">
      <c r="A1752" s="12">
        <v>2.5706392E7</v>
      </c>
      <c r="B1752" s="12" t="s">
        <v>10069</v>
      </c>
      <c r="C1752" s="12" t="s">
        <v>10070</v>
      </c>
      <c r="D1752" s="12" t="s">
        <v>10071</v>
      </c>
      <c r="E1752" s="12" t="s">
        <v>4265</v>
      </c>
      <c r="F1752" s="12" t="s">
        <v>2810</v>
      </c>
      <c r="G1752" s="12">
        <v>2015.0</v>
      </c>
      <c r="H1752" s="33">
        <v>42059.0</v>
      </c>
      <c r="I1752" s="12" t="s">
        <v>10072</v>
      </c>
      <c r="K1752" s="12" t="s">
        <v>10073</v>
      </c>
    </row>
    <row r="1753" ht="15.75" customHeight="1">
      <c r="A1753" s="12">
        <v>2.5706947E7</v>
      </c>
      <c r="B1753" s="12" t="s">
        <v>10075</v>
      </c>
      <c r="C1753" s="12" t="s">
        <v>10076</v>
      </c>
      <c r="D1753" s="12" t="s">
        <v>10077</v>
      </c>
      <c r="E1753" s="12" t="s">
        <v>10078</v>
      </c>
      <c r="F1753" s="12" t="s">
        <v>2831</v>
      </c>
      <c r="G1753" s="12">
        <v>2015.0</v>
      </c>
      <c r="H1753" s="33">
        <v>42059.0</v>
      </c>
      <c r="I1753" s="12" t="s">
        <v>10079</v>
      </c>
      <c r="K1753" s="12" t="s">
        <v>10080</v>
      </c>
    </row>
    <row r="1754" ht="15.75" customHeight="1">
      <c r="A1754" s="12">
        <v>2.5710494E7</v>
      </c>
      <c r="B1754" s="12" t="s">
        <v>10081</v>
      </c>
      <c r="C1754" s="12" t="s">
        <v>10082</v>
      </c>
      <c r="D1754" s="12" t="s">
        <v>10083</v>
      </c>
      <c r="E1754" s="12" t="s">
        <v>10084</v>
      </c>
      <c r="F1754" s="12" t="s">
        <v>2831</v>
      </c>
      <c r="G1754" s="12">
        <v>2015.0</v>
      </c>
      <c r="H1754" s="33">
        <v>42060.0</v>
      </c>
      <c r="I1754" s="12" t="s">
        <v>10085</v>
      </c>
      <c r="K1754" s="12" t="s">
        <v>10086</v>
      </c>
    </row>
    <row r="1755" ht="15.75" customHeight="1">
      <c r="A1755" s="12">
        <v>2.5560923E7</v>
      </c>
      <c r="B1755" s="12" t="s">
        <v>10088</v>
      </c>
      <c r="C1755" s="12" t="s">
        <v>10089</v>
      </c>
      <c r="D1755" s="12" t="s">
        <v>10090</v>
      </c>
      <c r="E1755" s="12" t="s">
        <v>10091</v>
      </c>
      <c r="F1755" s="12" t="s">
        <v>842</v>
      </c>
      <c r="G1755" s="12">
        <v>2015.0</v>
      </c>
      <c r="H1755" s="33">
        <v>42011.0</v>
      </c>
      <c r="K1755" s="12" t="s">
        <v>10092</v>
      </c>
    </row>
    <row r="1756" ht="15.75" customHeight="1">
      <c r="A1756" s="12">
        <v>2.4619863E7</v>
      </c>
      <c r="B1756" s="12" t="s">
        <v>10094</v>
      </c>
      <c r="C1756" s="12" t="s">
        <v>10095</v>
      </c>
      <c r="D1756" s="12" t="s">
        <v>10096</v>
      </c>
      <c r="E1756" s="12" t="s">
        <v>10097</v>
      </c>
      <c r="F1756" s="12" t="s">
        <v>3814</v>
      </c>
      <c r="G1756" s="12">
        <v>2015.0</v>
      </c>
      <c r="H1756" s="33">
        <v>41711.0</v>
      </c>
      <c r="K1756" s="12" t="s">
        <v>10098</v>
      </c>
    </row>
    <row r="1757" ht="15.75" customHeight="1">
      <c r="A1757" s="12">
        <v>2.4789572E7</v>
      </c>
      <c r="B1757" s="12" t="s">
        <v>10100</v>
      </c>
      <c r="C1757" s="12" t="s">
        <v>10101</v>
      </c>
      <c r="D1757" s="12" t="s">
        <v>10102</v>
      </c>
      <c r="E1757" s="12" t="s">
        <v>10103</v>
      </c>
      <c r="F1757" s="12" t="s">
        <v>3814</v>
      </c>
      <c r="G1757" s="12">
        <v>2015.0</v>
      </c>
      <c r="H1757" s="33">
        <v>41762.0</v>
      </c>
      <c r="K1757" s="12" t="s">
        <v>10104</v>
      </c>
    </row>
    <row r="1758" ht="15.75" customHeight="1">
      <c r="A1758" s="12">
        <v>2.4871104E7</v>
      </c>
      <c r="B1758" s="12" t="s">
        <v>10105</v>
      </c>
      <c r="C1758" s="12" t="s">
        <v>10106</v>
      </c>
      <c r="D1758" s="12" t="s">
        <v>10107</v>
      </c>
      <c r="E1758" s="12" t="s">
        <v>3987</v>
      </c>
      <c r="F1758" s="12" t="s">
        <v>3814</v>
      </c>
      <c r="G1758" s="12">
        <v>2015.0</v>
      </c>
      <c r="H1758" s="33">
        <v>41789.0</v>
      </c>
      <c r="K1758" s="12" t="s">
        <v>10108</v>
      </c>
    </row>
    <row r="1759" ht="15.75" customHeight="1">
      <c r="A1759" s="12">
        <v>2.5270001E7</v>
      </c>
      <c r="B1759" s="12" t="s">
        <v>10109</v>
      </c>
      <c r="C1759" s="12" t="s">
        <v>10110</v>
      </c>
      <c r="D1759" s="12" t="s">
        <v>10111</v>
      </c>
      <c r="E1759" s="12" t="s">
        <v>10112</v>
      </c>
      <c r="F1759" s="12" t="s">
        <v>10113</v>
      </c>
      <c r="G1759" s="12">
        <v>2015.0</v>
      </c>
      <c r="H1759" s="33">
        <v>41914.0</v>
      </c>
      <c r="K1759" s="12" t="s">
        <v>10114</v>
      </c>
    </row>
    <row r="1760" ht="15.75" customHeight="1">
      <c r="A1760" s="12">
        <v>2.5293534E7</v>
      </c>
      <c r="B1760" s="12" t="s">
        <v>10115</v>
      </c>
      <c r="C1760" s="12" t="s">
        <v>10116</v>
      </c>
      <c r="D1760" s="12" t="s">
        <v>10117</v>
      </c>
      <c r="E1760" s="12" t="s">
        <v>10118</v>
      </c>
      <c r="F1760" s="12" t="s">
        <v>401</v>
      </c>
      <c r="G1760" s="12">
        <v>2015.0</v>
      </c>
      <c r="H1760" s="33">
        <v>41921.0</v>
      </c>
      <c r="K1760" s="12" t="s">
        <v>10119</v>
      </c>
    </row>
    <row r="1761" ht="15.75" customHeight="1">
      <c r="A1761" s="12">
        <v>2.5446172E7</v>
      </c>
      <c r="B1761" s="12" t="s">
        <v>10120</v>
      </c>
      <c r="C1761" s="12" t="s">
        <v>10121</v>
      </c>
      <c r="D1761" s="12" t="s">
        <v>10122</v>
      </c>
      <c r="E1761" s="12" t="s">
        <v>10123</v>
      </c>
      <c r="F1761" s="12" t="s">
        <v>2712</v>
      </c>
      <c r="G1761" s="12">
        <v>2015.0</v>
      </c>
      <c r="H1761" s="33">
        <v>41976.0</v>
      </c>
      <c r="K1761" s="12" t="s">
        <v>10124</v>
      </c>
    </row>
    <row r="1762" ht="15.75" customHeight="1">
      <c r="A1762" s="12">
        <v>2.5454606E7</v>
      </c>
      <c r="B1762" s="12" t="s">
        <v>10125</v>
      </c>
      <c r="C1762" s="12" t="s">
        <v>10126</v>
      </c>
      <c r="D1762" s="12" t="s">
        <v>10127</v>
      </c>
      <c r="E1762" s="12" t="s">
        <v>10128</v>
      </c>
      <c r="F1762" s="12" t="s">
        <v>496</v>
      </c>
      <c r="G1762" s="12">
        <v>2015.0</v>
      </c>
      <c r="H1762" s="33">
        <v>41976.0</v>
      </c>
      <c r="K1762" s="12" t="s">
        <v>10129</v>
      </c>
    </row>
    <row r="1763" ht="15.75" customHeight="1">
      <c r="A1763" s="12">
        <v>2.546707E7</v>
      </c>
      <c r="B1763" s="12" t="s">
        <v>10130</v>
      </c>
      <c r="C1763" s="12" t="s">
        <v>10131</v>
      </c>
      <c r="D1763" s="12" t="s">
        <v>10132</v>
      </c>
      <c r="E1763" s="12" t="s">
        <v>4434</v>
      </c>
      <c r="F1763" s="12" t="s">
        <v>496</v>
      </c>
      <c r="G1763" s="12">
        <v>2015.0</v>
      </c>
      <c r="H1763" s="33">
        <v>41977.0</v>
      </c>
      <c r="K1763" s="12" t="s">
        <v>10133</v>
      </c>
    </row>
    <row r="1764" ht="15.75" customHeight="1">
      <c r="A1764" s="12">
        <v>2.5468763E7</v>
      </c>
      <c r="B1764" s="12" t="s">
        <v>10134</v>
      </c>
      <c r="C1764" s="12" t="s">
        <v>10135</v>
      </c>
      <c r="D1764" s="12" t="s">
        <v>10136</v>
      </c>
      <c r="E1764" s="12" t="s">
        <v>10137</v>
      </c>
      <c r="F1764" s="12" t="s">
        <v>496</v>
      </c>
      <c r="G1764" s="12">
        <v>2015.0</v>
      </c>
      <c r="H1764" s="33">
        <v>41977.0</v>
      </c>
      <c r="K1764" s="12" t="s">
        <v>10138</v>
      </c>
    </row>
    <row r="1765" ht="15.75" customHeight="1">
      <c r="A1765" s="12">
        <v>2.5468764E7</v>
      </c>
      <c r="B1765" s="12" t="s">
        <v>10139</v>
      </c>
      <c r="C1765" s="12" t="s">
        <v>10140</v>
      </c>
      <c r="D1765" s="12" t="s">
        <v>10141</v>
      </c>
      <c r="E1765" s="12" t="s">
        <v>10142</v>
      </c>
      <c r="F1765" s="12" t="s">
        <v>496</v>
      </c>
      <c r="G1765" s="12">
        <v>2015.0</v>
      </c>
      <c r="H1765" s="33">
        <v>41977.0</v>
      </c>
      <c r="K1765" s="12" t="s">
        <v>10143</v>
      </c>
    </row>
    <row r="1766" ht="15.75" customHeight="1">
      <c r="A1766" s="12">
        <v>2.5481346E7</v>
      </c>
      <c r="B1766" s="12" t="s">
        <v>10144</v>
      </c>
      <c r="C1766" s="12" t="s">
        <v>10145</v>
      </c>
      <c r="D1766" s="12" t="s">
        <v>10146</v>
      </c>
      <c r="E1766" s="12" t="s">
        <v>10147</v>
      </c>
      <c r="F1766" s="12" t="s">
        <v>496</v>
      </c>
      <c r="G1766" s="12">
        <v>2015.0</v>
      </c>
      <c r="H1766" s="33">
        <v>41981.0</v>
      </c>
      <c r="K1766" s="12" t="s">
        <v>10148</v>
      </c>
    </row>
    <row r="1767" ht="15.75" customHeight="1">
      <c r="A1767" s="12">
        <v>2.5511457E7</v>
      </c>
      <c r="B1767" s="12" t="s">
        <v>10149</v>
      </c>
      <c r="C1767" s="12" t="s">
        <v>10150</v>
      </c>
      <c r="D1767" s="12" t="s">
        <v>10151</v>
      </c>
      <c r="E1767" s="12" t="s">
        <v>10152</v>
      </c>
      <c r="F1767" s="12" t="s">
        <v>496</v>
      </c>
      <c r="G1767" s="12">
        <v>2015.0</v>
      </c>
      <c r="H1767" s="33">
        <v>41990.0</v>
      </c>
      <c r="K1767" s="12" t="s">
        <v>10153</v>
      </c>
    </row>
    <row r="1768" ht="15.75" customHeight="1">
      <c r="A1768" s="12">
        <v>2.5541519E7</v>
      </c>
      <c r="B1768" s="12" t="s">
        <v>10154</v>
      </c>
      <c r="C1768" s="12" t="s">
        <v>10155</v>
      </c>
      <c r="D1768" s="12" t="s">
        <v>10156</v>
      </c>
      <c r="E1768" s="12" t="s">
        <v>10157</v>
      </c>
      <c r="F1768" s="12" t="s">
        <v>169</v>
      </c>
      <c r="G1768" s="12">
        <v>2015.0</v>
      </c>
      <c r="H1768" s="33">
        <v>42000.0</v>
      </c>
      <c r="K1768" s="12" t="s">
        <v>10158</v>
      </c>
    </row>
    <row r="1769" ht="15.75" customHeight="1">
      <c r="A1769" s="12">
        <v>2.5544308E7</v>
      </c>
      <c r="B1769" s="12" t="s">
        <v>10159</v>
      </c>
      <c r="C1769" s="12" t="s">
        <v>10160</v>
      </c>
      <c r="D1769" s="12" t="s">
        <v>10161</v>
      </c>
      <c r="E1769" s="12" t="s">
        <v>10162</v>
      </c>
      <c r="F1769" s="12" t="s">
        <v>496</v>
      </c>
      <c r="G1769" s="12">
        <v>2015.0</v>
      </c>
      <c r="H1769" s="33">
        <v>42003.0</v>
      </c>
      <c r="K1769" s="12" t="s">
        <v>10163</v>
      </c>
    </row>
    <row r="1770" ht="15.75" customHeight="1">
      <c r="A1770" s="12">
        <v>2.5547795E7</v>
      </c>
      <c r="B1770" s="12" t="s">
        <v>10164</v>
      </c>
      <c r="C1770" s="12" t="s">
        <v>10165</v>
      </c>
      <c r="D1770" s="12" t="s">
        <v>10166</v>
      </c>
      <c r="E1770" s="12" t="s">
        <v>6374</v>
      </c>
      <c r="F1770" s="12" t="s">
        <v>439</v>
      </c>
      <c r="G1770" s="12">
        <v>2015.0</v>
      </c>
      <c r="H1770" s="33">
        <v>42004.0</v>
      </c>
      <c r="I1770" s="12" t="s">
        <v>10167</v>
      </c>
      <c r="K1770" s="12" t="s">
        <v>10168</v>
      </c>
    </row>
    <row r="1771" ht="15.75" customHeight="1">
      <c r="A1771" s="12">
        <v>2.5548377E7</v>
      </c>
      <c r="B1771" s="12" t="s">
        <v>10169</v>
      </c>
      <c r="C1771" s="12" t="s">
        <v>10170</v>
      </c>
      <c r="D1771" s="12" t="s">
        <v>10171</v>
      </c>
      <c r="E1771" s="12" t="s">
        <v>10172</v>
      </c>
      <c r="F1771" s="12" t="s">
        <v>520</v>
      </c>
      <c r="G1771" s="12">
        <v>2015.0</v>
      </c>
      <c r="H1771" s="33">
        <v>42004.0</v>
      </c>
      <c r="I1771" s="12" t="s">
        <v>10173</v>
      </c>
      <c r="K1771" s="12" t="s">
        <v>10174</v>
      </c>
    </row>
    <row r="1772" ht="15.75" customHeight="1">
      <c r="A1772" s="12">
        <v>2.555015E7</v>
      </c>
      <c r="B1772" s="12" t="s">
        <v>10175</v>
      </c>
      <c r="C1772" s="12" t="s">
        <v>10176</v>
      </c>
      <c r="D1772" s="12" t="s">
        <v>10177</v>
      </c>
      <c r="E1772" s="12" t="s">
        <v>10178</v>
      </c>
      <c r="F1772" s="12" t="s">
        <v>169</v>
      </c>
      <c r="G1772" s="12">
        <v>2015.0</v>
      </c>
      <c r="H1772" s="33">
        <v>42005.0</v>
      </c>
      <c r="K1772" s="12" t="s">
        <v>10179</v>
      </c>
    </row>
    <row r="1773" ht="15.75" customHeight="1">
      <c r="A1773" s="12">
        <v>2.5563918E7</v>
      </c>
      <c r="B1773" s="12" t="s">
        <v>10180</v>
      </c>
      <c r="C1773" s="12" t="s">
        <v>10181</v>
      </c>
      <c r="D1773" s="12" t="s">
        <v>10182</v>
      </c>
      <c r="E1773" s="12" t="s">
        <v>10183</v>
      </c>
      <c r="F1773" s="12" t="s">
        <v>3994</v>
      </c>
      <c r="G1773" s="12">
        <v>2015.0</v>
      </c>
      <c r="H1773" s="33">
        <v>42012.0</v>
      </c>
      <c r="I1773" s="12" t="s">
        <v>10184</v>
      </c>
      <c r="K1773" s="12" t="s">
        <v>10185</v>
      </c>
    </row>
    <row r="1774" ht="15.75" customHeight="1">
      <c r="A1774" s="12">
        <v>2.5575441E7</v>
      </c>
      <c r="B1774" s="12" t="s">
        <v>10186</v>
      </c>
      <c r="C1774" s="12" t="s">
        <v>10187</v>
      </c>
      <c r="D1774" s="12" t="s">
        <v>10188</v>
      </c>
      <c r="E1774" s="12" t="s">
        <v>1349</v>
      </c>
      <c r="F1774" s="12" t="s">
        <v>169</v>
      </c>
      <c r="G1774" s="12">
        <v>2015.0</v>
      </c>
      <c r="H1774" s="33">
        <v>42015.0</v>
      </c>
      <c r="K1774" s="12" t="s">
        <v>10189</v>
      </c>
    </row>
    <row r="1775" ht="15.75" customHeight="1">
      <c r="A1775" s="12">
        <v>2.5583345E7</v>
      </c>
      <c r="B1775" s="12" t="s">
        <v>10190</v>
      </c>
      <c r="C1775" s="12" t="s">
        <v>10191</v>
      </c>
      <c r="D1775" s="12" t="s">
        <v>10192</v>
      </c>
      <c r="E1775" s="12" t="s">
        <v>9936</v>
      </c>
      <c r="F1775" s="12" t="s">
        <v>496</v>
      </c>
      <c r="G1775" s="12">
        <v>2015.0</v>
      </c>
      <c r="H1775" s="33">
        <v>42018.0</v>
      </c>
      <c r="K1775" s="12" t="s">
        <v>10193</v>
      </c>
    </row>
    <row r="1776" ht="15.75" customHeight="1">
      <c r="A1776" s="12">
        <v>2.5595772E7</v>
      </c>
      <c r="B1776" s="12" t="s">
        <v>10194</v>
      </c>
      <c r="C1776" s="12" t="s">
        <v>10195</v>
      </c>
      <c r="D1776" s="12" t="s">
        <v>10196</v>
      </c>
      <c r="E1776" s="12" t="s">
        <v>7154</v>
      </c>
      <c r="F1776" s="12" t="s">
        <v>182</v>
      </c>
      <c r="G1776" s="12">
        <v>2015.0</v>
      </c>
      <c r="H1776" s="33">
        <v>42022.0</v>
      </c>
      <c r="I1776" s="12" t="s">
        <v>10197</v>
      </c>
      <c r="K1776" s="12" t="s">
        <v>10198</v>
      </c>
    </row>
    <row r="1777" ht="15.75" customHeight="1">
      <c r="A1777" s="12">
        <v>2.5633265E7</v>
      </c>
      <c r="B1777" s="12" t="s">
        <v>10199</v>
      </c>
      <c r="C1777" s="12" t="s">
        <v>10200</v>
      </c>
      <c r="D1777" s="12" t="s">
        <v>10201</v>
      </c>
      <c r="E1777" s="12" t="s">
        <v>10202</v>
      </c>
      <c r="F1777" s="12" t="s">
        <v>664</v>
      </c>
      <c r="G1777" s="12">
        <v>2015.0</v>
      </c>
      <c r="H1777" s="33">
        <v>42035.0</v>
      </c>
      <c r="I1777" s="12" t="s">
        <v>10203</v>
      </c>
      <c r="K1777" s="12" t="s">
        <v>10204</v>
      </c>
    </row>
    <row r="1778" ht="15.75" customHeight="1">
      <c r="A1778" s="12">
        <v>2.5646263E7</v>
      </c>
      <c r="B1778" s="12" t="s">
        <v>10205</v>
      </c>
      <c r="C1778" s="12" t="s">
        <v>10206</v>
      </c>
      <c r="D1778" s="12" t="s">
        <v>10207</v>
      </c>
      <c r="E1778" s="12" t="s">
        <v>10208</v>
      </c>
      <c r="F1778" s="12" t="s">
        <v>520</v>
      </c>
      <c r="G1778" s="12">
        <v>2015.0</v>
      </c>
      <c r="H1778" s="33">
        <v>42039.0</v>
      </c>
      <c r="I1778" s="12" t="s">
        <v>10209</v>
      </c>
      <c r="K1778" s="12" t="s">
        <v>10210</v>
      </c>
    </row>
    <row r="1779" ht="15.75" customHeight="1">
      <c r="A1779" s="12">
        <v>2.5677805E7</v>
      </c>
      <c r="B1779" s="12" t="s">
        <v>10211</v>
      </c>
      <c r="C1779" s="12" t="s">
        <v>10212</v>
      </c>
      <c r="D1779" s="12" t="s">
        <v>10213</v>
      </c>
      <c r="E1779" s="12" t="s">
        <v>10214</v>
      </c>
      <c r="F1779" s="12" t="s">
        <v>220</v>
      </c>
      <c r="G1779" s="12">
        <v>2015.0</v>
      </c>
      <c r="H1779" s="33">
        <v>42049.0</v>
      </c>
      <c r="K1779" s="12" t="s">
        <v>10215</v>
      </c>
    </row>
    <row r="1780" ht="15.75" customHeight="1">
      <c r="A1780" s="12">
        <v>2.5695155E7</v>
      </c>
      <c r="B1780" s="12" t="s">
        <v>10216</v>
      </c>
      <c r="C1780" s="12" t="s">
        <v>10217</v>
      </c>
      <c r="D1780" s="12" t="s">
        <v>10218</v>
      </c>
      <c r="E1780" s="12" t="s">
        <v>5128</v>
      </c>
      <c r="F1780" s="12" t="s">
        <v>508</v>
      </c>
      <c r="G1780" s="12">
        <v>2015.0</v>
      </c>
      <c r="H1780" s="33">
        <v>42055.0</v>
      </c>
      <c r="I1780" s="12" t="s">
        <v>10219</v>
      </c>
      <c r="K1780" s="12" t="s">
        <v>10220</v>
      </c>
    </row>
    <row r="1781" ht="15.75" customHeight="1">
      <c r="A1781" s="12">
        <v>2.5695614E7</v>
      </c>
      <c r="B1781" s="12" t="s">
        <v>10221</v>
      </c>
      <c r="C1781" s="12" t="s">
        <v>10222</v>
      </c>
      <c r="D1781" s="12" t="s">
        <v>10223</v>
      </c>
      <c r="E1781" s="12" t="s">
        <v>10224</v>
      </c>
      <c r="F1781" s="12" t="s">
        <v>508</v>
      </c>
      <c r="G1781" s="12">
        <v>2015.0</v>
      </c>
      <c r="H1781" s="33">
        <v>42055.0</v>
      </c>
      <c r="I1781" s="12" t="s">
        <v>10225</v>
      </c>
      <c r="K1781" s="12" t="s">
        <v>10226</v>
      </c>
    </row>
    <row r="1782" ht="15.75" customHeight="1">
      <c r="A1782" s="12">
        <v>2.5695615E7</v>
      </c>
      <c r="B1782" s="12" t="s">
        <v>10227</v>
      </c>
      <c r="C1782" s="12" t="s">
        <v>10228</v>
      </c>
      <c r="D1782" s="12" t="s">
        <v>10229</v>
      </c>
      <c r="E1782" s="12" t="s">
        <v>4282</v>
      </c>
      <c r="F1782" s="12" t="s">
        <v>508</v>
      </c>
      <c r="G1782" s="12">
        <v>2015.0</v>
      </c>
      <c r="H1782" s="33">
        <v>42055.0</v>
      </c>
      <c r="I1782" s="12" t="s">
        <v>10230</v>
      </c>
      <c r="K1782" s="12" t="s">
        <v>10231</v>
      </c>
    </row>
    <row r="1783" ht="15.75" customHeight="1">
      <c r="A1783" s="12">
        <v>2.5695758E7</v>
      </c>
      <c r="B1783" s="12" t="s">
        <v>10232</v>
      </c>
      <c r="C1783" s="12" t="s">
        <v>10233</v>
      </c>
      <c r="D1783" s="12" t="s">
        <v>10234</v>
      </c>
      <c r="E1783" s="12" t="s">
        <v>5256</v>
      </c>
      <c r="F1783" s="12" t="s">
        <v>508</v>
      </c>
      <c r="G1783" s="12">
        <v>2015.0</v>
      </c>
      <c r="H1783" s="33">
        <v>42055.0</v>
      </c>
      <c r="I1783" s="12" t="s">
        <v>10235</v>
      </c>
      <c r="K1783" s="12" t="s">
        <v>10236</v>
      </c>
    </row>
    <row r="1784" ht="15.75" customHeight="1">
      <c r="A1784" s="12">
        <v>2.5702622E7</v>
      </c>
      <c r="B1784" s="12" t="s">
        <v>10237</v>
      </c>
      <c r="C1784" s="12" t="s">
        <v>10238</v>
      </c>
      <c r="D1784" s="12" t="s">
        <v>10239</v>
      </c>
      <c r="E1784" s="12" t="s">
        <v>10240</v>
      </c>
      <c r="F1784" s="12" t="s">
        <v>1331</v>
      </c>
      <c r="G1784" s="12">
        <v>2015.0</v>
      </c>
      <c r="H1784" s="33">
        <v>42059.0</v>
      </c>
      <c r="K1784" s="12" t="s">
        <v>10241</v>
      </c>
    </row>
    <row r="1785" ht="15.75" customHeight="1">
      <c r="A1785" s="12">
        <v>2.5707787E7</v>
      </c>
      <c r="B1785" s="12" t="s">
        <v>10243</v>
      </c>
      <c r="C1785" s="12" t="s">
        <v>10244</v>
      </c>
      <c r="D1785" s="12" t="s">
        <v>10245</v>
      </c>
      <c r="E1785" s="12" t="s">
        <v>10246</v>
      </c>
      <c r="F1785" s="12" t="s">
        <v>10247</v>
      </c>
      <c r="G1785" s="12">
        <v>2015.0</v>
      </c>
      <c r="H1785" s="33">
        <v>42060.0</v>
      </c>
      <c r="K1785" s="12" t="s">
        <v>10248</v>
      </c>
    </row>
    <row r="1786" ht="15.75" customHeight="1">
      <c r="A1786" s="12">
        <v>2.5708788E7</v>
      </c>
      <c r="B1786" s="12" t="s">
        <v>10249</v>
      </c>
      <c r="C1786" s="12" t="s">
        <v>10250</v>
      </c>
      <c r="D1786" s="12" t="s">
        <v>10251</v>
      </c>
      <c r="E1786" s="12" t="s">
        <v>489</v>
      </c>
      <c r="F1786" s="12" t="s">
        <v>490</v>
      </c>
      <c r="G1786" s="12">
        <v>2015.0</v>
      </c>
      <c r="H1786" s="33">
        <v>42060.0</v>
      </c>
      <c r="K1786" s="12" t="s">
        <v>10252</v>
      </c>
    </row>
    <row r="1787" ht="15.75" customHeight="1">
      <c r="A1787" s="12">
        <v>2.5711458E7</v>
      </c>
      <c r="B1787" s="12" t="s">
        <v>10253</v>
      </c>
      <c r="C1787" s="12" t="s">
        <v>10254</v>
      </c>
      <c r="D1787" s="12" t="s">
        <v>10255</v>
      </c>
      <c r="E1787" s="12" t="s">
        <v>10256</v>
      </c>
      <c r="F1787" s="12" t="s">
        <v>1704</v>
      </c>
      <c r="G1787" s="12">
        <v>2015.0</v>
      </c>
      <c r="H1787" s="33">
        <v>42061.0</v>
      </c>
      <c r="I1787" s="12" t="s">
        <v>10257</v>
      </c>
      <c r="K1787" s="12" t="s">
        <v>10258</v>
      </c>
    </row>
    <row r="1788" ht="15.75" customHeight="1">
      <c r="A1788" s="12">
        <v>2.5776536E7</v>
      </c>
      <c r="B1788" s="12" t="s">
        <v>10259</v>
      </c>
      <c r="C1788" s="12" t="s">
        <v>10260</v>
      </c>
      <c r="D1788" s="12" t="s">
        <v>10261</v>
      </c>
      <c r="E1788" s="12" t="s">
        <v>4578</v>
      </c>
      <c r="F1788" s="12" t="s">
        <v>1704</v>
      </c>
      <c r="G1788" s="12">
        <v>2015.0</v>
      </c>
      <c r="H1788" s="33">
        <v>42081.0</v>
      </c>
      <c r="I1788" s="12" t="s">
        <v>10262</v>
      </c>
      <c r="K1788" s="12" t="s">
        <v>10263</v>
      </c>
    </row>
    <row r="1789" ht="15.75" customHeight="1">
      <c r="A1789" s="12">
        <v>2.5793474E7</v>
      </c>
      <c r="B1789" s="12" t="s">
        <v>10264</v>
      </c>
      <c r="C1789" s="12" t="s">
        <v>10265</v>
      </c>
      <c r="D1789" s="12" t="s">
        <v>10266</v>
      </c>
      <c r="E1789" s="12" t="s">
        <v>10267</v>
      </c>
      <c r="F1789" s="12" t="s">
        <v>151</v>
      </c>
      <c r="G1789" s="12">
        <v>2015.0</v>
      </c>
      <c r="H1789" s="33">
        <v>42084.0</v>
      </c>
      <c r="K1789" s="12" t="s">
        <v>10268</v>
      </c>
    </row>
    <row r="1790" ht="15.75" customHeight="1">
      <c r="A1790" s="12">
        <v>2.5830998E7</v>
      </c>
      <c r="B1790" s="12" t="s">
        <v>10269</v>
      </c>
      <c r="C1790" s="12" t="s">
        <v>10270</v>
      </c>
      <c r="D1790" s="12" t="s">
        <v>10271</v>
      </c>
      <c r="E1790" s="12" t="s">
        <v>10272</v>
      </c>
      <c r="F1790" s="12" t="s">
        <v>10273</v>
      </c>
      <c r="G1790" s="12">
        <v>2015.0</v>
      </c>
      <c r="H1790" s="33">
        <v>42096.0</v>
      </c>
      <c r="I1790" s="12" t="s">
        <v>10274</v>
      </c>
      <c r="K1790" s="12" t="s">
        <v>10275</v>
      </c>
    </row>
    <row r="1791" ht="15.75" customHeight="1">
      <c r="A1791" s="12">
        <v>2.5923891E7</v>
      </c>
      <c r="B1791" s="12" t="s">
        <v>10276</v>
      </c>
      <c r="C1791" s="12" t="s">
        <v>10277</v>
      </c>
      <c r="D1791" s="12" t="s">
        <v>10278</v>
      </c>
      <c r="E1791" s="12" t="s">
        <v>2990</v>
      </c>
      <c r="F1791" s="12" t="s">
        <v>721</v>
      </c>
      <c r="G1791" s="12">
        <v>2015.0</v>
      </c>
      <c r="H1791" s="33">
        <v>42124.0</v>
      </c>
      <c r="I1791" s="12" t="s">
        <v>10279</v>
      </c>
      <c r="K1791" s="12" t="s">
        <v>10280</v>
      </c>
    </row>
    <row r="1792" ht="15.75" customHeight="1">
      <c r="A1792" s="12">
        <v>2.6336308E7</v>
      </c>
      <c r="B1792" s="12" t="s">
        <v>10281</v>
      </c>
      <c r="C1792" s="12" t="s">
        <v>10282</v>
      </c>
      <c r="D1792" s="12" t="s">
        <v>10283</v>
      </c>
      <c r="E1792" s="12" t="s">
        <v>8299</v>
      </c>
      <c r="F1792" s="12" t="s">
        <v>728</v>
      </c>
      <c r="G1792" s="12">
        <v>2015.0</v>
      </c>
      <c r="H1792" s="33">
        <v>42251.0</v>
      </c>
      <c r="K1792" s="12" t="s">
        <v>10284</v>
      </c>
    </row>
    <row r="1793" ht="15.75" customHeight="1">
      <c r="A1793" s="12">
        <v>2.6336309E7</v>
      </c>
      <c r="B1793" s="12" t="s">
        <v>10285</v>
      </c>
      <c r="C1793" s="12" t="s">
        <v>10286</v>
      </c>
      <c r="D1793" s="12" t="s">
        <v>10287</v>
      </c>
      <c r="E1793" s="12" t="s">
        <v>10288</v>
      </c>
      <c r="F1793" s="12" t="s">
        <v>728</v>
      </c>
      <c r="G1793" s="12">
        <v>2015.0</v>
      </c>
      <c r="H1793" s="33">
        <v>42251.0</v>
      </c>
      <c r="I1793" s="12" t="s">
        <v>10289</v>
      </c>
      <c r="K1793" s="12" t="s">
        <v>10290</v>
      </c>
    </row>
    <row r="1794" ht="15.75" customHeight="1">
      <c r="A1794" s="12">
        <v>2.7047089E7</v>
      </c>
      <c r="B1794" s="12" t="s">
        <v>10291</v>
      </c>
      <c r="C1794" s="12" t="s">
        <v>10292</v>
      </c>
      <c r="D1794" s="12" t="s">
        <v>10293</v>
      </c>
      <c r="E1794" s="12" t="s">
        <v>4617</v>
      </c>
      <c r="F1794" s="12" t="s">
        <v>10294</v>
      </c>
      <c r="G1794" s="12">
        <v>2015.0</v>
      </c>
      <c r="H1794" s="33">
        <v>42466.0</v>
      </c>
      <c r="I1794" s="12" t="s">
        <v>10295</v>
      </c>
      <c r="K1794" s="12" t="s">
        <v>10296</v>
      </c>
    </row>
    <row r="1795" ht="15.75" customHeight="1">
      <c r="A1795" s="12">
        <v>2.5739023E7</v>
      </c>
      <c r="B1795" s="12" t="s">
        <v>10297</v>
      </c>
      <c r="C1795" s="12" t="s">
        <v>10298</v>
      </c>
      <c r="D1795" s="12" t="s">
        <v>10299</v>
      </c>
      <c r="E1795" s="12" t="s">
        <v>3103</v>
      </c>
      <c r="F1795" s="12" t="s">
        <v>2831</v>
      </c>
      <c r="G1795" s="12">
        <v>2015.0</v>
      </c>
      <c r="H1795" s="33">
        <v>42068.0</v>
      </c>
      <c r="I1795" s="12" t="s">
        <v>10300</v>
      </c>
      <c r="K1795" s="12" t="s">
        <v>10301</v>
      </c>
    </row>
    <row r="1796" ht="15.75" customHeight="1">
      <c r="A1796" s="12">
        <v>2.5738687E7</v>
      </c>
      <c r="B1796" s="12" t="s">
        <v>10303</v>
      </c>
      <c r="C1796" s="12" t="s">
        <v>10304</v>
      </c>
      <c r="D1796" s="12" t="s">
        <v>10305</v>
      </c>
      <c r="E1796" s="12" t="s">
        <v>10306</v>
      </c>
      <c r="F1796" s="12" t="s">
        <v>4123</v>
      </c>
      <c r="G1796" s="12">
        <v>2015.0</v>
      </c>
      <c r="H1796" s="33">
        <v>42068.0</v>
      </c>
      <c r="K1796" s="12" t="s">
        <v>10307</v>
      </c>
    </row>
    <row r="1797" ht="15.75" customHeight="1">
      <c r="A1797" s="12">
        <v>2.5767219E7</v>
      </c>
      <c r="B1797" s="12" t="s">
        <v>10309</v>
      </c>
      <c r="C1797" s="12" t="s">
        <v>10310</v>
      </c>
      <c r="D1797" s="12" t="s">
        <v>10311</v>
      </c>
      <c r="E1797" s="12" t="s">
        <v>10312</v>
      </c>
      <c r="F1797" s="12" t="s">
        <v>4427</v>
      </c>
      <c r="G1797" s="12">
        <v>2015.0</v>
      </c>
      <c r="H1797" s="33">
        <v>42077.0</v>
      </c>
      <c r="I1797" s="12" t="s">
        <v>10313</v>
      </c>
      <c r="K1797" s="12" t="s">
        <v>10314</v>
      </c>
    </row>
    <row r="1798" ht="15.75" customHeight="1">
      <c r="A1798" s="12">
        <v>2.5768004E7</v>
      </c>
      <c r="B1798" s="12" t="s">
        <v>10316</v>
      </c>
      <c r="C1798" s="12" t="s">
        <v>10317</v>
      </c>
      <c r="D1798" s="12" t="s">
        <v>10318</v>
      </c>
      <c r="E1798" s="12" t="s">
        <v>1687</v>
      </c>
      <c r="F1798" s="12" t="s">
        <v>2810</v>
      </c>
      <c r="G1798" s="12">
        <v>2015.0</v>
      </c>
      <c r="H1798" s="33">
        <v>42077.0</v>
      </c>
      <c r="I1798" s="12" t="s">
        <v>10319</v>
      </c>
      <c r="K1798" s="12" t="s">
        <v>10320</v>
      </c>
    </row>
    <row r="1799" ht="15.75" customHeight="1">
      <c r="A1799" s="12">
        <v>2.5768841E7</v>
      </c>
      <c r="B1799" s="12" t="s">
        <v>10322</v>
      </c>
      <c r="C1799" s="12" t="s">
        <v>10323</v>
      </c>
      <c r="D1799" s="12" t="s">
        <v>10324</v>
      </c>
      <c r="E1799" s="12" t="s">
        <v>6341</v>
      </c>
      <c r="F1799" s="12" t="s">
        <v>2831</v>
      </c>
      <c r="G1799" s="12">
        <v>2015.0</v>
      </c>
      <c r="H1799" s="33">
        <v>42077.0</v>
      </c>
      <c r="I1799" s="12" t="s">
        <v>10325</v>
      </c>
      <c r="K1799" s="12" t="s">
        <v>10326</v>
      </c>
    </row>
    <row r="1800" ht="15.75" customHeight="1">
      <c r="A1800" s="12">
        <v>2.578116E7</v>
      </c>
      <c r="B1800" s="12" t="s">
        <v>10327</v>
      </c>
      <c r="C1800" s="12" t="s">
        <v>10328</v>
      </c>
      <c r="D1800" s="12" t="s">
        <v>10329</v>
      </c>
      <c r="E1800" s="12" t="s">
        <v>8006</v>
      </c>
      <c r="F1800" s="12" t="s">
        <v>2831</v>
      </c>
      <c r="G1800" s="12">
        <v>2015.0</v>
      </c>
      <c r="H1800" s="33">
        <v>42081.0</v>
      </c>
      <c r="I1800" s="12" t="s">
        <v>10330</v>
      </c>
      <c r="K1800" s="12" t="s">
        <v>10331</v>
      </c>
    </row>
    <row r="1801" ht="15.75" customHeight="1">
      <c r="A1801" s="12">
        <v>2.578193E7</v>
      </c>
      <c r="B1801" s="12" t="s">
        <v>10333</v>
      </c>
      <c r="C1801" s="12" t="s">
        <v>10334</v>
      </c>
      <c r="D1801" s="12" t="s">
        <v>10335</v>
      </c>
      <c r="E1801" s="12" t="s">
        <v>10336</v>
      </c>
      <c r="F1801" s="12" t="s">
        <v>2831</v>
      </c>
      <c r="G1801" s="12">
        <v>2015.0</v>
      </c>
      <c r="H1801" s="33">
        <v>42081.0</v>
      </c>
      <c r="I1801" s="12" t="s">
        <v>10337</v>
      </c>
      <c r="K1801" s="12" t="s">
        <v>10338</v>
      </c>
    </row>
    <row r="1802" ht="15.75" customHeight="1">
      <c r="A1802" s="12">
        <v>2.5787763E7</v>
      </c>
      <c r="B1802" s="12" t="s">
        <v>10339</v>
      </c>
      <c r="C1802" s="12" t="s">
        <v>10340</v>
      </c>
      <c r="D1802" s="12" t="s">
        <v>10341</v>
      </c>
      <c r="E1802" s="12" t="s">
        <v>10342</v>
      </c>
      <c r="F1802" s="12" t="s">
        <v>10343</v>
      </c>
      <c r="G1802" s="12">
        <v>2015.0</v>
      </c>
      <c r="H1802" s="33">
        <v>42083.0</v>
      </c>
      <c r="I1802" s="12" t="s">
        <v>10344</v>
      </c>
      <c r="J1802" s="12" t="s">
        <v>10345</v>
      </c>
      <c r="K1802" s="12" t="s">
        <v>10346</v>
      </c>
    </row>
    <row r="1803" ht="15.75" customHeight="1">
      <c r="A1803" s="12">
        <v>2.5793966E7</v>
      </c>
      <c r="B1803" s="12" t="s">
        <v>10348</v>
      </c>
      <c r="C1803" s="12" t="s">
        <v>10349</v>
      </c>
      <c r="D1803" s="12" t="s">
        <v>10350</v>
      </c>
      <c r="E1803" s="12" t="s">
        <v>10351</v>
      </c>
      <c r="F1803" s="12" t="s">
        <v>2831</v>
      </c>
      <c r="G1803" s="12">
        <v>2015.0</v>
      </c>
      <c r="H1803" s="33">
        <v>42084.0</v>
      </c>
      <c r="I1803" s="12" t="s">
        <v>10352</v>
      </c>
      <c r="K1803" s="12" t="s">
        <v>10353</v>
      </c>
    </row>
    <row r="1804" ht="15.75" customHeight="1">
      <c r="A1804" s="12">
        <v>2.5884521E7</v>
      </c>
      <c r="B1804" s="12" t="s">
        <v>10355</v>
      </c>
      <c r="C1804" s="12" t="s">
        <v>10356</v>
      </c>
      <c r="D1804" s="12" t="s">
        <v>10357</v>
      </c>
      <c r="E1804" s="12" t="s">
        <v>10358</v>
      </c>
      <c r="F1804" s="12" t="s">
        <v>332</v>
      </c>
      <c r="G1804" s="12">
        <v>2015.0</v>
      </c>
      <c r="H1804" s="33">
        <v>42112.0</v>
      </c>
      <c r="I1804" s="12" t="s">
        <v>10359</v>
      </c>
      <c r="K1804" s="12" t="s">
        <v>10360</v>
      </c>
    </row>
    <row r="1805" ht="15.75" customHeight="1">
      <c r="A1805" s="12">
        <v>2.5889985E7</v>
      </c>
      <c r="B1805" s="12" t="s">
        <v>10362</v>
      </c>
      <c r="C1805" s="12" t="s">
        <v>10363</v>
      </c>
      <c r="D1805" s="12" t="s">
        <v>10364</v>
      </c>
      <c r="E1805" s="12" t="s">
        <v>10365</v>
      </c>
      <c r="F1805" s="12" t="s">
        <v>332</v>
      </c>
      <c r="G1805" s="12">
        <v>2015.0</v>
      </c>
      <c r="H1805" s="33">
        <v>42113.0</v>
      </c>
      <c r="I1805" s="12" t="s">
        <v>10366</v>
      </c>
      <c r="K1805" s="12" t="s">
        <v>10367</v>
      </c>
    </row>
    <row r="1806" ht="15.75" customHeight="1">
      <c r="A1806" s="12">
        <v>2.5884425E7</v>
      </c>
      <c r="B1806" s="12" t="s">
        <v>10368</v>
      </c>
      <c r="C1806" s="12" t="s">
        <v>10369</v>
      </c>
      <c r="D1806" s="12" t="s">
        <v>10370</v>
      </c>
      <c r="E1806" s="12" t="s">
        <v>489</v>
      </c>
      <c r="F1806" s="12" t="s">
        <v>332</v>
      </c>
      <c r="G1806" s="12">
        <v>2015.0</v>
      </c>
      <c r="H1806" s="33">
        <v>42112.0</v>
      </c>
      <c r="I1806" s="12" t="s">
        <v>10371</v>
      </c>
      <c r="K1806" s="12" t="s">
        <v>10372</v>
      </c>
    </row>
    <row r="1807" ht="15.75" customHeight="1">
      <c r="A1807" s="12">
        <v>2.58892E7</v>
      </c>
      <c r="B1807" s="12" t="s">
        <v>10374</v>
      </c>
      <c r="C1807" s="12" t="s">
        <v>10375</v>
      </c>
      <c r="D1807" s="12" t="s">
        <v>10376</v>
      </c>
      <c r="E1807" s="12" t="s">
        <v>10267</v>
      </c>
      <c r="F1807" s="12" t="s">
        <v>332</v>
      </c>
      <c r="G1807" s="12">
        <v>2015.0</v>
      </c>
      <c r="H1807" s="33">
        <v>42113.0</v>
      </c>
      <c r="I1807" s="12" t="s">
        <v>10377</v>
      </c>
      <c r="K1807" s="12" t="s">
        <v>10378</v>
      </c>
    </row>
    <row r="1808" ht="15.75" customHeight="1">
      <c r="A1808" s="12">
        <v>2.588975E7</v>
      </c>
      <c r="B1808" s="12" t="s">
        <v>10379</v>
      </c>
      <c r="C1808" s="12" t="s">
        <v>10380</v>
      </c>
      <c r="D1808" s="12" t="s">
        <v>10381</v>
      </c>
      <c r="E1808" s="12" t="s">
        <v>10382</v>
      </c>
      <c r="F1808" s="12" t="s">
        <v>332</v>
      </c>
      <c r="G1808" s="12">
        <v>2015.0</v>
      </c>
      <c r="H1808" s="33">
        <v>42113.0</v>
      </c>
      <c r="I1808" s="12" t="s">
        <v>10383</v>
      </c>
      <c r="K1808" s="12" t="s">
        <v>10384</v>
      </c>
    </row>
    <row r="1809" ht="15.75" customHeight="1">
      <c r="A1809" s="12">
        <v>2.5889893E7</v>
      </c>
      <c r="B1809" s="12" t="s">
        <v>10385</v>
      </c>
      <c r="C1809" s="12" t="s">
        <v>10386</v>
      </c>
      <c r="D1809" s="12" t="s">
        <v>10387</v>
      </c>
      <c r="E1809" s="12" t="s">
        <v>10388</v>
      </c>
      <c r="F1809" s="12" t="s">
        <v>332</v>
      </c>
      <c r="G1809" s="12">
        <v>2015.0</v>
      </c>
      <c r="H1809" s="33">
        <v>42113.0</v>
      </c>
      <c r="I1809" s="12" t="s">
        <v>10389</v>
      </c>
      <c r="K1809" s="12" t="s">
        <v>10390</v>
      </c>
    </row>
    <row r="1810" ht="15.75" customHeight="1">
      <c r="A1810" s="12">
        <v>2.5809075E7</v>
      </c>
      <c r="B1810" s="12" t="s">
        <v>10391</v>
      </c>
      <c r="C1810" s="12" t="s">
        <v>10392</v>
      </c>
      <c r="D1810" s="12" t="s">
        <v>10393</v>
      </c>
      <c r="E1810" s="12" t="s">
        <v>10394</v>
      </c>
      <c r="F1810" s="12" t="s">
        <v>1769</v>
      </c>
      <c r="G1810" s="12">
        <v>2015.0</v>
      </c>
      <c r="H1810" s="33">
        <v>42090.0</v>
      </c>
      <c r="I1810" s="12" t="s">
        <v>10395</v>
      </c>
      <c r="K1810" s="12" t="s">
        <v>10396</v>
      </c>
    </row>
    <row r="1811" ht="15.75" customHeight="1">
      <c r="A1811" s="12">
        <v>2.5807173E7</v>
      </c>
      <c r="B1811" s="12" t="s">
        <v>10398</v>
      </c>
      <c r="C1811" s="12" t="s">
        <v>10399</v>
      </c>
      <c r="D1811" s="12" t="s">
        <v>10400</v>
      </c>
      <c r="E1811" s="12" t="s">
        <v>10401</v>
      </c>
      <c r="F1811" s="12" t="s">
        <v>2831</v>
      </c>
      <c r="G1811" s="12">
        <v>2015.0</v>
      </c>
      <c r="H1811" s="33">
        <v>42089.0</v>
      </c>
      <c r="I1811" s="12" t="s">
        <v>10402</v>
      </c>
      <c r="K1811" s="12" t="s">
        <v>10403</v>
      </c>
    </row>
    <row r="1812" ht="15.75" customHeight="1">
      <c r="A1812" s="12">
        <v>2.6018824E7</v>
      </c>
      <c r="B1812" s="12" t="s">
        <v>10405</v>
      </c>
      <c r="C1812" s="12" t="s">
        <v>10406</v>
      </c>
      <c r="D1812" s="12" t="s">
        <v>10407</v>
      </c>
      <c r="E1812" s="12" t="s">
        <v>3090</v>
      </c>
      <c r="F1812" s="12" t="s">
        <v>8405</v>
      </c>
      <c r="G1812" s="12">
        <v>2015.0</v>
      </c>
      <c r="H1812" s="33">
        <v>42153.0</v>
      </c>
      <c r="I1812" s="12" t="s">
        <v>10408</v>
      </c>
      <c r="K1812" s="12" t="s">
        <v>10409</v>
      </c>
    </row>
    <row r="1813" ht="15.75" customHeight="1">
      <c r="A1813" s="12">
        <v>2.581213E7</v>
      </c>
      <c r="B1813" s="12" t="s">
        <v>10410</v>
      </c>
      <c r="C1813" s="12" t="s">
        <v>10411</v>
      </c>
      <c r="D1813" s="12" t="s">
        <v>10412</v>
      </c>
      <c r="E1813" s="12" t="s">
        <v>2219</v>
      </c>
      <c r="F1813" s="12" t="s">
        <v>2831</v>
      </c>
      <c r="G1813" s="12">
        <v>2015.0</v>
      </c>
      <c r="H1813" s="33">
        <v>42090.0</v>
      </c>
      <c r="I1813" s="12" t="s">
        <v>10413</v>
      </c>
      <c r="K1813" s="12" t="s">
        <v>10414</v>
      </c>
    </row>
    <row r="1814" ht="15.75" customHeight="1">
      <c r="A1814" s="12">
        <v>2.581581E7</v>
      </c>
      <c r="B1814" s="12" t="s">
        <v>10416</v>
      </c>
      <c r="C1814" s="12" t="s">
        <v>10417</v>
      </c>
      <c r="D1814" s="12" t="s">
        <v>10418</v>
      </c>
      <c r="E1814" s="12" t="s">
        <v>4509</v>
      </c>
      <c r="F1814" s="12" t="s">
        <v>3097</v>
      </c>
      <c r="G1814" s="12">
        <v>2015.0</v>
      </c>
      <c r="H1814" s="33">
        <v>42091.0</v>
      </c>
      <c r="I1814" s="12" t="s">
        <v>10419</v>
      </c>
      <c r="K1814" s="12" t="s">
        <v>10420</v>
      </c>
    </row>
    <row r="1815" ht="15.75" customHeight="1">
      <c r="A1815" s="12">
        <v>2.5826386E7</v>
      </c>
      <c r="B1815" s="12" t="s">
        <v>10422</v>
      </c>
      <c r="C1815" s="12" t="s">
        <v>10423</v>
      </c>
      <c r="D1815" s="12" t="s">
        <v>10424</v>
      </c>
      <c r="E1815" s="12" t="s">
        <v>1788</v>
      </c>
      <c r="F1815" s="12" t="s">
        <v>1789</v>
      </c>
      <c r="G1815" s="12">
        <v>2015.0</v>
      </c>
      <c r="H1815" s="33">
        <v>42095.0</v>
      </c>
      <c r="I1815" s="12" t="s">
        <v>10425</v>
      </c>
      <c r="K1815" s="12" t="s">
        <v>10426</v>
      </c>
    </row>
    <row r="1816" ht="15.75" customHeight="1">
      <c r="A1816" s="12">
        <v>2.5827414E7</v>
      </c>
      <c r="B1816" s="12" t="s">
        <v>10428</v>
      </c>
      <c r="C1816" s="12" t="s">
        <v>10429</v>
      </c>
      <c r="D1816" s="12" t="s">
        <v>10430</v>
      </c>
      <c r="E1816" s="12" t="s">
        <v>10431</v>
      </c>
      <c r="F1816" s="12" t="s">
        <v>7946</v>
      </c>
      <c r="G1816" s="12">
        <v>2015.0</v>
      </c>
      <c r="H1816" s="33">
        <v>42096.0</v>
      </c>
      <c r="I1816" s="12" t="s">
        <v>10432</v>
      </c>
      <c r="K1816" s="12" t="s">
        <v>10433</v>
      </c>
    </row>
    <row r="1817" ht="15.75" customHeight="1">
      <c r="A1817" s="12">
        <v>2.588849E7</v>
      </c>
      <c r="B1817" s="12" t="s">
        <v>10434</v>
      </c>
      <c r="C1817" s="12" t="s">
        <v>10435</v>
      </c>
      <c r="D1817" s="12" t="s">
        <v>10436</v>
      </c>
      <c r="E1817" s="12" t="s">
        <v>10437</v>
      </c>
      <c r="F1817" s="12" t="s">
        <v>2035</v>
      </c>
      <c r="G1817" s="12">
        <v>2015.0</v>
      </c>
      <c r="H1817" s="33">
        <v>42113.0</v>
      </c>
      <c r="I1817" s="12" t="s">
        <v>10438</v>
      </c>
      <c r="K1817" s="12" t="s">
        <v>10439</v>
      </c>
    </row>
    <row r="1818" ht="15.75" customHeight="1">
      <c r="A1818" s="12">
        <v>2.4347564E7</v>
      </c>
      <c r="B1818" s="12" t="s">
        <v>10440</v>
      </c>
      <c r="C1818" s="12" t="s">
        <v>10441</v>
      </c>
      <c r="D1818" s="12" t="s">
        <v>10442</v>
      </c>
      <c r="E1818" s="12" t="s">
        <v>103</v>
      </c>
      <c r="F1818" s="12" t="s">
        <v>3814</v>
      </c>
      <c r="G1818" s="12">
        <v>2015.0</v>
      </c>
      <c r="H1818" s="33">
        <v>41627.0</v>
      </c>
      <c r="K1818" s="12" t="s">
        <v>10443</v>
      </c>
    </row>
    <row r="1819" ht="15.75" customHeight="1">
      <c r="A1819" s="12">
        <v>2.5017971E7</v>
      </c>
      <c r="B1819" s="12" t="s">
        <v>10445</v>
      </c>
      <c r="C1819" s="12" t="s">
        <v>10446</v>
      </c>
      <c r="D1819" s="12" t="s">
        <v>10447</v>
      </c>
      <c r="E1819" s="12" t="s">
        <v>10448</v>
      </c>
      <c r="F1819" s="12" t="s">
        <v>6355</v>
      </c>
      <c r="G1819" s="12">
        <v>2015.0</v>
      </c>
      <c r="H1819" s="33">
        <v>41835.0</v>
      </c>
      <c r="I1819" s="12" t="s">
        <v>10449</v>
      </c>
      <c r="K1819" s="12" t="s">
        <v>10450</v>
      </c>
    </row>
    <row r="1820" ht="15.75" customHeight="1">
      <c r="A1820" s="12">
        <v>2.5308709E7</v>
      </c>
      <c r="B1820" s="12" t="s">
        <v>10451</v>
      </c>
      <c r="C1820" s="12" t="s">
        <v>10452</v>
      </c>
      <c r="D1820" s="12" t="s">
        <v>10453</v>
      </c>
      <c r="E1820" s="12" t="s">
        <v>10454</v>
      </c>
      <c r="F1820" s="12" t="s">
        <v>401</v>
      </c>
      <c r="G1820" s="12">
        <v>2015.0</v>
      </c>
      <c r="H1820" s="33">
        <v>41926.0</v>
      </c>
      <c r="I1820" s="12" t="s">
        <v>10455</v>
      </c>
      <c r="J1820" s="12" t="s">
        <v>10456</v>
      </c>
      <c r="K1820" s="12" t="s">
        <v>10457</v>
      </c>
    </row>
    <row r="1821" ht="15.75" customHeight="1">
      <c r="A1821" s="12">
        <v>2.5385549E7</v>
      </c>
      <c r="B1821" s="12" t="s">
        <v>10458</v>
      </c>
      <c r="C1821" s="12" t="s">
        <v>10459</v>
      </c>
      <c r="D1821" s="12" t="s">
        <v>10460</v>
      </c>
      <c r="E1821" s="12" t="s">
        <v>10461</v>
      </c>
      <c r="F1821" s="12" t="s">
        <v>2686</v>
      </c>
      <c r="G1821" s="12">
        <v>2015.0</v>
      </c>
      <c r="H1821" s="33">
        <v>41955.0</v>
      </c>
      <c r="K1821" s="12" t="s">
        <v>10462</v>
      </c>
    </row>
    <row r="1822" ht="15.75" customHeight="1">
      <c r="A1822" s="12">
        <v>2.5448128E7</v>
      </c>
      <c r="B1822" s="12" t="s">
        <v>10463</v>
      </c>
      <c r="C1822" s="12" t="s">
        <v>10464</v>
      </c>
      <c r="D1822" s="12" t="s">
        <v>10465</v>
      </c>
      <c r="E1822" s="12" t="s">
        <v>10466</v>
      </c>
      <c r="F1822" s="12" t="s">
        <v>10467</v>
      </c>
      <c r="G1822" s="12">
        <v>2015.0</v>
      </c>
      <c r="H1822" s="33">
        <v>41976.0</v>
      </c>
      <c r="K1822" s="12" t="s">
        <v>10468</v>
      </c>
    </row>
    <row r="1823" ht="15.75" customHeight="1">
      <c r="A1823" s="12">
        <v>2.5499047E7</v>
      </c>
      <c r="B1823" s="12" t="s">
        <v>10469</v>
      </c>
      <c r="C1823" s="12" t="s">
        <v>10470</v>
      </c>
      <c r="D1823" s="12" t="s">
        <v>10471</v>
      </c>
      <c r="E1823" s="12" t="s">
        <v>10472</v>
      </c>
      <c r="F1823" s="12" t="s">
        <v>915</v>
      </c>
      <c r="G1823" s="12">
        <v>2015.0</v>
      </c>
      <c r="H1823" s="33">
        <v>41989.0</v>
      </c>
      <c r="K1823" s="12" t="s">
        <v>10473</v>
      </c>
    </row>
    <row r="1824" ht="15.75" customHeight="1">
      <c r="A1824" s="12">
        <v>2.55489E7</v>
      </c>
      <c r="B1824" s="12" t="s">
        <v>10474</v>
      </c>
      <c r="C1824" s="12" t="s">
        <v>10475</v>
      </c>
      <c r="D1824" s="12" t="s">
        <v>10476</v>
      </c>
      <c r="E1824" s="12" t="s">
        <v>10477</v>
      </c>
      <c r="F1824" s="12" t="s">
        <v>386</v>
      </c>
      <c r="G1824" s="12">
        <v>2015.0</v>
      </c>
      <c r="H1824" s="33">
        <v>42004.0</v>
      </c>
      <c r="K1824" s="12" t="s">
        <v>10478</v>
      </c>
    </row>
    <row r="1825" ht="15.75" customHeight="1">
      <c r="A1825" s="12">
        <v>2.5552462E7</v>
      </c>
      <c r="B1825" s="12" t="s">
        <v>10479</v>
      </c>
      <c r="C1825" s="12" t="s">
        <v>10480</v>
      </c>
      <c r="D1825" s="12" t="s">
        <v>10481</v>
      </c>
      <c r="E1825" s="12" t="s">
        <v>1216</v>
      </c>
      <c r="F1825" s="12" t="s">
        <v>1217</v>
      </c>
      <c r="G1825" s="12">
        <v>2015.0</v>
      </c>
      <c r="H1825" s="33">
        <v>42006.0</v>
      </c>
      <c r="K1825" s="12" t="s">
        <v>10482</v>
      </c>
    </row>
    <row r="1826" ht="15.75" customHeight="1">
      <c r="A1826" s="12">
        <v>2.5577986E7</v>
      </c>
      <c r="B1826" s="12" t="s">
        <v>10483</v>
      </c>
      <c r="C1826" s="12" t="s">
        <v>10484</v>
      </c>
      <c r="D1826" s="12" t="s">
        <v>10485</v>
      </c>
      <c r="E1826" s="12" t="s">
        <v>3644</v>
      </c>
      <c r="F1826" s="12" t="s">
        <v>169</v>
      </c>
      <c r="G1826" s="12">
        <v>2015.0</v>
      </c>
      <c r="H1826" s="33">
        <v>42017.0</v>
      </c>
      <c r="K1826" s="12" t="s">
        <v>10486</v>
      </c>
    </row>
    <row r="1827" ht="15.75" customHeight="1">
      <c r="A1827" s="12">
        <v>2.5596149E7</v>
      </c>
      <c r="B1827" s="12" t="s">
        <v>10487</v>
      </c>
      <c r="C1827" s="12" t="s">
        <v>10488</v>
      </c>
      <c r="D1827" s="12" t="s">
        <v>10489</v>
      </c>
      <c r="E1827" s="12" t="s">
        <v>10490</v>
      </c>
      <c r="F1827" s="12" t="s">
        <v>2268</v>
      </c>
      <c r="G1827" s="12">
        <v>2015.0</v>
      </c>
      <c r="H1827" s="33">
        <v>42022.0</v>
      </c>
      <c r="K1827" s="12" t="s">
        <v>10491</v>
      </c>
    </row>
    <row r="1828" ht="15.75" customHeight="1">
      <c r="A1828" s="12">
        <v>2.5644009E7</v>
      </c>
      <c r="B1828" s="12" t="s">
        <v>10492</v>
      </c>
      <c r="C1828" s="12" t="s">
        <v>10493</v>
      </c>
      <c r="D1828" s="12" t="s">
        <v>10494</v>
      </c>
      <c r="E1828" s="12" t="s">
        <v>10495</v>
      </c>
      <c r="F1828" s="12" t="s">
        <v>439</v>
      </c>
      <c r="G1828" s="12">
        <v>2015.0</v>
      </c>
      <c r="H1828" s="33">
        <v>42039.0</v>
      </c>
      <c r="I1828" s="12" t="s">
        <v>10496</v>
      </c>
      <c r="K1828" s="12" t="s">
        <v>10497</v>
      </c>
    </row>
    <row r="1829" ht="15.75" customHeight="1">
      <c r="A1829" s="12">
        <v>2.5645184E7</v>
      </c>
      <c r="B1829" s="12" t="s">
        <v>10498</v>
      </c>
      <c r="C1829" s="12" t="s">
        <v>10499</v>
      </c>
      <c r="D1829" s="12" t="s">
        <v>10500</v>
      </c>
      <c r="E1829" s="12" t="s">
        <v>10501</v>
      </c>
      <c r="F1829" s="12" t="s">
        <v>10502</v>
      </c>
      <c r="G1829" s="12">
        <v>2015.0</v>
      </c>
      <c r="H1829" s="33">
        <v>42039.0</v>
      </c>
      <c r="K1829" s="12" t="s">
        <v>10503</v>
      </c>
    </row>
    <row r="1830" ht="15.75" customHeight="1">
      <c r="A1830" s="12">
        <v>2.5650348E7</v>
      </c>
      <c r="B1830" s="12" t="s">
        <v>10504</v>
      </c>
      <c r="C1830" s="12" t="s">
        <v>10505</v>
      </c>
      <c r="D1830" s="12" t="s">
        <v>10506</v>
      </c>
      <c r="E1830" s="12" t="s">
        <v>10507</v>
      </c>
      <c r="F1830" s="12" t="s">
        <v>496</v>
      </c>
      <c r="G1830" s="12">
        <v>2015.0</v>
      </c>
      <c r="H1830" s="33">
        <v>42040.0</v>
      </c>
      <c r="K1830" s="12" t="s">
        <v>10508</v>
      </c>
    </row>
    <row r="1831" ht="15.75" customHeight="1">
      <c r="A1831" s="12">
        <v>2.566165E7</v>
      </c>
      <c r="B1831" s="12" t="s">
        <v>10509</v>
      </c>
      <c r="C1831" s="12" t="s">
        <v>10510</v>
      </c>
      <c r="D1831" s="12" t="s">
        <v>10511</v>
      </c>
      <c r="E1831" s="12" t="s">
        <v>1437</v>
      </c>
      <c r="F1831" s="12" t="s">
        <v>496</v>
      </c>
      <c r="G1831" s="12">
        <v>2015.0</v>
      </c>
      <c r="H1831" s="33">
        <v>42045.0</v>
      </c>
      <c r="K1831" s="12" t="s">
        <v>10512</v>
      </c>
    </row>
    <row r="1832" ht="15.75" customHeight="1">
      <c r="A1832" s="12">
        <v>2.5667056E7</v>
      </c>
      <c r="B1832" s="12" t="s">
        <v>10513</v>
      </c>
      <c r="C1832" s="12" t="s">
        <v>10514</v>
      </c>
      <c r="D1832" s="12" t="s">
        <v>10515</v>
      </c>
      <c r="E1832" s="12" t="s">
        <v>10516</v>
      </c>
      <c r="F1832" s="12" t="s">
        <v>520</v>
      </c>
      <c r="G1832" s="12">
        <v>2015.0</v>
      </c>
      <c r="H1832" s="33">
        <v>42046.0</v>
      </c>
      <c r="I1832" s="12" t="s">
        <v>10517</v>
      </c>
      <c r="K1832" s="12" t="s">
        <v>10518</v>
      </c>
    </row>
    <row r="1833" ht="15.75" customHeight="1">
      <c r="A1833" s="12">
        <v>2.5682494E7</v>
      </c>
      <c r="B1833" s="12" t="s">
        <v>10519</v>
      </c>
      <c r="C1833" s="12" t="s">
        <v>10520</v>
      </c>
      <c r="D1833" s="12" t="s">
        <v>10521</v>
      </c>
      <c r="E1833" s="12" t="s">
        <v>10522</v>
      </c>
      <c r="F1833" s="12" t="s">
        <v>496</v>
      </c>
      <c r="G1833" s="12">
        <v>2015.0</v>
      </c>
      <c r="H1833" s="33">
        <v>42051.0</v>
      </c>
      <c r="K1833" s="12" t="s">
        <v>10523</v>
      </c>
    </row>
    <row r="1834" ht="15.75" customHeight="1">
      <c r="A1834" s="12">
        <v>2.5682495E7</v>
      </c>
      <c r="B1834" s="12" t="s">
        <v>10524</v>
      </c>
      <c r="C1834" s="12" t="s">
        <v>10525</v>
      </c>
      <c r="D1834" s="12" t="s">
        <v>10526</v>
      </c>
      <c r="E1834" s="12" t="s">
        <v>4573</v>
      </c>
      <c r="F1834" s="12" t="s">
        <v>496</v>
      </c>
      <c r="G1834" s="12">
        <v>2015.0</v>
      </c>
      <c r="H1834" s="33">
        <v>42051.0</v>
      </c>
      <c r="K1834" s="12" t="s">
        <v>10527</v>
      </c>
    </row>
    <row r="1835" ht="15.75" customHeight="1">
      <c r="A1835" s="12">
        <v>2.5682496E7</v>
      </c>
      <c r="B1835" s="12" t="s">
        <v>10528</v>
      </c>
      <c r="C1835" s="12" t="s">
        <v>10529</v>
      </c>
      <c r="D1835" s="12" t="s">
        <v>10530</v>
      </c>
      <c r="E1835" s="12" t="s">
        <v>5985</v>
      </c>
      <c r="F1835" s="12" t="s">
        <v>496</v>
      </c>
      <c r="G1835" s="12">
        <v>2015.0</v>
      </c>
      <c r="H1835" s="33">
        <v>42051.0</v>
      </c>
      <c r="K1835" s="12" t="s">
        <v>10531</v>
      </c>
    </row>
    <row r="1836" ht="15.75" customHeight="1">
      <c r="A1836" s="12">
        <v>2.5687303E7</v>
      </c>
      <c r="B1836" s="12" t="s">
        <v>10532</v>
      </c>
      <c r="C1836" s="12" t="s">
        <v>10533</v>
      </c>
      <c r="D1836" s="12" t="s">
        <v>10534</v>
      </c>
      <c r="E1836" s="12" t="s">
        <v>10535</v>
      </c>
      <c r="F1836" s="12" t="s">
        <v>4266</v>
      </c>
      <c r="G1836" s="12">
        <v>2015.0</v>
      </c>
      <c r="H1836" s="33">
        <v>42053.0</v>
      </c>
      <c r="K1836" s="12" t="s">
        <v>10536</v>
      </c>
    </row>
    <row r="1837" ht="15.75" customHeight="1">
      <c r="A1837" s="12">
        <v>2.5732914E7</v>
      </c>
      <c r="B1837" s="12" t="s">
        <v>10537</v>
      </c>
      <c r="C1837" s="12" t="s">
        <v>10538</v>
      </c>
      <c r="D1837" s="12" t="s">
        <v>10539</v>
      </c>
      <c r="E1837" s="12" t="s">
        <v>10540</v>
      </c>
      <c r="F1837" s="12" t="s">
        <v>657</v>
      </c>
      <c r="G1837" s="12">
        <v>2015.0</v>
      </c>
      <c r="H1837" s="33">
        <v>42067.0</v>
      </c>
      <c r="K1837" s="12" t="s">
        <v>10541</v>
      </c>
    </row>
    <row r="1838" ht="15.75" customHeight="1">
      <c r="A1838" s="12">
        <v>2.5748051E7</v>
      </c>
      <c r="B1838" s="12" t="s">
        <v>10543</v>
      </c>
      <c r="C1838" s="12" t="s">
        <v>10544</v>
      </c>
      <c r="D1838" s="12" t="s">
        <v>10545</v>
      </c>
      <c r="E1838" s="12" t="s">
        <v>9936</v>
      </c>
      <c r="F1838" s="12" t="s">
        <v>202</v>
      </c>
      <c r="G1838" s="12">
        <v>2015.0</v>
      </c>
      <c r="H1838" s="33">
        <v>42073.0</v>
      </c>
      <c r="K1838" s="12" t="s">
        <v>10546</v>
      </c>
    </row>
    <row r="1839" ht="15.75" customHeight="1">
      <c r="A1839" s="12">
        <v>2.5764472E7</v>
      </c>
      <c r="B1839" s="12" t="s">
        <v>10547</v>
      </c>
      <c r="C1839" s="12" t="s">
        <v>10548</v>
      </c>
      <c r="D1839" s="12" t="s">
        <v>10549</v>
      </c>
      <c r="E1839" s="12" t="s">
        <v>597</v>
      </c>
      <c r="F1839" s="12" t="s">
        <v>1622</v>
      </c>
      <c r="G1839" s="12">
        <v>2015.0</v>
      </c>
      <c r="H1839" s="33">
        <v>42076.0</v>
      </c>
      <c r="K1839" s="12" t="s">
        <v>10550</v>
      </c>
    </row>
    <row r="1840" ht="15.75" customHeight="1">
      <c r="A1840" s="12">
        <v>2.5769386E7</v>
      </c>
      <c r="B1840" s="12" t="s">
        <v>10551</v>
      </c>
      <c r="C1840" s="12" t="s">
        <v>10552</v>
      </c>
      <c r="D1840" s="12" t="s">
        <v>10553</v>
      </c>
      <c r="E1840" s="12" t="s">
        <v>10554</v>
      </c>
      <c r="F1840" s="12" t="s">
        <v>496</v>
      </c>
      <c r="G1840" s="12">
        <v>2015.0</v>
      </c>
      <c r="H1840" s="33">
        <v>42078.0</v>
      </c>
      <c r="K1840" s="12" t="s">
        <v>10555</v>
      </c>
    </row>
    <row r="1841" ht="15.75" customHeight="1">
      <c r="A1841" s="12">
        <v>2.5773931E7</v>
      </c>
      <c r="B1841" s="12" t="s">
        <v>10556</v>
      </c>
      <c r="C1841" s="12" t="s">
        <v>10557</v>
      </c>
      <c r="D1841" s="12" t="s">
        <v>10558</v>
      </c>
      <c r="E1841" s="12" t="s">
        <v>8299</v>
      </c>
      <c r="F1841" s="12" t="s">
        <v>496</v>
      </c>
      <c r="G1841" s="12">
        <v>2015.0</v>
      </c>
      <c r="H1841" s="33">
        <v>42080.0</v>
      </c>
      <c r="I1841" s="12" t="s">
        <v>10559</v>
      </c>
      <c r="J1841" s="12" t="s">
        <v>10560</v>
      </c>
      <c r="K1841" s="12" t="s">
        <v>10561</v>
      </c>
    </row>
    <row r="1842" ht="15.75" customHeight="1">
      <c r="A1842" s="12">
        <v>2.5800099E7</v>
      </c>
      <c r="B1842" s="12" t="s">
        <v>10562</v>
      </c>
      <c r="C1842" s="12" t="s">
        <v>10563</v>
      </c>
      <c r="D1842" s="12" t="s">
        <v>10564</v>
      </c>
      <c r="E1842" s="12" t="s">
        <v>10565</v>
      </c>
      <c r="F1842" s="12" t="s">
        <v>496</v>
      </c>
      <c r="G1842" s="12">
        <v>2015.0</v>
      </c>
      <c r="H1842" s="33">
        <v>42088.0</v>
      </c>
      <c r="K1842" s="12" t="s">
        <v>10566</v>
      </c>
    </row>
    <row r="1843" ht="15.75" customHeight="1">
      <c r="A1843" s="12">
        <v>2.5802034E7</v>
      </c>
      <c r="B1843" s="12" t="s">
        <v>10567</v>
      </c>
      <c r="C1843" s="12" t="s">
        <v>10568</v>
      </c>
      <c r="D1843" s="12" t="s">
        <v>10569</v>
      </c>
      <c r="E1843" s="12" t="s">
        <v>5942</v>
      </c>
      <c r="F1843" s="12" t="s">
        <v>496</v>
      </c>
      <c r="G1843" s="12">
        <v>2015.0</v>
      </c>
      <c r="H1843" s="33">
        <v>42088.0</v>
      </c>
      <c r="K1843" s="12" t="s">
        <v>10570</v>
      </c>
    </row>
    <row r="1844" ht="15.75" customHeight="1">
      <c r="A1844" s="12">
        <v>2.5811219E7</v>
      </c>
      <c r="B1844" s="12" t="s">
        <v>10571</v>
      </c>
      <c r="C1844" s="12" t="s">
        <v>10572</v>
      </c>
      <c r="D1844" s="12" t="s">
        <v>10573</v>
      </c>
      <c r="E1844" s="12" t="s">
        <v>10574</v>
      </c>
      <c r="F1844" s="12" t="s">
        <v>508</v>
      </c>
      <c r="G1844" s="12">
        <v>2015.0</v>
      </c>
      <c r="H1844" s="33">
        <v>42090.0</v>
      </c>
      <c r="I1844" s="12" t="s">
        <v>10575</v>
      </c>
      <c r="K1844" s="12" t="s">
        <v>10576</v>
      </c>
    </row>
    <row r="1845" ht="15.75" customHeight="1">
      <c r="A1845" s="12">
        <v>2.5838178E7</v>
      </c>
      <c r="B1845" s="12" t="s">
        <v>10577</v>
      </c>
      <c r="C1845" s="12" t="s">
        <v>10578</v>
      </c>
      <c r="D1845" s="12" t="s">
        <v>10579</v>
      </c>
      <c r="E1845" s="12" t="s">
        <v>10580</v>
      </c>
      <c r="F1845" s="12" t="s">
        <v>496</v>
      </c>
      <c r="G1845" s="12">
        <v>2015.0</v>
      </c>
      <c r="H1845" s="33">
        <v>42098.0</v>
      </c>
      <c r="K1845" s="12" t="s">
        <v>10581</v>
      </c>
    </row>
    <row r="1846" ht="15.75" customHeight="1">
      <c r="A1846" s="12">
        <v>2.5876145E7</v>
      </c>
      <c r="B1846" s="12" t="s">
        <v>10582</v>
      </c>
      <c r="C1846" s="12" t="s">
        <v>10583</v>
      </c>
      <c r="D1846" s="12" t="s">
        <v>10584</v>
      </c>
      <c r="E1846" s="12" t="s">
        <v>10585</v>
      </c>
      <c r="F1846" s="12" t="s">
        <v>10586</v>
      </c>
      <c r="G1846" s="12">
        <v>2015.0</v>
      </c>
      <c r="H1846" s="33">
        <v>42110.0</v>
      </c>
    </row>
    <row r="1847" ht="15.75" customHeight="1">
      <c r="A1847" s="12">
        <v>2.5897814E7</v>
      </c>
      <c r="B1847" s="12" t="s">
        <v>10587</v>
      </c>
      <c r="C1847" s="12" t="s">
        <v>10588</v>
      </c>
      <c r="D1847" s="12" t="s">
        <v>10589</v>
      </c>
      <c r="E1847" s="12" t="s">
        <v>6466</v>
      </c>
      <c r="F1847" s="12" t="s">
        <v>151</v>
      </c>
      <c r="G1847" s="12">
        <v>2015.0</v>
      </c>
      <c r="H1847" s="33">
        <v>42116.0</v>
      </c>
      <c r="K1847" s="12" t="s">
        <v>10590</v>
      </c>
    </row>
    <row r="1848" ht="15.75" customHeight="1">
      <c r="A1848" s="12">
        <v>2.6011983E7</v>
      </c>
      <c r="B1848" s="12" t="s">
        <v>10591</v>
      </c>
      <c r="C1848" s="12" t="s">
        <v>10592</v>
      </c>
      <c r="D1848" s="12" t="s">
        <v>10593</v>
      </c>
      <c r="E1848" s="12" t="s">
        <v>10594</v>
      </c>
      <c r="F1848" s="12" t="s">
        <v>10595</v>
      </c>
      <c r="G1848" s="12">
        <v>2015.0</v>
      </c>
      <c r="H1848" s="33">
        <v>42152.0</v>
      </c>
    </row>
    <row r="1849" ht="15.75" customHeight="1">
      <c r="A1849" s="12">
        <v>2.6083691E7</v>
      </c>
      <c r="B1849" s="12" t="s">
        <v>10596</v>
      </c>
      <c r="C1849" s="12" t="s">
        <v>10597</v>
      </c>
      <c r="D1849" s="12" t="s">
        <v>10598</v>
      </c>
      <c r="E1849" s="12" t="s">
        <v>10599</v>
      </c>
      <c r="F1849" s="12" t="s">
        <v>587</v>
      </c>
      <c r="G1849" s="12">
        <v>2015.0</v>
      </c>
      <c r="H1849" s="33">
        <v>42173.0</v>
      </c>
      <c r="K1849" s="12" t="s">
        <v>10600</v>
      </c>
    </row>
    <row r="1850" ht="15.75" customHeight="1">
      <c r="A1850" s="12">
        <v>2.6112842E7</v>
      </c>
      <c r="B1850" s="12" t="s">
        <v>10602</v>
      </c>
      <c r="C1850" s="12" t="s">
        <v>10603</v>
      </c>
      <c r="D1850" s="12" t="s">
        <v>10604</v>
      </c>
      <c r="E1850" s="12" t="s">
        <v>10605</v>
      </c>
      <c r="F1850" s="12" t="s">
        <v>563</v>
      </c>
      <c r="G1850" s="12">
        <v>2015.0</v>
      </c>
      <c r="H1850" s="33">
        <v>42182.0</v>
      </c>
      <c r="I1850" s="12" t="s">
        <v>10606</v>
      </c>
      <c r="K1850" s="12" t="s">
        <v>10607</v>
      </c>
    </row>
    <row r="1851" ht="15.75" customHeight="1">
      <c r="A1851" s="12">
        <v>2.6933778E7</v>
      </c>
      <c r="B1851" s="12" t="s">
        <v>10608</v>
      </c>
      <c r="C1851" s="12" t="s">
        <v>10609</v>
      </c>
      <c r="D1851" s="12" t="s">
        <v>10610</v>
      </c>
      <c r="E1851" s="12" t="s">
        <v>3054</v>
      </c>
      <c r="F1851" s="12" t="s">
        <v>4626</v>
      </c>
      <c r="G1851" s="12">
        <v>2015.0</v>
      </c>
      <c r="H1851" s="33">
        <v>42432.0</v>
      </c>
      <c r="K1851" s="12" t="s">
        <v>10611</v>
      </c>
    </row>
    <row r="1852" ht="15.75" customHeight="1">
      <c r="A1852" s="12">
        <v>2.7509682E7</v>
      </c>
      <c r="B1852" s="12" t="s">
        <v>10612</v>
      </c>
      <c r="C1852" s="12" t="s">
        <v>10613</v>
      </c>
      <c r="D1852" s="12" t="s">
        <v>10614</v>
      </c>
      <c r="E1852" s="12" t="s">
        <v>10615</v>
      </c>
      <c r="F1852" s="12" t="s">
        <v>10616</v>
      </c>
      <c r="G1852" s="12">
        <v>2015.0</v>
      </c>
      <c r="H1852" s="33">
        <v>42594.0</v>
      </c>
    </row>
    <row r="1853" ht="15.75" customHeight="1">
      <c r="A1853" s="12">
        <v>2.5849718E7</v>
      </c>
      <c r="B1853" s="12" t="s">
        <v>10618</v>
      </c>
      <c r="C1853" s="12" t="s">
        <v>10619</v>
      </c>
      <c r="D1853" s="12" t="s">
        <v>10620</v>
      </c>
      <c r="E1853" s="12" t="s">
        <v>10621</v>
      </c>
      <c r="F1853" s="12" t="s">
        <v>2810</v>
      </c>
      <c r="G1853" s="12">
        <v>2015.0</v>
      </c>
      <c r="H1853" s="33">
        <v>42102.0</v>
      </c>
      <c r="I1853" s="12" t="s">
        <v>10622</v>
      </c>
      <c r="K1853" s="12" t="s">
        <v>10623</v>
      </c>
    </row>
    <row r="1854" ht="15.75" customHeight="1">
      <c r="A1854" s="12">
        <v>2.5849812E7</v>
      </c>
      <c r="B1854" s="12" t="s">
        <v>10625</v>
      </c>
      <c r="C1854" s="12" t="s">
        <v>10626</v>
      </c>
      <c r="D1854" s="12" t="s">
        <v>10627</v>
      </c>
      <c r="E1854" s="12" t="s">
        <v>6002</v>
      </c>
      <c r="F1854" s="12" t="s">
        <v>2831</v>
      </c>
      <c r="G1854" s="12">
        <v>2015.0</v>
      </c>
      <c r="H1854" s="33">
        <v>42102.0</v>
      </c>
      <c r="I1854" s="12" t="s">
        <v>10628</v>
      </c>
      <c r="K1854" s="12" t="s">
        <v>10629</v>
      </c>
    </row>
    <row r="1855" ht="15.75" customHeight="1">
      <c r="A1855" s="12">
        <v>2.5849993E7</v>
      </c>
      <c r="B1855" s="12" t="s">
        <v>10630</v>
      </c>
      <c r="C1855" s="12" t="s">
        <v>10631</v>
      </c>
      <c r="D1855" s="12" t="s">
        <v>10632</v>
      </c>
      <c r="E1855" s="12" t="s">
        <v>1154</v>
      </c>
      <c r="F1855" s="12" t="s">
        <v>2810</v>
      </c>
      <c r="G1855" s="12">
        <v>2015.0</v>
      </c>
      <c r="H1855" s="33">
        <v>42102.0</v>
      </c>
      <c r="I1855" s="12" t="s">
        <v>10633</v>
      </c>
      <c r="K1855" s="12" t="s">
        <v>10634</v>
      </c>
    </row>
    <row r="1856" ht="15.75" customHeight="1">
      <c r="A1856" s="12">
        <v>2.5886403E7</v>
      </c>
      <c r="B1856" s="12" t="s">
        <v>10635</v>
      </c>
      <c r="C1856" s="12" t="s">
        <v>10636</v>
      </c>
      <c r="D1856" s="12" t="s">
        <v>10637</v>
      </c>
      <c r="E1856" s="12" t="s">
        <v>10638</v>
      </c>
      <c r="F1856" s="12" t="s">
        <v>332</v>
      </c>
      <c r="G1856" s="12">
        <v>2015.0</v>
      </c>
      <c r="H1856" s="33">
        <v>42112.0</v>
      </c>
      <c r="I1856" s="12" t="s">
        <v>10639</v>
      </c>
      <c r="K1856" s="12" t="s">
        <v>10640</v>
      </c>
    </row>
    <row r="1857" ht="15.75" customHeight="1">
      <c r="A1857" s="12">
        <v>2.5875485E7</v>
      </c>
      <c r="B1857" s="12" t="s">
        <v>10642</v>
      </c>
      <c r="C1857" s="12" t="s">
        <v>10643</v>
      </c>
      <c r="D1857" s="12" t="s">
        <v>10644</v>
      </c>
      <c r="E1857" s="12" t="s">
        <v>10645</v>
      </c>
      <c r="F1857" s="12" t="s">
        <v>2810</v>
      </c>
      <c r="G1857" s="12">
        <v>2015.0</v>
      </c>
      <c r="H1857" s="33">
        <v>42110.0</v>
      </c>
      <c r="I1857" s="12" t="s">
        <v>10646</v>
      </c>
      <c r="K1857" s="12" t="s">
        <v>10647</v>
      </c>
    </row>
    <row r="1858" ht="15.75" customHeight="1">
      <c r="A1858" s="12">
        <v>2.5537873E7</v>
      </c>
      <c r="B1858" s="12" t="s">
        <v>10649</v>
      </c>
      <c r="C1858" s="12" t="s">
        <v>10650</v>
      </c>
      <c r="D1858" s="12" t="s">
        <v>10651</v>
      </c>
      <c r="E1858" s="12" t="s">
        <v>10652</v>
      </c>
      <c r="F1858" s="12" t="s">
        <v>458</v>
      </c>
      <c r="G1858" s="12">
        <v>2015.0</v>
      </c>
      <c r="H1858" s="33">
        <v>41998.0</v>
      </c>
      <c r="I1858" s="12" t="s">
        <v>10653</v>
      </c>
      <c r="K1858" s="12" t="s">
        <v>10654</v>
      </c>
    </row>
    <row r="1859" ht="15.75" customHeight="1">
      <c r="A1859" s="12">
        <v>2.5954738E7</v>
      </c>
      <c r="B1859" s="12" t="s">
        <v>10656</v>
      </c>
      <c r="C1859" s="12" t="s">
        <v>10657</v>
      </c>
      <c r="D1859" s="12" t="s">
        <v>10658</v>
      </c>
      <c r="E1859" s="12" t="s">
        <v>2178</v>
      </c>
      <c r="F1859" s="12" t="s">
        <v>7873</v>
      </c>
      <c r="G1859" s="12">
        <v>2015.0</v>
      </c>
      <c r="H1859" s="33">
        <v>42133.0</v>
      </c>
      <c r="I1859" s="12" t="s">
        <v>10659</v>
      </c>
      <c r="K1859" s="12" t="s">
        <v>10660</v>
      </c>
    </row>
    <row r="1860" ht="15.75" customHeight="1">
      <c r="A1860" s="12">
        <v>2.5905888E7</v>
      </c>
      <c r="B1860" s="12" t="s">
        <v>10662</v>
      </c>
      <c r="C1860" s="12" t="s">
        <v>10663</v>
      </c>
      <c r="D1860" s="12" t="s">
        <v>10664</v>
      </c>
      <c r="E1860" s="12" t="s">
        <v>10665</v>
      </c>
      <c r="F1860" s="12" t="s">
        <v>2810</v>
      </c>
      <c r="G1860" s="12">
        <v>2015.0</v>
      </c>
      <c r="H1860" s="33">
        <v>42118.0</v>
      </c>
      <c r="I1860" s="12" t="s">
        <v>10666</v>
      </c>
      <c r="K1860" s="12" t="s">
        <v>10667</v>
      </c>
    </row>
    <row r="1861" ht="15.75" customHeight="1">
      <c r="A1861" s="12">
        <v>2.5906062E7</v>
      </c>
      <c r="B1861" s="12" t="s">
        <v>10669</v>
      </c>
      <c r="C1861" s="12" t="s">
        <v>10670</v>
      </c>
      <c r="D1861" s="12" t="s">
        <v>10671</v>
      </c>
      <c r="E1861" s="12" t="s">
        <v>9856</v>
      </c>
      <c r="F1861" s="12" t="s">
        <v>1789</v>
      </c>
      <c r="G1861" s="12">
        <v>2015.0</v>
      </c>
      <c r="H1861" s="33">
        <v>42118.0</v>
      </c>
      <c r="I1861" s="12" t="s">
        <v>10672</v>
      </c>
      <c r="K1861" s="12" t="s">
        <v>10673</v>
      </c>
    </row>
    <row r="1862" ht="15.75" customHeight="1">
      <c r="A1862" s="12">
        <v>2.5903749E7</v>
      </c>
      <c r="B1862" s="12" t="s">
        <v>10674</v>
      </c>
      <c r="C1862" s="12" t="s">
        <v>10675</v>
      </c>
      <c r="D1862" s="12" t="s">
        <v>10676</v>
      </c>
      <c r="E1862" s="12" t="s">
        <v>10677</v>
      </c>
      <c r="F1862" s="12" t="s">
        <v>332</v>
      </c>
      <c r="G1862" s="12">
        <v>2015.0</v>
      </c>
      <c r="H1862" s="33">
        <v>42118.0</v>
      </c>
      <c r="I1862" s="12" t="s">
        <v>10678</v>
      </c>
      <c r="K1862" s="12" t="s">
        <v>10679</v>
      </c>
    </row>
    <row r="1863" ht="15.75" customHeight="1">
      <c r="A1863" s="12">
        <v>2.5909586E7</v>
      </c>
      <c r="B1863" s="12" t="s">
        <v>10681</v>
      </c>
      <c r="C1863" s="12" t="s">
        <v>10034</v>
      </c>
      <c r="D1863" s="12" t="s">
        <v>10682</v>
      </c>
      <c r="E1863" s="12" t="s">
        <v>7148</v>
      </c>
      <c r="F1863" s="12" t="s">
        <v>2831</v>
      </c>
      <c r="G1863" s="12">
        <v>2015.0</v>
      </c>
      <c r="H1863" s="33">
        <v>42119.0</v>
      </c>
      <c r="I1863" s="12" t="s">
        <v>10683</v>
      </c>
      <c r="K1863" s="12" t="s">
        <v>10684</v>
      </c>
    </row>
    <row r="1864" ht="15.75" customHeight="1">
      <c r="A1864" s="12">
        <v>2.5973418E7</v>
      </c>
      <c r="B1864" s="12" t="s">
        <v>10685</v>
      </c>
      <c r="C1864" s="12" t="s">
        <v>10686</v>
      </c>
      <c r="D1864" s="12" t="s">
        <v>10687</v>
      </c>
      <c r="E1864" s="12" t="s">
        <v>10688</v>
      </c>
      <c r="F1864" s="12" t="s">
        <v>10689</v>
      </c>
      <c r="G1864" s="12">
        <v>2015.0</v>
      </c>
      <c r="H1864" s="33">
        <v>42139.0</v>
      </c>
      <c r="I1864" s="12" t="s">
        <v>10690</v>
      </c>
      <c r="K1864" s="12" t="s">
        <v>10691</v>
      </c>
    </row>
    <row r="1865" ht="15.75" customHeight="1">
      <c r="A1865" s="12">
        <v>2.5923352E7</v>
      </c>
      <c r="B1865" s="12" t="s">
        <v>10693</v>
      </c>
      <c r="C1865" s="12" t="s">
        <v>10694</v>
      </c>
      <c r="D1865" s="12" t="s">
        <v>10695</v>
      </c>
      <c r="E1865" s="12" t="s">
        <v>10696</v>
      </c>
      <c r="F1865" s="12" t="s">
        <v>2831</v>
      </c>
      <c r="G1865" s="12">
        <v>2015.0</v>
      </c>
      <c r="H1865" s="33">
        <v>42124.0</v>
      </c>
      <c r="I1865" s="12" t="s">
        <v>10697</v>
      </c>
      <c r="K1865" s="12" t="s">
        <v>10698</v>
      </c>
    </row>
    <row r="1866" ht="15.75" customHeight="1">
      <c r="A1866" s="12">
        <v>2.5769472E7</v>
      </c>
      <c r="B1866" s="12" t="s">
        <v>10700</v>
      </c>
      <c r="C1866" s="12" t="s">
        <v>10701</v>
      </c>
      <c r="D1866" s="12" t="s">
        <v>10702</v>
      </c>
      <c r="E1866" s="12" t="s">
        <v>10703</v>
      </c>
      <c r="F1866" s="12" t="s">
        <v>842</v>
      </c>
      <c r="G1866" s="12">
        <v>2015.0</v>
      </c>
      <c r="H1866" s="33">
        <v>42078.0</v>
      </c>
      <c r="K1866" s="12" t="s">
        <v>10704</v>
      </c>
    </row>
    <row r="1867" ht="15.75" customHeight="1">
      <c r="A1867" s="12">
        <v>2.5540454E7</v>
      </c>
      <c r="B1867" s="12" t="s">
        <v>10706</v>
      </c>
      <c r="C1867" s="12" t="s">
        <v>10707</v>
      </c>
      <c r="D1867" s="12" t="s">
        <v>10708</v>
      </c>
      <c r="E1867" s="12" t="s">
        <v>10709</v>
      </c>
      <c r="F1867" s="12" t="s">
        <v>10710</v>
      </c>
      <c r="G1867" s="12">
        <v>2015.0</v>
      </c>
      <c r="H1867" s="33">
        <v>41999.0</v>
      </c>
      <c r="I1867" s="12" t="s">
        <v>10711</v>
      </c>
      <c r="K1867" s="12" t="s">
        <v>10712</v>
      </c>
    </row>
    <row r="1868" ht="15.75" customHeight="1">
      <c r="A1868" s="12">
        <v>2.5710364E7</v>
      </c>
      <c r="B1868" s="12" t="s">
        <v>10714</v>
      </c>
      <c r="C1868" s="12" t="s">
        <v>10715</v>
      </c>
      <c r="D1868" s="12" t="s">
        <v>10716</v>
      </c>
      <c r="E1868" s="12" t="s">
        <v>10717</v>
      </c>
      <c r="F1868" s="12" t="s">
        <v>182</v>
      </c>
      <c r="G1868" s="12">
        <v>2015.0</v>
      </c>
      <c r="H1868" s="33">
        <v>42060.0</v>
      </c>
      <c r="I1868" s="12" t="s">
        <v>10718</v>
      </c>
      <c r="K1868" s="12" t="s">
        <v>10719</v>
      </c>
    </row>
    <row r="1869" ht="15.75" customHeight="1">
      <c r="A1869" s="12">
        <v>2.5721255E7</v>
      </c>
      <c r="B1869" s="12" t="s">
        <v>10721</v>
      </c>
      <c r="C1869" s="12" t="s">
        <v>10722</v>
      </c>
      <c r="D1869" s="12" t="s">
        <v>10723</v>
      </c>
      <c r="E1869" s="12" t="s">
        <v>10724</v>
      </c>
      <c r="F1869" s="12" t="s">
        <v>664</v>
      </c>
      <c r="G1869" s="12">
        <v>2015.0</v>
      </c>
      <c r="H1869" s="33">
        <v>42063.0</v>
      </c>
      <c r="I1869" s="12" t="s">
        <v>10725</v>
      </c>
      <c r="K1869" s="12" t="s">
        <v>10726</v>
      </c>
    </row>
    <row r="1870" ht="15.75" customHeight="1">
      <c r="A1870" s="12">
        <v>2.5776744E7</v>
      </c>
      <c r="B1870" s="12" t="s">
        <v>10727</v>
      </c>
      <c r="C1870" s="12" t="s">
        <v>10728</v>
      </c>
      <c r="D1870" s="12" t="s">
        <v>10729</v>
      </c>
      <c r="E1870" s="12" t="s">
        <v>1513</v>
      </c>
      <c r="F1870" s="12" t="s">
        <v>439</v>
      </c>
      <c r="G1870" s="12">
        <v>2015.0</v>
      </c>
      <c r="H1870" s="33">
        <v>42081.0</v>
      </c>
      <c r="I1870" s="12" t="s">
        <v>10730</v>
      </c>
      <c r="K1870" s="12" t="s">
        <v>10731</v>
      </c>
    </row>
    <row r="1871" ht="15.75" customHeight="1">
      <c r="A1871" s="12">
        <v>2.5778504E7</v>
      </c>
      <c r="B1871" s="12" t="s">
        <v>10732</v>
      </c>
      <c r="C1871" s="12" t="s">
        <v>10733</v>
      </c>
      <c r="D1871" s="12" t="s">
        <v>10734</v>
      </c>
      <c r="E1871" s="12" t="s">
        <v>10735</v>
      </c>
      <c r="F1871" s="12" t="s">
        <v>520</v>
      </c>
      <c r="G1871" s="12">
        <v>2015.0</v>
      </c>
      <c r="H1871" s="33">
        <v>42081.0</v>
      </c>
      <c r="I1871" s="12" t="s">
        <v>10736</v>
      </c>
      <c r="K1871" s="12" t="s">
        <v>10737</v>
      </c>
    </row>
    <row r="1872" ht="15.75" customHeight="1">
      <c r="A1872" s="12">
        <v>2.5795527E7</v>
      </c>
      <c r="B1872" s="12" t="s">
        <v>10738</v>
      </c>
      <c r="C1872" s="12" t="s">
        <v>10739</v>
      </c>
      <c r="D1872" s="12" t="s">
        <v>10740</v>
      </c>
      <c r="E1872" s="12" t="s">
        <v>10741</v>
      </c>
      <c r="F1872" s="12" t="s">
        <v>4729</v>
      </c>
      <c r="G1872" s="12">
        <v>2015.0</v>
      </c>
      <c r="H1872" s="33">
        <v>42085.0</v>
      </c>
      <c r="K1872" s="12" t="s">
        <v>10742</v>
      </c>
    </row>
    <row r="1873" ht="15.75" customHeight="1">
      <c r="A1873" s="12">
        <v>2.580243E7</v>
      </c>
      <c r="B1873" s="12" t="s">
        <v>10743</v>
      </c>
      <c r="C1873" s="12" t="s">
        <v>10744</v>
      </c>
      <c r="D1873" s="12" t="s">
        <v>10745</v>
      </c>
      <c r="E1873" s="12" t="s">
        <v>4043</v>
      </c>
      <c r="F1873" s="12" t="s">
        <v>520</v>
      </c>
      <c r="G1873" s="12">
        <v>2015.0</v>
      </c>
      <c r="H1873" s="33">
        <v>42088.0</v>
      </c>
      <c r="I1873" s="12" t="s">
        <v>10746</v>
      </c>
      <c r="K1873" s="12" t="s">
        <v>10747</v>
      </c>
    </row>
    <row r="1874" ht="15.75" customHeight="1">
      <c r="A1874" s="12">
        <v>2.5802432E7</v>
      </c>
      <c r="B1874" s="12" t="s">
        <v>10748</v>
      </c>
      <c r="C1874" s="12" t="s">
        <v>10749</v>
      </c>
      <c r="D1874" s="12" t="s">
        <v>10750</v>
      </c>
      <c r="E1874" s="12" t="s">
        <v>10751</v>
      </c>
      <c r="F1874" s="12" t="s">
        <v>520</v>
      </c>
      <c r="G1874" s="12">
        <v>2015.0</v>
      </c>
      <c r="H1874" s="33">
        <v>42088.0</v>
      </c>
      <c r="I1874" s="12" t="s">
        <v>10752</v>
      </c>
      <c r="K1874" s="12" t="s">
        <v>10753</v>
      </c>
    </row>
    <row r="1875" ht="15.75" customHeight="1">
      <c r="A1875" s="12">
        <v>2.5823954E7</v>
      </c>
      <c r="B1875" s="12" t="s">
        <v>10754</v>
      </c>
      <c r="C1875" s="12" t="s">
        <v>10755</v>
      </c>
      <c r="D1875" s="12" t="s">
        <v>10756</v>
      </c>
      <c r="E1875" s="12" t="s">
        <v>10757</v>
      </c>
      <c r="F1875" s="12" t="s">
        <v>10758</v>
      </c>
      <c r="G1875" s="12">
        <v>2015.0</v>
      </c>
      <c r="H1875" s="33">
        <v>42095.0</v>
      </c>
      <c r="I1875" s="12" t="s">
        <v>10759</v>
      </c>
      <c r="J1875" s="12" t="s">
        <v>10760</v>
      </c>
      <c r="K1875" s="12" t="s">
        <v>10761</v>
      </c>
    </row>
    <row r="1876" ht="15.75" customHeight="1">
      <c r="A1876" s="12">
        <v>2.5835103E7</v>
      </c>
      <c r="B1876" s="12" t="s">
        <v>10762</v>
      </c>
      <c r="C1876" s="12" t="s">
        <v>10763</v>
      </c>
      <c r="D1876" s="12" t="s">
        <v>10764</v>
      </c>
      <c r="E1876" s="12" t="s">
        <v>10765</v>
      </c>
      <c r="F1876" s="12" t="s">
        <v>208</v>
      </c>
      <c r="G1876" s="12">
        <v>2015.0</v>
      </c>
      <c r="H1876" s="33">
        <v>42098.0</v>
      </c>
      <c r="K1876" s="12" t="s">
        <v>10766</v>
      </c>
    </row>
    <row r="1877" ht="15.75" customHeight="1">
      <c r="A1877" s="12">
        <v>2.5847197E7</v>
      </c>
      <c r="B1877" s="12" t="s">
        <v>10767</v>
      </c>
      <c r="C1877" s="12" t="s">
        <v>10768</v>
      </c>
      <c r="D1877" s="12" t="s">
        <v>10769</v>
      </c>
      <c r="E1877" s="12" t="s">
        <v>10770</v>
      </c>
      <c r="F1877" s="12" t="s">
        <v>220</v>
      </c>
      <c r="G1877" s="12">
        <v>2015.0</v>
      </c>
      <c r="H1877" s="33">
        <v>42102.0</v>
      </c>
      <c r="K1877" s="12" t="s">
        <v>10771</v>
      </c>
    </row>
    <row r="1878" ht="15.75" customHeight="1">
      <c r="A1878" s="12">
        <v>2.5886872E7</v>
      </c>
      <c r="B1878" s="12" t="s">
        <v>10772</v>
      </c>
      <c r="C1878" s="12" t="s">
        <v>10773</v>
      </c>
      <c r="D1878" s="12" t="s">
        <v>10774</v>
      </c>
      <c r="E1878" s="12" t="s">
        <v>10775</v>
      </c>
      <c r="F1878" s="12" t="s">
        <v>1331</v>
      </c>
      <c r="G1878" s="12">
        <v>2015.0</v>
      </c>
      <c r="H1878" s="33">
        <v>42113.0</v>
      </c>
      <c r="K1878" s="12" t="s">
        <v>10776</v>
      </c>
    </row>
    <row r="1879" ht="15.75" customHeight="1">
      <c r="A1879" s="12">
        <v>2.5948567E7</v>
      </c>
      <c r="B1879" s="12" t="s">
        <v>10778</v>
      </c>
      <c r="C1879" s="12" t="s">
        <v>10779</v>
      </c>
      <c r="D1879" s="12" t="s">
        <v>10780</v>
      </c>
      <c r="E1879" s="12" t="s">
        <v>10781</v>
      </c>
      <c r="F1879" s="12" t="s">
        <v>1120</v>
      </c>
      <c r="G1879" s="12">
        <v>2015.0</v>
      </c>
      <c r="H1879" s="33">
        <v>42132.0</v>
      </c>
      <c r="I1879" s="12" t="s">
        <v>10782</v>
      </c>
      <c r="K1879" s="12" t="s">
        <v>10783</v>
      </c>
    </row>
    <row r="1880" ht="15.75" customHeight="1">
      <c r="A1880" s="12">
        <v>2.5964152E7</v>
      </c>
      <c r="B1880" s="12" t="s">
        <v>10784</v>
      </c>
      <c r="C1880" s="12" t="s">
        <v>10785</v>
      </c>
      <c r="D1880" s="12" t="s">
        <v>10786</v>
      </c>
      <c r="E1880" s="12" t="s">
        <v>10787</v>
      </c>
      <c r="F1880" s="12" t="s">
        <v>112</v>
      </c>
      <c r="G1880" s="12">
        <v>2015.0</v>
      </c>
      <c r="H1880" s="33">
        <v>42137.0</v>
      </c>
      <c r="I1880" s="12" t="s">
        <v>10788</v>
      </c>
      <c r="J1880" s="12" t="s">
        <v>10789</v>
      </c>
      <c r="K1880" s="12" t="s">
        <v>10790</v>
      </c>
    </row>
    <row r="1881" ht="15.75" customHeight="1">
      <c r="A1881" s="12">
        <v>2.5988437E7</v>
      </c>
      <c r="B1881" s="12" t="s">
        <v>10791</v>
      </c>
      <c r="C1881" s="12" t="s">
        <v>10792</v>
      </c>
      <c r="D1881" s="12" t="s">
        <v>10793</v>
      </c>
      <c r="E1881" s="12" t="s">
        <v>194</v>
      </c>
      <c r="F1881" s="12" t="s">
        <v>151</v>
      </c>
      <c r="G1881" s="12">
        <v>2015.0</v>
      </c>
      <c r="H1881" s="33">
        <v>42144.0</v>
      </c>
      <c r="I1881" s="12" t="s">
        <v>10794</v>
      </c>
      <c r="K1881" s="12" t="s">
        <v>10795</v>
      </c>
    </row>
    <row r="1882" ht="15.75" customHeight="1">
      <c r="A1882" s="12">
        <v>2.5988442E7</v>
      </c>
      <c r="B1882" s="12" t="s">
        <v>10796</v>
      </c>
      <c r="C1882" s="12" t="s">
        <v>10797</v>
      </c>
      <c r="D1882" s="12" t="s">
        <v>10798</v>
      </c>
      <c r="E1882" s="12" t="s">
        <v>3925</v>
      </c>
      <c r="F1882" s="12" t="s">
        <v>151</v>
      </c>
      <c r="G1882" s="12">
        <v>2015.0</v>
      </c>
      <c r="H1882" s="33">
        <v>42144.0</v>
      </c>
      <c r="I1882" s="12" t="s">
        <v>10799</v>
      </c>
      <c r="K1882" s="12" t="s">
        <v>10800</v>
      </c>
    </row>
    <row r="1883" ht="15.75" customHeight="1">
      <c r="A1883" s="12">
        <v>2.6334827E7</v>
      </c>
      <c r="B1883" s="12" t="s">
        <v>10801</v>
      </c>
      <c r="C1883" s="12" t="s">
        <v>10802</v>
      </c>
      <c r="D1883" s="12" t="s">
        <v>10803</v>
      </c>
      <c r="E1883" s="12" t="s">
        <v>10804</v>
      </c>
      <c r="F1883" s="12" t="s">
        <v>728</v>
      </c>
      <c r="G1883" s="12">
        <v>2015.0</v>
      </c>
      <c r="H1883" s="33">
        <v>42251.0</v>
      </c>
      <c r="K1883" s="12" t="s">
        <v>10805</v>
      </c>
    </row>
    <row r="1884" ht="15.75" customHeight="1">
      <c r="A1884" s="12">
        <v>2.6388345E7</v>
      </c>
      <c r="B1884" s="12" t="s">
        <v>10806</v>
      </c>
      <c r="C1884" s="12" t="s">
        <v>10807</v>
      </c>
      <c r="D1884" s="12" t="s">
        <v>10808</v>
      </c>
      <c r="E1884" s="12" t="s">
        <v>10809</v>
      </c>
      <c r="F1884" s="12" t="s">
        <v>10810</v>
      </c>
      <c r="G1884" s="12">
        <v>2015.0</v>
      </c>
      <c r="H1884" s="33">
        <v>42269.0</v>
      </c>
      <c r="K1884" s="12" t="s">
        <v>10811</v>
      </c>
    </row>
    <row r="1885" ht="15.75" customHeight="1">
      <c r="A1885" s="12">
        <v>2.6470442E7</v>
      </c>
      <c r="B1885" s="12" t="s">
        <v>10812</v>
      </c>
      <c r="C1885" s="12" t="s">
        <v>10813</v>
      </c>
      <c r="D1885" s="12" t="s">
        <v>10814</v>
      </c>
      <c r="E1885" s="12" t="s">
        <v>9614</v>
      </c>
      <c r="F1885" s="12" t="s">
        <v>2191</v>
      </c>
      <c r="G1885" s="12">
        <v>2015.0</v>
      </c>
      <c r="H1885" s="33">
        <v>42294.0</v>
      </c>
    </row>
    <row r="1886" ht="15.75" customHeight="1">
      <c r="A1886" s="12">
        <v>2.5933928E7</v>
      </c>
      <c r="B1886" s="12" t="s">
        <v>10815</v>
      </c>
      <c r="C1886" s="12" t="s">
        <v>10816</v>
      </c>
      <c r="D1886" s="12" t="s">
        <v>10817</v>
      </c>
      <c r="E1886" s="12" t="s">
        <v>9320</v>
      </c>
      <c r="F1886" s="12" t="s">
        <v>605</v>
      </c>
      <c r="G1886" s="12">
        <v>2015.0</v>
      </c>
      <c r="H1886" s="33">
        <v>42127.0</v>
      </c>
      <c r="I1886" s="12" t="s">
        <v>10818</v>
      </c>
      <c r="K1886" s="12" t="s">
        <v>10819</v>
      </c>
    </row>
    <row r="1887" ht="15.75" customHeight="1">
      <c r="A1887" s="12">
        <v>2.5951937E7</v>
      </c>
      <c r="B1887" s="12" t="s">
        <v>10821</v>
      </c>
      <c r="C1887" s="12" t="s">
        <v>10822</v>
      </c>
      <c r="D1887" s="12" t="s">
        <v>10823</v>
      </c>
      <c r="E1887" s="12" t="s">
        <v>10824</v>
      </c>
      <c r="F1887" s="12" t="s">
        <v>332</v>
      </c>
      <c r="G1887" s="12">
        <v>2015.0</v>
      </c>
      <c r="H1887" s="33">
        <v>42133.0</v>
      </c>
      <c r="I1887" s="12" t="s">
        <v>10825</v>
      </c>
      <c r="K1887" s="12" t="s">
        <v>10826</v>
      </c>
    </row>
    <row r="1888" ht="15.75" customHeight="1">
      <c r="A1888" s="12">
        <v>2.5963738E7</v>
      </c>
      <c r="B1888" s="12" t="s">
        <v>10828</v>
      </c>
      <c r="C1888" s="12" t="s">
        <v>10829</v>
      </c>
      <c r="D1888" s="12" t="s">
        <v>10830</v>
      </c>
      <c r="E1888" s="12" t="s">
        <v>6063</v>
      </c>
      <c r="F1888" s="12" t="s">
        <v>2035</v>
      </c>
      <c r="G1888" s="12">
        <v>2015.0</v>
      </c>
      <c r="H1888" s="33">
        <v>42137.0</v>
      </c>
      <c r="I1888" s="12" t="s">
        <v>10831</v>
      </c>
      <c r="K1888" s="12" t="s">
        <v>10832</v>
      </c>
    </row>
    <row r="1889" ht="15.75" customHeight="1">
      <c r="A1889" s="12">
        <v>2.5970681E7</v>
      </c>
      <c r="B1889" s="12" t="s">
        <v>10834</v>
      </c>
      <c r="C1889" s="12" t="s">
        <v>10835</v>
      </c>
      <c r="D1889" s="12" t="s">
        <v>10836</v>
      </c>
      <c r="E1889" s="12" t="s">
        <v>10837</v>
      </c>
      <c r="F1889" s="12" t="s">
        <v>2831</v>
      </c>
      <c r="G1889" s="12">
        <v>2015.0</v>
      </c>
      <c r="H1889" s="33">
        <v>42138.0</v>
      </c>
      <c r="I1889" s="12" t="s">
        <v>10838</v>
      </c>
      <c r="K1889" s="12" t="s">
        <v>10839</v>
      </c>
    </row>
    <row r="1890" ht="15.75" customHeight="1">
      <c r="A1890" s="12">
        <v>2.5770893E7</v>
      </c>
      <c r="B1890" s="12" t="s">
        <v>10841</v>
      </c>
      <c r="C1890" s="12" t="s">
        <v>10842</v>
      </c>
      <c r="D1890" s="12" t="s">
        <v>10843</v>
      </c>
      <c r="E1890" s="12" t="s">
        <v>4462</v>
      </c>
      <c r="F1890" s="12" t="s">
        <v>354</v>
      </c>
      <c r="G1890" s="12">
        <v>2015.0</v>
      </c>
      <c r="H1890" s="33">
        <v>42079.0</v>
      </c>
      <c r="K1890" s="12" t="s">
        <v>10844</v>
      </c>
    </row>
    <row r="1891" ht="15.75" customHeight="1">
      <c r="A1891" s="12">
        <v>2.5980768E7</v>
      </c>
      <c r="B1891" s="12" t="s">
        <v>10846</v>
      </c>
      <c r="C1891" s="12" t="s">
        <v>10847</v>
      </c>
      <c r="D1891" s="12" t="s">
        <v>10848</v>
      </c>
      <c r="E1891" s="12" t="s">
        <v>10849</v>
      </c>
      <c r="F1891" s="12" t="s">
        <v>332</v>
      </c>
      <c r="G1891" s="12">
        <v>2015.0</v>
      </c>
      <c r="H1891" s="33">
        <v>42143.0</v>
      </c>
      <c r="I1891" s="12" t="s">
        <v>10850</v>
      </c>
      <c r="K1891" s="12" t="s">
        <v>10851</v>
      </c>
    </row>
    <row r="1892" ht="15.75" customHeight="1">
      <c r="A1892" s="12">
        <v>2.5981386E7</v>
      </c>
      <c r="B1892" s="12" t="s">
        <v>10853</v>
      </c>
      <c r="C1892" s="12" t="s">
        <v>10854</v>
      </c>
      <c r="D1892" s="12" t="s">
        <v>10855</v>
      </c>
      <c r="E1892" s="12" t="s">
        <v>10856</v>
      </c>
      <c r="F1892" s="12" t="s">
        <v>332</v>
      </c>
      <c r="G1892" s="12">
        <v>2015.0</v>
      </c>
      <c r="H1892" s="33">
        <v>42143.0</v>
      </c>
      <c r="I1892" s="12" t="s">
        <v>10857</v>
      </c>
      <c r="K1892" s="12" t="s">
        <v>10858</v>
      </c>
    </row>
    <row r="1893" ht="15.75" customHeight="1">
      <c r="A1893" s="12">
        <v>2.5996492E7</v>
      </c>
      <c r="B1893" s="12" t="s">
        <v>10859</v>
      </c>
      <c r="C1893" s="12" t="s">
        <v>10860</v>
      </c>
      <c r="D1893" s="12" t="s">
        <v>10861</v>
      </c>
      <c r="E1893" s="12" t="s">
        <v>10862</v>
      </c>
      <c r="F1893" s="12" t="s">
        <v>3097</v>
      </c>
      <c r="G1893" s="12">
        <v>2015.0</v>
      </c>
      <c r="H1893" s="33">
        <v>42146.0</v>
      </c>
      <c r="I1893" s="12" t="s">
        <v>10863</v>
      </c>
      <c r="K1893" s="12" t="s">
        <v>10864</v>
      </c>
    </row>
    <row r="1894" ht="15.75" customHeight="1">
      <c r="A1894" s="12">
        <v>2.5904667E7</v>
      </c>
      <c r="B1894" s="12" t="s">
        <v>10866</v>
      </c>
      <c r="C1894" s="12" t="s">
        <v>10867</v>
      </c>
      <c r="D1894" s="12" t="s">
        <v>10868</v>
      </c>
      <c r="E1894" s="12" t="s">
        <v>10869</v>
      </c>
      <c r="F1894" s="12" t="s">
        <v>796</v>
      </c>
      <c r="G1894" s="12">
        <v>2015.0</v>
      </c>
      <c r="H1894" s="33">
        <v>42118.0</v>
      </c>
      <c r="I1894" s="12" t="s">
        <v>10870</v>
      </c>
      <c r="K1894" s="12" t="s">
        <v>10871</v>
      </c>
    </row>
    <row r="1895" ht="15.75" customHeight="1">
      <c r="A1895" s="12">
        <v>2.6000454E7</v>
      </c>
      <c r="B1895" s="12" t="s">
        <v>10873</v>
      </c>
      <c r="C1895" s="12" t="s">
        <v>10874</v>
      </c>
      <c r="D1895" s="12" t="s">
        <v>10875</v>
      </c>
      <c r="E1895" s="12" t="s">
        <v>10876</v>
      </c>
      <c r="F1895" s="12" t="s">
        <v>2810</v>
      </c>
      <c r="G1895" s="12">
        <v>2015.0</v>
      </c>
      <c r="H1895" s="33">
        <v>42147.0</v>
      </c>
      <c r="I1895" s="12" t="s">
        <v>10877</v>
      </c>
      <c r="K1895" s="12" t="s">
        <v>10878</v>
      </c>
    </row>
    <row r="1896" ht="15.75" customHeight="1">
      <c r="A1896" s="12">
        <v>2.6013922E7</v>
      </c>
      <c r="B1896" s="12" t="s">
        <v>10879</v>
      </c>
      <c r="C1896" s="12" t="s">
        <v>10880</v>
      </c>
      <c r="D1896" s="12" t="s">
        <v>10881</v>
      </c>
      <c r="E1896" s="12" t="s">
        <v>3975</v>
      </c>
      <c r="F1896" s="12" t="s">
        <v>5609</v>
      </c>
      <c r="G1896" s="12">
        <v>2015.0</v>
      </c>
      <c r="H1896" s="33">
        <v>42152.0</v>
      </c>
      <c r="I1896" s="12" t="s">
        <v>10882</v>
      </c>
      <c r="K1896" s="12" t="s">
        <v>10883</v>
      </c>
    </row>
    <row r="1897" ht="15.75" customHeight="1">
      <c r="A1897" s="12">
        <v>2.5858115E7</v>
      </c>
      <c r="B1897" s="12" t="s">
        <v>10885</v>
      </c>
      <c r="C1897" s="12" t="s">
        <v>10886</v>
      </c>
      <c r="D1897" s="12" t="s">
        <v>10887</v>
      </c>
      <c r="E1897" s="12" t="s">
        <v>10888</v>
      </c>
      <c r="F1897" s="12" t="s">
        <v>842</v>
      </c>
      <c r="G1897" s="12">
        <v>2015.0</v>
      </c>
      <c r="H1897" s="33">
        <v>42105.0</v>
      </c>
      <c r="I1897" s="12" t="s">
        <v>10889</v>
      </c>
      <c r="K1897" s="12" t="s">
        <v>10890</v>
      </c>
    </row>
    <row r="1898" ht="15.75" customHeight="1">
      <c r="A1898" s="12">
        <v>2.5431989E7</v>
      </c>
      <c r="B1898" s="12" t="s">
        <v>10892</v>
      </c>
      <c r="C1898" s="12" t="s">
        <v>10893</v>
      </c>
      <c r="D1898" s="12" t="s">
        <v>10894</v>
      </c>
      <c r="E1898" s="12" t="s">
        <v>10895</v>
      </c>
      <c r="F1898" s="12" t="s">
        <v>144</v>
      </c>
      <c r="G1898" s="12">
        <v>2015.0</v>
      </c>
      <c r="H1898" s="33">
        <v>41972.0</v>
      </c>
      <c r="I1898" s="12" t="s">
        <v>10896</v>
      </c>
      <c r="K1898" s="12" t="s">
        <v>10897</v>
      </c>
    </row>
    <row r="1899" ht="15.75" customHeight="1">
      <c r="A1899" s="12">
        <v>2.5556513E7</v>
      </c>
      <c r="B1899" s="12" t="s">
        <v>10899</v>
      </c>
      <c r="C1899" s="12" t="s">
        <v>10900</v>
      </c>
      <c r="D1899" s="12" t="s">
        <v>10901</v>
      </c>
      <c r="E1899" s="12" t="s">
        <v>10902</v>
      </c>
      <c r="F1899" s="12" t="s">
        <v>2686</v>
      </c>
      <c r="G1899" s="12">
        <v>2015.0</v>
      </c>
      <c r="H1899" s="33">
        <v>42010.0</v>
      </c>
      <c r="K1899" s="12" t="s">
        <v>10903</v>
      </c>
    </row>
    <row r="1900" ht="15.75" customHeight="1">
      <c r="A1900" s="12">
        <v>2.556518E7</v>
      </c>
      <c r="B1900" s="12" t="s">
        <v>10904</v>
      </c>
      <c r="C1900" s="12" t="s">
        <v>10905</v>
      </c>
      <c r="D1900" s="12" t="s">
        <v>10906</v>
      </c>
      <c r="E1900" s="12" t="s">
        <v>2950</v>
      </c>
      <c r="F1900" s="12" t="s">
        <v>119</v>
      </c>
      <c r="G1900" s="12">
        <v>2015.0</v>
      </c>
      <c r="H1900" s="33">
        <v>42012.0</v>
      </c>
      <c r="K1900" s="12" t="s">
        <v>10907</v>
      </c>
    </row>
    <row r="1901" ht="15.75" customHeight="1">
      <c r="A1901" s="12">
        <v>2.5586311E7</v>
      </c>
      <c r="B1901" s="12" t="s">
        <v>10908</v>
      </c>
      <c r="C1901" s="12" t="s">
        <v>10909</v>
      </c>
      <c r="D1901" s="12" t="s">
        <v>10910</v>
      </c>
      <c r="E1901" s="12" t="s">
        <v>10911</v>
      </c>
      <c r="F1901" s="12" t="s">
        <v>2050</v>
      </c>
      <c r="G1901" s="12">
        <v>2015.0</v>
      </c>
      <c r="H1901" s="33">
        <v>42019.0</v>
      </c>
      <c r="K1901" s="12" t="s">
        <v>10912</v>
      </c>
    </row>
    <row r="1902" ht="15.75" customHeight="1">
      <c r="A1902" s="12">
        <v>2.568023E7</v>
      </c>
      <c r="B1902" s="12" t="s">
        <v>10913</v>
      </c>
      <c r="C1902" s="12" t="s">
        <v>10914</v>
      </c>
      <c r="D1902" s="12" t="s">
        <v>10915</v>
      </c>
      <c r="E1902" s="12" t="s">
        <v>7978</v>
      </c>
      <c r="F1902" s="12" t="s">
        <v>10916</v>
      </c>
      <c r="G1902" s="12">
        <v>2015.0</v>
      </c>
      <c r="H1902" s="33">
        <v>42050.0</v>
      </c>
      <c r="K1902" s="12" t="s">
        <v>10917</v>
      </c>
    </row>
    <row r="1903" ht="15.75" customHeight="1">
      <c r="A1903" s="12">
        <v>2.5683566E7</v>
      </c>
      <c r="B1903" s="12" t="s">
        <v>10918</v>
      </c>
      <c r="C1903" s="12" t="s">
        <v>10919</v>
      </c>
      <c r="D1903" s="12" t="s">
        <v>10920</v>
      </c>
      <c r="E1903" s="12" t="s">
        <v>10921</v>
      </c>
      <c r="F1903" s="12" t="s">
        <v>10922</v>
      </c>
      <c r="G1903" s="12">
        <v>2015.0</v>
      </c>
      <c r="H1903" s="33">
        <v>42052.0</v>
      </c>
      <c r="K1903" s="12" t="s">
        <v>10923</v>
      </c>
    </row>
    <row r="1904" ht="15.75" customHeight="1">
      <c r="A1904" s="12">
        <v>2.5735816E7</v>
      </c>
      <c r="B1904" s="12" t="s">
        <v>10924</v>
      </c>
      <c r="C1904" s="12" t="s">
        <v>10925</v>
      </c>
      <c r="D1904" s="12" t="s">
        <v>10926</v>
      </c>
      <c r="E1904" s="12" t="s">
        <v>8668</v>
      </c>
      <c r="F1904" s="12" t="s">
        <v>2712</v>
      </c>
      <c r="G1904" s="12">
        <v>2015.0</v>
      </c>
      <c r="H1904" s="33">
        <v>42068.0</v>
      </c>
      <c r="K1904" s="12" t="s">
        <v>10927</v>
      </c>
    </row>
    <row r="1905" ht="15.75" customHeight="1">
      <c r="A1905" s="12">
        <v>2.5772521E7</v>
      </c>
      <c r="B1905" s="12" t="s">
        <v>10928</v>
      </c>
      <c r="C1905" s="12" t="s">
        <v>10929</v>
      </c>
      <c r="D1905" s="12" t="s">
        <v>10930</v>
      </c>
      <c r="E1905" s="12" t="s">
        <v>10931</v>
      </c>
      <c r="F1905" s="12" t="s">
        <v>915</v>
      </c>
      <c r="G1905" s="12">
        <v>2015.0</v>
      </c>
      <c r="H1905" s="33">
        <v>42080.0</v>
      </c>
      <c r="K1905" s="12" t="s">
        <v>10932</v>
      </c>
    </row>
    <row r="1906" ht="15.75" customHeight="1">
      <c r="A1906" s="12">
        <v>2.578407E7</v>
      </c>
      <c r="B1906" s="12" t="s">
        <v>10933</v>
      </c>
      <c r="C1906" s="12" t="s">
        <v>10934</v>
      </c>
      <c r="D1906" s="12" t="s">
        <v>10935</v>
      </c>
      <c r="E1906" s="12" t="s">
        <v>10936</v>
      </c>
      <c r="F1906" s="12" t="s">
        <v>664</v>
      </c>
      <c r="G1906" s="12">
        <v>2015.0</v>
      </c>
      <c r="H1906" s="33">
        <v>42082.0</v>
      </c>
      <c r="K1906" s="12" t="s">
        <v>10937</v>
      </c>
    </row>
    <row r="1907" ht="15.75" customHeight="1">
      <c r="A1907" s="12">
        <v>2.5833288E7</v>
      </c>
      <c r="B1907" s="12" t="s">
        <v>10938</v>
      </c>
      <c r="C1907" s="12" t="s">
        <v>10939</v>
      </c>
      <c r="D1907" s="12" t="s">
        <v>10940</v>
      </c>
      <c r="E1907" s="12" t="s">
        <v>10454</v>
      </c>
      <c r="F1907" s="12" t="s">
        <v>10941</v>
      </c>
      <c r="G1907" s="12">
        <v>2015.0</v>
      </c>
      <c r="H1907" s="33">
        <v>42097.0</v>
      </c>
      <c r="I1907" s="12" t="s">
        <v>10942</v>
      </c>
      <c r="J1907" s="12" t="s">
        <v>10943</v>
      </c>
      <c r="K1907" s="12" t="s">
        <v>10944</v>
      </c>
    </row>
    <row r="1908" ht="15.75" customHeight="1">
      <c r="A1908" s="12">
        <v>2.5833289E7</v>
      </c>
      <c r="B1908" s="12" t="s">
        <v>10945</v>
      </c>
      <c r="C1908" s="12" t="s">
        <v>10946</v>
      </c>
      <c r="D1908" s="12" t="s">
        <v>10947</v>
      </c>
      <c r="E1908" s="12" t="s">
        <v>1946</v>
      </c>
      <c r="F1908" s="12" t="s">
        <v>10941</v>
      </c>
      <c r="G1908" s="12">
        <v>2015.0</v>
      </c>
      <c r="H1908" s="33">
        <v>42097.0</v>
      </c>
      <c r="K1908" s="12" t="s">
        <v>10948</v>
      </c>
    </row>
    <row r="1909" ht="15.75" customHeight="1">
      <c r="A1909" s="12">
        <v>2.5865033E7</v>
      </c>
      <c r="B1909" s="12" t="s">
        <v>10949</v>
      </c>
      <c r="C1909" s="12" t="s">
        <v>10950</v>
      </c>
      <c r="D1909" s="12" t="s">
        <v>10951</v>
      </c>
      <c r="E1909" s="12" t="s">
        <v>10952</v>
      </c>
      <c r="F1909" s="12" t="s">
        <v>496</v>
      </c>
      <c r="G1909" s="12">
        <v>2015.0</v>
      </c>
      <c r="H1909" s="33">
        <v>42108.0</v>
      </c>
      <c r="K1909" s="12" t="s">
        <v>10953</v>
      </c>
    </row>
    <row r="1910" ht="15.75" customHeight="1">
      <c r="A1910" s="12">
        <v>2.586794E7</v>
      </c>
      <c r="B1910" s="12" t="s">
        <v>10954</v>
      </c>
      <c r="C1910" s="12" t="s">
        <v>10955</v>
      </c>
      <c r="D1910" s="12" t="s">
        <v>10956</v>
      </c>
      <c r="E1910" s="12" t="s">
        <v>10957</v>
      </c>
      <c r="F1910" s="12" t="s">
        <v>3517</v>
      </c>
      <c r="G1910" s="12">
        <v>2015.0</v>
      </c>
      <c r="H1910" s="33">
        <v>42108.0</v>
      </c>
      <c r="K1910" s="12" t="s">
        <v>10958</v>
      </c>
    </row>
    <row r="1911" ht="15.75" customHeight="1">
      <c r="A1911" s="12">
        <v>2.5869035E7</v>
      </c>
      <c r="B1911" s="12" t="s">
        <v>10959</v>
      </c>
      <c r="C1911" s="12" t="s">
        <v>10960</v>
      </c>
      <c r="D1911" s="12" t="s">
        <v>10961</v>
      </c>
      <c r="E1911" s="12" t="s">
        <v>1653</v>
      </c>
      <c r="F1911" s="12" t="s">
        <v>496</v>
      </c>
      <c r="G1911" s="12">
        <v>2015.0</v>
      </c>
      <c r="H1911" s="33">
        <v>42109.0</v>
      </c>
      <c r="K1911" s="12" t="s">
        <v>10962</v>
      </c>
    </row>
    <row r="1912" ht="15.75" customHeight="1">
      <c r="A1912" s="12">
        <v>2.5881916E7</v>
      </c>
      <c r="B1912" s="12" t="s">
        <v>10963</v>
      </c>
      <c r="C1912" s="12" t="s">
        <v>10964</v>
      </c>
      <c r="D1912" s="12" t="s">
        <v>10965</v>
      </c>
      <c r="E1912" s="12" t="s">
        <v>10966</v>
      </c>
      <c r="F1912" s="12" t="s">
        <v>496</v>
      </c>
      <c r="G1912" s="12">
        <v>2015.0</v>
      </c>
      <c r="H1912" s="33">
        <v>42112.0</v>
      </c>
      <c r="I1912" s="12" t="s">
        <v>10967</v>
      </c>
      <c r="J1912" s="12" t="s">
        <v>10968</v>
      </c>
      <c r="K1912" s="12" t="s">
        <v>10969</v>
      </c>
    </row>
    <row r="1913" ht="15.75" customHeight="1">
      <c r="A1913" s="12">
        <v>2.5892247E7</v>
      </c>
      <c r="B1913" s="12" t="s">
        <v>10970</v>
      </c>
      <c r="C1913" s="12" t="s">
        <v>10971</v>
      </c>
      <c r="D1913" s="12" t="s">
        <v>10972</v>
      </c>
      <c r="E1913" s="12" t="s">
        <v>10973</v>
      </c>
      <c r="F1913" s="12" t="s">
        <v>208</v>
      </c>
      <c r="G1913" s="12">
        <v>2015.0</v>
      </c>
      <c r="H1913" s="33">
        <v>42115.0</v>
      </c>
      <c r="K1913" s="12" t="s">
        <v>10974</v>
      </c>
    </row>
    <row r="1914" ht="15.75" customHeight="1">
      <c r="A1914" s="12">
        <v>2.5914139E7</v>
      </c>
      <c r="B1914" s="12" t="s">
        <v>10975</v>
      </c>
      <c r="C1914" s="12" t="s">
        <v>10976</v>
      </c>
      <c r="D1914" s="12" t="s">
        <v>10977</v>
      </c>
      <c r="E1914" s="12" t="s">
        <v>5739</v>
      </c>
      <c r="F1914" s="12" t="s">
        <v>1622</v>
      </c>
      <c r="G1914" s="12">
        <v>2015.0</v>
      </c>
      <c r="H1914" s="33">
        <v>42122.0</v>
      </c>
      <c r="K1914" s="12" t="s">
        <v>10978</v>
      </c>
    </row>
    <row r="1915" ht="15.75" customHeight="1">
      <c r="A1915" s="12">
        <v>2.5943785E7</v>
      </c>
      <c r="B1915" s="12" t="s">
        <v>10979</v>
      </c>
      <c r="C1915" s="12" t="s">
        <v>10980</v>
      </c>
      <c r="D1915" s="12" t="s">
        <v>10981</v>
      </c>
      <c r="E1915" s="12" t="s">
        <v>8254</v>
      </c>
      <c r="F1915" s="12" t="s">
        <v>496</v>
      </c>
      <c r="G1915" s="12">
        <v>2015.0</v>
      </c>
      <c r="H1915" s="33">
        <v>42131.0</v>
      </c>
      <c r="K1915" s="12" t="s">
        <v>10982</v>
      </c>
    </row>
    <row r="1916" ht="15.75" customHeight="1">
      <c r="A1916" s="12">
        <v>2.5956636E7</v>
      </c>
      <c r="B1916" s="12" t="s">
        <v>10983</v>
      </c>
      <c r="C1916" s="12" t="s">
        <v>10984</v>
      </c>
      <c r="D1916" s="12" t="s">
        <v>10985</v>
      </c>
      <c r="E1916" s="12" t="s">
        <v>10986</v>
      </c>
      <c r="F1916" s="12" t="s">
        <v>2268</v>
      </c>
      <c r="G1916" s="12">
        <v>2015.0</v>
      </c>
      <c r="H1916" s="33">
        <v>42134.0</v>
      </c>
      <c r="K1916" s="12" t="s">
        <v>10987</v>
      </c>
    </row>
    <row r="1917" ht="15.75" customHeight="1">
      <c r="A1917" s="12">
        <v>2.595792E7</v>
      </c>
      <c r="B1917" s="12" t="s">
        <v>10988</v>
      </c>
      <c r="C1917" s="12" t="s">
        <v>10989</v>
      </c>
      <c r="D1917" s="12" t="s">
        <v>10990</v>
      </c>
      <c r="E1917" s="12" t="s">
        <v>1233</v>
      </c>
      <c r="F1917" s="12" t="s">
        <v>2062</v>
      </c>
      <c r="G1917" s="12">
        <v>2015.0</v>
      </c>
      <c r="H1917" s="33">
        <v>42135.0</v>
      </c>
      <c r="K1917" s="12" t="s">
        <v>10991</v>
      </c>
    </row>
    <row r="1918" ht="15.75" customHeight="1">
      <c r="A1918" s="12">
        <v>2.5957922E7</v>
      </c>
      <c r="B1918" s="12" t="s">
        <v>10992</v>
      </c>
      <c r="C1918" s="12" t="s">
        <v>10993</v>
      </c>
      <c r="D1918" s="12" t="s">
        <v>10994</v>
      </c>
      <c r="E1918" s="12" t="s">
        <v>10995</v>
      </c>
      <c r="F1918" s="12" t="s">
        <v>2062</v>
      </c>
      <c r="G1918" s="12">
        <v>2015.0</v>
      </c>
      <c r="H1918" s="33">
        <v>42135.0</v>
      </c>
      <c r="K1918" s="12" t="s">
        <v>10996</v>
      </c>
    </row>
    <row r="1919" ht="15.75" customHeight="1">
      <c r="A1919" s="12">
        <v>2.5985719E7</v>
      </c>
      <c r="B1919" s="12" t="s">
        <v>10997</v>
      </c>
      <c r="C1919" s="12" t="s">
        <v>10998</v>
      </c>
      <c r="D1919" s="12" t="s">
        <v>10999</v>
      </c>
      <c r="E1919" s="12" t="s">
        <v>8659</v>
      </c>
      <c r="F1919" s="12" t="s">
        <v>496</v>
      </c>
      <c r="G1919" s="12">
        <v>2015.0</v>
      </c>
      <c r="H1919" s="33">
        <v>42144.0</v>
      </c>
      <c r="K1919" s="12" t="s">
        <v>11000</v>
      </c>
    </row>
    <row r="1920" ht="15.75" customHeight="1">
      <c r="A1920" s="12">
        <v>2.5985721E7</v>
      </c>
      <c r="B1920" s="12" t="s">
        <v>11001</v>
      </c>
      <c r="C1920" s="12" t="s">
        <v>11002</v>
      </c>
      <c r="D1920" s="12" t="s">
        <v>11003</v>
      </c>
      <c r="E1920" s="12" t="s">
        <v>11004</v>
      </c>
      <c r="F1920" s="12" t="s">
        <v>496</v>
      </c>
      <c r="G1920" s="12">
        <v>2015.0</v>
      </c>
      <c r="H1920" s="33">
        <v>42144.0</v>
      </c>
      <c r="K1920" s="12" t="s">
        <v>11005</v>
      </c>
    </row>
    <row r="1921" ht="15.75" customHeight="1">
      <c r="A1921" s="12">
        <v>2.5989279E7</v>
      </c>
      <c r="B1921" s="12" t="s">
        <v>11006</v>
      </c>
      <c r="C1921" s="12" t="s">
        <v>11007</v>
      </c>
      <c r="D1921" s="12" t="s">
        <v>11008</v>
      </c>
      <c r="E1921" s="12" t="s">
        <v>150</v>
      </c>
      <c r="F1921" s="12" t="s">
        <v>508</v>
      </c>
      <c r="G1921" s="12">
        <v>2015.0</v>
      </c>
      <c r="H1921" s="33">
        <v>42144.0</v>
      </c>
      <c r="I1921" s="12" t="s">
        <v>11009</v>
      </c>
      <c r="K1921" s="12" t="s">
        <v>11010</v>
      </c>
    </row>
    <row r="1922" ht="15.75" customHeight="1">
      <c r="A1922" s="12">
        <v>2.5999228E7</v>
      </c>
      <c r="B1922" s="12" t="s">
        <v>2615</v>
      </c>
      <c r="C1922" s="12" t="s">
        <v>11011</v>
      </c>
      <c r="D1922" s="12" t="s">
        <v>11012</v>
      </c>
      <c r="E1922" s="12" t="s">
        <v>11013</v>
      </c>
      <c r="F1922" s="12" t="s">
        <v>1033</v>
      </c>
      <c r="G1922" s="12">
        <v>2015.0</v>
      </c>
      <c r="H1922" s="33">
        <v>42147.0</v>
      </c>
      <c r="I1922" s="12" t="s">
        <v>11014</v>
      </c>
      <c r="J1922" s="12" t="s">
        <v>11015</v>
      </c>
      <c r="K1922" s="12" t="s">
        <v>11016</v>
      </c>
    </row>
    <row r="1923" ht="15.75" customHeight="1">
      <c r="A1923" s="12">
        <v>2.6047199E7</v>
      </c>
      <c r="B1923" s="12" t="s">
        <v>11017</v>
      </c>
      <c r="C1923" s="12" t="s">
        <v>11018</v>
      </c>
      <c r="D1923" s="12" t="s">
        <v>11019</v>
      </c>
      <c r="E1923" s="12" t="s">
        <v>11020</v>
      </c>
      <c r="F1923" s="12" t="s">
        <v>995</v>
      </c>
      <c r="G1923" s="12">
        <v>2015.0</v>
      </c>
      <c r="H1923" s="33">
        <v>42161.0</v>
      </c>
      <c r="K1923" s="12" t="s">
        <v>11021</v>
      </c>
    </row>
    <row r="1924" ht="15.75" customHeight="1">
      <c r="A1924" s="12">
        <v>2.6119551E7</v>
      </c>
      <c r="B1924" s="12" t="s">
        <v>11022</v>
      </c>
      <c r="C1924" s="12" t="s">
        <v>11023</v>
      </c>
      <c r="D1924" s="12" t="s">
        <v>11024</v>
      </c>
      <c r="E1924" s="12" t="s">
        <v>11025</v>
      </c>
      <c r="F1924" s="12" t="s">
        <v>313</v>
      </c>
      <c r="G1924" s="12">
        <v>2015.0</v>
      </c>
      <c r="H1924" s="33">
        <v>42185.0</v>
      </c>
    </row>
    <row r="1925" ht="15.75" customHeight="1">
      <c r="A1925" s="12">
        <v>2.6244587E7</v>
      </c>
      <c r="B1925" s="12" t="s">
        <v>11026</v>
      </c>
      <c r="C1925" s="12" t="s">
        <v>11027</v>
      </c>
      <c r="D1925" s="12" t="s">
        <v>11028</v>
      </c>
      <c r="E1925" s="12" t="s">
        <v>11029</v>
      </c>
      <c r="F1925" s="12" t="s">
        <v>8405</v>
      </c>
      <c r="G1925" s="12">
        <v>2015.0</v>
      </c>
      <c r="H1925" s="33">
        <v>42222.0</v>
      </c>
      <c r="I1925" s="12" t="s">
        <v>11030</v>
      </c>
      <c r="K1925" s="12" t="s">
        <v>11031</v>
      </c>
    </row>
    <row r="1926" ht="15.75" customHeight="1">
      <c r="A1926" s="12">
        <v>2.6313964E7</v>
      </c>
      <c r="B1926" s="12" t="s">
        <v>11033</v>
      </c>
      <c r="C1926" s="12" t="s">
        <v>11034</v>
      </c>
      <c r="D1926" s="12" t="s">
        <v>11035</v>
      </c>
      <c r="E1926" s="12" t="s">
        <v>11036</v>
      </c>
      <c r="F1926" s="12" t="s">
        <v>1076</v>
      </c>
      <c r="G1926" s="12">
        <v>2015.0</v>
      </c>
      <c r="H1926" s="33">
        <v>42244.0</v>
      </c>
      <c r="K1926" s="12" t="s">
        <v>11037</v>
      </c>
    </row>
    <row r="1927" ht="15.75" customHeight="1">
      <c r="A1927" s="12">
        <v>2.6336689E7</v>
      </c>
      <c r="B1927" s="12" t="s">
        <v>11038</v>
      </c>
      <c r="C1927" s="12" t="s">
        <v>11039</v>
      </c>
      <c r="D1927" s="12" t="s">
        <v>11040</v>
      </c>
      <c r="E1927" s="12" t="s">
        <v>11041</v>
      </c>
      <c r="F1927" s="12" t="s">
        <v>11042</v>
      </c>
      <c r="G1927" s="12">
        <v>2015.0</v>
      </c>
      <c r="H1927" s="33">
        <v>42252.0</v>
      </c>
      <c r="K1927" s="12" t="s">
        <v>11043</v>
      </c>
    </row>
    <row r="1928" ht="15.75" customHeight="1">
      <c r="A1928" s="12">
        <v>2.6470269E7</v>
      </c>
      <c r="B1928" s="12" t="s">
        <v>11044</v>
      </c>
      <c r="C1928" s="12" t="s">
        <v>11045</v>
      </c>
      <c r="D1928" s="12" t="s">
        <v>11046</v>
      </c>
      <c r="E1928" s="12" t="s">
        <v>11047</v>
      </c>
      <c r="F1928" s="12" t="s">
        <v>9948</v>
      </c>
      <c r="G1928" s="12">
        <v>2015.0</v>
      </c>
      <c r="H1928" s="33">
        <v>42293.0</v>
      </c>
      <c r="K1928" s="12" t="s">
        <v>11048</v>
      </c>
    </row>
    <row r="1929" ht="15.75" customHeight="1">
      <c r="A1929" s="12">
        <v>2.6691251E7</v>
      </c>
      <c r="B1929" s="12" t="s">
        <v>11049</v>
      </c>
      <c r="C1929" s="12" t="s">
        <v>11050</v>
      </c>
      <c r="D1929" s="12" t="s">
        <v>11051</v>
      </c>
      <c r="E1929" s="12" t="s">
        <v>11052</v>
      </c>
      <c r="F1929" s="12" t="s">
        <v>308</v>
      </c>
      <c r="G1929" s="12">
        <v>2015.0</v>
      </c>
      <c r="H1929" s="33">
        <v>42361.0</v>
      </c>
    </row>
    <row r="1930" ht="15.75" customHeight="1">
      <c r="A1930" s="12">
        <v>2.6691268E7</v>
      </c>
      <c r="B1930" s="12" t="s">
        <v>11053</v>
      </c>
      <c r="C1930" s="12" t="s">
        <v>11054</v>
      </c>
      <c r="D1930" s="12" t="s">
        <v>11055</v>
      </c>
      <c r="E1930" s="12" t="s">
        <v>1448</v>
      </c>
      <c r="F1930" s="12" t="s">
        <v>308</v>
      </c>
      <c r="G1930" s="12">
        <v>2015.0</v>
      </c>
      <c r="H1930" s="33">
        <v>42361.0</v>
      </c>
    </row>
    <row r="1931" ht="15.75" customHeight="1">
      <c r="A1931" s="12">
        <v>2.6039603E7</v>
      </c>
      <c r="B1931" s="12" t="s">
        <v>11056</v>
      </c>
      <c r="C1931" s="12" t="s">
        <v>11057</v>
      </c>
      <c r="D1931" s="12" t="s">
        <v>11058</v>
      </c>
      <c r="E1931" s="12" t="s">
        <v>11059</v>
      </c>
      <c r="F1931" s="12" t="s">
        <v>4123</v>
      </c>
      <c r="G1931" s="12">
        <v>2015.0</v>
      </c>
      <c r="H1931" s="33">
        <v>42159.0</v>
      </c>
      <c r="K1931" s="12" t="s">
        <v>11060</v>
      </c>
    </row>
    <row r="1932" ht="15.75" customHeight="1">
      <c r="A1932" s="12">
        <v>2.6043771E7</v>
      </c>
      <c r="B1932" s="12" t="s">
        <v>11062</v>
      </c>
      <c r="C1932" s="12" t="s">
        <v>11063</v>
      </c>
      <c r="D1932" s="12" t="s">
        <v>11064</v>
      </c>
      <c r="E1932" s="12" t="s">
        <v>11065</v>
      </c>
      <c r="F1932" s="12" t="s">
        <v>332</v>
      </c>
      <c r="G1932" s="12">
        <v>2015.0</v>
      </c>
      <c r="H1932" s="33">
        <v>42161.0</v>
      </c>
      <c r="I1932" s="12" t="s">
        <v>11066</v>
      </c>
      <c r="K1932" s="12" t="s">
        <v>11067</v>
      </c>
    </row>
    <row r="1933" ht="15.75" customHeight="1">
      <c r="A1933" s="12">
        <v>2.6047139E7</v>
      </c>
      <c r="B1933" s="12" t="s">
        <v>11069</v>
      </c>
      <c r="C1933" s="12" t="s">
        <v>11070</v>
      </c>
      <c r="D1933" s="12" t="s">
        <v>11071</v>
      </c>
      <c r="E1933" s="12" t="s">
        <v>8481</v>
      </c>
      <c r="F1933" s="12" t="s">
        <v>2831</v>
      </c>
      <c r="G1933" s="12">
        <v>2015.0</v>
      </c>
      <c r="H1933" s="33">
        <v>42161.0</v>
      </c>
      <c r="I1933" s="12" t="s">
        <v>11072</v>
      </c>
      <c r="K1933" s="12" t="s">
        <v>11073</v>
      </c>
    </row>
    <row r="1934" ht="15.75" customHeight="1">
      <c r="A1934" s="12">
        <v>2.5813874E7</v>
      </c>
      <c r="B1934" s="12" t="s">
        <v>11074</v>
      </c>
      <c r="C1934" s="12" t="s">
        <v>11075</v>
      </c>
      <c r="D1934" s="12" t="s">
        <v>11076</v>
      </c>
      <c r="E1934" s="12" t="s">
        <v>11077</v>
      </c>
      <c r="F1934" s="12" t="s">
        <v>2633</v>
      </c>
      <c r="G1934" s="12">
        <v>2015.0</v>
      </c>
      <c r="H1934" s="33">
        <v>42091.0</v>
      </c>
      <c r="K1934" s="12" t="s">
        <v>11078</v>
      </c>
    </row>
    <row r="1935" ht="15.75" customHeight="1">
      <c r="A1935" s="12">
        <v>2.6055661E7</v>
      </c>
      <c r="B1935" s="12" t="s">
        <v>11080</v>
      </c>
      <c r="C1935" s="12" t="s">
        <v>11081</v>
      </c>
      <c r="D1935" s="12" t="s">
        <v>11082</v>
      </c>
      <c r="E1935" s="12" t="s">
        <v>9450</v>
      </c>
      <c r="F1935" s="12" t="s">
        <v>332</v>
      </c>
      <c r="G1935" s="12">
        <v>2015.0</v>
      </c>
      <c r="H1935" s="33">
        <v>42165.0</v>
      </c>
      <c r="I1935" s="12" t="s">
        <v>11083</v>
      </c>
      <c r="K1935" s="12" t="s">
        <v>11084</v>
      </c>
    </row>
    <row r="1936" ht="15.75" customHeight="1">
      <c r="A1936" s="12">
        <v>2.6062723E7</v>
      </c>
      <c r="B1936" s="12" t="s">
        <v>11085</v>
      </c>
      <c r="C1936" s="12" t="s">
        <v>11086</v>
      </c>
      <c r="D1936" s="12" t="s">
        <v>11087</v>
      </c>
      <c r="E1936" s="12" t="s">
        <v>1703</v>
      </c>
      <c r="F1936" s="12" t="s">
        <v>332</v>
      </c>
      <c r="G1936" s="12">
        <v>2015.0</v>
      </c>
      <c r="H1936" s="33">
        <v>42167.0</v>
      </c>
      <c r="I1936" s="12" t="s">
        <v>11088</v>
      </c>
      <c r="K1936" s="12" t="s">
        <v>11089</v>
      </c>
    </row>
    <row r="1937" ht="15.75" customHeight="1">
      <c r="A1937" s="12">
        <v>2.5899079E7</v>
      </c>
      <c r="B1937" s="12" t="s">
        <v>11091</v>
      </c>
      <c r="C1937" s="12" t="s">
        <v>11092</v>
      </c>
      <c r="D1937" s="12" t="s">
        <v>11093</v>
      </c>
      <c r="E1937" s="12" t="s">
        <v>11094</v>
      </c>
      <c r="F1937" s="12" t="s">
        <v>842</v>
      </c>
      <c r="G1937" s="12">
        <v>2015.0</v>
      </c>
      <c r="H1937" s="33">
        <v>42117.0</v>
      </c>
      <c r="K1937" s="12" t="s">
        <v>11095</v>
      </c>
    </row>
    <row r="1938" ht="15.75" customHeight="1">
      <c r="A1938" s="12">
        <v>2.6078373E7</v>
      </c>
      <c r="B1938" s="12" t="s">
        <v>11097</v>
      </c>
      <c r="C1938" s="12" t="s">
        <v>11098</v>
      </c>
      <c r="D1938" s="12" t="s">
        <v>11099</v>
      </c>
      <c r="E1938" s="12" t="s">
        <v>11100</v>
      </c>
      <c r="F1938" s="12" t="s">
        <v>11101</v>
      </c>
      <c r="G1938" s="12">
        <v>2015.0</v>
      </c>
      <c r="H1938" s="33">
        <v>42172.0</v>
      </c>
      <c r="K1938" s="12" t="s">
        <v>11102</v>
      </c>
    </row>
    <row r="1939" ht="15.75" customHeight="1">
      <c r="A1939" s="12">
        <v>2.6079491E7</v>
      </c>
      <c r="B1939" s="12" t="s">
        <v>11104</v>
      </c>
      <c r="C1939" s="12" t="s">
        <v>11105</v>
      </c>
      <c r="D1939" s="12" t="s">
        <v>11106</v>
      </c>
      <c r="E1939" s="12" t="s">
        <v>11107</v>
      </c>
      <c r="F1939" s="12" t="s">
        <v>2831</v>
      </c>
      <c r="G1939" s="12">
        <v>2015.0</v>
      </c>
      <c r="H1939" s="33">
        <v>42172.0</v>
      </c>
      <c r="I1939" s="12" t="s">
        <v>11108</v>
      </c>
      <c r="K1939" s="12" t="s">
        <v>11109</v>
      </c>
    </row>
    <row r="1940" ht="15.75" customHeight="1">
      <c r="A1940" s="12">
        <v>2.6090319E7</v>
      </c>
      <c r="B1940" s="12" t="s">
        <v>11110</v>
      </c>
      <c r="C1940" s="12" t="s">
        <v>11111</v>
      </c>
      <c r="D1940" s="12" t="s">
        <v>11112</v>
      </c>
      <c r="E1940" s="12" t="s">
        <v>11113</v>
      </c>
      <c r="F1940" s="12" t="s">
        <v>11114</v>
      </c>
      <c r="G1940" s="12">
        <v>2015.0</v>
      </c>
      <c r="H1940" s="33">
        <v>42175.0</v>
      </c>
      <c r="I1940" s="12" t="s">
        <v>11115</v>
      </c>
      <c r="K1940" s="12" t="s">
        <v>11116</v>
      </c>
    </row>
    <row r="1941" ht="15.75" customHeight="1">
      <c r="A1941" s="12">
        <v>2.6086337E7</v>
      </c>
      <c r="B1941" s="12" t="s">
        <v>11118</v>
      </c>
      <c r="C1941" s="12" t="s">
        <v>11119</v>
      </c>
      <c r="D1941" s="12" t="s">
        <v>11120</v>
      </c>
      <c r="E1941" s="12" t="s">
        <v>11121</v>
      </c>
      <c r="F1941" s="12" t="s">
        <v>2810</v>
      </c>
      <c r="G1941" s="12">
        <v>2015.0</v>
      </c>
      <c r="H1941" s="33">
        <v>42174.0</v>
      </c>
      <c r="I1941" s="12" t="s">
        <v>11122</v>
      </c>
      <c r="K1941" s="12" t="s">
        <v>11123</v>
      </c>
    </row>
    <row r="1942" ht="15.75" customHeight="1">
      <c r="A1942" s="12">
        <v>2.6108374E7</v>
      </c>
      <c r="B1942" s="12" t="s">
        <v>11125</v>
      </c>
      <c r="C1942" s="12" t="s">
        <v>11126</v>
      </c>
      <c r="D1942" s="12" t="s">
        <v>11127</v>
      </c>
      <c r="E1942" s="12" t="s">
        <v>11128</v>
      </c>
      <c r="F1942" s="12" t="s">
        <v>332</v>
      </c>
      <c r="G1942" s="12">
        <v>2015.0</v>
      </c>
      <c r="H1942" s="33">
        <v>42181.0</v>
      </c>
      <c r="I1942" s="12" t="s">
        <v>11129</v>
      </c>
      <c r="K1942" s="12" t="s">
        <v>11130</v>
      </c>
    </row>
    <row r="1943" ht="15.75" customHeight="1">
      <c r="A1943" s="12">
        <v>2.6115104E7</v>
      </c>
      <c r="B1943" s="12" t="s">
        <v>11132</v>
      </c>
      <c r="C1943" s="12" t="s">
        <v>11133</v>
      </c>
      <c r="D1943" s="12" t="s">
        <v>11134</v>
      </c>
      <c r="E1943" s="12" t="s">
        <v>4399</v>
      </c>
      <c r="F1943" s="12" t="s">
        <v>2810</v>
      </c>
      <c r="G1943" s="12">
        <v>2015.0</v>
      </c>
      <c r="H1943" s="33">
        <v>42182.0</v>
      </c>
      <c r="I1943" s="12" t="s">
        <v>11135</v>
      </c>
      <c r="K1943" s="12" t="s">
        <v>11136</v>
      </c>
    </row>
    <row r="1944" ht="15.75" customHeight="1">
      <c r="A1944" s="12">
        <v>2.6121655E7</v>
      </c>
      <c r="B1944" s="12" t="s">
        <v>11138</v>
      </c>
      <c r="C1944" s="12" t="s">
        <v>11139</v>
      </c>
      <c r="D1944" s="12" t="s">
        <v>11140</v>
      </c>
      <c r="E1944" s="12" t="s">
        <v>11141</v>
      </c>
      <c r="F1944" s="12" t="s">
        <v>2831</v>
      </c>
      <c r="G1944" s="12">
        <v>2015.0</v>
      </c>
      <c r="H1944" s="33">
        <v>42185.0</v>
      </c>
      <c r="I1944" s="12" t="s">
        <v>11142</v>
      </c>
      <c r="K1944" s="12" t="s">
        <v>11143</v>
      </c>
    </row>
    <row r="1945" ht="15.75" customHeight="1">
      <c r="A1945" s="12">
        <v>2.5983231E7</v>
      </c>
      <c r="B1945" s="12" t="s">
        <v>11145</v>
      </c>
      <c r="C1945" s="12" t="s">
        <v>11146</v>
      </c>
      <c r="D1945" s="12" t="s">
        <v>11147</v>
      </c>
      <c r="E1945" s="12" t="s">
        <v>11148</v>
      </c>
      <c r="F1945" s="12" t="s">
        <v>842</v>
      </c>
      <c r="G1945" s="12">
        <v>2015.0</v>
      </c>
      <c r="H1945" s="33">
        <v>42143.0</v>
      </c>
      <c r="K1945" s="12" t="s">
        <v>11149</v>
      </c>
    </row>
    <row r="1946" ht="15.75" customHeight="1">
      <c r="A1946" s="12">
        <v>2.6056256E7</v>
      </c>
      <c r="B1946" s="12" t="s">
        <v>11151</v>
      </c>
      <c r="C1946" s="12" t="s">
        <v>11152</v>
      </c>
      <c r="D1946" s="12" t="s">
        <v>11153</v>
      </c>
      <c r="E1946" s="12" t="s">
        <v>10208</v>
      </c>
      <c r="F1946" s="12" t="s">
        <v>1104</v>
      </c>
      <c r="G1946" s="12">
        <v>2015.0</v>
      </c>
      <c r="H1946" s="33">
        <v>42165.0</v>
      </c>
      <c r="I1946" s="12" t="s">
        <v>11154</v>
      </c>
      <c r="K1946" s="12" t="s">
        <v>11155</v>
      </c>
    </row>
    <row r="1947" ht="15.75" customHeight="1">
      <c r="A1947" s="12">
        <v>2.557531E7</v>
      </c>
      <c r="B1947" s="12" t="s">
        <v>11156</v>
      </c>
      <c r="C1947" s="12" t="s">
        <v>11157</v>
      </c>
      <c r="D1947" s="12" t="s">
        <v>11158</v>
      </c>
      <c r="E1947" s="12" t="s">
        <v>11159</v>
      </c>
      <c r="F1947" s="12" t="s">
        <v>144</v>
      </c>
      <c r="G1947" s="12">
        <v>2015.0</v>
      </c>
      <c r="H1947" s="33">
        <v>42014.0</v>
      </c>
      <c r="I1947" s="12" t="s">
        <v>11160</v>
      </c>
      <c r="K1947" s="12" t="s">
        <v>11161</v>
      </c>
    </row>
    <row r="1948" ht="15.75" customHeight="1">
      <c r="A1948" s="12">
        <v>2.5613091E7</v>
      </c>
      <c r="B1948" s="12" t="s">
        <v>11163</v>
      </c>
      <c r="C1948" s="12" t="s">
        <v>11164</v>
      </c>
      <c r="D1948" s="12" t="s">
        <v>11165</v>
      </c>
      <c r="E1948" s="12" t="s">
        <v>11166</v>
      </c>
      <c r="F1948" s="12" t="s">
        <v>1449</v>
      </c>
      <c r="G1948" s="12">
        <v>2015.0</v>
      </c>
      <c r="H1948" s="33">
        <v>42028.0</v>
      </c>
      <c r="K1948" s="12" t="s">
        <v>11167</v>
      </c>
    </row>
    <row r="1949" ht="15.75" customHeight="1">
      <c r="A1949" s="12">
        <v>2.5626393E7</v>
      </c>
      <c r="B1949" s="12" t="s">
        <v>11168</v>
      </c>
      <c r="C1949" s="12" t="s">
        <v>11169</v>
      </c>
      <c r="D1949" s="12" t="s">
        <v>11170</v>
      </c>
      <c r="E1949" s="12" t="s">
        <v>6449</v>
      </c>
      <c r="F1949" s="12" t="s">
        <v>1449</v>
      </c>
      <c r="G1949" s="12">
        <v>2015.0</v>
      </c>
      <c r="H1949" s="33">
        <v>42033.0</v>
      </c>
      <c r="K1949" s="12" t="s">
        <v>11171</v>
      </c>
    </row>
    <row r="1950" ht="15.75" customHeight="1">
      <c r="A1950" s="12">
        <v>2.5669216E7</v>
      </c>
      <c r="B1950" s="12" t="s">
        <v>11172</v>
      </c>
      <c r="C1950" s="12" t="s">
        <v>11173</v>
      </c>
      <c r="D1950" s="12" t="s">
        <v>11174</v>
      </c>
      <c r="E1950" s="12" t="s">
        <v>11175</v>
      </c>
      <c r="F1950" s="12" t="s">
        <v>11176</v>
      </c>
      <c r="G1950" s="12">
        <v>2015.0</v>
      </c>
      <c r="H1950" s="33">
        <v>42047.0</v>
      </c>
      <c r="K1950" s="12" t="s">
        <v>11177</v>
      </c>
    </row>
    <row r="1951" ht="15.75" customHeight="1">
      <c r="A1951" s="12">
        <v>2.5749661E7</v>
      </c>
      <c r="B1951" s="12" t="s">
        <v>11178</v>
      </c>
      <c r="C1951" s="12" t="s">
        <v>11179</v>
      </c>
      <c r="D1951" s="12" t="s">
        <v>11180</v>
      </c>
      <c r="E1951" s="12" t="s">
        <v>9457</v>
      </c>
      <c r="F1951" s="12" t="s">
        <v>11181</v>
      </c>
      <c r="G1951" s="12">
        <v>2015.0</v>
      </c>
      <c r="H1951" s="33">
        <v>42073.0</v>
      </c>
      <c r="K1951" s="12" t="s">
        <v>11182</v>
      </c>
    </row>
    <row r="1952" ht="15.75" customHeight="1">
      <c r="A1952" s="12">
        <v>2.5770773E7</v>
      </c>
      <c r="B1952" s="12" t="s">
        <v>11183</v>
      </c>
      <c r="C1952" s="12" t="s">
        <v>11184</v>
      </c>
      <c r="D1952" s="12" t="s">
        <v>11185</v>
      </c>
      <c r="E1952" s="12" t="s">
        <v>11186</v>
      </c>
      <c r="F1952" s="12" t="s">
        <v>112</v>
      </c>
      <c r="G1952" s="12">
        <v>2015.0</v>
      </c>
      <c r="H1952" s="33">
        <v>42079.0</v>
      </c>
      <c r="K1952" s="12" t="s">
        <v>11187</v>
      </c>
    </row>
    <row r="1953" ht="15.75" customHeight="1">
      <c r="A1953" s="12">
        <v>2.5784072E7</v>
      </c>
      <c r="B1953" s="12" t="s">
        <v>11188</v>
      </c>
      <c r="C1953" s="12" t="s">
        <v>11189</v>
      </c>
      <c r="D1953" s="12" t="s">
        <v>11190</v>
      </c>
      <c r="E1953" s="12" t="s">
        <v>11191</v>
      </c>
      <c r="F1953" s="12" t="s">
        <v>664</v>
      </c>
      <c r="G1953" s="12">
        <v>2015.0</v>
      </c>
      <c r="H1953" s="33">
        <v>42082.0</v>
      </c>
      <c r="K1953" s="12" t="s">
        <v>11192</v>
      </c>
    </row>
    <row r="1954" ht="15.75" customHeight="1">
      <c r="A1954" s="12">
        <v>2.5843569E7</v>
      </c>
      <c r="B1954" s="12" t="s">
        <v>11193</v>
      </c>
      <c r="C1954" s="12" t="s">
        <v>11194</v>
      </c>
      <c r="D1954" s="12" t="s">
        <v>11195</v>
      </c>
      <c r="E1954" s="12" t="s">
        <v>11196</v>
      </c>
      <c r="F1954" s="12" t="s">
        <v>376</v>
      </c>
      <c r="G1954" s="12">
        <v>2015.0</v>
      </c>
      <c r="H1954" s="33">
        <v>42101.0</v>
      </c>
      <c r="K1954" s="12" t="s">
        <v>11197</v>
      </c>
    </row>
    <row r="1955" ht="15.75" customHeight="1">
      <c r="A1955" s="12">
        <v>2.5845868E7</v>
      </c>
      <c r="B1955" s="12" t="s">
        <v>11198</v>
      </c>
      <c r="C1955" s="12" t="s">
        <v>11199</v>
      </c>
      <c r="D1955" s="12" t="s">
        <v>11200</v>
      </c>
      <c r="E1955" s="12" t="s">
        <v>11201</v>
      </c>
      <c r="F1955" s="12" t="s">
        <v>4791</v>
      </c>
      <c r="G1955" s="12">
        <v>2015.0</v>
      </c>
      <c r="H1955" s="33">
        <v>42102.0</v>
      </c>
      <c r="I1955" s="12" t="s">
        <v>11202</v>
      </c>
      <c r="K1955" s="12" t="s">
        <v>11203</v>
      </c>
    </row>
    <row r="1956" ht="15.75" customHeight="1">
      <c r="A1956" s="12">
        <v>2.5870428E7</v>
      </c>
      <c r="B1956" s="12" t="s">
        <v>11204</v>
      </c>
      <c r="C1956" s="12" t="s">
        <v>11205</v>
      </c>
      <c r="D1956" s="12" t="s">
        <v>11206</v>
      </c>
      <c r="E1956" s="12" t="s">
        <v>11207</v>
      </c>
      <c r="F1956" s="12" t="s">
        <v>520</v>
      </c>
      <c r="G1956" s="12">
        <v>2015.0</v>
      </c>
      <c r="H1956" s="33">
        <v>42109.0</v>
      </c>
      <c r="I1956" s="12" t="s">
        <v>11208</v>
      </c>
      <c r="K1956" s="12" t="s">
        <v>11209</v>
      </c>
    </row>
    <row r="1957" ht="15.75" customHeight="1">
      <c r="A1957" s="12">
        <v>2.5884911E7</v>
      </c>
      <c r="B1957" s="12" t="s">
        <v>11210</v>
      </c>
      <c r="C1957" s="12" t="s">
        <v>11211</v>
      </c>
      <c r="D1957" s="12" t="s">
        <v>11212</v>
      </c>
      <c r="E1957" s="12" t="s">
        <v>11213</v>
      </c>
      <c r="F1957" s="12" t="s">
        <v>2798</v>
      </c>
      <c r="G1957" s="12">
        <v>2015.0</v>
      </c>
      <c r="H1957" s="33">
        <v>42112.0</v>
      </c>
      <c r="K1957" s="12" t="s">
        <v>11214</v>
      </c>
    </row>
    <row r="1958" ht="15.75" customHeight="1">
      <c r="A1958" s="12">
        <v>2.5910992E7</v>
      </c>
      <c r="B1958" s="12" t="s">
        <v>11216</v>
      </c>
      <c r="C1958" s="12" t="s">
        <v>11217</v>
      </c>
      <c r="D1958" s="12" t="s">
        <v>11218</v>
      </c>
      <c r="E1958" s="12" t="s">
        <v>11219</v>
      </c>
      <c r="F1958" s="12" t="s">
        <v>664</v>
      </c>
      <c r="G1958" s="12">
        <v>2015.0</v>
      </c>
      <c r="H1958" s="33">
        <v>42120.0</v>
      </c>
      <c r="K1958" s="12" t="s">
        <v>11220</v>
      </c>
    </row>
    <row r="1959" ht="15.75" customHeight="1">
      <c r="A1959" s="12">
        <v>2.591699E7</v>
      </c>
      <c r="B1959" s="12" t="s">
        <v>11221</v>
      </c>
      <c r="C1959" s="12" t="s">
        <v>11222</v>
      </c>
      <c r="D1959" s="12" t="s">
        <v>11223</v>
      </c>
      <c r="E1959" s="12" t="s">
        <v>8909</v>
      </c>
      <c r="F1959" s="12" t="s">
        <v>439</v>
      </c>
      <c r="G1959" s="12">
        <v>2015.0</v>
      </c>
      <c r="H1959" s="33">
        <v>42123.0</v>
      </c>
      <c r="I1959" s="12" t="s">
        <v>11224</v>
      </c>
      <c r="K1959" s="12" t="s">
        <v>11225</v>
      </c>
    </row>
    <row r="1960" ht="15.75" customHeight="1">
      <c r="A1960" s="12">
        <v>2.5921489E7</v>
      </c>
      <c r="B1960" s="12" t="s">
        <v>11226</v>
      </c>
      <c r="C1960" s="12" t="s">
        <v>11227</v>
      </c>
      <c r="D1960" s="12" t="s">
        <v>11228</v>
      </c>
      <c r="E1960" s="12" t="s">
        <v>11229</v>
      </c>
      <c r="F1960" s="12" t="s">
        <v>664</v>
      </c>
      <c r="G1960" s="12">
        <v>2015.0</v>
      </c>
      <c r="H1960" s="33">
        <v>42124.0</v>
      </c>
      <c r="K1960" s="12" t="s">
        <v>11230</v>
      </c>
    </row>
    <row r="1961" ht="15.75" customHeight="1">
      <c r="A1961" s="12">
        <v>2.5924762E7</v>
      </c>
      <c r="B1961" s="12" t="s">
        <v>11231</v>
      </c>
      <c r="C1961" s="12" t="s">
        <v>11232</v>
      </c>
      <c r="D1961" s="12" t="s">
        <v>11233</v>
      </c>
      <c r="E1961" s="12" t="s">
        <v>649</v>
      </c>
      <c r="F1961" s="12" t="s">
        <v>195</v>
      </c>
      <c r="G1961" s="12">
        <v>2015.0</v>
      </c>
      <c r="H1961" s="33">
        <v>42125.0</v>
      </c>
      <c r="I1961" s="12" t="s">
        <v>11234</v>
      </c>
      <c r="K1961" s="12" t="s">
        <v>11235</v>
      </c>
    </row>
    <row r="1962" ht="15.75" customHeight="1">
      <c r="A1962" s="12">
        <v>2.5932669E7</v>
      </c>
      <c r="B1962" s="12" t="s">
        <v>11236</v>
      </c>
      <c r="C1962" s="12" t="s">
        <v>11237</v>
      </c>
      <c r="D1962" s="12" t="s">
        <v>11238</v>
      </c>
      <c r="E1962" s="12" t="s">
        <v>4255</v>
      </c>
      <c r="F1962" s="12" t="s">
        <v>3780</v>
      </c>
      <c r="G1962" s="12">
        <v>2015.0</v>
      </c>
      <c r="H1962" s="33">
        <v>42126.0</v>
      </c>
      <c r="K1962" s="12" t="s">
        <v>11239</v>
      </c>
    </row>
    <row r="1963" ht="15.75" customHeight="1">
      <c r="A1963" s="12">
        <v>2.5934616E7</v>
      </c>
      <c r="B1963" s="12" t="s">
        <v>11240</v>
      </c>
      <c r="C1963" s="12" t="s">
        <v>11241</v>
      </c>
      <c r="D1963" s="12" t="s">
        <v>11242</v>
      </c>
      <c r="E1963" s="12" t="s">
        <v>11243</v>
      </c>
      <c r="F1963" s="12" t="s">
        <v>182</v>
      </c>
      <c r="G1963" s="12">
        <v>2015.0</v>
      </c>
      <c r="H1963" s="33">
        <v>42127.0</v>
      </c>
      <c r="I1963" s="12" t="s">
        <v>11244</v>
      </c>
      <c r="K1963" s="12" t="s">
        <v>11245</v>
      </c>
    </row>
    <row r="1964" ht="15.75" customHeight="1">
      <c r="A1964" s="12">
        <v>2.5958197E7</v>
      </c>
      <c r="B1964" s="12" t="s">
        <v>11246</v>
      </c>
      <c r="C1964" s="12" t="s">
        <v>11247</v>
      </c>
      <c r="D1964" s="12" t="s">
        <v>11248</v>
      </c>
      <c r="E1964" s="12" t="s">
        <v>8754</v>
      </c>
      <c r="F1964" s="12" t="s">
        <v>496</v>
      </c>
      <c r="G1964" s="12">
        <v>2015.0</v>
      </c>
      <c r="H1964" s="33">
        <v>42135.0</v>
      </c>
      <c r="K1964" s="12" t="s">
        <v>11249</v>
      </c>
    </row>
    <row r="1965" ht="15.75" customHeight="1">
      <c r="A1965" s="12">
        <v>2.6013915E7</v>
      </c>
      <c r="B1965" s="12" t="s">
        <v>11250</v>
      </c>
      <c r="C1965" s="12" t="s">
        <v>11251</v>
      </c>
      <c r="D1965" s="12" t="s">
        <v>11252</v>
      </c>
      <c r="E1965" s="12" t="s">
        <v>11253</v>
      </c>
      <c r="F1965" s="12" t="s">
        <v>496</v>
      </c>
      <c r="G1965" s="12">
        <v>2015.0</v>
      </c>
      <c r="H1965" s="33">
        <v>42152.0</v>
      </c>
      <c r="K1965" s="12" t="s">
        <v>11254</v>
      </c>
    </row>
    <row r="1966" ht="15.75" customHeight="1">
      <c r="A1966" s="12">
        <v>2.605121E7</v>
      </c>
      <c r="B1966" s="12" t="s">
        <v>11255</v>
      </c>
      <c r="C1966" s="12" t="s">
        <v>11256</v>
      </c>
      <c r="D1966" s="12" t="s">
        <v>11257</v>
      </c>
      <c r="E1966" s="12" t="s">
        <v>3294</v>
      </c>
      <c r="F1966" s="12" t="s">
        <v>496</v>
      </c>
      <c r="G1966" s="12">
        <v>2015.0</v>
      </c>
      <c r="H1966" s="33">
        <v>42164.0</v>
      </c>
      <c r="K1966" s="12" t="s">
        <v>11258</v>
      </c>
    </row>
    <row r="1967" ht="15.75" customHeight="1">
      <c r="A1967" s="12">
        <v>2.6051887E7</v>
      </c>
      <c r="B1967" s="12" t="s">
        <v>11259</v>
      </c>
      <c r="C1967" s="12" t="s">
        <v>11260</v>
      </c>
      <c r="D1967" s="12" t="s">
        <v>11261</v>
      </c>
      <c r="E1967" s="12" t="s">
        <v>11262</v>
      </c>
      <c r="F1967" s="12" t="s">
        <v>10941</v>
      </c>
      <c r="G1967" s="12">
        <v>2015.0</v>
      </c>
      <c r="H1967" s="33">
        <v>42164.0</v>
      </c>
      <c r="I1967" s="12" t="s">
        <v>11263</v>
      </c>
      <c r="J1967" s="12" t="s">
        <v>11264</v>
      </c>
      <c r="K1967" s="12" t="s">
        <v>11265</v>
      </c>
    </row>
    <row r="1968" ht="15.75" customHeight="1">
      <c r="A1968" s="12">
        <v>2.6065623E7</v>
      </c>
      <c r="B1968" s="12" t="s">
        <v>11266</v>
      </c>
      <c r="C1968" s="12" t="s">
        <v>11267</v>
      </c>
      <c r="D1968" s="12" t="s">
        <v>11268</v>
      </c>
      <c r="E1968" s="12" t="s">
        <v>11269</v>
      </c>
      <c r="F1968" s="12" t="s">
        <v>496</v>
      </c>
      <c r="G1968" s="12">
        <v>2015.0</v>
      </c>
      <c r="H1968" s="33">
        <v>42168.0</v>
      </c>
      <c r="K1968" s="12" t="s">
        <v>11270</v>
      </c>
    </row>
    <row r="1969" ht="15.75" customHeight="1">
      <c r="A1969" s="12">
        <v>2.6068348E7</v>
      </c>
      <c r="B1969" s="12" t="s">
        <v>11271</v>
      </c>
      <c r="C1969" s="12" t="s">
        <v>11272</v>
      </c>
      <c r="D1969" s="12" t="s">
        <v>11273</v>
      </c>
      <c r="E1969" s="12" t="s">
        <v>11274</v>
      </c>
      <c r="F1969" s="12" t="s">
        <v>2957</v>
      </c>
      <c r="G1969" s="12">
        <v>2015.0</v>
      </c>
      <c r="H1969" s="33">
        <v>42168.0</v>
      </c>
      <c r="K1969" s="12" t="s">
        <v>11275</v>
      </c>
    </row>
    <row r="1970" ht="15.75" customHeight="1">
      <c r="A1970" s="12">
        <v>2.6069228E7</v>
      </c>
      <c r="B1970" s="12" t="s">
        <v>11277</v>
      </c>
      <c r="C1970" s="12" t="s">
        <v>11278</v>
      </c>
      <c r="D1970" s="12" t="s">
        <v>11279</v>
      </c>
      <c r="E1970" s="12" t="s">
        <v>11280</v>
      </c>
      <c r="F1970" s="12" t="s">
        <v>6045</v>
      </c>
      <c r="G1970" s="12">
        <v>2015.0</v>
      </c>
      <c r="H1970" s="33">
        <v>42168.0</v>
      </c>
      <c r="K1970" s="12" t="s">
        <v>11281</v>
      </c>
    </row>
    <row r="1971" ht="15.75" customHeight="1">
      <c r="A1971" s="12">
        <v>2.6070722E7</v>
      </c>
      <c r="B1971" s="12" t="s">
        <v>11282</v>
      </c>
      <c r="C1971" s="12" t="s">
        <v>11283</v>
      </c>
      <c r="D1971" s="12" t="s">
        <v>11284</v>
      </c>
      <c r="E1971" s="12" t="s">
        <v>11285</v>
      </c>
      <c r="F1971" s="12" t="s">
        <v>3746</v>
      </c>
      <c r="G1971" s="12">
        <v>2015.0</v>
      </c>
      <c r="H1971" s="33">
        <v>42169.0</v>
      </c>
      <c r="K1971" s="12" t="s">
        <v>11286</v>
      </c>
    </row>
    <row r="1972" ht="15.75" customHeight="1">
      <c r="A1972" s="12">
        <v>2.6075359E7</v>
      </c>
      <c r="B1972" s="12" t="s">
        <v>11287</v>
      </c>
      <c r="C1972" s="12" t="s">
        <v>11288</v>
      </c>
      <c r="D1972" s="12" t="s">
        <v>11289</v>
      </c>
      <c r="E1972" s="12" t="s">
        <v>11290</v>
      </c>
      <c r="F1972" s="12" t="s">
        <v>11291</v>
      </c>
      <c r="G1972" s="12">
        <v>2015.0</v>
      </c>
      <c r="H1972" s="33">
        <v>42171.0</v>
      </c>
      <c r="K1972" s="12" t="s">
        <v>11292</v>
      </c>
    </row>
    <row r="1973" ht="15.75" customHeight="1">
      <c r="A1973" s="12">
        <v>2.6096852E7</v>
      </c>
      <c r="B1973" s="12" t="s">
        <v>11293</v>
      </c>
      <c r="C1973" s="12" t="s">
        <v>11294</v>
      </c>
      <c r="D1973" s="12" t="s">
        <v>11295</v>
      </c>
      <c r="E1973" s="12" t="s">
        <v>3079</v>
      </c>
      <c r="F1973" s="12" t="s">
        <v>496</v>
      </c>
      <c r="G1973" s="12">
        <v>2015.0</v>
      </c>
      <c r="H1973" s="33">
        <v>42178.0</v>
      </c>
      <c r="K1973" s="12" t="s">
        <v>11296</v>
      </c>
    </row>
    <row r="1974" ht="15.75" customHeight="1">
      <c r="A1974" s="12">
        <v>2.6110714E7</v>
      </c>
      <c r="B1974" s="12" t="s">
        <v>11297</v>
      </c>
      <c r="C1974" s="12" t="s">
        <v>11298</v>
      </c>
      <c r="D1974" s="12" t="s">
        <v>11299</v>
      </c>
      <c r="E1974" s="12" t="s">
        <v>11300</v>
      </c>
      <c r="F1974" s="12" t="s">
        <v>11301</v>
      </c>
      <c r="G1974" s="12">
        <v>2015.0</v>
      </c>
      <c r="H1974" s="33">
        <v>42181.0</v>
      </c>
      <c r="K1974" s="12" t="s">
        <v>11302</v>
      </c>
    </row>
    <row r="1975" ht="15.75" customHeight="1">
      <c r="A1975" s="12">
        <v>2.6130134E7</v>
      </c>
      <c r="B1975" s="12" t="s">
        <v>11303</v>
      </c>
      <c r="C1975" s="12" t="s">
        <v>11304</v>
      </c>
      <c r="D1975" s="12" t="s">
        <v>11305</v>
      </c>
      <c r="E1975" s="12" t="s">
        <v>11306</v>
      </c>
      <c r="F1975" s="12" t="s">
        <v>332</v>
      </c>
      <c r="G1975" s="12">
        <v>2015.0</v>
      </c>
      <c r="H1975" s="33">
        <v>42187.0</v>
      </c>
      <c r="I1975" s="12" t="s">
        <v>11307</v>
      </c>
      <c r="K1975" s="12" t="s">
        <v>11308</v>
      </c>
    </row>
    <row r="1976" ht="15.75" customHeight="1">
      <c r="A1976" s="12">
        <v>2.6130947E7</v>
      </c>
      <c r="B1976" s="12" t="s">
        <v>11310</v>
      </c>
      <c r="C1976" s="12" t="s">
        <v>11311</v>
      </c>
      <c r="D1976" s="12" t="s">
        <v>11312</v>
      </c>
      <c r="E1976" s="12" t="s">
        <v>11313</v>
      </c>
      <c r="F1976" s="12" t="s">
        <v>271</v>
      </c>
      <c r="G1976" s="12">
        <v>2015.0</v>
      </c>
      <c r="H1976" s="33">
        <v>42187.0</v>
      </c>
      <c r="I1976" s="12" t="s">
        <v>11314</v>
      </c>
      <c r="K1976" s="12" t="s">
        <v>11315</v>
      </c>
    </row>
    <row r="1977" ht="15.75" customHeight="1">
      <c r="A1977" s="12">
        <v>2.6132467E7</v>
      </c>
      <c r="B1977" s="12" t="s">
        <v>11316</v>
      </c>
      <c r="C1977" s="12" t="s">
        <v>11317</v>
      </c>
      <c r="D1977" s="12" t="s">
        <v>11318</v>
      </c>
      <c r="E1977" s="12" t="s">
        <v>8500</v>
      </c>
      <c r="F1977" s="12" t="s">
        <v>1789</v>
      </c>
      <c r="G1977" s="12">
        <v>2015.0</v>
      </c>
      <c r="H1977" s="33">
        <v>42187.0</v>
      </c>
      <c r="I1977" s="12" t="s">
        <v>11319</v>
      </c>
      <c r="K1977" s="12" t="s">
        <v>11320</v>
      </c>
    </row>
    <row r="1978" ht="15.75" customHeight="1">
      <c r="A1978" s="12">
        <v>2.6179101E7</v>
      </c>
      <c r="B1978" s="12" t="s">
        <v>11321</v>
      </c>
      <c r="C1978" s="12" t="s">
        <v>11322</v>
      </c>
      <c r="D1978" s="12" t="s">
        <v>11323</v>
      </c>
      <c r="E1978" s="12" t="s">
        <v>11324</v>
      </c>
      <c r="F1978" s="12" t="s">
        <v>6045</v>
      </c>
      <c r="G1978" s="12">
        <v>2015.0</v>
      </c>
      <c r="H1978" s="33">
        <v>42202.0</v>
      </c>
      <c r="K1978" s="12" t="s">
        <v>11325</v>
      </c>
    </row>
    <row r="1979" ht="15.75" customHeight="1">
      <c r="A1979" s="12">
        <v>2.6186512E7</v>
      </c>
      <c r="B1979" s="12" t="s">
        <v>11326</v>
      </c>
      <c r="C1979" s="12" t="s">
        <v>11327</v>
      </c>
      <c r="D1979" s="12" t="s">
        <v>11328</v>
      </c>
      <c r="E1979" s="12" t="s">
        <v>11329</v>
      </c>
      <c r="F1979" s="12" t="s">
        <v>151</v>
      </c>
      <c r="G1979" s="12">
        <v>2015.0</v>
      </c>
      <c r="H1979" s="33">
        <v>42203.0</v>
      </c>
      <c r="K1979" s="12" t="s">
        <v>11330</v>
      </c>
    </row>
    <row r="1980" ht="15.75" customHeight="1">
      <c r="A1980" s="12">
        <v>2.6281444E7</v>
      </c>
      <c r="B1980" s="12" t="s">
        <v>11331</v>
      </c>
      <c r="C1980" s="12" t="s">
        <v>11332</v>
      </c>
      <c r="D1980" s="12" t="s">
        <v>11333</v>
      </c>
      <c r="E1980" s="12" t="s">
        <v>5246</v>
      </c>
      <c r="F1980" s="12" t="s">
        <v>302</v>
      </c>
      <c r="G1980" s="12">
        <v>2015.0</v>
      </c>
      <c r="H1980" s="33">
        <v>42235.0</v>
      </c>
    </row>
    <row r="1981" ht="15.75" customHeight="1">
      <c r="A1981" s="12">
        <v>2.6291145E7</v>
      </c>
      <c r="B1981" s="12" t="s">
        <v>11334</v>
      </c>
      <c r="C1981" s="12" t="s">
        <v>11335</v>
      </c>
      <c r="D1981" s="12" t="s">
        <v>11336</v>
      </c>
      <c r="E1981" s="12" t="s">
        <v>11337</v>
      </c>
      <c r="F1981" s="12" t="s">
        <v>587</v>
      </c>
      <c r="G1981" s="12">
        <v>2015.0</v>
      </c>
      <c r="H1981" s="33">
        <v>42237.0</v>
      </c>
      <c r="K1981" s="12" t="s">
        <v>11338</v>
      </c>
    </row>
    <row r="1982" ht="15.75" customHeight="1">
      <c r="A1982" s="12">
        <v>2.6335476E7</v>
      </c>
      <c r="B1982" s="12" t="s">
        <v>11339</v>
      </c>
      <c r="C1982" s="12" t="s">
        <v>11340</v>
      </c>
      <c r="D1982" s="12" t="s">
        <v>11341</v>
      </c>
      <c r="E1982" s="12" t="s">
        <v>11342</v>
      </c>
      <c r="F1982" s="12" t="s">
        <v>728</v>
      </c>
      <c r="G1982" s="12">
        <v>2015.0</v>
      </c>
      <c r="H1982" s="33">
        <v>42251.0</v>
      </c>
      <c r="K1982" s="12" t="s">
        <v>11343</v>
      </c>
    </row>
    <row r="1983" ht="15.75" customHeight="1">
      <c r="A1983" s="12">
        <v>2.6413074E7</v>
      </c>
      <c r="B1983" s="12" t="s">
        <v>11344</v>
      </c>
      <c r="C1983" s="12" t="s">
        <v>11345</v>
      </c>
      <c r="D1983" s="12" t="s">
        <v>11346</v>
      </c>
      <c r="E1983" s="12" t="s">
        <v>11347</v>
      </c>
      <c r="F1983" s="12" t="s">
        <v>598</v>
      </c>
      <c r="G1983" s="12">
        <v>2015.0</v>
      </c>
      <c r="H1983" s="33">
        <v>42276.0</v>
      </c>
      <c r="I1983" s="12" t="s">
        <v>11348</v>
      </c>
      <c r="K1983" s="12" t="s">
        <v>11349</v>
      </c>
    </row>
    <row r="1984" ht="15.75" customHeight="1">
      <c r="A1984" s="12">
        <v>2.6455373E7</v>
      </c>
      <c r="B1984" s="12" t="s">
        <v>11350</v>
      </c>
      <c r="C1984" s="12" t="s">
        <v>11351</v>
      </c>
      <c r="D1984" s="12" t="s">
        <v>11352</v>
      </c>
      <c r="E1984" s="12" t="s">
        <v>11353</v>
      </c>
      <c r="F1984" s="12" t="s">
        <v>1994</v>
      </c>
      <c r="G1984" s="12">
        <v>2015.0</v>
      </c>
      <c r="H1984" s="33">
        <v>42290.0</v>
      </c>
      <c r="K1984" s="12" t="s">
        <v>11354</v>
      </c>
    </row>
    <row r="1985" ht="15.75" customHeight="1">
      <c r="A1985" s="12">
        <v>2.6470431E7</v>
      </c>
      <c r="B1985" s="12" t="s">
        <v>11355</v>
      </c>
      <c r="C1985" s="12" t="s">
        <v>11356</v>
      </c>
      <c r="D1985" s="12" t="s">
        <v>11357</v>
      </c>
      <c r="E1985" s="12" t="s">
        <v>11358</v>
      </c>
      <c r="F1985" s="12" t="s">
        <v>11359</v>
      </c>
      <c r="G1985" s="12">
        <v>2015.0</v>
      </c>
      <c r="H1985" s="33">
        <v>42294.0</v>
      </c>
    </row>
    <row r="1986" ht="15.75" customHeight="1">
      <c r="A1986" s="12">
        <v>2.6554228E7</v>
      </c>
      <c r="B1986" s="12" t="s">
        <v>11360</v>
      </c>
      <c r="C1986" s="12" t="s">
        <v>11361</v>
      </c>
      <c r="D1986" s="12" t="s">
        <v>11362</v>
      </c>
      <c r="E1986" s="12" t="s">
        <v>11363</v>
      </c>
      <c r="F1986" s="12" t="s">
        <v>6803</v>
      </c>
      <c r="G1986" s="12">
        <v>2015.0</v>
      </c>
      <c r="H1986" s="33">
        <v>42320.0</v>
      </c>
      <c r="K1986" s="12" t="s">
        <v>11364</v>
      </c>
    </row>
    <row r="1987" ht="15.75" customHeight="1">
      <c r="A1987" s="12">
        <v>2.6720964E7</v>
      </c>
      <c r="B1987" s="12" t="s">
        <v>11365</v>
      </c>
      <c r="C1987" s="12" t="s">
        <v>11366</v>
      </c>
      <c r="D1987" s="12" t="s">
        <v>11367</v>
      </c>
      <c r="E1987" s="12" t="s">
        <v>9614</v>
      </c>
      <c r="F1987" s="12" t="s">
        <v>576</v>
      </c>
      <c r="G1987" s="12">
        <v>2015.0</v>
      </c>
      <c r="H1987" s="33">
        <v>42371.0</v>
      </c>
    </row>
    <row r="1988" ht="15.75" customHeight="1">
      <c r="A1988" s="12">
        <v>2.61543E7</v>
      </c>
      <c r="B1988" s="12" t="s">
        <v>11368</v>
      </c>
      <c r="C1988" s="12" t="s">
        <v>11369</v>
      </c>
      <c r="D1988" s="12" t="s">
        <v>11370</v>
      </c>
      <c r="E1988" s="12" t="s">
        <v>11371</v>
      </c>
      <c r="F1988" s="12" t="s">
        <v>2831</v>
      </c>
      <c r="G1988" s="12">
        <v>2015.0</v>
      </c>
      <c r="H1988" s="33">
        <v>42194.0</v>
      </c>
      <c r="I1988" s="12" t="s">
        <v>11372</v>
      </c>
      <c r="K1988" s="12" t="s">
        <v>11373</v>
      </c>
    </row>
    <row r="1989" ht="15.75" customHeight="1">
      <c r="A1989" s="12">
        <v>2.6158273E7</v>
      </c>
      <c r="B1989" s="12" t="s">
        <v>11375</v>
      </c>
      <c r="C1989" s="12" t="s">
        <v>11376</v>
      </c>
      <c r="D1989" s="12" t="s">
        <v>11377</v>
      </c>
      <c r="E1989" s="12" t="s">
        <v>6677</v>
      </c>
      <c r="F1989" s="12" t="s">
        <v>2810</v>
      </c>
      <c r="G1989" s="12">
        <v>2015.0</v>
      </c>
      <c r="H1989" s="33">
        <v>42195.0</v>
      </c>
      <c r="I1989" s="12" t="s">
        <v>11378</v>
      </c>
      <c r="K1989" s="12" t="s">
        <v>11379</v>
      </c>
    </row>
    <row r="1990" ht="15.75" customHeight="1">
      <c r="A1990" s="12">
        <v>2.6161793E7</v>
      </c>
      <c r="B1990" s="12" t="s">
        <v>11381</v>
      </c>
      <c r="C1990" s="12" t="s">
        <v>11382</v>
      </c>
      <c r="D1990" s="12" t="s">
        <v>11383</v>
      </c>
      <c r="E1990" s="12" t="s">
        <v>11384</v>
      </c>
      <c r="F1990" s="12" t="s">
        <v>2810</v>
      </c>
      <c r="G1990" s="12">
        <v>2015.0</v>
      </c>
      <c r="H1990" s="33">
        <v>42196.0</v>
      </c>
      <c r="I1990" s="12" t="s">
        <v>11385</v>
      </c>
      <c r="K1990" s="12" t="s">
        <v>11386</v>
      </c>
    </row>
    <row r="1991" ht="15.75" customHeight="1">
      <c r="A1991" s="12">
        <v>2.6172158E7</v>
      </c>
      <c r="B1991" s="12" t="s">
        <v>11388</v>
      </c>
      <c r="C1991" s="12" t="s">
        <v>11389</v>
      </c>
      <c r="D1991" s="12" t="s">
        <v>11390</v>
      </c>
      <c r="E1991" s="12" t="s">
        <v>11391</v>
      </c>
      <c r="F1991" s="12" t="s">
        <v>9998</v>
      </c>
      <c r="G1991" s="12">
        <v>2015.0</v>
      </c>
      <c r="H1991" s="33">
        <v>42200.0</v>
      </c>
      <c r="I1991" s="12" t="s">
        <v>11392</v>
      </c>
      <c r="K1991" s="12" t="s">
        <v>11393</v>
      </c>
    </row>
    <row r="1992" ht="15.75" customHeight="1">
      <c r="A1992" s="12">
        <v>2.6172536E7</v>
      </c>
      <c r="B1992" s="12" t="s">
        <v>11395</v>
      </c>
      <c r="C1992" s="12" t="s">
        <v>11396</v>
      </c>
      <c r="D1992" s="12" t="s">
        <v>11397</v>
      </c>
      <c r="E1992" s="12" t="s">
        <v>11398</v>
      </c>
      <c r="F1992" s="12" t="s">
        <v>1789</v>
      </c>
      <c r="G1992" s="12">
        <v>2015.0</v>
      </c>
      <c r="H1992" s="33">
        <v>42200.0</v>
      </c>
      <c r="I1992" s="12" t="s">
        <v>11399</v>
      </c>
      <c r="K1992" s="12" t="s">
        <v>11400</v>
      </c>
    </row>
    <row r="1993" ht="15.75" customHeight="1">
      <c r="A1993" s="12">
        <v>2.6186429E7</v>
      </c>
      <c r="B1993" s="12" t="s">
        <v>11401</v>
      </c>
      <c r="C1993" s="12" t="s">
        <v>11402</v>
      </c>
      <c r="D1993" s="12" t="s">
        <v>11403</v>
      </c>
      <c r="E1993" s="12" t="s">
        <v>3385</v>
      </c>
      <c r="F1993" s="12" t="s">
        <v>2831</v>
      </c>
      <c r="G1993" s="12">
        <v>2015.0</v>
      </c>
      <c r="H1993" s="33">
        <v>42203.0</v>
      </c>
      <c r="I1993" s="12" t="s">
        <v>11404</v>
      </c>
      <c r="K1993" s="12" t="s">
        <v>11405</v>
      </c>
    </row>
    <row r="1994" ht="15.75" customHeight="1">
      <c r="A1994" s="12">
        <v>2.61867E7</v>
      </c>
      <c r="B1994" s="12" t="s">
        <v>11407</v>
      </c>
      <c r="C1994" s="12" t="s">
        <v>11408</v>
      </c>
      <c r="D1994" s="12" t="s">
        <v>11409</v>
      </c>
      <c r="E1994" s="12" t="s">
        <v>4509</v>
      </c>
      <c r="F1994" s="12" t="s">
        <v>2831</v>
      </c>
      <c r="G1994" s="12">
        <v>2015.0</v>
      </c>
      <c r="H1994" s="33">
        <v>42203.0</v>
      </c>
      <c r="I1994" s="12" t="s">
        <v>11410</v>
      </c>
      <c r="K1994" s="12" t="s">
        <v>11411</v>
      </c>
    </row>
    <row r="1995" ht="15.75" customHeight="1">
      <c r="A1995" s="12">
        <v>2.6204449E7</v>
      </c>
      <c r="B1995" s="12" t="s">
        <v>11412</v>
      </c>
      <c r="C1995" s="12" t="s">
        <v>11413</v>
      </c>
      <c r="D1995" s="12" t="s">
        <v>11414</v>
      </c>
      <c r="E1995" s="12" t="s">
        <v>4101</v>
      </c>
      <c r="F1995" s="12" t="s">
        <v>2810</v>
      </c>
      <c r="G1995" s="12">
        <v>2015.0</v>
      </c>
      <c r="H1995" s="33">
        <v>42209.0</v>
      </c>
      <c r="I1995" s="12" t="s">
        <v>11415</v>
      </c>
      <c r="K1995" s="12" t="s">
        <v>11416</v>
      </c>
    </row>
    <row r="1996" ht="15.75" customHeight="1">
      <c r="A1996" s="12">
        <v>2.6207382E7</v>
      </c>
      <c r="B1996" s="12" t="s">
        <v>11418</v>
      </c>
      <c r="C1996" s="12" t="s">
        <v>11419</v>
      </c>
      <c r="D1996" s="12" t="s">
        <v>11420</v>
      </c>
      <c r="E1996" s="12" t="s">
        <v>8355</v>
      </c>
      <c r="F1996" s="12" t="s">
        <v>2831</v>
      </c>
      <c r="G1996" s="12">
        <v>2015.0</v>
      </c>
      <c r="H1996" s="33">
        <v>42210.0</v>
      </c>
      <c r="I1996" s="12" t="s">
        <v>11421</v>
      </c>
      <c r="K1996" s="12" t="s">
        <v>11422</v>
      </c>
    </row>
    <row r="1997" ht="15.75" customHeight="1">
      <c r="A1997" s="12">
        <v>2.6207834E7</v>
      </c>
      <c r="B1997" s="12" t="s">
        <v>11424</v>
      </c>
      <c r="C1997" s="12" t="s">
        <v>11425</v>
      </c>
      <c r="D1997" s="12" t="s">
        <v>11426</v>
      </c>
      <c r="E1997" s="12" t="s">
        <v>11427</v>
      </c>
      <c r="F1997" s="12" t="s">
        <v>2831</v>
      </c>
      <c r="G1997" s="12">
        <v>2015.0</v>
      </c>
      <c r="H1997" s="33">
        <v>42210.0</v>
      </c>
      <c r="I1997" s="12" t="s">
        <v>11428</v>
      </c>
      <c r="K1997" s="12" t="s">
        <v>11429</v>
      </c>
    </row>
    <row r="1998" ht="15.75" customHeight="1">
      <c r="A1998" s="12">
        <v>2.6205515E7</v>
      </c>
      <c r="B1998" s="12" t="s">
        <v>11430</v>
      </c>
      <c r="C1998" s="12" t="s">
        <v>11431</v>
      </c>
      <c r="D1998" s="12" t="s">
        <v>11432</v>
      </c>
      <c r="E1998" s="12" t="s">
        <v>832</v>
      </c>
      <c r="F1998" s="12" t="s">
        <v>833</v>
      </c>
      <c r="G1998" s="12">
        <v>2015.0</v>
      </c>
      <c r="H1998" s="33">
        <v>42210.0</v>
      </c>
      <c r="I1998" s="12" t="s">
        <v>11433</v>
      </c>
      <c r="K1998" s="12" t="s">
        <v>11434</v>
      </c>
    </row>
    <row r="1999" ht="15.75" customHeight="1">
      <c r="A1999" s="12">
        <v>2.6215592E7</v>
      </c>
      <c r="B1999" s="12" t="s">
        <v>11436</v>
      </c>
      <c r="C1999" s="12" t="s">
        <v>11437</v>
      </c>
      <c r="D1999" s="12" t="s">
        <v>11438</v>
      </c>
      <c r="E1999" s="12" t="s">
        <v>11439</v>
      </c>
      <c r="F1999" s="12" t="s">
        <v>5609</v>
      </c>
      <c r="G1999" s="12">
        <v>2015.0</v>
      </c>
      <c r="H1999" s="33">
        <v>42214.0</v>
      </c>
      <c r="I1999" s="12" t="s">
        <v>11440</v>
      </c>
      <c r="K1999" s="12" t="s">
        <v>11441</v>
      </c>
    </row>
    <row r="2000" ht="15.75" customHeight="1">
      <c r="A2000" s="12">
        <v>2.6104965E7</v>
      </c>
      <c r="B2000" s="12" t="s">
        <v>11443</v>
      </c>
      <c r="C2000" s="12" t="s">
        <v>11444</v>
      </c>
      <c r="D2000" s="12" t="s">
        <v>11445</v>
      </c>
      <c r="E2000" s="12" t="s">
        <v>11446</v>
      </c>
      <c r="F2000" s="12" t="s">
        <v>842</v>
      </c>
      <c r="G2000" s="12">
        <v>2015.0</v>
      </c>
      <c r="H2000" s="33">
        <v>42180.0</v>
      </c>
      <c r="K2000" s="12" t="s">
        <v>11447</v>
      </c>
    </row>
    <row r="2001" ht="15.75" customHeight="1">
      <c r="A2001" s="12">
        <v>2.6223226E7</v>
      </c>
      <c r="B2001" s="12" t="s">
        <v>11449</v>
      </c>
      <c r="C2001" s="12" t="s">
        <v>11450</v>
      </c>
      <c r="D2001" s="12" t="s">
        <v>11451</v>
      </c>
      <c r="E2001" s="12" t="s">
        <v>11452</v>
      </c>
      <c r="F2001" s="12" t="s">
        <v>11453</v>
      </c>
      <c r="G2001" s="12">
        <v>2015.0</v>
      </c>
      <c r="H2001" s="33">
        <v>42216.0</v>
      </c>
      <c r="I2001" s="12" t="s">
        <v>11454</v>
      </c>
      <c r="K2001" s="12" t="s">
        <v>11455</v>
      </c>
    </row>
    <row r="2002" ht="15.75" customHeight="1">
      <c r="A2002" s="12">
        <v>2.5483025E7</v>
      </c>
      <c r="B2002" s="12" t="s">
        <v>11456</v>
      </c>
      <c r="C2002" s="12" t="s">
        <v>11457</v>
      </c>
      <c r="D2002" s="12" t="s">
        <v>11458</v>
      </c>
      <c r="E2002" s="12" t="s">
        <v>11459</v>
      </c>
      <c r="F2002" s="12" t="s">
        <v>6355</v>
      </c>
      <c r="G2002" s="12">
        <v>2015.0</v>
      </c>
      <c r="H2002" s="33">
        <v>41982.0</v>
      </c>
      <c r="I2002" s="12" t="s">
        <v>11460</v>
      </c>
      <c r="K2002" s="12" t="s">
        <v>11461</v>
      </c>
    </row>
    <row r="2003" ht="15.75" customHeight="1">
      <c r="A2003" s="12">
        <v>2.5681033E7</v>
      </c>
      <c r="B2003" s="12" t="s">
        <v>11463</v>
      </c>
      <c r="C2003" s="12" t="s">
        <v>11464</v>
      </c>
      <c r="D2003" s="12" t="s">
        <v>11465</v>
      </c>
      <c r="E2003" s="12" t="s">
        <v>11466</v>
      </c>
      <c r="F2003" s="12" t="s">
        <v>1449</v>
      </c>
      <c r="G2003" s="12">
        <v>2015.0</v>
      </c>
      <c r="H2003" s="33">
        <v>42050.0</v>
      </c>
      <c r="I2003" s="12" t="s">
        <v>11467</v>
      </c>
      <c r="K2003" s="12" t="s">
        <v>11468</v>
      </c>
    </row>
    <row r="2004" ht="15.75" customHeight="1">
      <c r="A2004" s="12">
        <v>2.5867285E7</v>
      </c>
      <c r="B2004" s="12" t="s">
        <v>11469</v>
      </c>
      <c r="C2004" s="12" t="s">
        <v>11470</v>
      </c>
      <c r="D2004" s="12" t="s">
        <v>11471</v>
      </c>
      <c r="E2004" s="12" t="s">
        <v>11472</v>
      </c>
      <c r="F2004" s="12" t="s">
        <v>6411</v>
      </c>
      <c r="G2004" s="12">
        <v>2015.0</v>
      </c>
      <c r="H2004" s="33">
        <v>42108.0</v>
      </c>
      <c r="K2004" s="12" t="s">
        <v>11473</v>
      </c>
    </row>
    <row r="2005" ht="15.75" customHeight="1">
      <c r="A2005" s="12">
        <v>2.5899011E7</v>
      </c>
      <c r="B2005" s="12" t="s">
        <v>11474</v>
      </c>
      <c r="C2005" s="12" t="s">
        <v>11475</v>
      </c>
      <c r="D2005" s="12" t="s">
        <v>11476</v>
      </c>
      <c r="E2005" s="12" t="s">
        <v>11477</v>
      </c>
      <c r="F2005" s="12" t="s">
        <v>137</v>
      </c>
      <c r="G2005" s="12">
        <v>2015.0</v>
      </c>
      <c r="H2005" s="33">
        <v>42117.0</v>
      </c>
      <c r="I2005" s="12" t="s">
        <v>11478</v>
      </c>
      <c r="K2005" s="12" t="s">
        <v>11479</v>
      </c>
    </row>
    <row r="2006" ht="15.75" customHeight="1">
      <c r="A2006" s="12">
        <v>2.5899523E7</v>
      </c>
      <c r="B2006" s="12" t="s">
        <v>11480</v>
      </c>
      <c r="C2006" s="12" t="s">
        <v>11481</v>
      </c>
      <c r="D2006" s="12" t="s">
        <v>11482</v>
      </c>
      <c r="E2006" s="12" t="s">
        <v>11483</v>
      </c>
      <c r="F2006" s="12" t="s">
        <v>2712</v>
      </c>
      <c r="G2006" s="12">
        <v>2015.0</v>
      </c>
      <c r="H2006" s="33">
        <v>42117.0</v>
      </c>
      <c r="K2006" s="12" t="s">
        <v>11484</v>
      </c>
    </row>
    <row r="2007" ht="15.75" customHeight="1">
      <c r="A2007" s="12">
        <v>2.5991706E7</v>
      </c>
      <c r="B2007" s="12" t="s">
        <v>11485</v>
      </c>
      <c r="C2007" s="12" t="s">
        <v>11486</v>
      </c>
      <c r="D2007" s="12" t="s">
        <v>11487</v>
      </c>
      <c r="E2007" s="12" t="s">
        <v>11488</v>
      </c>
      <c r="F2007" s="12" t="s">
        <v>1199</v>
      </c>
      <c r="G2007" s="12">
        <v>2015.0</v>
      </c>
      <c r="H2007" s="33">
        <v>42145.0</v>
      </c>
      <c r="K2007" s="12" t="s">
        <v>11489</v>
      </c>
    </row>
    <row r="2008" ht="15.75" customHeight="1">
      <c r="A2008" s="12">
        <v>2.6004817E7</v>
      </c>
      <c r="B2008" s="12" t="s">
        <v>11490</v>
      </c>
      <c r="C2008" s="12" t="s">
        <v>11491</v>
      </c>
      <c r="D2008" s="12" t="s">
        <v>11492</v>
      </c>
      <c r="E2008" s="12" t="s">
        <v>11493</v>
      </c>
      <c r="F2008" s="12" t="s">
        <v>1654</v>
      </c>
      <c r="G2008" s="12">
        <v>2015.0</v>
      </c>
      <c r="H2008" s="33">
        <v>42150.0</v>
      </c>
      <c r="K2008" s="12" t="s">
        <v>11494</v>
      </c>
    </row>
    <row r="2009" ht="15.75" customHeight="1">
      <c r="A2009" s="12">
        <v>2.6025805E7</v>
      </c>
      <c r="B2009" s="12" t="s">
        <v>11495</v>
      </c>
      <c r="C2009" s="12" t="s">
        <v>11496</v>
      </c>
      <c r="D2009" s="12" t="s">
        <v>11497</v>
      </c>
      <c r="E2009" s="12" t="s">
        <v>11498</v>
      </c>
      <c r="F2009" s="12" t="s">
        <v>9243</v>
      </c>
      <c r="G2009" s="12">
        <v>2015.0</v>
      </c>
      <c r="H2009" s="33">
        <v>42155.0</v>
      </c>
      <c r="K2009" s="12" t="s">
        <v>11499</v>
      </c>
    </row>
    <row r="2010" ht="15.75" customHeight="1">
      <c r="A2010" s="12">
        <v>2.6054615E7</v>
      </c>
      <c r="B2010" s="12" t="s">
        <v>11500</v>
      </c>
      <c r="C2010" s="12" t="s">
        <v>11501</v>
      </c>
      <c r="D2010" s="12" t="s">
        <v>11502</v>
      </c>
      <c r="E2010" s="12" t="s">
        <v>11503</v>
      </c>
      <c r="F2010" s="12" t="s">
        <v>11504</v>
      </c>
      <c r="G2010" s="12">
        <v>2015.0</v>
      </c>
      <c r="H2010" s="33">
        <v>42165.0</v>
      </c>
      <c r="K2010" s="12" t="s">
        <v>11505</v>
      </c>
    </row>
    <row r="2011" ht="15.75" customHeight="1">
      <c r="A2011" s="12">
        <v>2.6055741E7</v>
      </c>
      <c r="B2011" s="12" t="s">
        <v>11506</v>
      </c>
      <c r="C2011" s="12" t="s">
        <v>11507</v>
      </c>
      <c r="D2011" s="12" t="s">
        <v>11508</v>
      </c>
      <c r="E2011" s="12" t="s">
        <v>6677</v>
      </c>
      <c r="F2011" s="12" t="s">
        <v>520</v>
      </c>
      <c r="G2011" s="12">
        <v>2015.0</v>
      </c>
      <c r="H2011" s="33">
        <v>42165.0</v>
      </c>
      <c r="I2011" s="12" t="s">
        <v>11509</v>
      </c>
      <c r="K2011" s="12" t="s">
        <v>11510</v>
      </c>
    </row>
    <row r="2012" ht="15.75" customHeight="1">
      <c r="A2012" s="12">
        <v>2.6117444E7</v>
      </c>
      <c r="B2012" s="12" t="s">
        <v>11511</v>
      </c>
      <c r="C2012" s="12" t="s">
        <v>11512</v>
      </c>
      <c r="D2012" s="12" t="s">
        <v>11513</v>
      </c>
      <c r="E2012" s="12" t="s">
        <v>11514</v>
      </c>
      <c r="F2012" s="12" t="s">
        <v>169</v>
      </c>
      <c r="G2012" s="12">
        <v>2015.0</v>
      </c>
      <c r="H2012" s="33">
        <v>42184.0</v>
      </c>
      <c r="K2012" s="12" t="s">
        <v>11515</v>
      </c>
    </row>
    <row r="2013" ht="15.75" customHeight="1">
      <c r="A2013" s="12">
        <v>2.6152408E7</v>
      </c>
      <c r="B2013" s="12" t="s">
        <v>11516</v>
      </c>
      <c r="C2013" s="12" t="s">
        <v>11517</v>
      </c>
      <c r="D2013" s="12" t="s">
        <v>11518</v>
      </c>
      <c r="E2013" s="12" t="s">
        <v>11519</v>
      </c>
      <c r="F2013" s="12" t="s">
        <v>376</v>
      </c>
      <c r="G2013" s="12">
        <v>2015.0</v>
      </c>
      <c r="H2013" s="33">
        <v>42194.0</v>
      </c>
      <c r="K2013" s="12" t="s">
        <v>11520</v>
      </c>
    </row>
    <row r="2014" ht="15.75" customHeight="1">
      <c r="A2014" s="12">
        <v>2.6152413E7</v>
      </c>
      <c r="B2014" s="12" t="s">
        <v>11521</v>
      </c>
      <c r="C2014" s="12" t="s">
        <v>11522</v>
      </c>
      <c r="D2014" s="12" t="s">
        <v>11523</v>
      </c>
      <c r="E2014" s="12" t="s">
        <v>11519</v>
      </c>
      <c r="F2014" s="12" t="s">
        <v>376</v>
      </c>
      <c r="G2014" s="12">
        <v>2015.0</v>
      </c>
      <c r="H2014" s="33">
        <v>42194.0</v>
      </c>
      <c r="K2014" s="12" t="s">
        <v>11524</v>
      </c>
    </row>
    <row r="2015" ht="15.75" customHeight="1">
      <c r="A2015" s="12">
        <v>2.6190452E7</v>
      </c>
      <c r="B2015" s="12" t="s">
        <v>11525</v>
      </c>
      <c r="C2015" s="12" t="s">
        <v>11526</v>
      </c>
      <c r="D2015" s="12" t="s">
        <v>11527</v>
      </c>
      <c r="E2015" s="12" t="s">
        <v>11528</v>
      </c>
      <c r="F2015" s="12" t="s">
        <v>169</v>
      </c>
      <c r="G2015" s="12">
        <v>2015.0</v>
      </c>
      <c r="H2015" s="33">
        <v>42206.0</v>
      </c>
      <c r="K2015" s="12" t="s">
        <v>11529</v>
      </c>
    </row>
    <row r="2016" ht="15.75" customHeight="1">
      <c r="A2016" s="12">
        <v>2.6196587E7</v>
      </c>
      <c r="B2016" s="12" t="s">
        <v>11530</v>
      </c>
      <c r="C2016" s="12" t="s">
        <v>11531</v>
      </c>
      <c r="D2016" s="12" t="s">
        <v>11532</v>
      </c>
      <c r="E2016" s="12" t="s">
        <v>11533</v>
      </c>
      <c r="F2016" s="12" t="s">
        <v>508</v>
      </c>
      <c r="G2016" s="12">
        <v>2015.0</v>
      </c>
      <c r="H2016" s="33">
        <v>42207.0</v>
      </c>
      <c r="I2016" s="12" t="s">
        <v>11534</v>
      </c>
      <c r="K2016" s="12" t="s">
        <v>11535</v>
      </c>
    </row>
    <row r="2017" ht="15.75" customHeight="1">
      <c r="A2017" s="12">
        <v>2.6231851E7</v>
      </c>
      <c r="B2017" s="12" t="s">
        <v>11536</v>
      </c>
      <c r="C2017" s="12" t="s">
        <v>11537</v>
      </c>
      <c r="D2017" s="12" t="s">
        <v>11538</v>
      </c>
      <c r="E2017" s="12" t="s">
        <v>11539</v>
      </c>
      <c r="F2017" s="12" t="s">
        <v>605</v>
      </c>
      <c r="G2017" s="12">
        <v>2015.0</v>
      </c>
      <c r="H2017" s="33">
        <v>42218.0</v>
      </c>
      <c r="I2017" s="12" t="s">
        <v>11540</v>
      </c>
      <c r="K2017" s="12" t="s">
        <v>11541</v>
      </c>
    </row>
    <row r="2018" ht="15.75" customHeight="1">
      <c r="A2018" s="12">
        <v>2.6354218E7</v>
      </c>
      <c r="B2018" s="12" t="s">
        <v>11543</v>
      </c>
      <c r="C2018" s="12" t="s">
        <v>11544</v>
      </c>
      <c r="D2018" s="12" t="s">
        <v>11545</v>
      </c>
      <c r="E2018" s="12" t="s">
        <v>11546</v>
      </c>
      <c r="F2018" s="12" t="s">
        <v>563</v>
      </c>
      <c r="G2018" s="12">
        <v>2015.0</v>
      </c>
      <c r="H2018" s="33">
        <v>42258.0</v>
      </c>
      <c r="I2018" s="12" t="s">
        <v>11547</v>
      </c>
      <c r="K2018" s="12" t="s">
        <v>11548</v>
      </c>
    </row>
    <row r="2019" ht="15.75" customHeight="1">
      <c r="A2019" s="12">
        <v>2.6470291E7</v>
      </c>
      <c r="B2019" s="12" t="s">
        <v>11549</v>
      </c>
      <c r="C2019" s="12" t="s">
        <v>11550</v>
      </c>
      <c r="D2019" s="12" t="s">
        <v>11551</v>
      </c>
      <c r="E2019" s="12" t="s">
        <v>11552</v>
      </c>
      <c r="F2019" s="12" t="s">
        <v>9948</v>
      </c>
      <c r="G2019" s="12">
        <v>2015.0</v>
      </c>
      <c r="H2019" s="33">
        <v>42293.0</v>
      </c>
      <c r="K2019" s="12" t="s">
        <v>11553</v>
      </c>
    </row>
    <row r="2020" ht="15.75" customHeight="1">
      <c r="A2020" s="12">
        <v>2.6601456E7</v>
      </c>
      <c r="B2020" s="12" t="s">
        <v>11554</v>
      </c>
      <c r="C2020" s="12" t="s">
        <v>11555</v>
      </c>
      <c r="D2020" s="12" t="s">
        <v>11556</v>
      </c>
      <c r="E2020" s="12" t="s">
        <v>11557</v>
      </c>
      <c r="F2020" s="12" t="s">
        <v>11558</v>
      </c>
      <c r="G2020" s="12">
        <v>2015.0</v>
      </c>
      <c r="H2020" s="33">
        <v>42334.0</v>
      </c>
      <c r="K2020" s="12" t="s">
        <v>11559</v>
      </c>
    </row>
    <row r="2021" ht="15.75" customHeight="1">
      <c r="A2021" s="12">
        <v>2.6601458E7</v>
      </c>
      <c r="B2021" s="12" t="s">
        <v>11560</v>
      </c>
      <c r="C2021" s="12" t="s">
        <v>11561</v>
      </c>
      <c r="D2021" s="12" t="s">
        <v>11562</v>
      </c>
      <c r="E2021" s="12" t="s">
        <v>983</v>
      </c>
      <c r="F2021" s="12" t="s">
        <v>11558</v>
      </c>
      <c r="G2021" s="12">
        <v>2015.0</v>
      </c>
      <c r="H2021" s="33">
        <v>42334.0</v>
      </c>
      <c r="K2021" s="12" t="s">
        <v>11563</v>
      </c>
    </row>
    <row r="2022" ht="15.75" customHeight="1">
      <c r="A2022" s="12">
        <v>2.6601484E7</v>
      </c>
      <c r="B2022" s="12" t="s">
        <v>11564</v>
      </c>
      <c r="C2022" s="12" t="s">
        <v>11565</v>
      </c>
      <c r="D2022" s="12" t="s">
        <v>11566</v>
      </c>
      <c r="E2022" s="12" t="s">
        <v>11567</v>
      </c>
      <c r="F2022" s="12" t="s">
        <v>776</v>
      </c>
      <c r="G2022" s="12">
        <v>2015.0</v>
      </c>
      <c r="H2022" s="33">
        <v>42334.0</v>
      </c>
    </row>
    <row r="2023" ht="15.75" customHeight="1">
      <c r="A2023" s="12">
        <v>2.6241853E7</v>
      </c>
      <c r="B2023" s="12" t="s">
        <v>11568</v>
      </c>
      <c r="C2023" s="12" t="s">
        <v>11569</v>
      </c>
      <c r="D2023" s="12" t="s">
        <v>11570</v>
      </c>
      <c r="E2023" s="12" t="s">
        <v>11571</v>
      </c>
      <c r="F2023" s="12" t="s">
        <v>2831</v>
      </c>
      <c r="G2023" s="12">
        <v>2015.0</v>
      </c>
      <c r="H2023" s="33">
        <v>42221.0</v>
      </c>
      <c r="I2023" s="12" t="s">
        <v>11572</v>
      </c>
      <c r="K2023" s="12" t="s">
        <v>11573</v>
      </c>
    </row>
    <row r="2024" ht="15.75" customHeight="1">
      <c r="A2024" s="12">
        <v>2.6261776E7</v>
      </c>
      <c r="B2024" s="12" t="s">
        <v>11575</v>
      </c>
      <c r="C2024" s="12" t="s">
        <v>11576</v>
      </c>
      <c r="D2024" s="12" t="s">
        <v>11577</v>
      </c>
      <c r="E2024" s="12" t="s">
        <v>11578</v>
      </c>
      <c r="F2024" s="12" t="s">
        <v>11579</v>
      </c>
      <c r="G2024" s="12">
        <v>2015.0</v>
      </c>
      <c r="H2024" s="33">
        <v>42228.0</v>
      </c>
      <c r="I2024" s="12" t="s">
        <v>11580</v>
      </c>
      <c r="K2024" s="12" t="s">
        <v>11581</v>
      </c>
    </row>
    <row r="2025" ht="15.75" customHeight="1">
      <c r="A2025" s="12">
        <v>2.6051478E7</v>
      </c>
      <c r="B2025" s="12" t="s">
        <v>11582</v>
      </c>
      <c r="C2025" s="12" t="s">
        <v>11583</v>
      </c>
      <c r="D2025" s="12" t="s">
        <v>11584</v>
      </c>
      <c r="E2025" s="12" t="s">
        <v>1425</v>
      </c>
      <c r="F2025" s="12" t="s">
        <v>354</v>
      </c>
      <c r="G2025" s="12">
        <v>2015.0</v>
      </c>
      <c r="H2025" s="33">
        <v>42164.0</v>
      </c>
      <c r="K2025" s="12" t="s">
        <v>11585</v>
      </c>
    </row>
    <row r="2026" ht="15.75" customHeight="1">
      <c r="A2026" s="12">
        <v>2.6244337E7</v>
      </c>
      <c r="B2026" s="12" t="s">
        <v>11587</v>
      </c>
      <c r="C2026" s="12" t="s">
        <v>11588</v>
      </c>
      <c r="D2026" s="12" t="s">
        <v>11589</v>
      </c>
      <c r="E2026" s="12" t="s">
        <v>11590</v>
      </c>
      <c r="F2026" s="12" t="s">
        <v>2831</v>
      </c>
      <c r="G2026" s="12">
        <v>2015.0</v>
      </c>
      <c r="H2026" s="33">
        <v>42222.0</v>
      </c>
      <c r="I2026" s="12" t="s">
        <v>11591</v>
      </c>
      <c r="K2026" s="12" t="s">
        <v>11592</v>
      </c>
    </row>
    <row r="2027" ht="15.75" customHeight="1">
      <c r="A2027" s="12">
        <v>2.6244782E7</v>
      </c>
      <c r="B2027" s="12" t="s">
        <v>11593</v>
      </c>
      <c r="C2027" s="12" t="s">
        <v>11594</v>
      </c>
      <c r="D2027" s="12" t="s">
        <v>11595</v>
      </c>
      <c r="E2027" s="12" t="s">
        <v>3186</v>
      </c>
      <c r="F2027" s="12" t="s">
        <v>2831</v>
      </c>
      <c r="G2027" s="12">
        <v>2015.0</v>
      </c>
      <c r="H2027" s="33">
        <v>42222.0</v>
      </c>
      <c r="I2027" s="12" t="s">
        <v>11596</v>
      </c>
      <c r="K2027" s="12" t="s">
        <v>11597</v>
      </c>
    </row>
    <row r="2028" ht="15.75" customHeight="1">
      <c r="A2028" s="12">
        <v>2.6252474E7</v>
      </c>
      <c r="B2028" s="12" t="s">
        <v>11598</v>
      </c>
      <c r="C2028" s="12" t="s">
        <v>11599</v>
      </c>
      <c r="D2028" s="12" t="s">
        <v>11600</v>
      </c>
      <c r="E2028" s="12" t="s">
        <v>6002</v>
      </c>
      <c r="F2028" s="12" t="s">
        <v>2831</v>
      </c>
      <c r="G2028" s="12">
        <v>2015.0</v>
      </c>
      <c r="H2028" s="33">
        <v>42224.0</v>
      </c>
      <c r="I2028" s="12" t="s">
        <v>11601</v>
      </c>
      <c r="K2028" s="12" t="s">
        <v>11602</v>
      </c>
    </row>
    <row r="2029" ht="15.75" customHeight="1">
      <c r="A2029" s="12">
        <v>2.6254486E7</v>
      </c>
      <c r="B2029" s="12" t="s">
        <v>11604</v>
      </c>
      <c r="C2029" s="12" t="s">
        <v>11605</v>
      </c>
      <c r="D2029" s="12" t="s">
        <v>11606</v>
      </c>
      <c r="E2029" s="12" t="s">
        <v>8316</v>
      </c>
      <c r="F2029" s="12" t="s">
        <v>2843</v>
      </c>
      <c r="G2029" s="12">
        <v>2015.0</v>
      </c>
      <c r="H2029" s="33">
        <v>42225.0</v>
      </c>
      <c r="I2029" s="12" t="s">
        <v>11607</v>
      </c>
      <c r="K2029" s="12" t="s">
        <v>11608</v>
      </c>
    </row>
    <row r="2030" ht="15.75" customHeight="1">
      <c r="A2030" s="12">
        <v>2.6287231E7</v>
      </c>
      <c r="B2030" s="12" t="s">
        <v>11610</v>
      </c>
      <c r="C2030" s="12" t="s">
        <v>11611</v>
      </c>
      <c r="D2030" s="12" t="s">
        <v>11612</v>
      </c>
      <c r="E2030" s="12" t="s">
        <v>11613</v>
      </c>
      <c r="F2030" s="12" t="s">
        <v>556</v>
      </c>
      <c r="G2030" s="12">
        <v>2015.0</v>
      </c>
      <c r="H2030" s="33">
        <v>42236.0</v>
      </c>
      <c r="I2030" s="12" t="s">
        <v>11614</v>
      </c>
      <c r="K2030" s="12" t="s">
        <v>11615</v>
      </c>
    </row>
    <row r="2031" ht="15.75" customHeight="1">
      <c r="A2031" s="12">
        <v>2.6274584E7</v>
      </c>
      <c r="B2031" s="12" t="s">
        <v>11617</v>
      </c>
      <c r="C2031" s="12" t="s">
        <v>11618</v>
      </c>
      <c r="D2031" s="12" t="s">
        <v>11619</v>
      </c>
      <c r="E2031" s="12" t="s">
        <v>11620</v>
      </c>
      <c r="F2031" s="12" t="s">
        <v>2810</v>
      </c>
      <c r="G2031" s="12">
        <v>2015.0</v>
      </c>
      <c r="H2031" s="33">
        <v>42231.0</v>
      </c>
      <c r="I2031" s="12" t="s">
        <v>11621</v>
      </c>
      <c r="K2031" s="12" t="s">
        <v>11622</v>
      </c>
    </row>
    <row r="2032" ht="15.75" customHeight="1">
      <c r="A2032" s="12">
        <v>2.6322277E7</v>
      </c>
      <c r="B2032" s="12" t="s">
        <v>11624</v>
      </c>
      <c r="C2032" s="12" t="s">
        <v>11625</v>
      </c>
      <c r="D2032" s="12" t="s">
        <v>11626</v>
      </c>
      <c r="E2032" s="12" t="s">
        <v>8469</v>
      </c>
      <c r="F2032" s="12" t="s">
        <v>3171</v>
      </c>
      <c r="G2032" s="12">
        <v>2015.0</v>
      </c>
      <c r="H2032" s="33">
        <v>42248.0</v>
      </c>
      <c r="I2032" s="12" t="s">
        <v>11627</v>
      </c>
      <c r="K2032" s="12" t="s">
        <v>11628</v>
      </c>
    </row>
    <row r="2033" ht="15.75" customHeight="1">
      <c r="A2033" s="12">
        <v>2.5948064E7</v>
      </c>
      <c r="B2033" s="12" t="s">
        <v>11629</v>
      </c>
      <c r="C2033" s="12" t="s">
        <v>11630</v>
      </c>
      <c r="D2033" s="12" t="s">
        <v>11631</v>
      </c>
      <c r="E2033" s="12" t="s">
        <v>11632</v>
      </c>
      <c r="F2033" s="12" t="s">
        <v>458</v>
      </c>
      <c r="G2033" s="12">
        <v>2015.0</v>
      </c>
      <c r="H2033" s="33">
        <v>42132.0</v>
      </c>
      <c r="I2033" s="12" t="s">
        <v>11633</v>
      </c>
      <c r="K2033" s="12" t="s">
        <v>11634</v>
      </c>
    </row>
    <row r="2034" ht="15.75" customHeight="1">
      <c r="A2034" s="12">
        <v>2.6048932E7</v>
      </c>
      <c r="B2034" s="12" t="s">
        <v>11636</v>
      </c>
      <c r="C2034" s="12" t="s">
        <v>11637</v>
      </c>
      <c r="D2034" s="12" t="s">
        <v>11638</v>
      </c>
      <c r="E2034" s="12" t="s">
        <v>11639</v>
      </c>
      <c r="F2034" s="12" t="s">
        <v>182</v>
      </c>
      <c r="G2034" s="12">
        <v>2015.0</v>
      </c>
      <c r="H2034" s="33">
        <v>42162.0</v>
      </c>
      <c r="I2034" s="12" t="s">
        <v>11640</v>
      </c>
      <c r="K2034" s="12" t="s">
        <v>11641</v>
      </c>
    </row>
    <row r="2035" ht="15.75" customHeight="1">
      <c r="A2035" s="12">
        <v>2.587027E7</v>
      </c>
      <c r="B2035" s="12" t="s">
        <v>11642</v>
      </c>
      <c r="C2035" s="12" t="s">
        <v>11643</v>
      </c>
      <c r="D2035" s="12" t="s">
        <v>11644</v>
      </c>
      <c r="E2035" s="12" t="s">
        <v>11645</v>
      </c>
      <c r="F2035" s="12" t="s">
        <v>1104</v>
      </c>
      <c r="G2035" s="12">
        <v>2015.0</v>
      </c>
      <c r="H2035" s="33">
        <v>42109.0</v>
      </c>
      <c r="I2035" s="12" t="s">
        <v>11646</v>
      </c>
      <c r="K2035" s="12" t="s">
        <v>11647</v>
      </c>
    </row>
    <row r="2036" ht="15.75" customHeight="1">
      <c r="A2036" s="12">
        <v>2.6291077E7</v>
      </c>
      <c r="B2036" s="12" t="s">
        <v>11649</v>
      </c>
      <c r="C2036" s="12" t="s">
        <v>11650</v>
      </c>
      <c r="D2036" s="12" t="s">
        <v>11651</v>
      </c>
      <c r="E2036" s="12" t="s">
        <v>11652</v>
      </c>
      <c r="F2036" s="12" t="s">
        <v>3097</v>
      </c>
      <c r="G2036" s="12">
        <v>2015.0</v>
      </c>
      <c r="H2036" s="33">
        <v>42237.0</v>
      </c>
      <c r="I2036" s="12" t="s">
        <v>11653</v>
      </c>
      <c r="K2036" s="12" t="s">
        <v>11654</v>
      </c>
    </row>
    <row r="2037" ht="15.75" customHeight="1">
      <c r="A2037" s="12">
        <v>2.6291822E7</v>
      </c>
      <c r="B2037" s="12" t="s">
        <v>11656</v>
      </c>
      <c r="C2037" s="12" t="s">
        <v>11657</v>
      </c>
      <c r="D2037" s="12" t="s">
        <v>11658</v>
      </c>
      <c r="E2037" s="12" t="s">
        <v>1970</v>
      </c>
      <c r="F2037" s="12" t="s">
        <v>1789</v>
      </c>
      <c r="G2037" s="12">
        <v>2015.0</v>
      </c>
      <c r="H2037" s="33">
        <v>42237.0</v>
      </c>
      <c r="I2037" s="12" t="s">
        <v>11659</v>
      </c>
      <c r="K2037" s="12" t="s">
        <v>11660</v>
      </c>
    </row>
    <row r="2038" ht="15.75" customHeight="1">
      <c r="A2038" s="12">
        <v>2.62957E7</v>
      </c>
      <c r="B2038" s="12" t="s">
        <v>11661</v>
      </c>
      <c r="C2038" s="12" t="s">
        <v>11662</v>
      </c>
      <c r="D2038" s="12" t="s">
        <v>11663</v>
      </c>
      <c r="E2038" s="12" t="s">
        <v>11664</v>
      </c>
      <c r="F2038" s="12" t="s">
        <v>2831</v>
      </c>
      <c r="G2038" s="12">
        <v>2015.0</v>
      </c>
      <c r="H2038" s="33">
        <v>42238.0</v>
      </c>
      <c r="I2038" s="12" t="s">
        <v>11665</v>
      </c>
      <c r="K2038" s="12" t="s">
        <v>11666</v>
      </c>
    </row>
    <row r="2039" ht="15.75" customHeight="1">
      <c r="A2039" s="12">
        <v>2.6317517E7</v>
      </c>
      <c r="B2039" s="12" t="s">
        <v>11668</v>
      </c>
      <c r="C2039" s="12" t="s">
        <v>11669</v>
      </c>
      <c r="D2039" s="12" t="s">
        <v>11670</v>
      </c>
      <c r="E2039" s="12" t="s">
        <v>11671</v>
      </c>
      <c r="F2039" s="12" t="s">
        <v>2810</v>
      </c>
      <c r="G2039" s="12">
        <v>2015.0</v>
      </c>
      <c r="H2039" s="33">
        <v>42245.0</v>
      </c>
      <c r="I2039" s="12" t="s">
        <v>11672</v>
      </c>
      <c r="K2039" s="12" t="s">
        <v>11673</v>
      </c>
    </row>
    <row r="2040" ht="15.75" customHeight="1">
      <c r="A2040" s="12">
        <v>2.6317624E7</v>
      </c>
      <c r="B2040" s="12" t="s">
        <v>11675</v>
      </c>
      <c r="C2040" s="12" t="s">
        <v>11676</v>
      </c>
      <c r="D2040" s="12" t="s">
        <v>11677</v>
      </c>
      <c r="E2040" s="12" t="s">
        <v>3981</v>
      </c>
      <c r="F2040" s="12" t="s">
        <v>2810</v>
      </c>
      <c r="G2040" s="12">
        <v>2015.0</v>
      </c>
      <c r="H2040" s="33">
        <v>42245.0</v>
      </c>
      <c r="I2040" s="12" t="s">
        <v>11678</v>
      </c>
      <c r="K2040" s="12" t="s">
        <v>11679</v>
      </c>
    </row>
    <row r="2041" ht="15.75" customHeight="1">
      <c r="A2041" s="12">
        <v>2.6322516E7</v>
      </c>
      <c r="B2041" s="12" t="s">
        <v>11680</v>
      </c>
      <c r="C2041" s="12" t="s">
        <v>11588</v>
      </c>
      <c r="D2041" s="12" t="s">
        <v>11681</v>
      </c>
      <c r="E2041" s="12" t="s">
        <v>11590</v>
      </c>
      <c r="F2041" s="12" t="s">
        <v>2831</v>
      </c>
      <c r="G2041" s="12">
        <v>2015.0</v>
      </c>
      <c r="H2041" s="33">
        <v>42248.0</v>
      </c>
      <c r="I2041" s="12" t="s">
        <v>11682</v>
      </c>
      <c r="K2041" s="12" t="s">
        <v>11683</v>
      </c>
    </row>
    <row r="2042" ht="15.75" customHeight="1">
      <c r="A2042" s="12">
        <v>2.5537628E7</v>
      </c>
      <c r="B2042" s="12" t="s">
        <v>11685</v>
      </c>
      <c r="C2042" s="12" t="s">
        <v>11686</v>
      </c>
      <c r="D2042" s="12" t="s">
        <v>11687</v>
      </c>
      <c r="E2042" s="12" t="s">
        <v>11688</v>
      </c>
      <c r="F2042" s="12" t="s">
        <v>11689</v>
      </c>
      <c r="G2042" s="12">
        <v>2015.0</v>
      </c>
      <c r="H2042" s="33">
        <v>41998.0</v>
      </c>
      <c r="K2042" s="12" t="s">
        <v>11690</v>
      </c>
    </row>
    <row r="2043" ht="15.75" customHeight="1">
      <c r="A2043" s="12">
        <v>2.5796396E7</v>
      </c>
      <c r="B2043" s="12" t="s">
        <v>11692</v>
      </c>
      <c r="C2043" s="12" t="s">
        <v>11693</v>
      </c>
      <c r="D2043" s="12" t="s">
        <v>11694</v>
      </c>
      <c r="E2043" s="12" t="s">
        <v>2901</v>
      </c>
      <c r="F2043" s="12" t="s">
        <v>11695</v>
      </c>
      <c r="G2043" s="12">
        <v>2015.0</v>
      </c>
      <c r="H2043" s="33">
        <v>42086.0</v>
      </c>
      <c r="K2043" s="12" t="s">
        <v>11696</v>
      </c>
    </row>
    <row r="2044" ht="15.75" customHeight="1">
      <c r="A2044" s="12">
        <v>2.6011701E7</v>
      </c>
      <c r="B2044" s="12" t="s">
        <v>11697</v>
      </c>
      <c r="C2044" s="12" t="s">
        <v>11698</v>
      </c>
      <c r="D2044" s="12" t="s">
        <v>11699</v>
      </c>
      <c r="E2044" s="12" t="s">
        <v>7243</v>
      </c>
      <c r="F2044" s="12" t="s">
        <v>119</v>
      </c>
      <c r="G2044" s="12">
        <v>2015.0</v>
      </c>
      <c r="H2044" s="33">
        <v>42151.0</v>
      </c>
      <c r="K2044" s="12" t="s">
        <v>11700</v>
      </c>
    </row>
    <row r="2045" ht="15.75" customHeight="1">
      <c r="A2045" s="12">
        <v>2.6096853E7</v>
      </c>
      <c r="B2045" s="12" t="s">
        <v>11701</v>
      </c>
      <c r="C2045" s="12" t="s">
        <v>11702</v>
      </c>
      <c r="D2045" s="12" t="s">
        <v>11703</v>
      </c>
      <c r="E2045" s="12" t="s">
        <v>11704</v>
      </c>
      <c r="F2045" s="12" t="s">
        <v>496</v>
      </c>
      <c r="G2045" s="12">
        <v>2015.0</v>
      </c>
      <c r="H2045" s="33">
        <v>42178.0</v>
      </c>
      <c r="K2045" s="12" t="s">
        <v>11705</v>
      </c>
    </row>
    <row r="2046" ht="15.75" customHeight="1">
      <c r="A2046" s="12">
        <v>2.6100492E7</v>
      </c>
      <c r="B2046" s="12" t="s">
        <v>11706</v>
      </c>
      <c r="C2046" s="12" t="s">
        <v>11707</v>
      </c>
      <c r="D2046" s="12" t="s">
        <v>11708</v>
      </c>
      <c r="E2046" s="12" t="s">
        <v>8259</v>
      </c>
      <c r="F2046" s="12" t="s">
        <v>496</v>
      </c>
      <c r="G2046" s="12">
        <v>2015.0</v>
      </c>
      <c r="H2046" s="33">
        <v>42179.0</v>
      </c>
      <c r="K2046" s="12" t="s">
        <v>11709</v>
      </c>
    </row>
    <row r="2047" ht="15.75" customHeight="1">
      <c r="A2047" s="12">
        <v>2.6111122E7</v>
      </c>
      <c r="B2047" s="12" t="s">
        <v>11710</v>
      </c>
      <c r="C2047" s="12" t="s">
        <v>11711</v>
      </c>
      <c r="D2047" s="12" t="s">
        <v>11712</v>
      </c>
      <c r="E2047" s="12" t="s">
        <v>1318</v>
      </c>
      <c r="F2047" s="12" t="s">
        <v>119</v>
      </c>
      <c r="G2047" s="12">
        <v>2015.0</v>
      </c>
      <c r="H2047" s="33">
        <v>42181.0</v>
      </c>
      <c r="K2047" s="12" t="s">
        <v>11713</v>
      </c>
    </row>
    <row r="2048" ht="15.75" customHeight="1">
      <c r="A2048" s="12">
        <v>2.6135877E7</v>
      </c>
      <c r="B2048" s="12" t="s">
        <v>11714</v>
      </c>
      <c r="C2048" s="12" t="s">
        <v>11715</v>
      </c>
      <c r="D2048" s="12" t="s">
        <v>11716</v>
      </c>
      <c r="E2048" s="12" t="s">
        <v>3854</v>
      </c>
      <c r="F2048" s="12" t="s">
        <v>175</v>
      </c>
      <c r="G2048" s="12">
        <v>2015.0</v>
      </c>
      <c r="H2048" s="33">
        <v>42188.0</v>
      </c>
      <c r="I2048" s="12" t="s">
        <v>11717</v>
      </c>
      <c r="K2048" s="12" t="s">
        <v>11718</v>
      </c>
    </row>
    <row r="2049" ht="15.75" customHeight="1">
      <c r="A2049" s="12">
        <v>2.6139612E7</v>
      </c>
      <c r="B2049" s="12" t="s">
        <v>11719</v>
      </c>
      <c r="C2049" s="12" t="s">
        <v>11720</v>
      </c>
      <c r="D2049" s="12" t="s">
        <v>11721</v>
      </c>
      <c r="E2049" s="12" t="s">
        <v>9470</v>
      </c>
      <c r="F2049" s="12" t="s">
        <v>4779</v>
      </c>
      <c r="G2049" s="12">
        <v>2015.0</v>
      </c>
      <c r="H2049" s="33">
        <v>42189.0</v>
      </c>
      <c r="K2049" s="12" t="s">
        <v>11722</v>
      </c>
    </row>
    <row r="2050" ht="15.75" customHeight="1">
      <c r="A2050" s="12">
        <v>2.6141751E7</v>
      </c>
      <c r="B2050" s="12" t="s">
        <v>11723</v>
      </c>
      <c r="C2050" s="12" t="s">
        <v>11724</v>
      </c>
      <c r="D2050" s="12" t="s">
        <v>11725</v>
      </c>
      <c r="E2050" s="12" t="s">
        <v>2160</v>
      </c>
      <c r="F2050" s="12" t="s">
        <v>496</v>
      </c>
      <c r="G2050" s="12">
        <v>2015.0</v>
      </c>
      <c r="H2050" s="33">
        <v>42190.0</v>
      </c>
      <c r="K2050" s="12" t="s">
        <v>11726</v>
      </c>
    </row>
    <row r="2051" ht="15.75" customHeight="1">
      <c r="A2051" s="12">
        <v>2.6150447E7</v>
      </c>
      <c r="B2051" s="12" t="s">
        <v>11727</v>
      </c>
      <c r="C2051" s="12" t="s">
        <v>11728</v>
      </c>
      <c r="D2051" s="12" t="s">
        <v>11729</v>
      </c>
      <c r="E2051" s="12" t="s">
        <v>11730</v>
      </c>
      <c r="F2051" s="12" t="s">
        <v>182</v>
      </c>
      <c r="G2051" s="12">
        <v>2015.0</v>
      </c>
      <c r="H2051" s="33">
        <v>42193.0</v>
      </c>
      <c r="I2051" s="12" t="s">
        <v>11731</v>
      </c>
      <c r="K2051" s="12" t="s">
        <v>11732</v>
      </c>
    </row>
    <row r="2052" ht="15.75" customHeight="1">
      <c r="A2052" s="12">
        <v>2.6150449E7</v>
      </c>
      <c r="B2052" s="12" t="s">
        <v>11733</v>
      </c>
      <c r="C2052" s="12" t="s">
        <v>11734</v>
      </c>
      <c r="D2052" s="12" t="s">
        <v>11735</v>
      </c>
      <c r="E2052" s="12" t="s">
        <v>11736</v>
      </c>
      <c r="F2052" s="12" t="s">
        <v>182</v>
      </c>
      <c r="G2052" s="12">
        <v>2015.0</v>
      </c>
      <c r="H2052" s="33">
        <v>42193.0</v>
      </c>
      <c r="I2052" s="12" t="s">
        <v>11737</v>
      </c>
      <c r="K2052" s="12" t="s">
        <v>11738</v>
      </c>
    </row>
    <row r="2053" ht="15.75" customHeight="1">
      <c r="A2053" s="12">
        <v>2.6159797E7</v>
      </c>
      <c r="B2053" s="12" t="s">
        <v>11739</v>
      </c>
      <c r="C2053" s="12" t="s">
        <v>11740</v>
      </c>
      <c r="D2053" s="12" t="s">
        <v>11741</v>
      </c>
      <c r="E2053" s="12" t="s">
        <v>10554</v>
      </c>
      <c r="F2053" s="12" t="s">
        <v>496</v>
      </c>
      <c r="G2053" s="12">
        <v>2015.0</v>
      </c>
      <c r="H2053" s="33">
        <v>42196.0</v>
      </c>
      <c r="K2053" s="12" t="s">
        <v>11742</v>
      </c>
    </row>
    <row r="2054" ht="15.75" customHeight="1">
      <c r="A2054" s="12">
        <v>2.618331E7</v>
      </c>
      <c r="B2054" s="12" t="s">
        <v>11743</v>
      </c>
      <c r="C2054" s="12" t="s">
        <v>11744</v>
      </c>
      <c r="D2054" s="12" t="s">
        <v>11745</v>
      </c>
      <c r="E2054" s="12" t="s">
        <v>11746</v>
      </c>
      <c r="F2054" s="12" t="s">
        <v>496</v>
      </c>
      <c r="G2054" s="12">
        <v>2015.0</v>
      </c>
      <c r="H2054" s="33">
        <v>42203.0</v>
      </c>
      <c r="K2054" s="12" t="s">
        <v>11747</v>
      </c>
    </row>
    <row r="2055" ht="15.75" customHeight="1">
      <c r="A2055" s="12">
        <v>2.6187418E7</v>
      </c>
      <c r="B2055" s="12" t="s">
        <v>11748</v>
      </c>
      <c r="C2055" s="12" t="s">
        <v>11749</v>
      </c>
      <c r="D2055" s="12" t="s">
        <v>11750</v>
      </c>
      <c r="E2055" s="12" t="s">
        <v>11539</v>
      </c>
      <c r="F2055" s="12" t="s">
        <v>496</v>
      </c>
      <c r="G2055" s="12">
        <v>2015.0</v>
      </c>
      <c r="H2055" s="33">
        <v>42204.0</v>
      </c>
      <c r="K2055" s="12" t="s">
        <v>11751</v>
      </c>
    </row>
    <row r="2056" ht="15.75" customHeight="1">
      <c r="A2056" s="12">
        <v>2.6188998E7</v>
      </c>
      <c r="B2056" s="12" t="s">
        <v>11752</v>
      </c>
      <c r="C2056" s="12" t="s">
        <v>11753</v>
      </c>
      <c r="D2056" s="12" t="s">
        <v>11754</v>
      </c>
      <c r="E2056" s="12" t="s">
        <v>9927</v>
      </c>
      <c r="F2056" s="12" t="s">
        <v>496</v>
      </c>
      <c r="G2056" s="12">
        <v>2015.0</v>
      </c>
      <c r="H2056" s="33">
        <v>42205.0</v>
      </c>
      <c r="K2056" s="12" t="s">
        <v>11755</v>
      </c>
    </row>
    <row r="2057" ht="15.75" customHeight="1">
      <c r="A2057" s="12">
        <v>2.6189661E7</v>
      </c>
      <c r="B2057" s="12" t="s">
        <v>11756</v>
      </c>
      <c r="C2057" s="12" t="s">
        <v>11757</v>
      </c>
      <c r="D2057" s="12" t="s">
        <v>11758</v>
      </c>
      <c r="E2057" s="12" t="s">
        <v>11759</v>
      </c>
      <c r="F2057" s="12" t="s">
        <v>1929</v>
      </c>
      <c r="G2057" s="12">
        <v>2015.0</v>
      </c>
      <c r="H2057" s="33">
        <v>42206.0</v>
      </c>
      <c r="K2057" s="12" t="s">
        <v>11760</v>
      </c>
    </row>
    <row r="2058" ht="15.75" customHeight="1">
      <c r="A2058" s="12">
        <v>2.621009E7</v>
      </c>
      <c r="B2058" s="12" t="s">
        <v>11761</v>
      </c>
      <c r="C2058" s="12" t="s">
        <v>11762</v>
      </c>
      <c r="D2058" s="12" t="s">
        <v>11763</v>
      </c>
      <c r="E2058" s="12" t="s">
        <v>11764</v>
      </c>
      <c r="F2058" s="12" t="s">
        <v>496</v>
      </c>
      <c r="G2058" s="12">
        <v>2015.0</v>
      </c>
      <c r="H2058" s="33">
        <v>42212.0</v>
      </c>
      <c r="K2058" s="12" t="s">
        <v>11765</v>
      </c>
    </row>
    <row r="2059" ht="15.75" customHeight="1">
      <c r="A2059" s="12">
        <v>2.6219233E7</v>
      </c>
      <c r="B2059" s="12" t="s">
        <v>11766</v>
      </c>
      <c r="C2059" s="12" t="s">
        <v>11767</v>
      </c>
      <c r="D2059" s="12" t="s">
        <v>11768</v>
      </c>
      <c r="E2059" s="12" t="s">
        <v>11769</v>
      </c>
      <c r="F2059" s="12" t="s">
        <v>496</v>
      </c>
      <c r="G2059" s="12">
        <v>2015.0</v>
      </c>
      <c r="H2059" s="33">
        <v>42215.0</v>
      </c>
      <c r="K2059" s="12" t="s">
        <v>11770</v>
      </c>
    </row>
    <row r="2060" ht="15.75" customHeight="1">
      <c r="A2060" s="12">
        <v>2.6232933E7</v>
      </c>
      <c r="B2060" s="12" t="s">
        <v>11771</v>
      </c>
      <c r="C2060" s="12" t="s">
        <v>11772</v>
      </c>
      <c r="D2060" s="12" t="s">
        <v>11773</v>
      </c>
      <c r="E2060" s="12" t="s">
        <v>11774</v>
      </c>
      <c r="F2060" s="12" t="s">
        <v>496</v>
      </c>
      <c r="G2060" s="12">
        <v>2015.0</v>
      </c>
      <c r="H2060" s="33">
        <v>42219.0</v>
      </c>
      <c r="K2060" s="12" t="s">
        <v>11775</v>
      </c>
    </row>
    <row r="2061" ht="15.75" customHeight="1">
      <c r="A2061" s="12">
        <v>2.6234571E7</v>
      </c>
      <c r="B2061" s="12" t="s">
        <v>11776</v>
      </c>
      <c r="C2061" s="12" t="s">
        <v>11777</v>
      </c>
      <c r="D2061" s="12" t="s">
        <v>11778</v>
      </c>
      <c r="E2061" s="12" t="s">
        <v>11779</v>
      </c>
      <c r="F2061" s="12" t="s">
        <v>496</v>
      </c>
      <c r="G2061" s="12">
        <v>2015.0</v>
      </c>
      <c r="H2061" s="33">
        <v>42220.0</v>
      </c>
      <c r="I2061" s="12" t="s">
        <v>11780</v>
      </c>
      <c r="J2061" s="12" t="s">
        <v>11781</v>
      </c>
      <c r="K2061" s="12" t="s">
        <v>11782</v>
      </c>
    </row>
    <row r="2062" ht="15.75" customHeight="1">
      <c r="A2062" s="12">
        <v>2.6289952E7</v>
      </c>
      <c r="B2062" s="12" t="s">
        <v>11783</v>
      </c>
      <c r="C2062" s="12" t="s">
        <v>11784</v>
      </c>
      <c r="D2062" s="12" t="s">
        <v>11785</v>
      </c>
      <c r="E2062" s="12" t="s">
        <v>11786</v>
      </c>
      <c r="F2062" s="12" t="s">
        <v>508</v>
      </c>
      <c r="G2062" s="12">
        <v>2015.0</v>
      </c>
      <c r="H2062" s="33">
        <v>42237.0</v>
      </c>
      <c r="I2062" s="12" t="s">
        <v>11787</v>
      </c>
      <c r="K2062" s="12" t="s">
        <v>11788</v>
      </c>
    </row>
    <row r="2063" ht="15.75" customHeight="1">
      <c r="A2063" s="12">
        <v>2.6318263E7</v>
      </c>
      <c r="B2063" s="12" t="s">
        <v>11789</v>
      </c>
      <c r="C2063" s="12" t="s">
        <v>11790</v>
      </c>
      <c r="D2063" s="12" t="s">
        <v>11791</v>
      </c>
      <c r="E2063" s="12" t="s">
        <v>11792</v>
      </c>
      <c r="F2063" s="12" t="s">
        <v>496</v>
      </c>
      <c r="G2063" s="12">
        <v>2015.0</v>
      </c>
      <c r="H2063" s="33">
        <v>42247.0</v>
      </c>
      <c r="K2063" s="12" t="s">
        <v>11793</v>
      </c>
    </row>
    <row r="2064" ht="15.75" customHeight="1">
      <c r="A2064" s="12">
        <v>2.6333334E7</v>
      </c>
      <c r="B2064" s="12" t="s">
        <v>11794</v>
      </c>
      <c r="C2064" s="12" t="s">
        <v>11795</v>
      </c>
      <c r="D2064" s="12" t="s">
        <v>11796</v>
      </c>
      <c r="E2064" s="12" t="s">
        <v>11797</v>
      </c>
      <c r="F2064" s="12" t="s">
        <v>10941</v>
      </c>
      <c r="G2064" s="12">
        <v>2015.0</v>
      </c>
      <c r="H2064" s="33">
        <v>42251.0</v>
      </c>
      <c r="K2064" s="12" t="s">
        <v>11798</v>
      </c>
    </row>
    <row r="2065" ht="15.75" customHeight="1">
      <c r="A2065" s="12">
        <v>2.6333728E7</v>
      </c>
      <c r="B2065" s="12" t="s">
        <v>11799</v>
      </c>
      <c r="C2065" s="12" t="s">
        <v>11800</v>
      </c>
      <c r="D2065" s="12" t="s">
        <v>11801</v>
      </c>
      <c r="E2065" s="12" t="s">
        <v>11802</v>
      </c>
      <c r="F2065" s="12" t="s">
        <v>520</v>
      </c>
      <c r="G2065" s="12">
        <v>2015.0</v>
      </c>
      <c r="H2065" s="33">
        <v>42251.0</v>
      </c>
      <c r="I2065" s="12" t="s">
        <v>11803</v>
      </c>
      <c r="K2065" s="12" t="s">
        <v>11804</v>
      </c>
    </row>
    <row r="2066" ht="15.75" customHeight="1">
      <c r="A2066" s="12">
        <v>2.6336213E7</v>
      </c>
      <c r="B2066" s="12" t="s">
        <v>11805</v>
      </c>
      <c r="C2066" s="12" t="s">
        <v>11806</v>
      </c>
      <c r="D2066" s="12" t="s">
        <v>11807</v>
      </c>
      <c r="E2066" s="12" t="s">
        <v>11808</v>
      </c>
      <c r="F2066" s="12" t="s">
        <v>728</v>
      </c>
      <c r="G2066" s="12">
        <v>2015.0</v>
      </c>
      <c r="H2066" s="33">
        <v>42251.0</v>
      </c>
      <c r="K2066" s="12" t="s">
        <v>11809</v>
      </c>
    </row>
    <row r="2067" ht="15.75" customHeight="1">
      <c r="A2067" s="12">
        <v>2.6336223E7</v>
      </c>
      <c r="B2067" s="12" t="s">
        <v>11810</v>
      </c>
      <c r="C2067" s="12" t="s">
        <v>11811</v>
      </c>
      <c r="D2067" s="12" t="s">
        <v>11812</v>
      </c>
      <c r="E2067" s="12" t="s">
        <v>1604</v>
      </c>
      <c r="F2067" s="12" t="s">
        <v>728</v>
      </c>
      <c r="G2067" s="12">
        <v>2015.0</v>
      </c>
      <c r="H2067" s="33">
        <v>42251.0</v>
      </c>
      <c r="K2067" s="12" t="s">
        <v>11813</v>
      </c>
    </row>
    <row r="2068" ht="15.75" customHeight="1">
      <c r="A2068" s="12">
        <v>2.6336226E7</v>
      </c>
      <c r="B2068" s="12" t="s">
        <v>11814</v>
      </c>
      <c r="C2068" s="12" t="s">
        <v>11815</v>
      </c>
      <c r="D2068" s="12" t="s">
        <v>11816</v>
      </c>
      <c r="E2068" s="12" t="s">
        <v>8754</v>
      </c>
      <c r="F2068" s="12" t="s">
        <v>728</v>
      </c>
      <c r="G2068" s="12">
        <v>2015.0</v>
      </c>
      <c r="H2068" s="33">
        <v>42251.0</v>
      </c>
      <c r="K2068" s="12" t="s">
        <v>11817</v>
      </c>
    </row>
    <row r="2069" ht="15.75" customHeight="1">
      <c r="A2069" s="12">
        <v>2.6336232E7</v>
      </c>
      <c r="B2069" s="12" t="s">
        <v>11818</v>
      </c>
      <c r="C2069" s="12" t="s">
        <v>11819</v>
      </c>
      <c r="D2069" s="12" t="s">
        <v>11820</v>
      </c>
      <c r="E2069" s="12" t="s">
        <v>11821</v>
      </c>
      <c r="F2069" s="12" t="s">
        <v>728</v>
      </c>
      <c r="G2069" s="12">
        <v>2015.0</v>
      </c>
      <c r="H2069" s="33">
        <v>42251.0</v>
      </c>
      <c r="K2069" s="12" t="s">
        <v>11822</v>
      </c>
    </row>
    <row r="2070" ht="15.75" customHeight="1">
      <c r="A2070" s="12">
        <v>2.6378972E7</v>
      </c>
      <c r="B2070" s="12" t="s">
        <v>11823</v>
      </c>
      <c r="C2070" s="12" t="s">
        <v>11824</v>
      </c>
      <c r="D2070" s="12" t="s">
        <v>11825</v>
      </c>
      <c r="E2070" s="12" t="s">
        <v>11826</v>
      </c>
      <c r="F2070" s="12" t="s">
        <v>151</v>
      </c>
      <c r="G2070" s="12">
        <v>2015.0</v>
      </c>
      <c r="H2070" s="33">
        <v>42265.0</v>
      </c>
      <c r="K2070" s="12" t="s">
        <v>11827</v>
      </c>
    </row>
    <row r="2071" ht="15.75" customHeight="1">
      <c r="A2071" s="12">
        <v>2.6378973E7</v>
      </c>
      <c r="B2071" s="12" t="s">
        <v>11828</v>
      </c>
      <c r="C2071" s="12" t="s">
        <v>11829</v>
      </c>
      <c r="D2071" s="12" t="s">
        <v>11830</v>
      </c>
      <c r="E2071" s="12" t="s">
        <v>1636</v>
      </c>
      <c r="F2071" s="12" t="s">
        <v>151</v>
      </c>
      <c r="G2071" s="12">
        <v>2015.0</v>
      </c>
      <c r="H2071" s="33">
        <v>42265.0</v>
      </c>
      <c r="K2071" s="12" t="s">
        <v>11831</v>
      </c>
    </row>
    <row r="2072" ht="15.75" customHeight="1">
      <c r="A2072" s="12">
        <v>2.6407434E7</v>
      </c>
      <c r="B2072" s="12" t="s">
        <v>11832</v>
      </c>
      <c r="C2072" s="12" t="s">
        <v>11833</v>
      </c>
      <c r="D2072" s="12" t="s">
        <v>11834</v>
      </c>
      <c r="E2072" s="12" t="s">
        <v>11835</v>
      </c>
      <c r="F2072" s="12" t="s">
        <v>11836</v>
      </c>
      <c r="G2072" s="12">
        <v>2015.0</v>
      </c>
      <c r="H2072" s="33">
        <v>42273.0</v>
      </c>
      <c r="K2072" s="12" t="s">
        <v>11837</v>
      </c>
    </row>
    <row r="2073" ht="15.75" customHeight="1">
      <c r="A2073" s="12">
        <v>2.6418658E7</v>
      </c>
      <c r="B2073" s="12" t="s">
        <v>11838</v>
      </c>
      <c r="C2073" s="12" t="s">
        <v>11839</v>
      </c>
      <c r="D2073" s="12" t="s">
        <v>11840</v>
      </c>
      <c r="E2073" s="12" t="s">
        <v>11841</v>
      </c>
      <c r="F2073" s="12" t="s">
        <v>313</v>
      </c>
      <c r="G2073" s="12">
        <v>2015.0</v>
      </c>
      <c r="H2073" s="33">
        <v>42277.0</v>
      </c>
    </row>
    <row r="2074" ht="15.75" customHeight="1">
      <c r="A2074" s="12">
        <v>2.6433656E7</v>
      </c>
      <c r="B2074" s="12" t="s">
        <v>11842</v>
      </c>
      <c r="C2074" s="12" t="s">
        <v>11843</v>
      </c>
      <c r="D2074" s="12" t="s">
        <v>11844</v>
      </c>
      <c r="E2074" s="12" t="s">
        <v>3030</v>
      </c>
      <c r="F2074" s="12" t="s">
        <v>502</v>
      </c>
      <c r="G2074" s="12">
        <v>2015.0</v>
      </c>
      <c r="H2074" s="33">
        <v>42282.0</v>
      </c>
      <c r="K2074" s="12" t="s">
        <v>11845</v>
      </c>
    </row>
    <row r="2075" ht="15.75" customHeight="1">
      <c r="A2075" s="12">
        <v>2.6435145E7</v>
      </c>
      <c r="B2075" s="12" t="s">
        <v>11846</v>
      </c>
      <c r="C2075" s="12" t="s">
        <v>11847</v>
      </c>
      <c r="D2075" s="12" t="s">
        <v>11848</v>
      </c>
      <c r="E2075" s="12" t="s">
        <v>11849</v>
      </c>
      <c r="F2075" s="12" t="s">
        <v>3004</v>
      </c>
      <c r="G2075" s="12">
        <v>2015.0</v>
      </c>
      <c r="H2075" s="33">
        <v>42283.0</v>
      </c>
      <c r="K2075" s="12" t="s">
        <v>11850</v>
      </c>
    </row>
    <row r="2076" ht="15.75" customHeight="1">
      <c r="A2076" s="12">
        <v>2.6630793E7</v>
      </c>
      <c r="B2076" s="12" t="s">
        <v>11851</v>
      </c>
      <c r="C2076" s="12" t="s">
        <v>11852</v>
      </c>
      <c r="D2076" s="12" t="s">
        <v>11853</v>
      </c>
      <c r="E2076" s="12" t="s">
        <v>11854</v>
      </c>
      <c r="F2076" s="12" t="s">
        <v>6803</v>
      </c>
      <c r="G2076" s="12">
        <v>2015.0</v>
      </c>
      <c r="H2076" s="33">
        <v>42342.0</v>
      </c>
      <c r="K2076" s="12" t="s">
        <v>11855</v>
      </c>
    </row>
    <row r="2077" ht="15.75" customHeight="1">
      <c r="A2077" s="12">
        <v>2.6695213E7</v>
      </c>
      <c r="B2077" s="12" t="s">
        <v>11856</v>
      </c>
      <c r="C2077" s="12" t="s">
        <v>11857</v>
      </c>
      <c r="D2077" s="12" t="s">
        <v>11858</v>
      </c>
      <c r="E2077" s="12" t="s">
        <v>11859</v>
      </c>
      <c r="F2077" s="12" t="s">
        <v>308</v>
      </c>
      <c r="G2077" s="12">
        <v>2015.0</v>
      </c>
      <c r="H2077" s="33">
        <v>42362.0</v>
      </c>
    </row>
    <row r="2078" ht="15.75" customHeight="1">
      <c r="A2078" s="12">
        <v>2.7047211E7</v>
      </c>
      <c r="B2078" s="12" t="s">
        <v>11860</v>
      </c>
      <c r="C2078" s="12" t="s">
        <v>11861</v>
      </c>
      <c r="D2078" s="12" t="s">
        <v>11862</v>
      </c>
      <c r="E2078" s="12" t="s">
        <v>4617</v>
      </c>
      <c r="F2078" s="12" t="s">
        <v>10294</v>
      </c>
      <c r="G2078" s="12">
        <v>2015.0</v>
      </c>
      <c r="H2078" s="33">
        <v>42466.0</v>
      </c>
      <c r="I2078" s="12" t="s">
        <v>11863</v>
      </c>
      <c r="K2078" s="12" t="s">
        <v>11864</v>
      </c>
    </row>
    <row r="2079" ht="15.75" customHeight="1">
      <c r="A2079" s="12">
        <v>2.6332127E7</v>
      </c>
      <c r="B2079" s="12" t="s">
        <v>11865</v>
      </c>
      <c r="C2079" s="12" t="s">
        <v>11866</v>
      </c>
      <c r="D2079" s="12" t="s">
        <v>11867</v>
      </c>
      <c r="E2079" s="12" t="s">
        <v>11868</v>
      </c>
      <c r="F2079" s="12" t="s">
        <v>2831</v>
      </c>
      <c r="G2079" s="12">
        <v>2015.0</v>
      </c>
      <c r="H2079" s="33">
        <v>42250.0</v>
      </c>
      <c r="I2079" s="12" t="s">
        <v>11869</v>
      </c>
      <c r="K2079" s="12" t="s">
        <v>11870</v>
      </c>
    </row>
    <row r="2080" ht="15.75" customHeight="1">
      <c r="A2080" s="12">
        <v>2.6220534E7</v>
      </c>
      <c r="B2080" s="12" t="s">
        <v>11872</v>
      </c>
      <c r="C2080" s="12" t="s">
        <v>11873</v>
      </c>
      <c r="D2080" s="12" t="s">
        <v>11874</v>
      </c>
      <c r="E2080" s="12" t="s">
        <v>11875</v>
      </c>
      <c r="F2080" s="12" t="s">
        <v>11876</v>
      </c>
      <c r="G2080" s="12">
        <v>2015.0</v>
      </c>
      <c r="H2080" s="33">
        <v>42215.0</v>
      </c>
      <c r="K2080" s="12" t="s">
        <v>11877</v>
      </c>
    </row>
    <row r="2081" ht="15.75" customHeight="1">
      <c r="A2081" s="12">
        <v>2.6340562E7</v>
      </c>
      <c r="B2081" s="12" t="s">
        <v>11879</v>
      </c>
      <c r="C2081" s="12" t="s">
        <v>11880</v>
      </c>
      <c r="D2081" s="12" t="s">
        <v>11881</v>
      </c>
      <c r="E2081" s="12" t="s">
        <v>6567</v>
      </c>
      <c r="F2081" s="12" t="s">
        <v>2831</v>
      </c>
      <c r="G2081" s="12">
        <v>2015.0</v>
      </c>
      <c r="H2081" s="33">
        <v>42252.0</v>
      </c>
      <c r="I2081" s="12" t="s">
        <v>11882</v>
      </c>
      <c r="K2081" s="12" t="s">
        <v>11883</v>
      </c>
    </row>
    <row r="2082" ht="15.75" customHeight="1">
      <c r="A2082" s="12">
        <v>2.6350613E7</v>
      </c>
      <c r="B2082" s="12" t="s">
        <v>11884</v>
      </c>
      <c r="C2082" s="12" t="s">
        <v>11885</v>
      </c>
      <c r="D2082" s="12" t="s">
        <v>11886</v>
      </c>
      <c r="E2082" s="12" t="s">
        <v>11887</v>
      </c>
      <c r="F2082" s="12" t="s">
        <v>332</v>
      </c>
      <c r="G2082" s="12">
        <v>2015.0</v>
      </c>
      <c r="H2082" s="33">
        <v>42257.0</v>
      </c>
      <c r="I2082" s="12" t="s">
        <v>11888</v>
      </c>
      <c r="K2082" s="12" t="s">
        <v>11889</v>
      </c>
    </row>
    <row r="2083" ht="15.75" customHeight="1">
      <c r="A2083" s="12">
        <v>2.6352829E7</v>
      </c>
      <c r="B2083" s="12" t="s">
        <v>11891</v>
      </c>
      <c r="C2083" s="12" t="s">
        <v>11892</v>
      </c>
      <c r="D2083" s="12" t="s">
        <v>11893</v>
      </c>
      <c r="E2083" s="12" t="s">
        <v>11894</v>
      </c>
      <c r="F2083" s="12" t="s">
        <v>2831</v>
      </c>
      <c r="G2083" s="12">
        <v>2015.0</v>
      </c>
      <c r="H2083" s="33">
        <v>42257.0</v>
      </c>
      <c r="I2083" s="12" t="s">
        <v>11895</v>
      </c>
      <c r="K2083" s="12" t="s">
        <v>11896</v>
      </c>
    </row>
    <row r="2084" ht="15.75" customHeight="1">
      <c r="A2084" s="12">
        <v>2.5737562E7</v>
      </c>
      <c r="B2084" s="12" t="s">
        <v>11898</v>
      </c>
      <c r="C2084" s="12" t="s">
        <v>11899</v>
      </c>
      <c r="D2084" s="12" t="s">
        <v>11900</v>
      </c>
      <c r="E2084" s="12" t="s">
        <v>9808</v>
      </c>
      <c r="F2084" s="12" t="s">
        <v>1270</v>
      </c>
      <c r="G2084" s="12">
        <v>2015.0</v>
      </c>
      <c r="H2084" s="33">
        <v>42068.0</v>
      </c>
      <c r="I2084" s="12" t="s">
        <v>11901</v>
      </c>
      <c r="K2084" s="12" t="s">
        <v>11902</v>
      </c>
    </row>
    <row r="2085" ht="15.75" customHeight="1">
      <c r="A2085" s="12">
        <v>2.6375033E7</v>
      </c>
      <c r="B2085" s="12" t="s">
        <v>11904</v>
      </c>
      <c r="C2085" s="12" t="s">
        <v>11905</v>
      </c>
      <c r="D2085" s="12" t="s">
        <v>11906</v>
      </c>
      <c r="E2085" s="12" t="s">
        <v>8053</v>
      </c>
      <c r="F2085" s="12" t="s">
        <v>2831</v>
      </c>
      <c r="G2085" s="12">
        <v>2015.0</v>
      </c>
      <c r="H2085" s="33">
        <v>42264.0</v>
      </c>
      <c r="I2085" s="12" t="s">
        <v>11907</v>
      </c>
      <c r="K2085" s="12" t="s">
        <v>11908</v>
      </c>
    </row>
    <row r="2086" ht="15.75" customHeight="1">
      <c r="A2086" s="12">
        <v>2.6383238E7</v>
      </c>
      <c r="B2086" s="12" t="s">
        <v>11910</v>
      </c>
      <c r="C2086" s="12" t="s">
        <v>11911</v>
      </c>
      <c r="D2086" s="12" t="s">
        <v>11912</v>
      </c>
      <c r="E2086" s="12" t="s">
        <v>11913</v>
      </c>
      <c r="F2086" s="12" t="s">
        <v>332</v>
      </c>
      <c r="G2086" s="12">
        <v>2015.0</v>
      </c>
      <c r="H2086" s="33">
        <v>42266.0</v>
      </c>
      <c r="I2086" s="12" t="s">
        <v>11914</v>
      </c>
      <c r="K2086" s="12" t="s">
        <v>11915</v>
      </c>
    </row>
    <row r="2087" ht="15.75" customHeight="1">
      <c r="A2087" s="12">
        <v>2.6385192E7</v>
      </c>
      <c r="B2087" s="12" t="s">
        <v>11917</v>
      </c>
      <c r="C2087" s="12" t="s">
        <v>11918</v>
      </c>
      <c r="D2087" s="12" t="s">
        <v>11919</v>
      </c>
      <c r="E2087" s="12" t="s">
        <v>9200</v>
      </c>
      <c r="F2087" s="12" t="s">
        <v>2035</v>
      </c>
      <c r="G2087" s="12">
        <v>2015.0</v>
      </c>
      <c r="H2087" s="33">
        <v>42267.0</v>
      </c>
      <c r="I2087" s="12" t="s">
        <v>11920</v>
      </c>
      <c r="K2087" s="12" t="s">
        <v>11921</v>
      </c>
    </row>
    <row r="2088" ht="15.75" customHeight="1">
      <c r="A2088" s="12">
        <v>2.6344089E7</v>
      </c>
      <c r="B2088" s="12" t="s">
        <v>11923</v>
      </c>
      <c r="C2088" s="12" t="s">
        <v>11924</v>
      </c>
      <c r="D2088" s="12" t="s">
        <v>11925</v>
      </c>
      <c r="E2088" s="12" t="s">
        <v>11926</v>
      </c>
      <c r="F2088" s="12" t="s">
        <v>6252</v>
      </c>
      <c r="G2088" s="12">
        <v>2015.0</v>
      </c>
      <c r="H2088" s="33">
        <v>42255.0</v>
      </c>
      <c r="K2088" s="12" t="s">
        <v>11927</v>
      </c>
    </row>
    <row r="2089" ht="15.75" customHeight="1">
      <c r="A2089" s="12">
        <v>2.6394396E7</v>
      </c>
      <c r="B2089" s="12" t="s">
        <v>11929</v>
      </c>
      <c r="C2089" s="12" t="s">
        <v>11930</v>
      </c>
      <c r="D2089" s="12" t="s">
        <v>11931</v>
      </c>
      <c r="E2089" s="12" t="s">
        <v>11932</v>
      </c>
      <c r="F2089" s="12" t="s">
        <v>2831</v>
      </c>
      <c r="G2089" s="12">
        <v>2015.0</v>
      </c>
      <c r="H2089" s="33">
        <v>42270.0</v>
      </c>
      <c r="I2089" s="12" t="s">
        <v>11933</v>
      </c>
      <c r="K2089" s="12" t="s">
        <v>11934</v>
      </c>
    </row>
    <row r="2090" ht="15.75" customHeight="1">
      <c r="A2090" s="12">
        <v>2.6398775E7</v>
      </c>
      <c r="B2090" s="12" t="s">
        <v>11936</v>
      </c>
      <c r="C2090" s="12" t="s">
        <v>11937</v>
      </c>
      <c r="D2090" s="12" t="s">
        <v>11938</v>
      </c>
      <c r="E2090" s="12" t="s">
        <v>11939</v>
      </c>
      <c r="F2090" s="12" t="s">
        <v>2831</v>
      </c>
      <c r="G2090" s="12">
        <v>2015.0</v>
      </c>
      <c r="H2090" s="33">
        <v>42271.0</v>
      </c>
      <c r="I2090" s="12" t="s">
        <v>11940</v>
      </c>
      <c r="K2090" s="12" t="s">
        <v>11941</v>
      </c>
    </row>
    <row r="2091" ht="15.75" customHeight="1">
      <c r="A2091" s="12">
        <v>2.6403456E7</v>
      </c>
      <c r="B2091" s="12" t="s">
        <v>11943</v>
      </c>
      <c r="C2091" s="12" t="s">
        <v>11944</v>
      </c>
      <c r="D2091" s="12" t="s">
        <v>11945</v>
      </c>
      <c r="E2091" s="12" t="s">
        <v>11946</v>
      </c>
      <c r="F2091" s="12" t="s">
        <v>332</v>
      </c>
      <c r="G2091" s="12">
        <v>2015.0</v>
      </c>
      <c r="H2091" s="33">
        <v>42273.0</v>
      </c>
      <c r="I2091" s="12" t="s">
        <v>11947</v>
      </c>
      <c r="K2091" s="12" t="s">
        <v>11948</v>
      </c>
    </row>
    <row r="2092" ht="15.75" customHeight="1">
      <c r="A2092" s="12">
        <v>2.6414283E7</v>
      </c>
      <c r="B2092" s="12" t="s">
        <v>11950</v>
      </c>
      <c r="C2092" s="12" t="s">
        <v>11951</v>
      </c>
      <c r="D2092" s="12" t="s">
        <v>11952</v>
      </c>
      <c r="E2092" s="12" t="s">
        <v>11953</v>
      </c>
      <c r="F2092" s="12" t="s">
        <v>2831</v>
      </c>
      <c r="G2092" s="12">
        <v>2015.0</v>
      </c>
      <c r="H2092" s="33">
        <v>42276.0</v>
      </c>
      <c r="I2092" s="12" t="s">
        <v>11954</v>
      </c>
      <c r="K2092" s="12" t="s">
        <v>11955</v>
      </c>
    </row>
    <row r="2093" ht="15.75" customHeight="1">
      <c r="A2093" s="12">
        <v>2.6088935E7</v>
      </c>
      <c r="B2093" s="12" t="s">
        <v>11957</v>
      </c>
      <c r="C2093" s="12" t="s">
        <v>11958</v>
      </c>
      <c r="D2093" s="12" t="s">
        <v>11959</v>
      </c>
      <c r="E2093" s="12" t="s">
        <v>6425</v>
      </c>
      <c r="F2093" s="12" t="s">
        <v>354</v>
      </c>
      <c r="G2093" s="12">
        <v>2015.0</v>
      </c>
      <c r="H2093" s="33">
        <v>42175.0</v>
      </c>
      <c r="K2093" s="12" t="s">
        <v>11960</v>
      </c>
    </row>
    <row r="2094" ht="15.75" customHeight="1">
      <c r="A2094" s="12">
        <v>2.6096752E7</v>
      </c>
      <c r="B2094" s="12" t="s">
        <v>11962</v>
      </c>
      <c r="C2094" s="12" t="s">
        <v>11963</v>
      </c>
      <c r="D2094" s="12" t="s">
        <v>11964</v>
      </c>
      <c r="E2094" s="12" t="s">
        <v>11965</v>
      </c>
      <c r="F2094" s="12" t="s">
        <v>354</v>
      </c>
      <c r="G2094" s="12">
        <v>2015.0</v>
      </c>
      <c r="H2094" s="33">
        <v>42178.0</v>
      </c>
      <c r="K2094" s="12" t="s">
        <v>11966</v>
      </c>
    </row>
    <row r="2095" ht="15.75" customHeight="1">
      <c r="A2095" s="12">
        <v>2.621095E7</v>
      </c>
      <c r="B2095" s="12" t="s">
        <v>11967</v>
      </c>
      <c r="C2095" s="12" t="s">
        <v>11968</v>
      </c>
      <c r="D2095" s="12" t="s">
        <v>11969</v>
      </c>
      <c r="E2095" s="12" t="s">
        <v>11970</v>
      </c>
      <c r="F2095" s="12" t="s">
        <v>354</v>
      </c>
      <c r="G2095" s="12">
        <v>2015.0</v>
      </c>
      <c r="H2095" s="33">
        <v>42212.0</v>
      </c>
      <c r="I2095" s="12" t="s">
        <v>11971</v>
      </c>
      <c r="K2095" s="12" t="s">
        <v>11972</v>
      </c>
    </row>
    <row r="2096" ht="15.75" customHeight="1">
      <c r="A2096" s="12">
        <v>2.6420543E7</v>
      </c>
      <c r="B2096" s="12" t="s">
        <v>11973</v>
      </c>
      <c r="C2096" s="12" t="s">
        <v>11974</v>
      </c>
      <c r="D2096" s="12" t="s">
        <v>11975</v>
      </c>
      <c r="E2096" s="12" t="s">
        <v>11976</v>
      </c>
      <c r="F2096" s="12" t="s">
        <v>332</v>
      </c>
      <c r="G2096" s="12">
        <v>2015.0</v>
      </c>
      <c r="H2096" s="33">
        <v>42278.0</v>
      </c>
      <c r="I2096" s="12" t="s">
        <v>11977</v>
      </c>
      <c r="K2096" s="12" t="s">
        <v>11978</v>
      </c>
    </row>
    <row r="2097" ht="15.75" customHeight="1">
      <c r="A2097" s="12">
        <v>2.5618174E7</v>
      </c>
      <c r="B2097" s="12" t="s">
        <v>11979</v>
      </c>
      <c r="C2097" s="12" t="s">
        <v>11980</v>
      </c>
      <c r="D2097" s="12" t="s">
        <v>11981</v>
      </c>
      <c r="E2097" s="12" t="s">
        <v>3482</v>
      </c>
      <c r="F2097" s="12" t="s">
        <v>11982</v>
      </c>
      <c r="G2097" s="12">
        <v>2015.0</v>
      </c>
      <c r="H2097" s="33">
        <v>42030.0</v>
      </c>
      <c r="I2097" s="12" t="s">
        <v>11983</v>
      </c>
      <c r="J2097" s="12" t="s">
        <v>11984</v>
      </c>
      <c r="K2097" s="12" t="s">
        <v>11985</v>
      </c>
    </row>
    <row r="2098" ht="15.75" customHeight="1">
      <c r="A2098" s="12">
        <v>2.5873582E7</v>
      </c>
      <c r="B2098" s="12" t="s">
        <v>11987</v>
      </c>
      <c r="C2098" s="12" t="s">
        <v>11988</v>
      </c>
      <c r="D2098" s="12" t="s">
        <v>11989</v>
      </c>
      <c r="E2098" s="12" t="s">
        <v>11990</v>
      </c>
      <c r="F2098" s="12" t="s">
        <v>1217</v>
      </c>
      <c r="G2098" s="12">
        <v>2015.0</v>
      </c>
      <c r="H2098" s="33">
        <v>42110.0</v>
      </c>
      <c r="K2098" s="12" t="s">
        <v>11991</v>
      </c>
    </row>
    <row r="2099" ht="15.75" customHeight="1">
      <c r="A2099" s="12">
        <v>2.5947226E7</v>
      </c>
      <c r="B2099" s="12" t="s">
        <v>11992</v>
      </c>
      <c r="C2099" s="12" t="s">
        <v>11993</v>
      </c>
      <c r="D2099" s="12" t="s">
        <v>11994</v>
      </c>
      <c r="E2099" s="12" t="s">
        <v>11995</v>
      </c>
      <c r="F2099" s="12" t="s">
        <v>909</v>
      </c>
      <c r="G2099" s="12">
        <v>2015.0</v>
      </c>
      <c r="H2099" s="33">
        <v>42132.0</v>
      </c>
      <c r="I2099" s="12" t="s">
        <v>11996</v>
      </c>
      <c r="K2099" s="12" t="s">
        <v>11997</v>
      </c>
    </row>
    <row r="2100" ht="15.75" customHeight="1">
      <c r="A2100" s="12">
        <v>2.6016589E7</v>
      </c>
      <c r="B2100" s="12" t="s">
        <v>11998</v>
      </c>
      <c r="C2100" s="12" t="s">
        <v>11999</v>
      </c>
      <c r="D2100" s="12" t="s">
        <v>12000</v>
      </c>
      <c r="E2100" s="12" t="s">
        <v>12001</v>
      </c>
      <c r="F2100" s="12" t="s">
        <v>386</v>
      </c>
      <c r="G2100" s="12">
        <v>2015.0</v>
      </c>
      <c r="H2100" s="33">
        <v>42153.0</v>
      </c>
      <c r="K2100" s="12" t="s">
        <v>12002</v>
      </c>
    </row>
    <row r="2101" ht="15.75" customHeight="1">
      <c r="A2101" s="12">
        <v>2.6019119E7</v>
      </c>
      <c r="B2101" s="12" t="s">
        <v>12003</v>
      </c>
      <c r="C2101" s="12" t="s">
        <v>9267</v>
      </c>
      <c r="D2101" s="12" t="s">
        <v>12004</v>
      </c>
      <c r="E2101" s="12" t="s">
        <v>2788</v>
      </c>
      <c r="F2101" s="12" t="s">
        <v>2789</v>
      </c>
      <c r="G2101" s="12">
        <v>2015.0</v>
      </c>
      <c r="H2101" s="33">
        <v>42153.0</v>
      </c>
      <c r="I2101" s="12" t="s">
        <v>12005</v>
      </c>
      <c r="J2101" s="12" t="s">
        <v>12006</v>
      </c>
      <c r="K2101" s="12" t="s">
        <v>12007</v>
      </c>
    </row>
    <row r="2102" ht="15.75" customHeight="1">
      <c r="A2102" s="12">
        <v>2.609496E7</v>
      </c>
      <c r="B2102" s="12" t="s">
        <v>12008</v>
      </c>
      <c r="C2102" s="12" t="s">
        <v>12009</v>
      </c>
      <c r="D2102" s="12" t="s">
        <v>12010</v>
      </c>
      <c r="E2102" s="12" t="s">
        <v>8339</v>
      </c>
      <c r="F2102" s="12" t="s">
        <v>12011</v>
      </c>
      <c r="G2102" s="12">
        <v>2015.0</v>
      </c>
      <c r="H2102" s="33">
        <v>42178.0</v>
      </c>
      <c r="I2102" s="12" t="s">
        <v>12012</v>
      </c>
      <c r="K2102" s="12" t="s">
        <v>12013</v>
      </c>
    </row>
    <row r="2103" ht="15.75" customHeight="1">
      <c r="A2103" s="12">
        <v>2.6105087E7</v>
      </c>
      <c r="B2103" s="12" t="s">
        <v>12014</v>
      </c>
      <c r="C2103" s="12" t="s">
        <v>12015</v>
      </c>
      <c r="D2103" s="12" t="s">
        <v>12016</v>
      </c>
      <c r="E2103" s="12" t="s">
        <v>12017</v>
      </c>
      <c r="F2103" s="12" t="s">
        <v>12018</v>
      </c>
      <c r="G2103" s="12">
        <v>2015.0</v>
      </c>
      <c r="H2103" s="33">
        <v>42180.0</v>
      </c>
      <c r="K2103" s="12" t="s">
        <v>12019</v>
      </c>
    </row>
    <row r="2104" ht="15.75" customHeight="1">
      <c r="A2104" s="12">
        <v>2.6142572E7</v>
      </c>
      <c r="B2104" s="12" t="s">
        <v>12020</v>
      </c>
      <c r="C2104" s="12" t="s">
        <v>12021</v>
      </c>
      <c r="D2104" s="12" t="s">
        <v>12022</v>
      </c>
      <c r="E2104" s="12" t="s">
        <v>1119</v>
      </c>
      <c r="F2104" s="12" t="s">
        <v>8983</v>
      </c>
      <c r="G2104" s="12">
        <v>2015.0</v>
      </c>
      <c r="H2104" s="33">
        <v>42191.0</v>
      </c>
      <c r="K2104" s="12" t="s">
        <v>12023</v>
      </c>
    </row>
    <row r="2105" ht="15.75" customHeight="1">
      <c r="A2105" s="12">
        <v>2.6157152E7</v>
      </c>
      <c r="B2105" s="12" t="s">
        <v>12024</v>
      </c>
      <c r="C2105" s="12" t="s">
        <v>12025</v>
      </c>
      <c r="D2105" s="12" t="s">
        <v>12026</v>
      </c>
      <c r="E2105" s="12" t="s">
        <v>12027</v>
      </c>
      <c r="F2105" s="12" t="s">
        <v>175</v>
      </c>
      <c r="G2105" s="12">
        <v>2015.0</v>
      </c>
      <c r="H2105" s="33">
        <v>42195.0</v>
      </c>
      <c r="I2105" s="12" t="s">
        <v>12028</v>
      </c>
      <c r="K2105" s="12" t="s">
        <v>12029</v>
      </c>
    </row>
    <row r="2106" ht="15.75" customHeight="1">
      <c r="A2106" s="12">
        <v>2.6160679E7</v>
      </c>
      <c r="B2106" s="12" t="s">
        <v>12030</v>
      </c>
      <c r="C2106" s="12" t="s">
        <v>12031</v>
      </c>
      <c r="D2106" s="12" t="s">
        <v>12032</v>
      </c>
      <c r="E2106" s="12" t="s">
        <v>5422</v>
      </c>
      <c r="F2106" s="12" t="s">
        <v>3283</v>
      </c>
      <c r="G2106" s="12">
        <v>2015.0</v>
      </c>
      <c r="H2106" s="33">
        <v>42196.0</v>
      </c>
      <c r="I2106" s="12" t="s">
        <v>12033</v>
      </c>
      <c r="J2106" s="12" t="s">
        <v>12034</v>
      </c>
      <c r="K2106" s="12" t="s">
        <v>12035</v>
      </c>
    </row>
    <row r="2107" ht="15.75" customHeight="1">
      <c r="A2107" s="12">
        <v>2.6170417E7</v>
      </c>
      <c r="B2107" s="12" t="s">
        <v>12036</v>
      </c>
      <c r="C2107" s="12" t="s">
        <v>12037</v>
      </c>
      <c r="D2107" s="12" t="s">
        <v>12038</v>
      </c>
      <c r="E2107" s="12" t="s">
        <v>10454</v>
      </c>
      <c r="F2107" s="12" t="s">
        <v>258</v>
      </c>
      <c r="G2107" s="12">
        <v>2015.0</v>
      </c>
      <c r="H2107" s="33">
        <v>42200.0</v>
      </c>
      <c r="I2107" s="12" t="s">
        <v>12039</v>
      </c>
      <c r="K2107" s="12" t="s">
        <v>12040</v>
      </c>
    </row>
    <row r="2108" ht="15.75" customHeight="1">
      <c r="A2108" s="12">
        <v>2.6209411E7</v>
      </c>
      <c r="B2108" s="12" t="s">
        <v>12041</v>
      </c>
      <c r="C2108" s="12" t="s">
        <v>12042</v>
      </c>
      <c r="D2108" s="12" t="s">
        <v>12043</v>
      </c>
      <c r="E2108" s="12" t="s">
        <v>6405</v>
      </c>
      <c r="F2108" s="12" t="s">
        <v>169</v>
      </c>
      <c r="G2108" s="12">
        <v>2015.0</v>
      </c>
      <c r="H2108" s="33">
        <v>42211.0</v>
      </c>
      <c r="K2108" s="12" t="s">
        <v>12044</v>
      </c>
    </row>
    <row r="2109" ht="15.75" customHeight="1">
      <c r="A2109" s="12">
        <v>2.6210496E7</v>
      </c>
      <c r="B2109" s="12" t="s">
        <v>12045</v>
      </c>
      <c r="C2109" s="12" t="s">
        <v>12046</v>
      </c>
      <c r="D2109" s="12" t="s">
        <v>12047</v>
      </c>
      <c r="E2109" s="12" t="s">
        <v>12048</v>
      </c>
      <c r="F2109" s="12" t="s">
        <v>214</v>
      </c>
      <c r="G2109" s="12">
        <v>2015.0</v>
      </c>
      <c r="H2109" s="33">
        <v>42212.0</v>
      </c>
      <c r="K2109" s="12" t="s">
        <v>12049</v>
      </c>
    </row>
    <row r="2110" ht="15.75" customHeight="1">
      <c r="A2110" s="12">
        <v>2.6227842E7</v>
      </c>
      <c r="B2110" s="12" t="s">
        <v>12050</v>
      </c>
      <c r="C2110" s="12" t="s">
        <v>12051</v>
      </c>
      <c r="D2110" s="12" t="s">
        <v>12052</v>
      </c>
      <c r="E2110" s="12" t="s">
        <v>12053</v>
      </c>
      <c r="F2110" s="12" t="s">
        <v>12054</v>
      </c>
      <c r="G2110" s="12">
        <v>2015.0</v>
      </c>
      <c r="H2110" s="33">
        <v>42217.0</v>
      </c>
      <c r="K2110" s="12" t="s">
        <v>12055</v>
      </c>
    </row>
    <row r="2111" ht="15.75" customHeight="1">
      <c r="A2111" s="12">
        <v>2.6291089E7</v>
      </c>
      <c r="B2111" s="12" t="s">
        <v>12056</v>
      </c>
      <c r="C2111" s="12" t="s">
        <v>12057</v>
      </c>
      <c r="D2111" s="12" t="s">
        <v>12058</v>
      </c>
      <c r="E2111" s="12" t="s">
        <v>12059</v>
      </c>
      <c r="F2111" s="12" t="s">
        <v>195</v>
      </c>
      <c r="G2111" s="12">
        <v>2015.0</v>
      </c>
      <c r="H2111" s="33">
        <v>42237.0</v>
      </c>
      <c r="I2111" s="12" t="s">
        <v>12060</v>
      </c>
      <c r="K2111" s="12" t="s">
        <v>12061</v>
      </c>
    </row>
    <row r="2112" ht="15.75" customHeight="1">
      <c r="A2112" s="12">
        <v>2.6297854E7</v>
      </c>
      <c r="B2112" s="12" t="s">
        <v>12062</v>
      </c>
      <c r="C2112" s="12" t="s">
        <v>12063</v>
      </c>
      <c r="D2112" s="12" t="s">
        <v>12064</v>
      </c>
      <c r="E2112" s="12" t="s">
        <v>12065</v>
      </c>
      <c r="F2112" s="12" t="s">
        <v>1155</v>
      </c>
      <c r="G2112" s="12">
        <v>2015.0</v>
      </c>
      <c r="H2112" s="33">
        <v>42239.0</v>
      </c>
      <c r="K2112" s="12" t="s">
        <v>12066</v>
      </c>
    </row>
    <row r="2113" ht="15.75" customHeight="1">
      <c r="A2113" s="12">
        <v>2.6338146E7</v>
      </c>
      <c r="B2113" s="12" t="s">
        <v>12067</v>
      </c>
      <c r="C2113" s="12" t="s">
        <v>12068</v>
      </c>
      <c r="D2113" s="12" t="s">
        <v>12069</v>
      </c>
      <c r="E2113" s="12" t="s">
        <v>12070</v>
      </c>
      <c r="F2113" s="12" t="s">
        <v>2823</v>
      </c>
      <c r="G2113" s="12">
        <v>2015.0</v>
      </c>
      <c r="H2113" s="33">
        <v>42252.0</v>
      </c>
      <c r="K2113" s="12" t="s">
        <v>12071</v>
      </c>
    </row>
    <row r="2114" ht="15.75" customHeight="1">
      <c r="A2114" s="12">
        <v>2.6387062E7</v>
      </c>
      <c r="B2114" s="12" t="s">
        <v>12072</v>
      </c>
      <c r="C2114" s="12" t="s">
        <v>12073</v>
      </c>
      <c r="D2114" s="12" t="s">
        <v>12074</v>
      </c>
      <c r="E2114" s="12" t="s">
        <v>12075</v>
      </c>
      <c r="F2114" s="12" t="s">
        <v>202</v>
      </c>
      <c r="G2114" s="12">
        <v>2015.0</v>
      </c>
      <c r="H2114" s="33">
        <v>42268.0</v>
      </c>
      <c r="K2114" s="12" t="s">
        <v>12076</v>
      </c>
    </row>
    <row r="2115" ht="15.75" customHeight="1">
      <c r="A2115" s="12">
        <v>2.6393476E7</v>
      </c>
      <c r="B2115" s="12" t="s">
        <v>12077</v>
      </c>
      <c r="C2115" s="12" t="s">
        <v>12078</v>
      </c>
      <c r="D2115" s="12" t="s">
        <v>12079</v>
      </c>
      <c r="E2115" s="12" t="s">
        <v>12080</v>
      </c>
      <c r="F2115" s="12" t="s">
        <v>151</v>
      </c>
      <c r="G2115" s="12">
        <v>2015.0</v>
      </c>
      <c r="H2115" s="33">
        <v>42270.0</v>
      </c>
      <c r="K2115" s="12" t="s">
        <v>12081</v>
      </c>
    </row>
    <row r="2116" ht="15.75" customHeight="1">
      <c r="A2116" s="12">
        <v>2.6394065E7</v>
      </c>
      <c r="B2116" s="12" t="s">
        <v>12082</v>
      </c>
      <c r="C2116" s="12" t="s">
        <v>12083</v>
      </c>
      <c r="D2116" s="12" t="s">
        <v>12084</v>
      </c>
      <c r="E2116" s="12" t="s">
        <v>6425</v>
      </c>
      <c r="F2116" s="12" t="s">
        <v>151</v>
      </c>
      <c r="G2116" s="12">
        <v>2015.0</v>
      </c>
      <c r="H2116" s="33">
        <v>42270.0</v>
      </c>
      <c r="I2116" s="12" t="s">
        <v>12085</v>
      </c>
      <c r="K2116" s="12" t="s">
        <v>12086</v>
      </c>
    </row>
    <row r="2117" ht="15.75" customHeight="1">
      <c r="A2117" s="12">
        <v>2.6402378E7</v>
      </c>
      <c r="B2117" s="12" t="s">
        <v>12087</v>
      </c>
      <c r="C2117" s="12" t="s">
        <v>12088</v>
      </c>
      <c r="D2117" s="12" t="s">
        <v>12089</v>
      </c>
      <c r="E2117" s="12" t="s">
        <v>12090</v>
      </c>
      <c r="F2117" s="12" t="s">
        <v>508</v>
      </c>
      <c r="G2117" s="12">
        <v>2015.0</v>
      </c>
      <c r="H2117" s="33">
        <v>42272.0</v>
      </c>
      <c r="I2117" s="12" t="s">
        <v>12091</v>
      </c>
      <c r="K2117" s="12" t="s">
        <v>12092</v>
      </c>
    </row>
    <row r="2118" ht="15.75" customHeight="1">
      <c r="A2118" s="12">
        <v>2.640258E7</v>
      </c>
      <c r="B2118" s="12" t="s">
        <v>12093</v>
      </c>
      <c r="C2118" s="12" t="s">
        <v>12094</v>
      </c>
      <c r="D2118" s="12" t="s">
        <v>12095</v>
      </c>
      <c r="E2118" s="12" t="s">
        <v>10751</v>
      </c>
      <c r="F2118" s="12" t="s">
        <v>508</v>
      </c>
      <c r="G2118" s="12">
        <v>2015.0</v>
      </c>
      <c r="H2118" s="33">
        <v>42272.0</v>
      </c>
      <c r="I2118" s="12" t="s">
        <v>12096</v>
      </c>
      <c r="K2118" s="12" t="s">
        <v>12097</v>
      </c>
    </row>
    <row r="2119" ht="15.75" customHeight="1">
      <c r="A2119" s="12">
        <v>2.6428085E7</v>
      </c>
      <c r="B2119" s="12" t="s">
        <v>12098</v>
      </c>
      <c r="C2119" s="12" t="s">
        <v>12099</v>
      </c>
      <c r="D2119" s="12" t="s">
        <v>12100</v>
      </c>
      <c r="E2119" s="12" t="s">
        <v>12101</v>
      </c>
      <c r="F2119" s="12" t="s">
        <v>332</v>
      </c>
      <c r="G2119" s="12">
        <v>2015.0</v>
      </c>
      <c r="H2119" s="33">
        <v>42280.0</v>
      </c>
      <c r="I2119" s="12" t="s">
        <v>12102</v>
      </c>
      <c r="K2119" s="12" t="s">
        <v>12103</v>
      </c>
    </row>
    <row r="2120" ht="15.75" customHeight="1">
      <c r="A2120" s="12">
        <v>2.6457434E7</v>
      </c>
      <c r="B2120" s="12" t="s">
        <v>12105</v>
      </c>
      <c r="C2120" s="12" t="s">
        <v>12106</v>
      </c>
      <c r="D2120" s="12" t="s">
        <v>12107</v>
      </c>
      <c r="E2120" s="12" t="s">
        <v>12108</v>
      </c>
      <c r="F2120" s="12" t="s">
        <v>12109</v>
      </c>
      <c r="G2120" s="12">
        <v>2015.0</v>
      </c>
      <c r="H2120" s="33">
        <v>42290.0</v>
      </c>
      <c r="I2120" s="12" t="s">
        <v>12110</v>
      </c>
      <c r="K2120" s="12" t="s">
        <v>12111</v>
      </c>
    </row>
    <row r="2121" ht="15.75" customHeight="1">
      <c r="A2121" s="12">
        <v>2.6537046E7</v>
      </c>
      <c r="B2121" s="12" t="s">
        <v>12112</v>
      </c>
      <c r="C2121" s="12" t="s">
        <v>12113</v>
      </c>
      <c r="D2121" s="12" t="s">
        <v>12114</v>
      </c>
      <c r="E2121" s="12" t="s">
        <v>12115</v>
      </c>
      <c r="F2121" s="12" t="s">
        <v>2562</v>
      </c>
      <c r="G2121" s="12">
        <v>2015.0</v>
      </c>
      <c r="H2121" s="33">
        <v>42314.0</v>
      </c>
      <c r="I2121" s="12" t="s">
        <v>12116</v>
      </c>
      <c r="K2121" s="12" t="s">
        <v>12117</v>
      </c>
    </row>
    <row r="2122" ht="15.75" customHeight="1">
      <c r="A2122" s="12">
        <v>2.6648009E7</v>
      </c>
      <c r="B2122" s="12" t="s">
        <v>12118</v>
      </c>
      <c r="C2122" s="12" t="s">
        <v>12119</v>
      </c>
      <c r="D2122" s="12" t="s">
        <v>12120</v>
      </c>
      <c r="E2122" s="12" t="s">
        <v>1477</v>
      </c>
      <c r="F2122" s="12" t="s">
        <v>587</v>
      </c>
      <c r="G2122" s="12">
        <v>2015.0</v>
      </c>
      <c r="H2122" s="33">
        <v>42348.0</v>
      </c>
      <c r="K2122" s="12" t="s">
        <v>12121</v>
      </c>
    </row>
    <row r="2123" ht="15.75" customHeight="1">
      <c r="A2123" s="12">
        <v>2.6732926E7</v>
      </c>
      <c r="B2123" s="12" t="s">
        <v>12123</v>
      </c>
      <c r="C2123" s="12" t="s">
        <v>12124</v>
      </c>
      <c r="D2123" s="12" t="s">
        <v>12125</v>
      </c>
      <c r="E2123" s="12" t="s">
        <v>12126</v>
      </c>
      <c r="F2123" s="12" t="s">
        <v>12127</v>
      </c>
      <c r="G2123" s="12">
        <v>2015.0</v>
      </c>
      <c r="H2123" s="33">
        <v>42376.0</v>
      </c>
    </row>
    <row r="2124" ht="15.75" customHeight="1">
      <c r="A2124" s="12">
        <v>2.6837364E7</v>
      </c>
      <c r="B2124" s="12" t="s">
        <v>12128</v>
      </c>
      <c r="C2124" s="12" t="s">
        <v>12129</v>
      </c>
      <c r="D2124" s="12" t="s">
        <v>12130</v>
      </c>
      <c r="E2124" s="12" t="s">
        <v>12131</v>
      </c>
      <c r="F2124" s="12" t="s">
        <v>781</v>
      </c>
      <c r="G2124" s="12">
        <v>2015.0</v>
      </c>
      <c r="H2124" s="33">
        <v>42404.0</v>
      </c>
    </row>
    <row r="2125" ht="15.75" customHeight="1">
      <c r="A2125" s="12">
        <v>2.7491171E7</v>
      </c>
      <c r="B2125" s="12" t="s">
        <v>12132</v>
      </c>
      <c r="C2125" s="12" t="s">
        <v>12133</v>
      </c>
      <c r="D2125" s="12" t="s">
        <v>12134</v>
      </c>
      <c r="E2125" s="12" t="s">
        <v>12135</v>
      </c>
      <c r="F2125" s="12" t="s">
        <v>12136</v>
      </c>
      <c r="G2125" s="12">
        <v>2015.0</v>
      </c>
      <c r="H2125" s="33">
        <v>42588.0</v>
      </c>
    </row>
    <row r="2126" ht="15.75" customHeight="1">
      <c r="A2126" s="12">
        <v>2.6430734E7</v>
      </c>
      <c r="B2126" s="12" t="s">
        <v>12137</v>
      </c>
      <c r="C2126" s="12" t="s">
        <v>12138</v>
      </c>
      <c r="D2126" s="12" t="s">
        <v>12139</v>
      </c>
      <c r="E2126" s="12" t="s">
        <v>11821</v>
      </c>
      <c r="F2126" s="12" t="s">
        <v>2831</v>
      </c>
      <c r="G2126" s="12">
        <v>2015.0</v>
      </c>
      <c r="H2126" s="33">
        <v>42280.0</v>
      </c>
      <c r="I2126" s="12" t="s">
        <v>12140</v>
      </c>
      <c r="K2126" s="12" t="s">
        <v>12141</v>
      </c>
    </row>
    <row r="2127" ht="15.75" customHeight="1">
      <c r="A2127" s="12">
        <v>2.6438427E7</v>
      </c>
      <c r="B2127" s="12" t="s">
        <v>12143</v>
      </c>
      <c r="C2127" s="12" t="s">
        <v>12144</v>
      </c>
      <c r="D2127" s="12" t="s">
        <v>12145</v>
      </c>
      <c r="E2127" s="12" t="s">
        <v>12146</v>
      </c>
      <c r="F2127" s="12" t="s">
        <v>12147</v>
      </c>
      <c r="G2127" s="12">
        <v>2015.0</v>
      </c>
      <c r="H2127" s="33">
        <v>42284.0</v>
      </c>
      <c r="I2127" s="12" t="s">
        <v>12148</v>
      </c>
      <c r="K2127" s="12" t="s">
        <v>12149</v>
      </c>
    </row>
    <row r="2128" ht="15.75" customHeight="1">
      <c r="A2128" s="12">
        <v>2.6438311E7</v>
      </c>
      <c r="B2128" s="12" t="s">
        <v>12151</v>
      </c>
      <c r="C2128" s="12" t="s">
        <v>12152</v>
      </c>
      <c r="D2128" s="12" t="s">
        <v>12153</v>
      </c>
      <c r="E2128" s="12" t="s">
        <v>9425</v>
      </c>
      <c r="F2128" s="12" t="s">
        <v>332</v>
      </c>
      <c r="G2128" s="12">
        <v>2015.0</v>
      </c>
      <c r="H2128" s="33">
        <v>42284.0</v>
      </c>
      <c r="I2128" s="12" t="s">
        <v>12154</v>
      </c>
      <c r="K2128" s="12" t="s">
        <v>12155</v>
      </c>
    </row>
    <row r="2129" ht="15.75" customHeight="1">
      <c r="A2129" s="12">
        <v>2.6445916E7</v>
      </c>
      <c r="B2129" s="12" t="s">
        <v>12157</v>
      </c>
      <c r="C2129" s="12" t="s">
        <v>12158</v>
      </c>
      <c r="D2129" s="12" t="s">
        <v>12159</v>
      </c>
      <c r="E2129" s="12" t="s">
        <v>2366</v>
      </c>
      <c r="F2129" s="12" t="s">
        <v>332</v>
      </c>
      <c r="G2129" s="12">
        <v>2015.0</v>
      </c>
      <c r="H2129" s="33">
        <v>42286.0</v>
      </c>
      <c r="I2129" s="12" t="s">
        <v>12160</v>
      </c>
      <c r="K2129" s="12" t="s">
        <v>12161</v>
      </c>
    </row>
    <row r="2130" ht="15.75" customHeight="1">
      <c r="A2130" s="12">
        <v>2.644936E7</v>
      </c>
      <c r="B2130" s="12" t="s">
        <v>12163</v>
      </c>
      <c r="C2130" s="12" t="s">
        <v>12164</v>
      </c>
      <c r="D2130" s="12" t="s">
        <v>12165</v>
      </c>
      <c r="E2130" s="12" t="s">
        <v>3677</v>
      </c>
      <c r="F2130" s="12" t="s">
        <v>332</v>
      </c>
      <c r="G2130" s="12">
        <v>2015.0</v>
      </c>
      <c r="H2130" s="33">
        <v>42287.0</v>
      </c>
      <c r="I2130" s="12" t="s">
        <v>12166</v>
      </c>
      <c r="K2130" s="12" t="s">
        <v>12167</v>
      </c>
    </row>
    <row r="2131" ht="15.75" customHeight="1">
      <c r="A2131" s="12">
        <v>2.6467109E7</v>
      </c>
      <c r="B2131" s="12" t="s">
        <v>12169</v>
      </c>
      <c r="C2131" s="12" t="s">
        <v>12170</v>
      </c>
      <c r="D2131" s="12" t="s">
        <v>12171</v>
      </c>
      <c r="E2131" s="12" t="s">
        <v>2470</v>
      </c>
      <c r="F2131" s="12" t="s">
        <v>332</v>
      </c>
      <c r="G2131" s="12">
        <v>2015.0</v>
      </c>
      <c r="H2131" s="33">
        <v>42293.0</v>
      </c>
      <c r="I2131" s="12" t="s">
        <v>12172</v>
      </c>
      <c r="K2131" s="12" t="s">
        <v>12173</v>
      </c>
    </row>
    <row r="2132" ht="15.75" customHeight="1">
      <c r="A2132" s="12">
        <v>2.6471191E7</v>
      </c>
      <c r="B2132" s="12" t="s">
        <v>12175</v>
      </c>
      <c r="C2132" s="12" t="s">
        <v>12176</v>
      </c>
      <c r="D2132" s="12" t="s">
        <v>12177</v>
      </c>
      <c r="E2132" s="12" t="s">
        <v>9991</v>
      </c>
      <c r="F2132" s="12" t="s">
        <v>332</v>
      </c>
      <c r="G2132" s="12">
        <v>2015.0</v>
      </c>
      <c r="H2132" s="33">
        <v>42294.0</v>
      </c>
      <c r="I2132" s="12" t="s">
        <v>12178</v>
      </c>
      <c r="K2132" s="12" t="s">
        <v>12179</v>
      </c>
    </row>
    <row r="2133" ht="15.75" customHeight="1">
      <c r="A2133" s="12">
        <v>2.6492265E7</v>
      </c>
      <c r="B2133" s="12" t="s">
        <v>12180</v>
      </c>
      <c r="C2133" s="12" t="s">
        <v>12181</v>
      </c>
      <c r="D2133" s="12" t="s">
        <v>12182</v>
      </c>
      <c r="E2133" s="12" t="s">
        <v>12183</v>
      </c>
      <c r="F2133" s="12" t="s">
        <v>556</v>
      </c>
      <c r="G2133" s="12">
        <v>2015.0</v>
      </c>
      <c r="H2133" s="33">
        <v>42300.0</v>
      </c>
      <c r="I2133" s="12" t="s">
        <v>12184</v>
      </c>
      <c r="K2133" s="12" t="s">
        <v>12185</v>
      </c>
    </row>
    <row r="2134" ht="15.75" customHeight="1">
      <c r="A2134" s="12">
        <v>2.6486858E7</v>
      </c>
      <c r="B2134" s="12" t="s">
        <v>12187</v>
      </c>
      <c r="C2134" s="12" t="s">
        <v>12188</v>
      </c>
      <c r="D2134" s="12" t="s">
        <v>12189</v>
      </c>
      <c r="E2134" s="12" t="s">
        <v>12190</v>
      </c>
      <c r="F2134" s="12" t="s">
        <v>810</v>
      </c>
      <c r="G2134" s="12">
        <v>2015.0</v>
      </c>
      <c r="H2134" s="33">
        <v>42299.0</v>
      </c>
      <c r="I2134" s="12" t="s">
        <v>12191</v>
      </c>
      <c r="K2134" s="12" t="s">
        <v>12192</v>
      </c>
    </row>
    <row r="2135" ht="15.75" customHeight="1">
      <c r="A2135" s="12">
        <v>2.6492411E7</v>
      </c>
      <c r="B2135" s="12" t="s">
        <v>12194</v>
      </c>
      <c r="C2135" s="12" t="s">
        <v>12195</v>
      </c>
      <c r="D2135" s="12" t="s">
        <v>12196</v>
      </c>
      <c r="E2135" s="12" t="s">
        <v>12197</v>
      </c>
      <c r="F2135" s="12" t="s">
        <v>2831</v>
      </c>
      <c r="G2135" s="12">
        <v>2015.0</v>
      </c>
      <c r="H2135" s="33">
        <v>42300.0</v>
      </c>
      <c r="I2135" s="12" t="s">
        <v>12198</v>
      </c>
      <c r="K2135" s="12" t="s">
        <v>12199</v>
      </c>
    </row>
    <row r="2136" ht="15.75" customHeight="1">
      <c r="A2136" s="12">
        <v>2.6497146E7</v>
      </c>
      <c r="B2136" s="12" t="s">
        <v>12201</v>
      </c>
      <c r="C2136" s="12" t="s">
        <v>12202</v>
      </c>
      <c r="D2136" s="12" t="s">
        <v>12203</v>
      </c>
      <c r="E2136" s="12" t="s">
        <v>12204</v>
      </c>
      <c r="F2136" s="12" t="s">
        <v>1769</v>
      </c>
      <c r="G2136" s="12">
        <v>2015.0</v>
      </c>
      <c r="H2136" s="33">
        <v>42304.0</v>
      </c>
      <c r="I2136" s="12" t="s">
        <v>12205</v>
      </c>
      <c r="K2136" s="12" t="s">
        <v>12206</v>
      </c>
    </row>
    <row r="2137" ht="15.75" customHeight="1">
      <c r="A2137" s="12">
        <v>2.6510523E7</v>
      </c>
      <c r="B2137" s="12" t="s">
        <v>12208</v>
      </c>
      <c r="C2137" s="12" t="s">
        <v>12209</v>
      </c>
      <c r="D2137" s="12" t="s">
        <v>12210</v>
      </c>
      <c r="E2137" s="12" t="s">
        <v>12211</v>
      </c>
      <c r="F2137" s="12" t="s">
        <v>332</v>
      </c>
      <c r="G2137" s="12">
        <v>2015.0</v>
      </c>
      <c r="H2137" s="33">
        <v>42307.0</v>
      </c>
      <c r="I2137" s="12" t="s">
        <v>12212</v>
      </c>
      <c r="K2137" s="12" t="s">
        <v>12213</v>
      </c>
    </row>
    <row r="2138" ht="15.75" customHeight="1">
      <c r="A2138" s="12">
        <v>2.6517487E7</v>
      </c>
      <c r="B2138" s="12" t="s">
        <v>12215</v>
      </c>
      <c r="C2138" s="12" t="s">
        <v>12216</v>
      </c>
      <c r="D2138" s="12" t="s">
        <v>12217</v>
      </c>
      <c r="E2138" s="12" t="s">
        <v>11514</v>
      </c>
      <c r="F2138" s="12" t="s">
        <v>12218</v>
      </c>
      <c r="G2138" s="12">
        <v>2015.0</v>
      </c>
      <c r="H2138" s="33">
        <v>42308.0</v>
      </c>
      <c r="K2138" s="12" t="s">
        <v>12219</v>
      </c>
    </row>
    <row r="2139" ht="15.75" customHeight="1">
      <c r="A2139" s="12">
        <v>2.5643912E7</v>
      </c>
      <c r="B2139" s="12" t="s">
        <v>12221</v>
      </c>
      <c r="C2139" s="12" t="s">
        <v>12222</v>
      </c>
      <c r="D2139" s="12" t="s">
        <v>12223</v>
      </c>
      <c r="E2139" s="12" t="s">
        <v>12224</v>
      </c>
      <c r="F2139" s="12" t="s">
        <v>1763</v>
      </c>
      <c r="G2139" s="12">
        <v>2015.0</v>
      </c>
      <c r="H2139" s="33">
        <v>42039.0</v>
      </c>
      <c r="K2139" s="12" t="s">
        <v>12225</v>
      </c>
    </row>
    <row r="2140" ht="15.75" customHeight="1">
      <c r="A2140" s="12">
        <v>2.5848874E7</v>
      </c>
      <c r="B2140" s="12" t="s">
        <v>12227</v>
      </c>
      <c r="C2140" s="12" t="s">
        <v>12228</v>
      </c>
      <c r="D2140" s="12" t="s">
        <v>12229</v>
      </c>
      <c r="E2140" s="12" t="s">
        <v>12230</v>
      </c>
      <c r="F2140" s="12" t="s">
        <v>144</v>
      </c>
      <c r="G2140" s="12">
        <v>2015.0</v>
      </c>
      <c r="H2140" s="33">
        <v>42102.0</v>
      </c>
      <c r="I2140" s="12" t="s">
        <v>12231</v>
      </c>
      <c r="J2140" s="12" t="s">
        <v>12232</v>
      </c>
      <c r="K2140" s="12" t="s">
        <v>12233</v>
      </c>
    </row>
    <row r="2141" ht="15.75" customHeight="1">
      <c r="A2141" s="12">
        <v>2.5903547E7</v>
      </c>
      <c r="B2141" s="12" t="s">
        <v>12234</v>
      </c>
      <c r="C2141" s="12" t="s">
        <v>12235</v>
      </c>
      <c r="D2141" s="12" t="s">
        <v>12236</v>
      </c>
      <c r="E2141" s="12" t="s">
        <v>12237</v>
      </c>
      <c r="F2141" s="12" t="s">
        <v>4952</v>
      </c>
      <c r="G2141" s="12">
        <v>2015.0</v>
      </c>
      <c r="H2141" s="33">
        <v>42118.0</v>
      </c>
      <c r="K2141" s="12" t="s">
        <v>12238</v>
      </c>
    </row>
    <row r="2142" ht="15.75" customHeight="1">
      <c r="A2142" s="12">
        <v>2.59796E7</v>
      </c>
      <c r="B2142" s="12" t="s">
        <v>12239</v>
      </c>
      <c r="C2142" s="12" t="s">
        <v>12240</v>
      </c>
      <c r="D2142" s="12" t="s">
        <v>12241</v>
      </c>
      <c r="E2142" s="12" t="s">
        <v>12242</v>
      </c>
      <c r="F2142" s="12" t="s">
        <v>1455</v>
      </c>
      <c r="G2142" s="12">
        <v>2015.0</v>
      </c>
      <c r="H2142" s="33">
        <v>42141.0</v>
      </c>
      <c r="K2142" s="12" t="s">
        <v>12243</v>
      </c>
    </row>
    <row r="2143" ht="15.75" customHeight="1">
      <c r="A2143" s="12">
        <v>2.5996657E7</v>
      </c>
      <c r="B2143" s="12" t="s">
        <v>12244</v>
      </c>
      <c r="C2143" s="12" t="s">
        <v>12245</v>
      </c>
      <c r="D2143" s="12" t="s">
        <v>12246</v>
      </c>
      <c r="E2143" s="12" t="s">
        <v>1970</v>
      </c>
      <c r="F2143" s="12" t="s">
        <v>401</v>
      </c>
      <c r="G2143" s="12">
        <v>2015.0</v>
      </c>
      <c r="H2143" s="33">
        <v>42146.0</v>
      </c>
      <c r="I2143" s="12" t="s">
        <v>12247</v>
      </c>
      <c r="J2143" s="12" t="s">
        <v>12248</v>
      </c>
      <c r="K2143" s="12" t="s">
        <v>12249</v>
      </c>
    </row>
    <row r="2144" ht="15.75" customHeight="1">
      <c r="A2144" s="12">
        <v>2.6130479E7</v>
      </c>
      <c r="B2144" s="12" t="s">
        <v>12250</v>
      </c>
      <c r="C2144" s="12" t="s">
        <v>12251</v>
      </c>
      <c r="D2144" s="12" t="s">
        <v>12252</v>
      </c>
      <c r="E2144" s="12" t="s">
        <v>12253</v>
      </c>
      <c r="F2144" s="12" t="s">
        <v>12254</v>
      </c>
      <c r="G2144" s="12">
        <v>2015.0</v>
      </c>
      <c r="H2144" s="33">
        <v>42187.0</v>
      </c>
      <c r="K2144" s="12" t="s">
        <v>12255</v>
      </c>
    </row>
    <row r="2145" ht="15.75" customHeight="1">
      <c r="A2145" s="12">
        <v>2.6152799E7</v>
      </c>
      <c r="B2145" s="12" t="s">
        <v>12256</v>
      </c>
      <c r="C2145" s="12" t="s">
        <v>12257</v>
      </c>
      <c r="D2145" s="12" t="s">
        <v>12258</v>
      </c>
      <c r="E2145" s="12" t="s">
        <v>12259</v>
      </c>
      <c r="F2145" s="12" t="s">
        <v>12260</v>
      </c>
      <c r="G2145" s="12">
        <v>2015.0</v>
      </c>
      <c r="H2145" s="33">
        <v>42194.0</v>
      </c>
      <c r="K2145" s="12" t="s">
        <v>12261</v>
      </c>
    </row>
    <row r="2146" ht="15.75" customHeight="1">
      <c r="A2146" s="12">
        <v>2.6241724E7</v>
      </c>
      <c r="B2146" s="12" t="s">
        <v>12262</v>
      </c>
      <c r="C2146" s="12" t="s">
        <v>12263</v>
      </c>
      <c r="D2146" s="12" t="s">
        <v>12264</v>
      </c>
      <c r="E2146" s="12" t="s">
        <v>12265</v>
      </c>
      <c r="F2146" s="12" t="s">
        <v>12266</v>
      </c>
      <c r="G2146" s="12">
        <v>2015.0</v>
      </c>
      <c r="H2146" s="33">
        <v>42221.0</v>
      </c>
      <c r="K2146" s="12" t="s">
        <v>12267</v>
      </c>
    </row>
    <row r="2147" ht="15.75" customHeight="1">
      <c r="A2147" s="12">
        <v>2.6259814E7</v>
      </c>
      <c r="B2147" s="12" t="s">
        <v>12268</v>
      </c>
      <c r="C2147" s="12" t="s">
        <v>12269</v>
      </c>
      <c r="D2147" s="12" t="s">
        <v>12270</v>
      </c>
      <c r="E2147" s="12" t="s">
        <v>12271</v>
      </c>
      <c r="F2147" s="12" t="s">
        <v>439</v>
      </c>
      <c r="G2147" s="12">
        <v>2015.0</v>
      </c>
      <c r="H2147" s="33">
        <v>42228.0</v>
      </c>
      <c r="I2147" s="12" t="s">
        <v>12272</v>
      </c>
      <c r="K2147" s="12" t="s">
        <v>12273</v>
      </c>
    </row>
    <row r="2148" ht="15.75" customHeight="1">
      <c r="A2148" s="12">
        <v>2.6289162E7</v>
      </c>
      <c r="B2148" s="12" t="s">
        <v>12274</v>
      </c>
      <c r="C2148" s="12" t="s">
        <v>12275</v>
      </c>
      <c r="D2148" s="12" t="s">
        <v>12276</v>
      </c>
      <c r="E2148" s="12" t="s">
        <v>8065</v>
      </c>
      <c r="F2148" s="12" t="s">
        <v>12277</v>
      </c>
      <c r="G2148" s="12">
        <v>2015.0</v>
      </c>
      <c r="H2148" s="33">
        <v>42237.0</v>
      </c>
      <c r="K2148" s="12" t="s">
        <v>12278</v>
      </c>
    </row>
    <row r="2149" ht="15.75" customHeight="1">
      <c r="A2149" s="12">
        <v>2.6294045E7</v>
      </c>
      <c r="B2149" s="12" t="s">
        <v>12279</v>
      </c>
      <c r="C2149" s="12" t="s">
        <v>12280</v>
      </c>
      <c r="D2149" s="12" t="s">
        <v>12281</v>
      </c>
      <c r="E2149" s="12" t="s">
        <v>12282</v>
      </c>
      <c r="F2149" s="12" t="s">
        <v>6641</v>
      </c>
      <c r="G2149" s="12">
        <v>2015.0</v>
      </c>
      <c r="H2149" s="33">
        <v>42238.0</v>
      </c>
      <c r="K2149" s="12" t="s">
        <v>12283</v>
      </c>
    </row>
    <row r="2150" ht="15.75" customHeight="1">
      <c r="A2150" s="12">
        <v>2.6301521E7</v>
      </c>
      <c r="B2150" s="12" t="s">
        <v>12284</v>
      </c>
      <c r="C2150" s="12" t="s">
        <v>12285</v>
      </c>
      <c r="D2150" s="12" t="s">
        <v>12286</v>
      </c>
      <c r="E2150" s="12" t="s">
        <v>12287</v>
      </c>
      <c r="F2150" s="12" t="s">
        <v>8983</v>
      </c>
      <c r="G2150" s="12">
        <v>2015.0</v>
      </c>
      <c r="H2150" s="33">
        <v>42241.0</v>
      </c>
      <c r="K2150" s="12" t="s">
        <v>12288</v>
      </c>
    </row>
    <row r="2151" ht="15.75" customHeight="1">
      <c r="A2151" s="12">
        <v>2.6344601E7</v>
      </c>
      <c r="B2151" s="12" t="s">
        <v>12289</v>
      </c>
      <c r="C2151" s="12" t="s">
        <v>12290</v>
      </c>
      <c r="D2151" s="12" t="s">
        <v>12291</v>
      </c>
      <c r="E2151" s="12" t="s">
        <v>7747</v>
      </c>
      <c r="F2151" s="12" t="s">
        <v>1155</v>
      </c>
      <c r="G2151" s="12">
        <v>2015.0</v>
      </c>
      <c r="H2151" s="33">
        <v>42255.0</v>
      </c>
      <c r="K2151" s="12" t="s">
        <v>12292</v>
      </c>
    </row>
    <row r="2152" ht="15.75" customHeight="1">
      <c r="A2152" s="12">
        <v>2.6344602E7</v>
      </c>
      <c r="B2152" s="12" t="s">
        <v>12294</v>
      </c>
      <c r="C2152" s="12" t="s">
        <v>12295</v>
      </c>
      <c r="D2152" s="12" t="s">
        <v>12296</v>
      </c>
      <c r="E2152" s="12" t="s">
        <v>12297</v>
      </c>
      <c r="F2152" s="12" t="s">
        <v>1155</v>
      </c>
      <c r="G2152" s="12">
        <v>2015.0</v>
      </c>
      <c r="H2152" s="33">
        <v>42255.0</v>
      </c>
      <c r="K2152" s="12" t="s">
        <v>12298</v>
      </c>
    </row>
    <row r="2153" ht="15.75" customHeight="1">
      <c r="A2153" s="12">
        <v>2.6344605E7</v>
      </c>
      <c r="B2153" s="12" t="s">
        <v>12299</v>
      </c>
      <c r="C2153" s="12" t="s">
        <v>12300</v>
      </c>
      <c r="D2153" s="12" t="s">
        <v>12301</v>
      </c>
      <c r="E2153" s="12" t="s">
        <v>12302</v>
      </c>
      <c r="F2153" s="12" t="s">
        <v>1155</v>
      </c>
      <c r="G2153" s="12">
        <v>2015.0</v>
      </c>
      <c r="H2153" s="33">
        <v>42255.0</v>
      </c>
      <c r="K2153" s="12" t="s">
        <v>12303</v>
      </c>
    </row>
    <row r="2154" ht="15.75" customHeight="1">
      <c r="A2154" s="12">
        <v>2.6346451E7</v>
      </c>
      <c r="B2154" s="12" t="s">
        <v>12304</v>
      </c>
      <c r="C2154" s="12" t="s">
        <v>12305</v>
      </c>
      <c r="D2154" s="12" t="s">
        <v>12306</v>
      </c>
      <c r="E2154" s="12" t="s">
        <v>12307</v>
      </c>
      <c r="F2154" s="12" t="s">
        <v>376</v>
      </c>
      <c r="G2154" s="12">
        <v>2015.0</v>
      </c>
      <c r="H2154" s="33">
        <v>42256.0</v>
      </c>
      <c r="K2154" s="12" t="s">
        <v>12308</v>
      </c>
    </row>
    <row r="2155" ht="15.75" customHeight="1">
      <c r="A2155" s="12">
        <v>2.6346455E7</v>
      </c>
      <c r="B2155" s="12" t="s">
        <v>12309</v>
      </c>
      <c r="C2155" s="12" t="s">
        <v>12310</v>
      </c>
      <c r="D2155" s="12" t="s">
        <v>12311</v>
      </c>
      <c r="E2155" s="12" t="s">
        <v>6646</v>
      </c>
      <c r="F2155" s="12" t="s">
        <v>376</v>
      </c>
      <c r="G2155" s="12">
        <v>2015.0</v>
      </c>
      <c r="H2155" s="33">
        <v>42256.0</v>
      </c>
      <c r="K2155" s="12" t="s">
        <v>12312</v>
      </c>
    </row>
    <row r="2156" ht="15.75" customHeight="1">
      <c r="A2156" s="12">
        <v>2.6354819E7</v>
      </c>
      <c r="B2156" s="12" t="s">
        <v>12313</v>
      </c>
      <c r="C2156" s="12" t="s">
        <v>12314</v>
      </c>
      <c r="D2156" s="12" t="s">
        <v>12315</v>
      </c>
      <c r="E2156" s="12" t="s">
        <v>12316</v>
      </c>
      <c r="F2156" s="12" t="s">
        <v>175</v>
      </c>
      <c r="G2156" s="12">
        <v>2015.0</v>
      </c>
      <c r="H2156" s="33">
        <v>42258.0</v>
      </c>
      <c r="I2156" s="12" t="s">
        <v>12317</v>
      </c>
      <c r="K2156" s="12" t="s">
        <v>12318</v>
      </c>
    </row>
    <row r="2157" ht="15.75" customHeight="1">
      <c r="A2157" s="12">
        <v>2.6369714E7</v>
      </c>
      <c r="B2157" s="12" t="s">
        <v>12319</v>
      </c>
      <c r="C2157" s="12" t="s">
        <v>12320</v>
      </c>
      <c r="D2157" s="12" t="s">
        <v>12321</v>
      </c>
      <c r="E2157" s="12" t="s">
        <v>12322</v>
      </c>
      <c r="F2157" s="12" t="s">
        <v>1155</v>
      </c>
      <c r="G2157" s="12">
        <v>2015.0</v>
      </c>
      <c r="H2157" s="33">
        <v>42263.0</v>
      </c>
      <c r="I2157" s="12" t="s">
        <v>12323</v>
      </c>
      <c r="J2157" s="12" t="s">
        <v>12324</v>
      </c>
      <c r="K2157" s="12" t="s">
        <v>12325</v>
      </c>
    </row>
    <row r="2158" ht="15.75" customHeight="1">
      <c r="A2158" s="12">
        <v>2.6383013E7</v>
      </c>
      <c r="B2158" s="12" t="s">
        <v>12326</v>
      </c>
      <c r="C2158" s="12" t="s">
        <v>12327</v>
      </c>
      <c r="D2158" s="12" t="s">
        <v>12328</v>
      </c>
      <c r="E2158" s="12" t="s">
        <v>12329</v>
      </c>
      <c r="F2158" s="12" t="s">
        <v>1155</v>
      </c>
      <c r="G2158" s="12">
        <v>2015.0</v>
      </c>
      <c r="H2158" s="33">
        <v>42266.0</v>
      </c>
      <c r="K2158" s="12" t="s">
        <v>12330</v>
      </c>
    </row>
    <row r="2159" ht="15.75" customHeight="1">
      <c r="A2159" s="12">
        <v>2.6384814E7</v>
      </c>
      <c r="B2159" s="12" t="s">
        <v>12331</v>
      </c>
      <c r="C2159" s="12" t="s">
        <v>12332</v>
      </c>
      <c r="D2159" s="12" t="s">
        <v>12333</v>
      </c>
      <c r="E2159" s="12" t="s">
        <v>5785</v>
      </c>
      <c r="F2159" s="12" t="s">
        <v>1155</v>
      </c>
      <c r="G2159" s="12">
        <v>2015.0</v>
      </c>
      <c r="H2159" s="33">
        <v>42267.0</v>
      </c>
      <c r="K2159" s="12" t="s">
        <v>12334</v>
      </c>
    </row>
    <row r="2160" ht="15.75" customHeight="1">
      <c r="A2160" s="12">
        <v>2.6392158E7</v>
      </c>
      <c r="B2160" s="12" t="s">
        <v>12335</v>
      </c>
      <c r="C2160" s="12" t="s">
        <v>12336</v>
      </c>
      <c r="D2160" s="12" t="s">
        <v>12337</v>
      </c>
      <c r="E2160" s="12" t="s">
        <v>12338</v>
      </c>
      <c r="F2160" s="12" t="s">
        <v>520</v>
      </c>
      <c r="G2160" s="12">
        <v>2015.0</v>
      </c>
      <c r="H2160" s="33">
        <v>42270.0</v>
      </c>
      <c r="I2160" s="12" t="s">
        <v>12339</v>
      </c>
      <c r="K2160" s="12" t="s">
        <v>12340</v>
      </c>
    </row>
    <row r="2161" ht="15.75" customHeight="1">
      <c r="A2161" s="12">
        <v>2.6407645E7</v>
      </c>
      <c r="B2161" s="12" t="s">
        <v>12341</v>
      </c>
      <c r="C2161" s="12" t="s">
        <v>12342</v>
      </c>
      <c r="D2161" s="12" t="s">
        <v>12343</v>
      </c>
      <c r="E2161" s="12" t="s">
        <v>824</v>
      </c>
      <c r="F2161" s="12" t="s">
        <v>10502</v>
      </c>
      <c r="G2161" s="12">
        <v>2015.0</v>
      </c>
      <c r="H2161" s="33">
        <v>42274.0</v>
      </c>
      <c r="K2161" s="12" t="s">
        <v>12344</v>
      </c>
    </row>
    <row r="2162" ht="15.75" customHeight="1">
      <c r="A2162" s="12">
        <v>2.6408401E7</v>
      </c>
      <c r="B2162" s="12" t="s">
        <v>12345</v>
      </c>
      <c r="C2162" s="12" t="s">
        <v>12346</v>
      </c>
      <c r="D2162" s="12" t="s">
        <v>12347</v>
      </c>
      <c r="E2162" s="12" t="s">
        <v>12348</v>
      </c>
      <c r="F2162" s="12" t="s">
        <v>1155</v>
      </c>
      <c r="G2162" s="12">
        <v>2015.0</v>
      </c>
      <c r="H2162" s="33">
        <v>42274.0</v>
      </c>
      <c r="K2162" s="12" t="s">
        <v>12349</v>
      </c>
    </row>
    <row r="2163" ht="15.75" customHeight="1">
      <c r="A2163" s="12">
        <v>2.6410254E7</v>
      </c>
      <c r="B2163" s="12" t="s">
        <v>12350</v>
      </c>
      <c r="C2163" s="12" t="s">
        <v>12351</v>
      </c>
      <c r="D2163" s="12" t="s">
        <v>12352</v>
      </c>
      <c r="E2163" s="12" t="s">
        <v>12353</v>
      </c>
      <c r="F2163" s="12" t="s">
        <v>214</v>
      </c>
      <c r="G2163" s="12">
        <v>2015.0</v>
      </c>
      <c r="H2163" s="33">
        <v>42275.0</v>
      </c>
      <c r="K2163" s="12" t="s">
        <v>12354</v>
      </c>
    </row>
    <row r="2164" ht="15.75" customHeight="1">
      <c r="A2164" s="12">
        <v>2.6414611E7</v>
      </c>
      <c r="B2164" s="12" t="s">
        <v>12355</v>
      </c>
      <c r="C2164" s="12" t="s">
        <v>12356</v>
      </c>
      <c r="D2164" s="12" t="s">
        <v>12357</v>
      </c>
      <c r="E2164" s="12" t="s">
        <v>12358</v>
      </c>
      <c r="F2164" s="12" t="s">
        <v>220</v>
      </c>
      <c r="G2164" s="12">
        <v>2015.0</v>
      </c>
      <c r="H2164" s="33">
        <v>42276.0</v>
      </c>
      <c r="I2164" s="12" t="s">
        <v>12359</v>
      </c>
      <c r="J2164" s="12" t="s">
        <v>12360</v>
      </c>
      <c r="K2164" s="12" t="s">
        <v>12361</v>
      </c>
    </row>
    <row r="2165" ht="15.75" customHeight="1">
      <c r="A2165" s="12">
        <v>2.642302E7</v>
      </c>
      <c r="B2165" s="12" t="s">
        <v>12362</v>
      </c>
      <c r="C2165" s="12" t="s">
        <v>12363</v>
      </c>
      <c r="D2165" s="12" t="s">
        <v>12364</v>
      </c>
      <c r="E2165" s="12" t="s">
        <v>2535</v>
      </c>
      <c r="F2165" s="12" t="s">
        <v>1155</v>
      </c>
      <c r="G2165" s="12">
        <v>2015.0</v>
      </c>
      <c r="H2165" s="33">
        <v>42279.0</v>
      </c>
      <c r="K2165" s="12" t="s">
        <v>12365</v>
      </c>
    </row>
    <row r="2166" ht="15.75" customHeight="1">
      <c r="A2166" s="12">
        <v>2.6428857E7</v>
      </c>
      <c r="B2166" s="12" t="s">
        <v>12366</v>
      </c>
      <c r="C2166" s="12" t="s">
        <v>12367</v>
      </c>
      <c r="D2166" s="12" t="s">
        <v>12368</v>
      </c>
      <c r="E2166" s="12" t="s">
        <v>12369</v>
      </c>
      <c r="F2166" s="12" t="s">
        <v>1155</v>
      </c>
      <c r="G2166" s="12">
        <v>2015.0</v>
      </c>
      <c r="H2166" s="33">
        <v>42280.0</v>
      </c>
      <c r="K2166" s="12" t="s">
        <v>12370</v>
      </c>
    </row>
    <row r="2167" ht="15.75" customHeight="1">
      <c r="A2167" s="12">
        <v>2.6428858E7</v>
      </c>
      <c r="B2167" s="12" t="s">
        <v>12371</v>
      </c>
      <c r="C2167" s="12" t="s">
        <v>12372</v>
      </c>
      <c r="D2167" s="12" t="s">
        <v>12373</v>
      </c>
      <c r="E2167" s="12" t="s">
        <v>3768</v>
      </c>
      <c r="F2167" s="12" t="s">
        <v>1155</v>
      </c>
      <c r="G2167" s="12">
        <v>2015.0</v>
      </c>
      <c r="H2167" s="33">
        <v>42280.0</v>
      </c>
      <c r="K2167" s="12" t="s">
        <v>12374</v>
      </c>
    </row>
    <row r="2168" ht="15.75" customHeight="1">
      <c r="A2168" s="12">
        <v>2.6428859E7</v>
      </c>
      <c r="B2168" s="12" t="s">
        <v>12375</v>
      </c>
      <c r="C2168" s="12" t="s">
        <v>12376</v>
      </c>
      <c r="D2168" s="12" t="s">
        <v>12377</v>
      </c>
      <c r="E2168" s="12" t="s">
        <v>3891</v>
      </c>
      <c r="F2168" s="12" t="s">
        <v>1155</v>
      </c>
      <c r="G2168" s="12">
        <v>2015.0</v>
      </c>
      <c r="H2168" s="33">
        <v>42280.0</v>
      </c>
      <c r="K2168" s="12" t="s">
        <v>12378</v>
      </c>
    </row>
    <row r="2169" ht="15.75" customHeight="1">
      <c r="A2169" s="12">
        <v>2.6432518E7</v>
      </c>
      <c r="B2169" s="12" t="s">
        <v>12379</v>
      </c>
      <c r="C2169" s="12" t="s">
        <v>12380</v>
      </c>
      <c r="D2169" s="12" t="s">
        <v>12381</v>
      </c>
      <c r="E2169" s="12" t="s">
        <v>12382</v>
      </c>
      <c r="F2169" s="12" t="s">
        <v>1155</v>
      </c>
      <c r="G2169" s="12">
        <v>2015.0</v>
      </c>
      <c r="H2169" s="33">
        <v>42281.0</v>
      </c>
      <c r="K2169" s="12" t="s">
        <v>12383</v>
      </c>
    </row>
    <row r="2170" ht="15.75" customHeight="1">
      <c r="A2170" s="12">
        <v>2.6432519E7</v>
      </c>
      <c r="B2170" s="12" t="s">
        <v>12384</v>
      </c>
      <c r="C2170" s="12" t="s">
        <v>12385</v>
      </c>
      <c r="D2170" s="12" t="s">
        <v>12386</v>
      </c>
      <c r="E2170" s="12" t="s">
        <v>12387</v>
      </c>
      <c r="F2170" s="12" t="s">
        <v>1155</v>
      </c>
      <c r="G2170" s="12">
        <v>2015.0</v>
      </c>
      <c r="H2170" s="33">
        <v>42281.0</v>
      </c>
      <c r="K2170" s="12" t="s">
        <v>12388</v>
      </c>
    </row>
    <row r="2171" ht="15.75" customHeight="1">
      <c r="A2171" s="12">
        <v>2.6432946E7</v>
      </c>
      <c r="B2171" s="12" t="s">
        <v>12389</v>
      </c>
      <c r="C2171" s="12" t="s">
        <v>12390</v>
      </c>
      <c r="D2171" s="12" t="s">
        <v>12391</v>
      </c>
      <c r="E2171" s="12" t="s">
        <v>12392</v>
      </c>
      <c r="F2171" s="12" t="s">
        <v>1155</v>
      </c>
      <c r="G2171" s="12">
        <v>2015.0</v>
      </c>
      <c r="H2171" s="33">
        <v>42281.0</v>
      </c>
      <c r="K2171" s="12" t="s">
        <v>12393</v>
      </c>
    </row>
    <row r="2172" ht="15.75" customHeight="1">
      <c r="A2172" s="12">
        <v>2.6438572E7</v>
      </c>
      <c r="B2172" s="12" t="s">
        <v>12394</v>
      </c>
      <c r="C2172" s="12" t="s">
        <v>12395</v>
      </c>
      <c r="D2172" s="12" t="s">
        <v>12396</v>
      </c>
      <c r="E2172" s="12" t="s">
        <v>12397</v>
      </c>
      <c r="F2172" s="12" t="s">
        <v>728</v>
      </c>
      <c r="G2172" s="12">
        <v>2015.0</v>
      </c>
      <c r="H2172" s="33">
        <v>42284.0</v>
      </c>
      <c r="K2172" s="12" t="s">
        <v>12398</v>
      </c>
    </row>
    <row r="2173" ht="15.75" customHeight="1">
      <c r="A2173" s="12">
        <v>2.6453817E7</v>
      </c>
      <c r="B2173" s="12" t="s">
        <v>12399</v>
      </c>
      <c r="C2173" s="12" t="s">
        <v>12400</v>
      </c>
      <c r="D2173" s="12" t="s">
        <v>12401</v>
      </c>
      <c r="E2173" s="12" t="s">
        <v>1119</v>
      </c>
      <c r="F2173" s="12" t="s">
        <v>3529</v>
      </c>
      <c r="G2173" s="12">
        <v>2015.0</v>
      </c>
      <c r="H2173" s="33">
        <v>42288.0</v>
      </c>
      <c r="K2173" s="12" t="s">
        <v>12402</v>
      </c>
    </row>
    <row r="2174" ht="15.75" customHeight="1">
      <c r="A2174" s="12">
        <v>2.6473432E7</v>
      </c>
      <c r="B2174" s="12" t="s">
        <v>12403</v>
      </c>
      <c r="C2174" s="12" t="s">
        <v>12404</v>
      </c>
      <c r="D2174" s="12" t="s">
        <v>12405</v>
      </c>
      <c r="E2174" s="12" t="s">
        <v>12406</v>
      </c>
      <c r="F2174" s="12" t="s">
        <v>1704</v>
      </c>
      <c r="G2174" s="12">
        <v>2015.0</v>
      </c>
      <c r="H2174" s="33">
        <v>42294.0</v>
      </c>
      <c r="I2174" s="12" t="s">
        <v>12407</v>
      </c>
      <c r="K2174" s="12" t="s">
        <v>12408</v>
      </c>
    </row>
    <row r="2175" ht="15.75" customHeight="1">
      <c r="A2175" s="12">
        <v>2.6499484E7</v>
      </c>
      <c r="B2175" s="12" t="s">
        <v>12409</v>
      </c>
      <c r="C2175" s="12" t="s">
        <v>12410</v>
      </c>
      <c r="D2175" s="12" t="s">
        <v>12411</v>
      </c>
      <c r="E2175" s="12" t="s">
        <v>12412</v>
      </c>
      <c r="F2175" s="12" t="s">
        <v>1622</v>
      </c>
      <c r="G2175" s="12">
        <v>2015.0</v>
      </c>
      <c r="H2175" s="33">
        <v>42304.0</v>
      </c>
      <c r="K2175" s="12" t="s">
        <v>12413</v>
      </c>
    </row>
    <row r="2176" ht="15.75" customHeight="1">
      <c r="A2176" s="12">
        <v>2.6531037E7</v>
      </c>
      <c r="B2176" s="12" t="s">
        <v>12414</v>
      </c>
      <c r="C2176" s="12" t="s">
        <v>12415</v>
      </c>
      <c r="D2176" s="12" t="s">
        <v>12416</v>
      </c>
      <c r="E2176" s="12" t="s">
        <v>12417</v>
      </c>
      <c r="F2176" s="12" t="s">
        <v>10941</v>
      </c>
      <c r="G2176" s="12">
        <v>2015.0</v>
      </c>
      <c r="H2176" s="33">
        <v>42313.0</v>
      </c>
      <c r="K2176" s="12" t="s">
        <v>12418</v>
      </c>
    </row>
    <row r="2177" ht="15.75" customHeight="1">
      <c r="A2177" s="12">
        <v>2.6537775E7</v>
      </c>
      <c r="B2177" s="12" t="s">
        <v>12419</v>
      </c>
      <c r="C2177" s="12" t="s">
        <v>12420</v>
      </c>
      <c r="D2177" s="12" t="s">
        <v>12421</v>
      </c>
      <c r="E2177" s="12" t="s">
        <v>12422</v>
      </c>
      <c r="F2177" s="12" t="s">
        <v>520</v>
      </c>
      <c r="G2177" s="12">
        <v>2015.0</v>
      </c>
      <c r="H2177" s="33">
        <v>42314.0</v>
      </c>
      <c r="I2177" s="12" t="s">
        <v>12423</v>
      </c>
      <c r="K2177" s="12" t="s">
        <v>12424</v>
      </c>
    </row>
    <row r="2178" ht="15.75" customHeight="1">
      <c r="A2178" s="12">
        <v>2.6565771E7</v>
      </c>
      <c r="B2178" s="12" t="s">
        <v>12425</v>
      </c>
      <c r="C2178" s="12" t="s">
        <v>12426</v>
      </c>
      <c r="D2178" s="12" t="s">
        <v>12427</v>
      </c>
      <c r="E2178" s="12" t="s">
        <v>12428</v>
      </c>
      <c r="F2178" s="12" t="s">
        <v>151</v>
      </c>
      <c r="G2178" s="12">
        <v>2015.0</v>
      </c>
      <c r="H2178" s="33">
        <v>42322.0</v>
      </c>
      <c r="I2178" s="12" t="s">
        <v>12429</v>
      </c>
      <c r="K2178" s="12" t="s">
        <v>12430</v>
      </c>
    </row>
    <row r="2179" ht="15.75" customHeight="1">
      <c r="A2179" s="12">
        <v>2.6565937E7</v>
      </c>
      <c r="B2179" s="12" t="s">
        <v>12431</v>
      </c>
      <c r="C2179" s="12" t="s">
        <v>12432</v>
      </c>
      <c r="D2179" s="12" t="s">
        <v>12433</v>
      </c>
      <c r="E2179" s="12" t="s">
        <v>12434</v>
      </c>
      <c r="F2179" s="12" t="s">
        <v>12435</v>
      </c>
      <c r="G2179" s="12">
        <v>2015.0</v>
      </c>
      <c r="H2179" s="33">
        <v>42322.0</v>
      </c>
      <c r="K2179" s="12" t="s">
        <v>12436</v>
      </c>
    </row>
    <row r="2180" ht="15.75" customHeight="1">
      <c r="A2180" s="12">
        <v>2.6602337E7</v>
      </c>
      <c r="B2180" s="12" t="s">
        <v>12437</v>
      </c>
      <c r="C2180" s="12" t="s">
        <v>12438</v>
      </c>
      <c r="D2180" s="12" t="s">
        <v>12439</v>
      </c>
      <c r="E2180" s="12" t="s">
        <v>12440</v>
      </c>
      <c r="F2180" s="12" t="s">
        <v>1574</v>
      </c>
      <c r="G2180" s="12">
        <v>2015.0</v>
      </c>
      <c r="H2180" s="33">
        <v>42334.0</v>
      </c>
      <c r="K2180" s="12" t="s">
        <v>12441</v>
      </c>
    </row>
    <row r="2181" ht="15.75" customHeight="1">
      <c r="A2181" s="12">
        <v>2.6697535E7</v>
      </c>
      <c r="B2181" s="12" t="s">
        <v>12442</v>
      </c>
      <c r="C2181" s="12" t="s">
        <v>12443</v>
      </c>
      <c r="D2181" s="12" t="s">
        <v>12444</v>
      </c>
      <c r="E2181" s="12" t="s">
        <v>12445</v>
      </c>
      <c r="F2181" s="12" t="s">
        <v>12446</v>
      </c>
      <c r="G2181" s="12">
        <v>2015.0</v>
      </c>
      <c r="H2181" s="33">
        <v>42362.0</v>
      </c>
    </row>
    <row r="2182" ht="15.75" customHeight="1">
      <c r="A2182" s="12">
        <v>2.6528784E7</v>
      </c>
      <c r="B2182" s="12" t="s">
        <v>12447</v>
      </c>
      <c r="C2182" s="12" t="s">
        <v>12448</v>
      </c>
      <c r="D2182" s="12" t="s">
        <v>12449</v>
      </c>
      <c r="E2182" s="12" t="s">
        <v>1489</v>
      </c>
      <c r="F2182" s="12" t="s">
        <v>12450</v>
      </c>
      <c r="G2182" s="12">
        <v>2015.0</v>
      </c>
      <c r="H2182" s="33">
        <v>42312.0</v>
      </c>
      <c r="I2182" s="12" t="s">
        <v>12451</v>
      </c>
      <c r="J2182" s="12" t="s">
        <v>12452</v>
      </c>
      <c r="K2182" s="12" t="s">
        <v>12453</v>
      </c>
    </row>
    <row r="2183" ht="15.75" customHeight="1">
      <c r="A2183" s="12">
        <v>2.6530384E7</v>
      </c>
      <c r="B2183" s="12" t="s">
        <v>12455</v>
      </c>
      <c r="C2183" s="12" t="s">
        <v>12456</v>
      </c>
      <c r="D2183" s="12" t="s">
        <v>12457</v>
      </c>
      <c r="E2183" s="12" t="s">
        <v>3084</v>
      </c>
      <c r="F2183" s="12" t="s">
        <v>7946</v>
      </c>
      <c r="G2183" s="12">
        <v>2015.0</v>
      </c>
      <c r="H2183" s="33">
        <v>42313.0</v>
      </c>
      <c r="I2183" s="12" t="s">
        <v>12458</v>
      </c>
      <c r="K2183" s="12" t="s">
        <v>12459</v>
      </c>
    </row>
    <row r="2184" ht="15.75" customHeight="1">
      <c r="A2184" s="12">
        <v>2.6556361E7</v>
      </c>
      <c r="B2184" s="12" t="s">
        <v>12460</v>
      </c>
      <c r="C2184" s="12" t="s">
        <v>12461</v>
      </c>
      <c r="D2184" s="12" t="s">
        <v>12462</v>
      </c>
      <c r="E2184" s="12" t="s">
        <v>12463</v>
      </c>
      <c r="F2184" s="12" t="s">
        <v>556</v>
      </c>
      <c r="G2184" s="12">
        <v>2015.0</v>
      </c>
      <c r="H2184" s="33">
        <v>42320.0</v>
      </c>
      <c r="I2184" s="12" t="s">
        <v>12464</v>
      </c>
      <c r="K2184" s="12" t="s">
        <v>12465</v>
      </c>
    </row>
    <row r="2185" ht="15.75" customHeight="1">
      <c r="A2185" s="12">
        <v>2.6544981E7</v>
      </c>
      <c r="B2185" s="12" t="s">
        <v>12467</v>
      </c>
      <c r="C2185" s="12" t="s">
        <v>12468</v>
      </c>
      <c r="D2185" s="12" t="s">
        <v>12469</v>
      </c>
      <c r="E2185" s="12" t="s">
        <v>12470</v>
      </c>
      <c r="F2185" s="12" t="s">
        <v>1789</v>
      </c>
      <c r="G2185" s="12">
        <v>2015.0</v>
      </c>
      <c r="H2185" s="33">
        <v>42315.0</v>
      </c>
      <c r="I2185" s="12" t="s">
        <v>12471</v>
      </c>
      <c r="K2185" s="12" t="s">
        <v>12472</v>
      </c>
    </row>
    <row r="2186" ht="15.75" customHeight="1">
      <c r="A2186" s="12">
        <v>2.6556278E7</v>
      </c>
      <c r="B2186" s="12" t="s">
        <v>12474</v>
      </c>
      <c r="C2186" s="12" t="s">
        <v>12475</v>
      </c>
      <c r="D2186" s="12" t="s">
        <v>12476</v>
      </c>
      <c r="E2186" s="12" t="s">
        <v>12477</v>
      </c>
      <c r="F2186" s="12" t="s">
        <v>7946</v>
      </c>
      <c r="G2186" s="12">
        <v>2015.0</v>
      </c>
      <c r="H2186" s="33">
        <v>42320.0</v>
      </c>
      <c r="I2186" s="12" t="s">
        <v>12478</v>
      </c>
      <c r="K2186" s="12" t="s">
        <v>12479</v>
      </c>
    </row>
    <row r="2187" ht="15.75" customHeight="1">
      <c r="A2187" s="12">
        <v>2.655951E7</v>
      </c>
      <c r="B2187" s="12" t="s">
        <v>12481</v>
      </c>
      <c r="C2187" s="12" t="s">
        <v>12482</v>
      </c>
      <c r="D2187" s="12" t="s">
        <v>12483</v>
      </c>
      <c r="E2187" s="12" t="s">
        <v>9193</v>
      </c>
      <c r="F2187" s="12" t="s">
        <v>2234</v>
      </c>
      <c r="G2187" s="12">
        <v>2015.0</v>
      </c>
      <c r="H2187" s="33">
        <v>42321.0</v>
      </c>
      <c r="I2187" s="12" t="s">
        <v>12484</v>
      </c>
      <c r="K2187" s="12" t="s">
        <v>12485</v>
      </c>
    </row>
    <row r="2188" ht="15.75" customHeight="1">
      <c r="A2188" s="12">
        <v>2.6561849E7</v>
      </c>
      <c r="B2188" s="12" t="s">
        <v>12487</v>
      </c>
      <c r="C2188" s="12" t="s">
        <v>12488</v>
      </c>
      <c r="D2188" s="12" t="s">
        <v>12489</v>
      </c>
      <c r="E2188" s="12" t="s">
        <v>9690</v>
      </c>
      <c r="F2188" s="12" t="s">
        <v>12490</v>
      </c>
      <c r="G2188" s="12">
        <v>2015.0</v>
      </c>
      <c r="H2188" s="33">
        <v>42321.0</v>
      </c>
      <c r="K2188" s="12" t="s">
        <v>12491</v>
      </c>
    </row>
    <row r="2189" ht="15.75" customHeight="1">
      <c r="A2189" s="12">
        <v>2.6586365E7</v>
      </c>
      <c r="B2189" s="12" t="s">
        <v>12493</v>
      </c>
      <c r="C2189" s="12" t="s">
        <v>12494</v>
      </c>
      <c r="D2189" s="12" t="s">
        <v>12495</v>
      </c>
      <c r="E2189" s="12" t="s">
        <v>12496</v>
      </c>
      <c r="F2189" s="12" t="s">
        <v>332</v>
      </c>
      <c r="G2189" s="12">
        <v>2015.0</v>
      </c>
      <c r="H2189" s="33">
        <v>42329.0</v>
      </c>
      <c r="I2189" s="12" t="s">
        <v>12497</v>
      </c>
      <c r="K2189" s="12" t="s">
        <v>12498</v>
      </c>
    </row>
    <row r="2190" ht="15.75" customHeight="1">
      <c r="A2190" s="12">
        <v>2.6599337E7</v>
      </c>
      <c r="B2190" s="12" t="s">
        <v>12500</v>
      </c>
      <c r="C2190" s="12" t="s">
        <v>12501</v>
      </c>
      <c r="D2190" s="12" t="s">
        <v>12502</v>
      </c>
      <c r="E2190" s="12" t="s">
        <v>12503</v>
      </c>
      <c r="F2190" s="12" t="s">
        <v>2831</v>
      </c>
      <c r="G2190" s="12">
        <v>2015.0</v>
      </c>
      <c r="H2190" s="33">
        <v>42333.0</v>
      </c>
      <c r="I2190" s="12" t="s">
        <v>12504</v>
      </c>
      <c r="K2190" s="12" t="s">
        <v>12505</v>
      </c>
    </row>
    <row r="2191" ht="15.75" customHeight="1">
      <c r="A2191" s="12">
        <v>2.6798263E7</v>
      </c>
      <c r="B2191" s="12" t="s">
        <v>12507</v>
      </c>
      <c r="C2191" s="12" t="s">
        <v>12508</v>
      </c>
      <c r="D2191" s="12" t="s">
        <v>12509</v>
      </c>
      <c r="E2191" s="12" t="s">
        <v>12510</v>
      </c>
      <c r="F2191" s="12" t="s">
        <v>12511</v>
      </c>
      <c r="G2191" s="12">
        <v>2015.0</v>
      </c>
      <c r="H2191" s="33">
        <v>42392.0</v>
      </c>
      <c r="I2191" s="12" t="s">
        <v>12512</v>
      </c>
      <c r="K2191" s="12" t="s">
        <v>12513</v>
      </c>
    </row>
    <row r="2192" ht="15.75" customHeight="1">
      <c r="A2192" s="12">
        <v>2.6618776E7</v>
      </c>
      <c r="B2192" s="12" t="s">
        <v>12515</v>
      </c>
      <c r="C2192" s="12" t="s">
        <v>12516</v>
      </c>
      <c r="D2192" s="12" t="s">
        <v>12517</v>
      </c>
      <c r="E2192" s="12" t="s">
        <v>12518</v>
      </c>
      <c r="F2192" s="12" t="s">
        <v>2831</v>
      </c>
      <c r="G2192" s="12">
        <v>2015.0</v>
      </c>
      <c r="H2192" s="33">
        <v>42339.0</v>
      </c>
      <c r="I2192" s="12" t="s">
        <v>12519</v>
      </c>
      <c r="K2192" s="12" t="s">
        <v>12520</v>
      </c>
    </row>
    <row r="2193" ht="15.75" customHeight="1">
      <c r="A2193" s="12">
        <v>2.6096626E7</v>
      </c>
      <c r="B2193" s="12" t="s">
        <v>12522</v>
      </c>
      <c r="C2193" s="12" t="s">
        <v>12523</v>
      </c>
      <c r="D2193" s="12" t="s">
        <v>12524</v>
      </c>
      <c r="E2193" s="12" t="s">
        <v>7543</v>
      </c>
      <c r="F2193" s="12" t="s">
        <v>119</v>
      </c>
      <c r="G2193" s="12">
        <v>2015.0</v>
      </c>
      <c r="H2193" s="33">
        <v>42178.0</v>
      </c>
      <c r="K2193" s="12" t="s">
        <v>12525</v>
      </c>
    </row>
    <row r="2194" ht="15.75" customHeight="1">
      <c r="A2194" s="12">
        <v>2.6198784E7</v>
      </c>
      <c r="B2194" s="12" t="s">
        <v>12527</v>
      </c>
      <c r="C2194" s="12" t="s">
        <v>12528</v>
      </c>
      <c r="D2194" s="12" t="s">
        <v>12529</v>
      </c>
      <c r="E2194" s="12" t="s">
        <v>12530</v>
      </c>
      <c r="F2194" s="12" t="s">
        <v>12531</v>
      </c>
      <c r="G2194" s="12">
        <v>2015.0</v>
      </c>
      <c r="H2194" s="33">
        <v>42208.0</v>
      </c>
      <c r="K2194" s="12" t="s">
        <v>12532</v>
      </c>
    </row>
    <row r="2195" ht="15.75" customHeight="1">
      <c r="A2195" s="12">
        <v>2.6301512E7</v>
      </c>
      <c r="B2195" s="12" t="s">
        <v>12533</v>
      </c>
      <c r="C2195" s="12" t="s">
        <v>12534</v>
      </c>
      <c r="D2195" s="12" t="s">
        <v>12535</v>
      </c>
      <c r="E2195" s="12" t="s">
        <v>8259</v>
      </c>
      <c r="F2195" s="12" t="s">
        <v>386</v>
      </c>
      <c r="G2195" s="12">
        <v>2015.0</v>
      </c>
      <c r="H2195" s="33">
        <v>42241.0</v>
      </c>
      <c r="K2195" s="12" t="s">
        <v>12536</v>
      </c>
    </row>
    <row r="2196" ht="15.75" customHeight="1">
      <c r="A2196" s="12">
        <v>2.6371067E7</v>
      </c>
      <c r="B2196" s="12" t="s">
        <v>12537</v>
      </c>
      <c r="C2196" s="12" t="s">
        <v>12538</v>
      </c>
      <c r="D2196" s="12" t="s">
        <v>12539</v>
      </c>
      <c r="E2196" s="12" t="s">
        <v>12540</v>
      </c>
      <c r="F2196" s="12" t="s">
        <v>169</v>
      </c>
      <c r="G2196" s="12">
        <v>2015.0</v>
      </c>
      <c r="H2196" s="33">
        <v>42263.0</v>
      </c>
      <c r="K2196" s="12" t="s">
        <v>12541</v>
      </c>
    </row>
    <row r="2197" ht="15.75" customHeight="1">
      <c r="A2197" s="12">
        <v>2.6394545E7</v>
      </c>
      <c r="B2197" s="12" t="s">
        <v>12542</v>
      </c>
      <c r="C2197" s="12" t="s">
        <v>12543</v>
      </c>
      <c r="D2197" s="12" t="s">
        <v>12544</v>
      </c>
      <c r="E2197" s="12" t="s">
        <v>12545</v>
      </c>
      <c r="F2197" s="12" t="s">
        <v>12546</v>
      </c>
      <c r="G2197" s="12">
        <v>2015.0</v>
      </c>
      <c r="H2197" s="33">
        <v>42271.0</v>
      </c>
      <c r="K2197" s="12" t="s">
        <v>12547</v>
      </c>
    </row>
    <row r="2198" ht="15.75" customHeight="1">
      <c r="A2198" s="12">
        <v>2.6407882E7</v>
      </c>
      <c r="B2198" s="12" t="s">
        <v>12548</v>
      </c>
      <c r="C2198" s="12" t="s">
        <v>12549</v>
      </c>
      <c r="D2198" s="12" t="s">
        <v>12550</v>
      </c>
      <c r="E2198" s="12" t="s">
        <v>12551</v>
      </c>
      <c r="F2198" s="12" t="s">
        <v>182</v>
      </c>
      <c r="G2198" s="12">
        <v>2015.0</v>
      </c>
      <c r="H2198" s="33">
        <v>42274.0</v>
      </c>
      <c r="I2198" s="12" t="s">
        <v>12552</v>
      </c>
      <c r="K2198" s="12" t="s">
        <v>12553</v>
      </c>
    </row>
    <row r="2199" ht="15.75" customHeight="1">
      <c r="A2199" s="12">
        <v>2.6408585E7</v>
      </c>
      <c r="B2199" s="12" t="s">
        <v>12554</v>
      </c>
      <c r="C2199" s="12" t="s">
        <v>12555</v>
      </c>
      <c r="D2199" s="12" t="s">
        <v>12556</v>
      </c>
      <c r="E2199" s="12" t="s">
        <v>8212</v>
      </c>
      <c r="F2199" s="12" t="s">
        <v>1711</v>
      </c>
      <c r="G2199" s="12">
        <v>2015.0</v>
      </c>
      <c r="H2199" s="33">
        <v>42274.0</v>
      </c>
      <c r="K2199" s="12" t="s">
        <v>12557</v>
      </c>
    </row>
    <row r="2200" ht="15.75" customHeight="1">
      <c r="A2200" s="12">
        <v>2.6408601E7</v>
      </c>
      <c r="B2200" s="12" t="s">
        <v>12558</v>
      </c>
      <c r="C2200" s="12" t="s">
        <v>12559</v>
      </c>
      <c r="D2200" s="12" t="s">
        <v>12560</v>
      </c>
      <c r="E2200" s="12" t="s">
        <v>12561</v>
      </c>
      <c r="F2200" s="12" t="s">
        <v>1711</v>
      </c>
      <c r="G2200" s="12">
        <v>2015.0</v>
      </c>
      <c r="H2200" s="33">
        <v>42274.0</v>
      </c>
      <c r="K2200" s="12" t="s">
        <v>12562</v>
      </c>
    </row>
    <row r="2201" ht="15.75" customHeight="1">
      <c r="A2201" s="12">
        <v>2.6416115E7</v>
      </c>
      <c r="B2201" s="12" t="s">
        <v>12563</v>
      </c>
      <c r="C2201" s="12" t="s">
        <v>12564</v>
      </c>
      <c r="D2201" s="12" t="s">
        <v>12565</v>
      </c>
      <c r="E2201" s="12" t="s">
        <v>5256</v>
      </c>
      <c r="F2201" s="12" t="s">
        <v>520</v>
      </c>
      <c r="G2201" s="12">
        <v>2015.0</v>
      </c>
      <c r="H2201" s="33">
        <v>42277.0</v>
      </c>
      <c r="I2201" s="12" t="s">
        <v>12566</v>
      </c>
      <c r="K2201" s="12" t="s">
        <v>12567</v>
      </c>
    </row>
    <row r="2202" ht="15.75" customHeight="1">
      <c r="A2202" s="12">
        <v>2.6424601E7</v>
      </c>
      <c r="B2202" s="12" t="s">
        <v>12568</v>
      </c>
      <c r="C2202" s="12" t="s">
        <v>12569</v>
      </c>
      <c r="D2202" s="12" t="s">
        <v>12570</v>
      </c>
      <c r="E2202" s="12" t="s">
        <v>6567</v>
      </c>
      <c r="F2202" s="12" t="s">
        <v>12571</v>
      </c>
      <c r="G2202" s="12">
        <v>2015.0</v>
      </c>
      <c r="H2202" s="33">
        <v>42279.0</v>
      </c>
      <c r="I2202" s="12" t="s">
        <v>12572</v>
      </c>
      <c r="K2202" s="12" t="s">
        <v>12573</v>
      </c>
    </row>
    <row r="2203" ht="15.75" customHeight="1">
      <c r="A2203" s="12">
        <v>2.6428255E7</v>
      </c>
      <c r="B2203" s="12" t="s">
        <v>12574</v>
      </c>
      <c r="C2203" s="12" t="s">
        <v>12575</v>
      </c>
      <c r="D2203" s="12" t="s">
        <v>12576</v>
      </c>
      <c r="E2203" s="12" t="s">
        <v>12577</v>
      </c>
      <c r="F2203" s="12" t="s">
        <v>12578</v>
      </c>
      <c r="G2203" s="12">
        <v>2015.0</v>
      </c>
      <c r="H2203" s="33">
        <v>42280.0</v>
      </c>
      <c r="K2203" s="12" t="s">
        <v>12579</v>
      </c>
    </row>
    <row r="2204" ht="15.75" customHeight="1">
      <c r="A2204" s="12">
        <v>2.6431688E7</v>
      </c>
      <c r="B2204" s="12" t="s">
        <v>12580</v>
      </c>
      <c r="C2204" s="12" t="s">
        <v>12581</v>
      </c>
      <c r="D2204" s="12" t="s">
        <v>12582</v>
      </c>
      <c r="E2204" s="12" t="s">
        <v>12583</v>
      </c>
      <c r="F2204" s="12" t="s">
        <v>169</v>
      </c>
      <c r="G2204" s="12">
        <v>2015.0</v>
      </c>
      <c r="H2204" s="33">
        <v>42281.0</v>
      </c>
      <c r="K2204" s="12" t="s">
        <v>12584</v>
      </c>
    </row>
    <row r="2205" ht="15.75" customHeight="1">
      <c r="A2205" s="12">
        <v>2.6431964E7</v>
      </c>
      <c r="B2205" s="12" t="s">
        <v>12585</v>
      </c>
      <c r="C2205" s="12" t="s">
        <v>12586</v>
      </c>
      <c r="D2205" s="12" t="s">
        <v>12587</v>
      </c>
      <c r="E2205" s="12" t="s">
        <v>12588</v>
      </c>
      <c r="F2205" s="12" t="s">
        <v>182</v>
      </c>
      <c r="G2205" s="12">
        <v>2015.0</v>
      </c>
      <c r="H2205" s="33">
        <v>42281.0</v>
      </c>
      <c r="I2205" s="12" t="s">
        <v>12589</v>
      </c>
      <c r="K2205" s="12" t="s">
        <v>12590</v>
      </c>
    </row>
    <row r="2206" ht="15.75" customHeight="1">
      <c r="A2206" s="12">
        <v>2.6453241E7</v>
      </c>
      <c r="B2206" s="12" t="s">
        <v>12591</v>
      </c>
      <c r="C2206" s="12" t="s">
        <v>12592</v>
      </c>
      <c r="D2206" s="12" t="s">
        <v>12593</v>
      </c>
      <c r="E2206" s="12" t="s">
        <v>12594</v>
      </c>
      <c r="F2206" s="12" t="s">
        <v>10941</v>
      </c>
      <c r="G2206" s="12">
        <v>2015.0</v>
      </c>
      <c r="H2206" s="33">
        <v>42288.0</v>
      </c>
      <c r="I2206" s="12" t="s">
        <v>12595</v>
      </c>
      <c r="J2206" s="12" t="s">
        <v>12596</v>
      </c>
      <c r="K2206" s="12" t="s">
        <v>12597</v>
      </c>
    </row>
    <row r="2207" ht="15.75" customHeight="1">
      <c r="A2207" s="12">
        <v>2.6458778E7</v>
      </c>
      <c r="B2207" s="12" t="s">
        <v>12598</v>
      </c>
      <c r="C2207" s="12" t="s">
        <v>12599</v>
      </c>
      <c r="D2207" s="12" t="s">
        <v>12600</v>
      </c>
      <c r="E2207" s="12" t="s">
        <v>4784</v>
      </c>
      <c r="F2207" s="12" t="s">
        <v>520</v>
      </c>
      <c r="G2207" s="12">
        <v>2015.0</v>
      </c>
      <c r="H2207" s="33">
        <v>42291.0</v>
      </c>
      <c r="I2207" s="12" t="s">
        <v>12601</v>
      </c>
      <c r="K2207" s="12" t="s">
        <v>12602</v>
      </c>
    </row>
    <row r="2208" ht="15.75" customHeight="1">
      <c r="A2208" s="12">
        <v>2.6464056E7</v>
      </c>
      <c r="B2208" s="12" t="s">
        <v>12603</v>
      </c>
      <c r="C2208" s="12" t="s">
        <v>12604</v>
      </c>
      <c r="D2208" s="12" t="s">
        <v>12605</v>
      </c>
      <c r="E2208" s="12" t="s">
        <v>12606</v>
      </c>
      <c r="F2208" s="12" t="s">
        <v>5236</v>
      </c>
      <c r="G2208" s="12">
        <v>2015.0</v>
      </c>
      <c r="H2208" s="33">
        <v>42292.0</v>
      </c>
      <c r="K2208" s="12" t="s">
        <v>12607</v>
      </c>
    </row>
    <row r="2209" ht="15.75" customHeight="1">
      <c r="A2209" s="12">
        <v>2.6471201E7</v>
      </c>
      <c r="B2209" s="12" t="s">
        <v>12608</v>
      </c>
      <c r="C2209" s="12" t="s">
        <v>12609</v>
      </c>
      <c r="D2209" s="12" t="s">
        <v>12610</v>
      </c>
      <c r="E2209" s="12" t="s">
        <v>10178</v>
      </c>
      <c r="F2209" s="12" t="s">
        <v>9243</v>
      </c>
      <c r="G2209" s="12">
        <v>2015.0</v>
      </c>
      <c r="H2209" s="33">
        <v>42294.0</v>
      </c>
      <c r="K2209" s="12" t="s">
        <v>12611</v>
      </c>
    </row>
    <row r="2210" ht="15.75" customHeight="1">
      <c r="A2210" s="12">
        <v>2.6519448E7</v>
      </c>
      <c r="B2210" s="12" t="s">
        <v>12612</v>
      </c>
      <c r="C2210" s="12" t="s">
        <v>12613</v>
      </c>
      <c r="D2210" s="12" t="s">
        <v>12614</v>
      </c>
      <c r="E2210" s="12" t="s">
        <v>1489</v>
      </c>
      <c r="F2210" s="12" t="s">
        <v>7460</v>
      </c>
      <c r="G2210" s="12">
        <v>2015.0</v>
      </c>
      <c r="H2210" s="33">
        <v>42309.0</v>
      </c>
      <c r="I2210" s="12" t="s">
        <v>12615</v>
      </c>
      <c r="K2210" s="12" t="s">
        <v>12616</v>
      </c>
    </row>
    <row r="2211" ht="15.75" customHeight="1">
      <c r="A2211" s="12">
        <v>2.6542076E7</v>
      </c>
      <c r="B2211" s="12" t="s">
        <v>12617</v>
      </c>
      <c r="C2211" s="12" t="s">
        <v>12618</v>
      </c>
      <c r="D2211" s="12" t="s">
        <v>12619</v>
      </c>
      <c r="E2211" s="12" t="s">
        <v>11094</v>
      </c>
      <c r="F2211" s="12" t="s">
        <v>1622</v>
      </c>
      <c r="G2211" s="12">
        <v>2015.0</v>
      </c>
      <c r="H2211" s="33">
        <v>42315.0</v>
      </c>
      <c r="K2211" s="12" t="s">
        <v>12620</v>
      </c>
    </row>
    <row r="2212" ht="15.75" customHeight="1">
      <c r="A2212" s="12">
        <v>2.6584361E7</v>
      </c>
      <c r="B2212" s="12" t="s">
        <v>12621</v>
      </c>
      <c r="C2212" s="12" t="s">
        <v>12622</v>
      </c>
      <c r="D2212" s="12" t="s">
        <v>12623</v>
      </c>
      <c r="E2212" s="12" t="s">
        <v>12624</v>
      </c>
      <c r="F2212" s="12" t="s">
        <v>508</v>
      </c>
      <c r="G2212" s="12">
        <v>2015.0</v>
      </c>
      <c r="H2212" s="33">
        <v>42328.0</v>
      </c>
      <c r="I2212" s="12" t="s">
        <v>12625</v>
      </c>
      <c r="K2212" s="12" t="s">
        <v>12626</v>
      </c>
    </row>
    <row r="2213" ht="15.75" customHeight="1">
      <c r="A2213" s="12">
        <v>2.6598651E7</v>
      </c>
      <c r="B2213" s="12" t="s">
        <v>12627</v>
      </c>
      <c r="C2213" s="12" t="s">
        <v>12628</v>
      </c>
      <c r="D2213" s="12" t="s">
        <v>12629</v>
      </c>
      <c r="E2213" s="12" t="s">
        <v>5332</v>
      </c>
      <c r="F2213" s="12" t="s">
        <v>1104</v>
      </c>
      <c r="G2213" s="12">
        <v>2015.0</v>
      </c>
      <c r="H2213" s="33">
        <v>42333.0</v>
      </c>
      <c r="I2213" s="12" t="s">
        <v>12630</v>
      </c>
      <c r="K2213" s="12" t="s">
        <v>12631</v>
      </c>
    </row>
    <row r="2214" ht="15.75" customHeight="1">
      <c r="A2214" s="12">
        <v>2.6598652E7</v>
      </c>
      <c r="B2214" s="12" t="s">
        <v>12633</v>
      </c>
      <c r="C2214" s="12" t="s">
        <v>12634</v>
      </c>
      <c r="D2214" s="12" t="s">
        <v>12635</v>
      </c>
      <c r="E2214" s="12" t="s">
        <v>12636</v>
      </c>
      <c r="F2214" s="12" t="s">
        <v>1104</v>
      </c>
      <c r="G2214" s="12">
        <v>2015.0</v>
      </c>
      <c r="H2214" s="33">
        <v>42333.0</v>
      </c>
      <c r="I2214" s="12" t="s">
        <v>12637</v>
      </c>
      <c r="K2214" s="12" t="s">
        <v>12638</v>
      </c>
    </row>
    <row r="2215" ht="15.75" customHeight="1">
      <c r="A2215" s="12">
        <v>2.6610686E7</v>
      </c>
      <c r="B2215" s="12" t="s">
        <v>12639</v>
      </c>
      <c r="C2215" s="12" t="s">
        <v>12640</v>
      </c>
      <c r="D2215" s="12" t="s">
        <v>12641</v>
      </c>
      <c r="E2215" s="12" t="s">
        <v>12642</v>
      </c>
      <c r="F2215" s="12" t="s">
        <v>12643</v>
      </c>
      <c r="G2215" s="12">
        <v>2015.0</v>
      </c>
      <c r="H2215" s="33">
        <v>42336.0</v>
      </c>
      <c r="I2215" s="12" t="s">
        <v>12644</v>
      </c>
      <c r="K2215" s="12" t="s">
        <v>12645</v>
      </c>
    </row>
    <row r="2216" ht="15.75" customHeight="1">
      <c r="A2216" s="12">
        <v>2.6611956E7</v>
      </c>
      <c r="B2216" s="12" t="s">
        <v>12646</v>
      </c>
      <c r="C2216" s="12" t="s">
        <v>12647</v>
      </c>
      <c r="D2216" s="12" t="s">
        <v>12648</v>
      </c>
      <c r="E2216" s="12" t="s">
        <v>12649</v>
      </c>
      <c r="F2216" s="12" t="s">
        <v>995</v>
      </c>
      <c r="G2216" s="12">
        <v>2015.0</v>
      </c>
      <c r="H2216" s="33">
        <v>42336.0</v>
      </c>
      <c r="K2216" s="12" t="s">
        <v>12650</v>
      </c>
    </row>
    <row r="2217" ht="15.75" customHeight="1">
      <c r="A2217" s="12">
        <v>2.661196E7</v>
      </c>
      <c r="B2217" s="12" t="s">
        <v>12651</v>
      </c>
      <c r="C2217" s="12" t="s">
        <v>12652</v>
      </c>
      <c r="D2217" s="12" t="s">
        <v>12653</v>
      </c>
      <c r="E2217" s="12" t="s">
        <v>12654</v>
      </c>
      <c r="F2217" s="12" t="s">
        <v>995</v>
      </c>
      <c r="G2217" s="12">
        <v>2015.0</v>
      </c>
      <c r="H2217" s="33">
        <v>42336.0</v>
      </c>
      <c r="K2217" s="12" t="s">
        <v>12655</v>
      </c>
    </row>
    <row r="2218" ht="15.75" customHeight="1">
      <c r="A2218" s="12">
        <v>2.6611982E7</v>
      </c>
      <c r="B2218" s="12" t="s">
        <v>12656</v>
      </c>
      <c r="C2218" s="12" t="s">
        <v>12657</v>
      </c>
      <c r="D2218" s="12" t="s">
        <v>12658</v>
      </c>
      <c r="E2218" s="12" t="s">
        <v>2990</v>
      </c>
      <c r="F2218" s="12" t="s">
        <v>995</v>
      </c>
      <c r="G2218" s="12">
        <v>2015.0</v>
      </c>
      <c r="H2218" s="33">
        <v>42336.0</v>
      </c>
      <c r="K2218" s="12" t="s">
        <v>12659</v>
      </c>
    </row>
    <row r="2219" ht="15.75" customHeight="1">
      <c r="A2219" s="12">
        <v>2.6616656E7</v>
      </c>
      <c r="B2219" s="12" t="s">
        <v>12660</v>
      </c>
      <c r="C2219" s="12" t="s">
        <v>12661</v>
      </c>
      <c r="D2219" s="12" t="s">
        <v>12662</v>
      </c>
      <c r="E2219" s="12" t="s">
        <v>12663</v>
      </c>
      <c r="F2219" s="12" t="s">
        <v>202</v>
      </c>
      <c r="G2219" s="12">
        <v>2015.0</v>
      </c>
      <c r="H2219" s="33">
        <v>42339.0</v>
      </c>
      <c r="K2219" s="12" t="s">
        <v>12664</v>
      </c>
    </row>
    <row r="2220" ht="15.75" customHeight="1">
      <c r="A2220" s="12">
        <v>2.6616661E7</v>
      </c>
      <c r="B2220" s="12" t="s">
        <v>12665</v>
      </c>
      <c r="C2220" s="12" t="s">
        <v>12666</v>
      </c>
      <c r="D2220" s="12" t="s">
        <v>12667</v>
      </c>
      <c r="E2220" s="12" t="s">
        <v>8259</v>
      </c>
      <c r="F2220" s="12" t="s">
        <v>202</v>
      </c>
      <c r="G2220" s="12">
        <v>2015.0</v>
      </c>
      <c r="H2220" s="33">
        <v>42339.0</v>
      </c>
      <c r="K2220" s="12" t="s">
        <v>12668</v>
      </c>
    </row>
    <row r="2221" ht="15.75" customHeight="1">
      <c r="A2221" s="12">
        <v>2.6626287E7</v>
      </c>
      <c r="B2221" s="12" t="s">
        <v>12669</v>
      </c>
      <c r="C2221" s="12" t="s">
        <v>12670</v>
      </c>
      <c r="D2221" s="12" t="s">
        <v>12671</v>
      </c>
      <c r="E2221" s="12" t="s">
        <v>1604</v>
      </c>
      <c r="F2221" s="12" t="s">
        <v>332</v>
      </c>
      <c r="G2221" s="12">
        <v>2015.0</v>
      </c>
      <c r="H2221" s="33">
        <v>42341.0</v>
      </c>
      <c r="I2221" s="12" t="s">
        <v>12672</v>
      </c>
      <c r="K2221" s="12" t="s">
        <v>12673</v>
      </c>
    </row>
    <row r="2222" ht="15.75" customHeight="1">
      <c r="A2222" s="12">
        <v>2.6627243E7</v>
      </c>
      <c r="B2222" s="12" t="s">
        <v>12674</v>
      </c>
      <c r="C2222" s="12" t="s">
        <v>12675</v>
      </c>
      <c r="D2222" s="12" t="s">
        <v>12676</v>
      </c>
      <c r="E2222" s="12" t="s">
        <v>12677</v>
      </c>
      <c r="F2222" s="12" t="s">
        <v>1104</v>
      </c>
      <c r="G2222" s="12">
        <v>2015.0</v>
      </c>
      <c r="H2222" s="33">
        <v>42341.0</v>
      </c>
      <c r="I2222" s="12" t="s">
        <v>12678</v>
      </c>
      <c r="K2222" s="12" t="s">
        <v>12679</v>
      </c>
    </row>
    <row r="2223" ht="15.75" customHeight="1">
      <c r="A2223" s="12">
        <v>2.6627473E7</v>
      </c>
      <c r="B2223" s="12" t="s">
        <v>12680</v>
      </c>
      <c r="C2223" s="12" t="s">
        <v>12681</v>
      </c>
      <c r="D2223" s="12" t="s">
        <v>12682</v>
      </c>
      <c r="E2223" s="12" t="s">
        <v>12683</v>
      </c>
      <c r="F2223" s="12" t="s">
        <v>332</v>
      </c>
      <c r="G2223" s="12">
        <v>2015.0</v>
      </c>
      <c r="H2223" s="33">
        <v>42341.0</v>
      </c>
      <c r="I2223" s="12" t="s">
        <v>12684</v>
      </c>
      <c r="K2223" s="12" t="s">
        <v>12685</v>
      </c>
    </row>
    <row r="2224" ht="15.75" customHeight="1">
      <c r="A2224" s="12">
        <v>2.6631376E7</v>
      </c>
      <c r="B2224" s="12" t="s">
        <v>12686</v>
      </c>
      <c r="C2224" s="12" t="s">
        <v>12687</v>
      </c>
      <c r="D2224" s="12" t="s">
        <v>12688</v>
      </c>
      <c r="E2224" s="12" t="s">
        <v>3067</v>
      </c>
      <c r="F2224" s="12" t="s">
        <v>4663</v>
      </c>
      <c r="G2224" s="12">
        <v>2015.0</v>
      </c>
      <c r="H2224" s="33">
        <v>42342.0</v>
      </c>
      <c r="I2224" s="12" t="s">
        <v>12689</v>
      </c>
      <c r="K2224" s="12" t="s">
        <v>12690</v>
      </c>
    </row>
    <row r="2225" ht="15.75" customHeight="1">
      <c r="A2225" s="12">
        <v>2.6676317E7</v>
      </c>
      <c r="B2225" s="12" t="s">
        <v>12691</v>
      </c>
      <c r="C2225" s="12" t="s">
        <v>12692</v>
      </c>
      <c r="D2225" s="12" t="s">
        <v>12693</v>
      </c>
      <c r="E2225" s="12" t="s">
        <v>12694</v>
      </c>
      <c r="F2225" s="12" t="s">
        <v>1776</v>
      </c>
      <c r="G2225" s="12">
        <v>2015.0</v>
      </c>
      <c r="H2225" s="33">
        <v>42356.0</v>
      </c>
      <c r="I2225" s="12" t="s">
        <v>12695</v>
      </c>
      <c r="K2225" s="12" t="s">
        <v>12696</v>
      </c>
    </row>
    <row r="2226" ht="15.75" customHeight="1">
      <c r="A2226" s="12">
        <v>2.6684526E7</v>
      </c>
      <c r="B2226" s="12" t="s">
        <v>12697</v>
      </c>
      <c r="C2226" s="12" t="s">
        <v>12698</v>
      </c>
      <c r="D2226" s="12" t="s">
        <v>12699</v>
      </c>
      <c r="E2226" s="12" t="s">
        <v>1903</v>
      </c>
      <c r="F2226" s="12" t="s">
        <v>151</v>
      </c>
      <c r="G2226" s="12">
        <v>2015.0</v>
      </c>
      <c r="H2226" s="33">
        <v>42358.0</v>
      </c>
      <c r="K2226" s="12" t="s">
        <v>12700</v>
      </c>
    </row>
    <row r="2227" ht="15.75" customHeight="1">
      <c r="A2227" s="12">
        <v>2.6700089E7</v>
      </c>
      <c r="B2227" s="12" t="s">
        <v>12701</v>
      </c>
      <c r="C2227" s="12" t="s">
        <v>12702</v>
      </c>
      <c r="D2227" s="12" t="s">
        <v>12703</v>
      </c>
      <c r="E2227" s="12" t="s">
        <v>12704</v>
      </c>
      <c r="F2227" s="12" t="s">
        <v>12705</v>
      </c>
      <c r="G2227" s="12">
        <v>2015.0</v>
      </c>
      <c r="H2227" s="33">
        <v>42363.0</v>
      </c>
    </row>
    <row r="2228" ht="15.75" customHeight="1">
      <c r="A2228" s="12">
        <v>2.6771319E7</v>
      </c>
      <c r="B2228" s="12" t="s">
        <v>12706</v>
      </c>
      <c r="C2228" s="12" t="s">
        <v>12707</v>
      </c>
      <c r="D2228" s="12" t="s">
        <v>12708</v>
      </c>
      <c r="E2228" s="12" t="s">
        <v>12709</v>
      </c>
      <c r="F2228" s="12" t="s">
        <v>12710</v>
      </c>
      <c r="G2228" s="12">
        <v>2015.0</v>
      </c>
      <c r="H2228" s="33">
        <v>42385.0</v>
      </c>
      <c r="K2228" s="12" t="s">
        <v>12711</v>
      </c>
    </row>
    <row r="2229" ht="15.75" customHeight="1">
      <c r="A2229" s="12">
        <v>2.6797447E7</v>
      </c>
      <c r="B2229" s="12" t="s">
        <v>12712</v>
      </c>
      <c r="C2229" s="12" t="s">
        <v>12713</v>
      </c>
      <c r="D2229" s="12" t="s">
        <v>12714</v>
      </c>
      <c r="E2229" s="12" t="s">
        <v>12115</v>
      </c>
      <c r="F2229" s="12" t="s">
        <v>2562</v>
      </c>
      <c r="G2229" s="12">
        <v>2015.0</v>
      </c>
      <c r="H2229" s="33">
        <v>42392.0</v>
      </c>
      <c r="I2229" s="12" t="s">
        <v>12715</v>
      </c>
      <c r="K2229" s="12" t="s">
        <v>12716</v>
      </c>
    </row>
    <row r="2230" ht="15.75" customHeight="1">
      <c r="A2230" s="12">
        <v>2.6809916E7</v>
      </c>
      <c r="B2230" s="12" t="s">
        <v>12717</v>
      </c>
      <c r="C2230" s="12" t="s">
        <v>12718</v>
      </c>
      <c r="D2230" s="12" t="s">
        <v>12719</v>
      </c>
      <c r="E2230" s="12" t="s">
        <v>12720</v>
      </c>
      <c r="F2230" s="12" t="s">
        <v>12721</v>
      </c>
      <c r="G2230" s="12">
        <v>2015.0</v>
      </c>
      <c r="H2230" s="33">
        <v>42396.0</v>
      </c>
      <c r="K2230" s="12" t="s">
        <v>12722</v>
      </c>
    </row>
    <row r="2231" ht="15.75" customHeight="1">
      <c r="A2231" s="12">
        <v>2.6865823E7</v>
      </c>
      <c r="B2231" s="12" t="s">
        <v>12723</v>
      </c>
      <c r="C2231" s="12" t="s">
        <v>12724</v>
      </c>
      <c r="D2231" s="12" t="s">
        <v>12725</v>
      </c>
      <c r="E2231" s="12" t="s">
        <v>12726</v>
      </c>
      <c r="F2231" s="12" t="s">
        <v>8375</v>
      </c>
      <c r="G2231" s="12">
        <v>2015.0</v>
      </c>
      <c r="H2231" s="33">
        <v>42412.0</v>
      </c>
      <c r="I2231" s="12" t="s">
        <v>12727</v>
      </c>
      <c r="K2231" s="12" t="s">
        <v>12728</v>
      </c>
    </row>
    <row r="2232" ht="15.75" customHeight="1">
      <c r="A2232" s="12">
        <v>2.690444E7</v>
      </c>
      <c r="B2232" s="12" t="s">
        <v>12729</v>
      </c>
      <c r="C2232" s="12" t="s">
        <v>12730</v>
      </c>
      <c r="D2232" s="12" t="s">
        <v>12731</v>
      </c>
      <c r="E2232" s="12" t="s">
        <v>12732</v>
      </c>
      <c r="F2232" s="12" t="s">
        <v>12733</v>
      </c>
      <c r="G2232" s="12">
        <v>2015.0</v>
      </c>
      <c r="H2232" s="33">
        <v>42424.0</v>
      </c>
      <c r="I2232" s="12" t="s">
        <v>12734</v>
      </c>
      <c r="K2232" s="12" t="s">
        <v>12735</v>
      </c>
    </row>
    <row r="2233" ht="15.75" customHeight="1">
      <c r="A2233" s="12">
        <v>2.7032252E7</v>
      </c>
      <c r="B2233" s="12" t="s">
        <v>12736</v>
      </c>
      <c r="C2233" s="12" t="s">
        <v>12737</v>
      </c>
      <c r="D2233" s="12" t="s">
        <v>12738</v>
      </c>
      <c r="E2233" s="12" t="s">
        <v>12739</v>
      </c>
      <c r="F2233" s="12" t="s">
        <v>2191</v>
      </c>
      <c r="G2233" s="12">
        <v>2015.0</v>
      </c>
      <c r="H2233" s="33">
        <v>42462.0</v>
      </c>
    </row>
    <row r="2234" ht="15.75" customHeight="1">
      <c r="A2234" s="12">
        <v>2.7055293E7</v>
      </c>
      <c r="B2234" s="12" t="s">
        <v>12740</v>
      </c>
      <c r="C2234" s="12" t="s">
        <v>12741</v>
      </c>
      <c r="D2234" s="12" t="s">
        <v>12742</v>
      </c>
      <c r="E2234" s="12" t="s">
        <v>11567</v>
      </c>
      <c r="F2234" s="12" t="s">
        <v>776</v>
      </c>
      <c r="G2234" s="12">
        <v>2015.0</v>
      </c>
      <c r="H2234" s="33">
        <v>42469.0</v>
      </c>
    </row>
    <row r="2235" ht="15.75" customHeight="1">
      <c r="A2235" s="12">
        <v>3.1018407E7</v>
      </c>
      <c r="B2235" s="12" t="s">
        <v>12743</v>
      </c>
      <c r="C2235" s="12" t="s">
        <v>12744</v>
      </c>
      <c r="D2235" s="12" t="s">
        <v>12745</v>
      </c>
      <c r="E2235" s="12" t="s">
        <v>12746</v>
      </c>
      <c r="F2235" s="12" t="s">
        <v>12747</v>
      </c>
      <c r="G2235" s="12">
        <v>2015.0</v>
      </c>
      <c r="H2235" s="33">
        <v>43581.0</v>
      </c>
      <c r="K2235" s="12" t="s">
        <v>12748</v>
      </c>
    </row>
    <row r="2236" ht="15.75" customHeight="1">
      <c r="A2236" s="12">
        <v>3.1018411E7</v>
      </c>
      <c r="B2236" s="12" t="s">
        <v>12749</v>
      </c>
      <c r="C2236" s="12" t="s">
        <v>12750</v>
      </c>
      <c r="D2236" s="12" t="s">
        <v>12751</v>
      </c>
      <c r="E2236" s="12" t="s">
        <v>2950</v>
      </c>
      <c r="F2236" s="12" t="s">
        <v>12747</v>
      </c>
      <c r="G2236" s="12">
        <v>2015.0</v>
      </c>
      <c r="H2236" s="33">
        <v>43581.0</v>
      </c>
      <c r="K2236" s="12" t="s">
        <v>12752</v>
      </c>
    </row>
    <row r="2237" ht="15.75" customHeight="1">
      <c r="A2237" s="12">
        <v>2.6646013E7</v>
      </c>
      <c r="B2237" s="12" t="s">
        <v>12753</v>
      </c>
      <c r="C2237" s="12" t="s">
        <v>12754</v>
      </c>
      <c r="D2237" s="12" t="s">
        <v>12755</v>
      </c>
      <c r="E2237" s="12" t="s">
        <v>9379</v>
      </c>
      <c r="F2237" s="12" t="s">
        <v>7946</v>
      </c>
      <c r="G2237" s="12">
        <v>2015.0</v>
      </c>
      <c r="H2237" s="33">
        <v>42348.0</v>
      </c>
      <c r="I2237" s="12" t="s">
        <v>12756</v>
      </c>
      <c r="K2237" s="12" t="s">
        <v>12757</v>
      </c>
    </row>
    <row r="2238" ht="15.75" customHeight="1">
      <c r="A2238" s="12">
        <v>2.6650541E7</v>
      </c>
      <c r="B2238" s="12" t="s">
        <v>12759</v>
      </c>
      <c r="C2238" s="12" t="s">
        <v>12760</v>
      </c>
      <c r="D2238" s="12" t="s">
        <v>12761</v>
      </c>
      <c r="E2238" s="12" t="s">
        <v>12762</v>
      </c>
      <c r="F2238" s="12" t="s">
        <v>2831</v>
      </c>
      <c r="G2238" s="12">
        <v>2015.0</v>
      </c>
      <c r="H2238" s="33">
        <v>42348.0</v>
      </c>
      <c r="I2238" s="12" t="s">
        <v>12763</v>
      </c>
      <c r="K2238" s="12" t="s">
        <v>12764</v>
      </c>
    </row>
    <row r="2239" ht="15.75" customHeight="1">
      <c r="A2239" s="12">
        <v>2.6652857E7</v>
      </c>
      <c r="B2239" s="12" t="s">
        <v>12766</v>
      </c>
      <c r="C2239" s="12" t="s">
        <v>12767</v>
      </c>
      <c r="D2239" s="12" t="s">
        <v>12768</v>
      </c>
      <c r="E2239" s="12" t="s">
        <v>12769</v>
      </c>
      <c r="F2239" s="12" t="s">
        <v>332</v>
      </c>
      <c r="G2239" s="12">
        <v>2015.0</v>
      </c>
      <c r="H2239" s="33">
        <v>42353.0</v>
      </c>
      <c r="I2239" s="12" t="s">
        <v>12770</v>
      </c>
      <c r="K2239" s="12" t="s">
        <v>12771</v>
      </c>
    </row>
    <row r="2240" ht="15.75" customHeight="1">
      <c r="A2240" s="12">
        <v>2.6653035E7</v>
      </c>
      <c r="B2240" s="12" t="s">
        <v>12773</v>
      </c>
      <c r="C2240" s="12" t="s">
        <v>12774</v>
      </c>
      <c r="D2240" s="12" t="s">
        <v>12775</v>
      </c>
      <c r="E2240" s="12" t="s">
        <v>12776</v>
      </c>
      <c r="F2240" s="12" t="s">
        <v>332</v>
      </c>
      <c r="G2240" s="12">
        <v>2015.0</v>
      </c>
      <c r="H2240" s="33">
        <v>42353.0</v>
      </c>
      <c r="I2240" s="12" t="s">
        <v>12777</v>
      </c>
      <c r="K2240" s="12" t="s">
        <v>12778</v>
      </c>
    </row>
    <row r="2241" ht="15.75" customHeight="1">
      <c r="A2241" s="12">
        <v>2.6255094E7</v>
      </c>
      <c r="B2241" s="12" t="s">
        <v>12779</v>
      </c>
      <c r="C2241" s="12" t="s">
        <v>12780</v>
      </c>
      <c r="D2241" s="12" t="s">
        <v>12781</v>
      </c>
      <c r="E2241" s="12" t="s">
        <v>12782</v>
      </c>
      <c r="F2241" s="12" t="s">
        <v>842</v>
      </c>
      <c r="G2241" s="12">
        <v>2015.0</v>
      </c>
      <c r="H2241" s="33">
        <v>42226.0</v>
      </c>
      <c r="K2241" s="12" t="s">
        <v>12783</v>
      </c>
    </row>
    <row r="2242" ht="15.75" customHeight="1">
      <c r="A2242" s="12">
        <v>2.6666827E7</v>
      </c>
      <c r="B2242" s="12" t="s">
        <v>12785</v>
      </c>
      <c r="C2242" s="12" t="s">
        <v>12786</v>
      </c>
      <c r="D2242" s="12" t="s">
        <v>12787</v>
      </c>
      <c r="E2242" s="12" t="s">
        <v>3254</v>
      </c>
      <c r="F2242" s="12" t="s">
        <v>332</v>
      </c>
      <c r="G2242" s="12">
        <v>2015.0</v>
      </c>
      <c r="H2242" s="33">
        <v>42354.0</v>
      </c>
      <c r="I2242" s="12" t="s">
        <v>12788</v>
      </c>
      <c r="K2242" s="12" t="s">
        <v>12789</v>
      </c>
    </row>
    <row r="2243" ht="15.75" customHeight="1">
      <c r="A2243" s="12">
        <v>2.66674E7</v>
      </c>
      <c r="B2243" s="12" t="s">
        <v>12790</v>
      </c>
      <c r="C2243" s="12" t="s">
        <v>12791</v>
      </c>
      <c r="D2243" s="12" t="s">
        <v>12792</v>
      </c>
      <c r="E2243" s="12" t="s">
        <v>6456</v>
      </c>
      <c r="F2243" s="12" t="s">
        <v>12793</v>
      </c>
      <c r="G2243" s="12">
        <v>2015.0</v>
      </c>
      <c r="H2243" s="33">
        <v>42354.0</v>
      </c>
      <c r="I2243" s="12" t="s">
        <v>12794</v>
      </c>
      <c r="K2243" s="12" t="s">
        <v>12795</v>
      </c>
    </row>
    <row r="2244" ht="15.75" customHeight="1">
      <c r="A2244" s="12">
        <v>2.6679185E7</v>
      </c>
      <c r="B2244" s="12" t="s">
        <v>12796</v>
      </c>
      <c r="C2244" s="12" t="s">
        <v>12797</v>
      </c>
      <c r="D2244" s="12" t="s">
        <v>12798</v>
      </c>
      <c r="E2244" s="12" t="s">
        <v>12799</v>
      </c>
      <c r="F2244" s="12" t="s">
        <v>2234</v>
      </c>
      <c r="G2244" s="12">
        <v>2015.0</v>
      </c>
      <c r="H2244" s="33">
        <v>42357.0</v>
      </c>
      <c r="I2244" s="12" t="s">
        <v>12800</v>
      </c>
      <c r="K2244" s="12" t="s">
        <v>12801</v>
      </c>
    </row>
    <row r="2245" ht="15.75" customHeight="1">
      <c r="A2245" s="12">
        <v>2.6691135E7</v>
      </c>
      <c r="B2245" s="12" t="s">
        <v>12803</v>
      </c>
      <c r="C2245" s="12" t="s">
        <v>12804</v>
      </c>
      <c r="D2245" s="12" t="s">
        <v>12805</v>
      </c>
      <c r="E2245" s="12" t="s">
        <v>789</v>
      </c>
      <c r="F2245" s="12" t="s">
        <v>2831</v>
      </c>
      <c r="G2245" s="12">
        <v>2015.0</v>
      </c>
      <c r="H2245" s="33">
        <v>42361.0</v>
      </c>
      <c r="I2245" s="12" t="s">
        <v>12806</v>
      </c>
      <c r="K2245" s="12" t="s">
        <v>12807</v>
      </c>
    </row>
    <row r="2246" ht="15.75" customHeight="1">
      <c r="A2246" s="12">
        <v>2.6782434E7</v>
      </c>
      <c r="B2246" s="12" t="s">
        <v>12809</v>
      </c>
      <c r="C2246" s="12" t="s">
        <v>12810</v>
      </c>
      <c r="D2246" s="12" t="s">
        <v>12811</v>
      </c>
      <c r="E2246" s="12" t="s">
        <v>12812</v>
      </c>
      <c r="F2246" s="12" t="s">
        <v>2016</v>
      </c>
      <c r="G2246" s="12">
        <v>2015.0</v>
      </c>
      <c r="H2246" s="33">
        <v>42389.0</v>
      </c>
      <c r="K2246" s="12" t="s">
        <v>12813</v>
      </c>
    </row>
    <row r="2247" ht="15.75" customHeight="1">
      <c r="A2247" s="12">
        <v>2.6709826E7</v>
      </c>
      <c r="B2247" s="12" t="s">
        <v>12815</v>
      </c>
      <c r="C2247" s="12" t="s">
        <v>12816</v>
      </c>
      <c r="D2247" s="12" t="s">
        <v>12817</v>
      </c>
      <c r="E2247" s="12" t="s">
        <v>11128</v>
      </c>
      <c r="F2247" s="12" t="s">
        <v>2831</v>
      </c>
      <c r="G2247" s="12">
        <v>2015.0</v>
      </c>
      <c r="H2247" s="33">
        <v>42367.0</v>
      </c>
      <c r="I2247" s="12" t="s">
        <v>12818</v>
      </c>
      <c r="K2247" s="12" t="s">
        <v>12819</v>
      </c>
    </row>
    <row r="2248" ht="15.75" customHeight="1">
      <c r="A2248" s="12">
        <v>2.6711765E7</v>
      </c>
      <c r="B2248" s="12" t="s">
        <v>12821</v>
      </c>
      <c r="C2248" s="12" t="s">
        <v>12822</v>
      </c>
      <c r="D2248" s="12" t="s">
        <v>12823</v>
      </c>
      <c r="E2248" s="12" t="s">
        <v>12824</v>
      </c>
      <c r="F2248" s="12" t="s">
        <v>4791</v>
      </c>
      <c r="G2248" s="12">
        <v>2015.0</v>
      </c>
      <c r="H2248" s="33">
        <v>42368.0</v>
      </c>
      <c r="I2248" s="12" t="s">
        <v>12825</v>
      </c>
      <c r="K2248" s="12" t="s">
        <v>12826</v>
      </c>
    </row>
    <row r="2249" ht="15.75" customHeight="1">
      <c r="A2249" s="12">
        <v>2.6712203E7</v>
      </c>
      <c r="B2249" s="12" t="s">
        <v>12827</v>
      </c>
      <c r="C2249" s="12" t="s">
        <v>12828</v>
      </c>
      <c r="D2249" s="12" t="s">
        <v>12829</v>
      </c>
      <c r="E2249" s="12" t="s">
        <v>1288</v>
      </c>
      <c r="F2249" s="12" t="s">
        <v>439</v>
      </c>
      <c r="G2249" s="12">
        <v>2015.0</v>
      </c>
      <c r="H2249" s="33">
        <v>42368.0</v>
      </c>
      <c r="I2249" s="12" t="s">
        <v>12830</v>
      </c>
      <c r="K2249" s="12" t="s">
        <v>12831</v>
      </c>
    </row>
    <row r="2250" ht="15.75" customHeight="1">
      <c r="A2250" s="12">
        <v>2.6227797E7</v>
      </c>
      <c r="B2250" s="12" t="s">
        <v>12832</v>
      </c>
      <c r="C2250" s="12" t="s">
        <v>12833</v>
      </c>
      <c r="D2250" s="12" t="s">
        <v>12834</v>
      </c>
      <c r="E2250" s="12" t="s">
        <v>12835</v>
      </c>
      <c r="F2250" s="12" t="s">
        <v>909</v>
      </c>
      <c r="G2250" s="12">
        <v>2016.0</v>
      </c>
      <c r="H2250" s="33">
        <v>42217.0</v>
      </c>
      <c r="I2250" s="12" t="s">
        <v>12836</v>
      </c>
      <c r="K2250" s="12" t="s">
        <v>12837</v>
      </c>
    </row>
    <row r="2251" ht="15.75" customHeight="1">
      <c r="A2251" s="12">
        <v>2.6324732E7</v>
      </c>
      <c r="B2251" s="12" t="s">
        <v>12839</v>
      </c>
      <c r="C2251" s="12" t="s">
        <v>12840</v>
      </c>
      <c r="D2251" s="12" t="s">
        <v>12841</v>
      </c>
      <c r="E2251" s="12" t="s">
        <v>12842</v>
      </c>
      <c r="F2251" s="12" t="s">
        <v>520</v>
      </c>
      <c r="G2251" s="12">
        <v>2016.0</v>
      </c>
      <c r="H2251" s="33">
        <v>42249.0</v>
      </c>
      <c r="I2251" s="12" t="s">
        <v>12843</v>
      </c>
      <c r="K2251" s="12" t="s">
        <v>12844</v>
      </c>
    </row>
    <row r="2252" ht="15.75" customHeight="1">
      <c r="A2252" s="12">
        <v>2.6376661E7</v>
      </c>
      <c r="B2252" s="12" t="s">
        <v>12845</v>
      </c>
      <c r="C2252" s="12" t="s">
        <v>12846</v>
      </c>
      <c r="D2252" s="12" t="s">
        <v>12847</v>
      </c>
      <c r="E2252" s="12" t="s">
        <v>6449</v>
      </c>
      <c r="F2252" s="12" t="s">
        <v>12848</v>
      </c>
      <c r="G2252" s="12">
        <v>2016.0</v>
      </c>
      <c r="H2252" s="33">
        <v>42265.0</v>
      </c>
      <c r="K2252" s="12" t="s">
        <v>12849</v>
      </c>
    </row>
    <row r="2253" ht="15.75" customHeight="1">
      <c r="A2253" s="12">
        <v>2.6383515E7</v>
      </c>
      <c r="B2253" s="12" t="s">
        <v>12850</v>
      </c>
      <c r="C2253" s="12" t="s">
        <v>12851</v>
      </c>
      <c r="D2253" s="12" t="s">
        <v>12852</v>
      </c>
      <c r="E2253" s="12" t="s">
        <v>12853</v>
      </c>
      <c r="F2253" s="12" t="s">
        <v>12854</v>
      </c>
      <c r="G2253" s="12">
        <v>2016.0</v>
      </c>
      <c r="H2253" s="33">
        <v>42266.0</v>
      </c>
      <c r="K2253" s="12" t="s">
        <v>12855</v>
      </c>
    </row>
    <row r="2254" ht="15.75" customHeight="1">
      <c r="A2254" s="12">
        <v>2.6400107E7</v>
      </c>
      <c r="B2254" s="12" t="s">
        <v>12857</v>
      </c>
      <c r="C2254" s="12" t="s">
        <v>12858</v>
      </c>
      <c r="D2254" s="12" t="s">
        <v>12859</v>
      </c>
      <c r="E2254" s="12" t="s">
        <v>9004</v>
      </c>
      <c r="F2254" s="12" t="s">
        <v>12860</v>
      </c>
      <c r="G2254" s="12">
        <v>2016.0</v>
      </c>
      <c r="H2254" s="33">
        <v>42272.0</v>
      </c>
      <c r="I2254" s="12" t="s">
        <v>12861</v>
      </c>
      <c r="K2254" s="12" t="s">
        <v>12862</v>
      </c>
    </row>
    <row r="2255" ht="15.75" customHeight="1">
      <c r="A2255" s="12">
        <v>2.6401029E7</v>
      </c>
      <c r="B2255" s="12" t="s">
        <v>12863</v>
      </c>
      <c r="C2255" s="12" t="s">
        <v>12864</v>
      </c>
      <c r="D2255" s="12" t="s">
        <v>12865</v>
      </c>
      <c r="E2255" s="12" t="s">
        <v>12866</v>
      </c>
      <c r="F2255" s="12" t="s">
        <v>1270</v>
      </c>
      <c r="G2255" s="12">
        <v>2016.0</v>
      </c>
      <c r="H2255" s="33">
        <v>42272.0</v>
      </c>
      <c r="K2255" s="12" t="s">
        <v>12867</v>
      </c>
    </row>
    <row r="2256" ht="15.75" customHeight="1">
      <c r="A2256" s="12">
        <v>2.6427709E7</v>
      </c>
      <c r="B2256" s="12" t="s">
        <v>12869</v>
      </c>
      <c r="C2256" s="12" t="s">
        <v>12870</v>
      </c>
      <c r="D2256" s="12" t="s">
        <v>12871</v>
      </c>
      <c r="E2256" s="12" t="s">
        <v>9004</v>
      </c>
      <c r="F2256" s="12" t="s">
        <v>2789</v>
      </c>
      <c r="G2256" s="12">
        <v>2016.0</v>
      </c>
      <c r="H2256" s="33">
        <v>42280.0</v>
      </c>
      <c r="I2256" s="12" t="s">
        <v>12872</v>
      </c>
      <c r="K2256" s="12" t="s">
        <v>12873</v>
      </c>
    </row>
    <row r="2257" ht="15.75" customHeight="1">
      <c r="A2257" s="12">
        <v>2.6438032E7</v>
      </c>
      <c r="B2257" s="12" t="s">
        <v>12874</v>
      </c>
      <c r="C2257" s="12" t="s">
        <v>12875</v>
      </c>
      <c r="D2257" s="12" t="s">
        <v>12876</v>
      </c>
      <c r="E2257" s="12" t="s">
        <v>12877</v>
      </c>
      <c r="F2257" s="12" t="s">
        <v>520</v>
      </c>
      <c r="G2257" s="12">
        <v>2016.0</v>
      </c>
      <c r="H2257" s="33">
        <v>42284.0</v>
      </c>
      <c r="I2257" s="12" t="s">
        <v>12878</v>
      </c>
      <c r="K2257" s="12" t="s">
        <v>12879</v>
      </c>
    </row>
    <row r="2258" ht="15.75" customHeight="1">
      <c r="A2258" s="12">
        <v>2.6491176E7</v>
      </c>
      <c r="B2258" s="12" t="s">
        <v>12880</v>
      </c>
      <c r="C2258" s="12" t="s">
        <v>12881</v>
      </c>
      <c r="D2258" s="12" t="s">
        <v>12882</v>
      </c>
      <c r="E2258" s="12" t="s">
        <v>5120</v>
      </c>
      <c r="F2258" s="12" t="s">
        <v>175</v>
      </c>
      <c r="G2258" s="12">
        <v>2016.0</v>
      </c>
      <c r="H2258" s="33">
        <v>42300.0</v>
      </c>
      <c r="I2258" s="12" t="s">
        <v>12883</v>
      </c>
      <c r="K2258" s="12" t="s">
        <v>12884</v>
      </c>
    </row>
    <row r="2259" ht="15.75" customHeight="1">
      <c r="A2259" s="12">
        <v>2.6491185E7</v>
      </c>
      <c r="B2259" s="12" t="s">
        <v>12885</v>
      </c>
      <c r="C2259" s="12" t="s">
        <v>12886</v>
      </c>
      <c r="D2259" s="12" t="s">
        <v>12887</v>
      </c>
      <c r="E2259" s="12" t="s">
        <v>12888</v>
      </c>
      <c r="F2259" s="12" t="s">
        <v>175</v>
      </c>
      <c r="G2259" s="12">
        <v>2016.0</v>
      </c>
      <c r="H2259" s="33">
        <v>42300.0</v>
      </c>
      <c r="I2259" s="12" t="s">
        <v>12889</v>
      </c>
      <c r="K2259" s="12" t="s">
        <v>12890</v>
      </c>
    </row>
    <row r="2260" ht="15.75" customHeight="1">
      <c r="A2260" s="12">
        <v>2.6494821E7</v>
      </c>
      <c r="B2260" s="12" t="s">
        <v>12891</v>
      </c>
      <c r="C2260" s="12" t="s">
        <v>12892</v>
      </c>
      <c r="D2260" s="12" t="s">
        <v>12893</v>
      </c>
      <c r="E2260" s="12" t="s">
        <v>12894</v>
      </c>
      <c r="F2260" s="12" t="s">
        <v>728</v>
      </c>
      <c r="G2260" s="12">
        <v>2016.0</v>
      </c>
      <c r="H2260" s="33">
        <v>42301.0</v>
      </c>
      <c r="K2260" s="12" t="s">
        <v>12895</v>
      </c>
    </row>
    <row r="2261" ht="15.75" customHeight="1">
      <c r="A2261" s="12">
        <v>2.6494822E7</v>
      </c>
      <c r="B2261" s="12" t="s">
        <v>12896</v>
      </c>
      <c r="C2261" s="12" t="s">
        <v>12897</v>
      </c>
      <c r="D2261" s="12" t="s">
        <v>12898</v>
      </c>
      <c r="E2261" s="12" t="s">
        <v>12899</v>
      </c>
      <c r="F2261" s="12" t="s">
        <v>728</v>
      </c>
      <c r="G2261" s="12">
        <v>2016.0</v>
      </c>
      <c r="H2261" s="33">
        <v>42301.0</v>
      </c>
      <c r="I2261" s="12" t="s">
        <v>12900</v>
      </c>
      <c r="J2261" s="12" t="s">
        <v>12901</v>
      </c>
      <c r="K2261" s="12" t="s">
        <v>12902</v>
      </c>
    </row>
    <row r="2262" ht="15.75" customHeight="1">
      <c r="A2262" s="12">
        <v>2.650327E7</v>
      </c>
      <c r="B2262" s="12" t="s">
        <v>12903</v>
      </c>
      <c r="C2262" s="12" t="s">
        <v>12904</v>
      </c>
      <c r="D2262" s="12" t="s">
        <v>12905</v>
      </c>
      <c r="E2262" s="12" t="s">
        <v>11207</v>
      </c>
      <c r="F2262" s="12" t="s">
        <v>520</v>
      </c>
      <c r="G2262" s="12">
        <v>2016.0</v>
      </c>
      <c r="H2262" s="33">
        <v>42305.0</v>
      </c>
      <c r="I2262" s="12" t="s">
        <v>12906</v>
      </c>
      <c r="K2262" s="12" t="s">
        <v>12907</v>
      </c>
    </row>
    <row r="2263" ht="15.75" customHeight="1">
      <c r="A2263" s="12">
        <v>2.6540334E7</v>
      </c>
      <c r="B2263" s="12" t="s">
        <v>12908</v>
      </c>
      <c r="C2263" s="12" t="s">
        <v>12909</v>
      </c>
      <c r="D2263" s="12" t="s">
        <v>12910</v>
      </c>
      <c r="E2263" s="12" t="s">
        <v>7597</v>
      </c>
      <c r="F2263" s="12" t="s">
        <v>3780</v>
      </c>
      <c r="G2263" s="12">
        <v>2016.0</v>
      </c>
      <c r="H2263" s="33">
        <v>42314.0</v>
      </c>
      <c r="K2263" s="12" t="s">
        <v>12911</v>
      </c>
    </row>
    <row r="2264" ht="15.75" customHeight="1">
      <c r="A2264" s="12">
        <v>2.6560068E7</v>
      </c>
      <c r="B2264" s="12" t="s">
        <v>12912</v>
      </c>
      <c r="C2264" s="12" t="s">
        <v>12913</v>
      </c>
      <c r="D2264" s="12" t="s">
        <v>12914</v>
      </c>
      <c r="E2264" s="12" t="s">
        <v>12915</v>
      </c>
      <c r="F2264" s="12" t="s">
        <v>12571</v>
      </c>
      <c r="G2264" s="12">
        <v>2016.0</v>
      </c>
      <c r="H2264" s="33">
        <v>42321.0</v>
      </c>
      <c r="I2264" s="12" t="s">
        <v>12916</v>
      </c>
      <c r="K2264" s="12" t="s">
        <v>12917</v>
      </c>
    </row>
    <row r="2265" ht="15.75" customHeight="1">
      <c r="A2265" s="12">
        <v>2.6576934E7</v>
      </c>
      <c r="B2265" s="12" t="s">
        <v>12918</v>
      </c>
      <c r="C2265" s="12" t="s">
        <v>12919</v>
      </c>
      <c r="D2265" s="12" t="s">
        <v>12920</v>
      </c>
      <c r="E2265" s="12" t="s">
        <v>12921</v>
      </c>
      <c r="F2265" s="12" t="s">
        <v>728</v>
      </c>
      <c r="G2265" s="12">
        <v>2016.0</v>
      </c>
      <c r="H2265" s="33">
        <v>42327.0</v>
      </c>
      <c r="K2265" s="12" t="s">
        <v>12922</v>
      </c>
    </row>
    <row r="2266" ht="15.75" customHeight="1">
      <c r="A2266" s="12">
        <v>2.6585301E7</v>
      </c>
      <c r="B2266" s="12" t="s">
        <v>12923</v>
      </c>
      <c r="C2266" s="12" t="s">
        <v>12924</v>
      </c>
      <c r="D2266" s="12" t="s">
        <v>12925</v>
      </c>
      <c r="E2266" s="12" t="s">
        <v>11498</v>
      </c>
      <c r="F2266" s="12" t="s">
        <v>214</v>
      </c>
      <c r="G2266" s="12">
        <v>2016.0</v>
      </c>
      <c r="H2266" s="33">
        <v>42329.0</v>
      </c>
      <c r="K2266" s="12" t="s">
        <v>12926</v>
      </c>
    </row>
    <row r="2267" ht="15.75" customHeight="1">
      <c r="A2267" s="12">
        <v>2.6598574E7</v>
      </c>
      <c r="B2267" s="12" t="s">
        <v>12927</v>
      </c>
      <c r="C2267" s="12" t="s">
        <v>12928</v>
      </c>
      <c r="D2267" s="12" t="s">
        <v>12929</v>
      </c>
      <c r="E2267" s="12" t="s">
        <v>12930</v>
      </c>
      <c r="F2267" s="12" t="s">
        <v>520</v>
      </c>
      <c r="G2267" s="12">
        <v>2016.0</v>
      </c>
      <c r="H2267" s="33">
        <v>42333.0</v>
      </c>
      <c r="I2267" s="12" t="s">
        <v>12931</v>
      </c>
      <c r="K2267" s="12" t="s">
        <v>12932</v>
      </c>
    </row>
    <row r="2268" ht="15.75" customHeight="1">
      <c r="A2268" s="12">
        <v>2.6610407E7</v>
      </c>
      <c r="B2268" s="12" t="s">
        <v>12933</v>
      </c>
      <c r="C2268" s="12" t="s">
        <v>12934</v>
      </c>
      <c r="D2268" s="12" t="s">
        <v>12935</v>
      </c>
      <c r="E2268" s="12" t="s">
        <v>12936</v>
      </c>
      <c r="F2268" s="12" t="s">
        <v>1704</v>
      </c>
      <c r="G2268" s="12">
        <v>2016.0</v>
      </c>
      <c r="H2268" s="33">
        <v>42336.0</v>
      </c>
      <c r="I2268" s="12" t="s">
        <v>12937</v>
      </c>
      <c r="K2268" s="12" t="s">
        <v>12938</v>
      </c>
    </row>
    <row r="2269" ht="15.75" customHeight="1">
      <c r="A2269" s="12">
        <v>2.6612395E7</v>
      </c>
      <c r="B2269" s="12" t="s">
        <v>12940</v>
      </c>
      <c r="C2269" s="12" t="s">
        <v>12941</v>
      </c>
      <c r="D2269" s="12" t="s">
        <v>12942</v>
      </c>
      <c r="E2269" s="12" t="s">
        <v>12943</v>
      </c>
      <c r="F2269" s="12" t="s">
        <v>664</v>
      </c>
      <c r="G2269" s="12">
        <v>2016.0</v>
      </c>
      <c r="H2269" s="33">
        <v>42336.0</v>
      </c>
      <c r="K2269" s="12" t="s">
        <v>12944</v>
      </c>
    </row>
    <row r="2270" ht="15.75" customHeight="1">
      <c r="A2270" s="12">
        <v>2.6621561E7</v>
      </c>
      <c r="B2270" s="12" t="s">
        <v>12945</v>
      </c>
      <c r="C2270" s="12" t="s">
        <v>12946</v>
      </c>
      <c r="D2270" s="12" t="s">
        <v>12947</v>
      </c>
      <c r="E2270" s="12" t="s">
        <v>12948</v>
      </c>
      <c r="F2270" s="12" t="s">
        <v>520</v>
      </c>
      <c r="G2270" s="12">
        <v>2016.0</v>
      </c>
      <c r="H2270" s="33">
        <v>42340.0</v>
      </c>
      <c r="I2270" s="12" t="s">
        <v>12949</v>
      </c>
      <c r="K2270" s="12" t="s">
        <v>12950</v>
      </c>
    </row>
    <row r="2271" ht="15.75" customHeight="1">
      <c r="A2271" s="12">
        <v>2.667401E7</v>
      </c>
      <c r="B2271" s="12" t="s">
        <v>12951</v>
      </c>
      <c r="C2271" s="12" t="s">
        <v>12952</v>
      </c>
      <c r="D2271" s="12" t="s">
        <v>12953</v>
      </c>
      <c r="E2271" s="12" t="s">
        <v>12954</v>
      </c>
      <c r="F2271" s="12" t="s">
        <v>214</v>
      </c>
      <c r="G2271" s="12">
        <v>2016.0</v>
      </c>
      <c r="H2271" s="33">
        <v>42356.0</v>
      </c>
      <c r="K2271" s="12" t="s">
        <v>12955</v>
      </c>
    </row>
    <row r="2272" ht="15.75" customHeight="1">
      <c r="A2272" s="12">
        <v>2.6680308E7</v>
      </c>
      <c r="B2272" s="12" t="s">
        <v>12956</v>
      </c>
      <c r="C2272" s="12" t="s">
        <v>12957</v>
      </c>
      <c r="D2272" s="12" t="s">
        <v>12958</v>
      </c>
      <c r="E2272" s="12" t="s">
        <v>12959</v>
      </c>
      <c r="F2272" s="12" t="s">
        <v>12960</v>
      </c>
      <c r="G2272" s="12">
        <v>2016.0</v>
      </c>
      <c r="H2272" s="33">
        <v>42357.0</v>
      </c>
      <c r="I2272" s="12" t="s">
        <v>12961</v>
      </c>
      <c r="K2272" s="12" t="s">
        <v>12962</v>
      </c>
    </row>
    <row r="2273" ht="15.75" customHeight="1">
      <c r="A2273" s="12">
        <v>2.6728821E7</v>
      </c>
      <c r="B2273" s="12" t="s">
        <v>12963</v>
      </c>
      <c r="C2273" s="12" t="s">
        <v>12964</v>
      </c>
      <c r="D2273" s="12" t="s">
        <v>12965</v>
      </c>
      <c r="E2273" s="12" t="s">
        <v>12966</v>
      </c>
      <c r="F2273" s="12" t="s">
        <v>12967</v>
      </c>
      <c r="G2273" s="12">
        <v>2016.0</v>
      </c>
      <c r="H2273" s="33">
        <v>42375.0</v>
      </c>
      <c r="K2273" s="12" t="s">
        <v>12968</v>
      </c>
    </row>
    <row r="2274" ht="15.75" customHeight="1">
      <c r="A2274" s="12">
        <v>2.6734888E7</v>
      </c>
      <c r="B2274" s="12" t="s">
        <v>12969</v>
      </c>
      <c r="C2274" s="12" t="s">
        <v>12970</v>
      </c>
      <c r="D2274" s="12" t="s">
        <v>12971</v>
      </c>
      <c r="E2274" s="12" t="s">
        <v>649</v>
      </c>
      <c r="F2274" s="12" t="s">
        <v>12972</v>
      </c>
      <c r="G2274" s="12">
        <v>2016.0</v>
      </c>
      <c r="H2274" s="33">
        <v>42376.0</v>
      </c>
      <c r="K2274" s="12" t="s">
        <v>12973</v>
      </c>
    </row>
    <row r="2275" ht="15.75" customHeight="1">
      <c r="A2275" s="12">
        <v>2.6771218E7</v>
      </c>
      <c r="B2275" s="12" t="s">
        <v>12974</v>
      </c>
      <c r="C2275" s="12" t="s">
        <v>12975</v>
      </c>
      <c r="D2275" s="12" t="s">
        <v>12976</v>
      </c>
      <c r="E2275" s="12" t="s">
        <v>6038</v>
      </c>
      <c r="F2275" s="12" t="s">
        <v>151</v>
      </c>
      <c r="G2275" s="12">
        <v>2016.0</v>
      </c>
      <c r="H2275" s="33">
        <v>42385.0</v>
      </c>
      <c r="K2275" s="12" t="s">
        <v>12977</v>
      </c>
    </row>
    <row r="2276" ht="15.75" customHeight="1">
      <c r="A2276" s="12">
        <v>2.6771425E7</v>
      </c>
      <c r="B2276" s="12" t="s">
        <v>12978</v>
      </c>
      <c r="C2276" s="12" t="s">
        <v>12979</v>
      </c>
      <c r="D2276" s="12" t="s">
        <v>12980</v>
      </c>
      <c r="E2276" s="12" t="s">
        <v>12981</v>
      </c>
      <c r="F2276" s="12" t="s">
        <v>151</v>
      </c>
      <c r="G2276" s="12">
        <v>2016.0</v>
      </c>
      <c r="H2276" s="33">
        <v>42385.0</v>
      </c>
      <c r="K2276" s="12" t="s">
        <v>12982</v>
      </c>
    </row>
    <row r="2277" ht="15.75" customHeight="1">
      <c r="A2277" s="12">
        <v>2.6771652E7</v>
      </c>
      <c r="B2277" s="12" t="s">
        <v>12983</v>
      </c>
      <c r="C2277" s="12" t="s">
        <v>12984</v>
      </c>
      <c r="D2277" s="12" t="s">
        <v>12985</v>
      </c>
      <c r="E2277" s="12" t="s">
        <v>7838</v>
      </c>
      <c r="F2277" s="12" t="s">
        <v>151</v>
      </c>
      <c r="G2277" s="12">
        <v>2016.0</v>
      </c>
      <c r="H2277" s="33">
        <v>42385.0</v>
      </c>
      <c r="I2277" s="12" t="s">
        <v>12986</v>
      </c>
      <c r="J2277" s="12" t="s">
        <v>12987</v>
      </c>
      <c r="K2277" s="12" t="s">
        <v>12988</v>
      </c>
    </row>
    <row r="2278" ht="15.75" customHeight="1">
      <c r="A2278" s="12">
        <v>2.6855259E7</v>
      </c>
      <c r="B2278" s="12" t="s">
        <v>12989</v>
      </c>
      <c r="C2278" s="12" t="s">
        <v>12990</v>
      </c>
      <c r="D2278" s="12" t="s">
        <v>12991</v>
      </c>
      <c r="E2278" s="12" t="s">
        <v>2738</v>
      </c>
      <c r="F2278" s="12" t="s">
        <v>1062</v>
      </c>
      <c r="G2278" s="12">
        <v>2016.0</v>
      </c>
      <c r="H2278" s="33">
        <v>42409.0</v>
      </c>
      <c r="K2278" s="12" t="s">
        <v>12992</v>
      </c>
    </row>
    <row r="2279" ht="15.75" customHeight="1">
      <c r="A2279" s="12">
        <v>2.7004451E7</v>
      </c>
      <c r="B2279" s="12" t="s">
        <v>12993</v>
      </c>
      <c r="C2279" s="12" t="s">
        <v>12994</v>
      </c>
      <c r="D2279" s="12" t="s">
        <v>12995</v>
      </c>
      <c r="E2279" s="12" t="s">
        <v>12996</v>
      </c>
      <c r="F2279" s="12" t="s">
        <v>12997</v>
      </c>
      <c r="G2279" s="12">
        <v>2016.0</v>
      </c>
      <c r="H2279" s="33">
        <v>42453.0</v>
      </c>
      <c r="K2279" s="12" t="s">
        <v>12998</v>
      </c>
    </row>
    <row r="2280" ht="15.75" customHeight="1">
      <c r="A2280" s="12">
        <v>2.7007527E7</v>
      </c>
      <c r="B2280" s="12" t="s">
        <v>12999</v>
      </c>
      <c r="C2280" s="12" t="s">
        <v>13000</v>
      </c>
      <c r="D2280" s="12" t="s">
        <v>13001</v>
      </c>
      <c r="E2280" s="12" t="s">
        <v>9649</v>
      </c>
      <c r="F2280" s="12" t="s">
        <v>3022</v>
      </c>
      <c r="G2280" s="12">
        <v>2016.0</v>
      </c>
      <c r="H2280" s="33">
        <v>42453.0</v>
      </c>
      <c r="K2280" s="12" t="s">
        <v>13002</v>
      </c>
    </row>
    <row r="2281" ht="15.75" customHeight="1">
      <c r="A2281" s="12">
        <v>2.7025487E7</v>
      </c>
      <c r="B2281" s="12" t="s">
        <v>13003</v>
      </c>
      <c r="C2281" s="12" t="s">
        <v>13004</v>
      </c>
      <c r="D2281" s="12" t="s">
        <v>13005</v>
      </c>
      <c r="E2281" s="12" t="s">
        <v>13006</v>
      </c>
      <c r="F2281" s="12" t="s">
        <v>13007</v>
      </c>
      <c r="G2281" s="12">
        <v>2016.0</v>
      </c>
      <c r="H2281" s="33">
        <v>42460.0</v>
      </c>
      <c r="K2281" s="12" t="s">
        <v>13008</v>
      </c>
    </row>
    <row r="2282" ht="15.75" customHeight="1">
      <c r="A2282" s="12">
        <v>2.7027549E7</v>
      </c>
      <c r="B2282" s="12" t="s">
        <v>13009</v>
      </c>
      <c r="C2282" s="12" t="s">
        <v>13010</v>
      </c>
      <c r="D2282" s="12" t="s">
        <v>13011</v>
      </c>
      <c r="E2282" s="12" t="s">
        <v>1477</v>
      </c>
      <c r="F2282" s="12" t="s">
        <v>587</v>
      </c>
      <c r="G2282" s="12">
        <v>2016.0</v>
      </c>
      <c r="H2282" s="33">
        <v>42460.0</v>
      </c>
      <c r="K2282" s="12" t="s">
        <v>13012</v>
      </c>
    </row>
    <row r="2283" ht="15.75" customHeight="1">
      <c r="A2283" s="12">
        <v>2.7074326E7</v>
      </c>
      <c r="B2283" s="12" t="s">
        <v>13014</v>
      </c>
      <c r="C2283" s="12" t="s">
        <v>13015</v>
      </c>
      <c r="D2283" s="12" t="s">
        <v>13016</v>
      </c>
      <c r="E2283" s="12" t="s">
        <v>2990</v>
      </c>
      <c r="F2283" s="12" t="s">
        <v>721</v>
      </c>
      <c r="G2283" s="12">
        <v>2016.0</v>
      </c>
      <c r="H2283" s="33">
        <v>42474.0</v>
      </c>
      <c r="I2283" s="12" t="s">
        <v>13017</v>
      </c>
      <c r="K2283" s="12" t="s">
        <v>13018</v>
      </c>
    </row>
    <row r="2284" ht="15.75" customHeight="1">
      <c r="A2284" s="12">
        <v>2.7074327E7</v>
      </c>
      <c r="B2284" s="12" t="s">
        <v>13019</v>
      </c>
      <c r="C2284" s="12" t="s">
        <v>13020</v>
      </c>
      <c r="D2284" s="12" t="s">
        <v>13021</v>
      </c>
      <c r="E2284" s="12" t="s">
        <v>5128</v>
      </c>
      <c r="F2284" s="12" t="s">
        <v>721</v>
      </c>
      <c r="G2284" s="12">
        <v>2016.0</v>
      </c>
      <c r="H2284" s="33">
        <v>42474.0</v>
      </c>
      <c r="I2284" s="12" t="s">
        <v>13022</v>
      </c>
      <c r="K2284" s="12" t="s">
        <v>13023</v>
      </c>
    </row>
    <row r="2285" ht="15.75" customHeight="1">
      <c r="A2285" s="12">
        <v>2.7074329E7</v>
      </c>
      <c r="B2285" s="12" t="s">
        <v>13024</v>
      </c>
      <c r="C2285" s="12" t="s">
        <v>13025</v>
      </c>
      <c r="D2285" s="12" t="s">
        <v>13026</v>
      </c>
      <c r="E2285" s="12" t="s">
        <v>13027</v>
      </c>
      <c r="F2285" s="12" t="s">
        <v>721</v>
      </c>
      <c r="G2285" s="12">
        <v>2016.0</v>
      </c>
      <c r="H2285" s="33">
        <v>42474.0</v>
      </c>
      <c r="I2285" s="12" t="s">
        <v>13028</v>
      </c>
      <c r="K2285" s="12" t="s">
        <v>13029</v>
      </c>
    </row>
    <row r="2286" ht="15.75" customHeight="1">
      <c r="A2286" s="12">
        <v>2.7076151E7</v>
      </c>
      <c r="B2286" s="12" t="s">
        <v>13030</v>
      </c>
      <c r="C2286" s="12" t="s">
        <v>13031</v>
      </c>
      <c r="D2286" s="12" t="s">
        <v>13032</v>
      </c>
      <c r="E2286" s="12" t="s">
        <v>13033</v>
      </c>
      <c r="F2286" s="12" t="s">
        <v>6200</v>
      </c>
      <c r="G2286" s="12">
        <v>2016.0</v>
      </c>
      <c r="H2286" s="33">
        <v>42475.0</v>
      </c>
      <c r="K2286" s="12" t="s">
        <v>13034</v>
      </c>
    </row>
    <row r="2287" ht="15.75" customHeight="1">
      <c r="A2287" s="12">
        <v>2.7135846E7</v>
      </c>
      <c r="B2287" s="12" t="s">
        <v>13035</v>
      </c>
      <c r="C2287" s="12" t="s">
        <v>13036</v>
      </c>
      <c r="D2287" s="12" t="s">
        <v>13037</v>
      </c>
      <c r="E2287" s="12" t="s">
        <v>13038</v>
      </c>
      <c r="F2287" s="12" t="s">
        <v>9701</v>
      </c>
      <c r="G2287" s="12">
        <v>2016.0</v>
      </c>
      <c r="H2287" s="33">
        <v>42493.0</v>
      </c>
    </row>
    <row r="2288" ht="15.75" customHeight="1">
      <c r="A2288" s="12">
        <v>2.7262951E7</v>
      </c>
      <c r="B2288" s="12" t="s">
        <v>13039</v>
      </c>
      <c r="C2288" s="12" t="s">
        <v>13040</v>
      </c>
      <c r="D2288" s="12" t="s">
        <v>13041</v>
      </c>
      <c r="E2288" s="12" t="s">
        <v>8212</v>
      </c>
      <c r="F2288" s="12" t="s">
        <v>3050</v>
      </c>
      <c r="G2288" s="12">
        <v>2016.0</v>
      </c>
      <c r="H2288" s="33">
        <v>42527.0</v>
      </c>
      <c r="K2288" s="12" t="s">
        <v>13042</v>
      </c>
    </row>
    <row r="2289" ht="15.75" customHeight="1">
      <c r="A2289" s="12">
        <v>2.7340613E7</v>
      </c>
      <c r="B2289" s="12" t="s">
        <v>13043</v>
      </c>
      <c r="C2289" s="12" t="s">
        <v>13044</v>
      </c>
      <c r="D2289" s="12" t="s">
        <v>13045</v>
      </c>
      <c r="E2289" s="12" t="s">
        <v>12358</v>
      </c>
      <c r="F2289" s="12" t="s">
        <v>13046</v>
      </c>
      <c r="G2289" s="12">
        <v>2016.0</v>
      </c>
      <c r="H2289" s="33">
        <v>42546.0</v>
      </c>
      <c r="I2289" s="12" t="s">
        <v>13047</v>
      </c>
      <c r="K2289" s="12" t="s">
        <v>13048</v>
      </c>
    </row>
    <row r="2290" ht="15.75" customHeight="1">
      <c r="A2290" s="12">
        <v>2.7492563E7</v>
      </c>
      <c r="B2290" s="12" t="s">
        <v>13049</v>
      </c>
      <c r="C2290" s="12" t="s">
        <v>13050</v>
      </c>
      <c r="D2290" s="12" t="s">
        <v>13051</v>
      </c>
      <c r="E2290" s="12" t="s">
        <v>13052</v>
      </c>
      <c r="F2290" s="12" t="s">
        <v>2161</v>
      </c>
      <c r="G2290" s="12">
        <v>2016.0</v>
      </c>
      <c r="H2290" s="33">
        <v>42588.0</v>
      </c>
      <c r="I2290" s="12" t="s">
        <v>13053</v>
      </c>
      <c r="K2290" s="12" t="s">
        <v>13054</v>
      </c>
    </row>
    <row r="2291" ht="15.75" customHeight="1">
      <c r="A2291" s="12">
        <v>2.7522835E7</v>
      </c>
      <c r="B2291" s="12" t="s">
        <v>13055</v>
      </c>
      <c r="C2291" s="12" t="s">
        <v>13056</v>
      </c>
      <c r="D2291" s="12" t="s">
        <v>13057</v>
      </c>
      <c r="E2291" s="12" t="s">
        <v>13058</v>
      </c>
      <c r="F2291" s="12" t="s">
        <v>13059</v>
      </c>
      <c r="G2291" s="12">
        <v>2016.0</v>
      </c>
      <c r="H2291" s="33">
        <v>42598.0</v>
      </c>
    </row>
    <row r="2292" ht="15.75" customHeight="1">
      <c r="A2292" s="12">
        <v>2.7610385E7</v>
      </c>
      <c r="B2292" s="12" t="s">
        <v>13060</v>
      </c>
      <c r="C2292" s="12" t="s">
        <v>13061</v>
      </c>
      <c r="D2292" s="12" t="s">
        <v>13062</v>
      </c>
      <c r="E2292" s="12" t="s">
        <v>13063</v>
      </c>
      <c r="F2292" s="12" t="s">
        <v>3061</v>
      </c>
      <c r="G2292" s="12">
        <v>2016.0</v>
      </c>
      <c r="H2292" s="33">
        <v>42623.0</v>
      </c>
      <c r="I2292" s="12" t="s">
        <v>13064</v>
      </c>
      <c r="K2292" s="12" t="s">
        <v>13065</v>
      </c>
    </row>
    <row r="2293" ht="15.75" customHeight="1">
      <c r="A2293" s="12">
        <v>2.7614472E7</v>
      </c>
      <c r="B2293" s="12" t="s">
        <v>13066</v>
      </c>
      <c r="C2293" s="12" t="s">
        <v>13067</v>
      </c>
      <c r="D2293" s="12" t="s">
        <v>13068</v>
      </c>
      <c r="E2293" s="12" t="s">
        <v>8212</v>
      </c>
      <c r="F2293" s="12" t="s">
        <v>3050</v>
      </c>
      <c r="G2293" s="12">
        <v>2016.0</v>
      </c>
      <c r="H2293" s="33">
        <v>42625.0</v>
      </c>
      <c r="K2293" s="12" t="s">
        <v>13069</v>
      </c>
    </row>
    <row r="2294" ht="15.75" customHeight="1">
      <c r="A2294" s="12">
        <v>2.7723618E7</v>
      </c>
      <c r="B2294" s="12" t="s">
        <v>13070</v>
      </c>
      <c r="C2294" s="12" t="s">
        <v>13071</v>
      </c>
      <c r="D2294" s="12" t="s">
        <v>13072</v>
      </c>
      <c r="E2294" s="12" t="s">
        <v>11446</v>
      </c>
      <c r="F2294" s="12" t="s">
        <v>9701</v>
      </c>
      <c r="G2294" s="12">
        <v>2016.0</v>
      </c>
      <c r="H2294" s="33">
        <v>42654.0</v>
      </c>
    </row>
    <row r="2295" ht="15.75" customHeight="1">
      <c r="A2295" s="12">
        <v>2.7723622E7</v>
      </c>
      <c r="B2295" s="12" t="s">
        <v>13073</v>
      </c>
      <c r="C2295" s="12" t="s">
        <v>13074</v>
      </c>
      <c r="D2295" s="12" t="s">
        <v>13075</v>
      </c>
      <c r="E2295" s="12" t="s">
        <v>13076</v>
      </c>
      <c r="F2295" s="12" t="s">
        <v>9701</v>
      </c>
      <c r="G2295" s="12">
        <v>2016.0</v>
      </c>
      <c r="H2295" s="33">
        <v>42654.0</v>
      </c>
    </row>
    <row r="2296" ht="15.75" customHeight="1">
      <c r="A2296" s="12">
        <v>2.7883378E7</v>
      </c>
      <c r="B2296" s="12" t="s">
        <v>13077</v>
      </c>
      <c r="C2296" s="12" t="s">
        <v>13078</v>
      </c>
      <c r="D2296" s="12" t="s">
        <v>13079</v>
      </c>
      <c r="E2296" s="12" t="s">
        <v>5246</v>
      </c>
      <c r="F2296" s="12" t="s">
        <v>3150</v>
      </c>
      <c r="G2296" s="12">
        <v>2016.0</v>
      </c>
      <c r="H2296" s="33">
        <v>42699.0</v>
      </c>
    </row>
    <row r="2297" ht="15.75" customHeight="1">
      <c r="A2297" s="12">
        <v>2.8053795E7</v>
      </c>
      <c r="B2297" s="12" t="s">
        <v>13080</v>
      </c>
      <c r="C2297" s="12" t="s">
        <v>13081</v>
      </c>
      <c r="D2297" s="12" t="s">
        <v>13082</v>
      </c>
      <c r="E2297" s="12" t="s">
        <v>13083</v>
      </c>
      <c r="F2297" s="12" t="s">
        <v>13084</v>
      </c>
      <c r="G2297" s="12">
        <v>2016.0</v>
      </c>
      <c r="H2297" s="33">
        <v>42741.0</v>
      </c>
      <c r="I2297" s="12" t="s">
        <v>13085</v>
      </c>
      <c r="K2297" s="12" t="s">
        <v>13086</v>
      </c>
    </row>
    <row r="2298" ht="15.75" customHeight="1">
      <c r="A2298" s="12">
        <v>2.807418E7</v>
      </c>
      <c r="B2298" s="12" t="s">
        <v>13087</v>
      </c>
      <c r="C2298" s="12" t="s">
        <v>13088</v>
      </c>
      <c r="D2298" s="12" t="s">
        <v>13089</v>
      </c>
      <c r="E2298" s="12" t="s">
        <v>3925</v>
      </c>
      <c r="F2298" s="12" t="s">
        <v>3061</v>
      </c>
      <c r="G2298" s="12">
        <v>2016.0</v>
      </c>
      <c r="H2298" s="33">
        <v>42747.0</v>
      </c>
      <c r="I2298" s="12" t="s">
        <v>13090</v>
      </c>
      <c r="K2298" s="12" t="s">
        <v>13091</v>
      </c>
    </row>
    <row r="2299" ht="15.75" customHeight="1">
      <c r="A2299" s="12">
        <v>2.8151609E7</v>
      </c>
      <c r="B2299" s="12" t="s">
        <v>13092</v>
      </c>
      <c r="C2299" s="12" t="s">
        <v>13093</v>
      </c>
      <c r="D2299" s="12" t="s">
        <v>13094</v>
      </c>
      <c r="E2299" s="12" t="s">
        <v>8212</v>
      </c>
      <c r="F2299" s="12" t="s">
        <v>3050</v>
      </c>
      <c r="G2299" s="12">
        <v>2016.0</v>
      </c>
      <c r="H2299" s="33">
        <v>42772.0</v>
      </c>
      <c r="K2299" s="12" t="s">
        <v>13095</v>
      </c>
    </row>
    <row r="2300" ht="15.75" customHeight="1">
      <c r="A2300" s="12">
        <v>3.2636574E7</v>
      </c>
      <c r="B2300" s="12" t="s">
        <v>13096</v>
      </c>
      <c r="C2300" s="12" t="s">
        <v>13097</v>
      </c>
      <c r="D2300" s="12" t="s">
        <v>13098</v>
      </c>
      <c r="E2300" s="12" t="s">
        <v>8299</v>
      </c>
      <c r="F2300" s="12" t="s">
        <v>13099</v>
      </c>
      <c r="G2300" s="12">
        <v>2016.0</v>
      </c>
      <c r="H2300" s="33">
        <v>44021.0</v>
      </c>
      <c r="I2300" s="12" t="s">
        <v>13100</v>
      </c>
      <c r="J2300" s="12" t="s">
        <v>13101</v>
      </c>
      <c r="K2300" s="12" t="s">
        <v>13102</v>
      </c>
    </row>
    <row r="2301" ht="15.75" customHeight="1">
      <c r="A2301" s="12">
        <v>2.6728197E7</v>
      </c>
      <c r="B2301" s="12" t="s">
        <v>13103</v>
      </c>
      <c r="C2301" s="12" t="s">
        <v>13104</v>
      </c>
      <c r="D2301" s="12" t="s">
        <v>13105</v>
      </c>
      <c r="E2301" s="12" t="s">
        <v>13106</v>
      </c>
      <c r="F2301" s="12" t="s">
        <v>332</v>
      </c>
      <c r="G2301" s="12">
        <v>2016.0</v>
      </c>
      <c r="H2301" s="33">
        <v>42375.0</v>
      </c>
      <c r="I2301" s="12" t="s">
        <v>13107</v>
      </c>
      <c r="K2301" s="12" t="s">
        <v>13108</v>
      </c>
    </row>
    <row r="2302" ht="15.75" customHeight="1">
      <c r="A2302" s="12">
        <v>2.6731731E7</v>
      </c>
      <c r="B2302" s="12" t="s">
        <v>13110</v>
      </c>
      <c r="C2302" s="12" t="s">
        <v>13111</v>
      </c>
      <c r="D2302" s="12" t="s">
        <v>13112</v>
      </c>
      <c r="E2302" s="12" t="s">
        <v>13113</v>
      </c>
      <c r="F2302" s="12" t="s">
        <v>2831</v>
      </c>
      <c r="G2302" s="12">
        <v>2016.0</v>
      </c>
      <c r="H2302" s="33">
        <v>42375.0</v>
      </c>
      <c r="I2302" s="12" t="s">
        <v>13114</v>
      </c>
      <c r="K2302" s="12" t="s">
        <v>13115</v>
      </c>
    </row>
    <row r="2303" ht="15.75" customHeight="1">
      <c r="A2303" s="12">
        <v>2.6839738E7</v>
      </c>
      <c r="B2303" s="12" t="s">
        <v>13117</v>
      </c>
      <c r="C2303" s="12" t="s">
        <v>13118</v>
      </c>
      <c r="D2303" s="12" t="s">
        <v>13119</v>
      </c>
      <c r="E2303" s="12" t="s">
        <v>13120</v>
      </c>
      <c r="F2303" s="12" t="s">
        <v>8200</v>
      </c>
      <c r="G2303" s="12">
        <v>2016.0</v>
      </c>
      <c r="H2303" s="33">
        <v>42404.0</v>
      </c>
      <c r="I2303" s="12" t="s">
        <v>13121</v>
      </c>
      <c r="K2303" s="12" t="s">
        <v>13122</v>
      </c>
    </row>
    <row r="2304" ht="15.75" customHeight="1">
      <c r="A2304" s="12">
        <v>2.674563E7</v>
      </c>
      <c r="B2304" s="12" t="s">
        <v>13123</v>
      </c>
      <c r="C2304" s="12" t="s">
        <v>13124</v>
      </c>
      <c r="D2304" s="12" t="s">
        <v>13125</v>
      </c>
      <c r="E2304" s="12" t="s">
        <v>7731</v>
      </c>
      <c r="F2304" s="12" t="s">
        <v>2810</v>
      </c>
      <c r="G2304" s="12">
        <v>2016.0</v>
      </c>
      <c r="H2304" s="33">
        <v>42378.0</v>
      </c>
      <c r="I2304" s="12" t="s">
        <v>13126</v>
      </c>
      <c r="K2304" s="12" t="s">
        <v>13127</v>
      </c>
    </row>
    <row r="2305" ht="15.75" customHeight="1">
      <c r="A2305" s="12">
        <v>2.6746715E7</v>
      </c>
      <c r="B2305" s="12" t="s">
        <v>13129</v>
      </c>
      <c r="C2305" s="12" t="s">
        <v>13130</v>
      </c>
      <c r="D2305" s="12" t="s">
        <v>13131</v>
      </c>
      <c r="E2305" s="12" t="s">
        <v>7487</v>
      </c>
      <c r="F2305" s="12" t="s">
        <v>182</v>
      </c>
      <c r="G2305" s="12">
        <v>2016.0</v>
      </c>
      <c r="H2305" s="33">
        <v>42379.0</v>
      </c>
      <c r="I2305" s="12" t="s">
        <v>13132</v>
      </c>
      <c r="K2305" s="12" t="s">
        <v>13133</v>
      </c>
    </row>
    <row r="2306" ht="15.75" customHeight="1">
      <c r="A2306" s="12">
        <v>2.6751816E7</v>
      </c>
      <c r="B2306" s="12" t="s">
        <v>13134</v>
      </c>
      <c r="C2306" s="12" t="s">
        <v>13135</v>
      </c>
      <c r="D2306" s="12" t="s">
        <v>13136</v>
      </c>
      <c r="E2306" s="12" t="s">
        <v>10804</v>
      </c>
      <c r="F2306" s="12" t="s">
        <v>2831</v>
      </c>
      <c r="G2306" s="12">
        <v>2016.0</v>
      </c>
      <c r="H2306" s="33">
        <v>42381.0</v>
      </c>
      <c r="I2306" s="12" t="s">
        <v>13137</v>
      </c>
      <c r="K2306" s="12" t="s">
        <v>13138</v>
      </c>
    </row>
    <row r="2307" ht="15.75" customHeight="1">
      <c r="A2307" s="12">
        <v>2.6755154E7</v>
      </c>
      <c r="B2307" s="12" t="s">
        <v>13140</v>
      </c>
      <c r="C2307" s="12" t="s">
        <v>13141</v>
      </c>
      <c r="D2307" s="12" t="s">
        <v>13142</v>
      </c>
      <c r="E2307" s="12" t="s">
        <v>1489</v>
      </c>
      <c r="F2307" s="12" t="s">
        <v>439</v>
      </c>
      <c r="G2307" s="12">
        <v>2016.0</v>
      </c>
      <c r="H2307" s="33">
        <v>42382.0</v>
      </c>
      <c r="I2307" s="12" t="s">
        <v>13143</v>
      </c>
      <c r="K2307" s="12" t="s">
        <v>13144</v>
      </c>
    </row>
    <row r="2308" ht="15.75" customHeight="1">
      <c r="A2308" s="12">
        <v>2.6765951E7</v>
      </c>
      <c r="B2308" s="12" t="s">
        <v>13145</v>
      </c>
      <c r="C2308" s="12" t="s">
        <v>13146</v>
      </c>
      <c r="D2308" s="12" t="s">
        <v>13147</v>
      </c>
      <c r="E2308" s="12" t="s">
        <v>6341</v>
      </c>
      <c r="F2308" s="12" t="s">
        <v>2831</v>
      </c>
      <c r="G2308" s="12">
        <v>2016.0</v>
      </c>
      <c r="H2308" s="33">
        <v>42384.0</v>
      </c>
      <c r="I2308" s="12" t="s">
        <v>13148</v>
      </c>
      <c r="K2308" s="12" t="s">
        <v>13149</v>
      </c>
    </row>
    <row r="2309" ht="15.75" customHeight="1">
      <c r="A2309" s="12">
        <v>2.6567303E7</v>
      </c>
      <c r="B2309" s="12" t="s">
        <v>13151</v>
      </c>
      <c r="C2309" s="12" t="s">
        <v>13152</v>
      </c>
      <c r="D2309" s="12" t="s">
        <v>13153</v>
      </c>
      <c r="E2309" s="12" t="s">
        <v>13154</v>
      </c>
      <c r="F2309" s="12" t="s">
        <v>182</v>
      </c>
      <c r="G2309" s="12">
        <v>2015.0</v>
      </c>
      <c r="H2309" s="33">
        <v>42323.0</v>
      </c>
      <c r="I2309" s="12" t="s">
        <v>13155</v>
      </c>
      <c r="K2309" s="12" t="s">
        <v>13156</v>
      </c>
    </row>
    <row r="2310" ht="15.75" customHeight="1">
      <c r="A2310" s="12">
        <v>2.6771308E7</v>
      </c>
      <c r="B2310" s="12" t="s">
        <v>13158</v>
      </c>
      <c r="C2310" s="12" t="s">
        <v>13159</v>
      </c>
      <c r="D2310" s="12" t="s">
        <v>13160</v>
      </c>
      <c r="E2310" s="12" t="s">
        <v>13161</v>
      </c>
      <c r="F2310" s="12" t="s">
        <v>2810</v>
      </c>
      <c r="G2310" s="12">
        <v>2016.0</v>
      </c>
      <c r="H2310" s="33">
        <v>42385.0</v>
      </c>
      <c r="I2310" s="12" t="s">
        <v>13162</v>
      </c>
      <c r="K2310" s="12" t="s">
        <v>13163</v>
      </c>
    </row>
    <row r="2311" ht="15.75" customHeight="1">
      <c r="A2311" s="12">
        <v>2.6771654E7</v>
      </c>
      <c r="B2311" s="12" t="s">
        <v>13165</v>
      </c>
      <c r="C2311" s="12" t="s">
        <v>13166</v>
      </c>
      <c r="D2311" s="12" t="s">
        <v>13167</v>
      </c>
      <c r="E2311" s="12" t="s">
        <v>13168</v>
      </c>
      <c r="F2311" s="12" t="s">
        <v>2810</v>
      </c>
      <c r="G2311" s="12">
        <v>2016.0</v>
      </c>
      <c r="H2311" s="33">
        <v>42385.0</v>
      </c>
      <c r="I2311" s="12" t="s">
        <v>13169</v>
      </c>
      <c r="K2311" s="12" t="s">
        <v>13170</v>
      </c>
    </row>
    <row r="2312" ht="15.75" customHeight="1">
      <c r="A2312" s="12">
        <v>2.6790735E7</v>
      </c>
      <c r="B2312" s="12" t="s">
        <v>13171</v>
      </c>
      <c r="C2312" s="12" t="s">
        <v>13172</v>
      </c>
      <c r="D2312" s="12" t="s">
        <v>13173</v>
      </c>
      <c r="E2312" s="12" t="s">
        <v>13174</v>
      </c>
      <c r="F2312" s="12" t="s">
        <v>842</v>
      </c>
      <c r="G2312" s="12">
        <v>2016.0</v>
      </c>
      <c r="H2312" s="33">
        <v>42391.0</v>
      </c>
      <c r="K2312" s="12" t="s">
        <v>13175</v>
      </c>
    </row>
    <row r="2313" ht="15.75" customHeight="1">
      <c r="A2313" s="12">
        <v>2.6782934E7</v>
      </c>
      <c r="B2313" s="12" t="s">
        <v>13176</v>
      </c>
      <c r="C2313" s="12" t="s">
        <v>13177</v>
      </c>
      <c r="D2313" s="12" t="s">
        <v>13178</v>
      </c>
      <c r="E2313" s="12" t="s">
        <v>13179</v>
      </c>
      <c r="F2313" s="12" t="s">
        <v>2843</v>
      </c>
      <c r="G2313" s="12">
        <v>2016.0</v>
      </c>
      <c r="H2313" s="33">
        <v>42389.0</v>
      </c>
      <c r="I2313" s="12" t="s">
        <v>13180</v>
      </c>
      <c r="K2313" s="12" t="s">
        <v>13181</v>
      </c>
    </row>
    <row r="2314" ht="15.75" customHeight="1">
      <c r="A2314" s="12">
        <v>2.6791781E7</v>
      </c>
      <c r="B2314" s="12" t="s">
        <v>13183</v>
      </c>
      <c r="C2314" s="12" t="s">
        <v>13184</v>
      </c>
      <c r="D2314" s="12" t="s">
        <v>13185</v>
      </c>
      <c r="E2314" s="12" t="s">
        <v>8893</v>
      </c>
      <c r="F2314" s="12" t="s">
        <v>332</v>
      </c>
      <c r="G2314" s="12">
        <v>2016.0</v>
      </c>
      <c r="H2314" s="33">
        <v>42391.0</v>
      </c>
      <c r="I2314" s="12" t="s">
        <v>13186</v>
      </c>
      <c r="K2314" s="12" t="s">
        <v>13187</v>
      </c>
    </row>
    <row r="2315" ht="15.75" customHeight="1">
      <c r="A2315" s="12">
        <v>2.6806463E7</v>
      </c>
      <c r="B2315" s="12" t="s">
        <v>13189</v>
      </c>
      <c r="C2315" s="12" t="s">
        <v>13190</v>
      </c>
      <c r="D2315" s="12" t="s">
        <v>13191</v>
      </c>
      <c r="E2315" s="12" t="s">
        <v>13192</v>
      </c>
      <c r="F2315" s="12" t="s">
        <v>5609</v>
      </c>
      <c r="G2315" s="12">
        <v>2016.0</v>
      </c>
      <c r="H2315" s="33">
        <v>42395.0</v>
      </c>
      <c r="I2315" s="12" t="s">
        <v>13193</v>
      </c>
      <c r="K2315" s="12" t="s">
        <v>13194</v>
      </c>
    </row>
    <row r="2316" ht="15.75" customHeight="1">
      <c r="A2316" s="12">
        <v>2.6809119E7</v>
      </c>
      <c r="B2316" s="12" t="s">
        <v>13196</v>
      </c>
      <c r="C2316" s="12" t="s">
        <v>13197</v>
      </c>
      <c r="D2316" s="12" t="s">
        <v>13198</v>
      </c>
      <c r="E2316" s="12" t="s">
        <v>13199</v>
      </c>
      <c r="F2316" s="12" t="s">
        <v>2831</v>
      </c>
      <c r="G2316" s="12">
        <v>2016.0</v>
      </c>
      <c r="H2316" s="33">
        <v>42395.0</v>
      </c>
      <c r="I2316" s="12" t="s">
        <v>13200</v>
      </c>
      <c r="K2316" s="12" t="s">
        <v>13201</v>
      </c>
    </row>
    <row r="2317" ht="15.75" customHeight="1">
      <c r="A2317" s="12">
        <v>2.7757247E7</v>
      </c>
      <c r="B2317" s="12" t="s">
        <v>13202</v>
      </c>
      <c r="C2317" s="12" t="s">
        <v>13203</v>
      </c>
      <c r="D2317" s="12" t="s">
        <v>13204</v>
      </c>
      <c r="E2317" s="12" t="s">
        <v>13205</v>
      </c>
      <c r="F2317" s="12" t="s">
        <v>6834</v>
      </c>
      <c r="G2317" s="12">
        <v>2016.0</v>
      </c>
      <c r="H2317" s="33">
        <v>42664.0</v>
      </c>
      <c r="I2317" s="12" t="s">
        <v>13206</v>
      </c>
      <c r="K2317" s="12" t="s">
        <v>13207</v>
      </c>
    </row>
    <row r="2318" ht="15.75" customHeight="1">
      <c r="A2318" s="12">
        <v>2.6817445E7</v>
      </c>
      <c r="B2318" s="12" t="s">
        <v>13209</v>
      </c>
      <c r="C2318" s="12" t="s">
        <v>13210</v>
      </c>
      <c r="D2318" s="12" t="s">
        <v>13211</v>
      </c>
      <c r="E2318" s="12" t="s">
        <v>13212</v>
      </c>
      <c r="F2318" s="12" t="s">
        <v>332</v>
      </c>
      <c r="G2318" s="12">
        <v>2016.0</v>
      </c>
      <c r="H2318" s="33">
        <v>42398.0</v>
      </c>
      <c r="I2318" s="12" t="s">
        <v>13213</v>
      </c>
      <c r="K2318" s="12" t="s">
        <v>13214</v>
      </c>
    </row>
    <row r="2319" ht="15.75" customHeight="1">
      <c r="A2319" s="12">
        <v>2.6818097E7</v>
      </c>
      <c r="B2319" s="12" t="s">
        <v>13216</v>
      </c>
      <c r="C2319" s="12" t="s">
        <v>13217</v>
      </c>
      <c r="D2319" s="12" t="s">
        <v>13218</v>
      </c>
      <c r="E2319" s="12" t="s">
        <v>13219</v>
      </c>
      <c r="F2319" s="12" t="s">
        <v>332</v>
      </c>
      <c r="G2319" s="12">
        <v>2016.0</v>
      </c>
      <c r="H2319" s="33">
        <v>42398.0</v>
      </c>
      <c r="I2319" s="12" t="s">
        <v>13220</v>
      </c>
      <c r="K2319" s="12" t="s">
        <v>13221</v>
      </c>
    </row>
    <row r="2320" ht="15.75" customHeight="1">
      <c r="A2320" s="12">
        <v>2.6821179E7</v>
      </c>
      <c r="B2320" s="12" t="s">
        <v>13222</v>
      </c>
      <c r="C2320" s="12" t="s">
        <v>13223</v>
      </c>
      <c r="D2320" s="12" t="s">
        <v>13224</v>
      </c>
      <c r="E2320" s="12" t="s">
        <v>11826</v>
      </c>
      <c r="F2320" s="12" t="s">
        <v>2831</v>
      </c>
      <c r="G2320" s="12">
        <v>2016.0</v>
      </c>
      <c r="H2320" s="33">
        <v>42398.0</v>
      </c>
      <c r="I2320" s="12" t="s">
        <v>13225</v>
      </c>
      <c r="K2320" s="12" t="s">
        <v>13226</v>
      </c>
    </row>
    <row r="2321" ht="15.75" customHeight="1">
      <c r="A2321" s="12">
        <v>2.6801597E7</v>
      </c>
      <c r="B2321" s="12" t="s">
        <v>13228</v>
      </c>
      <c r="C2321" s="12" t="s">
        <v>13229</v>
      </c>
      <c r="D2321" s="12" t="s">
        <v>13230</v>
      </c>
      <c r="E2321" s="12" t="s">
        <v>13231</v>
      </c>
      <c r="F2321" s="12" t="s">
        <v>842</v>
      </c>
      <c r="G2321" s="12">
        <v>2016.0</v>
      </c>
      <c r="H2321" s="33">
        <v>42393.0</v>
      </c>
      <c r="K2321" s="12" t="s">
        <v>13232</v>
      </c>
    </row>
    <row r="2322" ht="15.75" customHeight="1">
      <c r="A2322" s="12">
        <v>2.5680735E7</v>
      </c>
      <c r="B2322" s="12" t="s">
        <v>13234</v>
      </c>
      <c r="C2322" s="12" t="s">
        <v>13235</v>
      </c>
      <c r="D2322" s="12" t="s">
        <v>13236</v>
      </c>
      <c r="E2322" s="12" t="s">
        <v>13237</v>
      </c>
      <c r="F2322" s="12" t="s">
        <v>2291</v>
      </c>
      <c r="G2322" s="12">
        <v>2016.0</v>
      </c>
      <c r="H2322" s="33">
        <v>42050.0</v>
      </c>
      <c r="K2322" s="12" t="s">
        <v>13238</v>
      </c>
    </row>
    <row r="2323" ht="15.75" customHeight="1">
      <c r="A2323" s="12">
        <v>2.6289115E7</v>
      </c>
      <c r="B2323" s="12" t="s">
        <v>13240</v>
      </c>
      <c r="C2323" s="12" t="s">
        <v>13241</v>
      </c>
      <c r="D2323" s="12" t="s">
        <v>13242</v>
      </c>
      <c r="E2323" s="12" t="s">
        <v>5772</v>
      </c>
      <c r="F2323" s="12" t="s">
        <v>401</v>
      </c>
      <c r="G2323" s="12">
        <v>2016.0</v>
      </c>
      <c r="H2323" s="33">
        <v>42237.0</v>
      </c>
      <c r="I2323" s="12" t="s">
        <v>13243</v>
      </c>
      <c r="J2323" s="12" t="s">
        <v>13244</v>
      </c>
      <c r="K2323" s="12" t="s">
        <v>13245</v>
      </c>
    </row>
    <row r="2324" ht="15.75" customHeight="1">
      <c r="A2324" s="12">
        <v>2.6318262E7</v>
      </c>
      <c r="B2324" s="12" t="s">
        <v>13246</v>
      </c>
      <c r="C2324" s="12" t="s">
        <v>13247</v>
      </c>
      <c r="D2324" s="12" t="s">
        <v>13248</v>
      </c>
      <c r="E2324" s="12" t="s">
        <v>1294</v>
      </c>
      <c r="F2324" s="12" t="s">
        <v>496</v>
      </c>
      <c r="G2324" s="12">
        <v>2016.0</v>
      </c>
      <c r="H2324" s="33">
        <v>42247.0</v>
      </c>
      <c r="K2324" s="12" t="s">
        <v>13249</v>
      </c>
    </row>
    <row r="2325" ht="15.75" customHeight="1">
      <c r="A2325" s="12">
        <v>2.6318264E7</v>
      </c>
      <c r="B2325" s="12" t="s">
        <v>13250</v>
      </c>
      <c r="C2325" s="12" t="s">
        <v>13251</v>
      </c>
      <c r="D2325" s="12" t="s">
        <v>13252</v>
      </c>
      <c r="E2325" s="12" t="s">
        <v>6405</v>
      </c>
      <c r="F2325" s="12" t="s">
        <v>496</v>
      </c>
      <c r="G2325" s="12">
        <v>2016.0</v>
      </c>
      <c r="H2325" s="33">
        <v>42247.0</v>
      </c>
      <c r="K2325" s="12" t="s">
        <v>13253</v>
      </c>
    </row>
    <row r="2326" ht="15.75" customHeight="1">
      <c r="A2326" s="12">
        <v>2.634898E7</v>
      </c>
      <c r="B2326" s="12" t="s">
        <v>13254</v>
      </c>
      <c r="C2326" s="12" t="s">
        <v>13255</v>
      </c>
      <c r="D2326" s="12" t="s">
        <v>13256</v>
      </c>
      <c r="E2326" s="12" t="s">
        <v>13257</v>
      </c>
      <c r="F2326" s="12" t="s">
        <v>386</v>
      </c>
      <c r="G2326" s="12">
        <v>2016.0</v>
      </c>
      <c r="H2326" s="33">
        <v>42256.0</v>
      </c>
      <c r="K2326" s="12" t="s">
        <v>13258</v>
      </c>
    </row>
    <row r="2327" ht="15.75" customHeight="1">
      <c r="A2327" s="12">
        <v>2.6381444E7</v>
      </c>
      <c r="B2327" s="12" t="s">
        <v>13259</v>
      </c>
      <c r="C2327" s="12" t="s">
        <v>13260</v>
      </c>
      <c r="D2327" s="12" t="s">
        <v>13261</v>
      </c>
      <c r="E2327" s="12" t="s">
        <v>7175</v>
      </c>
      <c r="F2327" s="12" t="s">
        <v>496</v>
      </c>
      <c r="G2327" s="12">
        <v>2016.0</v>
      </c>
      <c r="H2327" s="33">
        <v>42266.0</v>
      </c>
      <c r="K2327" s="12" t="s">
        <v>13262</v>
      </c>
    </row>
    <row r="2328" ht="15.75" customHeight="1">
      <c r="A2328" s="12">
        <v>2.6381539E7</v>
      </c>
      <c r="B2328" s="12" t="s">
        <v>13263</v>
      </c>
      <c r="C2328" s="12" t="s">
        <v>13264</v>
      </c>
      <c r="D2328" s="12" t="s">
        <v>13265</v>
      </c>
      <c r="E2328" s="12" t="s">
        <v>13266</v>
      </c>
      <c r="F2328" s="12" t="s">
        <v>1449</v>
      </c>
      <c r="G2328" s="12">
        <v>2016.0</v>
      </c>
      <c r="H2328" s="33">
        <v>42266.0</v>
      </c>
      <c r="K2328" s="12" t="s">
        <v>13267</v>
      </c>
    </row>
    <row r="2329" ht="15.75" customHeight="1">
      <c r="A2329" s="12">
        <v>2.6482948E7</v>
      </c>
      <c r="B2329" s="12" t="s">
        <v>13268</v>
      </c>
      <c r="C2329" s="12" t="s">
        <v>13269</v>
      </c>
      <c r="D2329" s="12" t="s">
        <v>13270</v>
      </c>
      <c r="E2329" s="12" t="s">
        <v>13271</v>
      </c>
      <c r="F2329" s="12" t="s">
        <v>496</v>
      </c>
      <c r="G2329" s="12">
        <v>2016.0</v>
      </c>
      <c r="H2329" s="33">
        <v>42298.0</v>
      </c>
      <c r="K2329" s="12" t="s">
        <v>13272</v>
      </c>
    </row>
    <row r="2330" ht="15.75" customHeight="1">
      <c r="A2330" s="12">
        <v>2.6482949E7</v>
      </c>
      <c r="B2330" s="12" t="s">
        <v>13273</v>
      </c>
      <c r="C2330" s="12" t="s">
        <v>13274</v>
      </c>
      <c r="D2330" s="12" t="s">
        <v>13275</v>
      </c>
      <c r="E2330" s="12" t="s">
        <v>4434</v>
      </c>
      <c r="F2330" s="12" t="s">
        <v>496</v>
      </c>
      <c r="G2330" s="12">
        <v>2016.0</v>
      </c>
      <c r="H2330" s="33">
        <v>42298.0</v>
      </c>
      <c r="K2330" s="12" t="s">
        <v>13276</v>
      </c>
    </row>
    <row r="2331" ht="15.75" customHeight="1">
      <c r="A2331" s="12">
        <v>2.6492823E7</v>
      </c>
      <c r="B2331" s="12" t="s">
        <v>13277</v>
      </c>
      <c r="C2331" s="12" t="s">
        <v>13278</v>
      </c>
      <c r="D2331" s="12" t="s">
        <v>13279</v>
      </c>
      <c r="E2331" s="12" t="s">
        <v>13280</v>
      </c>
      <c r="F2331" s="12" t="s">
        <v>496</v>
      </c>
      <c r="G2331" s="12">
        <v>2016.0</v>
      </c>
      <c r="H2331" s="33">
        <v>42301.0</v>
      </c>
      <c r="K2331" s="12" t="s">
        <v>13281</v>
      </c>
    </row>
    <row r="2332" ht="15.75" customHeight="1">
      <c r="A2332" s="12">
        <v>2.6507182E7</v>
      </c>
      <c r="B2332" s="12" t="s">
        <v>13282</v>
      </c>
      <c r="C2332" s="12" t="s">
        <v>13283</v>
      </c>
      <c r="D2332" s="12" t="s">
        <v>13284</v>
      </c>
      <c r="E2332" s="12" t="s">
        <v>4957</v>
      </c>
      <c r="F2332" s="12" t="s">
        <v>496</v>
      </c>
      <c r="G2332" s="12">
        <v>2016.0</v>
      </c>
      <c r="H2332" s="33">
        <v>42306.0</v>
      </c>
      <c r="K2332" s="12" t="s">
        <v>13285</v>
      </c>
    </row>
    <row r="2333" ht="15.75" customHeight="1">
      <c r="A2333" s="12">
        <v>2.6507653E7</v>
      </c>
      <c r="B2333" s="12" t="s">
        <v>13286</v>
      </c>
      <c r="C2333" s="12" t="s">
        <v>13287</v>
      </c>
      <c r="D2333" s="12" t="s">
        <v>13288</v>
      </c>
      <c r="E2333" s="12" t="s">
        <v>13289</v>
      </c>
      <c r="F2333" s="12" t="s">
        <v>496</v>
      </c>
      <c r="G2333" s="12">
        <v>2016.0</v>
      </c>
      <c r="H2333" s="33">
        <v>42306.0</v>
      </c>
      <c r="I2333" s="12" t="s">
        <v>13290</v>
      </c>
      <c r="J2333" s="12" t="s">
        <v>13291</v>
      </c>
      <c r="K2333" s="12" t="s">
        <v>13292</v>
      </c>
    </row>
    <row r="2334" ht="15.75" customHeight="1">
      <c r="A2334" s="12">
        <v>2.6515058E7</v>
      </c>
      <c r="B2334" s="12" t="s">
        <v>13293</v>
      </c>
      <c r="C2334" s="12" t="s">
        <v>13294</v>
      </c>
      <c r="D2334" s="12" t="s">
        <v>13295</v>
      </c>
      <c r="E2334" s="12" t="s">
        <v>13296</v>
      </c>
      <c r="F2334" s="12" t="s">
        <v>496</v>
      </c>
      <c r="G2334" s="12">
        <v>2016.0</v>
      </c>
      <c r="H2334" s="33">
        <v>42308.0</v>
      </c>
      <c r="K2334" s="12" t="s">
        <v>13297</v>
      </c>
    </row>
    <row r="2335" ht="15.75" customHeight="1">
      <c r="A2335" s="12">
        <v>2.651506E7</v>
      </c>
      <c r="B2335" s="12" t="s">
        <v>13298</v>
      </c>
      <c r="C2335" s="12" t="s">
        <v>13299</v>
      </c>
      <c r="D2335" s="12" t="s">
        <v>13300</v>
      </c>
      <c r="E2335" s="12" t="s">
        <v>13301</v>
      </c>
      <c r="F2335" s="12" t="s">
        <v>496</v>
      </c>
      <c r="G2335" s="12">
        <v>2016.0</v>
      </c>
      <c r="H2335" s="33">
        <v>42308.0</v>
      </c>
      <c r="K2335" s="12" t="s">
        <v>13302</v>
      </c>
    </row>
    <row r="2336" ht="15.75" customHeight="1">
      <c r="A2336" s="12">
        <v>2.6530982E7</v>
      </c>
      <c r="B2336" s="12" t="s">
        <v>13303</v>
      </c>
      <c r="C2336" s="12" t="s">
        <v>13304</v>
      </c>
      <c r="D2336" s="12" t="s">
        <v>13305</v>
      </c>
      <c r="E2336" s="12" t="s">
        <v>7017</v>
      </c>
      <c r="F2336" s="12" t="s">
        <v>496</v>
      </c>
      <c r="G2336" s="12">
        <v>2016.0</v>
      </c>
      <c r="H2336" s="33">
        <v>42313.0</v>
      </c>
      <c r="K2336" s="12" t="s">
        <v>13306</v>
      </c>
    </row>
    <row r="2337" ht="15.75" customHeight="1">
      <c r="A2337" s="12">
        <v>2.6548557E7</v>
      </c>
      <c r="B2337" s="12" t="s">
        <v>13307</v>
      </c>
      <c r="C2337" s="12" t="s">
        <v>13308</v>
      </c>
      <c r="D2337" s="12" t="s">
        <v>13309</v>
      </c>
      <c r="E2337" s="12" t="s">
        <v>13310</v>
      </c>
      <c r="F2337" s="12" t="s">
        <v>1259</v>
      </c>
      <c r="G2337" s="12">
        <v>2016.0</v>
      </c>
      <c r="H2337" s="33">
        <v>42318.0</v>
      </c>
      <c r="I2337" s="12" t="s">
        <v>13311</v>
      </c>
      <c r="J2337" s="12" t="s">
        <v>13312</v>
      </c>
      <c r="K2337" s="12" t="s">
        <v>13313</v>
      </c>
    </row>
    <row r="2338" ht="15.75" customHeight="1">
      <c r="A2338" s="12">
        <v>2.6565929E7</v>
      </c>
      <c r="B2338" s="12" t="s">
        <v>13314</v>
      </c>
      <c r="C2338" s="12" t="s">
        <v>13315</v>
      </c>
      <c r="D2338" s="12" t="s">
        <v>13316</v>
      </c>
      <c r="E2338" s="12" t="s">
        <v>13317</v>
      </c>
      <c r="F2338" s="12" t="s">
        <v>496</v>
      </c>
      <c r="G2338" s="12">
        <v>2016.0</v>
      </c>
      <c r="H2338" s="33">
        <v>42322.0</v>
      </c>
      <c r="K2338" s="12" t="s">
        <v>13318</v>
      </c>
    </row>
    <row r="2339" ht="15.75" customHeight="1">
      <c r="A2339" s="12">
        <v>2.656593E7</v>
      </c>
      <c r="B2339" s="12" t="s">
        <v>13319</v>
      </c>
      <c r="C2339" s="12" t="s">
        <v>13320</v>
      </c>
      <c r="D2339" s="12" t="s">
        <v>13321</v>
      </c>
      <c r="E2339" s="12" t="s">
        <v>1903</v>
      </c>
      <c r="F2339" s="12" t="s">
        <v>496</v>
      </c>
      <c r="G2339" s="12">
        <v>2016.0</v>
      </c>
      <c r="H2339" s="33">
        <v>42322.0</v>
      </c>
      <c r="K2339" s="12" t="s">
        <v>13322</v>
      </c>
    </row>
    <row r="2340" ht="15.75" customHeight="1">
      <c r="A2340" s="12">
        <v>2.6613759E7</v>
      </c>
      <c r="B2340" s="12" t="s">
        <v>13323</v>
      </c>
      <c r="C2340" s="12" t="s">
        <v>13324</v>
      </c>
      <c r="D2340" s="12" t="s">
        <v>13325</v>
      </c>
      <c r="E2340" s="12" t="s">
        <v>10137</v>
      </c>
      <c r="F2340" s="12" t="s">
        <v>664</v>
      </c>
      <c r="G2340" s="12">
        <v>2016.0</v>
      </c>
      <c r="H2340" s="33">
        <v>42337.0</v>
      </c>
      <c r="K2340" s="12" t="s">
        <v>13326</v>
      </c>
    </row>
    <row r="2341" ht="15.75" customHeight="1">
      <c r="A2341" s="12">
        <v>2.6621564E7</v>
      </c>
      <c r="B2341" s="12" t="s">
        <v>13327</v>
      </c>
      <c r="C2341" s="12" t="s">
        <v>13328</v>
      </c>
      <c r="D2341" s="12" t="s">
        <v>13329</v>
      </c>
      <c r="E2341" s="12" t="s">
        <v>11207</v>
      </c>
      <c r="F2341" s="12" t="s">
        <v>520</v>
      </c>
      <c r="G2341" s="12">
        <v>2016.0</v>
      </c>
      <c r="H2341" s="33">
        <v>42340.0</v>
      </c>
      <c r="I2341" s="12" t="s">
        <v>13330</v>
      </c>
      <c r="K2341" s="12" t="s">
        <v>13331</v>
      </c>
    </row>
    <row r="2342" ht="15.75" customHeight="1">
      <c r="A2342" s="12">
        <v>2.6656118E7</v>
      </c>
      <c r="B2342" s="12" t="s">
        <v>13332</v>
      </c>
      <c r="C2342" s="12" t="s">
        <v>13333</v>
      </c>
      <c r="D2342" s="12" t="s">
        <v>13334</v>
      </c>
      <c r="E2342" s="12" t="s">
        <v>194</v>
      </c>
      <c r="F2342" s="12" t="s">
        <v>195</v>
      </c>
      <c r="G2342" s="12">
        <v>2015.0</v>
      </c>
      <c r="H2342" s="33">
        <v>42353.0</v>
      </c>
      <c r="I2342" s="12" t="s">
        <v>13335</v>
      </c>
      <c r="K2342" s="12" t="s">
        <v>13336</v>
      </c>
    </row>
    <row r="2343" ht="15.75" customHeight="1">
      <c r="A2343" s="12">
        <v>2.6711522E7</v>
      </c>
      <c r="B2343" s="12" t="s">
        <v>13337</v>
      </c>
      <c r="C2343" s="12" t="s">
        <v>13338</v>
      </c>
      <c r="D2343" s="12" t="s">
        <v>13339</v>
      </c>
      <c r="E2343" s="12" t="s">
        <v>13340</v>
      </c>
      <c r="F2343" s="12" t="s">
        <v>520</v>
      </c>
      <c r="G2343" s="12">
        <v>2016.0</v>
      </c>
      <c r="H2343" s="33">
        <v>42368.0</v>
      </c>
      <c r="I2343" s="12" t="s">
        <v>13341</v>
      </c>
      <c r="K2343" s="12" t="s">
        <v>13342</v>
      </c>
    </row>
    <row r="2344" ht="15.75" customHeight="1">
      <c r="A2344" s="12">
        <v>2.671894E7</v>
      </c>
      <c r="B2344" s="12" t="s">
        <v>13343</v>
      </c>
      <c r="C2344" s="12" t="s">
        <v>13344</v>
      </c>
      <c r="D2344" s="12" t="s">
        <v>13345</v>
      </c>
      <c r="E2344" s="12" t="s">
        <v>13346</v>
      </c>
      <c r="F2344" s="12" t="s">
        <v>125</v>
      </c>
      <c r="G2344" s="12">
        <v>2016.0</v>
      </c>
      <c r="H2344" s="33">
        <v>42370.0</v>
      </c>
      <c r="K2344" s="12" t="s">
        <v>13347</v>
      </c>
    </row>
    <row r="2345" ht="15.75" customHeight="1">
      <c r="A2345" s="12">
        <v>2.6741364E7</v>
      </c>
      <c r="B2345" s="12" t="s">
        <v>13348</v>
      </c>
      <c r="C2345" s="12" t="s">
        <v>13349</v>
      </c>
      <c r="D2345" s="12" t="s">
        <v>13350</v>
      </c>
      <c r="E2345" s="12" t="s">
        <v>13351</v>
      </c>
      <c r="F2345" s="12" t="s">
        <v>13352</v>
      </c>
      <c r="G2345" s="12">
        <v>2016.0</v>
      </c>
      <c r="H2345" s="33">
        <v>42377.0</v>
      </c>
      <c r="K2345" s="12" t="s">
        <v>13353</v>
      </c>
    </row>
    <row r="2346" ht="15.75" customHeight="1">
      <c r="A2346" s="12">
        <v>2.6771283E7</v>
      </c>
      <c r="B2346" s="12" t="s">
        <v>13354</v>
      </c>
      <c r="C2346" s="12" t="s">
        <v>13355</v>
      </c>
      <c r="D2346" s="12" t="s">
        <v>13356</v>
      </c>
      <c r="E2346" s="12" t="s">
        <v>13357</v>
      </c>
      <c r="F2346" s="12" t="s">
        <v>151</v>
      </c>
      <c r="G2346" s="12">
        <v>2016.0</v>
      </c>
      <c r="H2346" s="33">
        <v>42385.0</v>
      </c>
      <c r="K2346" s="12" t="s">
        <v>13358</v>
      </c>
    </row>
    <row r="2347" ht="15.75" customHeight="1">
      <c r="A2347" s="12">
        <v>2.678973E7</v>
      </c>
      <c r="B2347" s="12" t="s">
        <v>13359</v>
      </c>
      <c r="C2347" s="12" t="s">
        <v>13360</v>
      </c>
      <c r="D2347" s="12" t="s">
        <v>13361</v>
      </c>
      <c r="E2347" s="12" t="s">
        <v>5128</v>
      </c>
      <c r="F2347" s="12" t="s">
        <v>151</v>
      </c>
      <c r="G2347" s="12">
        <v>2016.0</v>
      </c>
      <c r="H2347" s="33">
        <v>42390.0</v>
      </c>
      <c r="K2347" s="12" t="s">
        <v>13362</v>
      </c>
    </row>
    <row r="2348" ht="15.75" customHeight="1">
      <c r="A2348" s="12">
        <v>2.6808054E7</v>
      </c>
      <c r="B2348" s="12" t="s">
        <v>13363</v>
      </c>
      <c r="C2348" s="12" t="s">
        <v>13364</v>
      </c>
      <c r="D2348" s="12" t="s">
        <v>13365</v>
      </c>
      <c r="E2348" s="12" t="s">
        <v>765</v>
      </c>
      <c r="F2348" s="12" t="s">
        <v>151</v>
      </c>
      <c r="G2348" s="12">
        <v>2016.0</v>
      </c>
      <c r="H2348" s="33">
        <v>42395.0</v>
      </c>
      <c r="I2348" s="12" t="s">
        <v>13366</v>
      </c>
      <c r="J2348" s="12" t="s">
        <v>13367</v>
      </c>
      <c r="K2348" s="12" t="s">
        <v>13368</v>
      </c>
    </row>
    <row r="2349" ht="15.75" customHeight="1">
      <c r="A2349" s="12">
        <v>2.6811875E7</v>
      </c>
      <c r="B2349" s="12" t="s">
        <v>13369</v>
      </c>
      <c r="C2349" s="12" t="s">
        <v>13370</v>
      </c>
      <c r="D2349" s="12" t="s">
        <v>13371</v>
      </c>
      <c r="E2349" s="12" t="s">
        <v>13372</v>
      </c>
      <c r="F2349" s="12" t="s">
        <v>508</v>
      </c>
      <c r="G2349" s="12">
        <v>2016.0</v>
      </c>
      <c r="H2349" s="33">
        <v>42396.0</v>
      </c>
      <c r="I2349" s="12" t="s">
        <v>13373</v>
      </c>
      <c r="K2349" s="12" t="s">
        <v>13374</v>
      </c>
    </row>
    <row r="2350" ht="15.75" customHeight="1">
      <c r="A2350" s="12">
        <v>2.6811941E7</v>
      </c>
      <c r="B2350" s="12" t="s">
        <v>13375</v>
      </c>
      <c r="C2350" s="12" t="s">
        <v>13376</v>
      </c>
      <c r="D2350" s="12" t="s">
        <v>13377</v>
      </c>
      <c r="E2350" s="12" t="s">
        <v>13378</v>
      </c>
      <c r="F2350" s="12" t="s">
        <v>508</v>
      </c>
      <c r="G2350" s="12">
        <v>2016.0</v>
      </c>
      <c r="H2350" s="33">
        <v>42396.0</v>
      </c>
      <c r="I2350" s="12" t="s">
        <v>13379</v>
      </c>
      <c r="K2350" s="12" t="s">
        <v>13380</v>
      </c>
    </row>
    <row r="2351" ht="15.75" customHeight="1">
      <c r="A2351" s="12">
        <v>2.683267E7</v>
      </c>
      <c r="B2351" s="12" t="s">
        <v>13381</v>
      </c>
      <c r="C2351" s="12" t="s">
        <v>13382</v>
      </c>
      <c r="D2351" s="12" t="s">
        <v>13383</v>
      </c>
      <c r="E2351" s="12" t="s">
        <v>13384</v>
      </c>
      <c r="F2351" s="12" t="s">
        <v>13385</v>
      </c>
      <c r="G2351" s="12">
        <v>2016.0</v>
      </c>
      <c r="H2351" s="33">
        <v>42403.0</v>
      </c>
      <c r="K2351" s="12" t="s">
        <v>13386</v>
      </c>
    </row>
    <row r="2352" ht="15.75" customHeight="1">
      <c r="A2352" s="12">
        <v>2.6851594E7</v>
      </c>
      <c r="B2352" s="12" t="s">
        <v>13387</v>
      </c>
      <c r="C2352" s="12" t="s">
        <v>13388</v>
      </c>
      <c r="D2352" s="12" t="s">
        <v>13389</v>
      </c>
      <c r="E2352" s="12" t="s">
        <v>4790</v>
      </c>
      <c r="F2352" s="12" t="s">
        <v>202</v>
      </c>
      <c r="G2352" s="12">
        <v>2016.0</v>
      </c>
      <c r="H2352" s="33">
        <v>42407.0</v>
      </c>
      <c r="K2352" s="12" t="s">
        <v>13390</v>
      </c>
    </row>
    <row r="2353" ht="15.75" customHeight="1">
      <c r="A2353" s="12">
        <v>2.6870722E7</v>
      </c>
      <c r="B2353" s="12" t="s">
        <v>13391</v>
      </c>
      <c r="C2353" s="12" t="s">
        <v>13392</v>
      </c>
      <c r="D2353" s="12" t="s">
        <v>13393</v>
      </c>
      <c r="E2353" s="12" t="s">
        <v>13394</v>
      </c>
      <c r="F2353" s="12" t="s">
        <v>7873</v>
      </c>
      <c r="G2353" s="12">
        <v>2016.0</v>
      </c>
      <c r="H2353" s="33">
        <v>42413.0</v>
      </c>
      <c r="I2353" s="12" t="s">
        <v>13395</v>
      </c>
      <c r="K2353" s="12" t="s">
        <v>13396</v>
      </c>
    </row>
    <row r="2354" ht="15.75" customHeight="1">
      <c r="A2354" s="12">
        <v>2.6951985E7</v>
      </c>
      <c r="B2354" s="12" t="s">
        <v>13398</v>
      </c>
      <c r="C2354" s="12" t="s">
        <v>13399</v>
      </c>
      <c r="D2354" s="12" t="s">
        <v>13400</v>
      </c>
      <c r="E2354" s="12" t="s">
        <v>3729</v>
      </c>
      <c r="F2354" s="12" t="s">
        <v>2562</v>
      </c>
      <c r="G2354" s="12">
        <v>2016.0</v>
      </c>
      <c r="H2354" s="33">
        <v>42438.0</v>
      </c>
      <c r="I2354" s="12" t="s">
        <v>13401</v>
      </c>
      <c r="K2354" s="12" t="s">
        <v>13402</v>
      </c>
    </row>
    <row r="2355" ht="15.75" customHeight="1">
      <c r="A2355" s="12">
        <v>2.6999387E7</v>
      </c>
      <c r="B2355" s="12" t="s">
        <v>13403</v>
      </c>
      <c r="C2355" s="12" t="s">
        <v>13404</v>
      </c>
      <c r="D2355" s="12" t="s">
        <v>13405</v>
      </c>
      <c r="E2355" s="12" t="s">
        <v>2115</v>
      </c>
      <c r="F2355" s="12" t="s">
        <v>9325</v>
      </c>
      <c r="G2355" s="12">
        <v>2016.0</v>
      </c>
      <c r="H2355" s="33">
        <v>42451.0</v>
      </c>
      <c r="I2355" s="12" t="s">
        <v>13406</v>
      </c>
      <c r="J2355" s="12" t="s">
        <v>13407</v>
      </c>
      <c r="K2355" s="12" t="s">
        <v>13408</v>
      </c>
    </row>
    <row r="2356" ht="15.75" customHeight="1">
      <c r="A2356" s="12">
        <v>2.6999394E7</v>
      </c>
      <c r="B2356" s="12" t="s">
        <v>13409</v>
      </c>
      <c r="C2356" s="12" t="s">
        <v>13410</v>
      </c>
      <c r="D2356" s="12" t="s">
        <v>13411</v>
      </c>
      <c r="E2356" s="12" t="s">
        <v>13412</v>
      </c>
      <c r="F2356" s="12" t="s">
        <v>9325</v>
      </c>
      <c r="G2356" s="12">
        <v>2016.0</v>
      </c>
      <c r="H2356" s="33">
        <v>42451.0</v>
      </c>
      <c r="I2356" s="12" t="s">
        <v>13413</v>
      </c>
      <c r="J2356" s="12" t="s">
        <v>13414</v>
      </c>
      <c r="K2356" s="12" t="s">
        <v>13415</v>
      </c>
    </row>
    <row r="2357" ht="15.75" customHeight="1">
      <c r="A2357" s="12">
        <v>2.7730787E7</v>
      </c>
      <c r="B2357" s="12" t="s">
        <v>13416</v>
      </c>
      <c r="C2357" s="12" t="s">
        <v>13417</v>
      </c>
      <c r="D2357" s="12" t="s">
        <v>13418</v>
      </c>
      <c r="E2357" s="12" t="s">
        <v>1216</v>
      </c>
      <c r="F2357" s="12" t="s">
        <v>1415</v>
      </c>
      <c r="G2357" s="12">
        <v>2016.0</v>
      </c>
      <c r="H2357" s="33">
        <v>42656.0</v>
      </c>
    </row>
    <row r="2358" ht="15.75" customHeight="1">
      <c r="A2358" s="12">
        <v>2.6831147E7</v>
      </c>
      <c r="B2358" s="12" t="s">
        <v>13419</v>
      </c>
      <c r="C2358" s="12" t="s">
        <v>13420</v>
      </c>
      <c r="D2358" s="12" t="s">
        <v>13421</v>
      </c>
      <c r="E2358" s="12" t="s">
        <v>13422</v>
      </c>
      <c r="F2358" s="12" t="s">
        <v>332</v>
      </c>
      <c r="G2358" s="12">
        <v>2016.0</v>
      </c>
      <c r="H2358" s="33">
        <v>42403.0</v>
      </c>
      <c r="I2358" s="12" t="s">
        <v>13423</v>
      </c>
      <c r="K2358" s="12" t="s">
        <v>13424</v>
      </c>
    </row>
    <row r="2359" ht="15.75" customHeight="1">
      <c r="A2359" s="12">
        <v>2.6840398E7</v>
      </c>
      <c r="B2359" s="12" t="s">
        <v>13426</v>
      </c>
      <c r="C2359" s="12" t="s">
        <v>13427</v>
      </c>
      <c r="D2359" s="12" t="s">
        <v>13428</v>
      </c>
      <c r="E2359" s="12" t="s">
        <v>8909</v>
      </c>
      <c r="F2359" s="12" t="s">
        <v>2831</v>
      </c>
      <c r="G2359" s="12">
        <v>2016.0</v>
      </c>
      <c r="H2359" s="33">
        <v>42404.0</v>
      </c>
      <c r="I2359" s="12" t="s">
        <v>13429</v>
      </c>
      <c r="K2359" s="12" t="s">
        <v>13430</v>
      </c>
    </row>
    <row r="2360" ht="15.75" customHeight="1">
      <c r="A2360" s="12">
        <v>2.6841025E7</v>
      </c>
      <c r="B2360" s="12" t="s">
        <v>13432</v>
      </c>
      <c r="C2360" s="12" t="s">
        <v>13433</v>
      </c>
      <c r="D2360" s="12" t="s">
        <v>13434</v>
      </c>
      <c r="E2360" s="12" t="s">
        <v>13435</v>
      </c>
      <c r="F2360" s="12" t="s">
        <v>2831</v>
      </c>
      <c r="G2360" s="12">
        <v>2016.0</v>
      </c>
      <c r="H2360" s="33">
        <v>42404.0</v>
      </c>
      <c r="I2360" s="12" t="s">
        <v>13436</v>
      </c>
      <c r="K2360" s="12" t="s">
        <v>13437</v>
      </c>
    </row>
    <row r="2361" ht="15.75" customHeight="1">
      <c r="A2361" s="12">
        <v>2.6856261E7</v>
      </c>
      <c r="B2361" s="12" t="s">
        <v>13438</v>
      </c>
      <c r="C2361" s="12" t="s">
        <v>13439</v>
      </c>
      <c r="D2361" s="12" t="s">
        <v>13440</v>
      </c>
      <c r="E2361" s="12" t="s">
        <v>13441</v>
      </c>
      <c r="F2361" s="12" t="s">
        <v>7626</v>
      </c>
      <c r="G2361" s="12">
        <v>2016.0</v>
      </c>
      <c r="H2361" s="33">
        <v>42410.0</v>
      </c>
      <c r="I2361" s="12" t="s">
        <v>13442</v>
      </c>
      <c r="K2361" s="12" t="s">
        <v>13443</v>
      </c>
    </row>
    <row r="2362" ht="15.75" customHeight="1">
      <c r="A2362" s="12">
        <v>2.6862076E7</v>
      </c>
      <c r="B2362" s="12" t="s">
        <v>13445</v>
      </c>
      <c r="C2362" s="12" t="s">
        <v>13446</v>
      </c>
      <c r="D2362" s="12" t="s">
        <v>13447</v>
      </c>
      <c r="E2362" s="12" t="s">
        <v>13448</v>
      </c>
      <c r="F2362" s="12" t="s">
        <v>605</v>
      </c>
      <c r="G2362" s="12">
        <v>2016.0</v>
      </c>
      <c r="H2362" s="33">
        <v>42411.0</v>
      </c>
      <c r="I2362" s="12" t="s">
        <v>13449</v>
      </c>
      <c r="K2362" s="12" t="s">
        <v>13450</v>
      </c>
    </row>
    <row r="2363" ht="15.75" customHeight="1">
      <c r="A2363" s="12">
        <v>2.6860982E7</v>
      </c>
      <c r="B2363" s="12" t="s">
        <v>13451</v>
      </c>
      <c r="C2363" s="12" t="s">
        <v>13452</v>
      </c>
      <c r="D2363" s="12" t="s">
        <v>13453</v>
      </c>
      <c r="E2363" s="12" t="s">
        <v>13454</v>
      </c>
      <c r="F2363" s="12" t="s">
        <v>5609</v>
      </c>
      <c r="G2363" s="12">
        <v>2016.0</v>
      </c>
      <c r="H2363" s="33">
        <v>42411.0</v>
      </c>
      <c r="I2363" s="12" t="s">
        <v>13455</v>
      </c>
      <c r="K2363" s="12" t="s">
        <v>13456</v>
      </c>
    </row>
    <row r="2364" ht="15.75" customHeight="1">
      <c r="A2364" s="12">
        <v>2.6904518E7</v>
      </c>
      <c r="B2364" s="12" t="s">
        <v>13458</v>
      </c>
      <c r="C2364" s="12" t="s">
        <v>13459</v>
      </c>
      <c r="D2364" s="12" t="s">
        <v>13460</v>
      </c>
      <c r="E2364" s="12" t="s">
        <v>11746</v>
      </c>
      <c r="F2364" s="12" t="s">
        <v>3171</v>
      </c>
      <c r="G2364" s="12">
        <v>2016.0</v>
      </c>
      <c r="H2364" s="33">
        <v>42424.0</v>
      </c>
      <c r="I2364" s="12" t="s">
        <v>13461</v>
      </c>
      <c r="K2364" s="12" t="s">
        <v>13462</v>
      </c>
    </row>
    <row r="2365" ht="15.75" customHeight="1">
      <c r="A2365" s="12">
        <v>2.6866478E7</v>
      </c>
      <c r="B2365" s="12" t="s">
        <v>13463</v>
      </c>
      <c r="C2365" s="12" t="s">
        <v>13464</v>
      </c>
      <c r="D2365" s="12" t="s">
        <v>13465</v>
      </c>
      <c r="E2365" s="12" t="s">
        <v>13466</v>
      </c>
      <c r="F2365" s="12" t="s">
        <v>2831</v>
      </c>
      <c r="G2365" s="12">
        <v>2016.0</v>
      </c>
      <c r="H2365" s="33">
        <v>42412.0</v>
      </c>
      <c r="I2365" s="12" t="s">
        <v>13467</v>
      </c>
      <c r="K2365" s="12" t="s">
        <v>13468</v>
      </c>
    </row>
    <row r="2366" ht="15.75" customHeight="1">
      <c r="A2366" s="12">
        <v>2.6912842E7</v>
      </c>
      <c r="B2366" s="12" t="s">
        <v>13470</v>
      </c>
      <c r="C2366" s="12" t="s">
        <v>13471</v>
      </c>
      <c r="D2366" s="12" t="s">
        <v>13472</v>
      </c>
      <c r="E2366" s="12" t="s">
        <v>13473</v>
      </c>
      <c r="F2366" s="12" t="s">
        <v>325</v>
      </c>
      <c r="G2366" s="12">
        <v>2016.0</v>
      </c>
      <c r="H2366" s="33">
        <v>42426.0</v>
      </c>
      <c r="K2366" s="12" t="s">
        <v>13474</v>
      </c>
    </row>
    <row r="2367" ht="15.75" customHeight="1">
      <c r="A2367" s="12">
        <v>2.6891349E7</v>
      </c>
      <c r="B2367" s="12" t="s">
        <v>13476</v>
      </c>
      <c r="C2367" s="12" t="s">
        <v>13477</v>
      </c>
      <c r="D2367" s="12" t="s">
        <v>13478</v>
      </c>
      <c r="E2367" s="12" t="s">
        <v>13479</v>
      </c>
      <c r="F2367" s="12" t="s">
        <v>1789</v>
      </c>
      <c r="G2367" s="12">
        <v>2016.0</v>
      </c>
      <c r="H2367" s="33">
        <v>42419.0</v>
      </c>
      <c r="I2367" s="12" t="s">
        <v>13480</v>
      </c>
      <c r="K2367" s="12" t="s">
        <v>13481</v>
      </c>
    </row>
    <row r="2368" ht="15.75" customHeight="1">
      <c r="A2368" s="12">
        <v>2.6896674E7</v>
      </c>
      <c r="B2368" s="12" t="s">
        <v>13483</v>
      </c>
      <c r="C2368" s="12" t="s">
        <v>13484</v>
      </c>
      <c r="D2368" s="12" t="s">
        <v>13485</v>
      </c>
      <c r="E2368" s="12" t="s">
        <v>13486</v>
      </c>
      <c r="F2368" s="12" t="s">
        <v>6206</v>
      </c>
      <c r="G2368" s="12">
        <v>2016.0</v>
      </c>
      <c r="H2368" s="33">
        <v>42421.0</v>
      </c>
      <c r="I2368" s="12" t="s">
        <v>13487</v>
      </c>
      <c r="K2368" s="12" t="s">
        <v>13488</v>
      </c>
    </row>
    <row r="2369" ht="15.75" customHeight="1">
      <c r="A2369" s="12">
        <v>2.6901622E7</v>
      </c>
      <c r="B2369" s="12" t="s">
        <v>13490</v>
      </c>
      <c r="C2369" s="12" t="s">
        <v>13491</v>
      </c>
      <c r="D2369" s="12" t="s">
        <v>13492</v>
      </c>
      <c r="E2369" s="12" t="s">
        <v>13493</v>
      </c>
      <c r="F2369" s="12" t="s">
        <v>2831</v>
      </c>
      <c r="G2369" s="12">
        <v>2016.0</v>
      </c>
      <c r="H2369" s="33">
        <v>42423.0</v>
      </c>
      <c r="I2369" s="12" t="s">
        <v>13494</v>
      </c>
      <c r="K2369" s="12" t="s">
        <v>13495</v>
      </c>
    </row>
    <row r="2370" ht="15.75" customHeight="1">
      <c r="A2370" s="12">
        <v>2.7622624E7</v>
      </c>
      <c r="B2370" s="12" t="s">
        <v>13497</v>
      </c>
      <c r="C2370" s="12" t="s">
        <v>13498</v>
      </c>
      <c r="D2370" s="12" t="s">
        <v>13499</v>
      </c>
      <c r="E2370" s="12" t="s">
        <v>13500</v>
      </c>
      <c r="F2370" s="12" t="s">
        <v>1092</v>
      </c>
      <c r="G2370" s="12">
        <v>2016.0</v>
      </c>
      <c r="H2370" s="33">
        <v>42627.0</v>
      </c>
      <c r="K2370" s="12" t="s">
        <v>13501</v>
      </c>
    </row>
    <row r="2371" ht="15.75" customHeight="1">
      <c r="A2371" s="12">
        <v>2.6911835E7</v>
      </c>
      <c r="B2371" s="12" t="s">
        <v>13503</v>
      </c>
      <c r="C2371" s="12" t="s">
        <v>13504</v>
      </c>
      <c r="D2371" s="12" t="s">
        <v>13505</v>
      </c>
      <c r="E2371" s="12" t="s">
        <v>3254</v>
      </c>
      <c r="F2371" s="12" t="s">
        <v>818</v>
      </c>
      <c r="G2371" s="12">
        <v>2016.0</v>
      </c>
      <c r="H2371" s="33">
        <v>42426.0</v>
      </c>
      <c r="I2371" s="12" t="s">
        <v>13506</v>
      </c>
      <c r="K2371" s="12" t="s">
        <v>13507</v>
      </c>
    </row>
    <row r="2372" ht="15.75" customHeight="1">
      <c r="A2372" s="12">
        <v>2.8491415E7</v>
      </c>
      <c r="B2372" s="12" t="s">
        <v>13509</v>
      </c>
      <c r="C2372" s="12" t="s">
        <v>13510</v>
      </c>
      <c r="D2372" s="12" t="s">
        <v>13511</v>
      </c>
      <c r="E2372" s="12" t="s">
        <v>13512</v>
      </c>
      <c r="F2372" s="12" t="s">
        <v>13513</v>
      </c>
      <c r="G2372" s="12">
        <v>2016.0</v>
      </c>
      <c r="H2372" s="33">
        <v>42867.0</v>
      </c>
      <c r="I2372" s="12" t="s">
        <v>13514</v>
      </c>
      <c r="K2372" s="12" t="s">
        <v>13515</v>
      </c>
    </row>
    <row r="2373" ht="15.75" customHeight="1">
      <c r="A2373" s="12">
        <v>2.6081117E7</v>
      </c>
      <c r="B2373" s="12" t="s">
        <v>13517</v>
      </c>
      <c r="C2373" s="12" t="s">
        <v>13518</v>
      </c>
      <c r="D2373" s="12" t="s">
        <v>13519</v>
      </c>
      <c r="E2373" s="12" t="s">
        <v>1820</v>
      </c>
      <c r="F2373" s="12" t="s">
        <v>664</v>
      </c>
      <c r="G2373" s="12">
        <v>2016.0</v>
      </c>
      <c r="H2373" s="33">
        <v>42173.0</v>
      </c>
      <c r="K2373" s="12" t="s">
        <v>13520</v>
      </c>
    </row>
    <row r="2374" ht="15.75" customHeight="1">
      <c r="A2374" s="12">
        <v>2.6119003E7</v>
      </c>
      <c r="B2374" s="12" t="s">
        <v>13522</v>
      </c>
      <c r="C2374" s="12" t="s">
        <v>13523</v>
      </c>
      <c r="D2374" s="12" t="s">
        <v>13524</v>
      </c>
      <c r="E2374" s="12" t="s">
        <v>6646</v>
      </c>
      <c r="F2374" s="12" t="s">
        <v>664</v>
      </c>
      <c r="G2374" s="12">
        <v>2016.0</v>
      </c>
      <c r="H2374" s="33">
        <v>42185.0</v>
      </c>
      <c r="K2374" s="12" t="s">
        <v>13525</v>
      </c>
    </row>
    <row r="2375" ht="15.75" customHeight="1">
      <c r="A2375" s="12">
        <v>2.6130192E7</v>
      </c>
      <c r="B2375" s="12" t="s">
        <v>13526</v>
      </c>
      <c r="C2375" s="12" t="s">
        <v>13527</v>
      </c>
      <c r="D2375" s="12" t="s">
        <v>13528</v>
      </c>
      <c r="E2375" s="12" t="s">
        <v>7348</v>
      </c>
      <c r="F2375" s="12" t="s">
        <v>6641</v>
      </c>
      <c r="G2375" s="12">
        <v>2016.0</v>
      </c>
      <c r="H2375" s="33">
        <v>42187.0</v>
      </c>
      <c r="K2375" s="12" t="s">
        <v>13529</v>
      </c>
    </row>
    <row r="2376" ht="15.75" customHeight="1">
      <c r="A2376" s="12">
        <v>2.6467462E7</v>
      </c>
      <c r="B2376" s="12" t="s">
        <v>13530</v>
      </c>
      <c r="C2376" s="12" t="s">
        <v>13531</v>
      </c>
      <c r="D2376" s="12" t="s">
        <v>13532</v>
      </c>
      <c r="E2376" s="12" t="s">
        <v>10507</v>
      </c>
      <c r="F2376" s="12" t="s">
        <v>119</v>
      </c>
      <c r="G2376" s="12">
        <v>2016.0</v>
      </c>
      <c r="H2376" s="33">
        <v>42293.0</v>
      </c>
      <c r="K2376" s="12" t="s">
        <v>13533</v>
      </c>
    </row>
    <row r="2377" ht="15.75" customHeight="1">
      <c r="A2377" s="12">
        <v>2.6477038E7</v>
      </c>
      <c r="B2377" s="12" t="s">
        <v>13534</v>
      </c>
      <c r="C2377" s="12" t="s">
        <v>13535</v>
      </c>
      <c r="D2377" s="12" t="s">
        <v>13536</v>
      </c>
      <c r="E2377" s="12" t="s">
        <v>13537</v>
      </c>
      <c r="F2377" s="12" t="s">
        <v>664</v>
      </c>
      <c r="G2377" s="12">
        <v>2016.0</v>
      </c>
      <c r="H2377" s="33">
        <v>42296.0</v>
      </c>
      <c r="K2377" s="12" t="s">
        <v>13538</v>
      </c>
    </row>
    <row r="2378" ht="15.75" customHeight="1">
      <c r="A2378" s="12">
        <v>2.6531251E7</v>
      </c>
      <c r="B2378" s="12" t="s">
        <v>13539</v>
      </c>
      <c r="C2378" s="12" t="s">
        <v>13540</v>
      </c>
      <c r="D2378" s="12" t="s">
        <v>13541</v>
      </c>
      <c r="E2378" s="12" t="s">
        <v>4531</v>
      </c>
      <c r="F2378" s="12" t="s">
        <v>137</v>
      </c>
      <c r="G2378" s="12">
        <v>2016.0</v>
      </c>
      <c r="H2378" s="33">
        <v>42313.0</v>
      </c>
      <c r="I2378" s="12" t="s">
        <v>13542</v>
      </c>
      <c r="K2378" s="12" t="s">
        <v>13543</v>
      </c>
    </row>
    <row r="2379" ht="15.75" customHeight="1">
      <c r="A2379" s="12">
        <v>2.655901E7</v>
      </c>
      <c r="B2379" s="12" t="s">
        <v>13544</v>
      </c>
      <c r="C2379" s="12" t="s">
        <v>13545</v>
      </c>
      <c r="D2379" s="12" t="s">
        <v>13546</v>
      </c>
      <c r="E2379" s="12" t="s">
        <v>13547</v>
      </c>
      <c r="F2379" s="12" t="s">
        <v>10710</v>
      </c>
      <c r="G2379" s="12">
        <v>2016.0</v>
      </c>
      <c r="H2379" s="33">
        <v>42321.0</v>
      </c>
      <c r="I2379" s="12" t="s">
        <v>13548</v>
      </c>
      <c r="K2379" s="12" t="s">
        <v>13549</v>
      </c>
    </row>
    <row r="2380" ht="15.75" customHeight="1">
      <c r="A2380" s="12">
        <v>2.6573516E7</v>
      </c>
      <c r="B2380" s="12" t="s">
        <v>13550</v>
      </c>
      <c r="C2380" s="12" t="s">
        <v>13551</v>
      </c>
      <c r="D2380" s="12" t="s">
        <v>13552</v>
      </c>
      <c r="E2380" s="12" t="s">
        <v>8095</v>
      </c>
      <c r="F2380" s="12" t="s">
        <v>376</v>
      </c>
      <c r="G2380" s="12">
        <v>2016.0</v>
      </c>
      <c r="H2380" s="33">
        <v>42326.0</v>
      </c>
      <c r="K2380" s="12" t="s">
        <v>13553</v>
      </c>
    </row>
    <row r="2381" ht="15.75" customHeight="1">
      <c r="A2381" s="12">
        <v>2.6576936E7</v>
      </c>
      <c r="B2381" s="12" t="s">
        <v>13554</v>
      </c>
      <c r="C2381" s="12" t="s">
        <v>13555</v>
      </c>
      <c r="D2381" s="12" t="s">
        <v>13556</v>
      </c>
      <c r="E2381" s="12" t="s">
        <v>13557</v>
      </c>
      <c r="F2381" s="12" t="s">
        <v>728</v>
      </c>
      <c r="G2381" s="12">
        <v>2016.0</v>
      </c>
      <c r="H2381" s="33">
        <v>42327.0</v>
      </c>
      <c r="K2381" s="12" t="s">
        <v>13558</v>
      </c>
    </row>
    <row r="2382" ht="15.75" customHeight="1">
      <c r="A2382" s="12">
        <v>2.6581374E7</v>
      </c>
      <c r="B2382" s="12" t="s">
        <v>13559</v>
      </c>
      <c r="C2382" s="12" t="s">
        <v>13560</v>
      </c>
      <c r="D2382" s="12" t="s">
        <v>13561</v>
      </c>
      <c r="E2382" s="12" t="s">
        <v>5246</v>
      </c>
      <c r="F2382" s="12" t="s">
        <v>376</v>
      </c>
      <c r="G2382" s="12">
        <v>2016.0</v>
      </c>
      <c r="H2382" s="33">
        <v>42328.0</v>
      </c>
      <c r="I2382" s="12" t="s">
        <v>13562</v>
      </c>
      <c r="K2382" s="12" t="s">
        <v>13563</v>
      </c>
    </row>
    <row r="2383" ht="15.75" customHeight="1">
      <c r="A2383" s="12">
        <v>2.6596894E7</v>
      </c>
      <c r="B2383" s="12" t="s">
        <v>13564</v>
      </c>
      <c r="C2383" s="12" t="s">
        <v>13565</v>
      </c>
      <c r="D2383" s="12" t="s">
        <v>13566</v>
      </c>
      <c r="E2383" s="12" t="s">
        <v>13567</v>
      </c>
      <c r="F2383" s="12" t="s">
        <v>496</v>
      </c>
      <c r="G2383" s="12">
        <v>2016.0</v>
      </c>
      <c r="H2383" s="33">
        <v>42333.0</v>
      </c>
      <c r="K2383" s="12" t="s">
        <v>13568</v>
      </c>
    </row>
    <row r="2384" ht="15.75" customHeight="1">
      <c r="A2384" s="12">
        <v>2.6613663E7</v>
      </c>
      <c r="B2384" s="12" t="s">
        <v>13569</v>
      </c>
      <c r="C2384" s="12" t="s">
        <v>13570</v>
      </c>
      <c r="D2384" s="12" t="s">
        <v>13571</v>
      </c>
      <c r="E2384" s="12" t="s">
        <v>13572</v>
      </c>
      <c r="F2384" s="12" t="s">
        <v>496</v>
      </c>
      <c r="G2384" s="12">
        <v>2016.0</v>
      </c>
      <c r="H2384" s="33">
        <v>42337.0</v>
      </c>
      <c r="K2384" s="12" t="s">
        <v>13573</v>
      </c>
    </row>
    <row r="2385" ht="15.75" customHeight="1">
      <c r="A2385" s="12">
        <v>2.6615872E7</v>
      </c>
      <c r="B2385" s="12" t="s">
        <v>13574</v>
      </c>
      <c r="C2385" s="12" t="s">
        <v>13575</v>
      </c>
      <c r="D2385" s="12" t="s">
        <v>13576</v>
      </c>
      <c r="E2385" s="12" t="s">
        <v>13577</v>
      </c>
      <c r="F2385" s="12" t="s">
        <v>496</v>
      </c>
      <c r="G2385" s="12">
        <v>2016.0</v>
      </c>
      <c r="H2385" s="33">
        <v>42339.0</v>
      </c>
      <c r="K2385" s="12" t="s">
        <v>13578</v>
      </c>
    </row>
    <row r="2386" ht="15.75" customHeight="1">
      <c r="A2386" s="12">
        <v>2.6617397E7</v>
      </c>
      <c r="B2386" s="12" t="s">
        <v>13579</v>
      </c>
      <c r="C2386" s="12" t="s">
        <v>13580</v>
      </c>
      <c r="D2386" s="12" t="s">
        <v>13581</v>
      </c>
      <c r="E2386" s="12" t="s">
        <v>10084</v>
      </c>
      <c r="F2386" s="12" t="s">
        <v>1155</v>
      </c>
      <c r="G2386" s="12">
        <v>2016.0</v>
      </c>
      <c r="H2386" s="33">
        <v>42339.0</v>
      </c>
      <c r="K2386" s="12" t="s">
        <v>13582</v>
      </c>
    </row>
    <row r="2387" ht="15.75" customHeight="1">
      <c r="A2387" s="12">
        <v>2.6627444E7</v>
      </c>
      <c r="B2387" s="12" t="s">
        <v>13583</v>
      </c>
      <c r="C2387" s="12" t="s">
        <v>13584</v>
      </c>
      <c r="D2387" s="12" t="s">
        <v>13585</v>
      </c>
      <c r="E2387" s="12" t="s">
        <v>8706</v>
      </c>
      <c r="F2387" s="12" t="s">
        <v>4445</v>
      </c>
      <c r="G2387" s="12">
        <v>2016.0</v>
      </c>
      <c r="H2387" s="33">
        <v>42341.0</v>
      </c>
      <c r="K2387" s="12" t="s">
        <v>13586</v>
      </c>
    </row>
    <row r="2388" ht="15.75" customHeight="1">
      <c r="A2388" s="12">
        <v>2.6643497E7</v>
      </c>
      <c r="B2388" s="12" t="s">
        <v>13587</v>
      </c>
      <c r="C2388" s="12" t="s">
        <v>13588</v>
      </c>
      <c r="D2388" s="12" t="s">
        <v>13589</v>
      </c>
      <c r="E2388" s="12" t="s">
        <v>13590</v>
      </c>
      <c r="F2388" s="12" t="s">
        <v>496</v>
      </c>
      <c r="G2388" s="12">
        <v>2016.0</v>
      </c>
      <c r="H2388" s="33">
        <v>42347.0</v>
      </c>
      <c r="K2388" s="12" t="s">
        <v>13591</v>
      </c>
    </row>
    <row r="2389" ht="15.75" customHeight="1">
      <c r="A2389" s="12">
        <v>2.6645855E7</v>
      </c>
      <c r="B2389" s="12" t="s">
        <v>13592</v>
      </c>
      <c r="C2389" s="12" t="s">
        <v>13593</v>
      </c>
      <c r="D2389" s="12" t="s">
        <v>13594</v>
      </c>
      <c r="E2389" s="12" t="s">
        <v>13595</v>
      </c>
      <c r="F2389" s="12" t="s">
        <v>2686</v>
      </c>
      <c r="G2389" s="12">
        <v>2016.0</v>
      </c>
      <c r="H2389" s="33">
        <v>42348.0</v>
      </c>
      <c r="K2389" s="12" t="s">
        <v>13596</v>
      </c>
    </row>
    <row r="2390" ht="15.75" customHeight="1">
      <c r="A2390" s="12">
        <v>2.6646396E7</v>
      </c>
      <c r="B2390" s="12" t="s">
        <v>13597</v>
      </c>
      <c r="C2390" s="12" t="s">
        <v>13598</v>
      </c>
      <c r="D2390" s="12" t="s">
        <v>13599</v>
      </c>
      <c r="E2390" s="12" t="s">
        <v>13600</v>
      </c>
      <c r="F2390" s="12" t="s">
        <v>376</v>
      </c>
      <c r="G2390" s="12">
        <v>2016.0</v>
      </c>
      <c r="H2390" s="33">
        <v>42348.0</v>
      </c>
      <c r="K2390" s="12" t="s">
        <v>13601</v>
      </c>
    </row>
    <row r="2391" ht="15.75" customHeight="1">
      <c r="A2391" s="12">
        <v>2.6700195E7</v>
      </c>
      <c r="B2391" s="12" t="s">
        <v>13602</v>
      </c>
      <c r="C2391" s="12" t="s">
        <v>13603</v>
      </c>
      <c r="D2391" s="12" t="s">
        <v>13604</v>
      </c>
      <c r="E2391" s="12" t="s">
        <v>8736</v>
      </c>
      <c r="F2391" s="12" t="s">
        <v>496</v>
      </c>
      <c r="G2391" s="12">
        <v>2016.0</v>
      </c>
      <c r="H2391" s="33">
        <v>42363.0</v>
      </c>
      <c r="K2391" s="12" t="s">
        <v>13605</v>
      </c>
    </row>
    <row r="2392" ht="15.75" customHeight="1">
      <c r="A2392" s="12">
        <v>2.6711515E7</v>
      </c>
      <c r="B2392" s="12" t="s">
        <v>13606</v>
      </c>
      <c r="C2392" s="12" t="s">
        <v>13607</v>
      </c>
      <c r="D2392" s="12" t="s">
        <v>13608</v>
      </c>
      <c r="E2392" s="12" t="s">
        <v>13609</v>
      </c>
      <c r="F2392" s="12" t="s">
        <v>520</v>
      </c>
      <c r="G2392" s="12">
        <v>2016.0</v>
      </c>
      <c r="H2392" s="33">
        <v>42368.0</v>
      </c>
      <c r="I2392" s="12" t="s">
        <v>13610</v>
      </c>
      <c r="K2392" s="12" t="s">
        <v>13611</v>
      </c>
    </row>
    <row r="2393" ht="15.75" customHeight="1">
      <c r="A2393" s="12">
        <v>2.6711674E7</v>
      </c>
      <c r="B2393" s="12" t="s">
        <v>13612</v>
      </c>
      <c r="C2393" s="12" t="s">
        <v>13613</v>
      </c>
      <c r="D2393" s="12" t="s">
        <v>13614</v>
      </c>
      <c r="E2393" s="12" t="s">
        <v>13615</v>
      </c>
      <c r="F2393" s="12" t="s">
        <v>496</v>
      </c>
      <c r="G2393" s="12">
        <v>2016.0</v>
      </c>
      <c r="H2393" s="33">
        <v>42368.0</v>
      </c>
      <c r="K2393" s="12" t="s">
        <v>13616</v>
      </c>
    </row>
    <row r="2394" ht="15.75" customHeight="1">
      <c r="A2394" s="12">
        <v>2.6718068E7</v>
      </c>
      <c r="B2394" s="12" t="s">
        <v>13617</v>
      </c>
      <c r="C2394" s="12" t="s">
        <v>13618</v>
      </c>
      <c r="D2394" s="12" t="s">
        <v>13619</v>
      </c>
      <c r="E2394" s="12" t="s">
        <v>13620</v>
      </c>
      <c r="F2394" s="12" t="s">
        <v>496</v>
      </c>
      <c r="G2394" s="12">
        <v>2016.0</v>
      </c>
      <c r="H2394" s="33">
        <v>42370.0</v>
      </c>
      <c r="K2394" s="12" t="s">
        <v>13621</v>
      </c>
    </row>
    <row r="2395" ht="15.75" customHeight="1">
      <c r="A2395" s="12">
        <v>2.6718986E7</v>
      </c>
      <c r="B2395" s="12" t="s">
        <v>13622</v>
      </c>
      <c r="C2395" s="12" t="s">
        <v>13623</v>
      </c>
      <c r="D2395" s="12" t="s">
        <v>13624</v>
      </c>
      <c r="E2395" s="12" t="s">
        <v>2470</v>
      </c>
      <c r="F2395" s="12" t="s">
        <v>3277</v>
      </c>
      <c r="G2395" s="12">
        <v>2016.0</v>
      </c>
      <c r="H2395" s="33">
        <v>42370.0</v>
      </c>
      <c r="K2395" s="12" t="s">
        <v>13625</v>
      </c>
    </row>
    <row r="2396" ht="15.75" customHeight="1">
      <c r="A2396" s="12">
        <v>2.6721865E7</v>
      </c>
      <c r="B2396" s="12" t="s">
        <v>13626</v>
      </c>
      <c r="C2396" s="12" t="s">
        <v>13627</v>
      </c>
      <c r="D2396" s="12" t="s">
        <v>13628</v>
      </c>
      <c r="E2396" s="12" t="s">
        <v>13629</v>
      </c>
      <c r="F2396" s="12" t="s">
        <v>728</v>
      </c>
      <c r="G2396" s="12">
        <v>2016.0</v>
      </c>
      <c r="H2396" s="33">
        <v>42371.0</v>
      </c>
      <c r="I2396" s="12" t="s">
        <v>13630</v>
      </c>
      <c r="K2396" s="12" t="s">
        <v>13631</v>
      </c>
    </row>
    <row r="2397" ht="15.75" customHeight="1">
      <c r="A2397" s="12">
        <v>2.6721866E7</v>
      </c>
      <c r="B2397" s="12" t="s">
        <v>13632</v>
      </c>
      <c r="C2397" s="12" t="s">
        <v>13633</v>
      </c>
      <c r="D2397" s="12" t="s">
        <v>13634</v>
      </c>
      <c r="E2397" s="12" t="s">
        <v>6399</v>
      </c>
      <c r="F2397" s="12" t="s">
        <v>728</v>
      </c>
      <c r="G2397" s="12">
        <v>2016.0</v>
      </c>
      <c r="H2397" s="33">
        <v>42371.0</v>
      </c>
      <c r="I2397" s="12" t="s">
        <v>13635</v>
      </c>
      <c r="K2397" s="12" t="s">
        <v>13636</v>
      </c>
    </row>
    <row r="2398" ht="15.75" customHeight="1">
      <c r="A2398" s="12">
        <v>2.6724737E7</v>
      </c>
      <c r="B2398" s="12" t="s">
        <v>13637</v>
      </c>
      <c r="C2398" s="12" t="s">
        <v>13638</v>
      </c>
      <c r="D2398" s="12" t="s">
        <v>13639</v>
      </c>
      <c r="E2398" s="12" t="s">
        <v>13640</v>
      </c>
      <c r="F2398" s="12" t="s">
        <v>1239</v>
      </c>
      <c r="G2398" s="12">
        <v>2016.0</v>
      </c>
      <c r="H2398" s="33">
        <v>42372.0</v>
      </c>
      <c r="K2398" s="12" t="s">
        <v>13641</v>
      </c>
    </row>
    <row r="2399" ht="15.75" customHeight="1">
      <c r="A2399" s="12">
        <v>2.6724898E7</v>
      </c>
      <c r="B2399" s="12" t="s">
        <v>13642</v>
      </c>
      <c r="C2399" s="12" t="s">
        <v>13643</v>
      </c>
      <c r="D2399" s="12" t="s">
        <v>13644</v>
      </c>
      <c r="E2399" s="12" t="s">
        <v>13645</v>
      </c>
      <c r="F2399" s="12" t="s">
        <v>496</v>
      </c>
      <c r="G2399" s="12">
        <v>2016.0</v>
      </c>
      <c r="H2399" s="33">
        <v>42373.0</v>
      </c>
      <c r="K2399" s="12" t="s">
        <v>13646</v>
      </c>
    </row>
    <row r="2400" ht="15.75" customHeight="1">
      <c r="A2400" s="12">
        <v>2.6726806E7</v>
      </c>
      <c r="B2400" s="12" t="s">
        <v>13647</v>
      </c>
      <c r="C2400" s="12" t="s">
        <v>13648</v>
      </c>
      <c r="D2400" s="12" t="s">
        <v>13649</v>
      </c>
      <c r="E2400" s="12" t="s">
        <v>13650</v>
      </c>
      <c r="F2400" s="12" t="s">
        <v>496</v>
      </c>
      <c r="G2400" s="12">
        <v>2016.0</v>
      </c>
      <c r="H2400" s="33">
        <v>42374.0</v>
      </c>
      <c r="K2400" s="12" t="s">
        <v>13651</v>
      </c>
    </row>
    <row r="2401" ht="15.75" customHeight="1">
      <c r="A2401" s="12">
        <v>2.6726807E7</v>
      </c>
      <c r="B2401" s="12" t="s">
        <v>13652</v>
      </c>
      <c r="C2401" s="12" t="s">
        <v>13653</v>
      </c>
      <c r="D2401" s="12" t="s">
        <v>13654</v>
      </c>
      <c r="E2401" s="12" t="s">
        <v>13655</v>
      </c>
      <c r="F2401" s="12" t="s">
        <v>496</v>
      </c>
      <c r="G2401" s="12">
        <v>2016.0</v>
      </c>
      <c r="H2401" s="33">
        <v>42374.0</v>
      </c>
      <c r="K2401" s="12" t="s">
        <v>13656</v>
      </c>
    </row>
    <row r="2402" ht="15.75" customHeight="1">
      <c r="A2402" s="12">
        <v>2.673903E7</v>
      </c>
      <c r="B2402" s="12" t="s">
        <v>13657</v>
      </c>
      <c r="C2402" s="12" t="s">
        <v>13658</v>
      </c>
      <c r="D2402" s="12" t="s">
        <v>13659</v>
      </c>
      <c r="E2402" s="12" t="s">
        <v>13660</v>
      </c>
      <c r="F2402" s="12" t="s">
        <v>496</v>
      </c>
      <c r="G2402" s="12">
        <v>2016.0</v>
      </c>
      <c r="H2402" s="33">
        <v>42377.0</v>
      </c>
      <c r="K2402" s="12" t="s">
        <v>13661</v>
      </c>
    </row>
    <row r="2403" ht="15.75" customHeight="1">
      <c r="A2403" s="12">
        <v>2.6739031E7</v>
      </c>
      <c r="B2403" s="12" t="s">
        <v>13662</v>
      </c>
      <c r="C2403" s="12" t="s">
        <v>13663</v>
      </c>
      <c r="D2403" s="12" t="s">
        <v>13664</v>
      </c>
      <c r="E2403" s="12" t="s">
        <v>13665</v>
      </c>
      <c r="F2403" s="12" t="s">
        <v>496</v>
      </c>
      <c r="G2403" s="12">
        <v>2016.0</v>
      </c>
      <c r="H2403" s="33">
        <v>42377.0</v>
      </c>
      <c r="K2403" s="12" t="s">
        <v>13666</v>
      </c>
    </row>
    <row r="2404" ht="15.75" customHeight="1">
      <c r="A2404" s="12">
        <v>2.6744464E7</v>
      </c>
      <c r="B2404" s="12" t="s">
        <v>13667</v>
      </c>
      <c r="C2404" s="12" t="s">
        <v>13668</v>
      </c>
      <c r="D2404" s="12" t="s">
        <v>13669</v>
      </c>
      <c r="E2404" s="12" t="s">
        <v>8933</v>
      </c>
      <c r="F2404" s="12" t="s">
        <v>728</v>
      </c>
      <c r="G2404" s="12">
        <v>2016.0</v>
      </c>
      <c r="H2404" s="33">
        <v>42378.0</v>
      </c>
      <c r="K2404" s="12" t="s">
        <v>13670</v>
      </c>
    </row>
    <row r="2405" ht="15.75" customHeight="1">
      <c r="A2405" s="12">
        <v>2.6747442E7</v>
      </c>
      <c r="B2405" s="12" t="s">
        <v>13671</v>
      </c>
      <c r="C2405" s="12" t="s">
        <v>13672</v>
      </c>
      <c r="D2405" s="12" t="s">
        <v>13673</v>
      </c>
      <c r="E2405" s="12" t="s">
        <v>13674</v>
      </c>
      <c r="F2405" s="12" t="s">
        <v>3994</v>
      </c>
      <c r="G2405" s="12">
        <v>2016.0</v>
      </c>
      <c r="H2405" s="33">
        <v>42379.0</v>
      </c>
      <c r="K2405" s="12" t="s">
        <v>13675</v>
      </c>
    </row>
    <row r="2406" ht="15.75" customHeight="1">
      <c r="A2406" s="12">
        <v>2.6748871E7</v>
      </c>
      <c r="B2406" s="12" t="s">
        <v>13676</v>
      </c>
      <c r="C2406" s="12" t="s">
        <v>13677</v>
      </c>
      <c r="D2406" s="12" t="s">
        <v>13678</v>
      </c>
      <c r="E2406" s="12" t="s">
        <v>7017</v>
      </c>
      <c r="F2406" s="12" t="s">
        <v>496</v>
      </c>
      <c r="G2406" s="12">
        <v>2016.0</v>
      </c>
      <c r="H2406" s="33">
        <v>42380.0</v>
      </c>
      <c r="K2406" s="12" t="s">
        <v>13679</v>
      </c>
    </row>
    <row r="2407" ht="15.75" customHeight="1">
      <c r="A2407" s="12">
        <v>2.6776329E7</v>
      </c>
      <c r="B2407" s="12" t="s">
        <v>13680</v>
      </c>
      <c r="C2407" s="12" t="s">
        <v>13681</v>
      </c>
      <c r="D2407" s="12" t="s">
        <v>13682</v>
      </c>
      <c r="E2407" s="12" t="s">
        <v>965</v>
      </c>
      <c r="F2407" s="12" t="s">
        <v>4832</v>
      </c>
      <c r="G2407" s="12">
        <v>2016.0</v>
      </c>
      <c r="H2407" s="33">
        <v>42388.0</v>
      </c>
      <c r="K2407" s="12" t="s">
        <v>13683</v>
      </c>
    </row>
    <row r="2408" ht="15.75" customHeight="1">
      <c r="A2408" s="12">
        <v>2.6824189E7</v>
      </c>
      <c r="B2408" s="12" t="s">
        <v>13684</v>
      </c>
      <c r="C2408" s="12" t="s">
        <v>13685</v>
      </c>
      <c r="D2408" s="12" t="s">
        <v>13686</v>
      </c>
      <c r="E2408" s="12" t="s">
        <v>13687</v>
      </c>
      <c r="F2408" s="12" t="s">
        <v>151</v>
      </c>
      <c r="G2408" s="12">
        <v>2016.0</v>
      </c>
      <c r="H2408" s="33">
        <v>42399.0</v>
      </c>
      <c r="K2408" s="12" t="s">
        <v>13688</v>
      </c>
    </row>
    <row r="2409" ht="15.75" customHeight="1">
      <c r="A2409" s="12">
        <v>2.6824725E7</v>
      </c>
      <c r="B2409" s="12" t="s">
        <v>13689</v>
      </c>
      <c r="C2409" s="12" t="s">
        <v>13690</v>
      </c>
      <c r="D2409" s="12" t="s">
        <v>13691</v>
      </c>
      <c r="E2409" s="12" t="s">
        <v>13692</v>
      </c>
      <c r="F2409" s="12" t="s">
        <v>151</v>
      </c>
      <c r="G2409" s="12">
        <v>2016.0</v>
      </c>
      <c r="H2409" s="33">
        <v>42399.0</v>
      </c>
      <c r="I2409" s="12" t="s">
        <v>13693</v>
      </c>
      <c r="J2409" s="12" t="s">
        <v>13694</v>
      </c>
      <c r="K2409" s="12" t="s">
        <v>13695</v>
      </c>
    </row>
    <row r="2410" ht="15.75" customHeight="1">
      <c r="A2410" s="12">
        <v>2.6829905E7</v>
      </c>
      <c r="B2410" s="12" t="s">
        <v>13696</v>
      </c>
      <c r="C2410" s="12" t="s">
        <v>13697</v>
      </c>
      <c r="D2410" s="12" t="s">
        <v>13698</v>
      </c>
      <c r="E2410" s="12" t="s">
        <v>13699</v>
      </c>
      <c r="F2410" s="12" t="s">
        <v>657</v>
      </c>
      <c r="G2410" s="12">
        <v>2016.0</v>
      </c>
      <c r="H2410" s="33">
        <v>42403.0</v>
      </c>
      <c r="K2410" s="12" t="s">
        <v>13700</v>
      </c>
    </row>
    <row r="2411" ht="15.75" customHeight="1">
      <c r="A2411" s="12">
        <v>2.6888206E7</v>
      </c>
      <c r="B2411" s="12" t="s">
        <v>13702</v>
      </c>
      <c r="C2411" s="12" t="s">
        <v>13703</v>
      </c>
      <c r="D2411" s="12" t="s">
        <v>13704</v>
      </c>
      <c r="E2411" s="12" t="s">
        <v>13705</v>
      </c>
      <c r="F2411" s="12" t="s">
        <v>131</v>
      </c>
      <c r="G2411" s="12">
        <v>2016.0</v>
      </c>
      <c r="H2411" s="33">
        <v>42419.0</v>
      </c>
      <c r="K2411" s="12" t="s">
        <v>13706</v>
      </c>
    </row>
    <row r="2412" ht="15.75" customHeight="1">
      <c r="A2412" s="12">
        <v>2.6913369E7</v>
      </c>
      <c r="B2412" s="12" t="s">
        <v>13707</v>
      </c>
      <c r="C2412" s="12" t="s">
        <v>13708</v>
      </c>
      <c r="D2412" s="12" t="s">
        <v>13709</v>
      </c>
      <c r="E2412" s="12" t="s">
        <v>13710</v>
      </c>
      <c r="F2412" s="12" t="s">
        <v>13711</v>
      </c>
      <c r="G2412" s="12">
        <v>2016.0</v>
      </c>
      <c r="H2412" s="33">
        <v>42426.0</v>
      </c>
      <c r="K2412" s="12" t="s">
        <v>13712</v>
      </c>
    </row>
    <row r="2413" ht="15.75" customHeight="1">
      <c r="A2413" s="12">
        <v>2.6915691E7</v>
      </c>
      <c r="B2413" s="12" t="s">
        <v>13713</v>
      </c>
      <c r="C2413" s="12" t="s">
        <v>13714</v>
      </c>
      <c r="D2413" s="12" t="s">
        <v>13715</v>
      </c>
      <c r="E2413" s="12" t="s">
        <v>13716</v>
      </c>
      <c r="F2413" s="12" t="s">
        <v>13717</v>
      </c>
      <c r="G2413" s="12">
        <v>2016.0</v>
      </c>
      <c r="H2413" s="33">
        <v>42427.0</v>
      </c>
      <c r="I2413" s="12" t="s">
        <v>13718</v>
      </c>
      <c r="K2413" s="12" t="s">
        <v>13719</v>
      </c>
    </row>
    <row r="2414" ht="15.75" customHeight="1">
      <c r="A2414" s="12">
        <v>2.6919143E7</v>
      </c>
      <c r="B2414" s="12" t="s">
        <v>13720</v>
      </c>
      <c r="C2414" s="12" t="s">
        <v>13721</v>
      </c>
      <c r="D2414" s="12" t="s">
        <v>13722</v>
      </c>
      <c r="E2414" s="12" t="s">
        <v>3333</v>
      </c>
      <c r="F2414" s="12" t="s">
        <v>2415</v>
      </c>
      <c r="G2414" s="12">
        <v>2016.0</v>
      </c>
      <c r="H2414" s="33">
        <v>42427.0</v>
      </c>
      <c r="K2414" s="12" t="s">
        <v>13723</v>
      </c>
    </row>
    <row r="2415" ht="15.75" customHeight="1">
      <c r="A2415" s="12">
        <v>2.6933267E7</v>
      </c>
      <c r="B2415" s="12" t="s">
        <v>13724</v>
      </c>
      <c r="C2415" s="12" t="s">
        <v>13725</v>
      </c>
      <c r="D2415" s="12" t="s">
        <v>13726</v>
      </c>
      <c r="E2415" s="12" t="s">
        <v>13727</v>
      </c>
      <c r="F2415" s="12" t="s">
        <v>1580</v>
      </c>
      <c r="G2415" s="12">
        <v>2016.0</v>
      </c>
      <c r="H2415" s="33">
        <v>42432.0</v>
      </c>
      <c r="I2415" s="12" t="s">
        <v>13728</v>
      </c>
    </row>
    <row r="2416" ht="15.75" customHeight="1">
      <c r="A2416" s="12">
        <v>2.6939104E7</v>
      </c>
      <c r="B2416" s="12" t="s">
        <v>13729</v>
      </c>
      <c r="C2416" s="12" t="s">
        <v>13730</v>
      </c>
      <c r="D2416" s="12" t="s">
        <v>13731</v>
      </c>
      <c r="E2416" s="12" t="s">
        <v>13732</v>
      </c>
      <c r="F2416" s="12" t="s">
        <v>533</v>
      </c>
      <c r="G2416" s="12">
        <v>2016.0</v>
      </c>
      <c r="H2416" s="33">
        <v>42433.0</v>
      </c>
      <c r="K2416" s="12" t="s">
        <v>13733</v>
      </c>
    </row>
    <row r="2417" ht="15.75" customHeight="1">
      <c r="A2417" s="12">
        <v>2.6963018E7</v>
      </c>
      <c r="B2417" s="12" t="s">
        <v>13734</v>
      </c>
      <c r="C2417" s="12" t="s">
        <v>13735</v>
      </c>
      <c r="D2417" s="12" t="s">
        <v>13736</v>
      </c>
      <c r="E2417" s="12" t="s">
        <v>13737</v>
      </c>
      <c r="F2417" s="12" t="s">
        <v>13738</v>
      </c>
      <c r="G2417" s="12">
        <v>2016.0</v>
      </c>
      <c r="H2417" s="33">
        <v>42440.0</v>
      </c>
      <c r="K2417" s="12" t="s">
        <v>13739</v>
      </c>
    </row>
    <row r="2418" ht="15.75" customHeight="1">
      <c r="A2418" s="12">
        <v>2.6973816E7</v>
      </c>
      <c r="B2418" s="12" t="s">
        <v>13741</v>
      </c>
      <c r="C2418" s="12" t="s">
        <v>13742</v>
      </c>
      <c r="D2418" s="12" t="s">
        <v>13743</v>
      </c>
      <c r="E2418" s="12" t="s">
        <v>5772</v>
      </c>
      <c r="F2418" s="12" t="s">
        <v>3171</v>
      </c>
      <c r="G2418" s="12">
        <v>2016.0</v>
      </c>
      <c r="H2418" s="33">
        <v>42444.0</v>
      </c>
      <c r="I2418" s="12" t="s">
        <v>13744</v>
      </c>
      <c r="K2418" s="12" t="s">
        <v>13745</v>
      </c>
    </row>
    <row r="2419" ht="15.75" customHeight="1">
      <c r="A2419" s="12">
        <v>2.7078648E7</v>
      </c>
      <c r="B2419" s="12" t="s">
        <v>13746</v>
      </c>
      <c r="C2419" s="12" t="s">
        <v>13747</v>
      </c>
      <c r="D2419" s="12" t="s">
        <v>13748</v>
      </c>
      <c r="E2419" s="12" t="s">
        <v>13749</v>
      </c>
      <c r="F2419" s="12" t="s">
        <v>1711</v>
      </c>
      <c r="G2419" s="12">
        <v>2016.0</v>
      </c>
      <c r="H2419" s="33">
        <v>42475.0</v>
      </c>
      <c r="K2419" s="12" t="s">
        <v>13750</v>
      </c>
    </row>
    <row r="2420" ht="15.75" customHeight="1">
      <c r="A2420" s="12">
        <v>2.7197438E7</v>
      </c>
      <c r="B2420" s="12" t="s">
        <v>13751</v>
      </c>
      <c r="C2420" s="12" t="s">
        <v>13752</v>
      </c>
      <c r="D2420" s="12" t="s">
        <v>13753</v>
      </c>
      <c r="E2420" s="12" t="s">
        <v>13754</v>
      </c>
      <c r="F2420" s="12" t="s">
        <v>6803</v>
      </c>
      <c r="G2420" s="12">
        <v>2016.0</v>
      </c>
      <c r="H2420" s="33">
        <v>42511.0</v>
      </c>
      <c r="K2420" s="12" t="s">
        <v>13755</v>
      </c>
    </row>
    <row r="2421" ht="15.75" customHeight="1">
      <c r="A2421" s="12">
        <v>2.7731554E7</v>
      </c>
      <c r="B2421" s="12" t="s">
        <v>13756</v>
      </c>
      <c r="C2421" s="12" t="s">
        <v>13757</v>
      </c>
      <c r="D2421" s="12" t="s">
        <v>13758</v>
      </c>
      <c r="E2421" s="12" t="s">
        <v>1216</v>
      </c>
      <c r="F2421" s="12" t="s">
        <v>1415</v>
      </c>
      <c r="G2421" s="12">
        <v>2016.0</v>
      </c>
      <c r="H2421" s="33">
        <v>42656.0</v>
      </c>
    </row>
    <row r="2422" ht="15.75" customHeight="1">
      <c r="A2422" s="12">
        <v>2.6935205E7</v>
      </c>
      <c r="B2422" s="12" t="s">
        <v>13759</v>
      </c>
      <c r="C2422" s="12" t="s">
        <v>13760</v>
      </c>
      <c r="D2422" s="12" t="s">
        <v>13761</v>
      </c>
      <c r="E2422" s="12" t="s">
        <v>13762</v>
      </c>
      <c r="F2422" s="12" t="s">
        <v>332</v>
      </c>
      <c r="G2422" s="12">
        <v>2016.0</v>
      </c>
      <c r="H2422" s="33">
        <v>42433.0</v>
      </c>
      <c r="I2422" s="12" t="s">
        <v>13763</v>
      </c>
      <c r="K2422" s="12" t="s">
        <v>13764</v>
      </c>
    </row>
    <row r="2423" ht="15.75" customHeight="1">
      <c r="A2423" s="12">
        <v>2.6943125E7</v>
      </c>
      <c r="B2423" s="12" t="s">
        <v>13766</v>
      </c>
      <c r="C2423" s="12" t="s">
        <v>13767</v>
      </c>
      <c r="D2423" s="12" t="s">
        <v>13768</v>
      </c>
      <c r="E2423" s="12" t="s">
        <v>7894</v>
      </c>
      <c r="F2423" s="12" t="s">
        <v>2810</v>
      </c>
      <c r="G2423" s="12">
        <v>2016.0</v>
      </c>
      <c r="H2423" s="33">
        <v>42434.0</v>
      </c>
      <c r="I2423" s="12" t="s">
        <v>13769</v>
      </c>
      <c r="K2423" s="12" t="s">
        <v>13770</v>
      </c>
    </row>
    <row r="2424" ht="15.75" customHeight="1">
      <c r="A2424" s="12">
        <v>2.6954675E7</v>
      </c>
      <c r="B2424" s="12" t="s">
        <v>13772</v>
      </c>
      <c r="C2424" s="12" t="s">
        <v>13773</v>
      </c>
      <c r="D2424" s="12" t="s">
        <v>13774</v>
      </c>
      <c r="E2424" s="12" t="s">
        <v>13775</v>
      </c>
      <c r="F2424" s="12" t="s">
        <v>2810</v>
      </c>
      <c r="G2424" s="12">
        <v>2016.0</v>
      </c>
      <c r="H2424" s="33">
        <v>42438.0</v>
      </c>
      <c r="I2424" s="12" t="s">
        <v>13776</v>
      </c>
      <c r="K2424" s="12" t="s">
        <v>13777</v>
      </c>
    </row>
    <row r="2425" ht="15.75" customHeight="1">
      <c r="A2425" s="12">
        <v>2.696816E7</v>
      </c>
      <c r="B2425" s="12" t="s">
        <v>13779</v>
      </c>
      <c r="C2425" s="12" t="s">
        <v>13780</v>
      </c>
      <c r="D2425" s="12" t="s">
        <v>13781</v>
      </c>
      <c r="E2425" s="12" t="s">
        <v>3254</v>
      </c>
      <c r="F2425" s="12" t="s">
        <v>332</v>
      </c>
      <c r="G2425" s="12">
        <v>2016.0</v>
      </c>
      <c r="H2425" s="33">
        <v>42442.0</v>
      </c>
      <c r="I2425" s="12" t="s">
        <v>13782</v>
      </c>
      <c r="K2425" s="12" t="s">
        <v>13783</v>
      </c>
    </row>
    <row r="2426" ht="15.75" customHeight="1">
      <c r="A2426" s="12">
        <v>2.7014641E7</v>
      </c>
      <c r="B2426" s="12" t="s">
        <v>13785</v>
      </c>
      <c r="C2426" s="12" t="s">
        <v>13786</v>
      </c>
      <c r="D2426" s="12" t="s">
        <v>13787</v>
      </c>
      <c r="E2426" s="12" t="s">
        <v>13788</v>
      </c>
      <c r="F2426" s="12" t="s">
        <v>3171</v>
      </c>
      <c r="G2426" s="12">
        <v>2016.0</v>
      </c>
      <c r="H2426" s="33">
        <v>42455.0</v>
      </c>
      <c r="I2426" s="12" t="s">
        <v>13789</v>
      </c>
      <c r="K2426" s="12" t="s">
        <v>13790</v>
      </c>
    </row>
    <row r="2427" ht="15.75" customHeight="1">
      <c r="A2427" s="12">
        <v>2.6984538E7</v>
      </c>
      <c r="B2427" s="12" t="s">
        <v>13792</v>
      </c>
      <c r="C2427" s="12" t="s">
        <v>13793</v>
      </c>
      <c r="D2427" s="12" t="s">
        <v>13794</v>
      </c>
      <c r="E2427" s="12" t="s">
        <v>10580</v>
      </c>
      <c r="F2427" s="12" t="s">
        <v>332</v>
      </c>
      <c r="G2427" s="12">
        <v>2016.0</v>
      </c>
      <c r="H2427" s="33">
        <v>42447.0</v>
      </c>
      <c r="I2427" s="12" t="s">
        <v>13795</v>
      </c>
      <c r="K2427" s="12" t="s">
        <v>13796</v>
      </c>
    </row>
    <row r="2428" ht="15.75" customHeight="1">
      <c r="A2428" s="12">
        <v>2.6989241E7</v>
      </c>
      <c r="B2428" s="12" t="s">
        <v>13798</v>
      </c>
      <c r="C2428" s="12" t="s">
        <v>13799</v>
      </c>
      <c r="D2428" s="12" t="s">
        <v>13800</v>
      </c>
      <c r="E2428" s="12" t="s">
        <v>13801</v>
      </c>
      <c r="F2428" s="12" t="s">
        <v>325</v>
      </c>
      <c r="G2428" s="12">
        <v>2016.0</v>
      </c>
      <c r="H2428" s="33">
        <v>42448.0</v>
      </c>
      <c r="K2428" s="12" t="s">
        <v>13802</v>
      </c>
    </row>
    <row r="2429" ht="15.75" customHeight="1">
      <c r="A2429" s="12">
        <v>2.6990981E7</v>
      </c>
      <c r="B2429" s="12" t="s">
        <v>13804</v>
      </c>
      <c r="C2429" s="12" t="s">
        <v>13805</v>
      </c>
      <c r="D2429" s="12" t="s">
        <v>13806</v>
      </c>
      <c r="E2429" s="12" t="s">
        <v>6002</v>
      </c>
      <c r="F2429" s="12" t="s">
        <v>2831</v>
      </c>
      <c r="G2429" s="12">
        <v>2016.0</v>
      </c>
      <c r="H2429" s="33">
        <v>42448.0</v>
      </c>
      <c r="I2429" s="12" t="s">
        <v>13807</v>
      </c>
      <c r="K2429" s="12" t="s">
        <v>13808</v>
      </c>
    </row>
    <row r="2430" ht="15.75" customHeight="1">
      <c r="A2430" s="12">
        <v>2.6996237E7</v>
      </c>
      <c r="B2430" s="12" t="s">
        <v>13809</v>
      </c>
      <c r="C2430" s="12" t="s">
        <v>13810</v>
      </c>
      <c r="D2430" s="12" t="s">
        <v>13811</v>
      </c>
      <c r="E2430" s="12" t="s">
        <v>3500</v>
      </c>
      <c r="F2430" s="12" t="s">
        <v>5609</v>
      </c>
      <c r="G2430" s="12">
        <v>2016.0</v>
      </c>
      <c r="H2430" s="33">
        <v>42451.0</v>
      </c>
      <c r="I2430" s="12" t="s">
        <v>13812</v>
      </c>
      <c r="K2430" s="12" t="s">
        <v>13813</v>
      </c>
    </row>
    <row r="2431" ht="15.75" customHeight="1">
      <c r="A2431" s="12">
        <v>2.6999518E7</v>
      </c>
      <c r="B2431" s="12" t="s">
        <v>13815</v>
      </c>
      <c r="C2431" s="12" t="s">
        <v>13816</v>
      </c>
      <c r="D2431" s="12" t="s">
        <v>13817</v>
      </c>
      <c r="E2431" s="12" t="s">
        <v>7320</v>
      </c>
      <c r="F2431" s="12" t="s">
        <v>2831</v>
      </c>
      <c r="G2431" s="12">
        <v>2016.0</v>
      </c>
      <c r="H2431" s="33">
        <v>42451.0</v>
      </c>
      <c r="I2431" s="12" t="s">
        <v>13818</v>
      </c>
      <c r="K2431" s="12" t="s">
        <v>13819</v>
      </c>
    </row>
    <row r="2432" ht="15.75" customHeight="1">
      <c r="A2432" s="12">
        <v>2.7004557E7</v>
      </c>
      <c r="B2432" s="12" t="s">
        <v>13820</v>
      </c>
      <c r="C2432" s="12" t="s">
        <v>13821</v>
      </c>
      <c r="D2432" s="12" t="s">
        <v>13822</v>
      </c>
      <c r="E2432" s="12" t="s">
        <v>13823</v>
      </c>
      <c r="F2432" s="12" t="s">
        <v>332</v>
      </c>
      <c r="G2432" s="12">
        <v>2016.0</v>
      </c>
      <c r="H2432" s="33">
        <v>42453.0</v>
      </c>
      <c r="I2432" s="12" t="s">
        <v>13824</v>
      </c>
      <c r="K2432" s="12" t="s">
        <v>13825</v>
      </c>
    </row>
    <row r="2433" ht="15.75" customHeight="1">
      <c r="A2433" s="12">
        <v>2.7004834E7</v>
      </c>
      <c r="B2433" s="12" t="s">
        <v>13827</v>
      </c>
      <c r="C2433" s="12" t="s">
        <v>13828</v>
      </c>
      <c r="D2433" s="12" t="s">
        <v>13829</v>
      </c>
      <c r="E2433" s="12" t="s">
        <v>13830</v>
      </c>
      <c r="F2433" s="12" t="s">
        <v>332</v>
      </c>
      <c r="G2433" s="12">
        <v>2016.0</v>
      </c>
      <c r="H2433" s="33">
        <v>42453.0</v>
      </c>
      <c r="I2433" s="12" t="s">
        <v>13831</v>
      </c>
      <c r="K2433" s="12" t="s">
        <v>13832</v>
      </c>
    </row>
    <row r="2434" ht="15.75" customHeight="1">
      <c r="A2434" s="12">
        <v>2.7010457E7</v>
      </c>
      <c r="B2434" s="12" t="s">
        <v>13833</v>
      </c>
      <c r="C2434" s="12" t="s">
        <v>13834</v>
      </c>
      <c r="D2434" s="12" t="s">
        <v>13835</v>
      </c>
      <c r="E2434" s="12" t="s">
        <v>13836</v>
      </c>
      <c r="F2434" s="12" t="s">
        <v>2831</v>
      </c>
      <c r="G2434" s="12">
        <v>2016.0</v>
      </c>
      <c r="H2434" s="33">
        <v>42454.0</v>
      </c>
      <c r="I2434" s="12" t="s">
        <v>13837</v>
      </c>
      <c r="K2434" s="12" t="s">
        <v>13838</v>
      </c>
    </row>
    <row r="2435" ht="15.75" customHeight="1">
      <c r="A2435" s="12">
        <v>2.703146E7</v>
      </c>
      <c r="B2435" s="12" t="s">
        <v>13840</v>
      </c>
      <c r="C2435" s="12" t="s">
        <v>13841</v>
      </c>
      <c r="D2435" s="12" t="s">
        <v>13842</v>
      </c>
      <c r="E2435" s="12" t="s">
        <v>13843</v>
      </c>
      <c r="F2435" s="12" t="s">
        <v>12218</v>
      </c>
      <c r="G2435" s="12">
        <v>2016.0</v>
      </c>
      <c r="H2435" s="33">
        <v>42461.0</v>
      </c>
      <c r="K2435" s="12" t="s">
        <v>13844</v>
      </c>
    </row>
    <row r="2436" ht="15.75" customHeight="1">
      <c r="A2436" s="12">
        <v>2.7036324E7</v>
      </c>
      <c r="B2436" s="12" t="s">
        <v>13846</v>
      </c>
      <c r="C2436" s="12" t="s">
        <v>13847</v>
      </c>
      <c r="D2436" s="12" t="s">
        <v>13848</v>
      </c>
      <c r="E2436" s="12" t="s">
        <v>13849</v>
      </c>
      <c r="F2436" s="12" t="s">
        <v>332</v>
      </c>
      <c r="G2436" s="12">
        <v>2016.0</v>
      </c>
      <c r="H2436" s="33">
        <v>42463.0</v>
      </c>
      <c r="I2436" s="12" t="s">
        <v>13850</v>
      </c>
      <c r="K2436" s="12" t="s">
        <v>13851</v>
      </c>
    </row>
    <row r="2437" ht="15.75" customHeight="1">
      <c r="A2437" s="12">
        <v>2.5394184E7</v>
      </c>
      <c r="B2437" s="12" t="s">
        <v>13852</v>
      </c>
      <c r="C2437" s="12" t="s">
        <v>13853</v>
      </c>
      <c r="D2437" s="12" t="s">
        <v>13854</v>
      </c>
      <c r="E2437" s="12" t="s">
        <v>4988</v>
      </c>
      <c r="F2437" s="12" t="s">
        <v>3814</v>
      </c>
      <c r="G2437" s="12">
        <v>2016.0</v>
      </c>
      <c r="H2437" s="33">
        <v>41957.0</v>
      </c>
      <c r="K2437" s="12" t="s">
        <v>13855</v>
      </c>
    </row>
    <row r="2438" ht="15.75" customHeight="1">
      <c r="A2438" s="12">
        <v>2.5828398E7</v>
      </c>
      <c r="B2438" s="12" t="s">
        <v>13857</v>
      </c>
      <c r="C2438" s="12" t="s">
        <v>13858</v>
      </c>
      <c r="D2438" s="12" t="s">
        <v>13859</v>
      </c>
      <c r="E2438" s="12" t="s">
        <v>13860</v>
      </c>
      <c r="F2438" s="12" t="s">
        <v>13861</v>
      </c>
      <c r="G2438" s="12">
        <v>2016.0</v>
      </c>
      <c r="H2438" s="33">
        <v>42096.0</v>
      </c>
      <c r="K2438" s="12" t="s">
        <v>13862</v>
      </c>
    </row>
    <row r="2439" ht="15.75" customHeight="1">
      <c r="A2439" s="12">
        <v>2.6352324E7</v>
      </c>
      <c r="B2439" s="12" t="s">
        <v>13863</v>
      </c>
      <c r="C2439" s="12" t="s">
        <v>13864</v>
      </c>
      <c r="D2439" s="12" t="s">
        <v>13865</v>
      </c>
      <c r="E2439" s="12" t="s">
        <v>13866</v>
      </c>
      <c r="F2439" s="12" t="s">
        <v>12854</v>
      </c>
      <c r="G2439" s="12">
        <v>2016.0</v>
      </c>
      <c r="H2439" s="33">
        <v>42257.0</v>
      </c>
      <c r="K2439" s="12" t="s">
        <v>13867</v>
      </c>
    </row>
    <row r="2440" ht="15.75" customHeight="1">
      <c r="A2440" s="12">
        <v>2.6412633E7</v>
      </c>
      <c r="B2440" s="12" t="s">
        <v>13869</v>
      </c>
      <c r="C2440" s="12" t="s">
        <v>13870</v>
      </c>
      <c r="D2440" s="12" t="s">
        <v>13871</v>
      </c>
      <c r="E2440" s="12" t="s">
        <v>8580</v>
      </c>
      <c r="F2440" s="12" t="s">
        <v>3814</v>
      </c>
      <c r="G2440" s="12">
        <v>2016.0</v>
      </c>
      <c r="H2440" s="33">
        <v>42276.0</v>
      </c>
      <c r="K2440" s="12" t="s">
        <v>13872</v>
      </c>
    </row>
    <row r="2441" ht="15.75" customHeight="1">
      <c r="A2441" s="12">
        <v>2.6678796E7</v>
      </c>
      <c r="B2441" s="12" t="s">
        <v>13873</v>
      </c>
      <c r="C2441" s="12" t="s">
        <v>13874</v>
      </c>
      <c r="D2441" s="12" t="s">
        <v>13875</v>
      </c>
      <c r="E2441" s="12" t="s">
        <v>7261</v>
      </c>
      <c r="F2441" s="12" t="s">
        <v>13876</v>
      </c>
      <c r="G2441" s="12">
        <v>2016.0</v>
      </c>
      <c r="H2441" s="33">
        <v>42357.0</v>
      </c>
      <c r="K2441" s="12" t="s">
        <v>13877</v>
      </c>
    </row>
    <row r="2442" ht="15.75" customHeight="1">
      <c r="A2442" s="12">
        <v>2.6724989E7</v>
      </c>
      <c r="B2442" s="12" t="s">
        <v>13879</v>
      </c>
      <c r="C2442" s="12" t="s">
        <v>13880</v>
      </c>
      <c r="D2442" s="12" t="s">
        <v>13881</v>
      </c>
      <c r="E2442" s="12" t="s">
        <v>13882</v>
      </c>
      <c r="F2442" s="12" t="s">
        <v>112</v>
      </c>
      <c r="G2442" s="12">
        <v>2016.0</v>
      </c>
      <c r="H2442" s="33">
        <v>42373.0</v>
      </c>
      <c r="K2442" s="12" t="s">
        <v>13883</v>
      </c>
    </row>
    <row r="2443" ht="15.75" customHeight="1">
      <c r="A2443" s="12">
        <v>2.6755162E7</v>
      </c>
      <c r="B2443" s="12" t="s">
        <v>13884</v>
      </c>
      <c r="C2443" s="12" t="s">
        <v>13885</v>
      </c>
      <c r="D2443" s="12" t="s">
        <v>13886</v>
      </c>
      <c r="E2443" s="12" t="s">
        <v>11932</v>
      </c>
      <c r="F2443" s="12" t="s">
        <v>439</v>
      </c>
      <c r="G2443" s="12">
        <v>2016.0</v>
      </c>
      <c r="H2443" s="33">
        <v>42382.0</v>
      </c>
      <c r="I2443" s="12" t="s">
        <v>13887</v>
      </c>
      <c r="K2443" s="12" t="s">
        <v>13888</v>
      </c>
    </row>
    <row r="2444" ht="15.75" customHeight="1">
      <c r="A2444" s="12">
        <v>2.6765523E7</v>
      </c>
      <c r="B2444" s="12" t="s">
        <v>13889</v>
      </c>
      <c r="C2444" s="12" t="s">
        <v>13890</v>
      </c>
      <c r="D2444" s="12" t="s">
        <v>13891</v>
      </c>
      <c r="E2444" s="12" t="s">
        <v>13892</v>
      </c>
      <c r="F2444" s="12" t="s">
        <v>386</v>
      </c>
      <c r="G2444" s="12">
        <v>2016.0</v>
      </c>
      <c r="H2444" s="33">
        <v>42384.0</v>
      </c>
      <c r="K2444" s="12" t="s">
        <v>13893</v>
      </c>
    </row>
    <row r="2445" ht="15.75" customHeight="1">
      <c r="A2445" s="12">
        <v>2.6775021E7</v>
      </c>
      <c r="B2445" s="12" t="s">
        <v>13894</v>
      </c>
      <c r="C2445" s="12" t="s">
        <v>13895</v>
      </c>
      <c r="D2445" s="12" t="s">
        <v>13896</v>
      </c>
      <c r="E2445" s="12" t="s">
        <v>13897</v>
      </c>
      <c r="F2445" s="12" t="s">
        <v>496</v>
      </c>
      <c r="G2445" s="12">
        <v>2016.0</v>
      </c>
      <c r="H2445" s="33">
        <v>42387.0</v>
      </c>
      <c r="K2445" s="12" t="s">
        <v>13898</v>
      </c>
    </row>
    <row r="2446" ht="15.75" customHeight="1">
      <c r="A2446" s="12">
        <v>2.6778486E7</v>
      </c>
      <c r="B2446" s="12" t="s">
        <v>13899</v>
      </c>
      <c r="C2446" s="12" t="s">
        <v>13900</v>
      </c>
      <c r="D2446" s="12" t="s">
        <v>13901</v>
      </c>
      <c r="E2446" s="12" t="s">
        <v>13902</v>
      </c>
      <c r="F2446" s="12" t="s">
        <v>247</v>
      </c>
      <c r="G2446" s="12">
        <v>2016.0</v>
      </c>
      <c r="H2446" s="33">
        <v>42388.0</v>
      </c>
      <c r="K2446" s="12" t="s">
        <v>13903</v>
      </c>
    </row>
    <row r="2447" ht="15.75" customHeight="1">
      <c r="A2447" s="12">
        <v>2.6782931E7</v>
      </c>
      <c r="B2447" s="12" t="s">
        <v>13904</v>
      </c>
      <c r="C2447" s="12" t="s">
        <v>13905</v>
      </c>
      <c r="D2447" s="12" t="s">
        <v>13906</v>
      </c>
      <c r="E2447" s="12" t="s">
        <v>13907</v>
      </c>
      <c r="F2447" s="12" t="s">
        <v>496</v>
      </c>
      <c r="G2447" s="12">
        <v>2016.0</v>
      </c>
      <c r="H2447" s="33">
        <v>42389.0</v>
      </c>
      <c r="K2447" s="12" t="s">
        <v>13908</v>
      </c>
    </row>
    <row r="2448" ht="15.75" customHeight="1">
      <c r="A2448" s="12">
        <v>2.6797395E7</v>
      </c>
      <c r="B2448" s="12" t="s">
        <v>13909</v>
      </c>
      <c r="C2448" s="12" t="s">
        <v>13910</v>
      </c>
      <c r="D2448" s="12" t="s">
        <v>13911</v>
      </c>
      <c r="E2448" s="12" t="s">
        <v>13912</v>
      </c>
      <c r="F2448" s="12" t="s">
        <v>496</v>
      </c>
      <c r="G2448" s="12">
        <v>2016.0</v>
      </c>
      <c r="H2448" s="33">
        <v>42392.0</v>
      </c>
      <c r="K2448" s="12" t="s">
        <v>13913</v>
      </c>
    </row>
    <row r="2449" ht="15.75" customHeight="1">
      <c r="A2449" s="12">
        <v>2.6818674E7</v>
      </c>
      <c r="B2449" s="12" t="s">
        <v>13914</v>
      </c>
      <c r="C2449" s="12" t="s">
        <v>13915</v>
      </c>
      <c r="D2449" s="12" t="s">
        <v>13916</v>
      </c>
      <c r="E2449" s="12" t="s">
        <v>13917</v>
      </c>
      <c r="F2449" s="12" t="s">
        <v>175</v>
      </c>
      <c r="G2449" s="12">
        <v>2016.0</v>
      </c>
      <c r="H2449" s="33">
        <v>42398.0</v>
      </c>
      <c r="I2449" s="12" t="s">
        <v>13918</v>
      </c>
      <c r="K2449" s="12" t="s">
        <v>13919</v>
      </c>
    </row>
    <row r="2450" ht="15.75" customHeight="1">
      <c r="A2450" s="12">
        <v>2.6826974E7</v>
      </c>
      <c r="B2450" s="12" t="s">
        <v>13920</v>
      </c>
      <c r="C2450" s="12" t="s">
        <v>13921</v>
      </c>
      <c r="D2450" s="12" t="s">
        <v>13922</v>
      </c>
      <c r="E2450" s="12" t="s">
        <v>1653</v>
      </c>
      <c r="F2450" s="12" t="s">
        <v>496</v>
      </c>
      <c r="G2450" s="12">
        <v>2016.0</v>
      </c>
      <c r="H2450" s="33">
        <v>42401.0</v>
      </c>
      <c r="K2450" s="12" t="s">
        <v>13923</v>
      </c>
    </row>
    <row r="2451" ht="15.75" customHeight="1">
      <c r="A2451" s="12">
        <v>2.6830273E7</v>
      </c>
      <c r="B2451" s="12" t="s">
        <v>13924</v>
      </c>
      <c r="C2451" s="12" t="s">
        <v>13925</v>
      </c>
      <c r="D2451" s="12" t="s">
        <v>13926</v>
      </c>
      <c r="E2451" s="12" t="s">
        <v>8065</v>
      </c>
      <c r="F2451" s="12" t="s">
        <v>496</v>
      </c>
      <c r="G2451" s="12">
        <v>2016.0</v>
      </c>
      <c r="H2451" s="33">
        <v>42403.0</v>
      </c>
      <c r="K2451" s="12" t="s">
        <v>13927</v>
      </c>
    </row>
    <row r="2452" ht="15.75" customHeight="1">
      <c r="A2452" s="12">
        <v>2.6833325E7</v>
      </c>
      <c r="B2452" s="12" t="s">
        <v>13928</v>
      </c>
      <c r="C2452" s="12" t="s">
        <v>13929</v>
      </c>
      <c r="D2452" s="12" t="s">
        <v>13930</v>
      </c>
      <c r="E2452" s="12" t="s">
        <v>13931</v>
      </c>
      <c r="F2452" s="12" t="s">
        <v>376</v>
      </c>
      <c r="G2452" s="12">
        <v>2016.0</v>
      </c>
      <c r="H2452" s="33">
        <v>42403.0</v>
      </c>
      <c r="I2452" s="12" t="s">
        <v>13932</v>
      </c>
      <c r="K2452" s="12" t="s">
        <v>13933</v>
      </c>
    </row>
    <row r="2453" ht="15.75" customHeight="1">
      <c r="A2453" s="12">
        <v>2.683786E7</v>
      </c>
      <c r="B2453" s="12" t="s">
        <v>13934</v>
      </c>
      <c r="C2453" s="12" t="s">
        <v>13935</v>
      </c>
      <c r="D2453" s="12" t="s">
        <v>13936</v>
      </c>
      <c r="E2453" s="12" t="s">
        <v>13937</v>
      </c>
      <c r="F2453" s="12" t="s">
        <v>496</v>
      </c>
      <c r="G2453" s="12">
        <v>2016.0</v>
      </c>
      <c r="H2453" s="33">
        <v>42404.0</v>
      </c>
      <c r="K2453" s="12" t="s">
        <v>13938</v>
      </c>
    </row>
    <row r="2454" ht="15.75" customHeight="1">
      <c r="A2454" s="12">
        <v>2.6846713E7</v>
      </c>
      <c r="B2454" s="12" t="s">
        <v>13939</v>
      </c>
      <c r="C2454" s="12" t="s">
        <v>13940</v>
      </c>
      <c r="D2454" s="12" t="s">
        <v>13941</v>
      </c>
      <c r="E2454" s="12" t="s">
        <v>4826</v>
      </c>
      <c r="F2454" s="12" t="s">
        <v>220</v>
      </c>
      <c r="G2454" s="12">
        <v>2016.0</v>
      </c>
      <c r="H2454" s="33">
        <v>42406.0</v>
      </c>
      <c r="I2454" s="12" t="s">
        <v>13942</v>
      </c>
      <c r="K2454" s="12" t="s">
        <v>13943</v>
      </c>
    </row>
    <row r="2455" ht="15.75" customHeight="1">
      <c r="A2455" s="12">
        <v>2.6856916E7</v>
      </c>
      <c r="B2455" s="12" t="s">
        <v>13944</v>
      </c>
      <c r="C2455" s="12" t="s">
        <v>13945</v>
      </c>
      <c r="D2455" s="12" t="s">
        <v>13946</v>
      </c>
      <c r="E2455" s="12" t="s">
        <v>4399</v>
      </c>
      <c r="F2455" s="12" t="s">
        <v>520</v>
      </c>
      <c r="G2455" s="12">
        <v>2016.0</v>
      </c>
      <c r="H2455" s="33">
        <v>42410.0</v>
      </c>
      <c r="I2455" s="12" t="s">
        <v>13947</v>
      </c>
      <c r="K2455" s="12" t="s">
        <v>13948</v>
      </c>
    </row>
    <row r="2456" ht="15.75" customHeight="1">
      <c r="A2456" s="12">
        <v>2.6870937E7</v>
      </c>
      <c r="B2456" s="12" t="s">
        <v>13949</v>
      </c>
      <c r="C2456" s="12" t="s">
        <v>13950</v>
      </c>
      <c r="D2456" s="12" t="s">
        <v>13951</v>
      </c>
      <c r="E2456" s="12" t="s">
        <v>13952</v>
      </c>
      <c r="F2456" s="12" t="s">
        <v>151</v>
      </c>
      <c r="G2456" s="12">
        <v>2016.0</v>
      </c>
      <c r="H2456" s="33">
        <v>42413.0</v>
      </c>
      <c r="K2456" s="12" t="s">
        <v>13953</v>
      </c>
    </row>
    <row r="2457" ht="15.75" customHeight="1">
      <c r="A2457" s="12">
        <v>2.6873811E7</v>
      </c>
      <c r="B2457" s="12" t="s">
        <v>13954</v>
      </c>
      <c r="C2457" s="12" t="s">
        <v>13955</v>
      </c>
      <c r="D2457" s="12" t="s">
        <v>13956</v>
      </c>
      <c r="E2457" s="12" t="s">
        <v>13957</v>
      </c>
      <c r="F2457" s="12" t="s">
        <v>496</v>
      </c>
      <c r="G2457" s="12">
        <v>2016.0</v>
      </c>
      <c r="H2457" s="33">
        <v>42414.0</v>
      </c>
      <c r="K2457" s="12" t="s">
        <v>13958</v>
      </c>
    </row>
    <row r="2458" ht="15.75" customHeight="1">
      <c r="A2458" s="12">
        <v>2.6874669E7</v>
      </c>
      <c r="B2458" s="12" t="s">
        <v>13959</v>
      </c>
      <c r="C2458" s="12" t="s">
        <v>13960</v>
      </c>
      <c r="D2458" s="12" t="s">
        <v>13961</v>
      </c>
      <c r="E2458" s="12" t="s">
        <v>13962</v>
      </c>
      <c r="F2458" s="12" t="s">
        <v>496</v>
      </c>
      <c r="G2458" s="12">
        <v>2016.0</v>
      </c>
      <c r="H2458" s="33">
        <v>42415.0</v>
      </c>
      <c r="K2458" s="12" t="s">
        <v>13963</v>
      </c>
    </row>
    <row r="2459" ht="15.75" customHeight="1">
      <c r="A2459" s="12">
        <v>2.6895674E7</v>
      </c>
      <c r="B2459" s="12" t="s">
        <v>13964</v>
      </c>
      <c r="C2459" s="12" t="s">
        <v>13965</v>
      </c>
      <c r="D2459" s="12" t="s">
        <v>13966</v>
      </c>
      <c r="E2459" s="12" t="s">
        <v>6244</v>
      </c>
      <c r="F2459" s="12" t="s">
        <v>496</v>
      </c>
      <c r="G2459" s="12">
        <v>2016.0</v>
      </c>
      <c r="H2459" s="33">
        <v>42421.0</v>
      </c>
      <c r="K2459" s="12" t="s">
        <v>13967</v>
      </c>
    </row>
    <row r="2460" ht="15.75" customHeight="1">
      <c r="A2460" s="12">
        <v>2.6900673E7</v>
      </c>
      <c r="B2460" s="12" t="s">
        <v>13968</v>
      </c>
      <c r="C2460" s="12" t="s">
        <v>13969</v>
      </c>
      <c r="D2460" s="12" t="s">
        <v>13970</v>
      </c>
      <c r="E2460" s="12" t="s">
        <v>13971</v>
      </c>
      <c r="F2460" s="12" t="s">
        <v>151</v>
      </c>
      <c r="G2460" s="12">
        <v>2016.0</v>
      </c>
      <c r="H2460" s="33">
        <v>42423.0</v>
      </c>
      <c r="K2460" s="12" t="s">
        <v>13972</v>
      </c>
    </row>
    <row r="2461" ht="15.75" customHeight="1">
      <c r="A2461" s="12">
        <v>2.694335E7</v>
      </c>
      <c r="B2461" s="12" t="s">
        <v>13973</v>
      </c>
      <c r="C2461" s="12" t="s">
        <v>13974</v>
      </c>
      <c r="D2461" s="12" t="s">
        <v>13975</v>
      </c>
      <c r="E2461" s="12" t="s">
        <v>13976</v>
      </c>
      <c r="F2461" s="12" t="s">
        <v>13977</v>
      </c>
      <c r="G2461" s="12">
        <v>2016.0</v>
      </c>
      <c r="H2461" s="33">
        <v>42434.0</v>
      </c>
      <c r="K2461" s="12" t="s">
        <v>13978</v>
      </c>
    </row>
    <row r="2462" ht="15.75" customHeight="1">
      <c r="A2462" s="12">
        <v>2.6974185E7</v>
      </c>
      <c r="B2462" s="12" t="s">
        <v>13979</v>
      </c>
      <c r="C2462" s="12" t="s">
        <v>13980</v>
      </c>
      <c r="D2462" s="12" t="s">
        <v>13981</v>
      </c>
      <c r="E2462" s="12" t="s">
        <v>13982</v>
      </c>
      <c r="F2462" s="12" t="s">
        <v>151</v>
      </c>
      <c r="G2462" s="12">
        <v>2016.0</v>
      </c>
      <c r="H2462" s="33">
        <v>42444.0</v>
      </c>
      <c r="K2462" s="12" t="s">
        <v>13983</v>
      </c>
    </row>
    <row r="2463" ht="15.75" customHeight="1">
      <c r="A2463" s="12">
        <v>2.7012917E7</v>
      </c>
      <c r="B2463" s="12" t="s">
        <v>13984</v>
      </c>
      <c r="C2463" s="12" t="s">
        <v>13985</v>
      </c>
      <c r="D2463" s="12" t="s">
        <v>13986</v>
      </c>
      <c r="E2463" s="12" t="s">
        <v>13987</v>
      </c>
      <c r="F2463" s="12" t="s">
        <v>202</v>
      </c>
      <c r="G2463" s="12">
        <v>2016.0</v>
      </c>
      <c r="H2463" s="33">
        <v>42455.0</v>
      </c>
      <c r="K2463" s="12" t="s">
        <v>13988</v>
      </c>
    </row>
    <row r="2464" ht="15.75" customHeight="1">
      <c r="A2464" s="12">
        <v>2.7035832E7</v>
      </c>
      <c r="B2464" s="12" t="s">
        <v>13989</v>
      </c>
      <c r="C2464" s="12" t="s">
        <v>13990</v>
      </c>
      <c r="D2464" s="12" t="s">
        <v>13991</v>
      </c>
      <c r="E2464" s="12" t="s">
        <v>13992</v>
      </c>
      <c r="F2464" s="12" t="s">
        <v>3097</v>
      </c>
      <c r="G2464" s="12">
        <v>2016.0</v>
      </c>
      <c r="H2464" s="33">
        <v>42462.0</v>
      </c>
      <c r="I2464" s="12" t="s">
        <v>13993</v>
      </c>
      <c r="K2464" s="12" t="s">
        <v>13994</v>
      </c>
    </row>
    <row r="2465" ht="15.75" customHeight="1">
      <c r="A2465" s="12">
        <v>2.7037587E7</v>
      </c>
      <c r="B2465" s="12" t="s">
        <v>13995</v>
      </c>
      <c r="C2465" s="12" t="s">
        <v>13996</v>
      </c>
      <c r="D2465" s="12" t="s">
        <v>13997</v>
      </c>
      <c r="E2465" s="12" t="s">
        <v>13998</v>
      </c>
      <c r="F2465" s="12" t="s">
        <v>13999</v>
      </c>
      <c r="G2465" s="12">
        <v>2016.0</v>
      </c>
      <c r="H2465" s="33">
        <v>42463.0</v>
      </c>
      <c r="K2465" s="12" t="s">
        <v>14000</v>
      </c>
    </row>
    <row r="2466" ht="15.75" customHeight="1">
      <c r="A2466" s="12">
        <v>2.7086148E7</v>
      </c>
      <c r="B2466" s="12" t="s">
        <v>14001</v>
      </c>
      <c r="C2466" s="12" t="s">
        <v>14002</v>
      </c>
      <c r="D2466" s="12" t="s">
        <v>14003</v>
      </c>
      <c r="E2466" s="12" t="s">
        <v>3030</v>
      </c>
      <c r="F2466" s="12" t="s">
        <v>502</v>
      </c>
      <c r="G2466" s="12">
        <v>2016.0</v>
      </c>
      <c r="H2466" s="33">
        <v>42478.0</v>
      </c>
      <c r="K2466" s="12" t="s">
        <v>14004</v>
      </c>
    </row>
    <row r="2467" ht="15.75" customHeight="1">
      <c r="A2467" s="12">
        <v>2.7127345E7</v>
      </c>
      <c r="B2467" s="12" t="s">
        <v>14005</v>
      </c>
      <c r="C2467" s="12" t="s">
        <v>9920</v>
      </c>
      <c r="D2467" s="12" t="s">
        <v>14006</v>
      </c>
      <c r="E2467" s="12" t="s">
        <v>9922</v>
      </c>
      <c r="F2467" s="12" t="s">
        <v>14007</v>
      </c>
      <c r="G2467" s="12">
        <v>2016.0</v>
      </c>
      <c r="H2467" s="33">
        <v>42490.0</v>
      </c>
      <c r="I2467" s="12" t="s">
        <v>14008</v>
      </c>
    </row>
    <row r="2468" ht="15.75" customHeight="1">
      <c r="A2468" s="12">
        <v>2.7188749E7</v>
      </c>
      <c r="B2468" s="12" t="s">
        <v>14009</v>
      </c>
      <c r="C2468" s="12" t="s">
        <v>14010</v>
      </c>
      <c r="D2468" s="12" t="s">
        <v>14011</v>
      </c>
      <c r="E2468" s="12" t="s">
        <v>14012</v>
      </c>
      <c r="F2468" s="12" t="s">
        <v>14013</v>
      </c>
      <c r="G2468" s="12">
        <v>2016.0</v>
      </c>
      <c r="H2468" s="33">
        <v>42509.0</v>
      </c>
      <c r="K2468" s="12" t="s">
        <v>14014</v>
      </c>
    </row>
    <row r="2469" ht="15.75" customHeight="1">
      <c r="A2469" s="12">
        <v>2.7019326E7</v>
      </c>
      <c r="B2469" s="12" t="s">
        <v>14015</v>
      </c>
      <c r="C2469" s="12" t="s">
        <v>14016</v>
      </c>
      <c r="D2469" s="12" t="s">
        <v>14017</v>
      </c>
      <c r="E2469" s="12" t="s">
        <v>5942</v>
      </c>
      <c r="F2469" s="12" t="s">
        <v>14018</v>
      </c>
      <c r="G2469" s="12">
        <v>2016.0</v>
      </c>
      <c r="H2469" s="33">
        <v>42458.0</v>
      </c>
      <c r="I2469" s="12" t="s">
        <v>14019</v>
      </c>
      <c r="K2469" s="12" t="s">
        <v>14020</v>
      </c>
    </row>
    <row r="2470" ht="15.75" customHeight="1">
      <c r="A2470" s="12">
        <v>2.6873314E7</v>
      </c>
      <c r="B2470" s="12" t="s">
        <v>14022</v>
      </c>
      <c r="C2470" s="12" t="s">
        <v>14023</v>
      </c>
      <c r="D2470" s="12" t="s">
        <v>14024</v>
      </c>
      <c r="E2470" s="12" t="s">
        <v>5422</v>
      </c>
      <c r="F2470" s="12" t="s">
        <v>182</v>
      </c>
      <c r="G2470" s="12">
        <v>2016.0</v>
      </c>
      <c r="H2470" s="33">
        <v>42414.0</v>
      </c>
      <c r="I2470" s="12" t="s">
        <v>14025</v>
      </c>
      <c r="K2470" s="12" t="s">
        <v>14026</v>
      </c>
    </row>
    <row r="2471" ht="15.75" customHeight="1">
      <c r="A2471" s="12">
        <v>2.7050192E7</v>
      </c>
      <c r="B2471" s="12" t="s">
        <v>14028</v>
      </c>
      <c r="C2471" s="12" t="s">
        <v>14029</v>
      </c>
      <c r="D2471" s="12" t="s">
        <v>14030</v>
      </c>
      <c r="E2471" s="12" t="s">
        <v>14031</v>
      </c>
      <c r="F2471" s="12" t="s">
        <v>2810</v>
      </c>
      <c r="G2471" s="12">
        <v>2016.0</v>
      </c>
      <c r="H2471" s="33">
        <v>42467.0</v>
      </c>
      <c r="I2471" s="12" t="s">
        <v>14032</v>
      </c>
      <c r="K2471" s="12" t="s">
        <v>14033</v>
      </c>
    </row>
    <row r="2472" ht="15.75" customHeight="1">
      <c r="A2472" s="12">
        <v>2.7064788E7</v>
      </c>
      <c r="B2472" s="12" t="s">
        <v>14035</v>
      </c>
      <c r="C2472" s="12" t="s">
        <v>14036</v>
      </c>
      <c r="D2472" s="12" t="s">
        <v>14037</v>
      </c>
      <c r="E2472" s="12" t="s">
        <v>9602</v>
      </c>
      <c r="F2472" s="12" t="s">
        <v>2831</v>
      </c>
      <c r="G2472" s="12">
        <v>2016.0</v>
      </c>
      <c r="H2472" s="33">
        <v>42472.0</v>
      </c>
      <c r="I2472" s="12" t="s">
        <v>14038</v>
      </c>
      <c r="K2472" s="12" t="s">
        <v>14039</v>
      </c>
    </row>
    <row r="2473" ht="15.75" customHeight="1">
      <c r="A2473" s="12">
        <v>2.7148492E7</v>
      </c>
      <c r="B2473" s="12" t="s">
        <v>14041</v>
      </c>
      <c r="C2473" s="12" t="s">
        <v>14042</v>
      </c>
      <c r="D2473" s="12" t="s">
        <v>14043</v>
      </c>
      <c r="E2473" s="12" t="s">
        <v>13473</v>
      </c>
      <c r="F2473" s="12" t="s">
        <v>3171</v>
      </c>
      <c r="G2473" s="12">
        <v>2016.0</v>
      </c>
      <c r="H2473" s="33">
        <v>42496.0</v>
      </c>
      <c r="I2473" s="12" t="s">
        <v>14044</v>
      </c>
      <c r="K2473" s="12" t="s">
        <v>14045</v>
      </c>
    </row>
    <row r="2474" ht="15.75" customHeight="1">
      <c r="A2474" s="12">
        <v>2.707826E7</v>
      </c>
      <c r="B2474" s="12" t="s">
        <v>14047</v>
      </c>
      <c r="C2474" s="12" t="s">
        <v>14048</v>
      </c>
      <c r="D2474" s="12" t="s">
        <v>14049</v>
      </c>
      <c r="E2474" s="12" t="s">
        <v>1103</v>
      </c>
      <c r="F2474" s="12" t="s">
        <v>2831</v>
      </c>
      <c r="G2474" s="12">
        <v>2016.0</v>
      </c>
      <c r="H2474" s="33">
        <v>42475.0</v>
      </c>
      <c r="I2474" s="12" t="s">
        <v>14050</v>
      </c>
      <c r="K2474" s="12" t="s">
        <v>14051</v>
      </c>
    </row>
    <row r="2475" ht="15.75" customHeight="1">
      <c r="A2475" s="12">
        <v>2.7089431E7</v>
      </c>
      <c r="B2475" s="12" t="s">
        <v>14053</v>
      </c>
      <c r="C2475" s="12" t="s">
        <v>14054</v>
      </c>
      <c r="D2475" s="12" t="s">
        <v>14055</v>
      </c>
      <c r="E2475" s="12" t="s">
        <v>6651</v>
      </c>
      <c r="F2475" s="12" t="s">
        <v>1789</v>
      </c>
      <c r="G2475" s="12">
        <v>2016.0</v>
      </c>
      <c r="H2475" s="33">
        <v>42479.0</v>
      </c>
      <c r="I2475" s="12" t="s">
        <v>14056</v>
      </c>
      <c r="K2475" s="12" t="s">
        <v>14057</v>
      </c>
    </row>
    <row r="2476" ht="15.75" customHeight="1">
      <c r="A2476" s="12">
        <v>2.7090756E7</v>
      </c>
      <c r="B2476" s="12" t="s">
        <v>14059</v>
      </c>
      <c r="C2476" s="12" t="s">
        <v>14060</v>
      </c>
      <c r="D2476" s="12" t="s">
        <v>14061</v>
      </c>
      <c r="E2476" s="12" t="s">
        <v>5305</v>
      </c>
      <c r="F2476" s="12" t="s">
        <v>332</v>
      </c>
      <c r="G2476" s="12">
        <v>2016.0</v>
      </c>
      <c r="H2476" s="33">
        <v>42480.0</v>
      </c>
      <c r="I2476" s="12" t="s">
        <v>14062</v>
      </c>
      <c r="K2476" s="12" t="s">
        <v>14063</v>
      </c>
    </row>
    <row r="2477" ht="15.75" customHeight="1">
      <c r="A2477" s="12">
        <v>2.7092553E7</v>
      </c>
      <c r="B2477" s="12" t="s">
        <v>14064</v>
      </c>
      <c r="C2477" s="12" t="s">
        <v>14065</v>
      </c>
      <c r="D2477" s="12" t="s">
        <v>14066</v>
      </c>
      <c r="E2477" s="12" t="s">
        <v>14067</v>
      </c>
      <c r="F2477" s="12" t="s">
        <v>2831</v>
      </c>
      <c r="G2477" s="12">
        <v>2016.0</v>
      </c>
      <c r="H2477" s="33">
        <v>42480.0</v>
      </c>
      <c r="I2477" s="12" t="s">
        <v>14068</v>
      </c>
      <c r="K2477" s="12" t="s">
        <v>14069</v>
      </c>
    </row>
    <row r="2478" ht="15.75" customHeight="1">
      <c r="A2478" s="12">
        <v>2.7095842E7</v>
      </c>
      <c r="B2478" s="12" t="s">
        <v>14071</v>
      </c>
      <c r="C2478" s="12" t="s">
        <v>14072</v>
      </c>
      <c r="D2478" s="12" t="s">
        <v>14073</v>
      </c>
      <c r="E2478" s="12" t="s">
        <v>14074</v>
      </c>
      <c r="F2478" s="12" t="s">
        <v>1104</v>
      </c>
      <c r="G2478" s="12">
        <v>2016.0</v>
      </c>
      <c r="H2478" s="33">
        <v>42481.0</v>
      </c>
      <c r="I2478" s="12" t="s">
        <v>14075</v>
      </c>
      <c r="K2478" s="12" t="s">
        <v>14076</v>
      </c>
    </row>
    <row r="2479" ht="15.75" customHeight="1">
      <c r="A2479" s="12">
        <v>2.7103706E7</v>
      </c>
      <c r="B2479" s="12" t="s">
        <v>14077</v>
      </c>
      <c r="C2479" s="12" t="s">
        <v>14078</v>
      </c>
      <c r="D2479" s="12" t="s">
        <v>14079</v>
      </c>
      <c r="E2479" s="12" t="s">
        <v>13466</v>
      </c>
      <c r="F2479" s="12" t="s">
        <v>4427</v>
      </c>
      <c r="G2479" s="12">
        <v>2016.0</v>
      </c>
      <c r="H2479" s="33">
        <v>42483.0</v>
      </c>
      <c r="I2479" s="12" t="s">
        <v>14080</v>
      </c>
      <c r="K2479" s="12" t="s">
        <v>14081</v>
      </c>
    </row>
    <row r="2480" ht="15.75" customHeight="1">
      <c r="A2480" s="12">
        <v>2.7025227E7</v>
      </c>
      <c r="B2480" s="12" t="s">
        <v>14083</v>
      </c>
      <c r="C2480" s="12" t="s">
        <v>14084</v>
      </c>
      <c r="D2480" s="12" t="s">
        <v>14085</v>
      </c>
      <c r="E2480" s="12" t="s">
        <v>14086</v>
      </c>
      <c r="F2480" s="12" t="s">
        <v>14087</v>
      </c>
      <c r="G2480" s="12">
        <v>2016.0</v>
      </c>
      <c r="H2480" s="33">
        <v>42460.0</v>
      </c>
      <c r="I2480" s="12" t="s">
        <v>14088</v>
      </c>
      <c r="J2480" s="12" t="s">
        <v>14089</v>
      </c>
      <c r="K2480" s="12" t="s">
        <v>14090</v>
      </c>
    </row>
    <row r="2481" ht="15.75" customHeight="1">
      <c r="A2481" s="12">
        <v>2.7115378E7</v>
      </c>
      <c r="B2481" s="12" t="s">
        <v>14092</v>
      </c>
      <c r="C2481" s="12" t="s">
        <v>14093</v>
      </c>
      <c r="D2481" s="12" t="s">
        <v>14094</v>
      </c>
      <c r="E2481" s="12" t="s">
        <v>14095</v>
      </c>
      <c r="F2481" s="12" t="s">
        <v>14096</v>
      </c>
      <c r="G2481" s="12">
        <v>2016.0</v>
      </c>
      <c r="H2481" s="33">
        <v>42487.0</v>
      </c>
      <c r="I2481" s="12" t="s">
        <v>14097</v>
      </c>
      <c r="J2481" s="12" t="s">
        <v>14098</v>
      </c>
      <c r="K2481" s="12" t="s">
        <v>14099</v>
      </c>
    </row>
    <row r="2482" ht="15.75" customHeight="1">
      <c r="A2482" s="12">
        <v>2.7115492E7</v>
      </c>
      <c r="B2482" s="12" t="s">
        <v>14100</v>
      </c>
      <c r="C2482" s="12" t="s">
        <v>14101</v>
      </c>
      <c r="D2482" s="12" t="s">
        <v>14102</v>
      </c>
      <c r="E2482" s="12" t="s">
        <v>14103</v>
      </c>
      <c r="F2482" s="12" t="s">
        <v>2831</v>
      </c>
      <c r="G2482" s="12">
        <v>2016.0</v>
      </c>
      <c r="H2482" s="33">
        <v>42487.0</v>
      </c>
      <c r="I2482" s="12" t="s">
        <v>14104</v>
      </c>
      <c r="K2482" s="12" t="s">
        <v>14105</v>
      </c>
    </row>
    <row r="2483" ht="15.75" customHeight="1">
      <c r="A2483" s="12">
        <v>2.7117813E7</v>
      </c>
      <c r="B2483" s="12" t="s">
        <v>14106</v>
      </c>
      <c r="C2483" s="12" t="s">
        <v>14107</v>
      </c>
      <c r="D2483" s="12" t="s">
        <v>14108</v>
      </c>
      <c r="E2483" s="12" t="s">
        <v>12358</v>
      </c>
      <c r="F2483" s="12" t="s">
        <v>332</v>
      </c>
      <c r="G2483" s="12">
        <v>2016.0</v>
      </c>
      <c r="H2483" s="33">
        <v>42488.0</v>
      </c>
      <c r="I2483" s="12" t="s">
        <v>14109</v>
      </c>
      <c r="K2483" s="12" t="s">
        <v>14110</v>
      </c>
    </row>
    <row r="2484" ht="15.75" customHeight="1">
      <c r="A2484" s="12">
        <v>2.7199899E7</v>
      </c>
      <c r="B2484" s="12" t="s">
        <v>14111</v>
      </c>
      <c r="C2484" s="12" t="s">
        <v>14112</v>
      </c>
      <c r="D2484" s="12" t="s">
        <v>14113</v>
      </c>
      <c r="E2484" s="12" t="s">
        <v>14114</v>
      </c>
      <c r="F2484" s="12" t="s">
        <v>1128</v>
      </c>
      <c r="G2484" s="12">
        <v>2016.0</v>
      </c>
      <c r="H2484" s="33">
        <v>42511.0</v>
      </c>
      <c r="I2484" s="12" t="s">
        <v>14115</v>
      </c>
      <c r="K2484" s="12" t="s">
        <v>14116</v>
      </c>
    </row>
    <row r="2485" ht="15.75" customHeight="1">
      <c r="A2485" s="12">
        <v>2.7124663E7</v>
      </c>
      <c r="B2485" s="12" t="s">
        <v>14117</v>
      </c>
      <c r="C2485" s="12" t="s">
        <v>14118</v>
      </c>
      <c r="D2485" s="12" t="s">
        <v>14119</v>
      </c>
      <c r="E2485" s="12" t="s">
        <v>7050</v>
      </c>
      <c r="F2485" s="12" t="s">
        <v>2810</v>
      </c>
      <c r="G2485" s="12">
        <v>2016.0</v>
      </c>
      <c r="H2485" s="33">
        <v>42489.0</v>
      </c>
      <c r="I2485" s="12" t="s">
        <v>14120</v>
      </c>
      <c r="K2485" s="12" t="s">
        <v>14121</v>
      </c>
    </row>
    <row r="2486" ht="15.75" customHeight="1">
      <c r="A2486" s="12">
        <v>2.7126028E7</v>
      </c>
      <c r="B2486" s="12" t="s">
        <v>14123</v>
      </c>
      <c r="C2486" s="12" t="s">
        <v>14124</v>
      </c>
      <c r="D2486" s="12" t="s">
        <v>14125</v>
      </c>
      <c r="E2486" s="12" t="s">
        <v>14126</v>
      </c>
      <c r="F2486" s="12" t="s">
        <v>325</v>
      </c>
      <c r="G2486" s="12">
        <v>2016.0</v>
      </c>
      <c r="H2486" s="33">
        <v>42490.0</v>
      </c>
      <c r="K2486" s="12" t="s">
        <v>14127</v>
      </c>
    </row>
    <row r="2487" ht="15.75" customHeight="1">
      <c r="A2487" s="12">
        <v>2.7126029E7</v>
      </c>
      <c r="B2487" s="12" t="s">
        <v>14129</v>
      </c>
      <c r="C2487" s="12" t="s">
        <v>14130</v>
      </c>
      <c r="D2487" s="12" t="s">
        <v>14131</v>
      </c>
      <c r="E2487" s="12" t="s">
        <v>14132</v>
      </c>
      <c r="F2487" s="12" t="s">
        <v>325</v>
      </c>
      <c r="G2487" s="12">
        <v>2016.0</v>
      </c>
      <c r="H2487" s="33">
        <v>42490.0</v>
      </c>
      <c r="K2487" s="12" t="s">
        <v>14133</v>
      </c>
    </row>
    <row r="2488" ht="15.75" customHeight="1">
      <c r="A2488" s="12">
        <v>2.6423782E7</v>
      </c>
      <c r="B2488" s="12" t="s">
        <v>14134</v>
      </c>
      <c r="C2488" s="12" t="s">
        <v>14135</v>
      </c>
      <c r="D2488" s="12" t="s">
        <v>14136</v>
      </c>
      <c r="E2488" s="12" t="s">
        <v>14137</v>
      </c>
      <c r="F2488" s="12" t="s">
        <v>14138</v>
      </c>
      <c r="G2488" s="12">
        <v>2016.0</v>
      </c>
      <c r="H2488" s="33">
        <v>42279.0</v>
      </c>
      <c r="I2488" s="12" t="s">
        <v>14139</v>
      </c>
      <c r="K2488" s="12" t="s">
        <v>14140</v>
      </c>
    </row>
    <row r="2489" ht="15.75" customHeight="1">
      <c r="A2489" s="12">
        <v>2.6627545E7</v>
      </c>
      <c r="B2489" s="12" t="s">
        <v>14142</v>
      </c>
      <c r="C2489" s="12" t="s">
        <v>14143</v>
      </c>
      <c r="D2489" s="12" t="s">
        <v>14144</v>
      </c>
      <c r="E2489" s="12" t="s">
        <v>14145</v>
      </c>
      <c r="F2489" s="12" t="s">
        <v>14146</v>
      </c>
      <c r="G2489" s="12">
        <v>2016.0</v>
      </c>
      <c r="H2489" s="33">
        <v>42341.0</v>
      </c>
      <c r="I2489" s="12" t="s">
        <v>14147</v>
      </c>
      <c r="J2489" s="12" t="s">
        <v>14148</v>
      </c>
      <c r="K2489" s="12" t="s">
        <v>14149</v>
      </c>
    </row>
    <row r="2490" ht="15.75" customHeight="1">
      <c r="A2490" s="12">
        <v>2.6744465E7</v>
      </c>
      <c r="B2490" s="12" t="s">
        <v>14150</v>
      </c>
      <c r="C2490" s="12" t="s">
        <v>14151</v>
      </c>
      <c r="D2490" s="12" t="s">
        <v>14152</v>
      </c>
      <c r="E2490" s="12" t="s">
        <v>4968</v>
      </c>
      <c r="F2490" s="12" t="s">
        <v>728</v>
      </c>
      <c r="G2490" s="12">
        <v>2016.0</v>
      </c>
      <c r="H2490" s="33">
        <v>42378.0</v>
      </c>
      <c r="K2490" s="12" t="s">
        <v>14153</v>
      </c>
    </row>
    <row r="2491" ht="15.75" customHeight="1">
      <c r="A2491" s="12">
        <v>2.6794232E7</v>
      </c>
      <c r="B2491" s="12" t="s">
        <v>14154</v>
      </c>
      <c r="C2491" s="12" t="s">
        <v>14155</v>
      </c>
      <c r="D2491" s="12" t="s">
        <v>14156</v>
      </c>
      <c r="E2491" s="12" t="s">
        <v>8696</v>
      </c>
      <c r="F2491" s="12" t="s">
        <v>728</v>
      </c>
      <c r="G2491" s="12">
        <v>2016.0</v>
      </c>
      <c r="H2491" s="33">
        <v>42392.0</v>
      </c>
      <c r="K2491" s="12" t="s">
        <v>14157</v>
      </c>
    </row>
    <row r="2492" ht="15.75" customHeight="1">
      <c r="A2492" s="12">
        <v>2.681933E7</v>
      </c>
      <c r="B2492" s="12" t="s">
        <v>14158</v>
      </c>
      <c r="C2492" s="12" t="s">
        <v>14159</v>
      </c>
      <c r="D2492" s="12" t="s">
        <v>14160</v>
      </c>
      <c r="E2492" s="12" t="s">
        <v>14161</v>
      </c>
      <c r="F2492" s="12" t="s">
        <v>728</v>
      </c>
      <c r="G2492" s="12">
        <v>2016.0</v>
      </c>
      <c r="H2492" s="33">
        <v>42398.0</v>
      </c>
      <c r="K2492" s="12" t="s">
        <v>14162</v>
      </c>
    </row>
    <row r="2493" ht="15.75" customHeight="1">
      <c r="A2493" s="12">
        <v>2.6846216E7</v>
      </c>
      <c r="B2493" s="12" t="s">
        <v>14163</v>
      </c>
      <c r="C2493" s="12" t="s">
        <v>14164</v>
      </c>
      <c r="D2493" s="12" t="s">
        <v>14165</v>
      </c>
      <c r="E2493" s="12" t="s">
        <v>14166</v>
      </c>
      <c r="F2493" s="12" t="s">
        <v>1449</v>
      </c>
      <c r="G2493" s="12">
        <v>2016.0</v>
      </c>
      <c r="H2493" s="33">
        <v>42406.0</v>
      </c>
      <c r="I2493" s="12" t="s">
        <v>14167</v>
      </c>
      <c r="K2493" s="12" t="s">
        <v>14168</v>
      </c>
    </row>
    <row r="2494" ht="15.75" customHeight="1">
      <c r="A2494" s="12">
        <v>2.684763E7</v>
      </c>
      <c r="B2494" s="12" t="s">
        <v>14169</v>
      </c>
      <c r="C2494" s="12" t="s">
        <v>14170</v>
      </c>
      <c r="D2494" s="12" t="s">
        <v>14171</v>
      </c>
      <c r="E2494" s="12" t="s">
        <v>14172</v>
      </c>
      <c r="F2494" s="12" t="s">
        <v>376</v>
      </c>
      <c r="G2494" s="12">
        <v>2016.0</v>
      </c>
      <c r="H2494" s="33">
        <v>42406.0</v>
      </c>
      <c r="K2494" s="12" t="s">
        <v>14173</v>
      </c>
    </row>
    <row r="2495" ht="15.75" customHeight="1">
      <c r="A2495" s="12">
        <v>2.6872274E7</v>
      </c>
      <c r="B2495" s="12" t="s">
        <v>14174</v>
      </c>
      <c r="C2495" s="12" t="s">
        <v>14175</v>
      </c>
      <c r="D2495" s="12" t="s">
        <v>14176</v>
      </c>
      <c r="E2495" s="12" t="s">
        <v>14177</v>
      </c>
      <c r="F2495" s="12" t="s">
        <v>151</v>
      </c>
      <c r="G2495" s="12">
        <v>2016.0</v>
      </c>
      <c r="H2495" s="33">
        <v>42413.0</v>
      </c>
      <c r="K2495" s="12" t="s">
        <v>14178</v>
      </c>
    </row>
    <row r="2496" ht="15.75" customHeight="1">
      <c r="A2496" s="12">
        <v>2.6901499E7</v>
      </c>
      <c r="B2496" s="12" t="s">
        <v>14179</v>
      </c>
      <c r="C2496" s="12" t="s">
        <v>14180</v>
      </c>
      <c r="D2496" s="12" t="s">
        <v>14181</v>
      </c>
      <c r="E2496" s="12" t="s">
        <v>14182</v>
      </c>
      <c r="F2496" s="12" t="s">
        <v>151</v>
      </c>
      <c r="G2496" s="12">
        <v>2016.0</v>
      </c>
      <c r="H2496" s="33">
        <v>42423.0</v>
      </c>
      <c r="K2496" s="12" t="s">
        <v>14183</v>
      </c>
    </row>
    <row r="2497" ht="15.75" customHeight="1">
      <c r="A2497" s="12">
        <v>2.6926946E7</v>
      </c>
      <c r="B2497" s="12" t="s">
        <v>14184</v>
      </c>
      <c r="C2497" s="12" t="s">
        <v>14185</v>
      </c>
      <c r="D2497" s="12" t="s">
        <v>14186</v>
      </c>
      <c r="E2497" s="12" t="s">
        <v>14187</v>
      </c>
      <c r="F2497" s="12" t="s">
        <v>14188</v>
      </c>
      <c r="G2497" s="12">
        <v>2016.0</v>
      </c>
      <c r="H2497" s="33">
        <v>42431.0</v>
      </c>
      <c r="K2497" s="12" t="s">
        <v>14189</v>
      </c>
    </row>
    <row r="2498" ht="15.75" customHeight="1">
      <c r="A2498" s="12">
        <v>2.693258E7</v>
      </c>
      <c r="B2498" s="12" t="s">
        <v>14190</v>
      </c>
      <c r="C2498" s="12" t="s">
        <v>12305</v>
      </c>
      <c r="D2498" s="12" t="s">
        <v>14191</v>
      </c>
      <c r="E2498" s="12" t="s">
        <v>12307</v>
      </c>
      <c r="F2498" s="12" t="s">
        <v>1654</v>
      </c>
      <c r="G2498" s="12">
        <v>2016.0</v>
      </c>
      <c r="H2498" s="33">
        <v>42432.0</v>
      </c>
      <c r="K2498" s="12" t="s">
        <v>14192</v>
      </c>
    </row>
    <row r="2499" ht="15.75" customHeight="1">
      <c r="A2499" s="12">
        <v>2.6975992E7</v>
      </c>
      <c r="B2499" s="12" t="s">
        <v>14193</v>
      </c>
      <c r="C2499" s="12" t="s">
        <v>14194</v>
      </c>
      <c r="D2499" s="12" t="s">
        <v>14195</v>
      </c>
      <c r="E2499" s="12" t="s">
        <v>14196</v>
      </c>
      <c r="F2499" s="12" t="s">
        <v>439</v>
      </c>
      <c r="G2499" s="12">
        <v>2016.0</v>
      </c>
      <c r="H2499" s="33">
        <v>42445.0</v>
      </c>
      <c r="I2499" s="12" t="s">
        <v>14197</v>
      </c>
      <c r="K2499" s="12" t="s">
        <v>14198</v>
      </c>
    </row>
    <row r="2500" ht="15.75" customHeight="1">
      <c r="A2500" s="12">
        <v>2.7003378E7</v>
      </c>
      <c r="B2500" s="12" t="s">
        <v>14200</v>
      </c>
      <c r="C2500" s="12" t="s">
        <v>14201</v>
      </c>
      <c r="D2500" s="12" t="s">
        <v>14202</v>
      </c>
      <c r="E2500" s="12" t="s">
        <v>3254</v>
      </c>
      <c r="F2500" s="12" t="s">
        <v>1654</v>
      </c>
      <c r="G2500" s="12">
        <v>2016.0</v>
      </c>
      <c r="H2500" s="33">
        <v>42452.0</v>
      </c>
      <c r="K2500" s="12" t="s">
        <v>14203</v>
      </c>
    </row>
    <row r="2501" ht="15.75" customHeight="1">
      <c r="A2501" s="12">
        <v>2.7004796E7</v>
      </c>
      <c r="B2501" s="12" t="s">
        <v>14204</v>
      </c>
      <c r="C2501" s="12" t="s">
        <v>14205</v>
      </c>
      <c r="D2501" s="12" t="s">
        <v>14206</v>
      </c>
      <c r="E2501" s="12" t="s">
        <v>7310</v>
      </c>
      <c r="F2501" s="12" t="s">
        <v>1622</v>
      </c>
      <c r="G2501" s="12">
        <v>2016.0</v>
      </c>
      <c r="H2501" s="33">
        <v>42453.0</v>
      </c>
      <c r="K2501" s="12" t="s">
        <v>14207</v>
      </c>
    </row>
    <row r="2502" ht="15.75" customHeight="1">
      <c r="A2502" s="12">
        <v>2.7008102E7</v>
      </c>
      <c r="B2502" s="12" t="s">
        <v>14208</v>
      </c>
      <c r="C2502" s="12" t="s">
        <v>14209</v>
      </c>
      <c r="D2502" s="12" t="s">
        <v>14210</v>
      </c>
      <c r="E2502" s="12" t="s">
        <v>14211</v>
      </c>
      <c r="F2502" s="12" t="s">
        <v>151</v>
      </c>
      <c r="G2502" s="12">
        <v>2016.0</v>
      </c>
      <c r="H2502" s="33">
        <v>42453.0</v>
      </c>
      <c r="K2502" s="12" t="s">
        <v>14212</v>
      </c>
    </row>
    <row r="2503" ht="15.75" customHeight="1">
      <c r="A2503" s="12">
        <v>2.7021523E7</v>
      </c>
      <c r="B2503" s="12" t="s">
        <v>14213</v>
      </c>
      <c r="C2503" s="12" t="s">
        <v>14214</v>
      </c>
      <c r="D2503" s="12" t="s">
        <v>14215</v>
      </c>
      <c r="E2503" s="12" t="s">
        <v>14216</v>
      </c>
      <c r="F2503" s="12" t="s">
        <v>1929</v>
      </c>
      <c r="G2503" s="12">
        <v>2016.0</v>
      </c>
      <c r="H2503" s="33">
        <v>42459.0</v>
      </c>
      <c r="I2503" s="12" t="s">
        <v>14217</v>
      </c>
      <c r="J2503" s="12" t="s">
        <v>14218</v>
      </c>
      <c r="K2503" s="12" t="s">
        <v>14219</v>
      </c>
    </row>
    <row r="2504" ht="15.75" customHeight="1">
      <c r="A2504" s="12">
        <v>2.7033416E7</v>
      </c>
      <c r="B2504" s="12" t="s">
        <v>14220</v>
      </c>
      <c r="C2504" s="12" t="s">
        <v>11757</v>
      </c>
      <c r="D2504" s="12" t="s">
        <v>14221</v>
      </c>
      <c r="E2504" s="12" t="s">
        <v>11759</v>
      </c>
      <c r="F2504" s="12" t="s">
        <v>1929</v>
      </c>
      <c r="G2504" s="12">
        <v>2016.0</v>
      </c>
      <c r="H2504" s="33">
        <v>42462.0</v>
      </c>
      <c r="K2504" s="12" t="s">
        <v>14222</v>
      </c>
    </row>
    <row r="2505" ht="15.75" customHeight="1">
      <c r="A2505" s="12">
        <v>2.7076356E7</v>
      </c>
      <c r="B2505" s="12" t="s">
        <v>14223</v>
      </c>
      <c r="C2505" s="12" t="s">
        <v>14224</v>
      </c>
      <c r="D2505" s="12" t="s">
        <v>14225</v>
      </c>
      <c r="E2505" s="12" t="s">
        <v>5077</v>
      </c>
      <c r="F2505" s="12" t="s">
        <v>278</v>
      </c>
      <c r="G2505" s="12">
        <v>2016.0</v>
      </c>
      <c r="H2505" s="33">
        <v>42475.0</v>
      </c>
      <c r="I2505" s="12" t="s">
        <v>14226</v>
      </c>
      <c r="J2505" s="12" t="s">
        <v>14227</v>
      </c>
      <c r="K2505" s="12" t="s">
        <v>14228</v>
      </c>
    </row>
    <row r="2506" ht="15.75" customHeight="1">
      <c r="A2506" s="12">
        <v>2.708822E7</v>
      </c>
      <c r="B2506" s="12" t="s">
        <v>14229</v>
      </c>
      <c r="C2506" s="12" t="s">
        <v>14230</v>
      </c>
      <c r="D2506" s="12" t="s">
        <v>14231</v>
      </c>
      <c r="E2506" s="12" t="s">
        <v>14232</v>
      </c>
      <c r="F2506" s="12" t="s">
        <v>508</v>
      </c>
      <c r="G2506" s="12">
        <v>2016.0</v>
      </c>
      <c r="H2506" s="33">
        <v>42479.0</v>
      </c>
      <c r="I2506" s="12" t="s">
        <v>14233</v>
      </c>
      <c r="K2506" s="12" t="s">
        <v>14234</v>
      </c>
    </row>
    <row r="2507" ht="15.75" customHeight="1">
      <c r="A2507" s="12">
        <v>2.7088367E7</v>
      </c>
      <c r="B2507" s="12" t="s">
        <v>14235</v>
      </c>
      <c r="C2507" s="12" t="s">
        <v>14236</v>
      </c>
      <c r="D2507" s="12" t="s">
        <v>14237</v>
      </c>
      <c r="E2507" s="12" t="s">
        <v>526</v>
      </c>
      <c r="F2507" s="12" t="s">
        <v>508</v>
      </c>
      <c r="G2507" s="12">
        <v>2016.0</v>
      </c>
      <c r="H2507" s="33">
        <v>42479.0</v>
      </c>
      <c r="I2507" s="12" t="s">
        <v>14238</v>
      </c>
      <c r="K2507" s="12" t="s">
        <v>14239</v>
      </c>
    </row>
    <row r="2508" ht="15.75" customHeight="1">
      <c r="A2508" s="12">
        <v>2.7088502E7</v>
      </c>
      <c r="B2508" s="12" t="s">
        <v>14240</v>
      </c>
      <c r="C2508" s="12" t="s">
        <v>14241</v>
      </c>
      <c r="D2508" s="12" t="s">
        <v>14242</v>
      </c>
      <c r="E2508" s="12" t="s">
        <v>8824</v>
      </c>
      <c r="F2508" s="12" t="s">
        <v>508</v>
      </c>
      <c r="G2508" s="12">
        <v>2016.0</v>
      </c>
      <c r="H2508" s="33">
        <v>42479.0</v>
      </c>
      <c r="I2508" s="12" t="s">
        <v>14243</v>
      </c>
      <c r="K2508" s="12" t="s">
        <v>14244</v>
      </c>
    </row>
    <row r="2509" ht="15.75" customHeight="1">
      <c r="A2509" s="12">
        <v>2.7089171E7</v>
      </c>
      <c r="B2509" s="12" t="s">
        <v>14245</v>
      </c>
      <c r="C2509" s="12" t="s">
        <v>14246</v>
      </c>
      <c r="D2509" s="12" t="s">
        <v>14247</v>
      </c>
      <c r="E2509" s="12" t="s">
        <v>14248</v>
      </c>
      <c r="F2509" s="12" t="s">
        <v>508</v>
      </c>
      <c r="G2509" s="12">
        <v>2016.0</v>
      </c>
      <c r="H2509" s="33">
        <v>42479.0</v>
      </c>
      <c r="I2509" s="12" t="s">
        <v>14249</v>
      </c>
      <c r="K2509" s="12" t="s">
        <v>14250</v>
      </c>
    </row>
    <row r="2510" ht="15.75" customHeight="1">
      <c r="A2510" s="12">
        <v>2.7089251E7</v>
      </c>
      <c r="B2510" s="12" t="s">
        <v>14251</v>
      </c>
      <c r="C2510" s="12" t="s">
        <v>14252</v>
      </c>
      <c r="D2510" s="12" t="s">
        <v>14253</v>
      </c>
      <c r="E2510" s="12" t="s">
        <v>14254</v>
      </c>
      <c r="F2510" s="12" t="s">
        <v>508</v>
      </c>
      <c r="G2510" s="12">
        <v>2016.0</v>
      </c>
      <c r="H2510" s="33">
        <v>42479.0</v>
      </c>
      <c r="I2510" s="12" t="s">
        <v>14255</v>
      </c>
      <c r="K2510" s="12" t="s">
        <v>14256</v>
      </c>
    </row>
    <row r="2511" ht="15.75" customHeight="1">
      <c r="A2511" s="12">
        <v>2.7188362E7</v>
      </c>
      <c r="B2511" s="12" t="s">
        <v>14257</v>
      </c>
      <c r="C2511" s="12" t="s">
        <v>14258</v>
      </c>
      <c r="D2511" s="12" t="s">
        <v>14259</v>
      </c>
      <c r="E2511" s="12" t="s">
        <v>14260</v>
      </c>
      <c r="F2511" s="12" t="s">
        <v>781</v>
      </c>
      <c r="G2511" s="12">
        <v>2016.0</v>
      </c>
      <c r="H2511" s="33">
        <v>42509.0</v>
      </c>
      <c r="K2511" s="12" t="s">
        <v>14261</v>
      </c>
    </row>
    <row r="2512" ht="15.75" customHeight="1">
      <c r="A2512" s="12">
        <v>2.7198214E7</v>
      </c>
      <c r="B2512" s="12" t="s">
        <v>14262</v>
      </c>
      <c r="C2512" s="12" t="s">
        <v>14263</v>
      </c>
      <c r="D2512" s="12" t="s">
        <v>14264</v>
      </c>
      <c r="E2512" s="12" t="s">
        <v>14265</v>
      </c>
      <c r="F2512" s="12" t="s">
        <v>1867</v>
      </c>
      <c r="G2512" s="12">
        <v>2016.0</v>
      </c>
      <c r="H2512" s="33">
        <v>42511.0</v>
      </c>
      <c r="I2512" s="12" t="s">
        <v>14266</v>
      </c>
      <c r="K2512" s="12" t="s">
        <v>14267</v>
      </c>
    </row>
    <row r="2513" ht="15.75" customHeight="1">
      <c r="A2513" s="12">
        <v>2.7437216E7</v>
      </c>
      <c r="B2513" s="12" t="s">
        <v>14268</v>
      </c>
      <c r="C2513" s="12" t="s">
        <v>14269</v>
      </c>
      <c r="D2513" s="12" t="s">
        <v>14270</v>
      </c>
      <c r="E2513" s="12" t="s">
        <v>14271</v>
      </c>
      <c r="F2513" s="12" t="s">
        <v>7342</v>
      </c>
      <c r="G2513" s="12">
        <v>2016.0</v>
      </c>
      <c r="H2513" s="33">
        <v>42572.0</v>
      </c>
      <c r="I2513" s="12" t="s">
        <v>14272</v>
      </c>
      <c r="K2513" s="12" t="s">
        <v>14273</v>
      </c>
    </row>
    <row r="2514" ht="15.75" customHeight="1">
      <c r="A2514" s="12">
        <v>2.7885295E7</v>
      </c>
      <c r="B2514" s="12" t="s">
        <v>14274</v>
      </c>
      <c r="C2514" s="12" t="s">
        <v>14275</v>
      </c>
      <c r="D2514" s="12" t="s">
        <v>14276</v>
      </c>
      <c r="E2514" s="12" t="s">
        <v>14277</v>
      </c>
      <c r="F2514" s="12" t="s">
        <v>14278</v>
      </c>
      <c r="G2514" s="12">
        <v>2016.0</v>
      </c>
      <c r="H2514" s="33">
        <v>42700.0</v>
      </c>
    </row>
    <row r="2515" ht="15.75" customHeight="1">
      <c r="A2515" s="12">
        <v>2.798905E7</v>
      </c>
      <c r="B2515" s="12" t="s">
        <v>14279</v>
      </c>
      <c r="C2515" s="12" t="s">
        <v>14280</v>
      </c>
      <c r="D2515" s="12" t="s">
        <v>14281</v>
      </c>
      <c r="E2515" s="12" t="s">
        <v>14282</v>
      </c>
      <c r="F2515" s="12" t="s">
        <v>14283</v>
      </c>
      <c r="G2515" s="12">
        <v>2016.0</v>
      </c>
      <c r="H2515" s="33">
        <v>42723.0</v>
      </c>
    </row>
    <row r="2516" ht="15.75" customHeight="1">
      <c r="A2516" s="12">
        <v>3.0695457E7</v>
      </c>
      <c r="B2516" s="12" t="s">
        <v>14284</v>
      </c>
      <c r="C2516" s="12" t="s">
        <v>14285</v>
      </c>
      <c r="D2516" s="12" t="s">
        <v>14286</v>
      </c>
      <c r="E2516" s="12" t="s">
        <v>14287</v>
      </c>
      <c r="F2516" s="12" t="s">
        <v>11359</v>
      </c>
      <c r="G2516" s="12">
        <v>2016.0</v>
      </c>
      <c r="H2516" s="33">
        <v>43495.0</v>
      </c>
    </row>
    <row r="2517" ht="15.75" customHeight="1">
      <c r="A2517" s="12">
        <v>2.7151067E7</v>
      </c>
      <c r="B2517" s="12" t="s">
        <v>14288</v>
      </c>
      <c r="C2517" s="12" t="s">
        <v>14289</v>
      </c>
      <c r="D2517" s="12" t="s">
        <v>14290</v>
      </c>
      <c r="E2517" s="12" t="s">
        <v>8217</v>
      </c>
      <c r="F2517" s="12" t="s">
        <v>332</v>
      </c>
      <c r="G2517" s="12">
        <v>2016.0</v>
      </c>
      <c r="H2517" s="33">
        <v>42497.0</v>
      </c>
      <c r="I2517" s="12" t="s">
        <v>14291</v>
      </c>
      <c r="K2517" s="12" t="s">
        <v>14292</v>
      </c>
    </row>
    <row r="2518" ht="15.75" customHeight="1">
      <c r="A2518" s="12">
        <v>2.7160085E7</v>
      </c>
      <c r="B2518" s="12" t="s">
        <v>14294</v>
      </c>
      <c r="C2518" s="12" t="s">
        <v>14295</v>
      </c>
      <c r="D2518" s="12" t="s">
        <v>14296</v>
      </c>
      <c r="E2518" s="12" t="s">
        <v>6898</v>
      </c>
      <c r="F2518" s="12" t="s">
        <v>332</v>
      </c>
      <c r="G2518" s="12">
        <v>2016.0</v>
      </c>
      <c r="H2518" s="33">
        <v>42501.0</v>
      </c>
      <c r="I2518" s="12" t="s">
        <v>14297</v>
      </c>
      <c r="K2518" s="12" t="s">
        <v>14298</v>
      </c>
    </row>
    <row r="2519" ht="15.75" customHeight="1">
      <c r="A2519" s="12">
        <v>2.7160284E7</v>
      </c>
      <c r="B2519" s="12" t="s">
        <v>14300</v>
      </c>
      <c r="C2519" s="12" t="s">
        <v>14301</v>
      </c>
      <c r="D2519" s="12" t="s">
        <v>14302</v>
      </c>
      <c r="E2519" s="12" t="s">
        <v>14303</v>
      </c>
      <c r="F2519" s="12" t="s">
        <v>332</v>
      </c>
      <c r="G2519" s="12">
        <v>2016.0</v>
      </c>
      <c r="H2519" s="33">
        <v>42501.0</v>
      </c>
      <c r="I2519" s="12" t="s">
        <v>14304</v>
      </c>
      <c r="K2519" s="12" t="s">
        <v>14305</v>
      </c>
    </row>
    <row r="2520" ht="15.75" customHeight="1">
      <c r="A2520" s="12">
        <v>2.7160725E7</v>
      </c>
      <c r="B2520" s="12" t="s">
        <v>14306</v>
      </c>
      <c r="C2520" s="12" t="s">
        <v>14307</v>
      </c>
      <c r="D2520" s="12" t="s">
        <v>14308</v>
      </c>
      <c r="E2520" s="12" t="s">
        <v>14309</v>
      </c>
      <c r="F2520" s="12" t="s">
        <v>332</v>
      </c>
      <c r="G2520" s="12">
        <v>2016.0</v>
      </c>
      <c r="H2520" s="33">
        <v>42501.0</v>
      </c>
      <c r="I2520" s="12" t="s">
        <v>14310</v>
      </c>
      <c r="K2520" s="12" t="s">
        <v>14311</v>
      </c>
    </row>
    <row r="2521" ht="15.75" customHeight="1">
      <c r="A2521" s="12">
        <v>2.7160767E7</v>
      </c>
      <c r="B2521" s="12" t="s">
        <v>14312</v>
      </c>
      <c r="C2521" s="12" t="s">
        <v>14313</v>
      </c>
      <c r="D2521" s="12" t="s">
        <v>14314</v>
      </c>
      <c r="E2521" s="12" t="s">
        <v>14315</v>
      </c>
      <c r="F2521" s="12" t="s">
        <v>332</v>
      </c>
      <c r="G2521" s="12">
        <v>2016.0</v>
      </c>
      <c r="H2521" s="33">
        <v>42501.0</v>
      </c>
      <c r="I2521" s="12" t="s">
        <v>14316</v>
      </c>
      <c r="K2521" s="12" t="s">
        <v>14317</v>
      </c>
    </row>
    <row r="2522" ht="15.75" customHeight="1">
      <c r="A2522" s="12">
        <v>2.7160839E7</v>
      </c>
      <c r="B2522" s="12" t="s">
        <v>14318</v>
      </c>
      <c r="C2522" s="12" t="s">
        <v>14319</v>
      </c>
      <c r="D2522" s="12" t="s">
        <v>14320</v>
      </c>
      <c r="E2522" s="12" t="s">
        <v>10382</v>
      </c>
      <c r="F2522" s="12" t="s">
        <v>332</v>
      </c>
      <c r="G2522" s="12">
        <v>2016.0</v>
      </c>
      <c r="H2522" s="33">
        <v>42501.0</v>
      </c>
      <c r="I2522" s="12" t="s">
        <v>14321</v>
      </c>
      <c r="K2522" s="12" t="s">
        <v>14322</v>
      </c>
    </row>
    <row r="2523" ht="15.75" customHeight="1">
      <c r="A2523" s="12">
        <v>2.7161003E7</v>
      </c>
      <c r="B2523" s="12" t="s">
        <v>14323</v>
      </c>
      <c r="C2523" s="12" t="s">
        <v>14324</v>
      </c>
      <c r="D2523" s="12" t="s">
        <v>14325</v>
      </c>
      <c r="E2523" s="12" t="s">
        <v>8701</v>
      </c>
      <c r="F2523" s="12" t="s">
        <v>332</v>
      </c>
      <c r="G2523" s="12">
        <v>2016.0</v>
      </c>
      <c r="H2523" s="33">
        <v>42501.0</v>
      </c>
      <c r="I2523" s="12" t="s">
        <v>14326</v>
      </c>
      <c r="K2523" s="12" t="s">
        <v>14327</v>
      </c>
    </row>
    <row r="2524" ht="15.75" customHeight="1">
      <c r="A2524" s="12">
        <v>2.7161452E7</v>
      </c>
      <c r="B2524" s="12" t="s">
        <v>14328</v>
      </c>
      <c r="C2524" s="12" t="s">
        <v>14329</v>
      </c>
      <c r="D2524" s="12" t="s">
        <v>14330</v>
      </c>
      <c r="E2524" s="12" t="s">
        <v>14331</v>
      </c>
      <c r="F2524" s="12" t="s">
        <v>332</v>
      </c>
      <c r="G2524" s="12">
        <v>2016.0</v>
      </c>
      <c r="H2524" s="33">
        <v>42501.0</v>
      </c>
      <c r="I2524" s="12" t="s">
        <v>14332</v>
      </c>
      <c r="K2524" s="12" t="s">
        <v>14333</v>
      </c>
    </row>
    <row r="2525" ht="15.75" customHeight="1">
      <c r="A2525" s="12">
        <v>2.7163791E7</v>
      </c>
      <c r="B2525" s="12" t="s">
        <v>14334</v>
      </c>
      <c r="C2525" s="12" t="s">
        <v>14335</v>
      </c>
      <c r="D2525" s="12" t="s">
        <v>14336</v>
      </c>
      <c r="E2525" s="12" t="s">
        <v>14337</v>
      </c>
      <c r="F2525" s="12" t="s">
        <v>2831</v>
      </c>
      <c r="G2525" s="12">
        <v>2016.0</v>
      </c>
      <c r="H2525" s="33">
        <v>42501.0</v>
      </c>
      <c r="I2525" s="12" t="s">
        <v>14338</v>
      </c>
      <c r="K2525" s="12" t="s">
        <v>14339</v>
      </c>
    </row>
    <row r="2526" ht="15.75" customHeight="1">
      <c r="A2526" s="12">
        <v>2.7169486E7</v>
      </c>
      <c r="B2526" s="12" t="s">
        <v>14340</v>
      </c>
      <c r="C2526" s="12" t="s">
        <v>14341</v>
      </c>
      <c r="D2526" s="12" t="s">
        <v>14342</v>
      </c>
      <c r="E2526" s="12" t="s">
        <v>14343</v>
      </c>
      <c r="F2526" s="12" t="s">
        <v>14344</v>
      </c>
      <c r="G2526" s="12">
        <v>2016.0</v>
      </c>
      <c r="H2526" s="33">
        <v>42503.0</v>
      </c>
      <c r="I2526" s="12" t="s">
        <v>14345</v>
      </c>
      <c r="K2526" s="12" t="s">
        <v>14346</v>
      </c>
    </row>
    <row r="2527" ht="15.75" customHeight="1">
      <c r="A2527" s="12">
        <v>2.7172113E7</v>
      </c>
      <c r="B2527" s="12" t="s">
        <v>14348</v>
      </c>
      <c r="C2527" s="12" t="s">
        <v>14349</v>
      </c>
      <c r="D2527" s="12" t="s">
        <v>14350</v>
      </c>
      <c r="E2527" s="12" t="s">
        <v>14351</v>
      </c>
      <c r="F2527" s="12" t="s">
        <v>14352</v>
      </c>
      <c r="G2527" s="12">
        <v>2016.0</v>
      </c>
      <c r="H2527" s="33">
        <v>42503.0</v>
      </c>
      <c r="K2527" s="12" t="s">
        <v>14353</v>
      </c>
    </row>
    <row r="2528" ht="15.75" customHeight="1">
      <c r="A2528" s="12">
        <v>2.6994075E7</v>
      </c>
      <c r="B2528" s="12" t="s">
        <v>14355</v>
      </c>
      <c r="C2528" s="12" t="s">
        <v>14356</v>
      </c>
      <c r="D2528" s="12" t="s">
        <v>14357</v>
      </c>
      <c r="E2528" s="12" t="s">
        <v>11613</v>
      </c>
      <c r="F2528" s="12" t="s">
        <v>182</v>
      </c>
      <c r="G2528" s="12">
        <v>2016.0</v>
      </c>
      <c r="H2528" s="33">
        <v>42449.0</v>
      </c>
      <c r="I2528" s="12" t="s">
        <v>14358</v>
      </c>
      <c r="K2528" s="12" t="s">
        <v>14359</v>
      </c>
    </row>
    <row r="2529" ht="15.75" customHeight="1">
      <c r="A2529" s="12">
        <v>2.718382E7</v>
      </c>
      <c r="B2529" s="12" t="s">
        <v>14361</v>
      </c>
      <c r="C2529" s="12" t="s">
        <v>14362</v>
      </c>
      <c r="D2529" s="12" t="s">
        <v>14363</v>
      </c>
      <c r="E2529" s="12" t="s">
        <v>10665</v>
      </c>
      <c r="F2529" s="12" t="s">
        <v>332</v>
      </c>
      <c r="G2529" s="12">
        <v>2016.0</v>
      </c>
      <c r="H2529" s="33">
        <v>42508.0</v>
      </c>
      <c r="I2529" s="12" t="s">
        <v>14364</v>
      </c>
      <c r="K2529" s="12" t="s">
        <v>14365</v>
      </c>
    </row>
    <row r="2530" ht="15.75" customHeight="1">
      <c r="A2530" s="12">
        <v>2.7019406E7</v>
      </c>
      <c r="B2530" s="12" t="s">
        <v>14367</v>
      </c>
      <c r="C2530" s="12" t="s">
        <v>14368</v>
      </c>
      <c r="D2530" s="12" t="s">
        <v>14369</v>
      </c>
      <c r="E2530" s="12" t="s">
        <v>14370</v>
      </c>
      <c r="F2530" s="12" t="s">
        <v>4637</v>
      </c>
      <c r="G2530" s="12">
        <v>2016.0</v>
      </c>
      <c r="H2530" s="33">
        <v>42458.0</v>
      </c>
      <c r="K2530" s="12" t="s">
        <v>14371</v>
      </c>
    </row>
    <row r="2531" ht="15.75" customHeight="1">
      <c r="A2531" s="12">
        <v>2.7195943E7</v>
      </c>
      <c r="B2531" s="12" t="s">
        <v>14373</v>
      </c>
      <c r="C2531" s="12" t="s">
        <v>14374</v>
      </c>
      <c r="D2531" s="12" t="s">
        <v>14375</v>
      </c>
      <c r="E2531" s="12" t="s">
        <v>14376</v>
      </c>
      <c r="F2531" s="12" t="s">
        <v>2831</v>
      </c>
      <c r="G2531" s="12">
        <v>2016.0</v>
      </c>
      <c r="H2531" s="33">
        <v>42510.0</v>
      </c>
      <c r="I2531" s="12" t="s">
        <v>14377</v>
      </c>
      <c r="K2531" s="12" t="s">
        <v>14378</v>
      </c>
    </row>
    <row r="2532" ht="15.75" customHeight="1">
      <c r="A2532" s="12">
        <v>2.7206371E7</v>
      </c>
      <c r="B2532" s="12" t="s">
        <v>14380</v>
      </c>
      <c r="C2532" s="12" t="s">
        <v>14381</v>
      </c>
      <c r="D2532" s="12" t="s">
        <v>14382</v>
      </c>
      <c r="E2532" s="12" t="s">
        <v>14383</v>
      </c>
      <c r="F2532" s="12" t="s">
        <v>332</v>
      </c>
      <c r="G2532" s="12">
        <v>2016.0</v>
      </c>
      <c r="H2532" s="33">
        <v>42512.0</v>
      </c>
      <c r="I2532" s="12" t="s">
        <v>14384</v>
      </c>
      <c r="K2532" s="12" t="s">
        <v>14385</v>
      </c>
    </row>
    <row r="2533" ht="15.75" customHeight="1">
      <c r="A2533" s="12">
        <v>2.7207258E7</v>
      </c>
      <c r="B2533" s="12" t="s">
        <v>14387</v>
      </c>
      <c r="C2533" s="12" t="s">
        <v>14388</v>
      </c>
      <c r="D2533" s="12" t="s">
        <v>14389</v>
      </c>
      <c r="E2533" s="12" t="s">
        <v>14390</v>
      </c>
      <c r="F2533" s="12" t="s">
        <v>332</v>
      </c>
      <c r="G2533" s="12">
        <v>2016.0</v>
      </c>
      <c r="H2533" s="33">
        <v>42512.0</v>
      </c>
      <c r="I2533" s="12" t="s">
        <v>14391</v>
      </c>
      <c r="K2533" s="12" t="s">
        <v>14392</v>
      </c>
    </row>
    <row r="2534" ht="15.75" customHeight="1">
      <c r="A2534" s="12">
        <v>2.7350908E7</v>
      </c>
      <c r="B2534" s="12" t="s">
        <v>14393</v>
      </c>
      <c r="C2534" s="12" t="s">
        <v>14394</v>
      </c>
      <c r="D2534" s="12" t="s">
        <v>14395</v>
      </c>
      <c r="E2534" s="12" t="s">
        <v>14396</v>
      </c>
      <c r="F2534" s="12" t="s">
        <v>11114</v>
      </c>
      <c r="G2534" s="12">
        <v>2016.0</v>
      </c>
      <c r="H2534" s="33">
        <v>42550.0</v>
      </c>
      <c r="I2534" s="12" t="s">
        <v>14397</v>
      </c>
      <c r="K2534" s="12" t="s">
        <v>14398</v>
      </c>
    </row>
    <row r="2535" ht="15.75" customHeight="1">
      <c r="A2535" s="12">
        <v>2.7225098E7</v>
      </c>
      <c r="B2535" s="12" t="s">
        <v>14399</v>
      </c>
      <c r="C2535" s="12" t="s">
        <v>14400</v>
      </c>
      <c r="D2535" s="12" t="s">
        <v>14401</v>
      </c>
      <c r="E2535" s="12" t="s">
        <v>14402</v>
      </c>
      <c r="F2535" s="12" t="s">
        <v>632</v>
      </c>
      <c r="G2535" s="12">
        <v>2016.0</v>
      </c>
      <c r="H2535" s="33">
        <v>42517.0</v>
      </c>
      <c r="K2535" s="12" t="s">
        <v>14403</v>
      </c>
    </row>
    <row r="2536" ht="15.75" customHeight="1">
      <c r="A2536" s="12">
        <v>2.7229471E7</v>
      </c>
      <c r="B2536" s="12" t="s">
        <v>14405</v>
      </c>
      <c r="C2536" s="12" t="s">
        <v>14406</v>
      </c>
      <c r="D2536" s="12" t="s">
        <v>14407</v>
      </c>
      <c r="E2536" s="12" t="s">
        <v>10178</v>
      </c>
      <c r="F2536" s="12" t="s">
        <v>332</v>
      </c>
      <c r="G2536" s="12">
        <v>2016.0</v>
      </c>
      <c r="H2536" s="33">
        <v>42518.0</v>
      </c>
      <c r="I2536" s="12" t="s">
        <v>14408</v>
      </c>
      <c r="K2536" s="12" t="s">
        <v>14409</v>
      </c>
    </row>
    <row r="2537" ht="15.75" customHeight="1">
      <c r="A2537" s="12">
        <v>2.7233666E7</v>
      </c>
      <c r="B2537" s="12" t="s">
        <v>14410</v>
      </c>
      <c r="C2537" s="12" t="s">
        <v>14411</v>
      </c>
      <c r="D2537" s="12" t="s">
        <v>14412</v>
      </c>
      <c r="E2537" s="12" t="s">
        <v>2830</v>
      </c>
      <c r="F2537" s="12" t="s">
        <v>2035</v>
      </c>
      <c r="G2537" s="12">
        <v>2016.0</v>
      </c>
      <c r="H2537" s="33">
        <v>42519.0</v>
      </c>
      <c r="I2537" s="12" t="s">
        <v>14413</v>
      </c>
      <c r="K2537" s="12" t="s">
        <v>14414</v>
      </c>
    </row>
    <row r="2538" ht="15.75" customHeight="1">
      <c r="A2538" s="12">
        <v>2.7234215E7</v>
      </c>
      <c r="B2538" s="12" t="s">
        <v>14416</v>
      </c>
      <c r="C2538" s="12" t="s">
        <v>14417</v>
      </c>
      <c r="D2538" s="12" t="s">
        <v>14418</v>
      </c>
      <c r="E2538" s="12" t="s">
        <v>14419</v>
      </c>
      <c r="F2538" s="12" t="s">
        <v>332</v>
      </c>
      <c r="G2538" s="12">
        <v>2016.0</v>
      </c>
      <c r="H2538" s="33">
        <v>42519.0</v>
      </c>
      <c r="I2538" s="12" t="s">
        <v>14420</v>
      </c>
      <c r="K2538" s="12" t="s">
        <v>14421</v>
      </c>
    </row>
    <row r="2539" ht="15.75" customHeight="1">
      <c r="A2539" s="12">
        <v>2.6906926E7</v>
      </c>
      <c r="B2539" s="12" t="s">
        <v>14422</v>
      </c>
      <c r="C2539" s="12" t="s">
        <v>14423</v>
      </c>
      <c r="D2539" s="12" t="s">
        <v>14424</v>
      </c>
      <c r="E2539" s="12" t="s">
        <v>14425</v>
      </c>
      <c r="F2539" s="12" t="s">
        <v>842</v>
      </c>
      <c r="G2539" s="12">
        <v>2016.0</v>
      </c>
      <c r="H2539" s="33">
        <v>42425.0</v>
      </c>
      <c r="K2539" s="12" t="s">
        <v>14426</v>
      </c>
    </row>
    <row r="2540" ht="15.75" customHeight="1">
      <c r="A2540" s="12">
        <v>2.7243367E7</v>
      </c>
      <c r="B2540" s="12" t="s">
        <v>14428</v>
      </c>
      <c r="C2540" s="12" t="s">
        <v>14429</v>
      </c>
      <c r="D2540" s="12" t="s">
        <v>14430</v>
      </c>
      <c r="E2540" s="12" t="s">
        <v>14431</v>
      </c>
      <c r="F2540" s="12" t="s">
        <v>7626</v>
      </c>
      <c r="G2540" s="12">
        <v>2016.0</v>
      </c>
      <c r="H2540" s="33">
        <v>42522.0</v>
      </c>
      <c r="I2540" s="12" t="s">
        <v>14432</v>
      </c>
      <c r="K2540" s="12" t="s">
        <v>14433</v>
      </c>
    </row>
    <row r="2541" ht="15.75" customHeight="1">
      <c r="A2541" s="12">
        <v>2.7303657E7</v>
      </c>
      <c r="B2541" s="12" t="s">
        <v>14435</v>
      </c>
      <c r="C2541" s="12" t="s">
        <v>14436</v>
      </c>
      <c r="D2541" s="12" t="s">
        <v>14437</v>
      </c>
      <c r="E2541" s="12" t="s">
        <v>14438</v>
      </c>
      <c r="F2541" s="12" t="s">
        <v>3171</v>
      </c>
      <c r="G2541" s="12">
        <v>2016.0</v>
      </c>
      <c r="H2541" s="33">
        <v>42537.0</v>
      </c>
      <c r="I2541" s="12" t="s">
        <v>14439</v>
      </c>
      <c r="K2541" s="12" t="s">
        <v>14440</v>
      </c>
    </row>
    <row r="2542" ht="15.75" customHeight="1">
      <c r="A2542" s="12">
        <v>2.6716728E7</v>
      </c>
      <c r="B2542" s="12" t="s">
        <v>14441</v>
      </c>
      <c r="C2542" s="12" t="s">
        <v>14442</v>
      </c>
      <c r="D2542" s="12" t="s">
        <v>14443</v>
      </c>
      <c r="E2542" s="12" t="s">
        <v>14444</v>
      </c>
      <c r="F2542" s="12" t="s">
        <v>937</v>
      </c>
      <c r="G2542" s="12">
        <v>2016.0</v>
      </c>
      <c r="H2542" s="33">
        <v>42369.0</v>
      </c>
      <c r="K2542" s="12" t="s">
        <v>14445</v>
      </c>
    </row>
    <row r="2543" ht="15.75" customHeight="1">
      <c r="A2543" s="12">
        <v>2.672438E7</v>
      </c>
      <c r="B2543" s="12" t="s">
        <v>14447</v>
      </c>
      <c r="C2543" s="12" t="s">
        <v>14448</v>
      </c>
      <c r="D2543" s="12" t="s">
        <v>14449</v>
      </c>
      <c r="E2543" s="12" t="s">
        <v>14450</v>
      </c>
      <c r="F2543" s="12" t="s">
        <v>14451</v>
      </c>
      <c r="G2543" s="12">
        <v>2016.0</v>
      </c>
      <c r="H2543" s="33">
        <v>42372.0</v>
      </c>
      <c r="K2543" s="12" t="s">
        <v>14452</v>
      </c>
    </row>
    <row r="2544" ht="15.75" customHeight="1">
      <c r="A2544" s="12">
        <v>2.6792075E7</v>
      </c>
      <c r="B2544" s="12" t="s">
        <v>14453</v>
      </c>
      <c r="C2544" s="12" t="s">
        <v>14454</v>
      </c>
      <c r="D2544" s="12" t="s">
        <v>14455</v>
      </c>
      <c r="E2544" s="12" t="s">
        <v>14456</v>
      </c>
      <c r="F2544" s="12" t="s">
        <v>3226</v>
      </c>
      <c r="G2544" s="12">
        <v>2016.0</v>
      </c>
      <c r="H2544" s="33">
        <v>42391.0</v>
      </c>
      <c r="K2544" s="12" t="s">
        <v>14457</v>
      </c>
    </row>
    <row r="2545" ht="15.75" customHeight="1">
      <c r="A2545" s="12">
        <v>2.6837859E7</v>
      </c>
      <c r="B2545" s="12" t="s">
        <v>14458</v>
      </c>
      <c r="C2545" s="12" t="s">
        <v>14459</v>
      </c>
      <c r="D2545" s="12" t="s">
        <v>14460</v>
      </c>
      <c r="E2545" s="12" t="s">
        <v>13912</v>
      </c>
      <c r="F2545" s="12" t="s">
        <v>496</v>
      </c>
      <c r="G2545" s="12">
        <v>2016.0</v>
      </c>
      <c r="H2545" s="33">
        <v>42404.0</v>
      </c>
      <c r="I2545" s="12" t="s">
        <v>14461</v>
      </c>
      <c r="K2545" s="12" t="s">
        <v>14462</v>
      </c>
    </row>
    <row r="2546" ht="15.75" customHeight="1">
      <c r="A2546" s="12">
        <v>2.6851433E7</v>
      </c>
      <c r="B2546" s="12" t="s">
        <v>14463</v>
      </c>
      <c r="C2546" s="12" t="s">
        <v>14464</v>
      </c>
      <c r="D2546" s="12" t="s">
        <v>14465</v>
      </c>
      <c r="E2546" s="12" t="s">
        <v>14466</v>
      </c>
      <c r="F2546" s="12" t="s">
        <v>3216</v>
      </c>
      <c r="G2546" s="12">
        <v>2016.0</v>
      </c>
      <c r="H2546" s="33">
        <v>42407.0</v>
      </c>
      <c r="K2546" s="12" t="s">
        <v>14467</v>
      </c>
    </row>
    <row r="2547" ht="15.75" customHeight="1">
      <c r="A2547" s="12">
        <v>2.6859724E7</v>
      </c>
      <c r="B2547" s="12" t="s">
        <v>14468</v>
      </c>
      <c r="C2547" s="12" t="s">
        <v>14469</v>
      </c>
      <c r="D2547" s="12" t="s">
        <v>14470</v>
      </c>
      <c r="E2547" s="12" t="s">
        <v>14471</v>
      </c>
      <c r="F2547" s="12" t="s">
        <v>386</v>
      </c>
      <c r="G2547" s="12">
        <v>2016.0</v>
      </c>
      <c r="H2547" s="33">
        <v>42410.0</v>
      </c>
      <c r="K2547" s="12" t="s">
        <v>14472</v>
      </c>
    </row>
    <row r="2548" ht="15.75" customHeight="1">
      <c r="A2548" s="12">
        <v>2.6920921E7</v>
      </c>
      <c r="B2548" s="12" t="s">
        <v>14473</v>
      </c>
      <c r="C2548" s="12" t="s">
        <v>14474</v>
      </c>
      <c r="D2548" s="12" t="s">
        <v>14475</v>
      </c>
      <c r="E2548" s="12" t="s">
        <v>14476</v>
      </c>
      <c r="F2548" s="12" t="s">
        <v>664</v>
      </c>
      <c r="G2548" s="12">
        <v>2016.0</v>
      </c>
      <c r="H2548" s="33">
        <v>42428.0</v>
      </c>
      <c r="I2548" s="12" t="s">
        <v>14477</v>
      </c>
      <c r="K2548" s="12" t="s">
        <v>14478</v>
      </c>
    </row>
    <row r="2549" ht="15.75" customHeight="1">
      <c r="A2549" s="12">
        <v>2.6943995E7</v>
      </c>
      <c r="B2549" s="12" t="s">
        <v>14479</v>
      </c>
      <c r="C2549" s="12" t="s">
        <v>14480</v>
      </c>
      <c r="D2549" s="12" t="s">
        <v>14481</v>
      </c>
      <c r="E2549" s="12" t="s">
        <v>14482</v>
      </c>
      <c r="F2549" s="12" t="s">
        <v>2712</v>
      </c>
      <c r="G2549" s="12">
        <v>2016.0</v>
      </c>
      <c r="H2549" s="33">
        <v>42435.0</v>
      </c>
      <c r="K2549" s="12" t="s">
        <v>14483</v>
      </c>
    </row>
    <row r="2550" ht="15.75" customHeight="1">
      <c r="A2550" s="12">
        <v>2.694556E7</v>
      </c>
      <c r="B2550" s="12" t="s">
        <v>14484</v>
      </c>
      <c r="C2550" s="12" t="s">
        <v>14485</v>
      </c>
      <c r="D2550" s="12" t="s">
        <v>14486</v>
      </c>
      <c r="E2550" s="12" t="s">
        <v>14487</v>
      </c>
      <c r="F2550" s="12" t="s">
        <v>1239</v>
      </c>
      <c r="G2550" s="12">
        <v>2016.0</v>
      </c>
      <c r="H2550" s="33">
        <v>42436.0</v>
      </c>
      <c r="K2550" s="12" t="s">
        <v>14488</v>
      </c>
    </row>
    <row r="2551" ht="15.75" customHeight="1">
      <c r="A2551" s="12">
        <v>2.6977591E7</v>
      </c>
      <c r="B2551" s="12" t="s">
        <v>14489</v>
      </c>
      <c r="C2551" s="12" t="s">
        <v>10715</v>
      </c>
      <c r="D2551" s="12" t="s">
        <v>14490</v>
      </c>
      <c r="E2551" s="12" t="s">
        <v>10717</v>
      </c>
      <c r="F2551" s="12" t="s">
        <v>6652</v>
      </c>
      <c r="G2551" s="12">
        <v>2016.0</v>
      </c>
      <c r="H2551" s="33">
        <v>42445.0</v>
      </c>
      <c r="K2551" s="12" t="s">
        <v>14491</v>
      </c>
    </row>
    <row r="2552" ht="15.75" customHeight="1">
      <c r="A2552" s="12">
        <v>2.6993325E7</v>
      </c>
      <c r="B2552" s="12" t="s">
        <v>14492</v>
      </c>
      <c r="C2552" s="12" t="s">
        <v>14493</v>
      </c>
      <c r="D2552" s="12" t="s">
        <v>14494</v>
      </c>
      <c r="E2552" s="12" t="s">
        <v>14495</v>
      </c>
      <c r="F2552" s="12" t="s">
        <v>376</v>
      </c>
      <c r="G2552" s="12">
        <v>2016.0</v>
      </c>
      <c r="H2552" s="33">
        <v>42449.0</v>
      </c>
      <c r="I2552" s="12" t="s">
        <v>14496</v>
      </c>
      <c r="K2552" s="12" t="s">
        <v>14497</v>
      </c>
    </row>
    <row r="2553" ht="15.75" customHeight="1">
      <c r="A2553" s="12">
        <v>2.6994084E7</v>
      </c>
      <c r="B2553" s="12" t="s">
        <v>14498</v>
      </c>
      <c r="C2553" s="12" t="s">
        <v>14499</v>
      </c>
      <c r="D2553" s="12" t="s">
        <v>14500</v>
      </c>
      <c r="E2553" s="12" t="s">
        <v>3952</v>
      </c>
      <c r="F2553" s="12" t="s">
        <v>182</v>
      </c>
      <c r="G2553" s="12">
        <v>2016.0</v>
      </c>
      <c r="H2553" s="33">
        <v>42449.0</v>
      </c>
      <c r="I2553" s="12" t="s">
        <v>14501</v>
      </c>
      <c r="K2553" s="12" t="s">
        <v>14502</v>
      </c>
    </row>
    <row r="2554" ht="15.75" customHeight="1">
      <c r="A2554" s="12">
        <v>2.6994086E7</v>
      </c>
      <c r="B2554" s="12" t="s">
        <v>14503</v>
      </c>
      <c r="C2554" s="12" t="s">
        <v>14504</v>
      </c>
      <c r="D2554" s="12" t="s">
        <v>14505</v>
      </c>
      <c r="E2554" s="12" t="s">
        <v>14506</v>
      </c>
      <c r="F2554" s="12" t="s">
        <v>182</v>
      </c>
      <c r="G2554" s="12">
        <v>2016.0</v>
      </c>
      <c r="H2554" s="33">
        <v>42449.0</v>
      </c>
      <c r="I2554" s="12" t="s">
        <v>14507</v>
      </c>
      <c r="K2554" s="12" t="s">
        <v>14508</v>
      </c>
    </row>
    <row r="2555" ht="15.75" customHeight="1">
      <c r="A2555" s="12">
        <v>2.699959E7</v>
      </c>
      <c r="B2555" s="12" t="s">
        <v>14509</v>
      </c>
      <c r="C2555" s="12" t="s">
        <v>14510</v>
      </c>
      <c r="D2555" s="12" t="s">
        <v>14511</v>
      </c>
      <c r="E2555" s="12" t="s">
        <v>14512</v>
      </c>
      <c r="F2555" s="12" t="s">
        <v>1259</v>
      </c>
      <c r="G2555" s="12">
        <v>2016.0</v>
      </c>
      <c r="H2555" s="33">
        <v>42451.0</v>
      </c>
      <c r="K2555" s="12" t="s">
        <v>14513</v>
      </c>
    </row>
    <row r="2556" ht="15.75" customHeight="1">
      <c r="A2556" s="12">
        <v>2.7005452E7</v>
      </c>
      <c r="B2556" s="12" t="s">
        <v>14514</v>
      </c>
      <c r="C2556" s="12" t="s">
        <v>14515</v>
      </c>
      <c r="D2556" s="12" t="s">
        <v>14516</v>
      </c>
      <c r="E2556" s="12" t="s">
        <v>14517</v>
      </c>
      <c r="F2556" s="12" t="s">
        <v>1155</v>
      </c>
      <c r="G2556" s="12">
        <v>2016.0</v>
      </c>
      <c r="H2556" s="33">
        <v>42453.0</v>
      </c>
      <c r="K2556" s="12" t="s">
        <v>14518</v>
      </c>
    </row>
    <row r="2557" ht="15.75" customHeight="1">
      <c r="A2557" s="12">
        <v>2.700888E7</v>
      </c>
      <c r="B2557" s="12" t="s">
        <v>14519</v>
      </c>
      <c r="C2557" s="12" t="s">
        <v>14520</v>
      </c>
      <c r="D2557" s="12" t="s">
        <v>14521</v>
      </c>
      <c r="E2557" s="12" t="s">
        <v>194</v>
      </c>
      <c r="F2557" s="12" t="s">
        <v>175</v>
      </c>
      <c r="G2557" s="12">
        <v>2016.0</v>
      </c>
      <c r="H2557" s="33">
        <v>42454.0</v>
      </c>
      <c r="I2557" s="12" t="s">
        <v>14522</v>
      </c>
      <c r="K2557" s="12" t="s">
        <v>14523</v>
      </c>
    </row>
    <row r="2558" ht="15.75" customHeight="1">
      <c r="A2558" s="12">
        <v>2.7022147E7</v>
      </c>
      <c r="B2558" s="12" t="s">
        <v>14524</v>
      </c>
      <c r="C2558" s="12" t="s">
        <v>14525</v>
      </c>
      <c r="D2558" s="12" t="s">
        <v>14526</v>
      </c>
      <c r="E2558" s="12" t="s">
        <v>14527</v>
      </c>
      <c r="F2558" s="12" t="s">
        <v>520</v>
      </c>
      <c r="G2558" s="12">
        <v>2016.0</v>
      </c>
      <c r="H2558" s="33">
        <v>42459.0</v>
      </c>
      <c r="I2558" s="12" t="s">
        <v>14528</v>
      </c>
      <c r="K2558" s="12" t="s">
        <v>14529</v>
      </c>
    </row>
    <row r="2559" ht="15.75" customHeight="1">
      <c r="A2559" s="12">
        <v>2.7033949E7</v>
      </c>
      <c r="B2559" s="12" t="s">
        <v>14531</v>
      </c>
      <c r="C2559" s="12" t="s">
        <v>14532</v>
      </c>
      <c r="D2559" s="12" t="s">
        <v>14533</v>
      </c>
      <c r="E2559" s="12" t="s">
        <v>14534</v>
      </c>
      <c r="F2559" s="12" t="s">
        <v>14188</v>
      </c>
      <c r="G2559" s="12">
        <v>2016.0</v>
      </c>
      <c r="H2559" s="33">
        <v>42462.0</v>
      </c>
      <c r="K2559" s="12" t="s">
        <v>14535</v>
      </c>
    </row>
    <row r="2560" ht="15.75" customHeight="1">
      <c r="A2560" s="12">
        <v>2.7045038E7</v>
      </c>
      <c r="B2560" s="12" t="s">
        <v>14536</v>
      </c>
      <c r="C2560" s="12" t="s">
        <v>14537</v>
      </c>
      <c r="D2560" s="12" t="s">
        <v>14538</v>
      </c>
      <c r="E2560" s="12" t="s">
        <v>14539</v>
      </c>
      <c r="F2560" s="12" t="s">
        <v>439</v>
      </c>
      <c r="G2560" s="12">
        <v>2016.0</v>
      </c>
      <c r="H2560" s="33">
        <v>42466.0</v>
      </c>
      <c r="I2560" s="12" t="s">
        <v>14540</v>
      </c>
      <c r="K2560" s="12" t="s">
        <v>14541</v>
      </c>
    </row>
    <row r="2561" ht="15.75" customHeight="1">
      <c r="A2561" s="12">
        <v>2.7053675E7</v>
      </c>
      <c r="B2561" s="12" t="s">
        <v>14543</v>
      </c>
      <c r="C2561" s="12" t="s">
        <v>14544</v>
      </c>
      <c r="D2561" s="12" t="s">
        <v>14545</v>
      </c>
      <c r="E2561" s="12" t="s">
        <v>10787</v>
      </c>
      <c r="F2561" s="12" t="s">
        <v>175</v>
      </c>
      <c r="G2561" s="12">
        <v>2016.0</v>
      </c>
      <c r="H2561" s="33">
        <v>42468.0</v>
      </c>
      <c r="I2561" s="12" t="s">
        <v>14546</v>
      </c>
      <c r="K2561" s="12" t="s">
        <v>14547</v>
      </c>
    </row>
    <row r="2562" ht="15.75" customHeight="1">
      <c r="A2562" s="12">
        <v>2.7060744E7</v>
      </c>
      <c r="B2562" s="12" t="s">
        <v>14548</v>
      </c>
      <c r="C2562" s="12" t="s">
        <v>14549</v>
      </c>
      <c r="D2562" s="12" t="s">
        <v>14550</v>
      </c>
      <c r="E2562" s="12" t="s">
        <v>14487</v>
      </c>
      <c r="F2562" s="12" t="s">
        <v>1239</v>
      </c>
      <c r="G2562" s="12">
        <v>2016.0</v>
      </c>
      <c r="H2562" s="33">
        <v>42470.0</v>
      </c>
      <c r="K2562" s="12" t="s">
        <v>14551</v>
      </c>
    </row>
    <row r="2563" ht="15.75" customHeight="1">
      <c r="A2563" s="12">
        <v>2.706893E7</v>
      </c>
      <c r="B2563" s="12" t="s">
        <v>14552</v>
      </c>
      <c r="C2563" s="12" t="s">
        <v>14553</v>
      </c>
      <c r="D2563" s="12" t="s">
        <v>14554</v>
      </c>
      <c r="E2563" s="12" t="s">
        <v>5132</v>
      </c>
      <c r="F2563" s="12" t="s">
        <v>11689</v>
      </c>
      <c r="G2563" s="12">
        <v>2016.0</v>
      </c>
      <c r="H2563" s="33">
        <v>42473.0</v>
      </c>
      <c r="K2563" s="12" t="s">
        <v>14555</v>
      </c>
    </row>
    <row r="2564" ht="15.75" customHeight="1">
      <c r="A2564" s="12">
        <v>2.7119261E7</v>
      </c>
      <c r="B2564" s="12" t="s">
        <v>14556</v>
      </c>
      <c r="C2564" s="12" t="s">
        <v>14557</v>
      </c>
      <c r="D2564" s="12" t="s">
        <v>14558</v>
      </c>
      <c r="E2564" s="12" t="s">
        <v>14559</v>
      </c>
      <c r="F2564" s="12" t="s">
        <v>151</v>
      </c>
      <c r="G2564" s="12">
        <v>2016.0</v>
      </c>
      <c r="H2564" s="33">
        <v>42488.0</v>
      </c>
      <c r="K2564" s="12" t="s">
        <v>14560</v>
      </c>
    </row>
    <row r="2565" ht="15.75" customHeight="1">
      <c r="A2565" s="12">
        <v>2.7135624E7</v>
      </c>
      <c r="B2565" s="12" t="s">
        <v>14561</v>
      </c>
      <c r="C2565" s="12" t="s">
        <v>14562</v>
      </c>
      <c r="D2565" s="12" t="s">
        <v>14563</v>
      </c>
      <c r="E2565" s="12" t="s">
        <v>14564</v>
      </c>
      <c r="F2565" s="12" t="s">
        <v>151</v>
      </c>
      <c r="G2565" s="12">
        <v>2016.0</v>
      </c>
      <c r="H2565" s="33">
        <v>42493.0</v>
      </c>
      <c r="I2565" s="12" t="s">
        <v>14565</v>
      </c>
      <c r="K2565" s="12" t="s">
        <v>14566</v>
      </c>
    </row>
    <row r="2566" ht="15.75" customHeight="1">
      <c r="A2566" s="12">
        <v>2.7142117E7</v>
      </c>
      <c r="B2566" s="12" t="s">
        <v>14567</v>
      </c>
      <c r="C2566" s="12" t="s">
        <v>14568</v>
      </c>
      <c r="D2566" s="12" t="s">
        <v>14569</v>
      </c>
      <c r="E2566" s="12" t="s">
        <v>14570</v>
      </c>
      <c r="F2566" s="12" t="s">
        <v>3517</v>
      </c>
      <c r="G2566" s="12">
        <v>2016.0</v>
      </c>
      <c r="H2566" s="33">
        <v>42495.0</v>
      </c>
      <c r="K2566" s="12" t="s">
        <v>14571</v>
      </c>
    </row>
    <row r="2567" ht="15.75" customHeight="1">
      <c r="A2567" s="12">
        <v>2.7192498E7</v>
      </c>
      <c r="B2567" s="12" t="s">
        <v>14572</v>
      </c>
      <c r="C2567" s="12" t="s">
        <v>14573</v>
      </c>
      <c r="D2567" s="12" t="s">
        <v>14574</v>
      </c>
      <c r="E2567" s="12" t="s">
        <v>14575</v>
      </c>
      <c r="F2567" s="12" t="s">
        <v>508</v>
      </c>
      <c r="G2567" s="12">
        <v>2016.0</v>
      </c>
      <c r="H2567" s="33">
        <v>42509.0</v>
      </c>
      <c r="I2567" s="12" t="s">
        <v>14576</v>
      </c>
      <c r="K2567" s="12" t="s">
        <v>14577</v>
      </c>
    </row>
    <row r="2568" ht="15.75" customHeight="1">
      <c r="A2568" s="12">
        <v>2.7232123E7</v>
      </c>
      <c r="B2568" s="12" t="s">
        <v>14578</v>
      </c>
      <c r="C2568" s="12" t="s">
        <v>14579</v>
      </c>
      <c r="D2568" s="12" t="s">
        <v>14580</v>
      </c>
      <c r="E2568" s="12" t="s">
        <v>14581</v>
      </c>
      <c r="F2568" s="12" t="s">
        <v>995</v>
      </c>
      <c r="G2568" s="12">
        <v>2016.0</v>
      </c>
      <c r="H2568" s="33">
        <v>42518.0</v>
      </c>
      <c r="K2568" s="12" t="s">
        <v>14582</v>
      </c>
    </row>
    <row r="2569" ht="15.75" customHeight="1">
      <c r="A2569" s="12">
        <v>2.7248711E7</v>
      </c>
      <c r="B2569" s="12" t="s">
        <v>14583</v>
      </c>
      <c r="C2569" s="12" t="s">
        <v>14584</v>
      </c>
      <c r="D2569" s="12" t="s">
        <v>14585</v>
      </c>
      <c r="E2569" s="12" t="s">
        <v>14586</v>
      </c>
      <c r="F2569" s="12" t="s">
        <v>2810</v>
      </c>
      <c r="G2569" s="12">
        <v>2016.0</v>
      </c>
      <c r="H2569" s="33">
        <v>42523.0</v>
      </c>
      <c r="I2569" s="12" t="s">
        <v>14587</v>
      </c>
      <c r="K2569" s="12" t="s">
        <v>14588</v>
      </c>
    </row>
    <row r="2570" ht="15.75" customHeight="1">
      <c r="A2570" s="12">
        <v>2.7251148E7</v>
      </c>
      <c r="B2570" s="12" t="s">
        <v>14589</v>
      </c>
      <c r="C2570" s="12" t="s">
        <v>14590</v>
      </c>
      <c r="D2570" s="12" t="s">
        <v>14591</v>
      </c>
      <c r="E2570" s="12" t="s">
        <v>4499</v>
      </c>
      <c r="F2570" s="12" t="s">
        <v>332</v>
      </c>
      <c r="G2570" s="12">
        <v>2016.0</v>
      </c>
      <c r="H2570" s="33">
        <v>42524.0</v>
      </c>
      <c r="I2570" s="12" t="s">
        <v>14592</v>
      </c>
      <c r="K2570" s="12" t="s">
        <v>14593</v>
      </c>
    </row>
    <row r="2571" ht="15.75" customHeight="1">
      <c r="A2571" s="12">
        <v>2.7260814E7</v>
      </c>
      <c r="B2571" s="12" t="s">
        <v>14594</v>
      </c>
      <c r="C2571" s="12" t="s">
        <v>14595</v>
      </c>
      <c r="D2571" s="12" t="s">
        <v>14596</v>
      </c>
      <c r="E2571" s="12" t="s">
        <v>14597</v>
      </c>
      <c r="F2571" s="12" t="s">
        <v>202</v>
      </c>
      <c r="G2571" s="12">
        <v>2016.0</v>
      </c>
      <c r="H2571" s="33">
        <v>42526.0</v>
      </c>
      <c r="K2571" s="12" t="s">
        <v>14598</v>
      </c>
    </row>
    <row r="2572" ht="15.75" customHeight="1">
      <c r="A2572" s="12">
        <v>2.7265472E7</v>
      </c>
      <c r="B2572" s="12" t="s">
        <v>14599</v>
      </c>
      <c r="C2572" s="12" t="s">
        <v>14600</v>
      </c>
      <c r="D2572" s="12" t="s">
        <v>14601</v>
      </c>
      <c r="E2572" s="12" t="s">
        <v>14602</v>
      </c>
      <c r="F2572" s="12" t="s">
        <v>3004</v>
      </c>
      <c r="G2572" s="12">
        <v>2016.0</v>
      </c>
      <c r="H2572" s="33">
        <v>42528.0</v>
      </c>
      <c r="K2572" s="12" t="s">
        <v>14603</v>
      </c>
    </row>
    <row r="2573" ht="15.75" customHeight="1">
      <c r="A2573" s="12">
        <v>2.7337487E7</v>
      </c>
      <c r="B2573" s="12" t="s">
        <v>14604</v>
      </c>
      <c r="C2573" s="12" t="s">
        <v>14605</v>
      </c>
      <c r="D2573" s="12" t="s">
        <v>14606</v>
      </c>
      <c r="E2573" s="12" t="s">
        <v>1032</v>
      </c>
      <c r="F2573" s="12" t="s">
        <v>9325</v>
      </c>
      <c r="G2573" s="12">
        <v>2016.0</v>
      </c>
      <c r="H2573" s="33">
        <v>42545.0</v>
      </c>
      <c r="K2573" s="12" t="s">
        <v>14607</v>
      </c>
    </row>
    <row r="2574" ht="15.75" customHeight="1">
      <c r="A2574" s="12">
        <v>2.7383315E7</v>
      </c>
      <c r="B2574" s="12" t="s">
        <v>14608</v>
      </c>
      <c r="C2574" s="12" t="s">
        <v>14609</v>
      </c>
      <c r="D2574" s="12" t="s">
        <v>14610</v>
      </c>
      <c r="E2574" s="12" t="s">
        <v>14611</v>
      </c>
      <c r="F2574" s="12" t="s">
        <v>14612</v>
      </c>
      <c r="G2574" s="12">
        <v>2016.0</v>
      </c>
      <c r="H2574" s="33">
        <v>42559.0</v>
      </c>
    </row>
    <row r="2575" ht="15.75" customHeight="1">
      <c r="A2575" s="12">
        <v>2.741708E7</v>
      </c>
      <c r="B2575" s="12" t="s">
        <v>14613</v>
      </c>
      <c r="C2575" s="12" t="s">
        <v>14614</v>
      </c>
      <c r="D2575" s="12" t="s">
        <v>14615</v>
      </c>
      <c r="E2575" s="12" t="s">
        <v>14616</v>
      </c>
      <c r="F2575" s="12" t="s">
        <v>2562</v>
      </c>
      <c r="G2575" s="12">
        <v>2016.0</v>
      </c>
      <c r="H2575" s="33">
        <v>42567.0</v>
      </c>
      <c r="I2575" s="12" t="s">
        <v>14617</v>
      </c>
      <c r="K2575" s="12" t="s">
        <v>14618</v>
      </c>
    </row>
    <row r="2576" ht="15.75" customHeight="1">
      <c r="A2576" s="12">
        <v>2.7417081E7</v>
      </c>
      <c r="B2576" s="12" t="s">
        <v>14619</v>
      </c>
      <c r="C2576" s="12" t="s">
        <v>14620</v>
      </c>
      <c r="D2576" s="12" t="s">
        <v>14621</v>
      </c>
      <c r="E2576" s="12" t="s">
        <v>14622</v>
      </c>
      <c r="F2576" s="12" t="s">
        <v>2562</v>
      </c>
      <c r="G2576" s="12">
        <v>2016.0</v>
      </c>
      <c r="H2576" s="33">
        <v>42567.0</v>
      </c>
      <c r="I2576" s="12" t="s">
        <v>14623</v>
      </c>
      <c r="K2576" s="12" t="s">
        <v>14624</v>
      </c>
    </row>
    <row r="2577" ht="15.75" customHeight="1">
      <c r="A2577" s="12">
        <v>2.7417085E7</v>
      </c>
      <c r="B2577" s="12" t="s">
        <v>14625</v>
      </c>
      <c r="C2577" s="12" t="s">
        <v>14626</v>
      </c>
      <c r="D2577" s="12" t="s">
        <v>14627</v>
      </c>
      <c r="E2577" s="12" t="s">
        <v>14628</v>
      </c>
      <c r="F2577" s="12" t="s">
        <v>2562</v>
      </c>
      <c r="G2577" s="12">
        <v>2016.0</v>
      </c>
      <c r="H2577" s="33">
        <v>42567.0</v>
      </c>
      <c r="I2577" s="12" t="s">
        <v>14629</v>
      </c>
      <c r="K2577" s="12" t="s">
        <v>14630</v>
      </c>
    </row>
    <row r="2578" ht="15.75" customHeight="1">
      <c r="A2578" s="12">
        <v>2.7677378E7</v>
      </c>
      <c r="B2578" s="12" t="s">
        <v>14631</v>
      </c>
      <c r="C2578" s="12" t="s">
        <v>14632</v>
      </c>
      <c r="D2578" s="12" t="s">
        <v>14633</v>
      </c>
      <c r="E2578" s="12" t="s">
        <v>14634</v>
      </c>
      <c r="F2578" s="12" t="s">
        <v>318</v>
      </c>
      <c r="G2578" s="12">
        <v>2016.0</v>
      </c>
      <c r="H2578" s="33">
        <v>42642.0</v>
      </c>
      <c r="I2578" s="12" t="s">
        <v>14635</v>
      </c>
      <c r="K2578" s="12" t="s">
        <v>14636</v>
      </c>
    </row>
    <row r="2579" ht="15.75" customHeight="1">
      <c r="A2579" s="12">
        <v>2.7929573E7</v>
      </c>
      <c r="B2579" s="12" t="s">
        <v>14638</v>
      </c>
      <c r="C2579" s="12" t="s">
        <v>14639</v>
      </c>
      <c r="D2579" s="12" t="s">
        <v>14640</v>
      </c>
      <c r="E2579" s="12" t="s">
        <v>14641</v>
      </c>
      <c r="F2579" s="12" t="s">
        <v>14642</v>
      </c>
      <c r="G2579" s="12">
        <v>2016.0</v>
      </c>
      <c r="H2579" s="33">
        <v>42713.0</v>
      </c>
      <c r="K2579" s="12" t="s">
        <v>14643</v>
      </c>
    </row>
    <row r="2580" ht="15.75" customHeight="1">
      <c r="A2580" s="12">
        <v>3.1014497E7</v>
      </c>
      <c r="B2580" s="12" t="s">
        <v>14644</v>
      </c>
      <c r="C2580" s="12" t="s">
        <v>14645</v>
      </c>
      <c r="D2580" s="12" t="s">
        <v>14646</v>
      </c>
      <c r="E2580" s="12" t="s">
        <v>14647</v>
      </c>
      <c r="F2580" s="12" t="s">
        <v>12747</v>
      </c>
      <c r="G2580" s="12">
        <v>2016.0</v>
      </c>
      <c r="H2580" s="33">
        <v>43580.0</v>
      </c>
      <c r="K2580" s="12" t="s">
        <v>14648</v>
      </c>
    </row>
    <row r="2581" ht="15.75" customHeight="1">
      <c r="A2581" s="12">
        <v>3.1014503E7</v>
      </c>
      <c r="B2581" s="12" t="s">
        <v>14649</v>
      </c>
      <c r="C2581" s="12" t="s">
        <v>14650</v>
      </c>
      <c r="D2581" s="12" t="s">
        <v>14651</v>
      </c>
      <c r="E2581" s="12" t="s">
        <v>14652</v>
      </c>
      <c r="F2581" s="12" t="s">
        <v>12747</v>
      </c>
      <c r="G2581" s="12">
        <v>2016.0</v>
      </c>
      <c r="H2581" s="33">
        <v>43580.0</v>
      </c>
      <c r="K2581" s="12" t="s">
        <v>14653</v>
      </c>
    </row>
    <row r="2582" ht="15.75" customHeight="1">
      <c r="A2582" s="12">
        <v>2.7189996E7</v>
      </c>
      <c r="B2582" s="12" t="s">
        <v>14654</v>
      </c>
      <c r="C2582" s="12" t="s">
        <v>14655</v>
      </c>
      <c r="D2582" s="12" t="s">
        <v>14656</v>
      </c>
      <c r="E2582" s="12" t="s">
        <v>9856</v>
      </c>
      <c r="F2582" s="12" t="s">
        <v>2843</v>
      </c>
      <c r="G2582" s="12">
        <v>2016.0</v>
      </c>
      <c r="H2582" s="33">
        <v>42509.0</v>
      </c>
      <c r="I2582" s="12" t="s">
        <v>14657</v>
      </c>
      <c r="K2582" s="12" t="s">
        <v>14658</v>
      </c>
    </row>
    <row r="2583" ht="15.75" customHeight="1">
      <c r="A2583" s="12">
        <v>2.7258532E7</v>
      </c>
      <c r="B2583" s="12" t="s">
        <v>14660</v>
      </c>
      <c r="C2583" s="12" t="s">
        <v>14661</v>
      </c>
      <c r="D2583" s="12" t="s">
        <v>14662</v>
      </c>
      <c r="E2583" s="12" t="s">
        <v>14663</v>
      </c>
      <c r="F2583" s="12" t="s">
        <v>2831</v>
      </c>
      <c r="G2583" s="12">
        <v>2016.0</v>
      </c>
      <c r="H2583" s="33">
        <v>42525.0</v>
      </c>
      <c r="I2583" s="12" t="s">
        <v>14664</v>
      </c>
      <c r="K2583" s="12" t="s">
        <v>14665</v>
      </c>
    </row>
    <row r="2584" ht="15.75" customHeight="1">
      <c r="A2584" s="12">
        <v>2.7260942E7</v>
      </c>
      <c r="B2584" s="12" t="s">
        <v>14666</v>
      </c>
      <c r="C2584" s="12" t="s">
        <v>14667</v>
      </c>
      <c r="D2584" s="12" t="s">
        <v>14668</v>
      </c>
      <c r="E2584" s="12" t="s">
        <v>14669</v>
      </c>
      <c r="F2584" s="12" t="s">
        <v>2234</v>
      </c>
      <c r="G2584" s="12">
        <v>2016.0</v>
      </c>
      <c r="H2584" s="33">
        <v>42526.0</v>
      </c>
      <c r="I2584" s="12" t="s">
        <v>14670</v>
      </c>
      <c r="K2584" s="12" t="s">
        <v>14671</v>
      </c>
    </row>
    <row r="2585" ht="15.75" customHeight="1">
      <c r="A2585" s="12">
        <v>2.7267358E7</v>
      </c>
      <c r="B2585" s="12" t="s">
        <v>14672</v>
      </c>
      <c r="C2585" s="12" t="s">
        <v>14673</v>
      </c>
      <c r="D2585" s="12" t="s">
        <v>14674</v>
      </c>
      <c r="E2585" s="12" t="s">
        <v>3729</v>
      </c>
      <c r="F2585" s="12" t="s">
        <v>332</v>
      </c>
      <c r="G2585" s="12">
        <v>2016.0</v>
      </c>
      <c r="H2585" s="33">
        <v>42530.0</v>
      </c>
      <c r="I2585" s="12" t="s">
        <v>14675</v>
      </c>
      <c r="K2585" s="12" t="s">
        <v>14676</v>
      </c>
    </row>
    <row r="2586" ht="15.75" customHeight="1">
      <c r="A2586" s="12">
        <v>2.7267467E7</v>
      </c>
      <c r="B2586" s="12" t="s">
        <v>14678</v>
      </c>
      <c r="C2586" s="12" t="s">
        <v>14679</v>
      </c>
      <c r="D2586" s="12" t="s">
        <v>14680</v>
      </c>
      <c r="E2586" s="12" t="s">
        <v>14681</v>
      </c>
      <c r="F2586" s="12" t="s">
        <v>332</v>
      </c>
      <c r="G2586" s="12">
        <v>2016.0</v>
      </c>
      <c r="H2586" s="33">
        <v>42530.0</v>
      </c>
      <c r="I2586" s="12" t="s">
        <v>14682</v>
      </c>
      <c r="K2586" s="12" t="s">
        <v>14683</v>
      </c>
    </row>
    <row r="2587" ht="15.75" customHeight="1">
      <c r="A2587" s="12">
        <v>2.7270667E7</v>
      </c>
      <c r="B2587" s="12" t="s">
        <v>14684</v>
      </c>
      <c r="C2587" s="12" t="s">
        <v>14685</v>
      </c>
      <c r="D2587" s="12" t="s">
        <v>14686</v>
      </c>
      <c r="E2587" s="12" t="s">
        <v>14687</v>
      </c>
      <c r="F2587" s="12" t="s">
        <v>5609</v>
      </c>
      <c r="G2587" s="12">
        <v>2016.0</v>
      </c>
      <c r="H2587" s="33">
        <v>42530.0</v>
      </c>
      <c r="I2587" s="12" t="s">
        <v>14688</v>
      </c>
      <c r="K2587" s="12" t="s">
        <v>14689</v>
      </c>
    </row>
    <row r="2588" ht="15.75" customHeight="1">
      <c r="A2588" s="12">
        <v>2.7276663E7</v>
      </c>
      <c r="B2588" s="12" t="s">
        <v>14690</v>
      </c>
      <c r="C2588" s="12" t="s">
        <v>14691</v>
      </c>
      <c r="D2588" s="12" t="s">
        <v>14692</v>
      </c>
      <c r="E2588" s="12" t="s">
        <v>10507</v>
      </c>
      <c r="F2588" s="12" t="s">
        <v>587</v>
      </c>
      <c r="G2588" s="12">
        <v>2016.0</v>
      </c>
      <c r="H2588" s="33">
        <v>42530.0</v>
      </c>
      <c r="K2588" s="12" t="s">
        <v>14693</v>
      </c>
    </row>
    <row r="2589" ht="15.75" customHeight="1">
      <c r="A2589" s="12">
        <v>2.7156023E7</v>
      </c>
      <c r="B2589" s="12" t="s">
        <v>14694</v>
      </c>
      <c r="C2589" s="12" t="s">
        <v>14695</v>
      </c>
      <c r="D2589" s="12" t="s">
        <v>14696</v>
      </c>
      <c r="E2589" s="12" t="s">
        <v>10665</v>
      </c>
      <c r="F2589" s="12" t="s">
        <v>14697</v>
      </c>
      <c r="G2589" s="12">
        <v>2016.0</v>
      </c>
      <c r="H2589" s="33">
        <v>42499.0</v>
      </c>
      <c r="I2589" s="12" t="s">
        <v>14698</v>
      </c>
      <c r="K2589" s="12" t="s">
        <v>14699</v>
      </c>
    </row>
    <row r="2590" ht="15.75" customHeight="1">
      <c r="A2590" s="12">
        <v>2.7338482E7</v>
      </c>
      <c r="B2590" s="12" t="s">
        <v>14701</v>
      </c>
      <c r="C2590" s="12" t="s">
        <v>14702</v>
      </c>
      <c r="D2590" s="12" t="s">
        <v>14703</v>
      </c>
      <c r="E2590" s="12" t="s">
        <v>14704</v>
      </c>
      <c r="F2590" s="12" t="s">
        <v>5636</v>
      </c>
      <c r="G2590" s="12">
        <v>2016.0</v>
      </c>
      <c r="H2590" s="33">
        <v>42546.0</v>
      </c>
      <c r="I2590" s="12" t="s">
        <v>14705</v>
      </c>
      <c r="K2590" s="12" t="s">
        <v>14706</v>
      </c>
    </row>
    <row r="2591" ht="15.75" customHeight="1">
      <c r="A2591" s="12">
        <v>2.7375581E7</v>
      </c>
      <c r="B2591" s="12" t="s">
        <v>14707</v>
      </c>
      <c r="C2591" s="12" t="s">
        <v>14708</v>
      </c>
      <c r="D2591" s="12" t="s">
        <v>14709</v>
      </c>
      <c r="E2591" s="12" t="s">
        <v>12799</v>
      </c>
      <c r="F2591" s="12" t="s">
        <v>1128</v>
      </c>
      <c r="G2591" s="12">
        <v>2016.0</v>
      </c>
      <c r="H2591" s="33">
        <v>42556.0</v>
      </c>
      <c r="I2591" s="12" t="s">
        <v>14710</v>
      </c>
      <c r="K2591" s="12" t="s">
        <v>14711</v>
      </c>
    </row>
    <row r="2592" ht="15.75" customHeight="1">
      <c r="A2592" s="12">
        <v>2.7287539E7</v>
      </c>
      <c r="B2592" s="12" t="s">
        <v>14712</v>
      </c>
      <c r="C2592" s="12" t="s">
        <v>14713</v>
      </c>
      <c r="D2592" s="12" t="s">
        <v>14714</v>
      </c>
      <c r="E2592" s="12" t="s">
        <v>5377</v>
      </c>
      <c r="F2592" s="12" t="s">
        <v>332</v>
      </c>
      <c r="G2592" s="12">
        <v>2016.0</v>
      </c>
      <c r="H2592" s="33">
        <v>42533.0</v>
      </c>
      <c r="I2592" s="12" t="s">
        <v>14715</v>
      </c>
      <c r="K2592" s="12" t="s">
        <v>14716</v>
      </c>
    </row>
    <row r="2593" ht="15.75" customHeight="1">
      <c r="A2593" s="12">
        <v>2.7291078E7</v>
      </c>
      <c r="B2593" s="12" t="s">
        <v>14718</v>
      </c>
      <c r="C2593" s="12" t="s">
        <v>14719</v>
      </c>
      <c r="D2593" s="12" t="s">
        <v>14720</v>
      </c>
      <c r="E2593" s="12" t="s">
        <v>3734</v>
      </c>
      <c r="F2593" s="12" t="s">
        <v>5609</v>
      </c>
      <c r="G2593" s="12">
        <v>2016.0</v>
      </c>
      <c r="H2593" s="33">
        <v>42535.0</v>
      </c>
      <c r="I2593" s="12" t="s">
        <v>14721</v>
      </c>
      <c r="K2593" s="12" t="s">
        <v>14722</v>
      </c>
    </row>
    <row r="2594" ht="15.75" customHeight="1">
      <c r="A2594" s="12">
        <v>2.7334817E7</v>
      </c>
      <c r="B2594" s="12" t="s">
        <v>14724</v>
      </c>
      <c r="C2594" s="12" t="s">
        <v>14725</v>
      </c>
      <c r="D2594" s="12" t="s">
        <v>14726</v>
      </c>
      <c r="E2594" s="12" t="s">
        <v>14727</v>
      </c>
      <c r="F2594" s="12" t="s">
        <v>587</v>
      </c>
      <c r="G2594" s="12">
        <v>2016.0</v>
      </c>
      <c r="H2594" s="33">
        <v>42545.0</v>
      </c>
      <c r="K2594" s="12" t="s">
        <v>14728</v>
      </c>
    </row>
    <row r="2595" ht="15.75" customHeight="1">
      <c r="A2595" s="12">
        <v>2.7304213E7</v>
      </c>
      <c r="B2595" s="12" t="s">
        <v>14730</v>
      </c>
      <c r="C2595" s="12" t="s">
        <v>14731</v>
      </c>
      <c r="D2595" s="12" t="s">
        <v>14732</v>
      </c>
      <c r="E2595" s="12" t="s">
        <v>14733</v>
      </c>
      <c r="F2595" s="12" t="s">
        <v>2831</v>
      </c>
      <c r="G2595" s="12">
        <v>2016.0</v>
      </c>
      <c r="H2595" s="33">
        <v>42537.0</v>
      </c>
      <c r="I2595" s="12" t="s">
        <v>14734</v>
      </c>
      <c r="K2595" s="12" t="s">
        <v>14735</v>
      </c>
    </row>
    <row r="2596" ht="15.75" customHeight="1">
      <c r="A2596" s="12">
        <v>2.7317101E7</v>
      </c>
      <c r="B2596" s="12" t="s">
        <v>14737</v>
      </c>
      <c r="C2596" s="12" t="s">
        <v>14738</v>
      </c>
      <c r="D2596" s="12" t="s">
        <v>14739</v>
      </c>
      <c r="E2596" s="12" t="s">
        <v>12496</v>
      </c>
      <c r="F2596" s="12" t="s">
        <v>332</v>
      </c>
      <c r="G2596" s="12">
        <v>2016.0</v>
      </c>
      <c r="H2596" s="33">
        <v>42540.0</v>
      </c>
      <c r="I2596" s="12" t="s">
        <v>14740</v>
      </c>
      <c r="K2596" s="12" t="s">
        <v>14741</v>
      </c>
    </row>
    <row r="2597" ht="15.75" customHeight="1">
      <c r="A2597" s="12">
        <v>2.732945E7</v>
      </c>
      <c r="B2597" s="12" t="s">
        <v>14743</v>
      </c>
      <c r="C2597" s="12" t="s">
        <v>14744</v>
      </c>
      <c r="D2597" s="12" t="s">
        <v>14745</v>
      </c>
      <c r="E2597" s="12" t="s">
        <v>14746</v>
      </c>
      <c r="F2597" s="12" t="s">
        <v>332</v>
      </c>
      <c r="G2597" s="12">
        <v>2016.0</v>
      </c>
      <c r="H2597" s="33">
        <v>42544.0</v>
      </c>
      <c r="I2597" s="12" t="s">
        <v>14747</v>
      </c>
      <c r="K2597" s="12" t="s">
        <v>14748</v>
      </c>
    </row>
    <row r="2598" ht="15.75" customHeight="1">
      <c r="A2598" s="12">
        <v>2.7334439E7</v>
      </c>
      <c r="B2598" s="12" t="s">
        <v>14750</v>
      </c>
      <c r="C2598" s="12" t="s">
        <v>14751</v>
      </c>
      <c r="D2598" s="12" t="s">
        <v>14752</v>
      </c>
      <c r="E2598" s="12" t="s">
        <v>14753</v>
      </c>
      <c r="F2598" s="12" t="s">
        <v>332</v>
      </c>
      <c r="G2598" s="12">
        <v>2016.0</v>
      </c>
      <c r="H2598" s="33">
        <v>42545.0</v>
      </c>
      <c r="I2598" s="12" t="s">
        <v>14754</v>
      </c>
      <c r="K2598" s="12" t="s">
        <v>14755</v>
      </c>
    </row>
    <row r="2599" ht="15.75" customHeight="1">
      <c r="A2599" s="12">
        <v>2.7335421E7</v>
      </c>
      <c r="B2599" s="12" t="s">
        <v>14757</v>
      </c>
      <c r="C2599" s="12" t="s">
        <v>14758</v>
      </c>
      <c r="D2599" s="12" t="s">
        <v>14759</v>
      </c>
      <c r="E2599" s="12" t="s">
        <v>8500</v>
      </c>
      <c r="F2599" s="12" t="s">
        <v>796</v>
      </c>
      <c r="G2599" s="12">
        <v>2016.0</v>
      </c>
      <c r="H2599" s="33">
        <v>42545.0</v>
      </c>
      <c r="I2599" s="12" t="s">
        <v>14760</v>
      </c>
      <c r="K2599" s="12" t="s">
        <v>14761</v>
      </c>
    </row>
    <row r="2600" ht="15.75" customHeight="1">
      <c r="A2600" s="12">
        <v>2.7357128E7</v>
      </c>
      <c r="B2600" s="12" t="s">
        <v>14763</v>
      </c>
      <c r="C2600" s="12" t="s">
        <v>14764</v>
      </c>
      <c r="D2600" s="12" t="s">
        <v>14765</v>
      </c>
      <c r="E2600" s="12" t="s">
        <v>14766</v>
      </c>
      <c r="F2600" s="12" t="s">
        <v>332</v>
      </c>
      <c r="G2600" s="12">
        <v>2016.0</v>
      </c>
      <c r="H2600" s="33">
        <v>42552.0</v>
      </c>
      <c r="I2600" s="12" t="s">
        <v>14767</v>
      </c>
      <c r="K2600" s="12" t="s">
        <v>14768</v>
      </c>
    </row>
    <row r="2601" ht="15.75" customHeight="1">
      <c r="A2601" s="12">
        <v>2.6645342E7</v>
      </c>
      <c r="B2601" s="12" t="s">
        <v>14769</v>
      </c>
      <c r="C2601" s="12" t="s">
        <v>14770</v>
      </c>
      <c r="D2601" s="12" t="s">
        <v>14771</v>
      </c>
      <c r="E2601" s="12" t="s">
        <v>3729</v>
      </c>
      <c r="F2601" s="12" t="s">
        <v>5979</v>
      </c>
      <c r="G2601" s="12">
        <v>2016.0</v>
      </c>
      <c r="H2601" s="33">
        <v>42348.0</v>
      </c>
      <c r="I2601" s="12" t="s">
        <v>14772</v>
      </c>
      <c r="K2601" s="12" t="s">
        <v>14773</v>
      </c>
    </row>
    <row r="2602" ht="15.75" customHeight="1">
      <c r="A2602" s="12">
        <v>2.736265E7</v>
      </c>
      <c r="B2602" s="12" t="s">
        <v>14775</v>
      </c>
      <c r="C2602" s="12" t="s">
        <v>14776</v>
      </c>
      <c r="D2602" s="12" t="s">
        <v>14777</v>
      </c>
      <c r="E2602" s="12" t="s">
        <v>14778</v>
      </c>
      <c r="F2602" s="12" t="s">
        <v>2831</v>
      </c>
      <c r="G2602" s="12">
        <v>2016.0</v>
      </c>
      <c r="H2602" s="33">
        <v>42552.0</v>
      </c>
      <c r="I2602" s="12" t="s">
        <v>14779</v>
      </c>
      <c r="K2602" s="12" t="s">
        <v>14780</v>
      </c>
    </row>
    <row r="2603" ht="15.75" customHeight="1">
      <c r="A2603" s="12">
        <v>2.7362709E7</v>
      </c>
      <c r="B2603" s="12" t="s">
        <v>14781</v>
      </c>
      <c r="C2603" s="12" t="s">
        <v>14782</v>
      </c>
      <c r="D2603" s="12" t="s">
        <v>14783</v>
      </c>
      <c r="E2603" s="12" t="s">
        <v>14784</v>
      </c>
      <c r="F2603" s="12" t="s">
        <v>2810</v>
      </c>
      <c r="G2603" s="12">
        <v>2016.0</v>
      </c>
      <c r="H2603" s="33">
        <v>42552.0</v>
      </c>
      <c r="I2603" s="12" t="s">
        <v>14785</v>
      </c>
      <c r="K2603" s="12" t="s">
        <v>14786</v>
      </c>
    </row>
    <row r="2604" ht="15.75" customHeight="1">
      <c r="A2604" s="12">
        <v>2.7365345E7</v>
      </c>
      <c r="B2604" s="12" t="s">
        <v>14787</v>
      </c>
      <c r="C2604" s="12" t="s">
        <v>14788</v>
      </c>
      <c r="D2604" s="12" t="s">
        <v>14789</v>
      </c>
      <c r="E2604" s="12" t="s">
        <v>14790</v>
      </c>
      <c r="F2604" s="12" t="s">
        <v>4427</v>
      </c>
      <c r="G2604" s="12">
        <v>2016.0</v>
      </c>
      <c r="H2604" s="33">
        <v>42553.0</v>
      </c>
      <c r="I2604" s="12" t="s">
        <v>14791</v>
      </c>
      <c r="K2604" s="12" t="s">
        <v>14792</v>
      </c>
    </row>
    <row r="2605" ht="15.75" customHeight="1">
      <c r="A2605" s="12">
        <v>2.6277351E7</v>
      </c>
      <c r="B2605" s="12" t="s">
        <v>14793</v>
      </c>
      <c r="C2605" s="12" t="s">
        <v>14794</v>
      </c>
      <c r="D2605" s="12" t="s">
        <v>14795</v>
      </c>
      <c r="E2605" s="12" t="s">
        <v>14796</v>
      </c>
      <c r="F2605" s="12" t="s">
        <v>4711</v>
      </c>
      <c r="G2605" s="12">
        <v>2016.0</v>
      </c>
      <c r="H2605" s="33">
        <v>42233.0</v>
      </c>
      <c r="K2605" s="12" t="s">
        <v>14797</v>
      </c>
    </row>
    <row r="2606" ht="15.75" customHeight="1">
      <c r="A2606" s="12">
        <v>2.6519136E7</v>
      </c>
      <c r="B2606" s="12" t="s">
        <v>14799</v>
      </c>
      <c r="C2606" s="12" t="s">
        <v>14800</v>
      </c>
      <c r="D2606" s="12" t="s">
        <v>14801</v>
      </c>
      <c r="E2606" s="12" t="s">
        <v>14802</v>
      </c>
      <c r="F2606" s="12" t="s">
        <v>1217</v>
      </c>
      <c r="G2606" s="12">
        <v>2016.0</v>
      </c>
      <c r="H2606" s="33">
        <v>42309.0</v>
      </c>
      <c r="K2606" s="12" t="s">
        <v>14803</v>
      </c>
    </row>
    <row r="2607" ht="15.75" customHeight="1">
      <c r="A2607" s="12">
        <v>2.6655686E7</v>
      </c>
      <c r="B2607" s="12" t="s">
        <v>14804</v>
      </c>
      <c r="C2607" s="12" t="s">
        <v>14805</v>
      </c>
      <c r="D2607" s="12" t="s">
        <v>14806</v>
      </c>
      <c r="E2607" s="12" t="s">
        <v>14807</v>
      </c>
      <c r="F2607" s="12" t="s">
        <v>1217</v>
      </c>
      <c r="G2607" s="12">
        <v>2016.0</v>
      </c>
      <c r="H2607" s="33">
        <v>42353.0</v>
      </c>
      <c r="K2607" s="12" t="s">
        <v>14808</v>
      </c>
    </row>
    <row r="2608" ht="15.75" customHeight="1">
      <c r="A2608" s="12">
        <v>2.6817467E7</v>
      </c>
      <c r="B2608" s="12" t="s">
        <v>14809</v>
      </c>
      <c r="C2608" s="12" t="s">
        <v>14810</v>
      </c>
      <c r="D2608" s="12" t="s">
        <v>14811</v>
      </c>
      <c r="E2608" s="12" t="s">
        <v>14812</v>
      </c>
      <c r="F2608" s="12" t="s">
        <v>2050</v>
      </c>
      <c r="G2608" s="12">
        <v>2016.0</v>
      </c>
      <c r="H2608" s="33">
        <v>42398.0</v>
      </c>
      <c r="K2608" s="12" t="s">
        <v>14813</v>
      </c>
    </row>
    <row r="2609" ht="15.75" customHeight="1">
      <c r="A2609" s="12">
        <v>2.6897395E7</v>
      </c>
      <c r="B2609" s="12" t="s">
        <v>14814</v>
      </c>
      <c r="C2609" s="12" t="s">
        <v>14815</v>
      </c>
      <c r="D2609" s="12" t="s">
        <v>14816</v>
      </c>
      <c r="E2609" s="12" t="s">
        <v>6012</v>
      </c>
      <c r="F2609" s="12" t="s">
        <v>496</v>
      </c>
      <c r="G2609" s="12">
        <v>2016.0</v>
      </c>
      <c r="H2609" s="33">
        <v>42422.0</v>
      </c>
      <c r="K2609" s="12" t="s">
        <v>14817</v>
      </c>
    </row>
    <row r="2610" ht="15.75" customHeight="1">
      <c r="A2610" s="12">
        <v>2.6899636E7</v>
      </c>
      <c r="B2610" s="12" t="s">
        <v>14818</v>
      </c>
      <c r="C2610" s="12" t="s">
        <v>14819</v>
      </c>
      <c r="D2610" s="12" t="s">
        <v>14820</v>
      </c>
      <c r="E2610" s="12" t="s">
        <v>14821</v>
      </c>
      <c r="F2610" s="12" t="s">
        <v>6355</v>
      </c>
      <c r="G2610" s="12">
        <v>2016.0</v>
      </c>
      <c r="H2610" s="33">
        <v>42423.0</v>
      </c>
      <c r="I2610" s="12" t="s">
        <v>14822</v>
      </c>
      <c r="K2610" s="12" t="s">
        <v>14823</v>
      </c>
    </row>
    <row r="2611" ht="15.75" customHeight="1">
      <c r="A2611" s="12">
        <v>2.6905298E7</v>
      </c>
      <c r="B2611" s="12" t="s">
        <v>14824</v>
      </c>
      <c r="C2611" s="12" t="s">
        <v>14825</v>
      </c>
      <c r="D2611" s="12" t="s">
        <v>14826</v>
      </c>
      <c r="E2611" s="12" t="s">
        <v>14827</v>
      </c>
      <c r="F2611" s="12" t="s">
        <v>496</v>
      </c>
      <c r="G2611" s="12">
        <v>2016.0</v>
      </c>
      <c r="H2611" s="33">
        <v>42425.0</v>
      </c>
      <c r="K2611" s="12" t="s">
        <v>14828</v>
      </c>
    </row>
    <row r="2612" ht="15.75" customHeight="1">
      <c r="A2612" s="12">
        <v>2.6921773E7</v>
      </c>
      <c r="B2612" s="12" t="s">
        <v>14829</v>
      </c>
      <c r="C2612" s="12" t="s">
        <v>14830</v>
      </c>
      <c r="D2612" s="12" t="s">
        <v>14831</v>
      </c>
      <c r="E2612" s="12" t="s">
        <v>14832</v>
      </c>
      <c r="F2612" s="12" t="s">
        <v>14833</v>
      </c>
      <c r="G2612" s="12">
        <v>2016.0</v>
      </c>
      <c r="H2612" s="33">
        <v>42428.0</v>
      </c>
      <c r="K2612" s="12" t="s">
        <v>14834</v>
      </c>
    </row>
    <row r="2613" ht="15.75" customHeight="1">
      <c r="A2613" s="12">
        <v>2.6934997E7</v>
      </c>
      <c r="B2613" s="12" t="s">
        <v>14835</v>
      </c>
      <c r="C2613" s="12" t="s">
        <v>14836</v>
      </c>
      <c r="D2613" s="12" t="s">
        <v>14837</v>
      </c>
      <c r="E2613" s="12" t="s">
        <v>8616</v>
      </c>
      <c r="F2613" s="12" t="s">
        <v>496</v>
      </c>
      <c r="G2613" s="12">
        <v>2016.0</v>
      </c>
      <c r="H2613" s="33">
        <v>42433.0</v>
      </c>
      <c r="K2613" s="12" t="s">
        <v>14838</v>
      </c>
    </row>
    <row r="2614" ht="15.75" customHeight="1">
      <c r="A2614" s="12">
        <v>2.6961274E7</v>
      </c>
      <c r="B2614" s="12" t="s">
        <v>14839</v>
      </c>
      <c r="C2614" s="12" t="s">
        <v>14840</v>
      </c>
      <c r="D2614" s="12" t="s">
        <v>14841</v>
      </c>
      <c r="E2614" s="12" t="s">
        <v>14842</v>
      </c>
      <c r="F2614" s="12" t="s">
        <v>496</v>
      </c>
      <c r="G2614" s="12">
        <v>2016.0</v>
      </c>
      <c r="H2614" s="33">
        <v>42440.0</v>
      </c>
      <c r="K2614" s="12" t="s">
        <v>14843</v>
      </c>
    </row>
    <row r="2615" ht="15.75" customHeight="1">
      <c r="A2615" s="12">
        <v>2.6965788E7</v>
      </c>
      <c r="B2615" s="12" t="s">
        <v>14844</v>
      </c>
      <c r="C2615" s="12" t="s">
        <v>14845</v>
      </c>
      <c r="D2615" s="12" t="s">
        <v>14846</v>
      </c>
      <c r="E2615" s="12" t="s">
        <v>14847</v>
      </c>
      <c r="F2615" s="12" t="s">
        <v>496</v>
      </c>
      <c r="G2615" s="12">
        <v>2016.0</v>
      </c>
      <c r="H2615" s="33">
        <v>42441.0</v>
      </c>
      <c r="K2615" s="12" t="s">
        <v>14848</v>
      </c>
    </row>
    <row r="2616" ht="15.75" customHeight="1">
      <c r="A2616" s="12">
        <v>2.6976703E7</v>
      </c>
      <c r="B2616" s="12" t="s">
        <v>14849</v>
      </c>
      <c r="C2616" s="12" t="s">
        <v>14850</v>
      </c>
      <c r="D2616" s="12" t="s">
        <v>14851</v>
      </c>
      <c r="E2616" s="12" t="s">
        <v>3385</v>
      </c>
      <c r="F2616" s="12" t="s">
        <v>496</v>
      </c>
      <c r="G2616" s="12">
        <v>2016.0</v>
      </c>
      <c r="H2616" s="33">
        <v>42445.0</v>
      </c>
      <c r="K2616" s="12" t="s">
        <v>14852</v>
      </c>
    </row>
    <row r="2617" ht="15.75" customHeight="1">
      <c r="A2617" s="12">
        <v>2.6976704E7</v>
      </c>
      <c r="B2617" s="12" t="s">
        <v>14853</v>
      </c>
      <c r="C2617" s="12" t="s">
        <v>14854</v>
      </c>
      <c r="D2617" s="12" t="s">
        <v>14855</v>
      </c>
      <c r="E2617" s="12" t="s">
        <v>9170</v>
      </c>
      <c r="F2617" s="12" t="s">
        <v>496</v>
      </c>
      <c r="G2617" s="12">
        <v>2016.0</v>
      </c>
      <c r="H2617" s="33">
        <v>42445.0</v>
      </c>
      <c r="K2617" s="12" t="s">
        <v>14856</v>
      </c>
    </row>
    <row r="2618" ht="15.75" customHeight="1">
      <c r="A2618" s="12">
        <v>2.6995323E7</v>
      </c>
      <c r="B2618" s="12" t="s">
        <v>14857</v>
      </c>
      <c r="C2618" s="12" t="s">
        <v>14858</v>
      </c>
      <c r="D2618" s="12" t="s">
        <v>14859</v>
      </c>
      <c r="E2618" s="12" t="s">
        <v>14860</v>
      </c>
      <c r="F2618" s="12" t="s">
        <v>496</v>
      </c>
      <c r="G2618" s="12">
        <v>2016.0</v>
      </c>
      <c r="H2618" s="33">
        <v>42450.0</v>
      </c>
      <c r="K2618" s="12" t="s">
        <v>14861</v>
      </c>
    </row>
    <row r="2619" ht="15.75" customHeight="1">
      <c r="A2619" s="12">
        <v>2.6997548E7</v>
      </c>
      <c r="B2619" s="12" t="s">
        <v>14862</v>
      </c>
      <c r="C2619" s="12" t="s">
        <v>14863</v>
      </c>
      <c r="D2619" s="12" t="s">
        <v>14864</v>
      </c>
      <c r="E2619" s="12" t="s">
        <v>5703</v>
      </c>
      <c r="F2619" s="12" t="s">
        <v>169</v>
      </c>
      <c r="G2619" s="12">
        <v>2016.0</v>
      </c>
      <c r="H2619" s="33">
        <v>42451.0</v>
      </c>
      <c r="K2619" s="12" t="s">
        <v>14865</v>
      </c>
    </row>
    <row r="2620" ht="15.75" customHeight="1">
      <c r="A2620" s="12">
        <v>2.7012719E7</v>
      </c>
      <c r="B2620" s="12" t="s">
        <v>14866</v>
      </c>
      <c r="C2620" s="12" t="s">
        <v>14867</v>
      </c>
      <c r="D2620" s="12" t="s">
        <v>14868</v>
      </c>
      <c r="E2620" s="12" t="s">
        <v>5457</v>
      </c>
      <c r="F2620" s="12" t="s">
        <v>2712</v>
      </c>
      <c r="G2620" s="12">
        <v>2016.0</v>
      </c>
      <c r="H2620" s="33">
        <v>42455.0</v>
      </c>
      <c r="K2620" s="12" t="s">
        <v>14869</v>
      </c>
    </row>
    <row r="2621" ht="15.75" customHeight="1">
      <c r="A2621" s="12">
        <v>2.7020736E7</v>
      </c>
      <c r="B2621" s="12" t="s">
        <v>14870</v>
      </c>
      <c r="C2621" s="12" t="s">
        <v>14871</v>
      </c>
      <c r="D2621" s="12" t="s">
        <v>14872</v>
      </c>
      <c r="E2621" s="12" t="s">
        <v>14873</v>
      </c>
      <c r="F2621" s="12" t="s">
        <v>496</v>
      </c>
      <c r="G2621" s="12">
        <v>2016.0</v>
      </c>
      <c r="H2621" s="33">
        <v>42459.0</v>
      </c>
      <c r="K2621" s="12" t="s">
        <v>14874</v>
      </c>
    </row>
    <row r="2622" ht="15.75" customHeight="1">
      <c r="A2622" s="12">
        <v>2.7034192E7</v>
      </c>
      <c r="B2622" s="12" t="s">
        <v>14875</v>
      </c>
      <c r="C2622" s="12" t="s">
        <v>14876</v>
      </c>
      <c r="D2622" s="12" t="s">
        <v>14877</v>
      </c>
      <c r="E2622" s="12" t="s">
        <v>14878</v>
      </c>
      <c r="F2622" s="12" t="s">
        <v>496</v>
      </c>
      <c r="G2622" s="12">
        <v>2016.0</v>
      </c>
      <c r="H2622" s="33">
        <v>42462.0</v>
      </c>
      <c r="K2622" s="12" t="s">
        <v>14879</v>
      </c>
    </row>
    <row r="2623" ht="15.75" customHeight="1">
      <c r="A2623" s="12">
        <v>2.7038248E7</v>
      </c>
      <c r="B2623" s="12" t="s">
        <v>14880</v>
      </c>
      <c r="C2623" s="12" t="s">
        <v>14881</v>
      </c>
      <c r="D2623" s="12" t="s">
        <v>14882</v>
      </c>
      <c r="E2623" s="12" t="s">
        <v>4024</v>
      </c>
      <c r="F2623" s="12" t="s">
        <v>376</v>
      </c>
      <c r="G2623" s="12">
        <v>2016.0</v>
      </c>
      <c r="H2623" s="33">
        <v>42463.0</v>
      </c>
      <c r="K2623" s="12" t="s">
        <v>14883</v>
      </c>
    </row>
    <row r="2624" ht="15.75" customHeight="1">
      <c r="A2624" s="12">
        <v>2.7041341E7</v>
      </c>
      <c r="B2624" s="12" t="s">
        <v>14884</v>
      </c>
      <c r="C2624" s="12" t="s">
        <v>14885</v>
      </c>
      <c r="D2624" s="12" t="s">
        <v>14886</v>
      </c>
      <c r="E2624" s="12" t="s">
        <v>5422</v>
      </c>
      <c r="F2624" s="12" t="s">
        <v>376</v>
      </c>
      <c r="G2624" s="12">
        <v>2016.0</v>
      </c>
      <c r="H2624" s="33">
        <v>42465.0</v>
      </c>
      <c r="K2624" s="12" t="s">
        <v>14887</v>
      </c>
    </row>
    <row r="2625" ht="15.75" customHeight="1">
      <c r="A2625" s="12">
        <v>2.7062448E7</v>
      </c>
      <c r="B2625" s="12" t="s">
        <v>14888</v>
      </c>
      <c r="C2625" s="12" t="s">
        <v>14889</v>
      </c>
      <c r="D2625" s="12" t="s">
        <v>14890</v>
      </c>
      <c r="E2625" s="12" t="s">
        <v>14891</v>
      </c>
      <c r="F2625" s="12" t="s">
        <v>496</v>
      </c>
      <c r="G2625" s="12">
        <v>2016.0</v>
      </c>
      <c r="H2625" s="33">
        <v>42471.0</v>
      </c>
      <c r="K2625" s="12" t="s">
        <v>14892</v>
      </c>
    </row>
    <row r="2626" ht="15.75" customHeight="1">
      <c r="A2626" s="12">
        <v>2.7084673E7</v>
      </c>
      <c r="B2626" s="12" t="s">
        <v>14893</v>
      </c>
      <c r="C2626" s="12" t="s">
        <v>14894</v>
      </c>
      <c r="D2626" s="12" t="s">
        <v>14895</v>
      </c>
      <c r="E2626" s="12" t="s">
        <v>14896</v>
      </c>
      <c r="F2626" s="12" t="s">
        <v>496</v>
      </c>
      <c r="G2626" s="12">
        <v>2016.0</v>
      </c>
      <c r="H2626" s="33">
        <v>42477.0</v>
      </c>
      <c r="K2626" s="12" t="s">
        <v>14897</v>
      </c>
    </row>
    <row r="2627" ht="15.75" customHeight="1">
      <c r="A2627" s="12">
        <v>2.7097347E7</v>
      </c>
      <c r="B2627" s="12" t="s">
        <v>14898</v>
      </c>
      <c r="C2627" s="12" t="s">
        <v>14899</v>
      </c>
      <c r="D2627" s="12" t="s">
        <v>14900</v>
      </c>
      <c r="E2627" s="12" t="s">
        <v>14901</v>
      </c>
      <c r="F2627" s="12" t="s">
        <v>4983</v>
      </c>
      <c r="G2627" s="12">
        <v>2016.0</v>
      </c>
      <c r="H2627" s="33">
        <v>42481.0</v>
      </c>
      <c r="K2627" s="12" t="s">
        <v>14902</v>
      </c>
    </row>
    <row r="2628" ht="15.75" customHeight="1">
      <c r="A2628" s="12">
        <v>2.7106932E7</v>
      </c>
      <c r="B2628" s="12" t="s">
        <v>14903</v>
      </c>
      <c r="C2628" s="12" t="s">
        <v>14904</v>
      </c>
      <c r="D2628" s="12" t="s">
        <v>14905</v>
      </c>
      <c r="E2628" s="12" t="s">
        <v>14906</v>
      </c>
      <c r="F2628" s="12" t="s">
        <v>728</v>
      </c>
      <c r="G2628" s="12">
        <v>2016.0</v>
      </c>
      <c r="H2628" s="33">
        <v>42484.0</v>
      </c>
      <c r="K2628" s="12" t="s">
        <v>14907</v>
      </c>
    </row>
    <row r="2629" ht="15.75" customHeight="1">
      <c r="A2629" s="12">
        <v>2.7113102E7</v>
      </c>
      <c r="B2629" s="12" t="s">
        <v>14908</v>
      </c>
      <c r="C2629" s="12" t="s">
        <v>14909</v>
      </c>
      <c r="D2629" s="12" t="s">
        <v>14910</v>
      </c>
      <c r="E2629" s="12" t="s">
        <v>14911</v>
      </c>
      <c r="F2629" s="12" t="s">
        <v>728</v>
      </c>
      <c r="G2629" s="12">
        <v>2016.0</v>
      </c>
      <c r="H2629" s="33">
        <v>42487.0</v>
      </c>
      <c r="K2629" s="12" t="s">
        <v>14912</v>
      </c>
    </row>
    <row r="2630" ht="15.75" customHeight="1">
      <c r="A2630" s="12">
        <v>2.711768E7</v>
      </c>
      <c r="B2630" s="12" t="s">
        <v>14913</v>
      </c>
      <c r="C2630" s="12" t="s">
        <v>14914</v>
      </c>
      <c r="D2630" s="12" t="s">
        <v>14915</v>
      </c>
      <c r="E2630" s="12" t="s">
        <v>7651</v>
      </c>
      <c r="F2630" s="12" t="s">
        <v>728</v>
      </c>
      <c r="G2630" s="12">
        <v>2016.0</v>
      </c>
      <c r="H2630" s="33">
        <v>42488.0</v>
      </c>
      <c r="K2630" s="12" t="s">
        <v>14916</v>
      </c>
    </row>
    <row r="2631" ht="15.75" customHeight="1">
      <c r="A2631" s="12">
        <v>2.7130537E7</v>
      </c>
      <c r="B2631" s="12" t="s">
        <v>14917</v>
      </c>
      <c r="C2631" s="12" t="s">
        <v>14918</v>
      </c>
      <c r="D2631" s="12" t="s">
        <v>14919</v>
      </c>
      <c r="E2631" s="12" t="s">
        <v>9457</v>
      </c>
      <c r="F2631" s="12" t="s">
        <v>496</v>
      </c>
      <c r="G2631" s="12">
        <v>2016.0</v>
      </c>
      <c r="H2631" s="33">
        <v>42491.0</v>
      </c>
      <c r="K2631" s="12" t="s">
        <v>14920</v>
      </c>
    </row>
    <row r="2632" ht="15.75" customHeight="1">
      <c r="A2632" s="12">
        <v>2.7131413E7</v>
      </c>
      <c r="B2632" s="12" t="s">
        <v>14921</v>
      </c>
      <c r="C2632" s="12" t="s">
        <v>14922</v>
      </c>
      <c r="D2632" s="12" t="s">
        <v>14923</v>
      </c>
      <c r="E2632" s="12" t="s">
        <v>7833</v>
      </c>
      <c r="F2632" s="12" t="s">
        <v>496</v>
      </c>
      <c r="G2632" s="12">
        <v>2016.0</v>
      </c>
      <c r="H2632" s="33">
        <v>42492.0</v>
      </c>
      <c r="K2632" s="12" t="s">
        <v>14924</v>
      </c>
    </row>
    <row r="2633" ht="15.75" customHeight="1">
      <c r="A2633" s="12">
        <v>2.7132516E7</v>
      </c>
      <c r="B2633" s="12" t="s">
        <v>14925</v>
      </c>
      <c r="C2633" s="12" t="s">
        <v>14926</v>
      </c>
      <c r="D2633" s="12" t="s">
        <v>14927</v>
      </c>
      <c r="E2633" s="12" t="s">
        <v>14928</v>
      </c>
      <c r="F2633" s="12" t="s">
        <v>496</v>
      </c>
      <c r="G2633" s="12">
        <v>2016.0</v>
      </c>
      <c r="H2633" s="33">
        <v>42493.0</v>
      </c>
      <c r="K2633" s="12" t="s">
        <v>14929</v>
      </c>
    </row>
    <row r="2634" ht="15.75" customHeight="1">
      <c r="A2634" s="12">
        <v>2.7132518E7</v>
      </c>
      <c r="B2634" s="12" t="s">
        <v>14930</v>
      </c>
      <c r="C2634" s="12" t="s">
        <v>14931</v>
      </c>
      <c r="D2634" s="12" t="s">
        <v>14932</v>
      </c>
      <c r="E2634" s="12" t="s">
        <v>14933</v>
      </c>
      <c r="F2634" s="12" t="s">
        <v>496</v>
      </c>
      <c r="G2634" s="12">
        <v>2016.0</v>
      </c>
      <c r="H2634" s="33">
        <v>42493.0</v>
      </c>
      <c r="K2634" s="12" t="s">
        <v>14934</v>
      </c>
    </row>
    <row r="2635" ht="15.75" customHeight="1">
      <c r="A2635" s="12">
        <v>2.7133163E7</v>
      </c>
      <c r="B2635" s="12" t="s">
        <v>14935</v>
      </c>
      <c r="C2635" s="12" t="s">
        <v>14936</v>
      </c>
      <c r="D2635" s="12" t="s">
        <v>14937</v>
      </c>
      <c r="E2635" s="12" t="s">
        <v>14938</v>
      </c>
      <c r="F2635" s="12" t="s">
        <v>496</v>
      </c>
      <c r="G2635" s="12">
        <v>2016.0</v>
      </c>
      <c r="H2635" s="33">
        <v>42493.0</v>
      </c>
      <c r="K2635" s="12" t="s">
        <v>14939</v>
      </c>
    </row>
    <row r="2636" ht="15.75" customHeight="1">
      <c r="A2636" s="12">
        <v>2.7146681E7</v>
      </c>
      <c r="B2636" s="12" t="s">
        <v>14940</v>
      </c>
      <c r="C2636" s="12" t="s">
        <v>14941</v>
      </c>
      <c r="D2636" s="12" t="s">
        <v>14942</v>
      </c>
      <c r="E2636" s="12" t="s">
        <v>3060</v>
      </c>
      <c r="F2636" s="12" t="s">
        <v>728</v>
      </c>
      <c r="G2636" s="12">
        <v>2016.0</v>
      </c>
      <c r="H2636" s="33">
        <v>42496.0</v>
      </c>
      <c r="K2636" s="12" t="s">
        <v>14943</v>
      </c>
    </row>
    <row r="2637" ht="15.75" customHeight="1">
      <c r="A2637" s="12">
        <v>2.7146901E7</v>
      </c>
      <c r="B2637" s="12" t="s">
        <v>14944</v>
      </c>
      <c r="C2637" s="12" t="s">
        <v>14945</v>
      </c>
      <c r="D2637" s="12" t="s">
        <v>14946</v>
      </c>
      <c r="E2637" s="12" t="s">
        <v>14947</v>
      </c>
      <c r="F2637" s="12" t="s">
        <v>376</v>
      </c>
      <c r="G2637" s="12">
        <v>2016.0</v>
      </c>
      <c r="H2637" s="33">
        <v>42496.0</v>
      </c>
      <c r="K2637" s="12" t="s">
        <v>14948</v>
      </c>
    </row>
    <row r="2638" ht="15.75" customHeight="1">
      <c r="A2638" s="12">
        <v>2.715059E7</v>
      </c>
      <c r="B2638" s="12" t="s">
        <v>14949</v>
      </c>
      <c r="C2638" s="12" t="s">
        <v>14950</v>
      </c>
      <c r="D2638" s="12" t="s">
        <v>14951</v>
      </c>
      <c r="E2638" s="12" t="s">
        <v>7289</v>
      </c>
      <c r="F2638" s="12" t="s">
        <v>496</v>
      </c>
      <c r="G2638" s="12">
        <v>2016.0</v>
      </c>
      <c r="H2638" s="33">
        <v>42497.0</v>
      </c>
      <c r="K2638" s="12" t="s">
        <v>14952</v>
      </c>
    </row>
    <row r="2639" ht="15.75" customHeight="1">
      <c r="A2639" s="12">
        <v>2.7150592E7</v>
      </c>
      <c r="B2639" s="12" t="s">
        <v>14953</v>
      </c>
      <c r="C2639" s="12" t="s">
        <v>14954</v>
      </c>
      <c r="D2639" s="12" t="s">
        <v>14955</v>
      </c>
      <c r="E2639" s="12" t="s">
        <v>11976</v>
      </c>
      <c r="F2639" s="12" t="s">
        <v>496</v>
      </c>
      <c r="G2639" s="12">
        <v>2016.0</v>
      </c>
      <c r="H2639" s="33">
        <v>42497.0</v>
      </c>
      <c r="K2639" s="12" t="s">
        <v>14956</v>
      </c>
    </row>
    <row r="2640" ht="15.75" customHeight="1">
      <c r="A2640" s="12">
        <v>2.7155905E7</v>
      </c>
      <c r="B2640" s="12" t="s">
        <v>14957</v>
      </c>
      <c r="C2640" s="12" t="s">
        <v>14958</v>
      </c>
      <c r="D2640" s="12" t="s">
        <v>14959</v>
      </c>
      <c r="E2640" s="12" t="s">
        <v>526</v>
      </c>
      <c r="F2640" s="12" t="s">
        <v>4832</v>
      </c>
      <c r="G2640" s="12">
        <v>2016.0</v>
      </c>
      <c r="H2640" s="33">
        <v>42499.0</v>
      </c>
      <c r="K2640" s="12" t="s">
        <v>14960</v>
      </c>
    </row>
    <row r="2641" ht="15.75" customHeight="1">
      <c r="A2641" s="12">
        <v>2.7159039E7</v>
      </c>
      <c r="B2641" s="12" t="s">
        <v>14961</v>
      </c>
      <c r="C2641" s="12" t="s">
        <v>14962</v>
      </c>
      <c r="D2641" s="12" t="s">
        <v>14963</v>
      </c>
      <c r="E2641" s="12" t="s">
        <v>14964</v>
      </c>
      <c r="F2641" s="12" t="s">
        <v>151</v>
      </c>
      <c r="G2641" s="12">
        <v>2016.0</v>
      </c>
      <c r="H2641" s="33">
        <v>42500.0</v>
      </c>
      <c r="K2641" s="12" t="s">
        <v>14965</v>
      </c>
    </row>
    <row r="2642" ht="15.75" customHeight="1">
      <c r="A2642" s="12">
        <v>2.7166277E7</v>
      </c>
      <c r="B2642" s="12" t="s">
        <v>14966</v>
      </c>
      <c r="C2642" s="12" t="s">
        <v>14967</v>
      </c>
      <c r="D2642" s="12" t="s">
        <v>14968</v>
      </c>
      <c r="E2642" s="12" t="s">
        <v>12583</v>
      </c>
      <c r="F2642" s="12" t="s">
        <v>496</v>
      </c>
      <c r="G2642" s="12">
        <v>2016.0</v>
      </c>
      <c r="H2642" s="33">
        <v>42502.0</v>
      </c>
      <c r="K2642" s="12" t="s">
        <v>14969</v>
      </c>
    </row>
    <row r="2643" ht="15.75" customHeight="1">
      <c r="A2643" s="12">
        <v>2.7177475E7</v>
      </c>
      <c r="B2643" s="12" t="s">
        <v>14970</v>
      </c>
      <c r="C2643" s="12" t="s">
        <v>14971</v>
      </c>
      <c r="D2643" s="12" t="s">
        <v>14972</v>
      </c>
      <c r="E2643" s="12" t="s">
        <v>14973</v>
      </c>
      <c r="F2643" s="12" t="s">
        <v>496</v>
      </c>
      <c r="G2643" s="12">
        <v>2016.0</v>
      </c>
      <c r="H2643" s="33">
        <v>42505.0</v>
      </c>
      <c r="K2643" s="12" t="s">
        <v>14974</v>
      </c>
    </row>
    <row r="2644" ht="15.75" customHeight="1">
      <c r="A2644" s="12">
        <v>2.7180202E7</v>
      </c>
      <c r="B2644" s="12" t="s">
        <v>14975</v>
      </c>
      <c r="C2644" s="12" t="s">
        <v>14976</v>
      </c>
      <c r="D2644" s="12" t="s">
        <v>14977</v>
      </c>
      <c r="E2644" s="12" t="s">
        <v>14978</v>
      </c>
      <c r="F2644" s="12" t="s">
        <v>14979</v>
      </c>
      <c r="G2644" s="12">
        <v>2016.0</v>
      </c>
      <c r="H2644" s="33">
        <v>42506.0</v>
      </c>
      <c r="K2644" s="12" t="s">
        <v>14980</v>
      </c>
    </row>
    <row r="2645" ht="15.75" customHeight="1">
      <c r="A2645" s="12">
        <v>2.7189302E7</v>
      </c>
      <c r="B2645" s="12" t="s">
        <v>14981</v>
      </c>
      <c r="C2645" s="12" t="s">
        <v>14982</v>
      </c>
      <c r="D2645" s="12" t="s">
        <v>14983</v>
      </c>
      <c r="E2645" s="12" t="s">
        <v>11313</v>
      </c>
      <c r="F2645" s="12" t="s">
        <v>14984</v>
      </c>
      <c r="G2645" s="12">
        <v>2016.0</v>
      </c>
      <c r="H2645" s="33">
        <v>42509.0</v>
      </c>
      <c r="I2645" s="12" t="s">
        <v>14985</v>
      </c>
      <c r="K2645" s="12" t="s">
        <v>14986</v>
      </c>
    </row>
    <row r="2646" ht="15.75" customHeight="1">
      <c r="A2646" s="12">
        <v>2.721562E7</v>
      </c>
      <c r="B2646" s="12" t="s">
        <v>14987</v>
      </c>
      <c r="C2646" s="12" t="s">
        <v>14988</v>
      </c>
      <c r="D2646" s="12" t="s">
        <v>14989</v>
      </c>
      <c r="E2646" s="12" t="s">
        <v>1318</v>
      </c>
      <c r="F2646" s="12" t="s">
        <v>496</v>
      </c>
      <c r="G2646" s="12">
        <v>2016.0</v>
      </c>
      <c r="H2646" s="33">
        <v>42515.0</v>
      </c>
      <c r="K2646" s="12" t="s">
        <v>14990</v>
      </c>
    </row>
    <row r="2647" ht="15.75" customHeight="1">
      <c r="A2647" s="12">
        <v>2.7228133E7</v>
      </c>
      <c r="B2647" s="12" t="s">
        <v>14991</v>
      </c>
      <c r="C2647" s="12" t="s">
        <v>14992</v>
      </c>
      <c r="D2647" s="12" t="s">
        <v>14993</v>
      </c>
      <c r="E2647" s="12" t="s">
        <v>7838</v>
      </c>
      <c r="F2647" s="12" t="s">
        <v>151</v>
      </c>
      <c r="G2647" s="12">
        <v>2016.0</v>
      </c>
      <c r="H2647" s="33">
        <v>42517.0</v>
      </c>
      <c r="I2647" s="12" t="s">
        <v>14994</v>
      </c>
      <c r="J2647" s="12" t="s">
        <v>14995</v>
      </c>
      <c r="K2647" s="12" t="s">
        <v>14996</v>
      </c>
    </row>
    <row r="2648" ht="15.75" customHeight="1">
      <c r="A2648" s="12">
        <v>2.7230435E7</v>
      </c>
      <c r="B2648" s="12" t="s">
        <v>14997</v>
      </c>
      <c r="C2648" s="12" t="s">
        <v>14998</v>
      </c>
      <c r="D2648" s="12" t="s">
        <v>14999</v>
      </c>
      <c r="E2648" s="12" t="s">
        <v>1653</v>
      </c>
      <c r="F2648" s="12" t="s">
        <v>728</v>
      </c>
      <c r="G2648" s="12">
        <v>2016.0</v>
      </c>
      <c r="H2648" s="33">
        <v>42518.0</v>
      </c>
      <c r="K2648" s="12" t="s">
        <v>15000</v>
      </c>
    </row>
    <row r="2649" ht="15.75" customHeight="1">
      <c r="A2649" s="12">
        <v>2.7236582E7</v>
      </c>
      <c r="B2649" s="12" t="s">
        <v>15001</v>
      </c>
      <c r="C2649" s="12" t="s">
        <v>15002</v>
      </c>
      <c r="D2649" s="12" t="s">
        <v>15003</v>
      </c>
      <c r="E2649" s="12" t="s">
        <v>8259</v>
      </c>
      <c r="F2649" s="12" t="s">
        <v>496</v>
      </c>
      <c r="G2649" s="12">
        <v>2016.0</v>
      </c>
      <c r="H2649" s="33">
        <v>42520.0</v>
      </c>
      <c r="K2649" s="12" t="s">
        <v>15004</v>
      </c>
    </row>
    <row r="2650" ht="15.75" customHeight="1">
      <c r="A2650" s="12">
        <v>2.7266811E7</v>
      </c>
      <c r="B2650" s="12" t="s">
        <v>15005</v>
      </c>
      <c r="C2650" s="12" t="s">
        <v>15006</v>
      </c>
      <c r="D2650" s="12" t="s">
        <v>15007</v>
      </c>
      <c r="E2650" s="12" t="s">
        <v>15008</v>
      </c>
      <c r="F2650" s="12" t="s">
        <v>496</v>
      </c>
      <c r="G2650" s="12">
        <v>2016.0</v>
      </c>
      <c r="H2650" s="33">
        <v>42530.0</v>
      </c>
      <c r="K2650" s="12" t="s">
        <v>15009</v>
      </c>
    </row>
    <row r="2651" ht="15.75" customHeight="1">
      <c r="A2651" s="12">
        <v>2.727019E7</v>
      </c>
      <c r="B2651" s="12" t="s">
        <v>15010</v>
      </c>
      <c r="C2651" s="12" t="s">
        <v>15011</v>
      </c>
      <c r="D2651" s="12" t="s">
        <v>15012</v>
      </c>
      <c r="E2651" s="12" t="s">
        <v>4073</v>
      </c>
      <c r="F2651" s="12" t="s">
        <v>496</v>
      </c>
      <c r="G2651" s="12">
        <v>2016.0</v>
      </c>
      <c r="H2651" s="33">
        <v>42530.0</v>
      </c>
      <c r="K2651" s="12" t="s">
        <v>15013</v>
      </c>
    </row>
    <row r="2652" ht="15.75" customHeight="1">
      <c r="A2652" s="12">
        <v>2.7279628E7</v>
      </c>
      <c r="B2652" s="12" t="s">
        <v>15014</v>
      </c>
      <c r="C2652" s="12" t="s">
        <v>15015</v>
      </c>
      <c r="D2652" s="12" t="s">
        <v>15016</v>
      </c>
      <c r="E2652" s="12" t="s">
        <v>15017</v>
      </c>
      <c r="F2652" s="12" t="s">
        <v>7569</v>
      </c>
      <c r="G2652" s="12">
        <v>2016.0</v>
      </c>
      <c r="H2652" s="33">
        <v>42531.0</v>
      </c>
      <c r="I2652" s="12" t="s">
        <v>15018</v>
      </c>
      <c r="K2652" s="12" t="s">
        <v>15019</v>
      </c>
    </row>
    <row r="2653" ht="15.75" customHeight="1">
      <c r="A2653" s="12">
        <v>2.7282078E7</v>
      </c>
      <c r="B2653" s="12" t="s">
        <v>15020</v>
      </c>
      <c r="C2653" s="12" t="s">
        <v>15021</v>
      </c>
      <c r="D2653" s="12" t="s">
        <v>15022</v>
      </c>
      <c r="E2653" s="12" t="s">
        <v>6380</v>
      </c>
      <c r="F2653" s="12" t="s">
        <v>496</v>
      </c>
      <c r="G2653" s="12">
        <v>2016.0</v>
      </c>
      <c r="H2653" s="33">
        <v>42532.0</v>
      </c>
      <c r="I2653" s="12" t="s">
        <v>15023</v>
      </c>
      <c r="J2653" s="12" t="s">
        <v>15024</v>
      </c>
      <c r="K2653" s="12" t="s">
        <v>15025</v>
      </c>
    </row>
    <row r="2654" ht="15.75" customHeight="1">
      <c r="A2654" s="12">
        <v>2.7317512E7</v>
      </c>
      <c r="B2654" s="12" t="s">
        <v>15026</v>
      </c>
      <c r="C2654" s="12" t="s">
        <v>15027</v>
      </c>
      <c r="D2654" s="12" t="s">
        <v>15028</v>
      </c>
      <c r="E2654" s="12" t="s">
        <v>15029</v>
      </c>
      <c r="F2654" s="12" t="s">
        <v>7284</v>
      </c>
      <c r="G2654" s="12">
        <v>2016.0</v>
      </c>
      <c r="H2654" s="33">
        <v>42540.0</v>
      </c>
      <c r="K2654" s="12" t="s">
        <v>15030</v>
      </c>
    </row>
    <row r="2655" ht="15.75" customHeight="1">
      <c r="A2655" s="12">
        <v>2.7318438E7</v>
      </c>
      <c r="B2655" s="12" t="s">
        <v>15031</v>
      </c>
      <c r="C2655" s="12" t="s">
        <v>15032</v>
      </c>
      <c r="D2655" s="12" t="s">
        <v>15033</v>
      </c>
      <c r="E2655" s="12" t="s">
        <v>1762</v>
      </c>
      <c r="F2655" s="12" t="s">
        <v>496</v>
      </c>
      <c r="G2655" s="12">
        <v>2016.0</v>
      </c>
      <c r="H2655" s="33">
        <v>42541.0</v>
      </c>
      <c r="K2655" s="12" t="s">
        <v>15034</v>
      </c>
    </row>
    <row r="2656" ht="15.75" customHeight="1">
      <c r="A2656" s="12">
        <v>2.7364935E7</v>
      </c>
      <c r="B2656" s="12" t="s">
        <v>15035</v>
      </c>
      <c r="C2656" s="12" t="s">
        <v>15036</v>
      </c>
      <c r="D2656" s="12" t="s">
        <v>15037</v>
      </c>
      <c r="E2656" s="12" t="s">
        <v>7050</v>
      </c>
      <c r="F2656" s="12" t="s">
        <v>5609</v>
      </c>
      <c r="G2656" s="12">
        <v>2016.0</v>
      </c>
      <c r="H2656" s="33">
        <v>42553.0</v>
      </c>
      <c r="I2656" s="12" t="s">
        <v>15038</v>
      </c>
      <c r="K2656" s="12" t="s">
        <v>15039</v>
      </c>
    </row>
    <row r="2657" ht="15.75" customHeight="1">
      <c r="A2657" s="12">
        <v>2.7365155E7</v>
      </c>
      <c r="B2657" s="12" t="s">
        <v>15041</v>
      </c>
      <c r="C2657" s="12" t="s">
        <v>15042</v>
      </c>
      <c r="D2657" s="12" t="s">
        <v>15043</v>
      </c>
      <c r="E2657" s="12" t="s">
        <v>15044</v>
      </c>
      <c r="F2657" s="12" t="s">
        <v>496</v>
      </c>
      <c r="G2657" s="12">
        <v>2016.0</v>
      </c>
      <c r="H2657" s="33">
        <v>42553.0</v>
      </c>
      <c r="K2657" s="12" t="s">
        <v>15045</v>
      </c>
    </row>
    <row r="2658" ht="15.75" customHeight="1">
      <c r="A2658" s="12">
        <v>2.7378408E7</v>
      </c>
      <c r="B2658" s="12" t="s">
        <v>15046</v>
      </c>
      <c r="C2658" s="12" t="s">
        <v>15047</v>
      </c>
      <c r="D2658" s="12" t="s">
        <v>15048</v>
      </c>
      <c r="E2658" s="12" t="s">
        <v>15049</v>
      </c>
      <c r="F2658" s="12" t="s">
        <v>496</v>
      </c>
      <c r="G2658" s="12">
        <v>2016.0</v>
      </c>
      <c r="H2658" s="33">
        <v>42557.0</v>
      </c>
      <c r="K2658" s="12" t="s">
        <v>15050</v>
      </c>
    </row>
    <row r="2659" ht="15.75" customHeight="1">
      <c r="A2659" s="12">
        <v>2.7514949E7</v>
      </c>
      <c r="B2659" s="12" t="s">
        <v>15051</v>
      </c>
      <c r="C2659" s="12" t="s">
        <v>15052</v>
      </c>
      <c r="D2659" s="12" t="s">
        <v>15053</v>
      </c>
      <c r="E2659" s="12" t="s">
        <v>15054</v>
      </c>
      <c r="F2659" s="12" t="s">
        <v>2957</v>
      </c>
      <c r="G2659" s="12">
        <v>2016.0</v>
      </c>
      <c r="H2659" s="33">
        <v>42595.0</v>
      </c>
      <c r="K2659" s="12" t="s">
        <v>15055</v>
      </c>
    </row>
    <row r="2660" ht="15.75" customHeight="1">
      <c r="A2660" s="12">
        <v>2.7580393E7</v>
      </c>
      <c r="B2660" s="12" t="s">
        <v>15057</v>
      </c>
      <c r="C2660" s="12" t="s">
        <v>15058</v>
      </c>
      <c r="D2660" s="12" t="s">
        <v>15059</v>
      </c>
      <c r="E2660" s="12" t="s">
        <v>15060</v>
      </c>
      <c r="F2660" s="12" t="s">
        <v>587</v>
      </c>
      <c r="G2660" s="12">
        <v>2016.0</v>
      </c>
      <c r="H2660" s="33">
        <v>42614.0</v>
      </c>
      <c r="K2660" s="12" t="s">
        <v>15061</v>
      </c>
    </row>
    <row r="2661" ht="15.75" customHeight="1">
      <c r="A2661" s="12">
        <v>2.7681542E7</v>
      </c>
      <c r="B2661" s="12" t="s">
        <v>15062</v>
      </c>
      <c r="C2661" s="12" t="s">
        <v>15063</v>
      </c>
      <c r="D2661" s="12" t="s">
        <v>15064</v>
      </c>
      <c r="E2661" s="12" t="s">
        <v>15065</v>
      </c>
      <c r="F2661" s="12" t="s">
        <v>313</v>
      </c>
      <c r="G2661" s="12">
        <v>2016.0</v>
      </c>
      <c r="H2661" s="33">
        <v>42643.0</v>
      </c>
    </row>
    <row r="2662" ht="15.75" customHeight="1">
      <c r="A2662" s="12">
        <v>2.7681553E7</v>
      </c>
      <c r="B2662" s="12" t="s">
        <v>15066</v>
      </c>
      <c r="C2662" s="12" t="s">
        <v>15067</v>
      </c>
      <c r="D2662" s="12" t="s">
        <v>15068</v>
      </c>
      <c r="E2662" s="12" t="s">
        <v>15069</v>
      </c>
      <c r="F2662" s="12" t="s">
        <v>313</v>
      </c>
      <c r="G2662" s="12">
        <v>2016.0</v>
      </c>
      <c r="H2662" s="33">
        <v>42643.0</v>
      </c>
    </row>
    <row r="2663" ht="15.75" customHeight="1">
      <c r="A2663" s="12">
        <v>2.7834339E7</v>
      </c>
      <c r="B2663" s="12" t="s">
        <v>15070</v>
      </c>
      <c r="C2663" s="12" t="s">
        <v>15071</v>
      </c>
      <c r="D2663" s="12" t="s">
        <v>15072</v>
      </c>
      <c r="E2663" s="12" t="s">
        <v>2301</v>
      </c>
      <c r="F2663" s="12" t="s">
        <v>563</v>
      </c>
      <c r="G2663" s="12">
        <v>2016.0</v>
      </c>
      <c r="H2663" s="33">
        <v>42686.0</v>
      </c>
      <c r="I2663" s="12" t="s">
        <v>15073</v>
      </c>
      <c r="K2663" s="12" t="s">
        <v>15074</v>
      </c>
    </row>
    <row r="2664" ht="15.75" customHeight="1">
      <c r="A2664" s="12">
        <v>2.8811035E7</v>
      </c>
      <c r="B2664" s="12" t="s">
        <v>15075</v>
      </c>
      <c r="C2664" s="12" t="s">
        <v>5016</v>
      </c>
      <c r="D2664" s="12" t="s">
        <v>15076</v>
      </c>
      <c r="E2664" s="12" t="s">
        <v>5018</v>
      </c>
      <c r="F2664" s="12" t="s">
        <v>496</v>
      </c>
      <c r="G2664" s="12">
        <v>2016.0</v>
      </c>
      <c r="H2664" s="33">
        <v>42964.0</v>
      </c>
      <c r="K2664" s="12" t="s">
        <v>15077</v>
      </c>
    </row>
    <row r="2665" ht="15.75" customHeight="1">
      <c r="A2665" s="12">
        <v>2.7368698E7</v>
      </c>
      <c r="B2665" s="12" t="s">
        <v>15078</v>
      </c>
      <c r="C2665" s="12" t="s">
        <v>15079</v>
      </c>
      <c r="D2665" s="12" t="s">
        <v>15080</v>
      </c>
      <c r="E2665" s="12" t="s">
        <v>15081</v>
      </c>
      <c r="F2665" s="12" t="s">
        <v>2234</v>
      </c>
      <c r="G2665" s="12">
        <v>2016.0</v>
      </c>
      <c r="H2665" s="33">
        <v>42554.0</v>
      </c>
      <c r="I2665" s="12" t="s">
        <v>15082</v>
      </c>
      <c r="K2665" s="12" t="s">
        <v>15083</v>
      </c>
    </row>
    <row r="2666" ht="15.75" customHeight="1">
      <c r="A2666" s="12">
        <v>2.7380349E7</v>
      </c>
      <c r="B2666" s="12" t="s">
        <v>15085</v>
      </c>
      <c r="C2666" s="12" t="s">
        <v>15086</v>
      </c>
      <c r="D2666" s="12" t="s">
        <v>15087</v>
      </c>
      <c r="E2666" s="12" t="s">
        <v>3536</v>
      </c>
      <c r="F2666" s="12" t="s">
        <v>14096</v>
      </c>
      <c r="G2666" s="12">
        <v>2016.0</v>
      </c>
      <c r="H2666" s="33">
        <v>42557.0</v>
      </c>
      <c r="K2666" s="12" t="s">
        <v>15088</v>
      </c>
    </row>
    <row r="2667" ht="15.75" customHeight="1">
      <c r="A2667" s="12">
        <v>2.7380351E7</v>
      </c>
      <c r="B2667" s="12" t="s">
        <v>15090</v>
      </c>
      <c r="C2667" s="12" t="s">
        <v>15091</v>
      </c>
      <c r="D2667" s="12" t="s">
        <v>15092</v>
      </c>
      <c r="E2667" s="12" t="s">
        <v>9157</v>
      </c>
      <c r="F2667" s="12" t="s">
        <v>14096</v>
      </c>
      <c r="G2667" s="12">
        <v>2016.0</v>
      </c>
      <c r="H2667" s="33">
        <v>42557.0</v>
      </c>
      <c r="K2667" s="12" t="s">
        <v>15093</v>
      </c>
    </row>
    <row r="2668" ht="15.75" customHeight="1">
      <c r="A2668" s="12">
        <v>2.7381289E7</v>
      </c>
      <c r="B2668" s="12" t="s">
        <v>15094</v>
      </c>
      <c r="C2668" s="12" t="s">
        <v>15095</v>
      </c>
      <c r="D2668" s="12" t="s">
        <v>15096</v>
      </c>
      <c r="E2668" s="12" t="s">
        <v>14438</v>
      </c>
      <c r="F2668" s="12" t="s">
        <v>7946</v>
      </c>
      <c r="G2668" s="12">
        <v>2016.0</v>
      </c>
      <c r="H2668" s="33">
        <v>42558.0</v>
      </c>
      <c r="I2668" s="12" t="s">
        <v>15097</v>
      </c>
      <c r="K2668" s="12" t="s">
        <v>15098</v>
      </c>
    </row>
    <row r="2669" ht="15.75" customHeight="1">
      <c r="A2669" s="12">
        <v>2.7381293E7</v>
      </c>
      <c r="B2669" s="12" t="s">
        <v>15099</v>
      </c>
      <c r="C2669" s="12" t="s">
        <v>15100</v>
      </c>
      <c r="D2669" s="12" t="s">
        <v>15101</v>
      </c>
      <c r="E2669" s="12" t="s">
        <v>15102</v>
      </c>
      <c r="F2669" s="12" t="s">
        <v>7946</v>
      </c>
      <c r="G2669" s="12">
        <v>2016.0</v>
      </c>
      <c r="H2669" s="33">
        <v>42558.0</v>
      </c>
      <c r="I2669" s="12" t="s">
        <v>15103</v>
      </c>
      <c r="K2669" s="12" t="s">
        <v>15104</v>
      </c>
    </row>
    <row r="2670" ht="15.75" customHeight="1">
      <c r="A2670" s="12">
        <v>2.7139447E7</v>
      </c>
      <c r="B2670" s="12" t="s">
        <v>15105</v>
      </c>
      <c r="C2670" s="12" t="s">
        <v>15106</v>
      </c>
      <c r="D2670" s="12" t="s">
        <v>15107</v>
      </c>
      <c r="E2670" s="12" t="s">
        <v>15108</v>
      </c>
      <c r="F2670" s="12" t="s">
        <v>520</v>
      </c>
      <c r="G2670" s="12">
        <v>2016.0</v>
      </c>
      <c r="H2670" s="33">
        <v>42494.0</v>
      </c>
      <c r="I2670" s="12" t="s">
        <v>15109</v>
      </c>
      <c r="K2670" s="12" t="s">
        <v>15110</v>
      </c>
    </row>
    <row r="2671" ht="15.75" customHeight="1">
      <c r="A2671" s="12">
        <v>2.7139448E7</v>
      </c>
      <c r="B2671" s="12" t="s">
        <v>15112</v>
      </c>
      <c r="C2671" s="12" t="s">
        <v>15113</v>
      </c>
      <c r="D2671" s="12" t="s">
        <v>15114</v>
      </c>
      <c r="E2671" s="12" t="s">
        <v>15115</v>
      </c>
      <c r="F2671" s="12" t="s">
        <v>520</v>
      </c>
      <c r="G2671" s="12">
        <v>2016.0</v>
      </c>
      <c r="H2671" s="33">
        <v>42494.0</v>
      </c>
      <c r="I2671" s="12" t="s">
        <v>15116</v>
      </c>
      <c r="K2671" s="12" t="s">
        <v>15117</v>
      </c>
    </row>
    <row r="2672" ht="15.75" customHeight="1">
      <c r="A2672" s="12">
        <v>2.7139451E7</v>
      </c>
      <c r="B2672" s="12" t="s">
        <v>15118</v>
      </c>
      <c r="C2672" s="12" t="s">
        <v>15119</v>
      </c>
      <c r="D2672" s="12" t="s">
        <v>15120</v>
      </c>
      <c r="E2672" s="12" t="s">
        <v>15121</v>
      </c>
      <c r="F2672" s="12" t="s">
        <v>520</v>
      </c>
      <c r="G2672" s="12">
        <v>2016.0</v>
      </c>
      <c r="H2672" s="33">
        <v>42494.0</v>
      </c>
      <c r="I2672" s="12" t="s">
        <v>15122</v>
      </c>
      <c r="K2672" s="12" t="s">
        <v>15123</v>
      </c>
    </row>
    <row r="2673" ht="15.75" customHeight="1">
      <c r="A2673" s="12">
        <v>2.7194801E7</v>
      </c>
      <c r="B2673" s="12" t="s">
        <v>15124</v>
      </c>
      <c r="C2673" s="12" t="s">
        <v>15125</v>
      </c>
      <c r="D2673" s="12" t="s">
        <v>15126</v>
      </c>
      <c r="E2673" s="12" t="s">
        <v>15127</v>
      </c>
      <c r="F2673" s="12" t="s">
        <v>1769</v>
      </c>
      <c r="G2673" s="12">
        <v>2016.0</v>
      </c>
      <c r="H2673" s="33">
        <v>42510.0</v>
      </c>
      <c r="I2673" s="12" t="s">
        <v>15128</v>
      </c>
      <c r="K2673" s="12" t="s">
        <v>15129</v>
      </c>
    </row>
    <row r="2674" ht="15.75" customHeight="1">
      <c r="A2674" s="12">
        <v>2.7387337E7</v>
      </c>
      <c r="B2674" s="12" t="s">
        <v>15131</v>
      </c>
      <c r="C2674" s="12" t="s">
        <v>15132</v>
      </c>
      <c r="D2674" s="12" t="s">
        <v>15133</v>
      </c>
      <c r="E2674" s="12" t="s">
        <v>15134</v>
      </c>
      <c r="F2674" s="12" t="s">
        <v>2810</v>
      </c>
      <c r="G2674" s="12">
        <v>2016.0</v>
      </c>
      <c r="H2674" s="33">
        <v>42560.0</v>
      </c>
      <c r="I2674" s="12" t="s">
        <v>15135</v>
      </c>
      <c r="K2674" s="12" t="s">
        <v>15136</v>
      </c>
    </row>
    <row r="2675" ht="15.75" customHeight="1">
      <c r="A2675" s="12">
        <v>2.7416029E7</v>
      </c>
      <c r="B2675" s="12" t="s">
        <v>15137</v>
      </c>
      <c r="C2675" s="12" t="s">
        <v>15138</v>
      </c>
      <c r="D2675" s="12" t="s">
        <v>15139</v>
      </c>
      <c r="E2675" s="12" t="s">
        <v>15140</v>
      </c>
      <c r="F2675" s="12" t="s">
        <v>2810</v>
      </c>
      <c r="G2675" s="12">
        <v>2016.0</v>
      </c>
      <c r="H2675" s="33">
        <v>42566.0</v>
      </c>
      <c r="I2675" s="12" t="s">
        <v>15141</v>
      </c>
      <c r="K2675" s="12" t="s">
        <v>15142</v>
      </c>
    </row>
    <row r="2676" ht="15.75" customHeight="1">
      <c r="A2676" s="12">
        <v>2.7270389E7</v>
      </c>
      <c r="B2676" s="12" t="s">
        <v>15144</v>
      </c>
      <c r="C2676" s="12" t="s">
        <v>15145</v>
      </c>
      <c r="D2676" s="12" t="s">
        <v>15146</v>
      </c>
      <c r="E2676" s="12" t="s">
        <v>15147</v>
      </c>
      <c r="F2676" s="12" t="s">
        <v>842</v>
      </c>
      <c r="G2676" s="12">
        <v>2016.0</v>
      </c>
      <c r="H2676" s="33">
        <v>42530.0</v>
      </c>
      <c r="K2676" s="12" t="s">
        <v>15148</v>
      </c>
    </row>
    <row r="2677" ht="15.75" customHeight="1">
      <c r="A2677" s="12">
        <v>2.7822541E7</v>
      </c>
      <c r="B2677" s="12" t="s">
        <v>15150</v>
      </c>
      <c r="C2677" s="12" t="s">
        <v>15151</v>
      </c>
      <c r="D2677" s="12" t="s">
        <v>15152</v>
      </c>
      <c r="E2677" s="12" t="s">
        <v>15153</v>
      </c>
      <c r="F2677" s="12" t="s">
        <v>15154</v>
      </c>
      <c r="G2677" s="12">
        <v>2016.0</v>
      </c>
      <c r="H2677" s="33">
        <v>42683.0</v>
      </c>
      <c r="I2677" s="12" t="s">
        <v>15155</v>
      </c>
      <c r="K2677" s="12" t="s">
        <v>15156</v>
      </c>
    </row>
    <row r="2678" ht="15.75" customHeight="1">
      <c r="A2678" s="12">
        <v>2.744653E7</v>
      </c>
      <c r="B2678" s="12" t="s">
        <v>15158</v>
      </c>
      <c r="C2678" s="12" t="s">
        <v>15159</v>
      </c>
      <c r="D2678" s="12" t="s">
        <v>15160</v>
      </c>
      <c r="E2678" s="12" t="s">
        <v>15161</v>
      </c>
      <c r="F2678" s="12" t="s">
        <v>15162</v>
      </c>
      <c r="G2678" s="12">
        <v>2016.0</v>
      </c>
      <c r="H2678" s="33">
        <v>42574.0</v>
      </c>
      <c r="I2678" s="12" t="s">
        <v>15163</v>
      </c>
      <c r="K2678" s="12" t="s">
        <v>15164</v>
      </c>
    </row>
    <row r="2679" ht="15.75" customHeight="1">
      <c r="A2679" s="12">
        <v>2.7425412E7</v>
      </c>
      <c r="B2679" s="12" t="s">
        <v>15166</v>
      </c>
      <c r="C2679" s="12" t="s">
        <v>15167</v>
      </c>
      <c r="D2679" s="12" t="s">
        <v>15168</v>
      </c>
      <c r="E2679" s="12" t="s">
        <v>15169</v>
      </c>
      <c r="F2679" s="12" t="s">
        <v>15170</v>
      </c>
      <c r="G2679" s="12">
        <v>2016.0</v>
      </c>
      <c r="H2679" s="33">
        <v>42570.0</v>
      </c>
      <c r="I2679" s="12" t="s">
        <v>15171</v>
      </c>
      <c r="K2679" s="12" t="s">
        <v>15172</v>
      </c>
    </row>
    <row r="2680" ht="15.75" customHeight="1">
      <c r="A2680" s="12">
        <v>2.6370425E7</v>
      </c>
      <c r="B2680" s="12" t="s">
        <v>15174</v>
      </c>
      <c r="C2680" s="12" t="s">
        <v>15175</v>
      </c>
      <c r="D2680" s="12" t="s">
        <v>15176</v>
      </c>
      <c r="E2680" s="12" t="s">
        <v>15177</v>
      </c>
      <c r="F2680" s="12" t="s">
        <v>6090</v>
      </c>
      <c r="G2680" s="12">
        <v>2016.0</v>
      </c>
      <c r="H2680" s="33">
        <v>42263.0</v>
      </c>
      <c r="K2680" s="12" t="s">
        <v>15178</v>
      </c>
    </row>
    <row r="2681" ht="15.75" customHeight="1">
      <c r="A2681" s="12">
        <v>2.6370429E7</v>
      </c>
      <c r="B2681" s="12" t="s">
        <v>15180</v>
      </c>
      <c r="C2681" s="12" t="s">
        <v>15181</v>
      </c>
      <c r="D2681" s="12" t="s">
        <v>15182</v>
      </c>
      <c r="E2681" s="12" t="s">
        <v>15183</v>
      </c>
      <c r="F2681" s="12" t="s">
        <v>6090</v>
      </c>
      <c r="G2681" s="12">
        <v>2016.0</v>
      </c>
      <c r="H2681" s="33">
        <v>42263.0</v>
      </c>
      <c r="K2681" s="12" t="s">
        <v>15184</v>
      </c>
    </row>
    <row r="2682" ht="15.75" customHeight="1">
      <c r="A2682" s="12">
        <v>2.7442517E7</v>
      </c>
      <c r="B2682" s="12" t="s">
        <v>15185</v>
      </c>
      <c r="C2682" s="12" t="s">
        <v>15186</v>
      </c>
      <c r="D2682" s="12" t="s">
        <v>15187</v>
      </c>
      <c r="E2682" s="12" t="s">
        <v>15188</v>
      </c>
      <c r="F2682" s="12" t="s">
        <v>15189</v>
      </c>
      <c r="G2682" s="12">
        <v>2016.0</v>
      </c>
      <c r="H2682" s="33">
        <v>42573.0</v>
      </c>
      <c r="K2682" s="12" t="s">
        <v>15190</v>
      </c>
    </row>
    <row r="2683" ht="15.75" customHeight="1">
      <c r="A2683" s="12">
        <v>2.7516971E7</v>
      </c>
      <c r="B2683" s="12" t="s">
        <v>15191</v>
      </c>
      <c r="C2683" s="12" t="s">
        <v>15192</v>
      </c>
      <c r="D2683" s="12" t="s">
        <v>15193</v>
      </c>
      <c r="E2683" s="12" t="s">
        <v>15194</v>
      </c>
      <c r="F2683" s="12" t="s">
        <v>15195</v>
      </c>
      <c r="G2683" s="12">
        <v>2016.0</v>
      </c>
      <c r="H2683" s="33">
        <v>42595.0</v>
      </c>
      <c r="I2683" s="12" t="s">
        <v>15196</v>
      </c>
      <c r="K2683" s="12" t="s">
        <v>15197</v>
      </c>
    </row>
    <row r="2684" ht="15.75" customHeight="1">
      <c r="A2684" s="12">
        <v>2.7459519E7</v>
      </c>
      <c r="B2684" s="12" t="s">
        <v>15199</v>
      </c>
      <c r="C2684" s="12" t="s">
        <v>15200</v>
      </c>
      <c r="D2684" s="12" t="s">
        <v>15201</v>
      </c>
      <c r="E2684" s="12" t="s">
        <v>15202</v>
      </c>
      <c r="F2684" s="12" t="s">
        <v>2810</v>
      </c>
      <c r="G2684" s="12">
        <v>2016.0</v>
      </c>
      <c r="H2684" s="33">
        <v>42578.0</v>
      </c>
      <c r="I2684" s="12" t="s">
        <v>15203</v>
      </c>
      <c r="K2684" s="12" t="s">
        <v>15204</v>
      </c>
    </row>
    <row r="2685" ht="15.75" customHeight="1">
      <c r="A2685" s="12">
        <v>2.7472555E7</v>
      </c>
      <c r="B2685" s="12" t="s">
        <v>15206</v>
      </c>
      <c r="C2685" s="12" t="s">
        <v>15207</v>
      </c>
      <c r="D2685" s="12" t="s">
        <v>15208</v>
      </c>
      <c r="E2685" s="12" t="s">
        <v>15209</v>
      </c>
      <c r="F2685" s="12" t="s">
        <v>2831</v>
      </c>
      <c r="G2685" s="12">
        <v>2016.0</v>
      </c>
      <c r="H2685" s="33">
        <v>42581.0</v>
      </c>
      <c r="I2685" s="12" t="s">
        <v>15210</v>
      </c>
      <c r="K2685" s="12" t="s">
        <v>15211</v>
      </c>
    </row>
    <row r="2686" ht="15.75" customHeight="1">
      <c r="A2686" s="12">
        <v>2.747402E7</v>
      </c>
      <c r="B2686" s="12" t="s">
        <v>15213</v>
      </c>
      <c r="C2686" s="12" t="s">
        <v>15214</v>
      </c>
      <c r="D2686" s="12" t="s">
        <v>15215</v>
      </c>
      <c r="E2686" s="12" t="s">
        <v>15216</v>
      </c>
      <c r="F2686" s="12" t="s">
        <v>332</v>
      </c>
      <c r="G2686" s="12">
        <v>2016.0</v>
      </c>
      <c r="H2686" s="33">
        <v>42582.0</v>
      </c>
      <c r="I2686" s="12" t="s">
        <v>15217</v>
      </c>
      <c r="K2686" s="12" t="s">
        <v>15218</v>
      </c>
    </row>
    <row r="2687" ht="15.75" customHeight="1">
      <c r="A2687" s="12">
        <v>2.7525249E7</v>
      </c>
      <c r="B2687" s="12" t="s">
        <v>15219</v>
      </c>
      <c r="C2687" s="12" t="s">
        <v>15220</v>
      </c>
      <c r="D2687" s="12" t="s">
        <v>15221</v>
      </c>
      <c r="E2687" s="12" t="s">
        <v>15222</v>
      </c>
      <c r="F2687" s="12" t="s">
        <v>3171</v>
      </c>
      <c r="G2687" s="12">
        <v>2016.0</v>
      </c>
      <c r="H2687" s="33">
        <v>42598.0</v>
      </c>
      <c r="I2687" s="12" t="s">
        <v>15223</v>
      </c>
      <c r="K2687" s="12" t="s">
        <v>15224</v>
      </c>
    </row>
    <row r="2688" ht="15.75" customHeight="1">
      <c r="A2688" s="12">
        <v>2.6882265E7</v>
      </c>
      <c r="B2688" s="12" t="s">
        <v>15225</v>
      </c>
      <c r="C2688" s="12" t="s">
        <v>15226</v>
      </c>
      <c r="D2688" s="12" t="s">
        <v>15227</v>
      </c>
      <c r="E2688" s="12" t="s">
        <v>15228</v>
      </c>
      <c r="F2688" s="12" t="s">
        <v>144</v>
      </c>
      <c r="G2688" s="12">
        <v>2016.0</v>
      </c>
      <c r="H2688" s="33">
        <v>42417.0</v>
      </c>
      <c r="I2688" s="12" t="s">
        <v>15229</v>
      </c>
      <c r="K2688" s="12" t="s">
        <v>15230</v>
      </c>
    </row>
    <row r="2689" ht="15.75" customHeight="1">
      <c r="A2689" s="12">
        <v>2.69918E7</v>
      </c>
      <c r="B2689" s="12" t="s">
        <v>15232</v>
      </c>
      <c r="C2689" s="12" t="s">
        <v>15233</v>
      </c>
      <c r="D2689" s="12" t="s">
        <v>15234</v>
      </c>
      <c r="E2689" s="12" t="s">
        <v>15235</v>
      </c>
      <c r="F2689" s="12" t="s">
        <v>426</v>
      </c>
      <c r="G2689" s="12">
        <v>2016.0</v>
      </c>
      <c r="H2689" s="33">
        <v>42448.0</v>
      </c>
      <c r="K2689" s="12" t="s">
        <v>15236</v>
      </c>
    </row>
    <row r="2690" ht="15.75" customHeight="1">
      <c r="A2690" s="12">
        <v>2.6995349E7</v>
      </c>
      <c r="B2690" s="12" t="s">
        <v>15237</v>
      </c>
      <c r="C2690" s="12" t="s">
        <v>10076</v>
      </c>
      <c r="D2690" s="12" t="s">
        <v>15238</v>
      </c>
      <c r="E2690" s="12" t="s">
        <v>10078</v>
      </c>
      <c r="F2690" s="12" t="s">
        <v>1259</v>
      </c>
      <c r="G2690" s="12">
        <v>2016.0</v>
      </c>
      <c r="H2690" s="33">
        <v>42450.0</v>
      </c>
      <c r="K2690" s="12" t="s">
        <v>15239</v>
      </c>
    </row>
    <row r="2691" ht="15.75" customHeight="1">
      <c r="A2691" s="12">
        <v>2.7040715E7</v>
      </c>
      <c r="B2691" s="12" t="s">
        <v>15240</v>
      </c>
      <c r="C2691" s="12" t="s">
        <v>15241</v>
      </c>
      <c r="D2691" s="12" t="s">
        <v>15242</v>
      </c>
      <c r="E2691" s="12" t="s">
        <v>15243</v>
      </c>
      <c r="F2691" s="12" t="s">
        <v>6355</v>
      </c>
      <c r="G2691" s="12">
        <v>2016.0</v>
      </c>
      <c r="H2691" s="33">
        <v>42465.0</v>
      </c>
      <c r="I2691" s="12" t="s">
        <v>15244</v>
      </c>
      <c r="K2691" s="12" t="s">
        <v>15245</v>
      </c>
    </row>
    <row r="2692" ht="15.75" customHeight="1">
      <c r="A2692" s="12">
        <v>2.7109775E7</v>
      </c>
      <c r="B2692" s="12" t="s">
        <v>15246</v>
      </c>
      <c r="C2692" s="12" t="s">
        <v>15247</v>
      </c>
      <c r="D2692" s="12" t="s">
        <v>15248</v>
      </c>
      <c r="E2692" s="12" t="s">
        <v>4024</v>
      </c>
      <c r="F2692" s="12" t="s">
        <v>3226</v>
      </c>
      <c r="G2692" s="12">
        <v>2016.0</v>
      </c>
      <c r="H2692" s="33">
        <v>42486.0</v>
      </c>
      <c r="K2692" s="12" t="s">
        <v>15249</v>
      </c>
    </row>
    <row r="2693" ht="15.75" customHeight="1">
      <c r="A2693" s="12">
        <v>2.7122079E7</v>
      </c>
      <c r="B2693" s="12" t="s">
        <v>15250</v>
      </c>
      <c r="C2693" s="12" t="s">
        <v>15251</v>
      </c>
      <c r="D2693" s="12" t="s">
        <v>15252</v>
      </c>
      <c r="E2693" s="12" t="s">
        <v>15253</v>
      </c>
      <c r="F2693" s="12" t="s">
        <v>426</v>
      </c>
      <c r="G2693" s="12">
        <v>2016.0</v>
      </c>
      <c r="H2693" s="33">
        <v>42489.0</v>
      </c>
      <c r="K2693" s="12" t="s">
        <v>15254</v>
      </c>
    </row>
    <row r="2694" ht="15.75" customHeight="1">
      <c r="A2694" s="12">
        <v>2.7142027E7</v>
      </c>
      <c r="B2694" s="12" t="s">
        <v>15255</v>
      </c>
      <c r="C2694" s="12" t="s">
        <v>15256</v>
      </c>
      <c r="D2694" s="12" t="s">
        <v>15257</v>
      </c>
      <c r="E2694" s="12" t="s">
        <v>15258</v>
      </c>
      <c r="F2694" s="12" t="s">
        <v>131</v>
      </c>
      <c r="G2694" s="12">
        <v>2016.0</v>
      </c>
      <c r="H2694" s="33">
        <v>42495.0</v>
      </c>
      <c r="K2694" s="12" t="s">
        <v>15259</v>
      </c>
    </row>
    <row r="2695" ht="15.75" customHeight="1">
      <c r="A2695" s="12">
        <v>2.7143604E7</v>
      </c>
      <c r="B2695" s="12" t="s">
        <v>15260</v>
      </c>
      <c r="C2695" s="12" t="s">
        <v>15261</v>
      </c>
      <c r="D2695" s="12" t="s">
        <v>15262</v>
      </c>
      <c r="E2695" s="12" t="s">
        <v>15263</v>
      </c>
      <c r="F2695" s="12" t="s">
        <v>3226</v>
      </c>
      <c r="G2695" s="12">
        <v>2016.0</v>
      </c>
      <c r="H2695" s="33">
        <v>42495.0</v>
      </c>
      <c r="K2695" s="12" t="s">
        <v>15264</v>
      </c>
    </row>
    <row r="2696" ht="15.75" customHeight="1">
      <c r="A2696" s="12">
        <v>2.7199034E7</v>
      </c>
      <c r="B2696" s="12" t="s">
        <v>15265</v>
      </c>
      <c r="C2696" s="12" t="s">
        <v>15266</v>
      </c>
      <c r="D2696" s="12" t="s">
        <v>15267</v>
      </c>
      <c r="E2696" s="12" t="s">
        <v>15268</v>
      </c>
      <c r="F2696" s="12" t="s">
        <v>220</v>
      </c>
      <c r="G2696" s="12">
        <v>2016.0</v>
      </c>
      <c r="H2696" s="33">
        <v>42511.0</v>
      </c>
      <c r="K2696" s="12" t="s">
        <v>15269</v>
      </c>
    </row>
    <row r="2697" ht="15.75" customHeight="1">
      <c r="A2697" s="12">
        <v>2.7217049E7</v>
      </c>
      <c r="B2697" s="12" t="s">
        <v>15270</v>
      </c>
      <c r="C2697" s="12" t="s">
        <v>15271</v>
      </c>
      <c r="D2697" s="12" t="s">
        <v>15272</v>
      </c>
      <c r="E2697" s="12" t="s">
        <v>14978</v>
      </c>
      <c r="F2697" s="12" t="s">
        <v>112</v>
      </c>
      <c r="G2697" s="12">
        <v>2016.0</v>
      </c>
      <c r="H2697" s="33">
        <v>42515.0</v>
      </c>
      <c r="K2697" s="12" t="s">
        <v>15273</v>
      </c>
    </row>
    <row r="2698" ht="15.75" customHeight="1">
      <c r="A2698" s="12">
        <v>2.7235428E7</v>
      </c>
      <c r="B2698" s="12" t="s">
        <v>15274</v>
      </c>
      <c r="C2698" s="12" t="s">
        <v>15275</v>
      </c>
      <c r="D2698" s="12" t="s">
        <v>15276</v>
      </c>
      <c r="E2698" s="12" t="s">
        <v>15277</v>
      </c>
      <c r="F2698" s="12" t="s">
        <v>182</v>
      </c>
      <c r="G2698" s="12">
        <v>2016.0</v>
      </c>
      <c r="H2698" s="33">
        <v>42519.0</v>
      </c>
      <c r="I2698" s="12" t="s">
        <v>15278</v>
      </c>
      <c r="K2698" s="12" t="s">
        <v>15279</v>
      </c>
    </row>
    <row r="2699" ht="15.75" customHeight="1">
      <c r="A2699" s="12">
        <v>2.723843E7</v>
      </c>
      <c r="B2699" s="12" t="s">
        <v>15280</v>
      </c>
      <c r="C2699" s="12" t="s">
        <v>15281</v>
      </c>
      <c r="D2699" s="12" t="s">
        <v>15282</v>
      </c>
      <c r="E2699" s="12" t="s">
        <v>948</v>
      </c>
      <c r="F2699" s="12" t="s">
        <v>949</v>
      </c>
      <c r="G2699" s="12">
        <v>2016.0</v>
      </c>
      <c r="H2699" s="33">
        <v>42521.0</v>
      </c>
      <c r="K2699" s="12" t="s">
        <v>15283</v>
      </c>
    </row>
    <row r="2700" ht="15.75" customHeight="1">
      <c r="A2700" s="12">
        <v>2.727375E7</v>
      </c>
      <c r="B2700" s="12" t="s">
        <v>15284</v>
      </c>
      <c r="C2700" s="12" t="s">
        <v>15285</v>
      </c>
      <c r="D2700" s="12" t="s">
        <v>15286</v>
      </c>
      <c r="E2700" s="12" t="s">
        <v>15287</v>
      </c>
      <c r="F2700" s="12" t="s">
        <v>3814</v>
      </c>
      <c r="G2700" s="12">
        <v>2016.0</v>
      </c>
      <c r="H2700" s="33">
        <v>42530.0</v>
      </c>
      <c r="K2700" s="12" t="s">
        <v>15288</v>
      </c>
    </row>
    <row r="2701" ht="15.75" customHeight="1">
      <c r="A2701" s="12">
        <v>2.7282489E7</v>
      </c>
      <c r="B2701" s="12" t="s">
        <v>15289</v>
      </c>
      <c r="C2701" s="12" t="s">
        <v>15290</v>
      </c>
      <c r="D2701" s="12" t="s">
        <v>15291</v>
      </c>
      <c r="E2701" s="12" t="s">
        <v>15292</v>
      </c>
      <c r="F2701" s="12" t="s">
        <v>278</v>
      </c>
      <c r="G2701" s="12">
        <v>2016.0</v>
      </c>
      <c r="H2701" s="33">
        <v>42532.0</v>
      </c>
      <c r="I2701" s="12" t="s">
        <v>15293</v>
      </c>
      <c r="J2701" s="12" t="s">
        <v>15294</v>
      </c>
      <c r="K2701" s="12" t="s">
        <v>15295</v>
      </c>
    </row>
    <row r="2702" ht="15.75" customHeight="1">
      <c r="A2702" s="12">
        <v>2.7301742E7</v>
      </c>
      <c r="B2702" s="12" t="s">
        <v>15296</v>
      </c>
      <c r="C2702" s="12" t="s">
        <v>15297</v>
      </c>
      <c r="D2702" s="12" t="s">
        <v>15298</v>
      </c>
      <c r="E2702" s="12" t="s">
        <v>14487</v>
      </c>
      <c r="F2702" s="12" t="s">
        <v>1239</v>
      </c>
      <c r="G2702" s="12">
        <v>2016.0</v>
      </c>
      <c r="H2702" s="33">
        <v>42537.0</v>
      </c>
      <c r="K2702" s="12" t="s">
        <v>15299</v>
      </c>
    </row>
    <row r="2703" ht="15.75" customHeight="1">
      <c r="A2703" s="12">
        <v>2.7307105E7</v>
      </c>
      <c r="B2703" s="12" t="s">
        <v>15300</v>
      </c>
      <c r="C2703" s="12" t="s">
        <v>15301</v>
      </c>
      <c r="D2703" s="12" t="s">
        <v>15302</v>
      </c>
      <c r="E2703" s="12" t="s">
        <v>9379</v>
      </c>
      <c r="F2703" s="12" t="s">
        <v>7460</v>
      </c>
      <c r="G2703" s="12">
        <v>2016.0</v>
      </c>
      <c r="H2703" s="33">
        <v>42538.0</v>
      </c>
      <c r="I2703" s="12" t="s">
        <v>15303</v>
      </c>
      <c r="K2703" s="12" t="s">
        <v>15304</v>
      </c>
    </row>
    <row r="2704" ht="15.75" customHeight="1">
      <c r="A2704" s="12">
        <v>2.7375211E7</v>
      </c>
      <c r="B2704" s="12" t="s">
        <v>15305</v>
      </c>
      <c r="C2704" s="12" t="s">
        <v>15306</v>
      </c>
      <c r="D2704" s="12" t="s">
        <v>15307</v>
      </c>
      <c r="E2704" s="12" t="s">
        <v>15308</v>
      </c>
      <c r="F2704" s="12" t="s">
        <v>10941</v>
      </c>
      <c r="G2704" s="12">
        <v>2016.0</v>
      </c>
      <c r="H2704" s="33">
        <v>42556.0</v>
      </c>
      <c r="I2704" s="12" t="s">
        <v>15309</v>
      </c>
      <c r="K2704" s="12" t="s">
        <v>15310</v>
      </c>
    </row>
    <row r="2705" ht="15.75" customHeight="1">
      <c r="A2705" s="12">
        <v>2.7433834E7</v>
      </c>
      <c r="B2705" s="12" t="s">
        <v>15311</v>
      </c>
      <c r="C2705" s="12" t="s">
        <v>15312</v>
      </c>
      <c r="D2705" s="12" t="s">
        <v>15313</v>
      </c>
      <c r="E2705" s="12" t="s">
        <v>6677</v>
      </c>
      <c r="F2705" s="12" t="s">
        <v>508</v>
      </c>
      <c r="G2705" s="12">
        <v>2016.0</v>
      </c>
      <c r="H2705" s="33">
        <v>42571.0</v>
      </c>
      <c r="I2705" s="12" t="s">
        <v>15314</v>
      </c>
      <c r="K2705" s="12" t="s">
        <v>15315</v>
      </c>
    </row>
    <row r="2706" ht="15.75" customHeight="1">
      <c r="A2706" s="12">
        <v>2.7434653E7</v>
      </c>
      <c r="B2706" s="12" t="s">
        <v>15316</v>
      </c>
      <c r="C2706" s="12" t="s">
        <v>15317</v>
      </c>
      <c r="D2706" s="12" t="s">
        <v>15318</v>
      </c>
      <c r="E2706" s="12" t="s">
        <v>15319</v>
      </c>
      <c r="F2706" s="12" t="s">
        <v>508</v>
      </c>
      <c r="G2706" s="12">
        <v>2016.0</v>
      </c>
      <c r="H2706" s="33">
        <v>42571.0</v>
      </c>
      <c r="I2706" s="12" t="s">
        <v>15320</v>
      </c>
      <c r="K2706" s="12" t="s">
        <v>15321</v>
      </c>
    </row>
    <row r="2707" ht="15.75" customHeight="1">
      <c r="A2707" s="12">
        <v>2.747751E7</v>
      </c>
      <c r="B2707" s="12" t="s">
        <v>15322</v>
      </c>
      <c r="C2707" s="12" t="s">
        <v>15323</v>
      </c>
      <c r="D2707" s="12" t="s">
        <v>15324</v>
      </c>
      <c r="E2707" s="12" t="s">
        <v>3030</v>
      </c>
      <c r="F2707" s="12" t="s">
        <v>202</v>
      </c>
      <c r="G2707" s="12">
        <v>2016.0</v>
      </c>
      <c r="H2707" s="33">
        <v>42584.0</v>
      </c>
      <c r="K2707" s="12" t="s">
        <v>15325</v>
      </c>
    </row>
    <row r="2708" ht="15.75" customHeight="1">
      <c r="A2708" s="12">
        <v>2.7478327E7</v>
      </c>
      <c r="B2708" s="12" t="s">
        <v>15326</v>
      </c>
      <c r="C2708" s="12" t="s">
        <v>15327</v>
      </c>
      <c r="D2708" s="12" t="s">
        <v>15328</v>
      </c>
      <c r="E2708" s="12" t="s">
        <v>4067</v>
      </c>
      <c r="F2708" s="12" t="s">
        <v>271</v>
      </c>
      <c r="G2708" s="12">
        <v>2016.0</v>
      </c>
      <c r="H2708" s="33">
        <v>42584.0</v>
      </c>
      <c r="I2708" s="12" t="s">
        <v>15329</v>
      </c>
      <c r="K2708" s="12" t="s">
        <v>15330</v>
      </c>
    </row>
    <row r="2709" ht="15.75" customHeight="1">
      <c r="A2709" s="12">
        <v>2.747905E7</v>
      </c>
      <c r="B2709" s="12" t="s">
        <v>15331</v>
      </c>
      <c r="C2709" s="12" t="s">
        <v>15332</v>
      </c>
      <c r="D2709" s="12" t="s">
        <v>15333</v>
      </c>
      <c r="E2709" s="12" t="s">
        <v>15334</v>
      </c>
      <c r="F2709" s="12" t="s">
        <v>2831</v>
      </c>
      <c r="G2709" s="12">
        <v>2016.0</v>
      </c>
      <c r="H2709" s="33">
        <v>42584.0</v>
      </c>
      <c r="I2709" s="12" t="s">
        <v>15335</v>
      </c>
      <c r="K2709" s="12" t="s">
        <v>15336</v>
      </c>
    </row>
    <row r="2710" ht="15.75" customHeight="1">
      <c r="A2710" s="12">
        <v>2.7479297E7</v>
      </c>
      <c r="B2710" s="12" t="s">
        <v>15338</v>
      </c>
      <c r="C2710" s="12" t="s">
        <v>15339</v>
      </c>
      <c r="D2710" s="12" t="s">
        <v>15340</v>
      </c>
      <c r="E2710" s="12" t="s">
        <v>15341</v>
      </c>
      <c r="F2710" s="12" t="s">
        <v>2810</v>
      </c>
      <c r="G2710" s="12">
        <v>2016.0</v>
      </c>
      <c r="H2710" s="33">
        <v>42584.0</v>
      </c>
      <c r="I2710" s="12" t="s">
        <v>15342</v>
      </c>
      <c r="K2710" s="12" t="s">
        <v>15343</v>
      </c>
    </row>
    <row r="2711" ht="15.75" customHeight="1">
      <c r="A2711" s="12">
        <v>2.7479584E7</v>
      </c>
      <c r="B2711" s="12" t="s">
        <v>15344</v>
      </c>
      <c r="C2711" s="12" t="s">
        <v>15345</v>
      </c>
      <c r="D2711" s="12" t="s">
        <v>15346</v>
      </c>
      <c r="E2711" s="12" t="s">
        <v>8523</v>
      </c>
      <c r="F2711" s="12" t="s">
        <v>2810</v>
      </c>
      <c r="G2711" s="12">
        <v>2016.0</v>
      </c>
      <c r="H2711" s="33">
        <v>42584.0</v>
      </c>
      <c r="I2711" s="12" t="s">
        <v>15347</v>
      </c>
      <c r="K2711" s="12" t="s">
        <v>15348</v>
      </c>
    </row>
    <row r="2712" ht="15.75" customHeight="1">
      <c r="A2712" s="12">
        <v>2.7488618E7</v>
      </c>
      <c r="B2712" s="12" t="s">
        <v>15349</v>
      </c>
      <c r="C2712" s="12" t="s">
        <v>15350</v>
      </c>
      <c r="D2712" s="12" t="s">
        <v>15351</v>
      </c>
      <c r="E2712" s="12" t="s">
        <v>15352</v>
      </c>
      <c r="F2712" s="12" t="s">
        <v>1717</v>
      </c>
      <c r="G2712" s="12">
        <v>2016.0</v>
      </c>
      <c r="H2712" s="33">
        <v>42587.0</v>
      </c>
      <c r="I2712" s="12" t="s">
        <v>15353</v>
      </c>
      <c r="K2712" s="12" t="s">
        <v>15354</v>
      </c>
    </row>
    <row r="2713" ht="15.75" customHeight="1">
      <c r="A2713" s="12">
        <v>2.7508322E7</v>
      </c>
      <c r="B2713" s="12" t="s">
        <v>15355</v>
      </c>
      <c r="C2713" s="12" t="s">
        <v>15356</v>
      </c>
      <c r="D2713" s="12" t="s">
        <v>15357</v>
      </c>
      <c r="E2713" s="12" t="s">
        <v>15358</v>
      </c>
      <c r="F2713" s="12" t="s">
        <v>1776</v>
      </c>
      <c r="G2713" s="12">
        <v>2016.0</v>
      </c>
      <c r="H2713" s="33">
        <v>42593.0</v>
      </c>
      <c r="I2713" s="12" t="s">
        <v>15359</v>
      </c>
      <c r="K2713" s="12" t="s">
        <v>15360</v>
      </c>
    </row>
    <row r="2714" ht="15.75" customHeight="1">
      <c r="A2714" s="12">
        <v>2.7618917E7</v>
      </c>
      <c r="B2714" s="12" t="s">
        <v>15361</v>
      </c>
      <c r="C2714" s="12" t="s">
        <v>15362</v>
      </c>
      <c r="D2714" s="12" t="s">
        <v>15363</v>
      </c>
      <c r="E2714" s="12" t="s">
        <v>2301</v>
      </c>
      <c r="F2714" s="12" t="s">
        <v>1867</v>
      </c>
      <c r="G2714" s="12">
        <v>2016.0</v>
      </c>
      <c r="H2714" s="33">
        <v>42627.0</v>
      </c>
      <c r="K2714" s="12" t="s">
        <v>15364</v>
      </c>
    </row>
    <row r="2715" ht="15.75" customHeight="1">
      <c r="A2715" s="12">
        <v>2.772678E7</v>
      </c>
      <c r="B2715" s="12" t="s">
        <v>15365</v>
      </c>
      <c r="C2715" s="12" t="s">
        <v>15366</v>
      </c>
      <c r="D2715" s="12" t="s">
        <v>15367</v>
      </c>
      <c r="E2715" s="12" t="s">
        <v>526</v>
      </c>
      <c r="F2715" s="12" t="s">
        <v>9325</v>
      </c>
      <c r="G2715" s="12">
        <v>2016.0</v>
      </c>
      <c r="H2715" s="33">
        <v>42655.0</v>
      </c>
      <c r="K2715" s="12" t="s">
        <v>15368</v>
      </c>
    </row>
    <row r="2716" ht="15.75" customHeight="1">
      <c r="A2716" s="12">
        <v>2.7482714E7</v>
      </c>
      <c r="B2716" s="12" t="s">
        <v>15369</v>
      </c>
      <c r="C2716" s="12" t="s">
        <v>15370</v>
      </c>
      <c r="D2716" s="12" t="s">
        <v>15371</v>
      </c>
      <c r="E2716" s="12" t="s">
        <v>14539</v>
      </c>
      <c r="F2716" s="12" t="s">
        <v>1789</v>
      </c>
      <c r="G2716" s="12">
        <v>2016.0</v>
      </c>
      <c r="H2716" s="33">
        <v>42585.0</v>
      </c>
      <c r="I2716" s="12" t="s">
        <v>15372</v>
      </c>
      <c r="K2716" s="12" t="s">
        <v>15373</v>
      </c>
    </row>
    <row r="2717" ht="15.75" customHeight="1">
      <c r="A2717" s="12">
        <v>2.72153E7</v>
      </c>
      <c r="B2717" s="12" t="s">
        <v>15375</v>
      </c>
      <c r="C2717" s="12" t="s">
        <v>15376</v>
      </c>
      <c r="D2717" s="12" t="s">
        <v>15377</v>
      </c>
      <c r="E2717" s="12" t="s">
        <v>15378</v>
      </c>
      <c r="F2717" s="12" t="s">
        <v>520</v>
      </c>
      <c r="G2717" s="12">
        <v>2016.0</v>
      </c>
      <c r="H2717" s="33">
        <v>42515.0</v>
      </c>
      <c r="I2717" s="12" t="s">
        <v>15379</v>
      </c>
      <c r="K2717" s="12" t="s">
        <v>15380</v>
      </c>
    </row>
    <row r="2718" ht="15.75" customHeight="1">
      <c r="A2718" s="12">
        <v>2.7273642E7</v>
      </c>
      <c r="B2718" s="12" t="s">
        <v>15382</v>
      </c>
      <c r="C2718" s="12" t="s">
        <v>15383</v>
      </c>
      <c r="D2718" s="12" t="s">
        <v>15384</v>
      </c>
      <c r="E2718" s="12" t="s">
        <v>5256</v>
      </c>
      <c r="F2718" s="12" t="s">
        <v>520</v>
      </c>
      <c r="G2718" s="12">
        <v>2016.0</v>
      </c>
      <c r="H2718" s="33">
        <v>42530.0</v>
      </c>
      <c r="I2718" s="12" t="s">
        <v>15385</v>
      </c>
      <c r="K2718" s="12" t="s">
        <v>15386</v>
      </c>
    </row>
    <row r="2719" ht="15.75" customHeight="1">
      <c r="A2719" s="12">
        <v>2.7273647E7</v>
      </c>
      <c r="B2719" s="12" t="s">
        <v>15387</v>
      </c>
      <c r="C2719" s="12" t="s">
        <v>15388</v>
      </c>
      <c r="D2719" s="12" t="s">
        <v>15389</v>
      </c>
      <c r="E2719" s="12" t="s">
        <v>15390</v>
      </c>
      <c r="F2719" s="12" t="s">
        <v>520</v>
      </c>
      <c r="G2719" s="12">
        <v>2016.0</v>
      </c>
      <c r="H2719" s="33">
        <v>42530.0</v>
      </c>
      <c r="I2719" s="12" t="s">
        <v>15391</v>
      </c>
      <c r="K2719" s="12" t="s">
        <v>15392</v>
      </c>
    </row>
    <row r="2720" ht="15.75" customHeight="1">
      <c r="A2720" s="12">
        <v>2.7296391E7</v>
      </c>
      <c r="B2720" s="12" t="s">
        <v>15393</v>
      </c>
      <c r="C2720" s="12" t="s">
        <v>15394</v>
      </c>
      <c r="D2720" s="12" t="s">
        <v>15395</v>
      </c>
      <c r="E2720" s="12" t="s">
        <v>15396</v>
      </c>
      <c r="F2720" s="12" t="s">
        <v>520</v>
      </c>
      <c r="G2720" s="12">
        <v>2016.0</v>
      </c>
      <c r="H2720" s="33">
        <v>42536.0</v>
      </c>
      <c r="I2720" s="12" t="s">
        <v>15397</v>
      </c>
      <c r="K2720" s="12" t="s">
        <v>15398</v>
      </c>
    </row>
    <row r="2721" ht="15.75" customHeight="1">
      <c r="A2721" s="12">
        <v>2.7352876E7</v>
      </c>
      <c r="B2721" s="12" t="s">
        <v>15399</v>
      </c>
      <c r="C2721" s="12" t="s">
        <v>15400</v>
      </c>
      <c r="D2721" s="12" t="s">
        <v>15401</v>
      </c>
      <c r="E2721" s="12" t="s">
        <v>15402</v>
      </c>
      <c r="F2721" s="12" t="s">
        <v>520</v>
      </c>
      <c r="G2721" s="12">
        <v>2016.0</v>
      </c>
      <c r="H2721" s="33">
        <v>42551.0</v>
      </c>
      <c r="I2721" s="12" t="s">
        <v>15403</v>
      </c>
      <c r="K2721" s="12" t="s">
        <v>15404</v>
      </c>
    </row>
    <row r="2722" ht="15.75" customHeight="1">
      <c r="A2722" s="12">
        <v>2.7540378E7</v>
      </c>
      <c r="B2722" s="12" t="s">
        <v>15405</v>
      </c>
      <c r="C2722" s="12" t="s">
        <v>15406</v>
      </c>
      <c r="D2722" s="12" t="s">
        <v>15407</v>
      </c>
      <c r="E2722" s="12" t="s">
        <v>15408</v>
      </c>
      <c r="F2722" s="12" t="s">
        <v>1128</v>
      </c>
      <c r="G2722" s="12">
        <v>2016.0</v>
      </c>
      <c r="H2722" s="33">
        <v>42602.0</v>
      </c>
      <c r="I2722" s="12" t="s">
        <v>15409</v>
      </c>
      <c r="K2722" s="12" t="s">
        <v>15410</v>
      </c>
    </row>
    <row r="2723" ht="15.75" customHeight="1">
      <c r="A2723" s="12">
        <v>2.7539343E7</v>
      </c>
      <c r="B2723" s="12" t="s">
        <v>15412</v>
      </c>
      <c r="C2723" s="12" t="s">
        <v>15413</v>
      </c>
      <c r="D2723" s="12" t="s">
        <v>15414</v>
      </c>
      <c r="E2723" s="12" t="s">
        <v>15415</v>
      </c>
      <c r="F2723" s="12" t="s">
        <v>781</v>
      </c>
      <c r="G2723" s="12">
        <v>2016.0</v>
      </c>
      <c r="H2723" s="33">
        <v>42602.0</v>
      </c>
      <c r="K2723" s="12" t="s">
        <v>15416</v>
      </c>
    </row>
    <row r="2724" ht="15.75" customHeight="1">
      <c r="A2724" s="12">
        <v>3.0270855E7</v>
      </c>
      <c r="B2724" s="12" t="s">
        <v>15418</v>
      </c>
      <c r="C2724" s="12" t="s">
        <v>15419</v>
      </c>
      <c r="D2724" s="12" t="s">
        <v>15420</v>
      </c>
      <c r="E2724" s="12" t="s">
        <v>15121</v>
      </c>
      <c r="F2724" s="12" t="s">
        <v>15421</v>
      </c>
      <c r="G2724" s="12">
        <v>2016.0</v>
      </c>
      <c r="H2724" s="33">
        <v>43375.0</v>
      </c>
      <c r="I2724" s="12" t="s">
        <v>15422</v>
      </c>
      <c r="K2724" s="12" t="s">
        <v>15423</v>
      </c>
    </row>
    <row r="2725" ht="15.75" customHeight="1">
      <c r="A2725" s="12">
        <v>2.7514903E7</v>
      </c>
      <c r="B2725" s="12" t="s">
        <v>15425</v>
      </c>
      <c r="C2725" s="12" t="s">
        <v>15426</v>
      </c>
      <c r="D2725" s="12" t="s">
        <v>15427</v>
      </c>
      <c r="E2725" s="12" t="s">
        <v>15428</v>
      </c>
      <c r="F2725" s="12" t="s">
        <v>842</v>
      </c>
      <c r="G2725" s="12">
        <v>2016.0</v>
      </c>
      <c r="H2725" s="33">
        <v>42595.0</v>
      </c>
      <c r="K2725" s="12" t="s">
        <v>15429</v>
      </c>
    </row>
    <row r="2726" ht="15.75" customHeight="1">
      <c r="A2726" s="12">
        <v>2.7531003E7</v>
      </c>
      <c r="B2726" s="12" t="s">
        <v>15431</v>
      </c>
      <c r="C2726" s="12" t="s">
        <v>15432</v>
      </c>
      <c r="D2726" s="12" t="s">
        <v>15433</v>
      </c>
      <c r="E2726" s="12" t="s">
        <v>1477</v>
      </c>
      <c r="F2726" s="12" t="s">
        <v>332</v>
      </c>
      <c r="G2726" s="12">
        <v>2016.0</v>
      </c>
      <c r="H2726" s="33">
        <v>42600.0</v>
      </c>
      <c r="I2726" s="12" t="s">
        <v>15434</v>
      </c>
      <c r="K2726" s="12" t="s">
        <v>15435</v>
      </c>
    </row>
    <row r="2727" ht="15.75" customHeight="1">
      <c r="A2727" s="12">
        <v>2.7532208E7</v>
      </c>
      <c r="B2727" s="12" t="s">
        <v>15437</v>
      </c>
      <c r="C2727" s="12" t="s">
        <v>15438</v>
      </c>
      <c r="D2727" s="12" t="s">
        <v>15439</v>
      </c>
      <c r="E2727" s="12" t="s">
        <v>15440</v>
      </c>
      <c r="F2727" s="12" t="s">
        <v>2831</v>
      </c>
      <c r="G2727" s="12">
        <v>2016.0</v>
      </c>
      <c r="H2727" s="33">
        <v>42600.0</v>
      </c>
      <c r="I2727" s="12" t="s">
        <v>15441</v>
      </c>
      <c r="K2727" s="12" t="s">
        <v>15442</v>
      </c>
    </row>
    <row r="2728" ht="15.75" customHeight="1">
      <c r="A2728" s="12">
        <v>3.0270856E7</v>
      </c>
      <c r="B2728" s="12" t="s">
        <v>15443</v>
      </c>
      <c r="C2728" s="12" t="s">
        <v>15444</v>
      </c>
      <c r="D2728" s="12" t="s">
        <v>15445</v>
      </c>
      <c r="E2728" s="12" t="s">
        <v>3692</v>
      </c>
      <c r="F2728" s="12" t="s">
        <v>15421</v>
      </c>
      <c r="G2728" s="12">
        <v>2016.0</v>
      </c>
      <c r="H2728" s="33">
        <v>43375.0</v>
      </c>
      <c r="I2728" s="12" t="s">
        <v>15446</v>
      </c>
      <c r="K2728" s="12" t="s">
        <v>15447</v>
      </c>
    </row>
    <row r="2729" ht="15.75" customHeight="1">
      <c r="A2729" s="12">
        <v>2.7537367E7</v>
      </c>
      <c r="B2729" s="12" t="s">
        <v>15448</v>
      </c>
      <c r="C2729" s="12" t="s">
        <v>15449</v>
      </c>
      <c r="D2729" s="12" t="s">
        <v>15450</v>
      </c>
      <c r="E2729" s="12" t="s">
        <v>8824</v>
      </c>
      <c r="F2729" s="12" t="s">
        <v>2831</v>
      </c>
      <c r="G2729" s="12">
        <v>2016.0</v>
      </c>
      <c r="H2729" s="33">
        <v>42601.0</v>
      </c>
      <c r="I2729" s="12" t="s">
        <v>15451</v>
      </c>
      <c r="K2729" s="12" t="s">
        <v>15452</v>
      </c>
    </row>
    <row r="2730" ht="15.75" customHeight="1">
      <c r="A2730" s="12">
        <v>2.7548618E7</v>
      </c>
      <c r="B2730" s="12" t="s">
        <v>15454</v>
      </c>
      <c r="C2730" s="12" t="s">
        <v>15455</v>
      </c>
      <c r="D2730" s="12" t="s">
        <v>15456</v>
      </c>
      <c r="E2730" s="12" t="s">
        <v>15457</v>
      </c>
      <c r="F2730" s="12" t="s">
        <v>2810</v>
      </c>
      <c r="G2730" s="12">
        <v>2016.0</v>
      </c>
      <c r="H2730" s="33">
        <v>42605.0</v>
      </c>
      <c r="I2730" s="12" t="s">
        <v>15458</v>
      </c>
      <c r="K2730" s="12" t="s">
        <v>15459</v>
      </c>
    </row>
    <row r="2731" ht="15.75" customHeight="1">
      <c r="A2731" s="12">
        <v>2.7553785E7</v>
      </c>
      <c r="B2731" s="12" t="s">
        <v>15461</v>
      </c>
      <c r="C2731" s="12" t="s">
        <v>15462</v>
      </c>
      <c r="D2731" s="12" t="s">
        <v>15463</v>
      </c>
      <c r="E2731" s="12" t="s">
        <v>15464</v>
      </c>
      <c r="F2731" s="12" t="s">
        <v>368</v>
      </c>
      <c r="G2731" s="12">
        <v>2016.0</v>
      </c>
      <c r="H2731" s="33">
        <v>42607.0</v>
      </c>
      <c r="I2731" s="12" t="s">
        <v>15465</v>
      </c>
      <c r="K2731" s="12" t="s">
        <v>15466</v>
      </c>
    </row>
    <row r="2732" ht="15.75" customHeight="1">
      <c r="A2732" s="12">
        <v>2.7561965E7</v>
      </c>
      <c r="B2732" s="12" t="s">
        <v>15468</v>
      </c>
      <c r="C2732" s="12" t="s">
        <v>15469</v>
      </c>
      <c r="D2732" s="12" t="s">
        <v>15470</v>
      </c>
      <c r="E2732" s="12" t="s">
        <v>6567</v>
      </c>
      <c r="F2732" s="12" t="s">
        <v>332</v>
      </c>
      <c r="G2732" s="12">
        <v>2016.0</v>
      </c>
      <c r="H2732" s="33">
        <v>42609.0</v>
      </c>
      <c r="I2732" s="12" t="s">
        <v>15471</v>
      </c>
      <c r="K2732" s="12" t="s">
        <v>15472</v>
      </c>
    </row>
    <row r="2733" ht="15.75" customHeight="1">
      <c r="A2733" s="12">
        <v>2.7610355E7</v>
      </c>
      <c r="B2733" s="12" t="s">
        <v>15474</v>
      </c>
      <c r="C2733" s="12" t="s">
        <v>15475</v>
      </c>
      <c r="D2733" s="12" t="s">
        <v>15476</v>
      </c>
      <c r="E2733" s="12" t="s">
        <v>15477</v>
      </c>
      <c r="F2733" s="12" t="s">
        <v>3171</v>
      </c>
      <c r="G2733" s="12">
        <v>2016.0</v>
      </c>
      <c r="H2733" s="33">
        <v>42623.0</v>
      </c>
      <c r="I2733" s="12" t="s">
        <v>15478</v>
      </c>
      <c r="K2733" s="12" t="s">
        <v>15479</v>
      </c>
    </row>
    <row r="2734" ht="15.75" customHeight="1">
      <c r="A2734" s="12">
        <v>2.7563725E7</v>
      </c>
      <c r="B2734" s="12" t="s">
        <v>15480</v>
      </c>
      <c r="C2734" s="12" t="s">
        <v>15481</v>
      </c>
      <c r="D2734" s="12" t="s">
        <v>15482</v>
      </c>
      <c r="E2734" s="12" t="s">
        <v>15483</v>
      </c>
      <c r="F2734" s="12" t="s">
        <v>2831</v>
      </c>
      <c r="G2734" s="12">
        <v>2016.0</v>
      </c>
      <c r="H2734" s="33">
        <v>42609.0</v>
      </c>
      <c r="I2734" s="12" t="s">
        <v>15484</v>
      </c>
      <c r="K2734" s="12" t="s">
        <v>15485</v>
      </c>
    </row>
    <row r="2735" ht="15.75" customHeight="1">
      <c r="A2735" s="12">
        <v>2.7565956E7</v>
      </c>
      <c r="B2735" s="12" t="s">
        <v>15487</v>
      </c>
      <c r="C2735" s="12" t="s">
        <v>15488</v>
      </c>
      <c r="D2735" s="12" t="s">
        <v>15489</v>
      </c>
      <c r="E2735" s="12" t="s">
        <v>10554</v>
      </c>
      <c r="F2735" s="12" t="s">
        <v>332</v>
      </c>
      <c r="G2735" s="12">
        <v>2016.0</v>
      </c>
      <c r="H2735" s="33">
        <v>42610.0</v>
      </c>
      <c r="I2735" s="12" t="s">
        <v>15490</v>
      </c>
      <c r="K2735" s="12" t="s">
        <v>15491</v>
      </c>
    </row>
    <row r="2736" ht="15.75" customHeight="1">
      <c r="A2736" s="12">
        <v>2.7523941E7</v>
      </c>
      <c r="B2736" s="12" t="s">
        <v>15492</v>
      </c>
      <c r="C2736" s="12" t="s">
        <v>15493</v>
      </c>
      <c r="D2736" s="12" t="s">
        <v>15494</v>
      </c>
      <c r="E2736" s="12" t="s">
        <v>12894</v>
      </c>
      <c r="F2736" s="12" t="s">
        <v>842</v>
      </c>
      <c r="G2736" s="12">
        <v>2016.0</v>
      </c>
      <c r="H2736" s="33">
        <v>42598.0</v>
      </c>
      <c r="K2736" s="12" t="s">
        <v>15495</v>
      </c>
    </row>
    <row r="2737" ht="15.75" customHeight="1">
      <c r="A2737" s="12">
        <v>2.7608502E7</v>
      </c>
      <c r="B2737" s="12" t="s">
        <v>15497</v>
      </c>
      <c r="C2737" s="12" t="s">
        <v>15498</v>
      </c>
      <c r="D2737" s="12" t="s">
        <v>15499</v>
      </c>
      <c r="E2737" s="12" t="s">
        <v>15500</v>
      </c>
      <c r="F2737" s="12" t="s">
        <v>9109</v>
      </c>
      <c r="G2737" s="12">
        <v>2016.0</v>
      </c>
      <c r="H2737" s="33">
        <v>42623.0</v>
      </c>
      <c r="I2737" s="12" t="s">
        <v>15501</v>
      </c>
      <c r="K2737" s="12" t="s">
        <v>15502</v>
      </c>
    </row>
    <row r="2738" ht="15.75" customHeight="1">
      <c r="A2738" s="12">
        <v>2.8348768E7</v>
      </c>
      <c r="B2738" s="12" t="s">
        <v>15503</v>
      </c>
      <c r="C2738" s="12" t="s">
        <v>15504</v>
      </c>
      <c r="D2738" s="12" t="s">
        <v>15505</v>
      </c>
      <c r="E2738" s="12" t="s">
        <v>5008</v>
      </c>
      <c r="F2738" s="12" t="s">
        <v>15506</v>
      </c>
      <c r="G2738" s="12">
        <v>2016.0</v>
      </c>
      <c r="H2738" s="33">
        <v>42823.0</v>
      </c>
      <c r="I2738" s="12" t="s">
        <v>15507</v>
      </c>
      <c r="K2738" s="12" t="s">
        <v>15508</v>
      </c>
    </row>
    <row r="2739" ht="15.75" customHeight="1">
      <c r="A2739" s="12">
        <v>2.7477576E7</v>
      </c>
      <c r="B2739" s="12" t="s">
        <v>15509</v>
      </c>
      <c r="C2739" s="12" t="s">
        <v>15510</v>
      </c>
      <c r="D2739" s="12" t="s">
        <v>15511</v>
      </c>
      <c r="E2739" s="12" t="s">
        <v>15512</v>
      </c>
      <c r="F2739" s="12" t="s">
        <v>15513</v>
      </c>
      <c r="G2739" s="12">
        <v>2016.0</v>
      </c>
      <c r="H2739" s="33">
        <v>42584.0</v>
      </c>
      <c r="K2739" s="12" t="s">
        <v>15514</v>
      </c>
    </row>
    <row r="2740" ht="15.75" customHeight="1">
      <c r="A2740" s="12">
        <v>2.5908022E7</v>
      </c>
      <c r="B2740" s="12" t="s">
        <v>15516</v>
      </c>
      <c r="C2740" s="12" t="s">
        <v>15517</v>
      </c>
      <c r="D2740" s="12" t="s">
        <v>15518</v>
      </c>
      <c r="E2740" s="12" t="s">
        <v>7978</v>
      </c>
      <c r="F2740" s="12" t="s">
        <v>4445</v>
      </c>
      <c r="G2740" s="12">
        <v>2016.0</v>
      </c>
      <c r="H2740" s="33">
        <v>42119.0</v>
      </c>
      <c r="K2740" s="12" t="s">
        <v>15519</v>
      </c>
    </row>
    <row r="2741" ht="15.75" customHeight="1">
      <c r="A2741" s="12">
        <v>2.6122549E7</v>
      </c>
      <c r="B2741" s="12" t="s">
        <v>15521</v>
      </c>
      <c r="C2741" s="12" t="s">
        <v>15522</v>
      </c>
      <c r="D2741" s="12" t="s">
        <v>15523</v>
      </c>
      <c r="E2741" s="12" t="s">
        <v>15524</v>
      </c>
      <c r="F2741" s="12" t="s">
        <v>15525</v>
      </c>
      <c r="G2741" s="12">
        <v>2016.0</v>
      </c>
      <c r="H2741" s="33">
        <v>42186.0</v>
      </c>
      <c r="K2741" s="12" t="s">
        <v>15526</v>
      </c>
    </row>
    <row r="2742" ht="15.75" customHeight="1">
      <c r="A2742" s="12">
        <v>2.6953603E7</v>
      </c>
      <c r="B2742" s="12" t="s">
        <v>15527</v>
      </c>
      <c r="C2742" s="12" t="s">
        <v>15528</v>
      </c>
      <c r="D2742" s="12" t="s">
        <v>15529</v>
      </c>
      <c r="E2742" s="12" t="s">
        <v>12065</v>
      </c>
      <c r="F2742" s="12" t="s">
        <v>144</v>
      </c>
      <c r="G2742" s="12">
        <v>2016.0</v>
      </c>
      <c r="H2742" s="33">
        <v>42438.0</v>
      </c>
      <c r="I2742" s="12" t="s">
        <v>15530</v>
      </c>
      <c r="K2742" s="12" t="s">
        <v>15531</v>
      </c>
    </row>
    <row r="2743" ht="15.75" customHeight="1">
      <c r="A2743" s="12">
        <v>2.7130322E7</v>
      </c>
      <c r="B2743" s="12" t="s">
        <v>15532</v>
      </c>
      <c r="C2743" s="12" t="s">
        <v>15533</v>
      </c>
      <c r="D2743" s="12" t="s">
        <v>15534</v>
      </c>
      <c r="E2743" s="12" t="s">
        <v>7580</v>
      </c>
      <c r="F2743" s="12" t="s">
        <v>376</v>
      </c>
      <c r="G2743" s="12">
        <v>2016.0</v>
      </c>
      <c r="H2743" s="33">
        <v>42491.0</v>
      </c>
      <c r="K2743" s="12" t="s">
        <v>15535</v>
      </c>
    </row>
    <row r="2744" ht="15.75" customHeight="1">
      <c r="A2744" s="12">
        <v>2.7164834E7</v>
      </c>
      <c r="B2744" s="12" t="s">
        <v>15536</v>
      </c>
      <c r="C2744" s="12" t="s">
        <v>15537</v>
      </c>
      <c r="D2744" s="12" t="s">
        <v>15538</v>
      </c>
      <c r="E2744" s="12" t="s">
        <v>13296</v>
      </c>
      <c r="F2744" s="12" t="s">
        <v>376</v>
      </c>
      <c r="G2744" s="12">
        <v>2016.0</v>
      </c>
      <c r="H2744" s="33">
        <v>42502.0</v>
      </c>
      <c r="I2744" s="12" t="s">
        <v>15539</v>
      </c>
      <c r="K2744" s="12" t="s">
        <v>15540</v>
      </c>
    </row>
    <row r="2745" ht="15.75" customHeight="1">
      <c r="A2745" s="12">
        <v>2.7180603E7</v>
      </c>
      <c r="B2745" s="12" t="s">
        <v>15541</v>
      </c>
      <c r="C2745" s="12" t="s">
        <v>15542</v>
      </c>
      <c r="D2745" s="12" t="s">
        <v>15543</v>
      </c>
      <c r="E2745" s="12" t="s">
        <v>15544</v>
      </c>
      <c r="F2745" s="12" t="s">
        <v>6355</v>
      </c>
      <c r="G2745" s="12">
        <v>2016.0</v>
      </c>
      <c r="H2745" s="33">
        <v>42507.0</v>
      </c>
      <c r="I2745" s="12" t="s">
        <v>15545</v>
      </c>
      <c r="K2745" s="12" t="s">
        <v>15546</v>
      </c>
    </row>
    <row r="2746" ht="15.75" customHeight="1">
      <c r="A2746" s="12">
        <v>2.7237947E7</v>
      </c>
      <c r="B2746" s="12" t="s">
        <v>15547</v>
      </c>
      <c r="C2746" s="12" t="s">
        <v>15548</v>
      </c>
      <c r="D2746" s="12" t="s">
        <v>15549</v>
      </c>
      <c r="E2746" s="12" t="s">
        <v>5739</v>
      </c>
      <c r="F2746" s="12" t="s">
        <v>169</v>
      </c>
      <c r="G2746" s="12">
        <v>2016.0</v>
      </c>
      <c r="H2746" s="33">
        <v>42521.0</v>
      </c>
      <c r="K2746" s="12" t="s">
        <v>15550</v>
      </c>
    </row>
    <row r="2747" ht="15.75" customHeight="1">
      <c r="A2747" s="12">
        <v>2.7279553E7</v>
      </c>
      <c r="B2747" s="12" t="s">
        <v>15551</v>
      </c>
      <c r="C2747" s="12" t="s">
        <v>15552</v>
      </c>
      <c r="D2747" s="12" t="s">
        <v>15553</v>
      </c>
      <c r="E2747" s="12" t="s">
        <v>15554</v>
      </c>
      <c r="F2747" s="12" t="s">
        <v>119</v>
      </c>
      <c r="G2747" s="12">
        <v>2016.0</v>
      </c>
      <c r="H2747" s="33">
        <v>42531.0</v>
      </c>
      <c r="K2747" s="12" t="s">
        <v>15555</v>
      </c>
    </row>
    <row r="2748" ht="15.75" customHeight="1">
      <c r="A2748" s="12">
        <v>2.7282816E7</v>
      </c>
      <c r="B2748" s="12" t="s">
        <v>15556</v>
      </c>
      <c r="C2748" s="12" t="s">
        <v>15557</v>
      </c>
      <c r="D2748" s="12" t="s">
        <v>15558</v>
      </c>
      <c r="E2748" s="12" t="s">
        <v>10477</v>
      </c>
      <c r="F2748" s="12" t="s">
        <v>728</v>
      </c>
      <c r="G2748" s="12">
        <v>2016.0</v>
      </c>
      <c r="H2748" s="33">
        <v>42532.0</v>
      </c>
      <c r="K2748" s="12" t="s">
        <v>15559</v>
      </c>
    </row>
    <row r="2749" ht="15.75" customHeight="1">
      <c r="A2749" s="12">
        <v>2.7283085E7</v>
      </c>
      <c r="B2749" s="12" t="s">
        <v>15561</v>
      </c>
      <c r="C2749" s="12" t="s">
        <v>15562</v>
      </c>
      <c r="D2749" s="12" t="s">
        <v>15563</v>
      </c>
      <c r="E2749" s="12" t="s">
        <v>15564</v>
      </c>
      <c r="F2749" s="12" t="s">
        <v>2823</v>
      </c>
      <c r="G2749" s="12">
        <v>2016.0</v>
      </c>
      <c r="H2749" s="33">
        <v>42532.0</v>
      </c>
      <c r="K2749" s="12" t="s">
        <v>15565</v>
      </c>
    </row>
    <row r="2750" ht="15.75" customHeight="1">
      <c r="A2750" s="12">
        <v>2.7327629E7</v>
      </c>
      <c r="B2750" s="12" t="s">
        <v>15566</v>
      </c>
      <c r="C2750" s="12" t="s">
        <v>15567</v>
      </c>
      <c r="D2750" s="12" t="s">
        <v>15568</v>
      </c>
      <c r="E2750" s="12" t="s">
        <v>15569</v>
      </c>
      <c r="F2750" s="12" t="s">
        <v>151</v>
      </c>
      <c r="G2750" s="12">
        <v>2016.0</v>
      </c>
      <c r="H2750" s="33">
        <v>42543.0</v>
      </c>
      <c r="K2750" s="12" t="s">
        <v>15570</v>
      </c>
    </row>
    <row r="2751" ht="15.75" customHeight="1">
      <c r="A2751" s="12">
        <v>2.734256E7</v>
      </c>
      <c r="B2751" s="12" t="s">
        <v>15571</v>
      </c>
      <c r="C2751" s="12" t="s">
        <v>15572</v>
      </c>
      <c r="D2751" s="12" t="s">
        <v>15573</v>
      </c>
      <c r="E2751" s="12" t="s">
        <v>10394</v>
      </c>
      <c r="F2751" s="12" t="s">
        <v>182</v>
      </c>
      <c r="G2751" s="12">
        <v>2016.0</v>
      </c>
      <c r="H2751" s="33">
        <v>42547.0</v>
      </c>
      <c r="I2751" s="12" t="s">
        <v>15574</v>
      </c>
      <c r="K2751" s="12" t="s">
        <v>15575</v>
      </c>
    </row>
    <row r="2752" ht="15.75" customHeight="1">
      <c r="A2752" s="12">
        <v>2.739364E7</v>
      </c>
      <c r="B2752" s="12" t="s">
        <v>15576</v>
      </c>
      <c r="C2752" s="12" t="s">
        <v>15577</v>
      </c>
      <c r="D2752" s="12" t="s">
        <v>15578</v>
      </c>
      <c r="E2752" s="12" t="s">
        <v>15579</v>
      </c>
      <c r="F2752" s="12" t="s">
        <v>220</v>
      </c>
      <c r="G2752" s="12">
        <v>2016.0</v>
      </c>
      <c r="H2752" s="33">
        <v>42561.0</v>
      </c>
      <c r="K2752" s="12" t="s">
        <v>15580</v>
      </c>
    </row>
    <row r="2753" ht="15.75" customHeight="1">
      <c r="A2753" s="12">
        <v>2.7394441E7</v>
      </c>
      <c r="B2753" s="12" t="s">
        <v>15581</v>
      </c>
      <c r="C2753" s="12" t="s">
        <v>15582</v>
      </c>
      <c r="D2753" s="12" t="s">
        <v>15583</v>
      </c>
      <c r="E2753" s="12" t="s">
        <v>6306</v>
      </c>
      <c r="F2753" s="12" t="s">
        <v>664</v>
      </c>
      <c r="G2753" s="12">
        <v>2016.0</v>
      </c>
      <c r="H2753" s="33">
        <v>42562.0</v>
      </c>
      <c r="K2753" s="12" t="s">
        <v>15584</v>
      </c>
    </row>
    <row r="2754" ht="15.75" customHeight="1">
      <c r="A2754" s="12">
        <v>2.7404664E7</v>
      </c>
      <c r="B2754" s="12" t="s">
        <v>15585</v>
      </c>
      <c r="C2754" s="12" t="s">
        <v>15586</v>
      </c>
      <c r="D2754" s="12" t="s">
        <v>15587</v>
      </c>
      <c r="E2754" s="12" t="s">
        <v>15588</v>
      </c>
      <c r="F2754" s="12" t="s">
        <v>1331</v>
      </c>
      <c r="G2754" s="12">
        <v>2016.0</v>
      </c>
      <c r="H2754" s="33">
        <v>42564.0</v>
      </c>
      <c r="K2754" s="12" t="s">
        <v>15589</v>
      </c>
    </row>
    <row r="2755" ht="15.75" customHeight="1">
      <c r="A2755" s="12">
        <v>2.7423737E7</v>
      </c>
      <c r="B2755" s="12" t="s">
        <v>15591</v>
      </c>
      <c r="C2755" s="12" t="s">
        <v>15592</v>
      </c>
      <c r="D2755" s="12" t="s">
        <v>15593</v>
      </c>
      <c r="E2755" s="12" t="s">
        <v>15594</v>
      </c>
      <c r="F2755" s="12" t="s">
        <v>6045</v>
      </c>
      <c r="G2755" s="12">
        <v>2016.0</v>
      </c>
      <c r="H2755" s="33">
        <v>42569.0</v>
      </c>
      <c r="K2755" s="12" t="s">
        <v>15595</v>
      </c>
    </row>
    <row r="2756" ht="15.75" customHeight="1">
      <c r="A2756" s="12">
        <v>2.7454144E7</v>
      </c>
      <c r="B2756" s="12" t="s">
        <v>15596</v>
      </c>
      <c r="C2756" s="12" t="s">
        <v>15597</v>
      </c>
      <c r="D2756" s="12" t="s">
        <v>15598</v>
      </c>
      <c r="E2756" s="12" t="s">
        <v>15599</v>
      </c>
      <c r="F2756" s="12" t="s">
        <v>151</v>
      </c>
      <c r="G2756" s="12">
        <v>2016.0</v>
      </c>
      <c r="H2756" s="33">
        <v>42577.0</v>
      </c>
      <c r="I2756" s="12" t="s">
        <v>15600</v>
      </c>
      <c r="K2756" s="12" t="s">
        <v>15601</v>
      </c>
    </row>
    <row r="2757" ht="15.75" customHeight="1">
      <c r="A2757" s="12">
        <v>2.7532491E7</v>
      </c>
      <c r="B2757" s="12" t="s">
        <v>15602</v>
      </c>
      <c r="C2757" s="12" t="s">
        <v>15603</v>
      </c>
      <c r="D2757" s="12" t="s">
        <v>15604</v>
      </c>
      <c r="E2757" s="12" t="s">
        <v>11620</v>
      </c>
      <c r="F2757" s="12" t="s">
        <v>508</v>
      </c>
      <c r="G2757" s="12">
        <v>2016.0</v>
      </c>
      <c r="H2757" s="33">
        <v>42600.0</v>
      </c>
      <c r="I2757" s="12" t="s">
        <v>15605</v>
      </c>
      <c r="K2757" s="12" t="s">
        <v>15606</v>
      </c>
    </row>
    <row r="2758" ht="15.75" customHeight="1">
      <c r="A2758" s="12">
        <v>2.7551431E7</v>
      </c>
      <c r="B2758" s="12" t="s">
        <v>15607</v>
      </c>
      <c r="C2758" s="12" t="s">
        <v>15608</v>
      </c>
      <c r="D2758" s="12" t="s">
        <v>15609</v>
      </c>
      <c r="E2758" s="12" t="s">
        <v>2178</v>
      </c>
      <c r="F2758" s="12" t="s">
        <v>9590</v>
      </c>
      <c r="G2758" s="12">
        <v>2016.0</v>
      </c>
      <c r="H2758" s="33">
        <v>42606.0</v>
      </c>
      <c r="I2758" s="12" t="s">
        <v>15610</v>
      </c>
      <c r="K2758" s="12" t="s">
        <v>15611</v>
      </c>
    </row>
    <row r="2759" ht="15.75" customHeight="1">
      <c r="A2759" s="12">
        <v>2.7570152E7</v>
      </c>
      <c r="B2759" s="12" t="s">
        <v>15613</v>
      </c>
      <c r="C2759" s="12" t="s">
        <v>15614</v>
      </c>
      <c r="D2759" s="12" t="s">
        <v>15615</v>
      </c>
      <c r="E2759" s="12" t="s">
        <v>5332</v>
      </c>
      <c r="F2759" s="12" t="s">
        <v>1331</v>
      </c>
      <c r="G2759" s="12">
        <v>2016.0</v>
      </c>
      <c r="H2759" s="33">
        <v>42612.0</v>
      </c>
      <c r="K2759" s="12" t="s">
        <v>15616</v>
      </c>
    </row>
    <row r="2760" ht="15.75" customHeight="1">
      <c r="A2760" s="12">
        <v>2.7651533E7</v>
      </c>
      <c r="B2760" s="12" t="s">
        <v>15617</v>
      </c>
      <c r="C2760" s="12" t="s">
        <v>15618</v>
      </c>
      <c r="D2760" s="12" t="s">
        <v>15619</v>
      </c>
      <c r="E2760" s="12" t="s">
        <v>15620</v>
      </c>
      <c r="F2760" s="12" t="s">
        <v>1120</v>
      </c>
      <c r="G2760" s="12">
        <v>2016.0</v>
      </c>
      <c r="H2760" s="33">
        <v>42635.0</v>
      </c>
      <c r="I2760" s="12" t="s">
        <v>15621</v>
      </c>
      <c r="K2760" s="12" t="s">
        <v>15622</v>
      </c>
    </row>
    <row r="2761" ht="15.75" customHeight="1">
      <c r="A2761" s="12">
        <v>2.781265E7</v>
      </c>
      <c r="B2761" s="12" t="s">
        <v>15623</v>
      </c>
      <c r="C2761" s="12" t="s">
        <v>15624</v>
      </c>
      <c r="D2761" s="12" t="s">
        <v>15625</v>
      </c>
      <c r="E2761" s="12" t="s">
        <v>15626</v>
      </c>
      <c r="F2761" s="12" t="s">
        <v>6101</v>
      </c>
      <c r="G2761" s="12">
        <v>2016.0</v>
      </c>
      <c r="H2761" s="33">
        <v>42679.0</v>
      </c>
      <c r="K2761" s="12" t="s">
        <v>15627</v>
      </c>
    </row>
    <row r="2762" ht="15.75" customHeight="1">
      <c r="A2762" s="12">
        <v>2.7812666E7</v>
      </c>
      <c r="B2762" s="12" t="s">
        <v>15628</v>
      </c>
      <c r="C2762" s="12" t="s">
        <v>15629</v>
      </c>
      <c r="D2762" s="12" t="s">
        <v>15630</v>
      </c>
      <c r="E2762" s="12" t="s">
        <v>15631</v>
      </c>
      <c r="F2762" s="12" t="s">
        <v>6101</v>
      </c>
      <c r="G2762" s="12">
        <v>2016.0</v>
      </c>
      <c r="H2762" s="33">
        <v>42679.0</v>
      </c>
      <c r="K2762" s="12" t="s">
        <v>15632</v>
      </c>
    </row>
    <row r="2763" ht="15.75" customHeight="1">
      <c r="A2763" s="12">
        <v>2.8471602E7</v>
      </c>
      <c r="B2763" s="12" t="s">
        <v>15633</v>
      </c>
      <c r="C2763" s="12" t="s">
        <v>15634</v>
      </c>
      <c r="D2763" s="12" t="s">
        <v>15635</v>
      </c>
      <c r="E2763" s="12" t="s">
        <v>15177</v>
      </c>
      <c r="F2763" s="12" t="s">
        <v>3794</v>
      </c>
      <c r="G2763" s="12">
        <v>2016.0</v>
      </c>
      <c r="H2763" s="33">
        <v>42860.0</v>
      </c>
    </row>
    <row r="2764" ht="15.75" customHeight="1">
      <c r="A2764" s="12">
        <v>3.1014532E7</v>
      </c>
      <c r="B2764" s="12" t="s">
        <v>15636</v>
      </c>
      <c r="C2764" s="12" t="s">
        <v>15637</v>
      </c>
      <c r="D2764" s="12" t="s">
        <v>15638</v>
      </c>
      <c r="E2764" s="12" t="s">
        <v>9367</v>
      </c>
      <c r="F2764" s="12" t="s">
        <v>12747</v>
      </c>
      <c r="G2764" s="12">
        <v>2016.0</v>
      </c>
      <c r="H2764" s="33">
        <v>43580.0</v>
      </c>
      <c r="K2764" s="12" t="s">
        <v>15639</v>
      </c>
    </row>
    <row r="2765" ht="15.75" customHeight="1">
      <c r="A2765" s="12">
        <v>2.759592E7</v>
      </c>
      <c r="B2765" s="12" t="s">
        <v>15640</v>
      </c>
      <c r="C2765" s="12" t="s">
        <v>15641</v>
      </c>
      <c r="D2765" s="12" t="s">
        <v>15642</v>
      </c>
      <c r="E2765" s="12" t="s">
        <v>7428</v>
      </c>
      <c r="F2765" s="12" t="s">
        <v>818</v>
      </c>
      <c r="G2765" s="12">
        <v>2016.0</v>
      </c>
      <c r="H2765" s="33">
        <v>42620.0</v>
      </c>
      <c r="I2765" s="12" t="s">
        <v>15643</v>
      </c>
      <c r="K2765" s="12" t="s">
        <v>15644</v>
      </c>
    </row>
    <row r="2766" ht="15.75" customHeight="1">
      <c r="A2766" s="12">
        <v>2.7325804E7</v>
      </c>
      <c r="B2766" s="12" t="s">
        <v>15646</v>
      </c>
      <c r="C2766" s="12" t="s">
        <v>15647</v>
      </c>
      <c r="D2766" s="12" t="s">
        <v>15648</v>
      </c>
      <c r="E2766" s="12" t="s">
        <v>6244</v>
      </c>
      <c r="F2766" s="12" t="s">
        <v>520</v>
      </c>
      <c r="G2766" s="12">
        <v>2016.0</v>
      </c>
      <c r="H2766" s="33">
        <v>42543.0</v>
      </c>
      <c r="I2766" s="12" t="s">
        <v>15649</v>
      </c>
      <c r="K2766" s="12" t="s">
        <v>15650</v>
      </c>
    </row>
    <row r="2767" ht="15.75" customHeight="1">
      <c r="A2767" s="12">
        <v>2.7602663E7</v>
      </c>
      <c r="B2767" s="12" t="s">
        <v>15652</v>
      </c>
      <c r="C2767" s="12" t="s">
        <v>15653</v>
      </c>
      <c r="D2767" s="12" t="s">
        <v>15654</v>
      </c>
      <c r="E2767" s="12" t="s">
        <v>10757</v>
      </c>
      <c r="F2767" s="12" t="s">
        <v>4123</v>
      </c>
      <c r="G2767" s="12">
        <v>2016.0</v>
      </c>
      <c r="H2767" s="33">
        <v>42621.0</v>
      </c>
      <c r="K2767" s="12" t="s">
        <v>15655</v>
      </c>
    </row>
    <row r="2768" ht="15.75" customHeight="1">
      <c r="A2768" s="12">
        <v>2.7602667E7</v>
      </c>
      <c r="B2768" s="12" t="s">
        <v>15657</v>
      </c>
      <c r="C2768" s="12" t="s">
        <v>15658</v>
      </c>
      <c r="D2768" s="12" t="s">
        <v>15659</v>
      </c>
      <c r="E2768" s="12" t="s">
        <v>15660</v>
      </c>
      <c r="F2768" s="12" t="s">
        <v>4123</v>
      </c>
      <c r="G2768" s="12">
        <v>2016.0</v>
      </c>
      <c r="H2768" s="33">
        <v>42621.0</v>
      </c>
      <c r="K2768" s="12" t="s">
        <v>15661</v>
      </c>
    </row>
    <row r="2769" ht="15.75" customHeight="1">
      <c r="A2769" s="12">
        <v>2.7606708E7</v>
      </c>
      <c r="B2769" s="12" t="s">
        <v>15662</v>
      </c>
      <c r="C2769" s="12" t="s">
        <v>15663</v>
      </c>
      <c r="D2769" s="12" t="s">
        <v>15664</v>
      </c>
      <c r="E2769" s="12" t="s">
        <v>15665</v>
      </c>
      <c r="F2769" s="12" t="s">
        <v>2810</v>
      </c>
      <c r="G2769" s="12">
        <v>2016.0</v>
      </c>
      <c r="H2769" s="33">
        <v>42622.0</v>
      </c>
      <c r="I2769" s="12" t="s">
        <v>15666</v>
      </c>
      <c r="K2769" s="12" t="s">
        <v>15667</v>
      </c>
    </row>
    <row r="2770" ht="15.75" customHeight="1">
      <c r="A2770" s="12">
        <v>2.7611575E7</v>
      </c>
      <c r="B2770" s="12" t="s">
        <v>15668</v>
      </c>
      <c r="C2770" s="12" t="s">
        <v>15669</v>
      </c>
      <c r="D2770" s="12" t="s">
        <v>15670</v>
      </c>
      <c r="E2770" s="12" t="s">
        <v>15671</v>
      </c>
      <c r="F2770" s="12" t="s">
        <v>2831</v>
      </c>
      <c r="G2770" s="12">
        <v>2016.0</v>
      </c>
      <c r="H2770" s="33">
        <v>42623.0</v>
      </c>
      <c r="I2770" s="12" t="s">
        <v>15672</v>
      </c>
      <c r="K2770" s="12" t="s">
        <v>15673</v>
      </c>
    </row>
    <row r="2771" ht="15.75" customHeight="1">
      <c r="A2771" s="12">
        <v>2.7498563E7</v>
      </c>
      <c r="B2771" s="12" t="s">
        <v>15675</v>
      </c>
      <c r="C2771" s="12" t="s">
        <v>15676</v>
      </c>
      <c r="D2771" s="12" t="s">
        <v>15677</v>
      </c>
      <c r="E2771" s="12" t="s">
        <v>15678</v>
      </c>
      <c r="F2771" s="12" t="s">
        <v>6252</v>
      </c>
      <c r="G2771" s="12">
        <v>2016.0</v>
      </c>
      <c r="H2771" s="33">
        <v>42591.0</v>
      </c>
      <c r="K2771" s="12" t="s">
        <v>15679</v>
      </c>
    </row>
    <row r="2772" ht="15.75" customHeight="1">
      <c r="A2772" s="12">
        <v>2.7623259E7</v>
      </c>
      <c r="B2772" s="12" t="s">
        <v>15681</v>
      </c>
      <c r="C2772" s="12" t="s">
        <v>13714</v>
      </c>
      <c r="D2772" s="12" t="s">
        <v>15682</v>
      </c>
      <c r="E2772" s="12" t="s">
        <v>13716</v>
      </c>
      <c r="F2772" s="12" t="s">
        <v>6252</v>
      </c>
      <c r="G2772" s="12">
        <v>2016.0</v>
      </c>
      <c r="H2772" s="33">
        <v>42627.0</v>
      </c>
      <c r="K2772" s="12" t="s">
        <v>15683</v>
      </c>
    </row>
    <row r="2773" ht="15.75" customHeight="1">
      <c r="A2773" s="12">
        <v>2.7623998E7</v>
      </c>
      <c r="B2773" s="12" t="s">
        <v>15684</v>
      </c>
      <c r="C2773" s="12" t="s">
        <v>15685</v>
      </c>
      <c r="D2773" s="12" t="s">
        <v>15686</v>
      </c>
      <c r="E2773" s="12" t="s">
        <v>1162</v>
      </c>
      <c r="F2773" s="12" t="s">
        <v>332</v>
      </c>
      <c r="G2773" s="12">
        <v>2016.0</v>
      </c>
      <c r="H2773" s="33">
        <v>42628.0</v>
      </c>
      <c r="I2773" s="12" t="s">
        <v>15687</v>
      </c>
      <c r="K2773" s="12" t="s">
        <v>15688</v>
      </c>
    </row>
    <row r="2774" ht="15.75" customHeight="1">
      <c r="A2774" s="12">
        <v>2.7624315E7</v>
      </c>
      <c r="B2774" s="12" t="s">
        <v>15690</v>
      </c>
      <c r="C2774" s="12" t="s">
        <v>15691</v>
      </c>
      <c r="D2774" s="12" t="s">
        <v>15692</v>
      </c>
      <c r="E2774" s="12" t="s">
        <v>15693</v>
      </c>
      <c r="F2774" s="12" t="s">
        <v>332</v>
      </c>
      <c r="G2774" s="12">
        <v>2016.0</v>
      </c>
      <c r="H2774" s="33">
        <v>42628.0</v>
      </c>
      <c r="I2774" s="12" t="s">
        <v>15694</v>
      </c>
      <c r="K2774" s="12" t="s">
        <v>15695</v>
      </c>
    </row>
    <row r="2775" ht="15.75" customHeight="1">
      <c r="A2775" s="12">
        <v>2.7692338E7</v>
      </c>
      <c r="B2775" s="12" t="s">
        <v>15696</v>
      </c>
      <c r="C2775" s="12" t="s">
        <v>15697</v>
      </c>
      <c r="D2775" s="12" t="s">
        <v>15698</v>
      </c>
      <c r="E2775" s="12" t="s">
        <v>5305</v>
      </c>
      <c r="F2775" s="12" t="s">
        <v>842</v>
      </c>
      <c r="G2775" s="12">
        <v>2016.0</v>
      </c>
      <c r="H2775" s="33">
        <v>42647.0</v>
      </c>
      <c r="I2775" s="12" t="s">
        <v>15699</v>
      </c>
      <c r="K2775" s="12" t="s">
        <v>15700</v>
      </c>
    </row>
    <row r="2776" ht="15.75" customHeight="1">
      <c r="A2776" s="12">
        <v>2.7474738E7</v>
      </c>
      <c r="B2776" s="12" t="s">
        <v>15702</v>
      </c>
      <c r="C2776" s="12" t="s">
        <v>15703</v>
      </c>
      <c r="D2776" s="12" t="s">
        <v>15704</v>
      </c>
      <c r="E2776" s="12" t="s">
        <v>2332</v>
      </c>
      <c r="F2776" s="12" t="s">
        <v>6862</v>
      </c>
      <c r="G2776" s="12">
        <v>2016.0</v>
      </c>
      <c r="H2776" s="33">
        <v>42582.0</v>
      </c>
      <c r="I2776" s="12" t="s">
        <v>15705</v>
      </c>
      <c r="K2776" s="12" t="s">
        <v>15706</v>
      </c>
    </row>
    <row r="2777" ht="15.75" customHeight="1">
      <c r="A2777" s="12">
        <v>2.7703927E7</v>
      </c>
      <c r="B2777" s="12" t="s">
        <v>15708</v>
      </c>
      <c r="C2777" s="12" t="s">
        <v>15709</v>
      </c>
      <c r="D2777" s="12" t="s">
        <v>15710</v>
      </c>
      <c r="E2777" s="12" t="s">
        <v>15711</v>
      </c>
      <c r="F2777" s="12" t="s">
        <v>3171</v>
      </c>
      <c r="G2777" s="12">
        <v>2016.0</v>
      </c>
      <c r="H2777" s="33">
        <v>42649.0</v>
      </c>
      <c r="I2777" s="12" t="s">
        <v>15712</v>
      </c>
      <c r="K2777" s="12" t="s">
        <v>15713</v>
      </c>
    </row>
    <row r="2778" ht="15.75" customHeight="1">
      <c r="A2778" s="12">
        <v>2.7357993E7</v>
      </c>
      <c r="B2778" s="12" t="s">
        <v>15715</v>
      </c>
      <c r="C2778" s="12" t="s">
        <v>15716</v>
      </c>
      <c r="D2778" s="12" t="s">
        <v>15717</v>
      </c>
      <c r="E2778" s="12" t="s">
        <v>15718</v>
      </c>
      <c r="F2778" s="12" t="s">
        <v>6090</v>
      </c>
      <c r="G2778" s="12">
        <v>2016.0</v>
      </c>
      <c r="H2778" s="33">
        <v>42552.0</v>
      </c>
      <c r="K2778" s="12" t="s">
        <v>15719</v>
      </c>
    </row>
    <row r="2779" ht="15.75" customHeight="1">
      <c r="A2779" s="12">
        <v>2.7713867E7</v>
      </c>
      <c r="B2779" s="12" t="s">
        <v>15721</v>
      </c>
      <c r="C2779" s="12" t="s">
        <v>15722</v>
      </c>
      <c r="D2779" s="12" t="s">
        <v>15723</v>
      </c>
      <c r="E2779" s="12" t="s">
        <v>12322</v>
      </c>
      <c r="F2779" s="12" t="s">
        <v>3171</v>
      </c>
      <c r="G2779" s="12">
        <v>2016.0</v>
      </c>
      <c r="H2779" s="33">
        <v>42651.0</v>
      </c>
      <c r="I2779" s="12" t="s">
        <v>15724</v>
      </c>
      <c r="K2779" s="12" t="s">
        <v>15725</v>
      </c>
    </row>
    <row r="2780" ht="15.75" customHeight="1">
      <c r="A2780" s="12">
        <v>2.7662479E7</v>
      </c>
      <c r="B2780" s="12" t="s">
        <v>15727</v>
      </c>
      <c r="C2780" s="12" t="s">
        <v>15728</v>
      </c>
      <c r="D2780" s="12" t="s">
        <v>15729</v>
      </c>
      <c r="E2780" s="12" t="s">
        <v>15730</v>
      </c>
      <c r="F2780" s="12" t="s">
        <v>2831</v>
      </c>
      <c r="G2780" s="12">
        <v>2016.0</v>
      </c>
      <c r="H2780" s="33">
        <v>42637.0</v>
      </c>
      <c r="I2780" s="12" t="s">
        <v>15731</v>
      </c>
      <c r="K2780" s="12" t="s">
        <v>15732</v>
      </c>
    </row>
    <row r="2781" ht="15.75" customHeight="1">
      <c r="A2781" s="12">
        <v>2.7747194E7</v>
      </c>
      <c r="B2781" s="12" t="s">
        <v>15734</v>
      </c>
      <c r="C2781" s="12" t="s">
        <v>15735</v>
      </c>
      <c r="D2781" s="12" t="s">
        <v>15736</v>
      </c>
      <c r="E2781" s="12" t="s">
        <v>15737</v>
      </c>
      <c r="F2781" s="12" t="s">
        <v>3171</v>
      </c>
      <c r="G2781" s="12">
        <v>2016.0</v>
      </c>
      <c r="H2781" s="33">
        <v>42661.0</v>
      </c>
      <c r="I2781" s="12" t="s">
        <v>15738</v>
      </c>
      <c r="K2781" s="12" t="s">
        <v>15739</v>
      </c>
    </row>
    <row r="2782" ht="15.75" customHeight="1">
      <c r="A2782" s="12">
        <v>2.6726019E7</v>
      </c>
      <c r="B2782" s="12" t="s">
        <v>15741</v>
      </c>
      <c r="C2782" s="12" t="s">
        <v>15742</v>
      </c>
      <c r="D2782" s="12" t="s">
        <v>15743</v>
      </c>
      <c r="E2782" s="12" t="s">
        <v>14232</v>
      </c>
      <c r="F2782" s="12" t="s">
        <v>5979</v>
      </c>
      <c r="G2782" s="12">
        <v>2016.0</v>
      </c>
      <c r="H2782" s="33">
        <v>42374.0</v>
      </c>
      <c r="I2782" s="12" t="s">
        <v>15744</v>
      </c>
      <c r="K2782" s="12" t="s">
        <v>15745</v>
      </c>
    </row>
    <row r="2783" ht="15.75" customHeight="1">
      <c r="A2783" s="12">
        <v>2.7097518E7</v>
      </c>
      <c r="B2783" s="12" t="s">
        <v>15747</v>
      </c>
      <c r="C2783" s="12" t="s">
        <v>15748</v>
      </c>
      <c r="D2783" s="12" t="s">
        <v>15749</v>
      </c>
      <c r="E2783" s="12" t="s">
        <v>10501</v>
      </c>
      <c r="F2783" s="12" t="s">
        <v>6355</v>
      </c>
      <c r="G2783" s="12">
        <v>2016.0</v>
      </c>
      <c r="H2783" s="33">
        <v>42482.0</v>
      </c>
      <c r="I2783" s="12" t="s">
        <v>15750</v>
      </c>
      <c r="K2783" s="12" t="s">
        <v>15751</v>
      </c>
    </row>
    <row r="2784" ht="15.75" customHeight="1">
      <c r="A2784" s="12">
        <v>2.7122479E7</v>
      </c>
      <c r="B2784" s="12" t="s">
        <v>15753</v>
      </c>
      <c r="C2784" s="12" t="s">
        <v>15754</v>
      </c>
      <c r="D2784" s="12" t="s">
        <v>15755</v>
      </c>
      <c r="E2784" s="12" t="s">
        <v>15756</v>
      </c>
      <c r="F2784" s="12" t="s">
        <v>3216</v>
      </c>
      <c r="G2784" s="12">
        <v>2016.0</v>
      </c>
      <c r="H2784" s="33">
        <v>42489.0</v>
      </c>
      <c r="K2784" s="12" t="s">
        <v>15757</v>
      </c>
    </row>
    <row r="2785" ht="15.75" customHeight="1">
      <c r="A2785" s="12">
        <v>2.714481E7</v>
      </c>
      <c r="B2785" s="12" t="s">
        <v>15758</v>
      </c>
      <c r="C2785" s="12" t="s">
        <v>15759</v>
      </c>
      <c r="D2785" s="12" t="s">
        <v>15760</v>
      </c>
      <c r="E2785" s="12" t="s">
        <v>13199</v>
      </c>
      <c r="F2785" s="12" t="s">
        <v>426</v>
      </c>
      <c r="G2785" s="12">
        <v>2016.0</v>
      </c>
      <c r="H2785" s="33">
        <v>42495.0</v>
      </c>
      <c r="K2785" s="12" t="s">
        <v>15761</v>
      </c>
    </row>
    <row r="2786" ht="15.75" customHeight="1">
      <c r="A2786" s="12">
        <v>2.7217229E7</v>
      </c>
      <c r="B2786" s="12" t="s">
        <v>15762</v>
      </c>
      <c r="C2786" s="12" t="s">
        <v>15748</v>
      </c>
      <c r="D2786" s="12" t="s">
        <v>15763</v>
      </c>
      <c r="E2786" s="12" t="s">
        <v>10501</v>
      </c>
      <c r="F2786" s="12" t="s">
        <v>12578</v>
      </c>
      <c r="G2786" s="12">
        <v>2016.0</v>
      </c>
      <c r="H2786" s="33">
        <v>42515.0</v>
      </c>
      <c r="K2786" s="12" t="s">
        <v>15764</v>
      </c>
    </row>
    <row r="2787" ht="15.75" customHeight="1">
      <c r="A2787" s="12">
        <v>2.7296468E7</v>
      </c>
      <c r="B2787" s="12" t="s">
        <v>15765</v>
      </c>
      <c r="C2787" s="12" t="s">
        <v>15766</v>
      </c>
      <c r="D2787" s="12" t="s">
        <v>15767</v>
      </c>
      <c r="E2787" s="12" t="s">
        <v>15768</v>
      </c>
      <c r="F2787" s="12" t="s">
        <v>915</v>
      </c>
      <c r="G2787" s="12">
        <v>2016.0</v>
      </c>
      <c r="H2787" s="33">
        <v>42536.0</v>
      </c>
      <c r="K2787" s="12" t="s">
        <v>15769</v>
      </c>
    </row>
    <row r="2788" ht="15.75" customHeight="1">
      <c r="A2788" s="12">
        <v>2.73254E7</v>
      </c>
      <c r="B2788" s="12" t="s">
        <v>15770</v>
      </c>
      <c r="C2788" s="12" t="s">
        <v>15771</v>
      </c>
      <c r="D2788" s="12" t="s">
        <v>15772</v>
      </c>
      <c r="E2788" s="12" t="s">
        <v>15773</v>
      </c>
      <c r="F2788" s="12" t="s">
        <v>376</v>
      </c>
      <c r="G2788" s="12">
        <v>2016.0</v>
      </c>
      <c r="H2788" s="33">
        <v>42543.0</v>
      </c>
      <c r="K2788" s="12" t="s">
        <v>15774</v>
      </c>
    </row>
    <row r="2789" ht="15.75" customHeight="1">
      <c r="A2789" s="12">
        <v>2.7338183E7</v>
      </c>
      <c r="B2789" s="12" t="s">
        <v>15775</v>
      </c>
      <c r="C2789" s="12" t="s">
        <v>15776</v>
      </c>
      <c r="D2789" s="12" t="s">
        <v>15777</v>
      </c>
      <c r="E2789" s="12" t="s">
        <v>15778</v>
      </c>
      <c r="F2789" s="12" t="s">
        <v>2712</v>
      </c>
      <c r="G2789" s="12">
        <v>2016.0</v>
      </c>
      <c r="H2789" s="33">
        <v>42546.0</v>
      </c>
      <c r="K2789" s="12" t="s">
        <v>15779</v>
      </c>
    </row>
    <row r="2790" ht="15.75" customHeight="1">
      <c r="A2790" s="12">
        <v>2.7392739E7</v>
      </c>
      <c r="B2790" s="12" t="s">
        <v>15780</v>
      </c>
      <c r="C2790" s="12" t="s">
        <v>15781</v>
      </c>
      <c r="D2790" s="12" t="s">
        <v>15782</v>
      </c>
      <c r="E2790" s="12" t="s">
        <v>6244</v>
      </c>
      <c r="F2790" s="12" t="s">
        <v>664</v>
      </c>
      <c r="G2790" s="12">
        <v>2016.0</v>
      </c>
      <c r="H2790" s="33">
        <v>42561.0</v>
      </c>
      <c r="K2790" s="12" t="s">
        <v>15783</v>
      </c>
    </row>
    <row r="2791" ht="15.75" customHeight="1">
      <c r="A2791" s="12">
        <v>2.7400719E7</v>
      </c>
      <c r="B2791" s="12" t="s">
        <v>15784</v>
      </c>
      <c r="C2791" s="12" t="s">
        <v>15785</v>
      </c>
      <c r="D2791" s="12" t="s">
        <v>15786</v>
      </c>
      <c r="E2791" s="12" t="s">
        <v>12271</v>
      </c>
      <c r="F2791" s="12" t="s">
        <v>439</v>
      </c>
      <c r="G2791" s="12">
        <v>2016.0</v>
      </c>
      <c r="H2791" s="33">
        <v>42564.0</v>
      </c>
      <c r="I2791" s="12" t="s">
        <v>15787</v>
      </c>
      <c r="K2791" s="12" t="s">
        <v>15788</v>
      </c>
    </row>
    <row r="2792" ht="15.75" customHeight="1">
      <c r="A2792" s="12">
        <v>2.7406395E7</v>
      </c>
      <c r="B2792" s="12" t="s">
        <v>15790</v>
      </c>
      <c r="C2792" s="12" t="s">
        <v>15791</v>
      </c>
      <c r="D2792" s="12" t="s">
        <v>15792</v>
      </c>
      <c r="E2792" s="12" t="s">
        <v>15793</v>
      </c>
      <c r="F2792" s="12" t="s">
        <v>664</v>
      </c>
      <c r="G2792" s="12">
        <v>2016.0</v>
      </c>
      <c r="H2792" s="33">
        <v>42565.0</v>
      </c>
      <c r="K2792" s="12" t="s">
        <v>15794</v>
      </c>
    </row>
    <row r="2793" ht="15.75" customHeight="1">
      <c r="A2793" s="12">
        <v>2.7411938E7</v>
      </c>
      <c r="B2793" s="12" t="s">
        <v>15795</v>
      </c>
      <c r="C2793" s="12" t="s">
        <v>15796</v>
      </c>
      <c r="D2793" s="12" t="s">
        <v>15797</v>
      </c>
      <c r="E2793" s="12" t="s">
        <v>9851</v>
      </c>
      <c r="F2793" s="12" t="s">
        <v>664</v>
      </c>
      <c r="G2793" s="12">
        <v>2016.0</v>
      </c>
      <c r="H2793" s="33">
        <v>42566.0</v>
      </c>
      <c r="K2793" s="12" t="s">
        <v>15798</v>
      </c>
    </row>
    <row r="2794" ht="15.75" customHeight="1">
      <c r="A2794" s="12">
        <v>2.7416728E7</v>
      </c>
      <c r="B2794" s="12" t="s">
        <v>15799</v>
      </c>
      <c r="C2794" s="12" t="s">
        <v>15800</v>
      </c>
      <c r="D2794" s="12" t="s">
        <v>15801</v>
      </c>
      <c r="E2794" s="12" t="s">
        <v>9927</v>
      </c>
      <c r="F2794" s="12" t="s">
        <v>664</v>
      </c>
      <c r="G2794" s="12">
        <v>2016.0</v>
      </c>
      <c r="H2794" s="33">
        <v>42567.0</v>
      </c>
      <c r="K2794" s="12" t="s">
        <v>15802</v>
      </c>
    </row>
    <row r="2795" ht="15.75" customHeight="1">
      <c r="A2795" s="12">
        <v>2.7424272E7</v>
      </c>
      <c r="B2795" s="12" t="s">
        <v>15803</v>
      </c>
      <c r="C2795" s="12" t="s">
        <v>15804</v>
      </c>
      <c r="D2795" s="12" t="s">
        <v>15805</v>
      </c>
      <c r="E2795" s="12" t="s">
        <v>15806</v>
      </c>
      <c r="F2795" s="12" t="s">
        <v>496</v>
      </c>
      <c r="G2795" s="12">
        <v>2016.0</v>
      </c>
      <c r="H2795" s="33">
        <v>42569.0</v>
      </c>
      <c r="K2795" s="12" t="s">
        <v>15807</v>
      </c>
    </row>
    <row r="2796" ht="15.75" customHeight="1">
      <c r="A2796" s="12">
        <v>2.7426437E7</v>
      </c>
      <c r="B2796" s="12" t="s">
        <v>15808</v>
      </c>
      <c r="C2796" s="12" t="s">
        <v>15809</v>
      </c>
      <c r="D2796" s="12" t="s">
        <v>15810</v>
      </c>
      <c r="E2796" s="12" t="s">
        <v>15811</v>
      </c>
      <c r="F2796" s="12" t="s">
        <v>496</v>
      </c>
      <c r="G2796" s="12">
        <v>2016.0</v>
      </c>
      <c r="H2796" s="33">
        <v>42570.0</v>
      </c>
      <c r="K2796" s="12" t="s">
        <v>15812</v>
      </c>
    </row>
    <row r="2797" ht="15.75" customHeight="1">
      <c r="A2797" s="12">
        <v>2.7426438E7</v>
      </c>
      <c r="B2797" s="12" t="s">
        <v>15813</v>
      </c>
      <c r="C2797" s="12" t="s">
        <v>15814</v>
      </c>
      <c r="D2797" s="12" t="s">
        <v>15815</v>
      </c>
      <c r="E2797" s="12" t="s">
        <v>15816</v>
      </c>
      <c r="F2797" s="12" t="s">
        <v>496</v>
      </c>
      <c r="G2797" s="12">
        <v>2016.0</v>
      </c>
      <c r="H2797" s="33">
        <v>42570.0</v>
      </c>
      <c r="K2797" s="12" t="s">
        <v>15817</v>
      </c>
    </row>
    <row r="2798" ht="15.75" customHeight="1">
      <c r="A2798" s="12">
        <v>2.7429138E7</v>
      </c>
      <c r="B2798" s="12" t="s">
        <v>15818</v>
      </c>
      <c r="C2798" s="12" t="s">
        <v>15819</v>
      </c>
      <c r="D2798" s="12" t="s">
        <v>15820</v>
      </c>
      <c r="E2798" s="12" t="s">
        <v>2261</v>
      </c>
      <c r="F2798" s="12" t="s">
        <v>5257</v>
      </c>
      <c r="G2798" s="12">
        <v>2016.0</v>
      </c>
      <c r="H2798" s="33">
        <v>42570.0</v>
      </c>
      <c r="I2798" s="12" t="s">
        <v>15821</v>
      </c>
      <c r="K2798" s="12" t="s">
        <v>15822</v>
      </c>
    </row>
    <row r="2799" ht="15.75" customHeight="1">
      <c r="A2799" s="12">
        <v>2.7430272E7</v>
      </c>
      <c r="B2799" s="12" t="s">
        <v>15823</v>
      </c>
      <c r="C2799" s="12" t="s">
        <v>15824</v>
      </c>
      <c r="D2799" s="12" t="s">
        <v>15825</v>
      </c>
      <c r="E2799" s="12" t="s">
        <v>15826</v>
      </c>
      <c r="F2799" s="12" t="s">
        <v>439</v>
      </c>
      <c r="G2799" s="12">
        <v>2016.0</v>
      </c>
      <c r="H2799" s="33">
        <v>42571.0</v>
      </c>
      <c r="I2799" s="12" t="s">
        <v>15827</v>
      </c>
      <c r="K2799" s="12" t="s">
        <v>15828</v>
      </c>
    </row>
    <row r="2800" ht="15.75" customHeight="1">
      <c r="A2800" s="12">
        <v>2.7430966E7</v>
      </c>
      <c r="B2800" s="12" t="s">
        <v>15829</v>
      </c>
      <c r="C2800" s="12" t="s">
        <v>15830</v>
      </c>
      <c r="D2800" s="12" t="s">
        <v>15831</v>
      </c>
      <c r="E2800" s="12" t="s">
        <v>15832</v>
      </c>
      <c r="F2800" s="12" t="s">
        <v>496</v>
      </c>
      <c r="G2800" s="12">
        <v>2016.0</v>
      </c>
      <c r="H2800" s="33">
        <v>42571.0</v>
      </c>
      <c r="K2800" s="12" t="s">
        <v>15833</v>
      </c>
    </row>
    <row r="2801" ht="15.75" customHeight="1">
      <c r="A2801" s="12">
        <v>2.7430967E7</v>
      </c>
      <c r="B2801" s="12" t="s">
        <v>15834</v>
      </c>
      <c r="C2801" s="12" t="s">
        <v>15835</v>
      </c>
      <c r="D2801" s="12" t="s">
        <v>15836</v>
      </c>
      <c r="E2801" s="12" t="s">
        <v>15837</v>
      </c>
      <c r="F2801" s="12" t="s">
        <v>496</v>
      </c>
      <c r="G2801" s="12">
        <v>2016.0</v>
      </c>
      <c r="H2801" s="33">
        <v>42571.0</v>
      </c>
      <c r="K2801" s="12" t="s">
        <v>15838</v>
      </c>
    </row>
    <row r="2802" ht="15.75" customHeight="1">
      <c r="A2802" s="12">
        <v>2.74404E7</v>
      </c>
      <c r="B2802" s="12" t="s">
        <v>15839</v>
      </c>
      <c r="C2802" s="12" t="s">
        <v>15840</v>
      </c>
      <c r="D2802" s="12" t="s">
        <v>15841</v>
      </c>
      <c r="E2802" s="12" t="s">
        <v>15842</v>
      </c>
      <c r="F2802" s="12" t="s">
        <v>496</v>
      </c>
      <c r="G2802" s="12">
        <v>2016.0</v>
      </c>
      <c r="H2802" s="33">
        <v>42573.0</v>
      </c>
      <c r="K2802" s="12" t="s">
        <v>15843</v>
      </c>
    </row>
    <row r="2803" ht="15.75" customHeight="1">
      <c r="A2803" s="12">
        <v>2.7440819E7</v>
      </c>
      <c r="B2803" s="12" t="s">
        <v>15844</v>
      </c>
      <c r="C2803" s="12" t="s">
        <v>15845</v>
      </c>
      <c r="D2803" s="12" t="s">
        <v>15846</v>
      </c>
      <c r="E2803" s="12" t="s">
        <v>15847</v>
      </c>
      <c r="F2803" s="12" t="s">
        <v>175</v>
      </c>
      <c r="G2803" s="12">
        <v>2016.0</v>
      </c>
      <c r="H2803" s="33">
        <v>42573.0</v>
      </c>
      <c r="I2803" s="12" t="s">
        <v>15848</v>
      </c>
      <c r="K2803" s="12" t="s">
        <v>15849</v>
      </c>
    </row>
    <row r="2804" ht="15.75" customHeight="1">
      <c r="A2804" s="12">
        <v>2.7460902E7</v>
      </c>
      <c r="B2804" s="12" t="s">
        <v>15850</v>
      </c>
      <c r="C2804" s="12" t="s">
        <v>15851</v>
      </c>
      <c r="D2804" s="12" t="s">
        <v>15852</v>
      </c>
      <c r="E2804" s="12" t="s">
        <v>6107</v>
      </c>
      <c r="F2804" s="12" t="s">
        <v>496</v>
      </c>
      <c r="G2804" s="12">
        <v>2016.0</v>
      </c>
      <c r="H2804" s="33">
        <v>42579.0</v>
      </c>
      <c r="I2804" s="12" t="s">
        <v>15853</v>
      </c>
      <c r="J2804" s="12" t="s">
        <v>15854</v>
      </c>
      <c r="K2804" s="12" t="s">
        <v>15855</v>
      </c>
    </row>
    <row r="2805" ht="15.75" customHeight="1">
      <c r="A2805" s="12">
        <v>2.7468908E7</v>
      </c>
      <c r="B2805" s="12" t="s">
        <v>15856</v>
      </c>
      <c r="C2805" s="12" t="s">
        <v>15857</v>
      </c>
      <c r="D2805" s="12" t="s">
        <v>15858</v>
      </c>
      <c r="E2805" s="12" t="s">
        <v>11128</v>
      </c>
      <c r="F2805" s="12" t="s">
        <v>3994</v>
      </c>
      <c r="G2805" s="12">
        <v>2016.0</v>
      </c>
      <c r="H2805" s="33">
        <v>42581.0</v>
      </c>
      <c r="K2805" s="12" t="s">
        <v>15859</v>
      </c>
    </row>
    <row r="2806" ht="15.75" customHeight="1">
      <c r="A2806" s="12">
        <v>2.7473853E7</v>
      </c>
      <c r="B2806" s="12" t="s">
        <v>15860</v>
      </c>
      <c r="C2806" s="12" t="s">
        <v>15861</v>
      </c>
      <c r="D2806" s="12" t="s">
        <v>15862</v>
      </c>
      <c r="E2806" s="12" t="s">
        <v>15773</v>
      </c>
      <c r="F2806" s="12" t="s">
        <v>496</v>
      </c>
      <c r="G2806" s="12">
        <v>2016.0</v>
      </c>
      <c r="H2806" s="33">
        <v>42582.0</v>
      </c>
      <c r="K2806" s="12" t="s">
        <v>15863</v>
      </c>
    </row>
    <row r="2807" ht="15.75" customHeight="1">
      <c r="A2807" s="12">
        <v>2.747472E7</v>
      </c>
      <c r="B2807" s="12" t="s">
        <v>15864</v>
      </c>
      <c r="C2807" s="12" t="s">
        <v>15865</v>
      </c>
      <c r="D2807" s="12" t="s">
        <v>15866</v>
      </c>
      <c r="E2807" s="12" t="s">
        <v>408</v>
      </c>
      <c r="F2807" s="12" t="s">
        <v>182</v>
      </c>
      <c r="G2807" s="12">
        <v>2016.0</v>
      </c>
      <c r="H2807" s="33">
        <v>42582.0</v>
      </c>
      <c r="I2807" s="12" t="s">
        <v>15867</v>
      </c>
      <c r="K2807" s="12" t="s">
        <v>15868</v>
      </c>
    </row>
    <row r="2808" ht="15.75" customHeight="1">
      <c r="A2808" s="12">
        <v>2.7479026E7</v>
      </c>
      <c r="B2808" s="12" t="s">
        <v>15869</v>
      </c>
      <c r="C2808" s="12" t="s">
        <v>15870</v>
      </c>
      <c r="D2808" s="12" t="s">
        <v>15871</v>
      </c>
      <c r="E2808" s="12" t="s">
        <v>15872</v>
      </c>
      <c r="F2808" s="12" t="s">
        <v>5257</v>
      </c>
      <c r="G2808" s="12">
        <v>2016.0</v>
      </c>
      <c r="H2808" s="33">
        <v>42584.0</v>
      </c>
      <c r="K2808" s="12" t="s">
        <v>15873</v>
      </c>
    </row>
    <row r="2809" ht="15.75" customHeight="1">
      <c r="A2809" s="12">
        <v>2.7479929E7</v>
      </c>
      <c r="B2809" s="12" t="s">
        <v>15874</v>
      </c>
      <c r="C2809" s="12" t="s">
        <v>15875</v>
      </c>
      <c r="D2809" s="12" t="s">
        <v>15876</v>
      </c>
      <c r="E2809" s="12" t="s">
        <v>15877</v>
      </c>
      <c r="F2809" s="12" t="s">
        <v>3780</v>
      </c>
      <c r="G2809" s="12">
        <v>2016.0</v>
      </c>
      <c r="H2809" s="33">
        <v>42584.0</v>
      </c>
      <c r="K2809" s="12" t="s">
        <v>15878</v>
      </c>
    </row>
    <row r="2810" ht="15.75" customHeight="1">
      <c r="A2810" s="12">
        <v>2.7480409E7</v>
      </c>
      <c r="B2810" s="12" t="s">
        <v>15879</v>
      </c>
      <c r="C2810" s="12" t="s">
        <v>15880</v>
      </c>
      <c r="D2810" s="12" t="s">
        <v>15881</v>
      </c>
      <c r="E2810" s="12" t="s">
        <v>15882</v>
      </c>
      <c r="F2810" s="12" t="s">
        <v>496</v>
      </c>
      <c r="G2810" s="12">
        <v>2016.0</v>
      </c>
      <c r="H2810" s="33">
        <v>42585.0</v>
      </c>
      <c r="K2810" s="12" t="s">
        <v>15883</v>
      </c>
    </row>
    <row r="2811" ht="15.75" customHeight="1">
      <c r="A2811" s="12">
        <v>2.7521265E7</v>
      </c>
      <c r="B2811" s="12" t="s">
        <v>15884</v>
      </c>
      <c r="C2811" s="12" t="s">
        <v>15885</v>
      </c>
      <c r="D2811" s="12" t="s">
        <v>15886</v>
      </c>
      <c r="E2811" s="12" t="s">
        <v>13860</v>
      </c>
      <c r="F2811" s="12" t="s">
        <v>496</v>
      </c>
      <c r="G2811" s="12">
        <v>2016.0</v>
      </c>
      <c r="H2811" s="33">
        <v>42596.0</v>
      </c>
      <c r="K2811" s="12" t="s">
        <v>15887</v>
      </c>
    </row>
    <row r="2812" ht="15.75" customHeight="1">
      <c r="A2812" s="12">
        <v>2.7522945E7</v>
      </c>
      <c r="B2812" s="12" t="s">
        <v>15888</v>
      </c>
      <c r="C2812" s="12" t="s">
        <v>15889</v>
      </c>
      <c r="D2812" s="12" t="s">
        <v>15890</v>
      </c>
      <c r="E2812" s="12" t="s">
        <v>15891</v>
      </c>
      <c r="F2812" s="12" t="s">
        <v>496</v>
      </c>
      <c r="G2812" s="12">
        <v>2016.0</v>
      </c>
      <c r="H2812" s="33">
        <v>42598.0</v>
      </c>
      <c r="K2812" s="12" t="s">
        <v>15892</v>
      </c>
    </row>
    <row r="2813" ht="15.75" customHeight="1">
      <c r="A2813" s="12">
        <v>2.7554852E7</v>
      </c>
      <c r="B2813" s="12" t="s">
        <v>15893</v>
      </c>
      <c r="C2813" s="12" t="s">
        <v>15894</v>
      </c>
      <c r="D2813" s="12" t="s">
        <v>15895</v>
      </c>
      <c r="E2813" s="12" t="s">
        <v>11913</v>
      </c>
      <c r="F2813" s="12" t="s">
        <v>496</v>
      </c>
      <c r="G2813" s="12">
        <v>2016.0</v>
      </c>
      <c r="H2813" s="33">
        <v>42607.0</v>
      </c>
      <c r="K2813" s="12" t="s">
        <v>15896</v>
      </c>
    </row>
    <row r="2814" ht="15.75" customHeight="1">
      <c r="A2814" s="12">
        <v>2.7567111E7</v>
      </c>
      <c r="B2814" s="12" t="s">
        <v>15897</v>
      </c>
      <c r="C2814" s="12" t="s">
        <v>15898</v>
      </c>
      <c r="D2814" s="12" t="s">
        <v>15899</v>
      </c>
      <c r="E2814" s="12" t="s">
        <v>15900</v>
      </c>
      <c r="F2814" s="12" t="s">
        <v>496</v>
      </c>
      <c r="G2814" s="12">
        <v>2016.0</v>
      </c>
      <c r="H2814" s="33">
        <v>42610.0</v>
      </c>
      <c r="K2814" s="12" t="s">
        <v>15901</v>
      </c>
    </row>
    <row r="2815" ht="15.75" customHeight="1">
      <c r="A2815" s="12">
        <v>2.7588381E7</v>
      </c>
      <c r="B2815" s="12" t="s">
        <v>15902</v>
      </c>
      <c r="C2815" s="12" t="s">
        <v>15903</v>
      </c>
      <c r="D2815" s="12" t="s">
        <v>15904</v>
      </c>
      <c r="E2815" s="12" t="s">
        <v>11821</v>
      </c>
      <c r="F2815" s="12" t="s">
        <v>220</v>
      </c>
      <c r="G2815" s="12">
        <v>2016.0</v>
      </c>
      <c r="H2815" s="33">
        <v>42616.0</v>
      </c>
      <c r="K2815" s="12" t="s">
        <v>15905</v>
      </c>
    </row>
    <row r="2816" ht="15.75" customHeight="1">
      <c r="A2816" s="12">
        <v>2.7592064E7</v>
      </c>
      <c r="B2816" s="12" t="s">
        <v>15906</v>
      </c>
      <c r="C2816" s="12" t="s">
        <v>15907</v>
      </c>
      <c r="D2816" s="12" t="s">
        <v>15908</v>
      </c>
      <c r="E2816" s="12" t="s">
        <v>15909</v>
      </c>
      <c r="F2816" s="12" t="s">
        <v>496</v>
      </c>
      <c r="G2816" s="12">
        <v>2016.0</v>
      </c>
      <c r="H2816" s="33">
        <v>42618.0</v>
      </c>
      <c r="K2816" s="12" t="s">
        <v>15910</v>
      </c>
    </row>
    <row r="2817" ht="15.75" customHeight="1">
      <c r="A2817" s="12">
        <v>2.7592065E7</v>
      </c>
      <c r="B2817" s="12" t="s">
        <v>15911</v>
      </c>
      <c r="C2817" s="12" t="s">
        <v>15912</v>
      </c>
      <c r="D2817" s="12" t="s">
        <v>15913</v>
      </c>
      <c r="E2817" s="12" t="s">
        <v>1050</v>
      </c>
      <c r="F2817" s="12" t="s">
        <v>496</v>
      </c>
      <c r="G2817" s="12">
        <v>2016.0</v>
      </c>
      <c r="H2817" s="33">
        <v>42618.0</v>
      </c>
      <c r="K2817" s="12" t="s">
        <v>15914</v>
      </c>
    </row>
    <row r="2818" ht="15.75" customHeight="1">
      <c r="A2818" s="12">
        <v>2.7596624E7</v>
      </c>
      <c r="B2818" s="12" t="s">
        <v>15915</v>
      </c>
      <c r="C2818" s="12" t="s">
        <v>15916</v>
      </c>
      <c r="D2818" s="12" t="s">
        <v>15917</v>
      </c>
      <c r="E2818" s="12" t="s">
        <v>15918</v>
      </c>
      <c r="F2818" s="12" t="s">
        <v>15919</v>
      </c>
      <c r="G2818" s="12">
        <v>2016.0</v>
      </c>
      <c r="H2818" s="33">
        <v>42620.0</v>
      </c>
      <c r="I2818" s="12" t="s">
        <v>15920</v>
      </c>
      <c r="K2818" s="12" t="s">
        <v>15921</v>
      </c>
    </row>
    <row r="2819" ht="15.75" customHeight="1">
      <c r="A2819" s="12">
        <v>2.7612925E7</v>
      </c>
      <c r="B2819" s="12" t="s">
        <v>15922</v>
      </c>
      <c r="C2819" s="12" t="s">
        <v>15923</v>
      </c>
      <c r="D2819" s="12" t="s">
        <v>15924</v>
      </c>
      <c r="E2819" s="12" t="s">
        <v>1437</v>
      </c>
      <c r="F2819" s="12" t="s">
        <v>496</v>
      </c>
      <c r="G2819" s="12">
        <v>2016.0</v>
      </c>
      <c r="H2819" s="33">
        <v>42624.0</v>
      </c>
      <c r="K2819" s="12" t="s">
        <v>15925</v>
      </c>
    </row>
    <row r="2820" ht="15.75" customHeight="1">
      <c r="A2820" s="12">
        <v>2.7613206E7</v>
      </c>
      <c r="B2820" s="12" t="s">
        <v>15926</v>
      </c>
      <c r="C2820" s="12" t="s">
        <v>15927</v>
      </c>
      <c r="D2820" s="12" t="s">
        <v>15928</v>
      </c>
      <c r="E2820" s="12" t="s">
        <v>15929</v>
      </c>
      <c r="F2820" s="12" t="s">
        <v>15930</v>
      </c>
      <c r="G2820" s="12">
        <v>2016.0</v>
      </c>
      <c r="H2820" s="33">
        <v>42624.0</v>
      </c>
    </row>
    <row r="2821" ht="15.75" customHeight="1">
      <c r="A2821" s="12">
        <v>2.7616774E7</v>
      </c>
      <c r="B2821" s="12" t="s">
        <v>15932</v>
      </c>
      <c r="C2821" s="12" t="s">
        <v>15933</v>
      </c>
      <c r="D2821" s="12" t="s">
        <v>15934</v>
      </c>
      <c r="E2821" s="12" t="s">
        <v>15935</v>
      </c>
      <c r="F2821" s="12" t="s">
        <v>496</v>
      </c>
      <c r="G2821" s="12">
        <v>2016.0</v>
      </c>
      <c r="H2821" s="33">
        <v>42626.0</v>
      </c>
      <c r="K2821" s="12" t="s">
        <v>15936</v>
      </c>
    </row>
    <row r="2822" ht="15.75" customHeight="1">
      <c r="A2822" s="12">
        <v>2.7622976E7</v>
      </c>
      <c r="B2822" s="12" t="s">
        <v>15937</v>
      </c>
      <c r="C2822" s="12" t="s">
        <v>15938</v>
      </c>
      <c r="D2822" s="12" t="s">
        <v>15939</v>
      </c>
      <c r="E2822" s="12" t="s">
        <v>7953</v>
      </c>
      <c r="F2822" s="12" t="s">
        <v>496</v>
      </c>
      <c r="G2822" s="12">
        <v>2016.0</v>
      </c>
      <c r="H2822" s="33">
        <v>42627.0</v>
      </c>
      <c r="K2822" s="12" t="s">
        <v>15940</v>
      </c>
    </row>
    <row r="2823" ht="15.75" customHeight="1">
      <c r="A2823" s="12">
        <v>2.7623402E7</v>
      </c>
      <c r="B2823" s="12" t="s">
        <v>15941</v>
      </c>
      <c r="C2823" s="12" t="s">
        <v>15942</v>
      </c>
      <c r="D2823" s="12" t="s">
        <v>15943</v>
      </c>
      <c r="E2823" s="12" t="s">
        <v>11498</v>
      </c>
      <c r="F2823" s="12" t="s">
        <v>214</v>
      </c>
      <c r="G2823" s="12">
        <v>2016.0</v>
      </c>
      <c r="H2823" s="33">
        <v>42627.0</v>
      </c>
      <c r="K2823" s="12" t="s">
        <v>15944</v>
      </c>
    </row>
    <row r="2824" ht="15.75" customHeight="1">
      <c r="A2824" s="12">
        <v>2.7633921E7</v>
      </c>
      <c r="B2824" s="12" t="s">
        <v>15945</v>
      </c>
      <c r="C2824" s="12" t="s">
        <v>15946</v>
      </c>
      <c r="D2824" s="12" t="s">
        <v>15947</v>
      </c>
      <c r="E2824" s="12" t="s">
        <v>15948</v>
      </c>
      <c r="F2824" s="12" t="s">
        <v>15949</v>
      </c>
      <c r="G2824" s="12">
        <v>2016.0</v>
      </c>
      <c r="H2824" s="33">
        <v>42630.0</v>
      </c>
      <c r="K2824" s="12" t="s">
        <v>15950</v>
      </c>
    </row>
    <row r="2825" ht="15.75" customHeight="1">
      <c r="A2825" s="12">
        <v>2.7638113E7</v>
      </c>
      <c r="B2825" s="12" t="s">
        <v>15951</v>
      </c>
      <c r="C2825" s="12" t="s">
        <v>15952</v>
      </c>
      <c r="D2825" s="12" t="s">
        <v>15953</v>
      </c>
      <c r="E2825" s="12" t="s">
        <v>15954</v>
      </c>
      <c r="F2825" s="12" t="s">
        <v>202</v>
      </c>
      <c r="G2825" s="12">
        <v>2016.0</v>
      </c>
      <c r="H2825" s="33">
        <v>42631.0</v>
      </c>
      <c r="K2825" s="12" t="s">
        <v>15955</v>
      </c>
    </row>
    <row r="2826" ht="15.75" customHeight="1">
      <c r="A2826" s="12">
        <v>2.7639932E7</v>
      </c>
      <c r="B2826" s="12" t="s">
        <v>15956</v>
      </c>
      <c r="C2826" s="12" t="s">
        <v>15957</v>
      </c>
      <c r="D2826" s="12" t="s">
        <v>15958</v>
      </c>
      <c r="E2826" s="12" t="s">
        <v>15959</v>
      </c>
      <c r="F2826" s="12" t="s">
        <v>496</v>
      </c>
      <c r="G2826" s="12">
        <v>2016.0</v>
      </c>
      <c r="H2826" s="33">
        <v>42632.0</v>
      </c>
      <c r="K2826" s="12" t="s">
        <v>15960</v>
      </c>
    </row>
    <row r="2827" ht="15.75" customHeight="1">
      <c r="A2827" s="12">
        <v>2.7639933E7</v>
      </c>
      <c r="B2827" s="12" t="s">
        <v>15961</v>
      </c>
      <c r="C2827" s="12" t="s">
        <v>15962</v>
      </c>
      <c r="D2827" s="12" t="s">
        <v>15963</v>
      </c>
      <c r="E2827" s="12" t="s">
        <v>15935</v>
      </c>
      <c r="F2827" s="12" t="s">
        <v>496</v>
      </c>
      <c r="G2827" s="12">
        <v>2016.0</v>
      </c>
      <c r="H2827" s="33">
        <v>42632.0</v>
      </c>
      <c r="K2827" s="12" t="s">
        <v>15964</v>
      </c>
    </row>
    <row r="2828" ht="15.75" customHeight="1">
      <c r="A2828" s="12">
        <v>2.7641952E7</v>
      </c>
      <c r="B2828" s="12" t="s">
        <v>15965</v>
      </c>
      <c r="C2828" s="12" t="s">
        <v>15966</v>
      </c>
      <c r="D2828" s="12" t="s">
        <v>15967</v>
      </c>
      <c r="E2828" s="12" t="s">
        <v>3338</v>
      </c>
      <c r="F2828" s="12" t="s">
        <v>496</v>
      </c>
      <c r="G2828" s="12">
        <v>2016.0</v>
      </c>
      <c r="H2828" s="33">
        <v>42633.0</v>
      </c>
      <c r="K2828" s="12" t="s">
        <v>15968</v>
      </c>
    </row>
    <row r="2829" ht="15.75" customHeight="1">
      <c r="A2829" s="12">
        <v>2.7642144E7</v>
      </c>
      <c r="B2829" s="12" t="s">
        <v>15969</v>
      </c>
      <c r="C2829" s="12" t="s">
        <v>15970</v>
      </c>
      <c r="D2829" s="12" t="s">
        <v>15971</v>
      </c>
      <c r="E2829" s="12" t="s">
        <v>15972</v>
      </c>
      <c r="F2829" s="12" t="s">
        <v>7035</v>
      </c>
      <c r="G2829" s="12">
        <v>2016.0</v>
      </c>
      <c r="H2829" s="33">
        <v>42633.0</v>
      </c>
      <c r="K2829" s="12" t="s">
        <v>15973</v>
      </c>
    </row>
    <row r="2830" ht="15.75" customHeight="1">
      <c r="A2830" s="12">
        <v>2.7648639E7</v>
      </c>
      <c r="B2830" s="12" t="s">
        <v>15974</v>
      </c>
      <c r="C2830" s="12" t="s">
        <v>15086</v>
      </c>
      <c r="D2830" s="12" t="s">
        <v>15975</v>
      </c>
      <c r="E2830" s="12" t="s">
        <v>3536</v>
      </c>
      <c r="F2830" s="12" t="s">
        <v>508</v>
      </c>
      <c r="G2830" s="12">
        <v>2016.0</v>
      </c>
      <c r="H2830" s="33">
        <v>42634.0</v>
      </c>
      <c r="I2830" s="12" t="s">
        <v>15976</v>
      </c>
      <c r="K2830" s="12" t="s">
        <v>15977</v>
      </c>
    </row>
    <row r="2831" ht="15.75" customHeight="1">
      <c r="A2831" s="12">
        <v>2.7648844E7</v>
      </c>
      <c r="B2831" s="12" t="s">
        <v>15978</v>
      </c>
      <c r="C2831" s="12" t="s">
        <v>15979</v>
      </c>
      <c r="D2831" s="12" t="s">
        <v>15980</v>
      </c>
      <c r="E2831" s="12" t="s">
        <v>15981</v>
      </c>
      <c r="F2831" s="12" t="s">
        <v>508</v>
      </c>
      <c r="G2831" s="12">
        <v>2016.0</v>
      </c>
      <c r="H2831" s="33">
        <v>42634.0</v>
      </c>
      <c r="I2831" s="12" t="s">
        <v>15982</v>
      </c>
      <c r="K2831" s="12" t="s">
        <v>15983</v>
      </c>
    </row>
    <row r="2832" ht="15.75" customHeight="1">
      <c r="A2832" s="12">
        <v>2.7676348E7</v>
      </c>
      <c r="B2832" s="12" t="s">
        <v>15984</v>
      </c>
      <c r="C2832" s="12" t="s">
        <v>15985</v>
      </c>
      <c r="D2832" s="12" t="s">
        <v>15986</v>
      </c>
      <c r="E2832" s="12" t="s">
        <v>5332</v>
      </c>
      <c r="F2832" s="12" t="s">
        <v>10941</v>
      </c>
      <c r="G2832" s="12">
        <v>2016.0</v>
      </c>
      <c r="H2832" s="33">
        <v>42641.0</v>
      </c>
      <c r="K2832" s="12" t="s">
        <v>15987</v>
      </c>
    </row>
    <row r="2833" ht="15.75" customHeight="1">
      <c r="A2833" s="12">
        <v>2.7707682E7</v>
      </c>
      <c r="B2833" s="12" t="s">
        <v>15988</v>
      </c>
      <c r="C2833" s="12" t="s">
        <v>15989</v>
      </c>
      <c r="D2833" s="12" t="s">
        <v>15990</v>
      </c>
      <c r="E2833" s="12" t="s">
        <v>15991</v>
      </c>
      <c r="F2833" s="12" t="s">
        <v>539</v>
      </c>
      <c r="G2833" s="12">
        <v>2016.0</v>
      </c>
      <c r="H2833" s="33">
        <v>42650.0</v>
      </c>
      <c r="K2833" s="12" t="s">
        <v>15992</v>
      </c>
    </row>
    <row r="2834" ht="15.75" customHeight="1">
      <c r="A2834" s="12">
        <v>2.7707863E7</v>
      </c>
      <c r="B2834" s="12" t="s">
        <v>15993</v>
      </c>
      <c r="C2834" s="12" t="s">
        <v>15994</v>
      </c>
      <c r="D2834" s="12" t="s">
        <v>15995</v>
      </c>
      <c r="E2834" s="12" t="s">
        <v>15996</v>
      </c>
      <c r="F2834" s="12" t="s">
        <v>15997</v>
      </c>
      <c r="G2834" s="12">
        <v>2016.0</v>
      </c>
      <c r="H2834" s="33">
        <v>42650.0</v>
      </c>
      <c r="K2834" s="12" t="s">
        <v>15998</v>
      </c>
    </row>
    <row r="2835" ht="15.75" customHeight="1">
      <c r="A2835" s="12">
        <v>2.7734242E7</v>
      </c>
      <c r="B2835" s="12" t="s">
        <v>16000</v>
      </c>
      <c r="C2835" s="12" t="s">
        <v>16001</v>
      </c>
      <c r="D2835" s="12" t="s">
        <v>16002</v>
      </c>
      <c r="E2835" s="12" t="s">
        <v>824</v>
      </c>
      <c r="F2835" s="12" t="s">
        <v>4032</v>
      </c>
      <c r="G2835" s="12">
        <v>2016.0</v>
      </c>
      <c r="H2835" s="33">
        <v>42657.0</v>
      </c>
      <c r="K2835" s="12" t="s">
        <v>16003</v>
      </c>
    </row>
    <row r="2836" ht="15.75" customHeight="1">
      <c r="A2836" s="12">
        <v>2.7759758E7</v>
      </c>
      <c r="B2836" s="12" t="s">
        <v>16004</v>
      </c>
      <c r="C2836" s="12" t="s">
        <v>16005</v>
      </c>
      <c r="D2836" s="12" t="s">
        <v>16006</v>
      </c>
      <c r="E2836" s="12" t="s">
        <v>16007</v>
      </c>
      <c r="F2836" s="12" t="s">
        <v>587</v>
      </c>
      <c r="G2836" s="12">
        <v>2016.0</v>
      </c>
      <c r="H2836" s="33">
        <v>42664.0</v>
      </c>
      <c r="K2836" s="12" t="s">
        <v>16008</v>
      </c>
    </row>
    <row r="2837" ht="15.75" customHeight="1">
      <c r="A2837" s="12">
        <v>2.7847418E7</v>
      </c>
      <c r="B2837" s="12" t="s">
        <v>16009</v>
      </c>
      <c r="C2837" s="12" t="s">
        <v>16010</v>
      </c>
      <c r="D2837" s="12" t="s">
        <v>16011</v>
      </c>
      <c r="E2837" s="12" t="s">
        <v>16012</v>
      </c>
      <c r="F2837" s="12" t="s">
        <v>10294</v>
      </c>
      <c r="G2837" s="12">
        <v>2016.0</v>
      </c>
      <c r="H2837" s="33">
        <v>42691.0</v>
      </c>
      <c r="I2837" s="12" t="s">
        <v>16013</v>
      </c>
      <c r="K2837" s="12" t="s">
        <v>16014</v>
      </c>
    </row>
    <row r="2838" ht="15.75" customHeight="1">
      <c r="A2838" s="12">
        <v>2.7925056E7</v>
      </c>
      <c r="B2838" s="12" t="s">
        <v>16015</v>
      </c>
      <c r="C2838" s="12" t="s">
        <v>16016</v>
      </c>
      <c r="D2838" s="12" t="s">
        <v>16017</v>
      </c>
      <c r="E2838" s="12" t="s">
        <v>16018</v>
      </c>
      <c r="F2838" s="12" t="s">
        <v>587</v>
      </c>
      <c r="G2838" s="12">
        <v>2016.0</v>
      </c>
      <c r="H2838" s="33">
        <v>42712.0</v>
      </c>
      <c r="K2838" s="12" t="s">
        <v>16019</v>
      </c>
    </row>
    <row r="2839" ht="15.75" customHeight="1">
      <c r="A2839" s="12">
        <v>2.7925061E7</v>
      </c>
      <c r="B2839" s="12" t="s">
        <v>16020</v>
      </c>
      <c r="C2839" s="12" t="s">
        <v>16021</v>
      </c>
      <c r="D2839" s="12" t="s">
        <v>16022</v>
      </c>
      <c r="E2839" s="12" t="s">
        <v>16023</v>
      </c>
      <c r="F2839" s="12" t="s">
        <v>587</v>
      </c>
      <c r="G2839" s="12">
        <v>2016.0</v>
      </c>
      <c r="H2839" s="33">
        <v>42712.0</v>
      </c>
      <c r="K2839" s="12" t="s">
        <v>16024</v>
      </c>
    </row>
    <row r="2840" ht="15.75" customHeight="1">
      <c r="A2840" s="12">
        <v>2.7929218E7</v>
      </c>
      <c r="B2840" s="12" t="s">
        <v>16025</v>
      </c>
      <c r="C2840" s="12" t="s">
        <v>16026</v>
      </c>
      <c r="D2840" s="12" t="s">
        <v>16027</v>
      </c>
      <c r="E2840" s="12" t="s">
        <v>16028</v>
      </c>
      <c r="F2840" s="12" t="s">
        <v>16029</v>
      </c>
      <c r="G2840" s="12">
        <v>2016.0</v>
      </c>
      <c r="H2840" s="33">
        <v>42713.0</v>
      </c>
    </row>
    <row r="2841" ht="15.75" customHeight="1">
      <c r="A2841" s="12">
        <v>2.8035112E7</v>
      </c>
      <c r="B2841" s="12" t="s">
        <v>16030</v>
      </c>
      <c r="C2841" s="12" t="s">
        <v>16031</v>
      </c>
      <c r="D2841" s="12" t="s">
        <v>16032</v>
      </c>
      <c r="E2841" s="12" t="s">
        <v>16033</v>
      </c>
      <c r="F2841" s="12" t="s">
        <v>313</v>
      </c>
      <c r="G2841" s="12">
        <v>2016.0</v>
      </c>
      <c r="H2841" s="33">
        <v>42735.0</v>
      </c>
    </row>
    <row r="2842" ht="15.75" customHeight="1">
      <c r="A2842" s="12">
        <v>2.825647E7</v>
      </c>
      <c r="B2842" s="12" t="s">
        <v>16034</v>
      </c>
      <c r="C2842" s="12" t="s">
        <v>11023</v>
      </c>
      <c r="D2842" s="12" t="s">
        <v>16035</v>
      </c>
      <c r="E2842" s="12" t="s">
        <v>11025</v>
      </c>
      <c r="F2842" s="12" t="s">
        <v>563</v>
      </c>
      <c r="G2842" s="12">
        <v>2016.0</v>
      </c>
      <c r="H2842" s="33">
        <v>42798.0</v>
      </c>
      <c r="I2842" s="12" t="s">
        <v>16036</v>
      </c>
      <c r="K2842" s="12" t="s">
        <v>16037</v>
      </c>
    </row>
    <row r="2843" ht="15.75" customHeight="1">
      <c r="A2843" s="12">
        <v>2.7402519E7</v>
      </c>
      <c r="B2843" s="12" t="s">
        <v>16038</v>
      </c>
      <c r="C2843" s="12" t="s">
        <v>16039</v>
      </c>
      <c r="D2843" s="12" t="s">
        <v>16040</v>
      </c>
      <c r="E2843" s="12" t="s">
        <v>10048</v>
      </c>
      <c r="F2843" s="12" t="s">
        <v>520</v>
      </c>
      <c r="G2843" s="12">
        <v>2016.0</v>
      </c>
      <c r="H2843" s="33">
        <v>42564.0</v>
      </c>
      <c r="I2843" s="12" t="s">
        <v>16041</v>
      </c>
      <c r="K2843" s="12" t="s">
        <v>16042</v>
      </c>
    </row>
    <row r="2844" ht="15.75" customHeight="1">
      <c r="A2844" s="12">
        <v>2.7527624E7</v>
      </c>
      <c r="B2844" s="12" t="s">
        <v>16044</v>
      </c>
      <c r="C2844" s="12" t="s">
        <v>16045</v>
      </c>
      <c r="D2844" s="12" t="s">
        <v>16046</v>
      </c>
      <c r="E2844" s="12" t="s">
        <v>15378</v>
      </c>
      <c r="F2844" s="12" t="s">
        <v>520</v>
      </c>
      <c r="G2844" s="12">
        <v>2016.0</v>
      </c>
      <c r="H2844" s="33">
        <v>42599.0</v>
      </c>
      <c r="I2844" s="12" t="s">
        <v>16047</v>
      </c>
      <c r="K2844" s="12" t="s">
        <v>16048</v>
      </c>
    </row>
    <row r="2845" ht="15.75" customHeight="1">
      <c r="A2845" s="12">
        <v>2.7573633E7</v>
      </c>
      <c r="B2845" s="12" t="s">
        <v>16049</v>
      </c>
      <c r="C2845" s="12" t="s">
        <v>16050</v>
      </c>
      <c r="D2845" s="12" t="s">
        <v>16051</v>
      </c>
      <c r="E2845" s="12" t="s">
        <v>8159</v>
      </c>
      <c r="F2845" s="12" t="s">
        <v>520</v>
      </c>
      <c r="G2845" s="12">
        <v>2016.0</v>
      </c>
      <c r="H2845" s="33">
        <v>42613.0</v>
      </c>
      <c r="I2845" s="12" t="s">
        <v>16052</v>
      </c>
      <c r="K2845" s="12" t="s">
        <v>16053</v>
      </c>
    </row>
    <row r="2846" ht="15.75" customHeight="1">
      <c r="A2846" s="12">
        <v>2.7706159E7</v>
      </c>
      <c r="B2846" s="12" t="s">
        <v>16054</v>
      </c>
      <c r="C2846" s="12" t="s">
        <v>16055</v>
      </c>
      <c r="D2846" s="12" t="s">
        <v>16056</v>
      </c>
      <c r="E2846" s="12" t="s">
        <v>612</v>
      </c>
      <c r="F2846" s="12" t="s">
        <v>2810</v>
      </c>
      <c r="G2846" s="12">
        <v>2016.0</v>
      </c>
      <c r="H2846" s="33">
        <v>42649.0</v>
      </c>
      <c r="I2846" s="12" t="s">
        <v>16057</v>
      </c>
      <c r="K2846" s="12" t="s">
        <v>16058</v>
      </c>
    </row>
    <row r="2847" ht="15.75" customHeight="1">
      <c r="A2847" s="12">
        <v>2.7706171E7</v>
      </c>
      <c r="B2847" s="12" t="s">
        <v>16059</v>
      </c>
      <c r="C2847" s="12" t="s">
        <v>16060</v>
      </c>
      <c r="D2847" s="12" t="s">
        <v>16061</v>
      </c>
      <c r="E2847" s="12" t="s">
        <v>16062</v>
      </c>
      <c r="F2847" s="12" t="s">
        <v>2810</v>
      </c>
      <c r="G2847" s="12">
        <v>2016.0</v>
      </c>
      <c r="H2847" s="33">
        <v>42649.0</v>
      </c>
      <c r="I2847" s="12" t="s">
        <v>16063</v>
      </c>
      <c r="K2847" s="12" t="s">
        <v>16064</v>
      </c>
    </row>
    <row r="2848" ht="15.75" customHeight="1">
      <c r="A2848" s="12">
        <v>2.7716337E7</v>
      </c>
      <c r="B2848" s="12" t="s">
        <v>16065</v>
      </c>
      <c r="C2848" s="12" t="s">
        <v>16066</v>
      </c>
      <c r="D2848" s="12" t="s">
        <v>16067</v>
      </c>
      <c r="E2848" s="12" t="s">
        <v>16068</v>
      </c>
      <c r="F2848" s="12" t="s">
        <v>14344</v>
      </c>
      <c r="G2848" s="12">
        <v>2016.0</v>
      </c>
      <c r="H2848" s="33">
        <v>42651.0</v>
      </c>
      <c r="I2848" s="12" t="s">
        <v>16069</v>
      </c>
      <c r="K2848" s="12" t="s">
        <v>16070</v>
      </c>
    </row>
    <row r="2849" ht="15.75" customHeight="1">
      <c r="A2849" s="12">
        <v>2.7758794E7</v>
      </c>
      <c r="B2849" s="12" t="s">
        <v>16071</v>
      </c>
      <c r="C2849" s="12" t="s">
        <v>16072</v>
      </c>
      <c r="D2849" s="12" t="s">
        <v>16073</v>
      </c>
      <c r="E2849" s="12" t="s">
        <v>16074</v>
      </c>
      <c r="F2849" s="12" t="s">
        <v>869</v>
      </c>
      <c r="G2849" s="12">
        <v>2016.0</v>
      </c>
      <c r="H2849" s="33">
        <v>42664.0</v>
      </c>
      <c r="I2849" s="12" t="s">
        <v>16075</v>
      </c>
      <c r="K2849" s="12" t="s">
        <v>16076</v>
      </c>
    </row>
    <row r="2850" ht="15.75" customHeight="1">
      <c r="A2850" s="12">
        <v>2.771356E7</v>
      </c>
      <c r="B2850" s="12" t="s">
        <v>16078</v>
      </c>
      <c r="C2850" s="12" t="s">
        <v>16079</v>
      </c>
      <c r="D2850" s="12" t="s">
        <v>16080</v>
      </c>
      <c r="E2850" s="12" t="s">
        <v>809</v>
      </c>
      <c r="F2850" s="12" t="s">
        <v>5609</v>
      </c>
      <c r="G2850" s="12">
        <v>2016.0</v>
      </c>
      <c r="H2850" s="33">
        <v>42651.0</v>
      </c>
      <c r="I2850" s="12" t="s">
        <v>16081</v>
      </c>
      <c r="K2850" s="12" t="s">
        <v>16082</v>
      </c>
    </row>
    <row r="2851" ht="15.75" customHeight="1">
      <c r="A2851" s="12">
        <v>2.7727237E7</v>
      </c>
      <c r="B2851" s="12" t="s">
        <v>16084</v>
      </c>
      <c r="C2851" s="12" t="s">
        <v>16085</v>
      </c>
      <c r="D2851" s="12" t="s">
        <v>16086</v>
      </c>
      <c r="E2851" s="12" t="s">
        <v>16087</v>
      </c>
      <c r="F2851" s="12" t="s">
        <v>7626</v>
      </c>
      <c r="G2851" s="12">
        <v>2016.0</v>
      </c>
      <c r="H2851" s="33">
        <v>42655.0</v>
      </c>
      <c r="I2851" s="12" t="s">
        <v>16088</v>
      </c>
      <c r="K2851" s="12" t="s">
        <v>16089</v>
      </c>
    </row>
    <row r="2852" ht="15.75" customHeight="1">
      <c r="A2852" s="12">
        <v>2.7729642E7</v>
      </c>
      <c r="B2852" s="12" t="s">
        <v>16091</v>
      </c>
      <c r="C2852" s="12" t="s">
        <v>16092</v>
      </c>
      <c r="D2852" s="12" t="s">
        <v>16093</v>
      </c>
      <c r="E2852" s="12" t="s">
        <v>9425</v>
      </c>
      <c r="F2852" s="12" t="s">
        <v>7369</v>
      </c>
      <c r="G2852" s="12">
        <v>2016.0</v>
      </c>
      <c r="H2852" s="33">
        <v>42656.0</v>
      </c>
      <c r="I2852" s="12" t="s">
        <v>16094</v>
      </c>
      <c r="K2852" s="12" t="s">
        <v>16095</v>
      </c>
    </row>
    <row r="2853" ht="15.75" customHeight="1">
      <c r="A2853" s="12">
        <v>2.7543297E7</v>
      </c>
      <c r="B2853" s="12" t="s">
        <v>16097</v>
      </c>
      <c r="C2853" s="12" t="s">
        <v>16098</v>
      </c>
      <c r="D2853" s="12" t="s">
        <v>16099</v>
      </c>
      <c r="E2853" s="12" t="s">
        <v>11759</v>
      </c>
      <c r="F2853" s="12" t="s">
        <v>1769</v>
      </c>
      <c r="G2853" s="12">
        <v>2016.0</v>
      </c>
      <c r="H2853" s="33">
        <v>42603.0</v>
      </c>
      <c r="I2853" s="12" t="s">
        <v>16100</v>
      </c>
      <c r="K2853" s="12" t="s">
        <v>16101</v>
      </c>
    </row>
    <row r="2854" ht="15.75" customHeight="1">
      <c r="A2854" s="12">
        <v>2.7734894E7</v>
      </c>
      <c r="B2854" s="12" t="s">
        <v>16103</v>
      </c>
      <c r="C2854" s="12" t="s">
        <v>16104</v>
      </c>
      <c r="D2854" s="12" t="s">
        <v>16105</v>
      </c>
      <c r="E2854" s="12" t="s">
        <v>16106</v>
      </c>
      <c r="F2854" s="12" t="s">
        <v>5609</v>
      </c>
      <c r="G2854" s="12">
        <v>2016.0</v>
      </c>
      <c r="H2854" s="33">
        <v>42657.0</v>
      </c>
      <c r="I2854" s="12" t="s">
        <v>16107</v>
      </c>
      <c r="K2854" s="12" t="s">
        <v>16108</v>
      </c>
    </row>
    <row r="2855" ht="15.75" customHeight="1">
      <c r="A2855" s="12">
        <v>2.7737634E7</v>
      </c>
      <c r="B2855" s="12" t="s">
        <v>16109</v>
      </c>
      <c r="C2855" s="12" t="s">
        <v>16110</v>
      </c>
      <c r="D2855" s="12" t="s">
        <v>16111</v>
      </c>
      <c r="E2855" s="12" t="s">
        <v>8339</v>
      </c>
      <c r="F2855" s="12" t="s">
        <v>368</v>
      </c>
      <c r="G2855" s="12">
        <v>2016.0</v>
      </c>
      <c r="H2855" s="33">
        <v>42658.0</v>
      </c>
      <c r="I2855" s="12" t="s">
        <v>16112</v>
      </c>
      <c r="K2855" s="12" t="s">
        <v>16113</v>
      </c>
    </row>
    <row r="2856" ht="15.75" customHeight="1">
      <c r="A2856" s="12">
        <v>2.7738153E7</v>
      </c>
      <c r="B2856" s="12" t="s">
        <v>16114</v>
      </c>
      <c r="C2856" s="12" t="s">
        <v>16115</v>
      </c>
      <c r="D2856" s="12" t="s">
        <v>16116</v>
      </c>
      <c r="E2856" s="12" t="s">
        <v>16117</v>
      </c>
      <c r="F2856" s="12" t="s">
        <v>325</v>
      </c>
      <c r="G2856" s="12">
        <v>2016.0</v>
      </c>
      <c r="H2856" s="33">
        <v>42658.0</v>
      </c>
      <c r="K2856" s="12" t="s">
        <v>16118</v>
      </c>
    </row>
    <row r="2857" ht="15.75" customHeight="1">
      <c r="A2857" s="12">
        <v>2.7741322E7</v>
      </c>
      <c r="B2857" s="12" t="s">
        <v>16120</v>
      </c>
      <c r="C2857" s="12" t="s">
        <v>16121</v>
      </c>
      <c r="D2857" s="12" t="s">
        <v>16122</v>
      </c>
      <c r="E2857" s="12" t="s">
        <v>16123</v>
      </c>
      <c r="F2857" s="12" t="s">
        <v>2831</v>
      </c>
      <c r="G2857" s="12">
        <v>2016.0</v>
      </c>
      <c r="H2857" s="33">
        <v>42658.0</v>
      </c>
      <c r="I2857" s="12" t="s">
        <v>16124</v>
      </c>
      <c r="K2857" s="12" t="s">
        <v>16125</v>
      </c>
    </row>
    <row r="2858" ht="15.75" customHeight="1">
      <c r="A2858" s="12">
        <v>2.7809964E7</v>
      </c>
      <c r="B2858" s="12" t="s">
        <v>16126</v>
      </c>
      <c r="C2858" s="12" t="s">
        <v>16127</v>
      </c>
      <c r="D2858" s="12" t="s">
        <v>16128</v>
      </c>
      <c r="E2858" s="12" t="s">
        <v>5422</v>
      </c>
      <c r="F2858" s="12" t="s">
        <v>842</v>
      </c>
      <c r="G2858" s="12">
        <v>2016.0</v>
      </c>
      <c r="H2858" s="33">
        <v>42679.0</v>
      </c>
      <c r="I2858" s="12" t="s">
        <v>16129</v>
      </c>
      <c r="J2858" s="12" t="s">
        <v>16130</v>
      </c>
      <c r="K2858" s="12" t="s">
        <v>16131</v>
      </c>
    </row>
    <row r="2859" ht="15.75" customHeight="1">
      <c r="A2859" s="12">
        <v>2.7799921E7</v>
      </c>
      <c r="B2859" s="12" t="s">
        <v>16133</v>
      </c>
      <c r="C2859" s="12" t="s">
        <v>16134</v>
      </c>
      <c r="D2859" s="12" t="s">
        <v>16135</v>
      </c>
      <c r="E2859" s="12" t="s">
        <v>16136</v>
      </c>
      <c r="F2859" s="12" t="s">
        <v>1128</v>
      </c>
      <c r="G2859" s="12">
        <v>2016.0</v>
      </c>
      <c r="H2859" s="33">
        <v>42676.0</v>
      </c>
      <c r="I2859" s="12" t="s">
        <v>16137</v>
      </c>
      <c r="K2859" s="12" t="s">
        <v>16138</v>
      </c>
    </row>
    <row r="2860" ht="15.75" customHeight="1">
      <c r="A2860" s="12">
        <v>2.7752109E7</v>
      </c>
      <c r="B2860" s="12" t="s">
        <v>16140</v>
      </c>
      <c r="C2860" s="12" t="s">
        <v>16141</v>
      </c>
      <c r="D2860" s="12" t="s">
        <v>16142</v>
      </c>
      <c r="E2860" s="12" t="s">
        <v>339</v>
      </c>
      <c r="F2860" s="12" t="s">
        <v>5609</v>
      </c>
      <c r="G2860" s="12">
        <v>2016.0</v>
      </c>
      <c r="H2860" s="33">
        <v>42662.0</v>
      </c>
      <c r="I2860" s="12" t="s">
        <v>16143</v>
      </c>
      <c r="K2860" s="12" t="s">
        <v>16144</v>
      </c>
    </row>
    <row r="2861" ht="15.75" customHeight="1">
      <c r="A2861" s="12">
        <v>2.7760142E7</v>
      </c>
      <c r="B2861" s="12" t="s">
        <v>16146</v>
      </c>
      <c r="C2861" s="12" t="s">
        <v>16147</v>
      </c>
      <c r="D2861" s="12" t="s">
        <v>16148</v>
      </c>
      <c r="E2861" s="12" t="s">
        <v>16149</v>
      </c>
      <c r="F2861" s="12" t="s">
        <v>2810</v>
      </c>
      <c r="G2861" s="12">
        <v>2016.0</v>
      </c>
      <c r="H2861" s="33">
        <v>42664.0</v>
      </c>
      <c r="I2861" s="12" t="s">
        <v>16150</v>
      </c>
      <c r="K2861" s="12" t="s">
        <v>16151</v>
      </c>
    </row>
    <row r="2862" ht="15.75" customHeight="1">
      <c r="A2862" s="12">
        <v>2.776054E7</v>
      </c>
      <c r="B2862" s="12" t="s">
        <v>16153</v>
      </c>
      <c r="C2862" s="12" t="s">
        <v>16154</v>
      </c>
      <c r="D2862" s="12" t="s">
        <v>16155</v>
      </c>
      <c r="E2862" s="12" t="s">
        <v>16156</v>
      </c>
      <c r="F2862" s="12" t="s">
        <v>16157</v>
      </c>
      <c r="G2862" s="12">
        <v>2016.0</v>
      </c>
      <c r="H2862" s="33">
        <v>42664.0</v>
      </c>
      <c r="I2862" s="12" t="s">
        <v>16158</v>
      </c>
      <c r="K2862" s="12" t="s">
        <v>16159</v>
      </c>
    </row>
    <row r="2863" ht="15.75" customHeight="1">
      <c r="A2863" s="12">
        <v>2.7765073E7</v>
      </c>
      <c r="B2863" s="12" t="s">
        <v>16160</v>
      </c>
      <c r="C2863" s="12" t="s">
        <v>16161</v>
      </c>
      <c r="D2863" s="12" t="s">
        <v>16162</v>
      </c>
      <c r="E2863" s="12" t="s">
        <v>1591</v>
      </c>
      <c r="F2863" s="12" t="s">
        <v>332</v>
      </c>
      <c r="G2863" s="12">
        <v>2016.0</v>
      </c>
      <c r="H2863" s="33">
        <v>42665.0</v>
      </c>
      <c r="I2863" s="12" t="s">
        <v>16163</v>
      </c>
      <c r="K2863" s="12" t="s">
        <v>16164</v>
      </c>
    </row>
    <row r="2864" ht="15.75" customHeight="1">
      <c r="A2864" s="12">
        <v>2.776889E7</v>
      </c>
      <c r="B2864" s="12" t="s">
        <v>16166</v>
      </c>
      <c r="C2864" s="12" t="s">
        <v>16167</v>
      </c>
      <c r="D2864" s="12" t="s">
        <v>16168</v>
      </c>
      <c r="E2864" s="12" t="s">
        <v>16169</v>
      </c>
      <c r="F2864" s="12" t="s">
        <v>16170</v>
      </c>
      <c r="G2864" s="12">
        <v>2016.0</v>
      </c>
      <c r="H2864" s="33">
        <v>42665.0</v>
      </c>
      <c r="I2864" s="12" t="s">
        <v>16171</v>
      </c>
      <c r="J2864" s="12" t="s">
        <v>16172</v>
      </c>
      <c r="K2864" s="12" t="s">
        <v>16173</v>
      </c>
    </row>
    <row r="2865" ht="15.75" customHeight="1">
      <c r="A2865" s="12">
        <v>2.7768689E7</v>
      </c>
      <c r="B2865" s="12" t="s">
        <v>16174</v>
      </c>
      <c r="C2865" s="12" t="s">
        <v>16175</v>
      </c>
      <c r="D2865" s="12" t="s">
        <v>16176</v>
      </c>
      <c r="E2865" s="12" t="s">
        <v>14784</v>
      </c>
      <c r="F2865" s="12" t="s">
        <v>2810</v>
      </c>
      <c r="G2865" s="12">
        <v>2016.0</v>
      </c>
      <c r="H2865" s="33">
        <v>42665.0</v>
      </c>
      <c r="I2865" s="12" t="s">
        <v>16177</v>
      </c>
      <c r="K2865" s="12" t="s">
        <v>16178</v>
      </c>
    </row>
    <row r="2866" ht="15.75" customHeight="1">
      <c r="A2866" s="12">
        <v>2.7811722E7</v>
      </c>
      <c r="B2866" s="12" t="s">
        <v>16180</v>
      </c>
      <c r="C2866" s="12" t="s">
        <v>16181</v>
      </c>
      <c r="D2866" s="12" t="s">
        <v>16182</v>
      </c>
      <c r="E2866" s="12" t="s">
        <v>16183</v>
      </c>
      <c r="F2866" s="12" t="s">
        <v>16184</v>
      </c>
      <c r="G2866" s="12">
        <v>2016.0</v>
      </c>
      <c r="H2866" s="33">
        <v>42679.0</v>
      </c>
      <c r="K2866" s="12" t="s">
        <v>16185</v>
      </c>
    </row>
    <row r="2867" ht="15.75" customHeight="1">
      <c r="A2867" s="12">
        <v>2.7795477E7</v>
      </c>
      <c r="B2867" s="12" t="s">
        <v>16187</v>
      </c>
      <c r="C2867" s="12" t="s">
        <v>16188</v>
      </c>
      <c r="D2867" s="12" t="s">
        <v>16189</v>
      </c>
      <c r="E2867" s="12" t="s">
        <v>15177</v>
      </c>
      <c r="F2867" s="12" t="s">
        <v>6090</v>
      </c>
      <c r="G2867" s="12">
        <v>2016.0</v>
      </c>
      <c r="H2867" s="33">
        <v>42675.0</v>
      </c>
      <c r="K2867" s="12" t="s">
        <v>16190</v>
      </c>
    </row>
    <row r="2868" ht="15.75" customHeight="1">
      <c r="A2868" s="12">
        <v>2.7230747E7</v>
      </c>
      <c r="B2868" s="12" t="s">
        <v>16192</v>
      </c>
      <c r="C2868" s="12" t="s">
        <v>16193</v>
      </c>
      <c r="D2868" s="12" t="s">
        <v>16194</v>
      </c>
      <c r="E2868" s="12" t="s">
        <v>16195</v>
      </c>
      <c r="F2868" s="12" t="s">
        <v>16196</v>
      </c>
      <c r="G2868" s="12">
        <v>2016.0</v>
      </c>
      <c r="H2868" s="33">
        <v>42518.0</v>
      </c>
      <c r="K2868" s="12" t="s">
        <v>16197</v>
      </c>
    </row>
    <row r="2869" ht="15.75" customHeight="1">
      <c r="A2869" s="12">
        <v>2.7271884E7</v>
      </c>
      <c r="B2869" s="12" t="s">
        <v>16199</v>
      </c>
      <c r="C2869" s="12" t="s">
        <v>16200</v>
      </c>
      <c r="D2869" s="12" t="s">
        <v>16201</v>
      </c>
      <c r="E2869" s="12" t="s">
        <v>16202</v>
      </c>
      <c r="F2869" s="12" t="s">
        <v>2050</v>
      </c>
      <c r="G2869" s="12">
        <v>2016.0</v>
      </c>
      <c r="H2869" s="33">
        <v>42530.0</v>
      </c>
      <c r="K2869" s="12" t="s">
        <v>16203</v>
      </c>
    </row>
    <row r="2870" ht="15.75" customHeight="1">
      <c r="A2870" s="12">
        <v>2.7394145E7</v>
      </c>
      <c r="B2870" s="12" t="s">
        <v>16204</v>
      </c>
      <c r="C2870" s="12" t="s">
        <v>16205</v>
      </c>
      <c r="D2870" s="12" t="s">
        <v>16206</v>
      </c>
      <c r="E2870" s="12" t="s">
        <v>8696</v>
      </c>
      <c r="F2870" s="12" t="s">
        <v>1155</v>
      </c>
      <c r="G2870" s="12">
        <v>2016.0</v>
      </c>
      <c r="H2870" s="33">
        <v>42562.0</v>
      </c>
      <c r="K2870" s="12" t="s">
        <v>16207</v>
      </c>
    </row>
    <row r="2871" ht="15.75" customHeight="1">
      <c r="A2871" s="12">
        <v>2.7461113E7</v>
      </c>
      <c r="B2871" s="12" t="s">
        <v>16208</v>
      </c>
      <c r="C2871" s="12" t="s">
        <v>16209</v>
      </c>
      <c r="D2871" s="12" t="s">
        <v>16210</v>
      </c>
      <c r="E2871" s="12" t="s">
        <v>16211</v>
      </c>
      <c r="F2871" s="12" t="s">
        <v>376</v>
      </c>
      <c r="G2871" s="12">
        <v>2016.0</v>
      </c>
      <c r="H2871" s="33">
        <v>42579.0</v>
      </c>
      <c r="K2871" s="12" t="s">
        <v>16212</v>
      </c>
    </row>
    <row r="2872" ht="15.75" customHeight="1">
      <c r="A2872" s="12">
        <v>2.7473178E7</v>
      </c>
      <c r="B2872" s="12" t="s">
        <v>16213</v>
      </c>
      <c r="C2872" s="12" t="s">
        <v>16214</v>
      </c>
      <c r="D2872" s="12" t="s">
        <v>16215</v>
      </c>
      <c r="E2872" s="12" t="s">
        <v>16216</v>
      </c>
      <c r="F2872" s="12" t="s">
        <v>728</v>
      </c>
      <c r="G2872" s="12">
        <v>2016.0</v>
      </c>
      <c r="H2872" s="33">
        <v>42582.0</v>
      </c>
      <c r="K2872" s="12" t="s">
        <v>16217</v>
      </c>
    </row>
    <row r="2873" ht="15.75" customHeight="1">
      <c r="A2873" s="12">
        <v>2.7480099E7</v>
      </c>
      <c r="B2873" s="12" t="s">
        <v>16218</v>
      </c>
      <c r="C2873" s="12" t="s">
        <v>16219</v>
      </c>
      <c r="D2873" s="12" t="s">
        <v>16220</v>
      </c>
      <c r="E2873" s="12" t="s">
        <v>16221</v>
      </c>
      <c r="F2873" s="12" t="s">
        <v>728</v>
      </c>
      <c r="G2873" s="12">
        <v>2016.0</v>
      </c>
      <c r="H2873" s="33">
        <v>42585.0</v>
      </c>
      <c r="K2873" s="12" t="s">
        <v>16222</v>
      </c>
    </row>
    <row r="2874" ht="15.75" customHeight="1">
      <c r="A2874" s="12">
        <v>2.7506201E7</v>
      </c>
      <c r="B2874" s="12" t="s">
        <v>16223</v>
      </c>
      <c r="C2874" s="12" t="s">
        <v>16224</v>
      </c>
      <c r="D2874" s="12" t="s">
        <v>16225</v>
      </c>
      <c r="E2874" s="12" t="s">
        <v>8824</v>
      </c>
      <c r="F2874" s="12" t="s">
        <v>3994</v>
      </c>
      <c r="G2874" s="12">
        <v>2016.0</v>
      </c>
      <c r="H2874" s="33">
        <v>42593.0</v>
      </c>
      <c r="K2874" s="12" t="s">
        <v>16226</v>
      </c>
    </row>
    <row r="2875" ht="15.75" customHeight="1">
      <c r="A2875" s="12">
        <v>2.7515668E7</v>
      </c>
      <c r="B2875" s="12" t="s">
        <v>16227</v>
      </c>
      <c r="C2875" s="12" t="s">
        <v>16228</v>
      </c>
      <c r="D2875" s="12" t="s">
        <v>16229</v>
      </c>
      <c r="E2875" s="12" t="s">
        <v>16230</v>
      </c>
      <c r="F2875" s="12" t="s">
        <v>2086</v>
      </c>
      <c r="G2875" s="12">
        <v>2016.0</v>
      </c>
      <c r="H2875" s="33">
        <v>42595.0</v>
      </c>
      <c r="K2875" s="12" t="s">
        <v>16231</v>
      </c>
    </row>
    <row r="2876" ht="15.75" customHeight="1">
      <c r="A2876" s="12">
        <v>2.752176E7</v>
      </c>
      <c r="B2876" s="12" t="s">
        <v>16232</v>
      </c>
      <c r="C2876" s="12" t="s">
        <v>16233</v>
      </c>
      <c r="D2876" s="12" t="s">
        <v>16234</v>
      </c>
      <c r="E2876" s="12" t="s">
        <v>11590</v>
      </c>
      <c r="F2876" s="12" t="s">
        <v>728</v>
      </c>
      <c r="G2876" s="12">
        <v>2016.0</v>
      </c>
      <c r="H2876" s="33">
        <v>42596.0</v>
      </c>
      <c r="I2876" s="12" t="s">
        <v>16235</v>
      </c>
      <c r="K2876" s="12" t="s">
        <v>16236</v>
      </c>
    </row>
    <row r="2877" ht="15.75" customHeight="1">
      <c r="A2877" s="12">
        <v>2.7535678E7</v>
      </c>
      <c r="B2877" s="12" t="s">
        <v>16237</v>
      </c>
      <c r="C2877" s="12" t="s">
        <v>16238</v>
      </c>
      <c r="D2877" s="12" t="s">
        <v>16239</v>
      </c>
      <c r="E2877" s="12" t="s">
        <v>16240</v>
      </c>
      <c r="F2877" s="12" t="s">
        <v>376</v>
      </c>
      <c r="G2877" s="12">
        <v>2016.0</v>
      </c>
      <c r="H2877" s="33">
        <v>42601.0</v>
      </c>
      <c r="K2877" s="12" t="s">
        <v>16241</v>
      </c>
    </row>
    <row r="2878" ht="15.75" customHeight="1">
      <c r="A2878" s="12">
        <v>2.7539151E7</v>
      </c>
      <c r="B2878" s="12" t="s">
        <v>16242</v>
      </c>
      <c r="C2878" s="12" t="s">
        <v>16243</v>
      </c>
      <c r="D2878" s="12" t="s">
        <v>16244</v>
      </c>
      <c r="E2878" s="12" t="s">
        <v>16245</v>
      </c>
      <c r="F2878" s="12" t="s">
        <v>728</v>
      </c>
      <c r="G2878" s="12">
        <v>2016.0</v>
      </c>
      <c r="H2878" s="33">
        <v>42602.0</v>
      </c>
      <c r="K2878" s="12" t="s">
        <v>16246</v>
      </c>
    </row>
    <row r="2879" ht="15.75" customHeight="1">
      <c r="A2879" s="12">
        <v>2.7541856E7</v>
      </c>
      <c r="B2879" s="12" t="s">
        <v>16247</v>
      </c>
      <c r="C2879" s="12" t="s">
        <v>16248</v>
      </c>
      <c r="D2879" s="12" t="s">
        <v>16249</v>
      </c>
      <c r="E2879" s="12" t="s">
        <v>16250</v>
      </c>
      <c r="F2879" s="12" t="s">
        <v>3940</v>
      </c>
      <c r="G2879" s="12">
        <v>2016.0</v>
      </c>
      <c r="H2879" s="33">
        <v>42602.0</v>
      </c>
      <c r="I2879" s="12" t="s">
        <v>16251</v>
      </c>
      <c r="K2879" s="12" t="s">
        <v>16252</v>
      </c>
    </row>
    <row r="2880" ht="15.75" customHeight="1">
      <c r="A2880" s="12">
        <v>2.758228E7</v>
      </c>
      <c r="B2880" s="12" t="s">
        <v>16253</v>
      </c>
      <c r="C2880" s="12" t="s">
        <v>16254</v>
      </c>
      <c r="D2880" s="12" t="s">
        <v>16255</v>
      </c>
      <c r="E2880" s="12" t="s">
        <v>16256</v>
      </c>
      <c r="F2880" s="12" t="s">
        <v>9243</v>
      </c>
      <c r="G2880" s="12">
        <v>2016.0</v>
      </c>
      <c r="H2880" s="33">
        <v>42615.0</v>
      </c>
      <c r="I2880" s="12" t="s">
        <v>16257</v>
      </c>
      <c r="K2880" s="12" t="s">
        <v>16258</v>
      </c>
    </row>
    <row r="2881" ht="15.75" customHeight="1">
      <c r="A2881" s="12">
        <v>2.7631765E7</v>
      </c>
      <c r="B2881" s="12" t="s">
        <v>16259</v>
      </c>
      <c r="C2881" s="12" t="s">
        <v>16260</v>
      </c>
      <c r="D2881" s="12" t="s">
        <v>16261</v>
      </c>
      <c r="E2881" s="12" t="s">
        <v>10724</v>
      </c>
      <c r="F2881" s="12" t="s">
        <v>664</v>
      </c>
      <c r="G2881" s="12">
        <v>2016.0</v>
      </c>
      <c r="H2881" s="33">
        <v>42629.0</v>
      </c>
      <c r="I2881" s="12" t="s">
        <v>16262</v>
      </c>
      <c r="K2881" s="12" t="s">
        <v>16263</v>
      </c>
    </row>
    <row r="2882" ht="15.75" customHeight="1">
      <c r="A2882" s="12">
        <v>2.7655913E7</v>
      </c>
      <c r="B2882" s="12" t="s">
        <v>16264</v>
      </c>
      <c r="C2882" s="12" t="s">
        <v>16265</v>
      </c>
      <c r="D2882" s="12" t="s">
        <v>16266</v>
      </c>
      <c r="E2882" s="12" t="s">
        <v>16267</v>
      </c>
      <c r="F2882" s="12" t="s">
        <v>7460</v>
      </c>
      <c r="G2882" s="12">
        <v>2016.0</v>
      </c>
      <c r="H2882" s="33">
        <v>42636.0</v>
      </c>
      <c r="I2882" s="12" t="s">
        <v>16268</v>
      </c>
      <c r="K2882" s="12" t="s">
        <v>16269</v>
      </c>
    </row>
    <row r="2883" ht="15.75" customHeight="1">
      <c r="A2883" s="12">
        <v>2.7692043E7</v>
      </c>
      <c r="B2883" s="12" t="s">
        <v>16271</v>
      </c>
      <c r="C2883" s="12" t="s">
        <v>16272</v>
      </c>
      <c r="D2883" s="12" t="s">
        <v>16273</v>
      </c>
      <c r="E2883" s="12" t="s">
        <v>16274</v>
      </c>
      <c r="F2883" s="12" t="s">
        <v>6652</v>
      </c>
      <c r="G2883" s="12">
        <v>2016.0</v>
      </c>
      <c r="H2883" s="33">
        <v>42647.0</v>
      </c>
      <c r="I2883" s="12" t="s">
        <v>16275</v>
      </c>
      <c r="K2883" s="12" t="s">
        <v>16276</v>
      </c>
    </row>
    <row r="2884" ht="15.75" customHeight="1">
      <c r="A2884" s="12">
        <v>2.7753778E7</v>
      </c>
      <c r="B2884" s="12" t="s">
        <v>16277</v>
      </c>
      <c r="C2884" s="12" t="s">
        <v>16278</v>
      </c>
      <c r="D2884" s="12" t="s">
        <v>16279</v>
      </c>
      <c r="E2884" s="12" t="s">
        <v>16280</v>
      </c>
      <c r="F2884" s="12" t="s">
        <v>4983</v>
      </c>
      <c r="G2884" s="12">
        <v>2016.0</v>
      </c>
      <c r="H2884" s="33">
        <v>42662.0</v>
      </c>
      <c r="K2884" s="12" t="s">
        <v>16281</v>
      </c>
    </row>
    <row r="2885" ht="15.75" customHeight="1">
      <c r="A2885" s="12">
        <v>2.7756651E7</v>
      </c>
      <c r="B2885" s="12" t="s">
        <v>16282</v>
      </c>
      <c r="C2885" s="12" t="s">
        <v>16283</v>
      </c>
      <c r="D2885" s="12" t="s">
        <v>16284</v>
      </c>
      <c r="E2885" s="12" t="s">
        <v>5457</v>
      </c>
      <c r="F2885" s="12" t="s">
        <v>214</v>
      </c>
      <c r="G2885" s="12">
        <v>2016.0</v>
      </c>
      <c r="H2885" s="33">
        <v>42679.0</v>
      </c>
      <c r="K2885" s="12" t="s">
        <v>16285</v>
      </c>
    </row>
    <row r="2886" ht="15.75" customHeight="1">
      <c r="A2886" s="12">
        <v>2.775792E7</v>
      </c>
      <c r="B2886" s="12" t="s">
        <v>16286</v>
      </c>
      <c r="C2886" s="12" t="s">
        <v>16287</v>
      </c>
      <c r="D2886" s="12" t="s">
        <v>16288</v>
      </c>
      <c r="E2886" s="12" t="s">
        <v>16289</v>
      </c>
      <c r="F2886" s="12" t="s">
        <v>2050</v>
      </c>
      <c r="G2886" s="12">
        <v>2016.0</v>
      </c>
      <c r="H2886" s="33">
        <v>42664.0</v>
      </c>
      <c r="K2886" s="12" t="s">
        <v>16290</v>
      </c>
    </row>
    <row r="2887" ht="15.75" customHeight="1">
      <c r="A2887" s="12">
        <v>2.7767909E7</v>
      </c>
      <c r="B2887" s="12" t="s">
        <v>16291</v>
      </c>
      <c r="C2887" s="12" t="s">
        <v>16292</v>
      </c>
      <c r="D2887" s="12" t="s">
        <v>16293</v>
      </c>
      <c r="E2887" s="12" t="s">
        <v>16294</v>
      </c>
      <c r="F2887" s="12" t="s">
        <v>508</v>
      </c>
      <c r="G2887" s="12">
        <v>2016.0</v>
      </c>
      <c r="H2887" s="33">
        <v>42665.0</v>
      </c>
      <c r="I2887" s="12" t="s">
        <v>16295</v>
      </c>
      <c r="K2887" s="12" t="s">
        <v>16296</v>
      </c>
    </row>
    <row r="2888" ht="15.75" customHeight="1">
      <c r="A2888" s="12">
        <v>2.7767913E7</v>
      </c>
      <c r="B2888" s="12" t="s">
        <v>16297</v>
      </c>
      <c r="C2888" s="12" t="s">
        <v>16298</v>
      </c>
      <c r="D2888" s="12" t="s">
        <v>16299</v>
      </c>
      <c r="E2888" s="12" t="s">
        <v>16300</v>
      </c>
      <c r="F2888" s="12" t="s">
        <v>508</v>
      </c>
      <c r="G2888" s="12">
        <v>2016.0</v>
      </c>
      <c r="H2888" s="33">
        <v>42665.0</v>
      </c>
      <c r="I2888" s="12" t="s">
        <v>16301</v>
      </c>
      <c r="K2888" s="12" t="s">
        <v>16302</v>
      </c>
    </row>
    <row r="2889" ht="15.75" customHeight="1">
      <c r="A2889" s="12">
        <v>2.7767921E7</v>
      </c>
      <c r="B2889" s="12" t="s">
        <v>16303</v>
      </c>
      <c r="C2889" s="12" t="s">
        <v>16304</v>
      </c>
      <c r="D2889" s="12" t="s">
        <v>16305</v>
      </c>
      <c r="E2889" s="12" t="s">
        <v>16306</v>
      </c>
      <c r="F2889" s="12" t="s">
        <v>508</v>
      </c>
      <c r="G2889" s="12">
        <v>2016.0</v>
      </c>
      <c r="H2889" s="33">
        <v>42665.0</v>
      </c>
      <c r="I2889" s="12" t="s">
        <v>16307</v>
      </c>
      <c r="K2889" s="12" t="s">
        <v>16308</v>
      </c>
    </row>
    <row r="2890" ht="15.75" customHeight="1">
      <c r="A2890" s="12">
        <v>2.7802941E7</v>
      </c>
      <c r="B2890" s="12" t="s">
        <v>16309</v>
      </c>
      <c r="C2890" s="12" t="s">
        <v>16310</v>
      </c>
      <c r="D2890" s="12" t="s">
        <v>16311</v>
      </c>
      <c r="E2890" s="12" t="s">
        <v>16312</v>
      </c>
      <c r="F2890" s="12" t="s">
        <v>16313</v>
      </c>
      <c r="G2890" s="12">
        <v>2016.0</v>
      </c>
      <c r="H2890" s="33">
        <v>42677.0</v>
      </c>
      <c r="K2890" s="12" t="s">
        <v>16314</v>
      </c>
    </row>
    <row r="2891" ht="15.75" customHeight="1">
      <c r="A2891" s="12">
        <v>2.78102E7</v>
      </c>
      <c r="B2891" s="12" t="s">
        <v>16315</v>
      </c>
      <c r="C2891" s="12" t="s">
        <v>16316</v>
      </c>
      <c r="D2891" s="12" t="s">
        <v>16317</v>
      </c>
      <c r="E2891" s="12" t="s">
        <v>16318</v>
      </c>
      <c r="F2891" s="12" t="s">
        <v>2062</v>
      </c>
      <c r="G2891" s="12">
        <v>2016.0</v>
      </c>
      <c r="H2891" s="33">
        <v>42679.0</v>
      </c>
      <c r="K2891" s="12" t="s">
        <v>16319</v>
      </c>
    </row>
    <row r="2892" ht="15.75" customHeight="1">
      <c r="A2892" s="12">
        <v>2.7861477E7</v>
      </c>
      <c r="B2892" s="12" t="s">
        <v>16320</v>
      </c>
      <c r="C2892" s="12" t="s">
        <v>16321</v>
      </c>
      <c r="D2892" s="12" t="s">
        <v>16322</v>
      </c>
      <c r="E2892" s="12" t="s">
        <v>16323</v>
      </c>
      <c r="F2892" s="12" t="s">
        <v>6782</v>
      </c>
      <c r="G2892" s="12">
        <v>2016.0</v>
      </c>
      <c r="H2892" s="33">
        <v>42693.0</v>
      </c>
    </row>
    <row r="2893" ht="15.75" customHeight="1">
      <c r="A2893" s="12">
        <v>2.7886863E7</v>
      </c>
      <c r="B2893" s="12" t="s">
        <v>16325</v>
      </c>
      <c r="C2893" s="12" t="s">
        <v>16326</v>
      </c>
      <c r="D2893" s="12" t="s">
        <v>16327</v>
      </c>
      <c r="E2893" s="12" t="s">
        <v>16328</v>
      </c>
      <c r="F2893" s="12" t="s">
        <v>16329</v>
      </c>
      <c r="G2893" s="12">
        <v>2016.0</v>
      </c>
      <c r="H2893" s="33">
        <v>42700.0</v>
      </c>
      <c r="K2893" s="12" t="s">
        <v>16330</v>
      </c>
    </row>
    <row r="2894" ht="15.75" customHeight="1">
      <c r="A2894" s="12">
        <v>2.7956767E7</v>
      </c>
      <c r="B2894" s="12" t="s">
        <v>16331</v>
      </c>
      <c r="C2894" s="12" t="s">
        <v>16332</v>
      </c>
      <c r="D2894" s="12" t="s">
        <v>16333</v>
      </c>
      <c r="E2894" s="12" t="s">
        <v>848</v>
      </c>
      <c r="F2894" s="12" t="s">
        <v>10294</v>
      </c>
      <c r="G2894" s="12">
        <v>2016.0</v>
      </c>
      <c r="H2894" s="33">
        <v>42718.0</v>
      </c>
      <c r="I2894" s="12" t="s">
        <v>16334</v>
      </c>
      <c r="K2894" s="12" t="s">
        <v>16335</v>
      </c>
    </row>
    <row r="2895" ht="15.75" customHeight="1">
      <c r="A2895" s="12">
        <v>2.7645781E7</v>
      </c>
      <c r="B2895" s="12" t="s">
        <v>16336</v>
      </c>
      <c r="C2895" s="12" t="s">
        <v>16337</v>
      </c>
      <c r="D2895" s="12" t="s">
        <v>16338</v>
      </c>
      <c r="E2895" s="12" t="s">
        <v>16339</v>
      </c>
      <c r="F2895" s="12" t="s">
        <v>520</v>
      </c>
      <c r="G2895" s="12">
        <v>2016.0</v>
      </c>
      <c r="H2895" s="33">
        <v>42634.0</v>
      </c>
      <c r="I2895" s="12" t="s">
        <v>16340</v>
      </c>
      <c r="K2895" s="12" t="s">
        <v>16341</v>
      </c>
    </row>
    <row r="2896" ht="15.75" customHeight="1">
      <c r="A2896" s="12">
        <v>2.7808208E7</v>
      </c>
      <c r="B2896" s="12" t="s">
        <v>16343</v>
      </c>
      <c r="C2896" s="12" t="s">
        <v>16344</v>
      </c>
      <c r="D2896" s="12" t="s">
        <v>16345</v>
      </c>
      <c r="E2896" s="12" t="s">
        <v>16346</v>
      </c>
      <c r="F2896" s="12" t="s">
        <v>632</v>
      </c>
      <c r="G2896" s="12">
        <v>2016.0</v>
      </c>
      <c r="H2896" s="33">
        <v>42678.0</v>
      </c>
      <c r="K2896" s="12" t="s">
        <v>16347</v>
      </c>
    </row>
    <row r="2897" ht="15.75" customHeight="1">
      <c r="A2897" s="12">
        <v>2.7809928E7</v>
      </c>
      <c r="B2897" s="12" t="s">
        <v>16349</v>
      </c>
      <c r="C2897" s="12" t="s">
        <v>16350</v>
      </c>
      <c r="D2897" s="12" t="s">
        <v>16351</v>
      </c>
      <c r="E2897" s="12" t="s">
        <v>16352</v>
      </c>
      <c r="F2897" s="12" t="s">
        <v>332</v>
      </c>
      <c r="G2897" s="12">
        <v>2016.0</v>
      </c>
      <c r="H2897" s="33">
        <v>42679.0</v>
      </c>
      <c r="I2897" s="12" t="s">
        <v>16353</v>
      </c>
      <c r="K2897" s="12" t="s">
        <v>16354</v>
      </c>
    </row>
    <row r="2898" ht="15.75" customHeight="1">
      <c r="A2898" s="12">
        <v>2.781209E7</v>
      </c>
      <c r="B2898" s="12" t="s">
        <v>16355</v>
      </c>
      <c r="C2898" s="12" t="s">
        <v>16356</v>
      </c>
      <c r="D2898" s="12" t="s">
        <v>16357</v>
      </c>
      <c r="E2898" s="12" t="s">
        <v>16358</v>
      </c>
      <c r="F2898" s="12" t="s">
        <v>2810</v>
      </c>
      <c r="G2898" s="12">
        <v>2016.0</v>
      </c>
      <c r="H2898" s="33">
        <v>42679.0</v>
      </c>
      <c r="I2898" s="12" t="s">
        <v>16359</v>
      </c>
      <c r="K2898" s="12" t="s">
        <v>16360</v>
      </c>
    </row>
    <row r="2899" ht="15.75" customHeight="1">
      <c r="A2899" s="12">
        <v>2.7819272E7</v>
      </c>
      <c r="B2899" s="12" t="s">
        <v>16361</v>
      </c>
      <c r="C2899" s="12" t="s">
        <v>16362</v>
      </c>
      <c r="D2899" s="12" t="s">
        <v>16363</v>
      </c>
      <c r="E2899" s="12" t="s">
        <v>16364</v>
      </c>
      <c r="F2899" s="12" t="s">
        <v>5609</v>
      </c>
      <c r="G2899" s="12">
        <v>2016.0</v>
      </c>
      <c r="H2899" s="33">
        <v>42682.0</v>
      </c>
      <c r="I2899" s="12" t="s">
        <v>16365</v>
      </c>
      <c r="K2899" s="12" t="s">
        <v>16366</v>
      </c>
    </row>
    <row r="2900" ht="15.75" customHeight="1">
      <c r="A2900" s="12">
        <v>2.7825343E7</v>
      </c>
      <c r="B2900" s="12" t="s">
        <v>16368</v>
      </c>
      <c r="C2900" s="12" t="s">
        <v>16369</v>
      </c>
      <c r="D2900" s="12" t="s">
        <v>16370</v>
      </c>
      <c r="E2900" s="12" t="s">
        <v>2205</v>
      </c>
      <c r="F2900" s="12" t="s">
        <v>16157</v>
      </c>
      <c r="G2900" s="12">
        <v>2016.0</v>
      </c>
      <c r="H2900" s="33">
        <v>42684.0</v>
      </c>
      <c r="I2900" s="12" t="s">
        <v>16371</v>
      </c>
      <c r="K2900" s="12" t="s">
        <v>16372</v>
      </c>
    </row>
    <row r="2901" ht="15.75" customHeight="1">
      <c r="A2901" s="12">
        <v>2.7827425E7</v>
      </c>
      <c r="B2901" s="12" t="s">
        <v>16374</v>
      </c>
      <c r="C2901" s="12" t="s">
        <v>16375</v>
      </c>
      <c r="D2901" s="12" t="s">
        <v>16376</v>
      </c>
      <c r="E2901" s="12" t="s">
        <v>16377</v>
      </c>
      <c r="F2901" s="12" t="s">
        <v>5609</v>
      </c>
      <c r="G2901" s="12">
        <v>2016.0</v>
      </c>
      <c r="H2901" s="33">
        <v>42684.0</v>
      </c>
      <c r="I2901" s="12" t="s">
        <v>16378</v>
      </c>
      <c r="K2901" s="12" t="s">
        <v>16379</v>
      </c>
    </row>
    <row r="2902" ht="15.75" customHeight="1">
      <c r="A2902" s="12">
        <v>2.7832582E7</v>
      </c>
      <c r="B2902" s="12" t="s">
        <v>16381</v>
      </c>
      <c r="C2902" s="12" t="s">
        <v>4660</v>
      </c>
      <c r="D2902" s="12" t="s">
        <v>16382</v>
      </c>
      <c r="E2902" s="12" t="s">
        <v>4662</v>
      </c>
      <c r="F2902" s="12" t="s">
        <v>14697</v>
      </c>
      <c r="G2902" s="12">
        <v>2016.0</v>
      </c>
      <c r="H2902" s="33">
        <v>42685.0</v>
      </c>
      <c r="K2902" s="12" t="s">
        <v>16383</v>
      </c>
    </row>
    <row r="2903" ht="15.75" customHeight="1">
      <c r="A2903" s="12">
        <v>2.7834404E7</v>
      </c>
      <c r="B2903" s="12" t="s">
        <v>16384</v>
      </c>
      <c r="C2903" s="12" t="s">
        <v>16385</v>
      </c>
      <c r="D2903" s="12" t="s">
        <v>16386</v>
      </c>
      <c r="E2903" s="12" t="s">
        <v>16387</v>
      </c>
      <c r="F2903" s="12" t="s">
        <v>5609</v>
      </c>
      <c r="G2903" s="12">
        <v>2016.0</v>
      </c>
      <c r="H2903" s="33">
        <v>42686.0</v>
      </c>
      <c r="I2903" s="12" t="s">
        <v>16388</v>
      </c>
      <c r="K2903" s="12" t="s">
        <v>16389</v>
      </c>
    </row>
    <row r="2904" ht="15.75" customHeight="1">
      <c r="A2904" s="12">
        <v>2.7625415E7</v>
      </c>
      <c r="B2904" s="12" t="s">
        <v>16391</v>
      </c>
      <c r="C2904" s="12" t="s">
        <v>16392</v>
      </c>
      <c r="D2904" s="12" t="s">
        <v>16393</v>
      </c>
      <c r="E2904" s="12" t="s">
        <v>16394</v>
      </c>
      <c r="F2904" s="12" t="s">
        <v>15997</v>
      </c>
      <c r="G2904" s="12">
        <v>2016.0</v>
      </c>
      <c r="H2904" s="33">
        <v>42628.0</v>
      </c>
      <c r="K2904" s="12" t="s">
        <v>16395</v>
      </c>
    </row>
    <row r="2905" ht="15.75" customHeight="1">
      <c r="A2905" s="12">
        <v>2.7846275E7</v>
      </c>
      <c r="B2905" s="12" t="s">
        <v>16397</v>
      </c>
      <c r="C2905" s="12" t="s">
        <v>16398</v>
      </c>
      <c r="D2905" s="12" t="s">
        <v>16399</v>
      </c>
      <c r="E2905" s="12" t="s">
        <v>3494</v>
      </c>
      <c r="F2905" s="12" t="s">
        <v>2831</v>
      </c>
      <c r="G2905" s="12">
        <v>2016.0</v>
      </c>
      <c r="H2905" s="33">
        <v>42690.0</v>
      </c>
      <c r="I2905" s="12" t="s">
        <v>16400</v>
      </c>
      <c r="K2905" s="12" t="s">
        <v>16401</v>
      </c>
    </row>
    <row r="2906" ht="15.75" customHeight="1">
      <c r="A2906" s="12">
        <v>2.7855218E7</v>
      </c>
      <c r="B2906" s="12" t="s">
        <v>16402</v>
      </c>
      <c r="C2906" s="12" t="s">
        <v>16403</v>
      </c>
      <c r="D2906" s="12" t="s">
        <v>16404</v>
      </c>
      <c r="E2906" s="12" t="s">
        <v>10677</v>
      </c>
      <c r="F2906" s="12" t="s">
        <v>2810</v>
      </c>
      <c r="G2906" s="12">
        <v>2016.0</v>
      </c>
      <c r="H2906" s="33">
        <v>42692.0</v>
      </c>
      <c r="I2906" s="12" t="s">
        <v>16405</v>
      </c>
      <c r="K2906" s="12" t="s">
        <v>16406</v>
      </c>
    </row>
    <row r="2907" ht="15.75" customHeight="1">
      <c r="A2907" s="12">
        <v>2.9056742E7</v>
      </c>
      <c r="B2907" s="12" t="s">
        <v>16408</v>
      </c>
      <c r="C2907" s="12" t="s">
        <v>16409</v>
      </c>
      <c r="D2907" s="12" t="s">
        <v>16410</v>
      </c>
      <c r="E2907" s="12" t="s">
        <v>10183</v>
      </c>
      <c r="F2907" s="12" t="s">
        <v>16411</v>
      </c>
      <c r="G2907" s="12">
        <v>2016.0</v>
      </c>
      <c r="H2907" s="33">
        <v>43032.0</v>
      </c>
      <c r="I2907" s="12" t="s">
        <v>16412</v>
      </c>
      <c r="K2907" s="12" t="s">
        <v>16413</v>
      </c>
    </row>
    <row r="2908" ht="15.75" customHeight="1">
      <c r="A2908" s="12">
        <v>2.7863487E7</v>
      </c>
      <c r="B2908" s="12" t="s">
        <v>16414</v>
      </c>
      <c r="C2908" s="12" t="s">
        <v>16415</v>
      </c>
      <c r="D2908" s="12" t="s">
        <v>16416</v>
      </c>
      <c r="E2908" s="12" t="s">
        <v>16417</v>
      </c>
      <c r="F2908" s="12" t="s">
        <v>16157</v>
      </c>
      <c r="G2908" s="12">
        <v>2016.0</v>
      </c>
      <c r="H2908" s="33">
        <v>42694.0</v>
      </c>
      <c r="I2908" s="12" t="s">
        <v>16418</v>
      </c>
      <c r="K2908" s="12" t="s">
        <v>16419</v>
      </c>
    </row>
    <row r="2909" ht="15.75" customHeight="1">
      <c r="A2909" s="12">
        <v>2.786979E7</v>
      </c>
      <c r="B2909" s="12" t="s">
        <v>16421</v>
      </c>
      <c r="C2909" s="12" t="s">
        <v>16422</v>
      </c>
      <c r="D2909" s="12" t="s">
        <v>16423</v>
      </c>
      <c r="E2909" s="12" t="s">
        <v>16424</v>
      </c>
      <c r="F2909" s="12" t="s">
        <v>16425</v>
      </c>
      <c r="G2909" s="12">
        <v>2016.0</v>
      </c>
      <c r="H2909" s="33">
        <v>42696.0</v>
      </c>
      <c r="I2909" s="12" t="s">
        <v>16426</v>
      </c>
      <c r="J2909" s="12" t="s">
        <v>16427</v>
      </c>
      <c r="K2909" s="12" t="s">
        <v>16428</v>
      </c>
    </row>
    <row r="2910" ht="15.75" customHeight="1">
      <c r="A2910" s="12">
        <v>2.7869792E7</v>
      </c>
      <c r="B2910" s="12" t="s">
        <v>16430</v>
      </c>
      <c r="C2910" s="12" t="s">
        <v>16431</v>
      </c>
      <c r="D2910" s="12" t="s">
        <v>16432</v>
      </c>
      <c r="E2910" s="12" t="s">
        <v>16433</v>
      </c>
      <c r="F2910" s="12" t="s">
        <v>16425</v>
      </c>
      <c r="G2910" s="12">
        <v>2016.0</v>
      </c>
      <c r="H2910" s="33">
        <v>42696.0</v>
      </c>
      <c r="I2910" s="12" t="s">
        <v>16434</v>
      </c>
      <c r="J2910" s="12" t="s">
        <v>16435</v>
      </c>
      <c r="K2910" s="12" t="s">
        <v>16436</v>
      </c>
    </row>
    <row r="2911" ht="15.75" customHeight="1">
      <c r="A2911" s="12">
        <v>2.7871295E7</v>
      </c>
      <c r="B2911" s="12" t="s">
        <v>16437</v>
      </c>
      <c r="C2911" s="12" t="s">
        <v>16438</v>
      </c>
      <c r="D2911" s="12" t="s">
        <v>16439</v>
      </c>
      <c r="E2911" s="12" t="s">
        <v>3254</v>
      </c>
      <c r="F2911" s="12" t="s">
        <v>332</v>
      </c>
      <c r="G2911" s="12">
        <v>2016.0</v>
      </c>
      <c r="H2911" s="33">
        <v>42697.0</v>
      </c>
      <c r="I2911" s="12" t="s">
        <v>16440</v>
      </c>
      <c r="K2911" s="12" t="s">
        <v>16441</v>
      </c>
    </row>
    <row r="2912" ht="15.75" customHeight="1">
      <c r="A2912" s="12">
        <v>2.7875529E7</v>
      </c>
      <c r="B2912" s="12" t="s">
        <v>16442</v>
      </c>
      <c r="C2912" s="12" t="s">
        <v>16443</v>
      </c>
      <c r="D2912" s="12" t="s">
        <v>16444</v>
      </c>
      <c r="E2912" s="12" t="s">
        <v>16445</v>
      </c>
      <c r="F2912" s="12" t="s">
        <v>2810</v>
      </c>
      <c r="G2912" s="12">
        <v>2016.0</v>
      </c>
      <c r="H2912" s="33">
        <v>42697.0</v>
      </c>
      <c r="I2912" s="12" t="s">
        <v>16446</v>
      </c>
      <c r="K2912" s="12" t="s">
        <v>16447</v>
      </c>
    </row>
    <row r="2913" ht="15.75" customHeight="1">
      <c r="A2913" s="12">
        <v>2.7876073E7</v>
      </c>
      <c r="B2913" s="12" t="s">
        <v>16449</v>
      </c>
      <c r="C2913" s="12" t="s">
        <v>16450</v>
      </c>
      <c r="D2913" s="12" t="s">
        <v>16451</v>
      </c>
      <c r="E2913" s="12" t="s">
        <v>8469</v>
      </c>
      <c r="F2913" s="12" t="s">
        <v>332</v>
      </c>
      <c r="G2913" s="12">
        <v>2016.0</v>
      </c>
      <c r="H2913" s="33">
        <v>42698.0</v>
      </c>
      <c r="I2913" s="12" t="s">
        <v>16452</v>
      </c>
      <c r="K2913" s="12" t="s">
        <v>16453</v>
      </c>
    </row>
    <row r="2914" ht="15.75" customHeight="1">
      <c r="A2914" s="12">
        <v>2.7881553E7</v>
      </c>
      <c r="B2914" s="12" t="s">
        <v>16454</v>
      </c>
      <c r="C2914" s="12" t="s">
        <v>16455</v>
      </c>
      <c r="D2914" s="12" t="s">
        <v>16456</v>
      </c>
      <c r="E2914" s="12" t="s">
        <v>16457</v>
      </c>
      <c r="F2914" s="12" t="s">
        <v>7946</v>
      </c>
      <c r="G2914" s="12">
        <v>2016.0</v>
      </c>
      <c r="H2914" s="33">
        <v>42699.0</v>
      </c>
      <c r="I2914" s="12" t="s">
        <v>16458</v>
      </c>
      <c r="K2914" s="12" t="s">
        <v>16459</v>
      </c>
    </row>
    <row r="2915" ht="15.75" customHeight="1">
      <c r="A2915" s="12">
        <v>2.7880753E7</v>
      </c>
      <c r="B2915" s="12" t="s">
        <v>16461</v>
      </c>
      <c r="C2915" s="12" t="s">
        <v>16462</v>
      </c>
      <c r="D2915" s="12" t="s">
        <v>16463</v>
      </c>
      <c r="E2915" s="12" t="s">
        <v>15188</v>
      </c>
      <c r="F2915" s="12" t="s">
        <v>15189</v>
      </c>
      <c r="G2915" s="12">
        <v>2016.0</v>
      </c>
      <c r="H2915" s="33">
        <v>42698.0</v>
      </c>
      <c r="K2915" s="12" t="s">
        <v>16464</v>
      </c>
    </row>
    <row r="2916" ht="15.75" customHeight="1">
      <c r="A2916" s="12">
        <v>2.788417E7</v>
      </c>
      <c r="B2916" s="12" t="s">
        <v>16466</v>
      </c>
      <c r="C2916" s="12" t="s">
        <v>16467</v>
      </c>
      <c r="D2916" s="12" t="s">
        <v>16468</v>
      </c>
      <c r="E2916" s="12" t="s">
        <v>16469</v>
      </c>
      <c r="F2916" s="12" t="s">
        <v>332</v>
      </c>
      <c r="G2916" s="12">
        <v>2016.0</v>
      </c>
      <c r="H2916" s="33">
        <v>42700.0</v>
      </c>
      <c r="I2916" s="12" t="s">
        <v>16470</v>
      </c>
      <c r="K2916" s="12" t="s">
        <v>16471</v>
      </c>
    </row>
    <row r="2917" ht="15.75" customHeight="1">
      <c r="A2917" s="12">
        <v>2.7884197E7</v>
      </c>
      <c r="B2917" s="12" t="s">
        <v>16472</v>
      </c>
      <c r="C2917" s="12" t="s">
        <v>16473</v>
      </c>
      <c r="D2917" s="12" t="s">
        <v>16474</v>
      </c>
      <c r="E2917" s="12" t="s">
        <v>3254</v>
      </c>
      <c r="F2917" s="12" t="s">
        <v>332</v>
      </c>
      <c r="G2917" s="12">
        <v>2016.0</v>
      </c>
      <c r="H2917" s="33">
        <v>42700.0</v>
      </c>
      <c r="I2917" s="12" t="s">
        <v>16475</v>
      </c>
      <c r="K2917" s="12" t="s">
        <v>16476</v>
      </c>
    </row>
    <row r="2918" ht="15.75" customHeight="1">
      <c r="A2918" s="12">
        <v>2.7887623E7</v>
      </c>
      <c r="B2918" s="12" t="s">
        <v>16477</v>
      </c>
      <c r="C2918" s="12" t="s">
        <v>16478</v>
      </c>
      <c r="D2918" s="12" t="s">
        <v>16479</v>
      </c>
      <c r="E2918" s="12" t="s">
        <v>1687</v>
      </c>
      <c r="F2918" s="12" t="s">
        <v>16480</v>
      </c>
      <c r="G2918" s="12">
        <v>2016.0</v>
      </c>
      <c r="H2918" s="33">
        <v>42701.0</v>
      </c>
      <c r="I2918" s="12" t="s">
        <v>16481</v>
      </c>
      <c r="K2918" s="12" t="s">
        <v>16482</v>
      </c>
    </row>
    <row r="2919" ht="15.75" customHeight="1">
      <c r="A2919" s="12">
        <v>2.7893736E7</v>
      </c>
      <c r="B2919" s="12" t="s">
        <v>16484</v>
      </c>
      <c r="C2919" s="12" t="s">
        <v>16485</v>
      </c>
      <c r="D2919" s="12" t="s">
        <v>16486</v>
      </c>
      <c r="E2919" s="12" t="s">
        <v>965</v>
      </c>
      <c r="F2919" s="12" t="s">
        <v>2810</v>
      </c>
      <c r="G2919" s="12">
        <v>2016.0</v>
      </c>
      <c r="H2919" s="33">
        <v>42703.0</v>
      </c>
      <c r="I2919" s="12" t="s">
        <v>16487</v>
      </c>
      <c r="K2919" s="12" t="s">
        <v>16488</v>
      </c>
    </row>
    <row r="2920" ht="15.75" customHeight="1">
      <c r="A2920" s="12">
        <v>2.789428E7</v>
      </c>
      <c r="B2920" s="12" t="s">
        <v>16490</v>
      </c>
      <c r="C2920" s="12" t="s">
        <v>16491</v>
      </c>
      <c r="D2920" s="12" t="s">
        <v>16492</v>
      </c>
      <c r="E2920" s="12" t="s">
        <v>16493</v>
      </c>
      <c r="F2920" s="12" t="s">
        <v>16494</v>
      </c>
      <c r="G2920" s="12">
        <v>2016.0</v>
      </c>
      <c r="H2920" s="33">
        <v>42704.0</v>
      </c>
      <c r="I2920" s="12" t="s">
        <v>16495</v>
      </c>
      <c r="K2920" s="12" t="s">
        <v>16496</v>
      </c>
    </row>
    <row r="2921" ht="15.75" customHeight="1">
      <c r="A2921" s="12">
        <v>2.5556044E7</v>
      </c>
      <c r="B2921" s="12" t="s">
        <v>16497</v>
      </c>
      <c r="C2921" s="12" t="s">
        <v>16498</v>
      </c>
      <c r="D2921" s="12" t="s">
        <v>16499</v>
      </c>
      <c r="E2921" s="12" t="s">
        <v>16500</v>
      </c>
      <c r="F2921" s="12" t="s">
        <v>903</v>
      </c>
      <c r="G2921" s="12">
        <v>2016.0</v>
      </c>
      <c r="H2921" s="33">
        <v>42008.0</v>
      </c>
      <c r="K2921" s="12" t="s">
        <v>16501</v>
      </c>
    </row>
    <row r="2922" ht="15.75" customHeight="1">
      <c r="A2922" s="12">
        <v>2.566096E7</v>
      </c>
      <c r="B2922" s="12" t="s">
        <v>16503</v>
      </c>
      <c r="C2922" s="12" t="s">
        <v>16504</v>
      </c>
      <c r="D2922" s="12" t="s">
        <v>16505</v>
      </c>
      <c r="E2922" s="12" t="s">
        <v>9450</v>
      </c>
      <c r="F2922" s="12" t="s">
        <v>884</v>
      </c>
      <c r="G2922" s="12">
        <v>2016.0</v>
      </c>
      <c r="H2922" s="33">
        <v>42045.0</v>
      </c>
      <c r="K2922" s="12" t="s">
        <v>16506</v>
      </c>
    </row>
    <row r="2923" ht="15.75" customHeight="1">
      <c r="A2923" s="12">
        <v>2.5807955E7</v>
      </c>
      <c r="B2923" s="12" t="s">
        <v>16507</v>
      </c>
      <c r="C2923" s="12" t="s">
        <v>16508</v>
      </c>
      <c r="D2923" s="12" t="s">
        <v>16509</v>
      </c>
      <c r="E2923" s="12" t="s">
        <v>7651</v>
      </c>
      <c r="F2923" s="12" t="s">
        <v>884</v>
      </c>
      <c r="G2923" s="12">
        <v>2016.0</v>
      </c>
      <c r="H2923" s="33">
        <v>42090.0</v>
      </c>
      <c r="K2923" s="12" t="s">
        <v>16510</v>
      </c>
    </row>
    <row r="2924" ht="15.75" customHeight="1">
      <c r="A2924" s="12">
        <v>2.6920002E7</v>
      </c>
      <c r="B2924" s="12" t="s">
        <v>16511</v>
      </c>
      <c r="C2924" s="12" t="s">
        <v>16512</v>
      </c>
      <c r="D2924" s="12" t="s">
        <v>16513</v>
      </c>
      <c r="E2924" s="12" t="s">
        <v>16514</v>
      </c>
      <c r="F2924" s="12" t="s">
        <v>12643</v>
      </c>
      <c r="G2924" s="12">
        <v>2016.0</v>
      </c>
      <c r="H2924" s="33">
        <v>42428.0</v>
      </c>
      <c r="I2924" s="12" t="s">
        <v>16515</v>
      </c>
      <c r="K2924" s="12" t="s">
        <v>16516</v>
      </c>
    </row>
    <row r="2925" ht="15.75" customHeight="1">
      <c r="A2925" s="12">
        <v>2.7271975E7</v>
      </c>
      <c r="B2925" s="12" t="s">
        <v>16517</v>
      </c>
      <c r="C2925" s="12" t="s">
        <v>16518</v>
      </c>
      <c r="D2925" s="12" t="s">
        <v>16519</v>
      </c>
      <c r="E2925" s="12" t="s">
        <v>16520</v>
      </c>
      <c r="F2925" s="12" t="s">
        <v>12643</v>
      </c>
      <c r="G2925" s="12">
        <v>2016.0</v>
      </c>
      <c r="H2925" s="33">
        <v>42530.0</v>
      </c>
      <c r="I2925" s="12" t="s">
        <v>16521</v>
      </c>
      <c r="K2925" s="12" t="s">
        <v>16522</v>
      </c>
    </row>
    <row r="2926" ht="15.75" customHeight="1">
      <c r="A2926" s="12">
        <v>2.7307072E7</v>
      </c>
      <c r="B2926" s="12" t="s">
        <v>16523</v>
      </c>
      <c r="C2926" s="12" t="s">
        <v>16524</v>
      </c>
      <c r="D2926" s="12" t="s">
        <v>16525</v>
      </c>
      <c r="E2926" s="12" t="s">
        <v>16526</v>
      </c>
      <c r="F2926" s="12" t="s">
        <v>16527</v>
      </c>
      <c r="G2926" s="12">
        <v>2016.0</v>
      </c>
      <c r="H2926" s="33">
        <v>42538.0</v>
      </c>
      <c r="K2926" s="12" t="s">
        <v>16528</v>
      </c>
    </row>
    <row r="2927" ht="15.75" customHeight="1">
      <c r="A2927" s="12">
        <v>2.7380385E7</v>
      </c>
      <c r="B2927" s="12" t="s">
        <v>16529</v>
      </c>
      <c r="C2927" s="12" t="s">
        <v>16530</v>
      </c>
      <c r="D2927" s="12" t="s">
        <v>16531</v>
      </c>
      <c r="E2927" s="12" t="s">
        <v>507</v>
      </c>
      <c r="F2927" s="12" t="s">
        <v>3752</v>
      </c>
      <c r="G2927" s="12">
        <v>2016.0</v>
      </c>
      <c r="H2927" s="33">
        <v>42557.0</v>
      </c>
      <c r="K2927" s="12" t="s">
        <v>16532</v>
      </c>
    </row>
    <row r="2928" ht="15.75" customHeight="1">
      <c r="A2928" s="12">
        <v>2.7438898E7</v>
      </c>
      <c r="B2928" s="12" t="s">
        <v>16533</v>
      </c>
      <c r="C2928" s="12" t="s">
        <v>16534</v>
      </c>
      <c r="D2928" s="12" t="s">
        <v>16535</v>
      </c>
      <c r="E2928" s="12" t="s">
        <v>16536</v>
      </c>
      <c r="F2928" s="12" t="s">
        <v>426</v>
      </c>
      <c r="G2928" s="12">
        <v>2016.0</v>
      </c>
      <c r="H2928" s="33">
        <v>42572.0</v>
      </c>
      <c r="K2928" s="12" t="s">
        <v>16537</v>
      </c>
    </row>
    <row r="2929" ht="15.75" customHeight="1">
      <c r="A2929" s="12">
        <v>2.7442796E7</v>
      </c>
      <c r="B2929" s="12" t="s">
        <v>16538</v>
      </c>
      <c r="C2929" s="12" t="s">
        <v>16539</v>
      </c>
      <c r="D2929" s="12" t="s">
        <v>16540</v>
      </c>
      <c r="E2929" s="12" t="s">
        <v>8212</v>
      </c>
      <c r="F2929" s="12" t="s">
        <v>508</v>
      </c>
      <c r="G2929" s="12">
        <v>2016.0</v>
      </c>
      <c r="H2929" s="33">
        <v>42573.0</v>
      </c>
      <c r="I2929" s="12" t="s">
        <v>16541</v>
      </c>
      <c r="K2929" s="12" t="s">
        <v>16542</v>
      </c>
    </row>
    <row r="2930" ht="15.75" customHeight="1">
      <c r="A2930" s="12">
        <v>2.7461737E7</v>
      </c>
      <c r="B2930" s="12" t="s">
        <v>16543</v>
      </c>
      <c r="C2930" s="12" t="s">
        <v>16544</v>
      </c>
      <c r="D2930" s="12" t="s">
        <v>16545</v>
      </c>
      <c r="E2930" s="12" t="s">
        <v>16546</v>
      </c>
      <c r="F2930" s="12" t="s">
        <v>16547</v>
      </c>
      <c r="G2930" s="12">
        <v>2016.0</v>
      </c>
      <c r="H2930" s="33">
        <v>42579.0</v>
      </c>
      <c r="I2930" s="12" t="s">
        <v>16548</v>
      </c>
      <c r="K2930" s="12" t="s">
        <v>16549</v>
      </c>
    </row>
    <row r="2931" ht="15.75" customHeight="1">
      <c r="A2931" s="12">
        <v>2.7538532E7</v>
      </c>
      <c r="B2931" s="12" t="s">
        <v>16550</v>
      </c>
      <c r="C2931" s="12" t="s">
        <v>16551</v>
      </c>
      <c r="D2931" s="12" t="s">
        <v>16552</v>
      </c>
      <c r="E2931" s="12" t="s">
        <v>16553</v>
      </c>
      <c r="F2931" s="12" t="s">
        <v>1259</v>
      </c>
      <c r="G2931" s="12">
        <v>2016.0</v>
      </c>
      <c r="H2931" s="33">
        <v>42602.0</v>
      </c>
      <c r="K2931" s="12" t="s">
        <v>16554</v>
      </c>
    </row>
    <row r="2932" ht="15.75" customHeight="1">
      <c r="A2932" s="12">
        <v>2.7591564E7</v>
      </c>
      <c r="B2932" s="12" t="s">
        <v>16555</v>
      </c>
      <c r="C2932" s="12" t="s">
        <v>16556</v>
      </c>
      <c r="D2932" s="12" t="s">
        <v>16557</v>
      </c>
      <c r="E2932" s="12" t="s">
        <v>5153</v>
      </c>
      <c r="F2932" s="12" t="s">
        <v>426</v>
      </c>
      <c r="G2932" s="12">
        <v>2016.0</v>
      </c>
      <c r="H2932" s="33">
        <v>42617.0</v>
      </c>
      <c r="K2932" s="12" t="s">
        <v>16558</v>
      </c>
    </row>
    <row r="2933" ht="15.75" customHeight="1">
      <c r="A2933" s="12">
        <v>2.7594512E7</v>
      </c>
      <c r="B2933" s="12" t="s">
        <v>16559</v>
      </c>
      <c r="C2933" s="12" t="s">
        <v>16560</v>
      </c>
      <c r="D2933" s="12" t="s">
        <v>16561</v>
      </c>
      <c r="E2933" s="12" t="s">
        <v>16562</v>
      </c>
      <c r="F2933" s="12" t="s">
        <v>16563</v>
      </c>
      <c r="G2933" s="12">
        <v>2016.0</v>
      </c>
      <c r="H2933" s="33">
        <v>42619.0</v>
      </c>
      <c r="K2933" s="12" t="s">
        <v>16564</v>
      </c>
    </row>
    <row r="2934" ht="15.75" customHeight="1">
      <c r="A2934" s="12">
        <v>2.762072E7</v>
      </c>
      <c r="B2934" s="12" t="s">
        <v>16565</v>
      </c>
      <c r="C2934" s="12" t="s">
        <v>16566</v>
      </c>
      <c r="D2934" s="12" t="s">
        <v>16567</v>
      </c>
      <c r="E2934" s="12" t="s">
        <v>16568</v>
      </c>
      <c r="F2934" s="12" t="s">
        <v>439</v>
      </c>
      <c r="G2934" s="12">
        <v>2016.0</v>
      </c>
      <c r="H2934" s="33">
        <v>42627.0</v>
      </c>
      <c r="I2934" s="12" t="s">
        <v>16569</v>
      </c>
      <c r="K2934" s="12" t="s">
        <v>16570</v>
      </c>
    </row>
    <row r="2935" ht="15.75" customHeight="1">
      <c r="A2935" s="12">
        <v>2.7638476E7</v>
      </c>
      <c r="B2935" s="12" t="s">
        <v>16571</v>
      </c>
      <c r="C2935" s="12" t="s">
        <v>16572</v>
      </c>
      <c r="D2935" s="12" t="s">
        <v>16573</v>
      </c>
      <c r="E2935" s="12" t="s">
        <v>13692</v>
      </c>
      <c r="F2935" s="12" t="s">
        <v>3994</v>
      </c>
      <c r="G2935" s="12">
        <v>2016.0</v>
      </c>
      <c r="H2935" s="33">
        <v>42631.0</v>
      </c>
      <c r="I2935" s="12" t="s">
        <v>16574</v>
      </c>
      <c r="J2935" s="12" t="s">
        <v>16575</v>
      </c>
      <c r="K2935" s="12" t="s">
        <v>16576</v>
      </c>
    </row>
    <row r="2936" ht="15.75" customHeight="1">
      <c r="A2936" s="12">
        <v>2.7677425E7</v>
      </c>
      <c r="B2936" s="12" t="s">
        <v>16577</v>
      </c>
      <c r="C2936" s="12" t="s">
        <v>16578</v>
      </c>
      <c r="D2936" s="12" t="s">
        <v>16579</v>
      </c>
      <c r="E2936" s="12" t="s">
        <v>10162</v>
      </c>
      <c r="F2936" s="12" t="s">
        <v>119</v>
      </c>
      <c r="G2936" s="12">
        <v>2016.0</v>
      </c>
      <c r="H2936" s="33">
        <v>42642.0</v>
      </c>
      <c r="K2936" s="12" t="s">
        <v>16580</v>
      </c>
    </row>
    <row r="2937" ht="15.75" customHeight="1">
      <c r="A2937" s="12">
        <v>2.7698019E7</v>
      </c>
      <c r="B2937" s="12" t="s">
        <v>16581</v>
      </c>
      <c r="C2937" s="12" t="s">
        <v>16582</v>
      </c>
      <c r="D2937" s="12" t="s">
        <v>16583</v>
      </c>
      <c r="E2937" s="12" t="s">
        <v>1970</v>
      </c>
      <c r="F2937" s="12" t="s">
        <v>439</v>
      </c>
      <c r="G2937" s="12">
        <v>2016.0</v>
      </c>
      <c r="H2937" s="33">
        <v>42648.0</v>
      </c>
      <c r="I2937" s="12" t="s">
        <v>16584</v>
      </c>
      <c r="K2937" s="12" t="s">
        <v>16585</v>
      </c>
    </row>
    <row r="2938" ht="15.75" customHeight="1">
      <c r="A2938" s="12">
        <v>2.7702765E7</v>
      </c>
      <c r="B2938" s="12" t="s">
        <v>16586</v>
      </c>
      <c r="C2938" s="12" t="s">
        <v>16587</v>
      </c>
      <c r="D2938" s="12" t="s">
        <v>16588</v>
      </c>
      <c r="E2938" s="12" t="s">
        <v>16589</v>
      </c>
      <c r="F2938" s="12" t="s">
        <v>1622</v>
      </c>
      <c r="G2938" s="12">
        <v>2016.0</v>
      </c>
      <c r="H2938" s="33">
        <v>42649.0</v>
      </c>
      <c r="K2938" s="12" t="s">
        <v>16590</v>
      </c>
    </row>
    <row r="2939" ht="15.75" customHeight="1">
      <c r="A2939" s="12">
        <v>2.7784636E7</v>
      </c>
      <c r="B2939" s="12" t="s">
        <v>16591</v>
      </c>
      <c r="C2939" s="12" t="s">
        <v>16592</v>
      </c>
      <c r="D2939" s="12" t="s">
        <v>16593</v>
      </c>
      <c r="E2939" s="12" t="s">
        <v>16594</v>
      </c>
      <c r="F2939" s="12" t="s">
        <v>2712</v>
      </c>
      <c r="G2939" s="12">
        <v>2016.0</v>
      </c>
      <c r="H2939" s="33">
        <v>42671.0</v>
      </c>
      <c r="K2939" s="12" t="s">
        <v>16595</v>
      </c>
    </row>
    <row r="2940" ht="15.75" customHeight="1">
      <c r="A2940" s="12">
        <v>2.7787203E7</v>
      </c>
      <c r="B2940" s="12" t="s">
        <v>16596</v>
      </c>
      <c r="C2940" s="12" t="s">
        <v>16597</v>
      </c>
      <c r="D2940" s="12" t="s">
        <v>16598</v>
      </c>
      <c r="E2940" s="12" t="s">
        <v>16599</v>
      </c>
      <c r="F2940" s="12" t="s">
        <v>1711</v>
      </c>
      <c r="G2940" s="12">
        <v>2016.0</v>
      </c>
      <c r="H2940" s="33">
        <v>42671.0</v>
      </c>
      <c r="K2940" s="12" t="s">
        <v>16600</v>
      </c>
    </row>
    <row r="2941" ht="15.75" customHeight="1">
      <c r="A2941" s="12">
        <v>2.7787221E7</v>
      </c>
      <c r="B2941" s="12" t="s">
        <v>16602</v>
      </c>
      <c r="C2941" s="12" t="s">
        <v>16603</v>
      </c>
      <c r="D2941" s="12" t="s">
        <v>16604</v>
      </c>
      <c r="E2941" s="12" t="s">
        <v>16605</v>
      </c>
      <c r="F2941" s="12" t="s">
        <v>1711</v>
      </c>
      <c r="G2941" s="12">
        <v>2016.0</v>
      </c>
      <c r="H2941" s="33">
        <v>42671.0</v>
      </c>
      <c r="K2941" s="12" t="s">
        <v>16606</v>
      </c>
    </row>
    <row r="2942" ht="15.75" customHeight="1">
      <c r="A2942" s="12">
        <v>2.7787614E7</v>
      </c>
      <c r="B2942" s="12" t="s">
        <v>16607</v>
      </c>
      <c r="C2942" s="12" t="s">
        <v>16608</v>
      </c>
      <c r="D2942" s="12" t="s">
        <v>16609</v>
      </c>
      <c r="E2942" s="12" t="s">
        <v>16610</v>
      </c>
      <c r="F2942" s="12" t="s">
        <v>664</v>
      </c>
      <c r="G2942" s="12">
        <v>2016.0</v>
      </c>
      <c r="H2942" s="33">
        <v>42671.0</v>
      </c>
      <c r="K2942" s="12" t="s">
        <v>16611</v>
      </c>
    </row>
    <row r="2943" ht="15.75" customHeight="1">
      <c r="A2943" s="12">
        <v>2.7812829E7</v>
      </c>
      <c r="B2943" s="12" t="s">
        <v>16612</v>
      </c>
      <c r="C2943" s="12" t="s">
        <v>16613</v>
      </c>
      <c r="D2943" s="12" t="s">
        <v>16614</v>
      </c>
      <c r="E2943" s="12" t="s">
        <v>13830</v>
      </c>
      <c r="F2943" s="12" t="s">
        <v>664</v>
      </c>
      <c r="G2943" s="12">
        <v>2016.0</v>
      </c>
      <c r="H2943" s="33">
        <v>42679.0</v>
      </c>
      <c r="K2943" s="12" t="s">
        <v>16615</v>
      </c>
    </row>
    <row r="2944" ht="15.75" customHeight="1">
      <c r="A2944" s="12">
        <v>2.7818498E7</v>
      </c>
      <c r="B2944" s="12" t="s">
        <v>16616</v>
      </c>
      <c r="C2944" s="12" t="s">
        <v>16617</v>
      </c>
      <c r="D2944" s="12" t="s">
        <v>16618</v>
      </c>
      <c r="E2944" s="12" t="s">
        <v>16619</v>
      </c>
      <c r="F2944" s="12" t="s">
        <v>11291</v>
      </c>
      <c r="G2944" s="12">
        <v>2016.0</v>
      </c>
      <c r="H2944" s="33">
        <v>42682.0</v>
      </c>
      <c r="K2944" s="12" t="s">
        <v>16620</v>
      </c>
    </row>
    <row r="2945" ht="15.75" customHeight="1">
      <c r="A2945" s="12">
        <v>2.7831765E7</v>
      </c>
      <c r="B2945" s="12" t="s">
        <v>16621</v>
      </c>
      <c r="C2945" s="12" t="s">
        <v>16622</v>
      </c>
      <c r="D2945" s="12" t="s">
        <v>16623</v>
      </c>
      <c r="E2945" s="12" t="s">
        <v>965</v>
      </c>
      <c r="F2945" s="12" t="s">
        <v>1062</v>
      </c>
      <c r="G2945" s="12">
        <v>2016.0</v>
      </c>
      <c r="H2945" s="33">
        <v>42685.0</v>
      </c>
      <c r="K2945" s="12" t="s">
        <v>16624</v>
      </c>
    </row>
    <row r="2946" ht="15.75" customHeight="1">
      <c r="A2946" s="12">
        <v>2.786001E7</v>
      </c>
      <c r="B2946" s="12" t="s">
        <v>16625</v>
      </c>
      <c r="C2946" s="12" t="s">
        <v>16626</v>
      </c>
      <c r="D2946" s="12" t="s">
        <v>16627</v>
      </c>
      <c r="E2946" s="12" t="s">
        <v>16628</v>
      </c>
      <c r="F2946" s="12" t="s">
        <v>995</v>
      </c>
      <c r="G2946" s="12">
        <v>2016.0</v>
      </c>
      <c r="H2946" s="33">
        <v>42693.0</v>
      </c>
      <c r="K2946" s="12" t="s">
        <v>16629</v>
      </c>
    </row>
    <row r="2947" ht="15.75" customHeight="1">
      <c r="A2947" s="12">
        <v>2.7865263E7</v>
      </c>
      <c r="B2947" s="12" t="s">
        <v>16630</v>
      </c>
      <c r="C2947" s="12" t="s">
        <v>16631</v>
      </c>
      <c r="D2947" s="12" t="s">
        <v>16632</v>
      </c>
      <c r="E2947" s="12" t="s">
        <v>16633</v>
      </c>
      <c r="F2947" s="12" t="s">
        <v>202</v>
      </c>
      <c r="G2947" s="12">
        <v>2016.0</v>
      </c>
      <c r="H2947" s="33">
        <v>42695.0</v>
      </c>
      <c r="K2947" s="12" t="s">
        <v>16634</v>
      </c>
    </row>
    <row r="2948" ht="15.75" customHeight="1">
      <c r="A2948" s="12">
        <v>2.7869588E7</v>
      </c>
      <c r="B2948" s="12" t="s">
        <v>16635</v>
      </c>
      <c r="C2948" s="12" t="s">
        <v>16636</v>
      </c>
      <c r="D2948" s="12" t="s">
        <v>16637</v>
      </c>
      <c r="E2948" s="12" t="s">
        <v>1946</v>
      </c>
      <c r="F2948" s="12" t="s">
        <v>508</v>
      </c>
      <c r="G2948" s="12">
        <v>2016.0</v>
      </c>
      <c r="H2948" s="33">
        <v>42696.0</v>
      </c>
      <c r="I2948" s="12" t="s">
        <v>16638</v>
      </c>
      <c r="K2948" s="12" t="s">
        <v>16639</v>
      </c>
    </row>
    <row r="2949" ht="15.75" customHeight="1">
      <c r="A2949" s="12">
        <v>2.7876614E7</v>
      </c>
      <c r="B2949" s="12" t="s">
        <v>16640</v>
      </c>
      <c r="C2949" s="12" t="s">
        <v>16641</v>
      </c>
      <c r="D2949" s="12" t="s">
        <v>16642</v>
      </c>
      <c r="E2949" s="12" t="s">
        <v>2561</v>
      </c>
      <c r="F2949" s="12" t="s">
        <v>169</v>
      </c>
      <c r="G2949" s="12">
        <v>2016.0</v>
      </c>
      <c r="H2949" s="33">
        <v>42698.0</v>
      </c>
      <c r="K2949" s="12" t="s">
        <v>16643</v>
      </c>
    </row>
    <row r="2950" ht="15.75" customHeight="1">
      <c r="A2950" s="12">
        <v>2.7892855E7</v>
      </c>
      <c r="B2950" s="12" t="s">
        <v>16644</v>
      </c>
      <c r="C2950" s="12" t="s">
        <v>16645</v>
      </c>
      <c r="D2950" s="12" t="s">
        <v>16646</v>
      </c>
      <c r="E2950" s="12" t="s">
        <v>16647</v>
      </c>
      <c r="F2950" s="12" t="s">
        <v>2268</v>
      </c>
      <c r="G2950" s="12">
        <v>2016.0</v>
      </c>
      <c r="H2950" s="33">
        <v>42703.0</v>
      </c>
      <c r="K2950" s="12" t="s">
        <v>16648</v>
      </c>
    </row>
    <row r="2951" ht="15.75" customHeight="1">
      <c r="A2951" s="12">
        <v>2.7902358E7</v>
      </c>
      <c r="B2951" s="12" t="s">
        <v>16649</v>
      </c>
      <c r="C2951" s="12" t="s">
        <v>16650</v>
      </c>
      <c r="D2951" s="12" t="s">
        <v>16651</v>
      </c>
      <c r="E2951" s="12" t="s">
        <v>4380</v>
      </c>
      <c r="F2951" s="12" t="s">
        <v>6652</v>
      </c>
      <c r="G2951" s="12">
        <v>2016.0</v>
      </c>
      <c r="H2951" s="33">
        <v>42705.0</v>
      </c>
      <c r="K2951" s="12" t="s">
        <v>16652</v>
      </c>
    </row>
    <row r="2952" ht="15.75" customHeight="1">
      <c r="A2952" s="12">
        <v>2.8028089E7</v>
      </c>
      <c r="B2952" s="12" t="s">
        <v>16653</v>
      </c>
      <c r="C2952" s="12" t="s">
        <v>16654</v>
      </c>
      <c r="D2952" s="12" t="s">
        <v>16655</v>
      </c>
      <c r="E2952" s="12" t="s">
        <v>4826</v>
      </c>
      <c r="F2952" s="12" t="s">
        <v>1076</v>
      </c>
      <c r="G2952" s="12">
        <v>2016.0</v>
      </c>
      <c r="H2952" s="33">
        <v>42733.0</v>
      </c>
      <c r="K2952" s="12" t="s">
        <v>16656</v>
      </c>
    </row>
    <row r="2953" ht="15.75" customHeight="1">
      <c r="A2953" s="12">
        <v>2.8474626E7</v>
      </c>
      <c r="B2953" s="12" t="s">
        <v>16657</v>
      </c>
      <c r="C2953" s="12" t="s">
        <v>16658</v>
      </c>
      <c r="D2953" s="12" t="s">
        <v>16659</v>
      </c>
      <c r="E2953" s="12" t="s">
        <v>16660</v>
      </c>
      <c r="F2953" s="12" t="s">
        <v>563</v>
      </c>
      <c r="G2953" s="12">
        <v>2016.0</v>
      </c>
      <c r="H2953" s="33">
        <v>42861.0</v>
      </c>
      <c r="I2953" s="12" t="s">
        <v>16661</v>
      </c>
      <c r="K2953" s="12" t="s">
        <v>16662</v>
      </c>
    </row>
    <row r="2954" ht="15.75" customHeight="1">
      <c r="A2954" s="12">
        <v>2.8474627E7</v>
      </c>
      <c r="B2954" s="12" t="s">
        <v>16663</v>
      </c>
      <c r="C2954" s="12" t="s">
        <v>16664</v>
      </c>
      <c r="D2954" s="12" t="s">
        <v>16665</v>
      </c>
      <c r="E2954" s="12" t="s">
        <v>16666</v>
      </c>
      <c r="F2954" s="12" t="s">
        <v>563</v>
      </c>
      <c r="G2954" s="12">
        <v>2016.0</v>
      </c>
      <c r="H2954" s="33">
        <v>42861.0</v>
      </c>
      <c r="I2954" s="12" t="s">
        <v>16667</v>
      </c>
      <c r="K2954" s="12" t="s">
        <v>16668</v>
      </c>
    </row>
    <row r="2955" ht="15.75" customHeight="1">
      <c r="A2955" s="12">
        <v>2.8616481E7</v>
      </c>
      <c r="B2955" s="12" t="s">
        <v>16669</v>
      </c>
      <c r="C2955" s="12" t="s">
        <v>16670</v>
      </c>
      <c r="D2955" s="12" t="s">
        <v>16671</v>
      </c>
      <c r="E2955" s="12" t="s">
        <v>16672</v>
      </c>
      <c r="F2955" s="12" t="s">
        <v>16673</v>
      </c>
      <c r="G2955" s="12">
        <v>2016.0</v>
      </c>
      <c r="H2955" s="33">
        <v>42902.0</v>
      </c>
      <c r="I2955" s="12" t="s">
        <v>16674</v>
      </c>
      <c r="K2955" s="12" t="s">
        <v>16675</v>
      </c>
    </row>
    <row r="2956" ht="15.75" customHeight="1">
      <c r="A2956" s="12">
        <v>3.1014529E7</v>
      </c>
      <c r="B2956" s="12" t="s">
        <v>16677</v>
      </c>
      <c r="C2956" s="12" t="s">
        <v>16678</v>
      </c>
      <c r="D2956" s="12" t="s">
        <v>16679</v>
      </c>
      <c r="E2956" s="12" t="s">
        <v>16680</v>
      </c>
      <c r="F2956" s="12" t="s">
        <v>12747</v>
      </c>
      <c r="G2956" s="12">
        <v>2016.0</v>
      </c>
      <c r="H2956" s="33">
        <v>43580.0</v>
      </c>
      <c r="K2956" s="12" t="s">
        <v>16681</v>
      </c>
    </row>
    <row r="2957" ht="15.75" customHeight="1">
      <c r="A2957" s="12">
        <v>3.3579062E7</v>
      </c>
      <c r="B2957" s="12" t="s">
        <v>16682</v>
      </c>
      <c r="C2957" s="12" t="s">
        <v>16683</v>
      </c>
      <c r="D2957" s="12" t="s">
        <v>16684</v>
      </c>
      <c r="E2957" s="12" t="s">
        <v>16685</v>
      </c>
      <c r="F2957" s="12" t="s">
        <v>308</v>
      </c>
      <c r="G2957" s="12">
        <v>2016.0</v>
      </c>
      <c r="H2957" s="33">
        <v>44240.0</v>
      </c>
    </row>
    <row r="2958" ht="15.75" customHeight="1">
      <c r="A2958" s="12">
        <v>2.8292166E7</v>
      </c>
      <c r="B2958" s="12" t="s">
        <v>16686</v>
      </c>
      <c r="C2958" s="12" t="s">
        <v>16687</v>
      </c>
      <c r="D2958" s="12" t="s">
        <v>16688</v>
      </c>
      <c r="E2958" s="12" t="s">
        <v>16689</v>
      </c>
      <c r="F2958" s="12" t="s">
        <v>16690</v>
      </c>
      <c r="G2958" s="12">
        <v>2016.0</v>
      </c>
      <c r="H2958" s="33">
        <v>42810.0</v>
      </c>
      <c r="I2958" s="12" t="s">
        <v>16691</v>
      </c>
      <c r="K2958" s="12" t="s">
        <v>16692</v>
      </c>
    </row>
    <row r="2959" ht="15.75" customHeight="1">
      <c r="A2959" s="12">
        <v>2.7928094E7</v>
      </c>
      <c r="B2959" s="12" t="s">
        <v>16694</v>
      </c>
      <c r="C2959" s="12" t="s">
        <v>16695</v>
      </c>
      <c r="D2959" s="12" t="s">
        <v>16696</v>
      </c>
      <c r="E2959" s="12" t="s">
        <v>16697</v>
      </c>
      <c r="F2959" s="12" t="s">
        <v>520</v>
      </c>
      <c r="G2959" s="12">
        <v>2016.0</v>
      </c>
      <c r="H2959" s="33">
        <v>42713.0</v>
      </c>
      <c r="I2959" s="12" t="s">
        <v>16698</v>
      </c>
      <c r="K2959" s="12" t="s">
        <v>16699</v>
      </c>
    </row>
    <row r="2960" ht="15.75" customHeight="1">
      <c r="A2960" s="12">
        <v>2.793491E7</v>
      </c>
      <c r="B2960" s="12" t="s">
        <v>16701</v>
      </c>
      <c r="C2960" s="12" t="s">
        <v>16702</v>
      </c>
      <c r="D2960" s="12" t="s">
        <v>16703</v>
      </c>
      <c r="E2960" s="12" t="s">
        <v>16704</v>
      </c>
      <c r="F2960" s="12" t="s">
        <v>5609</v>
      </c>
      <c r="G2960" s="12">
        <v>2016.0</v>
      </c>
      <c r="H2960" s="33">
        <v>42714.0</v>
      </c>
      <c r="I2960" s="12" t="s">
        <v>16705</v>
      </c>
      <c r="K2960" s="12" t="s">
        <v>16706</v>
      </c>
    </row>
    <row r="2961" ht="15.75" customHeight="1">
      <c r="A2961" s="12">
        <v>2.7973604E7</v>
      </c>
      <c r="B2961" s="12" t="s">
        <v>16708</v>
      </c>
      <c r="C2961" s="12" t="s">
        <v>16709</v>
      </c>
      <c r="D2961" s="12" t="s">
        <v>16710</v>
      </c>
      <c r="E2961" s="12" t="s">
        <v>16711</v>
      </c>
      <c r="F2961" s="12" t="s">
        <v>2831</v>
      </c>
      <c r="G2961" s="12">
        <v>2016.0</v>
      </c>
      <c r="H2961" s="33">
        <v>42720.0</v>
      </c>
      <c r="I2961" s="12" t="s">
        <v>16712</v>
      </c>
      <c r="K2961" s="12" t="s">
        <v>16713</v>
      </c>
    </row>
    <row r="2962" ht="15.75" customHeight="1">
      <c r="A2962" s="12">
        <v>2.774268E7</v>
      </c>
      <c r="B2962" s="12" t="s">
        <v>16715</v>
      </c>
      <c r="C2962" s="12" t="s">
        <v>16716</v>
      </c>
      <c r="D2962" s="12" t="s">
        <v>16717</v>
      </c>
      <c r="E2962" s="12" t="s">
        <v>13113</v>
      </c>
      <c r="F2962" s="12" t="s">
        <v>182</v>
      </c>
      <c r="G2962" s="12">
        <v>2016.0</v>
      </c>
      <c r="H2962" s="33">
        <v>42659.0</v>
      </c>
      <c r="I2962" s="12" t="s">
        <v>16718</v>
      </c>
      <c r="K2962" s="12" t="s">
        <v>16719</v>
      </c>
    </row>
    <row r="2963" ht="15.75" customHeight="1">
      <c r="A2963" s="12">
        <v>2.787145E7</v>
      </c>
      <c r="B2963" s="12" t="s">
        <v>16720</v>
      </c>
      <c r="C2963" s="12" t="s">
        <v>16721</v>
      </c>
      <c r="D2963" s="12" t="s">
        <v>16722</v>
      </c>
      <c r="E2963" s="12" t="s">
        <v>16723</v>
      </c>
      <c r="F2963" s="12" t="s">
        <v>16724</v>
      </c>
      <c r="G2963" s="12">
        <v>2016.0</v>
      </c>
      <c r="H2963" s="33">
        <v>42697.0</v>
      </c>
      <c r="K2963" s="12" t="s">
        <v>16725</v>
      </c>
    </row>
    <row r="2964" ht="15.75" customHeight="1">
      <c r="A2964" s="12">
        <v>2.7977689E7</v>
      </c>
      <c r="B2964" s="12" t="s">
        <v>16727</v>
      </c>
      <c r="C2964" s="12" t="s">
        <v>16728</v>
      </c>
      <c r="D2964" s="12" t="s">
        <v>16729</v>
      </c>
      <c r="E2964" s="12" t="s">
        <v>16730</v>
      </c>
      <c r="F2964" s="12" t="s">
        <v>2810</v>
      </c>
      <c r="G2964" s="12">
        <v>2016.0</v>
      </c>
      <c r="H2964" s="33">
        <v>42720.0</v>
      </c>
      <c r="I2964" s="12" t="s">
        <v>16731</v>
      </c>
      <c r="K2964" s="12" t="s">
        <v>16732</v>
      </c>
    </row>
    <row r="2965" ht="15.75" customHeight="1">
      <c r="A2965" s="12">
        <v>2.7978844E7</v>
      </c>
      <c r="B2965" s="12" t="s">
        <v>16733</v>
      </c>
      <c r="C2965" s="12" t="s">
        <v>16734</v>
      </c>
      <c r="D2965" s="12" t="s">
        <v>16735</v>
      </c>
      <c r="E2965" s="12" t="s">
        <v>10490</v>
      </c>
      <c r="F2965" s="12" t="s">
        <v>332</v>
      </c>
      <c r="G2965" s="12">
        <v>2016.0</v>
      </c>
      <c r="H2965" s="33">
        <v>42721.0</v>
      </c>
      <c r="I2965" s="12" t="s">
        <v>16736</v>
      </c>
      <c r="K2965" s="12" t="s">
        <v>16737</v>
      </c>
    </row>
    <row r="2966" ht="15.75" customHeight="1">
      <c r="A2966" s="12">
        <v>2.7982076E7</v>
      </c>
      <c r="B2966" s="12" t="s">
        <v>16738</v>
      </c>
      <c r="C2966" s="12" t="s">
        <v>16739</v>
      </c>
      <c r="D2966" s="12" t="s">
        <v>16740</v>
      </c>
      <c r="E2966" s="12" t="s">
        <v>16741</v>
      </c>
      <c r="F2966" s="12" t="s">
        <v>5609</v>
      </c>
      <c r="G2966" s="12">
        <v>2016.0</v>
      </c>
      <c r="H2966" s="33">
        <v>42721.0</v>
      </c>
      <c r="I2966" s="12" t="s">
        <v>16742</v>
      </c>
      <c r="K2966" s="12" t="s">
        <v>16743</v>
      </c>
    </row>
    <row r="2967" ht="15.75" customHeight="1">
      <c r="A2967" s="12">
        <v>2.7791069E7</v>
      </c>
      <c r="B2967" s="12" t="s">
        <v>16745</v>
      </c>
      <c r="C2967" s="12" t="s">
        <v>16746</v>
      </c>
      <c r="D2967" s="12" t="s">
        <v>16747</v>
      </c>
      <c r="E2967" s="12" t="s">
        <v>16748</v>
      </c>
      <c r="F2967" s="12" t="s">
        <v>1104</v>
      </c>
      <c r="G2967" s="12">
        <v>2016.0</v>
      </c>
      <c r="H2967" s="33">
        <v>42673.0</v>
      </c>
      <c r="I2967" s="12" t="s">
        <v>16749</v>
      </c>
      <c r="K2967" s="12" t="s">
        <v>16750</v>
      </c>
    </row>
    <row r="2968" ht="15.75" customHeight="1">
      <c r="A2968" s="12">
        <v>2.8000601E7</v>
      </c>
      <c r="B2968" s="12" t="s">
        <v>16752</v>
      </c>
      <c r="C2968" s="12" t="s">
        <v>16753</v>
      </c>
      <c r="D2968" s="12" t="s">
        <v>16754</v>
      </c>
      <c r="E2968" s="12" t="s">
        <v>16755</v>
      </c>
      <c r="F2968" s="12" t="s">
        <v>1834</v>
      </c>
      <c r="G2968" s="12">
        <v>2016.0</v>
      </c>
      <c r="H2968" s="33">
        <v>42726.0</v>
      </c>
      <c r="K2968" s="12" t="s">
        <v>16756</v>
      </c>
    </row>
    <row r="2969" ht="15.75" customHeight="1">
      <c r="A2969" s="12">
        <v>2.8000604E7</v>
      </c>
      <c r="B2969" s="12" t="s">
        <v>16758</v>
      </c>
      <c r="C2969" s="12" t="s">
        <v>16759</v>
      </c>
      <c r="D2969" s="12" t="s">
        <v>16760</v>
      </c>
      <c r="E2969" s="12" t="s">
        <v>16761</v>
      </c>
      <c r="F2969" s="12" t="s">
        <v>1834</v>
      </c>
      <c r="G2969" s="12">
        <v>2016.0</v>
      </c>
      <c r="H2969" s="33">
        <v>42726.0</v>
      </c>
      <c r="K2969" s="12" t="s">
        <v>16762</v>
      </c>
    </row>
    <row r="2970" ht="15.75" customHeight="1">
      <c r="A2970" s="12">
        <v>2.8066397E7</v>
      </c>
      <c r="B2970" s="12" t="s">
        <v>16763</v>
      </c>
      <c r="C2970" s="12" t="s">
        <v>16764</v>
      </c>
      <c r="D2970" s="12" t="s">
        <v>16765</v>
      </c>
      <c r="E2970" s="12" t="s">
        <v>16766</v>
      </c>
      <c r="F2970" s="12" t="s">
        <v>1128</v>
      </c>
      <c r="G2970" s="12">
        <v>2016.0</v>
      </c>
      <c r="H2970" s="33">
        <v>42745.0</v>
      </c>
      <c r="I2970" s="12" t="s">
        <v>16767</v>
      </c>
      <c r="K2970" s="12" t="s">
        <v>16768</v>
      </c>
    </row>
    <row r="2971" ht="15.75" customHeight="1">
      <c r="A2971" s="12">
        <v>2.8008852E7</v>
      </c>
      <c r="B2971" s="12" t="s">
        <v>16770</v>
      </c>
      <c r="C2971" s="12" t="s">
        <v>16771</v>
      </c>
      <c r="D2971" s="12" t="s">
        <v>16772</v>
      </c>
      <c r="E2971" s="12" t="s">
        <v>16773</v>
      </c>
      <c r="F2971" s="12" t="s">
        <v>7687</v>
      </c>
      <c r="G2971" s="12">
        <v>2016.0</v>
      </c>
      <c r="H2971" s="33">
        <v>42728.0</v>
      </c>
      <c r="I2971" s="12" t="s">
        <v>16774</v>
      </c>
      <c r="K2971" s="12" t="s">
        <v>16775</v>
      </c>
    </row>
    <row r="2972" ht="15.75" customHeight="1">
      <c r="A2972" s="12">
        <v>2.7930295E7</v>
      </c>
      <c r="B2972" s="12" t="s">
        <v>16777</v>
      </c>
      <c r="C2972" s="12" t="s">
        <v>16778</v>
      </c>
      <c r="D2972" s="12" t="s">
        <v>16779</v>
      </c>
      <c r="E2972" s="12" t="s">
        <v>16780</v>
      </c>
      <c r="F2972" s="12" t="s">
        <v>1104</v>
      </c>
      <c r="G2972" s="12">
        <v>2016.0</v>
      </c>
      <c r="H2972" s="33">
        <v>42713.0</v>
      </c>
      <c r="I2972" s="12" t="s">
        <v>16781</v>
      </c>
      <c r="K2972" s="12" t="s">
        <v>16782</v>
      </c>
    </row>
    <row r="2973" ht="15.75" customHeight="1">
      <c r="A2973" s="12">
        <v>2.7456776E7</v>
      </c>
      <c r="B2973" s="12" t="s">
        <v>16784</v>
      </c>
      <c r="C2973" s="12" t="s">
        <v>16785</v>
      </c>
      <c r="D2973" s="12" t="s">
        <v>16786</v>
      </c>
      <c r="E2973" s="12" t="s">
        <v>4024</v>
      </c>
      <c r="F2973" s="12" t="s">
        <v>5979</v>
      </c>
      <c r="G2973" s="12">
        <v>2016.0</v>
      </c>
      <c r="H2973" s="33">
        <v>42578.0</v>
      </c>
      <c r="I2973" s="12" t="s">
        <v>16787</v>
      </c>
      <c r="K2973" s="12" t="s">
        <v>16788</v>
      </c>
    </row>
    <row r="2974" ht="15.75" customHeight="1">
      <c r="A2974" s="12">
        <v>2.8036394E7</v>
      </c>
      <c r="B2974" s="12" t="s">
        <v>16790</v>
      </c>
      <c r="C2974" s="12" t="s">
        <v>16791</v>
      </c>
      <c r="D2974" s="12" t="s">
        <v>16792</v>
      </c>
      <c r="E2974" s="12" t="s">
        <v>702</v>
      </c>
      <c r="F2974" s="12" t="s">
        <v>2810</v>
      </c>
      <c r="G2974" s="12">
        <v>2016.0</v>
      </c>
      <c r="H2974" s="33">
        <v>42735.0</v>
      </c>
      <c r="I2974" s="12" t="s">
        <v>16793</v>
      </c>
      <c r="K2974" s="12" t="s">
        <v>16794</v>
      </c>
    </row>
    <row r="2975" ht="15.75" customHeight="1">
      <c r="A2975" s="12">
        <v>2.7059055E7</v>
      </c>
      <c r="B2975" s="12" t="s">
        <v>16795</v>
      </c>
      <c r="C2975" s="12" t="s">
        <v>16796</v>
      </c>
      <c r="D2975" s="12" t="s">
        <v>16797</v>
      </c>
      <c r="E2975" s="12" t="s">
        <v>16798</v>
      </c>
      <c r="F2975" s="12" t="s">
        <v>1217</v>
      </c>
      <c r="G2975" s="12">
        <v>2017.0</v>
      </c>
      <c r="H2975" s="33">
        <v>42470.0</v>
      </c>
      <c r="K2975" s="12" t="s">
        <v>16799</v>
      </c>
    </row>
    <row r="2976" ht="15.75" customHeight="1">
      <c r="A2976" s="12">
        <v>2.735395E7</v>
      </c>
      <c r="B2976" s="12" t="s">
        <v>16801</v>
      </c>
      <c r="C2976" s="12" t="s">
        <v>16802</v>
      </c>
      <c r="D2976" s="12" t="s">
        <v>16803</v>
      </c>
      <c r="E2976" s="12" t="s">
        <v>4988</v>
      </c>
      <c r="F2976" s="12" t="s">
        <v>401</v>
      </c>
      <c r="G2976" s="12">
        <v>2017.0</v>
      </c>
      <c r="H2976" s="33">
        <v>42551.0</v>
      </c>
      <c r="K2976" s="12" t="s">
        <v>16804</v>
      </c>
    </row>
    <row r="2977" ht="15.75" customHeight="1">
      <c r="A2977" s="12">
        <v>2.7411364E7</v>
      </c>
      <c r="B2977" s="12" t="s">
        <v>16805</v>
      </c>
      <c r="C2977" s="12" t="s">
        <v>16806</v>
      </c>
      <c r="D2977" s="12" t="s">
        <v>16807</v>
      </c>
      <c r="E2977" s="12" t="s">
        <v>16808</v>
      </c>
      <c r="F2977" s="12" t="s">
        <v>1217</v>
      </c>
      <c r="G2977" s="12">
        <v>2017.0</v>
      </c>
      <c r="H2977" s="33">
        <v>42566.0</v>
      </c>
      <c r="K2977" s="12" t="s">
        <v>16809</v>
      </c>
    </row>
    <row r="2978" ht="15.75" customHeight="1">
      <c r="A2978" s="12">
        <v>2.7411365E7</v>
      </c>
      <c r="B2978" s="12" t="s">
        <v>16810</v>
      </c>
      <c r="C2978" s="12" t="s">
        <v>16811</v>
      </c>
      <c r="D2978" s="12" t="s">
        <v>16812</v>
      </c>
      <c r="E2978" s="12" t="s">
        <v>16813</v>
      </c>
      <c r="F2978" s="12" t="s">
        <v>1217</v>
      </c>
      <c r="G2978" s="12">
        <v>2017.0</v>
      </c>
      <c r="H2978" s="33">
        <v>42566.0</v>
      </c>
      <c r="K2978" s="12" t="s">
        <v>16814</v>
      </c>
    </row>
    <row r="2979" ht="15.75" customHeight="1">
      <c r="A2979" s="12">
        <v>2.7666778E7</v>
      </c>
      <c r="B2979" s="12" t="s">
        <v>16815</v>
      </c>
      <c r="C2979" s="12" t="s">
        <v>16816</v>
      </c>
      <c r="D2979" s="12" t="s">
        <v>16817</v>
      </c>
      <c r="E2979" s="12" t="s">
        <v>9936</v>
      </c>
      <c r="F2979" s="12" t="s">
        <v>496</v>
      </c>
      <c r="G2979" s="12">
        <v>2017.0</v>
      </c>
      <c r="H2979" s="33">
        <v>42640.0</v>
      </c>
      <c r="K2979" s="12" t="s">
        <v>16818</v>
      </c>
    </row>
    <row r="2980" ht="15.75" customHeight="1">
      <c r="A2980" s="12">
        <v>2.7682202E7</v>
      </c>
      <c r="B2980" s="12" t="s">
        <v>16819</v>
      </c>
      <c r="C2980" s="12" t="s">
        <v>16820</v>
      </c>
      <c r="D2980" s="12" t="s">
        <v>16821</v>
      </c>
      <c r="E2980" s="12" t="s">
        <v>16822</v>
      </c>
      <c r="F2980" s="12" t="s">
        <v>496</v>
      </c>
      <c r="G2980" s="12">
        <v>2017.0</v>
      </c>
      <c r="H2980" s="33">
        <v>42643.0</v>
      </c>
      <c r="K2980" s="12" t="s">
        <v>16823</v>
      </c>
    </row>
    <row r="2981" ht="15.75" customHeight="1">
      <c r="A2981" s="12">
        <v>2.7686386E7</v>
      </c>
      <c r="B2981" s="12" t="s">
        <v>16824</v>
      </c>
      <c r="C2981" s="12" t="s">
        <v>16825</v>
      </c>
      <c r="D2981" s="12" t="s">
        <v>16826</v>
      </c>
      <c r="E2981" s="12" t="s">
        <v>14265</v>
      </c>
      <c r="F2981" s="12" t="s">
        <v>496</v>
      </c>
      <c r="G2981" s="12">
        <v>2017.0</v>
      </c>
      <c r="H2981" s="33">
        <v>42644.0</v>
      </c>
      <c r="K2981" s="12" t="s">
        <v>16827</v>
      </c>
    </row>
    <row r="2982" ht="15.75" customHeight="1">
      <c r="A2982" s="12">
        <v>2.7693484E7</v>
      </c>
      <c r="B2982" s="12" t="s">
        <v>16828</v>
      </c>
      <c r="C2982" s="12" t="s">
        <v>16829</v>
      </c>
      <c r="D2982" s="12" t="s">
        <v>16830</v>
      </c>
      <c r="E2982" s="12" t="s">
        <v>3333</v>
      </c>
      <c r="F2982" s="12" t="s">
        <v>496</v>
      </c>
      <c r="G2982" s="12">
        <v>2017.0</v>
      </c>
      <c r="H2982" s="33">
        <v>42647.0</v>
      </c>
      <c r="K2982" s="12" t="s">
        <v>16831</v>
      </c>
    </row>
    <row r="2983" ht="15.75" customHeight="1">
      <c r="A2983" s="12">
        <v>2.7720381E7</v>
      </c>
      <c r="B2983" s="12" t="s">
        <v>16832</v>
      </c>
      <c r="C2983" s="12" t="s">
        <v>16833</v>
      </c>
      <c r="D2983" s="12" t="s">
        <v>16834</v>
      </c>
      <c r="E2983" s="12" t="s">
        <v>16835</v>
      </c>
      <c r="F2983" s="12" t="s">
        <v>496</v>
      </c>
      <c r="G2983" s="12">
        <v>2017.0</v>
      </c>
      <c r="H2983" s="33">
        <v>42654.0</v>
      </c>
      <c r="K2983" s="12" t="s">
        <v>16836</v>
      </c>
    </row>
    <row r="2984" ht="15.75" customHeight="1">
      <c r="A2984" s="12">
        <v>2.7720382E7</v>
      </c>
      <c r="B2984" s="12" t="s">
        <v>16837</v>
      </c>
      <c r="C2984" s="12" t="s">
        <v>16838</v>
      </c>
      <c r="D2984" s="12" t="s">
        <v>16839</v>
      </c>
      <c r="E2984" s="12" t="s">
        <v>16840</v>
      </c>
      <c r="F2984" s="12" t="s">
        <v>496</v>
      </c>
      <c r="G2984" s="12">
        <v>2017.0</v>
      </c>
      <c r="H2984" s="33">
        <v>42654.0</v>
      </c>
      <c r="K2984" s="12" t="s">
        <v>16841</v>
      </c>
    </row>
    <row r="2985" ht="15.75" customHeight="1">
      <c r="A2985" s="12">
        <v>2.7729288E7</v>
      </c>
      <c r="B2985" s="12" t="s">
        <v>16842</v>
      </c>
      <c r="C2985" s="12" t="s">
        <v>16843</v>
      </c>
      <c r="D2985" s="12" t="s">
        <v>16844</v>
      </c>
      <c r="E2985" s="12" t="s">
        <v>3552</v>
      </c>
      <c r="F2985" s="12" t="s">
        <v>496</v>
      </c>
      <c r="G2985" s="12">
        <v>2017.0</v>
      </c>
      <c r="H2985" s="33">
        <v>42656.0</v>
      </c>
      <c r="I2985" s="12" t="s">
        <v>16845</v>
      </c>
      <c r="J2985" s="12" t="s">
        <v>16846</v>
      </c>
      <c r="K2985" s="12" t="s">
        <v>16847</v>
      </c>
    </row>
    <row r="2986" ht="15.75" customHeight="1">
      <c r="A2986" s="12">
        <v>2.7744637E7</v>
      </c>
      <c r="B2986" s="12" t="s">
        <v>16848</v>
      </c>
      <c r="C2986" s="12" t="s">
        <v>16849</v>
      </c>
      <c r="D2986" s="12" t="s">
        <v>16850</v>
      </c>
      <c r="E2986" s="12" t="s">
        <v>16851</v>
      </c>
      <c r="F2986" s="12" t="s">
        <v>16852</v>
      </c>
      <c r="G2986" s="12">
        <v>2017.0</v>
      </c>
      <c r="H2986" s="33">
        <v>42660.0</v>
      </c>
      <c r="K2986" s="12" t="s">
        <v>16853</v>
      </c>
    </row>
    <row r="2987" ht="15.75" customHeight="1">
      <c r="A2987" s="12">
        <v>2.7745888E7</v>
      </c>
      <c r="B2987" s="12" t="s">
        <v>16854</v>
      </c>
      <c r="C2987" s="12" t="s">
        <v>16855</v>
      </c>
      <c r="D2987" s="12" t="s">
        <v>16856</v>
      </c>
      <c r="E2987" s="12" t="s">
        <v>16857</v>
      </c>
      <c r="F2987" s="12" t="s">
        <v>496</v>
      </c>
      <c r="G2987" s="12">
        <v>2017.0</v>
      </c>
      <c r="H2987" s="33">
        <v>42661.0</v>
      </c>
      <c r="K2987" s="12" t="s">
        <v>16858</v>
      </c>
    </row>
    <row r="2988" ht="15.75" customHeight="1">
      <c r="A2988" s="12">
        <v>2.7748992E7</v>
      </c>
      <c r="B2988" s="12" t="s">
        <v>16859</v>
      </c>
      <c r="C2988" s="12" t="s">
        <v>16860</v>
      </c>
      <c r="D2988" s="12" t="s">
        <v>16861</v>
      </c>
      <c r="E2988" s="12" t="s">
        <v>16862</v>
      </c>
      <c r="F2988" s="12" t="s">
        <v>1259</v>
      </c>
      <c r="G2988" s="12">
        <v>2017.0</v>
      </c>
      <c r="H2988" s="33">
        <v>42661.0</v>
      </c>
      <c r="K2988" s="12" t="s">
        <v>16863</v>
      </c>
    </row>
    <row r="2989" ht="15.75" customHeight="1">
      <c r="A2989" s="12">
        <v>2.7769655E7</v>
      </c>
      <c r="B2989" s="12" t="s">
        <v>16864</v>
      </c>
      <c r="C2989" s="12" t="s">
        <v>16865</v>
      </c>
      <c r="D2989" s="12" t="s">
        <v>16866</v>
      </c>
      <c r="E2989" s="12" t="s">
        <v>16867</v>
      </c>
      <c r="F2989" s="12" t="s">
        <v>496</v>
      </c>
      <c r="G2989" s="12">
        <v>2017.0</v>
      </c>
      <c r="H2989" s="33">
        <v>42666.0</v>
      </c>
      <c r="K2989" s="12" t="s">
        <v>16868</v>
      </c>
    </row>
    <row r="2990" ht="15.75" customHeight="1">
      <c r="A2990" s="12">
        <v>2.7773826E7</v>
      </c>
      <c r="B2990" s="12" t="s">
        <v>16869</v>
      </c>
      <c r="C2990" s="12" t="s">
        <v>16870</v>
      </c>
      <c r="D2990" s="12" t="s">
        <v>16871</v>
      </c>
      <c r="E2990" s="12" t="s">
        <v>2711</v>
      </c>
      <c r="F2990" s="12" t="s">
        <v>496</v>
      </c>
      <c r="G2990" s="12">
        <v>2017.0</v>
      </c>
      <c r="H2990" s="33">
        <v>42668.0</v>
      </c>
      <c r="K2990" s="12" t="s">
        <v>16872</v>
      </c>
    </row>
    <row r="2991" ht="15.75" customHeight="1">
      <c r="A2991" s="12">
        <v>2.7789159E7</v>
      </c>
      <c r="B2991" s="12" t="s">
        <v>16873</v>
      </c>
      <c r="C2991" s="12" t="s">
        <v>16874</v>
      </c>
      <c r="D2991" s="12" t="s">
        <v>16875</v>
      </c>
      <c r="E2991" s="12" t="s">
        <v>16876</v>
      </c>
      <c r="F2991" s="12" t="s">
        <v>496</v>
      </c>
      <c r="G2991" s="12">
        <v>2017.0</v>
      </c>
      <c r="H2991" s="33">
        <v>42673.0</v>
      </c>
      <c r="K2991" s="12" t="s">
        <v>16877</v>
      </c>
    </row>
    <row r="2992" ht="15.75" customHeight="1">
      <c r="A2992" s="12">
        <v>2.7793612E7</v>
      </c>
      <c r="B2992" s="12" t="s">
        <v>16878</v>
      </c>
      <c r="C2992" s="12" t="s">
        <v>16879</v>
      </c>
      <c r="D2992" s="12" t="s">
        <v>16880</v>
      </c>
      <c r="E2992" s="12" t="s">
        <v>16881</v>
      </c>
      <c r="F2992" s="12" t="s">
        <v>496</v>
      </c>
      <c r="G2992" s="12">
        <v>2017.0</v>
      </c>
      <c r="H2992" s="33">
        <v>42673.0</v>
      </c>
      <c r="K2992" s="12" t="s">
        <v>16882</v>
      </c>
    </row>
    <row r="2993" ht="15.75" customHeight="1">
      <c r="A2993" s="12">
        <v>2.7802919E7</v>
      </c>
      <c r="B2993" s="12" t="s">
        <v>16883</v>
      </c>
      <c r="C2993" s="12" t="s">
        <v>16884</v>
      </c>
      <c r="D2993" s="12" t="s">
        <v>16885</v>
      </c>
      <c r="E2993" s="12" t="s">
        <v>6107</v>
      </c>
      <c r="F2993" s="12" t="s">
        <v>496</v>
      </c>
      <c r="G2993" s="12">
        <v>2017.0</v>
      </c>
      <c r="H2993" s="33">
        <v>42677.0</v>
      </c>
      <c r="I2993" s="12" t="s">
        <v>16886</v>
      </c>
      <c r="J2993" s="12" t="s">
        <v>16887</v>
      </c>
      <c r="K2993" s="12" t="s">
        <v>16888</v>
      </c>
    </row>
    <row r="2994" ht="15.75" customHeight="1">
      <c r="A2994" s="12">
        <v>2.7807696E7</v>
      </c>
      <c r="B2994" s="12" t="s">
        <v>16889</v>
      </c>
      <c r="C2994" s="12" t="s">
        <v>16890</v>
      </c>
      <c r="D2994" s="12" t="s">
        <v>16891</v>
      </c>
      <c r="E2994" s="12" t="s">
        <v>16892</v>
      </c>
      <c r="F2994" s="12" t="s">
        <v>16893</v>
      </c>
      <c r="G2994" s="12">
        <v>2017.0</v>
      </c>
      <c r="H2994" s="33">
        <v>42678.0</v>
      </c>
      <c r="K2994" s="12" t="s">
        <v>16894</v>
      </c>
    </row>
    <row r="2995" ht="15.75" customHeight="1">
      <c r="A2995" s="12">
        <v>2.7812828E7</v>
      </c>
      <c r="B2995" s="12" t="s">
        <v>16895</v>
      </c>
      <c r="C2995" s="12" t="s">
        <v>16896</v>
      </c>
      <c r="D2995" s="12" t="s">
        <v>16897</v>
      </c>
      <c r="E2995" s="12" t="s">
        <v>16898</v>
      </c>
      <c r="F2995" s="12" t="s">
        <v>664</v>
      </c>
      <c r="G2995" s="12">
        <v>2017.0</v>
      </c>
      <c r="H2995" s="33">
        <v>42679.0</v>
      </c>
      <c r="K2995" s="12" t="s">
        <v>16899</v>
      </c>
    </row>
    <row r="2996" ht="15.75" customHeight="1">
      <c r="A2996" s="12">
        <v>2.7821433E7</v>
      </c>
      <c r="B2996" s="12" t="s">
        <v>16900</v>
      </c>
      <c r="C2996" s="12" t="s">
        <v>16901</v>
      </c>
      <c r="D2996" s="12" t="s">
        <v>16902</v>
      </c>
      <c r="E2996" s="12" t="s">
        <v>16903</v>
      </c>
      <c r="F2996" s="12" t="s">
        <v>1885</v>
      </c>
      <c r="G2996" s="12">
        <v>2017.0</v>
      </c>
      <c r="H2996" s="33">
        <v>42683.0</v>
      </c>
      <c r="I2996" s="12" t="s">
        <v>16904</v>
      </c>
      <c r="K2996" s="12" t="s">
        <v>16905</v>
      </c>
    </row>
    <row r="2997" ht="15.75" customHeight="1">
      <c r="A2997" s="12">
        <v>2.7825659E7</v>
      </c>
      <c r="B2997" s="12" t="s">
        <v>16906</v>
      </c>
      <c r="C2997" s="12" t="s">
        <v>16907</v>
      </c>
      <c r="D2997" s="12" t="s">
        <v>16908</v>
      </c>
      <c r="E2997" s="12" t="s">
        <v>13912</v>
      </c>
      <c r="F2997" s="12" t="s">
        <v>496</v>
      </c>
      <c r="G2997" s="12">
        <v>2017.0</v>
      </c>
      <c r="H2997" s="33">
        <v>42684.0</v>
      </c>
      <c r="K2997" s="12" t="s">
        <v>16909</v>
      </c>
    </row>
    <row r="2998" ht="15.75" customHeight="1">
      <c r="A2998" s="12">
        <v>2.7825733E7</v>
      </c>
      <c r="B2998" s="12" t="s">
        <v>16910</v>
      </c>
      <c r="C2998" s="12" t="s">
        <v>16911</v>
      </c>
      <c r="D2998" s="12" t="s">
        <v>16912</v>
      </c>
      <c r="E2998" s="12" t="s">
        <v>16913</v>
      </c>
      <c r="F2998" s="12" t="s">
        <v>496</v>
      </c>
      <c r="G2998" s="12">
        <v>2017.0</v>
      </c>
      <c r="H2998" s="33">
        <v>42684.0</v>
      </c>
      <c r="K2998" s="12" t="s">
        <v>16914</v>
      </c>
    </row>
    <row r="2999" ht="15.75" customHeight="1">
      <c r="A2999" s="12">
        <v>2.7852813E7</v>
      </c>
      <c r="B2999" s="12" t="s">
        <v>16915</v>
      </c>
      <c r="C2999" s="12" t="s">
        <v>16916</v>
      </c>
      <c r="D2999" s="12" t="s">
        <v>16917</v>
      </c>
      <c r="E2999" s="12" t="s">
        <v>16918</v>
      </c>
      <c r="F2999" s="12" t="s">
        <v>6045</v>
      </c>
      <c r="G2999" s="12">
        <v>2017.0</v>
      </c>
      <c r="H2999" s="33">
        <v>42692.0</v>
      </c>
      <c r="I2999" s="12" t="s">
        <v>16919</v>
      </c>
      <c r="J2999" s="12" t="s">
        <v>16920</v>
      </c>
      <c r="K2999" s="12" t="s">
        <v>16921</v>
      </c>
    </row>
    <row r="3000" ht="15.75" customHeight="1">
      <c r="A3000" s="12">
        <v>2.7862998E7</v>
      </c>
      <c r="B3000" s="12" t="s">
        <v>16922</v>
      </c>
      <c r="C3000" s="12" t="s">
        <v>16923</v>
      </c>
      <c r="D3000" s="12" t="s">
        <v>16924</v>
      </c>
      <c r="E3000" s="12" t="s">
        <v>16925</v>
      </c>
      <c r="F3000" s="12" t="s">
        <v>16926</v>
      </c>
      <c r="G3000" s="12">
        <v>2017.0</v>
      </c>
      <c r="H3000" s="33">
        <v>42693.0</v>
      </c>
      <c r="I3000" s="12" t="s">
        <v>16927</v>
      </c>
      <c r="J3000" s="12" t="s">
        <v>16928</v>
      </c>
      <c r="K3000" s="12" t="s">
        <v>16929</v>
      </c>
    </row>
    <row r="3001" ht="15.75" customHeight="1">
      <c r="A3001" s="12">
        <v>2.7875108E7</v>
      </c>
      <c r="B3001" s="12" t="s">
        <v>16930</v>
      </c>
      <c r="C3001" s="12" t="s">
        <v>16931</v>
      </c>
      <c r="D3001" s="12" t="s">
        <v>16932</v>
      </c>
      <c r="E3001" s="12" t="s">
        <v>2301</v>
      </c>
      <c r="F3001" s="12" t="s">
        <v>508</v>
      </c>
      <c r="G3001" s="12">
        <v>2017.0</v>
      </c>
      <c r="H3001" s="33">
        <v>42697.0</v>
      </c>
      <c r="I3001" s="12" t="s">
        <v>16933</v>
      </c>
      <c r="K3001" s="12" t="s">
        <v>16934</v>
      </c>
    </row>
    <row r="3002" ht="15.75" customHeight="1">
      <c r="A3002" s="12">
        <v>2.7902186E7</v>
      </c>
      <c r="B3002" s="12" t="s">
        <v>16935</v>
      </c>
      <c r="C3002" s="12" t="s">
        <v>16936</v>
      </c>
      <c r="D3002" s="12" t="s">
        <v>16937</v>
      </c>
      <c r="E3002" s="12" t="s">
        <v>16938</v>
      </c>
      <c r="F3002" s="12" t="s">
        <v>3994</v>
      </c>
      <c r="G3002" s="12">
        <v>2017.0</v>
      </c>
      <c r="H3002" s="33">
        <v>42705.0</v>
      </c>
      <c r="K3002" s="12" t="s">
        <v>16939</v>
      </c>
    </row>
    <row r="3003" ht="15.75" customHeight="1">
      <c r="A3003" s="12">
        <v>2.7914738E7</v>
      </c>
      <c r="B3003" s="12" t="s">
        <v>16940</v>
      </c>
      <c r="C3003" s="12" t="s">
        <v>16941</v>
      </c>
      <c r="D3003" s="12" t="s">
        <v>16942</v>
      </c>
      <c r="E3003" s="12" t="s">
        <v>16943</v>
      </c>
      <c r="F3003" s="12" t="s">
        <v>1929</v>
      </c>
      <c r="G3003" s="12">
        <v>2017.0</v>
      </c>
      <c r="H3003" s="33">
        <v>42709.0</v>
      </c>
      <c r="K3003" s="12" t="s">
        <v>16944</v>
      </c>
    </row>
    <row r="3004" ht="15.75" customHeight="1">
      <c r="A3004" s="12">
        <v>2.7974427E7</v>
      </c>
      <c r="B3004" s="12" t="s">
        <v>16945</v>
      </c>
      <c r="C3004" s="12" t="s">
        <v>16946</v>
      </c>
      <c r="D3004" s="12" t="s">
        <v>16947</v>
      </c>
      <c r="E3004" s="12" t="s">
        <v>16948</v>
      </c>
      <c r="F3004" s="12" t="s">
        <v>16949</v>
      </c>
      <c r="G3004" s="12">
        <v>2017.0</v>
      </c>
      <c r="H3004" s="33">
        <v>42720.0</v>
      </c>
      <c r="K3004" s="12" t="s">
        <v>16950</v>
      </c>
    </row>
    <row r="3005" ht="15.75" customHeight="1">
      <c r="A3005" s="12">
        <v>2.7986822E7</v>
      </c>
      <c r="B3005" s="12" t="s">
        <v>16951</v>
      </c>
      <c r="C3005" s="12" t="s">
        <v>16952</v>
      </c>
      <c r="D3005" s="12" t="s">
        <v>16953</v>
      </c>
      <c r="E3005" s="12" t="s">
        <v>7320</v>
      </c>
      <c r="F3005" s="12" t="s">
        <v>7569</v>
      </c>
      <c r="G3005" s="12">
        <v>2017.0</v>
      </c>
      <c r="H3005" s="33">
        <v>42722.0</v>
      </c>
      <c r="K3005" s="12" t="s">
        <v>16954</v>
      </c>
    </row>
    <row r="3006" ht="15.75" customHeight="1">
      <c r="A3006" s="12">
        <v>2.8012611E7</v>
      </c>
      <c r="B3006" s="12" t="s">
        <v>16955</v>
      </c>
      <c r="C3006" s="12" t="s">
        <v>16956</v>
      </c>
      <c r="D3006" s="12" t="s">
        <v>16957</v>
      </c>
      <c r="E3006" s="12" t="s">
        <v>16958</v>
      </c>
      <c r="F3006" s="12" t="s">
        <v>12546</v>
      </c>
      <c r="G3006" s="12">
        <v>2017.0</v>
      </c>
      <c r="H3006" s="33">
        <v>42730.0</v>
      </c>
      <c r="K3006" s="12" t="s">
        <v>16959</v>
      </c>
    </row>
    <row r="3007" ht="15.75" customHeight="1">
      <c r="A3007" s="12">
        <v>2.8055574E7</v>
      </c>
      <c r="B3007" s="12" t="s">
        <v>16960</v>
      </c>
      <c r="C3007" s="12" t="s">
        <v>16961</v>
      </c>
      <c r="D3007" s="12" t="s">
        <v>16962</v>
      </c>
      <c r="E3007" s="12" t="s">
        <v>5785</v>
      </c>
      <c r="F3007" s="12" t="s">
        <v>151</v>
      </c>
      <c r="G3007" s="12">
        <v>2017.0</v>
      </c>
      <c r="H3007" s="33">
        <v>42741.0</v>
      </c>
      <c r="K3007" s="12" t="s">
        <v>16963</v>
      </c>
    </row>
    <row r="3008" ht="15.75" customHeight="1">
      <c r="A3008" s="12">
        <v>2.8055579E7</v>
      </c>
      <c r="B3008" s="12" t="s">
        <v>16964</v>
      </c>
      <c r="C3008" s="12" t="s">
        <v>16965</v>
      </c>
      <c r="D3008" s="12" t="s">
        <v>16966</v>
      </c>
      <c r="E3008" s="12" t="s">
        <v>1820</v>
      </c>
      <c r="F3008" s="12" t="s">
        <v>151</v>
      </c>
      <c r="G3008" s="12">
        <v>2017.0</v>
      </c>
      <c r="H3008" s="33">
        <v>42741.0</v>
      </c>
      <c r="K3008" s="12" t="s">
        <v>16967</v>
      </c>
    </row>
    <row r="3009" ht="15.75" customHeight="1">
      <c r="A3009" s="12">
        <v>2.8057731E7</v>
      </c>
      <c r="B3009" s="12" t="s">
        <v>16968</v>
      </c>
      <c r="C3009" s="12" t="s">
        <v>16969</v>
      </c>
      <c r="D3009" s="12" t="s">
        <v>16970</v>
      </c>
      <c r="E3009" s="12" t="s">
        <v>16971</v>
      </c>
      <c r="F3009" s="12" t="s">
        <v>2843</v>
      </c>
      <c r="G3009" s="12">
        <v>2017.0</v>
      </c>
      <c r="H3009" s="33">
        <v>42742.0</v>
      </c>
      <c r="I3009" s="12" t="s">
        <v>16972</v>
      </c>
      <c r="K3009" s="12" t="s">
        <v>16973</v>
      </c>
    </row>
    <row r="3010" ht="15.75" customHeight="1">
      <c r="A3010" s="12">
        <v>2.8082625E7</v>
      </c>
      <c r="B3010" s="12" t="s">
        <v>16975</v>
      </c>
      <c r="C3010" s="12" t="s">
        <v>16976</v>
      </c>
      <c r="D3010" s="12" t="s">
        <v>16977</v>
      </c>
      <c r="E3010" s="12" t="s">
        <v>13687</v>
      </c>
      <c r="F3010" s="12" t="s">
        <v>728</v>
      </c>
      <c r="G3010" s="12">
        <v>2017.0</v>
      </c>
      <c r="H3010" s="33">
        <v>42749.0</v>
      </c>
      <c r="K3010" s="12" t="s">
        <v>16978</v>
      </c>
    </row>
    <row r="3011" ht="15.75" customHeight="1">
      <c r="A3011" s="12">
        <v>2.8093109E7</v>
      </c>
      <c r="B3011" s="12" t="s">
        <v>16979</v>
      </c>
      <c r="C3011" s="12" t="s">
        <v>16980</v>
      </c>
      <c r="D3011" s="12" t="s">
        <v>16981</v>
      </c>
      <c r="E3011" s="12" t="s">
        <v>10580</v>
      </c>
      <c r="F3011" s="12" t="s">
        <v>2062</v>
      </c>
      <c r="G3011" s="12">
        <v>2017.0</v>
      </c>
      <c r="H3011" s="33">
        <v>42753.0</v>
      </c>
      <c r="K3011" s="12" t="s">
        <v>16982</v>
      </c>
    </row>
    <row r="3012" ht="15.75" customHeight="1">
      <c r="A3012" s="12">
        <v>2.8122687E7</v>
      </c>
      <c r="B3012" s="12" t="s">
        <v>16983</v>
      </c>
      <c r="C3012" s="12" t="s">
        <v>16984</v>
      </c>
      <c r="D3012" s="12" t="s">
        <v>16985</v>
      </c>
      <c r="E3012" s="12" t="s">
        <v>16986</v>
      </c>
      <c r="F3012" s="12" t="s">
        <v>4718</v>
      </c>
      <c r="G3012" s="12">
        <v>2017.0</v>
      </c>
      <c r="H3012" s="33">
        <v>42762.0</v>
      </c>
      <c r="K3012" s="12" t="s">
        <v>16987</v>
      </c>
    </row>
    <row r="3013" ht="15.75" customHeight="1">
      <c r="A3013" s="12">
        <v>2.8195095E7</v>
      </c>
      <c r="B3013" s="12" t="s">
        <v>16988</v>
      </c>
      <c r="C3013" s="12" t="s">
        <v>16989</v>
      </c>
      <c r="D3013" s="12" t="s">
        <v>16990</v>
      </c>
      <c r="E3013" s="12" t="s">
        <v>16991</v>
      </c>
      <c r="F3013" s="12" t="s">
        <v>16992</v>
      </c>
      <c r="G3013" s="12">
        <v>2017.0</v>
      </c>
      <c r="H3013" s="33">
        <v>42781.0</v>
      </c>
      <c r="K3013" s="12" t="s">
        <v>16993</v>
      </c>
    </row>
    <row r="3014" ht="15.75" customHeight="1">
      <c r="A3014" s="12">
        <v>2.8216718E7</v>
      </c>
      <c r="B3014" s="12" t="s">
        <v>16995</v>
      </c>
      <c r="C3014" s="12" t="s">
        <v>16996</v>
      </c>
      <c r="D3014" s="12" t="s">
        <v>16997</v>
      </c>
      <c r="E3014" s="12" t="s">
        <v>16998</v>
      </c>
      <c r="F3014" s="12" t="s">
        <v>16999</v>
      </c>
      <c r="G3014" s="12">
        <v>2017.0</v>
      </c>
      <c r="H3014" s="33">
        <v>42787.0</v>
      </c>
      <c r="I3014" s="12" t="s">
        <v>17000</v>
      </c>
      <c r="K3014" s="12" t="s">
        <v>17001</v>
      </c>
    </row>
    <row r="3015" ht="15.75" customHeight="1">
      <c r="A3015" s="12">
        <v>2.8403372E7</v>
      </c>
      <c r="B3015" s="12" t="s">
        <v>13009</v>
      </c>
      <c r="C3015" s="12" t="s">
        <v>13010</v>
      </c>
      <c r="D3015" s="12" t="s">
        <v>17003</v>
      </c>
      <c r="E3015" s="12" t="s">
        <v>1477</v>
      </c>
      <c r="F3015" s="12" t="s">
        <v>587</v>
      </c>
      <c r="G3015" s="12">
        <v>2017.0</v>
      </c>
      <c r="H3015" s="33">
        <v>42839.0</v>
      </c>
      <c r="K3015" s="12" t="s">
        <v>17004</v>
      </c>
    </row>
    <row r="3016" ht="15.75" customHeight="1">
      <c r="A3016" s="12">
        <v>2.840589E7</v>
      </c>
      <c r="B3016" s="12" t="s">
        <v>17005</v>
      </c>
      <c r="C3016" s="12" t="s">
        <v>17006</v>
      </c>
      <c r="D3016" s="12" t="s">
        <v>17007</v>
      </c>
      <c r="E3016" s="12" t="s">
        <v>17008</v>
      </c>
      <c r="F3016" s="12" t="s">
        <v>17009</v>
      </c>
      <c r="G3016" s="12">
        <v>2017.0</v>
      </c>
      <c r="H3016" s="33">
        <v>42839.0</v>
      </c>
      <c r="K3016" s="12" t="s">
        <v>17010</v>
      </c>
    </row>
    <row r="3017" ht="15.75" customHeight="1">
      <c r="A3017" s="12">
        <v>2.8423085E7</v>
      </c>
      <c r="B3017" s="12" t="s">
        <v>17011</v>
      </c>
      <c r="C3017" s="12" t="s">
        <v>17012</v>
      </c>
      <c r="D3017" s="12" t="s">
        <v>17013</v>
      </c>
      <c r="E3017" s="12" t="s">
        <v>17014</v>
      </c>
      <c r="F3017" s="12" t="s">
        <v>17015</v>
      </c>
      <c r="G3017" s="12">
        <v>2017.0</v>
      </c>
      <c r="H3017" s="33">
        <v>42845.0</v>
      </c>
      <c r="K3017" s="12" t="s">
        <v>17016</v>
      </c>
    </row>
    <row r="3018" ht="15.75" customHeight="1">
      <c r="A3018" s="12">
        <v>2.8538849E7</v>
      </c>
      <c r="B3018" s="12" t="s">
        <v>17017</v>
      </c>
      <c r="C3018" s="12" t="s">
        <v>17018</v>
      </c>
      <c r="D3018" s="12" t="s">
        <v>17019</v>
      </c>
      <c r="E3018" s="12" t="s">
        <v>17020</v>
      </c>
      <c r="F3018" s="12" t="s">
        <v>12127</v>
      </c>
      <c r="G3018" s="12">
        <v>2017.0</v>
      </c>
      <c r="H3018" s="33">
        <v>42880.0</v>
      </c>
      <c r="K3018" s="12" t="s">
        <v>17021</v>
      </c>
    </row>
    <row r="3019" ht="15.75" customHeight="1">
      <c r="A3019" s="12">
        <v>2.8600768E7</v>
      </c>
      <c r="B3019" s="12" t="s">
        <v>17022</v>
      </c>
      <c r="C3019" s="12" t="s">
        <v>17023</v>
      </c>
      <c r="D3019" s="12" t="s">
        <v>17024</v>
      </c>
      <c r="E3019" s="12" t="s">
        <v>17025</v>
      </c>
      <c r="F3019" s="12" t="s">
        <v>6200</v>
      </c>
      <c r="G3019" s="12">
        <v>2017.0</v>
      </c>
      <c r="H3019" s="33">
        <v>42897.0</v>
      </c>
      <c r="K3019" s="12" t="s">
        <v>17026</v>
      </c>
    </row>
    <row r="3020" ht="15.75" customHeight="1">
      <c r="A3020" s="12">
        <v>2.8642878E7</v>
      </c>
      <c r="B3020" s="12" t="s">
        <v>17027</v>
      </c>
      <c r="C3020" s="12" t="s">
        <v>17028</v>
      </c>
      <c r="D3020" s="12" t="s">
        <v>17029</v>
      </c>
      <c r="E3020" s="12" t="s">
        <v>1336</v>
      </c>
      <c r="F3020" s="12" t="s">
        <v>3061</v>
      </c>
      <c r="G3020" s="12">
        <v>2017.0</v>
      </c>
      <c r="H3020" s="33">
        <v>42910.0</v>
      </c>
      <c r="I3020" s="12" t="s">
        <v>17030</v>
      </c>
      <c r="K3020" s="12" t="s">
        <v>17031</v>
      </c>
    </row>
    <row r="3021" ht="15.75" customHeight="1">
      <c r="A3021" s="12">
        <v>2.8652984E7</v>
      </c>
      <c r="B3021" s="12" t="s">
        <v>17032</v>
      </c>
      <c r="C3021" s="12" t="s">
        <v>17033</v>
      </c>
      <c r="D3021" s="12" t="s">
        <v>17034</v>
      </c>
      <c r="E3021" s="12" t="s">
        <v>3158</v>
      </c>
      <c r="F3021" s="12" t="s">
        <v>3159</v>
      </c>
      <c r="G3021" s="12">
        <v>2017.0</v>
      </c>
      <c r="H3021" s="33">
        <v>42914.0</v>
      </c>
      <c r="I3021" s="12" t="s">
        <v>17035</v>
      </c>
      <c r="K3021" s="12" t="s">
        <v>17036</v>
      </c>
    </row>
    <row r="3022" ht="15.75" customHeight="1">
      <c r="A3022" s="12">
        <v>2.8854805E7</v>
      </c>
      <c r="B3022" s="12" t="s">
        <v>17037</v>
      </c>
      <c r="C3022" s="12" t="s">
        <v>17038</v>
      </c>
      <c r="D3022" s="12" t="s">
        <v>17039</v>
      </c>
      <c r="E3022" s="12" t="s">
        <v>17040</v>
      </c>
      <c r="F3022" s="12" t="s">
        <v>3004</v>
      </c>
      <c r="G3022" s="12">
        <v>2017.0</v>
      </c>
      <c r="H3022" s="33">
        <v>42979.0</v>
      </c>
      <c r="K3022" s="12" t="s">
        <v>17041</v>
      </c>
    </row>
    <row r="3023" ht="15.75" customHeight="1">
      <c r="A3023" s="12">
        <v>2.8971797E7</v>
      </c>
      <c r="B3023" s="12" t="s">
        <v>17042</v>
      </c>
      <c r="C3023" s="12" t="s">
        <v>17043</v>
      </c>
      <c r="D3023" s="12" t="s">
        <v>17044</v>
      </c>
      <c r="E3023" s="12" t="s">
        <v>9425</v>
      </c>
      <c r="F3023" s="12" t="s">
        <v>2161</v>
      </c>
      <c r="G3023" s="12">
        <v>2017.0</v>
      </c>
      <c r="H3023" s="33">
        <v>43012.0</v>
      </c>
      <c r="I3023" s="12" t="s">
        <v>17045</v>
      </c>
      <c r="K3023" s="12" t="s">
        <v>17046</v>
      </c>
    </row>
    <row r="3024" ht="15.75" customHeight="1">
      <c r="A3024" s="12">
        <v>2.9318041E7</v>
      </c>
      <c r="B3024" s="12" t="s">
        <v>17047</v>
      </c>
      <c r="C3024" s="12" t="s">
        <v>17048</v>
      </c>
      <c r="D3024" s="12" t="s">
        <v>17049</v>
      </c>
      <c r="E3024" s="12" t="s">
        <v>17050</v>
      </c>
      <c r="F3024" s="12" t="s">
        <v>17051</v>
      </c>
      <c r="G3024" s="12">
        <v>2017.0</v>
      </c>
      <c r="H3024" s="33">
        <v>43111.0</v>
      </c>
      <c r="I3024" s="12" t="s">
        <v>17052</v>
      </c>
      <c r="K3024" s="12" t="s">
        <v>17053</v>
      </c>
    </row>
    <row r="3025" ht="15.75" customHeight="1">
      <c r="A3025" s="12">
        <v>2.9415531E7</v>
      </c>
      <c r="B3025" s="12" t="s">
        <v>17054</v>
      </c>
      <c r="C3025" s="12" t="s">
        <v>17055</v>
      </c>
      <c r="D3025" s="12" t="s">
        <v>17056</v>
      </c>
      <c r="E3025" s="12" t="s">
        <v>3154</v>
      </c>
      <c r="F3025" s="12" t="s">
        <v>3150</v>
      </c>
      <c r="G3025" s="12">
        <v>2017.0</v>
      </c>
      <c r="H3025" s="33">
        <v>43140.0</v>
      </c>
    </row>
    <row r="3026" ht="15.75" customHeight="1">
      <c r="A3026" s="12">
        <v>2.9536364E7</v>
      </c>
      <c r="B3026" s="12" t="s">
        <v>17057</v>
      </c>
      <c r="C3026" s="12" t="s">
        <v>9677</v>
      </c>
      <c r="D3026" s="12" t="s">
        <v>17058</v>
      </c>
      <c r="E3026" s="12" t="s">
        <v>9679</v>
      </c>
      <c r="F3026" s="12" t="s">
        <v>17059</v>
      </c>
      <c r="G3026" s="12">
        <v>2017.0</v>
      </c>
      <c r="H3026" s="33">
        <v>43174.0</v>
      </c>
      <c r="K3026" s="12" t="s">
        <v>17060</v>
      </c>
    </row>
    <row r="3027" ht="15.75" customHeight="1">
      <c r="A3027" s="12">
        <v>3.0695483E7</v>
      </c>
      <c r="B3027" s="12" t="s">
        <v>17061</v>
      </c>
      <c r="C3027" s="12" t="s">
        <v>17062</v>
      </c>
      <c r="D3027" s="12" t="s">
        <v>17063</v>
      </c>
      <c r="E3027" s="12" t="s">
        <v>17064</v>
      </c>
      <c r="F3027" s="12" t="s">
        <v>11359</v>
      </c>
      <c r="G3027" s="12">
        <v>2017.0</v>
      </c>
      <c r="H3027" s="33">
        <v>43495.0</v>
      </c>
    </row>
    <row r="3028" ht="15.75" customHeight="1">
      <c r="A3028" s="12">
        <v>3.0721615E7</v>
      </c>
      <c r="B3028" s="12" t="s">
        <v>17065</v>
      </c>
      <c r="C3028" s="12" t="s">
        <v>17066</v>
      </c>
      <c r="D3028" s="12" t="s">
        <v>17067</v>
      </c>
      <c r="E3028" s="12" t="s">
        <v>17068</v>
      </c>
      <c r="F3028" s="12" t="s">
        <v>576</v>
      </c>
      <c r="G3028" s="12">
        <v>2017.0</v>
      </c>
      <c r="H3028" s="33">
        <v>43502.0</v>
      </c>
    </row>
    <row r="3029" ht="15.75" customHeight="1">
      <c r="A3029" s="12">
        <v>3.0821943E7</v>
      </c>
      <c r="B3029" s="12" t="s">
        <v>17069</v>
      </c>
      <c r="C3029" s="12" t="s">
        <v>17070</v>
      </c>
      <c r="D3029" s="12" t="s">
        <v>17071</v>
      </c>
      <c r="E3029" s="12" t="s">
        <v>17072</v>
      </c>
      <c r="F3029" s="12" t="s">
        <v>2191</v>
      </c>
      <c r="G3029" s="12">
        <v>2017.0</v>
      </c>
      <c r="H3029" s="33">
        <v>43526.0</v>
      </c>
      <c r="K3029" s="12" t="s">
        <v>17073</v>
      </c>
    </row>
    <row r="3030" ht="15.75" customHeight="1">
      <c r="A3030" s="12">
        <v>3.1014651E7</v>
      </c>
      <c r="B3030" s="12" t="s">
        <v>17074</v>
      </c>
      <c r="C3030" s="12" t="s">
        <v>17075</v>
      </c>
      <c r="D3030" s="12" t="s">
        <v>17076</v>
      </c>
      <c r="E3030" s="12" t="s">
        <v>17077</v>
      </c>
      <c r="F3030" s="12" t="s">
        <v>12747</v>
      </c>
      <c r="G3030" s="12">
        <v>2017.0</v>
      </c>
      <c r="H3030" s="33">
        <v>43580.0</v>
      </c>
      <c r="K3030" s="12" t="s">
        <v>17078</v>
      </c>
    </row>
    <row r="3031" ht="15.75" customHeight="1">
      <c r="A3031" s="12">
        <v>3.1014652E7</v>
      </c>
      <c r="B3031" s="12" t="s">
        <v>17079</v>
      </c>
      <c r="C3031" s="12" t="s">
        <v>17080</v>
      </c>
      <c r="D3031" s="12" t="s">
        <v>17081</v>
      </c>
      <c r="E3031" s="12" t="s">
        <v>17082</v>
      </c>
      <c r="F3031" s="12" t="s">
        <v>12747</v>
      </c>
      <c r="G3031" s="12">
        <v>2017.0</v>
      </c>
      <c r="H3031" s="33">
        <v>43580.0</v>
      </c>
      <c r="K3031" s="12" t="s">
        <v>17083</v>
      </c>
    </row>
    <row r="3032" ht="15.75" customHeight="1">
      <c r="A3032" s="12">
        <v>2.7726483E7</v>
      </c>
      <c r="B3032" s="12" t="s">
        <v>17084</v>
      </c>
      <c r="C3032" s="12" t="s">
        <v>17085</v>
      </c>
      <c r="D3032" s="12" t="s">
        <v>17086</v>
      </c>
      <c r="E3032" s="12" t="s">
        <v>17087</v>
      </c>
      <c r="F3032" s="12" t="s">
        <v>17088</v>
      </c>
      <c r="G3032" s="12">
        <v>2017.0</v>
      </c>
      <c r="H3032" s="33">
        <v>42655.0</v>
      </c>
      <c r="K3032" s="12" t="s">
        <v>17089</v>
      </c>
    </row>
    <row r="3033" ht="15.75" customHeight="1">
      <c r="A3033" s="12">
        <v>2.7890399E7</v>
      </c>
      <c r="B3033" s="12" t="s">
        <v>17091</v>
      </c>
      <c r="C3033" s="12" t="s">
        <v>17092</v>
      </c>
      <c r="D3033" s="12" t="s">
        <v>17093</v>
      </c>
      <c r="E3033" s="12" t="s">
        <v>14103</v>
      </c>
      <c r="F3033" s="12" t="s">
        <v>2646</v>
      </c>
      <c r="G3033" s="12">
        <v>2017.0</v>
      </c>
      <c r="H3033" s="33">
        <v>42703.0</v>
      </c>
      <c r="K3033" s="12" t="s">
        <v>17094</v>
      </c>
    </row>
    <row r="3034" ht="15.75" customHeight="1">
      <c r="A3034" s="12">
        <v>2.8049478E7</v>
      </c>
      <c r="B3034" s="12" t="s">
        <v>17096</v>
      </c>
      <c r="C3034" s="12" t="s">
        <v>17097</v>
      </c>
      <c r="D3034" s="12" t="s">
        <v>17098</v>
      </c>
      <c r="E3034" s="12" t="s">
        <v>965</v>
      </c>
      <c r="F3034" s="12" t="s">
        <v>2234</v>
      </c>
      <c r="G3034" s="12">
        <v>2017.0</v>
      </c>
      <c r="H3034" s="33">
        <v>42740.0</v>
      </c>
      <c r="I3034" s="12" t="s">
        <v>17099</v>
      </c>
      <c r="K3034" s="12" t="s">
        <v>17100</v>
      </c>
    </row>
    <row r="3035" ht="15.75" customHeight="1">
      <c r="A3035" s="12">
        <v>2.8052065E7</v>
      </c>
      <c r="B3035" s="12" t="s">
        <v>17101</v>
      </c>
      <c r="C3035" s="12" t="s">
        <v>17102</v>
      </c>
      <c r="D3035" s="12" t="s">
        <v>17103</v>
      </c>
      <c r="E3035" s="12" t="s">
        <v>13479</v>
      </c>
      <c r="F3035" s="12" t="s">
        <v>2810</v>
      </c>
      <c r="G3035" s="12">
        <v>2017.0</v>
      </c>
      <c r="H3035" s="33">
        <v>42740.0</v>
      </c>
      <c r="I3035" s="12" t="s">
        <v>17104</v>
      </c>
      <c r="K3035" s="12" t="s">
        <v>17105</v>
      </c>
    </row>
    <row r="3036" ht="15.75" customHeight="1">
      <c r="A3036" s="12">
        <v>2.7795302E7</v>
      </c>
      <c r="B3036" s="12" t="s">
        <v>17107</v>
      </c>
      <c r="C3036" s="12" t="s">
        <v>17108</v>
      </c>
      <c r="D3036" s="12" t="s">
        <v>17109</v>
      </c>
      <c r="E3036" s="12" t="s">
        <v>17110</v>
      </c>
      <c r="F3036" s="12" t="s">
        <v>195</v>
      </c>
      <c r="G3036" s="12">
        <v>2017.0</v>
      </c>
      <c r="H3036" s="33">
        <v>42675.0</v>
      </c>
      <c r="I3036" s="12" t="s">
        <v>17111</v>
      </c>
      <c r="K3036" s="12" t="s">
        <v>17112</v>
      </c>
    </row>
    <row r="3037" ht="15.75" customHeight="1">
      <c r="A3037" s="12">
        <v>2.8056065E7</v>
      </c>
      <c r="B3037" s="12" t="s">
        <v>17114</v>
      </c>
      <c r="C3037" s="12" t="s">
        <v>17115</v>
      </c>
      <c r="D3037" s="12" t="s">
        <v>17116</v>
      </c>
      <c r="E3037" s="12" t="s">
        <v>7731</v>
      </c>
      <c r="F3037" s="12" t="s">
        <v>1789</v>
      </c>
      <c r="G3037" s="12">
        <v>2017.0</v>
      </c>
      <c r="H3037" s="33">
        <v>42741.0</v>
      </c>
      <c r="I3037" s="12" t="s">
        <v>17117</v>
      </c>
      <c r="K3037" s="12" t="s">
        <v>17118</v>
      </c>
    </row>
    <row r="3038" ht="15.75" customHeight="1">
      <c r="A3038" s="12">
        <v>2.8056811E7</v>
      </c>
      <c r="B3038" s="12" t="s">
        <v>17119</v>
      </c>
      <c r="C3038" s="12" t="s">
        <v>17120</v>
      </c>
      <c r="D3038" s="12" t="s">
        <v>17121</v>
      </c>
      <c r="E3038" s="12" t="s">
        <v>3430</v>
      </c>
      <c r="F3038" s="12" t="s">
        <v>605</v>
      </c>
      <c r="G3038" s="12">
        <v>2017.0</v>
      </c>
      <c r="H3038" s="33">
        <v>42742.0</v>
      </c>
      <c r="I3038" s="12" t="s">
        <v>17122</v>
      </c>
      <c r="K3038" s="12" t="s">
        <v>17123</v>
      </c>
    </row>
    <row r="3039" ht="15.75" customHeight="1">
      <c r="A3039" s="12">
        <v>2.8060841E7</v>
      </c>
      <c r="B3039" s="12" t="s">
        <v>17124</v>
      </c>
      <c r="C3039" s="12" t="s">
        <v>17125</v>
      </c>
      <c r="D3039" s="12" t="s">
        <v>17126</v>
      </c>
      <c r="E3039" s="12" t="s">
        <v>385</v>
      </c>
      <c r="F3039" s="12" t="s">
        <v>3097</v>
      </c>
      <c r="G3039" s="12">
        <v>2017.0</v>
      </c>
      <c r="H3039" s="33">
        <v>42742.0</v>
      </c>
      <c r="I3039" s="12" t="s">
        <v>17127</v>
      </c>
      <c r="K3039" s="12" t="s">
        <v>17128</v>
      </c>
    </row>
    <row r="3040" ht="15.75" customHeight="1">
      <c r="A3040" s="12">
        <v>2.8060928E7</v>
      </c>
      <c r="B3040" s="12" t="s">
        <v>17130</v>
      </c>
      <c r="C3040" s="12" t="s">
        <v>17131</v>
      </c>
      <c r="D3040" s="12" t="s">
        <v>17132</v>
      </c>
      <c r="E3040" s="12" t="s">
        <v>5132</v>
      </c>
      <c r="F3040" s="12" t="s">
        <v>2831</v>
      </c>
      <c r="G3040" s="12">
        <v>2017.0</v>
      </c>
      <c r="H3040" s="33">
        <v>42742.0</v>
      </c>
      <c r="I3040" s="12" t="s">
        <v>17133</v>
      </c>
      <c r="K3040" s="12" t="s">
        <v>17134</v>
      </c>
    </row>
    <row r="3041" ht="15.75" customHeight="1">
      <c r="A3041" s="12">
        <v>2.8068343E7</v>
      </c>
      <c r="B3041" s="12" t="s">
        <v>17135</v>
      </c>
      <c r="C3041" s="12" t="s">
        <v>17136</v>
      </c>
      <c r="D3041" s="12" t="s">
        <v>17137</v>
      </c>
      <c r="E3041" s="12" t="s">
        <v>17138</v>
      </c>
      <c r="F3041" s="12" t="s">
        <v>2810</v>
      </c>
      <c r="G3041" s="12">
        <v>2017.0</v>
      </c>
      <c r="H3041" s="33">
        <v>42745.0</v>
      </c>
      <c r="I3041" s="12" t="s">
        <v>17139</v>
      </c>
      <c r="K3041" s="12" t="s">
        <v>17140</v>
      </c>
    </row>
    <row r="3042" ht="15.75" customHeight="1">
      <c r="A3042" s="12">
        <v>2.8069059E7</v>
      </c>
      <c r="B3042" s="12" t="s">
        <v>17142</v>
      </c>
      <c r="C3042" s="12" t="s">
        <v>17143</v>
      </c>
      <c r="D3042" s="12" t="s">
        <v>17144</v>
      </c>
      <c r="E3042" s="12" t="s">
        <v>17145</v>
      </c>
      <c r="F3042" s="12" t="s">
        <v>332</v>
      </c>
      <c r="G3042" s="12">
        <v>2017.0</v>
      </c>
      <c r="H3042" s="33">
        <v>42746.0</v>
      </c>
      <c r="I3042" s="12" t="s">
        <v>17146</v>
      </c>
      <c r="K3042" s="12" t="s">
        <v>17147</v>
      </c>
    </row>
    <row r="3043" ht="15.75" customHeight="1">
      <c r="A3043" s="12">
        <v>2.779964E7</v>
      </c>
      <c r="B3043" s="12" t="s">
        <v>17149</v>
      </c>
      <c r="C3043" s="12" t="s">
        <v>17150</v>
      </c>
      <c r="D3043" s="12" t="s">
        <v>17151</v>
      </c>
      <c r="E3043" s="12" t="s">
        <v>5256</v>
      </c>
      <c r="F3043" s="12" t="s">
        <v>520</v>
      </c>
      <c r="G3043" s="12">
        <v>2017.0</v>
      </c>
      <c r="H3043" s="33">
        <v>42676.0</v>
      </c>
      <c r="I3043" s="12" t="s">
        <v>17152</v>
      </c>
      <c r="K3043" s="12" t="s">
        <v>17153</v>
      </c>
    </row>
    <row r="3044" ht="15.75" customHeight="1">
      <c r="A3044" s="12">
        <v>2.7920393E7</v>
      </c>
      <c r="B3044" s="12" t="s">
        <v>17155</v>
      </c>
      <c r="C3044" s="12" t="s">
        <v>17156</v>
      </c>
      <c r="D3044" s="12" t="s">
        <v>17157</v>
      </c>
      <c r="E3044" s="12" t="s">
        <v>17158</v>
      </c>
      <c r="F3044" s="12" t="s">
        <v>520</v>
      </c>
      <c r="G3044" s="12">
        <v>2017.0</v>
      </c>
      <c r="H3044" s="33">
        <v>42711.0</v>
      </c>
      <c r="I3044" s="12" t="s">
        <v>17159</v>
      </c>
      <c r="K3044" s="12" t="s">
        <v>17160</v>
      </c>
    </row>
    <row r="3045" ht="15.75" customHeight="1">
      <c r="A3045" s="12">
        <v>2.8191378E7</v>
      </c>
      <c r="B3045" s="12" t="s">
        <v>17161</v>
      </c>
      <c r="C3045" s="12" t="s">
        <v>17162</v>
      </c>
      <c r="D3045" s="12" t="s">
        <v>17163</v>
      </c>
      <c r="E3045" s="12" t="s">
        <v>17164</v>
      </c>
      <c r="F3045" s="12" t="s">
        <v>17165</v>
      </c>
      <c r="G3045" s="12">
        <v>2017.0</v>
      </c>
      <c r="H3045" s="33">
        <v>42780.0</v>
      </c>
      <c r="I3045" s="12" t="s">
        <v>17166</v>
      </c>
      <c r="K3045" s="12" t="s">
        <v>17167</v>
      </c>
    </row>
    <row r="3046" ht="15.75" customHeight="1">
      <c r="A3046" s="12">
        <v>2.808681E7</v>
      </c>
      <c r="B3046" s="12" t="s">
        <v>17169</v>
      </c>
      <c r="C3046" s="12" t="s">
        <v>17170</v>
      </c>
      <c r="D3046" s="12" t="s">
        <v>17171</v>
      </c>
      <c r="E3046" s="12" t="s">
        <v>1805</v>
      </c>
      <c r="F3046" s="12" t="s">
        <v>368</v>
      </c>
      <c r="G3046" s="12">
        <v>2017.0</v>
      </c>
      <c r="H3046" s="33">
        <v>42750.0</v>
      </c>
      <c r="I3046" s="12" t="s">
        <v>17172</v>
      </c>
      <c r="K3046" s="12" t="s">
        <v>17173</v>
      </c>
    </row>
    <row r="3047" ht="15.75" customHeight="1">
      <c r="A3047" s="12">
        <v>2.8095503E7</v>
      </c>
      <c r="B3047" s="12" t="s">
        <v>17175</v>
      </c>
      <c r="C3047" s="12" t="s">
        <v>17176</v>
      </c>
      <c r="D3047" s="12" t="s">
        <v>17177</v>
      </c>
      <c r="E3047" s="12" t="s">
        <v>15891</v>
      </c>
      <c r="F3047" s="12" t="s">
        <v>2810</v>
      </c>
      <c r="G3047" s="12">
        <v>2017.0</v>
      </c>
      <c r="H3047" s="33">
        <v>42753.0</v>
      </c>
      <c r="I3047" s="12" t="s">
        <v>17178</v>
      </c>
      <c r="K3047" s="12" t="s">
        <v>17179</v>
      </c>
    </row>
    <row r="3048" ht="15.75" customHeight="1">
      <c r="A3048" s="12">
        <v>2.8118585E7</v>
      </c>
      <c r="B3048" s="12" t="s">
        <v>17181</v>
      </c>
      <c r="C3048" s="12" t="s">
        <v>17182</v>
      </c>
      <c r="D3048" s="12" t="s">
        <v>17183</v>
      </c>
      <c r="E3048" s="12" t="s">
        <v>17184</v>
      </c>
      <c r="F3048" s="12" t="s">
        <v>6252</v>
      </c>
      <c r="G3048" s="12">
        <v>2017.0</v>
      </c>
      <c r="H3048" s="33">
        <v>42760.0</v>
      </c>
      <c r="K3048" s="12" t="s">
        <v>17185</v>
      </c>
    </row>
    <row r="3049" ht="15.75" customHeight="1">
      <c r="A3049" s="12">
        <v>2.8118586E7</v>
      </c>
      <c r="B3049" s="12" t="s">
        <v>17187</v>
      </c>
      <c r="C3049" s="12" t="s">
        <v>11924</v>
      </c>
      <c r="D3049" s="12" t="s">
        <v>17188</v>
      </c>
      <c r="E3049" s="12" t="s">
        <v>11926</v>
      </c>
      <c r="F3049" s="12" t="s">
        <v>6252</v>
      </c>
      <c r="G3049" s="12">
        <v>2017.0</v>
      </c>
      <c r="H3049" s="33">
        <v>42760.0</v>
      </c>
      <c r="K3049" s="12" t="s">
        <v>17189</v>
      </c>
    </row>
    <row r="3050" ht="15.75" customHeight="1">
      <c r="A3050" s="12">
        <v>2.8155283E7</v>
      </c>
      <c r="B3050" s="12" t="s">
        <v>17190</v>
      </c>
      <c r="C3050" s="12" t="s">
        <v>17191</v>
      </c>
      <c r="D3050" s="12" t="s">
        <v>17192</v>
      </c>
      <c r="E3050" s="12" t="s">
        <v>17193</v>
      </c>
      <c r="F3050" s="12" t="s">
        <v>9109</v>
      </c>
      <c r="G3050" s="12">
        <v>2017.0</v>
      </c>
      <c r="H3050" s="33">
        <v>42770.0</v>
      </c>
      <c r="I3050" s="12" t="s">
        <v>17194</v>
      </c>
      <c r="K3050" s="12" t="s">
        <v>17195</v>
      </c>
    </row>
    <row r="3051" ht="15.75" customHeight="1">
      <c r="A3051" s="12">
        <v>2.7357983E7</v>
      </c>
      <c r="B3051" s="12" t="s">
        <v>17196</v>
      </c>
      <c r="C3051" s="12" t="s">
        <v>17197</v>
      </c>
      <c r="D3051" s="12" t="s">
        <v>17198</v>
      </c>
      <c r="E3051" s="12" t="s">
        <v>17199</v>
      </c>
      <c r="F3051" s="12" t="s">
        <v>6090</v>
      </c>
      <c r="G3051" s="12">
        <v>2017.0</v>
      </c>
      <c r="H3051" s="33">
        <v>42552.0</v>
      </c>
      <c r="K3051" s="12" t="s">
        <v>17200</v>
      </c>
    </row>
    <row r="3052" ht="15.75" customHeight="1">
      <c r="A3052" s="12">
        <v>2.811885E7</v>
      </c>
      <c r="B3052" s="12" t="s">
        <v>17202</v>
      </c>
      <c r="C3052" s="12" t="s">
        <v>17203</v>
      </c>
      <c r="D3052" s="12" t="s">
        <v>17204</v>
      </c>
      <c r="E3052" s="12" t="s">
        <v>17205</v>
      </c>
      <c r="F3052" s="12" t="s">
        <v>332</v>
      </c>
      <c r="G3052" s="12">
        <v>2017.0</v>
      </c>
      <c r="H3052" s="33">
        <v>42761.0</v>
      </c>
      <c r="I3052" s="12" t="s">
        <v>17206</v>
      </c>
      <c r="K3052" s="12" t="s">
        <v>17207</v>
      </c>
    </row>
    <row r="3053" ht="15.75" customHeight="1">
      <c r="A3053" s="12">
        <v>2.8180111E7</v>
      </c>
      <c r="B3053" s="12" t="s">
        <v>17208</v>
      </c>
      <c r="C3053" s="12" t="s">
        <v>17209</v>
      </c>
      <c r="D3053" s="12" t="s">
        <v>17210</v>
      </c>
      <c r="E3053" s="12" t="s">
        <v>17211</v>
      </c>
      <c r="F3053" s="12" t="s">
        <v>3171</v>
      </c>
      <c r="G3053" s="12">
        <v>2017.0</v>
      </c>
      <c r="H3053" s="33">
        <v>42776.0</v>
      </c>
      <c r="I3053" s="12" t="s">
        <v>17212</v>
      </c>
      <c r="K3053" s="12" t="s">
        <v>17213</v>
      </c>
    </row>
    <row r="3054" ht="15.75" customHeight="1">
      <c r="A3054" s="12">
        <v>3.0755905E7</v>
      </c>
      <c r="B3054" s="12" t="s">
        <v>17215</v>
      </c>
      <c r="C3054" s="12" t="s">
        <v>17216</v>
      </c>
      <c r="D3054" s="12" t="s">
        <v>17217</v>
      </c>
      <c r="E3054" s="12" t="s">
        <v>17218</v>
      </c>
      <c r="F3054" s="12" t="s">
        <v>17219</v>
      </c>
      <c r="G3054" s="12">
        <v>2017.0</v>
      </c>
      <c r="H3054" s="33">
        <v>43510.0</v>
      </c>
      <c r="I3054" s="12" t="s">
        <v>17220</v>
      </c>
      <c r="K3054" s="12" t="s">
        <v>17221</v>
      </c>
    </row>
    <row r="3055" ht="15.75" customHeight="1">
      <c r="A3055" s="12">
        <v>2.8129781E7</v>
      </c>
      <c r="B3055" s="12" t="s">
        <v>17223</v>
      </c>
      <c r="C3055" s="12" t="s">
        <v>17224</v>
      </c>
      <c r="D3055" s="12" t="s">
        <v>17225</v>
      </c>
      <c r="E3055" s="12" t="s">
        <v>10336</v>
      </c>
      <c r="F3055" s="12" t="s">
        <v>332</v>
      </c>
      <c r="G3055" s="12">
        <v>2017.0</v>
      </c>
      <c r="H3055" s="33">
        <v>42764.0</v>
      </c>
      <c r="I3055" s="12" t="s">
        <v>17226</v>
      </c>
      <c r="K3055" s="12" t="s">
        <v>17227</v>
      </c>
    </row>
    <row r="3056" ht="15.75" customHeight="1">
      <c r="A3056" s="12">
        <v>2.8115179E7</v>
      </c>
      <c r="B3056" s="12" t="s">
        <v>17229</v>
      </c>
      <c r="C3056" s="12" t="s">
        <v>17230</v>
      </c>
      <c r="D3056" s="12" t="s">
        <v>17231</v>
      </c>
      <c r="E3056" s="12" t="s">
        <v>17232</v>
      </c>
      <c r="F3056" s="12" t="s">
        <v>842</v>
      </c>
      <c r="G3056" s="12">
        <v>2017.0</v>
      </c>
      <c r="H3056" s="33">
        <v>42760.0</v>
      </c>
      <c r="K3056" s="12" t="s">
        <v>17233</v>
      </c>
    </row>
    <row r="3057" ht="15.75" customHeight="1">
      <c r="A3057" s="12">
        <v>2.8155284E7</v>
      </c>
      <c r="B3057" s="12" t="s">
        <v>17235</v>
      </c>
      <c r="C3057" s="12" t="s">
        <v>17236</v>
      </c>
      <c r="D3057" s="12" t="s">
        <v>17237</v>
      </c>
      <c r="E3057" s="12" t="s">
        <v>17238</v>
      </c>
      <c r="F3057" s="12" t="s">
        <v>9109</v>
      </c>
      <c r="G3057" s="12">
        <v>2017.0</v>
      </c>
      <c r="H3057" s="33">
        <v>42770.0</v>
      </c>
      <c r="I3057" s="12" t="s">
        <v>17239</v>
      </c>
      <c r="K3057" s="12" t="s">
        <v>17240</v>
      </c>
    </row>
    <row r="3058" ht="15.75" customHeight="1">
      <c r="A3058" s="12">
        <v>2.8096373E7</v>
      </c>
      <c r="B3058" s="12" t="s">
        <v>17241</v>
      </c>
      <c r="C3058" s="12" t="s">
        <v>17242</v>
      </c>
      <c r="D3058" s="12" t="s">
        <v>17243</v>
      </c>
      <c r="E3058" s="12" t="s">
        <v>17244</v>
      </c>
      <c r="F3058" s="12" t="s">
        <v>1104</v>
      </c>
      <c r="G3058" s="12">
        <v>2017.0</v>
      </c>
      <c r="H3058" s="33">
        <v>42754.0</v>
      </c>
      <c r="I3058" s="12" t="s">
        <v>17245</v>
      </c>
      <c r="K3058" s="12" t="s">
        <v>17246</v>
      </c>
    </row>
    <row r="3059" ht="15.75" customHeight="1">
      <c r="A3059" s="12">
        <v>2.8141857E7</v>
      </c>
      <c r="B3059" s="12" t="s">
        <v>17248</v>
      </c>
      <c r="C3059" s="12" t="s">
        <v>17249</v>
      </c>
      <c r="D3059" s="12" t="s">
        <v>17250</v>
      </c>
      <c r="E3059" s="12" t="s">
        <v>14172</v>
      </c>
      <c r="F3059" s="12" t="s">
        <v>2810</v>
      </c>
      <c r="G3059" s="12">
        <v>2017.0</v>
      </c>
      <c r="H3059" s="33">
        <v>42767.0</v>
      </c>
      <c r="I3059" s="12" t="s">
        <v>17251</v>
      </c>
      <c r="K3059" s="12" t="s">
        <v>17252</v>
      </c>
    </row>
    <row r="3060" ht="15.75" customHeight="1">
      <c r="A3060" s="12">
        <v>2.5906923E7</v>
      </c>
      <c r="B3060" s="12" t="s">
        <v>17253</v>
      </c>
      <c r="C3060" s="12" t="s">
        <v>17254</v>
      </c>
      <c r="D3060" s="12" t="s">
        <v>17255</v>
      </c>
      <c r="E3060" s="12" t="s">
        <v>17256</v>
      </c>
      <c r="F3060" s="12" t="s">
        <v>884</v>
      </c>
      <c r="G3060" s="12">
        <v>2017.0</v>
      </c>
      <c r="H3060" s="33">
        <v>42119.0</v>
      </c>
      <c r="K3060" s="12" t="s">
        <v>17257</v>
      </c>
    </row>
    <row r="3061" ht="15.75" customHeight="1">
      <c r="A3061" s="12">
        <v>2.5916245E7</v>
      </c>
      <c r="B3061" s="12" t="s">
        <v>17259</v>
      </c>
      <c r="C3061" s="12" t="s">
        <v>17260</v>
      </c>
      <c r="D3061" s="12" t="s">
        <v>17261</v>
      </c>
      <c r="E3061" s="12" t="s">
        <v>17262</v>
      </c>
      <c r="F3061" s="12" t="s">
        <v>884</v>
      </c>
      <c r="G3061" s="12">
        <v>2017.0</v>
      </c>
      <c r="H3061" s="33">
        <v>42123.0</v>
      </c>
      <c r="K3061" s="12" t="s">
        <v>17263</v>
      </c>
    </row>
    <row r="3062" ht="15.75" customHeight="1">
      <c r="A3062" s="12">
        <v>2.6876304E7</v>
      </c>
      <c r="B3062" s="12" t="s">
        <v>17264</v>
      </c>
      <c r="C3062" s="12" t="s">
        <v>17265</v>
      </c>
      <c r="D3062" s="12" t="s">
        <v>17266</v>
      </c>
      <c r="E3062" s="12" t="s">
        <v>9991</v>
      </c>
      <c r="F3062" s="12" t="s">
        <v>17267</v>
      </c>
      <c r="G3062" s="12">
        <v>2017.0</v>
      </c>
      <c r="H3062" s="33">
        <v>42416.0</v>
      </c>
      <c r="K3062" s="12" t="s">
        <v>17268</v>
      </c>
    </row>
    <row r="3063" ht="15.75" customHeight="1">
      <c r="A3063" s="12">
        <v>2.6976382E7</v>
      </c>
      <c r="B3063" s="12" t="s">
        <v>17269</v>
      </c>
      <c r="C3063" s="12" t="s">
        <v>17270</v>
      </c>
      <c r="D3063" s="12" t="s">
        <v>17271</v>
      </c>
      <c r="E3063" s="12" t="s">
        <v>17272</v>
      </c>
      <c r="F3063" s="12" t="s">
        <v>1455</v>
      </c>
      <c r="G3063" s="12">
        <v>2017.0</v>
      </c>
      <c r="H3063" s="33">
        <v>42445.0</v>
      </c>
      <c r="K3063" s="12" t="s">
        <v>17273</v>
      </c>
    </row>
    <row r="3064" ht="15.75" customHeight="1">
      <c r="A3064" s="12">
        <v>2.7299665E7</v>
      </c>
      <c r="B3064" s="12" t="s">
        <v>17274</v>
      </c>
      <c r="C3064" s="12" t="s">
        <v>17275</v>
      </c>
      <c r="D3064" s="12" t="s">
        <v>17276</v>
      </c>
      <c r="E3064" s="12" t="s">
        <v>17277</v>
      </c>
      <c r="F3064" s="12" t="s">
        <v>6955</v>
      </c>
      <c r="G3064" s="12">
        <v>2017.0</v>
      </c>
      <c r="H3064" s="33">
        <v>42536.0</v>
      </c>
      <c r="K3064" s="12" t="s">
        <v>17278</v>
      </c>
    </row>
    <row r="3065" ht="15.75" customHeight="1">
      <c r="A3065" s="12">
        <v>2.7417532E7</v>
      </c>
      <c r="B3065" s="12" t="s">
        <v>17279</v>
      </c>
      <c r="C3065" s="12" t="s">
        <v>17280</v>
      </c>
      <c r="D3065" s="12" t="s">
        <v>17281</v>
      </c>
      <c r="E3065" s="12" t="s">
        <v>17282</v>
      </c>
      <c r="F3065" s="12" t="s">
        <v>17267</v>
      </c>
      <c r="G3065" s="12">
        <v>2017.0</v>
      </c>
      <c r="H3065" s="33">
        <v>42567.0</v>
      </c>
      <c r="K3065" s="12" t="s">
        <v>17283</v>
      </c>
    </row>
    <row r="3066" ht="15.75" customHeight="1">
      <c r="A3066" s="12">
        <v>2.7510768E7</v>
      </c>
      <c r="B3066" s="12" t="s">
        <v>17284</v>
      </c>
      <c r="C3066" s="12" t="s">
        <v>17285</v>
      </c>
      <c r="D3066" s="12" t="s">
        <v>17286</v>
      </c>
      <c r="E3066" s="12" t="s">
        <v>5422</v>
      </c>
      <c r="F3066" s="12" t="s">
        <v>3226</v>
      </c>
      <c r="G3066" s="12">
        <v>2017.0</v>
      </c>
      <c r="H3066" s="33">
        <v>42594.0</v>
      </c>
      <c r="I3066" s="12" t="s">
        <v>17287</v>
      </c>
      <c r="J3066" s="12" t="s">
        <v>17288</v>
      </c>
      <c r="K3066" s="12" t="s">
        <v>17289</v>
      </c>
    </row>
    <row r="3067" ht="15.75" customHeight="1">
      <c r="A3067" s="12">
        <v>2.7546888E7</v>
      </c>
      <c r="B3067" s="12" t="s">
        <v>17290</v>
      </c>
      <c r="C3067" s="12" t="s">
        <v>17291</v>
      </c>
      <c r="D3067" s="12" t="s">
        <v>17292</v>
      </c>
      <c r="E3067" s="12" t="s">
        <v>17293</v>
      </c>
      <c r="F3067" s="12" t="s">
        <v>17267</v>
      </c>
      <c r="G3067" s="12">
        <v>2017.0</v>
      </c>
      <c r="H3067" s="33">
        <v>42605.0</v>
      </c>
      <c r="K3067" s="12" t="s">
        <v>17294</v>
      </c>
    </row>
    <row r="3068" ht="15.75" customHeight="1">
      <c r="A3068" s="12">
        <v>2.7618775E7</v>
      </c>
      <c r="B3068" s="12" t="s">
        <v>17295</v>
      </c>
      <c r="C3068" s="12" t="s">
        <v>17296</v>
      </c>
      <c r="D3068" s="12" t="s">
        <v>17297</v>
      </c>
      <c r="E3068" s="12" t="s">
        <v>17298</v>
      </c>
      <c r="F3068" s="12" t="s">
        <v>17267</v>
      </c>
      <c r="G3068" s="12">
        <v>2017.0</v>
      </c>
      <c r="H3068" s="33">
        <v>42627.0</v>
      </c>
      <c r="K3068" s="12" t="s">
        <v>17299</v>
      </c>
    </row>
    <row r="3069" ht="15.75" customHeight="1">
      <c r="A3069" s="12">
        <v>2.7696011E7</v>
      </c>
      <c r="B3069" s="12" t="s">
        <v>17300</v>
      </c>
      <c r="C3069" s="12" t="s">
        <v>17301</v>
      </c>
      <c r="D3069" s="12" t="s">
        <v>17302</v>
      </c>
      <c r="E3069" s="12" t="s">
        <v>15457</v>
      </c>
      <c r="F3069" s="12" t="s">
        <v>11982</v>
      </c>
      <c r="G3069" s="12">
        <v>2017.0</v>
      </c>
      <c r="H3069" s="33">
        <v>42647.0</v>
      </c>
      <c r="K3069" s="12" t="s">
        <v>17303</v>
      </c>
    </row>
    <row r="3070" ht="15.75" customHeight="1">
      <c r="A3070" s="12">
        <v>2.7697173E7</v>
      </c>
      <c r="B3070" s="12" t="s">
        <v>17304</v>
      </c>
      <c r="C3070" s="12" t="s">
        <v>17305</v>
      </c>
      <c r="D3070" s="12" t="s">
        <v>17306</v>
      </c>
      <c r="E3070" s="12" t="s">
        <v>15408</v>
      </c>
      <c r="F3070" s="12" t="s">
        <v>17307</v>
      </c>
      <c r="G3070" s="12">
        <v>2017.0</v>
      </c>
      <c r="H3070" s="33">
        <v>42648.0</v>
      </c>
      <c r="K3070" s="12" t="s">
        <v>17308</v>
      </c>
    </row>
    <row r="3071" ht="15.75" customHeight="1">
      <c r="A3071" s="12">
        <v>2.7788693E7</v>
      </c>
      <c r="B3071" s="12" t="s">
        <v>17309</v>
      </c>
      <c r="C3071" s="12" t="s">
        <v>17310</v>
      </c>
      <c r="D3071" s="12" t="s">
        <v>17311</v>
      </c>
      <c r="E3071" s="12" t="s">
        <v>3316</v>
      </c>
      <c r="F3071" s="12" t="s">
        <v>6355</v>
      </c>
      <c r="G3071" s="12">
        <v>2017.0</v>
      </c>
      <c r="H3071" s="33">
        <v>42673.0</v>
      </c>
      <c r="I3071" s="12" t="s">
        <v>17312</v>
      </c>
      <c r="K3071" s="12" t="s">
        <v>17313</v>
      </c>
    </row>
    <row r="3072" ht="15.75" customHeight="1">
      <c r="A3072" s="12">
        <v>2.7828762E7</v>
      </c>
      <c r="B3072" s="12" t="s">
        <v>17314</v>
      </c>
      <c r="C3072" s="12" t="s">
        <v>17315</v>
      </c>
      <c r="D3072" s="12" t="s">
        <v>17316</v>
      </c>
      <c r="E3072" s="12" t="s">
        <v>17317</v>
      </c>
      <c r="F3072" s="12" t="s">
        <v>151</v>
      </c>
      <c r="G3072" s="12">
        <v>2017.0</v>
      </c>
      <c r="H3072" s="33">
        <v>42684.0</v>
      </c>
      <c r="K3072" s="12" t="s">
        <v>17318</v>
      </c>
    </row>
    <row r="3073" ht="15.75" customHeight="1">
      <c r="A3073" s="12">
        <v>2.7841969E7</v>
      </c>
      <c r="B3073" s="12" t="s">
        <v>17319</v>
      </c>
      <c r="C3073" s="12" t="s">
        <v>17320</v>
      </c>
      <c r="D3073" s="12" t="s">
        <v>17321</v>
      </c>
      <c r="E3073" s="12" t="s">
        <v>10580</v>
      </c>
      <c r="F3073" s="12" t="s">
        <v>151</v>
      </c>
      <c r="G3073" s="12">
        <v>2017.0</v>
      </c>
      <c r="H3073" s="33">
        <v>42689.0</v>
      </c>
      <c r="K3073" s="12" t="s">
        <v>17322</v>
      </c>
    </row>
    <row r="3074" ht="15.75" customHeight="1">
      <c r="A3074" s="12">
        <v>2.7849636E7</v>
      </c>
      <c r="B3074" s="12" t="s">
        <v>17323</v>
      </c>
      <c r="C3074" s="12" t="s">
        <v>17324</v>
      </c>
      <c r="D3074" s="12" t="s">
        <v>17325</v>
      </c>
      <c r="E3074" s="12" t="s">
        <v>17326</v>
      </c>
      <c r="F3074" s="12" t="s">
        <v>5257</v>
      </c>
      <c r="G3074" s="12">
        <v>2017.0</v>
      </c>
      <c r="H3074" s="33">
        <v>42691.0</v>
      </c>
      <c r="I3074" s="12" t="s">
        <v>17327</v>
      </c>
      <c r="K3074" s="12" t="s">
        <v>17328</v>
      </c>
    </row>
    <row r="3075" ht="15.75" customHeight="1">
      <c r="A3075" s="12">
        <v>2.7859964E7</v>
      </c>
      <c r="B3075" s="12" t="s">
        <v>17329</v>
      </c>
      <c r="C3075" s="12" t="s">
        <v>17330</v>
      </c>
      <c r="D3075" s="12" t="s">
        <v>17331</v>
      </c>
      <c r="E3075" s="12" t="s">
        <v>17332</v>
      </c>
      <c r="F3075" s="12" t="s">
        <v>1259</v>
      </c>
      <c r="G3075" s="12">
        <v>2017.0</v>
      </c>
      <c r="H3075" s="33">
        <v>42693.0</v>
      </c>
      <c r="K3075" s="12" t="s">
        <v>17333</v>
      </c>
    </row>
    <row r="3076" ht="15.75" customHeight="1">
      <c r="A3076" s="12">
        <v>2.7871813E7</v>
      </c>
      <c r="B3076" s="12" t="s">
        <v>17334</v>
      </c>
      <c r="C3076" s="12" t="s">
        <v>17335</v>
      </c>
      <c r="D3076" s="12" t="s">
        <v>17336</v>
      </c>
      <c r="E3076" s="12" t="s">
        <v>4399</v>
      </c>
      <c r="F3076" s="12" t="s">
        <v>214</v>
      </c>
      <c r="G3076" s="12">
        <v>2017.0</v>
      </c>
      <c r="H3076" s="33">
        <v>42697.0</v>
      </c>
      <c r="K3076" s="12" t="s">
        <v>17337</v>
      </c>
    </row>
    <row r="3077" ht="15.75" customHeight="1">
      <c r="A3077" s="12">
        <v>2.7878428E7</v>
      </c>
      <c r="B3077" s="12" t="s">
        <v>17338</v>
      </c>
      <c r="C3077" s="12" t="s">
        <v>17339</v>
      </c>
      <c r="D3077" s="12" t="s">
        <v>17340</v>
      </c>
      <c r="E3077" s="12" t="s">
        <v>17341</v>
      </c>
      <c r="F3077" s="12" t="s">
        <v>131</v>
      </c>
      <c r="G3077" s="12">
        <v>2017.0</v>
      </c>
      <c r="H3077" s="33">
        <v>42698.0</v>
      </c>
      <c r="K3077" s="12" t="s">
        <v>17342</v>
      </c>
    </row>
    <row r="3078" ht="15.75" customHeight="1">
      <c r="A3078" s="12">
        <v>2.7880877E7</v>
      </c>
      <c r="B3078" s="12" t="s">
        <v>17343</v>
      </c>
      <c r="C3078" s="12" t="s">
        <v>17344</v>
      </c>
      <c r="D3078" s="12" t="s">
        <v>17345</v>
      </c>
      <c r="E3078" s="12" t="s">
        <v>17346</v>
      </c>
      <c r="F3078" s="12" t="s">
        <v>2712</v>
      </c>
      <c r="G3078" s="12">
        <v>2017.0</v>
      </c>
      <c r="H3078" s="33">
        <v>42698.0</v>
      </c>
      <c r="K3078" s="12" t="s">
        <v>17347</v>
      </c>
    </row>
    <row r="3079" ht="15.75" customHeight="1">
      <c r="A3079" s="12">
        <v>2.7905665E7</v>
      </c>
      <c r="B3079" s="12" t="s">
        <v>17348</v>
      </c>
      <c r="C3079" s="12" t="s">
        <v>17349</v>
      </c>
      <c r="D3079" s="12" t="s">
        <v>17350</v>
      </c>
      <c r="E3079" s="12" t="s">
        <v>5869</v>
      </c>
      <c r="F3079" s="12" t="s">
        <v>1259</v>
      </c>
      <c r="G3079" s="12">
        <v>2017.0</v>
      </c>
      <c r="H3079" s="33">
        <v>42706.0</v>
      </c>
      <c r="K3079" s="12" t="s">
        <v>17351</v>
      </c>
    </row>
    <row r="3080" ht="15.75" customHeight="1">
      <c r="A3080" s="12">
        <v>2.7908651E7</v>
      </c>
      <c r="B3080" s="12" t="s">
        <v>17352</v>
      </c>
      <c r="C3080" s="12" t="s">
        <v>17353</v>
      </c>
      <c r="D3080" s="12" t="s">
        <v>17354</v>
      </c>
      <c r="E3080" s="12" t="s">
        <v>17355</v>
      </c>
      <c r="F3080" s="12" t="s">
        <v>17356</v>
      </c>
      <c r="G3080" s="12">
        <v>2017.0</v>
      </c>
      <c r="H3080" s="33">
        <v>42707.0</v>
      </c>
      <c r="K3080" s="12" t="s">
        <v>17357</v>
      </c>
    </row>
    <row r="3081" ht="15.75" customHeight="1">
      <c r="A3081" s="12">
        <v>2.7908771E7</v>
      </c>
      <c r="B3081" s="12" t="s">
        <v>17358</v>
      </c>
      <c r="C3081" s="12" t="s">
        <v>17359</v>
      </c>
      <c r="D3081" s="12" t="s">
        <v>17360</v>
      </c>
      <c r="E3081" s="12" t="s">
        <v>13280</v>
      </c>
      <c r="F3081" s="12" t="s">
        <v>496</v>
      </c>
      <c r="G3081" s="12">
        <v>2017.0</v>
      </c>
      <c r="H3081" s="33">
        <v>42707.0</v>
      </c>
      <c r="K3081" s="12" t="s">
        <v>17361</v>
      </c>
    </row>
    <row r="3082" ht="15.75" customHeight="1">
      <c r="A3082" s="12">
        <v>2.7908772E7</v>
      </c>
      <c r="B3082" s="12" t="s">
        <v>17362</v>
      </c>
      <c r="C3082" s="12" t="s">
        <v>17363</v>
      </c>
      <c r="D3082" s="12" t="s">
        <v>17364</v>
      </c>
      <c r="E3082" s="12" t="s">
        <v>17365</v>
      </c>
      <c r="F3082" s="12" t="s">
        <v>496</v>
      </c>
      <c r="G3082" s="12">
        <v>2017.0</v>
      </c>
      <c r="H3082" s="33">
        <v>42707.0</v>
      </c>
      <c r="K3082" s="12" t="s">
        <v>17366</v>
      </c>
    </row>
    <row r="3083" ht="15.75" customHeight="1">
      <c r="A3083" s="12">
        <v>2.7913878E7</v>
      </c>
      <c r="B3083" s="12" t="s">
        <v>17367</v>
      </c>
      <c r="C3083" s="12" t="s">
        <v>17368</v>
      </c>
      <c r="D3083" s="12" t="s">
        <v>17369</v>
      </c>
      <c r="E3083" s="12" t="s">
        <v>17370</v>
      </c>
      <c r="F3083" s="12" t="s">
        <v>376</v>
      </c>
      <c r="G3083" s="12">
        <v>2017.0</v>
      </c>
      <c r="H3083" s="33">
        <v>42708.0</v>
      </c>
      <c r="K3083" s="12" t="s">
        <v>17371</v>
      </c>
    </row>
    <row r="3084" ht="15.75" customHeight="1">
      <c r="A3084" s="12">
        <v>2.7918952E7</v>
      </c>
      <c r="B3084" s="12" t="s">
        <v>17372</v>
      </c>
      <c r="C3084" s="12" t="s">
        <v>17373</v>
      </c>
      <c r="D3084" s="12" t="s">
        <v>17374</v>
      </c>
      <c r="E3084" s="12" t="s">
        <v>17375</v>
      </c>
      <c r="F3084" s="12" t="s">
        <v>14979</v>
      </c>
      <c r="G3084" s="12">
        <v>2017.0</v>
      </c>
      <c r="H3084" s="33">
        <v>42710.0</v>
      </c>
      <c r="K3084" s="12" t="s">
        <v>17376</v>
      </c>
    </row>
    <row r="3085" ht="15.75" customHeight="1">
      <c r="A3085" s="12">
        <v>2.7922802E7</v>
      </c>
      <c r="B3085" s="12" t="s">
        <v>17377</v>
      </c>
      <c r="C3085" s="12" t="s">
        <v>17378</v>
      </c>
      <c r="D3085" s="12" t="s">
        <v>17379</v>
      </c>
      <c r="E3085" s="12" t="s">
        <v>17380</v>
      </c>
      <c r="F3085" s="12" t="s">
        <v>151</v>
      </c>
      <c r="G3085" s="12">
        <v>2017.0</v>
      </c>
      <c r="H3085" s="33">
        <v>42711.0</v>
      </c>
      <c r="K3085" s="12" t="s">
        <v>17381</v>
      </c>
    </row>
    <row r="3086" ht="15.75" customHeight="1">
      <c r="A3086" s="12">
        <v>2.7923669E7</v>
      </c>
      <c r="B3086" s="12" t="s">
        <v>17382</v>
      </c>
      <c r="C3086" s="12" t="s">
        <v>17383</v>
      </c>
      <c r="D3086" s="12" t="s">
        <v>17384</v>
      </c>
      <c r="E3086" s="12" t="s">
        <v>17385</v>
      </c>
      <c r="F3086" s="12" t="s">
        <v>496</v>
      </c>
      <c r="G3086" s="12">
        <v>2017.0</v>
      </c>
      <c r="H3086" s="33">
        <v>42712.0</v>
      </c>
      <c r="K3086" s="12" t="s">
        <v>17386</v>
      </c>
    </row>
    <row r="3087" ht="15.75" customHeight="1">
      <c r="A3087" s="12">
        <v>2.7939637E7</v>
      </c>
      <c r="B3087" s="12" t="s">
        <v>17387</v>
      </c>
      <c r="C3087" s="12" t="s">
        <v>17388</v>
      </c>
      <c r="D3087" s="12" t="s">
        <v>17389</v>
      </c>
      <c r="E3087" s="12" t="s">
        <v>17390</v>
      </c>
      <c r="F3087" s="12" t="s">
        <v>496</v>
      </c>
      <c r="G3087" s="12">
        <v>2017.0</v>
      </c>
      <c r="H3087" s="33">
        <v>42717.0</v>
      </c>
      <c r="K3087" s="12" t="s">
        <v>17391</v>
      </c>
    </row>
    <row r="3088" ht="15.75" customHeight="1">
      <c r="A3088" s="12">
        <v>2.7983969E7</v>
      </c>
      <c r="B3088" s="12" t="s">
        <v>17392</v>
      </c>
      <c r="C3088" s="12" t="s">
        <v>17393</v>
      </c>
      <c r="D3088" s="12" t="s">
        <v>17394</v>
      </c>
      <c r="E3088" s="12" t="s">
        <v>8994</v>
      </c>
      <c r="F3088" s="12" t="s">
        <v>2712</v>
      </c>
      <c r="G3088" s="12">
        <v>2017.0</v>
      </c>
      <c r="H3088" s="33">
        <v>42721.0</v>
      </c>
      <c r="K3088" s="12" t="s">
        <v>17395</v>
      </c>
    </row>
    <row r="3089" ht="15.75" customHeight="1">
      <c r="A3089" s="12">
        <v>2.7990558E7</v>
      </c>
      <c r="B3089" s="12" t="s">
        <v>17396</v>
      </c>
      <c r="C3089" s="12" t="s">
        <v>17397</v>
      </c>
      <c r="D3089" s="12" t="s">
        <v>17398</v>
      </c>
      <c r="E3089" s="12" t="s">
        <v>17399</v>
      </c>
      <c r="F3089" s="12" t="s">
        <v>17400</v>
      </c>
      <c r="G3089" s="12">
        <v>2017.0</v>
      </c>
      <c r="H3089" s="33">
        <v>42724.0</v>
      </c>
      <c r="K3089" s="12" t="s">
        <v>17401</v>
      </c>
    </row>
    <row r="3090" ht="15.75" customHeight="1">
      <c r="A3090" s="12">
        <v>2.8011185E7</v>
      </c>
      <c r="B3090" s="12" t="s">
        <v>17402</v>
      </c>
      <c r="C3090" s="12" t="s">
        <v>17403</v>
      </c>
      <c r="D3090" s="12" t="s">
        <v>17404</v>
      </c>
      <c r="E3090" s="12" t="s">
        <v>17405</v>
      </c>
      <c r="F3090" s="12" t="s">
        <v>496</v>
      </c>
      <c r="G3090" s="12">
        <v>2017.0</v>
      </c>
      <c r="H3090" s="33">
        <v>42729.0</v>
      </c>
      <c r="K3090" s="12" t="s">
        <v>17406</v>
      </c>
    </row>
    <row r="3091" ht="15.75" customHeight="1">
      <c r="A3091" s="12">
        <v>2.8026036E7</v>
      </c>
      <c r="B3091" s="12" t="s">
        <v>17407</v>
      </c>
      <c r="C3091" s="12" t="s">
        <v>17408</v>
      </c>
      <c r="D3091" s="12" t="s">
        <v>17409</v>
      </c>
      <c r="E3091" s="12" t="s">
        <v>10665</v>
      </c>
      <c r="F3091" s="12" t="s">
        <v>931</v>
      </c>
      <c r="G3091" s="12">
        <v>2017.0</v>
      </c>
      <c r="H3091" s="33">
        <v>42732.0</v>
      </c>
      <c r="K3091" s="12" t="s">
        <v>17410</v>
      </c>
    </row>
    <row r="3092" ht="15.75" customHeight="1">
      <c r="A3092" s="12">
        <v>2.8028309E7</v>
      </c>
      <c r="B3092" s="12" t="s">
        <v>17411</v>
      </c>
      <c r="C3092" s="12" t="s">
        <v>16617</v>
      </c>
      <c r="D3092" s="12" t="s">
        <v>17412</v>
      </c>
      <c r="E3092" s="12" t="s">
        <v>16619</v>
      </c>
      <c r="F3092" s="12" t="s">
        <v>11291</v>
      </c>
      <c r="G3092" s="12">
        <v>2017.0</v>
      </c>
      <c r="H3092" s="33">
        <v>42733.0</v>
      </c>
      <c r="K3092" s="12" t="s">
        <v>17413</v>
      </c>
    </row>
    <row r="3093" ht="15.75" customHeight="1">
      <c r="A3093" s="12">
        <v>2.8028631E7</v>
      </c>
      <c r="B3093" s="12" t="s">
        <v>17414</v>
      </c>
      <c r="C3093" s="12" t="s">
        <v>17415</v>
      </c>
      <c r="D3093" s="12" t="s">
        <v>17416</v>
      </c>
      <c r="E3093" s="12" t="s">
        <v>1406</v>
      </c>
      <c r="F3093" s="12" t="s">
        <v>376</v>
      </c>
      <c r="G3093" s="12">
        <v>2017.0</v>
      </c>
      <c r="H3093" s="33">
        <v>42733.0</v>
      </c>
      <c r="K3093" s="12" t="s">
        <v>17417</v>
      </c>
    </row>
    <row r="3094" ht="15.75" customHeight="1">
      <c r="A3094" s="12">
        <v>2.8048951E7</v>
      </c>
      <c r="B3094" s="12" t="s">
        <v>17418</v>
      </c>
      <c r="C3094" s="12" t="s">
        <v>17419</v>
      </c>
      <c r="D3094" s="12" t="s">
        <v>17420</v>
      </c>
      <c r="E3094" s="12" t="s">
        <v>17421</v>
      </c>
      <c r="F3094" s="12" t="s">
        <v>151</v>
      </c>
      <c r="G3094" s="12">
        <v>2017.0</v>
      </c>
      <c r="H3094" s="33">
        <v>42739.0</v>
      </c>
      <c r="K3094" s="12" t="s">
        <v>17422</v>
      </c>
    </row>
    <row r="3095" ht="15.75" customHeight="1">
      <c r="A3095" s="12">
        <v>2.8064061E7</v>
      </c>
      <c r="B3095" s="12" t="s">
        <v>17423</v>
      </c>
      <c r="C3095" s="12" t="s">
        <v>17424</v>
      </c>
      <c r="D3095" s="12" t="s">
        <v>17425</v>
      </c>
      <c r="E3095" s="12" t="s">
        <v>13154</v>
      </c>
      <c r="F3095" s="12" t="s">
        <v>2744</v>
      </c>
      <c r="G3095" s="12">
        <v>2017.0</v>
      </c>
      <c r="H3095" s="33">
        <v>42744.0</v>
      </c>
      <c r="K3095" s="12" t="s">
        <v>17426</v>
      </c>
    </row>
    <row r="3096" ht="15.75" customHeight="1">
      <c r="A3096" s="12">
        <v>2.808935E7</v>
      </c>
      <c r="B3096" s="12" t="s">
        <v>17427</v>
      </c>
      <c r="C3096" s="12" t="s">
        <v>17428</v>
      </c>
      <c r="D3096" s="12" t="s">
        <v>17429</v>
      </c>
      <c r="E3096" s="12" t="s">
        <v>17430</v>
      </c>
      <c r="F3096" s="12" t="s">
        <v>17431</v>
      </c>
      <c r="G3096" s="12">
        <v>2017.0</v>
      </c>
      <c r="H3096" s="33">
        <v>42752.0</v>
      </c>
      <c r="I3096" s="12" t="s">
        <v>17432</v>
      </c>
      <c r="J3096" s="12" t="s">
        <v>17433</v>
      </c>
      <c r="K3096" s="12" t="s">
        <v>17434</v>
      </c>
    </row>
    <row r="3097" ht="15.75" customHeight="1">
      <c r="A3097" s="12">
        <v>2.8097845E7</v>
      </c>
      <c r="B3097" s="12" t="s">
        <v>17436</v>
      </c>
      <c r="C3097" s="12" t="s">
        <v>17437</v>
      </c>
      <c r="D3097" s="12" t="s">
        <v>17438</v>
      </c>
      <c r="E3097" s="12" t="s">
        <v>17439</v>
      </c>
      <c r="F3097" s="12" t="s">
        <v>17440</v>
      </c>
      <c r="G3097" s="12">
        <v>2017.0</v>
      </c>
      <c r="H3097" s="33">
        <v>42754.0</v>
      </c>
      <c r="K3097" s="12" t="s">
        <v>17441</v>
      </c>
    </row>
    <row r="3098" ht="15.75" customHeight="1">
      <c r="A3098" s="12">
        <v>2.8131376E7</v>
      </c>
      <c r="B3098" s="12" t="s">
        <v>17442</v>
      </c>
      <c r="C3098" s="12" t="s">
        <v>17443</v>
      </c>
      <c r="D3098" s="12" t="s">
        <v>17444</v>
      </c>
      <c r="E3098" s="12" t="s">
        <v>17445</v>
      </c>
      <c r="F3098" s="12" t="s">
        <v>202</v>
      </c>
      <c r="G3098" s="12">
        <v>2017.0</v>
      </c>
      <c r="H3098" s="33">
        <v>42765.0</v>
      </c>
      <c r="K3098" s="12" t="s">
        <v>17446</v>
      </c>
    </row>
    <row r="3099" ht="15.75" customHeight="1">
      <c r="A3099" s="12">
        <v>2.8255923E7</v>
      </c>
      <c r="B3099" s="12" t="s">
        <v>17447</v>
      </c>
      <c r="C3099" s="12" t="s">
        <v>17448</v>
      </c>
      <c r="D3099" s="12" t="s">
        <v>17449</v>
      </c>
      <c r="E3099" s="12" t="s">
        <v>17450</v>
      </c>
      <c r="F3099" s="12" t="s">
        <v>664</v>
      </c>
      <c r="G3099" s="12">
        <v>2017.0</v>
      </c>
      <c r="H3099" s="33">
        <v>42798.0</v>
      </c>
      <c r="K3099" s="12" t="s">
        <v>17451</v>
      </c>
    </row>
    <row r="3100" ht="15.75" customHeight="1">
      <c r="A3100" s="12">
        <v>2.8319627E7</v>
      </c>
      <c r="B3100" s="12" t="s">
        <v>17452</v>
      </c>
      <c r="C3100" s="12" t="s">
        <v>17453</v>
      </c>
      <c r="D3100" s="12" t="s">
        <v>17454</v>
      </c>
      <c r="E3100" s="12" t="s">
        <v>17455</v>
      </c>
      <c r="F3100" s="12" t="s">
        <v>6487</v>
      </c>
      <c r="G3100" s="12">
        <v>2017.0</v>
      </c>
      <c r="H3100" s="33">
        <v>42815.0</v>
      </c>
    </row>
    <row r="3101" ht="15.75" customHeight="1">
      <c r="A3101" s="12">
        <v>2.8449088E7</v>
      </c>
      <c r="B3101" s="12" t="s">
        <v>17456</v>
      </c>
      <c r="C3101" s="12" t="s">
        <v>17457</v>
      </c>
      <c r="D3101" s="12" t="s">
        <v>17458</v>
      </c>
      <c r="E3101" s="12" t="s">
        <v>501</v>
      </c>
      <c r="F3101" s="12" t="s">
        <v>1867</v>
      </c>
      <c r="G3101" s="12">
        <v>2017.0</v>
      </c>
      <c r="H3101" s="33">
        <v>42853.0</v>
      </c>
      <c r="K3101" s="12" t="s">
        <v>17459</v>
      </c>
    </row>
    <row r="3102" ht="15.75" customHeight="1">
      <c r="A3102" s="12">
        <v>2.8152011E7</v>
      </c>
      <c r="B3102" s="12" t="s">
        <v>17460</v>
      </c>
      <c r="C3102" s="12" t="s">
        <v>17461</v>
      </c>
      <c r="D3102" s="12" t="s">
        <v>17462</v>
      </c>
      <c r="E3102" s="12" t="s">
        <v>17463</v>
      </c>
      <c r="F3102" s="12" t="s">
        <v>2831</v>
      </c>
      <c r="G3102" s="12">
        <v>2017.0</v>
      </c>
      <c r="H3102" s="33">
        <v>42769.0</v>
      </c>
      <c r="I3102" s="12" t="s">
        <v>17464</v>
      </c>
      <c r="K3102" s="12" t="s">
        <v>17465</v>
      </c>
    </row>
    <row r="3103" ht="15.75" customHeight="1">
      <c r="A3103" s="12">
        <v>2.8153052E7</v>
      </c>
      <c r="B3103" s="12" t="s">
        <v>17467</v>
      </c>
      <c r="C3103" s="12" t="s">
        <v>17468</v>
      </c>
      <c r="D3103" s="12" t="s">
        <v>17469</v>
      </c>
      <c r="E3103" s="12" t="s">
        <v>17470</v>
      </c>
      <c r="F3103" s="12" t="s">
        <v>332</v>
      </c>
      <c r="G3103" s="12">
        <v>2017.0</v>
      </c>
      <c r="H3103" s="33">
        <v>42770.0</v>
      </c>
      <c r="I3103" s="12" t="s">
        <v>17471</v>
      </c>
      <c r="K3103" s="12" t="s">
        <v>17472</v>
      </c>
    </row>
    <row r="3104" ht="15.75" customHeight="1">
      <c r="A3104" s="12">
        <v>2.7890889E7</v>
      </c>
      <c r="B3104" s="12" t="s">
        <v>17473</v>
      </c>
      <c r="C3104" s="12" t="s">
        <v>17474</v>
      </c>
      <c r="D3104" s="12" t="s">
        <v>17475</v>
      </c>
      <c r="E3104" s="12" t="s">
        <v>17476</v>
      </c>
      <c r="F3104" s="12" t="s">
        <v>909</v>
      </c>
      <c r="G3104" s="12">
        <v>2017.0</v>
      </c>
      <c r="H3104" s="33">
        <v>42703.0</v>
      </c>
      <c r="I3104" s="12" t="s">
        <v>17477</v>
      </c>
      <c r="K3104" s="12" t="s">
        <v>17478</v>
      </c>
    </row>
    <row r="3105" ht="15.75" customHeight="1">
      <c r="A3105" s="12">
        <v>2.8160773E7</v>
      </c>
      <c r="B3105" s="12" t="s">
        <v>17480</v>
      </c>
      <c r="C3105" s="12" t="s">
        <v>17481</v>
      </c>
      <c r="D3105" s="12" t="s">
        <v>17482</v>
      </c>
      <c r="E3105" s="12" t="s">
        <v>17262</v>
      </c>
      <c r="F3105" s="12" t="s">
        <v>14344</v>
      </c>
      <c r="G3105" s="12">
        <v>2017.0</v>
      </c>
      <c r="H3105" s="33">
        <v>42772.0</v>
      </c>
      <c r="I3105" s="12" t="s">
        <v>17483</v>
      </c>
      <c r="K3105" s="12" t="s">
        <v>17484</v>
      </c>
    </row>
    <row r="3106" ht="15.75" customHeight="1">
      <c r="A3106" s="12">
        <v>2.8229048E7</v>
      </c>
      <c r="B3106" s="12" t="s">
        <v>17486</v>
      </c>
      <c r="C3106" s="12" t="s">
        <v>17487</v>
      </c>
      <c r="D3106" s="12" t="s">
        <v>17488</v>
      </c>
      <c r="E3106" s="12" t="s">
        <v>5942</v>
      </c>
      <c r="F3106" s="12" t="s">
        <v>3171</v>
      </c>
      <c r="G3106" s="12">
        <v>2017.0</v>
      </c>
      <c r="H3106" s="33">
        <v>42790.0</v>
      </c>
      <c r="I3106" s="12" t="s">
        <v>17489</v>
      </c>
      <c r="K3106" s="12" t="s">
        <v>17490</v>
      </c>
    </row>
    <row r="3107" ht="15.75" customHeight="1">
      <c r="A3107" s="12">
        <v>2.8232825E7</v>
      </c>
      <c r="B3107" s="12" t="s">
        <v>17492</v>
      </c>
      <c r="C3107" s="12" t="s">
        <v>17493</v>
      </c>
      <c r="D3107" s="12" t="s">
        <v>17494</v>
      </c>
      <c r="E3107" s="12" t="s">
        <v>17495</v>
      </c>
      <c r="F3107" s="12" t="s">
        <v>1128</v>
      </c>
      <c r="G3107" s="12">
        <v>2017.0</v>
      </c>
      <c r="H3107" s="33">
        <v>42791.0</v>
      </c>
      <c r="I3107" s="12" t="s">
        <v>17496</v>
      </c>
      <c r="K3107" s="12" t="s">
        <v>17497</v>
      </c>
    </row>
    <row r="3108" ht="15.75" customHeight="1">
      <c r="A3108" s="12">
        <v>2.8193163E7</v>
      </c>
      <c r="B3108" s="12" t="s">
        <v>17499</v>
      </c>
      <c r="C3108" s="12" t="s">
        <v>17500</v>
      </c>
      <c r="D3108" s="12" t="s">
        <v>17501</v>
      </c>
      <c r="E3108" s="12" t="s">
        <v>17502</v>
      </c>
      <c r="F3108" s="12" t="s">
        <v>368</v>
      </c>
      <c r="G3108" s="12">
        <v>2017.0</v>
      </c>
      <c r="H3108" s="33">
        <v>42781.0</v>
      </c>
      <c r="I3108" s="12" t="s">
        <v>17503</v>
      </c>
      <c r="K3108" s="12" t="s">
        <v>17504</v>
      </c>
    </row>
    <row r="3109" ht="15.75" customHeight="1">
      <c r="A3109" s="12">
        <v>2.8195158E7</v>
      </c>
      <c r="B3109" s="12" t="s">
        <v>17506</v>
      </c>
      <c r="C3109" s="12" t="s">
        <v>17507</v>
      </c>
      <c r="D3109" s="12" t="s">
        <v>17508</v>
      </c>
      <c r="E3109" s="12" t="s">
        <v>17509</v>
      </c>
      <c r="F3109" s="12" t="s">
        <v>7626</v>
      </c>
      <c r="G3109" s="12">
        <v>2017.0</v>
      </c>
      <c r="H3109" s="33">
        <v>42781.0</v>
      </c>
      <c r="I3109" s="12" t="s">
        <v>17510</v>
      </c>
      <c r="K3109" s="12" t="s">
        <v>17511</v>
      </c>
    </row>
    <row r="3110" ht="15.75" customHeight="1">
      <c r="A3110" s="12">
        <v>2.8261565E7</v>
      </c>
      <c r="B3110" s="12" t="s">
        <v>17513</v>
      </c>
      <c r="C3110" s="12" t="s">
        <v>17514</v>
      </c>
      <c r="D3110" s="12" t="s">
        <v>17515</v>
      </c>
      <c r="E3110" s="12" t="s">
        <v>17516</v>
      </c>
      <c r="F3110" s="12" t="s">
        <v>3171</v>
      </c>
      <c r="G3110" s="12">
        <v>2017.0</v>
      </c>
      <c r="H3110" s="33">
        <v>42801.0</v>
      </c>
      <c r="I3110" s="12" t="s">
        <v>17517</v>
      </c>
      <c r="K3110" s="12" t="s">
        <v>17518</v>
      </c>
    </row>
    <row r="3111" ht="15.75" customHeight="1">
      <c r="A3111" s="12">
        <v>2.8202075E7</v>
      </c>
      <c r="B3111" s="12" t="s">
        <v>17519</v>
      </c>
      <c r="C3111" s="12" t="s">
        <v>17520</v>
      </c>
      <c r="D3111" s="12" t="s">
        <v>17521</v>
      </c>
      <c r="E3111" s="12" t="s">
        <v>17522</v>
      </c>
      <c r="F3111" s="12" t="s">
        <v>332</v>
      </c>
      <c r="G3111" s="12">
        <v>2017.0</v>
      </c>
      <c r="H3111" s="33">
        <v>42783.0</v>
      </c>
      <c r="I3111" s="12" t="s">
        <v>17523</v>
      </c>
      <c r="K3111" s="12" t="s">
        <v>17524</v>
      </c>
    </row>
    <row r="3112" ht="15.75" customHeight="1">
      <c r="A3112" s="12">
        <v>2.8491211E7</v>
      </c>
      <c r="B3112" s="12" t="s">
        <v>17526</v>
      </c>
      <c r="C3112" s="12" t="s">
        <v>17527</v>
      </c>
      <c r="D3112" s="12" t="s">
        <v>17528</v>
      </c>
      <c r="E3112" s="12" t="s">
        <v>17529</v>
      </c>
      <c r="F3112" s="12" t="s">
        <v>16690</v>
      </c>
      <c r="G3112" s="12">
        <v>2017.0</v>
      </c>
      <c r="H3112" s="33">
        <v>42867.0</v>
      </c>
      <c r="I3112" s="12" t="s">
        <v>17530</v>
      </c>
      <c r="K3112" s="12" t="s">
        <v>17531</v>
      </c>
    </row>
    <row r="3113" ht="15.75" customHeight="1">
      <c r="A3113" s="12">
        <v>2.8222146E7</v>
      </c>
      <c r="B3113" s="12" t="s">
        <v>17533</v>
      </c>
      <c r="C3113" s="12" t="s">
        <v>17534</v>
      </c>
      <c r="D3113" s="12" t="s">
        <v>17535</v>
      </c>
      <c r="E3113" s="12" t="s">
        <v>16445</v>
      </c>
      <c r="F3113" s="12" t="s">
        <v>2810</v>
      </c>
      <c r="G3113" s="12">
        <v>2017.0</v>
      </c>
      <c r="H3113" s="33">
        <v>42788.0</v>
      </c>
      <c r="I3113" s="12" t="s">
        <v>17536</v>
      </c>
      <c r="K3113" s="12" t="s">
        <v>17537</v>
      </c>
    </row>
    <row r="3114" ht="15.75" customHeight="1">
      <c r="A3114" s="12">
        <v>2.8241043E7</v>
      </c>
      <c r="B3114" s="12" t="s">
        <v>17539</v>
      </c>
      <c r="C3114" s="12" t="s">
        <v>17540</v>
      </c>
      <c r="D3114" s="12" t="s">
        <v>17541</v>
      </c>
      <c r="E3114" s="12" t="s">
        <v>17542</v>
      </c>
      <c r="F3114" s="12" t="s">
        <v>2810</v>
      </c>
      <c r="G3114" s="12">
        <v>2017.0</v>
      </c>
      <c r="H3114" s="33">
        <v>42794.0</v>
      </c>
      <c r="I3114" s="12" t="s">
        <v>17543</v>
      </c>
      <c r="K3114" s="12" t="s">
        <v>17544</v>
      </c>
    </row>
    <row r="3115" ht="15.75" customHeight="1">
      <c r="A3115" s="12">
        <v>2.7628851E7</v>
      </c>
      <c r="B3115" s="12" t="s">
        <v>17559</v>
      </c>
      <c r="C3115" s="12" t="s">
        <v>17560</v>
      </c>
      <c r="D3115" s="12" t="s">
        <v>17561</v>
      </c>
      <c r="E3115" s="12" t="s">
        <v>17562</v>
      </c>
      <c r="F3115" s="12" t="s">
        <v>17563</v>
      </c>
      <c r="G3115" s="12">
        <v>2017.0</v>
      </c>
      <c r="H3115" s="33">
        <v>42629.0</v>
      </c>
      <c r="K3115" s="12" t="s">
        <v>17564</v>
      </c>
    </row>
    <row r="3116" ht="15.75" customHeight="1">
      <c r="A3116" s="12">
        <v>2.7731327E7</v>
      </c>
      <c r="B3116" s="12" t="s">
        <v>17566</v>
      </c>
      <c r="C3116" s="12" t="s">
        <v>17567</v>
      </c>
      <c r="D3116" s="12" t="s">
        <v>17568</v>
      </c>
      <c r="E3116" s="12" t="s">
        <v>17569</v>
      </c>
      <c r="F3116" s="12" t="s">
        <v>137</v>
      </c>
      <c r="G3116" s="12">
        <v>2017.0</v>
      </c>
      <c r="H3116" s="33">
        <v>42656.0</v>
      </c>
      <c r="I3116" s="12" t="s">
        <v>17570</v>
      </c>
      <c r="K3116" s="12" t="s">
        <v>17571</v>
      </c>
    </row>
    <row r="3117" ht="15.75" customHeight="1">
      <c r="A3117" s="12">
        <v>2.7939332E7</v>
      </c>
      <c r="B3117" s="12" t="s">
        <v>17579</v>
      </c>
      <c r="C3117" s="12" t="s">
        <v>17580</v>
      </c>
      <c r="D3117" s="12" t="s">
        <v>17581</v>
      </c>
      <c r="E3117" s="12" t="s">
        <v>17582</v>
      </c>
      <c r="F3117" s="12" t="s">
        <v>169</v>
      </c>
      <c r="G3117" s="12">
        <v>2017.0</v>
      </c>
      <c r="H3117" s="33">
        <v>42717.0</v>
      </c>
      <c r="K3117" s="12" t="s">
        <v>17583</v>
      </c>
    </row>
    <row r="3118" ht="15.75" customHeight="1">
      <c r="A3118" s="12">
        <v>2.7986544E7</v>
      </c>
      <c r="B3118" s="12" t="s">
        <v>17584</v>
      </c>
      <c r="C3118" s="12" t="s">
        <v>17585</v>
      </c>
      <c r="D3118" s="12" t="s">
        <v>17586</v>
      </c>
      <c r="E3118" s="12" t="s">
        <v>17587</v>
      </c>
      <c r="F3118" s="12" t="s">
        <v>2712</v>
      </c>
      <c r="G3118" s="12">
        <v>2017.0</v>
      </c>
      <c r="H3118" s="33">
        <v>42722.0</v>
      </c>
      <c r="K3118" s="12" t="s">
        <v>17588</v>
      </c>
    </row>
    <row r="3119" ht="15.75" customHeight="1">
      <c r="A3119" s="12">
        <v>2.7986546E7</v>
      </c>
      <c r="B3119" s="12" t="s">
        <v>17589</v>
      </c>
      <c r="C3119" s="12" t="s">
        <v>17590</v>
      </c>
      <c r="D3119" s="12" t="s">
        <v>17591</v>
      </c>
      <c r="E3119" s="12" t="s">
        <v>17592</v>
      </c>
      <c r="F3119" s="12" t="s">
        <v>2712</v>
      </c>
      <c r="G3119" s="12">
        <v>2017.0</v>
      </c>
      <c r="H3119" s="33">
        <v>42722.0</v>
      </c>
      <c r="K3119" s="12" t="s">
        <v>17593</v>
      </c>
    </row>
    <row r="3120" ht="15.75" customHeight="1">
      <c r="A3120" s="12">
        <v>2.7992288E7</v>
      </c>
      <c r="B3120" s="12" t="s">
        <v>17594</v>
      </c>
      <c r="C3120" s="12" t="s">
        <v>17595</v>
      </c>
      <c r="D3120" s="12" t="s">
        <v>17596</v>
      </c>
      <c r="E3120" s="12" t="s">
        <v>17597</v>
      </c>
      <c r="F3120" s="12" t="s">
        <v>151</v>
      </c>
      <c r="G3120" s="12">
        <v>2017.0</v>
      </c>
      <c r="H3120" s="33">
        <v>42724.0</v>
      </c>
      <c r="K3120" s="12" t="s">
        <v>17598</v>
      </c>
    </row>
    <row r="3121" ht="15.75" customHeight="1">
      <c r="A3121" s="12">
        <v>2.7992293E7</v>
      </c>
      <c r="B3121" s="12" t="s">
        <v>17599</v>
      </c>
      <c r="C3121" s="12" t="s">
        <v>17600</v>
      </c>
      <c r="D3121" s="12" t="s">
        <v>17601</v>
      </c>
      <c r="E3121" s="12" t="s">
        <v>17602</v>
      </c>
      <c r="F3121" s="12" t="s">
        <v>151</v>
      </c>
      <c r="G3121" s="12">
        <v>2017.0</v>
      </c>
      <c r="H3121" s="33">
        <v>42724.0</v>
      </c>
      <c r="K3121" s="12" t="s">
        <v>17603</v>
      </c>
    </row>
    <row r="3122" ht="15.75" customHeight="1">
      <c r="A3122" s="12">
        <v>2.7993973E7</v>
      </c>
      <c r="B3122" s="12" t="s">
        <v>17604</v>
      </c>
      <c r="C3122" s="12" t="s">
        <v>17605</v>
      </c>
      <c r="D3122" s="12" t="s">
        <v>17606</v>
      </c>
      <c r="E3122" s="12" t="s">
        <v>17607</v>
      </c>
      <c r="F3122" s="12" t="s">
        <v>439</v>
      </c>
      <c r="G3122" s="12">
        <v>2017.0</v>
      </c>
      <c r="H3122" s="33">
        <v>42725.0</v>
      </c>
      <c r="I3122" s="12" t="s">
        <v>17608</v>
      </c>
      <c r="K3122" s="12" t="s">
        <v>17609</v>
      </c>
    </row>
    <row r="3123" ht="15.75" customHeight="1">
      <c r="A3123" s="12">
        <v>2.8012903E7</v>
      </c>
      <c r="B3123" s="12" t="s">
        <v>17617</v>
      </c>
      <c r="C3123" s="12" t="s">
        <v>17618</v>
      </c>
      <c r="D3123" s="12" t="s">
        <v>17619</v>
      </c>
      <c r="E3123" s="12" t="s">
        <v>17620</v>
      </c>
      <c r="F3123" s="12" t="s">
        <v>2712</v>
      </c>
      <c r="G3123" s="12">
        <v>2017.0</v>
      </c>
      <c r="H3123" s="33">
        <v>42730.0</v>
      </c>
      <c r="K3123" s="12" t="s">
        <v>17621</v>
      </c>
    </row>
    <row r="3124" ht="15.75" customHeight="1">
      <c r="A3124" s="12">
        <v>2.8026894E7</v>
      </c>
      <c r="B3124" s="12" t="s">
        <v>17622</v>
      </c>
      <c r="C3124" s="12" t="s">
        <v>17623</v>
      </c>
      <c r="D3124" s="12" t="s">
        <v>17624</v>
      </c>
      <c r="E3124" s="12" t="s">
        <v>17625</v>
      </c>
      <c r="F3124" s="12" t="s">
        <v>220</v>
      </c>
      <c r="G3124" s="12">
        <v>2017.0</v>
      </c>
      <c r="H3124" s="33">
        <v>42732.0</v>
      </c>
      <c r="K3124" s="12" t="s">
        <v>17626</v>
      </c>
    </row>
    <row r="3125" ht="15.75" customHeight="1">
      <c r="A3125" s="12">
        <v>2.8044222E7</v>
      </c>
      <c r="B3125" s="12" t="s">
        <v>17642</v>
      </c>
      <c r="C3125" s="12" t="s">
        <v>17643</v>
      </c>
      <c r="D3125" s="12" t="s">
        <v>17644</v>
      </c>
      <c r="E3125" s="12" t="s">
        <v>17645</v>
      </c>
      <c r="F3125" s="12" t="s">
        <v>17646</v>
      </c>
      <c r="G3125" s="12">
        <v>2017.0</v>
      </c>
      <c r="H3125" s="33">
        <v>42739.0</v>
      </c>
      <c r="K3125" s="12" t="s">
        <v>17647</v>
      </c>
    </row>
    <row r="3126" ht="15.75" customHeight="1">
      <c r="A3126" s="12">
        <v>2.8063832E7</v>
      </c>
      <c r="B3126" s="12" t="s">
        <v>17648</v>
      </c>
      <c r="C3126" s="12" t="s">
        <v>17649</v>
      </c>
      <c r="D3126" s="12" t="s">
        <v>17650</v>
      </c>
      <c r="E3126" s="12" t="s">
        <v>10580</v>
      </c>
      <c r="F3126" s="12" t="s">
        <v>496</v>
      </c>
      <c r="G3126" s="12">
        <v>2017.0</v>
      </c>
      <c r="H3126" s="33">
        <v>42744.0</v>
      </c>
      <c r="K3126" s="12" t="s">
        <v>17651</v>
      </c>
    </row>
    <row r="3127" ht="15.75" customHeight="1">
      <c r="A3127" s="12">
        <v>2.8089651E7</v>
      </c>
      <c r="B3127" s="12" t="s">
        <v>17652</v>
      </c>
      <c r="C3127" s="12" t="s">
        <v>17653</v>
      </c>
      <c r="D3127" s="12" t="s">
        <v>17654</v>
      </c>
      <c r="E3127" s="12" t="s">
        <v>17655</v>
      </c>
      <c r="F3127" s="12" t="s">
        <v>496</v>
      </c>
      <c r="G3127" s="12">
        <v>2017.0</v>
      </c>
      <c r="H3127" s="33">
        <v>42752.0</v>
      </c>
      <c r="I3127" s="12" t="s">
        <v>17656</v>
      </c>
      <c r="K3127" s="12" t="s">
        <v>17657</v>
      </c>
    </row>
    <row r="3128" ht="15.75" customHeight="1">
      <c r="A3128" s="12">
        <v>2.8109769E7</v>
      </c>
      <c r="B3128" s="12" t="s">
        <v>17658</v>
      </c>
      <c r="C3128" s="12" t="s">
        <v>17659</v>
      </c>
      <c r="D3128" s="12" t="s">
        <v>17660</v>
      </c>
      <c r="E3128" s="12" t="s">
        <v>6425</v>
      </c>
      <c r="F3128" s="12" t="s">
        <v>496</v>
      </c>
      <c r="G3128" s="12">
        <v>2017.0</v>
      </c>
      <c r="H3128" s="33">
        <v>42758.0</v>
      </c>
      <c r="K3128" s="12" t="s">
        <v>17661</v>
      </c>
    </row>
    <row r="3129" ht="15.75" customHeight="1">
      <c r="A3129" s="12">
        <v>2.8110915E7</v>
      </c>
      <c r="B3129" s="12" t="s">
        <v>17662</v>
      </c>
      <c r="C3129" s="12" t="s">
        <v>17663</v>
      </c>
      <c r="D3129" s="12" t="s">
        <v>17664</v>
      </c>
      <c r="E3129" s="12" t="s">
        <v>7580</v>
      </c>
      <c r="F3129" s="12" t="s">
        <v>496</v>
      </c>
      <c r="G3129" s="12">
        <v>2017.0</v>
      </c>
      <c r="H3129" s="33">
        <v>42759.0</v>
      </c>
      <c r="K3129" s="12" t="s">
        <v>17665</v>
      </c>
    </row>
    <row r="3130" ht="15.75" customHeight="1">
      <c r="A3130" s="12">
        <v>2.8111714E7</v>
      </c>
      <c r="B3130" s="12" t="s">
        <v>17666</v>
      </c>
      <c r="C3130" s="12" t="s">
        <v>17667</v>
      </c>
      <c r="D3130" s="12" t="s">
        <v>17668</v>
      </c>
      <c r="E3130" s="12" t="s">
        <v>17669</v>
      </c>
      <c r="F3130" s="12" t="s">
        <v>376</v>
      </c>
      <c r="G3130" s="12">
        <v>2017.0</v>
      </c>
      <c r="H3130" s="33">
        <v>42759.0</v>
      </c>
      <c r="K3130" s="12" t="s">
        <v>17670</v>
      </c>
    </row>
    <row r="3131" ht="15.75" customHeight="1">
      <c r="A3131" s="12">
        <v>2.8131594E7</v>
      </c>
      <c r="B3131" s="12" t="s">
        <v>17677</v>
      </c>
      <c r="C3131" s="12" t="s">
        <v>17678</v>
      </c>
      <c r="D3131" s="12" t="s">
        <v>17679</v>
      </c>
      <c r="E3131" s="12" t="s">
        <v>17680</v>
      </c>
      <c r="F3131" s="12" t="s">
        <v>496</v>
      </c>
      <c r="G3131" s="12">
        <v>2017.0</v>
      </c>
      <c r="H3131" s="33">
        <v>42765.0</v>
      </c>
      <c r="K3131" s="12" t="s">
        <v>17681</v>
      </c>
    </row>
    <row r="3132" ht="15.75" customHeight="1">
      <c r="A3132" s="12">
        <v>2.8143697E7</v>
      </c>
      <c r="B3132" s="12" t="s">
        <v>17682</v>
      </c>
      <c r="C3132" s="12" t="s">
        <v>17683</v>
      </c>
      <c r="D3132" s="12" t="s">
        <v>17684</v>
      </c>
      <c r="E3132" s="12" t="s">
        <v>17685</v>
      </c>
      <c r="F3132" s="12" t="s">
        <v>496</v>
      </c>
      <c r="G3132" s="12">
        <v>2017.0</v>
      </c>
      <c r="H3132" s="33">
        <v>42768.0</v>
      </c>
      <c r="K3132" s="12" t="s">
        <v>17686</v>
      </c>
    </row>
    <row r="3133" ht="15.75" customHeight="1">
      <c r="A3133" s="12">
        <v>2.8169172E7</v>
      </c>
      <c r="B3133" s="12" t="s">
        <v>17687</v>
      </c>
      <c r="C3133" s="12" t="s">
        <v>17688</v>
      </c>
      <c r="D3133" s="12" t="s">
        <v>17689</v>
      </c>
      <c r="E3133" s="12" t="s">
        <v>17690</v>
      </c>
      <c r="F3133" s="12" t="s">
        <v>496</v>
      </c>
      <c r="G3133" s="12">
        <v>2017.0</v>
      </c>
      <c r="H3133" s="33">
        <v>42774.0</v>
      </c>
      <c r="K3133" s="12" t="s">
        <v>17691</v>
      </c>
    </row>
    <row r="3134" ht="15.75" customHeight="1">
      <c r="A3134" s="12">
        <v>2.828461E7</v>
      </c>
      <c r="B3134" s="12" t="s">
        <v>17713</v>
      </c>
      <c r="C3134" s="12" t="s">
        <v>17714</v>
      </c>
      <c r="D3134" s="12" t="s">
        <v>17715</v>
      </c>
      <c r="E3134" s="12" t="s">
        <v>12936</v>
      </c>
      <c r="F3134" s="12" t="s">
        <v>354</v>
      </c>
      <c r="G3134" s="12">
        <v>2017.0</v>
      </c>
      <c r="H3134" s="33">
        <v>42807.0</v>
      </c>
      <c r="K3134" s="12" t="s">
        <v>17716</v>
      </c>
    </row>
    <row r="3135" ht="15.75" customHeight="1">
      <c r="A3135" s="12">
        <v>2.828462E7</v>
      </c>
      <c r="B3135" s="12" t="s">
        <v>17717</v>
      </c>
      <c r="C3135" s="12" t="s">
        <v>17718</v>
      </c>
      <c r="D3135" s="12" t="s">
        <v>17719</v>
      </c>
      <c r="E3135" s="12" t="s">
        <v>11664</v>
      </c>
      <c r="F3135" s="12" t="s">
        <v>354</v>
      </c>
      <c r="G3135" s="12">
        <v>2017.0</v>
      </c>
      <c r="H3135" s="33">
        <v>42807.0</v>
      </c>
      <c r="K3135" s="12" t="s">
        <v>17720</v>
      </c>
    </row>
    <row r="3136" ht="15.75" customHeight="1">
      <c r="A3136" s="12">
        <v>2.8299286E7</v>
      </c>
      <c r="B3136" s="12" t="s">
        <v>17726</v>
      </c>
      <c r="C3136" s="12" t="s">
        <v>17727</v>
      </c>
      <c r="D3136" s="12" t="s">
        <v>17728</v>
      </c>
      <c r="E3136" s="12" t="s">
        <v>17729</v>
      </c>
      <c r="F3136" s="12" t="s">
        <v>3171</v>
      </c>
      <c r="G3136" s="12">
        <v>2017.0</v>
      </c>
      <c r="H3136" s="33">
        <v>42811.0</v>
      </c>
      <c r="I3136" s="12" t="s">
        <v>17730</v>
      </c>
      <c r="K3136" s="12" t="s">
        <v>17731</v>
      </c>
    </row>
    <row r="3137" ht="15.75" customHeight="1">
      <c r="A3137" s="12">
        <v>2.8257433E7</v>
      </c>
      <c r="B3137" s="12" t="s">
        <v>17756</v>
      </c>
      <c r="C3137" s="12" t="s">
        <v>17757</v>
      </c>
      <c r="D3137" s="12" t="s">
        <v>17758</v>
      </c>
      <c r="E3137" s="12" t="s">
        <v>17759</v>
      </c>
      <c r="F3137" s="12" t="s">
        <v>2831</v>
      </c>
      <c r="G3137" s="12">
        <v>2017.0</v>
      </c>
      <c r="H3137" s="33">
        <v>42798.0</v>
      </c>
      <c r="I3137" s="12" t="s">
        <v>17760</v>
      </c>
      <c r="K3137" s="12" t="s">
        <v>17761</v>
      </c>
    </row>
    <row r="3138" ht="15.75" customHeight="1">
      <c r="A3138" s="12">
        <v>2.8321389E7</v>
      </c>
      <c r="B3138" s="12" t="s">
        <v>17787</v>
      </c>
      <c r="C3138" s="12" t="s">
        <v>17788</v>
      </c>
      <c r="D3138" s="12" t="s">
        <v>17789</v>
      </c>
      <c r="E3138" s="12" t="s">
        <v>17790</v>
      </c>
      <c r="F3138" s="12" t="s">
        <v>3171</v>
      </c>
      <c r="G3138" s="12">
        <v>2017.0</v>
      </c>
      <c r="H3138" s="33">
        <v>42816.0</v>
      </c>
      <c r="I3138" s="12" t="s">
        <v>17791</v>
      </c>
      <c r="K3138" s="12" t="s">
        <v>17792</v>
      </c>
    </row>
    <row r="3139" ht="15.75" customHeight="1">
      <c r="A3139" s="12">
        <v>2.826778E7</v>
      </c>
      <c r="B3139" s="12" t="s">
        <v>17806</v>
      </c>
      <c r="C3139" s="12" t="s">
        <v>17807</v>
      </c>
      <c r="D3139" s="12" t="s">
        <v>17808</v>
      </c>
      <c r="E3139" s="12" t="s">
        <v>16240</v>
      </c>
      <c r="F3139" s="12" t="s">
        <v>2831</v>
      </c>
      <c r="G3139" s="12">
        <v>2017.0</v>
      </c>
      <c r="H3139" s="33">
        <v>42802.0</v>
      </c>
      <c r="I3139" s="12" t="s">
        <v>17809</v>
      </c>
      <c r="K3139" s="12" t="s">
        <v>17810</v>
      </c>
    </row>
    <row r="3140" ht="15.75" customHeight="1">
      <c r="A3140" s="12">
        <v>2.8348982E7</v>
      </c>
      <c r="B3140" s="12" t="s">
        <v>17866</v>
      </c>
      <c r="C3140" s="12" t="s">
        <v>17867</v>
      </c>
      <c r="D3140" s="12" t="s">
        <v>17868</v>
      </c>
      <c r="E3140" s="12" t="s">
        <v>5942</v>
      </c>
      <c r="F3140" s="12" t="s">
        <v>3171</v>
      </c>
      <c r="G3140" s="12">
        <v>2017.0</v>
      </c>
      <c r="H3140" s="33">
        <v>42823.0</v>
      </c>
      <c r="I3140" s="12" t="s">
        <v>17869</v>
      </c>
      <c r="K3140" s="12" t="s">
        <v>17870</v>
      </c>
    </row>
    <row r="3141" ht="15.75" customHeight="1">
      <c r="A3141" s="12">
        <v>2.829178E7</v>
      </c>
      <c r="B3141" s="12" t="s">
        <v>17878</v>
      </c>
      <c r="C3141" s="12" t="s">
        <v>17879</v>
      </c>
      <c r="D3141" s="12" t="s">
        <v>17880</v>
      </c>
      <c r="E3141" s="12" t="s">
        <v>9193</v>
      </c>
      <c r="F3141" s="12" t="s">
        <v>2831</v>
      </c>
      <c r="G3141" s="12">
        <v>2017.0</v>
      </c>
      <c r="H3141" s="33">
        <v>42809.0</v>
      </c>
      <c r="I3141" s="12" t="s">
        <v>17881</v>
      </c>
      <c r="K3141" s="12" t="s">
        <v>17882</v>
      </c>
    </row>
    <row r="3142" ht="15.75" customHeight="1">
      <c r="A3142" s="12">
        <v>2.8288773E7</v>
      </c>
      <c r="B3142" s="12" t="s">
        <v>17888</v>
      </c>
      <c r="C3142" s="12" t="s">
        <v>17889</v>
      </c>
      <c r="D3142" s="12" t="s">
        <v>17890</v>
      </c>
      <c r="E3142" s="12" t="s">
        <v>17891</v>
      </c>
      <c r="F3142" s="12" t="s">
        <v>842</v>
      </c>
      <c r="G3142" s="12">
        <v>2017.0</v>
      </c>
      <c r="H3142" s="33">
        <v>42809.0</v>
      </c>
      <c r="K3142" s="12" t="s">
        <v>17892</v>
      </c>
    </row>
    <row r="3143" ht="15.75" customHeight="1">
      <c r="A3143" s="12">
        <v>3.0755946E7</v>
      </c>
      <c r="B3143" s="12" t="s">
        <v>17917</v>
      </c>
      <c r="C3143" s="12" t="s">
        <v>17918</v>
      </c>
      <c r="D3143" s="12" t="s">
        <v>17919</v>
      </c>
      <c r="E3143" s="12" t="s">
        <v>17920</v>
      </c>
      <c r="F3143" s="12" t="s">
        <v>17219</v>
      </c>
      <c r="G3143" s="12">
        <v>2017.0</v>
      </c>
      <c r="H3143" s="33">
        <v>43510.0</v>
      </c>
      <c r="I3143" s="12" t="s">
        <v>17921</v>
      </c>
      <c r="K3143" s="12" t="s">
        <v>17922</v>
      </c>
    </row>
    <row r="3144" ht="15.75" customHeight="1">
      <c r="A3144" s="12">
        <v>2.8355307E7</v>
      </c>
      <c r="B3144" s="12" t="s">
        <v>17940</v>
      </c>
      <c r="C3144" s="12" t="s">
        <v>17941</v>
      </c>
      <c r="D3144" s="12" t="s">
        <v>17942</v>
      </c>
      <c r="E3144" s="12" t="s">
        <v>17943</v>
      </c>
      <c r="F3144" s="12" t="s">
        <v>2831</v>
      </c>
      <c r="G3144" s="12">
        <v>2017.0</v>
      </c>
      <c r="H3144" s="33">
        <v>42824.0</v>
      </c>
      <c r="I3144" s="12" t="s">
        <v>17944</v>
      </c>
      <c r="K3144" s="12" t="s">
        <v>17945</v>
      </c>
    </row>
    <row r="3145" ht="15.75" customHeight="1">
      <c r="A3145" s="12">
        <v>2.8424664E7</v>
      </c>
      <c r="B3145" s="12" t="s">
        <v>17954</v>
      </c>
      <c r="C3145" s="12" t="s">
        <v>17955</v>
      </c>
      <c r="D3145" s="12" t="s">
        <v>17956</v>
      </c>
      <c r="E3145" s="12" t="s">
        <v>17957</v>
      </c>
      <c r="F3145" s="12" t="s">
        <v>1128</v>
      </c>
      <c r="G3145" s="12">
        <v>2017.0</v>
      </c>
      <c r="H3145" s="33">
        <v>42846.0</v>
      </c>
      <c r="I3145" s="12" t="s">
        <v>17958</v>
      </c>
      <c r="K3145" s="12" t="s">
        <v>17959</v>
      </c>
    </row>
    <row r="3146" ht="15.75" customHeight="1">
      <c r="A3146" s="12">
        <v>2.7935594E7</v>
      </c>
      <c r="B3146" s="12" t="s">
        <v>17973</v>
      </c>
      <c r="C3146" s="12" t="s">
        <v>17974</v>
      </c>
      <c r="D3146" s="12" t="s">
        <v>17975</v>
      </c>
      <c r="E3146" s="12" t="s">
        <v>17976</v>
      </c>
      <c r="F3146" s="12" t="s">
        <v>144</v>
      </c>
      <c r="G3146" s="12">
        <v>2017.0</v>
      </c>
      <c r="H3146" s="33">
        <v>42714.0</v>
      </c>
      <c r="I3146" s="12" t="s">
        <v>17977</v>
      </c>
      <c r="K3146" s="12" t="s">
        <v>17978</v>
      </c>
    </row>
    <row r="3147" ht="15.75" customHeight="1">
      <c r="A3147" s="12">
        <v>2.7966221E7</v>
      </c>
      <c r="B3147" s="12" t="s">
        <v>17980</v>
      </c>
      <c r="C3147" s="12" t="s">
        <v>17981</v>
      </c>
      <c r="D3147" s="12" t="s">
        <v>17982</v>
      </c>
      <c r="E3147" s="12" t="s">
        <v>17983</v>
      </c>
      <c r="F3147" s="12" t="s">
        <v>17984</v>
      </c>
      <c r="G3147" s="12">
        <v>2017.0</v>
      </c>
      <c r="H3147" s="33">
        <v>42719.0</v>
      </c>
      <c r="K3147" s="12" t="s">
        <v>17985</v>
      </c>
    </row>
    <row r="3148" ht="15.75" customHeight="1">
      <c r="A3148" s="12">
        <v>2.8011315E7</v>
      </c>
      <c r="B3148" s="12" t="s">
        <v>17986</v>
      </c>
      <c r="C3148" s="12" t="s">
        <v>17987</v>
      </c>
      <c r="D3148" s="12" t="s">
        <v>17988</v>
      </c>
      <c r="E3148" s="12" t="s">
        <v>17989</v>
      </c>
      <c r="F3148" s="12" t="s">
        <v>17990</v>
      </c>
      <c r="G3148" s="12">
        <v>2017.0</v>
      </c>
      <c r="H3148" s="33">
        <v>42729.0</v>
      </c>
      <c r="K3148" s="12" t="s">
        <v>17991</v>
      </c>
    </row>
    <row r="3149" ht="15.75" customHeight="1">
      <c r="A3149" s="12">
        <v>2.8036138E7</v>
      </c>
      <c r="B3149" s="12" t="s">
        <v>17992</v>
      </c>
      <c r="C3149" s="12" t="s">
        <v>17993</v>
      </c>
      <c r="D3149" s="12" t="s">
        <v>17994</v>
      </c>
      <c r="E3149" s="12" t="s">
        <v>17995</v>
      </c>
      <c r="F3149" s="12" t="s">
        <v>6411</v>
      </c>
      <c r="G3149" s="12">
        <v>2017.0</v>
      </c>
      <c r="H3149" s="33">
        <v>42735.0</v>
      </c>
      <c r="K3149" s="12" t="s">
        <v>17996</v>
      </c>
    </row>
    <row r="3150" ht="15.75" customHeight="1">
      <c r="A3150" s="12">
        <v>2.8055326E7</v>
      </c>
      <c r="B3150" s="12" t="s">
        <v>17997</v>
      </c>
      <c r="C3150" s="12" t="s">
        <v>17998</v>
      </c>
      <c r="D3150" s="12" t="s">
        <v>17999</v>
      </c>
      <c r="E3150" s="12" t="s">
        <v>18000</v>
      </c>
      <c r="F3150" s="12" t="s">
        <v>151</v>
      </c>
      <c r="G3150" s="12">
        <v>2017.0</v>
      </c>
      <c r="H3150" s="33">
        <v>42741.0</v>
      </c>
      <c r="K3150" s="12" t="s">
        <v>18001</v>
      </c>
    </row>
    <row r="3151" ht="15.75" customHeight="1">
      <c r="A3151" s="12">
        <v>2.8055333E7</v>
      </c>
      <c r="B3151" s="12" t="s">
        <v>18002</v>
      </c>
      <c r="C3151" s="12" t="s">
        <v>18003</v>
      </c>
      <c r="D3151" s="12" t="s">
        <v>18004</v>
      </c>
      <c r="E3151" s="12" t="s">
        <v>18005</v>
      </c>
      <c r="F3151" s="12" t="s">
        <v>151</v>
      </c>
      <c r="G3151" s="12">
        <v>2017.0</v>
      </c>
      <c r="H3151" s="33">
        <v>42741.0</v>
      </c>
      <c r="K3151" s="12" t="s">
        <v>18006</v>
      </c>
    </row>
    <row r="3152" ht="15.75" customHeight="1">
      <c r="A3152" s="12">
        <v>2.8072914E7</v>
      </c>
      <c r="B3152" s="12" t="s">
        <v>18007</v>
      </c>
      <c r="C3152" s="12" t="s">
        <v>18008</v>
      </c>
      <c r="D3152" s="12" t="s">
        <v>18009</v>
      </c>
      <c r="E3152" s="12" t="s">
        <v>6239</v>
      </c>
      <c r="F3152" s="12" t="s">
        <v>18010</v>
      </c>
      <c r="G3152" s="12">
        <v>2017.0</v>
      </c>
      <c r="H3152" s="33">
        <v>42746.0</v>
      </c>
      <c r="K3152" s="12" t="s">
        <v>18011</v>
      </c>
    </row>
    <row r="3153" ht="15.75" customHeight="1">
      <c r="A3153" s="12">
        <v>2.8077317E7</v>
      </c>
      <c r="B3153" s="12" t="s">
        <v>18012</v>
      </c>
      <c r="C3153" s="12" t="s">
        <v>18013</v>
      </c>
      <c r="D3153" s="12" t="s">
        <v>18014</v>
      </c>
      <c r="E3153" s="12" t="s">
        <v>11459</v>
      </c>
      <c r="F3153" s="12" t="s">
        <v>2712</v>
      </c>
      <c r="G3153" s="12">
        <v>2017.0</v>
      </c>
      <c r="H3153" s="33">
        <v>42748.0</v>
      </c>
      <c r="K3153" s="12" t="s">
        <v>18015</v>
      </c>
    </row>
    <row r="3154" ht="15.75" customHeight="1">
      <c r="A3154" s="12">
        <v>2.8082006E7</v>
      </c>
      <c r="B3154" s="12" t="s">
        <v>18016</v>
      </c>
      <c r="C3154" s="12" t="s">
        <v>18017</v>
      </c>
      <c r="D3154" s="12" t="s">
        <v>18018</v>
      </c>
      <c r="E3154" s="12" t="s">
        <v>2866</v>
      </c>
      <c r="F3154" s="12" t="s">
        <v>14188</v>
      </c>
      <c r="G3154" s="12">
        <v>2017.0</v>
      </c>
      <c r="H3154" s="33">
        <v>42749.0</v>
      </c>
      <c r="K3154" s="12" t="s">
        <v>18019</v>
      </c>
    </row>
    <row r="3155" ht="15.75" customHeight="1">
      <c r="A3155" s="12">
        <v>2.8115672E7</v>
      </c>
      <c r="B3155" s="12" t="s">
        <v>18026</v>
      </c>
      <c r="C3155" s="12" t="s">
        <v>18027</v>
      </c>
      <c r="D3155" s="12" t="s">
        <v>18028</v>
      </c>
      <c r="E3155" s="12" t="s">
        <v>18029</v>
      </c>
      <c r="F3155" s="12" t="s">
        <v>520</v>
      </c>
      <c r="G3155" s="12">
        <v>2017.0</v>
      </c>
      <c r="H3155" s="33">
        <v>42760.0</v>
      </c>
      <c r="I3155" s="12" t="s">
        <v>18030</v>
      </c>
      <c r="K3155" s="12" t="s">
        <v>18031</v>
      </c>
    </row>
    <row r="3156" ht="15.75" customHeight="1">
      <c r="A3156" s="12">
        <v>2.8118097E7</v>
      </c>
      <c r="B3156" s="12" t="s">
        <v>18032</v>
      </c>
      <c r="C3156" s="12" t="s">
        <v>18033</v>
      </c>
      <c r="D3156" s="12" t="s">
        <v>18034</v>
      </c>
      <c r="E3156" s="12" t="s">
        <v>3482</v>
      </c>
      <c r="F3156" s="12" t="s">
        <v>386</v>
      </c>
      <c r="G3156" s="12">
        <v>2017.0</v>
      </c>
      <c r="H3156" s="33">
        <v>42760.0</v>
      </c>
      <c r="K3156" s="12" t="s">
        <v>18035</v>
      </c>
    </row>
    <row r="3157" ht="15.75" customHeight="1">
      <c r="A3157" s="12">
        <v>2.8122249E7</v>
      </c>
      <c r="B3157" s="12" t="s">
        <v>18036</v>
      </c>
      <c r="C3157" s="12" t="s">
        <v>18037</v>
      </c>
      <c r="D3157" s="12" t="s">
        <v>18038</v>
      </c>
      <c r="E3157" s="12" t="s">
        <v>18039</v>
      </c>
      <c r="F3157" s="12" t="s">
        <v>169</v>
      </c>
      <c r="G3157" s="12">
        <v>2017.0</v>
      </c>
      <c r="H3157" s="33">
        <v>42761.0</v>
      </c>
      <c r="K3157" s="12" t="s">
        <v>18040</v>
      </c>
    </row>
    <row r="3158" ht="15.75" customHeight="1">
      <c r="A3158" s="12">
        <v>2.8130168E7</v>
      </c>
      <c r="B3158" s="12" t="s">
        <v>18041</v>
      </c>
      <c r="C3158" s="12" t="s">
        <v>18042</v>
      </c>
      <c r="D3158" s="12" t="s">
        <v>18043</v>
      </c>
      <c r="E3158" s="12" t="s">
        <v>6425</v>
      </c>
      <c r="F3158" s="12" t="s">
        <v>169</v>
      </c>
      <c r="G3158" s="12">
        <v>2017.0</v>
      </c>
      <c r="H3158" s="33">
        <v>42764.0</v>
      </c>
      <c r="K3158" s="12" t="s">
        <v>18044</v>
      </c>
    </row>
    <row r="3159" ht="15.75" customHeight="1">
      <c r="A3159" s="12">
        <v>2.8135131E7</v>
      </c>
      <c r="B3159" s="12" t="s">
        <v>18045</v>
      </c>
      <c r="C3159" s="12" t="s">
        <v>18046</v>
      </c>
      <c r="D3159" s="12" t="s">
        <v>18047</v>
      </c>
      <c r="E3159" s="12" t="s">
        <v>18048</v>
      </c>
      <c r="F3159" s="12" t="s">
        <v>3780</v>
      </c>
      <c r="G3159" s="12">
        <v>2017.0</v>
      </c>
      <c r="H3159" s="33">
        <v>42766.0</v>
      </c>
      <c r="K3159" s="12" t="s">
        <v>18049</v>
      </c>
    </row>
    <row r="3160" ht="15.75" customHeight="1">
      <c r="A3160" s="12">
        <v>2.8151084E7</v>
      </c>
      <c r="B3160" s="12" t="s">
        <v>18050</v>
      </c>
      <c r="C3160" s="12" t="s">
        <v>18051</v>
      </c>
      <c r="D3160" s="12" t="s">
        <v>18052</v>
      </c>
      <c r="E3160" s="12" t="s">
        <v>3254</v>
      </c>
      <c r="F3160" s="12" t="s">
        <v>3780</v>
      </c>
      <c r="G3160" s="12">
        <v>2017.0</v>
      </c>
      <c r="H3160" s="33">
        <v>42769.0</v>
      </c>
      <c r="K3160" s="12" t="s">
        <v>18053</v>
      </c>
    </row>
    <row r="3161" ht="15.75" customHeight="1">
      <c r="A3161" s="12">
        <v>2.8156001E7</v>
      </c>
      <c r="B3161" s="12" t="s">
        <v>18054</v>
      </c>
      <c r="C3161" s="12" t="s">
        <v>18055</v>
      </c>
      <c r="D3161" s="12" t="s">
        <v>18056</v>
      </c>
      <c r="E3161" s="12" t="s">
        <v>18057</v>
      </c>
      <c r="F3161" s="12" t="s">
        <v>931</v>
      </c>
      <c r="G3161" s="12">
        <v>2017.0</v>
      </c>
      <c r="H3161" s="33">
        <v>42770.0</v>
      </c>
      <c r="K3161" s="12" t="s">
        <v>18058</v>
      </c>
    </row>
    <row r="3162" ht="15.75" customHeight="1">
      <c r="A3162" s="12">
        <v>2.8159754E7</v>
      </c>
      <c r="B3162" s="12" t="s">
        <v>18059</v>
      </c>
      <c r="C3162" s="12" t="s">
        <v>18060</v>
      </c>
      <c r="D3162" s="12" t="s">
        <v>18061</v>
      </c>
      <c r="E3162" s="12" t="s">
        <v>18023</v>
      </c>
      <c r="F3162" s="12" t="s">
        <v>1885</v>
      </c>
      <c r="G3162" s="12">
        <v>2017.0</v>
      </c>
      <c r="H3162" s="33">
        <v>42771.0</v>
      </c>
      <c r="I3162" s="12" t="s">
        <v>18062</v>
      </c>
      <c r="K3162" s="12" t="s">
        <v>18063</v>
      </c>
    </row>
    <row r="3163" ht="15.75" customHeight="1">
      <c r="A3163" s="12">
        <v>2.8439499E7</v>
      </c>
      <c r="B3163" s="12" t="s">
        <v>18105</v>
      </c>
      <c r="C3163" s="12" t="s">
        <v>18106</v>
      </c>
      <c r="D3163" s="12" t="s">
        <v>18107</v>
      </c>
      <c r="E3163" s="12" t="s">
        <v>2470</v>
      </c>
      <c r="F3163" s="12" t="s">
        <v>3171</v>
      </c>
      <c r="G3163" s="12">
        <v>2017.0</v>
      </c>
      <c r="H3163" s="33">
        <v>42851.0</v>
      </c>
      <c r="I3163" s="12" t="s">
        <v>18108</v>
      </c>
      <c r="K3163" s="12" t="s">
        <v>18109</v>
      </c>
    </row>
    <row r="3164" ht="15.75" customHeight="1">
      <c r="A3164" s="12">
        <v>2.8403227E7</v>
      </c>
      <c r="B3164" s="12" t="s">
        <v>18117</v>
      </c>
      <c r="C3164" s="12" t="s">
        <v>18118</v>
      </c>
      <c r="D3164" s="12" t="s">
        <v>18119</v>
      </c>
      <c r="E3164" s="12" t="s">
        <v>18120</v>
      </c>
      <c r="F3164" s="12" t="s">
        <v>2831</v>
      </c>
      <c r="G3164" s="12">
        <v>2017.0</v>
      </c>
      <c r="H3164" s="33">
        <v>42839.0</v>
      </c>
      <c r="I3164" s="12" t="s">
        <v>18121</v>
      </c>
      <c r="K3164" s="12" t="s">
        <v>18122</v>
      </c>
    </row>
    <row r="3165" ht="15.75" customHeight="1">
      <c r="A3165" s="12">
        <v>2.8503372E7</v>
      </c>
      <c r="B3165" s="12" t="s">
        <v>18141</v>
      </c>
      <c r="C3165" s="12" t="s">
        <v>18142</v>
      </c>
      <c r="D3165" s="12" t="s">
        <v>18143</v>
      </c>
      <c r="E3165" s="12" t="s">
        <v>18144</v>
      </c>
      <c r="F3165" s="12" t="s">
        <v>8200</v>
      </c>
      <c r="G3165" s="12">
        <v>2017.0</v>
      </c>
      <c r="H3165" s="33">
        <v>42871.0</v>
      </c>
      <c r="I3165" s="12" t="s">
        <v>18145</v>
      </c>
      <c r="K3165" s="12" t="s">
        <v>18146</v>
      </c>
    </row>
    <row r="3166" ht="15.75" customHeight="1">
      <c r="A3166" s="12">
        <v>2.8419136E7</v>
      </c>
      <c r="B3166" s="12" t="s">
        <v>18165</v>
      </c>
      <c r="C3166" s="12" t="s">
        <v>18166</v>
      </c>
      <c r="D3166" s="12" t="s">
        <v>18167</v>
      </c>
      <c r="E3166" s="12" t="s">
        <v>18168</v>
      </c>
      <c r="F3166" s="12" t="s">
        <v>2831</v>
      </c>
      <c r="G3166" s="12">
        <v>2017.0</v>
      </c>
      <c r="H3166" s="33">
        <v>42844.0</v>
      </c>
      <c r="I3166" s="12" t="s">
        <v>18169</v>
      </c>
      <c r="K3166" s="12" t="s">
        <v>18170</v>
      </c>
    </row>
    <row r="3167" ht="15.75" customHeight="1">
      <c r="A3167" s="12">
        <v>2.8419138E7</v>
      </c>
      <c r="B3167" s="12" t="s">
        <v>18172</v>
      </c>
      <c r="C3167" s="12" t="s">
        <v>18173</v>
      </c>
      <c r="D3167" s="12" t="s">
        <v>18174</v>
      </c>
      <c r="E3167" s="12" t="s">
        <v>6461</v>
      </c>
      <c r="F3167" s="12" t="s">
        <v>2831</v>
      </c>
      <c r="G3167" s="12">
        <v>2017.0</v>
      </c>
      <c r="H3167" s="33">
        <v>42844.0</v>
      </c>
      <c r="I3167" s="12" t="s">
        <v>18175</v>
      </c>
      <c r="K3167" s="12" t="s">
        <v>18176</v>
      </c>
    </row>
    <row r="3168" ht="15.75" customHeight="1">
      <c r="A3168" s="12">
        <v>2.8426794E7</v>
      </c>
      <c r="B3168" s="12" t="s">
        <v>18183</v>
      </c>
      <c r="C3168" s="12" t="s">
        <v>18184</v>
      </c>
      <c r="D3168" s="12" t="s">
        <v>18185</v>
      </c>
      <c r="E3168" s="12" t="s">
        <v>14512</v>
      </c>
      <c r="F3168" s="12" t="s">
        <v>2831</v>
      </c>
      <c r="G3168" s="12">
        <v>2017.0</v>
      </c>
      <c r="H3168" s="33">
        <v>42846.0</v>
      </c>
      <c r="I3168" s="12" t="s">
        <v>18186</v>
      </c>
      <c r="K3168" s="12" t="s">
        <v>18187</v>
      </c>
    </row>
    <row r="3169" ht="15.75" customHeight="1">
      <c r="A3169" s="12">
        <v>2.850349E7</v>
      </c>
      <c r="B3169" s="12" t="s">
        <v>18201</v>
      </c>
      <c r="C3169" s="12" t="s">
        <v>18202</v>
      </c>
      <c r="D3169" s="12" t="s">
        <v>18203</v>
      </c>
      <c r="E3169" s="12" t="s">
        <v>18204</v>
      </c>
      <c r="F3169" s="12" t="s">
        <v>3171</v>
      </c>
      <c r="G3169" s="12">
        <v>2017.0</v>
      </c>
      <c r="H3169" s="33">
        <v>42871.0</v>
      </c>
      <c r="I3169" s="12" t="s">
        <v>18205</v>
      </c>
      <c r="K3169" s="12" t="s">
        <v>18206</v>
      </c>
    </row>
    <row r="3170" ht="15.75" customHeight="1">
      <c r="A3170" s="12">
        <v>2.7614577E7</v>
      </c>
      <c r="B3170" s="12" t="s">
        <v>18213</v>
      </c>
      <c r="C3170" s="12" t="s">
        <v>18214</v>
      </c>
      <c r="D3170" s="12" t="s">
        <v>18215</v>
      </c>
      <c r="E3170" s="12" t="s">
        <v>18216</v>
      </c>
      <c r="F3170" s="12" t="s">
        <v>18217</v>
      </c>
      <c r="G3170" s="12">
        <v>2017.0</v>
      </c>
      <c r="H3170" s="33">
        <v>42625.0</v>
      </c>
      <c r="K3170" s="12" t="s">
        <v>18218</v>
      </c>
    </row>
    <row r="3171" ht="15.75" customHeight="1">
      <c r="A3171" s="12">
        <v>2.8153803E7</v>
      </c>
      <c r="B3171" s="12" t="s">
        <v>18239</v>
      </c>
      <c r="C3171" s="12" t="s">
        <v>18240</v>
      </c>
      <c r="D3171" s="12" t="s">
        <v>18241</v>
      </c>
      <c r="E3171" s="12" t="s">
        <v>17390</v>
      </c>
      <c r="F3171" s="12" t="s">
        <v>3283</v>
      </c>
      <c r="G3171" s="12">
        <v>2017.0</v>
      </c>
      <c r="H3171" s="33">
        <v>42770.0</v>
      </c>
      <c r="K3171" s="12" t="s">
        <v>18242</v>
      </c>
    </row>
    <row r="3172" ht="15.75" customHeight="1">
      <c r="A3172" s="12">
        <v>2.8202789E7</v>
      </c>
      <c r="B3172" s="12" t="s">
        <v>18254</v>
      </c>
      <c r="C3172" s="12" t="s">
        <v>18255</v>
      </c>
      <c r="D3172" s="12" t="s">
        <v>18256</v>
      </c>
      <c r="E3172" s="12" t="s">
        <v>3249</v>
      </c>
      <c r="F3172" s="12" t="s">
        <v>175</v>
      </c>
      <c r="G3172" s="12">
        <v>2017.0</v>
      </c>
      <c r="H3172" s="33">
        <v>42783.0</v>
      </c>
      <c r="I3172" s="12" t="s">
        <v>18257</v>
      </c>
      <c r="K3172" s="12" t="s">
        <v>18258</v>
      </c>
    </row>
    <row r="3173" ht="15.75" customHeight="1">
      <c r="A3173" s="12">
        <v>2.8713577E7</v>
      </c>
      <c r="B3173" s="12" t="s">
        <v>18315</v>
      </c>
      <c r="C3173" s="12" t="s">
        <v>18316</v>
      </c>
      <c r="D3173" s="12" t="s">
        <v>18317</v>
      </c>
      <c r="E3173" s="12" t="s">
        <v>18318</v>
      </c>
      <c r="F3173" s="12" t="s">
        <v>18319</v>
      </c>
      <c r="G3173" s="12">
        <v>2017.0</v>
      </c>
      <c r="H3173" s="33">
        <v>42934.0</v>
      </c>
      <c r="I3173" s="12" t="s">
        <v>18320</v>
      </c>
      <c r="K3173" s="12" t="s">
        <v>18321</v>
      </c>
    </row>
    <row r="3174" ht="15.75" customHeight="1">
      <c r="A3174" s="12">
        <v>3.1014644E7</v>
      </c>
      <c r="B3174" s="12" t="s">
        <v>18338</v>
      </c>
      <c r="C3174" s="12" t="s">
        <v>18339</v>
      </c>
      <c r="D3174" s="12" t="s">
        <v>18340</v>
      </c>
      <c r="E3174" s="12" t="s">
        <v>6124</v>
      </c>
      <c r="F3174" s="12" t="s">
        <v>12747</v>
      </c>
      <c r="G3174" s="12">
        <v>2017.0</v>
      </c>
      <c r="H3174" s="33">
        <v>43580.0</v>
      </c>
      <c r="K3174" s="12" t="s">
        <v>18341</v>
      </c>
    </row>
    <row r="3175" ht="15.75" customHeight="1">
      <c r="A3175" s="12">
        <v>2.8529926E7</v>
      </c>
      <c r="B3175" s="12" t="s">
        <v>18342</v>
      </c>
      <c r="C3175" s="12" t="s">
        <v>18343</v>
      </c>
      <c r="D3175" s="12" t="s">
        <v>18344</v>
      </c>
      <c r="E3175" s="12" t="s">
        <v>18345</v>
      </c>
      <c r="F3175" s="12" t="s">
        <v>3171</v>
      </c>
      <c r="G3175" s="12">
        <v>2017.0</v>
      </c>
      <c r="H3175" s="33">
        <v>42878.0</v>
      </c>
      <c r="I3175" s="12" t="s">
        <v>18346</v>
      </c>
      <c r="K3175" s="12" t="s">
        <v>18347</v>
      </c>
    </row>
    <row r="3176" ht="15.75" customHeight="1">
      <c r="A3176" s="12">
        <v>2.8553621E7</v>
      </c>
      <c r="B3176" s="12" t="s">
        <v>18363</v>
      </c>
      <c r="C3176" s="12" t="s">
        <v>18364</v>
      </c>
      <c r="D3176" s="12" t="s">
        <v>18365</v>
      </c>
      <c r="E3176" s="12" t="s">
        <v>1288</v>
      </c>
      <c r="F3176" s="12" t="s">
        <v>3171</v>
      </c>
      <c r="G3176" s="12">
        <v>2017.0</v>
      </c>
      <c r="H3176" s="33">
        <v>42885.0</v>
      </c>
      <c r="I3176" s="12" t="s">
        <v>18366</v>
      </c>
      <c r="K3176" s="12" t="s">
        <v>18367</v>
      </c>
    </row>
    <row r="3177" ht="15.75" customHeight="1">
      <c r="A3177" s="12">
        <v>2.8542621E7</v>
      </c>
      <c r="B3177" s="12" t="s">
        <v>18381</v>
      </c>
      <c r="C3177" s="12" t="s">
        <v>18382</v>
      </c>
      <c r="D3177" s="12" t="s">
        <v>18383</v>
      </c>
      <c r="E3177" s="12" t="s">
        <v>18384</v>
      </c>
      <c r="F3177" s="12" t="s">
        <v>2831</v>
      </c>
      <c r="G3177" s="12">
        <v>2017.0</v>
      </c>
      <c r="H3177" s="33">
        <v>42881.0</v>
      </c>
      <c r="I3177" s="12" t="s">
        <v>18385</v>
      </c>
      <c r="K3177" s="12" t="s">
        <v>18386</v>
      </c>
    </row>
    <row r="3178" ht="15.75" customHeight="1">
      <c r="A3178" s="12">
        <v>2.6773849E7</v>
      </c>
      <c r="B3178" s="12" t="s">
        <v>18458</v>
      </c>
      <c r="C3178" s="12" t="s">
        <v>18459</v>
      </c>
      <c r="D3178" s="12" t="s">
        <v>18460</v>
      </c>
      <c r="E3178" s="12" t="s">
        <v>18461</v>
      </c>
      <c r="F3178" s="12" t="s">
        <v>3814</v>
      </c>
      <c r="G3178" s="12">
        <v>2017.0</v>
      </c>
      <c r="H3178" s="33">
        <v>42386.0</v>
      </c>
      <c r="K3178" s="12" t="s">
        <v>18462</v>
      </c>
    </row>
    <row r="3179" ht="15.75" customHeight="1">
      <c r="A3179" s="12">
        <v>2.6783021E7</v>
      </c>
      <c r="B3179" s="12" t="s">
        <v>18464</v>
      </c>
      <c r="C3179" s="12" t="s">
        <v>18465</v>
      </c>
      <c r="D3179" s="12" t="s">
        <v>18466</v>
      </c>
      <c r="E3179" s="12" t="s">
        <v>18467</v>
      </c>
      <c r="F3179" s="12" t="s">
        <v>2291</v>
      </c>
      <c r="G3179" s="12">
        <v>2017.0</v>
      </c>
      <c r="H3179" s="33">
        <v>42389.0</v>
      </c>
      <c r="K3179" s="12" t="s">
        <v>18468</v>
      </c>
    </row>
    <row r="3180" ht="15.75" customHeight="1">
      <c r="A3180" s="12">
        <v>2.7680689E7</v>
      </c>
      <c r="B3180" s="12" t="s">
        <v>18469</v>
      </c>
      <c r="C3180" s="12" t="s">
        <v>18470</v>
      </c>
      <c r="D3180" s="12" t="s">
        <v>18471</v>
      </c>
      <c r="E3180" s="12" t="s">
        <v>18472</v>
      </c>
      <c r="F3180" s="12" t="s">
        <v>6955</v>
      </c>
      <c r="G3180" s="12">
        <v>2017.0</v>
      </c>
      <c r="H3180" s="33">
        <v>42643.0</v>
      </c>
      <c r="K3180" s="12" t="s">
        <v>18473</v>
      </c>
    </row>
    <row r="3181" ht="15.75" customHeight="1">
      <c r="A3181" s="12">
        <v>2.8188085E7</v>
      </c>
      <c r="B3181" s="12" t="s">
        <v>18480</v>
      </c>
      <c r="C3181" s="12" t="s">
        <v>18481</v>
      </c>
      <c r="D3181" s="12" t="s">
        <v>18482</v>
      </c>
      <c r="E3181" s="12" t="s">
        <v>18483</v>
      </c>
      <c r="F3181" s="12" t="s">
        <v>496</v>
      </c>
      <c r="G3181" s="12">
        <v>2017.0</v>
      </c>
      <c r="H3181" s="33">
        <v>42778.0</v>
      </c>
      <c r="K3181" s="12" t="s">
        <v>18484</v>
      </c>
    </row>
    <row r="3182" ht="15.75" customHeight="1">
      <c r="A3182" s="12">
        <v>2.8214195E7</v>
      </c>
      <c r="B3182" s="12" t="s">
        <v>18485</v>
      </c>
      <c r="C3182" s="12" t="s">
        <v>18486</v>
      </c>
      <c r="D3182" s="12" t="s">
        <v>18487</v>
      </c>
      <c r="E3182" s="12" t="s">
        <v>2561</v>
      </c>
      <c r="F3182" s="12" t="s">
        <v>496</v>
      </c>
      <c r="G3182" s="12">
        <v>2017.0</v>
      </c>
      <c r="H3182" s="33">
        <v>42785.0</v>
      </c>
      <c r="K3182" s="12" t="s">
        <v>18488</v>
      </c>
    </row>
    <row r="3183" ht="15.75" customHeight="1">
      <c r="A3183" s="12">
        <v>2.8223058E7</v>
      </c>
      <c r="B3183" s="12" t="s">
        <v>18489</v>
      </c>
      <c r="C3183" s="12" t="s">
        <v>18490</v>
      </c>
      <c r="D3183" s="12" t="s">
        <v>18491</v>
      </c>
      <c r="E3183" s="12" t="s">
        <v>8640</v>
      </c>
      <c r="F3183" s="12" t="s">
        <v>496</v>
      </c>
      <c r="G3183" s="12">
        <v>2017.0</v>
      </c>
      <c r="H3183" s="33">
        <v>42789.0</v>
      </c>
      <c r="K3183" s="12" t="s">
        <v>18492</v>
      </c>
    </row>
    <row r="3184" ht="15.75" customHeight="1">
      <c r="A3184" s="12">
        <v>2.8238642E7</v>
      </c>
      <c r="B3184" s="12" t="s">
        <v>18493</v>
      </c>
      <c r="C3184" s="12" t="s">
        <v>18494</v>
      </c>
      <c r="D3184" s="12" t="s">
        <v>18495</v>
      </c>
      <c r="E3184" s="12" t="s">
        <v>18496</v>
      </c>
      <c r="F3184" s="12" t="s">
        <v>496</v>
      </c>
      <c r="G3184" s="12">
        <v>2017.0</v>
      </c>
      <c r="H3184" s="33">
        <v>42794.0</v>
      </c>
      <c r="K3184" s="12" t="s">
        <v>18497</v>
      </c>
    </row>
    <row r="3185" ht="15.75" customHeight="1">
      <c r="A3185" s="12">
        <v>2.862061E7</v>
      </c>
      <c r="B3185" s="12" t="s">
        <v>18625</v>
      </c>
      <c r="C3185" s="12" t="s">
        <v>18626</v>
      </c>
      <c r="D3185" s="12" t="s">
        <v>18627</v>
      </c>
      <c r="E3185" s="12" t="s">
        <v>18628</v>
      </c>
      <c r="F3185" s="12" t="s">
        <v>18629</v>
      </c>
      <c r="G3185" s="12">
        <v>2017.0</v>
      </c>
      <c r="H3185" s="33">
        <v>42903.0</v>
      </c>
      <c r="I3185" s="12" t="s">
        <v>18630</v>
      </c>
      <c r="K3185" s="12" t="s">
        <v>18631</v>
      </c>
    </row>
    <row r="3186" ht="15.75" customHeight="1">
      <c r="A3186" s="12">
        <v>2.8638803E7</v>
      </c>
      <c r="B3186" s="12" t="s">
        <v>18676</v>
      </c>
      <c r="C3186" s="12" t="s">
        <v>18677</v>
      </c>
      <c r="D3186" s="12" t="s">
        <v>18678</v>
      </c>
      <c r="E3186" s="12" t="s">
        <v>18679</v>
      </c>
      <c r="F3186" s="12" t="s">
        <v>3171</v>
      </c>
      <c r="G3186" s="12">
        <v>2017.0</v>
      </c>
      <c r="H3186" s="33">
        <v>42909.0</v>
      </c>
      <c r="I3186" s="12" t="s">
        <v>18680</v>
      </c>
      <c r="K3186" s="12" t="s">
        <v>18681</v>
      </c>
    </row>
    <row r="3187" ht="15.75" customHeight="1">
      <c r="A3187" s="12">
        <v>2.8594882E7</v>
      </c>
      <c r="B3187" s="12" t="s">
        <v>18683</v>
      </c>
      <c r="C3187" s="12" t="s">
        <v>18684</v>
      </c>
      <c r="D3187" s="12" t="s">
        <v>18685</v>
      </c>
      <c r="E3187" s="12" t="s">
        <v>18686</v>
      </c>
      <c r="F3187" s="12" t="s">
        <v>2831</v>
      </c>
      <c r="G3187" s="12">
        <v>2017.0</v>
      </c>
      <c r="H3187" s="33">
        <v>42895.0</v>
      </c>
      <c r="I3187" s="12" t="s">
        <v>18687</v>
      </c>
      <c r="K3187" s="12" t="s">
        <v>18688</v>
      </c>
    </row>
    <row r="3188" ht="15.75" customHeight="1">
      <c r="A3188" s="12">
        <v>2.8642842E7</v>
      </c>
      <c r="B3188" s="12" t="s">
        <v>18690</v>
      </c>
      <c r="C3188" s="12" t="s">
        <v>18691</v>
      </c>
      <c r="D3188" s="12" t="s">
        <v>18692</v>
      </c>
      <c r="E3188" s="12" t="s">
        <v>17704</v>
      </c>
      <c r="F3188" s="12" t="s">
        <v>3171</v>
      </c>
      <c r="G3188" s="12">
        <v>2017.0</v>
      </c>
      <c r="H3188" s="33">
        <v>42910.0</v>
      </c>
      <c r="I3188" s="12" t="s">
        <v>18693</v>
      </c>
      <c r="K3188" s="12" t="s">
        <v>18694</v>
      </c>
    </row>
    <row r="3189" ht="15.75" customHeight="1">
      <c r="A3189" s="12">
        <v>2.8609446E7</v>
      </c>
      <c r="B3189" s="12" t="s">
        <v>18701</v>
      </c>
      <c r="C3189" s="12" t="s">
        <v>18702</v>
      </c>
      <c r="D3189" s="12" t="s">
        <v>18703</v>
      </c>
      <c r="E3189" s="12" t="s">
        <v>18704</v>
      </c>
      <c r="F3189" s="12" t="s">
        <v>2831</v>
      </c>
      <c r="G3189" s="12">
        <v>2017.0</v>
      </c>
      <c r="H3189" s="33">
        <v>42900.0</v>
      </c>
      <c r="I3189" s="12" t="s">
        <v>18705</v>
      </c>
      <c r="K3189" s="12" t="s">
        <v>18706</v>
      </c>
    </row>
    <row r="3190" ht="15.75" customHeight="1">
      <c r="A3190" s="12">
        <v>2.8662039E7</v>
      </c>
      <c r="B3190" s="12" t="s">
        <v>18762</v>
      </c>
      <c r="C3190" s="12" t="s">
        <v>18763</v>
      </c>
      <c r="D3190" s="12" t="s">
        <v>18764</v>
      </c>
      <c r="E3190" s="12" t="s">
        <v>18765</v>
      </c>
      <c r="F3190" s="12" t="s">
        <v>2831</v>
      </c>
      <c r="G3190" s="12">
        <v>2017.0</v>
      </c>
      <c r="H3190" s="33">
        <v>42916.0</v>
      </c>
      <c r="I3190" s="12" t="s">
        <v>18766</v>
      </c>
      <c r="K3190" s="12" t="s">
        <v>18767</v>
      </c>
    </row>
    <row r="3191" ht="15.75" customHeight="1">
      <c r="A3191" s="12">
        <v>2.6842101E7</v>
      </c>
      <c r="B3191" s="12" t="s">
        <v>18769</v>
      </c>
      <c r="C3191" s="12" t="s">
        <v>18770</v>
      </c>
      <c r="D3191" s="12" t="s">
        <v>18771</v>
      </c>
      <c r="E3191" s="12" t="s">
        <v>18772</v>
      </c>
      <c r="F3191" s="12" t="s">
        <v>5520</v>
      </c>
      <c r="G3191" s="12">
        <v>2017.0</v>
      </c>
      <c r="H3191" s="33">
        <v>42405.0</v>
      </c>
      <c r="I3191" s="12" t="s">
        <v>18773</v>
      </c>
      <c r="K3191" s="12" t="s">
        <v>18774</v>
      </c>
    </row>
    <row r="3192" ht="15.75" customHeight="1">
      <c r="A3192" s="12">
        <v>2.7804213E7</v>
      </c>
      <c r="B3192" s="12" t="s">
        <v>18776</v>
      </c>
      <c r="C3192" s="12" t="s">
        <v>18777</v>
      </c>
      <c r="D3192" s="12" t="s">
        <v>18778</v>
      </c>
      <c r="E3192" s="12" t="s">
        <v>18779</v>
      </c>
      <c r="F3192" s="12" t="s">
        <v>6955</v>
      </c>
      <c r="G3192" s="12">
        <v>2017.0</v>
      </c>
      <c r="H3192" s="33">
        <v>42677.0</v>
      </c>
      <c r="K3192" s="12" t="s">
        <v>18780</v>
      </c>
    </row>
    <row r="3193" ht="15.75" customHeight="1">
      <c r="A3193" s="12">
        <v>2.788257E7</v>
      </c>
      <c r="B3193" s="12" t="s">
        <v>18781</v>
      </c>
      <c r="C3193" s="12" t="s">
        <v>18782</v>
      </c>
      <c r="D3193" s="12" t="s">
        <v>18783</v>
      </c>
      <c r="E3193" s="12" t="s">
        <v>18784</v>
      </c>
      <c r="F3193" s="12" t="s">
        <v>13861</v>
      </c>
      <c r="G3193" s="12">
        <v>2017.0</v>
      </c>
      <c r="H3193" s="33">
        <v>42699.0</v>
      </c>
      <c r="K3193" s="12" t="s">
        <v>18785</v>
      </c>
    </row>
    <row r="3194" ht="15.75" customHeight="1">
      <c r="A3194" s="12">
        <v>2.810363E7</v>
      </c>
      <c r="B3194" s="12" t="s">
        <v>18786</v>
      </c>
      <c r="C3194" s="12" t="s">
        <v>18787</v>
      </c>
      <c r="D3194" s="12" t="s">
        <v>18788</v>
      </c>
      <c r="E3194" s="12" t="s">
        <v>10454</v>
      </c>
      <c r="F3194" s="12" t="s">
        <v>401</v>
      </c>
      <c r="G3194" s="12">
        <v>2017.0</v>
      </c>
      <c r="H3194" s="33">
        <v>42755.0</v>
      </c>
      <c r="I3194" s="12" t="s">
        <v>18789</v>
      </c>
      <c r="J3194" s="12" t="s">
        <v>18790</v>
      </c>
      <c r="K3194" s="12" t="s">
        <v>18791</v>
      </c>
    </row>
    <row r="3195" ht="15.75" customHeight="1">
      <c r="A3195" s="12">
        <v>2.8725639E7</v>
      </c>
      <c r="B3195" s="12" t="s">
        <v>18919</v>
      </c>
      <c r="C3195" s="12" t="s">
        <v>18920</v>
      </c>
      <c r="D3195" s="12" t="s">
        <v>18921</v>
      </c>
      <c r="E3195" s="12" t="s">
        <v>11769</v>
      </c>
      <c r="F3195" s="12" t="s">
        <v>3171</v>
      </c>
      <c r="G3195" s="12">
        <v>2017.0</v>
      </c>
      <c r="H3195" s="33">
        <v>42937.0</v>
      </c>
      <c r="I3195" s="12" t="s">
        <v>18922</v>
      </c>
      <c r="K3195" s="12" t="s">
        <v>18923</v>
      </c>
    </row>
    <row r="3196" ht="15.75" customHeight="1">
      <c r="A3196" s="12">
        <v>2.8700666E7</v>
      </c>
      <c r="B3196" s="12" t="s">
        <v>18938</v>
      </c>
      <c r="C3196" s="12" t="s">
        <v>18939</v>
      </c>
      <c r="D3196" s="12" t="s">
        <v>18940</v>
      </c>
      <c r="E3196" s="12" t="s">
        <v>18941</v>
      </c>
      <c r="F3196" s="12" t="s">
        <v>2831</v>
      </c>
      <c r="G3196" s="12">
        <v>2017.0</v>
      </c>
      <c r="H3196" s="33">
        <v>42929.0</v>
      </c>
      <c r="I3196" s="12" t="s">
        <v>18942</v>
      </c>
      <c r="K3196" s="12" t="s">
        <v>18943</v>
      </c>
    </row>
    <row r="3197" ht="15.75" customHeight="1">
      <c r="A3197" s="12">
        <v>2.8775717E7</v>
      </c>
      <c r="B3197" s="12" t="s">
        <v>18978</v>
      </c>
      <c r="C3197" s="12" t="s">
        <v>18979</v>
      </c>
      <c r="D3197" s="12" t="s">
        <v>18980</v>
      </c>
      <c r="E3197" s="12" t="s">
        <v>13466</v>
      </c>
      <c r="F3197" s="12" t="s">
        <v>1128</v>
      </c>
      <c r="G3197" s="12">
        <v>2017.0</v>
      </c>
      <c r="H3197" s="33">
        <v>42952.0</v>
      </c>
      <c r="I3197" s="12" t="s">
        <v>18981</v>
      </c>
      <c r="K3197" s="12" t="s">
        <v>18982</v>
      </c>
    </row>
    <row r="3198" ht="15.75" customHeight="1">
      <c r="A3198" s="12">
        <v>2.8732048E7</v>
      </c>
      <c r="B3198" s="12" t="s">
        <v>18984</v>
      </c>
      <c r="C3198" s="12" t="s">
        <v>18985</v>
      </c>
      <c r="D3198" s="12" t="s">
        <v>18986</v>
      </c>
      <c r="E3198" s="12" t="s">
        <v>18987</v>
      </c>
      <c r="F3198" s="12" t="s">
        <v>2831</v>
      </c>
      <c r="G3198" s="12">
        <v>2017.0</v>
      </c>
      <c r="H3198" s="33">
        <v>42938.0</v>
      </c>
      <c r="I3198" s="12" t="s">
        <v>18988</v>
      </c>
      <c r="K3198" s="12" t="s">
        <v>18989</v>
      </c>
    </row>
    <row r="3199" ht="15.75" customHeight="1">
      <c r="A3199" s="12">
        <v>2.8738085E7</v>
      </c>
      <c r="B3199" s="12" t="s">
        <v>18991</v>
      </c>
      <c r="C3199" s="12" t="s">
        <v>18992</v>
      </c>
      <c r="D3199" s="12" t="s">
        <v>18993</v>
      </c>
      <c r="E3199" s="12" t="s">
        <v>9157</v>
      </c>
      <c r="F3199" s="12" t="s">
        <v>2831</v>
      </c>
      <c r="G3199" s="12">
        <v>2017.0</v>
      </c>
      <c r="H3199" s="33">
        <v>42941.0</v>
      </c>
      <c r="I3199" s="12" t="s">
        <v>18994</v>
      </c>
      <c r="K3199" s="12" t="s">
        <v>18995</v>
      </c>
    </row>
    <row r="3200" ht="15.75" customHeight="1">
      <c r="A3200" s="12">
        <v>2.6799474E7</v>
      </c>
      <c r="B3200" s="12" t="s">
        <v>19038</v>
      </c>
      <c r="C3200" s="12" t="s">
        <v>19039</v>
      </c>
      <c r="D3200" s="12" t="s">
        <v>19040</v>
      </c>
      <c r="E3200" s="12" t="s">
        <v>9991</v>
      </c>
      <c r="F3200" s="12" t="s">
        <v>884</v>
      </c>
      <c r="G3200" s="12">
        <v>2017.0</v>
      </c>
      <c r="H3200" s="33">
        <v>42392.0</v>
      </c>
      <c r="K3200" s="12" t="s">
        <v>19041</v>
      </c>
    </row>
    <row r="3201" ht="15.75" customHeight="1">
      <c r="A3201" s="12">
        <v>2.7090067E7</v>
      </c>
      <c r="B3201" s="12" t="s">
        <v>19043</v>
      </c>
      <c r="C3201" s="12" t="s">
        <v>19044</v>
      </c>
      <c r="D3201" s="12" t="s">
        <v>19045</v>
      </c>
      <c r="E3201" s="12" t="s">
        <v>19046</v>
      </c>
      <c r="F3201" s="12" t="s">
        <v>3814</v>
      </c>
      <c r="G3201" s="12">
        <v>2017.0</v>
      </c>
      <c r="H3201" s="33">
        <v>42480.0</v>
      </c>
      <c r="K3201" s="12" t="s">
        <v>19047</v>
      </c>
    </row>
    <row r="3202" ht="15.75" customHeight="1">
      <c r="A3202" s="12">
        <v>2.7282826E7</v>
      </c>
      <c r="B3202" s="12" t="s">
        <v>19048</v>
      </c>
      <c r="C3202" s="12" t="s">
        <v>19049</v>
      </c>
      <c r="D3202" s="12" t="s">
        <v>19050</v>
      </c>
      <c r="E3202" s="12" t="s">
        <v>19051</v>
      </c>
      <c r="F3202" s="12" t="s">
        <v>19052</v>
      </c>
      <c r="G3202" s="12">
        <v>2017.0</v>
      </c>
      <c r="H3202" s="33">
        <v>42532.0</v>
      </c>
      <c r="K3202" s="12" t="s">
        <v>19053</v>
      </c>
    </row>
    <row r="3203" ht="15.75" customHeight="1">
      <c r="A3203" s="12">
        <v>2.798883E7</v>
      </c>
      <c r="B3203" s="12" t="s">
        <v>19054</v>
      </c>
      <c r="C3203" s="12" t="s">
        <v>19055</v>
      </c>
      <c r="D3203" s="12" t="s">
        <v>19056</v>
      </c>
      <c r="E3203" s="12" t="s">
        <v>19057</v>
      </c>
      <c r="F3203" s="12" t="s">
        <v>18522</v>
      </c>
      <c r="G3203" s="12">
        <v>2017.0</v>
      </c>
      <c r="H3203" s="33">
        <v>42723.0</v>
      </c>
      <c r="K3203" s="12" t="s">
        <v>19058</v>
      </c>
    </row>
    <row r="3204" ht="15.75" customHeight="1">
      <c r="A3204" s="12">
        <v>2.8815E7</v>
      </c>
      <c r="B3204" s="12" t="s">
        <v>19217</v>
      </c>
      <c r="C3204" s="12" t="s">
        <v>19218</v>
      </c>
      <c r="D3204" s="12" t="s">
        <v>19219</v>
      </c>
      <c r="E3204" s="12" t="s">
        <v>6367</v>
      </c>
      <c r="F3204" s="12" t="s">
        <v>19220</v>
      </c>
      <c r="G3204" s="12">
        <v>2017.0</v>
      </c>
      <c r="H3204" s="33">
        <v>42965.0</v>
      </c>
      <c r="I3204" s="12" t="s">
        <v>19221</v>
      </c>
      <c r="K3204" s="12" t="s">
        <v>19222</v>
      </c>
    </row>
    <row r="3205" ht="15.75" customHeight="1">
      <c r="A3205" s="12">
        <v>2.8824885E7</v>
      </c>
      <c r="B3205" s="12" t="s">
        <v>19223</v>
      </c>
      <c r="C3205" s="12" t="s">
        <v>19224</v>
      </c>
      <c r="D3205" s="12" t="s">
        <v>19225</v>
      </c>
      <c r="E3205" s="12" t="s">
        <v>19226</v>
      </c>
      <c r="F3205" s="12" t="s">
        <v>3171</v>
      </c>
      <c r="G3205" s="12">
        <v>2017.0</v>
      </c>
      <c r="H3205" s="33">
        <v>42969.0</v>
      </c>
      <c r="I3205" s="12" t="s">
        <v>19227</v>
      </c>
      <c r="K3205" s="12" t="s">
        <v>19228</v>
      </c>
    </row>
    <row r="3206" ht="15.75" customHeight="1">
      <c r="A3206" s="12">
        <v>2.8848718E7</v>
      </c>
      <c r="B3206" s="12" t="s">
        <v>19249</v>
      </c>
      <c r="C3206" s="12" t="s">
        <v>19250</v>
      </c>
      <c r="D3206" s="12" t="s">
        <v>19251</v>
      </c>
      <c r="E3206" s="12" t="s">
        <v>11769</v>
      </c>
      <c r="F3206" s="12" t="s">
        <v>3171</v>
      </c>
      <c r="G3206" s="12">
        <v>2017.0</v>
      </c>
      <c r="H3206" s="33">
        <v>42977.0</v>
      </c>
      <c r="I3206" s="12" t="s">
        <v>19252</v>
      </c>
      <c r="K3206" s="12" t="s">
        <v>19253</v>
      </c>
    </row>
    <row r="3207" ht="15.75" customHeight="1">
      <c r="A3207" s="12">
        <v>2.8797056E7</v>
      </c>
      <c r="B3207" s="12" t="s">
        <v>19256</v>
      </c>
      <c r="C3207" s="12" t="s">
        <v>19257</v>
      </c>
      <c r="D3207" s="12" t="s">
        <v>19258</v>
      </c>
      <c r="E3207" s="12" t="s">
        <v>19259</v>
      </c>
      <c r="F3207" s="12" t="s">
        <v>2831</v>
      </c>
      <c r="G3207" s="12">
        <v>2017.0</v>
      </c>
      <c r="H3207" s="33">
        <v>42958.0</v>
      </c>
      <c r="I3207" s="12" t="s">
        <v>19260</v>
      </c>
      <c r="K3207" s="12" t="s">
        <v>19261</v>
      </c>
    </row>
    <row r="3208" ht="15.75" customHeight="1">
      <c r="A3208" s="12">
        <v>2.8806774E7</v>
      </c>
      <c r="B3208" s="12" t="s">
        <v>19276</v>
      </c>
      <c r="C3208" s="12" t="s">
        <v>19277</v>
      </c>
      <c r="D3208" s="12" t="s">
        <v>19278</v>
      </c>
      <c r="E3208" s="12" t="s">
        <v>18933</v>
      </c>
      <c r="F3208" s="12" t="s">
        <v>2831</v>
      </c>
      <c r="G3208" s="12">
        <v>2017.0</v>
      </c>
      <c r="H3208" s="33">
        <v>42962.0</v>
      </c>
      <c r="I3208" s="12" t="s">
        <v>19279</v>
      </c>
      <c r="K3208" s="12" t="s">
        <v>19280</v>
      </c>
    </row>
    <row r="3209" ht="15.75" customHeight="1">
      <c r="A3209" s="12">
        <v>2.8815055E7</v>
      </c>
      <c r="B3209" s="12" t="s">
        <v>19282</v>
      </c>
      <c r="C3209" s="12" t="s">
        <v>19283</v>
      </c>
      <c r="D3209" s="12" t="s">
        <v>19284</v>
      </c>
      <c r="E3209" s="12" t="s">
        <v>5739</v>
      </c>
      <c r="F3209" s="12" t="s">
        <v>19285</v>
      </c>
      <c r="G3209" s="12">
        <v>2017.0</v>
      </c>
      <c r="H3209" s="33">
        <v>42965.0</v>
      </c>
      <c r="I3209" s="12" t="s">
        <v>19286</v>
      </c>
      <c r="K3209" s="12" t="s">
        <v>19287</v>
      </c>
    </row>
    <row r="3210" ht="15.75" customHeight="1">
      <c r="A3210" s="12">
        <v>2.8861402E7</v>
      </c>
      <c r="B3210" s="12" t="s">
        <v>19308</v>
      </c>
      <c r="C3210" s="12" t="s">
        <v>19309</v>
      </c>
      <c r="D3210" s="12" t="s">
        <v>19310</v>
      </c>
      <c r="E3210" s="12" t="s">
        <v>5942</v>
      </c>
      <c r="F3210" s="12" t="s">
        <v>3171</v>
      </c>
      <c r="G3210" s="12">
        <v>2017.0</v>
      </c>
      <c r="H3210" s="33">
        <v>42980.0</v>
      </c>
      <c r="I3210" s="12" t="s">
        <v>19311</v>
      </c>
      <c r="K3210" s="12" t="s">
        <v>19312</v>
      </c>
    </row>
    <row r="3211" ht="15.75" customHeight="1">
      <c r="A3211" s="12">
        <v>2.8823118E7</v>
      </c>
      <c r="B3211" s="12" t="s">
        <v>19320</v>
      </c>
      <c r="C3211" s="12" t="s">
        <v>19321</v>
      </c>
      <c r="D3211" s="12" t="s">
        <v>19322</v>
      </c>
      <c r="E3211" s="12" t="s">
        <v>19323</v>
      </c>
      <c r="F3211" s="12" t="s">
        <v>19324</v>
      </c>
      <c r="G3211" s="12">
        <v>2017.0</v>
      </c>
      <c r="H3211" s="33">
        <v>42969.0</v>
      </c>
      <c r="I3211" s="12" t="s">
        <v>19325</v>
      </c>
      <c r="K3211" s="12" t="s">
        <v>19326</v>
      </c>
    </row>
    <row r="3212" ht="15.75" customHeight="1">
      <c r="A3212" s="12">
        <v>2.8832688E7</v>
      </c>
      <c r="B3212" s="12" t="s">
        <v>19327</v>
      </c>
      <c r="C3212" s="12" t="s">
        <v>19328</v>
      </c>
      <c r="D3212" s="12" t="s">
        <v>19329</v>
      </c>
      <c r="E3212" s="12" t="s">
        <v>1489</v>
      </c>
      <c r="F3212" s="12" t="s">
        <v>2831</v>
      </c>
      <c r="G3212" s="12">
        <v>2017.0</v>
      </c>
      <c r="H3212" s="33">
        <v>42971.0</v>
      </c>
      <c r="I3212" s="12" t="s">
        <v>19330</v>
      </c>
      <c r="K3212" s="12" t="s">
        <v>19331</v>
      </c>
    </row>
    <row r="3213" ht="15.75" customHeight="1">
      <c r="A3213" s="12">
        <v>2.8875073E7</v>
      </c>
      <c r="B3213" s="12" t="s">
        <v>19346</v>
      </c>
      <c r="C3213" s="12" t="s">
        <v>19347</v>
      </c>
      <c r="D3213" s="12" t="s">
        <v>19348</v>
      </c>
      <c r="E3213" s="12" t="s">
        <v>19349</v>
      </c>
      <c r="F3213" s="12" t="s">
        <v>8200</v>
      </c>
      <c r="G3213" s="12">
        <v>2017.0</v>
      </c>
      <c r="H3213" s="33">
        <v>42985.0</v>
      </c>
      <c r="I3213" s="12" t="s">
        <v>19350</v>
      </c>
      <c r="K3213" s="12" t="s">
        <v>19351</v>
      </c>
    </row>
    <row r="3214" ht="15.75" customHeight="1">
      <c r="A3214" s="12">
        <v>2.7863033E7</v>
      </c>
      <c r="B3214" s="12" t="s">
        <v>19359</v>
      </c>
      <c r="C3214" s="12" t="s">
        <v>19360</v>
      </c>
      <c r="D3214" s="12" t="s">
        <v>19361</v>
      </c>
      <c r="E3214" s="12" t="s">
        <v>19362</v>
      </c>
      <c r="F3214" s="12" t="s">
        <v>7701</v>
      </c>
      <c r="G3214" s="12">
        <v>2017.0</v>
      </c>
      <c r="H3214" s="33">
        <v>42693.0</v>
      </c>
      <c r="K3214" s="12" t="s">
        <v>19363</v>
      </c>
    </row>
    <row r="3215" ht="15.75" customHeight="1">
      <c r="A3215" s="12">
        <v>2.7997751E7</v>
      </c>
      <c r="B3215" s="12" t="s">
        <v>19365</v>
      </c>
      <c r="C3215" s="12" t="s">
        <v>19366</v>
      </c>
      <c r="D3215" s="12" t="s">
        <v>19367</v>
      </c>
      <c r="E3215" s="12" t="s">
        <v>19368</v>
      </c>
      <c r="F3215" s="12" t="s">
        <v>7701</v>
      </c>
      <c r="G3215" s="12">
        <v>2017.0</v>
      </c>
      <c r="H3215" s="33">
        <v>42725.0</v>
      </c>
      <c r="K3215" s="12" t="s">
        <v>19369</v>
      </c>
    </row>
    <row r="3216" ht="15.75" customHeight="1">
      <c r="A3216" s="12">
        <v>2.8097419E7</v>
      </c>
      <c r="B3216" s="12" t="s">
        <v>19370</v>
      </c>
      <c r="C3216" s="12" t="s">
        <v>19371</v>
      </c>
      <c r="D3216" s="12" t="s">
        <v>19372</v>
      </c>
      <c r="E3216" s="12" t="s">
        <v>19373</v>
      </c>
      <c r="F3216" s="12" t="s">
        <v>19374</v>
      </c>
      <c r="G3216" s="12">
        <v>2017.0</v>
      </c>
      <c r="H3216" s="33">
        <v>42754.0</v>
      </c>
      <c r="I3216" s="12" t="s">
        <v>19375</v>
      </c>
      <c r="K3216" s="12" t="s">
        <v>19376</v>
      </c>
    </row>
    <row r="3217" ht="15.75" customHeight="1">
      <c r="A3217" s="12">
        <v>2.8162961E7</v>
      </c>
      <c r="B3217" s="12" t="s">
        <v>19377</v>
      </c>
      <c r="C3217" s="12" t="s">
        <v>19378</v>
      </c>
      <c r="D3217" s="12" t="s">
        <v>19379</v>
      </c>
      <c r="E3217" s="12" t="s">
        <v>8028</v>
      </c>
      <c r="F3217" s="12" t="s">
        <v>18217</v>
      </c>
      <c r="G3217" s="12">
        <v>2017.0</v>
      </c>
      <c r="H3217" s="33">
        <v>42773.0</v>
      </c>
      <c r="K3217" s="12" t="s">
        <v>19380</v>
      </c>
    </row>
    <row r="3218" ht="15.75" customHeight="1">
      <c r="A3218" s="12">
        <v>2.8929088E7</v>
      </c>
      <c r="B3218" s="12" t="s">
        <v>19522</v>
      </c>
      <c r="C3218" s="12" t="s">
        <v>19523</v>
      </c>
      <c r="D3218" s="12" t="s">
        <v>19524</v>
      </c>
      <c r="E3218" s="12" t="s">
        <v>19525</v>
      </c>
      <c r="F3218" s="12" t="s">
        <v>3171</v>
      </c>
      <c r="G3218" s="12">
        <v>2017.0</v>
      </c>
      <c r="H3218" s="33">
        <v>42999.0</v>
      </c>
      <c r="I3218" s="12" t="s">
        <v>19526</v>
      </c>
      <c r="K3218" s="12" t="s">
        <v>19527</v>
      </c>
    </row>
    <row r="3219" ht="15.75" customHeight="1">
      <c r="A3219" s="12">
        <v>2.8931077E7</v>
      </c>
      <c r="B3219" s="12" t="s">
        <v>19618</v>
      </c>
      <c r="C3219" s="12" t="s">
        <v>19619</v>
      </c>
      <c r="D3219" s="12" t="s">
        <v>19620</v>
      </c>
      <c r="E3219" s="12" t="s">
        <v>19621</v>
      </c>
      <c r="F3219" s="12" t="s">
        <v>2831</v>
      </c>
      <c r="G3219" s="12">
        <v>2017.0</v>
      </c>
      <c r="H3219" s="33">
        <v>42999.0</v>
      </c>
      <c r="I3219" s="12" t="s">
        <v>19622</v>
      </c>
      <c r="K3219" s="12" t="s">
        <v>19623</v>
      </c>
    </row>
    <row r="3220" ht="15.75" customHeight="1">
      <c r="A3220" s="12">
        <v>2.8957443E7</v>
      </c>
      <c r="B3220" s="12" t="s">
        <v>19657</v>
      </c>
      <c r="C3220" s="12" t="s">
        <v>19658</v>
      </c>
      <c r="D3220" s="12" t="s">
        <v>19659</v>
      </c>
      <c r="E3220" s="12" t="s">
        <v>19660</v>
      </c>
      <c r="F3220" s="12" t="s">
        <v>2831</v>
      </c>
      <c r="G3220" s="12">
        <v>2017.0</v>
      </c>
      <c r="H3220" s="33">
        <v>43007.0</v>
      </c>
      <c r="I3220" s="12" t="s">
        <v>19661</v>
      </c>
      <c r="K3220" s="12" t="s">
        <v>19662</v>
      </c>
    </row>
    <row r="3221" ht="15.75" customHeight="1">
      <c r="A3221" s="12">
        <v>2.6344511E7</v>
      </c>
      <c r="B3221" s="12" t="s">
        <v>19671</v>
      </c>
      <c r="C3221" s="12" t="s">
        <v>19672</v>
      </c>
      <c r="D3221" s="12" t="s">
        <v>19673</v>
      </c>
      <c r="E3221" s="12" t="s">
        <v>2254</v>
      </c>
      <c r="F3221" s="12" t="s">
        <v>19674</v>
      </c>
      <c r="G3221" s="12">
        <v>2017.0</v>
      </c>
      <c r="H3221" s="33">
        <v>42255.0</v>
      </c>
      <c r="K3221" s="12" t="s">
        <v>19675</v>
      </c>
    </row>
    <row r="3222" ht="15.75" customHeight="1">
      <c r="A3222" s="12">
        <v>2.7090504E7</v>
      </c>
      <c r="B3222" s="12" t="s">
        <v>19677</v>
      </c>
      <c r="C3222" s="12" t="s">
        <v>19678</v>
      </c>
      <c r="D3222" s="12" t="s">
        <v>19679</v>
      </c>
      <c r="E3222" s="12" t="s">
        <v>8469</v>
      </c>
      <c r="F3222" s="12" t="s">
        <v>884</v>
      </c>
      <c r="G3222" s="12">
        <v>2017.0</v>
      </c>
      <c r="H3222" s="33">
        <v>42480.0</v>
      </c>
      <c r="K3222" s="12" t="s">
        <v>19680</v>
      </c>
    </row>
    <row r="3223" ht="15.75" customHeight="1">
      <c r="A3223" s="12">
        <v>2.7786374E7</v>
      </c>
      <c r="B3223" s="12" t="s">
        <v>19681</v>
      </c>
      <c r="C3223" s="12" t="s">
        <v>19682</v>
      </c>
      <c r="D3223" s="12" t="s">
        <v>19683</v>
      </c>
      <c r="E3223" s="12" t="s">
        <v>12253</v>
      </c>
      <c r="F3223" s="12" t="s">
        <v>12254</v>
      </c>
      <c r="G3223" s="12">
        <v>2017.0</v>
      </c>
      <c r="H3223" s="33">
        <v>42671.0</v>
      </c>
      <c r="K3223" s="12" t="s">
        <v>19684</v>
      </c>
    </row>
    <row r="3224" ht="15.75" customHeight="1">
      <c r="A3224" s="12">
        <v>2.7551975E7</v>
      </c>
      <c r="B3224" s="12" t="s">
        <v>19916</v>
      </c>
      <c r="C3224" s="12" t="s">
        <v>19917</v>
      </c>
      <c r="D3224" s="12" t="s">
        <v>19918</v>
      </c>
      <c r="E3224" s="12" t="s">
        <v>19919</v>
      </c>
      <c r="F3224" s="12" t="s">
        <v>19920</v>
      </c>
      <c r="G3224" s="12">
        <v>2017.0</v>
      </c>
      <c r="H3224" s="33">
        <v>42606.0</v>
      </c>
      <c r="K3224" s="12" t="s">
        <v>19921</v>
      </c>
    </row>
    <row r="3225" ht="15.75" customHeight="1">
      <c r="A3225" s="12">
        <v>2.8169507E7</v>
      </c>
      <c r="B3225" s="12" t="s">
        <v>19923</v>
      </c>
      <c r="C3225" s="12" t="s">
        <v>19924</v>
      </c>
      <c r="D3225" s="12" t="s">
        <v>19925</v>
      </c>
      <c r="E3225" s="12" t="s">
        <v>19926</v>
      </c>
      <c r="F3225" s="12" t="s">
        <v>1763</v>
      </c>
      <c r="G3225" s="12">
        <v>2017.0</v>
      </c>
      <c r="H3225" s="33">
        <v>42774.0</v>
      </c>
      <c r="K3225" s="12" t="s">
        <v>19927</v>
      </c>
    </row>
    <row r="3226" ht="15.75" customHeight="1">
      <c r="A3226" s="12">
        <v>2.8189511E7</v>
      </c>
      <c r="B3226" s="12" t="s">
        <v>19928</v>
      </c>
      <c r="C3226" s="12" t="s">
        <v>19929</v>
      </c>
      <c r="D3226" s="12" t="s">
        <v>19930</v>
      </c>
      <c r="E3226" s="12" t="s">
        <v>19931</v>
      </c>
      <c r="F3226" s="12" t="s">
        <v>18217</v>
      </c>
      <c r="G3226" s="12">
        <v>2017.0</v>
      </c>
      <c r="H3226" s="33">
        <v>42779.0</v>
      </c>
      <c r="K3226" s="12" t="s">
        <v>19932</v>
      </c>
    </row>
    <row r="3227" ht="15.75" customHeight="1">
      <c r="A3227" s="12">
        <v>2.9155863E7</v>
      </c>
      <c r="B3227" s="12" t="s">
        <v>20163</v>
      </c>
      <c r="C3227" s="12" t="s">
        <v>20164</v>
      </c>
      <c r="D3227" s="12" t="s">
        <v>20165</v>
      </c>
      <c r="E3227" s="12" t="s">
        <v>16913</v>
      </c>
      <c r="F3227" s="12" t="s">
        <v>2831</v>
      </c>
      <c r="G3227" s="12">
        <v>2017.0</v>
      </c>
      <c r="H3227" s="33">
        <v>43060.0</v>
      </c>
      <c r="I3227" s="12" t="s">
        <v>20166</v>
      </c>
      <c r="K3227" s="12" t="s">
        <v>20167</v>
      </c>
    </row>
    <row r="3228" ht="15.75" customHeight="1">
      <c r="A3228" s="12">
        <v>2.915588E7</v>
      </c>
      <c r="B3228" s="12" t="s">
        <v>20169</v>
      </c>
      <c r="C3228" s="12" t="s">
        <v>20170</v>
      </c>
      <c r="D3228" s="12" t="s">
        <v>20171</v>
      </c>
      <c r="E3228" s="12" t="s">
        <v>8824</v>
      </c>
      <c r="F3228" s="12" t="s">
        <v>2831</v>
      </c>
      <c r="G3228" s="12">
        <v>2017.0</v>
      </c>
      <c r="H3228" s="33">
        <v>43060.0</v>
      </c>
      <c r="I3228" s="12" t="s">
        <v>20172</v>
      </c>
      <c r="K3228" s="12" t="s">
        <v>20173</v>
      </c>
    </row>
    <row r="3229" ht="15.75" customHeight="1">
      <c r="A3229" s="12">
        <v>2.9209593E7</v>
      </c>
      <c r="B3229" s="12" t="s">
        <v>20187</v>
      </c>
      <c r="C3229" s="12" t="s">
        <v>20188</v>
      </c>
      <c r="D3229" s="12" t="s">
        <v>20189</v>
      </c>
      <c r="E3229" s="12" t="s">
        <v>12782</v>
      </c>
      <c r="F3229" s="12" t="s">
        <v>3171</v>
      </c>
      <c r="G3229" s="12">
        <v>2017.0</v>
      </c>
      <c r="H3229" s="33">
        <v>43076.0</v>
      </c>
      <c r="I3229" s="12" t="s">
        <v>20190</v>
      </c>
      <c r="K3229" s="12" t="s">
        <v>20191</v>
      </c>
    </row>
    <row r="3230" ht="15.75" customHeight="1">
      <c r="A3230" s="12">
        <v>2.9234308E7</v>
      </c>
      <c r="B3230" s="12" t="s">
        <v>20218</v>
      </c>
      <c r="C3230" s="12" t="s">
        <v>20219</v>
      </c>
      <c r="D3230" s="12" t="s">
        <v>20220</v>
      </c>
      <c r="E3230" s="12" t="s">
        <v>3131</v>
      </c>
      <c r="F3230" s="12" t="s">
        <v>1128</v>
      </c>
      <c r="G3230" s="12">
        <v>2017.0</v>
      </c>
      <c r="H3230" s="33">
        <v>43083.0</v>
      </c>
      <c r="I3230" s="12" t="s">
        <v>20221</v>
      </c>
      <c r="K3230" s="12" t="s">
        <v>20222</v>
      </c>
    </row>
    <row r="3231" ht="15.75" customHeight="1">
      <c r="A3231" s="12">
        <v>2.9238699E7</v>
      </c>
      <c r="B3231" s="12" t="s">
        <v>20229</v>
      </c>
      <c r="C3231" s="12" t="s">
        <v>20230</v>
      </c>
      <c r="D3231" s="12" t="s">
        <v>20231</v>
      </c>
      <c r="E3231" s="12" t="s">
        <v>20232</v>
      </c>
      <c r="F3231" s="12" t="s">
        <v>3171</v>
      </c>
      <c r="G3231" s="12">
        <v>2017.0</v>
      </c>
      <c r="H3231" s="33">
        <v>43084.0</v>
      </c>
      <c r="I3231" s="12" t="s">
        <v>20233</v>
      </c>
      <c r="K3231" s="12" t="s">
        <v>20234</v>
      </c>
    </row>
    <row r="3232" ht="15.75" customHeight="1">
      <c r="A3232" s="12">
        <v>2.7026285E7</v>
      </c>
      <c r="B3232" s="12" t="s">
        <v>20241</v>
      </c>
      <c r="C3232" s="12" t="s">
        <v>20242</v>
      </c>
      <c r="D3232" s="12" t="s">
        <v>20243</v>
      </c>
      <c r="E3232" s="12" t="s">
        <v>20244</v>
      </c>
      <c r="F3232" s="12" t="s">
        <v>1455</v>
      </c>
      <c r="G3232" s="12">
        <v>2017.0</v>
      </c>
      <c r="H3232" s="33">
        <v>42460.0</v>
      </c>
      <c r="K3232" s="12" t="s">
        <v>20245</v>
      </c>
    </row>
    <row r="3233" ht="15.75" customHeight="1">
      <c r="A3233" s="12">
        <v>2.799544E7</v>
      </c>
      <c r="B3233" s="12" t="s">
        <v>20247</v>
      </c>
      <c r="C3233" s="12" t="s">
        <v>20248</v>
      </c>
      <c r="D3233" s="12" t="s">
        <v>20249</v>
      </c>
      <c r="E3233" s="12" t="s">
        <v>20250</v>
      </c>
      <c r="F3233" s="12" t="s">
        <v>20251</v>
      </c>
      <c r="G3233" s="12">
        <v>2017.0</v>
      </c>
      <c r="H3233" s="33">
        <v>42725.0</v>
      </c>
      <c r="K3233" s="12" t="s">
        <v>20252</v>
      </c>
    </row>
    <row r="3234" ht="15.75" customHeight="1">
      <c r="A3234" s="12">
        <v>2.9232397E7</v>
      </c>
      <c r="B3234" s="12" t="s">
        <v>20419</v>
      </c>
      <c r="C3234" s="12" t="s">
        <v>20420</v>
      </c>
      <c r="D3234" s="12" t="s">
        <v>20421</v>
      </c>
      <c r="E3234" s="12" t="s">
        <v>20422</v>
      </c>
      <c r="F3234" s="12" t="s">
        <v>2831</v>
      </c>
      <c r="G3234" s="12">
        <v>2017.0</v>
      </c>
      <c r="H3234" s="33">
        <v>43082.0</v>
      </c>
      <c r="I3234" s="12" t="s">
        <v>20423</v>
      </c>
      <c r="K3234" s="12" t="s">
        <v>20424</v>
      </c>
    </row>
    <row r="3235" ht="15.75" customHeight="1">
      <c r="A3235" s="12">
        <v>2.928707E7</v>
      </c>
      <c r="B3235" s="12" t="s">
        <v>20507</v>
      </c>
      <c r="C3235" s="12" t="s">
        <v>20508</v>
      </c>
      <c r="D3235" s="12" t="s">
        <v>20509</v>
      </c>
      <c r="E3235" s="12" t="s">
        <v>20510</v>
      </c>
      <c r="F3235" s="12" t="s">
        <v>2831</v>
      </c>
      <c r="G3235" s="12">
        <v>2017.0</v>
      </c>
      <c r="H3235" s="33">
        <v>43099.0</v>
      </c>
      <c r="I3235" s="12" t="s">
        <v>20511</v>
      </c>
      <c r="K3235" s="12" t="s">
        <v>20512</v>
      </c>
    </row>
    <row r="3236" ht="15.75" customHeight="1">
      <c r="A3236" s="12">
        <v>2.9376035E7</v>
      </c>
      <c r="B3236" s="12" t="s">
        <v>20911</v>
      </c>
      <c r="C3236" s="12" t="s">
        <v>20912</v>
      </c>
      <c r="D3236" s="12" t="s">
        <v>20913</v>
      </c>
      <c r="E3236" s="12" t="s">
        <v>20914</v>
      </c>
      <c r="F3236" s="12" t="s">
        <v>3171</v>
      </c>
      <c r="G3236" s="12">
        <v>2018.0</v>
      </c>
      <c r="H3236" s="33">
        <v>43130.0</v>
      </c>
      <c r="I3236" s="12" t="s">
        <v>20915</v>
      </c>
      <c r="K3236" s="12" t="s">
        <v>20916</v>
      </c>
    </row>
    <row r="3237" ht="15.75" customHeight="1">
      <c r="A3237" s="12">
        <v>2.9404278E7</v>
      </c>
      <c r="B3237" s="12" t="s">
        <v>20949</v>
      </c>
      <c r="C3237" s="12" t="s">
        <v>20950</v>
      </c>
      <c r="D3237" s="12" t="s">
        <v>20951</v>
      </c>
      <c r="E3237" s="12" t="s">
        <v>10084</v>
      </c>
      <c r="F3237" s="12" t="s">
        <v>3171</v>
      </c>
      <c r="G3237" s="12">
        <v>2018.0</v>
      </c>
      <c r="H3237" s="33">
        <v>43138.0</v>
      </c>
      <c r="I3237" s="12" t="s">
        <v>20952</v>
      </c>
      <c r="K3237" s="12" t="s">
        <v>20953</v>
      </c>
    </row>
    <row r="3238" ht="15.75" customHeight="1">
      <c r="A3238" s="12">
        <v>2.959381E7</v>
      </c>
      <c r="B3238" s="12" t="s">
        <v>21453</v>
      </c>
      <c r="C3238" s="12" t="s">
        <v>21454</v>
      </c>
      <c r="D3238" s="12" t="s">
        <v>21455</v>
      </c>
      <c r="E3238" s="12" t="s">
        <v>5655</v>
      </c>
      <c r="F3238" s="12" t="s">
        <v>21456</v>
      </c>
      <c r="G3238" s="12">
        <v>2018.0</v>
      </c>
      <c r="H3238" s="33">
        <v>43189.0</v>
      </c>
      <c r="I3238" s="12" t="s">
        <v>21457</v>
      </c>
      <c r="K3238" s="12" t="s">
        <v>21458</v>
      </c>
    </row>
    <row r="3239" ht="15.75" customHeight="1">
      <c r="A3239" s="12">
        <v>2.96082E7</v>
      </c>
      <c r="B3239" s="12" t="s">
        <v>21502</v>
      </c>
      <c r="C3239" s="12" t="s">
        <v>21503</v>
      </c>
      <c r="D3239" s="12" t="s">
        <v>21504</v>
      </c>
      <c r="E3239" s="12" t="s">
        <v>21505</v>
      </c>
      <c r="F3239" s="12" t="s">
        <v>21506</v>
      </c>
      <c r="G3239" s="12">
        <v>2018.0</v>
      </c>
      <c r="H3239" s="33">
        <v>43733.0</v>
      </c>
      <c r="I3239" s="12" t="s">
        <v>21507</v>
      </c>
      <c r="K3239" s="12" t="s">
        <v>21508</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1" width="10.71"/>
  </cols>
  <sheetData>
    <row r="1">
      <c r="A1" s="12" t="s">
        <v>81</v>
      </c>
      <c r="B1" s="12" t="s">
        <v>82</v>
      </c>
      <c r="C1" s="12" t="s">
        <v>83</v>
      </c>
      <c r="D1" s="12" t="s">
        <v>84</v>
      </c>
      <c r="E1" s="12" t="s">
        <v>85</v>
      </c>
      <c r="F1" s="12" t="s">
        <v>86</v>
      </c>
      <c r="G1" s="12" t="s">
        <v>87</v>
      </c>
      <c r="H1" s="12" t="s">
        <v>88</v>
      </c>
      <c r="I1" s="12" t="s">
        <v>89</v>
      </c>
      <c r="J1" s="12" t="s">
        <v>90</v>
      </c>
      <c r="K1" s="12" t="s">
        <v>91</v>
      </c>
    </row>
    <row r="2">
      <c r="A2" s="12">
        <v>2.8241043E7</v>
      </c>
      <c r="B2" s="12" t="s">
        <v>17539</v>
      </c>
      <c r="C2" s="12" t="s">
        <v>17540</v>
      </c>
      <c r="D2" s="12" t="s">
        <v>17541</v>
      </c>
      <c r="E2" s="12" t="s">
        <v>17542</v>
      </c>
      <c r="F2" s="12" t="s">
        <v>2810</v>
      </c>
      <c r="G2" s="12">
        <v>2017.0</v>
      </c>
      <c r="H2" s="33">
        <v>42794.0</v>
      </c>
      <c r="I2" s="12" t="s">
        <v>17543</v>
      </c>
      <c r="K2" s="12" t="s">
        <v>17544</v>
      </c>
    </row>
    <row r="3">
      <c r="A3" s="12">
        <v>2.8241784E7</v>
      </c>
      <c r="B3" s="12" t="s">
        <v>17546</v>
      </c>
      <c r="C3" s="12" t="s">
        <v>17547</v>
      </c>
      <c r="D3" s="12" t="s">
        <v>17548</v>
      </c>
      <c r="E3" s="12" t="s">
        <v>17549</v>
      </c>
      <c r="F3" s="12" t="s">
        <v>605</v>
      </c>
      <c r="G3" s="12">
        <v>2017.0</v>
      </c>
      <c r="H3" s="33">
        <v>42795.0</v>
      </c>
      <c r="I3" s="12" t="s">
        <v>17550</v>
      </c>
      <c r="K3" s="12" t="s">
        <v>17551</v>
      </c>
    </row>
    <row r="4">
      <c r="A4" s="12">
        <v>2.8241782E7</v>
      </c>
      <c r="B4" s="12" t="s">
        <v>17552</v>
      </c>
      <c r="C4" s="12" t="s">
        <v>17553</v>
      </c>
      <c r="D4" s="12" t="s">
        <v>17554</v>
      </c>
      <c r="E4" s="12" t="s">
        <v>17555</v>
      </c>
      <c r="F4" s="12" t="s">
        <v>332</v>
      </c>
      <c r="G4" s="12">
        <v>2017.0</v>
      </c>
      <c r="H4" s="33">
        <v>42795.0</v>
      </c>
      <c r="I4" s="12" t="s">
        <v>17556</v>
      </c>
      <c r="K4" s="12" t="s">
        <v>17557</v>
      </c>
    </row>
    <row r="5">
      <c r="A5" s="12">
        <v>2.7628851E7</v>
      </c>
      <c r="B5" s="12" t="s">
        <v>17559</v>
      </c>
      <c r="C5" s="12" t="s">
        <v>17560</v>
      </c>
      <c r="D5" s="12" t="s">
        <v>17561</v>
      </c>
      <c r="E5" s="12" t="s">
        <v>17562</v>
      </c>
      <c r="F5" s="12" t="s">
        <v>17563</v>
      </c>
      <c r="G5" s="12">
        <v>2017.0</v>
      </c>
      <c r="H5" s="33">
        <v>42629.0</v>
      </c>
      <c r="K5" s="12" t="s">
        <v>17564</v>
      </c>
    </row>
    <row r="6">
      <c r="A6" s="12">
        <v>2.7731327E7</v>
      </c>
      <c r="B6" s="12" t="s">
        <v>17566</v>
      </c>
      <c r="C6" s="12" t="s">
        <v>17567</v>
      </c>
      <c r="D6" s="12" t="s">
        <v>17568</v>
      </c>
      <c r="E6" s="12" t="s">
        <v>17569</v>
      </c>
      <c r="F6" s="12" t="s">
        <v>137</v>
      </c>
      <c r="G6" s="12">
        <v>2017.0</v>
      </c>
      <c r="H6" s="33">
        <v>42656.0</v>
      </c>
      <c r="I6" s="12" t="s">
        <v>17570</v>
      </c>
      <c r="K6" s="12" t="s">
        <v>17571</v>
      </c>
    </row>
    <row r="7">
      <c r="A7" s="12">
        <v>2.7773866E7</v>
      </c>
      <c r="B7" s="12" t="s">
        <v>17572</v>
      </c>
      <c r="C7" s="12" t="s">
        <v>17573</v>
      </c>
      <c r="D7" s="12" t="s">
        <v>17574</v>
      </c>
      <c r="E7" s="12" t="s">
        <v>17575</v>
      </c>
      <c r="F7" s="12" t="s">
        <v>728</v>
      </c>
      <c r="G7" s="12">
        <v>2017.0</v>
      </c>
      <c r="H7" s="33">
        <v>42668.0</v>
      </c>
      <c r="I7" s="12" t="s">
        <v>17576</v>
      </c>
      <c r="K7" s="12" t="s">
        <v>17577</v>
      </c>
    </row>
    <row r="8">
      <c r="A8" s="12">
        <v>2.7939332E7</v>
      </c>
      <c r="B8" s="12" t="s">
        <v>17579</v>
      </c>
      <c r="C8" s="12" t="s">
        <v>17580</v>
      </c>
      <c r="D8" s="12" t="s">
        <v>17581</v>
      </c>
      <c r="E8" s="12" t="s">
        <v>17582</v>
      </c>
      <c r="F8" s="12" t="s">
        <v>169</v>
      </c>
      <c r="G8" s="12">
        <v>2017.0</v>
      </c>
      <c r="H8" s="33">
        <v>42717.0</v>
      </c>
      <c r="K8" s="12" t="s">
        <v>17583</v>
      </c>
    </row>
    <row r="9">
      <c r="A9" s="12">
        <v>2.7986544E7</v>
      </c>
      <c r="B9" s="12" t="s">
        <v>17584</v>
      </c>
      <c r="C9" s="12" t="s">
        <v>17585</v>
      </c>
      <c r="D9" s="12" t="s">
        <v>17586</v>
      </c>
      <c r="E9" s="12" t="s">
        <v>17587</v>
      </c>
      <c r="F9" s="12" t="s">
        <v>2712</v>
      </c>
      <c r="G9" s="12">
        <v>2017.0</v>
      </c>
      <c r="H9" s="33">
        <v>42722.0</v>
      </c>
      <c r="K9" s="12" t="s">
        <v>17588</v>
      </c>
    </row>
    <row r="10">
      <c r="A10" s="12">
        <v>2.7986546E7</v>
      </c>
      <c r="B10" s="12" t="s">
        <v>17589</v>
      </c>
      <c r="C10" s="12" t="s">
        <v>17590</v>
      </c>
      <c r="D10" s="12" t="s">
        <v>17591</v>
      </c>
      <c r="E10" s="12" t="s">
        <v>17592</v>
      </c>
      <c r="F10" s="12" t="s">
        <v>2712</v>
      </c>
      <c r="G10" s="12">
        <v>2017.0</v>
      </c>
      <c r="H10" s="33">
        <v>42722.0</v>
      </c>
      <c r="K10" s="12" t="s">
        <v>17593</v>
      </c>
    </row>
    <row r="11">
      <c r="A11" s="12">
        <v>2.7992288E7</v>
      </c>
      <c r="B11" s="12" t="s">
        <v>17594</v>
      </c>
      <c r="C11" s="12" t="s">
        <v>17595</v>
      </c>
      <c r="D11" s="12" t="s">
        <v>17596</v>
      </c>
      <c r="E11" s="12" t="s">
        <v>17597</v>
      </c>
      <c r="F11" s="12" t="s">
        <v>151</v>
      </c>
      <c r="G11" s="12">
        <v>2017.0</v>
      </c>
      <c r="H11" s="33">
        <v>42724.0</v>
      </c>
      <c r="K11" s="12" t="s">
        <v>17598</v>
      </c>
    </row>
    <row r="12">
      <c r="A12" s="12">
        <v>2.7992293E7</v>
      </c>
      <c r="B12" s="12" t="s">
        <v>17599</v>
      </c>
      <c r="C12" s="12" t="s">
        <v>17600</v>
      </c>
      <c r="D12" s="12" t="s">
        <v>17601</v>
      </c>
      <c r="E12" s="12" t="s">
        <v>17602</v>
      </c>
      <c r="F12" s="12" t="s">
        <v>151</v>
      </c>
      <c r="G12" s="12">
        <v>2017.0</v>
      </c>
      <c r="H12" s="33">
        <v>42724.0</v>
      </c>
      <c r="K12" s="12" t="s">
        <v>17603</v>
      </c>
    </row>
    <row r="13">
      <c r="A13" s="12">
        <v>2.7993973E7</v>
      </c>
      <c r="B13" s="12" t="s">
        <v>17604</v>
      </c>
      <c r="C13" s="12" t="s">
        <v>17605</v>
      </c>
      <c r="D13" s="12" t="s">
        <v>17606</v>
      </c>
      <c r="E13" s="12" t="s">
        <v>17607</v>
      </c>
      <c r="F13" s="12" t="s">
        <v>439</v>
      </c>
      <c r="G13" s="12">
        <v>2017.0</v>
      </c>
      <c r="H13" s="33">
        <v>42725.0</v>
      </c>
      <c r="I13" s="12" t="s">
        <v>17608</v>
      </c>
      <c r="K13" s="12" t="s">
        <v>17609</v>
      </c>
    </row>
    <row r="14">
      <c r="A14" s="12">
        <v>2.8011722E7</v>
      </c>
      <c r="B14" s="12" t="s">
        <v>17611</v>
      </c>
      <c r="C14" s="12" t="s">
        <v>17612</v>
      </c>
      <c r="D14" s="12" t="s">
        <v>17613</v>
      </c>
      <c r="E14" s="12" t="s">
        <v>17614</v>
      </c>
      <c r="F14" s="12" t="s">
        <v>728</v>
      </c>
      <c r="G14" s="12">
        <v>2017.0</v>
      </c>
      <c r="H14" s="33">
        <v>42729.0</v>
      </c>
      <c r="I14" s="12" t="s">
        <v>17615</v>
      </c>
      <c r="K14" s="12" t="s">
        <v>17616</v>
      </c>
    </row>
    <row r="15">
      <c r="A15" s="12">
        <v>2.8012903E7</v>
      </c>
      <c r="B15" s="12" t="s">
        <v>17617</v>
      </c>
      <c r="C15" s="12" t="s">
        <v>17618</v>
      </c>
      <c r="D15" s="12" t="s">
        <v>17619</v>
      </c>
      <c r="E15" s="12" t="s">
        <v>17620</v>
      </c>
      <c r="F15" s="12" t="s">
        <v>2712</v>
      </c>
      <c r="G15" s="12">
        <v>2017.0</v>
      </c>
      <c r="H15" s="33">
        <v>42730.0</v>
      </c>
      <c r="K15" s="12" t="s">
        <v>17621</v>
      </c>
    </row>
    <row r="16">
      <c r="A16" s="12">
        <v>2.8026894E7</v>
      </c>
      <c r="B16" s="12" t="s">
        <v>17622</v>
      </c>
      <c r="C16" s="12" t="s">
        <v>17623</v>
      </c>
      <c r="D16" s="12" t="s">
        <v>17624</v>
      </c>
      <c r="E16" s="12" t="s">
        <v>17625</v>
      </c>
      <c r="F16" s="12" t="s">
        <v>220</v>
      </c>
      <c r="G16" s="12">
        <v>2017.0</v>
      </c>
      <c r="H16" s="33">
        <v>42732.0</v>
      </c>
      <c r="K16" s="12" t="s">
        <v>17626</v>
      </c>
    </row>
    <row r="17">
      <c r="A17" s="12">
        <v>2.802758E7</v>
      </c>
      <c r="B17" s="12" t="s">
        <v>17627</v>
      </c>
      <c r="C17" s="12" t="s">
        <v>17628</v>
      </c>
      <c r="D17" s="12" t="s">
        <v>17629</v>
      </c>
      <c r="E17" s="12" t="s">
        <v>17630</v>
      </c>
      <c r="F17" s="12" t="s">
        <v>2999</v>
      </c>
      <c r="G17" s="12">
        <v>2017.0</v>
      </c>
      <c r="H17" s="33">
        <v>42732.0</v>
      </c>
      <c r="K17" s="12" t="s">
        <v>17631</v>
      </c>
    </row>
    <row r="18">
      <c r="A18" s="12">
        <v>2.803135E7</v>
      </c>
      <c r="B18" s="12" t="s">
        <v>17632</v>
      </c>
      <c r="C18" s="12" t="s">
        <v>17633</v>
      </c>
      <c r="D18" s="12" t="s">
        <v>17634</v>
      </c>
      <c r="E18" s="12" t="s">
        <v>17635</v>
      </c>
      <c r="F18" s="12" t="s">
        <v>728</v>
      </c>
      <c r="G18" s="12">
        <v>2017.0</v>
      </c>
      <c r="H18" s="33">
        <v>42734.0</v>
      </c>
      <c r="K18" s="12" t="s">
        <v>17636</v>
      </c>
    </row>
    <row r="19">
      <c r="A19" s="12">
        <v>2.8031351E7</v>
      </c>
      <c r="B19" s="12" t="s">
        <v>17637</v>
      </c>
      <c r="C19" s="12" t="s">
        <v>17638</v>
      </c>
      <c r="D19" s="12" t="s">
        <v>17639</v>
      </c>
      <c r="E19" s="12" t="s">
        <v>17640</v>
      </c>
      <c r="F19" s="12" t="s">
        <v>728</v>
      </c>
      <c r="G19" s="12">
        <v>2017.0</v>
      </c>
      <c r="H19" s="33">
        <v>42734.0</v>
      </c>
      <c r="K19" s="12" t="s">
        <v>17641</v>
      </c>
    </row>
    <row r="20">
      <c r="A20" s="12">
        <v>2.8044222E7</v>
      </c>
      <c r="B20" s="12" t="s">
        <v>17642</v>
      </c>
      <c r="C20" s="12" t="s">
        <v>17643</v>
      </c>
      <c r="D20" s="12" t="s">
        <v>17644</v>
      </c>
      <c r="E20" s="12" t="s">
        <v>17645</v>
      </c>
      <c r="F20" s="12" t="s">
        <v>17646</v>
      </c>
      <c r="G20" s="12">
        <v>2017.0</v>
      </c>
      <c r="H20" s="33">
        <v>42739.0</v>
      </c>
      <c r="K20" s="12" t="s">
        <v>17647</v>
      </c>
    </row>
    <row r="21" ht="15.75" customHeight="1">
      <c r="A21" s="12">
        <v>2.8063832E7</v>
      </c>
      <c r="B21" s="12" t="s">
        <v>17648</v>
      </c>
      <c r="C21" s="12" t="s">
        <v>17649</v>
      </c>
      <c r="D21" s="12" t="s">
        <v>17650</v>
      </c>
      <c r="E21" s="12" t="s">
        <v>10580</v>
      </c>
      <c r="F21" s="12" t="s">
        <v>496</v>
      </c>
      <c r="G21" s="12">
        <v>2017.0</v>
      </c>
      <c r="H21" s="33">
        <v>42744.0</v>
      </c>
      <c r="K21" s="12" t="s">
        <v>17651</v>
      </c>
    </row>
    <row r="22" ht="15.75" customHeight="1">
      <c r="A22" s="12">
        <v>2.8089651E7</v>
      </c>
      <c r="B22" s="12" t="s">
        <v>17652</v>
      </c>
      <c r="C22" s="12" t="s">
        <v>17653</v>
      </c>
      <c r="D22" s="12" t="s">
        <v>17654</v>
      </c>
      <c r="E22" s="12" t="s">
        <v>17655</v>
      </c>
      <c r="F22" s="12" t="s">
        <v>496</v>
      </c>
      <c r="G22" s="12">
        <v>2017.0</v>
      </c>
      <c r="H22" s="33">
        <v>42752.0</v>
      </c>
      <c r="I22" s="12" t="s">
        <v>17656</v>
      </c>
      <c r="K22" s="12" t="s">
        <v>17657</v>
      </c>
    </row>
    <row r="23" ht="15.75" customHeight="1">
      <c r="A23" s="12">
        <v>2.8109769E7</v>
      </c>
      <c r="B23" s="12" t="s">
        <v>17658</v>
      </c>
      <c r="C23" s="12" t="s">
        <v>17659</v>
      </c>
      <c r="D23" s="12" t="s">
        <v>17660</v>
      </c>
      <c r="E23" s="12" t="s">
        <v>6425</v>
      </c>
      <c r="F23" s="12" t="s">
        <v>496</v>
      </c>
      <c r="G23" s="12">
        <v>2017.0</v>
      </c>
      <c r="H23" s="33">
        <v>42758.0</v>
      </c>
      <c r="K23" s="12" t="s">
        <v>17661</v>
      </c>
    </row>
    <row r="24" ht="15.75" customHeight="1">
      <c r="A24" s="12">
        <v>2.8110915E7</v>
      </c>
      <c r="B24" s="12" t="s">
        <v>17662</v>
      </c>
      <c r="C24" s="12" t="s">
        <v>17663</v>
      </c>
      <c r="D24" s="12" t="s">
        <v>17664</v>
      </c>
      <c r="E24" s="12" t="s">
        <v>7580</v>
      </c>
      <c r="F24" s="12" t="s">
        <v>496</v>
      </c>
      <c r="G24" s="12">
        <v>2017.0</v>
      </c>
      <c r="H24" s="33">
        <v>42759.0</v>
      </c>
      <c r="K24" s="12" t="s">
        <v>17665</v>
      </c>
    </row>
    <row r="25" ht="15.75" customHeight="1">
      <c r="A25" s="12">
        <v>2.8111714E7</v>
      </c>
      <c r="B25" s="12" t="s">
        <v>17666</v>
      </c>
      <c r="C25" s="12" t="s">
        <v>17667</v>
      </c>
      <c r="D25" s="12" t="s">
        <v>17668</v>
      </c>
      <c r="E25" s="12" t="s">
        <v>17669</v>
      </c>
      <c r="F25" s="12" t="s">
        <v>376</v>
      </c>
      <c r="G25" s="12">
        <v>2017.0</v>
      </c>
      <c r="H25" s="33">
        <v>42759.0</v>
      </c>
      <c r="K25" s="12" t="s">
        <v>17670</v>
      </c>
    </row>
    <row r="26" ht="15.75" customHeight="1">
      <c r="A26" s="12">
        <v>2.8115665E7</v>
      </c>
      <c r="B26" s="12" t="s">
        <v>17671</v>
      </c>
      <c r="C26" s="12" t="s">
        <v>17672</v>
      </c>
      <c r="D26" s="12" t="s">
        <v>17673</v>
      </c>
      <c r="E26" s="12" t="s">
        <v>17674</v>
      </c>
      <c r="F26" s="12" t="s">
        <v>520</v>
      </c>
      <c r="G26" s="12">
        <v>2017.0</v>
      </c>
      <c r="H26" s="33">
        <v>42760.0</v>
      </c>
      <c r="I26" s="12" t="s">
        <v>17675</v>
      </c>
      <c r="K26" s="12" t="s">
        <v>17676</v>
      </c>
    </row>
    <row r="27" ht="15.75" customHeight="1">
      <c r="A27" s="12">
        <v>2.8131594E7</v>
      </c>
      <c r="B27" s="12" t="s">
        <v>17677</v>
      </c>
      <c r="C27" s="12" t="s">
        <v>17678</v>
      </c>
      <c r="D27" s="12" t="s">
        <v>17679</v>
      </c>
      <c r="E27" s="12" t="s">
        <v>17680</v>
      </c>
      <c r="F27" s="12" t="s">
        <v>496</v>
      </c>
      <c r="G27" s="12">
        <v>2017.0</v>
      </c>
      <c r="H27" s="33">
        <v>42765.0</v>
      </c>
      <c r="K27" s="12" t="s">
        <v>17681</v>
      </c>
    </row>
    <row r="28" ht="15.75" customHeight="1">
      <c r="A28" s="12">
        <v>2.8143697E7</v>
      </c>
      <c r="B28" s="12" t="s">
        <v>17682</v>
      </c>
      <c r="C28" s="12" t="s">
        <v>17683</v>
      </c>
      <c r="D28" s="12" t="s">
        <v>17684</v>
      </c>
      <c r="E28" s="12" t="s">
        <v>17685</v>
      </c>
      <c r="F28" s="12" t="s">
        <v>496</v>
      </c>
      <c r="G28" s="12">
        <v>2017.0</v>
      </c>
      <c r="H28" s="33">
        <v>42768.0</v>
      </c>
      <c r="K28" s="12" t="s">
        <v>17686</v>
      </c>
    </row>
    <row r="29" ht="15.75" customHeight="1">
      <c r="A29" s="12">
        <v>2.8169172E7</v>
      </c>
      <c r="B29" s="12" t="s">
        <v>17687</v>
      </c>
      <c r="C29" s="12" t="s">
        <v>17688</v>
      </c>
      <c r="D29" s="12" t="s">
        <v>17689</v>
      </c>
      <c r="E29" s="12" t="s">
        <v>17690</v>
      </c>
      <c r="F29" s="12" t="s">
        <v>496</v>
      </c>
      <c r="G29" s="12">
        <v>2017.0</v>
      </c>
      <c r="H29" s="33">
        <v>42774.0</v>
      </c>
      <c r="K29" s="12" t="s">
        <v>17691</v>
      </c>
    </row>
    <row r="30" ht="15.75" customHeight="1">
      <c r="A30" s="12">
        <v>2.8244333E7</v>
      </c>
      <c r="B30" s="12" t="s">
        <v>17692</v>
      </c>
      <c r="C30" s="12" t="s">
        <v>5179</v>
      </c>
      <c r="D30" s="12" t="s">
        <v>17693</v>
      </c>
      <c r="E30" s="12" t="s">
        <v>3333</v>
      </c>
      <c r="F30" s="12" t="s">
        <v>2415</v>
      </c>
      <c r="G30" s="12">
        <v>2017.0</v>
      </c>
      <c r="H30" s="33">
        <v>42795.0</v>
      </c>
      <c r="K30" s="12" t="s">
        <v>17694</v>
      </c>
    </row>
    <row r="31" ht="15.75" customHeight="1">
      <c r="A31" s="12">
        <v>2.8248294E7</v>
      </c>
      <c r="B31" s="12" t="s">
        <v>17695</v>
      </c>
      <c r="C31" s="12" t="s">
        <v>17696</v>
      </c>
      <c r="D31" s="12" t="s">
        <v>17697</v>
      </c>
      <c r="E31" s="12" t="s">
        <v>1781</v>
      </c>
      <c r="F31" s="12" t="s">
        <v>16425</v>
      </c>
      <c r="G31" s="12">
        <v>2017.0</v>
      </c>
      <c r="H31" s="33">
        <v>42796.0</v>
      </c>
      <c r="I31" s="12" t="s">
        <v>17698</v>
      </c>
      <c r="J31" s="12" t="s">
        <v>17699</v>
      </c>
      <c r="K31" s="12" t="s">
        <v>17700</v>
      </c>
    </row>
    <row r="32" ht="15.75" customHeight="1">
      <c r="A32" s="12">
        <v>2.8248955E7</v>
      </c>
      <c r="B32" s="12" t="s">
        <v>17701</v>
      </c>
      <c r="C32" s="12" t="s">
        <v>17702</v>
      </c>
      <c r="D32" s="12" t="s">
        <v>17703</v>
      </c>
      <c r="E32" s="12" t="s">
        <v>17704</v>
      </c>
      <c r="F32" s="12" t="s">
        <v>2810</v>
      </c>
      <c r="G32" s="12">
        <v>2017.0</v>
      </c>
      <c r="H32" s="33">
        <v>42796.0</v>
      </c>
      <c r="I32" s="12" t="s">
        <v>17705</v>
      </c>
      <c r="K32" s="12" t="s">
        <v>17706</v>
      </c>
    </row>
    <row r="33" ht="15.75" customHeight="1">
      <c r="A33" s="12">
        <v>2.8248956E7</v>
      </c>
      <c r="B33" s="12" t="s">
        <v>17707</v>
      </c>
      <c r="C33" s="12" t="s">
        <v>17708</v>
      </c>
      <c r="D33" s="12" t="s">
        <v>17709</v>
      </c>
      <c r="E33" s="12" t="s">
        <v>17710</v>
      </c>
      <c r="F33" s="12" t="s">
        <v>2810</v>
      </c>
      <c r="G33" s="12">
        <v>2017.0</v>
      </c>
      <c r="H33" s="33">
        <v>42796.0</v>
      </c>
      <c r="I33" s="12" t="s">
        <v>17711</v>
      </c>
      <c r="K33" s="12" t="s">
        <v>17712</v>
      </c>
    </row>
    <row r="34" ht="15.75" customHeight="1">
      <c r="A34" s="12">
        <v>2.828461E7</v>
      </c>
      <c r="B34" s="12" t="s">
        <v>17713</v>
      </c>
      <c r="C34" s="12" t="s">
        <v>17714</v>
      </c>
      <c r="D34" s="12" t="s">
        <v>17715</v>
      </c>
      <c r="E34" s="12" t="s">
        <v>12936</v>
      </c>
      <c r="F34" s="12" t="s">
        <v>354</v>
      </c>
      <c r="G34" s="12">
        <v>2017.0</v>
      </c>
      <c r="H34" s="33">
        <v>42807.0</v>
      </c>
      <c r="K34" s="12" t="s">
        <v>17716</v>
      </c>
    </row>
    <row r="35" ht="15.75" customHeight="1">
      <c r="A35" s="12">
        <v>2.828462E7</v>
      </c>
      <c r="B35" s="12" t="s">
        <v>17717</v>
      </c>
      <c r="C35" s="12" t="s">
        <v>17718</v>
      </c>
      <c r="D35" s="12" t="s">
        <v>17719</v>
      </c>
      <c r="E35" s="12" t="s">
        <v>11664</v>
      </c>
      <c r="F35" s="12" t="s">
        <v>354</v>
      </c>
      <c r="G35" s="12">
        <v>2017.0</v>
      </c>
      <c r="H35" s="33">
        <v>42807.0</v>
      </c>
      <c r="K35" s="12" t="s">
        <v>17720</v>
      </c>
    </row>
    <row r="36" ht="15.75" customHeight="1">
      <c r="A36" s="12">
        <v>2.8291501E7</v>
      </c>
      <c r="B36" s="12" t="s">
        <v>17721</v>
      </c>
      <c r="C36" s="12" t="s">
        <v>17722</v>
      </c>
      <c r="D36" s="12" t="s">
        <v>17723</v>
      </c>
      <c r="E36" s="12" t="s">
        <v>11384</v>
      </c>
      <c r="F36" s="12" t="s">
        <v>17724</v>
      </c>
      <c r="G36" s="12">
        <v>2017.0</v>
      </c>
      <c r="H36" s="33">
        <v>42809.0</v>
      </c>
      <c r="K36" s="12" t="s">
        <v>17725</v>
      </c>
    </row>
    <row r="37" ht="15.75" customHeight="1">
      <c r="A37" s="12">
        <v>2.8299286E7</v>
      </c>
      <c r="B37" s="12" t="s">
        <v>17726</v>
      </c>
      <c r="C37" s="12" t="s">
        <v>17727</v>
      </c>
      <c r="D37" s="12" t="s">
        <v>17728</v>
      </c>
      <c r="E37" s="12" t="s">
        <v>17729</v>
      </c>
      <c r="F37" s="12" t="s">
        <v>3171</v>
      </c>
      <c r="G37" s="12">
        <v>2017.0</v>
      </c>
      <c r="H37" s="33">
        <v>42811.0</v>
      </c>
      <c r="I37" s="12" t="s">
        <v>17730</v>
      </c>
      <c r="K37" s="12" t="s">
        <v>17731</v>
      </c>
    </row>
    <row r="38" ht="15.75" customHeight="1">
      <c r="A38" s="12">
        <v>2.8333306E7</v>
      </c>
      <c r="B38" s="12" t="s">
        <v>17732</v>
      </c>
      <c r="C38" s="12" t="s">
        <v>17733</v>
      </c>
      <c r="D38" s="12" t="s">
        <v>17734</v>
      </c>
      <c r="E38" s="12" t="s">
        <v>17735</v>
      </c>
      <c r="F38" s="12" t="s">
        <v>7569</v>
      </c>
      <c r="G38" s="12">
        <v>2017.0</v>
      </c>
      <c r="H38" s="33">
        <v>42818.0</v>
      </c>
      <c r="I38" s="12" t="s">
        <v>17736</v>
      </c>
      <c r="K38" s="12" t="s">
        <v>17737</v>
      </c>
    </row>
    <row r="39" ht="15.75" customHeight="1">
      <c r="A39" s="12">
        <v>2.8531311E7</v>
      </c>
      <c r="B39" s="12" t="s">
        <v>17738</v>
      </c>
      <c r="C39" s="12" t="s">
        <v>17739</v>
      </c>
      <c r="D39" s="12" t="s">
        <v>17740</v>
      </c>
      <c r="E39" s="12" t="s">
        <v>17741</v>
      </c>
      <c r="F39" s="12" t="s">
        <v>1867</v>
      </c>
      <c r="G39" s="12">
        <v>2017.0</v>
      </c>
      <c r="H39" s="33">
        <v>42878.0</v>
      </c>
      <c r="K39" s="12" t="s">
        <v>17742</v>
      </c>
    </row>
    <row r="40" ht="15.75" customHeight="1">
      <c r="A40" s="12">
        <v>2.8559729E7</v>
      </c>
      <c r="B40" s="12" t="s">
        <v>17743</v>
      </c>
      <c r="C40" s="12" t="s">
        <v>17744</v>
      </c>
      <c r="D40" s="12" t="s">
        <v>17745</v>
      </c>
      <c r="E40" s="12" t="s">
        <v>17746</v>
      </c>
      <c r="F40" s="12" t="s">
        <v>17747</v>
      </c>
      <c r="G40" s="12">
        <v>2017.0</v>
      </c>
      <c r="H40" s="33">
        <v>42887.0</v>
      </c>
      <c r="I40" s="12" t="s">
        <v>17748</v>
      </c>
      <c r="K40" s="12" t="s">
        <v>17749</v>
      </c>
    </row>
    <row r="41" ht="15.75" customHeight="1">
      <c r="A41" s="12">
        <v>2.8816212E7</v>
      </c>
      <c r="B41" s="12" t="s">
        <v>17750</v>
      </c>
      <c r="C41" s="12" t="s">
        <v>17751</v>
      </c>
      <c r="D41" s="12" t="s">
        <v>17752</v>
      </c>
      <c r="E41" s="12" t="s">
        <v>17753</v>
      </c>
      <c r="F41" s="12" t="s">
        <v>17754</v>
      </c>
      <c r="G41" s="12">
        <v>2017.0</v>
      </c>
      <c r="H41" s="33">
        <v>42965.0</v>
      </c>
    </row>
    <row r="42" ht="15.75" customHeight="1">
      <c r="A42" s="12">
        <v>2.8257433E7</v>
      </c>
      <c r="B42" s="12" t="s">
        <v>17756</v>
      </c>
      <c r="C42" s="12" t="s">
        <v>17757</v>
      </c>
      <c r="D42" s="12" t="s">
        <v>17758</v>
      </c>
      <c r="E42" s="12" t="s">
        <v>17759</v>
      </c>
      <c r="F42" s="12" t="s">
        <v>2831</v>
      </c>
      <c r="G42" s="12">
        <v>2017.0</v>
      </c>
      <c r="H42" s="33">
        <v>42798.0</v>
      </c>
      <c r="I42" s="12" t="s">
        <v>17760</v>
      </c>
      <c r="K42" s="12" t="s">
        <v>17761</v>
      </c>
    </row>
    <row r="43" ht="15.75" customHeight="1">
      <c r="A43" s="12">
        <v>2.8259176E7</v>
      </c>
      <c r="B43" s="12" t="s">
        <v>17763</v>
      </c>
      <c r="C43" s="12" t="s">
        <v>17764</v>
      </c>
      <c r="D43" s="12" t="s">
        <v>17765</v>
      </c>
      <c r="E43" s="12" t="s">
        <v>17766</v>
      </c>
      <c r="F43" s="12" t="s">
        <v>332</v>
      </c>
      <c r="G43" s="12">
        <v>2017.0</v>
      </c>
      <c r="H43" s="33">
        <v>42800.0</v>
      </c>
      <c r="I43" s="12" t="s">
        <v>17767</v>
      </c>
      <c r="K43" s="12" t="s">
        <v>17768</v>
      </c>
    </row>
    <row r="44" ht="15.75" customHeight="1">
      <c r="A44" s="12">
        <v>2.8260341E7</v>
      </c>
      <c r="B44" s="12" t="s">
        <v>17770</v>
      </c>
      <c r="C44" s="12" t="s">
        <v>17771</v>
      </c>
      <c r="D44" s="12" t="s">
        <v>17772</v>
      </c>
      <c r="E44" s="12" t="s">
        <v>17773</v>
      </c>
      <c r="F44" s="12" t="s">
        <v>582</v>
      </c>
      <c r="G44" s="12">
        <v>2017.0</v>
      </c>
      <c r="H44" s="33">
        <v>42800.0</v>
      </c>
      <c r="K44" s="12" t="s">
        <v>17774</v>
      </c>
    </row>
    <row r="45" ht="15.75" customHeight="1">
      <c r="A45" s="12">
        <v>2.8262718E7</v>
      </c>
      <c r="B45" s="12" t="s">
        <v>17776</v>
      </c>
      <c r="C45" s="12" t="s">
        <v>17777</v>
      </c>
      <c r="D45" s="12" t="s">
        <v>17778</v>
      </c>
      <c r="E45" s="12" t="s">
        <v>17779</v>
      </c>
      <c r="F45" s="12" t="s">
        <v>5609</v>
      </c>
      <c r="G45" s="12">
        <v>2017.0</v>
      </c>
      <c r="H45" s="33">
        <v>42801.0</v>
      </c>
      <c r="I45" s="12" t="s">
        <v>17780</v>
      </c>
      <c r="K45" s="12" t="s">
        <v>17781</v>
      </c>
    </row>
    <row r="46" ht="15.75" customHeight="1">
      <c r="A46" s="12">
        <v>2.8264003E7</v>
      </c>
      <c r="B46" s="12" t="s">
        <v>17782</v>
      </c>
      <c r="C46" s="12" t="s">
        <v>17783</v>
      </c>
      <c r="D46" s="12" t="s">
        <v>17784</v>
      </c>
      <c r="E46" s="12" t="s">
        <v>1604</v>
      </c>
      <c r="F46" s="12" t="s">
        <v>2810</v>
      </c>
      <c r="G46" s="12">
        <v>2017.0</v>
      </c>
      <c r="H46" s="33">
        <v>42801.0</v>
      </c>
      <c r="I46" s="12" t="s">
        <v>17785</v>
      </c>
      <c r="K46" s="12" t="s">
        <v>17786</v>
      </c>
    </row>
    <row r="47" ht="15.75" customHeight="1">
      <c r="A47" s="12">
        <v>2.8321389E7</v>
      </c>
      <c r="B47" s="12" t="s">
        <v>17787</v>
      </c>
      <c r="C47" s="12" t="s">
        <v>17788</v>
      </c>
      <c r="D47" s="12" t="s">
        <v>17789</v>
      </c>
      <c r="E47" s="12" t="s">
        <v>17790</v>
      </c>
      <c r="F47" s="12" t="s">
        <v>3171</v>
      </c>
      <c r="G47" s="12">
        <v>2017.0</v>
      </c>
      <c r="H47" s="33">
        <v>42816.0</v>
      </c>
      <c r="I47" s="12" t="s">
        <v>17791</v>
      </c>
      <c r="K47" s="12" t="s">
        <v>17792</v>
      </c>
    </row>
    <row r="48" ht="15.75" customHeight="1">
      <c r="A48" s="12">
        <v>2.8266601E7</v>
      </c>
      <c r="B48" s="12" t="s">
        <v>17793</v>
      </c>
      <c r="C48" s="12" t="s">
        <v>17794</v>
      </c>
      <c r="D48" s="12" t="s">
        <v>17795</v>
      </c>
      <c r="E48" s="12" t="s">
        <v>17796</v>
      </c>
      <c r="F48" s="12" t="s">
        <v>5609</v>
      </c>
      <c r="G48" s="12">
        <v>2017.0</v>
      </c>
      <c r="H48" s="33">
        <v>42802.0</v>
      </c>
      <c r="I48" s="12" t="s">
        <v>17797</v>
      </c>
      <c r="K48" s="12" t="s">
        <v>17798</v>
      </c>
    </row>
    <row r="49" ht="15.75" customHeight="1">
      <c r="A49" s="12">
        <v>2.8267749E7</v>
      </c>
      <c r="B49" s="12" t="s">
        <v>17800</v>
      </c>
      <c r="C49" s="12" t="s">
        <v>17801</v>
      </c>
      <c r="D49" s="12" t="s">
        <v>17802</v>
      </c>
      <c r="E49" s="12" t="s">
        <v>17803</v>
      </c>
      <c r="F49" s="12" t="s">
        <v>2810</v>
      </c>
      <c r="G49" s="12">
        <v>2017.0</v>
      </c>
      <c r="H49" s="33">
        <v>42802.0</v>
      </c>
      <c r="I49" s="12" t="s">
        <v>17804</v>
      </c>
      <c r="K49" s="12" t="s">
        <v>17805</v>
      </c>
    </row>
    <row r="50" ht="15.75" customHeight="1">
      <c r="A50" s="12">
        <v>2.826778E7</v>
      </c>
      <c r="B50" s="12" t="s">
        <v>17806</v>
      </c>
      <c r="C50" s="12" t="s">
        <v>17807</v>
      </c>
      <c r="D50" s="12" t="s">
        <v>17808</v>
      </c>
      <c r="E50" s="12" t="s">
        <v>16240</v>
      </c>
      <c r="F50" s="12" t="s">
        <v>2831</v>
      </c>
      <c r="G50" s="12">
        <v>2017.0</v>
      </c>
      <c r="H50" s="33">
        <v>42802.0</v>
      </c>
      <c r="I50" s="12" t="s">
        <v>17809</v>
      </c>
      <c r="K50" s="12" t="s">
        <v>17810</v>
      </c>
    </row>
    <row r="51" ht="15.75" customHeight="1">
      <c r="A51" s="12">
        <v>2.8270232E7</v>
      </c>
      <c r="B51" s="12" t="s">
        <v>17811</v>
      </c>
      <c r="C51" s="12" t="s">
        <v>17812</v>
      </c>
      <c r="D51" s="12" t="s">
        <v>17813</v>
      </c>
      <c r="E51" s="12" t="s">
        <v>612</v>
      </c>
      <c r="F51" s="12" t="s">
        <v>332</v>
      </c>
      <c r="G51" s="12">
        <v>2017.0</v>
      </c>
      <c r="H51" s="33">
        <v>42803.0</v>
      </c>
      <c r="I51" s="12" t="s">
        <v>17814</v>
      </c>
      <c r="K51" s="12" t="s">
        <v>17815</v>
      </c>
    </row>
    <row r="52" ht="15.75" customHeight="1">
      <c r="A52" s="12">
        <v>2.8241146E7</v>
      </c>
      <c r="B52" s="12" t="s">
        <v>17816</v>
      </c>
      <c r="C52" s="12" t="s">
        <v>17817</v>
      </c>
      <c r="D52" s="12" t="s">
        <v>17818</v>
      </c>
      <c r="E52" s="12" t="s">
        <v>17819</v>
      </c>
      <c r="F52" s="12" t="s">
        <v>632</v>
      </c>
      <c r="G52" s="12">
        <v>2017.0</v>
      </c>
      <c r="H52" s="33">
        <v>42794.0</v>
      </c>
      <c r="I52" s="12" t="s">
        <v>17820</v>
      </c>
      <c r="J52" s="12" t="s">
        <v>17821</v>
      </c>
      <c r="K52" s="12" t="s">
        <v>17822</v>
      </c>
    </row>
    <row r="53" ht="15.75" customHeight="1">
      <c r="A53" s="12">
        <v>2.8274248E7</v>
      </c>
      <c r="B53" s="12" t="s">
        <v>17824</v>
      </c>
      <c r="C53" s="12" t="s">
        <v>17825</v>
      </c>
      <c r="D53" s="12" t="s">
        <v>17826</v>
      </c>
      <c r="E53" s="12" t="s">
        <v>9157</v>
      </c>
      <c r="F53" s="12" t="s">
        <v>332</v>
      </c>
      <c r="G53" s="12">
        <v>2017.0</v>
      </c>
      <c r="H53" s="33">
        <v>42804.0</v>
      </c>
      <c r="I53" s="12" t="s">
        <v>17827</v>
      </c>
      <c r="K53" s="12" t="s">
        <v>17828</v>
      </c>
    </row>
    <row r="54" ht="15.75" customHeight="1">
      <c r="A54" s="12">
        <v>2.8282373E7</v>
      </c>
      <c r="B54" s="12" t="s">
        <v>17829</v>
      </c>
      <c r="C54" s="12" t="s">
        <v>17830</v>
      </c>
      <c r="D54" s="12" t="s">
        <v>17831</v>
      </c>
      <c r="E54" s="12" t="s">
        <v>17832</v>
      </c>
      <c r="F54" s="12" t="s">
        <v>2810</v>
      </c>
      <c r="G54" s="12">
        <v>2017.0</v>
      </c>
      <c r="H54" s="33">
        <v>42805.0</v>
      </c>
      <c r="I54" s="12" t="s">
        <v>17833</v>
      </c>
      <c r="K54" s="12" t="s">
        <v>17834</v>
      </c>
    </row>
    <row r="55" ht="15.75" customHeight="1">
      <c r="A55" s="12">
        <v>2.8285583E7</v>
      </c>
      <c r="B55" s="12" t="s">
        <v>17836</v>
      </c>
      <c r="C55" s="12" t="s">
        <v>17837</v>
      </c>
      <c r="D55" s="12" t="s">
        <v>17838</v>
      </c>
      <c r="E55" s="12" t="s">
        <v>15216</v>
      </c>
      <c r="F55" s="12" t="s">
        <v>332</v>
      </c>
      <c r="G55" s="12">
        <v>2017.0</v>
      </c>
      <c r="H55" s="33">
        <v>42808.0</v>
      </c>
      <c r="I55" s="12" t="s">
        <v>17839</v>
      </c>
      <c r="K55" s="12" t="s">
        <v>17840</v>
      </c>
    </row>
    <row r="56" ht="15.75" customHeight="1">
      <c r="A56" s="12">
        <v>2.8285585E7</v>
      </c>
      <c r="B56" s="12" t="s">
        <v>17842</v>
      </c>
      <c r="C56" s="12" t="s">
        <v>17843</v>
      </c>
      <c r="D56" s="12" t="s">
        <v>17844</v>
      </c>
      <c r="E56" s="12" t="s">
        <v>17845</v>
      </c>
      <c r="F56" s="12" t="s">
        <v>332</v>
      </c>
      <c r="G56" s="12">
        <v>2017.0</v>
      </c>
      <c r="H56" s="33">
        <v>42808.0</v>
      </c>
      <c r="I56" s="12" t="s">
        <v>17846</v>
      </c>
      <c r="K56" s="12" t="s">
        <v>17847</v>
      </c>
    </row>
    <row r="57" ht="15.75" customHeight="1">
      <c r="A57" s="12">
        <v>2.8285586E7</v>
      </c>
      <c r="B57" s="12" t="s">
        <v>17848</v>
      </c>
      <c r="C57" s="12" t="s">
        <v>17849</v>
      </c>
      <c r="D57" s="12" t="s">
        <v>17850</v>
      </c>
      <c r="E57" s="12" t="s">
        <v>16672</v>
      </c>
      <c r="F57" s="12" t="s">
        <v>332</v>
      </c>
      <c r="G57" s="12">
        <v>2017.0</v>
      </c>
      <c r="H57" s="33">
        <v>42808.0</v>
      </c>
      <c r="I57" s="12" t="s">
        <v>17851</v>
      </c>
      <c r="K57" s="12" t="s">
        <v>17852</v>
      </c>
    </row>
    <row r="58" ht="15.75" customHeight="1">
      <c r="A58" s="12">
        <v>2.8285593E7</v>
      </c>
      <c r="B58" s="12" t="s">
        <v>17853</v>
      </c>
      <c r="C58" s="12" t="s">
        <v>17854</v>
      </c>
      <c r="D58" s="12" t="s">
        <v>17855</v>
      </c>
      <c r="E58" s="12" t="s">
        <v>9367</v>
      </c>
      <c r="F58" s="12" t="s">
        <v>332</v>
      </c>
      <c r="G58" s="12">
        <v>2017.0</v>
      </c>
      <c r="H58" s="33">
        <v>42808.0</v>
      </c>
      <c r="I58" s="12" t="s">
        <v>17856</v>
      </c>
      <c r="K58" s="12" t="s">
        <v>17857</v>
      </c>
    </row>
    <row r="59" ht="15.75" customHeight="1">
      <c r="A59" s="12">
        <v>2.8285597E7</v>
      </c>
      <c r="B59" s="12" t="s">
        <v>17858</v>
      </c>
      <c r="C59" s="12" t="s">
        <v>17859</v>
      </c>
      <c r="D59" s="12" t="s">
        <v>17860</v>
      </c>
      <c r="E59" s="12" t="s">
        <v>17655</v>
      </c>
      <c r="F59" s="12" t="s">
        <v>332</v>
      </c>
      <c r="G59" s="12">
        <v>2017.0</v>
      </c>
      <c r="H59" s="33">
        <v>42808.0</v>
      </c>
      <c r="I59" s="12" t="s">
        <v>17861</v>
      </c>
      <c r="K59" s="12" t="s">
        <v>17862</v>
      </c>
    </row>
    <row r="60" ht="15.75" customHeight="1">
      <c r="A60" s="12">
        <v>2.8286343E7</v>
      </c>
      <c r="B60" s="12" t="s">
        <v>17863</v>
      </c>
      <c r="C60" s="12" t="s">
        <v>16617</v>
      </c>
      <c r="D60" s="12" t="s">
        <v>17864</v>
      </c>
      <c r="E60" s="12" t="s">
        <v>16619</v>
      </c>
      <c r="F60" s="12" t="s">
        <v>11291</v>
      </c>
      <c r="G60" s="12">
        <v>2017.0</v>
      </c>
      <c r="H60" s="33">
        <v>42808.0</v>
      </c>
      <c r="K60" s="12" t="s">
        <v>17865</v>
      </c>
    </row>
    <row r="61" ht="15.75" customHeight="1">
      <c r="A61" s="12">
        <v>2.8348982E7</v>
      </c>
      <c r="B61" s="12" t="s">
        <v>17866</v>
      </c>
      <c r="C61" s="12" t="s">
        <v>17867</v>
      </c>
      <c r="D61" s="12" t="s">
        <v>17868</v>
      </c>
      <c r="E61" s="12" t="s">
        <v>5942</v>
      </c>
      <c r="F61" s="12" t="s">
        <v>3171</v>
      </c>
      <c r="G61" s="12">
        <v>2017.0</v>
      </c>
      <c r="H61" s="33">
        <v>42823.0</v>
      </c>
      <c r="I61" s="12" t="s">
        <v>17869</v>
      </c>
      <c r="K61" s="12" t="s">
        <v>17870</v>
      </c>
    </row>
    <row r="62" ht="15.75" customHeight="1">
      <c r="A62" s="12">
        <v>2.8289173E7</v>
      </c>
      <c r="B62" s="12" t="s">
        <v>17871</v>
      </c>
      <c r="C62" s="12" t="s">
        <v>17872</v>
      </c>
      <c r="D62" s="12" t="s">
        <v>17873</v>
      </c>
      <c r="E62" s="12" t="s">
        <v>17874</v>
      </c>
      <c r="F62" s="12" t="s">
        <v>17875</v>
      </c>
      <c r="G62" s="12">
        <v>2017.0</v>
      </c>
      <c r="H62" s="33">
        <v>42809.0</v>
      </c>
      <c r="K62" s="12" t="s">
        <v>17876</v>
      </c>
    </row>
    <row r="63" ht="15.75" customHeight="1">
      <c r="A63" s="12">
        <v>2.829178E7</v>
      </c>
      <c r="B63" s="12" t="s">
        <v>17878</v>
      </c>
      <c r="C63" s="12" t="s">
        <v>17879</v>
      </c>
      <c r="D63" s="12" t="s">
        <v>17880</v>
      </c>
      <c r="E63" s="12" t="s">
        <v>9193</v>
      </c>
      <c r="F63" s="12" t="s">
        <v>2831</v>
      </c>
      <c r="G63" s="12">
        <v>2017.0</v>
      </c>
      <c r="H63" s="33">
        <v>42809.0</v>
      </c>
      <c r="I63" s="12" t="s">
        <v>17881</v>
      </c>
      <c r="K63" s="12" t="s">
        <v>17882</v>
      </c>
    </row>
    <row r="64" ht="15.75" customHeight="1">
      <c r="A64" s="12">
        <v>2.803128E7</v>
      </c>
      <c r="B64" s="12" t="s">
        <v>17883</v>
      </c>
      <c r="C64" s="12" t="s">
        <v>17884</v>
      </c>
      <c r="D64" s="12" t="s">
        <v>17885</v>
      </c>
      <c r="E64" s="12" t="s">
        <v>10431</v>
      </c>
      <c r="F64" s="12" t="s">
        <v>258</v>
      </c>
      <c r="G64" s="12">
        <v>2017.0</v>
      </c>
      <c r="H64" s="33">
        <v>42734.0</v>
      </c>
      <c r="I64" s="12" t="s">
        <v>17886</v>
      </c>
      <c r="K64" s="12" t="s">
        <v>17887</v>
      </c>
    </row>
    <row r="65" ht="15.75" customHeight="1">
      <c r="A65" s="12">
        <v>2.8288773E7</v>
      </c>
      <c r="B65" s="12" t="s">
        <v>17888</v>
      </c>
      <c r="C65" s="12" t="s">
        <v>17889</v>
      </c>
      <c r="D65" s="12" t="s">
        <v>17890</v>
      </c>
      <c r="E65" s="12" t="s">
        <v>17891</v>
      </c>
      <c r="F65" s="12" t="s">
        <v>842</v>
      </c>
      <c r="G65" s="12">
        <v>2017.0</v>
      </c>
      <c r="H65" s="33">
        <v>42809.0</v>
      </c>
      <c r="K65" s="12" t="s">
        <v>17892</v>
      </c>
    </row>
    <row r="66" ht="15.75" customHeight="1">
      <c r="A66" s="12">
        <v>2.8361787E7</v>
      </c>
      <c r="B66" s="12" t="s">
        <v>17894</v>
      </c>
      <c r="C66" s="12" t="s">
        <v>17895</v>
      </c>
      <c r="D66" s="12" t="s">
        <v>17896</v>
      </c>
      <c r="E66" s="12" t="s">
        <v>16289</v>
      </c>
      <c r="F66" s="12" t="s">
        <v>297</v>
      </c>
      <c r="G66" s="12">
        <v>2017.0</v>
      </c>
      <c r="H66" s="33">
        <v>42826.0</v>
      </c>
      <c r="K66" s="12" t="s">
        <v>17897</v>
      </c>
    </row>
    <row r="67" ht="15.75" customHeight="1">
      <c r="A67" s="12">
        <v>2.8398677E7</v>
      </c>
      <c r="B67" s="12" t="s">
        <v>17898</v>
      </c>
      <c r="C67" s="12" t="s">
        <v>17899</v>
      </c>
      <c r="D67" s="12" t="s">
        <v>17900</v>
      </c>
      <c r="E67" s="12" t="s">
        <v>17901</v>
      </c>
      <c r="F67" s="12" t="s">
        <v>17902</v>
      </c>
      <c r="G67" s="12">
        <v>2017.0</v>
      </c>
      <c r="H67" s="33">
        <v>42837.0</v>
      </c>
      <c r="K67" s="12" t="s">
        <v>17903</v>
      </c>
    </row>
    <row r="68" ht="15.75" customHeight="1">
      <c r="A68" s="12">
        <v>2.8298245E7</v>
      </c>
      <c r="B68" s="12" t="s">
        <v>17904</v>
      </c>
      <c r="C68" s="12" t="s">
        <v>17905</v>
      </c>
      <c r="D68" s="12" t="s">
        <v>17906</v>
      </c>
      <c r="E68" s="12" t="s">
        <v>17907</v>
      </c>
      <c r="F68" s="12" t="s">
        <v>332</v>
      </c>
      <c r="G68" s="12">
        <v>2017.0</v>
      </c>
      <c r="H68" s="33">
        <v>42811.0</v>
      </c>
      <c r="I68" s="12" t="s">
        <v>17908</v>
      </c>
      <c r="K68" s="12" t="s">
        <v>17909</v>
      </c>
    </row>
    <row r="69" ht="15.75" customHeight="1">
      <c r="A69" s="12">
        <v>2.8303006E7</v>
      </c>
      <c r="B69" s="12" t="s">
        <v>17911</v>
      </c>
      <c r="C69" s="12" t="s">
        <v>17912</v>
      </c>
      <c r="D69" s="12" t="s">
        <v>17913</v>
      </c>
      <c r="E69" s="12" t="s">
        <v>17914</v>
      </c>
      <c r="F69" s="12" t="s">
        <v>5609</v>
      </c>
      <c r="G69" s="12">
        <v>2017.0</v>
      </c>
      <c r="H69" s="33">
        <v>42812.0</v>
      </c>
      <c r="I69" s="12" t="s">
        <v>17915</v>
      </c>
      <c r="K69" s="12" t="s">
        <v>17916</v>
      </c>
    </row>
    <row r="70" ht="15.75" customHeight="1">
      <c r="A70" s="12">
        <v>3.0755946E7</v>
      </c>
      <c r="B70" s="12" t="s">
        <v>17917</v>
      </c>
      <c r="C70" s="12" t="s">
        <v>17918</v>
      </c>
      <c r="D70" s="12" t="s">
        <v>17919</v>
      </c>
      <c r="E70" s="12" t="s">
        <v>17920</v>
      </c>
      <c r="F70" s="12" t="s">
        <v>17219</v>
      </c>
      <c r="G70" s="12">
        <v>2017.0</v>
      </c>
      <c r="H70" s="33">
        <v>43510.0</v>
      </c>
      <c r="I70" s="12" t="s">
        <v>17921</v>
      </c>
      <c r="K70" s="12" t="s">
        <v>17922</v>
      </c>
    </row>
    <row r="71" ht="15.75" customHeight="1">
      <c r="A71" s="12">
        <v>2.8378977E7</v>
      </c>
      <c r="B71" s="12" t="s">
        <v>17924</v>
      </c>
      <c r="C71" s="12" t="s">
        <v>17925</v>
      </c>
      <c r="D71" s="12" t="s">
        <v>17926</v>
      </c>
      <c r="E71" s="12" t="s">
        <v>3026</v>
      </c>
      <c r="F71" s="12" t="s">
        <v>3022</v>
      </c>
      <c r="G71" s="12">
        <v>2017.0</v>
      </c>
      <c r="H71" s="33">
        <v>42831.0</v>
      </c>
      <c r="K71" s="12" t="s">
        <v>17927</v>
      </c>
    </row>
    <row r="72" ht="15.75" customHeight="1">
      <c r="A72" s="12">
        <v>2.8378988E7</v>
      </c>
      <c r="B72" s="12" t="s">
        <v>17929</v>
      </c>
      <c r="C72" s="12" t="s">
        <v>14002</v>
      </c>
      <c r="D72" s="12" t="s">
        <v>17930</v>
      </c>
      <c r="E72" s="12" t="s">
        <v>3030</v>
      </c>
      <c r="F72" s="12" t="s">
        <v>3022</v>
      </c>
      <c r="G72" s="12">
        <v>2017.0</v>
      </c>
      <c r="H72" s="33">
        <v>42831.0</v>
      </c>
      <c r="K72" s="12" t="s">
        <v>17931</v>
      </c>
    </row>
    <row r="73" ht="15.75" customHeight="1">
      <c r="A73" s="12">
        <v>2.8340608E7</v>
      </c>
      <c r="B73" s="12" t="s">
        <v>17933</v>
      </c>
      <c r="C73" s="12" t="s">
        <v>17934</v>
      </c>
      <c r="D73" s="12" t="s">
        <v>17935</v>
      </c>
      <c r="E73" s="12" t="s">
        <v>17936</v>
      </c>
      <c r="F73" s="12" t="s">
        <v>332</v>
      </c>
      <c r="G73" s="12">
        <v>2017.0</v>
      </c>
      <c r="H73" s="33">
        <v>42820.0</v>
      </c>
      <c r="I73" s="12" t="s">
        <v>17937</v>
      </c>
      <c r="K73" s="12" t="s">
        <v>17938</v>
      </c>
    </row>
    <row r="74" ht="15.75" customHeight="1">
      <c r="A74" s="12">
        <v>2.8355307E7</v>
      </c>
      <c r="B74" s="12" t="s">
        <v>17940</v>
      </c>
      <c r="C74" s="12" t="s">
        <v>17941</v>
      </c>
      <c r="D74" s="12" t="s">
        <v>17942</v>
      </c>
      <c r="E74" s="12" t="s">
        <v>17943</v>
      </c>
      <c r="F74" s="12" t="s">
        <v>2831</v>
      </c>
      <c r="G74" s="12">
        <v>2017.0</v>
      </c>
      <c r="H74" s="33">
        <v>42824.0</v>
      </c>
      <c r="I74" s="12" t="s">
        <v>17944</v>
      </c>
      <c r="K74" s="12" t="s">
        <v>17945</v>
      </c>
    </row>
    <row r="75" ht="15.75" customHeight="1">
      <c r="A75" s="12">
        <v>2.835888E7</v>
      </c>
      <c r="B75" s="12" t="s">
        <v>17947</v>
      </c>
      <c r="C75" s="12" t="s">
        <v>17948</v>
      </c>
      <c r="D75" s="12" t="s">
        <v>17949</v>
      </c>
      <c r="E75" s="12" t="s">
        <v>17950</v>
      </c>
      <c r="F75" s="12" t="s">
        <v>2810</v>
      </c>
      <c r="G75" s="12">
        <v>2017.0</v>
      </c>
      <c r="H75" s="33">
        <v>42825.0</v>
      </c>
      <c r="I75" s="12" t="s">
        <v>17951</v>
      </c>
      <c r="K75" s="12" t="s">
        <v>17952</v>
      </c>
    </row>
    <row r="76" ht="15.75" customHeight="1">
      <c r="A76" s="12">
        <v>2.8424664E7</v>
      </c>
      <c r="B76" s="12" t="s">
        <v>17954</v>
      </c>
      <c r="C76" s="12" t="s">
        <v>17955</v>
      </c>
      <c r="D76" s="12" t="s">
        <v>17956</v>
      </c>
      <c r="E76" s="12" t="s">
        <v>17957</v>
      </c>
      <c r="F76" s="12" t="s">
        <v>1128</v>
      </c>
      <c r="G76" s="12">
        <v>2017.0</v>
      </c>
      <c r="H76" s="33">
        <v>42846.0</v>
      </c>
      <c r="I76" s="12" t="s">
        <v>17958</v>
      </c>
      <c r="K76" s="12" t="s">
        <v>17959</v>
      </c>
    </row>
    <row r="77" ht="15.75" customHeight="1">
      <c r="A77" s="12">
        <v>2.8302989E7</v>
      </c>
      <c r="B77" s="12" t="s">
        <v>17960</v>
      </c>
      <c r="C77" s="12" t="s">
        <v>17961</v>
      </c>
      <c r="D77" s="12" t="s">
        <v>17962</v>
      </c>
      <c r="E77" s="12" t="s">
        <v>17963</v>
      </c>
      <c r="F77" s="12" t="s">
        <v>17964</v>
      </c>
      <c r="G77" s="12">
        <v>2017.0</v>
      </c>
      <c r="H77" s="33">
        <v>42812.0</v>
      </c>
      <c r="I77" s="12" t="s">
        <v>17965</v>
      </c>
      <c r="K77" s="12" t="s">
        <v>17966</v>
      </c>
    </row>
    <row r="78" ht="15.75" customHeight="1">
      <c r="A78" s="12">
        <v>2.8368858E7</v>
      </c>
      <c r="B78" s="12" t="s">
        <v>17968</v>
      </c>
      <c r="C78" s="12" t="s">
        <v>17969</v>
      </c>
      <c r="D78" s="12" t="s">
        <v>17970</v>
      </c>
      <c r="E78" s="12" t="s">
        <v>17971</v>
      </c>
      <c r="F78" s="12" t="s">
        <v>12218</v>
      </c>
      <c r="G78" s="12">
        <v>2017.0</v>
      </c>
      <c r="H78" s="33">
        <v>42829.0</v>
      </c>
      <c r="K78" s="12" t="s">
        <v>17972</v>
      </c>
    </row>
    <row r="79" ht="15.75" customHeight="1">
      <c r="A79" s="12">
        <v>2.7935594E7</v>
      </c>
      <c r="B79" s="12" t="s">
        <v>17973</v>
      </c>
      <c r="C79" s="12" t="s">
        <v>17974</v>
      </c>
      <c r="D79" s="12" t="s">
        <v>17975</v>
      </c>
      <c r="E79" s="12" t="s">
        <v>17976</v>
      </c>
      <c r="F79" s="12" t="s">
        <v>144</v>
      </c>
      <c r="G79" s="12">
        <v>2017.0</v>
      </c>
      <c r="H79" s="33">
        <v>42714.0</v>
      </c>
      <c r="I79" s="12" t="s">
        <v>17977</v>
      </c>
      <c r="K79" s="12" t="s">
        <v>17978</v>
      </c>
    </row>
    <row r="80" ht="15.75" customHeight="1">
      <c r="A80" s="12">
        <v>2.7966221E7</v>
      </c>
      <c r="B80" s="12" t="s">
        <v>17980</v>
      </c>
      <c r="C80" s="12" t="s">
        <v>17981</v>
      </c>
      <c r="D80" s="12" t="s">
        <v>17982</v>
      </c>
      <c r="E80" s="12" t="s">
        <v>17983</v>
      </c>
      <c r="F80" s="12" t="s">
        <v>17984</v>
      </c>
      <c r="G80" s="12">
        <v>2017.0</v>
      </c>
      <c r="H80" s="33">
        <v>42719.0</v>
      </c>
      <c r="K80" s="12" t="s">
        <v>17985</v>
      </c>
    </row>
    <row r="81" ht="15.75" customHeight="1">
      <c r="A81" s="12">
        <v>2.8011315E7</v>
      </c>
      <c r="B81" s="12" t="s">
        <v>17986</v>
      </c>
      <c r="C81" s="12" t="s">
        <v>17987</v>
      </c>
      <c r="D81" s="12" t="s">
        <v>17988</v>
      </c>
      <c r="E81" s="12" t="s">
        <v>17989</v>
      </c>
      <c r="F81" s="12" t="s">
        <v>17990</v>
      </c>
      <c r="G81" s="12">
        <v>2017.0</v>
      </c>
      <c r="H81" s="33">
        <v>42729.0</v>
      </c>
      <c r="K81" s="12" t="s">
        <v>17991</v>
      </c>
    </row>
    <row r="82" ht="15.75" customHeight="1">
      <c r="A82" s="12">
        <v>2.8036138E7</v>
      </c>
      <c r="B82" s="12" t="s">
        <v>17992</v>
      </c>
      <c r="C82" s="12" t="s">
        <v>17993</v>
      </c>
      <c r="D82" s="12" t="s">
        <v>17994</v>
      </c>
      <c r="E82" s="12" t="s">
        <v>17995</v>
      </c>
      <c r="F82" s="12" t="s">
        <v>6411</v>
      </c>
      <c r="G82" s="12">
        <v>2017.0</v>
      </c>
      <c r="H82" s="33">
        <v>42735.0</v>
      </c>
      <c r="K82" s="12" t="s">
        <v>17996</v>
      </c>
    </row>
    <row r="83" ht="15.75" customHeight="1">
      <c r="A83" s="12">
        <v>2.8055326E7</v>
      </c>
      <c r="B83" s="12" t="s">
        <v>17997</v>
      </c>
      <c r="C83" s="12" t="s">
        <v>17998</v>
      </c>
      <c r="D83" s="12" t="s">
        <v>17999</v>
      </c>
      <c r="E83" s="12" t="s">
        <v>18000</v>
      </c>
      <c r="F83" s="12" t="s">
        <v>151</v>
      </c>
      <c r="G83" s="12">
        <v>2017.0</v>
      </c>
      <c r="H83" s="33">
        <v>42741.0</v>
      </c>
      <c r="K83" s="12" t="s">
        <v>18001</v>
      </c>
    </row>
    <row r="84" ht="15.75" customHeight="1">
      <c r="A84" s="12">
        <v>2.8055333E7</v>
      </c>
      <c r="B84" s="12" t="s">
        <v>18002</v>
      </c>
      <c r="C84" s="12" t="s">
        <v>18003</v>
      </c>
      <c r="D84" s="12" t="s">
        <v>18004</v>
      </c>
      <c r="E84" s="12" t="s">
        <v>18005</v>
      </c>
      <c r="F84" s="12" t="s">
        <v>151</v>
      </c>
      <c r="G84" s="12">
        <v>2017.0</v>
      </c>
      <c r="H84" s="33">
        <v>42741.0</v>
      </c>
      <c r="K84" s="12" t="s">
        <v>18006</v>
      </c>
    </row>
    <row r="85" ht="15.75" customHeight="1">
      <c r="A85" s="12">
        <v>2.8072914E7</v>
      </c>
      <c r="B85" s="12" t="s">
        <v>18007</v>
      </c>
      <c r="C85" s="12" t="s">
        <v>18008</v>
      </c>
      <c r="D85" s="12" t="s">
        <v>18009</v>
      </c>
      <c r="E85" s="12" t="s">
        <v>6239</v>
      </c>
      <c r="F85" s="12" t="s">
        <v>18010</v>
      </c>
      <c r="G85" s="12">
        <v>2017.0</v>
      </c>
      <c r="H85" s="33">
        <v>42746.0</v>
      </c>
      <c r="K85" s="12" t="s">
        <v>18011</v>
      </c>
    </row>
    <row r="86" ht="15.75" customHeight="1">
      <c r="A86" s="12">
        <v>2.8077317E7</v>
      </c>
      <c r="B86" s="12" t="s">
        <v>18012</v>
      </c>
      <c r="C86" s="12" t="s">
        <v>18013</v>
      </c>
      <c r="D86" s="12" t="s">
        <v>18014</v>
      </c>
      <c r="E86" s="12" t="s">
        <v>11459</v>
      </c>
      <c r="F86" s="12" t="s">
        <v>2712</v>
      </c>
      <c r="G86" s="12">
        <v>2017.0</v>
      </c>
      <c r="H86" s="33">
        <v>42748.0</v>
      </c>
      <c r="K86" s="12" t="s">
        <v>18015</v>
      </c>
    </row>
    <row r="87" ht="15.75" customHeight="1">
      <c r="A87" s="12">
        <v>2.8082006E7</v>
      </c>
      <c r="B87" s="12" t="s">
        <v>18016</v>
      </c>
      <c r="C87" s="12" t="s">
        <v>18017</v>
      </c>
      <c r="D87" s="12" t="s">
        <v>18018</v>
      </c>
      <c r="E87" s="12" t="s">
        <v>2866</v>
      </c>
      <c r="F87" s="12" t="s">
        <v>14188</v>
      </c>
      <c r="G87" s="12">
        <v>2017.0</v>
      </c>
      <c r="H87" s="33">
        <v>42749.0</v>
      </c>
      <c r="K87" s="12" t="s">
        <v>18019</v>
      </c>
    </row>
    <row r="88" ht="15.75" customHeight="1">
      <c r="A88" s="12">
        <v>2.8087534E7</v>
      </c>
      <c r="B88" s="12" t="s">
        <v>18020</v>
      </c>
      <c r="C88" s="12" t="s">
        <v>18021</v>
      </c>
      <c r="D88" s="12" t="s">
        <v>18022</v>
      </c>
      <c r="E88" s="12" t="s">
        <v>18023</v>
      </c>
      <c r="F88" s="12" t="s">
        <v>182</v>
      </c>
      <c r="G88" s="12">
        <v>2017.0</v>
      </c>
      <c r="H88" s="33">
        <v>42750.0</v>
      </c>
      <c r="I88" s="12" t="s">
        <v>18024</v>
      </c>
      <c r="K88" s="12" t="s">
        <v>18025</v>
      </c>
    </row>
    <row r="89" ht="15.75" customHeight="1">
      <c r="A89" s="12">
        <v>2.8115672E7</v>
      </c>
      <c r="B89" s="12" t="s">
        <v>18026</v>
      </c>
      <c r="C89" s="12" t="s">
        <v>18027</v>
      </c>
      <c r="D89" s="12" t="s">
        <v>18028</v>
      </c>
      <c r="E89" s="12" t="s">
        <v>18029</v>
      </c>
      <c r="F89" s="12" t="s">
        <v>520</v>
      </c>
      <c r="G89" s="12">
        <v>2017.0</v>
      </c>
      <c r="H89" s="33">
        <v>42760.0</v>
      </c>
      <c r="I89" s="12" t="s">
        <v>18030</v>
      </c>
      <c r="K89" s="12" t="s">
        <v>18031</v>
      </c>
    </row>
    <row r="90" ht="15.75" customHeight="1">
      <c r="A90" s="12">
        <v>2.8118097E7</v>
      </c>
      <c r="B90" s="12" t="s">
        <v>18032</v>
      </c>
      <c r="C90" s="12" t="s">
        <v>18033</v>
      </c>
      <c r="D90" s="12" t="s">
        <v>18034</v>
      </c>
      <c r="E90" s="12" t="s">
        <v>3482</v>
      </c>
      <c r="F90" s="12" t="s">
        <v>386</v>
      </c>
      <c r="G90" s="12">
        <v>2017.0</v>
      </c>
      <c r="H90" s="33">
        <v>42760.0</v>
      </c>
      <c r="K90" s="12" t="s">
        <v>18035</v>
      </c>
    </row>
    <row r="91" ht="15.75" customHeight="1">
      <c r="A91" s="12">
        <v>2.8122249E7</v>
      </c>
      <c r="B91" s="12" t="s">
        <v>18036</v>
      </c>
      <c r="C91" s="12" t="s">
        <v>18037</v>
      </c>
      <c r="D91" s="12" t="s">
        <v>18038</v>
      </c>
      <c r="E91" s="12" t="s">
        <v>18039</v>
      </c>
      <c r="F91" s="12" t="s">
        <v>169</v>
      </c>
      <c r="G91" s="12">
        <v>2017.0</v>
      </c>
      <c r="H91" s="33">
        <v>42761.0</v>
      </c>
      <c r="K91" s="12" t="s">
        <v>18040</v>
      </c>
    </row>
    <row r="92" ht="15.75" customHeight="1">
      <c r="A92" s="12">
        <v>2.8130168E7</v>
      </c>
      <c r="B92" s="12" t="s">
        <v>18041</v>
      </c>
      <c r="C92" s="12" t="s">
        <v>18042</v>
      </c>
      <c r="D92" s="12" t="s">
        <v>18043</v>
      </c>
      <c r="E92" s="12" t="s">
        <v>6425</v>
      </c>
      <c r="F92" s="12" t="s">
        <v>169</v>
      </c>
      <c r="G92" s="12">
        <v>2017.0</v>
      </c>
      <c r="H92" s="33">
        <v>42764.0</v>
      </c>
      <c r="K92" s="12" t="s">
        <v>18044</v>
      </c>
    </row>
    <row r="93" ht="15.75" customHeight="1">
      <c r="A93" s="12">
        <v>2.8135131E7</v>
      </c>
      <c r="B93" s="12" t="s">
        <v>18045</v>
      </c>
      <c r="C93" s="12" t="s">
        <v>18046</v>
      </c>
      <c r="D93" s="12" t="s">
        <v>18047</v>
      </c>
      <c r="E93" s="12" t="s">
        <v>18048</v>
      </c>
      <c r="F93" s="12" t="s">
        <v>3780</v>
      </c>
      <c r="G93" s="12">
        <v>2017.0</v>
      </c>
      <c r="H93" s="33">
        <v>42766.0</v>
      </c>
      <c r="K93" s="12" t="s">
        <v>18049</v>
      </c>
    </row>
    <row r="94" ht="15.75" customHeight="1">
      <c r="A94" s="12">
        <v>2.8151084E7</v>
      </c>
      <c r="B94" s="12" t="s">
        <v>18050</v>
      </c>
      <c r="C94" s="12" t="s">
        <v>18051</v>
      </c>
      <c r="D94" s="12" t="s">
        <v>18052</v>
      </c>
      <c r="E94" s="12" t="s">
        <v>3254</v>
      </c>
      <c r="F94" s="12" t="s">
        <v>3780</v>
      </c>
      <c r="G94" s="12">
        <v>2017.0</v>
      </c>
      <c r="H94" s="33">
        <v>42769.0</v>
      </c>
      <c r="K94" s="12" t="s">
        <v>18053</v>
      </c>
    </row>
    <row r="95" ht="15.75" customHeight="1">
      <c r="A95" s="12">
        <v>2.8156001E7</v>
      </c>
      <c r="B95" s="12" t="s">
        <v>18054</v>
      </c>
      <c r="C95" s="12" t="s">
        <v>18055</v>
      </c>
      <c r="D95" s="12" t="s">
        <v>18056</v>
      </c>
      <c r="E95" s="12" t="s">
        <v>18057</v>
      </c>
      <c r="F95" s="12" t="s">
        <v>931</v>
      </c>
      <c r="G95" s="12">
        <v>2017.0</v>
      </c>
      <c r="H95" s="33">
        <v>42770.0</v>
      </c>
      <c r="K95" s="12" t="s">
        <v>18058</v>
      </c>
    </row>
    <row r="96" ht="15.75" customHeight="1">
      <c r="A96" s="12">
        <v>2.8159754E7</v>
      </c>
      <c r="B96" s="12" t="s">
        <v>18059</v>
      </c>
      <c r="C96" s="12" t="s">
        <v>18060</v>
      </c>
      <c r="D96" s="12" t="s">
        <v>18061</v>
      </c>
      <c r="E96" s="12" t="s">
        <v>18023</v>
      </c>
      <c r="F96" s="12" t="s">
        <v>1885</v>
      </c>
      <c r="G96" s="12">
        <v>2017.0</v>
      </c>
      <c r="H96" s="33">
        <v>42771.0</v>
      </c>
      <c r="I96" s="12" t="s">
        <v>18062</v>
      </c>
      <c r="K96" s="12" t="s">
        <v>18063</v>
      </c>
    </row>
    <row r="97" ht="15.75" customHeight="1">
      <c r="A97" s="12">
        <v>2.8181227E7</v>
      </c>
      <c r="B97" s="12" t="s">
        <v>18064</v>
      </c>
      <c r="C97" s="12" t="s">
        <v>18065</v>
      </c>
      <c r="D97" s="12" t="s">
        <v>18066</v>
      </c>
      <c r="E97" s="12" t="s">
        <v>10065</v>
      </c>
      <c r="F97" s="12" t="s">
        <v>278</v>
      </c>
      <c r="G97" s="12">
        <v>2017.0</v>
      </c>
      <c r="H97" s="33">
        <v>42776.0</v>
      </c>
      <c r="K97" s="12" t="s">
        <v>18067</v>
      </c>
    </row>
    <row r="98" ht="15.75" customHeight="1">
      <c r="A98" s="12">
        <v>2.8322701E7</v>
      </c>
      <c r="B98" s="12" t="s">
        <v>18068</v>
      </c>
      <c r="C98" s="12" t="s">
        <v>18069</v>
      </c>
      <c r="D98" s="12" t="s">
        <v>18070</v>
      </c>
      <c r="E98" s="12" t="s">
        <v>18071</v>
      </c>
      <c r="F98" s="12" t="s">
        <v>508</v>
      </c>
      <c r="G98" s="12">
        <v>2017.0</v>
      </c>
      <c r="H98" s="33">
        <v>42816.0</v>
      </c>
      <c r="I98" s="12" t="s">
        <v>18072</v>
      </c>
      <c r="K98" s="12" t="s">
        <v>18073</v>
      </c>
    </row>
    <row r="99" ht="15.75" customHeight="1">
      <c r="A99" s="12">
        <v>2.8417248E7</v>
      </c>
      <c r="B99" s="12" t="s">
        <v>18074</v>
      </c>
      <c r="C99" s="12" t="s">
        <v>18075</v>
      </c>
      <c r="D99" s="12" t="s">
        <v>18076</v>
      </c>
      <c r="E99" s="12" t="s">
        <v>18077</v>
      </c>
      <c r="F99" s="12" t="s">
        <v>664</v>
      </c>
      <c r="G99" s="12">
        <v>2017.0</v>
      </c>
      <c r="H99" s="33">
        <v>42844.0</v>
      </c>
      <c r="K99" s="12" t="s">
        <v>18078</v>
      </c>
    </row>
    <row r="100" ht="15.75" customHeight="1">
      <c r="A100" s="12">
        <v>2.8504099E7</v>
      </c>
      <c r="B100" s="12" t="s">
        <v>18079</v>
      </c>
      <c r="C100" s="12" t="s">
        <v>18080</v>
      </c>
      <c r="D100" s="12" t="s">
        <v>18081</v>
      </c>
      <c r="E100" s="12" t="s">
        <v>18082</v>
      </c>
      <c r="F100" s="12" t="s">
        <v>202</v>
      </c>
      <c r="G100" s="12">
        <v>2017.0</v>
      </c>
      <c r="H100" s="33">
        <v>42871.0</v>
      </c>
      <c r="K100" s="12" t="s">
        <v>18083</v>
      </c>
    </row>
    <row r="101" ht="15.75" customHeight="1">
      <c r="A101" s="12">
        <v>2.8658415E7</v>
      </c>
      <c r="B101" s="12" t="s">
        <v>18084</v>
      </c>
      <c r="C101" s="12" t="s">
        <v>18085</v>
      </c>
      <c r="D101" s="12" t="s">
        <v>18086</v>
      </c>
      <c r="E101" s="12" t="s">
        <v>18087</v>
      </c>
      <c r="F101" s="12" t="s">
        <v>587</v>
      </c>
      <c r="G101" s="12">
        <v>2017.0</v>
      </c>
      <c r="H101" s="33">
        <v>42915.0</v>
      </c>
      <c r="K101" s="12" t="s">
        <v>18088</v>
      </c>
    </row>
    <row r="102" ht="15.75" customHeight="1">
      <c r="A102" s="12">
        <v>2.8748844E7</v>
      </c>
      <c r="B102" s="12" t="s">
        <v>18090</v>
      </c>
      <c r="C102" s="12" t="s">
        <v>18091</v>
      </c>
      <c r="D102" s="12" t="s">
        <v>18092</v>
      </c>
      <c r="E102" s="12" t="s">
        <v>2301</v>
      </c>
      <c r="F102" s="12" t="s">
        <v>313</v>
      </c>
      <c r="G102" s="12">
        <v>2017.0</v>
      </c>
      <c r="H102" s="33">
        <v>42944.0</v>
      </c>
    </row>
    <row r="103" ht="15.75" customHeight="1">
      <c r="A103" s="12">
        <v>2.9177387E7</v>
      </c>
      <c r="B103" s="12" t="s">
        <v>18093</v>
      </c>
      <c r="C103" s="12" t="s">
        <v>18094</v>
      </c>
      <c r="D103" s="12" t="s">
        <v>18095</v>
      </c>
      <c r="E103" s="12" t="s">
        <v>18096</v>
      </c>
      <c r="F103" s="12" t="s">
        <v>12127</v>
      </c>
      <c r="G103" s="12">
        <v>2017.0</v>
      </c>
      <c r="H103" s="33">
        <v>43067.0</v>
      </c>
      <c r="K103" s="12" t="s">
        <v>18097</v>
      </c>
    </row>
    <row r="104" ht="15.75" customHeight="1">
      <c r="A104" s="12">
        <v>2.8381207E7</v>
      </c>
      <c r="B104" s="12" t="s">
        <v>18098</v>
      </c>
      <c r="C104" s="12" t="s">
        <v>18099</v>
      </c>
      <c r="D104" s="12" t="s">
        <v>18100</v>
      </c>
      <c r="E104" s="12" t="s">
        <v>18101</v>
      </c>
      <c r="F104" s="12" t="s">
        <v>2035</v>
      </c>
      <c r="G104" s="12">
        <v>2017.0</v>
      </c>
      <c r="H104" s="33">
        <v>42832.0</v>
      </c>
      <c r="I104" s="12" t="s">
        <v>18102</v>
      </c>
      <c r="K104" s="12" t="s">
        <v>18103</v>
      </c>
    </row>
    <row r="105" ht="15.75" customHeight="1">
      <c r="A105" s="12">
        <v>2.8439499E7</v>
      </c>
      <c r="B105" s="12" t="s">
        <v>18105</v>
      </c>
      <c r="C105" s="12" t="s">
        <v>18106</v>
      </c>
      <c r="D105" s="12" t="s">
        <v>18107</v>
      </c>
      <c r="E105" s="12" t="s">
        <v>2470</v>
      </c>
      <c r="F105" s="12" t="s">
        <v>3171</v>
      </c>
      <c r="G105" s="12">
        <v>2017.0</v>
      </c>
      <c r="H105" s="33">
        <v>42851.0</v>
      </c>
      <c r="I105" s="12" t="s">
        <v>18108</v>
      </c>
      <c r="K105" s="12" t="s">
        <v>18109</v>
      </c>
    </row>
    <row r="106" ht="15.75" customHeight="1">
      <c r="A106" s="12">
        <v>2.8400593E7</v>
      </c>
      <c r="B106" s="12" t="s">
        <v>18111</v>
      </c>
      <c r="C106" s="12" t="s">
        <v>18112</v>
      </c>
      <c r="D106" s="12" t="s">
        <v>18113</v>
      </c>
      <c r="E106" s="12" t="s">
        <v>10048</v>
      </c>
      <c r="F106" s="12" t="s">
        <v>7369</v>
      </c>
      <c r="G106" s="12">
        <v>2017.0</v>
      </c>
      <c r="H106" s="33">
        <v>42838.0</v>
      </c>
      <c r="I106" s="12" t="s">
        <v>18114</v>
      </c>
      <c r="K106" s="12" t="s">
        <v>18115</v>
      </c>
    </row>
    <row r="107" ht="15.75" customHeight="1">
      <c r="A107" s="12">
        <v>2.8403227E7</v>
      </c>
      <c r="B107" s="12" t="s">
        <v>18117</v>
      </c>
      <c r="C107" s="12" t="s">
        <v>18118</v>
      </c>
      <c r="D107" s="12" t="s">
        <v>18119</v>
      </c>
      <c r="E107" s="12" t="s">
        <v>18120</v>
      </c>
      <c r="F107" s="12" t="s">
        <v>2831</v>
      </c>
      <c r="G107" s="12">
        <v>2017.0</v>
      </c>
      <c r="H107" s="33">
        <v>42839.0</v>
      </c>
      <c r="I107" s="12" t="s">
        <v>18121</v>
      </c>
      <c r="K107" s="12" t="s">
        <v>18122</v>
      </c>
    </row>
    <row r="108" ht="15.75" customHeight="1">
      <c r="A108" s="12">
        <v>2.8405008E7</v>
      </c>
      <c r="B108" s="12" t="s">
        <v>18123</v>
      </c>
      <c r="C108" s="12" t="s">
        <v>18124</v>
      </c>
      <c r="D108" s="12" t="s">
        <v>18125</v>
      </c>
      <c r="E108" s="12" t="s">
        <v>18126</v>
      </c>
      <c r="F108" s="12" t="s">
        <v>5609</v>
      </c>
      <c r="G108" s="12">
        <v>2017.0</v>
      </c>
      <c r="H108" s="33">
        <v>42839.0</v>
      </c>
      <c r="I108" s="12" t="s">
        <v>18127</v>
      </c>
      <c r="K108" s="12" t="s">
        <v>18128</v>
      </c>
    </row>
    <row r="109" ht="15.75" customHeight="1">
      <c r="A109" s="12">
        <v>2.8407761E7</v>
      </c>
      <c r="B109" s="12" t="s">
        <v>18129</v>
      </c>
      <c r="C109" s="12" t="s">
        <v>18130</v>
      </c>
      <c r="D109" s="12" t="s">
        <v>18131</v>
      </c>
      <c r="E109" s="12" t="s">
        <v>18132</v>
      </c>
      <c r="F109" s="12" t="s">
        <v>368</v>
      </c>
      <c r="G109" s="12">
        <v>2017.0</v>
      </c>
      <c r="H109" s="33">
        <v>42840.0</v>
      </c>
      <c r="I109" s="12" t="s">
        <v>18133</v>
      </c>
      <c r="K109" s="12" t="s">
        <v>18134</v>
      </c>
    </row>
    <row r="110" ht="15.75" customHeight="1">
      <c r="A110" s="12">
        <v>2.840779E7</v>
      </c>
      <c r="B110" s="12" t="s">
        <v>18136</v>
      </c>
      <c r="C110" s="12" t="s">
        <v>18137</v>
      </c>
      <c r="D110" s="12" t="s">
        <v>18138</v>
      </c>
      <c r="E110" s="12" t="s">
        <v>6300</v>
      </c>
      <c r="F110" s="12" t="s">
        <v>332</v>
      </c>
      <c r="G110" s="12">
        <v>2017.0</v>
      </c>
      <c r="H110" s="33">
        <v>42840.0</v>
      </c>
      <c r="I110" s="12" t="s">
        <v>18139</v>
      </c>
      <c r="K110" s="12" t="s">
        <v>18140</v>
      </c>
    </row>
    <row r="111" ht="15.75" customHeight="1">
      <c r="A111" s="12">
        <v>2.8503372E7</v>
      </c>
      <c r="B111" s="12" t="s">
        <v>18141</v>
      </c>
      <c r="C111" s="12" t="s">
        <v>18142</v>
      </c>
      <c r="D111" s="12" t="s">
        <v>18143</v>
      </c>
      <c r="E111" s="12" t="s">
        <v>18144</v>
      </c>
      <c r="F111" s="12" t="s">
        <v>8200</v>
      </c>
      <c r="G111" s="12">
        <v>2017.0</v>
      </c>
      <c r="H111" s="33">
        <v>42871.0</v>
      </c>
      <c r="I111" s="12" t="s">
        <v>18145</v>
      </c>
      <c r="K111" s="12" t="s">
        <v>18146</v>
      </c>
    </row>
    <row r="112" ht="15.75" customHeight="1">
      <c r="A112" s="12">
        <v>3.0270868E7</v>
      </c>
      <c r="B112" s="12" t="s">
        <v>18147</v>
      </c>
      <c r="C112" s="12" t="s">
        <v>18148</v>
      </c>
      <c r="D112" s="12" t="s">
        <v>18149</v>
      </c>
      <c r="E112" s="12" t="s">
        <v>18150</v>
      </c>
      <c r="F112" s="12" t="s">
        <v>15421</v>
      </c>
      <c r="G112" s="12">
        <v>2017.0</v>
      </c>
      <c r="H112" s="33">
        <v>43375.0</v>
      </c>
      <c r="I112" s="12" t="s">
        <v>18151</v>
      </c>
      <c r="K112" s="12" t="s">
        <v>18152</v>
      </c>
    </row>
    <row r="113" ht="15.75" customHeight="1">
      <c r="A113" s="12">
        <v>2.8403767E7</v>
      </c>
      <c r="B113" s="12" t="s">
        <v>18154</v>
      </c>
      <c r="C113" s="12" t="s">
        <v>18155</v>
      </c>
      <c r="D113" s="12" t="s">
        <v>18156</v>
      </c>
      <c r="E113" s="12" t="s">
        <v>15121</v>
      </c>
      <c r="F113" s="12" t="s">
        <v>4374</v>
      </c>
      <c r="G113" s="12">
        <v>2017.0</v>
      </c>
      <c r="H113" s="33">
        <v>42839.0</v>
      </c>
      <c r="K113" s="12" t="s">
        <v>18157</v>
      </c>
    </row>
    <row r="114" ht="15.75" customHeight="1">
      <c r="A114" s="12">
        <v>2.8412927E7</v>
      </c>
      <c r="B114" s="12" t="s">
        <v>18159</v>
      </c>
      <c r="C114" s="12" t="s">
        <v>18160</v>
      </c>
      <c r="D114" s="12" t="s">
        <v>18161</v>
      </c>
      <c r="E114" s="12" t="s">
        <v>18162</v>
      </c>
      <c r="F114" s="12" t="s">
        <v>368</v>
      </c>
      <c r="G114" s="12">
        <v>2017.0</v>
      </c>
      <c r="H114" s="33">
        <v>42843.0</v>
      </c>
      <c r="I114" s="12" t="s">
        <v>18163</v>
      </c>
      <c r="K114" s="12" t="s">
        <v>18164</v>
      </c>
    </row>
    <row r="115" ht="15.75" customHeight="1">
      <c r="A115" s="12">
        <v>2.8419136E7</v>
      </c>
      <c r="B115" s="12" t="s">
        <v>18165</v>
      </c>
      <c r="C115" s="12" t="s">
        <v>18166</v>
      </c>
      <c r="D115" s="12" t="s">
        <v>18167</v>
      </c>
      <c r="E115" s="12" t="s">
        <v>18168</v>
      </c>
      <c r="F115" s="12" t="s">
        <v>2831</v>
      </c>
      <c r="G115" s="12">
        <v>2017.0</v>
      </c>
      <c r="H115" s="33">
        <v>42844.0</v>
      </c>
      <c r="I115" s="12" t="s">
        <v>18169</v>
      </c>
      <c r="K115" s="12" t="s">
        <v>18170</v>
      </c>
    </row>
    <row r="116" ht="15.75" customHeight="1">
      <c r="A116" s="12">
        <v>2.8419138E7</v>
      </c>
      <c r="B116" s="12" t="s">
        <v>18172</v>
      </c>
      <c r="C116" s="12" t="s">
        <v>18173</v>
      </c>
      <c r="D116" s="12" t="s">
        <v>18174</v>
      </c>
      <c r="E116" s="12" t="s">
        <v>6461</v>
      </c>
      <c r="F116" s="12" t="s">
        <v>2831</v>
      </c>
      <c r="G116" s="12">
        <v>2017.0</v>
      </c>
      <c r="H116" s="33">
        <v>42844.0</v>
      </c>
      <c r="I116" s="12" t="s">
        <v>18175</v>
      </c>
      <c r="K116" s="12" t="s">
        <v>18176</v>
      </c>
    </row>
    <row r="117" ht="15.75" customHeight="1">
      <c r="A117" s="12">
        <v>2.8420428E7</v>
      </c>
      <c r="B117" s="12" t="s">
        <v>18177</v>
      </c>
      <c r="C117" s="12" t="s">
        <v>18178</v>
      </c>
      <c r="D117" s="12" t="s">
        <v>18179</v>
      </c>
      <c r="E117" s="12" t="s">
        <v>18180</v>
      </c>
      <c r="F117" s="12" t="s">
        <v>332</v>
      </c>
      <c r="G117" s="12">
        <v>2017.0</v>
      </c>
      <c r="H117" s="33">
        <v>42845.0</v>
      </c>
      <c r="I117" s="12" t="s">
        <v>18181</v>
      </c>
      <c r="K117" s="12" t="s">
        <v>18182</v>
      </c>
    </row>
    <row r="118" ht="15.75" customHeight="1">
      <c r="A118" s="12">
        <v>2.8426794E7</v>
      </c>
      <c r="B118" s="12" t="s">
        <v>18183</v>
      </c>
      <c r="C118" s="12" t="s">
        <v>18184</v>
      </c>
      <c r="D118" s="12" t="s">
        <v>18185</v>
      </c>
      <c r="E118" s="12" t="s">
        <v>14512</v>
      </c>
      <c r="F118" s="12" t="s">
        <v>2831</v>
      </c>
      <c r="G118" s="12">
        <v>2017.0</v>
      </c>
      <c r="H118" s="33">
        <v>42846.0</v>
      </c>
      <c r="I118" s="12" t="s">
        <v>18186</v>
      </c>
      <c r="K118" s="12" t="s">
        <v>18187</v>
      </c>
    </row>
    <row r="119" ht="15.75" customHeight="1">
      <c r="A119" s="12">
        <v>2.8427445E7</v>
      </c>
      <c r="B119" s="12" t="s">
        <v>18189</v>
      </c>
      <c r="C119" s="12" t="s">
        <v>18190</v>
      </c>
      <c r="D119" s="12" t="s">
        <v>18191</v>
      </c>
      <c r="E119" s="12" t="s">
        <v>18192</v>
      </c>
      <c r="F119" s="12" t="s">
        <v>332</v>
      </c>
      <c r="G119" s="12">
        <v>2017.0</v>
      </c>
      <c r="H119" s="33">
        <v>42847.0</v>
      </c>
      <c r="I119" s="12" t="s">
        <v>18193</v>
      </c>
      <c r="K119" s="12" t="s">
        <v>18194</v>
      </c>
    </row>
    <row r="120" ht="15.75" customHeight="1">
      <c r="A120" s="12">
        <v>2.843822E7</v>
      </c>
      <c r="B120" s="12" t="s">
        <v>18195</v>
      </c>
      <c r="C120" s="12" t="s">
        <v>18196</v>
      </c>
      <c r="D120" s="12" t="s">
        <v>18197</v>
      </c>
      <c r="E120" s="12" t="s">
        <v>15440</v>
      </c>
      <c r="F120" s="12" t="s">
        <v>332</v>
      </c>
      <c r="G120" s="12">
        <v>2017.0</v>
      </c>
      <c r="H120" s="33">
        <v>42851.0</v>
      </c>
      <c r="I120" s="12" t="s">
        <v>18198</v>
      </c>
      <c r="K120" s="12" t="s">
        <v>18199</v>
      </c>
    </row>
    <row r="121" ht="15.75" customHeight="1">
      <c r="A121" s="12">
        <v>2.850349E7</v>
      </c>
      <c r="B121" s="12" t="s">
        <v>18201</v>
      </c>
      <c r="C121" s="12" t="s">
        <v>18202</v>
      </c>
      <c r="D121" s="12" t="s">
        <v>18203</v>
      </c>
      <c r="E121" s="12" t="s">
        <v>18204</v>
      </c>
      <c r="F121" s="12" t="s">
        <v>3171</v>
      </c>
      <c r="G121" s="12">
        <v>2017.0</v>
      </c>
      <c r="H121" s="33">
        <v>42871.0</v>
      </c>
      <c r="I121" s="12" t="s">
        <v>18205</v>
      </c>
      <c r="K121" s="12" t="s">
        <v>18206</v>
      </c>
    </row>
    <row r="122" ht="15.75" customHeight="1">
      <c r="A122" s="12">
        <v>2.8377149E7</v>
      </c>
      <c r="B122" s="12" t="s">
        <v>18208</v>
      </c>
      <c r="C122" s="12" t="s">
        <v>18209</v>
      </c>
      <c r="D122" s="12" t="s">
        <v>18210</v>
      </c>
      <c r="E122" s="12" t="s">
        <v>4617</v>
      </c>
      <c r="F122" s="12" t="s">
        <v>842</v>
      </c>
      <c r="G122" s="12">
        <v>2017.0</v>
      </c>
      <c r="H122" s="33">
        <v>42831.0</v>
      </c>
      <c r="K122" s="12" t="s">
        <v>18211</v>
      </c>
    </row>
    <row r="123" ht="15.75" customHeight="1">
      <c r="A123" s="12">
        <v>2.7614577E7</v>
      </c>
      <c r="B123" s="12" t="s">
        <v>18213</v>
      </c>
      <c r="C123" s="12" t="s">
        <v>18214</v>
      </c>
      <c r="D123" s="12" t="s">
        <v>18215</v>
      </c>
      <c r="E123" s="12" t="s">
        <v>18216</v>
      </c>
      <c r="F123" s="12" t="s">
        <v>18217</v>
      </c>
      <c r="G123" s="12">
        <v>2017.0</v>
      </c>
      <c r="H123" s="33">
        <v>42625.0</v>
      </c>
      <c r="K123" s="12" t="s">
        <v>18218</v>
      </c>
    </row>
    <row r="124" ht="15.75" customHeight="1">
      <c r="A124" s="12">
        <v>2.8011735E7</v>
      </c>
      <c r="B124" s="12" t="s">
        <v>18220</v>
      </c>
      <c r="C124" s="12" t="s">
        <v>18221</v>
      </c>
      <c r="D124" s="12" t="s">
        <v>18222</v>
      </c>
      <c r="E124" s="12" t="s">
        <v>18223</v>
      </c>
      <c r="F124" s="12" t="s">
        <v>728</v>
      </c>
      <c r="G124" s="12">
        <v>2017.0</v>
      </c>
      <c r="H124" s="33">
        <v>42729.0</v>
      </c>
      <c r="K124" s="12" t="s">
        <v>18224</v>
      </c>
    </row>
    <row r="125" ht="15.75" customHeight="1">
      <c r="A125" s="12">
        <v>2.8028138E7</v>
      </c>
      <c r="B125" s="12" t="s">
        <v>18226</v>
      </c>
      <c r="C125" s="12" t="s">
        <v>18227</v>
      </c>
      <c r="D125" s="12" t="s">
        <v>18228</v>
      </c>
      <c r="E125" s="12" t="s">
        <v>18229</v>
      </c>
      <c r="F125" s="12" t="s">
        <v>728</v>
      </c>
      <c r="G125" s="12">
        <v>2017.0</v>
      </c>
      <c r="H125" s="33">
        <v>42733.0</v>
      </c>
      <c r="I125" s="12" t="s">
        <v>18230</v>
      </c>
      <c r="J125" s="12" t="s">
        <v>18231</v>
      </c>
      <c r="K125" s="12" t="s">
        <v>18232</v>
      </c>
    </row>
    <row r="126" ht="15.75" customHeight="1">
      <c r="A126" s="12">
        <v>2.8073909E7</v>
      </c>
      <c r="B126" s="12" t="s">
        <v>18233</v>
      </c>
      <c r="C126" s="12" t="s">
        <v>18234</v>
      </c>
      <c r="D126" s="12" t="s">
        <v>18235</v>
      </c>
      <c r="E126" s="12" t="s">
        <v>18236</v>
      </c>
      <c r="F126" s="12" t="s">
        <v>728</v>
      </c>
      <c r="G126" s="12">
        <v>2017.0</v>
      </c>
      <c r="H126" s="33">
        <v>42747.0</v>
      </c>
      <c r="I126" s="12" t="s">
        <v>18237</v>
      </c>
      <c r="K126" s="12" t="s">
        <v>18238</v>
      </c>
    </row>
    <row r="127" ht="15.75" customHeight="1">
      <c r="A127" s="12">
        <v>2.8153803E7</v>
      </c>
      <c r="B127" s="12" t="s">
        <v>18239</v>
      </c>
      <c r="C127" s="12" t="s">
        <v>18240</v>
      </c>
      <c r="D127" s="12" t="s">
        <v>18241</v>
      </c>
      <c r="E127" s="12" t="s">
        <v>17390</v>
      </c>
      <c r="F127" s="12" t="s">
        <v>3283</v>
      </c>
      <c r="G127" s="12">
        <v>2017.0</v>
      </c>
      <c r="H127" s="33">
        <v>42770.0</v>
      </c>
      <c r="K127" s="12" t="s">
        <v>18242</v>
      </c>
    </row>
    <row r="128" ht="15.75" customHeight="1">
      <c r="A128" s="12">
        <v>2.8173608E7</v>
      </c>
      <c r="B128" s="12" t="s">
        <v>18244</v>
      </c>
      <c r="C128" s="12" t="s">
        <v>18245</v>
      </c>
      <c r="D128" s="12" t="s">
        <v>18246</v>
      </c>
      <c r="E128" s="12" t="s">
        <v>18247</v>
      </c>
      <c r="F128" s="12" t="s">
        <v>12011</v>
      </c>
      <c r="G128" s="12">
        <v>2017.0</v>
      </c>
      <c r="H128" s="33">
        <v>42774.0</v>
      </c>
      <c r="K128" s="12" t="s">
        <v>18248</v>
      </c>
    </row>
    <row r="129" ht="15.75" customHeight="1">
      <c r="A129" s="12">
        <v>2.820174E7</v>
      </c>
      <c r="B129" s="12" t="s">
        <v>18249</v>
      </c>
      <c r="C129" s="12" t="s">
        <v>18250</v>
      </c>
      <c r="D129" s="12" t="s">
        <v>18251</v>
      </c>
      <c r="E129" s="12" t="s">
        <v>18252</v>
      </c>
      <c r="F129" s="12" t="s">
        <v>8317</v>
      </c>
      <c r="G129" s="12">
        <v>2017.0</v>
      </c>
      <c r="H129" s="33">
        <v>42782.0</v>
      </c>
      <c r="K129" s="12" t="s">
        <v>18253</v>
      </c>
    </row>
    <row r="130" ht="15.75" customHeight="1">
      <c r="A130" s="12">
        <v>2.8202789E7</v>
      </c>
      <c r="B130" s="12" t="s">
        <v>18254</v>
      </c>
      <c r="C130" s="12" t="s">
        <v>18255</v>
      </c>
      <c r="D130" s="12" t="s">
        <v>18256</v>
      </c>
      <c r="E130" s="12" t="s">
        <v>3249</v>
      </c>
      <c r="F130" s="12" t="s">
        <v>175</v>
      </c>
      <c r="G130" s="12">
        <v>2017.0</v>
      </c>
      <c r="H130" s="33">
        <v>42783.0</v>
      </c>
      <c r="I130" s="12" t="s">
        <v>18257</v>
      </c>
      <c r="K130" s="12" t="s">
        <v>18258</v>
      </c>
    </row>
    <row r="131" ht="15.75" customHeight="1">
      <c r="A131" s="12">
        <v>2.8213544E7</v>
      </c>
      <c r="B131" s="12" t="s">
        <v>18259</v>
      </c>
      <c r="C131" s="12" t="s">
        <v>18260</v>
      </c>
      <c r="D131" s="12" t="s">
        <v>18261</v>
      </c>
      <c r="E131" s="12" t="s">
        <v>8299</v>
      </c>
      <c r="F131" s="12" t="s">
        <v>182</v>
      </c>
      <c r="G131" s="12">
        <v>2017.0</v>
      </c>
      <c r="H131" s="33">
        <v>42785.0</v>
      </c>
      <c r="I131" s="12" t="s">
        <v>18262</v>
      </c>
      <c r="K131" s="12" t="s">
        <v>18263</v>
      </c>
    </row>
    <row r="132" ht="15.75" customHeight="1">
      <c r="A132" s="12">
        <v>2.8261755E7</v>
      </c>
      <c r="B132" s="12" t="s">
        <v>18264</v>
      </c>
      <c r="C132" s="12" t="s">
        <v>18265</v>
      </c>
      <c r="D132" s="12" t="s">
        <v>18266</v>
      </c>
      <c r="E132" s="12" t="s">
        <v>18101</v>
      </c>
      <c r="F132" s="12" t="s">
        <v>2086</v>
      </c>
      <c r="G132" s="12">
        <v>2017.0</v>
      </c>
      <c r="H132" s="33">
        <v>42801.0</v>
      </c>
      <c r="K132" s="12" t="s">
        <v>18267</v>
      </c>
    </row>
    <row r="133" ht="15.75" customHeight="1">
      <c r="A133" s="12">
        <v>2.8299861E7</v>
      </c>
      <c r="B133" s="12" t="s">
        <v>18268</v>
      </c>
      <c r="C133" s="12" t="s">
        <v>18269</v>
      </c>
      <c r="D133" s="12" t="s">
        <v>18270</v>
      </c>
      <c r="E133" s="12" t="s">
        <v>6063</v>
      </c>
      <c r="F133" s="12" t="s">
        <v>1259</v>
      </c>
      <c r="G133" s="12">
        <v>2017.0</v>
      </c>
      <c r="H133" s="33">
        <v>42811.0</v>
      </c>
      <c r="K133" s="12" t="s">
        <v>18271</v>
      </c>
    </row>
    <row r="134" ht="15.75" customHeight="1">
      <c r="A134" s="12">
        <v>2.8399204E7</v>
      </c>
      <c r="B134" s="12" t="s">
        <v>18272</v>
      </c>
      <c r="C134" s="12" t="s">
        <v>18273</v>
      </c>
      <c r="D134" s="12" t="s">
        <v>18274</v>
      </c>
      <c r="E134" s="12" t="s">
        <v>18275</v>
      </c>
      <c r="F134" s="12" t="s">
        <v>728</v>
      </c>
      <c r="G134" s="12">
        <v>2017.0</v>
      </c>
      <c r="H134" s="33">
        <v>42837.0</v>
      </c>
      <c r="K134" s="12" t="s">
        <v>18276</v>
      </c>
    </row>
    <row r="135" ht="15.75" customHeight="1">
      <c r="A135" s="12">
        <v>2.8438088E7</v>
      </c>
      <c r="B135" s="12" t="s">
        <v>18277</v>
      </c>
      <c r="C135" s="12" t="s">
        <v>18278</v>
      </c>
      <c r="D135" s="12" t="s">
        <v>18279</v>
      </c>
      <c r="E135" s="12" t="s">
        <v>2366</v>
      </c>
      <c r="F135" s="12" t="s">
        <v>2291</v>
      </c>
      <c r="G135" s="12">
        <v>2017.0</v>
      </c>
      <c r="H135" s="33">
        <v>42851.0</v>
      </c>
      <c r="K135" s="12" t="s">
        <v>18280</v>
      </c>
    </row>
    <row r="136" ht="15.75" customHeight="1">
      <c r="A136" s="12">
        <v>2.8479037E7</v>
      </c>
      <c r="B136" s="12" t="s">
        <v>18281</v>
      </c>
      <c r="C136" s="12" t="s">
        <v>18282</v>
      </c>
      <c r="D136" s="12" t="s">
        <v>18283</v>
      </c>
      <c r="E136" s="12" t="s">
        <v>18284</v>
      </c>
      <c r="F136" s="12" t="s">
        <v>18285</v>
      </c>
      <c r="G136" s="12">
        <v>2017.0</v>
      </c>
      <c r="H136" s="33">
        <v>42864.0</v>
      </c>
      <c r="K136" s="12" t="s">
        <v>18286</v>
      </c>
    </row>
    <row r="137" ht="15.75" customHeight="1">
      <c r="A137" s="12">
        <v>2.8500468E7</v>
      </c>
      <c r="B137" s="12" t="s">
        <v>18287</v>
      </c>
      <c r="C137" s="12" t="s">
        <v>18288</v>
      </c>
      <c r="D137" s="12" t="s">
        <v>18289</v>
      </c>
      <c r="E137" s="12" t="s">
        <v>18290</v>
      </c>
      <c r="F137" s="12" t="s">
        <v>664</v>
      </c>
      <c r="G137" s="12">
        <v>2017.0</v>
      </c>
      <c r="H137" s="33">
        <v>42869.0</v>
      </c>
      <c r="K137" s="12" t="s">
        <v>18291</v>
      </c>
    </row>
    <row r="138" ht="15.75" customHeight="1">
      <c r="A138" s="12">
        <v>2.8500797E7</v>
      </c>
      <c r="B138" s="12" t="s">
        <v>18292</v>
      </c>
      <c r="C138" s="12" t="s">
        <v>18293</v>
      </c>
      <c r="D138" s="12" t="s">
        <v>18294</v>
      </c>
      <c r="E138" s="12" t="s">
        <v>18295</v>
      </c>
      <c r="F138" s="12" t="s">
        <v>520</v>
      </c>
      <c r="G138" s="12">
        <v>2017.0</v>
      </c>
      <c r="H138" s="33">
        <v>42869.0</v>
      </c>
      <c r="I138" s="12" t="s">
        <v>18296</v>
      </c>
      <c r="K138" s="12" t="s">
        <v>18297</v>
      </c>
    </row>
    <row r="139" ht="15.75" customHeight="1">
      <c r="A139" s="12">
        <v>2.8500808E7</v>
      </c>
      <c r="B139" s="12" t="s">
        <v>18298</v>
      </c>
      <c r="C139" s="12" t="s">
        <v>18299</v>
      </c>
      <c r="D139" s="12" t="s">
        <v>18300</v>
      </c>
      <c r="E139" s="12" t="s">
        <v>18301</v>
      </c>
      <c r="F139" s="12" t="s">
        <v>520</v>
      </c>
      <c r="G139" s="12">
        <v>2017.0</v>
      </c>
      <c r="H139" s="33">
        <v>42869.0</v>
      </c>
      <c r="I139" s="12" t="s">
        <v>18302</v>
      </c>
      <c r="K139" s="12" t="s">
        <v>18303</v>
      </c>
    </row>
    <row r="140" ht="15.75" customHeight="1">
      <c r="A140" s="12">
        <v>2.8566542E7</v>
      </c>
      <c r="B140" s="12" t="s">
        <v>18304</v>
      </c>
      <c r="C140" s="12" t="s">
        <v>18305</v>
      </c>
      <c r="D140" s="12" t="s">
        <v>18306</v>
      </c>
      <c r="E140" s="12" t="s">
        <v>18307</v>
      </c>
      <c r="F140" s="12" t="s">
        <v>1120</v>
      </c>
      <c r="G140" s="12">
        <v>2017.0</v>
      </c>
      <c r="H140" s="33">
        <v>42888.0</v>
      </c>
      <c r="I140" s="12" t="s">
        <v>18308</v>
      </c>
      <c r="K140" s="12" t="s">
        <v>18309</v>
      </c>
    </row>
    <row r="141" ht="15.75" customHeight="1">
      <c r="A141" s="12">
        <v>2.8700062E7</v>
      </c>
      <c r="B141" s="12" t="s">
        <v>18310</v>
      </c>
      <c r="C141" s="12" t="s">
        <v>18311</v>
      </c>
      <c r="D141" s="12" t="s">
        <v>18312</v>
      </c>
      <c r="E141" s="12" t="s">
        <v>18313</v>
      </c>
      <c r="F141" s="12" t="s">
        <v>6101</v>
      </c>
      <c r="G141" s="12">
        <v>2017.0</v>
      </c>
      <c r="H141" s="33">
        <v>42929.0</v>
      </c>
      <c r="K141" s="12" t="s">
        <v>18314</v>
      </c>
    </row>
    <row r="142" ht="15.75" customHeight="1">
      <c r="A142" s="12">
        <v>2.8713577E7</v>
      </c>
      <c r="B142" s="12" t="s">
        <v>18315</v>
      </c>
      <c r="C142" s="12" t="s">
        <v>18316</v>
      </c>
      <c r="D142" s="12" t="s">
        <v>18317</v>
      </c>
      <c r="E142" s="12" t="s">
        <v>18318</v>
      </c>
      <c r="F142" s="12" t="s">
        <v>18319</v>
      </c>
      <c r="G142" s="12">
        <v>2017.0</v>
      </c>
      <c r="H142" s="33">
        <v>42934.0</v>
      </c>
      <c r="I142" s="12" t="s">
        <v>18320</v>
      </c>
      <c r="K142" s="12" t="s">
        <v>18321</v>
      </c>
    </row>
    <row r="143" ht="15.75" customHeight="1">
      <c r="A143" s="12">
        <v>2.876307E7</v>
      </c>
      <c r="B143" s="12" t="s">
        <v>18322</v>
      </c>
      <c r="C143" s="12" t="s">
        <v>18323</v>
      </c>
      <c r="D143" s="12" t="s">
        <v>18324</v>
      </c>
      <c r="E143" s="12" t="s">
        <v>18325</v>
      </c>
      <c r="F143" s="12" t="s">
        <v>6782</v>
      </c>
      <c r="G143" s="12">
        <v>2017.0</v>
      </c>
      <c r="H143" s="33">
        <v>42949.0</v>
      </c>
    </row>
    <row r="144" ht="15.75" customHeight="1">
      <c r="A144" s="12">
        <v>2.8948962E7</v>
      </c>
      <c r="B144" s="12" t="s">
        <v>18326</v>
      </c>
      <c r="C144" s="12" t="s">
        <v>18327</v>
      </c>
      <c r="D144" s="12" t="s">
        <v>18328</v>
      </c>
      <c r="E144" s="12" t="s">
        <v>18329</v>
      </c>
      <c r="F144" s="12" t="s">
        <v>563</v>
      </c>
      <c r="G144" s="12">
        <v>2017.0</v>
      </c>
      <c r="H144" s="33">
        <v>43005.0</v>
      </c>
      <c r="I144" s="12" t="s">
        <v>18330</v>
      </c>
      <c r="K144" s="12" t="s">
        <v>18331</v>
      </c>
    </row>
    <row r="145" ht="15.75" customHeight="1">
      <c r="A145" s="12">
        <v>2.8973572E7</v>
      </c>
      <c r="B145" s="12" t="s">
        <v>18332</v>
      </c>
      <c r="C145" s="12" t="s">
        <v>18333</v>
      </c>
      <c r="D145" s="12" t="s">
        <v>18334</v>
      </c>
      <c r="E145" s="12" t="s">
        <v>18335</v>
      </c>
      <c r="F145" s="12" t="s">
        <v>6206</v>
      </c>
      <c r="G145" s="12">
        <v>2017.0</v>
      </c>
      <c r="H145" s="33">
        <v>43012.0</v>
      </c>
      <c r="I145" s="12" t="s">
        <v>18336</v>
      </c>
      <c r="K145" s="12" t="s">
        <v>18337</v>
      </c>
    </row>
    <row r="146" ht="15.75" customHeight="1">
      <c r="A146" s="12">
        <v>3.1014644E7</v>
      </c>
      <c r="B146" s="12" t="s">
        <v>18338</v>
      </c>
      <c r="C146" s="12" t="s">
        <v>18339</v>
      </c>
      <c r="D146" s="12" t="s">
        <v>18340</v>
      </c>
      <c r="E146" s="12" t="s">
        <v>6124</v>
      </c>
      <c r="F146" s="12" t="s">
        <v>12747</v>
      </c>
      <c r="G146" s="12">
        <v>2017.0</v>
      </c>
      <c r="H146" s="33">
        <v>43580.0</v>
      </c>
      <c r="K146" s="12" t="s">
        <v>18341</v>
      </c>
    </row>
    <row r="147" ht="15.75" customHeight="1">
      <c r="A147" s="12">
        <v>2.8529926E7</v>
      </c>
      <c r="B147" s="12" t="s">
        <v>18342</v>
      </c>
      <c r="C147" s="12" t="s">
        <v>18343</v>
      </c>
      <c r="D147" s="12" t="s">
        <v>18344</v>
      </c>
      <c r="E147" s="12" t="s">
        <v>18345</v>
      </c>
      <c r="F147" s="12" t="s">
        <v>3171</v>
      </c>
      <c r="G147" s="12">
        <v>2017.0</v>
      </c>
      <c r="H147" s="33">
        <v>42878.0</v>
      </c>
      <c r="I147" s="12" t="s">
        <v>18346</v>
      </c>
      <c r="K147" s="12" t="s">
        <v>18347</v>
      </c>
    </row>
    <row r="148" ht="15.75" customHeight="1">
      <c r="A148" s="12">
        <v>2.8497122E7</v>
      </c>
      <c r="B148" s="12" t="s">
        <v>18349</v>
      </c>
      <c r="C148" s="12" t="s">
        <v>18350</v>
      </c>
      <c r="D148" s="12" t="s">
        <v>18351</v>
      </c>
      <c r="E148" s="12" t="s">
        <v>18352</v>
      </c>
      <c r="F148" s="12" t="s">
        <v>15154</v>
      </c>
      <c r="G148" s="12">
        <v>2017.0</v>
      </c>
      <c r="H148" s="33">
        <v>42868.0</v>
      </c>
      <c r="I148" s="12" t="s">
        <v>18353</v>
      </c>
      <c r="K148" s="12" t="s">
        <v>18354</v>
      </c>
    </row>
    <row r="149" ht="15.75" customHeight="1">
      <c r="A149" s="12">
        <v>2.8490339E7</v>
      </c>
      <c r="B149" s="12" t="s">
        <v>18356</v>
      </c>
      <c r="C149" s="12" t="s">
        <v>18357</v>
      </c>
      <c r="D149" s="12" t="s">
        <v>18358</v>
      </c>
      <c r="E149" s="12" t="s">
        <v>18359</v>
      </c>
      <c r="F149" s="12" t="s">
        <v>332</v>
      </c>
      <c r="G149" s="12">
        <v>2017.0</v>
      </c>
      <c r="H149" s="33">
        <v>42867.0</v>
      </c>
      <c r="I149" s="12" t="s">
        <v>18360</v>
      </c>
      <c r="K149" s="12" t="s">
        <v>18361</v>
      </c>
    </row>
    <row r="150" ht="15.75" customHeight="1">
      <c r="A150" s="12">
        <v>2.8553621E7</v>
      </c>
      <c r="B150" s="12" t="s">
        <v>18363</v>
      </c>
      <c r="C150" s="12" t="s">
        <v>18364</v>
      </c>
      <c r="D150" s="12" t="s">
        <v>18365</v>
      </c>
      <c r="E150" s="12" t="s">
        <v>1288</v>
      </c>
      <c r="F150" s="12" t="s">
        <v>3171</v>
      </c>
      <c r="G150" s="12">
        <v>2017.0</v>
      </c>
      <c r="H150" s="33">
        <v>42885.0</v>
      </c>
      <c r="I150" s="12" t="s">
        <v>18366</v>
      </c>
      <c r="K150" s="12" t="s">
        <v>18367</v>
      </c>
    </row>
    <row r="151" ht="15.75" customHeight="1">
      <c r="A151" s="12">
        <v>2.8504633E7</v>
      </c>
      <c r="B151" s="12" t="s">
        <v>18369</v>
      </c>
      <c r="C151" s="12" t="s">
        <v>18370</v>
      </c>
      <c r="D151" s="12" t="s">
        <v>18371</v>
      </c>
      <c r="E151" s="12" t="s">
        <v>18372</v>
      </c>
      <c r="F151" s="12" t="s">
        <v>861</v>
      </c>
      <c r="G151" s="12">
        <v>2017.0</v>
      </c>
      <c r="H151" s="33">
        <v>42871.0</v>
      </c>
    </row>
    <row r="152" ht="15.75" customHeight="1">
      <c r="A152" s="12">
        <v>2.8332822E7</v>
      </c>
      <c r="B152" s="12" t="s">
        <v>18374</v>
      </c>
      <c r="C152" s="12" t="s">
        <v>18375</v>
      </c>
      <c r="D152" s="12" t="s">
        <v>18376</v>
      </c>
      <c r="E152" s="12" t="s">
        <v>18377</v>
      </c>
      <c r="F152" s="12" t="s">
        <v>18378</v>
      </c>
      <c r="G152" s="12">
        <v>2017.0</v>
      </c>
      <c r="H152" s="33">
        <v>42818.0</v>
      </c>
      <c r="K152" s="12" t="s">
        <v>18379</v>
      </c>
    </row>
    <row r="153" ht="15.75" customHeight="1">
      <c r="A153" s="12">
        <v>2.8542621E7</v>
      </c>
      <c r="B153" s="12" t="s">
        <v>18381</v>
      </c>
      <c r="C153" s="12" t="s">
        <v>18382</v>
      </c>
      <c r="D153" s="12" t="s">
        <v>18383</v>
      </c>
      <c r="E153" s="12" t="s">
        <v>18384</v>
      </c>
      <c r="F153" s="12" t="s">
        <v>2831</v>
      </c>
      <c r="G153" s="12">
        <v>2017.0</v>
      </c>
      <c r="H153" s="33">
        <v>42881.0</v>
      </c>
      <c r="I153" s="12" t="s">
        <v>18385</v>
      </c>
      <c r="K153" s="12" t="s">
        <v>18386</v>
      </c>
    </row>
    <row r="154" ht="15.75" customHeight="1">
      <c r="A154" s="12">
        <v>2.8526093E7</v>
      </c>
      <c r="B154" s="12" t="s">
        <v>18388</v>
      </c>
      <c r="C154" s="12" t="s">
        <v>18389</v>
      </c>
      <c r="D154" s="12" t="s">
        <v>18390</v>
      </c>
      <c r="E154" s="12" t="s">
        <v>9058</v>
      </c>
      <c r="F154" s="12" t="s">
        <v>332</v>
      </c>
      <c r="G154" s="12">
        <v>2017.0</v>
      </c>
      <c r="H154" s="33">
        <v>42876.0</v>
      </c>
      <c r="I154" s="12" t="s">
        <v>18391</v>
      </c>
      <c r="K154" s="12" t="s">
        <v>18392</v>
      </c>
    </row>
    <row r="155" ht="15.75" customHeight="1">
      <c r="A155" s="12">
        <v>2.854224E7</v>
      </c>
      <c r="B155" s="12" t="s">
        <v>18394</v>
      </c>
      <c r="C155" s="12" t="s">
        <v>18395</v>
      </c>
      <c r="D155" s="12" t="s">
        <v>18396</v>
      </c>
      <c r="E155" s="12" t="s">
        <v>18397</v>
      </c>
      <c r="F155" s="12" t="s">
        <v>2810</v>
      </c>
      <c r="G155" s="12">
        <v>2017.0</v>
      </c>
      <c r="H155" s="33">
        <v>42881.0</v>
      </c>
      <c r="I155" s="12" t="s">
        <v>18398</v>
      </c>
      <c r="K155" s="12" t="s">
        <v>18399</v>
      </c>
    </row>
    <row r="156" ht="15.75" customHeight="1">
      <c r="A156" s="12">
        <v>2.8582983E7</v>
      </c>
      <c r="B156" s="12" t="s">
        <v>18400</v>
      </c>
      <c r="C156" s="12" t="s">
        <v>18401</v>
      </c>
      <c r="D156" s="12" t="s">
        <v>18402</v>
      </c>
      <c r="E156" s="12" t="s">
        <v>12835</v>
      </c>
      <c r="F156" s="12" t="s">
        <v>8405</v>
      </c>
      <c r="G156" s="12">
        <v>2017.0</v>
      </c>
      <c r="H156" s="33">
        <v>42893.0</v>
      </c>
      <c r="I156" s="12" t="s">
        <v>18403</v>
      </c>
      <c r="K156" s="12" t="s">
        <v>18404</v>
      </c>
    </row>
    <row r="157" ht="15.75" customHeight="1">
      <c r="A157" s="12">
        <v>2.8250253E7</v>
      </c>
      <c r="B157" s="12" t="s">
        <v>18405</v>
      </c>
      <c r="C157" s="12" t="s">
        <v>18406</v>
      </c>
      <c r="D157" s="12" t="s">
        <v>18407</v>
      </c>
      <c r="E157" s="12" t="s">
        <v>18408</v>
      </c>
      <c r="F157" s="12" t="s">
        <v>6090</v>
      </c>
      <c r="G157" s="12">
        <v>2017.0</v>
      </c>
      <c r="H157" s="33">
        <v>42797.0</v>
      </c>
      <c r="K157" s="12" t="s">
        <v>18409</v>
      </c>
    </row>
    <row r="158" ht="15.75" customHeight="1">
      <c r="A158" s="12">
        <v>2.8250258E7</v>
      </c>
      <c r="B158" s="12" t="s">
        <v>18411</v>
      </c>
      <c r="C158" s="12" t="s">
        <v>18412</v>
      </c>
      <c r="D158" s="12" t="s">
        <v>18413</v>
      </c>
      <c r="E158" s="12" t="s">
        <v>18414</v>
      </c>
      <c r="F158" s="12" t="s">
        <v>6090</v>
      </c>
      <c r="G158" s="12">
        <v>2017.0</v>
      </c>
      <c r="H158" s="33">
        <v>42797.0</v>
      </c>
      <c r="K158" s="12" t="s">
        <v>18415</v>
      </c>
    </row>
    <row r="159" ht="15.75" customHeight="1">
      <c r="A159" s="12">
        <v>2.853643E7</v>
      </c>
      <c r="B159" s="12" t="s">
        <v>18416</v>
      </c>
      <c r="C159" s="12" t="s">
        <v>18417</v>
      </c>
      <c r="D159" s="12" t="s">
        <v>18418</v>
      </c>
      <c r="E159" s="12" t="s">
        <v>18419</v>
      </c>
      <c r="F159" s="12" t="s">
        <v>7369</v>
      </c>
      <c r="G159" s="12">
        <v>2017.0</v>
      </c>
      <c r="H159" s="33">
        <v>42880.0</v>
      </c>
      <c r="I159" s="12" t="s">
        <v>18420</v>
      </c>
      <c r="K159" s="12" t="s">
        <v>18421</v>
      </c>
    </row>
    <row r="160" ht="15.75" customHeight="1">
      <c r="A160" s="12">
        <v>2.8545549E7</v>
      </c>
      <c r="B160" s="12" t="s">
        <v>18422</v>
      </c>
      <c r="C160" s="12" t="s">
        <v>18423</v>
      </c>
      <c r="D160" s="12" t="s">
        <v>18424</v>
      </c>
      <c r="E160" s="12" t="s">
        <v>18425</v>
      </c>
      <c r="F160" s="12" t="s">
        <v>332</v>
      </c>
      <c r="G160" s="12">
        <v>2017.0</v>
      </c>
      <c r="H160" s="33">
        <v>42882.0</v>
      </c>
      <c r="I160" s="12" t="s">
        <v>18426</v>
      </c>
      <c r="K160" s="12" t="s">
        <v>18427</v>
      </c>
    </row>
    <row r="161" ht="15.75" customHeight="1">
      <c r="A161" s="12">
        <v>2.8545568E7</v>
      </c>
      <c r="B161" s="12" t="s">
        <v>18429</v>
      </c>
      <c r="C161" s="12" t="s">
        <v>18430</v>
      </c>
      <c r="D161" s="12" t="s">
        <v>18431</v>
      </c>
      <c r="E161" s="12" t="s">
        <v>18432</v>
      </c>
      <c r="F161" s="12" t="s">
        <v>332</v>
      </c>
      <c r="G161" s="12">
        <v>2017.0</v>
      </c>
      <c r="H161" s="33">
        <v>42882.0</v>
      </c>
      <c r="I161" s="12" t="s">
        <v>18433</v>
      </c>
      <c r="K161" s="12" t="s">
        <v>18434</v>
      </c>
    </row>
    <row r="162" ht="15.75" customHeight="1">
      <c r="A162" s="12">
        <v>2.841095E7</v>
      </c>
      <c r="B162" s="12" t="s">
        <v>18435</v>
      </c>
      <c r="C162" s="12" t="s">
        <v>18436</v>
      </c>
      <c r="D162" s="12" t="s">
        <v>18437</v>
      </c>
      <c r="E162" s="12" t="s">
        <v>15440</v>
      </c>
      <c r="F162" s="12" t="s">
        <v>842</v>
      </c>
      <c r="G162" s="12">
        <v>2017.0</v>
      </c>
      <c r="H162" s="33">
        <v>42841.0</v>
      </c>
      <c r="K162" s="12" t="s">
        <v>18438</v>
      </c>
    </row>
    <row r="163" ht="15.75" customHeight="1">
      <c r="A163" s="12">
        <v>2.8557993E7</v>
      </c>
      <c r="B163" s="12" t="s">
        <v>18440</v>
      </c>
      <c r="C163" s="12" t="s">
        <v>18441</v>
      </c>
      <c r="D163" s="12" t="s">
        <v>18442</v>
      </c>
      <c r="E163" s="12" t="s">
        <v>18443</v>
      </c>
      <c r="F163" s="12" t="s">
        <v>9998</v>
      </c>
      <c r="G163" s="12">
        <v>2017.0</v>
      </c>
      <c r="H163" s="33">
        <v>42886.0</v>
      </c>
      <c r="I163" s="12" t="s">
        <v>18444</v>
      </c>
      <c r="K163" s="12" t="s">
        <v>18445</v>
      </c>
    </row>
    <row r="164" ht="15.75" customHeight="1">
      <c r="A164" s="12">
        <v>2.8558749E7</v>
      </c>
      <c r="B164" s="12" t="s">
        <v>18446</v>
      </c>
      <c r="C164" s="12" t="s">
        <v>18447</v>
      </c>
      <c r="D164" s="12" t="s">
        <v>18448</v>
      </c>
      <c r="E164" s="12" t="s">
        <v>3254</v>
      </c>
      <c r="F164" s="12" t="s">
        <v>332</v>
      </c>
      <c r="G164" s="12">
        <v>2017.0</v>
      </c>
      <c r="H164" s="33">
        <v>42887.0</v>
      </c>
      <c r="I164" s="12" t="s">
        <v>18449</v>
      </c>
      <c r="K164" s="12" t="s">
        <v>18450</v>
      </c>
    </row>
    <row r="165" ht="15.75" customHeight="1">
      <c r="A165" s="12">
        <v>2.8569177E7</v>
      </c>
      <c r="B165" s="12" t="s">
        <v>18451</v>
      </c>
      <c r="C165" s="12" t="s">
        <v>18452</v>
      </c>
      <c r="D165" s="12" t="s">
        <v>18453</v>
      </c>
      <c r="E165" s="12" t="s">
        <v>18454</v>
      </c>
      <c r="F165" s="12" t="s">
        <v>332</v>
      </c>
      <c r="G165" s="12">
        <v>2017.0</v>
      </c>
      <c r="H165" s="33">
        <v>42888.0</v>
      </c>
      <c r="I165" s="12" t="s">
        <v>18455</v>
      </c>
      <c r="K165" s="12" t="s">
        <v>18456</v>
      </c>
    </row>
    <row r="166" ht="15.75" customHeight="1">
      <c r="A166" s="12">
        <v>2.6773849E7</v>
      </c>
      <c r="B166" s="12" t="s">
        <v>18458</v>
      </c>
      <c r="C166" s="12" t="s">
        <v>18459</v>
      </c>
      <c r="D166" s="12" t="s">
        <v>18460</v>
      </c>
      <c r="E166" s="12" t="s">
        <v>18461</v>
      </c>
      <c r="F166" s="12" t="s">
        <v>3814</v>
      </c>
      <c r="G166" s="12">
        <v>2017.0</v>
      </c>
      <c r="H166" s="33">
        <v>42386.0</v>
      </c>
      <c r="K166" s="12" t="s">
        <v>18462</v>
      </c>
    </row>
    <row r="167" ht="15.75" customHeight="1">
      <c r="A167" s="12">
        <v>2.6783021E7</v>
      </c>
      <c r="B167" s="12" t="s">
        <v>18464</v>
      </c>
      <c r="C167" s="12" t="s">
        <v>18465</v>
      </c>
      <c r="D167" s="12" t="s">
        <v>18466</v>
      </c>
      <c r="E167" s="12" t="s">
        <v>18467</v>
      </c>
      <c r="F167" s="12" t="s">
        <v>2291</v>
      </c>
      <c r="G167" s="12">
        <v>2017.0</v>
      </c>
      <c r="H167" s="33">
        <v>42389.0</v>
      </c>
      <c r="K167" s="12" t="s">
        <v>18468</v>
      </c>
    </row>
    <row r="168" ht="15.75" customHeight="1">
      <c r="A168" s="12">
        <v>2.7680689E7</v>
      </c>
      <c r="B168" s="12" t="s">
        <v>18469</v>
      </c>
      <c r="C168" s="12" t="s">
        <v>18470</v>
      </c>
      <c r="D168" s="12" t="s">
        <v>18471</v>
      </c>
      <c r="E168" s="12" t="s">
        <v>18472</v>
      </c>
      <c r="F168" s="12" t="s">
        <v>6955</v>
      </c>
      <c r="G168" s="12">
        <v>2017.0</v>
      </c>
      <c r="H168" s="33">
        <v>42643.0</v>
      </c>
      <c r="K168" s="12" t="s">
        <v>18473</v>
      </c>
    </row>
    <row r="169" ht="15.75" customHeight="1">
      <c r="A169" s="12">
        <v>2.7697827E7</v>
      </c>
      <c r="B169" s="12" t="s">
        <v>18474</v>
      </c>
      <c r="C169" s="12" t="s">
        <v>18475</v>
      </c>
      <c r="D169" s="12" t="s">
        <v>18476</v>
      </c>
      <c r="E169" s="12" t="s">
        <v>18477</v>
      </c>
      <c r="F169" s="12" t="s">
        <v>3216</v>
      </c>
      <c r="G169" s="12">
        <v>2017.0</v>
      </c>
      <c r="H169" s="33">
        <v>42648.0</v>
      </c>
      <c r="K169" s="12" t="s">
        <v>18478</v>
      </c>
    </row>
    <row r="170" ht="15.75" customHeight="1">
      <c r="A170" s="12">
        <v>2.8188085E7</v>
      </c>
      <c r="B170" s="12" t="s">
        <v>18480</v>
      </c>
      <c r="C170" s="12" t="s">
        <v>18481</v>
      </c>
      <c r="D170" s="12" t="s">
        <v>18482</v>
      </c>
      <c r="E170" s="12" t="s">
        <v>18483</v>
      </c>
      <c r="F170" s="12" t="s">
        <v>496</v>
      </c>
      <c r="G170" s="12">
        <v>2017.0</v>
      </c>
      <c r="H170" s="33">
        <v>42778.0</v>
      </c>
      <c r="K170" s="12" t="s">
        <v>18484</v>
      </c>
    </row>
    <row r="171" ht="15.75" customHeight="1">
      <c r="A171" s="12">
        <v>2.8214195E7</v>
      </c>
      <c r="B171" s="12" t="s">
        <v>18485</v>
      </c>
      <c r="C171" s="12" t="s">
        <v>18486</v>
      </c>
      <c r="D171" s="12" t="s">
        <v>18487</v>
      </c>
      <c r="E171" s="12" t="s">
        <v>2561</v>
      </c>
      <c r="F171" s="12" t="s">
        <v>496</v>
      </c>
      <c r="G171" s="12">
        <v>2017.0</v>
      </c>
      <c r="H171" s="33">
        <v>42785.0</v>
      </c>
      <c r="K171" s="12" t="s">
        <v>18488</v>
      </c>
    </row>
    <row r="172" ht="15.75" customHeight="1">
      <c r="A172" s="12">
        <v>2.8223058E7</v>
      </c>
      <c r="B172" s="12" t="s">
        <v>18489</v>
      </c>
      <c r="C172" s="12" t="s">
        <v>18490</v>
      </c>
      <c r="D172" s="12" t="s">
        <v>18491</v>
      </c>
      <c r="E172" s="12" t="s">
        <v>8640</v>
      </c>
      <c r="F172" s="12" t="s">
        <v>496</v>
      </c>
      <c r="G172" s="12">
        <v>2017.0</v>
      </c>
      <c r="H172" s="33">
        <v>42789.0</v>
      </c>
      <c r="K172" s="12" t="s">
        <v>18492</v>
      </c>
    </row>
    <row r="173" ht="15.75" customHeight="1">
      <c r="A173" s="12">
        <v>2.8238642E7</v>
      </c>
      <c r="B173" s="12" t="s">
        <v>18493</v>
      </c>
      <c r="C173" s="12" t="s">
        <v>18494</v>
      </c>
      <c r="D173" s="12" t="s">
        <v>18495</v>
      </c>
      <c r="E173" s="12" t="s">
        <v>18496</v>
      </c>
      <c r="F173" s="12" t="s">
        <v>496</v>
      </c>
      <c r="G173" s="12">
        <v>2017.0</v>
      </c>
      <c r="H173" s="33">
        <v>42794.0</v>
      </c>
      <c r="K173" s="12" t="s">
        <v>18497</v>
      </c>
    </row>
    <row r="174" ht="15.75" customHeight="1">
      <c r="A174" s="12">
        <v>2.8268195E7</v>
      </c>
      <c r="B174" s="12" t="s">
        <v>18498</v>
      </c>
      <c r="C174" s="12" t="s">
        <v>18499</v>
      </c>
      <c r="D174" s="12" t="s">
        <v>18500</v>
      </c>
      <c r="E174" s="12" t="s">
        <v>18501</v>
      </c>
      <c r="F174" s="12" t="s">
        <v>496</v>
      </c>
      <c r="G174" s="12">
        <v>2017.0</v>
      </c>
      <c r="H174" s="33">
        <v>42802.0</v>
      </c>
      <c r="K174" s="12" t="s">
        <v>18502</v>
      </c>
    </row>
    <row r="175" ht="15.75" customHeight="1">
      <c r="A175" s="12">
        <v>2.8274808E7</v>
      </c>
      <c r="B175" s="12" t="s">
        <v>18503</v>
      </c>
      <c r="C175" s="12" t="s">
        <v>18504</v>
      </c>
      <c r="D175" s="12" t="s">
        <v>18505</v>
      </c>
      <c r="E175" s="12" t="s">
        <v>9927</v>
      </c>
      <c r="F175" s="12" t="s">
        <v>496</v>
      </c>
      <c r="G175" s="12">
        <v>2017.0</v>
      </c>
      <c r="H175" s="33">
        <v>42804.0</v>
      </c>
      <c r="K175" s="12" t="s">
        <v>18506</v>
      </c>
    </row>
    <row r="176" ht="15.75" customHeight="1">
      <c r="A176" s="12">
        <v>2.8289147E7</v>
      </c>
      <c r="B176" s="12" t="s">
        <v>18507</v>
      </c>
      <c r="C176" s="12" t="s">
        <v>18508</v>
      </c>
      <c r="D176" s="12" t="s">
        <v>18509</v>
      </c>
      <c r="E176" s="12" t="s">
        <v>15665</v>
      </c>
      <c r="F176" s="12" t="s">
        <v>439</v>
      </c>
      <c r="G176" s="12">
        <v>2017.0</v>
      </c>
      <c r="H176" s="33">
        <v>42809.0</v>
      </c>
      <c r="I176" s="12" t="s">
        <v>18510</v>
      </c>
      <c r="K176" s="12" t="s">
        <v>18511</v>
      </c>
    </row>
    <row r="177" ht="15.75" customHeight="1">
      <c r="A177" s="12">
        <v>2.8365226E7</v>
      </c>
      <c r="B177" s="12" t="s">
        <v>18513</v>
      </c>
      <c r="C177" s="12" t="s">
        <v>18514</v>
      </c>
      <c r="D177" s="12" t="s">
        <v>18515</v>
      </c>
      <c r="E177" s="12" t="s">
        <v>18516</v>
      </c>
      <c r="F177" s="12" t="s">
        <v>10941</v>
      </c>
      <c r="G177" s="12">
        <v>2017.0</v>
      </c>
      <c r="H177" s="33">
        <v>42828.0</v>
      </c>
      <c r="K177" s="12" t="s">
        <v>18517</v>
      </c>
    </row>
    <row r="178" ht="15.75" customHeight="1">
      <c r="A178" s="12">
        <v>2.8401481E7</v>
      </c>
      <c r="B178" s="12" t="s">
        <v>18518</v>
      </c>
      <c r="C178" s="12" t="s">
        <v>18519</v>
      </c>
      <c r="D178" s="12" t="s">
        <v>18520</v>
      </c>
      <c r="E178" s="12" t="s">
        <v>18521</v>
      </c>
      <c r="F178" s="12" t="s">
        <v>18522</v>
      </c>
      <c r="G178" s="12">
        <v>2017.0</v>
      </c>
      <c r="H178" s="33">
        <v>42838.0</v>
      </c>
      <c r="K178" s="12" t="s">
        <v>18523</v>
      </c>
    </row>
    <row r="179" ht="15.75" customHeight="1">
      <c r="A179" s="12">
        <v>2.8410148E7</v>
      </c>
      <c r="B179" s="12" t="s">
        <v>18524</v>
      </c>
      <c r="C179" s="12" t="s">
        <v>18525</v>
      </c>
      <c r="D179" s="12" t="s">
        <v>18526</v>
      </c>
      <c r="E179" s="12" t="s">
        <v>5942</v>
      </c>
      <c r="F179" s="12" t="s">
        <v>18527</v>
      </c>
      <c r="G179" s="12">
        <v>2017.0</v>
      </c>
      <c r="H179" s="33">
        <v>42840.0</v>
      </c>
      <c r="K179" s="12" t="s">
        <v>18528</v>
      </c>
    </row>
    <row r="180" ht="15.75" customHeight="1">
      <c r="A180" s="12">
        <v>2.8411028E7</v>
      </c>
      <c r="B180" s="12" t="s">
        <v>18529</v>
      </c>
      <c r="C180" s="12" t="s">
        <v>18530</v>
      </c>
      <c r="D180" s="12" t="s">
        <v>18531</v>
      </c>
      <c r="E180" s="12" t="s">
        <v>18532</v>
      </c>
      <c r="F180" s="12" t="s">
        <v>496</v>
      </c>
      <c r="G180" s="12">
        <v>2017.0</v>
      </c>
      <c r="H180" s="33">
        <v>42841.0</v>
      </c>
      <c r="K180" s="12" t="s">
        <v>18533</v>
      </c>
    </row>
    <row r="181" ht="15.75" customHeight="1">
      <c r="A181" s="12">
        <v>2.8411063E7</v>
      </c>
      <c r="B181" s="12" t="s">
        <v>18534</v>
      </c>
      <c r="C181" s="12" t="s">
        <v>18535</v>
      </c>
      <c r="D181" s="12" t="s">
        <v>18536</v>
      </c>
      <c r="E181" s="12" t="s">
        <v>18537</v>
      </c>
      <c r="F181" s="12" t="s">
        <v>12578</v>
      </c>
      <c r="G181" s="12">
        <v>2017.0</v>
      </c>
      <c r="H181" s="33">
        <v>42841.0</v>
      </c>
      <c r="I181" s="12" t="s">
        <v>18538</v>
      </c>
      <c r="J181" s="12" t="s">
        <v>18539</v>
      </c>
      <c r="K181" s="12" t="s">
        <v>18540</v>
      </c>
    </row>
    <row r="182" ht="15.75" customHeight="1">
      <c r="A182" s="12">
        <v>2.8412201E7</v>
      </c>
      <c r="B182" s="12" t="s">
        <v>18541</v>
      </c>
      <c r="C182" s="12" t="s">
        <v>18542</v>
      </c>
      <c r="D182" s="12" t="s">
        <v>18543</v>
      </c>
      <c r="E182" s="12" t="s">
        <v>3430</v>
      </c>
      <c r="F182" s="12" t="s">
        <v>1239</v>
      </c>
      <c r="G182" s="12">
        <v>2017.0</v>
      </c>
      <c r="H182" s="33">
        <v>42842.0</v>
      </c>
      <c r="K182" s="12" t="s">
        <v>18544</v>
      </c>
    </row>
    <row r="183" ht="15.75" customHeight="1">
      <c r="A183" s="12">
        <v>2.8412513E7</v>
      </c>
      <c r="B183" s="12" t="s">
        <v>18545</v>
      </c>
      <c r="C183" s="12" t="s">
        <v>18546</v>
      </c>
      <c r="D183" s="12" t="s">
        <v>18547</v>
      </c>
      <c r="E183" s="12" t="s">
        <v>18548</v>
      </c>
      <c r="F183" s="12" t="s">
        <v>3529</v>
      </c>
      <c r="G183" s="12">
        <v>2017.0</v>
      </c>
      <c r="H183" s="33">
        <v>42842.0</v>
      </c>
      <c r="K183" s="12" t="s">
        <v>18549</v>
      </c>
    </row>
    <row r="184" ht="15.75" customHeight="1">
      <c r="A184" s="12">
        <v>2.8426403E7</v>
      </c>
      <c r="B184" s="12" t="s">
        <v>18550</v>
      </c>
      <c r="C184" s="12" t="s">
        <v>18551</v>
      </c>
      <c r="D184" s="12" t="s">
        <v>18552</v>
      </c>
      <c r="E184" s="12" t="s">
        <v>16685</v>
      </c>
      <c r="F184" s="12" t="s">
        <v>1711</v>
      </c>
      <c r="G184" s="12">
        <v>2017.0</v>
      </c>
      <c r="H184" s="33">
        <v>42846.0</v>
      </c>
      <c r="K184" s="12" t="s">
        <v>18553</v>
      </c>
    </row>
    <row r="185" ht="15.75" customHeight="1">
      <c r="A185" s="12">
        <v>2.8433728E7</v>
      </c>
      <c r="B185" s="12" t="s">
        <v>18554</v>
      </c>
      <c r="C185" s="12" t="s">
        <v>18555</v>
      </c>
      <c r="D185" s="12" t="s">
        <v>18556</v>
      </c>
      <c r="E185" s="12" t="s">
        <v>6380</v>
      </c>
      <c r="F185" s="12" t="s">
        <v>496</v>
      </c>
      <c r="G185" s="12">
        <v>2017.0</v>
      </c>
      <c r="H185" s="33">
        <v>42849.0</v>
      </c>
      <c r="I185" s="12" t="s">
        <v>18557</v>
      </c>
      <c r="J185" s="12" t="s">
        <v>18558</v>
      </c>
      <c r="K185" s="12" t="s">
        <v>18559</v>
      </c>
    </row>
    <row r="186" ht="15.75" customHeight="1">
      <c r="A186" s="12">
        <v>2.8433729E7</v>
      </c>
      <c r="B186" s="12" t="s">
        <v>18560</v>
      </c>
      <c r="C186" s="12" t="s">
        <v>18561</v>
      </c>
      <c r="D186" s="12" t="s">
        <v>18562</v>
      </c>
      <c r="E186" s="12" t="s">
        <v>18563</v>
      </c>
      <c r="F186" s="12" t="s">
        <v>496</v>
      </c>
      <c r="G186" s="12">
        <v>2017.0</v>
      </c>
      <c r="H186" s="33">
        <v>42849.0</v>
      </c>
      <c r="I186" s="12" t="s">
        <v>18564</v>
      </c>
      <c r="J186" s="12" t="s">
        <v>18565</v>
      </c>
      <c r="K186" s="12" t="s">
        <v>18566</v>
      </c>
    </row>
    <row r="187" ht="15.75" customHeight="1">
      <c r="A187" s="12">
        <v>2.843373E7</v>
      </c>
      <c r="B187" s="12" t="s">
        <v>18567</v>
      </c>
      <c r="C187" s="12" t="s">
        <v>18568</v>
      </c>
      <c r="D187" s="12" t="s">
        <v>18569</v>
      </c>
      <c r="E187" s="12" t="s">
        <v>12739</v>
      </c>
      <c r="F187" s="12" t="s">
        <v>496</v>
      </c>
      <c r="G187" s="12">
        <v>2017.0</v>
      </c>
      <c r="H187" s="33">
        <v>42849.0</v>
      </c>
      <c r="K187" s="12" t="s">
        <v>18570</v>
      </c>
    </row>
    <row r="188" ht="15.75" customHeight="1">
      <c r="A188" s="12">
        <v>2.8457353E7</v>
      </c>
      <c r="B188" s="12" t="s">
        <v>18571</v>
      </c>
      <c r="C188" s="12" t="s">
        <v>18572</v>
      </c>
      <c r="D188" s="12" t="s">
        <v>18573</v>
      </c>
      <c r="E188" s="12" t="s">
        <v>18574</v>
      </c>
      <c r="F188" s="12" t="s">
        <v>18575</v>
      </c>
      <c r="G188" s="12">
        <v>2017.0</v>
      </c>
      <c r="H188" s="33">
        <v>42857.0</v>
      </c>
      <c r="K188" s="12" t="s">
        <v>18576</v>
      </c>
    </row>
    <row r="189" ht="15.75" customHeight="1">
      <c r="A189" s="12">
        <v>2.8457356E7</v>
      </c>
      <c r="B189" s="12" t="s">
        <v>18577</v>
      </c>
      <c r="C189" s="12" t="s">
        <v>18578</v>
      </c>
      <c r="D189" s="12" t="s">
        <v>18579</v>
      </c>
      <c r="E189" s="12" t="s">
        <v>1311</v>
      </c>
      <c r="F189" s="12" t="s">
        <v>18575</v>
      </c>
      <c r="G189" s="12">
        <v>2017.0</v>
      </c>
      <c r="H189" s="33">
        <v>42857.0</v>
      </c>
      <c r="K189" s="12" t="s">
        <v>18580</v>
      </c>
    </row>
    <row r="190" ht="15.75" customHeight="1">
      <c r="A190" s="12">
        <v>2.8457821E7</v>
      </c>
      <c r="B190" s="12" t="s">
        <v>18581</v>
      </c>
      <c r="C190" s="12" t="s">
        <v>18582</v>
      </c>
      <c r="D190" s="12" t="s">
        <v>18583</v>
      </c>
      <c r="E190" s="12" t="s">
        <v>18584</v>
      </c>
      <c r="F190" s="12" t="s">
        <v>496</v>
      </c>
      <c r="G190" s="12">
        <v>2017.0</v>
      </c>
      <c r="H190" s="33">
        <v>42857.0</v>
      </c>
      <c r="K190" s="12" t="s">
        <v>18585</v>
      </c>
    </row>
    <row r="191" ht="15.75" customHeight="1">
      <c r="A191" s="12">
        <v>2.8457822E7</v>
      </c>
      <c r="B191" s="12" t="s">
        <v>18586</v>
      </c>
      <c r="C191" s="12" t="s">
        <v>18587</v>
      </c>
      <c r="D191" s="12" t="s">
        <v>18588</v>
      </c>
      <c r="E191" s="12" t="s">
        <v>18589</v>
      </c>
      <c r="F191" s="12" t="s">
        <v>496</v>
      </c>
      <c r="G191" s="12">
        <v>2017.0</v>
      </c>
      <c r="H191" s="33">
        <v>42857.0</v>
      </c>
      <c r="K191" s="12" t="s">
        <v>18590</v>
      </c>
    </row>
    <row r="192" ht="15.75" customHeight="1">
      <c r="A192" s="12">
        <v>2.8479066E7</v>
      </c>
      <c r="B192" s="12" t="s">
        <v>18591</v>
      </c>
      <c r="C192" s="12" t="s">
        <v>18592</v>
      </c>
      <c r="D192" s="12" t="s">
        <v>18593</v>
      </c>
      <c r="E192" s="12" t="s">
        <v>15837</v>
      </c>
      <c r="F192" s="12" t="s">
        <v>496</v>
      </c>
      <c r="G192" s="12">
        <v>2017.0</v>
      </c>
      <c r="H192" s="33">
        <v>42864.0</v>
      </c>
      <c r="K192" s="12" t="s">
        <v>18594</v>
      </c>
    </row>
    <row r="193" ht="15.75" customHeight="1">
      <c r="A193" s="12">
        <v>2.8483409E7</v>
      </c>
      <c r="B193" s="12" t="s">
        <v>18595</v>
      </c>
      <c r="C193" s="12" t="s">
        <v>18596</v>
      </c>
      <c r="D193" s="12" t="s">
        <v>18597</v>
      </c>
      <c r="E193" s="12" t="s">
        <v>18598</v>
      </c>
      <c r="F193" s="12" t="s">
        <v>496</v>
      </c>
      <c r="G193" s="12">
        <v>2017.0</v>
      </c>
      <c r="H193" s="33">
        <v>42865.0</v>
      </c>
      <c r="K193" s="12" t="s">
        <v>18599</v>
      </c>
    </row>
    <row r="194" ht="15.75" customHeight="1">
      <c r="A194" s="12">
        <v>2.8504429E7</v>
      </c>
      <c r="B194" s="12" t="s">
        <v>18600</v>
      </c>
      <c r="C194" s="12" t="s">
        <v>18601</v>
      </c>
      <c r="D194" s="12" t="s">
        <v>18602</v>
      </c>
      <c r="E194" s="12" t="s">
        <v>13687</v>
      </c>
      <c r="F194" s="12" t="s">
        <v>995</v>
      </c>
      <c r="G194" s="12">
        <v>2017.0</v>
      </c>
      <c r="H194" s="33">
        <v>42871.0</v>
      </c>
      <c r="K194" s="12" t="s">
        <v>18603</v>
      </c>
    </row>
    <row r="195" ht="15.75" customHeight="1">
      <c r="A195" s="12">
        <v>2.8504439E7</v>
      </c>
      <c r="B195" s="12" t="s">
        <v>18604</v>
      </c>
      <c r="C195" s="12" t="s">
        <v>18605</v>
      </c>
      <c r="D195" s="12" t="s">
        <v>18606</v>
      </c>
      <c r="E195" s="12" t="s">
        <v>3049</v>
      </c>
      <c r="F195" s="12" t="s">
        <v>995</v>
      </c>
      <c r="G195" s="12">
        <v>2017.0</v>
      </c>
      <c r="H195" s="33">
        <v>42871.0</v>
      </c>
      <c r="K195" s="12" t="s">
        <v>18607</v>
      </c>
    </row>
    <row r="196" ht="15.75" customHeight="1">
      <c r="A196" s="12">
        <v>2.8518034E7</v>
      </c>
      <c r="B196" s="12" t="s">
        <v>18608</v>
      </c>
      <c r="C196" s="12" t="s">
        <v>18609</v>
      </c>
      <c r="D196" s="12" t="s">
        <v>18610</v>
      </c>
      <c r="E196" s="12" t="s">
        <v>18611</v>
      </c>
      <c r="F196" s="12" t="s">
        <v>508</v>
      </c>
      <c r="G196" s="12">
        <v>2017.0</v>
      </c>
      <c r="H196" s="33">
        <v>42874.0</v>
      </c>
      <c r="K196" s="12" t="s">
        <v>18612</v>
      </c>
    </row>
    <row r="197" ht="15.75" customHeight="1">
      <c r="A197" s="12">
        <v>2.8570608E7</v>
      </c>
      <c r="B197" s="12" t="s">
        <v>18613</v>
      </c>
      <c r="C197" s="12" t="s">
        <v>16154</v>
      </c>
      <c r="D197" s="12" t="s">
        <v>18614</v>
      </c>
      <c r="E197" s="12" t="s">
        <v>16156</v>
      </c>
      <c r="F197" s="12" t="s">
        <v>9998</v>
      </c>
      <c r="G197" s="12">
        <v>2017.0</v>
      </c>
      <c r="H197" s="33">
        <v>42888.0</v>
      </c>
      <c r="I197" s="12" t="s">
        <v>18615</v>
      </c>
      <c r="K197" s="12" t="s">
        <v>18616</v>
      </c>
    </row>
    <row r="198" ht="15.75" customHeight="1">
      <c r="A198" s="12">
        <v>2.8603242E7</v>
      </c>
      <c r="B198" s="12" t="s">
        <v>18617</v>
      </c>
      <c r="C198" s="12" t="s">
        <v>18618</v>
      </c>
      <c r="D198" s="12" t="s">
        <v>18619</v>
      </c>
      <c r="E198" s="12" t="s">
        <v>18620</v>
      </c>
      <c r="F198" s="12" t="s">
        <v>12705</v>
      </c>
      <c r="G198" s="12">
        <v>2017.0</v>
      </c>
      <c r="H198" s="33">
        <v>42899.0</v>
      </c>
    </row>
    <row r="199" ht="15.75" customHeight="1">
      <c r="A199" s="12">
        <v>2.8605964E7</v>
      </c>
      <c r="B199" s="12" t="s">
        <v>18621</v>
      </c>
      <c r="C199" s="12" t="s">
        <v>18622</v>
      </c>
      <c r="D199" s="12" t="s">
        <v>18623</v>
      </c>
      <c r="E199" s="12" t="s">
        <v>3333</v>
      </c>
      <c r="F199" s="12" t="s">
        <v>2415</v>
      </c>
      <c r="G199" s="12">
        <v>2017.0</v>
      </c>
      <c r="H199" s="33">
        <v>42900.0</v>
      </c>
      <c r="K199" s="12" t="s">
        <v>18624</v>
      </c>
    </row>
    <row r="200" ht="15.75" customHeight="1">
      <c r="A200" s="12">
        <v>2.862061E7</v>
      </c>
      <c r="B200" s="12" t="s">
        <v>18625</v>
      </c>
      <c r="C200" s="12" t="s">
        <v>18626</v>
      </c>
      <c r="D200" s="12" t="s">
        <v>18627</v>
      </c>
      <c r="E200" s="12" t="s">
        <v>18628</v>
      </c>
      <c r="F200" s="12" t="s">
        <v>18629</v>
      </c>
      <c r="G200" s="12">
        <v>2017.0</v>
      </c>
      <c r="H200" s="33">
        <v>42903.0</v>
      </c>
      <c r="I200" s="12" t="s">
        <v>18630</v>
      </c>
      <c r="K200" s="12" t="s">
        <v>18631</v>
      </c>
    </row>
    <row r="201" ht="15.75" customHeight="1">
      <c r="A201" s="12">
        <v>2.8673455E7</v>
      </c>
      <c r="B201" s="12" t="s">
        <v>18632</v>
      </c>
      <c r="C201" s="12" t="s">
        <v>18633</v>
      </c>
      <c r="D201" s="12" t="s">
        <v>18634</v>
      </c>
      <c r="E201" s="12" t="s">
        <v>8259</v>
      </c>
      <c r="F201" s="12" t="s">
        <v>202</v>
      </c>
      <c r="G201" s="12">
        <v>2017.0</v>
      </c>
      <c r="H201" s="33">
        <v>42921.0</v>
      </c>
      <c r="K201" s="12" t="s">
        <v>18635</v>
      </c>
    </row>
    <row r="202" ht="15.75" customHeight="1">
      <c r="A202" s="12">
        <v>2.8749278E7</v>
      </c>
      <c r="B202" s="12" t="s">
        <v>18636</v>
      </c>
      <c r="C202" s="12" t="s">
        <v>18637</v>
      </c>
      <c r="D202" s="12" t="s">
        <v>18638</v>
      </c>
      <c r="E202" s="12" t="s">
        <v>18639</v>
      </c>
      <c r="F202" s="12" t="s">
        <v>1800</v>
      </c>
      <c r="G202" s="12">
        <v>2017.0</v>
      </c>
      <c r="H202" s="33">
        <v>42944.0</v>
      </c>
      <c r="K202" s="12" t="s">
        <v>18640</v>
      </c>
    </row>
    <row r="203" ht="15.75" customHeight="1">
      <c r="A203" s="12">
        <v>2.8749289E7</v>
      </c>
      <c r="B203" s="12" t="s">
        <v>18641</v>
      </c>
      <c r="C203" s="12" t="s">
        <v>18642</v>
      </c>
      <c r="D203" s="12" t="s">
        <v>18643</v>
      </c>
      <c r="E203" s="12" t="s">
        <v>18639</v>
      </c>
      <c r="F203" s="12" t="s">
        <v>1800</v>
      </c>
      <c r="G203" s="12">
        <v>2017.0</v>
      </c>
      <c r="H203" s="33">
        <v>42944.0</v>
      </c>
      <c r="K203" s="12" t="s">
        <v>18644</v>
      </c>
    </row>
    <row r="204" ht="15.75" customHeight="1">
      <c r="A204" s="12">
        <v>2.8764157E7</v>
      </c>
      <c r="B204" s="12" t="s">
        <v>18645</v>
      </c>
      <c r="C204" s="12" t="s">
        <v>18646</v>
      </c>
      <c r="D204" s="12" t="s">
        <v>18647</v>
      </c>
      <c r="E204" s="12" t="s">
        <v>18648</v>
      </c>
      <c r="F204" s="12" t="s">
        <v>7342</v>
      </c>
      <c r="G204" s="12">
        <v>2017.0</v>
      </c>
      <c r="H204" s="33">
        <v>42950.0</v>
      </c>
      <c r="I204" s="12" t="s">
        <v>18649</v>
      </c>
      <c r="K204" s="12" t="s">
        <v>18650</v>
      </c>
    </row>
    <row r="205" ht="15.75" customHeight="1">
      <c r="A205" s="12">
        <v>2.8577575E7</v>
      </c>
      <c r="B205" s="12" t="s">
        <v>18651</v>
      </c>
      <c r="C205" s="12" t="s">
        <v>18652</v>
      </c>
      <c r="D205" s="12" t="s">
        <v>18653</v>
      </c>
      <c r="E205" s="12" t="s">
        <v>18654</v>
      </c>
      <c r="F205" s="12" t="s">
        <v>332</v>
      </c>
      <c r="G205" s="12">
        <v>2017.0</v>
      </c>
      <c r="H205" s="33">
        <v>42891.0</v>
      </c>
      <c r="I205" s="12" t="s">
        <v>18655</v>
      </c>
      <c r="K205" s="12" t="s">
        <v>18656</v>
      </c>
    </row>
    <row r="206" ht="15.75" customHeight="1">
      <c r="A206" s="12">
        <v>2.8582429E7</v>
      </c>
      <c r="B206" s="12" t="s">
        <v>18658</v>
      </c>
      <c r="C206" s="12" t="s">
        <v>18659</v>
      </c>
      <c r="D206" s="12" t="s">
        <v>18660</v>
      </c>
      <c r="E206" s="12" t="s">
        <v>12503</v>
      </c>
      <c r="F206" s="12" t="s">
        <v>2810</v>
      </c>
      <c r="G206" s="12">
        <v>2017.0</v>
      </c>
      <c r="H206" s="33">
        <v>42892.0</v>
      </c>
      <c r="I206" s="12" t="s">
        <v>18661</v>
      </c>
      <c r="K206" s="12" t="s">
        <v>18662</v>
      </c>
    </row>
    <row r="207" ht="15.75" customHeight="1">
      <c r="A207" s="12">
        <v>2.8533374E7</v>
      </c>
      <c r="B207" s="12" t="s">
        <v>18664</v>
      </c>
      <c r="C207" s="12" t="s">
        <v>18665</v>
      </c>
      <c r="D207" s="12" t="s">
        <v>18666</v>
      </c>
      <c r="E207" s="12" t="s">
        <v>18667</v>
      </c>
      <c r="F207" s="12" t="s">
        <v>1104</v>
      </c>
      <c r="G207" s="12">
        <v>2017.0</v>
      </c>
      <c r="H207" s="33">
        <v>42879.0</v>
      </c>
      <c r="I207" s="12" t="s">
        <v>18668</v>
      </c>
      <c r="K207" s="12" t="s">
        <v>18669</v>
      </c>
    </row>
    <row r="208" ht="15.75" customHeight="1">
      <c r="A208" s="12">
        <v>2.8587661E7</v>
      </c>
      <c r="B208" s="12" t="s">
        <v>18671</v>
      </c>
      <c r="C208" s="12" t="s">
        <v>18672</v>
      </c>
      <c r="D208" s="12" t="s">
        <v>18673</v>
      </c>
      <c r="E208" s="12" t="s">
        <v>9200</v>
      </c>
      <c r="F208" s="12" t="s">
        <v>12793</v>
      </c>
      <c r="G208" s="12">
        <v>2017.0</v>
      </c>
      <c r="H208" s="33">
        <v>42894.0</v>
      </c>
      <c r="I208" s="12" t="s">
        <v>18674</v>
      </c>
      <c r="K208" s="12" t="s">
        <v>18675</v>
      </c>
    </row>
    <row r="209" ht="15.75" customHeight="1">
      <c r="A209" s="12">
        <v>2.8638803E7</v>
      </c>
      <c r="B209" s="12" t="s">
        <v>18676</v>
      </c>
      <c r="C209" s="12" t="s">
        <v>18677</v>
      </c>
      <c r="D209" s="12" t="s">
        <v>18678</v>
      </c>
      <c r="E209" s="12" t="s">
        <v>18679</v>
      </c>
      <c r="F209" s="12" t="s">
        <v>3171</v>
      </c>
      <c r="G209" s="12">
        <v>2017.0</v>
      </c>
      <c r="H209" s="33">
        <v>42909.0</v>
      </c>
      <c r="I209" s="12" t="s">
        <v>18680</v>
      </c>
      <c r="K209" s="12" t="s">
        <v>18681</v>
      </c>
    </row>
    <row r="210" ht="15.75" customHeight="1">
      <c r="A210" s="12">
        <v>2.8594882E7</v>
      </c>
      <c r="B210" s="12" t="s">
        <v>18683</v>
      </c>
      <c r="C210" s="12" t="s">
        <v>18684</v>
      </c>
      <c r="D210" s="12" t="s">
        <v>18685</v>
      </c>
      <c r="E210" s="12" t="s">
        <v>18686</v>
      </c>
      <c r="F210" s="12" t="s">
        <v>2831</v>
      </c>
      <c r="G210" s="12">
        <v>2017.0</v>
      </c>
      <c r="H210" s="33">
        <v>42895.0</v>
      </c>
      <c r="I210" s="12" t="s">
        <v>18687</v>
      </c>
      <c r="K210" s="12" t="s">
        <v>18688</v>
      </c>
    </row>
    <row r="211" ht="15.75" customHeight="1">
      <c r="A211" s="12">
        <v>2.8642842E7</v>
      </c>
      <c r="B211" s="12" t="s">
        <v>18690</v>
      </c>
      <c r="C211" s="12" t="s">
        <v>18691</v>
      </c>
      <c r="D211" s="12" t="s">
        <v>18692</v>
      </c>
      <c r="E211" s="12" t="s">
        <v>17704</v>
      </c>
      <c r="F211" s="12" t="s">
        <v>3171</v>
      </c>
      <c r="G211" s="12">
        <v>2017.0</v>
      </c>
      <c r="H211" s="33">
        <v>42910.0</v>
      </c>
      <c r="I211" s="12" t="s">
        <v>18693</v>
      </c>
      <c r="K211" s="12" t="s">
        <v>18694</v>
      </c>
    </row>
    <row r="212" ht="15.75" customHeight="1">
      <c r="A212" s="12">
        <v>2.8601091E7</v>
      </c>
      <c r="B212" s="12" t="s">
        <v>18695</v>
      </c>
      <c r="C212" s="12" t="s">
        <v>18696</v>
      </c>
      <c r="D212" s="12" t="s">
        <v>18697</v>
      </c>
      <c r="E212" s="12" t="s">
        <v>11384</v>
      </c>
      <c r="F212" s="12" t="s">
        <v>368</v>
      </c>
      <c r="G212" s="12">
        <v>2017.0</v>
      </c>
      <c r="H212" s="33">
        <v>42898.0</v>
      </c>
      <c r="I212" s="12" t="s">
        <v>18698</v>
      </c>
      <c r="K212" s="12" t="s">
        <v>18699</v>
      </c>
    </row>
    <row r="213" ht="15.75" customHeight="1">
      <c r="A213" s="12">
        <v>2.8609446E7</v>
      </c>
      <c r="B213" s="12" t="s">
        <v>18701</v>
      </c>
      <c r="C213" s="12" t="s">
        <v>18702</v>
      </c>
      <c r="D213" s="12" t="s">
        <v>18703</v>
      </c>
      <c r="E213" s="12" t="s">
        <v>18704</v>
      </c>
      <c r="F213" s="12" t="s">
        <v>2831</v>
      </c>
      <c r="G213" s="12">
        <v>2017.0</v>
      </c>
      <c r="H213" s="33">
        <v>42900.0</v>
      </c>
      <c r="I213" s="12" t="s">
        <v>18705</v>
      </c>
      <c r="K213" s="12" t="s">
        <v>18706</v>
      </c>
    </row>
    <row r="214" ht="15.75" customHeight="1">
      <c r="A214" s="12">
        <v>2.8592678E7</v>
      </c>
      <c r="B214" s="12" t="s">
        <v>18708</v>
      </c>
      <c r="C214" s="12" t="s">
        <v>18709</v>
      </c>
      <c r="D214" s="12" t="s">
        <v>18710</v>
      </c>
      <c r="E214" s="12" t="s">
        <v>18711</v>
      </c>
      <c r="F214" s="12" t="s">
        <v>796</v>
      </c>
      <c r="G214" s="12">
        <v>2017.0</v>
      </c>
      <c r="H214" s="33">
        <v>42895.0</v>
      </c>
      <c r="I214" s="12" t="s">
        <v>18712</v>
      </c>
      <c r="K214" s="12" t="s">
        <v>18713</v>
      </c>
    </row>
    <row r="215" ht="15.75" customHeight="1">
      <c r="A215" s="12">
        <v>2.8615038E7</v>
      </c>
      <c r="B215" s="12" t="s">
        <v>18715</v>
      </c>
      <c r="C215" s="12" t="s">
        <v>18716</v>
      </c>
      <c r="D215" s="12" t="s">
        <v>18717</v>
      </c>
      <c r="E215" s="12" t="s">
        <v>18718</v>
      </c>
      <c r="F215" s="12" t="s">
        <v>332</v>
      </c>
      <c r="G215" s="12">
        <v>2017.0</v>
      </c>
      <c r="H215" s="33">
        <v>42902.0</v>
      </c>
      <c r="I215" s="12" t="s">
        <v>18719</v>
      </c>
      <c r="K215" s="12" t="s">
        <v>18720</v>
      </c>
    </row>
    <row r="216" ht="15.75" customHeight="1">
      <c r="A216" s="12">
        <v>2.8617844E7</v>
      </c>
      <c r="B216" s="12" t="s">
        <v>18721</v>
      </c>
      <c r="C216" s="12" t="s">
        <v>18722</v>
      </c>
      <c r="D216" s="12" t="s">
        <v>18723</v>
      </c>
      <c r="E216" s="12" t="s">
        <v>18724</v>
      </c>
      <c r="F216" s="12" t="s">
        <v>1789</v>
      </c>
      <c r="G216" s="12">
        <v>2017.0</v>
      </c>
      <c r="H216" s="33">
        <v>42902.0</v>
      </c>
      <c r="I216" s="12" t="s">
        <v>18725</v>
      </c>
      <c r="K216" s="12" t="s">
        <v>18726</v>
      </c>
    </row>
    <row r="217" ht="15.75" customHeight="1">
      <c r="A217" s="12">
        <v>2.8623959E7</v>
      </c>
      <c r="B217" s="12" t="s">
        <v>18728</v>
      </c>
      <c r="C217" s="12" t="s">
        <v>18729</v>
      </c>
      <c r="D217" s="12" t="s">
        <v>18730</v>
      </c>
      <c r="E217" s="12" t="s">
        <v>18731</v>
      </c>
      <c r="F217" s="12" t="s">
        <v>332</v>
      </c>
      <c r="G217" s="12">
        <v>2017.0</v>
      </c>
      <c r="H217" s="33">
        <v>42905.0</v>
      </c>
      <c r="I217" s="12" t="s">
        <v>18732</v>
      </c>
      <c r="K217" s="12" t="s">
        <v>18733</v>
      </c>
    </row>
    <row r="218" ht="15.75" customHeight="1">
      <c r="A218" s="12">
        <v>2.8633666E7</v>
      </c>
      <c r="B218" s="12" t="s">
        <v>18735</v>
      </c>
      <c r="C218" s="12" t="s">
        <v>18736</v>
      </c>
      <c r="D218" s="12" t="s">
        <v>18737</v>
      </c>
      <c r="E218" s="12" t="s">
        <v>14303</v>
      </c>
      <c r="F218" s="12" t="s">
        <v>332</v>
      </c>
      <c r="G218" s="12">
        <v>2017.0</v>
      </c>
      <c r="H218" s="33">
        <v>42908.0</v>
      </c>
      <c r="I218" s="12" t="s">
        <v>18738</v>
      </c>
      <c r="K218" s="12" t="s">
        <v>18739</v>
      </c>
    </row>
    <row r="219" ht="15.75" customHeight="1">
      <c r="A219" s="12">
        <v>3.0270878E7</v>
      </c>
      <c r="B219" s="12" t="s">
        <v>18741</v>
      </c>
      <c r="C219" s="12" t="s">
        <v>18148</v>
      </c>
      <c r="D219" s="12" t="s">
        <v>18742</v>
      </c>
      <c r="E219" s="12" t="s">
        <v>18150</v>
      </c>
      <c r="F219" s="12" t="s">
        <v>15421</v>
      </c>
      <c r="G219" s="12">
        <v>2017.0</v>
      </c>
      <c r="H219" s="33">
        <v>43375.0</v>
      </c>
      <c r="I219" s="12" t="s">
        <v>18743</v>
      </c>
      <c r="K219" s="12" t="s">
        <v>18744</v>
      </c>
    </row>
    <row r="220" ht="15.75" customHeight="1">
      <c r="A220" s="12">
        <v>2.8645313E7</v>
      </c>
      <c r="B220" s="12" t="s">
        <v>18745</v>
      </c>
      <c r="C220" s="12" t="s">
        <v>18746</v>
      </c>
      <c r="D220" s="12" t="s">
        <v>18747</v>
      </c>
      <c r="E220" s="12" t="s">
        <v>9936</v>
      </c>
      <c r="F220" s="12" t="s">
        <v>332</v>
      </c>
      <c r="G220" s="12">
        <v>2017.0</v>
      </c>
      <c r="H220" s="33">
        <v>42911.0</v>
      </c>
      <c r="I220" s="12" t="s">
        <v>18748</v>
      </c>
      <c r="K220" s="12" t="s">
        <v>18749</v>
      </c>
    </row>
    <row r="221" ht="15.75" customHeight="1">
      <c r="A221" s="12">
        <v>2.8645329E7</v>
      </c>
      <c r="B221" s="12" t="s">
        <v>18751</v>
      </c>
      <c r="C221" s="12" t="s">
        <v>18752</v>
      </c>
      <c r="D221" s="12" t="s">
        <v>18753</v>
      </c>
      <c r="E221" s="12" t="s">
        <v>8701</v>
      </c>
      <c r="F221" s="12" t="s">
        <v>332</v>
      </c>
      <c r="G221" s="12">
        <v>2017.0</v>
      </c>
      <c r="H221" s="33">
        <v>42911.0</v>
      </c>
      <c r="I221" s="12" t="s">
        <v>18754</v>
      </c>
      <c r="K221" s="12" t="s">
        <v>18755</v>
      </c>
    </row>
    <row r="222" ht="15.75" customHeight="1">
      <c r="A222" s="12">
        <v>2.8650978E7</v>
      </c>
      <c r="B222" s="12" t="s">
        <v>18756</v>
      </c>
      <c r="C222" s="12" t="s">
        <v>18757</v>
      </c>
      <c r="D222" s="12" t="s">
        <v>18758</v>
      </c>
      <c r="E222" s="12" t="s">
        <v>740</v>
      </c>
      <c r="F222" s="12" t="s">
        <v>2810</v>
      </c>
      <c r="G222" s="12">
        <v>2017.0</v>
      </c>
      <c r="H222" s="33">
        <v>42913.0</v>
      </c>
      <c r="I222" s="12" t="s">
        <v>18759</v>
      </c>
      <c r="K222" s="12" t="s">
        <v>18760</v>
      </c>
    </row>
    <row r="223" ht="15.75" customHeight="1">
      <c r="A223" s="12">
        <v>2.8662039E7</v>
      </c>
      <c r="B223" s="12" t="s">
        <v>18762</v>
      </c>
      <c r="C223" s="12" t="s">
        <v>18763</v>
      </c>
      <c r="D223" s="12" t="s">
        <v>18764</v>
      </c>
      <c r="E223" s="12" t="s">
        <v>18765</v>
      </c>
      <c r="F223" s="12" t="s">
        <v>2831</v>
      </c>
      <c r="G223" s="12">
        <v>2017.0</v>
      </c>
      <c r="H223" s="33">
        <v>42916.0</v>
      </c>
      <c r="I223" s="12" t="s">
        <v>18766</v>
      </c>
      <c r="K223" s="12" t="s">
        <v>18767</v>
      </c>
    </row>
    <row r="224" ht="15.75" customHeight="1">
      <c r="A224" s="12">
        <v>2.6842101E7</v>
      </c>
      <c r="B224" s="12" t="s">
        <v>18769</v>
      </c>
      <c r="C224" s="12" t="s">
        <v>18770</v>
      </c>
      <c r="D224" s="12" t="s">
        <v>18771</v>
      </c>
      <c r="E224" s="12" t="s">
        <v>18772</v>
      </c>
      <c r="F224" s="12" t="s">
        <v>5520</v>
      </c>
      <c r="G224" s="12">
        <v>2017.0</v>
      </c>
      <c r="H224" s="33">
        <v>42405.0</v>
      </c>
      <c r="I224" s="12" t="s">
        <v>18773</v>
      </c>
      <c r="K224" s="12" t="s">
        <v>18774</v>
      </c>
    </row>
    <row r="225" ht="15.75" customHeight="1">
      <c r="A225" s="12">
        <v>2.7804213E7</v>
      </c>
      <c r="B225" s="12" t="s">
        <v>18776</v>
      </c>
      <c r="C225" s="12" t="s">
        <v>18777</v>
      </c>
      <c r="D225" s="12" t="s">
        <v>18778</v>
      </c>
      <c r="E225" s="12" t="s">
        <v>18779</v>
      </c>
      <c r="F225" s="12" t="s">
        <v>6955</v>
      </c>
      <c r="G225" s="12">
        <v>2017.0</v>
      </c>
      <c r="H225" s="33">
        <v>42677.0</v>
      </c>
      <c r="K225" s="12" t="s">
        <v>18780</v>
      </c>
    </row>
    <row r="226" ht="15.75" customHeight="1">
      <c r="A226" s="12">
        <v>2.788257E7</v>
      </c>
      <c r="B226" s="12" t="s">
        <v>18781</v>
      </c>
      <c r="C226" s="12" t="s">
        <v>18782</v>
      </c>
      <c r="D226" s="12" t="s">
        <v>18783</v>
      </c>
      <c r="E226" s="12" t="s">
        <v>18784</v>
      </c>
      <c r="F226" s="12" t="s">
        <v>13861</v>
      </c>
      <c r="G226" s="12">
        <v>2017.0</v>
      </c>
      <c r="H226" s="33">
        <v>42699.0</v>
      </c>
      <c r="K226" s="12" t="s">
        <v>18785</v>
      </c>
    </row>
    <row r="227" ht="15.75" customHeight="1">
      <c r="A227" s="12">
        <v>2.810363E7</v>
      </c>
      <c r="B227" s="12" t="s">
        <v>18786</v>
      </c>
      <c r="C227" s="12" t="s">
        <v>18787</v>
      </c>
      <c r="D227" s="12" t="s">
        <v>18788</v>
      </c>
      <c r="E227" s="12" t="s">
        <v>10454</v>
      </c>
      <c r="F227" s="12" t="s">
        <v>401</v>
      </c>
      <c r="G227" s="12">
        <v>2017.0</v>
      </c>
      <c r="H227" s="33">
        <v>42755.0</v>
      </c>
      <c r="I227" s="12" t="s">
        <v>18789</v>
      </c>
      <c r="J227" s="12" t="s">
        <v>18790</v>
      </c>
      <c r="K227" s="12" t="s">
        <v>18791</v>
      </c>
    </row>
    <row r="228" ht="15.75" customHeight="1">
      <c r="A228" s="12">
        <v>2.8330517E7</v>
      </c>
      <c r="B228" s="12" t="s">
        <v>18792</v>
      </c>
      <c r="C228" s="12" t="s">
        <v>18793</v>
      </c>
      <c r="D228" s="12" t="s">
        <v>18794</v>
      </c>
      <c r="E228" s="12" t="s">
        <v>18795</v>
      </c>
      <c r="F228" s="12" t="s">
        <v>1654</v>
      </c>
      <c r="G228" s="12">
        <v>2017.0</v>
      </c>
      <c r="H228" s="33">
        <v>42818.0</v>
      </c>
      <c r="K228" s="12" t="s">
        <v>18796</v>
      </c>
    </row>
    <row r="229" ht="15.75" customHeight="1">
      <c r="A229" s="12">
        <v>2.8359458E7</v>
      </c>
      <c r="B229" s="12" t="s">
        <v>18797</v>
      </c>
      <c r="C229" s="12" t="s">
        <v>18798</v>
      </c>
      <c r="D229" s="12" t="s">
        <v>18799</v>
      </c>
      <c r="E229" s="12" t="s">
        <v>18800</v>
      </c>
      <c r="F229" s="12" t="s">
        <v>2712</v>
      </c>
      <c r="G229" s="12">
        <v>2017.0</v>
      </c>
      <c r="H229" s="33">
        <v>42826.0</v>
      </c>
      <c r="K229" s="12" t="s">
        <v>18801</v>
      </c>
    </row>
    <row r="230" ht="15.75" customHeight="1">
      <c r="A230" s="12">
        <v>2.8359827E7</v>
      </c>
      <c r="B230" s="12" t="s">
        <v>18802</v>
      </c>
      <c r="C230" s="12" t="s">
        <v>16298</v>
      </c>
      <c r="D230" s="12" t="s">
        <v>18803</v>
      </c>
      <c r="E230" s="12" t="s">
        <v>16300</v>
      </c>
      <c r="F230" s="12" t="s">
        <v>2712</v>
      </c>
      <c r="G230" s="12">
        <v>2017.0</v>
      </c>
      <c r="H230" s="33">
        <v>42826.0</v>
      </c>
      <c r="K230" s="12" t="s">
        <v>18804</v>
      </c>
    </row>
    <row r="231" ht="15.75" customHeight="1">
      <c r="A231" s="12">
        <v>2.839921E7</v>
      </c>
      <c r="B231" s="12" t="s">
        <v>18805</v>
      </c>
      <c r="C231" s="12" t="s">
        <v>18806</v>
      </c>
      <c r="D231" s="12" t="s">
        <v>18807</v>
      </c>
      <c r="E231" s="12" t="s">
        <v>2711</v>
      </c>
      <c r="F231" s="12" t="s">
        <v>728</v>
      </c>
      <c r="G231" s="12">
        <v>2017.0</v>
      </c>
      <c r="H231" s="33">
        <v>42837.0</v>
      </c>
      <c r="K231" s="12" t="s">
        <v>18808</v>
      </c>
    </row>
    <row r="232" ht="15.75" customHeight="1">
      <c r="A232" s="12">
        <v>2.8399259E7</v>
      </c>
      <c r="B232" s="12" t="s">
        <v>18810</v>
      </c>
      <c r="C232" s="12" t="s">
        <v>18811</v>
      </c>
      <c r="D232" s="12" t="s">
        <v>18812</v>
      </c>
      <c r="E232" s="12" t="s">
        <v>18813</v>
      </c>
      <c r="F232" s="12" t="s">
        <v>728</v>
      </c>
      <c r="G232" s="12">
        <v>2017.0</v>
      </c>
      <c r="H232" s="33">
        <v>42837.0</v>
      </c>
      <c r="I232" s="12" t="s">
        <v>18814</v>
      </c>
      <c r="K232" s="12" t="s">
        <v>18815</v>
      </c>
    </row>
    <row r="233" ht="15.75" customHeight="1">
      <c r="A233" s="12">
        <v>2.8399271E7</v>
      </c>
      <c r="B233" s="12" t="s">
        <v>18816</v>
      </c>
      <c r="C233" s="12" t="s">
        <v>18817</v>
      </c>
      <c r="D233" s="12" t="s">
        <v>18818</v>
      </c>
      <c r="E233" s="12" t="s">
        <v>1318</v>
      </c>
      <c r="F233" s="12" t="s">
        <v>728</v>
      </c>
      <c r="G233" s="12">
        <v>2017.0</v>
      </c>
      <c r="H233" s="33">
        <v>42837.0</v>
      </c>
      <c r="K233" s="12" t="s">
        <v>18819</v>
      </c>
    </row>
    <row r="234" ht="15.75" customHeight="1">
      <c r="A234" s="12">
        <v>2.8455331E7</v>
      </c>
      <c r="B234" s="12" t="s">
        <v>18820</v>
      </c>
      <c r="C234" s="12" t="s">
        <v>18821</v>
      </c>
      <c r="D234" s="12" t="s">
        <v>18822</v>
      </c>
      <c r="E234" s="12" t="s">
        <v>18823</v>
      </c>
      <c r="F234" s="12" t="s">
        <v>182</v>
      </c>
      <c r="G234" s="12">
        <v>2017.0</v>
      </c>
      <c r="H234" s="33">
        <v>42855.0</v>
      </c>
      <c r="I234" s="12" t="s">
        <v>18824</v>
      </c>
      <c r="K234" s="12" t="s">
        <v>18825</v>
      </c>
    </row>
    <row r="235" ht="15.75" customHeight="1">
      <c r="A235" s="12">
        <v>2.8471518E7</v>
      </c>
      <c r="B235" s="12" t="s">
        <v>18827</v>
      </c>
      <c r="C235" s="12" t="s">
        <v>18828</v>
      </c>
      <c r="D235" s="12" t="s">
        <v>18829</v>
      </c>
      <c r="E235" s="12" t="s">
        <v>18830</v>
      </c>
      <c r="F235" s="12" t="s">
        <v>17984</v>
      </c>
      <c r="G235" s="12">
        <v>2017.0</v>
      </c>
      <c r="H235" s="33">
        <v>42860.0</v>
      </c>
      <c r="K235" s="12" t="s">
        <v>18831</v>
      </c>
    </row>
    <row r="236" ht="15.75" customHeight="1">
      <c r="A236" s="12">
        <v>2.8502396E7</v>
      </c>
      <c r="B236" s="12" t="s">
        <v>18832</v>
      </c>
      <c r="C236" s="12" t="s">
        <v>18833</v>
      </c>
      <c r="D236" s="12" t="s">
        <v>18834</v>
      </c>
      <c r="E236" s="12" t="s">
        <v>8159</v>
      </c>
      <c r="F236" s="12" t="s">
        <v>247</v>
      </c>
      <c r="G236" s="12">
        <v>2017.0</v>
      </c>
      <c r="H236" s="33">
        <v>42871.0</v>
      </c>
      <c r="K236" s="12" t="s">
        <v>18835</v>
      </c>
    </row>
    <row r="237" ht="15.75" customHeight="1">
      <c r="A237" s="12">
        <v>2.8505369E7</v>
      </c>
      <c r="B237" s="12" t="s">
        <v>18836</v>
      </c>
      <c r="C237" s="12" t="s">
        <v>18837</v>
      </c>
      <c r="D237" s="12" t="s">
        <v>18838</v>
      </c>
      <c r="E237" s="12" t="s">
        <v>18839</v>
      </c>
      <c r="F237" s="12" t="s">
        <v>9510</v>
      </c>
      <c r="G237" s="12">
        <v>2017.0</v>
      </c>
      <c r="H237" s="33">
        <v>42871.0</v>
      </c>
      <c r="K237" s="12" t="s">
        <v>18840</v>
      </c>
    </row>
    <row r="238" ht="15.75" customHeight="1">
      <c r="A238" s="12">
        <v>2.8526564E7</v>
      </c>
      <c r="B238" s="12" t="s">
        <v>18841</v>
      </c>
      <c r="C238" s="12" t="s">
        <v>18842</v>
      </c>
      <c r="D238" s="12" t="s">
        <v>18843</v>
      </c>
      <c r="E238" s="12" t="s">
        <v>18844</v>
      </c>
      <c r="F238" s="12" t="s">
        <v>208</v>
      </c>
      <c r="G238" s="12">
        <v>2017.0</v>
      </c>
      <c r="H238" s="33">
        <v>42876.0</v>
      </c>
      <c r="K238" s="12" t="s">
        <v>18845</v>
      </c>
    </row>
    <row r="239" ht="15.75" customHeight="1">
      <c r="A239" s="12">
        <v>2.8544092E7</v>
      </c>
      <c r="B239" s="12" t="s">
        <v>18846</v>
      </c>
      <c r="C239" s="12" t="s">
        <v>18847</v>
      </c>
      <c r="D239" s="12" t="s">
        <v>18848</v>
      </c>
      <c r="E239" s="12" t="s">
        <v>18849</v>
      </c>
      <c r="F239" s="12" t="s">
        <v>18850</v>
      </c>
      <c r="G239" s="12">
        <v>2017.0</v>
      </c>
      <c r="H239" s="33">
        <v>42881.0</v>
      </c>
      <c r="K239" s="12" t="s">
        <v>18851</v>
      </c>
    </row>
    <row r="240" ht="15.75" customHeight="1">
      <c r="A240" s="12">
        <v>2.8558145E7</v>
      </c>
      <c r="B240" s="12" t="s">
        <v>18852</v>
      </c>
      <c r="C240" s="12" t="s">
        <v>18853</v>
      </c>
      <c r="D240" s="12" t="s">
        <v>18854</v>
      </c>
      <c r="E240" s="12" t="s">
        <v>18855</v>
      </c>
      <c r="F240" s="12" t="s">
        <v>1704</v>
      </c>
      <c r="G240" s="12">
        <v>2017.0</v>
      </c>
      <c r="H240" s="33">
        <v>42886.0</v>
      </c>
      <c r="I240" s="12" t="s">
        <v>18856</v>
      </c>
      <c r="K240" s="12" t="s">
        <v>18857</v>
      </c>
    </row>
    <row r="241" ht="15.75" customHeight="1">
      <c r="A241" s="12">
        <v>2.8585301E7</v>
      </c>
      <c r="B241" s="12" t="s">
        <v>18858</v>
      </c>
      <c r="C241" s="12" t="s">
        <v>18859</v>
      </c>
      <c r="D241" s="12" t="s">
        <v>18860</v>
      </c>
      <c r="E241" s="12" t="s">
        <v>16250</v>
      </c>
      <c r="F241" s="12" t="s">
        <v>18861</v>
      </c>
      <c r="G241" s="12">
        <v>2017.0</v>
      </c>
      <c r="H241" s="33">
        <v>42893.0</v>
      </c>
      <c r="I241" s="12" t="s">
        <v>18862</v>
      </c>
      <c r="K241" s="12" t="s">
        <v>18863</v>
      </c>
    </row>
    <row r="242" ht="15.75" customHeight="1">
      <c r="A242" s="12">
        <v>2.8593634E7</v>
      </c>
      <c r="B242" s="12" t="s">
        <v>18864</v>
      </c>
      <c r="C242" s="12" t="s">
        <v>18865</v>
      </c>
      <c r="D242" s="12" t="s">
        <v>18866</v>
      </c>
      <c r="E242" s="12" t="s">
        <v>18867</v>
      </c>
      <c r="F242" s="12" t="s">
        <v>1205</v>
      </c>
      <c r="G242" s="12">
        <v>2017.0</v>
      </c>
      <c r="H242" s="33">
        <v>42895.0</v>
      </c>
      <c r="K242" s="12" t="s">
        <v>18868</v>
      </c>
    </row>
    <row r="243" ht="15.75" customHeight="1">
      <c r="A243" s="12">
        <v>2.8628458E7</v>
      </c>
      <c r="B243" s="12" t="s">
        <v>18869</v>
      </c>
      <c r="C243" s="12" t="s">
        <v>18870</v>
      </c>
      <c r="D243" s="12" t="s">
        <v>18871</v>
      </c>
      <c r="E243" s="12" t="s">
        <v>18872</v>
      </c>
      <c r="F243" s="12" t="s">
        <v>508</v>
      </c>
      <c r="G243" s="12">
        <v>2017.0</v>
      </c>
      <c r="H243" s="33">
        <v>42906.0</v>
      </c>
      <c r="I243" s="12" t="s">
        <v>18873</v>
      </c>
      <c r="K243" s="12" t="s">
        <v>18874</v>
      </c>
    </row>
    <row r="244" ht="15.75" customHeight="1">
      <c r="A244" s="12">
        <v>2.8694624E7</v>
      </c>
      <c r="B244" s="12" t="s">
        <v>18875</v>
      </c>
      <c r="C244" s="12" t="s">
        <v>18876</v>
      </c>
      <c r="D244" s="12" t="s">
        <v>18877</v>
      </c>
      <c r="E244" s="12" t="s">
        <v>1216</v>
      </c>
      <c r="F244" s="12" t="s">
        <v>18878</v>
      </c>
      <c r="G244" s="12">
        <v>2017.0</v>
      </c>
      <c r="H244" s="33">
        <v>42928.0</v>
      </c>
      <c r="I244" s="12" t="s">
        <v>18879</v>
      </c>
      <c r="K244" s="12" t="s">
        <v>18880</v>
      </c>
    </row>
    <row r="245" ht="15.75" customHeight="1">
      <c r="A245" s="12">
        <v>2.8699575E7</v>
      </c>
      <c r="B245" s="12" t="s">
        <v>18882</v>
      </c>
      <c r="C245" s="12" t="s">
        <v>18883</v>
      </c>
      <c r="D245" s="12" t="s">
        <v>18884</v>
      </c>
      <c r="E245" s="12" t="s">
        <v>18885</v>
      </c>
      <c r="F245" s="12" t="s">
        <v>3994</v>
      </c>
      <c r="G245" s="12">
        <v>2017.0</v>
      </c>
      <c r="H245" s="33">
        <v>42929.0</v>
      </c>
      <c r="I245" s="12" t="s">
        <v>18886</v>
      </c>
      <c r="K245" s="12" t="s">
        <v>18887</v>
      </c>
    </row>
    <row r="246" ht="15.75" customHeight="1">
      <c r="A246" s="12">
        <v>2.8719297E7</v>
      </c>
      <c r="B246" s="12" t="s">
        <v>18888</v>
      </c>
      <c r="C246" s="12" t="s">
        <v>18148</v>
      </c>
      <c r="D246" s="12" t="s">
        <v>18889</v>
      </c>
      <c r="E246" s="12" t="s">
        <v>18150</v>
      </c>
      <c r="F246" s="12" t="s">
        <v>520</v>
      </c>
      <c r="G246" s="12">
        <v>2017.0</v>
      </c>
      <c r="H246" s="33">
        <v>42935.0</v>
      </c>
      <c r="I246" s="12" t="s">
        <v>18890</v>
      </c>
      <c r="K246" s="12" t="s">
        <v>18891</v>
      </c>
    </row>
    <row r="247" ht="15.75" customHeight="1">
      <c r="A247" s="12">
        <v>2.8719308E7</v>
      </c>
      <c r="B247" s="12" t="s">
        <v>18892</v>
      </c>
      <c r="C247" s="12" t="s">
        <v>18893</v>
      </c>
      <c r="D247" s="12" t="s">
        <v>18894</v>
      </c>
      <c r="E247" s="12" t="s">
        <v>9470</v>
      </c>
      <c r="F247" s="12" t="s">
        <v>520</v>
      </c>
      <c r="G247" s="12">
        <v>2017.0</v>
      </c>
      <c r="H247" s="33">
        <v>42935.0</v>
      </c>
      <c r="I247" s="12" t="s">
        <v>18895</v>
      </c>
      <c r="K247" s="12" t="s">
        <v>18896</v>
      </c>
    </row>
    <row r="248" ht="15.75" customHeight="1">
      <c r="A248" s="12">
        <v>2.8854601E7</v>
      </c>
      <c r="B248" s="12" t="s">
        <v>18897</v>
      </c>
      <c r="C248" s="12" t="s">
        <v>18898</v>
      </c>
      <c r="D248" s="12" t="s">
        <v>18899</v>
      </c>
      <c r="E248" s="12" t="s">
        <v>18900</v>
      </c>
      <c r="F248" s="12" t="s">
        <v>2843</v>
      </c>
      <c r="G248" s="12">
        <v>2017.0</v>
      </c>
      <c r="H248" s="33">
        <v>42979.0</v>
      </c>
      <c r="I248" s="12" t="s">
        <v>18901</v>
      </c>
      <c r="K248" s="12" t="s">
        <v>18902</v>
      </c>
    </row>
    <row r="249" ht="15.75" customHeight="1">
      <c r="A249" s="12">
        <v>2.8854679E7</v>
      </c>
      <c r="B249" s="12" t="s">
        <v>18903</v>
      </c>
      <c r="C249" s="12" t="s">
        <v>18904</v>
      </c>
      <c r="D249" s="12" t="s">
        <v>18905</v>
      </c>
      <c r="E249" s="12" t="s">
        <v>18906</v>
      </c>
      <c r="F249" s="12" t="s">
        <v>1622</v>
      </c>
      <c r="G249" s="12">
        <v>2017.0</v>
      </c>
      <c r="H249" s="33">
        <v>42979.0</v>
      </c>
      <c r="K249" s="12" t="s">
        <v>18907</v>
      </c>
    </row>
    <row r="250" ht="15.75" customHeight="1">
      <c r="A250" s="12">
        <v>2.89283E7</v>
      </c>
      <c r="B250" s="12" t="s">
        <v>18908</v>
      </c>
      <c r="C250" s="12" t="s">
        <v>18909</v>
      </c>
      <c r="D250" s="12" t="s">
        <v>18910</v>
      </c>
      <c r="E250" s="12" t="s">
        <v>18911</v>
      </c>
      <c r="F250" s="12" t="s">
        <v>4607</v>
      </c>
      <c r="G250" s="12">
        <v>2017.0</v>
      </c>
      <c r="H250" s="33">
        <v>42999.0</v>
      </c>
      <c r="K250" s="12" t="s">
        <v>18912</v>
      </c>
    </row>
    <row r="251" ht="15.75" customHeight="1">
      <c r="A251" s="12">
        <v>2.8680117E7</v>
      </c>
      <c r="B251" s="12" t="s">
        <v>18913</v>
      </c>
      <c r="C251" s="12" t="s">
        <v>18914</v>
      </c>
      <c r="D251" s="12" t="s">
        <v>18915</v>
      </c>
      <c r="E251" s="12" t="s">
        <v>3475</v>
      </c>
      <c r="F251" s="12" t="s">
        <v>5609</v>
      </c>
      <c r="G251" s="12">
        <v>2017.0</v>
      </c>
      <c r="H251" s="33">
        <v>42923.0</v>
      </c>
      <c r="I251" s="12" t="s">
        <v>18916</v>
      </c>
      <c r="K251" s="12" t="s">
        <v>18917</v>
      </c>
    </row>
    <row r="252" ht="15.75" customHeight="1">
      <c r="A252" s="12">
        <v>2.8725639E7</v>
      </c>
      <c r="B252" s="12" t="s">
        <v>18919</v>
      </c>
      <c r="C252" s="12" t="s">
        <v>18920</v>
      </c>
      <c r="D252" s="12" t="s">
        <v>18921</v>
      </c>
      <c r="E252" s="12" t="s">
        <v>11769</v>
      </c>
      <c r="F252" s="12" t="s">
        <v>3171</v>
      </c>
      <c r="G252" s="12">
        <v>2017.0</v>
      </c>
      <c r="H252" s="33">
        <v>42937.0</v>
      </c>
      <c r="I252" s="12" t="s">
        <v>18922</v>
      </c>
      <c r="K252" s="12" t="s">
        <v>18923</v>
      </c>
    </row>
    <row r="253" ht="15.75" customHeight="1">
      <c r="A253" s="12">
        <v>2.8735308E7</v>
      </c>
      <c r="B253" s="12" t="s">
        <v>18924</v>
      </c>
      <c r="C253" s="12" t="s">
        <v>18925</v>
      </c>
      <c r="D253" s="12" t="s">
        <v>18926</v>
      </c>
      <c r="E253" s="12" t="s">
        <v>18927</v>
      </c>
      <c r="F253" s="12" t="s">
        <v>6197</v>
      </c>
      <c r="G253" s="12">
        <v>2017.0</v>
      </c>
      <c r="H253" s="33">
        <v>42940.0</v>
      </c>
      <c r="K253" s="12" t="s">
        <v>18928</v>
      </c>
    </row>
    <row r="254" ht="15.75" customHeight="1">
      <c r="A254" s="12">
        <v>2.8698491E7</v>
      </c>
      <c r="B254" s="12" t="s">
        <v>18930</v>
      </c>
      <c r="C254" s="12" t="s">
        <v>18931</v>
      </c>
      <c r="D254" s="12" t="s">
        <v>18932</v>
      </c>
      <c r="E254" s="12" t="s">
        <v>18933</v>
      </c>
      <c r="F254" s="12" t="s">
        <v>18934</v>
      </c>
      <c r="G254" s="12">
        <v>2017.0</v>
      </c>
      <c r="H254" s="33">
        <v>42929.0</v>
      </c>
      <c r="I254" s="12" t="s">
        <v>18935</v>
      </c>
      <c r="K254" s="12" t="s">
        <v>18936</v>
      </c>
    </row>
    <row r="255" ht="15.75" customHeight="1">
      <c r="A255" s="12">
        <v>2.8700666E7</v>
      </c>
      <c r="B255" s="12" t="s">
        <v>18938</v>
      </c>
      <c r="C255" s="12" t="s">
        <v>18939</v>
      </c>
      <c r="D255" s="12" t="s">
        <v>18940</v>
      </c>
      <c r="E255" s="12" t="s">
        <v>18941</v>
      </c>
      <c r="F255" s="12" t="s">
        <v>2831</v>
      </c>
      <c r="G255" s="12">
        <v>2017.0</v>
      </c>
      <c r="H255" s="33">
        <v>42929.0</v>
      </c>
      <c r="I255" s="12" t="s">
        <v>18942</v>
      </c>
      <c r="K255" s="12" t="s">
        <v>18943</v>
      </c>
    </row>
    <row r="256" ht="15.75" customHeight="1">
      <c r="A256" s="12">
        <v>2.8697801E7</v>
      </c>
      <c r="B256" s="12" t="s">
        <v>18945</v>
      </c>
      <c r="C256" s="12" t="s">
        <v>18946</v>
      </c>
      <c r="D256" s="12" t="s">
        <v>18947</v>
      </c>
      <c r="E256" s="12" t="s">
        <v>7786</v>
      </c>
      <c r="F256" s="12" t="s">
        <v>332</v>
      </c>
      <c r="G256" s="12">
        <v>2017.0</v>
      </c>
      <c r="H256" s="33">
        <v>42929.0</v>
      </c>
      <c r="I256" s="12" t="s">
        <v>18948</v>
      </c>
      <c r="K256" s="12" t="s">
        <v>18949</v>
      </c>
    </row>
    <row r="257" ht="15.75" customHeight="1">
      <c r="A257" s="12">
        <v>2.8334194E7</v>
      </c>
      <c r="B257" s="12" t="s">
        <v>18951</v>
      </c>
      <c r="C257" s="12" t="s">
        <v>18952</v>
      </c>
      <c r="D257" s="12" t="s">
        <v>18953</v>
      </c>
      <c r="E257" s="12" t="s">
        <v>18954</v>
      </c>
      <c r="F257" s="12" t="s">
        <v>18955</v>
      </c>
      <c r="G257" s="12">
        <v>2017.0</v>
      </c>
      <c r="H257" s="33">
        <v>42818.0</v>
      </c>
      <c r="I257" s="12" t="s">
        <v>18956</v>
      </c>
      <c r="K257" s="12" t="s">
        <v>18957</v>
      </c>
    </row>
    <row r="258" ht="15.75" customHeight="1">
      <c r="A258" s="12">
        <v>2.8446677E7</v>
      </c>
      <c r="B258" s="12" t="s">
        <v>18959</v>
      </c>
      <c r="C258" s="12" t="s">
        <v>18960</v>
      </c>
      <c r="D258" s="12" t="s">
        <v>18961</v>
      </c>
      <c r="E258" s="12" t="s">
        <v>18962</v>
      </c>
      <c r="F258" s="12" t="s">
        <v>2756</v>
      </c>
      <c r="G258" s="12">
        <v>2017.0</v>
      </c>
      <c r="H258" s="33">
        <v>42853.0</v>
      </c>
      <c r="I258" s="12" t="s">
        <v>18963</v>
      </c>
      <c r="K258" s="12" t="s">
        <v>18964</v>
      </c>
    </row>
    <row r="259" ht="15.75" customHeight="1">
      <c r="A259" s="12">
        <v>2.8529271E7</v>
      </c>
      <c r="B259" s="12" t="s">
        <v>18965</v>
      </c>
      <c r="C259" s="12" t="s">
        <v>18966</v>
      </c>
      <c r="D259" s="12" t="s">
        <v>18967</v>
      </c>
      <c r="E259" s="12" t="s">
        <v>18968</v>
      </c>
      <c r="F259" s="12" t="s">
        <v>909</v>
      </c>
      <c r="G259" s="12">
        <v>2017.0</v>
      </c>
      <c r="H259" s="33">
        <v>42878.0</v>
      </c>
      <c r="I259" s="12" t="s">
        <v>18969</v>
      </c>
      <c r="K259" s="12" t="s">
        <v>18970</v>
      </c>
    </row>
    <row r="260" ht="15.75" customHeight="1">
      <c r="A260" s="12">
        <v>2.8723951E7</v>
      </c>
      <c r="B260" s="12" t="s">
        <v>18972</v>
      </c>
      <c r="C260" s="12" t="s">
        <v>18973</v>
      </c>
      <c r="D260" s="12" t="s">
        <v>18974</v>
      </c>
      <c r="E260" s="12" t="s">
        <v>18975</v>
      </c>
      <c r="F260" s="12" t="s">
        <v>2810</v>
      </c>
      <c r="G260" s="12">
        <v>2017.0</v>
      </c>
      <c r="H260" s="33">
        <v>42937.0</v>
      </c>
      <c r="I260" s="12" t="s">
        <v>18976</v>
      </c>
      <c r="K260" s="12" t="s">
        <v>18977</v>
      </c>
    </row>
    <row r="261" ht="15.75" customHeight="1">
      <c r="A261" s="12">
        <v>2.8775717E7</v>
      </c>
      <c r="B261" s="12" t="s">
        <v>18978</v>
      </c>
      <c r="C261" s="12" t="s">
        <v>18979</v>
      </c>
      <c r="D261" s="12" t="s">
        <v>18980</v>
      </c>
      <c r="E261" s="12" t="s">
        <v>13466</v>
      </c>
      <c r="F261" s="12" t="s">
        <v>1128</v>
      </c>
      <c r="G261" s="12">
        <v>2017.0</v>
      </c>
      <c r="H261" s="33">
        <v>42952.0</v>
      </c>
      <c r="I261" s="12" t="s">
        <v>18981</v>
      </c>
      <c r="K261" s="12" t="s">
        <v>18982</v>
      </c>
    </row>
    <row r="262" ht="15.75" customHeight="1">
      <c r="A262" s="12">
        <v>2.8732048E7</v>
      </c>
      <c r="B262" s="12" t="s">
        <v>18984</v>
      </c>
      <c r="C262" s="12" t="s">
        <v>18985</v>
      </c>
      <c r="D262" s="12" t="s">
        <v>18986</v>
      </c>
      <c r="E262" s="12" t="s">
        <v>18987</v>
      </c>
      <c r="F262" s="12" t="s">
        <v>2831</v>
      </c>
      <c r="G262" s="12">
        <v>2017.0</v>
      </c>
      <c r="H262" s="33">
        <v>42938.0</v>
      </c>
      <c r="I262" s="12" t="s">
        <v>18988</v>
      </c>
      <c r="K262" s="12" t="s">
        <v>18989</v>
      </c>
    </row>
    <row r="263" ht="15.75" customHeight="1">
      <c r="A263" s="12">
        <v>2.8738085E7</v>
      </c>
      <c r="B263" s="12" t="s">
        <v>18991</v>
      </c>
      <c r="C263" s="12" t="s">
        <v>18992</v>
      </c>
      <c r="D263" s="12" t="s">
        <v>18993</v>
      </c>
      <c r="E263" s="12" t="s">
        <v>9157</v>
      </c>
      <c r="F263" s="12" t="s">
        <v>2831</v>
      </c>
      <c r="G263" s="12">
        <v>2017.0</v>
      </c>
      <c r="H263" s="33">
        <v>42941.0</v>
      </c>
      <c r="I263" s="12" t="s">
        <v>18994</v>
      </c>
      <c r="K263" s="12" t="s">
        <v>18995</v>
      </c>
    </row>
    <row r="264" ht="15.75" customHeight="1">
      <c r="A264" s="12">
        <v>2.8742087E7</v>
      </c>
      <c r="B264" s="12" t="s">
        <v>18997</v>
      </c>
      <c r="C264" s="12" t="s">
        <v>18998</v>
      </c>
      <c r="D264" s="12" t="s">
        <v>18999</v>
      </c>
      <c r="E264" s="12" t="s">
        <v>8523</v>
      </c>
      <c r="F264" s="12" t="s">
        <v>2810</v>
      </c>
      <c r="G264" s="12">
        <v>2017.0</v>
      </c>
      <c r="H264" s="33">
        <v>42942.0</v>
      </c>
      <c r="I264" s="12" t="s">
        <v>19000</v>
      </c>
      <c r="K264" s="12" t="s">
        <v>19001</v>
      </c>
    </row>
    <row r="265" ht="15.75" customHeight="1">
      <c r="A265" s="12">
        <v>2.8742123E7</v>
      </c>
      <c r="B265" s="12" t="s">
        <v>19002</v>
      </c>
      <c r="C265" s="12" t="s">
        <v>19003</v>
      </c>
      <c r="D265" s="12" t="s">
        <v>19004</v>
      </c>
      <c r="E265" s="12" t="s">
        <v>19005</v>
      </c>
      <c r="F265" s="12" t="s">
        <v>2810</v>
      </c>
      <c r="G265" s="12">
        <v>2017.0</v>
      </c>
      <c r="H265" s="33">
        <v>42942.0</v>
      </c>
      <c r="I265" s="12" t="s">
        <v>19006</v>
      </c>
      <c r="K265" s="12" t="s">
        <v>19007</v>
      </c>
    </row>
    <row r="266" ht="15.75" customHeight="1">
      <c r="A266" s="12">
        <v>2.8724736E7</v>
      </c>
      <c r="B266" s="12" t="s">
        <v>19008</v>
      </c>
      <c r="C266" s="12" t="s">
        <v>19009</v>
      </c>
      <c r="D266" s="12" t="s">
        <v>19010</v>
      </c>
      <c r="E266" s="12" t="s">
        <v>3848</v>
      </c>
      <c r="F266" s="12" t="s">
        <v>796</v>
      </c>
      <c r="G266" s="12">
        <v>2017.0</v>
      </c>
      <c r="H266" s="33">
        <v>42937.0</v>
      </c>
      <c r="I266" s="12" t="s">
        <v>19011</v>
      </c>
      <c r="K266" s="12" t="s">
        <v>19012</v>
      </c>
    </row>
    <row r="267" ht="15.75" customHeight="1">
      <c r="A267" s="12">
        <v>2.8750012E7</v>
      </c>
      <c r="B267" s="12" t="s">
        <v>19014</v>
      </c>
      <c r="C267" s="12" t="s">
        <v>19015</v>
      </c>
      <c r="D267" s="12" t="s">
        <v>19016</v>
      </c>
      <c r="E267" s="12" t="s">
        <v>19017</v>
      </c>
      <c r="F267" s="12" t="s">
        <v>2810</v>
      </c>
      <c r="G267" s="12">
        <v>2017.0</v>
      </c>
      <c r="H267" s="33">
        <v>42944.0</v>
      </c>
      <c r="I267" s="12" t="s">
        <v>19018</v>
      </c>
      <c r="K267" s="12" t="s">
        <v>19019</v>
      </c>
    </row>
    <row r="268" ht="15.75" customHeight="1">
      <c r="A268" s="12">
        <v>2.8751428E7</v>
      </c>
      <c r="B268" s="12" t="s">
        <v>19021</v>
      </c>
      <c r="C268" s="12" t="s">
        <v>19022</v>
      </c>
      <c r="D268" s="12" t="s">
        <v>19023</v>
      </c>
      <c r="E268" s="12" t="s">
        <v>19024</v>
      </c>
      <c r="F268" s="12" t="s">
        <v>869</v>
      </c>
      <c r="G268" s="12">
        <v>2017.0</v>
      </c>
      <c r="H268" s="33">
        <v>42945.0</v>
      </c>
      <c r="I268" s="12" t="s">
        <v>19025</v>
      </c>
      <c r="K268" s="12" t="s">
        <v>19026</v>
      </c>
    </row>
    <row r="269" ht="15.75" customHeight="1">
      <c r="A269" s="12">
        <v>2.875159E7</v>
      </c>
      <c r="B269" s="12" t="s">
        <v>19027</v>
      </c>
      <c r="C269" s="12" t="s">
        <v>19028</v>
      </c>
      <c r="D269" s="12" t="s">
        <v>19029</v>
      </c>
      <c r="E269" s="12" t="s">
        <v>19030</v>
      </c>
      <c r="F269" s="12" t="s">
        <v>325</v>
      </c>
      <c r="G269" s="12">
        <v>2017.0</v>
      </c>
      <c r="H269" s="33">
        <v>42945.0</v>
      </c>
      <c r="K269" s="12" t="s">
        <v>19031</v>
      </c>
    </row>
    <row r="270" ht="15.75" customHeight="1">
      <c r="A270" s="12">
        <v>2.8754151E7</v>
      </c>
      <c r="B270" s="12" t="s">
        <v>19033</v>
      </c>
      <c r="C270" s="12" t="s">
        <v>19034</v>
      </c>
      <c r="D270" s="12" t="s">
        <v>19035</v>
      </c>
      <c r="E270" s="12" t="s">
        <v>7467</v>
      </c>
      <c r="F270" s="12" t="s">
        <v>332</v>
      </c>
      <c r="G270" s="12">
        <v>2017.0</v>
      </c>
      <c r="H270" s="33">
        <v>42946.0</v>
      </c>
      <c r="I270" s="12" t="s">
        <v>19036</v>
      </c>
      <c r="K270" s="12" t="s">
        <v>19037</v>
      </c>
    </row>
    <row r="271" ht="15.75" customHeight="1">
      <c r="A271" s="12">
        <v>2.6799474E7</v>
      </c>
      <c r="B271" s="12" t="s">
        <v>19038</v>
      </c>
      <c r="C271" s="12" t="s">
        <v>19039</v>
      </c>
      <c r="D271" s="12" t="s">
        <v>19040</v>
      </c>
      <c r="E271" s="12" t="s">
        <v>9991</v>
      </c>
      <c r="F271" s="12" t="s">
        <v>884</v>
      </c>
      <c r="G271" s="12">
        <v>2017.0</v>
      </c>
      <c r="H271" s="33">
        <v>42392.0</v>
      </c>
      <c r="K271" s="12" t="s">
        <v>19041</v>
      </c>
    </row>
    <row r="272" ht="15.75" customHeight="1">
      <c r="A272" s="12">
        <v>2.7090067E7</v>
      </c>
      <c r="B272" s="12" t="s">
        <v>19043</v>
      </c>
      <c r="C272" s="12" t="s">
        <v>19044</v>
      </c>
      <c r="D272" s="12" t="s">
        <v>19045</v>
      </c>
      <c r="E272" s="12" t="s">
        <v>19046</v>
      </c>
      <c r="F272" s="12" t="s">
        <v>3814</v>
      </c>
      <c r="G272" s="12">
        <v>2017.0</v>
      </c>
      <c r="H272" s="33">
        <v>42480.0</v>
      </c>
      <c r="K272" s="12" t="s">
        <v>19047</v>
      </c>
    </row>
    <row r="273" ht="15.75" customHeight="1">
      <c r="A273" s="12">
        <v>2.7282826E7</v>
      </c>
      <c r="B273" s="12" t="s">
        <v>19048</v>
      </c>
      <c r="C273" s="12" t="s">
        <v>19049</v>
      </c>
      <c r="D273" s="12" t="s">
        <v>19050</v>
      </c>
      <c r="E273" s="12" t="s">
        <v>19051</v>
      </c>
      <c r="F273" s="12" t="s">
        <v>19052</v>
      </c>
      <c r="G273" s="12">
        <v>2017.0</v>
      </c>
      <c r="H273" s="33">
        <v>42532.0</v>
      </c>
      <c r="K273" s="12" t="s">
        <v>19053</v>
      </c>
    </row>
    <row r="274" ht="15.75" customHeight="1">
      <c r="A274" s="12">
        <v>2.798883E7</v>
      </c>
      <c r="B274" s="12" t="s">
        <v>19054</v>
      </c>
      <c r="C274" s="12" t="s">
        <v>19055</v>
      </c>
      <c r="D274" s="12" t="s">
        <v>19056</v>
      </c>
      <c r="E274" s="12" t="s">
        <v>19057</v>
      </c>
      <c r="F274" s="12" t="s">
        <v>18522</v>
      </c>
      <c r="G274" s="12">
        <v>2017.0</v>
      </c>
      <c r="H274" s="33">
        <v>42723.0</v>
      </c>
      <c r="K274" s="12" t="s">
        <v>19058</v>
      </c>
    </row>
    <row r="275" ht="15.75" customHeight="1">
      <c r="A275" s="12">
        <v>2.8370634E7</v>
      </c>
      <c r="B275" s="12" t="s">
        <v>19059</v>
      </c>
      <c r="C275" s="12" t="s">
        <v>19060</v>
      </c>
      <c r="D275" s="12" t="s">
        <v>19061</v>
      </c>
      <c r="E275" s="12" t="s">
        <v>6107</v>
      </c>
      <c r="F275" s="12" t="s">
        <v>426</v>
      </c>
      <c r="G275" s="12">
        <v>2017.0</v>
      </c>
      <c r="H275" s="33">
        <v>42829.0</v>
      </c>
      <c r="I275" s="12" t="s">
        <v>19062</v>
      </c>
      <c r="J275" s="12" t="s">
        <v>19063</v>
      </c>
      <c r="K275" s="12" t="s">
        <v>19064</v>
      </c>
    </row>
    <row r="276" ht="15.75" customHeight="1">
      <c r="A276" s="12">
        <v>2.8408252E7</v>
      </c>
      <c r="B276" s="12" t="s">
        <v>19065</v>
      </c>
      <c r="C276" s="12" t="s">
        <v>19066</v>
      </c>
      <c r="D276" s="12" t="s">
        <v>19067</v>
      </c>
      <c r="E276" s="12" t="s">
        <v>5008</v>
      </c>
      <c r="F276" s="12" t="s">
        <v>208</v>
      </c>
      <c r="G276" s="12">
        <v>2017.0</v>
      </c>
      <c r="H276" s="33">
        <v>42840.0</v>
      </c>
      <c r="K276" s="12" t="s">
        <v>19068</v>
      </c>
    </row>
    <row r="277" ht="15.75" customHeight="1">
      <c r="A277" s="12">
        <v>2.8427962E7</v>
      </c>
      <c r="B277" s="12" t="s">
        <v>19069</v>
      </c>
      <c r="C277" s="12" t="s">
        <v>19070</v>
      </c>
      <c r="D277" s="12" t="s">
        <v>19071</v>
      </c>
      <c r="E277" s="12" t="s">
        <v>15358</v>
      </c>
      <c r="F277" s="12" t="s">
        <v>2712</v>
      </c>
      <c r="G277" s="12">
        <v>2017.0</v>
      </c>
      <c r="H277" s="33">
        <v>42847.0</v>
      </c>
      <c r="K277" s="12" t="s">
        <v>19072</v>
      </c>
    </row>
    <row r="278" ht="15.75" customHeight="1">
      <c r="A278" s="12">
        <v>2.846444E7</v>
      </c>
      <c r="B278" s="12" t="s">
        <v>19073</v>
      </c>
      <c r="C278" s="12" t="s">
        <v>19074</v>
      </c>
      <c r="D278" s="12" t="s">
        <v>19075</v>
      </c>
      <c r="E278" s="12" t="s">
        <v>8500</v>
      </c>
      <c r="F278" s="12" t="s">
        <v>220</v>
      </c>
      <c r="G278" s="12">
        <v>2017.0</v>
      </c>
      <c r="H278" s="33">
        <v>42858.0</v>
      </c>
      <c r="I278" s="12" t="s">
        <v>19076</v>
      </c>
      <c r="K278" s="12" t="s">
        <v>19077</v>
      </c>
    </row>
    <row r="279" ht="15.75" customHeight="1">
      <c r="A279" s="12">
        <v>2.8505238E7</v>
      </c>
      <c r="B279" s="12" t="s">
        <v>19078</v>
      </c>
      <c r="C279" s="12" t="s">
        <v>19079</v>
      </c>
      <c r="D279" s="12" t="s">
        <v>19080</v>
      </c>
      <c r="E279" s="12" t="s">
        <v>19081</v>
      </c>
      <c r="F279" s="12" t="s">
        <v>1076</v>
      </c>
      <c r="G279" s="12">
        <v>2017.0</v>
      </c>
      <c r="H279" s="33">
        <v>42871.0</v>
      </c>
      <c r="K279" s="12" t="s">
        <v>19082</v>
      </c>
    </row>
    <row r="280" ht="15.75" customHeight="1">
      <c r="A280" s="12">
        <v>2.8506794E7</v>
      </c>
      <c r="B280" s="12" t="s">
        <v>19084</v>
      </c>
      <c r="C280" s="12" t="s">
        <v>19085</v>
      </c>
      <c r="D280" s="12" t="s">
        <v>19086</v>
      </c>
      <c r="E280" s="12" t="s">
        <v>5280</v>
      </c>
      <c r="F280" s="12" t="s">
        <v>2712</v>
      </c>
      <c r="G280" s="12">
        <v>2017.0</v>
      </c>
      <c r="H280" s="33">
        <v>42872.0</v>
      </c>
      <c r="I280" s="12" t="s">
        <v>19087</v>
      </c>
      <c r="J280" s="12" t="s">
        <v>19088</v>
      </c>
      <c r="K280" s="12" t="s">
        <v>19089</v>
      </c>
    </row>
    <row r="281" ht="15.75" customHeight="1">
      <c r="A281" s="12">
        <v>2.8513097E7</v>
      </c>
      <c r="B281" s="12" t="s">
        <v>19090</v>
      </c>
      <c r="C281" s="12" t="s">
        <v>19091</v>
      </c>
      <c r="D281" s="12" t="s">
        <v>19092</v>
      </c>
      <c r="E281" s="12" t="s">
        <v>16256</v>
      </c>
      <c r="F281" s="12" t="s">
        <v>9005</v>
      </c>
      <c r="G281" s="12">
        <v>2017.0</v>
      </c>
      <c r="H281" s="33">
        <v>42873.0</v>
      </c>
      <c r="I281" s="12" t="s">
        <v>19093</v>
      </c>
      <c r="J281" s="12" t="s">
        <v>19094</v>
      </c>
      <c r="K281" s="12" t="s">
        <v>19095</v>
      </c>
    </row>
    <row r="282" ht="15.75" customHeight="1">
      <c r="A282" s="12">
        <v>2.8539197E7</v>
      </c>
      <c r="B282" s="12" t="s">
        <v>19096</v>
      </c>
      <c r="C282" s="12" t="s">
        <v>19097</v>
      </c>
      <c r="D282" s="12" t="s">
        <v>19098</v>
      </c>
      <c r="E282" s="12" t="s">
        <v>11004</v>
      </c>
      <c r="F282" s="12" t="s">
        <v>496</v>
      </c>
      <c r="G282" s="12">
        <v>2017.0</v>
      </c>
      <c r="H282" s="33">
        <v>42881.0</v>
      </c>
      <c r="K282" s="12" t="s">
        <v>19099</v>
      </c>
    </row>
    <row r="283" ht="15.75" customHeight="1">
      <c r="A283" s="12">
        <v>2.859827E7</v>
      </c>
      <c r="B283" s="12" t="s">
        <v>19100</v>
      </c>
      <c r="C283" s="12" t="s">
        <v>19101</v>
      </c>
      <c r="D283" s="12" t="s">
        <v>19102</v>
      </c>
      <c r="E283" s="12" t="s">
        <v>10804</v>
      </c>
      <c r="F283" s="12" t="s">
        <v>151</v>
      </c>
      <c r="G283" s="12">
        <v>2017.0</v>
      </c>
      <c r="H283" s="33">
        <v>42896.0</v>
      </c>
      <c r="K283" s="12" t="s">
        <v>19103</v>
      </c>
    </row>
    <row r="284" ht="15.75" customHeight="1">
      <c r="A284" s="12">
        <v>2.8601472E7</v>
      </c>
      <c r="B284" s="12" t="s">
        <v>19104</v>
      </c>
      <c r="C284" s="12" t="s">
        <v>19105</v>
      </c>
      <c r="D284" s="12" t="s">
        <v>19106</v>
      </c>
      <c r="E284" s="12" t="s">
        <v>11128</v>
      </c>
      <c r="F284" s="12" t="s">
        <v>496</v>
      </c>
      <c r="G284" s="12">
        <v>2017.0</v>
      </c>
      <c r="H284" s="33">
        <v>42898.0</v>
      </c>
      <c r="K284" s="12" t="s">
        <v>19107</v>
      </c>
    </row>
    <row r="285" ht="15.75" customHeight="1">
      <c r="A285" s="12">
        <v>2.8640457E7</v>
      </c>
      <c r="B285" s="12" t="s">
        <v>19108</v>
      </c>
      <c r="C285" s="12" t="s">
        <v>19109</v>
      </c>
      <c r="D285" s="12" t="s">
        <v>19110</v>
      </c>
      <c r="E285" s="12" t="s">
        <v>5895</v>
      </c>
      <c r="F285" s="12" t="s">
        <v>9005</v>
      </c>
      <c r="G285" s="12">
        <v>2017.0</v>
      </c>
      <c r="H285" s="33">
        <v>42909.0</v>
      </c>
      <c r="K285" s="12" t="s">
        <v>19111</v>
      </c>
    </row>
    <row r="286" ht="15.75" customHeight="1">
      <c r="A286" s="12">
        <v>2.8648773E7</v>
      </c>
      <c r="B286" s="12" t="s">
        <v>19112</v>
      </c>
      <c r="C286" s="12" t="s">
        <v>19113</v>
      </c>
      <c r="D286" s="12" t="s">
        <v>19114</v>
      </c>
      <c r="E286" s="12" t="s">
        <v>19115</v>
      </c>
      <c r="F286" s="12" t="s">
        <v>496</v>
      </c>
      <c r="G286" s="12">
        <v>2017.0</v>
      </c>
      <c r="H286" s="33">
        <v>42913.0</v>
      </c>
      <c r="K286" s="12" t="s">
        <v>19116</v>
      </c>
    </row>
    <row r="287" ht="15.75" customHeight="1">
      <c r="A287" s="12">
        <v>2.8655666E7</v>
      </c>
      <c r="B287" s="12" t="s">
        <v>19117</v>
      </c>
      <c r="C287" s="12" t="s">
        <v>19118</v>
      </c>
      <c r="D287" s="12" t="s">
        <v>19119</v>
      </c>
      <c r="E287" s="12" t="s">
        <v>19120</v>
      </c>
      <c r="F287" s="12" t="s">
        <v>3529</v>
      </c>
      <c r="G287" s="12">
        <v>2017.0</v>
      </c>
      <c r="H287" s="33">
        <v>42915.0</v>
      </c>
      <c r="K287" s="12" t="s">
        <v>19121</v>
      </c>
    </row>
    <row r="288" ht="15.75" customHeight="1">
      <c r="A288" s="12">
        <v>2.8678004E7</v>
      </c>
      <c r="B288" s="12" t="s">
        <v>19122</v>
      </c>
      <c r="C288" s="12" t="s">
        <v>19123</v>
      </c>
      <c r="D288" s="12" t="s">
        <v>19124</v>
      </c>
      <c r="E288" s="12" t="s">
        <v>19125</v>
      </c>
      <c r="F288" s="12" t="s">
        <v>151</v>
      </c>
      <c r="G288" s="12">
        <v>2017.0</v>
      </c>
      <c r="H288" s="33">
        <v>42922.0</v>
      </c>
      <c r="K288" s="12" t="s">
        <v>19126</v>
      </c>
    </row>
    <row r="289" ht="15.75" customHeight="1">
      <c r="A289" s="12">
        <v>2.8717956E7</v>
      </c>
      <c r="B289" s="12" t="s">
        <v>19127</v>
      </c>
      <c r="C289" s="12" t="s">
        <v>19128</v>
      </c>
      <c r="D289" s="12" t="s">
        <v>19129</v>
      </c>
      <c r="E289" s="12" t="s">
        <v>19130</v>
      </c>
      <c r="F289" s="12" t="s">
        <v>376</v>
      </c>
      <c r="G289" s="12">
        <v>2017.0</v>
      </c>
      <c r="H289" s="33">
        <v>42935.0</v>
      </c>
      <c r="K289" s="12" t="s">
        <v>19131</v>
      </c>
    </row>
    <row r="290" ht="15.75" customHeight="1">
      <c r="A290" s="12">
        <v>2.8722591E7</v>
      </c>
      <c r="B290" s="12" t="s">
        <v>19132</v>
      </c>
      <c r="C290" s="12" t="s">
        <v>19133</v>
      </c>
      <c r="D290" s="12" t="s">
        <v>19134</v>
      </c>
      <c r="E290" s="12" t="s">
        <v>19135</v>
      </c>
      <c r="F290" s="12" t="s">
        <v>520</v>
      </c>
      <c r="G290" s="12">
        <v>2017.0</v>
      </c>
      <c r="H290" s="33">
        <v>42936.0</v>
      </c>
      <c r="I290" s="12" t="s">
        <v>19136</v>
      </c>
      <c r="K290" s="12" t="s">
        <v>19137</v>
      </c>
    </row>
    <row r="291" ht="15.75" customHeight="1">
      <c r="A291" s="12">
        <v>2.8726604E7</v>
      </c>
      <c r="B291" s="12" t="s">
        <v>19138</v>
      </c>
      <c r="C291" s="12" t="s">
        <v>19139</v>
      </c>
      <c r="D291" s="12" t="s">
        <v>19140</v>
      </c>
      <c r="E291" s="12" t="s">
        <v>19141</v>
      </c>
      <c r="F291" s="12" t="s">
        <v>508</v>
      </c>
      <c r="G291" s="12">
        <v>2017.0</v>
      </c>
      <c r="H291" s="33">
        <v>42937.0</v>
      </c>
      <c r="I291" s="12" t="s">
        <v>19142</v>
      </c>
      <c r="K291" s="12" t="s">
        <v>19143</v>
      </c>
    </row>
    <row r="292" ht="15.75" customHeight="1">
      <c r="A292" s="12">
        <v>2.8726607E7</v>
      </c>
      <c r="B292" s="12" t="s">
        <v>19144</v>
      </c>
      <c r="C292" s="12" t="s">
        <v>19145</v>
      </c>
      <c r="D292" s="12" t="s">
        <v>19146</v>
      </c>
      <c r="E292" s="12" t="s">
        <v>19147</v>
      </c>
      <c r="F292" s="12" t="s">
        <v>508</v>
      </c>
      <c r="G292" s="12">
        <v>2017.0</v>
      </c>
      <c r="H292" s="33">
        <v>42937.0</v>
      </c>
      <c r="I292" s="12" t="s">
        <v>19148</v>
      </c>
      <c r="K292" s="12" t="s">
        <v>19149</v>
      </c>
    </row>
    <row r="293" ht="15.75" customHeight="1">
      <c r="A293" s="12">
        <v>2.8726617E7</v>
      </c>
      <c r="B293" s="12" t="s">
        <v>19150</v>
      </c>
      <c r="C293" s="12" t="s">
        <v>19151</v>
      </c>
      <c r="D293" s="12" t="s">
        <v>19152</v>
      </c>
      <c r="E293" s="12" t="s">
        <v>19153</v>
      </c>
      <c r="F293" s="12" t="s">
        <v>508</v>
      </c>
      <c r="G293" s="12">
        <v>2017.0</v>
      </c>
      <c r="H293" s="33">
        <v>42937.0</v>
      </c>
      <c r="I293" s="12" t="s">
        <v>19154</v>
      </c>
      <c r="K293" s="12" t="s">
        <v>19155</v>
      </c>
    </row>
    <row r="294" ht="15.75" customHeight="1">
      <c r="A294" s="12">
        <v>2.8726619E7</v>
      </c>
      <c r="B294" s="12" t="s">
        <v>19156</v>
      </c>
      <c r="C294" s="12" t="s">
        <v>19157</v>
      </c>
      <c r="D294" s="12" t="s">
        <v>19158</v>
      </c>
      <c r="E294" s="12" t="s">
        <v>15140</v>
      </c>
      <c r="F294" s="12" t="s">
        <v>508</v>
      </c>
      <c r="G294" s="12">
        <v>2017.0</v>
      </c>
      <c r="H294" s="33">
        <v>42937.0</v>
      </c>
      <c r="I294" s="12" t="s">
        <v>19159</v>
      </c>
      <c r="K294" s="12" t="s">
        <v>19160</v>
      </c>
    </row>
    <row r="295" ht="15.75" customHeight="1">
      <c r="A295" s="12">
        <v>2.872662E7</v>
      </c>
      <c r="B295" s="12" t="s">
        <v>19161</v>
      </c>
      <c r="C295" s="12" t="s">
        <v>19162</v>
      </c>
      <c r="D295" s="12" t="s">
        <v>19163</v>
      </c>
      <c r="E295" s="12" t="s">
        <v>19164</v>
      </c>
      <c r="F295" s="12" t="s">
        <v>508</v>
      </c>
      <c r="G295" s="12">
        <v>2017.0</v>
      </c>
      <c r="H295" s="33">
        <v>42937.0</v>
      </c>
      <c r="I295" s="12" t="s">
        <v>19165</v>
      </c>
      <c r="K295" s="12" t="s">
        <v>19166</v>
      </c>
    </row>
    <row r="296" ht="15.75" customHeight="1">
      <c r="A296" s="12">
        <v>2.8750863E7</v>
      </c>
      <c r="B296" s="12" t="s">
        <v>19167</v>
      </c>
      <c r="C296" s="12" t="s">
        <v>19168</v>
      </c>
      <c r="D296" s="12" t="s">
        <v>19169</v>
      </c>
      <c r="E296" s="12" t="s">
        <v>19170</v>
      </c>
      <c r="F296" s="12" t="s">
        <v>202</v>
      </c>
      <c r="G296" s="12">
        <v>2017.0</v>
      </c>
      <c r="H296" s="33">
        <v>42945.0</v>
      </c>
      <c r="K296" s="12" t="s">
        <v>19171</v>
      </c>
    </row>
    <row r="297" ht="15.75" customHeight="1">
      <c r="A297" s="12">
        <v>2.8750865E7</v>
      </c>
      <c r="B297" s="12" t="s">
        <v>19172</v>
      </c>
      <c r="C297" s="12" t="s">
        <v>19173</v>
      </c>
      <c r="D297" s="12" t="s">
        <v>19174</v>
      </c>
      <c r="E297" s="12" t="s">
        <v>19175</v>
      </c>
      <c r="F297" s="12" t="s">
        <v>202</v>
      </c>
      <c r="G297" s="12">
        <v>2017.0</v>
      </c>
      <c r="H297" s="33">
        <v>42945.0</v>
      </c>
      <c r="K297" s="12" t="s">
        <v>19176</v>
      </c>
    </row>
    <row r="298" ht="15.75" customHeight="1">
      <c r="A298" s="12">
        <v>2.8750866E7</v>
      </c>
      <c r="B298" s="12" t="s">
        <v>19177</v>
      </c>
      <c r="C298" s="12" t="s">
        <v>19178</v>
      </c>
      <c r="D298" s="12" t="s">
        <v>19179</v>
      </c>
      <c r="E298" s="12" t="s">
        <v>8259</v>
      </c>
      <c r="F298" s="12" t="s">
        <v>202</v>
      </c>
      <c r="G298" s="12">
        <v>2017.0</v>
      </c>
      <c r="H298" s="33">
        <v>42945.0</v>
      </c>
      <c r="K298" s="12" t="s">
        <v>19180</v>
      </c>
    </row>
    <row r="299" ht="15.75" customHeight="1">
      <c r="A299" s="12">
        <v>2.8770863E7</v>
      </c>
      <c r="B299" s="12" t="s">
        <v>19181</v>
      </c>
      <c r="C299" s="12" t="s">
        <v>19182</v>
      </c>
      <c r="D299" s="12" t="s">
        <v>19183</v>
      </c>
      <c r="E299" s="12" t="s">
        <v>19184</v>
      </c>
      <c r="F299" s="12" t="s">
        <v>632</v>
      </c>
      <c r="G299" s="12">
        <v>2017.0</v>
      </c>
      <c r="H299" s="33">
        <v>42951.0</v>
      </c>
      <c r="K299" s="12" t="s">
        <v>19185</v>
      </c>
    </row>
    <row r="300" ht="15.75" customHeight="1">
      <c r="A300" s="12">
        <v>2.8799301E7</v>
      </c>
      <c r="B300" s="12" t="s">
        <v>19186</v>
      </c>
      <c r="C300" s="12" t="s">
        <v>19187</v>
      </c>
      <c r="D300" s="12" t="s">
        <v>19188</v>
      </c>
      <c r="E300" s="12" t="s">
        <v>19189</v>
      </c>
      <c r="F300" s="12" t="s">
        <v>1415</v>
      </c>
      <c r="G300" s="12">
        <v>2017.0</v>
      </c>
      <c r="H300" s="33">
        <v>42959.0</v>
      </c>
    </row>
    <row r="301" ht="15.75" customHeight="1">
      <c r="A301" s="12">
        <v>2.8805637E7</v>
      </c>
      <c r="B301" s="12" t="s">
        <v>19190</v>
      </c>
      <c r="C301" s="12" t="s">
        <v>19191</v>
      </c>
      <c r="D301" s="12" t="s">
        <v>19192</v>
      </c>
      <c r="E301" s="12" t="s">
        <v>17779</v>
      </c>
      <c r="F301" s="12" t="s">
        <v>19193</v>
      </c>
      <c r="G301" s="12">
        <v>2017.0</v>
      </c>
      <c r="H301" s="33">
        <v>42962.0</v>
      </c>
      <c r="K301" s="12" t="s">
        <v>19194</v>
      </c>
    </row>
    <row r="302" ht="15.75" customHeight="1">
      <c r="A302" s="12">
        <v>2.8829732E7</v>
      </c>
      <c r="B302" s="12" t="s">
        <v>19195</v>
      </c>
      <c r="C302" s="12" t="s">
        <v>19196</v>
      </c>
      <c r="D302" s="12" t="s">
        <v>19197</v>
      </c>
      <c r="E302" s="12" t="s">
        <v>12888</v>
      </c>
      <c r="F302" s="12" t="s">
        <v>520</v>
      </c>
      <c r="G302" s="12">
        <v>2017.0</v>
      </c>
      <c r="H302" s="33">
        <v>42970.0</v>
      </c>
      <c r="I302" s="12" t="s">
        <v>19198</v>
      </c>
      <c r="K302" s="12" t="s">
        <v>19199</v>
      </c>
    </row>
    <row r="303" ht="15.75" customHeight="1">
      <c r="A303" s="12">
        <v>2.8911844E7</v>
      </c>
      <c r="B303" s="12" t="s">
        <v>19200</v>
      </c>
      <c r="C303" s="12" t="s">
        <v>19201</v>
      </c>
      <c r="D303" s="12" t="s">
        <v>19202</v>
      </c>
      <c r="E303" s="12" t="s">
        <v>19203</v>
      </c>
      <c r="F303" s="12" t="s">
        <v>2062</v>
      </c>
      <c r="G303" s="12">
        <v>2017.0</v>
      </c>
      <c r="H303" s="33">
        <v>42994.0</v>
      </c>
      <c r="K303" s="12" t="s">
        <v>19204</v>
      </c>
    </row>
    <row r="304" ht="15.75" customHeight="1">
      <c r="A304" s="12">
        <v>2.8969232E7</v>
      </c>
      <c r="B304" s="12" t="s">
        <v>19205</v>
      </c>
      <c r="C304" s="12" t="s">
        <v>19206</v>
      </c>
      <c r="D304" s="12" t="s">
        <v>19207</v>
      </c>
      <c r="E304" s="12" t="s">
        <v>19208</v>
      </c>
      <c r="F304" s="12" t="s">
        <v>7342</v>
      </c>
      <c r="G304" s="12">
        <v>2017.0</v>
      </c>
      <c r="H304" s="33">
        <v>43012.0</v>
      </c>
      <c r="I304" s="12" t="s">
        <v>19209</v>
      </c>
      <c r="K304" s="12" t="s">
        <v>19210</v>
      </c>
    </row>
    <row r="305" ht="15.75" customHeight="1">
      <c r="A305" s="12">
        <v>2.8764743E7</v>
      </c>
      <c r="B305" s="12" t="s">
        <v>19211</v>
      </c>
      <c r="C305" s="12" t="s">
        <v>19212</v>
      </c>
      <c r="D305" s="12" t="s">
        <v>19213</v>
      </c>
      <c r="E305" s="12" t="s">
        <v>8469</v>
      </c>
      <c r="F305" s="12" t="s">
        <v>332</v>
      </c>
      <c r="G305" s="12">
        <v>2017.0</v>
      </c>
      <c r="H305" s="33">
        <v>42950.0</v>
      </c>
      <c r="I305" s="12" t="s">
        <v>19214</v>
      </c>
      <c r="K305" s="12" t="s">
        <v>19215</v>
      </c>
    </row>
    <row r="306" ht="15.75" customHeight="1">
      <c r="A306" s="12">
        <v>2.8815E7</v>
      </c>
      <c r="B306" s="12" t="s">
        <v>19217</v>
      </c>
      <c r="C306" s="12" t="s">
        <v>19218</v>
      </c>
      <c r="D306" s="12" t="s">
        <v>19219</v>
      </c>
      <c r="E306" s="12" t="s">
        <v>6367</v>
      </c>
      <c r="F306" s="12" t="s">
        <v>19220</v>
      </c>
      <c r="G306" s="12">
        <v>2017.0</v>
      </c>
      <c r="H306" s="33">
        <v>42965.0</v>
      </c>
      <c r="I306" s="12" t="s">
        <v>19221</v>
      </c>
      <c r="K306" s="12" t="s">
        <v>19222</v>
      </c>
    </row>
    <row r="307" ht="15.75" customHeight="1">
      <c r="A307" s="12">
        <v>2.8824885E7</v>
      </c>
      <c r="B307" s="12" t="s">
        <v>19223</v>
      </c>
      <c r="C307" s="12" t="s">
        <v>19224</v>
      </c>
      <c r="D307" s="12" t="s">
        <v>19225</v>
      </c>
      <c r="E307" s="12" t="s">
        <v>19226</v>
      </c>
      <c r="F307" s="12" t="s">
        <v>3171</v>
      </c>
      <c r="G307" s="12">
        <v>2017.0</v>
      </c>
      <c r="H307" s="33">
        <v>42969.0</v>
      </c>
      <c r="I307" s="12" t="s">
        <v>19227</v>
      </c>
      <c r="K307" s="12" t="s">
        <v>19228</v>
      </c>
    </row>
    <row r="308" ht="15.75" customHeight="1">
      <c r="A308" s="12">
        <v>2.8606944E7</v>
      </c>
      <c r="B308" s="12" t="s">
        <v>19230</v>
      </c>
      <c r="C308" s="12" t="s">
        <v>19231</v>
      </c>
      <c r="D308" s="12" t="s">
        <v>19232</v>
      </c>
      <c r="E308" s="12" t="s">
        <v>19233</v>
      </c>
      <c r="F308" s="12" t="s">
        <v>1769</v>
      </c>
      <c r="G308" s="12">
        <v>2017.0</v>
      </c>
      <c r="H308" s="33">
        <v>42900.0</v>
      </c>
      <c r="I308" s="12" t="s">
        <v>19234</v>
      </c>
      <c r="K308" s="12" t="s">
        <v>19235</v>
      </c>
    </row>
    <row r="309" ht="15.75" customHeight="1">
      <c r="A309" s="12">
        <v>2.8667019E7</v>
      </c>
      <c r="B309" s="12" t="s">
        <v>19237</v>
      </c>
      <c r="C309" s="12" t="s">
        <v>19238</v>
      </c>
      <c r="D309" s="12" t="s">
        <v>19239</v>
      </c>
      <c r="E309" s="12" t="s">
        <v>19240</v>
      </c>
      <c r="F309" s="12" t="s">
        <v>1769</v>
      </c>
      <c r="G309" s="12">
        <v>2017.0</v>
      </c>
      <c r="H309" s="33">
        <v>42918.0</v>
      </c>
      <c r="I309" s="12" t="s">
        <v>19241</v>
      </c>
      <c r="K309" s="12" t="s">
        <v>19242</v>
      </c>
    </row>
    <row r="310" ht="15.75" customHeight="1">
      <c r="A310" s="12">
        <v>2.8784148E7</v>
      </c>
      <c r="B310" s="12" t="s">
        <v>19243</v>
      </c>
      <c r="C310" s="12" t="s">
        <v>19244</v>
      </c>
      <c r="D310" s="12" t="s">
        <v>19245</v>
      </c>
      <c r="E310" s="12" t="s">
        <v>19246</v>
      </c>
      <c r="F310" s="12" t="s">
        <v>332</v>
      </c>
      <c r="G310" s="12">
        <v>2017.0</v>
      </c>
      <c r="H310" s="33">
        <v>42956.0</v>
      </c>
      <c r="I310" s="12" t="s">
        <v>19247</v>
      </c>
      <c r="K310" s="12" t="s">
        <v>19248</v>
      </c>
    </row>
    <row r="311" ht="15.75" customHeight="1">
      <c r="A311" s="12">
        <v>2.8848718E7</v>
      </c>
      <c r="B311" s="12" t="s">
        <v>19249</v>
      </c>
      <c r="C311" s="12" t="s">
        <v>19250</v>
      </c>
      <c r="D311" s="12" t="s">
        <v>19251</v>
      </c>
      <c r="E311" s="12" t="s">
        <v>11769</v>
      </c>
      <c r="F311" s="12" t="s">
        <v>3171</v>
      </c>
      <c r="G311" s="12">
        <v>2017.0</v>
      </c>
      <c r="H311" s="33">
        <v>42977.0</v>
      </c>
      <c r="I311" s="12" t="s">
        <v>19252</v>
      </c>
      <c r="K311" s="12" t="s">
        <v>19253</v>
      </c>
    </row>
    <row r="312" ht="15.75" customHeight="1">
      <c r="A312" s="12">
        <v>2.8797056E7</v>
      </c>
      <c r="B312" s="12" t="s">
        <v>19256</v>
      </c>
      <c r="C312" s="12" t="s">
        <v>19257</v>
      </c>
      <c r="D312" s="12" t="s">
        <v>19258</v>
      </c>
      <c r="E312" s="12" t="s">
        <v>19259</v>
      </c>
      <c r="F312" s="12" t="s">
        <v>2831</v>
      </c>
      <c r="G312" s="12">
        <v>2017.0</v>
      </c>
      <c r="H312" s="33">
        <v>42958.0</v>
      </c>
      <c r="I312" s="12" t="s">
        <v>19260</v>
      </c>
      <c r="K312" s="12" t="s">
        <v>19261</v>
      </c>
    </row>
    <row r="313" ht="15.75" customHeight="1">
      <c r="A313" s="12">
        <v>2.8798323E7</v>
      </c>
      <c r="B313" s="12" t="s">
        <v>19263</v>
      </c>
      <c r="C313" s="12" t="s">
        <v>19264</v>
      </c>
      <c r="D313" s="12" t="s">
        <v>19265</v>
      </c>
      <c r="E313" s="12" t="s">
        <v>19266</v>
      </c>
      <c r="F313" s="12" t="s">
        <v>5609</v>
      </c>
      <c r="G313" s="12">
        <v>2017.0</v>
      </c>
      <c r="H313" s="33">
        <v>42959.0</v>
      </c>
      <c r="I313" s="12" t="s">
        <v>19267</v>
      </c>
      <c r="K313" s="12" t="s">
        <v>19268</v>
      </c>
    </row>
    <row r="314" ht="15.75" customHeight="1">
      <c r="A314" s="12">
        <v>2.8800776E7</v>
      </c>
      <c r="B314" s="12" t="s">
        <v>19269</v>
      </c>
      <c r="C314" s="12" t="s">
        <v>19270</v>
      </c>
      <c r="D314" s="12" t="s">
        <v>19271</v>
      </c>
      <c r="E314" s="12" t="s">
        <v>19272</v>
      </c>
      <c r="F314" s="12" t="s">
        <v>810</v>
      </c>
      <c r="G314" s="12">
        <v>2017.0</v>
      </c>
      <c r="H314" s="33">
        <v>42960.0</v>
      </c>
      <c r="I314" s="12" t="s">
        <v>19273</v>
      </c>
      <c r="K314" s="12" t="s">
        <v>19274</v>
      </c>
    </row>
    <row r="315" ht="15.75" customHeight="1">
      <c r="A315" s="12">
        <v>2.8806774E7</v>
      </c>
      <c r="B315" s="12" t="s">
        <v>19276</v>
      </c>
      <c r="C315" s="12" t="s">
        <v>19277</v>
      </c>
      <c r="D315" s="12" t="s">
        <v>19278</v>
      </c>
      <c r="E315" s="12" t="s">
        <v>18933</v>
      </c>
      <c r="F315" s="12" t="s">
        <v>2831</v>
      </c>
      <c r="G315" s="12">
        <v>2017.0</v>
      </c>
      <c r="H315" s="33">
        <v>42962.0</v>
      </c>
      <c r="I315" s="12" t="s">
        <v>19279</v>
      </c>
      <c r="K315" s="12" t="s">
        <v>19280</v>
      </c>
    </row>
    <row r="316" ht="15.75" customHeight="1">
      <c r="A316" s="12">
        <v>2.8815055E7</v>
      </c>
      <c r="B316" s="12" t="s">
        <v>19282</v>
      </c>
      <c r="C316" s="12" t="s">
        <v>19283</v>
      </c>
      <c r="D316" s="12" t="s">
        <v>19284</v>
      </c>
      <c r="E316" s="12" t="s">
        <v>5739</v>
      </c>
      <c r="F316" s="12" t="s">
        <v>19285</v>
      </c>
      <c r="G316" s="12">
        <v>2017.0</v>
      </c>
      <c r="H316" s="33">
        <v>42965.0</v>
      </c>
      <c r="I316" s="12" t="s">
        <v>19286</v>
      </c>
      <c r="K316" s="12" t="s">
        <v>19287</v>
      </c>
    </row>
    <row r="317" ht="15.75" customHeight="1">
      <c r="A317" s="12">
        <v>2.8829414E7</v>
      </c>
      <c r="B317" s="12" t="s">
        <v>19288</v>
      </c>
      <c r="C317" s="12" t="s">
        <v>19289</v>
      </c>
      <c r="D317" s="12" t="s">
        <v>19290</v>
      </c>
      <c r="E317" s="12" t="s">
        <v>7731</v>
      </c>
      <c r="F317" s="12" t="s">
        <v>19291</v>
      </c>
      <c r="G317" s="12">
        <v>2017.0</v>
      </c>
      <c r="H317" s="33">
        <v>42970.0</v>
      </c>
      <c r="I317" s="12" t="s">
        <v>19292</v>
      </c>
      <c r="K317" s="12" t="s">
        <v>19293</v>
      </c>
    </row>
    <row r="318" ht="15.75" customHeight="1">
      <c r="A318" s="12">
        <v>2.881087E7</v>
      </c>
      <c r="B318" s="12" t="s">
        <v>19294</v>
      </c>
      <c r="C318" s="12" t="s">
        <v>19295</v>
      </c>
      <c r="D318" s="12" t="s">
        <v>19296</v>
      </c>
      <c r="E318" s="12" t="s">
        <v>19297</v>
      </c>
      <c r="F318" s="12" t="s">
        <v>818</v>
      </c>
      <c r="G318" s="12">
        <v>2017.0</v>
      </c>
      <c r="H318" s="33">
        <v>42964.0</v>
      </c>
      <c r="I318" s="12" t="s">
        <v>19298</v>
      </c>
      <c r="K318" s="12" t="s">
        <v>19299</v>
      </c>
    </row>
    <row r="319" ht="15.75" customHeight="1">
      <c r="A319" s="12">
        <v>2.8814323E7</v>
      </c>
      <c r="B319" s="12" t="s">
        <v>19301</v>
      </c>
      <c r="C319" s="12" t="s">
        <v>19302</v>
      </c>
      <c r="D319" s="12" t="s">
        <v>19303</v>
      </c>
      <c r="E319" s="12" t="s">
        <v>19304</v>
      </c>
      <c r="F319" s="12" t="s">
        <v>332</v>
      </c>
      <c r="G319" s="12">
        <v>2017.0</v>
      </c>
      <c r="H319" s="33">
        <v>42965.0</v>
      </c>
      <c r="I319" s="12" t="s">
        <v>19305</v>
      </c>
      <c r="K319" s="12" t="s">
        <v>19306</v>
      </c>
    </row>
    <row r="320" ht="15.75" customHeight="1">
      <c r="A320" s="12">
        <v>2.8861402E7</v>
      </c>
      <c r="B320" s="12" t="s">
        <v>19308</v>
      </c>
      <c r="C320" s="12" t="s">
        <v>19309</v>
      </c>
      <c r="D320" s="12" t="s">
        <v>19310</v>
      </c>
      <c r="E320" s="12" t="s">
        <v>5942</v>
      </c>
      <c r="F320" s="12" t="s">
        <v>3171</v>
      </c>
      <c r="G320" s="12">
        <v>2017.0</v>
      </c>
      <c r="H320" s="33">
        <v>42980.0</v>
      </c>
      <c r="I320" s="12" t="s">
        <v>19311</v>
      </c>
      <c r="K320" s="12" t="s">
        <v>19312</v>
      </c>
    </row>
    <row r="321" ht="15.75" customHeight="1">
      <c r="A321" s="12">
        <v>2.8821226E7</v>
      </c>
      <c r="B321" s="12" t="s">
        <v>19313</v>
      </c>
      <c r="C321" s="12" t="s">
        <v>19314</v>
      </c>
      <c r="D321" s="12" t="s">
        <v>19315</v>
      </c>
      <c r="E321" s="12" t="s">
        <v>19316</v>
      </c>
      <c r="F321" s="12" t="s">
        <v>2234</v>
      </c>
      <c r="G321" s="12">
        <v>2017.0</v>
      </c>
      <c r="H321" s="33">
        <v>42967.0</v>
      </c>
      <c r="I321" s="12" t="s">
        <v>19317</v>
      </c>
      <c r="K321" s="12" t="s">
        <v>19318</v>
      </c>
    </row>
    <row r="322" ht="15.75" customHeight="1">
      <c r="A322" s="12">
        <v>2.8823118E7</v>
      </c>
      <c r="B322" s="12" t="s">
        <v>19320</v>
      </c>
      <c r="C322" s="12" t="s">
        <v>19321</v>
      </c>
      <c r="D322" s="12" t="s">
        <v>19322</v>
      </c>
      <c r="E322" s="12" t="s">
        <v>19323</v>
      </c>
      <c r="F322" s="12" t="s">
        <v>19324</v>
      </c>
      <c r="G322" s="12">
        <v>2017.0</v>
      </c>
      <c r="H322" s="33">
        <v>42969.0</v>
      </c>
      <c r="I322" s="12" t="s">
        <v>19325</v>
      </c>
      <c r="K322" s="12" t="s">
        <v>19326</v>
      </c>
    </row>
    <row r="323" ht="15.75" customHeight="1">
      <c r="A323" s="12">
        <v>2.8832688E7</v>
      </c>
      <c r="B323" s="12" t="s">
        <v>19327</v>
      </c>
      <c r="C323" s="12" t="s">
        <v>19328</v>
      </c>
      <c r="D323" s="12" t="s">
        <v>19329</v>
      </c>
      <c r="E323" s="12" t="s">
        <v>1489</v>
      </c>
      <c r="F323" s="12" t="s">
        <v>2831</v>
      </c>
      <c r="G323" s="12">
        <v>2017.0</v>
      </c>
      <c r="H323" s="33">
        <v>42971.0</v>
      </c>
      <c r="I323" s="12" t="s">
        <v>19330</v>
      </c>
      <c r="K323" s="12" t="s">
        <v>19331</v>
      </c>
    </row>
    <row r="324" ht="15.75" customHeight="1">
      <c r="A324" s="12">
        <v>2.883543E7</v>
      </c>
      <c r="B324" s="12" t="s">
        <v>19333</v>
      </c>
      <c r="C324" s="12" t="s">
        <v>19334</v>
      </c>
      <c r="D324" s="12" t="s">
        <v>19335</v>
      </c>
      <c r="E324" s="12" t="s">
        <v>19336</v>
      </c>
      <c r="F324" s="12" t="s">
        <v>869</v>
      </c>
      <c r="G324" s="12">
        <v>2017.0</v>
      </c>
      <c r="H324" s="33">
        <v>42972.0</v>
      </c>
      <c r="I324" s="12" t="s">
        <v>19337</v>
      </c>
      <c r="K324" s="12" t="s">
        <v>19338</v>
      </c>
    </row>
    <row r="325" ht="15.75" customHeight="1">
      <c r="A325" s="12">
        <v>2.8841917E7</v>
      </c>
      <c r="B325" s="12" t="s">
        <v>19339</v>
      </c>
      <c r="C325" s="12" t="s">
        <v>19340</v>
      </c>
      <c r="D325" s="12" t="s">
        <v>19341</v>
      </c>
      <c r="E325" s="12" t="s">
        <v>19342</v>
      </c>
      <c r="F325" s="12" t="s">
        <v>332</v>
      </c>
      <c r="G325" s="12">
        <v>2017.0</v>
      </c>
      <c r="H325" s="33">
        <v>42974.0</v>
      </c>
      <c r="I325" s="12" t="s">
        <v>19343</v>
      </c>
      <c r="K325" s="12" t="s">
        <v>19344</v>
      </c>
    </row>
    <row r="326" ht="15.75" customHeight="1">
      <c r="A326" s="12">
        <v>2.8875073E7</v>
      </c>
      <c r="B326" s="12" t="s">
        <v>19346</v>
      </c>
      <c r="C326" s="12" t="s">
        <v>19347</v>
      </c>
      <c r="D326" s="12" t="s">
        <v>19348</v>
      </c>
      <c r="E326" s="12" t="s">
        <v>19349</v>
      </c>
      <c r="F326" s="12" t="s">
        <v>8200</v>
      </c>
      <c r="G326" s="12">
        <v>2017.0</v>
      </c>
      <c r="H326" s="33">
        <v>42985.0</v>
      </c>
      <c r="I326" s="12" t="s">
        <v>19350</v>
      </c>
      <c r="K326" s="12" t="s">
        <v>19351</v>
      </c>
    </row>
    <row r="327" ht="15.75" customHeight="1">
      <c r="A327" s="12">
        <v>2.880729E7</v>
      </c>
      <c r="B327" s="12" t="s">
        <v>19353</v>
      </c>
      <c r="C327" s="12" t="s">
        <v>19354</v>
      </c>
      <c r="D327" s="12" t="s">
        <v>19355</v>
      </c>
      <c r="E327" s="12" t="s">
        <v>19356</v>
      </c>
      <c r="F327" s="12" t="s">
        <v>842</v>
      </c>
      <c r="G327" s="12">
        <v>2017.0</v>
      </c>
      <c r="H327" s="33">
        <v>42963.0</v>
      </c>
      <c r="K327" s="12" t="s">
        <v>19357</v>
      </c>
    </row>
    <row r="328" ht="15.75" customHeight="1">
      <c r="A328" s="12">
        <v>2.7863033E7</v>
      </c>
      <c r="B328" s="12" t="s">
        <v>19359</v>
      </c>
      <c r="C328" s="12" t="s">
        <v>19360</v>
      </c>
      <c r="D328" s="12" t="s">
        <v>19361</v>
      </c>
      <c r="E328" s="12" t="s">
        <v>19362</v>
      </c>
      <c r="F328" s="12" t="s">
        <v>7701</v>
      </c>
      <c r="G328" s="12">
        <v>2017.0</v>
      </c>
      <c r="H328" s="33">
        <v>42693.0</v>
      </c>
      <c r="K328" s="12" t="s">
        <v>19363</v>
      </c>
    </row>
    <row r="329" ht="15.75" customHeight="1">
      <c r="A329" s="12">
        <v>2.7997751E7</v>
      </c>
      <c r="B329" s="12" t="s">
        <v>19365</v>
      </c>
      <c r="C329" s="12" t="s">
        <v>19366</v>
      </c>
      <c r="D329" s="12" t="s">
        <v>19367</v>
      </c>
      <c r="E329" s="12" t="s">
        <v>19368</v>
      </c>
      <c r="F329" s="12" t="s">
        <v>7701</v>
      </c>
      <c r="G329" s="12">
        <v>2017.0</v>
      </c>
      <c r="H329" s="33">
        <v>42725.0</v>
      </c>
      <c r="K329" s="12" t="s">
        <v>19369</v>
      </c>
    </row>
    <row r="330" ht="15.75" customHeight="1">
      <c r="A330" s="12">
        <v>2.8097419E7</v>
      </c>
      <c r="B330" s="12" t="s">
        <v>19370</v>
      </c>
      <c r="C330" s="12" t="s">
        <v>19371</v>
      </c>
      <c r="D330" s="12" t="s">
        <v>19372</v>
      </c>
      <c r="E330" s="12" t="s">
        <v>19373</v>
      </c>
      <c r="F330" s="12" t="s">
        <v>19374</v>
      </c>
      <c r="G330" s="12">
        <v>2017.0</v>
      </c>
      <c r="H330" s="33">
        <v>42754.0</v>
      </c>
      <c r="I330" s="12" t="s">
        <v>19375</v>
      </c>
      <c r="K330" s="12" t="s">
        <v>19376</v>
      </c>
    </row>
    <row r="331" ht="15.75" customHeight="1">
      <c r="A331" s="12">
        <v>2.8162961E7</v>
      </c>
      <c r="B331" s="12" t="s">
        <v>19377</v>
      </c>
      <c r="C331" s="12" t="s">
        <v>19378</v>
      </c>
      <c r="D331" s="12" t="s">
        <v>19379</v>
      </c>
      <c r="E331" s="12" t="s">
        <v>8028</v>
      </c>
      <c r="F331" s="12" t="s">
        <v>18217</v>
      </c>
      <c r="G331" s="12">
        <v>2017.0</v>
      </c>
      <c r="H331" s="33">
        <v>42773.0</v>
      </c>
      <c r="K331" s="12" t="s">
        <v>19380</v>
      </c>
    </row>
    <row r="332" ht="15.75" customHeight="1">
      <c r="A332" s="12">
        <v>2.8408334E7</v>
      </c>
      <c r="B332" s="12" t="s">
        <v>19382</v>
      </c>
      <c r="C332" s="12" t="s">
        <v>19383</v>
      </c>
      <c r="D332" s="12" t="s">
        <v>19384</v>
      </c>
      <c r="E332" s="12" t="s">
        <v>19385</v>
      </c>
      <c r="F332" s="12" t="s">
        <v>14451</v>
      </c>
      <c r="G332" s="12">
        <v>2017.0</v>
      </c>
      <c r="H332" s="33">
        <v>42840.0</v>
      </c>
      <c r="K332" s="12" t="s">
        <v>19386</v>
      </c>
    </row>
    <row r="333" ht="15.75" customHeight="1">
      <c r="A333" s="12">
        <v>2.8435138E7</v>
      </c>
      <c r="B333" s="12" t="s">
        <v>19387</v>
      </c>
      <c r="C333" s="12" t="s">
        <v>19388</v>
      </c>
      <c r="D333" s="12" t="s">
        <v>19389</v>
      </c>
      <c r="E333" s="12" t="s">
        <v>19390</v>
      </c>
      <c r="F333" s="12" t="s">
        <v>6450</v>
      </c>
      <c r="G333" s="12">
        <v>2017.0</v>
      </c>
      <c r="H333" s="33">
        <v>42850.0</v>
      </c>
      <c r="I333" s="12" t="s">
        <v>19391</v>
      </c>
      <c r="J333" s="12" t="s">
        <v>19392</v>
      </c>
      <c r="K333" s="12" t="s">
        <v>19393</v>
      </c>
    </row>
    <row r="334" ht="15.75" customHeight="1">
      <c r="A334" s="12">
        <v>2.8480803E7</v>
      </c>
      <c r="B334" s="12" t="s">
        <v>19394</v>
      </c>
      <c r="C334" s="12" t="s">
        <v>19395</v>
      </c>
      <c r="D334" s="12" t="s">
        <v>19396</v>
      </c>
      <c r="E334" s="12" t="s">
        <v>19397</v>
      </c>
      <c r="F334" s="12" t="s">
        <v>6045</v>
      </c>
      <c r="G334" s="12">
        <v>2017.0</v>
      </c>
      <c r="H334" s="33">
        <v>42864.0</v>
      </c>
      <c r="K334" s="12" t="s">
        <v>19398</v>
      </c>
    </row>
    <row r="335" ht="15.75" customHeight="1">
      <c r="A335" s="12">
        <v>2.8535905E7</v>
      </c>
      <c r="B335" s="12" t="s">
        <v>19399</v>
      </c>
      <c r="C335" s="12" t="s">
        <v>19400</v>
      </c>
      <c r="D335" s="12" t="s">
        <v>19401</v>
      </c>
      <c r="E335" s="12" t="s">
        <v>15358</v>
      </c>
      <c r="F335" s="12" t="s">
        <v>2712</v>
      </c>
      <c r="G335" s="12">
        <v>2017.0</v>
      </c>
      <c r="H335" s="33">
        <v>42880.0</v>
      </c>
      <c r="K335" s="12" t="s">
        <v>19402</v>
      </c>
    </row>
    <row r="336" ht="15.75" customHeight="1">
      <c r="A336" s="12">
        <v>2.8543264E7</v>
      </c>
      <c r="B336" s="12" t="s">
        <v>19403</v>
      </c>
      <c r="C336" s="12" t="s">
        <v>19404</v>
      </c>
      <c r="D336" s="12" t="s">
        <v>19405</v>
      </c>
      <c r="E336" s="12" t="s">
        <v>15811</v>
      </c>
      <c r="F336" s="12" t="s">
        <v>3724</v>
      </c>
      <c r="G336" s="12">
        <v>2017.0</v>
      </c>
      <c r="H336" s="33">
        <v>42881.0</v>
      </c>
      <c r="K336" s="12" t="s">
        <v>19406</v>
      </c>
    </row>
    <row r="337" ht="15.75" customHeight="1">
      <c r="A337" s="12">
        <v>2.8618183E7</v>
      </c>
      <c r="B337" s="12" t="s">
        <v>19407</v>
      </c>
      <c r="C337" s="12" t="s">
        <v>19408</v>
      </c>
      <c r="D337" s="12" t="s">
        <v>19409</v>
      </c>
      <c r="E337" s="12" t="s">
        <v>2755</v>
      </c>
      <c r="F337" s="12" t="s">
        <v>4445</v>
      </c>
      <c r="G337" s="12">
        <v>2017.0</v>
      </c>
      <c r="H337" s="33">
        <v>42902.0</v>
      </c>
      <c r="K337" s="12" t="s">
        <v>19410</v>
      </c>
    </row>
    <row r="338" ht="15.75" customHeight="1">
      <c r="A338" s="12">
        <v>2.862623E7</v>
      </c>
      <c r="B338" s="12" t="s">
        <v>19411</v>
      </c>
      <c r="C338" s="12" t="s">
        <v>19412</v>
      </c>
      <c r="D338" s="12" t="s">
        <v>19413</v>
      </c>
      <c r="E338" s="12" t="s">
        <v>19414</v>
      </c>
      <c r="F338" s="12" t="s">
        <v>11291</v>
      </c>
      <c r="G338" s="12">
        <v>2017.0</v>
      </c>
      <c r="H338" s="33">
        <v>42906.0</v>
      </c>
      <c r="I338" s="12" t="s">
        <v>19415</v>
      </c>
      <c r="J338" s="12" t="s">
        <v>19416</v>
      </c>
      <c r="K338" s="12" t="s">
        <v>19417</v>
      </c>
    </row>
    <row r="339" ht="15.75" customHeight="1">
      <c r="A339" s="12">
        <v>2.8630068E7</v>
      </c>
      <c r="B339" s="12" t="s">
        <v>19418</v>
      </c>
      <c r="C339" s="12" t="s">
        <v>19419</v>
      </c>
      <c r="D339" s="12" t="s">
        <v>19420</v>
      </c>
      <c r="E339" s="12" t="s">
        <v>19421</v>
      </c>
      <c r="F339" s="12" t="s">
        <v>439</v>
      </c>
      <c r="G339" s="12">
        <v>2017.0</v>
      </c>
      <c r="H339" s="33">
        <v>42907.0</v>
      </c>
      <c r="I339" s="12" t="s">
        <v>19422</v>
      </c>
      <c r="K339" s="12" t="s">
        <v>19423</v>
      </c>
    </row>
    <row r="340" ht="15.75" customHeight="1">
      <c r="A340" s="12">
        <v>2.8653334E7</v>
      </c>
      <c r="B340" s="12" t="s">
        <v>19424</v>
      </c>
      <c r="C340" s="12" t="s">
        <v>19425</v>
      </c>
      <c r="D340" s="12" t="s">
        <v>19426</v>
      </c>
      <c r="E340" s="12" t="s">
        <v>11483</v>
      </c>
      <c r="F340" s="12" t="s">
        <v>12011</v>
      </c>
      <c r="G340" s="12">
        <v>2017.0</v>
      </c>
      <c r="H340" s="33">
        <v>42914.0</v>
      </c>
      <c r="K340" s="12" t="s">
        <v>19427</v>
      </c>
    </row>
    <row r="341" ht="15.75" customHeight="1">
      <c r="A341" s="12">
        <v>2.8705746E7</v>
      </c>
      <c r="B341" s="12" t="s">
        <v>19428</v>
      </c>
      <c r="C341" s="12" t="s">
        <v>19429</v>
      </c>
      <c r="D341" s="12" t="s">
        <v>19430</v>
      </c>
      <c r="E341" s="12" t="s">
        <v>17421</v>
      </c>
      <c r="F341" s="12" t="s">
        <v>1239</v>
      </c>
      <c r="G341" s="12">
        <v>2017.0</v>
      </c>
      <c r="H341" s="33">
        <v>42931.0</v>
      </c>
      <c r="K341" s="12" t="s">
        <v>19431</v>
      </c>
    </row>
    <row r="342" ht="15.75" customHeight="1">
      <c r="A342" s="12">
        <v>2.8722568E7</v>
      </c>
      <c r="B342" s="12" t="s">
        <v>19432</v>
      </c>
      <c r="C342" s="12" t="s">
        <v>19433</v>
      </c>
      <c r="D342" s="12" t="s">
        <v>19434</v>
      </c>
      <c r="E342" s="12" t="s">
        <v>5128</v>
      </c>
      <c r="F342" s="12" t="s">
        <v>520</v>
      </c>
      <c r="G342" s="12">
        <v>2017.0</v>
      </c>
      <c r="H342" s="33">
        <v>42936.0</v>
      </c>
      <c r="I342" s="12" t="s">
        <v>19435</v>
      </c>
      <c r="K342" s="12" t="s">
        <v>19436</v>
      </c>
    </row>
    <row r="343" ht="15.75" customHeight="1">
      <c r="A343" s="12">
        <v>2.8722584E7</v>
      </c>
      <c r="B343" s="12" t="s">
        <v>19437</v>
      </c>
      <c r="C343" s="12" t="s">
        <v>19438</v>
      </c>
      <c r="D343" s="12" t="s">
        <v>19439</v>
      </c>
      <c r="E343" s="12" t="s">
        <v>19440</v>
      </c>
      <c r="F343" s="12" t="s">
        <v>520</v>
      </c>
      <c r="G343" s="12">
        <v>2017.0</v>
      </c>
      <c r="H343" s="33">
        <v>42936.0</v>
      </c>
      <c r="I343" s="12" t="s">
        <v>19441</v>
      </c>
      <c r="K343" s="12" t="s">
        <v>19442</v>
      </c>
    </row>
    <row r="344" ht="15.75" customHeight="1">
      <c r="A344" s="12">
        <v>2.872261E7</v>
      </c>
      <c r="B344" s="12" t="s">
        <v>19443</v>
      </c>
      <c r="C344" s="12" t="s">
        <v>19444</v>
      </c>
      <c r="D344" s="12" t="s">
        <v>19445</v>
      </c>
      <c r="E344" s="12" t="s">
        <v>19446</v>
      </c>
      <c r="F344" s="12" t="s">
        <v>520</v>
      </c>
      <c r="G344" s="12">
        <v>2017.0</v>
      </c>
      <c r="H344" s="33">
        <v>42936.0</v>
      </c>
      <c r="I344" s="12" t="s">
        <v>19447</v>
      </c>
      <c r="K344" s="12" t="s">
        <v>19448</v>
      </c>
    </row>
    <row r="345" ht="15.75" customHeight="1">
      <c r="A345" s="12">
        <v>2.8739494E7</v>
      </c>
      <c r="B345" s="12" t="s">
        <v>19449</v>
      </c>
      <c r="C345" s="12" t="s">
        <v>19450</v>
      </c>
      <c r="D345" s="12" t="s">
        <v>19451</v>
      </c>
      <c r="E345" s="12" t="s">
        <v>6107</v>
      </c>
      <c r="F345" s="12" t="s">
        <v>3529</v>
      </c>
      <c r="G345" s="12">
        <v>2017.0</v>
      </c>
      <c r="H345" s="33">
        <v>42942.0</v>
      </c>
      <c r="I345" s="12" t="s">
        <v>19452</v>
      </c>
      <c r="J345" s="12" t="s">
        <v>19453</v>
      </c>
      <c r="K345" s="12" t="s">
        <v>19454</v>
      </c>
    </row>
    <row r="346" ht="15.75" customHeight="1">
      <c r="A346" s="12">
        <v>2.8743316E7</v>
      </c>
      <c r="B346" s="12" t="s">
        <v>19455</v>
      </c>
      <c r="C346" s="12" t="s">
        <v>19456</v>
      </c>
      <c r="D346" s="12" t="s">
        <v>19457</v>
      </c>
      <c r="E346" s="12" t="s">
        <v>19458</v>
      </c>
      <c r="F346" s="12" t="s">
        <v>6355</v>
      </c>
      <c r="G346" s="12">
        <v>2017.0</v>
      </c>
      <c r="H346" s="33">
        <v>42943.0</v>
      </c>
      <c r="I346" s="12" t="s">
        <v>19459</v>
      </c>
      <c r="K346" s="12" t="s">
        <v>19460</v>
      </c>
    </row>
    <row r="347" ht="15.75" customHeight="1">
      <c r="A347" s="12">
        <v>2.882164E7</v>
      </c>
      <c r="B347" s="12" t="s">
        <v>19461</v>
      </c>
      <c r="C347" s="12" t="s">
        <v>19462</v>
      </c>
      <c r="D347" s="12" t="s">
        <v>19463</v>
      </c>
      <c r="E347" s="12" t="s">
        <v>3249</v>
      </c>
      <c r="F347" s="12" t="s">
        <v>439</v>
      </c>
      <c r="G347" s="12">
        <v>2017.0</v>
      </c>
      <c r="H347" s="33">
        <v>42967.0</v>
      </c>
      <c r="I347" s="12" t="s">
        <v>19464</v>
      </c>
      <c r="K347" s="12" t="s">
        <v>19465</v>
      </c>
    </row>
    <row r="348" ht="15.75" customHeight="1">
      <c r="A348" s="12">
        <v>2.8821641E7</v>
      </c>
      <c r="B348" s="12" t="s">
        <v>19466</v>
      </c>
      <c r="C348" s="12" t="s">
        <v>16566</v>
      </c>
      <c r="D348" s="12" t="s">
        <v>19467</v>
      </c>
      <c r="E348" s="12" t="s">
        <v>16568</v>
      </c>
      <c r="F348" s="12" t="s">
        <v>439</v>
      </c>
      <c r="G348" s="12">
        <v>2017.0</v>
      </c>
      <c r="H348" s="33">
        <v>42967.0</v>
      </c>
      <c r="I348" s="12" t="s">
        <v>19468</v>
      </c>
      <c r="K348" s="12" t="s">
        <v>19469</v>
      </c>
    </row>
    <row r="349" ht="15.75" customHeight="1">
      <c r="A349" s="12">
        <v>2.8831298E7</v>
      </c>
      <c r="B349" s="12" t="s">
        <v>19470</v>
      </c>
      <c r="C349" s="12" t="s">
        <v>19471</v>
      </c>
      <c r="D349" s="12" t="s">
        <v>19472</v>
      </c>
      <c r="E349" s="12" t="s">
        <v>19473</v>
      </c>
      <c r="F349" s="12" t="s">
        <v>9590</v>
      </c>
      <c r="G349" s="12">
        <v>2017.0</v>
      </c>
      <c r="H349" s="33">
        <v>42971.0</v>
      </c>
      <c r="I349" s="12" t="s">
        <v>19474</v>
      </c>
      <c r="K349" s="12" t="s">
        <v>19475</v>
      </c>
    </row>
    <row r="350" ht="15.75" customHeight="1">
      <c r="A350" s="12">
        <v>2.8856544E7</v>
      </c>
      <c r="B350" s="12" t="s">
        <v>19476</v>
      </c>
      <c r="C350" s="12" t="s">
        <v>19477</v>
      </c>
      <c r="D350" s="12" t="s">
        <v>19478</v>
      </c>
      <c r="E350" s="12" t="s">
        <v>19479</v>
      </c>
      <c r="F350" s="12" t="s">
        <v>664</v>
      </c>
      <c r="G350" s="12">
        <v>2017.0</v>
      </c>
      <c r="H350" s="33">
        <v>42979.0</v>
      </c>
      <c r="I350" s="12" t="s">
        <v>19480</v>
      </c>
      <c r="J350" s="12" t="s">
        <v>19481</v>
      </c>
      <c r="K350" s="12" t="s">
        <v>19482</v>
      </c>
    </row>
    <row r="351" ht="15.75" customHeight="1">
      <c r="A351" s="12">
        <v>2.8857025E7</v>
      </c>
      <c r="B351" s="12" t="s">
        <v>19483</v>
      </c>
      <c r="C351" s="12" t="s">
        <v>19484</v>
      </c>
      <c r="D351" s="12" t="s">
        <v>19485</v>
      </c>
      <c r="E351" s="12" t="s">
        <v>8283</v>
      </c>
      <c r="F351" s="12" t="s">
        <v>3994</v>
      </c>
      <c r="G351" s="12">
        <v>2017.0</v>
      </c>
      <c r="H351" s="33">
        <v>42979.0</v>
      </c>
      <c r="K351" s="12" t="s">
        <v>19486</v>
      </c>
    </row>
    <row r="352" ht="15.75" customHeight="1">
      <c r="A352" s="12">
        <v>2.8862499E7</v>
      </c>
      <c r="B352" s="12" t="s">
        <v>19487</v>
      </c>
      <c r="C352" s="12" t="s">
        <v>19488</v>
      </c>
      <c r="D352" s="12" t="s">
        <v>19489</v>
      </c>
      <c r="E352" s="12" t="s">
        <v>19490</v>
      </c>
      <c r="F352" s="12" t="s">
        <v>19491</v>
      </c>
      <c r="G352" s="12">
        <v>2017.0</v>
      </c>
      <c r="H352" s="33">
        <v>42980.0</v>
      </c>
      <c r="K352" s="12" t="s">
        <v>19492</v>
      </c>
    </row>
    <row r="353" ht="15.75" customHeight="1">
      <c r="A353" s="12">
        <v>2.8888642E7</v>
      </c>
      <c r="B353" s="12" t="s">
        <v>19493</v>
      </c>
      <c r="C353" s="12" t="s">
        <v>19494</v>
      </c>
      <c r="D353" s="12" t="s">
        <v>19495</v>
      </c>
      <c r="E353" s="12" t="s">
        <v>11514</v>
      </c>
      <c r="F353" s="12" t="s">
        <v>354</v>
      </c>
      <c r="G353" s="12">
        <v>2017.0</v>
      </c>
      <c r="H353" s="33">
        <v>42989.0</v>
      </c>
      <c r="K353" s="12" t="s">
        <v>19496</v>
      </c>
    </row>
    <row r="354" ht="15.75" customHeight="1">
      <c r="A354" s="12">
        <v>2.8957585E7</v>
      </c>
      <c r="B354" s="12" t="s">
        <v>19497</v>
      </c>
      <c r="C354" s="12" t="s">
        <v>19498</v>
      </c>
      <c r="D354" s="12" t="s">
        <v>19499</v>
      </c>
      <c r="E354" s="12" t="s">
        <v>19500</v>
      </c>
      <c r="F354" s="12" t="s">
        <v>1622</v>
      </c>
      <c r="G354" s="12">
        <v>2017.0</v>
      </c>
      <c r="H354" s="33">
        <v>43007.0</v>
      </c>
      <c r="K354" s="12" t="s">
        <v>19501</v>
      </c>
    </row>
    <row r="355" ht="15.75" customHeight="1">
      <c r="A355" s="12">
        <v>2.8979009E7</v>
      </c>
      <c r="B355" s="12" t="s">
        <v>19503</v>
      </c>
      <c r="C355" s="12" t="s">
        <v>19504</v>
      </c>
      <c r="D355" s="12" t="s">
        <v>19505</v>
      </c>
      <c r="E355" s="12" t="s">
        <v>19506</v>
      </c>
      <c r="F355" s="12" t="s">
        <v>16999</v>
      </c>
      <c r="G355" s="12">
        <v>2017.0</v>
      </c>
      <c r="H355" s="33">
        <v>43014.0</v>
      </c>
      <c r="I355" s="12" t="s">
        <v>19507</v>
      </c>
      <c r="K355" s="12" t="s">
        <v>19508</v>
      </c>
    </row>
    <row r="356" ht="15.75" customHeight="1">
      <c r="A356" s="12">
        <v>2.8979015E7</v>
      </c>
      <c r="B356" s="12" t="s">
        <v>19509</v>
      </c>
      <c r="C356" s="12" t="s">
        <v>19510</v>
      </c>
      <c r="D356" s="12" t="s">
        <v>19511</v>
      </c>
      <c r="E356" s="12" t="s">
        <v>19512</v>
      </c>
      <c r="F356" s="12" t="s">
        <v>16999</v>
      </c>
      <c r="G356" s="12">
        <v>2017.0</v>
      </c>
      <c r="H356" s="33">
        <v>43014.0</v>
      </c>
      <c r="I356" s="12" t="s">
        <v>19513</v>
      </c>
      <c r="K356" s="12" t="s">
        <v>19514</v>
      </c>
    </row>
    <row r="357" ht="15.75" customHeight="1">
      <c r="A357" s="12">
        <v>2.9114401E7</v>
      </c>
      <c r="B357" s="12" t="s">
        <v>19515</v>
      </c>
      <c r="C357" s="12" t="s">
        <v>19516</v>
      </c>
      <c r="D357" s="12" t="s">
        <v>19517</v>
      </c>
      <c r="E357" s="12" t="s">
        <v>3096</v>
      </c>
      <c r="F357" s="12" t="s">
        <v>19518</v>
      </c>
      <c r="G357" s="12">
        <v>2017.0</v>
      </c>
      <c r="H357" s="33">
        <v>43048.0</v>
      </c>
      <c r="I357" s="12" t="s">
        <v>19519</v>
      </c>
      <c r="K357" s="12" t="s">
        <v>19520</v>
      </c>
    </row>
    <row r="358" ht="15.75" customHeight="1">
      <c r="A358" s="12">
        <v>2.8929088E7</v>
      </c>
      <c r="B358" s="12" t="s">
        <v>19522</v>
      </c>
      <c r="C358" s="12" t="s">
        <v>19523</v>
      </c>
      <c r="D358" s="12" t="s">
        <v>19524</v>
      </c>
      <c r="E358" s="12" t="s">
        <v>19525</v>
      </c>
      <c r="F358" s="12" t="s">
        <v>3171</v>
      </c>
      <c r="G358" s="12">
        <v>2017.0</v>
      </c>
      <c r="H358" s="33">
        <v>42999.0</v>
      </c>
      <c r="I358" s="12" t="s">
        <v>19526</v>
      </c>
      <c r="K358" s="12" t="s">
        <v>19527</v>
      </c>
    </row>
    <row r="359" ht="15.75" customHeight="1">
      <c r="A359" s="12">
        <v>3.108583E7</v>
      </c>
      <c r="B359" s="12" t="s">
        <v>19529</v>
      </c>
      <c r="C359" s="12" t="s">
        <v>19530</v>
      </c>
      <c r="D359" s="12" t="s">
        <v>19531</v>
      </c>
      <c r="E359" s="12" t="s">
        <v>19532</v>
      </c>
      <c r="F359" s="12" t="s">
        <v>12218</v>
      </c>
      <c r="G359" s="12">
        <v>2017.0</v>
      </c>
      <c r="H359" s="33">
        <v>43601.0</v>
      </c>
      <c r="K359" s="12" t="s">
        <v>19533</v>
      </c>
    </row>
    <row r="360" ht="15.75" customHeight="1">
      <c r="A360" s="12">
        <v>2.8874204E7</v>
      </c>
      <c r="B360" s="12" t="s">
        <v>19534</v>
      </c>
      <c r="C360" s="12" t="s">
        <v>19535</v>
      </c>
      <c r="D360" s="12" t="s">
        <v>19536</v>
      </c>
      <c r="E360" s="12" t="s">
        <v>19537</v>
      </c>
      <c r="F360" s="12" t="s">
        <v>332</v>
      </c>
      <c r="G360" s="12">
        <v>2017.0</v>
      </c>
      <c r="H360" s="33">
        <v>42985.0</v>
      </c>
      <c r="I360" s="12" t="s">
        <v>19538</v>
      </c>
      <c r="K360" s="12" t="s">
        <v>19539</v>
      </c>
    </row>
    <row r="361" ht="15.75" customHeight="1">
      <c r="A361" s="12">
        <v>2.8579427E7</v>
      </c>
      <c r="B361" s="12" t="s">
        <v>19541</v>
      </c>
      <c r="C361" s="12" t="s">
        <v>19542</v>
      </c>
      <c r="D361" s="12" t="s">
        <v>19543</v>
      </c>
      <c r="E361" s="12" t="s">
        <v>7212</v>
      </c>
      <c r="F361" s="12" t="s">
        <v>347</v>
      </c>
      <c r="G361" s="12">
        <v>2017.0</v>
      </c>
      <c r="H361" s="33">
        <v>42892.0</v>
      </c>
      <c r="K361" s="12" t="s">
        <v>19544</v>
      </c>
    </row>
    <row r="362" ht="15.75" customHeight="1">
      <c r="A362" s="12">
        <v>2.8886749E7</v>
      </c>
      <c r="B362" s="12" t="s">
        <v>19546</v>
      </c>
      <c r="C362" s="12" t="s">
        <v>19547</v>
      </c>
      <c r="D362" s="12" t="s">
        <v>19548</v>
      </c>
      <c r="E362" s="12" t="s">
        <v>9717</v>
      </c>
      <c r="F362" s="12" t="s">
        <v>332</v>
      </c>
      <c r="G362" s="12">
        <v>2017.0</v>
      </c>
      <c r="H362" s="33">
        <v>42988.0</v>
      </c>
      <c r="I362" s="12" t="s">
        <v>19549</v>
      </c>
      <c r="K362" s="12" t="s">
        <v>19550</v>
      </c>
    </row>
    <row r="363" ht="15.75" customHeight="1">
      <c r="A363" s="12">
        <v>2.8892515E7</v>
      </c>
      <c r="B363" s="12" t="s">
        <v>19551</v>
      </c>
      <c r="C363" s="12" t="s">
        <v>19552</v>
      </c>
      <c r="D363" s="12" t="s">
        <v>19553</v>
      </c>
      <c r="E363" s="12" t="s">
        <v>19554</v>
      </c>
      <c r="F363" s="12" t="s">
        <v>2810</v>
      </c>
      <c r="G363" s="12">
        <v>2017.0</v>
      </c>
      <c r="H363" s="33">
        <v>42990.0</v>
      </c>
      <c r="I363" s="12" t="s">
        <v>19555</v>
      </c>
      <c r="K363" s="12" t="s">
        <v>19556</v>
      </c>
    </row>
    <row r="364" ht="15.75" customHeight="1">
      <c r="A364" s="12">
        <v>2.8892518E7</v>
      </c>
      <c r="B364" s="12" t="s">
        <v>19558</v>
      </c>
      <c r="C364" s="12" t="s">
        <v>19559</v>
      </c>
      <c r="D364" s="12" t="s">
        <v>19560</v>
      </c>
      <c r="E364" s="12" t="s">
        <v>11243</v>
      </c>
      <c r="F364" s="12" t="s">
        <v>1789</v>
      </c>
      <c r="G364" s="12">
        <v>2017.0</v>
      </c>
      <c r="H364" s="33">
        <v>42990.0</v>
      </c>
      <c r="I364" s="12" t="s">
        <v>19561</v>
      </c>
      <c r="K364" s="12" t="s">
        <v>19562</v>
      </c>
    </row>
    <row r="365" ht="15.75" customHeight="1">
      <c r="A365" s="12">
        <v>2.8781347E7</v>
      </c>
      <c r="B365" s="12" t="s">
        <v>19563</v>
      </c>
      <c r="C365" s="12" t="s">
        <v>19564</v>
      </c>
      <c r="D365" s="12" t="s">
        <v>19565</v>
      </c>
      <c r="E365" s="12" t="s">
        <v>2322</v>
      </c>
      <c r="F365" s="12" t="s">
        <v>909</v>
      </c>
      <c r="G365" s="12">
        <v>2017.0</v>
      </c>
      <c r="H365" s="33">
        <v>42955.0</v>
      </c>
      <c r="I365" s="12" t="s">
        <v>19566</v>
      </c>
      <c r="K365" s="12" t="s">
        <v>19567</v>
      </c>
    </row>
    <row r="366" ht="15.75" customHeight="1">
      <c r="A366" s="12">
        <v>2.8878055E7</v>
      </c>
      <c r="B366" s="12" t="s">
        <v>19569</v>
      </c>
      <c r="C366" s="12" t="s">
        <v>19570</v>
      </c>
      <c r="D366" s="12" t="s">
        <v>19571</v>
      </c>
      <c r="E366" s="12" t="s">
        <v>19572</v>
      </c>
      <c r="F366" s="12" t="s">
        <v>796</v>
      </c>
      <c r="G366" s="12">
        <v>2017.0</v>
      </c>
      <c r="H366" s="33">
        <v>42986.0</v>
      </c>
      <c r="I366" s="12" t="s">
        <v>19573</v>
      </c>
      <c r="K366" s="12" t="s">
        <v>19574</v>
      </c>
    </row>
    <row r="367" ht="15.75" customHeight="1">
      <c r="A367" s="12">
        <v>2.8878066E7</v>
      </c>
      <c r="B367" s="12" t="s">
        <v>19576</v>
      </c>
      <c r="C367" s="12" t="s">
        <v>19577</v>
      </c>
      <c r="D367" s="12" t="s">
        <v>19578</v>
      </c>
      <c r="E367" s="12" t="s">
        <v>219</v>
      </c>
      <c r="F367" s="12" t="s">
        <v>796</v>
      </c>
      <c r="G367" s="12">
        <v>2017.0</v>
      </c>
      <c r="H367" s="33">
        <v>42986.0</v>
      </c>
      <c r="I367" s="12" t="s">
        <v>19579</v>
      </c>
      <c r="K367" s="12" t="s">
        <v>19580</v>
      </c>
    </row>
    <row r="368" ht="15.75" customHeight="1">
      <c r="A368" s="12">
        <v>2.8904344E7</v>
      </c>
      <c r="B368" s="12" t="s">
        <v>19581</v>
      </c>
      <c r="C368" s="12" t="s">
        <v>19582</v>
      </c>
      <c r="D368" s="12" t="s">
        <v>19583</v>
      </c>
      <c r="E368" s="12" t="s">
        <v>19584</v>
      </c>
      <c r="F368" s="12" t="s">
        <v>7626</v>
      </c>
      <c r="G368" s="12">
        <v>2017.0</v>
      </c>
      <c r="H368" s="33">
        <v>42993.0</v>
      </c>
      <c r="I368" s="12" t="s">
        <v>19585</v>
      </c>
      <c r="K368" s="12" t="s">
        <v>19586</v>
      </c>
    </row>
    <row r="369" ht="15.75" customHeight="1">
      <c r="A369" s="12">
        <v>2.8710265E7</v>
      </c>
      <c r="B369" s="12" t="s">
        <v>19587</v>
      </c>
      <c r="C369" s="12" t="s">
        <v>19588</v>
      </c>
      <c r="D369" s="12" t="s">
        <v>19589</v>
      </c>
      <c r="E369" s="12" t="s">
        <v>19590</v>
      </c>
      <c r="F369" s="12" t="s">
        <v>182</v>
      </c>
      <c r="G369" s="12">
        <v>2017.0</v>
      </c>
      <c r="H369" s="33">
        <v>42932.0</v>
      </c>
      <c r="I369" s="12" t="s">
        <v>19591</v>
      </c>
      <c r="K369" s="12" t="s">
        <v>19592</v>
      </c>
    </row>
    <row r="370" ht="15.75" customHeight="1">
      <c r="A370" s="12">
        <v>2.8922404E7</v>
      </c>
      <c r="B370" s="12" t="s">
        <v>19594</v>
      </c>
      <c r="C370" s="12" t="s">
        <v>19595</v>
      </c>
      <c r="D370" s="12" t="s">
        <v>19596</v>
      </c>
      <c r="E370" s="12" t="s">
        <v>19597</v>
      </c>
      <c r="F370" s="12" t="s">
        <v>2810</v>
      </c>
      <c r="G370" s="12">
        <v>2017.0</v>
      </c>
      <c r="H370" s="33">
        <v>42997.0</v>
      </c>
      <c r="I370" s="12" t="s">
        <v>19598</v>
      </c>
      <c r="K370" s="12" t="s">
        <v>19599</v>
      </c>
    </row>
    <row r="371" ht="15.75" customHeight="1">
      <c r="A371" s="12">
        <v>2.8926079E7</v>
      </c>
      <c r="B371" s="12" t="s">
        <v>19601</v>
      </c>
      <c r="C371" s="12" t="s">
        <v>19602</v>
      </c>
      <c r="D371" s="12" t="s">
        <v>19603</v>
      </c>
      <c r="E371" s="12" t="s">
        <v>19604</v>
      </c>
      <c r="F371" s="12" t="s">
        <v>19605</v>
      </c>
      <c r="G371" s="12">
        <v>2017.0</v>
      </c>
      <c r="H371" s="33">
        <v>42998.0</v>
      </c>
    </row>
    <row r="372" ht="15.75" customHeight="1">
      <c r="A372" s="12">
        <v>2.8928415E7</v>
      </c>
      <c r="B372" s="12" t="s">
        <v>19606</v>
      </c>
      <c r="C372" s="12" t="s">
        <v>19607</v>
      </c>
      <c r="D372" s="12" t="s">
        <v>19608</v>
      </c>
      <c r="E372" s="12" t="s">
        <v>19609</v>
      </c>
      <c r="F372" s="12" t="s">
        <v>7369</v>
      </c>
      <c r="G372" s="12">
        <v>2017.0</v>
      </c>
      <c r="H372" s="33">
        <v>42999.0</v>
      </c>
      <c r="I372" s="12" t="s">
        <v>19610</v>
      </c>
      <c r="K372" s="12" t="s">
        <v>19611</v>
      </c>
    </row>
    <row r="373" ht="15.75" customHeight="1">
      <c r="A373" s="12">
        <v>2.8930089E7</v>
      </c>
      <c r="B373" s="12" t="s">
        <v>19613</v>
      </c>
      <c r="C373" s="12" t="s">
        <v>19614</v>
      </c>
      <c r="D373" s="12" t="s">
        <v>19615</v>
      </c>
      <c r="E373" s="12" t="s">
        <v>19616</v>
      </c>
      <c r="F373" s="12" t="s">
        <v>1834</v>
      </c>
      <c r="G373" s="12">
        <v>2017.0</v>
      </c>
      <c r="H373" s="33">
        <v>42999.0</v>
      </c>
      <c r="K373" s="12" t="s">
        <v>19617</v>
      </c>
    </row>
    <row r="374" ht="15.75" customHeight="1">
      <c r="A374" s="12">
        <v>2.8931077E7</v>
      </c>
      <c r="B374" s="12" t="s">
        <v>19618</v>
      </c>
      <c r="C374" s="12" t="s">
        <v>19619</v>
      </c>
      <c r="D374" s="12" t="s">
        <v>19620</v>
      </c>
      <c r="E374" s="12" t="s">
        <v>19621</v>
      </c>
      <c r="F374" s="12" t="s">
        <v>2831</v>
      </c>
      <c r="G374" s="12">
        <v>2017.0</v>
      </c>
      <c r="H374" s="33">
        <v>42999.0</v>
      </c>
      <c r="I374" s="12" t="s">
        <v>19622</v>
      </c>
      <c r="K374" s="12" t="s">
        <v>19623</v>
      </c>
    </row>
    <row r="375" ht="15.75" customHeight="1">
      <c r="A375" s="12">
        <v>2.8945755E7</v>
      </c>
      <c r="B375" s="12" t="s">
        <v>19624</v>
      </c>
      <c r="C375" s="12" t="s">
        <v>19625</v>
      </c>
      <c r="D375" s="12" t="s">
        <v>19626</v>
      </c>
      <c r="E375" s="12" t="s">
        <v>19627</v>
      </c>
      <c r="F375" s="12" t="s">
        <v>2810</v>
      </c>
      <c r="G375" s="12">
        <v>2017.0</v>
      </c>
      <c r="H375" s="33">
        <v>43004.0</v>
      </c>
      <c r="I375" s="12" t="s">
        <v>19628</v>
      </c>
      <c r="K375" s="12" t="s">
        <v>19629</v>
      </c>
    </row>
    <row r="376" ht="15.75" customHeight="1">
      <c r="A376" s="12">
        <v>2.8947798E7</v>
      </c>
      <c r="B376" s="12" t="s">
        <v>19631</v>
      </c>
      <c r="C376" s="12" t="s">
        <v>19632</v>
      </c>
      <c r="D376" s="12" t="s">
        <v>19633</v>
      </c>
      <c r="E376" s="12" t="s">
        <v>19634</v>
      </c>
      <c r="F376" s="12" t="s">
        <v>5609</v>
      </c>
      <c r="G376" s="12">
        <v>2017.0</v>
      </c>
      <c r="H376" s="33">
        <v>43005.0</v>
      </c>
      <c r="I376" s="12" t="s">
        <v>19635</v>
      </c>
      <c r="K376" s="12" t="s">
        <v>19636</v>
      </c>
    </row>
    <row r="377" ht="15.75" customHeight="1">
      <c r="A377" s="12">
        <v>2.8858527E7</v>
      </c>
      <c r="B377" s="12" t="s">
        <v>19637</v>
      </c>
      <c r="C377" s="12" t="s">
        <v>19638</v>
      </c>
      <c r="D377" s="12" t="s">
        <v>19639</v>
      </c>
      <c r="E377" s="12" t="s">
        <v>19640</v>
      </c>
      <c r="F377" s="12" t="s">
        <v>19641</v>
      </c>
      <c r="G377" s="12">
        <v>2017.0</v>
      </c>
      <c r="H377" s="33">
        <v>42979.0</v>
      </c>
      <c r="K377" s="12" t="s">
        <v>19642</v>
      </c>
    </row>
    <row r="378" ht="15.75" customHeight="1">
      <c r="A378" s="12">
        <v>2.8951473E7</v>
      </c>
      <c r="B378" s="12" t="s">
        <v>19644</v>
      </c>
      <c r="C378" s="12" t="s">
        <v>19645</v>
      </c>
      <c r="D378" s="12" t="s">
        <v>19646</v>
      </c>
      <c r="E378" s="12" t="s">
        <v>19647</v>
      </c>
      <c r="F378" s="12" t="s">
        <v>7946</v>
      </c>
      <c r="G378" s="12">
        <v>2017.0</v>
      </c>
      <c r="H378" s="33">
        <v>43006.0</v>
      </c>
      <c r="I378" s="12" t="s">
        <v>19648</v>
      </c>
      <c r="K378" s="12" t="s">
        <v>19649</v>
      </c>
    </row>
    <row r="379" ht="15.75" customHeight="1">
      <c r="A379" s="12">
        <v>2.895973E7</v>
      </c>
      <c r="B379" s="12" t="s">
        <v>19650</v>
      </c>
      <c r="C379" s="12" t="s">
        <v>19651</v>
      </c>
      <c r="D379" s="12" t="s">
        <v>19652</v>
      </c>
      <c r="E379" s="12" t="s">
        <v>6610</v>
      </c>
      <c r="F379" s="12" t="s">
        <v>19653</v>
      </c>
      <c r="G379" s="12">
        <v>2017.0</v>
      </c>
      <c r="H379" s="33">
        <v>43008.0</v>
      </c>
      <c r="I379" s="12" t="s">
        <v>19654</v>
      </c>
      <c r="K379" s="12" t="s">
        <v>19655</v>
      </c>
    </row>
    <row r="380" ht="15.75" customHeight="1">
      <c r="A380" s="12">
        <v>2.8957443E7</v>
      </c>
      <c r="B380" s="12" t="s">
        <v>19657</v>
      </c>
      <c r="C380" s="12" t="s">
        <v>19658</v>
      </c>
      <c r="D380" s="12" t="s">
        <v>19659</v>
      </c>
      <c r="E380" s="12" t="s">
        <v>19660</v>
      </c>
      <c r="F380" s="12" t="s">
        <v>2831</v>
      </c>
      <c r="G380" s="12">
        <v>2017.0</v>
      </c>
      <c r="H380" s="33">
        <v>43007.0</v>
      </c>
      <c r="I380" s="12" t="s">
        <v>19661</v>
      </c>
      <c r="K380" s="12" t="s">
        <v>19662</v>
      </c>
    </row>
    <row r="381" ht="15.75" customHeight="1">
      <c r="A381" s="12">
        <v>2.8962625E7</v>
      </c>
      <c r="B381" s="12" t="s">
        <v>19664</v>
      </c>
      <c r="C381" s="12" t="s">
        <v>19665</v>
      </c>
      <c r="D381" s="12" t="s">
        <v>19666</v>
      </c>
      <c r="E381" s="12" t="s">
        <v>19667</v>
      </c>
      <c r="F381" s="12" t="s">
        <v>332</v>
      </c>
      <c r="G381" s="12">
        <v>2017.0</v>
      </c>
      <c r="H381" s="33">
        <v>43009.0</v>
      </c>
      <c r="I381" s="12" t="s">
        <v>19668</v>
      </c>
      <c r="K381" s="12" t="s">
        <v>19669</v>
      </c>
    </row>
    <row r="382" ht="15.75" customHeight="1">
      <c r="A382" s="12">
        <v>2.6344511E7</v>
      </c>
      <c r="B382" s="12" t="s">
        <v>19671</v>
      </c>
      <c r="C382" s="12" t="s">
        <v>19672</v>
      </c>
      <c r="D382" s="12" t="s">
        <v>19673</v>
      </c>
      <c r="E382" s="12" t="s">
        <v>2254</v>
      </c>
      <c r="F382" s="12" t="s">
        <v>19674</v>
      </c>
      <c r="G382" s="12">
        <v>2017.0</v>
      </c>
      <c r="H382" s="33">
        <v>42255.0</v>
      </c>
      <c r="K382" s="12" t="s">
        <v>19675</v>
      </c>
    </row>
    <row r="383" ht="15.75" customHeight="1">
      <c r="A383" s="12">
        <v>2.7090504E7</v>
      </c>
      <c r="B383" s="12" t="s">
        <v>19677</v>
      </c>
      <c r="C383" s="12" t="s">
        <v>19678</v>
      </c>
      <c r="D383" s="12" t="s">
        <v>19679</v>
      </c>
      <c r="E383" s="12" t="s">
        <v>8469</v>
      </c>
      <c r="F383" s="12" t="s">
        <v>884</v>
      </c>
      <c r="G383" s="12">
        <v>2017.0</v>
      </c>
      <c r="H383" s="33">
        <v>42480.0</v>
      </c>
      <c r="K383" s="12" t="s">
        <v>19680</v>
      </c>
    </row>
    <row r="384" ht="15.75" customHeight="1">
      <c r="A384" s="12">
        <v>2.7786374E7</v>
      </c>
      <c r="B384" s="12" t="s">
        <v>19681</v>
      </c>
      <c r="C384" s="12" t="s">
        <v>19682</v>
      </c>
      <c r="D384" s="12" t="s">
        <v>19683</v>
      </c>
      <c r="E384" s="12" t="s">
        <v>12253</v>
      </c>
      <c r="F384" s="12" t="s">
        <v>12254</v>
      </c>
      <c r="G384" s="12">
        <v>2017.0</v>
      </c>
      <c r="H384" s="33">
        <v>42671.0</v>
      </c>
      <c r="K384" s="12" t="s">
        <v>19684</v>
      </c>
    </row>
    <row r="385" ht="15.75" customHeight="1">
      <c r="A385" s="12">
        <v>2.8477267E7</v>
      </c>
      <c r="B385" s="12" t="s">
        <v>19685</v>
      </c>
      <c r="C385" s="12" t="s">
        <v>19686</v>
      </c>
      <c r="D385" s="12" t="s">
        <v>19687</v>
      </c>
      <c r="E385" s="12" t="s">
        <v>19688</v>
      </c>
      <c r="F385" s="12" t="s">
        <v>19689</v>
      </c>
      <c r="G385" s="12">
        <v>2017.0</v>
      </c>
      <c r="H385" s="33">
        <v>42862.0</v>
      </c>
      <c r="I385" s="12" t="s">
        <v>19690</v>
      </c>
      <c r="J385" s="12" t="s">
        <v>19691</v>
      </c>
      <c r="K385" s="12" t="s">
        <v>19692</v>
      </c>
    </row>
    <row r="386" ht="15.75" customHeight="1">
      <c r="A386" s="12">
        <v>2.862974E7</v>
      </c>
      <c r="B386" s="12" t="s">
        <v>19693</v>
      </c>
      <c r="C386" s="12" t="s">
        <v>19494</v>
      </c>
      <c r="D386" s="12" t="s">
        <v>19694</v>
      </c>
      <c r="E386" s="12" t="s">
        <v>11514</v>
      </c>
      <c r="F386" s="12" t="s">
        <v>169</v>
      </c>
      <c r="G386" s="12">
        <v>2017.0</v>
      </c>
      <c r="H386" s="33">
        <v>42907.0</v>
      </c>
      <c r="K386" s="12" t="s">
        <v>19695</v>
      </c>
    </row>
    <row r="387" ht="15.75" customHeight="1">
      <c r="A387" s="12">
        <v>2.865786E7</v>
      </c>
      <c r="B387" s="12" t="s">
        <v>19696</v>
      </c>
      <c r="C387" s="12" t="s">
        <v>19697</v>
      </c>
      <c r="D387" s="12" t="s">
        <v>19698</v>
      </c>
      <c r="E387" s="12" t="s">
        <v>19699</v>
      </c>
      <c r="F387" s="12" t="s">
        <v>3780</v>
      </c>
      <c r="G387" s="12">
        <v>2017.0</v>
      </c>
      <c r="H387" s="33">
        <v>42915.0</v>
      </c>
      <c r="K387" s="12" t="s">
        <v>19700</v>
      </c>
    </row>
    <row r="388" ht="15.75" customHeight="1">
      <c r="A388" s="12">
        <v>2.8668974E7</v>
      </c>
      <c r="B388" s="12" t="s">
        <v>19701</v>
      </c>
      <c r="C388" s="12" t="s">
        <v>19702</v>
      </c>
      <c r="D388" s="12" t="s">
        <v>19703</v>
      </c>
      <c r="E388" s="12" t="s">
        <v>19704</v>
      </c>
      <c r="F388" s="12" t="s">
        <v>19705</v>
      </c>
      <c r="G388" s="12">
        <v>2017.0</v>
      </c>
      <c r="H388" s="33">
        <v>42919.0</v>
      </c>
      <c r="K388" s="12" t="s">
        <v>19706</v>
      </c>
    </row>
    <row r="389" ht="15.75" customHeight="1">
      <c r="A389" s="12">
        <v>2.8690147E7</v>
      </c>
      <c r="B389" s="12" t="s">
        <v>19707</v>
      </c>
      <c r="C389" s="12" t="s">
        <v>19708</v>
      </c>
      <c r="D389" s="12" t="s">
        <v>19709</v>
      </c>
      <c r="E389" s="12" t="s">
        <v>8866</v>
      </c>
      <c r="F389" s="12" t="s">
        <v>2712</v>
      </c>
      <c r="G389" s="12">
        <v>2017.0</v>
      </c>
      <c r="H389" s="33">
        <v>42927.0</v>
      </c>
      <c r="K389" s="12" t="s">
        <v>19710</v>
      </c>
    </row>
    <row r="390" ht="15.75" customHeight="1">
      <c r="A390" s="12">
        <v>2.8709615E7</v>
      </c>
      <c r="B390" s="12" t="s">
        <v>19711</v>
      </c>
      <c r="C390" s="12" t="s">
        <v>19712</v>
      </c>
      <c r="D390" s="12" t="s">
        <v>19713</v>
      </c>
      <c r="E390" s="12" t="s">
        <v>19714</v>
      </c>
      <c r="F390" s="12" t="s">
        <v>496</v>
      </c>
      <c r="G390" s="12">
        <v>2017.0</v>
      </c>
      <c r="H390" s="33">
        <v>42932.0</v>
      </c>
      <c r="I390" s="12" t="s">
        <v>19715</v>
      </c>
      <c r="J390" s="12" t="s">
        <v>19716</v>
      </c>
      <c r="K390" s="12" t="s">
        <v>19717</v>
      </c>
    </row>
    <row r="391" ht="15.75" customHeight="1">
      <c r="A391" s="12">
        <v>2.8762082E7</v>
      </c>
      <c r="B391" s="12" t="s">
        <v>19718</v>
      </c>
      <c r="C391" s="12" t="s">
        <v>19719</v>
      </c>
      <c r="D391" s="12" t="s">
        <v>19720</v>
      </c>
      <c r="E391" s="12" t="s">
        <v>19721</v>
      </c>
      <c r="F391" s="12" t="s">
        <v>19722</v>
      </c>
      <c r="G391" s="12">
        <v>2017.0</v>
      </c>
      <c r="H391" s="33">
        <v>42949.0</v>
      </c>
      <c r="K391" s="12" t="s">
        <v>19723</v>
      </c>
    </row>
    <row r="392" ht="15.75" customHeight="1">
      <c r="A392" s="12">
        <v>2.8774495E7</v>
      </c>
      <c r="B392" s="12" t="s">
        <v>19724</v>
      </c>
      <c r="C392" s="12" t="s">
        <v>18490</v>
      </c>
      <c r="D392" s="12" t="s">
        <v>19725</v>
      </c>
      <c r="E392" s="12" t="s">
        <v>8640</v>
      </c>
      <c r="F392" s="12" t="s">
        <v>496</v>
      </c>
      <c r="G392" s="12">
        <v>2017.0</v>
      </c>
      <c r="H392" s="33">
        <v>42952.0</v>
      </c>
      <c r="K392" s="12" t="s">
        <v>19726</v>
      </c>
    </row>
    <row r="393" ht="15.75" customHeight="1">
      <c r="A393" s="12">
        <v>2.8776227E7</v>
      </c>
      <c r="B393" s="12" t="s">
        <v>19727</v>
      </c>
      <c r="C393" s="12" t="s">
        <v>19728</v>
      </c>
      <c r="D393" s="12" t="s">
        <v>19729</v>
      </c>
      <c r="E393" s="12" t="s">
        <v>19730</v>
      </c>
      <c r="F393" s="12" t="s">
        <v>376</v>
      </c>
      <c r="G393" s="12">
        <v>2017.0</v>
      </c>
      <c r="H393" s="33">
        <v>42952.0</v>
      </c>
      <c r="K393" s="12" t="s">
        <v>19731</v>
      </c>
    </row>
    <row r="394" ht="15.75" customHeight="1">
      <c r="A394" s="12">
        <v>2.8776863E7</v>
      </c>
      <c r="B394" s="12" t="s">
        <v>19732</v>
      </c>
      <c r="C394" s="12" t="s">
        <v>19733</v>
      </c>
      <c r="D394" s="12" t="s">
        <v>19734</v>
      </c>
      <c r="E394" s="12" t="s">
        <v>19735</v>
      </c>
      <c r="F394" s="12" t="s">
        <v>1923</v>
      </c>
      <c r="G394" s="12">
        <v>2017.0</v>
      </c>
      <c r="H394" s="33">
        <v>42952.0</v>
      </c>
      <c r="K394" s="12" t="s">
        <v>19736</v>
      </c>
    </row>
    <row r="395" ht="15.75" customHeight="1">
      <c r="A395" s="12">
        <v>2.8799685E7</v>
      </c>
      <c r="B395" s="12" t="s">
        <v>19737</v>
      </c>
      <c r="C395" s="12" t="s">
        <v>19738</v>
      </c>
      <c r="D395" s="12" t="s">
        <v>19739</v>
      </c>
      <c r="E395" s="12" t="s">
        <v>19740</v>
      </c>
      <c r="F395" s="12" t="s">
        <v>4445</v>
      </c>
      <c r="G395" s="12">
        <v>2017.0</v>
      </c>
      <c r="H395" s="33">
        <v>42959.0</v>
      </c>
      <c r="K395" s="12" t="s">
        <v>19741</v>
      </c>
    </row>
    <row r="396" ht="15.75" customHeight="1">
      <c r="A396" s="12">
        <v>2.8805302E7</v>
      </c>
      <c r="B396" s="12" t="s">
        <v>19742</v>
      </c>
      <c r="C396" s="12" t="s">
        <v>19743</v>
      </c>
      <c r="D396" s="12" t="s">
        <v>19744</v>
      </c>
      <c r="E396" s="12" t="s">
        <v>19745</v>
      </c>
      <c r="F396" s="12" t="s">
        <v>4445</v>
      </c>
      <c r="G396" s="12">
        <v>2017.0</v>
      </c>
      <c r="H396" s="33">
        <v>42962.0</v>
      </c>
      <c r="I396" s="12" t="s">
        <v>19746</v>
      </c>
      <c r="K396" s="12" t="s">
        <v>19747</v>
      </c>
    </row>
    <row r="397" ht="15.75" customHeight="1">
      <c r="A397" s="12">
        <v>2.8820719E7</v>
      </c>
      <c r="B397" s="12" t="s">
        <v>19748</v>
      </c>
      <c r="C397" s="12" t="s">
        <v>19749</v>
      </c>
      <c r="D397" s="12" t="s">
        <v>19750</v>
      </c>
      <c r="E397" s="12" t="s">
        <v>19751</v>
      </c>
      <c r="F397" s="12" t="s">
        <v>520</v>
      </c>
      <c r="G397" s="12">
        <v>2017.0</v>
      </c>
      <c r="H397" s="33">
        <v>42966.0</v>
      </c>
      <c r="I397" s="12" t="s">
        <v>19752</v>
      </c>
      <c r="K397" s="12" t="s">
        <v>19753</v>
      </c>
    </row>
    <row r="398" ht="15.75" customHeight="1">
      <c r="A398" s="12">
        <v>2.8869191E7</v>
      </c>
      <c r="B398" s="12" t="s">
        <v>19754</v>
      </c>
      <c r="C398" s="12" t="s">
        <v>19755</v>
      </c>
      <c r="D398" s="12" t="s">
        <v>19756</v>
      </c>
      <c r="E398" s="12" t="s">
        <v>19757</v>
      </c>
      <c r="F398" s="12" t="s">
        <v>496</v>
      </c>
      <c r="G398" s="12">
        <v>2017.0</v>
      </c>
      <c r="H398" s="33">
        <v>42983.0</v>
      </c>
      <c r="K398" s="12" t="s">
        <v>19758</v>
      </c>
    </row>
    <row r="399" ht="15.75" customHeight="1">
      <c r="A399" s="12">
        <v>2.8872753E7</v>
      </c>
      <c r="B399" s="12" t="s">
        <v>19759</v>
      </c>
      <c r="C399" s="12" t="s">
        <v>19760</v>
      </c>
      <c r="D399" s="12" t="s">
        <v>19761</v>
      </c>
      <c r="E399" s="12" t="s">
        <v>19762</v>
      </c>
      <c r="F399" s="12" t="s">
        <v>19763</v>
      </c>
      <c r="G399" s="12">
        <v>2017.0</v>
      </c>
      <c r="H399" s="33">
        <v>42984.0</v>
      </c>
      <c r="K399" s="12" t="s">
        <v>19764</v>
      </c>
    </row>
    <row r="400" ht="15.75" customHeight="1">
      <c r="A400" s="12">
        <v>2.887527E7</v>
      </c>
      <c r="B400" s="12" t="s">
        <v>19765</v>
      </c>
      <c r="C400" s="12" t="s">
        <v>19766</v>
      </c>
      <c r="D400" s="12" t="s">
        <v>19767</v>
      </c>
      <c r="E400" s="12" t="s">
        <v>19768</v>
      </c>
      <c r="F400" s="12" t="s">
        <v>664</v>
      </c>
      <c r="G400" s="12">
        <v>2017.0</v>
      </c>
      <c r="H400" s="33">
        <v>42985.0</v>
      </c>
      <c r="K400" s="12" t="s">
        <v>19769</v>
      </c>
    </row>
    <row r="401" ht="15.75" customHeight="1">
      <c r="A401" s="12">
        <v>2.8882513E7</v>
      </c>
      <c r="B401" s="12" t="s">
        <v>19770</v>
      </c>
      <c r="C401" s="12" t="s">
        <v>19771</v>
      </c>
      <c r="D401" s="12" t="s">
        <v>19772</v>
      </c>
      <c r="E401" s="12" t="s">
        <v>19773</v>
      </c>
      <c r="F401" s="12" t="s">
        <v>496</v>
      </c>
      <c r="G401" s="12">
        <v>2017.0</v>
      </c>
      <c r="H401" s="33">
        <v>42987.0</v>
      </c>
      <c r="I401" s="12" t="s">
        <v>19774</v>
      </c>
      <c r="J401" s="12" t="s">
        <v>19775</v>
      </c>
      <c r="K401" s="12" t="s">
        <v>19776</v>
      </c>
    </row>
    <row r="402" ht="15.75" customHeight="1">
      <c r="A402" s="12">
        <v>2.888765E7</v>
      </c>
      <c r="B402" s="12" t="s">
        <v>19777</v>
      </c>
      <c r="C402" s="12" t="s">
        <v>19778</v>
      </c>
      <c r="D402" s="12" t="s">
        <v>19779</v>
      </c>
      <c r="E402" s="12" t="s">
        <v>19780</v>
      </c>
      <c r="F402" s="12" t="s">
        <v>664</v>
      </c>
      <c r="G402" s="12">
        <v>2017.0</v>
      </c>
      <c r="H402" s="33">
        <v>42988.0</v>
      </c>
      <c r="K402" s="12" t="s">
        <v>19781</v>
      </c>
    </row>
    <row r="403" ht="15.75" customHeight="1">
      <c r="A403" s="12">
        <v>2.8902261E7</v>
      </c>
      <c r="B403" s="12" t="s">
        <v>19782</v>
      </c>
      <c r="C403" s="12" t="s">
        <v>19783</v>
      </c>
      <c r="D403" s="12" t="s">
        <v>19784</v>
      </c>
      <c r="E403" s="12" t="s">
        <v>19785</v>
      </c>
      <c r="F403" s="12" t="s">
        <v>587</v>
      </c>
      <c r="G403" s="12">
        <v>2017.0</v>
      </c>
      <c r="H403" s="33">
        <v>42992.0</v>
      </c>
      <c r="K403" s="12" t="s">
        <v>19786</v>
      </c>
    </row>
    <row r="404" ht="15.75" customHeight="1">
      <c r="A404" s="12">
        <v>2.8915997E7</v>
      </c>
      <c r="B404" s="12" t="s">
        <v>19788</v>
      </c>
      <c r="C404" s="12" t="s">
        <v>11583</v>
      </c>
      <c r="D404" s="12" t="s">
        <v>19789</v>
      </c>
      <c r="E404" s="12" t="s">
        <v>1425</v>
      </c>
      <c r="F404" s="12" t="s">
        <v>202</v>
      </c>
      <c r="G404" s="12">
        <v>2017.0</v>
      </c>
      <c r="H404" s="33">
        <v>42995.0</v>
      </c>
      <c r="K404" s="12" t="s">
        <v>19790</v>
      </c>
    </row>
    <row r="405" ht="15.75" customHeight="1">
      <c r="A405" s="12">
        <v>2.8930006E7</v>
      </c>
      <c r="B405" s="12" t="s">
        <v>19791</v>
      </c>
      <c r="C405" s="12" t="s">
        <v>19792</v>
      </c>
      <c r="D405" s="12" t="s">
        <v>19793</v>
      </c>
      <c r="E405" s="12" t="s">
        <v>12842</v>
      </c>
      <c r="F405" s="12" t="s">
        <v>508</v>
      </c>
      <c r="G405" s="12">
        <v>2017.0</v>
      </c>
      <c r="H405" s="33">
        <v>42999.0</v>
      </c>
      <c r="I405" s="12" t="s">
        <v>19794</v>
      </c>
      <c r="K405" s="12" t="s">
        <v>19795</v>
      </c>
    </row>
    <row r="406" ht="15.75" customHeight="1">
      <c r="A406" s="12">
        <v>2.9021316E7</v>
      </c>
      <c r="B406" s="12" t="s">
        <v>19796</v>
      </c>
      <c r="C406" s="12" t="s">
        <v>19797</v>
      </c>
      <c r="D406" s="12" t="s">
        <v>19798</v>
      </c>
      <c r="E406" s="12" t="s">
        <v>19799</v>
      </c>
      <c r="F406" s="12" t="s">
        <v>1120</v>
      </c>
      <c r="G406" s="12">
        <v>2017.0</v>
      </c>
      <c r="H406" s="33">
        <v>43021.0</v>
      </c>
      <c r="I406" s="12" t="s">
        <v>19800</v>
      </c>
      <c r="K406" s="12" t="s">
        <v>19801</v>
      </c>
    </row>
    <row r="407" ht="15.75" customHeight="1">
      <c r="A407" s="12">
        <v>2.9044082E7</v>
      </c>
      <c r="B407" s="12" t="s">
        <v>19802</v>
      </c>
      <c r="C407" s="12" t="s">
        <v>19803</v>
      </c>
      <c r="D407" s="12" t="s">
        <v>19804</v>
      </c>
      <c r="E407" s="12" t="s">
        <v>19805</v>
      </c>
      <c r="F407" s="12" t="s">
        <v>19806</v>
      </c>
      <c r="G407" s="12">
        <v>2017.0</v>
      </c>
      <c r="H407" s="33">
        <v>43027.0</v>
      </c>
      <c r="I407" s="12" t="s">
        <v>19807</v>
      </c>
      <c r="K407" s="12" t="s">
        <v>19808</v>
      </c>
    </row>
    <row r="408" ht="15.75" customHeight="1">
      <c r="A408" s="12">
        <v>2.9044083E7</v>
      </c>
      <c r="B408" s="12" t="s">
        <v>19809</v>
      </c>
      <c r="C408" s="12" t="s">
        <v>19810</v>
      </c>
      <c r="D408" s="12" t="s">
        <v>19811</v>
      </c>
      <c r="E408" s="12" t="s">
        <v>19812</v>
      </c>
      <c r="F408" s="12" t="s">
        <v>19806</v>
      </c>
      <c r="G408" s="12">
        <v>2017.0</v>
      </c>
      <c r="H408" s="33">
        <v>43027.0</v>
      </c>
      <c r="I408" s="12" t="s">
        <v>19813</v>
      </c>
      <c r="K408" s="12" t="s">
        <v>19814</v>
      </c>
    </row>
    <row r="409" ht="15.75" customHeight="1">
      <c r="A409" s="12">
        <v>2.9065795E7</v>
      </c>
      <c r="B409" s="12" t="s">
        <v>19815</v>
      </c>
      <c r="C409" s="12" t="s">
        <v>19816</v>
      </c>
      <c r="D409" s="12" t="s">
        <v>19817</v>
      </c>
      <c r="E409" s="12" t="s">
        <v>14622</v>
      </c>
      <c r="F409" s="12" t="s">
        <v>318</v>
      </c>
      <c r="G409" s="12">
        <v>2017.0</v>
      </c>
      <c r="H409" s="33">
        <v>43034.0</v>
      </c>
      <c r="I409" s="12" t="s">
        <v>19818</v>
      </c>
      <c r="K409" s="12" t="s">
        <v>19819</v>
      </c>
    </row>
    <row r="410" ht="15.75" customHeight="1">
      <c r="A410" s="12">
        <v>2.9331008E7</v>
      </c>
      <c r="B410" s="12" t="s">
        <v>19820</v>
      </c>
      <c r="C410" s="12" t="s">
        <v>19821</v>
      </c>
      <c r="D410" s="12" t="s">
        <v>19822</v>
      </c>
      <c r="E410" s="12" t="s">
        <v>19823</v>
      </c>
      <c r="F410" s="12" t="s">
        <v>19824</v>
      </c>
      <c r="G410" s="12">
        <v>2017.0</v>
      </c>
      <c r="H410" s="33">
        <v>43114.0</v>
      </c>
    </row>
    <row r="411" ht="15.75" customHeight="1">
      <c r="A411" s="12">
        <v>2.9460861E7</v>
      </c>
      <c r="B411" s="12" t="s">
        <v>19825</v>
      </c>
      <c r="C411" s="12" t="s">
        <v>19826</v>
      </c>
      <c r="D411" s="12" t="s">
        <v>19827</v>
      </c>
      <c r="E411" s="12" t="s">
        <v>3158</v>
      </c>
      <c r="F411" s="12" t="s">
        <v>313</v>
      </c>
      <c r="G411" s="12">
        <v>2017.0</v>
      </c>
      <c r="H411" s="33">
        <v>43152.0</v>
      </c>
      <c r="K411" s="12" t="s">
        <v>19828</v>
      </c>
    </row>
    <row r="412" ht="15.75" customHeight="1">
      <c r="A412" s="12">
        <v>2.9460869E7</v>
      </c>
      <c r="B412" s="12" t="s">
        <v>19829</v>
      </c>
      <c r="C412" s="12" t="s">
        <v>19830</v>
      </c>
      <c r="D412" s="12" t="s">
        <v>19831</v>
      </c>
      <c r="E412" s="12" t="s">
        <v>19832</v>
      </c>
      <c r="F412" s="12" t="s">
        <v>313</v>
      </c>
      <c r="G412" s="12">
        <v>2017.0</v>
      </c>
      <c r="H412" s="33">
        <v>43152.0</v>
      </c>
      <c r="K412" s="12" t="s">
        <v>19833</v>
      </c>
    </row>
    <row r="413" ht="15.75" customHeight="1">
      <c r="A413" s="12">
        <v>2.8991902E7</v>
      </c>
      <c r="B413" s="12" t="s">
        <v>19834</v>
      </c>
      <c r="C413" s="12" t="s">
        <v>19835</v>
      </c>
      <c r="D413" s="12" t="s">
        <v>19836</v>
      </c>
      <c r="E413" s="12" t="s">
        <v>19837</v>
      </c>
      <c r="F413" s="12" t="s">
        <v>2810</v>
      </c>
      <c r="G413" s="12">
        <v>2017.0</v>
      </c>
      <c r="H413" s="33">
        <v>43018.0</v>
      </c>
      <c r="I413" s="12" t="s">
        <v>19838</v>
      </c>
      <c r="K413" s="12" t="s">
        <v>19839</v>
      </c>
    </row>
    <row r="414" ht="15.75" customHeight="1">
      <c r="A414" s="12">
        <v>2.8969827E7</v>
      </c>
      <c r="B414" s="12" t="s">
        <v>19841</v>
      </c>
      <c r="C414" s="12" t="s">
        <v>19842</v>
      </c>
      <c r="D414" s="12" t="s">
        <v>19843</v>
      </c>
      <c r="E414" s="12" t="s">
        <v>19844</v>
      </c>
      <c r="F414" s="12" t="s">
        <v>842</v>
      </c>
      <c r="G414" s="12">
        <v>2017.0</v>
      </c>
      <c r="H414" s="33">
        <v>43012.0</v>
      </c>
      <c r="K414" s="12" t="s">
        <v>19845</v>
      </c>
    </row>
    <row r="415" ht="15.75" customHeight="1">
      <c r="A415" s="12">
        <v>2.8969836E7</v>
      </c>
      <c r="B415" s="12" t="s">
        <v>19847</v>
      </c>
      <c r="C415" s="12" t="s">
        <v>19848</v>
      </c>
      <c r="D415" s="12" t="s">
        <v>19849</v>
      </c>
      <c r="E415" s="12" t="s">
        <v>19850</v>
      </c>
      <c r="F415" s="12" t="s">
        <v>842</v>
      </c>
      <c r="G415" s="12">
        <v>2017.0</v>
      </c>
      <c r="H415" s="33">
        <v>43012.0</v>
      </c>
      <c r="K415" s="12" t="s">
        <v>19851</v>
      </c>
    </row>
    <row r="416" ht="15.75" customHeight="1">
      <c r="A416" s="12">
        <v>2.8505276E7</v>
      </c>
      <c r="B416" s="12" t="s">
        <v>19853</v>
      </c>
      <c r="C416" s="12" t="s">
        <v>19854</v>
      </c>
      <c r="D416" s="12" t="s">
        <v>19855</v>
      </c>
      <c r="E416" s="12" t="s">
        <v>19856</v>
      </c>
      <c r="F416" s="12" t="s">
        <v>458</v>
      </c>
      <c r="G416" s="12">
        <v>2017.0</v>
      </c>
      <c r="H416" s="33">
        <v>42871.0</v>
      </c>
      <c r="I416" s="12" t="s">
        <v>19857</v>
      </c>
      <c r="K416" s="12" t="s">
        <v>19858</v>
      </c>
    </row>
    <row r="417" ht="15.75" customHeight="1">
      <c r="A417" s="12">
        <v>2.9038575E7</v>
      </c>
      <c r="B417" s="12" t="s">
        <v>19860</v>
      </c>
      <c r="C417" s="12" t="s">
        <v>19861</v>
      </c>
      <c r="D417" s="12" t="s">
        <v>19862</v>
      </c>
      <c r="E417" s="12" t="s">
        <v>19863</v>
      </c>
      <c r="F417" s="12" t="s">
        <v>5609</v>
      </c>
      <c r="G417" s="12">
        <v>2017.0</v>
      </c>
      <c r="H417" s="33">
        <v>43026.0</v>
      </c>
      <c r="I417" s="12" t="s">
        <v>19864</v>
      </c>
      <c r="K417" s="12" t="s">
        <v>19865</v>
      </c>
    </row>
    <row r="418" ht="15.75" customHeight="1">
      <c r="A418" s="12">
        <v>2.8905983E7</v>
      </c>
      <c r="B418" s="12" t="s">
        <v>19866</v>
      </c>
      <c r="C418" s="12" t="s">
        <v>19867</v>
      </c>
      <c r="D418" s="12" t="s">
        <v>19868</v>
      </c>
      <c r="E418" s="12" t="s">
        <v>19869</v>
      </c>
      <c r="F418" s="12" t="s">
        <v>12997</v>
      </c>
      <c r="G418" s="12">
        <v>2017.0</v>
      </c>
      <c r="H418" s="33">
        <v>42993.0</v>
      </c>
      <c r="K418" s="12" t="s">
        <v>19870</v>
      </c>
    </row>
    <row r="419" ht="15.75" customHeight="1">
      <c r="A419" s="12">
        <v>2.9042606E7</v>
      </c>
      <c r="B419" s="12" t="s">
        <v>19872</v>
      </c>
      <c r="C419" s="12" t="s">
        <v>19873</v>
      </c>
      <c r="D419" s="12" t="s">
        <v>19874</v>
      </c>
      <c r="E419" s="12" t="s">
        <v>19875</v>
      </c>
      <c r="F419" s="12" t="s">
        <v>5609</v>
      </c>
      <c r="G419" s="12">
        <v>2017.0</v>
      </c>
      <c r="H419" s="33">
        <v>43027.0</v>
      </c>
      <c r="I419" s="12" t="s">
        <v>19876</v>
      </c>
      <c r="K419" s="12" t="s">
        <v>19877</v>
      </c>
    </row>
    <row r="420" ht="15.75" customHeight="1">
      <c r="A420" s="12">
        <v>2.9047399E7</v>
      </c>
      <c r="B420" s="12" t="s">
        <v>19878</v>
      </c>
      <c r="C420" s="12" t="s">
        <v>19879</v>
      </c>
      <c r="D420" s="12" t="s">
        <v>19880</v>
      </c>
      <c r="E420" s="12" t="s">
        <v>8706</v>
      </c>
      <c r="F420" s="12" t="s">
        <v>332</v>
      </c>
      <c r="G420" s="12">
        <v>2017.0</v>
      </c>
      <c r="H420" s="33">
        <v>43028.0</v>
      </c>
      <c r="I420" s="12" t="s">
        <v>19881</v>
      </c>
      <c r="K420" s="12" t="s">
        <v>19882</v>
      </c>
    </row>
    <row r="421" ht="15.75" customHeight="1">
      <c r="A421" s="12">
        <v>2.9049365E7</v>
      </c>
      <c r="B421" s="12" t="s">
        <v>19884</v>
      </c>
      <c r="C421" s="12" t="s">
        <v>19885</v>
      </c>
      <c r="D421" s="12" t="s">
        <v>19886</v>
      </c>
      <c r="E421" s="12" t="s">
        <v>19887</v>
      </c>
      <c r="F421" s="12" t="s">
        <v>1789</v>
      </c>
      <c r="G421" s="12">
        <v>2017.0</v>
      </c>
      <c r="H421" s="33">
        <v>43028.0</v>
      </c>
      <c r="I421" s="12" t="s">
        <v>19888</v>
      </c>
      <c r="K421" s="12" t="s">
        <v>19889</v>
      </c>
    </row>
    <row r="422" ht="15.75" customHeight="1">
      <c r="A422" s="12">
        <v>2.9053633E7</v>
      </c>
      <c r="B422" s="12" t="s">
        <v>19891</v>
      </c>
      <c r="C422" s="12" t="s">
        <v>19892</v>
      </c>
      <c r="D422" s="12" t="s">
        <v>19893</v>
      </c>
      <c r="E422" s="12" t="s">
        <v>3209</v>
      </c>
      <c r="F422" s="12" t="s">
        <v>104</v>
      </c>
      <c r="G422" s="12">
        <v>2017.0</v>
      </c>
      <c r="H422" s="33">
        <v>43029.0</v>
      </c>
      <c r="I422" s="12" t="s">
        <v>19894</v>
      </c>
      <c r="K422" s="12" t="s">
        <v>19895</v>
      </c>
    </row>
    <row r="423" ht="15.75" customHeight="1">
      <c r="A423" s="12">
        <v>2.9066721E7</v>
      </c>
      <c r="B423" s="12" t="s">
        <v>19897</v>
      </c>
      <c r="C423" s="12" t="s">
        <v>19898</v>
      </c>
      <c r="D423" s="12" t="s">
        <v>19899</v>
      </c>
      <c r="E423" s="12" t="s">
        <v>19900</v>
      </c>
      <c r="F423" s="12" t="s">
        <v>5609</v>
      </c>
      <c r="G423" s="12">
        <v>2017.0</v>
      </c>
      <c r="H423" s="33">
        <v>43034.0</v>
      </c>
      <c r="I423" s="12" t="s">
        <v>19901</v>
      </c>
      <c r="K423" s="12" t="s">
        <v>19902</v>
      </c>
    </row>
    <row r="424" ht="15.75" customHeight="1">
      <c r="A424" s="12">
        <v>2.9084217E7</v>
      </c>
      <c r="B424" s="12" t="s">
        <v>19904</v>
      </c>
      <c r="C424" s="12" t="s">
        <v>19905</v>
      </c>
      <c r="D424" s="12" t="s">
        <v>19906</v>
      </c>
      <c r="E424" s="12" t="s">
        <v>7887</v>
      </c>
      <c r="F424" s="12" t="s">
        <v>2810</v>
      </c>
      <c r="G424" s="12">
        <v>2017.0</v>
      </c>
      <c r="H424" s="33">
        <v>43039.0</v>
      </c>
      <c r="I424" s="12" t="s">
        <v>19907</v>
      </c>
      <c r="K424" s="12" t="s">
        <v>19908</v>
      </c>
    </row>
    <row r="425" ht="15.75" customHeight="1">
      <c r="A425" s="12">
        <v>2.9089507E7</v>
      </c>
      <c r="B425" s="12" t="s">
        <v>19910</v>
      </c>
      <c r="C425" s="12" t="s">
        <v>19911</v>
      </c>
      <c r="D425" s="12" t="s">
        <v>19912</v>
      </c>
      <c r="E425" s="12" t="s">
        <v>16136</v>
      </c>
      <c r="F425" s="12" t="s">
        <v>5609</v>
      </c>
      <c r="G425" s="12">
        <v>2017.0</v>
      </c>
      <c r="H425" s="33">
        <v>43041.0</v>
      </c>
      <c r="I425" s="12" t="s">
        <v>19913</v>
      </c>
      <c r="K425" s="12" t="s">
        <v>19914</v>
      </c>
    </row>
    <row r="426" ht="15.75" customHeight="1">
      <c r="A426" s="12">
        <v>2.7551975E7</v>
      </c>
      <c r="B426" s="12" t="s">
        <v>19916</v>
      </c>
      <c r="C426" s="12" t="s">
        <v>19917</v>
      </c>
      <c r="D426" s="12" t="s">
        <v>19918</v>
      </c>
      <c r="E426" s="12" t="s">
        <v>19919</v>
      </c>
      <c r="F426" s="12" t="s">
        <v>19920</v>
      </c>
      <c r="G426" s="12">
        <v>2017.0</v>
      </c>
      <c r="H426" s="33">
        <v>42606.0</v>
      </c>
      <c r="K426" s="12" t="s">
        <v>19921</v>
      </c>
    </row>
    <row r="427" ht="15.75" customHeight="1">
      <c r="A427" s="12">
        <v>2.8169507E7</v>
      </c>
      <c r="B427" s="12" t="s">
        <v>19923</v>
      </c>
      <c r="C427" s="12" t="s">
        <v>19924</v>
      </c>
      <c r="D427" s="12" t="s">
        <v>19925</v>
      </c>
      <c r="E427" s="12" t="s">
        <v>19926</v>
      </c>
      <c r="F427" s="12" t="s">
        <v>1763</v>
      </c>
      <c r="G427" s="12">
        <v>2017.0</v>
      </c>
      <c r="H427" s="33">
        <v>42774.0</v>
      </c>
      <c r="K427" s="12" t="s">
        <v>19927</v>
      </c>
    </row>
    <row r="428" ht="15.75" customHeight="1">
      <c r="A428" s="12">
        <v>2.8189511E7</v>
      </c>
      <c r="B428" s="12" t="s">
        <v>19928</v>
      </c>
      <c r="C428" s="12" t="s">
        <v>19929</v>
      </c>
      <c r="D428" s="12" t="s">
        <v>19930</v>
      </c>
      <c r="E428" s="12" t="s">
        <v>19931</v>
      </c>
      <c r="F428" s="12" t="s">
        <v>18217</v>
      </c>
      <c r="G428" s="12">
        <v>2017.0</v>
      </c>
      <c r="H428" s="33">
        <v>42779.0</v>
      </c>
      <c r="K428" s="12" t="s">
        <v>19932</v>
      </c>
    </row>
    <row r="429" ht="15.75" customHeight="1">
      <c r="A429" s="12">
        <v>2.8303622E7</v>
      </c>
      <c r="B429" s="12" t="s">
        <v>19934</v>
      </c>
      <c r="C429" s="12" t="s">
        <v>19935</v>
      </c>
      <c r="D429" s="12" t="s">
        <v>19936</v>
      </c>
      <c r="E429" s="12" t="s">
        <v>19937</v>
      </c>
      <c r="F429" s="12" t="s">
        <v>19938</v>
      </c>
      <c r="G429" s="12">
        <v>2017.0</v>
      </c>
      <c r="H429" s="33">
        <v>42812.0</v>
      </c>
      <c r="K429" s="12" t="s">
        <v>19939</v>
      </c>
    </row>
    <row r="430" ht="15.75" customHeight="1">
      <c r="A430" s="12">
        <v>2.8342271E7</v>
      </c>
      <c r="B430" s="12" t="s">
        <v>19940</v>
      </c>
      <c r="C430" s="12" t="s">
        <v>19941</v>
      </c>
      <c r="D430" s="12" t="s">
        <v>19942</v>
      </c>
      <c r="E430" s="12" t="s">
        <v>19943</v>
      </c>
      <c r="F430" s="12" t="s">
        <v>1763</v>
      </c>
      <c r="G430" s="12">
        <v>2017.0</v>
      </c>
      <c r="H430" s="33">
        <v>42820.0</v>
      </c>
      <c r="I430" s="12" t="s">
        <v>19944</v>
      </c>
      <c r="K430" s="12" t="s">
        <v>19945</v>
      </c>
    </row>
    <row r="431" ht="15.75" customHeight="1">
      <c r="A431" s="12">
        <v>2.8540487E7</v>
      </c>
      <c r="B431" s="12" t="s">
        <v>19946</v>
      </c>
      <c r="C431" s="12" t="s">
        <v>19947</v>
      </c>
      <c r="D431" s="12" t="s">
        <v>19948</v>
      </c>
      <c r="E431" s="12" t="s">
        <v>3338</v>
      </c>
      <c r="F431" s="12" t="s">
        <v>1449</v>
      </c>
      <c r="G431" s="12">
        <v>2017.0</v>
      </c>
      <c r="H431" s="33">
        <v>42881.0</v>
      </c>
      <c r="K431" s="12" t="s">
        <v>19949</v>
      </c>
    </row>
    <row r="432" ht="15.75" customHeight="1">
      <c r="A432" s="12">
        <v>2.8601968E7</v>
      </c>
      <c r="B432" s="12" t="s">
        <v>19950</v>
      </c>
      <c r="C432" s="12" t="s">
        <v>19951</v>
      </c>
      <c r="D432" s="12" t="s">
        <v>19952</v>
      </c>
      <c r="E432" s="12" t="s">
        <v>19953</v>
      </c>
      <c r="F432" s="12" t="s">
        <v>12860</v>
      </c>
      <c r="G432" s="12">
        <v>2017.0</v>
      </c>
      <c r="H432" s="33">
        <v>42898.0</v>
      </c>
      <c r="K432" s="12" t="s">
        <v>19954</v>
      </c>
    </row>
    <row r="433" ht="15.75" customHeight="1">
      <c r="A433" s="12">
        <v>2.8682152E7</v>
      </c>
      <c r="B433" s="12" t="s">
        <v>19955</v>
      </c>
      <c r="C433" s="12" t="s">
        <v>19956</v>
      </c>
      <c r="D433" s="12" t="s">
        <v>19957</v>
      </c>
      <c r="E433" s="12" t="s">
        <v>11186</v>
      </c>
      <c r="F433" s="12" t="s">
        <v>9522</v>
      </c>
      <c r="G433" s="12">
        <v>2017.0</v>
      </c>
      <c r="H433" s="33">
        <v>42923.0</v>
      </c>
      <c r="K433" s="12" t="s">
        <v>19958</v>
      </c>
    </row>
    <row r="434" ht="15.75" customHeight="1">
      <c r="A434" s="12">
        <v>2.8789848E7</v>
      </c>
      <c r="B434" s="12" t="s">
        <v>19959</v>
      </c>
      <c r="C434" s="12" t="s">
        <v>19960</v>
      </c>
      <c r="D434" s="12" t="s">
        <v>19961</v>
      </c>
      <c r="E434" s="12" t="s">
        <v>19799</v>
      </c>
      <c r="F434" s="12" t="s">
        <v>214</v>
      </c>
      <c r="G434" s="12">
        <v>2017.0</v>
      </c>
      <c r="H434" s="33">
        <v>42957.0</v>
      </c>
      <c r="K434" s="12" t="s">
        <v>19962</v>
      </c>
    </row>
    <row r="435" ht="15.75" customHeight="1">
      <c r="A435" s="12">
        <v>2.8807858E7</v>
      </c>
      <c r="B435" s="12" t="s">
        <v>19963</v>
      </c>
      <c r="C435" s="12" t="s">
        <v>19964</v>
      </c>
      <c r="D435" s="12" t="s">
        <v>19965</v>
      </c>
      <c r="E435" s="12" t="s">
        <v>4073</v>
      </c>
      <c r="F435" s="12" t="s">
        <v>169</v>
      </c>
      <c r="G435" s="12">
        <v>2017.0</v>
      </c>
      <c r="H435" s="33">
        <v>42963.0</v>
      </c>
      <c r="K435" s="12" t="s">
        <v>19966</v>
      </c>
    </row>
    <row r="436" ht="15.75" customHeight="1">
      <c r="A436" s="12">
        <v>2.8820712E7</v>
      </c>
      <c r="B436" s="12" t="s">
        <v>19967</v>
      </c>
      <c r="C436" s="12" t="s">
        <v>19968</v>
      </c>
      <c r="D436" s="12" t="s">
        <v>19969</v>
      </c>
      <c r="E436" s="12" t="s">
        <v>19970</v>
      </c>
      <c r="F436" s="12" t="s">
        <v>520</v>
      </c>
      <c r="G436" s="12">
        <v>2017.0</v>
      </c>
      <c r="H436" s="33">
        <v>42966.0</v>
      </c>
      <c r="I436" s="12" t="s">
        <v>19971</v>
      </c>
      <c r="K436" s="12" t="s">
        <v>19972</v>
      </c>
    </row>
    <row r="437" ht="15.75" customHeight="1">
      <c r="A437" s="12">
        <v>2.882196E7</v>
      </c>
      <c r="B437" s="12" t="s">
        <v>19973</v>
      </c>
      <c r="C437" s="12" t="s">
        <v>19974</v>
      </c>
      <c r="D437" s="12" t="s">
        <v>19975</v>
      </c>
      <c r="E437" s="12" t="s">
        <v>14891</v>
      </c>
      <c r="F437" s="12" t="s">
        <v>376</v>
      </c>
      <c r="G437" s="12">
        <v>2017.0</v>
      </c>
      <c r="H437" s="33">
        <v>42967.0</v>
      </c>
      <c r="K437" s="12" t="s">
        <v>19976</v>
      </c>
    </row>
    <row r="438" ht="15.75" customHeight="1">
      <c r="A438" s="12">
        <v>2.8870439E7</v>
      </c>
      <c r="B438" s="12" t="s">
        <v>19977</v>
      </c>
      <c r="C438" s="12" t="s">
        <v>19978</v>
      </c>
      <c r="D438" s="12" t="s">
        <v>19979</v>
      </c>
      <c r="E438" s="12" t="s">
        <v>19980</v>
      </c>
      <c r="F438" s="12" t="s">
        <v>214</v>
      </c>
      <c r="G438" s="12">
        <v>2017.0</v>
      </c>
      <c r="H438" s="33">
        <v>42984.0</v>
      </c>
      <c r="K438" s="12" t="s">
        <v>19981</v>
      </c>
    </row>
    <row r="439" ht="15.75" customHeight="1">
      <c r="A439" s="12">
        <v>2.890523E7</v>
      </c>
      <c r="B439" s="12" t="s">
        <v>19982</v>
      </c>
      <c r="C439" s="12" t="s">
        <v>19983</v>
      </c>
      <c r="D439" s="12" t="s">
        <v>19984</v>
      </c>
      <c r="E439" s="12" t="s">
        <v>19985</v>
      </c>
      <c r="F439" s="12" t="s">
        <v>376</v>
      </c>
      <c r="G439" s="12">
        <v>2017.0</v>
      </c>
      <c r="H439" s="33">
        <v>42993.0</v>
      </c>
      <c r="K439" s="12" t="s">
        <v>19986</v>
      </c>
    </row>
    <row r="440" ht="15.75" customHeight="1">
      <c r="A440" s="12">
        <v>2.8934071E7</v>
      </c>
      <c r="B440" s="12" t="s">
        <v>19987</v>
      </c>
      <c r="C440" s="12" t="s">
        <v>19988</v>
      </c>
      <c r="D440" s="12" t="s">
        <v>19989</v>
      </c>
      <c r="E440" s="12" t="s">
        <v>19990</v>
      </c>
      <c r="F440" s="12" t="s">
        <v>151</v>
      </c>
      <c r="G440" s="12">
        <v>2017.0</v>
      </c>
      <c r="H440" s="33">
        <v>43000.0</v>
      </c>
      <c r="K440" s="12" t="s">
        <v>19991</v>
      </c>
    </row>
    <row r="441" ht="15.75" customHeight="1">
      <c r="A441" s="12">
        <v>2.8986641E7</v>
      </c>
      <c r="B441" s="12" t="s">
        <v>19992</v>
      </c>
      <c r="C441" s="12" t="s">
        <v>19993</v>
      </c>
      <c r="D441" s="12" t="s">
        <v>19994</v>
      </c>
      <c r="E441" s="12" t="s">
        <v>15900</v>
      </c>
      <c r="F441" s="12" t="s">
        <v>376</v>
      </c>
      <c r="G441" s="12">
        <v>2017.0</v>
      </c>
      <c r="H441" s="33">
        <v>43016.0</v>
      </c>
      <c r="K441" s="12" t="s">
        <v>19995</v>
      </c>
    </row>
    <row r="442" ht="15.75" customHeight="1">
      <c r="A442" s="12">
        <v>2.8988038E7</v>
      </c>
      <c r="B442" s="12" t="s">
        <v>19996</v>
      </c>
      <c r="C442" s="12" t="s">
        <v>19997</v>
      </c>
      <c r="D442" s="12" t="s">
        <v>19998</v>
      </c>
      <c r="E442" s="12" t="s">
        <v>19999</v>
      </c>
      <c r="F442" s="12" t="s">
        <v>20000</v>
      </c>
      <c r="G442" s="12">
        <v>2017.0</v>
      </c>
      <c r="H442" s="33">
        <v>43017.0</v>
      </c>
      <c r="K442" s="12" t="s">
        <v>20001</v>
      </c>
    </row>
    <row r="443" ht="15.75" customHeight="1">
      <c r="A443" s="12">
        <v>2.9022768E7</v>
      </c>
      <c r="B443" s="12" t="s">
        <v>20002</v>
      </c>
      <c r="C443" s="12" t="s">
        <v>20003</v>
      </c>
      <c r="D443" s="12" t="s">
        <v>20004</v>
      </c>
      <c r="E443" s="12" t="s">
        <v>20005</v>
      </c>
      <c r="F443" s="12" t="s">
        <v>151</v>
      </c>
      <c r="G443" s="12">
        <v>2017.0</v>
      </c>
      <c r="H443" s="33">
        <v>43021.0</v>
      </c>
      <c r="K443" s="12" t="s">
        <v>20006</v>
      </c>
    </row>
    <row r="444" ht="15.75" customHeight="1">
      <c r="A444" s="12">
        <v>2.9029144E7</v>
      </c>
      <c r="B444" s="12" t="s">
        <v>20007</v>
      </c>
      <c r="C444" s="12" t="s">
        <v>20008</v>
      </c>
      <c r="D444" s="12" t="s">
        <v>20009</v>
      </c>
      <c r="E444" s="12" t="s">
        <v>20010</v>
      </c>
      <c r="F444" s="12" t="s">
        <v>1622</v>
      </c>
      <c r="G444" s="12">
        <v>2017.0</v>
      </c>
      <c r="H444" s="33">
        <v>43022.0</v>
      </c>
      <c r="I444" s="12" t="s">
        <v>20011</v>
      </c>
      <c r="K444" s="12" t="s">
        <v>20012</v>
      </c>
    </row>
    <row r="445" ht="15.75" customHeight="1">
      <c r="A445" s="12">
        <v>2.9048284E7</v>
      </c>
      <c r="B445" s="12" t="s">
        <v>20014</v>
      </c>
      <c r="C445" s="12" t="s">
        <v>20015</v>
      </c>
      <c r="D445" s="12" t="s">
        <v>20016</v>
      </c>
      <c r="E445" s="12" t="s">
        <v>5128</v>
      </c>
      <c r="F445" s="12" t="s">
        <v>508</v>
      </c>
      <c r="G445" s="12">
        <v>2017.0</v>
      </c>
      <c r="H445" s="33">
        <v>43028.0</v>
      </c>
      <c r="I445" s="12" t="s">
        <v>20017</v>
      </c>
      <c r="K445" s="12" t="s">
        <v>20018</v>
      </c>
    </row>
    <row r="446" ht="15.75" customHeight="1">
      <c r="A446" s="12">
        <v>2.9048295E7</v>
      </c>
      <c r="B446" s="12" t="s">
        <v>20019</v>
      </c>
      <c r="C446" s="12" t="s">
        <v>20020</v>
      </c>
      <c r="D446" s="12" t="s">
        <v>20021</v>
      </c>
      <c r="E446" s="12" t="s">
        <v>20022</v>
      </c>
      <c r="F446" s="12" t="s">
        <v>508</v>
      </c>
      <c r="G446" s="12">
        <v>2017.0</v>
      </c>
      <c r="H446" s="33">
        <v>43028.0</v>
      </c>
      <c r="I446" s="12" t="s">
        <v>20023</v>
      </c>
      <c r="K446" s="12" t="s">
        <v>20024</v>
      </c>
    </row>
    <row r="447" ht="15.75" customHeight="1">
      <c r="A447" s="12">
        <v>2.9050793E7</v>
      </c>
      <c r="B447" s="12" t="s">
        <v>20025</v>
      </c>
      <c r="C447" s="12" t="s">
        <v>20026</v>
      </c>
      <c r="D447" s="12" t="s">
        <v>20027</v>
      </c>
      <c r="E447" s="12" t="s">
        <v>20028</v>
      </c>
      <c r="F447" s="12" t="s">
        <v>247</v>
      </c>
      <c r="G447" s="12">
        <v>2017.0</v>
      </c>
      <c r="H447" s="33">
        <v>43029.0</v>
      </c>
      <c r="K447" s="12" t="s">
        <v>20029</v>
      </c>
    </row>
    <row r="448" ht="15.75" customHeight="1">
      <c r="A448" s="12">
        <v>2.9093474E7</v>
      </c>
      <c r="B448" s="12" t="s">
        <v>20030</v>
      </c>
      <c r="C448" s="12" t="s">
        <v>20031</v>
      </c>
      <c r="D448" s="12" t="s">
        <v>20032</v>
      </c>
      <c r="E448" s="12" t="s">
        <v>20033</v>
      </c>
      <c r="F448" s="12" t="s">
        <v>5609</v>
      </c>
      <c r="G448" s="12">
        <v>2017.0</v>
      </c>
      <c r="H448" s="33">
        <v>43042.0</v>
      </c>
      <c r="I448" s="12" t="s">
        <v>20034</v>
      </c>
      <c r="K448" s="12" t="s">
        <v>20035</v>
      </c>
    </row>
    <row r="449" ht="15.75" customHeight="1">
      <c r="A449" s="12">
        <v>2.9093481E7</v>
      </c>
      <c r="B449" s="12" t="s">
        <v>20036</v>
      </c>
      <c r="C449" s="12" t="s">
        <v>20037</v>
      </c>
      <c r="D449" s="12" t="s">
        <v>20038</v>
      </c>
      <c r="E449" s="12" t="s">
        <v>20039</v>
      </c>
      <c r="F449" s="12" t="s">
        <v>5609</v>
      </c>
      <c r="G449" s="12">
        <v>2017.0</v>
      </c>
      <c r="H449" s="33">
        <v>43042.0</v>
      </c>
      <c r="I449" s="12" t="s">
        <v>20040</v>
      </c>
      <c r="K449" s="12" t="s">
        <v>20041</v>
      </c>
    </row>
    <row r="450" ht="15.75" customHeight="1">
      <c r="A450" s="12">
        <v>2.9140237E7</v>
      </c>
      <c r="B450" s="12" t="s">
        <v>20042</v>
      </c>
      <c r="C450" s="12" t="s">
        <v>20043</v>
      </c>
      <c r="D450" s="12" t="s">
        <v>20044</v>
      </c>
      <c r="E450" s="12" t="s">
        <v>20045</v>
      </c>
      <c r="F450" s="12" t="s">
        <v>520</v>
      </c>
      <c r="G450" s="12">
        <v>2017.0</v>
      </c>
      <c r="H450" s="33">
        <v>43055.0</v>
      </c>
      <c r="I450" s="12" t="s">
        <v>20046</v>
      </c>
      <c r="K450" s="12" t="s">
        <v>20047</v>
      </c>
    </row>
    <row r="451" ht="15.75" customHeight="1">
      <c r="A451" s="12">
        <v>2.9150304E7</v>
      </c>
      <c r="B451" s="12" t="s">
        <v>20048</v>
      </c>
      <c r="C451" s="12" t="s">
        <v>20049</v>
      </c>
      <c r="D451" s="12" t="s">
        <v>20050</v>
      </c>
      <c r="E451" s="12" t="s">
        <v>20051</v>
      </c>
      <c r="F451" s="12" t="s">
        <v>12546</v>
      </c>
      <c r="G451" s="12">
        <v>2017.0</v>
      </c>
      <c r="H451" s="33">
        <v>43058.0</v>
      </c>
      <c r="K451" s="12" t="s">
        <v>20052</v>
      </c>
    </row>
    <row r="452" ht="15.75" customHeight="1">
      <c r="A452" s="12">
        <v>2.917748E7</v>
      </c>
      <c r="B452" s="12" t="s">
        <v>20053</v>
      </c>
      <c r="C452" s="12" t="s">
        <v>8113</v>
      </c>
      <c r="D452" s="12" t="s">
        <v>20054</v>
      </c>
      <c r="E452" s="12" t="s">
        <v>7467</v>
      </c>
      <c r="F452" s="12" t="s">
        <v>2843</v>
      </c>
      <c r="G452" s="12">
        <v>2017.0</v>
      </c>
      <c r="H452" s="33">
        <v>43067.0</v>
      </c>
      <c r="I452" s="12" t="s">
        <v>20055</v>
      </c>
      <c r="K452" s="12" t="s">
        <v>20056</v>
      </c>
    </row>
    <row r="453" ht="15.75" customHeight="1">
      <c r="A453" s="12">
        <v>2.9188381E7</v>
      </c>
      <c r="B453" s="12" t="s">
        <v>20057</v>
      </c>
      <c r="C453" s="12" t="s">
        <v>20058</v>
      </c>
      <c r="D453" s="12" t="s">
        <v>20059</v>
      </c>
      <c r="E453" s="12" t="s">
        <v>20060</v>
      </c>
      <c r="F453" s="12" t="s">
        <v>20061</v>
      </c>
      <c r="G453" s="12">
        <v>2017.0</v>
      </c>
      <c r="H453" s="33">
        <v>43070.0</v>
      </c>
      <c r="K453" s="12" t="s">
        <v>20062</v>
      </c>
    </row>
    <row r="454" ht="15.75" customHeight="1">
      <c r="A454" s="12">
        <v>2.9254723E7</v>
      </c>
      <c r="B454" s="12" t="s">
        <v>20063</v>
      </c>
      <c r="C454" s="12" t="s">
        <v>20064</v>
      </c>
      <c r="D454" s="12" t="s">
        <v>20065</v>
      </c>
      <c r="E454" s="12" t="s">
        <v>19153</v>
      </c>
      <c r="F454" s="12" t="s">
        <v>657</v>
      </c>
      <c r="G454" s="12">
        <v>2017.0</v>
      </c>
      <c r="H454" s="33">
        <v>43089.0</v>
      </c>
      <c r="I454" s="12" t="s">
        <v>20066</v>
      </c>
      <c r="K454" s="12" t="s">
        <v>20067</v>
      </c>
    </row>
    <row r="455" ht="15.75" customHeight="1">
      <c r="A455" s="12">
        <v>2.9099844E7</v>
      </c>
      <c r="B455" s="12" t="s">
        <v>20068</v>
      </c>
      <c r="C455" s="12" t="s">
        <v>20069</v>
      </c>
      <c r="D455" s="12" t="s">
        <v>20070</v>
      </c>
      <c r="E455" s="12" t="s">
        <v>18975</v>
      </c>
      <c r="F455" s="12" t="s">
        <v>2810</v>
      </c>
      <c r="G455" s="12">
        <v>2017.0</v>
      </c>
      <c r="H455" s="33">
        <v>43043.0</v>
      </c>
      <c r="I455" s="12" t="s">
        <v>20071</v>
      </c>
      <c r="K455" s="12" t="s">
        <v>20072</v>
      </c>
    </row>
    <row r="456" ht="15.75" customHeight="1">
      <c r="A456" s="12">
        <v>2.8633503E7</v>
      </c>
      <c r="B456" s="12" t="s">
        <v>20074</v>
      </c>
      <c r="C456" s="12" t="s">
        <v>20075</v>
      </c>
      <c r="D456" s="12" t="s">
        <v>20076</v>
      </c>
      <c r="E456" s="12" t="s">
        <v>6399</v>
      </c>
      <c r="F456" s="12" t="s">
        <v>728</v>
      </c>
      <c r="G456" s="12">
        <v>2017.0</v>
      </c>
      <c r="H456" s="33">
        <v>42908.0</v>
      </c>
      <c r="K456" s="12" t="s">
        <v>20077</v>
      </c>
    </row>
    <row r="457" ht="15.75" customHeight="1">
      <c r="A457" s="12">
        <v>2.8981693E7</v>
      </c>
      <c r="B457" s="12" t="s">
        <v>20079</v>
      </c>
      <c r="C457" s="12" t="s">
        <v>20080</v>
      </c>
      <c r="D457" s="12" t="s">
        <v>20081</v>
      </c>
      <c r="E457" s="12" t="s">
        <v>20082</v>
      </c>
      <c r="F457" s="12" t="s">
        <v>728</v>
      </c>
      <c r="G457" s="12">
        <v>2017.0</v>
      </c>
      <c r="H457" s="33">
        <v>43014.0</v>
      </c>
      <c r="K457" s="12" t="s">
        <v>20083</v>
      </c>
    </row>
    <row r="458" ht="15.75" customHeight="1">
      <c r="A458" s="12">
        <v>2.8981813E7</v>
      </c>
      <c r="B458" s="12" t="s">
        <v>20084</v>
      </c>
      <c r="C458" s="12" t="s">
        <v>20085</v>
      </c>
      <c r="D458" s="12" t="s">
        <v>20086</v>
      </c>
      <c r="E458" s="12" t="s">
        <v>13289</v>
      </c>
      <c r="F458" s="12" t="s">
        <v>728</v>
      </c>
      <c r="G458" s="12">
        <v>2017.0</v>
      </c>
      <c r="H458" s="33">
        <v>43014.0</v>
      </c>
      <c r="K458" s="12" t="s">
        <v>20087</v>
      </c>
    </row>
    <row r="459" ht="15.75" customHeight="1">
      <c r="A459" s="12">
        <v>2.8981814E7</v>
      </c>
      <c r="B459" s="12" t="s">
        <v>20088</v>
      </c>
      <c r="C459" s="12" t="s">
        <v>20089</v>
      </c>
      <c r="D459" s="12" t="s">
        <v>20090</v>
      </c>
      <c r="E459" s="12" t="s">
        <v>20091</v>
      </c>
      <c r="F459" s="12" t="s">
        <v>728</v>
      </c>
      <c r="G459" s="12">
        <v>2017.0</v>
      </c>
      <c r="H459" s="33">
        <v>43014.0</v>
      </c>
      <c r="K459" s="12" t="s">
        <v>20092</v>
      </c>
    </row>
    <row r="460" ht="15.75" customHeight="1">
      <c r="A460" s="12">
        <v>2.9078351E7</v>
      </c>
      <c r="B460" s="12" t="s">
        <v>20093</v>
      </c>
      <c r="C460" s="12" t="s">
        <v>20094</v>
      </c>
      <c r="D460" s="12" t="s">
        <v>20095</v>
      </c>
      <c r="E460" s="12" t="s">
        <v>20096</v>
      </c>
      <c r="F460" s="12" t="s">
        <v>1104</v>
      </c>
      <c r="G460" s="12">
        <v>2017.0</v>
      </c>
      <c r="H460" s="33">
        <v>43037.0</v>
      </c>
      <c r="I460" s="12" t="s">
        <v>20097</v>
      </c>
      <c r="K460" s="12" t="s">
        <v>20098</v>
      </c>
    </row>
    <row r="461" ht="15.75" customHeight="1">
      <c r="A461" s="12">
        <v>2.9116011E7</v>
      </c>
      <c r="B461" s="12" t="s">
        <v>20099</v>
      </c>
      <c r="C461" s="12" t="s">
        <v>20100</v>
      </c>
      <c r="D461" s="12" t="s">
        <v>20101</v>
      </c>
      <c r="E461" s="12" t="s">
        <v>20102</v>
      </c>
      <c r="F461" s="12" t="s">
        <v>332</v>
      </c>
      <c r="G461" s="12">
        <v>2017.0</v>
      </c>
      <c r="H461" s="33">
        <v>43048.0</v>
      </c>
      <c r="I461" s="12" t="s">
        <v>20103</v>
      </c>
      <c r="K461" s="12" t="s">
        <v>20104</v>
      </c>
    </row>
    <row r="462" ht="15.75" customHeight="1">
      <c r="A462" s="12">
        <v>2.9121976E7</v>
      </c>
      <c r="B462" s="12" t="s">
        <v>20105</v>
      </c>
      <c r="C462" s="12" t="s">
        <v>20106</v>
      </c>
      <c r="D462" s="12" t="s">
        <v>20107</v>
      </c>
      <c r="E462" s="12" t="s">
        <v>20108</v>
      </c>
      <c r="F462" s="12" t="s">
        <v>332</v>
      </c>
      <c r="G462" s="12">
        <v>2017.0</v>
      </c>
      <c r="H462" s="33">
        <v>43050.0</v>
      </c>
      <c r="I462" s="12" t="s">
        <v>20109</v>
      </c>
      <c r="K462" s="12" t="s">
        <v>20110</v>
      </c>
    </row>
    <row r="463" ht="15.75" customHeight="1">
      <c r="A463" s="12">
        <v>2.9143657E7</v>
      </c>
      <c r="B463" s="12" t="s">
        <v>20112</v>
      </c>
      <c r="C463" s="12" t="s">
        <v>20113</v>
      </c>
      <c r="D463" s="12" t="s">
        <v>20114</v>
      </c>
      <c r="E463" s="12" t="s">
        <v>20115</v>
      </c>
      <c r="F463" s="12" t="s">
        <v>332</v>
      </c>
      <c r="G463" s="12">
        <v>2017.0</v>
      </c>
      <c r="H463" s="33">
        <v>43056.0</v>
      </c>
      <c r="I463" s="12" t="s">
        <v>20116</v>
      </c>
      <c r="K463" s="12" t="s">
        <v>20117</v>
      </c>
    </row>
    <row r="464" ht="15.75" customHeight="1">
      <c r="A464" s="12">
        <v>2.9143669E7</v>
      </c>
      <c r="B464" s="12" t="s">
        <v>20118</v>
      </c>
      <c r="C464" s="12" t="s">
        <v>20119</v>
      </c>
      <c r="D464" s="12" t="s">
        <v>20120</v>
      </c>
      <c r="E464" s="12" t="s">
        <v>20121</v>
      </c>
      <c r="F464" s="12" t="s">
        <v>332</v>
      </c>
      <c r="G464" s="12">
        <v>2017.0</v>
      </c>
      <c r="H464" s="33">
        <v>43056.0</v>
      </c>
      <c r="I464" s="12" t="s">
        <v>20122</v>
      </c>
      <c r="K464" s="12" t="s">
        <v>20123</v>
      </c>
    </row>
    <row r="465" ht="15.75" customHeight="1">
      <c r="A465" s="12">
        <v>2.9132371E7</v>
      </c>
      <c r="B465" s="12" t="s">
        <v>20124</v>
      </c>
      <c r="C465" s="12" t="s">
        <v>20125</v>
      </c>
      <c r="D465" s="12" t="s">
        <v>20126</v>
      </c>
      <c r="E465" s="12" t="s">
        <v>2849</v>
      </c>
      <c r="F465" s="12" t="s">
        <v>818</v>
      </c>
      <c r="G465" s="12">
        <v>2017.0</v>
      </c>
      <c r="H465" s="33">
        <v>43054.0</v>
      </c>
      <c r="I465" s="12" t="s">
        <v>20127</v>
      </c>
      <c r="K465" s="12" t="s">
        <v>20128</v>
      </c>
    </row>
    <row r="466" ht="15.75" customHeight="1">
      <c r="A466" s="12">
        <v>2.9132402E7</v>
      </c>
      <c r="B466" s="12" t="s">
        <v>20130</v>
      </c>
      <c r="C466" s="12" t="s">
        <v>20131</v>
      </c>
      <c r="D466" s="12" t="s">
        <v>20132</v>
      </c>
      <c r="E466" s="12" t="s">
        <v>15737</v>
      </c>
      <c r="F466" s="12" t="s">
        <v>332</v>
      </c>
      <c r="G466" s="12">
        <v>2017.0</v>
      </c>
      <c r="H466" s="33">
        <v>43054.0</v>
      </c>
      <c r="I466" s="12" t="s">
        <v>20133</v>
      </c>
      <c r="K466" s="12" t="s">
        <v>20134</v>
      </c>
    </row>
    <row r="467" ht="15.75" customHeight="1">
      <c r="A467" s="12">
        <v>2.9132409E7</v>
      </c>
      <c r="B467" s="12" t="s">
        <v>20135</v>
      </c>
      <c r="C467" s="12" t="s">
        <v>20136</v>
      </c>
      <c r="D467" s="12" t="s">
        <v>20137</v>
      </c>
      <c r="E467" s="12" t="s">
        <v>3254</v>
      </c>
      <c r="F467" s="12" t="s">
        <v>332</v>
      </c>
      <c r="G467" s="12">
        <v>2017.0</v>
      </c>
      <c r="H467" s="33">
        <v>43054.0</v>
      </c>
      <c r="I467" s="12" t="s">
        <v>20138</v>
      </c>
      <c r="K467" s="12" t="s">
        <v>20139</v>
      </c>
    </row>
    <row r="468" ht="15.75" customHeight="1">
      <c r="A468" s="12">
        <v>2.9132425E7</v>
      </c>
      <c r="B468" s="12" t="s">
        <v>20140</v>
      </c>
      <c r="C468" s="12" t="s">
        <v>20141</v>
      </c>
      <c r="D468" s="12" t="s">
        <v>20142</v>
      </c>
      <c r="E468" s="12" t="s">
        <v>6002</v>
      </c>
      <c r="F468" s="12" t="s">
        <v>332</v>
      </c>
      <c r="G468" s="12">
        <v>2017.0</v>
      </c>
      <c r="H468" s="33">
        <v>43054.0</v>
      </c>
      <c r="I468" s="12" t="s">
        <v>20143</v>
      </c>
      <c r="K468" s="12" t="s">
        <v>20144</v>
      </c>
    </row>
    <row r="469" ht="15.75" customHeight="1">
      <c r="A469" s="12">
        <v>2.9145396E7</v>
      </c>
      <c r="B469" s="12" t="s">
        <v>20145</v>
      </c>
      <c r="C469" s="12" t="s">
        <v>20146</v>
      </c>
      <c r="D469" s="12" t="s">
        <v>20147</v>
      </c>
      <c r="E469" s="12" t="s">
        <v>12348</v>
      </c>
      <c r="F469" s="12" t="s">
        <v>2810</v>
      </c>
      <c r="G469" s="12">
        <v>2017.0</v>
      </c>
      <c r="H469" s="33">
        <v>43057.0</v>
      </c>
      <c r="I469" s="12" t="s">
        <v>20148</v>
      </c>
      <c r="K469" s="12" t="s">
        <v>20149</v>
      </c>
    </row>
    <row r="470" ht="15.75" customHeight="1">
      <c r="A470" s="12">
        <v>2.914694E7</v>
      </c>
      <c r="B470" s="12" t="s">
        <v>20151</v>
      </c>
      <c r="C470" s="12" t="s">
        <v>20152</v>
      </c>
      <c r="D470" s="12" t="s">
        <v>20153</v>
      </c>
      <c r="E470" s="12" t="s">
        <v>20154</v>
      </c>
      <c r="F470" s="12" t="s">
        <v>5609</v>
      </c>
      <c r="G470" s="12">
        <v>2017.0</v>
      </c>
      <c r="H470" s="33">
        <v>43057.0</v>
      </c>
      <c r="I470" s="12" t="s">
        <v>20155</v>
      </c>
      <c r="K470" s="12" t="s">
        <v>20156</v>
      </c>
    </row>
    <row r="471" ht="15.75" customHeight="1">
      <c r="A471" s="12">
        <v>2.9150636E7</v>
      </c>
      <c r="B471" s="12" t="s">
        <v>20157</v>
      </c>
      <c r="C471" s="12" t="s">
        <v>20158</v>
      </c>
      <c r="D471" s="12" t="s">
        <v>20159</v>
      </c>
      <c r="E471" s="12" t="s">
        <v>1747</v>
      </c>
      <c r="F471" s="12" t="s">
        <v>5609</v>
      </c>
      <c r="G471" s="12">
        <v>2017.0</v>
      </c>
      <c r="H471" s="33">
        <v>43058.0</v>
      </c>
      <c r="I471" s="12" t="s">
        <v>20160</v>
      </c>
      <c r="K471" s="12" t="s">
        <v>20161</v>
      </c>
    </row>
    <row r="472" ht="15.75" customHeight="1">
      <c r="A472" s="12">
        <v>2.9155863E7</v>
      </c>
      <c r="B472" s="12" t="s">
        <v>20163</v>
      </c>
      <c r="C472" s="12" t="s">
        <v>20164</v>
      </c>
      <c r="D472" s="12" t="s">
        <v>20165</v>
      </c>
      <c r="E472" s="12" t="s">
        <v>16913</v>
      </c>
      <c r="F472" s="12" t="s">
        <v>2831</v>
      </c>
      <c r="G472" s="12">
        <v>2017.0</v>
      </c>
      <c r="H472" s="33">
        <v>43060.0</v>
      </c>
      <c r="I472" s="12" t="s">
        <v>20166</v>
      </c>
      <c r="K472" s="12" t="s">
        <v>20167</v>
      </c>
    </row>
    <row r="473" ht="15.75" customHeight="1">
      <c r="A473" s="12">
        <v>2.915588E7</v>
      </c>
      <c r="B473" s="12" t="s">
        <v>20169</v>
      </c>
      <c r="C473" s="12" t="s">
        <v>20170</v>
      </c>
      <c r="D473" s="12" t="s">
        <v>20171</v>
      </c>
      <c r="E473" s="12" t="s">
        <v>8824</v>
      </c>
      <c r="F473" s="12" t="s">
        <v>2831</v>
      </c>
      <c r="G473" s="12">
        <v>2017.0</v>
      </c>
      <c r="H473" s="33">
        <v>43060.0</v>
      </c>
      <c r="I473" s="12" t="s">
        <v>20172</v>
      </c>
      <c r="K473" s="12" t="s">
        <v>20173</v>
      </c>
    </row>
    <row r="474" ht="15.75" customHeight="1">
      <c r="A474" s="12">
        <v>2.9114059E7</v>
      </c>
      <c r="B474" s="12" t="s">
        <v>20174</v>
      </c>
      <c r="C474" s="12" t="s">
        <v>20175</v>
      </c>
      <c r="D474" s="12" t="s">
        <v>20176</v>
      </c>
      <c r="E474" s="12" t="s">
        <v>20177</v>
      </c>
      <c r="F474" s="12" t="s">
        <v>1104</v>
      </c>
      <c r="G474" s="12">
        <v>2017.0</v>
      </c>
      <c r="H474" s="33">
        <v>43048.0</v>
      </c>
      <c r="I474" s="12" t="s">
        <v>20178</v>
      </c>
      <c r="K474" s="12" t="s">
        <v>20179</v>
      </c>
    </row>
    <row r="475" ht="15.75" customHeight="1">
      <c r="A475" s="12">
        <v>2.9162709E7</v>
      </c>
      <c r="B475" s="12" t="s">
        <v>20181</v>
      </c>
      <c r="C475" s="12" t="s">
        <v>20182</v>
      </c>
      <c r="D475" s="12" t="s">
        <v>20183</v>
      </c>
      <c r="E475" s="12" t="s">
        <v>20184</v>
      </c>
      <c r="F475" s="12" t="s">
        <v>7946</v>
      </c>
      <c r="G475" s="12">
        <v>2017.0</v>
      </c>
      <c r="H475" s="33">
        <v>43062.0</v>
      </c>
      <c r="I475" s="12" t="s">
        <v>20185</v>
      </c>
      <c r="K475" s="12" t="s">
        <v>20186</v>
      </c>
    </row>
    <row r="476" ht="15.75" customHeight="1">
      <c r="A476" s="12">
        <v>2.9209593E7</v>
      </c>
      <c r="B476" s="12" t="s">
        <v>20187</v>
      </c>
      <c r="C476" s="12" t="s">
        <v>20188</v>
      </c>
      <c r="D476" s="12" t="s">
        <v>20189</v>
      </c>
      <c r="E476" s="12" t="s">
        <v>12782</v>
      </c>
      <c r="F476" s="12" t="s">
        <v>3171</v>
      </c>
      <c r="G476" s="12">
        <v>2017.0</v>
      </c>
      <c r="H476" s="33">
        <v>43076.0</v>
      </c>
      <c r="I476" s="12" t="s">
        <v>20190</v>
      </c>
      <c r="K476" s="12" t="s">
        <v>20191</v>
      </c>
    </row>
    <row r="477" ht="15.75" customHeight="1">
      <c r="A477" s="12">
        <v>2.9169377E7</v>
      </c>
      <c r="B477" s="12" t="s">
        <v>20192</v>
      </c>
      <c r="C477" s="12" t="s">
        <v>20193</v>
      </c>
      <c r="D477" s="12" t="s">
        <v>20194</v>
      </c>
      <c r="E477" s="12" t="s">
        <v>20195</v>
      </c>
      <c r="F477" s="12" t="s">
        <v>332</v>
      </c>
      <c r="G477" s="12">
        <v>2017.0</v>
      </c>
      <c r="H477" s="33">
        <v>43064.0</v>
      </c>
      <c r="I477" s="12" t="s">
        <v>20196</v>
      </c>
      <c r="K477" s="12" t="s">
        <v>20197</v>
      </c>
    </row>
    <row r="478" ht="15.75" customHeight="1">
      <c r="A478" s="12">
        <v>2.9178908E7</v>
      </c>
      <c r="B478" s="12" t="s">
        <v>20199</v>
      </c>
      <c r="C478" s="12" t="s">
        <v>20200</v>
      </c>
      <c r="D478" s="12" t="s">
        <v>20201</v>
      </c>
      <c r="E478" s="12" t="s">
        <v>1604</v>
      </c>
      <c r="F478" s="12" t="s">
        <v>332</v>
      </c>
      <c r="G478" s="12">
        <v>2017.0</v>
      </c>
      <c r="H478" s="33">
        <v>43067.0</v>
      </c>
      <c r="I478" s="12" t="s">
        <v>20202</v>
      </c>
      <c r="K478" s="12" t="s">
        <v>20203</v>
      </c>
    </row>
    <row r="479" ht="15.75" customHeight="1">
      <c r="A479" s="12">
        <v>2.917688E7</v>
      </c>
      <c r="B479" s="12" t="s">
        <v>20205</v>
      </c>
      <c r="C479" s="12" t="s">
        <v>20206</v>
      </c>
      <c r="D479" s="12" t="s">
        <v>20207</v>
      </c>
      <c r="E479" s="12" t="s">
        <v>19141</v>
      </c>
      <c r="F479" s="12" t="s">
        <v>2810</v>
      </c>
      <c r="G479" s="12">
        <v>2017.0</v>
      </c>
      <c r="H479" s="33">
        <v>43067.0</v>
      </c>
      <c r="I479" s="12" t="s">
        <v>20208</v>
      </c>
      <c r="K479" s="12" t="s">
        <v>20209</v>
      </c>
    </row>
    <row r="480" ht="15.75" customHeight="1">
      <c r="A480" s="12">
        <v>2.9179774E7</v>
      </c>
      <c r="B480" s="12" t="s">
        <v>20211</v>
      </c>
      <c r="C480" s="12" t="s">
        <v>20212</v>
      </c>
      <c r="D480" s="12" t="s">
        <v>20213</v>
      </c>
      <c r="E480" s="12" t="s">
        <v>20214</v>
      </c>
      <c r="F480" s="12" t="s">
        <v>332</v>
      </c>
      <c r="G480" s="12">
        <v>2017.0</v>
      </c>
      <c r="H480" s="33">
        <v>43068.0</v>
      </c>
      <c r="I480" s="12" t="s">
        <v>20215</v>
      </c>
      <c r="K480" s="12" t="s">
        <v>20216</v>
      </c>
    </row>
    <row r="481" ht="15.75" customHeight="1">
      <c r="A481" s="12">
        <v>2.9234308E7</v>
      </c>
      <c r="B481" s="12" t="s">
        <v>20218</v>
      </c>
      <c r="C481" s="12" t="s">
        <v>20219</v>
      </c>
      <c r="D481" s="12" t="s">
        <v>20220</v>
      </c>
      <c r="E481" s="12" t="s">
        <v>3131</v>
      </c>
      <c r="F481" s="12" t="s">
        <v>1128</v>
      </c>
      <c r="G481" s="12">
        <v>2017.0</v>
      </c>
      <c r="H481" s="33">
        <v>43083.0</v>
      </c>
      <c r="I481" s="12" t="s">
        <v>20221</v>
      </c>
      <c r="K481" s="12" t="s">
        <v>20222</v>
      </c>
    </row>
    <row r="482" ht="15.75" customHeight="1">
      <c r="A482" s="12">
        <v>2.9184153E7</v>
      </c>
      <c r="B482" s="12" t="s">
        <v>20223</v>
      </c>
      <c r="C482" s="12" t="s">
        <v>20224</v>
      </c>
      <c r="D482" s="12" t="s">
        <v>20225</v>
      </c>
      <c r="E482" s="12" t="s">
        <v>1946</v>
      </c>
      <c r="F482" s="12" t="s">
        <v>7369</v>
      </c>
      <c r="G482" s="12">
        <v>2017.0</v>
      </c>
      <c r="H482" s="33">
        <v>43069.0</v>
      </c>
      <c r="I482" s="12" t="s">
        <v>20226</v>
      </c>
      <c r="K482" s="12" t="s">
        <v>20227</v>
      </c>
    </row>
    <row r="483" ht="15.75" customHeight="1">
      <c r="A483" s="12">
        <v>2.9238699E7</v>
      </c>
      <c r="B483" s="12" t="s">
        <v>20229</v>
      </c>
      <c r="C483" s="12" t="s">
        <v>20230</v>
      </c>
      <c r="D483" s="12" t="s">
        <v>20231</v>
      </c>
      <c r="E483" s="12" t="s">
        <v>20232</v>
      </c>
      <c r="F483" s="12" t="s">
        <v>3171</v>
      </c>
      <c r="G483" s="12">
        <v>2017.0</v>
      </c>
      <c r="H483" s="33">
        <v>43084.0</v>
      </c>
      <c r="I483" s="12" t="s">
        <v>20233</v>
      </c>
      <c r="K483" s="12" t="s">
        <v>20234</v>
      </c>
    </row>
    <row r="484" ht="15.75" customHeight="1">
      <c r="A484" s="12">
        <v>2.9080766E7</v>
      </c>
      <c r="B484" s="12" t="s">
        <v>20235</v>
      </c>
      <c r="C484" s="12" t="s">
        <v>20236</v>
      </c>
      <c r="D484" s="12" t="s">
        <v>20237</v>
      </c>
      <c r="E484" s="12" t="s">
        <v>20238</v>
      </c>
      <c r="F484" s="12" t="s">
        <v>842</v>
      </c>
      <c r="G484" s="12">
        <v>2017.0</v>
      </c>
      <c r="H484" s="33">
        <v>43038.0</v>
      </c>
      <c r="K484" s="12" t="s">
        <v>20239</v>
      </c>
    </row>
    <row r="485" ht="15.75" customHeight="1">
      <c r="A485" s="12">
        <v>2.7026285E7</v>
      </c>
      <c r="B485" s="12" t="s">
        <v>20241</v>
      </c>
      <c r="C485" s="12" t="s">
        <v>20242</v>
      </c>
      <c r="D485" s="12" t="s">
        <v>20243</v>
      </c>
      <c r="E485" s="12" t="s">
        <v>20244</v>
      </c>
      <c r="F485" s="12" t="s">
        <v>1455</v>
      </c>
      <c r="G485" s="12">
        <v>2017.0</v>
      </c>
      <c r="H485" s="33">
        <v>42460.0</v>
      </c>
      <c r="K485" s="12" t="s">
        <v>20245</v>
      </c>
    </row>
    <row r="486" ht="15.75" customHeight="1">
      <c r="A486" s="12">
        <v>2.799544E7</v>
      </c>
      <c r="B486" s="12" t="s">
        <v>20247</v>
      </c>
      <c r="C486" s="12" t="s">
        <v>20248</v>
      </c>
      <c r="D486" s="12" t="s">
        <v>20249</v>
      </c>
      <c r="E486" s="12" t="s">
        <v>20250</v>
      </c>
      <c r="F486" s="12" t="s">
        <v>20251</v>
      </c>
      <c r="G486" s="12">
        <v>2017.0</v>
      </c>
      <c r="H486" s="33">
        <v>42725.0</v>
      </c>
      <c r="K486" s="12" t="s">
        <v>20252</v>
      </c>
    </row>
    <row r="487" ht="15.75" customHeight="1">
      <c r="A487" s="12">
        <v>2.8548687E7</v>
      </c>
      <c r="B487" s="12" t="s">
        <v>20253</v>
      </c>
      <c r="C487" s="12" t="s">
        <v>20254</v>
      </c>
      <c r="D487" s="12" t="s">
        <v>20255</v>
      </c>
      <c r="E487" s="12" t="s">
        <v>18784</v>
      </c>
      <c r="F487" s="12" t="s">
        <v>13861</v>
      </c>
      <c r="G487" s="12">
        <v>2017.0</v>
      </c>
      <c r="H487" s="33">
        <v>42882.0</v>
      </c>
      <c r="K487" s="12" t="s">
        <v>20256</v>
      </c>
    </row>
    <row r="488" ht="15.75" customHeight="1">
      <c r="A488" s="12">
        <v>2.8585771E7</v>
      </c>
      <c r="B488" s="12" t="s">
        <v>20257</v>
      </c>
      <c r="C488" s="12" t="s">
        <v>20258</v>
      </c>
      <c r="D488" s="12" t="s">
        <v>20259</v>
      </c>
      <c r="E488" s="12" t="s">
        <v>8580</v>
      </c>
      <c r="F488" s="12" t="s">
        <v>10922</v>
      </c>
      <c r="G488" s="12">
        <v>2017.0</v>
      </c>
      <c r="H488" s="33">
        <v>42893.0</v>
      </c>
      <c r="K488" s="12" t="s">
        <v>20260</v>
      </c>
    </row>
    <row r="489" ht="15.75" customHeight="1">
      <c r="A489" s="12">
        <v>2.8752684E7</v>
      </c>
      <c r="B489" s="12" t="s">
        <v>20261</v>
      </c>
      <c r="C489" s="12" t="s">
        <v>20262</v>
      </c>
      <c r="D489" s="12" t="s">
        <v>20263</v>
      </c>
      <c r="E489" s="12" t="s">
        <v>20264</v>
      </c>
      <c r="F489" s="12" t="s">
        <v>119</v>
      </c>
      <c r="G489" s="12">
        <v>2017.0</v>
      </c>
      <c r="H489" s="33">
        <v>42945.0</v>
      </c>
      <c r="K489" s="12" t="s">
        <v>20265</v>
      </c>
    </row>
    <row r="490" ht="15.75" customHeight="1">
      <c r="A490" s="12">
        <v>2.8770333E7</v>
      </c>
      <c r="B490" s="12" t="s">
        <v>20266</v>
      </c>
      <c r="C490" s="12" t="s">
        <v>20267</v>
      </c>
      <c r="D490" s="12" t="s">
        <v>20268</v>
      </c>
      <c r="E490" s="12" t="s">
        <v>14196</v>
      </c>
      <c r="F490" s="12" t="s">
        <v>11982</v>
      </c>
      <c r="G490" s="12">
        <v>2017.0</v>
      </c>
      <c r="H490" s="33">
        <v>42951.0</v>
      </c>
      <c r="I490" s="12" t="s">
        <v>20269</v>
      </c>
      <c r="K490" s="12" t="s">
        <v>20270</v>
      </c>
    </row>
    <row r="491" ht="15.75" customHeight="1">
      <c r="A491" s="12">
        <v>2.890219E7</v>
      </c>
      <c r="B491" s="12" t="s">
        <v>20271</v>
      </c>
      <c r="C491" s="12" t="s">
        <v>20272</v>
      </c>
      <c r="D491" s="12" t="s">
        <v>20273</v>
      </c>
      <c r="E491" s="12" t="s">
        <v>14216</v>
      </c>
      <c r="F491" s="12" t="s">
        <v>137</v>
      </c>
      <c r="G491" s="12">
        <v>2017.0</v>
      </c>
      <c r="H491" s="33">
        <v>42992.0</v>
      </c>
      <c r="I491" s="12" t="s">
        <v>20274</v>
      </c>
      <c r="K491" s="12" t="s">
        <v>20275</v>
      </c>
    </row>
    <row r="492" ht="15.75" customHeight="1">
      <c r="A492" s="12">
        <v>2.8939497E7</v>
      </c>
      <c r="B492" s="12" t="s">
        <v>20276</v>
      </c>
      <c r="C492" s="12" t="s">
        <v>20277</v>
      </c>
      <c r="D492" s="12" t="s">
        <v>20278</v>
      </c>
      <c r="E492" s="12" t="s">
        <v>20279</v>
      </c>
      <c r="F492" s="12" t="s">
        <v>2712</v>
      </c>
      <c r="G492" s="12">
        <v>2017.0</v>
      </c>
      <c r="H492" s="33">
        <v>43002.0</v>
      </c>
      <c r="K492" s="12" t="s">
        <v>20280</v>
      </c>
    </row>
    <row r="493" ht="15.75" customHeight="1">
      <c r="A493" s="12">
        <v>2.8940672E7</v>
      </c>
      <c r="B493" s="12" t="s">
        <v>20281</v>
      </c>
      <c r="C493" s="12" t="s">
        <v>20282</v>
      </c>
      <c r="D493" s="12" t="s">
        <v>20283</v>
      </c>
      <c r="E493" s="12" t="s">
        <v>20284</v>
      </c>
      <c r="F493" s="12" t="s">
        <v>20285</v>
      </c>
      <c r="G493" s="12">
        <v>2017.0</v>
      </c>
      <c r="H493" s="33">
        <v>43002.0</v>
      </c>
      <c r="K493" s="12" t="s">
        <v>20286</v>
      </c>
    </row>
    <row r="494" ht="15.75" customHeight="1">
      <c r="A494" s="12">
        <v>2.8977708E7</v>
      </c>
      <c r="B494" s="12" t="s">
        <v>20287</v>
      </c>
      <c r="C494" s="12" t="s">
        <v>20288</v>
      </c>
      <c r="D494" s="12" t="s">
        <v>20289</v>
      </c>
      <c r="E494" s="12" t="s">
        <v>20290</v>
      </c>
      <c r="F494" s="12" t="s">
        <v>1259</v>
      </c>
      <c r="G494" s="12">
        <v>2017.0</v>
      </c>
      <c r="H494" s="33">
        <v>43013.0</v>
      </c>
      <c r="K494" s="12" t="s">
        <v>20291</v>
      </c>
    </row>
    <row r="495" ht="15.75" customHeight="1">
      <c r="A495" s="12">
        <v>2.8988739E7</v>
      </c>
      <c r="B495" s="12" t="s">
        <v>20292</v>
      </c>
      <c r="C495" s="12" t="s">
        <v>20293</v>
      </c>
      <c r="D495" s="12" t="s">
        <v>20294</v>
      </c>
      <c r="E495" s="12" t="s">
        <v>20295</v>
      </c>
      <c r="F495" s="12" t="s">
        <v>4729</v>
      </c>
      <c r="G495" s="12">
        <v>2017.0</v>
      </c>
      <c r="H495" s="33">
        <v>43018.0</v>
      </c>
      <c r="K495" s="12" t="s">
        <v>20296</v>
      </c>
    </row>
    <row r="496" ht="15.75" customHeight="1">
      <c r="A496" s="12">
        <v>2.8993455E7</v>
      </c>
      <c r="B496" s="12" t="s">
        <v>20297</v>
      </c>
      <c r="C496" s="12" t="s">
        <v>20298</v>
      </c>
      <c r="D496" s="12" t="s">
        <v>20299</v>
      </c>
      <c r="E496" s="12" t="s">
        <v>14438</v>
      </c>
      <c r="F496" s="12" t="s">
        <v>439</v>
      </c>
      <c r="G496" s="12">
        <v>2017.0</v>
      </c>
      <c r="H496" s="33">
        <v>43019.0</v>
      </c>
      <c r="I496" s="12" t="s">
        <v>20300</v>
      </c>
      <c r="K496" s="12" t="s">
        <v>20301</v>
      </c>
    </row>
    <row r="497" ht="15.75" customHeight="1">
      <c r="A497" s="12">
        <v>2.9037778E7</v>
      </c>
      <c r="B497" s="12" t="s">
        <v>20302</v>
      </c>
      <c r="C497" s="12" t="s">
        <v>20303</v>
      </c>
      <c r="D497" s="12" t="s">
        <v>20304</v>
      </c>
      <c r="E497" s="12" t="s">
        <v>20305</v>
      </c>
      <c r="F497" s="12" t="s">
        <v>169</v>
      </c>
      <c r="G497" s="12">
        <v>2017.0</v>
      </c>
      <c r="H497" s="33">
        <v>43026.0</v>
      </c>
      <c r="K497" s="12" t="s">
        <v>20306</v>
      </c>
    </row>
    <row r="498" ht="15.75" customHeight="1">
      <c r="A498" s="12">
        <v>2.9042303E7</v>
      </c>
      <c r="B498" s="12" t="s">
        <v>20307</v>
      </c>
      <c r="C498" s="12" t="s">
        <v>20308</v>
      </c>
      <c r="D498" s="12" t="s">
        <v>20309</v>
      </c>
      <c r="E498" s="12" t="s">
        <v>20310</v>
      </c>
      <c r="F498" s="12" t="s">
        <v>1239</v>
      </c>
      <c r="G498" s="12">
        <v>2017.0</v>
      </c>
      <c r="H498" s="33">
        <v>43027.0</v>
      </c>
      <c r="K498" s="12" t="s">
        <v>20311</v>
      </c>
    </row>
    <row r="499" ht="15.75" customHeight="1">
      <c r="A499" s="12">
        <v>2.9069333E7</v>
      </c>
      <c r="B499" s="12" t="s">
        <v>20312</v>
      </c>
      <c r="C499" s="12" t="s">
        <v>20313</v>
      </c>
      <c r="D499" s="12" t="s">
        <v>20314</v>
      </c>
      <c r="E499" s="12" t="s">
        <v>20315</v>
      </c>
      <c r="F499" s="12" t="s">
        <v>1622</v>
      </c>
      <c r="G499" s="12">
        <v>2017.0</v>
      </c>
      <c r="H499" s="33">
        <v>43034.0</v>
      </c>
      <c r="K499" s="12" t="s">
        <v>20316</v>
      </c>
    </row>
    <row r="500" ht="15.75" customHeight="1">
      <c r="A500" s="12">
        <v>2.9071168E7</v>
      </c>
      <c r="B500" s="12" t="s">
        <v>20318</v>
      </c>
      <c r="C500" s="12" t="s">
        <v>20319</v>
      </c>
      <c r="D500" s="12" t="s">
        <v>20320</v>
      </c>
      <c r="E500" s="12" t="s">
        <v>1349</v>
      </c>
      <c r="F500" s="12" t="s">
        <v>20321</v>
      </c>
      <c r="G500" s="12">
        <v>2017.0</v>
      </c>
      <c r="H500" s="33">
        <v>43035.0</v>
      </c>
      <c r="I500" s="12" t="s">
        <v>20322</v>
      </c>
      <c r="K500" s="12" t="s">
        <v>20323</v>
      </c>
    </row>
    <row r="501" ht="15.75" customHeight="1">
      <c r="A501" s="12">
        <v>2.9103397E7</v>
      </c>
      <c r="B501" s="12" t="s">
        <v>20324</v>
      </c>
      <c r="C501" s="12" t="s">
        <v>20325</v>
      </c>
      <c r="D501" s="12" t="s">
        <v>20326</v>
      </c>
      <c r="E501" s="12" t="s">
        <v>20327</v>
      </c>
      <c r="F501" s="12" t="s">
        <v>6355</v>
      </c>
      <c r="G501" s="12">
        <v>2017.0</v>
      </c>
      <c r="H501" s="33">
        <v>43046.0</v>
      </c>
      <c r="I501" s="12" t="s">
        <v>20328</v>
      </c>
      <c r="K501" s="12" t="s">
        <v>20329</v>
      </c>
    </row>
    <row r="502" ht="15.75" customHeight="1">
      <c r="A502" s="12">
        <v>2.9122518E7</v>
      </c>
      <c r="B502" s="12" t="s">
        <v>20330</v>
      </c>
      <c r="C502" s="12" t="s">
        <v>20331</v>
      </c>
      <c r="D502" s="12" t="s">
        <v>20332</v>
      </c>
      <c r="E502" s="12" t="s">
        <v>6560</v>
      </c>
      <c r="F502" s="12" t="s">
        <v>4832</v>
      </c>
      <c r="G502" s="12">
        <v>2017.0</v>
      </c>
      <c r="H502" s="33">
        <v>43050.0</v>
      </c>
      <c r="K502" s="12" t="s">
        <v>20333</v>
      </c>
    </row>
    <row r="503" ht="15.75" customHeight="1">
      <c r="A503" s="12">
        <v>2.9124413E7</v>
      </c>
      <c r="B503" s="12" t="s">
        <v>20334</v>
      </c>
      <c r="C503" s="12" t="s">
        <v>20335</v>
      </c>
      <c r="D503" s="12" t="s">
        <v>20336</v>
      </c>
      <c r="E503" s="12" t="s">
        <v>7833</v>
      </c>
      <c r="F503" s="12" t="s">
        <v>664</v>
      </c>
      <c r="G503" s="12">
        <v>2017.0</v>
      </c>
      <c r="H503" s="33">
        <v>43050.0</v>
      </c>
      <c r="K503" s="12" t="s">
        <v>20337</v>
      </c>
    </row>
    <row r="504" ht="15.75" customHeight="1">
      <c r="A504" s="12">
        <v>2.9125253E7</v>
      </c>
      <c r="B504" s="12" t="s">
        <v>20338</v>
      </c>
      <c r="C504" s="12" t="s">
        <v>20339</v>
      </c>
      <c r="D504" s="12" t="s">
        <v>20340</v>
      </c>
      <c r="E504" s="12" t="s">
        <v>20341</v>
      </c>
      <c r="F504" s="12" t="s">
        <v>995</v>
      </c>
      <c r="G504" s="12">
        <v>2017.0</v>
      </c>
      <c r="H504" s="33">
        <v>43050.0</v>
      </c>
      <c r="K504" s="12" t="s">
        <v>20342</v>
      </c>
    </row>
    <row r="505" ht="15.75" customHeight="1">
      <c r="A505" s="12">
        <v>2.9127991E7</v>
      </c>
      <c r="B505" s="12" t="s">
        <v>20343</v>
      </c>
      <c r="C505" s="12" t="s">
        <v>20344</v>
      </c>
      <c r="D505" s="12" t="s">
        <v>20345</v>
      </c>
      <c r="E505" s="12" t="s">
        <v>20346</v>
      </c>
      <c r="F505" s="12" t="s">
        <v>202</v>
      </c>
      <c r="G505" s="12">
        <v>2017.0</v>
      </c>
      <c r="H505" s="33">
        <v>43052.0</v>
      </c>
      <c r="K505" s="12" t="s">
        <v>20347</v>
      </c>
    </row>
    <row r="506" ht="15.75" customHeight="1">
      <c r="A506" s="12">
        <v>2.9141715E7</v>
      </c>
      <c r="B506" s="12" t="s">
        <v>20348</v>
      </c>
      <c r="C506" s="12" t="s">
        <v>20349</v>
      </c>
      <c r="D506" s="12" t="s">
        <v>20350</v>
      </c>
      <c r="E506" s="12" t="s">
        <v>2561</v>
      </c>
      <c r="F506" s="12" t="s">
        <v>520</v>
      </c>
      <c r="G506" s="12">
        <v>2017.0</v>
      </c>
      <c r="H506" s="33">
        <v>43056.0</v>
      </c>
      <c r="I506" s="12" t="s">
        <v>20351</v>
      </c>
      <c r="K506" s="12" t="s">
        <v>20352</v>
      </c>
    </row>
    <row r="507" ht="15.75" customHeight="1">
      <c r="A507" s="12">
        <v>2.9148369E7</v>
      </c>
      <c r="B507" s="12" t="s">
        <v>20353</v>
      </c>
      <c r="C507" s="12" t="s">
        <v>20354</v>
      </c>
      <c r="D507" s="12" t="s">
        <v>20355</v>
      </c>
      <c r="E507" s="12" t="s">
        <v>20356</v>
      </c>
      <c r="F507" s="12" t="s">
        <v>508</v>
      </c>
      <c r="G507" s="12">
        <v>2017.0</v>
      </c>
      <c r="H507" s="33">
        <v>43057.0</v>
      </c>
      <c r="I507" s="12" t="s">
        <v>20357</v>
      </c>
      <c r="K507" s="12" t="s">
        <v>20358</v>
      </c>
    </row>
    <row r="508" ht="15.75" customHeight="1">
      <c r="A508" s="12">
        <v>2.9148376E7</v>
      </c>
      <c r="B508" s="12" t="s">
        <v>20359</v>
      </c>
      <c r="C508" s="12" t="s">
        <v>20360</v>
      </c>
      <c r="D508" s="12" t="s">
        <v>20361</v>
      </c>
      <c r="E508" s="12" t="s">
        <v>20362</v>
      </c>
      <c r="F508" s="12" t="s">
        <v>508</v>
      </c>
      <c r="G508" s="12">
        <v>2017.0</v>
      </c>
      <c r="H508" s="33">
        <v>43057.0</v>
      </c>
      <c r="I508" s="12" t="s">
        <v>20363</v>
      </c>
      <c r="K508" s="12" t="s">
        <v>20364</v>
      </c>
    </row>
    <row r="509" ht="15.75" customHeight="1">
      <c r="A509" s="12">
        <v>2.9148392E7</v>
      </c>
      <c r="B509" s="12" t="s">
        <v>20365</v>
      </c>
      <c r="C509" s="12" t="s">
        <v>20366</v>
      </c>
      <c r="D509" s="12" t="s">
        <v>20367</v>
      </c>
      <c r="E509" s="12" t="s">
        <v>20368</v>
      </c>
      <c r="F509" s="12" t="s">
        <v>508</v>
      </c>
      <c r="G509" s="12">
        <v>2017.0</v>
      </c>
      <c r="H509" s="33">
        <v>43057.0</v>
      </c>
      <c r="I509" s="12" t="s">
        <v>20369</v>
      </c>
      <c r="K509" s="12" t="s">
        <v>20370</v>
      </c>
    </row>
    <row r="510" ht="15.75" customHeight="1">
      <c r="A510" s="12">
        <v>2.9173891E7</v>
      </c>
      <c r="B510" s="12" t="s">
        <v>20371</v>
      </c>
      <c r="C510" s="12" t="s">
        <v>20372</v>
      </c>
      <c r="D510" s="12" t="s">
        <v>20373</v>
      </c>
      <c r="E510" s="12" t="s">
        <v>20374</v>
      </c>
      <c r="F510" s="12" t="s">
        <v>10941</v>
      </c>
      <c r="G510" s="12">
        <v>2017.0</v>
      </c>
      <c r="H510" s="33">
        <v>43067.0</v>
      </c>
      <c r="K510" s="12" t="s">
        <v>20375</v>
      </c>
    </row>
    <row r="511" ht="15.75" customHeight="1">
      <c r="A511" s="12">
        <v>2.9178531E7</v>
      </c>
      <c r="B511" s="12" t="s">
        <v>20376</v>
      </c>
      <c r="C511" s="12" t="s">
        <v>20377</v>
      </c>
      <c r="D511" s="12" t="s">
        <v>20378</v>
      </c>
      <c r="E511" s="12" t="s">
        <v>20379</v>
      </c>
      <c r="F511" s="12" t="s">
        <v>220</v>
      </c>
      <c r="G511" s="12">
        <v>2017.0</v>
      </c>
      <c r="H511" s="33">
        <v>43067.0</v>
      </c>
      <c r="K511" s="12" t="s">
        <v>20380</v>
      </c>
    </row>
    <row r="512" ht="15.75" customHeight="1">
      <c r="A512" s="12">
        <v>2.9189951E7</v>
      </c>
      <c r="B512" s="12" t="s">
        <v>20381</v>
      </c>
      <c r="C512" s="12" t="s">
        <v>20382</v>
      </c>
      <c r="D512" s="12" t="s">
        <v>20383</v>
      </c>
      <c r="E512" s="12" t="s">
        <v>6205</v>
      </c>
      <c r="F512" s="12" t="s">
        <v>664</v>
      </c>
      <c r="G512" s="12">
        <v>2017.0</v>
      </c>
      <c r="H512" s="33">
        <v>43070.0</v>
      </c>
      <c r="K512" s="12" t="s">
        <v>20384</v>
      </c>
    </row>
    <row r="513" ht="15.75" customHeight="1">
      <c r="A513" s="12">
        <v>2.9243242E7</v>
      </c>
      <c r="B513" s="12" t="s">
        <v>20385</v>
      </c>
      <c r="C513" s="12" t="s">
        <v>20386</v>
      </c>
      <c r="D513" s="12" t="s">
        <v>20387</v>
      </c>
      <c r="E513" s="12" t="s">
        <v>20388</v>
      </c>
      <c r="F513" s="12" t="s">
        <v>490</v>
      </c>
      <c r="G513" s="12">
        <v>2017.0</v>
      </c>
      <c r="H513" s="33">
        <v>43085.0</v>
      </c>
      <c r="K513" s="12" t="s">
        <v>20389</v>
      </c>
    </row>
    <row r="514" ht="15.75" customHeight="1">
      <c r="A514" s="12">
        <v>2.9378383E7</v>
      </c>
      <c r="B514" s="12" t="s">
        <v>20390</v>
      </c>
      <c r="C514" s="12" t="s">
        <v>20391</v>
      </c>
      <c r="D514" s="12" t="s">
        <v>20392</v>
      </c>
      <c r="E514" s="12" t="s">
        <v>20393</v>
      </c>
      <c r="F514" s="12" t="s">
        <v>20394</v>
      </c>
      <c r="G514" s="12">
        <v>2017.0</v>
      </c>
      <c r="H514" s="33">
        <v>43130.0</v>
      </c>
    </row>
    <row r="515" ht="15.75" customHeight="1">
      <c r="A515" s="12">
        <v>3.1014588E7</v>
      </c>
      <c r="B515" s="12" t="s">
        <v>20395</v>
      </c>
      <c r="C515" s="12" t="s">
        <v>20396</v>
      </c>
      <c r="D515" s="12" t="s">
        <v>20397</v>
      </c>
      <c r="E515" s="12" t="s">
        <v>20398</v>
      </c>
      <c r="F515" s="12" t="s">
        <v>12747</v>
      </c>
      <c r="G515" s="12">
        <v>2017.0</v>
      </c>
      <c r="H515" s="33">
        <v>43580.0</v>
      </c>
      <c r="K515" s="12" t="s">
        <v>20399</v>
      </c>
    </row>
    <row r="516" ht="15.75" customHeight="1">
      <c r="A516" s="12">
        <v>2.9216317E7</v>
      </c>
      <c r="B516" s="12" t="s">
        <v>20400</v>
      </c>
      <c r="C516" s="12" t="s">
        <v>20401</v>
      </c>
      <c r="D516" s="12" t="s">
        <v>20402</v>
      </c>
      <c r="E516" s="12" t="s">
        <v>20403</v>
      </c>
      <c r="F516" s="12" t="s">
        <v>1789</v>
      </c>
      <c r="G516" s="12">
        <v>2017.0</v>
      </c>
      <c r="H516" s="33">
        <v>43077.0</v>
      </c>
      <c r="I516" s="12" t="s">
        <v>20404</v>
      </c>
      <c r="K516" s="12" t="s">
        <v>20405</v>
      </c>
    </row>
    <row r="517" ht="15.75" customHeight="1">
      <c r="A517" s="12">
        <v>2.9216334E7</v>
      </c>
      <c r="B517" s="12" t="s">
        <v>20407</v>
      </c>
      <c r="C517" s="12" t="s">
        <v>20408</v>
      </c>
      <c r="D517" s="12" t="s">
        <v>20409</v>
      </c>
      <c r="E517" s="12" t="s">
        <v>20410</v>
      </c>
      <c r="F517" s="12" t="s">
        <v>1789</v>
      </c>
      <c r="G517" s="12">
        <v>2017.0</v>
      </c>
      <c r="H517" s="33">
        <v>43077.0</v>
      </c>
      <c r="I517" s="12" t="s">
        <v>20411</v>
      </c>
      <c r="K517" s="12" t="s">
        <v>20412</v>
      </c>
    </row>
    <row r="518" ht="15.75" customHeight="1">
      <c r="A518" s="12">
        <v>2.9231658E7</v>
      </c>
      <c r="B518" s="12" t="s">
        <v>20413</v>
      </c>
      <c r="C518" s="12" t="s">
        <v>20414</v>
      </c>
      <c r="D518" s="12" t="s">
        <v>20415</v>
      </c>
      <c r="E518" s="12" t="s">
        <v>20416</v>
      </c>
      <c r="F518" s="12" t="s">
        <v>4161</v>
      </c>
      <c r="G518" s="12">
        <v>2017.0</v>
      </c>
      <c r="H518" s="33">
        <v>43082.0</v>
      </c>
      <c r="K518" s="12" t="s">
        <v>20417</v>
      </c>
    </row>
    <row r="519" ht="15.75" customHeight="1">
      <c r="A519" s="12">
        <v>2.9232397E7</v>
      </c>
      <c r="B519" s="12" t="s">
        <v>20419</v>
      </c>
      <c r="C519" s="12" t="s">
        <v>20420</v>
      </c>
      <c r="D519" s="12" t="s">
        <v>20421</v>
      </c>
      <c r="E519" s="12" t="s">
        <v>20422</v>
      </c>
      <c r="F519" s="12" t="s">
        <v>2831</v>
      </c>
      <c r="G519" s="12">
        <v>2017.0</v>
      </c>
      <c r="H519" s="33">
        <v>43082.0</v>
      </c>
      <c r="I519" s="12" t="s">
        <v>20423</v>
      </c>
      <c r="K519" s="12" t="s">
        <v>20424</v>
      </c>
    </row>
    <row r="520" ht="15.75" customHeight="1">
      <c r="A520" s="12">
        <v>2.9173535E7</v>
      </c>
      <c r="B520" s="12" t="s">
        <v>20425</v>
      </c>
      <c r="C520" s="12" t="s">
        <v>20426</v>
      </c>
      <c r="D520" s="12" t="s">
        <v>20427</v>
      </c>
      <c r="E520" s="12" t="s">
        <v>20428</v>
      </c>
      <c r="F520" s="12" t="s">
        <v>842</v>
      </c>
      <c r="G520" s="12">
        <v>2017.0</v>
      </c>
      <c r="H520" s="33">
        <v>43067.0</v>
      </c>
      <c r="K520" s="12" t="s">
        <v>20429</v>
      </c>
    </row>
    <row r="521" ht="15.75" customHeight="1">
      <c r="A521" s="12">
        <v>2.9246225E7</v>
      </c>
      <c r="B521" s="12" t="s">
        <v>20431</v>
      </c>
      <c r="C521" s="12" t="s">
        <v>20432</v>
      </c>
      <c r="D521" s="12" t="s">
        <v>20433</v>
      </c>
      <c r="E521" s="12" t="s">
        <v>20434</v>
      </c>
      <c r="F521" s="12" t="s">
        <v>818</v>
      </c>
      <c r="G521" s="12">
        <v>2017.0</v>
      </c>
      <c r="H521" s="33">
        <v>43086.0</v>
      </c>
      <c r="I521" s="12" t="s">
        <v>20435</v>
      </c>
      <c r="K521" s="12" t="s">
        <v>20436</v>
      </c>
    </row>
    <row r="522" ht="15.75" customHeight="1">
      <c r="A522" s="12">
        <v>3.027092E7</v>
      </c>
      <c r="B522" s="12" t="s">
        <v>20437</v>
      </c>
      <c r="C522" s="12" t="s">
        <v>20438</v>
      </c>
      <c r="D522" s="12" t="s">
        <v>20439</v>
      </c>
      <c r="E522" s="12" t="s">
        <v>20440</v>
      </c>
      <c r="F522" s="12" t="s">
        <v>15421</v>
      </c>
      <c r="G522" s="12">
        <v>2017.0</v>
      </c>
      <c r="H522" s="33">
        <v>43375.0</v>
      </c>
      <c r="I522" s="12" t="s">
        <v>20441</v>
      </c>
      <c r="K522" s="12" t="s">
        <v>20442</v>
      </c>
    </row>
    <row r="523" ht="15.75" customHeight="1">
      <c r="A523" s="12">
        <v>2.9032899E7</v>
      </c>
      <c r="B523" s="12" t="s">
        <v>20443</v>
      </c>
      <c r="C523" s="12" t="s">
        <v>20444</v>
      </c>
      <c r="D523" s="12" t="s">
        <v>20445</v>
      </c>
      <c r="E523" s="12" t="s">
        <v>20446</v>
      </c>
      <c r="F523" s="12" t="s">
        <v>2646</v>
      </c>
      <c r="G523" s="12">
        <v>2017.0</v>
      </c>
      <c r="H523" s="33">
        <v>43025.0</v>
      </c>
      <c r="K523" s="12" t="s">
        <v>20447</v>
      </c>
    </row>
    <row r="524" ht="15.75" customHeight="1">
      <c r="A524" s="12">
        <v>2.9258559E7</v>
      </c>
      <c r="B524" s="12" t="s">
        <v>20449</v>
      </c>
      <c r="C524" s="12" t="s">
        <v>20450</v>
      </c>
      <c r="D524" s="12" t="s">
        <v>20451</v>
      </c>
      <c r="E524" s="12" t="s">
        <v>20452</v>
      </c>
      <c r="F524" s="12" t="s">
        <v>332</v>
      </c>
      <c r="G524" s="12">
        <v>2017.0</v>
      </c>
      <c r="H524" s="33">
        <v>43090.0</v>
      </c>
      <c r="I524" s="12" t="s">
        <v>20453</v>
      </c>
      <c r="K524" s="12" t="s">
        <v>20454</v>
      </c>
    </row>
    <row r="525" ht="15.75" customHeight="1">
      <c r="A525" s="12">
        <v>3.0270921E7</v>
      </c>
      <c r="B525" s="12" t="s">
        <v>20456</v>
      </c>
      <c r="C525" s="12" t="s">
        <v>20457</v>
      </c>
      <c r="D525" s="12" t="s">
        <v>20458</v>
      </c>
      <c r="E525" s="12" t="s">
        <v>20459</v>
      </c>
      <c r="F525" s="12" t="s">
        <v>15421</v>
      </c>
      <c r="G525" s="12">
        <v>2017.0</v>
      </c>
      <c r="H525" s="33">
        <v>43375.0</v>
      </c>
      <c r="I525" s="12" t="s">
        <v>20460</v>
      </c>
      <c r="K525" s="12" t="s">
        <v>20461</v>
      </c>
    </row>
    <row r="526" ht="15.75" customHeight="1">
      <c r="A526" s="12">
        <v>2.9259327E7</v>
      </c>
      <c r="B526" s="12" t="s">
        <v>20462</v>
      </c>
      <c r="C526" s="12" t="s">
        <v>20463</v>
      </c>
      <c r="D526" s="12" t="s">
        <v>20464</v>
      </c>
      <c r="E526" s="12" t="s">
        <v>1687</v>
      </c>
      <c r="F526" s="12" t="s">
        <v>7369</v>
      </c>
      <c r="G526" s="12">
        <v>2017.0</v>
      </c>
      <c r="H526" s="33">
        <v>43090.0</v>
      </c>
      <c r="I526" s="12" t="s">
        <v>20465</v>
      </c>
      <c r="K526" s="12" t="s">
        <v>20466</v>
      </c>
    </row>
    <row r="527" ht="15.75" customHeight="1">
      <c r="A527" s="12">
        <v>2.926284E7</v>
      </c>
      <c r="B527" s="12" t="s">
        <v>20468</v>
      </c>
      <c r="C527" s="12" t="s">
        <v>20469</v>
      </c>
      <c r="D527" s="12" t="s">
        <v>20470</v>
      </c>
      <c r="E527" s="12" t="s">
        <v>20471</v>
      </c>
      <c r="F527" s="12" t="s">
        <v>332</v>
      </c>
      <c r="G527" s="12">
        <v>2017.0</v>
      </c>
      <c r="H527" s="33">
        <v>43091.0</v>
      </c>
      <c r="I527" s="12" t="s">
        <v>20472</v>
      </c>
      <c r="K527" s="12" t="s">
        <v>20473</v>
      </c>
    </row>
    <row r="528" ht="15.75" customHeight="1">
      <c r="A528" s="12">
        <v>2.9276773E7</v>
      </c>
      <c r="B528" s="12" t="s">
        <v>20474</v>
      </c>
      <c r="C528" s="12" t="s">
        <v>20475</v>
      </c>
      <c r="D528" s="12" t="s">
        <v>20476</v>
      </c>
      <c r="E528" s="12" t="s">
        <v>20477</v>
      </c>
      <c r="F528" s="12" t="s">
        <v>20478</v>
      </c>
      <c r="G528" s="12">
        <v>2017.0</v>
      </c>
      <c r="H528" s="33">
        <v>43095.0</v>
      </c>
      <c r="I528" s="12" t="s">
        <v>20479</v>
      </c>
      <c r="K528" s="12" t="s">
        <v>20480</v>
      </c>
    </row>
    <row r="529" ht="15.75" customHeight="1">
      <c r="A529" s="12">
        <v>3.02744E7</v>
      </c>
      <c r="B529" s="12" t="s">
        <v>20481</v>
      </c>
      <c r="C529" s="12" t="s">
        <v>20482</v>
      </c>
      <c r="D529" s="12" t="s">
        <v>20483</v>
      </c>
      <c r="E529" s="12" t="s">
        <v>20484</v>
      </c>
      <c r="F529" s="12" t="s">
        <v>15421</v>
      </c>
      <c r="G529" s="12">
        <v>2017.0</v>
      </c>
      <c r="H529" s="33">
        <v>43376.0</v>
      </c>
      <c r="I529" s="12" t="s">
        <v>20485</v>
      </c>
      <c r="K529" s="12" t="s">
        <v>20486</v>
      </c>
    </row>
    <row r="530" ht="15.75" customHeight="1">
      <c r="A530" s="12">
        <v>2.9282144E7</v>
      </c>
      <c r="B530" s="12" t="s">
        <v>20488</v>
      </c>
      <c r="C530" s="12" t="s">
        <v>20489</v>
      </c>
      <c r="D530" s="12" t="s">
        <v>20490</v>
      </c>
      <c r="E530" s="12" t="s">
        <v>17779</v>
      </c>
      <c r="F530" s="12" t="s">
        <v>332</v>
      </c>
      <c r="G530" s="12">
        <v>2017.0</v>
      </c>
      <c r="H530" s="33">
        <v>43098.0</v>
      </c>
      <c r="I530" s="12" t="s">
        <v>20491</v>
      </c>
      <c r="K530" s="12" t="s">
        <v>20492</v>
      </c>
    </row>
    <row r="531" ht="15.75" customHeight="1">
      <c r="A531" s="12">
        <v>2.9297293E7</v>
      </c>
      <c r="B531" s="12" t="s">
        <v>20494</v>
      </c>
      <c r="C531" s="12" t="s">
        <v>20495</v>
      </c>
      <c r="D531" s="12" t="s">
        <v>20496</v>
      </c>
      <c r="E531" s="12" t="s">
        <v>20497</v>
      </c>
      <c r="F531" s="12" t="s">
        <v>2035</v>
      </c>
      <c r="G531" s="12">
        <v>2017.0</v>
      </c>
      <c r="H531" s="33">
        <v>43104.0</v>
      </c>
      <c r="I531" s="12" t="s">
        <v>20498</v>
      </c>
      <c r="K531" s="12" t="s">
        <v>20499</v>
      </c>
    </row>
    <row r="532" ht="15.75" customHeight="1">
      <c r="A532" s="12">
        <v>2.9099918E7</v>
      </c>
      <c r="B532" s="12" t="s">
        <v>20500</v>
      </c>
      <c r="C532" s="12" t="s">
        <v>20501</v>
      </c>
      <c r="D532" s="12" t="s">
        <v>20502</v>
      </c>
      <c r="E532" s="12" t="s">
        <v>20503</v>
      </c>
      <c r="F532" s="12" t="s">
        <v>7460</v>
      </c>
      <c r="G532" s="12">
        <v>2017.0</v>
      </c>
      <c r="H532" s="33">
        <v>43043.0</v>
      </c>
      <c r="I532" s="12" t="s">
        <v>20504</v>
      </c>
      <c r="K532" s="12" t="s">
        <v>20505</v>
      </c>
    </row>
    <row r="533" ht="15.75" customHeight="1">
      <c r="A533" s="12">
        <v>2.928707E7</v>
      </c>
      <c r="B533" s="12" t="s">
        <v>20507</v>
      </c>
      <c r="C533" s="12" t="s">
        <v>20508</v>
      </c>
      <c r="D533" s="12" t="s">
        <v>20509</v>
      </c>
      <c r="E533" s="12" t="s">
        <v>20510</v>
      </c>
      <c r="F533" s="12" t="s">
        <v>2831</v>
      </c>
      <c r="G533" s="12">
        <v>2017.0</v>
      </c>
      <c r="H533" s="33">
        <v>43099.0</v>
      </c>
      <c r="I533" s="12" t="s">
        <v>20511</v>
      </c>
      <c r="K533" s="12" t="s">
        <v>20512</v>
      </c>
    </row>
    <row r="534" ht="15.75" customHeight="1">
      <c r="A534" s="12">
        <v>2.9287072E7</v>
      </c>
      <c r="B534" s="12" t="s">
        <v>20513</v>
      </c>
      <c r="C534" s="12" t="s">
        <v>20514</v>
      </c>
      <c r="D534" s="12" t="s">
        <v>20515</v>
      </c>
      <c r="E534" s="12" t="s">
        <v>20516</v>
      </c>
      <c r="F534" s="12" t="s">
        <v>2810</v>
      </c>
      <c r="G534" s="12">
        <v>2017.0</v>
      </c>
      <c r="H534" s="33">
        <v>43099.0</v>
      </c>
      <c r="I534" s="12" t="s">
        <v>20517</v>
      </c>
      <c r="K534" s="12" t="s">
        <v>20518</v>
      </c>
    </row>
    <row r="535" ht="15.75" customHeight="1">
      <c r="A535" s="12">
        <v>2.8573466E7</v>
      </c>
      <c r="B535" s="12" t="s">
        <v>20519</v>
      </c>
      <c r="C535" s="12" t="s">
        <v>20520</v>
      </c>
      <c r="D535" s="12" t="s">
        <v>20521</v>
      </c>
      <c r="E535" s="12" t="s">
        <v>20522</v>
      </c>
      <c r="F535" s="12" t="s">
        <v>19374</v>
      </c>
      <c r="G535" s="12">
        <v>2018.0</v>
      </c>
      <c r="H535" s="33">
        <v>42889.0</v>
      </c>
      <c r="K535" s="12" t="s">
        <v>20523</v>
      </c>
    </row>
    <row r="536" ht="15.75" customHeight="1">
      <c r="A536" s="12">
        <v>2.8702705E7</v>
      </c>
      <c r="B536" s="12" t="s">
        <v>20525</v>
      </c>
      <c r="C536" s="12" t="s">
        <v>20526</v>
      </c>
      <c r="D536" s="12" t="s">
        <v>20527</v>
      </c>
      <c r="E536" s="12" t="s">
        <v>3186</v>
      </c>
      <c r="F536" s="12" t="s">
        <v>1449</v>
      </c>
      <c r="G536" s="12">
        <v>2018.0</v>
      </c>
      <c r="H536" s="33">
        <v>42930.0</v>
      </c>
      <c r="I536" s="12" t="s">
        <v>20528</v>
      </c>
      <c r="K536" s="12" t="s">
        <v>20529</v>
      </c>
    </row>
    <row r="537" ht="15.75" customHeight="1">
      <c r="A537" s="12">
        <v>2.8708277E7</v>
      </c>
      <c r="B537" s="12" t="s">
        <v>20530</v>
      </c>
      <c r="C537" s="12" t="s">
        <v>20531</v>
      </c>
      <c r="D537" s="12" t="s">
        <v>20532</v>
      </c>
      <c r="E537" s="12" t="s">
        <v>20533</v>
      </c>
      <c r="F537" s="12" t="s">
        <v>13861</v>
      </c>
      <c r="G537" s="12">
        <v>2018.0</v>
      </c>
      <c r="H537" s="33">
        <v>42931.0</v>
      </c>
      <c r="K537" s="12" t="s">
        <v>20534</v>
      </c>
    </row>
    <row r="538" ht="15.75" customHeight="1">
      <c r="A538" s="12">
        <v>2.8859959E7</v>
      </c>
      <c r="B538" s="12" t="s">
        <v>20535</v>
      </c>
      <c r="C538" s="12" t="s">
        <v>20536</v>
      </c>
      <c r="D538" s="12" t="s">
        <v>20537</v>
      </c>
      <c r="E538" s="12" t="s">
        <v>17390</v>
      </c>
      <c r="F538" s="12" t="s">
        <v>2712</v>
      </c>
      <c r="G538" s="12">
        <v>2018.0</v>
      </c>
      <c r="H538" s="33">
        <v>42980.0</v>
      </c>
      <c r="K538" s="12" t="s">
        <v>20538</v>
      </c>
    </row>
    <row r="539" ht="15.75" customHeight="1">
      <c r="A539" s="12">
        <v>2.8860034E7</v>
      </c>
      <c r="B539" s="12" t="s">
        <v>20539</v>
      </c>
      <c r="C539" s="12" t="s">
        <v>20540</v>
      </c>
      <c r="D539" s="12" t="s">
        <v>20541</v>
      </c>
      <c r="E539" s="12" t="s">
        <v>20542</v>
      </c>
      <c r="F539" s="12" t="s">
        <v>17990</v>
      </c>
      <c r="G539" s="12">
        <v>2018.0</v>
      </c>
      <c r="H539" s="33">
        <v>42980.0</v>
      </c>
      <c r="K539" s="12" t="s">
        <v>20543</v>
      </c>
    </row>
    <row r="540" ht="15.75" customHeight="1">
      <c r="A540" s="12">
        <v>2.8913925E7</v>
      </c>
      <c r="B540" s="12" t="s">
        <v>20544</v>
      </c>
      <c r="C540" s="12" t="s">
        <v>20545</v>
      </c>
      <c r="D540" s="12" t="s">
        <v>20546</v>
      </c>
      <c r="E540" s="12" t="s">
        <v>20547</v>
      </c>
      <c r="F540" s="12" t="s">
        <v>20548</v>
      </c>
      <c r="G540" s="12">
        <v>2018.0</v>
      </c>
      <c r="H540" s="33">
        <v>42994.0</v>
      </c>
      <c r="K540" s="12" t="s">
        <v>20549</v>
      </c>
    </row>
    <row r="541" ht="15.75" customHeight="1">
      <c r="A541" s="12">
        <v>2.8939494E7</v>
      </c>
      <c r="B541" s="12" t="s">
        <v>20550</v>
      </c>
      <c r="C541" s="12" t="s">
        <v>20551</v>
      </c>
      <c r="D541" s="12" t="s">
        <v>20552</v>
      </c>
      <c r="E541" s="12" t="s">
        <v>20553</v>
      </c>
      <c r="F541" s="12" t="s">
        <v>2712</v>
      </c>
      <c r="G541" s="12">
        <v>2018.0</v>
      </c>
      <c r="H541" s="33">
        <v>43002.0</v>
      </c>
      <c r="K541" s="12" t="s">
        <v>20554</v>
      </c>
    </row>
    <row r="542" ht="15.75" customHeight="1">
      <c r="A542" s="12">
        <v>2.8977771E7</v>
      </c>
      <c r="B542" s="12" t="s">
        <v>20555</v>
      </c>
      <c r="C542" s="12" t="s">
        <v>20556</v>
      </c>
      <c r="D542" s="12" t="s">
        <v>20557</v>
      </c>
      <c r="E542" s="12" t="s">
        <v>13687</v>
      </c>
      <c r="F542" s="12" t="s">
        <v>3780</v>
      </c>
      <c r="G542" s="12">
        <v>2018.0</v>
      </c>
      <c r="H542" s="33">
        <v>43013.0</v>
      </c>
      <c r="K542" s="12" t="s">
        <v>20558</v>
      </c>
    </row>
    <row r="543" ht="15.75" customHeight="1">
      <c r="A543" s="12">
        <v>2.9017825E7</v>
      </c>
      <c r="B543" s="12" t="s">
        <v>20559</v>
      </c>
      <c r="C543" s="12" t="s">
        <v>20560</v>
      </c>
      <c r="D543" s="12" t="s">
        <v>20561</v>
      </c>
      <c r="E543" s="12" t="s">
        <v>20562</v>
      </c>
      <c r="F543" s="12" t="s">
        <v>496</v>
      </c>
      <c r="G543" s="12">
        <v>2018.0</v>
      </c>
      <c r="H543" s="33">
        <v>43020.0</v>
      </c>
      <c r="K543" s="12" t="s">
        <v>20563</v>
      </c>
    </row>
    <row r="544" ht="15.75" customHeight="1">
      <c r="A544" s="12">
        <v>2.9037826E7</v>
      </c>
      <c r="B544" s="12" t="s">
        <v>20564</v>
      </c>
      <c r="C544" s="12" t="s">
        <v>20565</v>
      </c>
      <c r="D544" s="12" t="s">
        <v>20566</v>
      </c>
      <c r="E544" s="12" t="s">
        <v>3254</v>
      </c>
      <c r="F544" s="12" t="s">
        <v>496</v>
      </c>
      <c r="G544" s="12">
        <v>2018.0</v>
      </c>
      <c r="H544" s="33">
        <v>43026.0</v>
      </c>
      <c r="K544" s="12" t="s">
        <v>20567</v>
      </c>
    </row>
    <row r="545" ht="15.75" customHeight="1">
      <c r="A545" s="12">
        <v>2.904224E7</v>
      </c>
      <c r="B545" s="12" t="s">
        <v>20568</v>
      </c>
      <c r="C545" s="12" t="s">
        <v>20569</v>
      </c>
      <c r="D545" s="12" t="s">
        <v>20570</v>
      </c>
      <c r="E545" s="12" t="s">
        <v>2950</v>
      </c>
      <c r="F545" s="12" t="s">
        <v>496</v>
      </c>
      <c r="G545" s="12">
        <v>2018.0</v>
      </c>
      <c r="H545" s="33">
        <v>43027.0</v>
      </c>
      <c r="K545" s="12" t="s">
        <v>20571</v>
      </c>
    </row>
    <row r="546" ht="15.75" customHeight="1">
      <c r="A546" s="12">
        <v>2.9050834E7</v>
      </c>
      <c r="B546" s="12" t="s">
        <v>20572</v>
      </c>
      <c r="C546" s="12" t="s">
        <v>20573</v>
      </c>
      <c r="D546" s="12" t="s">
        <v>20574</v>
      </c>
      <c r="E546" s="12" t="s">
        <v>20575</v>
      </c>
      <c r="F546" s="12" t="s">
        <v>496</v>
      </c>
      <c r="G546" s="12">
        <v>2018.0</v>
      </c>
      <c r="H546" s="33">
        <v>43029.0</v>
      </c>
      <c r="K546" s="12" t="s">
        <v>20576</v>
      </c>
    </row>
    <row r="547" ht="15.75" customHeight="1">
      <c r="A547" s="12">
        <v>2.9054546E7</v>
      </c>
      <c r="B547" s="12" t="s">
        <v>20577</v>
      </c>
      <c r="C547" s="12" t="s">
        <v>20578</v>
      </c>
      <c r="D547" s="12" t="s">
        <v>20579</v>
      </c>
      <c r="E547" s="12" t="s">
        <v>4549</v>
      </c>
      <c r="F547" s="12" t="s">
        <v>496</v>
      </c>
      <c r="G547" s="12">
        <v>2018.0</v>
      </c>
      <c r="H547" s="33">
        <v>43030.0</v>
      </c>
      <c r="K547" s="12" t="s">
        <v>20580</v>
      </c>
    </row>
    <row r="548" ht="15.75" customHeight="1">
      <c r="A548" s="12">
        <v>2.905457E7</v>
      </c>
      <c r="B548" s="12" t="s">
        <v>20581</v>
      </c>
      <c r="C548" s="12" t="s">
        <v>20582</v>
      </c>
      <c r="D548" s="12" t="s">
        <v>20583</v>
      </c>
      <c r="E548" s="12" t="s">
        <v>20584</v>
      </c>
      <c r="F548" s="12" t="s">
        <v>2712</v>
      </c>
      <c r="G548" s="12">
        <v>2018.0</v>
      </c>
      <c r="H548" s="33">
        <v>43030.0</v>
      </c>
      <c r="I548" s="12" t="s">
        <v>20585</v>
      </c>
      <c r="J548" s="12" t="s">
        <v>20586</v>
      </c>
      <c r="K548" s="12" t="s">
        <v>20587</v>
      </c>
    </row>
    <row r="549" ht="15.75" customHeight="1">
      <c r="A549" s="12">
        <v>2.9055641E7</v>
      </c>
      <c r="B549" s="12" t="s">
        <v>20588</v>
      </c>
      <c r="C549" s="12" t="s">
        <v>20589</v>
      </c>
      <c r="D549" s="12" t="s">
        <v>20590</v>
      </c>
      <c r="E549" s="12" t="s">
        <v>20591</v>
      </c>
      <c r="F549" s="12" t="s">
        <v>496</v>
      </c>
      <c r="G549" s="12">
        <v>2018.0</v>
      </c>
      <c r="H549" s="33">
        <v>43031.0</v>
      </c>
      <c r="K549" s="12" t="s">
        <v>20592</v>
      </c>
    </row>
    <row r="550" ht="15.75" customHeight="1">
      <c r="A550" s="12">
        <v>2.9084898E7</v>
      </c>
      <c r="B550" s="12" t="s">
        <v>20593</v>
      </c>
      <c r="C550" s="12" t="s">
        <v>20594</v>
      </c>
      <c r="D550" s="12" t="s">
        <v>20595</v>
      </c>
      <c r="E550" s="12" t="s">
        <v>20596</v>
      </c>
      <c r="F550" s="12" t="s">
        <v>439</v>
      </c>
      <c r="G550" s="12">
        <v>2017.0</v>
      </c>
      <c r="H550" s="33">
        <v>43040.0</v>
      </c>
      <c r="I550" s="12" t="s">
        <v>20597</v>
      </c>
      <c r="K550" s="12" t="s">
        <v>20598</v>
      </c>
    </row>
    <row r="551" ht="15.75" customHeight="1">
      <c r="A551" s="12">
        <v>2.9089249E7</v>
      </c>
      <c r="B551" s="12" t="s">
        <v>20599</v>
      </c>
      <c r="C551" s="12" t="s">
        <v>20600</v>
      </c>
      <c r="D551" s="12" t="s">
        <v>20601</v>
      </c>
      <c r="E551" s="12" t="s">
        <v>7580</v>
      </c>
      <c r="F551" s="12" t="s">
        <v>496</v>
      </c>
      <c r="G551" s="12">
        <v>2018.0</v>
      </c>
      <c r="H551" s="33">
        <v>43041.0</v>
      </c>
      <c r="K551" s="12" t="s">
        <v>20602</v>
      </c>
    </row>
    <row r="552" ht="15.75" customHeight="1">
      <c r="A552" s="12">
        <v>2.9099491E7</v>
      </c>
      <c r="B552" s="12" t="s">
        <v>20603</v>
      </c>
      <c r="C552" s="12" t="s">
        <v>20604</v>
      </c>
      <c r="D552" s="12" t="s">
        <v>20605</v>
      </c>
      <c r="E552" s="12" t="s">
        <v>20606</v>
      </c>
      <c r="F552" s="12" t="s">
        <v>144</v>
      </c>
      <c r="G552" s="12">
        <v>2018.0</v>
      </c>
      <c r="H552" s="33">
        <v>43043.0</v>
      </c>
      <c r="I552" s="12" t="s">
        <v>20607</v>
      </c>
      <c r="K552" s="12" t="s">
        <v>20608</v>
      </c>
    </row>
    <row r="553" ht="15.75" customHeight="1">
      <c r="A553" s="12">
        <v>2.9102467E7</v>
      </c>
      <c r="B553" s="12" t="s">
        <v>20609</v>
      </c>
      <c r="C553" s="12" t="s">
        <v>20610</v>
      </c>
      <c r="D553" s="12" t="s">
        <v>20611</v>
      </c>
      <c r="E553" s="12" t="s">
        <v>20612</v>
      </c>
      <c r="F553" s="12" t="s">
        <v>496</v>
      </c>
      <c r="G553" s="12">
        <v>2018.0</v>
      </c>
      <c r="H553" s="33">
        <v>43045.0</v>
      </c>
      <c r="K553" s="12" t="s">
        <v>20613</v>
      </c>
    </row>
    <row r="554" ht="15.75" customHeight="1">
      <c r="A554" s="12">
        <v>2.9103949E7</v>
      </c>
      <c r="B554" s="12" t="s">
        <v>20614</v>
      </c>
      <c r="C554" s="12" t="s">
        <v>20615</v>
      </c>
      <c r="D554" s="12" t="s">
        <v>20616</v>
      </c>
      <c r="E554" s="12" t="s">
        <v>20617</v>
      </c>
      <c r="F554" s="12" t="s">
        <v>496</v>
      </c>
      <c r="G554" s="12">
        <v>2018.0</v>
      </c>
      <c r="H554" s="33">
        <v>43046.0</v>
      </c>
      <c r="K554" s="12" t="s">
        <v>20618</v>
      </c>
    </row>
    <row r="555" ht="15.75" customHeight="1">
      <c r="A555" s="12">
        <v>2.9107656E7</v>
      </c>
      <c r="B555" s="12" t="s">
        <v>20619</v>
      </c>
      <c r="C555" s="12" t="s">
        <v>20620</v>
      </c>
      <c r="D555" s="12" t="s">
        <v>20621</v>
      </c>
      <c r="E555" s="12" t="s">
        <v>19667</v>
      </c>
      <c r="F555" s="12" t="s">
        <v>169</v>
      </c>
      <c r="G555" s="12">
        <v>2018.0</v>
      </c>
      <c r="H555" s="33">
        <v>43046.0</v>
      </c>
      <c r="K555" s="12" t="s">
        <v>20622</v>
      </c>
    </row>
    <row r="556" ht="15.75" customHeight="1">
      <c r="A556" s="12">
        <v>2.9109174E7</v>
      </c>
      <c r="B556" s="12" t="s">
        <v>20623</v>
      </c>
      <c r="C556" s="12" t="s">
        <v>20624</v>
      </c>
      <c r="D556" s="12" t="s">
        <v>20625</v>
      </c>
      <c r="E556" s="12" t="s">
        <v>20626</v>
      </c>
      <c r="F556" s="12" t="s">
        <v>439</v>
      </c>
      <c r="G556" s="12">
        <v>2017.0</v>
      </c>
      <c r="H556" s="33">
        <v>43047.0</v>
      </c>
      <c r="I556" s="12" t="s">
        <v>20627</v>
      </c>
      <c r="K556" s="12" t="s">
        <v>20628</v>
      </c>
    </row>
    <row r="557" ht="15.75" customHeight="1">
      <c r="A557" s="12">
        <v>2.9111373E7</v>
      </c>
      <c r="B557" s="12" t="s">
        <v>20629</v>
      </c>
      <c r="C557" s="12" t="s">
        <v>20630</v>
      </c>
      <c r="D557" s="12" t="s">
        <v>20631</v>
      </c>
      <c r="E557" s="12" t="s">
        <v>20632</v>
      </c>
      <c r="F557" s="12" t="s">
        <v>496</v>
      </c>
      <c r="G557" s="12">
        <v>2018.0</v>
      </c>
      <c r="H557" s="33">
        <v>43047.0</v>
      </c>
      <c r="K557" s="12" t="s">
        <v>20633</v>
      </c>
    </row>
    <row r="558" ht="15.75" customHeight="1">
      <c r="A558" s="12">
        <v>2.9141745E7</v>
      </c>
      <c r="B558" s="12" t="s">
        <v>20634</v>
      </c>
      <c r="C558" s="12" t="s">
        <v>20635</v>
      </c>
      <c r="D558" s="12" t="s">
        <v>20636</v>
      </c>
      <c r="E558" s="12" t="s">
        <v>20637</v>
      </c>
      <c r="F558" s="12" t="s">
        <v>520</v>
      </c>
      <c r="G558" s="12">
        <v>2018.0</v>
      </c>
      <c r="H558" s="33">
        <v>43056.0</v>
      </c>
      <c r="I558" s="12" t="s">
        <v>20638</v>
      </c>
      <c r="K558" s="12" t="s">
        <v>20639</v>
      </c>
    </row>
    <row r="559" ht="15.75" customHeight="1">
      <c r="A559" s="12">
        <v>2.9141766E7</v>
      </c>
      <c r="B559" s="12" t="s">
        <v>20640</v>
      </c>
      <c r="C559" s="12" t="s">
        <v>20641</v>
      </c>
      <c r="D559" s="12" t="s">
        <v>20642</v>
      </c>
      <c r="E559" s="12" t="s">
        <v>20643</v>
      </c>
      <c r="F559" s="12" t="s">
        <v>520</v>
      </c>
      <c r="G559" s="12">
        <v>2018.0</v>
      </c>
      <c r="H559" s="33">
        <v>43056.0</v>
      </c>
      <c r="I559" s="12" t="s">
        <v>20644</v>
      </c>
      <c r="K559" s="12" t="s">
        <v>20645</v>
      </c>
    </row>
    <row r="560" ht="15.75" customHeight="1">
      <c r="A560" s="12">
        <v>2.9157676E7</v>
      </c>
      <c r="B560" s="12" t="s">
        <v>20646</v>
      </c>
      <c r="C560" s="12" t="s">
        <v>20647</v>
      </c>
      <c r="D560" s="12" t="s">
        <v>20648</v>
      </c>
      <c r="E560" s="12" t="s">
        <v>16377</v>
      </c>
      <c r="F560" s="12" t="s">
        <v>3529</v>
      </c>
      <c r="G560" s="12">
        <v>2018.0</v>
      </c>
      <c r="H560" s="33">
        <v>43061.0</v>
      </c>
      <c r="K560" s="12" t="s">
        <v>20649</v>
      </c>
    </row>
    <row r="561" ht="15.75" customHeight="1">
      <c r="A561" s="12">
        <v>2.9165845E7</v>
      </c>
      <c r="B561" s="12" t="s">
        <v>20650</v>
      </c>
      <c r="C561" s="12" t="s">
        <v>20651</v>
      </c>
      <c r="D561" s="12" t="s">
        <v>20652</v>
      </c>
      <c r="E561" s="12" t="s">
        <v>17803</v>
      </c>
      <c r="F561" s="12" t="s">
        <v>220</v>
      </c>
      <c r="G561" s="12">
        <v>2018.0</v>
      </c>
      <c r="H561" s="33">
        <v>43062.0</v>
      </c>
      <c r="K561" s="12" t="s">
        <v>20653</v>
      </c>
    </row>
    <row r="562" ht="15.75" customHeight="1">
      <c r="A562" s="12">
        <v>2.9178391E7</v>
      </c>
      <c r="B562" s="12" t="s">
        <v>20654</v>
      </c>
      <c r="C562" s="12" t="s">
        <v>20655</v>
      </c>
      <c r="D562" s="12" t="s">
        <v>20656</v>
      </c>
      <c r="E562" s="12" t="s">
        <v>20657</v>
      </c>
      <c r="F562" s="12" t="s">
        <v>9005</v>
      </c>
      <c r="G562" s="12">
        <v>2018.0</v>
      </c>
      <c r="H562" s="33">
        <v>43067.0</v>
      </c>
      <c r="I562" s="12" t="s">
        <v>20658</v>
      </c>
      <c r="K562" s="12" t="s">
        <v>20659</v>
      </c>
    </row>
    <row r="563" ht="15.75" customHeight="1">
      <c r="A563" s="12">
        <v>2.9179952E7</v>
      </c>
      <c r="B563" s="12" t="s">
        <v>20660</v>
      </c>
      <c r="C563" s="12" t="s">
        <v>20661</v>
      </c>
      <c r="D563" s="12" t="s">
        <v>20662</v>
      </c>
      <c r="E563" s="12" t="s">
        <v>7110</v>
      </c>
      <c r="F563" s="12" t="s">
        <v>214</v>
      </c>
      <c r="G563" s="12">
        <v>2018.0</v>
      </c>
      <c r="H563" s="33">
        <v>43068.0</v>
      </c>
      <c r="K563" s="12" t="s">
        <v>20663</v>
      </c>
    </row>
    <row r="564" ht="15.75" customHeight="1">
      <c r="A564" s="12">
        <v>2.9186405E7</v>
      </c>
      <c r="B564" s="12" t="s">
        <v>20664</v>
      </c>
      <c r="C564" s="12" t="s">
        <v>20665</v>
      </c>
      <c r="D564" s="12" t="s">
        <v>20666</v>
      </c>
      <c r="E564" s="12" t="s">
        <v>20667</v>
      </c>
      <c r="F564" s="12" t="s">
        <v>1622</v>
      </c>
      <c r="G564" s="12">
        <v>2018.0</v>
      </c>
      <c r="H564" s="33">
        <v>43069.0</v>
      </c>
      <c r="K564" s="12" t="s">
        <v>20668</v>
      </c>
    </row>
    <row r="565" ht="15.75" customHeight="1">
      <c r="A565" s="12">
        <v>2.9197122E7</v>
      </c>
      <c r="B565" s="12" t="s">
        <v>20670</v>
      </c>
      <c r="C565" s="12" t="s">
        <v>20671</v>
      </c>
      <c r="D565" s="12" t="s">
        <v>20672</v>
      </c>
      <c r="E565" s="12" t="s">
        <v>20673</v>
      </c>
      <c r="F565" s="12" t="s">
        <v>1704</v>
      </c>
      <c r="G565" s="12">
        <v>2018.0</v>
      </c>
      <c r="H565" s="33">
        <v>43072.0</v>
      </c>
      <c r="I565" s="12" t="s">
        <v>20674</v>
      </c>
      <c r="K565" s="12" t="s">
        <v>20675</v>
      </c>
    </row>
    <row r="566" ht="15.75" customHeight="1">
      <c r="A566" s="12">
        <v>2.9197186E7</v>
      </c>
      <c r="B566" s="12" t="s">
        <v>20676</v>
      </c>
      <c r="C566" s="12" t="s">
        <v>20677</v>
      </c>
      <c r="D566" s="12" t="s">
        <v>20678</v>
      </c>
      <c r="E566" s="12" t="s">
        <v>20679</v>
      </c>
      <c r="F566" s="12" t="s">
        <v>1704</v>
      </c>
      <c r="G566" s="12">
        <v>2018.0</v>
      </c>
      <c r="H566" s="33">
        <v>43072.0</v>
      </c>
      <c r="I566" s="12" t="s">
        <v>20680</v>
      </c>
      <c r="K566" s="12" t="s">
        <v>20681</v>
      </c>
    </row>
    <row r="567" ht="15.75" customHeight="1">
      <c r="A567" s="12">
        <v>2.9297702E7</v>
      </c>
      <c r="B567" s="12" t="s">
        <v>20682</v>
      </c>
      <c r="C567" s="12" t="s">
        <v>20683</v>
      </c>
      <c r="D567" s="12" t="s">
        <v>20684</v>
      </c>
      <c r="E567" s="12" t="s">
        <v>18962</v>
      </c>
      <c r="F567" s="12" t="s">
        <v>20685</v>
      </c>
      <c r="G567" s="12">
        <v>2018.0</v>
      </c>
      <c r="H567" s="33">
        <v>43104.0</v>
      </c>
      <c r="I567" s="12" t="s">
        <v>20686</v>
      </c>
      <c r="K567" s="12" t="s">
        <v>20687</v>
      </c>
    </row>
    <row r="568" ht="15.75" customHeight="1">
      <c r="A568" s="12">
        <v>2.930374E7</v>
      </c>
      <c r="B568" s="12" t="s">
        <v>20688</v>
      </c>
      <c r="C568" s="12" t="s">
        <v>20689</v>
      </c>
      <c r="D568" s="12" t="s">
        <v>20690</v>
      </c>
      <c r="E568" s="12" t="s">
        <v>20691</v>
      </c>
      <c r="F568" s="12" t="s">
        <v>10941</v>
      </c>
      <c r="G568" s="12">
        <v>2018.0</v>
      </c>
      <c r="H568" s="33">
        <v>43106.0</v>
      </c>
      <c r="K568" s="12" t="s">
        <v>20692</v>
      </c>
    </row>
    <row r="569" ht="15.75" customHeight="1">
      <c r="A569" s="12">
        <v>2.9321939E7</v>
      </c>
      <c r="B569" s="12" t="s">
        <v>20693</v>
      </c>
      <c r="C569" s="12" t="s">
        <v>20694</v>
      </c>
      <c r="D569" s="12" t="s">
        <v>20695</v>
      </c>
      <c r="E569" s="12" t="s">
        <v>3891</v>
      </c>
      <c r="F569" s="12" t="s">
        <v>9590</v>
      </c>
      <c r="G569" s="12">
        <v>2017.0</v>
      </c>
      <c r="H569" s="33">
        <v>43112.0</v>
      </c>
      <c r="I569" s="12" t="s">
        <v>20696</v>
      </c>
      <c r="K569" s="12" t="s">
        <v>20697</v>
      </c>
    </row>
    <row r="570" ht="15.75" customHeight="1">
      <c r="A570" s="12">
        <v>2.936784E7</v>
      </c>
      <c r="B570" s="12" t="s">
        <v>20699</v>
      </c>
      <c r="C570" s="12" t="s">
        <v>20700</v>
      </c>
      <c r="D570" s="12" t="s">
        <v>20701</v>
      </c>
      <c r="E570" s="12" t="s">
        <v>9320</v>
      </c>
      <c r="F570" s="12" t="s">
        <v>20702</v>
      </c>
      <c r="G570" s="12">
        <v>2018.0</v>
      </c>
      <c r="H570" s="33">
        <v>43126.0</v>
      </c>
      <c r="I570" s="12" t="s">
        <v>20703</v>
      </c>
      <c r="K570" s="12" t="s">
        <v>20704</v>
      </c>
    </row>
    <row r="571" ht="15.75" customHeight="1">
      <c r="A571" s="12">
        <v>2.9372907E7</v>
      </c>
      <c r="B571" s="12" t="s">
        <v>20705</v>
      </c>
      <c r="C571" s="12" t="s">
        <v>20706</v>
      </c>
      <c r="D571" s="12" t="s">
        <v>20707</v>
      </c>
      <c r="E571" s="12" t="s">
        <v>20708</v>
      </c>
      <c r="F571" s="12" t="s">
        <v>20709</v>
      </c>
      <c r="G571" s="12">
        <v>2018.0</v>
      </c>
      <c r="H571" s="33">
        <v>43127.0</v>
      </c>
      <c r="I571" s="12" t="s">
        <v>20710</v>
      </c>
      <c r="K571" s="12" t="s">
        <v>20711</v>
      </c>
    </row>
    <row r="572" ht="15.75" customHeight="1">
      <c r="A572" s="12">
        <v>2.937585E7</v>
      </c>
      <c r="B572" s="12" t="s">
        <v>20712</v>
      </c>
      <c r="C572" s="12" t="s">
        <v>20713</v>
      </c>
      <c r="D572" s="12" t="s">
        <v>20714</v>
      </c>
      <c r="E572" s="12" t="s">
        <v>20715</v>
      </c>
      <c r="F572" s="12" t="s">
        <v>20716</v>
      </c>
      <c r="G572" s="12">
        <v>2017.0</v>
      </c>
      <c r="H572" s="33">
        <v>43130.0</v>
      </c>
      <c r="I572" s="12" t="s">
        <v>20717</v>
      </c>
      <c r="K572" s="12" t="s">
        <v>20718</v>
      </c>
    </row>
    <row r="573" ht="15.75" customHeight="1">
      <c r="A573" s="12">
        <v>2.9380169E7</v>
      </c>
      <c r="B573" s="12" t="s">
        <v>20719</v>
      </c>
      <c r="C573" s="12" t="s">
        <v>20720</v>
      </c>
      <c r="D573" s="12" t="s">
        <v>20721</v>
      </c>
      <c r="E573" s="12" t="s">
        <v>20722</v>
      </c>
      <c r="F573" s="12" t="s">
        <v>664</v>
      </c>
      <c r="G573" s="12">
        <v>2018.0</v>
      </c>
      <c r="H573" s="33">
        <v>43131.0</v>
      </c>
      <c r="K573" s="12" t="s">
        <v>20723</v>
      </c>
    </row>
    <row r="574" ht="15.75" customHeight="1">
      <c r="A574" s="12">
        <v>2.9394384E7</v>
      </c>
      <c r="B574" s="12" t="s">
        <v>20724</v>
      </c>
      <c r="C574" s="12" t="s">
        <v>20725</v>
      </c>
      <c r="D574" s="12" t="s">
        <v>20726</v>
      </c>
      <c r="E574" s="12" t="s">
        <v>20727</v>
      </c>
      <c r="F574" s="12" t="s">
        <v>2798</v>
      </c>
      <c r="G574" s="12">
        <v>2018.0</v>
      </c>
      <c r="H574" s="33">
        <v>43134.0</v>
      </c>
      <c r="K574" s="12" t="s">
        <v>20728</v>
      </c>
    </row>
    <row r="575" ht="15.75" customHeight="1">
      <c r="A575" s="12">
        <v>2.9567888E7</v>
      </c>
      <c r="B575" s="12" t="s">
        <v>20729</v>
      </c>
      <c r="C575" s="12" t="s">
        <v>20730</v>
      </c>
      <c r="D575" s="12" t="s">
        <v>20731</v>
      </c>
      <c r="E575" s="12" t="s">
        <v>20732</v>
      </c>
      <c r="F575" s="12" t="s">
        <v>16992</v>
      </c>
      <c r="G575" s="12">
        <v>2018.0</v>
      </c>
      <c r="H575" s="33">
        <v>43183.0</v>
      </c>
      <c r="K575" s="12" t="s">
        <v>20733</v>
      </c>
    </row>
    <row r="576" ht="15.75" customHeight="1">
      <c r="A576" s="12">
        <v>2.9584919E7</v>
      </c>
      <c r="B576" s="12" t="s">
        <v>20735</v>
      </c>
      <c r="C576" s="12" t="s">
        <v>20736</v>
      </c>
      <c r="D576" s="12" t="s">
        <v>20737</v>
      </c>
      <c r="E576" s="12" t="s">
        <v>20738</v>
      </c>
      <c r="F576" s="12" t="s">
        <v>1867</v>
      </c>
      <c r="G576" s="12">
        <v>2018.0</v>
      </c>
      <c r="H576" s="33">
        <v>43187.0</v>
      </c>
      <c r="K576" s="12" t="s">
        <v>20739</v>
      </c>
    </row>
    <row r="577" ht="15.75" customHeight="1">
      <c r="A577" s="12">
        <v>2.9633708E7</v>
      </c>
      <c r="B577" s="12" t="s">
        <v>20740</v>
      </c>
      <c r="C577" s="12" t="s">
        <v>20741</v>
      </c>
      <c r="D577" s="12" t="s">
        <v>20742</v>
      </c>
      <c r="E577" s="12" t="s">
        <v>20743</v>
      </c>
      <c r="F577" s="12" t="s">
        <v>2161</v>
      </c>
      <c r="G577" s="12">
        <v>2018.0</v>
      </c>
      <c r="H577" s="33">
        <v>43201.0</v>
      </c>
      <c r="I577" s="12" t="s">
        <v>20744</v>
      </c>
      <c r="K577" s="12" t="s">
        <v>20745</v>
      </c>
    </row>
    <row r="578" ht="15.75" customHeight="1">
      <c r="A578" s="12">
        <v>2.9641788E7</v>
      </c>
      <c r="B578" s="12" t="s">
        <v>20746</v>
      </c>
      <c r="C578" s="12" t="s">
        <v>20747</v>
      </c>
      <c r="D578" s="12" t="s">
        <v>20748</v>
      </c>
      <c r="E578" s="12" t="s">
        <v>20749</v>
      </c>
      <c r="F578" s="12" t="s">
        <v>587</v>
      </c>
      <c r="G578" s="12">
        <v>2018.0</v>
      </c>
      <c r="H578" s="33">
        <v>43202.0</v>
      </c>
      <c r="K578" s="12" t="s">
        <v>20750</v>
      </c>
    </row>
    <row r="579" ht="15.75" customHeight="1">
      <c r="A579" s="12">
        <v>2.9735837E7</v>
      </c>
      <c r="B579" s="12" t="s">
        <v>20751</v>
      </c>
      <c r="C579" s="12" t="s">
        <v>20752</v>
      </c>
      <c r="D579" s="12" t="s">
        <v>20753</v>
      </c>
      <c r="E579" s="12" t="s">
        <v>20754</v>
      </c>
      <c r="F579" s="12" t="s">
        <v>2957</v>
      </c>
      <c r="G579" s="12">
        <v>2018.0</v>
      </c>
      <c r="H579" s="33">
        <v>43229.0</v>
      </c>
      <c r="K579" s="12" t="s">
        <v>20755</v>
      </c>
    </row>
    <row r="580" ht="15.75" customHeight="1">
      <c r="A580" s="12">
        <v>2.9760316E7</v>
      </c>
      <c r="B580" s="12" t="s">
        <v>20756</v>
      </c>
      <c r="C580" s="12" t="s">
        <v>20757</v>
      </c>
      <c r="D580" s="12" t="s">
        <v>20758</v>
      </c>
      <c r="E580" s="12" t="s">
        <v>20759</v>
      </c>
      <c r="F580" s="12" t="s">
        <v>20760</v>
      </c>
      <c r="G580" s="12">
        <v>2018.0</v>
      </c>
      <c r="H580" s="33">
        <v>43236.0</v>
      </c>
      <c r="I580" s="12" t="s">
        <v>20761</v>
      </c>
      <c r="K580" s="12" t="s">
        <v>20762</v>
      </c>
    </row>
    <row r="581" ht="15.75" customHeight="1">
      <c r="A581" s="12">
        <v>2.9805132E7</v>
      </c>
      <c r="B581" s="12" t="s">
        <v>20763</v>
      </c>
      <c r="C581" s="12" t="s">
        <v>20764</v>
      </c>
      <c r="D581" s="12" t="s">
        <v>20765</v>
      </c>
      <c r="E581" s="12" t="s">
        <v>14964</v>
      </c>
      <c r="F581" s="12" t="s">
        <v>20766</v>
      </c>
      <c r="G581" s="12">
        <v>2018.0</v>
      </c>
      <c r="H581" s="33">
        <v>43249.0</v>
      </c>
      <c r="K581" s="12" t="s">
        <v>20767</v>
      </c>
    </row>
    <row r="582" ht="15.75" customHeight="1">
      <c r="A582" s="12">
        <v>2.9845544E7</v>
      </c>
      <c r="B582" s="12" t="s">
        <v>20768</v>
      </c>
      <c r="C582" s="12" t="s">
        <v>14124</v>
      </c>
      <c r="D582" s="12" t="s">
        <v>20769</v>
      </c>
      <c r="E582" s="12" t="s">
        <v>14126</v>
      </c>
      <c r="F582" s="12" t="s">
        <v>17009</v>
      </c>
      <c r="G582" s="12">
        <v>2018.0</v>
      </c>
      <c r="H582" s="33">
        <v>43251.0</v>
      </c>
      <c r="K582" s="12" t="s">
        <v>20770</v>
      </c>
    </row>
    <row r="583" ht="15.75" customHeight="1">
      <c r="A583" s="12">
        <v>2.9846472E7</v>
      </c>
      <c r="B583" s="12" t="s">
        <v>20771</v>
      </c>
      <c r="C583" s="12" t="s">
        <v>20772</v>
      </c>
      <c r="D583" s="12" t="s">
        <v>20773</v>
      </c>
      <c r="E583" s="12" t="s">
        <v>15631</v>
      </c>
      <c r="F583" s="12" t="s">
        <v>721</v>
      </c>
      <c r="G583" s="12">
        <v>2018.0</v>
      </c>
      <c r="H583" s="33">
        <v>43251.0</v>
      </c>
      <c r="I583" s="12" t="s">
        <v>20774</v>
      </c>
      <c r="K583" s="12" t="s">
        <v>20775</v>
      </c>
    </row>
    <row r="584" ht="15.75" customHeight="1">
      <c r="A584" s="12">
        <v>2.9916448E7</v>
      </c>
      <c r="B584" s="12" t="s">
        <v>20776</v>
      </c>
      <c r="C584" s="12" t="s">
        <v>20777</v>
      </c>
      <c r="D584" s="12" t="s">
        <v>20778</v>
      </c>
      <c r="E584" s="12" t="s">
        <v>20779</v>
      </c>
      <c r="F584" s="12" t="s">
        <v>313</v>
      </c>
      <c r="G584" s="12">
        <v>2018.0</v>
      </c>
      <c r="H584" s="33">
        <v>43271.0</v>
      </c>
      <c r="K584" s="12" t="s">
        <v>20780</v>
      </c>
    </row>
    <row r="585" ht="15.75" customHeight="1">
      <c r="A585" s="12">
        <v>2.9916449E7</v>
      </c>
      <c r="B585" s="12" t="s">
        <v>20781</v>
      </c>
      <c r="C585" s="12" t="s">
        <v>20782</v>
      </c>
      <c r="D585" s="12" t="s">
        <v>20783</v>
      </c>
      <c r="E585" s="12" t="s">
        <v>20784</v>
      </c>
      <c r="F585" s="12" t="s">
        <v>313</v>
      </c>
      <c r="G585" s="12">
        <v>2018.0</v>
      </c>
      <c r="H585" s="33">
        <v>43271.0</v>
      </c>
      <c r="K585" s="12" t="s">
        <v>20785</v>
      </c>
    </row>
    <row r="586" ht="15.75" customHeight="1">
      <c r="A586" s="12">
        <v>2.9940549E7</v>
      </c>
      <c r="B586" s="12" t="s">
        <v>20786</v>
      </c>
      <c r="C586" s="12" t="s">
        <v>20787</v>
      </c>
      <c r="D586" s="12" t="s">
        <v>20788</v>
      </c>
      <c r="E586" s="12" t="s">
        <v>20789</v>
      </c>
      <c r="F586" s="12" t="s">
        <v>9701</v>
      </c>
      <c r="G586" s="12">
        <v>2018.0</v>
      </c>
      <c r="H586" s="33">
        <v>43277.0</v>
      </c>
    </row>
    <row r="587" ht="15.75" customHeight="1">
      <c r="A587" s="12">
        <v>3.0165719E7</v>
      </c>
      <c r="B587" s="12" t="s">
        <v>20790</v>
      </c>
      <c r="C587" s="12" t="s">
        <v>20791</v>
      </c>
      <c r="D587" s="12" t="s">
        <v>20792</v>
      </c>
      <c r="E587" s="12" t="s">
        <v>20793</v>
      </c>
      <c r="F587" s="12" t="s">
        <v>15930</v>
      </c>
      <c r="G587" s="12">
        <v>2018.0</v>
      </c>
      <c r="H587" s="33">
        <v>43343.0</v>
      </c>
    </row>
    <row r="588" ht="15.75" customHeight="1">
      <c r="A588" s="12">
        <v>3.0247733E7</v>
      </c>
      <c r="B588" s="12" t="s">
        <v>20795</v>
      </c>
      <c r="C588" s="12" t="s">
        <v>20796</v>
      </c>
      <c r="D588" s="12" t="s">
        <v>20797</v>
      </c>
      <c r="E588" s="12" t="s">
        <v>4101</v>
      </c>
      <c r="F588" s="12" t="s">
        <v>2798</v>
      </c>
      <c r="G588" s="12">
        <v>2018.0</v>
      </c>
      <c r="H588" s="33">
        <v>43368.0</v>
      </c>
      <c r="K588" s="12" t="s">
        <v>20798</v>
      </c>
    </row>
    <row r="589" ht="15.75" customHeight="1">
      <c r="A589" s="12">
        <v>3.0250324E7</v>
      </c>
      <c r="B589" s="12" t="s">
        <v>20799</v>
      </c>
      <c r="C589" s="12" t="s">
        <v>20800</v>
      </c>
      <c r="D589" s="12" t="s">
        <v>20801</v>
      </c>
      <c r="E589" s="12" t="s">
        <v>20802</v>
      </c>
      <c r="F589" s="12" t="s">
        <v>20803</v>
      </c>
      <c r="G589" s="12">
        <v>2018.0</v>
      </c>
      <c r="H589" s="33">
        <v>43369.0</v>
      </c>
      <c r="K589" s="12" t="s">
        <v>20804</v>
      </c>
    </row>
    <row r="590" ht="15.75" customHeight="1">
      <c r="A590" s="12">
        <v>3.0285928E7</v>
      </c>
      <c r="B590" s="12" t="s">
        <v>20805</v>
      </c>
      <c r="C590" s="12" t="s">
        <v>20806</v>
      </c>
      <c r="D590" s="12" t="s">
        <v>20807</v>
      </c>
      <c r="E590" s="12" t="s">
        <v>20808</v>
      </c>
      <c r="F590" s="12" t="s">
        <v>9701</v>
      </c>
      <c r="G590" s="12">
        <v>2018.0</v>
      </c>
      <c r="H590" s="33">
        <v>43378.0</v>
      </c>
    </row>
    <row r="591" ht="15.75" customHeight="1">
      <c r="A591" s="12">
        <v>3.0394053E7</v>
      </c>
      <c r="B591" s="12" t="s">
        <v>20809</v>
      </c>
      <c r="C591" s="12" t="s">
        <v>20810</v>
      </c>
      <c r="D591" s="12" t="s">
        <v>20811</v>
      </c>
      <c r="E591" s="12" t="s">
        <v>3154</v>
      </c>
      <c r="F591" s="12" t="s">
        <v>3150</v>
      </c>
      <c r="G591" s="12">
        <v>2018.0</v>
      </c>
      <c r="H591" s="33">
        <v>43410.0</v>
      </c>
      <c r="K591" s="12" t="s">
        <v>20812</v>
      </c>
    </row>
    <row r="592" ht="15.75" customHeight="1">
      <c r="A592" s="12">
        <v>3.0720968E7</v>
      </c>
      <c r="B592" s="12" t="s">
        <v>20813</v>
      </c>
      <c r="C592" s="12" t="s">
        <v>20814</v>
      </c>
      <c r="D592" s="12" t="s">
        <v>20815</v>
      </c>
      <c r="E592" s="12" t="s">
        <v>20816</v>
      </c>
      <c r="F592" s="12" t="s">
        <v>3050</v>
      </c>
      <c r="G592" s="12">
        <v>2018.0</v>
      </c>
      <c r="H592" s="33">
        <v>43502.0</v>
      </c>
      <c r="K592" s="12" t="s">
        <v>20817</v>
      </c>
    </row>
    <row r="593" ht="15.75" customHeight="1">
      <c r="A593" s="12">
        <v>3.0776208E7</v>
      </c>
      <c r="B593" s="12" t="s">
        <v>20818</v>
      </c>
      <c r="C593" s="12" t="s">
        <v>20819</v>
      </c>
      <c r="D593" s="12" t="s">
        <v>20820</v>
      </c>
      <c r="E593" s="12" t="s">
        <v>9614</v>
      </c>
      <c r="F593" s="12" t="s">
        <v>2191</v>
      </c>
      <c r="G593" s="12">
        <v>2018.0</v>
      </c>
      <c r="H593" s="33">
        <v>43515.0</v>
      </c>
      <c r="K593" s="12" t="s">
        <v>20821</v>
      </c>
    </row>
    <row r="594" ht="15.75" customHeight="1">
      <c r="A594" s="12">
        <v>3.0785693E7</v>
      </c>
      <c r="B594" s="12" t="s">
        <v>20822</v>
      </c>
      <c r="C594" s="12" t="s">
        <v>20823</v>
      </c>
      <c r="D594" s="12" t="s">
        <v>20824</v>
      </c>
      <c r="E594" s="12" t="s">
        <v>20825</v>
      </c>
      <c r="F594" s="12" t="s">
        <v>2191</v>
      </c>
      <c r="G594" s="12">
        <v>2018.0</v>
      </c>
      <c r="H594" s="33">
        <v>43517.0</v>
      </c>
      <c r="K594" s="12" t="s">
        <v>20826</v>
      </c>
    </row>
    <row r="595" ht="15.75" customHeight="1">
      <c r="A595" s="12">
        <v>3.1014616E7</v>
      </c>
      <c r="B595" s="12" t="s">
        <v>20827</v>
      </c>
      <c r="C595" s="12" t="s">
        <v>20828</v>
      </c>
      <c r="D595" s="12" t="s">
        <v>20829</v>
      </c>
      <c r="E595" s="12" t="s">
        <v>20830</v>
      </c>
      <c r="F595" s="12" t="s">
        <v>12747</v>
      </c>
      <c r="G595" s="12">
        <v>2018.0</v>
      </c>
      <c r="H595" s="33">
        <v>43580.0</v>
      </c>
      <c r="K595" s="12" t="s">
        <v>20831</v>
      </c>
    </row>
    <row r="596" ht="15.75" customHeight="1">
      <c r="A596" s="12">
        <v>3.1014619E7</v>
      </c>
      <c r="B596" s="12" t="s">
        <v>20832</v>
      </c>
      <c r="C596" s="12" t="s">
        <v>20833</v>
      </c>
      <c r="D596" s="12" t="s">
        <v>20834</v>
      </c>
      <c r="E596" s="12" t="s">
        <v>20835</v>
      </c>
      <c r="F596" s="12" t="s">
        <v>12747</v>
      </c>
      <c r="G596" s="12">
        <v>2018.0</v>
      </c>
      <c r="H596" s="33">
        <v>43580.0</v>
      </c>
      <c r="I596" s="12" t="s">
        <v>20836</v>
      </c>
      <c r="J596" s="12" t="s">
        <v>20837</v>
      </c>
      <c r="K596" s="12" t="s">
        <v>20838</v>
      </c>
    </row>
    <row r="597" ht="15.75" customHeight="1">
      <c r="A597" s="12">
        <v>3.1095191E7</v>
      </c>
      <c r="B597" s="12" t="s">
        <v>20839</v>
      </c>
      <c r="C597" s="12" t="s">
        <v>20840</v>
      </c>
      <c r="D597" s="12" t="s">
        <v>20841</v>
      </c>
      <c r="E597" s="12" t="s">
        <v>4743</v>
      </c>
      <c r="F597" s="12" t="s">
        <v>1999</v>
      </c>
      <c r="G597" s="12">
        <v>2018.0</v>
      </c>
      <c r="H597" s="33">
        <v>43602.0</v>
      </c>
      <c r="K597" s="12" t="s">
        <v>20842</v>
      </c>
    </row>
    <row r="598" ht="15.75" customHeight="1">
      <c r="A598" s="12">
        <v>2.9095113E7</v>
      </c>
      <c r="B598" s="12" t="s">
        <v>20843</v>
      </c>
      <c r="C598" s="12" t="s">
        <v>20844</v>
      </c>
      <c r="D598" s="12" t="s">
        <v>20845</v>
      </c>
      <c r="E598" s="12" t="s">
        <v>20846</v>
      </c>
      <c r="F598" s="12" t="s">
        <v>1910</v>
      </c>
      <c r="G598" s="12">
        <v>2018.0</v>
      </c>
      <c r="H598" s="33">
        <v>43042.0</v>
      </c>
      <c r="I598" s="12" t="s">
        <v>20847</v>
      </c>
      <c r="K598" s="12" t="s">
        <v>20848</v>
      </c>
    </row>
    <row r="599" ht="15.75" customHeight="1">
      <c r="A599" s="12">
        <v>2.9298712E7</v>
      </c>
      <c r="B599" s="12" t="s">
        <v>20850</v>
      </c>
      <c r="C599" s="12" t="s">
        <v>20851</v>
      </c>
      <c r="D599" s="12" t="s">
        <v>20852</v>
      </c>
      <c r="E599" s="12" t="s">
        <v>20853</v>
      </c>
      <c r="F599" s="12" t="s">
        <v>332</v>
      </c>
      <c r="G599" s="12">
        <v>2018.0</v>
      </c>
      <c r="H599" s="33">
        <v>43105.0</v>
      </c>
      <c r="I599" s="12" t="s">
        <v>20854</v>
      </c>
      <c r="K599" s="12" t="s">
        <v>20855</v>
      </c>
    </row>
    <row r="600" ht="15.75" customHeight="1">
      <c r="A600" s="12">
        <v>3.0274401E7</v>
      </c>
      <c r="B600" s="12" t="s">
        <v>20857</v>
      </c>
      <c r="C600" s="12" t="s">
        <v>20858</v>
      </c>
      <c r="D600" s="12" t="s">
        <v>20859</v>
      </c>
      <c r="E600" s="12" t="s">
        <v>20860</v>
      </c>
      <c r="F600" s="12" t="s">
        <v>15421</v>
      </c>
      <c r="G600" s="12">
        <v>2018.0</v>
      </c>
      <c r="H600" s="33">
        <v>43376.0</v>
      </c>
      <c r="I600" s="12" t="s">
        <v>20861</v>
      </c>
      <c r="K600" s="12" t="s">
        <v>20862</v>
      </c>
    </row>
    <row r="601" ht="15.75" customHeight="1">
      <c r="A601" s="12">
        <v>3.0274402E7</v>
      </c>
      <c r="B601" s="12" t="s">
        <v>20863</v>
      </c>
      <c r="C601" s="12" t="s">
        <v>20864</v>
      </c>
      <c r="D601" s="12" t="s">
        <v>20865</v>
      </c>
      <c r="E601" s="12" t="s">
        <v>20866</v>
      </c>
      <c r="F601" s="12" t="s">
        <v>15421</v>
      </c>
      <c r="G601" s="12">
        <v>2018.0</v>
      </c>
      <c r="H601" s="33">
        <v>43376.0</v>
      </c>
      <c r="I601" s="12" t="s">
        <v>20867</v>
      </c>
      <c r="K601" s="12" t="s">
        <v>20868</v>
      </c>
    </row>
    <row r="602" ht="15.75" customHeight="1">
      <c r="A602" s="12">
        <v>2.9300732E7</v>
      </c>
      <c r="B602" s="12" t="s">
        <v>20869</v>
      </c>
      <c r="C602" s="12" t="s">
        <v>20870</v>
      </c>
      <c r="D602" s="12" t="s">
        <v>20871</v>
      </c>
      <c r="E602" s="12" t="s">
        <v>20872</v>
      </c>
      <c r="F602" s="12" t="s">
        <v>2810</v>
      </c>
      <c r="G602" s="12">
        <v>2018.0</v>
      </c>
      <c r="H602" s="33">
        <v>43105.0</v>
      </c>
      <c r="I602" s="12" t="s">
        <v>20873</v>
      </c>
      <c r="K602" s="12" t="s">
        <v>20874</v>
      </c>
    </row>
    <row r="603" ht="15.75" customHeight="1">
      <c r="A603" s="12">
        <v>2.9301977E7</v>
      </c>
      <c r="B603" s="12" t="s">
        <v>20876</v>
      </c>
      <c r="C603" s="12" t="s">
        <v>20877</v>
      </c>
      <c r="D603" s="12" t="s">
        <v>20878</v>
      </c>
      <c r="E603" s="12" t="s">
        <v>18126</v>
      </c>
      <c r="F603" s="12" t="s">
        <v>1769</v>
      </c>
      <c r="G603" s="12">
        <v>2018.0</v>
      </c>
      <c r="H603" s="33">
        <v>43106.0</v>
      </c>
      <c r="I603" s="12" t="s">
        <v>20879</v>
      </c>
      <c r="K603" s="12" t="s">
        <v>20880</v>
      </c>
    </row>
    <row r="604" ht="15.75" customHeight="1">
      <c r="A604" s="12">
        <v>2.9310694E7</v>
      </c>
      <c r="B604" s="12" t="s">
        <v>20881</v>
      </c>
      <c r="C604" s="12" t="s">
        <v>20882</v>
      </c>
      <c r="D604" s="12" t="s">
        <v>20883</v>
      </c>
      <c r="E604" s="12" t="s">
        <v>20884</v>
      </c>
      <c r="F604" s="12" t="s">
        <v>332</v>
      </c>
      <c r="G604" s="12">
        <v>2018.0</v>
      </c>
      <c r="H604" s="33">
        <v>43110.0</v>
      </c>
      <c r="I604" s="12" t="s">
        <v>20885</v>
      </c>
      <c r="K604" s="12" t="s">
        <v>20886</v>
      </c>
    </row>
    <row r="605" ht="15.75" customHeight="1">
      <c r="A605" s="12">
        <v>2.9310697E7</v>
      </c>
      <c r="B605" s="12" t="s">
        <v>20888</v>
      </c>
      <c r="C605" s="12" t="s">
        <v>20889</v>
      </c>
      <c r="D605" s="12" t="s">
        <v>20890</v>
      </c>
      <c r="E605" s="12" t="s">
        <v>1820</v>
      </c>
      <c r="F605" s="12" t="s">
        <v>332</v>
      </c>
      <c r="G605" s="12">
        <v>2018.0</v>
      </c>
      <c r="H605" s="33">
        <v>43110.0</v>
      </c>
      <c r="I605" s="12" t="s">
        <v>20891</v>
      </c>
      <c r="K605" s="12" t="s">
        <v>20892</v>
      </c>
    </row>
    <row r="606" ht="15.75" customHeight="1">
      <c r="A606" s="12">
        <v>2.9249727E7</v>
      </c>
      <c r="B606" s="12" t="s">
        <v>20893</v>
      </c>
      <c r="C606" s="12" t="s">
        <v>20894</v>
      </c>
      <c r="D606" s="12" t="s">
        <v>20895</v>
      </c>
      <c r="E606" s="12" t="s">
        <v>20896</v>
      </c>
      <c r="F606" s="12" t="s">
        <v>20897</v>
      </c>
      <c r="G606" s="12">
        <v>2018.0</v>
      </c>
      <c r="H606" s="33">
        <v>43088.0</v>
      </c>
      <c r="K606" s="12" t="s">
        <v>20898</v>
      </c>
    </row>
    <row r="607" ht="15.75" customHeight="1">
      <c r="A607" s="12">
        <v>2.9279375E7</v>
      </c>
      <c r="B607" s="12" t="s">
        <v>20900</v>
      </c>
      <c r="C607" s="12" t="s">
        <v>20901</v>
      </c>
      <c r="D607" s="12" t="s">
        <v>20902</v>
      </c>
      <c r="E607" s="12" t="s">
        <v>20903</v>
      </c>
      <c r="F607" s="12" t="s">
        <v>1104</v>
      </c>
      <c r="G607" s="12">
        <v>2018.0</v>
      </c>
      <c r="H607" s="33">
        <v>43097.0</v>
      </c>
      <c r="I607" s="12" t="s">
        <v>20904</v>
      </c>
      <c r="K607" s="12" t="s">
        <v>20905</v>
      </c>
    </row>
    <row r="608" ht="15.75" customHeight="1">
      <c r="A608" s="12">
        <v>2.9374896E7</v>
      </c>
      <c r="B608" s="12" t="s">
        <v>20906</v>
      </c>
      <c r="C608" s="12" t="s">
        <v>20907</v>
      </c>
      <c r="D608" s="12" t="s">
        <v>20908</v>
      </c>
      <c r="E608" s="12" t="s">
        <v>15415</v>
      </c>
      <c r="F608" s="12" t="s">
        <v>781</v>
      </c>
      <c r="G608" s="12">
        <v>2018.0</v>
      </c>
      <c r="H608" s="33">
        <v>43129.0</v>
      </c>
      <c r="K608" s="12" t="s">
        <v>20909</v>
      </c>
    </row>
    <row r="609" ht="15.75" customHeight="1">
      <c r="A609" s="12">
        <v>2.9376035E7</v>
      </c>
      <c r="B609" s="12" t="s">
        <v>20911</v>
      </c>
      <c r="C609" s="12" t="s">
        <v>20912</v>
      </c>
      <c r="D609" s="12" t="s">
        <v>20913</v>
      </c>
      <c r="E609" s="12" t="s">
        <v>20914</v>
      </c>
      <c r="F609" s="12" t="s">
        <v>3171</v>
      </c>
      <c r="G609" s="12">
        <v>2018.0</v>
      </c>
      <c r="H609" s="33">
        <v>43130.0</v>
      </c>
      <c r="I609" s="12" t="s">
        <v>20915</v>
      </c>
      <c r="K609" s="12" t="s">
        <v>20916</v>
      </c>
    </row>
    <row r="610" ht="15.75" customHeight="1">
      <c r="A610" s="12">
        <v>2.9021432E7</v>
      </c>
      <c r="B610" s="12" t="s">
        <v>20918</v>
      </c>
      <c r="C610" s="12" t="s">
        <v>20919</v>
      </c>
      <c r="D610" s="12" t="s">
        <v>20920</v>
      </c>
      <c r="E610" s="12" t="s">
        <v>20921</v>
      </c>
      <c r="F610" s="12" t="s">
        <v>20922</v>
      </c>
      <c r="G610" s="12">
        <v>2018.0</v>
      </c>
      <c r="H610" s="33">
        <v>43021.0</v>
      </c>
      <c r="I610" s="12" t="s">
        <v>20923</v>
      </c>
      <c r="K610" s="12" t="s">
        <v>20924</v>
      </c>
    </row>
    <row r="611" ht="15.75" customHeight="1">
      <c r="A611" s="12">
        <v>2.9279085E7</v>
      </c>
      <c r="B611" s="12" t="s">
        <v>20926</v>
      </c>
      <c r="C611" s="12" t="s">
        <v>20927</v>
      </c>
      <c r="D611" s="12" t="s">
        <v>20928</v>
      </c>
      <c r="E611" s="12" t="s">
        <v>20929</v>
      </c>
      <c r="F611" s="12" t="s">
        <v>842</v>
      </c>
      <c r="G611" s="12">
        <v>2018.0</v>
      </c>
      <c r="H611" s="33">
        <v>43097.0</v>
      </c>
      <c r="K611" s="12" t="s">
        <v>20930</v>
      </c>
    </row>
    <row r="612" ht="15.75" customHeight="1">
      <c r="A612" s="12">
        <v>3.0274407E7</v>
      </c>
      <c r="B612" s="12" t="s">
        <v>20931</v>
      </c>
      <c r="C612" s="12" t="s">
        <v>20932</v>
      </c>
      <c r="D612" s="12" t="s">
        <v>20933</v>
      </c>
      <c r="E612" s="12" t="s">
        <v>6466</v>
      </c>
      <c r="F612" s="12" t="s">
        <v>15421</v>
      </c>
      <c r="G612" s="12">
        <v>2018.0</v>
      </c>
      <c r="H612" s="33">
        <v>43376.0</v>
      </c>
      <c r="I612" s="12" t="s">
        <v>20934</v>
      </c>
      <c r="K612" s="12" t="s">
        <v>20935</v>
      </c>
    </row>
    <row r="613" ht="15.75" customHeight="1">
      <c r="A613" s="12">
        <v>2.9346449E7</v>
      </c>
      <c r="B613" s="12" t="s">
        <v>20937</v>
      </c>
      <c r="C613" s="12" t="s">
        <v>9996</v>
      </c>
      <c r="D613" s="12" t="s">
        <v>20938</v>
      </c>
      <c r="E613" s="12" t="s">
        <v>3131</v>
      </c>
      <c r="F613" s="12" t="s">
        <v>2831</v>
      </c>
      <c r="G613" s="12">
        <v>2018.0</v>
      </c>
      <c r="H613" s="33">
        <v>43119.0</v>
      </c>
      <c r="I613" s="12" t="s">
        <v>20939</v>
      </c>
      <c r="K613" s="12" t="s">
        <v>20940</v>
      </c>
    </row>
    <row r="614" ht="15.75" customHeight="1">
      <c r="A614" s="12">
        <v>2.9351812E7</v>
      </c>
      <c r="B614" s="12" t="s">
        <v>20942</v>
      </c>
      <c r="C614" s="12" t="s">
        <v>20943</v>
      </c>
      <c r="D614" s="12" t="s">
        <v>20944</v>
      </c>
      <c r="E614" s="12" t="s">
        <v>20945</v>
      </c>
      <c r="F614" s="12" t="s">
        <v>9399</v>
      </c>
      <c r="G614" s="12">
        <v>2018.0</v>
      </c>
      <c r="H614" s="33">
        <v>43121.0</v>
      </c>
      <c r="I614" s="12" t="s">
        <v>20946</v>
      </c>
      <c r="K614" s="12" t="s">
        <v>20947</v>
      </c>
    </row>
    <row r="615" ht="15.75" customHeight="1">
      <c r="A615" s="12">
        <v>2.9404278E7</v>
      </c>
      <c r="B615" s="12" t="s">
        <v>20949</v>
      </c>
      <c r="C615" s="12" t="s">
        <v>20950</v>
      </c>
      <c r="D615" s="12" t="s">
        <v>20951</v>
      </c>
      <c r="E615" s="12" t="s">
        <v>10084</v>
      </c>
      <c r="F615" s="12" t="s">
        <v>3171</v>
      </c>
      <c r="G615" s="12">
        <v>2018.0</v>
      </c>
      <c r="H615" s="33">
        <v>43138.0</v>
      </c>
      <c r="I615" s="12" t="s">
        <v>20952</v>
      </c>
      <c r="K615" s="12" t="s">
        <v>20953</v>
      </c>
    </row>
    <row r="616" ht="15.75" customHeight="1">
      <c r="A616" s="12">
        <v>2.9358578E7</v>
      </c>
      <c r="B616" s="12" t="s">
        <v>20954</v>
      </c>
      <c r="C616" s="12" t="s">
        <v>20955</v>
      </c>
      <c r="D616" s="12" t="s">
        <v>20956</v>
      </c>
      <c r="E616" s="12" t="s">
        <v>20957</v>
      </c>
      <c r="F616" s="12" t="s">
        <v>7626</v>
      </c>
      <c r="G616" s="12">
        <v>2018.0</v>
      </c>
      <c r="H616" s="33">
        <v>43124.0</v>
      </c>
      <c r="I616" s="12" t="s">
        <v>20958</v>
      </c>
      <c r="K616" s="12" t="s">
        <v>20959</v>
      </c>
    </row>
    <row r="617" ht="15.75" customHeight="1">
      <c r="A617" s="12">
        <v>2.9361971E7</v>
      </c>
      <c r="B617" s="12" t="s">
        <v>20961</v>
      </c>
      <c r="C617" s="12" t="s">
        <v>20962</v>
      </c>
      <c r="D617" s="12" t="s">
        <v>20963</v>
      </c>
      <c r="E617" s="12" t="s">
        <v>20964</v>
      </c>
      <c r="F617" s="12" t="s">
        <v>332</v>
      </c>
      <c r="G617" s="12">
        <v>2018.0</v>
      </c>
      <c r="H617" s="33">
        <v>43125.0</v>
      </c>
      <c r="I617" s="12" t="s">
        <v>20965</v>
      </c>
      <c r="K617" s="12" t="s">
        <v>20966</v>
      </c>
    </row>
    <row r="618" ht="15.75" customHeight="1">
      <c r="A618" s="12">
        <v>2.9370307E7</v>
      </c>
      <c r="B618" s="12" t="s">
        <v>20968</v>
      </c>
      <c r="C618" s="12" t="s">
        <v>20969</v>
      </c>
      <c r="D618" s="12" t="s">
        <v>20970</v>
      </c>
      <c r="E618" s="12" t="s">
        <v>20971</v>
      </c>
      <c r="F618" s="12" t="s">
        <v>1789</v>
      </c>
      <c r="G618" s="12">
        <v>2018.0</v>
      </c>
      <c r="H618" s="33">
        <v>43126.0</v>
      </c>
      <c r="I618" s="12" t="s">
        <v>20972</v>
      </c>
      <c r="K618" s="12" t="s">
        <v>20973</v>
      </c>
    </row>
    <row r="619" ht="15.75" customHeight="1">
      <c r="A619" s="12">
        <v>3.027441E7</v>
      </c>
      <c r="B619" s="12" t="s">
        <v>20975</v>
      </c>
      <c r="C619" s="12" t="s">
        <v>20976</v>
      </c>
      <c r="D619" s="12" t="s">
        <v>20977</v>
      </c>
      <c r="E619" s="12" t="s">
        <v>19141</v>
      </c>
      <c r="F619" s="12" t="s">
        <v>15421</v>
      </c>
      <c r="G619" s="12">
        <v>2018.0</v>
      </c>
      <c r="H619" s="33">
        <v>43376.0</v>
      </c>
      <c r="I619" s="12" t="s">
        <v>20978</v>
      </c>
      <c r="K619" s="12" t="s">
        <v>20979</v>
      </c>
    </row>
    <row r="620" ht="15.75" customHeight="1">
      <c r="A620" s="12">
        <v>3.0274412E7</v>
      </c>
      <c r="B620" s="12" t="s">
        <v>20980</v>
      </c>
      <c r="C620" s="12" t="s">
        <v>20981</v>
      </c>
      <c r="D620" s="12" t="s">
        <v>20982</v>
      </c>
      <c r="E620" s="12" t="s">
        <v>702</v>
      </c>
      <c r="F620" s="12" t="s">
        <v>15421</v>
      </c>
      <c r="G620" s="12">
        <v>2018.0</v>
      </c>
      <c r="H620" s="33">
        <v>43376.0</v>
      </c>
      <c r="I620" s="12" t="s">
        <v>20983</v>
      </c>
      <c r="K620" s="12" t="s">
        <v>20984</v>
      </c>
    </row>
    <row r="621" ht="15.75" customHeight="1">
      <c r="A621" s="12">
        <v>2.9329629E7</v>
      </c>
      <c r="B621" s="12" t="s">
        <v>20986</v>
      </c>
      <c r="C621" s="12" t="s">
        <v>20987</v>
      </c>
      <c r="D621" s="12" t="s">
        <v>20988</v>
      </c>
      <c r="E621" s="12" t="s">
        <v>20989</v>
      </c>
      <c r="F621" s="12" t="s">
        <v>842</v>
      </c>
      <c r="G621" s="12">
        <v>2018.0</v>
      </c>
      <c r="H621" s="33">
        <v>43114.0</v>
      </c>
      <c r="K621" s="12" t="s">
        <v>20990</v>
      </c>
    </row>
    <row r="622" ht="15.75" customHeight="1">
      <c r="A622" s="12">
        <v>2.9382871E7</v>
      </c>
      <c r="B622" s="12" t="s">
        <v>20992</v>
      </c>
      <c r="C622" s="12" t="s">
        <v>20993</v>
      </c>
      <c r="D622" s="12" t="s">
        <v>20994</v>
      </c>
      <c r="E622" s="12" t="s">
        <v>20995</v>
      </c>
      <c r="F622" s="12" t="s">
        <v>5609</v>
      </c>
      <c r="G622" s="12">
        <v>2018.0</v>
      </c>
      <c r="H622" s="33">
        <v>43132.0</v>
      </c>
      <c r="I622" s="12" t="s">
        <v>20996</v>
      </c>
      <c r="K622" s="12" t="s">
        <v>20997</v>
      </c>
    </row>
    <row r="623" ht="15.75" customHeight="1">
      <c r="A623" s="12">
        <v>2.8351721E7</v>
      </c>
      <c r="B623" s="12" t="s">
        <v>20998</v>
      </c>
      <c r="C623" s="12" t="s">
        <v>20999</v>
      </c>
      <c r="D623" s="12" t="s">
        <v>21000</v>
      </c>
      <c r="E623" s="12" t="s">
        <v>3482</v>
      </c>
      <c r="F623" s="12" t="s">
        <v>3226</v>
      </c>
      <c r="G623" s="12">
        <v>2018.0</v>
      </c>
      <c r="H623" s="33">
        <v>42824.0</v>
      </c>
      <c r="K623" s="12" t="s">
        <v>21001</v>
      </c>
    </row>
    <row r="624" ht="15.75" customHeight="1">
      <c r="A624" s="12">
        <v>2.8606645E7</v>
      </c>
      <c r="B624" s="12" t="s">
        <v>21003</v>
      </c>
      <c r="C624" s="12" t="s">
        <v>21004</v>
      </c>
      <c r="D624" s="12" t="s">
        <v>21005</v>
      </c>
      <c r="E624" s="12" t="s">
        <v>15806</v>
      </c>
      <c r="F624" s="12" t="s">
        <v>112</v>
      </c>
      <c r="G624" s="12">
        <v>2018.0</v>
      </c>
      <c r="H624" s="33">
        <v>42900.0</v>
      </c>
      <c r="K624" s="12" t="s">
        <v>21006</v>
      </c>
    </row>
    <row r="625" ht="15.75" customHeight="1">
      <c r="A625" s="12">
        <v>2.8882512E7</v>
      </c>
      <c r="B625" s="12" t="s">
        <v>21007</v>
      </c>
      <c r="C625" s="12" t="s">
        <v>21008</v>
      </c>
      <c r="D625" s="12" t="s">
        <v>21009</v>
      </c>
      <c r="E625" s="12" t="s">
        <v>21010</v>
      </c>
      <c r="F625" s="12" t="s">
        <v>496</v>
      </c>
      <c r="G625" s="12">
        <v>2018.0</v>
      </c>
      <c r="H625" s="33">
        <v>42987.0</v>
      </c>
      <c r="K625" s="12" t="s">
        <v>21011</v>
      </c>
    </row>
    <row r="626" ht="15.75" customHeight="1">
      <c r="A626" s="12">
        <v>2.8890111E7</v>
      </c>
      <c r="B626" s="12" t="s">
        <v>21012</v>
      </c>
      <c r="C626" s="12" t="s">
        <v>21013</v>
      </c>
      <c r="D626" s="12" t="s">
        <v>21014</v>
      </c>
      <c r="E626" s="12" t="s">
        <v>7585</v>
      </c>
      <c r="F626" s="12" t="s">
        <v>496</v>
      </c>
      <c r="G626" s="12">
        <v>2018.0</v>
      </c>
      <c r="H626" s="33">
        <v>42990.0</v>
      </c>
      <c r="K626" s="12" t="s">
        <v>21015</v>
      </c>
    </row>
    <row r="627" ht="15.75" customHeight="1">
      <c r="A627" s="12">
        <v>2.8935402E7</v>
      </c>
      <c r="B627" s="12" t="s">
        <v>21016</v>
      </c>
      <c r="C627" s="12" t="s">
        <v>21017</v>
      </c>
      <c r="D627" s="12" t="s">
        <v>21018</v>
      </c>
      <c r="E627" s="12" t="s">
        <v>15900</v>
      </c>
      <c r="F627" s="12" t="s">
        <v>496</v>
      </c>
      <c r="G627" s="12">
        <v>2018.0</v>
      </c>
      <c r="H627" s="33">
        <v>43001.0</v>
      </c>
      <c r="K627" s="12" t="s">
        <v>21019</v>
      </c>
    </row>
    <row r="628" ht="15.75" customHeight="1">
      <c r="A628" s="12">
        <v>2.8943246E7</v>
      </c>
      <c r="B628" s="12" t="s">
        <v>21020</v>
      </c>
      <c r="C628" s="12" t="s">
        <v>21021</v>
      </c>
      <c r="D628" s="12" t="s">
        <v>21022</v>
      </c>
      <c r="E628" s="12" t="s">
        <v>21023</v>
      </c>
      <c r="F628" s="12" t="s">
        <v>496</v>
      </c>
      <c r="G628" s="12">
        <v>2018.0</v>
      </c>
      <c r="H628" s="33">
        <v>43004.0</v>
      </c>
      <c r="K628" s="12" t="s">
        <v>21024</v>
      </c>
    </row>
    <row r="629" ht="15.75" customHeight="1">
      <c r="A629" s="12">
        <v>2.8958704E7</v>
      </c>
      <c r="B629" s="12" t="s">
        <v>21025</v>
      </c>
      <c r="C629" s="12" t="s">
        <v>21026</v>
      </c>
      <c r="D629" s="12" t="s">
        <v>21027</v>
      </c>
      <c r="E629" s="12" t="s">
        <v>6387</v>
      </c>
      <c r="F629" s="12" t="s">
        <v>496</v>
      </c>
      <c r="G629" s="12">
        <v>2018.0</v>
      </c>
      <c r="H629" s="33">
        <v>43008.0</v>
      </c>
      <c r="I629" s="12" t="s">
        <v>21028</v>
      </c>
      <c r="J629" s="12" t="s">
        <v>21029</v>
      </c>
      <c r="K629" s="12" t="s">
        <v>21030</v>
      </c>
    </row>
    <row r="630" ht="15.75" customHeight="1">
      <c r="A630" s="12">
        <v>2.8958791E7</v>
      </c>
      <c r="B630" s="12" t="s">
        <v>21031</v>
      </c>
      <c r="C630" s="12" t="s">
        <v>21032</v>
      </c>
      <c r="D630" s="12" t="s">
        <v>21033</v>
      </c>
      <c r="E630" s="12" t="s">
        <v>14315</v>
      </c>
      <c r="F630" s="12" t="s">
        <v>496</v>
      </c>
      <c r="G630" s="12">
        <v>2018.0</v>
      </c>
      <c r="H630" s="33">
        <v>43008.0</v>
      </c>
      <c r="K630" s="12" t="s">
        <v>21034</v>
      </c>
    </row>
    <row r="631" ht="15.75" customHeight="1">
      <c r="A631" s="12">
        <v>2.9047217E7</v>
      </c>
      <c r="B631" s="12" t="s">
        <v>21035</v>
      </c>
      <c r="C631" s="12" t="s">
        <v>21036</v>
      </c>
      <c r="D631" s="12" t="s">
        <v>21037</v>
      </c>
      <c r="E631" s="12" t="s">
        <v>21038</v>
      </c>
      <c r="F631" s="12" t="s">
        <v>16547</v>
      </c>
      <c r="G631" s="12">
        <v>2018.0</v>
      </c>
      <c r="H631" s="33">
        <v>43028.0</v>
      </c>
      <c r="I631" s="12" t="s">
        <v>21039</v>
      </c>
      <c r="K631" s="12" t="s">
        <v>21040</v>
      </c>
    </row>
    <row r="632" ht="15.75" customHeight="1">
      <c r="A632" s="12">
        <v>2.9076805E7</v>
      </c>
      <c r="B632" s="12" t="s">
        <v>21041</v>
      </c>
      <c r="C632" s="12" t="s">
        <v>21042</v>
      </c>
      <c r="D632" s="12" t="s">
        <v>21043</v>
      </c>
      <c r="E632" s="12" t="s">
        <v>21044</v>
      </c>
      <c r="F632" s="12" t="s">
        <v>6652</v>
      </c>
      <c r="G632" s="12">
        <v>2018.0</v>
      </c>
      <c r="H632" s="33">
        <v>43036.0</v>
      </c>
      <c r="I632" s="12" t="s">
        <v>21045</v>
      </c>
      <c r="K632" s="12" t="s">
        <v>21046</v>
      </c>
    </row>
    <row r="633" ht="15.75" customHeight="1">
      <c r="A633" s="12">
        <v>2.9079185E7</v>
      </c>
      <c r="B633" s="12" t="s">
        <v>21047</v>
      </c>
      <c r="C633" s="12" t="s">
        <v>21048</v>
      </c>
      <c r="D633" s="12" t="s">
        <v>21049</v>
      </c>
      <c r="E633" s="12" t="s">
        <v>15177</v>
      </c>
      <c r="F633" s="12" t="s">
        <v>2712</v>
      </c>
      <c r="G633" s="12">
        <v>2018.0</v>
      </c>
      <c r="H633" s="33">
        <v>43037.0</v>
      </c>
      <c r="K633" s="12" t="s">
        <v>21050</v>
      </c>
    </row>
    <row r="634" ht="15.75" customHeight="1">
      <c r="A634" s="12">
        <v>2.9126839E7</v>
      </c>
      <c r="B634" s="12" t="s">
        <v>21051</v>
      </c>
      <c r="C634" s="12" t="s">
        <v>21052</v>
      </c>
      <c r="D634" s="12" t="s">
        <v>21053</v>
      </c>
      <c r="E634" s="12" t="s">
        <v>21054</v>
      </c>
      <c r="F634" s="12" t="s">
        <v>2712</v>
      </c>
      <c r="G634" s="12">
        <v>2018.0</v>
      </c>
      <c r="H634" s="33">
        <v>43051.0</v>
      </c>
      <c r="K634" s="12" t="s">
        <v>21055</v>
      </c>
    </row>
    <row r="635" ht="15.75" customHeight="1">
      <c r="A635" s="12">
        <v>2.9150322E7</v>
      </c>
      <c r="B635" s="12" t="s">
        <v>21056</v>
      </c>
      <c r="C635" s="12" t="s">
        <v>21057</v>
      </c>
      <c r="D635" s="12" t="s">
        <v>21058</v>
      </c>
      <c r="E635" s="12" t="s">
        <v>21059</v>
      </c>
      <c r="F635" s="12" t="s">
        <v>496</v>
      </c>
      <c r="G635" s="12">
        <v>2018.0</v>
      </c>
      <c r="H635" s="33">
        <v>43058.0</v>
      </c>
      <c r="K635" s="12" t="s">
        <v>21060</v>
      </c>
    </row>
    <row r="636" ht="15.75" customHeight="1">
      <c r="A636" s="12">
        <v>2.9150518E7</v>
      </c>
      <c r="B636" s="12" t="s">
        <v>21061</v>
      </c>
      <c r="C636" s="12" t="s">
        <v>21062</v>
      </c>
      <c r="D636" s="12" t="s">
        <v>21063</v>
      </c>
      <c r="E636" s="12" t="s">
        <v>21064</v>
      </c>
      <c r="F636" s="12" t="s">
        <v>182</v>
      </c>
      <c r="G636" s="12">
        <v>2018.0</v>
      </c>
      <c r="H636" s="33">
        <v>43058.0</v>
      </c>
      <c r="I636" s="12" t="s">
        <v>21065</v>
      </c>
      <c r="K636" s="12" t="s">
        <v>21066</v>
      </c>
    </row>
    <row r="637" ht="15.75" customHeight="1">
      <c r="A637" s="12">
        <v>2.9171663E7</v>
      </c>
      <c r="B637" s="12" t="s">
        <v>21067</v>
      </c>
      <c r="C637" s="12" t="s">
        <v>21068</v>
      </c>
      <c r="D637" s="12" t="s">
        <v>21069</v>
      </c>
      <c r="E637" s="12" t="s">
        <v>21070</v>
      </c>
      <c r="F637" s="12" t="s">
        <v>3724</v>
      </c>
      <c r="G637" s="12">
        <v>2018.0</v>
      </c>
      <c r="H637" s="33">
        <v>43064.0</v>
      </c>
      <c r="K637" s="12" t="s">
        <v>21071</v>
      </c>
    </row>
    <row r="638" ht="15.75" customHeight="1">
      <c r="A638" s="12">
        <v>2.9174365E7</v>
      </c>
      <c r="B638" s="12" t="s">
        <v>21072</v>
      </c>
      <c r="C638" s="12" t="s">
        <v>21073</v>
      </c>
      <c r="D638" s="12" t="s">
        <v>21074</v>
      </c>
      <c r="E638" s="12" t="s">
        <v>21075</v>
      </c>
      <c r="F638" s="12" t="s">
        <v>496</v>
      </c>
      <c r="G638" s="12">
        <v>2018.0</v>
      </c>
      <c r="H638" s="33">
        <v>43067.0</v>
      </c>
      <c r="K638" s="12" t="s">
        <v>21076</v>
      </c>
    </row>
    <row r="639" ht="15.75" customHeight="1">
      <c r="A639" s="12">
        <v>2.9183717E7</v>
      </c>
      <c r="B639" s="12" t="s">
        <v>21077</v>
      </c>
      <c r="C639" s="12" t="s">
        <v>21078</v>
      </c>
      <c r="D639" s="12" t="s">
        <v>21079</v>
      </c>
      <c r="E639" s="12" t="s">
        <v>21080</v>
      </c>
      <c r="F639" s="12" t="s">
        <v>4832</v>
      </c>
      <c r="G639" s="12">
        <v>2018.0</v>
      </c>
      <c r="H639" s="33">
        <v>43069.0</v>
      </c>
      <c r="I639" s="12" t="s">
        <v>21081</v>
      </c>
      <c r="J639" s="12" t="s">
        <v>21082</v>
      </c>
      <c r="K639" s="12" t="s">
        <v>21083</v>
      </c>
    </row>
    <row r="640" ht="15.75" customHeight="1">
      <c r="A640" s="12">
        <v>2.9195857E7</v>
      </c>
      <c r="B640" s="12" t="s">
        <v>21084</v>
      </c>
      <c r="C640" s="12" t="s">
        <v>21085</v>
      </c>
      <c r="D640" s="12" t="s">
        <v>21086</v>
      </c>
      <c r="E640" s="12" t="s">
        <v>21087</v>
      </c>
      <c r="F640" s="12" t="s">
        <v>496</v>
      </c>
      <c r="G640" s="12">
        <v>2018.0</v>
      </c>
      <c r="H640" s="33">
        <v>43072.0</v>
      </c>
      <c r="I640" s="12" t="s">
        <v>21088</v>
      </c>
      <c r="J640" s="12" t="s">
        <v>21089</v>
      </c>
      <c r="K640" s="12" t="s">
        <v>21090</v>
      </c>
    </row>
    <row r="641" ht="15.75" customHeight="1">
      <c r="A641" s="12">
        <v>2.9258801E7</v>
      </c>
      <c r="B641" s="12" t="s">
        <v>21091</v>
      </c>
      <c r="C641" s="12" t="s">
        <v>21092</v>
      </c>
      <c r="D641" s="12" t="s">
        <v>21093</v>
      </c>
      <c r="E641" s="12" t="s">
        <v>21094</v>
      </c>
      <c r="F641" s="12" t="s">
        <v>496</v>
      </c>
      <c r="G641" s="12">
        <v>2018.0</v>
      </c>
      <c r="H641" s="33">
        <v>43090.0</v>
      </c>
      <c r="K641" s="12" t="s">
        <v>21095</v>
      </c>
    </row>
    <row r="642" ht="15.75" customHeight="1">
      <c r="A642" s="12">
        <v>2.9258802E7</v>
      </c>
      <c r="B642" s="12" t="s">
        <v>21096</v>
      </c>
      <c r="C642" s="12" t="s">
        <v>21097</v>
      </c>
      <c r="D642" s="12" t="s">
        <v>21098</v>
      </c>
      <c r="E642" s="12" t="s">
        <v>21099</v>
      </c>
      <c r="F642" s="12" t="s">
        <v>496</v>
      </c>
      <c r="G642" s="12">
        <v>2018.0</v>
      </c>
      <c r="H642" s="33">
        <v>43090.0</v>
      </c>
      <c r="I642" s="12" t="s">
        <v>21100</v>
      </c>
      <c r="J642" s="12" t="s">
        <v>21101</v>
      </c>
      <c r="K642" s="12" t="s">
        <v>21102</v>
      </c>
    </row>
    <row r="643" ht="15.75" customHeight="1">
      <c r="A643" s="12">
        <v>2.9269242E7</v>
      </c>
      <c r="B643" s="12" t="s">
        <v>21103</v>
      </c>
      <c r="C643" s="12" t="s">
        <v>21104</v>
      </c>
      <c r="D643" s="12" t="s">
        <v>21105</v>
      </c>
      <c r="E643" s="12" t="s">
        <v>18611</v>
      </c>
      <c r="F643" s="12" t="s">
        <v>496</v>
      </c>
      <c r="G643" s="12">
        <v>2018.0</v>
      </c>
      <c r="H643" s="33">
        <v>43092.0</v>
      </c>
      <c r="K643" s="12" t="s">
        <v>21106</v>
      </c>
    </row>
    <row r="644" ht="15.75" customHeight="1">
      <c r="A644" s="12">
        <v>2.9284563E7</v>
      </c>
      <c r="B644" s="12" t="s">
        <v>21107</v>
      </c>
      <c r="C644" s="12" t="s">
        <v>21108</v>
      </c>
      <c r="D644" s="12" t="s">
        <v>21109</v>
      </c>
      <c r="E644" s="12" t="s">
        <v>11128</v>
      </c>
      <c r="F644" s="12" t="s">
        <v>496</v>
      </c>
      <c r="G644" s="12">
        <v>2018.0</v>
      </c>
      <c r="H644" s="33">
        <v>43099.0</v>
      </c>
      <c r="K644" s="12" t="s">
        <v>21110</v>
      </c>
    </row>
    <row r="645" ht="15.75" customHeight="1">
      <c r="A645" s="12">
        <v>2.9287245E7</v>
      </c>
      <c r="B645" s="12" t="s">
        <v>21111</v>
      </c>
      <c r="C645" s="12" t="s">
        <v>21112</v>
      </c>
      <c r="D645" s="12" t="s">
        <v>21113</v>
      </c>
      <c r="E645" s="12" t="s">
        <v>21114</v>
      </c>
      <c r="F645" s="12" t="s">
        <v>21115</v>
      </c>
      <c r="G645" s="12">
        <v>2018.0</v>
      </c>
      <c r="H645" s="33">
        <v>43099.0</v>
      </c>
      <c r="K645" s="12" t="s">
        <v>21116</v>
      </c>
    </row>
    <row r="646" ht="15.75" customHeight="1">
      <c r="A646" s="12">
        <v>2.9290582E7</v>
      </c>
      <c r="B646" s="12" t="s">
        <v>21117</v>
      </c>
      <c r="C646" s="12" t="s">
        <v>21118</v>
      </c>
      <c r="D646" s="12" t="s">
        <v>21119</v>
      </c>
      <c r="E646" s="12" t="s">
        <v>10724</v>
      </c>
      <c r="F646" s="12" t="s">
        <v>496</v>
      </c>
      <c r="G646" s="12">
        <v>2018.0</v>
      </c>
      <c r="H646" s="33">
        <v>43102.0</v>
      </c>
      <c r="K646" s="12" t="s">
        <v>21120</v>
      </c>
    </row>
    <row r="647" ht="15.75" customHeight="1">
      <c r="A647" s="12">
        <v>2.9313468E7</v>
      </c>
      <c r="B647" s="12" t="s">
        <v>21121</v>
      </c>
      <c r="C647" s="12" t="s">
        <v>21122</v>
      </c>
      <c r="D647" s="12" t="s">
        <v>21123</v>
      </c>
      <c r="E647" s="12" t="s">
        <v>14628</v>
      </c>
      <c r="F647" s="12" t="s">
        <v>520</v>
      </c>
      <c r="G647" s="12">
        <v>2018.0</v>
      </c>
      <c r="H647" s="33">
        <v>43110.0</v>
      </c>
      <c r="I647" s="12" t="s">
        <v>21124</v>
      </c>
      <c r="K647" s="12" t="s">
        <v>21125</v>
      </c>
    </row>
    <row r="648" ht="15.75" customHeight="1">
      <c r="A648" s="12">
        <v>2.9319413E7</v>
      </c>
      <c r="B648" s="12" t="s">
        <v>21126</v>
      </c>
      <c r="C648" s="12" t="s">
        <v>21127</v>
      </c>
      <c r="D648" s="12" t="s">
        <v>21128</v>
      </c>
      <c r="E648" s="12" t="s">
        <v>21129</v>
      </c>
      <c r="F648" s="12" t="s">
        <v>151</v>
      </c>
      <c r="G648" s="12">
        <v>2018.0</v>
      </c>
      <c r="H648" s="33">
        <v>43111.0</v>
      </c>
      <c r="K648" s="12" t="s">
        <v>21130</v>
      </c>
    </row>
    <row r="649" ht="15.75" customHeight="1">
      <c r="A649" s="12">
        <v>2.9350148E7</v>
      </c>
      <c r="B649" s="12" t="s">
        <v>21131</v>
      </c>
      <c r="C649" s="12" t="s">
        <v>21132</v>
      </c>
      <c r="D649" s="12" t="s">
        <v>21133</v>
      </c>
      <c r="E649" s="12" t="s">
        <v>4043</v>
      </c>
      <c r="F649" s="12" t="s">
        <v>508</v>
      </c>
      <c r="G649" s="12">
        <v>2018.0</v>
      </c>
      <c r="H649" s="33">
        <v>43120.0</v>
      </c>
      <c r="I649" s="12" t="s">
        <v>21134</v>
      </c>
      <c r="K649" s="12" t="s">
        <v>21135</v>
      </c>
    </row>
    <row r="650" ht="15.75" customHeight="1">
      <c r="A650" s="12">
        <v>2.9350167E7</v>
      </c>
      <c r="B650" s="12" t="s">
        <v>21136</v>
      </c>
      <c r="C650" s="12" t="s">
        <v>21137</v>
      </c>
      <c r="D650" s="12" t="s">
        <v>21138</v>
      </c>
      <c r="E650" s="12" t="s">
        <v>21139</v>
      </c>
      <c r="F650" s="12" t="s">
        <v>508</v>
      </c>
      <c r="G650" s="12">
        <v>2018.0</v>
      </c>
      <c r="H650" s="33">
        <v>43120.0</v>
      </c>
      <c r="I650" s="12" t="s">
        <v>21140</v>
      </c>
      <c r="K650" s="12" t="s">
        <v>21141</v>
      </c>
    </row>
    <row r="651" ht="15.75" customHeight="1">
      <c r="A651" s="12">
        <v>2.9351633E7</v>
      </c>
      <c r="B651" s="12" t="s">
        <v>21142</v>
      </c>
      <c r="C651" s="12" t="s">
        <v>21143</v>
      </c>
      <c r="D651" s="12" t="s">
        <v>21144</v>
      </c>
      <c r="E651" s="12" t="s">
        <v>14216</v>
      </c>
      <c r="F651" s="12" t="s">
        <v>2843</v>
      </c>
      <c r="G651" s="12">
        <v>2018.0</v>
      </c>
      <c r="H651" s="33">
        <v>43120.0</v>
      </c>
      <c r="I651" s="12" t="s">
        <v>21145</v>
      </c>
      <c r="K651" s="12" t="s">
        <v>21146</v>
      </c>
    </row>
    <row r="652" ht="15.75" customHeight="1">
      <c r="A652" s="12">
        <v>2.9380798E7</v>
      </c>
      <c r="B652" s="12" t="s">
        <v>21148</v>
      </c>
      <c r="C652" s="12" t="s">
        <v>21149</v>
      </c>
      <c r="D652" s="12" t="s">
        <v>21150</v>
      </c>
      <c r="E652" s="12" t="s">
        <v>21151</v>
      </c>
      <c r="F652" s="12" t="s">
        <v>19806</v>
      </c>
      <c r="G652" s="12">
        <v>2018.0</v>
      </c>
      <c r="H652" s="33">
        <v>43131.0</v>
      </c>
      <c r="I652" s="12" t="s">
        <v>21152</v>
      </c>
      <c r="K652" s="12" t="s">
        <v>21153</v>
      </c>
    </row>
    <row r="653" ht="15.75" customHeight="1">
      <c r="A653" s="12">
        <v>2.9390021E7</v>
      </c>
      <c r="B653" s="12" t="s">
        <v>21154</v>
      </c>
      <c r="C653" s="12" t="s">
        <v>21155</v>
      </c>
      <c r="D653" s="12" t="s">
        <v>21156</v>
      </c>
      <c r="E653" s="12" t="s">
        <v>2711</v>
      </c>
      <c r="F653" s="12" t="s">
        <v>2831</v>
      </c>
      <c r="G653" s="12">
        <v>2018.0</v>
      </c>
      <c r="H653" s="33">
        <v>43133.0</v>
      </c>
      <c r="I653" s="12" t="s">
        <v>21157</v>
      </c>
      <c r="K653" s="12" t="s">
        <v>21158</v>
      </c>
    </row>
    <row r="654" ht="15.75" customHeight="1">
      <c r="A654" s="12">
        <v>2.9418086E7</v>
      </c>
      <c r="B654" s="12" t="s">
        <v>21159</v>
      </c>
      <c r="C654" s="12" t="s">
        <v>21160</v>
      </c>
      <c r="D654" s="12" t="s">
        <v>21161</v>
      </c>
      <c r="E654" s="12" t="s">
        <v>21162</v>
      </c>
      <c r="F654" s="12" t="s">
        <v>19763</v>
      </c>
      <c r="G654" s="12">
        <v>2018.0</v>
      </c>
      <c r="H654" s="33">
        <v>43140.0</v>
      </c>
      <c r="K654" s="12" t="s">
        <v>21163</v>
      </c>
    </row>
    <row r="655" ht="15.75" customHeight="1">
      <c r="A655" s="12">
        <v>2.9435771E7</v>
      </c>
      <c r="B655" s="12" t="s">
        <v>21164</v>
      </c>
      <c r="C655" s="12" t="s">
        <v>21165</v>
      </c>
      <c r="D655" s="12" t="s">
        <v>21166</v>
      </c>
      <c r="E655" s="12" t="s">
        <v>1264</v>
      </c>
      <c r="F655" s="12" t="s">
        <v>664</v>
      </c>
      <c r="G655" s="12">
        <v>2018.0</v>
      </c>
      <c r="H655" s="33">
        <v>43145.0</v>
      </c>
      <c r="K655" s="12" t="s">
        <v>21167</v>
      </c>
    </row>
    <row r="656" ht="15.75" customHeight="1">
      <c r="A656" s="12">
        <v>2.9456968E7</v>
      </c>
      <c r="B656" s="12" t="s">
        <v>21168</v>
      </c>
      <c r="C656" s="12" t="s">
        <v>21169</v>
      </c>
      <c r="D656" s="12" t="s">
        <v>21170</v>
      </c>
      <c r="E656" s="12" t="s">
        <v>15711</v>
      </c>
      <c r="F656" s="12" t="s">
        <v>3171</v>
      </c>
      <c r="G656" s="12">
        <v>2018.0</v>
      </c>
      <c r="H656" s="33">
        <v>43151.0</v>
      </c>
      <c r="I656" s="12" t="s">
        <v>21171</v>
      </c>
      <c r="K656" s="12" t="s">
        <v>21172</v>
      </c>
    </row>
    <row r="657" ht="15.75" customHeight="1">
      <c r="A657" s="12">
        <v>2.9410494E7</v>
      </c>
      <c r="B657" s="12" t="s">
        <v>21174</v>
      </c>
      <c r="C657" s="12" t="s">
        <v>21175</v>
      </c>
      <c r="D657" s="12" t="s">
        <v>21176</v>
      </c>
      <c r="E657" s="12" t="s">
        <v>21177</v>
      </c>
      <c r="F657" s="12" t="s">
        <v>5609</v>
      </c>
      <c r="G657" s="12">
        <v>2018.0</v>
      </c>
      <c r="H657" s="33">
        <v>43139.0</v>
      </c>
      <c r="I657" s="12" t="s">
        <v>21178</v>
      </c>
      <c r="K657" s="12" t="s">
        <v>21179</v>
      </c>
    </row>
    <row r="658" ht="15.75" customHeight="1">
      <c r="A658" s="12">
        <v>2.943242E7</v>
      </c>
      <c r="B658" s="12" t="s">
        <v>21181</v>
      </c>
      <c r="C658" s="12" t="s">
        <v>21182</v>
      </c>
      <c r="D658" s="12" t="s">
        <v>21183</v>
      </c>
      <c r="E658" s="12" t="s">
        <v>1682</v>
      </c>
      <c r="F658" s="12" t="s">
        <v>2810</v>
      </c>
      <c r="G658" s="12">
        <v>2018.0</v>
      </c>
      <c r="H658" s="33">
        <v>43144.0</v>
      </c>
      <c r="I658" s="12" t="s">
        <v>21184</v>
      </c>
      <c r="K658" s="12" t="s">
        <v>21185</v>
      </c>
    </row>
    <row r="659" ht="15.75" customHeight="1">
      <c r="A659" s="12">
        <v>2.9497475E7</v>
      </c>
      <c r="B659" s="12" t="s">
        <v>21187</v>
      </c>
      <c r="C659" s="12" t="s">
        <v>21188</v>
      </c>
      <c r="D659" s="12" t="s">
        <v>21189</v>
      </c>
      <c r="E659" s="12" t="s">
        <v>21190</v>
      </c>
      <c r="F659" s="12" t="s">
        <v>1389</v>
      </c>
      <c r="G659" s="12">
        <v>2018.0</v>
      </c>
      <c r="H659" s="33">
        <v>43162.0</v>
      </c>
      <c r="I659" s="12" t="s">
        <v>21191</v>
      </c>
      <c r="K659" s="12" t="s">
        <v>21192</v>
      </c>
    </row>
    <row r="660" ht="15.75" customHeight="1">
      <c r="A660" s="12">
        <v>2.8886455E7</v>
      </c>
      <c r="B660" s="12" t="s">
        <v>21193</v>
      </c>
      <c r="C660" s="12" t="s">
        <v>21194</v>
      </c>
      <c r="D660" s="12" t="s">
        <v>21195</v>
      </c>
      <c r="E660" s="12" t="s">
        <v>21196</v>
      </c>
      <c r="F660" s="12" t="s">
        <v>7167</v>
      </c>
      <c r="G660" s="12">
        <v>2018.0</v>
      </c>
      <c r="H660" s="33">
        <v>42987.0</v>
      </c>
      <c r="K660" s="12" t="s">
        <v>21197</v>
      </c>
    </row>
    <row r="661" ht="15.75" customHeight="1">
      <c r="A661" s="12">
        <v>2.9426471E7</v>
      </c>
      <c r="B661" s="12" t="s">
        <v>21199</v>
      </c>
      <c r="C661" s="12" t="s">
        <v>21200</v>
      </c>
      <c r="D661" s="12" t="s">
        <v>21201</v>
      </c>
      <c r="E661" s="12" t="s">
        <v>3338</v>
      </c>
      <c r="F661" s="12" t="s">
        <v>842</v>
      </c>
      <c r="G661" s="12">
        <v>2018.0</v>
      </c>
      <c r="H661" s="33">
        <v>43142.0</v>
      </c>
      <c r="K661" s="12" t="s">
        <v>21202</v>
      </c>
    </row>
    <row r="662" ht="15.75" customHeight="1">
      <c r="A662" s="12">
        <v>2.945342E7</v>
      </c>
      <c r="B662" s="12" t="s">
        <v>21203</v>
      </c>
      <c r="C662" s="12" t="s">
        <v>21204</v>
      </c>
      <c r="D662" s="12" t="s">
        <v>21205</v>
      </c>
      <c r="E662" s="12" t="s">
        <v>21206</v>
      </c>
      <c r="F662" s="12" t="s">
        <v>5609</v>
      </c>
      <c r="G662" s="12">
        <v>2018.0</v>
      </c>
      <c r="H662" s="33">
        <v>43149.0</v>
      </c>
      <c r="I662" s="12" t="s">
        <v>21207</v>
      </c>
      <c r="K662" s="12" t="s">
        <v>21208</v>
      </c>
    </row>
    <row r="663" ht="15.75" customHeight="1">
      <c r="A663" s="12">
        <v>2.9515524E7</v>
      </c>
      <c r="B663" s="12" t="s">
        <v>21210</v>
      </c>
      <c r="C663" s="12" t="s">
        <v>21211</v>
      </c>
      <c r="D663" s="12" t="s">
        <v>21212</v>
      </c>
      <c r="E663" s="12" t="s">
        <v>21213</v>
      </c>
      <c r="F663" s="12" t="s">
        <v>1128</v>
      </c>
      <c r="G663" s="12">
        <v>2018.0</v>
      </c>
      <c r="H663" s="33">
        <v>43168.0</v>
      </c>
      <c r="I663" s="12" t="s">
        <v>21214</v>
      </c>
      <c r="K663" s="12" t="s">
        <v>21215</v>
      </c>
    </row>
    <row r="664" ht="15.75" customHeight="1">
      <c r="A664" s="12">
        <v>2.9466376E7</v>
      </c>
      <c r="B664" s="12" t="s">
        <v>21217</v>
      </c>
      <c r="C664" s="12" t="s">
        <v>21218</v>
      </c>
      <c r="D664" s="12" t="s">
        <v>21219</v>
      </c>
      <c r="E664" s="12" t="s">
        <v>21220</v>
      </c>
      <c r="F664" s="12" t="s">
        <v>2831</v>
      </c>
      <c r="G664" s="12">
        <v>2018.0</v>
      </c>
      <c r="H664" s="33">
        <v>43153.0</v>
      </c>
      <c r="I664" s="12" t="s">
        <v>21221</v>
      </c>
      <c r="K664" s="12" t="s">
        <v>21222</v>
      </c>
    </row>
    <row r="665" ht="15.75" customHeight="1">
      <c r="A665" s="12">
        <v>2.9471857E7</v>
      </c>
      <c r="B665" s="12" t="s">
        <v>21224</v>
      </c>
      <c r="C665" s="12" t="s">
        <v>21225</v>
      </c>
      <c r="D665" s="12" t="s">
        <v>21226</v>
      </c>
      <c r="E665" s="12" t="s">
        <v>21227</v>
      </c>
      <c r="F665" s="12" t="s">
        <v>332</v>
      </c>
      <c r="G665" s="12">
        <v>2018.0</v>
      </c>
      <c r="H665" s="33">
        <v>43155.0</v>
      </c>
      <c r="I665" s="12" t="s">
        <v>21228</v>
      </c>
      <c r="K665" s="12" t="s">
        <v>21229</v>
      </c>
    </row>
    <row r="666" ht="15.75" customHeight="1">
      <c r="A666" s="12">
        <v>2.9471864E7</v>
      </c>
      <c r="B666" s="12" t="s">
        <v>21231</v>
      </c>
      <c r="C666" s="12" t="s">
        <v>21232</v>
      </c>
      <c r="D666" s="12" t="s">
        <v>21233</v>
      </c>
      <c r="E666" s="12" t="s">
        <v>21234</v>
      </c>
      <c r="F666" s="12" t="s">
        <v>332</v>
      </c>
      <c r="G666" s="12">
        <v>2018.0</v>
      </c>
      <c r="H666" s="33">
        <v>43155.0</v>
      </c>
      <c r="I666" s="12" t="s">
        <v>21235</v>
      </c>
      <c r="K666" s="12" t="s">
        <v>21236</v>
      </c>
    </row>
    <row r="667" ht="15.75" customHeight="1">
      <c r="A667" s="12">
        <v>2.9291792E7</v>
      </c>
      <c r="B667" s="12" t="s">
        <v>21237</v>
      </c>
      <c r="C667" s="12" t="s">
        <v>21238</v>
      </c>
      <c r="D667" s="12" t="s">
        <v>21239</v>
      </c>
      <c r="E667" s="12" t="s">
        <v>21240</v>
      </c>
      <c r="F667" s="12" t="s">
        <v>21241</v>
      </c>
      <c r="G667" s="12">
        <v>2018.0</v>
      </c>
      <c r="H667" s="33">
        <v>43103.0</v>
      </c>
      <c r="K667" s="12" t="s">
        <v>21242</v>
      </c>
    </row>
    <row r="668" ht="15.75" customHeight="1">
      <c r="A668" s="12">
        <v>2.9045695E7</v>
      </c>
      <c r="B668" s="12" t="s">
        <v>21244</v>
      </c>
      <c r="C668" s="12" t="s">
        <v>21245</v>
      </c>
      <c r="D668" s="12" t="s">
        <v>21246</v>
      </c>
      <c r="E668" s="12" t="s">
        <v>15793</v>
      </c>
      <c r="F668" s="12" t="s">
        <v>728</v>
      </c>
      <c r="G668" s="12">
        <v>2018.0</v>
      </c>
      <c r="H668" s="33">
        <v>43027.0</v>
      </c>
      <c r="K668" s="12" t="s">
        <v>21247</v>
      </c>
    </row>
    <row r="669" ht="15.75" customHeight="1">
      <c r="A669" s="12">
        <v>2.9186493E7</v>
      </c>
      <c r="B669" s="12" t="s">
        <v>21249</v>
      </c>
      <c r="C669" s="12" t="s">
        <v>21250</v>
      </c>
      <c r="D669" s="12" t="s">
        <v>21251</v>
      </c>
      <c r="E669" s="12" t="s">
        <v>21252</v>
      </c>
      <c r="F669" s="12" t="s">
        <v>728</v>
      </c>
      <c r="G669" s="12">
        <v>2018.0</v>
      </c>
      <c r="H669" s="33">
        <v>43069.0</v>
      </c>
      <c r="K669" s="12" t="s">
        <v>21253</v>
      </c>
    </row>
    <row r="670" ht="15.75" customHeight="1">
      <c r="A670" s="12">
        <v>2.9202206E7</v>
      </c>
      <c r="B670" s="12" t="s">
        <v>21254</v>
      </c>
      <c r="C670" s="12" t="s">
        <v>21255</v>
      </c>
      <c r="D670" s="12" t="s">
        <v>21256</v>
      </c>
      <c r="E670" s="12" t="s">
        <v>12894</v>
      </c>
      <c r="F670" s="12" t="s">
        <v>728</v>
      </c>
      <c r="G670" s="12">
        <v>2018.0</v>
      </c>
      <c r="H670" s="33">
        <v>43074.0</v>
      </c>
      <c r="K670" s="12" t="s">
        <v>21257</v>
      </c>
    </row>
    <row r="671" ht="15.75" customHeight="1">
      <c r="A671" s="12">
        <v>2.9272463E7</v>
      </c>
      <c r="B671" s="12" t="s">
        <v>21258</v>
      </c>
      <c r="C671" s="12" t="s">
        <v>21259</v>
      </c>
      <c r="D671" s="12" t="s">
        <v>21260</v>
      </c>
      <c r="E671" s="12" t="s">
        <v>21261</v>
      </c>
      <c r="F671" s="12" t="s">
        <v>728</v>
      </c>
      <c r="G671" s="12">
        <v>2018.0</v>
      </c>
      <c r="H671" s="33">
        <v>43092.0</v>
      </c>
      <c r="K671" s="12" t="s">
        <v>21262</v>
      </c>
    </row>
    <row r="672" ht="15.75" customHeight="1">
      <c r="A672" s="12">
        <v>2.8427729E7</v>
      </c>
      <c r="B672" s="12" t="s">
        <v>21263</v>
      </c>
      <c r="C672" s="12" t="s">
        <v>21264</v>
      </c>
      <c r="D672" s="12" t="s">
        <v>21265</v>
      </c>
      <c r="E672" s="12" t="s">
        <v>21266</v>
      </c>
      <c r="F672" s="12" t="s">
        <v>21267</v>
      </c>
      <c r="G672" s="12">
        <v>2018.0</v>
      </c>
      <c r="H672" s="33">
        <v>42847.0</v>
      </c>
      <c r="K672" s="12" t="s">
        <v>21268</v>
      </c>
    </row>
    <row r="673" ht="15.75" customHeight="1">
      <c r="A673" s="12">
        <v>2.8752281E7</v>
      </c>
      <c r="B673" s="12" t="s">
        <v>21270</v>
      </c>
      <c r="C673" s="12" t="s">
        <v>21271</v>
      </c>
      <c r="D673" s="12" t="s">
        <v>21272</v>
      </c>
      <c r="E673" s="12" t="s">
        <v>14466</v>
      </c>
      <c r="F673" s="12" t="s">
        <v>2050</v>
      </c>
      <c r="G673" s="12">
        <v>2018.0</v>
      </c>
      <c r="H673" s="33">
        <v>42945.0</v>
      </c>
      <c r="K673" s="12" t="s">
        <v>21273</v>
      </c>
    </row>
    <row r="674" ht="15.75" customHeight="1">
      <c r="A674" s="12">
        <v>2.8799248E7</v>
      </c>
      <c r="B674" s="12" t="s">
        <v>21274</v>
      </c>
      <c r="C674" s="12" t="s">
        <v>21275</v>
      </c>
      <c r="D674" s="12" t="s">
        <v>21276</v>
      </c>
      <c r="E674" s="12" t="s">
        <v>21277</v>
      </c>
      <c r="F674" s="12" t="s">
        <v>119</v>
      </c>
      <c r="G674" s="12">
        <v>2018.0</v>
      </c>
      <c r="H674" s="33">
        <v>42959.0</v>
      </c>
      <c r="K674" s="12" t="s">
        <v>21278</v>
      </c>
    </row>
    <row r="675" ht="15.75" customHeight="1">
      <c r="A675" s="12">
        <v>2.8815682E7</v>
      </c>
      <c r="B675" s="12" t="s">
        <v>21279</v>
      </c>
      <c r="C675" s="12" t="s">
        <v>21280</v>
      </c>
      <c r="D675" s="12" t="s">
        <v>21281</v>
      </c>
      <c r="E675" s="12" t="s">
        <v>1425</v>
      </c>
      <c r="F675" s="12" t="s">
        <v>119</v>
      </c>
      <c r="G675" s="12">
        <v>2018.0</v>
      </c>
      <c r="H675" s="33">
        <v>42965.0</v>
      </c>
      <c r="K675" s="12" t="s">
        <v>21282</v>
      </c>
    </row>
    <row r="676" ht="15.75" customHeight="1">
      <c r="A676" s="12">
        <v>2.8835291E7</v>
      </c>
      <c r="B676" s="12" t="s">
        <v>21283</v>
      </c>
      <c r="C676" s="12" t="s">
        <v>21284</v>
      </c>
      <c r="D676" s="12" t="s">
        <v>21285</v>
      </c>
      <c r="E676" s="12" t="s">
        <v>9991</v>
      </c>
      <c r="F676" s="12" t="s">
        <v>1654</v>
      </c>
      <c r="G676" s="12">
        <v>2018.0</v>
      </c>
      <c r="H676" s="33">
        <v>42972.0</v>
      </c>
      <c r="K676" s="12" t="s">
        <v>21286</v>
      </c>
    </row>
    <row r="677" ht="15.75" customHeight="1">
      <c r="A677" s="12">
        <v>2.8906572E7</v>
      </c>
      <c r="B677" s="12" t="s">
        <v>21287</v>
      </c>
      <c r="C677" s="12" t="s">
        <v>21288</v>
      </c>
      <c r="D677" s="12" t="s">
        <v>21289</v>
      </c>
      <c r="E677" s="12" t="s">
        <v>21290</v>
      </c>
      <c r="F677" s="12" t="s">
        <v>119</v>
      </c>
      <c r="G677" s="12">
        <v>2018.0</v>
      </c>
      <c r="H677" s="33">
        <v>42993.0</v>
      </c>
      <c r="K677" s="12" t="s">
        <v>21291</v>
      </c>
    </row>
    <row r="678" ht="15.75" customHeight="1">
      <c r="A678" s="12">
        <v>2.9063344E7</v>
      </c>
      <c r="B678" s="12" t="s">
        <v>21292</v>
      </c>
      <c r="C678" s="12" t="s">
        <v>21293</v>
      </c>
      <c r="D678" s="12" t="s">
        <v>21294</v>
      </c>
      <c r="E678" s="12" t="s">
        <v>3333</v>
      </c>
      <c r="F678" s="12" t="s">
        <v>16852</v>
      </c>
      <c r="G678" s="12">
        <v>2018.0</v>
      </c>
      <c r="H678" s="33">
        <v>43033.0</v>
      </c>
      <c r="K678" s="12" t="s">
        <v>21295</v>
      </c>
    </row>
    <row r="679" ht="15.75" customHeight="1">
      <c r="A679" s="12">
        <v>2.9194776E7</v>
      </c>
      <c r="B679" s="12" t="s">
        <v>21296</v>
      </c>
      <c r="C679" s="12" t="s">
        <v>21297</v>
      </c>
      <c r="D679" s="12" t="s">
        <v>21298</v>
      </c>
      <c r="E679" s="12" t="s">
        <v>21299</v>
      </c>
      <c r="F679" s="12" t="s">
        <v>21300</v>
      </c>
      <c r="G679" s="12">
        <v>2018.0</v>
      </c>
      <c r="H679" s="33">
        <v>43071.0</v>
      </c>
      <c r="K679" s="12" t="s">
        <v>21301</v>
      </c>
    </row>
    <row r="680" ht="15.75" customHeight="1">
      <c r="A680" s="12">
        <v>2.9202672E7</v>
      </c>
      <c r="B680" s="12" t="s">
        <v>21302</v>
      </c>
      <c r="C680" s="12" t="s">
        <v>21303</v>
      </c>
      <c r="D680" s="12" t="s">
        <v>21304</v>
      </c>
      <c r="E680" s="12" t="s">
        <v>5120</v>
      </c>
      <c r="F680" s="12" t="s">
        <v>6045</v>
      </c>
      <c r="G680" s="12">
        <v>2018.0</v>
      </c>
      <c r="H680" s="33">
        <v>43075.0</v>
      </c>
      <c r="I680" s="12" t="s">
        <v>21305</v>
      </c>
      <c r="K680" s="12" t="s">
        <v>21306</v>
      </c>
    </row>
    <row r="681" ht="15.75" customHeight="1">
      <c r="A681" s="12">
        <v>2.9250787E7</v>
      </c>
      <c r="B681" s="12" t="s">
        <v>21307</v>
      </c>
      <c r="C681" s="12" t="s">
        <v>21308</v>
      </c>
      <c r="D681" s="12" t="s">
        <v>21309</v>
      </c>
      <c r="E681" s="12" t="s">
        <v>21310</v>
      </c>
      <c r="F681" s="12" t="s">
        <v>2686</v>
      </c>
      <c r="G681" s="12">
        <v>2018.0</v>
      </c>
      <c r="H681" s="33">
        <v>43088.0</v>
      </c>
      <c r="K681" s="12" t="s">
        <v>21311</v>
      </c>
    </row>
    <row r="682" ht="15.75" customHeight="1">
      <c r="A682" s="12">
        <v>2.9258829E7</v>
      </c>
      <c r="B682" s="12" t="s">
        <v>21312</v>
      </c>
      <c r="C682" s="12" t="s">
        <v>21313</v>
      </c>
      <c r="D682" s="12" t="s">
        <v>21314</v>
      </c>
      <c r="E682" s="12" t="s">
        <v>21315</v>
      </c>
      <c r="F682" s="12" t="s">
        <v>21316</v>
      </c>
      <c r="G682" s="12">
        <v>2018.0</v>
      </c>
      <c r="H682" s="33">
        <v>43090.0</v>
      </c>
      <c r="K682" s="12" t="s">
        <v>21317</v>
      </c>
    </row>
    <row r="683" ht="15.75" customHeight="1">
      <c r="A683" s="12">
        <v>2.9274498E7</v>
      </c>
      <c r="B683" s="12" t="s">
        <v>21319</v>
      </c>
      <c r="C683" s="12" t="s">
        <v>21320</v>
      </c>
      <c r="D683" s="12" t="s">
        <v>21321</v>
      </c>
      <c r="E683" s="12" t="s">
        <v>21322</v>
      </c>
      <c r="F683" s="12" t="s">
        <v>14188</v>
      </c>
      <c r="G683" s="12">
        <v>2018.0</v>
      </c>
      <c r="H683" s="33">
        <v>43093.0</v>
      </c>
      <c r="K683" s="12" t="s">
        <v>21323</v>
      </c>
    </row>
    <row r="684" ht="15.75" customHeight="1">
      <c r="A684" s="12">
        <v>2.9284564E7</v>
      </c>
      <c r="B684" s="12" t="s">
        <v>21324</v>
      </c>
      <c r="C684" s="12" t="s">
        <v>21325</v>
      </c>
      <c r="D684" s="12" t="s">
        <v>21326</v>
      </c>
      <c r="E684" s="12" t="s">
        <v>21327</v>
      </c>
      <c r="F684" s="12" t="s">
        <v>496</v>
      </c>
      <c r="G684" s="12">
        <v>2018.0</v>
      </c>
      <c r="H684" s="33">
        <v>43099.0</v>
      </c>
      <c r="I684" s="12" t="s">
        <v>21328</v>
      </c>
      <c r="J684" s="12" t="s">
        <v>21329</v>
      </c>
      <c r="K684" s="12" t="s">
        <v>21330</v>
      </c>
    </row>
    <row r="685" ht="15.75" customHeight="1">
      <c r="A685" s="12">
        <v>2.9307783E7</v>
      </c>
      <c r="B685" s="12" t="s">
        <v>21331</v>
      </c>
      <c r="C685" s="12" t="s">
        <v>21332</v>
      </c>
      <c r="D685" s="12" t="s">
        <v>21333</v>
      </c>
      <c r="E685" s="12" t="s">
        <v>11976</v>
      </c>
      <c r="F685" s="12" t="s">
        <v>496</v>
      </c>
      <c r="G685" s="12">
        <v>2018.0</v>
      </c>
      <c r="H685" s="33">
        <v>43109.0</v>
      </c>
      <c r="K685" s="12" t="s">
        <v>21334</v>
      </c>
    </row>
    <row r="686" ht="15.75" customHeight="1">
      <c r="A686" s="12">
        <v>2.9336689E7</v>
      </c>
      <c r="B686" s="12" t="s">
        <v>21335</v>
      </c>
      <c r="C686" s="12" t="s">
        <v>21336</v>
      </c>
      <c r="D686" s="12" t="s">
        <v>21337</v>
      </c>
      <c r="E686" s="12" t="s">
        <v>21338</v>
      </c>
      <c r="F686" s="12" t="s">
        <v>151</v>
      </c>
      <c r="G686" s="12">
        <v>2018.0</v>
      </c>
      <c r="H686" s="33">
        <v>43117.0</v>
      </c>
      <c r="K686" s="12" t="s">
        <v>21339</v>
      </c>
    </row>
    <row r="687" ht="15.75" customHeight="1">
      <c r="A687" s="12">
        <v>2.9363442E7</v>
      </c>
      <c r="B687" s="12" t="s">
        <v>21340</v>
      </c>
      <c r="C687" s="12" t="s">
        <v>21341</v>
      </c>
      <c r="D687" s="12" t="s">
        <v>21342</v>
      </c>
      <c r="E687" s="12" t="s">
        <v>21343</v>
      </c>
      <c r="F687" s="12" t="s">
        <v>520</v>
      </c>
      <c r="G687" s="12">
        <v>2018.0</v>
      </c>
      <c r="H687" s="33">
        <v>43125.0</v>
      </c>
      <c r="I687" s="12" t="s">
        <v>21344</v>
      </c>
      <c r="K687" s="12" t="s">
        <v>21345</v>
      </c>
    </row>
    <row r="688" ht="15.75" customHeight="1">
      <c r="A688" s="12">
        <v>2.9371125E7</v>
      </c>
      <c r="B688" s="12" t="s">
        <v>21346</v>
      </c>
      <c r="C688" s="12" t="s">
        <v>21347</v>
      </c>
      <c r="D688" s="12" t="s">
        <v>21348</v>
      </c>
      <c r="E688" s="12" t="s">
        <v>5128</v>
      </c>
      <c r="F688" s="12" t="s">
        <v>496</v>
      </c>
      <c r="G688" s="12">
        <v>2018.0</v>
      </c>
      <c r="H688" s="33">
        <v>43127.0</v>
      </c>
      <c r="K688" s="12" t="s">
        <v>21349</v>
      </c>
    </row>
    <row r="689" ht="15.75" customHeight="1">
      <c r="A689" s="12">
        <v>2.9373306E7</v>
      </c>
      <c r="B689" s="12" t="s">
        <v>21350</v>
      </c>
      <c r="C689" s="12" t="s">
        <v>21351</v>
      </c>
      <c r="D689" s="12" t="s">
        <v>21352</v>
      </c>
      <c r="E689" s="12" t="s">
        <v>21353</v>
      </c>
      <c r="F689" s="12" t="s">
        <v>496</v>
      </c>
      <c r="G689" s="12">
        <v>2018.0</v>
      </c>
      <c r="H689" s="33">
        <v>43127.0</v>
      </c>
      <c r="K689" s="12" t="s">
        <v>21354</v>
      </c>
    </row>
    <row r="690" ht="15.75" customHeight="1">
      <c r="A690" s="12">
        <v>2.9374783E7</v>
      </c>
      <c r="B690" s="12" t="s">
        <v>21355</v>
      </c>
      <c r="C690" s="12" t="s">
        <v>21356</v>
      </c>
      <c r="D690" s="12" t="s">
        <v>21357</v>
      </c>
      <c r="E690" s="12" t="s">
        <v>21358</v>
      </c>
      <c r="F690" s="12" t="s">
        <v>376</v>
      </c>
      <c r="G690" s="12">
        <v>2018.0</v>
      </c>
      <c r="H690" s="33">
        <v>43129.0</v>
      </c>
      <c r="K690" s="12" t="s">
        <v>21359</v>
      </c>
    </row>
    <row r="691" ht="15.75" customHeight="1">
      <c r="A691" s="12">
        <v>2.9396201E7</v>
      </c>
      <c r="B691" s="12" t="s">
        <v>21360</v>
      </c>
      <c r="C691" s="12" t="s">
        <v>21361</v>
      </c>
      <c r="D691" s="12" t="s">
        <v>21362</v>
      </c>
      <c r="E691" s="12" t="s">
        <v>4101</v>
      </c>
      <c r="F691" s="12" t="s">
        <v>4832</v>
      </c>
      <c r="G691" s="12">
        <v>2018.0</v>
      </c>
      <c r="H691" s="33">
        <v>43135.0</v>
      </c>
      <c r="K691" s="12" t="s">
        <v>21363</v>
      </c>
    </row>
    <row r="692" ht="15.75" customHeight="1">
      <c r="A692" s="12">
        <v>2.9398602E7</v>
      </c>
      <c r="B692" s="12" t="s">
        <v>21364</v>
      </c>
      <c r="C692" s="12" t="s">
        <v>21365</v>
      </c>
      <c r="D692" s="12" t="s">
        <v>21366</v>
      </c>
      <c r="E692" s="12" t="s">
        <v>6425</v>
      </c>
      <c r="F692" s="12" t="s">
        <v>496</v>
      </c>
      <c r="G692" s="12">
        <v>2018.0</v>
      </c>
      <c r="H692" s="33">
        <v>43137.0</v>
      </c>
      <c r="K692" s="12" t="s">
        <v>21367</v>
      </c>
    </row>
    <row r="693" ht="15.75" customHeight="1">
      <c r="A693" s="12">
        <v>2.9398603E7</v>
      </c>
      <c r="B693" s="12" t="s">
        <v>21368</v>
      </c>
      <c r="C693" s="12" t="s">
        <v>21369</v>
      </c>
      <c r="D693" s="12" t="s">
        <v>21370</v>
      </c>
      <c r="E693" s="12" t="s">
        <v>21371</v>
      </c>
      <c r="F693" s="12" t="s">
        <v>496</v>
      </c>
      <c r="G693" s="12">
        <v>2018.0</v>
      </c>
      <c r="H693" s="33">
        <v>43137.0</v>
      </c>
      <c r="I693" s="12" t="s">
        <v>21372</v>
      </c>
      <c r="J693" s="12" t="s">
        <v>21373</v>
      </c>
      <c r="K693" s="12" t="s">
        <v>21374</v>
      </c>
    </row>
    <row r="694" ht="15.75" customHeight="1">
      <c r="A694" s="12">
        <v>2.9398604E7</v>
      </c>
      <c r="B694" s="12" t="s">
        <v>21375</v>
      </c>
      <c r="C694" s="12" t="s">
        <v>21376</v>
      </c>
      <c r="D694" s="12" t="s">
        <v>21377</v>
      </c>
      <c r="E694" s="12" t="s">
        <v>21378</v>
      </c>
      <c r="F694" s="12" t="s">
        <v>496</v>
      </c>
      <c r="G694" s="12">
        <v>2018.0</v>
      </c>
      <c r="H694" s="33">
        <v>43137.0</v>
      </c>
      <c r="K694" s="12" t="s">
        <v>21379</v>
      </c>
    </row>
    <row r="695" ht="15.75" customHeight="1">
      <c r="A695" s="12">
        <v>2.9415864E7</v>
      </c>
      <c r="B695" s="12" t="s">
        <v>21380</v>
      </c>
      <c r="C695" s="12" t="s">
        <v>21381</v>
      </c>
      <c r="D695" s="12" t="s">
        <v>21382</v>
      </c>
      <c r="E695" s="12" t="s">
        <v>21383</v>
      </c>
      <c r="F695" s="12" t="s">
        <v>496</v>
      </c>
      <c r="G695" s="12">
        <v>2018.0</v>
      </c>
      <c r="H695" s="33">
        <v>43140.0</v>
      </c>
      <c r="K695" s="12" t="s">
        <v>21384</v>
      </c>
    </row>
    <row r="696" ht="15.75" customHeight="1">
      <c r="A696" s="12">
        <v>2.9422446E7</v>
      </c>
      <c r="B696" s="12" t="s">
        <v>21385</v>
      </c>
      <c r="C696" s="12" t="s">
        <v>21386</v>
      </c>
      <c r="D696" s="12" t="s">
        <v>21387</v>
      </c>
      <c r="E696" s="12" t="s">
        <v>21388</v>
      </c>
      <c r="F696" s="12" t="s">
        <v>496</v>
      </c>
      <c r="G696" s="12">
        <v>2018.0</v>
      </c>
      <c r="H696" s="33">
        <v>43141.0</v>
      </c>
      <c r="K696" s="12" t="s">
        <v>21389</v>
      </c>
    </row>
    <row r="697" ht="15.75" customHeight="1">
      <c r="A697" s="12">
        <v>2.942659E7</v>
      </c>
      <c r="B697" s="12" t="s">
        <v>21390</v>
      </c>
      <c r="C697" s="12" t="s">
        <v>21391</v>
      </c>
      <c r="D697" s="12" t="s">
        <v>21392</v>
      </c>
      <c r="E697" s="12" t="s">
        <v>2561</v>
      </c>
      <c r="F697" s="12" t="s">
        <v>496</v>
      </c>
      <c r="G697" s="12">
        <v>2018.0</v>
      </c>
      <c r="H697" s="33">
        <v>43142.0</v>
      </c>
      <c r="K697" s="12" t="s">
        <v>21393</v>
      </c>
    </row>
    <row r="698" ht="15.75" customHeight="1">
      <c r="A698" s="12">
        <v>2.9433816E7</v>
      </c>
      <c r="B698" s="12" t="s">
        <v>21394</v>
      </c>
      <c r="C698" s="12" t="s">
        <v>21395</v>
      </c>
      <c r="D698" s="12" t="s">
        <v>21396</v>
      </c>
      <c r="E698" s="12" t="s">
        <v>21397</v>
      </c>
      <c r="F698" s="12" t="s">
        <v>496</v>
      </c>
      <c r="G698" s="12">
        <v>2018.0</v>
      </c>
      <c r="H698" s="33">
        <v>43145.0</v>
      </c>
      <c r="K698" s="12" t="s">
        <v>21398</v>
      </c>
    </row>
    <row r="699" ht="15.75" customHeight="1">
      <c r="A699" s="12">
        <v>2.9433817E7</v>
      </c>
      <c r="B699" s="12" t="s">
        <v>21399</v>
      </c>
      <c r="C699" s="12" t="s">
        <v>21400</v>
      </c>
      <c r="D699" s="12" t="s">
        <v>21401</v>
      </c>
      <c r="E699" s="12" t="s">
        <v>2544</v>
      </c>
      <c r="F699" s="12" t="s">
        <v>496</v>
      </c>
      <c r="G699" s="12">
        <v>2018.0</v>
      </c>
      <c r="H699" s="33">
        <v>43145.0</v>
      </c>
      <c r="K699" s="12" t="s">
        <v>21402</v>
      </c>
    </row>
    <row r="700" ht="15.75" customHeight="1">
      <c r="A700" s="12">
        <v>2.947796E7</v>
      </c>
      <c r="B700" s="12" t="s">
        <v>21403</v>
      </c>
      <c r="C700" s="12" t="s">
        <v>21404</v>
      </c>
      <c r="D700" s="12" t="s">
        <v>21405</v>
      </c>
      <c r="E700" s="12" t="s">
        <v>7580</v>
      </c>
      <c r="F700" s="12" t="s">
        <v>496</v>
      </c>
      <c r="G700" s="12">
        <v>2018.0</v>
      </c>
      <c r="H700" s="33">
        <v>43157.0</v>
      </c>
      <c r="K700" s="12" t="s">
        <v>21406</v>
      </c>
    </row>
    <row r="701" ht="15.75" customHeight="1">
      <c r="A701" s="12">
        <v>2.9483057E7</v>
      </c>
      <c r="B701" s="12" t="s">
        <v>21407</v>
      </c>
      <c r="C701" s="12" t="s">
        <v>21408</v>
      </c>
      <c r="D701" s="12" t="s">
        <v>21409</v>
      </c>
      <c r="E701" s="12" t="s">
        <v>5128</v>
      </c>
      <c r="F701" s="12" t="s">
        <v>496</v>
      </c>
      <c r="G701" s="12">
        <v>2018.0</v>
      </c>
      <c r="H701" s="33">
        <v>43159.0</v>
      </c>
      <c r="K701" s="12" t="s">
        <v>21410</v>
      </c>
    </row>
    <row r="702" ht="15.75" customHeight="1">
      <c r="A702" s="12">
        <v>2.9483058E7</v>
      </c>
      <c r="B702" s="12" t="s">
        <v>21411</v>
      </c>
      <c r="C702" s="12" t="s">
        <v>21412</v>
      </c>
      <c r="D702" s="12" t="s">
        <v>21413</v>
      </c>
      <c r="E702" s="12" t="s">
        <v>21414</v>
      </c>
      <c r="F702" s="12" t="s">
        <v>496</v>
      </c>
      <c r="G702" s="12">
        <v>2018.0</v>
      </c>
      <c r="H702" s="33">
        <v>43159.0</v>
      </c>
      <c r="K702" s="12" t="s">
        <v>21415</v>
      </c>
    </row>
    <row r="703" ht="15.75" customHeight="1">
      <c r="A703" s="12">
        <v>2.9494679E7</v>
      </c>
      <c r="B703" s="12" t="s">
        <v>21416</v>
      </c>
      <c r="C703" s="12" t="s">
        <v>21417</v>
      </c>
      <c r="D703" s="12" t="s">
        <v>21418</v>
      </c>
      <c r="E703" s="12" t="s">
        <v>13033</v>
      </c>
      <c r="F703" s="12" t="s">
        <v>1789</v>
      </c>
      <c r="G703" s="12">
        <v>2018.0</v>
      </c>
      <c r="H703" s="33">
        <v>43161.0</v>
      </c>
      <c r="I703" s="12" t="s">
        <v>21419</v>
      </c>
      <c r="K703" s="12" t="s">
        <v>21420</v>
      </c>
    </row>
    <row r="704" ht="15.75" customHeight="1">
      <c r="A704" s="12">
        <v>2.9500125E7</v>
      </c>
      <c r="B704" s="12" t="s">
        <v>21421</v>
      </c>
      <c r="C704" s="12" t="s">
        <v>21422</v>
      </c>
      <c r="D704" s="12" t="s">
        <v>21423</v>
      </c>
      <c r="E704" s="12" t="s">
        <v>21424</v>
      </c>
      <c r="F704" s="12" t="s">
        <v>496</v>
      </c>
      <c r="G704" s="12">
        <v>2018.0</v>
      </c>
      <c r="H704" s="33">
        <v>43163.0</v>
      </c>
      <c r="K704" s="12" t="s">
        <v>21425</v>
      </c>
    </row>
    <row r="705" ht="15.75" customHeight="1">
      <c r="A705" s="12">
        <v>2.95015E7</v>
      </c>
      <c r="B705" s="12" t="s">
        <v>21426</v>
      </c>
      <c r="C705" s="12" t="s">
        <v>21427</v>
      </c>
      <c r="D705" s="12" t="s">
        <v>21428</v>
      </c>
      <c r="E705" s="12" t="s">
        <v>21429</v>
      </c>
      <c r="F705" s="12" t="s">
        <v>214</v>
      </c>
      <c r="G705" s="12">
        <v>2018.0</v>
      </c>
      <c r="H705" s="33">
        <v>43164.0</v>
      </c>
      <c r="K705" s="12" t="s">
        <v>21430</v>
      </c>
    </row>
    <row r="706" ht="15.75" customHeight="1">
      <c r="A706" s="12">
        <v>2.9502988E7</v>
      </c>
      <c r="B706" s="12" t="s">
        <v>21431</v>
      </c>
      <c r="C706" s="12" t="s">
        <v>21432</v>
      </c>
      <c r="D706" s="12" t="s">
        <v>21433</v>
      </c>
      <c r="E706" s="12" t="s">
        <v>21434</v>
      </c>
      <c r="F706" s="12" t="s">
        <v>496</v>
      </c>
      <c r="G706" s="12">
        <v>2018.0</v>
      </c>
      <c r="H706" s="33">
        <v>43165.0</v>
      </c>
      <c r="K706" s="12" t="s">
        <v>21435</v>
      </c>
    </row>
    <row r="707" ht="15.75" customHeight="1">
      <c r="A707" s="12">
        <v>2.9519772E7</v>
      </c>
      <c r="B707" s="12" t="s">
        <v>21436</v>
      </c>
      <c r="C707" s="12" t="s">
        <v>21437</v>
      </c>
      <c r="D707" s="12" t="s">
        <v>21438</v>
      </c>
      <c r="E707" s="12" t="s">
        <v>21439</v>
      </c>
      <c r="F707" s="12" t="s">
        <v>496</v>
      </c>
      <c r="G707" s="12">
        <v>2018.0</v>
      </c>
      <c r="H707" s="33">
        <v>43169.0</v>
      </c>
      <c r="K707" s="12" t="s">
        <v>21440</v>
      </c>
    </row>
    <row r="708" ht="15.75" customHeight="1">
      <c r="A708" s="12">
        <v>2.9556404E7</v>
      </c>
      <c r="B708" s="12" t="s">
        <v>21441</v>
      </c>
      <c r="C708" s="12" t="s">
        <v>21442</v>
      </c>
      <c r="D708" s="12" t="s">
        <v>21443</v>
      </c>
      <c r="E708" s="12" t="s">
        <v>21444</v>
      </c>
      <c r="F708" s="12" t="s">
        <v>9590</v>
      </c>
      <c r="G708" s="12">
        <v>2018.0</v>
      </c>
      <c r="H708" s="33">
        <v>43180.0</v>
      </c>
      <c r="I708" s="12" t="s">
        <v>21445</v>
      </c>
      <c r="K708" s="12" t="s">
        <v>21446</v>
      </c>
    </row>
    <row r="709" ht="15.75" customHeight="1">
      <c r="A709" s="12">
        <v>2.9580089E7</v>
      </c>
      <c r="B709" s="12" t="s">
        <v>21448</v>
      </c>
      <c r="C709" s="12" t="s">
        <v>21449</v>
      </c>
      <c r="D709" s="12" t="s">
        <v>21450</v>
      </c>
      <c r="E709" s="12" t="s">
        <v>21451</v>
      </c>
      <c r="F709" s="12" t="s">
        <v>2415</v>
      </c>
      <c r="G709" s="12">
        <v>2018.0</v>
      </c>
      <c r="H709" s="33">
        <v>43187.0</v>
      </c>
      <c r="K709" s="12" t="s">
        <v>21452</v>
      </c>
    </row>
    <row r="710" ht="15.75" customHeight="1">
      <c r="A710" s="12">
        <v>2.959381E7</v>
      </c>
      <c r="B710" s="12" t="s">
        <v>21453</v>
      </c>
      <c r="C710" s="12" t="s">
        <v>21454</v>
      </c>
      <c r="D710" s="12" t="s">
        <v>21455</v>
      </c>
      <c r="E710" s="12" t="s">
        <v>5655</v>
      </c>
      <c r="F710" s="12" t="s">
        <v>21456</v>
      </c>
      <c r="G710" s="12">
        <v>2018.0</v>
      </c>
      <c r="H710" s="33">
        <v>43189.0</v>
      </c>
      <c r="I710" s="12" t="s">
        <v>21457</v>
      </c>
      <c r="K710" s="12" t="s">
        <v>21458</v>
      </c>
    </row>
    <row r="711" ht="15.75" customHeight="1">
      <c r="A711" s="12">
        <v>2.9617892E7</v>
      </c>
      <c r="B711" s="12" t="s">
        <v>21459</v>
      </c>
      <c r="C711" s="12" t="s">
        <v>21460</v>
      </c>
      <c r="D711" s="12" t="s">
        <v>21461</v>
      </c>
      <c r="E711" s="12" t="s">
        <v>21462</v>
      </c>
      <c r="F711" s="12" t="s">
        <v>1867</v>
      </c>
      <c r="G711" s="12">
        <v>2018.0</v>
      </c>
      <c r="H711" s="33">
        <v>43195.0</v>
      </c>
      <c r="K711" s="12" t="s">
        <v>21463</v>
      </c>
    </row>
    <row r="712" ht="15.75" customHeight="1">
      <c r="A712" s="12">
        <v>2.9723373E7</v>
      </c>
      <c r="B712" s="12" t="s">
        <v>21464</v>
      </c>
      <c r="C712" s="12" t="s">
        <v>21465</v>
      </c>
      <c r="D712" s="12" t="s">
        <v>21466</v>
      </c>
      <c r="E712" s="12" t="s">
        <v>21467</v>
      </c>
      <c r="F712" s="12" t="s">
        <v>10273</v>
      </c>
      <c r="G712" s="12">
        <v>2018.0</v>
      </c>
      <c r="H712" s="33">
        <v>43224.0</v>
      </c>
      <c r="I712" s="12" t="s">
        <v>21468</v>
      </c>
      <c r="K712" s="12" t="s">
        <v>21469</v>
      </c>
    </row>
    <row r="713" ht="15.75" customHeight="1">
      <c r="A713" s="12">
        <v>3.022871E7</v>
      </c>
      <c r="B713" s="12" t="s">
        <v>21470</v>
      </c>
      <c r="C713" s="12" t="s">
        <v>14936</v>
      </c>
      <c r="D713" s="12" t="s">
        <v>21471</v>
      </c>
      <c r="E713" s="12" t="s">
        <v>14938</v>
      </c>
      <c r="F713" s="12" t="s">
        <v>21472</v>
      </c>
      <c r="G713" s="12">
        <v>2018.0</v>
      </c>
      <c r="H713" s="33">
        <v>43363.0</v>
      </c>
      <c r="I713" s="12" t="s">
        <v>21473</v>
      </c>
    </row>
    <row r="714" ht="15.75" customHeight="1">
      <c r="A714" s="12">
        <v>2.950647E7</v>
      </c>
      <c r="B714" s="12" t="s">
        <v>21475</v>
      </c>
      <c r="C714" s="12" t="s">
        <v>21476</v>
      </c>
      <c r="D714" s="12" t="s">
        <v>21477</v>
      </c>
      <c r="E714" s="12" t="s">
        <v>21478</v>
      </c>
      <c r="F714" s="12" t="s">
        <v>12147</v>
      </c>
      <c r="G714" s="12">
        <v>2018.0</v>
      </c>
      <c r="H714" s="33">
        <v>43166.0</v>
      </c>
      <c r="I714" s="12" t="s">
        <v>21479</v>
      </c>
      <c r="K714" s="12" t="s">
        <v>21480</v>
      </c>
    </row>
    <row r="715" ht="15.75" customHeight="1">
      <c r="A715" s="12">
        <v>3.0274426E7</v>
      </c>
      <c r="B715" s="12" t="s">
        <v>21482</v>
      </c>
      <c r="C715" s="12" t="s">
        <v>21483</v>
      </c>
      <c r="D715" s="12" t="s">
        <v>21484</v>
      </c>
      <c r="E715" s="12" t="s">
        <v>21485</v>
      </c>
      <c r="F715" s="12" t="s">
        <v>15421</v>
      </c>
      <c r="G715" s="12">
        <v>2018.0</v>
      </c>
      <c r="H715" s="33">
        <v>43376.0</v>
      </c>
      <c r="I715" s="12" t="s">
        <v>21486</v>
      </c>
      <c r="K715" s="12" t="s">
        <v>21487</v>
      </c>
    </row>
    <row r="716" ht="15.75" customHeight="1">
      <c r="A716" s="12">
        <v>2.9248525E7</v>
      </c>
      <c r="B716" s="12" t="s">
        <v>21489</v>
      </c>
      <c r="C716" s="12" t="s">
        <v>21490</v>
      </c>
      <c r="D716" s="12" t="s">
        <v>21491</v>
      </c>
      <c r="E716" s="12" t="s">
        <v>21492</v>
      </c>
      <c r="F716" s="12" t="s">
        <v>347</v>
      </c>
      <c r="G716" s="12">
        <v>2018.0</v>
      </c>
      <c r="H716" s="33">
        <v>43087.0</v>
      </c>
      <c r="K716" s="12" t="s">
        <v>21493</v>
      </c>
    </row>
    <row r="717" ht="15.75" customHeight="1">
      <c r="A717" s="12">
        <v>2.9520067E7</v>
      </c>
      <c r="B717" s="12" t="s">
        <v>21495</v>
      </c>
      <c r="C717" s="12" t="s">
        <v>21496</v>
      </c>
      <c r="D717" s="12" t="s">
        <v>21497</v>
      </c>
      <c r="E717" s="12" t="s">
        <v>21498</v>
      </c>
      <c r="F717" s="12" t="s">
        <v>5609</v>
      </c>
      <c r="G717" s="12">
        <v>2018.0</v>
      </c>
      <c r="H717" s="33">
        <v>43169.0</v>
      </c>
      <c r="I717" s="12" t="s">
        <v>21499</v>
      </c>
      <c r="K717" s="12" t="s">
        <v>21500</v>
      </c>
    </row>
    <row r="718" ht="15.75" customHeight="1">
      <c r="A718" s="12">
        <v>2.96082E7</v>
      </c>
      <c r="B718" s="12" t="s">
        <v>21502</v>
      </c>
      <c r="C718" s="12" t="s">
        <v>21503</v>
      </c>
      <c r="D718" s="12" t="s">
        <v>21504</v>
      </c>
      <c r="E718" s="12" t="s">
        <v>21505</v>
      </c>
      <c r="F718" s="12" t="s">
        <v>21506</v>
      </c>
      <c r="G718" s="12">
        <v>2018.0</v>
      </c>
      <c r="H718" s="33">
        <v>43733.0</v>
      </c>
      <c r="I718" s="12" t="s">
        <v>21507</v>
      </c>
      <c r="K718" s="12" t="s">
        <v>21508</v>
      </c>
    </row>
    <row r="719" ht="15.75" customHeight="1">
      <c r="A719" s="12">
        <v>2.9522521E7</v>
      </c>
      <c r="B719" s="12" t="s">
        <v>21509</v>
      </c>
      <c r="C719" s="12" t="s">
        <v>21510</v>
      </c>
      <c r="D719" s="12" t="s">
        <v>21511</v>
      </c>
      <c r="E719" s="12" t="s">
        <v>425</v>
      </c>
      <c r="F719" s="12" t="s">
        <v>2810</v>
      </c>
      <c r="G719" s="12">
        <v>2018.0</v>
      </c>
      <c r="H719" s="33">
        <v>43169.0</v>
      </c>
      <c r="I719" s="12" t="s">
        <v>21512</v>
      </c>
      <c r="K719" s="12" t="s">
        <v>21513</v>
      </c>
    </row>
    <row r="720" ht="15.75" customHeight="1">
      <c r="A720" s="12">
        <v>2.9523202E7</v>
      </c>
      <c r="B720" s="12" t="s">
        <v>21515</v>
      </c>
      <c r="C720" s="12" t="s">
        <v>21516</v>
      </c>
      <c r="D720" s="12" t="s">
        <v>21517</v>
      </c>
      <c r="E720" s="12" t="s">
        <v>21518</v>
      </c>
      <c r="F720" s="12" t="s">
        <v>332</v>
      </c>
      <c r="G720" s="12">
        <v>2018.0</v>
      </c>
      <c r="H720" s="33">
        <v>43170.0</v>
      </c>
      <c r="I720" s="12" t="s">
        <v>21519</v>
      </c>
      <c r="K720" s="12" t="s">
        <v>21520</v>
      </c>
    </row>
    <row r="721" ht="15.75" customHeight="1">
      <c r="A721" s="12">
        <v>2.952321E7</v>
      </c>
      <c r="B721" s="12" t="s">
        <v>21521</v>
      </c>
      <c r="C721" s="12" t="s">
        <v>21522</v>
      </c>
      <c r="D721" s="12" t="s">
        <v>21523</v>
      </c>
      <c r="E721" s="12" t="s">
        <v>9851</v>
      </c>
      <c r="F721" s="12" t="s">
        <v>332</v>
      </c>
      <c r="G721" s="12">
        <v>2018.0</v>
      </c>
      <c r="H721" s="33">
        <v>43170.0</v>
      </c>
      <c r="I721" s="12" t="s">
        <v>21524</v>
      </c>
      <c r="K721" s="12" t="s">
        <v>21525</v>
      </c>
    </row>
    <row r="722" ht="15.75" customHeight="1">
      <c r="A722" s="12">
        <v>2.9530058E7</v>
      </c>
      <c r="B722" s="12" t="s">
        <v>21526</v>
      </c>
      <c r="C722" s="12" t="s">
        <v>21527</v>
      </c>
      <c r="D722" s="12" t="s">
        <v>21528</v>
      </c>
      <c r="E722" s="12" t="s">
        <v>21529</v>
      </c>
      <c r="F722" s="12" t="s">
        <v>833</v>
      </c>
      <c r="G722" s="12">
        <v>2018.0</v>
      </c>
      <c r="H722" s="33">
        <v>43173.0</v>
      </c>
      <c r="I722" s="12" t="s">
        <v>21530</v>
      </c>
      <c r="K722" s="12" t="s">
        <v>21531</v>
      </c>
    </row>
    <row r="723" ht="15.75" customHeight="1">
      <c r="A723" s="12">
        <v>2.9330177E7</v>
      </c>
      <c r="B723" s="12" t="s">
        <v>21533</v>
      </c>
      <c r="C723" s="12" t="s">
        <v>21534</v>
      </c>
      <c r="D723" s="12" t="s">
        <v>21535</v>
      </c>
      <c r="E723" s="12" t="s">
        <v>21536</v>
      </c>
      <c r="F723" s="12" t="s">
        <v>182</v>
      </c>
      <c r="G723" s="12">
        <v>2018.0</v>
      </c>
      <c r="H723" s="33">
        <v>43114.0</v>
      </c>
      <c r="I723" s="12" t="s">
        <v>21537</v>
      </c>
      <c r="K723" s="12" t="s">
        <v>21538</v>
      </c>
    </row>
    <row r="724" ht="15.75" customHeight="1">
      <c r="A724" s="12">
        <v>2.9668136E7</v>
      </c>
      <c r="B724" s="12" t="s">
        <v>21539</v>
      </c>
      <c r="C724" s="12" t="s">
        <v>21540</v>
      </c>
      <c r="D724" s="12" t="s">
        <v>21541</v>
      </c>
      <c r="E724" s="12" t="s">
        <v>21542</v>
      </c>
      <c r="F724" s="12" t="s">
        <v>1092</v>
      </c>
      <c r="G724" s="12">
        <v>2018.0</v>
      </c>
      <c r="H724" s="33">
        <v>43209.0</v>
      </c>
      <c r="K724" s="12" t="s">
        <v>21543</v>
      </c>
    </row>
    <row r="725" ht="15.75" customHeight="1">
      <c r="A725" s="12">
        <v>2.9696073E7</v>
      </c>
      <c r="B725" s="12" t="s">
        <v>21545</v>
      </c>
      <c r="C725" s="12" t="s">
        <v>21546</v>
      </c>
      <c r="D725" s="12" t="s">
        <v>21547</v>
      </c>
      <c r="E725" s="12" t="s">
        <v>21548</v>
      </c>
      <c r="F725" s="12" t="s">
        <v>19220</v>
      </c>
      <c r="G725" s="12">
        <v>2018.0</v>
      </c>
      <c r="H725" s="33">
        <v>43217.0</v>
      </c>
      <c r="I725" s="12" t="s">
        <v>21549</v>
      </c>
      <c r="K725" s="12" t="s">
        <v>21550</v>
      </c>
    </row>
    <row r="726" ht="15.75" customHeight="1">
      <c r="A726" s="12">
        <v>2.9069294E7</v>
      </c>
      <c r="B726" s="12" t="s">
        <v>21552</v>
      </c>
      <c r="C726" s="12" t="s">
        <v>21553</v>
      </c>
      <c r="D726" s="12" t="s">
        <v>21554</v>
      </c>
      <c r="E726" s="12" t="s">
        <v>1946</v>
      </c>
      <c r="F726" s="12" t="s">
        <v>458</v>
      </c>
      <c r="G726" s="12">
        <v>2018.0</v>
      </c>
      <c r="H726" s="33">
        <v>43034.0</v>
      </c>
      <c r="K726" s="12" t="s">
        <v>21555</v>
      </c>
    </row>
    <row r="727" ht="15.75" customHeight="1">
      <c r="A727" s="12">
        <v>2.9526588E7</v>
      </c>
      <c r="B727" s="12" t="s">
        <v>21557</v>
      </c>
      <c r="C727" s="12" t="s">
        <v>21558</v>
      </c>
      <c r="D727" s="12" t="s">
        <v>21559</v>
      </c>
      <c r="E727" s="12" t="s">
        <v>18537</v>
      </c>
      <c r="F727" s="12" t="s">
        <v>6252</v>
      </c>
      <c r="G727" s="12">
        <v>2018.0</v>
      </c>
      <c r="H727" s="33">
        <v>43172.0</v>
      </c>
      <c r="I727" s="12" t="s">
        <v>21560</v>
      </c>
      <c r="J727" s="12" t="s">
        <v>21561</v>
      </c>
      <c r="K727" s="12" t="s">
        <v>21562</v>
      </c>
    </row>
    <row r="728" ht="15.75" customHeight="1">
      <c r="A728" s="12">
        <v>2.9542303E7</v>
      </c>
      <c r="B728" s="12" t="s">
        <v>21563</v>
      </c>
      <c r="C728" s="12" t="s">
        <v>21564</v>
      </c>
      <c r="D728" s="12" t="s">
        <v>21565</v>
      </c>
      <c r="E728" s="12" t="s">
        <v>21566</v>
      </c>
      <c r="F728" s="12" t="s">
        <v>271</v>
      </c>
      <c r="G728" s="12">
        <v>2018.0</v>
      </c>
      <c r="H728" s="33">
        <v>43175.0</v>
      </c>
      <c r="I728" s="12" t="s">
        <v>21567</v>
      </c>
      <c r="K728" s="12" t="s">
        <v>21568</v>
      </c>
    </row>
    <row r="729" ht="15.75" customHeight="1">
      <c r="A729" s="12">
        <v>2.9558644E7</v>
      </c>
      <c r="B729" s="12" t="s">
        <v>21569</v>
      </c>
      <c r="C729" s="12" t="s">
        <v>21570</v>
      </c>
      <c r="D729" s="12" t="s">
        <v>21571</v>
      </c>
      <c r="E729" s="12" t="s">
        <v>2895</v>
      </c>
      <c r="F729" s="12" t="s">
        <v>6252</v>
      </c>
      <c r="G729" s="12">
        <v>2018.0</v>
      </c>
      <c r="H729" s="33">
        <v>43180.0</v>
      </c>
      <c r="K729" s="12" t="s">
        <v>21572</v>
      </c>
    </row>
    <row r="730" ht="15.75" customHeight="1">
      <c r="A730" s="12">
        <v>2.95549E7</v>
      </c>
      <c r="B730" s="12" t="s">
        <v>21573</v>
      </c>
      <c r="C730" s="12" t="s">
        <v>21574</v>
      </c>
      <c r="D730" s="12" t="s">
        <v>21575</v>
      </c>
      <c r="E730" s="12" t="s">
        <v>3333</v>
      </c>
      <c r="F730" s="12" t="s">
        <v>818</v>
      </c>
      <c r="G730" s="12">
        <v>2018.0</v>
      </c>
      <c r="H730" s="33">
        <v>43180.0</v>
      </c>
      <c r="I730" s="12" t="s">
        <v>21576</v>
      </c>
      <c r="K730" s="12" t="s">
        <v>21577</v>
      </c>
    </row>
    <row r="731" ht="15.75" customHeight="1">
      <c r="A731" s="12">
        <v>2.9554918E7</v>
      </c>
      <c r="B731" s="12" t="s">
        <v>21579</v>
      </c>
      <c r="C731" s="12" t="s">
        <v>21580</v>
      </c>
      <c r="D731" s="12" t="s">
        <v>21581</v>
      </c>
      <c r="E731" s="12" t="s">
        <v>21582</v>
      </c>
      <c r="F731" s="12" t="s">
        <v>332</v>
      </c>
      <c r="G731" s="12">
        <v>2018.0</v>
      </c>
      <c r="H731" s="33">
        <v>43180.0</v>
      </c>
      <c r="I731" s="12" t="s">
        <v>21583</v>
      </c>
      <c r="K731" s="12" t="s">
        <v>21584</v>
      </c>
    </row>
    <row r="732" ht="15.75" customHeight="1">
      <c r="A732" s="12">
        <v>2.9554928E7</v>
      </c>
      <c r="B732" s="12" t="s">
        <v>21585</v>
      </c>
      <c r="C732" s="12" t="s">
        <v>21586</v>
      </c>
      <c r="D732" s="12" t="s">
        <v>21587</v>
      </c>
      <c r="E732" s="12" t="s">
        <v>21588</v>
      </c>
      <c r="F732" s="12" t="s">
        <v>332</v>
      </c>
      <c r="G732" s="12">
        <v>2018.0</v>
      </c>
      <c r="H732" s="33">
        <v>43180.0</v>
      </c>
      <c r="I732" s="12" t="s">
        <v>21589</v>
      </c>
      <c r="K732" s="12" t="s">
        <v>21590</v>
      </c>
    </row>
    <row r="733" ht="15.75" customHeight="1">
      <c r="A733" s="12">
        <v>2.9554931E7</v>
      </c>
      <c r="B733" s="12" t="s">
        <v>21591</v>
      </c>
      <c r="C733" s="12" t="s">
        <v>21592</v>
      </c>
      <c r="D733" s="12" t="s">
        <v>21593</v>
      </c>
      <c r="E733" s="12" t="s">
        <v>14309</v>
      </c>
      <c r="F733" s="12" t="s">
        <v>332</v>
      </c>
      <c r="G733" s="12">
        <v>2018.0</v>
      </c>
      <c r="H733" s="33">
        <v>43180.0</v>
      </c>
      <c r="I733" s="12" t="s">
        <v>21594</v>
      </c>
      <c r="K733" s="12" t="s">
        <v>21595</v>
      </c>
    </row>
    <row r="734" ht="15.75" customHeight="1">
      <c r="A734" s="12">
        <v>2.9554932E7</v>
      </c>
      <c r="B734" s="12" t="s">
        <v>21596</v>
      </c>
      <c r="C734" s="12" t="s">
        <v>21597</v>
      </c>
      <c r="D734" s="12" t="s">
        <v>21598</v>
      </c>
      <c r="E734" s="12" t="s">
        <v>17655</v>
      </c>
      <c r="F734" s="12" t="s">
        <v>332</v>
      </c>
      <c r="G734" s="12">
        <v>2018.0</v>
      </c>
      <c r="H734" s="33">
        <v>43180.0</v>
      </c>
      <c r="I734" s="12" t="s">
        <v>21599</v>
      </c>
      <c r="K734" s="12" t="s">
        <v>21600</v>
      </c>
    </row>
    <row r="735" ht="15.75" customHeight="1">
      <c r="A735" s="12">
        <v>2.9554933E7</v>
      </c>
      <c r="B735" s="12" t="s">
        <v>21601</v>
      </c>
      <c r="C735" s="12" t="s">
        <v>21602</v>
      </c>
      <c r="D735" s="12" t="s">
        <v>21603</v>
      </c>
      <c r="E735" s="12" t="s">
        <v>21604</v>
      </c>
      <c r="F735" s="12" t="s">
        <v>332</v>
      </c>
      <c r="G735" s="12">
        <v>2018.0</v>
      </c>
      <c r="H735" s="33">
        <v>43180.0</v>
      </c>
      <c r="I735" s="12" t="s">
        <v>21605</v>
      </c>
      <c r="K735" s="12" t="s">
        <v>21606</v>
      </c>
    </row>
    <row r="736" ht="15.75" customHeight="1">
      <c r="A736" s="12">
        <v>2.9554946E7</v>
      </c>
      <c r="B736" s="12" t="s">
        <v>21607</v>
      </c>
      <c r="C736" s="12" t="s">
        <v>21608</v>
      </c>
      <c r="D736" s="12" t="s">
        <v>21609</v>
      </c>
      <c r="E736" s="12" t="s">
        <v>21610</v>
      </c>
      <c r="F736" s="12" t="s">
        <v>332</v>
      </c>
      <c r="G736" s="12">
        <v>2018.0</v>
      </c>
      <c r="H736" s="33">
        <v>43180.0</v>
      </c>
      <c r="I736" s="12" t="s">
        <v>21611</v>
      </c>
      <c r="K736" s="12" t="s">
        <v>21612</v>
      </c>
    </row>
    <row r="737" ht="15.75" customHeight="1">
      <c r="A737" s="12">
        <v>2.9554947E7</v>
      </c>
      <c r="B737" s="12" t="s">
        <v>21613</v>
      </c>
      <c r="C737" s="12" t="s">
        <v>21614</v>
      </c>
      <c r="D737" s="12" t="s">
        <v>21615</v>
      </c>
      <c r="E737" s="12" t="s">
        <v>19757</v>
      </c>
      <c r="F737" s="12" t="s">
        <v>332</v>
      </c>
      <c r="G737" s="12">
        <v>2018.0</v>
      </c>
      <c r="H737" s="33">
        <v>43180.0</v>
      </c>
      <c r="I737" s="12" t="s">
        <v>21616</v>
      </c>
      <c r="K737" s="12" t="s">
        <v>21617</v>
      </c>
    </row>
    <row r="738" ht="15.75" customHeight="1">
      <c r="A738" s="12">
        <v>2.9554953E7</v>
      </c>
      <c r="B738" s="12" t="s">
        <v>21618</v>
      </c>
      <c r="C738" s="12" t="s">
        <v>16670</v>
      </c>
      <c r="D738" s="12" t="s">
        <v>21619</v>
      </c>
      <c r="E738" s="12" t="s">
        <v>16672</v>
      </c>
      <c r="F738" s="12" t="s">
        <v>332</v>
      </c>
      <c r="G738" s="12">
        <v>2018.0</v>
      </c>
      <c r="H738" s="33">
        <v>43180.0</v>
      </c>
      <c r="I738" s="12" t="s">
        <v>21620</v>
      </c>
      <c r="K738" s="12" t="s">
        <v>21621</v>
      </c>
    </row>
    <row r="739" ht="15.75" customHeight="1">
      <c r="A739" s="12">
        <v>2.9554954E7</v>
      </c>
      <c r="B739" s="12" t="s">
        <v>21622</v>
      </c>
      <c r="C739" s="12" t="s">
        <v>21623</v>
      </c>
      <c r="D739" s="12" t="s">
        <v>21624</v>
      </c>
      <c r="E739" s="12" t="s">
        <v>21625</v>
      </c>
      <c r="F739" s="12" t="s">
        <v>332</v>
      </c>
      <c r="G739" s="12">
        <v>2018.0</v>
      </c>
      <c r="H739" s="33">
        <v>43180.0</v>
      </c>
      <c r="I739" s="12" t="s">
        <v>21626</v>
      </c>
      <c r="K739" s="12" t="s">
        <v>21627</v>
      </c>
    </row>
    <row r="740" ht="15.75" customHeight="1">
      <c r="A740" s="12">
        <v>2.9554969E7</v>
      </c>
      <c r="B740" s="12" t="s">
        <v>21628</v>
      </c>
      <c r="C740" s="12" t="s">
        <v>21629</v>
      </c>
      <c r="D740" s="12" t="s">
        <v>21630</v>
      </c>
      <c r="E740" s="12" t="s">
        <v>21631</v>
      </c>
      <c r="F740" s="12" t="s">
        <v>332</v>
      </c>
      <c r="G740" s="12">
        <v>2018.0</v>
      </c>
      <c r="H740" s="33">
        <v>43180.0</v>
      </c>
      <c r="I740" s="12" t="s">
        <v>21632</v>
      </c>
      <c r="K740" s="12" t="s">
        <v>21633</v>
      </c>
    </row>
    <row r="741" ht="15.75" customHeight="1">
      <c r="A741" s="12">
        <v>2.955497E7</v>
      </c>
      <c r="B741" s="12" t="s">
        <v>21634</v>
      </c>
      <c r="C741" s="12" t="s">
        <v>21635</v>
      </c>
      <c r="D741" s="12" t="s">
        <v>21636</v>
      </c>
      <c r="E741" s="12" t="s">
        <v>21637</v>
      </c>
      <c r="F741" s="12" t="s">
        <v>332</v>
      </c>
      <c r="G741" s="12">
        <v>2018.0</v>
      </c>
      <c r="H741" s="33">
        <v>43180.0</v>
      </c>
      <c r="I741" s="12" t="s">
        <v>21638</v>
      </c>
      <c r="K741" s="12" t="s">
        <v>21639</v>
      </c>
    </row>
    <row r="742" ht="15.75" customHeight="1">
      <c r="A742" s="12">
        <v>2.9558464E7</v>
      </c>
      <c r="B742" s="12" t="s">
        <v>21640</v>
      </c>
      <c r="C742" s="12" t="s">
        <v>21641</v>
      </c>
      <c r="D742" s="12" t="s">
        <v>21642</v>
      </c>
      <c r="E742" s="12" t="s">
        <v>21643</v>
      </c>
      <c r="F742" s="12" t="s">
        <v>2810</v>
      </c>
      <c r="G742" s="12">
        <v>2018.0</v>
      </c>
      <c r="H742" s="33">
        <v>43180.0</v>
      </c>
      <c r="I742" s="12" t="s">
        <v>21644</v>
      </c>
      <c r="K742" s="12" t="s">
        <v>21645</v>
      </c>
    </row>
    <row r="743" ht="15.75" customHeight="1">
      <c r="A743" s="12">
        <v>2.9558974E7</v>
      </c>
      <c r="B743" s="12" t="s">
        <v>21646</v>
      </c>
      <c r="C743" s="12" t="s">
        <v>21647</v>
      </c>
      <c r="D743" s="12" t="s">
        <v>21648</v>
      </c>
      <c r="E743" s="12" t="s">
        <v>21649</v>
      </c>
      <c r="F743" s="12" t="s">
        <v>332</v>
      </c>
      <c r="G743" s="12">
        <v>2018.0</v>
      </c>
      <c r="H743" s="33">
        <v>43181.0</v>
      </c>
      <c r="I743" s="12" t="s">
        <v>21650</v>
      </c>
      <c r="K743" s="12" t="s">
        <v>21651</v>
      </c>
    </row>
    <row r="744" ht="15.75" customHeight="1">
      <c r="A744" s="12">
        <v>2.955899E7</v>
      </c>
      <c r="B744" s="12" t="s">
        <v>21652</v>
      </c>
      <c r="C744" s="12" t="s">
        <v>21653</v>
      </c>
      <c r="D744" s="12" t="s">
        <v>21654</v>
      </c>
      <c r="E744" s="12" t="s">
        <v>10580</v>
      </c>
      <c r="F744" s="12" t="s">
        <v>332</v>
      </c>
      <c r="G744" s="12">
        <v>2018.0</v>
      </c>
      <c r="H744" s="33">
        <v>43181.0</v>
      </c>
      <c r="I744" s="12" t="s">
        <v>21655</v>
      </c>
      <c r="K744" s="12" t="s">
        <v>21656</v>
      </c>
    </row>
    <row r="745" ht="15.75" customHeight="1">
      <c r="A745" s="12">
        <v>2.9558992E7</v>
      </c>
      <c r="B745" s="12" t="s">
        <v>21657</v>
      </c>
      <c r="C745" s="12" t="s">
        <v>21658</v>
      </c>
      <c r="D745" s="12" t="s">
        <v>21659</v>
      </c>
      <c r="E745" s="12" t="s">
        <v>21660</v>
      </c>
      <c r="F745" s="12" t="s">
        <v>332</v>
      </c>
      <c r="G745" s="12">
        <v>2018.0</v>
      </c>
      <c r="H745" s="33">
        <v>43181.0</v>
      </c>
      <c r="I745" s="12" t="s">
        <v>21661</v>
      </c>
      <c r="K745" s="12" t="s">
        <v>21662</v>
      </c>
    </row>
    <row r="746" ht="15.75" customHeight="1">
      <c r="A746" s="12">
        <v>2.956178E7</v>
      </c>
      <c r="B746" s="12" t="s">
        <v>21663</v>
      </c>
      <c r="C746" s="12" t="s">
        <v>21664</v>
      </c>
      <c r="D746" s="12" t="s">
        <v>21665</v>
      </c>
      <c r="E746" s="12" t="s">
        <v>14216</v>
      </c>
      <c r="F746" s="12" t="s">
        <v>556</v>
      </c>
      <c r="G746" s="12">
        <v>2018.0</v>
      </c>
      <c r="H746" s="33">
        <v>43181.0</v>
      </c>
      <c r="I746" s="12" t="s">
        <v>21666</v>
      </c>
      <c r="K746" s="12" t="s">
        <v>21667</v>
      </c>
    </row>
    <row r="747" ht="15.75" customHeight="1">
      <c r="A747" s="12">
        <v>2.9491236E7</v>
      </c>
      <c r="B747" s="12" t="s">
        <v>21669</v>
      </c>
      <c r="C747" s="12" t="s">
        <v>21670</v>
      </c>
      <c r="D747" s="12" t="s">
        <v>21671</v>
      </c>
      <c r="E747" s="12" t="s">
        <v>3402</v>
      </c>
      <c r="F747" s="12" t="s">
        <v>6090</v>
      </c>
      <c r="G747" s="12">
        <v>2018.0</v>
      </c>
      <c r="H747" s="33">
        <v>43161.0</v>
      </c>
      <c r="K747" s="12" t="s">
        <v>21672</v>
      </c>
    </row>
    <row r="748" ht="15.75" customHeight="1">
      <c r="A748" s="12">
        <v>2.9491242E7</v>
      </c>
      <c r="B748" s="12" t="s">
        <v>21674</v>
      </c>
      <c r="C748" s="12" t="s">
        <v>21675</v>
      </c>
      <c r="D748" s="12" t="s">
        <v>21676</v>
      </c>
      <c r="E748" s="12" t="s">
        <v>17476</v>
      </c>
      <c r="F748" s="12" t="s">
        <v>6090</v>
      </c>
      <c r="G748" s="12">
        <v>2018.0</v>
      </c>
      <c r="H748" s="33">
        <v>43161.0</v>
      </c>
      <c r="K748" s="12" t="s">
        <v>21677</v>
      </c>
    </row>
    <row r="749" ht="15.75" customHeight="1">
      <c r="A749" s="12">
        <v>2.9568046E7</v>
      </c>
      <c r="B749" s="12" t="s">
        <v>21678</v>
      </c>
      <c r="C749" s="12" t="s">
        <v>21679</v>
      </c>
      <c r="D749" s="12" t="s">
        <v>21680</v>
      </c>
      <c r="E749" s="12" t="s">
        <v>21681</v>
      </c>
      <c r="F749" s="12" t="s">
        <v>5609</v>
      </c>
      <c r="G749" s="12">
        <v>2018.0</v>
      </c>
      <c r="H749" s="33">
        <v>43183.0</v>
      </c>
      <c r="I749" s="12" t="s">
        <v>21682</v>
      </c>
      <c r="K749" s="12" t="s">
        <v>21683</v>
      </c>
    </row>
    <row r="750" ht="15.75" customHeight="1">
      <c r="A750" s="12">
        <v>2.9467241E7</v>
      </c>
      <c r="B750" s="12" t="s">
        <v>21684</v>
      </c>
      <c r="C750" s="12" t="s">
        <v>21685</v>
      </c>
      <c r="D750" s="12" t="s">
        <v>21686</v>
      </c>
      <c r="E750" s="12" t="s">
        <v>21687</v>
      </c>
      <c r="F750" s="12" t="s">
        <v>21688</v>
      </c>
      <c r="G750" s="12">
        <v>2018.0</v>
      </c>
      <c r="H750" s="33">
        <v>43154.0</v>
      </c>
      <c r="I750" s="12" t="s">
        <v>21689</v>
      </c>
      <c r="K750" s="12" t="s">
        <v>21690</v>
      </c>
    </row>
    <row r="751" ht="15.75" customHeight="1">
      <c r="A751" s="12">
        <v>2.935107E7</v>
      </c>
      <c r="B751" s="12" t="s">
        <v>21692</v>
      </c>
      <c r="C751" s="12" t="s">
        <v>21693</v>
      </c>
      <c r="D751" s="12" t="s">
        <v>21694</v>
      </c>
      <c r="E751" s="12" t="s">
        <v>21695</v>
      </c>
      <c r="F751" s="12" t="s">
        <v>1711</v>
      </c>
      <c r="G751" s="12">
        <v>2018.0</v>
      </c>
      <c r="H751" s="33">
        <v>43120.0</v>
      </c>
      <c r="K751" s="12" t="s">
        <v>21696</v>
      </c>
    </row>
    <row r="752" ht="15.75" customHeight="1">
      <c r="A752" s="12">
        <v>2.9579046E7</v>
      </c>
      <c r="B752" s="12" t="s">
        <v>21698</v>
      </c>
      <c r="C752" s="12" t="s">
        <v>21699</v>
      </c>
      <c r="D752" s="12" t="s">
        <v>21700</v>
      </c>
      <c r="E752" s="12" t="s">
        <v>21701</v>
      </c>
      <c r="F752" s="12" t="s">
        <v>2810</v>
      </c>
      <c r="G752" s="12">
        <v>2018.0</v>
      </c>
      <c r="H752" s="33">
        <v>43186.0</v>
      </c>
      <c r="I752" s="12" t="s">
        <v>21702</v>
      </c>
      <c r="K752" s="12" t="s">
        <v>21703</v>
      </c>
    </row>
    <row r="753" ht="15.75" customHeight="1">
      <c r="A753" s="12">
        <v>2.9581163E7</v>
      </c>
      <c r="B753" s="12" t="s">
        <v>21704</v>
      </c>
      <c r="C753" s="12" t="s">
        <v>21705</v>
      </c>
      <c r="D753" s="12" t="s">
        <v>21706</v>
      </c>
      <c r="E753" s="12" t="s">
        <v>21707</v>
      </c>
      <c r="F753" s="12" t="s">
        <v>21708</v>
      </c>
      <c r="G753" s="12">
        <v>2018.0</v>
      </c>
      <c r="H753" s="33">
        <v>43187.0</v>
      </c>
      <c r="I753" s="12" t="s">
        <v>21709</v>
      </c>
      <c r="K753" s="12" t="s">
        <v>21710</v>
      </c>
    </row>
    <row r="754" ht="15.75" customHeight="1">
      <c r="A754" s="12">
        <v>3.0274433E7</v>
      </c>
      <c r="B754" s="12" t="s">
        <v>21711</v>
      </c>
      <c r="C754" s="12" t="s">
        <v>21712</v>
      </c>
      <c r="D754" s="12" t="s">
        <v>21713</v>
      </c>
      <c r="E754" s="12" t="s">
        <v>21714</v>
      </c>
      <c r="F754" s="12" t="s">
        <v>15421</v>
      </c>
      <c r="G754" s="12">
        <v>2018.0</v>
      </c>
      <c r="H754" s="33">
        <v>43376.0</v>
      </c>
      <c r="I754" s="12" t="s">
        <v>21715</v>
      </c>
      <c r="K754" s="12" t="s">
        <v>21716</v>
      </c>
    </row>
    <row r="755" ht="15.75" customHeight="1">
      <c r="A755" s="12">
        <v>2.9587626E7</v>
      </c>
      <c r="B755" s="12" t="s">
        <v>21717</v>
      </c>
      <c r="C755" s="12" t="s">
        <v>21718</v>
      </c>
      <c r="D755" s="12" t="s">
        <v>21719</v>
      </c>
      <c r="E755" s="12" t="s">
        <v>4826</v>
      </c>
      <c r="F755" s="12" t="s">
        <v>2035</v>
      </c>
      <c r="G755" s="12">
        <v>2018.0</v>
      </c>
      <c r="H755" s="33">
        <v>43188.0</v>
      </c>
      <c r="I755" s="12" t="s">
        <v>21720</v>
      </c>
      <c r="K755" s="12" t="s">
        <v>21721</v>
      </c>
    </row>
    <row r="756" ht="15.75" customHeight="1">
      <c r="A756" s="12">
        <v>2.9563258E7</v>
      </c>
      <c r="B756" s="12" t="s">
        <v>21723</v>
      </c>
      <c r="C756" s="12" t="s">
        <v>21724</v>
      </c>
      <c r="D756" s="12" t="s">
        <v>21725</v>
      </c>
      <c r="E756" s="12" t="s">
        <v>21726</v>
      </c>
      <c r="F756" s="12" t="s">
        <v>796</v>
      </c>
      <c r="G756" s="12">
        <v>2018.0</v>
      </c>
      <c r="H756" s="33">
        <v>43182.0</v>
      </c>
      <c r="I756" s="12" t="s">
        <v>21727</v>
      </c>
      <c r="K756" s="12" t="s">
        <v>21728</v>
      </c>
    </row>
    <row r="757" ht="15.75" customHeight="1">
      <c r="A757" s="12">
        <v>2.9590177E7</v>
      </c>
      <c r="B757" s="12" t="s">
        <v>21730</v>
      </c>
      <c r="C757" s="12" t="s">
        <v>21731</v>
      </c>
      <c r="D757" s="12" t="s">
        <v>21732</v>
      </c>
      <c r="E757" s="12" t="s">
        <v>21733</v>
      </c>
      <c r="F757" s="12" t="s">
        <v>2810</v>
      </c>
      <c r="G757" s="12">
        <v>2018.0</v>
      </c>
      <c r="H757" s="33">
        <v>43188.0</v>
      </c>
      <c r="I757" s="12" t="s">
        <v>21734</v>
      </c>
      <c r="K757" s="12" t="s">
        <v>21735</v>
      </c>
    </row>
    <row r="758" ht="15.75" customHeight="1">
      <c r="A758" s="12">
        <v>2.9593315E7</v>
      </c>
      <c r="B758" s="12" t="s">
        <v>21736</v>
      </c>
      <c r="C758" s="12" t="s">
        <v>21737</v>
      </c>
      <c r="D758" s="12" t="s">
        <v>21738</v>
      </c>
      <c r="E758" s="12" t="s">
        <v>21739</v>
      </c>
      <c r="F758" s="12" t="s">
        <v>5609</v>
      </c>
      <c r="G758" s="12">
        <v>2018.0</v>
      </c>
      <c r="H758" s="33">
        <v>43189.0</v>
      </c>
      <c r="I758" s="12" t="s">
        <v>21740</v>
      </c>
      <c r="K758" s="12" t="s">
        <v>21741</v>
      </c>
    </row>
    <row r="759" ht="15.75" customHeight="1">
      <c r="A759" s="12">
        <v>2.9631317E7</v>
      </c>
      <c r="B759" s="12" t="s">
        <v>21742</v>
      </c>
      <c r="C759" s="12" t="s">
        <v>21743</v>
      </c>
      <c r="D759" s="12" t="s">
        <v>21744</v>
      </c>
      <c r="E759" s="12" t="s">
        <v>21745</v>
      </c>
      <c r="F759" s="12" t="s">
        <v>1994</v>
      </c>
      <c r="G759" s="12">
        <v>2018.0</v>
      </c>
      <c r="H759" s="33">
        <v>43200.0</v>
      </c>
      <c r="K759" s="12" t="s">
        <v>21746</v>
      </c>
    </row>
    <row r="760" ht="15.75" customHeight="1">
      <c r="A760" s="12">
        <v>2.8856446E7</v>
      </c>
      <c r="B760" s="12" t="s">
        <v>21748</v>
      </c>
      <c r="C760" s="12" t="s">
        <v>21749</v>
      </c>
      <c r="D760" s="12" t="s">
        <v>21750</v>
      </c>
      <c r="E760" s="12" t="s">
        <v>21751</v>
      </c>
      <c r="F760" s="12" t="s">
        <v>19374</v>
      </c>
      <c r="G760" s="12">
        <v>2018.0</v>
      </c>
      <c r="H760" s="33">
        <v>42979.0</v>
      </c>
      <c r="K760" s="12" t="s">
        <v>21752</v>
      </c>
    </row>
    <row r="761" ht="15.75" customHeight="1">
      <c r="A761" s="12">
        <v>2.9034616E7</v>
      </c>
      <c r="B761" s="12" t="s">
        <v>21754</v>
      </c>
      <c r="C761" s="12" t="s">
        <v>21755</v>
      </c>
      <c r="D761" s="12" t="s">
        <v>21756</v>
      </c>
      <c r="E761" s="12" t="s">
        <v>21757</v>
      </c>
      <c r="F761" s="12" t="s">
        <v>884</v>
      </c>
      <c r="G761" s="12">
        <v>2018.0</v>
      </c>
      <c r="H761" s="33">
        <v>43025.0</v>
      </c>
      <c r="K761" s="12" t="s">
        <v>21758</v>
      </c>
    </row>
    <row r="762" ht="15.75" customHeight="1">
      <c r="A762" s="12">
        <v>2.9119682E7</v>
      </c>
      <c r="B762" s="12" t="s">
        <v>21759</v>
      </c>
      <c r="C762" s="12" t="s">
        <v>21760</v>
      </c>
      <c r="D762" s="12" t="s">
        <v>21761</v>
      </c>
      <c r="E762" s="12" t="s">
        <v>21762</v>
      </c>
      <c r="F762" s="12" t="s">
        <v>884</v>
      </c>
      <c r="G762" s="12">
        <v>2018.0</v>
      </c>
      <c r="H762" s="33">
        <v>43049.0</v>
      </c>
      <c r="K762" s="12" t="s">
        <v>21763</v>
      </c>
    </row>
    <row r="763" ht="15.75" customHeight="1">
      <c r="A763" s="12">
        <v>2.9119703E7</v>
      </c>
      <c r="B763" s="12" t="s">
        <v>21764</v>
      </c>
      <c r="C763" s="12" t="s">
        <v>21765</v>
      </c>
      <c r="D763" s="12" t="s">
        <v>21766</v>
      </c>
      <c r="E763" s="12" t="s">
        <v>17587</v>
      </c>
      <c r="F763" s="12" t="s">
        <v>884</v>
      </c>
      <c r="G763" s="12">
        <v>2018.0</v>
      </c>
      <c r="H763" s="33">
        <v>43049.0</v>
      </c>
      <c r="K763" s="12" t="s">
        <v>21767</v>
      </c>
    </row>
    <row r="764" ht="15.75" customHeight="1">
      <c r="A764" s="12">
        <v>2.915528E7</v>
      </c>
      <c r="B764" s="12" t="s">
        <v>21768</v>
      </c>
      <c r="C764" s="12" t="s">
        <v>21769</v>
      </c>
      <c r="D764" s="12" t="s">
        <v>21770</v>
      </c>
      <c r="E764" s="12" t="s">
        <v>21771</v>
      </c>
      <c r="F764" s="12" t="s">
        <v>3226</v>
      </c>
      <c r="G764" s="12">
        <v>2018.0</v>
      </c>
      <c r="H764" s="33">
        <v>43060.0</v>
      </c>
      <c r="K764" s="12" t="s">
        <v>21772</v>
      </c>
    </row>
    <row r="765" ht="15.75" customHeight="1">
      <c r="A765" s="12">
        <v>2.9161848E7</v>
      </c>
      <c r="B765" s="12" t="s">
        <v>21773</v>
      </c>
      <c r="C765" s="12" t="s">
        <v>21774</v>
      </c>
      <c r="D765" s="12" t="s">
        <v>21775</v>
      </c>
      <c r="E765" s="12" t="s">
        <v>20522</v>
      </c>
      <c r="F765" s="12" t="s">
        <v>4326</v>
      </c>
      <c r="G765" s="12">
        <v>2018.0</v>
      </c>
      <c r="H765" s="33">
        <v>43062.0</v>
      </c>
      <c r="K765" s="12" t="s">
        <v>21776</v>
      </c>
    </row>
    <row r="766" ht="15.75" customHeight="1">
      <c r="A766" s="12">
        <v>2.9197596E7</v>
      </c>
      <c r="B766" s="12" t="s">
        <v>21778</v>
      </c>
      <c r="C766" s="12" t="s">
        <v>21779</v>
      </c>
      <c r="D766" s="12" t="s">
        <v>21780</v>
      </c>
      <c r="E766" s="12" t="s">
        <v>848</v>
      </c>
      <c r="F766" s="12" t="s">
        <v>3226</v>
      </c>
      <c r="G766" s="12">
        <v>2018.0</v>
      </c>
      <c r="H766" s="33">
        <v>43073.0</v>
      </c>
      <c r="K766" s="12" t="s">
        <v>21781</v>
      </c>
    </row>
    <row r="767" ht="15.75" customHeight="1">
      <c r="A767" s="12">
        <v>2.919865E7</v>
      </c>
      <c r="B767" s="12" t="s">
        <v>21782</v>
      </c>
      <c r="C767" s="12" t="s">
        <v>21783</v>
      </c>
      <c r="D767" s="12" t="s">
        <v>21784</v>
      </c>
      <c r="E767" s="12" t="s">
        <v>16773</v>
      </c>
      <c r="F767" s="12" t="s">
        <v>3277</v>
      </c>
      <c r="G767" s="12">
        <v>2018.0</v>
      </c>
      <c r="H767" s="33">
        <v>43074.0</v>
      </c>
      <c r="K767" s="12" t="s">
        <v>21785</v>
      </c>
    </row>
    <row r="768" ht="15.75" customHeight="1">
      <c r="A768" s="12">
        <v>2.9200167E7</v>
      </c>
      <c r="B768" s="12" t="s">
        <v>21786</v>
      </c>
      <c r="C768" s="12" t="s">
        <v>21787</v>
      </c>
      <c r="D768" s="12" t="s">
        <v>21788</v>
      </c>
      <c r="E768" s="12" t="s">
        <v>21789</v>
      </c>
      <c r="F768" s="12" t="s">
        <v>12266</v>
      </c>
      <c r="G768" s="12">
        <v>2018.0</v>
      </c>
      <c r="H768" s="33">
        <v>43074.0</v>
      </c>
      <c r="K768" s="12" t="s">
        <v>21790</v>
      </c>
    </row>
    <row r="769" ht="15.75" customHeight="1">
      <c r="A769" s="12">
        <v>2.9214346E7</v>
      </c>
      <c r="B769" s="12" t="s">
        <v>21791</v>
      </c>
      <c r="C769" s="12" t="s">
        <v>21792</v>
      </c>
      <c r="D769" s="12" t="s">
        <v>21793</v>
      </c>
      <c r="E769" s="12" t="s">
        <v>21794</v>
      </c>
      <c r="F769" s="12" t="s">
        <v>9823</v>
      </c>
      <c r="G769" s="12">
        <v>2018.0</v>
      </c>
      <c r="H769" s="33">
        <v>43077.0</v>
      </c>
      <c r="K769" s="12" t="s">
        <v>21795</v>
      </c>
    </row>
    <row r="770" ht="15.75" customHeight="1">
      <c r="A770" s="12">
        <v>2.9215202E7</v>
      </c>
      <c r="B770" s="12" t="s">
        <v>21796</v>
      </c>
      <c r="C770" s="12" t="s">
        <v>21797</v>
      </c>
      <c r="D770" s="12" t="s">
        <v>21798</v>
      </c>
      <c r="E770" s="12" t="s">
        <v>21799</v>
      </c>
      <c r="F770" s="12" t="s">
        <v>220</v>
      </c>
      <c r="G770" s="12">
        <v>2018.0</v>
      </c>
      <c r="H770" s="33">
        <v>43077.0</v>
      </c>
      <c r="K770" s="12" t="s">
        <v>21800</v>
      </c>
    </row>
    <row r="771" ht="15.75" customHeight="1">
      <c r="A771" s="12">
        <v>2.9217417E7</v>
      </c>
      <c r="B771" s="12" t="s">
        <v>21801</v>
      </c>
      <c r="C771" s="12" t="s">
        <v>21802</v>
      </c>
      <c r="D771" s="12" t="s">
        <v>21803</v>
      </c>
      <c r="E771" s="12" t="s">
        <v>21804</v>
      </c>
      <c r="F771" s="12" t="s">
        <v>3226</v>
      </c>
      <c r="G771" s="12">
        <v>2018.0</v>
      </c>
      <c r="H771" s="33">
        <v>43078.0</v>
      </c>
      <c r="K771" s="12" t="s">
        <v>21805</v>
      </c>
    </row>
    <row r="772" ht="15.75" customHeight="1">
      <c r="A772" s="12">
        <v>2.9261444E7</v>
      </c>
      <c r="B772" s="12" t="s">
        <v>21806</v>
      </c>
      <c r="C772" s="12" t="s">
        <v>21807</v>
      </c>
      <c r="D772" s="12" t="s">
        <v>21808</v>
      </c>
      <c r="E772" s="12" t="s">
        <v>16221</v>
      </c>
      <c r="F772" s="12" t="s">
        <v>3780</v>
      </c>
      <c r="G772" s="12">
        <v>2018.0</v>
      </c>
      <c r="H772" s="33">
        <v>43090.0</v>
      </c>
      <c r="K772" s="12" t="s">
        <v>21809</v>
      </c>
    </row>
    <row r="773" ht="15.75" customHeight="1">
      <c r="A773" s="12">
        <v>2.9306724E7</v>
      </c>
      <c r="B773" s="12" t="s">
        <v>21810</v>
      </c>
      <c r="C773" s="12" t="s">
        <v>21811</v>
      </c>
      <c r="D773" s="12" t="s">
        <v>21812</v>
      </c>
      <c r="E773" s="12" t="s">
        <v>21813</v>
      </c>
      <c r="F773" s="12" t="s">
        <v>2712</v>
      </c>
      <c r="G773" s="12">
        <v>2018.0</v>
      </c>
      <c r="H773" s="33">
        <v>43108.0</v>
      </c>
      <c r="K773" s="12" t="s">
        <v>21814</v>
      </c>
    </row>
    <row r="774" ht="15.75" customHeight="1">
      <c r="A774" s="12">
        <v>2.9327235E7</v>
      </c>
      <c r="B774" s="12" t="s">
        <v>21815</v>
      </c>
      <c r="C774" s="12" t="s">
        <v>21816</v>
      </c>
      <c r="D774" s="12" t="s">
        <v>21817</v>
      </c>
      <c r="E774" s="12" t="s">
        <v>11498</v>
      </c>
      <c r="F774" s="12" t="s">
        <v>21818</v>
      </c>
      <c r="G774" s="12">
        <v>2018.0</v>
      </c>
      <c r="H774" s="33">
        <v>43113.0</v>
      </c>
      <c r="K774" s="12" t="s">
        <v>21819</v>
      </c>
    </row>
    <row r="775" ht="15.75" customHeight="1">
      <c r="A775" s="12">
        <v>2.9355984E7</v>
      </c>
      <c r="B775" s="12" t="s">
        <v>21820</v>
      </c>
      <c r="C775" s="12" t="s">
        <v>21821</v>
      </c>
      <c r="D775" s="12" t="s">
        <v>21822</v>
      </c>
      <c r="E775" s="12" t="s">
        <v>3723</v>
      </c>
      <c r="F775" s="12" t="s">
        <v>3724</v>
      </c>
      <c r="G775" s="12">
        <v>2018.0</v>
      </c>
      <c r="H775" s="33">
        <v>43123.0</v>
      </c>
      <c r="K775" s="12" t="s">
        <v>21823</v>
      </c>
    </row>
    <row r="776" ht="15.75" customHeight="1">
      <c r="A776" s="12">
        <v>2.9358295E7</v>
      </c>
      <c r="B776" s="12" t="s">
        <v>21824</v>
      </c>
      <c r="C776" s="12" t="s">
        <v>21825</v>
      </c>
      <c r="D776" s="12" t="s">
        <v>21826</v>
      </c>
      <c r="E776" s="12" t="s">
        <v>21827</v>
      </c>
      <c r="F776" s="12" t="s">
        <v>4791</v>
      </c>
      <c r="G776" s="12">
        <v>2018.0</v>
      </c>
      <c r="H776" s="33">
        <v>43124.0</v>
      </c>
      <c r="I776" s="12" t="s">
        <v>21828</v>
      </c>
      <c r="K776" s="12" t="s">
        <v>21829</v>
      </c>
    </row>
    <row r="777" ht="15.75" customHeight="1">
      <c r="A777" s="12">
        <v>2.9358333E7</v>
      </c>
      <c r="B777" s="12" t="s">
        <v>21830</v>
      </c>
      <c r="C777" s="12" t="s">
        <v>21831</v>
      </c>
      <c r="D777" s="12" t="s">
        <v>21832</v>
      </c>
      <c r="E777" s="12" t="s">
        <v>21833</v>
      </c>
      <c r="F777" s="12" t="s">
        <v>439</v>
      </c>
      <c r="G777" s="12">
        <v>2018.0</v>
      </c>
      <c r="H777" s="33">
        <v>43124.0</v>
      </c>
      <c r="I777" s="12" t="s">
        <v>21834</v>
      </c>
      <c r="K777" s="12" t="s">
        <v>21835</v>
      </c>
    </row>
    <row r="778" ht="15.75" customHeight="1">
      <c r="A778" s="12">
        <v>2.9363276E7</v>
      </c>
      <c r="B778" s="12" t="s">
        <v>21836</v>
      </c>
      <c r="C778" s="12" t="s">
        <v>21837</v>
      </c>
      <c r="D778" s="12" t="s">
        <v>21838</v>
      </c>
      <c r="E778" s="12" t="s">
        <v>21839</v>
      </c>
      <c r="F778" s="12" t="s">
        <v>884</v>
      </c>
      <c r="G778" s="12">
        <v>2018.0</v>
      </c>
      <c r="H778" s="33">
        <v>43125.0</v>
      </c>
      <c r="K778" s="12" t="s">
        <v>21840</v>
      </c>
    </row>
    <row r="779" ht="15.75" customHeight="1">
      <c r="A779" s="12">
        <v>2.9386235E7</v>
      </c>
      <c r="B779" s="12" t="s">
        <v>21841</v>
      </c>
      <c r="C779" s="12" t="s">
        <v>21842</v>
      </c>
      <c r="D779" s="12" t="s">
        <v>21843</v>
      </c>
      <c r="E779" s="12" t="s">
        <v>21844</v>
      </c>
      <c r="F779" s="12" t="s">
        <v>1337</v>
      </c>
      <c r="G779" s="12">
        <v>2018.0</v>
      </c>
      <c r="H779" s="33">
        <v>43133.0</v>
      </c>
      <c r="I779" s="12" t="s">
        <v>21845</v>
      </c>
      <c r="K779" s="12" t="s">
        <v>21846</v>
      </c>
    </row>
    <row r="780" ht="15.75" customHeight="1">
      <c r="A780" s="12">
        <v>2.9390142E7</v>
      </c>
      <c r="B780" s="12" t="s">
        <v>21848</v>
      </c>
      <c r="C780" s="12" t="s">
        <v>21849</v>
      </c>
      <c r="D780" s="12" t="s">
        <v>21850</v>
      </c>
      <c r="E780" s="12" t="s">
        <v>1264</v>
      </c>
      <c r="F780" s="12" t="s">
        <v>1622</v>
      </c>
      <c r="G780" s="12">
        <v>2018.0</v>
      </c>
      <c r="H780" s="33">
        <v>43133.0</v>
      </c>
      <c r="K780" s="12" t="s">
        <v>21851</v>
      </c>
    </row>
    <row r="781" ht="15.75" customHeight="1">
      <c r="A781" s="12">
        <v>2.9399746E7</v>
      </c>
      <c r="B781" s="12" t="s">
        <v>21852</v>
      </c>
      <c r="C781" s="12" t="s">
        <v>21816</v>
      </c>
      <c r="D781" s="12" t="s">
        <v>21853</v>
      </c>
      <c r="E781" s="12" t="s">
        <v>11498</v>
      </c>
      <c r="F781" s="12" t="s">
        <v>21818</v>
      </c>
      <c r="G781" s="12">
        <v>2018.0</v>
      </c>
      <c r="H781" s="33">
        <v>43137.0</v>
      </c>
      <c r="K781" s="12" t="s">
        <v>21854</v>
      </c>
    </row>
    <row r="782" ht="15.75" customHeight="1">
      <c r="A782" s="12">
        <v>2.9436346E7</v>
      </c>
      <c r="B782" s="12" t="s">
        <v>21855</v>
      </c>
      <c r="C782" s="12" t="s">
        <v>21856</v>
      </c>
      <c r="D782" s="12" t="s">
        <v>21857</v>
      </c>
      <c r="E782" s="12" t="s">
        <v>3729</v>
      </c>
      <c r="F782" s="12" t="s">
        <v>520</v>
      </c>
      <c r="G782" s="12">
        <v>2018.0</v>
      </c>
      <c r="H782" s="33">
        <v>43145.0</v>
      </c>
      <c r="I782" s="12" t="s">
        <v>21858</v>
      </c>
      <c r="K782" s="12" t="s">
        <v>21859</v>
      </c>
    </row>
    <row r="783" ht="15.75" customHeight="1">
      <c r="A783" s="12">
        <v>2.9453647E7</v>
      </c>
      <c r="B783" s="12" t="s">
        <v>21860</v>
      </c>
      <c r="C783" s="12" t="s">
        <v>21861</v>
      </c>
      <c r="D783" s="12" t="s">
        <v>21862</v>
      </c>
      <c r="E783" s="12" t="s">
        <v>19757</v>
      </c>
      <c r="F783" s="12" t="s">
        <v>376</v>
      </c>
      <c r="G783" s="12">
        <v>2018.0</v>
      </c>
      <c r="H783" s="33">
        <v>43149.0</v>
      </c>
      <c r="K783" s="12" t="s">
        <v>21863</v>
      </c>
    </row>
    <row r="784" ht="15.75" customHeight="1">
      <c r="A784" s="12">
        <v>2.951638E7</v>
      </c>
      <c r="B784" s="12" t="s">
        <v>21864</v>
      </c>
      <c r="C784" s="12" t="s">
        <v>21865</v>
      </c>
      <c r="D784" s="12" t="s">
        <v>21866</v>
      </c>
      <c r="E784" s="12" t="s">
        <v>21867</v>
      </c>
      <c r="F784" s="12" t="s">
        <v>664</v>
      </c>
      <c r="G784" s="12">
        <v>2018.0</v>
      </c>
      <c r="H784" s="33">
        <v>43168.0</v>
      </c>
      <c r="K784" s="12" t="s">
        <v>21868</v>
      </c>
    </row>
    <row r="785" ht="15.75" customHeight="1">
      <c r="A785" s="12">
        <v>2.9553921E7</v>
      </c>
      <c r="B785" s="12" t="s">
        <v>21869</v>
      </c>
      <c r="C785" s="12" t="s">
        <v>21870</v>
      </c>
      <c r="D785" s="12" t="s">
        <v>21871</v>
      </c>
      <c r="E785" s="12" t="s">
        <v>12059</v>
      </c>
      <c r="F785" s="12" t="s">
        <v>508</v>
      </c>
      <c r="G785" s="12">
        <v>2018.0</v>
      </c>
      <c r="H785" s="33">
        <v>43179.0</v>
      </c>
      <c r="I785" s="12" t="s">
        <v>21872</v>
      </c>
      <c r="K785" s="12" t="s">
        <v>21873</v>
      </c>
    </row>
    <row r="786" ht="15.75" customHeight="1">
      <c r="A786" s="12">
        <v>2.9579215E7</v>
      </c>
      <c r="B786" s="12" t="s">
        <v>21874</v>
      </c>
      <c r="C786" s="12" t="s">
        <v>21875</v>
      </c>
      <c r="D786" s="12" t="s">
        <v>21876</v>
      </c>
      <c r="E786" s="12" t="s">
        <v>21877</v>
      </c>
      <c r="F786" s="12" t="s">
        <v>7569</v>
      </c>
      <c r="G786" s="12">
        <v>2018.0</v>
      </c>
      <c r="H786" s="33">
        <v>43186.0</v>
      </c>
      <c r="K786" s="12" t="s">
        <v>21878</v>
      </c>
    </row>
    <row r="787" ht="15.75" customHeight="1">
      <c r="A787" s="12">
        <v>2.9615245E7</v>
      </c>
      <c r="B787" s="12" t="s">
        <v>21879</v>
      </c>
      <c r="C787" s="12" t="s">
        <v>11583</v>
      </c>
      <c r="D787" s="12" t="s">
        <v>21880</v>
      </c>
      <c r="E787" s="12" t="s">
        <v>1425</v>
      </c>
      <c r="F787" s="12" t="s">
        <v>354</v>
      </c>
      <c r="G787" s="12">
        <v>2018.0</v>
      </c>
      <c r="H787" s="33">
        <v>43195.0</v>
      </c>
      <c r="K787" s="12" t="s">
        <v>21881</v>
      </c>
    </row>
    <row r="788" ht="15.75" customHeight="1">
      <c r="A788" s="12">
        <v>2.9651977E7</v>
      </c>
      <c r="B788" s="12" t="s">
        <v>21882</v>
      </c>
      <c r="C788" s="12" t="s">
        <v>21883</v>
      </c>
      <c r="D788" s="12" t="s">
        <v>21884</v>
      </c>
      <c r="E788" s="12" t="s">
        <v>21885</v>
      </c>
      <c r="F788" s="12" t="s">
        <v>9325</v>
      </c>
      <c r="G788" s="12">
        <v>2018.0</v>
      </c>
      <c r="H788" s="33">
        <v>43204.0</v>
      </c>
      <c r="K788" s="12" t="s">
        <v>21886</v>
      </c>
    </row>
    <row r="789" ht="15.75" customHeight="1">
      <c r="A789" s="12">
        <v>2.9659807E7</v>
      </c>
      <c r="B789" s="12" t="s">
        <v>21887</v>
      </c>
      <c r="C789" s="12" t="s">
        <v>21888</v>
      </c>
      <c r="D789" s="12" t="s">
        <v>21889</v>
      </c>
      <c r="E789" s="12" t="s">
        <v>21890</v>
      </c>
      <c r="F789" s="12" t="s">
        <v>2843</v>
      </c>
      <c r="G789" s="12">
        <v>2018.0</v>
      </c>
      <c r="H789" s="33">
        <v>43207.0</v>
      </c>
      <c r="I789" s="12" t="s">
        <v>21891</v>
      </c>
      <c r="K789" s="12" t="s">
        <v>21892</v>
      </c>
    </row>
    <row r="790" ht="15.75" customHeight="1">
      <c r="A790" s="12">
        <v>2.9846449E7</v>
      </c>
      <c r="B790" s="12" t="s">
        <v>21893</v>
      </c>
      <c r="C790" s="12" t="s">
        <v>21894</v>
      </c>
      <c r="D790" s="12" t="s">
        <v>21895</v>
      </c>
      <c r="E790" s="12" t="s">
        <v>7175</v>
      </c>
      <c r="F790" s="12" t="s">
        <v>587</v>
      </c>
      <c r="G790" s="12">
        <v>2018.0</v>
      </c>
      <c r="H790" s="33">
        <v>43251.0</v>
      </c>
      <c r="K790" s="12" t="s">
        <v>21896</v>
      </c>
    </row>
    <row r="791" ht="15.75" customHeight="1">
      <c r="A791" s="12">
        <v>3.0017077E7</v>
      </c>
      <c r="B791" s="12" t="s">
        <v>21898</v>
      </c>
      <c r="C791" s="12" t="s">
        <v>21899</v>
      </c>
      <c r="D791" s="12" t="s">
        <v>21900</v>
      </c>
      <c r="E791" s="12" t="s">
        <v>21901</v>
      </c>
      <c r="F791" s="12" t="s">
        <v>202</v>
      </c>
      <c r="G791" s="12">
        <v>2018.0</v>
      </c>
      <c r="H791" s="33">
        <v>43300.0</v>
      </c>
      <c r="K791" s="12" t="s">
        <v>21902</v>
      </c>
    </row>
    <row r="792" ht="15.75" customHeight="1">
      <c r="A792" s="12">
        <v>3.0280713E7</v>
      </c>
      <c r="B792" s="12" t="s">
        <v>21903</v>
      </c>
      <c r="C792" s="12" t="s">
        <v>21904</v>
      </c>
      <c r="D792" s="12" t="s">
        <v>21905</v>
      </c>
      <c r="E792" s="12" t="s">
        <v>15069</v>
      </c>
      <c r="F792" s="12" t="s">
        <v>313</v>
      </c>
      <c r="G792" s="12">
        <v>2018.0</v>
      </c>
      <c r="H792" s="33">
        <v>43377.0</v>
      </c>
      <c r="K792" s="12" t="s">
        <v>21906</v>
      </c>
    </row>
    <row r="793" ht="15.75" customHeight="1">
      <c r="A793" s="12">
        <v>3.0280716E7</v>
      </c>
      <c r="B793" s="12" t="s">
        <v>21907</v>
      </c>
      <c r="C793" s="12" t="s">
        <v>21908</v>
      </c>
      <c r="D793" s="12" t="s">
        <v>21909</v>
      </c>
      <c r="E793" s="12" t="s">
        <v>21910</v>
      </c>
      <c r="F793" s="12" t="s">
        <v>313</v>
      </c>
      <c r="G793" s="12">
        <v>2018.0</v>
      </c>
      <c r="H793" s="33">
        <v>43377.0</v>
      </c>
      <c r="K793" s="12" t="s">
        <v>21911</v>
      </c>
    </row>
    <row r="794" ht="15.75" customHeight="1">
      <c r="A794" s="12">
        <v>2.9618379E7</v>
      </c>
      <c r="B794" s="12" t="s">
        <v>21912</v>
      </c>
      <c r="C794" s="12" t="s">
        <v>21913</v>
      </c>
      <c r="D794" s="12" t="s">
        <v>21914</v>
      </c>
      <c r="E794" s="12" t="s">
        <v>21915</v>
      </c>
      <c r="F794" s="12" t="s">
        <v>332</v>
      </c>
      <c r="G794" s="12">
        <v>2018.0</v>
      </c>
      <c r="H794" s="33">
        <v>43196.0</v>
      </c>
      <c r="I794" s="12" t="s">
        <v>21916</v>
      </c>
      <c r="K794" s="12" t="s">
        <v>21917</v>
      </c>
    </row>
    <row r="795" ht="15.75" customHeight="1">
      <c r="A795" s="12">
        <v>2.9850579E7</v>
      </c>
      <c r="B795" s="12" t="s">
        <v>21919</v>
      </c>
      <c r="C795" s="12" t="s">
        <v>21920</v>
      </c>
      <c r="D795" s="12" t="s">
        <v>21921</v>
      </c>
      <c r="E795" s="12" t="s">
        <v>6244</v>
      </c>
      <c r="F795" s="12" t="s">
        <v>3061</v>
      </c>
      <c r="G795" s="12">
        <v>2018.0</v>
      </c>
      <c r="H795" s="33">
        <v>43252.0</v>
      </c>
      <c r="I795" s="12" t="s">
        <v>21922</v>
      </c>
      <c r="K795" s="12" t="s">
        <v>21923</v>
      </c>
    </row>
    <row r="796" ht="15.75" customHeight="1">
      <c r="A796" s="12">
        <v>2.9686681E7</v>
      </c>
      <c r="B796" s="12" t="s">
        <v>21925</v>
      </c>
      <c r="C796" s="12" t="s">
        <v>21926</v>
      </c>
      <c r="D796" s="12" t="s">
        <v>21927</v>
      </c>
      <c r="E796" s="12" t="s">
        <v>21928</v>
      </c>
      <c r="F796" s="12" t="s">
        <v>21929</v>
      </c>
      <c r="G796" s="12">
        <v>2018.0</v>
      </c>
      <c r="H796" s="33">
        <v>43215.0</v>
      </c>
      <c r="I796" s="12" t="s">
        <v>21930</v>
      </c>
      <c r="K796" s="12" t="s">
        <v>21931</v>
      </c>
    </row>
    <row r="797" ht="15.75" customHeight="1">
      <c r="A797" s="12">
        <v>2.9634777E7</v>
      </c>
      <c r="B797" s="12" t="s">
        <v>21933</v>
      </c>
      <c r="C797" s="12" t="s">
        <v>21934</v>
      </c>
      <c r="D797" s="12" t="s">
        <v>21935</v>
      </c>
      <c r="E797" s="12" t="s">
        <v>21936</v>
      </c>
      <c r="F797" s="12" t="s">
        <v>2831</v>
      </c>
      <c r="G797" s="12">
        <v>2018.0</v>
      </c>
      <c r="H797" s="33">
        <v>43201.0</v>
      </c>
      <c r="I797" s="12" t="s">
        <v>21937</v>
      </c>
      <c r="K797" s="12" t="s">
        <v>21938</v>
      </c>
    </row>
    <row r="798" ht="15.75" customHeight="1">
      <c r="A798" s="12">
        <v>2.9636072E7</v>
      </c>
      <c r="B798" s="12" t="s">
        <v>21940</v>
      </c>
      <c r="C798" s="12" t="s">
        <v>21941</v>
      </c>
      <c r="D798" s="12" t="s">
        <v>21942</v>
      </c>
      <c r="E798" s="12" t="s">
        <v>21943</v>
      </c>
      <c r="F798" s="12" t="s">
        <v>21944</v>
      </c>
      <c r="G798" s="12">
        <v>2018.0</v>
      </c>
      <c r="H798" s="33">
        <v>43202.0</v>
      </c>
      <c r="I798" s="12" t="s">
        <v>21945</v>
      </c>
      <c r="K798" s="12" t="s">
        <v>21946</v>
      </c>
    </row>
    <row r="799" ht="15.75" customHeight="1">
      <c r="A799" s="12">
        <v>2.9641562E7</v>
      </c>
      <c r="B799" s="12" t="s">
        <v>21947</v>
      </c>
      <c r="C799" s="12" t="s">
        <v>21948</v>
      </c>
      <c r="D799" s="12" t="s">
        <v>21949</v>
      </c>
      <c r="E799" s="12" t="s">
        <v>16377</v>
      </c>
      <c r="F799" s="12" t="s">
        <v>2810</v>
      </c>
      <c r="G799" s="12">
        <v>2018.0</v>
      </c>
      <c r="H799" s="33">
        <v>43202.0</v>
      </c>
      <c r="I799" s="12" t="s">
        <v>21950</v>
      </c>
      <c r="K799" s="12" t="s">
        <v>21951</v>
      </c>
    </row>
    <row r="800" ht="15.75" customHeight="1">
      <c r="A800" s="12">
        <v>2.9641592E7</v>
      </c>
      <c r="B800" s="12" t="s">
        <v>21953</v>
      </c>
      <c r="C800" s="12" t="s">
        <v>21954</v>
      </c>
      <c r="D800" s="12" t="s">
        <v>21955</v>
      </c>
      <c r="E800" s="12" t="s">
        <v>21956</v>
      </c>
      <c r="F800" s="12" t="s">
        <v>2831</v>
      </c>
      <c r="G800" s="12">
        <v>2018.0</v>
      </c>
      <c r="H800" s="33">
        <v>43202.0</v>
      </c>
      <c r="I800" s="12" t="s">
        <v>21957</v>
      </c>
      <c r="K800" s="12" t="s">
        <v>21958</v>
      </c>
    </row>
    <row r="801" ht="15.75" customHeight="1">
      <c r="A801" s="12">
        <v>2.9649132E7</v>
      </c>
      <c r="B801" s="12" t="s">
        <v>21959</v>
      </c>
      <c r="C801" s="12" t="s">
        <v>21960</v>
      </c>
      <c r="D801" s="12" t="s">
        <v>21961</v>
      </c>
      <c r="E801" s="12" t="s">
        <v>21962</v>
      </c>
      <c r="F801" s="12" t="s">
        <v>8160</v>
      </c>
      <c r="G801" s="12">
        <v>2018.0</v>
      </c>
      <c r="H801" s="33">
        <v>43203.0</v>
      </c>
      <c r="I801" s="12" t="s">
        <v>21963</v>
      </c>
      <c r="K801" s="12" t="s">
        <v>21964</v>
      </c>
    </row>
    <row r="802" ht="15.75" customHeight="1">
      <c r="A802" s="12">
        <v>2.9649265E7</v>
      </c>
      <c r="B802" s="12" t="s">
        <v>21966</v>
      </c>
      <c r="C802" s="12" t="s">
        <v>21967</v>
      </c>
      <c r="D802" s="12" t="s">
        <v>21968</v>
      </c>
      <c r="E802" s="12" t="s">
        <v>21969</v>
      </c>
      <c r="F802" s="12" t="s">
        <v>2810</v>
      </c>
      <c r="G802" s="12">
        <v>2018.0</v>
      </c>
      <c r="H802" s="33">
        <v>43203.0</v>
      </c>
      <c r="I802" s="12" t="s">
        <v>21970</v>
      </c>
      <c r="K802" s="12" t="s">
        <v>21971</v>
      </c>
    </row>
    <row r="803" ht="15.75" customHeight="1">
      <c r="A803" s="12">
        <v>2.9650038E7</v>
      </c>
      <c r="B803" s="12" t="s">
        <v>21972</v>
      </c>
      <c r="C803" s="12" t="s">
        <v>21973</v>
      </c>
      <c r="D803" s="12" t="s">
        <v>21974</v>
      </c>
      <c r="E803" s="12" t="s">
        <v>21975</v>
      </c>
      <c r="F803" s="12" t="s">
        <v>332</v>
      </c>
      <c r="G803" s="12">
        <v>2018.0</v>
      </c>
      <c r="H803" s="33">
        <v>43204.0</v>
      </c>
      <c r="I803" s="12" t="s">
        <v>21976</v>
      </c>
      <c r="K803" s="12" t="s">
        <v>21977</v>
      </c>
    </row>
    <row r="804" ht="15.75" customHeight="1">
      <c r="A804" s="12">
        <v>2.9653599E7</v>
      </c>
      <c r="B804" s="12" t="s">
        <v>21978</v>
      </c>
      <c r="C804" s="12" t="s">
        <v>21979</v>
      </c>
      <c r="D804" s="12" t="s">
        <v>21980</v>
      </c>
      <c r="E804" s="12" t="s">
        <v>21981</v>
      </c>
      <c r="F804" s="12" t="s">
        <v>332</v>
      </c>
      <c r="G804" s="12">
        <v>2018.0</v>
      </c>
      <c r="H804" s="33">
        <v>43205.0</v>
      </c>
      <c r="I804" s="12" t="s">
        <v>21982</v>
      </c>
      <c r="K804" s="12" t="s">
        <v>21983</v>
      </c>
    </row>
    <row r="805" ht="15.75" customHeight="1">
      <c r="A805" s="12">
        <v>2.9439989E7</v>
      </c>
      <c r="B805" s="12" t="s">
        <v>21985</v>
      </c>
      <c r="C805" s="12" t="s">
        <v>21986</v>
      </c>
      <c r="D805" s="12" t="s">
        <v>21987</v>
      </c>
      <c r="E805" s="12" t="s">
        <v>3060</v>
      </c>
      <c r="F805" s="12" t="s">
        <v>182</v>
      </c>
      <c r="G805" s="12">
        <v>2018.0</v>
      </c>
      <c r="H805" s="33">
        <v>43146.0</v>
      </c>
      <c r="I805" s="12" t="s">
        <v>21988</v>
      </c>
      <c r="K805" s="12" t="s">
        <v>21989</v>
      </c>
    </row>
    <row r="806" ht="15.75" customHeight="1">
      <c r="A806" s="12">
        <v>2.9713316E7</v>
      </c>
      <c r="B806" s="12" t="s">
        <v>21991</v>
      </c>
      <c r="C806" s="12" t="s">
        <v>21992</v>
      </c>
      <c r="D806" s="12" t="s">
        <v>21993</v>
      </c>
      <c r="E806" s="12" t="s">
        <v>21994</v>
      </c>
      <c r="F806" s="12" t="s">
        <v>1128</v>
      </c>
      <c r="G806" s="12">
        <v>2018.0</v>
      </c>
      <c r="H806" s="33">
        <v>43222.0</v>
      </c>
      <c r="I806" s="12" t="s">
        <v>21995</v>
      </c>
      <c r="K806" s="12" t="s">
        <v>21996</v>
      </c>
    </row>
    <row r="807" ht="15.75" customHeight="1">
      <c r="A807" s="12">
        <v>2.966495E7</v>
      </c>
      <c r="B807" s="12" t="s">
        <v>21998</v>
      </c>
      <c r="C807" s="12" t="s">
        <v>21999</v>
      </c>
      <c r="D807" s="12" t="s">
        <v>22000</v>
      </c>
      <c r="E807" s="12" t="s">
        <v>22001</v>
      </c>
      <c r="F807" s="12" t="s">
        <v>2810</v>
      </c>
      <c r="G807" s="12">
        <v>2018.0</v>
      </c>
      <c r="H807" s="33">
        <v>43208.0</v>
      </c>
      <c r="I807" s="12" t="s">
        <v>22002</v>
      </c>
      <c r="K807" s="12" t="s">
        <v>22003</v>
      </c>
    </row>
    <row r="808" ht="15.75" customHeight="1">
      <c r="A808" s="12">
        <v>2.9670161E7</v>
      </c>
      <c r="B808" s="12" t="s">
        <v>22005</v>
      </c>
      <c r="C808" s="12" t="s">
        <v>22006</v>
      </c>
      <c r="D808" s="12" t="s">
        <v>22007</v>
      </c>
      <c r="E808" s="12" t="s">
        <v>22008</v>
      </c>
      <c r="F808" s="12" t="s">
        <v>5609</v>
      </c>
      <c r="G808" s="12">
        <v>2018.0</v>
      </c>
      <c r="H808" s="33">
        <v>43210.0</v>
      </c>
      <c r="I808" s="12" t="s">
        <v>22009</v>
      </c>
      <c r="K808" s="12" t="s">
        <v>22010</v>
      </c>
    </row>
    <row r="809" ht="15.75" customHeight="1">
      <c r="A809" s="12">
        <v>2.9673387E7</v>
      </c>
      <c r="B809" s="12" t="s">
        <v>22012</v>
      </c>
      <c r="C809" s="12" t="s">
        <v>22013</v>
      </c>
      <c r="D809" s="12" t="s">
        <v>22014</v>
      </c>
      <c r="E809" s="12" t="s">
        <v>14103</v>
      </c>
      <c r="F809" s="12" t="s">
        <v>332</v>
      </c>
      <c r="G809" s="12">
        <v>2018.0</v>
      </c>
      <c r="H809" s="33">
        <v>43211.0</v>
      </c>
      <c r="I809" s="12" t="s">
        <v>22015</v>
      </c>
      <c r="K809" s="12" t="s">
        <v>22016</v>
      </c>
    </row>
    <row r="810" ht="15.75" customHeight="1">
      <c r="A810" s="12">
        <v>2.9677221E7</v>
      </c>
      <c r="B810" s="12" t="s">
        <v>22018</v>
      </c>
      <c r="C810" s="12" t="s">
        <v>22019</v>
      </c>
      <c r="D810" s="12" t="s">
        <v>22020</v>
      </c>
      <c r="E810" s="12" t="s">
        <v>22021</v>
      </c>
      <c r="F810" s="12" t="s">
        <v>2810</v>
      </c>
      <c r="G810" s="12">
        <v>2018.0</v>
      </c>
      <c r="H810" s="33">
        <v>43211.0</v>
      </c>
      <c r="I810" s="12" t="s">
        <v>22022</v>
      </c>
      <c r="K810" s="12" t="s">
        <v>22023</v>
      </c>
    </row>
    <row r="811" ht="15.75" customHeight="1">
      <c r="A811" s="12">
        <v>2.9689195E7</v>
      </c>
      <c r="B811" s="12" t="s">
        <v>22025</v>
      </c>
      <c r="C811" s="12" t="s">
        <v>22026</v>
      </c>
      <c r="D811" s="12" t="s">
        <v>22027</v>
      </c>
      <c r="E811" s="12" t="s">
        <v>22028</v>
      </c>
      <c r="F811" s="12" t="s">
        <v>22029</v>
      </c>
      <c r="G811" s="12">
        <v>2018.0</v>
      </c>
      <c r="H811" s="33">
        <v>43215.0</v>
      </c>
      <c r="K811" s="12" t="s">
        <v>22030</v>
      </c>
    </row>
    <row r="812" ht="15.75" customHeight="1">
      <c r="A812" s="12">
        <v>2.96909E7</v>
      </c>
      <c r="B812" s="12" t="s">
        <v>22032</v>
      </c>
      <c r="C812" s="12" t="s">
        <v>22033</v>
      </c>
      <c r="D812" s="12" t="s">
        <v>22034</v>
      </c>
      <c r="E812" s="12" t="s">
        <v>3338</v>
      </c>
      <c r="F812" s="12" t="s">
        <v>332</v>
      </c>
      <c r="G812" s="12">
        <v>2018.0</v>
      </c>
      <c r="H812" s="33">
        <v>43216.0</v>
      </c>
      <c r="I812" s="12" t="s">
        <v>22035</v>
      </c>
      <c r="K812" s="12" t="s">
        <v>22036</v>
      </c>
    </row>
    <row r="813" ht="15.75" customHeight="1">
      <c r="A813" s="12">
        <v>2.9774138E7</v>
      </c>
      <c r="B813" s="12" t="s">
        <v>22038</v>
      </c>
      <c r="C813" s="12" t="s">
        <v>22039</v>
      </c>
      <c r="D813" s="12" t="s">
        <v>22040</v>
      </c>
      <c r="E813" s="12" t="s">
        <v>22041</v>
      </c>
      <c r="F813" s="12" t="s">
        <v>22042</v>
      </c>
      <c r="G813" s="12">
        <v>2018.0</v>
      </c>
      <c r="H813" s="33">
        <v>43239.0</v>
      </c>
      <c r="I813" s="12" t="s">
        <v>22043</v>
      </c>
      <c r="K813" s="12" t="s">
        <v>22044</v>
      </c>
    </row>
    <row r="814" ht="15.75" customHeight="1">
      <c r="A814" s="12">
        <v>2.9643078E7</v>
      </c>
      <c r="B814" s="12" t="s">
        <v>22045</v>
      </c>
      <c r="C814" s="12" t="s">
        <v>22046</v>
      </c>
      <c r="D814" s="12" t="s">
        <v>22047</v>
      </c>
      <c r="E814" s="12" t="s">
        <v>1288</v>
      </c>
      <c r="F814" s="12" t="s">
        <v>20478</v>
      </c>
      <c r="G814" s="12">
        <v>2018.0</v>
      </c>
      <c r="H814" s="33">
        <v>43203.0</v>
      </c>
      <c r="I814" s="12" t="s">
        <v>22048</v>
      </c>
      <c r="K814" s="12" t="s">
        <v>22049</v>
      </c>
    </row>
    <row r="815" ht="15.75" customHeight="1">
      <c r="A815" s="12">
        <v>2.9694414E7</v>
      </c>
      <c r="B815" s="12" t="s">
        <v>22050</v>
      </c>
      <c r="C815" s="12" t="s">
        <v>22051</v>
      </c>
      <c r="D815" s="12" t="s">
        <v>22052</v>
      </c>
      <c r="E815" s="12" t="s">
        <v>22053</v>
      </c>
      <c r="F815" s="12" t="s">
        <v>2831</v>
      </c>
      <c r="G815" s="12">
        <v>2018.0</v>
      </c>
      <c r="H815" s="33">
        <v>43216.0</v>
      </c>
      <c r="I815" s="12" t="s">
        <v>22054</v>
      </c>
      <c r="K815" s="12" t="s">
        <v>22055</v>
      </c>
    </row>
    <row r="816" ht="15.75" customHeight="1">
      <c r="A816" s="12">
        <v>2.9698425E7</v>
      </c>
      <c r="B816" s="12" t="s">
        <v>22057</v>
      </c>
      <c r="C816" s="12" t="s">
        <v>22058</v>
      </c>
      <c r="D816" s="12" t="s">
        <v>22059</v>
      </c>
      <c r="E816" s="12" t="s">
        <v>22060</v>
      </c>
      <c r="F816" s="12" t="s">
        <v>2831</v>
      </c>
      <c r="G816" s="12">
        <v>2018.0</v>
      </c>
      <c r="H816" s="33">
        <v>43217.0</v>
      </c>
      <c r="I816" s="12" t="s">
        <v>22061</v>
      </c>
      <c r="K816" s="12" t="s">
        <v>22062</v>
      </c>
    </row>
    <row r="817" ht="15.75" customHeight="1">
      <c r="A817" s="12">
        <v>2.9998221E7</v>
      </c>
      <c r="B817" s="12" t="s">
        <v>22064</v>
      </c>
      <c r="C817" s="12" t="s">
        <v>22065</v>
      </c>
      <c r="D817" s="12" t="s">
        <v>22066</v>
      </c>
      <c r="E817" s="12" t="s">
        <v>19805</v>
      </c>
      <c r="F817" s="12" t="s">
        <v>22067</v>
      </c>
      <c r="G817" s="12">
        <v>2018.0</v>
      </c>
      <c r="H817" s="33">
        <v>43294.0</v>
      </c>
      <c r="I817" s="12" t="s">
        <v>22068</v>
      </c>
      <c r="K817" s="12" t="s">
        <v>22069</v>
      </c>
    </row>
    <row r="818" ht="15.75" customHeight="1">
      <c r="A818" s="12">
        <v>2.9702619E7</v>
      </c>
      <c r="B818" s="12" t="s">
        <v>22070</v>
      </c>
      <c r="C818" s="12" t="s">
        <v>22071</v>
      </c>
      <c r="D818" s="12" t="s">
        <v>22072</v>
      </c>
      <c r="E818" s="12" t="s">
        <v>22073</v>
      </c>
      <c r="F818" s="12" t="s">
        <v>8160</v>
      </c>
      <c r="G818" s="12">
        <v>2018.0</v>
      </c>
      <c r="H818" s="33">
        <v>43218.0</v>
      </c>
      <c r="I818" s="12" t="s">
        <v>22074</v>
      </c>
      <c r="K818" s="12" t="s">
        <v>22075</v>
      </c>
    </row>
    <row r="819" ht="15.75" customHeight="1">
      <c r="A819" s="12">
        <v>2.9657007E7</v>
      </c>
      <c r="B819" s="12" t="s">
        <v>22077</v>
      </c>
      <c r="C819" s="12" t="s">
        <v>22078</v>
      </c>
      <c r="D819" s="12" t="s">
        <v>22079</v>
      </c>
      <c r="E819" s="12" t="s">
        <v>11324</v>
      </c>
      <c r="F819" s="12" t="s">
        <v>842</v>
      </c>
      <c r="G819" s="12">
        <v>2018.0</v>
      </c>
      <c r="H819" s="33">
        <v>43207.0</v>
      </c>
      <c r="K819" s="12" t="s">
        <v>22080</v>
      </c>
    </row>
    <row r="820" ht="15.75" customHeight="1">
      <c r="A820" s="12">
        <v>2.9657018E7</v>
      </c>
      <c r="B820" s="12" t="s">
        <v>22082</v>
      </c>
      <c r="C820" s="12" t="s">
        <v>22083</v>
      </c>
      <c r="D820" s="12" t="s">
        <v>22084</v>
      </c>
      <c r="E820" s="12" t="s">
        <v>9120</v>
      </c>
      <c r="F820" s="12" t="s">
        <v>842</v>
      </c>
      <c r="G820" s="12">
        <v>2018.0</v>
      </c>
      <c r="H820" s="33">
        <v>43207.0</v>
      </c>
      <c r="K820" s="12" t="s">
        <v>22085</v>
      </c>
    </row>
    <row r="821" ht="15.75" customHeight="1">
      <c r="A821" s="12">
        <v>2.9760694E7</v>
      </c>
      <c r="B821" s="12" t="s">
        <v>22086</v>
      </c>
      <c r="C821" s="12" t="s">
        <v>22087</v>
      </c>
      <c r="D821" s="12" t="s">
        <v>22088</v>
      </c>
      <c r="E821" s="12" t="s">
        <v>22089</v>
      </c>
      <c r="F821" s="12" t="s">
        <v>21929</v>
      </c>
      <c r="G821" s="12">
        <v>2018.0</v>
      </c>
      <c r="H821" s="33">
        <v>43236.0</v>
      </c>
      <c r="I821" s="12" t="s">
        <v>22090</v>
      </c>
      <c r="K821" s="12" t="s">
        <v>22091</v>
      </c>
    </row>
    <row r="822" ht="15.75" customHeight="1">
      <c r="A822" s="12">
        <v>2.9855412E7</v>
      </c>
      <c r="B822" s="12" t="s">
        <v>22092</v>
      </c>
      <c r="C822" s="12" t="s">
        <v>22093</v>
      </c>
      <c r="D822" s="12" t="s">
        <v>22094</v>
      </c>
      <c r="E822" s="12" t="s">
        <v>22095</v>
      </c>
      <c r="F822" s="12" t="s">
        <v>22096</v>
      </c>
      <c r="G822" s="12">
        <v>2018.0</v>
      </c>
      <c r="H822" s="33">
        <v>43253.0</v>
      </c>
      <c r="K822" s="12" t="s">
        <v>22097</v>
      </c>
    </row>
    <row r="823" ht="15.75" customHeight="1">
      <c r="A823" s="12">
        <v>2.878637E7</v>
      </c>
      <c r="B823" s="12" t="s">
        <v>22098</v>
      </c>
      <c r="C823" s="12" t="s">
        <v>22099</v>
      </c>
      <c r="D823" s="12" t="s">
        <v>22100</v>
      </c>
      <c r="E823" s="12" t="s">
        <v>1264</v>
      </c>
      <c r="F823" s="12" t="s">
        <v>1654</v>
      </c>
      <c r="G823" s="12">
        <v>2018.0</v>
      </c>
      <c r="H823" s="33">
        <v>42956.0</v>
      </c>
      <c r="K823" s="12" t="s">
        <v>22101</v>
      </c>
    </row>
    <row r="824" ht="15.75" customHeight="1">
      <c r="A824" s="12">
        <v>2.8939962E7</v>
      </c>
      <c r="B824" s="12" t="s">
        <v>22103</v>
      </c>
      <c r="C824" s="12" t="s">
        <v>22104</v>
      </c>
      <c r="D824" s="12" t="s">
        <v>22105</v>
      </c>
      <c r="E824" s="12" t="s">
        <v>22106</v>
      </c>
      <c r="F824" s="12" t="s">
        <v>19374</v>
      </c>
      <c r="G824" s="12">
        <v>2018.0</v>
      </c>
      <c r="H824" s="33">
        <v>43002.0</v>
      </c>
      <c r="K824" s="12" t="s">
        <v>22107</v>
      </c>
    </row>
    <row r="825" ht="15.75" customHeight="1">
      <c r="A825" s="12">
        <v>2.928049E7</v>
      </c>
      <c r="B825" s="12" t="s">
        <v>22108</v>
      </c>
      <c r="C825" s="12" t="s">
        <v>22109</v>
      </c>
      <c r="D825" s="12" t="s">
        <v>22110</v>
      </c>
      <c r="E825" s="12" t="s">
        <v>8830</v>
      </c>
      <c r="F825" s="12" t="s">
        <v>3724</v>
      </c>
      <c r="G825" s="12">
        <v>2018.0</v>
      </c>
      <c r="H825" s="33">
        <v>43097.0</v>
      </c>
      <c r="K825" s="12" t="s">
        <v>22111</v>
      </c>
    </row>
    <row r="826" ht="15.75" customHeight="1">
      <c r="A826" s="12">
        <v>2.9358725E7</v>
      </c>
      <c r="B826" s="12" t="s">
        <v>22112</v>
      </c>
      <c r="C826" s="12" t="s">
        <v>22113</v>
      </c>
      <c r="D826" s="12" t="s">
        <v>22114</v>
      </c>
      <c r="E826" s="12" t="s">
        <v>18443</v>
      </c>
      <c r="F826" s="12" t="s">
        <v>137</v>
      </c>
      <c r="G826" s="12">
        <v>2018.0</v>
      </c>
      <c r="H826" s="33">
        <v>43124.0</v>
      </c>
      <c r="I826" s="12" t="s">
        <v>22115</v>
      </c>
      <c r="K826" s="12" t="s">
        <v>22116</v>
      </c>
    </row>
    <row r="827" ht="15.75" customHeight="1">
      <c r="A827" s="12">
        <v>2.9499213E7</v>
      </c>
      <c r="B827" s="12" t="s">
        <v>22117</v>
      </c>
      <c r="C827" s="12" t="s">
        <v>22118</v>
      </c>
      <c r="D827" s="12" t="s">
        <v>22119</v>
      </c>
      <c r="E827" s="12" t="s">
        <v>22120</v>
      </c>
      <c r="F827" s="12" t="s">
        <v>8983</v>
      </c>
      <c r="G827" s="12">
        <v>2018.0</v>
      </c>
      <c r="H827" s="33">
        <v>43162.0</v>
      </c>
      <c r="K827" s="12" t="s">
        <v>22121</v>
      </c>
    </row>
    <row r="828" ht="15.75" customHeight="1">
      <c r="A828" s="12">
        <v>2.9503011E7</v>
      </c>
      <c r="B828" s="12" t="s">
        <v>22123</v>
      </c>
      <c r="C828" s="12" t="s">
        <v>22124</v>
      </c>
      <c r="D828" s="12" t="s">
        <v>22125</v>
      </c>
      <c r="E828" s="12" t="s">
        <v>22126</v>
      </c>
      <c r="F828" s="12" t="s">
        <v>1018</v>
      </c>
      <c r="G828" s="12">
        <v>2018.0</v>
      </c>
      <c r="H828" s="33">
        <v>43165.0</v>
      </c>
      <c r="K828" s="12" t="s">
        <v>22127</v>
      </c>
    </row>
    <row r="829" ht="15.75" customHeight="1">
      <c r="A829" s="12">
        <v>2.9530467E7</v>
      </c>
      <c r="B829" s="12" t="s">
        <v>22128</v>
      </c>
      <c r="C829" s="12" t="s">
        <v>22129</v>
      </c>
      <c r="D829" s="12" t="s">
        <v>22130</v>
      </c>
      <c r="E829" s="12" t="s">
        <v>22131</v>
      </c>
      <c r="F829" s="12" t="s">
        <v>496</v>
      </c>
      <c r="G829" s="12">
        <v>2018.0</v>
      </c>
      <c r="H829" s="33">
        <v>43173.0</v>
      </c>
      <c r="I829" s="12" t="s">
        <v>22132</v>
      </c>
      <c r="J829" s="12" t="s">
        <v>22133</v>
      </c>
      <c r="K829" s="12" t="s">
        <v>22134</v>
      </c>
    </row>
    <row r="830" ht="15.75" customHeight="1">
      <c r="A830" s="12">
        <v>2.953079E7</v>
      </c>
      <c r="B830" s="12" t="s">
        <v>22135</v>
      </c>
      <c r="C830" s="12" t="s">
        <v>22136</v>
      </c>
      <c r="D830" s="12" t="s">
        <v>22137</v>
      </c>
      <c r="E830" s="12" t="s">
        <v>824</v>
      </c>
      <c r="F830" s="12" t="s">
        <v>10502</v>
      </c>
      <c r="G830" s="12">
        <v>2018.0</v>
      </c>
      <c r="H830" s="33">
        <v>43173.0</v>
      </c>
      <c r="K830" s="12" t="s">
        <v>22138</v>
      </c>
    </row>
    <row r="831" ht="15.75" customHeight="1">
      <c r="A831" s="12">
        <v>2.9541856E7</v>
      </c>
      <c r="B831" s="12" t="s">
        <v>22139</v>
      </c>
      <c r="C831" s="12" t="s">
        <v>22140</v>
      </c>
      <c r="D831" s="12" t="s">
        <v>22141</v>
      </c>
      <c r="E831" s="12" t="s">
        <v>22142</v>
      </c>
      <c r="F831" s="12" t="s">
        <v>376</v>
      </c>
      <c r="G831" s="12">
        <v>2018.0</v>
      </c>
      <c r="H831" s="33">
        <v>43175.0</v>
      </c>
      <c r="K831" s="12" t="s">
        <v>22143</v>
      </c>
    </row>
    <row r="832" ht="15.75" customHeight="1">
      <c r="A832" s="12">
        <v>2.9545107E7</v>
      </c>
      <c r="B832" s="12" t="s">
        <v>22144</v>
      </c>
      <c r="C832" s="12" t="s">
        <v>22145</v>
      </c>
      <c r="D832" s="12" t="s">
        <v>22146</v>
      </c>
      <c r="E832" s="12" t="s">
        <v>2178</v>
      </c>
      <c r="F832" s="12" t="s">
        <v>496</v>
      </c>
      <c r="G832" s="12">
        <v>2018.0</v>
      </c>
      <c r="H832" s="33">
        <v>43176.0</v>
      </c>
      <c r="K832" s="12" t="s">
        <v>22147</v>
      </c>
    </row>
    <row r="833" ht="15.75" customHeight="1">
      <c r="A833" s="12">
        <v>2.9548879E7</v>
      </c>
      <c r="B833" s="12" t="s">
        <v>22148</v>
      </c>
      <c r="C833" s="12" t="s">
        <v>22149</v>
      </c>
      <c r="D833" s="12" t="s">
        <v>22150</v>
      </c>
      <c r="E833" s="12" t="s">
        <v>4690</v>
      </c>
      <c r="F833" s="12" t="s">
        <v>208</v>
      </c>
      <c r="G833" s="12">
        <v>2018.0</v>
      </c>
      <c r="H833" s="33">
        <v>43177.0</v>
      </c>
      <c r="K833" s="12" t="s">
        <v>22151</v>
      </c>
    </row>
    <row r="834" ht="15.75" customHeight="1">
      <c r="A834" s="12">
        <v>2.9549965E7</v>
      </c>
      <c r="B834" s="12" t="s">
        <v>22152</v>
      </c>
      <c r="C834" s="12" t="s">
        <v>22124</v>
      </c>
      <c r="D834" s="12" t="s">
        <v>22153</v>
      </c>
      <c r="E834" s="12" t="s">
        <v>22126</v>
      </c>
      <c r="F834" s="12" t="s">
        <v>1018</v>
      </c>
      <c r="G834" s="12">
        <v>2018.0</v>
      </c>
      <c r="H834" s="33">
        <v>43178.0</v>
      </c>
      <c r="K834" s="12" t="s">
        <v>22154</v>
      </c>
    </row>
    <row r="835" ht="15.75" customHeight="1">
      <c r="A835" s="12">
        <v>2.9550216E7</v>
      </c>
      <c r="B835" s="12" t="s">
        <v>22155</v>
      </c>
      <c r="C835" s="12" t="s">
        <v>22156</v>
      </c>
      <c r="D835" s="12" t="s">
        <v>22157</v>
      </c>
      <c r="E835" s="12" t="s">
        <v>14891</v>
      </c>
      <c r="F835" s="12" t="s">
        <v>496</v>
      </c>
      <c r="G835" s="12">
        <v>2018.0</v>
      </c>
      <c r="H835" s="33">
        <v>43178.0</v>
      </c>
      <c r="K835" s="12" t="s">
        <v>22158</v>
      </c>
    </row>
    <row r="836" ht="15.75" customHeight="1">
      <c r="A836" s="12">
        <v>2.9551481E7</v>
      </c>
      <c r="B836" s="12" t="s">
        <v>22159</v>
      </c>
      <c r="C836" s="12" t="s">
        <v>22160</v>
      </c>
      <c r="D836" s="12" t="s">
        <v>22161</v>
      </c>
      <c r="E836" s="12" t="s">
        <v>17430</v>
      </c>
      <c r="F836" s="12" t="s">
        <v>5384</v>
      </c>
      <c r="G836" s="12">
        <v>2018.0</v>
      </c>
      <c r="H836" s="33">
        <v>43179.0</v>
      </c>
      <c r="I836" s="12" t="s">
        <v>22162</v>
      </c>
      <c r="J836" s="12" t="s">
        <v>22163</v>
      </c>
      <c r="K836" s="12" t="s">
        <v>22164</v>
      </c>
    </row>
    <row r="837" ht="15.75" customHeight="1">
      <c r="A837" s="12">
        <v>2.9567147E7</v>
      </c>
      <c r="B837" s="12" t="s">
        <v>22166</v>
      </c>
      <c r="C837" s="12" t="s">
        <v>22167</v>
      </c>
      <c r="D837" s="12" t="s">
        <v>22168</v>
      </c>
      <c r="E837" s="12" t="s">
        <v>22169</v>
      </c>
      <c r="F837" s="12" t="s">
        <v>496</v>
      </c>
      <c r="G837" s="12">
        <v>2018.0</v>
      </c>
      <c r="H837" s="33">
        <v>43183.0</v>
      </c>
      <c r="K837" s="12" t="s">
        <v>22170</v>
      </c>
    </row>
    <row r="838" ht="15.75" customHeight="1">
      <c r="A838" s="12">
        <v>2.9577877E7</v>
      </c>
      <c r="B838" s="12" t="s">
        <v>22171</v>
      </c>
      <c r="C838" s="12" t="s">
        <v>16936</v>
      </c>
      <c r="D838" s="12" t="s">
        <v>22172</v>
      </c>
      <c r="E838" s="12" t="s">
        <v>16938</v>
      </c>
      <c r="F838" s="12" t="s">
        <v>214</v>
      </c>
      <c r="G838" s="12">
        <v>2018.0</v>
      </c>
      <c r="H838" s="33">
        <v>43186.0</v>
      </c>
      <c r="K838" s="12" t="s">
        <v>22173</v>
      </c>
    </row>
    <row r="839" ht="15.75" customHeight="1">
      <c r="A839" s="12">
        <v>2.9584589E7</v>
      </c>
      <c r="B839" s="12" t="s">
        <v>22174</v>
      </c>
      <c r="C839" s="12" t="s">
        <v>22175</v>
      </c>
      <c r="D839" s="12" t="s">
        <v>22176</v>
      </c>
      <c r="E839" s="12" t="s">
        <v>22177</v>
      </c>
      <c r="F839" s="12" t="s">
        <v>151</v>
      </c>
      <c r="G839" s="12">
        <v>2018.0</v>
      </c>
      <c r="H839" s="33">
        <v>43187.0</v>
      </c>
      <c r="K839" s="12" t="s">
        <v>22178</v>
      </c>
    </row>
    <row r="840" ht="15.75" customHeight="1">
      <c r="A840" s="12">
        <v>2.9589118E7</v>
      </c>
      <c r="B840" s="12" t="s">
        <v>22179</v>
      </c>
      <c r="C840" s="12" t="s">
        <v>22180</v>
      </c>
      <c r="D840" s="12" t="s">
        <v>22181</v>
      </c>
      <c r="E840" s="12" t="s">
        <v>19757</v>
      </c>
      <c r="F840" s="12" t="s">
        <v>376</v>
      </c>
      <c r="G840" s="12">
        <v>2018.0</v>
      </c>
      <c r="H840" s="33">
        <v>43188.0</v>
      </c>
      <c r="K840" s="12" t="s">
        <v>22182</v>
      </c>
    </row>
    <row r="841" ht="15.75" customHeight="1">
      <c r="A841" s="12">
        <v>2.9596879E7</v>
      </c>
      <c r="B841" s="12" t="s">
        <v>22183</v>
      </c>
      <c r="C841" s="12" t="s">
        <v>22184</v>
      </c>
      <c r="D841" s="12" t="s">
        <v>22185</v>
      </c>
      <c r="E841" s="12" t="s">
        <v>22186</v>
      </c>
      <c r="F841" s="12" t="s">
        <v>1239</v>
      </c>
      <c r="G841" s="12">
        <v>2018.0</v>
      </c>
      <c r="H841" s="33">
        <v>43189.0</v>
      </c>
      <c r="K841" s="12" t="s">
        <v>22187</v>
      </c>
    </row>
    <row r="842" ht="15.75" customHeight="1">
      <c r="A842" s="12">
        <v>2.960662E7</v>
      </c>
      <c r="B842" s="12" t="s">
        <v>22188</v>
      </c>
      <c r="C842" s="12" t="s">
        <v>22189</v>
      </c>
      <c r="D842" s="12" t="s">
        <v>22190</v>
      </c>
      <c r="E842" s="12" t="s">
        <v>22191</v>
      </c>
      <c r="F842" s="12" t="s">
        <v>496</v>
      </c>
      <c r="G842" s="12">
        <v>2018.0</v>
      </c>
      <c r="H842" s="33">
        <v>43193.0</v>
      </c>
      <c r="K842" s="12" t="s">
        <v>22192</v>
      </c>
    </row>
    <row r="843" ht="15.75" customHeight="1">
      <c r="A843" s="12">
        <v>2.9610046E7</v>
      </c>
      <c r="B843" s="12" t="s">
        <v>22193</v>
      </c>
      <c r="C843" s="12" t="s">
        <v>22194</v>
      </c>
      <c r="D843" s="12" t="s">
        <v>22195</v>
      </c>
      <c r="E843" s="12" t="s">
        <v>22196</v>
      </c>
      <c r="F843" s="12" t="s">
        <v>496</v>
      </c>
      <c r="G843" s="12">
        <v>2018.0</v>
      </c>
      <c r="H843" s="33">
        <v>43194.0</v>
      </c>
      <c r="K843" s="12" t="s">
        <v>22197</v>
      </c>
    </row>
    <row r="844" ht="15.75" customHeight="1">
      <c r="A844" s="12">
        <v>2.9619916E7</v>
      </c>
      <c r="B844" s="12" t="s">
        <v>22198</v>
      </c>
      <c r="C844" s="12" t="s">
        <v>22199</v>
      </c>
      <c r="D844" s="12" t="s">
        <v>22200</v>
      </c>
      <c r="E844" s="12" t="s">
        <v>22201</v>
      </c>
      <c r="F844" s="12" t="s">
        <v>6355</v>
      </c>
      <c r="G844" s="12">
        <v>2018.0</v>
      </c>
      <c r="H844" s="33">
        <v>43196.0</v>
      </c>
      <c r="I844" s="12" t="s">
        <v>22202</v>
      </c>
      <c r="K844" s="12" t="s">
        <v>22203</v>
      </c>
    </row>
    <row r="845" ht="15.75" customHeight="1">
      <c r="A845" s="12">
        <v>2.9622515E7</v>
      </c>
      <c r="B845" s="12" t="s">
        <v>22204</v>
      </c>
      <c r="C845" s="12" t="s">
        <v>22205</v>
      </c>
      <c r="D845" s="12" t="s">
        <v>22206</v>
      </c>
      <c r="E845" s="12" t="s">
        <v>8095</v>
      </c>
      <c r="F845" s="12" t="s">
        <v>496</v>
      </c>
      <c r="G845" s="12">
        <v>2018.0</v>
      </c>
      <c r="H845" s="33">
        <v>43197.0</v>
      </c>
      <c r="K845" s="12" t="s">
        <v>22207</v>
      </c>
    </row>
    <row r="846" ht="15.75" customHeight="1">
      <c r="A846" s="12">
        <v>2.9625922E7</v>
      </c>
      <c r="B846" s="12" t="s">
        <v>22208</v>
      </c>
      <c r="C846" s="12" t="s">
        <v>22209</v>
      </c>
      <c r="D846" s="12" t="s">
        <v>22210</v>
      </c>
      <c r="E846" s="12" t="s">
        <v>22211</v>
      </c>
      <c r="F846" s="12" t="s">
        <v>496</v>
      </c>
      <c r="G846" s="12">
        <v>2018.0</v>
      </c>
      <c r="H846" s="33">
        <v>43198.0</v>
      </c>
      <c r="K846" s="12" t="s">
        <v>22212</v>
      </c>
    </row>
    <row r="847" ht="15.75" customHeight="1">
      <c r="A847" s="12">
        <v>2.9636236E7</v>
      </c>
      <c r="B847" s="12" t="s">
        <v>22213</v>
      </c>
      <c r="C847" s="12" t="s">
        <v>22214</v>
      </c>
      <c r="D847" s="12" t="s">
        <v>22215</v>
      </c>
      <c r="E847" s="12" t="s">
        <v>22216</v>
      </c>
      <c r="F847" s="12" t="s">
        <v>496</v>
      </c>
      <c r="G847" s="12">
        <v>2018.0</v>
      </c>
      <c r="H847" s="33">
        <v>43202.0</v>
      </c>
      <c r="K847" s="12" t="s">
        <v>22217</v>
      </c>
    </row>
    <row r="848" ht="15.75" customHeight="1">
      <c r="A848" s="12">
        <v>2.9656037E7</v>
      </c>
      <c r="B848" s="12" t="s">
        <v>22218</v>
      </c>
      <c r="C848" s="12" t="s">
        <v>22219</v>
      </c>
      <c r="D848" s="12" t="s">
        <v>22220</v>
      </c>
      <c r="E848" s="12" t="s">
        <v>22221</v>
      </c>
      <c r="F848" s="12" t="s">
        <v>7035</v>
      </c>
      <c r="G848" s="12">
        <v>2018.0</v>
      </c>
      <c r="H848" s="33">
        <v>43206.0</v>
      </c>
      <c r="K848" s="12" t="s">
        <v>22222</v>
      </c>
    </row>
    <row r="849" ht="15.75" customHeight="1">
      <c r="A849" s="12">
        <v>2.9664376E7</v>
      </c>
      <c r="B849" s="12" t="s">
        <v>22223</v>
      </c>
      <c r="C849" s="12" t="s">
        <v>22224</v>
      </c>
      <c r="D849" s="12" t="s">
        <v>22225</v>
      </c>
      <c r="E849" s="12" t="s">
        <v>22226</v>
      </c>
      <c r="F849" s="12" t="s">
        <v>508</v>
      </c>
      <c r="G849" s="12">
        <v>2018.0</v>
      </c>
      <c r="H849" s="33">
        <v>43208.0</v>
      </c>
      <c r="I849" s="12" t="s">
        <v>22227</v>
      </c>
      <c r="K849" s="12" t="s">
        <v>22228</v>
      </c>
    </row>
    <row r="850" ht="15.75" customHeight="1">
      <c r="A850" s="12">
        <v>2.9664383E7</v>
      </c>
      <c r="B850" s="12" t="s">
        <v>22229</v>
      </c>
      <c r="C850" s="12" t="s">
        <v>22230</v>
      </c>
      <c r="D850" s="12" t="s">
        <v>22231</v>
      </c>
      <c r="E850" s="12" t="s">
        <v>22232</v>
      </c>
      <c r="F850" s="12" t="s">
        <v>508</v>
      </c>
      <c r="G850" s="12">
        <v>2018.0</v>
      </c>
      <c r="H850" s="33">
        <v>43208.0</v>
      </c>
      <c r="I850" s="12" t="s">
        <v>22233</v>
      </c>
      <c r="K850" s="12" t="s">
        <v>22234</v>
      </c>
    </row>
    <row r="851" ht="15.75" customHeight="1">
      <c r="A851" s="12">
        <v>2.9664717E7</v>
      </c>
      <c r="B851" s="12" t="s">
        <v>22235</v>
      </c>
      <c r="C851" s="12" t="s">
        <v>22236</v>
      </c>
      <c r="D851" s="12" t="s">
        <v>22237</v>
      </c>
      <c r="E851" s="12" t="s">
        <v>22238</v>
      </c>
      <c r="F851" s="12" t="s">
        <v>508</v>
      </c>
      <c r="G851" s="12">
        <v>2018.0</v>
      </c>
      <c r="H851" s="33">
        <v>43208.0</v>
      </c>
      <c r="I851" s="12" t="s">
        <v>22239</v>
      </c>
      <c r="K851" s="12" t="s">
        <v>22240</v>
      </c>
    </row>
    <row r="852" ht="15.75" customHeight="1">
      <c r="A852" s="12">
        <v>2.9668398E7</v>
      </c>
      <c r="B852" s="12" t="s">
        <v>22241</v>
      </c>
      <c r="C852" s="12" t="s">
        <v>22242</v>
      </c>
      <c r="D852" s="12" t="s">
        <v>22243</v>
      </c>
      <c r="E852" s="12" t="s">
        <v>9170</v>
      </c>
      <c r="F852" s="12" t="s">
        <v>151</v>
      </c>
      <c r="G852" s="12">
        <v>2018.0</v>
      </c>
      <c r="H852" s="33">
        <v>43209.0</v>
      </c>
      <c r="K852" s="12" t="s">
        <v>22244</v>
      </c>
    </row>
    <row r="853" ht="15.75" customHeight="1">
      <c r="A853" s="12">
        <v>2.9692912E7</v>
      </c>
      <c r="B853" s="12" t="s">
        <v>22245</v>
      </c>
      <c r="C853" s="12" t="s">
        <v>22246</v>
      </c>
      <c r="D853" s="12" t="s">
        <v>22247</v>
      </c>
      <c r="E853" s="12" t="s">
        <v>22248</v>
      </c>
      <c r="F853" s="12" t="s">
        <v>9590</v>
      </c>
      <c r="G853" s="12">
        <v>2018.0</v>
      </c>
      <c r="H853" s="33">
        <v>43216.0</v>
      </c>
      <c r="I853" s="12" t="s">
        <v>22249</v>
      </c>
      <c r="K853" s="12" t="s">
        <v>22250</v>
      </c>
    </row>
    <row r="854" ht="15.75" customHeight="1">
      <c r="A854" s="12">
        <v>2.9692913E7</v>
      </c>
      <c r="B854" s="12" t="s">
        <v>22252</v>
      </c>
      <c r="C854" s="12" t="s">
        <v>22253</v>
      </c>
      <c r="D854" s="12" t="s">
        <v>22254</v>
      </c>
      <c r="E854" s="12" t="s">
        <v>21038</v>
      </c>
      <c r="F854" s="12" t="s">
        <v>9590</v>
      </c>
      <c r="G854" s="12">
        <v>2018.0</v>
      </c>
      <c r="H854" s="33">
        <v>43216.0</v>
      </c>
      <c r="I854" s="12" t="s">
        <v>22255</v>
      </c>
      <c r="K854" s="12" t="s">
        <v>22256</v>
      </c>
    </row>
    <row r="855" ht="15.75" customHeight="1">
      <c r="A855" s="12">
        <v>2.9692914E7</v>
      </c>
      <c r="B855" s="12" t="s">
        <v>22257</v>
      </c>
      <c r="C855" s="12" t="s">
        <v>22258</v>
      </c>
      <c r="D855" s="12" t="s">
        <v>22259</v>
      </c>
      <c r="E855" s="12" t="s">
        <v>12348</v>
      </c>
      <c r="F855" s="12" t="s">
        <v>9590</v>
      </c>
      <c r="G855" s="12">
        <v>2018.0</v>
      </c>
      <c r="H855" s="33">
        <v>43216.0</v>
      </c>
      <c r="I855" s="12" t="s">
        <v>22260</v>
      </c>
      <c r="K855" s="12" t="s">
        <v>22261</v>
      </c>
    </row>
    <row r="856" ht="15.75" customHeight="1">
      <c r="A856" s="12">
        <v>2.9695865E7</v>
      </c>
      <c r="B856" s="12" t="s">
        <v>22263</v>
      </c>
      <c r="C856" s="12" t="s">
        <v>22264</v>
      </c>
      <c r="D856" s="12" t="s">
        <v>22265</v>
      </c>
      <c r="E856" s="12" t="s">
        <v>12230</v>
      </c>
      <c r="F856" s="12" t="s">
        <v>632</v>
      </c>
      <c r="G856" s="12">
        <v>2018.0</v>
      </c>
      <c r="H856" s="33">
        <v>43217.0</v>
      </c>
      <c r="K856" s="12" t="s">
        <v>22266</v>
      </c>
    </row>
    <row r="857" ht="15.75" customHeight="1">
      <c r="A857" s="12">
        <v>2.97453E7</v>
      </c>
      <c r="B857" s="12" t="s">
        <v>22267</v>
      </c>
      <c r="C857" s="12" t="s">
        <v>22268</v>
      </c>
      <c r="D857" s="12" t="s">
        <v>22269</v>
      </c>
      <c r="E857" s="12" t="s">
        <v>22270</v>
      </c>
      <c r="F857" s="12" t="s">
        <v>318</v>
      </c>
      <c r="G857" s="12">
        <v>2018.0</v>
      </c>
      <c r="H857" s="33">
        <v>43231.0</v>
      </c>
      <c r="I857" s="12" t="s">
        <v>22271</v>
      </c>
      <c r="K857" s="12" t="s">
        <v>22272</v>
      </c>
    </row>
    <row r="858" ht="15.75" customHeight="1">
      <c r="A858" s="12">
        <v>2.977134E7</v>
      </c>
      <c r="B858" s="12" t="s">
        <v>22273</v>
      </c>
      <c r="C858" s="12" t="s">
        <v>22274</v>
      </c>
      <c r="D858" s="12" t="s">
        <v>22275</v>
      </c>
      <c r="E858" s="12" t="s">
        <v>22276</v>
      </c>
      <c r="F858" s="12" t="s">
        <v>6206</v>
      </c>
      <c r="G858" s="12">
        <v>2018.0</v>
      </c>
      <c r="H858" s="33">
        <v>43238.0</v>
      </c>
      <c r="I858" s="12" t="s">
        <v>22277</v>
      </c>
      <c r="K858" s="12" t="s">
        <v>22278</v>
      </c>
    </row>
    <row r="859" ht="15.75" customHeight="1">
      <c r="A859" s="12">
        <v>2.9776763E7</v>
      </c>
      <c r="B859" s="12" t="s">
        <v>22279</v>
      </c>
      <c r="C859" s="12" t="s">
        <v>22280</v>
      </c>
      <c r="D859" s="12" t="s">
        <v>22281</v>
      </c>
      <c r="E859" s="12" t="s">
        <v>22282</v>
      </c>
      <c r="F859" s="12" t="s">
        <v>18285</v>
      </c>
      <c r="G859" s="12">
        <v>2018.0</v>
      </c>
      <c r="H859" s="33">
        <v>43240.0</v>
      </c>
      <c r="K859" s="12" t="s">
        <v>22283</v>
      </c>
    </row>
    <row r="860" ht="15.75" customHeight="1">
      <c r="A860" s="12">
        <v>2.9794009E7</v>
      </c>
      <c r="B860" s="12" t="s">
        <v>22284</v>
      </c>
      <c r="C860" s="12" t="s">
        <v>22285</v>
      </c>
      <c r="D860" s="12" t="s">
        <v>22286</v>
      </c>
      <c r="E860" s="12" t="s">
        <v>22287</v>
      </c>
      <c r="F860" s="12" t="s">
        <v>1120</v>
      </c>
      <c r="G860" s="12">
        <v>2018.0</v>
      </c>
      <c r="H860" s="33">
        <v>43246.0</v>
      </c>
      <c r="I860" s="12" t="s">
        <v>22288</v>
      </c>
      <c r="K860" s="12" t="s">
        <v>22289</v>
      </c>
    </row>
    <row r="861" ht="15.75" customHeight="1">
      <c r="A861" s="12">
        <v>2.985131E7</v>
      </c>
      <c r="B861" s="12" t="s">
        <v>22290</v>
      </c>
      <c r="C861" s="12" t="s">
        <v>22291</v>
      </c>
      <c r="D861" s="12" t="s">
        <v>22292</v>
      </c>
      <c r="E861" s="12" t="s">
        <v>22293</v>
      </c>
      <c r="F861" s="12" t="s">
        <v>18319</v>
      </c>
      <c r="G861" s="12">
        <v>2018.0</v>
      </c>
      <c r="H861" s="33">
        <v>43252.0</v>
      </c>
      <c r="I861" s="12" t="s">
        <v>22294</v>
      </c>
      <c r="K861" s="12" t="s">
        <v>22295</v>
      </c>
    </row>
    <row r="862" ht="15.75" customHeight="1">
      <c r="A862" s="12">
        <v>2.9851312E7</v>
      </c>
      <c r="B862" s="12" t="s">
        <v>22296</v>
      </c>
      <c r="C862" s="12" t="s">
        <v>22297</v>
      </c>
      <c r="D862" s="12" t="s">
        <v>22298</v>
      </c>
      <c r="E862" s="12" t="s">
        <v>9936</v>
      </c>
      <c r="F862" s="12" t="s">
        <v>18319</v>
      </c>
      <c r="G862" s="12">
        <v>2018.0</v>
      </c>
      <c r="H862" s="33">
        <v>43252.0</v>
      </c>
      <c r="I862" s="12" t="s">
        <v>22299</v>
      </c>
      <c r="K862" s="12" t="s">
        <v>22300</v>
      </c>
    </row>
    <row r="863" ht="15.75" customHeight="1">
      <c r="A863" s="12">
        <v>2.9876068E7</v>
      </c>
      <c r="B863" s="12" t="s">
        <v>22301</v>
      </c>
      <c r="C863" s="12" t="s">
        <v>22302</v>
      </c>
      <c r="D863" s="12" t="s">
        <v>22303</v>
      </c>
      <c r="E863" s="12" t="s">
        <v>1349</v>
      </c>
      <c r="F863" s="12" t="s">
        <v>22304</v>
      </c>
      <c r="G863" s="12">
        <v>2018.0</v>
      </c>
      <c r="H863" s="33">
        <v>43259.0</v>
      </c>
      <c r="I863" s="12" t="s">
        <v>22305</v>
      </c>
      <c r="K863" s="12" t="s">
        <v>22306</v>
      </c>
    </row>
    <row r="864" ht="15.75" customHeight="1">
      <c r="A864" s="12">
        <v>3.0477051E7</v>
      </c>
      <c r="B864" s="12" t="s">
        <v>22307</v>
      </c>
      <c r="C864" s="12" t="s">
        <v>22308</v>
      </c>
      <c r="D864" s="12" t="s">
        <v>22309</v>
      </c>
      <c r="E864" s="12" t="s">
        <v>22310</v>
      </c>
      <c r="F864" s="12" t="s">
        <v>1415</v>
      </c>
      <c r="G864" s="12">
        <v>2018.0</v>
      </c>
      <c r="H864" s="33">
        <v>43432.0</v>
      </c>
    </row>
    <row r="865" ht="15.75" customHeight="1">
      <c r="A865" s="12">
        <v>3.0477057E7</v>
      </c>
      <c r="B865" s="12" t="s">
        <v>22311</v>
      </c>
      <c r="C865" s="12" t="s">
        <v>22312</v>
      </c>
      <c r="D865" s="12" t="s">
        <v>22313</v>
      </c>
      <c r="E865" s="12" t="s">
        <v>22314</v>
      </c>
      <c r="F865" s="12" t="s">
        <v>1415</v>
      </c>
      <c r="G865" s="12">
        <v>2018.0</v>
      </c>
      <c r="H865" s="33">
        <v>43432.0</v>
      </c>
    </row>
    <row r="866" ht="15.75" customHeight="1">
      <c r="A866" s="12">
        <v>3.1014807E7</v>
      </c>
      <c r="B866" s="12" t="s">
        <v>22315</v>
      </c>
      <c r="C866" s="12" t="s">
        <v>22316</v>
      </c>
      <c r="D866" s="12" t="s">
        <v>22317</v>
      </c>
      <c r="E866" s="12" t="s">
        <v>22318</v>
      </c>
      <c r="F866" s="12" t="s">
        <v>12747</v>
      </c>
      <c r="G866" s="12">
        <v>2018.0</v>
      </c>
      <c r="H866" s="33">
        <v>43580.0</v>
      </c>
      <c r="K866" s="12" t="s">
        <v>22319</v>
      </c>
    </row>
    <row r="867" ht="15.75" customHeight="1">
      <c r="A867" s="12">
        <v>2.9720714E7</v>
      </c>
      <c r="B867" s="12" t="s">
        <v>22320</v>
      </c>
      <c r="C867" s="12" t="s">
        <v>22321</v>
      </c>
      <c r="D867" s="12" t="s">
        <v>22322</v>
      </c>
      <c r="E867" s="12" t="s">
        <v>22323</v>
      </c>
      <c r="F867" s="12" t="s">
        <v>5609</v>
      </c>
      <c r="G867" s="12">
        <v>2018.0</v>
      </c>
      <c r="H867" s="33">
        <v>43224.0</v>
      </c>
      <c r="I867" s="12" t="s">
        <v>22324</v>
      </c>
      <c r="K867" s="12" t="s">
        <v>22325</v>
      </c>
    </row>
    <row r="868" ht="15.75" customHeight="1">
      <c r="A868" s="12">
        <v>2.9723287E7</v>
      </c>
      <c r="B868" s="12" t="s">
        <v>22327</v>
      </c>
      <c r="C868" s="12" t="s">
        <v>22328</v>
      </c>
      <c r="D868" s="12" t="s">
        <v>22329</v>
      </c>
      <c r="E868" s="12" t="s">
        <v>16169</v>
      </c>
      <c r="F868" s="12" t="s">
        <v>2831</v>
      </c>
      <c r="G868" s="12">
        <v>2018.0</v>
      </c>
      <c r="H868" s="33">
        <v>43224.0</v>
      </c>
      <c r="I868" s="12" t="s">
        <v>22330</v>
      </c>
      <c r="K868" s="12" t="s">
        <v>22331</v>
      </c>
    </row>
    <row r="869" ht="15.75" customHeight="1">
      <c r="A869" s="12">
        <v>2.9725059E7</v>
      </c>
      <c r="B869" s="12" t="s">
        <v>22333</v>
      </c>
      <c r="C869" s="12" t="s">
        <v>22334</v>
      </c>
      <c r="D869" s="12" t="s">
        <v>22335</v>
      </c>
      <c r="E869" s="12" t="s">
        <v>7310</v>
      </c>
      <c r="F869" s="12" t="s">
        <v>5609</v>
      </c>
      <c r="G869" s="12">
        <v>2018.0</v>
      </c>
      <c r="H869" s="33">
        <v>43225.0</v>
      </c>
      <c r="I869" s="12" t="s">
        <v>22336</v>
      </c>
      <c r="K869" s="12" t="s">
        <v>22337</v>
      </c>
    </row>
    <row r="870" ht="15.75" customHeight="1">
      <c r="A870" s="12">
        <v>2.9635529E7</v>
      </c>
      <c r="B870" s="12" t="s">
        <v>22338</v>
      </c>
      <c r="C870" s="12" t="s">
        <v>22339</v>
      </c>
      <c r="D870" s="12" t="s">
        <v>22340</v>
      </c>
      <c r="E870" s="12" t="s">
        <v>22341</v>
      </c>
      <c r="F870" s="12" t="s">
        <v>728</v>
      </c>
      <c r="G870" s="12">
        <v>2018.0</v>
      </c>
      <c r="H870" s="33">
        <v>43201.0</v>
      </c>
      <c r="K870" s="12" t="s">
        <v>22342</v>
      </c>
    </row>
    <row r="871" ht="15.75" customHeight="1">
      <c r="A871" s="12">
        <v>2.9730989E7</v>
      </c>
      <c r="B871" s="12" t="s">
        <v>22344</v>
      </c>
      <c r="C871" s="12" t="s">
        <v>22345</v>
      </c>
      <c r="D871" s="12" t="s">
        <v>22346</v>
      </c>
      <c r="E871" s="12" t="s">
        <v>6854</v>
      </c>
      <c r="F871" s="12" t="s">
        <v>14344</v>
      </c>
      <c r="G871" s="12">
        <v>2018.0</v>
      </c>
      <c r="H871" s="33">
        <v>43228.0</v>
      </c>
      <c r="I871" s="12" t="s">
        <v>22347</v>
      </c>
      <c r="K871" s="12" t="s">
        <v>22348</v>
      </c>
    </row>
    <row r="872" ht="15.75" customHeight="1">
      <c r="A872" s="12">
        <v>2.9733028E7</v>
      </c>
      <c r="B872" s="12" t="s">
        <v>22350</v>
      </c>
      <c r="C872" s="12" t="s">
        <v>22351</v>
      </c>
      <c r="D872" s="12" t="s">
        <v>22352</v>
      </c>
      <c r="E872" s="12" t="s">
        <v>18192</v>
      </c>
      <c r="F872" s="12" t="s">
        <v>1834</v>
      </c>
      <c r="G872" s="12">
        <v>2018.0</v>
      </c>
      <c r="H872" s="33">
        <v>43228.0</v>
      </c>
      <c r="K872" s="12" t="s">
        <v>22353</v>
      </c>
    </row>
    <row r="873" ht="15.75" customHeight="1">
      <c r="A873" s="12">
        <v>2.9734393E7</v>
      </c>
      <c r="B873" s="12" t="s">
        <v>22354</v>
      </c>
      <c r="C873" s="12" t="s">
        <v>22355</v>
      </c>
      <c r="D873" s="12" t="s">
        <v>22356</v>
      </c>
      <c r="E873" s="12" t="s">
        <v>22357</v>
      </c>
      <c r="F873" s="12" t="s">
        <v>1789</v>
      </c>
      <c r="G873" s="12">
        <v>2018.0</v>
      </c>
      <c r="H873" s="33">
        <v>43228.0</v>
      </c>
      <c r="I873" s="12" t="s">
        <v>22358</v>
      </c>
      <c r="K873" s="12" t="s">
        <v>22359</v>
      </c>
    </row>
    <row r="874" ht="15.75" customHeight="1">
      <c r="A874" s="12">
        <v>2.9686091E7</v>
      </c>
      <c r="B874" s="12" t="s">
        <v>22360</v>
      </c>
      <c r="C874" s="12" t="s">
        <v>22361</v>
      </c>
      <c r="D874" s="12" t="s">
        <v>22362</v>
      </c>
      <c r="E874" s="12" t="s">
        <v>22363</v>
      </c>
      <c r="F874" s="12" t="s">
        <v>1104</v>
      </c>
      <c r="G874" s="12">
        <v>2018.0</v>
      </c>
      <c r="H874" s="33">
        <v>43215.0</v>
      </c>
      <c r="I874" s="12" t="s">
        <v>22364</v>
      </c>
      <c r="K874" s="12" t="s">
        <v>22365</v>
      </c>
    </row>
    <row r="875" ht="15.75" customHeight="1">
      <c r="A875" s="12">
        <v>2.9742372E7</v>
      </c>
      <c r="B875" s="12" t="s">
        <v>22367</v>
      </c>
      <c r="C875" s="12" t="s">
        <v>22368</v>
      </c>
      <c r="D875" s="12" t="s">
        <v>22369</v>
      </c>
      <c r="E875" s="12" t="s">
        <v>22370</v>
      </c>
      <c r="F875" s="12" t="s">
        <v>4123</v>
      </c>
      <c r="G875" s="12">
        <v>2018.0</v>
      </c>
      <c r="H875" s="33">
        <v>43230.0</v>
      </c>
      <c r="K875" s="12" t="s">
        <v>22371</v>
      </c>
    </row>
    <row r="876" ht="15.75" customHeight="1">
      <c r="A876" s="12">
        <v>2.9751814E7</v>
      </c>
      <c r="B876" s="12" t="s">
        <v>22373</v>
      </c>
      <c r="C876" s="12" t="s">
        <v>22374</v>
      </c>
      <c r="D876" s="12" t="s">
        <v>22375</v>
      </c>
      <c r="E876" s="12" t="s">
        <v>20971</v>
      </c>
      <c r="F876" s="12" t="s">
        <v>332</v>
      </c>
      <c r="G876" s="12">
        <v>2018.0</v>
      </c>
      <c r="H876" s="33">
        <v>43233.0</v>
      </c>
      <c r="I876" s="12" t="s">
        <v>22376</v>
      </c>
      <c r="K876" s="12" t="s">
        <v>22377</v>
      </c>
    </row>
    <row r="877" ht="15.75" customHeight="1">
      <c r="A877" s="12">
        <v>2.952355E7</v>
      </c>
      <c r="B877" s="12" t="s">
        <v>22379</v>
      </c>
      <c r="C877" s="12" t="s">
        <v>22380</v>
      </c>
      <c r="D877" s="12" t="s">
        <v>22381</v>
      </c>
      <c r="E877" s="12" t="s">
        <v>22382</v>
      </c>
      <c r="F877" s="12" t="s">
        <v>182</v>
      </c>
      <c r="G877" s="12">
        <v>2018.0</v>
      </c>
      <c r="H877" s="33">
        <v>43170.0</v>
      </c>
      <c r="I877" s="12" t="s">
        <v>22383</v>
      </c>
      <c r="K877" s="12" t="s">
        <v>22384</v>
      </c>
    </row>
    <row r="878" ht="15.75" customHeight="1">
      <c r="A878" s="12">
        <v>2.9762516E7</v>
      </c>
      <c r="B878" s="12" t="s">
        <v>22385</v>
      </c>
      <c r="C878" s="12" t="s">
        <v>22386</v>
      </c>
      <c r="D878" s="12" t="s">
        <v>22387</v>
      </c>
      <c r="E878" s="12" t="s">
        <v>22388</v>
      </c>
      <c r="F878" s="12" t="s">
        <v>8160</v>
      </c>
      <c r="G878" s="12">
        <v>2018.0</v>
      </c>
      <c r="H878" s="33">
        <v>43236.0</v>
      </c>
      <c r="I878" s="12" t="s">
        <v>22389</v>
      </c>
      <c r="K878" s="12" t="s">
        <v>22390</v>
      </c>
    </row>
    <row r="879" ht="15.75" customHeight="1">
      <c r="A879" s="12">
        <v>2.9796268E7</v>
      </c>
      <c r="B879" s="12" t="s">
        <v>22392</v>
      </c>
      <c r="C879" s="12" t="s">
        <v>22393</v>
      </c>
      <c r="D879" s="12" t="s">
        <v>22394</v>
      </c>
      <c r="E879" s="12" t="s">
        <v>2451</v>
      </c>
      <c r="F879" s="12" t="s">
        <v>22395</v>
      </c>
      <c r="G879" s="12">
        <v>2018.0</v>
      </c>
      <c r="H879" s="33">
        <v>43246.0</v>
      </c>
      <c r="I879" s="12" t="s">
        <v>22396</v>
      </c>
      <c r="K879" s="12" t="s">
        <v>22397</v>
      </c>
    </row>
    <row r="880" ht="15.75" customHeight="1">
      <c r="A880" s="12">
        <v>2.9868509E7</v>
      </c>
      <c r="B880" s="12" t="s">
        <v>22398</v>
      </c>
      <c r="C880" s="12" t="s">
        <v>22399</v>
      </c>
      <c r="D880" s="12" t="s">
        <v>22400</v>
      </c>
      <c r="E880" s="12" t="s">
        <v>7867</v>
      </c>
      <c r="F880" s="12" t="s">
        <v>3171</v>
      </c>
      <c r="G880" s="12">
        <v>2018.0</v>
      </c>
      <c r="H880" s="33">
        <v>43257.0</v>
      </c>
      <c r="I880" s="12" t="s">
        <v>22401</v>
      </c>
      <c r="K880" s="12" t="s">
        <v>22402</v>
      </c>
    </row>
    <row r="881" ht="15.75" customHeight="1">
      <c r="A881" s="12">
        <v>2.9776375E7</v>
      </c>
      <c r="B881" s="12" t="s">
        <v>22403</v>
      </c>
      <c r="C881" s="12" t="s">
        <v>22404</v>
      </c>
      <c r="D881" s="12" t="s">
        <v>22405</v>
      </c>
      <c r="E881" s="12" t="s">
        <v>22406</v>
      </c>
      <c r="F881" s="12" t="s">
        <v>332</v>
      </c>
      <c r="G881" s="12">
        <v>2018.0</v>
      </c>
      <c r="H881" s="33">
        <v>43240.0</v>
      </c>
      <c r="I881" s="12" t="s">
        <v>22407</v>
      </c>
      <c r="K881" s="12" t="s">
        <v>22408</v>
      </c>
    </row>
    <row r="882" ht="15.75" customHeight="1">
      <c r="A882" s="12">
        <v>2.9776377E7</v>
      </c>
      <c r="B882" s="12" t="s">
        <v>22410</v>
      </c>
      <c r="C882" s="12" t="s">
        <v>22411</v>
      </c>
      <c r="D882" s="12" t="s">
        <v>22412</v>
      </c>
      <c r="E882" s="12" t="s">
        <v>20214</v>
      </c>
      <c r="F882" s="12" t="s">
        <v>332</v>
      </c>
      <c r="G882" s="12">
        <v>2018.0</v>
      </c>
      <c r="H882" s="33">
        <v>43240.0</v>
      </c>
      <c r="I882" s="12" t="s">
        <v>22413</v>
      </c>
      <c r="K882" s="12" t="s">
        <v>22414</v>
      </c>
    </row>
    <row r="883" ht="15.75" customHeight="1">
      <c r="A883" s="12">
        <v>2.9776392E7</v>
      </c>
      <c r="B883" s="12" t="s">
        <v>22415</v>
      </c>
      <c r="C883" s="12" t="s">
        <v>22416</v>
      </c>
      <c r="D883" s="12" t="s">
        <v>22417</v>
      </c>
      <c r="E883" s="12" t="s">
        <v>3969</v>
      </c>
      <c r="F883" s="12" t="s">
        <v>368</v>
      </c>
      <c r="G883" s="12">
        <v>2018.0</v>
      </c>
      <c r="H883" s="33">
        <v>43240.0</v>
      </c>
      <c r="I883" s="12" t="s">
        <v>22418</v>
      </c>
      <c r="K883" s="12" t="s">
        <v>22419</v>
      </c>
    </row>
    <row r="884" ht="15.75" customHeight="1">
      <c r="A884" s="12">
        <v>2.9776935E7</v>
      </c>
      <c r="B884" s="12" t="s">
        <v>22420</v>
      </c>
      <c r="C884" s="12" t="s">
        <v>22421</v>
      </c>
      <c r="D884" s="12" t="s">
        <v>22422</v>
      </c>
      <c r="E884" s="12" t="s">
        <v>22423</v>
      </c>
      <c r="F884" s="12" t="s">
        <v>869</v>
      </c>
      <c r="G884" s="12">
        <v>2018.0</v>
      </c>
      <c r="H884" s="33">
        <v>43240.0</v>
      </c>
      <c r="I884" s="12" t="s">
        <v>22424</v>
      </c>
      <c r="K884" s="12" t="s">
        <v>22425</v>
      </c>
    </row>
    <row r="885" ht="15.75" customHeight="1">
      <c r="A885" s="12">
        <v>2.9788994E7</v>
      </c>
      <c r="B885" s="12" t="s">
        <v>22426</v>
      </c>
      <c r="C885" s="12" t="s">
        <v>22427</v>
      </c>
      <c r="D885" s="12" t="s">
        <v>22428</v>
      </c>
      <c r="E885" s="12" t="s">
        <v>4405</v>
      </c>
      <c r="F885" s="12" t="s">
        <v>332</v>
      </c>
      <c r="G885" s="12">
        <v>2018.0</v>
      </c>
      <c r="H885" s="33">
        <v>43244.0</v>
      </c>
      <c r="I885" s="12" t="s">
        <v>22429</v>
      </c>
      <c r="K885" s="12" t="s">
        <v>22430</v>
      </c>
    </row>
    <row r="886" ht="15.75" customHeight="1">
      <c r="A886" s="12">
        <v>2.9789369E7</v>
      </c>
      <c r="B886" s="12" t="s">
        <v>22432</v>
      </c>
      <c r="C886" s="12" t="s">
        <v>22433</v>
      </c>
      <c r="D886" s="12" t="s">
        <v>22434</v>
      </c>
      <c r="E886" s="12" t="s">
        <v>18962</v>
      </c>
      <c r="F886" s="12" t="s">
        <v>7946</v>
      </c>
      <c r="G886" s="12">
        <v>2018.0</v>
      </c>
      <c r="H886" s="33">
        <v>43244.0</v>
      </c>
      <c r="I886" s="12" t="s">
        <v>22435</v>
      </c>
      <c r="K886" s="12" t="s">
        <v>22436</v>
      </c>
    </row>
    <row r="887" ht="15.75" customHeight="1">
      <c r="A887" s="12">
        <v>2.9789953E7</v>
      </c>
      <c r="B887" s="12" t="s">
        <v>22437</v>
      </c>
      <c r="C887" s="12" t="s">
        <v>9881</v>
      </c>
      <c r="D887" s="12" t="s">
        <v>22438</v>
      </c>
      <c r="E887" s="12" t="s">
        <v>9883</v>
      </c>
      <c r="F887" s="12" t="s">
        <v>22439</v>
      </c>
      <c r="G887" s="12">
        <v>2018.0</v>
      </c>
      <c r="H887" s="33">
        <v>43244.0</v>
      </c>
      <c r="K887" s="12" t="s">
        <v>22440</v>
      </c>
    </row>
    <row r="888" ht="15.75" customHeight="1">
      <c r="A888" s="12">
        <v>2.9791814E7</v>
      </c>
      <c r="B888" s="12" t="s">
        <v>22441</v>
      </c>
      <c r="C888" s="12" t="s">
        <v>22442</v>
      </c>
      <c r="D888" s="12" t="s">
        <v>22443</v>
      </c>
      <c r="E888" s="12" t="s">
        <v>22444</v>
      </c>
      <c r="F888" s="12" t="s">
        <v>4123</v>
      </c>
      <c r="G888" s="12">
        <v>2018.0</v>
      </c>
      <c r="H888" s="33">
        <v>43244.0</v>
      </c>
      <c r="K888" s="12" t="s">
        <v>22445</v>
      </c>
    </row>
    <row r="889" ht="15.75" customHeight="1">
      <c r="A889" s="12">
        <v>2.9801436E7</v>
      </c>
      <c r="B889" s="12" t="s">
        <v>22447</v>
      </c>
      <c r="C889" s="12" t="s">
        <v>22448</v>
      </c>
      <c r="D889" s="12" t="s">
        <v>22449</v>
      </c>
      <c r="E889" s="12" t="s">
        <v>22450</v>
      </c>
      <c r="F889" s="12" t="s">
        <v>2234</v>
      </c>
      <c r="G889" s="12">
        <v>2018.0</v>
      </c>
      <c r="H889" s="33">
        <v>43247.0</v>
      </c>
      <c r="I889" s="12" t="s">
        <v>22451</v>
      </c>
      <c r="K889" s="12" t="s">
        <v>22452</v>
      </c>
    </row>
    <row r="890" ht="15.75" customHeight="1">
      <c r="A890" s="12">
        <v>2.9801512E7</v>
      </c>
      <c r="B890" s="12" t="s">
        <v>22454</v>
      </c>
      <c r="C890" s="12" t="s">
        <v>22455</v>
      </c>
      <c r="D890" s="12" t="s">
        <v>22456</v>
      </c>
      <c r="E890" s="12" t="s">
        <v>22457</v>
      </c>
      <c r="F890" s="12" t="s">
        <v>22458</v>
      </c>
      <c r="G890" s="12">
        <v>2018.0</v>
      </c>
      <c r="H890" s="33">
        <v>43247.0</v>
      </c>
      <c r="I890" s="12" t="s">
        <v>22459</v>
      </c>
      <c r="K890" s="12" t="s">
        <v>22460</v>
      </c>
    </row>
    <row r="891" ht="15.75" customHeight="1">
      <c r="A891" s="12">
        <v>2.9806079E7</v>
      </c>
      <c r="B891" s="12" t="s">
        <v>22462</v>
      </c>
      <c r="C891" s="12" t="s">
        <v>22463</v>
      </c>
      <c r="D891" s="12" t="s">
        <v>22464</v>
      </c>
      <c r="E891" s="12" t="s">
        <v>14790</v>
      </c>
      <c r="F891" s="12" t="s">
        <v>13861</v>
      </c>
      <c r="G891" s="12">
        <v>2018.0</v>
      </c>
      <c r="H891" s="33">
        <v>43249.0</v>
      </c>
      <c r="K891" s="12" t="s">
        <v>22465</v>
      </c>
    </row>
    <row r="892" ht="15.75" customHeight="1">
      <c r="A892" s="12">
        <v>2.9807401E7</v>
      </c>
      <c r="B892" s="12" t="s">
        <v>22467</v>
      </c>
      <c r="C892" s="12" t="s">
        <v>22468</v>
      </c>
      <c r="D892" s="12" t="s">
        <v>22469</v>
      </c>
      <c r="E892" s="12" t="s">
        <v>22186</v>
      </c>
      <c r="F892" s="12" t="s">
        <v>4779</v>
      </c>
      <c r="G892" s="12">
        <v>2018.0</v>
      </c>
      <c r="H892" s="33">
        <v>43250.0</v>
      </c>
      <c r="K892" s="12" t="s">
        <v>22470</v>
      </c>
    </row>
    <row r="893" ht="15.75" customHeight="1">
      <c r="A893" s="12">
        <v>2.9843598E7</v>
      </c>
      <c r="B893" s="12" t="s">
        <v>22471</v>
      </c>
      <c r="C893" s="12" t="s">
        <v>22472</v>
      </c>
      <c r="D893" s="12" t="s">
        <v>22473</v>
      </c>
      <c r="E893" s="12" t="s">
        <v>22474</v>
      </c>
      <c r="F893" s="12" t="s">
        <v>2035</v>
      </c>
      <c r="G893" s="12">
        <v>2018.0</v>
      </c>
      <c r="H893" s="33">
        <v>43251.0</v>
      </c>
      <c r="I893" s="12" t="s">
        <v>22475</v>
      </c>
      <c r="K893" s="12" t="s">
        <v>22476</v>
      </c>
    </row>
    <row r="894" ht="15.75" customHeight="1">
      <c r="A894" s="12">
        <v>2.9843764E7</v>
      </c>
      <c r="B894" s="12" t="s">
        <v>22478</v>
      </c>
      <c r="C894" s="12" t="s">
        <v>22479</v>
      </c>
      <c r="D894" s="12" t="s">
        <v>22480</v>
      </c>
      <c r="E894" s="12" t="s">
        <v>22481</v>
      </c>
      <c r="F894" s="12" t="s">
        <v>332</v>
      </c>
      <c r="G894" s="12">
        <v>2018.0</v>
      </c>
      <c r="H894" s="33">
        <v>43251.0</v>
      </c>
      <c r="I894" s="12" t="s">
        <v>22482</v>
      </c>
      <c r="K894" s="12" t="s">
        <v>22483</v>
      </c>
    </row>
    <row r="895" ht="15.75" customHeight="1">
      <c r="A895" s="12">
        <v>2.9852003E7</v>
      </c>
      <c r="B895" s="12" t="s">
        <v>22484</v>
      </c>
      <c r="C895" s="12" t="s">
        <v>22485</v>
      </c>
      <c r="D895" s="12" t="s">
        <v>22486</v>
      </c>
      <c r="E895" s="12" t="s">
        <v>22487</v>
      </c>
      <c r="F895" s="12" t="s">
        <v>2810</v>
      </c>
      <c r="G895" s="12">
        <v>2018.0</v>
      </c>
      <c r="H895" s="33">
        <v>43252.0</v>
      </c>
      <c r="I895" s="12" t="s">
        <v>22488</v>
      </c>
      <c r="K895" s="12" t="s">
        <v>22489</v>
      </c>
    </row>
    <row r="896" ht="15.75" customHeight="1">
      <c r="A896" s="12">
        <v>2.9855331E7</v>
      </c>
      <c r="B896" s="12" t="s">
        <v>22491</v>
      </c>
      <c r="C896" s="12" t="s">
        <v>22492</v>
      </c>
      <c r="D896" s="12" t="s">
        <v>22493</v>
      </c>
      <c r="E896" s="12" t="s">
        <v>22494</v>
      </c>
      <c r="F896" s="12" t="s">
        <v>22495</v>
      </c>
      <c r="G896" s="12">
        <v>2018.0</v>
      </c>
      <c r="H896" s="33">
        <v>43253.0</v>
      </c>
      <c r="I896" s="12" t="s">
        <v>22496</v>
      </c>
      <c r="K896" s="12" t="s">
        <v>22497</v>
      </c>
    </row>
    <row r="897" ht="15.75" customHeight="1">
      <c r="A897" s="12">
        <v>2.9315729E7</v>
      </c>
      <c r="B897" s="12" t="s">
        <v>22498</v>
      </c>
      <c r="C897" s="12" t="s">
        <v>22499</v>
      </c>
      <c r="D897" s="12" t="s">
        <v>22500</v>
      </c>
      <c r="E897" s="12" t="s">
        <v>22501</v>
      </c>
      <c r="F897" s="12" t="s">
        <v>12254</v>
      </c>
      <c r="G897" s="12">
        <v>2018.0</v>
      </c>
      <c r="H897" s="33">
        <v>43110.0</v>
      </c>
      <c r="K897" s="12" t="s">
        <v>22502</v>
      </c>
    </row>
    <row r="898" ht="15.75" customHeight="1">
      <c r="A898" s="12">
        <v>2.9319583E7</v>
      </c>
      <c r="B898" s="12" t="s">
        <v>22504</v>
      </c>
      <c r="C898" s="12" t="s">
        <v>22505</v>
      </c>
      <c r="D898" s="12" t="s">
        <v>22506</v>
      </c>
      <c r="E898" s="12" t="s">
        <v>22507</v>
      </c>
      <c r="F898" s="12" t="s">
        <v>4983</v>
      </c>
      <c r="G898" s="12">
        <v>2018.0</v>
      </c>
      <c r="H898" s="33">
        <v>43111.0</v>
      </c>
      <c r="K898" s="12" t="s">
        <v>22508</v>
      </c>
    </row>
    <row r="899" ht="15.75" customHeight="1">
      <c r="A899" s="12">
        <v>2.9336504E7</v>
      </c>
      <c r="B899" s="12" t="s">
        <v>22509</v>
      </c>
      <c r="C899" s="12" t="s">
        <v>22510</v>
      </c>
      <c r="D899" s="12" t="s">
        <v>22511</v>
      </c>
      <c r="E899" s="12" t="s">
        <v>22512</v>
      </c>
      <c r="F899" s="12" t="s">
        <v>426</v>
      </c>
      <c r="G899" s="12">
        <v>2018.0</v>
      </c>
      <c r="H899" s="33">
        <v>43117.0</v>
      </c>
      <c r="K899" s="12" t="s">
        <v>22513</v>
      </c>
    </row>
    <row r="900" ht="15.75" customHeight="1">
      <c r="A900" s="12">
        <v>2.9406569E7</v>
      </c>
      <c r="B900" s="12" t="s">
        <v>22514</v>
      </c>
      <c r="C900" s="12" t="s">
        <v>22515</v>
      </c>
      <c r="D900" s="12" t="s">
        <v>22516</v>
      </c>
      <c r="E900" s="12" t="s">
        <v>22517</v>
      </c>
      <c r="F900" s="12" t="s">
        <v>3517</v>
      </c>
      <c r="G900" s="12">
        <v>2018.0</v>
      </c>
      <c r="H900" s="33">
        <v>43138.0</v>
      </c>
      <c r="K900" s="12" t="s">
        <v>22518</v>
      </c>
    </row>
    <row r="901" ht="15.75" customHeight="1">
      <c r="A901" s="12">
        <v>2.9428509E7</v>
      </c>
      <c r="B901" s="12" t="s">
        <v>22519</v>
      </c>
      <c r="C901" s="12" t="s">
        <v>22520</v>
      </c>
      <c r="D901" s="12" t="s">
        <v>22521</v>
      </c>
      <c r="E901" s="12" t="s">
        <v>22522</v>
      </c>
      <c r="F901" s="12" t="s">
        <v>14188</v>
      </c>
      <c r="G901" s="12">
        <v>2018.0</v>
      </c>
      <c r="H901" s="33">
        <v>43143.0</v>
      </c>
      <c r="K901" s="12" t="s">
        <v>22523</v>
      </c>
    </row>
    <row r="902" ht="15.75" customHeight="1">
      <c r="A902" s="12">
        <v>2.9429122E7</v>
      </c>
      <c r="B902" s="12" t="s">
        <v>22524</v>
      </c>
      <c r="C902" s="12" t="s">
        <v>22525</v>
      </c>
      <c r="D902" s="12" t="s">
        <v>22526</v>
      </c>
      <c r="E902" s="12" t="s">
        <v>22527</v>
      </c>
      <c r="F902" s="12" t="s">
        <v>19374</v>
      </c>
      <c r="G902" s="12">
        <v>2018.0</v>
      </c>
      <c r="H902" s="33">
        <v>43143.0</v>
      </c>
      <c r="K902" s="12" t="s">
        <v>22528</v>
      </c>
    </row>
    <row r="903" ht="15.75" customHeight="1">
      <c r="A903" s="12">
        <v>2.9474831E7</v>
      </c>
      <c r="B903" s="12" t="s">
        <v>22529</v>
      </c>
      <c r="C903" s="12" t="s">
        <v>22530</v>
      </c>
      <c r="D903" s="12" t="s">
        <v>22531</v>
      </c>
      <c r="E903" s="12" t="s">
        <v>22532</v>
      </c>
      <c r="F903" s="12" t="s">
        <v>2712</v>
      </c>
      <c r="G903" s="12">
        <v>2018.0</v>
      </c>
      <c r="H903" s="33">
        <v>43155.0</v>
      </c>
      <c r="K903" s="12" t="s">
        <v>22533</v>
      </c>
    </row>
    <row r="904" ht="15.75" customHeight="1">
      <c r="A904" s="12">
        <v>2.9545159E7</v>
      </c>
      <c r="B904" s="12" t="s">
        <v>22534</v>
      </c>
      <c r="C904" s="12" t="s">
        <v>22535</v>
      </c>
      <c r="D904" s="12" t="s">
        <v>22536</v>
      </c>
      <c r="E904" s="12" t="s">
        <v>15358</v>
      </c>
      <c r="F904" s="12" t="s">
        <v>2712</v>
      </c>
      <c r="G904" s="12">
        <v>2018.0</v>
      </c>
      <c r="H904" s="33">
        <v>43176.0</v>
      </c>
      <c r="K904" s="12" t="s">
        <v>22537</v>
      </c>
    </row>
    <row r="905" ht="15.75" customHeight="1">
      <c r="A905" s="12">
        <v>2.9569154E7</v>
      </c>
      <c r="B905" s="12" t="s">
        <v>22538</v>
      </c>
      <c r="C905" s="12" t="s">
        <v>22539</v>
      </c>
      <c r="D905" s="12" t="s">
        <v>22540</v>
      </c>
      <c r="E905" s="12" t="s">
        <v>9450</v>
      </c>
      <c r="F905" s="12" t="s">
        <v>2086</v>
      </c>
      <c r="G905" s="12">
        <v>2018.0</v>
      </c>
      <c r="H905" s="33">
        <v>43183.0</v>
      </c>
      <c r="K905" s="12" t="s">
        <v>22541</v>
      </c>
    </row>
    <row r="906" ht="15.75" customHeight="1">
      <c r="A906" s="12">
        <v>2.9573202E7</v>
      </c>
      <c r="B906" s="12" t="s">
        <v>22542</v>
      </c>
      <c r="C906" s="12" t="s">
        <v>22543</v>
      </c>
      <c r="D906" s="12" t="s">
        <v>22544</v>
      </c>
      <c r="E906" s="12" t="s">
        <v>22545</v>
      </c>
      <c r="F906" s="12" t="s">
        <v>16547</v>
      </c>
      <c r="G906" s="12">
        <v>2018.0</v>
      </c>
      <c r="H906" s="33">
        <v>43184.0</v>
      </c>
      <c r="I906" s="12" t="s">
        <v>22546</v>
      </c>
      <c r="K906" s="12" t="s">
        <v>22547</v>
      </c>
    </row>
    <row r="907" ht="15.75" customHeight="1">
      <c r="A907" s="12">
        <v>2.9581194E7</v>
      </c>
      <c r="B907" s="12" t="s">
        <v>22548</v>
      </c>
      <c r="C907" s="12" t="s">
        <v>22549</v>
      </c>
      <c r="D907" s="12" t="s">
        <v>22550</v>
      </c>
      <c r="E907" s="12" t="s">
        <v>18563</v>
      </c>
      <c r="F907" s="12" t="s">
        <v>439</v>
      </c>
      <c r="G907" s="12">
        <v>2018.0</v>
      </c>
      <c r="H907" s="33">
        <v>43187.0</v>
      </c>
      <c r="I907" s="12" t="s">
        <v>22551</v>
      </c>
      <c r="K907" s="12" t="s">
        <v>22552</v>
      </c>
    </row>
    <row r="908" ht="15.75" customHeight="1">
      <c r="A908" s="12">
        <v>2.9581196E7</v>
      </c>
      <c r="B908" s="12" t="s">
        <v>22553</v>
      </c>
      <c r="C908" s="12" t="s">
        <v>22554</v>
      </c>
      <c r="D908" s="12" t="s">
        <v>22555</v>
      </c>
      <c r="E908" s="12" t="s">
        <v>1489</v>
      </c>
      <c r="F908" s="12" t="s">
        <v>439</v>
      </c>
      <c r="G908" s="12">
        <v>2018.0</v>
      </c>
      <c r="H908" s="33">
        <v>43187.0</v>
      </c>
      <c r="I908" s="12" t="s">
        <v>22556</v>
      </c>
      <c r="K908" s="12" t="s">
        <v>22557</v>
      </c>
    </row>
    <row r="909" ht="15.75" customHeight="1">
      <c r="A909" s="12">
        <v>2.9626656E7</v>
      </c>
      <c r="B909" s="12" t="s">
        <v>22558</v>
      </c>
      <c r="C909" s="12" t="s">
        <v>22559</v>
      </c>
      <c r="D909" s="12" t="s">
        <v>22560</v>
      </c>
      <c r="E909" s="12" t="s">
        <v>21813</v>
      </c>
      <c r="F909" s="12" t="s">
        <v>1239</v>
      </c>
      <c r="G909" s="12">
        <v>2018.0</v>
      </c>
      <c r="H909" s="33">
        <v>43198.0</v>
      </c>
      <c r="K909" s="12" t="s">
        <v>22561</v>
      </c>
    </row>
    <row r="910" ht="15.75" customHeight="1">
      <c r="A910" s="12">
        <v>2.9637877E7</v>
      </c>
      <c r="B910" s="12" t="s">
        <v>22562</v>
      </c>
      <c r="C910" s="12" t="s">
        <v>22563</v>
      </c>
      <c r="D910" s="12" t="s">
        <v>22564</v>
      </c>
      <c r="E910" s="12" t="s">
        <v>22565</v>
      </c>
      <c r="F910" s="12" t="s">
        <v>520</v>
      </c>
      <c r="G910" s="12">
        <v>2018.0</v>
      </c>
      <c r="H910" s="33">
        <v>43202.0</v>
      </c>
      <c r="I910" s="12" t="s">
        <v>22566</v>
      </c>
      <c r="K910" s="12" t="s">
        <v>22567</v>
      </c>
    </row>
    <row r="911" ht="15.75" customHeight="1">
      <c r="A911" s="12">
        <v>2.9653201E7</v>
      </c>
      <c r="B911" s="12" t="s">
        <v>22568</v>
      </c>
      <c r="C911" s="12" t="s">
        <v>22569</v>
      </c>
      <c r="D911" s="12" t="s">
        <v>22570</v>
      </c>
      <c r="E911" s="12" t="s">
        <v>5475</v>
      </c>
      <c r="F911" s="12" t="s">
        <v>208</v>
      </c>
      <c r="G911" s="12">
        <v>2018.0</v>
      </c>
      <c r="H911" s="33">
        <v>43204.0</v>
      </c>
      <c r="I911" s="12" t="s">
        <v>22571</v>
      </c>
      <c r="K911" s="12" t="s">
        <v>22572</v>
      </c>
    </row>
    <row r="912" ht="15.75" customHeight="1">
      <c r="A912" s="12">
        <v>2.9664701E7</v>
      </c>
      <c r="B912" s="12" t="s">
        <v>22573</v>
      </c>
      <c r="C912" s="12" t="s">
        <v>22574</v>
      </c>
      <c r="D912" s="12" t="s">
        <v>22575</v>
      </c>
      <c r="E912" s="12" t="s">
        <v>22576</v>
      </c>
      <c r="F912" s="12" t="s">
        <v>151</v>
      </c>
      <c r="G912" s="12">
        <v>2018.0</v>
      </c>
      <c r="H912" s="33">
        <v>43208.0</v>
      </c>
      <c r="K912" s="12" t="s">
        <v>22577</v>
      </c>
    </row>
    <row r="913" ht="15.75" customHeight="1">
      <c r="A913" s="12">
        <v>2.9676724E7</v>
      </c>
      <c r="B913" s="12" t="s">
        <v>22578</v>
      </c>
      <c r="C913" s="12" t="s">
        <v>22579</v>
      </c>
      <c r="D913" s="12" t="s">
        <v>22580</v>
      </c>
      <c r="E913" s="12" t="s">
        <v>22581</v>
      </c>
      <c r="F913" s="12" t="s">
        <v>6652</v>
      </c>
      <c r="G913" s="12">
        <v>2018.0</v>
      </c>
      <c r="H913" s="33">
        <v>43211.0</v>
      </c>
      <c r="K913" s="12" t="s">
        <v>22582</v>
      </c>
    </row>
    <row r="914" ht="15.75" customHeight="1">
      <c r="A914" s="12">
        <v>2.9679202E7</v>
      </c>
      <c r="B914" s="12" t="s">
        <v>22583</v>
      </c>
      <c r="C914" s="12" t="s">
        <v>22584</v>
      </c>
      <c r="D914" s="12" t="s">
        <v>22585</v>
      </c>
      <c r="E914" s="12" t="s">
        <v>22586</v>
      </c>
      <c r="F914" s="12" t="s">
        <v>376</v>
      </c>
      <c r="G914" s="12">
        <v>2018.0</v>
      </c>
      <c r="H914" s="33">
        <v>43212.0</v>
      </c>
      <c r="K914" s="12" t="s">
        <v>22587</v>
      </c>
    </row>
    <row r="915" ht="15.75" customHeight="1">
      <c r="A915" s="12">
        <v>2.96834E7</v>
      </c>
      <c r="B915" s="12" t="s">
        <v>22588</v>
      </c>
      <c r="C915" s="12" t="s">
        <v>22589</v>
      </c>
      <c r="D915" s="12" t="s">
        <v>22590</v>
      </c>
      <c r="E915" s="12" t="s">
        <v>22591</v>
      </c>
      <c r="F915" s="12" t="s">
        <v>151</v>
      </c>
      <c r="G915" s="12">
        <v>2018.0</v>
      </c>
      <c r="H915" s="33">
        <v>43214.0</v>
      </c>
      <c r="K915" s="12" t="s">
        <v>22592</v>
      </c>
    </row>
    <row r="916" ht="15.75" customHeight="1">
      <c r="A916" s="12">
        <v>2.9691935E7</v>
      </c>
      <c r="B916" s="12" t="s">
        <v>22593</v>
      </c>
      <c r="C916" s="12" t="s">
        <v>22594</v>
      </c>
      <c r="D916" s="12" t="s">
        <v>22595</v>
      </c>
      <c r="E916" s="12" t="s">
        <v>22596</v>
      </c>
      <c r="F916" s="12" t="s">
        <v>220</v>
      </c>
      <c r="G916" s="12">
        <v>2018.0</v>
      </c>
      <c r="H916" s="33">
        <v>43216.0</v>
      </c>
      <c r="K916" s="12" t="s">
        <v>22597</v>
      </c>
    </row>
    <row r="917" ht="15.75" customHeight="1">
      <c r="A917" s="12">
        <v>2.9706479E7</v>
      </c>
      <c r="B917" s="12" t="s">
        <v>22598</v>
      </c>
      <c r="C917" s="12" t="s">
        <v>22599</v>
      </c>
      <c r="D917" s="12" t="s">
        <v>22600</v>
      </c>
      <c r="E917" s="12" t="s">
        <v>22601</v>
      </c>
      <c r="F917" s="12" t="s">
        <v>247</v>
      </c>
      <c r="G917" s="12">
        <v>2018.0</v>
      </c>
      <c r="H917" s="33">
        <v>43221.0</v>
      </c>
      <c r="K917" s="12" t="s">
        <v>22602</v>
      </c>
    </row>
    <row r="918" ht="15.75" customHeight="1">
      <c r="A918" s="12">
        <v>2.9722798E7</v>
      </c>
      <c r="B918" s="12" t="s">
        <v>22603</v>
      </c>
      <c r="C918" s="12" t="s">
        <v>22604</v>
      </c>
      <c r="D918" s="12" t="s">
        <v>22605</v>
      </c>
      <c r="E918" s="12" t="s">
        <v>1946</v>
      </c>
      <c r="F918" s="12" t="s">
        <v>1622</v>
      </c>
      <c r="G918" s="12">
        <v>2018.0</v>
      </c>
      <c r="H918" s="33">
        <v>43224.0</v>
      </c>
      <c r="K918" s="12" t="s">
        <v>22606</v>
      </c>
    </row>
    <row r="919" ht="15.75" customHeight="1">
      <c r="A919" s="12">
        <v>2.9757522E7</v>
      </c>
      <c r="B919" s="12" t="s">
        <v>22608</v>
      </c>
      <c r="C919" s="12" t="s">
        <v>22609</v>
      </c>
      <c r="D919" s="12" t="s">
        <v>22610</v>
      </c>
      <c r="E919" s="12" t="s">
        <v>22611</v>
      </c>
      <c r="F919" s="12" t="s">
        <v>995</v>
      </c>
      <c r="G919" s="12">
        <v>2018.0</v>
      </c>
      <c r="H919" s="33">
        <v>43235.0</v>
      </c>
      <c r="K919" s="12" t="s">
        <v>22612</v>
      </c>
    </row>
    <row r="920" ht="15.75" customHeight="1">
      <c r="A920" s="12">
        <v>2.9774838E7</v>
      </c>
      <c r="B920" s="12" t="s">
        <v>22613</v>
      </c>
      <c r="C920" s="12" t="s">
        <v>22614</v>
      </c>
      <c r="D920" s="12" t="s">
        <v>22615</v>
      </c>
      <c r="E920" s="12" t="s">
        <v>15935</v>
      </c>
      <c r="F920" s="12" t="s">
        <v>508</v>
      </c>
      <c r="G920" s="12">
        <v>2018.0</v>
      </c>
      <c r="H920" s="33">
        <v>43239.0</v>
      </c>
      <c r="I920" s="12" t="s">
        <v>22616</v>
      </c>
      <c r="K920" s="12" t="s">
        <v>22617</v>
      </c>
    </row>
    <row r="921" ht="15.75" customHeight="1">
      <c r="A921" s="12">
        <v>2.9774863E7</v>
      </c>
      <c r="B921" s="12" t="s">
        <v>22618</v>
      </c>
      <c r="C921" s="12" t="s">
        <v>22619</v>
      </c>
      <c r="D921" s="12" t="s">
        <v>22620</v>
      </c>
      <c r="E921" s="12" t="s">
        <v>18975</v>
      </c>
      <c r="F921" s="12" t="s">
        <v>508</v>
      </c>
      <c r="G921" s="12">
        <v>2018.0</v>
      </c>
      <c r="H921" s="33">
        <v>43239.0</v>
      </c>
      <c r="I921" s="12" t="s">
        <v>22621</v>
      </c>
      <c r="K921" s="12" t="s">
        <v>22622</v>
      </c>
    </row>
    <row r="922" ht="15.75" customHeight="1">
      <c r="A922" s="12">
        <v>2.9910483E7</v>
      </c>
      <c r="B922" s="12" t="s">
        <v>22623</v>
      </c>
      <c r="C922" s="12" t="s">
        <v>22624</v>
      </c>
      <c r="D922" s="12" t="s">
        <v>22625</v>
      </c>
      <c r="E922" s="12" t="s">
        <v>22626</v>
      </c>
      <c r="F922" s="12" t="s">
        <v>1580</v>
      </c>
      <c r="G922" s="12">
        <v>2018.0</v>
      </c>
      <c r="H922" s="33">
        <v>43270.0</v>
      </c>
      <c r="I922" s="12" t="s">
        <v>22627</v>
      </c>
    </row>
    <row r="923" ht="15.75" customHeight="1">
      <c r="A923" s="12">
        <v>2.9966177E7</v>
      </c>
      <c r="B923" s="12" t="s">
        <v>22628</v>
      </c>
      <c r="C923" s="12" t="s">
        <v>22629</v>
      </c>
      <c r="D923" s="12" t="s">
        <v>22630</v>
      </c>
      <c r="E923" s="12" t="s">
        <v>22631</v>
      </c>
      <c r="F923" s="12" t="s">
        <v>22632</v>
      </c>
      <c r="G923" s="12">
        <v>2018.0</v>
      </c>
      <c r="H923" s="33">
        <v>43284.0</v>
      </c>
      <c r="K923" s="12" t="s">
        <v>22633</v>
      </c>
    </row>
    <row r="924" ht="15.75" customHeight="1">
      <c r="A924" s="12">
        <v>2.9996633E7</v>
      </c>
      <c r="B924" s="12" t="s">
        <v>22634</v>
      </c>
      <c r="C924" s="12" t="s">
        <v>22635</v>
      </c>
      <c r="D924" s="12" t="s">
        <v>22636</v>
      </c>
      <c r="E924" s="12" t="s">
        <v>22637</v>
      </c>
      <c r="F924" s="12" t="s">
        <v>2562</v>
      </c>
      <c r="G924" s="12">
        <v>2018.0</v>
      </c>
      <c r="H924" s="33">
        <v>43294.0</v>
      </c>
      <c r="I924" s="12" t="s">
        <v>22638</v>
      </c>
      <c r="K924" s="12" t="s">
        <v>22639</v>
      </c>
    </row>
    <row r="925" ht="15.75" customHeight="1">
      <c r="A925" s="12">
        <v>2.9996637E7</v>
      </c>
      <c r="B925" s="12" t="s">
        <v>22640</v>
      </c>
      <c r="C925" s="12" t="s">
        <v>22641</v>
      </c>
      <c r="D925" s="12" t="s">
        <v>22642</v>
      </c>
      <c r="E925" s="12" t="s">
        <v>22643</v>
      </c>
      <c r="F925" s="12" t="s">
        <v>2562</v>
      </c>
      <c r="G925" s="12">
        <v>2018.0</v>
      </c>
      <c r="H925" s="33">
        <v>43294.0</v>
      </c>
      <c r="I925" s="12" t="s">
        <v>22644</v>
      </c>
      <c r="K925" s="12" t="s">
        <v>22645</v>
      </c>
    </row>
    <row r="926" ht="15.75" customHeight="1">
      <c r="A926" s="12">
        <v>3.0023157E7</v>
      </c>
      <c r="B926" s="12" t="s">
        <v>22646</v>
      </c>
      <c r="C926" s="12" t="s">
        <v>22647</v>
      </c>
      <c r="D926" s="12" t="s">
        <v>22648</v>
      </c>
      <c r="E926" s="12" t="s">
        <v>22649</v>
      </c>
      <c r="F926" s="12" t="s">
        <v>22650</v>
      </c>
      <c r="G926" s="12">
        <v>2018.0</v>
      </c>
      <c r="H926" s="33">
        <v>43301.0</v>
      </c>
      <c r="I926" s="12" t="s">
        <v>22651</v>
      </c>
      <c r="K926" s="12" t="s">
        <v>22652</v>
      </c>
    </row>
    <row r="927" ht="15.75" customHeight="1">
      <c r="A927" s="12">
        <v>3.0085857E7</v>
      </c>
      <c r="B927" s="12" t="s">
        <v>22653</v>
      </c>
      <c r="C927" s="12" t="s">
        <v>22654</v>
      </c>
      <c r="D927" s="12" t="s">
        <v>22655</v>
      </c>
      <c r="E927" s="12" t="s">
        <v>22656</v>
      </c>
      <c r="F927" s="12" t="s">
        <v>1325</v>
      </c>
      <c r="G927" s="12">
        <v>2018.0</v>
      </c>
      <c r="H927" s="33">
        <v>43320.0</v>
      </c>
      <c r="K927" s="12" t="s">
        <v>22657</v>
      </c>
    </row>
    <row r="928" ht="15.75" customHeight="1">
      <c r="A928" s="12">
        <v>3.0223986E7</v>
      </c>
      <c r="B928" s="12" t="s">
        <v>22658</v>
      </c>
      <c r="C928" s="12" t="s">
        <v>22659</v>
      </c>
      <c r="D928" s="12" t="s">
        <v>22660</v>
      </c>
      <c r="E928" s="12" t="s">
        <v>22661</v>
      </c>
      <c r="F928" s="12" t="s">
        <v>22662</v>
      </c>
      <c r="G928" s="12">
        <v>2018.0</v>
      </c>
      <c r="H928" s="33">
        <v>43362.0</v>
      </c>
      <c r="K928" s="12" t="s">
        <v>22663</v>
      </c>
    </row>
    <row r="929" ht="15.75" customHeight="1">
      <c r="A929" s="12">
        <v>3.0242799E7</v>
      </c>
      <c r="B929" s="12" t="s">
        <v>22664</v>
      </c>
      <c r="C929" s="12" t="s">
        <v>22665</v>
      </c>
      <c r="D929" s="12" t="s">
        <v>22666</v>
      </c>
      <c r="E929" s="12" t="s">
        <v>22667</v>
      </c>
      <c r="F929" s="12" t="s">
        <v>22668</v>
      </c>
      <c r="G929" s="12">
        <v>2018.0</v>
      </c>
      <c r="H929" s="33">
        <v>43366.0</v>
      </c>
      <c r="K929" s="12" t="s">
        <v>22669</v>
      </c>
    </row>
    <row r="930" ht="15.75" customHeight="1">
      <c r="A930" s="12">
        <v>3.0245046E7</v>
      </c>
      <c r="B930" s="12" t="s">
        <v>22670</v>
      </c>
      <c r="C930" s="12" t="s">
        <v>22671</v>
      </c>
      <c r="D930" s="12" t="s">
        <v>22672</v>
      </c>
      <c r="E930" s="12" t="s">
        <v>22673</v>
      </c>
      <c r="F930" s="12" t="s">
        <v>202</v>
      </c>
      <c r="G930" s="12">
        <v>2018.0</v>
      </c>
      <c r="H930" s="33">
        <v>43368.0</v>
      </c>
      <c r="K930" s="12" t="s">
        <v>22674</v>
      </c>
    </row>
    <row r="931" ht="15.75" customHeight="1">
      <c r="A931" s="12">
        <v>3.0450885E7</v>
      </c>
      <c r="B931" s="12" t="s">
        <v>22675</v>
      </c>
      <c r="C931" s="12" t="s">
        <v>6155</v>
      </c>
      <c r="D931" s="12" t="s">
        <v>22676</v>
      </c>
      <c r="E931" s="12" t="s">
        <v>3271</v>
      </c>
      <c r="F931" s="12" t="s">
        <v>22677</v>
      </c>
      <c r="G931" s="12">
        <v>2018.0</v>
      </c>
      <c r="H931" s="33">
        <v>43424.0</v>
      </c>
      <c r="K931" s="12" t="s">
        <v>22678</v>
      </c>
    </row>
    <row r="932" ht="15.75" customHeight="1">
      <c r="A932" s="12">
        <v>3.1331135E7</v>
      </c>
      <c r="B932" s="12" t="s">
        <v>22679</v>
      </c>
      <c r="C932" s="12" t="s">
        <v>22680</v>
      </c>
      <c r="D932" s="12" t="s">
        <v>22681</v>
      </c>
      <c r="E932" s="12" t="s">
        <v>22682</v>
      </c>
      <c r="F932" s="12" t="s">
        <v>1415</v>
      </c>
      <c r="G932" s="12">
        <v>2018.0</v>
      </c>
      <c r="H932" s="33">
        <v>43670.0</v>
      </c>
    </row>
    <row r="933" ht="15.75" customHeight="1">
      <c r="A933" s="12">
        <v>2.9779872E7</v>
      </c>
      <c r="B933" s="12" t="s">
        <v>22683</v>
      </c>
      <c r="C933" s="12" t="s">
        <v>22684</v>
      </c>
      <c r="D933" s="12" t="s">
        <v>22685</v>
      </c>
      <c r="E933" s="12" t="s">
        <v>22686</v>
      </c>
      <c r="F933" s="12" t="s">
        <v>6252</v>
      </c>
      <c r="G933" s="12">
        <v>2018.0</v>
      </c>
      <c r="H933" s="33">
        <v>43242.0</v>
      </c>
      <c r="I933" s="12" t="s">
        <v>22687</v>
      </c>
      <c r="J933" s="12" t="s">
        <v>22688</v>
      </c>
      <c r="K933" s="12" t="s">
        <v>22689</v>
      </c>
    </row>
    <row r="934" ht="15.75" customHeight="1">
      <c r="A934" s="12">
        <v>2.9864164E7</v>
      </c>
      <c r="B934" s="12" t="s">
        <v>22691</v>
      </c>
      <c r="C934" s="12" t="s">
        <v>22692</v>
      </c>
      <c r="D934" s="12" t="s">
        <v>22693</v>
      </c>
      <c r="E934" s="12" t="s">
        <v>22694</v>
      </c>
      <c r="F934" s="12" t="s">
        <v>1789</v>
      </c>
      <c r="G934" s="12">
        <v>2018.0</v>
      </c>
      <c r="H934" s="33">
        <v>43256.0</v>
      </c>
      <c r="I934" s="12" t="s">
        <v>22695</v>
      </c>
      <c r="K934" s="12" t="s">
        <v>22696</v>
      </c>
    </row>
    <row r="935" ht="15.75" customHeight="1">
      <c r="A935" s="12">
        <v>2.9870549E7</v>
      </c>
      <c r="B935" s="12" t="s">
        <v>22697</v>
      </c>
      <c r="C935" s="12" t="s">
        <v>22698</v>
      </c>
      <c r="D935" s="12" t="s">
        <v>22699</v>
      </c>
      <c r="E935" s="12" t="s">
        <v>22700</v>
      </c>
      <c r="F935" s="12" t="s">
        <v>2831</v>
      </c>
      <c r="G935" s="12">
        <v>2018.0</v>
      </c>
      <c r="H935" s="33">
        <v>43257.0</v>
      </c>
      <c r="I935" s="12" t="s">
        <v>22701</v>
      </c>
      <c r="K935" s="12" t="s">
        <v>22702</v>
      </c>
    </row>
    <row r="936" ht="15.75" customHeight="1">
      <c r="A936" s="12">
        <v>2.9973957E7</v>
      </c>
      <c r="B936" s="12" t="s">
        <v>22704</v>
      </c>
      <c r="C936" s="12" t="s">
        <v>22705</v>
      </c>
      <c r="D936" s="12" t="s">
        <v>22706</v>
      </c>
      <c r="E936" s="12" t="s">
        <v>2990</v>
      </c>
      <c r="F936" s="12" t="s">
        <v>22707</v>
      </c>
      <c r="G936" s="12">
        <v>2018.0</v>
      </c>
      <c r="H936" s="33">
        <v>43287.0</v>
      </c>
      <c r="I936" s="12" t="s">
        <v>22708</v>
      </c>
      <c r="K936" s="12" t="s">
        <v>22709</v>
      </c>
    </row>
    <row r="937" ht="15.75" customHeight="1">
      <c r="A937" s="12">
        <v>2.9874223E7</v>
      </c>
      <c r="B937" s="12" t="s">
        <v>22710</v>
      </c>
      <c r="C937" s="12" t="s">
        <v>22711</v>
      </c>
      <c r="D937" s="12" t="s">
        <v>22712</v>
      </c>
      <c r="E937" s="12" t="s">
        <v>22713</v>
      </c>
      <c r="F937" s="12" t="s">
        <v>2810</v>
      </c>
      <c r="G937" s="12">
        <v>2018.0</v>
      </c>
      <c r="H937" s="33">
        <v>43258.0</v>
      </c>
      <c r="I937" s="12" t="s">
        <v>22714</v>
      </c>
      <c r="K937" s="12" t="s">
        <v>22715</v>
      </c>
    </row>
    <row r="938" ht="15.75" customHeight="1">
      <c r="A938" s="12">
        <v>2.9891919E7</v>
      </c>
      <c r="B938" s="12" t="s">
        <v>22717</v>
      </c>
      <c r="C938" s="12" t="s">
        <v>22718</v>
      </c>
      <c r="D938" s="12" t="s">
        <v>22719</v>
      </c>
      <c r="E938" s="12" t="s">
        <v>22720</v>
      </c>
      <c r="F938" s="12" t="s">
        <v>5609</v>
      </c>
      <c r="G938" s="12">
        <v>2018.0</v>
      </c>
      <c r="H938" s="33">
        <v>43264.0</v>
      </c>
      <c r="I938" s="12" t="s">
        <v>22721</v>
      </c>
      <c r="K938" s="12" t="s">
        <v>22722</v>
      </c>
    </row>
    <row r="939" ht="15.75" customHeight="1">
      <c r="A939" s="12">
        <v>3.0274459E7</v>
      </c>
      <c r="B939" s="12" t="s">
        <v>22724</v>
      </c>
      <c r="C939" s="12" t="s">
        <v>22725</v>
      </c>
      <c r="D939" s="12" t="s">
        <v>22726</v>
      </c>
      <c r="E939" s="12" t="s">
        <v>22357</v>
      </c>
      <c r="F939" s="12" t="s">
        <v>15421</v>
      </c>
      <c r="G939" s="12">
        <v>2018.0</v>
      </c>
      <c r="H939" s="33">
        <v>43376.0</v>
      </c>
      <c r="I939" s="12" t="s">
        <v>22727</v>
      </c>
      <c r="K939" s="12" t="s">
        <v>22728</v>
      </c>
    </row>
    <row r="940" ht="15.75" customHeight="1">
      <c r="A940" s="12">
        <v>2.9898769E7</v>
      </c>
      <c r="B940" s="12" t="s">
        <v>22729</v>
      </c>
      <c r="C940" s="12" t="s">
        <v>22730</v>
      </c>
      <c r="D940" s="12" t="s">
        <v>22731</v>
      </c>
      <c r="E940" s="12" t="s">
        <v>3470</v>
      </c>
      <c r="F940" s="12" t="s">
        <v>810</v>
      </c>
      <c r="G940" s="12">
        <v>2018.0</v>
      </c>
      <c r="H940" s="33">
        <v>43266.0</v>
      </c>
      <c r="I940" s="12" t="s">
        <v>22732</v>
      </c>
      <c r="K940" s="12" t="s">
        <v>22733</v>
      </c>
    </row>
    <row r="941" ht="15.75" customHeight="1">
      <c r="A941" s="12">
        <v>2.9907187E7</v>
      </c>
      <c r="B941" s="12" t="s">
        <v>22735</v>
      </c>
      <c r="C941" s="12" t="s">
        <v>22736</v>
      </c>
      <c r="D941" s="12" t="s">
        <v>22737</v>
      </c>
      <c r="E941" s="12" t="s">
        <v>7441</v>
      </c>
      <c r="F941" s="12" t="s">
        <v>842</v>
      </c>
      <c r="G941" s="12">
        <v>2018.0</v>
      </c>
      <c r="H941" s="33">
        <v>43268.0</v>
      </c>
      <c r="K941" s="12" t="s">
        <v>22738</v>
      </c>
    </row>
    <row r="942" ht="15.75" customHeight="1">
      <c r="A942" s="12">
        <v>2.9925679E7</v>
      </c>
      <c r="B942" s="12" t="s">
        <v>22740</v>
      </c>
      <c r="C942" s="12" t="s">
        <v>22741</v>
      </c>
      <c r="D942" s="12" t="s">
        <v>22742</v>
      </c>
      <c r="E942" s="12" t="s">
        <v>22743</v>
      </c>
      <c r="F942" s="12" t="s">
        <v>14013</v>
      </c>
      <c r="G942" s="12">
        <v>2018.0</v>
      </c>
      <c r="H942" s="33">
        <v>43273.0</v>
      </c>
      <c r="K942" s="12" t="s">
        <v>22744</v>
      </c>
    </row>
    <row r="943" ht="15.75" customHeight="1">
      <c r="A943" s="12">
        <v>2.9861133E7</v>
      </c>
      <c r="B943" s="12" t="s">
        <v>22745</v>
      </c>
      <c r="C943" s="12" t="s">
        <v>22746</v>
      </c>
      <c r="D943" s="12" t="s">
        <v>22747</v>
      </c>
      <c r="E943" s="12" t="s">
        <v>2213</v>
      </c>
      <c r="F943" s="12" t="s">
        <v>6252</v>
      </c>
      <c r="G943" s="12">
        <v>2018.0</v>
      </c>
      <c r="H943" s="33">
        <v>43256.0</v>
      </c>
      <c r="K943" s="12" t="s">
        <v>22748</v>
      </c>
    </row>
    <row r="944" ht="15.75" customHeight="1">
      <c r="A944" s="12">
        <v>2.990241E7</v>
      </c>
      <c r="B944" s="12" t="s">
        <v>22750</v>
      </c>
      <c r="C944" s="12" t="s">
        <v>22751</v>
      </c>
      <c r="D944" s="12" t="s">
        <v>22752</v>
      </c>
      <c r="E944" s="12" t="s">
        <v>22753</v>
      </c>
      <c r="F944" s="12" t="s">
        <v>4374</v>
      </c>
      <c r="G944" s="12">
        <v>2018.0</v>
      </c>
      <c r="H944" s="33">
        <v>43266.0</v>
      </c>
      <c r="K944" s="12" t="s">
        <v>22754</v>
      </c>
    </row>
    <row r="945" ht="15.75" customHeight="1">
      <c r="A945" s="12">
        <v>2.9914548E7</v>
      </c>
      <c r="B945" s="12" t="s">
        <v>22755</v>
      </c>
      <c r="C945" s="12" t="s">
        <v>22756</v>
      </c>
      <c r="D945" s="12" t="s">
        <v>22757</v>
      </c>
      <c r="E945" s="12" t="s">
        <v>22758</v>
      </c>
      <c r="F945" s="12" t="s">
        <v>332</v>
      </c>
      <c r="G945" s="12">
        <v>2018.0</v>
      </c>
      <c r="H945" s="33">
        <v>43271.0</v>
      </c>
      <c r="I945" s="12" t="s">
        <v>22759</v>
      </c>
      <c r="K945" s="12" t="s">
        <v>22760</v>
      </c>
    </row>
    <row r="946" ht="15.75" customHeight="1">
      <c r="A946" s="12">
        <v>2.991524E7</v>
      </c>
      <c r="B946" s="12" t="s">
        <v>22761</v>
      </c>
      <c r="C946" s="12" t="s">
        <v>22762</v>
      </c>
      <c r="D946" s="12" t="s">
        <v>22763</v>
      </c>
      <c r="E946" s="12" t="s">
        <v>22764</v>
      </c>
      <c r="F946" s="12" t="s">
        <v>5609</v>
      </c>
      <c r="G946" s="12">
        <v>2018.0</v>
      </c>
      <c r="H946" s="33">
        <v>43271.0</v>
      </c>
      <c r="I946" s="12" t="s">
        <v>22765</v>
      </c>
      <c r="K946" s="12" t="s">
        <v>22766</v>
      </c>
    </row>
    <row r="947" ht="15.75" customHeight="1">
      <c r="A947" s="12">
        <v>2.9967748E7</v>
      </c>
      <c r="B947" s="12" t="s">
        <v>22767</v>
      </c>
      <c r="C947" s="12" t="s">
        <v>22768</v>
      </c>
      <c r="D947" s="12" t="s">
        <v>22769</v>
      </c>
      <c r="E947" s="12" t="s">
        <v>22770</v>
      </c>
      <c r="F947" s="12" t="s">
        <v>8200</v>
      </c>
      <c r="G947" s="12">
        <v>2018.0</v>
      </c>
      <c r="H947" s="33">
        <v>43285.0</v>
      </c>
      <c r="I947" s="12" t="s">
        <v>22771</v>
      </c>
      <c r="K947" s="12" t="s">
        <v>22772</v>
      </c>
    </row>
    <row r="948" ht="15.75" customHeight="1">
      <c r="A948" s="12">
        <v>2.9654675E7</v>
      </c>
      <c r="B948" s="12" t="s">
        <v>22774</v>
      </c>
      <c r="C948" s="12" t="s">
        <v>22775</v>
      </c>
      <c r="D948" s="12" t="s">
        <v>22776</v>
      </c>
      <c r="E948" s="12" t="s">
        <v>3482</v>
      </c>
      <c r="F948" s="12" t="s">
        <v>1711</v>
      </c>
      <c r="G948" s="12">
        <v>2018.0</v>
      </c>
      <c r="H948" s="33">
        <v>43205.0</v>
      </c>
      <c r="K948" s="12" t="s">
        <v>22777</v>
      </c>
    </row>
    <row r="949" ht="15.75" customHeight="1">
      <c r="A949" s="12">
        <v>2.9946049E7</v>
      </c>
      <c r="B949" s="12" t="s">
        <v>22779</v>
      </c>
      <c r="C949" s="12" t="s">
        <v>22780</v>
      </c>
      <c r="D949" s="12" t="s">
        <v>22781</v>
      </c>
      <c r="E949" s="12" t="s">
        <v>22782</v>
      </c>
      <c r="F949" s="12" t="s">
        <v>7946</v>
      </c>
      <c r="G949" s="12">
        <v>2018.0</v>
      </c>
      <c r="H949" s="33">
        <v>43279.0</v>
      </c>
      <c r="I949" s="12" t="s">
        <v>22783</v>
      </c>
      <c r="K949" s="12" t="s">
        <v>22784</v>
      </c>
    </row>
    <row r="950" ht="15.75" customHeight="1">
      <c r="A950" s="12">
        <v>3.001353E7</v>
      </c>
      <c r="B950" s="12" t="s">
        <v>22785</v>
      </c>
      <c r="C950" s="12" t="s">
        <v>22786</v>
      </c>
      <c r="D950" s="12" t="s">
        <v>22787</v>
      </c>
      <c r="E950" s="12" t="s">
        <v>21981</v>
      </c>
      <c r="F950" s="12" t="s">
        <v>1128</v>
      </c>
      <c r="G950" s="12">
        <v>2018.0</v>
      </c>
      <c r="H950" s="33">
        <v>43299.0</v>
      </c>
      <c r="I950" s="12" t="s">
        <v>22788</v>
      </c>
      <c r="K950" s="12" t="s">
        <v>22789</v>
      </c>
    </row>
    <row r="951" ht="15.75" customHeight="1">
      <c r="A951" s="12">
        <v>2.9490069E7</v>
      </c>
      <c r="B951" s="12" t="s">
        <v>22791</v>
      </c>
      <c r="C951" s="12" t="s">
        <v>22792</v>
      </c>
      <c r="D951" s="12" t="s">
        <v>22793</v>
      </c>
      <c r="E951" s="12" t="s">
        <v>2772</v>
      </c>
      <c r="F951" s="12" t="s">
        <v>728</v>
      </c>
      <c r="G951" s="12">
        <v>2018.0</v>
      </c>
      <c r="H951" s="33">
        <v>43160.0</v>
      </c>
      <c r="K951" s="12" t="s">
        <v>22794</v>
      </c>
    </row>
    <row r="952" ht="15.75" customHeight="1">
      <c r="A952" s="12">
        <v>2.9506103E7</v>
      </c>
      <c r="B952" s="12" t="s">
        <v>22796</v>
      </c>
      <c r="C952" s="12" t="s">
        <v>22797</v>
      </c>
      <c r="D952" s="12" t="s">
        <v>22798</v>
      </c>
      <c r="E952" s="12" t="s">
        <v>22799</v>
      </c>
      <c r="F952" s="12" t="s">
        <v>728</v>
      </c>
      <c r="G952" s="12">
        <v>2018.0</v>
      </c>
      <c r="H952" s="33">
        <v>43165.0</v>
      </c>
      <c r="K952" s="12" t="s">
        <v>22800</v>
      </c>
    </row>
    <row r="953" ht="15.75" customHeight="1">
      <c r="A953" s="12">
        <v>2.995441E7</v>
      </c>
      <c r="B953" s="12" t="s">
        <v>22801</v>
      </c>
      <c r="C953" s="12" t="s">
        <v>22802</v>
      </c>
      <c r="D953" s="12" t="s">
        <v>22803</v>
      </c>
      <c r="E953" s="12" t="s">
        <v>12329</v>
      </c>
      <c r="F953" s="12" t="s">
        <v>332</v>
      </c>
      <c r="G953" s="12">
        <v>2018.0</v>
      </c>
      <c r="H953" s="33">
        <v>43281.0</v>
      </c>
      <c r="I953" s="12" t="s">
        <v>22804</v>
      </c>
      <c r="K953" s="12" t="s">
        <v>22805</v>
      </c>
    </row>
    <row r="954" ht="15.75" customHeight="1">
      <c r="A954" s="12">
        <v>3.0050361E7</v>
      </c>
      <c r="B954" s="12" t="s">
        <v>22806</v>
      </c>
      <c r="C954" s="12" t="s">
        <v>22807</v>
      </c>
      <c r="D954" s="12" t="s">
        <v>22808</v>
      </c>
      <c r="E954" s="12" t="s">
        <v>22809</v>
      </c>
      <c r="F954" s="12" t="s">
        <v>1112</v>
      </c>
      <c r="G954" s="12">
        <v>2018.0</v>
      </c>
      <c r="H954" s="33">
        <v>43309.0</v>
      </c>
      <c r="I954" s="12" t="s">
        <v>22810</v>
      </c>
      <c r="K954" s="12" t="s">
        <v>22811</v>
      </c>
    </row>
    <row r="955" ht="15.75" customHeight="1">
      <c r="A955" s="12">
        <v>2.9363888E7</v>
      </c>
      <c r="B955" s="12" t="s">
        <v>22813</v>
      </c>
      <c r="C955" s="12" t="s">
        <v>22814</v>
      </c>
      <c r="D955" s="12" t="s">
        <v>22815</v>
      </c>
      <c r="E955" s="12" t="s">
        <v>22816</v>
      </c>
      <c r="F955" s="12" t="s">
        <v>6955</v>
      </c>
      <c r="G955" s="12">
        <v>2018.0</v>
      </c>
      <c r="H955" s="33">
        <v>43125.0</v>
      </c>
      <c r="K955" s="12" t="s">
        <v>22817</v>
      </c>
    </row>
    <row r="956" ht="15.75" customHeight="1">
      <c r="A956" s="12">
        <v>2.9468305E7</v>
      </c>
      <c r="B956" s="12" t="s">
        <v>22819</v>
      </c>
      <c r="C956" s="12" t="s">
        <v>22820</v>
      </c>
      <c r="D956" s="12" t="s">
        <v>22821</v>
      </c>
      <c r="E956" s="12" t="s">
        <v>18101</v>
      </c>
      <c r="F956" s="12" t="s">
        <v>2086</v>
      </c>
      <c r="G956" s="12">
        <v>2018.0</v>
      </c>
      <c r="H956" s="33">
        <v>43154.0</v>
      </c>
      <c r="K956" s="12" t="s">
        <v>22822</v>
      </c>
    </row>
    <row r="957" ht="15.75" customHeight="1">
      <c r="A957" s="12">
        <v>2.9547359E7</v>
      </c>
      <c r="B957" s="12" t="s">
        <v>22823</v>
      </c>
      <c r="C957" s="12" t="s">
        <v>22824</v>
      </c>
      <c r="D957" s="12" t="s">
        <v>22825</v>
      </c>
      <c r="E957" s="12" t="s">
        <v>22826</v>
      </c>
      <c r="F957" s="12" t="s">
        <v>3780</v>
      </c>
      <c r="G957" s="12">
        <v>2018.0</v>
      </c>
      <c r="H957" s="33">
        <v>43176.0</v>
      </c>
      <c r="K957" s="12" t="s">
        <v>22827</v>
      </c>
    </row>
    <row r="958" ht="15.75" customHeight="1">
      <c r="A958" s="12">
        <v>2.9654732E7</v>
      </c>
      <c r="B958" s="12" t="s">
        <v>22828</v>
      </c>
      <c r="C958" s="12" t="s">
        <v>22829</v>
      </c>
      <c r="D958" s="12" t="s">
        <v>22830</v>
      </c>
      <c r="E958" s="12" t="s">
        <v>22831</v>
      </c>
      <c r="F958" s="12" t="s">
        <v>2712</v>
      </c>
      <c r="G958" s="12">
        <v>2018.0</v>
      </c>
      <c r="H958" s="33">
        <v>43205.0</v>
      </c>
      <c r="K958" s="12" t="s">
        <v>22832</v>
      </c>
    </row>
    <row r="959" ht="15.75" customHeight="1">
      <c r="A959" s="12">
        <v>2.9678402E7</v>
      </c>
      <c r="B959" s="12" t="s">
        <v>22833</v>
      </c>
      <c r="C959" s="12" t="s">
        <v>22834</v>
      </c>
      <c r="D959" s="12" t="s">
        <v>22835</v>
      </c>
      <c r="E959" s="12" t="s">
        <v>22836</v>
      </c>
      <c r="F959" s="12" t="s">
        <v>496</v>
      </c>
      <c r="G959" s="12">
        <v>2018.0</v>
      </c>
      <c r="H959" s="33">
        <v>43212.0</v>
      </c>
      <c r="K959" s="12" t="s">
        <v>22837</v>
      </c>
    </row>
    <row r="960" ht="15.75" customHeight="1">
      <c r="A960" s="12">
        <v>2.9678403E7</v>
      </c>
      <c r="B960" s="12" t="s">
        <v>22838</v>
      </c>
      <c r="C960" s="12" t="s">
        <v>22839</v>
      </c>
      <c r="D960" s="12" t="s">
        <v>22840</v>
      </c>
      <c r="E960" s="12" t="s">
        <v>22841</v>
      </c>
      <c r="F960" s="12" t="s">
        <v>496</v>
      </c>
      <c r="G960" s="12">
        <v>2018.0</v>
      </c>
      <c r="H960" s="33">
        <v>43212.0</v>
      </c>
      <c r="K960" s="12" t="s">
        <v>22842</v>
      </c>
    </row>
    <row r="961" ht="15.75" customHeight="1">
      <c r="A961" s="12">
        <v>2.9685474E7</v>
      </c>
      <c r="B961" s="12" t="s">
        <v>22843</v>
      </c>
      <c r="C961" s="12" t="s">
        <v>22844</v>
      </c>
      <c r="D961" s="12" t="s">
        <v>22845</v>
      </c>
      <c r="E961" s="12" t="s">
        <v>22846</v>
      </c>
      <c r="F961" s="12" t="s">
        <v>4729</v>
      </c>
      <c r="G961" s="12">
        <v>2018.0</v>
      </c>
      <c r="H961" s="33">
        <v>43215.0</v>
      </c>
      <c r="K961" s="12" t="s">
        <v>22847</v>
      </c>
    </row>
    <row r="962" ht="15.75" customHeight="1">
      <c r="A962" s="12">
        <v>2.970128E7</v>
      </c>
      <c r="B962" s="12" t="s">
        <v>22848</v>
      </c>
      <c r="C962" s="12" t="s">
        <v>22849</v>
      </c>
      <c r="D962" s="12" t="s">
        <v>22850</v>
      </c>
      <c r="E962" s="12" t="s">
        <v>15678</v>
      </c>
      <c r="F962" s="12" t="s">
        <v>22851</v>
      </c>
      <c r="G962" s="12">
        <v>2018.0</v>
      </c>
      <c r="H962" s="33">
        <v>43218.0</v>
      </c>
      <c r="K962" s="12" t="s">
        <v>22852</v>
      </c>
    </row>
    <row r="963" ht="15.75" customHeight="1">
      <c r="A963" s="12">
        <v>2.9703549E7</v>
      </c>
      <c r="B963" s="12" t="s">
        <v>22853</v>
      </c>
      <c r="C963" s="12" t="s">
        <v>22854</v>
      </c>
      <c r="D963" s="12" t="s">
        <v>22855</v>
      </c>
      <c r="E963" s="12" t="s">
        <v>6244</v>
      </c>
      <c r="F963" s="12" t="s">
        <v>496</v>
      </c>
      <c r="G963" s="12">
        <v>2018.0</v>
      </c>
      <c r="H963" s="33">
        <v>43219.0</v>
      </c>
      <c r="K963" s="12" t="s">
        <v>22856</v>
      </c>
    </row>
    <row r="964" ht="15.75" customHeight="1">
      <c r="A964" s="12">
        <v>2.9704268E7</v>
      </c>
      <c r="B964" s="12" t="s">
        <v>22857</v>
      </c>
      <c r="C964" s="12" t="s">
        <v>22858</v>
      </c>
      <c r="D964" s="12" t="s">
        <v>22859</v>
      </c>
      <c r="E964" s="12" t="s">
        <v>22860</v>
      </c>
      <c r="F964" s="12" t="s">
        <v>1704</v>
      </c>
      <c r="G964" s="12">
        <v>2018.0</v>
      </c>
      <c r="H964" s="33">
        <v>43219.0</v>
      </c>
      <c r="I964" s="12" t="s">
        <v>22861</v>
      </c>
      <c r="K964" s="12" t="s">
        <v>22862</v>
      </c>
    </row>
    <row r="965" ht="15.75" customHeight="1">
      <c r="A965" s="12">
        <v>2.9720706E7</v>
      </c>
      <c r="B965" s="12" t="s">
        <v>22863</v>
      </c>
      <c r="C965" s="12" t="s">
        <v>22864</v>
      </c>
      <c r="D965" s="12" t="s">
        <v>22865</v>
      </c>
      <c r="E965" s="12" t="s">
        <v>22866</v>
      </c>
      <c r="F965" s="12" t="s">
        <v>11291</v>
      </c>
      <c r="G965" s="12">
        <v>2018.0</v>
      </c>
      <c r="H965" s="33">
        <v>43224.0</v>
      </c>
      <c r="K965" s="12" t="s">
        <v>22867</v>
      </c>
    </row>
    <row r="966" ht="15.75" customHeight="1">
      <c r="A966" s="12">
        <v>2.9730381E7</v>
      </c>
      <c r="B966" s="12" t="s">
        <v>22868</v>
      </c>
      <c r="C966" s="12" t="s">
        <v>22869</v>
      </c>
      <c r="D966" s="12" t="s">
        <v>22870</v>
      </c>
      <c r="E966" s="12" t="s">
        <v>22871</v>
      </c>
      <c r="F966" s="12" t="s">
        <v>208</v>
      </c>
      <c r="G966" s="12">
        <v>2018.0</v>
      </c>
      <c r="H966" s="33">
        <v>43227.0</v>
      </c>
      <c r="K966" s="12" t="s">
        <v>22872</v>
      </c>
    </row>
    <row r="967" ht="15.75" customHeight="1">
      <c r="A967" s="12">
        <v>2.9733258E7</v>
      </c>
      <c r="B967" s="12" t="s">
        <v>22873</v>
      </c>
      <c r="C967" s="12" t="s">
        <v>22874</v>
      </c>
      <c r="D967" s="12" t="s">
        <v>22875</v>
      </c>
      <c r="E967" s="12" t="s">
        <v>17516</v>
      </c>
      <c r="F967" s="12" t="s">
        <v>151</v>
      </c>
      <c r="G967" s="12">
        <v>2018.0</v>
      </c>
      <c r="H967" s="33">
        <v>43228.0</v>
      </c>
      <c r="K967" s="12" t="s">
        <v>22876</v>
      </c>
    </row>
    <row r="968" ht="15.75" customHeight="1">
      <c r="A968" s="12">
        <v>2.974812E7</v>
      </c>
      <c r="B968" s="12" t="s">
        <v>22877</v>
      </c>
      <c r="C968" s="12" t="s">
        <v>22878</v>
      </c>
      <c r="D968" s="12" t="s">
        <v>22879</v>
      </c>
      <c r="E968" s="12" t="s">
        <v>6646</v>
      </c>
      <c r="F968" s="12" t="s">
        <v>496</v>
      </c>
      <c r="G968" s="12">
        <v>2018.0</v>
      </c>
      <c r="H968" s="33">
        <v>43232.0</v>
      </c>
      <c r="K968" s="12" t="s">
        <v>22880</v>
      </c>
    </row>
    <row r="969" ht="15.75" customHeight="1">
      <c r="A969" s="12">
        <v>2.9754986E7</v>
      </c>
      <c r="B969" s="12" t="s">
        <v>22881</v>
      </c>
      <c r="C969" s="12" t="s">
        <v>22882</v>
      </c>
      <c r="D969" s="12" t="s">
        <v>22883</v>
      </c>
      <c r="E969" s="12" t="s">
        <v>8668</v>
      </c>
      <c r="F969" s="12" t="s">
        <v>496</v>
      </c>
      <c r="G969" s="12">
        <v>2018.0</v>
      </c>
      <c r="H969" s="33">
        <v>43235.0</v>
      </c>
      <c r="K969" s="12" t="s">
        <v>22884</v>
      </c>
    </row>
    <row r="970" ht="15.75" customHeight="1">
      <c r="A970" s="12">
        <v>2.976473E7</v>
      </c>
      <c r="B970" s="12" t="s">
        <v>22885</v>
      </c>
      <c r="C970" s="12" t="s">
        <v>22886</v>
      </c>
      <c r="D970" s="12" t="s">
        <v>22887</v>
      </c>
      <c r="E970" s="12" t="s">
        <v>13038</v>
      </c>
      <c r="F970" s="12" t="s">
        <v>496</v>
      </c>
      <c r="G970" s="12">
        <v>2018.0</v>
      </c>
      <c r="H970" s="33">
        <v>43237.0</v>
      </c>
      <c r="K970" s="12" t="s">
        <v>22888</v>
      </c>
    </row>
    <row r="971" ht="15.75" customHeight="1">
      <c r="A971" s="12">
        <v>2.9777337E7</v>
      </c>
      <c r="B971" s="12" t="s">
        <v>22889</v>
      </c>
      <c r="C971" s="12" t="s">
        <v>22890</v>
      </c>
      <c r="D971" s="12" t="s">
        <v>22891</v>
      </c>
      <c r="E971" s="12" t="s">
        <v>22892</v>
      </c>
      <c r="F971" s="12" t="s">
        <v>376</v>
      </c>
      <c r="G971" s="12">
        <v>2018.0</v>
      </c>
      <c r="H971" s="33">
        <v>43240.0</v>
      </c>
      <c r="K971" s="12" t="s">
        <v>22893</v>
      </c>
    </row>
    <row r="972" ht="15.75" customHeight="1">
      <c r="A972" s="12">
        <v>2.9778634E7</v>
      </c>
      <c r="B972" s="12" t="s">
        <v>22894</v>
      </c>
      <c r="C972" s="12" t="s">
        <v>22895</v>
      </c>
      <c r="D972" s="12" t="s">
        <v>22896</v>
      </c>
      <c r="E972" s="12" t="s">
        <v>6425</v>
      </c>
      <c r="F972" s="12" t="s">
        <v>496</v>
      </c>
      <c r="G972" s="12">
        <v>2018.0</v>
      </c>
      <c r="H972" s="33">
        <v>43241.0</v>
      </c>
      <c r="K972" s="12" t="s">
        <v>22897</v>
      </c>
    </row>
    <row r="973" ht="15.75" customHeight="1">
      <c r="A973" s="12">
        <v>2.9793771E7</v>
      </c>
      <c r="B973" s="12" t="s">
        <v>22898</v>
      </c>
      <c r="C973" s="12" t="s">
        <v>22899</v>
      </c>
      <c r="D973" s="12" t="s">
        <v>22900</v>
      </c>
      <c r="E973" s="12" t="s">
        <v>22901</v>
      </c>
      <c r="F973" s="12" t="s">
        <v>496</v>
      </c>
      <c r="G973" s="12">
        <v>2018.0</v>
      </c>
      <c r="H973" s="33">
        <v>43246.0</v>
      </c>
      <c r="K973" s="12" t="s">
        <v>22902</v>
      </c>
    </row>
    <row r="974" ht="15.75" customHeight="1">
      <c r="A974" s="12">
        <v>2.9843834E7</v>
      </c>
      <c r="B974" s="12" t="s">
        <v>22903</v>
      </c>
      <c r="C974" s="12" t="s">
        <v>22904</v>
      </c>
      <c r="D974" s="12" t="s">
        <v>22905</v>
      </c>
      <c r="E974" s="12" t="s">
        <v>22906</v>
      </c>
      <c r="F974" s="12" t="s">
        <v>6355</v>
      </c>
      <c r="G974" s="12">
        <v>2018.0</v>
      </c>
      <c r="H974" s="33">
        <v>43251.0</v>
      </c>
      <c r="I974" s="12" t="s">
        <v>22907</v>
      </c>
      <c r="K974" s="12" t="s">
        <v>22908</v>
      </c>
    </row>
    <row r="975" ht="15.75" customHeight="1">
      <c r="A975" s="12">
        <v>2.9846442E7</v>
      </c>
      <c r="B975" s="12" t="s">
        <v>22909</v>
      </c>
      <c r="C975" s="12" t="s">
        <v>22910</v>
      </c>
      <c r="D975" s="12" t="s">
        <v>22911</v>
      </c>
      <c r="E975" s="12" t="s">
        <v>22912</v>
      </c>
      <c r="F975" s="12" t="s">
        <v>587</v>
      </c>
      <c r="G975" s="12">
        <v>2018.0</v>
      </c>
      <c r="H975" s="33">
        <v>43251.0</v>
      </c>
      <c r="K975" s="12" t="s">
        <v>22913</v>
      </c>
    </row>
    <row r="976" ht="15.75" customHeight="1">
      <c r="A976" s="12">
        <v>2.9846852E7</v>
      </c>
      <c r="B976" s="12" t="s">
        <v>22915</v>
      </c>
      <c r="C976" s="12" t="s">
        <v>22916</v>
      </c>
      <c r="D976" s="12" t="s">
        <v>22917</v>
      </c>
      <c r="E976" s="12" t="s">
        <v>15837</v>
      </c>
      <c r="F976" s="12" t="s">
        <v>664</v>
      </c>
      <c r="G976" s="12">
        <v>2018.0</v>
      </c>
      <c r="H976" s="33">
        <v>43251.0</v>
      </c>
      <c r="K976" s="12" t="s">
        <v>22918</v>
      </c>
    </row>
    <row r="977" ht="15.75" customHeight="1">
      <c r="A977" s="12">
        <v>2.9848404E7</v>
      </c>
      <c r="B977" s="12" t="s">
        <v>22919</v>
      </c>
      <c r="C977" s="12" t="s">
        <v>22920</v>
      </c>
      <c r="D977" s="12" t="s">
        <v>22921</v>
      </c>
      <c r="E977" s="12" t="s">
        <v>22922</v>
      </c>
      <c r="F977" s="12" t="s">
        <v>520</v>
      </c>
      <c r="G977" s="12">
        <v>2018.0</v>
      </c>
      <c r="H977" s="33">
        <v>43252.0</v>
      </c>
      <c r="I977" s="12" t="s">
        <v>22923</v>
      </c>
      <c r="K977" s="12" t="s">
        <v>22924</v>
      </c>
    </row>
    <row r="978" ht="15.75" customHeight="1">
      <c r="A978" s="12">
        <v>2.9859884E7</v>
      </c>
      <c r="B978" s="12" t="s">
        <v>22925</v>
      </c>
      <c r="C978" s="12" t="s">
        <v>22926</v>
      </c>
      <c r="D978" s="12" t="s">
        <v>22927</v>
      </c>
      <c r="E978" s="12" t="s">
        <v>3333</v>
      </c>
      <c r="F978" s="12" t="s">
        <v>496</v>
      </c>
      <c r="G978" s="12">
        <v>2018.0</v>
      </c>
      <c r="H978" s="33">
        <v>43255.0</v>
      </c>
      <c r="K978" s="12" t="s">
        <v>22928</v>
      </c>
    </row>
    <row r="979" ht="15.75" customHeight="1">
      <c r="A979" s="12">
        <v>2.9912688E7</v>
      </c>
      <c r="B979" s="12" t="s">
        <v>22929</v>
      </c>
      <c r="C979" s="12" t="s">
        <v>22930</v>
      </c>
      <c r="D979" s="12" t="s">
        <v>22931</v>
      </c>
      <c r="E979" s="12" t="s">
        <v>22932</v>
      </c>
      <c r="F979" s="12" t="s">
        <v>508</v>
      </c>
      <c r="G979" s="12">
        <v>2018.0</v>
      </c>
      <c r="H979" s="33">
        <v>43270.0</v>
      </c>
      <c r="I979" s="12" t="s">
        <v>22933</v>
      </c>
      <c r="K979" s="12" t="s">
        <v>22934</v>
      </c>
    </row>
    <row r="980" ht="15.75" customHeight="1">
      <c r="A980" s="12">
        <v>2.992247E7</v>
      </c>
      <c r="B980" s="12" t="s">
        <v>22935</v>
      </c>
      <c r="C980" s="12" t="s">
        <v>22936</v>
      </c>
      <c r="D980" s="12" t="s">
        <v>22937</v>
      </c>
      <c r="E980" s="12" t="s">
        <v>21129</v>
      </c>
      <c r="F980" s="12" t="s">
        <v>9590</v>
      </c>
      <c r="G980" s="12">
        <v>2018.0</v>
      </c>
      <c r="H980" s="33">
        <v>43272.0</v>
      </c>
      <c r="I980" s="12" t="s">
        <v>22938</v>
      </c>
      <c r="K980" s="12" t="s">
        <v>22939</v>
      </c>
    </row>
    <row r="981" ht="15.75" customHeight="1">
      <c r="A981" s="12">
        <v>2.9947761E7</v>
      </c>
      <c r="B981" s="12" t="s">
        <v>22941</v>
      </c>
      <c r="C981" s="12" t="s">
        <v>22942</v>
      </c>
      <c r="D981" s="12" t="s">
        <v>22943</v>
      </c>
      <c r="E981" s="12" t="s">
        <v>4276</v>
      </c>
      <c r="F981" s="12" t="s">
        <v>2843</v>
      </c>
      <c r="G981" s="12">
        <v>2018.0</v>
      </c>
      <c r="H981" s="33">
        <v>43279.0</v>
      </c>
      <c r="I981" s="12" t="s">
        <v>22944</v>
      </c>
      <c r="K981" s="12" t="s">
        <v>22945</v>
      </c>
    </row>
    <row r="982" ht="15.75" customHeight="1">
      <c r="A982" s="12">
        <v>3.0046071E7</v>
      </c>
      <c r="B982" s="12" t="s">
        <v>22947</v>
      </c>
      <c r="C982" s="12" t="s">
        <v>22948</v>
      </c>
      <c r="D982" s="12" t="s">
        <v>22949</v>
      </c>
      <c r="E982" s="12" t="s">
        <v>10342</v>
      </c>
      <c r="F982" s="12" t="s">
        <v>632</v>
      </c>
      <c r="G982" s="12">
        <v>2018.0</v>
      </c>
      <c r="H982" s="33">
        <v>43308.0</v>
      </c>
      <c r="K982" s="12" t="s">
        <v>22950</v>
      </c>
    </row>
    <row r="983" ht="15.75" customHeight="1">
      <c r="A983" s="12">
        <v>3.0137929E7</v>
      </c>
      <c r="B983" s="12" t="s">
        <v>22951</v>
      </c>
      <c r="C983" s="12" t="s">
        <v>22952</v>
      </c>
      <c r="D983" s="12" t="s">
        <v>22953</v>
      </c>
      <c r="E983" s="12" t="s">
        <v>22954</v>
      </c>
      <c r="F983" s="12" t="s">
        <v>3774</v>
      </c>
      <c r="G983" s="12">
        <v>2018.0</v>
      </c>
      <c r="H983" s="33">
        <v>43336.0</v>
      </c>
      <c r="K983" s="12" t="s">
        <v>22955</v>
      </c>
    </row>
    <row r="984" ht="15.75" customHeight="1">
      <c r="A984" s="12">
        <v>3.0184002E7</v>
      </c>
      <c r="B984" s="12" t="s">
        <v>22958</v>
      </c>
      <c r="C984" s="12" t="s">
        <v>22959</v>
      </c>
      <c r="D984" s="12" t="s">
        <v>22960</v>
      </c>
      <c r="E984" s="12" t="s">
        <v>22961</v>
      </c>
      <c r="F984" s="12" t="s">
        <v>587</v>
      </c>
      <c r="G984" s="12">
        <v>2018.0</v>
      </c>
      <c r="H984" s="33">
        <v>43349.0</v>
      </c>
      <c r="K984" s="12" t="s">
        <v>22962</v>
      </c>
    </row>
    <row r="985" ht="15.75" customHeight="1">
      <c r="A985" s="12">
        <v>3.0228771E7</v>
      </c>
      <c r="B985" s="12" t="s">
        <v>22963</v>
      </c>
      <c r="C985" s="12" t="s">
        <v>22964</v>
      </c>
      <c r="D985" s="12" t="s">
        <v>22965</v>
      </c>
      <c r="E985" s="12" t="s">
        <v>14938</v>
      </c>
      <c r="F985" s="12" t="s">
        <v>21472</v>
      </c>
      <c r="G985" s="12">
        <v>2018.0</v>
      </c>
      <c r="H985" s="33">
        <v>43363.0</v>
      </c>
      <c r="I985" s="12" t="s">
        <v>22966</v>
      </c>
    </row>
    <row r="986" ht="15.75" customHeight="1">
      <c r="A986" s="12">
        <v>3.0429398E7</v>
      </c>
      <c r="B986" s="12" t="s">
        <v>22968</v>
      </c>
      <c r="C986" s="12" t="s">
        <v>22969</v>
      </c>
      <c r="D986" s="12" t="s">
        <v>22970</v>
      </c>
      <c r="E986" s="12" t="s">
        <v>22971</v>
      </c>
      <c r="F986" s="12" t="s">
        <v>2957</v>
      </c>
      <c r="G986" s="12">
        <v>2018.0</v>
      </c>
      <c r="H986" s="33">
        <v>43420.0</v>
      </c>
      <c r="K986" s="12" t="s">
        <v>22972</v>
      </c>
    </row>
    <row r="987" ht="15.75" customHeight="1">
      <c r="A987" s="12">
        <v>3.0618452E7</v>
      </c>
      <c r="B987" s="12" t="s">
        <v>22973</v>
      </c>
      <c r="C987" s="12" t="s">
        <v>22974</v>
      </c>
      <c r="D987" s="12" t="s">
        <v>22975</v>
      </c>
      <c r="E987" s="12" t="s">
        <v>22976</v>
      </c>
      <c r="F987" s="12" t="s">
        <v>313</v>
      </c>
      <c r="G987" s="12">
        <v>2018.0</v>
      </c>
      <c r="H987" s="33">
        <v>43474.0</v>
      </c>
      <c r="K987" s="12" t="s">
        <v>22977</v>
      </c>
    </row>
    <row r="988" ht="15.75" customHeight="1">
      <c r="A988" s="12">
        <v>2.9975692E7</v>
      </c>
      <c r="B988" s="12" t="s">
        <v>22978</v>
      </c>
      <c r="C988" s="12" t="s">
        <v>22979</v>
      </c>
      <c r="D988" s="12" t="s">
        <v>22980</v>
      </c>
      <c r="E988" s="12" t="s">
        <v>14177</v>
      </c>
      <c r="F988" s="12" t="s">
        <v>2810</v>
      </c>
      <c r="G988" s="12">
        <v>2018.0</v>
      </c>
      <c r="H988" s="33">
        <v>43287.0</v>
      </c>
      <c r="I988" s="12" t="s">
        <v>22981</v>
      </c>
      <c r="K988" s="12" t="s">
        <v>22982</v>
      </c>
    </row>
    <row r="989" ht="15.75" customHeight="1">
      <c r="A989" s="12">
        <v>3.027447E7</v>
      </c>
      <c r="B989" s="12" t="s">
        <v>22984</v>
      </c>
      <c r="C989" s="12" t="s">
        <v>22985</v>
      </c>
      <c r="D989" s="12" t="s">
        <v>22986</v>
      </c>
      <c r="E989" s="12" t="s">
        <v>22987</v>
      </c>
      <c r="F989" s="12" t="s">
        <v>15421</v>
      </c>
      <c r="G989" s="12">
        <v>2018.0</v>
      </c>
      <c r="H989" s="33">
        <v>43376.0</v>
      </c>
      <c r="I989" s="12" t="s">
        <v>22988</v>
      </c>
      <c r="K989" s="12" t="s">
        <v>22989</v>
      </c>
    </row>
    <row r="990" ht="15.75" customHeight="1">
      <c r="A990" s="12">
        <v>2.9979764E7</v>
      </c>
      <c r="B990" s="12" t="s">
        <v>22990</v>
      </c>
      <c r="C990" s="12" t="s">
        <v>22991</v>
      </c>
      <c r="D990" s="12" t="s">
        <v>22992</v>
      </c>
      <c r="E990" s="12" t="s">
        <v>15660</v>
      </c>
      <c r="F990" s="12" t="s">
        <v>2831</v>
      </c>
      <c r="G990" s="12">
        <v>2018.0</v>
      </c>
      <c r="H990" s="33">
        <v>43288.0</v>
      </c>
      <c r="I990" s="12" t="s">
        <v>22993</v>
      </c>
      <c r="K990" s="12" t="s">
        <v>22994</v>
      </c>
    </row>
    <row r="991" ht="15.75" customHeight="1">
      <c r="A991" s="12">
        <v>2.9625205E7</v>
      </c>
      <c r="B991" s="12" t="s">
        <v>22996</v>
      </c>
      <c r="C991" s="12" t="s">
        <v>22997</v>
      </c>
      <c r="D991" s="12" t="s">
        <v>22998</v>
      </c>
      <c r="E991" s="12" t="s">
        <v>9450</v>
      </c>
      <c r="F991" s="12" t="s">
        <v>347</v>
      </c>
      <c r="G991" s="12">
        <v>2018.0</v>
      </c>
      <c r="H991" s="33">
        <v>43197.0</v>
      </c>
      <c r="K991" s="12" t="s">
        <v>22999</v>
      </c>
    </row>
    <row r="992" ht="15.75" customHeight="1">
      <c r="A992" s="12">
        <v>2.9996782E7</v>
      </c>
      <c r="B992" s="12" t="s">
        <v>23001</v>
      </c>
      <c r="C992" s="12" t="s">
        <v>23002</v>
      </c>
      <c r="D992" s="12" t="s">
        <v>23003</v>
      </c>
      <c r="E992" s="12" t="s">
        <v>21383</v>
      </c>
      <c r="F992" s="12" t="s">
        <v>368</v>
      </c>
      <c r="G992" s="12">
        <v>2018.0</v>
      </c>
      <c r="H992" s="33">
        <v>43294.0</v>
      </c>
      <c r="I992" s="12" t="s">
        <v>23004</v>
      </c>
      <c r="K992" s="12" t="s">
        <v>23005</v>
      </c>
    </row>
    <row r="993" ht="15.75" customHeight="1">
      <c r="A993" s="12">
        <v>3.0050533E7</v>
      </c>
      <c r="B993" s="12" t="s">
        <v>23007</v>
      </c>
      <c r="C993" s="12" t="s">
        <v>23008</v>
      </c>
      <c r="D993" s="12" t="s">
        <v>23009</v>
      </c>
      <c r="E993" s="12" t="s">
        <v>13435</v>
      </c>
      <c r="F993" s="12" t="s">
        <v>21929</v>
      </c>
      <c r="G993" s="12">
        <v>2018.0</v>
      </c>
      <c r="H993" s="33">
        <v>43309.0</v>
      </c>
      <c r="I993" s="12" t="s">
        <v>23010</v>
      </c>
      <c r="K993" s="12" t="s">
        <v>23011</v>
      </c>
    </row>
    <row r="994" ht="15.75" customHeight="1">
      <c r="A994" s="12">
        <v>3.0006543E7</v>
      </c>
      <c r="B994" s="12" t="s">
        <v>23012</v>
      </c>
      <c r="C994" s="12" t="s">
        <v>23013</v>
      </c>
      <c r="D994" s="12" t="s">
        <v>23014</v>
      </c>
      <c r="E994" s="12" t="s">
        <v>23015</v>
      </c>
      <c r="F994" s="12" t="s">
        <v>5609</v>
      </c>
      <c r="G994" s="12">
        <v>2018.0</v>
      </c>
      <c r="H994" s="33">
        <v>43296.0</v>
      </c>
      <c r="I994" s="12" t="s">
        <v>23016</v>
      </c>
      <c r="K994" s="12" t="s">
        <v>23017</v>
      </c>
    </row>
    <row r="995" ht="15.75" customHeight="1">
      <c r="A995" s="12">
        <v>2.991325E7</v>
      </c>
      <c r="B995" s="12" t="s">
        <v>23019</v>
      </c>
      <c r="C995" s="12" t="s">
        <v>23020</v>
      </c>
      <c r="D995" s="12" t="s">
        <v>23021</v>
      </c>
      <c r="E995" s="12" t="s">
        <v>14444</v>
      </c>
      <c r="F995" s="12" t="s">
        <v>23022</v>
      </c>
      <c r="G995" s="12">
        <v>2018.0</v>
      </c>
      <c r="H995" s="33">
        <v>43270.0</v>
      </c>
      <c r="K995" s="12" t="s">
        <v>23023</v>
      </c>
    </row>
    <row r="996" ht="15.75" customHeight="1">
      <c r="A996" s="12">
        <v>3.0011267E7</v>
      </c>
      <c r="B996" s="12" t="s">
        <v>23025</v>
      </c>
      <c r="C996" s="12" t="s">
        <v>23026</v>
      </c>
      <c r="D996" s="12" t="s">
        <v>23027</v>
      </c>
      <c r="E996" s="12" t="s">
        <v>6038</v>
      </c>
      <c r="F996" s="12" t="s">
        <v>2810</v>
      </c>
      <c r="G996" s="12">
        <v>2018.0</v>
      </c>
      <c r="H996" s="33">
        <v>43298.0</v>
      </c>
      <c r="I996" s="12" t="s">
        <v>23028</v>
      </c>
      <c r="K996" s="12" t="s">
        <v>23029</v>
      </c>
    </row>
    <row r="997" ht="15.75" customHeight="1">
      <c r="A997" s="12">
        <v>3.0020933E7</v>
      </c>
      <c r="B997" s="12" t="s">
        <v>23031</v>
      </c>
      <c r="C997" s="12" t="s">
        <v>23032</v>
      </c>
      <c r="D997" s="12" t="s">
        <v>23033</v>
      </c>
      <c r="E997" s="12" t="s">
        <v>5662</v>
      </c>
      <c r="F997" s="12" t="s">
        <v>2810</v>
      </c>
      <c r="G997" s="12">
        <v>2018.0</v>
      </c>
      <c r="H997" s="33">
        <v>43300.0</v>
      </c>
      <c r="I997" s="12" t="s">
        <v>23034</v>
      </c>
      <c r="K997" s="12" t="s">
        <v>23035</v>
      </c>
    </row>
    <row r="998" ht="15.75" customHeight="1">
      <c r="A998" s="12">
        <v>2.9709963E7</v>
      </c>
      <c r="B998" s="12" t="s">
        <v>23037</v>
      </c>
      <c r="C998" s="12" t="s">
        <v>23038</v>
      </c>
      <c r="D998" s="12" t="s">
        <v>23039</v>
      </c>
      <c r="E998" s="12" t="s">
        <v>23040</v>
      </c>
      <c r="F998" s="12" t="s">
        <v>6090</v>
      </c>
      <c r="G998" s="12">
        <v>2018.0</v>
      </c>
      <c r="H998" s="33">
        <v>43221.0</v>
      </c>
      <c r="K998" s="12" t="s">
        <v>23041</v>
      </c>
    </row>
    <row r="999" ht="15.75" customHeight="1">
      <c r="A999" s="12">
        <v>2.9709988E7</v>
      </c>
      <c r="B999" s="12" t="s">
        <v>23043</v>
      </c>
      <c r="C999" s="12" t="s">
        <v>23044</v>
      </c>
      <c r="D999" s="12" t="s">
        <v>23045</v>
      </c>
      <c r="E999" s="12" t="s">
        <v>23046</v>
      </c>
      <c r="F999" s="12" t="s">
        <v>6090</v>
      </c>
      <c r="G999" s="12">
        <v>2018.0</v>
      </c>
      <c r="H999" s="33">
        <v>43221.0</v>
      </c>
      <c r="K999" s="12" t="s">
        <v>23047</v>
      </c>
    </row>
    <row r="1000" ht="15.75" customHeight="1">
      <c r="A1000" s="12">
        <v>3.004498E7</v>
      </c>
      <c r="B1000" s="12" t="s">
        <v>23048</v>
      </c>
      <c r="C1000" s="12" t="s">
        <v>23049</v>
      </c>
      <c r="D1000" s="12" t="s">
        <v>23050</v>
      </c>
      <c r="E1000" s="12" t="s">
        <v>23051</v>
      </c>
      <c r="F1000" s="12" t="s">
        <v>23052</v>
      </c>
      <c r="G1000" s="12">
        <v>2018.0</v>
      </c>
      <c r="H1000" s="33">
        <v>43307.0</v>
      </c>
      <c r="I1000" s="12" t="s">
        <v>23053</v>
      </c>
      <c r="J1000" s="12" t="s">
        <v>23054</v>
      </c>
      <c r="K1000" s="12" t="s">
        <v>23055</v>
      </c>
    </row>
    <row r="1001" ht="15.75" customHeight="1">
      <c r="A1001" s="12">
        <v>3.0051873E7</v>
      </c>
      <c r="B1001" s="12" t="s">
        <v>23056</v>
      </c>
      <c r="C1001" s="12" t="s">
        <v>23057</v>
      </c>
      <c r="D1001" s="12" t="s">
        <v>23058</v>
      </c>
      <c r="E1001" s="12" t="s">
        <v>23059</v>
      </c>
      <c r="F1001" s="12" t="s">
        <v>796</v>
      </c>
      <c r="G1001" s="12">
        <v>2018.0</v>
      </c>
      <c r="H1001" s="33">
        <v>43309.0</v>
      </c>
      <c r="I1001" s="12" t="s">
        <v>23060</v>
      </c>
      <c r="K1001" s="12" t="s">
        <v>23061</v>
      </c>
    </row>
    <row r="1002" ht="15.75" customHeight="1">
      <c r="A1002" s="12">
        <v>3.0059498E7</v>
      </c>
      <c r="B1002" s="12" t="s">
        <v>23063</v>
      </c>
      <c r="C1002" s="12" t="s">
        <v>23064</v>
      </c>
      <c r="D1002" s="12" t="s">
        <v>23065</v>
      </c>
      <c r="E1002" s="12" t="s">
        <v>17562</v>
      </c>
      <c r="F1002" s="12" t="s">
        <v>2810</v>
      </c>
      <c r="G1002" s="12">
        <v>2018.0</v>
      </c>
      <c r="H1002" s="33">
        <v>43312.0</v>
      </c>
      <c r="I1002" s="12" t="s">
        <v>23066</v>
      </c>
      <c r="K1002" s="12" t="s">
        <v>23067</v>
      </c>
    </row>
    <row r="1003" ht="15.75" customHeight="1">
      <c r="A1003" s="12">
        <v>3.0061607E7</v>
      </c>
      <c r="B1003" s="12" t="s">
        <v>23069</v>
      </c>
      <c r="C1003" s="12" t="s">
        <v>23070</v>
      </c>
      <c r="D1003" s="12" t="s">
        <v>23071</v>
      </c>
      <c r="E1003" s="12" t="s">
        <v>19259</v>
      </c>
      <c r="F1003" s="12" t="s">
        <v>5609</v>
      </c>
      <c r="G1003" s="12">
        <v>2018.0</v>
      </c>
      <c r="H1003" s="33">
        <v>43313.0</v>
      </c>
      <c r="I1003" s="12" t="s">
        <v>23072</v>
      </c>
      <c r="K1003" s="12" t="s">
        <v>23073</v>
      </c>
    </row>
    <row r="1004" ht="15.75" customHeight="1">
      <c r="A1004" s="12">
        <v>3.0061694E7</v>
      </c>
      <c r="B1004" s="12" t="s">
        <v>23074</v>
      </c>
      <c r="C1004" s="12" t="s">
        <v>23075</v>
      </c>
      <c r="D1004" s="12" t="s">
        <v>23076</v>
      </c>
      <c r="E1004" s="12" t="s">
        <v>23077</v>
      </c>
      <c r="F1004" s="12" t="s">
        <v>5609</v>
      </c>
      <c r="G1004" s="12">
        <v>2018.0</v>
      </c>
      <c r="H1004" s="33">
        <v>43313.0</v>
      </c>
      <c r="I1004" s="12" t="s">
        <v>23078</v>
      </c>
      <c r="K1004" s="12" t="s">
        <v>23079</v>
      </c>
    </row>
    <row r="1005" ht="15.75" customHeight="1">
      <c r="A1005" s="12">
        <v>3.006447E7</v>
      </c>
      <c r="B1005" s="12" t="s">
        <v>23080</v>
      </c>
      <c r="C1005" s="12" t="s">
        <v>23081</v>
      </c>
      <c r="D1005" s="12" t="s">
        <v>23082</v>
      </c>
      <c r="E1005" s="12" t="s">
        <v>23083</v>
      </c>
      <c r="F1005" s="12" t="s">
        <v>332</v>
      </c>
      <c r="G1005" s="12">
        <v>2018.0</v>
      </c>
      <c r="H1005" s="33">
        <v>43314.0</v>
      </c>
      <c r="I1005" s="12" t="s">
        <v>23084</v>
      </c>
      <c r="K1005" s="12" t="s">
        <v>23085</v>
      </c>
    </row>
    <row r="1006" ht="15.75" customHeight="1">
      <c r="A1006" s="12">
        <v>2.8620748E7</v>
      </c>
      <c r="B1006" s="12" t="s">
        <v>23087</v>
      </c>
      <c r="C1006" s="12" t="s">
        <v>3319</v>
      </c>
      <c r="D1006" s="12" t="s">
        <v>23088</v>
      </c>
      <c r="E1006" s="12" t="s">
        <v>3321</v>
      </c>
      <c r="F1006" s="12" t="s">
        <v>18522</v>
      </c>
      <c r="G1006" s="12">
        <v>2018.0</v>
      </c>
      <c r="H1006" s="33">
        <v>42903.0</v>
      </c>
      <c r="K1006" s="12" t="s">
        <v>23089</v>
      </c>
    </row>
    <row r="1007" ht="15.75" customHeight="1">
      <c r="A1007" s="12">
        <v>2.88796E7</v>
      </c>
      <c r="B1007" s="12" t="s">
        <v>23091</v>
      </c>
      <c r="C1007" s="12" t="s">
        <v>23092</v>
      </c>
      <c r="D1007" s="12" t="s">
        <v>23093</v>
      </c>
      <c r="E1007" s="12" t="s">
        <v>23094</v>
      </c>
      <c r="F1007" s="12" t="s">
        <v>23095</v>
      </c>
      <c r="G1007" s="12">
        <v>2018.0</v>
      </c>
      <c r="H1007" s="33">
        <v>42986.0</v>
      </c>
      <c r="K1007" s="12" t="s">
        <v>23096</v>
      </c>
    </row>
    <row r="1008" ht="15.75" customHeight="1">
      <c r="A1008" s="12">
        <v>2.8980839E7</v>
      </c>
      <c r="B1008" s="12" t="s">
        <v>23097</v>
      </c>
      <c r="C1008" s="12" t="s">
        <v>23098</v>
      </c>
      <c r="D1008" s="12" t="s">
        <v>23099</v>
      </c>
      <c r="E1008" s="12" t="s">
        <v>23100</v>
      </c>
      <c r="F1008" s="12" t="s">
        <v>19920</v>
      </c>
      <c r="G1008" s="12">
        <v>2018.0</v>
      </c>
      <c r="H1008" s="33">
        <v>43014.0</v>
      </c>
      <c r="K1008" s="12" t="s">
        <v>23101</v>
      </c>
    </row>
    <row r="1009" ht="15.75" customHeight="1">
      <c r="A1009" s="12">
        <v>2.9160361E7</v>
      </c>
      <c r="B1009" s="12" t="s">
        <v>23102</v>
      </c>
      <c r="C1009" s="12" t="s">
        <v>12438</v>
      </c>
      <c r="D1009" s="12" t="s">
        <v>23103</v>
      </c>
      <c r="E1009" s="12" t="s">
        <v>12440</v>
      </c>
      <c r="F1009" s="12" t="s">
        <v>1574</v>
      </c>
      <c r="G1009" s="12">
        <v>2018.0</v>
      </c>
      <c r="H1009" s="33">
        <v>43061.0</v>
      </c>
      <c r="K1009" s="12" t="s">
        <v>23104</v>
      </c>
    </row>
    <row r="1010" ht="15.75" customHeight="1">
      <c r="A1010" s="12">
        <v>2.9162422E7</v>
      </c>
      <c r="B1010" s="12" t="s">
        <v>23105</v>
      </c>
      <c r="C1010" s="12" t="s">
        <v>23106</v>
      </c>
      <c r="D1010" s="12" t="s">
        <v>23107</v>
      </c>
      <c r="E1010" s="12" t="s">
        <v>23108</v>
      </c>
      <c r="F1010" s="12" t="s">
        <v>1155</v>
      </c>
      <c r="G1010" s="12">
        <v>2018.0</v>
      </c>
      <c r="H1010" s="33">
        <v>43062.0</v>
      </c>
      <c r="K1010" s="12" t="s">
        <v>23109</v>
      </c>
    </row>
    <row r="1011" ht="15.75" customHeight="1">
      <c r="A1011" s="12">
        <v>2.9287988E7</v>
      </c>
      <c r="B1011" s="12" t="s">
        <v>23111</v>
      </c>
      <c r="C1011" s="12" t="s">
        <v>23112</v>
      </c>
      <c r="D1011" s="12" t="s">
        <v>23113</v>
      </c>
      <c r="E1011" s="12" t="s">
        <v>23114</v>
      </c>
      <c r="F1011" s="12" t="s">
        <v>1155</v>
      </c>
      <c r="G1011" s="12">
        <v>2018.0</v>
      </c>
      <c r="H1011" s="33">
        <v>43100.0</v>
      </c>
      <c r="K1011" s="12" t="s">
        <v>23115</v>
      </c>
    </row>
    <row r="1012" ht="15.75" customHeight="1">
      <c r="A1012" s="12">
        <v>2.9333583E7</v>
      </c>
      <c r="B1012" s="12" t="s">
        <v>23116</v>
      </c>
      <c r="C1012" s="12" t="s">
        <v>23117</v>
      </c>
      <c r="D1012" s="12" t="s">
        <v>23118</v>
      </c>
      <c r="E1012" s="12" t="s">
        <v>23119</v>
      </c>
      <c r="F1012" s="12" t="s">
        <v>1449</v>
      </c>
      <c r="G1012" s="12">
        <v>2018.0</v>
      </c>
      <c r="H1012" s="33">
        <v>43116.0</v>
      </c>
      <c r="K1012" s="12" t="s">
        <v>23120</v>
      </c>
    </row>
    <row r="1013" ht="15.75" customHeight="1">
      <c r="A1013" s="12">
        <v>2.9383651E7</v>
      </c>
      <c r="B1013" s="12" t="s">
        <v>23121</v>
      </c>
      <c r="C1013" s="12" t="s">
        <v>23122</v>
      </c>
      <c r="D1013" s="12" t="s">
        <v>23123</v>
      </c>
      <c r="E1013" s="12" t="s">
        <v>23124</v>
      </c>
      <c r="F1013" s="12" t="s">
        <v>3752</v>
      </c>
      <c r="G1013" s="12">
        <v>2018.0</v>
      </c>
      <c r="H1013" s="33">
        <v>43132.0</v>
      </c>
      <c r="K1013" s="12" t="s">
        <v>23125</v>
      </c>
    </row>
    <row r="1014" ht="15.75" customHeight="1">
      <c r="A1014" s="12">
        <v>2.9603499E7</v>
      </c>
      <c r="B1014" s="12" t="s">
        <v>23126</v>
      </c>
      <c r="C1014" s="12" t="s">
        <v>23127</v>
      </c>
      <c r="D1014" s="12" t="s">
        <v>23128</v>
      </c>
      <c r="E1014" s="12" t="s">
        <v>23129</v>
      </c>
      <c r="F1014" s="12" t="s">
        <v>23130</v>
      </c>
      <c r="G1014" s="12">
        <v>2018.0</v>
      </c>
      <c r="H1014" s="33">
        <v>43191.0</v>
      </c>
      <c r="K1014" s="12" t="s">
        <v>23131</v>
      </c>
    </row>
    <row r="1015" ht="15.75" customHeight="1">
      <c r="A1015" s="12">
        <v>2.96647E7</v>
      </c>
      <c r="B1015" s="12" t="s">
        <v>23132</v>
      </c>
      <c r="C1015" s="12" t="s">
        <v>23133</v>
      </c>
      <c r="D1015" s="12" t="s">
        <v>23134</v>
      </c>
      <c r="E1015" s="12" t="s">
        <v>15044</v>
      </c>
      <c r="F1015" s="12" t="s">
        <v>151</v>
      </c>
      <c r="G1015" s="12">
        <v>2018.0</v>
      </c>
      <c r="H1015" s="33">
        <v>43208.0</v>
      </c>
      <c r="I1015" s="12" t="s">
        <v>23135</v>
      </c>
      <c r="K1015" s="12" t="s">
        <v>23136</v>
      </c>
    </row>
    <row r="1016" ht="15.75" customHeight="1">
      <c r="A1016" s="12">
        <v>2.966804E7</v>
      </c>
      <c r="B1016" s="12" t="s">
        <v>23137</v>
      </c>
      <c r="C1016" s="12" t="s">
        <v>23138</v>
      </c>
      <c r="D1016" s="12" t="s">
        <v>23139</v>
      </c>
      <c r="E1016" s="12" t="s">
        <v>23140</v>
      </c>
      <c r="F1016" s="12" t="s">
        <v>6411</v>
      </c>
      <c r="G1016" s="12">
        <v>2018.0</v>
      </c>
      <c r="H1016" s="33">
        <v>43209.0</v>
      </c>
      <c r="K1016" s="12" t="s">
        <v>23141</v>
      </c>
    </row>
    <row r="1017" ht="15.75" customHeight="1">
      <c r="A1017" s="12">
        <v>2.9736763E7</v>
      </c>
      <c r="B1017" s="12" t="s">
        <v>23142</v>
      </c>
      <c r="C1017" s="12" t="s">
        <v>23143</v>
      </c>
      <c r="D1017" s="12" t="s">
        <v>23144</v>
      </c>
      <c r="E1017" s="12" t="s">
        <v>22932</v>
      </c>
      <c r="F1017" s="12" t="s">
        <v>11982</v>
      </c>
      <c r="G1017" s="12">
        <v>2018.0</v>
      </c>
      <c r="H1017" s="33">
        <v>43229.0</v>
      </c>
      <c r="I1017" s="12" t="s">
        <v>23145</v>
      </c>
      <c r="K1017" s="12" t="s">
        <v>23146</v>
      </c>
    </row>
    <row r="1018" ht="15.75" customHeight="1">
      <c r="A1018" s="12">
        <v>2.9769278E7</v>
      </c>
      <c r="B1018" s="12" t="s">
        <v>23147</v>
      </c>
      <c r="C1018" s="12" t="s">
        <v>23148</v>
      </c>
      <c r="D1018" s="12" t="s">
        <v>23149</v>
      </c>
      <c r="E1018" s="12" t="s">
        <v>8283</v>
      </c>
      <c r="F1018" s="12" t="s">
        <v>175</v>
      </c>
      <c r="G1018" s="12">
        <v>2018.0</v>
      </c>
      <c r="H1018" s="33">
        <v>43238.0</v>
      </c>
      <c r="I1018" s="12" t="s">
        <v>23150</v>
      </c>
      <c r="K1018" s="12" t="s">
        <v>23151</v>
      </c>
    </row>
    <row r="1019" ht="15.75" customHeight="1">
      <c r="A1019" s="12">
        <v>2.9777926E7</v>
      </c>
      <c r="B1019" s="12" t="s">
        <v>23153</v>
      </c>
      <c r="C1019" s="12" t="s">
        <v>23154</v>
      </c>
      <c r="D1019" s="12" t="s">
        <v>23155</v>
      </c>
      <c r="E1019" s="12" t="s">
        <v>23156</v>
      </c>
      <c r="F1019" s="12" t="s">
        <v>112</v>
      </c>
      <c r="G1019" s="12">
        <v>2018.0</v>
      </c>
      <c r="H1019" s="33">
        <v>43240.0</v>
      </c>
      <c r="I1019" s="12" t="s">
        <v>23157</v>
      </c>
      <c r="K1019" s="12" t="s">
        <v>23158</v>
      </c>
    </row>
    <row r="1020" ht="15.75" customHeight="1">
      <c r="A1020" s="12">
        <v>2.9792944E7</v>
      </c>
      <c r="B1020" s="12" t="s">
        <v>23159</v>
      </c>
      <c r="C1020" s="12" t="s">
        <v>23160</v>
      </c>
      <c r="D1020" s="12" t="s">
        <v>23161</v>
      </c>
      <c r="E1020" s="12" t="s">
        <v>23162</v>
      </c>
      <c r="F1020" s="12" t="s">
        <v>9243</v>
      </c>
      <c r="G1020" s="12">
        <v>2018.0</v>
      </c>
      <c r="H1020" s="33">
        <v>43245.0</v>
      </c>
      <c r="K1020" s="12" t="s">
        <v>23163</v>
      </c>
    </row>
    <row r="1021" ht="15.75" customHeight="1">
      <c r="A1021" s="12">
        <v>2.9802869E7</v>
      </c>
      <c r="B1021" s="12" t="s">
        <v>23164</v>
      </c>
      <c r="C1021" s="12" t="s">
        <v>23165</v>
      </c>
      <c r="D1021" s="12" t="s">
        <v>23166</v>
      </c>
      <c r="E1021" s="12" t="s">
        <v>23167</v>
      </c>
      <c r="F1021" s="12" t="s">
        <v>9243</v>
      </c>
      <c r="G1021" s="12">
        <v>2018.0</v>
      </c>
      <c r="H1021" s="33">
        <v>43247.0</v>
      </c>
      <c r="K1021" s="12" t="s">
        <v>23168</v>
      </c>
    </row>
    <row r="1022" ht="15.75" customHeight="1">
      <c r="A1022" s="12">
        <v>2.9869598E7</v>
      </c>
      <c r="B1022" s="12" t="s">
        <v>23169</v>
      </c>
      <c r="C1022" s="12" t="s">
        <v>23170</v>
      </c>
      <c r="D1022" s="12" t="s">
        <v>23171</v>
      </c>
      <c r="E1022" s="12" t="s">
        <v>225</v>
      </c>
      <c r="F1022" s="12" t="s">
        <v>520</v>
      </c>
      <c r="G1022" s="12">
        <v>2018.0</v>
      </c>
      <c r="H1022" s="33">
        <v>43257.0</v>
      </c>
      <c r="I1022" s="12" t="s">
        <v>23172</v>
      </c>
      <c r="K1022" s="12" t="s">
        <v>23173</v>
      </c>
    </row>
    <row r="1023" ht="15.75" customHeight="1">
      <c r="A1023" s="12">
        <v>2.9869607E7</v>
      </c>
      <c r="B1023" s="12" t="s">
        <v>23174</v>
      </c>
      <c r="C1023" s="12" t="s">
        <v>23175</v>
      </c>
      <c r="D1023" s="12" t="s">
        <v>23176</v>
      </c>
      <c r="E1023" s="12" t="s">
        <v>23177</v>
      </c>
      <c r="F1023" s="12" t="s">
        <v>520</v>
      </c>
      <c r="G1023" s="12">
        <v>2018.0</v>
      </c>
      <c r="H1023" s="33">
        <v>43257.0</v>
      </c>
      <c r="I1023" s="12" t="s">
        <v>23178</v>
      </c>
      <c r="K1023" s="12" t="s">
        <v>23179</v>
      </c>
    </row>
    <row r="1024" ht="15.75" customHeight="1">
      <c r="A1024" s="12">
        <v>2.99168E7</v>
      </c>
      <c r="B1024" s="12" t="s">
        <v>23180</v>
      </c>
      <c r="C1024" s="12" t="s">
        <v>23181</v>
      </c>
      <c r="D1024" s="12" t="s">
        <v>23182</v>
      </c>
      <c r="E1024" s="12" t="s">
        <v>23183</v>
      </c>
      <c r="F1024" s="12" t="s">
        <v>3994</v>
      </c>
      <c r="G1024" s="12">
        <v>2018.0</v>
      </c>
      <c r="H1024" s="33">
        <v>43271.0</v>
      </c>
      <c r="K1024" s="12" t="s">
        <v>23184</v>
      </c>
    </row>
    <row r="1025" ht="15.75" customHeight="1">
      <c r="A1025" s="12">
        <v>2.9943707E7</v>
      </c>
      <c r="B1025" s="12" t="s">
        <v>23185</v>
      </c>
      <c r="C1025" s="12" t="s">
        <v>23186</v>
      </c>
      <c r="D1025" s="12" t="s">
        <v>23187</v>
      </c>
      <c r="E1025" s="12" t="s">
        <v>23188</v>
      </c>
      <c r="F1025" s="12" t="s">
        <v>520</v>
      </c>
      <c r="G1025" s="12">
        <v>2018.0</v>
      </c>
      <c r="H1025" s="33">
        <v>43278.0</v>
      </c>
      <c r="I1025" s="12" t="s">
        <v>23189</v>
      </c>
      <c r="K1025" s="12" t="s">
        <v>23190</v>
      </c>
    </row>
    <row r="1026" ht="15.75" customHeight="1">
      <c r="A1026" s="12">
        <v>2.9943715E7</v>
      </c>
      <c r="B1026" s="12" t="s">
        <v>23191</v>
      </c>
      <c r="C1026" s="12" t="s">
        <v>23192</v>
      </c>
      <c r="D1026" s="12" t="s">
        <v>23193</v>
      </c>
      <c r="E1026" s="12" t="s">
        <v>6709</v>
      </c>
      <c r="F1026" s="12" t="s">
        <v>520</v>
      </c>
      <c r="G1026" s="12">
        <v>2018.0</v>
      </c>
      <c r="H1026" s="33">
        <v>43278.0</v>
      </c>
      <c r="I1026" s="12" t="s">
        <v>23194</v>
      </c>
      <c r="K1026" s="12" t="s">
        <v>23195</v>
      </c>
    </row>
    <row r="1027" ht="15.75" customHeight="1">
      <c r="A1027" s="12">
        <v>2.9957332E7</v>
      </c>
      <c r="B1027" s="12" t="s">
        <v>23196</v>
      </c>
      <c r="C1027" s="12" t="s">
        <v>23197</v>
      </c>
      <c r="D1027" s="12" t="s">
        <v>23198</v>
      </c>
      <c r="E1027" s="12" t="s">
        <v>23199</v>
      </c>
      <c r="F1027" s="12" t="s">
        <v>23200</v>
      </c>
      <c r="G1027" s="12">
        <v>2018.0</v>
      </c>
      <c r="H1027" s="33">
        <v>43281.0</v>
      </c>
      <c r="I1027" s="12" t="s">
        <v>23201</v>
      </c>
      <c r="K1027" s="12" t="s">
        <v>23202</v>
      </c>
    </row>
    <row r="1028" ht="15.75" customHeight="1">
      <c r="A1028" s="12">
        <v>2.9968555E7</v>
      </c>
      <c r="B1028" s="12" t="s">
        <v>23203</v>
      </c>
      <c r="C1028" s="12" t="s">
        <v>23204</v>
      </c>
      <c r="D1028" s="12" t="s">
        <v>23205</v>
      </c>
      <c r="E1028" s="12" t="s">
        <v>23206</v>
      </c>
      <c r="F1028" s="12" t="s">
        <v>520</v>
      </c>
      <c r="G1028" s="12">
        <v>2018.0</v>
      </c>
      <c r="H1028" s="33">
        <v>43285.0</v>
      </c>
      <c r="I1028" s="12" t="s">
        <v>23207</v>
      </c>
      <c r="K1028" s="12" t="s">
        <v>23208</v>
      </c>
    </row>
    <row r="1029" ht="15.75" customHeight="1">
      <c r="A1029" s="12">
        <v>2.9988825E7</v>
      </c>
      <c r="B1029" s="12" t="s">
        <v>23209</v>
      </c>
      <c r="C1029" s="12" t="s">
        <v>23210</v>
      </c>
      <c r="D1029" s="12" t="s">
        <v>23211</v>
      </c>
      <c r="E1029" s="12" t="s">
        <v>23212</v>
      </c>
      <c r="F1029" s="12" t="s">
        <v>23213</v>
      </c>
      <c r="G1029" s="12">
        <v>2018.0</v>
      </c>
      <c r="H1029" s="33">
        <v>43292.0</v>
      </c>
      <c r="I1029" s="12" t="s">
        <v>23214</v>
      </c>
      <c r="K1029" s="12" t="s">
        <v>23215</v>
      </c>
    </row>
    <row r="1030" ht="15.75" customHeight="1">
      <c r="A1030" s="12">
        <v>3.000611E7</v>
      </c>
      <c r="B1030" s="12" t="s">
        <v>23217</v>
      </c>
      <c r="C1030" s="12" t="s">
        <v>23218</v>
      </c>
      <c r="D1030" s="12" t="s">
        <v>23219</v>
      </c>
      <c r="E1030" s="12" t="s">
        <v>23220</v>
      </c>
      <c r="F1030" s="12" t="s">
        <v>4873</v>
      </c>
      <c r="G1030" s="12">
        <v>2018.0</v>
      </c>
      <c r="H1030" s="33">
        <v>43296.0</v>
      </c>
      <c r="K1030" s="12" t="s">
        <v>23221</v>
      </c>
    </row>
    <row r="1031" ht="15.75" customHeight="1">
      <c r="A1031" s="12">
        <v>3.0014833E7</v>
      </c>
      <c r="B1031" s="12" t="s">
        <v>23222</v>
      </c>
      <c r="C1031" s="12" t="s">
        <v>23223</v>
      </c>
      <c r="D1031" s="12" t="s">
        <v>23224</v>
      </c>
      <c r="E1031" s="12" t="s">
        <v>23225</v>
      </c>
      <c r="F1031" s="12" t="s">
        <v>508</v>
      </c>
      <c r="G1031" s="12">
        <v>2018.0</v>
      </c>
      <c r="H1031" s="33">
        <v>43299.0</v>
      </c>
      <c r="I1031" s="12" t="s">
        <v>23226</v>
      </c>
      <c r="K1031" s="12" t="s">
        <v>23227</v>
      </c>
    </row>
    <row r="1032" ht="15.75" customHeight="1">
      <c r="A1032" s="12">
        <v>3.0016241E7</v>
      </c>
      <c r="B1032" s="12" t="s">
        <v>23228</v>
      </c>
      <c r="C1032" s="12" t="s">
        <v>23229</v>
      </c>
      <c r="D1032" s="12" t="s">
        <v>23230</v>
      </c>
      <c r="E1032" s="12" t="s">
        <v>23231</v>
      </c>
      <c r="F1032" s="12" t="s">
        <v>508</v>
      </c>
      <c r="G1032" s="12">
        <v>2018.0</v>
      </c>
      <c r="H1032" s="33">
        <v>43299.0</v>
      </c>
      <c r="I1032" s="12" t="s">
        <v>23232</v>
      </c>
      <c r="K1032" s="12" t="s">
        <v>23233</v>
      </c>
    </row>
    <row r="1033" ht="15.75" customHeight="1">
      <c r="A1033" s="12">
        <v>3.0060285E7</v>
      </c>
      <c r="B1033" s="12" t="s">
        <v>23234</v>
      </c>
      <c r="C1033" s="12" t="s">
        <v>23235</v>
      </c>
      <c r="D1033" s="12" t="s">
        <v>23236</v>
      </c>
      <c r="E1033" s="12" t="s">
        <v>23237</v>
      </c>
      <c r="F1033" s="12" t="s">
        <v>533</v>
      </c>
      <c r="G1033" s="12">
        <v>2018.0</v>
      </c>
      <c r="H1033" s="33">
        <v>43312.0</v>
      </c>
      <c r="K1033" s="12" t="s">
        <v>23238</v>
      </c>
    </row>
    <row r="1034" ht="15.75" customHeight="1">
      <c r="A1034" s="12">
        <v>3.007343E7</v>
      </c>
      <c r="B1034" s="12" t="s">
        <v>23239</v>
      </c>
      <c r="C1034" s="12" t="s">
        <v>23240</v>
      </c>
      <c r="D1034" s="12" t="s">
        <v>23241</v>
      </c>
      <c r="E1034" s="12" t="s">
        <v>19844</v>
      </c>
      <c r="F1034" s="12" t="s">
        <v>664</v>
      </c>
      <c r="G1034" s="12">
        <v>2018.0</v>
      </c>
      <c r="H1034" s="33">
        <v>43316.0</v>
      </c>
      <c r="K1034" s="12" t="s">
        <v>23242</v>
      </c>
    </row>
    <row r="1035" ht="15.75" customHeight="1">
      <c r="A1035" s="12">
        <v>3.0114881E7</v>
      </c>
      <c r="B1035" s="12" t="s">
        <v>23243</v>
      </c>
      <c r="C1035" s="12" t="s">
        <v>23244</v>
      </c>
      <c r="D1035" s="12" t="s">
        <v>23245</v>
      </c>
      <c r="E1035" s="12" t="s">
        <v>23246</v>
      </c>
      <c r="F1035" s="12" t="s">
        <v>22632</v>
      </c>
      <c r="G1035" s="12">
        <v>2018.0</v>
      </c>
      <c r="H1035" s="33">
        <v>43330.0</v>
      </c>
      <c r="K1035" s="12" t="s">
        <v>23247</v>
      </c>
    </row>
    <row r="1036" ht="15.75" customHeight="1">
      <c r="A1036" s="12">
        <v>3.0116923E7</v>
      </c>
      <c r="B1036" s="12" t="s">
        <v>23248</v>
      </c>
      <c r="C1036" s="12" t="s">
        <v>23249</v>
      </c>
      <c r="D1036" s="12" t="s">
        <v>23250</v>
      </c>
      <c r="E1036" s="12" t="s">
        <v>1604</v>
      </c>
      <c r="F1036" s="12" t="s">
        <v>664</v>
      </c>
      <c r="G1036" s="12">
        <v>2018.0</v>
      </c>
      <c r="H1036" s="33">
        <v>43330.0</v>
      </c>
      <c r="K1036" s="12" t="s">
        <v>23251</v>
      </c>
    </row>
    <row r="1037" ht="15.75" customHeight="1">
      <c r="A1037" s="12">
        <v>3.0145407E7</v>
      </c>
      <c r="B1037" s="12" t="s">
        <v>23252</v>
      </c>
      <c r="C1037" s="12" t="s">
        <v>23253</v>
      </c>
      <c r="D1037" s="12" t="s">
        <v>23254</v>
      </c>
      <c r="E1037" s="12" t="s">
        <v>23255</v>
      </c>
      <c r="F1037" s="12" t="s">
        <v>1155</v>
      </c>
      <c r="G1037" s="12">
        <v>2018.0</v>
      </c>
      <c r="H1037" s="33">
        <v>43339.0</v>
      </c>
      <c r="K1037" s="12" t="s">
        <v>23256</v>
      </c>
    </row>
    <row r="1038" ht="15.75" customHeight="1">
      <c r="A1038" s="12">
        <v>3.0196669E7</v>
      </c>
      <c r="B1038" s="12" t="s">
        <v>23257</v>
      </c>
      <c r="C1038" s="12" t="s">
        <v>23258</v>
      </c>
      <c r="D1038" s="12" t="s">
        <v>23259</v>
      </c>
      <c r="E1038" s="12" t="s">
        <v>9157</v>
      </c>
      <c r="F1038" s="12" t="s">
        <v>2562</v>
      </c>
      <c r="G1038" s="12">
        <v>2018.0</v>
      </c>
      <c r="H1038" s="33">
        <v>43354.0</v>
      </c>
      <c r="I1038" s="12" t="s">
        <v>23260</v>
      </c>
      <c r="K1038" s="12" t="s">
        <v>23261</v>
      </c>
    </row>
    <row r="1039" ht="15.75" customHeight="1">
      <c r="A1039" s="12">
        <v>3.0315955E7</v>
      </c>
      <c r="B1039" s="12" t="s">
        <v>23262</v>
      </c>
      <c r="C1039" s="12" t="s">
        <v>23263</v>
      </c>
      <c r="D1039" s="12" t="s">
        <v>23264</v>
      </c>
      <c r="E1039" s="12" t="s">
        <v>257</v>
      </c>
      <c r="F1039" s="12" t="s">
        <v>1155</v>
      </c>
      <c r="G1039" s="12">
        <v>2018.0</v>
      </c>
      <c r="H1039" s="33">
        <v>43387.0</v>
      </c>
      <c r="K1039" s="12" t="s">
        <v>23265</v>
      </c>
    </row>
    <row r="1040" ht="15.75" customHeight="1">
      <c r="A1040" s="12">
        <v>3.0380317E7</v>
      </c>
      <c r="B1040" s="12" t="s">
        <v>23266</v>
      </c>
      <c r="C1040" s="12" t="s">
        <v>23267</v>
      </c>
      <c r="D1040" s="12" t="s">
        <v>23268</v>
      </c>
      <c r="E1040" s="12" t="s">
        <v>23269</v>
      </c>
      <c r="F1040" s="12" t="s">
        <v>4326</v>
      </c>
      <c r="G1040" s="12">
        <v>2018.0</v>
      </c>
      <c r="H1040" s="33">
        <v>43405.0</v>
      </c>
      <c r="K1040" s="12" t="s">
        <v>23270</v>
      </c>
    </row>
    <row r="1041" ht="15.75" customHeight="1">
      <c r="A1041" s="12">
        <v>3.0381545E7</v>
      </c>
      <c r="B1041" s="12" t="s">
        <v>23272</v>
      </c>
      <c r="C1041" s="12" t="s">
        <v>23273</v>
      </c>
      <c r="D1041" s="12" t="s">
        <v>23274</v>
      </c>
      <c r="E1041" s="12" t="s">
        <v>23275</v>
      </c>
      <c r="F1041" s="12" t="s">
        <v>563</v>
      </c>
      <c r="G1041" s="12">
        <v>2018.0</v>
      </c>
      <c r="H1041" s="33">
        <v>43406.0</v>
      </c>
      <c r="I1041" s="12" t="s">
        <v>23276</v>
      </c>
      <c r="K1041" s="12" t="s">
        <v>23277</v>
      </c>
    </row>
    <row r="1042" ht="15.75" customHeight="1">
      <c r="A1042" s="12">
        <v>3.0483373E7</v>
      </c>
      <c r="B1042" s="12" t="s">
        <v>23278</v>
      </c>
      <c r="C1042" s="12" t="s">
        <v>23279</v>
      </c>
      <c r="D1042" s="12" t="s">
        <v>23280</v>
      </c>
      <c r="E1042" s="12" t="s">
        <v>23281</v>
      </c>
      <c r="F1042" s="12" t="s">
        <v>23282</v>
      </c>
      <c r="G1042" s="12">
        <v>2018.0</v>
      </c>
      <c r="H1042" s="33">
        <v>43433.0</v>
      </c>
      <c r="I1042" s="12" t="s">
        <v>23283</v>
      </c>
    </row>
    <row r="1043" ht="15.75" customHeight="1">
      <c r="A1043" s="12">
        <v>3.1014863E7</v>
      </c>
      <c r="B1043" s="12" t="s">
        <v>23284</v>
      </c>
      <c r="C1043" s="12" t="s">
        <v>23285</v>
      </c>
      <c r="D1043" s="12" t="s">
        <v>23286</v>
      </c>
      <c r="E1043" s="12" t="s">
        <v>12894</v>
      </c>
      <c r="F1043" s="12" t="s">
        <v>12747</v>
      </c>
      <c r="G1043" s="12">
        <v>2018.0</v>
      </c>
      <c r="H1043" s="33">
        <v>43580.0</v>
      </c>
      <c r="K1043" s="12" t="s">
        <v>23287</v>
      </c>
    </row>
    <row r="1044" ht="15.75" customHeight="1">
      <c r="A1044" s="12">
        <v>3.1014869E7</v>
      </c>
      <c r="B1044" s="12" t="s">
        <v>23288</v>
      </c>
      <c r="C1044" s="12" t="s">
        <v>23289</v>
      </c>
      <c r="D1044" s="12" t="s">
        <v>23290</v>
      </c>
      <c r="E1044" s="12" t="s">
        <v>23291</v>
      </c>
      <c r="F1044" s="12" t="s">
        <v>12747</v>
      </c>
      <c r="G1044" s="12">
        <v>2018.0</v>
      </c>
      <c r="H1044" s="33">
        <v>43580.0</v>
      </c>
      <c r="K1044" s="12" t="s">
        <v>23292</v>
      </c>
    </row>
    <row r="1045" ht="15.75" customHeight="1">
      <c r="A1045" s="12">
        <v>3.1014871E7</v>
      </c>
      <c r="B1045" s="12" t="s">
        <v>23293</v>
      </c>
      <c r="C1045" s="12" t="s">
        <v>23294</v>
      </c>
      <c r="D1045" s="12" t="s">
        <v>23295</v>
      </c>
      <c r="E1045" s="12" t="s">
        <v>23296</v>
      </c>
      <c r="F1045" s="12" t="s">
        <v>12747</v>
      </c>
      <c r="G1045" s="12">
        <v>2018.0</v>
      </c>
      <c r="H1045" s="33">
        <v>43580.0</v>
      </c>
      <c r="K1045" s="12" t="s">
        <v>23297</v>
      </c>
    </row>
    <row r="1046" ht="15.75" customHeight="1">
      <c r="A1046" s="12">
        <v>3.1014872E7</v>
      </c>
      <c r="B1046" s="12" t="s">
        <v>23298</v>
      </c>
      <c r="C1046" s="12" t="s">
        <v>23299</v>
      </c>
      <c r="D1046" s="12" t="s">
        <v>23300</v>
      </c>
      <c r="E1046" s="12" t="s">
        <v>23301</v>
      </c>
      <c r="F1046" s="12" t="s">
        <v>12747</v>
      </c>
      <c r="G1046" s="12">
        <v>2018.0</v>
      </c>
      <c r="H1046" s="33">
        <v>43580.0</v>
      </c>
      <c r="K1046" s="12" t="s">
        <v>23302</v>
      </c>
    </row>
    <row r="1047" ht="15.75" customHeight="1">
      <c r="A1047" s="12">
        <v>3.1014877E7</v>
      </c>
      <c r="B1047" s="12" t="s">
        <v>23303</v>
      </c>
      <c r="C1047" s="12" t="s">
        <v>23304</v>
      </c>
      <c r="D1047" s="12" t="s">
        <v>23305</v>
      </c>
      <c r="E1047" s="12" t="s">
        <v>23306</v>
      </c>
      <c r="F1047" s="12" t="s">
        <v>12747</v>
      </c>
      <c r="G1047" s="12">
        <v>2018.0</v>
      </c>
      <c r="H1047" s="33">
        <v>43580.0</v>
      </c>
      <c r="K1047" s="12" t="s">
        <v>23307</v>
      </c>
    </row>
    <row r="1048" ht="15.75" customHeight="1">
      <c r="A1048" s="12">
        <v>3.0067932E7</v>
      </c>
      <c r="B1048" s="12" t="s">
        <v>23308</v>
      </c>
      <c r="C1048" s="12" t="s">
        <v>23309</v>
      </c>
      <c r="D1048" s="12" t="s">
        <v>23310</v>
      </c>
      <c r="E1048" s="12" t="s">
        <v>23311</v>
      </c>
      <c r="F1048" s="12" t="s">
        <v>4123</v>
      </c>
      <c r="G1048" s="12">
        <v>2018.0</v>
      </c>
      <c r="H1048" s="33">
        <v>43314.0</v>
      </c>
      <c r="K1048" s="12" t="s">
        <v>23312</v>
      </c>
    </row>
    <row r="1049" ht="15.75" customHeight="1">
      <c r="A1049" s="12">
        <v>3.0123779E7</v>
      </c>
      <c r="B1049" s="12" t="s">
        <v>23314</v>
      </c>
      <c r="C1049" s="12" t="s">
        <v>23315</v>
      </c>
      <c r="D1049" s="12" t="s">
        <v>23316</v>
      </c>
      <c r="E1049" s="12" t="s">
        <v>18483</v>
      </c>
      <c r="F1049" s="12" t="s">
        <v>3171</v>
      </c>
      <c r="G1049" s="12">
        <v>2018.0</v>
      </c>
      <c r="H1049" s="33">
        <v>43333.0</v>
      </c>
      <c r="I1049" s="12" t="s">
        <v>23317</v>
      </c>
      <c r="K1049" s="12" t="s">
        <v>23318</v>
      </c>
    </row>
    <row r="1050" ht="15.75" customHeight="1">
      <c r="A1050" s="12">
        <v>3.0075738E7</v>
      </c>
      <c r="B1050" s="12" t="s">
        <v>23320</v>
      </c>
      <c r="C1050" s="12" t="s">
        <v>23321</v>
      </c>
      <c r="D1050" s="12" t="s">
        <v>23322</v>
      </c>
      <c r="E1050" s="12" t="s">
        <v>12131</v>
      </c>
      <c r="F1050" s="12" t="s">
        <v>332</v>
      </c>
      <c r="G1050" s="12">
        <v>2018.0</v>
      </c>
      <c r="H1050" s="33">
        <v>43317.0</v>
      </c>
      <c r="I1050" s="12" t="s">
        <v>23323</v>
      </c>
      <c r="K1050" s="12" t="s">
        <v>23324</v>
      </c>
    </row>
    <row r="1051" ht="15.75" customHeight="1">
      <c r="A1051" s="12">
        <v>3.0080899E7</v>
      </c>
      <c r="B1051" s="12" t="s">
        <v>23326</v>
      </c>
      <c r="C1051" s="12" t="s">
        <v>23327</v>
      </c>
      <c r="D1051" s="12" t="s">
        <v>23328</v>
      </c>
      <c r="E1051" s="12" t="s">
        <v>23329</v>
      </c>
      <c r="F1051" s="12" t="s">
        <v>1789</v>
      </c>
      <c r="G1051" s="12">
        <v>2018.0</v>
      </c>
      <c r="H1051" s="33">
        <v>43319.0</v>
      </c>
      <c r="I1051" s="12" t="s">
        <v>23330</v>
      </c>
      <c r="K1051" s="12" t="s">
        <v>23331</v>
      </c>
    </row>
    <row r="1052" ht="15.75" customHeight="1">
      <c r="A1052" s="12">
        <v>3.0057173E7</v>
      </c>
      <c r="B1052" s="12" t="s">
        <v>23333</v>
      </c>
      <c r="C1052" s="12" t="s">
        <v>23334</v>
      </c>
      <c r="D1052" s="12" t="s">
        <v>23335</v>
      </c>
      <c r="E1052" s="12" t="s">
        <v>23336</v>
      </c>
      <c r="F1052" s="12" t="s">
        <v>14697</v>
      </c>
      <c r="G1052" s="12">
        <v>2018.0</v>
      </c>
      <c r="H1052" s="33">
        <v>43312.0</v>
      </c>
      <c r="I1052" s="12" t="s">
        <v>23337</v>
      </c>
      <c r="J1052" s="12" t="s">
        <v>23338</v>
      </c>
      <c r="K1052" s="12" t="s">
        <v>23339</v>
      </c>
    </row>
    <row r="1053" ht="15.75" customHeight="1">
      <c r="A1053" s="12">
        <v>3.0092823E7</v>
      </c>
      <c r="B1053" s="12" t="s">
        <v>23341</v>
      </c>
      <c r="C1053" s="12" t="s">
        <v>23342</v>
      </c>
      <c r="D1053" s="12" t="s">
        <v>23343</v>
      </c>
      <c r="E1053" s="12" t="s">
        <v>23344</v>
      </c>
      <c r="F1053" s="12" t="s">
        <v>332</v>
      </c>
      <c r="G1053" s="12">
        <v>2018.0</v>
      </c>
      <c r="H1053" s="33">
        <v>43323.0</v>
      </c>
      <c r="I1053" s="12" t="s">
        <v>23345</v>
      </c>
      <c r="K1053" s="12" t="s">
        <v>23346</v>
      </c>
    </row>
    <row r="1054" ht="15.75" customHeight="1">
      <c r="A1054" s="12">
        <v>2.9173984E7</v>
      </c>
      <c r="B1054" s="12" t="s">
        <v>23348</v>
      </c>
      <c r="C1054" s="12" t="s">
        <v>23349</v>
      </c>
      <c r="D1054" s="12" t="s">
        <v>23350</v>
      </c>
      <c r="E1054" s="12" t="s">
        <v>23351</v>
      </c>
      <c r="F1054" s="12" t="s">
        <v>23352</v>
      </c>
      <c r="G1054" s="12">
        <v>2018.0</v>
      </c>
      <c r="H1054" s="33">
        <v>43067.0</v>
      </c>
      <c r="K1054" s="12" t="s">
        <v>23353</v>
      </c>
    </row>
    <row r="1055" ht="15.75" customHeight="1">
      <c r="A1055" s="12">
        <v>3.0102734E7</v>
      </c>
      <c r="B1055" s="12" t="s">
        <v>23355</v>
      </c>
      <c r="C1055" s="12" t="s">
        <v>23356</v>
      </c>
      <c r="D1055" s="12" t="s">
        <v>23357</v>
      </c>
      <c r="E1055" s="12" t="s">
        <v>23358</v>
      </c>
      <c r="F1055" s="12" t="s">
        <v>2831</v>
      </c>
      <c r="G1055" s="12">
        <v>2018.0</v>
      </c>
      <c r="H1055" s="33">
        <v>43326.0</v>
      </c>
      <c r="I1055" s="12" t="s">
        <v>23359</v>
      </c>
      <c r="K1055" s="12" t="s">
        <v>23360</v>
      </c>
    </row>
    <row r="1056" ht="15.75" customHeight="1">
      <c r="A1056" s="12">
        <v>3.0103809E7</v>
      </c>
      <c r="B1056" s="12" t="s">
        <v>23362</v>
      </c>
      <c r="C1056" s="12" t="s">
        <v>23363</v>
      </c>
      <c r="D1056" s="12" t="s">
        <v>23364</v>
      </c>
      <c r="E1056" s="12" t="s">
        <v>6107</v>
      </c>
      <c r="F1056" s="12" t="s">
        <v>12793</v>
      </c>
      <c r="G1056" s="12">
        <v>2018.0</v>
      </c>
      <c r="H1056" s="33">
        <v>43327.0</v>
      </c>
      <c r="I1056" s="12" t="s">
        <v>23365</v>
      </c>
      <c r="K1056" s="12" t="s">
        <v>23366</v>
      </c>
    </row>
    <row r="1057" ht="15.75" customHeight="1">
      <c r="A1057" s="12">
        <v>3.0104608E7</v>
      </c>
      <c r="B1057" s="12" t="s">
        <v>23367</v>
      </c>
      <c r="C1057" s="12" t="s">
        <v>23368</v>
      </c>
      <c r="D1057" s="12" t="s">
        <v>23369</v>
      </c>
      <c r="E1057" s="12" t="s">
        <v>23370</v>
      </c>
      <c r="F1057" s="12" t="s">
        <v>5609</v>
      </c>
      <c r="G1057" s="12">
        <v>2018.0</v>
      </c>
      <c r="H1057" s="33">
        <v>43327.0</v>
      </c>
      <c r="I1057" s="12" t="s">
        <v>23371</v>
      </c>
      <c r="K1057" s="12" t="s">
        <v>23372</v>
      </c>
    </row>
    <row r="1058" ht="15.75" customHeight="1">
      <c r="A1058" s="12">
        <v>3.0110391E7</v>
      </c>
      <c r="B1058" s="12" t="s">
        <v>23373</v>
      </c>
      <c r="C1058" s="12" t="s">
        <v>23374</v>
      </c>
      <c r="D1058" s="12" t="s">
        <v>23375</v>
      </c>
      <c r="E1058" s="12" t="s">
        <v>23376</v>
      </c>
      <c r="F1058" s="12" t="s">
        <v>1789</v>
      </c>
      <c r="G1058" s="12">
        <v>2018.0</v>
      </c>
      <c r="H1058" s="33">
        <v>43328.0</v>
      </c>
      <c r="I1058" s="12" t="s">
        <v>23377</v>
      </c>
      <c r="K1058" s="12" t="s">
        <v>23378</v>
      </c>
    </row>
    <row r="1059" ht="15.75" customHeight="1">
      <c r="A1059" s="12">
        <v>3.0119642E7</v>
      </c>
      <c r="B1059" s="12" t="s">
        <v>23380</v>
      </c>
      <c r="C1059" s="12" t="s">
        <v>23381</v>
      </c>
      <c r="D1059" s="12" t="s">
        <v>23382</v>
      </c>
      <c r="E1059" s="12" t="s">
        <v>23383</v>
      </c>
      <c r="F1059" s="12" t="s">
        <v>368</v>
      </c>
      <c r="G1059" s="12">
        <v>2018.0</v>
      </c>
      <c r="H1059" s="33">
        <v>43331.0</v>
      </c>
      <c r="I1059" s="12" t="s">
        <v>23384</v>
      </c>
      <c r="K1059" s="12" t="s">
        <v>23385</v>
      </c>
    </row>
    <row r="1060" ht="15.75" customHeight="1">
      <c r="A1060" s="12">
        <v>3.0134848E7</v>
      </c>
      <c r="B1060" s="12" t="s">
        <v>23387</v>
      </c>
      <c r="C1060" s="12" t="s">
        <v>23388</v>
      </c>
      <c r="D1060" s="12" t="s">
        <v>23389</v>
      </c>
      <c r="E1060" s="12" t="s">
        <v>23390</v>
      </c>
      <c r="F1060" s="12" t="s">
        <v>368</v>
      </c>
      <c r="G1060" s="12">
        <v>2018.0</v>
      </c>
      <c r="H1060" s="33">
        <v>43336.0</v>
      </c>
      <c r="I1060" s="12" t="s">
        <v>23391</v>
      </c>
      <c r="K1060" s="12" t="s">
        <v>23392</v>
      </c>
    </row>
    <row r="1061" ht="15.75" customHeight="1">
      <c r="A1061" s="12">
        <v>3.0148833E7</v>
      </c>
      <c r="B1061" s="12" t="s">
        <v>23394</v>
      </c>
      <c r="C1061" s="12" t="s">
        <v>23395</v>
      </c>
      <c r="D1061" s="12" t="s">
        <v>23396</v>
      </c>
      <c r="E1061" s="12" t="s">
        <v>23397</v>
      </c>
      <c r="F1061" s="12" t="s">
        <v>2831</v>
      </c>
      <c r="G1061" s="12">
        <v>2018.0</v>
      </c>
      <c r="H1061" s="33">
        <v>43340.0</v>
      </c>
      <c r="I1061" s="12" t="s">
        <v>23398</v>
      </c>
      <c r="K1061" s="12" t="s">
        <v>23399</v>
      </c>
    </row>
    <row r="1062" ht="15.75" customHeight="1">
      <c r="A1062" s="12">
        <v>3.0148847E7</v>
      </c>
      <c r="B1062" s="12" t="s">
        <v>23401</v>
      </c>
      <c r="C1062" s="12" t="s">
        <v>23402</v>
      </c>
      <c r="D1062" s="12" t="s">
        <v>23403</v>
      </c>
      <c r="E1062" s="12" t="s">
        <v>23404</v>
      </c>
      <c r="F1062" s="12" t="s">
        <v>2810</v>
      </c>
      <c r="G1062" s="12">
        <v>2018.0</v>
      </c>
      <c r="H1062" s="33">
        <v>43340.0</v>
      </c>
      <c r="I1062" s="12" t="s">
        <v>23405</v>
      </c>
      <c r="K1062" s="12" t="s">
        <v>23406</v>
      </c>
    </row>
    <row r="1063" ht="15.75" customHeight="1">
      <c r="A1063" s="12">
        <v>2.9771344E7</v>
      </c>
      <c r="B1063" s="12" t="s">
        <v>23407</v>
      </c>
      <c r="C1063" s="12" t="s">
        <v>23408</v>
      </c>
      <c r="D1063" s="12" t="s">
        <v>23409</v>
      </c>
      <c r="E1063" s="12" t="s">
        <v>13917</v>
      </c>
      <c r="F1063" s="12" t="s">
        <v>728</v>
      </c>
      <c r="G1063" s="12">
        <v>2018.0</v>
      </c>
      <c r="H1063" s="33">
        <v>43238.0</v>
      </c>
      <c r="K1063" s="12" t="s">
        <v>23410</v>
      </c>
    </row>
    <row r="1064" ht="15.75" customHeight="1">
      <c r="A1064" s="12">
        <v>2.9901734E7</v>
      </c>
      <c r="B1064" s="12" t="s">
        <v>23412</v>
      </c>
      <c r="C1064" s="12" t="s">
        <v>23413</v>
      </c>
      <c r="D1064" s="12" t="s">
        <v>23414</v>
      </c>
      <c r="E1064" s="12" t="s">
        <v>23415</v>
      </c>
      <c r="F1064" s="12" t="s">
        <v>728</v>
      </c>
      <c r="G1064" s="12">
        <v>2018.0</v>
      </c>
      <c r="H1064" s="33">
        <v>43266.0</v>
      </c>
      <c r="I1064" s="12" t="s">
        <v>23416</v>
      </c>
      <c r="K1064" s="12" t="s">
        <v>23417</v>
      </c>
    </row>
    <row r="1065" ht="15.75" customHeight="1">
      <c r="A1065" s="12">
        <v>3.0157257E7</v>
      </c>
      <c r="B1065" s="12" t="s">
        <v>23418</v>
      </c>
      <c r="C1065" s="12" t="s">
        <v>23419</v>
      </c>
      <c r="D1065" s="12" t="s">
        <v>23420</v>
      </c>
      <c r="E1065" s="12" t="s">
        <v>23421</v>
      </c>
      <c r="F1065" s="12" t="s">
        <v>2831</v>
      </c>
      <c r="G1065" s="12">
        <v>2018.0</v>
      </c>
      <c r="H1065" s="33">
        <v>43342.0</v>
      </c>
      <c r="I1065" s="12" t="s">
        <v>23422</v>
      </c>
      <c r="K1065" s="12" t="s">
        <v>23423</v>
      </c>
    </row>
    <row r="1066" ht="15.75" customHeight="1">
      <c r="A1066" s="12">
        <v>3.0161131E7</v>
      </c>
      <c r="B1066" s="12" t="s">
        <v>23424</v>
      </c>
      <c r="C1066" s="12" t="s">
        <v>23425</v>
      </c>
      <c r="D1066" s="12" t="s">
        <v>23426</v>
      </c>
      <c r="E1066" s="12" t="s">
        <v>23427</v>
      </c>
      <c r="F1066" s="12" t="s">
        <v>2810</v>
      </c>
      <c r="G1066" s="12">
        <v>2018.0</v>
      </c>
      <c r="H1066" s="33">
        <v>43343.0</v>
      </c>
      <c r="I1066" s="12" t="s">
        <v>23428</v>
      </c>
      <c r="K1066" s="12" t="s">
        <v>23429</v>
      </c>
    </row>
    <row r="1067" ht="15.75" customHeight="1">
      <c r="A1067" s="12">
        <v>3.0214896E7</v>
      </c>
      <c r="B1067" s="12" t="s">
        <v>23431</v>
      </c>
      <c r="C1067" s="12" t="s">
        <v>23432</v>
      </c>
      <c r="D1067" s="12" t="s">
        <v>23433</v>
      </c>
      <c r="E1067" s="12" t="s">
        <v>23434</v>
      </c>
      <c r="F1067" s="12" t="s">
        <v>3171</v>
      </c>
      <c r="G1067" s="12">
        <v>2018.0</v>
      </c>
      <c r="H1067" s="33">
        <v>43358.0</v>
      </c>
      <c r="I1067" s="12" t="s">
        <v>23435</v>
      </c>
      <c r="K1067" s="12" t="s">
        <v>23436</v>
      </c>
    </row>
    <row r="1068" ht="15.75" customHeight="1">
      <c r="A1068" s="12">
        <v>2.949277E7</v>
      </c>
      <c r="B1068" s="12" t="s">
        <v>23437</v>
      </c>
      <c r="C1068" s="12" t="s">
        <v>23438</v>
      </c>
      <c r="D1068" s="12" t="s">
        <v>23439</v>
      </c>
      <c r="E1068" s="12" t="s">
        <v>3333</v>
      </c>
      <c r="F1068" s="12" t="s">
        <v>16852</v>
      </c>
      <c r="G1068" s="12">
        <v>2018.0</v>
      </c>
      <c r="H1068" s="33">
        <v>43161.0</v>
      </c>
      <c r="K1068" s="12" t="s">
        <v>23440</v>
      </c>
    </row>
    <row r="1069" ht="15.75" customHeight="1">
      <c r="A1069" s="12">
        <v>2.9516174E7</v>
      </c>
      <c r="B1069" s="12" t="s">
        <v>23442</v>
      </c>
      <c r="C1069" s="12" t="s">
        <v>23443</v>
      </c>
      <c r="D1069" s="12" t="s">
        <v>23444</v>
      </c>
      <c r="E1069" s="12" t="s">
        <v>23445</v>
      </c>
      <c r="F1069" s="12" t="s">
        <v>4711</v>
      </c>
      <c r="G1069" s="12">
        <v>2018.0</v>
      </c>
      <c r="H1069" s="33">
        <v>43168.0</v>
      </c>
      <c r="I1069" s="12" t="s">
        <v>23446</v>
      </c>
      <c r="K1069" s="12" t="s">
        <v>23447</v>
      </c>
    </row>
    <row r="1070" ht="15.75" customHeight="1">
      <c r="A1070" s="12">
        <v>2.9649461E7</v>
      </c>
      <c r="B1070" s="12" t="s">
        <v>23448</v>
      </c>
      <c r="C1070" s="12" t="s">
        <v>23449</v>
      </c>
      <c r="D1070" s="12" t="s">
        <v>23450</v>
      </c>
      <c r="E1070" s="12" t="s">
        <v>23451</v>
      </c>
      <c r="F1070" s="12" t="s">
        <v>17990</v>
      </c>
      <c r="G1070" s="12">
        <v>2018.0</v>
      </c>
      <c r="H1070" s="33">
        <v>43203.0</v>
      </c>
      <c r="K1070" s="12" t="s">
        <v>23452</v>
      </c>
    </row>
    <row r="1071" ht="15.75" customHeight="1">
      <c r="A1071" s="12">
        <v>2.9653174E7</v>
      </c>
      <c r="B1071" s="12" t="s">
        <v>23453</v>
      </c>
      <c r="C1071" s="12" t="s">
        <v>23454</v>
      </c>
      <c r="D1071" s="12" t="s">
        <v>23455</v>
      </c>
      <c r="E1071" s="12" t="s">
        <v>22637</v>
      </c>
      <c r="F1071" s="12" t="s">
        <v>14188</v>
      </c>
      <c r="G1071" s="12">
        <v>2018.0</v>
      </c>
      <c r="H1071" s="33">
        <v>43204.0</v>
      </c>
      <c r="K1071" s="12" t="s">
        <v>23456</v>
      </c>
    </row>
    <row r="1072" ht="15.75" customHeight="1">
      <c r="A1072" s="12">
        <v>2.9653422E7</v>
      </c>
      <c r="B1072" s="12" t="s">
        <v>23457</v>
      </c>
      <c r="C1072" s="12" t="s">
        <v>23458</v>
      </c>
      <c r="D1072" s="12" t="s">
        <v>23459</v>
      </c>
      <c r="E1072" s="12" t="s">
        <v>23460</v>
      </c>
      <c r="F1072" s="12" t="s">
        <v>23461</v>
      </c>
      <c r="G1072" s="12">
        <v>2018.0</v>
      </c>
      <c r="H1072" s="33">
        <v>43204.0</v>
      </c>
      <c r="K1072" s="12" t="s">
        <v>23462</v>
      </c>
    </row>
    <row r="1073" ht="15.75" customHeight="1">
      <c r="A1073" s="12">
        <v>2.9702243E7</v>
      </c>
      <c r="B1073" s="12" t="s">
        <v>23464</v>
      </c>
      <c r="C1073" s="12" t="s">
        <v>23465</v>
      </c>
      <c r="D1073" s="12" t="s">
        <v>23466</v>
      </c>
      <c r="E1073" s="12" t="s">
        <v>23467</v>
      </c>
      <c r="F1073" s="12" t="s">
        <v>169</v>
      </c>
      <c r="G1073" s="12">
        <v>2018.0</v>
      </c>
      <c r="H1073" s="33">
        <v>43218.0</v>
      </c>
      <c r="K1073" s="12" t="s">
        <v>23468</v>
      </c>
    </row>
    <row r="1074" ht="15.75" customHeight="1">
      <c r="A1074" s="12">
        <v>2.9851149E7</v>
      </c>
      <c r="B1074" s="12" t="s">
        <v>23469</v>
      </c>
      <c r="C1074" s="12" t="s">
        <v>22849</v>
      </c>
      <c r="D1074" s="12" t="s">
        <v>23470</v>
      </c>
      <c r="E1074" s="12" t="s">
        <v>15678</v>
      </c>
      <c r="F1074" s="12" t="s">
        <v>22851</v>
      </c>
      <c r="G1074" s="12">
        <v>2018.0</v>
      </c>
      <c r="H1074" s="33">
        <v>43252.0</v>
      </c>
      <c r="K1074" s="12" t="s">
        <v>23471</v>
      </c>
    </row>
    <row r="1075" ht="15.75" customHeight="1">
      <c r="A1075" s="12">
        <v>2.9852293E7</v>
      </c>
      <c r="B1075" s="12" t="s">
        <v>23472</v>
      </c>
      <c r="C1075" s="12" t="s">
        <v>23473</v>
      </c>
      <c r="D1075" s="12" t="s">
        <v>23474</v>
      </c>
      <c r="E1075" s="12" t="s">
        <v>23475</v>
      </c>
      <c r="F1075" s="12" t="s">
        <v>169</v>
      </c>
      <c r="G1075" s="12">
        <v>2018.0</v>
      </c>
      <c r="H1075" s="33">
        <v>43252.0</v>
      </c>
      <c r="K1075" s="12" t="s">
        <v>23476</v>
      </c>
    </row>
    <row r="1076" ht="15.75" customHeight="1">
      <c r="A1076" s="12">
        <v>2.988091E7</v>
      </c>
      <c r="B1076" s="12" t="s">
        <v>23477</v>
      </c>
      <c r="C1076" s="12" t="s">
        <v>23478</v>
      </c>
      <c r="D1076" s="12" t="s">
        <v>23479</v>
      </c>
      <c r="E1076" s="12" t="s">
        <v>23480</v>
      </c>
      <c r="F1076" s="12" t="s">
        <v>144</v>
      </c>
      <c r="G1076" s="12">
        <v>2018.0</v>
      </c>
      <c r="H1076" s="33">
        <v>43260.0</v>
      </c>
      <c r="I1076" s="12" t="s">
        <v>23481</v>
      </c>
      <c r="K1076" s="12" t="s">
        <v>23482</v>
      </c>
    </row>
    <row r="1077" ht="15.75" customHeight="1">
      <c r="A1077" s="12">
        <v>2.9893631E7</v>
      </c>
      <c r="B1077" s="12" t="s">
        <v>23483</v>
      </c>
      <c r="C1077" s="12" t="s">
        <v>23484</v>
      </c>
      <c r="D1077" s="12" t="s">
        <v>23485</v>
      </c>
      <c r="E1077" s="12" t="s">
        <v>23486</v>
      </c>
      <c r="F1077" s="12" t="s">
        <v>151</v>
      </c>
      <c r="G1077" s="12">
        <v>2018.0</v>
      </c>
      <c r="H1077" s="33">
        <v>43264.0</v>
      </c>
      <c r="K1077" s="12" t="s">
        <v>23487</v>
      </c>
    </row>
    <row r="1078" ht="15.75" customHeight="1">
      <c r="A1078" s="12">
        <v>2.9908171E7</v>
      </c>
      <c r="B1078" s="12" t="s">
        <v>23488</v>
      </c>
      <c r="C1078" s="12" t="s">
        <v>23489</v>
      </c>
      <c r="D1078" s="12" t="s">
        <v>23490</v>
      </c>
      <c r="E1078" s="12" t="s">
        <v>23491</v>
      </c>
      <c r="F1078" s="12" t="s">
        <v>2712</v>
      </c>
      <c r="G1078" s="12">
        <v>2018.0</v>
      </c>
      <c r="H1078" s="33">
        <v>43268.0</v>
      </c>
      <c r="K1078" s="12" t="s">
        <v>23492</v>
      </c>
    </row>
    <row r="1079" ht="15.75" customHeight="1">
      <c r="A1079" s="12">
        <v>2.9948363E7</v>
      </c>
      <c r="B1079" s="12" t="s">
        <v>23493</v>
      </c>
      <c r="C1079" s="12" t="s">
        <v>23494</v>
      </c>
      <c r="D1079" s="12" t="s">
        <v>23495</v>
      </c>
      <c r="E1079" s="12" t="s">
        <v>23496</v>
      </c>
      <c r="F1079" s="12" t="s">
        <v>125</v>
      </c>
      <c r="G1079" s="12">
        <v>2018.0</v>
      </c>
      <c r="H1079" s="33">
        <v>43279.0</v>
      </c>
      <c r="I1079" s="12" t="s">
        <v>23497</v>
      </c>
      <c r="K1079" s="12" t="s">
        <v>23498</v>
      </c>
    </row>
    <row r="1080" ht="15.75" customHeight="1">
      <c r="A1080" s="12">
        <v>2.9950416E7</v>
      </c>
      <c r="B1080" s="12" t="s">
        <v>23499</v>
      </c>
      <c r="C1080" s="12" t="s">
        <v>23500</v>
      </c>
      <c r="D1080" s="12" t="s">
        <v>23501</v>
      </c>
      <c r="E1080" s="12" t="s">
        <v>23502</v>
      </c>
      <c r="F1080" s="12" t="s">
        <v>2756</v>
      </c>
      <c r="G1080" s="12">
        <v>2018.0</v>
      </c>
      <c r="H1080" s="33">
        <v>43280.0</v>
      </c>
      <c r="I1080" s="12" t="s">
        <v>23503</v>
      </c>
      <c r="K1080" s="12" t="s">
        <v>23504</v>
      </c>
    </row>
    <row r="1081" ht="15.75" customHeight="1">
      <c r="A1081" s="12">
        <v>2.9958827E7</v>
      </c>
      <c r="B1081" s="12" t="s">
        <v>23506</v>
      </c>
      <c r="C1081" s="12" t="s">
        <v>23507</v>
      </c>
      <c r="D1081" s="12" t="s">
        <v>23508</v>
      </c>
      <c r="E1081" s="12" t="s">
        <v>23509</v>
      </c>
      <c r="F1081" s="12" t="s">
        <v>496</v>
      </c>
      <c r="G1081" s="12">
        <v>2018.0</v>
      </c>
      <c r="H1081" s="33">
        <v>43282.0</v>
      </c>
      <c r="K1081" s="12" t="s">
        <v>23510</v>
      </c>
    </row>
    <row r="1082" ht="15.75" customHeight="1">
      <c r="A1082" s="12">
        <v>2.9960871E7</v>
      </c>
      <c r="B1082" s="12" t="s">
        <v>23511</v>
      </c>
      <c r="C1082" s="12" t="s">
        <v>23512</v>
      </c>
      <c r="D1082" s="12" t="s">
        <v>23513</v>
      </c>
      <c r="E1082" s="12" t="s">
        <v>23514</v>
      </c>
      <c r="F1082" s="12" t="s">
        <v>496</v>
      </c>
      <c r="G1082" s="12">
        <v>2018.0</v>
      </c>
      <c r="H1082" s="33">
        <v>43283.0</v>
      </c>
      <c r="K1082" s="12" t="s">
        <v>23515</v>
      </c>
    </row>
    <row r="1083" ht="15.75" customHeight="1">
      <c r="A1083" s="12">
        <v>2.996855E7</v>
      </c>
      <c r="B1083" s="12" t="s">
        <v>23516</v>
      </c>
      <c r="C1083" s="12" t="s">
        <v>23517</v>
      </c>
      <c r="D1083" s="12" t="s">
        <v>23518</v>
      </c>
      <c r="E1083" s="12" t="s">
        <v>4531</v>
      </c>
      <c r="F1083" s="12" t="s">
        <v>520</v>
      </c>
      <c r="G1083" s="12">
        <v>2018.0</v>
      </c>
      <c r="H1083" s="33">
        <v>43285.0</v>
      </c>
      <c r="I1083" s="12" t="s">
        <v>23519</v>
      </c>
      <c r="K1083" s="12" t="s">
        <v>23520</v>
      </c>
    </row>
    <row r="1084" ht="15.75" customHeight="1">
      <c r="A1084" s="12">
        <v>2.9983263E7</v>
      </c>
      <c r="B1084" s="12" t="s">
        <v>23521</v>
      </c>
      <c r="C1084" s="12" t="s">
        <v>23522</v>
      </c>
      <c r="D1084" s="12" t="s">
        <v>23523</v>
      </c>
      <c r="E1084" s="12" t="s">
        <v>23524</v>
      </c>
      <c r="F1084" s="12" t="s">
        <v>496</v>
      </c>
      <c r="G1084" s="12">
        <v>2018.0</v>
      </c>
      <c r="H1084" s="33">
        <v>43291.0</v>
      </c>
      <c r="K1084" s="12" t="s">
        <v>23525</v>
      </c>
    </row>
    <row r="1085" ht="15.75" customHeight="1">
      <c r="A1085" s="12">
        <v>2.9988839E7</v>
      </c>
      <c r="B1085" s="12" t="s">
        <v>23526</v>
      </c>
      <c r="C1085" s="12" t="s">
        <v>23527</v>
      </c>
      <c r="D1085" s="12" t="s">
        <v>23528</v>
      </c>
      <c r="E1085" s="12" t="s">
        <v>3333</v>
      </c>
      <c r="F1085" s="12" t="s">
        <v>9590</v>
      </c>
      <c r="G1085" s="12">
        <v>2018.0</v>
      </c>
      <c r="H1085" s="33">
        <v>43292.0</v>
      </c>
      <c r="I1085" s="12" t="s">
        <v>23529</v>
      </c>
      <c r="K1085" s="12" t="s">
        <v>23530</v>
      </c>
    </row>
    <row r="1086" ht="15.75" customHeight="1">
      <c r="A1086" s="12">
        <v>3.0017724E7</v>
      </c>
      <c r="B1086" s="12" t="s">
        <v>23531</v>
      </c>
      <c r="C1086" s="12" t="s">
        <v>23532</v>
      </c>
      <c r="D1086" s="12" t="s">
        <v>23533</v>
      </c>
      <c r="E1086" s="12" t="s">
        <v>23534</v>
      </c>
      <c r="F1086" s="12" t="s">
        <v>496</v>
      </c>
      <c r="G1086" s="12">
        <v>2018.0</v>
      </c>
      <c r="H1086" s="33">
        <v>43300.0</v>
      </c>
      <c r="K1086" s="12" t="s">
        <v>23535</v>
      </c>
    </row>
    <row r="1087" ht="15.75" customHeight="1">
      <c r="A1087" s="12">
        <v>3.0025798E7</v>
      </c>
      <c r="B1087" s="12" t="s">
        <v>23536</v>
      </c>
      <c r="C1087" s="12" t="s">
        <v>23537</v>
      </c>
      <c r="D1087" s="12" t="s">
        <v>23538</v>
      </c>
      <c r="E1087" s="12" t="s">
        <v>23539</v>
      </c>
      <c r="F1087" s="12" t="s">
        <v>496</v>
      </c>
      <c r="G1087" s="12">
        <v>2018.0</v>
      </c>
      <c r="H1087" s="33">
        <v>43302.0</v>
      </c>
      <c r="I1087" s="12" t="s">
        <v>23540</v>
      </c>
      <c r="J1087" s="12" t="s">
        <v>23541</v>
      </c>
      <c r="K1087" s="12" t="s">
        <v>23542</v>
      </c>
    </row>
    <row r="1088" ht="15.75" customHeight="1">
      <c r="A1088" s="12">
        <v>3.0035711E7</v>
      </c>
      <c r="B1088" s="12" t="s">
        <v>23543</v>
      </c>
      <c r="C1088" s="12" t="s">
        <v>23544</v>
      </c>
      <c r="D1088" s="12" t="s">
        <v>23545</v>
      </c>
      <c r="E1088" s="12" t="s">
        <v>23546</v>
      </c>
      <c r="F1088" s="12" t="s">
        <v>19518</v>
      </c>
      <c r="G1088" s="12">
        <v>2018.0</v>
      </c>
      <c r="H1088" s="33">
        <v>43305.0</v>
      </c>
      <c r="I1088" s="12" t="s">
        <v>23547</v>
      </c>
      <c r="K1088" s="12" t="s">
        <v>23548</v>
      </c>
    </row>
    <row r="1089" ht="15.75" customHeight="1">
      <c r="A1089" s="12">
        <v>3.0035807E7</v>
      </c>
      <c r="B1089" s="12" t="s">
        <v>23549</v>
      </c>
      <c r="C1089" s="12" t="s">
        <v>23550</v>
      </c>
      <c r="D1089" s="12" t="s">
        <v>23551</v>
      </c>
      <c r="E1089" s="12" t="s">
        <v>16433</v>
      </c>
      <c r="F1089" s="12" t="s">
        <v>1205</v>
      </c>
      <c r="G1089" s="12">
        <v>2018.0</v>
      </c>
      <c r="H1089" s="33">
        <v>43305.0</v>
      </c>
      <c r="K1089" s="12" t="s">
        <v>23552</v>
      </c>
    </row>
    <row r="1090" ht="15.75" customHeight="1">
      <c r="A1090" s="12">
        <v>3.0055987E7</v>
      </c>
      <c r="B1090" s="12" t="s">
        <v>23553</v>
      </c>
      <c r="C1090" s="12" t="s">
        <v>23554</v>
      </c>
      <c r="D1090" s="12" t="s">
        <v>23555</v>
      </c>
      <c r="E1090" s="12" t="s">
        <v>18229</v>
      </c>
      <c r="F1090" s="12" t="s">
        <v>496</v>
      </c>
      <c r="G1090" s="12">
        <v>2018.0</v>
      </c>
      <c r="H1090" s="33">
        <v>43311.0</v>
      </c>
      <c r="I1090" s="12" t="s">
        <v>23556</v>
      </c>
      <c r="J1090" s="12" t="s">
        <v>23557</v>
      </c>
      <c r="K1090" s="12" t="s">
        <v>23558</v>
      </c>
    </row>
    <row r="1091" ht="15.75" customHeight="1">
      <c r="A1091" s="12">
        <v>3.0060072E7</v>
      </c>
      <c r="B1091" s="12" t="s">
        <v>23559</v>
      </c>
      <c r="C1091" s="12" t="s">
        <v>23560</v>
      </c>
      <c r="D1091" s="12" t="s">
        <v>23561</v>
      </c>
      <c r="E1091" s="12" t="s">
        <v>9379</v>
      </c>
      <c r="F1091" s="12" t="s">
        <v>2843</v>
      </c>
      <c r="G1091" s="12">
        <v>2018.0</v>
      </c>
      <c r="H1091" s="33">
        <v>43312.0</v>
      </c>
      <c r="I1091" s="12" t="s">
        <v>23562</v>
      </c>
      <c r="K1091" s="12" t="s">
        <v>23563</v>
      </c>
    </row>
    <row r="1092" ht="15.75" customHeight="1">
      <c r="A1092" s="12">
        <v>3.0060959E7</v>
      </c>
      <c r="B1092" s="12" t="s">
        <v>23564</v>
      </c>
      <c r="C1092" s="12" t="s">
        <v>23565</v>
      </c>
      <c r="D1092" s="12" t="s">
        <v>23566</v>
      </c>
      <c r="E1092" s="12" t="s">
        <v>23567</v>
      </c>
      <c r="F1092" s="12" t="s">
        <v>496</v>
      </c>
      <c r="G1092" s="12">
        <v>2018.0</v>
      </c>
      <c r="H1092" s="33">
        <v>43313.0</v>
      </c>
      <c r="K1092" s="12" t="s">
        <v>23568</v>
      </c>
    </row>
    <row r="1093" ht="15.75" customHeight="1">
      <c r="A1093" s="12">
        <v>3.0064965E7</v>
      </c>
      <c r="B1093" s="12" t="s">
        <v>23569</v>
      </c>
      <c r="C1093" s="12" t="s">
        <v>23570</v>
      </c>
      <c r="D1093" s="12" t="s">
        <v>23571</v>
      </c>
      <c r="E1093" s="12" t="s">
        <v>23572</v>
      </c>
      <c r="F1093" s="12" t="s">
        <v>496</v>
      </c>
      <c r="G1093" s="12">
        <v>2018.0</v>
      </c>
      <c r="H1093" s="33">
        <v>43314.0</v>
      </c>
      <c r="K1093" s="12" t="s">
        <v>23573</v>
      </c>
    </row>
    <row r="1094" ht="15.75" customHeight="1">
      <c r="A1094" s="12">
        <v>3.006962E7</v>
      </c>
      <c r="B1094" s="12" t="s">
        <v>23574</v>
      </c>
      <c r="C1094" s="12" t="s">
        <v>9267</v>
      </c>
      <c r="D1094" s="12" t="s">
        <v>23575</v>
      </c>
      <c r="E1094" s="12" t="s">
        <v>2788</v>
      </c>
      <c r="F1094" s="12" t="s">
        <v>2789</v>
      </c>
      <c r="G1094" s="12">
        <v>2018.0</v>
      </c>
      <c r="H1094" s="33">
        <v>43315.0</v>
      </c>
      <c r="K1094" s="12" t="s">
        <v>23576</v>
      </c>
    </row>
    <row r="1095" ht="15.75" customHeight="1">
      <c r="A1095" s="12">
        <v>3.0097348E7</v>
      </c>
      <c r="B1095" s="12" t="s">
        <v>23577</v>
      </c>
      <c r="C1095" s="12" t="s">
        <v>23578</v>
      </c>
      <c r="D1095" s="12" t="s">
        <v>23579</v>
      </c>
      <c r="E1095" s="12" t="s">
        <v>23580</v>
      </c>
      <c r="F1095" s="12" t="s">
        <v>496</v>
      </c>
      <c r="G1095" s="12">
        <v>2018.0</v>
      </c>
      <c r="H1095" s="33">
        <v>43324.0</v>
      </c>
      <c r="K1095" s="12" t="s">
        <v>23581</v>
      </c>
    </row>
    <row r="1096" ht="15.75" customHeight="1">
      <c r="A1096" s="12">
        <v>3.0098931E7</v>
      </c>
      <c r="B1096" s="12" t="s">
        <v>23582</v>
      </c>
      <c r="C1096" s="12" t="s">
        <v>23583</v>
      </c>
      <c r="D1096" s="12" t="s">
        <v>23584</v>
      </c>
      <c r="E1096" s="12" t="s">
        <v>23585</v>
      </c>
      <c r="F1096" s="12" t="s">
        <v>496</v>
      </c>
      <c r="G1096" s="12">
        <v>2018.0</v>
      </c>
      <c r="H1096" s="33">
        <v>43325.0</v>
      </c>
      <c r="K1096" s="12" t="s">
        <v>23586</v>
      </c>
    </row>
    <row r="1097" ht="15.75" customHeight="1">
      <c r="A1097" s="12">
        <v>3.0100386E7</v>
      </c>
      <c r="B1097" s="12" t="s">
        <v>23587</v>
      </c>
      <c r="C1097" s="12" t="s">
        <v>23588</v>
      </c>
      <c r="D1097" s="12" t="s">
        <v>23589</v>
      </c>
      <c r="E1097" s="12" t="s">
        <v>150</v>
      </c>
      <c r="F1097" s="12" t="s">
        <v>496</v>
      </c>
      <c r="G1097" s="12">
        <v>2018.0</v>
      </c>
      <c r="H1097" s="33">
        <v>43326.0</v>
      </c>
      <c r="K1097" s="12" t="s">
        <v>23590</v>
      </c>
    </row>
    <row r="1098" ht="15.75" customHeight="1">
      <c r="A1098" s="12">
        <v>3.0100387E7</v>
      </c>
      <c r="B1098" s="12" t="s">
        <v>23591</v>
      </c>
      <c r="C1098" s="12" t="s">
        <v>23592</v>
      </c>
      <c r="D1098" s="12" t="s">
        <v>23593</v>
      </c>
      <c r="E1098" s="12" t="s">
        <v>23594</v>
      </c>
      <c r="F1098" s="12" t="s">
        <v>496</v>
      </c>
      <c r="G1098" s="12">
        <v>2018.0</v>
      </c>
      <c r="H1098" s="33">
        <v>43326.0</v>
      </c>
      <c r="K1098" s="12" t="s">
        <v>23595</v>
      </c>
    </row>
    <row r="1099" ht="15.75" customHeight="1">
      <c r="A1099" s="12">
        <v>3.0121164E7</v>
      </c>
      <c r="B1099" s="12" t="s">
        <v>23596</v>
      </c>
      <c r="C1099" s="12" t="s">
        <v>23597</v>
      </c>
      <c r="D1099" s="12" t="s">
        <v>23598</v>
      </c>
      <c r="E1099" s="12" t="s">
        <v>15806</v>
      </c>
      <c r="F1099" s="12" t="s">
        <v>496</v>
      </c>
      <c r="G1099" s="12">
        <v>2018.0</v>
      </c>
      <c r="H1099" s="33">
        <v>43332.0</v>
      </c>
      <c r="K1099" s="12" t="s">
        <v>23599</v>
      </c>
    </row>
    <row r="1100" ht="15.75" customHeight="1">
      <c r="A1100" s="12">
        <v>3.012419E7</v>
      </c>
      <c r="B1100" s="12" t="s">
        <v>23600</v>
      </c>
      <c r="C1100" s="12" t="s">
        <v>23601</v>
      </c>
      <c r="D1100" s="12" t="s">
        <v>23602</v>
      </c>
      <c r="E1100" s="12" t="s">
        <v>22987</v>
      </c>
      <c r="F1100" s="12" t="s">
        <v>508</v>
      </c>
      <c r="G1100" s="12">
        <v>2018.0</v>
      </c>
      <c r="H1100" s="33">
        <v>43333.0</v>
      </c>
      <c r="I1100" s="12" t="s">
        <v>23603</v>
      </c>
      <c r="K1100" s="12" t="s">
        <v>23604</v>
      </c>
    </row>
    <row r="1101" ht="15.75" customHeight="1">
      <c r="A1101" s="12">
        <v>3.0124418E7</v>
      </c>
      <c r="B1101" s="12" t="s">
        <v>23605</v>
      </c>
      <c r="C1101" s="12" t="s">
        <v>23606</v>
      </c>
      <c r="D1101" s="12" t="s">
        <v>23607</v>
      </c>
      <c r="E1101" s="12" t="s">
        <v>23608</v>
      </c>
      <c r="F1101" s="12" t="s">
        <v>508</v>
      </c>
      <c r="G1101" s="12">
        <v>2018.0</v>
      </c>
      <c r="H1101" s="33">
        <v>43333.0</v>
      </c>
      <c r="I1101" s="12" t="s">
        <v>23609</v>
      </c>
      <c r="K1101" s="12" t="s">
        <v>23610</v>
      </c>
    </row>
    <row r="1102" ht="15.75" customHeight="1">
      <c r="A1102" s="12">
        <v>3.0150426E7</v>
      </c>
      <c r="B1102" s="12" t="s">
        <v>23611</v>
      </c>
      <c r="C1102" s="12" t="s">
        <v>23612</v>
      </c>
      <c r="D1102" s="12" t="s">
        <v>23613</v>
      </c>
      <c r="E1102" s="12" t="s">
        <v>23614</v>
      </c>
      <c r="F1102" s="12" t="s">
        <v>23615</v>
      </c>
      <c r="G1102" s="12">
        <v>2018.0</v>
      </c>
      <c r="H1102" s="33">
        <v>43341.0</v>
      </c>
      <c r="I1102" s="12" t="s">
        <v>23616</v>
      </c>
      <c r="K1102" s="12" t="s">
        <v>23617</v>
      </c>
    </row>
    <row r="1103" ht="15.75" customHeight="1">
      <c r="A1103" s="12">
        <v>3.0207272E7</v>
      </c>
      <c r="B1103" s="12" t="s">
        <v>23619</v>
      </c>
      <c r="C1103" s="12" t="s">
        <v>23620</v>
      </c>
      <c r="D1103" s="12" t="s">
        <v>23621</v>
      </c>
      <c r="E1103" s="12" t="s">
        <v>23622</v>
      </c>
      <c r="F1103" s="12" t="s">
        <v>496</v>
      </c>
      <c r="G1103" s="12">
        <v>2018.0</v>
      </c>
      <c r="H1103" s="33">
        <v>43356.0</v>
      </c>
      <c r="K1103" s="12" t="s">
        <v>23623</v>
      </c>
    </row>
    <row r="1104" ht="15.75" customHeight="1">
      <c r="A1104" s="12">
        <v>3.0207275E7</v>
      </c>
      <c r="B1104" s="12" t="s">
        <v>23624</v>
      </c>
      <c r="C1104" s="12" t="s">
        <v>23625</v>
      </c>
      <c r="D1104" s="12" t="s">
        <v>23626</v>
      </c>
      <c r="E1104" s="12" t="s">
        <v>21771</v>
      </c>
      <c r="F1104" s="12" t="s">
        <v>496</v>
      </c>
      <c r="G1104" s="12">
        <v>2018.0</v>
      </c>
      <c r="H1104" s="33">
        <v>43356.0</v>
      </c>
      <c r="K1104" s="12" t="s">
        <v>23627</v>
      </c>
    </row>
    <row r="1105" ht="15.75" customHeight="1">
      <c r="A1105" s="12">
        <v>3.0212329E7</v>
      </c>
      <c r="B1105" s="12" t="s">
        <v>23628</v>
      </c>
      <c r="C1105" s="12" t="s">
        <v>23629</v>
      </c>
      <c r="D1105" s="12" t="s">
        <v>23630</v>
      </c>
      <c r="E1105" s="12" t="s">
        <v>23631</v>
      </c>
      <c r="F1105" s="12" t="s">
        <v>1800</v>
      </c>
      <c r="G1105" s="12">
        <v>2018.0</v>
      </c>
      <c r="H1105" s="33">
        <v>43357.0</v>
      </c>
      <c r="K1105" s="12" t="s">
        <v>23632</v>
      </c>
    </row>
    <row r="1106" ht="15.75" customHeight="1">
      <c r="A1106" s="12">
        <v>3.0307638E7</v>
      </c>
      <c r="B1106" s="12" t="s">
        <v>23633</v>
      </c>
      <c r="C1106" s="12" t="s">
        <v>23634</v>
      </c>
      <c r="D1106" s="12" t="s">
        <v>23635</v>
      </c>
      <c r="E1106" s="12" t="s">
        <v>23636</v>
      </c>
      <c r="F1106" s="12" t="s">
        <v>1704</v>
      </c>
      <c r="G1106" s="12">
        <v>2018.0</v>
      </c>
      <c r="H1106" s="33">
        <v>43385.0</v>
      </c>
      <c r="I1106" s="12" t="s">
        <v>23637</v>
      </c>
      <c r="K1106" s="12" t="s">
        <v>23638</v>
      </c>
    </row>
    <row r="1107" ht="15.75" customHeight="1">
      <c r="A1107" s="12">
        <v>3.0176908E7</v>
      </c>
      <c r="B1107" s="12" t="s">
        <v>23639</v>
      </c>
      <c r="C1107" s="12" t="s">
        <v>23640</v>
      </c>
      <c r="D1107" s="12" t="s">
        <v>23641</v>
      </c>
      <c r="E1107" s="12" t="s">
        <v>23642</v>
      </c>
      <c r="F1107" s="12" t="s">
        <v>332</v>
      </c>
      <c r="G1107" s="12">
        <v>2018.0</v>
      </c>
      <c r="H1107" s="33">
        <v>43348.0</v>
      </c>
      <c r="I1107" s="12" t="s">
        <v>23643</v>
      </c>
      <c r="K1107" s="12" t="s">
        <v>23644</v>
      </c>
    </row>
    <row r="1108" ht="15.75" customHeight="1">
      <c r="A1108" s="12">
        <v>3.0176918E7</v>
      </c>
      <c r="B1108" s="12" t="s">
        <v>23646</v>
      </c>
      <c r="C1108" s="12" t="s">
        <v>23647</v>
      </c>
      <c r="D1108" s="12" t="s">
        <v>23648</v>
      </c>
      <c r="E1108" s="12" t="s">
        <v>23649</v>
      </c>
      <c r="F1108" s="12" t="s">
        <v>332</v>
      </c>
      <c r="G1108" s="12">
        <v>2018.0</v>
      </c>
      <c r="H1108" s="33">
        <v>43348.0</v>
      </c>
      <c r="I1108" s="12" t="s">
        <v>23650</v>
      </c>
      <c r="K1108" s="12" t="s">
        <v>23651</v>
      </c>
    </row>
    <row r="1109" ht="15.75" customHeight="1">
      <c r="A1109" s="12">
        <v>3.0233599E7</v>
      </c>
      <c r="B1109" s="12" t="s">
        <v>23652</v>
      </c>
      <c r="C1109" s="12" t="s">
        <v>23653</v>
      </c>
      <c r="D1109" s="12" t="s">
        <v>23654</v>
      </c>
      <c r="E1109" s="12" t="s">
        <v>8193</v>
      </c>
      <c r="F1109" s="12" t="s">
        <v>21929</v>
      </c>
      <c r="G1109" s="12">
        <v>2018.0</v>
      </c>
      <c r="H1109" s="33">
        <v>43364.0</v>
      </c>
      <c r="I1109" s="12" t="s">
        <v>23655</v>
      </c>
      <c r="K1109" s="12" t="s">
        <v>23656</v>
      </c>
    </row>
    <row r="1110" ht="15.75" customHeight="1">
      <c r="A1110" s="12">
        <v>3.0188519E7</v>
      </c>
      <c r="B1110" s="12" t="s">
        <v>23658</v>
      </c>
      <c r="C1110" s="12" t="s">
        <v>23659</v>
      </c>
      <c r="D1110" s="12" t="s">
        <v>23660</v>
      </c>
      <c r="E1110" s="12" t="s">
        <v>13775</v>
      </c>
      <c r="F1110" s="12" t="s">
        <v>23661</v>
      </c>
      <c r="G1110" s="12">
        <v>2018.0</v>
      </c>
      <c r="H1110" s="33">
        <v>43350.0</v>
      </c>
      <c r="K1110" s="12" t="s">
        <v>23662</v>
      </c>
    </row>
    <row r="1111" ht="15.75" customHeight="1">
      <c r="A1111" s="12">
        <v>3.0190541E7</v>
      </c>
      <c r="B1111" s="12" t="s">
        <v>23664</v>
      </c>
      <c r="C1111" s="12" t="s">
        <v>23665</v>
      </c>
      <c r="D1111" s="12" t="s">
        <v>23666</v>
      </c>
      <c r="E1111" s="12" t="s">
        <v>20503</v>
      </c>
      <c r="F1111" s="12" t="s">
        <v>5609</v>
      </c>
      <c r="G1111" s="12">
        <v>2018.0</v>
      </c>
      <c r="H1111" s="33">
        <v>43351.0</v>
      </c>
      <c r="I1111" s="12" t="s">
        <v>23667</v>
      </c>
      <c r="K1111" s="12" t="s">
        <v>23668</v>
      </c>
    </row>
    <row r="1112" ht="15.75" customHeight="1">
      <c r="A1112" s="12">
        <v>3.0106293E7</v>
      </c>
      <c r="B1112" s="12" t="s">
        <v>23669</v>
      </c>
      <c r="C1112" s="12" t="s">
        <v>23670</v>
      </c>
      <c r="D1112" s="12" t="s">
        <v>23671</v>
      </c>
      <c r="E1112" s="12" t="s">
        <v>23672</v>
      </c>
      <c r="F1112" s="12" t="s">
        <v>11876</v>
      </c>
      <c r="G1112" s="12">
        <v>2018.0</v>
      </c>
      <c r="H1112" s="33">
        <v>43327.0</v>
      </c>
      <c r="K1112" s="12" t="s">
        <v>23673</v>
      </c>
    </row>
    <row r="1113" ht="15.75" customHeight="1">
      <c r="A1113" s="12">
        <v>3.0200947E7</v>
      </c>
      <c r="B1113" s="12" t="s">
        <v>23675</v>
      </c>
      <c r="C1113" s="12" t="s">
        <v>23676</v>
      </c>
      <c r="D1113" s="12" t="s">
        <v>23677</v>
      </c>
      <c r="E1113" s="12" t="s">
        <v>23678</v>
      </c>
      <c r="F1113" s="12" t="s">
        <v>818</v>
      </c>
      <c r="G1113" s="12">
        <v>2018.0</v>
      </c>
      <c r="H1113" s="33">
        <v>43355.0</v>
      </c>
      <c r="I1113" s="12" t="s">
        <v>23679</v>
      </c>
      <c r="K1113" s="12" t="s">
        <v>23680</v>
      </c>
    </row>
    <row r="1114" ht="15.75" customHeight="1">
      <c r="A1114" s="12">
        <v>3.0204754E7</v>
      </c>
      <c r="B1114" s="12" t="s">
        <v>23682</v>
      </c>
      <c r="C1114" s="12" t="s">
        <v>23683</v>
      </c>
      <c r="D1114" s="12" t="s">
        <v>23684</v>
      </c>
      <c r="E1114" s="12" t="s">
        <v>23685</v>
      </c>
      <c r="F1114" s="12" t="s">
        <v>2810</v>
      </c>
      <c r="G1114" s="12">
        <v>2018.0</v>
      </c>
      <c r="H1114" s="33">
        <v>43355.0</v>
      </c>
      <c r="I1114" s="12" t="s">
        <v>23686</v>
      </c>
      <c r="K1114" s="12" t="s">
        <v>23687</v>
      </c>
    </row>
    <row r="1115" ht="15.75" customHeight="1">
      <c r="A1115" s="12">
        <v>3.0181274E7</v>
      </c>
      <c r="B1115" s="12" t="s">
        <v>23689</v>
      </c>
      <c r="C1115" s="12" t="s">
        <v>23690</v>
      </c>
      <c r="D1115" s="12" t="s">
        <v>23691</v>
      </c>
      <c r="E1115" s="12" t="s">
        <v>12237</v>
      </c>
      <c r="F1115" s="12" t="s">
        <v>1104</v>
      </c>
      <c r="G1115" s="12">
        <v>2018.0</v>
      </c>
      <c r="H1115" s="33">
        <v>43349.0</v>
      </c>
      <c r="I1115" s="12" t="s">
        <v>23692</v>
      </c>
      <c r="K1115" s="12" t="s">
        <v>23693</v>
      </c>
    </row>
    <row r="1116" ht="15.75" customHeight="1">
      <c r="A1116" s="12">
        <v>3.023521E7</v>
      </c>
      <c r="B1116" s="12" t="s">
        <v>23695</v>
      </c>
      <c r="C1116" s="12" t="s">
        <v>23696</v>
      </c>
      <c r="D1116" s="12" t="s">
        <v>23697</v>
      </c>
      <c r="E1116" s="12" t="s">
        <v>23698</v>
      </c>
      <c r="F1116" s="12" t="s">
        <v>2810</v>
      </c>
      <c r="G1116" s="12">
        <v>2018.0</v>
      </c>
      <c r="H1116" s="33">
        <v>43364.0</v>
      </c>
      <c r="I1116" s="12" t="s">
        <v>23699</v>
      </c>
      <c r="K1116" s="12" t="s">
        <v>23700</v>
      </c>
    </row>
    <row r="1117" ht="15.75" customHeight="1">
      <c r="A1117" s="12">
        <v>2.9848847E7</v>
      </c>
      <c r="B1117" s="12" t="s">
        <v>23702</v>
      </c>
      <c r="C1117" s="12" t="s">
        <v>23703</v>
      </c>
      <c r="D1117" s="12" t="s">
        <v>23704</v>
      </c>
      <c r="E1117" s="12" t="s">
        <v>23705</v>
      </c>
      <c r="F1117" s="12" t="s">
        <v>6090</v>
      </c>
      <c r="G1117" s="12">
        <v>2018.0</v>
      </c>
      <c r="H1117" s="33">
        <v>43252.0</v>
      </c>
      <c r="K1117" s="12" t="s">
        <v>23706</v>
      </c>
    </row>
    <row r="1118" ht="15.75" customHeight="1">
      <c r="A1118" s="12">
        <v>3.0242261E7</v>
      </c>
      <c r="B1118" s="12" t="s">
        <v>23708</v>
      </c>
      <c r="C1118" s="12" t="s">
        <v>23709</v>
      </c>
      <c r="D1118" s="12" t="s">
        <v>23710</v>
      </c>
      <c r="E1118" s="12" t="s">
        <v>5942</v>
      </c>
      <c r="F1118" s="12" t="s">
        <v>5609</v>
      </c>
      <c r="G1118" s="12">
        <v>2018.0</v>
      </c>
      <c r="H1118" s="33">
        <v>43366.0</v>
      </c>
      <c r="I1118" s="12" t="s">
        <v>23711</v>
      </c>
      <c r="K1118" s="12" t="s">
        <v>23712</v>
      </c>
    </row>
    <row r="1119" ht="15.75" customHeight="1">
      <c r="A1119" s="12">
        <v>3.0248931E7</v>
      </c>
      <c r="B1119" s="12" t="s">
        <v>23713</v>
      </c>
      <c r="C1119" s="12" t="s">
        <v>23714</v>
      </c>
      <c r="D1119" s="12" t="s">
        <v>23715</v>
      </c>
      <c r="E1119" s="12" t="s">
        <v>23716</v>
      </c>
      <c r="F1119" s="12" t="s">
        <v>16411</v>
      </c>
      <c r="G1119" s="12">
        <v>2018.0</v>
      </c>
      <c r="H1119" s="33">
        <v>43369.0</v>
      </c>
      <c r="I1119" s="12" t="s">
        <v>23717</v>
      </c>
      <c r="K1119" s="12" t="s">
        <v>23718</v>
      </c>
    </row>
    <row r="1120" ht="15.75" customHeight="1">
      <c r="A1120" s="12">
        <v>3.0249284E7</v>
      </c>
      <c r="B1120" s="12" t="s">
        <v>23719</v>
      </c>
      <c r="C1120" s="12" t="s">
        <v>23720</v>
      </c>
      <c r="D1120" s="12" t="s">
        <v>23721</v>
      </c>
      <c r="E1120" s="12" t="s">
        <v>23722</v>
      </c>
      <c r="F1120" s="12" t="s">
        <v>332</v>
      </c>
      <c r="G1120" s="12">
        <v>2018.0</v>
      </c>
      <c r="H1120" s="33">
        <v>43369.0</v>
      </c>
      <c r="I1120" s="12" t="s">
        <v>23723</v>
      </c>
      <c r="K1120" s="12" t="s">
        <v>23724</v>
      </c>
    </row>
    <row r="1121" ht="15.75" customHeight="1">
      <c r="A1121" s="12">
        <v>3.0101828E7</v>
      </c>
      <c r="B1121" s="12" t="s">
        <v>23726</v>
      </c>
      <c r="C1121" s="12" t="s">
        <v>23727</v>
      </c>
      <c r="D1121" s="12" t="s">
        <v>23728</v>
      </c>
      <c r="E1121" s="12" t="s">
        <v>23729</v>
      </c>
      <c r="F1121" s="12" t="s">
        <v>909</v>
      </c>
      <c r="G1121" s="12">
        <v>2018.0</v>
      </c>
      <c r="H1121" s="33">
        <v>43326.0</v>
      </c>
      <c r="I1121" s="12" t="s">
        <v>23730</v>
      </c>
      <c r="K1121" s="12" t="s">
        <v>23731</v>
      </c>
    </row>
    <row r="1122" ht="15.75" customHeight="1">
      <c r="A1122" s="12">
        <v>3.02582E7</v>
      </c>
      <c r="B1122" s="12" t="s">
        <v>23733</v>
      </c>
      <c r="C1122" s="12" t="s">
        <v>23734</v>
      </c>
      <c r="D1122" s="12" t="s">
        <v>23735</v>
      </c>
      <c r="E1122" s="12" t="s">
        <v>23736</v>
      </c>
      <c r="F1122" s="12" t="s">
        <v>5609</v>
      </c>
      <c r="G1122" s="12">
        <v>2018.0</v>
      </c>
      <c r="H1122" s="33">
        <v>43371.0</v>
      </c>
      <c r="I1122" s="12" t="s">
        <v>23737</v>
      </c>
      <c r="K1122" s="12" t="s">
        <v>23738</v>
      </c>
    </row>
    <row r="1123" ht="15.75" customHeight="1">
      <c r="A1123" s="12">
        <v>3.0261054E7</v>
      </c>
      <c r="B1123" s="12" t="s">
        <v>23739</v>
      </c>
      <c r="C1123" s="12" t="s">
        <v>23740</v>
      </c>
      <c r="D1123" s="12" t="s">
        <v>23741</v>
      </c>
      <c r="E1123" s="12" t="s">
        <v>23742</v>
      </c>
      <c r="F1123" s="12" t="s">
        <v>2831</v>
      </c>
      <c r="G1123" s="12">
        <v>2018.0</v>
      </c>
      <c r="H1123" s="33">
        <v>43371.0</v>
      </c>
      <c r="I1123" s="12" t="s">
        <v>23743</v>
      </c>
      <c r="K1123" s="12" t="s">
        <v>23744</v>
      </c>
    </row>
    <row r="1124" ht="15.75" customHeight="1">
      <c r="A1124" s="12">
        <v>2.8803406E7</v>
      </c>
      <c r="B1124" s="12" t="s">
        <v>23746</v>
      </c>
      <c r="C1124" s="12" t="s">
        <v>23747</v>
      </c>
      <c r="D1124" s="12" t="s">
        <v>23748</v>
      </c>
      <c r="E1124" s="12" t="s">
        <v>20060</v>
      </c>
      <c r="F1124" s="12" t="s">
        <v>18522</v>
      </c>
      <c r="G1124" s="12">
        <v>2018.0</v>
      </c>
      <c r="H1124" s="33">
        <v>42961.0</v>
      </c>
      <c r="K1124" s="12" t="s">
        <v>23749</v>
      </c>
    </row>
    <row r="1125" ht="15.75" customHeight="1">
      <c r="A1125" s="12">
        <v>2.9566306E7</v>
      </c>
      <c r="B1125" s="12" t="s">
        <v>23751</v>
      </c>
      <c r="C1125" s="12" t="s">
        <v>23752</v>
      </c>
      <c r="D1125" s="12" t="s">
        <v>23753</v>
      </c>
      <c r="E1125" s="12" t="s">
        <v>23754</v>
      </c>
      <c r="F1125" s="12" t="s">
        <v>884</v>
      </c>
      <c r="G1125" s="12">
        <v>2018.0</v>
      </c>
      <c r="H1125" s="33">
        <v>43182.0</v>
      </c>
      <c r="K1125" s="12" t="s">
        <v>23755</v>
      </c>
    </row>
    <row r="1126" ht="15.75" customHeight="1">
      <c r="A1126" s="12">
        <v>2.9709692E7</v>
      </c>
      <c r="B1126" s="12" t="s">
        <v>23756</v>
      </c>
      <c r="C1126" s="12" t="s">
        <v>23757</v>
      </c>
      <c r="D1126" s="12" t="s">
        <v>23758</v>
      </c>
      <c r="E1126" s="12" t="s">
        <v>23759</v>
      </c>
      <c r="F1126" s="12" t="s">
        <v>14188</v>
      </c>
      <c r="G1126" s="12">
        <v>2018.0</v>
      </c>
      <c r="H1126" s="33">
        <v>43221.0</v>
      </c>
      <c r="K1126" s="12" t="s">
        <v>23760</v>
      </c>
    </row>
    <row r="1127" ht="15.75" customHeight="1">
      <c r="A1127" s="12">
        <v>2.9740781E7</v>
      </c>
      <c r="B1127" s="12" t="s">
        <v>23761</v>
      </c>
      <c r="C1127" s="12" t="s">
        <v>23762</v>
      </c>
      <c r="D1127" s="12" t="s">
        <v>23763</v>
      </c>
      <c r="E1127" s="12" t="s">
        <v>23764</v>
      </c>
      <c r="F1127" s="12" t="s">
        <v>131</v>
      </c>
      <c r="G1127" s="12">
        <v>2018.0</v>
      </c>
      <c r="H1127" s="33">
        <v>43230.0</v>
      </c>
      <c r="K1127" s="12" t="s">
        <v>23765</v>
      </c>
    </row>
    <row r="1128" ht="15.75" customHeight="1">
      <c r="A1128" s="12">
        <v>2.974265E7</v>
      </c>
      <c r="B1128" s="12" t="s">
        <v>23766</v>
      </c>
      <c r="C1128" s="12" t="s">
        <v>23767</v>
      </c>
      <c r="D1128" s="12" t="s">
        <v>23768</v>
      </c>
      <c r="E1128" s="12" t="s">
        <v>23769</v>
      </c>
      <c r="F1128" s="12" t="s">
        <v>4983</v>
      </c>
      <c r="G1128" s="12">
        <v>2018.0</v>
      </c>
      <c r="H1128" s="33">
        <v>43230.0</v>
      </c>
      <c r="K1128" s="12" t="s">
        <v>23770</v>
      </c>
    </row>
    <row r="1129" ht="15.75" customHeight="1">
      <c r="A1129" s="12">
        <v>2.9897842E7</v>
      </c>
      <c r="B1129" s="12" t="s">
        <v>23771</v>
      </c>
      <c r="C1129" s="12" t="s">
        <v>23772</v>
      </c>
      <c r="D1129" s="12" t="s">
        <v>23773</v>
      </c>
      <c r="E1129" s="12" t="s">
        <v>23774</v>
      </c>
      <c r="F1129" s="12" t="s">
        <v>151</v>
      </c>
      <c r="G1129" s="12">
        <v>2018.0</v>
      </c>
      <c r="H1129" s="33">
        <v>43265.0</v>
      </c>
      <c r="K1129" s="12" t="s">
        <v>23775</v>
      </c>
    </row>
    <row r="1130" ht="15.75" customHeight="1">
      <c r="A1130" s="12">
        <v>2.9980888E7</v>
      </c>
      <c r="B1130" s="12" t="s">
        <v>23776</v>
      </c>
      <c r="C1130" s="12" t="s">
        <v>23777</v>
      </c>
      <c r="D1130" s="12" t="s">
        <v>23778</v>
      </c>
      <c r="E1130" s="12" t="s">
        <v>23779</v>
      </c>
      <c r="F1130" s="12" t="s">
        <v>376</v>
      </c>
      <c r="G1130" s="12">
        <v>2018.0</v>
      </c>
      <c r="H1130" s="33">
        <v>43289.0</v>
      </c>
      <c r="K1130" s="12" t="s">
        <v>23780</v>
      </c>
    </row>
    <row r="1131" ht="15.75" customHeight="1">
      <c r="A1131" s="12">
        <v>2.9981933E7</v>
      </c>
      <c r="B1131" s="12" t="s">
        <v>23781</v>
      </c>
      <c r="C1131" s="12" t="s">
        <v>23782</v>
      </c>
      <c r="D1131" s="12" t="s">
        <v>23783</v>
      </c>
      <c r="E1131" s="12" t="s">
        <v>22186</v>
      </c>
      <c r="F1131" s="12" t="s">
        <v>14188</v>
      </c>
      <c r="G1131" s="12">
        <v>2018.0</v>
      </c>
      <c r="H1131" s="33">
        <v>43290.0</v>
      </c>
      <c r="K1131" s="12" t="s">
        <v>23784</v>
      </c>
    </row>
    <row r="1132" ht="15.75" customHeight="1">
      <c r="A1132" s="12">
        <v>3.0012728E7</v>
      </c>
      <c r="B1132" s="12" t="s">
        <v>23785</v>
      </c>
      <c r="C1132" s="12" t="s">
        <v>23786</v>
      </c>
      <c r="D1132" s="12" t="s">
        <v>23787</v>
      </c>
      <c r="E1132" s="12" t="s">
        <v>23788</v>
      </c>
      <c r="F1132" s="12" t="s">
        <v>258</v>
      </c>
      <c r="G1132" s="12">
        <v>2018.0</v>
      </c>
      <c r="H1132" s="33">
        <v>43299.0</v>
      </c>
      <c r="I1132" s="12" t="s">
        <v>23789</v>
      </c>
      <c r="K1132" s="12" t="s">
        <v>23790</v>
      </c>
    </row>
    <row r="1133" ht="15.75" customHeight="1">
      <c r="A1133" s="12">
        <v>3.0016222E7</v>
      </c>
      <c r="B1133" s="12" t="s">
        <v>23791</v>
      </c>
      <c r="C1133" s="12" t="s">
        <v>23792</v>
      </c>
      <c r="D1133" s="12" t="s">
        <v>23793</v>
      </c>
      <c r="E1133" s="12" t="s">
        <v>23794</v>
      </c>
      <c r="F1133" s="12" t="s">
        <v>151</v>
      </c>
      <c r="G1133" s="12">
        <v>2018.0</v>
      </c>
      <c r="H1133" s="33">
        <v>43299.0</v>
      </c>
      <c r="K1133" s="12" t="s">
        <v>23795</v>
      </c>
    </row>
    <row r="1134" ht="15.75" customHeight="1">
      <c r="A1134" s="12">
        <v>3.0053605E7</v>
      </c>
      <c r="B1134" s="12" t="s">
        <v>23796</v>
      </c>
      <c r="C1134" s="12" t="s">
        <v>23797</v>
      </c>
      <c r="D1134" s="12" t="s">
        <v>23798</v>
      </c>
      <c r="E1134" s="12" t="s">
        <v>23799</v>
      </c>
      <c r="F1134" s="12" t="s">
        <v>1239</v>
      </c>
      <c r="G1134" s="12">
        <v>2018.0</v>
      </c>
      <c r="H1134" s="33">
        <v>43309.0</v>
      </c>
      <c r="K1134" s="12" t="s">
        <v>23800</v>
      </c>
    </row>
    <row r="1135" ht="15.75" customHeight="1">
      <c r="A1135" s="12">
        <v>3.005803E7</v>
      </c>
      <c r="B1135" s="12" t="s">
        <v>23801</v>
      </c>
      <c r="C1135" s="12" t="s">
        <v>23802</v>
      </c>
      <c r="D1135" s="12" t="s">
        <v>23803</v>
      </c>
      <c r="E1135" s="12" t="s">
        <v>23804</v>
      </c>
      <c r="F1135" s="12" t="s">
        <v>376</v>
      </c>
      <c r="G1135" s="12">
        <v>2018.0</v>
      </c>
      <c r="H1135" s="33">
        <v>43312.0</v>
      </c>
      <c r="K1135" s="12" t="s">
        <v>23805</v>
      </c>
    </row>
    <row r="1136" ht="15.75" customHeight="1">
      <c r="A1136" s="12">
        <v>3.0062981E7</v>
      </c>
      <c r="B1136" s="12" t="s">
        <v>23806</v>
      </c>
      <c r="C1136" s="12" t="s">
        <v>23807</v>
      </c>
      <c r="D1136" s="12" t="s">
        <v>23808</v>
      </c>
      <c r="E1136" s="12" t="s">
        <v>22232</v>
      </c>
      <c r="F1136" s="12" t="s">
        <v>520</v>
      </c>
      <c r="G1136" s="12">
        <v>2018.0</v>
      </c>
      <c r="H1136" s="33">
        <v>43313.0</v>
      </c>
      <c r="I1136" s="12" t="s">
        <v>23809</v>
      </c>
      <c r="K1136" s="12" t="s">
        <v>23810</v>
      </c>
    </row>
    <row r="1137" ht="15.75" customHeight="1">
      <c r="A1137" s="12">
        <v>3.0063189E7</v>
      </c>
      <c r="B1137" s="12" t="s">
        <v>23811</v>
      </c>
      <c r="C1137" s="12" t="s">
        <v>23812</v>
      </c>
      <c r="D1137" s="12" t="s">
        <v>23813</v>
      </c>
      <c r="E1137" s="12" t="s">
        <v>17575</v>
      </c>
      <c r="F1137" s="12" t="s">
        <v>151</v>
      </c>
      <c r="G1137" s="12">
        <v>2018.0</v>
      </c>
      <c r="H1137" s="33">
        <v>43313.0</v>
      </c>
      <c r="I1137" s="12" t="s">
        <v>23814</v>
      </c>
      <c r="K1137" s="12" t="s">
        <v>23815</v>
      </c>
    </row>
    <row r="1138" ht="15.75" customHeight="1">
      <c r="A1138" s="12">
        <v>3.0063976E7</v>
      </c>
      <c r="B1138" s="12" t="s">
        <v>23816</v>
      </c>
      <c r="C1138" s="12" t="s">
        <v>23817</v>
      </c>
      <c r="D1138" s="12" t="s">
        <v>23818</v>
      </c>
      <c r="E1138" s="12" t="s">
        <v>23819</v>
      </c>
      <c r="F1138" s="12" t="s">
        <v>1239</v>
      </c>
      <c r="G1138" s="12">
        <v>2018.0</v>
      </c>
      <c r="H1138" s="33">
        <v>43313.0</v>
      </c>
      <c r="K1138" s="12" t="s">
        <v>23820</v>
      </c>
    </row>
    <row r="1139" ht="15.75" customHeight="1">
      <c r="A1139" s="12">
        <v>3.0107579E7</v>
      </c>
      <c r="B1139" s="12" t="s">
        <v>23821</v>
      </c>
      <c r="C1139" s="12" t="s">
        <v>23822</v>
      </c>
      <c r="D1139" s="12" t="s">
        <v>23823</v>
      </c>
      <c r="E1139" s="12" t="s">
        <v>23824</v>
      </c>
      <c r="F1139" s="12" t="s">
        <v>1622</v>
      </c>
      <c r="G1139" s="12">
        <v>2018.0</v>
      </c>
      <c r="H1139" s="33">
        <v>43327.0</v>
      </c>
      <c r="K1139" s="12" t="s">
        <v>23825</v>
      </c>
    </row>
    <row r="1140" ht="15.75" customHeight="1">
      <c r="A1140" s="12">
        <v>3.0130536E7</v>
      </c>
      <c r="B1140" s="12" t="s">
        <v>23827</v>
      </c>
      <c r="C1140" s="12" t="s">
        <v>23828</v>
      </c>
      <c r="D1140" s="12" t="s">
        <v>23829</v>
      </c>
      <c r="E1140" s="12" t="s">
        <v>23830</v>
      </c>
      <c r="F1140" s="12" t="s">
        <v>214</v>
      </c>
      <c r="G1140" s="12">
        <v>2018.0</v>
      </c>
      <c r="H1140" s="33">
        <v>43334.0</v>
      </c>
      <c r="K1140" s="12" t="s">
        <v>23831</v>
      </c>
    </row>
    <row r="1141" ht="15.75" customHeight="1">
      <c r="A1141" s="12">
        <v>3.0139305E7</v>
      </c>
      <c r="B1141" s="12" t="s">
        <v>23832</v>
      </c>
      <c r="C1141" s="12" t="s">
        <v>23833</v>
      </c>
      <c r="D1141" s="12" t="s">
        <v>23834</v>
      </c>
      <c r="E1141" s="12" t="s">
        <v>23835</v>
      </c>
      <c r="F1141" s="12" t="s">
        <v>1217</v>
      </c>
      <c r="G1141" s="12">
        <v>2018.0</v>
      </c>
      <c r="H1141" s="33">
        <v>43337.0</v>
      </c>
      <c r="K1141" s="12" t="s">
        <v>23836</v>
      </c>
    </row>
    <row r="1142" ht="15.75" customHeight="1">
      <c r="A1142" s="12">
        <v>3.0193778E7</v>
      </c>
      <c r="B1142" s="12" t="s">
        <v>23837</v>
      </c>
      <c r="C1142" s="12" t="s">
        <v>23838</v>
      </c>
      <c r="D1142" s="12" t="s">
        <v>23839</v>
      </c>
      <c r="E1142" s="12" t="s">
        <v>23840</v>
      </c>
      <c r="F1142" s="12" t="s">
        <v>214</v>
      </c>
      <c r="G1142" s="12">
        <v>2018.0</v>
      </c>
      <c r="H1142" s="33">
        <v>43352.0</v>
      </c>
      <c r="K1142" s="12" t="s">
        <v>23841</v>
      </c>
    </row>
    <row r="1143" ht="15.75" customHeight="1">
      <c r="A1143" s="12">
        <v>3.0264318E7</v>
      </c>
      <c r="B1143" s="12" t="s">
        <v>23842</v>
      </c>
      <c r="C1143" s="12" t="s">
        <v>23843</v>
      </c>
      <c r="D1143" s="12" t="s">
        <v>23844</v>
      </c>
      <c r="E1143" s="12" t="s">
        <v>23845</v>
      </c>
      <c r="F1143" s="12" t="s">
        <v>709</v>
      </c>
      <c r="G1143" s="12">
        <v>2018.0</v>
      </c>
      <c r="H1143" s="33">
        <v>43372.0</v>
      </c>
      <c r="K1143" s="12" t="s">
        <v>23846</v>
      </c>
    </row>
    <row r="1144" ht="15.75" customHeight="1">
      <c r="A1144" s="12">
        <v>3.0275487E7</v>
      </c>
      <c r="B1144" s="12" t="s">
        <v>23847</v>
      </c>
      <c r="C1144" s="12" t="s">
        <v>23848</v>
      </c>
      <c r="D1144" s="12" t="s">
        <v>23849</v>
      </c>
      <c r="E1144" s="12" t="s">
        <v>23850</v>
      </c>
      <c r="F1144" s="12" t="s">
        <v>5609</v>
      </c>
      <c r="G1144" s="12">
        <v>2018.0</v>
      </c>
      <c r="H1144" s="33">
        <v>43376.0</v>
      </c>
      <c r="I1144" s="12" t="s">
        <v>23851</v>
      </c>
      <c r="K1144" s="12" t="s">
        <v>23852</v>
      </c>
    </row>
    <row r="1145" ht="15.75" customHeight="1">
      <c r="A1145" s="12">
        <v>3.0302627E7</v>
      </c>
      <c r="B1145" s="12" t="s">
        <v>23853</v>
      </c>
      <c r="C1145" s="12" t="s">
        <v>23854</v>
      </c>
      <c r="D1145" s="12" t="s">
        <v>23855</v>
      </c>
      <c r="E1145" s="12" t="s">
        <v>23856</v>
      </c>
      <c r="F1145" s="12" t="s">
        <v>664</v>
      </c>
      <c r="G1145" s="12">
        <v>2018.0</v>
      </c>
      <c r="H1145" s="33">
        <v>43384.0</v>
      </c>
      <c r="K1145" s="12" t="s">
        <v>23857</v>
      </c>
    </row>
    <row r="1146" ht="15.75" customHeight="1">
      <c r="A1146" s="12">
        <v>3.0306888E7</v>
      </c>
      <c r="B1146" s="12" t="s">
        <v>23858</v>
      </c>
      <c r="C1146" s="12" t="s">
        <v>23859</v>
      </c>
      <c r="D1146" s="12" t="s">
        <v>23860</v>
      </c>
      <c r="E1146" s="12" t="s">
        <v>15891</v>
      </c>
      <c r="F1146" s="12" t="s">
        <v>9325</v>
      </c>
      <c r="G1146" s="12">
        <v>2018.0</v>
      </c>
      <c r="H1146" s="33">
        <v>43385.0</v>
      </c>
      <c r="K1146" s="12" t="s">
        <v>23861</v>
      </c>
    </row>
    <row r="1147" ht="15.75" customHeight="1">
      <c r="A1147" s="12">
        <v>3.040528E7</v>
      </c>
      <c r="B1147" s="12" t="s">
        <v>23862</v>
      </c>
      <c r="C1147" s="12" t="s">
        <v>23863</v>
      </c>
      <c r="D1147" s="12" t="s">
        <v>23864</v>
      </c>
      <c r="E1147" s="12" t="s">
        <v>23865</v>
      </c>
      <c r="F1147" s="12" t="s">
        <v>7821</v>
      </c>
      <c r="G1147" s="12">
        <v>2018.0</v>
      </c>
      <c r="H1147" s="33">
        <v>43413.0</v>
      </c>
      <c r="I1147" s="12" t="s">
        <v>23866</v>
      </c>
      <c r="K1147" s="12" t="s">
        <v>23867</v>
      </c>
    </row>
    <row r="1148" ht="15.75" customHeight="1">
      <c r="A1148" s="12">
        <v>3.041974E7</v>
      </c>
      <c r="B1148" s="12" t="s">
        <v>23868</v>
      </c>
      <c r="C1148" s="12" t="s">
        <v>23869</v>
      </c>
      <c r="D1148" s="12" t="s">
        <v>23870</v>
      </c>
      <c r="E1148" s="12" t="s">
        <v>23871</v>
      </c>
      <c r="F1148" s="12" t="s">
        <v>2562</v>
      </c>
      <c r="G1148" s="12">
        <v>2018.0</v>
      </c>
      <c r="H1148" s="33">
        <v>43418.0</v>
      </c>
      <c r="I1148" s="12" t="s">
        <v>23872</v>
      </c>
      <c r="K1148" s="12" t="s">
        <v>23873</v>
      </c>
    </row>
    <row r="1149" ht="15.75" customHeight="1">
      <c r="A1149" s="12">
        <v>3.0462822E7</v>
      </c>
      <c r="B1149" s="12" t="s">
        <v>23874</v>
      </c>
      <c r="C1149" s="12" t="s">
        <v>23875</v>
      </c>
      <c r="D1149" s="12" t="s">
        <v>23876</v>
      </c>
      <c r="E1149" s="12" t="s">
        <v>19785</v>
      </c>
      <c r="F1149" s="12" t="s">
        <v>587</v>
      </c>
      <c r="G1149" s="12">
        <v>2018.0</v>
      </c>
      <c r="H1149" s="33">
        <v>43426.0</v>
      </c>
      <c r="K1149" s="12" t="s">
        <v>23877</v>
      </c>
    </row>
    <row r="1150" ht="15.75" customHeight="1">
      <c r="A1150" s="12">
        <v>3.0510318E7</v>
      </c>
      <c r="B1150" s="12" t="s">
        <v>23879</v>
      </c>
      <c r="C1150" s="12" t="s">
        <v>23880</v>
      </c>
      <c r="D1150" s="12" t="s">
        <v>23881</v>
      </c>
      <c r="E1150" s="12" t="s">
        <v>23882</v>
      </c>
      <c r="F1150" s="12" t="s">
        <v>1580</v>
      </c>
      <c r="G1150" s="12">
        <v>2018.0</v>
      </c>
      <c r="H1150" s="33">
        <v>43439.0</v>
      </c>
      <c r="I1150" s="12" t="s">
        <v>23883</v>
      </c>
    </row>
    <row r="1151" ht="15.75" customHeight="1">
      <c r="A1151" s="12">
        <v>3.0522428E7</v>
      </c>
      <c r="B1151" s="12" t="s">
        <v>23884</v>
      </c>
      <c r="C1151" s="12" t="s">
        <v>23885</v>
      </c>
      <c r="D1151" s="12" t="s">
        <v>23886</v>
      </c>
      <c r="E1151" s="12" t="s">
        <v>23887</v>
      </c>
      <c r="F1151" s="12" t="s">
        <v>23888</v>
      </c>
      <c r="G1151" s="12">
        <v>2018.0</v>
      </c>
      <c r="H1151" s="33">
        <v>43442.0</v>
      </c>
      <c r="K1151" s="12" t="s">
        <v>23889</v>
      </c>
    </row>
    <row r="1152" ht="15.75" customHeight="1">
      <c r="A1152" s="12">
        <v>3.072643E7</v>
      </c>
      <c r="B1152" s="12" t="s">
        <v>23890</v>
      </c>
      <c r="C1152" s="12" t="s">
        <v>23891</v>
      </c>
      <c r="D1152" s="12" t="s">
        <v>23892</v>
      </c>
      <c r="E1152" s="12" t="s">
        <v>17020</v>
      </c>
      <c r="F1152" s="12" t="s">
        <v>12127</v>
      </c>
      <c r="G1152" s="12">
        <v>2018.0</v>
      </c>
      <c r="H1152" s="33">
        <v>43503.0</v>
      </c>
      <c r="K1152" s="12" t="s">
        <v>23893</v>
      </c>
    </row>
    <row r="1153" ht="15.75" customHeight="1">
      <c r="A1153" s="12">
        <v>3.0997885E7</v>
      </c>
      <c r="B1153" s="12" t="s">
        <v>23894</v>
      </c>
      <c r="C1153" s="12" t="s">
        <v>23895</v>
      </c>
      <c r="D1153" s="12" t="s">
        <v>23896</v>
      </c>
      <c r="E1153" s="12" t="s">
        <v>23897</v>
      </c>
      <c r="F1153" s="12" t="s">
        <v>313</v>
      </c>
      <c r="G1153" s="12">
        <v>2018.0</v>
      </c>
      <c r="H1153" s="33">
        <v>43574.0</v>
      </c>
      <c r="K1153" s="12" t="s">
        <v>23898</v>
      </c>
    </row>
    <row r="1154" ht="15.75" customHeight="1">
      <c r="A1154" s="12">
        <v>3.0997886E7</v>
      </c>
      <c r="B1154" s="12" t="s">
        <v>23899</v>
      </c>
      <c r="C1154" s="12" t="s">
        <v>23900</v>
      </c>
      <c r="D1154" s="12" t="s">
        <v>23901</v>
      </c>
      <c r="E1154" s="12" t="s">
        <v>23902</v>
      </c>
      <c r="F1154" s="12" t="s">
        <v>313</v>
      </c>
      <c r="G1154" s="12">
        <v>2018.0</v>
      </c>
      <c r="H1154" s="33">
        <v>43574.0</v>
      </c>
      <c r="K1154" s="12" t="s">
        <v>23903</v>
      </c>
    </row>
    <row r="1155" ht="15.75" customHeight="1">
      <c r="A1155" s="12">
        <v>3.027926E7</v>
      </c>
      <c r="B1155" s="12" t="s">
        <v>23904</v>
      </c>
      <c r="C1155" s="12" t="s">
        <v>23905</v>
      </c>
      <c r="D1155" s="12" t="s">
        <v>23906</v>
      </c>
      <c r="E1155" s="12" t="s">
        <v>23907</v>
      </c>
      <c r="F1155" s="12" t="s">
        <v>869</v>
      </c>
      <c r="G1155" s="12">
        <v>2018.0</v>
      </c>
      <c r="H1155" s="33">
        <v>43377.0</v>
      </c>
      <c r="I1155" s="12" t="s">
        <v>23908</v>
      </c>
      <c r="K1155" s="12" t="s">
        <v>23909</v>
      </c>
    </row>
    <row r="1156" ht="15.75" customHeight="1">
      <c r="A1156" s="12">
        <v>3.02794E7</v>
      </c>
      <c r="B1156" s="12" t="s">
        <v>23911</v>
      </c>
      <c r="C1156" s="12" t="s">
        <v>23912</v>
      </c>
      <c r="D1156" s="12" t="s">
        <v>23913</v>
      </c>
      <c r="E1156" s="12" t="s">
        <v>23914</v>
      </c>
      <c r="F1156" s="12" t="s">
        <v>16411</v>
      </c>
      <c r="G1156" s="12">
        <v>2018.0</v>
      </c>
      <c r="H1156" s="33">
        <v>43377.0</v>
      </c>
      <c r="I1156" s="12" t="s">
        <v>23915</v>
      </c>
      <c r="K1156" s="12" t="s">
        <v>23916</v>
      </c>
    </row>
    <row r="1157" ht="15.75" customHeight="1">
      <c r="A1157" s="12">
        <v>3.0285898E7</v>
      </c>
      <c r="B1157" s="12" t="s">
        <v>23917</v>
      </c>
      <c r="C1157" s="12" t="s">
        <v>23918</v>
      </c>
      <c r="D1157" s="12" t="s">
        <v>23919</v>
      </c>
      <c r="E1157" s="12" t="s">
        <v>23920</v>
      </c>
      <c r="F1157" s="12" t="s">
        <v>332</v>
      </c>
      <c r="G1157" s="12">
        <v>2018.0</v>
      </c>
      <c r="H1157" s="33">
        <v>43378.0</v>
      </c>
      <c r="I1157" s="12" t="s">
        <v>23921</v>
      </c>
      <c r="K1157" s="12" t="s">
        <v>23922</v>
      </c>
    </row>
    <row r="1158" ht="15.75" customHeight="1">
      <c r="A1158" s="12">
        <v>3.0286076E7</v>
      </c>
      <c r="B1158" s="12" t="s">
        <v>23924</v>
      </c>
      <c r="C1158" s="12" t="s">
        <v>23925</v>
      </c>
      <c r="D1158" s="12" t="s">
        <v>23926</v>
      </c>
      <c r="E1158" s="12" t="s">
        <v>23927</v>
      </c>
      <c r="F1158" s="12" t="s">
        <v>2810</v>
      </c>
      <c r="G1158" s="12">
        <v>2018.0</v>
      </c>
      <c r="H1158" s="33">
        <v>43378.0</v>
      </c>
      <c r="I1158" s="12" t="s">
        <v>23928</v>
      </c>
      <c r="K1158" s="12" t="s">
        <v>23929</v>
      </c>
    </row>
    <row r="1159" ht="15.75" customHeight="1">
      <c r="A1159" s="12">
        <v>3.0326715E7</v>
      </c>
      <c r="B1159" s="12" t="s">
        <v>23931</v>
      </c>
      <c r="C1159" s="12" t="s">
        <v>23932</v>
      </c>
      <c r="D1159" s="12" t="s">
        <v>23933</v>
      </c>
      <c r="E1159" s="12" t="s">
        <v>23934</v>
      </c>
      <c r="F1159" s="12" t="s">
        <v>9109</v>
      </c>
      <c r="G1159" s="12">
        <v>2018.0</v>
      </c>
      <c r="H1159" s="33">
        <v>43391.0</v>
      </c>
      <c r="I1159" s="12" t="s">
        <v>23935</v>
      </c>
      <c r="K1159" s="12" t="s">
        <v>23936</v>
      </c>
    </row>
    <row r="1160" ht="15.75" customHeight="1">
      <c r="A1160" s="12">
        <v>3.0305166E7</v>
      </c>
      <c r="B1160" s="12" t="s">
        <v>23938</v>
      </c>
      <c r="C1160" s="12" t="s">
        <v>23939</v>
      </c>
      <c r="D1160" s="12" t="s">
        <v>23940</v>
      </c>
      <c r="E1160" s="12" t="s">
        <v>23941</v>
      </c>
      <c r="F1160" s="12" t="s">
        <v>12793</v>
      </c>
      <c r="G1160" s="12">
        <v>2018.0</v>
      </c>
      <c r="H1160" s="33">
        <v>43385.0</v>
      </c>
      <c r="I1160" s="12" t="s">
        <v>23942</v>
      </c>
      <c r="K1160" s="12" t="s">
        <v>23943</v>
      </c>
    </row>
    <row r="1161" ht="15.75" customHeight="1">
      <c r="A1161" s="12">
        <v>3.0329003E7</v>
      </c>
      <c r="B1161" s="12" t="s">
        <v>23945</v>
      </c>
      <c r="C1161" s="12" t="s">
        <v>23946</v>
      </c>
      <c r="D1161" s="12" t="s">
        <v>23947</v>
      </c>
      <c r="E1161" s="12" t="s">
        <v>23948</v>
      </c>
      <c r="F1161" s="12" t="s">
        <v>23949</v>
      </c>
      <c r="G1161" s="12">
        <v>2018.0</v>
      </c>
      <c r="H1161" s="33">
        <v>43391.0</v>
      </c>
      <c r="K1161" s="12" t="s">
        <v>23950</v>
      </c>
    </row>
    <row r="1162" ht="15.75" customHeight="1">
      <c r="A1162" s="12">
        <v>3.0321239E7</v>
      </c>
      <c r="B1162" s="12" t="s">
        <v>23952</v>
      </c>
      <c r="C1162" s="12" t="s">
        <v>23953</v>
      </c>
      <c r="D1162" s="12" t="s">
        <v>23954</v>
      </c>
      <c r="E1162" s="12" t="s">
        <v>20957</v>
      </c>
      <c r="F1162" s="12" t="s">
        <v>1789</v>
      </c>
      <c r="G1162" s="12">
        <v>2018.0</v>
      </c>
      <c r="H1162" s="33">
        <v>43389.0</v>
      </c>
      <c r="I1162" s="12" t="s">
        <v>23955</v>
      </c>
      <c r="K1162" s="12" t="s">
        <v>23956</v>
      </c>
    </row>
    <row r="1163" ht="15.75" customHeight="1">
      <c r="A1163" s="12">
        <v>3.0328571E7</v>
      </c>
      <c r="B1163" s="12" t="s">
        <v>23958</v>
      </c>
      <c r="C1163" s="12" t="s">
        <v>23959</v>
      </c>
      <c r="D1163" s="12" t="s">
        <v>23960</v>
      </c>
      <c r="E1163" s="12" t="s">
        <v>23961</v>
      </c>
      <c r="F1163" s="12" t="s">
        <v>12643</v>
      </c>
      <c r="G1163" s="12">
        <v>2018.0</v>
      </c>
      <c r="H1163" s="33">
        <v>43391.0</v>
      </c>
      <c r="I1163" s="12" t="s">
        <v>23962</v>
      </c>
      <c r="K1163" s="12" t="s">
        <v>23963</v>
      </c>
    </row>
    <row r="1164" ht="15.75" customHeight="1">
      <c r="A1164" s="12">
        <v>3.0337547E7</v>
      </c>
      <c r="B1164" s="12" t="s">
        <v>23965</v>
      </c>
      <c r="C1164" s="12" t="s">
        <v>23966</v>
      </c>
      <c r="D1164" s="12" t="s">
        <v>23967</v>
      </c>
      <c r="E1164" s="12" t="s">
        <v>23968</v>
      </c>
      <c r="F1164" s="12" t="s">
        <v>5609</v>
      </c>
      <c r="G1164" s="12">
        <v>2018.0</v>
      </c>
      <c r="H1164" s="33">
        <v>43393.0</v>
      </c>
      <c r="I1164" s="12" t="s">
        <v>23969</v>
      </c>
      <c r="K1164" s="12" t="s">
        <v>23970</v>
      </c>
    </row>
    <row r="1165" ht="15.75" customHeight="1">
      <c r="A1165" s="12">
        <v>3.0190331E7</v>
      </c>
      <c r="B1165" s="12" t="s">
        <v>23972</v>
      </c>
      <c r="C1165" s="12" t="s">
        <v>23973</v>
      </c>
      <c r="D1165" s="12" t="s">
        <v>23974</v>
      </c>
      <c r="E1165" s="12" t="s">
        <v>23975</v>
      </c>
      <c r="F1165" s="12" t="s">
        <v>9889</v>
      </c>
      <c r="G1165" s="12">
        <v>2018.0</v>
      </c>
      <c r="H1165" s="33">
        <v>43351.0</v>
      </c>
      <c r="I1165" s="12" t="s">
        <v>23976</v>
      </c>
      <c r="K1165" s="12" t="s">
        <v>23977</v>
      </c>
    </row>
    <row r="1166" ht="15.75" customHeight="1">
      <c r="A1166" s="12">
        <v>2.9982731E7</v>
      </c>
      <c r="B1166" s="12" t="s">
        <v>23979</v>
      </c>
      <c r="C1166" s="12" t="s">
        <v>23980</v>
      </c>
      <c r="D1166" s="12" t="s">
        <v>23981</v>
      </c>
      <c r="E1166" s="12" t="s">
        <v>19017</v>
      </c>
      <c r="F1166" s="12" t="s">
        <v>1270</v>
      </c>
      <c r="G1166" s="12">
        <v>2018.0</v>
      </c>
      <c r="H1166" s="33">
        <v>43290.0</v>
      </c>
      <c r="K1166" s="12" t="s">
        <v>23982</v>
      </c>
    </row>
    <row r="1167" ht="15.75" customHeight="1">
      <c r="A1167" s="12">
        <v>3.0355331E7</v>
      </c>
      <c r="B1167" s="12" t="s">
        <v>23984</v>
      </c>
      <c r="C1167" s="12" t="s">
        <v>23985</v>
      </c>
      <c r="D1167" s="12" t="s">
        <v>23986</v>
      </c>
      <c r="E1167" s="12" t="s">
        <v>23987</v>
      </c>
      <c r="F1167" s="12" t="s">
        <v>332</v>
      </c>
      <c r="G1167" s="12">
        <v>2018.0</v>
      </c>
      <c r="H1167" s="33">
        <v>43399.0</v>
      </c>
      <c r="I1167" s="12" t="s">
        <v>23988</v>
      </c>
      <c r="K1167" s="12" t="s">
        <v>23989</v>
      </c>
    </row>
    <row r="1168" ht="15.75" customHeight="1">
      <c r="A1168" s="12">
        <v>2.9982649E7</v>
      </c>
      <c r="B1168" s="12" t="s">
        <v>23991</v>
      </c>
      <c r="C1168" s="12" t="s">
        <v>23992</v>
      </c>
      <c r="D1168" s="12" t="s">
        <v>23993</v>
      </c>
      <c r="E1168" s="12" t="s">
        <v>8299</v>
      </c>
      <c r="F1168" s="12" t="s">
        <v>728</v>
      </c>
      <c r="G1168" s="12">
        <v>2018.0</v>
      </c>
      <c r="H1168" s="33">
        <v>43290.0</v>
      </c>
      <c r="K1168" s="12" t="s">
        <v>23994</v>
      </c>
    </row>
    <row r="1169" ht="15.75" customHeight="1">
      <c r="A1169" s="12">
        <v>3.0020499E7</v>
      </c>
      <c r="B1169" s="12" t="s">
        <v>23996</v>
      </c>
      <c r="C1169" s="12" t="s">
        <v>23997</v>
      </c>
      <c r="D1169" s="12" t="s">
        <v>23998</v>
      </c>
      <c r="E1169" s="12" t="s">
        <v>23999</v>
      </c>
      <c r="F1169" s="12" t="s">
        <v>728</v>
      </c>
      <c r="G1169" s="12">
        <v>2018.0</v>
      </c>
      <c r="H1169" s="33">
        <v>43300.0</v>
      </c>
      <c r="K1169" s="12" t="s">
        <v>24000</v>
      </c>
    </row>
    <row r="1170" ht="15.75" customHeight="1">
      <c r="A1170" s="12">
        <v>3.0085216E7</v>
      </c>
      <c r="B1170" s="12" t="s">
        <v>24001</v>
      </c>
      <c r="C1170" s="12" t="s">
        <v>24002</v>
      </c>
      <c r="D1170" s="12" t="s">
        <v>24003</v>
      </c>
      <c r="E1170" s="12" t="s">
        <v>24004</v>
      </c>
      <c r="F1170" s="12" t="s">
        <v>728</v>
      </c>
      <c r="G1170" s="12">
        <v>2018.0</v>
      </c>
      <c r="H1170" s="33">
        <v>43320.0</v>
      </c>
      <c r="K1170" s="12" t="s">
        <v>24005</v>
      </c>
    </row>
    <row r="1171" ht="15.75" customHeight="1">
      <c r="A1171" s="12">
        <v>3.008529E7</v>
      </c>
      <c r="B1171" s="12" t="s">
        <v>24006</v>
      </c>
      <c r="C1171" s="12" t="s">
        <v>24007</v>
      </c>
      <c r="D1171" s="12" t="s">
        <v>24008</v>
      </c>
      <c r="E1171" s="12" t="s">
        <v>21839</v>
      </c>
      <c r="F1171" s="12" t="s">
        <v>728</v>
      </c>
      <c r="G1171" s="12">
        <v>2018.0</v>
      </c>
      <c r="H1171" s="33">
        <v>43320.0</v>
      </c>
      <c r="K1171" s="12" t="s">
        <v>24009</v>
      </c>
    </row>
    <row r="1172" ht="15.75" customHeight="1">
      <c r="A1172" s="12">
        <v>3.0137427E7</v>
      </c>
      <c r="B1172" s="12" t="s">
        <v>24010</v>
      </c>
      <c r="D1172" s="12" t="s">
        <v>24011</v>
      </c>
      <c r="F1172" s="12" t="s">
        <v>728</v>
      </c>
      <c r="G1172" s="12">
        <v>2018.0</v>
      </c>
      <c r="H1172" s="33">
        <v>43336.0</v>
      </c>
      <c r="K1172" s="12" t="s">
        <v>24012</v>
      </c>
    </row>
    <row r="1173" ht="15.75" customHeight="1">
      <c r="A1173" s="12">
        <v>3.0165658E7</v>
      </c>
      <c r="B1173" s="12" t="s">
        <v>24013</v>
      </c>
      <c r="C1173" s="12" t="s">
        <v>24014</v>
      </c>
      <c r="D1173" s="12" t="s">
        <v>24015</v>
      </c>
      <c r="E1173" s="12" t="s">
        <v>24016</v>
      </c>
      <c r="F1173" s="12" t="s">
        <v>728</v>
      </c>
      <c r="G1173" s="12">
        <v>2018.0</v>
      </c>
      <c r="H1173" s="33">
        <v>43343.0</v>
      </c>
      <c r="K1173" s="12" t="s">
        <v>24017</v>
      </c>
    </row>
    <row r="1174" ht="15.75" customHeight="1">
      <c r="A1174" s="12">
        <v>3.0366455E7</v>
      </c>
      <c r="B1174" s="12" t="s">
        <v>24018</v>
      </c>
      <c r="C1174" s="12" t="s">
        <v>22985</v>
      </c>
      <c r="D1174" s="12" t="s">
        <v>24019</v>
      </c>
      <c r="E1174" s="12" t="s">
        <v>22987</v>
      </c>
      <c r="F1174" s="12" t="s">
        <v>15421</v>
      </c>
      <c r="G1174" s="12">
        <v>2018.0</v>
      </c>
      <c r="H1174" s="33">
        <v>43401.0</v>
      </c>
      <c r="I1174" s="12" t="s">
        <v>24020</v>
      </c>
      <c r="K1174" s="12" t="s">
        <v>24021</v>
      </c>
    </row>
    <row r="1175" ht="15.75" customHeight="1">
      <c r="A1175" s="12">
        <v>3.037982E7</v>
      </c>
      <c r="B1175" s="12" t="s">
        <v>24022</v>
      </c>
      <c r="C1175" s="12" t="s">
        <v>24023</v>
      </c>
      <c r="D1175" s="12" t="s">
        <v>24024</v>
      </c>
      <c r="E1175" s="12" t="s">
        <v>24025</v>
      </c>
      <c r="F1175" s="12" t="s">
        <v>2810</v>
      </c>
      <c r="G1175" s="12">
        <v>2018.0</v>
      </c>
      <c r="H1175" s="33">
        <v>43405.0</v>
      </c>
      <c r="I1175" s="12" t="s">
        <v>24026</v>
      </c>
      <c r="K1175" s="12" t="s">
        <v>24027</v>
      </c>
    </row>
    <row r="1176" ht="15.75" customHeight="1">
      <c r="A1176" s="12">
        <v>2.9462726E7</v>
      </c>
      <c r="B1176" s="12" t="s">
        <v>24029</v>
      </c>
      <c r="C1176" s="12" t="s">
        <v>24030</v>
      </c>
      <c r="D1176" s="12" t="s">
        <v>24031</v>
      </c>
      <c r="E1176" s="12" t="s">
        <v>24032</v>
      </c>
      <c r="F1176" s="12" t="s">
        <v>1331</v>
      </c>
      <c r="G1176" s="12">
        <v>2018.0</v>
      </c>
      <c r="H1176" s="33">
        <v>43152.0</v>
      </c>
      <c r="K1176" s="12" t="s">
        <v>24033</v>
      </c>
    </row>
    <row r="1177" ht="15.75" customHeight="1">
      <c r="A1177" s="12">
        <v>2.9465481E7</v>
      </c>
      <c r="B1177" s="12" t="s">
        <v>24035</v>
      </c>
      <c r="C1177" s="12" t="s">
        <v>24036</v>
      </c>
      <c r="D1177" s="12" t="s">
        <v>24037</v>
      </c>
      <c r="E1177" s="12" t="s">
        <v>24038</v>
      </c>
      <c r="F1177" s="12" t="s">
        <v>4983</v>
      </c>
      <c r="G1177" s="12">
        <v>2018.0</v>
      </c>
      <c r="H1177" s="33">
        <v>43153.0</v>
      </c>
      <c r="K1177" s="12" t="s">
        <v>24039</v>
      </c>
    </row>
    <row r="1178" ht="15.75" customHeight="1">
      <c r="A1178" s="12">
        <v>2.948624E7</v>
      </c>
      <c r="B1178" s="12" t="s">
        <v>24041</v>
      </c>
      <c r="C1178" s="12" t="s">
        <v>24042</v>
      </c>
      <c r="D1178" s="12" t="s">
        <v>24043</v>
      </c>
      <c r="E1178" s="12" t="s">
        <v>24044</v>
      </c>
      <c r="F1178" s="12" t="s">
        <v>1331</v>
      </c>
      <c r="G1178" s="12">
        <v>2018.0</v>
      </c>
      <c r="H1178" s="33">
        <v>43159.0</v>
      </c>
      <c r="K1178" s="12" t="s">
        <v>24045</v>
      </c>
    </row>
    <row r="1179" ht="15.75" customHeight="1">
      <c r="A1179" s="12">
        <v>2.9501703E7</v>
      </c>
      <c r="B1179" s="12" t="s">
        <v>24046</v>
      </c>
      <c r="C1179" s="12" t="s">
        <v>24047</v>
      </c>
      <c r="D1179" s="12" t="s">
        <v>24048</v>
      </c>
      <c r="E1179" s="12" t="s">
        <v>24049</v>
      </c>
      <c r="F1179" s="12" t="s">
        <v>1331</v>
      </c>
      <c r="G1179" s="12">
        <v>2018.0</v>
      </c>
      <c r="H1179" s="33">
        <v>43164.0</v>
      </c>
      <c r="K1179" s="12" t="s">
        <v>24050</v>
      </c>
    </row>
    <row r="1180" ht="15.75" customHeight="1">
      <c r="A1180" s="12">
        <v>2.9746378E7</v>
      </c>
      <c r="B1180" s="12" t="s">
        <v>24051</v>
      </c>
      <c r="C1180" s="12" t="s">
        <v>24052</v>
      </c>
      <c r="D1180" s="12" t="s">
        <v>24053</v>
      </c>
      <c r="E1180" s="12" t="s">
        <v>19153</v>
      </c>
      <c r="F1180" s="12" t="s">
        <v>4983</v>
      </c>
      <c r="G1180" s="12">
        <v>2018.0</v>
      </c>
      <c r="H1180" s="33">
        <v>43231.0</v>
      </c>
      <c r="K1180" s="12" t="s">
        <v>24054</v>
      </c>
    </row>
    <row r="1181" ht="15.75" customHeight="1">
      <c r="A1181" s="12">
        <v>2.9800723E7</v>
      </c>
      <c r="B1181" s="12" t="s">
        <v>24055</v>
      </c>
      <c r="C1181" s="12" t="s">
        <v>24056</v>
      </c>
      <c r="D1181" s="12" t="s">
        <v>24057</v>
      </c>
      <c r="E1181" s="12" t="s">
        <v>24058</v>
      </c>
      <c r="F1181" s="12" t="s">
        <v>1331</v>
      </c>
      <c r="G1181" s="12">
        <v>2018.0</v>
      </c>
      <c r="H1181" s="33">
        <v>43246.0</v>
      </c>
      <c r="K1181" s="12" t="s">
        <v>24059</v>
      </c>
    </row>
    <row r="1182" ht="15.75" customHeight="1">
      <c r="A1182" s="12">
        <v>2.9969382E7</v>
      </c>
      <c r="B1182" s="12" t="s">
        <v>24060</v>
      </c>
      <c r="C1182" s="12" t="s">
        <v>24061</v>
      </c>
      <c r="D1182" s="12" t="s">
        <v>24062</v>
      </c>
      <c r="E1182" s="12" t="s">
        <v>24063</v>
      </c>
      <c r="F1182" s="12" t="s">
        <v>151</v>
      </c>
      <c r="G1182" s="12">
        <v>2018.0</v>
      </c>
      <c r="H1182" s="33">
        <v>43285.0</v>
      </c>
      <c r="K1182" s="12" t="s">
        <v>24064</v>
      </c>
    </row>
    <row r="1183" ht="15.75" customHeight="1">
      <c r="A1183" s="12">
        <v>3.001247E7</v>
      </c>
      <c r="B1183" s="12" t="s">
        <v>24065</v>
      </c>
      <c r="C1183" s="12" t="s">
        <v>24066</v>
      </c>
      <c r="D1183" s="12" t="s">
        <v>24067</v>
      </c>
      <c r="E1183" s="12" t="s">
        <v>24068</v>
      </c>
      <c r="F1183" s="12" t="s">
        <v>1331</v>
      </c>
      <c r="G1183" s="12">
        <v>2018.0</v>
      </c>
      <c r="H1183" s="33">
        <v>43299.0</v>
      </c>
      <c r="K1183" s="12" t="s">
        <v>24069</v>
      </c>
    </row>
    <row r="1184" ht="15.75" customHeight="1">
      <c r="A1184" s="12">
        <v>3.0016223E7</v>
      </c>
      <c r="B1184" s="12" t="s">
        <v>24070</v>
      </c>
      <c r="C1184" s="12" t="s">
        <v>24071</v>
      </c>
      <c r="D1184" s="12" t="s">
        <v>24072</v>
      </c>
      <c r="E1184" s="12" t="s">
        <v>6589</v>
      </c>
      <c r="F1184" s="12" t="s">
        <v>151</v>
      </c>
      <c r="G1184" s="12">
        <v>2018.0</v>
      </c>
      <c r="H1184" s="33">
        <v>43299.0</v>
      </c>
      <c r="K1184" s="12" t="s">
        <v>24073</v>
      </c>
    </row>
    <row r="1185" ht="15.75" customHeight="1">
      <c r="A1185" s="12">
        <v>3.0056075E7</v>
      </c>
      <c r="B1185" s="12" t="s">
        <v>24074</v>
      </c>
      <c r="C1185" s="12" t="s">
        <v>24075</v>
      </c>
      <c r="D1185" s="12" t="s">
        <v>24076</v>
      </c>
      <c r="E1185" s="12" t="s">
        <v>24077</v>
      </c>
      <c r="F1185" s="12" t="s">
        <v>2712</v>
      </c>
      <c r="G1185" s="12">
        <v>2018.0</v>
      </c>
      <c r="H1185" s="33">
        <v>43311.0</v>
      </c>
      <c r="K1185" s="12" t="s">
        <v>24078</v>
      </c>
    </row>
    <row r="1186" ht="15.75" customHeight="1">
      <c r="A1186" s="12">
        <v>3.0066107E7</v>
      </c>
      <c r="B1186" s="12" t="s">
        <v>24079</v>
      </c>
      <c r="C1186" s="12" t="s">
        <v>24080</v>
      </c>
      <c r="D1186" s="12" t="s">
        <v>24081</v>
      </c>
      <c r="E1186" s="12" t="s">
        <v>24082</v>
      </c>
      <c r="F1186" s="12" t="s">
        <v>376</v>
      </c>
      <c r="G1186" s="12">
        <v>2018.0</v>
      </c>
      <c r="H1186" s="33">
        <v>43314.0</v>
      </c>
      <c r="K1186" s="12" t="s">
        <v>24083</v>
      </c>
    </row>
    <row r="1187" ht="15.75" customHeight="1">
      <c r="A1187" s="12">
        <v>3.0078071E7</v>
      </c>
      <c r="B1187" s="12" t="s">
        <v>24084</v>
      </c>
      <c r="C1187" s="12" t="s">
        <v>24085</v>
      </c>
      <c r="D1187" s="12" t="s">
        <v>24086</v>
      </c>
      <c r="E1187" s="12" t="s">
        <v>7580</v>
      </c>
      <c r="F1187" s="12" t="s">
        <v>376</v>
      </c>
      <c r="G1187" s="12">
        <v>2018.0</v>
      </c>
      <c r="H1187" s="33">
        <v>43318.0</v>
      </c>
      <c r="K1187" s="12" t="s">
        <v>24087</v>
      </c>
    </row>
    <row r="1188" ht="15.75" customHeight="1">
      <c r="A1188" s="12">
        <v>3.0096017E7</v>
      </c>
      <c r="B1188" s="12" t="s">
        <v>24088</v>
      </c>
      <c r="C1188" s="12" t="s">
        <v>24089</v>
      </c>
      <c r="D1188" s="12" t="s">
        <v>24090</v>
      </c>
      <c r="E1188" s="12" t="s">
        <v>6380</v>
      </c>
      <c r="F1188" s="12" t="s">
        <v>151</v>
      </c>
      <c r="G1188" s="12">
        <v>2018.0</v>
      </c>
      <c r="H1188" s="33">
        <v>43323.0</v>
      </c>
      <c r="I1188" s="12" t="s">
        <v>24091</v>
      </c>
      <c r="J1188" s="12" t="s">
        <v>24092</v>
      </c>
      <c r="K1188" s="12" t="s">
        <v>24093</v>
      </c>
    </row>
    <row r="1189" ht="15.75" customHeight="1">
      <c r="A1189" s="12">
        <v>3.0114479E7</v>
      </c>
      <c r="B1189" s="12" t="s">
        <v>24094</v>
      </c>
      <c r="C1189" s="12" t="s">
        <v>24095</v>
      </c>
      <c r="D1189" s="12" t="s">
        <v>24096</v>
      </c>
      <c r="E1189" s="12" t="s">
        <v>9883</v>
      </c>
      <c r="F1189" s="12" t="s">
        <v>1331</v>
      </c>
      <c r="G1189" s="12">
        <v>2018.0</v>
      </c>
      <c r="H1189" s="33">
        <v>43329.0</v>
      </c>
      <c r="K1189" s="12" t="s">
        <v>24097</v>
      </c>
    </row>
    <row r="1190" ht="15.75" customHeight="1">
      <c r="A1190" s="12">
        <v>3.0137308E7</v>
      </c>
      <c r="B1190" s="12" t="s">
        <v>24098</v>
      </c>
      <c r="C1190" s="12" t="s">
        <v>24099</v>
      </c>
      <c r="D1190" s="12" t="s">
        <v>24100</v>
      </c>
      <c r="E1190" s="12" t="s">
        <v>24101</v>
      </c>
      <c r="F1190" s="12" t="s">
        <v>1622</v>
      </c>
      <c r="G1190" s="12">
        <v>2018.0</v>
      </c>
      <c r="H1190" s="33">
        <v>43336.0</v>
      </c>
      <c r="K1190" s="12" t="s">
        <v>24102</v>
      </c>
    </row>
    <row r="1191" ht="15.75" customHeight="1">
      <c r="A1191" s="12">
        <v>3.015047E7</v>
      </c>
      <c r="B1191" s="12" t="s">
        <v>24104</v>
      </c>
      <c r="C1191" s="12" t="s">
        <v>24105</v>
      </c>
      <c r="D1191" s="12" t="s">
        <v>24106</v>
      </c>
      <c r="E1191" s="12" t="s">
        <v>14821</v>
      </c>
      <c r="F1191" s="12" t="s">
        <v>4791</v>
      </c>
      <c r="G1191" s="12">
        <v>2018.0</v>
      </c>
      <c r="H1191" s="33">
        <v>43341.0</v>
      </c>
      <c r="I1191" s="12" t="s">
        <v>24107</v>
      </c>
      <c r="K1191" s="12" t="s">
        <v>24108</v>
      </c>
    </row>
    <row r="1192" ht="15.75" customHeight="1">
      <c r="A1192" s="12">
        <v>3.0152119E7</v>
      </c>
      <c r="B1192" s="12" t="s">
        <v>24109</v>
      </c>
      <c r="C1192" s="12" t="s">
        <v>24110</v>
      </c>
      <c r="D1192" s="12" t="s">
        <v>24111</v>
      </c>
      <c r="E1192" s="12" t="s">
        <v>20356</v>
      </c>
      <c r="F1192" s="12" t="s">
        <v>1763</v>
      </c>
      <c r="G1192" s="12">
        <v>2018.0</v>
      </c>
      <c r="H1192" s="33">
        <v>43341.0</v>
      </c>
      <c r="K1192" s="12" t="s">
        <v>24112</v>
      </c>
    </row>
    <row r="1193" ht="15.75" customHeight="1">
      <c r="A1193" s="12">
        <v>3.0178195E7</v>
      </c>
      <c r="B1193" s="12" t="s">
        <v>24113</v>
      </c>
      <c r="C1193" s="12" t="s">
        <v>24114</v>
      </c>
      <c r="D1193" s="12" t="s">
        <v>24115</v>
      </c>
      <c r="E1193" s="12" t="s">
        <v>24116</v>
      </c>
      <c r="F1193" s="12" t="s">
        <v>376</v>
      </c>
      <c r="G1193" s="12">
        <v>2018.0</v>
      </c>
      <c r="H1193" s="33">
        <v>43348.0</v>
      </c>
      <c r="K1193" s="12" t="s">
        <v>24117</v>
      </c>
    </row>
    <row r="1194" ht="15.75" customHeight="1">
      <c r="A1194" s="12">
        <v>3.0195006E7</v>
      </c>
      <c r="B1194" s="12" t="s">
        <v>24118</v>
      </c>
      <c r="C1194" s="12" t="s">
        <v>24119</v>
      </c>
      <c r="D1194" s="12" t="s">
        <v>24120</v>
      </c>
      <c r="E1194" s="12" t="s">
        <v>1330</v>
      </c>
      <c r="F1194" s="12" t="s">
        <v>1331</v>
      </c>
      <c r="G1194" s="12">
        <v>2018.0</v>
      </c>
      <c r="H1194" s="33">
        <v>43352.0</v>
      </c>
      <c r="K1194" s="12" t="s">
        <v>24121</v>
      </c>
    </row>
    <row r="1195" ht="15.75" customHeight="1">
      <c r="A1195" s="12">
        <v>3.0226138E7</v>
      </c>
      <c r="B1195" s="12" t="s">
        <v>24122</v>
      </c>
      <c r="C1195" s="12" t="s">
        <v>24123</v>
      </c>
      <c r="D1195" s="12" t="s">
        <v>24124</v>
      </c>
      <c r="E1195" s="12" t="s">
        <v>24125</v>
      </c>
      <c r="F1195" s="12" t="s">
        <v>520</v>
      </c>
      <c r="G1195" s="12">
        <v>2018.0</v>
      </c>
      <c r="H1195" s="33">
        <v>43362.0</v>
      </c>
      <c r="I1195" s="12" t="s">
        <v>24126</v>
      </c>
      <c r="K1195" s="12" t="s">
        <v>24127</v>
      </c>
    </row>
    <row r="1196" ht="15.75" customHeight="1">
      <c r="A1196" s="12">
        <v>3.026777E7</v>
      </c>
      <c r="B1196" s="12" t="s">
        <v>24128</v>
      </c>
      <c r="C1196" s="12" t="s">
        <v>24129</v>
      </c>
      <c r="D1196" s="12" t="s">
        <v>24130</v>
      </c>
      <c r="E1196" s="12" t="s">
        <v>5332</v>
      </c>
      <c r="F1196" s="12" t="s">
        <v>1331</v>
      </c>
      <c r="G1196" s="12">
        <v>2018.0</v>
      </c>
      <c r="H1196" s="33">
        <v>43373.0</v>
      </c>
      <c r="K1196" s="12" t="s">
        <v>24131</v>
      </c>
    </row>
    <row r="1197" ht="15.75" customHeight="1">
      <c r="A1197" s="12">
        <v>3.0311871E7</v>
      </c>
      <c r="B1197" s="12" t="s">
        <v>24132</v>
      </c>
      <c r="C1197" s="12" t="s">
        <v>24133</v>
      </c>
      <c r="D1197" s="12" t="s">
        <v>24134</v>
      </c>
      <c r="E1197" s="12" t="s">
        <v>3659</v>
      </c>
      <c r="F1197" s="12" t="s">
        <v>1199</v>
      </c>
      <c r="G1197" s="12">
        <v>2018.0</v>
      </c>
      <c r="H1197" s="33">
        <v>43386.0</v>
      </c>
      <c r="I1197" s="12" t="s">
        <v>24135</v>
      </c>
      <c r="K1197" s="12" t="s">
        <v>24136</v>
      </c>
    </row>
    <row r="1198" ht="15.75" customHeight="1">
      <c r="A1198" s="12">
        <v>3.0312734E7</v>
      </c>
      <c r="B1198" s="12" t="s">
        <v>24137</v>
      </c>
      <c r="C1198" s="12" t="s">
        <v>24138</v>
      </c>
      <c r="D1198" s="12" t="s">
        <v>24139</v>
      </c>
      <c r="E1198" s="12" t="s">
        <v>13620</v>
      </c>
      <c r="F1198" s="12" t="s">
        <v>1331</v>
      </c>
      <c r="G1198" s="12">
        <v>2018.0</v>
      </c>
      <c r="H1198" s="33">
        <v>43386.0</v>
      </c>
      <c r="K1198" s="12" t="s">
        <v>24140</v>
      </c>
    </row>
    <row r="1199" ht="15.75" customHeight="1">
      <c r="A1199" s="12">
        <v>3.0314776E7</v>
      </c>
      <c r="B1199" s="12" t="s">
        <v>24141</v>
      </c>
      <c r="C1199" s="12" t="s">
        <v>24142</v>
      </c>
      <c r="D1199" s="12" t="s">
        <v>24143</v>
      </c>
      <c r="E1199" s="12" t="s">
        <v>24144</v>
      </c>
      <c r="F1199" s="12" t="s">
        <v>657</v>
      </c>
      <c r="G1199" s="12">
        <v>2018.0</v>
      </c>
      <c r="H1199" s="33">
        <v>43387.0</v>
      </c>
      <c r="K1199" s="12" t="s">
        <v>24145</v>
      </c>
    </row>
    <row r="1200" ht="15.75" customHeight="1">
      <c r="A1200" s="12">
        <v>3.0316918E7</v>
      </c>
      <c r="B1200" s="12" t="s">
        <v>24146</v>
      </c>
      <c r="C1200" s="12" t="s">
        <v>24147</v>
      </c>
      <c r="D1200" s="12" t="s">
        <v>24148</v>
      </c>
      <c r="E1200" s="12" t="s">
        <v>24149</v>
      </c>
      <c r="F1200" s="12" t="s">
        <v>1331</v>
      </c>
      <c r="G1200" s="12">
        <v>2018.0</v>
      </c>
      <c r="H1200" s="33">
        <v>43388.0</v>
      </c>
      <c r="K1200" s="12" t="s">
        <v>24150</v>
      </c>
    </row>
    <row r="1201" ht="15.75" customHeight="1">
      <c r="A1201" s="12">
        <v>3.0317459E7</v>
      </c>
      <c r="B1201" s="12" t="s">
        <v>24151</v>
      </c>
      <c r="C1201" s="12" t="s">
        <v>24152</v>
      </c>
      <c r="D1201" s="12" t="s">
        <v>24153</v>
      </c>
      <c r="E1201" s="12" t="s">
        <v>24154</v>
      </c>
      <c r="F1201" s="12" t="s">
        <v>664</v>
      </c>
      <c r="G1201" s="12">
        <v>2018.0</v>
      </c>
      <c r="H1201" s="33">
        <v>43388.0</v>
      </c>
      <c r="K1201" s="12" t="s">
        <v>24155</v>
      </c>
    </row>
    <row r="1202" ht="15.75" customHeight="1">
      <c r="A1202" s="12">
        <v>3.0334709E7</v>
      </c>
      <c r="B1202" s="12" t="s">
        <v>24156</v>
      </c>
      <c r="C1202" s="12" t="s">
        <v>24157</v>
      </c>
      <c r="D1202" s="12" t="s">
        <v>24158</v>
      </c>
      <c r="E1202" s="12" t="s">
        <v>11953</v>
      </c>
      <c r="F1202" s="12" t="s">
        <v>508</v>
      </c>
      <c r="G1202" s="12">
        <v>2018.0</v>
      </c>
      <c r="H1202" s="33">
        <v>43392.0</v>
      </c>
      <c r="I1202" s="12" t="s">
        <v>24159</v>
      </c>
      <c r="K1202" s="12" t="s">
        <v>24160</v>
      </c>
    </row>
    <row r="1203" ht="15.75" customHeight="1">
      <c r="A1203" s="12">
        <v>3.033471E7</v>
      </c>
      <c r="B1203" s="12" t="s">
        <v>24161</v>
      </c>
      <c r="C1203" s="12" t="s">
        <v>24162</v>
      </c>
      <c r="D1203" s="12" t="s">
        <v>24163</v>
      </c>
      <c r="E1203" s="12" t="s">
        <v>10118</v>
      </c>
      <c r="F1203" s="12" t="s">
        <v>508</v>
      </c>
      <c r="G1203" s="12">
        <v>2018.0</v>
      </c>
      <c r="H1203" s="33">
        <v>43392.0</v>
      </c>
      <c r="I1203" s="12" t="s">
        <v>24164</v>
      </c>
      <c r="K1203" s="12" t="s">
        <v>24165</v>
      </c>
    </row>
    <row r="1204" ht="15.75" customHeight="1">
      <c r="A1204" s="12">
        <v>3.0334711E7</v>
      </c>
      <c r="B1204" s="12" t="s">
        <v>24166</v>
      </c>
      <c r="C1204" s="12" t="s">
        <v>24167</v>
      </c>
      <c r="D1204" s="12" t="s">
        <v>24168</v>
      </c>
      <c r="E1204" s="12" t="s">
        <v>24169</v>
      </c>
      <c r="F1204" s="12" t="s">
        <v>508</v>
      </c>
      <c r="G1204" s="12">
        <v>2018.0</v>
      </c>
      <c r="H1204" s="33">
        <v>43392.0</v>
      </c>
      <c r="I1204" s="12" t="s">
        <v>24170</v>
      </c>
      <c r="K1204" s="12" t="s">
        <v>24171</v>
      </c>
    </row>
    <row r="1205" ht="15.75" customHeight="1">
      <c r="A1205" s="12">
        <v>3.0334715E7</v>
      </c>
      <c r="B1205" s="12" t="s">
        <v>24172</v>
      </c>
      <c r="C1205" s="12" t="s">
        <v>24173</v>
      </c>
      <c r="D1205" s="12" t="s">
        <v>24174</v>
      </c>
      <c r="E1205" s="12" t="s">
        <v>24175</v>
      </c>
      <c r="F1205" s="12" t="s">
        <v>508</v>
      </c>
      <c r="G1205" s="12">
        <v>2018.0</v>
      </c>
      <c r="H1205" s="33">
        <v>43392.0</v>
      </c>
      <c r="I1205" s="12" t="s">
        <v>24176</v>
      </c>
      <c r="K1205" s="12" t="s">
        <v>24177</v>
      </c>
    </row>
    <row r="1206" ht="15.75" customHeight="1">
      <c r="A1206" s="12">
        <v>3.0334722E7</v>
      </c>
      <c r="B1206" s="12" t="s">
        <v>24178</v>
      </c>
      <c r="C1206" s="12" t="s">
        <v>24179</v>
      </c>
      <c r="D1206" s="12" t="s">
        <v>24180</v>
      </c>
      <c r="E1206" s="12" t="s">
        <v>22932</v>
      </c>
      <c r="F1206" s="12" t="s">
        <v>508</v>
      </c>
      <c r="G1206" s="12">
        <v>2018.0</v>
      </c>
      <c r="H1206" s="33">
        <v>43392.0</v>
      </c>
      <c r="I1206" s="12" t="s">
        <v>24181</v>
      </c>
      <c r="K1206" s="12" t="s">
        <v>24182</v>
      </c>
    </row>
    <row r="1207" ht="15.75" customHeight="1">
      <c r="A1207" s="12">
        <v>3.0334725E7</v>
      </c>
      <c r="B1207" s="12" t="s">
        <v>24183</v>
      </c>
      <c r="C1207" s="12" t="s">
        <v>24184</v>
      </c>
      <c r="D1207" s="12" t="s">
        <v>24185</v>
      </c>
      <c r="E1207" s="12" t="s">
        <v>24186</v>
      </c>
      <c r="F1207" s="12" t="s">
        <v>508</v>
      </c>
      <c r="G1207" s="12">
        <v>2018.0</v>
      </c>
      <c r="H1207" s="33">
        <v>43392.0</v>
      </c>
      <c r="I1207" s="12" t="s">
        <v>24187</v>
      </c>
      <c r="K1207" s="12" t="s">
        <v>24188</v>
      </c>
    </row>
    <row r="1208" ht="15.75" customHeight="1">
      <c r="A1208" s="12">
        <v>3.0353471E7</v>
      </c>
      <c r="B1208" s="12" t="s">
        <v>24189</v>
      </c>
      <c r="C1208" s="12" t="s">
        <v>24190</v>
      </c>
      <c r="D1208" s="12" t="s">
        <v>24191</v>
      </c>
      <c r="E1208" s="12" t="s">
        <v>2561</v>
      </c>
      <c r="F1208" s="12" t="s">
        <v>13385</v>
      </c>
      <c r="G1208" s="12">
        <v>2018.0</v>
      </c>
      <c r="H1208" s="33">
        <v>43398.0</v>
      </c>
      <c r="K1208" s="12" t="s">
        <v>24192</v>
      </c>
    </row>
    <row r="1209" ht="15.75" customHeight="1">
      <c r="A1209" s="12">
        <v>3.0389039E7</v>
      </c>
      <c r="B1209" s="12" t="s">
        <v>24193</v>
      </c>
      <c r="C1209" s="12" t="s">
        <v>24194</v>
      </c>
      <c r="D1209" s="12" t="s">
        <v>24195</v>
      </c>
      <c r="E1209" s="12" t="s">
        <v>22637</v>
      </c>
      <c r="F1209" s="12" t="s">
        <v>354</v>
      </c>
      <c r="G1209" s="12">
        <v>2018.0</v>
      </c>
      <c r="H1209" s="33">
        <v>43408.0</v>
      </c>
      <c r="K1209" s="12" t="s">
        <v>24196</v>
      </c>
    </row>
    <row r="1210" ht="15.75" customHeight="1">
      <c r="A1210" s="12">
        <v>3.0402238E7</v>
      </c>
      <c r="B1210" s="12" t="s">
        <v>24197</v>
      </c>
      <c r="C1210" s="12" t="s">
        <v>24198</v>
      </c>
      <c r="D1210" s="12" t="s">
        <v>24199</v>
      </c>
      <c r="E1210" s="12" t="s">
        <v>24200</v>
      </c>
      <c r="F1210" s="12" t="s">
        <v>9590</v>
      </c>
      <c r="G1210" s="12">
        <v>2018.0</v>
      </c>
      <c r="H1210" s="33">
        <v>43412.0</v>
      </c>
      <c r="I1210" s="12" t="s">
        <v>24201</v>
      </c>
      <c r="K1210" s="12" t="s">
        <v>24202</v>
      </c>
    </row>
    <row r="1211" ht="15.75" customHeight="1">
      <c r="A1211" s="12">
        <v>3.0402241E7</v>
      </c>
      <c r="B1211" s="12" t="s">
        <v>24203</v>
      </c>
      <c r="C1211" s="12" t="s">
        <v>24204</v>
      </c>
      <c r="D1211" s="12" t="s">
        <v>24205</v>
      </c>
      <c r="E1211" s="12" t="s">
        <v>24206</v>
      </c>
      <c r="F1211" s="12" t="s">
        <v>9590</v>
      </c>
      <c r="G1211" s="12">
        <v>2018.0</v>
      </c>
      <c r="H1211" s="33">
        <v>43412.0</v>
      </c>
      <c r="I1211" s="12" t="s">
        <v>24207</v>
      </c>
      <c r="K1211" s="12" t="s">
        <v>24208</v>
      </c>
    </row>
    <row r="1212" ht="15.75" customHeight="1">
      <c r="A1212" s="12">
        <v>3.0419355E7</v>
      </c>
      <c r="B1212" s="12" t="s">
        <v>24209</v>
      </c>
      <c r="C1212" s="12" t="s">
        <v>24210</v>
      </c>
      <c r="D1212" s="12" t="s">
        <v>24211</v>
      </c>
      <c r="E1212" s="12" t="s">
        <v>24212</v>
      </c>
      <c r="F1212" s="12" t="s">
        <v>1331</v>
      </c>
      <c r="G1212" s="12">
        <v>2018.0</v>
      </c>
      <c r="H1212" s="33">
        <v>43417.0</v>
      </c>
      <c r="K1212" s="12" t="s">
        <v>24213</v>
      </c>
    </row>
    <row r="1213" ht="15.75" customHeight="1">
      <c r="A1213" s="12">
        <v>3.0621821E7</v>
      </c>
      <c r="B1213" s="12" t="s">
        <v>24214</v>
      </c>
      <c r="C1213" s="12" t="s">
        <v>24215</v>
      </c>
      <c r="D1213" s="12" t="s">
        <v>24216</v>
      </c>
      <c r="E1213" s="12" t="s">
        <v>9170</v>
      </c>
      <c r="F1213" s="12" t="s">
        <v>24217</v>
      </c>
      <c r="G1213" s="12">
        <v>2018.0</v>
      </c>
      <c r="H1213" s="33">
        <v>43475.0</v>
      </c>
      <c r="I1213" s="12" t="s">
        <v>24218</v>
      </c>
      <c r="K1213" s="12" t="s">
        <v>24219</v>
      </c>
    </row>
    <row r="1214" ht="15.75" customHeight="1">
      <c r="A1214" s="12">
        <v>3.0400987E7</v>
      </c>
      <c r="B1214" s="12" t="s">
        <v>24220</v>
      </c>
      <c r="C1214" s="12" t="s">
        <v>24221</v>
      </c>
      <c r="D1214" s="12" t="s">
        <v>24222</v>
      </c>
      <c r="E1214" s="12" t="s">
        <v>24223</v>
      </c>
      <c r="F1214" s="12" t="s">
        <v>24224</v>
      </c>
      <c r="G1214" s="12">
        <v>2018.0</v>
      </c>
      <c r="H1214" s="33">
        <v>43412.0</v>
      </c>
      <c r="I1214" s="12" t="s">
        <v>24225</v>
      </c>
      <c r="K1214" s="12" t="s">
        <v>24226</v>
      </c>
    </row>
    <row r="1215" ht="15.75" customHeight="1">
      <c r="A1215" s="12">
        <v>3.040462E7</v>
      </c>
      <c r="B1215" s="12" t="s">
        <v>24228</v>
      </c>
      <c r="C1215" s="12" t="s">
        <v>24229</v>
      </c>
      <c r="D1215" s="12" t="s">
        <v>24230</v>
      </c>
      <c r="E1215" s="12" t="s">
        <v>24231</v>
      </c>
      <c r="F1215" s="12" t="s">
        <v>368</v>
      </c>
      <c r="G1215" s="12">
        <v>2018.0</v>
      </c>
      <c r="H1215" s="33">
        <v>43413.0</v>
      </c>
      <c r="I1215" s="12" t="s">
        <v>24232</v>
      </c>
      <c r="K1215" s="12" t="s">
        <v>24233</v>
      </c>
    </row>
    <row r="1216" ht="15.75" customHeight="1">
      <c r="A1216" s="12">
        <v>3.0408047E7</v>
      </c>
      <c r="B1216" s="12" t="s">
        <v>24235</v>
      </c>
      <c r="C1216" s="12" t="s">
        <v>24236</v>
      </c>
      <c r="D1216" s="12" t="s">
        <v>24237</v>
      </c>
      <c r="E1216" s="12" t="s">
        <v>24238</v>
      </c>
      <c r="F1216" s="12" t="s">
        <v>2831</v>
      </c>
      <c r="G1216" s="12">
        <v>2018.0</v>
      </c>
      <c r="H1216" s="33">
        <v>43413.0</v>
      </c>
      <c r="I1216" s="12" t="s">
        <v>24239</v>
      </c>
      <c r="K1216" s="12" t="s">
        <v>24240</v>
      </c>
    </row>
    <row r="1217" ht="15.75" customHeight="1">
      <c r="A1217" s="12">
        <v>3.0419024E7</v>
      </c>
      <c r="B1217" s="12" t="s">
        <v>24242</v>
      </c>
      <c r="C1217" s="12" t="s">
        <v>24243</v>
      </c>
      <c r="D1217" s="12" t="s">
        <v>24244</v>
      </c>
      <c r="E1217" s="12" t="s">
        <v>16704</v>
      </c>
      <c r="F1217" s="12" t="s">
        <v>2810</v>
      </c>
      <c r="G1217" s="12">
        <v>2018.0</v>
      </c>
      <c r="H1217" s="33">
        <v>43417.0</v>
      </c>
      <c r="I1217" s="12" t="s">
        <v>24245</v>
      </c>
      <c r="K1217" s="12" t="s">
        <v>24246</v>
      </c>
    </row>
    <row r="1218" ht="15.75" customHeight="1">
      <c r="A1218" s="12">
        <v>3.0419951E7</v>
      </c>
      <c r="B1218" s="12" t="s">
        <v>24248</v>
      </c>
      <c r="C1218" s="12" t="s">
        <v>24249</v>
      </c>
      <c r="D1218" s="12" t="s">
        <v>24250</v>
      </c>
      <c r="E1218" s="12" t="s">
        <v>23585</v>
      </c>
      <c r="F1218" s="12" t="s">
        <v>332</v>
      </c>
      <c r="G1218" s="12">
        <v>2018.0</v>
      </c>
      <c r="H1218" s="33">
        <v>43418.0</v>
      </c>
      <c r="I1218" s="12" t="s">
        <v>24251</v>
      </c>
      <c r="K1218" s="12" t="s">
        <v>24252</v>
      </c>
    </row>
    <row r="1219" ht="15.75" customHeight="1">
      <c r="A1219" s="12">
        <v>3.0422992E7</v>
      </c>
      <c r="B1219" s="12" t="s">
        <v>24253</v>
      </c>
      <c r="C1219" s="12" t="s">
        <v>24254</v>
      </c>
      <c r="D1219" s="12" t="s">
        <v>24255</v>
      </c>
      <c r="E1219" s="12" t="s">
        <v>24256</v>
      </c>
      <c r="F1219" s="12" t="s">
        <v>1789</v>
      </c>
      <c r="G1219" s="12">
        <v>2018.0</v>
      </c>
      <c r="H1219" s="33">
        <v>43418.0</v>
      </c>
      <c r="I1219" s="12" t="s">
        <v>24257</v>
      </c>
      <c r="K1219" s="12" t="s">
        <v>24258</v>
      </c>
    </row>
    <row r="1220" ht="15.75" customHeight="1">
      <c r="A1220" s="12">
        <v>3.0428923E7</v>
      </c>
      <c r="B1220" s="12" t="s">
        <v>24260</v>
      </c>
      <c r="C1220" s="12" t="s">
        <v>24261</v>
      </c>
      <c r="D1220" s="12" t="s">
        <v>24262</v>
      </c>
      <c r="E1220" s="12" t="s">
        <v>24263</v>
      </c>
      <c r="F1220" s="12" t="s">
        <v>332</v>
      </c>
      <c r="G1220" s="12">
        <v>2018.0</v>
      </c>
      <c r="H1220" s="33">
        <v>43420.0</v>
      </c>
      <c r="I1220" s="12" t="s">
        <v>24264</v>
      </c>
      <c r="K1220" s="12" t="s">
        <v>24265</v>
      </c>
    </row>
    <row r="1221" ht="15.75" customHeight="1">
      <c r="A1221" s="12">
        <v>3.0428925E7</v>
      </c>
      <c r="B1221" s="12" t="s">
        <v>24267</v>
      </c>
      <c r="C1221" s="12" t="s">
        <v>24268</v>
      </c>
      <c r="D1221" s="12" t="s">
        <v>24269</v>
      </c>
      <c r="E1221" s="12" t="s">
        <v>24270</v>
      </c>
      <c r="F1221" s="12" t="s">
        <v>332</v>
      </c>
      <c r="G1221" s="12">
        <v>2018.0</v>
      </c>
      <c r="H1221" s="33">
        <v>43420.0</v>
      </c>
      <c r="I1221" s="12" t="s">
        <v>24271</v>
      </c>
      <c r="K1221" s="12" t="s">
        <v>24272</v>
      </c>
    </row>
    <row r="1222" ht="15.75" customHeight="1">
      <c r="A1222" s="12">
        <v>3.0440032E7</v>
      </c>
      <c r="B1222" s="12" t="s">
        <v>24273</v>
      </c>
      <c r="C1222" s="12" t="s">
        <v>24274</v>
      </c>
      <c r="D1222" s="12" t="s">
        <v>24275</v>
      </c>
      <c r="E1222" s="12" t="s">
        <v>20177</v>
      </c>
      <c r="F1222" s="12" t="s">
        <v>1789</v>
      </c>
      <c r="G1222" s="12">
        <v>2018.0</v>
      </c>
      <c r="H1222" s="33">
        <v>43420.0</v>
      </c>
      <c r="I1222" s="12" t="s">
        <v>24276</v>
      </c>
      <c r="K1222" s="12" t="s">
        <v>24277</v>
      </c>
    </row>
    <row r="1223" ht="15.75" customHeight="1">
      <c r="A1223" s="12">
        <v>3.0458847E7</v>
      </c>
      <c r="B1223" s="12" t="s">
        <v>24279</v>
      </c>
      <c r="C1223" s="12" t="s">
        <v>24280</v>
      </c>
      <c r="D1223" s="12" t="s">
        <v>24281</v>
      </c>
      <c r="E1223" s="12" t="s">
        <v>13655</v>
      </c>
      <c r="F1223" s="12" t="s">
        <v>332</v>
      </c>
      <c r="G1223" s="12">
        <v>2018.0</v>
      </c>
      <c r="H1223" s="33">
        <v>43426.0</v>
      </c>
      <c r="I1223" s="12" t="s">
        <v>24282</v>
      </c>
      <c r="K1223" s="12" t="s">
        <v>24283</v>
      </c>
    </row>
    <row r="1224" ht="15.75" customHeight="1">
      <c r="A1224" s="12">
        <v>3.0470176E7</v>
      </c>
      <c r="B1224" s="12" t="s">
        <v>24285</v>
      </c>
      <c r="C1224" s="12" t="s">
        <v>24286</v>
      </c>
      <c r="D1224" s="12" t="s">
        <v>24287</v>
      </c>
      <c r="E1224" s="12" t="s">
        <v>24288</v>
      </c>
      <c r="F1224" s="12" t="s">
        <v>605</v>
      </c>
      <c r="G1224" s="12">
        <v>2018.0</v>
      </c>
      <c r="H1224" s="33">
        <v>43429.0</v>
      </c>
      <c r="I1224" s="12" t="s">
        <v>24289</v>
      </c>
      <c r="K1224" s="12" t="s">
        <v>24290</v>
      </c>
    </row>
    <row r="1225" ht="15.75" customHeight="1">
      <c r="A1225" s="12">
        <v>3.0470177E7</v>
      </c>
      <c r="B1225" s="12" t="s">
        <v>24292</v>
      </c>
      <c r="C1225" s="12" t="s">
        <v>24293</v>
      </c>
      <c r="D1225" s="12" t="s">
        <v>24294</v>
      </c>
      <c r="E1225" s="12" t="s">
        <v>24295</v>
      </c>
      <c r="F1225" s="12" t="s">
        <v>605</v>
      </c>
      <c r="G1225" s="12">
        <v>2018.0</v>
      </c>
      <c r="H1225" s="33">
        <v>43429.0</v>
      </c>
      <c r="I1225" s="12" t="s">
        <v>24296</v>
      </c>
      <c r="K1225" s="12" t="s">
        <v>24297</v>
      </c>
    </row>
    <row r="1226" ht="15.75" customHeight="1">
      <c r="A1226" s="12">
        <v>3.0470185E7</v>
      </c>
      <c r="B1226" s="12" t="s">
        <v>24298</v>
      </c>
      <c r="C1226" s="12" t="s">
        <v>24299</v>
      </c>
      <c r="D1226" s="12" t="s">
        <v>24300</v>
      </c>
      <c r="E1226" s="12" t="s">
        <v>3451</v>
      </c>
      <c r="F1226" s="12" t="s">
        <v>605</v>
      </c>
      <c r="G1226" s="12">
        <v>2018.0</v>
      </c>
      <c r="H1226" s="33">
        <v>43429.0</v>
      </c>
      <c r="I1226" s="12" t="s">
        <v>24301</v>
      </c>
      <c r="K1226" s="12" t="s">
        <v>24302</v>
      </c>
    </row>
    <row r="1227" ht="15.75" customHeight="1">
      <c r="A1227" s="12">
        <v>3.0470187E7</v>
      </c>
      <c r="B1227" s="12" t="s">
        <v>24303</v>
      </c>
      <c r="C1227" s="12" t="s">
        <v>24304</v>
      </c>
      <c r="D1227" s="12" t="s">
        <v>24305</v>
      </c>
      <c r="E1227" s="12" t="s">
        <v>24306</v>
      </c>
      <c r="F1227" s="12" t="s">
        <v>605</v>
      </c>
      <c r="G1227" s="12">
        <v>2018.0</v>
      </c>
      <c r="H1227" s="33">
        <v>43429.0</v>
      </c>
      <c r="I1227" s="12" t="s">
        <v>24307</v>
      </c>
      <c r="K1227" s="12" t="s">
        <v>24308</v>
      </c>
    </row>
    <row r="1228" ht="15.75" customHeight="1">
      <c r="A1228" s="12">
        <v>3.047019E7</v>
      </c>
      <c r="B1228" s="12" t="s">
        <v>24309</v>
      </c>
      <c r="C1228" s="12" t="s">
        <v>24310</v>
      </c>
      <c r="D1228" s="12" t="s">
        <v>24311</v>
      </c>
      <c r="E1228" s="12" t="s">
        <v>12510</v>
      </c>
      <c r="F1228" s="12" t="s">
        <v>605</v>
      </c>
      <c r="G1228" s="12">
        <v>2018.0</v>
      </c>
      <c r="H1228" s="33">
        <v>43429.0</v>
      </c>
      <c r="I1228" s="12" t="s">
        <v>24312</v>
      </c>
      <c r="K1228" s="12" t="s">
        <v>24313</v>
      </c>
    </row>
    <row r="1229" ht="15.75" customHeight="1">
      <c r="A1229" s="12">
        <v>3.0470196E7</v>
      </c>
      <c r="B1229" s="12" t="s">
        <v>24314</v>
      </c>
      <c r="C1229" s="12" t="s">
        <v>24315</v>
      </c>
      <c r="D1229" s="12" t="s">
        <v>24316</v>
      </c>
      <c r="E1229" s="12" t="s">
        <v>3475</v>
      </c>
      <c r="F1229" s="12" t="s">
        <v>605</v>
      </c>
      <c r="G1229" s="12">
        <v>2018.0</v>
      </c>
      <c r="H1229" s="33">
        <v>43429.0</v>
      </c>
      <c r="I1229" s="12" t="s">
        <v>24317</v>
      </c>
      <c r="K1229" s="12" t="s">
        <v>24318</v>
      </c>
    </row>
    <row r="1230" ht="15.75" customHeight="1">
      <c r="A1230" s="12">
        <v>3.0533417E7</v>
      </c>
      <c r="B1230" s="12" t="s">
        <v>24319</v>
      </c>
      <c r="C1230" s="12" t="s">
        <v>24320</v>
      </c>
      <c r="D1230" s="12" t="s">
        <v>24321</v>
      </c>
      <c r="E1230" s="12" t="s">
        <v>1665</v>
      </c>
      <c r="F1230" s="12" t="s">
        <v>18629</v>
      </c>
      <c r="G1230" s="12">
        <v>2018.0</v>
      </c>
      <c r="H1230" s="33">
        <v>43446.0</v>
      </c>
      <c r="I1230" s="12" t="s">
        <v>24322</v>
      </c>
      <c r="K1230" s="12" t="s">
        <v>24323</v>
      </c>
    </row>
    <row r="1231" ht="15.75" customHeight="1">
      <c r="A1231" s="12">
        <v>3.0475889E7</v>
      </c>
      <c r="B1231" s="12" t="s">
        <v>24324</v>
      </c>
      <c r="C1231" s="12" t="s">
        <v>24325</v>
      </c>
      <c r="D1231" s="12" t="s">
        <v>24326</v>
      </c>
      <c r="E1231" s="12" t="s">
        <v>4690</v>
      </c>
      <c r="F1231" s="12" t="s">
        <v>2831</v>
      </c>
      <c r="G1231" s="12">
        <v>2018.0</v>
      </c>
      <c r="H1231" s="33">
        <v>43431.0</v>
      </c>
      <c r="I1231" s="12" t="s">
        <v>24327</v>
      </c>
      <c r="K1231" s="12" t="s">
        <v>24328</v>
      </c>
    </row>
    <row r="1232" ht="15.75" customHeight="1">
      <c r="A1232" s="12">
        <v>3.0478364E7</v>
      </c>
      <c r="B1232" s="12" t="s">
        <v>24330</v>
      </c>
      <c r="C1232" s="12" t="s">
        <v>24331</v>
      </c>
      <c r="D1232" s="12" t="s">
        <v>24332</v>
      </c>
      <c r="E1232" s="12" t="s">
        <v>24333</v>
      </c>
      <c r="F1232" s="12" t="s">
        <v>5609</v>
      </c>
      <c r="G1232" s="12">
        <v>2018.0</v>
      </c>
      <c r="H1232" s="33">
        <v>43432.0</v>
      </c>
      <c r="I1232" s="12" t="s">
        <v>24334</v>
      </c>
      <c r="K1232" s="12" t="s">
        <v>24335</v>
      </c>
    </row>
    <row r="1233" ht="15.75" customHeight="1">
      <c r="A1233" s="12">
        <v>3.0538677E7</v>
      </c>
      <c r="B1233" s="12" t="s">
        <v>24336</v>
      </c>
      <c r="C1233" s="12" t="s">
        <v>24337</v>
      </c>
      <c r="D1233" s="12" t="s">
        <v>24338</v>
      </c>
      <c r="E1233" s="12" t="s">
        <v>24339</v>
      </c>
      <c r="F1233" s="12" t="s">
        <v>1128</v>
      </c>
      <c r="G1233" s="12">
        <v>2018.0</v>
      </c>
      <c r="H1233" s="33">
        <v>43447.0</v>
      </c>
      <c r="I1233" s="12" t="s">
        <v>24340</v>
      </c>
      <c r="K1233" s="12" t="s">
        <v>24341</v>
      </c>
    </row>
    <row r="1234" ht="15.75" customHeight="1">
      <c r="A1234" s="12">
        <v>3.0482899E7</v>
      </c>
      <c r="B1234" s="12" t="s">
        <v>24343</v>
      </c>
      <c r="C1234" s="12" t="s">
        <v>24344</v>
      </c>
      <c r="D1234" s="12" t="s">
        <v>24345</v>
      </c>
      <c r="E1234" s="12" t="s">
        <v>13830</v>
      </c>
      <c r="F1234" s="12" t="s">
        <v>7369</v>
      </c>
      <c r="G1234" s="12">
        <v>2018.0</v>
      </c>
      <c r="H1234" s="33">
        <v>43433.0</v>
      </c>
      <c r="I1234" s="12" t="s">
        <v>24346</v>
      </c>
      <c r="K1234" s="12" t="s">
        <v>24347</v>
      </c>
    </row>
    <row r="1235" ht="15.75" customHeight="1">
      <c r="A1235" s="12">
        <v>3.0498246E7</v>
      </c>
      <c r="B1235" s="12" t="s">
        <v>24349</v>
      </c>
      <c r="C1235" s="12" t="s">
        <v>24350</v>
      </c>
      <c r="D1235" s="12" t="s">
        <v>24351</v>
      </c>
      <c r="E1235" s="12" t="s">
        <v>11121</v>
      </c>
      <c r="F1235" s="12" t="s">
        <v>5609</v>
      </c>
      <c r="G1235" s="12">
        <v>2018.0</v>
      </c>
      <c r="H1235" s="33">
        <v>43435.0</v>
      </c>
      <c r="I1235" s="12" t="s">
        <v>24352</v>
      </c>
      <c r="K1235" s="12" t="s">
        <v>24353</v>
      </c>
    </row>
    <row r="1236" ht="15.75" customHeight="1">
      <c r="A1236" s="12">
        <v>3.0501091E7</v>
      </c>
      <c r="B1236" s="12" t="s">
        <v>24355</v>
      </c>
      <c r="C1236" s="12" t="s">
        <v>24356</v>
      </c>
      <c r="D1236" s="12" t="s">
        <v>24357</v>
      </c>
      <c r="E1236" s="12" t="s">
        <v>24358</v>
      </c>
      <c r="F1236" s="12" t="s">
        <v>8160</v>
      </c>
      <c r="G1236" s="12">
        <v>2018.0</v>
      </c>
      <c r="H1236" s="33">
        <v>43436.0</v>
      </c>
      <c r="I1236" s="12" t="s">
        <v>24359</v>
      </c>
      <c r="K1236" s="12" t="s">
        <v>24360</v>
      </c>
    </row>
    <row r="1237" ht="15.75" customHeight="1">
      <c r="A1237" s="12">
        <v>2.9272545E7</v>
      </c>
      <c r="B1237" s="12" t="s">
        <v>24361</v>
      </c>
      <c r="C1237" s="12" t="s">
        <v>24362</v>
      </c>
      <c r="D1237" s="12" t="s">
        <v>24363</v>
      </c>
      <c r="E1237" s="12" t="s">
        <v>24364</v>
      </c>
      <c r="F1237" s="12" t="s">
        <v>3216</v>
      </c>
      <c r="G1237" s="12">
        <v>2018.0</v>
      </c>
      <c r="H1237" s="33">
        <v>43092.0</v>
      </c>
      <c r="K1237" s="12" t="s">
        <v>24365</v>
      </c>
    </row>
    <row r="1238" ht="15.75" customHeight="1">
      <c r="A1238" s="12">
        <v>2.9932497E7</v>
      </c>
      <c r="B1238" s="12" t="s">
        <v>24367</v>
      </c>
      <c r="C1238" s="12" t="s">
        <v>24368</v>
      </c>
      <c r="D1238" s="12" t="s">
        <v>24369</v>
      </c>
      <c r="E1238" s="12" t="s">
        <v>24370</v>
      </c>
      <c r="F1238" s="12" t="s">
        <v>884</v>
      </c>
      <c r="G1238" s="12">
        <v>2018.0</v>
      </c>
      <c r="H1238" s="33">
        <v>43274.0</v>
      </c>
      <c r="K1238" s="12" t="s">
        <v>24371</v>
      </c>
    </row>
    <row r="1239" ht="15.75" customHeight="1">
      <c r="A1239" s="12">
        <v>2.9959093E7</v>
      </c>
      <c r="B1239" s="12" t="s">
        <v>24373</v>
      </c>
      <c r="C1239" s="12" t="s">
        <v>24374</v>
      </c>
      <c r="D1239" s="12" t="s">
        <v>24375</v>
      </c>
      <c r="E1239" s="12" t="s">
        <v>6313</v>
      </c>
      <c r="F1239" s="12" t="s">
        <v>3226</v>
      </c>
      <c r="G1239" s="12">
        <v>2018.0</v>
      </c>
      <c r="H1239" s="33">
        <v>43282.0</v>
      </c>
      <c r="K1239" s="12" t="s">
        <v>24376</v>
      </c>
    </row>
    <row r="1240" ht="15.75" customHeight="1">
      <c r="A1240" s="12">
        <v>2.9960083E7</v>
      </c>
      <c r="B1240" s="12" t="s">
        <v>24377</v>
      </c>
      <c r="C1240" s="12" t="s">
        <v>24378</v>
      </c>
      <c r="D1240" s="12" t="s">
        <v>24379</v>
      </c>
      <c r="E1240" s="12" t="s">
        <v>24380</v>
      </c>
      <c r="F1240" s="12" t="s">
        <v>3226</v>
      </c>
      <c r="G1240" s="12">
        <v>2018.0</v>
      </c>
      <c r="H1240" s="33">
        <v>43282.0</v>
      </c>
      <c r="K1240" s="12" t="s">
        <v>24381</v>
      </c>
    </row>
    <row r="1241" ht="15.75" customHeight="1">
      <c r="A1241" s="12">
        <v>2.99726E7</v>
      </c>
      <c r="B1241" s="12" t="s">
        <v>24382</v>
      </c>
      <c r="C1241" s="12" t="s">
        <v>24383</v>
      </c>
      <c r="D1241" s="12" t="s">
        <v>24384</v>
      </c>
      <c r="E1241" s="12" t="s">
        <v>24385</v>
      </c>
      <c r="F1241" s="12" t="s">
        <v>119</v>
      </c>
      <c r="G1241" s="12">
        <v>2018.0</v>
      </c>
      <c r="H1241" s="33">
        <v>43286.0</v>
      </c>
      <c r="K1241" s="12" t="s">
        <v>24386</v>
      </c>
    </row>
    <row r="1242" ht="15.75" customHeight="1">
      <c r="A1242" s="12">
        <v>2.9989657E7</v>
      </c>
      <c r="B1242" s="12" t="s">
        <v>24387</v>
      </c>
      <c r="C1242" s="12" t="s">
        <v>24388</v>
      </c>
      <c r="D1242" s="12" t="s">
        <v>24389</v>
      </c>
      <c r="E1242" s="12" t="s">
        <v>21915</v>
      </c>
      <c r="F1242" s="12" t="s">
        <v>426</v>
      </c>
      <c r="G1242" s="12">
        <v>2018.0</v>
      </c>
      <c r="H1242" s="33">
        <v>43292.0</v>
      </c>
      <c r="K1242" s="12" t="s">
        <v>24390</v>
      </c>
    </row>
    <row r="1243" ht="15.75" customHeight="1">
      <c r="A1243" s="12">
        <v>3.0025503E7</v>
      </c>
      <c r="B1243" s="12" t="s">
        <v>24391</v>
      </c>
      <c r="C1243" s="12" t="s">
        <v>24392</v>
      </c>
      <c r="D1243" s="12" t="s">
        <v>24393</v>
      </c>
      <c r="E1243" s="12" t="s">
        <v>20522</v>
      </c>
      <c r="F1243" s="12" t="s">
        <v>17563</v>
      </c>
      <c r="G1243" s="12">
        <v>2018.0</v>
      </c>
      <c r="H1243" s="33">
        <v>43302.0</v>
      </c>
      <c r="K1243" s="12" t="s">
        <v>24394</v>
      </c>
    </row>
    <row r="1244" ht="15.75" customHeight="1">
      <c r="A1244" s="12">
        <v>3.0072088E7</v>
      </c>
      <c r="B1244" s="12" t="s">
        <v>24395</v>
      </c>
      <c r="C1244" s="12" t="s">
        <v>24396</v>
      </c>
      <c r="D1244" s="12" t="s">
        <v>24397</v>
      </c>
      <c r="E1244" s="12" t="s">
        <v>13063</v>
      </c>
      <c r="F1244" s="12" t="s">
        <v>14979</v>
      </c>
      <c r="G1244" s="12">
        <v>2018.0</v>
      </c>
      <c r="H1244" s="33">
        <v>43316.0</v>
      </c>
      <c r="K1244" s="12" t="s">
        <v>24398</v>
      </c>
    </row>
    <row r="1245" ht="15.75" customHeight="1">
      <c r="A1245" s="12">
        <v>3.0092356E7</v>
      </c>
      <c r="B1245" s="12" t="s">
        <v>24399</v>
      </c>
      <c r="C1245" s="12" t="s">
        <v>24400</v>
      </c>
      <c r="D1245" s="12" t="s">
        <v>24401</v>
      </c>
      <c r="E1245" s="12" t="s">
        <v>8630</v>
      </c>
      <c r="F1245" s="12" t="s">
        <v>14188</v>
      </c>
      <c r="G1245" s="12">
        <v>2018.0</v>
      </c>
      <c r="H1245" s="33">
        <v>43322.0</v>
      </c>
      <c r="K1245" s="12" t="s">
        <v>24402</v>
      </c>
    </row>
    <row r="1246" ht="15.75" customHeight="1">
      <c r="A1246" s="12">
        <v>3.0129891E7</v>
      </c>
      <c r="B1246" s="12" t="s">
        <v>24403</v>
      </c>
      <c r="C1246" s="12" t="s">
        <v>24404</v>
      </c>
      <c r="D1246" s="12" t="s">
        <v>24405</v>
      </c>
      <c r="E1246" s="12" t="s">
        <v>824</v>
      </c>
      <c r="F1246" s="12" t="s">
        <v>151</v>
      </c>
      <c r="G1246" s="12">
        <v>2018.0</v>
      </c>
      <c r="H1246" s="33">
        <v>43334.0</v>
      </c>
      <c r="K1246" s="12" t="s">
        <v>24406</v>
      </c>
    </row>
    <row r="1247" ht="15.75" customHeight="1">
      <c r="A1247" s="12">
        <v>3.0129908E7</v>
      </c>
      <c r="B1247" s="12" t="s">
        <v>24407</v>
      </c>
      <c r="C1247" s="12" t="s">
        <v>24408</v>
      </c>
      <c r="D1247" s="12" t="s">
        <v>24409</v>
      </c>
      <c r="E1247" s="12" t="s">
        <v>24410</v>
      </c>
      <c r="F1247" s="12" t="s">
        <v>151</v>
      </c>
      <c r="G1247" s="12">
        <v>2018.0</v>
      </c>
      <c r="H1247" s="33">
        <v>43334.0</v>
      </c>
      <c r="K1247" s="12" t="s">
        <v>24411</v>
      </c>
    </row>
    <row r="1248" ht="15.75" customHeight="1">
      <c r="A1248" s="12">
        <v>3.0133168E7</v>
      </c>
      <c r="B1248" s="12" t="s">
        <v>24412</v>
      </c>
      <c r="C1248" s="12" t="s">
        <v>24413</v>
      </c>
      <c r="D1248" s="12" t="s">
        <v>24414</v>
      </c>
      <c r="E1248" s="12" t="s">
        <v>24415</v>
      </c>
      <c r="F1248" s="12" t="s">
        <v>1763</v>
      </c>
      <c r="G1248" s="12">
        <v>2018.0</v>
      </c>
      <c r="H1248" s="33">
        <v>43335.0</v>
      </c>
      <c r="I1248" s="12" t="s">
        <v>24416</v>
      </c>
      <c r="J1248" s="12" t="s">
        <v>24417</v>
      </c>
      <c r="K1248" s="12" t="s">
        <v>24418</v>
      </c>
    </row>
    <row r="1249" ht="15.75" customHeight="1">
      <c r="A1249" s="12">
        <v>3.0157416E7</v>
      </c>
      <c r="B1249" s="12" t="s">
        <v>24419</v>
      </c>
      <c r="C1249" s="12" t="s">
        <v>24420</v>
      </c>
      <c r="D1249" s="12" t="s">
        <v>24421</v>
      </c>
      <c r="E1249" s="12" t="s">
        <v>24422</v>
      </c>
      <c r="F1249" s="12" t="s">
        <v>2712</v>
      </c>
      <c r="G1249" s="12">
        <v>2018.0</v>
      </c>
      <c r="H1249" s="33">
        <v>43342.0</v>
      </c>
      <c r="K1249" s="12" t="s">
        <v>24423</v>
      </c>
    </row>
    <row r="1250" ht="15.75" customHeight="1">
      <c r="A1250" s="12">
        <v>3.0187651E7</v>
      </c>
      <c r="B1250" s="12" t="s">
        <v>24424</v>
      </c>
      <c r="C1250" s="12" t="s">
        <v>24425</v>
      </c>
      <c r="D1250" s="12" t="s">
        <v>24426</v>
      </c>
      <c r="E1250" s="12" t="s">
        <v>24427</v>
      </c>
      <c r="F1250" s="12" t="s">
        <v>4445</v>
      </c>
      <c r="G1250" s="12">
        <v>2018.0</v>
      </c>
      <c r="H1250" s="33">
        <v>43350.0</v>
      </c>
      <c r="I1250" s="12" t="s">
        <v>24428</v>
      </c>
      <c r="J1250" s="12" t="s">
        <v>24429</v>
      </c>
      <c r="K1250" s="12" t="s">
        <v>24430</v>
      </c>
    </row>
    <row r="1251" ht="15.75" customHeight="1">
      <c r="A1251" s="12">
        <v>3.0217505E7</v>
      </c>
      <c r="B1251" s="12" t="s">
        <v>24431</v>
      </c>
      <c r="C1251" s="12" t="s">
        <v>24432</v>
      </c>
      <c r="D1251" s="12" t="s">
        <v>24433</v>
      </c>
      <c r="E1251" s="12" t="s">
        <v>9157</v>
      </c>
      <c r="F1251" s="12" t="s">
        <v>949</v>
      </c>
      <c r="G1251" s="12">
        <v>2018.0</v>
      </c>
      <c r="H1251" s="33">
        <v>43359.0</v>
      </c>
      <c r="K1251" s="12" t="s">
        <v>24434</v>
      </c>
    </row>
    <row r="1252" ht="15.75" customHeight="1">
      <c r="A1252" s="12">
        <v>3.0217516E7</v>
      </c>
      <c r="B1252" s="12" t="s">
        <v>24435</v>
      </c>
      <c r="C1252" s="12" t="s">
        <v>24436</v>
      </c>
      <c r="D1252" s="12" t="s">
        <v>24437</v>
      </c>
      <c r="E1252" s="12" t="s">
        <v>24438</v>
      </c>
      <c r="F1252" s="12" t="s">
        <v>1239</v>
      </c>
      <c r="G1252" s="12">
        <v>2018.0</v>
      </c>
      <c r="H1252" s="33">
        <v>43359.0</v>
      </c>
      <c r="K1252" s="12" t="s">
        <v>24439</v>
      </c>
    </row>
    <row r="1253" ht="15.75" customHeight="1">
      <c r="A1253" s="12">
        <v>3.0219893E7</v>
      </c>
      <c r="B1253" s="12" t="s">
        <v>24440</v>
      </c>
      <c r="C1253" s="12" t="s">
        <v>24441</v>
      </c>
      <c r="D1253" s="12" t="s">
        <v>24442</v>
      </c>
      <c r="E1253" s="12" t="s">
        <v>1264</v>
      </c>
      <c r="F1253" s="12" t="s">
        <v>1622</v>
      </c>
      <c r="G1253" s="12">
        <v>2018.0</v>
      </c>
      <c r="H1253" s="33">
        <v>43360.0</v>
      </c>
      <c r="K1253" s="12" t="s">
        <v>24443</v>
      </c>
    </row>
    <row r="1254" ht="15.75" customHeight="1">
      <c r="A1254" s="12">
        <v>3.0239661E7</v>
      </c>
      <c r="B1254" s="12" t="s">
        <v>24444</v>
      </c>
      <c r="C1254" s="12" t="s">
        <v>24445</v>
      </c>
      <c r="D1254" s="12" t="s">
        <v>24446</v>
      </c>
      <c r="E1254" s="12" t="s">
        <v>24447</v>
      </c>
      <c r="F1254" s="12" t="s">
        <v>1622</v>
      </c>
      <c r="G1254" s="12">
        <v>2018.0</v>
      </c>
      <c r="H1254" s="33">
        <v>43365.0</v>
      </c>
      <c r="K1254" s="12" t="s">
        <v>24448</v>
      </c>
    </row>
    <row r="1255" ht="15.75" customHeight="1">
      <c r="A1255" s="12">
        <v>3.0248463E7</v>
      </c>
      <c r="B1255" s="12" t="s">
        <v>24449</v>
      </c>
      <c r="C1255" s="12" t="s">
        <v>24450</v>
      </c>
      <c r="D1255" s="12" t="s">
        <v>24451</v>
      </c>
      <c r="E1255" s="12" t="s">
        <v>24452</v>
      </c>
      <c r="F1255" s="12" t="s">
        <v>208</v>
      </c>
      <c r="G1255" s="12">
        <v>2018.0</v>
      </c>
      <c r="H1255" s="33">
        <v>43368.0</v>
      </c>
      <c r="K1255" s="12" t="s">
        <v>24453</v>
      </c>
    </row>
    <row r="1256" ht="15.75" customHeight="1">
      <c r="A1256" s="12">
        <v>3.0256034E7</v>
      </c>
      <c r="B1256" s="12" t="s">
        <v>24454</v>
      </c>
      <c r="C1256" s="12" t="s">
        <v>24455</v>
      </c>
      <c r="D1256" s="12" t="s">
        <v>24456</v>
      </c>
      <c r="E1256" s="12" t="s">
        <v>24457</v>
      </c>
      <c r="F1256" s="12" t="s">
        <v>22668</v>
      </c>
      <c r="G1256" s="12">
        <v>2018.0</v>
      </c>
      <c r="H1256" s="33">
        <v>43370.0</v>
      </c>
      <c r="K1256" s="12" t="s">
        <v>24458</v>
      </c>
    </row>
    <row r="1257" ht="15.75" customHeight="1">
      <c r="A1257" s="12">
        <v>3.027828E7</v>
      </c>
      <c r="B1257" s="12" t="s">
        <v>24459</v>
      </c>
      <c r="C1257" s="12" t="s">
        <v>24460</v>
      </c>
      <c r="D1257" s="12" t="s">
        <v>24461</v>
      </c>
      <c r="E1257" s="12" t="s">
        <v>6646</v>
      </c>
      <c r="F1257" s="12" t="s">
        <v>24462</v>
      </c>
      <c r="G1257" s="12">
        <v>2018.0</v>
      </c>
      <c r="H1257" s="33">
        <v>43376.0</v>
      </c>
      <c r="K1257" s="12" t="s">
        <v>24463</v>
      </c>
    </row>
    <row r="1258" ht="15.75" customHeight="1">
      <c r="A1258" s="12">
        <v>3.0282787E7</v>
      </c>
      <c r="B1258" s="12" t="s">
        <v>24464</v>
      </c>
      <c r="C1258" s="12" t="s">
        <v>24465</v>
      </c>
      <c r="D1258" s="12" t="s">
        <v>24466</v>
      </c>
      <c r="E1258" s="12" t="s">
        <v>14337</v>
      </c>
      <c r="F1258" s="12" t="s">
        <v>175</v>
      </c>
      <c r="G1258" s="12">
        <v>2018.0</v>
      </c>
      <c r="H1258" s="33">
        <v>43378.0</v>
      </c>
      <c r="I1258" s="12" t="s">
        <v>24467</v>
      </c>
      <c r="K1258" s="12" t="s">
        <v>24468</v>
      </c>
    </row>
    <row r="1259" ht="15.75" customHeight="1">
      <c r="A1259" s="12">
        <v>3.0298801E7</v>
      </c>
      <c r="B1259" s="12" t="s">
        <v>24469</v>
      </c>
      <c r="C1259" s="12" t="s">
        <v>24470</v>
      </c>
      <c r="D1259" s="12" t="s">
        <v>24471</v>
      </c>
      <c r="E1259" s="12" t="s">
        <v>22987</v>
      </c>
      <c r="F1259" s="12" t="s">
        <v>520</v>
      </c>
      <c r="G1259" s="12">
        <v>2018.0</v>
      </c>
      <c r="H1259" s="33">
        <v>43383.0</v>
      </c>
      <c r="I1259" s="12" t="s">
        <v>24472</v>
      </c>
      <c r="K1259" s="12" t="s">
        <v>24473</v>
      </c>
    </row>
    <row r="1260" ht="15.75" customHeight="1">
      <c r="A1260" s="12">
        <v>3.0307387E7</v>
      </c>
      <c r="B1260" s="12" t="s">
        <v>24474</v>
      </c>
      <c r="C1260" s="12" t="s">
        <v>24475</v>
      </c>
      <c r="D1260" s="12" t="s">
        <v>24476</v>
      </c>
      <c r="E1260" s="12" t="s">
        <v>23114</v>
      </c>
      <c r="F1260" s="12" t="s">
        <v>3994</v>
      </c>
      <c r="G1260" s="12">
        <v>2018.0</v>
      </c>
      <c r="H1260" s="33">
        <v>43385.0</v>
      </c>
      <c r="K1260" s="12" t="s">
        <v>24477</v>
      </c>
    </row>
    <row r="1261" ht="15.75" customHeight="1">
      <c r="A1261" s="12">
        <v>3.0311675E7</v>
      </c>
      <c r="B1261" s="12" t="s">
        <v>24478</v>
      </c>
      <c r="C1261" s="12" t="s">
        <v>24479</v>
      </c>
      <c r="D1261" s="12" t="s">
        <v>24480</v>
      </c>
      <c r="E1261" s="12" t="s">
        <v>23975</v>
      </c>
      <c r="F1261" s="12" t="s">
        <v>931</v>
      </c>
      <c r="G1261" s="12">
        <v>2018.0</v>
      </c>
      <c r="H1261" s="33">
        <v>43386.0</v>
      </c>
      <c r="K1261" s="12" t="s">
        <v>24481</v>
      </c>
    </row>
    <row r="1262" ht="15.75" customHeight="1">
      <c r="A1262" s="12">
        <v>3.0318847E7</v>
      </c>
      <c r="B1262" s="12" t="s">
        <v>24482</v>
      </c>
      <c r="C1262" s="12" t="s">
        <v>24483</v>
      </c>
      <c r="D1262" s="12" t="s">
        <v>24484</v>
      </c>
      <c r="E1262" s="12" t="s">
        <v>24485</v>
      </c>
      <c r="F1262" s="12" t="s">
        <v>24486</v>
      </c>
      <c r="G1262" s="12">
        <v>2018.0</v>
      </c>
      <c r="H1262" s="33">
        <v>43389.0</v>
      </c>
      <c r="K1262" s="12" t="s">
        <v>24487</v>
      </c>
    </row>
    <row r="1263" ht="15.75" customHeight="1">
      <c r="A1263" s="12">
        <v>3.0370217E7</v>
      </c>
      <c r="B1263" s="12" t="s">
        <v>24488</v>
      </c>
      <c r="C1263" s="12" t="s">
        <v>24489</v>
      </c>
      <c r="D1263" s="12" t="s">
        <v>24490</v>
      </c>
      <c r="E1263" s="12" t="s">
        <v>13422</v>
      </c>
      <c r="F1263" s="12" t="s">
        <v>23213</v>
      </c>
      <c r="G1263" s="12">
        <v>2018.0</v>
      </c>
      <c r="H1263" s="33">
        <v>43403.0</v>
      </c>
      <c r="I1263" s="12" t="s">
        <v>24491</v>
      </c>
      <c r="K1263" s="12" t="s">
        <v>24492</v>
      </c>
    </row>
    <row r="1264" ht="15.75" customHeight="1">
      <c r="A1264" s="12">
        <v>3.0396493E7</v>
      </c>
      <c r="B1264" s="12" t="s">
        <v>24493</v>
      </c>
      <c r="C1264" s="12" t="s">
        <v>24494</v>
      </c>
      <c r="D1264" s="12" t="s">
        <v>24495</v>
      </c>
      <c r="E1264" s="12" t="s">
        <v>24496</v>
      </c>
      <c r="F1264" s="12" t="s">
        <v>12546</v>
      </c>
      <c r="G1264" s="12">
        <v>2018.0</v>
      </c>
      <c r="H1264" s="33">
        <v>43411.0</v>
      </c>
      <c r="K1264" s="12" t="s">
        <v>24497</v>
      </c>
    </row>
    <row r="1265" ht="15.75" customHeight="1">
      <c r="A1265" s="12">
        <v>3.0398619E7</v>
      </c>
      <c r="B1265" s="12" t="s">
        <v>24498</v>
      </c>
      <c r="C1265" s="12" t="s">
        <v>24499</v>
      </c>
      <c r="D1265" s="12" t="s">
        <v>24500</v>
      </c>
      <c r="E1265" s="12" t="s">
        <v>24501</v>
      </c>
      <c r="F1265" s="12" t="s">
        <v>2843</v>
      </c>
      <c r="G1265" s="12">
        <v>2018.0</v>
      </c>
      <c r="H1265" s="33">
        <v>43411.0</v>
      </c>
      <c r="I1265" s="12" t="s">
        <v>24502</v>
      </c>
      <c r="K1265" s="12" t="s">
        <v>24503</v>
      </c>
    </row>
    <row r="1266" ht="15.75" customHeight="1">
      <c r="A1266" s="12">
        <v>3.0443697E7</v>
      </c>
      <c r="B1266" s="12" t="s">
        <v>24504</v>
      </c>
      <c r="C1266" s="12" t="s">
        <v>24505</v>
      </c>
      <c r="D1266" s="12" t="s">
        <v>24506</v>
      </c>
      <c r="E1266" s="12" t="s">
        <v>24507</v>
      </c>
      <c r="F1266" s="12" t="s">
        <v>664</v>
      </c>
      <c r="G1266" s="12">
        <v>2018.0</v>
      </c>
      <c r="H1266" s="33">
        <v>43421.0</v>
      </c>
      <c r="K1266" s="12" t="s">
        <v>24508</v>
      </c>
    </row>
    <row r="1267" ht="15.75" customHeight="1">
      <c r="A1267" s="12">
        <v>3.0451192E7</v>
      </c>
      <c r="B1267" s="12" t="s">
        <v>24509</v>
      </c>
      <c r="C1267" s="12" t="s">
        <v>24510</v>
      </c>
      <c r="D1267" s="12" t="s">
        <v>24511</v>
      </c>
      <c r="E1267" s="12" t="s">
        <v>24512</v>
      </c>
      <c r="F1267" s="12" t="s">
        <v>19806</v>
      </c>
      <c r="G1267" s="12">
        <v>2018.0</v>
      </c>
      <c r="H1267" s="33">
        <v>43424.0</v>
      </c>
      <c r="I1267" s="12" t="s">
        <v>24513</v>
      </c>
      <c r="K1267" s="12" t="s">
        <v>24514</v>
      </c>
    </row>
    <row r="1268" ht="15.75" customHeight="1">
      <c r="A1268" s="12">
        <v>3.0457537E7</v>
      </c>
      <c r="B1268" s="12" t="s">
        <v>24515</v>
      </c>
      <c r="C1268" s="12" t="s">
        <v>24516</v>
      </c>
      <c r="D1268" s="12" t="s">
        <v>24517</v>
      </c>
      <c r="E1268" s="12" t="s">
        <v>24518</v>
      </c>
      <c r="F1268" s="12" t="s">
        <v>508</v>
      </c>
      <c r="G1268" s="12">
        <v>2018.0</v>
      </c>
      <c r="H1268" s="33">
        <v>43425.0</v>
      </c>
      <c r="I1268" s="12" t="s">
        <v>24519</v>
      </c>
      <c r="K1268" s="12" t="s">
        <v>24520</v>
      </c>
    </row>
    <row r="1269" ht="15.75" customHeight="1">
      <c r="A1269" s="12">
        <v>3.050286E7</v>
      </c>
      <c r="B1269" s="12" t="s">
        <v>24521</v>
      </c>
      <c r="C1269" s="12" t="s">
        <v>24522</v>
      </c>
      <c r="D1269" s="12" t="s">
        <v>24523</v>
      </c>
      <c r="E1269" s="12" t="s">
        <v>5120</v>
      </c>
      <c r="F1269" s="12" t="s">
        <v>22662</v>
      </c>
      <c r="G1269" s="12">
        <v>2018.0</v>
      </c>
      <c r="H1269" s="33">
        <v>43438.0</v>
      </c>
      <c r="K1269" s="12" t="s">
        <v>24524</v>
      </c>
    </row>
    <row r="1270" ht="15.75" customHeight="1">
      <c r="A1270" s="12">
        <v>3.0502866E7</v>
      </c>
      <c r="B1270" s="12" t="s">
        <v>24525</v>
      </c>
      <c r="C1270" s="12" t="s">
        <v>24526</v>
      </c>
      <c r="D1270" s="12" t="s">
        <v>24527</v>
      </c>
      <c r="E1270" s="12" t="s">
        <v>24528</v>
      </c>
      <c r="F1270" s="12" t="s">
        <v>22662</v>
      </c>
      <c r="G1270" s="12">
        <v>2018.0</v>
      </c>
      <c r="H1270" s="33">
        <v>43438.0</v>
      </c>
      <c r="K1270" s="12" t="s">
        <v>24529</v>
      </c>
    </row>
    <row r="1271" ht="15.75" customHeight="1">
      <c r="A1271" s="12">
        <v>3.0513762E7</v>
      </c>
      <c r="B1271" s="12" t="s">
        <v>24530</v>
      </c>
      <c r="C1271" s="12" t="s">
        <v>18931</v>
      </c>
      <c r="D1271" s="12" t="s">
        <v>24531</v>
      </c>
      <c r="E1271" s="12" t="s">
        <v>18933</v>
      </c>
      <c r="F1271" s="12" t="s">
        <v>24532</v>
      </c>
      <c r="G1271" s="12">
        <v>2018.0</v>
      </c>
      <c r="H1271" s="33">
        <v>43440.0</v>
      </c>
      <c r="I1271" s="12" t="s">
        <v>24533</v>
      </c>
      <c r="K1271" s="12" t="s">
        <v>24534</v>
      </c>
    </row>
    <row r="1272" ht="15.75" customHeight="1">
      <c r="A1272" s="12">
        <v>3.0537329E7</v>
      </c>
      <c r="B1272" s="12" t="s">
        <v>24535</v>
      </c>
      <c r="C1272" s="12" t="s">
        <v>24536</v>
      </c>
      <c r="D1272" s="12" t="s">
        <v>24537</v>
      </c>
      <c r="E1272" s="12" t="s">
        <v>708</v>
      </c>
      <c r="F1272" s="12" t="s">
        <v>19763</v>
      </c>
      <c r="G1272" s="12">
        <v>2018.0</v>
      </c>
      <c r="H1272" s="33">
        <v>43446.0</v>
      </c>
      <c r="K1272" s="12" t="s">
        <v>24538</v>
      </c>
    </row>
    <row r="1273" ht="15.75" customHeight="1">
      <c r="A1273" s="12">
        <v>3.0630276E7</v>
      </c>
      <c r="B1273" s="12" t="s">
        <v>24539</v>
      </c>
      <c r="C1273" s="12" t="s">
        <v>24540</v>
      </c>
      <c r="D1273" s="12" t="s">
        <v>24541</v>
      </c>
      <c r="E1273" s="12" t="s">
        <v>22637</v>
      </c>
      <c r="F1273" s="12" t="s">
        <v>2562</v>
      </c>
      <c r="G1273" s="12">
        <v>2018.0</v>
      </c>
      <c r="H1273" s="33">
        <v>43477.0</v>
      </c>
      <c r="I1273" s="12" t="s">
        <v>24542</v>
      </c>
      <c r="K1273" s="12" t="s">
        <v>24543</v>
      </c>
    </row>
    <row r="1274" ht="15.75" customHeight="1">
      <c r="A1274" s="12">
        <v>3.063028E7</v>
      </c>
      <c r="B1274" s="12" t="s">
        <v>24544</v>
      </c>
      <c r="C1274" s="12" t="s">
        <v>24545</v>
      </c>
      <c r="D1274" s="12" t="s">
        <v>24546</v>
      </c>
      <c r="E1274" s="12" t="s">
        <v>24547</v>
      </c>
      <c r="F1274" s="12" t="s">
        <v>2562</v>
      </c>
      <c r="G1274" s="12">
        <v>2018.0</v>
      </c>
      <c r="H1274" s="33">
        <v>43477.0</v>
      </c>
      <c r="I1274" s="12" t="s">
        <v>24548</v>
      </c>
      <c r="K1274" s="12" t="s">
        <v>24549</v>
      </c>
    </row>
    <row r="1275" ht="15.75" customHeight="1">
      <c r="A1275" s="12">
        <v>3.0653868E7</v>
      </c>
      <c r="B1275" s="12" t="s">
        <v>24550</v>
      </c>
      <c r="C1275" s="12" t="s">
        <v>24551</v>
      </c>
      <c r="D1275" s="12" t="s">
        <v>24552</v>
      </c>
      <c r="E1275" s="12" t="s">
        <v>24553</v>
      </c>
      <c r="F1275" s="12" t="s">
        <v>1092</v>
      </c>
      <c r="G1275" s="12">
        <v>2018.0</v>
      </c>
      <c r="H1275" s="33">
        <v>43483.0</v>
      </c>
      <c r="K1275" s="12" t="s">
        <v>24554</v>
      </c>
    </row>
    <row r="1276" ht="15.75" customHeight="1">
      <c r="A1276" s="12">
        <v>3.0683169E7</v>
      </c>
      <c r="B1276" s="12" t="s">
        <v>24555</v>
      </c>
      <c r="C1276" s="12" t="s">
        <v>24556</v>
      </c>
      <c r="D1276" s="12" t="s">
        <v>24557</v>
      </c>
      <c r="E1276" s="12" t="s">
        <v>13174</v>
      </c>
      <c r="F1276" s="12" t="s">
        <v>24558</v>
      </c>
      <c r="G1276" s="12">
        <v>2018.0</v>
      </c>
      <c r="H1276" s="33">
        <v>43492.0</v>
      </c>
      <c r="K1276" s="12" t="s">
        <v>24559</v>
      </c>
    </row>
    <row r="1277" ht="15.75" customHeight="1">
      <c r="A1277" s="12">
        <v>3.1014716E7</v>
      </c>
      <c r="B1277" s="12" t="s">
        <v>24560</v>
      </c>
      <c r="C1277" s="12" t="s">
        <v>24561</v>
      </c>
      <c r="D1277" s="12" t="s">
        <v>24562</v>
      </c>
      <c r="E1277" s="12" t="s">
        <v>24563</v>
      </c>
      <c r="F1277" s="12" t="s">
        <v>12747</v>
      </c>
      <c r="G1277" s="12">
        <v>2018.0</v>
      </c>
      <c r="H1277" s="33">
        <v>43580.0</v>
      </c>
      <c r="K1277" s="12" t="s">
        <v>24564</v>
      </c>
    </row>
    <row r="1278" ht="15.75" customHeight="1">
      <c r="A1278" s="12">
        <v>3.1014719E7</v>
      </c>
      <c r="B1278" s="12" t="s">
        <v>24565</v>
      </c>
      <c r="C1278" s="12" t="s">
        <v>24566</v>
      </c>
      <c r="D1278" s="12" t="s">
        <v>24567</v>
      </c>
      <c r="E1278" s="12" t="s">
        <v>11976</v>
      </c>
      <c r="F1278" s="12" t="s">
        <v>12747</v>
      </c>
      <c r="G1278" s="12">
        <v>2018.0</v>
      </c>
      <c r="H1278" s="33">
        <v>43580.0</v>
      </c>
      <c r="K1278" s="12" t="s">
        <v>24568</v>
      </c>
    </row>
    <row r="1279" ht="15.75" customHeight="1">
      <c r="A1279" s="12">
        <v>3.1014724E7</v>
      </c>
      <c r="B1279" s="12" t="s">
        <v>24569</v>
      </c>
      <c r="C1279" s="12" t="s">
        <v>24570</v>
      </c>
      <c r="D1279" s="12" t="s">
        <v>24571</v>
      </c>
      <c r="E1279" s="12" t="s">
        <v>24572</v>
      </c>
      <c r="F1279" s="12" t="s">
        <v>12747</v>
      </c>
      <c r="G1279" s="12">
        <v>2018.0</v>
      </c>
      <c r="H1279" s="33">
        <v>43580.0</v>
      </c>
      <c r="K1279" s="12" t="s">
        <v>24573</v>
      </c>
    </row>
    <row r="1280" ht="15.75" customHeight="1">
      <c r="A1280" s="12">
        <v>3.1014734E7</v>
      </c>
      <c r="B1280" s="12" t="s">
        <v>24574</v>
      </c>
      <c r="C1280" s="12" t="s">
        <v>24575</v>
      </c>
      <c r="D1280" s="12" t="s">
        <v>24576</v>
      </c>
      <c r="E1280" s="12" t="s">
        <v>23306</v>
      </c>
      <c r="F1280" s="12" t="s">
        <v>12747</v>
      </c>
      <c r="G1280" s="12">
        <v>2018.0</v>
      </c>
      <c r="H1280" s="33">
        <v>43580.0</v>
      </c>
      <c r="K1280" s="12" t="s">
        <v>24577</v>
      </c>
    </row>
    <row r="1281" ht="15.75" customHeight="1">
      <c r="A1281" s="12">
        <v>3.044967E7</v>
      </c>
      <c r="B1281" s="12" t="s">
        <v>24578</v>
      </c>
      <c r="C1281" s="12" t="s">
        <v>24579</v>
      </c>
      <c r="D1281" s="12" t="s">
        <v>24580</v>
      </c>
      <c r="E1281" s="12" t="s">
        <v>3137</v>
      </c>
      <c r="F1281" s="12" t="s">
        <v>6252</v>
      </c>
      <c r="G1281" s="12">
        <v>2018.0</v>
      </c>
      <c r="H1281" s="33">
        <v>43424.0</v>
      </c>
      <c r="K1281" s="12" t="s">
        <v>24581</v>
      </c>
    </row>
    <row r="1282" ht="15.75" customHeight="1">
      <c r="A1282" s="12">
        <v>3.0567173E7</v>
      </c>
      <c r="B1282" s="12" t="s">
        <v>24583</v>
      </c>
      <c r="C1282" s="12" t="s">
        <v>24584</v>
      </c>
      <c r="D1282" s="12" t="s">
        <v>24585</v>
      </c>
      <c r="E1282" s="12" t="s">
        <v>24586</v>
      </c>
      <c r="F1282" s="12" t="s">
        <v>869</v>
      </c>
      <c r="G1282" s="12">
        <v>2018.0</v>
      </c>
      <c r="H1282" s="33">
        <v>43455.0</v>
      </c>
      <c r="I1282" s="12" t="s">
        <v>24587</v>
      </c>
      <c r="K1282" s="12" t="s">
        <v>24588</v>
      </c>
    </row>
    <row r="1283" ht="15.75" customHeight="1">
      <c r="A1283" s="12">
        <v>3.0514235E7</v>
      </c>
      <c r="B1283" s="12" t="s">
        <v>24589</v>
      </c>
      <c r="C1283" s="12" t="s">
        <v>24590</v>
      </c>
      <c r="D1283" s="12" t="s">
        <v>24591</v>
      </c>
      <c r="E1283" s="12" t="s">
        <v>24592</v>
      </c>
      <c r="F1283" s="12" t="s">
        <v>368</v>
      </c>
      <c r="G1283" s="12">
        <v>2018.0</v>
      </c>
      <c r="H1283" s="33">
        <v>43440.0</v>
      </c>
      <c r="I1283" s="12" t="s">
        <v>24593</v>
      </c>
      <c r="K1283" s="12" t="s">
        <v>24594</v>
      </c>
    </row>
    <row r="1284" ht="15.75" customHeight="1">
      <c r="A1284" s="12">
        <v>3.0514355E7</v>
      </c>
      <c r="B1284" s="12" t="s">
        <v>24596</v>
      </c>
      <c r="C1284" s="12" t="s">
        <v>24597</v>
      </c>
      <c r="D1284" s="12" t="s">
        <v>24598</v>
      </c>
      <c r="E1284" s="12" t="s">
        <v>24599</v>
      </c>
      <c r="F1284" s="12" t="s">
        <v>332</v>
      </c>
      <c r="G1284" s="12">
        <v>2018.0</v>
      </c>
      <c r="H1284" s="33">
        <v>43440.0</v>
      </c>
      <c r="I1284" s="12" t="s">
        <v>24600</v>
      </c>
      <c r="K1284" s="12" t="s">
        <v>24601</v>
      </c>
    </row>
    <row r="1285" ht="15.75" customHeight="1">
      <c r="A1285" s="12">
        <v>3.0514847E7</v>
      </c>
      <c r="B1285" s="12" t="s">
        <v>24602</v>
      </c>
      <c r="C1285" s="12" t="s">
        <v>24603</v>
      </c>
      <c r="D1285" s="12" t="s">
        <v>24604</v>
      </c>
      <c r="E1285" s="12" t="s">
        <v>20060</v>
      </c>
      <c r="F1285" s="12" t="s">
        <v>5609</v>
      </c>
      <c r="G1285" s="12">
        <v>2018.0</v>
      </c>
      <c r="H1285" s="33">
        <v>43440.0</v>
      </c>
      <c r="I1285" s="12" t="s">
        <v>24605</v>
      </c>
      <c r="K1285" s="12" t="s">
        <v>24606</v>
      </c>
    </row>
    <row r="1286" ht="15.75" customHeight="1">
      <c r="A1286" s="12">
        <v>3.0534598E7</v>
      </c>
      <c r="B1286" s="12" t="s">
        <v>24607</v>
      </c>
      <c r="C1286" s="12" t="s">
        <v>24608</v>
      </c>
      <c r="D1286" s="12" t="s">
        <v>24609</v>
      </c>
      <c r="E1286" s="12" t="s">
        <v>20503</v>
      </c>
      <c r="F1286" s="12" t="s">
        <v>15154</v>
      </c>
      <c r="G1286" s="12">
        <v>2018.0</v>
      </c>
      <c r="H1286" s="33">
        <v>43446.0</v>
      </c>
      <c r="I1286" s="12" t="s">
        <v>24610</v>
      </c>
      <c r="K1286" s="12" t="s">
        <v>24611</v>
      </c>
    </row>
    <row r="1287" ht="15.75" customHeight="1">
      <c r="A1287" s="12">
        <v>3.0521561E7</v>
      </c>
      <c r="B1287" s="12" t="s">
        <v>24612</v>
      </c>
      <c r="C1287" s="12" t="s">
        <v>24613</v>
      </c>
      <c r="D1287" s="12" t="s">
        <v>24614</v>
      </c>
      <c r="E1287" s="12" t="s">
        <v>5991</v>
      </c>
      <c r="F1287" s="12" t="s">
        <v>2831</v>
      </c>
      <c r="G1287" s="12">
        <v>2018.0</v>
      </c>
      <c r="H1287" s="33">
        <v>43441.0</v>
      </c>
      <c r="I1287" s="12" t="s">
        <v>24615</v>
      </c>
      <c r="K1287" s="12" t="s">
        <v>24616</v>
      </c>
    </row>
    <row r="1288" ht="15.75" customHeight="1">
      <c r="A1288" s="12">
        <v>3.0222963E7</v>
      </c>
      <c r="B1288" s="12" t="s">
        <v>24618</v>
      </c>
      <c r="C1288" s="12" t="s">
        <v>12501</v>
      </c>
      <c r="D1288" s="12" t="s">
        <v>24619</v>
      </c>
      <c r="E1288" s="12" t="s">
        <v>12503</v>
      </c>
      <c r="F1288" s="12" t="s">
        <v>347</v>
      </c>
      <c r="G1288" s="12">
        <v>2018.0</v>
      </c>
      <c r="H1288" s="33">
        <v>43361.0</v>
      </c>
      <c r="K1288" s="12" t="s">
        <v>24620</v>
      </c>
    </row>
    <row r="1289" ht="15.75" customHeight="1">
      <c r="A1289" s="12">
        <v>3.0584604E7</v>
      </c>
      <c r="B1289" s="12" t="s">
        <v>24622</v>
      </c>
      <c r="C1289" s="12" t="s">
        <v>24623</v>
      </c>
      <c r="D1289" s="12" t="s">
        <v>24624</v>
      </c>
      <c r="E1289" s="12" t="s">
        <v>24625</v>
      </c>
      <c r="F1289" s="12" t="s">
        <v>24626</v>
      </c>
      <c r="G1289" s="12">
        <v>2018.0</v>
      </c>
      <c r="H1289" s="33">
        <v>43460.0</v>
      </c>
      <c r="I1289" s="12" t="s">
        <v>24627</v>
      </c>
      <c r="K1289" s="12" t="s">
        <v>24628</v>
      </c>
    </row>
    <row r="1290" ht="15.75" customHeight="1">
      <c r="A1290" s="12">
        <v>3.0538218E7</v>
      </c>
      <c r="B1290" s="12" t="s">
        <v>24630</v>
      </c>
      <c r="C1290" s="12" t="s">
        <v>24631</v>
      </c>
      <c r="D1290" s="12" t="s">
        <v>24632</v>
      </c>
      <c r="E1290" s="12" t="s">
        <v>3254</v>
      </c>
      <c r="F1290" s="12" t="s">
        <v>7369</v>
      </c>
      <c r="G1290" s="12">
        <v>2018.0</v>
      </c>
      <c r="H1290" s="33">
        <v>43447.0</v>
      </c>
      <c r="I1290" s="12" t="s">
        <v>24633</v>
      </c>
      <c r="K1290" s="12" t="s">
        <v>24634</v>
      </c>
    </row>
    <row r="1291" ht="15.75" customHeight="1">
      <c r="A1291" s="12">
        <v>3.0541614E7</v>
      </c>
      <c r="B1291" s="12" t="s">
        <v>24636</v>
      </c>
      <c r="C1291" s="12" t="s">
        <v>24637</v>
      </c>
      <c r="D1291" s="12" t="s">
        <v>24638</v>
      </c>
      <c r="E1291" s="12" t="s">
        <v>24639</v>
      </c>
      <c r="F1291" s="12" t="s">
        <v>332</v>
      </c>
      <c r="G1291" s="12">
        <v>2018.0</v>
      </c>
      <c r="H1291" s="33">
        <v>43448.0</v>
      </c>
      <c r="I1291" s="12" t="s">
        <v>24640</v>
      </c>
      <c r="K1291" s="12" t="s">
        <v>24641</v>
      </c>
    </row>
    <row r="1292" ht="15.75" customHeight="1">
      <c r="A1292" s="12">
        <v>3.0545379E7</v>
      </c>
      <c r="B1292" s="12" t="s">
        <v>24642</v>
      </c>
      <c r="C1292" s="12" t="s">
        <v>24643</v>
      </c>
      <c r="D1292" s="12" t="s">
        <v>24644</v>
      </c>
      <c r="E1292" s="12" t="s">
        <v>24645</v>
      </c>
      <c r="F1292" s="12" t="s">
        <v>332</v>
      </c>
      <c r="G1292" s="12">
        <v>2018.0</v>
      </c>
      <c r="H1292" s="33">
        <v>43449.0</v>
      </c>
      <c r="I1292" s="12" t="s">
        <v>24646</v>
      </c>
      <c r="K1292" s="12" t="s">
        <v>24647</v>
      </c>
    </row>
    <row r="1293" ht="15.75" customHeight="1">
      <c r="A1293" s="12">
        <v>3.0545384E7</v>
      </c>
      <c r="B1293" s="12" t="s">
        <v>24649</v>
      </c>
      <c r="C1293" s="12" t="s">
        <v>24650</v>
      </c>
      <c r="D1293" s="12" t="s">
        <v>24651</v>
      </c>
      <c r="E1293" s="12" t="s">
        <v>7625</v>
      </c>
      <c r="F1293" s="12" t="s">
        <v>332</v>
      </c>
      <c r="G1293" s="12">
        <v>2018.0</v>
      </c>
      <c r="H1293" s="33">
        <v>43449.0</v>
      </c>
      <c r="I1293" s="12" t="s">
        <v>24652</v>
      </c>
      <c r="K1293" s="12" t="s">
        <v>24653</v>
      </c>
    </row>
    <row r="1294" ht="15.75" customHeight="1">
      <c r="A1294" s="12">
        <v>3.0592905E7</v>
      </c>
      <c r="B1294" s="12" t="s">
        <v>24654</v>
      </c>
      <c r="C1294" s="12" t="s">
        <v>24655</v>
      </c>
      <c r="D1294" s="12" t="s">
        <v>24656</v>
      </c>
      <c r="E1294" s="12" t="s">
        <v>24657</v>
      </c>
      <c r="F1294" s="12" t="s">
        <v>1800</v>
      </c>
      <c r="G1294" s="12">
        <v>2018.0</v>
      </c>
      <c r="H1294" s="33">
        <v>43463.0</v>
      </c>
      <c r="K1294" s="12" t="s">
        <v>24658</v>
      </c>
    </row>
    <row r="1295" ht="15.75" customHeight="1">
      <c r="A1295" s="12">
        <v>3.0032285E7</v>
      </c>
      <c r="B1295" s="12" t="s">
        <v>24659</v>
      </c>
      <c r="C1295" s="12" t="s">
        <v>24660</v>
      </c>
      <c r="D1295" s="12" t="s">
        <v>24661</v>
      </c>
      <c r="E1295" s="12" t="s">
        <v>24662</v>
      </c>
      <c r="F1295" s="12" t="s">
        <v>9948</v>
      </c>
      <c r="G1295" s="12">
        <v>2018.0</v>
      </c>
      <c r="H1295" s="33">
        <v>43304.0</v>
      </c>
      <c r="K1295" s="12" t="s">
        <v>24663</v>
      </c>
    </row>
    <row r="1296" ht="15.75" customHeight="1">
      <c r="A1296" s="12">
        <v>3.0124918E7</v>
      </c>
      <c r="B1296" s="12" t="s">
        <v>24665</v>
      </c>
      <c r="C1296" s="12" t="s">
        <v>24666</v>
      </c>
      <c r="D1296" s="12" t="s">
        <v>24667</v>
      </c>
      <c r="E1296" s="12" t="s">
        <v>22186</v>
      </c>
      <c r="F1296" s="12" t="s">
        <v>9948</v>
      </c>
      <c r="G1296" s="12">
        <v>2018.0</v>
      </c>
      <c r="H1296" s="33">
        <v>43333.0</v>
      </c>
      <c r="I1296" s="12" t="s">
        <v>24668</v>
      </c>
      <c r="K1296" s="12" t="s">
        <v>24669</v>
      </c>
    </row>
    <row r="1297" ht="15.75" customHeight="1">
      <c r="A1297" s="12">
        <v>3.0558678E7</v>
      </c>
      <c r="B1297" s="12" t="s">
        <v>24670</v>
      </c>
      <c r="C1297" s="12" t="s">
        <v>24671</v>
      </c>
      <c r="D1297" s="12" t="s">
        <v>24672</v>
      </c>
      <c r="E1297" s="12" t="s">
        <v>14456</v>
      </c>
      <c r="F1297" s="12" t="s">
        <v>332</v>
      </c>
      <c r="G1297" s="12">
        <v>2018.0</v>
      </c>
      <c r="H1297" s="33">
        <v>43453.0</v>
      </c>
      <c r="I1297" s="12" t="s">
        <v>24673</v>
      </c>
      <c r="K1297" s="12" t="s">
        <v>24674</v>
      </c>
    </row>
    <row r="1298" ht="15.75" customHeight="1">
      <c r="A1298" s="12">
        <v>3.0559335E7</v>
      </c>
      <c r="B1298" s="12" t="s">
        <v>24676</v>
      </c>
      <c r="C1298" s="12" t="s">
        <v>24677</v>
      </c>
      <c r="D1298" s="12" t="s">
        <v>24678</v>
      </c>
      <c r="E1298" s="12" t="s">
        <v>24679</v>
      </c>
      <c r="F1298" s="12" t="s">
        <v>24680</v>
      </c>
      <c r="G1298" s="12">
        <v>2018.0</v>
      </c>
      <c r="H1298" s="33">
        <v>43453.0</v>
      </c>
      <c r="I1298" s="12" t="s">
        <v>24681</v>
      </c>
      <c r="K1298" s="12" t="s">
        <v>24682</v>
      </c>
    </row>
    <row r="1299" ht="15.75" customHeight="1">
      <c r="A1299" s="12">
        <v>3.056347E7</v>
      </c>
      <c r="B1299" s="12" t="s">
        <v>24684</v>
      </c>
      <c r="C1299" s="12" t="s">
        <v>24685</v>
      </c>
      <c r="D1299" s="12" t="s">
        <v>24686</v>
      </c>
      <c r="E1299" s="12" t="s">
        <v>7154</v>
      </c>
      <c r="F1299" s="12" t="s">
        <v>605</v>
      </c>
      <c r="G1299" s="12">
        <v>2018.0</v>
      </c>
      <c r="H1299" s="33">
        <v>43454.0</v>
      </c>
      <c r="I1299" s="12" t="s">
        <v>24687</v>
      </c>
      <c r="K1299" s="12" t="s">
        <v>24688</v>
      </c>
    </row>
    <row r="1300" ht="15.75" customHeight="1">
      <c r="A1300" s="12">
        <v>3.036776E7</v>
      </c>
      <c r="B1300" s="12" t="s">
        <v>24689</v>
      </c>
      <c r="C1300" s="12" t="s">
        <v>24690</v>
      </c>
      <c r="D1300" s="12" t="s">
        <v>24691</v>
      </c>
      <c r="E1300" s="12" t="s">
        <v>24692</v>
      </c>
      <c r="F1300" s="12" t="s">
        <v>1711</v>
      </c>
      <c r="G1300" s="12">
        <v>2018.0</v>
      </c>
      <c r="H1300" s="33">
        <v>43401.0</v>
      </c>
      <c r="K1300" s="12" t="s">
        <v>24693</v>
      </c>
    </row>
    <row r="1301" ht="15.75" customHeight="1">
      <c r="A1301" s="12">
        <v>3.0583743E7</v>
      </c>
      <c r="B1301" s="12" t="s">
        <v>24695</v>
      </c>
      <c r="C1301" s="12" t="s">
        <v>24696</v>
      </c>
      <c r="D1301" s="12" t="s">
        <v>24697</v>
      </c>
      <c r="E1301" s="12" t="s">
        <v>5662</v>
      </c>
      <c r="F1301" s="12" t="s">
        <v>332</v>
      </c>
      <c r="G1301" s="12">
        <v>2018.0</v>
      </c>
      <c r="H1301" s="33">
        <v>43460.0</v>
      </c>
      <c r="I1301" s="12" t="s">
        <v>24698</v>
      </c>
      <c r="K1301" s="12" t="s">
        <v>24699</v>
      </c>
    </row>
    <row r="1302" ht="15.75" customHeight="1">
      <c r="A1302" s="12">
        <v>3.0583749E7</v>
      </c>
      <c r="B1302" s="12" t="s">
        <v>24701</v>
      </c>
      <c r="C1302" s="12" t="s">
        <v>24702</v>
      </c>
      <c r="D1302" s="12" t="s">
        <v>24703</v>
      </c>
      <c r="E1302" s="12" t="s">
        <v>24704</v>
      </c>
      <c r="F1302" s="12" t="s">
        <v>332</v>
      </c>
      <c r="G1302" s="12">
        <v>2018.0</v>
      </c>
      <c r="H1302" s="33">
        <v>43460.0</v>
      </c>
      <c r="I1302" s="12" t="s">
        <v>24705</v>
      </c>
      <c r="K1302" s="12" t="s">
        <v>24706</v>
      </c>
    </row>
    <row r="1303" ht="15.75" customHeight="1">
      <c r="A1303" s="12">
        <v>3.0586381E7</v>
      </c>
      <c r="B1303" s="12" t="s">
        <v>24707</v>
      </c>
      <c r="C1303" s="12" t="s">
        <v>24708</v>
      </c>
      <c r="D1303" s="12" t="s">
        <v>24709</v>
      </c>
      <c r="E1303" s="12" t="s">
        <v>12503</v>
      </c>
      <c r="F1303" s="12" t="s">
        <v>6582</v>
      </c>
      <c r="G1303" s="12">
        <v>2018.0</v>
      </c>
      <c r="H1303" s="33">
        <v>43461.0</v>
      </c>
      <c r="I1303" s="12" t="s">
        <v>24710</v>
      </c>
      <c r="K1303" s="12" t="s">
        <v>24711</v>
      </c>
    </row>
    <row r="1304" ht="15.75" customHeight="1">
      <c r="A1304" s="12">
        <v>3.0586406E7</v>
      </c>
      <c r="B1304" s="12" t="s">
        <v>24713</v>
      </c>
      <c r="C1304" s="12" t="s">
        <v>24714</v>
      </c>
      <c r="D1304" s="12" t="s">
        <v>24715</v>
      </c>
      <c r="E1304" s="12" t="s">
        <v>14103</v>
      </c>
      <c r="F1304" s="12" t="s">
        <v>2831</v>
      </c>
      <c r="G1304" s="12">
        <v>2018.0</v>
      </c>
      <c r="H1304" s="33">
        <v>43461.0</v>
      </c>
      <c r="I1304" s="12" t="s">
        <v>24716</v>
      </c>
      <c r="K1304" s="12" t="s">
        <v>24717</v>
      </c>
    </row>
    <row r="1305" ht="15.75" customHeight="1">
      <c r="A1305" s="12">
        <v>3.0587225E7</v>
      </c>
      <c r="B1305" s="12" t="s">
        <v>24718</v>
      </c>
      <c r="C1305" s="12" t="s">
        <v>24719</v>
      </c>
      <c r="D1305" s="12" t="s">
        <v>24720</v>
      </c>
      <c r="E1305" s="12" t="s">
        <v>24721</v>
      </c>
      <c r="F1305" s="12" t="s">
        <v>332</v>
      </c>
      <c r="G1305" s="12">
        <v>2018.0</v>
      </c>
      <c r="H1305" s="33">
        <v>43462.0</v>
      </c>
      <c r="I1305" s="12" t="s">
        <v>24722</v>
      </c>
      <c r="K1305" s="12" t="s">
        <v>24723</v>
      </c>
    </row>
    <row r="1306" ht="15.75" customHeight="1">
      <c r="A1306" s="12">
        <v>3.0592745E7</v>
      </c>
      <c r="B1306" s="12" t="s">
        <v>24725</v>
      </c>
      <c r="C1306" s="12" t="s">
        <v>24726</v>
      </c>
      <c r="D1306" s="12" t="s">
        <v>24727</v>
      </c>
      <c r="E1306" s="12" t="s">
        <v>24728</v>
      </c>
      <c r="F1306" s="12" t="s">
        <v>2831</v>
      </c>
      <c r="G1306" s="12">
        <v>2018.0</v>
      </c>
      <c r="H1306" s="33">
        <v>43463.0</v>
      </c>
      <c r="I1306" s="12" t="s">
        <v>24729</v>
      </c>
      <c r="K1306" s="12" t="s">
        <v>24730</v>
      </c>
    </row>
    <row r="1307" ht="15.75" customHeight="1">
      <c r="A1307" s="12">
        <v>3.0594148E7</v>
      </c>
      <c r="B1307" s="12" t="s">
        <v>24732</v>
      </c>
      <c r="C1307" s="12" t="s">
        <v>24733</v>
      </c>
      <c r="D1307" s="12" t="s">
        <v>24734</v>
      </c>
      <c r="E1307" s="12" t="s">
        <v>24735</v>
      </c>
      <c r="F1307" s="12" t="s">
        <v>368</v>
      </c>
      <c r="G1307" s="12">
        <v>2018.0</v>
      </c>
      <c r="H1307" s="33">
        <v>43465.0</v>
      </c>
      <c r="I1307" s="12" t="s">
        <v>24736</v>
      </c>
      <c r="K1307" s="12" t="s">
        <v>24737</v>
      </c>
    </row>
    <row r="1308" ht="15.75" customHeight="1">
      <c r="A1308" s="12">
        <v>3.0596784E7</v>
      </c>
      <c r="B1308" s="12" t="s">
        <v>24739</v>
      </c>
      <c r="C1308" s="12" t="s">
        <v>24740</v>
      </c>
      <c r="D1308" s="12" t="s">
        <v>24741</v>
      </c>
      <c r="E1308" s="12" t="s">
        <v>24742</v>
      </c>
      <c r="F1308" s="12" t="s">
        <v>2831</v>
      </c>
      <c r="G1308" s="12">
        <v>2018.0</v>
      </c>
      <c r="H1308" s="33">
        <v>43466.0</v>
      </c>
      <c r="I1308" s="12" t="s">
        <v>24743</v>
      </c>
      <c r="K1308" s="12" t="s">
        <v>24744</v>
      </c>
    </row>
    <row r="1309" ht="15.75" customHeight="1">
      <c r="A1309" s="12">
        <v>3.1489178E7</v>
      </c>
      <c r="B1309" s="12" t="s">
        <v>24746</v>
      </c>
      <c r="C1309" s="12" t="s">
        <v>24747</v>
      </c>
      <c r="D1309" s="12" t="s">
        <v>24748</v>
      </c>
      <c r="E1309" s="12" t="s">
        <v>24749</v>
      </c>
      <c r="F1309" s="12" t="s">
        <v>24750</v>
      </c>
      <c r="G1309" s="12">
        <v>2018.0</v>
      </c>
      <c r="H1309" s="33">
        <v>43718.0</v>
      </c>
      <c r="I1309" s="12" t="s">
        <v>24751</v>
      </c>
      <c r="K1309" s="12" t="s">
        <v>24752</v>
      </c>
    </row>
    <row r="1310" ht="15.75" customHeight="1">
      <c r="A1310" s="12">
        <v>2.9370564E7</v>
      </c>
      <c r="B1310" s="12" t="s">
        <v>24753</v>
      </c>
      <c r="C1310" s="12" t="s">
        <v>24754</v>
      </c>
      <c r="D1310" s="12" t="s">
        <v>24755</v>
      </c>
      <c r="E1310" s="12" t="s">
        <v>12642</v>
      </c>
      <c r="F1310" s="12" t="s">
        <v>8560</v>
      </c>
      <c r="G1310" s="12">
        <v>2019.0</v>
      </c>
      <c r="H1310" s="33">
        <v>43126.0</v>
      </c>
      <c r="K1310" s="12" t="s">
        <v>24756</v>
      </c>
    </row>
    <row r="1311" ht="15.75" customHeight="1">
      <c r="A1311" s="12">
        <v>2.9858982E7</v>
      </c>
      <c r="B1311" s="12" t="s">
        <v>24757</v>
      </c>
      <c r="C1311" s="12" t="s">
        <v>24758</v>
      </c>
      <c r="D1311" s="12" t="s">
        <v>24759</v>
      </c>
      <c r="E1311" s="12" t="s">
        <v>24760</v>
      </c>
      <c r="F1311" s="12" t="s">
        <v>2050</v>
      </c>
      <c r="G1311" s="12">
        <v>2019.0</v>
      </c>
      <c r="H1311" s="33">
        <v>43254.0</v>
      </c>
      <c r="K1311" s="12" t="s">
        <v>24761</v>
      </c>
    </row>
    <row r="1312" ht="15.75" customHeight="1">
      <c r="A1312" s="12">
        <v>2.9931623E7</v>
      </c>
      <c r="B1312" s="12" t="s">
        <v>24763</v>
      </c>
      <c r="C1312" s="12" t="s">
        <v>24764</v>
      </c>
      <c r="D1312" s="12" t="s">
        <v>24765</v>
      </c>
      <c r="E1312" s="12" t="s">
        <v>24766</v>
      </c>
      <c r="F1312" s="12" t="s">
        <v>1449</v>
      </c>
      <c r="G1312" s="12">
        <v>2019.0</v>
      </c>
      <c r="H1312" s="33">
        <v>43274.0</v>
      </c>
      <c r="K1312" s="12" t="s">
        <v>24767</v>
      </c>
    </row>
    <row r="1313" ht="15.75" customHeight="1">
      <c r="A1313" s="12">
        <v>2.9934796E7</v>
      </c>
      <c r="B1313" s="12" t="s">
        <v>24768</v>
      </c>
      <c r="C1313" s="12" t="s">
        <v>24769</v>
      </c>
      <c r="D1313" s="12" t="s">
        <v>24770</v>
      </c>
      <c r="E1313" s="12" t="s">
        <v>24771</v>
      </c>
      <c r="F1313" s="12" t="s">
        <v>131</v>
      </c>
      <c r="G1313" s="12">
        <v>2019.0</v>
      </c>
      <c r="H1313" s="33">
        <v>43275.0</v>
      </c>
      <c r="K1313" s="12" t="s">
        <v>24772</v>
      </c>
    </row>
    <row r="1314" ht="15.75" customHeight="1">
      <c r="A1314" s="12">
        <v>3.010285E7</v>
      </c>
      <c r="B1314" s="12" t="s">
        <v>24773</v>
      </c>
      <c r="C1314" s="12" t="s">
        <v>24774</v>
      </c>
      <c r="D1314" s="12" t="s">
        <v>24775</v>
      </c>
      <c r="E1314" s="12" t="s">
        <v>24776</v>
      </c>
      <c r="F1314" s="12" t="s">
        <v>884</v>
      </c>
      <c r="G1314" s="12">
        <v>2019.0</v>
      </c>
      <c r="H1314" s="33">
        <v>43326.0</v>
      </c>
      <c r="K1314" s="12" t="s">
        <v>24777</v>
      </c>
    </row>
    <row r="1315" ht="15.75" customHeight="1">
      <c r="A1315" s="12">
        <v>3.0150735E7</v>
      </c>
      <c r="B1315" s="12" t="s">
        <v>24778</v>
      </c>
      <c r="C1315" s="12" t="s">
        <v>24779</v>
      </c>
      <c r="D1315" s="12" t="s">
        <v>24780</v>
      </c>
      <c r="E1315" s="12" t="s">
        <v>14431</v>
      </c>
      <c r="F1315" s="12" t="s">
        <v>16425</v>
      </c>
      <c r="G1315" s="12">
        <v>2019.0</v>
      </c>
      <c r="H1315" s="33">
        <v>43341.0</v>
      </c>
      <c r="I1315" s="12" t="s">
        <v>24781</v>
      </c>
      <c r="J1315" s="12" t="s">
        <v>24782</v>
      </c>
      <c r="K1315" s="12" t="s">
        <v>24783</v>
      </c>
    </row>
    <row r="1316" ht="15.75" customHeight="1">
      <c r="A1316" s="12">
        <v>3.0154059E7</v>
      </c>
      <c r="B1316" s="12" t="s">
        <v>24784</v>
      </c>
      <c r="C1316" s="12" t="s">
        <v>24785</v>
      </c>
      <c r="D1316" s="12" t="s">
        <v>24786</v>
      </c>
      <c r="E1316" s="12" t="s">
        <v>13860</v>
      </c>
      <c r="F1316" s="12" t="s">
        <v>496</v>
      </c>
      <c r="G1316" s="12">
        <v>2019.0</v>
      </c>
      <c r="H1316" s="33">
        <v>43342.0</v>
      </c>
      <c r="K1316" s="12" t="s">
        <v>24787</v>
      </c>
    </row>
    <row r="1317" ht="15.75" customHeight="1">
      <c r="A1317" s="12">
        <v>3.0197267E7</v>
      </c>
      <c r="B1317" s="12" t="s">
        <v>24788</v>
      </c>
      <c r="C1317" s="12" t="s">
        <v>24789</v>
      </c>
      <c r="D1317" s="12" t="s">
        <v>24790</v>
      </c>
      <c r="E1317" s="12" t="s">
        <v>24791</v>
      </c>
      <c r="F1317" s="12" t="s">
        <v>496</v>
      </c>
      <c r="G1317" s="12">
        <v>2019.0</v>
      </c>
      <c r="H1317" s="33">
        <v>43354.0</v>
      </c>
      <c r="K1317" s="12" t="s">
        <v>24792</v>
      </c>
    </row>
    <row r="1318" ht="15.75" customHeight="1">
      <c r="A1318" s="12">
        <v>3.0197269E7</v>
      </c>
      <c r="B1318" s="12" t="s">
        <v>24793</v>
      </c>
      <c r="C1318" s="12" t="s">
        <v>24794</v>
      </c>
      <c r="D1318" s="12" t="s">
        <v>24795</v>
      </c>
      <c r="E1318" s="12" t="s">
        <v>24796</v>
      </c>
      <c r="F1318" s="12" t="s">
        <v>496</v>
      </c>
      <c r="G1318" s="12">
        <v>2019.0</v>
      </c>
      <c r="H1318" s="33">
        <v>43354.0</v>
      </c>
      <c r="K1318" s="12" t="s">
        <v>24797</v>
      </c>
    </row>
    <row r="1319" ht="15.75" customHeight="1">
      <c r="A1319" s="12">
        <v>3.0206012E7</v>
      </c>
      <c r="B1319" s="12" t="s">
        <v>24798</v>
      </c>
      <c r="C1319" s="12" t="s">
        <v>24799</v>
      </c>
      <c r="D1319" s="12" t="s">
        <v>24800</v>
      </c>
      <c r="E1319" s="12" t="s">
        <v>24801</v>
      </c>
      <c r="F1319" s="12" t="s">
        <v>496</v>
      </c>
      <c r="G1319" s="12">
        <v>2019.0</v>
      </c>
      <c r="H1319" s="33">
        <v>43356.0</v>
      </c>
      <c r="K1319" s="12" t="s">
        <v>24802</v>
      </c>
    </row>
    <row r="1320" ht="15.75" customHeight="1">
      <c r="A1320" s="12">
        <v>3.023027E7</v>
      </c>
      <c r="B1320" s="12" t="s">
        <v>24803</v>
      </c>
      <c r="C1320" s="12" t="s">
        <v>24804</v>
      </c>
      <c r="D1320" s="12" t="s">
        <v>24805</v>
      </c>
      <c r="E1320" s="12" t="s">
        <v>10137</v>
      </c>
      <c r="F1320" s="12" t="s">
        <v>884</v>
      </c>
      <c r="G1320" s="12">
        <v>2019.0</v>
      </c>
      <c r="H1320" s="33">
        <v>43363.0</v>
      </c>
      <c r="K1320" s="12" t="s">
        <v>24806</v>
      </c>
    </row>
    <row r="1321" ht="15.75" customHeight="1">
      <c r="A1321" s="12">
        <v>3.0243567E7</v>
      </c>
      <c r="B1321" s="12" t="s">
        <v>24807</v>
      </c>
      <c r="C1321" s="12" t="s">
        <v>24808</v>
      </c>
      <c r="D1321" s="12" t="s">
        <v>24809</v>
      </c>
      <c r="E1321" s="12" t="s">
        <v>8696</v>
      </c>
      <c r="F1321" s="12" t="s">
        <v>496</v>
      </c>
      <c r="G1321" s="12">
        <v>2019.0</v>
      </c>
      <c r="H1321" s="33">
        <v>43367.0</v>
      </c>
      <c r="K1321" s="12" t="s">
        <v>24810</v>
      </c>
    </row>
    <row r="1322" ht="15.75" customHeight="1">
      <c r="A1322" s="12">
        <v>3.0244151E7</v>
      </c>
      <c r="B1322" s="12" t="s">
        <v>24811</v>
      </c>
      <c r="C1322" s="12" t="s">
        <v>24812</v>
      </c>
      <c r="D1322" s="12" t="s">
        <v>24813</v>
      </c>
      <c r="E1322" s="12" t="s">
        <v>24814</v>
      </c>
      <c r="F1322" s="12" t="s">
        <v>14188</v>
      </c>
      <c r="G1322" s="12">
        <v>2019.0</v>
      </c>
      <c r="H1322" s="33">
        <v>43367.0</v>
      </c>
      <c r="K1322" s="12" t="s">
        <v>24815</v>
      </c>
    </row>
    <row r="1323" ht="15.75" customHeight="1">
      <c r="A1323" s="12">
        <v>3.0245088E7</v>
      </c>
      <c r="B1323" s="12" t="s">
        <v>24816</v>
      </c>
      <c r="C1323" s="12" t="s">
        <v>24817</v>
      </c>
      <c r="D1323" s="12" t="s">
        <v>24818</v>
      </c>
      <c r="E1323" s="12" t="s">
        <v>24819</v>
      </c>
      <c r="F1323" s="12" t="s">
        <v>496</v>
      </c>
      <c r="G1323" s="12">
        <v>2019.0</v>
      </c>
      <c r="H1323" s="33">
        <v>43368.0</v>
      </c>
      <c r="K1323" s="12" t="s">
        <v>24820</v>
      </c>
    </row>
    <row r="1324" ht="15.75" customHeight="1">
      <c r="A1324" s="12">
        <v>3.0266504E7</v>
      </c>
      <c r="B1324" s="12" t="s">
        <v>24821</v>
      </c>
      <c r="C1324" s="12" t="s">
        <v>24822</v>
      </c>
      <c r="D1324" s="12" t="s">
        <v>24823</v>
      </c>
      <c r="E1324" s="12" t="s">
        <v>24824</v>
      </c>
      <c r="F1324" s="12" t="s">
        <v>17356</v>
      </c>
      <c r="G1324" s="12">
        <v>2019.0</v>
      </c>
      <c r="H1324" s="33">
        <v>43373.0</v>
      </c>
      <c r="K1324" s="12" t="s">
        <v>24825</v>
      </c>
    </row>
    <row r="1325" ht="15.75" customHeight="1">
      <c r="A1325" s="12">
        <v>3.0295746E7</v>
      </c>
      <c r="B1325" s="12" t="s">
        <v>24826</v>
      </c>
      <c r="C1325" s="12" t="s">
        <v>24827</v>
      </c>
      <c r="D1325" s="12" t="s">
        <v>24828</v>
      </c>
      <c r="E1325" s="12" t="s">
        <v>24829</v>
      </c>
      <c r="F1325" s="12" t="s">
        <v>1211</v>
      </c>
      <c r="G1325" s="12">
        <v>2019.0</v>
      </c>
      <c r="H1325" s="33">
        <v>43382.0</v>
      </c>
      <c r="I1325" s="12" t="s">
        <v>24830</v>
      </c>
      <c r="K1325" s="12" t="s">
        <v>24831</v>
      </c>
    </row>
    <row r="1326" ht="15.75" customHeight="1">
      <c r="A1326" s="12">
        <v>3.0297526E7</v>
      </c>
      <c r="B1326" s="12" t="s">
        <v>24833</v>
      </c>
      <c r="C1326" s="12" t="s">
        <v>24834</v>
      </c>
      <c r="D1326" s="12" t="s">
        <v>24835</v>
      </c>
      <c r="E1326" s="12" t="s">
        <v>11932</v>
      </c>
      <c r="F1326" s="12" t="s">
        <v>439</v>
      </c>
      <c r="G1326" s="12">
        <v>2018.0</v>
      </c>
      <c r="H1326" s="33">
        <v>43383.0</v>
      </c>
      <c r="I1326" s="12" t="s">
        <v>24836</v>
      </c>
      <c r="K1326" s="12" t="s">
        <v>24837</v>
      </c>
    </row>
    <row r="1327" ht="15.75" customHeight="1">
      <c r="A1327" s="12">
        <v>3.0315767E7</v>
      </c>
      <c r="B1327" s="12" t="s">
        <v>24838</v>
      </c>
      <c r="C1327" s="12" t="s">
        <v>24839</v>
      </c>
      <c r="D1327" s="12" t="s">
        <v>24840</v>
      </c>
      <c r="E1327" s="12" t="s">
        <v>9808</v>
      </c>
      <c r="F1327" s="12" t="s">
        <v>1312</v>
      </c>
      <c r="G1327" s="12">
        <v>2019.0</v>
      </c>
      <c r="H1327" s="33">
        <v>43387.0</v>
      </c>
      <c r="I1327" s="12" t="s">
        <v>24841</v>
      </c>
      <c r="K1327" s="12" t="s">
        <v>24842</v>
      </c>
    </row>
    <row r="1328" ht="15.75" customHeight="1">
      <c r="A1328" s="12">
        <v>3.0360694E7</v>
      </c>
      <c r="B1328" s="12" t="s">
        <v>24843</v>
      </c>
      <c r="C1328" s="12" t="s">
        <v>24844</v>
      </c>
      <c r="D1328" s="12" t="s">
        <v>24845</v>
      </c>
      <c r="E1328" s="12" t="s">
        <v>24846</v>
      </c>
      <c r="F1328" s="12" t="s">
        <v>1217</v>
      </c>
      <c r="G1328" s="12">
        <v>2019.0</v>
      </c>
      <c r="H1328" s="33">
        <v>43400.0</v>
      </c>
      <c r="K1328" s="12" t="s">
        <v>24847</v>
      </c>
    </row>
    <row r="1329" ht="15.75" customHeight="1">
      <c r="A1329" s="12">
        <v>3.0377795E7</v>
      </c>
      <c r="B1329" s="12" t="s">
        <v>24848</v>
      </c>
      <c r="C1329" s="12" t="s">
        <v>24849</v>
      </c>
      <c r="D1329" s="12" t="s">
        <v>24850</v>
      </c>
      <c r="E1329" s="12" t="s">
        <v>24851</v>
      </c>
      <c r="F1329" s="12" t="s">
        <v>376</v>
      </c>
      <c r="G1329" s="12">
        <v>2019.0</v>
      </c>
      <c r="H1329" s="33">
        <v>43405.0</v>
      </c>
      <c r="K1329" s="12" t="s">
        <v>24852</v>
      </c>
    </row>
    <row r="1330" ht="15.75" customHeight="1">
      <c r="A1330" s="12">
        <v>3.0383917E7</v>
      </c>
      <c r="B1330" s="12" t="s">
        <v>24853</v>
      </c>
      <c r="C1330" s="12" t="s">
        <v>24854</v>
      </c>
      <c r="D1330" s="12" t="s">
        <v>24855</v>
      </c>
      <c r="E1330" s="12" t="s">
        <v>24856</v>
      </c>
      <c r="F1330" s="12" t="s">
        <v>884</v>
      </c>
      <c r="G1330" s="12">
        <v>2019.0</v>
      </c>
      <c r="H1330" s="33">
        <v>43406.0</v>
      </c>
      <c r="K1330" s="12" t="s">
        <v>24857</v>
      </c>
    </row>
    <row r="1331" ht="15.75" customHeight="1">
      <c r="A1331" s="12">
        <v>3.0385074E7</v>
      </c>
      <c r="B1331" s="12" t="s">
        <v>24858</v>
      </c>
      <c r="C1331" s="12" t="s">
        <v>24859</v>
      </c>
      <c r="D1331" s="12" t="s">
        <v>24860</v>
      </c>
      <c r="E1331" s="12" t="s">
        <v>24861</v>
      </c>
      <c r="F1331" s="12" t="s">
        <v>496</v>
      </c>
      <c r="G1331" s="12">
        <v>2019.0</v>
      </c>
      <c r="H1331" s="33">
        <v>43407.0</v>
      </c>
      <c r="K1331" s="12" t="s">
        <v>24862</v>
      </c>
    </row>
    <row r="1332" ht="15.75" customHeight="1">
      <c r="A1332" s="12">
        <v>3.0411368E7</v>
      </c>
      <c r="B1332" s="12" t="s">
        <v>24863</v>
      </c>
      <c r="C1332" s="12" t="s">
        <v>24864</v>
      </c>
      <c r="D1332" s="12" t="s">
        <v>24865</v>
      </c>
      <c r="E1332" s="12" t="s">
        <v>24866</v>
      </c>
      <c r="F1332" s="12" t="s">
        <v>13861</v>
      </c>
      <c r="G1332" s="12">
        <v>2019.0</v>
      </c>
      <c r="H1332" s="33">
        <v>43414.0</v>
      </c>
      <c r="K1332" s="12" t="s">
        <v>24867</v>
      </c>
    </row>
    <row r="1333" ht="15.75" customHeight="1">
      <c r="A1333" s="12">
        <v>3.0414119E7</v>
      </c>
      <c r="B1333" s="12" t="s">
        <v>24868</v>
      </c>
      <c r="C1333" s="12" t="s">
        <v>24869</v>
      </c>
      <c r="D1333" s="12" t="s">
        <v>24870</v>
      </c>
      <c r="E1333" s="12" t="s">
        <v>4826</v>
      </c>
      <c r="F1333" s="12" t="s">
        <v>6200</v>
      </c>
      <c r="G1333" s="12">
        <v>2019.0</v>
      </c>
      <c r="H1333" s="33">
        <v>43415.0</v>
      </c>
      <c r="K1333" s="12" t="s">
        <v>24871</v>
      </c>
    </row>
    <row r="1334" ht="15.75" customHeight="1">
      <c r="A1334" s="12">
        <v>3.0421349E7</v>
      </c>
      <c r="B1334" s="12" t="s">
        <v>24872</v>
      </c>
      <c r="C1334" s="12" t="s">
        <v>24873</v>
      </c>
      <c r="D1334" s="12" t="s">
        <v>24874</v>
      </c>
      <c r="E1334" s="12" t="s">
        <v>24875</v>
      </c>
      <c r="F1334" s="12" t="s">
        <v>376</v>
      </c>
      <c r="G1334" s="12">
        <v>2019.0</v>
      </c>
      <c r="H1334" s="33">
        <v>43418.0</v>
      </c>
      <c r="K1334" s="12" t="s">
        <v>24876</v>
      </c>
    </row>
    <row r="1335" ht="15.75" customHeight="1">
      <c r="A1335" s="12">
        <v>3.0427523E7</v>
      </c>
      <c r="B1335" s="12" t="s">
        <v>24877</v>
      </c>
      <c r="C1335" s="12" t="s">
        <v>24878</v>
      </c>
      <c r="D1335" s="12" t="s">
        <v>24879</v>
      </c>
      <c r="E1335" s="12" t="s">
        <v>24880</v>
      </c>
      <c r="F1335" s="12" t="s">
        <v>587</v>
      </c>
      <c r="G1335" s="12">
        <v>2019.0</v>
      </c>
      <c r="H1335" s="33">
        <v>43419.0</v>
      </c>
      <c r="K1335" s="12" t="s">
        <v>24881</v>
      </c>
    </row>
    <row r="1336" ht="15.75" customHeight="1">
      <c r="A1336" s="12">
        <v>3.0456532E7</v>
      </c>
      <c r="B1336" s="12" t="s">
        <v>24883</v>
      </c>
      <c r="C1336" s="12" t="s">
        <v>24884</v>
      </c>
      <c r="D1336" s="12" t="s">
        <v>24885</v>
      </c>
      <c r="E1336" s="12" t="s">
        <v>3451</v>
      </c>
      <c r="F1336" s="12" t="s">
        <v>24886</v>
      </c>
      <c r="G1336" s="12">
        <v>2019.0</v>
      </c>
      <c r="H1336" s="33">
        <v>43425.0</v>
      </c>
      <c r="I1336" s="12" t="s">
        <v>24887</v>
      </c>
      <c r="K1336" s="12" t="s">
        <v>24888</v>
      </c>
    </row>
    <row r="1337" ht="15.75" customHeight="1">
      <c r="A1337" s="12">
        <v>3.046282E7</v>
      </c>
      <c r="B1337" s="12" t="s">
        <v>24889</v>
      </c>
      <c r="C1337" s="12" t="s">
        <v>24890</v>
      </c>
      <c r="D1337" s="12" t="s">
        <v>24891</v>
      </c>
      <c r="E1337" s="12" t="s">
        <v>13422</v>
      </c>
      <c r="F1337" s="12" t="s">
        <v>587</v>
      </c>
      <c r="G1337" s="12">
        <v>2019.0</v>
      </c>
      <c r="H1337" s="33">
        <v>43426.0</v>
      </c>
      <c r="K1337" s="12" t="s">
        <v>24892</v>
      </c>
    </row>
    <row r="1338" ht="15.75" customHeight="1">
      <c r="A1338" s="12">
        <v>3.0478537E7</v>
      </c>
      <c r="B1338" s="12" t="s">
        <v>24893</v>
      </c>
      <c r="C1338" s="12" t="s">
        <v>24894</v>
      </c>
      <c r="D1338" s="12" t="s">
        <v>24895</v>
      </c>
      <c r="E1338" s="12" t="s">
        <v>20989</v>
      </c>
      <c r="F1338" s="12" t="s">
        <v>664</v>
      </c>
      <c r="G1338" s="12">
        <v>2019.0</v>
      </c>
      <c r="H1338" s="33">
        <v>43432.0</v>
      </c>
      <c r="K1338" s="12" t="s">
        <v>24896</v>
      </c>
    </row>
    <row r="1339" ht="15.75" customHeight="1">
      <c r="A1339" s="12">
        <v>3.0499189E7</v>
      </c>
      <c r="B1339" s="12" t="s">
        <v>24897</v>
      </c>
      <c r="C1339" s="12" t="s">
        <v>24898</v>
      </c>
      <c r="D1339" s="12" t="s">
        <v>24899</v>
      </c>
      <c r="E1339" s="12" t="s">
        <v>24900</v>
      </c>
      <c r="F1339" s="12" t="s">
        <v>1704</v>
      </c>
      <c r="G1339" s="12">
        <v>2019.0</v>
      </c>
      <c r="H1339" s="33">
        <v>43435.0</v>
      </c>
      <c r="I1339" s="12" t="s">
        <v>24901</v>
      </c>
      <c r="K1339" s="12" t="s">
        <v>24902</v>
      </c>
    </row>
    <row r="1340" ht="15.75" customHeight="1">
      <c r="A1340" s="12">
        <v>3.0539351E7</v>
      </c>
      <c r="B1340" s="12" t="s">
        <v>24903</v>
      </c>
      <c r="C1340" s="12" t="s">
        <v>24904</v>
      </c>
      <c r="D1340" s="12" t="s">
        <v>24905</v>
      </c>
      <c r="E1340" s="12" t="s">
        <v>24906</v>
      </c>
      <c r="F1340" s="12" t="s">
        <v>24907</v>
      </c>
      <c r="G1340" s="12">
        <v>2019.0</v>
      </c>
      <c r="H1340" s="33">
        <v>43447.0</v>
      </c>
      <c r="K1340" s="12" t="s">
        <v>24908</v>
      </c>
    </row>
    <row r="1341" ht="15.75" customHeight="1">
      <c r="A1341" s="12">
        <v>3.0593344E7</v>
      </c>
      <c r="B1341" s="12" t="s">
        <v>24909</v>
      </c>
      <c r="C1341" s="12" t="s">
        <v>24910</v>
      </c>
      <c r="D1341" s="12" t="s">
        <v>24911</v>
      </c>
      <c r="E1341" s="12" t="s">
        <v>15500</v>
      </c>
      <c r="F1341" s="12" t="s">
        <v>2640</v>
      </c>
      <c r="G1341" s="12">
        <v>2019.0</v>
      </c>
      <c r="H1341" s="33">
        <v>43464.0</v>
      </c>
      <c r="K1341" s="12" t="s">
        <v>24912</v>
      </c>
    </row>
    <row r="1342" ht="15.75" customHeight="1">
      <c r="A1342" s="12">
        <v>3.0596181E7</v>
      </c>
      <c r="B1342" s="12" t="s">
        <v>24913</v>
      </c>
      <c r="C1342" s="12" t="s">
        <v>24914</v>
      </c>
      <c r="D1342" s="12" t="s">
        <v>24915</v>
      </c>
      <c r="E1342" s="12" t="s">
        <v>24916</v>
      </c>
      <c r="F1342" s="12" t="s">
        <v>24917</v>
      </c>
      <c r="G1342" s="12">
        <v>2018.0</v>
      </c>
      <c r="H1342" s="33">
        <v>43466.0</v>
      </c>
      <c r="I1342" s="12" t="s">
        <v>24918</v>
      </c>
      <c r="K1342" s="12" t="s">
        <v>24919</v>
      </c>
    </row>
    <row r="1343" ht="15.75" customHeight="1">
      <c r="A1343" s="12">
        <v>3.0606424E7</v>
      </c>
      <c r="B1343" s="12" t="s">
        <v>24920</v>
      </c>
      <c r="C1343" s="12" t="s">
        <v>24921</v>
      </c>
      <c r="D1343" s="12" t="s">
        <v>24922</v>
      </c>
      <c r="E1343" s="12" t="s">
        <v>24923</v>
      </c>
      <c r="F1343" s="12" t="s">
        <v>24924</v>
      </c>
      <c r="G1343" s="12">
        <v>2019.0</v>
      </c>
      <c r="H1343" s="33">
        <v>43470.0</v>
      </c>
      <c r="K1343" s="12" t="s">
        <v>24925</v>
      </c>
    </row>
    <row r="1344" ht="15.75" customHeight="1">
      <c r="A1344" s="12">
        <v>3.0622709E7</v>
      </c>
      <c r="B1344" s="12" t="s">
        <v>24926</v>
      </c>
      <c r="C1344" s="12" t="s">
        <v>24927</v>
      </c>
      <c r="D1344" s="12" t="s">
        <v>24928</v>
      </c>
      <c r="E1344" s="12" t="s">
        <v>24929</v>
      </c>
      <c r="F1344" s="12" t="s">
        <v>9590</v>
      </c>
      <c r="G1344" s="12">
        <v>2018.0</v>
      </c>
      <c r="H1344" s="33">
        <v>43475.0</v>
      </c>
      <c r="I1344" s="12" t="s">
        <v>24930</v>
      </c>
      <c r="K1344" s="12" t="s">
        <v>24931</v>
      </c>
    </row>
    <row r="1345" ht="15.75" customHeight="1">
      <c r="A1345" s="12">
        <v>3.0637653E7</v>
      </c>
      <c r="B1345" s="12" t="s">
        <v>24933</v>
      </c>
      <c r="C1345" s="12" t="s">
        <v>24934</v>
      </c>
      <c r="D1345" s="12" t="s">
        <v>24935</v>
      </c>
      <c r="E1345" s="12" t="s">
        <v>24936</v>
      </c>
      <c r="F1345" s="12" t="s">
        <v>598</v>
      </c>
      <c r="G1345" s="12">
        <v>2019.0</v>
      </c>
      <c r="H1345" s="33">
        <v>43480.0</v>
      </c>
      <c r="I1345" s="12" t="s">
        <v>24937</v>
      </c>
      <c r="K1345" s="12" t="s">
        <v>24938</v>
      </c>
    </row>
    <row r="1346" ht="15.75" customHeight="1">
      <c r="A1346" s="12">
        <v>3.0644356E7</v>
      </c>
      <c r="B1346" s="12" t="s">
        <v>24939</v>
      </c>
      <c r="C1346" s="12" t="s">
        <v>24940</v>
      </c>
      <c r="D1346" s="12" t="s">
        <v>24941</v>
      </c>
      <c r="E1346" s="12" t="s">
        <v>24942</v>
      </c>
      <c r="F1346" s="12" t="s">
        <v>2161</v>
      </c>
      <c r="G1346" s="12">
        <v>2019.0</v>
      </c>
      <c r="H1346" s="33">
        <v>43481.0</v>
      </c>
      <c r="I1346" s="12" t="s">
        <v>24943</v>
      </c>
      <c r="K1346" s="12" t="s">
        <v>24944</v>
      </c>
    </row>
    <row r="1347" ht="15.75" customHeight="1">
      <c r="A1347" s="12">
        <v>3.0649634E7</v>
      </c>
      <c r="B1347" s="12" t="s">
        <v>24945</v>
      </c>
      <c r="C1347" s="12" t="s">
        <v>24946</v>
      </c>
      <c r="D1347" s="12" t="s">
        <v>24947</v>
      </c>
      <c r="E1347" s="12" t="s">
        <v>24948</v>
      </c>
      <c r="F1347" s="12" t="s">
        <v>664</v>
      </c>
      <c r="G1347" s="12">
        <v>2019.0</v>
      </c>
      <c r="H1347" s="33">
        <v>43482.0</v>
      </c>
      <c r="I1347" s="12" t="s">
        <v>24949</v>
      </c>
      <c r="K1347" s="12" t="s">
        <v>24950</v>
      </c>
    </row>
    <row r="1348" ht="15.75" customHeight="1">
      <c r="A1348" s="12">
        <v>3.0726485E7</v>
      </c>
      <c r="B1348" s="12" t="s">
        <v>24951</v>
      </c>
      <c r="C1348" s="12" t="s">
        <v>24952</v>
      </c>
      <c r="D1348" s="12" t="s">
        <v>24953</v>
      </c>
      <c r="E1348" s="12" t="s">
        <v>15631</v>
      </c>
      <c r="F1348" s="12" t="s">
        <v>10273</v>
      </c>
      <c r="G1348" s="12">
        <v>2019.0</v>
      </c>
      <c r="H1348" s="33">
        <v>43503.0</v>
      </c>
      <c r="I1348" s="12" t="s">
        <v>24954</v>
      </c>
      <c r="K1348" s="12" t="s">
        <v>24955</v>
      </c>
    </row>
    <row r="1349" ht="15.75" customHeight="1">
      <c r="A1349" s="12">
        <v>3.0729921E7</v>
      </c>
      <c r="B1349" s="12" t="s">
        <v>24957</v>
      </c>
      <c r="C1349" s="12" t="s">
        <v>24958</v>
      </c>
      <c r="D1349" s="12" t="s">
        <v>24959</v>
      </c>
      <c r="E1349" s="12" t="s">
        <v>24960</v>
      </c>
      <c r="F1349" s="12" t="s">
        <v>2161</v>
      </c>
      <c r="G1349" s="12">
        <v>2019.0</v>
      </c>
      <c r="H1349" s="33">
        <v>43504.0</v>
      </c>
      <c r="I1349" s="12" t="s">
        <v>24961</v>
      </c>
      <c r="K1349" s="12" t="s">
        <v>24962</v>
      </c>
    </row>
    <row r="1350" ht="15.75" customHeight="1">
      <c r="A1350" s="12">
        <v>3.0747079E7</v>
      </c>
      <c r="B1350" s="12" t="s">
        <v>24963</v>
      </c>
      <c r="C1350" s="12" t="s">
        <v>24964</v>
      </c>
      <c r="D1350" s="12" t="s">
        <v>24965</v>
      </c>
      <c r="E1350" s="12" t="s">
        <v>24966</v>
      </c>
      <c r="F1350" s="12" t="s">
        <v>24967</v>
      </c>
      <c r="G1350" s="12">
        <v>2019.0</v>
      </c>
      <c r="H1350" s="33">
        <v>43509.0</v>
      </c>
      <c r="K1350" s="12" t="s">
        <v>24968</v>
      </c>
    </row>
    <row r="1351" ht="15.75" customHeight="1">
      <c r="A1351" s="12">
        <v>3.0775888E7</v>
      </c>
      <c r="B1351" s="12" t="s">
        <v>24969</v>
      </c>
      <c r="C1351" s="12" t="s">
        <v>24970</v>
      </c>
      <c r="D1351" s="12" t="s">
        <v>24971</v>
      </c>
      <c r="E1351" s="12" t="s">
        <v>24972</v>
      </c>
      <c r="F1351" s="12" t="s">
        <v>24973</v>
      </c>
      <c r="G1351" s="12">
        <v>2019.0</v>
      </c>
      <c r="H1351" s="33">
        <v>43515.0</v>
      </c>
      <c r="K1351" s="12" t="s">
        <v>24974</v>
      </c>
    </row>
    <row r="1352" ht="15.75" customHeight="1">
      <c r="A1352" s="12">
        <v>3.0866787E7</v>
      </c>
      <c r="B1352" s="12" t="s">
        <v>24975</v>
      </c>
      <c r="C1352" s="12" t="s">
        <v>24976</v>
      </c>
      <c r="D1352" s="12" t="s">
        <v>24977</v>
      </c>
      <c r="E1352" s="12" t="s">
        <v>23225</v>
      </c>
      <c r="F1352" s="12" t="s">
        <v>7369</v>
      </c>
      <c r="G1352" s="12">
        <v>2019.0</v>
      </c>
      <c r="H1352" s="33">
        <v>43539.0</v>
      </c>
      <c r="I1352" s="12" t="s">
        <v>24978</v>
      </c>
      <c r="K1352" s="12" t="s">
        <v>24979</v>
      </c>
    </row>
    <row r="1353" ht="15.75" customHeight="1">
      <c r="A1353" s="12">
        <v>3.0898074E7</v>
      </c>
      <c r="B1353" s="12" t="s">
        <v>24980</v>
      </c>
      <c r="C1353" s="12" t="s">
        <v>24981</v>
      </c>
      <c r="D1353" s="12" t="s">
        <v>24982</v>
      </c>
      <c r="E1353" s="12" t="s">
        <v>23496</v>
      </c>
      <c r="F1353" s="12" t="s">
        <v>7369</v>
      </c>
      <c r="G1353" s="12">
        <v>2019.0</v>
      </c>
      <c r="H1353" s="33">
        <v>43547.0</v>
      </c>
      <c r="I1353" s="12" t="s">
        <v>24983</v>
      </c>
      <c r="K1353" s="12" t="s">
        <v>24984</v>
      </c>
    </row>
    <row r="1354" ht="15.75" customHeight="1">
      <c r="A1354" s="12">
        <v>3.0903777E7</v>
      </c>
      <c r="B1354" s="12" t="s">
        <v>24985</v>
      </c>
      <c r="C1354" s="12" t="s">
        <v>24986</v>
      </c>
      <c r="D1354" s="12" t="s">
        <v>24987</v>
      </c>
      <c r="E1354" s="12" t="s">
        <v>24988</v>
      </c>
      <c r="F1354" s="12" t="s">
        <v>24989</v>
      </c>
      <c r="G1354" s="12">
        <v>2019.0</v>
      </c>
      <c r="H1354" s="33">
        <v>43548.0</v>
      </c>
    </row>
    <row r="1355" ht="15.75" customHeight="1">
      <c r="A1355" s="12">
        <v>3.0929932E7</v>
      </c>
      <c r="B1355" s="12" t="s">
        <v>24990</v>
      </c>
      <c r="C1355" s="12" t="s">
        <v>24991</v>
      </c>
      <c r="D1355" s="12" t="s">
        <v>24992</v>
      </c>
      <c r="E1355" s="12" t="s">
        <v>2950</v>
      </c>
      <c r="F1355" s="12" t="s">
        <v>12747</v>
      </c>
      <c r="G1355" s="12">
        <v>2019.0</v>
      </c>
      <c r="H1355" s="33">
        <v>43557.0</v>
      </c>
      <c r="K1355" s="12" t="s">
        <v>24993</v>
      </c>
    </row>
    <row r="1356" ht="15.75" customHeight="1">
      <c r="A1356" s="12">
        <v>3.0929935E7</v>
      </c>
      <c r="B1356" s="12" t="s">
        <v>24994</v>
      </c>
      <c r="C1356" s="12" t="s">
        <v>24995</v>
      </c>
      <c r="D1356" s="12" t="s">
        <v>24996</v>
      </c>
      <c r="E1356" s="12" t="s">
        <v>23306</v>
      </c>
      <c r="F1356" s="12" t="s">
        <v>12747</v>
      </c>
      <c r="G1356" s="12">
        <v>2019.0</v>
      </c>
      <c r="H1356" s="33">
        <v>43557.0</v>
      </c>
      <c r="K1356" s="12" t="s">
        <v>24997</v>
      </c>
    </row>
    <row r="1357" ht="15.75" customHeight="1">
      <c r="A1357" s="12">
        <v>3.094315E7</v>
      </c>
      <c r="B1357" s="12" t="s">
        <v>24998</v>
      </c>
      <c r="C1357" s="12" t="s">
        <v>24999</v>
      </c>
      <c r="D1357" s="12" t="s">
        <v>25000</v>
      </c>
      <c r="E1357" s="12" t="s">
        <v>25001</v>
      </c>
      <c r="F1357" s="12" t="s">
        <v>2161</v>
      </c>
      <c r="G1357" s="12">
        <v>2019.0</v>
      </c>
      <c r="H1357" s="33">
        <v>43559.0</v>
      </c>
      <c r="I1357" s="12" t="s">
        <v>25002</v>
      </c>
      <c r="K1357" s="12" t="s">
        <v>25003</v>
      </c>
    </row>
    <row r="1358" ht="15.75" customHeight="1">
      <c r="A1358" s="12">
        <v>3.09581E7</v>
      </c>
      <c r="B1358" s="12" t="s">
        <v>25004</v>
      </c>
      <c r="C1358" s="12" t="s">
        <v>25005</v>
      </c>
      <c r="D1358" s="12" t="s">
        <v>25006</v>
      </c>
      <c r="E1358" s="12" t="s">
        <v>25007</v>
      </c>
      <c r="F1358" s="12" t="s">
        <v>7369</v>
      </c>
      <c r="G1358" s="12">
        <v>2019.0</v>
      </c>
      <c r="H1358" s="33">
        <v>43564.0</v>
      </c>
      <c r="I1358" s="12" t="s">
        <v>25008</v>
      </c>
      <c r="K1358" s="12" t="s">
        <v>25009</v>
      </c>
    </row>
    <row r="1359" ht="15.75" customHeight="1">
      <c r="A1359" s="12">
        <v>3.1200408E7</v>
      </c>
      <c r="B1359" s="12" t="s">
        <v>25010</v>
      </c>
      <c r="C1359" s="12" t="s">
        <v>25011</v>
      </c>
      <c r="D1359" s="12" t="s">
        <v>25012</v>
      </c>
      <c r="E1359" s="12" t="s">
        <v>25013</v>
      </c>
      <c r="F1359" s="12" t="s">
        <v>2191</v>
      </c>
      <c r="G1359" s="12">
        <v>2019.0</v>
      </c>
      <c r="H1359" s="33">
        <v>43631.0</v>
      </c>
      <c r="K1359" s="12" t="s">
        <v>25014</v>
      </c>
    </row>
    <row r="1360" ht="15.75" customHeight="1">
      <c r="A1360" s="12">
        <v>3.1233387E7</v>
      </c>
      <c r="B1360" s="12" t="s">
        <v>25015</v>
      </c>
      <c r="C1360" s="12" t="s">
        <v>25016</v>
      </c>
      <c r="D1360" s="12" t="s">
        <v>25017</v>
      </c>
      <c r="E1360" s="12" t="s">
        <v>25018</v>
      </c>
      <c r="F1360" s="12" t="s">
        <v>7369</v>
      </c>
      <c r="G1360" s="12">
        <v>2019.0</v>
      </c>
      <c r="H1360" s="33">
        <v>43641.0</v>
      </c>
      <c r="I1360" s="12" t="s">
        <v>25019</v>
      </c>
      <c r="K1360" s="12" t="s">
        <v>25020</v>
      </c>
    </row>
    <row r="1361" ht="15.75" customHeight="1">
      <c r="A1361" s="12">
        <v>3.1237478E7</v>
      </c>
      <c r="B1361" s="12" t="s">
        <v>25021</v>
      </c>
      <c r="C1361" s="12" t="s">
        <v>25022</v>
      </c>
      <c r="D1361" s="12" t="s">
        <v>25023</v>
      </c>
      <c r="E1361" s="12" t="s">
        <v>25024</v>
      </c>
      <c r="F1361" s="12" t="s">
        <v>7369</v>
      </c>
      <c r="G1361" s="12">
        <v>2019.0</v>
      </c>
      <c r="H1361" s="33">
        <v>43642.0</v>
      </c>
      <c r="I1361" s="12" t="s">
        <v>25025</v>
      </c>
      <c r="K1361" s="12" t="s">
        <v>25026</v>
      </c>
    </row>
    <row r="1362" ht="15.75" customHeight="1">
      <c r="A1362" s="12">
        <v>3.142401E7</v>
      </c>
      <c r="B1362" s="12" t="s">
        <v>25027</v>
      </c>
      <c r="C1362" s="12" t="s">
        <v>25028</v>
      </c>
      <c r="D1362" s="12" t="s">
        <v>25029</v>
      </c>
      <c r="E1362" s="12" t="s">
        <v>16991</v>
      </c>
      <c r="F1362" s="12" t="s">
        <v>2957</v>
      </c>
      <c r="G1362" s="12">
        <v>2019.0</v>
      </c>
      <c r="H1362" s="33">
        <v>43697.0</v>
      </c>
      <c r="K1362" s="12" t="s">
        <v>25030</v>
      </c>
    </row>
    <row r="1363" ht="15.75" customHeight="1">
      <c r="A1363" s="12">
        <v>3.1424021E7</v>
      </c>
      <c r="B1363" s="12" t="s">
        <v>25031</v>
      </c>
      <c r="C1363" s="12" t="s">
        <v>25032</v>
      </c>
      <c r="D1363" s="12" t="s">
        <v>25033</v>
      </c>
      <c r="E1363" s="12" t="s">
        <v>25034</v>
      </c>
      <c r="F1363" s="12" t="s">
        <v>2957</v>
      </c>
      <c r="G1363" s="12">
        <v>2019.0</v>
      </c>
      <c r="H1363" s="33">
        <v>43697.0</v>
      </c>
      <c r="K1363" s="12" t="s">
        <v>25035</v>
      </c>
    </row>
    <row r="1364" ht="15.75" customHeight="1">
      <c r="A1364" s="12">
        <v>3.1610108E7</v>
      </c>
      <c r="B1364" s="12" t="s">
        <v>25036</v>
      </c>
      <c r="C1364" s="12" t="s">
        <v>25037</v>
      </c>
      <c r="D1364" s="12" t="s">
        <v>25038</v>
      </c>
      <c r="E1364" s="12" t="s">
        <v>9614</v>
      </c>
      <c r="F1364" s="12" t="s">
        <v>2191</v>
      </c>
      <c r="G1364" s="12">
        <v>2019.0</v>
      </c>
      <c r="H1364" s="33">
        <v>43753.0</v>
      </c>
      <c r="K1364" s="12" t="s">
        <v>25039</v>
      </c>
    </row>
    <row r="1365" ht="15.75" customHeight="1">
      <c r="A1365" s="12">
        <v>3.1951339E7</v>
      </c>
      <c r="B1365" s="12" t="s">
        <v>25040</v>
      </c>
      <c r="C1365" s="12" t="s">
        <v>25041</v>
      </c>
      <c r="D1365" s="12" t="s">
        <v>25042</v>
      </c>
      <c r="E1365" s="12" t="s">
        <v>25043</v>
      </c>
      <c r="F1365" s="12" t="s">
        <v>25044</v>
      </c>
      <c r="G1365" s="12">
        <v>2019.0</v>
      </c>
      <c r="H1365" s="33">
        <v>43848.0</v>
      </c>
      <c r="K1365" s="12" t="s">
        <v>25045</v>
      </c>
    </row>
    <row r="1366" ht="15.75" customHeight="1">
      <c r="A1366" s="12">
        <v>3.2237701E7</v>
      </c>
      <c r="B1366" s="12" t="s">
        <v>25046</v>
      </c>
      <c r="C1366" s="12" t="s">
        <v>25047</v>
      </c>
      <c r="D1366" s="12" t="s">
        <v>25048</v>
      </c>
      <c r="E1366" s="12" t="s">
        <v>25049</v>
      </c>
      <c r="F1366" s="12" t="s">
        <v>3150</v>
      </c>
      <c r="G1366" s="12">
        <v>2019.0</v>
      </c>
      <c r="H1366" s="33">
        <v>43924.0</v>
      </c>
      <c r="K1366" s="12" t="s">
        <v>25050</v>
      </c>
    </row>
    <row r="1367" ht="15.75" customHeight="1">
      <c r="A1367" s="12">
        <v>3.3015353E7</v>
      </c>
      <c r="B1367" s="12" t="s">
        <v>25051</v>
      </c>
      <c r="C1367" s="12" t="s">
        <v>25052</v>
      </c>
      <c r="D1367" s="12" t="s">
        <v>25053</v>
      </c>
      <c r="E1367" s="12" t="s">
        <v>25054</v>
      </c>
      <c r="F1367" s="12" t="s">
        <v>25055</v>
      </c>
      <c r="G1367" s="12">
        <v>2019.0</v>
      </c>
      <c r="H1367" s="33">
        <v>44109.0</v>
      </c>
      <c r="I1367" s="12" t="s">
        <v>25056</v>
      </c>
      <c r="J1367" s="12" t="s">
        <v>25057</v>
      </c>
      <c r="K1367" s="12" t="s">
        <v>25058</v>
      </c>
    </row>
    <row r="1368" ht="15.75" customHeight="1">
      <c r="A1368" s="12">
        <v>3.055918E7</v>
      </c>
      <c r="B1368" s="12" t="s">
        <v>25059</v>
      </c>
      <c r="C1368" s="12" t="s">
        <v>25060</v>
      </c>
      <c r="D1368" s="12" t="s">
        <v>25061</v>
      </c>
      <c r="E1368" s="12" t="s">
        <v>25062</v>
      </c>
      <c r="F1368" s="12" t="s">
        <v>1104</v>
      </c>
      <c r="G1368" s="12">
        <v>2019.0</v>
      </c>
      <c r="H1368" s="33">
        <v>43453.0</v>
      </c>
      <c r="I1368" s="12" t="s">
        <v>25063</v>
      </c>
      <c r="K1368" s="12" t="s">
        <v>25064</v>
      </c>
    </row>
    <row r="1369" ht="15.75" customHeight="1">
      <c r="A1369" s="12">
        <v>3.0602718E7</v>
      </c>
      <c r="B1369" s="12" t="s">
        <v>25066</v>
      </c>
      <c r="C1369" s="12" t="s">
        <v>25067</v>
      </c>
      <c r="D1369" s="12" t="s">
        <v>25068</v>
      </c>
      <c r="E1369" s="12" t="s">
        <v>9504</v>
      </c>
      <c r="F1369" s="12" t="s">
        <v>7626</v>
      </c>
      <c r="G1369" s="12">
        <v>2019.0</v>
      </c>
      <c r="H1369" s="33">
        <v>43469.0</v>
      </c>
      <c r="I1369" s="12" t="s">
        <v>25069</v>
      </c>
      <c r="K1369" s="12" t="s">
        <v>25070</v>
      </c>
    </row>
    <row r="1370" ht="15.75" customHeight="1">
      <c r="A1370" s="12">
        <v>3.0606222E7</v>
      </c>
      <c r="B1370" s="12" t="s">
        <v>25071</v>
      </c>
      <c r="C1370" s="12" t="s">
        <v>25072</v>
      </c>
      <c r="D1370" s="12" t="s">
        <v>25073</v>
      </c>
      <c r="E1370" s="12" t="s">
        <v>25074</v>
      </c>
      <c r="F1370" s="12" t="s">
        <v>332</v>
      </c>
      <c r="G1370" s="12">
        <v>2019.0</v>
      </c>
      <c r="H1370" s="33">
        <v>43470.0</v>
      </c>
      <c r="I1370" s="12" t="s">
        <v>25075</v>
      </c>
      <c r="K1370" s="12" t="s">
        <v>25076</v>
      </c>
    </row>
    <row r="1371" ht="15.75" customHeight="1">
      <c r="A1371" s="12">
        <v>3.0606253E7</v>
      </c>
      <c r="B1371" s="12" t="s">
        <v>25078</v>
      </c>
      <c r="C1371" s="12" t="s">
        <v>25079</v>
      </c>
      <c r="D1371" s="12" t="s">
        <v>25080</v>
      </c>
      <c r="E1371" s="12" t="s">
        <v>5942</v>
      </c>
      <c r="F1371" s="12" t="s">
        <v>332</v>
      </c>
      <c r="G1371" s="12">
        <v>2019.0</v>
      </c>
      <c r="H1371" s="33">
        <v>43470.0</v>
      </c>
      <c r="I1371" s="12" t="s">
        <v>25081</v>
      </c>
      <c r="K1371" s="12" t="s">
        <v>25082</v>
      </c>
    </row>
    <row r="1372" ht="15.75" customHeight="1">
      <c r="A1372" s="12">
        <v>3.0616666E7</v>
      </c>
      <c r="B1372" s="12" t="s">
        <v>25083</v>
      </c>
      <c r="C1372" s="12" t="s">
        <v>25084</v>
      </c>
      <c r="D1372" s="12" t="s">
        <v>25085</v>
      </c>
      <c r="E1372" s="12" t="s">
        <v>25086</v>
      </c>
      <c r="F1372" s="12" t="s">
        <v>332</v>
      </c>
      <c r="G1372" s="12">
        <v>2019.0</v>
      </c>
      <c r="H1372" s="33">
        <v>43474.0</v>
      </c>
      <c r="I1372" s="12" t="s">
        <v>25087</v>
      </c>
      <c r="K1372" s="12" t="s">
        <v>25088</v>
      </c>
    </row>
    <row r="1373" ht="15.75" customHeight="1">
      <c r="A1373" s="12">
        <v>3.061667E7</v>
      </c>
      <c r="B1373" s="12" t="s">
        <v>25090</v>
      </c>
      <c r="C1373" s="12" t="s">
        <v>25091</v>
      </c>
      <c r="D1373" s="12" t="s">
        <v>25092</v>
      </c>
      <c r="E1373" s="12" t="s">
        <v>5942</v>
      </c>
      <c r="F1373" s="12" t="s">
        <v>332</v>
      </c>
      <c r="G1373" s="12">
        <v>2019.0</v>
      </c>
      <c r="H1373" s="33">
        <v>43474.0</v>
      </c>
      <c r="I1373" s="12" t="s">
        <v>25093</v>
      </c>
      <c r="K1373" s="12" t="s">
        <v>25094</v>
      </c>
    </row>
    <row r="1374" ht="15.75" customHeight="1">
      <c r="A1374" s="12">
        <v>3.0295826E7</v>
      </c>
      <c r="B1374" s="12" t="s">
        <v>25095</v>
      </c>
      <c r="C1374" s="12" t="s">
        <v>25096</v>
      </c>
      <c r="D1374" s="12" t="s">
        <v>25097</v>
      </c>
      <c r="E1374" s="12" t="s">
        <v>25098</v>
      </c>
      <c r="F1374" s="12" t="s">
        <v>728</v>
      </c>
      <c r="G1374" s="12">
        <v>2019.0</v>
      </c>
      <c r="H1374" s="33">
        <v>43382.0</v>
      </c>
      <c r="K1374" s="12" t="s">
        <v>25099</v>
      </c>
    </row>
    <row r="1375" ht="15.75" customHeight="1">
      <c r="A1375" s="12">
        <v>3.0620733E7</v>
      </c>
      <c r="B1375" s="12" t="s">
        <v>25101</v>
      </c>
      <c r="C1375" s="12" t="s">
        <v>25102</v>
      </c>
      <c r="D1375" s="12" t="s">
        <v>25103</v>
      </c>
      <c r="E1375" s="12" t="s">
        <v>25104</v>
      </c>
      <c r="F1375" s="12" t="s">
        <v>2810</v>
      </c>
      <c r="G1375" s="12">
        <v>2019.0</v>
      </c>
      <c r="H1375" s="33">
        <v>43474.0</v>
      </c>
      <c r="I1375" s="12" t="s">
        <v>25105</v>
      </c>
      <c r="K1375" s="12" t="s">
        <v>25106</v>
      </c>
    </row>
    <row r="1376" ht="15.75" customHeight="1">
      <c r="A1376" s="12">
        <v>3.0687724E7</v>
      </c>
      <c r="B1376" s="12" t="s">
        <v>25107</v>
      </c>
      <c r="C1376" s="12" t="s">
        <v>25108</v>
      </c>
      <c r="D1376" s="12" t="s">
        <v>25109</v>
      </c>
      <c r="E1376" s="12" t="s">
        <v>8824</v>
      </c>
      <c r="F1376" s="12" t="s">
        <v>18629</v>
      </c>
      <c r="G1376" s="12">
        <v>2019.0</v>
      </c>
      <c r="H1376" s="33">
        <v>43494.0</v>
      </c>
      <c r="I1376" s="12" t="s">
        <v>25110</v>
      </c>
      <c r="K1376" s="12" t="s">
        <v>25111</v>
      </c>
    </row>
    <row r="1377" ht="15.75" customHeight="1">
      <c r="A1377" s="12">
        <v>3.045918E7</v>
      </c>
      <c r="B1377" s="12" t="s">
        <v>25112</v>
      </c>
      <c r="C1377" s="12" t="s">
        <v>25113</v>
      </c>
      <c r="D1377" s="12" t="s">
        <v>25114</v>
      </c>
      <c r="E1377" s="12" t="s">
        <v>25115</v>
      </c>
      <c r="F1377" s="12" t="s">
        <v>1769</v>
      </c>
      <c r="G1377" s="12">
        <v>2019.0</v>
      </c>
      <c r="H1377" s="33">
        <v>43426.0</v>
      </c>
      <c r="I1377" s="12" t="s">
        <v>25116</v>
      </c>
      <c r="K1377" s="12" t="s">
        <v>25117</v>
      </c>
    </row>
    <row r="1378" ht="15.75" customHeight="1">
      <c r="A1378" s="12">
        <v>3.064368E7</v>
      </c>
      <c r="B1378" s="12" t="s">
        <v>25119</v>
      </c>
      <c r="C1378" s="12" t="s">
        <v>25120</v>
      </c>
      <c r="D1378" s="12" t="s">
        <v>25121</v>
      </c>
      <c r="E1378" s="12" t="s">
        <v>25122</v>
      </c>
      <c r="F1378" s="12" t="s">
        <v>8200</v>
      </c>
      <c r="G1378" s="12">
        <v>2019.0</v>
      </c>
      <c r="H1378" s="33">
        <v>43481.0</v>
      </c>
      <c r="I1378" s="12" t="s">
        <v>25123</v>
      </c>
      <c r="K1378" s="12" t="s">
        <v>25124</v>
      </c>
    </row>
    <row r="1379" ht="15.75" customHeight="1">
      <c r="A1379" s="12">
        <v>3.0687302E7</v>
      </c>
      <c r="B1379" s="12" t="s">
        <v>25125</v>
      </c>
      <c r="C1379" s="12" t="s">
        <v>25126</v>
      </c>
      <c r="D1379" s="12" t="s">
        <v>25127</v>
      </c>
      <c r="E1379" s="12" t="s">
        <v>25128</v>
      </c>
      <c r="F1379" s="12" t="s">
        <v>21929</v>
      </c>
      <c r="G1379" s="12">
        <v>2019.0</v>
      </c>
      <c r="H1379" s="33">
        <v>43494.0</v>
      </c>
      <c r="I1379" s="12" t="s">
        <v>25129</v>
      </c>
      <c r="K1379" s="12" t="s">
        <v>25130</v>
      </c>
    </row>
    <row r="1380" ht="15.75" customHeight="1">
      <c r="A1380" s="12">
        <v>3.0635303E7</v>
      </c>
      <c r="B1380" s="12" t="s">
        <v>25131</v>
      </c>
      <c r="C1380" s="12" t="s">
        <v>25132</v>
      </c>
      <c r="D1380" s="12" t="s">
        <v>25133</v>
      </c>
      <c r="E1380" s="12" t="s">
        <v>25134</v>
      </c>
      <c r="F1380" s="12" t="s">
        <v>869</v>
      </c>
      <c r="G1380" s="12">
        <v>2019.0</v>
      </c>
      <c r="H1380" s="33">
        <v>43478.0</v>
      </c>
      <c r="I1380" s="12" t="s">
        <v>25135</v>
      </c>
      <c r="K1380" s="12" t="s">
        <v>25136</v>
      </c>
    </row>
    <row r="1381" ht="15.75" customHeight="1">
      <c r="A1381" s="12">
        <v>3.0635006E7</v>
      </c>
      <c r="B1381" s="12" t="s">
        <v>25138</v>
      </c>
      <c r="C1381" s="12" t="s">
        <v>25139</v>
      </c>
      <c r="D1381" s="12" t="s">
        <v>25140</v>
      </c>
      <c r="E1381" s="12" t="s">
        <v>25141</v>
      </c>
      <c r="F1381" s="12" t="s">
        <v>332</v>
      </c>
      <c r="G1381" s="12">
        <v>2019.0</v>
      </c>
      <c r="H1381" s="33">
        <v>43478.0</v>
      </c>
      <c r="I1381" s="12" t="s">
        <v>25142</v>
      </c>
      <c r="K1381" s="12" t="s">
        <v>25143</v>
      </c>
    </row>
    <row r="1382" ht="15.75" customHeight="1">
      <c r="A1382" s="12">
        <v>3.0640905E7</v>
      </c>
      <c r="B1382" s="12" t="s">
        <v>25145</v>
      </c>
      <c r="C1382" s="12" t="s">
        <v>25146</v>
      </c>
      <c r="D1382" s="12" t="s">
        <v>25147</v>
      </c>
      <c r="E1382" s="12" t="s">
        <v>25148</v>
      </c>
      <c r="F1382" s="12" t="s">
        <v>2810</v>
      </c>
      <c r="G1382" s="12">
        <v>2019.0</v>
      </c>
      <c r="H1382" s="33">
        <v>43480.0</v>
      </c>
      <c r="I1382" s="12" t="s">
        <v>25149</v>
      </c>
      <c r="K1382" s="12" t="s">
        <v>25150</v>
      </c>
    </row>
    <row r="1383" ht="15.75" customHeight="1">
      <c r="A1383" s="12">
        <v>3.0503908E7</v>
      </c>
      <c r="B1383" s="12" t="s">
        <v>25152</v>
      </c>
      <c r="C1383" s="12" t="s">
        <v>25153</v>
      </c>
      <c r="D1383" s="12" t="s">
        <v>25154</v>
      </c>
      <c r="E1383" s="12" t="s">
        <v>25155</v>
      </c>
      <c r="F1383" s="12" t="s">
        <v>25156</v>
      </c>
      <c r="G1383" s="12">
        <v>2019.0</v>
      </c>
      <c r="H1383" s="33">
        <v>43438.0</v>
      </c>
      <c r="I1383" s="12" t="s">
        <v>25157</v>
      </c>
      <c r="K1383" s="12" t="s">
        <v>25158</v>
      </c>
    </row>
    <row r="1384" ht="15.75" customHeight="1">
      <c r="A1384" s="12">
        <v>3.0646951E7</v>
      </c>
      <c r="B1384" s="12" t="s">
        <v>25160</v>
      </c>
      <c r="C1384" s="12" t="s">
        <v>25161</v>
      </c>
      <c r="D1384" s="12" t="s">
        <v>25162</v>
      </c>
      <c r="E1384" s="12" t="s">
        <v>25163</v>
      </c>
      <c r="F1384" s="12" t="s">
        <v>332</v>
      </c>
      <c r="G1384" s="12">
        <v>2019.0</v>
      </c>
      <c r="H1384" s="33">
        <v>43482.0</v>
      </c>
      <c r="I1384" s="12" t="s">
        <v>25164</v>
      </c>
      <c r="K1384" s="12" t="s">
        <v>25165</v>
      </c>
    </row>
    <row r="1385" ht="15.75" customHeight="1">
      <c r="A1385" s="12">
        <v>3.0650347E7</v>
      </c>
      <c r="B1385" s="12" t="s">
        <v>25166</v>
      </c>
      <c r="C1385" s="12" t="s">
        <v>25167</v>
      </c>
      <c r="D1385" s="12" t="s">
        <v>25168</v>
      </c>
      <c r="E1385" s="12" t="s">
        <v>25169</v>
      </c>
      <c r="F1385" s="12" t="s">
        <v>23052</v>
      </c>
      <c r="G1385" s="12">
        <v>2019.0</v>
      </c>
      <c r="H1385" s="33">
        <v>43482.0</v>
      </c>
      <c r="K1385" s="12" t="s">
        <v>25170</v>
      </c>
    </row>
    <row r="1386" ht="15.75" customHeight="1">
      <c r="A1386" s="12">
        <v>3.06565E7</v>
      </c>
      <c r="B1386" s="12" t="s">
        <v>25171</v>
      </c>
      <c r="C1386" s="12" t="s">
        <v>25172</v>
      </c>
      <c r="D1386" s="12" t="s">
        <v>25173</v>
      </c>
      <c r="E1386" s="12" t="s">
        <v>25174</v>
      </c>
      <c r="F1386" s="12" t="s">
        <v>25175</v>
      </c>
      <c r="G1386" s="12">
        <v>2019.0</v>
      </c>
      <c r="H1386" s="33">
        <v>43484.0</v>
      </c>
      <c r="K1386" s="12" t="s">
        <v>25176</v>
      </c>
    </row>
    <row r="1387" ht="15.75" customHeight="1">
      <c r="A1387" s="12">
        <v>3.0595344E7</v>
      </c>
      <c r="B1387" s="12" t="s">
        <v>25178</v>
      </c>
      <c r="C1387" s="12" t="s">
        <v>25179</v>
      </c>
      <c r="D1387" s="12" t="s">
        <v>25180</v>
      </c>
      <c r="E1387" s="12" t="s">
        <v>25181</v>
      </c>
      <c r="F1387" s="12" t="s">
        <v>2646</v>
      </c>
      <c r="G1387" s="12">
        <v>2019.0</v>
      </c>
      <c r="H1387" s="33">
        <v>43466.0</v>
      </c>
      <c r="K1387" s="12" t="s">
        <v>25182</v>
      </c>
    </row>
    <row r="1388" ht="15.75" customHeight="1">
      <c r="A1388" s="12">
        <v>3.0665414E7</v>
      </c>
      <c r="B1388" s="12" t="s">
        <v>25184</v>
      </c>
      <c r="C1388" s="12" t="s">
        <v>25185</v>
      </c>
      <c r="D1388" s="12" t="s">
        <v>25186</v>
      </c>
      <c r="E1388" s="12" t="s">
        <v>25187</v>
      </c>
      <c r="F1388" s="12" t="s">
        <v>2234</v>
      </c>
      <c r="G1388" s="12">
        <v>2019.0</v>
      </c>
      <c r="H1388" s="33">
        <v>43488.0</v>
      </c>
      <c r="I1388" s="12" t="s">
        <v>25188</v>
      </c>
      <c r="K1388" s="12" t="s">
        <v>25189</v>
      </c>
    </row>
    <row r="1389" ht="15.75" customHeight="1">
      <c r="A1389" s="12">
        <v>3.0617067E7</v>
      </c>
      <c r="B1389" s="12" t="s">
        <v>25190</v>
      </c>
      <c r="C1389" s="12" t="s">
        <v>25191</v>
      </c>
      <c r="D1389" s="12" t="s">
        <v>25192</v>
      </c>
      <c r="E1389" s="12" t="s">
        <v>25193</v>
      </c>
      <c r="F1389" s="12" t="s">
        <v>1104</v>
      </c>
      <c r="G1389" s="12">
        <v>2019.0</v>
      </c>
      <c r="H1389" s="33">
        <v>43474.0</v>
      </c>
      <c r="I1389" s="12" t="s">
        <v>25194</v>
      </c>
      <c r="K1389" s="12" t="s">
        <v>25195</v>
      </c>
    </row>
    <row r="1390" ht="15.75" customHeight="1">
      <c r="A1390" s="12">
        <v>3.0670048E7</v>
      </c>
      <c r="B1390" s="12" t="s">
        <v>25197</v>
      </c>
      <c r="C1390" s="12" t="s">
        <v>25198</v>
      </c>
      <c r="D1390" s="12" t="s">
        <v>25199</v>
      </c>
      <c r="E1390" s="12" t="s">
        <v>3333</v>
      </c>
      <c r="F1390" s="12" t="s">
        <v>332</v>
      </c>
      <c r="G1390" s="12">
        <v>2019.0</v>
      </c>
      <c r="H1390" s="33">
        <v>43489.0</v>
      </c>
      <c r="I1390" s="12" t="s">
        <v>25200</v>
      </c>
      <c r="K1390" s="12" t="s">
        <v>25201</v>
      </c>
    </row>
    <row r="1391" ht="15.75" customHeight="1">
      <c r="A1391" s="12">
        <v>3.067377E7</v>
      </c>
      <c r="B1391" s="12" t="s">
        <v>25202</v>
      </c>
      <c r="C1391" s="12" t="s">
        <v>25203</v>
      </c>
      <c r="D1391" s="12" t="s">
        <v>25204</v>
      </c>
      <c r="E1391" s="12" t="s">
        <v>25205</v>
      </c>
      <c r="F1391" s="12" t="s">
        <v>2831</v>
      </c>
      <c r="G1391" s="12">
        <v>2019.0</v>
      </c>
      <c r="H1391" s="33">
        <v>43489.0</v>
      </c>
      <c r="I1391" s="12" t="s">
        <v>25206</v>
      </c>
      <c r="K1391" s="12" t="s">
        <v>25207</v>
      </c>
    </row>
    <row r="1392" ht="15.75" customHeight="1">
      <c r="A1392" s="12">
        <v>3.0148688E7</v>
      </c>
      <c r="B1392" s="12" t="s">
        <v>25209</v>
      </c>
      <c r="C1392" s="12" t="s">
        <v>25210</v>
      </c>
      <c r="D1392" s="12" t="s">
        <v>25211</v>
      </c>
      <c r="E1392" s="12" t="s">
        <v>18933</v>
      </c>
      <c r="F1392" s="12" t="s">
        <v>25212</v>
      </c>
      <c r="G1392" s="12">
        <v>2019.0</v>
      </c>
      <c r="H1392" s="33">
        <v>43340.0</v>
      </c>
      <c r="I1392" s="12" t="s">
        <v>25213</v>
      </c>
      <c r="J1392" s="12" t="s">
        <v>25214</v>
      </c>
      <c r="K1392" s="12" t="s">
        <v>25215</v>
      </c>
    </row>
    <row r="1393" ht="15.75" customHeight="1">
      <c r="A1393" s="12">
        <v>3.0691029E7</v>
      </c>
      <c r="B1393" s="12" t="s">
        <v>25217</v>
      </c>
      <c r="C1393" s="12" t="s">
        <v>25218</v>
      </c>
      <c r="D1393" s="12" t="s">
        <v>25219</v>
      </c>
      <c r="E1393" s="12" t="s">
        <v>25220</v>
      </c>
      <c r="F1393" s="12" t="s">
        <v>15421</v>
      </c>
      <c r="G1393" s="12">
        <v>2019.0</v>
      </c>
      <c r="H1393" s="33">
        <v>43495.0</v>
      </c>
      <c r="I1393" s="12" t="s">
        <v>25221</v>
      </c>
      <c r="K1393" s="12" t="s">
        <v>25222</v>
      </c>
    </row>
    <row r="1394" ht="15.75" customHeight="1">
      <c r="A1394" s="12">
        <v>3.0691522E7</v>
      </c>
      <c r="B1394" s="12" t="s">
        <v>25224</v>
      </c>
      <c r="C1394" s="12" t="s">
        <v>25225</v>
      </c>
      <c r="D1394" s="12" t="s">
        <v>25226</v>
      </c>
      <c r="E1394" s="12" t="s">
        <v>25227</v>
      </c>
      <c r="F1394" s="12" t="s">
        <v>332</v>
      </c>
      <c r="G1394" s="12">
        <v>2019.0</v>
      </c>
      <c r="H1394" s="33">
        <v>43495.0</v>
      </c>
      <c r="I1394" s="12" t="s">
        <v>25228</v>
      </c>
      <c r="K1394" s="12" t="s">
        <v>25229</v>
      </c>
    </row>
    <row r="1395" ht="15.75" customHeight="1">
      <c r="A1395" s="12">
        <v>3.0746341E7</v>
      </c>
      <c r="B1395" s="12" t="s">
        <v>25231</v>
      </c>
      <c r="C1395" s="12" t="s">
        <v>25232</v>
      </c>
      <c r="D1395" s="12" t="s">
        <v>25233</v>
      </c>
      <c r="E1395" s="12" t="s">
        <v>25234</v>
      </c>
      <c r="F1395" s="12" t="s">
        <v>3171</v>
      </c>
      <c r="G1395" s="12">
        <v>2019.0</v>
      </c>
      <c r="H1395" s="33">
        <v>43509.0</v>
      </c>
      <c r="I1395" s="12" t="s">
        <v>25235</v>
      </c>
      <c r="K1395" s="12" t="s">
        <v>25236</v>
      </c>
    </row>
    <row r="1396" ht="15.75" customHeight="1">
      <c r="A1396" s="12">
        <v>3.0696916E7</v>
      </c>
      <c r="B1396" s="12" t="s">
        <v>25237</v>
      </c>
      <c r="C1396" s="12" t="s">
        <v>25238</v>
      </c>
      <c r="D1396" s="12" t="s">
        <v>25239</v>
      </c>
      <c r="E1396" s="12" t="s">
        <v>21322</v>
      </c>
      <c r="F1396" s="12" t="s">
        <v>5609</v>
      </c>
      <c r="G1396" s="12">
        <v>2019.0</v>
      </c>
      <c r="H1396" s="33">
        <v>43496.0</v>
      </c>
      <c r="I1396" s="12" t="s">
        <v>25240</v>
      </c>
      <c r="K1396" s="12" t="s">
        <v>25241</v>
      </c>
    </row>
    <row r="1397" ht="15.75" customHeight="1">
      <c r="A1397" s="12">
        <v>3.0316923E7</v>
      </c>
      <c r="B1397" s="12" t="s">
        <v>25243</v>
      </c>
      <c r="C1397" s="12" t="s">
        <v>25244</v>
      </c>
      <c r="D1397" s="12" t="s">
        <v>25245</v>
      </c>
      <c r="E1397" s="12" t="s">
        <v>25246</v>
      </c>
      <c r="F1397" s="12" t="s">
        <v>2633</v>
      </c>
      <c r="G1397" s="12">
        <v>2019.0</v>
      </c>
      <c r="H1397" s="33">
        <v>43388.0</v>
      </c>
      <c r="K1397" s="12" t="s">
        <v>25247</v>
      </c>
    </row>
    <row r="1398" ht="15.75" customHeight="1">
      <c r="A1398" s="12">
        <v>2.870499E7</v>
      </c>
      <c r="B1398" s="12" t="s">
        <v>25249</v>
      </c>
      <c r="C1398" s="12" t="s">
        <v>25250</v>
      </c>
      <c r="D1398" s="12" t="s">
        <v>25251</v>
      </c>
      <c r="E1398" s="12" t="s">
        <v>25252</v>
      </c>
      <c r="F1398" s="12" t="s">
        <v>10586</v>
      </c>
      <c r="G1398" s="12">
        <v>2019.0</v>
      </c>
      <c r="H1398" s="33">
        <v>42931.0</v>
      </c>
      <c r="K1398" s="12" t="s">
        <v>25253</v>
      </c>
    </row>
    <row r="1399" ht="15.75" customHeight="1">
      <c r="A1399" s="12">
        <v>2.9729935E7</v>
      </c>
      <c r="B1399" s="12" t="s">
        <v>25255</v>
      </c>
      <c r="C1399" s="12" t="s">
        <v>25256</v>
      </c>
      <c r="D1399" s="12" t="s">
        <v>25257</v>
      </c>
      <c r="E1399" s="12" t="s">
        <v>25258</v>
      </c>
      <c r="F1399" s="12" t="s">
        <v>23352</v>
      </c>
      <c r="G1399" s="12">
        <v>2019.0</v>
      </c>
      <c r="H1399" s="33">
        <v>43227.0</v>
      </c>
      <c r="K1399" s="12" t="s">
        <v>25259</v>
      </c>
    </row>
    <row r="1400" ht="15.75" customHeight="1">
      <c r="A1400" s="12">
        <v>3.0148695E7</v>
      </c>
      <c r="B1400" s="12" t="s">
        <v>25261</v>
      </c>
      <c r="C1400" s="12" t="s">
        <v>25262</v>
      </c>
      <c r="D1400" s="12" t="s">
        <v>25263</v>
      </c>
      <c r="E1400" s="12" t="s">
        <v>19141</v>
      </c>
      <c r="F1400" s="12" t="s">
        <v>151</v>
      </c>
      <c r="G1400" s="12">
        <v>2019.0</v>
      </c>
      <c r="H1400" s="33">
        <v>43340.0</v>
      </c>
      <c r="K1400" s="12" t="s">
        <v>25264</v>
      </c>
    </row>
    <row r="1401" ht="15.75" customHeight="1">
      <c r="A1401" s="12">
        <v>3.0391314E7</v>
      </c>
      <c r="B1401" s="12" t="s">
        <v>25265</v>
      </c>
      <c r="C1401" s="12" t="s">
        <v>11486</v>
      </c>
      <c r="D1401" s="12" t="s">
        <v>25266</v>
      </c>
      <c r="E1401" s="12" t="s">
        <v>11488</v>
      </c>
      <c r="F1401" s="12" t="s">
        <v>14188</v>
      </c>
      <c r="G1401" s="12">
        <v>2019.0</v>
      </c>
      <c r="H1401" s="33">
        <v>43409.0</v>
      </c>
      <c r="K1401" s="12" t="s">
        <v>25267</v>
      </c>
    </row>
    <row r="1402" ht="15.75" customHeight="1">
      <c r="A1402" s="12">
        <v>3.0391326E7</v>
      </c>
      <c r="B1402" s="12" t="s">
        <v>25268</v>
      </c>
      <c r="C1402" s="12" t="s">
        <v>25269</v>
      </c>
      <c r="D1402" s="12" t="s">
        <v>25270</v>
      </c>
      <c r="E1402" s="12" t="s">
        <v>25271</v>
      </c>
      <c r="F1402" s="12" t="s">
        <v>208</v>
      </c>
      <c r="G1402" s="12">
        <v>2019.0</v>
      </c>
      <c r="H1402" s="33">
        <v>43409.0</v>
      </c>
      <c r="K1402" s="12" t="s">
        <v>25272</v>
      </c>
    </row>
    <row r="1403" ht="15.75" customHeight="1">
      <c r="A1403" s="12">
        <v>3.0396898E7</v>
      </c>
      <c r="B1403" s="12" t="s">
        <v>25273</v>
      </c>
      <c r="C1403" s="12" t="s">
        <v>25274</v>
      </c>
      <c r="D1403" s="12" t="s">
        <v>25275</v>
      </c>
      <c r="E1403" s="12" t="s">
        <v>25276</v>
      </c>
      <c r="F1403" s="12" t="s">
        <v>439</v>
      </c>
      <c r="G1403" s="12">
        <v>2019.0</v>
      </c>
      <c r="H1403" s="33">
        <v>43411.0</v>
      </c>
      <c r="I1403" s="12" t="s">
        <v>25277</v>
      </c>
      <c r="K1403" s="12" t="s">
        <v>25278</v>
      </c>
    </row>
    <row r="1404" ht="15.75" customHeight="1">
      <c r="A1404" s="12">
        <v>3.0426159E7</v>
      </c>
      <c r="B1404" s="12" t="s">
        <v>25279</v>
      </c>
      <c r="C1404" s="12" t="s">
        <v>25280</v>
      </c>
      <c r="D1404" s="12" t="s">
        <v>25281</v>
      </c>
      <c r="E1404" s="12" t="s">
        <v>15065</v>
      </c>
      <c r="F1404" s="12" t="s">
        <v>2086</v>
      </c>
      <c r="G1404" s="12">
        <v>2019.0</v>
      </c>
      <c r="H1404" s="33">
        <v>43419.0</v>
      </c>
      <c r="K1404" s="12" t="s">
        <v>25282</v>
      </c>
    </row>
    <row r="1405" ht="15.75" customHeight="1">
      <c r="A1405" s="12">
        <v>3.0442571E7</v>
      </c>
      <c r="B1405" s="12" t="s">
        <v>25283</v>
      </c>
      <c r="C1405" s="12" t="s">
        <v>25284</v>
      </c>
      <c r="D1405" s="12" t="s">
        <v>25285</v>
      </c>
      <c r="E1405" s="12" t="s">
        <v>25286</v>
      </c>
      <c r="F1405" s="12" t="s">
        <v>496</v>
      </c>
      <c r="G1405" s="12">
        <v>2019.0</v>
      </c>
      <c r="H1405" s="33">
        <v>43421.0</v>
      </c>
      <c r="K1405" s="12" t="s">
        <v>25287</v>
      </c>
    </row>
    <row r="1406" ht="15.75" customHeight="1">
      <c r="A1406" s="12">
        <v>3.0448253E7</v>
      </c>
      <c r="B1406" s="12" t="s">
        <v>25288</v>
      </c>
      <c r="C1406" s="12" t="s">
        <v>23112</v>
      </c>
      <c r="D1406" s="12" t="s">
        <v>25289</v>
      </c>
      <c r="E1406" s="12" t="s">
        <v>23114</v>
      </c>
      <c r="F1406" s="12" t="s">
        <v>496</v>
      </c>
      <c r="G1406" s="12">
        <v>2019.0</v>
      </c>
      <c r="H1406" s="33">
        <v>43423.0</v>
      </c>
      <c r="K1406" s="12" t="s">
        <v>25290</v>
      </c>
    </row>
    <row r="1407" ht="15.75" customHeight="1">
      <c r="A1407" s="12">
        <v>3.0455057E7</v>
      </c>
      <c r="B1407" s="12" t="s">
        <v>25291</v>
      </c>
      <c r="C1407" s="12" t="s">
        <v>25292</v>
      </c>
      <c r="D1407" s="12" t="s">
        <v>25293</v>
      </c>
      <c r="E1407" s="12" t="s">
        <v>25294</v>
      </c>
      <c r="F1407" s="12" t="s">
        <v>496</v>
      </c>
      <c r="G1407" s="12">
        <v>2019.0</v>
      </c>
      <c r="H1407" s="33">
        <v>43425.0</v>
      </c>
      <c r="K1407" s="12" t="s">
        <v>25295</v>
      </c>
    </row>
    <row r="1408" ht="15.75" customHeight="1">
      <c r="A1408" s="12">
        <v>3.0455197E7</v>
      </c>
      <c r="B1408" s="12" t="s">
        <v>25296</v>
      </c>
      <c r="C1408" s="12" t="s">
        <v>25297</v>
      </c>
      <c r="D1408" s="12" t="s">
        <v>25298</v>
      </c>
      <c r="E1408" s="12" t="s">
        <v>12271</v>
      </c>
      <c r="F1408" s="12" t="s">
        <v>439</v>
      </c>
      <c r="G1408" s="12">
        <v>2019.0</v>
      </c>
      <c r="H1408" s="33">
        <v>43425.0</v>
      </c>
      <c r="I1408" s="12" t="s">
        <v>25299</v>
      </c>
      <c r="K1408" s="12" t="s">
        <v>25300</v>
      </c>
    </row>
    <row r="1409" ht="15.75" customHeight="1">
      <c r="A1409" s="12">
        <v>3.0466964E7</v>
      </c>
      <c r="B1409" s="12" t="s">
        <v>25301</v>
      </c>
      <c r="C1409" s="12" t="s">
        <v>25302</v>
      </c>
      <c r="D1409" s="12" t="s">
        <v>25303</v>
      </c>
      <c r="E1409" s="12" t="s">
        <v>12470</v>
      </c>
      <c r="F1409" s="12" t="s">
        <v>496</v>
      </c>
      <c r="G1409" s="12">
        <v>2019.0</v>
      </c>
      <c r="H1409" s="33">
        <v>43428.0</v>
      </c>
      <c r="I1409" s="12" t="s">
        <v>25304</v>
      </c>
      <c r="J1409" s="12" t="s">
        <v>25305</v>
      </c>
      <c r="K1409" s="12" t="s">
        <v>25306</v>
      </c>
    </row>
    <row r="1410" ht="15.75" customHeight="1">
      <c r="A1410" s="12">
        <v>3.0466965E7</v>
      </c>
      <c r="B1410" s="12" t="s">
        <v>25307</v>
      </c>
      <c r="C1410" s="12" t="s">
        <v>25308</v>
      </c>
      <c r="D1410" s="12" t="s">
        <v>25309</v>
      </c>
      <c r="E1410" s="12" t="s">
        <v>25310</v>
      </c>
      <c r="F1410" s="12" t="s">
        <v>496</v>
      </c>
      <c r="G1410" s="12">
        <v>2019.0</v>
      </c>
      <c r="H1410" s="33">
        <v>43428.0</v>
      </c>
      <c r="K1410" s="12" t="s">
        <v>25311</v>
      </c>
    </row>
    <row r="1411" ht="15.75" customHeight="1">
      <c r="A1411" s="12">
        <v>3.047047E7</v>
      </c>
      <c r="B1411" s="12" t="s">
        <v>25312</v>
      </c>
      <c r="C1411" s="12" t="s">
        <v>25313</v>
      </c>
      <c r="D1411" s="12" t="s">
        <v>25314</v>
      </c>
      <c r="E1411" s="12" t="s">
        <v>25315</v>
      </c>
      <c r="F1411" s="12" t="s">
        <v>496</v>
      </c>
      <c r="G1411" s="12">
        <v>2019.0</v>
      </c>
      <c r="H1411" s="33">
        <v>43429.0</v>
      </c>
      <c r="K1411" s="12" t="s">
        <v>25316</v>
      </c>
    </row>
    <row r="1412" ht="15.75" customHeight="1">
      <c r="A1412" s="12">
        <v>3.0482513E7</v>
      </c>
      <c r="B1412" s="12" t="s">
        <v>25317</v>
      </c>
      <c r="C1412" s="12" t="s">
        <v>25318</v>
      </c>
      <c r="D1412" s="12" t="s">
        <v>25319</v>
      </c>
      <c r="E1412" s="12" t="s">
        <v>25320</v>
      </c>
      <c r="F1412" s="12" t="s">
        <v>496</v>
      </c>
      <c r="G1412" s="12">
        <v>2019.0</v>
      </c>
      <c r="H1412" s="33">
        <v>43433.0</v>
      </c>
      <c r="K1412" s="12" t="s">
        <v>25321</v>
      </c>
    </row>
    <row r="1413" ht="15.75" customHeight="1">
      <c r="A1413" s="12">
        <v>3.050198E7</v>
      </c>
      <c r="B1413" s="12" t="s">
        <v>25322</v>
      </c>
      <c r="C1413" s="12" t="s">
        <v>25323</v>
      </c>
      <c r="D1413" s="12" t="s">
        <v>25324</v>
      </c>
      <c r="E1413" s="12" t="s">
        <v>25325</v>
      </c>
      <c r="F1413" s="12" t="s">
        <v>496</v>
      </c>
      <c r="G1413" s="12">
        <v>2019.0</v>
      </c>
      <c r="H1413" s="33">
        <v>43438.0</v>
      </c>
      <c r="K1413" s="12" t="s">
        <v>25326</v>
      </c>
    </row>
    <row r="1414" ht="15.75" customHeight="1">
      <c r="A1414" s="12">
        <v>3.0501981E7</v>
      </c>
      <c r="B1414" s="12" t="s">
        <v>25327</v>
      </c>
      <c r="C1414" s="12" t="s">
        <v>25328</v>
      </c>
      <c r="D1414" s="12" t="s">
        <v>25329</v>
      </c>
      <c r="E1414" s="12" t="s">
        <v>25330</v>
      </c>
      <c r="F1414" s="12" t="s">
        <v>496</v>
      </c>
      <c r="G1414" s="12">
        <v>2019.0</v>
      </c>
      <c r="H1414" s="33">
        <v>43438.0</v>
      </c>
      <c r="K1414" s="12" t="s">
        <v>25331</v>
      </c>
    </row>
    <row r="1415" ht="15.75" customHeight="1">
      <c r="A1415" s="12">
        <v>3.0503892E7</v>
      </c>
      <c r="B1415" s="12" t="s">
        <v>25332</v>
      </c>
      <c r="C1415" s="12" t="s">
        <v>25333</v>
      </c>
      <c r="D1415" s="12" t="s">
        <v>25334</v>
      </c>
      <c r="E1415" s="12" t="s">
        <v>25335</v>
      </c>
      <c r="F1415" s="12" t="s">
        <v>496</v>
      </c>
      <c r="G1415" s="12">
        <v>2019.0</v>
      </c>
      <c r="H1415" s="33">
        <v>43438.0</v>
      </c>
      <c r="K1415" s="12" t="s">
        <v>25336</v>
      </c>
    </row>
    <row r="1416" ht="15.75" customHeight="1">
      <c r="A1416" s="12">
        <v>3.0503893E7</v>
      </c>
      <c r="B1416" s="12" t="s">
        <v>25337</v>
      </c>
      <c r="C1416" s="12" t="s">
        <v>25338</v>
      </c>
      <c r="D1416" s="12" t="s">
        <v>25339</v>
      </c>
      <c r="E1416" s="12" t="s">
        <v>24776</v>
      </c>
      <c r="F1416" s="12" t="s">
        <v>496</v>
      </c>
      <c r="G1416" s="12">
        <v>2019.0</v>
      </c>
      <c r="H1416" s="33">
        <v>43438.0</v>
      </c>
      <c r="K1416" s="12" t="s">
        <v>25340</v>
      </c>
    </row>
    <row r="1417" ht="15.75" customHeight="1">
      <c r="A1417" s="12">
        <v>3.0515855E7</v>
      </c>
      <c r="B1417" s="12" t="s">
        <v>25341</v>
      </c>
      <c r="C1417" s="12" t="s">
        <v>25342</v>
      </c>
      <c r="D1417" s="12" t="s">
        <v>25343</v>
      </c>
      <c r="E1417" s="12" t="s">
        <v>25344</v>
      </c>
      <c r="F1417" s="12" t="s">
        <v>25345</v>
      </c>
      <c r="G1417" s="12">
        <v>2019.0</v>
      </c>
      <c r="H1417" s="33">
        <v>43440.0</v>
      </c>
      <c r="K1417" s="12" t="s">
        <v>25346</v>
      </c>
    </row>
    <row r="1418" ht="15.75" customHeight="1">
      <c r="A1418" s="12">
        <v>3.0551145E7</v>
      </c>
      <c r="B1418" s="12" t="s">
        <v>25347</v>
      </c>
      <c r="C1418" s="12" t="s">
        <v>25348</v>
      </c>
      <c r="D1418" s="12" t="s">
        <v>25349</v>
      </c>
      <c r="E1418" s="12" t="s">
        <v>25350</v>
      </c>
      <c r="F1418" s="12" t="s">
        <v>1622</v>
      </c>
      <c r="G1418" s="12">
        <v>2019.0</v>
      </c>
      <c r="H1418" s="33">
        <v>43449.0</v>
      </c>
      <c r="K1418" s="12" t="s">
        <v>25351</v>
      </c>
    </row>
    <row r="1419" ht="15.75" customHeight="1">
      <c r="A1419" s="12">
        <v>3.0560519E7</v>
      </c>
      <c r="B1419" s="12" t="s">
        <v>25352</v>
      </c>
      <c r="C1419" s="12" t="s">
        <v>25353</v>
      </c>
      <c r="D1419" s="12" t="s">
        <v>25354</v>
      </c>
      <c r="E1419" s="12" t="s">
        <v>25355</v>
      </c>
      <c r="F1419" s="12" t="s">
        <v>376</v>
      </c>
      <c r="G1419" s="12">
        <v>2019.0</v>
      </c>
      <c r="H1419" s="33">
        <v>43453.0</v>
      </c>
      <c r="K1419" s="12" t="s">
        <v>25356</v>
      </c>
    </row>
    <row r="1420" ht="15.75" customHeight="1">
      <c r="A1420" s="12">
        <v>3.0583288E7</v>
      </c>
      <c r="B1420" s="12" t="s">
        <v>25357</v>
      </c>
      <c r="C1420" s="12" t="s">
        <v>25358</v>
      </c>
      <c r="D1420" s="12" t="s">
        <v>25359</v>
      </c>
      <c r="E1420" s="12" t="s">
        <v>23502</v>
      </c>
      <c r="F1420" s="12" t="s">
        <v>25156</v>
      </c>
      <c r="G1420" s="12">
        <v>2019.0</v>
      </c>
      <c r="H1420" s="33">
        <v>43459.0</v>
      </c>
      <c r="K1420" s="12" t="s">
        <v>25360</v>
      </c>
    </row>
    <row r="1421" ht="15.75" customHeight="1">
      <c r="A1421" s="12">
        <v>3.0611725E7</v>
      </c>
      <c r="B1421" s="12" t="s">
        <v>25361</v>
      </c>
      <c r="C1421" s="12" t="s">
        <v>25362</v>
      </c>
      <c r="D1421" s="12" t="s">
        <v>25363</v>
      </c>
      <c r="E1421" s="12" t="s">
        <v>25364</v>
      </c>
      <c r="F1421" s="12" t="s">
        <v>496</v>
      </c>
      <c r="G1421" s="12">
        <v>2019.0</v>
      </c>
      <c r="H1421" s="33">
        <v>43472.0</v>
      </c>
      <c r="K1421" s="12" t="s">
        <v>25365</v>
      </c>
    </row>
    <row r="1422" ht="15.75" customHeight="1">
      <c r="A1422" s="12">
        <v>3.0629162E7</v>
      </c>
      <c r="B1422" s="12" t="s">
        <v>25366</v>
      </c>
      <c r="C1422" s="12" t="s">
        <v>25367</v>
      </c>
      <c r="D1422" s="12" t="s">
        <v>25368</v>
      </c>
      <c r="E1422" s="12" t="s">
        <v>25369</v>
      </c>
      <c r="F1422" s="12" t="s">
        <v>2843</v>
      </c>
      <c r="G1422" s="12">
        <v>2019.0</v>
      </c>
      <c r="H1422" s="33">
        <v>43476.0</v>
      </c>
      <c r="I1422" s="12" t="s">
        <v>25370</v>
      </c>
      <c r="K1422" s="12" t="s">
        <v>25371</v>
      </c>
    </row>
    <row r="1423" ht="15.75" customHeight="1">
      <c r="A1423" s="12">
        <v>3.0638625E7</v>
      </c>
      <c r="B1423" s="12" t="s">
        <v>25372</v>
      </c>
      <c r="C1423" s="12" t="s">
        <v>25373</v>
      </c>
      <c r="D1423" s="12" t="s">
        <v>25374</v>
      </c>
      <c r="E1423" s="12" t="s">
        <v>25375</v>
      </c>
      <c r="F1423" s="12" t="s">
        <v>284</v>
      </c>
      <c r="G1423" s="12">
        <v>2019.0</v>
      </c>
      <c r="H1423" s="33">
        <v>43480.0</v>
      </c>
      <c r="K1423" s="12" t="s">
        <v>25376</v>
      </c>
    </row>
    <row r="1424" ht="15.75" customHeight="1">
      <c r="A1424" s="12">
        <v>3.0656468E7</v>
      </c>
      <c r="B1424" s="12" t="s">
        <v>25377</v>
      </c>
      <c r="C1424" s="12" t="s">
        <v>25378</v>
      </c>
      <c r="D1424" s="12" t="s">
        <v>25379</v>
      </c>
      <c r="E1424" s="12" t="s">
        <v>25380</v>
      </c>
      <c r="F1424" s="12" t="s">
        <v>664</v>
      </c>
      <c r="G1424" s="12">
        <v>2019.0</v>
      </c>
      <c r="H1424" s="33">
        <v>43484.0</v>
      </c>
      <c r="K1424" s="12" t="s">
        <v>25381</v>
      </c>
    </row>
    <row r="1425" ht="15.75" customHeight="1">
      <c r="A1425" s="12">
        <v>3.0672502E7</v>
      </c>
      <c r="B1425" s="12" t="s">
        <v>25382</v>
      </c>
      <c r="C1425" s="12" t="s">
        <v>25383</v>
      </c>
      <c r="D1425" s="12" t="s">
        <v>25384</v>
      </c>
      <c r="E1425" s="12" t="s">
        <v>25385</v>
      </c>
      <c r="F1425" s="12" t="s">
        <v>19806</v>
      </c>
      <c r="G1425" s="12">
        <v>2019.0</v>
      </c>
      <c r="H1425" s="33">
        <v>43489.0</v>
      </c>
      <c r="I1425" s="12" t="s">
        <v>25386</v>
      </c>
      <c r="K1425" s="12" t="s">
        <v>25387</v>
      </c>
    </row>
    <row r="1426" ht="15.75" customHeight="1">
      <c r="A1426" s="12">
        <v>3.0673989E7</v>
      </c>
      <c r="B1426" s="12" t="s">
        <v>25388</v>
      </c>
      <c r="C1426" s="12" t="s">
        <v>9267</v>
      </c>
      <c r="D1426" s="12" t="s">
        <v>25389</v>
      </c>
      <c r="E1426" s="12" t="s">
        <v>2788</v>
      </c>
      <c r="F1426" s="12" t="s">
        <v>2789</v>
      </c>
      <c r="G1426" s="12">
        <v>2019.0</v>
      </c>
      <c r="H1426" s="33">
        <v>43489.0</v>
      </c>
      <c r="K1426" s="12" t="s">
        <v>25390</v>
      </c>
    </row>
    <row r="1427" ht="15.75" customHeight="1">
      <c r="A1427" s="12">
        <v>3.0711043E7</v>
      </c>
      <c r="B1427" s="12" t="s">
        <v>25391</v>
      </c>
      <c r="C1427" s="12" t="s">
        <v>25392</v>
      </c>
      <c r="D1427" s="12" t="s">
        <v>25393</v>
      </c>
      <c r="E1427" s="12" t="s">
        <v>25394</v>
      </c>
      <c r="F1427" s="12" t="s">
        <v>202</v>
      </c>
      <c r="G1427" s="12">
        <v>2019.0</v>
      </c>
      <c r="H1427" s="33">
        <v>43500.0</v>
      </c>
      <c r="K1427" s="12" t="s">
        <v>25395</v>
      </c>
    </row>
    <row r="1428" ht="15.75" customHeight="1">
      <c r="A1428" s="12">
        <v>3.0727038E7</v>
      </c>
      <c r="B1428" s="12" t="s">
        <v>25396</v>
      </c>
      <c r="C1428" s="12" t="s">
        <v>25397</v>
      </c>
      <c r="D1428" s="12" t="s">
        <v>25398</v>
      </c>
      <c r="E1428" s="12" t="s">
        <v>23231</v>
      </c>
      <c r="F1428" s="12" t="s">
        <v>2686</v>
      </c>
      <c r="G1428" s="12">
        <v>2019.0</v>
      </c>
      <c r="H1428" s="33">
        <v>43503.0</v>
      </c>
      <c r="K1428" s="12" t="s">
        <v>25399</v>
      </c>
    </row>
    <row r="1429" ht="15.75" customHeight="1">
      <c r="A1429" s="12">
        <v>3.0734694E7</v>
      </c>
      <c r="B1429" s="12" t="s">
        <v>25400</v>
      </c>
      <c r="C1429" s="12" t="s">
        <v>25401</v>
      </c>
      <c r="D1429" s="12" t="s">
        <v>25402</v>
      </c>
      <c r="E1429" s="12" t="s">
        <v>25403</v>
      </c>
      <c r="F1429" s="12" t="s">
        <v>520</v>
      </c>
      <c r="G1429" s="12">
        <v>2019.0</v>
      </c>
      <c r="H1429" s="33">
        <v>43505.0</v>
      </c>
      <c r="I1429" s="12" t="s">
        <v>25404</v>
      </c>
      <c r="K1429" s="12" t="s">
        <v>25405</v>
      </c>
    </row>
    <row r="1430" ht="15.75" customHeight="1">
      <c r="A1430" s="12">
        <v>3.0771038E7</v>
      </c>
      <c r="B1430" s="12" t="s">
        <v>25406</v>
      </c>
      <c r="C1430" s="12" t="s">
        <v>25407</v>
      </c>
      <c r="D1430" s="12" t="s">
        <v>25408</v>
      </c>
      <c r="E1430" s="12" t="s">
        <v>17575</v>
      </c>
      <c r="F1430" s="12" t="s">
        <v>664</v>
      </c>
      <c r="G1430" s="12">
        <v>2019.0</v>
      </c>
      <c r="H1430" s="33">
        <v>43513.0</v>
      </c>
      <c r="I1430" s="12" t="s">
        <v>25409</v>
      </c>
      <c r="J1430" s="12" t="s">
        <v>25410</v>
      </c>
      <c r="K1430" s="12" t="s">
        <v>25411</v>
      </c>
    </row>
    <row r="1431" ht="15.75" customHeight="1">
      <c r="A1431" s="12">
        <v>3.0795827E7</v>
      </c>
      <c r="B1431" s="12" t="s">
        <v>25412</v>
      </c>
      <c r="C1431" s="12" t="s">
        <v>25413</v>
      </c>
      <c r="D1431" s="12" t="s">
        <v>25414</v>
      </c>
      <c r="E1431" s="12" t="s">
        <v>25415</v>
      </c>
      <c r="F1431" s="12" t="s">
        <v>520</v>
      </c>
      <c r="G1431" s="12">
        <v>2019.0</v>
      </c>
      <c r="H1431" s="33">
        <v>43520.0</v>
      </c>
      <c r="I1431" s="12" t="s">
        <v>25416</v>
      </c>
      <c r="K1431" s="12" t="s">
        <v>25417</v>
      </c>
    </row>
    <row r="1432" ht="15.75" customHeight="1">
      <c r="A1432" s="12">
        <v>3.0805817E7</v>
      </c>
      <c r="B1432" s="12" t="s">
        <v>25418</v>
      </c>
      <c r="C1432" s="12" t="s">
        <v>25419</v>
      </c>
      <c r="D1432" s="12" t="s">
        <v>25420</v>
      </c>
      <c r="E1432" s="12" t="s">
        <v>25421</v>
      </c>
      <c r="F1432" s="12" t="s">
        <v>664</v>
      </c>
      <c r="G1432" s="12">
        <v>2019.0</v>
      </c>
      <c r="H1432" s="33">
        <v>43523.0</v>
      </c>
      <c r="K1432" s="12" t="s">
        <v>25422</v>
      </c>
    </row>
    <row r="1433" ht="15.75" customHeight="1">
      <c r="A1433" s="12">
        <v>3.080772E7</v>
      </c>
      <c r="B1433" s="12" t="s">
        <v>25423</v>
      </c>
      <c r="C1433" s="12" t="s">
        <v>25424</v>
      </c>
      <c r="D1433" s="12" t="s">
        <v>25425</v>
      </c>
      <c r="E1433" s="12" t="s">
        <v>25426</v>
      </c>
      <c r="F1433" s="12" t="s">
        <v>386</v>
      </c>
      <c r="G1433" s="12">
        <v>2019.0</v>
      </c>
      <c r="H1433" s="33">
        <v>43523.0</v>
      </c>
    </row>
    <row r="1434" ht="15.75" customHeight="1">
      <c r="A1434" s="12">
        <v>3.0840799E7</v>
      </c>
      <c r="B1434" s="12" t="s">
        <v>25427</v>
      </c>
      <c r="C1434" s="12" t="s">
        <v>25428</v>
      </c>
      <c r="D1434" s="12" t="s">
        <v>25429</v>
      </c>
      <c r="E1434" s="12" t="s">
        <v>25430</v>
      </c>
      <c r="F1434" s="12" t="s">
        <v>2562</v>
      </c>
      <c r="G1434" s="12">
        <v>2019.0</v>
      </c>
      <c r="H1434" s="33">
        <v>43531.0</v>
      </c>
      <c r="I1434" s="12" t="s">
        <v>25431</v>
      </c>
      <c r="K1434" s="12" t="s">
        <v>25432</v>
      </c>
    </row>
    <row r="1435" ht="15.75" customHeight="1">
      <c r="A1435" s="12">
        <v>3.0718604E7</v>
      </c>
      <c r="B1435" s="12" t="s">
        <v>25433</v>
      </c>
      <c r="C1435" s="12" t="s">
        <v>25434</v>
      </c>
      <c r="D1435" s="12" t="s">
        <v>25435</v>
      </c>
      <c r="E1435" s="12" t="s">
        <v>25436</v>
      </c>
      <c r="F1435" s="12" t="s">
        <v>5609</v>
      </c>
      <c r="G1435" s="12">
        <v>2019.0</v>
      </c>
      <c r="H1435" s="33">
        <v>43502.0</v>
      </c>
      <c r="I1435" s="12" t="s">
        <v>25437</v>
      </c>
      <c r="K1435" s="12" t="s">
        <v>25438</v>
      </c>
    </row>
    <row r="1436" ht="15.75" customHeight="1">
      <c r="A1436" s="12">
        <v>3.0778355E7</v>
      </c>
      <c r="B1436" s="12" t="s">
        <v>25440</v>
      </c>
      <c r="C1436" s="12" t="s">
        <v>25441</v>
      </c>
      <c r="D1436" s="12" t="s">
        <v>25442</v>
      </c>
      <c r="E1436" s="12" t="s">
        <v>12782</v>
      </c>
      <c r="F1436" s="12" t="s">
        <v>21929</v>
      </c>
      <c r="G1436" s="12">
        <v>2019.0</v>
      </c>
      <c r="H1436" s="33">
        <v>43516.0</v>
      </c>
      <c r="I1436" s="12" t="s">
        <v>25443</v>
      </c>
      <c r="K1436" s="12" t="s">
        <v>25444</v>
      </c>
    </row>
    <row r="1437" ht="15.75" customHeight="1">
      <c r="A1437" s="12">
        <v>3.0638962E7</v>
      </c>
      <c r="B1437" s="12" t="s">
        <v>25445</v>
      </c>
      <c r="C1437" s="12" t="s">
        <v>25446</v>
      </c>
      <c r="D1437" s="12" t="s">
        <v>25447</v>
      </c>
      <c r="E1437" s="12" t="s">
        <v>25448</v>
      </c>
      <c r="F1437" s="12" t="s">
        <v>25449</v>
      </c>
      <c r="G1437" s="12">
        <v>2019.0</v>
      </c>
      <c r="H1437" s="33">
        <v>43480.0</v>
      </c>
      <c r="I1437" s="12" t="s">
        <v>25450</v>
      </c>
      <c r="K1437" s="12" t="s">
        <v>25451</v>
      </c>
    </row>
    <row r="1438" ht="15.75" customHeight="1">
      <c r="A1438" s="12">
        <v>3.0727958E7</v>
      </c>
      <c r="B1438" s="12" t="s">
        <v>25453</v>
      </c>
      <c r="C1438" s="12" t="s">
        <v>25454</v>
      </c>
      <c r="D1438" s="12" t="s">
        <v>25455</v>
      </c>
      <c r="E1438" s="12" t="s">
        <v>25456</v>
      </c>
      <c r="F1438" s="12" t="s">
        <v>2234</v>
      </c>
      <c r="G1438" s="12">
        <v>2019.0</v>
      </c>
      <c r="H1438" s="33">
        <v>43504.0</v>
      </c>
      <c r="I1438" s="12" t="s">
        <v>25457</v>
      </c>
      <c r="K1438" s="12" t="s">
        <v>25458</v>
      </c>
    </row>
    <row r="1439" ht="15.75" customHeight="1">
      <c r="A1439" s="12">
        <v>3.0728409E7</v>
      </c>
      <c r="B1439" s="12" t="s">
        <v>25460</v>
      </c>
      <c r="C1439" s="12" t="s">
        <v>25461</v>
      </c>
      <c r="D1439" s="12" t="s">
        <v>25462</v>
      </c>
      <c r="E1439" s="12" t="s">
        <v>25463</v>
      </c>
      <c r="F1439" s="12" t="s">
        <v>5609</v>
      </c>
      <c r="G1439" s="12">
        <v>2019.0</v>
      </c>
      <c r="H1439" s="33">
        <v>43504.0</v>
      </c>
      <c r="I1439" s="12" t="s">
        <v>25464</v>
      </c>
      <c r="K1439" s="12" t="s">
        <v>25465</v>
      </c>
    </row>
    <row r="1440" ht="15.75" customHeight="1">
      <c r="A1440" s="12">
        <v>3.0448462E7</v>
      </c>
      <c r="B1440" s="12" t="s">
        <v>25466</v>
      </c>
      <c r="C1440" s="12" t="s">
        <v>12575</v>
      </c>
      <c r="D1440" s="12" t="s">
        <v>25467</v>
      </c>
      <c r="E1440" s="12" t="s">
        <v>12577</v>
      </c>
      <c r="F1440" s="12" t="s">
        <v>347</v>
      </c>
      <c r="G1440" s="12">
        <v>2019.0</v>
      </c>
      <c r="H1440" s="33">
        <v>43423.0</v>
      </c>
      <c r="K1440" s="12" t="s">
        <v>25468</v>
      </c>
    </row>
    <row r="1441" ht="15.75" customHeight="1">
      <c r="A1441" s="12">
        <v>3.0728069E7</v>
      </c>
      <c r="B1441" s="12" t="s">
        <v>25470</v>
      </c>
      <c r="C1441" s="12" t="s">
        <v>25471</v>
      </c>
      <c r="D1441" s="12" t="s">
        <v>25472</v>
      </c>
      <c r="E1441" s="12" t="s">
        <v>19667</v>
      </c>
      <c r="F1441" s="12" t="s">
        <v>14344</v>
      </c>
      <c r="G1441" s="12">
        <v>2019.0</v>
      </c>
      <c r="H1441" s="33">
        <v>43504.0</v>
      </c>
      <c r="I1441" s="12" t="s">
        <v>25473</v>
      </c>
      <c r="K1441" s="12" t="s">
        <v>25474</v>
      </c>
    </row>
    <row r="1442" ht="15.75" customHeight="1">
      <c r="A1442" s="12">
        <v>3.0729319E7</v>
      </c>
      <c r="B1442" s="12" t="s">
        <v>25475</v>
      </c>
      <c r="C1442" s="12" t="s">
        <v>25476</v>
      </c>
      <c r="D1442" s="12" t="s">
        <v>25477</v>
      </c>
      <c r="E1442" s="12" t="s">
        <v>25478</v>
      </c>
      <c r="F1442" s="12" t="s">
        <v>25479</v>
      </c>
      <c r="G1442" s="12">
        <v>2019.0</v>
      </c>
      <c r="H1442" s="33">
        <v>43504.0</v>
      </c>
      <c r="K1442" s="12" t="s">
        <v>25480</v>
      </c>
    </row>
    <row r="1443" ht="15.75" customHeight="1">
      <c r="A1443" s="12">
        <v>3.0629155E7</v>
      </c>
      <c r="B1443" s="12" t="s">
        <v>25481</v>
      </c>
      <c r="C1443" s="12" t="s">
        <v>25482</v>
      </c>
      <c r="D1443" s="12" t="s">
        <v>25483</v>
      </c>
      <c r="E1443" s="12" t="s">
        <v>25484</v>
      </c>
      <c r="F1443" s="12" t="s">
        <v>1076</v>
      </c>
      <c r="G1443" s="12">
        <v>2019.0</v>
      </c>
      <c r="H1443" s="33">
        <v>43476.0</v>
      </c>
      <c r="K1443" s="12" t="s">
        <v>25485</v>
      </c>
    </row>
    <row r="1444" ht="15.75" customHeight="1">
      <c r="A1444" s="12">
        <v>3.0765826E7</v>
      </c>
      <c r="B1444" s="12" t="s">
        <v>25487</v>
      </c>
      <c r="C1444" s="12" t="s">
        <v>25488</v>
      </c>
      <c r="D1444" s="12" t="s">
        <v>25489</v>
      </c>
      <c r="E1444" s="12" t="s">
        <v>25490</v>
      </c>
      <c r="F1444" s="12" t="s">
        <v>5609</v>
      </c>
      <c r="G1444" s="12">
        <v>2019.0</v>
      </c>
      <c r="H1444" s="33">
        <v>43512.0</v>
      </c>
      <c r="I1444" s="12" t="s">
        <v>25491</v>
      </c>
      <c r="K1444" s="12" t="s">
        <v>25492</v>
      </c>
    </row>
    <row r="1445" ht="15.75" customHeight="1">
      <c r="A1445" s="12">
        <v>3.0020447E7</v>
      </c>
      <c r="B1445" s="12" t="s">
        <v>25494</v>
      </c>
      <c r="C1445" s="12" t="s">
        <v>25495</v>
      </c>
      <c r="D1445" s="12" t="s">
        <v>25496</v>
      </c>
      <c r="E1445" s="12" t="s">
        <v>25497</v>
      </c>
      <c r="F1445" s="12" t="s">
        <v>458</v>
      </c>
      <c r="G1445" s="12">
        <v>2019.0</v>
      </c>
      <c r="H1445" s="33">
        <v>43300.0</v>
      </c>
      <c r="I1445" s="12" t="s">
        <v>25498</v>
      </c>
      <c r="K1445" s="12" t="s">
        <v>25499</v>
      </c>
    </row>
    <row r="1446" ht="15.75" customHeight="1">
      <c r="A1446" s="12">
        <v>3.0863136E7</v>
      </c>
      <c r="B1446" s="12" t="s">
        <v>25501</v>
      </c>
      <c r="C1446" s="12" t="s">
        <v>25502</v>
      </c>
      <c r="D1446" s="12" t="s">
        <v>25503</v>
      </c>
      <c r="E1446" s="12" t="s">
        <v>25504</v>
      </c>
      <c r="F1446" s="12" t="s">
        <v>9559</v>
      </c>
      <c r="G1446" s="12">
        <v>2019.0</v>
      </c>
      <c r="H1446" s="33">
        <v>43538.0</v>
      </c>
      <c r="I1446" s="12" t="s">
        <v>25505</v>
      </c>
      <c r="K1446" s="12" t="s">
        <v>25506</v>
      </c>
    </row>
    <row r="1447" ht="15.75" customHeight="1">
      <c r="A1447" s="12">
        <v>3.0782137E7</v>
      </c>
      <c r="B1447" s="12" t="s">
        <v>25508</v>
      </c>
      <c r="C1447" s="12" t="s">
        <v>25509</v>
      </c>
      <c r="D1447" s="12" t="s">
        <v>25510</v>
      </c>
      <c r="E1447" s="12" t="s">
        <v>10876</v>
      </c>
      <c r="F1447" s="12" t="s">
        <v>368</v>
      </c>
      <c r="G1447" s="12">
        <v>2019.0</v>
      </c>
      <c r="H1447" s="33">
        <v>43517.0</v>
      </c>
      <c r="I1447" s="12" t="s">
        <v>25511</v>
      </c>
      <c r="K1447" s="12" t="s">
        <v>25512</v>
      </c>
    </row>
    <row r="1448" ht="15.75" customHeight="1">
      <c r="A1448" s="12">
        <v>3.0796068E7</v>
      </c>
      <c r="B1448" s="12" t="s">
        <v>25514</v>
      </c>
      <c r="C1448" s="12" t="s">
        <v>25515</v>
      </c>
      <c r="D1448" s="12" t="s">
        <v>25516</v>
      </c>
      <c r="E1448" s="12" t="s">
        <v>25517</v>
      </c>
      <c r="F1448" s="12" t="s">
        <v>869</v>
      </c>
      <c r="G1448" s="12">
        <v>2019.0</v>
      </c>
      <c r="H1448" s="33">
        <v>43520.0</v>
      </c>
      <c r="I1448" s="12" t="s">
        <v>25518</v>
      </c>
      <c r="K1448" s="12" t="s">
        <v>25519</v>
      </c>
    </row>
    <row r="1449" ht="15.75" customHeight="1">
      <c r="A1449" s="12">
        <v>3.0810651E7</v>
      </c>
      <c r="B1449" s="12" t="s">
        <v>25521</v>
      </c>
      <c r="C1449" s="12" t="s">
        <v>25522</v>
      </c>
      <c r="D1449" s="12" t="s">
        <v>25523</v>
      </c>
      <c r="E1449" s="12" t="s">
        <v>25524</v>
      </c>
      <c r="F1449" s="12" t="s">
        <v>6101</v>
      </c>
      <c r="G1449" s="12">
        <v>2019.0</v>
      </c>
      <c r="H1449" s="33">
        <v>43524.0</v>
      </c>
      <c r="K1449" s="12" t="s">
        <v>25525</v>
      </c>
    </row>
    <row r="1450" ht="15.75" customHeight="1">
      <c r="A1450" s="12">
        <v>3.0679245E7</v>
      </c>
      <c r="B1450" s="12" t="s">
        <v>25526</v>
      </c>
      <c r="C1450" s="12" t="s">
        <v>25527</v>
      </c>
      <c r="D1450" s="12" t="s">
        <v>25528</v>
      </c>
      <c r="E1450" s="12" t="s">
        <v>25529</v>
      </c>
      <c r="F1450" s="12" t="s">
        <v>15997</v>
      </c>
      <c r="G1450" s="12">
        <v>2019.0</v>
      </c>
      <c r="H1450" s="33">
        <v>43491.0</v>
      </c>
      <c r="K1450" s="12" t="s">
        <v>25530</v>
      </c>
    </row>
    <row r="1451" ht="15.75" customHeight="1">
      <c r="A1451" s="12">
        <v>3.0855571E7</v>
      </c>
      <c r="B1451" s="12" t="s">
        <v>25532</v>
      </c>
      <c r="C1451" s="12" t="s">
        <v>25533</v>
      </c>
      <c r="D1451" s="12" t="s">
        <v>25534</v>
      </c>
      <c r="E1451" s="12" t="s">
        <v>25535</v>
      </c>
      <c r="F1451" s="12" t="s">
        <v>19291</v>
      </c>
      <c r="G1451" s="12">
        <v>2019.0</v>
      </c>
      <c r="H1451" s="33">
        <v>43536.0</v>
      </c>
      <c r="K1451" s="12" t="s">
        <v>25536</v>
      </c>
    </row>
    <row r="1452" ht="15.75" customHeight="1">
      <c r="A1452" s="12">
        <v>3.0304529E7</v>
      </c>
      <c r="B1452" s="12" t="s">
        <v>25537</v>
      </c>
      <c r="C1452" s="12" t="s">
        <v>25538</v>
      </c>
      <c r="D1452" s="12" t="s">
        <v>25539</v>
      </c>
      <c r="E1452" s="12" t="s">
        <v>10048</v>
      </c>
      <c r="F1452" s="12" t="s">
        <v>728</v>
      </c>
      <c r="G1452" s="12">
        <v>2019.0</v>
      </c>
      <c r="H1452" s="33">
        <v>43384.0</v>
      </c>
      <c r="K1452" s="12" t="s">
        <v>25540</v>
      </c>
    </row>
    <row r="1453" ht="15.75" customHeight="1">
      <c r="A1453" s="12">
        <v>3.031244E7</v>
      </c>
      <c r="B1453" s="12" t="s">
        <v>25542</v>
      </c>
      <c r="C1453" s="12" t="s">
        <v>25543</v>
      </c>
      <c r="D1453" s="12" t="s">
        <v>25544</v>
      </c>
      <c r="E1453" s="12" t="s">
        <v>10048</v>
      </c>
      <c r="F1453" s="12" t="s">
        <v>728</v>
      </c>
      <c r="G1453" s="12">
        <v>2019.0</v>
      </c>
      <c r="H1453" s="33">
        <v>43386.0</v>
      </c>
      <c r="K1453" s="12" t="s">
        <v>25545</v>
      </c>
    </row>
    <row r="1454" ht="15.75" customHeight="1">
      <c r="A1454" s="12">
        <v>3.0789345E7</v>
      </c>
      <c r="B1454" s="12" t="s">
        <v>25546</v>
      </c>
      <c r="C1454" s="12" t="s">
        <v>25547</v>
      </c>
      <c r="D1454" s="12" t="s">
        <v>25548</v>
      </c>
      <c r="E1454" s="12" t="s">
        <v>25549</v>
      </c>
      <c r="F1454" s="12" t="s">
        <v>7687</v>
      </c>
      <c r="G1454" s="12">
        <v>2019.0</v>
      </c>
      <c r="H1454" s="33">
        <v>43518.0</v>
      </c>
      <c r="I1454" s="12" t="s">
        <v>25550</v>
      </c>
      <c r="K1454" s="12" t="s">
        <v>25551</v>
      </c>
    </row>
    <row r="1455" ht="15.75" customHeight="1">
      <c r="A1455" s="12">
        <v>3.0802243E7</v>
      </c>
      <c r="B1455" s="12" t="s">
        <v>25552</v>
      </c>
      <c r="C1455" s="12" t="s">
        <v>25553</v>
      </c>
      <c r="D1455" s="12" t="s">
        <v>25554</v>
      </c>
      <c r="E1455" s="12" t="s">
        <v>25555</v>
      </c>
      <c r="F1455" s="12" t="s">
        <v>2810</v>
      </c>
      <c r="G1455" s="12">
        <v>2019.0</v>
      </c>
      <c r="H1455" s="33">
        <v>43522.0</v>
      </c>
      <c r="I1455" s="12" t="s">
        <v>25556</v>
      </c>
      <c r="K1455" s="12" t="s">
        <v>25557</v>
      </c>
    </row>
    <row r="1456" ht="15.75" customHeight="1">
      <c r="A1456" s="12">
        <v>3.0723148E7</v>
      </c>
      <c r="B1456" s="12" t="s">
        <v>25558</v>
      </c>
      <c r="C1456" s="12" t="s">
        <v>25559</v>
      </c>
      <c r="D1456" s="12" t="s">
        <v>25560</v>
      </c>
      <c r="E1456" s="12" t="s">
        <v>25561</v>
      </c>
      <c r="F1456" s="12" t="s">
        <v>1104</v>
      </c>
      <c r="G1456" s="12">
        <v>2019.0</v>
      </c>
      <c r="H1456" s="33">
        <v>43503.0</v>
      </c>
      <c r="I1456" s="12" t="s">
        <v>25562</v>
      </c>
      <c r="K1456" s="12" t="s">
        <v>25563</v>
      </c>
    </row>
    <row r="1457" ht="15.75" customHeight="1">
      <c r="A1457" s="12">
        <v>3.0813886E7</v>
      </c>
      <c r="B1457" s="12" t="s">
        <v>25565</v>
      </c>
      <c r="C1457" s="12" t="s">
        <v>25566</v>
      </c>
      <c r="D1457" s="12" t="s">
        <v>25567</v>
      </c>
      <c r="E1457" s="12" t="s">
        <v>25568</v>
      </c>
      <c r="F1457" s="12" t="s">
        <v>2035</v>
      </c>
      <c r="G1457" s="12">
        <v>2019.0</v>
      </c>
      <c r="H1457" s="33">
        <v>43525.0</v>
      </c>
      <c r="I1457" s="12" t="s">
        <v>25569</v>
      </c>
      <c r="K1457" s="12" t="s">
        <v>25570</v>
      </c>
    </row>
    <row r="1458" ht="15.75" customHeight="1">
      <c r="A1458" s="12">
        <v>3.0863381E7</v>
      </c>
      <c r="B1458" s="12" t="s">
        <v>25571</v>
      </c>
      <c r="C1458" s="12" t="s">
        <v>25572</v>
      </c>
      <c r="D1458" s="12" t="s">
        <v>25573</v>
      </c>
      <c r="E1458" s="12" t="s">
        <v>6038</v>
      </c>
      <c r="F1458" s="12" t="s">
        <v>1128</v>
      </c>
      <c r="G1458" s="12">
        <v>2019.0</v>
      </c>
      <c r="H1458" s="33">
        <v>43538.0</v>
      </c>
      <c r="I1458" s="12" t="s">
        <v>25574</v>
      </c>
      <c r="K1458" s="12" t="s">
        <v>25575</v>
      </c>
    </row>
    <row r="1459" ht="15.75" customHeight="1">
      <c r="A1459" s="12">
        <v>3.0818326E7</v>
      </c>
      <c r="B1459" s="12" t="s">
        <v>25576</v>
      </c>
      <c r="C1459" s="12" t="s">
        <v>25577</v>
      </c>
      <c r="D1459" s="12" t="s">
        <v>25578</v>
      </c>
      <c r="E1459" s="12" t="s">
        <v>25579</v>
      </c>
      <c r="F1459" s="12" t="s">
        <v>2810</v>
      </c>
      <c r="G1459" s="12">
        <v>2019.0</v>
      </c>
      <c r="H1459" s="33">
        <v>43525.0</v>
      </c>
      <c r="I1459" s="12" t="s">
        <v>25580</v>
      </c>
      <c r="K1459" s="12" t="s">
        <v>25581</v>
      </c>
    </row>
    <row r="1460" ht="15.75" customHeight="1">
      <c r="A1460" s="12">
        <v>3.0819117E7</v>
      </c>
      <c r="B1460" s="12" t="s">
        <v>25583</v>
      </c>
      <c r="C1460" s="12" t="s">
        <v>25584</v>
      </c>
      <c r="D1460" s="12" t="s">
        <v>25585</v>
      </c>
      <c r="E1460" s="12" t="s">
        <v>24742</v>
      </c>
      <c r="F1460" s="12" t="s">
        <v>2035</v>
      </c>
      <c r="G1460" s="12">
        <v>2019.0</v>
      </c>
      <c r="H1460" s="33">
        <v>43526.0</v>
      </c>
      <c r="I1460" s="12" t="s">
        <v>25586</v>
      </c>
      <c r="K1460" s="12" t="s">
        <v>25587</v>
      </c>
    </row>
    <row r="1461" ht="15.75" customHeight="1">
      <c r="A1461" s="12">
        <v>3.0830888E7</v>
      </c>
      <c r="B1461" s="12" t="s">
        <v>25588</v>
      </c>
      <c r="C1461" s="12" t="s">
        <v>25589</v>
      </c>
      <c r="D1461" s="12" t="s">
        <v>25590</v>
      </c>
      <c r="E1461" s="12" t="s">
        <v>25591</v>
      </c>
      <c r="F1461" s="12" t="s">
        <v>2196</v>
      </c>
      <c r="G1461" s="12">
        <v>2019.0</v>
      </c>
      <c r="H1461" s="33">
        <v>43529.0</v>
      </c>
    </row>
    <row r="1462" ht="15.75" customHeight="1">
      <c r="A1462" s="12">
        <v>3.0891514E7</v>
      </c>
      <c r="B1462" s="12" t="s">
        <v>25592</v>
      </c>
      <c r="C1462" s="12" t="s">
        <v>25593</v>
      </c>
      <c r="D1462" s="12" t="s">
        <v>25594</v>
      </c>
      <c r="E1462" s="12" t="s">
        <v>25595</v>
      </c>
      <c r="F1462" s="12" t="s">
        <v>25596</v>
      </c>
      <c r="G1462" s="12">
        <v>2019.0</v>
      </c>
      <c r="H1462" s="33">
        <v>43545.0</v>
      </c>
      <c r="I1462" s="12" t="s">
        <v>25597</v>
      </c>
      <c r="K1462" s="12" t="s">
        <v>25598</v>
      </c>
    </row>
    <row r="1463" ht="15.75" customHeight="1">
      <c r="A1463" s="12">
        <v>3.0246665E7</v>
      </c>
      <c r="B1463" s="12" t="s">
        <v>25599</v>
      </c>
      <c r="C1463" s="12" t="s">
        <v>25600</v>
      </c>
      <c r="D1463" s="12" t="s">
        <v>25601</v>
      </c>
      <c r="E1463" s="12" t="s">
        <v>25602</v>
      </c>
      <c r="F1463" s="12" t="s">
        <v>1654</v>
      </c>
      <c r="G1463" s="12">
        <v>2019.0</v>
      </c>
      <c r="H1463" s="33">
        <v>43368.0</v>
      </c>
      <c r="K1463" s="12" t="s">
        <v>25603</v>
      </c>
    </row>
    <row r="1464" ht="15.75" customHeight="1">
      <c r="A1464" s="12">
        <v>3.0390316E7</v>
      </c>
      <c r="B1464" s="12" t="s">
        <v>25605</v>
      </c>
      <c r="C1464" s="12" t="s">
        <v>25606</v>
      </c>
      <c r="D1464" s="12" t="s">
        <v>25607</v>
      </c>
      <c r="E1464" s="12" t="s">
        <v>25608</v>
      </c>
      <c r="F1464" s="12" t="s">
        <v>119</v>
      </c>
      <c r="G1464" s="12">
        <v>2019.0</v>
      </c>
      <c r="H1464" s="33">
        <v>43408.0</v>
      </c>
      <c r="K1464" s="12" t="s">
        <v>25609</v>
      </c>
    </row>
    <row r="1465" ht="15.75" customHeight="1">
      <c r="A1465" s="12">
        <v>3.0468769E7</v>
      </c>
      <c r="B1465" s="12" t="s">
        <v>25610</v>
      </c>
      <c r="C1465" s="12" t="s">
        <v>25611</v>
      </c>
      <c r="D1465" s="12" t="s">
        <v>25612</v>
      </c>
      <c r="E1465" s="12" t="s">
        <v>22120</v>
      </c>
      <c r="F1465" s="12" t="s">
        <v>3529</v>
      </c>
      <c r="G1465" s="12">
        <v>2019.0</v>
      </c>
      <c r="H1465" s="33">
        <v>43428.0</v>
      </c>
      <c r="K1465" s="12" t="s">
        <v>25613</v>
      </c>
    </row>
    <row r="1466" ht="15.75" customHeight="1">
      <c r="A1466" s="12">
        <v>3.0484879E7</v>
      </c>
      <c r="B1466" s="12" t="s">
        <v>25614</v>
      </c>
      <c r="C1466" s="12" t="s">
        <v>25615</v>
      </c>
      <c r="D1466" s="12" t="s">
        <v>25616</v>
      </c>
      <c r="E1466" s="12" t="s">
        <v>1653</v>
      </c>
      <c r="F1466" s="12" t="s">
        <v>119</v>
      </c>
      <c r="G1466" s="12">
        <v>2019.0</v>
      </c>
      <c r="H1466" s="33">
        <v>43433.0</v>
      </c>
      <c r="K1466" s="12" t="s">
        <v>25617</v>
      </c>
    </row>
    <row r="1467" ht="15.75" customHeight="1">
      <c r="A1467" s="12">
        <v>3.052673E7</v>
      </c>
      <c r="B1467" s="12" t="s">
        <v>25618</v>
      </c>
      <c r="C1467" s="12" t="s">
        <v>25619</v>
      </c>
      <c r="D1467" s="12" t="s">
        <v>25620</v>
      </c>
      <c r="E1467" s="12" t="s">
        <v>25621</v>
      </c>
      <c r="F1467" s="12" t="s">
        <v>520</v>
      </c>
      <c r="G1467" s="12">
        <v>2019.0</v>
      </c>
      <c r="H1467" s="33">
        <v>43446.0</v>
      </c>
      <c r="I1467" s="12" t="s">
        <v>25622</v>
      </c>
      <c r="K1467" s="12" t="s">
        <v>25623</v>
      </c>
    </row>
    <row r="1468" ht="15.75" customHeight="1">
      <c r="A1468" s="12">
        <v>3.0552191E7</v>
      </c>
      <c r="B1468" s="12" t="s">
        <v>25624</v>
      </c>
      <c r="C1468" s="12" t="s">
        <v>25625</v>
      </c>
      <c r="D1468" s="12" t="s">
        <v>25626</v>
      </c>
      <c r="E1468" s="12" t="s">
        <v>25627</v>
      </c>
      <c r="F1468" s="12" t="s">
        <v>182</v>
      </c>
      <c r="G1468" s="12">
        <v>2019.0</v>
      </c>
      <c r="H1468" s="33">
        <v>43450.0</v>
      </c>
      <c r="I1468" s="12" t="s">
        <v>25628</v>
      </c>
      <c r="K1468" s="12" t="s">
        <v>25629</v>
      </c>
    </row>
    <row r="1469" ht="15.75" customHeight="1">
      <c r="A1469" s="12">
        <v>3.0559222E7</v>
      </c>
      <c r="B1469" s="12" t="s">
        <v>25631</v>
      </c>
      <c r="C1469" s="12" t="s">
        <v>25632</v>
      </c>
      <c r="D1469" s="12" t="s">
        <v>25633</v>
      </c>
      <c r="E1469" s="12" t="s">
        <v>20626</v>
      </c>
      <c r="F1469" s="12" t="s">
        <v>439</v>
      </c>
      <c r="G1469" s="12">
        <v>2019.0</v>
      </c>
      <c r="H1469" s="33">
        <v>43453.0</v>
      </c>
      <c r="I1469" s="12" t="s">
        <v>25634</v>
      </c>
      <c r="K1469" s="12" t="s">
        <v>25635</v>
      </c>
    </row>
    <row r="1470" ht="15.75" customHeight="1">
      <c r="A1470" s="12">
        <v>3.0582922E7</v>
      </c>
      <c r="B1470" s="12" t="s">
        <v>25636</v>
      </c>
      <c r="C1470" s="12" t="s">
        <v>25637</v>
      </c>
      <c r="D1470" s="12" t="s">
        <v>25638</v>
      </c>
      <c r="E1470" s="12" t="s">
        <v>11514</v>
      </c>
      <c r="F1470" s="12" t="s">
        <v>2712</v>
      </c>
      <c r="G1470" s="12">
        <v>2019.0</v>
      </c>
      <c r="H1470" s="33">
        <v>43459.0</v>
      </c>
      <c r="K1470" s="12" t="s">
        <v>25639</v>
      </c>
    </row>
    <row r="1471" ht="15.75" customHeight="1">
      <c r="A1471" s="12">
        <v>3.0604457E7</v>
      </c>
      <c r="B1471" s="12" t="s">
        <v>25640</v>
      </c>
      <c r="C1471" s="12" t="s">
        <v>25641</v>
      </c>
      <c r="D1471" s="12" t="s">
        <v>25642</v>
      </c>
      <c r="E1471" s="12" t="s">
        <v>5043</v>
      </c>
      <c r="F1471" s="12" t="s">
        <v>1704</v>
      </c>
      <c r="G1471" s="12">
        <v>2019.0</v>
      </c>
      <c r="H1471" s="33">
        <v>43469.0</v>
      </c>
      <c r="I1471" s="12" t="s">
        <v>25643</v>
      </c>
      <c r="K1471" s="12" t="s">
        <v>25644</v>
      </c>
    </row>
    <row r="1472" ht="15.75" customHeight="1">
      <c r="A1472" s="12">
        <v>3.0615856E7</v>
      </c>
      <c r="B1472" s="12" t="s">
        <v>25645</v>
      </c>
      <c r="C1472" s="12" t="s">
        <v>25646</v>
      </c>
      <c r="D1472" s="12" t="s">
        <v>25647</v>
      </c>
      <c r="E1472" s="12" t="s">
        <v>24880</v>
      </c>
      <c r="F1472" s="12" t="s">
        <v>2712</v>
      </c>
      <c r="G1472" s="12">
        <v>2019.0</v>
      </c>
      <c r="H1472" s="33">
        <v>43473.0</v>
      </c>
      <c r="K1472" s="12" t="s">
        <v>25648</v>
      </c>
    </row>
    <row r="1473" ht="15.75" customHeight="1">
      <c r="A1473" s="12">
        <v>3.0624796E7</v>
      </c>
      <c r="B1473" s="12" t="s">
        <v>25649</v>
      </c>
      <c r="C1473" s="12" t="s">
        <v>25650</v>
      </c>
      <c r="D1473" s="12" t="s">
        <v>25651</v>
      </c>
      <c r="E1473" s="12" t="s">
        <v>25652</v>
      </c>
      <c r="F1473" s="12" t="s">
        <v>3517</v>
      </c>
      <c r="G1473" s="12">
        <v>2019.0</v>
      </c>
      <c r="H1473" s="33">
        <v>43475.0</v>
      </c>
      <c r="K1473" s="12" t="s">
        <v>25653</v>
      </c>
    </row>
    <row r="1474" ht="15.75" customHeight="1">
      <c r="A1474" s="12">
        <v>3.063947E7</v>
      </c>
      <c r="B1474" s="12" t="s">
        <v>25654</v>
      </c>
      <c r="C1474" s="12" t="s">
        <v>25655</v>
      </c>
      <c r="D1474" s="12" t="s">
        <v>25656</v>
      </c>
      <c r="E1474" s="12" t="s">
        <v>25657</v>
      </c>
      <c r="F1474" s="12" t="s">
        <v>2712</v>
      </c>
      <c r="G1474" s="12">
        <v>2019.0</v>
      </c>
      <c r="H1474" s="33">
        <v>43480.0</v>
      </c>
      <c r="K1474" s="12" t="s">
        <v>25658</v>
      </c>
    </row>
    <row r="1475" ht="15.75" customHeight="1">
      <c r="A1475" s="12">
        <v>3.065641E7</v>
      </c>
      <c r="B1475" s="12" t="s">
        <v>25659</v>
      </c>
      <c r="C1475" s="12" t="s">
        <v>25660</v>
      </c>
      <c r="D1475" s="12" t="s">
        <v>25661</v>
      </c>
      <c r="E1475" s="12" t="s">
        <v>25662</v>
      </c>
      <c r="F1475" s="12" t="s">
        <v>376</v>
      </c>
      <c r="G1475" s="12">
        <v>2019.0</v>
      </c>
      <c r="H1475" s="33">
        <v>43484.0</v>
      </c>
      <c r="K1475" s="12" t="s">
        <v>25663</v>
      </c>
    </row>
    <row r="1476" ht="15.75" customHeight="1">
      <c r="A1476" s="12">
        <v>3.0671773E7</v>
      </c>
      <c r="B1476" s="12" t="s">
        <v>25664</v>
      </c>
      <c r="C1476" s="12" t="s">
        <v>25665</v>
      </c>
      <c r="D1476" s="12" t="s">
        <v>25666</v>
      </c>
      <c r="E1476" s="12" t="s">
        <v>25667</v>
      </c>
      <c r="F1476" s="12" t="s">
        <v>1711</v>
      </c>
      <c r="G1476" s="12">
        <v>2019.0</v>
      </c>
      <c r="H1476" s="33">
        <v>43489.0</v>
      </c>
      <c r="K1476" s="12" t="s">
        <v>25668</v>
      </c>
    </row>
    <row r="1477" ht="15.75" customHeight="1">
      <c r="A1477" s="12">
        <v>3.0675849E7</v>
      </c>
      <c r="B1477" s="12" t="s">
        <v>25669</v>
      </c>
      <c r="C1477" s="12" t="s">
        <v>25670</v>
      </c>
      <c r="D1477" s="12" t="s">
        <v>25671</v>
      </c>
      <c r="E1477" s="12" t="s">
        <v>25672</v>
      </c>
      <c r="F1477" s="12" t="s">
        <v>520</v>
      </c>
      <c r="G1477" s="12">
        <v>2019.0</v>
      </c>
      <c r="H1477" s="33">
        <v>43490.0</v>
      </c>
      <c r="I1477" s="12" t="s">
        <v>25673</v>
      </c>
      <c r="K1477" s="12" t="s">
        <v>25674</v>
      </c>
    </row>
    <row r="1478" ht="15.75" customHeight="1">
      <c r="A1478" s="12">
        <v>3.0685209E7</v>
      </c>
      <c r="B1478" s="12" t="s">
        <v>25675</v>
      </c>
      <c r="C1478" s="12" t="s">
        <v>25676</v>
      </c>
      <c r="D1478" s="12" t="s">
        <v>25677</v>
      </c>
      <c r="E1478" s="12" t="s">
        <v>1781</v>
      </c>
      <c r="F1478" s="12" t="s">
        <v>25678</v>
      </c>
      <c r="G1478" s="12">
        <v>2019.0</v>
      </c>
      <c r="H1478" s="33">
        <v>43493.0</v>
      </c>
      <c r="I1478" s="12" t="s">
        <v>25679</v>
      </c>
      <c r="J1478" s="12" t="s">
        <v>25680</v>
      </c>
      <c r="K1478" s="12" t="s">
        <v>25681</v>
      </c>
    </row>
    <row r="1479" ht="15.75" customHeight="1">
      <c r="A1479" s="12">
        <v>3.069338E7</v>
      </c>
      <c r="B1479" s="12" t="s">
        <v>25682</v>
      </c>
      <c r="C1479" s="12" t="s">
        <v>25683</v>
      </c>
      <c r="D1479" s="12" t="s">
        <v>25684</v>
      </c>
      <c r="E1479" s="12" t="s">
        <v>23296</v>
      </c>
      <c r="F1479" s="12" t="s">
        <v>376</v>
      </c>
      <c r="G1479" s="12">
        <v>2019.0</v>
      </c>
      <c r="H1479" s="33">
        <v>43495.0</v>
      </c>
      <c r="K1479" s="12" t="s">
        <v>25685</v>
      </c>
    </row>
    <row r="1480" ht="15.75" customHeight="1">
      <c r="A1480" s="12">
        <v>3.0711907E7</v>
      </c>
      <c r="B1480" s="12" t="s">
        <v>25686</v>
      </c>
      <c r="C1480" s="12" t="s">
        <v>25687</v>
      </c>
      <c r="D1480" s="12" t="s">
        <v>25688</v>
      </c>
      <c r="E1480" s="12" t="s">
        <v>15500</v>
      </c>
      <c r="F1480" s="12" t="s">
        <v>20000</v>
      </c>
      <c r="G1480" s="12">
        <v>2019.0</v>
      </c>
      <c r="H1480" s="33">
        <v>43500.0</v>
      </c>
      <c r="K1480" s="12" t="s">
        <v>25689</v>
      </c>
    </row>
    <row r="1481" ht="15.75" customHeight="1">
      <c r="A1481" s="12">
        <v>3.0712763E7</v>
      </c>
      <c r="B1481" s="12" t="s">
        <v>25690</v>
      </c>
      <c r="C1481" s="12" t="s">
        <v>5254</v>
      </c>
      <c r="D1481" s="12" t="s">
        <v>25691</v>
      </c>
      <c r="E1481" s="12" t="s">
        <v>5256</v>
      </c>
      <c r="F1481" s="12" t="s">
        <v>1033</v>
      </c>
      <c r="G1481" s="12">
        <v>2019.0</v>
      </c>
      <c r="H1481" s="33">
        <v>43501.0</v>
      </c>
      <c r="I1481" s="12" t="s">
        <v>25692</v>
      </c>
      <c r="J1481" s="12" t="s">
        <v>25693</v>
      </c>
      <c r="K1481" s="12" t="s">
        <v>25694</v>
      </c>
    </row>
    <row r="1482" ht="15.75" customHeight="1">
      <c r="A1482" s="12">
        <v>3.0715337E7</v>
      </c>
      <c r="B1482" s="12" t="s">
        <v>25695</v>
      </c>
      <c r="C1482" s="12" t="s">
        <v>25696</v>
      </c>
      <c r="D1482" s="12" t="s">
        <v>25697</v>
      </c>
      <c r="E1482" s="12" t="s">
        <v>25698</v>
      </c>
      <c r="F1482" s="12" t="s">
        <v>2843</v>
      </c>
      <c r="G1482" s="12">
        <v>2019.0</v>
      </c>
      <c r="H1482" s="33">
        <v>43501.0</v>
      </c>
      <c r="I1482" s="12" t="s">
        <v>25699</v>
      </c>
      <c r="K1482" s="12" t="s">
        <v>25700</v>
      </c>
    </row>
    <row r="1483" ht="15.75" customHeight="1">
      <c r="A1483" s="12">
        <v>3.0734652E7</v>
      </c>
      <c r="B1483" s="12" t="s">
        <v>25702</v>
      </c>
      <c r="C1483" s="12" t="s">
        <v>25703</v>
      </c>
      <c r="D1483" s="12" t="s">
        <v>25704</v>
      </c>
      <c r="E1483" s="12" t="s">
        <v>25705</v>
      </c>
      <c r="F1483" s="12" t="s">
        <v>6045</v>
      </c>
      <c r="G1483" s="12">
        <v>2019.0</v>
      </c>
      <c r="H1483" s="33">
        <v>43505.0</v>
      </c>
      <c r="I1483" s="12" t="s">
        <v>25706</v>
      </c>
      <c r="K1483" s="12" t="s">
        <v>25707</v>
      </c>
    </row>
    <row r="1484" ht="15.75" customHeight="1">
      <c r="A1484" s="12">
        <v>3.0805816E7</v>
      </c>
      <c r="B1484" s="12" t="s">
        <v>25708</v>
      </c>
      <c r="C1484" s="12" t="s">
        <v>25709</v>
      </c>
      <c r="D1484" s="12" t="s">
        <v>25710</v>
      </c>
      <c r="E1484" s="12" t="s">
        <v>25711</v>
      </c>
      <c r="F1484" s="12" t="s">
        <v>664</v>
      </c>
      <c r="G1484" s="12">
        <v>2019.0</v>
      </c>
      <c r="H1484" s="33">
        <v>43523.0</v>
      </c>
      <c r="K1484" s="12" t="s">
        <v>25712</v>
      </c>
    </row>
    <row r="1485" ht="15.75" customHeight="1">
      <c r="A1485" s="12">
        <v>3.0824501E7</v>
      </c>
      <c r="B1485" s="12" t="s">
        <v>25713</v>
      </c>
      <c r="C1485" s="12" t="s">
        <v>25714</v>
      </c>
      <c r="D1485" s="12" t="s">
        <v>25715</v>
      </c>
      <c r="E1485" s="12" t="s">
        <v>25716</v>
      </c>
      <c r="F1485" s="12" t="s">
        <v>25717</v>
      </c>
      <c r="G1485" s="12">
        <v>2019.0</v>
      </c>
      <c r="H1485" s="33">
        <v>43527.0</v>
      </c>
      <c r="K1485" s="12" t="s">
        <v>25718</v>
      </c>
    </row>
    <row r="1486" ht="15.75" customHeight="1">
      <c r="A1486" s="12">
        <v>3.0869785E7</v>
      </c>
      <c r="B1486" s="12" t="s">
        <v>25719</v>
      </c>
      <c r="C1486" s="12" t="s">
        <v>25720</v>
      </c>
      <c r="D1486" s="12" t="s">
        <v>25721</v>
      </c>
      <c r="E1486" s="12" t="s">
        <v>25722</v>
      </c>
      <c r="F1486" s="12" t="s">
        <v>7569</v>
      </c>
      <c r="G1486" s="12">
        <v>2019.0</v>
      </c>
      <c r="H1486" s="33">
        <v>43539.0</v>
      </c>
      <c r="K1486" s="12" t="s">
        <v>25723</v>
      </c>
    </row>
    <row r="1487" ht="15.75" customHeight="1">
      <c r="A1487" s="12">
        <v>3.0878078E7</v>
      </c>
      <c r="B1487" s="12" t="s">
        <v>25724</v>
      </c>
      <c r="C1487" s="12" t="s">
        <v>25725</v>
      </c>
      <c r="D1487" s="12" t="s">
        <v>25726</v>
      </c>
      <c r="E1487" s="12" t="s">
        <v>25727</v>
      </c>
      <c r="F1487" s="12" t="s">
        <v>842</v>
      </c>
      <c r="G1487" s="12">
        <v>2019.0</v>
      </c>
      <c r="H1487" s="33">
        <v>43542.0</v>
      </c>
      <c r="K1487" s="12" t="s">
        <v>25728</v>
      </c>
    </row>
    <row r="1488" ht="15.75" customHeight="1">
      <c r="A1488" s="12">
        <v>3.0923988E7</v>
      </c>
      <c r="B1488" s="12" t="s">
        <v>25729</v>
      </c>
      <c r="C1488" s="12" t="s">
        <v>25730</v>
      </c>
      <c r="D1488" s="12" t="s">
        <v>25731</v>
      </c>
      <c r="E1488" s="12" t="s">
        <v>21397</v>
      </c>
      <c r="F1488" s="12" t="s">
        <v>664</v>
      </c>
      <c r="G1488" s="12">
        <v>2019.0</v>
      </c>
      <c r="H1488" s="33">
        <v>43554.0</v>
      </c>
      <c r="K1488" s="12" t="s">
        <v>25732</v>
      </c>
    </row>
    <row r="1489" ht="15.75" customHeight="1">
      <c r="A1489" s="12">
        <v>3.0950399E7</v>
      </c>
      <c r="B1489" s="12" t="s">
        <v>25733</v>
      </c>
      <c r="C1489" s="12" t="s">
        <v>25734</v>
      </c>
      <c r="D1489" s="12" t="s">
        <v>25735</v>
      </c>
      <c r="E1489" s="12" t="s">
        <v>5616</v>
      </c>
      <c r="F1489" s="12" t="s">
        <v>25736</v>
      </c>
      <c r="G1489" s="12">
        <v>2019.0</v>
      </c>
      <c r="H1489" s="33">
        <v>43561.0</v>
      </c>
      <c r="I1489" s="12" t="s">
        <v>25737</v>
      </c>
      <c r="K1489" s="12" t="s">
        <v>25738</v>
      </c>
    </row>
    <row r="1490" ht="15.75" customHeight="1">
      <c r="A1490" s="12">
        <v>3.095343E7</v>
      </c>
      <c r="B1490" s="12" t="s">
        <v>25739</v>
      </c>
      <c r="C1490" s="12" t="s">
        <v>25740</v>
      </c>
      <c r="D1490" s="12" t="s">
        <v>25741</v>
      </c>
      <c r="E1490" s="12" t="s">
        <v>8186</v>
      </c>
      <c r="F1490" s="12" t="s">
        <v>9325</v>
      </c>
      <c r="G1490" s="12">
        <v>2019.0</v>
      </c>
      <c r="H1490" s="33">
        <v>43562.0</v>
      </c>
      <c r="K1490" s="12" t="s">
        <v>25742</v>
      </c>
    </row>
    <row r="1491" ht="15.75" customHeight="1">
      <c r="A1491" s="12">
        <v>3.1013005E7</v>
      </c>
      <c r="B1491" s="12" t="s">
        <v>25743</v>
      </c>
      <c r="C1491" s="12" t="s">
        <v>25744</v>
      </c>
      <c r="D1491" s="12" t="s">
        <v>25745</v>
      </c>
      <c r="E1491" s="12" t="s">
        <v>25746</v>
      </c>
      <c r="F1491" s="12" t="s">
        <v>22668</v>
      </c>
      <c r="G1491" s="12">
        <v>2019.0</v>
      </c>
      <c r="H1491" s="33">
        <v>43579.0</v>
      </c>
      <c r="K1491" s="12" t="s">
        <v>25747</v>
      </c>
    </row>
    <row r="1492" ht="15.75" customHeight="1">
      <c r="A1492" s="12">
        <v>3.1041272E7</v>
      </c>
      <c r="B1492" s="12" t="s">
        <v>25748</v>
      </c>
      <c r="C1492" s="12" t="s">
        <v>25749</v>
      </c>
      <c r="D1492" s="12" t="s">
        <v>25750</v>
      </c>
      <c r="E1492" s="12" t="s">
        <v>25751</v>
      </c>
      <c r="F1492" s="12" t="s">
        <v>25752</v>
      </c>
      <c r="G1492" s="12">
        <v>2019.0</v>
      </c>
      <c r="H1492" s="33">
        <v>43587.0</v>
      </c>
      <c r="I1492" s="12" t="s">
        <v>25753</v>
      </c>
      <c r="K1492" s="12" t="s">
        <v>25754</v>
      </c>
    </row>
    <row r="1493" ht="15.75" customHeight="1">
      <c r="A1493" s="12">
        <v>3.1103437E7</v>
      </c>
      <c r="B1493" s="12" t="s">
        <v>25755</v>
      </c>
      <c r="C1493" s="12" t="s">
        <v>25756</v>
      </c>
      <c r="D1493" s="12" t="s">
        <v>25757</v>
      </c>
      <c r="E1493" s="12" t="s">
        <v>20715</v>
      </c>
      <c r="F1493" s="12" t="s">
        <v>1356</v>
      </c>
      <c r="G1493" s="12">
        <v>2019.0</v>
      </c>
      <c r="H1493" s="33">
        <v>43605.0</v>
      </c>
      <c r="I1493" s="12" t="s">
        <v>25758</v>
      </c>
      <c r="K1493" s="12" t="s">
        <v>25759</v>
      </c>
    </row>
    <row r="1494" ht="15.75" customHeight="1">
      <c r="A1494" s="12">
        <v>3.3597446E7</v>
      </c>
      <c r="B1494" s="12" t="s">
        <v>25761</v>
      </c>
      <c r="C1494" s="12" t="s">
        <v>25762</v>
      </c>
      <c r="D1494" s="12" t="s">
        <v>25763</v>
      </c>
      <c r="E1494" s="12" t="s">
        <v>4282</v>
      </c>
      <c r="F1494" s="12" t="s">
        <v>308</v>
      </c>
      <c r="G1494" s="12">
        <v>2019.0</v>
      </c>
      <c r="H1494" s="33">
        <v>44245.0</v>
      </c>
    </row>
    <row r="1495" ht="15.75" customHeight="1">
      <c r="A1495" s="12">
        <v>3.0837458E7</v>
      </c>
      <c r="B1495" s="12" t="s">
        <v>25764</v>
      </c>
      <c r="C1495" s="12" t="s">
        <v>25765</v>
      </c>
      <c r="D1495" s="12" t="s">
        <v>25766</v>
      </c>
      <c r="E1495" s="12" t="s">
        <v>25767</v>
      </c>
      <c r="F1495" s="12" t="s">
        <v>7626</v>
      </c>
      <c r="G1495" s="12">
        <v>2019.0</v>
      </c>
      <c r="H1495" s="33">
        <v>43531.0</v>
      </c>
      <c r="I1495" s="12" t="s">
        <v>25768</v>
      </c>
      <c r="K1495" s="12" t="s">
        <v>25769</v>
      </c>
    </row>
    <row r="1496" ht="15.75" customHeight="1">
      <c r="A1496" s="12">
        <v>3.0840713E7</v>
      </c>
      <c r="B1496" s="12" t="s">
        <v>25771</v>
      </c>
      <c r="C1496" s="12" t="s">
        <v>25772</v>
      </c>
      <c r="D1496" s="12" t="s">
        <v>25773</v>
      </c>
      <c r="E1496" s="12" t="s">
        <v>25774</v>
      </c>
      <c r="F1496" s="12" t="s">
        <v>2831</v>
      </c>
      <c r="G1496" s="12">
        <v>2019.0</v>
      </c>
      <c r="H1496" s="33">
        <v>43531.0</v>
      </c>
      <c r="I1496" s="12" t="s">
        <v>25775</v>
      </c>
      <c r="K1496" s="12" t="s">
        <v>25776</v>
      </c>
    </row>
    <row r="1497" ht="15.75" customHeight="1">
      <c r="A1497" s="12">
        <v>3.0895174E7</v>
      </c>
      <c r="B1497" s="12" t="s">
        <v>25778</v>
      </c>
      <c r="C1497" s="12" t="s">
        <v>25779</v>
      </c>
      <c r="D1497" s="12" t="s">
        <v>25780</v>
      </c>
      <c r="E1497" s="12" t="s">
        <v>15222</v>
      </c>
      <c r="F1497" s="12" t="s">
        <v>3171</v>
      </c>
      <c r="G1497" s="12">
        <v>2019.0</v>
      </c>
      <c r="H1497" s="33">
        <v>43546.0</v>
      </c>
      <c r="I1497" s="12" t="s">
        <v>25781</v>
      </c>
      <c r="K1497" s="12" t="s">
        <v>25782</v>
      </c>
    </row>
    <row r="1498" ht="15.75" customHeight="1">
      <c r="A1498" s="12">
        <v>3.0855745E7</v>
      </c>
      <c r="B1498" s="12" t="s">
        <v>25783</v>
      </c>
      <c r="C1498" s="12" t="s">
        <v>25784</v>
      </c>
      <c r="D1498" s="12" t="s">
        <v>25785</v>
      </c>
      <c r="E1498" s="12" t="s">
        <v>25786</v>
      </c>
      <c r="F1498" s="12" t="s">
        <v>4123</v>
      </c>
      <c r="G1498" s="12">
        <v>2019.0</v>
      </c>
      <c r="H1498" s="33">
        <v>43536.0</v>
      </c>
      <c r="K1498" s="12" t="s">
        <v>25787</v>
      </c>
    </row>
    <row r="1499" ht="15.75" customHeight="1">
      <c r="A1499" s="12">
        <v>3.0850675E7</v>
      </c>
      <c r="B1499" s="12" t="s">
        <v>25789</v>
      </c>
      <c r="C1499" s="12" t="s">
        <v>25790</v>
      </c>
      <c r="D1499" s="12" t="s">
        <v>25791</v>
      </c>
      <c r="E1499" s="12" t="s">
        <v>25792</v>
      </c>
      <c r="F1499" s="12" t="s">
        <v>5609</v>
      </c>
      <c r="G1499" s="12">
        <v>2019.0</v>
      </c>
      <c r="H1499" s="33">
        <v>43534.0</v>
      </c>
      <c r="I1499" s="12" t="s">
        <v>25793</v>
      </c>
      <c r="K1499" s="12" t="s">
        <v>25794</v>
      </c>
    </row>
    <row r="1500" ht="15.75" customHeight="1">
      <c r="A1500" s="12">
        <v>3.0857242E7</v>
      </c>
      <c r="B1500" s="12" t="s">
        <v>25796</v>
      </c>
      <c r="C1500" s="12" t="s">
        <v>25797</v>
      </c>
      <c r="D1500" s="12" t="s">
        <v>25798</v>
      </c>
      <c r="E1500" s="12" t="s">
        <v>16387</v>
      </c>
      <c r="F1500" s="12" t="s">
        <v>25799</v>
      </c>
      <c r="G1500" s="12">
        <v>2019.0</v>
      </c>
      <c r="H1500" s="33">
        <v>43537.0</v>
      </c>
      <c r="I1500" s="12" t="s">
        <v>25800</v>
      </c>
      <c r="K1500" s="12" t="s">
        <v>25801</v>
      </c>
    </row>
    <row r="1501" ht="15.75" customHeight="1">
      <c r="A1501" s="12">
        <v>3.0864621E7</v>
      </c>
      <c r="B1501" s="12" t="s">
        <v>25802</v>
      </c>
      <c r="C1501" s="12" t="s">
        <v>25803</v>
      </c>
      <c r="D1501" s="12" t="s">
        <v>25804</v>
      </c>
      <c r="E1501" s="12" t="s">
        <v>15935</v>
      </c>
      <c r="F1501" s="12" t="s">
        <v>721</v>
      </c>
      <c r="G1501" s="12">
        <v>2019.0</v>
      </c>
      <c r="H1501" s="33">
        <v>43538.0</v>
      </c>
      <c r="I1501" s="12" t="s">
        <v>25805</v>
      </c>
      <c r="K1501" s="12" t="s">
        <v>25806</v>
      </c>
    </row>
    <row r="1502" ht="15.75" customHeight="1">
      <c r="A1502" s="12">
        <v>3.0862835E7</v>
      </c>
      <c r="B1502" s="12" t="s">
        <v>25808</v>
      </c>
      <c r="C1502" s="12" t="s">
        <v>25809</v>
      </c>
      <c r="D1502" s="12" t="s">
        <v>25810</v>
      </c>
      <c r="E1502" s="12" t="s">
        <v>25811</v>
      </c>
      <c r="F1502" s="12" t="s">
        <v>5609</v>
      </c>
      <c r="G1502" s="12">
        <v>2019.0</v>
      </c>
      <c r="H1502" s="33">
        <v>43538.0</v>
      </c>
      <c r="I1502" s="12" t="s">
        <v>25812</v>
      </c>
      <c r="K1502" s="12" t="s">
        <v>25813</v>
      </c>
    </row>
    <row r="1503" ht="15.75" customHeight="1">
      <c r="A1503" s="12">
        <v>3.0867321E7</v>
      </c>
      <c r="B1503" s="12" t="s">
        <v>25815</v>
      </c>
      <c r="C1503" s="12" t="s">
        <v>25816</v>
      </c>
      <c r="D1503" s="12" t="s">
        <v>25817</v>
      </c>
      <c r="E1503" s="12" t="s">
        <v>3659</v>
      </c>
      <c r="F1503" s="12" t="s">
        <v>10343</v>
      </c>
      <c r="G1503" s="12">
        <v>2019.0</v>
      </c>
      <c r="H1503" s="33">
        <v>43539.0</v>
      </c>
      <c r="K1503" s="12" t="s">
        <v>25818</v>
      </c>
    </row>
    <row r="1504" ht="15.75" customHeight="1">
      <c r="A1504" s="12">
        <v>3.0730745E7</v>
      </c>
      <c r="B1504" s="12" t="s">
        <v>25820</v>
      </c>
      <c r="C1504" s="12" t="s">
        <v>25821</v>
      </c>
      <c r="D1504" s="12" t="s">
        <v>25822</v>
      </c>
      <c r="E1504" s="12" t="s">
        <v>25823</v>
      </c>
      <c r="F1504" s="12" t="s">
        <v>6922</v>
      </c>
      <c r="G1504" s="12">
        <v>2019.0</v>
      </c>
      <c r="H1504" s="33">
        <v>43504.0</v>
      </c>
      <c r="I1504" s="12" t="s">
        <v>25824</v>
      </c>
      <c r="K1504" s="12" t="s">
        <v>25825</v>
      </c>
    </row>
    <row r="1505" ht="15.75" customHeight="1">
      <c r="A1505" s="12">
        <v>3.0933079E7</v>
      </c>
      <c r="B1505" s="12" t="s">
        <v>25827</v>
      </c>
      <c r="C1505" s="12" t="s">
        <v>25828</v>
      </c>
      <c r="D1505" s="12" t="s">
        <v>25829</v>
      </c>
      <c r="E1505" s="12" t="s">
        <v>25830</v>
      </c>
      <c r="F1505" s="12" t="s">
        <v>19291</v>
      </c>
      <c r="G1505" s="12">
        <v>2019.0</v>
      </c>
      <c r="H1505" s="33">
        <v>43557.0</v>
      </c>
      <c r="K1505" s="12" t="s">
        <v>25831</v>
      </c>
    </row>
    <row r="1506" ht="15.75" customHeight="1">
      <c r="A1506" s="12">
        <v>3.0870409E7</v>
      </c>
      <c r="B1506" s="12" t="s">
        <v>25832</v>
      </c>
      <c r="C1506" s="12" t="s">
        <v>25833</v>
      </c>
      <c r="D1506" s="12" t="s">
        <v>25834</v>
      </c>
      <c r="E1506" s="12" t="s">
        <v>25835</v>
      </c>
      <c r="F1506" s="12" t="s">
        <v>15189</v>
      </c>
      <c r="G1506" s="12">
        <v>2019.0</v>
      </c>
      <c r="H1506" s="33">
        <v>43539.0</v>
      </c>
      <c r="I1506" s="12" t="s">
        <v>25836</v>
      </c>
      <c r="K1506" s="12" t="s">
        <v>25837</v>
      </c>
    </row>
    <row r="1507" ht="15.75" customHeight="1">
      <c r="A1507" s="12">
        <v>3.0884896E7</v>
      </c>
      <c r="B1507" s="12" t="s">
        <v>25839</v>
      </c>
      <c r="C1507" s="12" t="s">
        <v>25840</v>
      </c>
      <c r="D1507" s="12" t="s">
        <v>25841</v>
      </c>
      <c r="E1507" s="12" t="s">
        <v>25842</v>
      </c>
      <c r="F1507" s="12" t="s">
        <v>16411</v>
      </c>
      <c r="G1507" s="12">
        <v>2019.0</v>
      </c>
      <c r="H1507" s="33">
        <v>43544.0</v>
      </c>
      <c r="I1507" s="12" t="s">
        <v>25843</v>
      </c>
      <c r="K1507" s="12" t="s">
        <v>25844</v>
      </c>
    </row>
    <row r="1508" ht="15.75" customHeight="1">
      <c r="A1508" s="12">
        <v>3.0884919E7</v>
      </c>
      <c r="B1508" s="12" t="s">
        <v>25846</v>
      </c>
      <c r="C1508" s="12" t="s">
        <v>25847</v>
      </c>
      <c r="D1508" s="12" t="s">
        <v>25848</v>
      </c>
      <c r="E1508" s="12" t="s">
        <v>25849</v>
      </c>
      <c r="F1508" s="12" t="s">
        <v>556</v>
      </c>
      <c r="G1508" s="12">
        <v>2019.0</v>
      </c>
      <c r="H1508" s="33">
        <v>43544.0</v>
      </c>
      <c r="I1508" s="12" t="s">
        <v>25850</v>
      </c>
      <c r="K1508" s="12" t="s">
        <v>25851</v>
      </c>
    </row>
    <row r="1509" ht="15.75" customHeight="1">
      <c r="A1509" s="12">
        <v>3.0937288E7</v>
      </c>
      <c r="B1509" s="12" t="s">
        <v>25852</v>
      </c>
      <c r="C1509" s="12" t="s">
        <v>25853</v>
      </c>
      <c r="D1509" s="12" t="s">
        <v>25854</v>
      </c>
      <c r="E1509" s="12" t="s">
        <v>22008</v>
      </c>
      <c r="F1509" s="12" t="s">
        <v>3171</v>
      </c>
      <c r="G1509" s="12">
        <v>2019.0</v>
      </c>
      <c r="H1509" s="33">
        <v>43558.0</v>
      </c>
      <c r="I1509" s="12" t="s">
        <v>25855</v>
      </c>
      <c r="K1509" s="12" t="s">
        <v>25856</v>
      </c>
    </row>
    <row r="1510" ht="15.75" customHeight="1">
      <c r="A1510" s="12">
        <v>3.0889213E7</v>
      </c>
      <c r="B1510" s="12" t="s">
        <v>25858</v>
      </c>
      <c r="C1510" s="12" t="s">
        <v>25859</v>
      </c>
      <c r="D1510" s="12" t="s">
        <v>25860</v>
      </c>
      <c r="E1510" s="12" t="s">
        <v>25861</v>
      </c>
      <c r="F1510" s="12" t="s">
        <v>2831</v>
      </c>
      <c r="G1510" s="12">
        <v>2019.0</v>
      </c>
      <c r="H1510" s="33">
        <v>43544.0</v>
      </c>
      <c r="I1510" s="12" t="s">
        <v>25862</v>
      </c>
      <c r="K1510" s="12" t="s">
        <v>25863</v>
      </c>
    </row>
    <row r="1511" ht="15.75" customHeight="1">
      <c r="A1511" s="12">
        <v>3.0889229E7</v>
      </c>
      <c r="B1511" s="12" t="s">
        <v>25865</v>
      </c>
      <c r="C1511" s="12" t="s">
        <v>25866</v>
      </c>
      <c r="D1511" s="12" t="s">
        <v>25867</v>
      </c>
      <c r="E1511" s="12" t="s">
        <v>5785</v>
      </c>
      <c r="F1511" s="12" t="s">
        <v>2831</v>
      </c>
      <c r="G1511" s="12">
        <v>2019.0</v>
      </c>
      <c r="H1511" s="33">
        <v>43544.0</v>
      </c>
      <c r="I1511" s="12" t="s">
        <v>25868</v>
      </c>
      <c r="K1511" s="12" t="s">
        <v>25869</v>
      </c>
    </row>
    <row r="1512" ht="15.75" customHeight="1">
      <c r="A1512" s="12">
        <v>3.094111E7</v>
      </c>
      <c r="B1512" s="12" t="s">
        <v>25870</v>
      </c>
      <c r="C1512" s="12" t="s">
        <v>25871</v>
      </c>
      <c r="D1512" s="12" t="s">
        <v>25872</v>
      </c>
      <c r="E1512" s="12" t="s">
        <v>25873</v>
      </c>
      <c r="F1512" s="12" t="s">
        <v>1128</v>
      </c>
      <c r="G1512" s="12">
        <v>2019.0</v>
      </c>
      <c r="H1512" s="33">
        <v>43559.0</v>
      </c>
      <c r="I1512" s="12" t="s">
        <v>25874</v>
      </c>
      <c r="K1512" s="12" t="s">
        <v>25875</v>
      </c>
    </row>
    <row r="1513" ht="15.75" customHeight="1">
      <c r="A1513" s="12">
        <v>3.0893296E7</v>
      </c>
      <c r="B1513" s="12" t="s">
        <v>25876</v>
      </c>
      <c r="C1513" s="12" t="s">
        <v>25877</v>
      </c>
      <c r="D1513" s="12" t="s">
        <v>25878</v>
      </c>
      <c r="E1513" s="12" t="s">
        <v>25879</v>
      </c>
      <c r="F1513" s="12" t="s">
        <v>2810</v>
      </c>
      <c r="G1513" s="12">
        <v>2019.0</v>
      </c>
      <c r="H1513" s="33">
        <v>43545.0</v>
      </c>
      <c r="I1513" s="12" t="s">
        <v>25880</v>
      </c>
      <c r="K1513" s="12" t="s">
        <v>25881</v>
      </c>
    </row>
    <row r="1514" ht="15.75" customHeight="1">
      <c r="A1514" s="12">
        <v>3.1143363E7</v>
      </c>
      <c r="B1514" s="12" t="s">
        <v>25883</v>
      </c>
      <c r="C1514" s="12" t="s">
        <v>25884</v>
      </c>
      <c r="D1514" s="12" t="s">
        <v>25885</v>
      </c>
      <c r="E1514" s="12" t="s">
        <v>25886</v>
      </c>
      <c r="F1514" s="12" t="s">
        <v>1389</v>
      </c>
      <c r="G1514" s="12">
        <v>2019.0</v>
      </c>
      <c r="H1514" s="33">
        <v>43616.0</v>
      </c>
      <c r="I1514" s="12" t="s">
        <v>25887</v>
      </c>
      <c r="K1514" s="12" t="s">
        <v>25888</v>
      </c>
    </row>
    <row r="1515" ht="15.75" customHeight="1">
      <c r="A1515" s="12">
        <v>3.0496431E7</v>
      </c>
      <c r="B1515" s="12" t="s">
        <v>25889</v>
      </c>
      <c r="C1515" s="12" t="s">
        <v>25890</v>
      </c>
      <c r="D1515" s="12" t="s">
        <v>25891</v>
      </c>
      <c r="E1515" s="12" t="s">
        <v>25892</v>
      </c>
      <c r="F1515" s="12" t="s">
        <v>9948</v>
      </c>
      <c r="G1515" s="12">
        <v>2019.0</v>
      </c>
      <c r="H1515" s="33">
        <v>43434.0</v>
      </c>
      <c r="K1515" s="12" t="s">
        <v>25893</v>
      </c>
    </row>
    <row r="1516" ht="15.75" customHeight="1">
      <c r="A1516" s="12">
        <v>3.0535231E7</v>
      </c>
      <c r="B1516" s="12" t="s">
        <v>25895</v>
      </c>
      <c r="C1516" s="12" t="s">
        <v>25896</v>
      </c>
      <c r="D1516" s="12" t="s">
        <v>25897</v>
      </c>
      <c r="E1516" s="12" t="s">
        <v>25898</v>
      </c>
      <c r="F1516" s="12" t="s">
        <v>9948</v>
      </c>
      <c r="G1516" s="12">
        <v>2019.0</v>
      </c>
      <c r="H1516" s="33">
        <v>43446.0</v>
      </c>
      <c r="K1516" s="12" t="s">
        <v>25899</v>
      </c>
    </row>
    <row r="1517" ht="15.75" customHeight="1">
      <c r="A1517" s="12">
        <v>3.0976518E7</v>
      </c>
      <c r="B1517" s="12" t="s">
        <v>25900</v>
      </c>
      <c r="C1517" s="12" t="s">
        <v>25901</v>
      </c>
      <c r="D1517" s="12" t="s">
        <v>25902</v>
      </c>
      <c r="E1517" s="12" t="s">
        <v>25903</v>
      </c>
      <c r="F1517" s="12" t="s">
        <v>15195</v>
      </c>
      <c r="G1517" s="12">
        <v>2019.0</v>
      </c>
      <c r="H1517" s="33">
        <v>43568.0</v>
      </c>
      <c r="I1517" s="12" t="s">
        <v>25904</v>
      </c>
      <c r="K1517" s="12" t="s">
        <v>25905</v>
      </c>
    </row>
    <row r="1518" ht="15.75" customHeight="1">
      <c r="A1518" s="12">
        <v>3.090211E7</v>
      </c>
      <c r="B1518" s="12" t="s">
        <v>25906</v>
      </c>
      <c r="C1518" s="12" t="s">
        <v>25907</v>
      </c>
      <c r="D1518" s="12" t="s">
        <v>25908</v>
      </c>
      <c r="E1518" s="12" t="s">
        <v>25909</v>
      </c>
      <c r="F1518" s="12" t="s">
        <v>332</v>
      </c>
      <c r="G1518" s="12">
        <v>2019.0</v>
      </c>
      <c r="H1518" s="33">
        <v>43548.0</v>
      </c>
      <c r="I1518" s="12" t="s">
        <v>25910</v>
      </c>
      <c r="K1518" s="12" t="s">
        <v>25911</v>
      </c>
    </row>
    <row r="1519" ht="15.75" customHeight="1">
      <c r="A1519" s="12">
        <v>3.0381676E7</v>
      </c>
      <c r="B1519" s="12" t="s">
        <v>25913</v>
      </c>
      <c r="C1519" s="12" t="s">
        <v>25914</v>
      </c>
      <c r="D1519" s="12" t="s">
        <v>25915</v>
      </c>
      <c r="E1519" s="12" t="s">
        <v>25916</v>
      </c>
      <c r="F1519" s="12" t="s">
        <v>6090</v>
      </c>
      <c r="G1519" s="12">
        <v>2019.0</v>
      </c>
      <c r="H1519" s="33">
        <v>43406.0</v>
      </c>
      <c r="K1519" s="12" t="s">
        <v>25917</v>
      </c>
    </row>
    <row r="1520" ht="15.75" customHeight="1">
      <c r="A1520" s="12">
        <v>3.0529423E7</v>
      </c>
      <c r="B1520" s="12" t="s">
        <v>25919</v>
      </c>
      <c r="C1520" s="12" t="s">
        <v>25920</v>
      </c>
      <c r="D1520" s="12" t="s">
        <v>25921</v>
      </c>
      <c r="E1520" s="12" t="s">
        <v>24149</v>
      </c>
      <c r="F1520" s="12" t="s">
        <v>25922</v>
      </c>
      <c r="G1520" s="12">
        <v>2019.0</v>
      </c>
      <c r="H1520" s="33">
        <v>43446.0</v>
      </c>
      <c r="K1520" s="12" t="s">
        <v>25923</v>
      </c>
    </row>
    <row r="1521" ht="15.75" customHeight="1">
      <c r="A1521" s="12">
        <v>3.0909868E7</v>
      </c>
      <c r="B1521" s="12" t="s">
        <v>25924</v>
      </c>
      <c r="C1521" s="12" t="s">
        <v>25925</v>
      </c>
      <c r="D1521" s="12" t="s">
        <v>25926</v>
      </c>
      <c r="E1521" s="12" t="s">
        <v>25927</v>
      </c>
      <c r="F1521" s="12" t="s">
        <v>368</v>
      </c>
      <c r="G1521" s="12">
        <v>2019.0</v>
      </c>
      <c r="H1521" s="33">
        <v>43551.0</v>
      </c>
      <c r="I1521" s="12" t="s">
        <v>25928</v>
      </c>
      <c r="K1521" s="12" t="s">
        <v>25929</v>
      </c>
    </row>
    <row r="1522" ht="15.75" customHeight="1">
      <c r="A1522" s="12">
        <v>3.0914905E7</v>
      </c>
      <c r="B1522" s="12" t="s">
        <v>25930</v>
      </c>
      <c r="C1522" s="12" t="s">
        <v>25931</v>
      </c>
      <c r="D1522" s="12" t="s">
        <v>25932</v>
      </c>
      <c r="E1522" s="12" t="s">
        <v>25933</v>
      </c>
      <c r="F1522" s="12" t="s">
        <v>271</v>
      </c>
      <c r="G1522" s="12">
        <v>2019.0</v>
      </c>
      <c r="H1522" s="33">
        <v>43552.0</v>
      </c>
      <c r="I1522" s="12" t="s">
        <v>25934</v>
      </c>
      <c r="K1522" s="12" t="s">
        <v>25935</v>
      </c>
    </row>
    <row r="1523" ht="15.75" customHeight="1">
      <c r="A1523" s="12">
        <v>3.1019815E7</v>
      </c>
      <c r="B1523" s="12" t="s">
        <v>25936</v>
      </c>
      <c r="C1523" s="12" t="s">
        <v>25937</v>
      </c>
      <c r="D1523" s="12" t="s">
        <v>25938</v>
      </c>
      <c r="E1523" s="12" t="s">
        <v>25939</v>
      </c>
      <c r="F1523" s="12" t="s">
        <v>13084</v>
      </c>
      <c r="G1523" s="12">
        <v>2019.0</v>
      </c>
      <c r="H1523" s="33">
        <v>43581.0</v>
      </c>
      <c r="I1523" s="12" t="s">
        <v>25940</v>
      </c>
      <c r="K1523" s="12" t="s">
        <v>25941</v>
      </c>
    </row>
    <row r="1524" ht="15.75" customHeight="1">
      <c r="A1524" s="12">
        <v>3.0909941E7</v>
      </c>
      <c r="B1524" s="12" t="s">
        <v>25942</v>
      </c>
      <c r="C1524" s="12" t="s">
        <v>25943</v>
      </c>
      <c r="D1524" s="12" t="s">
        <v>25944</v>
      </c>
      <c r="E1524" s="12" t="s">
        <v>12496</v>
      </c>
      <c r="F1524" s="12" t="s">
        <v>332</v>
      </c>
      <c r="G1524" s="12">
        <v>2019.0</v>
      </c>
      <c r="H1524" s="33">
        <v>43551.0</v>
      </c>
      <c r="I1524" s="12" t="s">
        <v>25945</v>
      </c>
      <c r="K1524" s="12" t="s">
        <v>25946</v>
      </c>
    </row>
    <row r="1525" ht="15.75" customHeight="1">
      <c r="A1525" s="12">
        <v>3.0909949E7</v>
      </c>
      <c r="B1525" s="12" t="s">
        <v>25948</v>
      </c>
      <c r="C1525" s="12" t="s">
        <v>25949</v>
      </c>
      <c r="D1525" s="12" t="s">
        <v>25950</v>
      </c>
      <c r="E1525" s="12" t="s">
        <v>25951</v>
      </c>
      <c r="F1525" s="12" t="s">
        <v>332</v>
      </c>
      <c r="G1525" s="12">
        <v>2019.0</v>
      </c>
      <c r="H1525" s="33">
        <v>43551.0</v>
      </c>
      <c r="I1525" s="12" t="s">
        <v>25952</v>
      </c>
      <c r="K1525" s="12" t="s">
        <v>25953</v>
      </c>
    </row>
    <row r="1526" ht="15.75" customHeight="1">
      <c r="A1526" s="12">
        <v>3.0909955E7</v>
      </c>
      <c r="B1526" s="12" t="s">
        <v>25954</v>
      </c>
      <c r="C1526" s="12" t="s">
        <v>25955</v>
      </c>
      <c r="D1526" s="12" t="s">
        <v>25956</v>
      </c>
      <c r="E1526" s="12" t="s">
        <v>25957</v>
      </c>
      <c r="F1526" s="12" t="s">
        <v>332</v>
      </c>
      <c r="G1526" s="12">
        <v>2019.0</v>
      </c>
      <c r="H1526" s="33">
        <v>43551.0</v>
      </c>
      <c r="I1526" s="12" t="s">
        <v>25958</v>
      </c>
      <c r="K1526" s="12" t="s">
        <v>25959</v>
      </c>
    </row>
    <row r="1527" ht="15.75" customHeight="1">
      <c r="A1527" s="12">
        <v>3.0909964E7</v>
      </c>
      <c r="B1527" s="12" t="s">
        <v>25960</v>
      </c>
      <c r="C1527" s="12" t="s">
        <v>25961</v>
      </c>
      <c r="D1527" s="12" t="s">
        <v>25962</v>
      </c>
      <c r="E1527" s="12" t="s">
        <v>15900</v>
      </c>
      <c r="F1527" s="12" t="s">
        <v>332</v>
      </c>
      <c r="G1527" s="12">
        <v>2019.0</v>
      </c>
      <c r="H1527" s="33">
        <v>43551.0</v>
      </c>
      <c r="I1527" s="12" t="s">
        <v>25963</v>
      </c>
      <c r="K1527" s="12" t="s">
        <v>25964</v>
      </c>
    </row>
    <row r="1528" ht="15.75" customHeight="1">
      <c r="A1528" s="12">
        <v>3.0909972E7</v>
      </c>
      <c r="B1528" s="12" t="s">
        <v>25965</v>
      </c>
      <c r="C1528" s="12" t="s">
        <v>25966</v>
      </c>
      <c r="D1528" s="12" t="s">
        <v>25967</v>
      </c>
      <c r="E1528" s="12" t="s">
        <v>3090</v>
      </c>
      <c r="F1528" s="12" t="s">
        <v>332</v>
      </c>
      <c r="G1528" s="12">
        <v>2019.0</v>
      </c>
      <c r="H1528" s="33">
        <v>43551.0</v>
      </c>
      <c r="I1528" s="12" t="s">
        <v>25968</v>
      </c>
      <c r="K1528" s="12" t="s">
        <v>25969</v>
      </c>
    </row>
    <row r="1529" ht="15.75" customHeight="1">
      <c r="A1529" s="12">
        <v>3.0914515E7</v>
      </c>
      <c r="B1529" s="12" t="s">
        <v>25970</v>
      </c>
      <c r="C1529" s="12" t="s">
        <v>25971</v>
      </c>
      <c r="D1529" s="12" t="s">
        <v>25972</v>
      </c>
      <c r="E1529" s="12" t="s">
        <v>408</v>
      </c>
      <c r="F1529" s="12" t="s">
        <v>7946</v>
      </c>
      <c r="G1529" s="12">
        <v>2019.0</v>
      </c>
      <c r="H1529" s="33">
        <v>43552.0</v>
      </c>
      <c r="I1529" s="12" t="s">
        <v>25973</v>
      </c>
      <c r="K1529" s="12" t="s">
        <v>25974</v>
      </c>
    </row>
    <row r="1530" ht="15.75" customHeight="1">
      <c r="A1530" s="12">
        <v>3.0926896E7</v>
      </c>
      <c r="B1530" s="12" t="s">
        <v>25975</v>
      </c>
      <c r="C1530" s="12" t="s">
        <v>25976</v>
      </c>
      <c r="D1530" s="12" t="s">
        <v>25977</v>
      </c>
      <c r="E1530" s="12" t="s">
        <v>23460</v>
      </c>
      <c r="F1530" s="12" t="s">
        <v>5609</v>
      </c>
      <c r="G1530" s="12">
        <v>2019.0</v>
      </c>
      <c r="H1530" s="33">
        <v>43555.0</v>
      </c>
      <c r="I1530" s="12" t="s">
        <v>25978</v>
      </c>
      <c r="K1530" s="12" t="s">
        <v>25979</v>
      </c>
    </row>
    <row r="1531" ht="15.75" customHeight="1">
      <c r="A1531" s="12">
        <v>3.134653E7</v>
      </c>
      <c r="B1531" s="12" t="s">
        <v>25981</v>
      </c>
      <c r="C1531" s="12" t="s">
        <v>25982</v>
      </c>
      <c r="D1531" s="12" t="s">
        <v>25983</v>
      </c>
      <c r="E1531" s="12" t="s">
        <v>25984</v>
      </c>
      <c r="F1531" s="12" t="s">
        <v>25985</v>
      </c>
      <c r="G1531" s="12">
        <v>2019.0</v>
      </c>
      <c r="H1531" s="33">
        <v>43673.0</v>
      </c>
      <c r="I1531" s="12" t="s">
        <v>25986</v>
      </c>
    </row>
    <row r="1532" ht="15.75" customHeight="1">
      <c r="A1532" s="12">
        <v>3.1346538E7</v>
      </c>
      <c r="B1532" s="12" t="s">
        <v>25988</v>
      </c>
      <c r="C1532" s="12" t="s">
        <v>25989</v>
      </c>
      <c r="D1532" s="12" t="s">
        <v>25990</v>
      </c>
      <c r="E1532" s="12" t="s">
        <v>25991</v>
      </c>
      <c r="F1532" s="12" t="s">
        <v>25985</v>
      </c>
      <c r="G1532" s="12">
        <v>2019.0</v>
      </c>
      <c r="H1532" s="33">
        <v>43673.0</v>
      </c>
      <c r="I1532" s="12" t="s">
        <v>25992</v>
      </c>
    </row>
    <row r="1533" ht="15.75" customHeight="1">
      <c r="A1533" s="12">
        <v>2.9447357E7</v>
      </c>
      <c r="B1533" s="12" t="s">
        <v>25993</v>
      </c>
      <c r="C1533" s="12" t="s">
        <v>25994</v>
      </c>
      <c r="D1533" s="12" t="s">
        <v>25995</v>
      </c>
      <c r="E1533" s="12" t="s">
        <v>25996</v>
      </c>
      <c r="F1533" s="12" t="s">
        <v>25997</v>
      </c>
      <c r="G1533" s="12">
        <v>2019.0</v>
      </c>
      <c r="H1533" s="33">
        <v>43147.0</v>
      </c>
      <c r="I1533" s="12" t="s">
        <v>25998</v>
      </c>
      <c r="K1533" s="12" t="s">
        <v>25999</v>
      </c>
    </row>
    <row r="1534" ht="15.75" customHeight="1">
      <c r="A1534" s="12">
        <v>2.9800384E7</v>
      </c>
      <c r="B1534" s="12" t="s">
        <v>26001</v>
      </c>
      <c r="C1534" s="12" t="s">
        <v>26002</v>
      </c>
      <c r="D1534" s="12" t="s">
        <v>26003</v>
      </c>
      <c r="E1534" s="12" t="s">
        <v>26004</v>
      </c>
      <c r="F1534" s="12" t="s">
        <v>3216</v>
      </c>
      <c r="G1534" s="12">
        <v>2019.0</v>
      </c>
      <c r="H1534" s="33">
        <v>43246.0</v>
      </c>
      <c r="K1534" s="12" t="s">
        <v>26005</v>
      </c>
    </row>
    <row r="1535" ht="15.75" customHeight="1">
      <c r="A1535" s="12">
        <v>2.9897678E7</v>
      </c>
      <c r="B1535" s="12" t="s">
        <v>26006</v>
      </c>
      <c r="C1535" s="12" t="s">
        <v>26007</v>
      </c>
      <c r="D1535" s="12" t="s">
        <v>26008</v>
      </c>
      <c r="E1535" s="12" t="s">
        <v>26009</v>
      </c>
      <c r="F1535" s="12" t="s">
        <v>16547</v>
      </c>
      <c r="G1535" s="12">
        <v>2019.0</v>
      </c>
      <c r="H1535" s="33">
        <v>43265.0</v>
      </c>
      <c r="I1535" s="12" t="s">
        <v>26010</v>
      </c>
      <c r="K1535" s="12" t="s">
        <v>26011</v>
      </c>
    </row>
    <row r="1536" ht="15.75" customHeight="1">
      <c r="A1536" s="12">
        <v>3.0105505E7</v>
      </c>
      <c r="B1536" s="12" t="s">
        <v>26013</v>
      </c>
      <c r="C1536" s="12" t="s">
        <v>26014</v>
      </c>
      <c r="D1536" s="12" t="s">
        <v>26015</v>
      </c>
      <c r="E1536" s="12" t="s">
        <v>26016</v>
      </c>
      <c r="F1536" s="12" t="s">
        <v>1449</v>
      </c>
      <c r="G1536" s="12">
        <v>2019.0</v>
      </c>
      <c r="H1536" s="33">
        <v>43327.0</v>
      </c>
      <c r="K1536" s="12" t="s">
        <v>26017</v>
      </c>
    </row>
    <row r="1537" ht="15.75" customHeight="1">
      <c r="A1537" s="12">
        <v>3.0139962E7</v>
      </c>
      <c r="B1537" s="12" t="s">
        <v>26018</v>
      </c>
      <c r="C1537" s="12" t="s">
        <v>26019</v>
      </c>
      <c r="D1537" s="12" t="s">
        <v>26020</v>
      </c>
      <c r="E1537" s="12" t="s">
        <v>15292</v>
      </c>
      <c r="F1537" s="12" t="s">
        <v>137</v>
      </c>
      <c r="G1537" s="12">
        <v>2019.0</v>
      </c>
      <c r="H1537" s="33">
        <v>43337.0</v>
      </c>
      <c r="I1537" s="12" t="s">
        <v>26021</v>
      </c>
      <c r="K1537" s="12" t="s">
        <v>26022</v>
      </c>
    </row>
    <row r="1538" ht="15.75" customHeight="1">
      <c r="A1538" s="12">
        <v>3.0144135E7</v>
      </c>
      <c r="B1538" s="12" t="s">
        <v>26023</v>
      </c>
      <c r="C1538" s="12" t="s">
        <v>26024</v>
      </c>
      <c r="D1538" s="12" t="s">
        <v>26025</v>
      </c>
      <c r="E1538" s="12" t="s">
        <v>26026</v>
      </c>
      <c r="F1538" s="12" t="s">
        <v>20285</v>
      </c>
      <c r="G1538" s="12">
        <v>2019.0</v>
      </c>
      <c r="H1538" s="33">
        <v>43338.0</v>
      </c>
      <c r="K1538" s="12" t="s">
        <v>26027</v>
      </c>
    </row>
    <row r="1539" ht="15.75" customHeight="1">
      <c r="A1539" s="12">
        <v>3.0151669E7</v>
      </c>
      <c r="B1539" s="12" t="s">
        <v>26028</v>
      </c>
      <c r="C1539" s="12" t="s">
        <v>26029</v>
      </c>
      <c r="D1539" s="12" t="s">
        <v>26030</v>
      </c>
      <c r="E1539" s="12" t="s">
        <v>26031</v>
      </c>
      <c r="F1539" s="12" t="s">
        <v>1449</v>
      </c>
      <c r="G1539" s="12">
        <v>2019.0</v>
      </c>
      <c r="H1539" s="33">
        <v>43341.0</v>
      </c>
      <c r="I1539" s="12" t="s">
        <v>26032</v>
      </c>
      <c r="K1539" s="12" t="s">
        <v>26033</v>
      </c>
    </row>
    <row r="1540" ht="15.75" customHeight="1">
      <c r="A1540" s="12">
        <v>3.0194484E7</v>
      </c>
      <c r="B1540" s="12" t="s">
        <v>26034</v>
      </c>
      <c r="C1540" s="12" t="s">
        <v>26029</v>
      </c>
      <c r="D1540" s="12" t="s">
        <v>26035</v>
      </c>
      <c r="E1540" s="12" t="s">
        <v>26031</v>
      </c>
      <c r="F1540" s="12" t="s">
        <v>1449</v>
      </c>
      <c r="G1540" s="12">
        <v>2019.0</v>
      </c>
      <c r="H1540" s="33">
        <v>43352.0</v>
      </c>
      <c r="I1540" s="12" t="s">
        <v>26036</v>
      </c>
      <c r="K1540" s="12" t="s">
        <v>26037</v>
      </c>
    </row>
    <row r="1541" ht="15.75" customHeight="1">
      <c r="A1541" s="12">
        <v>3.0320912E7</v>
      </c>
      <c r="B1541" s="12" t="s">
        <v>26038</v>
      </c>
      <c r="C1541" s="12" t="s">
        <v>26039</v>
      </c>
      <c r="D1541" s="12" t="s">
        <v>26040</v>
      </c>
      <c r="E1541" s="12" t="s">
        <v>26041</v>
      </c>
      <c r="F1541" s="12" t="s">
        <v>26042</v>
      </c>
      <c r="G1541" s="12">
        <v>2019.0</v>
      </c>
      <c r="H1541" s="33">
        <v>43389.0</v>
      </c>
      <c r="K1541" s="12" t="s">
        <v>26043</v>
      </c>
    </row>
    <row r="1542" ht="15.75" customHeight="1">
      <c r="A1542" s="12">
        <v>3.032879E7</v>
      </c>
      <c r="B1542" s="12" t="s">
        <v>26044</v>
      </c>
      <c r="C1542" s="12" t="s">
        <v>26045</v>
      </c>
      <c r="D1542" s="12" t="s">
        <v>26046</v>
      </c>
      <c r="E1542" s="12" t="s">
        <v>6143</v>
      </c>
      <c r="F1542" s="12" t="s">
        <v>151</v>
      </c>
      <c r="G1542" s="12">
        <v>2019.0</v>
      </c>
      <c r="H1542" s="33">
        <v>43391.0</v>
      </c>
      <c r="K1542" s="12" t="s">
        <v>26047</v>
      </c>
    </row>
    <row r="1543" ht="15.75" customHeight="1">
      <c r="A1543" s="12">
        <v>3.0343521E7</v>
      </c>
      <c r="B1543" s="12" t="s">
        <v>26048</v>
      </c>
      <c r="C1543" s="12" t="s">
        <v>26049</v>
      </c>
      <c r="D1543" s="12" t="s">
        <v>26050</v>
      </c>
      <c r="E1543" s="12" t="s">
        <v>26051</v>
      </c>
      <c r="F1543" s="12" t="s">
        <v>26052</v>
      </c>
      <c r="G1543" s="12">
        <v>2019.0</v>
      </c>
      <c r="H1543" s="33">
        <v>43395.0</v>
      </c>
      <c r="K1543" s="12" t="s">
        <v>26053</v>
      </c>
    </row>
    <row r="1544" ht="15.75" customHeight="1">
      <c r="A1544" s="12">
        <v>3.0374735E7</v>
      </c>
      <c r="B1544" s="12" t="s">
        <v>26054</v>
      </c>
      <c r="C1544" s="12" t="s">
        <v>26055</v>
      </c>
      <c r="D1544" s="12" t="s">
        <v>26056</v>
      </c>
      <c r="E1544" s="12" t="s">
        <v>21190</v>
      </c>
      <c r="F1544" s="12" t="s">
        <v>18522</v>
      </c>
      <c r="G1544" s="12">
        <v>2019.0</v>
      </c>
      <c r="H1544" s="33">
        <v>43404.0</v>
      </c>
      <c r="K1544" s="12" t="s">
        <v>26057</v>
      </c>
    </row>
    <row r="1545" ht="15.75" customHeight="1">
      <c r="A1545" s="12">
        <v>3.0458297E7</v>
      </c>
      <c r="B1545" s="12" t="s">
        <v>26058</v>
      </c>
      <c r="C1545" s="12" t="s">
        <v>26059</v>
      </c>
      <c r="D1545" s="12" t="s">
        <v>26060</v>
      </c>
      <c r="E1545" s="12" t="s">
        <v>26061</v>
      </c>
      <c r="F1545" s="12" t="s">
        <v>3226</v>
      </c>
      <c r="G1545" s="12">
        <v>2019.0</v>
      </c>
      <c r="H1545" s="33">
        <v>43425.0</v>
      </c>
      <c r="K1545" s="12" t="s">
        <v>26062</v>
      </c>
    </row>
    <row r="1546" ht="15.75" customHeight="1">
      <c r="A1546" s="12">
        <v>3.0583042E7</v>
      </c>
      <c r="B1546" s="12" t="s">
        <v>26063</v>
      </c>
      <c r="C1546" s="12" t="s">
        <v>26064</v>
      </c>
      <c r="D1546" s="12" t="s">
        <v>26065</v>
      </c>
      <c r="E1546" s="12" t="s">
        <v>26066</v>
      </c>
      <c r="F1546" s="12" t="s">
        <v>14188</v>
      </c>
      <c r="G1546" s="12">
        <v>2019.0</v>
      </c>
      <c r="H1546" s="33">
        <v>43459.0</v>
      </c>
      <c r="K1546" s="12" t="s">
        <v>26067</v>
      </c>
    </row>
    <row r="1547" ht="15.75" customHeight="1">
      <c r="A1547" s="12">
        <v>3.0622893E7</v>
      </c>
      <c r="B1547" s="12" t="s">
        <v>26068</v>
      </c>
      <c r="C1547" s="12" t="s">
        <v>26069</v>
      </c>
      <c r="D1547" s="12" t="s">
        <v>26070</v>
      </c>
      <c r="E1547" s="12" t="s">
        <v>13590</v>
      </c>
      <c r="F1547" s="12" t="s">
        <v>23213</v>
      </c>
      <c r="G1547" s="12">
        <v>2018.0</v>
      </c>
      <c r="H1547" s="33">
        <v>43475.0</v>
      </c>
      <c r="I1547" s="12" t="s">
        <v>26071</v>
      </c>
      <c r="K1547" s="12" t="s">
        <v>26072</v>
      </c>
    </row>
    <row r="1548" ht="15.75" customHeight="1">
      <c r="A1548" s="12">
        <v>3.0642897E7</v>
      </c>
      <c r="B1548" s="12" t="s">
        <v>26073</v>
      </c>
      <c r="C1548" s="12" t="s">
        <v>26074</v>
      </c>
      <c r="D1548" s="12" t="s">
        <v>26075</v>
      </c>
      <c r="E1548" s="12" t="s">
        <v>26076</v>
      </c>
      <c r="F1548" s="12" t="s">
        <v>439</v>
      </c>
      <c r="G1548" s="12">
        <v>2019.0</v>
      </c>
      <c r="H1548" s="33">
        <v>43481.0</v>
      </c>
      <c r="I1548" s="12" t="s">
        <v>26077</v>
      </c>
      <c r="K1548" s="12" t="s">
        <v>26078</v>
      </c>
    </row>
    <row r="1549" ht="15.75" customHeight="1">
      <c r="A1549" s="12">
        <v>3.0668787E7</v>
      </c>
      <c r="B1549" s="12" t="s">
        <v>26079</v>
      </c>
      <c r="C1549" s="12" t="s">
        <v>26080</v>
      </c>
      <c r="D1549" s="12" t="s">
        <v>26081</v>
      </c>
      <c r="E1549" s="12" t="s">
        <v>26082</v>
      </c>
      <c r="F1549" s="12" t="s">
        <v>8317</v>
      </c>
      <c r="G1549" s="12">
        <v>2019.0</v>
      </c>
      <c r="H1549" s="33">
        <v>43488.0</v>
      </c>
      <c r="K1549" s="12" t="s">
        <v>26083</v>
      </c>
    </row>
    <row r="1550" ht="15.75" customHeight="1">
      <c r="A1550" s="12">
        <v>3.0677616E7</v>
      </c>
      <c r="B1550" s="12" t="s">
        <v>26084</v>
      </c>
      <c r="C1550" s="12" t="s">
        <v>26085</v>
      </c>
      <c r="D1550" s="12" t="s">
        <v>26086</v>
      </c>
      <c r="E1550" s="12" t="s">
        <v>26087</v>
      </c>
      <c r="F1550" s="12" t="s">
        <v>2268</v>
      </c>
      <c r="G1550" s="12">
        <v>2019.0</v>
      </c>
      <c r="H1550" s="33">
        <v>43490.0</v>
      </c>
      <c r="K1550" s="12" t="s">
        <v>26088</v>
      </c>
    </row>
    <row r="1551" ht="15.75" customHeight="1">
      <c r="A1551" s="12">
        <v>3.068255E7</v>
      </c>
      <c r="B1551" s="12" t="s">
        <v>26089</v>
      </c>
      <c r="C1551" s="12" t="s">
        <v>26090</v>
      </c>
      <c r="D1551" s="12" t="s">
        <v>26091</v>
      </c>
      <c r="E1551" s="12" t="s">
        <v>6662</v>
      </c>
      <c r="F1551" s="12" t="s">
        <v>169</v>
      </c>
      <c r="G1551" s="12">
        <v>2019.0</v>
      </c>
      <c r="H1551" s="33">
        <v>43491.0</v>
      </c>
      <c r="K1551" s="12" t="s">
        <v>26092</v>
      </c>
    </row>
    <row r="1552" ht="15.75" customHeight="1">
      <c r="A1552" s="12">
        <v>3.0709658E7</v>
      </c>
      <c r="B1552" s="12" t="s">
        <v>26093</v>
      </c>
      <c r="C1552" s="12" t="s">
        <v>26094</v>
      </c>
      <c r="D1552" s="12" t="s">
        <v>26095</v>
      </c>
      <c r="E1552" s="12" t="s">
        <v>20362</v>
      </c>
      <c r="F1552" s="12" t="s">
        <v>496</v>
      </c>
      <c r="G1552" s="12">
        <v>2019.0</v>
      </c>
      <c r="H1552" s="33">
        <v>43499.0</v>
      </c>
      <c r="K1552" s="12" t="s">
        <v>26096</v>
      </c>
    </row>
    <row r="1553" ht="15.75" customHeight="1">
      <c r="A1553" s="12">
        <v>3.070966E7</v>
      </c>
      <c r="B1553" s="12" t="s">
        <v>26097</v>
      </c>
      <c r="C1553" s="12" t="s">
        <v>26098</v>
      </c>
      <c r="D1553" s="12" t="s">
        <v>26099</v>
      </c>
      <c r="E1553" s="12" t="s">
        <v>24154</v>
      </c>
      <c r="F1553" s="12" t="s">
        <v>496</v>
      </c>
      <c r="G1553" s="12">
        <v>2019.0</v>
      </c>
      <c r="H1553" s="33">
        <v>43499.0</v>
      </c>
      <c r="K1553" s="12" t="s">
        <v>26100</v>
      </c>
    </row>
    <row r="1554" ht="15.75" customHeight="1">
      <c r="A1554" s="12">
        <v>3.0711437E7</v>
      </c>
      <c r="B1554" s="12" t="s">
        <v>26101</v>
      </c>
      <c r="C1554" s="12" t="s">
        <v>26102</v>
      </c>
      <c r="D1554" s="12" t="s">
        <v>26103</v>
      </c>
      <c r="E1554" s="12" t="s">
        <v>5942</v>
      </c>
      <c r="F1554" s="12" t="s">
        <v>4832</v>
      </c>
      <c r="G1554" s="12">
        <v>2019.0</v>
      </c>
      <c r="H1554" s="33">
        <v>43500.0</v>
      </c>
      <c r="K1554" s="12" t="s">
        <v>26104</v>
      </c>
    </row>
    <row r="1555" ht="15.75" customHeight="1">
      <c r="A1555" s="12">
        <v>3.0714238E7</v>
      </c>
      <c r="B1555" s="12" t="s">
        <v>26105</v>
      </c>
      <c r="C1555" s="12" t="s">
        <v>26106</v>
      </c>
      <c r="D1555" s="12" t="s">
        <v>26107</v>
      </c>
      <c r="E1555" s="12" t="s">
        <v>16589</v>
      </c>
      <c r="F1555" s="12" t="s">
        <v>220</v>
      </c>
      <c r="G1555" s="12">
        <v>2019.0</v>
      </c>
      <c r="H1555" s="33">
        <v>43501.0</v>
      </c>
      <c r="K1555" s="12" t="s">
        <v>26108</v>
      </c>
    </row>
    <row r="1556" ht="15.75" customHeight="1">
      <c r="A1556" s="12">
        <v>3.073564E7</v>
      </c>
      <c r="B1556" s="12" t="s">
        <v>26109</v>
      </c>
      <c r="C1556" s="12" t="s">
        <v>26110</v>
      </c>
      <c r="D1556" s="12" t="s">
        <v>26111</v>
      </c>
      <c r="E1556" s="12" t="s">
        <v>15793</v>
      </c>
      <c r="F1556" s="12" t="s">
        <v>2712</v>
      </c>
      <c r="G1556" s="12">
        <v>2019.0</v>
      </c>
      <c r="H1556" s="33">
        <v>43505.0</v>
      </c>
      <c r="K1556" s="12" t="s">
        <v>26112</v>
      </c>
    </row>
    <row r="1557" ht="15.75" customHeight="1">
      <c r="A1557" s="12">
        <v>3.0761983E7</v>
      </c>
      <c r="B1557" s="12" t="s">
        <v>26113</v>
      </c>
      <c r="C1557" s="12" t="s">
        <v>26114</v>
      </c>
      <c r="D1557" s="12" t="s">
        <v>26115</v>
      </c>
      <c r="E1557" s="12" t="s">
        <v>26116</v>
      </c>
      <c r="F1557" s="12" t="s">
        <v>520</v>
      </c>
      <c r="G1557" s="12">
        <v>2019.0</v>
      </c>
      <c r="H1557" s="33">
        <v>43511.0</v>
      </c>
      <c r="I1557" s="12" t="s">
        <v>26117</v>
      </c>
      <c r="K1557" s="12" t="s">
        <v>26118</v>
      </c>
    </row>
    <row r="1558" ht="15.75" customHeight="1">
      <c r="A1558" s="12">
        <v>3.0762513E7</v>
      </c>
      <c r="B1558" s="12" t="s">
        <v>26119</v>
      </c>
      <c r="C1558" s="12" t="s">
        <v>26120</v>
      </c>
      <c r="D1558" s="12" t="s">
        <v>26121</v>
      </c>
      <c r="E1558" s="12" t="s">
        <v>7261</v>
      </c>
      <c r="F1558" s="12" t="s">
        <v>6652</v>
      </c>
      <c r="G1558" s="12">
        <v>2019.0</v>
      </c>
      <c r="H1558" s="33">
        <v>43511.0</v>
      </c>
      <c r="K1558" s="12" t="s">
        <v>26122</v>
      </c>
    </row>
    <row r="1559" ht="15.75" customHeight="1">
      <c r="A1559" s="12">
        <v>3.077332E7</v>
      </c>
      <c r="B1559" s="12" t="s">
        <v>26123</v>
      </c>
      <c r="C1559" s="12" t="s">
        <v>26124</v>
      </c>
      <c r="D1559" s="12" t="s">
        <v>26125</v>
      </c>
      <c r="E1559" s="12" t="s">
        <v>14746</v>
      </c>
      <c r="F1559" s="12" t="s">
        <v>496</v>
      </c>
      <c r="G1559" s="12">
        <v>2019.0</v>
      </c>
      <c r="H1559" s="33">
        <v>43515.0</v>
      </c>
      <c r="K1559" s="12" t="s">
        <v>26126</v>
      </c>
    </row>
    <row r="1560" ht="15.75" customHeight="1">
      <c r="A1560" s="12">
        <v>3.0777731E7</v>
      </c>
      <c r="B1560" s="12" t="s">
        <v>26127</v>
      </c>
      <c r="C1560" s="12" t="s">
        <v>26128</v>
      </c>
      <c r="D1560" s="12" t="s">
        <v>26129</v>
      </c>
      <c r="E1560" s="12" t="s">
        <v>25380</v>
      </c>
      <c r="F1560" s="12" t="s">
        <v>496</v>
      </c>
      <c r="G1560" s="12">
        <v>2019.0</v>
      </c>
      <c r="H1560" s="33">
        <v>43516.0</v>
      </c>
      <c r="K1560" s="12" t="s">
        <v>26130</v>
      </c>
    </row>
    <row r="1561" ht="15.75" customHeight="1">
      <c r="A1561" s="12">
        <v>3.0819609E7</v>
      </c>
      <c r="B1561" s="12" t="s">
        <v>26131</v>
      </c>
      <c r="C1561" s="12" t="s">
        <v>26132</v>
      </c>
      <c r="D1561" s="12" t="s">
        <v>26133</v>
      </c>
      <c r="E1561" s="12" t="s">
        <v>1318</v>
      </c>
      <c r="F1561" s="12" t="s">
        <v>496</v>
      </c>
      <c r="G1561" s="12">
        <v>2019.0</v>
      </c>
      <c r="H1561" s="33">
        <v>43526.0</v>
      </c>
      <c r="I1561" s="12" t="s">
        <v>26134</v>
      </c>
      <c r="K1561" s="12" t="s">
        <v>26135</v>
      </c>
    </row>
    <row r="1562" ht="15.75" customHeight="1">
      <c r="A1562" s="12">
        <v>3.0833198E7</v>
      </c>
      <c r="B1562" s="12" t="s">
        <v>26136</v>
      </c>
      <c r="C1562" s="12" t="s">
        <v>26137</v>
      </c>
      <c r="D1562" s="12" t="s">
        <v>26138</v>
      </c>
      <c r="E1562" s="12" t="s">
        <v>26139</v>
      </c>
      <c r="F1562" s="12" t="s">
        <v>496</v>
      </c>
      <c r="G1562" s="12">
        <v>2019.0</v>
      </c>
      <c r="H1562" s="33">
        <v>43530.0</v>
      </c>
      <c r="K1562" s="12" t="s">
        <v>26140</v>
      </c>
    </row>
    <row r="1563" ht="15.75" customHeight="1">
      <c r="A1563" s="12">
        <v>3.08332E7</v>
      </c>
      <c r="B1563" s="12" t="s">
        <v>26141</v>
      </c>
      <c r="C1563" s="12" t="s">
        <v>26142</v>
      </c>
      <c r="D1563" s="12" t="s">
        <v>26143</v>
      </c>
      <c r="E1563" s="12" t="s">
        <v>26144</v>
      </c>
      <c r="F1563" s="12" t="s">
        <v>496</v>
      </c>
      <c r="G1563" s="12">
        <v>2019.0</v>
      </c>
      <c r="H1563" s="33">
        <v>43530.0</v>
      </c>
      <c r="K1563" s="12" t="s">
        <v>26145</v>
      </c>
    </row>
    <row r="1564" ht="15.75" customHeight="1">
      <c r="A1564" s="12">
        <v>3.0876825E7</v>
      </c>
      <c r="B1564" s="12" t="s">
        <v>26146</v>
      </c>
      <c r="C1564" s="12" t="s">
        <v>26147</v>
      </c>
      <c r="D1564" s="12" t="s">
        <v>26148</v>
      </c>
      <c r="E1564" s="12" t="s">
        <v>10448</v>
      </c>
      <c r="F1564" s="12" t="s">
        <v>496</v>
      </c>
      <c r="G1564" s="12">
        <v>2019.0</v>
      </c>
      <c r="H1564" s="33">
        <v>43541.0</v>
      </c>
      <c r="K1564" s="12" t="s">
        <v>26149</v>
      </c>
    </row>
    <row r="1565" ht="15.75" customHeight="1">
      <c r="A1565" s="12">
        <v>3.0878569E7</v>
      </c>
      <c r="B1565" s="12" t="s">
        <v>26150</v>
      </c>
      <c r="C1565" s="12" t="s">
        <v>26151</v>
      </c>
      <c r="D1565" s="12" t="s">
        <v>26152</v>
      </c>
      <c r="E1565" s="12" t="s">
        <v>26153</v>
      </c>
      <c r="F1565" s="12" t="s">
        <v>496</v>
      </c>
      <c r="G1565" s="12">
        <v>2019.0</v>
      </c>
      <c r="H1565" s="33">
        <v>43542.0</v>
      </c>
      <c r="K1565" s="12" t="s">
        <v>26154</v>
      </c>
    </row>
    <row r="1566" ht="15.75" customHeight="1">
      <c r="A1566" s="12">
        <v>3.088233E7</v>
      </c>
      <c r="B1566" s="12" t="s">
        <v>26155</v>
      </c>
      <c r="C1566" s="12" t="s">
        <v>26156</v>
      </c>
      <c r="D1566" s="12" t="s">
        <v>26157</v>
      </c>
      <c r="E1566" s="12" t="s">
        <v>26158</v>
      </c>
      <c r="F1566" s="12" t="s">
        <v>508</v>
      </c>
      <c r="G1566" s="12">
        <v>2019.0</v>
      </c>
      <c r="H1566" s="33">
        <v>43543.0</v>
      </c>
      <c r="I1566" s="12" t="s">
        <v>26159</v>
      </c>
      <c r="K1566" s="12" t="s">
        <v>26160</v>
      </c>
    </row>
    <row r="1567" ht="15.75" customHeight="1">
      <c r="A1567" s="12">
        <v>3.0902188E7</v>
      </c>
      <c r="B1567" s="12" t="s">
        <v>26161</v>
      </c>
      <c r="C1567" s="12" t="s">
        <v>26162</v>
      </c>
      <c r="D1567" s="12" t="s">
        <v>26163</v>
      </c>
      <c r="E1567" s="12" t="s">
        <v>6869</v>
      </c>
      <c r="F1567" s="12" t="s">
        <v>2062</v>
      </c>
      <c r="G1567" s="12">
        <v>2019.0</v>
      </c>
      <c r="H1567" s="33">
        <v>43548.0</v>
      </c>
      <c r="K1567" s="12" t="s">
        <v>26164</v>
      </c>
    </row>
    <row r="1568" ht="15.75" customHeight="1">
      <c r="A1568" s="12">
        <v>3.0910251E7</v>
      </c>
      <c r="B1568" s="12" t="s">
        <v>26165</v>
      </c>
      <c r="C1568" s="12" t="s">
        <v>26166</v>
      </c>
      <c r="D1568" s="12" t="s">
        <v>26167</v>
      </c>
      <c r="E1568" s="12" t="s">
        <v>26168</v>
      </c>
      <c r="F1568" s="12" t="s">
        <v>26169</v>
      </c>
      <c r="G1568" s="12">
        <v>2019.0</v>
      </c>
      <c r="H1568" s="33">
        <v>43551.0</v>
      </c>
      <c r="K1568" s="12" t="s">
        <v>26170</v>
      </c>
    </row>
    <row r="1569" ht="15.75" customHeight="1">
      <c r="A1569" s="12">
        <v>3.0949677E7</v>
      </c>
      <c r="B1569" s="12" t="s">
        <v>26171</v>
      </c>
      <c r="C1569" s="12" t="s">
        <v>26172</v>
      </c>
      <c r="D1569" s="12" t="s">
        <v>26173</v>
      </c>
      <c r="E1569" s="12" t="s">
        <v>21213</v>
      </c>
      <c r="F1569" s="12" t="s">
        <v>2843</v>
      </c>
      <c r="G1569" s="12">
        <v>2019.0</v>
      </c>
      <c r="H1569" s="33">
        <v>43561.0</v>
      </c>
      <c r="I1569" s="12" t="s">
        <v>26174</v>
      </c>
      <c r="K1569" s="12" t="s">
        <v>26175</v>
      </c>
    </row>
    <row r="1570" ht="15.75" customHeight="1">
      <c r="A1570" s="12">
        <v>3.0961819E7</v>
      </c>
      <c r="B1570" s="12" t="s">
        <v>26176</v>
      </c>
      <c r="C1570" s="12" t="s">
        <v>26177</v>
      </c>
      <c r="D1570" s="12" t="s">
        <v>26178</v>
      </c>
      <c r="E1570" s="12" t="s">
        <v>6662</v>
      </c>
      <c r="F1570" s="12" t="s">
        <v>202</v>
      </c>
      <c r="G1570" s="12">
        <v>2019.0</v>
      </c>
      <c r="H1570" s="33">
        <v>43565.0</v>
      </c>
      <c r="K1570" s="12" t="s">
        <v>26179</v>
      </c>
    </row>
    <row r="1571" ht="15.75" customHeight="1">
      <c r="A1571" s="12">
        <v>3.0985762E7</v>
      </c>
      <c r="B1571" s="12" t="s">
        <v>26180</v>
      </c>
      <c r="C1571" s="12" t="s">
        <v>26181</v>
      </c>
      <c r="D1571" s="12" t="s">
        <v>26182</v>
      </c>
      <c r="E1571" s="12" t="s">
        <v>26183</v>
      </c>
      <c r="F1571" s="12" t="s">
        <v>19291</v>
      </c>
      <c r="G1571" s="12">
        <v>2019.0</v>
      </c>
      <c r="H1571" s="33">
        <v>43571.0</v>
      </c>
      <c r="K1571" s="12" t="s">
        <v>26184</v>
      </c>
    </row>
    <row r="1572" ht="15.75" customHeight="1">
      <c r="A1572" s="12">
        <v>3.1027602E7</v>
      </c>
      <c r="B1572" s="12" t="s">
        <v>26185</v>
      </c>
      <c r="C1572" s="12" t="s">
        <v>26186</v>
      </c>
      <c r="D1572" s="12" t="s">
        <v>26187</v>
      </c>
      <c r="E1572" s="12" t="s">
        <v>26188</v>
      </c>
      <c r="F1572" s="12" t="s">
        <v>12747</v>
      </c>
      <c r="G1572" s="12">
        <v>2019.0</v>
      </c>
      <c r="H1572" s="33">
        <v>43583.0</v>
      </c>
      <c r="K1572" s="12" t="s">
        <v>26189</v>
      </c>
    </row>
    <row r="1573" ht="15.75" customHeight="1">
      <c r="A1573" s="12">
        <v>3.1104408E7</v>
      </c>
      <c r="B1573" s="12" t="s">
        <v>26190</v>
      </c>
      <c r="C1573" s="12" t="s">
        <v>26191</v>
      </c>
      <c r="D1573" s="12" t="s">
        <v>26192</v>
      </c>
      <c r="E1573" s="12" t="s">
        <v>150</v>
      </c>
      <c r="F1573" s="12" t="s">
        <v>2562</v>
      </c>
      <c r="G1573" s="12">
        <v>2019.0</v>
      </c>
      <c r="H1573" s="33">
        <v>43606.0</v>
      </c>
      <c r="I1573" s="12" t="s">
        <v>26193</v>
      </c>
      <c r="K1573" s="12" t="s">
        <v>26194</v>
      </c>
    </row>
    <row r="1574" ht="15.75" customHeight="1">
      <c r="A1574" s="12">
        <v>3.1104409E7</v>
      </c>
      <c r="B1574" s="12" t="s">
        <v>26195</v>
      </c>
      <c r="C1574" s="12" t="s">
        <v>26196</v>
      </c>
      <c r="D1574" s="12" t="s">
        <v>26197</v>
      </c>
      <c r="E1574" s="12" t="s">
        <v>26198</v>
      </c>
      <c r="F1574" s="12" t="s">
        <v>2562</v>
      </c>
      <c r="G1574" s="12">
        <v>2019.0</v>
      </c>
      <c r="H1574" s="33">
        <v>43606.0</v>
      </c>
      <c r="I1574" s="12" t="s">
        <v>26199</v>
      </c>
      <c r="K1574" s="12" t="s">
        <v>26200</v>
      </c>
    </row>
    <row r="1575" ht="15.75" customHeight="1">
      <c r="A1575" s="12">
        <v>3.1130126E7</v>
      </c>
      <c r="B1575" s="12" t="s">
        <v>26201</v>
      </c>
      <c r="C1575" s="12" t="s">
        <v>26202</v>
      </c>
      <c r="D1575" s="12" t="s">
        <v>26203</v>
      </c>
      <c r="E1575" s="12" t="s">
        <v>23887</v>
      </c>
      <c r="F1575" s="12" t="s">
        <v>23888</v>
      </c>
      <c r="G1575" s="12">
        <v>2019.0</v>
      </c>
      <c r="H1575" s="33">
        <v>43613.0</v>
      </c>
      <c r="K1575" s="12" t="s">
        <v>26204</v>
      </c>
    </row>
    <row r="1576" ht="15.75" customHeight="1">
      <c r="A1576" s="12">
        <v>3.1184023E7</v>
      </c>
      <c r="B1576" s="12" t="s">
        <v>26205</v>
      </c>
      <c r="C1576" s="12" t="s">
        <v>26206</v>
      </c>
      <c r="D1576" s="12" t="s">
        <v>26207</v>
      </c>
      <c r="E1576" s="12" t="s">
        <v>26208</v>
      </c>
      <c r="F1576" s="12" t="s">
        <v>26209</v>
      </c>
      <c r="G1576" s="12">
        <v>2019.0</v>
      </c>
      <c r="H1576" s="33">
        <v>43628.0</v>
      </c>
    </row>
    <row r="1577" ht="15.75" customHeight="1">
      <c r="A1577" s="12">
        <v>3.1264637E7</v>
      </c>
      <c r="B1577" s="12" t="s">
        <v>26210</v>
      </c>
      <c r="C1577" s="12" t="s">
        <v>26211</v>
      </c>
      <c r="D1577" s="12" t="s">
        <v>26212</v>
      </c>
      <c r="E1577" s="12" t="s">
        <v>6225</v>
      </c>
      <c r="F1577" s="12" t="s">
        <v>9705</v>
      </c>
      <c r="G1577" s="12">
        <v>2019.0</v>
      </c>
      <c r="H1577" s="33">
        <v>43649.0</v>
      </c>
      <c r="K1577" s="12" t="s">
        <v>26213</v>
      </c>
    </row>
    <row r="1578" ht="15.75" customHeight="1">
      <c r="A1578" s="12">
        <v>3.1397383E7</v>
      </c>
      <c r="B1578" s="12" t="s">
        <v>26215</v>
      </c>
      <c r="C1578" s="12" t="s">
        <v>26216</v>
      </c>
      <c r="D1578" s="12" t="s">
        <v>26217</v>
      </c>
      <c r="E1578" s="12" t="s">
        <v>26218</v>
      </c>
      <c r="F1578" s="12" t="s">
        <v>313</v>
      </c>
      <c r="G1578" s="12">
        <v>2019.0</v>
      </c>
      <c r="H1578" s="33">
        <v>43687.0</v>
      </c>
      <c r="K1578" s="12" t="s">
        <v>26219</v>
      </c>
    </row>
    <row r="1579" ht="15.75" customHeight="1">
      <c r="A1579" s="12">
        <v>3.09402E7</v>
      </c>
      <c r="B1579" s="12" t="s">
        <v>26220</v>
      </c>
      <c r="C1579" s="12" t="s">
        <v>26221</v>
      </c>
      <c r="D1579" s="12" t="s">
        <v>26222</v>
      </c>
      <c r="E1579" s="12" t="s">
        <v>26223</v>
      </c>
      <c r="F1579" s="12" t="s">
        <v>332</v>
      </c>
      <c r="G1579" s="12">
        <v>2019.0</v>
      </c>
      <c r="H1579" s="33">
        <v>43559.0</v>
      </c>
      <c r="I1579" s="12" t="s">
        <v>26224</v>
      </c>
      <c r="K1579" s="12" t="s">
        <v>26225</v>
      </c>
    </row>
    <row r="1580" ht="15.75" customHeight="1">
      <c r="A1580" s="12">
        <v>3.0668658E7</v>
      </c>
      <c r="B1580" s="12" t="s">
        <v>26227</v>
      </c>
      <c r="C1580" s="12" t="s">
        <v>26228</v>
      </c>
      <c r="D1580" s="12" t="s">
        <v>26229</v>
      </c>
      <c r="E1580" s="12" t="s">
        <v>26230</v>
      </c>
      <c r="F1580" s="12" t="s">
        <v>1076</v>
      </c>
      <c r="G1580" s="12">
        <v>2019.0</v>
      </c>
      <c r="H1580" s="33">
        <v>43488.0</v>
      </c>
      <c r="K1580" s="12" t="s">
        <v>26231</v>
      </c>
    </row>
    <row r="1581" ht="15.75" customHeight="1">
      <c r="A1581" s="12">
        <v>3.0948469E7</v>
      </c>
      <c r="B1581" s="12" t="s">
        <v>26233</v>
      </c>
      <c r="C1581" s="12" t="s">
        <v>26234</v>
      </c>
      <c r="D1581" s="12" t="s">
        <v>26235</v>
      </c>
      <c r="E1581" s="12" t="s">
        <v>1379</v>
      </c>
      <c r="F1581" s="12" t="s">
        <v>26236</v>
      </c>
      <c r="G1581" s="12">
        <v>2019.0</v>
      </c>
      <c r="H1581" s="33">
        <v>43561.0</v>
      </c>
      <c r="I1581" s="12" t="s">
        <v>26237</v>
      </c>
      <c r="K1581" s="12" t="s">
        <v>26238</v>
      </c>
    </row>
    <row r="1582" ht="15.75" customHeight="1">
      <c r="A1582" s="12">
        <v>3.0107504E7</v>
      </c>
      <c r="B1582" s="12" t="s">
        <v>26240</v>
      </c>
      <c r="C1582" s="12" t="s">
        <v>26241</v>
      </c>
      <c r="D1582" s="12" t="s">
        <v>26242</v>
      </c>
      <c r="E1582" s="12" t="s">
        <v>194</v>
      </c>
      <c r="F1582" s="12" t="s">
        <v>458</v>
      </c>
      <c r="G1582" s="12">
        <v>2019.0</v>
      </c>
      <c r="H1582" s="33">
        <v>43327.0</v>
      </c>
      <c r="I1582" s="12" t="s">
        <v>26243</v>
      </c>
      <c r="K1582" s="12" t="s">
        <v>26244</v>
      </c>
    </row>
    <row r="1583" ht="15.75" customHeight="1">
      <c r="A1583" s="12">
        <v>3.0958857E7</v>
      </c>
      <c r="B1583" s="12" t="s">
        <v>26246</v>
      </c>
      <c r="C1583" s="12" t="s">
        <v>26247</v>
      </c>
      <c r="D1583" s="12" t="s">
        <v>26248</v>
      </c>
      <c r="E1583" s="12" t="s">
        <v>26249</v>
      </c>
      <c r="F1583" s="12" t="s">
        <v>2831</v>
      </c>
      <c r="G1583" s="12">
        <v>2019.0</v>
      </c>
      <c r="H1583" s="33">
        <v>43564.0</v>
      </c>
      <c r="I1583" s="12" t="s">
        <v>26250</v>
      </c>
      <c r="K1583" s="12" t="s">
        <v>26251</v>
      </c>
    </row>
    <row r="1584" ht="15.75" customHeight="1">
      <c r="A1584" s="12">
        <v>3.1024862E7</v>
      </c>
      <c r="B1584" s="12" t="s">
        <v>26252</v>
      </c>
      <c r="C1584" s="12" t="s">
        <v>26253</v>
      </c>
      <c r="D1584" s="12" t="s">
        <v>26254</v>
      </c>
      <c r="E1584" s="12" t="s">
        <v>15222</v>
      </c>
      <c r="F1584" s="12" t="s">
        <v>3171</v>
      </c>
      <c r="G1584" s="12">
        <v>2019.0</v>
      </c>
      <c r="H1584" s="33">
        <v>43582.0</v>
      </c>
      <c r="I1584" s="12" t="s">
        <v>26255</v>
      </c>
      <c r="K1584" s="12" t="s">
        <v>26256</v>
      </c>
    </row>
    <row r="1585" ht="15.75" customHeight="1">
      <c r="A1585" s="12">
        <v>3.1093308E7</v>
      </c>
      <c r="B1585" s="12" t="s">
        <v>26258</v>
      </c>
      <c r="C1585" s="12" t="s">
        <v>26259</v>
      </c>
      <c r="D1585" s="12" t="s">
        <v>26260</v>
      </c>
      <c r="E1585" s="12" t="s">
        <v>9425</v>
      </c>
      <c r="F1585" s="12" t="s">
        <v>26261</v>
      </c>
      <c r="G1585" s="12">
        <v>2019.0</v>
      </c>
      <c r="H1585" s="33">
        <v>43602.0</v>
      </c>
      <c r="I1585" s="12" t="s">
        <v>26262</v>
      </c>
      <c r="K1585" s="12" t="s">
        <v>26263</v>
      </c>
    </row>
    <row r="1586" ht="15.75" customHeight="1">
      <c r="A1586" s="12">
        <v>3.1643371E7</v>
      </c>
      <c r="B1586" s="12" t="s">
        <v>26264</v>
      </c>
      <c r="D1586" s="12" t="s">
        <v>26265</v>
      </c>
      <c r="F1586" s="12" t="s">
        <v>26266</v>
      </c>
      <c r="G1586" s="12">
        <v>2012.0</v>
      </c>
      <c r="H1586" s="33">
        <v>43565.0</v>
      </c>
    </row>
    <row r="1587" ht="15.75" customHeight="1">
      <c r="A1587" s="12">
        <v>3.0975188E7</v>
      </c>
      <c r="B1587" s="12" t="s">
        <v>26268</v>
      </c>
      <c r="C1587" s="12" t="s">
        <v>26269</v>
      </c>
      <c r="D1587" s="12" t="s">
        <v>26270</v>
      </c>
      <c r="E1587" s="12" t="s">
        <v>26271</v>
      </c>
      <c r="F1587" s="12" t="s">
        <v>332</v>
      </c>
      <c r="G1587" s="12">
        <v>2019.0</v>
      </c>
      <c r="H1587" s="33">
        <v>43568.0</v>
      </c>
      <c r="I1587" s="12" t="s">
        <v>26272</v>
      </c>
      <c r="K1587" s="12" t="s">
        <v>26273</v>
      </c>
    </row>
    <row r="1588" ht="15.75" customHeight="1">
      <c r="A1588" s="12">
        <v>3.0976027E7</v>
      </c>
      <c r="B1588" s="12" t="s">
        <v>26275</v>
      </c>
      <c r="C1588" s="12" t="s">
        <v>26276</v>
      </c>
      <c r="D1588" s="12" t="s">
        <v>26277</v>
      </c>
      <c r="E1588" s="12" t="s">
        <v>1964</v>
      </c>
      <c r="F1588" s="12" t="s">
        <v>5609</v>
      </c>
      <c r="G1588" s="12">
        <v>2019.0</v>
      </c>
      <c r="H1588" s="33">
        <v>43568.0</v>
      </c>
      <c r="I1588" s="12" t="s">
        <v>26278</v>
      </c>
      <c r="K1588" s="12" t="s">
        <v>26279</v>
      </c>
    </row>
    <row r="1589" ht="15.75" customHeight="1">
      <c r="A1589" s="12">
        <v>3.1013749E7</v>
      </c>
      <c r="B1589" s="12" t="s">
        <v>26280</v>
      </c>
      <c r="C1589" s="12" t="s">
        <v>26281</v>
      </c>
      <c r="D1589" s="12" t="s">
        <v>26282</v>
      </c>
      <c r="E1589" s="12" t="s">
        <v>26283</v>
      </c>
      <c r="F1589" s="12" t="s">
        <v>15421</v>
      </c>
      <c r="G1589" s="12">
        <v>2019.0</v>
      </c>
      <c r="H1589" s="33">
        <v>43580.0</v>
      </c>
      <c r="I1589" s="12" t="s">
        <v>26284</v>
      </c>
      <c r="K1589" s="12" t="s">
        <v>26285</v>
      </c>
    </row>
    <row r="1590" ht="15.75" customHeight="1">
      <c r="A1590" s="12">
        <v>3.1205836E7</v>
      </c>
      <c r="B1590" s="12" t="s">
        <v>26287</v>
      </c>
      <c r="C1590" s="12" t="s">
        <v>26288</v>
      </c>
      <c r="D1590" s="12" t="s">
        <v>26289</v>
      </c>
      <c r="E1590" s="12" t="s">
        <v>26290</v>
      </c>
      <c r="F1590" s="12" t="s">
        <v>17165</v>
      </c>
      <c r="G1590" s="12">
        <v>2019.0</v>
      </c>
      <c r="H1590" s="33">
        <v>43634.0</v>
      </c>
      <c r="I1590" s="12" t="s">
        <v>26291</v>
      </c>
      <c r="K1590" s="12" t="s">
        <v>26292</v>
      </c>
    </row>
    <row r="1591" ht="15.75" customHeight="1">
      <c r="A1591" s="12">
        <v>3.149961E7</v>
      </c>
      <c r="B1591" s="12" t="s">
        <v>26294</v>
      </c>
      <c r="C1591" s="12" t="s">
        <v>26295</v>
      </c>
      <c r="D1591" s="12" t="s">
        <v>26296</v>
      </c>
      <c r="E1591" s="12" t="s">
        <v>26297</v>
      </c>
      <c r="F1591" s="12" t="s">
        <v>4326</v>
      </c>
      <c r="G1591" s="12">
        <v>2019.0</v>
      </c>
      <c r="H1591" s="33">
        <v>43719.0</v>
      </c>
      <c r="K1591" s="12" t="s">
        <v>26298</v>
      </c>
    </row>
    <row r="1592" ht="15.75" customHeight="1">
      <c r="A1592" s="12">
        <v>3.056657E7</v>
      </c>
      <c r="B1592" s="12" t="s">
        <v>26300</v>
      </c>
      <c r="C1592" s="12" t="s">
        <v>26301</v>
      </c>
      <c r="D1592" s="12" t="s">
        <v>26302</v>
      </c>
      <c r="E1592" s="12" t="s">
        <v>26303</v>
      </c>
      <c r="F1592" s="12" t="s">
        <v>728</v>
      </c>
      <c r="G1592" s="12">
        <v>2019.0</v>
      </c>
      <c r="H1592" s="33">
        <v>43454.0</v>
      </c>
      <c r="K1592" s="12" t="s">
        <v>26304</v>
      </c>
    </row>
    <row r="1593" ht="15.75" customHeight="1">
      <c r="A1593" s="12">
        <v>3.0615168E7</v>
      </c>
      <c r="B1593" s="12" t="s">
        <v>26306</v>
      </c>
      <c r="C1593" s="12" t="s">
        <v>26307</v>
      </c>
      <c r="D1593" s="12" t="s">
        <v>26308</v>
      </c>
      <c r="E1593" s="12" t="s">
        <v>26309</v>
      </c>
      <c r="F1593" s="12" t="s">
        <v>728</v>
      </c>
      <c r="G1593" s="12">
        <v>2019.0</v>
      </c>
      <c r="H1593" s="33">
        <v>43473.0</v>
      </c>
      <c r="K1593" s="12" t="s">
        <v>26310</v>
      </c>
    </row>
    <row r="1594" ht="15.75" customHeight="1">
      <c r="A1594" s="12">
        <v>3.0991952E7</v>
      </c>
      <c r="B1594" s="12" t="s">
        <v>26311</v>
      </c>
      <c r="C1594" s="12" t="s">
        <v>26312</v>
      </c>
      <c r="D1594" s="12" t="s">
        <v>26313</v>
      </c>
      <c r="E1594" s="12" t="s">
        <v>26314</v>
      </c>
      <c r="F1594" s="12" t="s">
        <v>2234</v>
      </c>
      <c r="G1594" s="12">
        <v>2019.0</v>
      </c>
      <c r="H1594" s="33">
        <v>43573.0</v>
      </c>
      <c r="I1594" s="12" t="s">
        <v>26315</v>
      </c>
      <c r="K1594" s="12" t="s">
        <v>26316</v>
      </c>
    </row>
    <row r="1595" ht="15.75" customHeight="1">
      <c r="A1595" s="12">
        <v>3.099996E7</v>
      </c>
      <c r="B1595" s="12" t="s">
        <v>26317</v>
      </c>
      <c r="C1595" s="12" t="s">
        <v>26318</v>
      </c>
      <c r="D1595" s="12" t="s">
        <v>26319</v>
      </c>
      <c r="E1595" s="12" t="s">
        <v>26320</v>
      </c>
      <c r="F1595" s="12" t="s">
        <v>332</v>
      </c>
      <c r="G1595" s="12">
        <v>2019.0</v>
      </c>
      <c r="H1595" s="33">
        <v>43575.0</v>
      </c>
      <c r="I1595" s="12" t="s">
        <v>26321</v>
      </c>
      <c r="K1595" s="12" t="s">
        <v>26322</v>
      </c>
    </row>
    <row r="1596" ht="15.75" customHeight="1">
      <c r="A1596" s="12">
        <v>3.100272E7</v>
      </c>
      <c r="B1596" s="12" t="s">
        <v>26324</v>
      </c>
      <c r="C1596" s="12" t="s">
        <v>26325</v>
      </c>
      <c r="D1596" s="12" t="s">
        <v>26326</v>
      </c>
      <c r="E1596" s="12" t="s">
        <v>7731</v>
      </c>
      <c r="F1596" s="12" t="s">
        <v>2810</v>
      </c>
      <c r="G1596" s="12">
        <v>2019.0</v>
      </c>
      <c r="H1596" s="33">
        <v>43575.0</v>
      </c>
      <c r="I1596" s="12" t="s">
        <v>26327</v>
      </c>
      <c r="K1596" s="12" t="s">
        <v>26328</v>
      </c>
    </row>
    <row r="1597" ht="15.75" customHeight="1">
      <c r="A1597" s="12">
        <v>3.102403E7</v>
      </c>
      <c r="B1597" s="12" t="s">
        <v>26330</v>
      </c>
      <c r="C1597" s="12" t="s">
        <v>26331</v>
      </c>
      <c r="D1597" s="12" t="s">
        <v>26332</v>
      </c>
      <c r="E1597" s="12" t="s">
        <v>26333</v>
      </c>
      <c r="F1597" s="12" t="s">
        <v>5609</v>
      </c>
      <c r="G1597" s="12">
        <v>2019.0</v>
      </c>
      <c r="H1597" s="33">
        <v>43582.0</v>
      </c>
      <c r="I1597" s="12" t="s">
        <v>26334</v>
      </c>
      <c r="K1597" s="12" t="s">
        <v>26335</v>
      </c>
    </row>
    <row r="1598" ht="15.75" customHeight="1">
      <c r="A1598" s="12">
        <v>3.1037564E7</v>
      </c>
      <c r="B1598" s="12" t="s">
        <v>26337</v>
      </c>
      <c r="C1598" s="12" t="s">
        <v>26338</v>
      </c>
      <c r="D1598" s="12" t="s">
        <v>26339</v>
      </c>
      <c r="E1598" s="12" t="s">
        <v>26340</v>
      </c>
      <c r="F1598" s="12" t="s">
        <v>26341</v>
      </c>
      <c r="G1598" s="12">
        <v>2019.0</v>
      </c>
      <c r="H1598" s="33">
        <v>43586.0</v>
      </c>
      <c r="I1598" s="12" t="s">
        <v>26342</v>
      </c>
      <c r="K1598" s="12" t="s">
        <v>26343</v>
      </c>
    </row>
    <row r="1599" ht="15.75" customHeight="1">
      <c r="A1599" s="12">
        <v>3.0239169E7</v>
      </c>
      <c r="B1599" s="12" t="s">
        <v>26345</v>
      </c>
      <c r="C1599" s="12" t="s">
        <v>26346</v>
      </c>
      <c r="D1599" s="12" t="s">
        <v>26347</v>
      </c>
      <c r="E1599" s="12" t="s">
        <v>26348</v>
      </c>
      <c r="F1599" s="12" t="s">
        <v>16547</v>
      </c>
      <c r="G1599" s="12">
        <v>2019.0</v>
      </c>
      <c r="H1599" s="33">
        <v>43365.0</v>
      </c>
      <c r="I1599" s="12" t="s">
        <v>26349</v>
      </c>
      <c r="K1599" s="12" t="s">
        <v>26350</v>
      </c>
    </row>
    <row r="1600" ht="15.75" customHeight="1">
      <c r="A1600" s="12">
        <v>3.0327827E7</v>
      </c>
      <c r="B1600" s="12" t="s">
        <v>26352</v>
      </c>
      <c r="C1600" s="12" t="s">
        <v>26353</v>
      </c>
      <c r="D1600" s="12" t="s">
        <v>26354</v>
      </c>
      <c r="E1600" s="12" t="s">
        <v>26355</v>
      </c>
      <c r="F1600" s="12" t="s">
        <v>1449</v>
      </c>
      <c r="G1600" s="12">
        <v>2019.0</v>
      </c>
      <c r="H1600" s="33">
        <v>43391.0</v>
      </c>
      <c r="I1600" s="12" t="s">
        <v>26356</v>
      </c>
      <c r="K1600" s="12" t="s">
        <v>26357</v>
      </c>
    </row>
    <row r="1601" ht="15.75" customHeight="1">
      <c r="A1601" s="12">
        <v>3.0540546E7</v>
      </c>
      <c r="B1601" s="12" t="s">
        <v>26358</v>
      </c>
      <c r="C1601" s="12" t="s">
        <v>26359</v>
      </c>
      <c r="D1601" s="12" t="s">
        <v>26360</v>
      </c>
      <c r="E1601" s="12" t="s">
        <v>20637</v>
      </c>
      <c r="F1601" s="12" t="s">
        <v>151</v>
      </c>
      <c r="G1601" s="12">
        <v>2019.0</v>
      </c>
      <c r="H1601" s="33">
        <v>43447.0</v>
      </c>
      <c r="K1601" s="12" t="s">
        <v>26361</v>
      </c>
    </row>
    <row r="1602" ht="15.75" customHeight="1">
      <c r="A1602" s="12">
        <v>3.0627761E7</v>
      </c>
      <c r="B1602" s="12" t="s">
        <v>26362</v>
      </c>
      <c r="C1602" s="12" t="s">
        <v>26363</v>
      </c>
      <c r="D1602" s="12" t="s">
        <v>26364</v>
      </c>
      <c r="E1602" s="12" t="s">
        <v>26365</v>
      </c>
      <c r="F1602" s="12" t="s">
        <v>1449</v>
      </c>
      <c r="G1602" s="12">
        <v>2019.0</v>
      </c>
      <c r="H1602" s="33">
        <v>43476.0</v>
      </c>
      <c r="K1602" s="12" t="s">
        <v>26366</v>
      </c>
    </row>
    <row r="1603" ht="15.75" customHeight="1">
      <c r="A1603" s="12">
        <v>3.0663864E7</v>
      </c>
      <c r="B1603" s="12" t="s">
        <v>26367</v>
      </c>
      <c r="C1603" s="12" t="s">
        <v>26368</v>
      </c>
      <c r="D1603" s="12" t="s">
        <v>26369</v>
      </c>
      <c r="E1603" s="12" t="s">
        <v>25380</v>
      </c>
      <c r="F1603" s="12" t="s">
        <v>18319</v>
      </c>
      <c r="G1603" s="12">
        <v>2019.0</v>
      </c>
      <c r="H1603" s="33">
        <v>43487.0</v>
      </c>
      <c r="I1603" s="12" t="s">
        <v>26370</v>
      </c>
      <c r="K1603" s="12" t="s">
        <v>26371</v>
      </c>
    </row>
    <row r="1604" ht="15.75" customHeight="1">
      <c r="A1604" s="12">
        <v>3.0708172E7</v>
      </c>
      <c r="B1604" s="12" t="s">
        <v>26372</v>
      </c>
      <c r="C1604" s="12" t="s">
        <v>26373</v>
      </c>
      <c r="D1604" s="12" t="s">
        <v>26374</v>
      </c>
      <c r="E1604" s="12" t="s">
        <v>24942</v>
      </c>
      <c r="F1604" s="12" t="s">
        <v>14188</v>
      </c>
      <c r="G1604" s="12">
        <v>2019.0</v>
      </c>
      <c r="H1604" s="33">
        <v>43498.0</v>
      </c>
      <c r="K1604" s="12" t="s">
        <v>26375</v>
      </c>
    </row>
    <row r="1605" ht="15.75" customHeight="1">
      <c r="A1605" s="12">
        <v>3.0762095E7</v>
      </c>
      <c r="B1605" s="12" t="s">
        <v>26376</v>
      </c>
      <c r="C1605" s="12" t="s">
        <v>26377</v>
      </c>
      <c r="D1605" s="12" t="s">
        <v>26378</v>
      </c>
      <c r="E1605" s="12" t="s">
        <v>4479</v>
      </c>
      <c r="F1605" s="12" t="s">
        <v>1449</v>
      </c>
      <c r="G1605" s="12">
        <v>2019.0</v>
      </c>
      <c r="H1605" s="33">
        <v>43511.0</v>
      </c>
      <c r="K1605" s="12" t="s">
        <v>26379</v>
      </c>
    </row>
    <row r="1606" ht="15.75" customHeight="1">
      <c r="A1606" s="12">
        <v>3.0762295E7</v>
      </c>
      <c r="B1606" s="12" t="s">
        <v>26380</v>
      </c>
      <c r="C1606" s="12" t="s">
        <v>26381</v>
      </c>
      <c r="D1606" s="12" t="s">
        <v>26382</v>
      </c>
      <c r="E1606" s="12" t="s">
        <v>26383</v>
      </c>
      <c r="F1606" s="12" t="s">
        <v>18319</v>
      </c>
      <c r="G1606" s="12">
        <v>2019.0</v>
      </c>
      <c r="H1606" s="33">
        <v>43511.0</v>
      </c>
      <c r="I1606" s="12" t="s">
        <v>26384</v>
      </c>
      <c r="K1606" s="12" t="s">
        <v>26385</v>
      </c>
    </row>
    <row r="1607" ht="15.75" customHeight="1">
      <c r="A1607" s="12">
        <v>3.0807733E7</v>
      </c>
      <c r="B1607" s="12" t="s">
        <v>26386</v>
      </c>
      <c r="C1607" s="12" t="s">
        <v>26387</v>
      </c>
      <c r="D1607" s="12" t="s">
        <v>26388</v>
      </c>
      <c r="E1607" s="12" t="s">
        <v>26389</v>
      </c>
      <c r="F1607" s="12" t="s">
        <v>214</v>
      </c>
      <c r="G1607" s="12">
        <v>2019.0</v>
      </c>
      <c r="H1607" s="33">
        <v>43523.0</v>
      </c>
      <c r="K1607" s="12" t="s">
        <v>26390</v>
      </c>
    </row>
    <row r="1608" ht="15.75" customHeight="1">
      <c r="A1608" s="12">
        <v>3.0831114E7</v>
      </c>
      <c r="B1608" s="12" t="s">
        <v>26391</v>
      </c>
      <c r="C1608" s="12" t="s">
        <v>26392</v>
      </c>
      <c r="D1608" s="12" t="s">
        <v>26393</v>
      </c>
      <c r="E1608" s="12" t="s">
        <v>25246</v>
      </c>
      <c r="F1608" s="12" t="s">
        <v>2712</v>
      </c>
      <c r="G1608" s="12">
        <v>2019.0</v>
      </c>
      <c r="H1608" s="33">
        <v>43529.0</v>
      </c>
      <c r="K1608" s="12" t="s">
        <v>26394</v>
      </c>
    </row>
    <row r="1609" ht="15.75" customHeight="1">
      <c r="A1609" s="12">
        <v>3.0860022E7</v>
      </c>
      <c r="B1609" s="12" t="s">
        <v>26395</v>
      </c>
      <c r="C1609" s="12" t="s">
        <v>26396</v>
      </c>
      <c r="D1609" s="12" t="s">
        <v>26397</v>
      </c>
      <c r="E1609" s="12" t="s">
        <v>26398</v>
      </c>
      <c r="F1609" s="12" t="s">
        <v>520</v>
      </c>
      <c r="G1609" s="12">
        <v>2019.0</v>
      </c>
      <c r="H1609" s="33">
        <v>43537.0</v>
      </c>
      <c r="I1609" s="12" t="s">
        <v>26399</v>
      </c>
      <c r="K1609" s="12" t="s">
        <v>26400</v>
      </c>
    </row>
    <row r="1610" ht="15.75" customHeight="1">
      <c r="A1610" s="12">
        <v>3.0915508E7</v>
      </c>
      <c r="B1610" s="12" t="s">
        <v>26401</v>
      </c>
      <c r="C1610" s="12" t="s">
        <v>26402</v>
      </c>
      <c r="D1610" s="12" t="s">
        <v>26403</v>
      </c>
      <c r="E1610" s="12" t="s">
        <v>26404</v>
      </c>
      <c r="F1610" s="12" t="s">
        <v>2086</v>
      </c>
      <c r="G1610" s="12">
        <v>2019.0</v>
      </c>
      <c r="H1610" s="33">
        <v>43552.0</v>
      </c>
      <c r="K1610" s="12" t="s">
        <v>26405</v>
      </c>
    </row>
    <row r="1611" ht="15.75" customHeight="1">
      <c r="A1611" s="12">
        <v>3.0915946E7</v>
      </c>
      <c r="B1611" s="12" t="s">
        <v>26406</v>
      </c>
      <c r="C1611" s="12" t="s">
        <v>26407</v>
      </c>
      <c r="D1611" s="12" t="s">
        <v>26408</v>
      </c>
      <c r="E1611" s="12" t="s">
        <v>26409</v>
      </c>
      <c r="F1611" s="12" t="s">
        <v>520</v>
      </c>
      <c r="G1611" s="12">
        <v>2019.0</v>
      </c>
      <c r="H1611" s="33">
        <v>43552.0</v>
      </c>
      <c r="I1611" s="12" t="s">
        <v>26410</v>
      </c>
      <c r="K1611" s="12" t="s">
        <v>26411</v>
      </c>
    </row>
    <row r="1612" ht="15.75" customHeight="1">
      <c r="A1612" s="12">
        <v>3.0969821E7</v>
      </c>
      <c r="B1612" s="12" t="s">
        <v>26412</v>
      </c>
      <c r="C1612" s="12" t="s">
        <v>26413</v>
      </c>
      <c r="D1612" s="12" t="s">
        <v>26414</v>
      </c>
      <c r="E1612" s="12" t="s">
        <v>26415</v>
      </c>
      <c r="F1612" s="12" t="s">
        <v>26416</v>
      </c>
      <c r="G1612" s="12">
        <v>2019.0</v>
      </c>
      <c r="H1612" s="33">
        <v>43566.0</v>
      </c>
      <c r="I1612" s="12" t="s">
        <v>26417</v>
      </c>
      <c r="K1612" s="12" t="s">
        <v>26418</v>
      </c>
    </row>
    <row r="1613" ht="15.75" customHeight="1">
      <c r="A1613" s="12">
        <v>3.0973071E7</v>
      </c>
      <c r="B1613" s="12" t="s">
        <v>26419</v>
      </c>
      <c r="C1613" s="12" t="s">
        <v>26420</v>
      </c>
      <c r="D1613" s="12" t="s">
        <v>26421</v>
      </c>
      <c r="E1613" s="12" t="s">
        <v>24082</v>
      </c>
      <c r="F1613" s="12" t="s">
        <v>6045</v>
      </c>
      <c r="G1613" s="12">
        <v>2019.0</v>
      </c>
      <c r="H1613" s="33">
        <v>43567.0</v>
      </c>
      <c r="I1613" s="12" t="s">
        <v>26422</v>
      </c>
      <c r="K1613" s="12" t="s">
        <v>26423</v>
      </c>
    </row>
    <row r="1614" ht="15.75" customHeight="1">
      <c r="A1614" s="12">
        <v>3.1002047E7</v>
      </c>
      <c r="B1614" s="12" t="s">
        <v>26424</v>
      </c>
      <c r="C1614" s="12" t="s">
        <v>26425</v>
      </c>
      <c r="D1614" s="12" t="s">
        <v>26426</v>
      </c>
      <c r="E1614" s="12" t="s">
        <v>13762</v>
      </c>
      <c r="F1614" s="12" t="s">
        <v>508</v>
      </c>
      <c r="G1614" s="12">
        <v>2019.0</v>
      </c>
      <c r="H1614" s="33">
        <v>43575.0</v>
      </c>
      <c r="I1614" s="12" t="s">
        <v>26427</v>
      </c>
      <c r="K1614" s="12" t="s">
        <v>26428</v>
      </c>
    </row>
    <row r="1615" ht="15.75" customHeight="1">
      <c r="A1615" s="12">
        <v>3.100206E7</v>
      </c>
      <c r="B1615" s="12" t="s">
        <v>26429</v>
      </c>
      <c r="C1615" s="12" t="s">
        <v>26430</v>
      </c>
      <c r="D1615" s="12" t="s">
        <v>26431</v>
      </c>
      <c r="E1615" s="12" t="s">
        <v>22169</v>
      </c>
      <c r="F1615" s="12" t="s">
        <v>508</v>
      </c>
      <c r="G1615" s="12">
        <v>2019.0</v>
      </c>
      <c r="H1615" s="33">
        <v>43575.0</v>
      </c>
      <c r="I1615" s="12" t="s">
        <v>26432</v>
      </c>
      <c r="K1615" s="12" t="s">
        <v>26433</v>
      </c>
    </row>
    <row r="1616" ht="15.75" customHeight="1">
      <c r="A1616" s="12">
        <v>3.1002063E7</v>
      </c>
      <c r="B1616" s="12" t="s">
        <v>26434</v>
      </c>
      <c r="C1616" s="12" t="s">
        <v>26435</v>
      </c>
      <c r="D1616" s="12" t="s">
        <v>26436</v>
      </c>
      <c r="E1616" s="12" t="s">
        <v>26437</v>
      </c>
      <c r="F1616" s="12" t="s">
        <v>508</v>
      </c>
      <c r="G1616" s="12">
        <v>2019.0</v>
      </c>
      <c r="H1616" s="33">
        <v>43575.0</v>
      </c>
      <c r="I1616" s="12" t="s">
        <v>26438</v>
      </c>
      <c r="K1616" s="12" t="s">
        <v>26439</v>
      </c>
    </row>
    <row r="1617" ht="15.75" customHeight="1">
      <c r="A1617" s="12">
        <v>3.1002073E7</v>
      </c>
      <c r="B1617" s="12" t="s">
        <v>26440</v>
      </c>
      <c r="C1617" s="12" t="s">
        <v>26441</v>
      </c>
      <c r="D1617" s="12" t="s">
        <v>26442</v>
      </c>
      <c r="E1617" s="12" t="s">
        <v>26443</v>
      </c>
      <c r="F1617" s="12" t="s">
        <v>508</v>
      </c>
      <c r="G1617" s="12">
        <v>2019.0</v>
      </c>
      <c r="H1617" s="33">
        <v>43575.0</v>
      </c>
      <c r="I1617" s="12" t="s">
        <v>26444</v>
      </c>
      <c r="K1617" s="12" t="s">
        <v>26445</v>
      </c>
    </row>
    <row r="1618" ht="15.75" customHeight="1">
      <c r="A1618" s="12">
        <v>3.1101391E7</v>
      </c>
      <c r="B1618" s="12" t="s">
        <v>26446</v>
      </c>
      <c r="C1618" s="12" t="s">
        <v>26447</v>
      </c>
      <c r="D1618" s="12" t="s">
        <v>26448</v>
      </c>
      <c r="E1618" s="12" t="s">
        <v>26449</v>
      </c>
      <c r="F1618" s="12" t="s">
        <v>26450</v>
      </c>
      <c r="G1618" s="12">
        <v>2019.0</v>
      </c>
      <c r="H1618" s="33">
        <v>43604.0</v>
      </c>
      <c r="K1618" s="12" t="s">
        <v>26451</v>
      </c>
    </row>
    <row r="1619" ht="15.75" customHeight="1">
      <c r="A1619" s="12">
        <v>3.1115477E7</v>
      </c>
      <c r="B1619" s="12" t="s">
        <v>26452</v>
      </c>
      <c r="C1619" s="12" t="s">
        <v>26453</v>
      </c>
      <c r="D1619" s="12" t="s">
        <v>26454</v>
      </c>
      <c r="E1619" s="12" t="s">
        <v>26455</v>
      </c>
      <c r="F1619" s="12" t="s">
        <v>6206</v>
      </c>
      <c r="G1619" s="12">
        <v>2019.0</v>
      </c>
      <c r="H1619" s="33">
        <v>43608.0</v>
      </c>
      <c r="I1619" s="12" t="s">
        <v>26456</v>
      </c>
      <c r="K1619" s="12" t="s">
        <v>26457</v>
      </c>
    </row>
    <row r="1620" ht="15.75" customHeight="1">
      <c r="A1620" s="12">
        <v>3.1046822E7</v>
      </c>
      <c r="B1620" s="12" t="s">
        <v>26459</v>
      </c>
      <c r="C1620" s="12" t="s">
        <v>26460</v>
      </c>
      <c r="D1620" s="12" t="s">
        <v>26461</v>
      </c>
      <c r="E1620" s="12" t="s">
        <v>20005</v>
      </c>
      <c r="F1620" s="12" t="s">
        <v>332</v>
      </c>
      <c r="G1620" s="12">
        <v>2019.0</v>
      </c>
      <c r="H1620" s="33">
        <v>43589.0</v>
      </c>
      <c r="I1620" s="12" t="s">
        <v>26462</v>
      </c>
      <c r="K1620" s="12" t="s">
        <v>26463</v>
      </c>
    </row>
    <row r="1621" ht="15.75" customHeight="1">
      <c r="A1621" s="12">
        <v>3.1053085E7</v>
      </c>
      <c r="B1621" s="12" t="s">
        <v>26465</v>
      </c>
      <c r="C1621" s="12" t="s">
        <v>26466</v>
      </c>
      <c r="D1621" s="12" t="s">
        <v>26467</v>
      </c>
      <c r="E1621" s="12" t="s">
        <v>26468</v>
      </c>
      <c r="F1621" s="12" t="s">
        <v>332</v>
      </c>
      <c r="G1621" s="12">
        <v>2019.0</v>
      </c>
      <c r="H1621" s="33">
        <v>43590.0</v>
      </c>
      <c r="I1621" s="12" t="s">
        <v>26469</v>
      </c>
      <c r="K1621" s="12" t="s">
        <v>26470</v>
      </c>
    </row>
    <row r="1622" ht="15.75" customHeight="1">
      <c r="A1622" s="12">
        <v>3.1053177E7</v>
      </c>
      <c r="B1622" s="12" t="s">
        <v>26472</v>
      </c>
      <c r="C1622" s="12" t="s">
        <v>26473</v>
      </c>
      <c r="D1622" s="12" t="s">
        <v>26474</v>
      </c>
      <c r="E1622" s="12" t="s">
        <v>26475</v>
      </c>
      <c r="F1622" s="12" t="s">
        <v>332</v>
      </c>
      <c r="G1622" s="12">
        <v>2019.0</v>
      </c>
      <c r="H1622" s="33">
        <v>43590.0</v>
      </c>
      <c r="I1622" s="12" t="s">
        <v>26476</v>
      </c>
      <c r="K1622" s="12" t="s">
        <v>26477</v>
      </c>
    </row>
    <row r="1623" ht="15.75" customHeight="1">
      <c r="A1623" s="12">
        <v>3.1130872E7</v>
      </c>
      <c r="B1623" s="12" t="s">
        <v>26478</v>
      </c>
      <c r="C1623" s="12" t="s">
        <v>26479</v>
      </c>
      <c r="D1623" s="12" t="s">
        <v>26480</v>
      </c>
      <c r="E1623" s="12" t="s">
        <v>18204</v>
      </c>
      <c r="F1623" s="12" t="s">
        <v>26481</v>
      </c>
      <c r="G1623" s="12">
        <v>2019.0</v>
      </c>
      <c r="H1623" s="33">
        <v>43613.0</v>
      </c>
      <c r="I1623" s="12" t="s">
        <v>26482</v>
      </c>
      <c r="K1623" s="12" t="s">
        <v>26483</v>
      </c>
    </row>
    <row r="1624" ht="15.75" customHeight="1">
      <c r="A1624" s="12">
        <v>3.1060581E7</v>
      </c>
      <c r="B1624" s="12" t="s">
        <v>26484</v>
      </c>
      <c r="C1624" s="12" t="s">
        <v>26485</v>
      </c>
      <c r="D1624" s="12" t="s">
        <v>26486</v>
      </c>
      <c r="E1624" s="12" t="s">
        <v>26487</v>
      </c>
      <c r="F1624" s="12" t="s">
        <v>332</v>
      </c>
      <c r="G1624" s="12">
        <v>2019.0</v>
      </c>
      <c r="H1624" s="33">
        <v>43593.0</v>
      </c>
      <c r="I1624" s="12" t="s">
        <v>26488</v>
      </c>
      <c r="K1624" s="12" t="s">
        <v>26489</v>
      </c>
    </row>
    <row r="1625" ht="15.75" customHeight="1">
      <c r="A1625" s="12">
        <v>3.1067231E7</v>
      </c>
      <c r="B1625" s="12" t="s">
        <v>26491</v>
      </c>
      <c r="C1625" s="12" t="s">
        <v>26492</v>
      </c>
      <c r="D1625" s="12" t="s">
        <v>26493</v>
      </c>
      <c r="E1625" s="12" t="s">
        <v>14172</v>
      </c>
      <c r="F1625" s="12" t="s">
        <v>2810</v>
      </c>
      <c r="G1625" s="12">
        <v>2019.0</v>
      </c>
      <c r="H1625" s="33">
        <v>43594.0</v>
      </c>
      <c r="I1625" s="12" t="s">
        <v>26494</v>
      </c>
      <c r="K1625" s="12" t="s">
        <v>26495</v>
      </c>
    </row>
    <row r="1626" ht="15.75" customHeight="1">
      <c r="A1626" s="12">
        <v>3.1068442E7</v>
      </c>
      <c r="B1626" s="12" t="s">
        <v>26497</v>
      </c>
      <c r="C1626" s="12" t="s">
        <v>26498</v>
      </c>
      <c r="D1626" s="12" t="s">
        <v>26499</v>
      </c>
      <c r="E1626" s="12" t="s">
        <v>26500</v>
      </c>
      <c r="F1626" s="12" t="s">
        <v>10343</v>
      </c>
      <c r="G1626" s="12">
        <v>2019.0</v>
      </c>
      <c r="H1626" s="33">
        <v>43595.0</v>
      </c>
      <c r="K1626" s="12" t="s">
        <v>26501</v>
      </c>
    </row>
    <row r="1627" ht="15.75" customHeight="1">
      <c r="A1627" s="12">
        <v>3.1087879E7</v>
      </c>
      <c r="B1627" s="12" t="s">
        <v>26502</v>
      </c>
      <c r="C1627" s="12" t="s">
        <v>26503</v>
      </c>
      <c r="D1627" s="12" t="s">
        <v>26504</v>
      </c>
      <c r="E1627" s="12" t="s">
        <v>26505</v>
      </c>
      <c r="F1627" s="12" t="s">
        <v>26506</v>
      </c>
      <c r="G1627" s="12">
        <v>2019.0</v>
      </c>
      <c r="H1627" s="33">
        <v>43601.0</v>
      </c>
      <c r="K1627" s="12" t="s">
        <v>26507</v>
      </c>
    </row>
    <row r="1628" ht="15.75" customHeight="1">
      <c r="A1628" s="12">
        <v>3.1134081E7</v>
      </c>
      <c r="B1628" s="12" t="s">
        <v>26508</v>
      </c>
      <c r="C1628" s="12" t="s">
        <v>26509</v>
      </c>
      <c r="D1628" s="12" t="s">
        <v>26510</v>
      </c>
      <c r="E1628" s="12" t="s">
        <v>26511</v>
      </c>
      <c r="F1628" s="12" t="s">
        <v>21929</v>
      </c>
      <c r="G1628" s="12">
        <v>2019.0</v>
      </c>
      <c r="H1628" s="33">
        <v>43614.0</v>
      </c>
      <c r="I1628" s="12" t="s">
        <v>26512</v>
      </c>
      <c r="K1628" s="12" t="s">
        <v>26513</v>
      </c>
    </row>
    <row r="1629" ht="15.75" customHeight="1">
      <c r="A1629" s="12">
        <v>3.1088506E7</v>
      </c>
      <c r="B1629" s="12" t="s">
        <v>26514</v>
      </c>
      <c r="C1629" s="12" t="s">
        <v>26515</v>
      </c>
      <c r="D1629" s="12" t="s">
        <v>26516</v>
      </c>
      <c r="E1629" s="12" t="s">
        <v>26517</v>
      </c>
      <c r="F1629" s="12" t="s">
        <v>332</v>
      </c>
      <c r="G1629" s="12">
        <v>2019.0</v>
      </c>
      <c r="H1629" s="33">
        <v>43601.0</v>
      </c>
      <c r="I1629" s="12" t="s">
        <v>26518</v>
      </c>
      <c r="K1629" s="12" t="s">
        <v>26519</v>
      </c>
    </row>
    <row r="1630" ht="15.75" customHeight="1">
      <c r="A1630" s="12">
        <v>3.1100967E7</v>
      </c>
      <c r="B1630" s="12" t="s">
        <v>26521</v>
      </c>
      <c r="C1630" s="12" t="s">
        <v>26522</v>
      </c>
      <c r="D1630" s="12" t="s">
        <v>26523</v>
      </c>
      <c r="E1630" s="12" t="s">
        <v>26524</v>
      </c>
      <c r="F1630" s="12" t="s">
        <v>8160</v>
      </c>
      <c r="G1630" s="12">
        <v>2019.0</v>
      </c>
      <c r="H1630" s="33">
        <v>43604.0</v>
      </c>
      <c r="I1630" s="12" t="s">
        <v>26525</v>
      </c>
      <c r="K1630" s="12" t="s">
        <v>26526</v>
      </c>
    </row>
    <row r="1631" ht="15.75" customHeight="1">
      <c r="A1631" s="12">
        <v>3.1101084E7</v>
      </c>
      <c r="B1631" s="12" t="s">
        <v>26528</v>
      </c>
      <c r="C1631" s="12" t="s">
        <v>26529</v>
      </c>
      <c r="D1631" s="12" t="s">
        <v>26530</v>
      </c>
      <c r="E1631" s="12" t="s">
        <v>16704</v>
      </c>
      <c r="F1631" s="12" t="s">
        <v>368</v>
      </c>
      <c r="G1631" s="12">
        <v>2019.0</v>
      </c>
      <c r="H1631" s="33">
        <v>43604.0</v>
      </c>
      <c r="I1631" s="12" t="s">
        <v>26531</v>
      </c>
      <c r="K1631" s="12" t="s">
        <v>26532</v>
      </c>
    </row>
    <row r="1632" ht="15.75" customHeight="1">
      <c r="A1632" s="12">
        <v>3.1107912E7</v>
      </c>
      <c r="B1632" s="12" t="s">
        <v>26534</v>
      </c>
      <c r="C1632" s="12" t="s">
        <v>26535</v>
      </c>
      <c r="D1632" s="12" t="s">
        <v>26536</v>
      </c>
      <c r="E1632" s="12" t="s">
        <v>965</v>
      </c>
      <c r="F1632" s="12" t="s">
        <v>2810</v>
      </c>
      <c r="G1632" s="12">
        <v>2019.0</v>
      </c>
      <c r="H1632" s="33">
        <v>43606.0</v>
      </c>
      <c r="I1632" s="12" t="s">
        <v>26537</v>
      </c>
      <c r="K1632" s="12" t="s">
        <v>26538</v>
      </c>
    </row>
    <row r="1633" ht="15.75" customHeight="1">
      <c r="A1633" s="12">
        <v>3.1499668E7</v>
      </c>
      <c r="B1633" s="12" t="s">
        <v>26540</v>
      </c>
      <c r="C1633" s="12" t="s">
        <v>26541</v>
      </c>
      <c r="D1633" s="12" t="s">
        <v>26542</v>
      </c>
      <c r="E1633" s="12" t="s">
        <v>26543</v>
      </c>
      <c r="F1633" s="12" t="s">
        <v>4326</v>
      </c>
      <c r="G1633" s="12">
        <v>2019.0</v>
      </c>
      <c r="H1633" s="33">
        <v>43719.0</v>
      </c>
      <c r="K1633" s="12" t="s">
        <v>26544</v>
      </c>
    </row>
    <row r="1634" ht="15.75" customHeight="1">
      <c r="A1634" s="12">
        <v>3.0700657E7</v>
      </c>
      <c r="B1634" s="12" t="s">
        <v>26545</v>
      </c>
      <c r="C1634" s="12" t="s">
        <v>26546</v>
      </c>
      <c r="D1634" s="12" t="s">
        <v>26547</v>
      </c>
      <c r="E1634" s="12" t="s">
        <v>23046</v>
      </c>
      <c r="F1634" s="12" t="s">
        <v>6090</v>
      </c>
      <c r="G1634" s="12">
        <v>2019.0</v>
      </c>
      <c r="H1634" s="33">
        <v>43497.0</v>
      </c>
      <c r="K1634" s="12" t="s">
        <v>26548</v>
      </c>
    </row>
    <row r="1635" ht="15.75" customHeight="1">
      <c r="A1635" s="12">
        <v>3.0700658E7</v>
      </c>
      <c r="B1635" s="12" t="s">
        <v>26550</v>
      </c>
      <c r="C1635" s="12" t="s">
        <v>26551</v>
      </c>
      <c r="D1635" s="12" t="s">
        <v>26552</v>
      </c>
      <c r="E1635" s="12" t="s">
        <v>26553</v>
      </c>
      <c r="F1635" s="12" t="s">
        <v>6090</v>
      </c>
      <c r="G1635" s="12">
        <v>2019.0</v>
      </c>
      <c r="H1635" s="33">
        <v>43497.0</v>
      </c>
      <c r="K1635" s="12" t="s">
        <v>26554</v>
      </c>
    </row>
    <row r="1636" ht="15.75" customHeight="1">
      <c r="A1636" s="12">
        <v>3.1120035E7</v>
      </c>
      <c r="B1636" s="12" t="s">
        <v>26555</v>
      </c>
      <c r="C1636" s="12" t="s">
        <v>26556</v>
      </c>
      <c r="D1636" s="12" t="s">
        <v>26557</v>
      </c>
      <c r="E1636" s="12" t="s">
        <v>24866</v>
      </c>
      <c r="F1636" s="12" t="s">
        <v>1834</v>
      </c>
      <c r="G1636" s="12">
        <v>2019.0</v>
      </c>
      <c r="H1636" s="33">
        <v>43609.0</v>
      </c>
      <c r="K1636" s="12" t="s">
        <v>26558</v>
      </c>
    </row>
    <row r="1637" ht="15.75" customHeight="1">
      <c r="A1637" s="12">
        <v>3.1120042E7</v>
      </c>
      <c r="B1637" s="12" t="s">
        <v>26559</v>
      </c>
      <c r="C1637" s="12" t="s">
        <v>26560</v>
      </c>
      <c r="D1637" s="12" t="s">
        <v>26561</v>
      </c>
      <c r="E1637" s="12" t="s">
        <v>26562</v>
      </c>
      <c r="F1637" s="12" t="s">
        <v>1834</v>
      </c>
      <c r="G1637" s="12">
        <v>2019.0</v>
      </c>
      <c r="H1637" s="33">
        <v>43609.0</v>
      </c>
      <c r="K1637" s="12" t="s">
        <v>26563</v>
      </c>
    </row>
    <row r="1638" ht="15.75" customHeight="1">
      <c r="A1638" s="12">
        <v>3.1125348E7</v>
      </c>
      <c r="B1638" s="12" t="s">
        <v>26564</v>
      </c>
      <c r="C1638" s="12" t="s">
        <v>26565</v>
      </c>
      <c r="D1638" s="12" t="s">
        <v>26566</v>
      </c>
      <c r="E1638" s="12" t="s">
        <v>26567</v>
      </c>
      <c r="F1638" s="12" t="s">
        <v>2831</v>
      </c>
      <c r="G1638" s="12">
        <v>2019.0</v>
      </c>
      <c r="H1638" s="33">
        <v>43610.0</v>
      </c>
      <c r="I1638" s="12" t="s">
        <v>26568</v>
      </c>
      <c r="K1638" s="12" t="s">
        <v>26569</v>
      </c>
    </row>
    <row r="1639" ht="15.75" customHeight="1">
      <c r="A1639" s="12">
        <v>3.1499687E7</v>
      </c>
      <c r="B1639" s="12" t="s">
        <v>26571</v>
      </c>
      <c r="C1639" s="12" t="s">
        <v>26572</v>
      </c>
      <c r="D1639" s="12" t="s">
        <v>26573</v>
      </c>
      <c r="E1639" s="12" t="s">
        <v>26574</v>
      </c>
      <c r="F1639" s="12" t="s">
        <v>4326</v>
      </c>
      <c r="G1639" s="12">
        <v>2019.0</v>
      </c>
      <c r="H1639" s="33">
        <v>43719.0</v>
      </c>
      <c r="K1639" s="12" t="s">
        <v>26575</v>
      </c>
    </row>
    <row r="1640" ht="15.75" customHeight="1">
      <c r="A1640" s="12">
        <v>3.1142009E7</v>
      </c>
      <c r="B1640" s="12" t="s">
        <v>26577</v>
      </c>
      <c r="C1640" s="12" t="s">
        <v>26578</v>
      </c>
      <c r="D1640" s="12" t="s">
        <v>26579</v>
      </c>
      <c r="E1640" s="12" t="s">
        <v>26580</v>
      </c>
      <c r="F1640" s="12" t="s">
        <v>104</v>
      </c>
      <c r="G1640" s="12">
        <v>2019.0</v>
      </c>
      <c r="H1640" s="33">
        <v>43616.0</v>
      </c>
      <c r="I1640" s="12" t="s">
        <v>26581</v>
      </c>
      <c r="K1640" s="12" t="s">
        <v>26582</v>
      </c>
    </row>
    <row r="1641" ht="15.75" customHeight="1">
      <c r="A1641" s="12">
        <v>3.119135E7</v>
      </c>
      <c r="B1641" s="12" t="s">
        <v>26584</v>
      </c>
      <c r="C1641" s="12" t="s">
        <v>26585</v>
      </c>
      <c r="D1641" s="12" t="s">
        <v>26586</v>
      </c>
      <c r="E1641" s="12" t="s">
        <v>5410</v>
      </c>
      <c r="F1641" s="12" t="s">
        <v>26481</v>
      </c>
      <c r="G1641" s="12">
        <v>2019.0</v>
      </c>
      <c r="H1641" s="33">
        <v>43630.0</v>
      </c>
      <c r="I1641" s="12" t="s">
        <v>26587</v>
      </c>
      <c r="K1641" s="12" t="s">
        <v>26588</v>
      </c>
    </row>
    <row r="1642" ht="15.75" customHeight="1">
      <c r="A1642" s="12">
        <v>3.1145746E7</v>
      </c>
      <c r="B1642" s="12" t="s">
        <v>26589</v>
      </c>
      <c r="C1642" s="12" t="s">
        <v>26590</v>
      </c>
      <c r="D1642" s="12" t="s">
        <v>26591</v>
      </c>
      <c r="E1642" s="12" t="s">
        <v>26592</v>
      </c>
      <c r="F1642" s="12" t="s">
        <v>2810</v>
      </c>
      <c r="G1642" s="12">
        <v>2019.0</v>
      </c>
      <c r="H1642" s="33">
        <v>43616.0</v>
      </c>
      <c r="I1642" s="12" t="s">
        <v>26593</v>
      </c>
      <c r="K1642" s="12" t="s">
        <v>26594</v>
      </c>
    </row>
    <row r="1643" ht="15.75" customHeight="1">
      <c r="A1643" s="12">
        <v>3.0890683E7</v>
      </c>
      <c r="B1643" s="12" t="s">
        <v>26596</v>
      </c>
      <c r="C1643" s="12" t="s">
        <v>26597</v>
      </c>
      <c r="D1643" s="12" t="s">
        <v>26598</v>
      </c>
      <c r="E1643" s="12" t="s">
        <v>26599</v>
      </c>
      <c r="F1643" s="12" t="s">
        <v>909</v>
      </c>
      <c r="G1643" s="12">
        <v>2019.0</v>
      </c>
      <c r="H1643" s="33">
        <v>43545.0</v>
      </c>
      <c r="I1643" s="12" t="s">
        <v>26600</v>
      </c>
      <c r="K1643" s="12" t="s">
        <v>26601</v>
      </c>
    </row>
    <row r="1644" ht="15.75" customHeight="1">
      <c r="A1644" s="12">
        <v>2.9094498E7</v>
      </c>
      <c r="B1644" s="12" t="s">
        <v>26603</v>
      </c>
      <c r="C1644" s="12" t="s">
        <v>26604</v>
      </c>
      <c r="D1644" s="12" t="s">
        <v>26605</v>
      </c>
      <c r="E1644" s="12" t="s">
        <v>26606</v>
      </c>
      <c r="F1644" s="12" t="s">
        <v>3814</v>
      </c>
      <c r="G1644" s="12">
        <v>2019.0</v>
      </c>
      <c r="H1644" s="33">
        <v>43042.0</v>
      </c>
      <c r="K1644" s="12" t="s">
        <v>26607</v>
      </c>
    </row>
    <row r="1645" ht="15.75" customHeight="1">
      <c r="A1645" s="12">
        <v>3.0311439E7</v>
      </c>
      <c r="B1645" s="12" t="s">
        <v>26609</v>
      </c>
      <c r="C1645" s="12" t="s">
        <v>26610</v>
      </c>
      <c r="D1645" s="12" t="s">
        <v>26611</v>
      </c>
      <c r="E1645" s="12" t="s">
        <v>21536</v>
      </c>
      <c r="F1645" s="12" t="s">
        <v>16547</v>
      </c>
      <c r="G1645" s="12">
        <v>2019.0</v>
      </c>
      <c r="H1645" s="33">
        <v>43386.0</v>
      </c>
      <c r="I1645" s="12" t="s">
        <v>26612</v>
      </c>
      <c r="K1645" s="12" t="s">
        <v>26613</v>
      </c>
    </row>
    <row r="1646" ht="15.75" customHeight="1">
      <c r="A1646" s="12">
        <v>3.0516832E7</v>
      </c>
      <c r="B1646" s="12" t="s">
        <v>26614</v>
      </c>
      <c r="C1646" s="12" t="s">
        <v>26615</v>
      </c>
      <c r="D1646" s="12" t="s">
        <v>26616</v>
      </c>
      <c r="E1646" s="12" t="s">
        <v>16230</v>
      </c>
      <c r="F1646" s="12" t="s">
        <v>119</v>
      </c>
      <c r="G1646" s="12">
        <v>2019.0</v>
      </c>
      <c r="H1646" s="33">
        <v>43440.0</v>
      </c>
      <c r="K1646" s="12" t="s">
        <v>26617</v>
      </c>
    </row>
    <row r="1647" ht="15.75" customHeight="1">
      <c r="A1647" s="12">
        <v>3.0708135E7</v>
      </c>
      <c r="B1647" s="12" t="s">
        <v>26618</v>
      </c>
      <c r="C1647" s="12" t="s">
        <v>11486</v>
      </c>
      <c r="D1647" s="12" t="s">
        <v>26619</v>
      </c>
      <c r="E1647" s="12" t="s">
        <v>11488</v>
      </c>
      <c r="F1647" s="12" t="s">
        <v>169</v>
      </c>
      <c r="G1647" s="12">
        <v>2019.0</v>
      </c>
      <c r="H1647" s="33">
        <v>43498.0</v>
      </c>
      <c r="K1647" s="12" t="s">
        <v>26620</v>
      </c>
    </row>
    <row r="1648" ht="15.75" customHeight="1">
      <c r="A1648" s="12">
        <v>3.0716462E7</v>
      </c>
      <c r="B1648" s="12" t="s">
        <v>26621</v>
      </c>
      <c r="C1648" s="12" t="s">
        <v>26622</v>
      </c>
      <c r="D1648" s="12" t="s">
        <v>26623</v>
      </c>
      <c r="E1648" s="12" t="s">
        <v>26624</v>
      </c>
      <c r="F1648" s="12" t="s">
        <v>3226</v>
      </c>
      <c r="G1648" s="12">
        <v>2019.0</v>
      </c>
      <c r="H1648" s="33">
        <v>43501.0</v>
      </c>
      <c r="K1648" s="12" t="s">
        <v>26625</v>
      </c>
    </row>
    <row r="1649" ht="15.75" customHeight="1">
      <c r="A1649" s="12">
        <v>3.0746741E7</v>
      </c>
      <c r="B1649" s="12" t="s">
        <v>26626</v>
      </c>
      <c r="C1649" s="12" t="s">
        <v>26627</v>
      </c>
      <c r="D1649" s="12" t="s">
        <v>26628</v>
      </c>
      <c r="E1649" s="12" t="s">
        <v>20264</v>
      </c>
      <c r="F1649" s="12" t="s">
        <v>119</v>
      </c>
      <c r="G1649" s="12">
        <v>2019.0</v>
      </c>
      <c r="H1649" s="33">
        <v>43509.0</v>
      </c>
      <c r="K1649" s="12" t="s">
        <v>26629</v>
      </c>
    </row>
    <row r="1650" ht="15.75" customHeight="1">
      <c r="A1650" s="12">
        <v>3.08352E7</v>
      </c>
      <c r="B1650" s="12" t="s">
        <v>26630</v>
      </c>
      <c r="C1650" s="12" t="s">
        <v>26631</v>
      </c>
      <c r="D1650" s="12" t="s">
        <v>26632</v>
      </c>
      <c r="E1650" s="12" t="s">
        <v>15660</v>
      </c>
      <c r="F1650" s="12" t="s">
        <v>508</v>
      </c>
      <c r="G1650" s="12">
        <v>2019.0</v>
      </c>
      <c r="H1650" s="33">
        <v>43530.0</v>
      </c>
      <c r="I1650" s="12" t="s">
        <v>26633</v>
      </c>
      <c r="K1650" s="12" t="s">
        <v>26634</v>
      </c>
    </row>
    <row r="1651" ht="15.75" customHeight="1">
      <c r="A1651" s="12">
        <v>3.0898613E7</v>
      </c>
      <c r="B1651" s="12" t="s">
        <v>26635</v>
      </c>
      <c r="C1651" s="12" t="s">
        <v>26636</v>
      </c>
      <c r="D1651" s="12" t="s">
        <v>26637</v>
      </c>
      <c r="E1651" s="12" t="s">
        <v>26638</v>
      </c>
      <c r="F1651" s="12" t="s">
        <v>2712</v>
      </c>
      <c r="G1651" s="12">
        <v>2019.0</v>
      </c>
      <c r="H1651" s="33">
        <v>43547.0</v>
      </c>
      <c r="K1651" s="12" t="s">
        <v>26639</v>
      </c>
    </row>
    <row r="1652" ht="15.75" customHeight="1">
      <c r="A1652" s="12">
        <v>3.0904539E7</v>
      </c>
      <c r="B1652" s="12" t="s">
        <v>26640</v>
      </c>
      <c r="C1652" s="12" t="s">
        <v>26641</v>
      </c>
      <c r="D1652" s="12" t="s">
        <v>26642</v>
      </c>
      <c r="E1652" s="12" t="s">
        <v>26643</v>
      </c>
      <c r="F1652" s="12" t="s">
        <v>496</v>
      </c>
      <c r="G1652" s="12">
        <v>2019.0</v>
      </c>
      <c r="H1652" s="33">
        <v>43549.0</v>
      </c>
      <c r="K1652" s="12" t="s">
        <v>26644</v>
      </c>
    </row>
    <row r="1653" ht="15.75" customHeight="1">
      <c r="A1653" s="12">
        <v>3.0914397E7</v>
      </c>
      <c r="B1653" s="12" t="s">
        <v>26645</v>
      </c>
      <c r="C1653" s="12" t="s">
        <v>26646</v>
      </c>
      <c r="D1653" s="12" t="s">
        <v>26647</v>
      </c>
      <c r="E1653" s="12" t="s">
        <v>11488</v>
      </c>
      <c r="F1653" s="12" t="s">
        <v>14188</v>
      </c>
      <c r="G1653" s="12">
        <v>2019.0</v>
      </c>
      <c r="H1653" s="33">
        <v>43552.0</v>
      </c>
      <c r="K1653" s="12" t="s">
        <v>26648</v>
      </c>
    </row>
    <row r="1654" ht="15.75" customHeight="1">
      <c r="A1654" s="12">
        <v>3.0930114E7</v>
      </c>
      <c r="B1654" s="12" t="s">
        <v>26649</v>
      </c>
      <c r="C1654" s="12" t="s">
        <v>26650</v>
      </c>
      <c r="D1654" s="12" t="s">
        <v>26651</v>
      </c>
      <c r="E1654" s="12" t="s">
        <v>26652</v>
      </c>
      <c r="F1654" s="12" t="s">
        <v>496</v>
      </c>
      <c r="G1654" s="12">
        <v>2019.0</v>
      </c>
      <c r="H1654" s="33">
        <v>43557.0</v>
      </c>
      <c r="K1654" s="12" t="s">
        <v>26653</v>
      </c>
    </row>
    <row r="1655" ht="15.75" customHeight="1">
      <c r="A1655" s="12">
        <v>3.0938281E7</v>
      </c>
      <c r="B1655" s="12" t="s">
        <v>26654</v>
      </c>
      <c r="C1655" s="12" t="s">
        <v>26655</v>
      </c>
      <c r="D1655" s="12" t="s">
        <v>26656</v>
      </c>
      <c r="E1655" s="12" t="s">
        <v>26657</v>
      </c>
      <c r="F1655" s="12" t="s">
        <v>520</v>
      </c>
      <c r="G1655" s="12">
        <v>2019.0</v>
      </c>
      <c r="H1655" s="33">
        <v>43558.0</v>
      </c>
      <c r="I1655" s="12" t="s">
        <v>26658</v>
      </c>
      <c r="K1655" s="12" t="s">
        <v>26659</v>
      </c>
    </row>
    <row r="1656" ht="15.75" customHeight="1">
      <c r="A1656" s="12">
        <v>3.0940413E7</v>
      </c>
      <c r="B1656" s="12" t="s">
        <v>26660</v>
      </c>
      <c r="C1656" s="12" t="s">
        <v>26661</v>
      </c>
      <c r="D1656" s="12" t="s">
        <v>26662</v>
      </c>
      <c r="E1656" s="12" t="s">
        <v>5942</v>
      </c>
      <c r="F1656" s="12" t="s">
        <v>496</v>
      </c>
      <c r="G1656" s="12">
        <v>2019.0</v>
      </c>
      <c r="H1656" s="33">
        <v>43559.0</v>
      </c>
      <c r="K1656" s="12" t="s">
        <v>26663</v>
      </c>
    </row>
    <row r="1657" ht="15.75" customHeight="1">
      <c r="A1657" s="12">
        <v>3.0941647E7</v>
      </c>
      <c r="B1657" s="12" t="s">
        <v>26664</v>
      </c>
      <c r="C1657" s="12" t="s">
        <v>26665</v>
      </c>
      <c r="D1657" s="12" t="s">
        <v>26666</v>
      </c>
      <c r="E1657" s="12" t="s">
        <v>26667</v>
      </c>
      <c r="F1657" s="12" t="s">
        <v>4032</v>
      </c>
      <c r="G1657" s="12">
        <v>2019.0</v>
      </c>
      <c r="H1657" s="33">
        <v>43559.0</v>
      </c>
      <c r="K1657" s="12" t="s">
        <v>26668</v>
      </c>
    </row>
    <row r="1658" ht="15.75" customHeight="1">
      <c r="A1658" s="12">
        <v>3.095258E7</v>
      </c>
      <c r="B1658" s="12" t="s">
        <v>26669</v>
      </c>
      <c r="C1658" s="12" t="s">
        <v>26670</v>
      </c>
      <c r="D1658" s="12" t="s">
        <v>26671</v>
      </c>
      <c r="E1658" s="12" t="s">
        <v>26672</v>
      </c>
      <c r="F1658" s="12" t="s">
        <v>496</v>
      </c>
      <c r="G1658" s="12">
        <v>2019.0</v>
      </c>
      <c r="H1658" s="33">
        <v>43562.0</v>
      </c>
      <c r="K1658" s="12" t="s">
        <v>26673</v>
      </c>
    </row>
    <row r="1659" ht="15.75" customHeight="1">
      <c r="A1659" s="12">
        <v>3.0958712E7</v>
      </c>
      <c r="B1659" s="12" t="s">
        <v>26674</v>
      </c>
      <c r="C1659" s="12" t="s">
        <v>26675</v>
      </c>
      <c r="D1659" s="12" t="s">
        <v>26676</v>
      </c>
      <c r="E1659" s="12" t="s">
        <v>9504</v>
      </c>
      <c r="F1659" s="12" t="s">
        <v>26677</v>
      </c>
      <c r="G1659" s="12">
        <v>2019.0</v>
      </c>
      <c r="H1659" s="33">
        <v>43564.0</v>
      </c>
      <c r="I1659" s="12" t="s">
        <v>26678</v>
      </c>
      <c r="K1659" s="12" t="s">
        <v>26679</v>
      </c>
    </row>
    <row r="1660" ht="15.75" customHeight="1">
      <c r="A1660" s="12">
        <v>3.099122E7</v>
      </c>
      <c r="B1660" s="12" t="s">
        <v>26680</v>
      </c>
      <c r="C1660" s="12" t="s">
        <v>26681</v>
      </c>
      <c r="D1660" s="12" t="s">
        <v>26682</v>
      </c>
      <c r="E1660" s="12" t="s">
        <v>26683</v>
      </c>
      <c r="F1660" s="12" t="s">
        <v>26684</v>
      </c>
      <c r="G1660" s="12">
        <v>2019.0</v>
      </c>
      <c r="H1660" s="33">
        <v>43572.0</v>
      </c>
      <c r="K1660" s="12" t="s">
        <v>26685</v>
      </c>
    </row>
    <row r="1661" ht="15.75" customHeight="1">
      <c r="A1661" s="12">
        <v>3.0992179E7</v>
      </c>
      <c r="B1661" s="12" t="s">
        <v>26686</v>
      </c>
      <c r="C1661" s="12" t="s">
        <v>26687</v>
      </c>
      <c r="D1661" s="12" t="s">
        <v>26688</v>
      </c>
      <c r="E1661" s="12" t="s">
        <v>15793</v>
      </c>
      <c r="F1661" s="12" t="s">
        <v>496</v>
      </c>
      <c r="G1661" s="12">
        <v>2019.0</v>
      </c>
      <c r="H1661" s="33">
        <v>43573.0</v>
      </c>
      <c r="K1661" s="12" t="s">
        <v>26689</v>
      </c>
    </row>
    <row r="1662" ht="15.75" customHeight="1">
      <c r="A1662" s="12">
        <v>3.1000483E7</v>
      </c>
      <c r="B1662" s="12" t="s">
        <v>26690</v>
      </c>
      <c r="C1662" s="12" t="s">
        <v>26691</v>
      </c>
      <c r="D1662" s="12" t="s">
        <v>26692</v>
      </c>
      <c r="E1662" s="12" t="s">
        <v>26693</v>
      </c>
      <c r="F1662" s="12" t="s">
        <v>496</v>
      </c>
      <c r="G1662" s="12">
        <v>2019.0</v>
      </c>
      <c r="H1662" s="33">
        <v>43575.0</v>
      </c>
      <c r="I1662" s="12" t="s">
        <v>26694</v>
      </c>
      <c r="J1662" s="12" t="s">
        <v>26695</v>
      </c>
      <c r="K1662" s="12" t="s">
        <v>26696</v>
      </c>
    </row>
    <row r="1663" ht="15.75" customHeight="1">
      <c r="A1663" s="12">
        <v>3.1001816E7</v>
      </c>
      <c r="B1663" s="12" t="s">
        <v>26697</v>
      </c>
      <c r="C1663" s="12" t="s">
        <v>26698</v>
      </c>
      <c r="D1663" s="12" t="s">
        <v>26699</v>
      </c>
      <c r="E1663" s="12" t="s">
        <v>26700</v>
      </c>
      <c r="F1663" s="12" t="s">
        <v>278</v>
      </c>
      <c r="G1663" s="12">
        <v>2019.0</v>
      </c>
      <c r="H1663" s="33">
        <v>43575.0</v>
      </c>
      <c r="I1663" s="12" t="s">
        <v>26701</v>
      </c>
      <c r="J1663" s="12" t="s">
        <v>26702</v>
      </c>
      <c r="K1663" s="12" t="s">
        <v>26703</v>
      </c>
    </row>
    <row r="1664" ht="15.75" customHeight="1">
      <c r="A1664" s="12">
        <v>3.1002861E7</v>
      </c>
      <c r="B1664" s="12" t="s">
        <v>26704</v>
      </c>
      <c r="C1664" s="12" t="s">
        <v>26705</v>
      </c>
      <c r="D1664" s="12" t="s">
        <v>26706</v>
      </c>
      <c r="E1664" s="12" t="s">
        <v>26707</v>
      </c>
      <c r="F1664" s="12" t="s">
        <v>12578</v>
      </c>
      <c r="G1664" s="12">
        <v>2019.0</v>
      </c>
      <c r="H1664" s="33">
        <v>43575.0</v>
      </c>
      <c r="K1664" s="12" t="s">
        <v>26708</v>
      </c>
    </row>
    <row r="1665" ht="15.75" customHeight="1">
      <c r="A1665" s="12">
        <v>3.1002931E7</v>
      </c>
      <c r="B1665" s="12" t="s">
        <v>26709</v>
      </c>
      <c r="C1665" s="12" t="s">
        <v>26710</v>
      </c>
      <c r="D1665" s="12" t="s">
        <v>26711</v>
      </c>
      <c r="E1665" s="12" t="s">
        <v>26712</v>
      </c>
      <c r="F1665" s="12" t="s">
        <v>208</v>
      </c>
      <c r="G1665" s="12">
        <v>2019.0</v>
      </c>
      <c r="H1665" s="33">
        <v>43575.0</v>
      </c>
      <c r="K1665" s="12" t="s">
        <v>26713</v>
      </c>
    </row>
    <row r="1666" ht="15.75" customHeight="1">
      <c r="A1666" s="12">
        <v>3.1006611E7</v>
      </c>
      <c r="B1666" s="12" t="s">
        <v>26714</v>
      </c>
      <c r="C1666" s="12" t="s">
        <v>26715</v>
      </c>
      <c r="D1666" s="12" t="s">
        <v>26716</v>
      </c>
      <c r="E1666" s="12" t="s">
        <v>26717</v>
      </c>
      <c r="F1666" s="12" t="s">
        <v>496</v>
      </c>
      <c r="G1666" s="12">
        <v>2019.0</v>
      </c>
      <c r="H1666" s="33">
        <v>43578.0</v>
      </c>
      <c r="K1666" s="12" t="s">
        <v>26718</v>
      </c>
    </row>
    <row r="1667" ht="15.75" customHeight="1">
      <c r="A1667" s="12">
        <v>3.1010732E7</v>
      </c>
      <c r="B1667" s="12" t="s">
        <v>26719</v>
      </c>
      <c r="C1667" s="12" t="s">
        <v>26720</v>
      </c>
      <c r="D1667" s="12" t="s">
        <v>26721</v>
      </c>
      <c r="E1667" s="12" t="s">
        <v>6313</v>
      </c>
      <c r="F1667" s="12" t="s">
        <v>496</v>
      </c>
      <c r="G1667" s="12">
        <v>2019.0</v>
      </c>
      <c r="H1667" s="33">
        <v>43579.0</v>
      </c>
      <c r="K1667" s="12" t="s">
        <v>26722</v>
      </c>
    </row>
    <row r="1668" ht="15.75" customHeight="1">
      <c r="A1668" s="12">
        <v>3.1014939E7</v>
      </c>
      <c r="B1668" s="12" t="s">
        <v>26723</v>
      </c>
      <c r="C1668" s="12" t="s">
        <v>26724</v>
      </c>
      <c r="D1668" s="12" t="s">
        <v>26725</v>
      </c>
      <c r="E1668" s="12" t="s">
        <v>5744</v>
      </c>
      <c r="F1668" s="12" t="s">
        <v>496</v>
      </c>
      <c r="G1668" s="12">
        <v>2019.0</v>
      </c>
      <c r="H1668" s="33">
        <v>43580.0</v>
      </c>
      <c r="K1668" s="12" t="s">
        <v>26726</v>
      </c>
    </row>
    <row r="1669" ht="15.75" customHeight="1">
      <c r="A1669" s="12">
        <v>3.1023629E7</v>
      </c>
      <c r="B1669" s="12" t="s">
        <v>26727</v>
      </c>
      <c r="C1669" s="12" t="s">
        <v>26728</v>
      </c>
      <c r="D1669" s="12" t="s">
        <v>26729</v>
      </c>
      <c r="E1669" s="12" t="s">
        <v>21206</v>
      </c>
      <c r="F1669" s="12" t="s">
        <v>496</v>
      </c>
      <c r="G1669" s="12">
        <v>2019.0</v>
      </c>
      <c r="H1669" s="33">
        <v>43582.0</v>
      </c>
      <c r="K1669" s="12" t="s">
        <v>26730</v>
      </c>
    </row>
    <row r="1670" ht="15.75" customHeight="1">
      <c r="A1670" s="12">
        <v>3.1029698E7</v>
      </c>
      <c r="B1670" s="12" t="s">
        <v>26731</v>
      </c>
      <c r="C1670" s="12" t="s">
        <v>26732</v>
      </c>
      <c r="D1670" s="12" t="s">
        <v>26733</v>
      </c>
      <c r="E1670" s="12" t="s">
        <v>25711</v>
      </c>
      <c r="F1670" s="12" t="s">
        <v>3283</v>
      </c>
      <c r="G1670" s="12">
        <v>2019.0</v>
      </c>
      <c r="H1670" s="33">
        <v>43584.0</v>
      </c>
      <c r="K1670" s="12" t="s">
        <v>26734</v>
      </c>
    </row>
    <row r="1671" ht="15.75" customHeight="1">
      <c r="A1671" s="12">
        <v>3.1056486E7</v>
      </c>
      <c r="B1671" s="12" t="s">
        <v>26735</v>
      </c>
      <c r="C1671" s="12" t="s">
        <v>26736</v>
      </c>
      <c r="D1671" s="12" t="s">
        <v>26737</v>
      </c>
      <c r="E1671" s="12" t="s">
        <v>26738</v>
      </c>
      <c r="F1671" s="12" t="s">
        <v>496</v>
      </c>
      <c r="G1671" s="12">
        <v>2019.0</v>
      </c>
      <c r="H1671" s="33">
        <v>43592.0</v>
      </c>
      <c r="I1671" s="12" t="s">
        <v>26739</v>
      </c>
      <c r="J1671" s="12" t="s">
        <v>26740</v>
      </c>
      <c r="K1671" s="12" t="s">
        <v>26741</v>
      </c>
    </row>
    <row r="1672" ht="15.75" customHeight="1">
      <c r="A1672" s="12">
        <v>3.108014E7</v>
      </c>
      <c r="B1672" s="12" t="s">
        <v>26742</v>
      </c>
      <c r="C1672" s="12" t="s">
        <v>26743</v>
      </c>
      <c r="D1672" s="12" t="s">
        <v>26744</v>
      </c>
      <c r="E1672" s="12" t="s">
        <v>26745</v>
      </c>
      <c r="F1672" s="12" t="s">
        <v>496</v>
      </c>
      <c r="G1672" s="12">
        <v>2019.0</v>
      </c>
      <c r="H1672" s="33">
        <v>43599.0</v>
      </c>
      <c r="K1672" s="12" t="s">
        <v>26746</v>
      </c>
    </row>
    <row r="1673" ht="15.75" customHeight="1">
      <c r="A1673" s="12">
        <v>3.1107234E7</v>
      </c>
      <c r="B1673" s="12" t="s">
        <v>26747</v>
      </c>
      <c r="C1673" s="12" t="s">
        <v>26748</v>
      </c>
      <c r="D1673" s="12" t="s">
        <v>26749</v>
      </c>
      <c r="E1673" s="12" t="s">
        <v>22987</v>
      </c>
      <c r="F1673" s="12" t="s">
        <v>508</v>
      </c>
      <c r="G1673" s="12">
        <v>2019.0</v>
      </c>
      <c r="H1673" s="33">
        <v>43606.0</v>
      </c>
      <c r="I1673" s="12" t="s">
        <v>26750</v>
      </c>
      <c r="K1673" s="12" t="s">
        <v>26751</v>
      </c>
    </row>
    <row r="1674" ht="15.75" customHeight="1">
      <c r="A1674" s="12">
        <v>3.1119415E7</v>
      </c>
      <c r="B1674" s="12" t="s">
        <v>26752</v>
      </c>
      <c r="C1674" s="12" t="s">
        <v>26753</v>
      </c>
      <c r="D1674" s="12" t="s">
        <v>26754</v>
      </c>
      <c r="E1674" s="12" t="s">
        <v>26755</v>
      </c>
      <c r="F1674" s="12" t="s">
        <v>664</v>
      </c>
      <c r="G1674" s="12">
        <v>2019.0</v>
      </c>
      <c r="H1674" s="33">
        <v>43609.0</v>
      </c>
      <c r="K1674" s="12" t="s">
        <v>26756</v>
      </c>
    </row>
    <row r="1675" ht="15.75" customHeight="1">
      <c r="A1675" s="12">
        <v>3.1122685E7</v>
      </c>
      <c r="B1675" s="12" t="s">
        <v>26757</v>
      </c>
      <c r="C1675" s="12" t="s">
        <v>26758</v>
      </c>
      <c r="D1675" s="12" t="s">
        <v>26759</v>
      </c>
      <c r="E1675" s="12" t="s">
        <v>26760</v>
      </c>
      <c r="F1675" s="12" t="s">
        <v>22662</v>
      </c>
      <c r="G1675" s="12">
        <v>2019.0</v>
      </c>
      <c r="H1675" s="33">
        <v>43610.0</v>
      </c>
      <c r="K1675" s="12" t="s">
        <v>26761</v>
      </c>
    </row>
    <row r="1676" ht="15.75" customHeight="1">
      <c r="A1676" s="12">
        <v>3.1174695E7</v>
      </c>
      <c r="B1676" s="12" t="s">
        <v>26762</v>
      </c>
      <c r="C1676" s="12" t="s">
        <v>11583</v>
      </c>
      <c r="D1676" s="12" t="s">
        <v>26763</v>
      </c>
      <c r="E1676" s="12" t="s">
        <v>1425</v>
      </c>
      <c r="F1676" s="12" t="s">
        <v>202</v>
      </c>
      <c r="G1676" s="12">
        <v>2019.0</v>
      </c>
      <c r="H1676" s="33">
        <v>43625.0</v>
      </c>
      <c r="K1676" s="12" t="s">
        <v>26764</v>
      </c>
    </row>
    <row r="1677" ht="15.75" customHeight="1">
      <c r="A1677" s="12">
        <v>3.1176406E7</v>
      </c>
      <c r="B1677" s="12" t="s">
        <v>26765</v>
      </c>
      <c r="C1677" s="12" t="s">
        <v>26766</v>
      </c>
      <c r="D1677" s="12" t="s">
        <v>26767</v>
      </c>
      <c r="E1677" s="12" t="s">
        <v>26768</v>
      </c>
      <c r="F1677" s="12" t="s">
        <v>354</v>
      </c>
      <c r="G1677" s="12">
        <v>2019.0</v>
      </c>
      <c r="H1677" s="33">
        <v>43626.0</v>
      </c>
      <c r="K1677" s="12" t="s">
        <v>26769</v>
      </c>
    </row>
    <row r="1678" ht="15.75" customHeight="1">
      <c r="A1678" s="12">
        <v>3.1176411E7</v>
      </c>
      <c r="B1678" s="12" t="s">
        <v>26770</v>
      </c>
      <c r="C1678" s="12" t="s">
        <v>26771</v>
      </c>
      <c r="D1678" s="12" t="s">
        <v>26772</v>
      </c>
      <c r="E1678" s="12" t="s">
        <v>22637</v>
      </c>
      <c r="F1678" s="12" t="s">
        <v>354</v>
      </c>
      <c r="G1678" s="12">
        <v>2019.0</v>
      </c>
      <c r="H1678" s="33">
        <v>43626.0</v>
      </c>
      <c r="K1678" s="12" t="s">
        <v>26773</v>
      </c>
    </row>
    <row r="1679" ht="15.75" customHeight="1">
      <c r="A1679" s="12">
        <v>3.1179564E7</v>
      </c>
      <c r="B1679" s="12" t="s">
        <v>26774</v>
      </c>
      <c r="C1679" s="12" t="s">
        <v>26775</v>
      </c>
      <c r="D1679" s="12" t="s">
        <v>26776</v>
      </c>
      <c r="E1679" s="12" t="s">
        <v>26777</v>
      </c>
      <c r="F1679" s="12" t="s">
        <v>3517</v>
      </c>
      <c r="G1679" s="12">
        <v>2019.0</v>
      </c>
      <c r="H1679" s="33">
        <v>43627.0</v>
      </c>
      <c r="K1679" s="12" t="s">
        <v>26778</v>
      </c>
    </row>
    <row r="1680" ht="15.75" customHeight="1">
      <c r="A1680" s="12">
        <v>3.1205043E7</v>
      </c>
      <c r="B1680" s="12" t="s">
        <v>26779</v>
      </c>
      <c r="C1680" s="12" t="s">
        <v>26780</v>
      </c>
      <c r="D1680" s="12" t="s">
        <v>26781</v>
      </c>
      <c r="E1680" s="12" t="s">
        <v>5128</v>
      </c>
      <c r="F1680" s="12" t="s">
        <v>12705</v>
      </c>
      <c r="G1680" s="12">
        <v>2019.0</v>
      </c>
      <c r="H1680" s="33">
        <v>43634.0</v>
      </c>
    </row>
    <row r="1681" ht="15.75" customHeight="1">
      <c r="A1681" s="12">
        <v>3.1205239E7</v>
      </c>
      <c r="B1681" s="12" t="s">
        <v>26783</v>
      </c>
      <c r="C1681" s="12" t="s">
        <v>26784</v>
      </c>
      <c r="D1681" s="12" t="s">
        <v>26785</v>
      </c>
      <c r="E1681" s="12" t="s">
        <v>26786</v>
      </c>
      <c r="F1681" s="12" t="s">
        <v>4983</v>
      </c>
      <c r="G1681" s="12">
        <v>2019.0</v>
      </c>
      <c r="H1681" s="33">
        <v>43634.0</v>
      </c>
      <c r="K1681" s="12" t="s">
        <v>26787</v>
      </c>
    </row>
    <row r="1682" ht="15.75" customHeight="1">
      <c r="A1682" s="12">
        <v>3.1238733E7</v>
      </c>
      <c r="B1682" s="12" t="s">
        <v>26788</v>
      </c>
      <c r="C1682" s="12" t="s">
        <v>26789</v>
      </c>
      <c r="D1682" s="12" t="s">
        <v>26790</v>
      </c>
      <c r="E1682" s="12" t="s">
        <v>24063</v>
      </c>
      <c r="F1682" s="12" t="s">
        <v>2415</v>
      </c>
      <c r="G1682" s="12">
        <v>2019.0</v>
      </c>
      <c r="H1682" s="33">
        <v>43643.0</v>
      </c>
      <c r="K1682" s="12" t="s">
        <v>26791</v>
      </c>
    </row>
    <row r="1683" ht="15.75" customHeight="1">
      <c r="A1683" s="12">
        <v>3.1274094E7</v>
      </c>
      <c r="B1683" s="12" t="s">
        <v>26792</v>
      </c>
      <c r="C1683" s="12" t="s">
        <v>26793</v>
      </c>
      <c r="D1683" s="12" t="s">
        <v>26794</v>
      </c>
      <c r="E1683" s="12" t="s">
        <v>26795</v>
      </c>
      <c r="F1683" s="12" t="s">
        <v>26796</v>
      </c>
      <c r="G1683" s="12">
        <v>2019.0</v>
      </c>
      <c r="H1683" s="33">
        <v>43652.0</v>
      </c>
      <c r="K1683" s="12" t="s">
        <v>26797</v>
      </c>
    </row>
    <row r="1684" ht="15.75" customHeight="1">
      <c r="A1684" s="12">
        <v>3.1358201E7</v>
      </c>
      <c r="B1684" s="12" t="s">
        <v>26799</v>
      </c>
      <c r="C1684" s="12" t="s">
        <v>26800</v>
      </c>
      <c r="D1684" s="12" t="s">
        <v>26801</v>
      </c>
      <c r="E1684" s="12" t="s">
        <v>25792</v>
      </c>
      <c r="F1684" s="12" t="s">
        <v>19193</v>
      </c>
      <c r="G1684" s="12">
        <v>2019.0</v>
      </c>
      <c r="H1684" s="33">
        <v>43677.0</v>
      </c>
      <c r="K1684" s="12" t="s">
        <v>26802</v>
      </c>
    </row>
    <row r="1685" ht="15.75" customHeight="1">
      <c r="A1685" s="12">
        <v>3.1397213E7</v>
      </c>
      <c r="B1685" s="12" t="s">
        <v>26803</v>
      </c>
      <c r="C1685" s="12" t="s">
        <v>26804</v>
      </c>
      <c r="D1685" s="12" t="s">
        <v>26805</v>
      </c>
      <c r="E1685" s="12" t="s">
        <v>22826</v>
      </c>
      <c r="F1685" s="12" t="s">
        <v>318</v>
      </c>
      <c r="G1685" s="12">
        <v>2019.0</v>
      </c>
      <c r="H1685" s="33">
        <v>43687.0</v>
      </c>
      <c r="I1685" s="12" t="s">
        <v>26806</v>
      </c>
      <c r="K1685" s="12" t="s">
        <v>26807</v>
      </c>
    </row>
    <row r="1686" ht="15.75" customHeight="1">
      <c r="A1686" s="12">
        <v>3.1496523E7</v>
      </c>
      <c r="B1686" s="12" t="s">
        <v>26808</v>
      </c>
      <c r="C1686" s="12" t="s">
        <v>26809</v>
      </c>
      <c r="D1686" s="12" t="s">
        <v>26810</v>
      </c>
      <c r="E1686" s="12" t="s">
        <v>26811</v>
      </c>
      <c r="F1686" s="12" t="s">
        <v>563</v>
      </c>
      <c r="G1686" s="12">
        <v>2019.0</v>
      </c>
      <c r="H1686" s="33">
        <v>43718.0</v>
      </c>
      <c r="I1686" s="12" t="s">
        <v>26812</v>
      </c>
      <c r="K1686" s="12" t="s">
        <v>26813</v>
      </c>
    </row>
    <row r="1687" ht="15.75" customHeight="1">
      <c r="A1687" s="12">
        <v>3.1496533E7</v>
      </c>
      <c r="B1687" s="12" t="s">
        <v>26814</v>
      </c>
      <c r="C1687" s="12" t="s">
        <v>26815</v>
      </c>
      <c r="D1687" s="12" t="s">
        <v>26816</v>
      </c>
      <c r="E1687" s="12" t="s">
        <v>26817</v>
      </c>
      <c r="F1687" s="12" t="s">
        <v>563</v>
      </c>
      <c r="G1687" s="12">
        <v>2019.0</v>
      </c>
      <c r="H1687" s="33">
        <v>43718.0</v>
      </c>
      <c r="I1687" s="12" t="s">
        <v>26818</v>
      </c>
      <c r="K1687" s="12" t="s">
        <v>26819</v>
      </c>
    </row>
    <row r="1688" ht="15.75" customHeight="1">
      <c r="A1688" s="12">
        <v>3.1159843E7</v>
      </c>
      <c r="B1688" s="12" t="s">
        <v>26820</v>
      </c>
      <c r="C1688" s="12" t="s">
        <v>26821</v>
      </c>
      <c r="D1688" s="12" t="s">
        <v>26822</v>
      </c>
      <c r="E1688" s="12" t="s">
        <v>26823</v>
      </c>
      <c r="F1688" s="12" t="s">
        <v>332</v>
      </c>
      <c r="G1688" s="12">
        <v>2019.0</v>
      </c>
      <c r="H1688" s="33">
        <v>43621.0</v>
      </c>
      <c r="I1688" s="12" t="s">
        <v>26824</v>
      </c>
      <c r="K1688" s="12" t="s">
        <v>26825</v>
      </c>
    </row>
    <row r="1689" ht="15.75" customHeight="1">
      <c r="A1689" s="12">
        <v>3.1214605E7</v>
      </c>
      <c r="B1689" s="12" t="s">
        <v>26827</v>
      </c>
      <c r="C1689" s="12" t="s">
        <v>26828</v>
      </c>
      <c r="D1689" s="12" t="s">
        <v>26829</v>
      </c>
      <c r="E1689" s="12" t="s">
        <v>23585</v>
      </c>
      <c r="F1689" s="12" t="s">
        <v>18629</v>
      </c>
      <c r="G1689" s="12">
        <v>2019.0</v>
      </c>
      <c r="H1689" s="33">
        <v>43636.0</v>
      </c>
      <c r="I1689" s="12" t="s">
        <v>26830</v>
      </c>
      <c r="K1689" s="12" t="s">
        <v>26831</v>
      </c>
    </row>
    <row r="1690" ht="15.75" customHeight="1">
      <c r="A1690" s="12">
        <v>3.1231481E7</v>
      </c>
      <c r="B1690" s="12" t="s">
        <v>26833</v>
      </c>
      <c r="C1690" s="12" t="s">
        <v>26834</v>
      </c>
      <c r="D1690" s="12" t="s">
        <v>26835</v>
      </c>
      <c r="E1690" s="12" t="s">
        <v>26836</v>
      </c>
      <c r="F1690" s="12" t="s">
        <v>19220</v>
      </c>
      <c r="G1690" s="12">
        <v>2019.0</v>
      </c>
      <c r="H1690" s="33">
        <v>43641.0</v>
      </c>
      <c r="I1690" s="12" t="s">
        <v>26837</v>
      </c>
      <c r="K1690" s="12" t="s">
        <v>26838</v>
      </c>
    </row>
    <row r="1691" ht="15.75" customHeight="1">
      <c r="A1691" s="12">
        <v>3.1188917E7</v>
      </c>
      <c r="B1691" s="12" t="s">
        <v>26840</v>
      </c>
      <c r="C1691" s="12" t="s">
        <v>26841</v>
      </c>
      <c r="D1691" s="12" t="s">
        <v>26842</v>
      </c>
      <c r="E1691" s="12" t="s">
        <v>26843</v>
      </c>
      <c r="F1691" s="12" t="s">
        <v>6101</v>
      </c>
      <c r="G1691" s="12">
        <v>2019.0</v>
      </c>
      <c r="H1691" s="33">
        <v>43629.0</v>
      </c>
      <c r="K1691" s="12" t="s">
        <v>26844</v>
      </c>
    </row>
    <row r="1692" ht="15.75" customHeight="1">
      <c r="A1692" s="12">
        <v>3.1188943E7</v>
      </c>
      <c r="B1692" s="12" t="s">
        <v>26846</v>
      </c>
      <c r="C1692" s="12" t="s">
        <v>26847</v>
      </c>
      <c r="D1692" s="12" t="s">
        <v>26848</v>
      </c>
      <c r="E1692" s="12" t="s">
        <v>26849</v>
      </c>
      <c r="F1692" s="12" t="s">
        <v>587</v>
      </c>
      <c r="G1692" s="12">
        <v>2019.0</v>
      </c>
      <c r="H1692" s="33">
        <v>43629.0</v>
      </c>
      <c r="K1692" s="12" t="s">
        <v>26850</v>
      </c>
    </row>
    <row r="1693" ht="15.75" customHeight="1">
      <c r="A1693" s="12">
        <v>3.1083952E7</v>
      </c>
      <c r="B1693" s="12" t="s">
        <v>26851</v>
      </c>
      <c r="C1693" s="12" t="s">
        <v>26852</v>
      </c>
      <c r="D1693" s="12" t="s">
        <v>26853</v>
      </c>
      <c r="E1693" s="12" t="s">
        <v>26854</v>
      </c>
      <c r="F1693" s="12" t="s">
        <v>11876</v>
      </c>
      <c r="G1693" s="12">
        <v>2019.0</v>
      </c>
      <c r="H1693" s="33">
        <v>43601.0</v>
      </c>
      <c r="K1693" s="12" t="s">
        <v>26855</v>
      </c>
    </row>
    <row r="1694" ht="15.75" customHeight="1">
      <c r="A1694" s="12">
        <v>3.1174466E7</v>
      </c>
      <c r="B1694" s="12" t="s">
        <v>26857</v>
      </c>
      <c r="C1694" s="12" t="s">
        <v>26858</v>
      </c>
      <c r="D1694" s="12" t="s">
        <v>26859</v>
      </c>
      <c r="E1694" s="12" t="s">
        <v>26860</v>
      </c>
      <c r="F1694" s="12" t="s">
        <v>2234</v>
      </c>
      <c r="G1694" s="12">
        <v>2019.0</v>
      </c>
      <c r="H1694" s="33">
        <v>43625.0</v>
      </c>
      <c r="I1694" s="12" t="s">
        <v>26861</v>
      </c>
      <c r="K1694" s="12" t="s">
        <v>26862</v>
      </c>
    </row>
    <row r="1695" ht="15.75" customHeight="1">
      <c r="A1695" s="12">
        <v>3.1174587E7</v>
      </c>
      <c r="B1695" s="12" t="s">
        <v>26863</v>
      </c>
      <c r="C1695" s="12" t="s">
        <v>26864</v>
      </c>
      <c r="D1695" s="12" t="s">
        <v>26865</v>
      </c>
      <c r="E1695" s="12" t="s">
        <v>26866</v>
      </c>
      <c r="F1695" s="12" t="s">
        <v>332</v>
      </c>
      <c r="G1695" s="12">
        <v>2019.0</v>
      </c>
      <c r="H1695" s="33">
        <v>43625.0</v>
      </c>
      <c r="I1695" s="12" t="s">
        <v>26867</v>
      </c>
      <c r="K1695" s="12" t="s">
        <v>26868</v>
      </c>
    </row>
    <row r="1696" ht="15.75" customHeight="1">
      <c r="A1696" s="12">
        <v>3.1186033E7</v>
      </c>
      <c r="B1696" s="12" t="s">
        <v>26869</v>
      </c>
      <c r="C1696" s="12" t="s">
        <v>26870</v>
      </c>
      <c r="D1696" s="12" t="s">
        <v>26871</v>
      </c>
      <c r="E1696" s="12" t="s">
        <v>26872</v>
      </c>
      <c r="F1696" s="12" t="s">
        <v>332</v>
      </c>
      <c r="G1696" s="12">
        <v>2019.0</v>
      </c>
      <c r="H1696" s="33">
        <v>43629.0</v>
      </c>
      <c r="I1696" s="12" t="s">
        <v>26873</v>
      </c>
      <c r="K1696" s="12" t="s">
        <v>26874</v>
      </c>
    </row>
    <row r="1697" ht="15.75" customHeight="1">
      <c r="A1697" s="12">
        <v>3.1186318E7</v>
      </c>
      <c r="B1697" s="12" t="s">
        <v>26876</v>
      </c>
      <c r="C1697" s="12" t="s">
        <v>26877</v>
      </c>
      <c r="D1697" s="12" t="s">
        <v>26878</v>
      </c>
      <c r="E1697" s="12" t="s">
        <v>3131</v>
      </c>
      <c r="F1697" s="12" t="s">
        <v>7946</v>
      </c>
      <c r="G1697" s="12">
        <v>2019.0</v>
      </c>
      <c r="H1697" s="33">
        <v>43629.0</v>
      </c>
      <c r="I1697" s="12" t="s">
        <v>26879</v>
      </c>
      <c r="K1697" s="12" t="s">
        <v>26880</v>
      </c>
    </row>
    <row r="1698" ht="15.75" customHeight="1">
      <c r="A1698" s="12">
        <v>3.119618E7</v>
      </c>
      <c r="B1698" s="12" t="s">
        <v>26881</v>
      </c>
      <c r="C1698" s="12" t="s">
        <v>26882</v>
      </c>
      <c r="D1698" s="12" t="s">
        <v>26883</v>
      </c>
      <c r="E1698" s="12" t="s">
        <v>26884</v>
      </c>
      <c r="F1698" s="12" t="s">
        <v>332</v>
      </c>
      <c r="G1698" s="12">
        <v>2019.0</v>
      </c>
      <c r="H1698" s="33">
        <v>43631.0</v>
      </c>
      <c r="I1698" s="12" t="s">
        <v>26885</v>
      </c>
      <c r="K1698" s="12" t="s">
        <v>26886</v>
      </c>
    </row>
    <row r="1699" ht="15.75" customHeight="1">
      <c r="A1699" s="12">
        <v>3.1291731E7</v>
      </c>
      <c r="B1699" s="12" t="s">
        <v>26888</v>
      </c>
      <c r="C1699" s="12" t="s">
        <v>26889</v>
      </c>
      <c r="D1699" s="12" t="s">
        <v>26890</v>
      </c>
      <c r="E1699" s="12" t="s">
        <v>21771</v>
      </c>
      <c r="F1699" s="12" t="s">
        <v>9109</v>
      </c>
      <c r="G1699" s="12">
        <v>2019.0</v>
      </c>
      <c r="H1699" s="33">
        <v>43658.0</v>
      </c>
      <c r="I1699" s="12" t="s">
        <v>26891</v>
      </c>
      <c r="K1699" s="12" t="s">
        <v>26892</v>
      </c>
    </row>
    <row r="1700" ht="15.75" customHeight="1">
      <c r="A1700" s="12">
        <v>3.1499724E7</v>
      </c>
      <c r="B1700" s="12" t="s">
        <v>26893</v>
      </c>
      <c r="C1700" s="12" t="s">
        <v>26894</v>
      </c>
      <c r="D1700" s="12" t="s">
        <v>26895</v>
      </c>
      <c r="E1700" s="12" t="s">
        <v>20522</v>
      </c>
      <c r="F1700" s="12" t="s">
        <v>4326</v>
      </c>
      <c r="G1700" s="12">
        <v>2019.0</v>
      </c>
      <c r="H1700" s="33">
        <v>43719.0</v>
      </c>
      <c r="K1700" s="12" t="s">
        <v>26896</v>
      </c>
    </row>
    <row r="1701" ht="15.75" customHeight="1">
      <c r="A1701" s="12">
        <v>3.123205E7</v>
      </c>
      <c r="B1701" s="12" t="s">
        <v>26898</v>
      </c>
      <c r="C1701" s="12" t="s">
        <v>26899</v>
      </c>
      <c r="D1701" s="12" t="s">
        <v>26900</v>
      </c>
      <c r="E1701" s="12" t="s">
        <v>26901</v>
      </c>
      <c r="F1701" s="12" t="s">
        <v>3022</v>
      </c>
      <c r="G1701" s="12">
        <v>2019.0</v>
      </c>
      <c r="H1701" s="33">
        <v>43641.0</v>
      </c>
      <c r="K1701" s="12" t="s">
        <v>26902</v>
      </c>
    </row>
    <row r="1702" ht="15.75" customHeight="1">
      <c r="A1702" s="12">
        <v>3.1216274E7</v>
      </c>
      <c r="B1702" s="12" t="s">
        <v>26904</v>
      </c>
      <c r="C1702" s="12" t="s">
        <v>26905</v>
      </c>
      <c r="D1702" s="12" t="s">
        <v>26906</v>
      </c>
      <c r="E1702" s="12" t="s">
        <v>8640</v>
      </c>
      <c r="F1702" s="12" t="s">
        <v>2810</v>
      </c>
      <c r="G1702" s="12">
        <v>2019.0</v>
      </c>
      <c r="H1702" s="33">
        <v>43636.0</v>
      </c>
      <c r="I1702" s="12" t="s">
        <v>26907</v>
      </c>
      <c r="K1702" s="12" t="s">
        <v>26908</v>
      </c>
    </row>
    <row r="1703" ht="15.75" customHeight="1">
      <c r="A1703" s="12">
        <v>3.1222094E7</v>
      </c>
      <c r="B1703" s="12" t="s">
        <v>26910</v>
      </c>
      <c r="C1703" s="12" t="s">
        <v>26911</v>
      </c>
      <c r="D1703" s="12" t="s">
        <v>26912</v>
      </c>
      <c r="E1703" s="12" t="s">
        <v>26913</v>
      </c>
      <c r="F1703" s="12" t="s">
        <v>5609</v>
      </c>
      <c r="G1703" s="12">
        <v>2019.0</v>
      </c>
      <c r="H1703" s="33">
        <v>43638.0</v>
      </c>
      <c r="I1703" s="12" t="s">
        <v>26914</v>
      </c>
      <c r="K1703" s="12" t="s">
        <v>26915</v>
      </c>
    </row>
    <row r="1704" ht="15.75" customHeight="1">
      <c r="A1704" s="12">
        <v>3.1074963E7</v>
      </c>
      <c r="B1704" s="12" t="s">
        <v>26917</v>
      </c>
      <c r="C1704" s="12" t="s">
        <v>26918</v>
      </c>
      <c r="D1704" s="12" t="s">
        <v>26919</v>
      </c>
      <c r="E1704" s="12" t="s">
        <v>11452</v>
      </c>
      <c r="F1704" s="12" t="s">
        <v>26920</v>
      </c>
      <c r="G1704" s="12">
        <v>2019.0</v>
      </c>
      <c r="H1704" s="33">
        <v>43596.0</v>
      </c>
      <c r="K1704" s="12" t="s">
        <v>26921</v>
      </c>
    </row>
    <row r="1705" ht="15.75" customHeight="1">
      <c r="A1705" s="12">
        <v>3.1234774E7</v>
      </c>
      <c r="B1705" s="12" t="s">
        <v>26923</v>
      </c>
      <c r="C1705" s="12" t="s">
        <v>26346</v>
      </c>
      <c r="D1705" s="12" t="s">
        <v>26924</v>
      </c>
      <c r="E1705" s="12" t="s">
        <v>26348</v>
      </c>
      <c r="F1705" s="12" t="s">
        <v>605</v>
      </c>
      <c r="G1705" s="12">
        <v>2019.0</v>
      </c>
      <c r="H1705" s="33">
        <v>43642.0</v>
      </c>
      <c r="I1705" s="12" t="s">
        <v>26925</v>
      </c>
      <c r="K1705" s="12" t="s">
        <v>26926</v>
      </c>
    </row>
    <row r="1706" ht="15.75" customHeight="1">
      <c r="A1706" s="12">
        <v>3.1234913E7</v>
      </c>
      <c r="B1706" s="12" t="s">
        <v>26928</v>
      </c>
      <c r="C1706" s="12" t="s">
        <v>26929</v>
      </c>
      <c r="D1706" s="12" t="s">
        <v>26930</v>
      </c>
      <c r="E1706" s="12" t="s">
        <v>26931</v>
      </c>
      <c r="F1706" s="12" t="s">
        <v>332</v>
      </c>
      <c r="G1706" s="12">
        <v>2019.0</v>
      </c>
      <c r="H1706" s="33">
        <v>43642.0</v>
      </c>
      <c r="I1706" s="12" t="s">
        <v>26932</v>
      </c>
      <c r="K1706" s="12" t="s">
        <v>26933</v>
      </c>
    </row>
    <row r="1707" ht="15.75" customHeight="1">
      <c r="A1707" s="12">
        <v>3.1234915E7</v>
      </c>
      <c r="B1707" s="12" t="s">
        <v>26934</v>
      </c>
      <c r="C1707" s="12" t="s">
        <v>26935</v>
      </c>
      <c r="D1707" s="12" t="s">
        <v>26936</v>
      </c>
      <c r="E1707" s="12" t="s">
        <v>26937</v>
      </c>
      <c r="F1707" s="12" t="s">
        <v>332</v>
      </c>
      <c r="G1707" s="12">
        <v>2019.0</v>
      </c>
      <c r="H1707" s="33">
        <v>43642.0</v>
      </c>
      <c r="I1707" s="12" t="s">
        <v>26938</v>
      </c>
      <c r="K1707" s="12" t="s">
        <v>26939</v>
      </c>
    </row>
    <row r="1708" ht="15.75" customHeight="1">
      <c r="A1708" s="12">
        <v>3.1235752E7</v>
      </c>
      <c r="B1708" s="12" t="s">
        <v>26940</v>
      </c>
      <c r="C1708" s="12" t="s">
        <v>26941</v>
      </c>
      <c r="D1708" s="12" t="s">
        <v>26942</v>
      </c>
      <c r="E1708" s="12" t="s">
        <v>26943</v>
      </c>
      <c r="F1708" s="12" t="s">
        <v>5609</v>
      </c>
      <c r="G1708" s="12">
        <v>2019.0</v>
      </c>
      <c r="H1708" s="33">
        <v>43642.0</v>
      </c>
      <c r="I1708" s="12" t="s">
        <v>26944</v>
      </c>
      <c r="K1708" s="12" t="s">
        <v>26945</v>
      </c>
    </row>
    <row r="1709" ht="15.75" customHeight="1">
      <c r="A1709" s="12">
        <v>3.1238839E7</v>
      </c>
      <c r="B1709" s="12" t="s">
        <v>26946</v>
      </c>
      <c r="C1709" s="12" t="s">
        <v>26947</v>
      </c>
      <c r="D1709" s="12" t="s">
        <v>26948</v>
      </c>
      <c r="E1709" s="12" t="s">
        <v>4101</v>
      </c>
      <c r="F1709" s="12" t="s">
        <v>796</v>
      </c>
      <c r="G1709" s="12">
        <v>2019.0</v>
      </c>
      <c r="H1709" s="33">
        <v>43643.0</v>
      </c>
      <c r="I1709" s="12" t="s">
        <v>26949</v>
      </c>
      <c r="K1709" s="12" t="s">
        <v>26950</v>
      </c>
    </row>
    <row r="1710" ht="15.75" customHeight="1">
      <c r="A1710" s="12">
        <v>3.1242186E7</v>
      </c>
      <c r="B1710" s="12" t="s">
        <v>26952</v>
      </c>
      <c r="C1710" s="12" t="s">
        <v>26953</v>
      </c>
      <c r="D1710" s="12" t="s">
        <v>26954</v>
      </c>
      <c r="E1710" s="12" t="s">
        <v>22363</v>
      </c>
      <c r="F1710" s="12" t="s">
        <v>3097</v>
      </c>
      <c r="G1710" s="12">
        <v>2019.0</v>
      </c>
      <c r="H1710" s="33">
        <v>43643.0</v>
      </c>
      <c r="I1710" s="12" t="s">
        <v>26955</v>
      </c>
      <c r="K1710" s="12" t="s">
        <v>26956</v>
      </c>
    </row>
    <row r="1711" ht="15.75" customHeight="1">
      <c r="A1711" s="12">
        <v>3.1247976E7</v>
      </c>
      <c r="B1711" s="12" t="s">
        <v>26957</v>
      </c>
      <c r="C1711" s="12" t="s">
        <v>26958</v>
      </c>
      <c r="D1711" s="12" t="s">
        <v>26959</v>
      </c>
      <c r="E1711" s="12" t="s">
        <v>3030</v>
      </c>
      <c r="F1711" s="12" t="s">
        <v>5636</v>
      </c>
      <c r="G1711" s="12">
        <v>2019.0</v>
      </c>
      <c r="H1711" s="33">
        <v>43645.0</v>
      </c>
      <c r="I1711" s="12" t="s">
        <v>26960</v>
      </c>
      <c r="K1711" s="12" t="s">
        <v>26961</v>
      </c>
    </row>
    <row r="1712" ht="15.75" customHeight="1">
      <c r="A1712" s="12">
        <v>3.1700846E7</v>
      </c>
      <c r="B1712" s="12" t="s">
        <v>26962</v>
      </c>
      <c r="C1712" s="12" t="s">
        <v>26963</v>
      </c>
      <c r="D1712" s="12" t="s">
        <v>26964</v>
      </c>
      <c r="E1712" s="12" t="s">
        <v>26965</v>
      </c>
      <c r="F1712" s="12" t="s">
        <v>26966</v>
      </c>
      <c r="G1712" s="12">
        <v>2019.0</v>
      </c>
      <c r="H1712" s="33">
        <v>43778.0</v>
      </c>
      <c r="I1712" s="12" t="s">
        <v>26967</v>
      </c>
      <c r="K1712" s="12" t="s">
        <v>26968</v>
      </c>
    </row>
    <row r="1713" ht="15.75" customHeight="1">
      <c r="A1713" s="12">
        <v>3.0889242E7</v>
      </c>
      <c r="B1713" s="12" t="s">
        <v>26969</v>
      </c>
      <c r="C1713" s="12" t="s">
        <v>26970</v>
      </c>
      <c r="D1713" s="12" t="s">
        <v>26971</v>
      </c>
      <c r="E1713" s="12" t="s">
        <v>26972</v>
      </c>
      <c r="F1713" s="12" t="s">
        <v>728</v>
      </c>
      <c r="G1713" s="12">
        <v>2019.0</v>
      </c>
      <c r="H1713" s="33">
        <v>43544.0</v>
      </c>
      <c r="K1713" s="12" t="s">
        <v>26973</v>
      </c>
    </row>
    <row r="1714" ht="15.75" customHeight="1">
      <c r="A1714" s="12">
        <v>3.1248443E7</v>
      </c>
      <c r="B1714" s="12" t="s">
        <v>26975</v>
      </c>
      <c r="C1714" s="12" t="s">
        <v>26976</v>
      </c>
      <c r="D1714" s="12" t="s">
        <v>26977</v>
      </c>
      <c r="E1714" s="12" t="s">
        <v>3734</v>
      </c>
      <c r="F1714" s="12" t="s">
        <v>332</v>
      </c>
      <c r="G1714" s="12">
        <v>2019.0</v>
      </c>
      <c r="H1714" s="33">
        <v>43645.0</v>
      </c>
      <c r="I1714" s="12" t="s">
        <v>26978</v>
      </c>
      <c r="K1714" s="12" t="s">
        <v>26979</v>
      </c>
    </row>
    <row r="1715" ht="15.75" customHeight="1">
      <c r="A1715" s="12">
        <v>3.1253201E7</v>
      </c>
      <c r="B1715" s="12" t="s">
        <v>26980</v>
      </c>
      <c r="C1715" s="12" t="s">
        <v>26981</v>
      </c>
      <c r="D1715" s="12" t="s">
        <v>26982</v>
      </c>
      <c r="E1715" s="12" t="s">
        <v>26983</v>
      </c>
      <c r="F1715" s="12" t="s">
        <v>332</v>
      </c>
      <c r="G1715" s="12">
        <v>2019.0</v>
      </c>
      <c r="H1715" s="33">
        <v>43646.0</v>
      </c>
      <c r="I1715" s="12" t="s">
        <v>26984</v>
      </c>
      <c r="K1715" s="12" t="s">
        <v>26985</v>
      </c>
    </row>
    <row r="1716" ht="15.75" customHeight="1">
      <c r="A1716" s="12">
        <v>3.1253202E7</v>
      </c>
      <c r="B1716" s="12" t="s">
        <v>26987</v>
      </c>
      <c r="C1716" s="12" t="s">
        <v>26988</v>
      </c>
      <c r="D1716" s="12" t="s">
        <v>26989</v>
      </c>
      <c r="E1716" s="12" t="s">
        <v>26990</v>
      </c>
      <c r="F1716" s="12" t="s">
        <v>14344</v>
      </c>
      <c r="G1716" s="12">
        <v>2019.0</v>
      </c>
      <c r="H1716" s="33">
        <v>43646.0</v>
      </c>
      <c r="I1716" s="12" t="s">
        <v>26991</v>
      </c>
      <c r="K1716" s="12" t="s">
        <v>26992</v>
      </c>
    </row>
    <row r="1717" ht="15.75" customHeight="1">
      <c r="A1717" s="12">
        <v>3.0474731E7</v>
      </c>
      <c r="B1717" s="12" t="s">
        <v>26994</v>
      </c>
      <c r="C1717" s="12" t="s">
        <v>26995</v>
      </c>
      <c r="D1717" s="12" t="s">
        <v>26996</v>
      </c>
      <c r="E1717" s="12" t="s">
        <v>26997</v>
      </c>
      <c r="F1717" s="12" t="s">
        <v>1449</v>
      </c>
      <c r="G1717" s="12">
        <v>2019.0</v>
      </c>
      <c r="H1717" s="33">
        <v>43431.0</v>
      </c>
      <c r="K1717" s="12" t="s">
        <v>26998</v>
      </c>
    </row>
    <row r="1718" ht="15.75" customHeight="1">
      <c r="A1718" s="12">
        <v>3.0590546E7</v>
      </c>
      <c r="B1718" s="12" t="s">
        <v>27000</v>
      </c>
      <c r="C1718" s="12" t="s">
        <v>27001</v>
      </c>
      <c r="D1718" s="12" t="s">
        <v>27002</v>
      </c>
      <c r="E1718" s="12" t="s">
        <v>27003</v>
      </c>
      <c r="F1718" s="12" t="s">
        <v>11836</v>
      </c>
      <c r="G1718" s="12">
        <v>2019.0</v>
      </c>
      <c r="H1718" s="33">
        <v>43462.0</v>
      </c>
      <c r="K1718" s="12" t="s">
        <v>27004</v>
      </c>
    </row>
    <row r="1719" ht="15.75" customHeight="1">
      <c r="A1719" s="12">
        <v>3.0779681E7</v>
      </c>
      <c r="B1719" s="12" t="s">
        <v>27006</v>
      </c>
      <c r="C1719" s="12" t="s">
        <v>27007</v>
      </c>
      <c r="D1719" s="12" t="s">
        <v>27008</v>
      </c>
      <c r="E1719" s="12" t="s">
        <v>25463</v>
      </c>
      <c r="F1719" s="12" t="s">
        <v>151</v>
      </c>
      <c r="G1719" s="12">
        <v>2019.0</v>
      </c>
      <c r="H1719" s="33">
        <v>43516.0</v>
      </c>
      <c r="K1719" s="12" t="s">
        <v>27009</v>
      </c>
    </row>
    <row r="1720" ht="15.75" customHeight="1">
      <c r="A1720" s="12">
        <v>3.0798391E7</v>
      </c>
      <c r="B1720" s="12" t="s">
        <v>27010</v>
      </c>
      <c r="C1720" s="12" t="s">
        <v>21792</v>
      </c>
      <c r="D1720" s="12" t="s">
        <v>27011</v>
      </c>
      <c r="E1720" s="12" t="s">
        <v>21794</v>
      </c>
      <c r="F1720" s="12" t="s">
        <v>27012</v>
      </c>
      <c r="G1720" s="12">
        <v>2019.0</v>
      </c>
      <c r="H1720" s="33">
        <v>43521.0</v>
      </c>
      <c r="K1720" s="12" t="s">
        <v>27013</v>
      </c>
    </row>
    <row r="1721" ht="15.75" customHeight="1">
      <c r="A1721" s="12">
        <v>3.0904436E7</v>
      </c>
      <c r="B1721" s="12" t="s">
        <v>27014</v>
      </c>
      <c r="C1721" s="12" t="s">
        <v>27015</v>
      </c>
      <c r="D1721" s="12" t="s">
        <v>27016</v>
      </c>
      <c r="E1721" s="12" t="s">
        <v>20738</v>
      </c>
      <c r="F1721" s="12" t="s">
        <v>27017</v>
      </c>
      <c r="G1721" s="12">
        <v>2019.0</v>
      </c>
      <c r="H1721" s="33">
        <v>43549.0</v>
      </c>
      <c r="K1721" s="12" t="s">
        <v>27018</v>
      </c>
    </row>
    <row r="1722" ht="15.75" customHeight="1">
      <c r="A1722" s="12">
        <v>3.0920159E7</v>
      </c>
      <c r="B1722" s="12" t="s">
        <v>27019</v>
      </c>
      <c r="C1722" s="12" t="s">
        <v>27020</v>
      </c>
      <c r="D1722" s="12" t="s">
        <v>27021</v>
      </c>
      <c r="E1722" s="12" t="s">
        <v>16704</v>
      </c>
      <c r="F1722" s="12" t="s">
        <v>884</v>
      </c>
      <c r="G1722" s="12">
        <v>2019.0</v>
      </c>
      <c r="H1722" s="33">
        <v>43553.0</v>
      </c>
      <c r="K1722" s="12" t="s">
        <v>27022</v>
      </c>
    </row>
    <row r="1723" ht="15.75" customHeight="1">
      <c r="A1723" s="12">
        <v>3.092417E7</v>
      </c>
      <c r="B1723" s="12" t="s">
        <v>27023</v>
      </c>
      <c r="C1723" s="12" t="s">
        <v>23020</v>
      </c>
      <c r="D1723" s="12" t="s">
        <v>27024</v>
      </c>
      <c r="E1723" s="12" t="s">
        <v>14444</v>
      </c>
      <c r="F1723" s="12" t="s">
        <v>27025</v>
      </c>
      <c r="G1723" s="12">
        <v>2019.0</v>
      </c>
      <c r="H1723" s="33">
        <v>43554.0</v>
      </c>
      <c r="K1723" s="12" t="s">
        <v>27026</v>
      </c>
    </row>
    <row r="1724" ht="15.75" customHeight="1">
      <c r="A1724" s="12">
        <v>3.0961995E7</v>
      </c>
      <c r="B1724" s="12" t="s">
        <v>27027</v>
      </c>
      <c r="C1724" s="12" t="s">
        <v>27028</v>
      </c>
      <c r="D1724" s="12" t="s">
        <v>27029</v>
      </c>
      <c r="E1724" s="12" t="s">
        <v>27030</v>
      </c>
      <c r="F1724" s="12" t="s">
        <v>27031</v>
      </c>
      <c r="G1724" s="12">
        <v>2019.0</v>
      </c>
      <c r="H1724" s="33">
        <v>43565.0</v>
      </c>
      <c r="K1724" s="12" t="s">
        <v>27032</v>
      </c>
    </row>
    <row r="1725" ht="15.75" customHeight="1">
      <c r="A1725" s="12">
        <v>3.0972588E7</v>
      </c>
      <c r="B1725" s="12" t="s">
        <v>27033</v>
      </c>
      <c r="C1725" s="12" t="s">
        <v>27034</v>
      </c>
      <c r="D1725" s="12" t="s">
        <v>27035</v>
      </c>
      <c r="E1725" s="12" t="s">
        <v>14821</v>
      </c>
      <c r="F1725" s="12" t="s">
        <v>125</v>
      </c>
      <c r="G1725" s="12">
        <v>2019.0</v>
      </c>
      <c r="H1725" s="33">
        <v>43567.0</v>
      </c>
      <c r="K1725" s="12" t="s">
        <v>27036</v>
      </c>
    </row>
    <row r="1726" ht="15.75" customHeight="1">
      <c r="A1726" s="12">
        <v>3.0995436E7</v>
      </c>
      <c r="B1726" s="12" t="s">
        <v>27037</v>
      </c>
      <c r="C1726" s="12" t="s">
        <v>27038</v>
      </c>
      <c r="D1726" s="12" t="s">
        <v>27039</v>
      </c>
      <c r="E1726" s="12" t="s">
        <v>18454</v>
      </c>
      <c r="F1726" s="12" t="s">
        <v>2712</v>
      </c>
      <c r="G1726" s="12">
        <v>2019.0</v>
      </c>
      <c r="H1726" s="33">
        <v>43573.0</v>
      </c>
      <c r="K1726" s="12" t="s">
        <v>27040</v>
      </c>
    </row>
    <row r="1727" ht="15.75" customHeight="1">
      <c r="A1727" s="12">
        <v>3.1087695E7</v>
      </c>
      <c r="B1727" s="12" t="s">
        <v>27041</v>
      </c>
      <c r="C1727" s="12" t="s">
        <v>27042</v>
      </c>
      <c r="D1727" s="12" t="s">
        <v>27043</v>
      </c>
      <c r="E1727" s="12" t="s">
        <v>3316</v>
      </c>
      <c r="F1727" s="12" t="s">
        <v>1205</v>
      </c>
      <c r="G1727" s="12">
        <v>2019.0</v>
      </c>
      <c r="H1727" s="33">
        <v>43601.0</v>
      </c>
      <c r="K1727" s="12" t="s">
        <v>27044</v>
      </c>
    </row>
    <row r="1728" ht="15.75" customHeight="1">
      <c r="A1728" s="12">
        <v>3.1094313E7</v>
      </c>
      <c r="B1728" s="12" t="s">
        <v>27045</v>
      </c>
      <c r="C1728" s="12" t="s">
        <v>27046</v>
      </c>
      <c r="D1728" s="12" t="s">
        <v>27047</v>
      </c>
      <c r="E1728" s="12" t="s">
        <v>7017</v>
      </c>
      <c r="F1728" s="12" t="s">
        <v>520</v>
      </c>
      <c r="G1728" s="12">
        <v>2019.0</v>
      </c>
      <c r="H1728" s="33">
        <v>43602.0</v>
      </c>
      <c r="I1728" s="12" t="s">
        <v>27048</v>
      </c>
      <c r="K1728" s="12" t="s">
        <v>27049</v>
      </c>
    </row>
    <row r="1729" ht="15.75" customHeight="1">
      <c r="A1729" s="12">
        <v>3.1096051E7</v>
      </c>
      <c r="B1729" s="12" t="s">
        <v>27050</v>
      </c>
      <c r="C1729" s="12" t="s">
        <v>27051</v>
      </c>
      <c r="D1729" s="12" t="s">
        <v>27052</v>
      </c>
      <c r="E1729" s="12" t="s">
        <v>27053</v>
      </c>
      <c r="F1729" s="12" t="s">
        <v>208</v>
      </c>
      <c r="G1729" s="12">
        <v>2019.0</v>
      </c>
      <c r="H1729" s="33">
        <v>43602.0</v>
      </c>
      <c r="K1729" s="12" t="s">
        <v>27054</v>
      </c>
    </row>
    <row r="1730" ht="15.75" customHeight="1">
      <c r="A1730" s="12">
        <v>3.1108786E7</v>
      </c>
      <c r="B1730" s="12" t="s">
        <v>27055</v>
      </c>
      <c r="C1730" s="12" t="s">
        <v>27056</v>
      </c>
      <c r="D1730" s="12" t="s">
        <v>27057</v>
      </c>
      <c r="E1730" s="12" t="s">
        <v>27058</v>
      </c>
      <c r="F1730" s="12" t="s">
        <v>27059</v>
      </c>
      <c r="G1730" s="12">
        <v>2019.0</v>
      </c>
      <c r="H1730" s="33">
        <v>43607.0</v>
      </c>
      <c r="K1730" s="12" t="s">
        <v>27060</v>
      </c>
    </row>
    <row r="1731" ht="15.75" customHeight="1">
      <c r="A1731" s="12">
        <v>3.1112094E7</v>
      </c>
      <c r="B1731" s="12" t="s">
        <v>27061</v>
      </c>
      <c r="C1731" s="12" t="s">
        <v>27062</v>
      </c>
      <c r="D1731" s="12" t="s">
        <v>27063</v>
      </c>
      <c r="E1731" s="12" t="s">
        <v>27064</v>
      </c>
      <c r="F1731" s="12" t="s">
        <v>151</v>
      </c>
      <c r="G1731" s="12">
        <v>2019.0</v>
      </c>
      <c r="H1731" s="33">
        <v>43607.0</v>
      </c>
      <c r="K1731" s="12" t="s">
        <v>27065</v>
      </c>
    </row>
    <row r="1732" ht="15.75" customHeight="1">
      <c r="A1732" s="12">
        <v>3.1127669E7</v>
      </c>
      <c r="B1732" s="12" t="s">
        <v>27066</v>
      </c>
      <c r="C1732" s="12" t="s">
        <v>27067</v>
      </c>
      <c r="D1732" s="12" t="s">
        <v>27068</v>
      </c>
      <c r="E1732" s="12" t="s">
        <v>20679</v>
      </c>
      <c r="F1732" s="12" t="s">
        <v>1704</v>
      </c>
      <c r="G1732" s="12">
        <v>2019.0</v>
      </c>
      <c r="H1732" s="33">
        <v>43611.0</v>
      </c>
      <c r="I1732" s="12" t="s">
        <v>27069</v>
      </c>
      <c r="K1732" s="12" t="s">
        <v>27070</v>
      </c>
    </row>
    <row r="1733" ht="15.75" customHeight="1">
      <c r="A1733" s="12">
        <v>3.1128084E7</v>
      </c>
      <c r="B1733" s="12" t="s">
        <v>27071</v>
      </c>
      <c r="C1733" s="12" t="s">
        <v>27072</v>
      </c>
      <c r="D1733" s="12" t="s">
        <v>27073</v>
      </c>
      <c r="E1733" s="12" t="s">
        <v>21915</v>
      </c>
      <c r="F1733" s="12" t="s">
        <v>8983</v>
      </c>
      <c r="G1733" s="12">
        <v>2019.0</v>
      </c>
      <c r="H1733" s="33">
        <v>43611.0</v>
      </c>
      <c r="K1733" s="12" t="s">
        <v>27074</v>
      </c>
    </row>
    <row r="1734" ht="15.75" customHeight="1">
      <c r="A1734" s="12">
        <v>3.1134711E7</v>
      </c>
      <c r="B1734" s="12" t="s">
        <v>27075</v>
      </c>
      <c r="C1734" s="12" t="s">
        <v>27076</v>
      </c>
      <c r="D1734" s="12" t="s">
        <v>27077</v>
      </c>
      <c r="E1734" s="12" t="s">
        <v>27078</v>
      </c>
      <c r="F1734" s="12" t="s">
        <v>27079</v>
      </c>
      <c r="G1734" s="12">
        <v>2019.0</v>
      </c>
      <c r="H1734" s="33">
        <v>43614.0</v>
      </c>
      <c r="K1734" s="12" t="s">
        <v>27080</v>
      </c>
    </row>
    <row r="1735" ht="15.75" customHeight="1">
      <c r="A1735" s="12">
        <v>3.1161558E7</v>
      </c>
      <c r="B1735" s="12" t="s">
        <v>27081</v>
      </c>
      <c r="C1735" s="12" t="s">
        <v>27082</v>
      </c>
      <c r="D1735" s="12" t="s">
        <v>27083</v>
      </c>
      <c r="E1735" s="12" t="s">
        <v>27084</v>
      </c>
      <c r="F1735" s="12" t="s">
        <v>4032</v>
      </c>
      <c r="G1735" s="12">
        <v>2019.0</v>
      </c>
      <c r="H1735" s="33">
        <v>43621.0</v>
      </c>
      <c r="K1735" s="12" t="s">
        <v>27085</v>
      </c>
    </row>
    <row r="1736" ht="15.75" customHeight="1">
      <c r="A1736" s="12">
        <v>3.1165944E7</v>
      </c>
      <c r="B1736" s="12" t="s">
        <v>27086</v>
      </c>
      <c r="C1736" s="12" t="s">
        <v>27087</v>
      </c>
      <c r="D1736" s="12" t="s">
        <v>27088</v>
      </c>
      <c r="E1736" s="12" t="s">
        <v>15793</v>
      </c>
      <c r="F1736" s="12" t="s">
        <v>664</v>
      </c>
      <c r="G1736" s="12">
        <v>2019.0</v>
      </c>
      <c r="H1736" s="33">
        <v>43622.0</v>
      </c>
      <c r="K1736" s="12" t="s">
        <v>27089</v>
      </c>
    </row>
    <row r="1737" ht="15.75" customHeight="1">
      <c r="A1737" s="12">
        <v>3.1175472E7</v>
      </c>
      <c r="B1737" s="12" t="s">
        <v>27090</v>
      </c>
      <c r="C1737" s="12" t="s">
        <v>27091</v>
      </c>
      <c r="D1737" s="12" t="s">
        <v>27092</v>
      </c>
      <c r="E1737" s="12" t="s">
        <v>27093</v>
      </c>
      <c r="F1737" s="12" t="s">
        <v>664</v>
      </c>
      <c r="G1737" s="12">
        <v>2019.0</v>
      </c>
      <c r="H1737" s="33">
        <v>43625.0</v>
      </c>
      <c r="K1737" s="12" t="s">
        <v>27094</v>
      </c>
    </row>
    <row r="1738" ht="15.75" customHeight="1">
      <c r="A1738" s="12">
        <v>3.1203977E7</v>
      </c>
      <c r="B1738" s="12" t="s">
        <v>27095</v>
      </c>
      <c r="C1738" s="12" t="s">
        <v>27096</v>
      </c>
      <c r="D1738" s="12" t="s">
        <v>27097</v>
      </c>
      <c r="E1738" s="12" t="s">
        <v>27098</v>
      </c>
      <c r="F1738" s="12" t="s">
        <v>27099</v>
      </c>
      <c r="G1738" s="12">
        <v>2019.0</v>
      </c>
      <c r="H1738" s="33">
        <v>43634.0</v>
      </c>
      <c r="K1738" s="12" t="s">
        <v>27100</v>
      </c>
    </row>
    <row r="1739" ht="15.75" customHeight="1">
      <c r="A1739" s="12">
        <v>3.1232769E7</v>
      </c>
      <c r="B1739" s="12" t="s">
        <v>27101</v>
      </c>
      <c r="C1739" s="12" t="s">
        <v>27102</v>
      </c>
      <c r="D1739" s="12" t="s">
        <v>27103</v>
      </c>
      <c r="E1739" s="12" t="s">
        <v>25835</v>
      </c>
      <c r="F1739" s="12" t="s">
        <v>27104</v>
      </c>
      <c r="G1739" s="12">
        <v>2019.0</v>
      </c>
      <c r="H1739" s="33">
        <v>43641.0</v>
      </c>
      <c r="I1739" s="12" t="s">
        <v>27105</v>
      </c>
      <c r="J1739" s="12" t="s">
        <v>27106</v>
      </c>
      <c r="K1739" s="12" t="s">
        <v>27107</v>
      </c>
    </row>
    <row r="1740" ht="15.75" customHeight="1">
      <c r="A1740" s="12">
        <v>3.127064E7</v>
      </c>
      <c r="B1740" s="12" t="s">
        <v>27108</v>
      </c>
      <c r="C1740" s="12" t="s">
        <v>27109</v>
      </c>
      <c r="D1740" s="12" t="s">
        <v>27110</v>
      </c>
      <c r="E1740" s="12" t="s">
        <v>27111</v>
      </c>
      <c r="F1740" s="12" t="s">
        <v>664</v>
      </c>
      <c r="G1740" s="12">
        <v>2019.0</v>
      </c>
      <c r="H1740" s="33">
        <v>43651.0</v>
      </c>
      <c r="K1740" s="12" t="s">
        <v>27112</v>
      </c>
    </row>
    <row r="1741" ht="15.75" customHeight="1">
      <c r="A1741" s="12">
        <v>3.1330301E7</v>
      </c>
      <c r="B1741" s="12" t="s">
        <v>27113</v>
      </c>
      <c r="C1741" s="12" t="s">
        <v>27114</v>
      </c>
      <c r="D1741" s="12" t="s">
        <v>27115</v>
      </c>
      <c r="E1741" s="12" t="s">
        <v>27116</v>
      </c>
      <c r="F1741" s="12" t="s">
        <v>1331</v>
      </c>
      <c r="G1741" s="12">
        <v>2019.0</v>
      </c>
      <c r="H1741" s="33">
        <v>43669.0</v>
      </c>
      <c r="K1741" s="12" t="s">
        <v>27117</v>
      </c>
    </row>
    <row r="1742" ht="15.75" customHeight="1">
      <c r="A1742" s="12">
        <v>3.1346439E7</v>
      </c>
      <c r="B1742" s="12" t="s">
        <v>27119</v>
      </c>
      <c r="C1742" s="12" t="s">
        <v>27120</v>
      </c>
      <c r="D1742" s="12" t="s">
        <v>27121</v>
      </c>
      <c r="E1742" s="12" t="s">
        <v>27122</v>
      </c>
      <c r="F1742" s="12" t="s">
        <v>22304</v>
      </c>
      <c r="G1742" s="12">
        <v>2019.0</v>
      </c>
      <c r="H1742" s="33">
        <v>43673.0</v>
      </c>
      <c r="I1742" s="12" t="s">
        <v>27123</v>
      </c>
      <c r="K1742" s="12" t="s">
        <v>27124</v>
      </c>
    </row>
    <row r="1743" ht="15.75" customHeight="1">
      <c r="A1743" s="12">
        <v>3.1374162E7</v>
      </c>
      <c r="B1743" s="12" t="s">
        <v>27125</v>
      </c>
      <c r="C1743" s="12" t="s">
        <v>27126</v>
      </c>
      <c r="D1743" s="12" t="s">
        <v>27127</v>
      </c>
      <c r="E1743" s="12" t="s">
        <v>5655</v>
      </c>
      <c r="F1743" s="12" t="s">
        <v>27128</v>
      </c>
      <c r="G1743" s="12">
        <v>2019.0</v>
      </c>
      <c r="H1743" s="33">
        <v>43680.0</v>
      </c>
      <c r="K1743" s="12" t="s">
        <v>27129</v>
      </c>
    </row>
    <row r="1744" ht="15.75" customHeight="1">
      <c r="A1744" s="12">
        <v>3.2003348E7</v>
      </c>
      <c r="B1744" s="12" t="s">
        <v>27130</v>
      </c>
      <c r="C1744" s="12" t="s">
        <v>27131</v>
      </c>
      <c r="D1744" s="12" t="s">
        <v>27132</v>
      </c>
      <c r="E1744" s="12" t="s">
        <v>27133</v>
      </c>
      <c r="F1744" s="12" t="s">
        <v>2957</v>
      </c>
      <c r="G1744" s="12">
        <v>2019.0</v>
      </c>
      <c r="H1744" s="33">
        <v>43862.0</v>
      </c>
      <c r="K1744" s="12" t="s">
        <v>27134</v>
      </c>
    </row>
    <row r="1745" ht="15.75" customHeight="1">
      <c r="A1745" s="12">
        <v>3.1269975E7</v>
      </c>
      <c r="B1745" s="12" t="s">
        <v>27136</v>
      </c>
      <c r="C1745" s="12" t="s">
        <v>27137</v>
      </c>
      <c r="D1745" s="12" t="s">
        <v>27138</v>
      </c>
      <c r="E1745" s="12" t="s">
        <v>9367</v>
      </c>
      <c r="F1745" s="12" t="s">
        <v>332</v>
      </c>
      <c r="G1745" s="12">
        <v>2019.0</v>
      </c>
      <c r="H1745" s="33">
        <v>43651.0</v>
      </c>
      <c r="I1745" s="12" t="s">
        <v>27139</v>
      </c>
      <c r="K1745" s="12" t="s">
        <v>27140</v>
      </c>
    </row>
    <row r="1746" ht="15.75" customHeight="1">
      <c r="A1746" s="12">
        <v>3.1276519E7</v>
      </c>
      <c r="B1746" s="12" t="s">
        <v>27142</v>
      </c>
      <c r="C1746" s="12" t="s">
        <v>27143</v>
      </c>
      <c r="D1746" s="12" t="s">
        <v>27144</v>
      </c>
      <c r="E1746" s="12" t="s">
        <v>19246</v>
      </c>
      <c r="F1746" s="12" t="s">
        <v>2831</v>
      </c>
      <c r="G1746" s="12">
        <v>2019.0</v>
      </c>
      <c r="H1746" s="33">
        <v>43652.0</v>
      </c>
      <c r="I1746" s="12" t="s">
        <v>27145</v>
      </c>
      <c r="K1746" s="12" t="s">
        <v>27146</v>
      </c>
    </row>
    <row r="1747" ht="15.75" customHeight="1">
      <c r="A1747" s="12">
        <v>3.1698562E7</v>
      </c>
      <c r="B1747" s="12" t="s">
        <v>27148</v>
      </c>
      <c r="C1747" s="12" t="s">
        <v>27149</v>
      </c>
      <c r="D1747" s="12" t="s">
        <v>27150</v>
      </c>
      <c r="E1747" s="12" t="s">
        <v>27151</v>
      </c>
      <c r="F1747" s="12" t="s">
        <v>4326</v>
      </c>
      <c r="G1747" s="12">
        <v>2019.0</v>
      </c>
      <c r="H1747" s="33">
        <v>43778.0</v>
      </c>
      <c r="K1747" s="12" t="s">
        <v>27152</v>
      </c>
    </row>
    <row r="1748" ht="15.75" customHeight="1">
      <c r="A1748" s="12">
        <v>3.0991073E7</v>
      </c>
      <c r="B1748" s="12" t="s">
        <v>27153</v>
      </c>
      <c r="C1748" s="12" t="s">
        <v>27154</v>
      </c>
      <c r="D1748" s="12" t="s">
        <v>27155</v>
      </c>
      <c r="E1748" s="12" t="s">
        <v>20522</v>
      </c>
      <c r="F1748" s="12" t="s">
        <v>347</v>
      </c>
      <c r="G1748" s="12">
        <v>2019.0</v>
      </c>
      <c r="H1748" s="33">
        <v>43572.0</v>
      </c>
      <c r="K1748" s="12" t="s">
        <v>27156</v>
      </c>
    </row>
    <row r="1749" ht="15.75" customHeight="1">
      <c r="A1749" s="12">
        <v>3.1283768E7</v>
      </c>
      <c r="B1749" s="12" t="s">
        <v>27158</v>
      </c>
      <c r="C1749" s="12" t="s">
        <v>27159</v>
      </c>
      <c r="D1749" s="12" t="s">
        <v>27160</v>
      </c>
      <c r="E1749" s="12" t="s">
        <v>27161</v>
      </c>
      <c r="F1749" s="12" t="s">
        <v>2810</v>
      </c>
      <c r="G1749" s="12">
        <v>2019.0</v>
      </c>
      <c r="H1749" s="33">
        <v>43655.0</v>
      </c>
      <c r="I1749" s="12" t="s">
        <v>27162</v>
      </c>
      <c r="K1749" s="12" t="s">
        <v>27163</v>
      </c>
    </row>
    <row r="1750" ht="15.75" customHeight="1">
      <c r="A1750" s="12">
        <v>3.1360559E7</v>
      </c>
      <c r="B1750" s="12" t="s">
        <v>27165</v>
      </c>
      <c r="C1750" s="12" t="s">
        <v>27166</v>
      </c>
      <c r="D1750" s="12" t="s">
        <v>27167</v>
      </c>
      <c r="E1750" s="12" t="s">
        <v>27168</v>
      </c>
      <c r="F1750" s="12" t="s">
        <v>13084</v>
      </c>
      <c r="G1750" s="12">
        <v>2019.0</v>
      </c>
      <c r="H1750" s="33">
        <v>43677.0</v>
      </c>
      <c r="I1750" s="12" t="s">
        <v>27169</v>
      </c>
      <c r="K1750" s="12" t="s">
        <v>27170</v>
      </c>
    </row>
    <row r="1751" ht="15.75" customHeight="1">
      <c r="A1751" s="12">
        <v>3.1288833E7</v>
      </c>
      <c r="B1751" s="12" t="s">
        <v>27171</v>
      </c>
      <c r="C1751" s="12" t="s">
        <v>27172</v>
      </c>
      <c r="D1751" s="12" t="s">
        <v>27173</v>
      </c>
      <c r="E1751" s="12" t="s">
        <v>27174</v>
      </c>
      <c r="F1751" s="12" t="s">
        <v>810</v>
      </c>
      <c r="G1751" s="12">
        <v>2019.0</v>
      </c>
      <c r="H1751" s="33">
        <v>43657.0</v>
      </c>
      <c r="I1751" s="12" t="s">
        <v>27175</v>
      </c>
      <c r="K1751" s="12" t="s">
        <v>27176</v>
      </c>
    </row>
    <row r="1752" ht="15.75" customHeight="1">
      <c r="A1752" s="12">
        <v>3.1288866E7</v>
      </c>
      <c r="B1752" s="12" t="s">
        <v>27178</v>
      </c>
      <c r="C1752" s="12" t="s">
        <v>27179</v>
      </c>
      <c r="D1752" s="12" t="s">
        <v>27180</v>
      </c>
      <c r="E1752" s="12" t="s">
        <v>27181</v>
      </c>
      <c r="F1752" s="12" t="s">
        <v>332</v>
      </c>
      <c r="G1752" s="12">
        <v>2019.0</v>
      </c>
      <c r="H1752" s="33">
        <v>43657.0</v>
      </c>
      <c r="I1752" s="12" t="s">
        <v>27182</v>
      </c>
      <c r="K1752" s="12" t="s">
        <v>27183</v>
      </c>
    </row>
    <row r="1753" ht="15.75" customHeight="1">
      <c r="A1753" s="12">
        <v>3.1360728E7</v>
      </c>
      <c r="B1753" s="12" t="s">
        <v>27184</v>
      </c>
      <c r="C1753" s="12" t="s">
        <v>27185</v>
      </c>
      <c r="D1753" s="12" t="s">
        <v>27186</v>
      </c>
      <c r="E1753" s="12" t="s">
        <v>4690</v>
      </c>
      <c r="F1753" s="12" t="s">
        <v>3061</v>
      </c>
      <c r="G1753" s="12">
        <v>2019.0</v>
      </c>
      <c r="H1753" s="33">
        <v>43677.0</v>
      </c>
      <c r="I1753" s="12" t="s">
        <v>27187</v>
      </c>
      <c r="K1753" s="12" t="s">
        <v>27188</v>
      </c>
    </row>
    <row r="1754" ht="15.75" customHeight="1">
      <c r="A1754" s="12">
        <v>3.1291242E7</v>
      </c>
      <c r="B1754" s="12" t="s">
        <v>27189</v>
      </c>
      <c r="C1754" s="12" t="s">
        <v>27190</v>
      </c>
      <c r="D1754" s="12" t="s">
        <v>27191</v>
      </c>
      <c r="E1754" s="12" t="s">
        <v>27192</v>
      </c>
      <c r="F1754" s="12" t="s">
        <v>2810</v>
      </c>
      <c r="G1754" s="12">
        <v>2019.0</v>
      </c>
      <c r="H1754" s="33">
        <v>43657.0</v>
      </c>
      <c r="I1754" s="12" t="s">
        <v>27193</v>
      </c>
      <c r="K1754" s="12" t="s">
        <v>27194</v>
      </c>
    </row>
    <row r="1755" ht="15.75" customHeight="1">
      <c r="A1755" s="12">
        <v>3.1291256E7</v>
      </c>
      <c r="B1755" s="12" t="s">
        <v>27196</v>
      </c>
      <c r="C1755" s="12" t="s">
        <v>27197</v>
      </c>
      <c r="D1755" s="12" t="s">
        <v>27198</v>
      </c>
      <c r="E1755" s="12" t="s">
        <v>27199</v>
      </c>
      <c r="F1755" s="12" t="s">
        <v>2831</v>
      </c>
      <c r="G1755" s="12">
        <v>2019.0</v>
      </c>
      <c r="H1755" s="33">
        <v>43657.0</v>
      </c>
      <c r="I1755" s="12" t="s">
        <v>27200</v>
      </c>
      <c r="K1755" s="12" t="s">
        <v>27201</v>
      </c>
    </row>
    <row r="1756" ht="15.75" customHeight="1">
      <c r="A1756" s="12">
        <v>3.1292479E7</v>
      </c>
      <c r="B1756" s="12" t="s">
        <v>27202</v>
      </c>
      <c r="C1756" s="12" t="s">
        <v>27203</v>
      </c>
      <c r="D1756" s="12" t="s">
        <v>27204</v>
      </c>
      <c r="E1756" s="12" t="s">
        <v>13762</v>
      </c>
      <c r="F1756" s="12" t="s">
        <v>5609</v>
      </c>
      <c r="G1756" s="12">
        <v>2019.0</v>
      </c>
      <c r="H1756" s="33">
        <v>43658.0</v>
      </c>
      <c r="I1756" s="12" t="s">
        <v>27205</v>
      </c>
      <c r="K1756" s="12" t="s">
        <v>27206</v>
      </c>
    </row>
    <row r="1757" ht="15.75" customHeight="1">
      <c r="A1757" s="12">
        <v>3.0918201E7</v>
      </c>
      <c r="B1757" s="12" t="s">
        <v>27207</v>
      </c>
      <c r="C1757" s="12" t="s">
        <v>27208</v>
      </c>
      <c r="D1757" s="12" t="s">
        <v>27209</v>
      </c>
      <c r="E1757" s="12" t="s">
        <v>27210</v>
      </c>
      <c r="F1757" s="12" t="s">
        <v>20922</v>
      </c>
      <c r="G1757" s="12">
        <v>2019.0</v>
      </c>
      <c r="H1757" s="33">
        <v>43553.0</v>
      </c>
      <c r="I1757" s="12" t="s">
        <v>27211</v>
      </c>
      <c r="K1757" s="12" t="s">
        <v>27212</v>
      </c>
    </row>
    <row r="1758" ht="15.75" customHeight="1">
      <c r="A1758" s="12">
        <v>3.1076433E7</v>
      </c>
      <c r="B1758" s="12" t="s">
        <v>27214</v>
      </c>
      <c r="C1758" s="12" t="s">
        <v>27215</v>
      </c>
      <c r="D1758" s="12" t="s">
        <v>27216</v>
      </c>
      <c r="E1758" s="12" t="s">
        <v>10336</v>
      </c>
      <c r="F1758" s="12" t="s">
        <v>182</v>
      </c>
      <c r="G1758" s="12">
        <v>2019.0</v>
      </c>
      <c r="H1758" s="33">
        <v>43597.0</v>
      </c>
      <c r="I1758" s="12" t="s">
        <v>27217</v>
      </c>
      <c r="K1758" s="12" t="s">
        <v>27218</v>
      </c>
    </row>
    <row r="1759" ht="15.75" customHeight="1">
      <c r="A1759" s="12">
        <v>3.1306422E7</v>
      </c>
      <c r="B1759" s="12" t="s">
        <v>27219</v>
      </c>
      <c r="C1759" s="12" t="s">
        <v>27220</v>
      </c>
      <c r="D1759" s="12" t="s">
        <v>27221</v>
      </c>
      <c r="E1759" s="12" t="s">
        <v>20743</v>
      </c>
      <c r="F1759" s="12" t="s">
        <v>2831</v>
      </c>
      <c r="G1759" s="12">
        <v>2019.0</v>
      </c>
      <c r="H1759" s="33">
        <v>43662.0</v>
      </c>
      <c r="I1759" s="12" t="s">
        <v>27222</v>
      </c>
      <c r="K1759" s="12" t="s">
        <v>27223</v>
      </c>
    </row>
    <row r="1760" ht="15.75" customHeight="1">
      <c r="A1760" s="12">
        <v>3.1248684E7</v>
      </c>
      <c r="B1760" s="12" t="s">
        <v>27224</v>
      </c>
      <c r="C1760" s="12" t="s">
        <v>27225</v>
      </c>
      <c r="D1760" s="12" t="s">
        <v>27226</v>
      </c>
      <c r="E1760" s="12" t="s">
        <v>27227</v>
      </c>
      <c r="F1760" s="12" t="s">
        <v>2646</v>
      </c>
      <c r="G1760" s="12">
        <v>2019.0</v>
      </c>
      <c r="H1760" s="33">
        <v>43645.0</v>
      </c>
      <c r="K1760" s="12" t="s">
        <v>27228</v>
      </c>
    </row>
    <row r="1761" ht="15.75" customHeight="1">
      <c r="A1761" s="12">
        <v>3.1323076E7</v>
      </c>
      <c r="B1761" s="12" t="s">
        <v>27230</v>
      </c>
      <c r="C1761" s="12" t="s">
        <v>27231</v>
      </c>
      <c r="D1761" s="12" t="s">
        <v>27232</v>
      </c>
      <c r="E1761" s="12" t="s">
        <v>4223</v>
      </c>
      <c r="F1761" s="12" t="s">
        <v>1789</v>
      </c>
      <c r="G1761" s="12">
        <v>2019.0</v>
      </c>
      <c r="H1761" s="33">
        <v>43666.0</v>
      </c>
      <c r="I1761" s="12" t="s">
        <v>27233</v>
      </c>
      <c r="K1761" s="12" t="s">
        <v>27234</v>
      </c>
    </row>
    <row r="1762" ht="15.75" customHeight="1">
      <c r="A1762" s="12">
        <v>3.1311477E7</v>
      </c>
      <c r="B1762" s="12" t="s">
        <v>27236</v>
      </c>
      <c r="C1762" s="12" t="s">
        <v>27237</v>
      </c>
      <c r="D1762" s="12" t="s">
        <v>27238</v>
      </c>
      <c r="E1762" s="12" t="s">
        <v>1928</v>
      </c>
      <c r="F1762" s="12" t="s">
        <v>796</v>
      </c>
      <c r="G1762" s="12">
        <v>2019.0</v>
      </c>
      <c r="H1762" s="33">
        <v>43664.0</v>
      </c>
      <c r="I1762" s="12" t="s">
        <v>27239</v>
      </c>
      <c r="K1762" s="12" t="s">
        <v>27240</v>
      </c>
    </row>
    <row r="1763" ht="15.75" customHeight="1">
      <c r="A1763" s="12">
        <v>3.1340757E7</v>
      </c>
      <c r="B1763" s="12" t="s">
        <v>27242</v>
      </c>
      <c r="C1763" s="12" t="s">
        <v>27243</v>
      </c>
      <c r="D1763" s="12" t="s">
        <v>27244</v>
      </c>
      <c r="E1763" s="12" t="s">
        <v>27245</v>
      </c>
      <c r="F1763" s="12" t="s">
        <v>2234</v>
      </c>
      <c r="G1763" s="12">
        <v>2019.0</v>
      </c>
      <c r="H1763" s="33">
        <v>43672.0</v>
      </c>
      <c r="I1763" s="12" t="s">
        <v>27246</v>
      </c>
      <c r="K1763" s="12" t="s">
        <v>27247</v>
      </c>
    </row>
    <row r="1764" ht="15.75" customHeight="1">
      <c r="A1764" s="12">
        <v>3.1340862E7</v>
      </c>
      <c r="B1764" s="12" t="s">
        <v>27248</v>
      </c>
      <c r="C1764" s="12" t="s">
        <v>27249</v>
      </c>
      <c r="D1764" s="12" t="s">
        <v>27250</v>
      </c>
      <c r="E1764" s="12" t="s">
        <v>23902</v>
      </c>
      <c r="F1764" s="12" t="s">
        <v>332</v>
      </c>
      <c r="G1764" s="12">
        <v>2019.0</v>
      </c>
      <c r="H1764" s="33">
        <v>43672.0</v>
      </c>
      <c r="I1764" s="12" t="s">
        <v>27251</v>
      </c>
      <c r="K1764" s="12" t="s">
        <v>27252</v>
      </c>
    </row>
    <row r="1765" ht="15.75" customHeight="1">
      <c r="A1765" s="12">
        <v>3.1345253E7</v>
      </c>
      <c r="B1765" s="12" t="s">
        <v>27253</v>
      </c>
      <c r="C1765" s="12" t="s">
        <v>27254</v>
      </c>
      <c r="D1765" s="12" t="s">
        <v>27255</v>
      </c>
      <c r="E1765" s="12" t="s">
        <v>27256</v>
      </c>
      <c r="F1765" s="12" t="s">
        <v>332</v>
      </c>
      <c r="G1765" s="12">
        <v>2019.0</v>
      </c>
      <c r="H1765" s="33">
        <v>43673.0</v>
      </c>
      <c r="I1765" s="12" t="s">
        <v>27257</v>
      </c>
      <c r="K1765" s="12" t="s">
        <v>27258</v>
      </c>
    </row>
    <row r="1766" ht="15.75" customHeight="1">
      <c r="A1766" s="12">
        <v>3.1349809E7</v>
      </c>
      <c r="B1766" s="12" t="s">
        <v>27260</v>
      </c>
      <c r="C1766" s="12" t="s">
        <v>27261</v>
      </c>
      <c r="D1766" s="12" t="s">
        <v>27262</v>
      </c>
      <c r="E1766" s="12" t="s">
        <v>15756</v>
      </c>
      <c r="F1766" s="12" t="s">
        <v>368</v>
      </c>
      <c r="G1766" s="12">
        <v>2019.0</v>
      </c>
      <c r="H1766" s="33">
        <v>43674.0</v>
      </c>
      <c r="I1766" s="12" t="s">
        <v>27263</v>
      </c>
      <c r="K1766" s="12" t="s">
        <v>27264</v>
      </c>
    </row>
    <row r="1767" ht="15.75" customHeight="1">
      <c r="A1767" s="12">
        <v>3.1351474E7</v>
      </c>
      <c r="B1767" s="12" t="s">
        <v>27266</v>
      </c>
      <c r="C1767" s="12" t="s">
        <v>27267</v>
      </c>
      <c r="D1767" s="12" t="s">
        <v>27268</v>
      </c>
      <c r="E1767" s="12" t="s">
        <v>27269</v>
      </c>
      <c r="F1767" s="12" t="s">
        <v>27270</v>
      </c>
      <c r="G1767" s="12">
        <v>2019.0</v>
      </c>
      <c r="H1767" s="33">
        <v>43675.0</v>
      </c>
      <c r="I1767" s="12" t="s">
        <v>27271</v>
      </c>
      <c r="K1767" s="12" t="s">
        <v>27272</v>
      </c>
    </row>
    <row r="1768" ht="15.75" customHeight="1">
      <c r="A1768" s="12">
        <v>3.135804E7</v>
      </c>
      <c r="B1768" s="12" t="s">
        <v>27274</v>
      </c>
      <c r="C1768" s="12" t="s">
        <v>26771</v>
      </c>
      <c r="D1768" s="12" t="s">
        <v>27275</v>
      </c>
      <c r="E1768" s="12" t="s">
        <v>22637</v>
      </c>
      <c r="F1768" s="12" t="s">
        <v>332</v>
      </c>
      <c r="G1768" s="12">
        <v>2019.0</v>
      </c>
      <c r="H1768" s="33">
        <v>43677.0</v>
      </c>
      <c r="I1768" s="12" t="s">
        <v>27276</v>
      </c>
      <c r="K1768" s="12" t="s">
        <v>27277</v>
      </c>
    </row>
    <row r="1769" ht="15.75" customHeight="1">
      <c r="A1769" s="12">
        <v>2.9286204E7</v>
      </c>
      <c r="B1769" s="12" t="s">
        <v>27279</v>
      </c>
      <c r="C1769" s="12" t="s">
        <v>27280</v>
      </c>
      <c r="D1769" s="12" t="s">
        <v>27281</v>
      </c>
      <c r="E1769" s="12" t="s">
        <v>14166</v>
      </c>
      <c r="F1769" s="12" t="s">
        <v>3814</v>
      </c>
      <c r="G1769" s="12">
        <v>2019.0</v>
      </c>
      <c r="H1769" s="33">
        <v>43099.0</v>
      </c>
      <c r="I1769" s="12" t="s">
        <v>27282</v>
      </c>
      <c r="K1769" s="12" t="s">
        <v>27283</v>
      </c>
    </row>
    <row r="1770" ht="15.75" customHeight="1">
      <c r="A1770" s="12">
        <v>3.0029581E7</v>
      </c>
      <c r="B1770" s="12" t="s">
        <v>27285</v>
      </c>
      <c r="C1770" s="12" t="s">
        <v>27286</v>
      </c>
      <c r="D1770" s="12" t="s">
        <v>27287</v>
      </c>
      <c r="E1770" s="12" t="s">
        <v>27288</v>
      </c>
      <c r="F1770" s="12" t="s">
        <v>27289</v>
      </c>
      <c r="G1770" s="12">
        <v>2019.0</v>
      </c>
      <c r="H1770" s="33">
        <v>43303.0</v>
      </c>
      <c r="K1770" s="12" t="s">
        <v>27290</v>
      </c>
    </row>
    <row r="1771" ht="15.75" customHeight="1">
      <c r="A1771" s="12">
        <v>3.0615589E7</v>
      </c>
      <c r="B1771" s="12" t="s">
        <v>27291</v>
      </c>
      <c r="C1771" s="12" t="s">
        <v>27292</v>
      </c>
      <c r="D1771" s="12" t="s">
        <v>27293</v>
      </c>
      <c r="E1771" s="12" t="s">
        <v>27294</v>
      </c>
      <c r="F1771" s="12" t="s">
        <v>151</v>
      </c>
      <c r="G1771" s="12">
        <v>2019.0</v>
      </c>
      <c r="H1771" s="33">
        <v>43473.0</v>
      </c>
      <c r="K1771" s="12" t="s">
        <v>27295</v>
      </c>
    </row>
    <row r="1772" ht="15.75" customHeight="1">
      <c r="A1772" s="12">
        <v>3.0684683E7</v>
      </c>
      <c r="B1772" s="12" t="s">
        <v>27296</v>
      </c>
      <c r="C1772" s="12" t="s">
        <v>27297</v>
      </c>
      <c r="D1772" s="12" t="s">
        <v>27298</v>
      </c>
      <c r="E1772" s="12" t="s">
        <v>27299</v>
      </c>
      <c r="F1772" s="12" t="s">
        <v>1155</v>
      </c>
      <c r="G1772" s="12">
        <v>2019.0</v>
      </c>
      <c r="H1772" s="33">
        <v>43492.0</v>
      </c>
      <c r="K1772" s="12" t="s">
        <v>27300</v>
      </c>
    </row>
    <row r="1773" ht="15.75" customHeight="1">
      <c r="A1773" s="12">
        <v>3.0859717E7</v>
      </c>
      <c r="B1773" s="12" t="s">
        <v>27302</v>
      </c>
      <c r="C1773" s="12" t="s">
        <v>27303</v>
      </c>
      <c r="D1773" s="12" t="s">
        <v>27304</v>
      </c>
      <c r="E1773" s="12" t="s">
        <v>27305</v>
      </c>
      <c r="F1773" s="12" t="s">
        <v>1763</v>
      </c>
      <c r="G1773" s="12">
        <v>2019.0</v>
      </c>
      <c r="H1773" s="33">
        <v>43537.0</v>
      </c>
      <c r="K1773" s="12" t="s">
        <v>27306</v>
      </c>
    </row>
    <row r="1774" ht="15.75" customHeight="1">
      <c r="A1774" s="12">
        <v>3.0912316E7</v>
      </c>
      <c r="B1774" s="12" t="s">
        <v>27307</v>
      </c>
      <c r="C1774" s="12" t="s">
        <v>27308</v>
      </c>
      <c r="D1774" s="12" t="s">
        <v>27309</v>
      </c>
      <c r="E1774" s="12" t="s">
        <v>27310</v>
      </c>
      <c r="F1774" s="12" t="s">
        <v>16547</v>
      </c>
      <c r="G1774" s="12">
        <v>2019.0</v>
      </c>
      <c r="H1774" s="33">
        <v>43551.0</v>
      </c>
      <c r="I1774" s="12" t="s">
        <v>27311</v>
      </c>
      <c r="K1774" s="12" t="s">
        <v>27312</v>
      </c>
    </row>
    <row r="1775" ht="15.75" customHeight="1">
      <c r="A1775" s="12">
        <v>3.0969028E7</v>
      </c>
      <c r="B1775" s="12" t="s">
        <v>27313</v>
      </c>
      <c r="C1775" s="12" t="s">
        <v>27314</v>
      </c>
      <c r="D1775" s="12" t="s">
        <v>27315</v>
      </c>
      <c r="E1775" s="12" t="s">
        <v>27316</v>
      </c>
      <c r="F1775" s="12" t="s">
        <v>1763</v>
      </c>
      <c r="G1775" s="12">
        <v>2019.0</v>
      </c>
      <c r="H1775" s="33">
        <v>43566.0</v>
      </c>
      <c r="I1775" s="12" t="s">
        <v>27317</v>
      </c>
      <c r="J1775" s="12" t="s">
        <v>27318</v>
      </c>
      <c r="K1775" s="12" t="s">
        <v>27319</v>
      </c>
    </row>
    <row r="1776" ht="15.75" customHeight="1">
      <c r="A1776" s="12">
        <v>3.0991112E7</v>
      </c>
      <c r="B1776" s="12" t="s">
        <v>27320</v>
      </c>
      <c r="C1776" s="12" t="s">
        <v>27321</v>
      </c>
      <c r="D1776" s="12" t="s">
        <v>27322</v>
      </c>
      <c r="E1776" s="12" t="s">
        <v>27323</v>
      </c>
      <c r="F1776" s="12" t="s">
        <v>3226</v>
      </c>
      <c r="G1776" s="12">
        <v>2019.0</v>
      </c>
      <c r="H1776" s="33">
        <v>43572.0</v>
      </c>
      <c r="K1776" s="12" t="s">
        <v>27324</v>
      </c>
    </row>
    <row r="1777" ht="15.75" customHeight="1">
      <c r="A1777" s="12">
        <v>3.1021302E7</v>
      </c>
      <c r="B1777" s="12" t="s">
        <v>27325</v>
      </c>
      <c r="C1777" s="12" t="s">
        <v>27326</v>
      </c>
      <c r="D1777" s="12" t="s">
        <v>27327</v>
      </c>
      <c r="E1777" s="12" t="s">
        <v>5256</v>
      </c>
      <c r="F1777" s="12" t="s">
        <v>151</v>
      </c>
      <c r="G1777" s="12">
        <v>2019.0</v>
      </c>
      <c r="H1777" s="33">
        <v>43581.0</v>
      </c>
      <c r="I1777" s="12" t="s">
        <v>27328</v>
      </c>
      <c r="K1777" s="12" t="s">
        <v>27329</v>
      </c>
    </row>
    <row r="1778" ht="15.75" customHeight="1">
      <c r="A1778" s="12">
        <v>3.1092581E7</v>
      </c>
      <c r="B1778" s="12" t="s">
        <v>27330</v>
      </c>
      <c r="C1778" s="12" t="s">
        <v>27331</v>
      </c>
      <c r="D1778" s="12" t="s">
        <v>27332</v>
      </c>
      <c r="E1778" s="12" t="s">
        <v>27333</v>
      </c>
      <c r="F1778" s="12" t="s">
        <v>2756</v>
      </c>
      <c r="G1778" s="12">
        <v>2019.0</v>
      </c>
      <c r="H1778" s="33">
        <v>43602.0</v>
      </c>
      <c r="I1778" s="12" t="s">
        <v>27334</v>
      </c>
      <c r="K1778" s="12" t="s">
        <v>27335</v>
      </c>
    </row>
    <row r="1779" ht="15.75" customHeight="1">
      <c r="A1779" s="12">
        <v>3.1106722E7</v>
      </c>
      <c r="B1779" s="12" t="s">
        <v>27337</v>
      </c>
      <c r="C1779" s="12" t="s">
        <v>27338</v>
      </c>
      <c r="D1779" s="12" t="s">
        <v>27339</v>
      </c>
      <c r="E1779" s="12" t="s">
        <v>14796</v>
      </c>
      <c r="F1779" s="12" t="s">
        <v>27340</v>
      </c>
      <c r="G1779" s="12">
        <v>2019.0</v>
      </c>
      <c r="H1779" s="33">
        <v>43606.0</v>
      </c>
      <c r="K1779" s="12" t="s">
        <v>27341</v>
      </c>
    </row>
    <row r="1780" ht="15.75" customHeight="1">
      <c r="A1780" s="12">
        <v>3.1109835E7</v>
      </c>
      <c r="B1780" s="12" t="s">
        <v>27342</v>
      </c>
      <c r="C1780" s="12" t="s">
        <v>27343</v>
      </c>
      <c r="D1780" s="12" t="s">
        <v>27344</v>
      </c>
      <c r="E1780" s="12" t="s">
        <v>27345</v>
      </c>
      <c r="F1780" s="12" t="s">
        <v>496</v>
      </c>
      <c r="G1780" s="12">
        <v>2019.0</v>
      </c>
      <c r="H1780" s="33">
        <v>43607.0</v>
      </c>
      <c r="K1780" s="12" t="s">
        <v>27346</v>
      </c>
    </row>
    <row r="1781" ht="15.75" customHeight="1">
      <c r="A1781" s="12">
        <v>3.1126748E7</v>
      </c>
      <c r="B1781" s="12" t="s">
        <v>27347</v>
      </c>
      <c r="C1781" s="12" t="s">
        <v>27348</v>
      </c>
      <c r="D1781" s="12" t="s">
        <v>27349</v>
      </c>
      <c r="E1781" s="12" t="s">
        <v>15935</v>
      </c>
      <c r="F1781" s="12" t="s">
        <v>496</v>
      </c>
      <c r="G1781" s="12">
        <v>2019.0</v>
      </c>
      <c r="H1781" s="33">
        <v>43611.0</v>
      </c>
      <c r="K1781" s="12" t="s">
        <v>27350</v>
      </c>
    </row>
    <row r="1782" ht="15.75" customHeight="1">
      <c r="A1782" s="12">
        <v>3.1130039E7</v>
      </c>
      <c r="B1782" s="12" t="s">
        <v>27351</v>
      </c>
      <c r="C1782" s="12" t="s">
        <v>27352</v>
      </c>
      <c r="D1782" s="12" t="s">
        <v>27353</v>
      </c>
      <c r="E1782" s="12" t="s">
        <v>21383</v>
      </c>
      <c r="F1782" s="12" t="s">
        <v>9522</v>
      </c>
      <c r="G1782" s="12">
        <v>2019.0</v>
      </c>
      <c r="H1782" s="33">
        <v>43613.0</v>
      </c>
      <c r="K1782" s="12" t="s">
        <v>27354</v>
      </c>
    </row>
    <row r="1783" ht="15.75" customHeight="1">
      <c r="A1783" s="12">
        <v>3.1151921E7</v>
      </c>
      <c r="B1783" s="12" t="s">
        <v>27355</v>
      </c>
      <c r="C1783" s="12" t="s">
        <v>27356</v>
      </c>
      <c r="D1783" s="12" t="s">
        <v>27357</v>
      </c>
      <c r="E1783" s="12" t="s">
        <v>24025</v>
      </c>
      <c r="F1783" s="12" t="s">
        <v>496</v>
      </c>
      <c r="G1783" s="12">
        <v>2019.0</v>
      </c>
      <c r="H1783" s="33">
        <v>43618.0</v>
      </c>
      <c r="K1783" s="12" t="s">
        <v>27358</v>
      </c>
    </row>
    <row r="1784" ht="15.75" customHeight="1">
      <c r="A1784" s="12">
        <v>3.1151922E7</v>
      </c>
      <c r="B1784" s="12" t="s">
        <v>27359</v>
      </c>
      <c r="C1784" s="12" t="s">
        <v>27360</v>
      </c>
      <c r="D1784" s="12" t="s">
        <v>27361</v>
      </c>
      <c r="E1784" s="12" t="s">
        <v>27362</v>
      </c>
      <c r="F1784" s="12" t="s">
        <v>496</v>
      </c>
      <c r="G1784" s="12">
        <v>2019.0</v>
      </c>
      <c r="H1784" s="33">
        <v>43618.0</v>
      </c>
      <c r="K1784" s="12" t="s">
        <v>27363</v>
      </c>
    </row>
    <row r="1785" ht="15.75" customHeight="1">
      <c r="A1785" s="12">
        <v>3.1162015E7</v>
      </c>
      <c r="B1785" s="12" t="s">
        <v>27364</v>
      </c>
      <c r="C1785" s="12" t="s">
        <v>27365</v>
      </c>
      <c r="D1785" s="12" t="s">
        <v>27366</v>
      </c>
      <c r="E1785" s="12" t="s">
        <v>8640</v>
      </c>
      <c r="F1785" s="12" t="s">
        <v>520</v>
      </c>
      <c r="G1785" s="12">
        <v>2019.0</v>
      </c>
      <c r="H1785" s="33">
        <v>43621.0</v>
      </c>
      <c r="I1785" s="12" t="s">
        <v>27367</v>
      </c>
      <c r="K1785" s="12" t="s">
        <v>27368</v>
      </c>
    </row>
    <row r="1786" ht="15.75" customHeight="1">
      <c r="A1786" s="12">
        <v>3.1171465E7</v>
      </c>
      <c r="B1786" s="12" t="s">
        <v>27369</v>
      </c>
      <c r="C1786" s="12" t="s">
        <v>27370</v>
      </c>
      <c r="D1786" s="12" t="s">
        <v>27371</v>
      </c>
      <c r="E1786" s="12" t="s">
        <v>27372</v>
      </c>
      <c r="F1786" s="12" t="s">
        <v>496</v>
      </c>
      <c r="G1786" s="12">
        <v>2019.0</v>
      </c>
      <c r="H1786" s="33">
        <v>43624.0</v>
      </c>
      <c r="K1786" s="12" t="s">
        <v>27373</v>
      </c>
    </row>
    <row r="1787" ht="15.75" customHeight="1">
      <c r="A1787" s="12">
        <v>3.1176069E7</v>
      </c>
      <c r="B1787" s="12" t="s">
        <v>27374</v>
      </c>
      <c r="C1787" s="12" t="s">
        <v>27375</v>
      </c>
      <c r="D1787" s="12" t="s">
        <v>27376</v>
      </c>
      <c r="E1787" s="12" t="s">
        <v>965</v>
      </c>
      <c r="F1787" s="12" t="s">
        <v>27377</v>
      </c>
      <c r="G1787" s="12">
        <v>2019.0</v>
      </c>
      <c r="H1787" s="33">
        <v>43625.0</v>
      </c>
      <c r="I1787" s="12" t="s">
        <v>27378</v>
      </c>
      <c r="J1787" s="12" t="s">
        <v>27379</v>
      </c>
      <c r="K1787" s="12" t="s">
        <v>27380</v>
      </c>
    </row>
    <row r="1788" ht="15.75" customHeight="1">
      <c r="A1788" s="12">
        <v>3.1176662E7</v>
      </c>
      <c r="B1788" s="12" t="s">
        <v>27381</v>
      </c>
      <c r="C1788" s="12" t="s">
        <v>27382</v>
      </c>
      <c r="D1788" s="12" t="s">
        <v>27383</v>
      </c>
      <c r="E1788" s="12" t="s">
        <v>23649</v>
      </c>
      <c r="F1788" s="12" t="s">
        <v>496</v>
      </c>
      <c r="G1788" s="12">
        <v>2019.0</v>
      </c>
      <c r="H1788" s="33">
        <v>43626.0</v>
      </c>
      <c r="K1788" s="12" t="s">
        <v>27384</v>
      </c>
    </row>
    <row r="1789" ht="15.75" customHeight="1">
      <c r="A1789" s="12">
        <v>3.1176663E7</v>
      </c>
      <c r="B1789" s="12" t="s">
        <v>27385</v>
      </c>
      <c r="C1789" s="12" t="s">
        <v>27386</v>
      </c>
      <c r="D1789" s="12" t="s">
        <v>27387</v>
      </c>
      <c r="E1789" s="12" t="s">
        <v>13289</v>
      </c>
      <c r="F1789" s="12" t="s">
        <v>496</v>
      </c>
      <c r="G1789" s="12">
        <v>2019.0</v>
      </c>
      <c r="H1789" s="33">
        <v>43626.0</v>
      </c>
      <c r="K1789" s="12" t="s">
        <v>27388</v>
      </c>
    </row>
    <row r="1790" ht="15.75" customHeight="1">
      <c r="A1790" s="12">
        <v>3.1176664E7</v>
      </c>
      <c r="B1790" s="12" t="s">
        <v>27389</v>
      </c>
      <c r="C1790" s="12" t="s">
        <v>27390</v>
      </c>
      <c r="D1790" s="12" t="s">
        <v>27391</v>
      </c>
      <c r="E1790" s="12" t="s">
        <v>20362</v>
      </c>
      <c r="F1790" s="12" t="s">
        <v>496</v>
      </c>
      <c r="G1790" s="12">
        <v>2019.0</v>
      </c>
      <c r="H1790" s="33">
        <v>43626.0</v>
      </c>
      <c r="K1790" s="12" t="s">
        <v>27392</v>
      </c>
    </row>
    <row r="1791" ht="15.75" customHeight="1">
      <c r="A1791" s="12">
        <v>3.1201126E7</v>
      </c>
      <c r="B1791" s="12" t="s">
        <v>27393</v>
      </c>
      <c r="C1791" s="12" t="s">
        <v>27394</v>
      </c>
      <c r="D1791" s="12" t="s">
        <v>27395</v>
      </c>
      <c r="E1791" s="12" t="s">
        <v>27396</v>
      </c>
      <c r="F1791" s="12" t="s">
        <v>496</v>
      </c>
      <c r="G1791" s="12">
        <v>2019.0</v>
      </c>
      <c r="H1791" s="33">
        <v>43632.0</v>
      </c>
      <c r="K1791" s="12" t="s">
        <v>27397</v>
      </c>
    </row>
    <row r="1792" ht="15.75" customHeight="1">
      <c r="A1792" s="12">
        <v>3.1202621E7</v>
      </c>
      <c r="B1792" s="12" t="s">
        <v>27398</v>
      </c>
      <c r="C1792" s="12" t="s">
        <v>27399</v>
      </c>
      <c r="D1792" s="12" t="s">
        <v>27400</v>
      </c>
      <c r="E1792" s="12" t="s">
        <v>27401</v>
      </c>
      <c r="F1792" s="12" t="s">
        <v>496</v>
      </c>
      <c r="G1792" s="12">
        <v>2019.0</v>
      </c>
      <c r="H1792" s="33">
        <v>43633.0</v>
      </c>
      <c r="K1792" s="12" t="s">
        <v>27402</v>
      </c>
    </row>
    <row r="1793" ht="15.75" customHeight="1">
      <c r="A1793" s="12">
        <v>3.1202622E7</v>
      </c>
      <c r="B1793" s="12" t="s">
        <v>27403</v>
      </c>
      <c r="C1793" s="12" t="s">
        <v>27404</v>
      </c>
      <c r="D1793" s="12" t="s">
        <v>27405</v>
      </c>
      <c r="E1793" s="12" t="s">
        <v>27406</v>
      </c>
      <c r="F1793" s="12" t="s">
        <v>496</v>
      </c>
      <c r="G1793" s="12">
        <v>2019.0</v>
      </c>
      <c r="H1793" s="33">
        <v>43633.0</v>
      </c>
      <c r="K1793" s="12" t="s">
        <v>27407</v>
      </c>
    </row>
    <row r="1794" ht="15.75" customHeight="1">
      <c r="A1794" s="12">
        <v>3.1209913E7</v>
      </c>
      <c r="B1794" s="12" t="s">
        <v>27408</v>
      </c>
      <c r="C1794" s="12" t="s">
        <v>27409</v>
      </c>
      <c r="D1794" s="12" t="s">
        <v>27410</v>
      </c>
      <c r="E1794" s="12" t="s">
        <v>27411</v>
      </c>
      <c r="F1794" s="12" t="s">
        <v>1205</v>
      </c>
      <c r="G1794" s="12">
        <v>2019.0</v>
      </c>
      <c r="H1794" s="33">
        <v>43635.0</v>
      </c>
      <c r="K1794" s="12" t="s">
        <v>27412</v>
      </c>
    </row>
    <row r="1795" ht="15.75" customHeight="1">
      <c r="A1795" s="12">
        <v>3.1213411E7</v>
      </c>
      <c r="B1795" s="12" t="s">
        <v>27413</v>
      </c>
      <c r="C1795" s="12" t="s">
        <v>27414</v>
      </c>
      <c r="D1795" s="12" t="s">
        <v>27415</v>
      </c>
      <c r="E1795" s="12" t="s">
        <v>27416</v>
      </c>
      <c r="F1795" s="12" t="s">
        <v>496</v>
      </c>
      <c r="G1795" s="12">
        <v>2019.0</v>
      </c>
      <c r="H1795" s="33">
        <v>43636.0</v>
      </c>
      <c r="K1795" s="12" t="s">
        <v>27417</v>
      </c>
    </row>
    <row r="1796" ht="15.75" customHeight="1">
      <c r="A1796" s="12">
        <v>3.1215144E7</v>
      </c>
      <c r="B1796" s="12" t="s">
        <v>27418</v>
      </c>
      <c r="C1796" s="12" t="s">
        <v>27419</v>
      </c>
      <c r="D1796" s="12" t="s">
        <v>27420</v>
      </c>
      <c r="E1796" s="12" t="s">
        <v>27421</v>
      </c>
      <c r="F1796" s="12" t="s">
        <v>6411</v>
      </c>
      <c r="G1796" s="12">
        <v>2019.0</v>
      </c>
      <c r="H1796" s="33">
        <v>43636.0</v>
      </c>
      <c r="K1796" s="12" t="s">
        <v>27422</v>
      </c>
    </row>
    <row r="1797" ht="15.75" customHeight="1">
      <c r="A1797" s="12">
        <v>3.1219004E7</v>
      </c>
      <c r="B1797" s="12" t="s">
        <v>27423</v>
      </c>
      <c r="C1797" s="12" t="s">
        <v>23381</v>
      </c>
      <c r="D1797" s="12" t="s">
        <v>27424</v>
      </c>
      <c r="E1797" s="12" t="s">
        <v>23383</v>
      </c>
      <c r="F1797" s="12" t="s">
        <v>520</v>
      </c>
      <c r="G1797" s="12">
        <v>2019.0</v>
      </c>
      <c r="H1797" s="33">
        <v>43637.0</v>
      </c>
      <c r="I1797" s="12" t="s">
        <v>27425</v>
      </c>
      <c r="K1797" s="12" t="s">
        <v>27426</v>
      </c>
    </row>
    <row r="1798" ht="15.75" customHeight="1">
      <c r="A1798" s="12">
        <v>3.1227544E7</v>
      </c>
      <c r="B1798" s="12" t="s">
        <v>27427</v>
      </c>
      <c r="C1798" s="12" t="s">
        <v>27428</v>
      </c>
      <c r="D1798" s="12" t="s">
        <v>27429</v>
      </c>
      <c r="E1798" s="12" t="s">
        <v>16903</v>
      </c>
      <c r="F1798" s="12" t="s">
        <v>1885</v>
      </c>
      <c r="G1798" s="12">
        <v>2019.0</v>
      </c>
      <c r="H1798" s="33">
        <v>43639.0</v>
      </c>
      <c r="I1798" s="12" t="s">
        <v>27430</v>
      </c>
      <c r="K1798" s="12" t="s">
        <v>27431</v>
      </c>
    </row>
    <row r="1799" ht="15.75" customHeight="1">
      <c r="A1799" s="12">
        <v>3.1247412E7</v>
      </c>
      <c r="B1799" s="12" t="s">
        <v>27432</v>
      </c>
      <c r="C1799" s="12" t="s">
        <v>27433</v>
      </c>
      <c r="D1799" s="12" t="s">
        <v>27434</v>
      </c>
      <c r="E1799" s="12" t="s">
        <v>8323</v>
      </c>
      <c r="F1799" s="12" t="s">
        <v>19193</v>
      </c>
      <c r="G1799" s="12">
        <v>2019.0</v>
      </c>
      <c r="H1799" s="33">
        <v>43644.0</v>
      </c>
      <c r="K1799" s="12" t="s">
        <v>27435</v>
      </c>
    </row>
    <row r="1800" ht="15.75" customHeight="1">
      <c r="A1800" s="12">
        <v>3.1268225E7</v>
      </c>
      <c r="B1800" s="12" t="s">
        <v>27436</v>
      </c>
      <c r="C1800" s="12" t="s">
        <v>27437</v>
      </c>
      <c r="D1800" s="12" t="s">
        <v>27438</v>
      </c>
      <c r="E1800" s="12" t="s">
        <v>27439</v>
      </c>
      <c r="F1800" s="12" t="s">
        <v>27440</v>
      </c>
      <c r="G1800" s="12">
        <v>2019.0</v>
      </c>
      <c r="H1800" s="33">
        <v>43650.0</v>
      </c>
      <c r="K1800" s="12" t="s">
        <v>27441</v>
      </c>
    </row>
    <row r="1801" ht="15.75" customHeight="1">
      <c r="A1801" s="12">
        <v>3.1300097E7</v>
      </c>
      <c r="B1801" s="12" t="s">
        <v>27442</v>
      </c>
      <c r="C1801" s="12" t="s">
        <v>27443</v>
      </c>
      <c r="D1801" s="12" t="s">
        <v>27444</v>
      </c>
      <c r="E1801" s="12" t="s">
        <v>21901</v>
      </c>
      <c r="F1801" s="12" t="s">
        <v>202</v>
      </c>
      <c r="G1801" s="12">
        <v>2019.0</v>
      </c>
      <c r="H1801" s="33">
        <v>43660.0</v>
      </c>
      <c r="K1801" s="12" t="s">
        <v>27445</v>
      </c>
    </row>
    <row r="1802" ht="15.75" customHeight="1">
      <c r="A1802" s="12">
        <v>3.1300125E7</v>
      </c>
      <c r="B1802" s="12" t="s">
        <v>27446</v>
      </c>
      <c r="C1802" s="12" t="s">
        <v>27447</v>
      </c>
      <c r="D1802" s="12" t="s">
        <v>27448</v>
      </c>
      <c r="E1802" s="12" t="s">
        <v>27449</v>
      </c>
      <c r="F1802" s="12" t="s">
        <v>202</v>
      </c>
      <c r="G1802" s="12">
        <v>2019.0</v>
      </c>
      <c r="H1802" s="33">
        <v>43660.0</v>
      </c>
      <c r="I1802" s="12" t="s">
        <v>27450</v>
      </c>
      <c r="K1802" s="12" t="s">
        <v>27451</v>
      </c>
    </row>
    <row r="1803" ht="15.75" customHeight="1">
      <c r="A1803" s="12">
        <v>3.1300132E7</v>
      </c>
      <c r="B1803" s="12" t="s">
        <v>27452</v>
      </c>
      <c r="C1803" s="12" t="s">
        <v>27453</v>
      </c>
      <c r="D1803" s="12" t="s">
        <v>27454</v>
      </c>
      <c r="E1803" s="12" t="s">
        <v>27455</v>
      </c>
      <c r="F1803" s="12" t="s">
        <v>202</v>
      </c>
      <c r="G1803" s="12">
        <v>2019.0</v>
      </c>
      <c r="H1803" s="33">
        <v>43660.0</v>
      </c>
      <c r="K1803" s="12" t="s">
        <v>27456</v>
      </c>
    </row>
    <row r="1804" ht="15.75" customHeight="1">
      <c r="A1804" s="12">
        <v>3.1316207E7</v>
      </c>
      <c r="B1804" s="12" t="s">
        <v>27457</v>
      </c>
      <c r="C1804" s="12" t="s">
        <v>27458</v>
      </c>
      <c r="D1804" s="12" t="s">
        <v>27459</v>
      </c>
      <c r="E1804" s="12" t="s">
        <v>27460</v>
      </c>
      <c r="F1804" s="12" t="s">
        <v>632</v>
      </c>
      <c r="G1804" s="12">
        <v>2019.0</v>
      </c>
      <c r="H1804" s="33">
        <v>43665.0</v>
      </c>
      <c r="K1804" s="12" t="s">
        <v>27461</v>
      </c>
    </row>
    <row r="1805" ht="15.75" customHeight="1">
      <c r="A1805" s="12">
        <v>3.1348717E7</v>
      </c>
      <c r="B1805" s="12" t="s">
        <v>27462</v>
      </c>
      <c r="C1805" s="12" t="s">
        <v>27463</v>
      </c>
      <c r="D1805" s="12" t="s">
        <v>27464</v>
      </c>
      <c r="E1805" s="12" t="s">
        <v>27465</v>
      </c>
      <c r="F1805" s="12" t="s">
        <v>386</v>
      </c>
      <c r="G1805" s="12">
        <v>2019.0</v>
      </c>
      <c r="H1805" s="33">
        <v>43673.0</v>
      </c>
    </row>
    <row r="1806" ht="15.75" customHeight="1">
      <c r="A1806" s="12">
        <v>3.1369548E7</v>
      </c>
      <c r="B1806" s="12" t="s">
        <v>27466</v>
      </c>
      <c r="C1806" s="12" t="s">
        <v>27467</v>
      </c>
      <c r="D1806" s="12" t="s">
        <v>27468</v>
      </c>
      <c r="E1806" s="12" t="s">
        <v>3451</v>
      </c>
      <c r="F1806" s="12" t="s">
        <v>2810</v>
      </c>
      <c r="G1806" s="12">
        <v>2019.0</v>
      </c>
      <c r="H1806" s="33">
        <v>43679.0</v>
      </c>
      <c r="I1806" s="12" t="s">
        <v>27469</v>
      </c>
      <c r="K1806" s="12" t="s">
        <v>27470</v>
      </c>
    </row>
    <row r="1807" ht="15.75" customHeight="1">
      <c r="A1807" s="12">
        <v>3.1390434E7</v>
      </c>
      <c r="B1807" s="12" t="s">
        <v>27472</v>
      </c>
      <c r="C1807" s="12" t="s">
        <v>27473</v>
      </c>
      <c r="D1807" s="12" t="s">
        <v>27474</v>
      </c>
      <c r="E1807" s="12" t="s">
        <v>27475</v>
      </c>
      <c r="F1807" s="12" t="s">
        <v>587</v>
      </c>
      <c r="G1807" s="12">
        <v>2019.0</v>
      </c>
      <c r="H1807" s="33">
        <v>43685.0</v>
      </c>
      <c r="K1807" s="12" t="s">
        <v>27476</v>
      </c>
    </row>
    <row r="1808" ht="15.75" customHeight="1">
      <c r="A1808" s="12">
        <v>3.1393207E7</v>
      </c>
      <c r="B1808" s="12" t="s">
        <v>27477</v>
      </c>
      <c r="C1808" s="12" t="s">
        <v>27478</v>
      </c>
      <c r="D1808" s="12" t="s">
        <v>27479</v>
      </c>
      <c r="E1808" s="12" t="s">
        <v>27480</v>
      </c>
      <c r="F1808" s="12" t="s">
        <v>386</v>
      </c>
      <c r="G1808" s="12">
        <v>2019.0</v>
      </c>
      <c r="H1808" s="33">
        <v>43686.0</v>
      </c>
      <c r="I1808" s="12" t="s">
        <v>27481</v>
      </c>
      <c r="J1808" s="12" t="s">
        <v>27482</v>
      </c>
    </row>
    <row r="1809" ht="15.75" customHeight="1">
      <c r="A1809" s="12">
        <v>3.1442067E7</v>
      </c>
      <c r="B1809" s="12" t="s">
        <v>27483</v>
      </c>
      <c r="C1809" s="12" t="s">
        <v>27484</v>
      </c>
      <c r="D1809" s="12" t="s">
        <v>27485</v>
      </c>
      <c r="E1809" s="12" t="s">
        <v>27486</v>
      </c>
      <c r="F1809" s="12" t="s">
        <v>771</v>
      </c>
      <c r="G1809" s="12">
        <v>2019.0</v>
      </c>
      <c r="H1809" s="33">
        <v>43701.0</v>
      </c>
    </row>
    <row r="1810" ht="15.75" customHeight="1">
      <c r="A1810" s="12">
        <v>3.1442068E7</v>
      </c>
      <c r="B1810" s="12" t="s">
        <v>27487</v>
      </c>
      <c r="D1810" s="12" t="s">
        <v>27488</v>
      </c>
      <c r="F1810" s="12" t="s">
        <v>771</v>
      </c>
      <c r="G1810" s="12">
        <v>2019.0</v>
      </c>
      <c r="H1810" s="33">
        <v>43701.0</v>
      </c>
    </row>
    <row r="1811" ht="15.75" customHeight="1">
      <c r="A1811" s="12">
        <v>3.1670277E7</v>
      </c>
      <c r="B1811" s="12" t="s">
        <v>27489</v>
      </c>
      <c r="C1811" s="12" t="s">
        <v>27490</v>
      </c>
      <c r="D1811" s="12" t="s">
        <v>27491</v>
      </c>
      <c r="E1811" s="12" t="s">
        <v>2301</v>
      </c>
      <c r="F1811" s="12" t="s">
        <v>563</v>
      </c>
      <c r="G1811" s="12">
        <v>2019.0</v>
      </c>
      <c r="H1811" s="33">
        <v>43770.0</v>
      </c>
      <c r="I1811" s="12" t="s">
        <v>27492</v>
      </c>
      <c r="K1811" s="12" t="s">
        <v>27493</v>
      </c>
    </row>
    <row r="1812" ht="15.75" customHeight="1">
      <c r="A1812" s="12">
        <v>3.3447371E7</v>
      </c>
      <c r="B1812" s="12" t="s">
        <v>27494</v>
      </c>
      <c r="C1812" s="12" t="s">
        <v>27495</v>
      </c>
      <c r="D1812" s="12" t="s">
        <v>27496</v>
      </c>
      <c r="E1812" s="12" t="s">
        <v>27497</v>
      </c>
      <c r="F1812" s="12" t="s">
        <v>24750</v>
      </c>
      <c r="G1812" s="12">
        <v>2019.0</v>
      </c>
      <c r="H1812" s="33">
        <v>44214.0</v>
      </c>
      <c r="I1812" s="12" t="s">
        <v>27498</v>
      </c>
      <c r="K1812" s="12" t="s">
        <v>27499</v>
      </c>
    </row>
    <row r="1813" ht="15.75" customHeight="1">
      <c r="A1813" s="12">
        <v>3.1428069E7</v>
      </c>
      <c r="B1813" s="12" t="s">
        <v>27500</v>
      </c>
      <c r="C1813" s="12" t="s">
        <v>27501</v>
      </c>
      <c r="D1813" s="12" t="s">
        <v>27502</v>
      </c>
      <c r="E1813" s="12" t="s">
        <v>1162</v>
      </c>
      <c r="F1813" s="12" t="s">
        <v>1128</v>
      </c>
      <c r="G1813" s="12">
        <v>2019.0</v>
      </c>
      <c r="H1813" s="33">
        <v>43698.0</v>
      </c>
      <c r="I1813" s="12" t="s">
        <v>27503</v>
      </c>
      <c r="K1813" s="12" t="s">
        <v>27504</v>
      </c>
    </row>
    <row r="1814" ht="15.75" customHeight="1">
      <c r="A1814" s="12">
        <v>3.0989174E7</v>
      </c>
      <c r="B1814" s="12" t="s">
        <v>27506</v>
      </c>
      <c r="C1814" s="12" t="s">
        <v>27507</v>
      </c>
      <c r="D1814" s="12" t="s">
        <v>27508</v>
      </c>
      <c r="E1814" s="12" t="s">
        <v>219</v>
      </c>
      <c r="F1814" s="12" t="s">
        <v>9948</v>
      </c>
      <c r="G1814" s="12">
        <v>2019.0</v>
      </c>
      <c r="H1814" s="33">
        <v>43572.0</v>
      </c>
      <c r="K1814" s="12" t="s">
        <v>27509</v>
      </c>
    </row>
    <row r="1815" ht="15.75" customHeight="1">
      <c r="A1815" s="12">
        <v>3.1381563E7</v>
      </c>
      <c r="B1815" s="12" t="s">
        <v>27511</v>
      </c>
      <c r="C1815" s="12" t="s">
        <v>27512</v>
      </c>
      <c r="D1815" s="12" t="s">
        <v>27513</v>
      </c>
      <c r="E1815" s="12" t="s">
        <v>27514</v>
      </c>
      <c r="F1815" s="12" t="s">
        <v>2810</v>
      </c>
      <c r="G1815" s="12">
        <v>2019.0</v>
      </c>
      <c r="H1815" s="33">
        <v>43683.0</v>
      </c>
      <c r="I1815" s="12" t="s">
        <v>27515</v>
      </c>
      <c r="K1815" s="12" t="s">
        <v>27516</v>
      </c>
    </row>
    <row r="1816" ht="15.75" customHeight="1">
      <c r="A1816" s="12">
        <v>3.1395073E7</v>
      </c>
      <c r="B1816" s="12" t="s">
        <v>27518</v>
      </c>
      <c r="C1816" s="12" t="s">
        <v>27519</v>
      </c>
      <c r="D1816" s="12" t="s">
        <v>27520</v>
      </c>
      <c r="E1816" s="12" t="s">
        <v>27521</v>
      </c>
      <c r="F1816" s="12" t="s">
        <v>332</v>
      </c>
      <c r="G1816" s="12">
        <v>2019.0</v>
      </c>
      <c r="H1816" s="33">
        <v>43687.0</v>
      </c>
      <c r="I1816" s="12" t="s">
        <v>27522</v>
      </c>
      <c r="K1816" s="12" t="s">
        <v>27523</v>
      </c>
    </row>
    <row r="1817" ht="15.75" customHeight="1">
      <c r="A1817" s="12">
        <v>3.1416478E7</v>
      </c>
      <c r="B1817" s="12" t="s">
        <v>27525</v>
      </c>
      <c r="C1817" s="12" t="s">
        <v>27526</v>
      </c>
      <c r="D1817" s="12" t="s">
        <v>27527</v>
      </c>
      <c r="E1817" s="12" t="s">
        <v>27528</v>
      </c>
      <c r="F1817" s="12" t="s">
        <v>332</v>
      </c>
      <c r="G1817" s="12">
        <v>2019.0</v>
      </c>
      <c r="H1817" s="33">
        <v>43694.0</v>
      </c>
      <c r="I1817" s="12" t="s">
        <v>27529</v>
      </c>
      <c r="K1817" s="12" t="s">
        <v>27530</v>
      </c>
    </row>
    <row r="1818" ht="15.75" customHeight="1">
      <c r="A1818" s="12">
        <v>3.1417112E7</v>
      </c>
      <c r="B1818" s="12" t="s">
        <v>27532</v>
      </c>
      <c r="C1818" s="12" t="s">
        <v>27533</v>
      </c>
      <c r="D1818" s="12" t="s">
        <v>27534</v>
      </c>
      <c r="E1818" s="12" t="s">
        <v>27535</v>
      </c>
      <c r="F1818" s="12" t="s">
        <v>5609</v>
      </c>
      <c r="G1818" s="12">
        <v>2019.0</v>
      </c>
      <c r="H1818" s="33">
        <v>43694.0</v>
      </c>
      <c r="I1818" s="12" t="s">
        <v>27536</v>
      </c>
      <c r="K1818" s="12" t="s">
        <v>27537</v>
      </c>
    </row>
    <row r="1819" ht="15.75" customHeight="1">
      <c r="A1819" s="12">
        <v>3.0611532E7</v>
      </c>
      <c r="B1819" s="12" t="s">
        <v>27538</v>
      </c>
      <c r="C1819" s="12" t="s">
        <v>27539</v>
      </c>
      <c r="D1819" s="12" t="s">
        <v>27540</v>
      </c>
      <c r="E1819" s="12" t="s">
        <v>27541</v>
      </c>
      <c r="F1819" s="12" t="s">
        <v>23352</v>
      </c>
      <c r="G1819" s="12">
        <v>2019.0</v>
      </c>
      <c r="H1819" s="33">
        <v>43472.0</v>
      </c>
      <c r="K1819" s="12" t="s">
        <v>27542</v>
      </c>
    </row>
    <row r="1820" ht="15.75" customHeight="1">
      <c r="A1820" s="12">
        <v>3.1419222E7</v>
      </c>
      <c r="B1820" s="12" t="s">
        <v>27544</v>
      </c>
      <c r="C1820" s="12" t="s">
        <v>27545</v>
      </c>
      <c r="D1820" s="12" t="s">
        <v>27546</v>
      </c>
      <c r="E1820" s="12" t="s">
        <v>27547</v>
      </c>
      <c r="F1820" s="12" t="s">
        <v>2831</v>
      </c>
      <c r="G1820" s="12">
        <v>2019.0</v>
      </c>
      <c r="H1820" s="33">
        <v>43694.0</v>
      </c>
      <c r="I1820" s="12" t="s">
        <v>27548</v>
      </c>
      <c r="K1820" s="12" t="s">
        <v>27549</v>
      </c>
    </row>
    <row r="1821" ht="15.75" customHeight="1">
      <c r="A1821" s="12">
        <v>3.1434963E7</v>
      </c>
      <c r="B1821" s="12" t="s">
        <v>27550</v>
      </c>
      <c r="C1821" s="12" t="s">
        <v>27551</v>
      </c>
      <c r="D1821" s="12" t="s">
        <v>27552</v>
      </c>
      <c r="E1821" s="12" t="s">
        <v>27553</v>
      </c>
      <c r="F1821" s="12" t="s">
        <v>5609</v>
      </c>
      <c r="G1821" s="12">
        <v>2019.0</v>
      </c>
      <c r="H1821" s="33">
        <v>43700.0</v>
      </c>
      <c r="I1821" s="12" t="s">
        <v>27554</v>
      </c>
      <c r="K1821" s="12" t="s">
        <v>27555</v>
      </c>
    </row>
    <row r="1822" ht="15.75" customHeight="1">
      <c r="A1822" s="12">
        <v>3.143851E7</v>
      </c>
      <c r="B1822" s="12" t="s">
        <v>27557</v>
      </c>
      <c r="C1822" s="12" t="s">
        <v>27558</v>
      </c>
      <c r="D1822" s="12" t="s">
        <v>27559</v>
      </c>
      <c r="E1822" s="12" t="s">
        <v>3249</v>
      </c>
      <c r="F1822" s="12" t="s">
        <v>27560</v>
      </c>
      <c r="G1822" s="12">
        <v>2019.0</v>
      </c>
      <c r="H1822" s="33">
        <v>43701.0</v>
      </c>
      <c r="I1822" s="12" t="s">
        <v>27561</v>
      </c>
      <c r="K1822" s="12" t="s">
        <v>27562</v>
      </c>
    </row>
    <row r="1823" ht="15.75" customHeight="1">
      <c r="A1823" s="12">
        <v>3.1462211E7</v>
      </c>
      <c r="B1823" s="12" t="s">
        <v>27563</v>
      </c>
      <c r="C1823" s="12" t="s">
        <v>27564</v>
      </c>
      <c r="D1823" s="12" t="s">
        <v>27565</v>
      </c>
      <c r="E1823" s="12" t="s">
        <v>4160</v>
      </c>
      <c r="F1823" s="12" t="s">
        <v>605</v>
      </c>
      <c r="G1823" s="12">
        <v>2019.0</v>
      </c>
      <c r="H1823" s="33">
        <v>43707.0</v>
      </c>
      <c r="I1823" s="12" t="s">
        <v>27566</v>
      </c>
      <c r="K1823" s="12" t="s">
        <v>27567</v>
      </c>
    </row>
    <row r="1824" ht="15.75" customHeight="1">
      <c r="A1824" s="12">
        <v>3.1465452E7</v>
      </c>
      <c r="B1824" s="12" t="s">
        <v>27569</v>
      </c>
      <c r="C1824" s="12" t="s">
        <v>27570</v>
      </c>
      <c r="D1824" s="12" t="s">
        <v>27571</v>
      </c>
      <c r="E1824" s="12" t="s">
        <v>1192</v>
      </c>
      <c r="F1824" s="12" t="s">
        <v>2810</v>
      </c>
      <c r="G1824" s="12">
        <v>2019.0</v>
      </c>
      <c r="H1824" s="33">
        <v>43707.0</v>
      </c>
      <c r="I1824" s="12" t="s">
        <v>27572</v>
      </c>
      <c r="K1824" s="12" t="s">
        <v>27573</v>
      </c>
    </row>
    <row r="1825" ht="15.75" customHeight="1">
      <c r="A1825" s="12">
        <v>3.1470673E7</v>
      </c>
      <c r="B1825" s="12" t="s">
        <v>27575</v>
      </c>
      <c r="C1825" s="12" t="s">
        <v>27576</v>
      </c>
      <c r="D1825" s="12" t="s">
        <v>27577</v>
      </c>
      <c r="E1825" s="12" t="s">
        <v>27578</v>
      </c>
      <c r="F1825" s="12" t="s">
        <v>27579</v>
      </c>
      <c r="G1825" s="12">
        <v>2019.0</v>
      </c>
      <c r="H1825" s="33">
        <v>43709.0</v>
      </c>
      <c r="I1825" s="12" t="s">
        <v>27580</v>
      </c>
      <c r="K1825" s="12" t="s">
        <v>27581</v>
      </c>
    </row>
    <row r="1826" ht="15.75" customHeight="1">
      <c r="A1826" s="12">
        <v>3.1432763E7</v>
      </c>
      <c r="B1826" s="12" t="s">
        <v>27582</v>
      </c>
      <c r="C1826" s="12" t="s">
        <v>27583</v>
      </c>
      <c r="D1826" s="12" t="s">
        <v>27584</v>
      </c>
      <c r="E1826" s="12" t="s">
        <v>27585</v>
      </c>
      <c r="F1826" s="12" t="s">
        <v>1120</v>
      </c>
      <c r="G1826" s="12">
        <v>2019.0</v>
      </c>
      <c r="H1826" s="33">
        <v>43699.0</v>
      </c>
      <c r="I1826" s="12" t="s">
        <v>27586</v>
      </c>
      <c r="K1826" s="12" t="s">
        <v>27587</v>
      </c>
    </row>
    <row r="1827" ht="15.75" customHeight="1">
      <c r="A1827" s="12">
        <v>3.1469838E7</v>
      </c>
      <c r="B1827" s="12" t="s">
        <v>27589</v>
      </c>
      <c r="C1827" s="12" t="s">
        <v>27590</v>
      </c>
      <c r="D1827" s="12" t="s">
        <v>27591</v>
      </c>
      <c r="E1827" s="12" t="s">
        <v>27592</v>
      </c>
      <c r="F1827" s="12" t="s">
        <v>2810</v>
      </c>
      <c r="G1827" s="12">
        <v>2019.0</v>
      </c>
      <c r="H1827" s="33">
        <v>43708.0</v>
      </c>
      <c r="I1827" s="12" t="s">
        <v>27593</v>
      </c>
      <c r="K1827" s="12" t="s">
        <v>27594</v>
      </c>
    </row>
    <row r="1828" ht="15.75" customHeight="1">
      <c r="A1828" s="12">
        <v>3.1469878E7</v>
      </c>
      <c r="B1828" s="12" t="s">
        <v>27595</v>
      </c>
      <c r="C1828" s="12" t="s">
        <v>27596</v>
      </c>
      <c r="D1828" s="12" t="s">
        <v>27597</v>
      </c>
      <c r="E1828" s="12" t="s">
        <v>18301</v>
      </c>
      <c r="F1828" s="12" t="s">
        <v>2831</v>
      </c>
      <c r="G1828" s="12">
        <v>2019.0</v>
      </c>
      <c r="H1828" s="33">
        <v>43708.0</v>
      </c>
      <c r="I1828" s="12" t="s">
        <v>27598</v>
      </c>
      <c r="K1828" s="12" t="s">
        <v>27599</v>
      </c>
    </row>
    <row r="1829" ht="15.75" customHeight="1">
      <c r="A1829" s="12">
        <v>2.8650718E7</v>
      </c>
      <c r="B1829" s="12" t="s">
        <v>27600</v>
      </c>
      <c r="C1829" s="12" t="s">
        <v>9677</v>
      </c>
      <c r="D1829" s="12" t="s">
        <v>27601</v>
      </c>
      <c r="E1829" s="12" t="s">
        <v>9679</v>
      </c>
      <c r="F1829" s="12" t="s">
        <v>27602</v>
      </c>
      <c r="G1829" s="12">
        <v>2019.0</v>
      </c>
      <c r="H1829" s="33">
        <v>42913.0</v>
      </c>
      <c r="I1829" s="12" t="s">
        <v>27603</v>
      </c>
      <c r="K1829" s="12" t="s">
        <v>27604</v>
      </c>
    </row>
    <row r="1830" ht="15.75" customHeight="1">
      <c r="A1830" s="12">
        <v>3.0835649E7</v>
      </c>
      <c r="B1830" s="12" t="s">
        <v>27606</v>
      </c>
      <c r="C1830" s="12" t="s">
        <v>27607</v>
      </c>
      <c r="D1830" s="12" t="s">
        <v>27608</v>
      </c>
      <c r="E1830" s="12" t="s">
        <v>5256</v>
      </c>
      <c r="F1830" s="12" t="s">
        <v>151</v>
      </c>
      <c r="G1830" s="12">
        <v>2019.0</v>
      </c>
      <c r="H1830" s="33">
        <v>43530.0</v>
      </c>
      <c r="I1830" s="12" t="s">
        <v>27609</v>
      </c>
      <c r="K1830" s="12" t="s">
        <v>27610</v>
      </c>
    </row>
    <row r="1831" ht="15.75" customHeight="1">
      <c r="A1831" s="12">
        <v>3.0839128E7</v>
      </c>
      <c r="B1831" s="12" t="s">
        <v>27611</v>
      </c>
      <c r="C1831" s="12" t="s">
        <v>27612</v>
      </c>
      <c r="D1831" s="12" t="s">
        <v>27613</v>
      </c>
      <c r="E1831" s="12" t="s">
        <v>27614</v>
      </c>
      <c r="F1831" s="12" t="s">
        <v>119</v>
      </c>
      <c r="G1831" s="12">
        <v>2019.0</v>
      </c>
      <c r="H1831" s="33">
        <v>43531.0</v>
      </c>
      <c r="K1831" s="12" t="s">
        <v>27615</v>
      </c>
    </row>
    <row r="1832" ht="15.75" customHeight="1">
      <c r="A1832" s="12">
        <v>3.0939106E7</v>
      </c>
      <c r="B1832" s="12" t="s">
        <v>27616</v>
      </c>
      <c r="C1832" s="12" t="s">
        <v>27617</v>
      </c>
      <c r="D1832" s="12" t="s">
        <v>27618</v>
      </c>
      <c r="E1832" s="12" t="s">
        <v>27619</v>
      </c>
      <c r="F1832" s="12" t="s">
        <v>151</v>
      </c>
      <c r="G1832" s="12">
        <v>2019.0</v>
      </c>
      <c r="H1832" s="33">
        <v>43558.0</v>
      </c>
      <c r="I1832" s="12" t="s">
        <v>27620</v>
      </c>
      <c r="K1832" s="12" t="s">
        <v>27621</v>
      </c>
    </row>
    <row r="1833" ht="15.75" customHeight="1">
      <c r="A1833" s="12">
        <v>3.0942664E7</v>
      </c>
      <c r="B1833" s="12" t="s">
        <v>27622</v>
      </c>
      <c r="C1833" s="12" t="s">
        <v>27623</v>
      </c>
      <c r="D1833" s="12" t="s">
        <v>27624</v>
      </c>
      <c r="E1833" s="12" t="s">
        <v>16216</v>
      </c>
      <c r="F1833" s="12" t="s">
        <v>151</v>
      </c>
      <c r="G1833" s="12">
        <v>2019.0</v>
      </c>
      <c r="H1833" s="33">
        <v>43559.0</v>
      </c>
      <c r="I1833" s="12" t="s">
        <v>27625</v>
      </c>
      <c r="J1833" s="12" t="s">
        <v>27626</v>
      </c>
      <c r="K1833" s="12" t="s">
        <v>27627</v>
      </c>
    </row>
    <row r="1834" ht="15.75" customHeight="1">
      <c r="A1834" s="12">
        <v>3.1002845E7</v>
      </c>
      <c r="B1834" s="12" t="s">
        <v>27628</v>
      </c>
      <c r="C1834" s="12" t="s">
        <v>27629</v>
      </c>
      <c r="D1834" s="12" t="s">
        <v>27630</v>
      </c>
      <c r="E1834" s="12" t="s">
        <v>12358</v>
      </c>
      <c r="F1834" s="12" t="s">
        <v>14451</v>
      </c>
      <c r="G1834" s="12">
        <v>2019.0</v>
      </c>
      <c r="H1834" s="33">
        <v>43575.0</v>
      </c>
      <c r="K1834" s="12" t="s">
        <v>27631</v>
      </c>
    </row>
    <row r="1835" ht="15.75" customHeight="1">
      <c r="A1835" s="12">
        <v>3.1023532E7</v>
      </c>
      <c r="B1835" s="12" t="s">
        <v>27632</v>
      </c>
      <c r="C1835" s="12" t="s">
        <v>27633</v>
      </c>
      <c r="D1835" s="12" t="s">
        <v>27634</v>
      </c>
      <c r="E1835" s="12" t="s">
        <v>27635</v>
      </c>
      <c r="F1835" s="12" t="s">
        <v>16563</v>
      </c>
      <c r="G1835" s="12">
        <v>2019.0</v>
      </c>
      <c r="H1835" s="33">
        <v>43582.0</v>
      </c>
      <c r="K1835" s="12" t="s">
        <v>27636</v>
      </c>
    </row>
    <row r="1836" ht="15.75" customHeight="1">
      <c r="A1836" s="12">
        <v>3.1073215E7</v>
      </c>
      <c r="B1836" s="12" t="s">
        <v>27637</v>
      </c>
      <c r="C1836" s="12" t="s">
        <v>27638</v>
      </c>
      <c r="D1836" s="12" t="s">
        <v>27639</v>
      </c>
      <c r="E1836" s="12" t="s">
        <v>26016</v>
      </c>
      <c r="F1836" s="12" t="s">
        <v>144</v>
      </c>
      <c r="G1836" s="12">
        <v>2019.0</v>
      </c>
      <c r="H1836" s="33">
        <v>43596.0</v>
      </c>
      <c r="I1836" s="12" t="s">
        <v>27640</v>
      </c>
      <c r="K1836" s="12" t="s">
        <v>27641</v>
      </c>
    </row>
    <row r="1837" ht="15.75" customHeight="1">
      <c r="A1837" s="12">
        <v>3.1106678E7</v>
      </c>
      <c r="B1837" s="12" t="s">
        <v>27642</v>
      </c>
      <c r="C1837" s="12" t="s">
        <v>27643</v>
      </c>
      <c r="D1837" s="12" t="s">
        <v>27644</v>
      </c>
      <c r="E1837" s="12" t="s">
        <v>27645</v>
      </c>
      <c r="F1837" s="12" t="s">
        <v>27646</v>
      </c>
      <c r="G1837" s="12">
        <v>2019.0</v>
      </c>
      <c r="H1837" s="33">
        <v>43606.0</v>
      </c>
      <c r="K1837" s="12" t="s">
        <v>27647</v>
      </c>
    </row>
    <row r="1838" ht="15.75" customHeight="1">
      <c r="A1838" s="12">
        <v>3.113429E7</v>
      </c>
      <c r="B1838" s="12" t="s">
        <v>27648</v>
      </c>
      <c r="C1838" s="12" t="s">
        <v>27649</v>
      </c>
      <c r="D1838" s="12" t="s">
        <v>27650</v>
      </c>
      <c r="E1838" s="12" t="s">
        <v>27651</v>
      </c>
      <c r="F1838" s="12" t="s">
        <v>27652</v>
      </c>
      <c r="G1838" s="12">
        <v>2019.0</v>
      </c>
      <c r="H1838" s="33">
        <v>43614.0</v>
      </c>
      <c r="K1838" s="12" t="s">
        <v>27653</v>
      </c>
    </row>
    <row r="1839" ht="15.75" customHeight="1">
      <c r="A1839" s="12">
        <v>3.1158343E7</v>
      </c>
      <c r="B1839" s="12" t="s">
        <v>27654</v>
      </c>
      <c r="C1839" s="12" t="s">
        <v>27655</v>
      </c>
      <c r="D1839" s="12" t="s">
        <v>27656</v>
      </c>
      <c r="E1839" s="12" t="s">
        <v>27657</v>
      </c>
      <c r="F1839" s="12" t="s">
        <v>2712</v>
      </c>
      <c r="G1839" s="12">
        <v>2019.0</v>
      </c>
      <c r="H1839" s="33">
        <v>43620.0</v>
      </c>
      <c r="K1839" s="12" t="s">
        <v>27658</v>
      </c>
    </row>
    <row r="1840" ht="15.75" customHeight="1">
      <c r="A1840" s="12">
        <v>3.1182796E7</v>
      </c>
      <c r="B1840" s="12" t="s">
        <v>27659</v>
      </c>
      <c r="C1840" s="12" t="s">
        <v>27660</v>
      </c>
      <c r="D1840" s="12" t="s">
        <v>27661</v>
      </c>
      <c r="E1840" s="12" t="s">
        <v>27662</v>
      </c>
      <c r="F1840" s="12" t="s">
        <v>16425</v>
      </c>
      <c r="G1840" s="12">
        <v>2019.0</v>
      </c>
      <c r="H1840" s="33">
        <v>43628.0</v>
      </c>
      <c r="I1840" s="12" t="s">
        <v>27663</v>
      </c>
      <c r="K1840" s="12" t="s">
        <v>27664</v>
      </c>
    </row>
    <row r="1841" ht="15.75" customHeight="1">
      <c r="A1841" s="12">
        <v>3.1185223E7</v>
      </c>
      <c r="B1841" s="12" t="s">
        <v>27665</v>
      </c>
      <c r="C1841" s="12" t="s">
        <v>27666</v>
      </c>
      <c r="D1841" s="12" t="s">
        <v>27667</v>
      </c>
      <c r="E1841" s="12" t="s">
        <v>7905</v>
      </c>
      <c r="F1841" s="12" t="s">
        <v>2712</v>
      </c>
      <c r="G1841" s="12">
        <v>2019.0</v>
      </c>
      <c r="H1841" s="33">
        <v>43628.0</v>
      </c>
      <c r="K1841" s="12" t="s">
        <v>27668</v>
      </c>
    </row>
    <row r="1842" ht="15.75" customHeight="1">
      <c r="A1842" s="12">
        <v>3.121482E7</v>
      </c>
      <c r="B1842" s="12" t="s">
        <v>27669</v>
      </c>
      <c r="C1842" s="12" t="s">
        <v>11486</v>
      </c>
      <c r="D1842" s="12" t="s">
        <v>27670</v>
      </c>
      <c r="E1842" s="12" t="s">
        <v>11488</v>
      </c>
      <c r="F1842" s="12" t="s">
        <v>2086</v>
      </c>
      <c r="G1842" s="12">
        <v>2019.0</v>
      </c>
      <c r="H1842" s="33">
        <v>43636.0</v>
      </c>
      <c r="I1842" s="12" t="s">
        <v>27671</v>
      </c>
      <c r="K1842" s="12" t="s">
        <v>27672</v>
      </c>
    </row>
    <row r="1843" ht="15.75" customHeight="1">
      <c r="A1843" s="12">
        <v>3.1229468E7</v>
      </c>
      <c r="B1843" s="12" t="s">
        <v>27673</v>
      </c>
      <c r="C1843" s="12" t="s">
        <v>27674</v>
      </c>
      <c r="D1843" s="12" t="s">
        <v>27675</v>
      </c>
      <c r="E1843" s="12" t="s">
        <v>27676</v>
      </c>
      <c r="F1843" s="12" t="s">
        <v>10502</v>
      </c>
      <c r="G1843" s="12">
        <v>2019.0</v>
      </c>
      <c r="H1843" s="33">
        <v>43640.0</v>
      </c>
      <c r="K1843" s="12" t="s">
        <v>27677</v>
      </c>
    </row>
    <row r="1844" ht="15.75" customHeight="1">
      <c r="A1844" s="12">
        <v>3.1334887E7</v>
      </c>
      <c r="B1844" s="12" t="s">
        <v>27678</v>
      </c>
      <c r="C1844" s="12" t="s">
        <v>27679</v>
      </c>
      <c r="D1844" s="12" t="s">
        <v>27680</v>
      </c>
      <c r="E1844" s="12" t="s">
        <v>27681</v>
      </c>
      <c r="F1844" s="12" t="s">
        <v>1704</v>
      </c>
      <c r="G1844" s="12">
        <v>2019.0</v>
      </c>
      <c r="H1844" s="33">
        <v>43670.0</v>
      </c>
      <c r="I1844" s="12" t="s">
        <v>27682</v>
      </c>
      <c r="K1844" s="12" t="s">
        <v>27683</v>
      </c>
    </row>
    <row r="1845" ht="15.75" customHeight="1">
      <c r="A1845" s="12">
        <v>3.1375435E7</v>
      </c>
      <c r="B1845" s="12" t="s">
        <v>27684</v>
      </c>
      <c r="C1845" s="12" t="s">
        <v>27685</v>
      </c>
      <c r="D1845" s="12" t="s">
        <v>27686</v>
      </c>
      <c r="E1845" s="12" t="s">
        <v>27687</v>
      </c>
      <c r="F1845" s="12" t="s">
        <v>4832</v>
      </c>
      <c r="G1845" s="12">
        <v>2019.0</v>
      </c>
      <c r="H1845" s="33">
        <v>43681.0</v>
      </c>
      <c r="K1845" s="12" t="s">
        <v>27688</v>
      </c>
    </row>
    <row r="1846" ht="15.75" customHeight="1">
      <c r="A1846" s="12">
        <v>3.1375956E7</v>
      </c>
      <c r="B1846" s="12" t="s">
        <v>27689</v>
      </c>
      <c r="C1846" s="12" t="s">
        <v>27690</v>
      </c>
      <c r="D1846" s="12" t="s">
        <v>27691</v>
      </c>
      <c r="E1846" s="12" t="s">
        <v>27692</v>
      </c>
      <c r="F1846" s="12" t="s">
        <v>376</v>
      </c>
      <c r="G1846" s="12">
        <v>2019.0</v>
      </c>
      <c r="H1846" s="33">
        <v>43681.0</v>
      </c>
      <c r="I1846" s="12" t="s">
        <v>27693</v>
      </c>
      <c r="K1846" s="12" t="s">
        <v>27694</v>
      </c>
    </row>
    <row r="1847" ht="15.75" customHeight="1">
      <c r="A1847" s="12">
        <v>3.139676E7</v>
      </c>
      <c r="B1847" s="12" t="s">
        <v>27695</v>
      </c>
      <c r="C1847" s="12" t="s">
        <v>27696</v>
      </c>
      <c r="D1847" s="12" t="s">
        <v>27697</v>
      </c>
      <c r="E1847" s="12" t="s">
        <v>27698</v>
      </c>
      <c r="F1847" s="12" t="s">
        <v>664</v>
      </c>
      <c r="G1847" s="12">
        <v>2019.0</v>
      </c>
      <c r="H1847" s="33">
        <v>43687.0</v>
      </c>
      <c r="K1847" s="12" t="s">
        <v>27699</v>
      </c>
    </row>
    <row r="1848" ht="15.75" customHeight="1">
      <c r="A1848" s="12">
        <v>3.1441748E7</v>
      </c>
      <c r="B1848" s="12" t="s">
        <v>27700</v>
      </c>
      <c r="C1848" s="12" t="s">
        <v>27701</v>
      </c>
      <c r="D1848" s="12" t="s">
        <v>27702</v>
      </c>
      <c r="E1848" s="12" t="s">
        <v>1946</v>
      </c>
      <c r="F1848" s="12" t="s">
        <v>508</v>
      </c>
      <c r="G1848" s="12">
        <v>2019.0</v>
      </c>
      <c r="H1848" s="33">
        <v>43701.0</v>
      </c>
      <c r="I1848" s="12" t="s">
        <v>27703</v>
      </c>
      <c r="K1848" s="12" t="s">
        <v>27704</v>
      </c>
    </row>
    <row r="1849" ht="15.75" customHeight="1">
      <c r="A1849" s="12">
        <v>3.1472723E7</v>
      </c>
      <c r="B1849" s="12" t="s">
        <v>27705</v>
      </c>
      <c r="C1849" s="12" t="s">
        <v>27706</v>
      </c>
      <c r="D1849" s="12" t="s">
        <v>27707</v>
      </c>
      <c r="E1849" s="12" t="s">
        <v>6898</v>
      </c>
      <c r="F1849" s="12" t="s">
        <v>22662</v>
      </c>
      <c r="G1849" s="12">
        <v>2019.0</v>
      </c>
      <c r="H1849" s="33">
        <v>43710.0</v>
      </c>
      <c r="K1849" s="12" t="s">
        <v>27708</v>
      </c>
    </row>
    <row r="1850" ht="15.75" customHeight="1">
      <c r="A1850" s="12">
        <v>3.147345E7</v>
      </c>
      <c r="B1850" s="12" t="s">
        <v>27709</v>
      </c>
      <c r="C1850" s="12" t="s">
        <v>27710</v>
      </c>
      <c r="D1850" s="12" t="s">
        <v>27711</v>
      </c>
      <c r="E1850" s="12" t="s">
        <v>6662</v>
      </c>
      <c r="F1850" s="12" t="s">
        <v>842</v>
      </c>
      <c r="G1850" s="12">
        <v>2019.0</v>
      </c>
      <c r="H1850" s="33">
        <v>43710.0</v>
      </c>
      <c r="K1850" s="12" t="s">
        <v>27712</v>
      </c>
    </row>
    <row r="1851" ht="15.75" customHeight="1">
      <c r="A1851" s="12">
        <v>3.1489558E7</v>
      </c>
      <c r="B1851" s="12" t="s">
        <v>27713</v>
      </c>
      <c r="C1851" s="12" t="s">
        <v>27714</v>
      </c>
      <c r="D1851" s="12" t="s">
        <v>27715</v>
      </c>
      <c r="E1851" s="12" t="s">
        <v>27716</v>
      </c>
      <c r="F1851" s="12" t="s">
        <v>664</v>
      </c>
      <c r="G1851" s="12">
        <v>2019.0</v>
      </c>
      <c r="H1851" s="33">
        <v>43715.0</v>
      </c>
      <c r="K1851" s="12" t="s">
        <v>27717</v>
      </c>
    </row>
    <row r="1852" ht="15.75" customHeight="1">
      <c r="A1852" s="12">
        <v>3.1530346E7</v>
      </c>
      <c r="B1852" s="12" t="s">
        <v>27718</v>
      </c>
      <c r="C1852" s="12" t="s">
        <v>27719</v>
      </c>
      <c r="D1852" s="12" t="s">
        <v>27720</v>
      </c>
      <c r="E1852" s="12" t="s">
        <v>27721</v>
      </c>
      <c r="F1852" s="12" t="s">
        <v>24217</v>
      </c>
      <c r="G1852" s="12">
        <v>2019.0</v>
      </c>
      <c r="H1852" s="33">
        <v>43727.0</v>
      </c>
      <c r="I1852" s="12" t="s">
        <v>27722</v>
      </c>
      <c r="K1852" s="12" t="s">
        <v>27723</v>
      </c>
    </row>
    <row r="1853" ht="15.75" customHeight="1">
      <c r="A1853" s="12">
        <v>3.3597497E7</v>
      </c>
      <c r="B1853" s="12" t="s">
        <v>27724</v>
      </c>
      <c r="C1853" s="12" t="s">
        <v>27725</v>
      </c>
      <c r="D1853" s="12" t="s">
        <v>27726</v>
      </c>
      <c r="E1853" s="12" t="s">
        <v>27727</v>
      </c>
      <c r="F1853" s="12" t="s">
        <v>308</v>
      </c>
      <c r="G1853" s="12">
        <v>2019.0</v>
      </c>
      <c r="H1853" s="33">
        <v>44245.0</v>
      </c>
    </row>
    <row r="1854" ht="15.75" customHeight="1">
      <c r="A1854" s="12">
        <v>3.1477173E7</v>
      </c>
      <c r="B1854" s="12" t="s">
        <v>27729</v>
      </c>
      <c r="C1854" s="12" t="s">
        <v>27730</v>
      </c>
      <c r="D1854" s="12" t="s">
        <v>27731</v>
      </c>
      <c r="E1854" s="12" t="s">
        <v>27732</v>
      </c>
      <c r="F1854" s="12" t="s">
        <v>27733</v>
      </c>
      <c r="G1854" s="12">
        <v>2019.0</v>
      </c>
      <c r="H1854" s="33">
        <v>43712.0</v>
      </c>
      <c r="I1854" s="12" t="s">
        <v>27734</v>
      </c>
      <c r="K1854" s="12" t="s">
        <v>27735</v>
      </c>
    </row>
    <row r="1855" ht="15.75" customHeight="1">
      <c r="A1855" s="12">
        <v>3.1008514E7</v>
      </c>
      <c r="B1855" s="12" t="s">
        <v>27737</v>
      </c>
      <c r="C1855" s="12" t="s">
        <v>27738</v>
      </c>
      <c r="D1855" s="12" t="s">
        <v>27739</v>
      </c>
      <c r="E1855" s="12" t="s">
        <v>3588</v>
      </c>
      <c r="F1855" s="12" t="s">
        <v>728</v>
      </c>
      <c r="G1855" s="12">
        <v>2019.0</v>
      </c>
      <c r="H1855" s="33">
        <v>43578.0</v>
      </c>
      <c r="K1855" s="12" t="s">
        <v>27740</v>
      </c>
    </row>
    <row r="1856" ht="15.75" customHeight="1">
      <c r="A1856" s="12">
        <v>3.1049584E7</v>
      </c>
      <c r="B1856" s="12" t="s">
        <v>27742</v>
      </c>
      <c r="C1856" s="12" t="s">
        <v>27743</v>
      </c>
      <c r="D1856" s="12" t="s">
        <v>27744</v>
      </c>
      <c r="E1856" s="12" t="s">
        <v>10804</v>
      </c>
      <c r="F1856" s="12" t="s">
        <v>728</v>
      </c>
      <c r="G1856" s="12">
        <v>2019.0</v>
      </c>
      <c r="H1856" s="33">
        <v>43589.0</v>
      </c>
      <c r="K1856" s="12" t="s">
        <v>27745</v>
      </c>
    </row>
    <row r="1857" ht="15.75" customHeight="1">
      <c r="A1857" s="12">
        <v>3.1481018E7</v>
      </c>
      <c r="B1857" s="12" t="s">
        <v>27746</v>
      </c>
      <c r="C1857" s="12" t="s">
        <v>27747</v>
      </c>
      <c r="D1857" s="12" t="s">
        <v>27748</v>
      </c>
      <c r="E1857" s="12" t="s">
        <v>10394</v>
      </c>
      <c r="F1857" s="12" t="s">
        <v>605</v>
      </c>
      <c r="G1857" s="12">
        <v>2019.0</v>
      </c>
      <c r="H1857" s="33">
        <v>43713.0</v>
      </c>
      <c r="I1857" s="12" t="s">
        <v>27749</v>
      </c>
      <c r="K1857" s="12" t="s">
        <v>27750</v>
      </c>
    </row>
    <row r="1858" ht="15.75" customHeight="1">
      <c r="A1858" s="12">
        <v>3.1565105E7</v>
      </c>
      <c r="B1858" s="12" t="s">
        <v>27751</v>
      </c>
      <c r="C1858" s="12" t="s">
        <v>27752</v>
      </c>
      <c r="D1858" s="12" t="s">
        <v>27753</v>
      </c>
      <c r="E1858" s="12" t="s">
        <v>27754</v>
      </c>
      <c r="F1858" s="12" t="s">
        <v>26261</v>
      </c>
      <c r="G1858" s="12">
        <v>2019.0</v>
      </c>
      <c r="H1858" s="33">
        <v>43739.0</v>
      </c>
      <c r="I1858" s="12" t="s">
        <v>27755</v>
      </c>
      <c r="K1858" s="12" t="s">
        <v>27756</v>
      </c>
    </row>
    <row r="1859" ht="15.75" customHeight="1">
      <c r="A1859" s="12">
        <v>3.1487899E7</v>
      </c>
      <c r="B1859" s="12" t="s">
        <v>27757</v>
      </c>
      <c r="C1859" s="12" t="s">
        <v>27758</v>
      </c>
      <c r="D1859" s="12" t="s">
        <v>27759</v>
      </c>
      <c r="E1859" s="12" t="s">
        <v>25380</v>
      </c>
      <c r="F1859" s="12" t="s">
        <v>5636</v>
      </c>
      <c r="G1859" s="12">
        <v>2019.0</v>
      </c>
      <c r="H1859" s="33">
        <v>43715.0</v>
      </c>
      <c r="I1859" s="12" t="s">
        <v>27760</v>
      </c>
      <c r="K1859" s="12" t="s">
        <v>27761</v>
      </c>
    </row>
    <row r="1860" ht="15.75" customHeight="1">
      <c r="A1860" s="12">
        <v>3.1490924E7</v>
      </c>
      <c r="B1860" s="12" t="s">
        <v>27763</v>
      </c>
      <c r="C1860" s="12" t="s">
        <v>27764</v>
      </c>
      <c r="D1860" s="12" t="s">
        <v>27765</v>
      </c>
      <c r="E1860" s="12" t="s">
        <v>15837</v>
      </c>
      <c r="F1860" s="12" t="s">
        <v>2810</v>
      </c>
      <c r="G1860" s="12">
        <v>2019.0</v>
      </c>
      <c r="H1860" s="33">
        <v>43715.0</v>
      </c>
      <c r="I1860" s="12" t="s">
        <v>27766</v>
      </c>
      <c r="K1860" s="12" t="s">
        <v>27767</v>
      </c>
    </row>
    <row r="1861" ht="15.75" customHeight="1">
      <c r="A1861" s="12">
        <v>3.1492171E7</v>
      </c>
      <c r="B1861" s="12" t="s">
        <v>27769</v>
      </c>
      <c r="C1861" s="12" t="s">
        <v>27770</v>
      </c>
      <c r="D1861" s="12" t="s">
        <v>27771</v>
      </c>
      <c r="E1861" s="12" t="s">
        <v>27772</v>
      </c>
      <c r="F1861" s="12" t="s">
        <v>332</v>
      </c>
      <c r="G1861" s="12">
        <v>2019.0</v>
      </c>
      <c r="H1861" s="33">
        <v>43716.0</v>
      </c>
      <c r="I1861" s="12" t="s">
        <v>27773</v>
      </c>
      <c r="K1861" s="12" t="s">
        <v>27774</v>
      </c>
    </row>
    <row r="1862" ht="15.75" customHeight="1">
      <c r="A1862" s="12">
        <v>3.1495336E7</v>
      </c>
      <c r="B1862" s="12" t="s">
        <v>27775</v>
      </c>
      <c r="C1862" s="12" t="s">
        <v>27776</v>
      </c>
      <c r="D1862" s="12" t="s">
        <v>27777</v>
      </c>
      <c r="E1862" s="12" t="s">
        <v>27778</v>
      </c>
      <c r="F1862" s="12" t="s">
        <v>27779</v>
      </c>
      <c r="G1862" s="12">
        <v>2019.0</v>
      </c>
      <c r="H1862" s="33">
        <v>43718.0</v>
      </c>
      <c r="I1862" s="12" t="s">
        <v>27780</v>
      </c>
      <c r="K1862" s="12" t="s">
        <v>27781</v>
      </c>
    </row>
    <row r="1863" ht="15.75" customHeight="1">
      <c r="A1863" s="12">
        <v>3.1500667E7</v>
      </c>
      <c r="B1863" s="12" t="s">
        <v>27783</v>
      </c>
      <c r="C1863" s="12" t="s">
        <v>27784</v>
      </c>
      <c r="D1863" s="12" t="s">
        <v>27785</v>
      </c>
      <c r="E1863" s="12" t="s">
        <v>23077</v>
      </c>
      <c r="F1863" s="12" t="s">
        <v>332</v>
      </c>
      <c r="G1863" s="12">
        <v>2019.0</v>
      </c>
      <c r="H1863" s="33">
        <v>43719.0</v>
      </c>
      <c r="I1863" s="12" t="s">
        <v>27786</v>
      </c>
      <c r="K1863" s="12" t="s">
        <v>27787</v>
      </c>
    </row>
    <row r="1864" ht="15.75" customHeight="1">
      <c r="A1864" s="12">
        <v>3.1504075E7</v>
      </c>
      <c r="B1864" s="12" t="s">
        <v>27788</v>
      </c>
      <c r="C1864" s="12" t="s">
        <v>27789</v>
      </c>
      <c r="D1864" s="12" t="s">
        <v>27790</v>
      </c>
      <c r="E1864" s="12" t="s">
        <v>27791</v>
      </c>
      <c r="F1864" s="12" t="s">
        <v>1789</v>
      </c>
      <c r="G1864" s="12">
        <v>2019.0</v>
      </c>
      <c r="H1864" s="33">
        <v>43719.0</v>
      </c>
      <c r="I1864" s="12" t="s">
        <v>27792</v>
      </c>
      <c r="K1864" s="12" t="s">
        <v>27793</v>
      </c>
    </row>
    <row r="1865" ht="15.75" customHeight="1">
      <c r="A1865" s="12">
        <v>3.1506314E7</v>
      </c>
      <c r="B1865" s="12" t="s">
        <v>27795</v>
      </c>
      <c r="C1865" s="12" t="s">
        <v>27796</v>
      </c>
      <c r="D1865" s="12" t="s">
        <v>27797</v>
      </c>
      <c r="E1865" s="12" t="s">
        <v>27798</v>
      </c>
      <c r="F1865" s="12" t="s">
        <v>7946</v>
      </c>
      <c r="G1865" s="12">
        <v>2019.0</v>
      </c>
      <c r="H1865" s="33">
        <v>43720.0</v>
      </c>
      <c r="I1865" s="12" t="s">
        <v>27799</v>
      </c>
      <c r="K1865" s="12" t="s">
        <v>27800</v>
      </c>
    </row>
    <row r="1866" ht="15.75" customHeight="1">
      <c r="A1866" s="12">
        <v>3.1510926E7</v>
      </c>
      <c r="B1866" s="12" t="s">
        <v>27801</v>
      </c>
      <c r="C1866" s="12" t="s">
        <v>27802</v>
      </c>
      <c r="D1866" s="12" t="s">
        <v>27803</v>
      </c>
      <c r="E1866" s="12" t="s">
        <v>27804</v>
      </c>
      <c r="F1866" s="12" t="s">
        <v>368</v>
      </c>
      <c r="G1866" s="12">
        <v>2019.0</v>
      </c>
      <c r="H1866" s="33">
        <v>43721.0</v>
      </c>
      <c r="I1866" s="12" t="s">
        <v>27805</v>
      </c>
      <c r="K1866" s="12" t="s">
        <v>27806</v>
      </c>
    </row>
    <row r="1867" ht="15.75" customHeight="1">
      <c r="A1867" s="12">
        <v>3.1511038E7</v>
      </c>
      <c r="B1867" s="12" t="s">
        <v>27808</v>
      </c>
      <c r="C1867" s="12" t="s">
        <v>27809</v>
      </c>
      <c r="D1867" s="12" t="s">
        <v>27810</v>
      </c>
      <c r="E1867" s="12" t="s">
        <v>26283</v>
      </c>
      <c r="F1867" s="12" t="s">
        <v>332</v>
      </c>
      <c r="G1867" s="12">
        <v>2019.0</v>
      </c>
      <c r="H1867" s="33">
        <v>43721.0</v>
      </c>
      <c r="I1867" s="12" t="s">
        <v>27811</v>
      </c>
      <c r="K1867" s="12" t="s">
        <v>27812</v>
      </c>
    </row>
    <row r="1868" ht="15.75" customHeight="1">
      <c r="A1868" s="12">
        <v>3.1511528E7</v>
      </c>
      <c r="B1868" s="12" t="s">
        <v>27813</v>
      </c>
      <c r="C1868" s="12" t="s">
        <v>27814</v>
      </c>
      <c r="D1868" s="12" t="s">
        <v>27815</v>
      </c>
      <c r="E1868" s="12" t="s">
        <v>18532</v>
      </c>
      <c r="F1868" s="12" t="s">
        <v>5609</v>
      </c>
      <c r="G1868" s="12">
        <v>2019.0</v>
      </c>
      <c r="H1868" s="33">
        <v>43721.0</v>
      </c>
      <c r="I1868" s="12" t="s">
        <v>27816</v>
      </c>
      <c r="K1868" s="12" t="s">
        <v>27817</v>
      </c>
    </row>
    <row r="1869" ht="15.75" customHeight="1">
      <c r="A1869" s="12">
        <v>3.1515347E7</v>
      </c>
      <c r="B1869" s="12" t="s">
        <v>27818</v>
      </c>
      <c r="C1869" s="12" t="s">
        <v>27819</v>
      </c>
      <c r="D1869" s="12" t="s">
        <v>27820</v>
      </c>
      <c r="E1869" s="12" t="s">
        <v>25463</v>
      </c>
      <c r="F1869" s="12" t="s">
        <v>26236</v>
      </c>
      <c r="G1869" s="12">
        <v>2019.0</v>
      </c>
      <c r="H1869" s="33">
        <v>43722.0</v>
      </c>
      <c r="I1869" s="12" t="s">
        <v>27821</v>
      </c>
      <c r="K1869" s="12" t="s">
        <v>27822</v>
      </c>
    </row>
    <row r="1870" ht="15.75" customHeight="1">
      <c r="A1870" s="12">
        <v>3.0535175E7</v>
      </c>
      <c r="B1870" s="12" t="s">
        <v>27824</v>
      </c>
      <c r="C1870" s="12" t="s">
        <v>27825</v>
      </c>
      <c r="D1870" s="12" t="s">
        <v>27826</v>
      </c>
      <c r="E1870" s="12" t="s">
        <v>27827</v>
      </c>
      <c r="F1870" s="12" t="s">
        <v>458</v>
      </c>
      <c r="G1870" s="12">
        <v>2019.0</v>
      </c>
      <c r="H1870" s="33">
        <v>43446.0</v>
      </c>
      <c r="K1870" s="12" t="s">
        <v>27828</v>
      </c>
    </row>
    <row r="1871" ht="15.75" customHeight="1">
      <c r="A1871" s="12">
        <v>3.1155384E7</v>
      </c>
      <c r="B1871" s="12" t="s">
        <v>27830</v>
      </c>
      <c r="C1871" s="12" t="s">
        <v>27831</v>
      </c>
      <c r="D1871" s="12" t="s">
        <v>27832</v>
      </c>
      <c r="E1871" s="12" t="s">
        <v>27833</v>
      </c>
      <c r="F1871" s="12" t="s">
        <v>23352</v>
      </c>
      <c r="G1871" s="12">
        <v>2019.0</v>
      </c>
      <c r="H1871" s="33">
        <v>43620.0</v>
      </c>
      <c r="I1871" s="12" t="s">
        <v>27834</v>
      </c>
      <c r="K1871" s="12" t="s">
        <v>27835</v>
      </c>
    </row>
    <row r="1872" ht="15.75" customHeight="1">
      <c r="A1872" s="12">
        <v>3.152E7</v>
      </c>
      <c r="B1872" s="12" t="s">
        <v>27836</v>
      </c>
      <c r="C1872" s="12" t="s">
        <v>27837</v>
      </c>
      <c r="D1872" s="12" t="s">
        <v>27838</v>
      </c>
      <c r="E1872" s="12" t="s">
        <v>11746</v>
      </c>
      <c r="F1872" s="12" t="s">
        <v>5609</v>
      </c>
      <c r="G1872" s="12">
        <v>2019.0</v>
      </c>
      <c r="H1872" s="33">
        <v>43723.0</v>
      </c>
      <c r="I1872" s="12" t="s">
        <v>27839</v>
      </c>
      <c r="K1872" s="12" t="s">
        <v>27840</v>
      </c>
    </row>
    <row r="1873" ht="15.75" customHeight="1">
      <c r="A1873" s="12">
        <v>3.1540253E7</v>
      </c>
      <c r="B1873" s="12" t="s">
        <v>27841</v>
      </c>
      <c r="C1873" s="12" t="s">
        <v>27842</v>
      </c>
      <c r="D1873" s="12" t="s">
        <v>27843</v>
      </c>
      <c r="E1873" s="12" t="s">
        <v>27844</v>
      </c>
      <c r="F1873" s="12" t="s">
        <v>104</v>
      </c>
      <c r="G1873" s="12">
        <v>2019.0</v>
      </c>
      <c r="H1873" s="33">
        <v>43730.0</v>
      </c>
      <c r="I1873" s="12" t="s">
        <v>27845</v>
      </c>
      <c r="K1873" s="12" t="s">
        <v>27846</v>
      </c>
    </row>
    <row r="1874" ht="15.75" customHeight="1">
      <c r="A1874" s="12">
        <v>3.1530679E7</v>
      </c>
      <c r="B1874" s="12" t="s">
        <v>27847</v>
      </c>
      <c r="C1874" s="12" t="s">
        <v>27848</v>
      </c>
      <c r="D1874" s="12" t="s">
        <v>27849</v>
      </c>
      <c r="E1874" s="12" t="s">
        <v>27850</v>
      </c>
      <c r="F1874" s="12" t="s">
        <v>7946</v>
      </c>
      <c r="G1874" s="12">
        <v>2019.0</v>
      </c>
      <c r="H1874" s="33">
        <v>43727.0</v>
      </c>
      <c r="I1874" s="12" t="s">
        <v>27851</v>
      </c>
      <c r="K1874" s="12" t="s">
        <v>27852</v>
      </c>
    </row>
    <row r="1875" ht="15.75" customHeight="1">
      <c r="A1875" s="12">
        <v>3.1533745E7</v>
      </c>
      <c r="B1875" s="12" t="s">
        <v>27854</v>
      </c>
      <c r="C1875" s="12" t="s">
        <v>27855</v>
      </c>
      <c r="D1875" s="12" t="s">
        <v>27856</v>
      </c>
      <c r="E1875" s="12" t="s">
        <v>17655</v>
      </c>
      <c r="F1875" s="12" t="s">
        <v>818</v>
      </c>
      <c r="G1875" s="12">
        <v>2019.0</v>
      </c>
      <c r="H1875" s="33">
        <v>43728.0</v>
      </c>
      <c r="I1875" s="12" t="s">
        <v>27857</v>
      </c>
      <c r="K1875" s="12" t="s">
        <v>27858</v>
      </c>
    </row>
    <row r="1876" ht="15.75" customHeight="1">
      <c r="A1876" s="12">
        <v>3.1539395E7</v>
      </c>
      <c r="B1876" s="12" t="s">
        <v>27860</v>
      </c>
      <c r="C1876" s="12" t="s">
        <v>27861</v>
      </c>
      <c r="D1876" s="12" t="s">
        <v>27862</v>
      </c>
      <c r="E1876" s="12" t="s">
        <v>13212</v>
      </c>
      <c r="F1876" s="12" t="s">
        <v>2810</v>
      </c>
      <c r="G1876" s="12">
        <v>2019.0</v>
      </c>
      <c r="H1876" s="33">
        <v>43729.0</v>
      </c>
      <c r="I1876" s="12" t="s">
        <v>27863</v>
      </c>
      <c r="K1876" s="12" t="s">
        <v>27864</v>
      </c>
    </row>
    <row r="1877" ht="15.75" customHeight="1">
      <c r="A1877" s="12">
        <v>3.1720221E7</v>
      </c>
      <c r="B1877" s="12" t="s">
        <v>27866</v>
      </c>
      <c r="C1877" s="12" t="s">
        <v>27867</v>
      </c>
      <c r="D1877" s="12" t="s">
        <v>27868</v>
      </c>
      <c r="E1877" s="12" t="s">
        <v>27869</v>
      </c>
      <c r="F1877" s="12" t="s">
        <v>15195</v>
      </c>
      <c r="G1877" s="12">
        <v>2019.0</v>
      </c>
      <c r="H1877" s="33">
        <v>43783.0</v>
      </c>
      <c r="I1877" s="12" t="s">
        <v>27870</v>
      </c>
      <c r="K1877" s="12" t="s">
        <v>27871</v>
      </c>
    </row>
    <row r="1878" ht="15.75" customHeight="1">
      <c r="A1878" s="12">
        <v>3.1413191E7</v>
      </c>
      <c r="B1878" s="12" t="s">
        <v>27873</v>
      </c>
      <c r="C1878" s="12" t="s">
        <v>27874</v>
      </c>
      <c r="D1878" s="12" t="s">
        <v>27875</v>
      </c>
      <c r="E1878" s="12" t="s">
        <v>27876</v>
      </c>
      <c r="F1878" s="12" t="s">
        <v>1104</v>
      </c>
      <c r="G1878" s="12">
        <v>2019.0</v>
      </c>
      <c r="H1878" s="33">
        <v>43693.0</v>
      </c>
      <c r="I1878" s="12" t="s">
        <v>27877</v>
      </c>
      <c r="K1878" s="12" t="s">
        <v>27878</v>
      </c>
    </row>
    <row r="1879" ht="15.75" customHeight="1">
      <c r="A1879" s="12">
        <v>3.1557808E7</v>
      </c>
      <c r="B1879" s="12" t="s">
        <v>27880</v>
      </c>
      <c r="C1879" s="12" t="s">
        <v>27881</v>
      </c>
      <c r="D1879" s="12" t="s">
        <v>27882</v>
      </c>
      <c r="E1879" s="12" t="s">
        <v>17832</v>
      </c>
      <c r="F1879" s="12" t="s">
        <v>104</v>
      </c>
      <c r="G1879" s="12">
        <v>2019.0</v>
      </c>
      <c r="H1879" s="33">
        <v>43736.0</v>
      </c>
      <c r="I1879" s="12" t="s">
        <v>27883</v>
      </c>
      <c r="K1879" s="12" t="s">
        <v>27884</v>
      </c>
    </row>
    <row r="1880" ht="15.75" customHeight="1">
      <c r="A1880" s="12">
        <v>3.1558627E7</v>
      </c>
      <c r="B1880" s="12" t="s">
        <v>27886</v>
      </c>
      <c r="C1880" s="12" t="s">
        <v>27887</v>
      </c>
      <c r="D1880" s="12" t="s">
        <v>27888</v>
      </c>
      <c r="E1880" s="12" t="s">
        <v>8640</v>
      </c>
      <c r="F1880" s="12" t="s">
        <v>26236</v>
      </c>
      <c r="G1880" s="12">
        <v>2019.0</v>
      </c>
      <c r="H1880" s="33">
        <v>43736.0</v>
      </c>
      <c r="I1880" s="12" t="s">
        <v>27889</v>
      </c>
      <c r="K1880" s="12" t="s">
        <v>27890</v>
      </c>
    </row>
    <row r="1881" ht="15.75" customHeight="1">
      <c r="A1881" s="12">
        <v>3.156848E7</v>
      </c>
      <c r="B1881" s="12" t="s">
        <v>27892</v>
      </c>
      <c r="C1881" s="12" t="s">
        <v>27893</v>
      </c>
      <c r="D1881" s="12" t="s">
        <v>27894</v>
      </c>
      <c r="E1881" s="12" t="s">
        <v>27895</v>
      </c>
      <c r="F1881" s="12" t="s">
        <v>2831</v>
      </c>
      <c r="G1881" s="12">
        <v>2019.0</v>
      </c>
      <c r="H1881" s="33">
        <v>43739.0</v>
      </c>
      <c r="I1881" s="12" t="s">
        <v>27896</v>
      </c>
      <c r="K1881" s="12" t="s">
        <v>27897</v>
      </c>
    </row>
    <row r="1882" ht="15.75" customHeight="1">
      <c r="A1882" s="12">
        <v>3.1568486E7</v>
      </c>
      <c r="B1882" s="12" t="s">
        <v>27899</v>
      </c>
      <c r="C1882" s="12" t="s">
        <v>27900</v>
      </c>
      <c r="D1882" s="12" t="s">
        <v>27901</v>
      </c>
      <c r="E1882" s="12" t="s">
        <v>1103</v>
      </c>
      <c r="F1882" s="12" t="s">
        <v>1789</v>
      </c>
      <c r="G1882" s="12">
        <v>2019.0</v>
      </c>
      <c r="H1882" s="33">
        <v>43739.0</v>
      </c>
      <c r="I1882" s="12" t="s">
        <v>27902</v>
      </c>
      <c r="K1882" s="12" t="s">
        <v>27903</v>
      </c>
    </row>
    <row r="1883" ht="15.75" customHeight="1">
      <c r="A1883" s="12">
        <v>3.1793429E7</v>
      </c>
      <c r="B1883" s="12" t="s">
        <v>27904</v>
      </c>
      <c r="C1883" s="12" t="s">
        <v>27905</v>
      </c>
      <c r="D1883" s="12" t="s">
        <v>27906</v>
      </c>
      <c r="E1883" s="12" t="s">
        <v>27907</v>
      </c>
      <c r="F1883" s="12" t="s">
        <v>6355</v>
      </c>
      <c r="G1883" s="12">
        <v>2019.0</v>
      </c>
      <c r="H1883" s="33">
        <v>43803.0</v>
      </c>
      <c r="I1883" s="12" t="s">
        <v>27908</v>
      </c>
      <c r="K1883" s="12" t="s">
        <v>27909</v>
      </c>
    </row>
    <row r="1884" ht="15.75" customHeight="1">
      <c r="A1884" s="12">
        <v>2.8614137E7</v>
      </c>
      <c r="B1884" s="12" t="s">
        <v>27910</v>
      </c>
      <c r="C1884" s="12" t="s">
        <v>27911</v>
      </c>
      <c r="D1884" s="12" t="s">
        <v>27912</v>
      </c>
      <c r="E1884" s="12" t="s">
        <v>8559</v>
      </c>
      <c r="F1884" s="12" t="s">
        <v>12854</v>
      </c>
      <c r="G1884" s="12">
        <v>2019.0</v>
      </c>
      <c r="H1884" s="33">
        <v>42901.0</v>
      </c>
      <c r="K1884" s="12" t="s">
        <v>27913</v>
      </c>
    </row>
    <row r="1885" ht="15.75" customHeight="1">
      <c r="A1885" s="12">
        <v>3.0928146E7</v>
      </c>
      <c r="B1885" s="12" t="s">
        <v>27916</v>
      </c>
      <c r="C1885" s="12" t="s">
        <v>27917</v>
      </c>
      <c r="D1885" s="12" t="s">
        <v>27918</v>
      </c>
      <c r="E1885" s="12" t="s">
        <v>27919</v>
      </c>
      <c r="F1885" s="12" t="s">
        <v>27920</v>
      </c>
      <c r="G1885" s="12">
        <v>2019.0</v>
      </c>
      <c r="H1885" s="33">
        <v>43556.0</v>
      </c>
      <c r="K1885" s="12" t="s">
        <v>27921</v>
      </c>
    </row>
    <row r="1886" ht="15.75" customHeight="1">
      <c r="A1886" s="12">
        <v>3.1112469E7</v>
      </c>
      <c r="B1886" s="12" t="s">
        <v>27923</v>
      </c>
      <c r="C1886" s="12" t="s">
        <v>27924</v>
      </c>
      <c r="D1886" s="12" t="s">
        <v>27925</v>
      </c>
      <c r="E1886" s="12" t="s">
        <v>27926</v>
      </c>
      <c r="F1886" s="12" t="s">
        <v>3780</v>
      </c>
      <c r="G1886" s="12">
        <v>2019.0</v>
      </c>
      <c r="H1886" s="33">
        <v>43607.0</v>
      </c>
    </row>
    <row r="1887" ht="15.75" customHeight="1">
      <c r="A1887" s="12">
        <v>3.1135286E7</v>
      </c>
      <c r="B1887" s="12" t="s">
        <v>27928</v>
      </c>
      <c r="C1887" s="12" t="s">
        <v>27929</v>
      </c>
      <c r="D1887" s="12" t="s">
        <v>27930</v>
      </c>
      <c r="E1887" s="12" t="s">
        <v>27931</v>
      </c>
      <c r="F1887" s="12" t="s">
        <v>151</v>
      </c>
      <c r="G1887" s="12">
        <v>2019.0</v>
      </c>
      <c r="H1887" s="33">
        <v>43614.0</v>
      </c>
      <c r="K1887" s="12" t="s">
        <v>27932</v>
      </c>
    </row>
    <row r="1888" ht="15.75" customHeight="1">
      <c r="A1888" s="12">
        <v>3.1182246E7</v>
      </c>
      <c r="B1888" s="12" t="s">
        <v>27933</v>
      </c>
      <c r="C1888" s="12" t="s">
        <v>27934</v>
      </c>
      <c r="D1888" s="12" t="s">
        <v>27935</v>
      </c>
      <c r="E1888" s="12" t="s">
        <v>26553</v>
      </c>
      <c r="F1888" s="12" t="s">
        <v>247</v>
      </c>
      <c r="G1888" s="12">
        <v>2019.0</v>
      </c>
      <c r="H1888" s="33">
        <v>43628.0</v>
      </c>
      <c r="K1888" s="12" t="s">
        <v>27936</v>
      </c>
    </row>
    <row r="1889" ht="15.75" customHeight="1">
      <c r="A1889" s="12">
        <v>3.1182251E7</v>
      </c>
      <c r="B1889" s="12" t="s">
        <v>27937</v>
      </c>
      <c r="C1889" s="12" t="s">
        <v>27938</v>
      </c>
      <c r="D1889" s="12" t="s">
        <v>27939</v>
      </c>
      <c r="E1889" s="12" t="s">
        <v>27940</v>
      </c>
      <c r="F1889" s="12" t="s">
        <v>18285</v>
      </c>
      <c r="G1889" s="12">
        <v>2019.0</v>
      </c>
      <c r="H1889" s="33">
        <v>43628.0</v>
      </c>
      <c r="K1889" s="12" t="s">
        <v>27941</v>
      </c>
    </row>
    <row r="1890" ht="15.75" customHeight="1">
      <c r="A1890" s="12">
        <v>3.1220612E7</v>
      </c>
      <c r="B1890" s="12" t="s">
        <v>27942</v>
      </c>
      <c r="C1890" s="12" t="s">
        <v>27943</v>
      </c>
      <c r="D1890" s="12" t="s">
        <v>27944</v>
      </c>
      <c r="E1890" s="12" t="s">
        <v>16704</v>
      </c>
      <c r="F1890" s="12" t="s">
        <v>169</v>
      </c>
      <c r="G1890" s="12">
        <v>2019.0</v>
      </c>
      <c r="H1890" s="33">
        <v>43637.0</v>
      </c>
      <c r="K1890" s="12" t="s">
        <v>27945</v>
      </c>
    </row>
    <row r="1891" ht="15.75" customHeight="1">
      <c r="A1891" s="12">
        <v>3.1255535E7</v>
      </c>
      <c r="B1891" s="12" t="s">
        <v>27946</v>
      </c>
      <c r="C1891" s="12" t="s">
        <v>27947</v>
      </c>
      <c r="D1891" s="12" t="s">
        <v>27948</v>
      </c>
      <c r="E1891" s="12" t="s">
        <v>15793</v>
      </c>
      <c r="F1891" s="12" t="s">
        <v>496</v>
      </c>
      <c r="G1891" s="12">
        <v>2019.0</v>
      </c>
      <c r="H1891" s="33">
        <v>43647.0</v>
      </c>
      <c r="K1891" s="12" t="s">
        <v>27949</v>
      </c>
    </row>
    <row r="1892" ht="15.75" customHeight="1">
      <c r="A1892" s="12">
        <v>3.1279737E7</v>
      </c>
      <c r="B1892" s="12" t="s">
        <v>27950</v>
      </c>
      <c r="C1892" s="12" t="s">
        <v>27951</v>
      </c>
      <c r="D1892" s="12" t="s">
        <v>27952</v>
      </c>
      <c r="E1892" s="12" t="s">
        <v>27953</v>
      </c>
      <c r="F1892" s="12" t="s">
        <v>496</v>
      </c>
      <c r="G1892" s="12">
        <v>2019.0</v>
      </c>
      <c r="H1892" s="33">
        <v>43654.0</v>
      </c>
      <c r="K1892" s="12" t="s">
        <v>27954</v>
      </c>
    </row>
    <row r="1893" ht="15.75" customHeight="1">
      <c r="A1893" s="12">
        <v>3.1327746E7</v>
      </c>
      <c r="B1893" s="12" t="s">
        <v>27955</v>
      </c>
      <c r="C1893" s="12" t="s">
        <v>27956</v>
      </c>
      <c r="D1893" s="12" t="s">
        <v>27957</v>
      </c>
      <c r="E1893" s="12" t="s">
        <v>18425</v>
      </c>
      <c r="F1893" s="12" t="s">
        <v>496</v>
      </c>
      <c r="G1893" s="12">
        <v>2019.0</v>
      </c>
      <c r="H1893" s="33">
        <v>43669.0</v>
      </c>
      <c r="K1893" s="12" t="s">
        <v>27958</v>
      </c>
    </row>
    <row r="1894" ht="15.75" customHeight="1">
      <c r="A1894" s="12">
        <v>3.1327747E7</v>
      </c>
      <c r="B1894" s="12" t="s">
        <v>27959</v>
      </c>
      <c r="C1894" s="12" t="s">
        <v>27960</v>
      </c>
      <c r="D1894" s="12" t="s">
        <v>27961</v>
      </c>
      <c r="E1894" s="12" t="s">
        <v>27962</v>
      </c>
      <c r="F1894" s="12" t="s">
        <v>496</v>
      </c>
      <c r="G1894" s="12">
        <v>2019.0</v>
      </c>
      <c r="H1894" s="33">
        <v>43669.0</v>
      </c>
      <c r="K1894" s="12" t="s">
        <v>27963</v>
      </c>
    </row>
    <row r="1895" ht="15.75" customHeight="1">
      <c r="A1895" s="12">
        <v>3.1331735E7</v>
      </c>
      <c r="B1895" s="12" t="s">
        <v>27964</v>
      </c>
      <c r="C1895" s="12" t="s">
        <v>27965</v>
      </c>
      <c r="D1895" s="12" t="s">
        <v>27966</v>
      </c>
      <c r="E1895" s="12" t="s">
        <v>21625</v>
      </c>
      <c r="F1895" s="12" t="s">
        <v>496</v>
      </c>
      <c r="G1895" s="12">
        <v>2019.0</v>
      </c>
      <c r="H1895" s="33">
        <v>43670.0</v>
      </c>
      <c r="K1895" s="12" t="s">
        <v>27967</v>
      </c>
    </row>
    <row r="1896" ht="15.75" customHeight="1">
      <c r="A1896" s="12">
        <v>3.1334893E7</v>
      </c>
      <c r="B1896" s="12" t="s">
        <v>27968</v>
      </c>
      <c r="C1896" s="12" t="s">
        <v>27969</v>
      </c>
      <c r="D1896" s="12" t="s">
        <v>27970</v>
      </c>
      <c r="E1896" s="12" t="s">
        <v>27971</v>
      </c>
      <c r="F1896" s="12" t="s">
        <v>1259</v>
      </c>
      <c r="G1896" s="12">
        <v>2019.0</v>
      </c>
      <c r="H1896" s="33">
        <v>43670.0</v>
      </c>
      <c r="K1896" s="12" t="s">
        <v>27972</v>
      </c>
    </row>
    <row r="1897" ht="15.75" customHeight="1">
      <c r="A1897" s="12">
        <v>3.1337544E7</v>
      </c>
      <c r="B1897" s="12" t="s">
        <v>27973</v>
      </c>
      <c r="C1897" s="12" t="s">
        <v>27974</v>
      </c>
      <c r="D1897" s="12" t="s">
        <v>27975</v>
      </c>
      <c r="E1897" s="12" t="s">
        <v>27976</v>
      </c>
      <c r="F1897" s="12" t="s">
        <v>496</v>
      </c>
      <c r="G1897" s="12">
        <v>2019.0</v>
      </c>
      <c r="H1897" s="33">
        <v>43671.0</v>
      </c>
      <c r="K1897" s="12" t="s">
        <v>27977</v>
      </c>
    </row>
    <row r="1898" ht="15.75" customHeight="1">
      <c r="A1898" s="12">
        <v>3.1350319E7</v>
      </c>
      <c r="B1898" s="12" t="s">
        <v>27978</v>
      </c>
      <c r="C1898" s="12" t="s">
        <v>27979</v>
      </c>
      <c r="D1898" s="12" t="s">
        <v>27980</v>
      </c>
      <c r="E1898" s="12" t="s">
        <v>27981</v>
      </c>
      <c r="F1898" s="12" t="s">
        <v>182</v>
      </c>
      <c r="G1898" s="12">
        <v>2019.0</v>
      </c>
      <c r="H1898" s="33">
        <v>43674.0</v>
      </c>
      <c r="I1898" s="12" t="s">
        <v>27982</v>
      </c>
      <c r="K1898" s="12" t="s">
        <v>27983</v>
      </c>
    </row>
    <row r="1899" ht="15.75" customHeight="1">
      <c r="A1899" s="12">
        <v>3.1355707E7</v>
      </c>
      <c r="B1899" s="12" t="s">
        <v>27984</v>
      </c>
      <c r="C1899" s="12" t="s">
        <v>27985</v>
      </c>
      <c r="D1899" s="12" t="s">
        <v>27986</v>
      </c>
      <c r="E1899" s="12" t="s">
        <v>27987</v>
      </c>
      <c r="F1899" s="12" t="s">
        <v>151</v>
      </c>
      <c r="G1899" s="12">
        <v>2019.0</v>
      </c>
      <c r="H1899" s="33">
        <v>43676.0</v>
      </c>
      <c r="K1899" s="12" t="s">
        <v>27988</v>
      </c>
    </row>
    <row r="1900" ht="15.75" customHeight="1">
      <c r="A1900" s="12">
        <v>3.1356055E7</v>
      </c>
      <c r="B1900" s="12" t="s">
        <v>27989</v>
      </c>
      <c r="C1900" s="12" t="s">
        <v>27990</v>
      </c>
      <c r="D1900" s="12" t="s">
        <v>27991</v>
      </c>
      <c r="E1900" s="12" t="s">
        <v>2561</v>
      </c>
      <c r="F1900" s="12" t="s">
        <v>18378</v>
      </c>
      <c r="G1900" s="12">
        <v>2019.0</v>
      </c>
      <c r="H1900" s="33">
        <v>43676.0</v>
      </c>
      <c r="K1900" s="12" t="s">
        <v>27992</v>
      </c>
    </row>
    <row r="1901" ht="15.75" customHeight="1">
      <c r="A1901" s="12">
        <v>3.1402227E7</v>
      </c>
      <c r="B1901" s="12" t="s">
        <v>27994</v>
      </c>
      <c r="C1901" s="12" t="s">
        <v>27995</v>
      </c>
      <c r="D1901" s="12" t="s">
        <v>27996</v>
      </c>
      <c r="E1901" s="12" t="s">
        <v>27997</v>
      </c>
      <c r="F1901" s="12" t="s">
        <v>496</v>
      </c>
      <c r="G1901" s="12">
        <v>2019.0</v>
      </c>
      <c r="H1901" s="33">
        <v>43690.0</v>
      </c>
      <c r="K1901" s="12" t="s">
        <v>27998</v>
      </c>
    </row>
    <row r="1902" ht="15.75" customHeight="1">
      <c r="A1902" s="12">
        <v>3.1425852E7</v>
      </c>
      <c r="B1902" s="12" t="s">
        <v>27999</v>
      </c>
      <c r="C1902" s="12" t="s">
        <v>28000</v>
      </c>
      <c r="D1902" s="12" t="s">
        <v>28001</v>
      </c>
      <c r="E1902" s="12" t="s">
        <v>28002</v>
      </c>
      <c r="F1902" s="12" t="s">
        <v>3529</v>
      </c>
      <c r="G1902" s="12">
        <v>2019.0</v>
      </c>
      <c r="H1902" s="33">
        <v>43697.0</v>
      </c>
      <c r="K1902" s="12" t="s">
        <v>28003</v>
      </c>
    </row>
    <row r="1903" ht="15.75" customHeight="1">
      <c r="A1903" s="12">
        <v>3.1436153E7</v>
      </c>
      <c r="B1903" s="12" t="s">
        <v>28004</v>
      </c>
      <c r="C1903" s="12" t="s">
        <v>28005</v>
      </c>
      <c r="D1903" s="12" t="s">
        <v>28006</v>
      </c>
      <c r="E1903" s="12" t="s">
        <v>11802</v>
      </c>
      <c r="F1903" s="12" t="s">
        <v>520</v>
      </c>
      <c r="G1903" s="12">
        <v>2019.0</v>
      </c>
      <c r="H1903" s="33">
        <v>43700.0</v>
      </c>
      <c r="I1903" s="12" t="s">
        <v>28007</v>
      </c>
      <c r="K1903" s="12" t="s">
        <v>28008</v>
      </c>
    </row>
    <row r="1904" ht="15.75" customHeight="1">
      <c r="A1904" s="12">
        <v>3.1436155E7</v>
      </c>
      <c r="B1904" s="12" t="s">
        <v>28009</v>
      </c>
      <c r="C1904" s="12" t="s">
        <v>28010</v>
      </c>
      <c r="D1904" s="12" t="s">
        <v>28011</v>
      </c>
      <c r="E1904" s="12" t="s">
        <v>28012</v>
      </c>
      <c r="F1904" s="12" t="s">
        <v>520</v>
      </c>
      <c r="G1904" s="12">
        <v>2019.0</v>
      </c>
      <c r="H1904" s="33">
        <v>43700.0</v>
      </c>
      <c r="I1904" s="12" t="s">
        <v>28013</v>
      </c>
      <c r="K1904" s="12" t="s">
        <v>28014</v>
      </c>
    </row>
    <row r="1905" ht="15.75" customHeight="1">
      <c r="A1905" s="12">
        <v>3.1437677E7</v>
      </c>
      <c r="B1905" s="12" t="s">
        <v>28015</v>
      </c>
      <c r="C1905" s="12" t="s">
        <v>28016</v>
      </c>
      <c r="D1905" s="12" t="s">
        <v>28017</v>
      </c>
      <c r="E1905" s="12" t="s">
        <v>28018</v>
      </c>
      <c r="F1905" s="12" t="s">
        <v>202</v>
      </c>
      <c r="G1905" s="12">
        <v>2019.0</v>
      </c>
      <c r="H1905" s="33">
        <v>43700.0</v>
      </c>
      <c r="K1905" s="12" t="s">
        <v>28019</v>
      </c>
    </row>
    <row r="1906" ht="15.75" customHeight="1">
      <c r="A1906" s="12">
        <v>3.1444126E7</v>
      </c>
      <c r="B1906" s="12" t="s">
        <v>28020</v>
      </c>
      <c r="C1906" s="12" t="s">
        <v>28021</v>
      </c>
      <c r="D1906" s="12" t="s">
        <v>28022</v>
      </c>
      <c r="E1906" s="12" t="s">
        <v>28023</v>
      </c>
      <c r="F1906" s="12" t="s">
        <v>496</v>
      </c>
      <c r="G1906" s="12">
        <v>2019.0</v>
      </c>
      <c r="H1906" s="33">
        <v>43702.0</v>
      </c>
      <c r="K1906" s="12" t="s">
        <v>28024</v>
      </c>
    </row>
    <row r="1907" ht="15.75" customHeight="1">
      <c r="A1907" s="12">
        <v>3.1471272E7</v>
      </c>
      <c r="B1907" s="12" t="s">
        <v>28025</v>
      </c>
      <c r="C1907" s="12" t="s">
        <v>28026</v>
      </c>
      <c r="D1907" s="12" t="s">
        <v>28027</v>
      </c>
      <c r="E1907" s="12" t="s">
        <v>28028</v>
      </c>
      <c r="F1907" s="12" t="s">
        <v>496</v>
      </c>
      <c r="G1907" s="12">
        <v>2019.0</v>
      </c>
      <c r="H1907" s="33">
        <v>43709.0</v>
      </c>
      <c r="K1907" s="12" t="s">
        <v>28029</v>
      </c>
    </row>
    <row r="1908" ht="15.75" customHeight="1">
      <c r="A1908" s="12">
        <v>3.147753E7</v>
      </c>
      <c r="B1908" s="12" t="s">
        <v>28030</v>
      </c>
      <c r="C1908" s="12" t="s">
        <v>28031</v>
      </c>
      <c r="D1908" s="12" t="s">
        <v>28032</v>
      </c>
      <c r="E1908" s="12" t="s">
        <v>28033</v>
      </c>
      <c r="F1908" s="12" t="s">
        <v>496</v>
      </c>
      <c r="G1908" s="12">
        <v>2019.0</v>
      </c>
      <c r="H1908" s="33">
        <v>43712.0</v>
      </c>
      <c r="K1908" s="12" t="s">
        <v>28034</v>
      </c>
    </row>
    <row r="1909" ht="15.75" customHeight="1">
      <c r="A1909" s="12">
        <v>3.1481344E7</v>
      </c>
      <c r="B1909" s="12" t="s">
        <v>28035</v>
      </c>
      <c r="C1909" s="12" t="s">
        <v>28036</v>
      </c>
      <c r="D1909" s="12" t="s">
        <v>28037</v>
      </c>
      <c r="E1909" s="12" t="s">
        <v>28038</v>
      </c>
      <c r="F1909" s="12" t="s">
        <v>496</v>
      </c>
      <c r="G1909" s="12">
        <v>2019.0</v>
      </c>
      <c r="H1909" s="33">
        <v>43713.0</v>
      </c>
      <c r="K1909" s="12" t="s">
        <v>28039</v>
      </c>
    </row>
    <row r="1910" ht="15.75" customHeight="1">
      <c r="A1910" s="12">
        <v>3.1491378E7</v>
      </c>
      <c r="B1910" s="12" t="s">
        <v>28040</v>
      </c>
      <c r="C1910" s="12" t="s">
        <v>28041</v>
      </c>
      <c r="D1910" s="12" t="s">
        <v>28042</v>
      </c>
      <c r="E1910" s="12" t="s">
        <v>28043</v>
      </c>
      <c r="F1910" s="12" t="s">
        <v>8983</v>
      </c>
      <c r="G1910" s="12">
        <v>2019.0</v>
      </c>
      <c r="H1910" s="33">
        <v>43715.0</v>
      </c>
      <c r="K1910" s="12" t="s">
        <v>28044</v>
      </c>
    </row>
    <row r="1911" ht="15.75" customHeight="1">
      <c r="A1911" s="12">
        <v>3.1525353E7</v>
      </c>
      <c r="B1911" s="12" t="s">
        <v>28045</v>
      </c>
      <c r="C1911" s="12" t="s">
        <v>28046</v>
      </c>
      <c r="D1911" s="12" t="s">
        <v>28047</v>
      </c>
      <c r="E1911" s="12" t="s">
        <v>28048</v>
      </c>
      <c r="F1911" s="12" t="s">
        <v>214</v>
      </c>
      <c r="G1911" s="12">
        <v>2019.0</v>
      </c>
      <c r="H1911" s="33">
        <v>43725.0</v>
      </c>
      <c r="K1911" s="12" t="s">
        <v>28049</v>
      </c>
    </row>
    <row r="1912" ht="15.75" customHeight="1">
      <c r="A1912" s="12">
        <v>3.157588E7</v>
      </c>
      <c r="B1912" s="12" t="s">
        <v>28050</v>
      </c>
      <c r="C1912" s="12" t="s">
        <v>28051</v>
      </c>
      <c r="D1912" s="12" t="s">
        <v>28052</v>
      </c>
      <c r="E1912" s="12" t="s">
        <v>28053</v>
      </c>
      <c r="F1912" s="12" t="s">
        <v>5609</v>
      </c>
      <c r="G1912" s="12">
        <v>2019.0</v>
      </c>
      <c r="H1912" s="33">
        <v>43741.0</v>
      </c>
      <c r="I1912" s="12" t="s">
        <v>28054</v>
      </c>
      <c r="K1912" s="12" t="s">
        <v>28055</v>
      </c>
    </row>
    <row r="1913" ht="15.75" customHeight="1">
      <c r="A1913" s="12">
        <v>3.1576972E7</v>
      </c>
      <c r="B1913" s="12" t="s">
        <v>28056</v>
      </c>
      <c r="C1913" s="12" t="s">
        <v>28057</v>
      </c>
      <c r="D1913" s="12" t="s">
        <v>28058</v>
      </c>
      <c r="E1913" s="12" t="s">
        <v>28059</v>
      </c>
      <c r="F1913" s="12" t="s">
        <v>587</v>
      </c>
      <c r="G1913" s="12">
        <v>2019.0</v>
      </c>
      <c r="H1913" s="33">
        <v>43741.0</v>
      </c>
      <c r="K1913" s="12" t="s">
        <v>28060</v>
      </c>
    </row>
    <row r="1914" ht="15.75" customHeight="1">
      <c r="A1914" s="12">
        <v>3.1587112E7</v>
      </c>
      <c r="B1914" s="12" t="s">
        <v>28061</v>
      </c>
      <c r="C1914" s="12" t="s">
        <v>28062</v>
      </c>
      <c r="D1914" s="12" t="s">
        <v>28063</v>
      </c>
      <c r="E1914" s="12" t="s">
        <v>28064</v>
      </c>
      <c r="F1914" s="12" t="s">
        <v>664</v>
      </c>
      <c r="G1914" s="12">
        <v>2019.0</v>
      </c>
      <c r="H1914" s="33">
        <v>43745.0</v>
      </c>
      <c r="K1914" s="12" t="s">
        <v>28065</v>
      </c>
    </row>
    <row r="1915" ht="15.75" customHeight="1">
      <c r="A1915" s="12">
        <v>3.1596318E7</v>
      </c>
      <c r="B1915" s="12" t="s">
        <v>28066</v>
      </c>
      <c r="C1915" s="12" t="s">
        <v>28067</v>
      </c>
      <c r="D1915" s="12" t="s">
        <v>28068</v>
      </c>
      <c r="E1915" s="12" t="s">
        <v>28069</v>
      </c>
      <c r="F1915" s="12" t="s">
        <v>587</v>
      </c>
      <c r="G1915" s="12">
        <v>2019.0</v>
      </c>
      <c r="H1915" s="33">
        <v>43748.0</v>
      </c>
      <c r="K1915" s="12" t="s">
        <v>28070</v>
      </c>
    </row>
    <row r="1916" ht="15.75" customHeight="1">
      <c r="A1916" s="12">
        <v>3.1596462E7</v>
      </c>
      <c r="B1916" s="12" t="s">
        <v>28071</v>
      </c>
      <c r="C1916" s="12" t="s">
        <v>28072</v>
      </c>
      <c r="D1916" s="12" t="s">
        <v>28073</v>
      </c>
      <c r="E1916" s="12" t="s">
        <v>14539</v>
      </c>
      <c r="F1916" s="12" t="s">
        <v>2843</v>
      </c>
      <c r="G1916" s="12">
        <v>2019.0</v>
      </c>
      <c r="H1916" s="33">
        <v>43748.0</v>
      </c>
      <c r="I1916" s="12" t="s">
        <v>28074</v>
      </c>
      <c r="K1916" s="12" t="s">
        <v>28075</v>
      </c>
    </row>
    <row r="1917" ht="15.75" customHeight="1">
      <c r="A1917" s="12">
        <v>3.1655926E7</v>
      </c>
      <c r="B1917" s="12" t="s">
        <v>28076</v>
      </c>
      <c r="C1917" s="12" t="s">
        <v>28077</v>
      </c>
      <c r="D1917" s="12" t="s">
        <v>28078</v>
      </c>
      <c r="E1917" s="12" t="s">
        <v>28079</v>
      </c>
      <c r="F1917" s="12" t="s">
        <v>664</v>
      </c>
      <c r="G1917" s="12">
        <v>2019.0</v>
      </c>
      <c r="H1917" s="33">
        <v>43766.0</v>
      </c>
      <c r="K1917" s="12" t="s">
        <v>28080</v>
      </c>
    </row>
    <row r="1918" ht="15.75" customHeight="1">
      <c r="A1918" s="12">
        <v>3.17157E7</v>
      </c>
      <c r="B1918" s="12" t="s">
        <v>28081</v>
      </c>
      <c r="C1918" s="12" t="s">
        <v>28082</v>
      </c>
      <c r="D1918" s="12" t="s">
        <v>28083</v>
      </c>
      <c r="E1918" s="12" t="s">
        <v>24175</v>
      </c>
      <c r="F1918" s="12" t="s">
        <v>2562</v>
      </c>
      <c r="G1918" s="12">
        <v>2019.0</v>
      </c>
      <c r="H1918" s="33">
        <v>43782.0</v>
      </c>
      <c r="I1918" s="12" t="s">
        <v>28084</v>
      </c>
      <c r="K1918" s="12" t="s">
        <v>28085</v>
      </c>
    </row>
    <row r="1919" ht="15.75" customHeight="1">
      <c r="A1919" s="12">
        <v>3.1721928E7</v>
      </c>
      <c r="B1919" s="12" t="s">
        <v>28086</v>
      </c>
      <c r="C1919" s="12" t="s">
        <v>28087</v>
      </c>
      <c r="D1919" s="12" t="s">
        <v>28088</v>
      </c>
      <c r="E1919" s="12" t="s">
        <v>28089</v>
      </c>
      <c r="F1919" s="12" t="s">
        <v>587</v>
      </c>
      <c r="G1919" s="12">
        <v>2019.0</v>
      </c>
      <c r="H1919" s="33">
        <v>43783.0</v>
      </c>
      <c r="K1919" s="12" t="s">
        <v>28090</v>
      </c>
    </row>
    <row r="1920" ht="15.75" customHeight="1">
      <c r="A1920" s="12">
        <v>3.1721931E7</v>
      </c>
      <c r="B1920" s="12" t="s">
        <v>28091</v>
      </c>
      <c r="C1920" s="12" t="s">
        <v>28092</v>
      </c>
      <c r="D1920" s="12" t="s">
        <v>28093</v>
      </c>
      <c r="E1920" s="12" t="s">
        <v>28094</v>
      </c>
      <c r="F1920" s="12" t="s">
        <v>587</v>
      </c>
      <c r="G1920" s="12">
        <v>2019.0</v>
      </c>
      <c r="H1920" s="33">
        <v>43783.0</v>
      </c>
      <c r="K1920" s="12" t="s">
        <v>28095</v>
      </c>
    </row>
    <row r="1921" ht="15.75" customHeight="1">
      <c r="A1921" s="12">
        <v>3.1800885E7</v>
      </c>
      <c r="B1921" s="12" t="s">
        <v>28096</v>
      </c>
      <c r="C1921" s="12" t="s">
        <v>28097</v>
      </c>
      <c r="D1921" s="12" t="s">
        <v>28098</v>
      </c>
      <c r="E1921" s="12" t="s">
        <v>28099</v>
      </c>
      <c r="F1921" s="12" t="s">
        <v>587</v>
      </c>
      <c r="G1921" s="12">
        <v>2019.0</v>
      </c>
      <c r="H1921" s="33">
        <v>43804.0</v>
      </c>
      <c r="K1921" s="12" t="s">
        <v>28100</v>
      </c>
    </row>
    <row r="1922" ht="15.75" customHeight="1">
      <c r="A1922" s="12">
        <v>3.1800889E7</v>
      </c>
      <c r="B1922" s="12" t="s">
        <v>28101</v>
      </c>
      <c r="C1922" s="12" t="s">
        <v>28102</v>
      </c>
      <c r="D1922" s="12" t="s">
        <v>28103</v>
      </c>
      <c r="E1922" s="12" t="s">
        <v>28104</v>
      </c>
      <c r="F1922" s="12" t="s">
        <v>587</v>
      </c>
      <c r="G1922" s="12">
        <v>2019.0</v>
      </c>
      <c r="H1922" s="33">
        <v>43804.0</v>
      </c>
      <c r="K1922" s="12" t="s">
        <v>28105</v>
      </c>
    </row>
    <row r="1923" ht="15.75" customHeight="1">
      <c r="A1923" s="12">
        <v>3.1859807E7</v>
      </c>
      <c r="B1923" s="12" t="s">
        <v>28106</v>
      </c>
      <c r="C1923" s="12" t="s">
        <v>28107</v>
      </c>
      <c r="D1923" s="12" t="s">
        <v>28108</v>
      </c>
      <c r="E1923" s="12" t="s">
        <v>28109</v>
      </c>
      <c r="F1923" s="12" t="s">
        <v>1999</v>
      </c>
      <c r="G1923" s="12">
        <v>2019.0</v>
      </c>
      <c r="H1923" s="33">
        <v>43820.0</v>
      </c>
      <c r="K1923" s="12" t="s">
        <v>28110</v>
      </c>
    </row>
    <row r="1924" ht="15.75" customHeight="1">
      <c r="A1924" s="12">
        <v>3.1998617E7</v>
      </c>
      <c r="B1924" s="12" t="s">
        <v>28111</v>
      </c>
      <c r="C1924" s="12" t="s">
        <v>28112</v>
      </c>
      <c r="D1924" s="12" t="s">
        <v>28113</v>
      </c>
      <c r="E1924" s="12" t="s">
        <v>28114</v>
      </c>
      <c r="F1924" s="12" t="s">
        <v>3159</v>
      </c>
      <c r="G1924" s="12">
        <v>2019.0</v>
      </c>
      <c r="H1924" s="33">
        <v>43861.0</v>
      </c>
      <c r="I1924" s="12" t="s">
        <v>28115</v>
      </c>
      <c r="K1924" s="12" t="s">
        <v>28116</v>
      </c>
    </row>
    <row r="1925" ht="15.75" customHeight="1">
      <c r="A1925" s="12">
        <v>3.3269738E7</v>
      </c>
      <c r="B1925" s="12" t="s">
        <v>28117</v>
      </c>
      <c r="C1925" s="12" t="s">
        <v>28118</v>
      </c>
      <c r="D1925" s="12" t="s">
        <v>28119</v>
      </c>
      <c r="E1925" s="12" t="s">
        <v>28120</v>
      </c>
      <c r="F1925" s="12" t="s">
        <v>313</v>
      </c>
      <c r="G1925" s="12">
        <v>2019.0</v>
      </c>
      <c r="H1925" s="33">
        <v>44168.0</v>
      </c>
      <c r="K1925" s="12" t="s">
        <v>28121</v>
      </c>
    </row>
    <row r="1926" ht="15.75" customHeight="1">
      <c r="A1926" s="12">
        <v>3.1587667E7</v>
      </c>
      <c r="B1926" s="12" t="s">
        <v>28122</v>
      </c>
      <c r="C1926" s="12" t="s">
        <v>28123</v>
      </c>
      <c r="D1926" s="12" t="s">
        <v>28124</v>
      </c>
      <c r="E1926" s="12" t="s">
        <v>28125</v>
      </c>
      <c r="F1926" s="12" t="s">
        <v>6355</v>
      </c>
      <c r="G1926" s="12">
        <v>2019.0</v>
      </c>
      <c r="H1926" s="33">
        <v>43746.0</v>
      </c>
      <c r="I1926" s="12" t="s">
        <v>28126</v>
      </c>
      <c r="K1926" s="12" t="s">
        <v>28127</v>
      </c>
    </row>
    <row r="1927" ht="15.75" customHeight="1">
      <c r="A1927" s="12">
        <v>3.1590678E7</v>
      </c>
      <c r="B1927" s="12" t="s">
        <v>28129</v>
      </c>
      <c r="C1927" s="12" t="s">
        <v>28130</v>
      </c>
      <c r="D1927" s="12" t="s">
        <v>28131</v>
      </c>
      <c r="E1927" s="12" t="s">
        <v>28132</v>
      </c>
      <c r="F1927" s="12" t="s">
        <v>332</v>
      </c>
      <c r="G1927" s="12">
        <v>2019.0</v>
      </c>
      <c r="H1927" s="33">
        <v>43747.0</v>
      </c>
      <c r="I1927" s="12" t="s">
        <v>28133</v>
      </c>
      <c r="K1927" s="12" t="s">
        <v>28134</v>
      </c>
    </row>
    <row r="1928" ht="15.75" customHeight="1">
      <c r="A1928" s="12">
        <v>3.1530726E7</v>
      </c>
      <c r="B1928" s="12" t="s">
        <v>28135</v>
      </c>
      <c r="C1928" s="12" t="s">
        <v>28136</v>
      </c>
      <c r="D1928" s="12" t="s">
        <v>28137</v>
      </c>
      <c r="E1928" s="12" t="s">
        <v>28138</v>
      </c>
      <c r="F1928" s="12" t="s">
        <v>1104</v>
      </c>
      <c r="G1928" s="12">
        <v>2019.0</v>
      </c>
      <c r="H1928" s="33">
        <v>43727.0</v>
      </c>
      <c r="I1928" s="12" t="s">
        <v>28139</v>
      </c>
      <c r="K1928" s="12" t="s">
        <v>28140</v>
      </c>
    </row>
    <row r="1929" ht="15.75" customHeight="1">
      <c r="A1929" s="12">
        <v>3.160019E7</v>
      </c>
      <c r="B1929" s="12" t="s">
        <v>28142</v>
      </c>
      <c r="C1929" s="12" t="s">
        <v>28143</v>
      </c>
      <c r="D1929" s="12" t="s">
        <v>28144</v>
      </c>
      <c r="E1929" s="12" t="s">
        <v>28145</v>
      </c>
      <c r="F1929" s="12" t="s">
        <v>9998</v>
      </c>
      <c r="G1929" s="12">
        <v>2019.0</v>
      </c>
      <c r="H1929" s="33">
        <v>43749.0</v>
      </c>
      <c r="I1929" s="12" t="s">
        <v>28146</v>
      </c>
      <c r="K1929" s="12" t="s">
        <v>28147</v>
      </c>
    </row>
    <row r="1930" ht="15.75" customHeight="1">
      <c r="A1930" s="12">
        <v>3.1604442E7</v>
      </c>
      <c r="B1930" s="12" t="s">
        <v>28149</v>
      </c>
      <c r="C1930" s="12" t="s">
        <v>28150</v>
      </c>
      <c r="D1930" s="12" t="s">
        <v>28151</v>
      </c>
      <c r="E1930" s="12" t="s">
        <v>28152</v>
      </c>
      <c r="F1930" s="12" t="s">
        <v>332</v>
      </c>
      <c r="G1930" s="12">
        <v>2019.0</v>
      </c>
      <c r="H1930" s="33">
        <v>43751.0</v>
      </c>
      <c r="I1930" s="12" t="s">
        <v>28153</v>
      </c>
      <c r="K1930" s="12" t="s">
        <v>28154</v>
      </c>
    </row>
    <row r="1931" ht="15.75" customHeight="1">
      <c r="A1931" s="12">
        <v>3.1602827E7</v>
      </c>
      <c r="B1931" s="12" t="s">
        <v>28156</v>
      </c>
      <c r="C1931" s="12" t="s">
        <v>28157</v>
      </c>
      <c r="D1931" s="12" t="s">
        <v>28158</v>
      </c>
      <c r="E1931" s="12" t="s">
        <v>28159</v>
      </c>
      <c r="F1931" s="12" t="s">
        <v>271</v>
      </c>
      <c r="G1931" s="12">
        <v>2019.0</v>
      </c>
      <c r="H1931" s="33">
        <v>43750.0</v>
      </c>
      <c r="I1931" s="12" t="s">
        <v>28160</v>
      </c>
      <c r="K1931" s="12" t="s">
        <v>28161</v>
      </c>
    </row>
    <row r="1932" ht="15.75" customHeight="1">
      <c r="A1932" s="12">
        <v>3.1610803E7</v>
      </c>
      <c r="B1932" s="12" t="s">
        <v>28163</v>
      </c>
      <c r="C1932" s="12" t="s">
        <v>28164</v>
      </c>
      <c r="D1932" s="12" t="s">
        <v>28165</v>
      </c>
      <c r="E1932" s="12" t="s">
        <v>28166</v>
      </c>
      <c r="F1932" s="12" t="s">
        <v>332</v>
      </c>
      <c r="G1932" s="12">
        <v>2019.0</v>
      </c>
      <c r="H1932" s="33">
        <v>43754.0</v>
      </c>
      <c r="I1932" s="12" t="s">
        <v>28167</v>
      </c>
      <c r="K1932" s="12" t="s">
        <v>28168</v>
      </c>
    </row>
    <row r="1933" ht="15.75" customHeight="1">
      <c r="A1933" s="12">
        <v>3.1615544E7</v>
      </c>
      <c r="B1933" s="12" t="s">
        <v>28169</v>
      </c>
      <c r="C1933" s="12" t="s">
        <v>28170</v>
      </c>
      <c r="D1933" s="12" t="s">
        <v>28171</v>
      </c>
      <c r="E1933" s="12" t="s">
        <v>28172</v>
      </c>
      <c r="F1933" s="12" t="s">
        <v>332</v>
      </c>
      <c r="G1933" s="12">
        <v>2019.0</v>
      </c>
      <c r="H1933" s="33">
        <v>43755.0</v>
      </c>
      <c r="I1933" s="12" t="s">
        <v>28173</v>
      </c>
      <c r="K1933" s="12" t="s">
        <v>28174</v>
      </c>
    </row>
    <row r="1934" ht="15.75" customHeight="1">
      <c r="A1934" s="12">
        <v>3.1619275E7</v>
      </c>
      <c r="B1934" s="12" t="s">
        <v>28176</v>
      </c>
      <c r="C1934" s="12" t="s">
        <v>28177</v>
      </c>
      <c r="D1934" s="12" t="s">
        <v>28178</v>
      </c>
      <c r="E1934" s="12" t="s">
        <v>28179</v>
      </c>
      <c r="F1934" s="12" t="s">
        <v>810</v>
      </c>
      <c r="G1934" s="12">
        <v>2019.0</v>
      </c>
      <c r="H1934" s="33">
        <v>43756.0</v>
      </c>
      <c r="I1934" s="12" t="s">
        <v>28180</v>
      </c>
      <c r="K1934" s="12" t="s">
        <v>28181</v>
      </c>
    </row>
    <row r="1935" ht="15.75" customHeight="1">
      <c r="A1935" s="12">
        <v>3.1640746E7</v>
      </c>
      <c r="B1935" s="12" t="s">
        <v>28183</v>
      </c>
      <c r="C1935" s="12" t="s">
        <v>28184</v>
      </c>
      <c r="D1935" s="12" t="s">
        <v>28185</v>
      </c>
      <c r="E1935" s="12" t="s">
        <v>9936</v>
      </c>
      <c r="F1935" s="12" t="s">
        <v>332</v>
      </c>
      <c r="G1935" s="12">
        <v>2019.0</v>
      </c>
      <c r="H1935" s="33">
        <v>43762.0</v>
      </c>
      <c r="I1935" s="12" t="s">
        <v>28186</v>
      </c>
      <c r="K1935" s="12" t="s">
        <v>28187</v>
      </c>
    </row>
    <row r="1936" ht="15.75" customHeight="1">
      <c r="A1936" s="12">
        <v>3.1658265E7</v>
      </c>
      <c r="B1936" s="12" t="s">
        <v>28189</v>
      </c>
      <c r="C1936" s="12" t="s">
        <v>28190</v>
      </c>
      <c r="D1936" s="12" t="s">
        <v>28191</v>
      </c>
      <c r="E1936" s="12" t="s">
        <v>24704</v>
      </c>
      <c r="F1936" s="12" t="s">
        <v>2810</v>
      </c>
      <c r="G1936" s="12">
        <v>2019.0</v>
      </c>
      <c r="H1936" s="33">
        <v>43767.0</v>
      </c>
      <c r="I1936" s="12" t="s">
        <v>28192</v>
      </c>
      <c r="K1936" s="12" t="s">
        <v>28193</v>
      </c>
    </row>
    <row r="1937" ht="15.75" customHeight="1">
      <c r="A1937" s="12">
        <v>3.1615889E7</v>
      </c>
      <c r="B1937" s="12" t="s">
        <v>28195</v>
      </c>
      <c r="C1937" s="12" t="s">
        <v>28196</v>
      </c>
      <c r="D1937" s="12" t="s">
        <v>28197</v>
      </c>
      <c r="E1937" s="12" t="s">
        <v>28198</v>
      </c>
      <c r="F1937" s="12" t="s">
        <v>1104</v>
      </c>
      <c r="G1937" s="12">
        <v>2019.0</v>
      </c>
      <c r="H1937" s="33">
        <v>43755.0</v>
      </c>
      <c r="I1937" s="12" t="s">
        <v>28199</v>
      </c>
      <c r="K1937" s="12" t="s">
        <v>28200</v>
      </c>
    </row>
    <row r="1938" ht="15.75" customHeight="1">
      <c r="A1938" s="12">
        <v>3.0820826E7</v>
      </c>
      <c r="B1938" s="12" t="s">
        <v>28202</v>
      </c>
      <c r="C1938" s="12" t="s">
        <v>28203</v>
      </c>
      <c r="D1938" s="12" t="s">
        <v>28204</v>
      </c>
      <c r="E1938" s="12" t="s">
        <v>28205</v>
      </c>
      <c r="F1938" s="12" t="s">
        <v>4952</v>
      </c>
      <c r="G1938" s="12">
        <v>2019.0</v>
      </c>
      <c r="H1938" s="33">
        <v>43526.0</v>
      </c>
      <c r="K1938" s="12" t="s">
        <v>28206</v>
      </c>
    </row>
    <row r="1939" ht="15.75" customHeight="1">
      <c r="A1939" s="12">
        <v>3.0859618E7</v>
      </c>
      <c r="B1939" s="12" t="s">
        <v>28208</v>
      </c>
      <c r="C1939" s="12" t="s">
        <v>28209</v>
      </c>
      <c r="D1939" s="12" t="s">
        <v>28210</v>
      </c>
      <c r="E1939" s="12" t="s">
        <v>28211</v>
      </c>
      <c r="F1939" s="12" t="s">
        <v>15525</v>
      </c>
      <c r="G1939" s="12">
        <v>2019.0</v>
      </c>
      <c r="H1939" s="33">
        <v>43537.0</v>
      </c>
      <c r="I1939" s="12" t="s">
        <v>28212</v>
      </c>
      <c r="K1939" s="12" t="s">
        <v>28213</v>
      </c>
    </row>
    <row r="1940" ht="15.75" customHeight="1">
      <c r="A1940" s="12">
        <v>3.0915518E7</v>
      </c>
      <c r="B1940" s="12" t="s">
        <v>28214</v>
      </c>
      <c r="C1940" s="12" t="s">
        <v>28215</v>
      </c>
      <c r="D1940" s="12" t="s">
        <v>28216</v>
      </c>
      <c r="E1940" s="12" t="s">
        <v>28217</v>
      </c>
      <c r="F1940" s="12" t="s">
        <v>1449</v>
      </c>
      <c r="G1940" s="12">
        <v>2019.0</v>
      </c>
      <c r="H1940" s="33">
        <v>43552.0</v>
      </c>
      <c r="I1940" s="12" t="s">
        <v>28218</v>
      </c>
      <c r="K1940" s="12" t="s">
        <v>28219</v>
      </c>
    </row>
    <row r="1941" ht="15.75" customHeight="1">
      <c r="A1941" s="12">
        <v>3.1184993E7</v>
      </c>
      <c r="B1941" s="12" t="s">
        <v>28220</v>
      </c>
      <c r="C1941" s="12" t="s">
        <v>28221</v>
      </c>
      <c r="D1941" s="12" t="s">
        <v>28222</v>
      </c>
      <c r="E1941" s="12" t="s">
        <v>3357</v>
      </c>
      <c r="F1941" s="12" t="s">
        <v>151</v>
      </c>
      <c r="G1941" s="12">
        <v>2019.0</v>
      </c>
      <c r="H1941" s="33">
        <v>43628.0</v>
      </c>
      <c r="I1941" s="12" t="s">
        <v>28223</v>
      </c>
      <c r="K1941" s="12" t="s">
        <v>28224</v>
      </c>
    </row>
    <row r="1942" ht="15.75" customHeight="1">
      <c r="A1942" s="12">
        <v>3.1186196E7</v>
      </c>
      <c r="B1942" s="12" t="s">
        <v>28225</v>
      </c>
      <c r="C1942" s="12" t="s">
        <v>28226</v>
      </c>
      <c r="D1942" s="12" t="s">
        <v>28227</v>
      </c>
      <c r="E1942" s="12" t="s">
        <v>16986</v>
      </c>
      <c r="F1942" s="12" t="s">
        <v>4718</v>
      </c>
      <c r="G1942" s="12">
        <v>2019.0</v>
      </c>
      <c r="H1942" s="33">
        <v>43629.0</v>
      </c>
      <c r="K1942" s="12" t="s">
        <v>28228</v>
      </c>
    </row>
    <row r="1943" ht="15.75" customHeight="1">
      <c r="A1943" s="12">
        <v>3.1200977E7</v>
      </c>
      <c r="B1943" s="12" t="s">
        <v>28229</v>
      </c>
      <c r="C1943" s="12" t="s">
        <v>28230</v>
      </c>
      <c r="D1943" s="12" t="s">
        <v>28231</v>
      </c>
      <c r="E1943" s="12" t="s">
        <v>28232</v>
      </c>
      <c r="F1943" s="12" t="s">
        <v>28233</v>
      </c>
      <c r="G1943" s="12">
        <v>2019.0</v>
      </c>
      <c r="H1943" s="33">
        <v>43632.0</v>
      </c>
      <c r="K1943" s="12" t="s">
        <v>28234</v>
      </c>
    </row>
    <row r="1944" ht="15.75" customHeight="1">
      <c r="A1944" s="12">
        <v>3.1211655E7</v>
      </c>
      <c r="B1944" s="12" t="s">
        <v>28235</v>
      </c>
      <c r="C1944" s="12" t="s">
        <v>28236</v>
      </c>
      <c r="D1944" s="12" t="s">
        <v>28237</v>
      </c>
      <c r="E1944" s="12" t="s">
        <v>28238</v>
      </c>
      <c r="F1944" s="12" t="s">
        <v>151</v>
      </c>
      <c r="G1944" s="12">
        <v>2019.0</v>
      </c>
      <c r="H1944" s="33">
        <v>43635.0</v>
      </c>
      <c r="I1944" s="12" t="s">
        <v>28239</v>
      </c>
      <c r="K1944" s="12" t="s">
        <v>28240</v>
      </c>
    </row>
    <row r="1945" ht="15.75" customHeight="1">
      <c r="A1945" s="12">
        <v>3.1214965E7</v>
      </c>
      <c r="B1945" s="12" t="s">
        <v>28241</v>
      </c>
      <c r="C1945" s="12" t="s">
        <v>28242</v>
      </c>
      <c r="D1945" s="12" t="s">
        <v>28243</v>
      </c>
      <c r="E1945" s="12" t="s">
        <v>28244</v>
      </c>
      <c r="F1945" s="12" t="s">
        <v>131</v>
      </c>
      <c r="G1945" s="12">
        <v>2019.0</v>
      </c>
      <c r="H1945" s="33">
        <v>43636.0</v>
      </c>
      <c r="K1945" s="12" t="s">
        <v>28245</v>
      </c>
    </row>
    <row r="1946" ht="15.75" customHeight="1">
      <c r="A1946" s="12">
        <v>3.1253864E7</v>
      </c>
      <c r="B1946" s="12" t="s">
        <v>28246</v>
      </c>
      <c r="C1946" s="12" t="s">
        <v>28247</v>
      </c>
      <c r="D1946" s="12" t="s">
        <v>28248</v>
      </c>
      <c r="E1946" s="12" t="s">
        <v>28249</v>
      </c>
      <c r="F1946" s="12" t="s">
        <v>28250</v>
      </c>
      <c r="G1946" s="12">
        <v>2019.0</v>
      </c>
      <c r="H1946" s="33">
        <v>43646.0</v>
      </c>
      <c r="I1946" s="12" t="s">
        <v>28251</v>
      </c>
      <c r="J1946" s="12" t="s">
        <v>28252</v>
      </c>
      <c r="K1946" s="12" t="s">
        <v>28253</v>
      </c>
    </row>
    <row r="1947" ht="15.75" customHeight="1">
      <c r="A1947" s="12">
        <v>3.1254009E7</v>
      </c>
      <c r="B1947" s="12" t="s">
        <v>28254</v>
      </c>
      <c r="C1947" s="12" t="s">
        <v>28255</v>
      </c>
      <c r="D1947" s="12" t="s">
        <v>28256</v>
      </c>
      <c r="E1947" s="12" t="s">
        <v>28257</v>
      </c>
      <c r="F1947" s="12" t="s">
        <v>2086</v>
      </c>
      <c r="G1947" s="12">
        <v>2019.0</v>
      </c>
      <c r="H1947" s="33">
        <v>43646.0</v>
      </c>
      <c r="K1947" s="12" t="s">
        <v>28258</v>
      </c>
    </row>
    <row r="1948" ht="15.75" customHeight="1">
      <c r="A1948" s="12">
        <v>3.1306085E7</v>
      </c>
      <c r="B1948" s="12" t="s">
        <v>28259</v>
      </c>
      <c r="C1948" s="12" t="s">
        <v>28260</v>
      </c>
      <c r="D1948" s="12" t="s">
        <v>28261</v>
      </c>
      <c r="E1948" s="12" t="s">
        <v>9425</v>
      </c>
      <c r="F1948" s="12" t="s">
        <v>151</v>
      </c>
      <c r="G1948" s="12">
        <v>2019.0</v>
      </c>
      <c r="H1948" s="33">
        <v>43662.0</v>
      </c>
      <c r="K1948" s="12" t="s">
        <v>28262</v>
      </c>
    </row>
    <row r="1949" ht="15.75" customHeight="1">
      <c r="A1949" s="12">
        <v>3.139853E7</v>
      </c>
      <c r="B1949" s="12" t="s">
        <v>28263</v>
      </c>
      <c r="C1949" s="12" t="s">
        <v>28264</v>
      </c>
      <c r="D1949" s="12" t="s">
        <v>28265</v>
      </c>
      <c r="E1949" s="12" t="s">
        <v>27962</v>
      </c>
      <c r="F1949" s="12" t="s">
        <v>1239</v>
      </c>
      <c r="G1949" s="12">
        <v>2019.0</v>
      </c>
      <c r="H1949" s="33">
        <v>43687.0</v>
      </c>
      <c r="K1949" s="12" t="s">
        <v>28266</v>
      </c>
    </row>
    <row r="1950" ht="15.75" customHeight="1">
      <c r="A1950" s="12">
        <v>3.1407963E7</v>
      </c>
      <c r="B1950" s="12" t="s">
        <v>28267</v>
      </c>
      <c r="C1950" s="12" t="s">
        <v>28268</v>
      </c>
      <c r="D1950" s="12" t="s">
        <v>28269</v>
      </c>
      <c r="E1950" s="12" t="s">
        <v>28270</v>
      </c>
      <c r="F1950" s="12" t="s">
        <v>151</v>
      </c>
      <c r="G1950" s="12">
        <v>2019.0</v>
      </c>
      <c r="H1950" s="33">
        <v>43691.0</v>
      </c>
      <c r="K1950" s="12" t="s">
        <v>28271</v>
      </c>
    </row>
    <row r="1951" ht="15.75" customHeight="1">
      <c r="A1951" s="12">
        <v>3.1437557E7</v>
      </c>
      <c r="B1951" s="12" t="s">
        <v>28272</v>
      </c>
      <c r="C1951" s="12" t="s">
        <v>28273</v>
      </c>
      <c r="D1951" s="12" t="s">
        <v>28274</v>
      </c>
      <c r="E1951" s="12" t="s">
        <v>27310</v>
      </c>
      <c r="F1951" s="12" t="s">
        <v>169</v>
      </c>
      <c r="G1951" s="12">
        <v>2019.0</v>
      </c>
      <c r="H1951" s="33">
        <v>43700.0</v>
      </c>
      <c r="K1951" s="12" t="s">
        <v>28275</v>
      </c>
    </row>
    <row r="1952" ht="15.75" customHeight="1">
      <c r="A1952" s="12">
        <v>3.1451771E7</v>
      </c>
      <c r="B1952" s="12" t="s">
        <v>28276</v>
      </c>
      <c r="C1952" s="12" t="s">
        <v>28277</v>
      </c>
      <c r="D1952" s="12" t="s">
        <v>28278</v>
      </c>
      <c r="E1952" s="12" t="s">
        <v>28279</v>
      </c>
      <c r="F1952" s="12" t="s">
        <v>16425</v>
      </c>
      <c r="G1952" s="12">
        <v>2019.0</v>
      </c>
      <c r="H1952" s="33">
        <v>43705.0</v>
      </c>
      <c r="I1952" s="12" t="s">
        <v>28280</v>
      </c>
      <c r="J1952" s="12" t="s">
        <v>28281</v>
      </c>
      <c r="K1952" s="12" t="s">
        <v>28282</v>
      </c>
    </row>
    <row r="1953" ht="15.75" customHeight="1">
      <c r="A1953" s="12">
        <v>3.1471686E7</v>
      </c>
      <c r="B1953" s="12" t="s">
        <v>28283</v>
      </c>
      <c r="C1953" s="12" t="s">
        <v>22539</v>
      </c>
      <c r="D1953" s="12" t="s">
        <v>28284</v>
      </c>
      <c r="E1953" s="12" t="s">
        <v>9450</v>
      </c>
      <c r="F1953" s="12" t="s">
        <v>2086</v>
      </c>
      <c r="G1953" s="12">
        <v>2019.0</v>
      </c>
      <c r="H1953" s="33">
        <v>43709.0</v>
      </c>
      <c r="K1953" s="12" t="s">
        <v>28285</v>
      </c>
    </row>
    <row r="1954" ht="15.75" customHeight="1">
      <c r="A1954" s="12">
        <v>3.1473856E7</v>
      </c>
      <c r="B1954" s="12" t="s">
        <v>28286</v>
      </c>
      <c r="C1954" s="12" t="s">
        <v>28287</v>
      </c>
      <c r="D1954" s="12" t="s">
        <v>28288</v>
      </c>
      <c r="E1954" s="12" t="s">
        <v>15837</v>
      </c>
      <c r="F1954" s="12" t="s">
        <v>376</v>
      </c>
      <c r="G1954" s="12">
        <v>2019.0</v>
      </c>
      <c r="H1954" s="33">
        <v>43710.0</v>
      </c>
      <c r="K1954" s="12" t="s">
        <v>28289</v>
      </c>
    </row>
    <row r="1955" ht="15.75" customHeight="1">
      <c r="A1955" s="12">
        <v>3.1482787E7</v>
      </c>
      <c r="B1955" s="12" t="s">
        <v>28290</v>
      </c>
      <c r="C1955" s="12" t="s">
        <v>28291</v>
      </c>
      <c r="D1955" s="12" t="s">
        <v>28292</v>
      </c>
      <c r="E1955" s="12" t="s">
        <v>28293</v>
      </c>
      <c r="F1955" s="12" t="s">
        <v>520</v>
      </c>
      <c r="G1955" s="12">
        <v>2019.0</v>
      </c>
      <c r="H1955" s="33">
        <v>43713.0</v>
      </c>
      <c r="I1955" s="12" t="s">
        <v>28294</v>
      </c>
      <c r="K1955" s="12" t="s">
        <v>28295</v>
      </c>
    </row>
    <row r="1956" ht="15.75" customHeight="1">
      <c r="A1956" s="12">
        <v>3.14847E7</v>
      </c>
      <c r="B1956" s="12" t="s">
        <v>28296</v>
      </c>
      <c r="C1956" s="12" t="s">
        <v>28297</v>
      </c>
      <c r="D1956" s="12" t="s">
        <v>28298</v>
      </c>
      <c r="E1956" s="12" t="s">
        <v>28299</v>
      </c>
      <c r="F1956" s="12" t="s">
        <v>175</v>
      </c>
      <c r="G1956" s="12">
        <v>2019.0</v>
      </c>
      <c r="H1956" s="33">
        <v>43714.0</v>
      </c>
      <c r="I1956" s="12" t="s">
        <v>28300</v>
      </c>
      <c r="K1956" s="12" t="s">
        <v>28301</v>
      </c>
    </row>
    <row r="1957" ht="15.75" customHeight="1">
      <c r="A1957" s="12">
        <v>3.1489383E7</v>
      </c>
      <c r="B1957" s="12" t="s">
        <v>28303</v>
      </c>
      <c r="C1957" s="12" t="s">
        <v>28304</v>
      </c>
      <c r="D1957" s="12" t="s">
        <v>28305</v>
      </c>
      <c r="E1957" s="12" t="s">
        <v>28306</v>
      </c>
      <c r="F1957" s="12" t="s">
        <v>28307</v>
      </c>
      <c r="G1957" s="12">
        <v>2019.0</v>
      </c>
      <c r="H1957" s="33">
        <v>43715.0</v>
      </c>
      <c r="I1957" s="12" t="s">
        <v>28308</v>
      </c>
      <c r="K1957" s="12" t="s">
        <v>28309</v>
      </c>
    </row>
    <row r="1958" ht="15.75" customHeight="1">
      <c r="A1958" s="12">
        <v>3.1496338E7</v>
      </c>
      <c r="B1958" s="12" t="s">
        <v>28310</v>
      </c>
      <c r="C1958" s="12" t="s">
        <v>28311</v>
      </c>
      <c r="D1958" s="12" t="s">
        <v>28312</v>
      </c>
      <c r="E1958" s="12" t="s">
        <v>25049</v>
      </c>
      <c r="F1958" s="12" t="s">
        <v>9522</v>
      </c>
      <c r="G1958" s="12">
        <v>2019.0</v>
      </c>
      <c r="H1958" s="33">
        <v>43718.0</v>
      </c>
      <c r="K1958" s="12" t="s">
        <v>28313</v>
      </c>
    </row>
    <row r="1959" ht="15.75" customHeight="1">
      <c r="A1959" s="12">
        <v>3.1516114E7</v>
      </c>
      <c r="B1959" s="12" t="s">
        <v>28315</v>
      </c>
      <c r="C1959" s="12" t="s">
        <v>28316</v>
      </c>
      <c r="D1959" s="12" t="s">
        <v>28317</v>
      </c>
      <c r="E1959" s="12" t="s">
        <v>5256</v>
      </c>
      <c r="F1959" s="12" t="s">
        <v>520</v>
      </c>
      <c r="G1959" s="12">
        <v>2019.0</v>
      </c>
      <c r="H1959" s="33">
        <v>43722.0</v>
      </c>
      <c r="I1959" s="12" t="s">
        <v>28318</v>
      </c>
      <c r="K1959" s="12" t="s">
        <v>28319</v>
      </c>
    </row>
    <row r="1960" ht="15.75" customHeight="1">
      <c r="A1960" s="12">
        <v>3.1549616E7</v>
      </c>
      <c r="B1960" s="12" t="s">
        <v>28320</v>
      </c>
      <c r="C1960" s="12" t="s">
        <v>28321</v>
      </c>
      <c r="D1960" s="12" t="s">
        <v>28322</v>
      </c>
      <c r="E1960" s="12" t="s">
        <v>28323</v>
      </c>
      <c r="F1960" s="12" t="s">
        <v>520</v>
      </c>
      <c r="G1960" s="12">
        <v>2019.0</v>
      </c>
      <c r="H1960" s="33">
        <v>43733.0</v>
      </c>
      <c r="I1960" s="12" t="s">
        <v>28324</v>
      </c>
      <c r="K1960" s="12" t="s">
        <v>28325</v>
      </c>
    </row>
    <row r="1961" ht="15.75" customHeight="1">
      <c r="A1961" s="12">
        <v>3.1550397E7</v>
      </c>
      <c r="B1961" s="12" t="s">
        <v>28326</v>
      </c>
      <c r="C1961" s="12" t="s">
        <v>28327</v>
      </c>
      <c r="D1961" s="12" t="s">
        <v>28328</v>
      </c>
      <c r="E1961" s="12" t="s">
        <v>20957</v>
      </c>
      <c r="F1961" s="12" t="s">
        <v>220</v>
      </c>
      <c r="G1961" s="12">
        <v>2019.0</v>
      </c>
      <c r="H1961" s="33">
        <v>43733.0</v>
      </c>
      <c r="I1961" s="12" t="s">
        <v>28329</v>
      </c>
      <c r="K1961" s="12" t="s">
        <v>28330</v>
      </c>
    </row>
    <row r="1962" ht="15.75" customHeight="1">
      <c r="A1962" s="12">
        <v>3.1553224E7</v>
      </c>
      <c r="B1962" s="12" t="s">
        <v>28331</v>
      </c>
      <c r="C1962" s="12" t="s">
        <v>23020</v>
      </c>
      <c r="D1962" s="12" t="s">
        <v>28332</v>
      </c>
      <c r="E1962" s="12" t="s">
        <v>14444</v>
      </c>
      <c r="F1962" s="12" t="s">
        <v>20685</v>
      </c>
      <c r="G1962" s="12">
        <v>2019.0</v>
      </c>
      <c r="H1962" s="33">
        <v>43734.0</v>
      </c>
      <c r="K1962" s="12" t="s">
        <v>28333</v>
      </c>
    </row>
    <row r="1963" ht="15.75" customHeight="1">
      <c r="A1963" s="12">
        <v>3.1566662E7</v>
      </c>
      <c r="B1963" s="12" t="s">
        <v>28334</v>
      </c>
      <c r="C1963" s="12" t="s">
        <v>28335</v>
      </c>
      <c r="D1963" s="12" t="s">
        <v>28336</v>
      </c>
      <c r="E1963" s="12" t="s">
        <v>28337</v>
      </c>
      <c r="F1963" s="12" t="s">
        <v>1622</v>
      </c>
      <c r="G1963" s="12">
        <v>2019.0</v>
      </c>
      <c r="H1963" s="33">
        <v>43739.0</v>
      </c>
      <c r="K1963" s="12" t="s">
        <v>28338</v>
      </c>
    </row>
    <row r="1964" ht="15.75" customHeight="1">
      <c r="A1964" s="12">
        <v>3.1585116E7</v>
      </c>
      <c r="B1964" s="12" t="s">
        <v>28340</v>
      </c>
      <c r="C1964" s="12" t="s">
        <v>28341</v>
      </c>
      <c r="D1964" s="12" t="s">
        <v>28342</v>
      </c>
      <c r="E1964" s="12" t="s">
        <v>28343</v>
      </c>
      <c r="F1964" s="12" t="s">
        <v>3283</v>
      </c>
      <c r="G1964" s="12">
        <v>2019.0</v>
      </c>
      <c r="H1964" s="33">
        <v>43743.0</v>
      </c>
      <c r="K1964" s="12" t="s">
        <v>28344</v>
      </c>
    </row>
    <row r="1965" ht="15.75" customHeight="1">
      <c r="A1965" s="12">
        <v>3.1599711E7</v>
      </c>
      <c r="B1965" s="12" t="s">
        <v>28345</v>
      </c>
      <c r="C1965" s="12" t="s">
        <v>28346</v>
      </c>
      <c r="D1965" s="12" t="s">
        <v>28347</v>
      </c>
      <c r="E1965" s="12" t="s">
        <v>28348</v>
      </c>
      <c r="F1965" s="12" t="s">
        <v>6652</v>
      </c>
      <c r="G1965" s="12">
        <v>2019.0</v>
      </c>
      <c r="H1965" s="33">
        <v>43749.0</v>
      </c>
      <c r="K1965" s="12" t="s">
        <v>28349</v>
      </c>
    </row>
    <row r="1966" ht="15.75" customHeight="1">
      <c r="A1966" s="12">
        <v>3.1613173E7</v>
      </c>
      <c r="B1966" s="12" t="s">
        <v>28350</v>
      </c>
      <c r="C1966" s="12" t="s">
        <v>28351</v>
      </c>
      <c r="D1966" s="12" t="s">
        <v>28352</v>
      </c>
      <c r="E1966" s="12" t="s">
        <v>11324</v>
      </c>
      <c r="F1966" s="12" t="s">
        <v>2291</v>
      </c>
      <c r="G1966" s="12">
        <v>2019.0</v>
      </c>
      <c r="H1966" s="33">
        <v>43754.0</v>
      </c>
      <c r="K1966" s="12" t="s">
        <v>28353</v>
      </c>
    </row>
    <row r="1967" ht="15.75" customHeight="1">
      <c r="A1967" s="12">
        <v>3.1625863E7</v>
      </c>
      <c r="B1967" s="12" t="s">
        <v>28354</v>
      </c>
      <c r="C1967" s="12" t="s">
        <v>28355</v>
      </c>
      <c r="D1967" s="12" t="s">
        <v>28356</v>
      </c>
      <c r="E1967" s="12" t="s">
        <v>28357</v>
      </c>
      <c r="F1967" s="12" t="s">
        <v>508</v>
      </c>
      <c r="G1967" s="12">
        <v>2019.0</v>
      </c>
      <c r="H1967" s="33">
        <v>43757.0</v>
      </c>
      <c r="I1967" s="12" t="s">
        <v>28358</v>
      </c>
      <c r="K1967" s="12" t="s">
        <v>28359</v>
      </c>
    </row>
    <row r="1968" ht="15.75" customHeight="1">
      <c r="A1968" s="12">
        <v>3.1725613E7</v>
      </c>
      <c r="B1968" s="12" t="s">
        <v>28360</v>
      </c>
      <c r="C1968" s="12" t="s">
        <v>28361</v>
      </c>
      <c r="D1968" s="12" t="s">
        <v>28362</v>
      </c>
      <c r="E1968" s="12" t="s">
        <v>28363</v>
      </c>
      <c r="F1968" s="12" t="s">
        <v>28364</v>
      </c>
      <c r="G1968" s="12">
        <v>2019.0</v>
      </c>
      <c r="H1968" s="33">
        <v>43784.0</v>
      </c>
      <c r="I1968" s="12" t="s">
        <v>28365</v>
      </c>
      <c r="K1968" s="12" t="s">
        <v>28366</v>
      </c>
    </row>
    <row r="1969" ht="15.75" customHeight="1">
      <c r="A1969" s="12">
        <v>3.1725662E7</v>
      </c>
      <c r="B1969" s="12" t="s">
        <v>28367</v>
      </c>
      <c r="C1969" s="12" t="s">
        <v>28368</v>
      </c>
      <c r="D1969" s="12" t="s">
        <v>28369</v>
      </c>
      <c r="E1969" s="12" t="s">
        <v>28370</v>
      </c>
      <c r="F1969" s="12" t="s">
        <v>28364</v>
      </c>
      <c r="G1969" s="12">
        <v>2019.0</v>
      </c>
      <c r="H1969" s="33">
        <v>43784.0</v>
      </c>
      <c r="I1969" s="12" t="s">
        <v>28371</v>
      </c>
      <c r="K1969" s="12" t="s">
        <v>28372</v>
      </c>
    </row>
    <row r="1970" ht="15.75" customHeight="1">
      <c r="A1970" s="12">
        <v>3.17369E7</v>
      </c>
      <c r="B1970" s="12" t="s">
        <v>28373</v>
      </c>
      <c r="C1970" s="12" t="s">
        <v>28374</v>
      </c>
      <c r="D1970" s="12" t="s">
        <v>28375</v>
      </c>
      <c r="E1970" s="12" t="s">
        <v>28376</v>
      </c>
      <c r="F1970" s="12" t="s">
        <v>1128</v>
      </c>
      <c r="G1970" s="12">
        <v>2019.0</v>
      </c>
      <c r="H1970" s="33">
        <v>43788.0</v>
      </c>
      <c r="I1970" s="12" t="s">
        <v>28377</v>
      </c>
      <c r="K1970" s="12" t="s">
        <v>28378</v>
      </c>
    </row>
    <row r="1971" ht="15.75" customHeight="1">
      <c r="A1971" s="12">
        <v>3.1685019E7</v>
      </c>
      <c r="B1971" s="12" t="s">
        <v>28379</v>
      </c>
      <c r="C1971" s="12" t="s">
        <v>28380</v>
      </c>
      <c r="D1971" s="12" t="s">
        <v>28381</v>
      </c>
      <c r="E1971" s="12" t="s">
        <v>28382</v>
      </c>
      <c r="F1971" s="12" t="s">
        <v>332</v>
      </c>
      <c r="G1971" s="12">
        <v>2019.0</v>
      </c>
      <c r="H1971" s="33">
        <v>43775.0</v>
      </c>
      <c r="I1971" s="12" t="s">
        <v>28383</v>
      </c>
      <c r="K1971" s="12" t="s">
        <v>28384</v>
      </c>
    </row>
    <row r="1972" ht="15.75" customHeight="1">
      <c r="A1972" s="12">
        <v>3.1690673E7</v>
      </c>
      <c r="B1972" s="12" t="s">
        <v>28386</v>
      </c>
      <c r="C1972" s="12" t="s">
        <v>28387</v>
      </c>
      <c r="D1972" s="12" t="s">
        <v>28388</v>
      </c>
      <c r="E1972" s="12" t="s">
        <v>28389</v>
      </c>
      <c r="F1972" s="12" t="s">
        <v>7946</v>
      </c>
      <c r="G1972" s="12">
        <v>2019.0</v>
      </c>
      <c r="H1972" s="33">
        <v>43776.0</v>
      </c>
      <c r="I1972" s="12" t="s">
        <v>28390</v>
      </c>
      <c r="K1972" s="12" t="s">
        <v>28391</v>
      </c>
    </row>
    <row r="1973" ht="15.75" customHeight="1">
      <c r="A1973" s="12">
        <v>3.1662085E7</v>
      </c>
      <c r="B1973" s="12" t="s">
        <v>28393</v>
      </c>
      <c r="C1973" s="12" t="s">
        <v>28394</v>
      </c>
      <c r="D1973" s="12" t="s">
        <v>28395</v>
      </c>
      <c r="E1973" s="12" t="s">
        <v>8500</v>
      </c>
      <c r="F1973" s="12" t="s">
        <v>796</v>
      </c>
      <c r="G1973" s="12">
        <v>2019.0</v>
      </c>
      <c r="H1973" s="33">
        <v>43769.0</v>
      </c>
      <c r="I1973" s="12" t="s">
        <v>28396</v>
      </c>
      <c r="J1973" s="12" t="s">
        <v>28397</v>
      </c>
      <c r="K1973" s="12" t="s">
        <v>28398</v>
      </c>
    </row>
    <row r="1974" ht="15.75" customHeight="1">
      <c r="A1974" s="12">
        <v>3.16834E7</v>
      </c>
      <c r="B1974" s="12" t="s">
        <v>28400</v>
      </c>
      <c r="C1974" s="12" t="s">
        <v>28401</v>
      </c>
      <c r="D1974" s="12" t="s">
        <v>28402</v>
      </c>
      <c r="E1974" s="12" t="s">
        <v>28403</v>
      </c>
      <c r="F1974" s="12" t="s">
        <v>582</v>
      </c>
      <c r="G1974" s="12">
        <v>2019.0</v>
      </c>
      <c r="H1974" s="33">
        <v>43774.0</v>
      </c>
      <c r="K1974" s="12" t="s">
        <v>28404</v>
      </c>
    </row>
    <row r="1975" ht="15.75" customHeight="1">
      <c r="A1975" s="12">
        <v>3.1694625E7</v>
      </c>
      <c r="B1975" s="12" t="s">
        <v>28405</v>
      </c>
      <c r="C1975" s="12" t="s">
        <v>28406</v>
      </c>
      <c r="D1975" s="12" t="s">
        <v>28407</v>
      </c>
      <c r="E1975" s="12" t="s">
        <v>28408</v>
      </c>
      <c r="F1975" s="12" t="s">
        <v>818</v>
      </c>
      <c r="G1975" s="12">
        <v>2019.0</v>
      </c>
      <c r="H1975" s="33">
        <v>43777.0</v>
      </c>
      <c r="I1975" s="12" t="s">
        <v>28409</v>
      </c>
      <c r="K1975" s="12" t="s">
        <v>28410</v>
      </c>
    </row>
    <row r="1976" ht="15.75" customHeight="1">
      <c r="A1976" s="12">
        <v>3.1823859E7</v>
      </c>
      <c r="B1976" s="12" t="s">
        <v>28411</v>
      </c>
      <c r="C1976" s="12" t="s">
        <v>28412</v>
      </c>
      <c r="D1976" s="12" t="s">
        <v>28413</v>
      </c>
      <c r="E1976" s="12" t="s">
        <v>28414</v>
      </c>
      <c r="F1976" s="12" t="s">
        <v>14013</v>
      </c>
      <c r="G1976" s="12">
        <v>2019.0</v>
      </c>
      <c r="H1976" s="33">
        <v>43811.0</v>
      </c>
      <c r="K1976" s="12" t="s">
        <v>28415</v>
      </c>
    </row>
    <row r="1977" ht="15.75" customHeight="1">
      <c r="A1977" s="12">
        <v>3.1722991E7</v>
      </c>
      <c r="B1977" s="12" t="s">
        <v>28417</v>
      </c>
      <c r="C1977" s="12" t="s">
        <v>28418</v>
      </c>
      <c r="D1977" s="12" t="s">
        <v>28419</v>
      </c>
      <c r="E1977" s="12" t="s">
        <v>28420</v>
      </c>
      <c r="F1977" s="12" t="s">
        <v>20478</v>
      </c>
      <c r="G1977" s="12">
        <v>2019.0</v>
      </c>
      <c r="H1977" s="33">
        <v>43784.0</v>
      </c>
      <c r="I1977" s="12" t="s">
        <v>28421</v>
      </c>
      <c r="K1977" s="12" t="s">
        <v>28422</v>
      </c>
    </row>
    <row r="1978" ht="15.75" customHeight="1">
      <c r="A1978" s="12">
        <v>3.173158E7</v>
      </c>
      <c r="B1978" s="12" t="s">
        <v>28424</v>
      </c>
      <c r="C1978" s="12" t="s">
        <v>28425</v>
      </c>
      <c r="D1978" s="12" t="s">
        <v>28426</v>
      </c>
      <c r="E1978" s="12" t="s">
        <v>7597</v>
      </c>
      <c r="F1978" s="12" t="s">
        <v>8160</v>
      </c>
      <c r="G1978" s="12">
        <v>2019.0</v>
      </c>
      <c r="H1978" s="33">
        <v>43786.0</v>
      </c>
      <c r="I1978" s="12" t="s">
        <v>28427</v>
      </c>
      <c r="K1978" s="12" t="s">
        <v>28428</v>
      </c>
    </row>
    <row r="1979" ht="15.75" customHeight="1">
      <c r="A1979" s="12">
        <v>3.1747432E7</v>
      </c>
      <c r="B1979" s="12" t="s">
        <v>28430</v>
      </c>
      <c r="C1979" s="12" t="s">
        <v>28431</v>
      </c>
      <c r="D1979" s="12" t="s">
        <v>28432</v>
      </c>
      <c r="E1979" s="12" t="s">
        <v>28433</v>
      </c>
      <c r="F1979" s="12" t="s">
        <v>2831</v>
      </c>
      <c r="G1979" s="12">
        <v>2019.0</v>
      </c>
      <c r="H1979" s="33">
        <v>43790.0</v>
      </c>
      <c r="I1979" s="12" t="s">
        <v>28434</v>
      </c>
      <c r="K1979" s="12" t="s">
        <v>28435</v>
      </c>
    </row>
    <row r="1980" ht="15.75" customHeight="1">
      <c r="A1980" s="12">
        <v>3.1257244E7</v>
      </c>
      <c r="B1980" s="12" t="s">
        <v>28437</v>
      </c>
      <c r="C1980" s="12" t="s">
        <v>26546</v>
      </c>
      <c r="D1980" s="12" t="s">
        <v>28438</v>
      </c>
      <c r="E1980" s="12" t="s">
        <v>23046</v>
      </c>
      <c r="F1980" s="12" t="s">
        <v>6090</v>
      </c>
      <c r="G1980" s="12">
        <v>2019.0</v>
      </c>
      <c r="H1980" s="33">
        <v>43648.0</v>
      </c>
      <c r="K1980" s="12" t="s">
        <v>28439</v>
      </c>
    </row>
    <row r="1981" ht="15.75" customHeight="1">
      <c r="A1981" s="12">
        <v>3.1752967E7</v>
      </c>
      <c r="B1981" s="12" t="s">
        <v>28441</v>
      </c>
      <c r="C1981" s="12" t="s">
        <v>28442</v>
      </c>
      <c r="D1981" s="12" t="s">
        <v>28443</v>
      </c>
      <c r="E1981" s="12" t="s">
        <v>28444</v>
      </c>
      <c r="F1981" s="12" t="s">
        <v>332</v>
      </c>
      <c r="G1981" s="12">
        <v>2019.0</v>
      </c>
      <c r="H1981" s="33">
        <v>43792.0</v>
      </c>
      <c r="I1981" s="12" t="s">
        <v>28445</v>
      </c>
      <c r="K1981" s="12" t="s">
        <v>28446</v>
      </c>
    </row>
    <row r="1982" ht="15.75" customHeight="1">
      <c r="A1982" s="12">
        <v>3.1752997E7</v>
      </c>
      <c r="B1982" s="12" t="s">
        <v>28447</v>
      </c>
      <c r="C1982" s="12" t="s">
        <v>28448</v>
      </c>
      <c r="D1982" s="12" t="s">
        <v>28449</v>
      </c>
      <c r="E1982" s="12" t="s">
        <v>26223</v>
      </c>
      <c r="F1982" s="12" t="s">
        <v>332</v>
      </c>
      <c r="G1982" s="12">
        <v>2019.0</v>
      </c>
      <c r="H1982" s="33">
        <v>43792.0</v>
      </c>
      <c r="I1982" s="12" t="s">
        <v>28450</v>
      </c>
      <c r="K1982" s="12" t="s">
        <v>28451</v>
      </c>
    </row>
    <row r="1983" ht="15.75" customHeight="1">
      <c r="A1983" s="12">
        <v>3.1587649E7</v>
      </c>
      <c r="B1983" s="12" t="s">
        <v>28452</v>
      </c>
      <c r="C1983" s="12" t="s">
        <v>28453</v>
      </c>
      <c r="D1983" s="12" t="s">
        <v>28454</v>
      </c>
      <c r="E1983" s="12" t="s">
        <v>28455</v>
      </c>
      <c r="F1983" s="12" t="s">
        <v>7383</v>
      </c>
      <c r="G1983" s="12">
        <v>2019.0</v>
      </c>
      <c r="H1983" s="33">
        <v>43746.0</v>
      </c>
      <c r="I1983" s="12" t="s">
        <v>28456</v>
      </c>
      <c r="K1983" s="12" t="s">
        <v>28457</v>
      </c>
    </row>
    <row r="1984" ht="15.75" customHeight="1">
      <c r="A1984" s="12">
        <v>3.1767914E7</v>
      </c>
      <c r="B1984" s="12" t="s">
        <v>28459</v>
      </c>
      <c r="C1984" s="12" t="s">
        <v>28460</v>
      </c>
      <c r="D1984" s="12" t="s">
        <v>28461</v>
      </c>
      <c r="E1984" s="12" t="s">
        <v>22816</v>
      </c>
      <c r="F1984" s="12" t="s">
        <v>5609</v>
      </c>
      <c r="G1984" s="12">
        <v>2019.0</v>
      </c>
      <c r="H1984" s="33">
        <v>43796.0</v>
      </c>
      <c r="I1984" s="12" t="s">
        <v>28462</v>
      </c>
      <c r="K1984" s="12" t="s">
        <v>28463</v>
      </c>
    </row>
    <row r="1985" ht="15.75" customHeight="1">
      <c r="A1985" s="12">
        <v>3.1772223E7</v>
      </c>
      <c r="B1985" s="12" t="s">
        <v>28464</v>
      </c>
      <c r="C1985" s="12" t="s">
        <v>28465</v>
      </c>
      <c r="D1985" s="12" t="s">
        <v>28466</v>
      </c>
      <c r="E1985" s="12" t="s">
        <v>28467</v>
      </c>
      <c r="F1985" s="12" t="s">
        <v>5609</v>
      </c>
      <c r="G1985" s="12">
        <v>2019.0</v>
      </c>
      <c r="H1985" s="33">
        <v>43797.0</v>
      </c>
      <c r="I1985" s="12" t="s">
        <v>28468</v>
      </c>
      <c r="K1985" s="12" t="s">
        <v>28469</v>
      </c>
    </row>
    <row r="1986" ht="15.75" customHeight="1">
      <c r="A1986" s="12">
        <v>3.1850236E7</v>
      </c>
      <c r="B1986" s="12" t="s">
        <v>28471</v>
      </c>
      <c r="C1986" s="12" t="s">
        <v>28472</v>
      </c>
      <c r="D1986" s="12" t="s">
        <v>28473</v>
      </c>
      <c r="E1986" s="12" t="s">
        <v>28474</v>
      </c>
      <c r="F1986" s="12" t="s">
        <v>3171</v>
      </c>
      <c r="G1986" s="12">
        <v>2019.0</v>
      </c>
      <c r="H1986" s="33">
        <v>43818.0</v>
      </c>
      <c r="I1986" s="12" t="s">
        <v>28475</v>
      </c>
      <c r="K1986" s="12" t="s">
        <v>28476</v>
      </c>
    </row>
    <row r="1987" ht="15.75" customHeight="1">
      <c r="A1987" s="12">
        <v>3.1774393E7</v>
      </c>
      <c r="B1987" s="12" t="s">
        <v>28477</v>
      </c>
      <c r="C1987" s="12" t="s">
        <v>28478</v>
      </c>
      <c r="D1987" s="12" t="s">
        <v>28479</v>
      </c>
      <c r="E1987" s="12" t="s">
        <v>1781</v>
      </c>
      <c r="F1987" s="12" t="s">
        <v>7687</v>
      </c>
      <c r="G1987" s="12">
        <v>2019.0</v>
      </c>
      <c r="H1987" s="33">
        <v>43797.0</v>
      </c>
      <c r="I1987" s="12" t="s">
        <v>28480</v>
      </c>
      <c r="K1987" s="12" t="s">
        <v>28481</v>
      </c>
    </row>
    <row r="1988" ht="15.75" customHeight="1">
      <c r="A1988" s="12">
        <v>3.1776245E7</v>
      </c>
      <c r="B1988" s="12" t="s">
        <v>28483</v>
      </c>
      <c r="C1988" s="12" t="s">
        <v>28418</v>
      </c>
      <c r="D1988" s="12" t="s">
        <v>28484</v>
      </c>
      <c r="E1988" s="12" t="s">
        <v>28420</v>
      </c>
      <c r="F1988" s="12" t="s">
        <v>20478</v>
      </c>
      <c r="G1988" s="12">
        <v>2019.0</v>
      </c>
      <c r="H1988" s="33">
        <v>43798.0</v>
      </c>
      <c r="I1988" s="12" t="s">
        <v>28485</v>
      </c>
      <c r="K1988" s="12" t="s">
        <v>28486</v>
      </c>
    </row>
    <row r="1989" ht="15.75" customHeight="1">
      <c r="A1989" s="12">
        <v>3.1783486E7</v>
      </c>
      <c r="B1989" s="12" t="s">
        <v>28487</v>
      </c>
      <c r="C1989" s="12" t="s">
        <v>28488</v>
      </c>
      <c r="D1989" s="12" t="s">
        <v>28489</v>
      </c>
      <c r="E1989" s="12" t="s">
        <v>28490</v>
      </c>
      <c r="F1989" s="12" t="s">
        <v>8160</v>
      </c>
      <c r="G1989" s="12">
        <v>2019.0</v>
      </c>
      <c r="H1989" s="33">
        <v>43800.0</v>
      </c>
      <c r="I1989" s="12" t="s">
        <v>28491</v>
      </c>
      <c r="K1989" s="12" t="s">
        <v>28492</v>
      </c>
    </row>
    <row r="1990" ht="15.75" customHeight="1">
      <c r="A1990" s="12">
        <v>3.1775857E7</v>
      </c>
      <c r="B1990" s="12" t="s">
        <v>28493</v>
      </c>
      <c r="C1990" s="12" t="s">
        <v>28494</v>
      </c>
      <c r="D1990" s="12" t="s">
        <v>28495</v>
      </c>
      <c r="E1990" s="12" t="s">
        <v>28496</v>
      </c>
      <c r="F1990" s="12" t="s">
        <v>332</v>
      </c>
      <c r="G1990" s="12">
        <v>2019.0</v>
      </c>
      <c r="H1990" s="33">
        <v>43798.0</v>
      </c>
      <c r="I1990" s="12" t="s">
        <v>28497</v>
      </c>
      <c r="K1990" s="12" t="s">
        <v>28498</v>
      </c>
    </row>
    <row r="1991" ht="15.75" customHeight="1">
      <c r="A1991" s="12">
        <v>3.178068E7</v>
      </c>
      <c r="B1991" s="12" t="s">
        <v>28500</v>
      </c>
      <c r="C1991" s="12" t="s">
        <v>28501</v>
      </c>
      <c r="D1991" s="12" t="s">
        <v>28502</v>
      </c>
      <c r="E1991" s="12" t="s">
        <v>17555</v>
      </c>
      <c r="F1991" s="12" t="s">
        <v>5609</v>
      </c>
      <c r="G1991" s="12">
        <v>2019.0</v>
      </c>
      <c r="H1991" s="33">
        <v>43799.0</v>
      </c>
      <c r="I1991" s="12" t="s">
        <v>28503</v>
      </c>
      <c r="K1991" s="12" t="s">
        <v>28504</v>
      </c>
    </row>
    <row r="1992" ht="15.75" customHeight="1">
      <c r="A1992" s="12">
        <v>3.1548475E7</v>
      </c>
      <c r="B1992" s="12" t="s">
        <v>28505</v>
      </c>
      <c r="C1992" s="12" t="s">
        <v>28506</v>
      </c>
      <c r="D1992" s="12" t="s">
        <v>28507</v>
      </c>
      <c r="E1992" s="12" t="s">
        <v>28508</v>
      </c>
      <c r="F1992" s="12" t="s">
        <v>909</v>
      </c>
      <c r="G1992" s="12">
        <v>2019.0</v>
      </c>
      <c r="H1992" s="33">
        <v>43733.0</v>
      </c>
      <c r="I1992" s="12" t="s">
        <v>28509</v>
      </c>
      <c r="K1992" s="12" t="s">
        <v>28510</v>
      </c>
    </row>
    <row r="1993" ht="15.75" customHeight="1">
      <c r="A1993" s="12">
        <v>3.1780533E7</v>
      </c>
      <c r="B1993" s="12" t="s">
        <v>28512</v>
      </c>
      <c r="C1993" s="12" t="s">
        <v>16115</v>
      </c>
      <c r="D1993" s="12" t="s">
        <v>28513</v>
      </c>
      <c r="E1993" s="12" t="s">
        <v>16117</v>
      </c>
      <c r="F1993" s="12" t="s">
        <v>325</v>
      </c>
      <c r="G1993" s="12">
        <v>2019.0</v>
      </c>
      <c r="H1993" s="33">
        <v>43799.0</v>
      </c>
      <c r="K1993" s="12" t="s">
        <v>28514</v>
      </c>
    </row>
    <row r="1994" ht="15.75" customHeight="1">
      <c r="A1994" s="12">
        <v>3.2087072E7</v>
      </c>
      <c r="B1994" s="12" t="s">
        <v>28515</v>
      </c>
      <c r="C1994" s="12" t="s">
        <v>28516</v>
      </c>
      <c r="D1994" s="12" t="s">
        <v>28517</v>
      </c>
      <c r="E1994" s="12" t="s">
        <v>28518</v>
      </c>
      <c r="F1994" s="12" t="s">
        <v>12218</v>
      </c>
      <c r="G1994" s="12">
        <v>2019.0</v>
      </c>
      <c r="H1994" s="33">
        <v>43884.0</v>
      </c>
      <c r="K1994" s="12" t="s">
        <v>28519</v>
      </c>
    </row>
    <row r="1995" ht="15.75" customHeight="1">
      <c r="A1995" s="12">
        <v>3.0744707E7</v>
      </c>
      <c r="B1995" s="12" t="s">
        <v>28521</v>
      </c>
      <c r="C1995" s="12" t="s">
        <v>28522</v>
      </c>
      <c r="D1995" s="12" t="s">
        <v>28523</v>
      </c>
      <c r="E1995" s="12" t="s">
        <v>12510</v>
      </c>
      <c r="F1995" s="12" t="s">
        <v>915</v>
      </c>
      <c r="G1995" s="12">
        <v>2019.0</v>
      </c>
      <c r="H1995" s="33">
        <v>43509.0</v>
      </c>
      <c r="K1995" s="12" t="s">
        <v>28524</v>
      </c>
    </row>
    <row r="1996" ht="15.75" customHeight="1">
      <c r="A1996" s="12">
        <v>3.0848844E7</v>
      </c>
      <c r="B1996" s="12" t="s">
        <v>28526</v>
      </c>
      <c r="C1996" s="12" t="s">
        <v>28527</v>
      </c>
      <c r="D1996" s="12" t="s">
        <v>28528</v>
      </c>
      <c r="E1996" s="12" t="s">
        <v>28529</v>
      </c>
      <c r="F1996" s="12" t="s">
        <v>119</v>
      </c>
      <c r="G1996" s="12">
        <v>2019.0</v>
      </c>
      <c r="H1996" s="33">
        <v>43533.0</v>
      </c>
      <c r="K1996" s="12" t="s">
        <v>28530</v>
      </c>
    </row>
    <row r="1997" ht="15.75" customHeight="1">
      <c r="A1997" s="12">
        <v>3.091572E7</v>
      </c>
      <c r="B1997" s="12" t="s">
        <v>28531</v>
      </c>
      <c r="C1997" s="12" t="s">
        <v>28532</v>
      </c>
      <c r="D1997" s="12" t="s">
        <v>28533</v>
      </c>
      <c r="E1997" s="12" t="s">
        <v>809</v>
      </c>
      <c r="F1997" s="12" t="s">
        <v>1711</v>
      </c>
      <c r="G1997" s="12">
        <v>2019.0</v>
      </c>
      <c r="H1997" s="33">
        <v>43552.0</v>
      </c>
      <c r="K1997" s="12" t="s">
        <v>28534</v>
      </c>
    </row>
    <row r="1998" ht="15.75" customHeight="1">
      <c r="A1998" s="12">
        <v>3.0993545E7</v>
      </c>
      <c r="B1998" s="12" t="s">
        <v>28535</v>
      </c>
      <c r="C1998" s="12" t="s">
        <v>28536</v>
      </c>
      <c r="D1998" s="12" t="s">
        <v>28537</v>
      </c>
      <c r="E1998" s="12" t="s">
        <v>28538</v>
      </c>
      <c r="F1998" s="12" t="s">
        <v>11689</v>
      </c>
      <c r="G1998" s="12">
        <v>2019.0</v>
      </c>
      <c r="H1998" s="33">
        <v>43573.0</v>
      </c>
      <c r="I1998" s="12" t="s">
        <v>28539</v>
      </c>
      <c r="K1998" s="12" t="s">
        <v>28540</v>
      </c>
    </row>
    <row r="1999" ht="15.75" customHeight="1">
      <c r="A1999" s="12">
        <v>3.1211641E7</v>
      </c>
      <c r="B1999" s="12" t="s">
        <v>28541</v>
      </c>
      <c r="C1999" s="12" t="s">
        <v>28542</v>
      </c>
      <c r="D1999" s="12" t="s">
        <v>28543</v>
      </c>
      <c r="E1999" s="12" t="s">
        <v>28544</v>
      </c>
      <c r="F1999" s="12" t="s">
        <v>151</v>
      </c>
      <c r="G1999" s="12">
        <v>2019.0</v>
      </c>
      <c r="H1999" s="33">
        <v>43635.0</v>
      </c>
      <c r="K1999" s="12" t="s">
        <v>28545</v>
      </c>
    </row>
    <row r="2000" ht="15.75" customHeight="1">
      <c r="A2000" s="12">
        <v>3.1286358E7</v>
      </c>
      <c r="B2000" s="12" t="s">
        <v>28546</v>
      </c>
      <c r="C2000" s="12" t="s">
        <v>28547</v>
      </c>
      <c r="D2000" s="12" t="s">
        <v>28548</v>
      </c>
      <c r="E2000" s="12" t="s">
        <v>28549</v>
      </c>
      <c r="F2000" s="12" t="s">
        <v>1711</v>
      </c>
      <c r="G2000" s="12">
        <v>2019.0</v>
      </c>
      <c r="H2000" s="33">
        <v>43656.0</v>
      </c>
      <c r="K2000" s="12" t="s">
        <v>28550</v>
      </c>
    </row>
    <row r="2001" ht="15.75" customHeight="1">
      <c r="A2001" s="12">
        <v>3.1295054E7</v>
      </c>
      <c r="B2001" s="12" t="s">
        <v>28551</v>
      </c>
      <c r="C2001" s="12" t="s">
        <v>28552</v>
      </c>
      <c r="D2001" s="12" t="s">
        <v>28553</v>
      </c>
      <c r="E2001" s="12" t="s">
        <v>28554</v>
      </c>
      <c r="F2001" s="12" t="s">
        <v>151</v>
      </c>
      <c r="G2001" s="12">
        <v>2019.0</v>
      </c>
      <c r="H2001" s="33">
        <v>43658.0</v>
      </c>
      <c r="K2001" s="12" t="s">
        <v>28555</v>
      </c>
    </row>
    <row r="2002" ht="15.75" customHeight="1">
      <c r="A2002" s="12">
        <v>3.1384012E7</v>
      </c>
      <c r="B2002" s="12" t="s">
        <v>28556</v>
      </c>
      <c r="C2002" s="12" t="s">
        <v>28557</v>
      </c>
      <c r="D2002" s="12" t="s">
        <v>28558</v>
      </c>
      <c r="E2002" s="12" t="s">
        <v>28559</v>
      </c>
      <c r="F2002" s="12" t="s">
        <v>144</v>
      </c>
      <c r="G2002" s="12">
        <v>2019.0</v>
      </c>
      <c r="H2002" s="33">
        <v>43684.0</v>
      </c>
      <c r="I2002" s="12" t="s">
        <v>28560</v>
      </c>
      <c r="K2002" s="12" t="s">
        <v>28561</v>
      </c>
    </row>
    <row r="2003" ht="15.75" customHeight="1">
      <c r="A2003" s="12">
        <v>3.1430401E7</v>
      </c>
      <c r="B2003" s="12" t="s">
        <v>28562</v>
      </c>
      <c r="C2003" s="12" t="s">
        <v>28563</v>
      </c>
      <c r="D2003" s="12" t="s">
        <v>28564</v>
      </c>
      <c r="E2003" s="12" t="s">
        <v>28565</v>
      </c>
      <c r="F2003" s="12" t="s">
        <v>220</v>
      </c>
      <c r="G2003" s="12">
        <v>2019.0</v>
      </c>
      <c r="H2003" s="33">
        <v>43698.0</v>
      </c>
      <c r="K2003" s="12" t="s">
        <v>28566</v>
      </c>
    </row>
    <row r="2004" ht="15.75" customHeight="1">
      <c r="A2004" s="12">
        <v>3.1441594E7</v>
      </c>
      <c r="B2004" s="12" t="s">
        <v>28567</v>
      </c>
      <c r="C2004" s="12" t="s">
        <v>28568</v>
      </c>
      <c r="D2004" s="12" t="s">
        <v>28569</v>
      </c>
      <c r="E2004" s="12" t="s">
        <v>18295</v>
      </c>
      <c r="F2004" s="12" t="s">
        <v>1763</v>
      </c>
      <c r="G2004" s="12">
        <v>2019.0</v>
      </c>
      <c r="H2004" s="33">
        <v>43701.0</v>
      </c>
      <c r="I2004" s="12" t="s">
        <v>28570</v>
      </c>
      <c r="J2004" s="12" t="s">
        <v>28571</v>
      </c>
      <c r="K2004" s="12" t="s">
        <v>28572</v>
      </c>
    </row>
    <row r="2005" ht="15.75" customHeight="1">
      <c r="A2005" s="12">
        <v>3.1518572E7</v>
      </c>
      <c r="B2005" s="12" t="s">
        <v>28573</v>
      </c>
      <c r="C2005" s="12" t="s">
        <v>28574</v>
      </c>
      <c r="D2005" s="12" t="s">
        <v>28575</v>
      </c>
      <c r="E2005" s="12" t="s">
        <v>28576</v>
      </c>
      <c r="F2005" s="12" t="s">
        <v>2712</v>
      </c>
      <c r="G2005" s="12">
        <v>2019.0</v>
      </c>
      <c r="H2005" s="33">
        <v>43722.0</v>
      </c>
      <c r="K2005" s="12" t="s">
        <v>28577</v>
      </c>
    </row>
    <row r="2006" ht="15.75" customHeight="1">
      <c r="A2006" s="12">
        <v>3.1525571E7</v>
      </c>
      <c r="B2006" s="12" t="s">
        <v>28578</v>
      </c>
      <c r="C2006" s="12" t="s">
        <v>24774</v>
      </c>
      <c r="D2006" s="12" t="s">
        <v>28579</v>
      </c>
      <c r="E2006" s="12" t="s">
        <v>24776</v>
      </c>
      <c r="F2006" s="12" t="s">
        <v>202</v>
      </c>
      <c r="G2006" s="12">
        <v>2019.0</v>
      </c>
      <c r="H2006" s="33">
        <v>43725.0</v>
      </c>
      <c r="K2006" s="12" t="s">
        <v>28580</v>
      </c>
    </row>
    <row r="2007" ht="15.75" customHeight="1">
      <c r="A2007" s="12">
        <v>3.1541702E7</v>
      </c>
      <c r="B2007" s="12" t="s">
        <v>28581</v>
      </c>
      <c r="C2007" s="12" t="s">
        <v>28582</v>
      </c>
      <c r="D2007" s="12" t="s">
        <v>28583</v>
      </c>
      <c r="E2007" s="12" t="s">
        <v>28584</v>
      </c>
      <c r="F2007" s="12" t="s">
        <v>208</v>
      </c>
      <c r="G2007" s="12">
        <v>2019.0</v>
      </c>
      <c r="H2007" s="33">
        <v>43730.0</v>
      </c>
      <c r="K2007" s="12" t="s">
        <v>28585</v>
      </c>
    </row>
    <row r="2008" ht="15.75" customHeight="1">
      <c r="A2008" s="12">
        <v>3.1548319E7</v>
      </c>
      <c r="B2008" s="12" t="s">
        <v>28586</v>
      </c>
      <c r="C2008" s="12" t="s">
        <v>28587</v>
      </c>
      <c r="D2008" s="12" t="s">
        <v>28588</v>
      </c>
      <c r="E2008" s="12" t="s">
        <v>28589</v>
      </c>
      <c r="F2008" s="12" t="s">
        <v>439</v>
      </c>
      <c r="G2008" s="12">
        <v>2019.0</v>
      </c>
      <c r="H2008" s="33">
        <v>43733.0</v>
      </c>
      <c r="I2008" s="12" t="s">
        <v>28590</v>
      </c>
      <c r="K2008" s="12" t="s">
        <v>28591</v>
      </c>
    </row>
    <row r="2009" ht="15.75" customHeight="1">
      <c r="A2009" s="12">
        <v>3.1549609E7</v>
      </c>
      <c r="B2009" s="12" t="s">
        <v>28593</v>
      </c>
      <c r="C2009" s="12" t="s">
        <v>28594</v>
      </c>
      <c r="D2009" s="12" t="s">
        <v>28595</v>
      </c>
      <c r="E2009" s="12" t="s">
        <v>28596</v>
      </c>
      <c r="F2009" s="12" t="s">
        <v>520</v>
      </c>
      <c r="G2009" s="12">
        <v>2019.0</v>
      </c>
      <c r="H2009" s="33">
        <v>43733.0</v>
      </c>
      <c r="I2009" s="12" t="s">
        <v>28597</v>
      </c>
      <c r="K2009" s="12" t="s">
        <v>28598</v>
      </c>
    </row>
    <row r="2010" ht="15.75" customHeight="1">
      <c r="A2010" s="12">
        <v>3.1562909E7</v>
      </c>
      <c r="B2010" s="12" t="s">
        <v>28599</v>
      </c>
      <c r="C2010" s="12" t="s">
        <v>28600</v>
      </c>
      <c r="D2010" s="12" t="s">
        <v>28601</v>
      </c>
      <c r="E2010" s="12" t="s">
        <v>6425</v>
      </c>
      <c r="F2010" s="12" t="s">
        <v>17267</v>
      </c>
      <c r="G2010" s="12">
        <v>2019.0</v>
      </c>
      <c r="H2010" s="33">
        <v>43737.0</v>
      </c>
      <c r="K2010" s="12" t="s">
        <v>28602</v>
      </c>
    </row>
    <row r="2011" ht="15.75" customHeight="1">
      <c r="A2011" s="12">
        <v>3.1590072E7</v>
      </c>
      <c r="B2011" s="12" t="s">
        <v>28603</v>
      </c>
      <c r="C2011" s="12" t="s">
        <v>28604</v>
      </c>
      <c r="D2011" s="12" t="s">
        <v>28605</v>
      </c>
      <c r="E2011" s="12" t="s">
        <v>28606</v>
      </c>
      <c r="F2011" s="12" t="s">
        <v>2640</v>
      </c>
      <c r="G2011" s="12">
        <v>2019.0</v>
      </c>
      <c r="H2011" s="33">
        <v>43746.0</v>
      </c>
      <c r="K2011" s="12" t="s">
        <v>28607</v>
      </c>
    </row>
    <row r="2012" ht="15.75" customHeight="1">
      <c r="A2012" s="12">
        <v>3.1611642E7</v>
      </c>
      <c r="B2012" s="12" t="s">
        <v>28608</v>
      </c>
      <c r="C2012" s="12" t="s">
        <v>28609</v>
      </c>
      <c r="D2012" s="12" t="s">
        <v>28610</v>
      </c>
      <c r="E2012" s="12" t="s">
        <v>28611</v>
      </c>
      <c r="F2012" s="12" t="s">
        <v>16425</v>
      </c>
      <c r="G2012" s="12">
        <v>2019.0</v>
      </c>
      <c r="H2012" s="33">
        <v>43754.0</v>
      </c>
      <c r="I2012" s="12" t="s">
        <v>28612</v>
      </c>
      <c r="J2012" s="12" t="s">
        <v>28613</v>
      </c>
      <c r="K2012" s="12" t="s">
        <v>28614</v>
      </c>
    </row>
    <row r="2013" ht="15.75" customHeight="1">
      <c r="A2013" s="12">
        <v>3.1628739E7</v>
      </c>
      <c r="B2013" s="12" t="s">
        <v>28615</v>
      </c>
      <c r="C2013" s="12" t="s">
        <v>28616</v>
      </c>
      <c r="D2013" s="12" t="s">
        <v>28617</v>
      </c>
      <c r="E2013" s="12" t="s">
        <v>8217</v>
      </c>
      <c r="F2013" s="12" t="s">
        <v>520</v>
      </c>
      <c r="G2013" s="12">
        <v>2019.0</v>
      </c>
      <c r="H2013" s="33">
        <v>43758.0</v>
      </c>
      <c r="I2013" s="12" t="s">
        <v>28618</v>
      </c>
      <c r="K2013" s="12" t="s">
        <v>28619</v>
      </c>
    </row>
    <row r="2014" ht="15.75" customHeight="1">
      <c r="A2014" s="12">
        <v>3.1650087E7</v>
      </c>
      <c r="B2014" s="12" t="s">
        <v>28620</v>
      </c>
      <c r="C2014" s="12" t="s">
        <v>28621</v>
      </c>
      <c r="D2014" s="12" t="s">
        <v>28622</v>
      </c>
      <c r="E2014" s="12" t="s">
        <v>28623</v>
      </c>
      <c r="F2014" s="12" t="s">
        <v>28624</v>
      </c>
      <c r="G2014" s="12">
        <v>2019.0</v>
      </c>
      <c r="H2014" s="33">
        <v>43764.0</v>
      </c>
      <c r="I2014" s="12" t="s">
        <v>28625</v>
      </c>
      <c r="K2014" s="12" t="s">
        <v>28626</v>
      </c>
    </row>
    <row r="2015" ht="15.75" customHeight="1">
      <c r="A2015" s="12">
        <v>3.1660667E7</v>
      </c>
      <c r="B2015" s="12" t="s">
        <v>28627</v>
      </c>
      <c r="C2015" s="12" t="s">
        <v>28628</v>
      </c>
      <c r="D2015" s="12" t="s">
        <v>28629</v>
      </c>
      <c r="E2015" s="12" t="s">
        <v>28630</v>
      </c>
      <c r="F2015" s="12" t="s">
        <v>12011</v>
      </c>
      <c r="G2015" s="12">
        <v>2019.0</v>
      </c>
      <c r="H2015" s="33">
        <v>43768.0</v>
      </c>
      <c r="K2015" s="12" t="s">
        <v>28631</v>
      </c>
    </row>
    <row r="2016" ht="15.75" customHeight="1">
      <c r="A2016" s="12">
        <v>3.1720842E7</v>
      </c>
      <c r="B2016" s="12" t="s">
        <v>28632</v>
      </c>
      <c r="C2016" s="12" t="s">
        <v>28633</v>
      </c>
      <c r="D2016" s="12" t="s">
        <v>28634</v>
      </c>
      <c r="E2016" s="12" t="s">
        <v>28635</v>
      </c>
      <c r="F2016" s="12" t="s">
        <v>376</v>
      </c>
      <c r="G2016" s="12">
        <v>2019.0</v>
      </c>
      <c r="H2016" s="33">
        <v>43783.0</v>
      </c>
      <c r="K2016" s="12" t="s">
        <v>28636</v>
      </c>
    </row>
    <row r="2017" ht="15.75" customHeight="1">
      <c r="A2017" s="12">
        <v>3.1722384E7</v>
      </c>
      <c r="B2017" s="12" t="s">
        <v>28637</v>
      </c>
      <c r="C2017" s="12" t="s">
        <v>28638</v>
      </c>
      <c r="D2017" s="12" t="s">
        <v>28639</v>
      </c>
      <c r="E2017" s="12" t="s">
        <v>28640</v>
      </c>
      <c r="F2017" s="12" t="s">
        <v>1622</v>
      </c>
      <c r="G2017" s="12">
        <v>2019.0</v>
      </c>
      <c r="H2017" s="33">
        <v>43783.0</v>
      </c>
      <c r="I2017" s="12" t="s">
        <v>28641</v>
      </c>
      <c r="K2017" s="12" t="s">
        <v>28642</v>
      </c>
    </row>
    <row r="2018" ht="15.75" customHeight="1">
      <c r="A2018" s="12">
        <v>3.1742525E7</v>
      </c>
      <c r="B2018" s="12" t="s">
        <v>28644</v>
      </c>
      <c r="C2018" s="12" t="s">
        <v>28645</v>
      </c>
      <c r="D2018" s="12" t="s">
        <v>28646</v>
      </c>
      <c r="E2018" s="12" t="s">
        <v>15935</v>
      </c>
      <c r="F2018" s="12" t="s">
        <v>508</v>
      </c>
      <c r="G2018" s="12">
        <v>2019.0</v>
      </c>
      <c r="H2018" s="33">
        <v>43789.0</v>
      </c>
      <c r="I2018" s="12" t="s">
        <v>28647</v>
      </c>
      <c r="K2018" s="12" t="s">
        <v>28648</v>
      </c>
    </row>
    <row r="2019" ht="15.75" customHeight="1">
      <c r="A2019" s="12">
        <v>3.1742531E7</v>
      </c>
      <c r="B2019" s="12" t="s">
        <v>28649</v>
      </c>
      <c r="C2019" s="12" t="s">
        <v>28650</v>
      </c>
      <c r="D2019" s="12" t="s">
        <v>28651</v>
      </c>
      <c r="E2019" s="12" t="s">
        <v>28652</v>
      </c>
      <c r="F2019" s="12" t="s">
        <v>508</v>
      </c>
      <c r="G2019" s="12">
        <v>2019.0</v>
      </c>
      <c r="H2019" s="33">
        <v>43789.0</v>
      </c>
      <c r="I2019" s="12" t="s">
        <v>28653</v>
      </c>
      <c r="K2019" s="12" t="s">
        <v>28654</v>
      </c>
    </row>
    <row r="2020" ht="15.75" customHeight="1">
      <c r="A2020" s="12">
        <v>3.1742533E7</v>
      </c>
      <c r="B2020" s="12" t="s">
        <v>28655</v>
      </c>
      <c r="C2020" s="12" t="s">
        <v>28656</v>
      </c>
      <c r="D2020" s="12" t="s">
        <v>28657</v>
      </c>
      <c r="E2020" s="12" t="s">
        <v>28658</v>
      </c>
      <c r="F2020" s="12" t="s">
        <v>508</v>
      </c>
      <c r="G2020" s="12">
        <v>2019.0</v>
      </c>
      <c r="H2020" s="33">
        <v>43789.0</v>
      </c>
      <c r="I2020" s="12" t="s">
        <v>28659</v>
      </c>
      <c r="K2020" s="12" t="s">
        <v>28660</v>
      </c>
    </row>
    <row r="2021" ht="15.75" customHeight="1">
      <c r="A2021" s="12">
        <v>3.1750894E7</v>
      </c>
      <c r="B2021" s="12" t="s">
        <v>28661</v>
      </c>
      <c r="C2021" s="12" t="s">
        <v>28662</v>
      </c>
      <c r="D2021" s="12" t="s">
        <v>28663</v>
      </c>
      <c r="E2021" s="12" t="s">
        <v>28664</v>
      </c>
      <c r="F2021" s="12" t="s">
        <v>7569</v>
      </c>
      <c r="G2021" s="12">
        <v>2019.0</v>
      </c>
      <c r="H2021" s="33">
        <v>43791.0</v>
      </c>
      <c r="K2021" s="12" t="s">
        <v>28665</v>
      </c>
    </row>
    <row r="2022" ht="15.75" customHeight="1">
      <c r="A2022" s="12">
        <v>3.1796169E7</v>
      </c>
      <c r="B2022" s="12" t="s">
        <v>28666</v>
      </c>
      <c r="C2022" s="12" t="s">
        <v>28667</v>
      </c>
      <c r="D2022" s="12" t="s">
        <v>28668</v>
      </c>
      <c r="E2022" s="12" t="s">
        <v>28669</v>
      </c>
      <c r="F2022" s="12" t="s">
        <v>12747</v>
      </c>
      <c r="G2022" s="12">
        <v>2019.0</v>
      </c>
      <c r="H2022" s="33">
        <v>43804.0</v>
      </c>
      <c r="K2022" s="12" t="s">
        <v>28670</v>
      </c>
    </row>
    <row r="2023" ht="15.75" customHeight="1">
      <c r="A2023" s="12">
        <v>3.1644794E7</v>
      </c>
      <c r="B2023" s="12" t="s">
        <v>28671</v>
      </c>
      <c r="C2023" s="12" t="s">
        <v>28672</v>
      </c>
      <c r="D2023" s="12" t="s">
        <v>28673</v>
      </c>
      <c r="E2023" s="12" t="s">
        <v>28674</v>
      </c>
      <c r="F2023" s="12" t="s">
        <v>1076</v>
      </c>
      <c r="G2023" s="12">
        <v>2019.0</v>
      </c>
      <c r="H2023" s="33">
        <v>43762.0</v>
      </c>
      <c r="K2023" s="12" t="s">
        <v>28675</v>
      </c>
    </row>
    <row r="2024" ht="15.75" customHeight="1">
      <c r="A2024" s="12">
        <v>3.1792331E7</v>
      </c>
      <c r="B2024" s="12" t="s">
        <v>28677</v>
      </c>
      <c r="C2024" s="12" t="s">
        <v>28678</v>
      </c>
      <c r="D2024" s="12" t="s">
        <v>28679</v>
      </c>
      <c r="E2024" s="12" t="s">
        <v>28680</v>
      </c>
      <c r="F2024" s="12" t="s">
        <v>5609</v>
      </c>
      <c r="G2024" s="12">
        <v>2019.0</v>
      </c>
      <c r="H2024" s="33">
        <v>43803.0</v>
      </c>
      <c r="I2024" s="12" t="s">
        <v>28681</v>
      </c>
      <c r="K2024" s="12" t="s">
        <v>28682</v>
      </c>
    </row>
    <row r="2025" ht="15.75" customHeight="1">
      <c r="A2025" s="12">
        <v>3.1505135E7</v>
      </c>
      <c r="B2025" s="12" t="s">
        <v>28683</v>
      </c>
      <c r="C2025" s="12" t="s">
        <v>28684</v>
      </c>
      <c r="D2025" s="12" t="s">
        <v>28685</v>
      </c>
      <c r="E2025" s="12" t="s">
        <v>7731</v>
      </c>
      <c r="F2025" s="12" t="s">
        <v>28686</v>
      </c>
      <c r="G2025" s="12">
        <v>2019.0</v>
      </c>
      <c r="H2025" s="33">
        <v>43719.0</v>
      </c>
      <c r="I2025" s="12" t="s">
        <v>28687</v>
      </c>
      <c r="J2025" s="12" t="s">
        <v>28688</v>
      </c>
      <c r="K2025" s="12" t="s">
        <v>28689</v>
      </c>
    </row>
    <row r="2026" ht="15.75" customHeight="1">
      <c r="A2026" s="12">
        <v>3.1797888E7</v>
      </c>
      <c r="B2026" s="12" t="s">
        <v>28691</v>
      </c>
      <c r="C2026" s="12" t="s">
        <v>28692</v>
      </c>
      <c r="D2026" s="12" t="s">
        <v>28693</v>
      </c>
      <c r="E2026" s="12" t="s">
        <v>28694</v>
      </c>
      <c r="F2026" s="12" t="s">
        <v>5609</v>
      </c>
      <c r="G2026" s="12">
        <v>2019.0</v>
      </c>
      <c r="H2026" s="33">
        <v>43804.0</v>
      </c>
      <c r="I2026" s="12" t="s">
        <v>28695</v>
      </c>
      <c r="K2026" s="12" t="s">
        <v>28696</v>
      </c>
    </row>
    <row r="2027" ht="15.75" customHeight="1">
      <c r="A2027" s="12">
        <v>3.1800982E7</v>
      </c>
      <c r="B2027" s="12" t="s">
        <v>28698</v>
      </c>
      <c r="C2027" s="12" t="s">
        <v>28699</v>
      </c>
      <c r="D2027" s="12" t="s">
        <v>28700</v>
      </c>
      <c r="E2027" s="12" t="s">
        <v>27480</v>
      </c>
      <c r="F2027" s="12" t="s">
        <v>4123</v>
      </c>
      <c r="G2027" s="12">
        <v>2019.0</v>
      </c>
      <c r="H2027" s="33">
        <v>43804.0</v>
      </c>
      <c r="K2027" s="12" t="s">
        <v>28701</v>
      </c>
    </row>
    <row r="2028" ht="15.75" customHeight="1">
      <c r="A2028" s="12">
        <v>3.1805127E7</v>
      </c>
      <c r="B2028" s="12" t="s">
        <v>28703</v>
      </c>
      <c r="C2028" s="12" t="s">
        <v>28704</v>
      </c>
      <c r="D2028" s="12" t="s">
        <v>28705</v>
      </c>
      <c r="E2028" s="12" t="s">
        <v>28706</v>
      </c>
      <c r="F2028" s="12" t="s">
        <v>2831</v>
      </c>
      <c r="G2028" s="12">
        <v>2019.0</v>
      </c>
      <c r="H2028" s="33">
        <v>43805.0</v>
      </c>
      <c r="I2028" s="12" t="s">
        <v>28707</v>
      </c>
      <c r="K2028" s="12" t="s">
        <v>28708</v>
      </c>
    </row>
    <row r="2029" ht="15.75" customHeight="1">
      <c r="A2029" s="12">
        <v>3.1866968E7</v>
      </c>
      <c r="B2029" s="12" t="s">
        <v>28709</v>
      </c>
      <c r="C2029" s="12" t="s">
        <v>28710</v>
      </c>
      <c r="D2029" s="12" t="s">
        <v>28711</v>
      </c>
      <c r="E2029" s="12" t="s">
        <v>28712</v>
      </c>
      <c r="F2029" s="12" t="s">
        <v>1128</v>
      </c>
      <c r="G2029" s="12">
        <v>2019.0</v>
      </c>
      <c r="H2029" s="33">
        <v>43823.0</v>
      </c>
      <c r="I2029" s="12" t="s">
        <v>28713</v>
      </c>
      <c r="K2029" s="12" t="s">
        <v>28714</v>
      </c>
    </row>
    <row r="2030" ht="15.75" customHeight="1">
      <c r="A2030" s="12">
        <v>3.1810465E7</v>
      </c>
      <c r="B2030" s="12" t="s">
        <v>28716</v>
      </c>
      <c r="C2030" s="12" t="s">
        <v>28717</v>
      </c>
      <c r="D2030" s="12" t="s">
        <v>28718</v>
      </c>
      <c r="E2030" s="12" t="s">
        <v>4543</v>
      </c>
      <c r="F2030" s="12" t="s">
        <v>22458</v>
      </c>
      <c r="G2030" s="12">
        <v>2019.0</v>
      </c>
      <c r="H2030" s="33">
        <v>43807.0</v>
      </c>
      <c r="I2030" s="12" t="s">
        <v>28719</v>
      </c>
      <c r="K2030" s="12" t="s">
        <v>28720</v>
      </c>
    </row>
    <row r="2031" ht="15.75" customHeight="1">
      <c r="A2031" s="12">
        <v>3.1550003E7</v>
      </c>
      <c r="B2031" s="12" t="s">
        <v>28722</v>
      </c>
      <c r="C2031" s="12" t="s">
        <v>28723</v>
      </c>
      <c r="D2031" s="12" t="s">
        <v>28724</v>
      </c>
      <c r="E2031" s="12" t="s">
        <v>9143</v>
      </c>
      <c r="F2031" s="12" t="s">
        <v>9948</v>
      </c>
      <c r="G2031" s="12">
        <v>2019.0</v>
      </c>
      <c r="H2031" s="33">
        <v>43733.0</v>
      </c>
      <c r="K2031" s="12" t="s">
        <v>28725</v>
      </c>
    </row>
    <row r="2032" ht="15.75" customHeight="1">
      <c r="A2032" s="12">
        <v>3.1822267E7</v>
      </c>
      <c r="B2032" s="12" t="s">
        <v>28727</v>
      </c>
      <c r="C2032" s="12" t="s">
        <v>28728</v>
      </c>
      <c r="D2032" s="12" t="s">
        <v>28729</v>
      </c>
      <c r="E2032" s="12" t="s">
        <v>194</v>
      </c>
      <c r="F2032" s="12" t="s">
        <v>368</v>
      </c>
      <c r="G2032" s="12">
        <v>2019.0</v>
      </c>
      <c r="H2032" s="33">
        <v>43811.0</v>
      </c>
      <c r="I2032" s="12" t="s">
        <v>28730</v>
      </c>
      <c r="K2032" s="12" t="s">
        <v>28731</v>
      </c>
    </row>
    <row r="2033" ht="15.75" customHeight="1">
      <c r="A2033" s="12">
        <v>3.1822714E7</v>
      </c>
      <c r="B2033" s="12" t="s">
        <v>28733</v>
      </c>
      <c r="C2033" s="12" t="s">
        <v>28734</v>
      </c>
      <c r="D2033" s="12" t="s">
        <v>28735</v>
      </c>
      <c r="E2033" s="12" t="s">
        <v>16364</v>
      </c>
      <c r="F2033" s="12" t="s">
        <v>5609</v>
      </c>
      <c r="G2033" s="12">
        <v>2019.0</v>
      </c>
      <c r="H2033" s="33">
        <v>43811.0</v>
      </c>
      <c r="I2033" s="12" t="s">
        <v>28736</v>
      </c>
      <c r="K2033" s="12" t="s">
        <v>28737</v>
      </c>
    </row>
    <row r="2034" ht="15.75" customHeight="1">
      <c r="A2034" s="12">
        <v>3.1847276E7</v>
      </c>
      <c r="B2034" s="12" t="s">
        <v>28738</v>
      </c>
      <c r="C2034" s="12" t="s">
        <v>28739</v>
      </c>
      <c r="D2034" s="12" t="s">
        <v>28740</v>
      </c>
      <c r="E2034" s="12" t="s">
        <v>28038</v>
      </c>
      <c r="F2034" s="12" t="s">
        <v>27579</v>
      </c>
      <c r="G2034" s="12">
        <v>2019.0</v>
      </c>
      <c r="H2034" s="33">
        <v>43818.0</v>
      </c>
      <c r="I2034" s="12" t="s">
        <v>28741</v>
      </c>
      <c r="K2034" s="12" t="s">
        <v>28742</v>
      </c>
    </row>
    <row r="2035" ht="15.75" customHeight="1">
      <c r="A2035" s="12">
        <v>3.1761702E7</v>
      </c>
      <c r="B2035" s="12" t="s">
        <v>28744</v>
      </c>
      <c r="C2035" s="12" t="s">
        <v>28745</v>
      </c>
      <c r="D2035" s="12" t="s">
        <v>28746</v>
      </c>
      <c r="E2035" s="12" t="s">
        <v>28747</v>
      </c>
      <c r="F2035" s="12" t="s">
        <v>6252</v>
      </c>
      <c r="G2035" s="12">
        <v>2019.0</v>
      </c>
      <c r="H2035" s="33">
        <v>43795.0</v>
      </c>
      <c r="I2035" s="12" t="s">
        <v>28748</v>
      </c>
      <c r="K2035" s="12" t="s">
        <v>28749</v>
      </c>
    </row>
    <row r="2036" ht="15.75" customHeight="1">
      <c r="A2036" s="12">
        <v>3.1732168E7</v>
      </c>
      <c r="B2036" s="12" t="s">
        <v>28751</v>
      </c>
      <c r="C2036" s="12" t="s">
        <v>28752</v>
      </c>
      <c r="D2036" s="12" t="s">
        <v>28753</v>
      </c>
      <c r="E2036" s="12" t="s">
        <v>28754</v>
      </c>
      <c r="F2036" s="12" t="s">
        <v>28755</v>
      </c>
      <c r="G2036" s="12">
        <v>2019.0</v>
      </c>
      <c r="H2036" s="33">
        <v>43786.0</v>
      </c>
      <c r="I2036" s="12" t="s">
        <v>28756</v>
      </c>
      <c r="J2036" s="12" t="s">
        <v>28757</v>
      </c>
      <c r="K2036" s="12" t="s">
        <v>28758</v>
      </c>
    </row>
    <row r="2037" ht="15.75" customHeight="1">
      <c r="A2037" s="12">
        <v>3.1611482E7</v>
      </c>
      <c r="B2037" s="12" t="s">
        <v>28760</v>
      </c>
      <c r="C2037" s="12" t="s">
        <v>28761</v>
      </c>
      <c r="D2037" s="12" t="s">
        <v>28762</v>
      </c>
      <c r="E2037" s="12" t="s">
        <v>28763</v>
      </c>
      <c r="F2037" s="12" t="s">
        <v>909</v>
      </c>
      <c r="G2037" s="12">
        <v>2019.0</v>
      </c>
      <c r="H2037" s="33">
        <v>43754.0</v>
      </c>
      <c r="I2037" s="12" t="s">
        <v>28764</v>
      </c>
      <c r="K2037" s="12" t="s">
        <v>28765</v>
      </c>
    </row>
    <row r="2038" ht="15.75" customHeight="1">
      <c r="A2038" s="12">
        <v>3.1847764E7</v>
      </c>
      <c r="B2038" s="12" t="s">
        <v>28767</v>
      </c>
      <c r="C2038" s="12" t="s">
        <v>28768</v>
      </c>
      <c r="D2038" s="12" t="s">
        <v>28769</v>
      </c>
      <c r="E2038" s="12" t="s">
        <v>28770</v>
      </c>
      <c r="F2038" s="12" t="s">
        <v>796</v>
      </c>
      <c r="G2038" s="12">
        <v>2019.0</v>
      </c>
      <c r="H2038" s="33">
        <v>43818.0</v>
      </c>
      <c r="I2038" s="12" t="s">
        <v>28771</v>
      </c>
      <c r="K2038" s="12" t="s">
        <v>28772</v>
      </c>
    </row>
    <row r="2039" ht="15.75" customHeight="1">
      <c r="A2039" s="12">
        <v>3.1847836E7</v>
      </c>
      <c r="B2039" s="12" t="s">
        <v>28773</v>
      </c>
      <c r="C2039" s="12" t="s">
        <v>28774</v>
      </c>
      <c r="D2039" s="12" t="s">
        <v>28775</v>
      </c>
      <c r="E2039" s="12" t="s">
        <v>28776</v>
      </c>
      <c r="F2039" s="12" t="s">
        <v>28777</v>
      </c>
      <c r="G2039" s="12">
        <v>2019.0</v>
      </c>
      <c r="H2039" s="33">
        <v>43818.0</v>
      </c>
      <c r="I2039" s="12" t="s">
        <v>28778</v>
      </c>
      <c r="K2039" s="12" t="s">
        <v>28779</v>
      </c>
    </row>
    <row r="2040" ht="15.75" customHeight="1">
      <c r="A2040" s="12">
        <v>3.1856227E7</v>
      </c>
      <c r="B2040" s="12" t="s">
        <v>28780</v>
      </c>
      <c r="C2040" s="12" t="s">
        <v>28781</v>
      </c>
      <c r="D2040" s="12" t="s">
        <v>28782</v>
      </c>
      <c r="E2040" s="12" t="s">
        <v>28783</v>
      </c>
      <c r="F2040" s="12" t="s">
        <v>2831</v>
      </c>
      <c r="G2040" s="12">
        <v>2019.0</v>
      </c>
      <c r="H2040" s="33">
        <v>43819.0</v>
      </c>
      <c r="I2040" s="12" t="s">
        <v>28784</v>
      </c>
      <c r="K2040" s="12" t="s">
        <v>28785</v>
      </c>
    </row>
    <row r="2041" ht="15.75" customHeight="1">
      <c r="A2041" s="12">
        <v>3.1885226E7</v>
      </c>
      <c r="B2041" s="12" t="s">
        <v>28787</v>
      </c>
      <c r="C2041" s="12" t="s">
        <v>28788</v>
      </c>
      <c r="D2041" s="12" t="s">
        <v>28789</v>
      </c>
      <c r="E2041" s="12" t="s">
        <v>3049</v>
      </c>
      <c r="F2041" s="12" t="s">
        <v>3022</v>
      </c>
      <c r="G2041" s="12">
        <v>2019.0</v>
      </c>
      <c r="H2041" s="33">
        <v>43830.0</v>
      </c>
      <c r="K2041" s="12" t="s">
        <v>28790</v>
      </c>
    </row>
    <row r="2042" ht="15.75" customHeight="1">
      <c r="A2042" s="12">
        <v>3.1861899E7</v>
      </c>
      <c r="B2042" s="12" t="s">
        <v>28791</v>
      </c>
      <c r="C2042" s="12" t="s">
        <v>28792</v>
      </c>
      <c r="D2042" s="12" t="s">
        <v>28793</v>
      </c>
      <c r="E2042" s="12" t="s">
        <v>28794</v>
      </c>
      <c r="F2042" s="12" t="s">
        <v>5636</v>
      </c>
      <c r="G2042" s="12">
        <v>2019.0</v>
      </c>
      <c r="H2042" s="33">
        <v>43821.0</v>
      </c>
      <c r="I2042" s="12" t="s">
        <v>28795</v>
      </c>
      <c r="K2042" s="12" t="s">
        <v>28796</v>
      </c>
    </row>
    <row r="2043" ht="15.75" customHeight="1">
      <c r="A2043" s="12">
        <v>3.1864403E7</v>
      </c>
      <c r="B2043" s="12" t="s">
        <v>28798</v>
      </c>
      <c r="C2043" s="12" t="s">
        <v>28799</v>
      </c>
      <c r="D2043" s="12" t="s">
        <v>28800</v>
      </c>
      <c r="E2043" s="12" t="s">
        <v>10580</v>
      </c>
      <c r="F2043" s="12" t="s">
        <v>332</v>
      </c>
      <c r="G2043" s="12">
        <v>2019.0</v>
      </c>
      <c r="H2043" s="33">
        <v>43822.0</v>
      </c>
      <c r="I2043" s="12" t="s">
        <v>28801</v>
      </c>
      <c r="K2043" s="12" t="s">
        <v>28802</v>
      </c>
    </row>
    <row r="2044" ht="15.75" customHeight="1">
      <c r="A2044" s="12">
        <v>3.1666366E7</v>
      </c>
      <c r="B2044" s="12" t="s">
        <v>28804</v>
      </c>
      <c r="C2044" s="12" t="s">
        <v>28805</v>
      </c>
      <c r="D2044" s="12" t="s">
        <v>28806</v>
      </c>
      <c r="E2044" s="12" t="s">
        <v>13692</v>
      </c>
      <c r="F2044" s="12" t="s">
        <v>175</v>
      </c>
      <c r="G2044" s="12">
        <v>2019.0</v>
      </c>
      <c r="H2044" s="33">
        <v>43770.0</v>
      </c>
      <c r="I2044" s="12" t="s">
        <v>28807</v>
      </c>
      <c r="K2044" s="12" t="s">
        <v>28808</v>
      </c>
    </row>
    <row r="2045" ht="15.75" customHeight="1">
      <c r="A2045" s="12">
        <v>3.187029E7</v>
      </c>
      <c r="B2045" s="12" t="s">
        <v>28810</v>
      </c>
      <c r="C2045" s="12" t="s">
        <v>28811</v>
      </c>
      <c r="D2045" s="12" t="s">
        <v>28812</v>
      </c>
      <c r="E2045" s="12" t="s">
        <v>28813</v>
      </c>
      <c r="F2045" s="12" t="s">
        <v>605</v>
      </c>
      <c r="G2045" s="12">
        <v>2019.0</v>
      </c>
      <c r="H2045" s="33">
        <v>43824.0</v>
      </c>
      <c r="I2045" s="12" t="s">
        <v>28814</v>
      </c>
      <c r="K2045" s="12" t="s">
        <v>28815</v>
      </c>
    </row>
    <row r="2046" ht="15.75" customHeight="1">
      <c r="A2046" s="12">
        <v>3.1229556E7</v>
      </c>
      <c r="B2046" s="12" t="s">
        <v>28817</v>
      </c>
      <c r="C2046" s="12" t="s">
        <v>28818</v>
      </c>
      <c r="D2046" s="12" t="s">
        <v>28819</v>
      </c>
      <c r="E2046" s="12" t="s">
        <v>28820</v>
      </c>
      <c r="F2046" s="12" t="s">
        <v>28821</v>
      </c>
      <c r="G2046" s="12">
        <v>2020.0</v>
      </c>
      <c r="H2046" s="33">
        <v>43640.0</v>
      </c>
      <c r="K2046" s="12" t="s">
        <v>28822</v>
      </c>
    </row>
    <row r="2047" ht="15.75" customHeight="1">
      <c r="A2047" s="12">
        <v>3.1302148E7</v>
      </c>
      <c r="B2047" s="12" t="s">
        <v>28824</v>
      </c>
      <c r="C2047" s="12" t="s">
        <v>28825</v>
      </c>
      <c r="D2047" s="12" t="s">
        <v>28826</v>
      </c>
      <c r="E2047" s="12" t="s">
        <v>28827</v>
      </c>
      <c r="F2047" s="12" t="s">
        <v>28828</v>
      </c>
      <c r="G2047" s="12">
        <v>2020.0</v>
      </c>
      <c r="H2047" s="33">
        <v>43661.0</v>
      </c>
      <c r="K2047" s="12" t="s">
        <v>28829</v>
      </c>
    </row>
    <row r="2048" ht="15.75" customHeight="1">
      <c r="A2048" s="12">
        <v>3.133754E7</v>
      </c>
      <c r="B2048" s="12" t="s">
        <v>28830</v>
      </c>
      <c r="C2048" s="12" t="s">
        <v>28831</v>
      </c>
      <c r="D2048" s="12" t="s">
        <v>28832</v>
      </c>
      <c r="E2048" s="12" t="s">
        <v>28833</v>
      </c>
      <c r="F2048" s="12" t="s">
        <v>18217</v>
      </c>
      <c r="G2048" s="12">
        <v>2020.0</v>
      </c>
      <c r="H2048" s="33">
        <v>43671.0</v>
      </c>
      <c r="K2048" s="12" t="s">
        <v>28834</v>
      </c>
    </row>
    <row r="2049" ht="15.75" customHeight="1">
      <c r="A2049" s="12">
        <v>3.1408412E7</v>
      </c>
      <c r="B2049" s="12" t="s">
        <v>28835</v>
      </c>
      <c r="C2049" s="12" t="s">
        <v>28836</v>
      </c>
      <c r="D2049" s="12" t="s">
        <v>28837</v>
      </c>
      <c r="E2049" s="12" t="s">
        <v>28838</v>
      </c>
      <c r="F2049" s="12" t="s">
        <v>151</v>
      </c>
      <c r="G2049" s="12">
        <v>2020.0</v>
      </c>
      <c r="H2049" s="33">
        <v>43691.0</v>
      </c>
      <c r="K2049" s="12" t="s">
        <v>28839</v>
      </c>
    </row>
    <row r="2050" ht="15.75" customHeight="1">
      <c r="A2050" s="12">
        <v>3.1501035E7</v>
      </c>
      <c r="B2050" s="12" t="s">
        <v>28840</v>
      </c>
      <c r="C2050" s="12" t="s">
        <v>28841</v>
      </c>
      <c r="D2050" s="12" t="s">
        <v>28842</v>
      </c>
      <c r="E2050" s="12" t="s">
        <v>28843</v>
      </c>
      <c r="F2050" s="12" t="s">
        <v>496</v>
      </c>
      <c r="G2050" s="12">
        <v>2020.0</v>
      </c>
      <c r="H2050" s="33">
        <v>43719.0</v>
      </c>
      <c r="I2050" s="12" t="s">
        <v>28844</v>
      </c>
      <c r="J2050" s="12" t="s">
        <v>28845</v>
      </c>
      <c r="K2050" s="12" t="s">
        <v>28846</v>
      </c>
    </row>
    <row r="2051" ht="15.75" customHeight="1">
      <c r="A2051" s="12">
        <v>3.1542229E7</v>
      </c>
      <c r="B2051" s="12" t="s">
        <v>28847</v>
      </c>
      <c r="C2051" s="12" t="s">
        <v>28848</v>
      </c>
      <c r="D2051" s="12" t="s">
        <v>28849</v>
      </c>
      <c r="E2051" s="12" t="s">
        <v>24791</v>
      </c>
      <c r="F2051" s="12" t="s">
        <v>496</v>
      </c>
      <c r="G2051" s="12">
        <v>2020.0</v>
      </c>
      <c r="H2051" s="33">
        <v>43731.0</v>
      </c>
      <c r="K2051" s="12" t="s">
        <v>28850</v>
      </c>
    </row>
    <row r="2052" ht="15.75" customHeight="1">
      <c r="A2052" s="12">
        <v>3.1549736E7</v>
      </c>
      <c r="B2052" s="12" t="s">
        <v>28851</v>
      </c>
      <c r="C2052" s="12" t="s">
        <v>28852</v>
      </c>
      <c r="D2052" s="12" t="s">
        <v>28853</v>
      </c>
      <c r="E2052" s="12" t="s">
        <v>3430</v>
      </c>
      <c r="F2052" s="12" t="s">
        <v>1205</v>
      </c>
      <c r="G2052" s="12">
        <v>2020.0</v>
      </c>
      <c r="H2052" s="33">
        <v>43733.0</v>
      </c>
      <c r="K2052" s="12" t="s">
        <v>28854</v>
      </c>
    </row>
    <row r="2053" ht="15.75" customHeight="1">
      <c r="A2053" s="12">
        <v>3.1551528E7</v>
      </c>
      <c r="B2053" s="12" t="s">
        <v>28855</v>
      </c>
      <c r="C2053" s="12" t="s">
        <v>28856</v>
      </c>
      <c r="D2053" s="12" t="s">
        <v>28857</v>
      </c>
      <c r="E2053" s="12" t="s">
        <v>28559</v>
      </c>
      <c r="F2053" s="12" t="s">
        <v>144</v>
      </c>
      <c r="G2053" s="12">
        <v>2020.0</v>
      </c>
      <c r="H2053" s="33">
        <v>43734.0</v>
      </c>
      <c r="I2053" s="12" t="s">
        <v>28858</v>
      </c>
      <c r="K2053" s="12" t="s">
        <v>28859</v>
      </c>
    </row>
    <row r="2054" ht="15.75" customHeight="1">
      <c r="A2054" s="12">
        <v>3.1564642E7</v>
      </c>
      <c r="B2054" s="12" t="s">
        <v>28860</v>
      </c>
      <c r="C2054" s="12" t="s">
        <v>28861</v>
      </c>
      <c r="D2054" s="12" t="s">
        <v>28862</v>
      </c>
      <c r="E2054" s="12" t="s">
        <v>27480</v>
      </c>
      <c r="F2054" s="12" t="s">
        <v>496</v>
      </c>
      <c r="G2054" s="12">
        <v>2020.0</v>
      </c>
      <c r="H2054" s="33">
        <v>43739.0</v>
      </c>
      <c r="K2054" s="12" t="s">
        <v>28863</v>
      </c>
    </row>
    <row r="2055" ht="15.75" customHeight="1">
      <c r="A2055" s="12">
        <v>3.1564643E7</v>
      </c>
      <c r="B2055" s="12" t="s">
        <v>28864</v>
      </c>
      <c r="C2055" s="12" t="s">
        <v>28865</v>
      </c>
      <c r="D2055" s="12" t="s">
        <v>28866</v>
      </c>
      <c r="E2055" s="12" t="s">
        <v>28867</v>
      </c>
      <c r="F2055" s="12" t="s">
        <v>496</v>
      </c>
      <c r="G2055" s="12">
        <v>2020.0</v>
      </c>
      <c r="H2055" s="33">
        <v>43739.0</v>
      </c>
      <c r="K2055" s="12" t="s">
        <v>28868</v>
      </c>
    </row>
    <row r="2056" ht="15.75" customHeight="1">
      <c r="A2056" s="12">
        <v>3.1567038E7</v>
      </c>
      <c r="B2056" s="12" t="s">
        <v>28869</v>
      </c>
      <c r="C2056" s="12" t="s">
        <v>28870</v>
      </c>
      <c r="D2056" s="12" t="s">
        <v>28871</v>
      </c>
      <c r="E2056" s="12" t="s">
        <v>28872</v>
      </c>
      <c r="F2056" s="12" t="s">
        <v>3780</v>
      </c>
      <c r="G2056" s="12">
        <v>2020.0</v>
      </c>
      <c r="H2056" s="33">
        <v>43739.0</v>
      </c>
    </row>
    <row r="2057" ht="15.75" customHeight="1">
      <c r="A2057" s="12">
        <v>3.157458E7</v>
      </c>
      <c r="B2057" s="12" t="s">
        <v>28873</v>
      </c>
      <c r="C2057" s="12" t="s">
        <v>28874</v>
      </c>
      <c r="D2057" s="12" t="s">
        <v>28875</v>
      </c>
      <c r="E2057" s="12" t="s">
        <v>18454</v>
      </c>
      <c r="F2057" s="12" t="s">
        <v>884</v>
      </c>
      <c r="G2057" s="12">
        <v>2020.0</v>
      </c>
      <c r="H2057" s="33">
        <v>43740.0</v>
      </c>
      <c r="K2057" s="12" t="s">
        <v>28876</v>
      </c>
    </row>
    <row r="2058" ht="15.75" customHeight="1">
      <c r="A2058" s="12">
        <v>3.159107E7</v>
      </c>
      <c r="B2058" s="12" t="s">
        <v>28877</v>
      </c>
      <c r="C2058" s="12" t="s">
        <v>28878</v>
      </c>
      <c r="D2058" s="12" t="s">
        <v>28879</v>
      </c>
      <c r="E2058" s="12" t="s">
        <v>28880</v>
      </c>
      <c r="F2058" s="12" t="s">
        <v>496</v>
      </c>
      <c r="G2058" s="12">
        <v>2020.0</v>
      </c>
      <c r="H2058" s="33">
        <v>43747.0</v>
      </c>
      <c r="I2058" s="12" t="s">
        <v>28881</v>
      </c>
      <c r="J2058" s="12" t="s">
        <v>28882</v>
      </c>
      <c r="K2058" s="12" t="s">
        <v>28883</v>
      </c>
    </row>
    <row r="2059" ht="15.75" customHeight="1">
      <c r="A2059" s="12">
        <v>3.1631052E7</v>
      </c>
      <c r="B2059" s="12" t="s">
        <v>28884</v>
      </c>
      <c r="C2059" s="12" t="s">
        <v>28885</v>
      </c>
      <c r="D2059" s="12" t="s">
        <v>28886</v>
      </c>
      <c r="E2059" s="12" t="s">
        <v>21383</v>
      </c>
      <c r="F2059" s="12" t="s">
        <v>496</v>
      </c>
      <c r="G2059" s="12">
        <v>2020.0</v>
      </c>
      <c r="H2059" s="33">
        <v>43760.0</v>
      </c>
      <c r="K2059" s="12" t="s">
        <v>28887</v>
      </c>
    </row>
    <row r="2060" ht="15.75" customHeight="1">
      <c r="A2060" s="12">
        <v>3.1648003E7</v>
      </c>
      <c r="B2060" s="12" t="s">
        <v>28888</v>
      </c>
      <c r="C2060" s="12" t="s">
        <v>28889</v>
      </c>
      <c r="D2060" s="12" t="s">
        <v>28890</v>
      </c>
      <c r="E2060" s="12" t="s">
        <v>28891</v>
      </c>
      <c r="F2060" s="12" t="s">
        <v>208</v>
      </c>
      <c r="G2060" s="12">
        <v>2020.0</v>
      </c>
      <c r="H2060" s="33">
        <v>43763.0</v>
      </c>
      <c r="K2060" s="12" t="s">
        <v>28892</v>
      </c>
    </row>
    <row r="2061" ht="15.75" customHeight="1">
      <c r="A2061" s="12">
        <v>3.1677968E7</v>
      </c>
      <c r="B2061" s="12" t="s">
        <v>28893</v>
      </c>
      <c r="C2061" s="12" t="s">
        <v>28894</v>
      </c>
      <c r="D2061" s="12" t="s">
        <v>28895</v>
      </c>
      <c r="E2061" s="12" t="s">
        <v>20584</v>
      </c>
      <c r="F2061" s="12" t="s">
        <v>496</v>
      </c>
      <c r="G2061" s="12">
        <v>2020.0</v>
      </c>
      <c r="H2061" s="33">
        <v>43773.0</v>
      </c>
      <c r="K2061" s="12" t="s">
        <v>28896</v>
      </c>
    </row>
    <row r="2062" ht="15.75" customHeight="1">
      <c r="A2062" s="12">
        <v>3.1682796E7</v>
      </c>
      <c r="B2062" s="12" t="s">
        <v>28897</v>
      </c>
      <c r="C2062" s="12" t="s">
        <v>28898</v>
      </c>
      <c r="D2062" s="12" t="s">
        <v>28899</v>
      </c>
      <c r="E2062" s="12" t="s">
        <v>28900</v>
      </c>
      <c r="F2062" s="12" t="s">
        <v>28901</v>
      </c>
      <c r="G2062" s="12">
        <v>2020.0</v>
      </c>
      <c r="H2062" s="33">
        <v>43774.0</v>
      </c>
      <c r="I2062" s="12" t="s">
        <v>28902</v>
      </c>
      <c r="J2062" s="12" t="s">
        <v>28903</v>
      </c>
      <c r="K2062" s="12" t="s">
        <v>28904</v>
      </c>
    </row>
    <row r="2063" ht="15.75" customHeight="1">
      <c r="A2063" s="12">
        <v>3.1689527E7</v>
      </c>
      <c r="B2063" s="12" t="s">
        <v>28905</v>
      </c>
      <c r="C2063" s="12" t="s">
        <v>28906</v>
      </c>
      <c r="D2063" s="12" t="s">
        <v>28907</v>
      </c>
      <c r="E2063" s="12" t="s">
        <v>28908</v>
      </c>
      <c r="F2063" s="12" t="s">
        <v>208</v>
      </c>
      <c r="G2063" s="12">
        <v>2020.0</v>
      </c>
      <c r="H2063" s="33">
        <v>43775.0</v>
      </c>
      <c r="K2063" s="12" t="s">
        <v>28909</v>
      </c>
    </row>
    <row r="2064" ht="15.75" customHeight="1">
      <c r="A2064" s="12">
        <v>3.1704208E7</v>
      </c>
      <c r="B2064" s="12" t="s">
        <v>28910</v>
      </c>
      <c r="C2064" s="12" t="s">
        <v>28911</v>
      </c>
      <c r="D2064" s="12" t="s">
        <v>28912</v>
      </c>
      <c r="E2064" s="12" t="s">
        <v>24900</v>
      </c>
      <c r="F2064" s="12" t="s">
        <v>496</v>
      </c>
      <c r="G2064" s="12">
        <v>2020.0</v>
      </c>
      <c r="H2064" s="33">
        <v>43779.0</v>
      </c>
      <c r="K2064" s="12" t="s">
        <v>28913</v>
      </c>
    </row>
    <row r="2065" ht="15.75" customHeight="1">
      <c r="A2065" s="12">
        <v>3.1708375E7</v>
      </c>
      <c r="B2065" s="12" t="s">
        <v>28914</v>
      </c>
      <c r="C2065" s="12" t="s">
        <v>28915</v>
      </c>
      <c r="D2065" s="12" t="s">
        <v>28916</v>
      </c>
      <c r="E2065" s="12" t="s">
        <v>28917</v>
      </c>
      <c r="F2065" s="12" t="s">
        <v>28918</v>
      </c>
      <c r="G2065" s="12">
        <v>2020.0</v>
      </c>
      <c r="H2065" s="33">
        <v>43781.0</v>
      </c>
      <c r="K2065" s="12" t="s">
        <v>28919</v>
      </c>
    </row>
    <row r="2066" ht="15.75" customHeight="1">
      <c r="A2066" s="12">
        <v>3.1734862E7</v>
      </c>
      <c r="B2066" s="12" t="s">
        <v>28920</v>
      </c>
      <c r="C2066" s="12" t="s">
        <v>28921</v>
      </c>
      <c r="D2066" s="12" t="s">
        <v>28922</v>
      </c>
      <c r="E2066" s="12" t="s">
        <v>8310</v>
      </c>
      <c r="F2066" s="12" t="s">
        <v>376</v>
      </c>
      <c r="G2066" s="12">
        <v>2020.0</v>
      </c>
      <c r="H2066" s="33">
        <v>43787.0</v>
      </c>
      <c r="I2066" s="12" t="s">
        <v>28923</v>
      </c>
      <c r="K2066" s="12" t="s">
        <v>28924</v>
      </c>
    </row>
    <row r="2067" ht="15.75" customHeight="1">
      <c r="A2067" s="12">
        <v>3.1769394E7</v>
      </c>
      <c r="B2067" s="12" t="s">
        <v>28925</v>
      </c>
      <c r="C2067" s="12" t="s">
        <v>28926</v>
      </c>
      <c r="D2067" s="12" t="s">
        <v>28927</v>
      </c>
      <c r="E2067" s="12" t="s">
        <v>28928</v>
      </c>
      <c r="F2067" s="12" t="s">
        <v>520</v>
      </c>
      <c r="G2067" s="12">
        <v>2020.0</v>
      </c>
      <c r="H2067" s="33">
        <v>43796.0</v>
      </c>
      <c r="I2067" s="12" t="s">
        <v>28929</v>
      </c>
      <c r="K2067" s="12" t="s">
        <v>28930</v>
      </c>
    </row>
    <row r="2068" ht="15.75" customHeight="1">
      <c r="A2068" s="12">
        <v>3.1769404E7</v>
      </c>
      <c r="B2068" s="12" t="s">
        <v>28931</v>
      </c>
      <c r="C2068" s="12" t="s">
        <v>28932</v>
      </c>
      <c r="D2068" s="12" t="s">
        <v>28933</v>
      </c>
      <c r="E2068" s="12" t="s">
        <v>26866</v>
      </c>
      <c r="F2068" s="12" t="s">
        <v>520</v>
      </c>
      <c r="G2068" s="12">
        <v>2020.0</v>
      </c>
      <c r="H2068" s="33">
        <v>43796.0</v>
      </c>
      <c r="I2068" s="12" t="s">
        <v>28934</v>
      </c>
      <c r="K2068" s="12" t="s">
        <v>28935</v>
      </c>
    </row>
    <row r="2069" ht="15.75" customHeight="1">
      <c r="A2069" s="12">
        <v>3.1777316E7</v>
      </c>
      <c r="B2069" s="12" t="s">
        <v>28936</v>
      </c>
      <c r="C2069" s="12" t="s">
        <v>28937</v>
      </c>
      <c r="D2069" s="12" t="s">
        <v>28938</v>
      </c>
      <c r="E2069" s="12" t="s">
        <v>28939</v>
      </c>
      <c r="F2069" s="12" t="s">
        <v>6045</v>
      </c>
      <c r="G2069" s="12">
        <v>2020.0</v>
      </c>
      <c r="H2069" s="33">
        <v>43798.0</v>
      </c>
      <c r="I2069" s="12" t="s">
        <v>28940</v>
      </c>
      <c r="K2069" s="12" t="s">
        <v>28941</v>
      </c>
    </row>
    <row r="2070" ht="15.75" customHeight="1">
      <c r="A2070" s="12">
        <v>3.18053E7</v>
      </c>
      <c r="B2070" s="12" t="s">
        <v>28942</v>
      </c>
      <c r="C2070" s="12" t="s">
        <v>28943</v>
      </c>
      <c r="D2070" s="12" t="s">
        <v>28944</v>
      </c>
      <c r="E2070" s="12" t="s">
        <v>9157</v>
      </c>
      <c r="F2070" s="12" t="s">
        <v>9243</v>
      </c>
      <c r="G2070" s="12">
        <v>2020.0</v>
      </c>
      <c r="H2070" s="33">
        <v>43805.0</v>
      </c>
      <c r="K2070" s="12" t="s">
        <v>28945</v>
      </c>
    </row>
    <row r="2071" ht="15.75" customHeight="1">
      <c r="A2071" s="12">
        <v>3.1820245E7</v>
      </c>
      <c r="B2071" s="12" t="s">
        <v>28946</v>
      </c>
      <c r="C2071" s="12" t="s">
        <v>28947</v>
      </c>
      <c r="D2071" s="12" t="s">
        <v>28948</v>
      </c>
      <c r="E2071" s="12" t="s">
        <v>28949</v>
      </c>
      <c r="F2071" s="12" t="s">
        <v>28950</v>
      </c>
      <c r="G2071" s="12">
        <v>2020.0</v>
      </c>
      <c r="H2071" s="33">
        <v>43810.0</v>
      </c>
      <c r="K2071" s="12" t="s">
        <v>28951</v>
      </c>
    </row>
    <row r="2072" ht="15.75" customHeight="1">
      <c r="A2072" s="12">
        <v>3.1843539E7</v>
      </c>
      <c r="B2072" s="12" t="s">
        <v>28952</v>
      </c>
      <c r="C2072" s="12" t="s">
        <v>28953</v>
      </c>
      <c r="D2072" s="12" t="s">
        <v>28954</v>
      </c>
      <c r="E2072" s="12" t="s">
        <v>28955</v>
      </c>
      <c r="F2072" s="12" t="s">
        <v>214</v>
      </c>
      <c r="G2072" s="12">
        <v>2020.0</v>
      </c>
      <c r="H2072" s="33">
        <v>43817.0</v>
      </c>
      <c r="K2072" s="12" t="s">
        <v>28956</v>
      </c>
    </row>
    <row r="2073" ht="15.75" customHeight="1">
      <c r="A2073" s="12">
        <v>3.1853763E7</v>
      </c>
      <c r="B2073" s="12" t="s">
        <v>28957</v>
      </c>
      <c r="C2073" s="12" t="s">
        <v>28958</v>
      </c>
      <c r="D2073" s="12" t="s">
        <v>28959</v>
      </c>
      <c r="E2073" s="12" t="s">
        <v>28960</v>
      </c>
      <c r="F2073" s="12" t="s">
        <v>664</v>
      </c>
      <c r="G2073" s="12">
        <v>2020.0</v>
      </c>
      <c r="H2073" s="33">
        <v>43819.0</v>
      </c>
      <c r="K2073" s="12" t="s">
        <v>28961</v>
      </c>
    </row>
    <row r="2074" ht="15.75" customHeight="1">
      <c r="A2074" s="12">
        <v>3.1854265E7</v>
      </c>
      <c r="B2074" s="12" t="s">
        <v>28962</v>
      </c>
      <c r="C2074" s="12" t="s">
        <v>28963</v>
      </c>
      <c r="D2074" s="12" t="s">
        <v>28964</v>
      </c>
      <c r="E2074" s="12" t="s">
        <v>28965</v>
      </c>
      <c r="F2074" s="12" t="s">
        <v>27646</v>
      </c>
      <c r="G2074" s="12">
        <v>2020.0</v>
      </c>
      <c r="H2074" s="33">
        <v>43819.0</v>
      </c>
      <c r="K2074" s="12" t="s">
        <v>28966</v>
      </c>
    </row>
    <row r="2075" ht="15.75" customHeight="1">
      <c r="A2075" s="12">
        <v>3.1891215E7</v>
      </c>
      <c r="B2075" s="12" t="s">
        <v>28967</v>
      </c>
      <c r="C2075" s="12" t="s">
        <v>28968</v>
      </c>
      <c r="D2075" s="12" t="s">
        <v>28969</v>
      </c>
      <c r="E2075" s="12" t="s">
        <v>20679</v>
      </c>
      <c r="F2075" s="12" t="s">
        <v>1704</v>
      </c>
      <c r="G2075" s="12">
        <v>2020.0</v>
      </c>
      <c r="H2075" s="33">
        <v>43831.0</v>
      </c>
      <c r="I2075" s="12" t="s">
        <v>28970</v>
      </c>
      <c r="K2075" s="12" t="s">
        <v>28971</v>
      </c>
    </row>
    <row r="2076" ht="15.75" customHeight="1">
      <c r="A2076" s="12">
        <v>3.1916873E7</v>
      </c>
      <c r="B2076" s="12" t="s">
        <v>28972</v>
      </c>
      <c r="C2076" s="12" t="s">
        <v>28973</v>
      </c>
      <c r="D2076" s="12" t="s">
        <v>28974</v>
      </c>
      <c r="E2076" s="12" t="s">
        <v>11324</v>
      </c>
      <c r="F2076" s="12" t="s">
        <v>2291</v>
      </c>
      <c r="G2076" s="12">
        <v>2020.0</v>
      </c>
      <c r="H2076" s="33">
        <v>43840.0</v>
      </c>
      <c r="K2076" s="12" t="s">
        <v>28975</v>
      </c>
    </row>
    <row r="2077" ht="15.75" customHeight="1">
      <c r="A2077" s="12">
        <v>3.1979815E7</v>
      </c>
      <c r="B2077" s="12" t="s">
        <v>28976</v>
      </c>
      <c r="C2077" s="12" t="s">
        <v>28977</v>
      </c>
      <c r="D2077" s="12" t="s">
        <v>28978</v>
      </c>
      <c r="E2077" s="12" t="s">
        <v>28979</v>
      </c>
      <c r="F2077" s="12" t="s">
        <v>1415</v>
      </c>
      <c r="G2077" s="12">
        <v>2020.0</v>
      </c>
      <c r="H2077" s="33">
        <v>43856.0</v>
      </c>
    </row>
    <row r="2078" ht="15.75" customHeight="1">
      <c r="A2078" s="12">
        <v>3.1979874E7</v>
      </c>
      <c r="B2078" s="12" t="s">
        <v>28980</v>
      </c>
      <c r="C2078" s="12" t="s">
        <v>28981</v>
      </c>
      <c r="D2078" s="12" t="s">
        <v>28982</v>
      </c>
      <c r="E2078" s="12" t="s">
        <v>28983</v>
      </c>
      <c r="F2078" s="12" t="s">
        <v>1415</v>
      </c>
      <c r="G2078" s="12">
        <v>2020.0</v>
      </c>
      <c r="H2078" s="33">
        <v>43856.0</v>
      </c>
    </row>
    <row r="2079" ht="15.75" customHeight="1">
      <c r="A2079" s="12">
        <v>3.1979876E7</v>
      </c>
      <c r="B2079" s="12" t="s">
        <v>28984</v>
      </c>
      <c r="C2079" s="12" t="s">
        <v>28985</v>
      </c>
      <c r="D2079" s="12" t="s">
        <v>28982</v>
      </c>
      <c r="E2079" s="12" t="s">
        <v>28986</v>
      </c>
      <c r="F2079" s="12" t="s">
        <v>1415</v>
      </c>
      <c r="G2079" s="12">
        <v>2020.0</v>
      </c>
      <c r="H2079" s="33">
        <v>43856.0</v>
      </c>
    </row>
    <row r="2080" ht="15.75" customHeight="1">
      <c r="A2080" s="12">
        <v>3.1979881E7</v>
      </c>
      <c r="B2080" s="12" t="s">
        <v>28987</v>
      </c>
      <c r="C2080" s="12" t="s">
        <v>28988</v>
      </c>
      <c r="D2080" s="12" t="s">
        <v>28989</v>
      </c>
      <c r="E2080" s="12" t="s">
        <v>28990</v>
      </c>
      <c r="F2080" s="12" t="s">
        <v>1415</v>
      </c>
      <c r="G2080" s="12">
        <v>2020.0</v>
      </c>
      <c r="H2080" s="33">
        <v>43856.0</v>
      </c>
    </row>
    <row r="2081" ht="15.75" customHeight="1">
      <c r="A2081" s="12">
        <v>3.1979888E7</v>
      </c>
      <c r="B2081" s="12" t="s">
        <v>28991</v>
      </c>
      <c r="C2081" s="12" t="s">
        <v>28992</v>
      </c>
      <c r="D2081" s="12" t="s">
        <v>28989</v>
      </c>
      <c r="E2081" s="12" t="s">
        <v>28993</v>
      </c>
      <c r="F2081" s="12" t="s">
        <v>1415</v>
      </c>
      <c r="G2081" s="12">
        <v>2020.0</v>
      </c>
      <c r="H2081" s="33">
        <v>43856.0</v>
      </c>
    </row>
    <row r="2082" ht="15.75" customHeight="1">
      <c r="A2082" s="12">
        <v>3.20574E7</v>
      </c>
      <c r="B2082" s="12" t="s">
        <v>28994</v>
      </c>
      <c r="C2082" s="12" t="s">
        <v>28995</v>
      </c>
      <c r="D2082" s="12" t="s">
        <v>28996</v>
      </c>
      <c r="E2082" s="12" t="s">
        <v>28997</v>
      </c>
      <c r="F2082" s="12" t="s">
        <v>12747</v>
      </c>
      <c r="G2082" s="12">
        <v>2020.0</v>
      </c>
      <c r="H2082" s="33">
        <v>43876.0</v>
      </c>
      <c r="K2082" s="12" t="s">
        <v>28998</v>
      </c>
    </row>
    <row r="2083" ht="15.75" customHeight="1">
      <c r="A2083" s="12">
        <v>3.2134015E7</v>
      </c>
      <c r="B2083" s="12" t="s">
        <v>28999</v>
      </c>
      <c r="C2083" s="12" t="s">
        <v>29000</v>
      </c>
      <c r="D2083" s="12" t="s">
        <v>29001</v>
      </c>
      <c r="E2083" s="12" t="s">
        <v>22971</v>
      </c>
      <c r="F2083" s="12" t="s">
        <v>563</v>
      </c>
      <c r="G2083" s="12">
        <v>2020.0</v>
      </c>
      <c r="H2083" s="33">
        <v>43896.0</v>
      </c>
      <c r="I2083" s="12" t="s">
        <v>29002</v>
      </c>
      <c r="K2083" s="12" t="s">
        <v>29003</v>
      </c>
    </row>
    <row r="2084" ht="15.75" customHeight="1">
      <c r="A2084" s="12">
        <v>3.2134021E7</v>
      </c>
      <c r="B2084" s="12" t="s">
        <v>29004</v>
      </c>
      <c r="C2084" s="12" t="s">
        <v>29005</v>
      </c>
      <c r="D2084" s="12" t="s">
        <v>29006</v>
      </c>
      <c r="E2084" s="12" t="s">
        <v>29007</v>
      </c>
      <c r="F2084" s="12" t="s">
        <v>563</v>
      </c>
      <c r="G2084" s="12">
        <v>2020.0</v>
      </c>
      <c r="H2084" s="33">
        <v>43896.0</v>
      </c>
      <c r="I2084" s="12" t="s">
        <v>29008</v>
      </c>
      <c r="K2084" s="12" t="s">
        <v>29009</v>
      </c>
    </row>
    <row r="2085" ht="15.75" customHeight="1">
      <c r="A2085" s="12">
        <v>3.2187008E7</v>
      </c>
      <c r="B2085" s="12" t="s">
        <v>29010</v>
      </c>
      <c r="C2085" s="12" t="s">
        <v>29011</v>
      </c>
      <c r="D2085" s="12" t="s">
        <v>29012</v>
      </c>
      <c r="E2085" s="12" t="s">
        <v>22871</v>
      </c>
      <c r="F2085" s="12" t="s">
        <v>508</v>
      </c>
      <c r="G2085" s="12">
        <v>2020.0</v>
      </c>
      <c r="H2085" s="33">
        <v>43909.0</v>
      </c>
      <c r="I2085" s="12" t="s">
        <v>29013</v>
      </c>
      <c r="K2085" s="12" t="s">
        <v>29014</v>
      </c>
    </row>
    <row r="2086" ht="15.75" customHeight="1">
      <c r="A2086" s="12">
        <v>3.2189679E7</v>
      </c>
      <c r="B2086" s="12" t="s">
        <v>29015</v>
      </c>
      <c r="C2086" s="12" t="s">
        <v>29016</v>
      </c>
      <c r="D2086" s="12" t="s">
        <v>29017</v>
      </c>
      <c r="E2086" s="12" t="s">
        <v>29018</v>
      </c>
      <c r="F2086" s="12" t="s">
        <v>4607</v>
      </c>
      <c r="G2086" s="12">
        <v>2020.0</v>
      </c>
      <c r="H2086" s="33">
        <v>43910.0</v>
      </c>
      <c r="K2086" s="12" t="s">
        <v>29019</v>
      </c>
    </row>
    <row r="2087" ht="15.75" customHeight="1">
      <c r="A2087" s="12">
        <v>3.2667504E7</v>
      </c>
      <c r="B2087" s="12" t="s">
        <v>29021</v>
      </c>
      <c r="C2087" s="12" t="s">
        <v>29022</v>
      </c>
      <c r="D2087" s="12" t="s">
        <v>29023</v>
      </c>
      <c r="E2087" s="12" t="s">
        <v>29024</v>
      </c>
      <c r="F2087" s="12" t="s">
        <v>587</v>
      </c>
      <c r="G2087" s="12">
        <v>2020.0</v>
      </c>
      <c r="H2087" s="33">
        <v>44028.0</v>
      </c>
      <c r="K2087" s="12" t="s">
        <v>29025</v>
      </c>
    </row>
    <row r="2088" ht="15.75" customHeight="1">
      <c r="A2088" s="12">
        <v>3.2785527E7</v>
      </c>
      <c r="B2088" s="12" t="s">
        <v>29026</v>
      </c>
      <c r="C2088" s="12" t="s">
        <v>29027</v>
      </c>
      <c r="D2088" s="12" t="s">
        <v>29028</v>
      </c>
      <c r="E2088" s="12" t="s">
        <v>5140</v>
      </c>
      <c r="F2088" s="12" t="s">
        <v>587</v>
      </c>
      <c r="G2088" s="12">
        <v>2020.0</v>
      </c>
      <c r="H2088" s="33">
        <v>44057.0</v>
      </c>
      <c r="K2088" s="12" t="s">
        <v>29029</v>
      </c>
    </row>
    <row r="2089" ht="15.75" customHeight="1">
      <c r="A2089" s="12">
        <v>3.2787462E7</v>
      </c>
      <c r="B2089" s="12" t="s">
        <v>29030</v>
      </c>
      <c r="C2089" s="12" t="s">
        <v>29031</v>
      </c>
      <c r="D2089" s="12" t="s">
        <v>29032</v>
      </c>
      <c r="E2089" s="12" t="s">
        <v>29033</v>
      </c>
      <c r="F2089" s="12" t="s">
        <v>29034</v>
      </c>
      <c r="G2089" s="12">
        <v>2020.0</v>
      </c>
      <c r="H2089" s="33">
        <v>44057.0</v>
      </c>
      <c r="I2089" s="12" t="s">
        <v>29035</v>
      </c>
      <c r="K2089" s="12" t="s">
        <v>29036</v>
      </c>
    </row>
    <row r="2090" ht="15.75" customHeight="1">
      <c r="A2090" s="12">
        <v>3.3128864E7</v>
      </c>
      <c r="B2090" s="12" t="s">
        <v>29038</v>
      </c>
      <c r="C2090" s="12" t="s">
        <v>29039</v>
      </c>
      <c r="D2090" s="12" t="s">
        <v>29040</v>
      </c>
      <c r="E2090" s="12" t="s">
        <v>9685</v>
      </c>
      <c r="F2090" s="12" t="s">
        <v>3050</v>
      </c>
      <c r="G2090" s="12">
        <v>2020.0</v>
      </c>
      <c r="H2090" s="33">
        <v>44135.0</v>
      </c>
      <c r="K2090" s="12" t="s">
        <v>29041</v>
      </c>
    </row>
    <row r="2091" ht="15.75" customHeight="1">
      <c r="A2091" s="12">
        <v>3.3263871E7</v>
      </c>
      <c r="B2091" s="12" t="s">
        <v>29042</v>
      </c>
      <c r="C2091" s="12" t="s">
        <v>29043</v>
      </c>
      <c r="D2091" s="12" t="s">
        <v>29044</v>
      </c>
      <c r="E2091" s="12" t="s">
        <v>23376</v>
      </c>
      <c r="F2091" s="12" t="s">
        <v>29045</v>
      </c>
      <c r="G2091" s="12">
        <v>2020.0</v>
      </c>
      <c r="H2091" s="33">
        <v>44167.0</v>
      </c>
      <c r="I2091" s="12" t="s">
        <v>29046</v>
      </c>
      <c r="J2091" s="12" t="s">
        <v>29047</v>
      </c>
      <c r="K2091" s="12" t="s">
        <v>29048</v>
      </c>
    </row>
    <row r="2092" ht="15.75" customHeight="1">
      <c r="A2092" s="12">
        <v>3.3263882E7</v>
      </c>
      <c r="B2092" s="12" t="s">
        <v>29049</v>
      </c>
      <c r="C2092" s="12" t="s">
        <v>29050</v>
      </c>
      <c r="D2092" s="12" t="s">
        <v>29051</v>
      </c>
      <c r="E2092" s="12" t="s">
        <v>1964</v>
      </c>
      <c r="F2092" s="12" t="s">
        <v>29045</v>
      </c>
      <c r="G2092" s="12">
        <v>2020.0</v>
      </c>
      <c r="H2092" s="33">
        <v>44167.0</v>
      </c>
      <c r="K2092" s="12" t="s">
        <v>29052</v>
      </c>
    </row>
    <row r="2093" ht="15.75" customHeight="1">
      <c r="A2093" s="12">
        <v>3.3263885E7</v>
      </c>
      <c r="B2093" s="12" t="s">
        <v>29053</v>
      </c>
      <c r="C2093" s="12" t="s">
        <v>29054</v>
      </c>
      <c r="D2093" s="12" t="s">
        <v>29055</v>
      </c>
      <c r="E2093" s="12" t="s">
        <v>27732</v>
      </c>
      <c r="F2093" s="12" t="s">
        <v>29045</v>
      </c>
      <c r="G2093" s="12">
        <v>2020.0</v>
      </c>
      <c r="H2093" s="33">
        <v>44167.0</v>
      </c>
      <c r="K2093" s="12" t="s">
        <v>29056</v>
      </c>
    </row>
    <row r="2094" ht="15.75" customHeight="1">
      <c r="A2094" s="12">
        <v>3.3818454E7</v>
      </c>
      <c r="B2094" s="12" t="s">
        <v>29057</v>
      </c>
      <c r="C2094" s="12" t="s">
        <v>29058</v>
      </c>
      <c r="D2094" s="12" t="s">
        <v>29059</v>
      </c>
      <c r="E2094" s="12" t="s">
        <v>29060</v>
      </c>
      <c r="F2094" s="12" t="s">
        <v>313</v>
      </c>
      <c r="G2094" s="12">
        <v>2020.0</v>
      </c>
      <c r="H2094" s="33">
        <v>44291.0</v>
      </c>
      <c r="K2094" s="12" t="s">
        <v>29061</v>
      </c>
    </row>
    <row r="2095" ht="15.75" customHeight="1">
      <c r="A2095" s="12">
        <v>3.3818463E7</v>
      </c>
      <c r="B2095" s="12" t="s">
        <v>29062</v>
      </c>
      <c r="C2095" s="12" t="s">
        <v>29063</v>
      </c>
      <c r="D2095" s="12" t="s">
        <v>29064</v>
      </c>
      <c r="E2095" s="12" t="s">
        <v>29065</v>
      </c>
      <c r="F2095" s="12" t="s">
        <v>313</v>
      </c>
      <c r="G2095" s="12">
        <v>2020.0</v>
      </c>
      <c r="H2095" s="33">
        <v>44291.0</v>
      </c>
      <c r="K2095" s="12" t="s">
        <v>29066</v>
      </c>
    </row>
    <row r="2096" ht="15.75" customHeight="1">
      <c r="A2096" s="12">
        <v>3.1895916E7</v>
      </c>
      <c r="B2096" s="12" t="s">
        <v>29067</v>
      </c>
      <c r="C2096" s="12" t="s">
        <v>29068</v>
      </c>
      <c r="D2096" s="12" t="s">
        <v>29069</v>
      </c>
      <c r="E2096" s="12" t="s">
        <v>9385</v>
      </c>
      <c r="F2096" s="12" t="s">
        <v>15189</v>
      </c>
      <c r="G2096" s="12">
        <v>2020.0</v>
      </c>
      <c r="H2096" s="33">
        <v>43833.0</v>
      </c>
      <c r="I2096" s="12" t="s">
        <v>29070</v>
      </c>
      <c r="K2096" s="12" t="s">
        <v>29071</v>
      </c>
    </row>
    <row r="2097" ht="15.75" customHeight="1">
      <c r="A2097" s="12">
        <v>3.1900233E7</v>
      </c>
      <c r="B2097" s="12" t="s">
        <v>29073</v>
      </c>
      <c r="C2097" s="12" t="s">
        <v>29074</v>
      </c>
      <c r="D2097" s="12" t="s">
        <v>29075</v>
      </c>
      <c r="E2097" s="12" t="s">
        <v>29076</v>
      </c>
      <c r="F2097" s="12" t="s">
        <v>332</v>
      </c>
      <c r="G2097" s="12">
        <v>2020.0</v>
      </c>
      <c r="H2097" s="33">
        <v>43835.0</v>
      </c>
      <c r="I2097" s="12" t="s">
        <v>29077</v>
      </c>
      <c r="K2097" s="12" t="s">
        <v>29078</v>
      </c>
    </row>
    <row r="2098" ht="15.75" customHeight="1">
      <c r="A2098" s="12">
        <v>3.1906849E7</v>
      </c>
      <c r="B2098" s="12" t="s">
        <v>29079</v>
      </c>
      <c r="C2098" s="12" t="s">
        <v>29080</v>
      </c>
      <c r="D2098" s="12" t="s">
        <v>29081</v>
      </c>
      <c r="E2098" s="12" t="s">
        <v>11384</v>
      </c>
      <c r="F2098" s="12" t="s">
        <v>605</v>
      </c>
      <c r="G2098" s="12">
        <v>2020.0</v>
      </c>
      <c r="H2098" s="33">
        <v>43838.0</v>
      </c>
      <c r="I2098" s="12" t="s">
        <v>29082</v>
      </c>
      <c r="K2098" s="12" t="s">
        <v>29083</v>
      </c>
    </row>
    <row r="2099" ht="15.75" customHeight="1">
      <c r="A2099" s="12">
        <v>3.1910374E7</v>
      </c>
      <c r="B2099" s="12" t="s">
        <v>29085</v>
      </c>
      <c r="C2099" s="12" t="s">
        <v>29086</v>
      </c>
      <c r="D2099" s="12" t="s">
        <v>29087</v>
      </c>
      <c r="E2099" s="12" t="s">
        <v>3131</v>
      </c>
      <c r="F2099" s="12" t="s">
        <v>6252</v>
      </c>
      <c r="G2099" s="12">
        <v>2020.0</v>
      </c>
      <c r="H2099" s="33">
        <v>43838.0</v>
      </c>
      <c r="K2099" s="12" t="s">
        <v>29088</v>
      </c>
    </row>
    <row r="2100" ht="15.75" customHeight="1">
      <c r="A2100" s="12">
        <v>3.1914123E7</v>
      </c>
      <c r="B2100" s="12" t="s">
        <v>29089</v>
      </c>
      <c r="C2100" s="12" t="s">
        <v>29090</v>
      </c>
      <c r="D2100" s="12" t="s">
        <v>29091</v>
      </c>
      <c r="E2100" s="12" t="s">
        <v>29092</v>
      </c>
      <c r="F2100" s="12" t="s">
        <v>2831</v>
      </c>
      <c r="G2100" s="12">
        <v>2020.0</v>
      </c>
      <c r="H2100" s="33">
        <v>43839.0</v>
      </c>
      <c r="I2100" s="12" t="s">
        <v>29093</v>
      </c>
      <c r="K2100" s="12" t="s">
        <v>29094</v>
      </c>
    </row>
    <row r="2101" ht="15.75" customHeight="1">
      <c r="A2101" s="12">
        <v>3.1368492E7</v>
      </c>
      <c r="B2101" s="12" t="s">
        <v>29096</v>
      </c>
      <c r="C2101" s="12" t="s">
        <v>29097</v>
      </c>
      <c r="D2101" s="12" t="s">
        <v>29098</v>
      </c>
      <c r="E2101" s="12" t="s">
        <v>29099</v>
      </c>
      <c r="F2101" s="12" t="s">
        <v>728</v>
      </c>
      <c r="G2101" s="12">
        <v>2020.0</v>
      </c>
      <c r="H2101" s="33">
        <v>43679.0</v>
      </c>
      <c r="I2101" s="12" t="s">
        <v>29100</v>
      </c>
      <c r="J2101" s="12" t="s">
        <v>29101</v>
      </c>
      <c r="K2101" s="12" t="s">
        <v>29102</v>
      </c>
    </row>
    <row r="2102" ht="15.75" customHeight="1">
      <c r="A2102" s="12">
        <v>3.1504641E7</v>
      </c>
      <c r="B2102" s="12" t="s">
        <v>29104</v>
      </c>
      <c r="C2102" s="12" t="s">
        <v>29105</v>
      </c>
      <c r="D2102" s="12" t="s">
        <v>29106</v>
      </c>
      <c r="E2102" s="12" t="s">
        <v>18686</v>
      </c>
      <c r="F2102" s="12" t="s">
        <v>728</v>
      </c>
      <c r="G2102" s="12">
        <v>2020.0</v>
      </c>
      <c r="H2102" s="33">
        <v>43719.0</v>
      </c>
      <c r="K2102" s="12" t="s">
        <v>29107</v>
      </c>
    </row>
    <row r="2103" ht="15.75" customHeight="1">
      <c r="A2103" s="12">
        <v>3.1595296E7</v>
      </c>
      <c r="B2103" s="12" t="s">
        <v>29108</v>
      </c>
      <c r="C2103" s="12" t="s">
        <v>29109</v>
      </c>
      <c r="D2103" s="12" t="s">
        <v>29110</v>
      </c>
      <c r="E2103" s="12" t="s">
        <v>29111</v>
      </c>
      <c r="F2103" s="12" t="s">
        <v>728</v>
      </c>
      <c r="G2103" s="12">
        <v>2020.0</v>
      </c>
      <c r="H2103" s="33">
        <v>43748.0</v>
      </c>
      <c r="K2103" s="12" t="s">
        <v>29112</v>
      </c>
    </row>
    <row r="2104" ht="15.75" customHeight="1">
      <c r="A2104" s="12">
        <v>3.1618432E7</v>
      </c>
      <c r="B2104" s="12" t="s">
        <v>29113</v>
      </c>
      <c r="C2104" s="12" t="s">
        <v>29114</v>
      </c>
      <c r="D2104" s="12" t="s">
        <v>29115</v>
      </c>
      <c r="E2104" s="12" t="s">
        <v>23572</v>
      </c>
      <c r="F2104" s="12" t="s">
        <v>728</v>
      </c>
      <c r="G2104" s="12">
        <v>2020.0</v>
      </c>
      <c r="H2104" s="33">
        <v>43755.0</v>
      </c>
      <c r="K2104" s="12" t="s">
        <v>29116</v>
      </c>
    </row>
    <row r="2105" ht="15.75" customHeight="1">
      <c r="A2105" s="12">
        <v>3.1918751E7</v>
      </c>
      <c r="B2105" s="12" t="s">
        <v>29117</v>
      </c>
      <c r="C2105" s="12" t="s">
        <v>29118</v>
      </c>
      <c r="D2105" s="12" t="s">
        <v>29119</v>
      </c>
      <c r="E2105" s="12" t="s">
        <v>25711</v>
      </c>
      <c r="F2105" s="12" t="s">
        <v>332</v>
      </c>
      <c r="G2105" s="12">
        <v>2020.0</v>
      </c>
      <c r="H2105" s="33">
        <v>43841.0</v>
      </c>
      <c r="I2105" s="12" t="s">
        <v>29120</v>
      </c>
      <c r="K2105" s="12" t="s">
        <v>29121</v>
      </c>
    </row>
    <row r="2106" ht="15.75" customHeight="1">
      <c r="A2106" s="12">
        <v>3.1919396E7</v>
      </c>
      <c r="B2106" s="12" t="s">
        <v>29122</v>
      </c>
      <c r="C2106" s="12" t="s">
        <v>29123</v>
      </c>
      <c r="D2106" s="12" t="s">
        <v>29124</v>
      </c>
      <c r="E2106" s="12" t="s">
        <v>25104</v>
      </c>
      <c r="F2106" s="12" t="s">
        <v>5609</v>
      </c>
      <c r="G2106" s="12">
        <v>2020.0</v>
      </c>
      <c r="H2106" s="33">
        <v>43841.0</v>
      </c>
      <c r="I2106" s="12" t="s">
        <v>29125</v>
      </c>
      <c r="K2106" s="12" t="s">
        <v>29126</v>
      </c>
    </row>
    <row r="2107" ht="15.75" customHeight="1">
      <c r="A2107" s="12">
        <v>3.1988849E7</v>
      </c>
      <c r="B2107" s="12" t="s">
        <v>29127</v>
      </c>
      <c r="C2107" s="12" t="s">
        <v>29128</v>
      </c>
      <c r="D2107" s="12" t="s">
        <v>29129</v>
      </c>
      <c r="E2107" s="12" t="s">
        <v>16546</v>
      </c>
      <c r="F2107" s="12" t="s">
        <v>15195</v>
      </c>
      <c r="G2107" s="12">
        <v>2020.0</v>
      </c>
      <c r="H2107" s="33">
        <v>43859.0</v>
      </c>
      <c r="I2107" s="12" t="s">
        <v>29130</v>
      </c>
      <c r="K2107" s="12" t="s">
        <v>29131</v>
      </c>
    </row>
    <row r="2108" ht="15.75" customHeight="1">
      <c r="A2108" s="12">
        <v>3.1923174E7</v>
      </c>
      <c r="B2108" s="12" t="s">
        <v>29132</v>
      </c>
      <c r="C2108" s="12" t="s">
        <v>29133</v>
      </c>
      <c r="D2108" s="12" t="s">
        <v>29134</v>
      </c>
      <c r="E2108" s="12" t="s">
        <v>29135</v>
      </c>
      <c r="F2108" s="12" t="s">
        <v>2810</v>
      </c>
      <c r="G2108" s="12">
        <v>2020.0</v>
      </c>
      <c r="H2108" s="33">
        <v>43841.0</v>
      </c>
      <c r="I2108" s="12" t="s">
        <v>29136</v>
      </c>
      <c r="K2108" s="12" t="s">
        <v>29137</v>
      </c>
    </row>
    <row r="2109" ht="15.75" customHeight="1">
      <c r="A2109" s="12">
        <v>3.1937373E7</v>
      </c>
      <c r="B2109" s="12" t="s">
        <v>29139</v>
      </c>
      <c r="C2109" s="12" t="s">
        <v>29140</v>
      </c>
      <c r="D2109" s="12" t="s">
        <v>29141</v>
      </c>
      <c r="E2109" s="12" t="s">
        <v>17625</v>
      </c>
      <c r="F2109" s="12" t="s">
        <v>332</v>
      </c>
      <c r="G2109" s="12">
        <v>2020.0</v>
      </c>
      <c r="H2109" s="33">
        <v>43846.0</v>
      </c>
      <c r="I2109" s="12" t="s">
        <v>29142</v>
      </c>
      <c r="K2109" s="12" t="s">
        <v>29143</v>
      </c>
    </row>
    <row r="2110" ht="15.75" customHeight="1">
      <c r="A2110" s="12">
        <v>3.1988811E7</v>
      </c>
      <c r="B2110" s="12" t="s">
        <v>29145</v>
      </c>
      <c r="C2110" s="12" t="s">
        <v>29146</v>
      </c>
      <c r="D2110" s="12" t="s">
        <v>29147</v>
      </c>
      <c r="E2110" s="12" t="s">
        <v>29148</v>
      </c>
      <c r="F2110" s="12" t="s">
        <v>8200</v>
      </c>
      <c r="G2110" s="12">
        <v>2020.0</v>
      </c>
      <c r="H2110" s="33">
        <v>43859.0</v>
      </c>
      <c r="I2110" s="12" t="s">
        <v>29149</v>
      </c>
      <c r="K2110" s="12" t="s">
        <v>29150</v>
      </c>
    </row>
    <row r="2111" ht="15.75" customHeight="1">
      <c r="A2111" s="12">
        <v>3.1949241E7</v>
      </c>
      <c r="B2111" s="12" t="s">
        <v>29152</v>
      </c>
      <c r="C2111" s="12" t="s">
        <v>29153</v>
      </c>
      <c r="D2111" s="12" t="s">
        <v>29154</v>
      </c>
      <c r="E2111" s="12" t="s">
        <v>29155</v>
      </c>
      <c r="F2111" s="12" t="s">
        <v>5609</v>
      </c>
      <c r="G2111" s="12">
        <v>2020.0</v>
      </c>
      <c r="H2111" s="33">
        <v>43848.0</v>
      </c>
      <c r="I2111" s="12" t="s">
        <v>29156</v>
      </c>
      <c r="K2111" s="12" t="s">
        <v>29157</v>
      </c>
    </row>
    <row r="2112" ht="15.75" customHeight="1">
      <c r="A2112" s="12">
        <v>3.1959217E7</v>
      </c>
      <c r="B2112" s="12" t="s">
        <v>29159</v>
      </c>
      <c r="C2112" s="12" t="s">
        <v>29160</v>
      </c>
      <c r="D2112" s="12" t="s">
        <v>29161</v>
      </c>
      <c r="E2112" s="12" t="s">
        <v>29162</v>
      </c>
      <c r="F2112" s="12" t="s">
        <v>332</v>
      </c>
      <c r="G2112" s="12">
        <v>2020.0</v>
      </c>
      <c r="H2112" s="33">
        <v>43852.0</v>
      </c>
      <c r="I2112" s="12" t="s">
        <v>29163</v>
      </c>
      <c r="K2112" s="12" t="s">
        <v>29164</v>
      </c>
    </row>
    <row r="2113" ht="15.75" customHeight="1">
      <c r="A2113" s="12">
        <v>3.196187E7</v>
      </c>
      <c r="B2113" s="12" t="s">
        <v>29166</v>
      </c>
      <c r="C2113" s="12" t="s">
        <v>29167</v>
      </c>
      <c r="D2113" s="12" t="s">
        <v>29168</v>
      </c>
      <c r="E2113" s="12" t="s">
        <v>29169</v>
      </c>
      <c r="F2113" s="12" t="s">
        <v>2810</v>
      </c>
      <c r="G2113" s="12">
        <v>2020.0</v>
      </c>
      <c r="H2113" s="33">
        <v>43852.0</v>
      </c>
      <c r="I2113" s="12" t="s">
        <v>29170</v>
      </c>
      <c r="K2113" s="12" t="s">
        <v>29171</v>
      </c>
    </row>
    <row r="2114" ht="15.75" customHeight="1">
      <c r="A2114" s="12">
        <v>3.1973172E7</v>
      </c>
      <c r="B2114" s="12" t="s">
        <v>29173</v>
      </c>
      <c r="C2114" s="12" t="s">
        <v>26771</v>
      </c>
      <c r="D2114" s="12" t="s">
        <v>29174</v>
      </c>
      <c r="E2114" s="12" t="s">
        <v>22637</v>
      </c>
      <c r="F2114" s="12" t="s">
        <v>5636</v>
      </c>
      <c r="G2114" s="12">
        <v>2020.0</v>
      </c>
      <c r="H2114" s="33">
        <v>43855.0</v>
      </c>
      <c r="I2114" s="12" t="s">
        <v>29175</v>
      </c>
      <c r="K2114" s="12" t="s">
        <v>29176</v>
      </c>
    </row>
    <row r="2115" ht="15.75" customHeight="1">
      <c r="A2115" s="12">
        <v>3.1969607E7</v>
      </c>
      <c r="B2115" s="12" t="s">
        <v>29177</v>
      </c>
      <c r="C2115" s="12" t="s">
        <v>29178</v>
      </c>
      <c r="D2115" s="12" t="s">
        <v>29179</v>
      </c>
      <c r="E2115" s="12" t="s">
        <v>5055</v>
      </c>
      <c r="F2115" s="12" t="s">
        <v>5609</v>
      </c>
      <c r="G2115" s="12">
        <v>2020.0</v>
      </c>
      <c r="H2115" s="33">
        <v>43854.0</v>
      </c>
      <c r="I2115" s="12" t="s">
        <v>29180</v>
      </c>
      <c r="K2115" s="12" t="s">
        <v>29181</v>
      </c>
    </row>
    <row r="2116" ht="15.75" customHeight="1">
      <c r="A2116" s="12">
        <v>3.1971938E7</v>
      </c>
      <c r="B2116" s="12" t="s">
        <v>29183</v>
      </c>
      <c r="C2116" s="12" t="s">
        <v>29184</v>
      </c>
      <c r="D2116" s="12" t="s">
        <v>29185</v>
      </c>
      <c r="E2116" s="12" t="s">
        <v>7731</v>
      </c>
      <c r="F2116" s="12" t="s">
        <v>2810</v>
      </c>
      <c r="G2116" s="12">
        <v>2020.0</v>
      </c>
      <c r="H2116" s="33">
        <v>43854.0</v>
      </c>
      <c r="I2116" s="12" t="s">
        <v>29186</v>
      </c>
      <c r="K2116" s="12" t="s">
        <v>29187</v>
      </c>
    </row>
    <row r="2117" ht="15.75" customHeight="1">
      <c r="A2117" s="12">
        <v>3.1971956E7</v>
      </c>
      <c r="B2117" s="12" t="s">
        <v>29189</v>
      </c>
      <c r="C2117" s="12" t="s">
        <v>29190</v>
      </c>
      <c r="D2117" s="12" t="s">
        <v>29191</v>
      </c>
      <c r="E2117" s="12" t="s">
        <v>29192</v>
      </c>
      <c r="F2117" s="12" t="s">
        <v>2810</v>
      </c>
      <c r="G2117" s="12">
        <v>2020.0</v>
      </c>
      <c r="H2117" s="33">
        <v>43854.0</v>
      </c>
      <c r="I2117" s="12" t="s">
        <v>29193</v>
      </c>
      <c r="K2117" s="12" t="s">
        <v>29194</v>
      </c>
    </row>
    <row r="2118" ht="15.75" customHeight="1">
      <c r="A2118" s="12">
        <v>3.1986143E7</v>
      </c>
      <c r="B2118" s="12" t="s">
        <v>29195</v>
      </c>
      <c r="C2118" s="12" t="s">
        <v>29196</v>
      </c>
      <c r="D2118" s="12" t="s">
        <v>29197</v>
      </c>
      <c r="E2118" s="12" t="s">
        <v>29198</v>
      </c>
      <c r="F2118" s="12" t="s">
        <v>2810</v>
      </c>
      <c r="G2118" s="12">
        <v>2020.0</v>
      </c>
      <c r="H2118" s="33">
        <v>43858.0</v>
      </c>
      <c r="I2118" s="12" t="s">
        <v>29199</v>
      </c>
      <c r="K2118" s="12" t="s">
        <v>29200</v>
      </c>
    </row>
    <row r="2119" ht="15.75" customHeight="1">
      <c r="A2119" s="12">
        <v>3.1992623E7</v>
      </c>
      <c r="B2119" s="12" t="s">
        <v>29202</v>
      </c>
      <c r="C2119" s="12" t="s">
        <v>29203</v>
      </c>
      <c r="D2119" s="12" t="s">
        <v>29204</v>
      </c>
      <c r="E2119" s="12" t="s">
        <v>29205</v>
      </c>
      <c r="F2119" s="12" t="s">
        <v>7946</v>
      </c>
      <c r="G2119" s="12">
        <v>2020.0</v>
      </c>
      <c r="H2119" s="33">
        <v>43860.0</v>
      </c>
      <c r="I2119" s="12" t="s">
        <v>29206</v>
      </c>
      <c r="K2119" s="12" t="s">
        <v>29207</v>
      </c>
    </row>
    <row r="2120" ht="15.75" customHeight="1">
      <c r="A2120" s="12">
        <v>3.1659008E7</v>
      </c>
      <c r="B2120" s="12" t="s">
        <v>29209</v>
      </c>
      <c r="C2120" s="12" t="s">
        <v>29210</v>
      </c>
      <c r="D2120" s="12" t="s">
        <v>29211</v>
      </c>
      <c r="E2120" s="12" t="s">
        <v>29212</v>
      </c>
      <c r="F2120" s="12" t="s">
        <v>258</v>
      </c>
      <c r="G2120" s="12">
        <v>2020.0</v>
      </c>
      <c r="H2120" s="33">
        <v>43768.0</v>
      </c>
      <c r="I2120" s="12" t="s">
        <v>29213</v>
      </c>
      <c r="K2120" s="12" t="s">
        <v>29214</v>
      </c>
    </row>
    <row r="2121" ht="15.75" customHeight="1">
      <c r="A2121" s="12">
        <v>3.2132275E7</v>
      </c>
      <c r="B2121" s="12" t="s">
        <v>29216</v>
      </c>
      <c r="C2121" s="12" t="s">
        <v>29217</v>
      </c>
      <c r="D2121" s="12" t="s">
        <v>29218</v>
      </c>
      <c r="E2121" s="12" t="s">
        <v>11571</v>
      </c>
      <c r="F2121" s="12" t="s">
        <v>1834</v>
      </c>
      <c r="G2121" s="12">
        <v>2020.0</v>
      </c>
      <c r="H2121" s="33">
        <v>43896.0</v>
      </c>
      <c r="K2121" s="12" t="s">
        <v>29219</v>
      </c>
    </row>
    <row r="2122" ht="15.75" customHeight="1">
      <c r="A2122" s="12">
        <v>3.1922183E7</v>
      </c>
      <c r="B2122" s="12" t="s">
        <v>29221</v>
      </c>
      <c r="C2122" s="12" t="s">
        <v>29222</v>
      </c>
      <c r="D2122" s="12" t="s">
        <v>29223</v>
      </c>
      <c r="E2122" s="12" t="s">
        <v>29224</v>
      </c>
      <c r="F2122" s="12" t="s">
        <v>29225</v>
      </c>
      <c r="G2122" s="12">
        <v>2020.0</v>
      </c>
      <c r="H2122" s="33">
        <v>43841.0</v>
      </c>
      <c r="I2122" s="12" t="s">
        <v>29226</v>
      </c>
      <c r="J2122" s="12" t="s">
        <v>29227</v>
      </c>
      <c r="K2122" s="12" t="s">
        <v>29228</v>
      </c>
    </row>
    <row r="2123" ht="15.75" customHeight="1">
      <c r="A2123" s="12">
        <v>3.1077806E7</v>
      </c>
      <c r="B2123" s="12" t="s">
        <v>29230</v>
      </c>
      <c r="C2123" s="12" t="s">
        <v>29231</v>
      </c>
      <c r="D2123" s="12" t="s">
        <v>29232</v>
      </c>
      <c r="E2123" s="12" t="s">
        <v>9450</v>
      </c>
      <c r="F2123" s="12" t="s">
        <v>3226</v>
      </c>
      <c r="G2123" s="12">
        <v>2020.0</v>
      </c>
      <c r="H2123" s="33">
        <v>43597.0</v>
      </c>
      <c r="K2123" s="12" t="s">
        <v>29233</v>
      </c>
    </row>
    <row r="2124" ht="15.75" customHeight="1">
      <c r="A2124" s="12">
        <v>3.1194893E7</v>
      </c>
      <c r="B2124" s="12" t="s">
        <v>29235</v>
      </c>
      <c r="C2124" s="12" t="s">
        <v>29236</v>
      </c>
      <c r="D2124" s="12" t="s">
        <v>29237</v>
      </c>
      <c r="E2124" s="12" t="s">
        <v>20971</v>
      </c>
      <c r="F2124" s="12" t="s">
        <v>426</v>
      </c>
      <c r="G2124" s="12">
        <v>2020.0</v>
      </c>
      <c r="H2124" s="33">
        <v>43630.0</v>
      </c>
      <c r="I2124" s="12" t="s">
        <v>29238</v>
      </c>
      <c r="K2124" s="12" t="s">
        <v>29239</v>
      </c>
    </row>
    <row r="2125" ht="15.75" customHeight="1">
      <c r="A2125" s="12">
        <v>3.1265751E7</v>
      </c>
      <c r="B2125" s="12" t="s">
        <v>29240</v>
      </c>
      <c r="C2125" s="12" t="s">
        <v>29241</v>
      </c>
      <c r="D2125" s="12" t="s">
        <v>29242</v>
      </c>
      <c r="E2125" s="12" t="s">
        <v>29243</v>
      </c>
      <c r="F2125" s="12" t="s">
        <v>426</v>
      </c>
      <c r="G2125" s="12">
        <v>2020.0</v>
      </c>
      <c r="H2125" s="33">
        <v>43649.0</v>
      </c>
      <c r="K2125" s="12" t="s">
        <v>29244</v>
      </c>
    </row>
    <row r="2126" ht="15.75" customHeight="1">
      <c r="A2126" s="12">
        <v>3.1300838E7</v>
      </c>
      <c r="B2126" s="12" t="s">
        <v>29245</v>
      </c>
      <c r="C2126" s="12" t="s">
        <v>29246</v>
      </c>
      <c r="D2126" s="12" t="s">
        <v>29247</v>
      </c>
      <c r="E2126" s="12" t="s">
        <v>11166</v>
      </c>
      <c r="F2126" s="12" t="s">
        <v>1449</v>
      </c>
      <c r="G2126" s="12">
        <v>2020.0</v>
      </c>
      <c r="H2126" s="33">
        <v>43660.0</v>
      </c>
      <c r="K2126" s="12" t="s">
        <v>29248</v>
      </c>
    </row>
    <row r="2127" ht="15.75" customHeight="1">
      <c r="A2127" s="12">
        <v>3.1387814E7</v>
      </c>
      <c r="B2127" s="12" t="s">
        <v>29249</v>
      </c>
      <c r="C2127" s="12" t="s">
        <v>29250</v>
      </c>
      <c r="D2127" s="12" t="s">
        <v>29251</v>
      </c>
      <c r="E2127" s="12" t="s">
        <v>29252</v>
      </c>
      <c r="F2127" s="12" t="s">
        <v>4266</v>
      </c>
      <c r="G2127" s="12">
        <v>2020.0</v>
      </c>
      <c r="H2127" s="33">
        <v>43685.0</v>
      </c>
      <c r="K2127" s="12" t="s">
        <v>29253</v>
      </c>
    </row>
    <row r="2128" ht="15.75" customHeight="1">
      <c r="A2128" s="12">
        <v>3.1407021E7</v>
      </c>
      <c r="B2128" s="12" t="s">
        <v>29254</v>
      </c>
      <c r="C2128" s="12" t="s">
        <v>29255</v>
      </c>
      <c r="D2128" s="12" t="s">
        <v>29256</v>
      </c>
      <c r="E2128" s="12" t="s">
        <v>29257</v>
      </c>
      <c r="F2128" s="12" t="s">
        <v>1449</v>
      </c>
      <c r="G2128" s="12">
        <v>2020.0</v>
      </c>
      <c r="H2128" s="33">
        <v>43691.0</v>
      </c>
      <c r="K2128" s="12" t="s">
        <v>29258</v>
      </c>
    </row>
    <row r="2129" ht="15.75" customHeight="1">
      <c r="A2129" s="12">
        <v>3.1448989E7</v>
      </c>
      <c r="B2129" s="12" t="s">
        <v>29259</v>
      </c>
      <c r="C2129" s="12" t="s">
        <v>29260</v>
      </c>
      <c r="D2129" s="12" t="s">
        <v>29261</v>
      </c>
      <c r="E2129" s="12" t="s">
        <v>29262</v>
      </c>
      <c r="F2129" s="12" t="s">
        <v>151</v>
      </c>
      <c r="G2129" s="12">
        <v>2020.0</v>
      </c>
      <c r="H2129" s="33">
        <v>43704.0</v>
      </c>
      <c r="I2129" s="12" t="s">
        <v>29263</v>
      </c>
      <c r="K2129" s="12" t="s">
        <v>29264</v>
      </c>
    </row>
    <row r="2130" ht="15.75" customHeight="1">
      <c r="A2130" s="12">
        <v>3.1453762E7</v>
      </c>
      <c r="B2130" s="12" t="s">
        <v>29265</v>
      </c>
      <c r="C2130" s="12" t="s">
        <v>29266</v>
      </c>
      <c r="D2130" s="12" t="s">
        <v>29267</v>
      </c>
      <c r="E2130" s="12" t="s">
        <v>29268</v>
      </c>
      <c r="F2130" s="12" t="s">
        <v>151</v>
      </c>
      <c r="G2130" s="12">
        <v>2020.0</v>
      </c>
      <c r="H2130" s="33">
        <v>43705.0</v>
      </c>
      <c r="K2130" s="12" t="s">
        <v>29269</v>
      </c>
    </row>
    <row r="2131" ht="15.75" customHeight="1">
      <c r="A2131" s="12">
        <v>3.1518651E7</v>
      </c>
      <c r="B2131" s="12" t="s">
        <v>29270</v>
      </c>
      <c r="C2131" s="12" t="s">
        <v>29271</v>
      </c>
      <c r="D2131" s="12" t="s">
        <v>29272</v>
      </c>
      <c r="E2131" s="12" t="s">
        <v>27962</v>
      </c>
      <c r="F2131" s="12" t="s">
        <v>3226</v>
      </c>
      <c r="G2131" s="12">
        <v>2020.0</v>
      </c>
      <c r="H2131" s="33">
        <v>43722.0</v>
      </c>
      <c r="K2131" s="12" t="s">
        <v>29273</v>
      </c>
    </row>
    <row r="2132" ht="15.75" customHeight="1">
      <c r="A2132" s="12">
        <v>3.1522969E7</v>
      </c>
      <c r="B2132" s="12" t="s">
        <v>29274</v>
      </c>
      <c r="C2132" s="12" t="s">
        <v>29275</v>
      </c>
      <c r="D2132" s="12" t="s">
        <v>29276</v>
      </c>
      <c r="E2132" s="12" t="s">
        <v>20484</v>
      </c>
      <c r="F2132" s="12" t="s">
        <v>29277</v>
      </c>
      <c r="G2132" s="12">
        <v>2020.0</v>
      </c>
      <c r="H2132" s="33">
        <v>43725.0</v>
      </c>
      <c r="K2132" s="12" t="s">
        <v>29278</v>
      </c>
    </row>
    <row r="2133" ht="15.75" customHeight="1">
      <c r="A2133" s="12">
        <v>3.1638478E7</v>
      </c>
      <c r="B2133" s="12" t="s">
        <v>29279</v>
      </c>
      <c r="C2133" s="12" t="s">
        <v>29280</v>
      </c>
      <c r="D2133" s="12" t="s">
        <v>29281</v>
      </c>
      <c r="E2133" s="12" t="s">
        <v>24415</v>
      </c>
      <c r="F2133" s="12" t="s">
        <v>151</v>
      </c>
      <c r="G2133" s="12">
        <v>2020.0</v>
      </c>
      <c r="H2133" s="33">
        <v>43761.0</v>
      </c>
      <c r="K2133" s="12" t="s">
        <v>29282</v>
      </c>
    </row>
    <row r="2134" ht="15.75" customHeight="1">
      <c r="A2134" s="12">
        <v>3.1726321E7</v>
      </c>
      <c r="B2134" s="12" t="s">
        <v>29283</v>
      </c>
      <c r="C2134" s="12" t="s">
        <v>22849</v>
      </c>
      <c r="D2134" s="12" t="s">
        <v>29284</v>
      </c>
      <c r="E2134" s="12" t="s">
        <v>15678</v>
      </c>
      <c r="F2134" s="12" t="s">
        <v>19193</v>
      </c>
      <c r="G2134" s="12">
        <v>2020.0</v>
      </c>
      <c r="H2134" s="33">
        <v>43784.0</v>
      </c>
      <c r="K2134" s="12" t="s">
        <v>29285</v>
      </c>
    </row>
    <row r="2135" ht="15.75" customHeight="1">
      <c r="A2135" s="12">
        <v>3.1731011E7</v>
      </c>
      <c r="B2135" s="12" t="s">
        <v>29286</v>
      </c>
      <c r="C2135" s="12" t="s">
        <v>29287</v>
      </c>
      <c r="D2135" s="12" t="s">
        <v>29288</v>
      </c>
      <c r="E2135" s="12" t="s">
        <v>29289</v>
      </c>
      <c r="F2135" s="12" t="s">
        <v>17267</v>
      </c>
      <c r="G2135" s="12">
        <v>2020.0</v>
      </c>
      <c r="H2135" s="33">
        <v>43785.0</v>
      </c>
      <c r="K2135" s="12" t="s">
        <v>29290</v>
      </c>
    </row>
    <row r="2136" ht="15.75" customHeight="1">
      <c r="A2136" s="12">
        <v>3.1742733E7</v>
      </c>
      <c r="B2136" s="12" t="s">
        <v>29291</v>
      </c>
      <c r="C2136" s="12" t="s">
        <v>29292</v>
      </c>
      <c r="D2136" s="12" t="s">
        <v>29293</v>
      </c>
      <c r="E2136" s="12" t="s">
        <v>29294</v>
      </c>
      <c r="F2136" s="12" t="s">
        <v>13861</v>
      </c>
      <c r="G2136" s="12">
        <v>2020.0</v>
      </c>
      <c r="H2136" s="33">
        <v>43789.0</v>
      </c>
      <c r="K2136" s="12" t="s">
        <v>29295</v>
      </c>
    </row>
    <row r="2137" ht="15.75" customHeight="1">
      <c r="A2137" s="12">
        <v>3.1778642E7</v>
      </c>
      <c r="B2137" s="12" t="s">
        <v>29296</v>
      </c>
      <c r="C2137" s="12" t="s">
        <v>29297</v>
      </c>
      <c r="D2137" s="12" t="s">
        <v>29298</v>
      </c>
      <c r="E2137" s="12" t="s">
        <v>19844</v>
      </c>
      <c r="F2137" s="12" t="s">
        <v>2712</v>
      </c>
      <c r="G2137" s="12">
        <v>2020.0</v>
      </c>
      <c r="H2137" s="33">
        <v>43798.0</v>
      </c>
      <c r="K2137" s="12" t="s">
        <v>29299</v>
      </c>
    </row>
    <row r="2138" ht="15.75" customHeight="1">
      <c r="A2138" s="12">
        <v>3.179065E7</v>
      </c>
      <c r="B2138" s="12" t="s">
        <v>29300</v>
      </c>
      <c r="C2138" s="12" t="s">
        <v>29301</v>
      </c>
      <c r="D2138" s="12" t="s">
        <v>29302</v>
      </c>
      <c r="E2138" s="12" t="s">
        <v>5985</v>
      </c>
      <c r="F2138" s="12" t="s">
        <v>2712</v>
      </c>
      <c r="G2138" s="12">
        <v>2020.0</v>
      </c>
      <c r="H2138" s="33">
        <v>43802.0</v>
      </c>
      <c r="K2138" s="12" t="s">
        <v>29303</v>
      </c>
    </row>
    <row r="2139" ht="15.75" customHeight="1">
      <c r="A2139" s="12">
        <v>3.1820709E7</v>
      </c>
      <c r="B2139" s="12" t="s">
        <v>29304</v>
      </c>
      <c r="C2139" s="12" t="s">
        <v>29305</v>
      </c>
      <c r="D2139" s="12" t="s">
        <v>29306</v>
      </c>
      <c r="E2139" s="12" t="s">
        <v>28382</v>
      </c>
      <c r="F2139" s="12" t="s">
        <v>520</v>
      </c>
      <c r="G2139" s="12">
        <v>2020.0</v>
      </c>
      <c r="H2139" s="33">
        <v>43810.0</v>
      </c>
      <c r="I2139" s="12" t="s">
        <v>29307</v>
      </c>
      <c r="K2139" s="12" t="s">
        <v>29308</v>
      </c>
    </row>
    <row r="2140" ht="15.75" customHeight="1">
      <c r="A2140" s="12">
        <v>3.1846415E7</v>
      </c>
      <c r="B2140" s="12" t="s">
        <v>29309</v>
      </c>
      <c r="C2140" s="12" t="s">
        <v>29310</v>
      </c>
      <c r="D2140" s="12" t="s">
        <v>29311</v>
      </c>
      <c r="E2140" s="12" t="s">
        <v>29312</v>
      </c>
      <c r="F2140" s="12" t="s">
        <v>6652</v>
      </c>
      <c r="G2140" s="12">
        <v>2020.0</v>
      </c>
      <c r="H2140" s="33">
        <v>43817.0</v>
      </c>
      <c r="K2140" s="12" t="s">
        <v>29313</v>
      </c>
    </row>
    <row r="2141" ht="15.75" customHeight="1">
      <c r="A2141" s="12">
        <v>3.1857182E7</v>
      </c>
      <c r="B2141" s="12" t="s">
        <v>29314</v>
      </c>
      <c r="C2141" s="12" t="s">
        <v>29315</v>
      </c>
      <c r="D2141" s="12" t="s">
        <v>29316</v>
      </c>
      <c r="E2141" s="12" t="s">
        <v>29317</v>
      </c>
      <c r="F2141" s="12" t="s">
        <v>29318</v>
      </c>
      <c r="G2141" s="12">
        <v>2020.0</v>
      </c>
      <c r="H2141" s="33">
        <v>43820.0</v>
      </c>
      <c r="K2141" s="12" t="s">
        <v>29319</v>
      </c>
    </row>
    <row r="2142" ht="15.75" customHeight="1">
      <c r="A2142" s="12">
        <v>3.1896047E7</v>
      </c>
      <c r="B2142" s="12" t="s">
        <v>29320</v>
      </c>
      <c r="C2142" s="12" t="s">
        <v>29321</v>
      </c>
      <c r="D2142" s="12" t="s">
        <v>29322</v>
      </c>
      <c r="E2142" s="12" t="s">
        <v>29323</v>
      </c>
      <c r="F2142" s="12" t="s">
        <v>202</v>
      </c>
      <c r="G2142" s="12">
        <v>2020.0</v>
      </c>
      <c r="H2142" s="33">
        <v>43833.0</v>
      </c>
      <c r="K2142" s="12" t="s">
        <v>29324</v>
      </c>
    </row>
    <row r="2143" ht="15.75" customHeight="1">
      <c r="A2143" s="12">
        <v>3.1901105E7</v>
      </c>
      <c r="B2143" s="12" t="s">
        <v>29325</v>
      </c>
      <c r="C2143" s="12" t="s">
        <v>29326</v>
      </c>
      <c r="D2143" s="12" t="s">
        <v>29327</v>
      </c>
      <c r="E2143" s="12" t="s">
        <v>29328</v>
      </c>
      <c r="F2143" s="12" t="s">
        <v>376</v>
      </c>
      <c r="G2143" s="12">
        <v>2020.0</v>
      </c>
      <c r="H2143" s="33">
        <v>43835.0</v>
      </c>
      <c r="K2143" s="12" t="s">
        <v>29329</v>
      </c>
    </row>
    <row r="2144" ht="15.75" customHeight="1">
      <c r="A2144" s="12">
        <v>3.1912447E7</v>
      </c>
      <c r="B2144" s="12" t="s">
        <v>29330</v>
      </c>
      <c r="C2144" s="12" t="s">
        <v>29331</v>
      </c>
      <c r="D2144" s="12" t="s">
        <v>29332</v>
      </c>
      <c r="E2144" s="12" t="s">
        <v>29333</v>
      </c>
      <c r="F2144" s="12" t="s">
        <v>18522</v>
      </c>
      <c r="G2144" s="12">
        <v>2020.0</v>
      </c>
      <c r="H2144" s="33">
        <v>43839.0</v>
      </c>
      <c r="K2144" s="12" t="s">
        <v>29334</v>
      </c>
    </row>
    <row r="2145" ht="15.75" customHeight="1">
      <c r="A2145" s="12">
        <v>3.1942975E7</v>
      </c>
      <c r="B2145" s="12" t="s">
        <v>29335</v>
      </c>
      <c r="C2145" s="12" t="s">
        <v>29336</v>
      </c>
      <c r="D2145" s="12" t="s">
        <v>29337</v>
      </c>
      <c r="E2145" s="12" t="s">
        <v>21536</v>
      </c>
      <c r="F2145" s="12" t="s">
        <v>1622</v>
      </c>
      <c r="G2145" s="12">
        <v>2020.0</v>
      </c>
      <c r="H2145" s="33">
        <v>43847.0</v>
      </c>
      <c r="K2145" s="12" t="s">
        <v>29338</v>
      </c>
    </row>
    <row r="2146" ht="15.75" customHeight="1">
      <c r="A2146" s="12">
        <v>3.1945327E7</v>
      </c>
      <c r="B2146" s="12" t="s">
        <v>29340</v>
      </c>
      <c r="C2146" s="12" t="s">
        <v>29341</v>
      </c>
      <c r="D2146" s="12" t="s">
        <v>29342</v>
      </c>
      <c r="E2146" s="12" t="s">
        <v>29343</v>
      </c>
      <c r="F2146" s="12" t="s">
        <v>214</v>
      </c>
      <c r="G2146" s="12">
        <v>2020.0</v>
      </c>
      <c r="H2146" s="33">
        <v>43847.0</v>
      </c>
      <c r="K2146" s="12" t="s">
        <v>29344</v>
      </c>
    </row>
    <row r="2147" ht="15.75" customHeight="1">
      <c r="A2147" s="12">
        <v>3.1953633E7</v>
      </c>
      <c r="B2147" s="12" t="s">
        <v>29345</v>
      </c>
      <c r="C2147" s="12" t="s">
        <v>29346</v>
      </c>
      <c r="D2147" s="12" t="s">
        <v>29347</v>
      </c>
      <c r="E2147" s="12" t="s">
        <v>29348</v>
      </c>
      <c r="F2147" s="12" t="s">
        <v>664</v>
      </c>
      <c r="G2147" s="12">
        <v>2020.0</v>
      </c>
      <c r="H2147" s="33">
        <v>43849.0</v>
      </c>
      <c r="K2147" s="12" t="s">
        <v>29349</v>
      </c>
    </row>
    <row r="2148" ht="15.75" customHeight="1">
      <c r="A2148" s="12">
        <v>3.1955791E7</v>
      </c>
      <c r="B2148" s="12" t="s">
        <v>29350</v>
      </c>
      <c r="C2148" s="12" t="s">
        <v>29351</v>
      </c>
      <c r="D2148" s="12" t="s">
        <v>29352</v>
      </c>
      <c r="E2148" s="12" t="s">
        <v>12915</v>
      </c>
      <c r="F2148" s="12" t="s">
        <v>1312</v>
      </c>
      <c r="G2148" s="12">
        <v>2020.0</v>
      </c>
      <c r="H2148" s="33">
        <v>43851.0</v>
      </c>
      <c r="I2148" s="12" t="s">
        <v>29353</v>
      </c>
      <c r="K2148" s="12" t="s">
        <v>29354</v>
      </c>
    </row>
    <row r="2149" ht="15.75" customHeight="1">
      <c r="A2149" s="12">
        <v>3.195811E7</v>
      </c>
      <c r="B2149" s="12" t="s">
        <v>29355</v>
      </c>
      <c r="C2149" s="12" t="s">
        <v>29356</v>
      </c>
      <c r="D2149" s="12" t="s">
        <v>29357</v>
      </c>
      <c r="E2149" s="12" t="s">
        <v>3813</v>
      </c>
      <c r="F2149" s="12" t="s">
        <v>2843</v>
      </c>
      <c r="G2149" s="12">
        <v>2020.0</v>
      </c>
      <c r="H2149" s="33">
        <v>43851.0</v>
      </c>
      <c r="I2149" s="12" t="s">
        <v>29358</v>
      </c>
      <c r="K2149" s="12" t="s">
        <v>29359</v>
      </c>
    </row>
    <row r="2150" ht="15.75" customHeight="1">
      <c r="A2150" s="12">
        <v>3.1958375E7</v>
      </c>
      <c r="B2150" s="12" t="s">
        <v>29360</v>
      </c>
      <c r="C2150" s="12" t="s">
        <v>29361</v>
      </c>
      <c r="D2150" s="12" t="s">
        <v>29362</v>
      </c>
      <c r="E2150" s="12" t="s">
        <v>29363</v>
      </c>
      <c r="F2150" s="12" t="s">
        <v>386</v>
      </c>
      <c r="G2150" s="12">
        <v>2020.0</v>
      </c>
      <c r="H2150" s="33">
        <v>43851.0</v>
      </c>
    </row>
    <row r="2151" ht="15.75" customHeight="1">
      <c r="A2151" s="12">
        <v>3.1961304E7</v>
      </c>
      <c r="B2151" s="12" t="s">
        <v>29364</v>
      </c>
      <c r="C2151" s="12" t="s">
        <v>29365</v>
      </c>
      <c r="D2151" s="12" t="s">
        <v>29366</v>
      </c>
      <c r="E2151" s="12" t="s">
        <v>2711</v>
      </c>
      <c r="F2151" s="12" t="s">
        <v>508</v>
      </c>
      <c r="G2151" s="12">
        <v>2020.0</v>
      </c>
      <c r="H2151" s="33">
        <v>43852.0</v>
      </c>
      <c r="I2151" s="12" t="s">
        <v>29367</v>
      </c>
      <c r="K2151" s="12" t="s">
        <v>29368</v>
      </c>
    </row>
    <row r="2152" ht="15.75" customHeight="1">
      <c r="A2152" s="12">
        <v>3.1961312E7</v>
      </c>
      <c r="B2152" s="12" t="s">
        <v>29369</v>
      </c>
      <c r="C2152" s="12" t="s">
        <v>29370</v>
      </c>
      <c r="D2152" s="12" t="s">
        <v>29371</v>
      </c>
      <c r="E2152" s="12" t="s">
        <v>29372</v>
      </c>
      <c r="F2152" s="12" t="s">
        <v>508</v>
      </c>
      <c r="G2152" s="12">
        <v>2020.0</v>
      </c>
      <c r="H2152" s="33">
        <v>43852.0</v>
      </c>
      <c r="I2152" s="12" t="s">
        <v>29373</v>
      </c>
      <c r="K2152" s="12" t="s">
        <v>29374</v>
      </c>
    </row>
    <row r="2153" ht="15.75" customHeight="1">
      <c r="A2153" s="12">
        <v>3.1961319E7</v>
      </c>
      <c r="B2153" s="12" t="s">
        <v>29375</v>
      </c>
      <c r="C2153" s="12" t="s">
        <v>29376</v>
      </c>
      <c r="D2153" s="12" t="s">
        <v>29377</v>
      </c>
      <c r="E2153" s="12" t="s">
        <v>29378</v>
      </c>
      <c r="F2153" s="12" t="s">
        <v>508</v>
      </c>
      <c r="G2153" s="12">
        <v>2020.0</v>
      </c>
      <c r="H2153" s="33">
        <v>43852.0</v>
      </c>
      <c r="I2153" s="12" t="s">
        <v>29379</v>
      </c>
      <c r="K2153" s="12" t="s">
        <v>29380</v>
      </c>
    </row>
    <row r="2154" ht="15.75" customHeight="1">
      <c r="A2154" s="12">
        <v>3.1971489E7</v>
      </c>
      <c r="B2154" s="12" t="s">
        <v>29381</v>
      </c>
      <c r="C2154" s="12" t="s">
        <v>29382</v>
      </c>
      <c r="D2154" s="12" t="s">
        <v>29383</v>
      </c>
      <c r="E2154" s="12" t="s">
        <v>29384</v>
      </c>
      <c r="F2154" s="12" t="s">
        <v>386</v>
      </c>
      <c r="G2154" s="12">
        <v>2020.0</v>
      </c>
      <c r="H2154" s="33">
        <v>43854.0</v>
      </c>
    </row>
    <row r="2155" ht="15.75" customHeight="1">
      <c r="A2155" s="12">
        <v>3.2145725E7</v>
      </c>
      <c r="B2155" s="12" t="s">
        <v>29385</v>
      </c>
      <c r="C2155" s="12" t="s">
        <v>29386</v>
      </c>
      <c r="D2155" s="12" t="s">
        <v>29387</v>
      </c>
      <c r="E2155" s="12" t="s">
        <v>14103</v>
      </c>
      <c r="F2155" s="12" t="s">
        <v>2562</v>
      </c>
      <c r="G2155" s="12">
        <v>2020.0</v>
      </c>
      <c r="H2155" s="33">
        <v>43899.0</v>
      </c>
      <c r="I2155" s="12" t="s">
        <v>29388</v>
      </c>
      <c r="K2155" s="12" t="s">
        <v>29389</v>
      </c>
    </row>
    <row r="2156" ht="15.75" customHeight="1">
      <c r="A2156" s="12">
        <v>3.2877141E7</v>
      </c>
      <c r="B2156" s="12" t="s">
        <v>6178</v>
      </c>
      <c r="C2156" s="12" t="s">
        <v>9881</v>
      </c>
      <c r="D2156" s="12" t="s">
        <v>29390</v>
      </c>
      <c r="E2156" s="12" t="s">
        <v>9883</v>
      </c>
      <c r="F2156" s="12" t="s">
        <v>29391</v>
      </c>
      <c r="G2156" s="12">
        <v>2020.0</v>
      </c>
      <c r="H2156" s="33">
        <v>44077.0</v>
      </c>
    </row>
    <row r="2157" ht="15.75" customHeight="1">
      <c r="A2157" s="12">
        <v>3.3659781E7</v>
      </c>
      <c r="B2157" s="12" t="s">
        <v>29392</v>
      </c>
      <c r="C2157" s="12" t="s">
        <v>29393</v>
      </c>
      <c r="D2157" s="12" t="s">
        <v>29394</v>
      </c>
      <c r="E2157" s="12" t="s">
        <v>12739</v>
      </c>
      <c r="F2157" s="12" t="s">
        <v>29395</v>
      </c>
      <c r="G2157" s="12">
        <v>2020.0</v>
      </c>
      <c r="H2157" s="33">
        <v>44259.0</v>
      </c>
      <c r="I2157" s="12" t="s">
        <v>29396</v>
      </c>
      <c r="K2157" s="12" t="s">
        <v>29397</v>
      </c>
    </row>
    <row r="2158" ht="15.75" customHeight="1">
      <c r="A2158" s="12">
        <v>3.2117791E7</v>
      </c>
      <c r="B2158" s="12" t="s">
        <v>29398</v>
      </c>
      <c r="C2158" s="12" t="s">
        <v>29399</v>
      </c>
      <c r="D2158" s="12" t="s">
        <v>29400</v>
      </c>
      <c r="E2158" s="12" t="s">
        <v>29401</v>
      </c>
      <c r="F2158" s="12" t="s">
        <v>3171</v>
      </c>
      <c r="G2158" s="12">
        <v>2020.0</v>
      </c>
      <c r="H2158" s="33">
        <v>43893.0</v>
      </c>
      <c r="I2158" s="12" t="s">
        <v>29402</v>
      </c>
      <c r="K2158" s="12" t="s">
        <v>29403</v>
      </c>
    </row>
    <row r="2159" ht="15.75" customHeight="1">
      <c r="A2159" s="12">
        <v>3.2028994E7</v>
      </c>
      <c r="B2159" s="12" t="s">
        <v>29405</v>
      </c>
      <c r="C2159" s="12" t="s">
        <v>29406</v>
      </c>
      <c r="D2159" s="12" t="s">
        <v>29407</v>
      </c>
      <c r="E2159" s="12" t="s">
        <v>3225</v>
      </c>
      <c r="F2159" s="12" t="s">
        <v>332</v>
      </c>
      <c r="G2159" s="12">
        <v>2020.0</v>
      </c>
      <c r="H2159" s="33">
        <v>43869.0</v>
      </c>
      <c r="I2159" s="12" t="s">
        <v>29408</v>
      </c>
      <c r="K2159" s="12" t="s">
        <v>29409</v>
      </c>
    </row>
    <row r="2160" ht="15.75" customHeight="1">
      <c r="A2160" s="12">
        <v>3.2028946E7</v>
      </c>
      <c r="B2160" s="12" t="s">
        <v>29411</v>
      </c>
      <c r="C2160" s="12" t="s">
        <v>29412</v>
      </c>
      <c r="D2160" s="12" t="s">
        <v>29413</v>
      </c>
      <c r="E2160" s="12" t="s">
        <v>29414</v>
      </c>
      <c r="F2160" s="12" t="s">
        <v>818</v>
      </c>
      <c r="G2160" s="12">
        <v>2020.0</v>
      </c>
      <c r="H2160" s="33">
        <v>43869.0</v>
      </c>
      <c r="I2160" s="12" t="s">
        <v>29415</v>
      </c>
      <c r="K2160" s="12" t="s">
        <v>29416</v>
      </c>
    </row>
    <row r="2161" ht="15.75" customHeight="1">
      <c r="A2161" s="12">
        <v>3.2041638E7</v>
      </c>
      <c r="B2161" s="12" t="s">
        <v>29418</v>
      </c>
      <c r="C2161" s="12" t="s">
        <v>29419</v>
      </c>
      <c r="D2161" s="12" t="s">
        <v>29420</v>
      </c>
      <c r="E2161" s="12" t="s">
        <v>29421</v>
      </c>
      <c r="F2161" s="12" t="s">
        <v>332</v>
      </c>
      <c r="G2161" s="12">
        <v>2020.0</v>
      </c>
      <c r="H2161" s="33">
        <v>43873.0</v>
      </c>
      <c r="I2161" s="12" t="s">
        <v>29422</v>
      </c>
      <c r="K2161" s="12" t="s">
        <v>29423</v>
      </c>
    </row>
    <row r="2162" ht="15.75" customHeight="1">
      <c r="A2162" s="12">
        <v>3.2049147E7</v>
      </c>
      <c r="B2162" s="12" t="s">
        <v>29425</v>
      </c>
      <c r="C2162" s="12" t="s">
        <v>29426</v>
      </c>
      <c r="D2162" s="12" t="s">
        <v>29427</v>
      </c>
      <c r="E2162" s="12" t="s">
        <v>29428</v>
      </c>
      <c r="F2162" s="12" t="s">
        <v>587</v>
      </c>
      <c r="G2162" s="12">
        <v>2020.0</v>
      </c>
      <c r="H2162" s="33">
        <v>43874.0</v>
      </c>
      <c r="K2162" s="12" t="s">
        <v>29429</v>
      </c>
    </row>
    <row r="2163" ht="15.75" customHeight="1">
      <c r="A2163" s="12">
        <v>3.2041484E7</v>
      </c>
      <c r="B2163" s="12" t="s">
        <v>29430</v>
      </c>
      <c r="C2163" s="12" t="s">
        <v>29431</v>
      </c>
      <c r="D2163" s="12" t="s">
        <v>29432</v>
      </c>
      <c r="E2163" s="12" t="s">
        <v>29433</v>
      </c>
      <c r="F2163" s="12" t="s">
        <v>7369</v>
      </c>
      <c r="G2163" s="12">
        <v>2020.0</v>
      </c>
      <c r="H2163" s="33">
        <v>43873.0</v>
      </c>
      <c r="I2163" s="12" t="s">
        <v>29434</v>
      </c>
      <c r="K2163" s="12" t="s">
        <v>29435</v>
      </c>
    </row>
    <row r="2164" ht="15.75" customHeight="1">
      <c r="A2164" s="12">
        <v>3.2054525E7</v>
      </c>
      <c r="B2164" s="12" t="s">
        <v>29437</v>
      </c>
      <c r="C2164" s="12" t="s">
        <v>29438</v>
      </c>
      <c r="D2164" s="12" t="s">
        <v>29439</v>
      </c>
      <c r="E2164" s="12" t="s">
        <v>29440</v>
      </c>
      <c r="F2164" s="12" t="s">
        <v>368</v>
      </c>
      <c r="G2164" s="12">
        <v>2020.0</v>
      </c>
      <c r="H2164" s="33">
        <v>43876.0</v>
      </c>
      <c r="I2164" s="12" t="s">
        <v>29441</v>
      </c>
      <c r="K2164" s="12" t="s">
        <v>29442</v>
      </c>
    </row>
    <row r="2165" ht="15.75" customHeight="1">
      <c r="A2165" s="12">
        <v>3.2054909E7</v>
      </c>
      <c r="B2165" s="12" t="s">
        <v>29444</v>
      </c>
      <c r="C2165" s="12" t="s">
        <v>29445</v>
      </c>
      <c r="D2165" s="12" t="s">
        <v>29446</v>
      </c>
      <c r="E2165" s="12" t="s">
        <v>29447</v>
      </c>
      <c r="F2165" s="12" t="s">
        <v>5609</v>
      </c>
      <c r="G2165" s="12">
        <v>2020.0</v>
      </c>
      <c r="H2165" s="33">
        <v>43876.0</v>
      </c>
      <c r="I2165" s="12" t="s">
        <v>29448</v>
      </c>
      <c r="K2165" s="12" t="s">
        <v>29449</v>
      </c>
    </row>
    <row r="2166" ht="15.75" customHeight="1">
      <c r="A2166" s="12">
        <v>3.2069292E7</v>
      </c>
      <c r="B2166" s="12" t="s">
        <v>29450</v>
      </c>
      <c r="C2166" s="12" t="s">
        <v>29451</v>
      </c>
      <c r="D2166" s="12" t="s">
        <v>29452</v>
      </c>
      <c r="E2166" s="12" t="s">
        <v>29453</v>
      </c>
      <c r="F2166" s="12" t="s">
        <v>2810</v>
      </c>
      <c r="G2166" s="12">
        <v>2020.0</v>
      </c>
      <c r="H2166" s="33">
        <v>43880.0</v>
      </c>
      <c r="I2166" s="12" t="s">
        <v>29454</v>
      </c>
      <c r="K2166" s="12" t="s">
        <v>29455</v>
      </c>
    </row>
    <row r="2167" ht="15.75" customHeight="1">
      <c r="A2167" s="12">
        <v>3.2110116E7</v>
      </c>
      <c r="B2167" s="12" t="s">
        <v>29457</v>
      </c>
      <c r="C2167" s="12" t="s">
        <v>29458</v>
      </c>
      <c r="D2167" s="12" t="s">
        <v>29459</v>
      </c>
      <c r="E2167" s="12" t="s">
        <v>2254</v>
      </c>
      <c r="F2167" s="12" t="s">
        <v>29460</v>
      </c>
      <c r="G2167" s="12">
        <v>2020.0</v>
      </c>
      <c r="H2167" s="33">
        <v>43890.0</v>
      </c>
      <c r="I2167" s="12" t="s">
        <v>29461</v>
      </c>
      <c r="K2167" s="12" t="s">
        <v>29462</v>
      </c>
    </row>
    <row r="2168" ht="15.75" customHeight="1">
      <c r="A2168" s="12">
        <v>3.2066253E7</v>
      </c>
      <c r="B2168" s="12" t="s">
        <v>29463</v>
      </c>
      <c r="C2168" s="12" t="s">
        <v>29464</v>
      </c>
      <c r="D2168" s="12" t="s">
        <v>29465</v>
      </c>
      <c r="E2168" s="12" t="s">
        <v>29466</v>
      </c>
      <c r="F2168" s="12" t="s">
        <v>29467</v>
      </c>
      <c r="G2168" s="12">
        <v>2020.0</v>
      </c>
      <c r="H2168" s="33">
        <v>43880.0</v>
      </c>
      <c r="K2168" s="12" t="s">
        <v>29468</v>
      </c>
    </row>
    <row r="2169" ht="15.75" customHeight="1">
      <c r="A2169" s="12">
        <v>3.2092972E7</v>
      </c>
      <c r="B2169" s="12" t="s">
        <v>29470</v>
      </c>
      <c r="C2169" s="12" t="s">
        <v>29471</v>
      </c>
      <c r="D2169" s="12" t="s">
        <v>29472</v>
      </c>
      <c r="E2169" s="12" t="s">
        <v>29473</v>
      </c>
      <c r="F2169" s="12" t="s">
        <v>104</v>
      </c>
      <c r="G2169" s="12">
        <v>2020.0</v>
      </c>
      <c r="H2169" s="33">
        <v>43887.0</v>
      </c>
      <c r="I2169" s="12" t="s">
        <v>29474</v>
      </c>
      <c r="K2169" s="12" t="s">
        <v>29475</v>
      </c>
    </row>
    <row r="2170" ht="15.75" customHeight="1">
      <c r="A2170" s="12">
        <v>3.2078642E7</v>
      </c>
      <c r="B2170" s="12" t="s">
        <v>29476</v>
      </c>
      <c r="C2170" s="12" t="s">
        <v>29477</v>
      </c>
      <c r="D2170" s="12" t="s">
        <v>29478</v>
      </c>
      <c r="E2170" s="12" t="s">
        <v>6002</v>
      </c>
      <c r="F2170" s="12" t="s">
        <v>2831</v>
      </c>
      <c r="G2170" s="12">
        <v>2020.0</v>
      </c>
      <c r="H2170" s="33">
        <v>43882.0</v>
      </c>
      <c r="I2170" s="12" t="s">
        <v>29479</v>
      </c>
      <c r="K2170" s="12" t="s">
        <v>29480</v>
      </c>
    </row>
    <row r="2171" ht="15.75" customHeight="1">
      <c r="A2171" s="12">
        <v>3.2084216E7</v>
      </c>
      <c r="B2171" s="12" t="s">
        <v>29482</v>
      </c>
      <c r="C2171" s="12" t="s">
        <v>29483</v>
      </c>
      <c r="D2171" s="12" t="s">
        <v>29484</v>
      </c>
      <c r="E2171" s="12" t="s">
        <v>28939</v>
      </c>
      <c r="F2171" s="12" t="s">
        <v>2831</v>
      </c>
      <c r="G2171" s="12">
        <v>2020.0</v>
      </c>
      <c r="H2171" s="33">
        <v>43883.0</v>
      </c>
      <c r="I2171" s="12" t="s">
        <v>29485</v>
      </c>
      <c r="K2171" s="12" t="s">
        <v>29486</v>
      </c>
    </row>
    <row r="2172" ht="15.75" customHeight="1">
      <c r="A2172" s="12">
        <v>3.1852765E7</v>
      </c>
      <c r="B2172" s="12" t="s">
        <v>29488</v>
      </c>
      <c r="C2172" s="12" t="s">
        <v>29489</v>
      </c>
      <c r="D2172" s="12" t="s">
        <v>29490</v>
      </c>
      <c r="E2172" s="12" t="s">
        <v>29491</v>
      </c>
      <c r="F2172" s="12" t="s">
        <v>175</v>
      </c>
      <c r="G2172" s="12">
        <v>2020.0</v>
      </c>
      <c r="H2172" s="33">
        <v>43819.0</v>
      </c>
      <c r="I2172" s="12" t="s">
        <v>29492</v>
      </c>
      <c r="K2172" s="12" t="s">
        <v>29493</v>
      </c>
    </row>
    <row r="2173" ht="15.75" customHeight="1">
      <c r="A2173" s="12">
        <v>3.2102367E7</v>
      </c>
      <c r="B2173" s="12" t="s">
        <v>29495</v>
      </c>
      <c r="C2173" s="12" t="s">
        <v>29496</v>
      </c>
      <c r="D2173" s="12" t="s">
        <v>29497</v>
      </c>
      <c r="E2173" s="12" t="s">
        <v>19590</v>
      </c>
      <c r="F2173" s="12" t="s">
        <v>5636</v>
      </c>
      <c r="G2173" s="12">
        <v>2020.0</v>
      </c>
      <c r="H2173" s="33">
        <v>43889.0</v>
      </c>
      <c r="I2173" s="12" t="s">
        <v>29498</v>
      </c>
      <c r="K2173" s="12" t="s">
        <v>29499</v>
      </c>
    </row>
    <row r="2174" ht="15.75" customHeight="1">
      <c r="A2174" s="12">
        <v>3.1299006E7</v>
      </c>
      <c r="B2174" s="12" t="s">
        <v>29500</v>
      </c>
      <c r="C2174" s="12" t="s">
        <v>29501</v>
      </c>
      <c r="D2174" s="12" t="s">
        <v>29502</v>
      </c>
      <c r="E2174" s="12" t="s">
        <v>29503</v>
      </c>
      <c r="F2174" s="12" t="s">
        <v>29504</v>
      </c>
      <c r="G2174" s="12">
        <v>2020.0</v>
      </c>
      <c r="H2174" s="33">
        <v>43659.0</v>
      </c>
      <c r="K2174" s="12" t="s">
        <v>29505</v>
      </c>
    </row>
    <row r="2175" ht="15.75" customHeight="1">
      <c r="A2175" s="12">
        <v>3.2098825E7</v>
      </c>
      <c r="B2175" s="12" t="s">
        <v>29507</v>
      </c>
      <c r="C2175" s="12" t="s">
        <v>29508</v>
      </c>
      <c r="D2175" s="12" t="s">
        <v>29509</v>
      </c>
      <c r="E2175" s="12" t="s">
        <v>20184</v>
      </c>
      <c r="F2175" s="12" t="s">
        <v>7946</v>
      </c>
      <c r="G2175" s="12">
        <v>2020.0</v>
      </c>
      <c r="H2175" s="33">
        <v>43888.0</v>
      </c>
      <c r="I2175" s="12" t="s">
        <v>29510</v>
      </c>
      <c r="K2175" s="12" t="s">
        <v>29511</v>
      </c>
    </row>
    <row r="2176" ht="15.75" customHeight="1">
      <c r="A2176" s="12">
        <v>3.1576408E7</v>
      </c>
      <c r="B2176" s="12" t="s">
        <v>29512</v>
      </c>
      <c r="C2176" s="12" t="s">
        <v>29513</v>
      </c>
      <c r="D2176" s="12" t="s">
        <v>29514</v>
      </c>
      <c r="E2176" s="12" t="s">
        <v>29515</v>
      </c>
      <c r="F2176" s="12" t="s">
        <v>728</v>
      </c>
      <c r="G2176" s="12">
        <v>2020.0</v>
      </c>
      <c r="H2176" s="33">
        <v>43741.0</v>
      </c>
      <c r="I2176" s="12" t="s">
        <v>29516</v>
      </c>
      <c r="K2176" s="12" t="s">
        <v>29517</v>
      </c>
    </row>
    <row r="2177" ht="15.75" customHeight="1">
      <c r="A2177" s="12">
        <v>3.1617911E7</v>
      </c>
      <c r="B2177" s="12" t="s">
        <v>29519</v>
      </c>
      <c r="C2177" s="12" t="s">
        <v>29520</v>
      </c>
      <c r="D2177" s="12" t="s">
        <v>29521</v>
      </c>
      <c r="E2177" s="12" t="s">
        <v>29522</v>
      </c>
      <c r="F2177" s="12" t="s">
        <v>728</v>
      </c>
      <c r="G2177" s="12">
        <v>2020.0</v>
      </c>
      <c r="H2177" s="33">
        <v>43755.0</v>
      </c>
      <c r="K2177" s="12" t="s">
        <v>29523</v>
      </c>
    </row>
    <row r="2178" ht="15.75" customHeight="1">
      <c r="A2178" s="12">
        <v>3.1687749E7</v>
      </c>
      <c r="B2178" s="12" t="s">
        <v>29524</v>
      </c>
      <c r="C2178" s="12" t="s">
        <v>29525</v>
      </c>
      <c r="D2178" s="12" t="s">
        <v>29526</v>
      </c>
      <c r="E2178" s="12" t="s">
        <v>6380</v>
      </c>
      <c r="F2178" s="12" t="s">
        <v>728</v>
      </c>
      <c r="G2178" s="12">
        <v>2020.0</v>
      </c>
      <c r="H2178" s="33">
        <v>43775.0</v>
      </c>
      <c r="I2178" s="12" t="s">
        <v>29527</v>
      </c>
      <c r="J2178" s="12" t="s">
        <v>29528</v>
      </c>
      <c r="K2178" s="12" t="s">
        <v>29529</v>
      </c>
    </row>
    <row r="2179" ht="15.75" customHeight="1">
      <c r="A2179" s="12">
        <v>3.1693136E7</v>
      </c>
      <c r="B2179" s="12" t="s">
        <v>29530</v>
      </c>
      <c r="C2179" s="12" t="s">
        <v>29531</v>
      </c>
      <c r="D2179" s="12" t="s">
        <v>29532</v>
      </c>
      <c r="E2179" s="12" t="s">
        <v>24972</v>
      </c>
      <c r="F2179" s="12" t="s">
        <v>728</v>
      </c>
      <c r="G2179" s="12">
        <v>2020.0</v>
      </c>
      <c r="H2179" s="33">
        <v>43776.0</v>
      </c>
      <c r="K2179" s="12" t="s">
        <v>29533</v>
      </c>
    </row>
    <row r="2180" ht="15.75" customHeight="1">
      <c r="A2180" s="12">
        <v>3.210378E7</v>
      </c>
      <c r="B2180" s="12" t="s">
        <v>29534</v>
      </c>
      <c r="C2180" s="12" t="s">
        <v>29535</v>
      </c>
      <c r="D2180" s="12" t="s">
        <v>29536</v>
      </c>
      <c r="E2180" s="12" t="s">
        <v>29537</v>
      </c>
      <c r="F2180" s="12" t="s">
        <v>332</v>
      </c>
      <c r="G2180" s="12">
        <v>2020.0</v>
      </c>
      <c r="H2180" s="33">
        <v>43889.0</v>
      </c>
      <c r="I2180" s="12" t="s">
        <v>29538</v>
      </c>
      <c r="K2180" s="12" t="s">
        <v>29539</v>
      </c>
    </row>
    <row r="2181" ht="15.75" customHeight="1">
      <c r="A2181" s="12">
        <v>3.2111251E7</v>
      </c>
      <c r="B2181" s="12" t="s">
        <v>29540</v>
      </c>
      <c r="C2181" s="12" t="s">
        <v>29541</v>
      </c>
      <c r="D2181" s="12" t="s">
        <v>29542</v>
      </c>
      <c r="E2181" s="12" t="s">
        <v>29543</v>
      </c>
      <c r="F2181" s="12" t="s">
        <v>332</v>
      </c>
      <c r="G2181" s="12">
        <v>2020.0</v>
      </c>
      <c r="H2181" s="33">
        <v>43891.0</v>
      </c>
      <c r="I2181" s="12" t="s">
        <v>29544</v>
      </c>
      <c r="K2181" s="12" t="s">
        <v>29545</v>
      </c>
    </row>
    <row r="2182" ht="15.75" customHeight="1">
      <c r="A2182" s="12">
        <v>3.2318504E7</v>
      </c>
      <c r="B2182" s="12" t="s">
        <v>29547</v>
      </c>
      <c r="C2182" s="12" t="s">
        <v>29548</v>
      </c>
      <c r="D2182" s="12" t="s">
        <v>29549</v>
      </c>
      <c r="E2182" s="12" t="s">
        <v>29550</v>
      </c>
      <c r="F2182" s="12" t="s">
        <v>25752</v>
      </c>
      <c r="G2182" s="12">
        <v>2020.0</v>
      </c>
      <c r="H2182" s="33">
        <v>43944.0</v>
      </c>
      <c r="I2182" s="12" t="s">
        <v>29551</v>
      </c>
      <c r="K2182" s="12" t="s">
        <v>29552</v>
      </c>
    </row>
    <row r="2183" ht="15.75" customHeight="1">
      <c r="A2183" s="12">
        <v>3.1120156E7</v>
      </c>
      <c r="B2183" s="12" t="s">
        <v>29553</v>
      </c>
      <c r="C2183" s="12" t="s">
        <v>29554</v>
      </c>
      <c r="D2183" s="12" t="s">
        <v>29555</v>
      </c>
      <c r="E2183" s="12" t="s">
        <v>29556</v>
      </c>
      <c r="F2183" s="12" t="s">
        <v>119</v>
      </c>
      <c r="G2183" s="12">
        <v>2020.0</v>
      </c>
      <c r="H2183" s="33">
        <v>43609.0</v>
      </c>
      <c r="I2183" s="12" t="s">
        <v>29557</v>
      </c>
      <c r="K2183" s="12" t="s">
        <v>29558</v>
      </c>
    </row>
    <row r="2184" ht="15.75" customHeight="1">
      <c r="A2184" s="12">
        <v>3.1580216E7</v>
      </c>
      <c r="B2184" s="12" t="s">
        <v>29560</v>
      </c>
      <c r="C2184" s="12" t="s">
        <v>29561</v>
      </c>
      <c r="D2184" s="12" t="s">
        <v>29562</v>
      </c>
      <c r="E2184" s="12" t="s">
        <v>28960</v>
      </c>
      <c r="F2184" s="12" t="s">
        <v>151</v>
      </c>
      <c r="G2184" s="12">
        <v>2020.0</v>
      </c>
      <c r="H2184" s="33">
        <v>43742.0</v>
      </c>
      <c r="K2184" s="12" t="s">
        <v>29563</v>
      </c>
    </row>
    <row r="2185" ht="15.75" customHeight="1">
      <c r="A2185" s="12">
        <v>3.1626722E7</v>
      </c>
      <c r="B2185" s="12" t="s">
        <v>29564</v>
      </c>
      <c r="C2185" s="12" t="s">
        <v>29565</v>
      </c>
      <c r="D2185" s="12" t="s">
        <v>29566</v>
      </c>
      <c r="E2185" s="12" t="s">
        <v>27962</v>
      </c>
      <c r="F2185" s="12" t="s">
        <v>884</v>
      </c>
      <c r="G2185" s="12">
        <v>2020.0</v>
      </c>
      <c r="H2185" s="33">
        <v>43757.0</v>
      </c>
      <c r="K2185" s="12" t="s">
        <v>29567</v>
      </c>
    </row>
    <row r="2186" ht="15.75" customHeight="1">
      <c r="A2186" s="12">
        <v>3.1630482E7</v>
      </c>
      <c r="B2186" s="12" t="s">
        <v>29568</v>
      </c>
      <c r="C2186" s="12" t="s">
        <v>29569</v>
      </c>
      <c r="D2186" s="12" t="s">
        <v>29570</v>
      </c>
      <c r="E2186" s="12" t="s">
        <v>29571</v>
      </c>
      <c r="F2186" s="12" t="s">
        <v>884</v>
      </c>
      <c r="G2186" s="12">
        <v>2020.0</v>
      </c>
      <c r="H2186" s="33">
        <v>43759.0</v>
      </c>
      <c r="K2186" s="12" t="s">
        <v>29572</v>
      </c>
    </row>
    <row r="2187" ht="15.75" customHeight="1">
      <c r="A2187" s="12">
        <v>3.1698114E7</v>
      </c>
      <c r="B2187" s="12" t="s">
        <v>29573</v>
      </c>
      <c r="C2187" s="12" t="s">
        <v>29574</v>
      </c>
      <c r="D2187" s="12" t="s">
        <v>29575</v>
      </c>
      <c r="E2187" s="12" t="s">
        <v>19081</v>
      </c>
      <c r="F2187" s="12" t="s">
        <v>169</v>
      </c>
      <c r="G2187" s="12">
        <v>2020.0</v>
      </c>
      <c r="H2187" s="33">
        <v>43777.0</v>
      </c>
      <c r="K2187" s="12" t="s">
        <v>29576</v>
      </c>
    </row>
    <row r="2188" ht="15.75" customHeight="1">
      <c r="A2188" s="12">
        <v>3.1705635E7</v>
      </c>
      <c r="B2188" s="12" t="s">
        <v>29577</v>
      </c>
      <c r="C2188" s="12" t="s">
        <v>29578</v>
      </c>
      <c r="D2188" s="12" t="s">
        <v>29579</v>
      </c>
      <c r="E2188" s="12" t="s">
        <v>29580</v>
      </c>
      <c r="F2188" s="12" t="s">
        <v>1763</v>
      </c>
      <c r="G2188" s="12">
        <v>2020.0</v>
      </c>
      <c r="H2188" s="33">
        <v>43779.0</v>
      </c>
      <c r="K2188" s="12" t="s">
        <v>29581</v>
      </c>
    </row>
    <row r="2189" ht="15.75" customHeight="1">
      <c r="A2189" s="12">
        <v>3.1707006E7</v>
      </c>
      <c r="B2189" s="12" t="s">
        <v>29582</v>
      </c>
      <c r="C2189" s="12" t="s">
        <v>29583</v>
      </c>
      <c r="D2189" s="12" t="s">
        <v>29584</v>
      </c>
      <c r="E2189" s="12" t="s">
        <v>5128</v>
      </c>
      <c r="F2189" s="12" t="s">
        <v>496</v>
      </c>
      <c r="G2189" s="12">
        <v>2020.0</v>
      </c>
      <c r="H2189" s="33">
        <v>43780.0</v>
      </c>
      <c r="K2189" s="12" t="s">
        <v>29585</v>
      </c>
    </row>
    <row r="2190" ht="15.75" customHeight="1">
      <c r="A2190" s="12">
        <v>3.171173E7</v>
      </c>
      <c r="B2190" s="12" t="s">
        <v>29586</v>
      </c>
      <c r="C2190" s="12" t="s">
        <v>29587</v>
      </c>
      <c r="D2190" s="12" t="s">
        <v>29588</v>
      </c>
      <c r="E2190" s="12" t="s">
        <v>29589</v>
      </c>
      <c r="F2190" s="12" t="s">
        <v>496</v>
      </c>
      <c r="G2190" s="12">
        <v>2020.0</v>
      </c>
      <c r="H2190" s="33">
        <v>43782.0</v>
      </c>
      <c r="K2190" s="12" t="s">
        <v>29590</v>
      </c>
    </row>
    <row r="2191" ht="15.75" customHeight="1">
      <c r="A2191" s="12">
        <v>3.1718355E7</v>
      </c>
      <c r="B2191" s="12" t="s">
        <v>29591</v>
      </c>
      <c r="C2191" s="12" t="s">
        <v>29592</v>
      </c>
      <c r="D2191" s="12" t="s">
        <v>29593</v>
      </c>
      <c r="E2191" s="12" t="s">
        <v>6143</v>
      </c>
      <c r="F2191" s="12" t="s">
        <v>9522</v>
      </c>
      <c r="G2191" s="12">
        <v>2020.0</v>
      </c>
      <c r="H2191" s="33">
        <v>43783.0</v>
      </c>
      <c r="K2191" s="12" t="s">
        <v>29594</v>
      </c>
    </row>
    <row r="2192" ht="15.75" customHeight="1">
      <c r="A2192" s="12">
        <v>3.1721059E7</v>
      </c>
      <c r="B2192" s="12" t="s">
        <v>29595</v>
      </c>
      <c r="C2192" s="12" t="s">
        <v>29596</v>
      </c>
      <c r="D2192" s="12" t="s">
        <v>29597</v>
      </c>
      <c r="E2192" s="12" t="s">
        <v>29598</v>
      </c>
      <c r="F2192" s="12" t="s">
        <v>1711</v>
      </c>
      <c r="G2192" s="12">
        <v>2020.0</v>
      </c>
      <c r="H2192" s="33">
        <v>43783.0</v>
      </c>
      <c r="K2192" s="12" t="s">
        <v>29599</v>
      </c>
    </row>
    <row r="2193" ht="15.75" customHeight="1">
      <c r="A2193" s="12">
        <v>3.1767495E7</v>
      </c>
      <c r="B2193" s="12" t="s">
        <v>29600</v>
      </c>
      <c r="C2193" s="12" t="s">
        <v>29601</v>
      </c>
      <c r="D2193" s="12" t="s">
        <v>29602</v>
      </c>
      <c r="E2193" s="12" t="s">
        <v>24154</v>
      </c>
      <c r="F2193" s="12" t="s">
        <v>496</v>
      </c>
      <c r="G2193" s="12">
        <v>2020.0</v>
      </c>
      <c r="H2193" s="33">
        <v>43796.0</v>
      </c>
      <c r="K2193" s="12" t="s">
        <v>29603</v>
      </c>
    </row>
    <row r="2194" ht="15.75" customHeight="1">
      <c r="A2194" s="12">
        <v>3.1767943E7</v>
      </c>
      <c r="B2194" s="12" t="s">
        <v>29604</v>
      </c>
      <c r="C2194" s="12" t="s">
        <v>29605</v>
      </c>
      <c r="D2194" s="12" t="s">
        <v>29606</v>
      </c>
      <c r="E2194" s="12" t="s">
        <v>18548</v>
      </c>
      <c r="F2194" s="12" t="s">
        <v>144</v>
      </c>
      <c r="G2194" s="12">
        <v>2020.0</v>
      </c>
      <c r="H2194" s="33">
        <v>43796.0</v>
      </c>
      <c r="I2194" s="12" t="s">
        <v>29607</v>
      </c>
      <c r="K2194" s="12" t="s">
        <v>29608</v>
      </c>
    </row>
    <row r="2195" ht="15.75" customHeight="1">
      <c r="A2195" s="12">
        <v>3.1769616E7</v>
      </c>
      <c r="B2195" s="12" t="s">
        <v>29609</v>
      </c>
      <c r="C2195" s="12" t="s">
        <v>29610</v>
      </c>
      <c r="D2195" s="12" t="s">
        <v>29611</v>
      </c>
      <c r="E2195" s="12" t="s">
        <v>29612</v>
      </c>
      <c r="F2195" s="12" t="s">
        <v>1763</v>
      </c>
      <c r="G2195" s="12">
        <v>2020.0</v>
      </c>
      <c r="H2195" s="33">
        <v>43796.0</v>
      </c>
      <c r="K2195" s="12" t="s">
        <v>29613</v>
      </c>
    </row>
    <row r="2196" ht="15.75" customHeight="1">
      <c r="A2196" s="12">
        <v>3.1776872E7</v>
      </c>
      <c r="B2196" s="12" t="s">
        <v>29614</v>
      </c>
      <c r="C2196" s="12" t="s">
        <v>29615</v>
      </c>
      <c r="D2196" s="12" t="s">
        <v>29616</v>
      </c>
      <c r="E2196" s="12" t="s">
        <v>29617</v>
      </c>
      <c r="F2196" s="12" t="s">
        <v>125</v>
      </c>
      <c r="G2196" s="12">
        <v>2020.0</v>
      </c>
      <c r="H2196" s="33">
        <v>43798.0</v>
      </c>
      <c r="K2196" s="12" t="s">
        <v>29618</v>
      </c>
    </row>
    <row r="2197" ht="15.75" customHeight="1">
      <c r="A2197" s="12">
        <v>3.1784419E7</v>
      </c>
      <c r="B2197" s="12" t="s">
        <v>29619</v>
      </c>
      <c r="C2197" s="12" t="s">
        <v>29620</v>
      </c>
      <c r="D2197" s="12" t="s">
        <v>29621</v>
      </c>
      <c r="E2197" s="12" t="s">
        <v>29622</v>
      </c>
      <c r="F2197" s="12" t="s">
        <v>496</v>
      </c>
      <c r="G2197" s="12">
        <v>2020.0</v>
      </c>
      <c r="H2197" s="33">
        <v>43800.0</v>
      </c>
      <c r="K2197" s="12" t="s">
        <v>29623</v>
      </c>
    </row>
    <row r="2198" ht="15.75" customHeight="1">
      <c r="A2198" s="12">
        <v>3.1786146E7</v>
      </c>
      <c r="B2198" s="12" t="s">
        <v>29624</v>
      </c>
      <c r="C2198" s="12" t="s">
        <v>29625</v>
      </c>
      <c r="D2198" s="12" t="s">
        <v>29626</v>
      </c>
      <c r="E2198" s="12" t="s">
        <v>29627</v>
      </c>
      <c r="F2198" s="12" t="s">
        <v>496</v>
      </c>
      <c r="G2198" s="12">
        <v>2020.0</v>
      </c>
      <c r="H2198" s="33">
        <v>43801.0</v>
      </c>
      <c r="K2198" s="12" t="s">
        <v>29628</v>
      </c>
    </row>
    <row r="2199" ht="15.75" customHeight="1">
      <c r="A2199" s="12">
        <v>3.1822398E7</v>
      </c>
      <c r="B2199" s="12" t="s">
        <v>29629</v>
      </c>
      <c r="C2199" s="12" t="s">
        <v>29630</v>
      </c>
      <c r="D2199" s="12" t="s">
        <v>29631</v>
      </c>
      <c r="E2199" s="12" t="s">
        <v>28079</v>
      </c>
      <c r="F2199" s="12" t="s">
        <v>496</v>
      </c>
      <c r="G2199" s="12">
        <v>2020.0</v>
      </c>
      <c r="H2199" s="33">
        <v>43811.0</v>
      </c>
      <c r="K2199" s="12" t="s">
        <v>29632</v>
      </c>
    </row>
    <row r="2200" ht="15.75" customHeight="1">
      <c r="A2200" s="12">
        <v>3.1839472E7</v>
      </c>
      <c r="B2200" s="12" t="s">
        <v>29633</v>
      </c>
      <c r="C2200" s="12" t="s">
        <v>29634</v>
      </c>
      <c r="D2200" s="12" t="s">
        <v>29635</v>
      </c>
      <c r="E2200" s="12" t="s">
        <v>29636</v>
      </c>
      <c r="F2200" s="12" t="s">
        <v>496</v>
      </c>
      <c r="G2200" s="12">
        <v>2020.0</v>
      </c>
      <c r="H2200" s="33">
        <v>43816.0</v>
      </c>
      <c r="K2200" s="12" t="s">
        <v>29637</v>
      </c>
    </row>
    <row r="2201" ht="15.75" customHeight="1">
      <c r="A2201" s="12">
        <v>3.1839473E7</v>
      </c>
      <c r="B2201" s="12" t="s">
        <v>29638</v>
      </c>
      <c r="C2201" s="12" t="s">
        <v>26771</v>
      </c>
      <c r="D2201" s="12" t="s">
        <v>29639</v>
      </c>
      <c r="E2201" s="12" t="s">
        <v>22637</v>
      </c>
      <c r="F2201" s="12" t="s">
        <v>496</v>
      </c>
      <c r="G2201" s="12">
        <v>2020.0</v>
      </c>
      <c r="H2201" s="33">
        <v>43816.0</v>
      </c>
      <c r="K2201" s="12" t="s">
        <v>29640</v>
      </c>
    </row>
    <row r="2202" ht="15.75" customHeight="1">
      <c r="A2202" s="12">
        <v>3.1841657E7</v>
      </c>
      <c r="B2202" s="12" t="s">
        <v>29641</v>
      </c>
      <c r="C2202" s="12" t="s">
        <v>29642</v>
      </c>
      <c r="D2202" s="12" t="s">
        <v>29643</v>
      </c>
      <c r="E2202" s="12" t="s">
        <v>29644</v>
      </c>
      <c r="F2202" s="12" t="s">
        <v>151</v>
      </c>
      <c r="G2202" s="12">
        <v>2020.0</v>
      </c>
      <c r="H2202" s="33">
        <v>43816.0</v>
      </c>
      <c r="K2202" s="12" t="s">
        <v>29645</v>
      </c>
    </row>
    <row r="2203" ht="15.75" customHeight="1">
      <c r="A2203" s="12">
        <v>3.1848843E7</v>
      </c>
      <c r="B2203" s="12" t="s">
        <v>29646</v>
      </c>
      <c r="C2203" s="12" t="s">
        <v>28547</v>
      </c>
      <c r="D2203" s="12" t="s">
        <v>29647</v>
      </c>
      <c r="E2203" s="12" t="s">
        <v>28549</v>
      </c>
      <c r="F2203" s="12" t="s">
        <v>1711</v>
      </c>
      <c r="G2203" s="12">
        <v>2020.0</v>
      </c>
      <c r="H2203" s="33">
        <v>43818.0</v>
      </c>
      <c r="K2203" s="12" t="s">
        <v>29648</v>
      </c>
    </row>
    <row r="2204" ht="15.75" customHeight="1">
      <c r="A2204" s="12">
        <v>3.1862465E7</v>
      </c>
      <c r="B2204" s="12" t="s">
        <v>29649</v>
      </c>
      <c r="C2204" s="12" t="s">
        <v>29650</v>
      </c>
      <c r="D2204" s="12" t="s">
        <v>29651</v>
      </c>
      <c r="E2204" s="12" t="s">
        <v>29652</v>
      </c>
      <c r="F2204" s="12" t="s">
        <v>2712</v>
      </c>
      <c r="G2204" s="12">
        <v>2020.0</v>
      </c>
      <c r="H2204" s="33">
        <v>43821.0</v>
      </c>
      <c r="K2204" s="12" t="s">
        <v>29653</v>
      </c>
    </row>
    <row r="2205" ht="15.75" customHeight="1">
      <c r="A2205" s="12">
        <v>3.1866439E7</v>
      </c>
      <c r="B2205" s="12" t="s">
        <v>29654</v>
      </c>
      <c r="C2205" s="12" t="s">
        <v>29655</v>
      </c>
      <c r="D2205" s="12" t="s">
        <v>29656</v>
      </c>
      <c r="E2205" s="12" t="s">
        <v>29657</v>
      </c>
      <c r="F2205" s="12" t="s">
        <v>496</v>
      </c>
      <c r="G2205" s="12">
        <v>2020.0</v>
      </c>
      <c r="H2205" s="33">
        <v>43823.0</v>
      </c>
      <c r="K2205" s="12" t="s">
        <v>29658</v>
      </c>
    </row>
    <row r="2206" ht="15.75" customHeight="1">
      <c r="A2206" s="12">
        <v>3.1870635E7</v>
      </c>
      <c r="B2206" s="12" t="s">
        <v>29659</v>
      </c>
      <c r="C2206" s="12" t="s">
        <v>29660</v>
      </c>
      <c r="D2206" s="12" t="s">
        <v>29661</v>
      </c>
      <c r="E2206" s="12" t="s">
        <v>29662</v>
      </c>
      <c r="F2206" s="12" t="s">
        <v>496</v>
      </c>
      <c r="G2206" s="12">
        <v>2020.0</v>
      </c>
      <c r="H2206" s="33">
        <v>43824.0</v>
      </c>
      <c r="K2206" s="12" t="s">
        <v>29663</v>
      </c>
    </row>
    <row r="2207" ht="15.75" customHeight="1">
      <c r="A2207" s="12">
        <v>3.1883907E7</v>
      </c>
      <c r="B2207" s="12" t="s">
        <v>29664</v>
      </c>
      <c r="C2207" s="12" t="s">
        <v>29665</v>
      </c>
      <c r="D2207" s="12" t="s">
        <v>29666</v>
      </c>
      <c r="E2207" s="12" t="s">
        <v>15837</v>
      </c>
      <c r="F2207" s="12" t="s">
        <v>496</v>
      </c>
      <c r="G2207" s="12">
        <v>2020.0</v>
      </c>
      <c r="H2207" s="33">
        <v>43829.0</v>
      </c>
      <c r="K2207" s="12" t="s">
        <v>29667</v>
      </c>
    </row>
    <row r="2208" ht="15.75" customHeight="1">
      <c r="A2208" s="12">
        <v>3.1916316E7</v>
      </c>
      <c r="B2208" s="12" t="s">
        <v>29668</v>
      </c>
      <c r="C2208" s="12" t="s">
        <v>29669</v>
      </c>
      <c r="D2208" s="12" t="s">
        <v>29670</v>
      </c>
      <c r="E2208" s="12" t="s">
        <v>29671</v>
      </c>
      <c r="F2208" s="12" t="s">
        <v>1704</v>
      </c>
      <c r="G2208" s="12">
        <v>2020.0</v>
      </c>
      <c r="H2208" s="33">
        <v>43840.0</v>
      </c>
      <c r="I2208" s="12" t="s">
        <v>29672</v>
      </c>
      <c r="K2208" s="12" t="s">
        <v>29673</v>
      </c>
    </row>
    <row r="2209" ht="15.75" customHeight="1">
      <c r="A2209" s="12">
        <v>3.1925589E7</v>
      </c>
      <c r="B2209" s="12" t="s">
        <v>29674</v>
      </c>
      <c r="C2209" s="12" t="s">
        <v>29675</v>
      </c>
      <c r="D2209" s="12" t="s">
        <v>29676</v>
      </c>
      <c r="E2209" s="12" t="s">
        <v>1162</v>
      </c>
      <c r="F2209" s="12" t="s">
        <v>664</v>
      </c>
      <c r="G2209" s="12">
        <v>2020.0</v>
      </c>
      <c r="H2209" s="33">
        <v>43842.0</v>
      </c>
      <c r="K2209" s="12" t="s">
        <v>29677</v>
      </c>
    </row>
    <row r="2210" ht="15.75" customHeight="1">
      <c r="A2210" s="12">
        <v>3.1927646E7</v>
      </c>
      <c r="B2210" s="12" t="s">
        <v>29678</v>
      </c>
      <c r="C2210" s="12" t="s">
        <v>29679</v>
      </c>
      <c r="D2210" s="12" t="s">
        <v>29680</v>
      </c>
      <c r="E2210" s="12" t="s">
        <v>29681</v>
      </c>
      <c r="F2210" s="12" t="s">
        <v>664</v>
      </c>
      <c r="G2210" s="12">
        <v>2020.0</v>
      </c>
      <c r="H2210" s="33">
        <v>43844.0</v>
      </c>
      <c r="K2210" s="12" t="s">
        <v>29682</v>
      </c>
    </row>
    <row r="2211" ht="15.75" customHeight="1">
      <c r="A2211" s="12">
        <v>3.1935173E7</v>
      </c>
      <c r="B2211" s="12" t="s">
        <v>29683</v>
      </c>
      <c r="C2211" s="12" t="s">
        <v>29684</v>
      </c>
      <c r="D2211" s="12" t="s">
        <v>29685</v>
      </c>
      <c r="E2211" s="12" t="s">
        <v>23114</v>
      </c>
      <c r="F2211" s="12" t="s">
        <v>3994</v>
      </c>
      <c r="G2211" s="12">
        <v>2020.0</v>
      </c>
      <c r="H2211" s="33">
        <v>43845.0</v>
      </c>
      <c r="K2211" s="12" t="s">
        <v>29686</v>
      </c>
    </row>
    <row r="2212" ht="15.75" customHeight="1">
      <c r="A2212" s="12">
        <v>3.2025311E7</v>
      </c>
      <c r="B2212" s="12" t="s">
        <v>29687</v>
      </c>
      <c r="C2212" s="12" t="s">
        <v>29688</v>
      </c>
      <c r="D2212" s="12" t="s">
        <v>29689</v>
      </c>
      <c r="E2212" s="12" t="s">
        <v>29690</v>
      </c>
      <c r="F2212" s="12" t="s">
        <v>9590</v>
      </c>
      <c r="G2212" s="12">
        <v>2020.0</v>
      </c>
      <c r="H2212" s="33">
        <v>43868.0</v>
      </c>
      <c r="I2212" s="12" t="s">
        <v>29691</v>
      </c>
      <c r="K2212" s="12" t="s">
        <v>29692</v>
      </c>
    </row>
    <row r="2213" ht="15.75" customHeight="1">
      <c r="A2213" s="12">
        <v>3.203284E7</v>
      </c>
      <c r="B2213" s="12" t="s">
        <v>29694</v>
      </c>
      <c r="C2213" s="12" t="s">
        <v>29695</v>
      </c>
      <c r="D2213" s="12" t="s">
        <v>29696</v>
      </c>
      <c r="E2213" s="12" t="s">
        <v>29697</v>
      </c>
      <c r="F2213" s="12" t="s">
        <v>842</v>
      </c>
      <c r="G2213" s="12">
        <v>2020.0</v>
      </c>
      <c r="H2213" s="33">
        <v>43869.0</v>
      </c>
      <c r="K2213" s="12" t="s">
        <v>29698</v>
      </c>
    </row>
    <row r="2214" ht="15.75" customHeight="1">
      <c r="A2214" s="12">
        <v>3.2034827E7</v>
      </c>
      <c r="B2214" s="12" t="s">
        <v>29699</v>
      </c>
      <c r="C2214" s="12" t="s">
        <v>29700</v>
      </c>
      <c r="D2214" s="12" t="s">
        <v>29701</v>
      </c>
      <c r="E2214" s="12" t="s">
        <v>29447</v>
      </c>
      <c r="F2214" s="12" t="s">
        <v>220</v>
      </c>
      <c r="G2214" s="12">
        <v>2020.0</v>
      </c>
      <c r="H2214" s="33">
        <v>43870.0</v>
      </c>
      <c r="K2214" s="12" t="s">
        <v>29702</v>
      </c>
    </row>
    <row r="2215" ht="15.75" customHeight="1">
      <c r="A2215" s="12">
        <v>3.2060958E7</v>
      </c>
      <c r="B2215" s="12" t="s">
        <v>29703</v>
      </c>
      <c r="C2215" s="12" t="s">
        <v>29704</v>
      </c>
      <c r="D2215" s="12" t="s">
        <v>29705</v>
      </c>
      <c r="E2215" s="12" t="s">
        <v>29706</v>
      </c>
      <c r="F2215" s="12" t="s">
        <v>3517</v>
      </c>
      <c r="G2215" s="12">
        <v>2020.0</v>
      </c>
      <c r="H2215" s="33">
        <v>43877.0</v>
      </c>
      <c r="K2215" s="12" t="s">
        <v>29707</v>
      </c>
    </row>
    <row r="2216" ht="15.75" customHeight="1">
      <c r="A2216" s="12">
        <v>3.2081095E7</v>
      </c>
      <c r="B2216" s="12" t="s">
        <v>29708</v>
      </c>
      <c r="C2216" s="12" t="s">
        <v>29709</v>
      </c>
      <c r="D2216" s="12" t="s">
        <v>29710</v>
      </c>
      <c r="E2216" s="12" t="s">
        <v>29711</v>
      </c>
      <c r="F2216" s="12" t="s">
        <v>27646</v>
      </c>
      <c r="G2216" s="12">
        <v>2020.0</v>
      </c>
      <c r="H2216" s="33">
        <v>43883.0</v>
      </c>
      <c r="K2216" s="12" t="s">
        <v>29712</v>
      </c>
    </row>
    <row r="2217" ht="15.75" customHeight="1">
      <c r="A2217" s="12">
        <v>3.2121541E7</v>
      </c>
      <c r="B2217" s="12" t="s">
        <v>29713</v>
      </c>
      <c r="C2217" s="12" t="s">
        <v>15306</v>
      </c>
      <c r="D2217" s="12" t="s">
        <v>29714</v>
      </c>
      <c r="E2217" s="12" t="s">
        <v>15308</v>
      </c>
      <c r="F2217" s="12" t="s">
        <v>15421</v>
      </c>
      <c r="G2217" s="12">
        <v>2020.0</v>
      </c>
      <c r="H2217" s="33">
        <v>43894.0</v>
      </c>
      <c r="I2217" s="12" t="s">
        <v>29715</v>
      </c>
      <c r="K2217" s="12" t="s">
        <v>29716</v>
      </c>
    </row>
    <row r="2218" ht="15.75" customHeight="1">
      <c r="A2218" s="12">
        <v>3.2121571E7</v>
      </c>
      <c r="B2218" s="12" t="s">
        <v>29718</v>
      </c>
      <c r="C2218" s="12" t="s">
        <v>29719</v>
      </c>
      <c r="D2218" s="12" t="s">
        <v>29720</v>
      </c>
      <c r="E2218" s="12" t="s">
        <v>20232</v>
      </c>
      <c r="F2218" s="12" t="s">
        <v>5636</v>
      </c>
      <c r="G2218" s="12">
        <v>2020.0</v>
      </c>
      <c r="H2218" s="33">
        <v>43894.0</v>
      </c>
      <c r="I2218" s="12" t="s">
        <v>29721</v>
      </c>
      <c r="K2218" s="12" t="s">
        <v>29722</v>
      </c>
    </row>
    <row r="2219" ht="15.75" customHeight="1">
      <c r="A2219" s="12">
        <v>3.2126342E7</v>
      </c>
      <c r="B2219" s="12" t="s">
        <v>29723</v>
      </c>
      <c r="C2219" s="12" t="s">
        <v>29724</v>
      </c>
      <c r="D2219" s="12" t="s">
        <v>29725</v>
      </c>
      <c r="E2219" s="12" t="s">
        <v>20096</v>
      </c>
      <c r="F2219" s="12" t="s">
        <v>842</v>
      </c>
      <c r="G2219" s="12">
        <v>2020.0</v>
      </c>
      <c r="H2219" s="33">
        <v>43894.0</v>
      </c>
      <c r="K2219" s="12" t="s">
        <v>29726</v>
      </c>
    </row>
    <row r="2220" ht="15.75" customHeight="1">
      <c r="A2220" s="12">
        <v>3.2211166E7</v>
      </c>
      <c r="B2220" s="12" t="s">
        <v>29727</v>
      </c>
      <c r="C2220" s="12" t="s">
        <v>29728</v>
      </c>
      <c r="D2220" s="12" t="s">
        <v>29729</v>
      </c>
      <c r="E2220" s="12" t="s">
        <v>29730</v>
      </c>
      <c r="F2220" s="12" t="s">
        <v>22304</v>
      </c>
      <c r="G2220" s="12">
        <v>2020.0</v>
      </c>
      <c r="H2220" s="33">
        <v>43917.0</v>
      </c>
      <c r="I2220" s="12" t="s">
        <v>29731</v>
      </c>
      <c r="K2220" s="12" t="s">
        <v>29732</v>
      </c>
    </row>
    <row r="2221" ht="15.75" customHeight="1">
      <c r="A2221" s="12">
        <v>3.2292001E7</v>
      </c>
      <c r="B2221" s="12" t="s">
        <v>29734</v>
      </c>
      <c r="C2221" s="12" t="s">
        <v>29735</v>
      </c>
      <c r="D2221" s="12" t="s">
        <v>29736</v>
      </c>
      <c r="E2221" s="12" t="s">
        <v>29737</v>
      </c>
      <c r="F2221" s="12" t="s">
        <v>22668</v>
      </c>
      <c r="G2221" s="12">
        <v>2020.0</v>
      </c>
      <c r="H2221" s="33">
        <v>43937.0</v>
      </c>
      <c r="I2221" s="12" t="s">
        <v>29738</v>
      </c>
      <c r="K2221" s="12" t="s">
        <v>29739</v>
      </c>
    </row>
    <row r="2222" ht="15.75" customHeight="1">
      <c r="A2222" s="12">
        <v>3.2347822E7</v>
      </c>
      <c r="B2222" s="12" t="s">
        <v>29740</v>
      </c>
      <c r="C2222" s="12" t="s">
        <v>29741</v>
      </c>
      <c r="D2222" s="12" t="s">
        <v>29742</v>
      </c>
      <c r="E2222" s="12" t="s">
        <v>29743</v>
      </c>
      <c r="F2222" s="12" t="s">
        <v>29744</v>
      </c>
      <c r="G2222" s="12">
        <v>2020.0</v>
      </c>
      <c r="H2222" s="33">
        <v>43951.0</v>
      </c>
      <c r="I2222" s="12" t="s">
        <v>29745</v>
      </c>
      <c r="K2222" s="12" t="s">
        <v>29746</v>
      </c>
    </row>
    <row r="2223" ht="15.75" customHeight="1">
      <c r="A2223" s="12">
        <v>3.3402908E7</v>
      </c>
      <c r="B2223" s="12" t="s">
        <v>29747</v>
      </c>
      <c r="C2223" s="12" t="s">
        <v>29748</v>
      </c>
      <c r="D2223" s="12" t="s">
        <v>29749</v>
      </c>
      <c r="E2223" s="12" t="s">
        <v>29750</v>
      </c>
      <c r="F2223" s="12" t="s">
        <v>29751</v>
      </c>
      <c r="G2223" s="12">
        <v>2020.0</v>
      </c>
      <c r="H2223" s="33">
        <v>44202.0</v>
      </c>
      <c r="I2223" s="12" t="s">
        <v>29752</v>
      </c>
      <c r="K2223" s="12" t="s">
        <v>29753</v>
      </c>
    </row>
    <row r="2224" ht="15.75" customHeight="1">
      <c r="A2224" s="12">
        <v>3.1900308E7</v>
      </c>
      <c r="B2224" s="12" t="s">
        <v>29754</v>
      </c>
      <c r="C2224" s="12" t="s">
        <v>29755</v>
      </c>
      <c r="D2224" s="12" t="s">
        <v>29756</v>
      </c>
      <c r="E2224" s="12" t="s">
        <v>29757</v>
      </c>
      <c r="F2224" s="12" t="s">
        <v>182</v>
      </c>
      <c r="G2224" s="12">
        <v>2020.0</v>
      </c>
      <c r="H2224" s="33">
        <v>43835.0</v>
      </c>
      <c r="I2224" s="12" t="s">
        <v>29758</v>
      </c>
      <c r="K2224" s="12" t="s">
        <v>29759</v>
      </c>
    </row>
    <row r="2225" ht="15.75" customHeight="1">
      <c r="A2225" s="12">
        <v>3.2119672E7</v>
      </c>
      <c r="B2225" s="12" t="s">
        <v>29761</v>
      </c>
      <c r="C2225" s="12" t="s">
        <v>29762</v>
      </c>
      <c r="D2225" s="12" t="s">
        <v>29763</v>
      </c>
      <c r="E2225" s="12" t="s">
        <v>29764</v>
      </c>
      <c r="F2225" s="12" t="s">
        <v>2810</v>
      </c>
      <c r="G2225" s="12">
        <v>2020.0</v>
      </c>
      <c r="H2225" s="33">
        <v>43893.0</v>
      </c>
      <c r="I2225" s="12" t="s">
        <v>29765</v>
      </c>
      <c r="K2225" s="12" t="s">
        <v>29766</v>
      </c>
    </row>
    <row r="2226" ht="15.75" customHeight="1">
      <c r="A2226" s="12">
        <v>3.1044232E7</v>
      </c>
      <c r="B2226" s="12" t="s">
        <v>29767</v>
      </c>
      <c r="C2226" s="12" t="s">
        <v>29768</v>
      </c>
      <c r="D2226" s="12" t="s">
        <v>29769</v>
      </c>
      <c r="E2226" s="12" t="s">
        <v>29770</v>
      </c>
      <c r="F2226" s="12" t="s">
        <v>458</v>
      </c>
      <c r="G2226" s="12">
        <v>2020.0</v>
      </c>
      <c r="H2226" s="33">
        <v>43588.0</v>
      </c>
      <c r="I2226" s="12" t="s">
        <v>29771</v>
      </c>
      <c r="K2226" s="12" t="s">
        <v>29772</v>
      </c>
    </row>
    <row r="2227" ht="15.75" customHeight="1">
      <c r="A2227" s="12">
        <v>3.2138145E7</v>
      </c>
      <c r="B2227" s="12" t="s">
        <v>29774</v>
      </c>
      <c r="C2227" s="12" t="s">
        <v>29775</v>
      </c>
      <c r="D2227" s="12" t="s">
        <v>29776</v>
      </c>
      <c r="E2227" s="12" t="s">
        <v>29777</v>
      </c>
      <c r="F2227" s="12" t="s">
        <v>104</v>
      </c>
      <c r="G2227" s="12">
        <v>2020.0</v>
      </c>
      <c r="H2227" s="33">
        <v>43897.0</v>
      </c>
      <c r="I2227" s="12" t="s">
        <v>29778</v>
      </c>
      <c r="K2227" s="12" t="s">
        <v>29779</v>
      </c>
    </row>
    <row r="2228" ht="15.75" customHeight="1">
      <c r="A2228" s="12">
        <v>3.2143533E7</v>
      </c>
      <c r="B2228" s="12" t="s">
        <v>29780</v>
      </c>
      <c r="C2228" s="12" t="s">
        <v>29781</v>
      </c>
      <c r="D2228" s="12" t="s">
        <v>29782</v>
      </c>
      <c r="E2228" s="12" t="s">
        <v>5785</v>
      </c>
      <c r="F2228" s="12" t="s">
        <v>5636</v>
      </c>
      <c r="G2228" s="12">
        <v>2020.0</v>
      </c>
      <c r="H2228" s="33">
        <v>43898.0</v>
      </c>
      <c r="I2228" s="12" t="s">
        <v>29783</v>
      </c>
      <c r="K2228" s="12" t="s">
        <v>29784</v>
      </c>
    </row>
    <row r="2229" ht="15.75" customHeight="1">
      <c r="A2229" s="12">
        <v>3.2139802E7</v>
      </c>
      <c r="B2229" s="12" t="s">
        <v>29786</v>
      </c>
      <c r="C2229" s="12" t="s">
        <v>29787</v>
      </c>
      <c r="D2229" s="12" t="s">
        <v>29788</v>
      </c>
      <c r="E2229" s="12" t="s">
        <v>29789</v>
      </c>
      <c r="F2229" s="12" t="s">
        <v>5609</v>
      </c>
      <c r="G2229" s="12">
        <v>2020.0</v>
      </c>
      <c r="H2229" s="33">
        <v>43897.0</v>
      </c>
      <c r="I2229" s="12" t="s">
        <v>29790</v>
      </c>
      <c r="K2229" s="12" t="s">
        <v>29791</v>
      </c>
    </row>
    <row r="2230" ht="15.75" customHeight="1">
      <c r="A2230" s="12">
        <v>3.2144396E7</v>
      </c>
      <c r="B2230" s="12" t="s">
        <v>29793</v>
      </c>
      <c r="C2230" s="12" t="s">
        <v>29794</v>
      </c>
      <c r="D2230" s="12" t="s">
        <v>29795</v>
      </c>
      <c r="E2230" s="12" t="s">
        <v>29796</v>
      </c>
      <c r="F2230" s="12" t="s">
        <v>29797</v>
      </c>
      <c r="G2230" s="12">
        <v>2020.0</v>
      </c>
      <c r="H2230" s="33">
        <v>43898.0</v>
      </c>
      <c r="I2230" s="12" t="s">
        <v>29798</v>
      </c>
      <c r="K2230" s="12" t="s">
        <v>29799</v>
      </c>
    </row>
    <row r="2231" ht="15.75" customHeight="1">
      <c r="A2231" s="12">
        <v>3.1978335E7</v>
      </c>
      <c r="B2231" s="12" t="s">
        <v>29801</v>
      </c>
      <c r="C2231" s="12" t="s">
        <v>29802</v>
      </c>
      <c r="D2231" s="12" t="s">
        <v>29803</v>
      </c>
      <c r="E2231" s="12" t="s">
        <v>29804</v>
      </c>
      <c r="F2231" s="12" t="s">
        <v>6252</v>
      </c>
      <c r="G2231" s="12">
        <v>2020.0</v>
      </c>
      <c r="H2231" s="33">
        <v>43855.0</v>
      </c>
      <c r="K2231" s="12" t="s">
        <v>29805</v>
      </c>
    </row>
    <row r="2232" ht="15.75" customHeight="1">
      <c r="A2232" s="12">
        <v>3.2155143E7</v>
      </c>
      <c r="B2232" s="12" t="s">
        <v>29807</v>
      </c>
      <c r="C2232" s="12" t="s">
        <v>29808</v>
      </c>
      <c r="D2232" s="12" t="s">
        <v>29809</v>
      </c>
      <c r="E2232" s="12" t="s">
        <v>29810</v>
      </c>
      <c r="F2232" s="12" t="s">
        <v>2810</v>
      </c>
      <c r="G2232" s="12">
        <v>2020.0</v>
      </c>
      <c r="H2232" s="33">
        <v>43901.0</v>
      </c>
      <c r="I2232" s="12" t="s">
        <v>29811</v>
      </c>
      <c r="K2232" s="12" t="s">
        <v>29812</v>
      </c>
    </row>
    <row r="2233" ht="15.75" customHeight="1">
      <c r="A2233" s="12">
        <v>3.2157188E7</v>
      </c>
      <c r="B2233" s="12" t="s">
        <v>29814</v>
      </c>
      <c r="C2233" s="12" t="s">
        <v>29815</v>
      </c>
      <c r="D2233" s="12" t="s">
        <v>29816</v>
      </c>
      <c r="E2233" s="12" t="s">
        <v>5055</v>
      </c>
      <c r="F2233" s="12" t="s">
        <v>5609</v>
      </c>
      <c r="G2233" s="12">
        <v>2020.0</v>
      </c>
      <c r="H2233" s="33">
        <v>43902.0</v>
      </c>
      <c r="I2233" s="12" t="s">
        <v>29817</v>
      </c>
      <c r="K2233" s="12" t="s">
        <v>29818</v>
      </c>
    </row>
    <row r="2234" ht="15.75" customHeight="1">
      <c r="A2234" s="12">
        <v>3.2168905E7</v>
      </c>
      <c r="B2234" s="12" t="s">
        <v>29820</v>
      </c>
      <c r="C2234" s="12" t="s">
        <v>29821</v>
      </c>
      <c r="D2234" s="12" t="s">
        <v>29822</v>
      </c>
      <c r="E2234" s="12" t="s">
        <v>29823</v>
      </c>
      <c r="F2234" s="12" t="s">
        <v>104</v>
      </c>
      <c r="G2234" s="12">
        <v>2020.0</v>
      </c>
      <c r="H2234" s="33">
        <v>43905.0</v>
      </c>
      <c r="I2234" s="12" t="s">
        <v>29824</v>
      </c>
      <c r="K2234" s="12" t="s">
        <v>29825</v>
      </c>
    </row>
    <row r="2235" ht="15.75" customHeight="1">
      <c r="A2235" s="12">
        <v>3.1941602E7</v>
      </c>
      <c r="B2235" s="12" t="s">
        <v>29826</v>
      </c>
      <c r="C2235" s="12" t="s">
        <v>29827</v>
      </c>
      <c r="D2235" s="12" t="s">
        <v>29828</v>
      </c>
      <c r="E2235" s="12" t="s">
        <v>29829</v>
      </c>
      <c r="F2235" s="12" t="s">
        <v>29830</v>
      </c>
      <c r="G2235" s="12">
        <v>2020.0</v>
      </c>
      <c r="H2235" s="33">
        <v>43847.0</v>
      </c>
      <c r="K2235" s="12" t="s">
        <v>29831</v>
      </c>
    </row>
    <row r="2236" ht="15.75" customHeight="1">
      <c r="A2236" s="12">
        <v>3.2164559E7</v>
      </c>
      <c r="B2236" s="12" t="s">
        <v>29833</v>
      </c>
      <c r="C2236" s="12" t="s">
        <v>29834</v>
      </c>
      <c r="D2236" s="12" t="s">
        <v>29835</v>
      </c>
      <c r="E2236" s="12" t="s">
        <v>29836</v>
      </c>
      <c r="F2236" s="12" t="s">
        <v>368</v>
      </c>
      <c r="G2236" s="12">
        <v>2020.0</v>
      </c>
      <c r="H2236" s="33">
        <v>43904.0</v>
      </c>
      <c r="I2236" s="12" t="s">
        <v>29837</v>
      </c>
      <c r="K2236" s="12" t="s">
        <v>29838</v>
      </c>
    </row>
    <row r="2237" ht="15.75" customHeight="1">
      <c r="A2237" s="12">
        <v>3.2187233E7</v>
      </c>
      <c r="B2237" s="12" t="s">
        <v>29839</v>
      </c>
      <c r="C2237" s="12" t="s">
        <v>29840</v>
      </c>
      <c r="D2237" s="12" t="s">
        <v>29841</v>
      </c>
      <c r="E2237" s="12" t="s">
        <v>29842</v>
      </c>
      <c r="F2237" s="12" t="s">
        <v>1789</v>
      </c>
      <c r="G2237" s="12">
        <v>2020.0</v>
      </c>
      <c r="H2237" s="33">
        <v>43909.0</v>
      </c>
      <c r="I2237" s="12" t="s">
        <v>29843</v>
      </c>
      <c r="K2237" s="12" t="s">
        <v>29844</v>
      </c>
    </row>
    <row r="2238" ht="15.75" customHeight="1">
      <c r="A2238" s="12">
        <v>3.2191724E7</v>
      </c>
      <c r="B2238" s="12" t="s">
        <v>29846</v>
      </c>
      <c r="C2238" s="12" t="s">
        <v>29847</v>
      </c>
      <c r="D2238" s="12" t="s">
        <v>29848</v>
      </c>
      <c r="E2238" s="12" t="s">
        <v>29849</v>
      </c>
      <c r="F2238" s="12" t="s">
        <v>2831</v>
      </c>
      <c r="G2238" s="12">
        <v>2020.0</v>
      </c>
      <c r="H2238" s="33">
        <v>43910.0</v>
      </c>
      <c r="I2238" s="12" t="s">
        <v>29850</v>
      </c>
      <c r="K2238" s="12" t="s">
        <v>29851</v>
      </c>
    </row>
    <row r="2239" ht="15.75" customHeight="1">
      <c r="A2239" s="12">
        <v>3.1907196E7</v>
      </c>
      <c r="B2239" s="12" t="s">
        <v>29853</v>
      </c>
      <c r="C2239" s="12" t="s">
        <v>29854</v>
      </c>
      <c r="D2239" s="12" t="s">
        <v>29855</v>
      </c>
      <c r="E2239" s="12" t="s">
        <v>5194</v>
      </c>
      <c r="F2239" s="12" t="s">
        <v>439</v>
      </c>
      <c r="G2239" s="12">
        <v>2020.0</v>
      </c>
      <c r="H2239" s="33">
        <v>43838.0</v>
      </c>
      <c r="I2239" s="12" t="s">
        <v>29856</v>
      </c>
      <c r="K2239" s="12" t="s">
        <v>29857</v>
      </c>
    </row>
    <row r="2240" ht="15.75" customHeight="1">
      <c r="A2240" s="12">
        <v>3.2014896E7</v>
      </c>
      <c r="B2240" s="12" t="s">
        <v>29859</v>
      </c>
      <c r="C2240" s="12" t="s">
        <v>29860</v>
      </c>
      <c r="D2240" s="12" t="s">
        <v>29861</v>
      </c>
      <c r="E2240" s="12" t="s">
        <v>29862</v>
      </c>
      <c r="F2240" s="12" t="s">
        <v>439</v>
      </c>
      <c r="G2240" s="12">
        <v>2020.0</v>
      </c>
      <c r="H2240" s="33">
        <v>43866.0</v>
      </c>
      <c r="I2240" s="12" t="s">
        <v>29863</v>
      </c>
      <c r="K2240" s="12" t="s">
        <v>29864</v>
      </c>
    </row>
    <row r="2241" ht="15.75" customHeight="1">
      <c r="A2241" s="12">
        <v>3.1941695E7</v>
      </c>
      <c r="B2241" s="12" t="s">
        <v>29865</v>
      </c>
      <c r="C2241" s="12" t="s">
        <v>29866</v>
      </c>
      <c r="D2241" s="12" t="s">
        <v>29867</v>
      </c>
      <c r="E2241" s="12" t="s">
        <v>29868</v>
      </c>
      <c r="F2241" s="12" t="s">
        <v>175</v>
      </c>
      <c r="G2241" s="12">
        <v>2020.0</v>
      </c>
      <c r="H2241" s="33">
        <v>43847.0</v>
      </c>
      <c r="I2241" s="12" t="s">
        <v>29869</v>
      </c>
      <c r="K2241" s="12" t="s">
        <v>29870</v>
      </c>
    </row>
    <row r="2242" ht="15.75" customHeight="1">
      <c r="A2242" s="12">
        <v>3.2212524E7</v>
      </c>
      <c r="B2242" s="12" t="s">
        <v>29872</v>
      </c>
      <c r="C2242" s="12" t="s">
        <v>29873</v>
      </c>
      <c r="D2242" s="12" t="s">
        <v>29874</v>
      </c>
      <c r="E2242" s="12" t="s">
        <v>29875</v>
      </c>
      <c r="F2242" s="12" t="s">
        <v>4123</v>
      </c>
      <c r="G2242" s="12">
        <v>2020.0</v>
      </c>
      <c r="H2242" s="33">
        <v>43917.0</v>
      </c>
      <c r="K2242" s="12" t="s">
        <v>29876</v>
      </c>
    </row>
    <row r="2243" ht="15.75" customHeight="1">
      <c r="A2243" s="12">
        <v>3.2226336E7</v>
      </c>
      <c r="B2243" s="12" t="s">
        <v>29878</v>
      </c>
      <c r="C2243" s="12" t="s">
        <v>29879</v>
      </c>
      <c r="D2243" s="12" t="s">
        <v>29880</v>
      </c>
      <c r="E2243" s="12" t="s">
        <v>29881</v>
      </c>
      <c r="F2243" s="12" t="s">
        <v>29882</v>
      </c>
      <c r="G2243" s="12">
        <v>2020.0</v>
      </c>
      <c r="H2243" s="33">
        <v>43922.0</v>
      </c>
      <c r="I2243" s="12" t="s">
        <v>29883</v>
      </c>
    </row>
    <row r="2244" ht="15.75" customHeight="1">
      <c r="A2244" s="12">
        <v>3.1267127E7</v>
      </c>
      <c r="B2244" s="12" t="s">
        <v>29885</v>
      </c>
      <c r="C2244" s="12" t="s">
        <v>29886</v>
      </c>
      <c r="D2244" s="12" t="s">
        <v>29887</v>
      </c>
      <c r="E2244" s="12" t="s">
        <v>29888</v>
      </c>
      <c r="F2244" s="12" t="s">
        <v>1270</v>
      </c>
      <c r="G2244" s="12">
        <v>2020.0</v>
      </c>
      <c r="H2244" s="33">
        <v>43650.0</v>
      </c>
      <c r="K2244" s="12" t="s">
        <v>29889</v>
      </c>
    </row>
    <row r="2245" ht="15.75" customHeight="1">
      <c r="A2245" s="12">
        <v>3.1267128E7</v>
      </c>
      <c r="B2245" s="12" t="s">
        <v>29891</v>
      </c>
      <c r="C2245" s="12" t="s">
        <v>29892</v>
      </c>
      <c r="D2245" s="12" t="s">
        <v>29893</v>
      </c>
      <c r="E2245" s="12" t="s">
        <v>15188</v>
      </c>
      <c r="F2245" s="12" t="s">
        <v>1270</v>
      </c>
      <c r="G2245" s="12">
        <v>2020.0</v>
      </c>
      <c r="H2245" s="33">
        <v>43650.0</v>
      </c>
      <c r="K2245" s="12" t="s">
        <v>29894</v>
      </c>
    </row>
    <row r="2246" ht="15.75" customHeight="1">
      <c r="A2246" s="12">
        <v>3.223102E7</v>
      </c>
      <c r="B2246" s="12" t="s">
        <v>29895</v>
      </c>
      <c r="C2246" s="12" t="s">
        <v>29896</v>
      </c>
      <c r="D2246" s="12" t="s">
        <v>29897</v>
      </c>
      <c r="E2246" s="12" t="s">
        <v>29898</v>
      </c>
      <c r="F2246" s="12" t="s">
        <v>5636</v>
      </c>
      <c r="G2246" s="12">
        <v>2020.0</v>
      </c>
      <c r="H2246" s="33">
        <v>43923.0</v>
      </c>
      <c r="I2246" s="12" t="s">
        <v>29899</v>
      </c>
      <c r="K2246" s="12" t="s">
        <v>29900</v>
      </c>
    </row>
    <row r="2247" ht="15.75" customHeight="1">
      <c r="A2247" s="12">
        <v>3.2228658E7</v>
      </c>
      <c r="B2247" s="12" t="s">
        <v>29901</v>
      </c>
      <c r="C2247" s="12" t="s">
        <v>29902</v>
      </c>
      <c r="D2247" s="12" t="s">
        <v>29903</v>
      </c>
      <c r="E2247" s="12" t="s">
        <v>28023</v>
      </c>
      <c r="F2247" s="12" t="s">
        <v>332</v>
      </c>
      <c r="G2247" s="12">
        <v>2020.0</v>
      </c>
      <c r="H2247" s="33">
        <v>43923.0</v>
      </c>
      <c r="I2247" s="12" t="s">
        <v>29904</v>
      </c>
      <c r="K2247" s="12" t="s">
        <v>29905</v>
      </c>
    </row>
    <row r="2248" ht="15.75" customHeight="1">
      <c r="A2248" s="12">
        <v>3.2228712E7</v>
      </c>
      <c r="B2248" s="12" t="s">
        <v>29907</v>
      </c>
      <c r="C2248" s="12" t="s">
        <v>29908</v>
      </c>
      <c r="D2248" s="12" t="s">
        <v>29909</v>
      </c>
      <c r="E2248" s="12" t="s">
        <v>29910</v>
      </c>
      <c r="F2248" s="12" t="s">
        <v>332</v>
      </c>
      <c r="G2248" s="12">
        <v>2020.0</v>
      </c>
      <c r="H2248" s="33">
        <v>43923.0</v>
      </c>
      <c r="I2248" s="12" t="s">
        <v>29911</v>
      </c>
      <c r="K2248" s="12" t="s">
        <v>29912</v>
      </c>
    </row>
    <row r="2249" ht="15.75" customHeight="1">
      <c r="A2249" s="12">
        <v>3.2236336E7</v>
      </c>
      <c r="B2249" s="12" t="s">
        <v>29913</v>
      </c>
      <c r="C2249" s="12" t="s">
        <v>29914</v>
      </c>
      <c r="D2249" s="12" t="s">
        <v>29915</v>
      </c>
      <c r="E2249" s="12" t="s">
        <v>29916</v>
      </c>
      <c r="F2249" s="12" t="s">
        <v>587</v>
      </c>
      <c r="G2249" s="12">
        <v>2020.0</v>
      </c>
      <c r="H2249" s="33">
        <v>43924.0</v>
      </c>
      <c r="K2249" s="12" t="s">
        <v>29917</v>
      </c>
    </row>
    <row r="2250" ht="15.75" customHeight="1">
      <c r="A2250" s="12">
        <v>3.224455E7</v>
      </c>
      <c r="B2250" s="12" t="s">
        <v>29918</v>
      </c>
      <c r="C2250" s="12" t="s">
        <v>29919</v>
      </c>
      <c r="D2250" s="12" t="s">
        <v>29920</v>
      </c>
      <c r="E2250" s="12" t="s">
        <v>29921</v>
      </c>
      <c r="F2250" s="12" t="s">
        <v>29922</v>
      </c>
      <c r="G2250" s="12">
        <v>2020.0</v>
      </c>
      <c r="H2250" s="33">
        <v>43926.0</v>
      </c>
      <c r="I2250" s="12" t="s">
        <v>29923</v>
      </c>
      <c r="K2250" s="12" t="s">
        <v>29924</v>
      </c>
    </row>
    <row r="2251" ht="15.75" customHeight="1">
      <c r="A2251" s="12">
        <v>3.1596027E7</v>
      </c>
      <c r="B2251" s="12" t="s">
        <v>29926</v>
      </c>
      <c r="C2251" s="12" t="s">
        <v>29927</v>
      </c>
      <c r="D2251" s="12" t="s">
        <v>29928</v>
      </c>
      <c r="E2251" s="12" t="s">
        <v>3813</v>
      </c>
      <c r="F2251" s="12" t="s">
        <v>426</v>
      </c>
      <c r="G2251" s="12">
        <v>2020.0</v>
      </c>
      <c r="H2251" s="33">
        <v>43748.0</v>
      </c>
      <c r="K2251" s="12" t="s">
        <v>29929</v>
      </c>
    </row>
    <row r="2252" ht="15.75" customHeight="1">
      <c r="A2252" s="12">
        <v>3.1603613E7</v>
      </c>
      <c r="B2252" s="12" t="s">
        <v>29931</v>
      </c>
      <c r="C2252" s="12" t="s">
        <v>29932</v>
      </c>
      <c r="D2252" s="12" t="s">
        <v>29933</v>
      </c>
      <c r="E2252" s="12" t="s">
        <v>29934</v>
      </c>
      <c r="F2252" s="12" t="s">
        <v>6955</v>
      </c>
      <c r="G2252" s="12">
        <v>2020.0</v>
      </c>
      <c r="H2252" s="33">
        <v>43750.0</v>
      </c>
      <c r="K2252" s="12" t="s">
        <v>29935</v>
      </c>
    </row>
    <row r="2253" ht="15.75" customHeight="1">
      <c r="A2253" s="12">
        <v>3.165843E7</v>
      </c>
      <c r="B2253" s="12" t="s">
        <v>29936</v>
      </c>
      <c r="C2253" s="12" t="s">
        <v>29937</v>
      </c>
      <c r="D2253" s="12" t="s">
        <v>29938</v>
      </c>
      <c r="E2253" s="12" t="s">
        <v>29939</v>
      </c>
      <c r="F2253" s="12" t="s">
        <v>3780</v>
      </c>
      <c r="G2253" s="12">
        <v>2020.0</v>
      </c>
      <c r="H2253" s="33">
        <v>43767.0</v>
      </c>
    </row>
    <row r="2254" ht="15.75" customHeight="1">
      <c r="A2254" s="12">
        <v>3.1805833E7</v>
      </c>
      <c r="B2254" s="12" t="s">
        <v>29940</v>
      </c>
      <c r="C2254" s="12" t="s">
        <v>29941</v>
      </c>
      <c r="D2254" s="12" t="s">
        <v>29942</v>
      </c>
      <c r="E2254" s="12" t="s">
        <v>29943</v>
      </c>
      <c r="F2254" s="12" t="s">
        <v>1217</v>
      </c>
      <c r="G2254" s="12">
        <v>2020.0</v>
      </c>
      <c r="H2254" s="33">
        <v>43806.0</v>
      </c>
      <c r="K2254" s="12" t="s">
        <v>29944</v>
      </c>
    </row>
    <row r="2255" ht="15.75" customHeight="1">
      <c r="A2255" s="12">
        <v>3.1825546E7</v>
      </c>
      <c r="B2255" s="12" t="s">
        <v>29945</v>
      </c>
      <c r="C2255" s="12" t="s">
        <v>29946</v>
      </c>
      <c r="D2255" s="12" t="s">
        <v>29947</v>
      </c>
      <c r="E2255" s="12" t="s">
        <v>1501</v>
      </c>
      <c r="F2255" s="12" t="s">
        <v>426</v>
      </c>
      <c r="G2255" s="12">
        <v>2020.0</v>
      </c>
      <c r="H2255" s="33">
        <v>43811.0</v>
      </c>
      <c r="K2255" s="12" t="s">
        <v>29948</v>
      </c>
    </row>
    <row r="2256" ht="15.75" customHeight="1">
      <c r="A2256" s="12">
        <v>3.1869759E7</v>
      </c>
      <c r="B2256" s="12" t="s">
        <v>29949</v>
      </c>
      <c r="C2256" s="12" t="s">
        <v>29950</v>
      </c>
      <c r="D2256" s="12" t="s">
        <v>29951</v>
      </c>
      <c r="E2256" s="12" t="s">
        <v>27514</v>
      </c>
      <c r="F2256" s="12" t="s">
        <v>23200</v>
      </c>
      <c r="G2256" s="12">
        <v>2020.0</v>
      </c>
      <c r="H2256" s="33">
        <v>43823.0</v>
      </c>
      <c r="I2256" s="12" t="s">
        <v>29952</v>
      </c>
      <c r="K2256" s="12" t="s">
        <v>29953</v>
      </c>
    </row>
    <row r="2257" ht="15.75" customHeight="1">
      <c r="A2257" s="12">
        <v>3.190451E7</v>
      </c>
      <c r="B2257" s="12" t="s">
        <v>29954</v>
      </c>
      <c r="C2257" s="12" t="s">
        <v>29955</v>
      </c>
      <c r="D2257" s="12" t="s">
        <v>29956</v>
      </c>
      <c r="E2257" s="12" t="s">
        <v>29957</v>
      </c>
      <c r="F2257" s="12" t="s">
        <v>14188</v>
      </c>
      <c r="G2257" s="12">
        <v>2020.0</v>
      </c>
      <c r="H2257" s="33">
        <v>43837.0</v>
      </c>
      <c r="K2257" s="12" t="s">
        <v>29958</v>
      </c>
    </row>
    <row r="2258" ht="15.75" customHeight="1">
      <c r="A2258" s="12">
        <v>3.1909489E7</v>
      </c>
      <c r="B2258" s="12" t="s">
        <v>29959</v>
      </c>
      <c r="C2258" s="12" t="s">
        <v>29960</v>
      </c>
      <c r="D2258" s="12" t="s">
        <v>29961</v>
      </c>
      <c r="E2258" s="12" t="s">
        <v>29962</v>
      </c>
      <c r="F2258" s="12" t="s">
        <v>1205</v>
      </c>
      <c r="G2258" s="12">
        <v>2020.0</v>
      </c>
      <c r="H2258" s="33">
        <v>43838.0</v>
      </c>
      <c r="K2258" s="12" t="s">
        <v>29963</v>
      </c>
    </row>
    <row r="2259" ht="15.75" customHeight="1">
      <c r="A2259" s="12">
        <v>3.1926932E7</v>
      </c>
      <c r="B2259" s="12" t="s">
        <v>29964</v>
      </c>
      <c r="C2259" s="12" t="s">
        <v>22997</v>
      </c>
      <c r="D2259" s="12" t="s">
        <v>29965</v>
      </c>
      <c r="E2259" s="12" t="s">
        <v>9450</v>
      </c>
      <c r="F2259" s="12" t="s">
        <v>12578</v>
      </c>
      <c r="G2259" s="12">
        <v>2020.0</v>
      </c>
      <c r="H2259" s="33">
        <v>43844.0</v>
      </c>
      <c r="K2259" s="12" t="s">
        <v>29966</v>
      </c>
    </row>
    <row r="2260" ht="15.75" customHeight="1">
      <c r="A2260" s="12">
        <v>3.1958747E7</v>
      </c>
      <c r="B2260" s="12" t="s">
        <v>29967</v>
      </c>
      <c r="C2260" s="12" t="s">
        <v>29968</v>
      </c>
      <c r="D2260" s="12" t="s">
        <v>29969</v>
      </c>
      <c r="E2260" s="12" t="s">
        <v>16898</v>
      </c>
      <c r="F2260" s="12" t="s">
        <v>202</v>
      </c>
      <c r="G2260" s="12">
        <v>2020.0</v>
      </c>
      <c r="H2260" s="33">
        <v>43851.0</v>
      </c>
      <c r="K2260" s="12" t="s">
        <v>29970</v>
      </c>
    </row>
    <row r="2261" ht="15.75" customHeight="1">
      <c r="A2261" s="12">
        <v>3.1997547E7</v>
      </c>
      <c r="B2261" s="12" t="s">
        <v>29971</v>
      </c>
      <c r="C2261" s="12" t="s">
        <v>29972</v>
      </c>
      <c r="D2261" s="12" t="s">
        <v>29973</v>
      </c>
      <c r="E2261" s="12" t="s">
        <v>26333</v>
      </c>
      <c r="F2261" s="12" t="s">
        <v>4445</v>
      </c>
      <c r="G2261" s="12">
        <v>2020.0</v>
      </c>
      <c r="H2261" s="33">
        <v>43861.0</v>
      </c>
      <c r="K2261" s="12" t="s">
        <v>29974</v>
      </c>
    </row>
    <row r="2262" ht="15.75" customHeight="1">
      <c r="A2262" s="12">
        <v>3.2025488E7</v>
      </c>
      <c r="B2262" s="12" t="s">
        <v>29975</v>
      </c>
      <c r="C2262" s="12" t="s">
        <v>29976</v>
      </c>
      <c r="D2262" s="12" t="s">
        <v>29977</v>
      </c>
      <c r="E2262" s="12" t="s">
        <v>29978</v>
      </c>
      <c r="F2262" s="12" t="s">
        <v>23213</v>
      </c>
      <c r="G2262" s="12">
        <v>2020.0</v>
      </c>
      <c r="H2262" s="33">
        <v>43868.0</v>
      </c>
      <c r="I2262" s="12" t="s">
        <v>29979</v>
      </c>
      <c r="K2262" s="12" t="s">
        <v>29980</v>
      </c>
    </row>
    <row r="2263" ht="15.75" customHeight="1">
      <c r="A2263" s="12">
        <v>3.2047292E7</v>
      </c>
      <c r="B2263" s="12" t="s">
        <v>29982</v>
      </c>
      <c r="C2263" s="12" t="s">
        <v>29983</v>
      </c>
      <c r="D2263" s="12" t="s">
        <v>29984</v>
      </c>
      <c r="E2263" s="12" t="s">
        <v>1264</v>
      </c>
      <c r="F2263" s="12" t="s">
        <v>137</v>
      </c>
      <c r="G2263" s="12">
        <v>2020.0</v>
      </c>
      <c r="H2263" s="33">
        <v>43874.0</v>
      </c>
      <c r="I2263" s="12" t="s">
        <v>29985</v>
      </c>
      <c r="K2263" s="12" t="s">
        <v>29986</v>
      </c>
    </row>
    <row r="2264" ht="15.75" customHeight="1">
      <c r="A2264" s="12">
        <v>3.2144639E7</v>
      </c>
      <c r="B2264" s="12" t="s">
        <v>29987</v>
      </c>
      <c r="C2264" s="12" t="s">
        <v>29988</v>
      </c>
      <c r="D2264" s="12" t="s">
        <v>29989</v>
      </c>
      <c r="E2264" s="12" t="s">
        <v>29990</v>
      </c>
      <c r="F2264" s="12" t="s">
        <v>664</v>
      </c>
      <c r="G2264" s="12">
        <v>2020.0</v>
      </c>
      <c r="H2264" s="33">
        <v>43898.0</v>
      </c>
      <c r="K2264" s="12" t="s">
        <v>29991</v>
      </c>
    </row>
    <row r="2265" ht="15.75" customHeight="1">
      <c r="A2265" s="12">
        <v>3.2187009E7</v>
      </c>
      <c r="B2265" s="12" t="s">
        <v>29992</v>
      </c>
      <c r="C2265" s="12" t="s">
        <v>29993</v>
      </c>
      <c r="D2265" s="12" t="s">
        <v>29994</v>
      </c>
      <c r="E2265" s="12" t="s">
        <v>29995</v>
      </c>
      <c r="F2265" s="12" t="s">
        <v>508</v>
      </c>
      <c r="G2265" s="12">
        <v>2020.0</v>
      </c>
      <c r="H2265" s="33">
        <v>43909.0</v>
      </c>
      <c r="I2265" s="12" t="s">
        <v>29996</v>
      </c>
      <c r="K2265" s="12" t="s">
        <v>29997</v>
      </c>
    </row>
    <row r="2266" ht="15.75" customHeight="1">
      <c r="A2266" s="12">
        <v>3.2249393E7</v>
      </c>
      <c r="B2266" s="12" t="s">
        <v>29998</v>
      </c>
      <c r="C2266" s="12" t="s">
        <v>29999</v>
      </c>
      <c r="D2266" s="12" t="s">
        <v>30000</v>
      </c>
      <c r="E2266" s="12" t="s">
        <v>5849</v>
      </c>
      <c r="F2266" s="12" t="s">
        <v>664</v>
      </c>
      <c r="G2266" s="12">
        <v>2020.0</v>
      </c>
      <c r="H2266" s="33">
        <v>43928.0</v>
      </c>
      <c r="K2266" s="12" t="s">
        <v>30001</v>
      </c>
    </row>
    <row r="2267" ht="15.75" customHeight="1">
      <c r="A2267" s="12">
        <v>3.2265562E7</v>
      </c>
      <c r="B2267" s="12" t="s">
        <v>30002</v>
      </c>
      <c r="C2267" s="12" t="s">
        <v>30003</v>
      </c>
      <c r="D2267" s="12" t="s">
        <v>30004</v>
      </c>
      <c r="E2267" s="12" t="s">
        <v>30005</v>
      </c>
      <c r="F2267" s="12" t="s">
        <v>23661</v>
      </c>
      <c r="G2267" s="12">
        <v>2020.0</v>
      </c>
      <c r="H2267" s="33">
        <v>43930.0</v>
      </c>
      <c r="K2267" s="12" t="s">
        <v>30006</v>
      </c>
    </row>
    <row r="2268" ht="15.75" customHeight="1">
      <c r="A2268" s="12">
        <v>3.2448523E7</v>
      </c>
      <c r="B2268" s="12" t="s">
        <v>30007</v>
      </c>
      <c r="C2268" s="12" t="s">
        <v>30008</v>
      </c>
      <c r="D2268" s="12" t="s">
        <v>30009</v>
      </c>
      <c r="E2268" s="12" t="s">
        <v>30010</v>
      </c>
      <c r="F2268" s="12" t="s">
        <v>12747</v>
      </c>
      <c r="G2268" s="12">
        <v>2020.0</v>
      </c>
      <c r="H2268" s="33">
        <v>43977.0</v>
      </c>
      <c r="K2268" s="12" t="s">
        <v>30011</v>
      </c>
    </row>
    <row r="2269" ht="15.75" customHeight="1">
      <c r="A2269" s="12">
        <v>3.2448525E7</v>
      </c>
      <c r="B2269" s="12" t="s">
        <v>30012</v>
      </c>
      <c r="C2269" s="12" t="s">
        <v>30013</v>
      </c>
      <c r="D2269" s="12" t="s">
        <v>30014</v>
      </c>
      <c r="E2269" s="12" t="s">
        <v>24169</v>
      </c>
      <c r="F2269" s="12" t="s">
        <v>12747</v>
      </c>
      <c r="G2269" s="12">
        <v>2020.0</v>
      </c>
      <c r="H2269" s="33">
        <v>43977.0</v>
      </c>
      <c r="K2269" s="12" t="s">
        <v>30015</v>
      </c>
    </row>
    <row r="2270" ht="15.75" customHeight="1">
      <c r="A2270" s="12">
        <v>3.2461399E7</v>
      </c>
      <c r="B2270" s="12" t="s">
        <v>30016</v>
      </c>
      <c r="C2270" s="12" t="s">
        <v>30017</v>
      </c>
      <c r="D2270" s="12" t="s">
        <v>30018</v>
      </c>
      <c r="E2270" s="12" t="s">
        <v>30019</v>
      </c>
      <c r="F2270" s="12" t="s">
        <v>563</v>
      </c>
      <c r="G2270" s="12">
        <v>2020.0</v>
      </c>
      <c r="H2270" s="33">
        <v>43980.0</v>
      </c>
      <c r="I2270" s="12" t="s">
        <v>30020</v>
      </c>
      <c r="K2270" s="12" t="s">
        <v>30021</v>
      </c>
    </row>
    <row r="2271" ht="15.75" customHeight="1">
      <c r="A2271" s="12">
        <v>3.4290155E7</v>
      </c>
      <c r="B2271" s="12" t="s">
        <v>30022</v>
      </c>
      <c r="C2271" s="12" t="s">
        <v>30023</v>
      </c>
      <c r="D2271" s="12" t="s">
        <v>30024</v>
      </c>
      <c r="E2271" s="12" t="s">
        <v>30025</v>
      </c>
      <c r="F2271" s="12" t="s">
        <v>313</v>
      </c>
      <c r="G2271" s="12">
        <v>2020.0</v>
      </c>
      <c r="H2271" s="33">
        <v>44399.0</v>
      </c>
      <c r="K2271" s="12" t="s">
        <v>30026</v>
      </c>
    </row>
    <row r="2272" ht="15.75" customHeight="1">
      <c r="A2272" s="12">
        <v>3.4290159E7</v>
      </c>
      <c r="B2272" s="12" t="s">
        <v>30028</v>
      </c>
      <c r="C2272" s="12" t="s">
        <v>30029</v>
      </c>
      <c r="D2272" s="12" t="s">
        <v>30030</v>
      </c>
      <c r="E2272" s="12" t="s">
        <v>30031</v>
      </c>
      <c r="F2272" s="12" t="s">
        <v>313</v>
      </c>
      <c r="G2272" s="12">
        <v>2020.0</v>
      </c>
      <c r="H2272" s="33">
        <v>44399.0</v>
      </c>
      <c r="K2272" s="12" t="s">
        <v>30032</v>
      </c>
    </row>
    <row r="2273" ht="15.75" customHeight="1">
      <c r="A2273" s="12">
        <v>3.4290165E7</v>
      </c>
      <c r="B2273" s="12" t="s">
        <v>30033</v>
      </c>
      <c r="C2273" s="12" t="s">
        <v>30034</v>
      </c>
      <c r="D2273" s="12" t="s">
        <v>30035</v>
      </c>
      <c r="E2273" s="12" t="s">
        <v>2301</v>
      </c>
      <c r="F2273" s="12" t="s">
        <v>313</v>
      </c>
      <c r="G2273" s="12">
        <v>2020.0</v>
      </c>
      <c r="H2273" s="33">
        <v>44399.0</v>
      </c>
      <c r="K2273" s="12" t="s">
        <v>30036</v>
      </c>
    </row>
    <row r="2274" ht="15.75" customHeight="1">
      <c r="A2274" s="12">
        <v>3.2243448E7</v>
      </c>
      <c r="B2274" s="12" t="s">
        <v>30037</v>
      </c>
      <c r="C2274" s="12" t="s">
        <v>30038</v>
      </c>
      <c r="D2274" s="12" t="s">
        <v>30039</v>
      </c>
      <c r="E2274" s="12" t="s">
        <v>7731</v>
      </c>
      <c r="F2274" s="12" t="s">
        <v>2810</v>
      </c>
      <c r="G2274" s="12">
        <v>2020.0</v>
      </c>
      <c r="H2274" s="33">
        <v>43925.0</v>
      </c>
      <c r="I2274" s="12" t="s">
        <v>30040</v>
      </c>
      <c r="K2274" s="12" t="s">
        <v>30041</v>
      </c>
    </row>
    <row r="2275" ht="15.75" customHeight="1">
      <c r="A2275" s="12">
        <v>3.2260468E7</v>
      </c>
      <c r="B2275" s="12" t="s">
        <v>30043</v>
      </c>
      <c r="C2275" s="12" t="s">
        <v>30044</v>
      </c>
      <c r="D2275" s="12" t="s">
        <v>30045</v>
      </c>
      <c r="E2275" s="12" t="s">
        <v>14456</v>
      </c>
      <c r="F2275" s="12" t="s">
        <v>15421</v>
      </c>
      <c r="G2275" s="12">
        <v>2020.0</v>
      </c>
      <c r="H2275" s="33">
        <v>43930.0</v>
      </c>
      <c r="I2275" s="12" t="s">
        <v>30046</v>
      </c>
      <c r="K2275" s="12" t="s">
        <v>30047</v>
      </c>
    </row>
    <row r="2276" ht="15.75" customHeight="1">
      <c r="A2276" s="12">
        <v>3.226739E7</v>
      </c>
      <c r="B2276" s="12" t="s">
        <v>30049</v>
      </c>
      <c r="C2276" s="12" t="s">
        <v>30050</v>
      </c>
      <c r="D2276" s="12" t="s">
        <v>30051</v>
      </c>
      <c r="E2276" s="12" t="s">
        <v>25524</v>
      </c>
      <c r="F2276" s="12" t="s">
        <v>587</v>
      </c>
      <c r="G2276" s="12">
        <v>2020.0</v>
      </c>
      <c r="H2276" s="33">
        <v>43930.0</v>
      </c>
      <c r="K2276" s="12" t="s">
        <v>30052</v>
      </c>
    </row>
    <row r="2277" ht="15.75" customHeight="1">
      <c r="A2277" s="12">
        <v>3.2193339E7</v>
      </c>
      <c r="B2277" s="12" t="s">
        <v>30054</v>
      </c>
      <c r="C2277" s="12" t="s">
        <v>30055</v>
      </c>
      <c r="D2277" s="12" t="s">
        <v>30056</v>
      </c>
      <c r="E2277" s="12" t="s">
        <v>16250</v>
      </c>
      <c r="F2277" s="12" t="s">
        <v>1104</v>
      </c>
      <c r="G2277" s="12">
        <v>2020.0</v>
      </c>
      <c r="H2277" s="33">
        <v>43911.0</v>
      </c>
      <c r="I2277" s="12" t="s">
        <v>30057</v>
      </c>
      <c r="K2277" s="12" t="s">
        <v>30058</v>
      </c>
    </row>
    <row r="2278" ht="15.75" customHeight="1">
      <c r="A2278" s="12">
        <v>3.2264829E7</v>
      </c>
      <c r="B2278" s="12" t="s">
        <v>30060</v>
      </c>
      <c r="C2278" s="12" t="s">
        <v>30061</v>
      </c>
      <c r="D2278" s="12" t="s">
        <v>30062</v>
      </c>
      <c r="E2278" s="12" t="s">
        <v>30063</v>
      </c>
      <c r="F2278" s="12" t="s">
        <v>368</v>
      </c>
      <c r="G2278" s="12">
        <v>2020.0</v>
      </c>
      <c r="H2278" s="33">
        <v>43930.0</v>
      </c>
      <c r="I2278" s="12" t="s">
        <v>30064</v>
      </c>
      <c r="K2278" s="12" t="s">
        <v>30065</v>
      </c>
    </row>
    <row r="2279" ht="15.75" customHeight="1">
      <c r="A2279" s="12">
        <v>3.226492E7</v>
      </c>
      <c r="B2279" s="12" t="s">
        <v>30066</v>
      </c>
      <c r="C2279" s="12" t="s">
        <v>30067</v>
      </c>
      <c r="D2279" s="12" t="s">
        <v>30068</v>
      </c>
      <c r="E2279" s="12" t="s">
        <v>28635</v>
      </c>
      <c r="F2279" s="12" t="s">
        <v>332</v>
      </c>
      <c r="G2279" s="12">
        <v>2020.0</v>
      </c>
      <c r="H2279" s="33">
        <v>43930.0</v>
      </c>
      <c r="I2279" s="12" t="s">
        <v>30069</v>
      </c>
      <c r="K2279" s="12" t="s">
        <v>30070</v>
      </c>
    </row>
    <row r="2280" ht="15.75" customHeight="1">
      <c r="A2280" s="12">
        <v>3.2318051E7</v>
      </c>
      <c r="B2280" s="12" t="s">
        <v>30071</v>
      </c>
      <c r="C2280" s="12" t="s">
        <v>30072</v>
      </c>
      <c r="D2280" s="12" t="s">
        <v>30073</v>
      </c>
      <c r="E2280" s="12" t="s">
        <v>23434</v>
      </c>
      <c r="F2280" s="12" t="s">
        <v>1128</v>
      </c>
      <c r="G2280" s="12">
        <v>2020.0</v>
      </c>
      <c r="H2280" s="33">
        <v>43944.0</v>
      </c>
      <c r="I2280" s="12" t="s">
        <v>30074</v>
      </c>
      <c r="K2280" s="12" t="s">
        <v>30075</v>
      </c>
    </row>
    <row r="2281" ht="15.75" customHeight="1">
      <c r="A2281" s="12">
        <v>3.2322563E7</v>
      </c>
      <c r="B2281" s="12" t="s">
        <v>30076</v>
      </c>
      <c r="C2281" s="12" t="s">
        <v>30077</v>
      </c>
      <c r="D2281" s="12" t="s">
        <v>30078</v>
      </c>
      <c r="E2281" s="12" t="s">
        <v>30079</v>
      </c>
      <c r="F2281" s="12" t="s">
        <v>3171</v>
      </c>
      <c r="G2281" s="12">
        <v>2020.0</v>
      </c>
      <c r="H2281" s="33">
        <v>43945.0</v>
      </c>
      <c r="I2281" s="12" t="s">
        <v>30080</v>
      </c>
      <c r="K2281" s="12" t="s">
        <v>30081</v>
      </c>
    </row>
    <row r="2282" ht="15.75" customHeight="1">
      <c r="A2282" s="12">
        <v>3.2373635E7</v>
      </c>
      <c r="B2282" s="12" t="s">
        <v>30083</v>
      </c>
      <c r="C2282" s="12" t="s">
        <v>30084</v>
      </c>
      <c r="D2282" s="12" t="s">
        <v>30085</v>
      </c>
      <c r="E2282" s="12" t="s">
        <v>30086</v>
      </c>
      <c r="F2282" s="12" t="s">
        <v>18629</v>
      </c>
      <c r="G2282" s="12">
        <v>2020.0</v>
      </c>
      <c r="H2282" s="33">
        <v>43958.0</v>
      </c>
      <c r="I2282" s="12" t="s">
        <v>30087</v>
      </c>
      <c r="K2282" s="12" t="s">
        <v>30088</v>
      </c>
    </row>
    <row r="2283" ht="15.75" customHeight="1">
      <c r="A2283" s="12">
        <v>3.2271774E7</v>
      </c>
      <c r="B2283" s="12" t="s">
        <v>30089</v>
      </c>
      <c r="C2283" s="12" t="s">
        <v>30090</v>
      </c>
      <c r="D2283" s="12" t="s">
        <v>30091</v>
      </c>
      <c r="E2283" s="12" t="s">
        <v>29580</v>
      </c>
      <c r="F2283" s="12" t="s">
        <v>2831</v>
      </c>
      <c r="G2283" s="12">
        <v>2020.0</v>
      </c>
      <c r="H2283" s="33">
        <v>43931.0</v>
      </c>
      <c r="I2283" s="12" t="s">
        <v>30092</v>
      </c>
      <c r="K2283" s="12" t="s">
        <v>30093</v>
      </c>
    </row>
    <row r="2284" ht="15.75" customHeight="1">
      <c r="A2284" s="12">
        <v>3.229472E7</v>
      </c>
      <c r="B2284" s="12" t="s">
        <v>30095</v>
      </c>
      <c r="C2284" s="12" t="s">
        <v>30096</v>
      </c>
      <c r="D2284" s="12" t="s">
        <v>30097</v>
      </c>
      <c r="E2284" s="12" t="s">
        <v>30098</v>
      </c>
      <c r="F2284" s="12" t="s">
        <v>587</v>
      </c>
      <c r="G2284" s="12">
        <v>2020.0</v>
      </c>
      <c r="H2284" s="33">
        <v>43937.0</v>
      </c>
      <c r="K2284" s="12" t="s">
        <v>30099</v>
      </c>
    </row>
    <row r="2285" ht="15.75" customHeight="1">
      <c r="A2285" s="12">
        <v>3.2091199E7</v>
      </c>
      <c r="B2285" s="12" t="s">
        <v>30100</v>
      </c>
      <c r="C2285" s="12" t="s">
        <v>30101</v>
      </c>
      <c r="D2285" s="12" t="s">
        <v>30102</v>
      </c>
      <c r="E2285" s="12" t="s">
        <v>30103</v>
      </c>
      <c r="F2285" s="12" t="s">
        <v>30104</v>
      </c>
      <c r="G2285" s="12">
        <v>2020.0</v>
      </c>
      <c r="H2285" s="33">
        <v>43886.0</v>
      </c>
      <c r="K2285" s="12" t="s">
        <v>30105</v>
      </c>
    </row>
    <row r="2286" ht="15.75" customHeight="1">
      <c r="A2286" s="12">
        <v>3.2290349E7</v>
      </c>
      <c r="B2286" s="12" t="s">
        <v>30107</v>
      </c>
      <c r="C2286" s="12" t="s">
        <v>30108</v>
      </c>
      <c r="D2286" s="12" t="s">
        <v>30109</v>
      </c>
      <c r="E2286" s="12" t="s">
        <v>30110</v>
      </c>
      <c r="F2286" s="12" t="s">
        <v>5636</v>
      </c>
      <c r="G2286" s="12">
        <v>2020.0</v>
      </c>
      <c r="H2286" s="33">
        <v>43937.0</v>
      </c>
      <c r="I2286" s="12" t="s">
        <v>30111</v>
      </c>
      <c r="K2286" s="12" t="s">
        <v>30112</v>
      </c>
    </row>
    <row r="2287" ht="15.75" customHeight="1">
      <c r="A2287" s="12">
        <v>3.2282862E7</v>
      </c>
      <c r="B2287" s="12" t="s">
        <v>30113</v>
      </c>
      <c r="C2287" s="12" t="s">
        <v>30114</v>
      </c>
      <c r="D2287" s="12" t="s">
        <v>30115</v>
      </c>
      <c r="E2287" s="12" t="s">
        <v>11652</v>
      </c>
      <c r="F2287" s="12" t="s">
        <v>1789</v>
      </c>
      <c r="G2287" s="12">
        <v>2020.0</v>
      </c>
      <c r="H2287" s="33">
        <v>43935.0</v>
      </c>
      <c r="I2287" s="12" t="s">
        <v>30116</v>
      </c>
      <c r="K2287" s="12" t="s">
        <v>30117</v>
      </c>
    </row>
    <row r="2288" ht="15.75" customHeight="1">
      <c r="A2288" s="12">
        <v>3.2284475E7</v>
      </c>
      <c r="B2288" s="12" t="s">
        <v>30119</v>
      </c>
      <c r="C2288" s="12" t="s">
        <v>30120</v>
      </c>
      <c r="D2288" s="12" t="s">
        <v>30121</v>
      </c>
      <c r="E2288" s="12" t="s">
        <v>30122</v>
      </c>
      <c r="F2288" s="12" t="s">
        <v>297</v>
      </c>
      <c r="G2288" s="12">
        <v>2020.0</v>
      </c>
      <c r="H2288" s="33">
        <v>43936.0</v>
      </c>
    </row>
    <row r="2289" ht="15.75" customHeight="1">
      <c r="A2289" s="12">
        <v>3.2326477E7</v>
      </c>
      <c r="B2289" s="12" t="s">
        <v>30124</v>
      </c>
      <c r="C2289" s="12" t="s">
        <v>30125</v>
      </c>
      <c r="D2289" s="12" t="s">
        <v>30126</v>
      </c>
      <c r="E2289" s="12" t="s">
        <v>22971</v>
      </c>
      <c r="F2289" s="12" t="s">
        <v>15421</v>
      </c>
      <c r="G2289" s="12">
        <v>2020.0</v>
      </c>
      <c r="H2289" s="33">
        <v>43946.0</v>
      </c>
      <c r="I2289" s="12" t="s">
        <v>30127</v>
      </c>
      <c r="K2289" s="12" t="s">
        <v>30128</v>
      </c>
    </row>
    <row r="2290" ht="15.75" customHeight="1">
      <c r="A2290" s="12">
        <v>3.2302295E7</v>
      </c>
      <c r="B2290" s="12" t="s">
        <v>30129</v>
      </c>
      <c r="C2290" s="12" t="s">
        <v>30130</v>
      </c>
      <c r="D2290" s="12" t="s">
        <v>30131</v>
      </c>
      <c r="E2290" s="12" t="s">
        <v>12921</v>
      </c>
      <c r="F2290" s="12" t="s">
        <v>2810</v>
      </c>
      <c r="G2290" s="12">
        <v>2020.0</v>
      </c>
      <c r="H2290" s="33">
        <v>43939.0</v>
      </c>
      <c r="I2290" s="12" t="s">
        <v>30132</v>
      </c>
      <c r="K2290" s="12" t="s">
        <v>30133</v>
      </c>
    </row>
    <row r="2291" ht="15.75" customHeight="1">
      <c r="A2291" s="12">
        <v>3.2303196E7</v>
      </c>
      <c r="B2291" s="12" t="s">
        <v>30135</v>
      </c>
      <c r="C2291" s="12" t="s">
        <v>30136</v>
      </c>
      <c r="D2291" s="12" t="s">
        <v>30137</v>
      </c>
      <c r="E2291" s="12" t="s">
        <v>6143</v>
      </c>
      <c r="F2291" s="12" t="s">
        <v>368</v>
      </c>
      <c r="G2291" s="12">
        <v>2020.0</v>
      </c>
      <c r="H2291" s="33">
        <v>43940.0</v>
      </c>
      <c r="I2291" s="12" t="s">
        <v>30138</v>
      </c>
      <c r="K2291" s="12" t="s">
        <v>30139</v>
      </c>
    </row>
    <row r="2292" ht="15.75" customHeight="1">
      <c r="A2292" s="12">
        <v>3.2306908E7</v>
      </c>
      <c r="B2292" s="12" t="s">
        <v>30140</v>
      </c>
      <c r="C2292" s="12" t="s">
        <v>30141</v>
      </c>
      <c r="D2292" s="12" t="s">
        <v>30142</v>
      </c>
      <c r="E2292" s="12" t="s">
        <v>30143</v>
      </c>
      <c r="F2292" s="12" t="s">
        <v>368</v>
      </c>
      <c r="G2292" s="12">
        <v>2020.0</v>
      </c>
      <c r="H2292" s="33">
        <v>43942.0</v>
      </c>
      <c r="I2292" s="12" t="s">
        <v>30144</v>
      </c>
      <c r="K2292" s="12" t="s">
        <v>30145</v>
      </c>
    </row>
    <row r="2293" ht="15.75" customHeight="1">
      <c r="A2293" s="12">
        <v>3.2122896E7</v>
      </c>
      <c r="B2293" s="12" t="s">
        <v>30147</v>
      </c>
      <c r="C2293" s="12" t="s">
        <v>30148</v>
      </c>
      <c r="D2293" s="12" t="s">
        <v>30149</v>
      </c>
      <c r="E2293" s="12" t="s">
        <v>16546</v>
      </c>
      <c r="F2293" s="12" t="s">
        <v>4791</v>
      </c>
      <c r="G2293" s="12">
        <v>2020.0</v>
      </c>
      <c r="H2293" s="33">
        <v>43894.0</v>
      </c>
      <c r="I2293" s="12" t="s">
        <v>30150</v>
      </c>
      <c r="K2293" s="12" t="s">
        <v>30151</v>
      </c>
    </row>
    <row r="2294" ht="15.75" customHeight="1">
      <c r="A2294" s="12">
        <v>3.2312285E7</v>
      </c>
      <c r="B2294" s="12" t="s">
        <v>30153</v>
      </c>
      <c r="C2294" s="12" t="s">
        <v>30154</v>
      </c>
      <c r="D2294" s="12" t="s">
        <v>30155</v>
      </c>
      <c r="E2294" s="12" t="s">
        <v>12496</v>
      </c>
      <c r="F2294" s="12" t="s">
        <v>332</v>
      </c>
      <c r="G2294" s="12">
        <v>2020.0</v>
      </c>
      <c r="H2294" s="33">
        <v>43943.0</v>
      </c>
      <c r="I2294" s="12" t="s">
        <v>30156</v>
      </c>
      <c r="K2294" s="12" t="s">
        <v>30157</v>
      </c>
    </row>
    <row r="2295" ht="15.75" customHeight="1">
      <c r="A2295" s="12">
        <v>3.2312308E7</v>
      </c>
      <c r="B2295" s="12" t="s">
        <v>30158</v>
      </c>
      <c r="C2295" s="12" t="s">
        <v>30159</v>
      </c>
      <c r="D2295" s="12" t="s">
        <v>30160</v>
      </c>
      <c r="E2295" s="12" t="s">
        <v>30161</v>
      </c>
      <c r="F2295" s="12" t="s">
        <v>332</v>
      </c>
      <c r="G2295" s="12">
        <v>2020.0</v>
      </c>
      <c r="H2295" s="33">
        <v>43943.0</v>
      </c>
      <c r="I2295" s="12" t="s">
        <v>30162</v>
      </c>
      <c r="K2295" s="12" t="s">
        <v>30163</v>
      </c>
    </row>
    <row r="2296" ht="15.75" customHeight="1">
      <c r="A2296" s="12">
        <v>3.2312323E7</v>
      </c>
      <c r="B2296" s="12" t="s">
        <v>30164</v>
      </c>
      <c r="C2296" s="12" t="s">
        <v>30165</v>
      </c>
      <c r="D2296" s="12" t="s">
        <v>30166</v>
      </c>
      <c r="E2296" s="12" t="s">
        <v>8701</v>
      </c>
      <c r="F2296" s="12" t="s">
        <v>332</v>
      </c>
      <c r="G2296" s="12">
        <v>2020.0</v>
      </c>
      <c r="H2296" s="33">
        <v>43943.0</v>
      </c>
      <c r="I2296" s="12" t="s">
        <v>30167</v>
      </c>
      <c r="K2296" s="12" t="s">
        <v>30168</v>
      </c>
    </row>
    <row r="2297" ht="15.75" customHeight="1">
      <c r="A2297" s="12">
        <v>3.2317318E7</v>
      </c>
      <c r="B2297" s="12" t="s">
        <v>30169</v>
      </c>
      <c r="C2297" s="12" t="s">
        <v>30170</v>
      </c>
      <c r="D2297" s="12" t="s">
        <v>30171</v>
      </c>
      <c r="E2297" s="12" t="s">
        <v>20184</v>
      </c>
      <c r="F2297" s="12" t="s">
        <v>7946</v>
      </c>
      <c r="G2297" s="12">
        <v>2020.0</v>
      </c>
      <c r="H2297" s="33">
        <v>43944.0</v>
      </c>
      <c r="I2297" s="12" t="s">
        <v>30172</v>
      </c>
      <c r="K2297" s="12" t="s">
        <v>30173</v>
      </c>
    </row>
    <row r="2298" ht="15.75" customHeight="1">
      <c r="A2298" s="12">
        <v>3.2132188E7</v>
      </c>
      <c r="B2298" s="12" t="s">
        <v>30174</v>
      </c>
      <c r="C2298" s="12" t="s">
        <v>30175</v>
      </c>
      <c r="D2298" s="12" t="s">
        <v>30176</v>
      </c>
      <c r="E2298" s="12" t="s">
        <v>30177</v>
      </c>
      <c r="F2298" s="12" t="s">
        <v>175</v>
      </c>
      <c r="G2298" s="12">
        <v>2020.0</v>
      </c>
      <c r="H2298" s="33">
        <v>43896.0</v>
      </c>
      <c r="I2298" s="12" t="s">
        <v>30178</v>
      </c>
      <c r="K2298" s="12" t="s">
        <v>30179</v>
      </c>
    </row>
    <row r="2299" ht="15.75" customHeight="1">
      <c r="A2299" s="12">
        <v>3.2132189E7</v>
      </c>
      <c r="B2299" s="12" t="s">
        <v>30181</v>
      </c>
      <c r="C2299" s="12" t="s">
        <v>30182</v>
      </c>
      <c r="D2299" s="12" t="s">
        <v>30183</v>
      </c>
      <c r="E2299" s="12" t="s">
        <v>22089</v>
      </c>
      <c r="F2299" s="12" t="s">
        <v>175</v>
      </c>
      <c r="G2299" s="12">
        <v>2020.0</v>
      </c>
      <c r="H2299" s="33">
        <v>43896.0</v>
      </c>
      <c r="I2299" s="12" t="s">
        <v>30184</v>
      </c>
      <c r="K2299" s="12" t="s">
        <v>30185</v>
      </c>
    </row>
    <row r="2300" ht="15.75" customHeight="1">
      <c r="A2300" s="12">
        <v>3.2351785E7</v>
      </c>
      <c r="B2300" s="12" t="s">
        <v>30186</v>
      </c>
      <c r="C2300" s="12" t="s">
        <v>30187</v>
      </c>
      <c r="D2300" s="12" t="s">
        <v>30188</v>
      </c>
      <c r="E2300" s="12" t="s">
        <v>30189</v>
      </c>
      <c r="F2300" s="12" t="s">
        <v>8200</v>
      </c>
      <c r="G2300" s="12">
        <v>2020.0</v>
      </c>
      <c r="H2300" s="33">
        <v>43952.0</v>
      </c>
      <c r="I2300" s="12" t="s">
        <v>30190</v>
      </c>
      <c r="K2300" s="12" t="s">
        <v>30191</v>
      </c>
    </row>
    <row r="2301" ht="15.75" customHeight="1">
      <c r="A2301" s="12">
        <v>3.2332817E7</v>
      </c>
      <c r="B2301" s="12" t="s">
        <v>30192</v>
      </c>
      <c r="C2301" s="12" t="s">
        <v>30193</v>
      </c>
      <c r="D2301" s="12" t="s">
        <v>30194</v>
      </c>
      <c r="E2301" s="12" t="s">
        <v>30195</v>
      </c>
      <c r="F2301" s="12" t="s">
        <v>5609</v>
      </c>
      <c r="G2301" s="12">
        <v>2020.0</v>
      </c>
      <c r="H2301" s="33">
        <v>43947.0</v>
      </c>
      <c r="I2301" s="12" t="s">
        <v>30196</v>
      </c>
      <c r="K2301" s="12" t="s">
        <v>30197</v>
      </c>
    </row>
    <row r="2302" ht="15.75" customHeight="1">
      <c r="A2302" s="12">
        <v>3.234927E7</v>
      </c>
      <c r="B2302" s="12" t="s">
        <v>30199</v>
      </c>
      <c r="C2302" s="12" t="s">
        <v>30200</v>
      </c>
      <c r="D2302" s="12" t="s">
        <v>30201</v>
      </c>
      <c r="E2302" s="12" t="s">
        <v>30202</v>
      </c>
      <c r="F2302" s="12" t="s">
        <v>15421</v>
      </c>
      <c r="G2302" s="12">
        <v>2020.0</v>
      </c>
      <c r="H2302" s="33">
        <v>43952.0</v>
      </c>
      <c r="I2302" s="12" t="s">
        <v>30203</v>
      </c>
      <c r="K2302" s="12" t="s">
        <v>30204</v>
      </c>
    </row>
    <row r="2303" ht="15.75" customHeight="1">
      <c r="A2303" s="12">
        <v>3.2350359E7</v>
      </c>
      <c r="B2303" s="12" t="s">
        <v>30206</v>
      </c>
      <c r="C2303" s="12" t="s">
        <v>30207</v>
      </c>
      <c r="D2303" s="12" t="s">
        <v>30208</v>
      </c>
      <c r="E2303" s="12" t="s">
        <v>24144</v>
      </c>
      <c r="F2303" s="12" t="s">
        <v>5609</v>
      </c>
      <c r="G2303" s="12">
        <v>2020.0</v>
      </c>
      <c r="H2303" s="33">
        <v>43952.0</v>
      </c>
      <c r="I2303" s="12" t="s">
        <v>30209</v>
      </c>
      <c r="K2303" s="12" t="s">
        <v>30210</v>
      </c>
    </row>
    <row r="2304" ht="15.75" customHeight="1">
      <c r="A2304" s="12">
        <v>3.086467E7</v>
      </c>
      <c r="B2304" s="12" t="s">
        <v>30212</v>
      </c>
      <c r="C2304" s="12" t="s">
        <v>30213</v>
      </c>
      <c r="D2304" s="12" t="s">
        <v>30214</v>
      </c>
      <c r="E2304" s="12" t="s">
        <v>22487</v>
      </c>
      <c r="F2304" s="12" t="s">
        <v>11836</v>
      </c>
      <c r="G2304" s="12">
        <v>2020.0</v>
      </c>
      <c r="H2304" s="33">
        <v>43538.0</v>
      </c>
      <c r="I2304" s="12" t="s">
        <v>30215</v>
      </c>
      <c r="K2304" s="12" t="s">
        <v>30216</v>
      </c>
    </row>
    <row r="2305" ht="15.75" customHeight="1">
      <c r="A2305" s="12">
        <v>3.2353058E7</v>
      </c>
      <c r="B2305" s="12" t="s">
        <v>30218</v>
      </c>
      <c r="C2305" s="12" t="s">
        <v>30219</v>
      </c>
      <c r="D2305" s="12" t="s">
        <v>30220</v>
      </c>
      <c r="E2305" s="12" t="s">
        <v>30221</v>
      </c>
      <c r="F2305" s="12" t="s">
        <v>1789</v>
      </c>
      <c r="G2305" s="12">
        <v>2020.0</v>
      </c>
      <c r="H2305" s="33">
        <v>43952.0</v>
      </c>
      <c r="I2305" s="12" t="s">
        <v>30222</v>
      </c>
      <c r="K2305" s="12" t="s">
        <v>30223</v>
      </c>
    </row>
    <row r="2306" ht="15.75" customHeight="1">
      <c r="A2306" s="12">
        <v>3.2354342E7</v>
      </c>
      <c r="B2306" s="12" t="s">
        <v>30224</v>
      </c>
      <c r="C2306" s="12" t="s">
        <v>30225</v>
      </c>
      <c r="D2306" s="12" t="s">
        <v>30226</v>
      </c>
      <c r="E2306" s="12" t="s">
        <v>30227</v>
      </c>
      <c r="F2306" s="12" t="s">
        <v>332</v>
      </c>
      <c r="G2306" s="12">
        <v>2020.0</v>
      </c>
      <c r="H2306" s="33">
        <v>43953.0</v>
      </c>
      <c r="I2306" s="12" t="s">
        <v>30228</v>
      </c>
      <c r="K2306" s="12" t="s">
        <v>30229</v>
      </c>
    </row>
    <row r="2307" ht="15.75" customHeight="1">
      <c r="A2307" s="12">
        <v>3.1543352E7</v>
      </c>
      <c r="B2307" s="12" t="s">
        <v>30230</v>
      </c>
      <c r="C2307" s="12" t="s">
        <v>30231</v>
      </c>
      <c r="D2307" s="12" t="s">
        <v>30232</v>
      </c>
      <c r="E2307" s="12" t="s">
        <v>30233</v>
      </c>
      <c r="F2307" s="12" t="s">
        <v>30234</v>
      </c>
      <c r="G2307" s="12">
        <v>2020.0</v>
      </c>
      <c r="H2307" s="33">
        <v>43732.0</v>
      </c>
      <c r="I2307" s="12" t="s">
        <v>30235</v>
      </c>
      <c r="K2307" s="12" t="s">
        <v>30236</v>
      </c>
    </row>
    <row r="2308" ht="15.75" customHeight="1">
      <c r="A2308" s="12">
        <v>3.1820073E7</v>
      </c>
      <c r="B2308" s="12" t="s">
        <v>30238</v>
      </c>
      <c r="C2308" s="12" t="s">
        <v>30239</v>
      </c>
      <c r="D2308" s="12" t="s">
        <v>30240</v>
      </c>
      <c r="E2308" s="12" t="s">
        <v>24766</v>
      </c>
      <c r="F2308" s="12" t="s">
        <v>1449</v>
      </c>
      <c r="G2308" s="12">
        <v>2020.0</v>
      </c>
      <c r="H2308" s="33">
        <v>43810.0</v>
      </c>
      <c r="K2308" s="12" t="s">
        <v>30241</v>
      </c>
    </row>
    <row r="2309" ht="15.75" customHeight="1">
      <c r="A2309" s="12">
        <v>3.1841654E7</v>
      </c>
      <c r="B2309" s="12" t="s">
        <v>30242</v>
      </c>
      <c r="C2309" s="12" t="s">
        <v>30243</v>
      </c>
      <c r="D2309" s="12" t="s">
        <v>30244</v>
      </c>
      <c r="E2309" s="12" t="s">
        <v>7797</v>
      </c>
      <c r="F2309" s="12" t="s">
        <v>151</v>
      </c>
      <c r="G2309" s="12">
        <v>2020.0</v>
      </c>
      <c r="H2309" s="33">
        <v>43816.0</v>
      </c>
      <c r="K2309" s="12" t="s">
        <v>30245</v>
      </c>
    </row>
    <row r="2310" ht="15.75" customHeight="1">
      <c r="A2310" s="12">
        <v>3.1848755E7</v>
      </c>
      <c r="B2310" s="12" t="s">
        <v>30246</v>
      </c>
      <c r="C2310" s="12" t="s">
        <v>30247</v>
      </c>
      <c r="D2310" s="12" t="s">
        <v>30248</v>
      </c>
      <c r="E2310" s="12" t="s">
        <v>30249</v>
      </c>
      <c r="F2310" s="12" t="s">
        <v>4711</v>
      </c>
      <c r="G2310" s="12">
        <v>2020.0</v>
      </c>
      <c r="H2310" s="33">
        <v>43818.0</v>
      </c>
      <c r="K2310" s="12" t="s">
        <v>30250</v>
      </c>
    </row>
    <row r="2311" ht="15.75" customHeight="1">
      <c r="A2311" s="12">
        <v>3.1880098E7</v>
      </c>
      <c r="B2311" s="12" t="s">
        <v>30251</v>
      </c>
      <c r="C2311" s="12" t="s">
        <v>30252</v>
      </c>
      <c r="D2311" s="12" t="s">
        <v>30253</v>
      </c>
      <c r="E2311" s="12" t="s">
        <v>30254</v>
      </c>
      <c r="F2311" s="12" t="s">
        <v>884</v>
      </c>
      <c r="G2311" s="12">
        <v>2020.0</v>
      </c>
      <c r="H2311" s="33">
        <v>43827.0</v>
      </c>
      <c r="K2311" s="12" t="s">
        <v>30255</v>
      </c>
    </row>
    <row r="2312" ht="15.75" customHeight="1">
      <c r="A2312" s="12">
        <v>3.1883908E7</v>
      </c>
      <c r="B2312" s="12" t="s">
        <v>30256</v>
      </c>
      <c r="C2312" s="12" t="s">
        <v>30257</v>
      </c>
      <c r="D2312" s="12" t="s">
        <v>30258</v>
      </c>
      <c r="E2312" s="12" t="s">
        <v>30259</v>
      </c>
      <c r="F2312" s="12" t="s">
        <v>496</v>
      </c>
      <c r="G2312" s="12">
        <v>2020.0</v>
      </c>
      <c r="H2312" s="33">
        <v>43829.0</v>
      </c>
      <c r="K2312" s="12" t="s">
        <v>30260</v>
      </c>
    </row>
    <row r="2313" ht="15.75" customHeight="1">
      <c r="A2313" s="12">
        <v>3.1904432E7</v>
      </c>
      <c r="B2313" s="12" t="s">
        <v>30261</v>
      </c>
      <c r="C2313" s="12" t="s">
        <v>30262</v>
      </c>
      <c r="D2313" s="12" t="s">
        <v>30263</v>
      </c>
      <c r="E2313" s="12" t="s">
        <v>30264</v>
      </c>
      <c r="F2313" s="12" t="s">
        <v>14451</v>
      </c>
      <c r="G2313" s="12">
        <v>2020.0</v>
      </c>
      <c r="H2313" s="33">
        <v>43837.0</v>
      </c>
      <c r="K2313" s="12" t="s">
        <v>30265</v>
      </c>
    </row>
    <row r="2314" ht="15.75" customHeight="1">
      <c r="A2314" s="12">
        <v>3.1924501E7</v>
      </c>
      <c r="B2314" s="12" t="s">
        <v>30266</v>
      </c>
      <c r="C2314" s="12" t="s">
        <v>30267</v>
      </c>
      <c r="D2314" s="12" t="s">
        <v>30268</v>
      </c>
      <c r="E2314" s="12" t="s">
        <v>30269</v>
      </c>
      <c r="F2314" s="12" t="s">
        <v>496</v>
      </c>
      <c r="G2314" s="12">
        <v>2020.0</v>
      </c>
      <c r="H2314" s="33">
        <v>43842.0</v>
      </c>
      <c r="K2314" s="12" t="s">
        <v>30270</v>
      </c>
    </row>
    <row r="2315" ht="15.75" customHeight="1">
      <c r="A2315" s="12">
        <v>3.1935354E7</v>
      </c>
      <c r="B2315" s="12" t="s">
        <v>30271</v>
      </c>
      <c r="C2315" s="12" t="s">
        <v>30272</v>
      </c>
      <c r="D2315" s="12" t="s">
        <v>30273</v>
      </c>
      <c r="E2315" s="12" t="s">
        <v>13645</v>
      </c>
      <c r="F2315" s="12" t="s">
        <v>2712</v>
      </c>
      <c r="G2315" s="12">
        <v>2020.0</v>
      </c>
      <c r="H2315" s="33">
        <v>43845.0</v>
      </c>
      <c r="K2315" s="12" t="s">
        <v>30274</v>
      </c>
    </row>
    <row r="2316" ht="15.75" customHeight="1">
      <c r="A2316" s="12">
        <v>3.1953063E7</v>
      </c>
      <c r="B2316" s="12" t="s">
        <v>30275</v>
      </c>
      <c r="C2316" s="12" t="s">
        <v>30276</v>
      </c>
      <c r="D2316" s="12" t="s">
        <v>30277</v>
      </c>
      <c r="E2316" s="12" t="s">
        <v>30278</v>
      </c>
      <c r="F2316" s="12" t="s">
        <v>2712</v>
      </c>
      <c r="G2316" s="12">
        <v>2020.0</v>
      </c>
      <c r="H2316" s="33">
        <v>43849.0</v>
      </c>
      <c r="K2316" s="12" t="s">
        <v>30279</v>
      </c>
    </row>
    <row r="2317" ht="15.75" customHeight="1">
      <c r="A2317" s="12">
        <v>3.1955452E7</v>
      </c>
      <c r="B2317" s="12" t="s">
        <v>30280</v>
      </c>
      <c r="C2317" s="12" t="s">
        <v>30281</v>
      </c>
      <c r="D2317" s="12" t="s">
        <v>30282</v>
      </c>
      <c r="E2317" s="12" t="s">
        <v>30283</v>
      </c>
      <c r="F2317" s="12" t="s">
        <v>30284</v>
      </c>
      <c r="G2317" s="12">
        <v>2020.0</v>
      </c>
      <c r="H2317" s="33">
        <v>43850.0</v>
      </c>
      <c r="K2317" s="12" t="s">
        <v>30285</v>
      </c>
    </row>
    <row r="2318" ht="15.75" customHeight="1">
      <c r="A2318" s="12">
        <v>3.1964592E7</v>
      </c>
      <c r="B2318" s="12" t="s">
        <v>30286</v>
      </c>
      <c r="C2318" s="12" t="s">
        <v>26090</v>
      </c>
      <c r="D2318" s="12" t="s">
        <v>30287</v>
      </c>
      <c r="E2318" s="12" t="s">
        <v>6662</v>
      </c>
      <c r="F2318" s="12" t="s">
        <v>496</v>
      </c>
      <c r="G2318" s="12">
        <v>2020.0</v>
      </c>
      <c r="H2318" s="33">
        <v>43853.0</v>
      </c>
      <c r="K2318" s="12" t="s">
        <v>30288</v>
      </c>
    </row>
    <row r="2319" ht="15.75" customHeight="1">
      <c r="A2319" s="12">
        <v>3.1983628E7</v>
      </c>
      <c r="B2319" s="12" t="s">
        <v>30289</v>
      </c>
      <c r="C2319" s="12" t="s">
        <v>30290</v>
      </c>
      <c r="D2319" s="12" t="s">
        <v>30291</v>
      </c>
      <c r="E2319" s="12" t="s">
        <v>30292</v>
      </c>
      <c r="F2319" s="12" t="s">
        <v>496</v>
      </c>
      <c r="G2319" s="12">
        <v>2020.0</v>
      </c>
      <c r="H2319" s="33">
        <v>43858.0</v>
      </c>
      <c r="K2319" s="12" t="s">
        <v>30293</v>
      </c>
    </row>
    <row r="2320" ht="15.75" customHeight="1">
      <c r="A2320" s="12">
        <v>3.1984654E7</v>
      </c>
      <c r="B2320" s="12" t="s">
        <v>30294</v>
      </c>
      <c r="C2320" s="12" t="s">
        <v>30295</v>
      </c>
      <c r="D2320" s="12" t="s">
        <v>30296</v>
      </c>
      <c r="E2320" s="12" t="s">
        <v>22922</v>
      </c>
      <c r="F2320" s="12" t="s">
        <v>1763</v>
      </c>
      <c r="G2320" s="12">
        <v>2020.0</v>
      </c>
      <c r="H2320" s="33">
        <v>43858.0</v>
      </c>
      <c r="I2320" s="12" t="s">
        <v>30297</v>
      </c>
      <c r="J2320" s="12" t="s">
        <v>30298</v>
      </c>
      <c r="K2320" s="12" t="s">
        <v>30299</v>
      </c>
    </row>
    <row r="2321" ht="15.75" customHeight="1">
      <c r="A2321" s="12">
        <v>3.1987818E7</v>
      </c>
      <c r="B2321" s="12" t="s">
        <v>30300</v>
      </c>
      <c r="C2321" s="12" t="s">
        <v>30301</v>
      </c>
      <c r="D2321" s="12" t="s">
        <v>30302</v>
      </c>
      <c r="E2321" s="12" t="s">
        <v>5140</v>
      </c>
      <c r="F2321" s="12" t="s">
        <v>496</v>
      </c>
      <c r="G2321" s="12">
        <v>2020.0</v>
      </c>
      <c r="H2321" s="33">
        <v>43859.0</v>
      </c>
      <c r="K2321" s="12" t="s">
        <v>30303</v>
      </c>
    </row>
    <row r="2322" ht="15.75" customHeight="1">
      <c r="A2322" s="12">
        <v>3.2001158E7</v>
      </c>
      <c r="B2322" s="12" t="s">
        <v>30304</v>
      </c>
      <c r="C2322" s="12" t="s">
        <v>30305</v>
      </c>
      <c r="D2322" s="12" t="s">
        <v>30306</v>
      </c>
      <c r="E2322" s="12" t="s">
        <v>30307</v>
      </c>
      <c r="F2322" s="12" t="s">
        <v>496</v>
      </c>
      <c r="G2322" s="12">
        <v>2020.0</v>
      </c>
      <c r="H2322" s="33">
        <v>43862.0</v>
      </c>
      <c r="K2322" s="12" t="s">
        <v>30308</v>
      </c>
    </row>
    <row r="2323" ht="15.75" customHeight="1">
      <c r="A2323" s="12">
        <v>3.2005627E7</v>
      </c>
      <c r="B2323" s="12" t="s">
        <v>30309</v>
      </c>
      <c r="C2323" s="12" t="s">
        <v>30310</v>
      </c>
      <c r="D2323" s="12" t="s">
        <v>30311</v>
      </c>
      <c r="E2323" s="12" t="s">
        <v>30312</v>
      </c>
      <c r="F2323" s="12" t="s">
        <v>496</v>
      </c>
      <c r="G2323" s="12">
        <v>2020.0</v>
      </c>
      <c r="H2323" s="33">
        <v>43863.0</v>
      </c>
      <c r="K2323" s="12" t="s">
        <v>30313</v>
      </c>
    </row>
    <row r="2324" ht="15.75" customHeight="1">
      <c r="A2324" s="12">
        <v>3.2030839E7</v>
      </c>
      <c r="B2324" s="12" t="s">
        <v>30314</v>
      </c>
      <c r="C2324" s="12" t="s">
        <v>30315</v>
      </c>
      <c r="D2324" s="12" t="s">
        <v>30316</v>
      </c>
      <c r="E2324" s="12" t="s">
        <v>30317</v>
      </c>
      <c r="F2324" s="12" t="s">
        <v>1259</v>
      </c>
      <c r="G2324" s="12">
        <v>2020.0</v>
      </c>
      <c r="H2324" s="33">
        <v>43869.0</v>
      </c>
      <c r="I2324" s="12" t="s">
        <v>30318</v>
      </c>
      <c r="K2324" s="12" t="s">
        <v>30319</v>
      </c>
    </row>
    <row r="2325" ht="15.75" customHeight="1">
      <c r="A2325" s="12">
        <v>3.2035054E7</v>
      </c>
      <c r="B2325" s="12" t="s">
        <v>30320</v>
      </c>
      <c r="C2325" s="12" t="s">
        <v>30321</v>
      </c>
      <c r="D2325" s="12" t="s">
        <v>30322</v>
      </c>
      <c r="E2325" s="12" t="s">
        <v>30323</v>
      </c>
      <c r="F2325" s="12" t="s">
        <v>2712</v>
      </c>
      <c r="G2325" s="12">
        <v>2020.0</v>
      </c>
      <c r="H2325" s="33">
        <v>43870.0</v>
      </c>
      <c r="K2325" s="12" t="s">
        <v>30324</v>
      </c>
    </row>
    <row r="2326" ht="15.75" customHeight="1">
      <c r="A2326" s="12">
        <v>3.2035897E7</v>
      </c>
      <c r="B2326" s="12" t="s">
        <v>30325</v>
      </c>
      <c r="C2326" s="12" t="s">
        <v>30326</v>
      </c>
      <c r="D2326" s="12" t="s">
        <v>30327</v>
      </c>
      <c r="E2326" s="12" t="s">
        <v>30328</v>
      </c>
      <c r="F2326" s="12" t="s">
        <v>496</v>
      </c>
      <c r="G2326" s="12">
        <v>2020.0</v>
      </c>
      <c r="H2326" s="33">
        <v>43871.0</v>
      </c>
      <c r="K2326" s="12" t="s">
        <v>30329</v>
      </c>
    </row>
    <row r="2327" ht="15.75" customHeight="1">
      <c r="A2327" s="12">
        <v>3.2037097E7</v>
      </c>
      <c r="B2327" s="12" t="s">
        <v>30330</v>
      </c>
      <c r="C2327" s="12" t="s">
        <v>30331</v>
      </c>
      <c r="D2327" s="12" t="s">
        <v>30332</v>
      </c>
      <c r="E2327" s="12" t="s">
        <v>30333</v>
      </c>
      <c r="F2327" s="12" t="s">
        <v>496</v>
      </c>
      <c r="G2327" s="12">
        <v>2020.0</v>
      </c>
      <c r="H2327" s="33">
        <v>43872.0</v>
      </c>
      <c r="K2327" s="12" t="s">
        <v>30334</v>
      </c>
    </row>
    <row r="2328" ht="15.75" customHeight="1">
      <c r="A2328" s="12">
        <v>3.2053259E7</v>
      </c>
      <c r="B2328" s="12" t="s">
        <v>30335</v>
      </c>
      <c r="C2328" s="12" t="s">
        <v>30336</v>
      </c>
      <c r="D2328" s="12" t="s">
        <v>30337</v>
      </c>
      <c r="E2328" s="12" t="s">
        <v>30338</v>
      </c>
      <c r="F2328" s="12" t="s">
        <v>1259</v>
      </c>
      <c r="G2328" s="12">
        <v>2020.0</v>
      </c>
      <c r="H2328" s="33">
        <v>43875.0</v>
      </c>
      <c r="K2328" s="12" t="s">
        <v>30339</v>
      </c>
    </row>
    <row r="2329" ht="15.75" customHeight="1">
      <c r="A2329" s="12">
        <v>3.2057703E7</v>
      </c>
      <c r="B2329" s="12" t="s">
        <v>30340</v>
      </c>
      <c r="C2329" s="12" t="s">
        <v>30341</v>
      </c>
      <c r="D2329" s="12" t="s">
        <v>30342</v>
      </c>
      <c r="E2329" s="12" t="s">
        <v>30343</v>
      </c>
      <c r="F2329" s="12" t="s">
        <v>496</v>
      </c>
      <c r="G2329" s="12">
        <v>2020.0</v>
      </c>
      <c r="H2329" s="33">
        <v>43876.0</v>
      </c>
      <c r="K2329" s="12" t="s">
        <v>30344</v>
      </c>
    </row>
    <row r="2330" ht="15.75" customHeight="1">
      <c r="A2330" s="12">
        <v>3.2123346E7</v>
      </c>
      <c r="B2330" s="12" t="s">
        <v>30345</v>
      </c>
      <c r="C2330" s="12" t="s">
        <v>30346</v>
      </c>
      <c r="D2330" s="12" t="s">
        <v>30347</v>
      </c>
      <c r="E2330" s="12" t="s">
        <v>30348</v>
      </c>
      <c r="F2330" s="12" t="s">
        <v>16425</v>
      </c>
      <c r="G2330" s="12">
        <v>2020.0</v>
      </c>
      <c r="H2330" s="33">
        <v>43894.0</v>
      </c>
      <c r="I2330" s="12" t="s">
        <v>30349</v>
      </c>
      <c r="J2330" s="12" t="s">
        <v>30350</v>
      </c>
      <c r="K2330" s="12" t="s">
        <v>30351</v>
      </c>
    </row>
    <row r="2331" ht="15.75" customHeight="1">
      <c r="A2331" s="12">
        <v>3.21417E7</v>
      </c>
      <c r="B2331" s="12" t="s">
        <v>30352</v>
      </c>
      <c r="C2331" s="12" t="s">
        <v>30353</v>
      </c>
      <c r="D2331" s="12" t="s">
        <v>30354</v>
      </c>
      <c r="E2331" s="12" t="s">
        <v>10157</v>
      </c>
      <c r="F2331" s="12" t="s">
        <v>16547</v>
      </c>
      <c r="G2331" s="12">
        <v>2020.0</v>
      </c>
      <c r="H2331" s="33">
        <v>43897.0</v>
      </c>
      <c r="I2331" s="12" t="s">
        <v>30355</v>
      </c>
      <c r="K2331" s="12" t="s">
        <v>30356</v>
      </c>
    </row>
    <row r="2332" ht="15.75" customHeight="1">
      <c r="A2332" s="12">
        <v>3.2155394E7</v>
      </c>
      <c r="B2332" s="12" t="s">
        <v>30357</v>
      </c>
      <c r="C2332" s="12" t="s">
        <v>30358</v>
      </c>
      <c r="D2332" s="12" t="s">
        <v>30359</v>
      </c>
      <c r="E2332" s="12" t="s">
        <v>30360</v>
      </c>
      <c r="F2332" s="12" t="s">
        <v>151</v>
      </c>
      <c r="G2332" s="12">
        <v>2020.0</v>
      </c>
      <c r="H2332" s="33">
        <v>43901.0</v>
      </c>
      <c r="K2332" s="12" t="s">
        <v>30361</v>
      </c>
    </row>
    <row r="2333" ht="15.75" customHeight="1">
      <c r="A2333" s="12">
        <v>3.2163151E7</v>
      </c>
      <c r="B2333" s="12" t="s">
        <v>30362</v>
      </c>
      <c r="C2333" s="12" t="s">
        <v>30363</v>
      </c>
      <c r="D2333" s="12" t="s">
        <v>30364</v>
      </c>
      <c r="E2333" s="12" t="s">
        <v>9200</v>
      </c>
      <c r="F2333" s="12" t="s">
        <v>2843</v>
      </c>
      <c r="G2333" s="12">
        <v>2020.0</v>
      </c>
      <c r="H2333" s="33">
        <v>43903.0</v>
      </c>
      <c r="I2333" s="12" t="s">
        <v>30365</v>
      </c>
      <c r="K2333" s="12" t="s">
        <v>30366</v>
      </c>
    </row>
    <row r="2334" ht="15.75" customHeight="1">
      <c r="A2334" s="12">
        <v>3.2182116E7</v>
      </c>
      <c r="B2334" s="12" t="s">
        <v>30368</v>
      </c>
      <c r="C2334" s="12" t="s">
        <v>30369</v>
      </c>
      <c r="D2334" s="12" t="s">
        <v>30370</v>
      </c>
      <c r="E2334" s="12" t="s">
        <v>30371</v>
      </c>
      <c r="F2334" s="12" t="s">
        <v>30372</v>
      </c>
      <c r="G2334" s="12">
        <v>2020.0</v>
      </c>
      <c r="H2334" s="33">
        <v>43908.0</v>
      </c>
      <c r="K2334" s="12" t="s">
        <v>30373</v>
      </c>
    </row>
    <row r="2335" ht="15.75" customHeight="1">
      <c r="A2335" s="12">
        <v>3.2253495E7</v>
      </c>
      <c r="B2335" s="12" t="s">
        <v>30375</v>
      </c>
      <c r="C2335" s="12" t="s">
        <v>30376</v>
      </c>
      <c r="D2335" s="12" t="s">
        <v>30377</v>
      </c>
      <c r="E2335" s="12" t="s">
        <v>30378</v>
      </c>
      <c r="F2335" s="12" t="s">
        <v>376</v>
      </c>
      <c r="G2335" s="12">
        <v>2020.0</v>
      </c>
      <c r="H2335" s="33">
        <v>43929.0</v>
      </c>
      <c r="K2335" s="12" t="s">
        <v>30379</v>
      </c>
    </row>
    <row r="2336" ht="15.75" customHeight="1">
      <c r="A2336" s="12">
        <v>3.2267035E7</v>
      </c>
      <c r="B2336" s="12" t="s">
        <v>30380</v>
      </c>
      <c r="C2336" s="12" t="s">
        <v>30381</v>
      </c>
      <c r="D2336" s="12" t="s">
        <v>30382</v>
      </c>
      <c r="E2336" s="12" t="s">
        <v>30383</v>
      </c>
      <c r="F2336" s="12" t="s">
        <v>1704</v>
      </c>
      <c r="G2336" s="12">
        <v>2020.0</v>
      </c>
      <c r="H2336" s="33">
        <v>43930.0</v>
      </c>
      <c r="I2336" s="12" t="s">
        <v>30384</v>
      </c>
      <c r="K2336" s="12" t="s">
        <v>30385</v>
      </c>
    </row>
    <row r="2337" ht="15.75" customHeight="1">
      <c r="A2337" s="12">
        <v>3.2301923E7</v>
      </c>
      <c r="B2337" s="12" t="s">
        <v>30386</v>
      </c>
      <c r="C2337" s="12" t="s">
        <v>30387</v>
      </c>
      <c r="D2337" s="12" t="s">
        <v>30388</v>
      </c>
      <c r="E2337" s="12" t="s">
        <v>30389</v>
      </c>
      <c r="F2337" s="12" t="s">
        <v>4983</v>
      </c>
      <c r="G2337" s="12">
        <v>2020.0</v>
      </c>
      <c r="H2337" s="33">
        <v>43939.0</v>
      </c>
      <c r="K2337" s="12" t="s">
        <v>30390</v>
      </c>
    </row>
    <row r="2338" ht="15.75" customHeight="1">
      <c r="A2338" s="12">
        <v>3.2310066E7</v>
      </c>
      <c r="B2338" s="12" t="s">
        <v>30391</v>
      </c>
      <c r="C2338" s="12" t="s">
        <v>30392</v>
      </c>
      <c r="D2338" s="12" t="s">
        <v>30393</v>
      </c>
      <c r="E2338" s="12" t="s">
        <v>30394</v>
      </c>
      <c r="F2338" s="12" t="s">
        <v>508</v>
      </c>
      <c r="G2338" s="12">
        <v>2020.0</v>
      </c>
      <c r="H2338" s="33">
        <v>43942.0</v>
      </c>
      <c r="I2338" s="12" t="s">
        <v>30395</v>
      </c>
      <c r="K2338" s="12" t="s">
        <v>30396</v>
      </c>
    </row>
    <row r="2339" ht="15.75" customHeight="1">
      <c r="A2339" s="12">
        <v>3.2310072E7</v>
      </c>
      <c r="B2339" s="12" t="s">
        <v>30397</v>
      </c>
      <c r="C2339" s="12" t="s">
        <v>30398</v>
      </c>
      <c r="D2339" s="12" t="s">
        <v>30399</v>
      </c>
      <c r="E2339" s="12" t="s">
        <v>1946</v>
      </c>
      <c r="F2339" s="12" t="s">
        <v>508</v>
      </c>
      <c r="G2339" s="12">
        <v>2020.0</v>
      </c>
      <c r="H2339" s="33">
        <v>43942.0</v>
      </c>
      <c r="I2339" s="12" t="s">
        <v>30400</v>
      </c>
      <c r="K2339" s="12" t="s">
        <v>30401</v>
      </c>
    </row>
    <row r="2340" ht="15.75" customHeight="1">
      <c r="A2340" s="12">
        <v>3.231008E7</v>
      </c>
      <c r="B2340" s="12" t="s">
        <v>30402</v>
      </c>
      <c r="C2340" s="12" t="s">
        <v>30403</v>
      </c>
      <c r="D2340" s="12" t="s">
        <v>30404</v>
      </c>
      <c r="E2340" s="12" t="s">
        <v>30405</v>
      </c>
      <c r="F2340" s="12" t="s">
        <v>508</v>
      </c>
      <c r="G2340" s="12">
        <v>2020.0</v>
      </c>
      <c r="H2340" s="33">
        <v>43942.0</v>
      </c>
      <c r="I2340" s="12" t="s">
        <v>30406</v>
      </c>
      <c r="K2340" s="12" t="s">
        <v>30407</v>
      </c>
    </row>
    <row r="2341" ht="15.75" customHeight="1">
      <c r="A2341" s="12">
        <v>3.2326861E7</v>
      </c>
      <c r="B2341" s="12" t="s">
        <v>30408</v>
      </c>
      <c r="C2341" s="12" t="s">
        <v>30409</v>
      </c>
      <c r="D2341" s="12" t="s">
        <v>30410</v>
      </c>
      <c r="E2341" s="12" t="s">
        <v>30411</v>
      </c>
      <c r="F2341" s="12" t="s">
        <v>2291</v>
      </c>
      <c r="G2341" s="12">
        <v>2020.0</v>
      </c>
      <c r="H2341" s="33">
        <v>43946.0</v>
      </c>
      <c r="I2341" s="12" t="s">
        <v>30412</v>
      </c>
      <c r="K2341" s="12" t="s">
        <v>30413</v>
      </c>
    </row>
    <row r="2342" ht="15.75" customHeight="1">
      <c r="A2342" s="12">
        <v>3.2559297E7</v>
      </c>
      <c r="B2342" s="12" t="s">
        <v>30414</v>
      </c>
      <c r="C2342" s="12" t="s">
        <v>30415</v>
      </c>
      <c r="D2342" s="12" t="s">
        <v>30416</v>
      </c>
      <c r="E2342" s="12" t="s">
        <v>30417</v>
      </c>
      <c r="F2342" s="12" t="s">
        <v>6206</v>
      </c>
      <c r="G2342" s="12">
        <v>2020.0</v>
      </c>
      <c r="H2342" s="33">
        <v>44002.0</v>
      </c>
      <c r="I2342" s="12" t="s">
        <v>30418</v>
      </c>
      <c r="K2342" s="12" t="s">
        <v>30419</v>
      </c>
    </row>
    <row r="2343" ht="15.75" customHeight="1">
      <c r="A2343" s="12">
        <v>3.1768539E7</v>
      </c>
      <c r="B2343" s="12" t="s">
        <v>30420</v>
      </c>
      <c r="C2343" s="12" t="s">
        <v>30421</v>
      </c>
      <c r="D2343" s="12" t="s">
        <v>30422</v>
      </c>
      <c r="E2343" s="12" t="s">
        <v>1374</v>
      </c>
      <c r="F2343" s="12" t="s">
        <v>728</v>
      </c>
      <c r="G2343" s="12">
        <v>2020.0</v>
      </c>
      <c r="H2343" s="33">
        <v>43796.0</v>
      </c>
      <c r="K2343" s="12" t="s">
        <v>30423</v>
      </c>
    </row>
    <row r="2344" ht="15.75" customHeight="1">
      <c r="A2344" s="12">
        <v>3.1808809E7</v>
      </c>
      <c r="B2344" s="12" t="s">
        <v>30425</v>
      </c>
      <c r="C2344" s="12" t="s">
        <v>30426</v>
      </c>
      <c r="D2344" s="12" t="s">
        <v>30427</v>
      </c>
      <c r="E2344" s="12" t="s">
        <v>15900</v>
      </c>
      <c r="F2344" s="12" t="s">
        <v>728</v>
      </c>
      <c r="G2344" s="12">
        <v>2020.0</v>
      </c>
      <c r="H2344" s="33">
        <v>43806.0</v>
      </c>
      <c r="K2344" s="12" t="s">
        <v>30428</v>
      </c>
    </row>
    <row r="2345" ht="15.75" customHeight="1">
      <c r="A2345" s="12">
        <v>3.191288E7</v>
      </c>
      <c r="B2345" s="12" t="s">
        <v>30429</v>
      </c>
      <c r="C2345" s="12" t="s">
        <v>30430</v>
      </c>
      <c r="D2345" s="12" t="s">
        <v>30431</v>
      </c>
      <c r="E2345" s="12" t="s">
        <v>18611</v>
      </c>
      <c r="F2345" s="12" t="s">
        <v>728</v>
      </c>
      <c r="G2345" s="12">
        <v>2020.0</v>
      </c>
      <c r="H2345" s="33">
        <v>43839.0</v>
      </c>
      <c r="K2345" s="12" t="s">
        <v>30432</v>
      </c>
    </row>
    <row r="2346" ht="15.75" customHeight="1">
      <c r="A2346" s="12">
        <v>3.1917445E7</v>
      </c>
      <c r="B2346" s="12" t="s">
        <v>30433</v>
      </c>
      <c r="C2346" s="12" t="s">
        <v>30434</v>
      </c>
      <c r="D2346" s="12" t="s">
        <v>30435</v>
      </c>
      <c r="E2346" s="12" t="s">
        <v>30436</v>
      </c>
      <c r="F2346" s="12" t="s">
        <v>728</v>
      </c>
      <c r="G2346" s="12">
        <v>2020.0</v>
      </c>
      <c r="H2346" s="33">
        <v>43840.0</v>
      </c>
      <c r="K2346" s="12" t="s">
        <v>30437</v>
      </c>
    </row>
    <row r="2347" ht="15.75" customHeight="1">
      <c r="A2347" s="12">
        <v>3.2381072E7</v>
      </c>
      <c r="B2347" s="12" t="s">
        <v>30438</v>
      </c>
      <c r="C2347" s="12" t="s">
        <v>30439</v>
      </c>
      <c r="D2347" s="12" t="s">
        <v>30440</v>
      </c>
      <c r="E2347" s="12" t="s">
        <v>28023</v>
      </c>
      <c r="F2347" s="12" t="s">
        <v>332</v>
      </c>
      <c r="G2347" s="12">
        <v>2020.0</v>
      </c>
      <c r="H2347" s="33">
        <v>43960.0</v>
      </c>
      <c r="I2347" s="12" t="s">
        <v>30441</v>
      </c>
      <c r="K2347" s="12" t="s">
        <v>30442</v>
      </c>
    </row>
    <row r="2348" ht="15.75" customHeight="1">
      <c r="A2348" s="12">
        <v>3.2384057E7</v>
      </c>
      <c r="B2348" s="12" t="s">
        <v>30444</v>
      </c>
      <c r="C2348" s="12" t="s">
        <v>30445</v>
      </c>
      <c r="D2348" s="12" t="s">
        <v>30446</v>
      </c>
      <c r="E2348" s="12" t="s">
        <v>3333</v>
      </c>
      <c r="F2348" s="12" t="s">
        <v>2415</v>
      </c>
      <c r="G2348" s="12">
        <v>2020.0</v>
      </c>
      <c r="H2348" s="33">
        <v>43960.0</v>
      </c>
      <c r="K2348" s="12" t="s">
        <v>30447</v>
      </c>
    </row>
    <row r="2349" ht="15.75" customHeight="1">
      <c r="A2349" s="12">
        <v>3.2253286E7</v>
      </c>
      <c r="B2349" s="12" t="s">
        <v>30449</v>
      </c>
      <c r="C2349" s="12" t="s">
        <v>30450</v>
      </c>
      <c r="D2349" s="12" t="s">
        <v>30451</v>
      </c>
      <c r="E2349" s="12" t="s">
        <v>30452</v>
      </c>
      <c r="F2349" s="12" t="s">
        <v>15997</v>
      </c>
      <c r="G2349" s="12">
        <v>2020.0</v>
      </c>
      <c r="H2349" s="33">
        <v>43929.0</v>
      </c>
      <c r="K2349" s="12" t="s">
        <v>30453</v>
      </c>
    </row>
    <row r="2350" ht="15.75" customHeight="1">
      <c r="A2350" s="12">
        <v>3.2393759E7</v>
      </c>
      <c r="B2350" s="12" t="s">
        <v>30455</v>
      </c>
      <c r="C2350" s="12" t="s">
        <v>30456</v>
      </c>
      <c r="D2350" s="12" t="s">
        <v>30457</v>
      </c>
      <c r="E2350" s="12" t="s">
        <v>30458</v>
      </c>
      <c r="F2350" s="12" t="s">
        <v>7626</v>
      </c>
      <c r="G2350" s="12">
        <v>2020.0</v>
      </c>
      <c r="H2350" s="33">
        <v>43964.0</v>
      </c>
      <c r="I2350" s="12" t="s">
        <v>30459</v>
      </c>
      <c r="K2350" s="12" t="s">
        <v>30460</v>
      </c>
    </row>
    <row r="2351" ht="15.75" customHeight="1">
      <c r="A2351" s="12">
        <v>3.2398008E7</v>
      </c>
      <c r="B2351" s="12" t="s">
        <v>30461</v>
      </c>
      <c r="C2351" s="12" t="s">
        <v>30462</v>
      </c>
      <c r="D2351" s="12" t="s">
        <v>30463</v>
      </c>
      <c r="E2351" s="12" t="s">
        <v>30464</v>
      </c>
      <c r="F2351" s="12" t="s">
        <v>368</v>
      </c>
      <c r="G2351" s="12">
        <v>2020.0</v>
      </c>
      <c r="H2351" s="33">
        <v>43965.0</v>
      </c>
      <c r="I2351" s="12" t="s">
        <v>30465</v>
      </c>
      <c r="K2351" s="12" t="s">
        <v>30466</v>
      </c>
    </row>
    <row r="2352" ht="15.75" customHeight="1">
      <c r="A2352" s="12">
        <v>3.2414173E7</v>
      </c>
      <c r="B2352" s="12" t="s">
        <v>30468</v>
      </c>
      <c r="C2352" s="12" t="s">
        <v>26771</v>
      </c>
      <c r="D2352" s="12" t="s">
        <v>30469</v>
      </c>
      <c r="E2352" s="12" t="s">
        <v>22637</v>
      </c>
      <c r="F2352" s="12" t="s">
        <v>27579</v>
      </c>
      <c r="G2352" s="12">
        <v>2020.0</v>
      </c>
      <c r="H2352" s="33">
        <v>43968.0</v>
      </c>
      <c r="I2352" s="12" t="s">
        <v>30470</v>
      </c>
      <c r="K2352" s="12" t="s">
        <v>30471</v>
      </c>
    </row>
    <row r="2353" ht="15.75" customHeight="1">
      <c r="A2353" s="12">
        <v>3.2414774E7</v>
      </c>
      <c r="B2353" s="12" t="s">
        <v>30473</v>
      </c>
      <c r="C2353" s="12" t="s">
        <v>30474</v>
      </c>
      <c r="D2353" s="12" t="s">
        <v>30475</v>
      </c>
      <c r="E2353" s="12" t="s">
        <v>30476</v>
      </c>
      <c r="F2353" s="12" t="s">
        <v>869</v>
      </c>
      <c r="G2353" s="12">
        <v>2020.0</v>
      </c>
      <c r="H2353" s="33">
        <v>43968.0</v>
      </c>
      <c r="I2353" s="12" t="s">
        <v>30477</v>
      </c>
      <c r="K2353" s="12" t="s">
        <v>30478</v>
      </c>
    </row>
    <row r="2354" ht="15.75" customHeight="1">
      <c r="A2354" s="12">
        <v>3.2413031E7</v>
      </c>
      <c r="B2354" s="12" t="s">
        <v>30480</v>
      </c>
      <c r="C2354" s="12" t="s">
        <v>30481</v>
      </c>
      <c r="D2354" s="12" t="s">
        <v>30482</v>
      </c>
      <c r="E2354" s="12" t="s">
        <v>30483</v>
      </c>
      <c r="F2354" s="12" t="s">
        <v>2831</v>
      </c>
      <c r="G2354" s="12">
        <v>2020.0</v>
      </c>
      <c r="H2354" s="33">
        <v>43967.0</v>
      </c>
      <c r="I2354" s="12" t="s">
        <v>30484</v>
      </c>
      <c r="K2354" s="12" t="s">
        <v>30485</v>
      </c>
    </row>
    <row r="2355" ht="15.75" customHeight="1">
      <c r="A2355" s="12">
        <v>3.2421751E7</v>
      </c>
      <c r="B2355" s="12" t="s">
        <v>30487</v>
      </c>
      <c r="C2355" s="12" t="s">
        <v>30488</v>
      </c>
      <c r="D2355" s="12" t="s">
        <v>30489</v>
      </c>
      <c r="E2355" s="12" t="s">
        <v>30490</v>
      </c>
      <c r="F2355" s="12" t="s">
        <v>1789</v>
      </c>
      <c r="G2355" s="12">
        <v>2020.0</v>
      </c>
      <c r="H2355" s="33">
        <v>43970.0</v>
      </c>
      <c r="I2355" s="12" t="s">
        <v>30491</v>
      </c>
      <c r="K2355" s="12" t="s">
        <v>30492</v>
      </c>
    </row>
    <row r="2356" ht="15.75" customHeight="1">
      <c r="A2356" s="12">
        <v>3.2443976E7</v>
      </c>
      <c r="B2356" s="12" t="s">
        <v>30494</v>
      </c>
      <c r="C2356" s="12" t="s">
        <v>30495</v>
      </c>
      <c r="D2356" s="12" t="s">
        <v>30496</v>
      </c>
      <c r="E2356" s="12" t="s">
        <v>30497</v>
      </c>
      <c r="F2356" s="12" t="s">
        <v>12793</v>
      </c>
      <c r="G2356" s="12">
        <v>2020.0</v>
      </c>
      <c r="H2356" s="33">
        <v>43975.0</v>
      </c>
      <c r="I2356" s="12" t="s">
        <v>30498</v>
      </c>
      <c r="K2356" s="12" t="s">
        <v>30499</v>
      </c>
    </row>
    <row r="2357" ht="15.75" customHeight="1">
      <c r="A2357" s="12">
        <v>3.1570937E7</v>
      </c>
      <c r="B2357" s="12" t="s">
        <v>30501</v>
      </c>
      <c r="C2357" s="12" t="s">
        <v>30502</v>
      </c>
      <c r="D2357" s="12" t="s">
        <v>30503</v>
      </c>
      <c r="E2357" s="12" t="s">
        <v>22487</v>
      </c>
      <c r="F2357" s="12" t="s">
        <v>458</v>
      </c>
      <c r="G2357" s="12">
        <v>2020.0</v>
      </c>
      <c r="H2357" s="33">
        <v>43740.0</v>
      </c>
      <c r="I2357" s="12" t="s">
        <v>30504</v>
      </c>
      <c r="K2357" s="12" t="s">
        <v>30505</v>
      </c>
    </row>
    <row r="2358" ht="15.75" customHeight="1">
      <c r="A2358" s="12">
        <v>3.2448167E7</v>
      </c>
      <c r="B2358" s="12" t="s">
        <v>30507</v>
      </c>
      <c r="C2358" s="12" t="s">
        <v>30508</v>
      </c>
      <c r="D2358" s="12" t="s">
        <v>30509</v>
      </c>
      <c r="E2358" s="12" t="s">
        <v>29262</v>
      </c>
      <c r="F2358" s="12" t="s">
        <v>368</v>
      </c>
      <c r="G2358" s="12">
        <v>2020.0</v>
      </c>
      <c r="H2358" s="33">
        <v>43977.0</v>
      </c>
      <c r="I2358" s="12" t="s">
        <v>30510</v>
      </c>
      <c r="K2358" s="12" t="s">
        <v>30511</v>
      </c>
    </row>
    <row r="2359" ht="15.75" customHeight="1">
      <c r="A2359" s="12">
        <v>3.2450914E7</v>
      </c>
      <c r="B2359" s="12" t="s">
        <v>30513</v>
      </c>
      <c r="C2359" s="12" t="s">
        <v>30514</v>
      </c>
      <c r="D2359" s="12" t="s">
        <v>30515</v>
      </c>
      <c r="E2359" s="12" t="s">
        <v>22494</v>
      </c>
      <c r="F2359" s="12" t="s">
        <v>22495</v>
      </c>
      <c r="G2359" s="12">
        <v>2020.0</v>
      </c>
      <c r="H2359" s="33">
        <v>43978.0</v>
      </c>
      <c r="I2359" s="12" t="s">
        <v>30516</v>
      </c>
      <c r="K2359" s="12" t="s">
        <v>30517</v>
      </c>
    </row>
    <row r="2360" ht="15.75" customHeight="1">
      <c r="A2360" s="12">
        <v>3.2547799E7</v>
      </c>
      <c r="B2360" s="12" t="s">
        <v>30519</v>
      </c>
      <c r="C2360" s="12" t="s">
        <v>30520</v>
      </c>
      <c r="D2360" s="12" t="s">
        <v>30521</v>
      </c>
      <c r="E2360" s="12" t="s">
        <v>30522</v>
      </c>
      <c r="F2360" s="12" t="s">
        <v>30523</v>
      </c>
      <c r="G2360" s="12">
        <v>2020.0</v>
      </c>
      <c r="H2360" s="33">
        <v>44000.0</v>
      </c>
      <c r="I2360" s="12" t="s">
        <v>30524</v>
      </c>
      <c r="K2360" s="12" t="s">
        <v>30525</v>
      </c>
    </row>
    <row r="2361" ht="15.75" customHeight="1">
      <c r="A2361" s="12">
        <v>3.2509531E7</v>
      </c>
      <c r="B2361" s="12" t="s">
        <v>30527</v>
      </c>
      <c r="C2361" s="12" t="s">
        <v>30528</v>
      </c>
      <c r="D2361" s="12" t="s">
        <v>30529</v>
      </c>
      <c r="E2361" s="12" t="s">
        <v>30530</v>
      </c>
      <c r="F2361" s="12" t="s">
        <v>15195</v>
      </c>
      <c r="G2361" s="12">
        <v>2020.0</v>
      </c>
      <c r="H2361" s="33">
        <v>43991.0</v>
      </c>
      <c r="I2361" s="12" t="s">
        <v>30531</v>
      </c>
      <c r="K2361" s="12" t="s">
        <v>30532</v>
      </c>
    </row>
    <row r="2362" ht="15.75" customHeight="1">
      <c r="A2362" s="12">
        <v>3.1678231E7</v>
      </c>
      <c r="B2362" s="12" t="s">
        <v>30534</v>
      </c>
      <c r="C2362" s="12" t="s">
        <v>30535</v>
      </c>
      <c r="D2362" s="12" t="s">
        <v>30536</v>
      </c>
      <c r="E2362" s="12" t="s">
        <v>30537</v>
      </c>
      <c r="F2362" s="12" t="s">
        <v>112</v>
      </c>
      <c r="G2362" s="12">
        <v>2020.0</v>
      </c>
      <c r="H2362" s="33">
        <v>43773.0</v>
      </c>
      <c r="I2362" s="12" t="s">
        <v>30538</v>
      </c>
      <c r="K2362" s="12" t="s">
        <v>30539</v>
      </c>
    </row>
    <row r="2363" ht="15.75" customHeight="1">
      <c r="A2363" s="12">
        <v>3.1759172E7</v>
      </c>
      <c r="B2363" s="12" t="s">
        <v>30541</v>
      </c>
      <c r="C2363" s="12" t="s">
        <v>30542</v>
      </c>
      <c r="D2363" s="12" t="s">
        <v>30543</v>
      </c>
      <c r="E2363" s="12" t="s">
        <v>24169</v>
      </c>
      <c r="F2363" s="12" t="s">
        <v>3226</v>
      </c>
      <c r="G2363" s="12">
        <v>2020.0</v>
      </c>
      <c r="H2363" s="33">
        <v>43793.0</v>
      </c>
      <c r="K2363" s="12" t="s">
        <v>30544</v>
      </c>
    </row>
    <row r="2364" ht="15.75" customHeight="1">
      <c r="A2364" s="12">
        <v>3.1790119E7</v>
      </c>
      <c r="B2364" s="12" t="s">
        <v>30545</v>
      </c>
      <c r="C2364" s="12" t="s">
        <v>30546</v>
      </c>
      <c r="D2364" s="12" t="s">
        <v>30547</v>
      </c>
      <c r="E2364" s="12" t="s">
        <v>30548</v>
      </c>
      <c r="F2364" s="12" t="s">
        <v>30549</v>
      </c>
      <c r="G2364" s="12">
        <v>2020.0</v>
      </c>
      <c r="H2364" s="33">
        <v>43802.0</v>
      </c>
      <c r="K2364" s="12" t="s">
        <v>30550</v>
      </c>
    </row>
    <row r="2365" ht="15.75" customHeight="1">
      <c r="A2365" s="12">
        <v>3.1889177E7</v>
      </c>
      <c r="B2365" s="12" t="s">
        <v>30552</v>
      </c>
      <c r="C2365" s="12" t="s">
        <v>30553</v>
      </c>
      <c r="D2365" s="12" t="s">
        <v>30554</v>
      </c>
      <c r="E2365" s="12" t="s">
        <v>30555</v>
      </c>
      <c r="F2365" s="12" t="s">
        <v>30556</v>
      </c>
      <c r="G2365" s="12">
        <v>2020.0</v>
      </c>
      <c r="H2365" s="33">
        <v>43831.0</v>
      </c>
      <c r="I2365" s="12" t="s">
        <v>30557</v>
      </c>
      <c r="K2365" s="12" t="s">
        <v>30558</v>
      </c>
    </row>
    <row r="2366" ht="15.75" customHeight="1">
      <c r="A2366" s="12">
        <v>3.1976829E7</v>
      </c>
      <c r="B2366" s="12" t="s">
        <v>30559</v>
      </c>
      <c r="C2366" s="12" t="s">
        <v>30560</v>
      </c>
      <c r="D2366" s="12" t="s">
        <v>30561</v>
      </c>
      <c r="E2366" s="12" t="s">
        <v>30562</v>
      </c>
      <c r="F2366" s="12" t="s">
        <v>151</v>
      </c>
      <c r="G2366" s="12">
        <v>2020.0</v>
      </c>
      <c r="H2366" s="33">
        <v>43855.0</v>
      </c>
      <c r="K2366" s="12" t="s">
        <v>30563</v>
      </c>
    </row>
    <row r="2367" ht="15.75" customHeight="1">
      <c r="A2367" s="12">
        <v>3.2028054E7</v>
      </c>
      <c r="B2367" s="12" t="s">
        <v>30564</v>
      </c>
      <c r="C2367" s="12" t="s">
        <v>30565</v>
      </c>
      <c r="D2367" s="12" t="s">
        <v>30566</v>
      </c>
      <c r="E2367" s="12" t="s">
        <v>26643</v>
      </c>
      <c r="F2367" s="12" t="s">
        <v>169</v>
      </c>
      <c r="G2367" s="12">
        <v>2020.0</v>
      </c>
      <c r="H2367" s="33">
        <v>43868.0</v>
      </c>
      <c r="K2367" s="12" t="s">
        <v>30567</v>
      </c>
    </row>
    <row r="2368" ht="15.75" customHeight="1">
      <c r="A2368" s="12">
        <v>3.2044431E7</v>
      </c>
      <c r="B2368" s="12" t="s">
        <v>30568</v>
      </c>
      <c r="C2368" s="12" t="s">
        <v>30569</v>
      </c>
      <c r="D2368" s="12" t="s">
        <v>30570</v>
      </c>
      <c r="E2368" s="12" t="s">
        <v>30571</v>
      </c>
      <c r="F2368" s="12" t="s">
        <v>3226</v>
      </c>
      <c r="G2368" s="12">
        <v>2020.0</v>
      </c>
      <c r="H2368" s="33">
        <v>43873.0</v>
      </c>
      <c r="K2368" s="12" t="s">
        <v>30572</v>
      </c>
    </row>
    <row r="2369" ht="15.75" customHeight="1">
      <c r="A2369" s="12">
        <v>3.2077038E7</v>
      </c>
      <c r="B2369" s="12" t="s">
        <v>30573</v>
      </c>
      <c r="C2369" s="12" t="s">
        <v>30574</v>
      </c>
      <c r="D2369" s="12" t="s">
        <v>30575</v>
      </c>
      <c r="E2369" s="12" t="s">
        <v>30576</v>
      </c>
      <c r="F2369" s="12" t="s">
        <v>1711</v>
      </c>
      <c r="G2369" s="12">
        <v>2020.0</v>
      </c>
      <c r="H2369" s="33">
        <v>43882.0</v>
      </c>
      <c r="K2369" s="12" t="s">
        <v>30577</v>
      </c>
    </row>
    <row r="2370" ht="15.75" customHeight="1">
      <c r="A2370" s="12">
        <v>3.2078985E7</v>
      </c>
      <c r="B2370" s="12" t="s">
        <v>30578</v>
      </c>
      <c r="C2370" s="12" t="s">
        <v>30579</v>
      </c>
      <c r="D2370" s="12" t="s">
        <v>30580</v>
      </c>
      <c r="E2370" s="12" t="s">
        <v>30581</v>
      </c>
      <c r="F2370" s="12" t="s">
        <v>19193</v>
      </c>
      <c r="G2370" s="12">
        <v>2020.0</v>
      </c>
      <c r="H2370" s="33">
        <v>43882.0</v>
      </c>
      <c r="K2370" s="12" t="s">
        <v>30582</v>
      </c>
    </row>
    <row r="2371" ht="15.75" customHeight="1">
      <c r="A2371" s="12">
        <v>3.2199907E7</v>
      </c>
      <c r="B2371" s="12" t="s">
        <v>30583</v>
      </c>
      <c r="C2371" s="12" t="s">
        <v>30584</v>
      </c>
      <c r="D2371" s="12" t="s">
        <v>30585</v>
      </c>
      <c r="E2371" s="12" t="s">
        <v>27323</v>
      </c>
      <c r="F2371" s="12" t="s">
        <v>2712</v>
      </c>
      <c r="G2371" s="12">
        <v>2020.0</v>
      </c>
      <c r="H2371" s="33">
        <v>43913.0</v>
      </c>
      <c r="K2371" s="12" t="s">
        <v>30586</v>
      </c>
    </row>
    <row r="2372" ht="15.75" customHeight="1">
      <c r="A2372" s="12">
        <v>3.2227225E7</v>
      </c>
      <c r="B2372" s="12" t="s">
        <v>30587</v>
      </c>
      <c r="C2372" s="12" t="s">
        <v>30588</v>
      </c>
      <c r="D2372" s="12" t="s">
        <v>30589</v>
      </c>
      <c r="E2372" s="12" t="s">
        <v>30590</v>
      </c>
      <c r="F2372" s="12" t="s">
        <v>386</v>
      </c>
      <c r="G2372" s="12">
        <v>2020.0</v>
      </c>
      <c r="H2372" s="33">
        <v>43922.0</v>
      </c>
      <c r="K2372" s="12" t="s">
        <v>30591</v>
      </c>
    </row>
    <row r="2373" ht="15.75" customHeight="1">
      <c r="A2373" s="12">
        <v>3.2233019E7</v>
      </c>
      <c r="B2373" s="12" t="s">
        <v>30592</v>
      </c>
      <c r="C2373" s="12" t="s">
        <v>30593</v>
      </c>
      <c r="D2373" s="12" t="s">
        <v>30594</v>
      </c>
      <c r="E2373" s="12" t="s">
        <v>30595</v>
      </c>
      <c r="F2373" s="12" t="s">
        <v>30596</v>
      </c>
      <c r="G2373" s="12">
        <v>2020.0</v>
      </c>
      <c r="H2373" s="33">
        <v>43923.0</v>
      </c>
      <c r="I2373" s="12" t="s">
        <v>30597</v>
      </c>
      <c r="K2373" s="12" t="s">
        <v>30598</v>
      </c>
    </row>
    <row r="2374" ht="15.75" customHeight="1">
      <c r="A2374" s="12">
        <v>3.2239717E7</v>
      </c>
      <c r="B2374" s="12" t="s">
        <v>30599</v>
      </c>
      <c r="C2374" s="12" t="s">
        <v>30600</v>
      </c>
      <c r="D2374" s="12" t="s">
        <v>30601</v>
      </c>
      <c r="E2374" s="12" t="s">
        <v>30602</v>
      </c>
      <c r="F2374" s="12" t="s">
        <v>3517</v>
      </c>
      <c r="G2374" s="12">
        <v>2020.0</v>
      </c>
      <c r="H2374" s="33">
        <v>43924.0</v>
      </c>
      <c r="K2374" s="12" t="s">
        <v>30603</v>
      </c>
    </row>
    <row r="2375" ht="15.75" customHeight="1">
      <c r="A2375" s="12">
        <v>3.2299043E7</v>
      </c>
      <c r="B2375" s="12" t="s">
        <v>30604</v>
      </c>
      <c r="C2375" s="12" t="s">
        <v>30605</v>
      </c>
      <c r="D2375" s="12" t="s">
        <v>30606</v>
      </c>
      <c r="E2375" s="12" t="s">
        <v>30607</v>
      </c>
      <c r="F2375" s="12" t="s">
        <v>19193</v>
      </c>
      <c r="G2375" s="12">
        <v>2020.0</v>
      </c>
      <c r="H2375" s="33">
        <v>43938.0</v>
      </c>
      <c r="K2375" s="12" t="s">
        <v>30608</v>
      </c>
    </row>
    <row r="2376" ht="15.75" customHeight="1">
      <c r="A2376" s="12">
        <v>3.232979E7</v>
      </c>
      <c r="B2376" s="12" t="s">
        <v>30609</v>
      </c>
      <c r="C2376" s="12" t="s">
        <v>30610</v>
      </c>
      <c r="D2376" s="12" t="s">
        <v>30611</v>
      </c>
      <c r="E2376" s="12" t="s">
        <v>30612</v>
      </c>
      <c r="F2376" s="12" t="s">
        <v>1622</v>
      </c>
      <c r="G2376" s="12">
        <v>2020.0</v>
      </c>
      <c r="H2376" s="33">
        <v>43946.0</v>
      </c>
      <c r="K2376" s="12" t="s">
        <v>30613</v>
      </c>
    </row>
    <row r="2377" ht="15.75" customHeight="1">
      <c r="A2377" s="12">
        <v>3.2333111E7</v>
      </c>
      <c r="B2377" s="12" t="s">
        <v>30614</v>
      </c>
      <c r="C2377" s="12" t="s">
        <v>30615</v>
      </c>
      <c r="D2377" s="12" t="s">
        <v>30616</v>
      </c>
      <c r="E2377" s="12" t="s">
        <v>15935</v>
      </c>
      <c r="F2377" s="12" t="s">
        <v>376</v>
      </c>
      <c r="G2377" s="12">
        <v>2020.0</v>
      </c>
      <c r="H2377" s="33">
        <v>43947.0</v>
      </c>
      <c r="K2377" s="12" t="s">
        <v>30617</v>
      </c>
    </row>
    <row r="2378" ht="15.75" customHeight="1">
      <c r="A2378" s="12">
        <v>3.2339356E7</v>
      </c>
      <c r="B2378" s="12" t="s">
        <v>30618</v>
      </c>
      <c r="C2378" s="12" t="s">
        <v>30619</v>
      </c>
      <c r="D2378" s="12" t="s">
        <v>30620</v>
      </c>
      <c r="E2378" s="12" t="s">
        <v>7110</v>
      </c>
      <c r="F2378" s="12" t="s">
        <v>13711</v>
      </c>
      <c r="G2378" s="12">
        <v>2020.0</v>
      </c>
      <c r="H2378" s="33">
        <v>43949.0</v>
      </c>
      <c r="K2378" s="12" t="s">
        <v>30621</v>
      </c>
    </row>
    <row r="2379" ht="15.75" customHeight="1">
      <c r="A2379" s="12">
        <v>3.237273E7</v>
      </c>
      <c r="B2379" s="12" t="s">
        <v>30622</v>
      </c>
      <c r="C2379" s="12" t="s">
        <v>30623</v>
      </c>
      <c r="D2379" s="12" t="s">
        <v>30624</v>
      </c>
      <c r="E2379" s="12" t="s">
        <v>30625</v>
      </c>
      <c r="F2379" s="12" t="s">
        <v>30626</v>
      </c>
      <c r="G2379" s="12">
        <v>2020.0</v>
      </c>
      <c r="H2379" s="33">
        <v>43958.0</v>
      </c>
      <c r="K2379" s="12" t="s">
        <v>30627</v>
      </c>
    </row>
    <row r="2380" ht="15.75" customHeight="1">
      <c r="A2380" s="12">
        <v>3.2391935E7</v>
      </c>
      <c r="B2380" s="12" t="s">
        <v>30628</v>
      </c>
      <c r="C2380" s="12" t="s">
        <v>30629</v>
      </c>
      <c r="D2380" s="12" t="s">
        <v>30630</v>
      </c>
      <c r="E2380" s="12" t="s">
        <v>20033</v>
      </c>
      <c r="F2380" s="12" t="s">
        <v>220</v>
      </c>
      <c r="G2380" s="12">
        <v>2020.0</v>
      </c>
      <c r="H2380" s="33">
        <v>43963.0</v>
      </c>
      <c r="K2380" s="12" t="s">
        <v>30631</v>
      </c>
    </row>
    <row r="2381" ht="15.75" customHeight="1">
      <c r="A2381" s="12">
        <v>3.2394036E7</v>
      </c>
      <c r="B2381" s="12" t="s">
        <v>30632</v>
      </c>
      <c r="C2381" s="12" t="s">
        <v>30633</v>
      </c>
      <c r="D2381" s="12" t="s">
        <v>30634</v>
      </c>
      <c r="E2381" s="12" t="s">
        <v>30635</v>
      </c>
      <c r="F2381" s="12" t="s">
        <v>664</v>
      </c>
      <c r="G2381" s="12">
        <v>2020.0</v>
      </c>
      <c r="H2381" s="33">
        <v>43964.0</v>
      </c>
      <c r="K2381" s="12" t="s">
        <v>30636</v>
      </c>
    </row>
    <row r="2382" ht="15.75" customHeight="1">
      <c r="A2382" s="12">
        <v>3.2441637E7</v>
      </c>
      <c r="B2382" s="12" t="s">
        <v>30637</v>
      </c>
      <c r="C2382" s="12" t="s">
        <v>30638</v>
      </c>
      <c r="D2382" s="12" t="s">
        <v>30639</v>
      </c>
      <c r="E2382" s="12" t="s">
        <v>30640</v>
      </c>
      <c r="F2382" s="12" t="s">
        <v>508</v>
      </c>
      <c r="G2382" s="12">
        <v>2020.0</v>
      </c>
      <c r="H2382" s="33">
        <v>43974.0</v>
      </c>
      <c r="I2382" s="12" t="s">
        <v>30641</v>
      </c>
      <c r="K2382" s="12" t="s">
        <v>30642</v>
      </c>
    </row>
    <row r="2383" ht="15.75" customHeight="1">
      <c r="A2383" s="12">
        <v>3.2470268E7</v>
      </c>
      <c r="B2383" s="12" t="s">
        <v>30643</v>
      </c>
      <c r="C2383" s="12" t="s">
        <v>30644</v>
      </c>
      <c r="D2383" s="12" t="s">
        <v>30645</v>
      </c>
      <c r="E2383" s="12" t="s">
        <v>30646</v>
      </c>
      <c r="F2383" s="12" t="s">
        <v>17440</v>
      </c>
      <c r="G2383" s="12">
        <v>2020.0</v>
      </c>
      <c r="H2383" s="33">
        <v>43981.0</v>
      </c>
      <c r="K2383" s="12" t="s">
        <v>30647</v>
      </c>
    </row>
    <row r="2384" ht="15.75" customHeight="1">
      <c r="A2384" s="12">
        <v>3.2472468E7</v>
      </c>
      <c r="B2384" s="12" t="s">
        <v>30648</v>
      </c>
      <c r="C2384" s="12" t="s">
        <v>30649</v>
      </c>
      <c r="D2384" s="12" t="s">
        <v>30650</v>
      </c>
      <c r="E2384" s="12" t="s">
        <v>30651</v>
      </c>
      <c r="F2384" s="12" t="s">
        <v>664</v>
      </c>
      <c r="G2384" s="12">
        <v>2020.0</v>
      </c>
      <c r="H2384" s="33">
        <v>43982.0</v>
      </c>
      <c r="K2384" s="12" t="s">
        <v>30652</v>
      </c>
    </row>
    <row r="2385" ht="15.75" customHeight="1">
      <c r="A2385" s="12">
        <v>3.247314E7</v>
      </c>
      <c r="B2385" s="12" t="s">
        <v>30653</v>
      </c>
      <c r="C2385" s="12" t="s">
        <v>30654</v>
      </c>
      <c r="D2385" s="12" t="s">
        <v>30655</v>
      </c>
      <c r="E2385" s="12" t="s">
        <v>30656</v>
      </c>
      <c r="F2385" s="12" t="s">
        <v>10941</v>
      </c>
      <c r="G2385" s="12">
        <v>2020.0</v>
      </c>
      <c r="H2385" s="33">
        <v>43982.0</v>
      </c>
      <c r="I2385" s="12" t="s">
        <v>30657</v>
      </c>
      <c r="K2385" s="12" t="s">
        <v>30658</v>
      </c>
    </row>
    <row r="2386" ht="15.75" customHeight="1">
      <c r="A2386" s="12">
        <v>3.2480031E7</v>
      </c>
      <c r="B2386" s="12" t="s">
        <v>30659</v>
      </c>
      <c r="C2386" s="12" t="s">
        <v>30660</v>
      </c>
      <c r="D2386" s="12" t="s">
        <v>30661</v>
      </c>
      <c r="E2386" s="12" t="s">
        <v>30662</v>
      </c>
      <c r="F2386" s="12" t="s">
        <v>842</v>
      </c>
      <c r="G2386" s="12">
        <v>2020.0</v>
      </c>
      <c r="H2386" s="33">
        <v>43984.0</v>
      </c>
      <c r="K2386" s="12" t="s">
        <v>30663</v>
      </c>
    </row>
    <row r="2387" ht="15.75" customHeight="1">
      <c r="A2387" s="12">
        <v>3.2492273E7</v>
      </c>
      <c r="B2387" s="12" t="s">
        <v>30664</v>
      </c>
      <c r="C2387" s="12" t="s">
        <v>30665</v>
      </c>
      <c r="D2387" s="12" t="s">
        <v>30666</v>
      </c>
      <c r="E2387" s="12" t="s">
        <v>30667</v>
      </c>
      <c r="F2387" s="12" t="s">
        <v>995</v>
      </c>
      <c r="G2387" s="12">
        <v>2020.0</v>
      </c>
      <c r="H2387" s="33">
        <v>43986.0</v>
      </c>
      <c r="I2387" s="12" t="s">
        <v>30668</v>
      </c>
      <c r="J2387" s="12" t="s">
        <v>30669</v>
      </c>
      <c r="K2387" s="12" t="s">
        <v>30670</v>
      </c>
    </row>
    <row r="2388" ht="15.75" customHeight="1">
      <c r="A2388" s="12">
        <v>3.2492279E7</v>
      </c>
      <c r="B2388" s="12" t="s">
        <v>30671</v>
      </c>
      <c r="C2388" s="12" t="s">
        <v>30672</v>
      </c>
      <c r="D2388" s="12" t="s">
        <v>30673</v>
      </c>
      <c r="E2388" s="12" t="s">
        <v>30674</v>
      </c>
      <c r="F2388" s="12" t="s">
        <v>995</v>
      </c>
      <c r="G2388" s="12">
        <v>2020.0</v>
      </c>
      <c r="H2388" s="33">
        <v>43986.0</v>
      </c>
      <c r="K2388" s="12" t="s">
        <v>30675</v>
      </c>
    </row>
    <row r="2389" ht="15.75" customHeight="1">
      <c r="A2389" s="12">
        <v>3.2685123E7</v>
      </c>
      <c r="B2389" s="12" t="s">
        <v>30676</v>
      </c>
      <c r="C2389" s="12" t="s">
        <v>30677</v>
      </c>
      <c r="D2389" s="12" t="s">
        <v>30678</v>
      </c>
      <c r="E2389" s="12" t="s">
        <v>30679</v>
      </c>
      <c r="F2389" s="12" t="s">
        <v>23282</v>
      </c>
      <c r="G2389" s="12">
        <v>2020.0</v>
      </c>
      <c r="H2389" s="33">
        <v>44033.0</v>
      </c>
      <c r="I2389" s="12" t="s">
        <v>30680</v>
      </c>
    </row>
    <row r="2390" ht="15.75" customHeight="1">
      <c r="A2390" s="12">
        <v>3.269162E7</v>
      </c>
      <c r="B2390" s="12" t="s">
        <v>30681</v>
      </c>
      <c r="C2390" s="12" t="s">
        <v>30682</v>
      </c>
      <c r="D2390" s="12" t="s">
        <v>30683</v>
      </c>
      <c r="E2390" s="12" t="s">
        <v>16387</v>
      </c>
      <c r="F2390" s="12" t="s">
        <v>1062</v>
      </c>
      <c r="G2390" s="12">
        <v>2020.0</v>
      </c>
      <c r="H2390" s="33">
        <v>44034.0</v>
      </c>
      <c r="I2390" s="12" t="s">
        <v>30684</v>
      </c>
      <c r="K2390" s="12" t="s">
        <v>30685</v>
      </c>
    </row>
    <row r="2391" ht="15.75" customHeight="1">
      <c r="A2391" s="12">
        <v>3.2276978E7</v>
      </c>
      <c r="B2391" s="12" t="s">
        <v>30686</v>
      </c>
      <c r="C2391" s="12" t="s">
        <v>30687</v>
      </c>
      <c r="D2391" s="12" t="s">
        <v>30688</v>
      </c>
      <c r="E2391" s="12" t="s">
        <v>30689</v>
      </c>
      <c r="F2391" s="12" t="s">
        <v>182</v>
      </c>
      <c r="G2391" s="12">
        <v>2020.0</v>
      </c>
      <c r="H2391" s="33">
        <v>43933.0</v>
      </c>
      <c r="I2391" s="12" t="s">
        <v>30690</v>
      </c>
      <c r="K2391" s="12" t="s">
        <v>30691</v>
      </c>
    </row>
    <row r="2392" ht="15.75" customHeight="1">
      <c r="A2392" s="12">
        <v>3.249712E7</v>
      </c>
      <c r="B2392" s="12" t="s">
        <v>30693</v>
      </c>
      <c r="C2392" s="12" t="s">
        <v>30694</v>
      </c>
      <c r="D2392" s="12" t="s">
        <v>30695</v>
      </c>
      <c r="E2392" s="12" t="s">
        <v>30696</v>
      </c>
      <c r="F2392" s="12" t="s">
        <v>2810</v>
      </c>
      <c r="G2392" s="12">
        <v>2020.0</v>
      </c>
      <c r="H2392" s="33">
        <v>43987.0</v>
      </c>
      <c r="I2392" s="12" t="s">
        <v>30697</v>
      </c>
      <c r="K2392" s="12" t="s">
        <v>30698</v>
      </c>
    </row>
    <row r="2393" ht="15.75" customHeight="1">
      <c r="A2393" s="12">
        <v>3.2498703E7</v>
      </c>
      <c r="B2393" s="12" t="s">
        <v>30700</v>
      </c>
      <c r="C2393" s="12" t="s">
        <v>30701</v>
      </c>
      <c r="D2393" s="12" t="s">
        <v>30702</v>
      </c>
      <c r="E2393" s="12" t="s">
        <v>19953</v>
      </c>
      <c r="F2393" s="12" t="s">
        <v>12793</v>
      </c>
      <c r="G2393" s="12">
        <v>2020.0</v>
      </c>
      <c r="H2393" s="33">
        <v>43988.0</v>
      </c>
      <c r="I2393" s="12" t="s">
        <v>30703</v>
      </c>
      <c r="K2393" s="12" t="s">
        <v>30704</v>
      </c>
    </row>
    <row r="2394" ht="15.75" customHeight="1">
      <c r="A2394" s="12">
        <v>3.2207826E7</v>
      </c>
      <c r="B2394" s="12" t="s">
        <v>30705</v>
      </c>
      <c r="C2394" s="12" t="s">
        <v>30706</v>
      </c>
      <c r="D2394" s="12" t="s">
        <v>30707</v>
      </c>
      <c r="E2394" s="12" t="s">
        <v>30708</v>
      </c>
      <c r="F2394" s="12" t="s">
        <v>9948</v>
      </c>
      <c r="G2394" s="12">
        <v>2020.0</v>
      </c>
      <c r="H2394" s="33">
        <v>43915.0</v>
      </c>
      <c r="K2394" s="12" t="s">
        <v>30709</v>
      </c>
    </row>
    <row r="2395" ht="15.75" customHeight="1">
      <c r="A2395" s="12">
        <v>3.2519634E7</v>
      </c>
      <c r="B2395" s="12" t="s">
        <v>30711</v>
      </c>
      <c r="C2395" s="12" t="s">
        <v>30712</v>
      </c>
      <c r="D2395" s="12" t="s">
        <v>30713</v>
      </c>
      <c r="E2395" s="12" t="s">
        <v>26937</v>
      </c>
      <c r="F2395" s="12" t="s">
        <v>877</v>
      </c>
      <c r="G2395" s="12">
        <v>2020.0</v>
      </c>
      <c r="H2395" s="33">
        <v>43993.0</v>
      </c>
      <c r="K2395" s="12" t="s">
        <v>30714</v>
      </c>
    </row>
    <row r="2396" ht="15.75" customHeight="1">
      <c r="A2396" s="12">
        <v>3.2522243E7</v>
      </c>
      <c r="B2396" s="12" t="s">
        <v>30716</v>
      </c>
      <c r="C2396" s="12" t="s">
        <v>30717</v>
      </c>
      <c r="D2396" s="12" t="s">
        <v>30718</v>
      </c>
      <c r="E2396" s="12" t="s">
        <v>29757</v>
      </c>
      <c r="F2396" s="12" t="s">
        <v>332</v>
      </c>
      <c r="G2396" s="12">
        <v>2020.0</v>
      </c>
      <c r="H2396" s="33">
        <v>43994.0</v>
      </c>
      <c r="I2396" s="12" t="s">
        <v>30719</v>
      </c>
      <c r="K2396" s="12" t="s">
        <v>30720</v>
      </c>
    </row>
    <row r="2397" ht="15.75" customHeight="1">
      <c r="A2397" s="12">
        <v>3.2545152E7</v>
      </c>
      <c r="B2397" s="12" t="s">
        <v>30721</v>
      </c>
      <c r="C2397" s="12" t="s">
        <v>30722</v>
      </c>
      <c r="D2397" s="12" t="s">
        <v>30723</v>
      </c>
      <c r="E2397" s="12" t="s">
        <v>30724</v>
      </c>
      <c r="F2397" s="12" t="s">
        <v>15421</v>
      </c>
      <c r="G2397" s="12">
        <v>2020.0</v>
      </c>
      <c r="H2397" s="33">
        <v>44000.0</v>
      </c>
      <c r="I2397" s="12" t="s">
        <v>30725</v>
      </c>
      <c r="K2397" s="12" t="s">
        <v>30726</v>
      </c>
    </row>
    <row r="2398" ht="15.75" customHeight="1">
      <c r="A2398" s="12">
        <v>3.2530921E7</v>
      </c>
      <c r="B2398" s="12" t="s">
        <v>30728</v>
      </c>
      <c r="C2398" s="12" t="s">
        <v>30729</v>
      </c>
      <c r="D2398" s="12" t="s">
        <v>30730</v>
      </c>
      <c r="E2398" s="12" t="s">
        <v>30731</v>
      </c>
      <c r="F2398" s="12" t="s">
        <v>2810</v>
      </c>
      <c r="G2398" s="12">
        <v>2020.0</v>
      </c>
      <c r="H2398" s="33">
        <v>43995.0</v>
      </c>
      <c r="I2398" s="12" t="s">
        <v>30732</v>
      </c>
      <c r="K2398" s="12" t="s">
        <v>30733</v>
      </c>
    </row>
    <row r="2399" ht="15.75" customHeight="1">
      <c r="A2399" s="12">
        <v>3.2532309E7</v>
      </c>
      <c r="B2399" s="12" t="s">
        <v>30735</v>
      </c>
      <c r="C2399" s="12" t="s">
        <v>30736</v>
      </c>
      <c r="D2399" s="12" t="s">
        <v>30737</v>
      </c>
      <c r="E2399" s="12" t="s">
        <v>30738</v>
      </c>
      <c r="F2399" s="12" t="s">
        <v>332</v>
      </c>
      <c r="G2399" s="12">
        <v>2020.0</v>
      </c>
      <c r="H2399" s="33">
        <v>43996.0</v>
      </c>
      <c r="I2399" s="12" t="s">
        <v>30739</v>
      </c>
      <c r="K2399" s="12" t="s">
        <v>30740</v>
      </c>
    </row>
    <row r="2400" ht="15.75" customHeight="1">
      <c r="A2400" s="12">
        <v>3.2545688E7</v>
      </c>
      <c r="B2400" s="12" t="s">
        <v>30741</v>
      </c>
      <c r="C2400" s="12" t="s">
        <v>30742</v>
      </c>
      <c r="D2400" s="12" t="s">
        <v>30743</v>
      </c>
      <c r="E2400" s="12" t="s">
        <v>30744</v>
      </c>
      <c r="F2400" s="12" t="s">
        <v>8160</v>
      </c>
      <c r="G2400" s="12">
        <v>2020.0</v>
      </c>
      <c r="H2400" s="33">
        <v>44000.0</v>
      </c>
      <c r="I2400" s="12" t="s">
        <v>30745</v>
      </c>
      <c r="K2400" s="12" t="s">
        <v>30746</v>
      </c>
    </row>
    <row r="2401" ht="15.75" customHeight="1">
      <c r="A2401" s="12">
        <v>3.2556039E7</v>
      </c>
      <c r="B2401" s="12" t="s">
        <v>30747</v>
      </c>
      <c r="C2401" s="12" t="s">
        <v>30748</v>
      </c>
      <c r="D2401" s="12" t="s">
        <v>30749</v>
      </c>
      <c r="E2401" s="12" t="s">
        <v>30750</v>
      </c>
      <c r="F2401" s="12" t="s">
        <v>6101</v>
      </c>
      <c r="G2401" s="12">
        <v>2020.0</v>
      </c>
      <c r="H2401" s="33">
        <v>44002.0</v>
      </c>
      <c r="I2401" s="12" t="s">
        <v>30751</v>
      </c>
      <c r="K2401" s="12" t="s">
        <v>30752</v>
      </c>
    </row>
    <row r="2402" ht="15.75" customHeight="1">
      <c r="A2402" s="12">
        <v>3.2546622E7</v>
      </c>
      <c r="B2402" s="12" t="s">
        <v>30753</v>
      </c>
      <c r="C2402" s="12" t="s">
        <v>30754</v>
      </c>
      <c r="D2402" s="12" t="s">
        <v>30755</v>
      </c>
      <c r="E2402" s="12" t="s">
        <v>30756</v>
      </c>
      <c r="F2402" s="12" t="s">
        <v>7946</v>
      </c>
      <c r="G2402" s="12">
        <v>2020.0</v>
      </c>
      <c r="H2402" s="33">
        <v>44000.0</v>
      </c>
      <c r="I2402" s="12" t="s">
        <v>30757</v>
      </c>
      <c r="K2402" s="12" t="s">
        <v>30758</v>
      </c>
    </row>
    <row r="2403" ht="15.75" customHeight="1">
      <c r="A2403" s="12">
        <v>3.2560202E7</v>
      </c>
      <c r="B2403" s="12" t="s">
        <v>30760</v>
      </c>
      <c r="C2403" s="12" t="s">
        <v>30761</v>
      </c>
      <c r="D2403" s="12" t="s">
        <v>30762</v>
      </c>
      <c r="E2403" s="12" t="s">
        <v>15959</v>
      </c>
      <c r="F2403" s="12" t="s">
        <v>27579</v>
      </c>
      <c r="G2403" s="12">
        <v>2020.0</v>
      </c>
      <c r="H2403" s="33">
        <v>44003.0</v>
      </c>
      <c r="I2403" s="12" t="s">
        <v>30763</v>
      </c>
      <c r="K2403" s="12" t="s">
        <v>30764</v>
      </c>
    </row>
    <row r="2404" ht="15.75" customHeight="1">
      <c r="A2404" s="12">
        <v>3.2555677E7</v>
      </c>
      <c r="B2404" s="12" t="s">
        <v>30765</v>
      </c>
      <c r="C2404" s="12" t="s">
        <v>18722</v>
      </c>
      <c r="D2404" s="12" t="s">
        <v>30766</v>
      </c>
      <c r="E2404" s="12" t="s">
        <v>18724</v>
      </c>
      <c r="F2404" s="12" t="s">
        <v>1789</v>
      </c>
      <c r="G2404" s="12">
        <v>2020.0</v>
      </c>
      <c r="H2404" s="33">
        <v>44002.0</v>
      </c>
      <c r="I2404" s="12" t="s">
        <v>30767</v>
      </c>
      <c r="K2404" s="12" t="s">
        <v>30768</v>
      </c>
    </row>
    <row r="2405" ht="15.75" customHeight="1">
      <c r="A2405" s="12">
        <v>3.2575502E7</v>
      </c>
      <c r="B2405" s="12" t="s">
        <v>30770</v>
      </c>
      <c r="C2405" s="12" t="s">
        <v>30771</v>
      </c>
      <c r="D2405" s="12" t="s">
        <v>30772</v>
      </c>
      <c r="E2405" s="12" t="s">
        <v>30773</v>
      </c>
      <c r="F2405" s="12" t="s">
        <v>30774</v>
      </c>
      <c r="G2405" s="12">
        <v>2020.0</v>
      </c>
      <c r="H2405" s="33">
        <v>44007.0</v>
      </c>
      <c r="I2405" s="12" t="s">
        <v>30775</v>
      </c>
      <c r="K2405" s="12" t="s">
        <v>30776</v>
      </c>
    </row>
    <row r="2406" ht="15.75" customHeight="1">
      <c r="A2406" s="12">
        <v>3.2571427E7</v>
      </c>
      <c r="B2406" s="12" t="s">
        <v>30778</v>
      </c>
      <c r="C2406" s="12" t="s">
        <v>30779</v>
      </c>
      <c r="D2406" s="12" t="s">
        <v>30780</v>
      </c>
      <c r="E2406" s="12" t="s">
        <v>30781</v>
      </c>
      <c r="F2406" s="12" t="s">
        <v>332</v>
      </c>
      <c r="G2406" s="12">
        <v>2020.0</v>
      </c>
      <c r="H2406" s="33">
        <v>44006.0</v>
      </c>
      <c r="I2406" s="12" t="s">
        <v>30782</v>
      </c>
      <c r="K2406" s="12" t="s">
        <v>30783</v>
      </c>
    </row>
    <row r="2407" ht="15.75" customHeight="1">
      <c r="A2407" s="12">
        <v>3.6338184E7</v>
      </c>
      <c r="B2407" s="12" t="s">
        <v>30785</v>
      </c>
      <c r="C2407" s="12" t="s">
        <v>30786</v>
      </c>
      <c r="D2407" s="12" t="s">
        <v>30787</v>
      </c>
      <c r="E2407" s="12" t="s">
        <v>30788</v>
      </c>
      <c r="F2407" s="12" t="s">
        <v>30789</v>
      </c>
      <c r="G2407" s="12">
        <v>2020.0</v>
      </c>
      <c r="H2407" s="33">
        <v>44872.0</v>
      </c>
      <c r="I2407" s="12" t="s">
        <v>30790</v>
      </c>
      <c r="K2407" s="12" t="s">
        <v>30791</v>
      </c>
    </row>
    <row r="2408" ht="15.75" customHeight="1">
      <c r="A2408" s="12">
        <v>3.141236E7</v>
      </c>
      <c r="B2408" s="12" t="s">
        <v>30793</v>
      </c>
      <c r="C2408" s="12" t="s">
        <v>30794</v>
      </c>
      <c r="D2408" s="12" t="s">
        <v>30795</v>
      </c>
      <c r="E2408" s="12" t="s">
        <v>17874</v>
      </c>
      <c r="F2408" s="12" t="s">
        <v>458</v>
      </c>
      <c r="G2408" s="12">
        <v>2020.0</v>
      </c>
      <c r="H2408" s="33">
        <v>43692.0</v>
      </c>
      <c r="K2408" s="12" t="s">
        <v>30796</v>
      </c>
    </row>
    <row r="2409" ht="15.75" customHeight="1">
      <c r="A2409" s="12">
        <v>3.2633992E7</v>
      </c>
      <c r="B2409" s="12" t="s">
        <v>30798</v>
      </c>
      <c r="C2409" s="12" t="s">
        <v>30799</v>
      </c>
      <c r="D2409" s="12" t="s">
        <v>30800</v>
      </c>
      <c r="E2409" s="12" t="s">
        <v>30801</v>
      </c>
      <c r="F2409" s="12" t="s">
        <v>9109</v>
      </c>
      <c r="G2409" s="12">
        <v>2020.0</v>
      </c>
      <c r="H2409" s="33">
        <v>44020.0</v>
      </c>
      <c r="I2409" s="12" t="s">
        <v>30802</v>
      </c>
      <c r="K2409" s="12" t="s">
        <v>30803</v>
      </c>
    </row>
    <row r="2410" ht="15.75" customHeight="1">
      <c r="A2410" s="12">
        <v>3.2633993E7</v>
      </c>
      <c r="B2410" s="12" t="s">
        <v>30804</v>
      </c>
      <c r="C2410" s="12" t="s">
        <v>30805</v>
      </c>
      <c r="D2410" s="12" t="s">
        <v>30806</v>
      </c>
      <c r="E2410" s="12" t="s">
        <v>30807</v>
      </c>
      <c r="F2410" s="12" t="s">
        <v>9109</v>
      </c>
      <c r="G2410" s="12">
        <v>2020.0</v>
      </c>
      <c r="H2410" s="33">
        <v>44020.0</v>
      </c>
      <c r="I2410" s="12" t="s">
        <v>30808</v>
      </c>
      <c r="K2410" s="12" t="s">
        <v>30809</v>
      </c>
    </row>
    <row r="2411" ht="15.75" customHeight="1">
      <c r="A2411" s="12">
        <v>3.2609243E7</v>
      </c>
      <c r="B2411" s="12" t="s">
        <v>30811</v>
      </c>
      <c r="C2411" s="12" t="s">
        <v>30812</v>
      </c>
      <c r="D2411" s="12" t="s">
        <v>30813</v>
      </c>
      <c r="E2411" s="12" t="s">
        <v>30814</v>
      </c>
      <c r="F2411" s="12" t="s">
        <v>587</v>
      </c>
      <c r="G2411" s="12">
        <v>2020.0</v>
      </c>
      <c r="H2411" s="33">
        <v>44014.0</v>
      </c>
      <c r="K2411" s="12" t="s">
        <v>30815</v>
      </c>
    </row>
    <row r="2412" ht="15.75" customHeight="1">
      <c r="A2412" s="12">
        <v>3.2605029E7</v>
      </c>
      <c r="B2412" s="12" t="s">
        <v>30817</v>
      </c>
      <c r="C2412" s="12" t="s">
        <v>30818</v>
      </c>
      <c r="D2412" s="12" t="s">
        <v>30819</v>
      </c>
      <c r="E2412" s="12" t="s">
        <v>30820</v>
      </c>
      <c r="F2412" s="12" t="s">
        <v>18934</v>
      </c>
      <c r="G2412" s="12">
        <v>2020.0</v>
      </c>
      <c r="H2412" s="33">
        <v>44014.0</v>
      </c>
      <c r="I2412" s="12" t="s">
        <v>30821</v>
      </c>
      <c r="K2412" s="12" t="s">
        <v>30822</v>
      </c>
    </row>
    <row r="2413" ht="15.75" customHeight="1">
      <c r="A2413" s="12">
        <v>3.2601334E7</v>
      </c>
      <c r="B2413" s="12" t="s">
        <v>30824</v>
      </c>
      <c r="C2413" s="12" t="s">
        <v>30825</v>
      </c>
      <c r="D2413" s="12" t="s">
        <v>30826</v>
      </c>
      <c r="E2413" s="12" t="s">
        <v>30827</v>
      </c>
      <c r="F2413" s="12" t="s">
        <v>5609</v>
      </c>
      <c r="G2413" s="12">
        <v>2020.0</v>
      </c>
      <c r="H2413" s="33">
        <v>44013.0</v>
      </c>
      <c r="I2413" s="12" t="s">
        <v>30828</v>
      </c>
      <c r="K2413" s="12" t="s">
        <v>30829</v>
      </c>
    </row>
    <row r="2414" ht="15.75" customHeight="1">
      <c r="A2414" s="12">
        <v>3.2605544E7</v>
      </c>
      <c r="B2414" s="12" t="s">
        <v>30831</v>
      </c>
      <c r="C2414" s="12" t="s">
        <v>30832</v>
      </c>
      <c r="D2414" s="12" t="s">
        <v>30833</v>
      </c>
      <c r="E2414" s="12" t="s">
        <v>30834</v>
      </c>
      <c r="F2414" s="12" t="s">
        <v>368</v>
      </c>
      <c r="G2414" s="12">
        <v>2020.0</v>
      </c>
      <c r="H2414" s="33">
        <v>44014.0</v>
      </c>
      <c r="I2414" s="12" t="s">
        <v>30835</v>
      </c>
      <c r="K2414" s="12" t="s">
        <v>30836</v>
      </c>
    </row>
    <row r="2415" ht="15.75" customHeight="1">
      <c r="A2415" s="12">
        <v>3.2605566E7</v>
      </c>
      <c r="B2415" s="12" t="s">
        <v>30838</v>
      </c>
      <c r="C2415" s="12" t="s">
        <v>30839</v>
      </c>
      <c r="D2415" s="12" t="s">
        <v>30840</v>
      </c>
      <c r="E2415" s="12" t="s">
        <v>30841</v>
      </c>
      <c r="F2415" s="12" t="s">
        <v>818</v>
      </c>
      <c r="G2415" s="12">
        <v>2020.0</v>
      </c>
      <c r="H2415" s="33">
        <v>44014.0</v>
      </c>
      <c r="I2415" s="12" t="s">
        <v>30842</v>
      </c>
      <c r="K2415" s="12" t="s">
        <v>30843</v>
      </c>
    </row>
    <row r="2416" ht="15.75" customHeight="1">
      <c r="A2416" s="12">
        <v>3.26056E7</v>
      </c>
      <c r="B2416" s="12" t="s">
        <v>30844</v>
      </c>
      <c r="C2416" s="12" t="s">
        <v>30845</v>
      </c>
      <c r="D2416" s="12" t="s">
        <v>30846</v>
      </c>
      <c r="E2416" s="12" t="s">
        <v>1964</v>
      </c>
      <c r="F2416" s="12" t="s">
        <v>605</v>
      </c>
      <c r="G2416" s="12">
        <v>2020.0</v>
      </c>
      <c r="H2416" s="33">
        <v>44014.0</v>
      </c>
      <c r="I2416" s="12" t="s">
        <v>30847</v>
      </c>
      <c r="K2416" s="12" t="s">
        <v>30848</v>
      </c>
    </row>
    <row r="2417" ht="15.75" customHeight="1">
      <c r="A2417" s="12">
        <v>3.2683352E7</v>
      </c>
      <c r="B2417" s="12" t="s">
        <v>30849</v>
      </c>
      <c r="C2417" s="12" t="s">
        <v>30850</v>
      </c>
      <c r="D2417" s="12" t="s">
        <v>30851</v>
      </c>
      <c r="E2417" s="12" t="s">
        <v>30852</v>
      </c>
      <c r="F2417" s="12" t="s">
        <v>12218</v>
      </c>
      <c r="G2417" s="12">
        <v>2020.0</v>
      </c>
      <c r="H2417" s="33">
        <v>44032.0</v>
      </c>
      <c r="K2417" s="12" t="s">
        <v>30853</v>
      </c>
    </row>
    <row r="2418" ht="15.75" customHeight="1">
      <c r="A2418" s="12">
        <v>3.2683353E7</v>
      </c>
      <c r="B2418" s="12" t="s">
        <v>30854</v>
      </c>
      <c r="C2418" s="12" t="s">
        <v>30855</v>
      </c>
      <c r="D2418" s="12" t="s">
        <v>30856</v>
      </c>
      <c r="E2418" s="12" t="s">
        <v>30857</v>
      </c>
      <c r="F2418" s="12" t="s">
        <v>12218</v>
      </c>
      <c r="G2418" s="12">
        <v>2020.0</v>
      </c>
      <c r="H2418" s="33">
        <v>44032.0</v>
      </c>
      <c r="K2418" s="12" t="s">
        <v>30858</v>
      </c>
    </row>
    <row r="2419" ht="15.75" customHeight="1">
      <c r="A2419" s="12">
        <v>2.9350608E7</v>
      </c>
      <c r="B2419" s="12" t="s">
        <v>30859</v>
      </c>
      <c r="C2419" s="12" t="s">
        <v>30860</v>
      </c>
      <c r="D2419" s="12" t="s">
        <v>30861</v>
      </c>
      <c r="E2419" s="12" t="s">
        <v>30862</v>
      </c>
      <c r="F2419" s="12" t="s">
        <v>30863</v>
      </c>
      <c r="G2419" s="12">
        <v>2020.0</v>
      </c>
      <c r="H2419" s="33">
        <v>43120.0</v>
      </c>
      <c r="I2419" s="12" t="s">
        <v>30864</v>
      </c>
      <c r="K2419" s="12" t="s">
        <v>30865</v>
      </c>
    </row>
    <row r="2420" ht="15.75" customHeight="1">
      <c r="A2420" s="12">
        <v>3.1231926E7</v>
      </c>
      <c r="B2420" s="12" t="s">
        <v>30867</v>
      </c>
      <c r="C2420" s="12" t="s">
        <v>30868</v>
      </c>
      <c r="D2420" s="12" t="s">
        <v>30869</v>
      </c>
      <c r="E2420" s="12" t="s">
        <v>30870</v>
      </c>
      <c r="F2420" s="12" t="s">
        <v>884</v>
      </c>
      <c r="G2420" s="12">
        <v>2020.0</v>
      </c>
      <c r="H2420" s="33">
        <v>43641.0</v>
      </c>
      <c r="K2420" s="12" t="s">
        <v>30871</v>
      </c>
    </row>
    <row r="2421" ht="15.75" customHeight="1">
      <c r="A2421" s="12">
        <v>3.1231971E7</v>
      </c>
      <c r="B2421" s="12" t="s">
        <v>30872</v>
      </c>
      <c r="C2421" s="12" t="s">
        <v>30873</v>
      </c>
      <c r="D2421" s="12" t="s">
        <v>30874</v>
      </c>
      <c r="E2421" s="12" t="s">
        <v>30875</v>
      </c>
      <c r="F2421" s="12" t="s">
        <v>884</v>
      </c>
      <c r="G2421" s="12">
        <v>2020.0</v>
      </c>
      <c r="H2421" s="33">
        <v>43641.0</v>
      </c>
      <c r="K2421" s="12" t="s">
        <v>30876</v>
      </c>
    </row>
    <row r="2422" ht="15.75" customHeight="1">
      <c r="A2422" s="12">
        <v>3.1232527E7</v>
      </c>
      <c r="B2422" s="12" t="s">
        <v>30877</v>
      </c>
      <c r="C2422" s="12" t="s">
        <v>30878</v>
      </c>
      <c r="D2422" s="12" t="s">
        <v>30879</v>
      </c>
      <c r="E2422" s="12" t="s">
        <v>23631</v>
      </c>
      <c r="F2422" s="12" t="s">
        <v>884</v>
      </c>
      <c r="G2422" s="12">
        <v>2020.0</v>
      </c>
      <c r="H2422" s="33">
        <v>43641.0</v>
      </c>
      <c r="K2422" s="12" t="s">
        <v>30880</v>
      </c>
    </row>
    <row r="2423" ht="15.75" customHeight="1">
      <c r="A2423" s="12">
        <v>3.1464102E7</v>
      </c>
      <c r="B2423" s="12" t="s">
        <v>30881</v>
      </c>
      <c r="C2423" s="12" t="s">
        <v>30882</v>
      </c>
      <c r="D2423" s="12" t="s">
        <v>30883</v>
      </c>
      <c r="E2423" s="12" t="s">
        <v>30884</v>
      </c>
      <c r="F2423" s="12" t="s">
        <v>884</v>
      </c>
      <c r="G2423" s="12">
        <v>2020.0</v>
      </c>
      <c r="H2423" s="33">
        <v>43707.0</v>
      </c>
      <c r="K2423" s="12" t="s">
        <v>30885</v>
      </c>
    </row>
    <row r="2424" ht="15.75" customHeight="1">
      <c r="A2424" s="12">
        <v>3.1721463E7</v>
      </c>
      <c r="B2424" s="12" t="s">
        <v>30886</v>
      </c>
      <c r="C2424" s="12" t="s">
        <v>30887</v>
      </c>
      <c r="D2424" s="12" t="s">
        <v>30888</v>
      </c>
      <c r="E2424" s="12" t="s">
        <v>4434</v>
      </c>
      <c r="F2424" s="12" t="s">
        <v>884</v>
      </c>
      <c r="G2424" s="12">
        <v>2020.0</v>
      </c>
      <c r="H2424" s="33">
        <v>43783.0</v>
      </c>
      <c r="K2424" s="12" t="s">
        <v>30889</v>
      </c>
    </row>
    <row r="2425" ht="15.75" customHeight="1">
      <c r="A2425" s="12">
        <v>3.1938957E7</v>
      </c>
      <c r="B2425" s="12" t="s">
        <v>30890</v>
      </c>
      <c r="C2425" s="12" t="s">
        <v>30891</v>
      </c>
      <c r="D2425" s="12" t="s">
        <v>30892</v>
      </c>
      <c r="E2425" s="12" t="s">
        <v>18318</v>
      </c>
      <c r="F2425" s="12" t="s">
        <v>131</v>
      </c>
      <c r="G2425" s="12">
        <v>2020.0</v>
      </c>
      <c r="H2425" s="33">
        <v>43846.0</v>
      </c>
      <c r="K2425" s="12" t="s">
        <v>30893</v>
      </c>
    </row>
    <row r="2426" ht="15.75" customHeight="1">
      <c r="A2426" s="12">
        <v>3.1975551E7</v>
      </c>
      <c r="B2426" s="12" t="s">
        <v>30894</v>
      </c>
      <c r="C2426" s="12" t="s">
        <v>30895</v>
      </c>
      <c r="D2426" s="12" t="s">
        <v>30896</v>
      </c>
      <c r="E2426" s="12" t="s">
        <v>30897</v>
      </c>
      <c r="F2426" s="12" t="s">
        <v>884</v>
      </c>
      <c r="G2426" s="12">
        <v>2020.0</v>
      </c>
      <c r="H2426" s="33">
        <v>43855.0</v>
      </c>
      <c r="K2426" s="12" t="s">
        <v>30898</v>
      </c>
    </row>
    <row r="2427" ht="15.75" customHeight="1">
      <c r="A2427" s="12">
        <v>3.205867E7</v>
      </c>
      <c r="B2427" s="12" t="s">
        <v>30899</v>
      </c>
      <c r="C2427" s="12" t="s">
        <v>30900</v>
      </c>
      <c r="D2427" s="12" t="s">
        <v>30901</v>
      </c>
      <c r="E2427" s="12" t="s">
        <v>29757</v>
      </c>
      <c r="F2427" s="12" t="s">
        <v>6955</v>
      </c>
      <c r="G2427" s="12">
        <v>2020.0</v>
      </c>
      <c r="H2427" s="33">
        <v>43876.0</v>
      </c>
      <c r="K2427" s="12" t="s">
        <v>30902</v>
      </c>
    </row>
    <row r="2428" ht="15.75" customHeight="1">
      <c r="A2428" s="12">
        <v>3.2077809E7</v>
      </c>
      <c r="B2428" s="12" t="s">
        <v>30903</v>
      </c>
      <c r="C2428" s="12" t="s">
        <v>30904</v>
      </c>
      <c r="D2428" s="12" t="s">
        <v>30905</v>
      </c>
      <c r="E2428" s="12" t="s">
        <v>30906</v>
      </c>
      <c r="F2428" s="12" t="s">
        <v>151</v>
      </c>
      <c r="G2428" s="12">
        <v>2020.0</v>
      </c>
      <c r="H2428" s="33">
        <v>43882.0</v>
      </c>
      <c r="K2428" s="12" t="s">
        <v>30907</v>
      </c>
    </row>
    <row r="2429" ht="15.75" customHeight="1">
      <c r="A2429" s="12">
        <v>3.2090486E7</v>
      </c>
      <c r="B2429" s="12" t="s">
        <v>30908</v>
      </c>
      <c r="C2429" s="12" t="s">
        <v>30909</v>
      </c>
      <c r="D2429" s="12" t="s">
        <v>30910</v>
      </c>
      <c r="E2429" s="12" t="s">
        <v>30911</v>
      </c>
      <c r="F2429" s="12" t="s">
        <v>884</v>
      </c>
      <c r="G2429" s="12">
        <v>2020.0</v>
      </c>
      <c r="H2429" s="33">
        <v>43886.0</v>
      </c>
      <c r="K2429" s="12" t="s">
        <v>30912</v>
      </c>
    </row>
    <row r="2430" ht="15.75" customHeight="1">
      <c r="A2430" s="12">
        <v>3.2090496E7</v>
      </c>
      <c r="B2430" s="12" t="s">
        <v>30913</v>
      </c>
      <c r="C2430" s="12" t="s">
        <v>30914</v>
      </c>
      <c r="D2430" s="12" t="s">
        <v>30915</v>
      </c>
      <c r="E2430" s="12" t="s">
        <v>18867</v>
      </c>
      <c r="F2430" s="12" t="s">
        <v>884</v>
      </c>
      <c r="G2430" s="12">
        <v>2020.0</v>
      </c>
      <c r="H2430" s="33">
        <v>43886.0</v>
      </c>
      <c r="K2430" s="12" t="s">
        <v>30916</v>
      </c>
    </row>
    <row r="2431" ht="15.75" customHeight="1">
      <c r="A2431" s="12">
        <v>3.2111546E7</v>
      </c>
      <c r="B2431" s="12" t="s">
        <v>30917</v>
      </c>
      <c r="C2431" s="12" t="s">
        <v>30918</v>
      </c>
      <c r="D2431" s="12" t="s">
        <v>30919</v>
      </c>
      <c r="E2431" s="12" t="s">
        <v>30920</v>
      </c>
      <c r="F2431" s="12" t="s">
        <v>496</v>
      </c>
      <c r="G2431" s="12">
        <v>2020.0</v>
      </c>
      <c r="H2431" s="33">
        <v>43891.0</v>
      </c>
      <c r="K2431" s="12" t="s">
        <v>30921</v>
      </c>
    </row>
    <row r="2432" ht="15.75" customHeight="1">
      <c r="A2432" s="12">
        <v>3.2122808E7</v>
      </c>
      <c r="B2432" s="12" t="s">
        <v>30922</v>
      </c>
      <c r="C2432" s="12" t="s">
        <v>30923</v>
      </c>
      <c r="D2432" s="12" t="s">
        <v>30924</v>
      </c>
      <c r="E2432" s="12" t="s">
        <v>30925</v>
      </c>
      <c r="F2432" s="12" t="s">
        <v>496</v>
      </c>
      <c r="G2432" s="12">
        <v>2020.0</v>
      </c>
      <c r="H2432" s="33">
        <v>43894.0</v>
      </c>
      <c r="K2432" s="12" t="s">
        <v>30926</v>
      </c>
    </row>
    <row r="2433" ht="15.75" customHeight="1">
      <c r="A2433" s="12">
        <v>3.2128956E7</v>
      </c>
      <c r="B2433" s="12" t="s">
        <v>30927</v>
      </c>
      <c r="C2433" s="12" t="s">
        <v>30928</v>
      </c>
      <c r="D2433" s="12" t="s">
        <v>30929</v>
      </c>
      <c r="E2433" s="12" t="s">
        <v>9450</v>
      </c>
      <c r="F2433" s="12" t="s">
        <v>4445</v>
      </c>
      <c r="G2433" s="12">
        <v>2020.0</v>
      </c>
      <c r="H2433" s="33">
        <v>43895.0</v>
      </c>
      <c r="K2433" s="12" t="s">
        <v>30930</v>
      </c>
    </row>
    <row r="2434" ht="15.75" customHeight="1">
      <c r="A2434" s="12">
        <v>3.2156478E7</v>
      </c>
      <c r="B2434" s="12" t="s">
        <v>30931</v>
      </c>
      <c r="C2434" s="12" t="s">
        <v>30932</v>
      </c>
      <c r="D2434" s="12" t="s">
        <v>30933</v>
      </c>
      <c r="E2434" s="12" t="s">
        <v>30934</v>
      </c>
      <c r="F2434" s="12" t="s">
        <v>496</v>
      </c>
      <c r="G2434" s="12">
        <v>2020.0</v>
      </c>
      <c r="H2434" s="33">
        <v>43902.0</v>
      </c>
      <c r="K2434" s="12" t="s">
        <v>30935</v>
      </c>
    </row>
    <row r="2435" ht="15.75" customHeight="1">
      <c r="A2435" s="12">
        <v>3.2159462E7</v>
      </c>
      <c r="B2435" s="12" t="s">
        <v>30936</v>
      </c>
      <c r="C2435" s="12" t="s">
        <v>30937</v>
      </c>
      <c r="D2435" s="12" t="s">
        <v>30938</v>
      </c>
      <c r="E2435" s="12" t="s">
        <v>30939</v>
      </c>
      <c r="F2435" s="12" t="s">
        <v>151</v>
      </c>
      <c r="G2435" s="12">
        <v>2020.0</v>
      </c>
      <c r="H2435" s="33">
        <v>43902.0</v>
      </c>
      <c r="I2435" s="12" t="s">
        <v>30940</v>
      </c>
      <c r="J2435" s="12" t="s">
        <v>30941</v>
      </c>
      <c r="K2435" s="12" t="s">
        <v>30942</v>
      </c>
    </row>
    <row r="2436" ht="15.75" customHeight="1">
      <c r="A2436" s="12">
        <v>3.2173299E7</v>
      </c>
      <c r="B2436" s="12" t="s">
        <v>30943</v>
      </c>
      <c r="C2436" s="12" t="s">
        <v>30944</v>
      </c>
      <c r="D2436" s="12" t="s">
        <v>30945</v>
      </c>
      <c r="E2436" s="12" t="s">
        <v>9457</v>
      </c>
      <c r="F2436" s="12" t="s">
        <v>496</v>
      </c>
      <c r="G2436" s="12">
        <v>2020.0</v>
      </c>
      <c r="H2436" s="33">
        <v>43907.0</v>
      </c>
      <c r="K2436" s="12" t="s">
        <v>30946</v>
      </c>
    </row>
    <row r="2437" ht="15.75" customHeight="1">
      <c r="A2437" s="12">
        <v>3.2189066E7</v>
      </c>
      <c r="B2437" s="12" t="s">
        <v>30947</v>
      </c>
      <c r="C2437" s="12" t="s">
        <v>9267</v>
      </c>
      <c r="D2437" s="12" t="s">
        <v>30948</v>
      </c>
      <c r="E2437" s="12" t="s">
        <v>2788</v>
      </c>
      <c r="F2437" s="12" t="s">
        <v>9823</v>
      </c>
      <c r="G2437" s="12">
        <v>2020.0</v>
      </c>
      <c r="H2437" s="33">
        <v>43910.0</v>
      </c>
      <c r="K2437" s="12" t="s">
        <v>30949</v>
      </c>
    </row>
    <row r="2438" ht="15.75" customHeight="1">
      <c r="A2438" s="12">
        <v>3.2209348E7</v>
      </c>
      <c r="B2438" s="12" t="s">
        <v>30950</v>
      </c>
      <c r="C2438" s="12" t="s">
        <v>30951</v>
      </c>
      <c r="D2438" s="12" t="s">
        <v>30952</v>
      </c>
      <c r="E2438" s="12" t="s">
        <v>30953</v>
      </c>
      <c r="F2438" s="12" t="s">
        <v>496</v>
      </c>
      <c r="G2438" s="12">
        <v>2020.0</v>
      </c>
      <c r="H2438" s="33">
        <v>43917.0</v>
      </c>
      <c r="K2438" s="12" t="s">
        <v>30954</v>
      </c>
    </row>
    <row r="2439" ht="15.75" customHeight="1">
      <c r="A2439" s="12">
        <v>3.2247015E7</v>
      </c>
      <c r="B2439" s="12" t="s">
        <v>30955</v>
      </c>
      <c r="C2439" s="12" t="s">
        <v>30956</v>
      </c>
      <c r="D2439" s="12" t="s">
        <v>30957</v>
      </c>
      <c r="E2439" s="12" t="s">
        <v>17375</v>
      </c>
      <c r="F2439" s="12" t="s">
        <v>1331</v>
      </c>
      <c r="G2439" s="12">
        <v>2020.0</v>
      </c>
      <c r="H2439" s="33">
        <v>43926.0</v>
      </c>
      <c r="K2439" s="12" t="s">
        <v>30958</v>
      </c>
    </row>
    <row r="2440" ht="15.75" customHeight="1">
      <c r="A2440" s="12">
        <v>3.2267802E7</v>
      </c>
      <c r="B2440" s="12" t="s">
        <v>30960</v>
      </c>
      <c r="C2440" s="12" t="s">
        <v>30961</v>
      </c>
      <c r="D2440" s="12" t="s">
        <v>30962</v>
      </c>
      <c r="E2440" s="12" t="s">
        <v>30963</v>
      </c>
      <c r="F2440" s="12" t="s">
        <v>151</v>
      </c>
      <c r="G2440" s="12">
        <v>2020.0</v>
      </c>
      <c r="H2440" s="33">
        <v>43930.0</v>
      </c>
      <c r="K2440" s="12" t="s">
        <v>30964</v>
      </c>
    </row>
    <row r="2441" ht="15.75" customHeight="1">
      <c r="A2441" s="12">
        <v>3.2273163E7</v>
      </c>
      <c r="B2441" s="12" t="s">
        <v>30965</v>
      </c>
      <c r="C2441" s="12" t="s">
        <v>30966</v>
      </c>
      <c r="D2441" s="12" t="s">
        <v>30967</v>
      </c>
      <c r="E2441" s="12" t="s">
        <v>30968</v>
      </c>
      <c r="F2441" s="12" t="s">
        <v>496</v>
      </c>
      <c r="G2441" s="12">
        <v>2020.0</v>
      </c>
      <c r="H2441" s="33">
        <v>43932.0</v>
      </c>
      <c r="I2441" s="12" t="s">
        <v>30969</v>
      </c>
      <c r="J2441" s="12" t="s">
        <v>30970</v>
      </c>
      <c r="K2441" s="12" t="s">
        <v>30971</v>
      </c>
    </row>
    <row r="2442" ht="15.75" customHeight="1">
      <c r="A2442" s="12">
        <v>3.2274984E7</v>
      </c>
      <c r="B2442" s="12" t="s">
        <v>30972</v>
      </c>
      <c r="C2442" s="12" t="s">
        <v>30973</v>
      </c>
      <c r="D2442" s="12" t="s">
        <v>30974</v>
      </c>
      <c r="E2442" s="12" t="s">
        <v>30975</v>
      </c>
      <c r="F2442" s="12" t="s">
        <v>520</v>
      </c>
      <c r="G2442" s="12">
        <v>2020.0</v>
      </c>
      <c r="H2442" s="33">
        <v>43932.0</v>
      </c>
      <c r="I2442" s="12" t="s">
        <v>30976</v>
      </c>
      <c r="K2442" s="12" t="s">
        <v>30977</v>
      </c>
    </row>
    <row r="2443" ht="15.75" customHeight="1">
      <c r="A2443" s="12">
        <v>3.2305154E7</v>
      </c>
      <c r="B2443" s="12" t="s">
        <v>30978</v>
      </c>
      <c r="C2443" s="12" t="s">
        <v>30979</v>
      </c>
      <c r="D2443" s="12" t="s">
        <v>30980</v>
      </c>
      <c r="E2443" s="12" t="s">
        <v>30981</v>
      </c>
      <c r="F2443" s="12" t="s">
        <v>30982</v>
      </c>
      <c r="G2443" s="12">
        <v>2020.0</v>
      </c>
      <c r="H2443" s="33">
        <v>43941.0</v>
      </c>
      <c r="K2443" s="12" t="s">
        <v>30983</v>
      </c>
    </row>
    <row r="2444" ht="15.75" customHeight="1">
      <c r="A2444" s="12">
        <v>3.2305236E7</v>
      </c>
      <c r="B2444" s="12" t="s">
        <v>30984</v>
      </c>
      <c r="C2444" s="12" t="s">
        <v>30985</v>
      </c>
      <c r="D2444" s="12" t="s">
        <v>30986</v>
      </c>
      <c r="E2444" s="12" t="s">
        <v>30987</v>
      </c>
      <c r="F2444" s="12" t="s">
        <v>496</v>
      </c>
      <c r="G2444" s="12">
        <v>2020.0</v>
      </c>
      <c r="H2444" s="33">
        <v>43941.0</v>
      </c>
      <c r="K2444" s="12" t="s">
        <v>30988</v>
      </c>
    </row>
    <row r="2445" ht="15.75" customHeight="1">
      <c r="A2445" s="12">
        <v>3.2305237E7</v>
      </c>
      <c r="B2445" s="12" t="s">
        <v>30989</v>
      </c>
      <c r="C2445" s="12" t="s">
        <v>30990</v>
      </c>
      <c r="D2445" s="12" t="s">
        <v>30991</v>
      </c>
      <c r="E2445" s="12" t="s">
        <v>18425</v>
      </c>
      <c r="F2445" s="12" t="s">
        <v>496</v>
      </c>
      <c r="G2445" s="12">
        <v>2020.0</v>
      </c>
      <c r="H2445" s="33">
        <v>43941.0</v>
      </c>
      <c r="K2445" s="12" t="s">
        <v>30992</v>
      </c>
    </row>
    <row r="2446" ht="15.75" customHeight="1">
      <c r="A2446" s="12">
        <v>3.2312647E7</v>
      </c>
      <c r="B2446" s="12" t="s">
        <v>30993</v>
      </c>
      <c r="C2446" s="12" t="s">
        <v>30994</v>
      </c>
      <c r="D2446" s="12" t="s">
        <v>30995</v>
      </c>
      <c r="E2446" s="12" t="s">
        <v>11446</v>
      </c>
      <c r="F2446" s="12" t="s">
        <v>496</v>
      </c>
      <c r="G2446" s="12">
        <v>2020.0</v>
      </c>
      <c r="H2446" s="33">
        <v>43943.0</v>
      </c>
      <c r="K2446" s="12" t="s">
        <v>30996</v>
      </c>
    </row>
    <row r="2447" ht="15.75" customHeight="1">
      <c r="A2447" s="12">
        <v>3.2315604E7</v>
      </c>
      <c r="B2447" s="12" t="s">
        <v>30997</v>
      </c>
      <c r="C2447" s="12" t="s">
        <v>30998</v>
      </c>
      <c r="D2447" s="12" t="s">
        <v>30999</v>
      </c>
      <c r="E2447" s="12" t="s">
        <v>31000</v>
      </c>
      <c r="F2447" s="12" t="s">
        <v>2712</v>
      </c>
      <c r="G2447" s="12">
        <v>2020.0</v>
      </c>
      <c r="H2447" s="33">
        <v>43943.0</v>
      </c>
      <c r="K2447" s="12" t="s">
        <v>31001</v>
      </c>
    </row>
    <row r="2448" ht="15.75" customHeight="1">
      <c r="A2448" s="12">
        <v>3.231898E7</v>
      </c>
      <c r="B2448" s="12" t="s">
        <v>31002</v>
      </c>
      <c r="C2448" s="12" t="s">
        <v>31003</v>
      </c>
      <c r="D2448" s="12" t="s">
        <v>31004</v>
      </c>
      <c r="E2448" s="12" t="s">
        <v>3333</v>
      </c>
      <c r="F2448" s="12" t="s">
        <v>16852</v>
      </c>
      <c r="G2448" s="12">
        <v>2020.0</v>
      </c>
      <c r="H2448" s="33">
        <v>43944.0</v>
      </c>
      <c r="I2448" s="12" t="s">
        <v>31005</v>
      </c>
      <c r="K2448" s="12" t="s">
        <v>31006</v>
      </c>
    </row>
    <row r="2449" ht="15.75" customHeight="1">
      <c r="A2449" s="12">
        <v>3.233666E7</v>
      </c>
      <c r="B2449" s="12" t="s">
        <v>31007</v>
      </c>
      <c r="C2449" s="12" t="s">
        <v>31008</v>
      </c>
      <c r="D2449" s="12" t="s">
        <v>31009</v>
      </c>
      <c r="E2449" s="12" t="s">
        <v>20853</v>
      </c>
      <c r="F2449" s="12" t="s">
        <v>496</v>
      </c>
      <c r="G2449" s="12">
        <v>2020.0</v>
      </c>
      <c r="H2449" s="33">
        <v>43949.0</v>
      </c>
      <c r="K2449" s="12" t="s">
        <v>31010</v>
      </c>
    </row>
    <row r="2450" ht="15.75" customHeight="1">
      <c r="A2450" s="12">
        <v>3.235355E7</v>
      </c>
      <c r="B2450" s="12" t="s">
        <v>31011</v>
      </c>
      <c r="C2450" s="12" t="s">
        <v>31012</v>
      </c>
      <c r="D2450" s="12" t="s">
        <v>31013</v>
      </c>
      <c r="E2450" s="12" t="s">
        <v>31014</v>
      </c>
      <c r="F2450" s="12" t="s">
        <v>208</v>
      </c>
      <c r="G2450" s="12">
        <v>2020.0</v>
      </c>
      <c r="H2450" s="33">
        <v>43952.0</v>
      </c>
      <c r="K2450" s="12" t="s">
        <v>31015</v>
      </c>
    </row>
    <row r="2451" ht="15.75" customHeight="1">
      <c r="A2451" s="12">
        <v>3.2382991E7</v>
      </c>
      <c r="B2451" s="12" t="s">
        <v>31016</v>
      </c>
      <c r="C2451" s="12" t="s">
        <v>31017</v>
      </c>
      <c r="D2451" s="12" t="s">
        <v>31018</v>
      </c>
      <c r="E2451" s="12" t="s">
        <v>6646</v>
      </c>
      <c r="F2451" s="12" t="s">
        <v>376</v>
      </c>
      <c r="G2451" s="12">
        <v>2020.0</v>
      </c>
      <c r="H2451" s="33">
        <v>43960.0</v>
      </c>
      <c r="K2451" s="12" t="s">
        <v>31019</v>
      </c>
    </row>
    <row r="2452" ht="15.75" customHeight="1">
      <c r="A2452" s="12">
        <v>3.2386908E7</v>
      </c>
      <c r="B2452" s="12" t="s">
        <v>31020</v>
      </c>
      <c r="C2452" s="12" t="s">
        <v>31021</v>
      </c>
      <c r="D2452" s="12" t="s">
        <v>31022</v>
      </c>
      <c r="E2452" s="12" t="s">
        <v>9281</v>
      </c>
      <c r="F2452" s="12" t="s">
        <v>496</v>
      </c>
      <c r="G2452" s="12">
        <v>2020.0</v>
      </c>
      <c r="H2452" s="33">
        <v>43962.0</v>
      </c>
      <c r="K2452" s="12" t="s">
        <v>31023</v>
      </c>
    </row>
    <row r="2453" ht="15.75" customHeight="1">
      <c r="A2453" s="12">
        <v>3.2417295E7</v>
      </c>
      <c r="B2453" s="12" t="s">
        <v>31024</v>
      </c>
      <c r="C2453" s="12" t="s">
        <v>31025</v>
      </c>
      <c r="D2453" s="12" t="s">
        <v>31026</v>
      </c>
      <c r="E2453" s="12" t="s">
        <v>31027</v>
      </c>
      <c r="F2453" s="12" t="s">
        <v>496</v>
      </c>
      <c r="G2453" s="12">
        <v>2020.0</v>
      </c>
      <c r="H2453" s="33">
        <v>43969.0</v>
      </c>
      <c r="I2453" s="12" t="s">
        <v>31028</v>
      </c>
      <c r="J2453" s="12" t="s">
        <v>31029</v>
      </c>
      <c r="K2453" s="12" t="s">
        <v>31030</v>
      </c>
    </row>
    <row r="2454" ht="15.75" customHeight="1">
      <c r="A2454" s="12">
        <v>3.2423693E7</v>
      </c>
      <c r="B2454" s="12" t="s">
        <v>31031</v>
      </c>
      <c r="C2454" s="12" t="s">
        <v>31032</v>
      </c>
      <c r="D2454" s="12" t="s">
        <v>31033</v>
      </c>
      <c r="E2454" s="12" t="s">
        <v>31034</v>
      </c>
      <c r="F2454" s="12" t="s">
        <v>496</v>
      </c>
      <c r="G2454" s="12">
        <v>2020.0</v>
      </c>
      <c r="H2454" s="33">
        <v>43971.0</v>
      </c>
      <c r="K2454" s="12" t="s">
        <v>31035</v>
      </c>
    </row>
    <row r="2455" ht="15.75" customHeight="1">
      <c r="A2455" s="12">
        <v>3.2439385E7</v>
      </c>
      <c r="B2455" s="12" t="s">
        <v>31036</v>
      </c>
      <c r="C2455" s="12" t="s">
        <v>31037</v>
      </c>
      <c r="D2455" s="12" t="s">
        <v>31038</v>
      </c>
      <c r="E2455" s="12" t="s">
        <v>31039</v>
      </c>
      <c r="F2455" s="12" t="s">
        <v>496</v>
      </c>
      <c r="G2455" s="12">
        <v>2020.0</v>
      </c>
      <c r="H2455" s="33">
        <v>43974.0</v>
      </c>
      <c r="K2455" s="12" t="s">
        <v>31040</v>
      </c>
    </row>
    <row r="2456" ht="15.75" customHeight="1">
      <c r="A2456" s="12">
        <v>3.2458175E7</v>
      </c>
      <c r="B2456" s="12" t="s">
        <v>31041</v>
      </c>
      <c r="C2456" s="12" t="s">
        <v>31042</v>
      </c>
      <c r="D2456" s="12" t="s">
        <v>31043</v>
      </c>
      <c r="E2456" s="12" t="s">
        <v>824</v>
      </c>
      <c r="F2456" s="12" t="s">
        <v>19374</v>
      </c>
      <c r="G2456" s="12">
        <v>2020.0</v>
      </c>
      <c r="H2456" s="33">
        <v>43979.0</v>
      </c>
      <c r="K2456" s="12" t="s">
        <v>31044</v>
      </c>
    </row>
    <row r="2457" ht="15.75" customHeight="1">
      <c r="A2457" s="12">
        <v>3.2458785E7</v>
      </c>
      <c r="B2457" s="12" t="s">
        <v>31045</v>
      </c>
      <c r="C2457" s="12" t="s">
        <v>31046</v>
      </c>
      <c r="D2457" s="12" t="s">
        <v>31047</v>
      </c>
      <c r="E2457" s="12" t="s">
        <v>25555</v>
      </c>
      <c r="F2457" s="12" t="s">
        <v>520</v>
      </c>
      <c r="G2457" s="12">
        <v>2020.0</v>
      </c>
      <c r="H2457" s="33">
        <v>43979.0</v>
      </c>
      <c r="I2457" s="12" t="s">
        <v>31048</v>
      </c>
      <c r="K2457" s="12" t="s">
        <v>31049</v>
      </c>
    </row>
    <row r="2458" ht="15.75" customHeight="1">
      <c r="A2458" s="12">
        <v>3.2502919E7</v>
      </c>
      <c r="B2458" s="12" t="s">
        <v>31050</v>
      </c>
      <c r="C2458" s="12" t="s">
        <v>31051</v>
      </c>
      <c r="D2458" s="12" t="s">
        <v>31052</v>
      </c>
      <c r="E2458" s="12" t="s">
        <v>31053</v>
      </c>
      <c r="F2458" s="12" t="s">
        <v>842</v>
      </c>
      <c r="G2458" s="12">
        <v>2020.0</v>
      </c>
      <c r="H2458" s="33">
        <v>43988.0</v>
      </c>
      <c r="K2458" s="12" t="s">
        <v>31054</v>
      </c>
    </row>
    <row r="2459" ht="15.75" customHeight="1">
      <c r="A2459" s="12">
        <v>3.2516872E7</v>
      </c>
      <c r="B2459" s="12" t="s">
        <v>31055</v>
      </c>
      <c r="C2459" s="12" t="s">
        <v>31056</v>
      </c>
      <c r="D2459" s="12" t="s">
        <v>31057</v>
      </c>
      <c r="E2459" s="12" t="s">
        <v>31058</v>
      </c>
      <c r="F2459" s="12" t="s">
        <v>3774</v>
      </c>
      <c r="G2459" s="12">
        <v>2020.0</v>
      </c>
      <c r="H2459" s="33">
        <v>43993.0</v>
      </c>
      <c r="K2459" s="12" t="s">
        <v>31059</v>
      </c>
    </row>
    <row r="2460" ht="15.75" customHeight="1">
      <c r="A2460" s="12">
        <v>3.2529355E7</v>
      </c>
      <c r="B2460" s="12" t="s">
        <v>31060</v>
      </c>
      <c r="C2460" s="12" t="s">
        <v>31061</v>
      </c>
      <c r="D2460" s="12" t="s">
        <v>31062</v>
      </c>
      <c r="E2460" s="12" t="s">
        <v>31063</v>
      </c>
      <c r="F2460" s="12" t="s">
        <v>664</v>
      </c>
      <c r="G2460" s="12">
        <v>2020.0</v>
      </c>
      <c r="H2460" s="33">
        <v>43995.0</v>
      </c>
      <c r="K2460" s="12" t="s">
        <v>31064</v>
      </c>
    </row>
    <row r="2461" ht="15.75" customHeight="1">
      <c r="A2461" s="12">
        <v>3.2544114E7</v>
      </c>
      <c r="B2461" s="12" t="s">
        <v>31065</v>
      </c>
      <c r="C2461" s="12" t="s">
        <v>31066</v>
      </c>
      <c r="D2461" s="12" t="s">
        <v>31067</v>
      </c>
      <c r="E2461" s="12" t="s">
        <v>31068</v>
      </c>
      <c r="F2461" s="12" t="s">
        <v>31069</v>
      </c>
      <c r="G2461" s="12">
        <v>2020.0</v>
      </c>
      <c r="H2461" s="33">
        <v>43999.0</v>
      </c>
      <c r="K2461" s="12" t="s">
        <v>31070</v>
      </c>
    </row>
    <row r="2462" ht="15.75" customHeight="1">
      <c r="A2462" s="12">
        <v>3.254908E7</v>
      </c>
      <c r="B2462" s="12" t="s">
        <v>31071</v>
      </c>
      <c r="C2462" s="12" t="s">
        <v>31072</v>
      </c>
      <c r="D2462" s="12" t="s">
        <v>31073</v>
      </c>
      <c r="E2462" s="12" t="s">
        <v>31074</v>
      </c>
      <c r="F2462" s="12" t="s">
        <v>3774</v>
      </c>
      <c r="G2462" s="12">
        <v>2020.0</v>
      </c>
      <c r="H2462" s="33">
        <v>44000.0</v>
      </c>
      <c r="K2462" s="12" t="s">
        <v>31075</v>
      </c>
    </row>
    <row r="2463" ht="15.75" customHeight="1">
      <c r="A2463" s="12">
        <v>3.2568664E7</v>
      </c>
      <c r="B2463" s="12" t="s">
        <v>31076</v>
      </c>
      <c r="C2463" s="12" t="s">
        <v>31077</v>
      </c>
      <c r="D2463" s="12" t="s">
        <v>31078</v>
      </c>
      <c r="E2463" s="12" t="s">
        <v>31079</v>
      </c>
      <c r="F2463" s="12" t="s">
        <v>508</v>
      </c>
      <c r="G2463" s="12">
        <v>2020.0</v>
      </c>
      <c r="H2463" s="33">
        <v>44005.0</v>
      </c>
      <c r="I2463" s="12" t="s">
        <v>31080</v>
      </c>
      <c r="K2463" s="12" t="s">
        <v>31081</v>
      </c>
    </row>
    <row r="2464" ht="15.75" customHeight="1">
      <c r="A2464" s="12">
        <v>3.2572671E7</v>
      </c>
      <c r="B2464" s="12" t="s">
        <v>31082</v>
      </c>
      <c r="C2464" s="12" t="s">
        <v>31083</v>
      </c>
      <c r="D2464" s="12" t="s">
        <v>31084</v>
      </c>
      <c r="E2464" s="12" t="s">
        <v>31085</v>
      </c>
      <c r="F2464" s="12" t="s">
        <v>664</v>
      </c>
      <c r="G2464" s="12">
        <v>2020.0</v>
      </c>
      <c r="H2464" s="33">
        <v>44006.0</v>
      </c>
      <c r="K2464" s="12" t="s">
        <v>31086</v>
      </c>
    </row>
    <row r="2465" ht="15.75" customHeight="1">
      <c r="A2465" s="12">
        <v>3.257729E7</v>
      </c>
      <c r="B2465" s="12" t="s">
        <v>31087</v>
      </c>
      <c r="C2465" s="12" t="s">
        <v>31088</v>
      </c>
      <c r="D2465" s="12" t="s">
        <v>31089</v>
      </c>
      <c r="E2465" s="12" t="s">
        <v>31090</v>
      </c>
      <c r="F2465" s="12" t="s">
        <v>9590</v>
      </c>
      <c r="G2465" s="12">
        <v>2020.0</v>
      </c>
      <c r="H2465" s="33">
        <v>44007.0</v>
      </c>
      <c r="I2465" s="12" t="s">
        <v>31091</v>
      </c>
      <c r="K2465" s="12" t="s">
        <v>31092</v>
      </c>
    </row>
    <row r="2466" ht="15.75" customHeight="1">
      <c r="A2466" s="12">
        <v>3.2615402E7</v>
      </c>
      <c r="B2466" s="12" t="s">
        <v>31094</v>
      </c>
      <c r="C2466" s="12" t="s">
        <v>31095</v>
      </c>
      <c r="D2466" s="12" t="s">
        <v>31096</v>
      </c>
      <c r="E2466" s="12" t="s">
        <v>31097</v>
      </c>
      <c r="F2466" s="12" t="s">
        <v>842</v>
      </c>
      <c r="G2466" s="12">
        <v>2020.0</v>
      </c>
      <c r="H2466" s="33">
        <v>44015.0</v>
      </c>
      <c r="K2466" s="12" t="s">
        <v>31098</v>
      </c>
    </row>
    <row r="2467" ht="15.75" customHeight="1">
      <c r="A2467" s="12">
        <v>3.264311E7</v>
      </c>
      <c r="B2467" s="12" t="s">
        <v>31099</v>
      </c>
      <c r="C2467" s="12" t="s">
        <v>31100</v>
      </c>
      <c r="D2467" s="12" t="s">
        <v>31101</v>
      </c>
      <c r="E2467" s="12" t="s">
        <v>31102</v>
      </c>
      <c r="F2467" s="12" t="s">
        <v>664</v>
      </c>
      <c r="G2467" s="12">
        <v>2020.0</v>
      </c>
      <c r="H2467" s="33">
        <v>44022.0</v>
      </c>
      <c r="K2467" s="12" t="s">
        <v>31103</v>
      </c>
    </row>
    <row r="2468" ht="15.75" customHeight="1">
      <c r="A2468" s="12">
        <v>3.2862889E7</v>
      </c>
      <c r="B2468" s="12" t="s">
        <v>31104</v>
      </c>
      <c r="C2468" s="12" t="s">
        <v>31105</v>
      </c>
      <c r="D2468" s="12" t="s">
        <v>31106</v>
      </c>
      <c r="E2468" s="12" t="s">
        <v>31107</v>
      </c>
      <c r="F2468" s="12" t="s">
        <v>12747</v>
      </c>
      <c r="G2468" s="12">
        <v>2020.0</v>
      </c>
      <c r="H2468" s="33">
        <v>44075.0</v>
      </c>
      <c r="K2468" s="12" t="s">
        <v>31108</v>
      </c>
    </row>
    <row r="2469" ht="15.75" customHeight="1">
      <c r="A2469" s="12">
        <v>3.2862894E7</v>
      </c>
      <c r="B2469" s="12" t="s">
        <v>31109</v>
      </c>
      <c r="C2469" s="12" t="s">
        <v>31110</v>
      </c>
      <c r="D2469" s="12" t="s">
        <v>31111</v>
      </c>
      <c r="E2469" s="12" t="s">
        <v>31112</v>
      </c>
      <c r="F2469" s="12" t="s">
        <v>12747</v>
      </c>
      <c r="G2469" s="12">
        <v>2020.0</v>
      </c>
      <c r="H2469" s="33">
        <v>44075.0</v>
      </c>
      <c r="K2469" s="12" t="s">
        <v>31113</v>
      </c>
    </row>
    <row r="2470" ht="15.75" customHeight="1">
      <c r="A2470" s="12">
        <v>3.2862907E7</v>
      </c>
      <c r="B2470" s="12" t="s">
        <v>31114</v>
      </c>
      <c r="C2470" s="12" t="s">
        <v>31115</v>
      </c>
      <c r="D2470" s="12" t="s">
        <v>31116</v>
      </c>
      <c r="E2470" s="12" t="s">
        <v>1665</v>
      </c>
      <c r="F2470" s="12" t="s">
        <v>12747</v>
      </c>
      <c r="G2470" s="12">
        <v>2020.0</v>
      </c>
      <c r="H2470" s="33">
        <v>44075.0</v>
      </c>
      <c r="K2470" s="12" t="s">
        <v>31117</v>
      </c>
    </row>
    <row r="2471" ht="15.75" customHeight="1">
      <c r="A2471" s="12">
        <v>3.2862918E7</v>
      </c>
      <c r="B2471" s="12" t="s">
        <v>31118</v>
      </c>
      <c r="C2471" s="12" t="s">
        <v>31119</v>
      </c>
      <c r="D2471" s="12" t="s">
        <v>31120</v>
      </c>
      <c r="E2471" s="12" t="s">
        <v>15935</v>
      </c>
      <c r="F2471" s="12" t="s">
        <v>12747</v>
      </c>
      <c r="G2471" s="12">
        <v>2020.0</v>
      </c>
      <c r="H2471" s="33">
        <v>44075.0</v>
      </c>
      <c r="K2471" s="12" t="s">
        <v>31121</v>
      </c>
    </row>
    <row r="2472" ht="15.75" customHeight="1">
      <c r="A2472" s="12">
        <v>3.3102194E7</v>
      </c>
      <c r="B2472" s="12" t="s">
        <v>31122</v>
      </c>
      <c r="C2472" s="12" t="s">
        <v>31123</v>
      </c>
      <c r="D2472" s="12" t="s">
        <v>31124</v>
      </c>
      <c r="E2472" s="12" t="s">
        <v>31125</v>
      </c>
      <c r="F2472" s="12" t="s">
        <v>31126</v>
      </c>
      <c r="G2472" s="12">
        <v>2020.0</v>
      </c>
      <c r="H2472" s="33">
        <v>44130.0</v>
      </c>
      <c r="I2472" s="12" t="s">
        <v>31127</v>
      </c>
      <c r="K2472" s="12" t="s">
        <v>31128</v>
      </c>
    </row>
    <row r="2473" ht="15.75" customHeight="1">
      <c r="A2473" s="12">
        <v>3.4472513E7</v>
      </c>
      <c r="B2473" s="12" t="s">
        <v>31130</v>
      </c>
      <c r="C2473" s="12" t="s">
        <v>31131</v>
      </c>
      <c r="D2473" s="12" t="s">
        <v>31132</v>
      </c>
      <c r="E2473" s="12" t="s">
        <v>31133</v>
      </c>
      <c r="F2473" s="12" t="s">
        <v>313</v>
      </c>
      <c r="G2473" s="12">
        <v>2020.0</v>
      </c>
      <c r="H2473" s="33">
        <v>44441.0</v>
      </c>
      <c r="K2473" s="12" t="s">
        <v>31134</v>
      </c>
    </row>
    <row r="2474" ht="15.75" customHeight="1">
      <c r="A2474" s="12">
        <v>3.4472514E7</v>
      </c>
      <c r="B2474" s="12" t="s">
        <v>31135</v>
      </c>
      <c r="C2474" s="12" t="s">
        <v>31136</v>
      </c>
      <c r="D2474" s="12" t="s">
        <v>31137</v>
      </c>
      <c r="E2474" s="12" t="s">
        <v>15069</v>
      </c>
      <c r="F2474" s="12" t="s">
        <v>313</v>
      </c>
      <c r="G2474" s="12">
        <v>2020.0</v>
      </c>
      <c r="H2474" s="33">
        <v>44441.0</v>
      </c>
      <c r="K2474" s="12" t="s">
        <v>31138</v>
      </c>
    </row>
    <row r="2475" ht="15.75" customHeight="1">
      <c r="A2475" s="12">
        <v>3.4472515E7</v>
      </c>
      <c r="B2475" s="12" t="s">
        <v>31139</v>
      </c>
      <c r="C2475" s="12" t="s">
        <v>31140</v>
      </c>
      <c r="D2475" s="12" t="s">
        <v>31141</v>
      </c>
      <c r="E2475" s="12" t="s">
        <v>31142</v>
      </c>
      <c r="F2475" s="12" t="s">
        <v>313</v>
      </c>
      <c r="G2475" s="12">
        <v>2020.0</v>
      </c>
      <c r="H2475" s="33">
        <v>44441.0</v>
      </c>
      <c r="K2475" s="12" t="s">
        <v>31143</v>
      </c>
    </row>
    <row r="2476" ht="15.75" customHeight="1">
      <c r="A2476" s="12">
        <v>3.2614824E7</v>
      </c>
      <c r="B2476" s="12" t="s">
        <v>31144</v>
      </c>
      <c r="C2476" s="12" t="s">
        <v>31145</v>
      </c>
      <c r="D2476" s="12" t="s">
        <v>31146</v>
      </c>
      <c r="E2476" s="12" t="s">
        <v>31147</v>
      </c>
      <c r="F2476" s="12" t="s">
        <v>3097</v>
      </c>
      <c r="G2476" s="12">
        <v>2020.0</v>
      </c>
      <c r="H2476" s="33">
        <v>44015.0</v>
      </c>
      <c r="I2476" s="12" t="s">
        <v>31148</v>
      </c>
      <c r="K2476" s="12" t="s">
        <v>31149</v>
      </c>
    </row>
    <row r="2477" ht="15.75" customHeight="1">
      <c r="A2477" s="12">
        <v>3.2616041E7</v>
      </c>
      <c r="B2477" s="12" t="s">
        <v>31151</v>
      </c>
      <c r="C2477" s="12" t="s">
        <v>31152</v>
      </c>
      <c r="D2477" s="12" t="s">
        <v>31153</v>
      </c>
      <c r="E2477" s="12" t="s">
        <v>31154</v>
      </c>
      <c r="F2477" s="12" t="s">
        <v>12793</v>
      </c>
      <c r="G2477" s="12">
        <v>2020.0</v>
      </c>
      <c r="H2477" s="33">
        <v>44016.0</v>
      </c>
      <c r="I2477" s="12" t="s">
        <v>31155</v>
      </c>
      <c r="K2477" s="12" t="s">
        <v>31156</v>
      </c>
    </row>
    <row r="2478" ht="15.75" customHeight="1">
      <c r="A2478" s="12">
        <v>3.262075E7</v>
      </c>
      <c r="B2478" s="12" t="s">
        <v>31157</v>
      </c>
      <c r="C2478" s="12" t="s">
        <v>31158</v>
      </c>
      <c r="D2478" s="12" t="s">
        <v>31159</v>
      </c>
      <c r="E2478" s="12" t="s">
        <v>31160</v>
      </c>
      <c r="F2478" s="12" t="s">
        <v>7626</v>
      </c>
      <c r="G2478" s="12">
        <v>2020.0</v>
      </c>
      <c r="H2478" s="33">
        <v>44017.0</v>
      </c>
      <c r="I2478" s="12" t="s">
        <v>31161</v>
      </c>
      <c r="K2478" s="12" t="s">
        <v>31162</v>
      </c>
    </row>
    <row r="2479" ht="15.75" customHeight="1">
      <c r="A2479" s="12">
        <v>3.1961929E7</v>
      </c>
      <c r="B2479" s="12" t="s">
        <v>31164</v>
      </c>
      <c r="C2479" s="12" t="s">
        <v>31165</v>
      </c>
      <c r="D2479" s="12" t="s">
        <v>31166</v>
      </c>
      <c r="E2479" s="12" t="s">
        <v>31167</v>
      </c>
      <c r="F2479" s="12" t="s">
        <v>728</v>
      </c>
      <c r="G2479" s="12">
        <v>2020.0</v>
      </c>
      <c r="H2479" s="33">
        <v>43852.0</v>
      </c>
      <c r="K2479" s="12" t="s">
        <v>31168</v>
      </c>
    </row>
    <row r="2480" ht="15.75" customHeight="1">
      <c r="A2480" s="12">
        <v>3.2053722E7</v>
      </c>
      <c r="B2480" s="12" t="s">
        <v>31170</v>
      </c>
      <c r="C2480" s="12" t="s">
        <v>31171</v>
      </c>
      <c r="D2480" s="12" t="s">
        <v>31172</v>
      </c>
      <c r="E2480" s="12" t="s">
        <v>31173</v>
      </c>
      <c r="F2480" s="12" t="s">
        <v>728</v>
      </c>
      <c r="G2480" s="12">
        <v>2020.0</v>
      </c>
      <c r="H2480" s="33">
        <v>43875.0</v>
      </c>
      <c r="K2480" s="12" t="s">
        <v>31174</v>
      </c>
    </row>
    <row r="2481" ht="15.75" customHeight="1">
      <c r="A2481" s="12">
        <v>3.2073128E7</v>
      </c>
      <c r="B2481" s="12" t="s">
        <v>31175</v>
      </c>
      <c r="C2481" s="12" t="s">
        <v>31176</v>
      </c>
      <c r="D2481" s="12" t="s">
        <v>31177</v>
      </c>
      <c r="E2481" s="12" t="s">
        <v>31178</v>
      </c>
      <c r="F2481" s="12" t="s">
        <v>728</v>
      </c>
      <c r="G2481" s="12">
        <v>2020.0</v>
      </c>
      <c r="H2481" s="33">
        <v>43881.0</v>
      </c>
      <c r="I2481" s="12" t="s">
        <v>31179</v>
      </c>
      <c r="J2481" s="12" t="s">
        <v>31180</v>
      </c>
      <c r="K2481" s="12" t="s">
        <v>31181</v>
      </c>
    </row>
    <row r="2482" ht="15.75" customHeight="1">
      <c r="A2482" s="12">
        <v>3.2123904E7</v>
      </c>
      <c r="B2482" s="12" t="s">
        <v>31182</v>
      </c>
      <c r="C2482" s="12" t="s">
        <v>31183</v>
      </c>
      <c r="D2482" s="12" t="s">
        <v>31184</v>
      </c>
      <c r="E2482" s="12" t="s">
        <v>2178</v>
      </c>
      <c r="F2482" s="12" t="s">
        <v>728</v>
      </c>
      <c r="G2482" s="12">
        <v>2020.0</v>
      </c>
      <c r="H2482" s="33">
        <v>43894.0</v>
      </c>
      <c r="K2482" s="12" t="s">
        <v>31185</v>
      </c>
    </row>
    <row r="2483" ht="15.75" customHeight="1">
      <c r="A2483" s="12">
        <v>3.2753908E7</v>
      </c>
      <c r="B2483" s="12" t="s">
        <v>31186</v>
      </c>
      <c r="C2483" s="12" t="s">
        <v>31187</v>
      </c>
      <c r="D2483" s="12" t="s">
        <v>31188</v>
      </c>
      <c r="E2483" s="12" t="s">
        <v>31189</v>
      </c>
      <c r="F2483" s="12" t="s">
        <v>31190</v>
      </c>
      <c r="G2483" s="12">
        <v>2020.0</v>
      </c>
      <c r="H2483" s="33">
        <v>44049.0</v>
      </c>
      <c r="I2483" s="12" t="s">
        <v>31191</v>
      </c>
      <c r="K2483" s="12" t="s">
        <v>31192</v>
      </c>
    </row>
    <row r="2484" ht="15.75" customHeight="1">
      <c r="A2484" s="12">
        <v>3.2704442E7</v>
      </c>
      <c r="B2484" s="12" t="s">
        <v>31194</v>
      </c>
      <c r="C2484" s="12" t="s">
        <v>31195</v>
      </c>
      <c r="D2484" s="12" t="s">
        <v>31196</v>
      </c>
      <c r="E2484" s="12" t="s">
        <v>8668</v>
      </c>
      <c r="F2484" s="12" t="s">
        <v>8200</v>
      </c>
      <c r="G2484" s="12">
        <v>2020.0</v>
      </c>
      <c r="H2484" s="33">
        <v>44037.0</v>
      </c>
      <c r="I2484" s="12" t="s">
        <v>31197</v>
      </c>
      <c r="K2484" s="12" t="s">
        <v>31198</v>
      </c>
    </row>
    <row r="2485" ht="15.75" customHeight="1">
      <c r="A2485" s="12">
        <v>3.2635864E7</v>
      </c>
      <c r="B2485" s="12" t="s">
        <v>31200</v>
      </c>
      <c r="C2485" s="12" t="s">
        <v>31201</v>
      </c>
      <c r="D2485" s="12" t="s">
        <v>31202</v>
      </c>
      <c r="E2485" s="12" t="s">
        <v>31203</v>
      </c>
      <c r="F2485" s="12" t="s">
        <v>796</v>
      </c>
      <c r="G2485" s="12">
        <v>2020.0</v>
      </c>
      <c r="H2485" s="33">
        <v>44021.0</v>
      </c>
      <c r="I2485" s="12" t="s">
        <v>31204</v>
      </c>
      <c r="K2485" s="12" t="s">
        <v>31205</v>
      </c>
    </row>
    <row r="2486" ht="15.75" customHeight="1">
      <c r="A2486" s="12">
        <v>3.2639986E7</v>
      </c>
      <c r="B2486" s="12" t="s">
        <v>31207</v>
      </c>
      <c r="C2486" s="12" t="s">
        <v>31208</v>
      </c>
      <c r="D2486" s="12" t="s">
        <v>31209</v>
      </c>
      <c r="E2486" s="12" t="s">
        <v>31210</v>
      </c>
      <c r="F2486" s="12" t="s">
        <v>1789</v>
      </c>
      <c r="G2486" s="12">
        <v>2020.0</v>
      </c>
      <c r="H2486" s="33">
        <v>44021.0</v>
      </c>
      <c r="I2486" s="12" t="s">
        <v>31211</v>
      </c>
      <c r="K2486" s="12" t="s">
        <v>31212</v>
      </c>
    </row>
    <row r="2487" ht="15.75" customHeight="1">
      <c r="A2487" s="12">
        <v>3.2640994E7</v>
      </c>
      <c r="B2487" s="12" t="s">
        <v>31213</v>
      </c>
      <c r="C2487" s="12" t="s">
        <v>31214</v>
      </c>
      <c r="D2487" s="12" t="s">
        <v>31215</v>
      </c>
      <c r="E2487" s="12" t="s">
        <v>31216</v>
      </c>
      <c r="F2487" s="12" t="s">
        <v>605</v>
      </c>
      <c r="G2487" s="12">
        <v>2020.0</v>
      </c>
      <c r="H2487" s="33">
        <v>44022.0</v>
      </c>
      <c r="I2487" s="12" t="s">
        <v>31217</v>
      </c>
      <c r="K2487" s="12" t="s">
        <v>31218</v>
      </c>
    </row>
    <row r="2488" ht="15.75" customHeight="1">
      <c r="A2488" s="12">
        <v>3.2641039E7</v>
      </c>
      <c r="B2488" s="12" t="s">
        <v>31219</v>
      </c>
      <c r="C2488" s="12" t="s">
        <v>31220</v>
      </c>
      <c r="D2488" s="12" t="s">
        <v>31221</v>
      </c>
      <c r="E2488" s="12" t="s">
        <v>31222</v>
      </c>
      <c r="F2488" s="12" t="s">
        <v>27779</v>
      </c>
      <c r="G2488" s="12">
        <v>2020.0</v>
      </c>
      <c r="H2488" s="33">
        <v>44022.0</v>
      </c>
      <c r="I2488" s="12" t="s">
        <v>31223</v>
      </c>
      <c r="K2488" s="12" t="s">
        <v>31224</v>
      </c>
    </row>
    <row r="2489" ht="15.75" customHeight="1">
      <c r="A2489" s="12">
        <v>3.2418944E7</v>
      </c>
      <c r="B2489" s="12" t="s">
        <v>31226</v>
      </c>
      <c r="C2489" s="12" t="s">
        <v>31227</v>
      </c>
      <c r="D2489" s="12" t="s">
        <v>31228</v>
      </c>
      <c r="E2489" s="12" t="s">
        <v>26672</v>
      </c>
      <c r="F2489" s="12" t="s">
        <v>909</v>
      </c>
      <c r="G2489" s="12">
        <v>2020.0</v>
      </c>
      <c r="H2489" s="33">
        <v>43970.0</v>
      </c>
      <c r="I2489" s="12" t="s">
        <v>31229</v>
      </c>
      <c r="K2489" s="12" t="s">
        <v>31230</v>
      </c>
    </row>
    <row r="2490" ht="15.75" customHeight="1">
      <c r="A2490" s="12">
        <v>3.2787418E7</v>
      </c>
      <c r="B2490" s="12" t="s">
        <v>31232</v>
      </c>
      <c r="C2490" s="12" t="s">
        <v>31233</v>
      </c>
      <c r="D2490" s="12" t="s">
        <v>31234</v>
      </c>
      <c r="E2490" s="12" t="s">
        <v>31235</v>
      </c>
      <c r="F2490" s="12" t="s">
        <v>8405</v>
      </c>
      <c r="G2490" s="12">
        <v>2020.0</v>
      </c>
      <c r="H2490" s="33">
        <v>44057.0</v>
      </c>
      <c r="I2490" s="12" t="s">
        <v>31236</v>
      </c>
      <c r="K2490" s="12" t="s">
        <v>31237</v>
      </c>
    </row>
    <row r="2491" ht="15.75" customHeight="1">
      <c r="A2491" s="12">
        <v>3.2665019E7</v>
      </c>
      <c r="B2491" s="12" t="s">
        <v>31239</v>
      </c>
      <c r="C2491" s="12" t="s">
        <v>31240</v>
      </c>
      <c r="D2491" s="12" t="s">
        <v>31241</v>
      </c>
      <c r="E2491" s="12" t="s">
        <v>6394</v>
      </c>
      <c r="F2491" s="12" t="s">
        <v>332</v>
      </c>
      <c r="G2491" s="12">
        <v>2020.0</v>
      </c>
      <c r="H2491" s="33">
        <v>44028.0</v>
      </c>
      <c r="I2491" s="12" t="s">
        <v>31242</v>
      </c>
      <c r="K2491" s="12" t="s">
        <v>31243</v>
      </c>
    </row>
    <row r="2492" ht="15.75" customHeight="1">
      <c r="A2492" s="12">
        <v>3.2695906E7</v>
      </c>
      <c r="B2492" s="12" t="s">
        <v>31245</v>
      </c>
      <c r="C2492" s="12" t="s">
        <v>31246</v>
      </c>
      <c r="D2492" s="12" t="s">
        <v>31247</v>
      </c>
      <c r="E2492" s="12" t="s">
        <v>31248</v>
      </c>
      <c r="F2492" s="12" t="s">
        <v>25596</v>
      </c>
      <c r="G2492" s="12">
        <v>2020.0</v>
      </c>
      <c r="H2492" s="33">
        <v>44035.0</v>
      </c>
      <c r="I2492" s="12" t="s">
        <v>31249</v>
      </c>
      <c r="K2492" s="12" t="s">
        <v>31250</v>
      </c>
    </row>
    <row r="2493" ht="15.75" customHeight="1">
      <c r="A2493" s="12">
        <v>3.2708808E7</v>
      </c>
      <c r="B2493" s="12" t="s">
        <v>31252</v>
      </c>
      <c r="C2493" s="12" t="s">
        <v>31253</v>
      </c>
      <c r="D2493" s="12" t="s">
        <v>31254</v>
      </c>
      <c r="E2493" s="12" t="s">
        <v>14216</v>
      </c>
      <c r="F2493" s="12" t="s">
        <v>25799</v>
      </c>
      <c r="G2493" s="12">
        <v>2020.0</v>
      </c>
      <c r="H2493" s="33">
        <v>44038.0</v>
      </c>
      <c r="I2493" s="12" t="s">
        <v>31255</v>
      </c>
      <c r="K2493" s="12" t="s">
        <v>31256</v>
      </c>
    </row>
    <row r="2494" ht="15.75" customHeight="1">
      <c r="A2494" s="12">
        <v>3.2682398E7</v>
      </c>
      <c r="B2494" s="12" t="s">
        <v>31258</v>
      </c>
      <c r="C2494" s="12" t="s">
        <v>31259</v>
      </c>
      <c r="D2494" s="12" t="s">
        <v>31260</v>
      </c>
      <c r="E2494" s="12" t="s">
        <v>8217</v>
      </c>
      <c r="F2494" s="12" t="s">
        <v>368</v>
      </c>
      <c r="G2494" s="12">
        <v>2020.0</v>
      </c>
      <c r="H2494" s="33">
        <v>44032.0</v>
      </c>
      <c r="I2494" s="12" t="s">
        <v>31261</v>
      </c>
      <c r="K2494" s="12" t="s">
        <v>31262</v>
      </c>
    </row>
    <row r="2495" ht="15.75" customHeight="1">
      <c r="A2495" s="12">
        <v>3.2686735E7</v>
      </c>
      <c r="B2495" s="12" t="s">
        <v>31264</v>
      </c>
      <c r="C2495" s="12" t="s">
        <v>31265</v>
      </c>
      <c r="D2495" s="12" t="s">
        <v>31266</v>
      </c>
      <c r="E2495" s="12" t="s">
        <v>31267</v>
      </c>
      <c r="F2495" s="12" t="s">
        <v>5609</v>
      </c>
      <c r="G2495" s="12">
        <v>2020.0</v>
      </c>
      <c r="H2495" s="33">
        <v>44033.0</v>
      </c>
      <c r="I2495" s="12" t="s">
        <v>31268</v>
      </c>
      <c r="K2495" s="12" t="s">
        <v>31269</v>
      </c>
    </row>
    <row r="2496" ht="15.75" customHeight="1">
      <c r="A2496" s="12">
        <v>3.26875E7</v>
      </c>
      <c r="B2496" s="12" t="s">
        <v>31271</v>
      </c>
      <c r="C2496" s="12" t="s">
        <v>31272</v>
      </c>
      <c r="D2496" s="12" t="s">
        <v>31273</v>
      </c>
      <c r="E2496" s="12" t="s">
        <v>31274</v>
      </c>
      <c r="F2496" s="12" t="s">
        <v>2810</v>
      </c>
      <c r="G2496" s="12">
        <v>2020.0</v>
      </c>
      <c r="H2496" s="33">
        <v>44033.0</v>
      </c>
      <c r="I2496" s="12" t="s">
        <v>31275</v>
      </c>
      <c r="K2496" s="12" t="s">
        <v>31276</v>
      </c>
    </row>
    <row r="2497" ht="15.75" customHeight="1">
      <c r="A2497" s="12">
        <v>3.2690078E7</v>
      </c>
      <c r="B2497" s="12" t="s">
        <v>31277</v>
      </c>
      <c r="C2497" s="12" t="s">
        <v>31278</v>
      </c>
      <c r="D2497" s="12" t="s">
        <v>31279</v>
      </c>
      <c r="E2497" s="12" t="s">
        <v>31280</v>
      </c>
      <c r="F2497" s="12" t="s">
        <v>332</v>
      </c>
      <c r="G2497" s="12">
        <v>2020.0</v>
      </c>
      <c r="H2497" s="33">
        <v>44034.0</v>
      </c>
      <c r="I2497" s="12" t="s">
        <v>31281</v>
      </c>
      <c r="K2497" s="12" t="s">
        <v>31282</v>
      </c>
    </row>
    <row r="2498" ht="15.75" customHeight="1">
      <c r="A2498" s="12">
        <v>3.2694524E7</v>
      </c>
      <c r="B2498" s="12" t="s">
        <v>31283</v>
      </c>
      <c r="C2498" s="12" t="s">
        <v>31284</v>
      </c>
      <c r="D2498" s="12" t="s">
        <v>31285</v>
      </c>
      <c r="E2498" s="12" t="s">
        <v>31286</v>
      </c>
      <c r="F2498" s="12" t="s">
        <v>5609</v>
      </c>
      <c r="G2498" s="12">
        <v>2020.0</v>
      </c>
      <c r="H2498" s="33">
        <v>44035.0</v>
      </c>
      <c r="I2498" s="12" t="s">
        <v>31287</v>
      </c>
      <c r="K2498" s="12" t="s">
        <v>31288</v>
      </c>
    </row>
    <row r="2499" ht="15.75" customHeight="1">
      <c r="A2499" s="12">
        <v>3.2722516E7</v>
      </c>
      <c r="B2499" s="12" t="s">
        <v>31290</v>
      </c>
      <c r="C2499" s="12" t="s">
        <v>31291</v>
      </c>
      <c r="D2499" s="12" t="s">
        <v>31292</v>
      </c>
      <c r="E2499" s="12" t="s">
        <v>28198</v>
      </c>
      <c r="F2499" s="12" t="s">
        <v>25799</v>
      </c>
      <c r="G2499" s="12">
        <v>2020.0</v>
      </c>
      <c r="H2499" s="33">
        <v>44042.0</v>
      </c>
      <c r="I2499" s="12" t="s">
        <v>31293</v>
      </c>
      <c r="K2499" s="12" t="s">
        <v>31294</v>
      </c>
    </row>
    <row r="2500" ht="15.75" customHeight="1">
      <c r="A2500" s="12">
        <v>3.2491177E7</v>
      </c>
      <c r="B2500" s="12" t="s">
        <v>31296</v>
      </c>
      <c r="C2500" s="12" t="s">
        <v>31297</v>
      </c>
      <c r="D2500" s="12" t="s">
        <v>31298</v>
      </c>
      <c r="E2500" s="12" t="s">
        <v>31299</v>
      </c>
      <c r="F2500" s="12" t="s">
        <v>394</v>
      </c>
      <c r="G2500" s="12">
        <v>2020.0</v>
      </c>
      <c r="H2500" s="33">
        <v>43986.0</v>
      </c>
      <c r="I2500" s="12" t="s">
        <v>31300</v>
      </c>
      <c r="K2500" s="12" t="s">
        <v>31301</v>
      </c>
    </row>
    <row r="2501" ht="15.75" customHeight="1">
      <c r="A2501" s="12">
        <v>3.2723916E7</v>
      </c>
      <c r="B2501" s="12" t="s">
        <v>31303</v>
      </c>
      <c r="C2501" s="12" t="s">
        <v>31304</v>
      </c>
      <c r="D2501" s="12" t="s">
        <v>31305</v>
      </c>
      <c r="E2501" s="12" t="s">
        <v>6107</v>
      </c>
      <c r="F2501" s="12" t="s">
        <v>7946</v>
      </c>
      <c r="G2501" s="12">
        <v>2020.0</v>
      </c>
      <c r="H2501" s="33">
        <v>44042.0</v>
      </c>
      <c r="I2501" s="12" t="s">
        <v>31306</v>
      </c>
      <c r="K2501" s="12" t="s">
        <v>31307</v>
      </c>
    </row>
    <row r="2502" ht="15.75" customHeight="1">
      <c r="A2502" s="12">
        <v>3.2724088E7</v>
      </c>
      <c r="B2502" s="12" t="s">
        <v>31309</v>
      </c>
      <c r="C2502" s="12" t="s">
        <v>31310</v>
      </c>
      <c r="D2502" s="12" t="s">
        <v>31311</v>
      </c>
      <c r="E2502" s="12" t="s">
        <v>31312</v>
      </c>
      <c r="F2502" s="12" t="s">
        <v>5609</v>
      </c>
      <c r="G2502" s="12">
        <v>2020.0</v>
      </c>
      <c r="H2502" s="33">
        <v>44042.0</v>
      </c>
      <c r="I2502" s="12" t="s">
        <v>31313</v>
      </c>
      <c r="K2502" s="12" t="s">
        <v>31314</v>
      </c>
    </row>
    <row r="2503" ht="15.75" customHeight="1">
      <c r="A2503" s="12">
        <v>3.2760836E7</v>
      </c>
      <c r="B2503" s="12" t="s">
        <v>31315</v>
      </c>
      <c r="C2503" s="12" t="s">
        <v>31316</v>
      </c>
      <c r="D2503" s="12" t="s">
        <v>31317</v>
      </c>
      <c r="E2503" s="12" t="s">
        <v>14265</v>
      </c>
      <c r="F2503" s="12" t="s">
        <v>25596</v>
      </c>
      <c r="G2503" s="12">
        <v>2020.0</v>
      </c>
      <c r="H2503" s="33">
        <v>44051.0</v>
      </c>
      <c r="I2503" s="12" t="s">
        <v>31318</v>
      </c>
      <c r="K2503" s="12" t="s">
        <v>31319</v>
      </c>
    </row>
    <row r="2504" ht="15.75" customHeight="1">
      <c r="A2504" s="12">
        <v>3.2726353E7</v>
      </c>
      <c r="B2504" s="12" t="s">
        <v>31320</v>
      </c>
      <c r="C2504" s="12" t="s">
        <v>31321</v>
      </c>
      <c r="D2504" s="12" t="s">
        <v>31322</v>
      </c>
      <c r="E2504" s="12" t="s">
        <v>20403</v>
      </c>
      <c r="F2504" s="12" t="s">
        <v>1789</v>
      </c>
      <c r="G2504" s="12">
        <v>2020.0</v>
      </c>
      <c r="H2504" s="33">
        <v>44042.0</v>
      </c>
      <c r="I2504" s="12" t="s">
        <v>31323</v>
      </c>
      <c r="K2504" s="12" t="s">
        <v>31324</v>
      </c>
    </row>
    <row r="2505" ht="15.75" customHeight="1">
      <c r="A2505" s="12">
        <v>3.2727555E7</v>
      </c>
      <c r="B2505" s="12" t="s">
        <v>31326</v>
      </c>
      <c r="C2505" s="12" t="s">
        <v>31327</v>
      </c>
      <c r="D2505" s="12" t="s">
        <v>31328</v>
      </c>
      <c r="E2505" s="12" t="s">
        <v>31329</v>
      </c>
      <c r="F2505" s="12" t="s">
        <v>332</v>
      </c>
      <c r="G2505" s="12">
        <v>2020.0</v>
      </c>
      <c r="H2505" s="33">
        <v>44043.0</v>
      </c>
      <c r="I2505" s="12" t="s">
        <v>31330</v>
      </c>
      <c r="K2505" s="12" t="s">
        <v>31331</v>
      </c>
    </row>
    <row r="2506" ht="15.75" customHeight="1">
      <c r="A2506" s="12">
        <v>3.2751142E7</v>
      </c>
      <c r="B2506" s="12" t="s">
        <v>31332</v>
      </c>
      <c r="C2506" s="12" t="s">
        <v>31333</v>
      </c>
      <c r="D2506" s="12" t="s">
        <v>31334</v>
      </c>
      <c r="E2506" s="12" t="s">
        <v>31335</v>
      </c>
      <c r="F2506" s="12" t="s">
        <v>15421</v>
      </c>
      <c r="G2506" s="12">
        <v>2020.0</v>
      </c>
      <c r="H2506" s="33">
        <v>44049.0</v>
      </c>
      <c r="I2506" s="12" t="s">
        <v>31336</v>
      </c>
      <c r="K2506" s="12" t="s">
        <v>31337</v>
      </c>
    </row>
    <row r="2507" ht="15.75" customHeight="1">
      <c r="A2507" s="12">
        <v>3.2751625E7</v>
      </c>
      <c r="B2507" s="12" t="s">
        <v>31338</v>
      </c>
      <c r="C2507" s="12" t="s">
        <v>31339</v>
      </c>
      <c r="D2507" s="12" t="s">
        <v>31340</v>
      </c>
      <c r="E2507" s="12" t="s">
        <v>1011</v>
      </c>
      <c r="F2507" s="12" t="s">
        <v>18934</v>
      </c>
      <c r="G2507" s="12">
        <v>2020.0</v>
      </c>
      <c r="H2507" s="33">
        <v>44049.0</v>
      </c>
      <c r="I2507" s="12" t="s">
        <v>31341</v>
      </c>
      <c r="K2507" s="12" t="s">
        <v>31342</v>
      </c>
    </row>
    <row r="2508" ht="15.75" customHeight="1">
      <c r="A2508" s="12">
        <v>3.1831322E7</v>
      </c>
      <c r="B2508" s="12" t="s">
        <v>31344</v>
      </c>
      <c r="C2508" s="12" t="s">
        <v>31345</v>
      </c>
      <c r="D2508" s="12" t="s">
        <v>31346</v>
      </c>
      <c r="E2508" s="12" t="s">
        <v>28270</v>
      </c>
      <c r="F2508" s="12" t="s">
        <v>29277</v>
      </c>
      <c r="G2508" s="12">
        <v>2020.0</v>
      </c>
      <c r="H2508" s="33">
        <v>43813.0</v>
      </c>
      <c r="K2508" s="12" t="s">
        <v>31347</v>
      </c>
    </row>
    <row r="2509" ht="15.75" customHeight="1">
      <c r="A2509" s="12">
        <v>3.2052099E7</v>
      </c>
      <c r="B2509" s="12" t="s">
        <v>31349</v>
      </c>
      <c r="C2509" s="12" t="s">
        <v>31350</v>
      </c>
      <c r="D2509" s="12" t="s">
        <v>31351</v>
      </c>
      <c r="E2509" s="12" t="s">
        <v>31352</v>
      </c>
      <c r="F2509" s="12" t="s">
        <v>1449</v>
      </c>
      <c r="G2509" s="12">
        <v>2020.0</v>
      </c>
      <c r="H2509" s="33">
        <v>43875.0</v>
      </c>
      <c r="K2509" s="12" t="s">
        <v>31353</v>
      </c>
    </row>
    <row r="2510" ht="15.75" customHeight="1">
      <c r="A2510" s="12">
        <v>3.2112519E7</v>
      </c>
      <c r="B2510" s="12" t="s">
        <v>31354</v>
      </c>
      <c r="C2510" s="12" t="s">
        <v>31355</v>
      </c>
      <c r="D2510" s="12" t="s">
        <v>31356</v>
      </c>
      <c r="E2510" s="12" t="s">
        <v>28680</v>
      </c>
      <c r="F2510" s="12" t="s">
        <v>6955</v>
      </c>
      <c r="G2510" s="12">
        <v>2020.0</v>
      </c>
      <c r="H2510" s="33">
        <v>43891.0</v>
      </c>
      <c r="K2510" s="12" t="s">
        <v>31357</v>
      </c>
    </row>
    <row r="2511" ht="15.75" customHeight="1">
      <c r="A2511" s="12">
        <v>3.2233979E7</v>
      </c>
      <c r="B2511" s="12" t="s">
        <v>31358</v>
      </c>
      <c r="C2511" s="12" t="s">
        <v>31359</v>
      </c>
      <c r="D2511" s="12" t="s">
        <v>31360</v>
      </c>
      <c r="E2511" s="12" t="s">
        <v>29192</v>
      </c>
      <c r="F2511" s="12" t="s">
        <v>151</v>
      </c>
      <c r="G2511" s="12">
        <v>2020.0</v>
      </c>
      <c r="H2511" s="33">
        <v>43924.0</v>
      </c>
      <c r="K2511" s="12" t="s">
        <v>31361</v>
      </c>
    </row>
    <row r="2512" ht="15.75" customHeight="1">
      <c r="A2512" s="12">
        <v>3.2238906E7</v>
      </c>
      <c r="B2512" s="12" t="s">
        <v>31362</v>
      </c>
      <c r="C2512" s="12" t="s">
        <v>31363</v>
      </c>
      <c r="D2512" s="12" t="s">
        <v>31364</v>
      </c>
      <c r="E2512" s="12" t="s">
        <v>9157</v>
      </c>
      <c r="F2512" s="12" t="s">
        <v>28250</v>
      </c>
      <c r="G2512" s="12">
        <v>2020.0</v>
      </c>
      <c r="H2512" s="33">
        <v>43924.0</v>
      </c>
      <c r="I2512" s="12" t="s">
        <v>31365</v>
      </c>
      <c r="K2512" s="12" t="s">
        <v>31366</v>
      </c>
    </row>
    <row r="2513" ht="15.75" customHeight="1">
      <c r="A2513" s="12">
        <v>3.2280584E7</v>
      </c>
      <c r="B2513" s="12" t="s">
        <v>31367</v>
      </c>
      <c r="C2513" s="12" t="s">
        <v>31368</v>
      </c>
      <c r="D2513" s="12" t="s">
        <v>31369</v>
      </c>
      <c r="E2513" s="12" t="s">
        <v>31370</v>
      </c>
      <c r="F2513" s="12" t="s">
        <v>23213</v>
      </c>
      <c r="G2513" s="12">
        <v>2020.0</v>
      </c>
      <c r="H2513" s="33">
        <v>43935.0</v>
      </c>
      <c r="I2513" s="12" t="s">
        <v>31371</v>
      </c>
      <c r="K2513" s="12" t="s">
        <v>31372</v>
      </c>
    </row>
    <row r="2514" ht="15.75" customHeight="1">
      <c r="A2514" s="12">
        <v>3.2283047E7</v>
      </c>
      <c r="B2514" s="12" t="s">
        <v>31373</v>
      </c>
      <c r="C2514" s="12" t="s">
        <v>31374</v>
      </c>
      <c r="D2514" s="12" t="s">
        <v>31375</v>
      </c>
      <c r="E2514" s="12" t="s">
        <v>31376</v>
      </c>
      <c r="F2514" s="12" t="s">
        <v>151</v>
      </c>
      <c r="G2514" s="12">
        <v>2020.0</v>
      </c>
      <c r="H2514" s="33">
        <v>43935.0</v>
      </c>
      <c r="K2514" s="12" t="s">
        <v>31377</v>
      </c>
    </row>
    <row r="2515" ht="15.75" customHeight="1">
      <c r="A2515" s="12">
        <v>3.2289643E7</v>
      </c>
      <c r="B2515" s="12" t="s">
        <v>31378</v>
      </c>
      <c r="C2515" s="12" t="s">
        <v>31379</v>
      </c>
      <c r="D2515" s="12" t="s">
        <v>31380</v>
      </c>
      <c r="E2515" s="12" t="s">
        <v>31381</v>
      </c>
      <c r="F2515" s="12" t="s">
        <v>12546</v>
      </c>
      <c r="G2515" s="12">
        <v>2020.0</v>
      </c>
      <c r="H2515" s="33">
        <v>43936.0</v>
      </c>
      <c r="K2515" s="12" t="s">
        <v>31382</v>
      </c>
    </row>
    <row r="2516" ht="15.75" customHeight="1">
      <c r="A2516" s="12">
        <v>3.2306509E7</v>
      </c>
      <c r="B2516" s="12" t="s">
        <v>31383</v>
      </c>
      <c r="C2516" s="12" t="s">
        <v>31384</v>
      </c>
      <c r="D2516" s="12" t="s">
        <v>31385</v>
      </c>
      <c r="E2516" s="12" t="s">
        <v>31386</v>
      </c>
      <c r="F2516" s="12" t="s">
        <v>6411</v>
      </c>
      <c r="G2516" s="12">
        <v>2020.0</v>
      </c>
      <c r="H2516" s="33">
        <v>43941.0</v>
      </c>
      <c r="K2516" s="12" t="s">
        <v>31387</v>
      </c>
    </row>
    <row r="2517" ht="15.75" customHeight="1">
      <c r="A2517" s="12">
        <v>3.2314037E7</v>
      </c>
      <c r="B2517" s="12" t="s">
        <v>31388</v>
      </c>
      <c r="C2517" s="12" t="s">
        <v>31389</v>
      </c>
      <c r="D2517" s="12" t="s">
        <v>31390</v>
      </c>
      <c r="E2517" s="12" t="s">
        <v>3254</v>
      </c>
      <c r="F2517" s="12" t="s">
        <v>2086</v>
      </c>
      <c r="G2517" s="12">
        <v>2020.0</v>
      </c>
      <c r="H2517" s="33">
        <v>43943.0</v>
      </c>
      <c r="K2517" s="12" t="s">
        <v>31391</v>
      </c>
    </row>
    <row r="2518" ht="15.75" customHeight="1">
      <c r="A2518" s="12">
        <v>3.2334005E7</v>
      </c>
      <c r="B2518" s="12" t="s">
        <v>31392</v>
      </c>
      <c r="C2518" s="12" t="s">
        <v>31393</v>
      </c>
      <c r="D2518" s="12" t="s">
        <v>31394</v>
      </c>
      <c r="E2518" s="12" t="s">
        <v>9170</v>
      </c>
      <c r="F2518" s="12" t="s">
        <v>17267</v>
      </c>
      <c r="G2518" s="12">
        <v>2020.0</v>
      </c>
      <c r="H2518" s="33">
        <v>43947.0</v>
      </c>
      <c r="K2518" s="12" t="s">
        <v>31395</v>
      </c>
    </row>
    <row r="2519" ht="15.75" customHeight="1">
      <c r="A2519" s="12">
        <v>3.2364681E7</v>
      </c>
      <c r="B2519" s="12" t="s">
        <v>31396</v>
      </c>
      <c r="C2519" s="12" t="s">
        <v>31397</v>
      </c>
      <c r="D2519" s="12" t="s">
        <v>31398</v>
      </c>
      <c r="E2519" s="12" t="s">
        <v>31399</v>
      </c>
      <c r="F2519" s="12" t="s">
        <v>1763</v>
      </c>
      <c r="G2519" s="12">
        <v>2020.0</v>
      </c>
      <c r="H2519" s="33">
        <v>43956.0</v>
      </c>
      <c r="K2519" s="12" t="s">
        <v>31400</v>
      </c>
    </row>
    <row r="2520" ht="15.75" customHeight="1">
      <c r="A2520" s="12">
        <v>3.2483854E7</v>
      </c>
      <c r="B2520" s="12" t="s">
        <v>31401</v>
      </c>
      <c r="C2520" s="12" t="s">
        <v>31402</v>
      </c>
      <c r="D2520" s="12" t="s">
        <v>31403</v>
      </c>
      <c r="E2520" s="12" t="s">
        <v>12253</v>
      </c>
      <c r="F2520" s="12" t="s">
        <v>12254</v>
      </c>
      <c r="G2520" s="12">
        <v>2020.0</v>
      </c>
      <c r="H2520" s="33">
        <v>43985.0</v>
      </c>
      <c r="K2520" s="12" t="s">
        <v>31404</v>
      </c>
    </row>
    <row r="2521" ht="15.75" customHeight="1">
      <c r="A2521" s="12">
        <v>3.2546497E7</v>
      </c>
      <c r="B2521" s="12" t="s">
        <v>31405</v>
      </c>
      <c r="C2521" s="12" t="s">
        <v>31406</v>
      </c>
      <c r="D2521" s="12" t="s">
        <v>31407</v>
      </c>
      <c r="E2521" s="12" t="s">
        <v>31408</v>
      </c>
      <c r="F2521" s="12" t="s">
        <v>1885</v>
      </c>
      <c r="G2521" s="12">
        <v>2020.0</v>
      </c>
      <c r="H2521" s="33">
        <v>44000.0</v>
      </c>
      <c r="I2521" s="12" t="s">
        <v>31409</v>
      </c>
      <c r="K2521" s="12" t="s">
        <v>31410</v>
      </c>
    </row>
    <row r="2522" ht="15.75" customHeight="1">
      <c r="A2522" s="12">
        <v>3.2599512E7</v>
      </c>
      <c r="B2522" s="12" t="s">
        <v>31411</v>
      </c>
      <c r="C2522" s="12" t="s">
        <v>31412</v>
      </c>
      <c r="D2522" s="12" t="s">
        <v>31413</v>
      </c>
      <c r="E2522" s="12" t="s">
        <v>31414</v>
      </c>
      <c r="F2522" s="12" t="s">
        <v>19193</v>
      </c>
      <c r="G2522" s="12">
        <v>2020.0</v>
      </c>
      <c r="H2522" s="33">
        <v>44012.0</v>
      </c>
      <c r="K2522" s="12" t="s">
        <v>31415</v>
      </c>
    </row>
    <row r="2523" ht="15.75" customHeight="1">
      <c r="A2523" s="12">
        <v>3.2647904E7</v>
      </c>
      <c r="B2523" s="12" t="s">
        <v>31416</v>
      </c>
      <c r="C2523" s="12" t="s">
        <v>31417</v>
      </c>
      <c r="D2523" s="12" t="s">
        <v>31418</v>
      </c>
      <c r="E2523" s="12" t="s">
        <v>31419</v>
      </c>
      <c r="F2523" s="12" t="s">
        <v>664</v>
      </c>
      <c r="G2523" s="12">
        <v>2020.0</v>
      </c>
      <c r="H2523" s="33">
        <v>44023.0</v>
      </c>
      <c r="K2523" s="12" t="s">
        <v>31420</v>
      </c>
    </row>
    <row r="2524" ht="15.75" customHeight="1">
      <c r="A2524" s="12">
        <v>3.2647905E7</v>
      </c>
      <c r="B2524" s="12" t="s">
        <v>31421</v>
      </c>
      <c r="C2524" s="12" t="s">
        <v>31422</v>
      </c>
      <c r="D2524" s="12" t="s">
        <v>31423</v>
      </c>
      <c r="E2524" s="12" t="s">
        <v>1604</v>
      </c>
      <c r="F2524" s="12" t="s">
        <v>664</v>
      </c>
      <c r="G2524" s="12">
        <v>2020.0</v>
      </c>
      <c r="H2524" s="33">
        <v>44023.0</v>
      </c>
      <c r="I2524" s="12" t="s">
        <v>31424</v>
      </c>
      <c r="K2524" s="12" t="s">
        <v>31425</v>
      </c>
    </row>
    <row r="2525" ht="15.75" customHeight="1">
      <c r="A2525" s="12">
        <v>3.2681278E7</v>
      </c>
      <c r="B2525" s="12" t="s">
        <v>31426</v>
      </c>
      <c r="C2525" s="12" t="s">
        <v>31427</v>
      </c>
      <c r="D2525" s="12" t="s">
        <v>31428</v>
      </c>
      <c r="E2525" s="12" t="s">
        <v>31429</v>
      </c>
      <c r="F2525" s="12" t="s">
        <v>664</v>
      </c>
      <c r="G2525" s="12">
        <v>2020.0</v>
      </c>
      <c r="H2525" s="33">
        <v>44031.0</v>
      </c>
      <c r="K2525" s="12" t="s">
        <v>31430</v>
      </c>
    </row>
    <row r="2526" ht="15.75" customHeight="1">
      <c r="A2526" s="12">
        <v>3.2687023E7</v>
      </c>
      <c r="B2526" s="12" t="s">
        <v>31431</v>
      </c>
      <c r="C2526" s="12" t="s">
        <v>31432</v>
      </c>
      <c r="D2526" s="12" t="s">
        <v>31433</v>
      </c>
      <c r="E2526" s="12" t="s">
        <v>31434</v>
      </c>
      <c r="F2526" s="12" t="s">
        <v>508</v>
      </c>
      <c r="G2526" s="12">
        <v>2020.0</v>
      </c>
      <c r="H2526" s="33">
        <v>44033.0</v>
      </c>
      <c r="I2526" s="12" t="s">
        <v>31435</v>
      </c>
      <c r="K2526" s="12" t="s">
        <v>31436</v>
      </c>
    </row>
    <row r="2527" ht="15.75" customHeight="1">
      <c r="A2527" s="12">
        <v>3.2728778E7</v>
      </c>
      <c r="B2527" s="12" t="s">
        <v>31437</v>
      </c>
      <c r="C2527" s="12" t="s">
        <v>31438</v>
      </c>
      <c r="D2527" s="12" t="s">
        <v>31439</v>
      </c>
      <c r="E2527" s="12" t="s">
        <v>25380</v>
      </c>
      <c r="F2527" s="12" t="s">
        <v>664</v>
      </c>
      <c r="G2527" s="12">
        <v>2020.0</v>
      </c>
      <c r="H2527" s="33">
        <v>44043.0</v>
      </c>
      <c r="K2527" s="12" t="s">
        <v>31440</v>
      </c>
    </row>
    <row r="2528" ht="15.75" customHeight="1">
      <c r="A2528" s="12">
        <v>3.2744925E7</v>
      </c>
      <c r="B2528" s="12" t="s">
        <v>31441</v>
      </c>
      <c r="C2528" s="12" t="s">
        <v>31442</v>
      </c>
      <c r="D2528" s="12" t="s">
        <v>31443</v>
      </c>
      <c r="E2528" s="12" t="s">
        <v>31444</v>
      </c>
      <c r="F2528" s="12" t="s">
        <v>151</v>
      </c>
      <c r="G2528" s="12">
        <v>2020.0</v>
      </c>
      <c r="H2528" s="33">
        <v>44047.0</v>
      </c>
      <c r="K2528" s="12" t="s">
        <v>31445</v>
      </c>
    </row>
    <row r="2529" ht="15.75" customHeight="1">
      <c r="A2529" s="12">
        <v>3.280015E7</v>
      </c>
      <c r="B2529" s="12" t="s">
        <v>31446</v>
      </c>
      <c r="C2529" s="12" t="s">
        <v>31447</v>
      </c>
      <c r="D2529" s="12" t="s">
        <v>31448</v>
      </c>
      <c r="E2529" s="12" t="s">
        <v>14103</v>
      </c>
      <c r="F2529" s="12" t="s">
        <v>31449</v>
      </c>
      <c r="G2529" s="12">
        <v>2020.0</v>
      </c>
      <c r="H2529" s="33">
        <v>44061.0</v>
      </c>
      <c r="K2529" s="12" t="s">
        <v>31450</v>
      </c>
    </row>
    <row r="2530" ht="15.75" customHeight="1">
      <c r="A2530" s="12">
        <v>3.2864308E7</v>
      </c>
      <c r="B2530" s="12" t="s">
        <v>31451</v>
      </c>
      <c r="C2530" s="12" t="s">
        <v>31452</v>
      </c>
      <c r="D2530" s="12" t="s">
        <v>31453</v>
      </c>
      <c r="E2530" s="12" t="s">
        <v>14628</v>
      </c>
      <c r="F2530" s="12" t="s">
        <v>22650</v>
      </c>
      <c r="G2530" s="12">
        <v>2020.0</v>
      </c>
      <c r="H2530" s="33">
        <v>44075.0</v>
      </c>
      <c r="I2530" s="12" t="s">
        <v>31454</v>
      </c>
      <c r="K2530" s="12" t="s">
        <v>31455</v>
      </c>
    </row>
    <row r="2531" ht="15.75" customHeight="1">
      <c r="A2531" s="12">
        <v>3.2871638E7</v>
      </c>
      <c r="B2531" s="12" t="s">
        <v>31456</v>
      </c>
      <c r="C2531" s="12" t="s">
        <v>31457</v>
      </c>
      <c r="D2531" s="12" t="s">
        <v>31458</v>
      </c>
      <c r="E2531" s="12" t="s">
        <v>31459</v>
      </c>
      <c r="F2531" s="12" t="s">
        <v>2562</v>
      </c>
      <c r="G2531" s="12">
        <v>2020.0</v>
      </c>
      <c r="H2531" s="33">
        <v>44076.0</v>
      </c>
      <c r="I2531" s="12" t="s">
        <v>31460</v>
      </c>
      <c r="K2531" s="12" t="s">
        <v>31461</v>
      </c>
    </row>
    <row r="2532" ht="15.75" customHeight="1">
      <c r="A2532" s="12">
        <v>3.2748891E7</v>
      </c>
      <c r="B2532" s="12" t="s">
        <v>31462</v>
      </c>
      <c r="C2532" s="12" t="s">
        <v>31463</v>
      </c>
      <c r="D2532" s="12" t="s">
        <v>31464</v>
      </c>
      <c r="E2532" s="12" t="s">
        <v>17549</v>
      </c>
      <c r="F2532" s="12" t="s">
        <v>5636</v>
      </c>
      <c r="G2532" s="12">
        <v>2020.0</v>
      </c>
      <c r="H2532" s="33">
        <v>44048.0</v>
      </c>
      <c r="I2532" s="12" t="s">
        <v>31465</v>
      </c>
      <c r="K2532" s="12" t="s">
        <v>31466</v>
      </c>
    </row>
    <row r="2533" ht="15.75" customHeight="1">
      <c r="A2533" s="12">
        <v>3.2746875E7</v>
      </c>
      <c r="B2533" s="12" t="s">
        <v>31468</v>
      </c>
      <c r="C2533" s="12" t="s">
        <v>31469</v>
      </c>
      <c r="D2533" s="12" t="s">
        <v>31470</v>
      </c>
      <c r="E2533" s="12" t="s">
        <v>31471</v>
      </c>
      <c r="F2533" s="12" t="s">
        <v>833</v>
      </c>
      <c r="G2533" s="12">
        <v>2020.0</v>
      </c>
      <c r="H2533" s="33">
        <v>44048.0</v>
      </c>
      <c r="I2533" s="12" t="s">
        <v>31472</v>
      </c>
      <c r="K2533" s="12" t="s">
        <v>31473</v>
      </c>
    </row>
    <row r="2534" ht="15.75" customHeight="1">
      <c r="A2534" s="12">
        <v>3.2756774E7</v>
      </c>
      <c r="B2534" s="12" t="s">
        <v>31475</v>
      </c>
      <c r="C2534" s="12" t="s">
        <v>31476</v>
      </c>
      <c r="D2534" s="12" t="s">
        <v>31477</v>
      </c>
      <c r="E2534" s="12" t="s">
        <v>31478</v>
      </c>
      <c r="F2534" s="12" t="s">
        <v>587</v>
      </c>
      <c r="G2534" s="12">
        <v>2020.0</v>
      </c>
      <c r="H2534" s="33">
        <v>44050.0</v>
      </c>
      <c r="K2534" s="12" t="s">
        <v>31479</v>
      </c>
    </row>
    <row r="2535" ht="15.75" customHeight="1">
      <c r="A2535" s="12">
        <v>3.2759662E7</v>
      </c>
      <c r="B2535" s="12" t="s">
        <v>31480</v>
      </c>
      <c r="C2535" s="12" t="s">
        <v>31481</v>
      </c>
      <c r="D2535" s="12" t="s">
        <v>31482</v>
      </c>
      <c r="E2535" s="12" t="s">
        <v>31483</v>
      </c>
      <c r="F2535" s="12" t="s">
        <v>104</v>
      </c>
      <c r="G2535" s="12">
        <v>2020.0</v>
      </c>
      <c r="H2535" s="33">
        <v>44051.0</v>
      </c>
      <c r="I2535" s="12" t="s">
        <v>31484</v>
      </c>
      <c r="K2535" s="12" t="s">
        <v>31485</v>
      </c>
    </row>
    <row r="2536" ht="15.75" customHeight="1">
      <c r="A2536" s="12">
        <v>3.2759695E7</v>
      </c>
      <c r="B2536" s="12" t="s">
        <v>31487</v>
      </c>
      <c r="C2536" s="12" t="s">
        <v>31488</v>
      </c>
      <c r="D2536" s="12" t="s">
        <v>31489</v>
      </c>
      <c r="E2536" s="12" t="s">
        <v>31490</v>
      </c>
      <c r="F2536" s="12" t="s">
        <v>104</v>
      </c>
      <c r="G2536" s="12">
        <v>2020.0</v>
      </c>
      <c r="H2536" s="33">
        <v>44051.0</v>
      </c>
      <c r="I2536" s="12" t="s">
        <v>31491</v>
      </c>
      <c r="K2536" s="12" t="s">
        <v>31492</v>
      </c>
    </row>
    <row r="2537" ht="15.75" customHeight="1">
      <c r="A2537" s="12">
        <v>3.2571804E7</v>
      </c>
      <c r="B2537" s="12" t="s">
        <v>31493</v>
      </c>
      <c r="C2537" s="12" t="s">
        <v>31494</v>
      </c>
      <c r="D2537" s="12" t="s">
        <v>31495</v>
      </c>
      <c r="E2537" s="12" t="s">
        <v>14539</v>
      </c>
      <c r="F2537" s="12" t="s">
        <v>1769</v>
      </c>
      <c r="G2537" s="12">
        <v>2020.0</v>
      </c>
      <c r="H2537" s="33">
        <v>44006.0</v>
      </c>
      <c r="I2537" s="12" t="s">
        <v>31496</v>
      </c>
      <c r="K2537" s="12" t="s">
        <v>31497</v>
      </c>
    </row>
    <row r="2538" ht="15.75" customHeight="1">
      <c r="A2538" s="12">
        <v>3.2903648E7</v>
      </c>
      <c r="B2538" s="12" t="s">
        <v>31499</v>
      </c>
      <c r="C2538" s="12" t="s">
        <v>31500</v>
      </c>
      <c r="D2538" s="12" t="s">
        <v>31501</v>
      </c>
      <c r="E2538" s="12" t="s">
        <v>31502</v>
      </c>
      <c r="F2538" s="12" t="s">
        <v>3171</v>
      </c>
      <c r="G2538" s="12">
        <v>2020.0</v>
      </c>
      <c r="H2538" s="33">
        <v>44083.0</v>
      </c>
      <c r="I2538" s="12" t="s">
        <v>31503</v>
      </c>
      <c r="K2538" s="12" t="s">
        <v>31504</v>
      </c>
    </row>
    <row r="2539" ht="15.75" customHeight="1">
      <c r="A2539" s="12">
        <v>3.2784948E7</v>
      </c>
      <c r="B2539" s="12" t="s">
        <v>31505</v>
      </c>
      <c r="C2539" s="12" t="s">
        <v>31506</v>
      </c>
      <c r="D2539" s="12" t="s">
        <v>31507</v>
      </c>
      <c r="E2539" s="12" t="s">
        <v>31508</v>
      </c>
      <c r="F2539" s="12" t="s">
        <v>556</v>
      </c>
      <c r="G2539" s="12">
        <v>2020.0</v>
      </c>
      <c r="H2539" s="33">
        <v>44057.0</v>
      </c>
      <c r="I2539" s="12" t="s">
        <v>31509</v>
      </c>
      <c r="K2539" s="12" t="s">
        <v>31510</v>
      </c>
    </row>
    <row r="2540" ht="15.75" customHeight="1">
      <c r="A2540" s="12">
        <v>3.2779567E7</v>
      </c>
      <c r="B2540" s="12" t="s">
        <v>31512</v>
      </c>
      <c r="C2540" s="12" t="s">
        <v>31513</v>
      </c>
      <c r="D2540" s="12" t="s">
        <v>31514</v>
      </c>
      <c r="E2540" s="12" t="s">
        <v>31515</v>
      </c>
      <c r="F2540" s="12" t="s">
        <v>7687</v>
      </c>
      <c r="G2540" s="12">
        <v>2020.0</v>
      </c>
      <c r="H2540" s="33">
        <v>44055.0</v>
      </c>
      <c r="I2540" s="12" t="s">
        <v>31516</v>
      </c>
      <c r="K2540" s="12" t="s">
        <v>31517</v>
      </c>
    </row>
    <row r="2541" ht="15.75" customHeight="1">
      <c r="A2541" s="12">
        <v>3.2782016E7</v>
      </c>
      <c r="B2541" s="12" t="s">
        <v>31519</v>
      </c>
      <c r="C2541" s="12" t="s">
        <v>31520</v>
      </c>
      <c r="D2541" s="12" t="s">
        <v>31521</v>
      </c>
      <c r="E2541" s="12" t="s">
        <v>31522</v>
      </c>
      <c r="F2541" s="12" t="s">
        <v>332</v>
      </c>
      <c r="G2541" s="12">
        <v>2020.0</v>
      </c>
      <c r="H2541" s="33">
        <v>44056.0</v>
      </c>
      <c r="I2541" s="12" t="s">
        <v>31523</v>
      </c>
      <c r="K2541" s="12" t="s">
        <v>31524</v>
      </c>
    </row>
    <row r="2542" ht="15.75" customHeight="1">
      <c r="A2542" s="12">
        <v>3.2787842E7</v>
      </c>
      <c r="B2542" s="12" t="s">
        <v>31525</v>
      </c>
      <c r="C2542" s="12" t="s">
        <v>31526</v>
      </c>
      <c r="D2542" s="12" t="s">
        <v>31527</v>
      </c>
      <c r="E2542" s="12" t="s">
        <v>12996</v>
      </c>
      <c r="F2542" s="12" t="s">
        <v>818</v>
      </c>
      <c r="G2542" s="12">
        <v>2020.0</v>
      </c>
      <c r="H2542" s="33">
        <v>44057.0</v>
      </c>
      <c r="I2542" s="12" t="s">
        <v>31528</v>
      </c>
      <c r="K2542" s="12" t="s">
        <v>31529</v>
      </c>
    </row>
    <row r="2543" ht="15.75" customHeight="1">
      <c r="A2543" s="12">
        <v>3.2787974E7</v>
      </c>
      <c r="B2543" s="12" t="s">
        <v>31531</v>
      </c>
      <c r="C2543" s="12" t="s">
        <v>31532</v>
      </c>
      <c r="D2543" s="12" t="s">
        <v>31533</v>
      </c>
      <c r="E2543" s="12" t="s">
        <v>31534</v>
      </c>
      <c r="F2543" s="12" t="s">
        <v>332</v>
      </c>
      <c r="G2543" s="12">
        <v>2020.0</v>
      </c>
      <c r="H2543" s="33">
        <v>44057.0</v>
      </c>
      <c r="I2543" s="12" t="s">
        <v>31535</v>
      </c>
      <c r="K2543" s="12" t="s">
        <v>31536</v>
      </c>
    </row>
    <row r="2544" ht="15.75" customHeight="1">
      <c r="A2544" s="12">
        <v>3.2817454E7</v>
      </c>
      <c r="B2544" s="12" t="s">
        <v>31537</v>
      </c>
      <c r="C2544" s="12" t="s">
        <v>31538</v>
      </c>
      <c r="D2544" s="12" t="s">
        <v>31539</v>
      </c>
      <c r="E2544" s="12" t="s">
        <v>31540</v>
      </c>
      <c r="F2544" s="12" t="s">
        <v>20478</v>
      </c>
      <c r="G2544" s="12">
        <v>2020.0</v>
      </c>
      <c r="H2544" s="33">
        <v>44064.0</v>
      </c>
      <c r="I2544" s="12" t="s">
        <v>31541</v>
      </c>
      <c r="K2544" s="12" t="s">
        <v>31542</v>
      </c>
    </row>
    <row r="2545" ht="15.75" customHeight="1">
      <c r="A2545" s="12">
        <v>3.2823761E7</v>
      </c>
      <c r="B2545" s="12" t="s">
        <v>31543</v>
      </c>
      <c r="C2545" s="12" t="s">
        <v>31544</v>
      </c>
      <c r="D2545" s="12" t="s">
        <v>31545</v>
      </c>
      <c r="E2545" s="12" t="s">
        <v>31546</v>
      </c>
      <c r="F2545" s="12" t="s">
        <v>104</v>
      </c>
      <c r="G2545" s="12">
        <v>2020.0</v>
      </c>
      <c r="H2545" s="33">
        <v>44066.0</v>
      </c>
      <c r="I2545" s="12" t="s">
        <v>31547</v>
      </c>
      <c r="K2545" s="12" t="s">
        <v>31548</v>
      </c>
    </row>
    <row r="2546" ht="15.75" customHeight="1">
      <c r="A2546" s="12">
        <v>3.279689E7</v>
      </c>
      <c r="B2546" s="12" t="s">
        <v>31550</v>
      </c>
      <c r="C2546" s="12" t="s">
        <v>31551</v>
      </c>
      <c r="D2546" s="12" t="s">
        <v>31552</v>
      </c>
      <c r="E2546" s="12" t="s">
        <v>31553</v>
      </c>
      <c r="F2546" s="12" t="s">
        <v>5609</v>
      </c>
      <c r="G2546" s="12">
        <v>2020.0</v>
      </c>
      <c r="H2546" s="33">
        <v>44059.0</v>
      </c>
      <c r="I2546" s="12" t="s">
        <v>31554</v>
      </c>
      <c r="K2546" s="12" t="s">
        <v>31555</v>
      </c>
    </row>
    <row r="2547" ht="15.75" customHeight="1">
      <c r="A2547" s="12">
        <v>3.2680956E7</v>
      </c>
      <c r="B2547" s="12" t="s">
        <v>31557</v>
      </c>
      <c r="C2547" s="12" t="s">
        <v>31558</v>
      </c>
      <c r="D2547" s="12" t="s">
        <v>31559</v>
      </c>
      <c r="E2547" s="12" t="s">
        <v>31560</v>
      </c>
      <c r="F2547" s="12" t="s">
        <v>469</v>
      </c>
      <c r="G2547" s="12">
        <v>2020.0</v>
      </c>
      <c r="H2547" s="33">
        <v>44031.0</v>
      </c>
      <c r="I2547" s="12" t="s">
        <v>31561</v>
      </c>
      <c r="J2547" s="12" t="s">
        <v>31562</v>
      </c>
      <c r="K2547" s="12" t="s">
        <v>31563</v>
      </c>
    </row>
    <row r="2548" ht="15.75" customHeight="1">
      <c r="A2548" s="12">
        <v>3.2799914E7</v>
      </c>
      <c r="B2548" s="12" t="s">
        <v>31565</v>
      </c>
      <c r="C2548" s="12" t="s">
        <v>31566</v>
      </c>
      <c r="D2548" s="12" t="s">
        <v>31567</v>
      </c>
      <c r="E2548" s="12" t="s">
        <v>24875</v>
      </c>
      <c r="F2548" s="12" t="s">
        <v>332</v>
      </c>
      <c r="G2548" s="12">
        <v>2020.0</v>
      </c>
      <c r="H2548" s="33">
        <v>44061.0</v>
      </c>
      <c r="I2548" s="12" t="s">
        <v>31568</v>
      </c>
      <c r="K2548" s="12" t="s">
        <v>31569</v>
      </c>
    </row>
    <row r="2549" ht="15.75" customHeight="1">
      <c r="A2549" s="12">
        <v>3.2824571E7</v>
      </c>
      <c r="B2549" s="12" t="s">
        <v>31570</v>
      </c>
      <c r="C2549" s="12" t="s">
        <v>31571</v>
      </c>
      <c r="D2549" s="12" t="s">
        <v>31572</v>
      </c>
      <c r="E2549" s="12" t="s">
        <v>14947</v>
      </c>
      <c r="F2549" s="12" t="s">
        <v>5636</v>
      </c>
      <c r="G2549" s="12">
        <v>2020.0</v>
      </c>
      <c r="H2549" s="33">
        <v>44066.0</v>
      </c>
      <c r="I2549" s="12" t="s">
        <v>31573</v>
      </c>
      <c r="K2549" s="12" t="s">
        <v>31574</v>
      </c>
    </row>
    <row r="2550" ht="15.75" customHeight="1">
      <c r="A2550" s="12">
        <v>3.2813725E7</v>
      </c>
      <c r="B2550" s="12" t="s">
        <v>31576</v>
      </c>
      <c r="C2550" s="12" t="s">
        <v>31577</v>
      </c>
      <c r="D2550" s="12" t="s">
        <v>31578</v>
      </c>
      <c r="E2550" s="12" t="s">
        <v>22363</v>
      </c>
      <c r="F2550" s="12" t="s">
        <v>1789</v>
      </c>
      <c r="G2550" s="12">
        <v>2020.0</v>
      </c>
      <c r="H2550" s="33">
        <v>44063.0</v>
      </c>
      <c r="I2550" s="12" t="s">
        <v>31579</v>
      </c>
      <c r="K2550" s="12" t="s">
        <v>31580</v>
      </c>
    </row>
    <row r="2551" ht="15.75" customHeight="1">
      <c r="A2551" s="12">
        <v>3.2493778E7</v>
      </c>
      <c r="B2551" s="12" t="s">
        <v>31582</v>
      </c>
      <c r="C2551" s="12" t="s">
        <v>20981</v>
      </c>
      <c r="D2551" s="12" t="s">
        <v>31583</v>
      </c>
      <c r="E2551" s="12" t="s">
        <v>702</v>
      </c>
      <c r="F2551" s="12" t="s">
        <v>175</v>
      </c>
      <c r="G2551" s="12">
        <v>2020.0</v>
      </c>
      <c r="H2551" s="33">
        <v>43987.0</v>
      </c>
      <c r="I2551" s="12" t="s">
        <v>31584</v>
      </c>
      <c r="K2551" s="12" t="s">
        <v>31585</v>
      </c>
    </row>
    <row r="2552" ht="15.75" customHeight="1">
      <c r="A2552" s="12">
        <v>3.2831122E7</v>
      </c>
      <c r="B2552" s="12" t="s">
        <v>31587</v>
      </c>
      <c r="C2552" s="12" t="s">
        <v>31588</v>
      </c>
      <c r="D2552" s="12" t="s">
        <v>31589</v>
      </c>
      <c r="E2552" s="12" t="s">
        <v>31590</v>
      </c>
      <c r="F2552" s="12" t="s">
        <v>332</v>
      </c>
      <c r="G2552" s="12">
        <v>2020.0</v>
      </c>
      <c r="H2552" s="33">
        <v>44068.0</v>
      </c>
      <c r="I2552" s="12" t="s">
        <v>31591</v>
      </c>
      <c r="K2552" s="12" t="s">
        <v>31592</v>
      </c>
    </row>
    <row r="2553" ht="15.75" customHeight="1">
      <c r="A2553" s="12">
        <v>3.2838795E7</v>
      </c>
      <c r="B2553" s="12" t="s">
        <v>31593</v>
      </c>
      <c r="C2553" s="12" t="s">
        <v>31594</v>
      </c>
      <c r="D2553" s="12" t="s">
        <v>31595</v>
      </c>
      <c r="E2553" s="12" t="s">
        <v>31596</v>
      </c>
      <c r="F2553" s="12" t="s">
        <v>332</v>
      </c>
      <c r="G2553" s="12">
        <v>2020.0</v>
      </c>
      <c r="H2553" s="33">
        <v>44069.0</v>
      </c>
      <c r="I2553" s="12" t="s">
        <v>31597</v>
      </c>
      <c r="K2553" s="12" t="s">
        <v>31598</v>
      </c>
    </row>
    <row r="2554" ht="15.75" customHeight="1">
      <c r="A2554" s="12">
        <v>3.2908499E7</v>
      </c>
      <c r="B2554" s="12" t="s">
        <v>31599</v>
      </c>
      <c r="C2554" s="12" t="s">
        <v>31600</v>
      </c>
      <c r="D2554" s="12" t="s">
        <v>31601</v>
      </c>
      <c r="E2554" s="12" t="s">
        <v>18454</v>
      </c>
      <c r="F2554" s="12" t="s">
        <v>31602</v>
      </c>
      <c r="G2554" s="12">
        <v>2020.0</v>
      </c>
      <c r="H2554" s="33">
        <v>44084.0</v>
      </c>
      <c r="I2554" s="12" t="s">
        <v>31603</v>
      </c>
      <c r="K2554" s="12" t="s">
        <v>31604</v>
      </c>
    </row>
    <row r="2555" ht="15.75" customHeight="1">
      <c r="A2555" s="12">
        <v>3.2913671E7</v>
      </c>
      <c r="B2555" s="12" t="s">
        <v>31605</v>
      </c>
      <c r="C2555" s="12" t="s">
        <v>31606</v>
      </c>
      <c r="D2555" s="12" t="s">
        <v>31607</v>
      </c>
      <c r="E2555" s="12" t="s">
        <v>31608</v>
      </c>
      <c r="F2555" s="12" t="s">
        <v>8200</v>
      </c>
      <c r="G2555" s="12">
        <v>2020.0</v>
      </c>
      <c r="H2555" s="33">
        <v>44085.0</v>
      </c>
      <c r="I2555" s="12" t="s">
        <v>31609</v>
      </c>
      <c r="K2555" s="12" t="s">
        <v>31610</v>
      </c>
    </row>
    <row r="2556" ht="15.75" customHeight="1">
      <c r="A2556" s="12">
        <v>3.2866142E7</v>
      </c>
      <c r="B2556" s="12" t="s">
        <v>31612</v>
      </c>
      <c r="C2556" s="12" t="s">
        <v>31613</v>
      </c>
      <c r="D2556" s="12" t="s">
        <v>31614</v>
      </c>
      <c r="E2556" s="12" t="s">
        <v>31615</v>
      </c>
      <c r="F2556" s="12" t="s">
        <v>2831</v>
      </c>
      <c r="G2556" s="12">
        <v>2020.0</v>
      </c>
      <c r="H2556" s="33">
        <v>44075.0</v>
      </c>
      <c r="I2556" s="12" t="s">
        <v>31616</v>
      </c>
      <c r="K2556" s="12" t="s">
        <v>31617</v>
      </c>
    </row>
    <row r="2557" ht="15.75" customHeight="1">
      <c r="A2557" s="12">
        <v>3.2207056E7</v>
      </c>
      <c r="B2557" s="12" t="s">
        <v>31619</v>
      </c>
      <c r="C2557" s="12" t="s">
        <v>31620</v>
      </c>
      <c r="D2557" s="12" t="s">
        <v>31621</v>
      </c>
      <c r="E2557" s="12" t="s">
        <v>31622</v>
      </c>
      <c r="F2557" s="12" t="s">
        <v>1711</v>
      </c>
      <c r="G2557" s="12">
        <v>2020.0</v>
      </c>
      <c r="H2557" s="33">
        <v>43915.0</v>
      </c>
      <c r="K2557" s="12" t="s">
        <v>31623</v>
      </c>
    </row>
    <row r="2558" ht="15.75" customHeight="1">
      <c r="A2558" s="12">
        <v>3.2318966E7</v>
      </c>
      <c r="B2558" s="12" t="s">
        <v>31625</v>
      </c>
      <c r="C2558" s="12" t="s">
        <v>31626</v>
      </c>
      <c r="D2558" s="12" t="s">
        <v>31627</v>
      </c>
      <c r="E2558" s="12" t="s">
        <v>31628</v>
      </c>
      <c r="F2558" s="12" t="s">
        <v>125</v>
      </c>
      <c r="G2558" s="12">
        <v>2020.0</v>
      </c>
      <c r="H2558" s="33">
        <v>43944.0</v>
      </c>
      <c r="K2558" s="12" t="s">
        <v>31629</v>
      </c>
    </row>
    <row r="2559" ht="15.75" customHeight="1">
      <c r="A2559" s="12">
        <v>3.2325042E7</v>
      </c>
      <c r="B2559" s="12" t="s">
        <v>25783</v>
      </c>
      <c r="C2559" s="12" t="s">
        <v>31630</v>
      </c>
      <c r="D2559" s="12" t="s">
        <v>31631</v>
      </c>
      <c r="E2559" s="12" t="s">
        <v>31632</v>
      </c>
      <c r="F2559" s="12" t="s">
        <v>17990</v>
      </c>
      <c r="G2559" s="12">
        <v>2020.0</v>
      </c>
      <c r="H2559" s="33">
        <v>43945.0</v>
      </c>
      <c r="K2559" s="12" t="s">
        <v>31633</v>
      </c>
    </row>
    <row r="2560" ht="15.75" customHeight="1">
      <c r="A2560" s="12">
        <v>3.2366189E7</v>
      </c>
      <c r="B2560" s="12" t="s">
        <v>31634</v>
      </c>
      <c r="C2560" s="12" t="s">
        <v>31635</v>
      </c>
      <c r="D2560" s="12" t="s">
        <v>31636</v>
      </c>
      <c r="E2560" s="12" t="s">
        <v>23622</v>
      </c>
      <c r="F2560" s="12" t="s">
        <v>151</v>
      </c>
      <c r="G2560" s="12">
        <v>2020.0</v>
      </c>
      <c r="H2560" s="33">
        <v>43957.0</v>
      </c>
      <c r="K2560" s="12" t="s">
        <v>31637</v>
      </c>
    </row>
    <row r="2561" ht="15.75" customHeight="1">
      <c r="A2561" s="12">
        <v>3.2378157E7</v>
      </c>
      <c r="B2561" s="12" t="s">
        <v>31638</v>
      </c>
      <c r="C2561" s="12" t="s">
        <v>31639</v>
      </c>
      <c r="D2561" s="12" t="s">
        <v>31640</v>
      </c>
      <c r="E2561" s="12" t="s">
        <v>31641</v>
      </c>
      <c r="F2561" s="12" t="s">
        <v>1711</v>
      </c>
      <c r="G2561" s="12">
        <v>2020.0</v>
      </c>
      <c r="H2561" s="33">
        <v>43959.0</v>
      </c>
      <c r="K2561" s="12" t="s">
        <v>31642</v>
      </c>
    </row>
    <row r="2562" ht="15.75" customHeight="1">
      <c r="A2562" s="12">
        <v>3.238892E7</v>
      </c>
      <c r="B2562" s="12" t="s">
        <v>31643</v>
      </c>
      <c r="C2562" s="12" t="s">
        <v>31644</v>
      </c>
      <c r="D2562" s="12" t="s">
        <v>31645</v>
      </c>
      <c r="E2562" s="12" t="s">
        <v>21536</v>
      </c>
      <c r="F2562" s="12" t="s">
        <v>6955</v>
      </c>
      <c r="G2562" s="12">
        <v>2020.0</v>
      </c>
      <c r="H2562" s="33">
        <v>43962.0</v>
      </c>
      <c r="K2562" s="12" t="s">
        <v>31646</v>
      </c>
    </row>
    <row r="2563" ht="15.75" customHeight="1">
      <c r="A2563" s="12">
        <v>3.2389537E7</v>
      </c>
      <c r="B2563" s="12" t="s">
        <v>31647</v>
      </c>
      <c r="C2563" s="12" t="s">
        <v>31648</v>
      </c>
      <c r="D2563" s="12" t="s">
        <v>31649</v>
      </c>
      <c r="E2563" s="12" t="s">
        <v>31650</v>
      </c>
      <c r="F2563" s="12" t="s">
        <v>496</v>
      </c>
      <c r="G2563" s="12">
        <v>2020.0</v>
      </c>
      <c r="H2563" s="33">
        <v>43963.0</v>
      </c>
      <c r="K2563" s="12" t="s">
        <v>31651</v>
      </c>
    </row>
    <row r="2564" ht="15.75" customHeight="1">
      <c r="A2564" s="12">
        <v>3.2447028E7</v>
      </c>
      <c r="B2564" s="12" t="s">
        <v>31652</v>
      </c>
      <c r="C2564" s="12" t="s">
        <v>31653</v>
      </c>
      <c r="D2564" s="12" t="s">
        <v>31654</v>
      </c>
      <c r="E2564" s="12" t="s">
        <v>29681</v>
      </c>
      <c r="F2564" s="12" t="s">
        <v>2712</v>
      </c>
      <c r="G2564" s="12">
        <v>2020.0</v>
      </c>
      <c r="H2564" s="33">
        <v>43976.0</v>
      </c>
      <c r="K2564" s="12" t="s">
        <v>31655</v>
      </c>
    </row>
    <row r="2565" ht="15.75" customHeight="1">
      <c r="A2565" s="12">
        <v>3.2447029E7</v>
      </c>
      <c r="B2565" s="12" t="s">
        <v>31656</v>
      </c>
      <c r="C2565" s="12" t="s">
        <v>31657</v>
      </c>
      <c r="D2565" s="12" t="s">
        <v>31658</v>
      </c>
      <c r="E2565" s="12" t="s">
        <v>31659</v>
      </c>
      <c r="F2565" s="12" t="s">
        <v>2712</v>
      </c>
      <c r="G2565" s="12">
        <v>2020.0</v>
      </c>
      <c r="H2565" s="33">
        <v>43976.0</v>
      </c>
      <c r="K2565" s="12" t="s">
        <v>31660</v>
      </c>
    </row>
    <row r="2566" ht="15.75" customHeight="1">
      <c r="A2566" s="12">
        <v>3.249121E7</v>
      </c>
      <c r="B2566" s="12" t="s">
        <v>31661</v>
      </c>
      <c r="C2566" s="12" t="s">
        <v>31662</v>
      </c>
      <c r="D2566" s="12" t="s">
        <v>31663</v>
      </c>
      <c r="E2566" s="12" t="s">
        <v>31664</v>
      </c>
      <c r="F2566" s="12" t="s">
        <v>31665</v>
      </c>
      <c r="G2566" s="12">
        <v>2020.0</v>
      </c>
      <c r="H2566" s="33">
        <v>43986.0</v>
      </c>
      <c r="K2566" s="12" t="s">
        <v>31666</v>
      </c>
    </row>
    <row r="2567" ht="15.75" customHeight="1">
      <c r="A2567" s="12">
        <v>3.2499148E7</v>
      </c>
      <c r="B2567" s="12" t="s">
        <v>31667</v>
      </c>
      <c r="C2567" s="12" t="s">
        <v>31668</v>
      </c>
      <c r="D2567" s="12" t="s">
        <v>31669</v>
      </c>
      <c r="E2567" s="12" t="s">
        <v>6425</v>
      </c>
      <c r="F2567" s="12" t="s">
        <v>496</v>
      </c>
      <c r="G2567" s="12">
        <v>2020.0</v>
      </c>
      <c r="H2567" s="33">
        <v>43988.0</v>
      </c>
      <c r="K2567" s="12" t="s">
        <v>31670</v>
      </c>
    </row>
    <row r="2568" ht="15.75" customHeight="1">
      <c r="A2568" s="12">
        <v>3.2506239E7</v>
      </c>
      <c r="B2568" s="12" t="s">
        <v>31671</v>
      </c>
      <c r="C2568" s="12" t="s">
        <v>31672</v>
      </c>
      <c r="D2568" s="12" t="s">
        <v>31673</v>
      </c>
      <c r="E2568" s="12" t="s">
        <v>31674</v>
      </c>
      <c r="F2568" s="12" t="s">
        <v>2086</v>
      </c>
      <c r="G2568" s="12">
        <v>2020.0</v>
      </c>
      <c r="H2568" s="33">
        <v>43990.0</v>
      </c>
      <c r="K2568" s="12" t="s">
        <v>31675</v>
      </c>
    </row>
    <row r="2569" ht="15.75" customHeight="1">
      <c r="A2569" s="12">
        <v>3.2529776E7</v>
      </c>
      <c r="B2569" s="12" t="s">
        <v>31676</v>
      </c>
      <c r="C2569" s="12" t="s">
        <v>31677</v>
      </c>
      <c r="D2569" s="12" t="s">
        <v>31678</v>
      </c>
      <c r="E2569" s="12" t="s">
        <v>31679</v>
      </c>
      <c r="F2569" s="12" t="s">
        <v>1763</v>
      </c>
      <c r="G2569" s="12">
        <v>2020.0</v>
      </c>
      <c r="H2569" s="33">
        <v>43995.0</v>
      </c>
      <c r="K2569" s="12" t="s">
        <v>31680</v>
      </c>
    </row>
    <row r="2570" ht="15.75" customHeight="1">
      <c r="A2570" s="12">
        <v>3.2573833E7</v>
      </c>
      <c r="B2570" s="12" t="s">
        <v>31681</v>
      </c>
      <c r="C2570" s="12" t="s">
        <v>31682</v>
      </c>
      <c r="D2570" s="12" t="s">
        <v>31683</v>
      </c>
      <c r="E2570" s="12" t="s">
        <v>31684</v>
      </c>
      <c r="F2570" s="12" t="s">
        <v>1259</v>
      </c>
      <c r="G2570" s="12">
        <v>2020.0</v>
      </c>
      <c r="H2570" s="33">
        <v>44006.0</v>
      </c>
      <c r="K2570" s="12" t="s">
        <v>31685</v>
      </c>
    </row>
    <row r="2571" ht="15.75" customHeight="1">
      <c r="A2571" s="12">
        <v>3.2588799E7</v>
      </c>
      <c r="B2571" s="12" t="s">
        <v>31686</v>
      </c>
      <c r="C2571" s="12" t="s">
        <v>31687</v>
      </c>
      <c r="D2571" s="12" t="s">
        <v>31688</v>
      </c>
      <c r="E2571" s="12" t="s">
        <v>5256</v>
      </c>
      <c r="F2571" s="12" t="s">
        <v>520</v>
      </c>
      <c r="G2571" s="12">
        <v>2020.0</v>
      </c>
      <c r="H2571" s="33">
        <v>44009.0</v>
      </c>
      <c r="I2571" s="12" t="s">
        <v>31689</v>
      </c>
      <c r="K2571" s="12" t="s">
        <v>31690</v>
      </c>
    </row>
    <row r="2572" ht="15.75" customHeight="1">
      <c r="A2572" s="12">
        <v>3.2588804E7</v>
      </c>
      <c r="B2572" s="12" t="s">
        <v>31691</v>
      </c>
      <c r="C2572" s="12" t="s">
        <v>31692</v>
      </c>
      <c r="D2572" s="12" t="s">
        <v>31693</v>
      </c>
      <c r="E2572" s="12" t="s">
        <v>31694</v>
      </c>
      <c r="F2572" s="12" t="s">
        <v>520</v>
      </c>
      <c r="G2572" s="12">
        <v>2020.0</v>
      </c>
      <c r="H2572" s="33">
        <v>44009.0</v>
      </c>
      <c r="I2572" s="12" t="s">
        <v>31695</v>
      </c>
      <c r="K2572" s="12" t="s">
        <v>31696</v>
      </c>
    </row>
    <row r="2573" ht="15.75" customHeight="1">
      <c r="A2573" s="12">
        <v>3.2602433E7</v>
      </c>
      <c r="B2573" s="12" t="s">
        <v>31697</v>
      </c>
      <c r="C2573" s="12" t="s">
        <v>31698</v>
      </c>
      <c r="D2573" s="12" t="s">
        <v>31699</v>
      </c>
      <c r="E2573" s="12" t="s">
        <v>31700</v>
      </c>
      <c r="F2573" s="12" t="s">
        <v>520</v>
      </c>
      <c r="G2573" s="12">
        <v>2020.0</v>
      </c>
      <c r="H2573" s="33">
        <v>44013.0</v>
      </c>
      <c r="I2573" s="12" t="s">
        <v>31701</v>
      </c>
      <c r="K2573" s="12" t="s">
        <v>31702</v>
      </c>
    </row>
    <row r="2574" ht="15.75" customHeight="1">
      <c r="A2574" s="12">
        <v>3.263179E7</v>
      </c>
      <c r="B2574" s="12" t="s">
        <v>31703</v>
      </c>
      <c r="C2574" s="12" t="s">
        <v>31704</v>
      </c>
      <c r="D2574" s="12" t="s">
        <v>31705</v>
      </c>
      <c r="E2574" s="12" t="s">
        <v>18425</v>
      </c>
      <c r="F2574" s="12" t="s">
        <v>496</v>
      </c>
      <c r="G2574" s="12">
        <v>2020.0</v>
      </c>
      <c r="H2574" s="33">
        <v>44020.0</v>
      </c>
      <c r="K2574" s="12" t="s">
        <v>31706</v>
      </c>
    </row>
    <row r="2575" ht="15.75" customHeight="1">
      <c r="A2575" s="12">
        <v>3.2661403E7</v>
      </c>
      <c r="B2575" s="12" t="s">
        <v>31707</v>
      </c>
      <c r="C2575" s="12" t="s">
        <v>31708</v>
      </c>
      <c r="D2575" s="12" t="s">
        <v>31709</v>
      </c>
      <c r="E2575" s="12" t="s">
        <v>31710</v>
      </c>
      <c r="F2575" s="12" t="s">
        <v>31711</v>
      </c>
      <c r="G2575" s="12">
        <v>2020.0</v>
      </c>
      <c r="H2575" s="33">
        <v>44027.0</v>
      </c>
      <c r="K2575" s="12" t="s">
        <v>31712</v>
      </c>
    </row>
    <row r="2576" ht="15.75" customHeight="1">
      <c r="A2576" s="12">
        <v>3.2683558E7</v>
      </c>
      <c r="B2576" s="12" t="s">
        <v>31713</v>
      </c>
      <c r="C2576" s="12" t="s">
        <v>31714</v>
      </c>
      <c r="D2576" s="12" t="s">
        <v>31715</v>
      </c>
      <c r="E2576" s="12" t="s">
        <v>6662</v>
      </c>
      <c r="F2576" s="12" t="s">
        <v>376</v>
      </c>
      <c r="G2576" s="12">
        <v>2020.0</v>
      </c>
      <c r="H2576" s="33">
        <v>44032.0</v>
      </c>
      <c r="K2576" s="12" t="s">
        <v>31716</v>
      </c>
    </row>
    <row r="2577" ht="15.75" customHeight="1">
      <c r="A2577" s="12">
        <v>3.2684117E7</v>
      </c>
      <c r="B2577" s="12" t="s">
        <v>31717</v>
      </c>
      <c r="C2577" s="12" t="s">
        <v>31718</v>
      </c>
      <c r="D2577" s="12" t="s">
        <v>31719</v>
      </c>
      <c r="E2577" s="12" t="s">
        <v>8259</v>
      </c>
      <c r="F2577" s="12" t="s">
        <v>318</v>
      </c>
      <c r="G2577" s="12">
        <v>2020.0</v>
      </c>
      <c r="H2577" s="33">
        <v>44033.0</v>
      </c>
      <c r="I2577" s="12" t="s">
        <v>31720</v>
      </c>
      <c r="K2577" s="12" t="s">
        <v>31721</v>
      </c>
    </row>
    <row r="2578" ht="15.75" customHeight="1">
      <c r="A2578" s="12">
        <v>3.2715155E7</v>
      </c>
      <c r="B2578" s="12" t="s">
        <v>31722</v>
      </c>
      <c r="C2578" s="12" t="s">
        <v>31723</v>
      </c>
      <c r="D2578" s="12" t="s">
        <v>31724</v>
      </c>
      <c r="E2578" s="12" t="s">
        <v>31725</v>
      </c>
      <c r="F2578" s="12" t="s">
        <v>28624</v>
      </c>
      <c r="G2578" s="12">
        <v>2020.0</v>
      </c>
      <c r="H2578" s="33">
        <v>44040.0</v>
      </c>
      <c r="I2578" s="12" t="s">
        <v>31726</v>
      </c>
      <c r="K2578" s="12" t="s">
        <v>31727</v>
      </c>
    </row>
    <row r="2579" ht="15.75" customHeight="1">
      <c r="A2579" s="12">
        <v>3.272363E7</v>
      </c>
      <c r="B2579" s="12" t="s">
        <v>31729</v>
      </c>
      <c r="C2579" s="12" t="s">
        <v>31730</v>
      </c>
      <c r="D2579" s="12" t="s">
        <v>31731</v>
      </c>
      <c r="E2579" s="12" t="s">
        <v>5055</v>
      </c>
      <c r="F2579" s="12" t="s">
        <v>496</v>
      </c>
      <c r="G2579" s="12">
        <v>2020.0</v>
      </c>
      <c r="H2579" s="33">
        <v>44042.0</v>
      </c>
      <c r="K2579" s="12" t="s">
        <v>31732</v>
      </c>
    </row>
    <row r="2580" ht="15.75" customHeight="1">
      <c r="A2580" s="12">
        <v>3.2723632E7</v>
      </c>
      <c r="B2580" s="12" t="s">
        <v>31733</v>
      </c>
      <c r="C2580" s="12" t="s">
        <v>31734</v>
      </c>
      <c r="D2580" s="12" t="s">
        <v>31735</v>
      </c>
      <c r="E2580" s="12" t="s">
        <v>16704</v>
      </c>
      <c r="F2580" s="12" t="s">
        <v>496</v>
      </c>
      <c r="G2580" s="12">
        <v>2020.0</v>
      </c>
      <c r="H2580" s="33">
        <v>44042.0</v>
      </c>
      <c r="K2580" s="12" t="s">
        <v>31736</v>
      </c>
    </row>
    <row r="2581" ht="15.75" customHeight="1">
      <c r="A2581" s="12">
        <v>3.2723635E7</v>
      </c>
      <c r="B2581" s="12" t="s">
        <v>31737</v>
      </c>
      <c r="C2581" s="12" t="s">
        <v>31738</v>
      </c>
      <c r="D2581" s="12" t="s">
        <v>31739</v>
      </c>
      <c r="E2581" s="12" t="s">
        <v>31740</v>
      </c>
      <c r="F2581" s="12" t="s">
        <v>496</v>
      </c>
      <c r="G2581" s="12">
        <v>2020.0</v>
      </c>
      <c r="H2581" s="33">
        <v>44042.0</v>
      </c>
      <c r="K2581" s="12" t="s">
        <v>31741</v>
      </c>
    </row>
    <row r="2582" ht="15.75" customHeight="1">
      <c r="A2582" s="12">
        <v>3.2723638E7</v>
      </c>
      <c r="B2582" s="12" t="s">
        <v>31742</v>
      </c>
      <c r="C2582" s="12" t="s">
        <v>31743</v>
      </c>
      <c r="D2582" s="12" t="s">
        <v>31744</v>
      </c>
      <c r="E2582" s="12" t="s">
        <v>9450</v>
      </c>
      <c r="F2582" s="12" t="s">
        <v>496</v>
      </c>
      <c r="G2582" s="12">
        <v>2020.0</v>
      </c>
      <c r="H2582" s="33">
        <v>44042.0</v>
      </c>
      <c r="K2582" s="12" t="s">
        <v>31745</v>
      </c>
    </row>
    <row r="2583" ht="15.75" customHeight="1">
      <c r="A2583" s="12">
        <v>3.2723639E7</v>
      </c>
      <c r="B2583" s="12" t="s">
        <v>31746</v>
      </c>
      <c r="C2583" s="12" t="s">
        <v>31747</v>
      </c>
      <c r="D2583" s="12" t="s">
        <v>31748</v>
      </c>
      <c r="E2583" s="12" t="s">
        <v>13830</v>
      </c>
      <c r="F2583" s="12" t="s">
        <v>496</v>
      </c>
      <c r="G2583" s="12">
        <v>2020.0</v>
      </c>
      <c r="H2583" s="33">
        <v>44042.0</v>
      </c>
      <c r="K2583" s="12" t="s">
        <v>31749</v>
      </c>
    </row>
    <row r="2584" ht="15.75" customHeight="1">
      <c r="A2584" s="12">
        <v>3.272364E7</v>
      </c>
      <c r="B2584" s="12" t="s">
        <v>31750</v>
      </c>
      <c r="C2584" s="12" t="s">
        <v>31751</v>
      </c>
      <c r="D2584" s="12" t="s">
        <v>31752</v>
      </c>
      <c r="E2584" s="12" t="s">
        <v>31753</v>
      </c>
      <c r="F2584" s="12" t="s">
        <v>496</v>
      </c>
      <c r="G2584" s="12">
        <v>2020.0</v>
      </c>
      <c r="H2584" s="33">
        <v>44042.0</v>
      </c>
      <c r="K2584" s="12" t="s">
        <v>31754</v>
      </c>
    </row>
    <row r="2585" ht="15.75" customHeight="1">
      <c r="A2585" s="12">
        <v>3.2723641E7</v>
      </c>
      <c r="B2585" s="12" t="s">
        <v>31755</v>
      </c>
      <c r="C2585" s="12" t="s">
        <v>31756</v>
      </c>
      <c r="D2585" s="12" t="s">
        <v>31757</v>
      </c>
      <c r="E2585" s="12" t="s">
        <v>24851</v>
      </c>
      <c r="F2585" s="12" t="s">
        <v>496</v>
      </c>
      <c r="G2585" s="12">
        <v>2020.0</v>
      </c>
      <c r="H2585" s="33">
        <v>44042.0</v>
      </c>
      <c r="K2585" s="12" t="s">
        <v>31758</v>
      </c>
    </row>
    <row r="2586" ht="15.75" customHeight="1">
      <c r="A2586" s="12">
        <v>3.2723649E7</v>
      </c>
      <c r="B2586" s="12" t="s">
        <v>31759</v>
      </c>
      <c r="C2586" s="12" t="s">
        <v>31760</v>
      </c>
      <c r="D2586" s="12" t="s">
        <v>31761</v>
      </c>
      <c r="E2586" s="12" t="s">
        <v>31762</v>
      </c>
      <c r="F2586" s="12" t="s">
        <v>496</v>
      </c>
      <c r="G2586" s="12">
        <v>2020.0</v>
      </c>
      <c r="H2586" s="33">
        <v>44042.0</v>
      </c>
      <c r="K2586" s="12" t="s">
        <v>31763</v>
      </c>
    </row>
    <row r="2587" ht="15.75" customHeight="1">
      <c r="A2587" s="12">
        <v>3.2723651E7</v>
      </c>
      <c r="B2587" s="12" t="s">
        <v>31764</v>
      </c>
      <c r="C2587" s="12" t="s">
        <v>31765</v>
      </c>
      <c r="D2587" s="12" t="s">
        <v>31766</v>
      </c>
      <c r="E2587" s="12" t="s">
        <v>31767</v>
      </c>
      <c r="F2587" s="12" t="s">
        <v>496</v>
      </c>
      <c r="G2587" s="12">
        <v>2020.0</v>
      </c>
      <c r="H2587" s="33">
        <v>44042.0</v>
      </c>
      <c r="K2587" s="12" t="s">
        <v>31768</v>
      </c>
    </row>
    <row r="2588" ht="15.75" customHeight="1">
      <c r="A2588" s="12">
        <v>3.2723653E7</v>
      </c>
      <c r="B2588" s="12" t="s">
        <v>31769</v>
      </c>
      <c r="C2588" s="12" t="s">
        <v>31770</v>
      </c>
      <c r="D2588" s="12" t="s">
        <v>31771</v>
      </c>
      <c r="E2588" s="12" t="s">
        <v>31772</v>
      </c>
      <c r="F2588" s="12" t="s">
        <v>496</v>
      </c>
      <c r="G2588" s="12">
        <v>2020.0</v>
      </c>
      <c r="H2588" s="33">
        <v>44042.0</v>
      </c>
      <c r="K2588" s="12" t="s">
        <v>31773</v>
      </c>
    </row>
    <row r="2589" ht="15.75" customHeight="1">
      <c r="A2589" s="12">
        <v>3.2723655E7</v>
      </c>
      <c r="B2589" s="12" t="s">
        <v>31774</v>
      </c>
      <c r="C2589" s="12" t="s">
        <v>31775</v>
      </c>
      <c r="D2589" s="12" t="s">
        <v>31776</v>
      </c>
      <c r="E2589" s="12" t="s">
        <v>24169</v>
      </c>
      <c r="F2589" s="12" t="s">
        <v>496</v>
      </c>
      <c r="G2589" s="12">
        <v>2020.0</v>
      </c>
      <c r="H2589" s="33">
        <v>44042.0</v>
      </c>
      <c r="K2589" s="12" t="s">
        <v>31777</v>
      </c>
    </row>
    <row r="2590" ht="15.75" customHeight="1">
      <c r="A2590" s="12">
        <v>3.2723659E7</v>
      </c>
      <c r="B2590" s="12" t="s">
        <v>31778</v>
      </c>
      <c r="C2590" s="12" t="s">
        <v>31779</v>
      </c>
      <c r="D2590" s="12" t="s">
        <v>31780</v>
      </c>
      <c r="E2590" s="12" t="s">
        <v>28635</v>
      </c>
      <c r="F2590" s="12" t="s">
        <v>496</v>
      </c>
      <c r="G2590" s="12">
        <v>2020.0</v>
      </c>
      <c r="H2590" s="33">
        <v>44042.0</v>
      </c>
      <c r="K2590" s="12" t="s">
        <v>31781</v>
      </c>
    </row>
    <row r="2591" ht="15.75" customHeight="1">
      <c r="A2591" s="12">
        <v>3.2761629E7</v>
      </c>
      <c r="B2591" s="12" t="s">
        <v>31782</v>
      </c>
      <c r="C2591" s="12" t="s">
        <v>31783</v>
      </c>
      <c r="D2591" s="12" t="s">
        <v>31784</v>
      </c>
      <c r="E2591" s="12" t="s">
        <v>31785</v>
      </c>
      <c r="F2591" s="12" t="s">
        <v>3517</v>
      </c>
      <c r="G2591" s="12">
        <v>2020.0</v>
      </c>
      <c r="H2591" s="33">
        <v>44051.0</v>
      </c>
      <c r="K2591" s="12" t="s">
        <v>31786</v>
      </c>
    </row>
    <row r="2592" ht="15.75" customHeight="1">
      <c r="A2592" s="12">
        <v>3.2781029E7</v>
      </c>
      <c r="B2592" s="12" t="s">
        <v>31787</v>
      </c>
      <c r="C2592" s="12" t="s">
        <v>31788</v>
      </c>
      <c r="D2592" s="12" t="s">
        <v>31789</v>
      </c>
      <c r="E2592" s="12" t="s">
        <v>31790</v>
      </c>
      <c r="F2592" s="12" t="s">
        <v>3277</v>
      </c>
      <c r="G2592" s="12">
        <v>2020.0</v>
      </c>
      <c r="H2592" s="33">
        <v>44055.0</v>
      </c>
      <c r="K2592" s="12" t="s">
        <v>31791</v>
      </c>
    </row>
    <row r="2593" ht="15.75" customHeight="1">
      <c r="A2593" s="12">
        <v>3.2805367E7</v>
      </c>
      <c r="B2593" s="12" t="s">
        <v>31792</v>
      </c>
      <c r="C2593" s="12" t="s">
        <v>31793</v>
      </c>
      <c r="D2593" s="12" t="s">
        <v>31794</v>
      </c>
      <c r="E2593" s="12" t="s">
        <v>31795</v>
      </c>
      <c r="F2593" s="12" t="s">
        <v>9243</v>
      </c>
      <c r="G2593" s="12">
        <v>2020.0</v>
      </c>
      <c r="H2593" s="33">
        <v>44061.0</v>
      </c>
      <c r="K2593" s="12" t="s">
        <v>31796</v>
      </c>
    </row>
    <row r="2594" ht="15.75" customHeight="1">
      <c r="A2594" s="12">
        <v>3.28184E7</v>
      </c>
      <c r="B2594" s="12" t="s">
        <v>31797</v>
      </c>
      <c r="C2594" s="12" t="s">
        <v>31798</v>
      </c>
      <c r="D2594" s="12" t="s">
        <v>31799</v>
      </c>
      <c r="E2594" s="12" t="s">
        <v>4743</v>
      </c>
      <c r="F2594" s="12" t="s">
        <v>508</v>
      </c>
      <c r="G2594" s="12">
        <v>2020.0</v>
      </c>
      <c r="H2594" s="33">
        <v>44064.0</v>
      </c>
      <c r="I2594" s="12" t="s">
        <v>31800</v>
      </c>
      <c r="K2594" s="12" t="s">
        <v>31801</v>
      </c>
    </row>
    <row r="2595" ht="15.75" customHeight="1">
      <c r="A2595" s="12">
        <v>3.2818412E7</v>
      </c>
      <c r="B2595" s="12" t="s">
        <v>31802</v>
      </c>
      <c r="C2595" s="12" t="s">
        <v>13900</v>
      </c>
      <c r="D2595" s="12" t="s">
        <v>31803</v>
      </c>
      <c r="E2595" s="12" t="s">
        <v>13902</v>
      </c>
      <c r="F2595" s="12" t="s">
        <v>508</v>
      </c>
      <c r="G2595" s="12">
        <v>2020.0</v>
      </c>
      <c r="H2595" s="33">
        <v>44064.0</v>
      </c>
      <c r="I2595" s="12" t="s">
        <v>31804</v>
      </c>
      <c r="K2595" s="12" t="s">
        <v>31805</v>
      </c>
    </row>
    <row r="2596" ht="15.75" customHeight="1">
      <c r="A2596" s="12">
        <v>3.2818424E7</v>
      </c>
      <c r="B2596" s="12" t="s">
        <v>31806</v>
      </c>
      <c r="C2596" s="12" t="s">
        <v>31807</v>
      </c>
      <c r="D2596" s="12" t="s">
        <v>31808</v>
      </c>
      <c r="E2596" s="12" t="s">
        <v>31809</v>
      </c>
      <c r="F2596" s="12" t="s">
        <v>508</v>
      </c>
      <c r="G2596" s="12">
        <v>2020.0</v>
      </c>
      <c r="H2596" s="33">
        <v>44064.0</v>
      </c>
      <c r="I2596" s="12" t="s">
        <v>31810</v>
      </c>
      <c r="K2596" s="12" t="s">
        <v>31811</v>
      </c>
    </row>
    <row r="2597" ht="15.75" customHeight="1">
      <c r="A2597" s="12">
        <v>3.2823394E7</v>
      </c>
      <c r="B2597" s="12" t="s">
        <v>31812</v>
      </c>
      <c r="C2597" s="12" t="s">
        <v>31813</v>
      </c>
      <c r="D2597" s="12" t="s">
        <v>31814</v>
      </c>
      <c r="E2597" s="12" t="s">
        <v>31815</v>
      </c>
      <c r="F2597" s="12" t="s">
        <v>19806</v>
      </c>
      <c r="G2597" s="12">
        <v>2020.0</v>
      </c>
      <c r="H2597" s="33">
        <v>44066.0</v>
      </c>
      <c r="I2597" s="12" t="s">
        <v>31816</v>
      </c>
      <c r="K2597" s="12" t="s">
        <v>31817</v>
      </c>
    </row>
    <row r="2598" ht="15.75" customHeight="1">
      <c r="A2598" s="12">
        <v>3.2823414E7</v>
      </c>
      <c r="B2598" s="12" t="s">
        <v>31818</v>
      </c>
      <c r="C2598" s="12" t="s">
        <v>31819</v>
      </c>
      <c r="D2598" s="12" t="s">
        <v>31820</v>
      </c>
      <c r="E2598" s="12" t="s">
        <v>12642</v>
      </c>
      <c r="F2598" s="12" t="s">
        <v>19806</v>
      </c>
      <c r="G2598" s="12">
        <v>2020.0</v>
      </c>
      <c r="H2598" s="33">
        <v>44066.0</v>
      </c>
      <c r="I2598" s="12" t="s">
        <v>31821</v>
      </c>
      <c r="K2598" s="12" t="s">
        <v>31822</v>
      </c>
    </row>
    <row r="2599" ht="15.75" customHeight="1">
      <c r="A2599" s="12">
        <v>3.2869112E7</v>
      </c>
      <c r="B2599" s="12" t="s">
        <v>31823</v>
      </c>
      <c r="C2599" s="12" t="s">
        <v>31824</v>
      </c>
      <c r="D2599" s="12" t="s">
        <v>31825</v>
      </c>
      <c r="E2599" s="12" t="s">
        <v>31826</v>
      </c>
      <c r="F2599" s="12" t="s">
        <v>664</v>
      </c>
      <c r="G2599" s="12">
        <v>2020.0</v>
      </c>
      <c r="H2599" s="33">
        <v>44076.0</v>
      </c>
      <c r="K2599" s="12" t="s">
        <v>31827</v>
      </c>
    </row>
    <row r="2600" ht="15.75" customHeight="1">
      <c r="A2600" s="12">
        <v>3.2920573E7</v>
      </c>
      <c r="B2600" s="12" t="s">
        <v>31828</v>
      </c>
      <c r="C2600" s="12" t="s">
        <v>31829</v>
      </c>
      <c r="D2600" s="12" t="s">
        <v>31830</v>
      </c>
      <c r="E2600" s="12" t="s">
        <v>31831</v>
      </c>
      <c r="F2600" s="12" t="s">
        <v>12705</v>
      </c>
      <c r="G2600" s="12">
        <v>2020.0</v>
      </c>
      <c r="H2600" s="33">
        <v>44087.0</v>
      </c>
    </row>
    <row r="2601" ht="15.75" customHeight="1">
      <c r="A2601" s="12">
        <v>3.2952967E7</v>
      </c>
      <c r="B2601" s="12" t="s">
        <v>31833</v>
      </c>
      <c r="C2601" s="12" t="s">
        <v>31834</v>
      </c>
      <c r="D2601" s="12" t="s">
        <v>31835</v>
      </c>
      <c r="E2601" s="12" t="s">
        <v>31836</v>
      </c>
      <c r="F2601" s="12" t="s">
        <v>31837</v>
      </c>
      <c r="G2601" s="12">
        <v>2020.0</v>
      </c>
      <c r="H2601" s="33">
        <v>44095.0</v>
      </c>
      <c r="I2601" s="12" t="s">
        <v>31838</v>
      </c>
      <c r="K2601" s="12" t="s">
        <v>31839</v>
      </c>
    </row>
    <row r="2602" ht="15.75" customHeight="1">
      <c r="A2602" s="12">
        <v>3.2991196E7</v>
      </c>
      <c r="B2602" s="12" t="s">
        <v>31840</v>
      </c>
      <c r="C2602" s="12" t="s">
        <v>31841</v>
      </c>
      <c r="D2602" s="12" t="s">
        <v>31842</v>
      </c>
      <c r="E2602" s="12" t="s">
        <v>31843</v>
      </c>
      <c r="F2602" s="12" t="s">
        <v>771</v>
      </c>
      <c r="G2602" s="12">
        <v>2020.0</v>
      </c>
      <c r="H2602" s="33">
        <v>44103.0</v>
      </c>
    </row>
    <row r="2603" ht="15.75" customHeight="1">
      <c r="A2603" s="12">
        <v>3.2997473E7</v>
      </c>
      <c r="B2603" s="12" t="s">
        <v>31844</v>
      </c>
      <c r="C2603" s="12" t="s">
        <v>31845</v>
      </c>
      <c r="D2603" s="12" t="s">
        <v>31846</v>
      </c>
      <c r="E2603" s="12" t="s">
        <v>31847</v>
      </c>
      <c r="F2603" s="12" t="s">
        <v>31848</v>
      </c>
      <c r="G2603" s="12">
        <v>2020.0</v>
      </c>
      <c r="H2603" s="33">
        <v>44104.0</v>
      </c>
      <c r="K2603" s="12" t="s">
        <v>31849</v>
      </c>
    </row>
    <row r="2604" ht="15.75" customHeight="1">
      <c r="A2604" s="12">
        <v>3.3033671E7</v>
      </c>
      <c r="B2604" s="12" t="s">
        <v>31850</v>
      </c>
      <c r="C2604" s="12" t="s">
        <v>31851</v>
      </c>
      <c r="D2604" s="12" t="s">
        <v>31852</v>
      </c>
      <c r="E2604" s="12" t="s">
        <v>28120</v>
      </c>
      <c r="F2604" s="12" t="s">
        <v>17165</v>
      </c>
      <c r="G2604" s="12">
        <v>2020.0</v>
      </c>
      <c r="H2604" s="33">
        <v>44113.0</v>
      </c>
      <c r="I2604" s="12" t="s">
        <v>31853</v>
      </c>
      <c r="K2604" s="12" t="s">
        <v>31854</v>
      </c>
    </row>
    <row r="2605" ht="15.75" customHeight="1">
      <c r="A2605" s="12">
        <v>3.3034342E7</v>
      </c>
      <c r="B2605" s="12" t="s">
        <v>31855</v>
      </c>
      <c r="C2605" s="12" t="s">
        <v>31856</v>
      </c>
      <c r="D2605" s="12" t="s">
        <v>31857</v>
      </c>
      <c r="E2605" s="12" t="s">
        <v>31858</v>
      </c>
      <c r="F2605" s="12" t="s">
        <v>6206</v>
      </c>
      <c r="G2605" s="12">
        <v>2020.0</v>
      </c>
      <c r="H2605" s="33">
        <v>44113.0</v>
      </c>
      <c r="I2605" s="12" t="s">
        <v>31859</v>
      </c>
      <c r="K2605" s="12" t="s">
        <v>31860</v>
      </c>
    </row>
    <row r="2606" ht="15.75" customHeight="1">
      <c r="A2606" s="12">
        <v>3.3104121E7</v>
      </c>
      <c r="B2606" s="12" t="s">
        <v>31861</v>
      </c>
      <c r="C2606" s="12" t="s">
        <v>31862</v>
      </c>
      <c r="D2606" s="12" t="s">
        <v>31863</v>
      </c>
      <c r="E2606" s="12" t="s">
        <v>31864</v>
      </c>
      <c r="F2606" s="12" t="s">
        <v>6487</v>
      </c>
      <c r="G2606" s="12">
        <v>2020.0</v>
      </c>
      <c r="H2606" s="33">
        <v>44130.0</v>
      </c>
      <c r="K2606" s="12" t="s">
        <v>31865</v>
      </c>
    </row>
    <row r="2607" ht="15.75" customHeight="1">
      <c r="A2607" s="12">
        <v>3.3132587E7</v>
      </c>
      <c r="B2607" s="12" t="s">
        <v>31866</v>
      </c>
      <c r="C2607" s="12" t="s">
        <v>31867</v>
      </c>
      <c r="D2607" s="12" t="s">
        <v>31868</v>
      </c>
      <c r="E2607" s="12" t="s">
        <v>1379</v>
      </c>
      <c r="F2607" s="12" t="s">
        <v>10294</v>
      </c>
      <c r="G2607" s="12">
        <v>2020.0</v>
      </c>
      <c r="H2607" s="33">
        <v>44137.0</v>
      </c>
      <c r="I2607" s="12" t="s">
        <v>31869</v>
      </c>
      <c r="K2607" s="12" t="s">
        <v>31870</v>
      </c>
    </row>
    <row r="2608" ht="15.75" customHeight="1">
      <c r="A2608" s="12">
        <v>3.361277E7</v>
      </c>
      <c r="B2608" s="12" t="s">
        <v>31871</v>
      </c>
      <c r="C2608" s="12" t="s">
        <v>31872</v>
      </c>
      <c r="D2608" s="12" t="s">
        <v>31873</v>
      </c>
      <c r="E2608" s="12" t="s">
        <v>31874</v>
      </c>
      <c r="F2608" s="12" t="s">
        <v>308</v>
      </c>
      <c r="G2608" s="12">
        <v>2020.0</v>
      </c>
      <c r="H2608" s="33">
        <v>44249.0</v>
      </c>
      <c r="K2608" s="12" t="s">
        <v>31875</v>
      </c>
    </row>
    <row r="2609" ht="15.75" customHeight="1">
      <c r="A2609" s="12">
        <v>3.3612774E7</v>
      </c>
      <c r="B2609" s="12" t="s">
        <v>31876</v>
      </c>
      <c r="C2609" s="12" t="s">
        <v>31877</v>
      </c>
      <c r="D2609" s="12" t="s">
        <v>31878</v>
      </c>
      <c r="E2609" s="12" t="s">
        <v>31879</v>
      </c>
      <c r="F2609" s="12" t="s">
        <v>308</v>
      </c>
      <c r="G2609" s="12">
        <v>2020.0</v>
      </c>
      <c r="H2609" s="33">
        <v>44249.0</v>
      </c>
      <c r="K2609" s="12" t="s">
        <v>31880</v>
      </c>
    </row>
    <row r="2610" ht="15.75" customHeight="1">
      <c r="A2610" s="12">
        <v>3.2718933E7</v>
      </c>
      <c r="B2610" s="12" t="s">
        <v>31881</v>
      </c>
      <c r="C2610" s="12" t="s">
        <v>31882</v>
      </c>
      <c r="D2610" s="12" t="s">
        <v>31883</v>
      </c>
      <c r="E2610" s="12" t="s">
        <v>20503</v>
      </c>
      <c r="F2610" s="12" t="s">
        <v>1769</v>
      </c>
      <c r="G2610" s="12">
        <v>2020.0</v>
      </c>
      <c r="H2610" s="33">
        <v>44041.0</v>
      </c>
      <c r="I2610" s="12" t="s">
        <v>31884</v>
      </c>
      <c r="K2610" s="12" t="s">
        <v>31885</v>
      </c>
    </row>
    <row r="2611" ht="15.75" customHeight="1">
      <c r="A2611" s="12">
        <v>3.2881871E7</v>
      </c>
      <c r="B2611" s="12" t="s">
        <v>31887</v>
      </c>
      <c r="C2611" s="12" t="s">
        <v>31888</v>
      </c>
      <c r="D2611" s="12" t="s">
        <v>31889</v>
      </c>
      <c r="E2611" s="12" t="s">
        <v>6002</v>
      </c>
      <c r="F2611" s="12" t="s">
        <v>2810</v>
      </c>
      <c r="G2611" s="12">
        <v>2020.0</v>
      </c>
      <c r="H2611" s="33">
        <v>44078.0</v>
      </c>
      <c r="I2611" s="12" t="s">
        <v>31890</v>
      </c>
      <c r="K2611" s="12" t="s">
        <v>31891</v>
      </c>
    </row>
    <row r="2612" ht="15.75" customHeight="1">
      <c r="A2612" s="12">
        <v>3.2249319E7</v>
      </c>
      <c r="B2612" s="12" t="s">
        <v>31893</v>
      </c>
      <c r="C2612" s="12" t="s">
        <v>31894</v>
      </c>
      <c r="D2612" s="12" t="s">
        <v>31895</v>
      </c>
      <c r="E2612" s="12" t="s">
        <v>8299</v>
      </c>
      <c r="F2612" s="12" t="s">
        <v>728</v>
      </c>
      <c r="G2612" s="12">
        <v>2020.0</v>
      </c>
      <c r="H2612" s="33">
        <v>43928.0</v>
      </c>
      <c r="K2612" s="12" t="s">
        <v>31896</v>
      </c>
    </row>
    <row r="2613" ht="15.75" customHeight="1">
      <c r="A2613" s="12">
        <v>3.2307514E7</v>
      </c>
      <c r="B2613" s="12" t="s">
        <v>31898</v>
      </c>
      <c r="C2613" s="12" t="s">
        <v>31899</v>
      </c>
      <c r="D2613" s="12" t="s">
        <v>31900</v>
      </c>
      <c r="E2613" s="12" t="s">
        <v>28928</v>
      </c>
      <c r="F2613" s="12" t="s">
        <v>728</v>
      </c>
      <c r="G2613" s="12">
        <v>2020.0</v>
      </c>
      <c r="H2613" s="33">
        <v>43942.0</v>
      </c>
      <c r="I2613" s="12" t="s">
        <v>31901</v>
      </c>
      <c r="K2613" s="12" t="s">
        <v>31902</v>
      </c>
    </row>
    <row r="2614" ht="15.75" customHeight="1">
      <c r="A2614" s="12">
        <v>3.23229E7</v>
      </c>
      <c r="B2614" s="12" t="s">
        <v>31903</v>
      </c>
      <c r="C2614" s="12" t="s">
        <v>31904</v>
      </c>
      <c r="D2614" s="12" t="s">
        <v>31905</v>
      </c>
      <c r="E2614" s="12" t="s">
        <v>31906</v>
      </c>
      <c r="F2614" s="12" t="s">
        <v>728</v>
      </c>
      <c r="G2614" s="12">
        <v>2020.0</v>
      </c>
      <c r="H2614" s="33">
        <v>43945.0</v>
      </c>
      <c r="K2614" s="12" t="s">
        <v>31907</v>
      </c>
    </row>
    <row r="2615" ht="15.75" customHeight="1">
      <c r="A2615" s="12">
        <v>3.233829E7</v>
      </c>
      <c r="B2615" s="12" t="s">
        <v>31908</v>
      </c>
      <c r="C2615" s="12" t="s">
        <v>31909</v>
      </c>
      <c r="D2615" s="12" t="s">
        <v>31910</v>
      </c>
      <c r="E2615" s="12" t="s">
        <v>31911</v>
      </c>
      <c r="F2615" s="12" t="s">
        <v>728</v>
      </c>
      <c r="G2615" s="12">
        <v>2020.0</v>
      </c>
      <c r="H2615" s="33">
        <v>43949.0</v>
      </c>
      <c r="K2615" s="12" t="s">
        <v>31912</v>
      </c>
    </row>
    <row r="2616" ht="15.75" customHeight="1">
      <c r="A2616" s="12">
        <v>3.2905752E7</v>
      </c>
      <c r="B2616" s="12" t="s">
        <v>31913</v>
      </c>
      <c r="C2616" s="12" t="s">
        <v>31914</v>
      </c>
      <c r="D2616" s="12" t="s">
        <v>31915</v>
      </c>
      <c r="E2616" s="12" t="s">
        <v>965</v>
      </c>
      <c r="F2616" s="12" t="s">
        <v>9680</v>
      </c>
      <c r="G2616" s="12">
        <v>2020.0</v>
      </c>
      <c r="H2616" s="33">
        <v>44083.0</v>
      </c>
      <c r="K2616" s="12" t="s">
        <v>31916</v>
      </c>
    </row>
    <row r="2617" ht="15.75" customHeight="1">
      <c r="A2617" s="12">
        <v>3.2927666E7</v>
      </c>
      <c r="B2617" s="12" t="s">
        <v>31918</v>
      </c>
      <c r="C2617" s="12" t="s">
        <v>31919</v>
      </c>
      <c r="D2617" s="12" t="s">
        <v>31920</v>
      </c>
      <c r="E2617" s="12" t="s">
        <v>12782</v>
      </c>
      <c r="F2617" s="12" t="s">
        <v>5636</v>
      </c>
      <c r="G2617" s="12">
        <v>2020.0</v>
      </c>
      <c r="H2617" s="33">
        <v>44089.0</v>
      </c>
      <c r="I2617" s="12" t="s">
        <v>31921</v>
      </c>
      <c r="K2617" s="12" t="s">
        <v>31922</v>
      </c>
    </row>
    <row r="2618" ht="15.75" customHeight="1">
      <c r="A2618" s="12">
        <v>3.2933183E7</v>
      </c>
      <c r="B2618" s="12" t="s">
        <v>31924</v>
      </c>
      <c r="C2618" s="12" t="s">
        <v>31925</v>
      </c>
      <c r="D2618" s="12" t="s">
        <v>31926</v>
      </c>
      <c r="E2618" s="12" t="s">
        <v>31927</v>
      </c>
      <c r="F2618" s="12" t="s">
        <v>27579</v>
      </c>
      <c r="G2618" s="12">
        <v>2020.0</v>
      </c>
      <c r="H2618" s="33">
        <v>44090.0</v>
      </c>
      <c r="I2618" s="12" t="s">
        <v>31928</v>
      </c>
      <c r="K2618" s="12" t="s">
        <v>31929</v>
      </c>
    </row>
    <row r="2619" ht="15.75" customHeight="1">
      <c r="A2619" s="12">
        <v>3.2925913E7</v>
      </c>
      <c r="B2619" s="12" t="s">
        <v>31931</v>
      </c>
      <c r="C2619" s="12" t="s">
        <v>31932</v>
      </c>
      <c r="D2619" s="12" t="s">
        <v>31933</v>
      </c>
      <c r="E2619" s="12" t="s">
        <v>31934</v>
      </c>
      <c r="F2619" s="12" t="s">
        <v>2810</v>
      </c>
      <c r="G2619" s="12">
        <v>2020.0</v>
      </c>
      <c r="H2619" s="33">
        <v>44088.0</v>
      </c>
      <c r="I2619" s="12" t="s">
        <v>31935</v>
      </c>
      <c r="K2619" s="12" t="s">
        <v>31936</v>
      </c>
    </row>
    <row r="2620" ht="15.75" customHeight="1">
      <c r="A2620" s="12">
        <v>3.2947795E7</v>
      </c>
      <c r="B2620" s="12" t="s">
        <v>31938</v>
      </c>
      <c r="C2620" s="12" t="s">
        <v>31939</v>
      </c>
      <c r="D2620" s="12" t="s">
        <v>31940</v>
      </c>
      <c r="E2620" s="12" t="s">
        <v>31941</v>
      </c>
      <c r="F2620" s="12" t="s">
        <v>15421</v>
      </c>
      <c r="G2620" s="12">
        <v>2020.0</v>
      </c>
      <c r="H2620" s="33">
        <v>44093.0</v>
      </c>
      <c r="I2620" s="12" t="s">
        <v>31942</v>
      </c>
      <c r="K2620" s="12" t="s">
        <v>31943</v>
      </c>
    </row>
    <row r="2621" ht="15.75" customHeight="1">
      <c r="A2621" s="12">
        <v>3.2948542E7</v>
      </c>
      <c r="B2621" s="12" t="s">
        <v>31945</v>
      </c>
      <c r="C2621" s="12" t="s">
        <v>31946</v>
      </c>
      <c r="D2621" s="12" t="s">
        <v>31947</v>
      </c>
      <c r="E2621" s="12" t="s">
        <v>26348</v>
      </c>
      <c r="F2621" s="12" t="s">
        <v>31948</v>
      </c>
      <c r="G2621" s="12">
        <v>2020.0</v>
      </c>
      <c r="H2621" s="33">
        <v>44093.0</v>
      </c>
      <c r="I2621" s="12" t="s">
        <v>31949</v>
      </c>
      <c r="K2621" s="12" t="s">
        <v>31950</v>
      </c>
    </row>
    <row r="2622" ht="15.75" customHeight="1">
      <c r="A2622" s="12">
        <v>3.295754E7</v>
      </c>
      <c r="B2622" s="12" t="s">
        <v>31952</v>
      </c>
      <c r="C2622" s="12" t="s">
        <v>31953</v>
      </c>
      <c r="D2622" s="12" t="s">
        <v>31954</v>
      </c>
      <c r="E2622" s="12" t="s">
        <v>29076</v>
      </c>
      <c r="F2622" s="12" t="s">
        <v>27579</v>
      </c>
      <c r="G2622" s="12">
        <v>2020.0</v>
      </c>
      <c r="H2622" s="33">
        <v>44096.0</v>
      </c>
      <c r="I2622" s="12" t="s">
        <v>31955</v>
      </c>
      <c r="K2622" s="12" t="s">
        <v>31956</v>
      </c>
    </row>
    <row r="2623" ht="15.75" customHeight="1">
      <c r="A2623" s="12">
        <v>3.3024565E7</v>
      </c>
      <c r="B2623" s="12" t="s">
        <v>31957</v>
      </c>
      <c r="C2623" s="12" t="s">
        <v>31958</v>
      </c>
      <c r="D2623" s="12" t="s">
        <v>31959</v>
      </c>
      <c r="E2623" s="12" t="s">
        <v>7580</v>
      </c>
      <c r="F2623" s="12" t="s">
        <v>31960</v>
      </c>
      <c r="G2623" s="12">
        <v>2020.0</v>
      </c>
      <c r="H2623" s="33">
        <v>44111.0</v>
      </c>
      <c r="I2623" s="12" t="s">
        <v>31961</v>
      </c>
      <c r="K2623" s="12" t="s">
        <v>31962</v>
      </c>
    </row>
    <row r="2624" ht="15.75" customHeight="1">
      <c r="A2624" s="12">
        <v>3.3245658E7</v>
      </c>
      <c r="B2624" s="12" t="s">
        <v>31963</v>
      </c>
      <c r="C2624" s="12" t="s">
        <v>31964</v>
      </c>
      <c r="D2624" s="12" t="s">
        <v>31965</v>
      </c>
      <c r="E2624" s="12" t="s">
        <v>31966</v>
      </c>
      <c r="F2624" s="12" t="s">
        <v>2191</v>
      </c>
      <c r="G2624" s="12">
        <v>2020.0</v>
      </c>
      <c r="H2624" s="33">
        <v>44162.0</v>
      </c>
      <c r="K2624" s="12" t="s">
        <v>31967</v>
      </c>
    </row>
    <row r="2625" ht="15.75" customHeight="1">
      <c r="A2625" s="12">
        <v>3.2661123E7</v>
      </c>
      <c r="B2625" s="12" t="s">
        <v>31968</v>
      </c>
      <c r="C2625" s="12" t="s">
        <v>31969</v>
      </c>
      <c r="D2625" s="12" t="s">
        <v>31970</v>
      </c>
      <c r="E2625" s="12" t="s">
        <v>31971</v>
      </c>
      <c r="F2625" s="12" t="s">
        <v>439</v>
      </c>
      <c r="G2625" s="12">
        <v>2020.0</v>
      </c>
      <c r="H2625" s="33">
        <v>44027.0</v>
      </c>
      <c r="I2625" s="12" t="s">
        <v>31972</v>
      </c>
      <c r="K2625" s="12" t="s">
        <v>31973</v>
      </c>
    </row>
    <row r="2626" ht="15.75" customHeight="1">
      <c r="A2626" s="12">
        <v>3.27476E7</v>
      </c>
      <c r="B2626" s="12" t="s">
        <v>31975</v>
      </c>
      <c r="C2626" s="12" t="s">
        <v>31976</v>
      </c>
      <c r="D2626" s="12" t="s">
        <v>31977</v>
      </c>
      <c r="E2626" s="12" t="s">
        <v>1747</v>
      </c>
      <c r="F2626" s="12" t="s">
        <v>439</v>
      </c>
      <c r="G2626" s="12">
        <v>2020.0</v>
      </c>
      <c r="H2626" s="33">
        <v>44048.0</v>
      </c>
      <c r="I2626" s="12" t="s">
        <v>31978</v>
      </c>
      <c r="K2626" s="12" t="s">
        <v>31979</v>
      </c>
    </row>
    <row r="2627" ht="15.75" customHeight="1">
      <c r="A2627" s="12">
        <v>3.2948809E7</v>
      </c>
      <c r="B2627" s="12" t="s">
        <v>31980</v>
      </c>
      <c r="C2627" s="12" t="s">
        <v>31981</v>
      </c>
      <c r="D2627" s="12" t="s">
        <v>31982</v>
      </c>
      <c r="E2627" s="12" t="s">
        <v>31983</v>
      </c>
      <c r="F2627" s="12" t="s">
        <v>29797</v>
      </c>
      <c r="G2627" s="12">
        <v>2020.0</v>
      </c>
      <c r="H2627" s="33">
        <v>44093.0</v>
      </c>
      <c r="I2627" s="12" t="s">
        <v>31984</v>
      </c>
      <c r="K2627" s="12" t="s">
        <v>31985</v>
      </c>
    </row>
    <row r="2628" ht="15.75" customHeight="1">
      <c r="A2628" s="12">
        <v>3.2951589E7</v>
      </c>
      <c r="B2628" s="12" t="s">
        <v>31986</v>
      </c>
      <c r="C2628" s="12" t="s">
        <v>31987</v>
      </c>
      <c r="D2628" s="12" t="s">
        <v>31988</v>
      </c>
      <c r="E2628" s="12" t="s">
        <v>23156</v>
      </c>
      <c r="F2628" s="12" t="s">
        <v>27779</v>
      </c>
      <c r="G2628" s="12">
        <v>2020.0</v>
      </c>
      <c r="H2628" s="33">
        <v>44095.0</v>
      </c>
      <c r="I2628" s="12" t="s">
        <v>31989</v>
      </c>
      <c r="K2628" s="12" t="s">
        <v>31990</v>
      </c>
    </row>
    <row r="2629" ht="15.75" customHeight="1">
      <c r="A2629" s="12">
        <v>3.2968088E7</v>
      </c>
      <c r="B2629" s="12" t="s">
        <v>31992</v>
      </c>
      <c r="C2629" s="12" t="s">
        <v>31993</v>
      </c>
      <c r="D2629" s="12" t="s">
        <v>31994</v>
      </c>
      <c r="E2629" s="12" t="s">
        <v>31995</v>
      </c>
      <c r="F2629" s="12" t="s">
        <v>5609</v>
      </c>
      <c r="G2629" s="12">
        <v>2020.0</v>
      </c>
      <c r="H2629" s="33">
        <v>44098.0</v>
      </c>
      <c r="I2629" s="12" t="s">
        <v>31996</v>
      </c>
      <c r="K2629" s="12" t="s">
        <v>31997</v>
      </c>
    </row>
    <row r="2630" ht="15.75" customHeight="1">
      <c r="A2630" s="12">
        <v>3.3072622E7</v>
      </c>
      <c r="B2630" s="12" t="s">
        <v>31999</v>
      </c>
      <c r="C2630" s="12" t="s">
        <v>32000</v>
      </c>
      <c r="D2630" s="12" t="s">
        <v>32001</v>
      </c>
      <c r="E2630" s="12" t="s">
        <v>29205</v>
      </c>
      <c r="F2630" s="12" t="s">
        <v>3171</v>
      </c>
      <c r="G2630" s="12">
        <v>2020.0</v>
      </c>
      <c r="H2630" s="33">
        <v>44123.0</v>
      </c>
      <c r="I2630" s="12" t="s">
        <v>32002</v>
      </c>
      <c r="K2630" s="12" t="s">
        <v>32003</v>
      </c>
    </row>
    <row r="2631" ht="15.75" customHeight="1">
      <c r="A2631" s="12">
        <v>3.2350215E7</v>
      </c>
      <c r="B2631" s="12" t="s">
        <v>32004</v>
      </c>
      <c r="C2631" s="12" t="s">
        <v>32005</v>
      </c>
      <c r="D2631" s="12" t="s">
        <v>32006</v>
      </c>
      <c r="E2631" s="12" t="s">
        <v>3430</v>
      </c>
      <c r="F2631" s="12" t="s">
        <v>6090</v>
      </c>
      <c r="G2631" s="12">
        <v>2020.0</v>
      </c>
      <c r="H2631" s="33">
        <v>43952.0</v>
      </c>
      <c r="K2631" s="12" t="s">
        <v>32007</v>
      </c>
    </row>
    <row r="2632" ht="15.75" customHeight="1">
      <c r="A2632" s="12">
        <v>3.2973327E7</v>
      </c>
      <c r="B2632" s="12" t="s">
        <v>32009</v>
      </c>
      <c r="C2632" s="12" t="s">
        <v>32010</v>
      </c>
      <c r="D2632" s="12" t="s">
        <v>32011</v>
      </c>
      <c r="E2632" s="12" t="s">
        <v>32012</v>
      </c>
      <c r="F2632" s="12" t="s">
        <v>5609</v>
      </c>
      <c r="G2632" s="12">
        <v>2020.0</v>
      </c>
      <c r="H2632" s="33">
        <v>44099.0</v>
      </c>
      <c r="I2632" s="12" t="s">
        <v>32013</v>
      </c>
      <c r="K2632" s="12" t="s">
        <v>32014</v>
      </c>
    </row>
    <row r="2633" ht="15.75" customHeight="1">
      <c r="A2633" s="12">
        <v>3.2977742E7</v>
      </c>
      <c r="B2633" s="12" t="s">
        <v>32015</v>
      </c>
      <c r="C2633" s="12" t="s">
        <v>32016</v>
      </c>
      <c r="D2633" s="12" t="s">
        <v>32017</v>
      </c>
      <c r="E2633" s="12" t="s">
        <v>16387</v>
      </c>
      <c r="F2633" s="12" t="s">
        <v>2234</v>
      </c>
      <c r="G2633" s="12">
        <v>2020.0</v>
      </c>
      <c r="H2633" s="33">
        <v>44100.0</v>
      </c>
      <c r="I2633" s="12" t="s">
        <v>32018</v>
      </c>
      <c r="K2633" s="12" t="s">
        <v>32019</v>
      </c>
    </row>
    <row r="2634" ht="15.75" customHeight="1">
      <c r="A2634" s="12">
        <v>3.2992475E7</v>
      </c>
      <c r="B2634" s="12" t="s">
        <v>32021</v>
      </c>
      <c r="C2634" s="12" t="s">
        <v>32022</v>
      </c>
      <c r="D2634" s="12" t="s">
        <v>32023</v>
      </c>
      <c r="E2634" s="12" t="s">
        <v>18584</v>
      </c>
      <c r="F2634" s="12" t="s">
        <v>32024</v>
      </c>
      <c r="G2634" s="12">
        <v>2020.0</v>
      </c>
      <c r="H2634" s="33">
        <v>44104.0</v>
      </c>
      <c r="I2634" s="12" t="s">
        <v>32025</v>
      </c>
      <c r="K2634" s="12" t="s">
        <v>32026</v>
      </c>
    </row>
    <row r="2635" ht="15.75" customHeight="1">
      <c r="A2635" s="12">
        <v>3.3000738E7</v>
      </c>
      <c r="B2635" s="12" t="s">
        <v>32028</v>
      </c>
      <c r="C2635" s="12" t="s">
        <v>32029</v>
      </c>
      <c r="D2635" s="12" t="s">
        <v>32030</v>
      </c>
      <c r="E2635" s="12" t="s">
        <v>32031</v>
      </c>
      <c r="F2635" s="12" t="s">
        <v>861</v>
      </c>
      <c r="G2635" s="12">
        <v>2020.0</v>
      </c>
      <c r="H2635" s="33">
        <v>44105.0</v>
      </c>
    </row>
    <row r="2636" ht="15.75" customHeight="1">
      <c r="A2636" s="12">
        <v>3.3027426E7</v>
      </c>
      <c r="B2636" s="12" t="s">
        <v>32033</v>
      </c>
      <c r="C2636" s="12" t="s">
        <v>32034</v>
      </c>
      <c r="D2636" s="12" t="s">
        <v>32035</v>
      </c>
      <c r="E2636" s="12" t="s">
        <v>32036</v>
      </c>
      <c r="F2636" s="12" t="s">
        <v>587</v>
      </c>
      <c r="G2636" s="12">
        <v>2020.0</v>
      </c>
      <c r="H2636" s="33">
        <v>44111.0</v>
      </c>
      <c r="K2636" s="12" t="s">
        <v>32037</v>
      </c>
    </row>
    <row r="2637" ht="15.75" customHeight="1">
      <c r="A2637" s="12">
        <v>3.2913052E7</v>
      </c>
      <c r="B2637" s="12" t="s">
        <v>32038</v>
      </c>
      <c r="C2637" s="12" t="s">
        <v>32039</v>
      </c>
      <c r="D2637" s="12" t="s">
        <v>32040</v>
      </c>
      <c r="E2637" s="12" t="s">
        <v>32041</v>
      </c>
      <c r="F2637" s="12" t="s">
        <v>1104</v>
      </c>
      <c r="G2637" s="12">
        <v>2020.0</v>
      </c>
      <c r="H2637" s="33">
        <v>44085.0</v>
      </c>
      <c r="I2637" s="12" t="s">
        <v>32042</v>
      </c>
      <c r="K2637" s="12" t="s">
        <v>32043</v>
      </c>
    </row>
    <row r="2638" ht="15.75" customHeight="1">
      <c r="A2638" s="12">
        <v>3.2993638E7</v>
      </c>
      <c r="B2638" s="12" t="s">
        <v>32045</v>
      </c>
      <c r="C2638" s="12" t="s">
        <v>32046</v>
      </c>
      <c r="D2638" s="12" t="s">
        <v>32047</v>
      </c>
      <c r="E2638" s="12" t="s">
        <v>32048</v>
      </c>
      <c r="F2638" s="12" t="s">
        <v>818</v>
      </c>
      <c r="G2638" s="12">
        <v>2020.0</v>
      </c>
      <c r="H2638" s="33">
        <v>44104.0</v>
      </c>
      <c r="I2638" s="12" t="s">
        <v>32049</v>
      </c>
      <c r="K2638" s="12" t="s">
        <v>32050</v>
      </c>
    </row>
    <row r="2639" ht="15.75" customHeight="1">
      <c r="A2639" s="12">
        <v>3.2993778E7</v>
      </c>
      <c r="B2639" s="12" t="s">
        <v>32051</v>
      </c>
      <c r="C2639" s="12" t="s">
        <v>32052</v>
      </c>
      <c r="D2639" s="12" t="s">
        <v>32053</v>
      </c>
      <c r="E2639" s="12" t="s">
        <v>32054</v>
      </c>
      <c r="F2639" s="12" t="s">
        <v>332</v>
      </c>
      <c r="G2639" s="12">
        <v>2020.0</v>
      </c>
      <c r="H2639" s="33">
        <v>44104.0</v>
      </c>
      <c r="I2639" s="12" t="s">
        <v>32055</v>
      </c>
      <c r="K2639" s="12" t="s">
        <v>32056</v>
      </c>
    </row>
    <row r="2640" ht="15.75" customHeight="1">
      <c r="A2640" s="12">
        <v>3.2994495E7</v>
      </c>
      <c r="B2640" s="12" t="s">
        <v>32057</v>
      </c>
      <c r="C2640" s="12" t="s">
        <v>32058</v>
      </c>
      <c r="D2640" s="12" t="s">
        <v>32059</v>
      </c>
      <c r="E2640" s="12" t="s">
        <v>30343</v>
      </c>
      <c r="F2640" s="12" t="s">
        <v>5609</v>
      </c>
      <c r="G2640" s="12">
        <v>2020.0</v>
      </c>
      <c r="H2640" s="33">
        <v>44104.0</v>
      </c>
      <c r="I2640" s="12" t="s">
        <v>32060</v>
      </c>
      <c r="K2640" s="12" t="s">
        <v>32061</v>
      </c>
    </row>
    <row r="2641" ht="15.75" customHeight="1">
      <c r="A2641" s="12">
        <v>3.2994497E7</v>
      </c>
      <c r="B2641" s="12" t="s">
        <v>32062</v>
      </c>
      <c r="C2641" s="12" t="s">
        <v>32063</v>
      </c>
      <c r="D2641" s="12" t="s">
        <v>32064</v>
      </c>
      <c r="E2641" s="12" t="s">
        <v>19863</v>
      </c>
      <c r="F2641" s="12" t="s">
        <v>5609</v>
      </c>
      <c r="G2641" s="12">
        <v>2020.0</v>
      </c>
      <c r="H2641" s="33">
        <v>44104.0</v>
      </c>
      <c r="I2641" s="12" t="s">
        <v>32065</v>
      </c>
      <c r="K2641" s="12" t="s">
        <v>32066</v>
      </c>
    </row>
    <row r="2642" ht="15.75" customHeight="1">
      <c r="A2642" s="12">
        <v>3.300331E7</v>
      </c>
      <c r="B2642" s="12" t="s">
        <v>32067</v>
      </c>
      <c r="C2642" s="12" t="s">
        <v>32068</v>
      </c>
      <c r="D2642" s="12" t="s">
        <v>32069</v>
      </c>
      <c r="E2642" s="12" t="s">
        <v>18933</v>
      </c>
      <c r="F2642" s="12" t="s">
        <v>18934</v>
      </c>
      <c r="G2642" s="12">
        <v>2020.0</v>
      </c>
      <c r="H2642" s="33">
        <v>44106.0</v>
      </c>
      <c r="I2642" s="12" t="s">
        <v>32070</v>
      </c>
      <c r="K2642" s="12" t="s">
        <v>32071</v>
      </c>
    </row>
    <row r="2643" ht="15.75" customHeight="1">
      <c r="A2643" s="12">
        <v>3.1173475E7</v>
      </c>
      <c r="B2643" s="12" t="s">
        <v>32072</v>
      </c>
      <c r="C2643" s="12" t="s">
        <v>32073</v>
      </c>
      <c r="D2643" s="12" t="s">
        <v>32074</v>
      </c>
      <c r="E2643" s="12" t="s">
        <v>32075</v>
      </c>
      <c r="F2643" s="12" t="s">
        <v>3814</v>
      </c>
      <c r="G2643" s="12">
        <v>2020.0</v>
      </c>
      <c r="H2643" s="33">
        <v>43624.0</v>
      </c>
      <c r="I2643" s="12" t="s">
        <v>32076</v>
      </c>
      <c r="K2643" s="12" t="s">
        <v>32077</v>
      </c>
    </row>
    <row r="2644" ht="15.75" customHeight="1">
      <c r="A2644" s="12">
        <v>3.1215133E7</v>
      </c>
      <c r="B2644" s="12" t="s">
        <v>32079</v>
      </c>
      <c r="C2644" s="12" t="s">
        <v>32080</v>
      </c>
      <c r="D2644" s="12" t="s">
        <v>32081</v>
      </c>
      <c r="E2644" s="12" t="s">
        <v>32082</v>
      </c>
      <c r="F2644" s="12" t="s">
        <v>3814</v>
      </c>
      <c r="G2644" s="12">
        <v>2020.0</v>
      </c>
      <c r="H2644" s="33">
        <v>43636.0</v>
      </c>
      <c r="K2644" s="12" t="s">
        <v>32083</v>
      </c>
    </row>
    <row r="2645" ht="15.75" customHeight="1">
      <c r="A2645" s="12">
        <v>3.1232523E7</v>
      </c>
      <c r="B2645" s="12" t="s">
        <v>32084</v>
      </c>
      <c r="C2645" s="12" t="s">
        <v>32085</v>
      </c>
      <c r="D2645" s="12" t="s">
        <v>32086</v>
      </c>
      <c r="E2645" s="12" t="s">
        <v>2883</v>
      </c>
      <c r="F2645" s="12" t="s">
        <v>3814</v>
      </c>
      <c r="G2645" s="12">
        <v>2020.0</v>
      </c>
      <c r="H2645" s="33">
        <v>43641.0</v>
      </c>
      <c r="K2645" s="12" t="s">
        <v>32087</v>
      </c>
    </row>
    <row r="2646" ht="15.75" customHeight="1">
      <c r="A2646" s="12">
        <v>3.1617302E7</v>
      </c>
      <c r="B2646" s="12" t="s">
        <v>32088</v>
      </c>
      <c r="C2646" s="12" t="s">
        <v>32089</v>
      </c>
      <c r="D2646" s="12" t="s">
        <v>32090</v>
      </c>
      <c r="E2646" s="12" t="s">
        <v>32091</v>
      </c>
      <c r="F2646" s="12" t="s">
        <v>3814</v>
      </c>
      <c r="G2646" s="12">
        <v>2020.0</v>
      </c>
      <c r="H2646" s="33">
        <v>43755.0</v>
      </c>
      <c r="K2646" s="12" t="s">
        <v>32092</v>
      </c>
    </row>
    <row r="2647" ht="15.75" customHeight="1">
      <c r="A2647" s="12">
        <v>3.1631529E7</v>
      </c>
      <c r="B2647" s="12" t="s">
        <v>32093</v>
      </c>
      <c r="C2647" s="12" t="s">
        <v>32094</v>
      </c>
      <c r="D2647" s="12" t="s">
        <v>32095</v>
      </c>
      <c r="E2647" s="12" t="s">
        <v>22120</v>
      </c>
      <c r="F2647" s="12" t="s">
        <v>3814</v>
      </c>
      <c r="G2647" s="12">
        <v>2020.0</v>
      </c>
      <c r="H2647" s="33">
        <v>43760.0</v>
      </c>
      <c r="I2647" s="12" t="s">
        <v>32096</v>
      </c>
      <c r="K2647" s="12" t="s">
        <v>32097</v>
      </c>
    </row>
    <row r="2648" ht="15.75" customHeight="1">
      <c r="A2648" s="12">
        <v>3.2180236E7</v>
      </c>
      <c r="B2648" s="12" t="s">
        <v>32098</v>
      </c>
      <c r="C2648" s="12" t="s">
        <v>32099</v>
      </c>
      <c r="D2648" s="12" t="s">
        <v>32100</v>
      </c>
      <c r="E2648" s="12" t="s">
        <v>32101</v>
      </c>
      <c r="F2648" s="12" t="s">
        <v>20285</v>
      </c>
      <c r="G2648" s="12">
        <v>2020.0</v>
      </c>
      <c r="H2648" s="33">
        <v>43908.0</v>
      </c>
      <c r="K2648" s="12" t="s">
        <v>32102</v>
      </c>
    </row>
    <row r="2649" ht="15.75" customHeight="1">
      <c r="A2649" s="12">
        <v>3.2198842E7</v>
      </c>
      <c r="B2649" s="12" t="s">
        <v>32103</v>
      </c>
      <c r="C2649" s="12" t="s">
        <v>32104</v>
      </c>
      <c r="D2649" s="12" t="s">
        <v>32105</v>
      </c>
      <c r="E2649" s="12" t="s">
        <v>3813</v>
      </c>
      <c r="F2649" s="12" t="s">
        <v>3814</v>
      </c>
      <c r="G2649" s="12">
        <v>2020.0</v>
      </c>
      <c r="H2649" s="33">
        <v>43912.0</v>
      </c>
      <c r="K2649" s="12" t="s">
        <v>32106</v>
      </c>
    </row>
    <row r="2650" ht="15.75" customHeight="1">
      <c r="A2650" s="12">
        <v>3.2358827E7</v>
      </c>
      <c r="B2650" s="12" t="s">
        <v>32107</v>
      </c>
      <c r="C2650" s="12" t="s">
        <v>32108</v>
      </c>
      <c r="D2650" s="12" t="s">
        <v>32109</v>
      </c>
      <c r="E2650" s="12" t="s">
        <v>32110</v>
      </c>
      <c r="F2650" s="12" t="s">
        <v>6411</v>
      </c>
      <c r="G2650" s="12">
        <v>2020.0</v>
      </c>
      <c r="H2650" s="33">
        <v>43954.0</v>
      </c>
      <c r="K2650" s="12" t="s">
        <v>32111</v>
      </c>
    </row>
    <row r="2651" ht="15.75" customHeight="1">
      <c r="A2651" s="12">
        <v>3.2399732E7</v>
      </c>
      <c r="B2651" s="12" t="s">
        <v>32112</v>
      </c>
      <c r="C2651" s="12" t="s">
        <v>32113</v>
      </c>
      <c r="D2651" s="12" t="s">
        <v>32114</v>
      </c>
      <c r="E2651" s="12" t="s">
        <v>32115</v>
      </c>
      <c r="F2651" s="12" t="s">
        <v>32116</v>
      </c>
      <c r="G2651" s="12">
        <v>2020.0</v>
      </c>
      <c r="H2651" s="33">
        <v>43965.0</v>
      </c>
      <c r="K2651" s="12" t="s">
        <v>32117</v>
      </c>
    </row>
    <row r="2652" ht="15.75" customHeight="1">
      <c r="A2652" s="12">
        <v>3.2402231E7</v>
      </c>
      <c r="B2652" s="12" t="s">
        <v>32118</v>
      </c>
      <c r="C2652" s="12" t="s">
        <v>32119</v>
      </c>
      <c r="D2652" s="12" t="s">
        <v>32120</v>
      </c>
      <c r="E2652" s="12" t="s">
        <v>32121</v>
      </c>
      <c r="F2652" s="12" t="s">
        <v>3780</v>
      </c>
      <c r="G2652" s="12">
        <v>2020.0</v>
      </c>
      <c r="H2652" s="33">
        <v>43965.0</v>
      </c>
      <c r="K2652" s="12" t="s">
        <v>32122</v>
      </c>
    </row>
    <row r="2653" ht="15.75" customHeight="1">
      <c r="A2653" s="12">
        <v>3.2485226E7</v>
      </c>
      <c r="B2653" s="12" t="s">
        <v>32124</v>
      </c>
      <c r="C2653" s="12" t="s">
        <v>32125</v>
      </c>
      <c r="D2653" s="12" t="s">
        <v>32126</v>
      </c>
      <c r="E2653" s="12" t="s">
        <v>32127</v>
      </c>
      <c r="F2653" s="12" t="s">
        <v>3226</v>
      </c>
      <c r="G2653" s="12">
        <v>2020.0</v>
      </c>
      <c r="H2653" s="33">
        <v>43985.0</v>
      </c>
      <c r="K2653" s="12" t="s">
        <v>32128</v>
      </c>
    </row>
    <row r="2654" ht="15.75" customHeight="1">
      <c r="A2654" s="12">
        <v>3.2488484E7</v>
      </c>
      <c r="B2654" s="12" t="s">
        <v>32129</v>
      </c>
      <c r="C2654" s="12" t="s">
        <v>32130</v>
      </c>
      <c r="D2654" s="12" t="s">
        <v>32131</v>
      </c>
      <c r="E2654" s="12" t="s">
        <v>32132</v>
      </c>
      <c r="F2654" s="12" t="s">
        <v>1449</v>
      </c>
      <c r="G2654" s="12">
        <v>2020.0</v>
      </c>
      <c r="H2654" s="33">
        <v>43986.0</v>
      </c>
      <c r="K2654" s="12" t="s">
        <v>32133</v>
      </c>
    </row>
    <row r="2655" ht="15.75" customHeight="1">
      <c r="A2655" s="12">
        <v>3.2492397E7</v>
      </c>
      <c r="B2655" s="12" t="s">
        <v>32134</v>
      </c>
      <c r="C2655" s="12" t="s">
        <v>32135</v>
      </c>
      <c r="D2655" s="12" t="s">
        <v>32136</v>
      </c>
      <c r="E2655" s="12" t="s">
        <v>32137</v>
      </c>
      <c r="F2655" s="12" t="s">
        <v>2712</v>
      </c>
      <c r="G2655" s="12">
        <v>2020.0</v>
      </c>
      <c r="H2655" s="33">
        <v>43986.0</v>
      </c>
      <c r="K2655" s="12" t="s">
        <v>32138</v>
      </c>
    </row>
    <row r="2656" ht="15.75" customHeight="1">
      <c r="A2656" s="12">
        <v>3.2553798E7</v>
      </c>
      <c r="B2656" s="12" t="s">
        <v>32139</v>
      </c>
      <c r="C2656" s="12" t="s">
        <v>32140</v>
      </c>
      <c r="D2656" s="12" t="s">
        <v>32141</v>
      </c>
      <c r="E2656" s="12" t="s">
        <v>32142</v>
      </c>
      <c r="F2656" s="12" t="s">
        <v>32143</v>
      </c>
      <c r="G2656" s="12">
        <v>2020.0</v>
      </c>
      <c r="H2656" s="33">
        <v>44002.0</v>
      </c>
      <c r="K2656" s="12" t="s">
        <v>32144</v>
      </c>
    </row>
    <row r="2657" ht="15.75" customHeight="1">
      <c r="A2657" s="12">
        <v>3.2553859E7</v>
      </c>
      <c r="B2657" s="12" t="s">
        <v>32145</v>
      </c>
      <c r="C2657" s="12" t="s">
        <v>32146</v>
      </c>
      <c r="D2657" s="12" t="s">
        <v>32147</v>
      </c>
      <c r="E2657" s="12" t="s">
        <v>16898</v>
      </c>
      <c r="F2657" s="12" t="s">
        <v>2712</v>
      </c>
      <c r="G2657" s="12">
        <v>2020.0</v>
      </c>
      <c r="H2657" s="33">
        <v>44002.0</v>
      </c>
      <c r="K2657" s="12" t="s">
        <v>32148</v>
      </c>
    </row>
    <row r="2658" ht="15.75" customHeight="1">
      <c r="A2658" s="12">
        <v>3.2562372E7</v>
      </c>
      <c r="B2658" s="12" t="s">
        <v>32149</v>
      </c>
      <c r="C2658" s="12" t="s">
        <v>32150</v>
      </c>
      <c r="D2658" s="12" t="s">
        <v>32151</v>
      </c>
      <c r="E2658" s="12" t="s">
        <v>9936</v>
      </c>
      <c r="F2658" s="12" t="s">
        <v>401</v>
      </c>
      <c r="G2658" s="12">
        <v>2020.0</v>
      </c>
      <c r="H2658" s="33">
        <v>44003.0</v>
      </c>
      <c r="I2658" s="12" t="s">
        <v>32152</v>
      </c>
      <c r="J2658" s="12" t="s">
        <v>32153</v>
      </c>
      <c r="K2658" s="12" t="s">
        <v>32154</v>
      </c>
    </row>
    <row r="2659" ht="15.75" customHeight="1">
      <c r="A2659" s="12">
        <v>3.2580611E7</v>
      </c>
      <c r="B2659" s="12" t="s">
        <v>32155</v>
      </c>
      <c r="C2659" s="12" t="s">
        <v>32156</v>
      </c>
      <c r="D2659" s="12" t="s">
        <v>32157</v>
      </c>
      <c r="E2659" s="12" t="s">
        <v>32158</v>
      </c>
      <c r="F2659" s="12" t="s">
        <v>32159</v>
      </c>
      <c r="G2659" s="12">
        <v>2020.0</v>
      </c>
      <c r="H2659" s="33">
        <v>44008.0</v>
      </c>
      <c r="K2659" s="12" t="s">
        <v>32160</v>
      </c>
    </row>
    <row r="2660" ht="15.75" customHeight="1">
      <c r="A2660" s="12">
        <v>3.2598238E7</v>
      </c>
      <c r="B2660" s="12" t="s">
        <v>32161</v>
      </c>
      <c r="C2660" s="12" t="s">
        <v>32162</v>
      </c>
      <c r="D2660" s="12" t="s">
        <v>32163</v>
      </c>
      <c r="E2660" s="12" t="s">
        <v>32164</v>
      </c>
      <c r="F2660" s="12" t="s">
        <v>151</v>
      </c>
      <c r="G2660" s="12">
        <v>2020.0</v>
      </c>
      <c r="H2660" s="33">
        <v>44012.0</v>
      </c>
      <c r="K2660" s="12" t="s">
        <v>32165</v>
      </c>
    </row>
    <row r="2661" ht="15.75" customHeight="1">
      <c r="A2661" s="12">
        <v>3.2679008E7</v>
      </c>
      <c r="B2661" s="12" t="s">
        <v>32166</v>
      </c>
      <c r="C2661" s="12" t="s">
        <v>32167</v>
      </c>
      <c r="D2661" s="12" t="s">
        <v>32168</v>
      </c>
      <c r="E2661" s="12" t="s">
        <v>32169</v>
      </c>
      <c r="F2661" s="12" t="s">
        <v>151</v>
      </c>
      <c r="G2661" s="12">
        <v>2020.0</v>
      </c>
      <c r="H2661" s="33">
        <v>44030.0</v>
      </c>
      <c r="K2661" s="12" t="s">
        <v>32170</v>
      </c>
    </row>
    <row r="2662" ht="15.75" customHeight="1">
      <c r="A2662" s="12">
        <v>3.2706439E7</v>
      </c>
      <c r="B2662" s="12" t="s">
        <v>32171</v>
      </c>
      <c r="C2662" s="12" t="s">
        <v>32172</v>
      </c>
      <c r="D2662" s="12" t="s">
        <v>32173</v>
      </c>
      <c r="E2662" s="12" t="s">
        <v>32174</v>
      </c>
      <c r="F2662" s="12" t="s">
        <v>32175</v>
      </c>
      <c r="G2662" s="12">
        <v>2020.0</v>
      </c>
      <c r="H2662" s="33">
        <v>44037.0</v>
      </c>
      <c r="K2662" s="12" t="s">
        <v>32176</v>
      </c>
    </row>
    <row r="2663" ht="15.75" customHeight="1">
      <c r="A2663" s="12">
        <v>3.2712316E7</v>
      </c>
      <c r="B2663" s="12" t="s">
        <v>32177</v>
      </c>
      <c r="C2663" s="12" t="s">
        <v>32178</v>
      </c>
      <c r="D2663" s="12" t="s">
        <v>32179</v>
      </c>
      <c r="E2663" s="12" t="s">
        <v>32180</v>
      </c>
      <c r="F2663" s="12" t="s">
        <v>10502</v>
      </c>
      <c r="G2663" s="12">
        <v>2020.0</v>
      </c>
      <c r="H2663" s="33">
        <v>44039.0</v>
      </c>
      <c r="K2663" s="12" t="s">
        <v>32181</v>
      </c>
    </row>
    <row r="2664" ht="15.75" customHeight="1">
      <c r="A2664" s="12">
        <v>3.2730769E7</v>
      </c>
      <c r="B2664" s="12" t="s">
        <v>32182</v>
      </c>
      <c r="C2664" s="12" t="s">
        <v>32183</v>
      </c>
      <c r="D2664" s="12" t="s">
        <v>32184</v>
      </c>
      <c r="E2664" s="12" t="s">
        <v>32185</v>
      </c>
      <c r="F2664" s="12" t="s">
        <v>3283</v>
      </c>
      <c r="G2664" s="12">
        <v>2020.0</v>
      </c>
      <c r="H2664" s="33">
        <v>44043.0</v>
      </c>
      <c r="K2664" s="12" t="s">
        <v>32186</v>
      </c>
    </row>
    <row r="2665" ht="15.75" customHeight="1">
      <c r="A2665" s="12">
        <v>3.2748037E7</v>
      </c>
      <c r="B2665" s="12" t="s">
        <v>32187</v>
      </c>
      <c r="C2665" s="12" t="s">
        <v>32188</v>
      </c>
      <c r="D2665" s="12" t="s">
        <v>32189</v>
      </c>
      <c r="E2665" s="12" t="s">
        <v>32190</v>
      </c>
      <c r="F2665" s="12" t="s">
        <v>376</v>
      </c>
      <c r="G2665" s="12">
        <v>2020.0</v>
      </c>
      <c r="H2665" s="33">
        <v>44048.0</v>
      </c>
      <c r="K2665" s="12" t="s">
        <v>32191</v>
      </c>
    </row>
    <row r="2666" ht="15.75" customHeight="1">
      <c r="A2666" s="12">
        <v>3.2768516E7</v>
      </c>
      <c r="B2666" s="12" t="s">
        <v>32192</v>
      </c>
      <c r="C2666" s="12" t="s">
        <v>32193</v>
      </c>
      <c r="D2666" s="12" t="s">
        <v>32194</v>
      </c>
      <c r="E2666" s="12" t="s">
        <v>27635</v>
      </c>
      <c r="F2666" s="12" t="s">
        <v>1239</v>
      </c>
      <c r="G2666" s="12">
        <v>2020.0</v>
      </c>
      <c r="H2666" s="33">
        <v>44053.0</v>
      </c>
      <c r="K2666" s="12" t="s">
        <v>32195</v>
      </c>
    </row>
    <row r="2667" ht="15.75" customHeight="1">
      <c r="A2667" s="12">
        <v>3.2801177E7</v>
      </c>
      <c r="B2667" s="12" t="s">
        <v>32196</v>
      </c>
      <c r="C2667" s="12" t="s">
        <v>32197</v>
      </c>
      <c r="D2667" s="12" t="s">
        <v>32198</v>
      </c>
      <c r="E2667" s="12" t="s">
        <v>19745</v>
      </c>
      <c r="F2667" s="12" t="s">
        <v>182</v>
      </c>
      <c r="G2667" s="12">
        <v>2020.0</v>
      </c>
      <c r="H2667" s="33">
        <v>44061.0</v>
      </c>
      <c r="I2667" s="12" t="s">
        <v>32199</v>
      </c>
      <c r="K2667" s="12" t="s">
        <v>32200</v>
      </c>
    </row>
    <row r="2668" ht="15.75" customHeight="1">
      <c r="A2668" s="12">
        <v>3.2829184E7</v>
      </c>
      <c r="B2668" s="12" t="s">
        <v>32201</v>
      </c>
      <c r="C2668" s="12" t="s">
        <v>32202</v>
      </c>
      <c r="D2668" s="12" t="s">
        <v>32203</v>
      </c>
      <c r="E2668" s="12" t="s">
        <v>32204</v>
      </c>
      <c r="F2668" s="12" t="s">
        <v>202</v>
      </c>
      <c r="G2668" s="12">
        <v>2020.0</v>
      </c>
      <c r="H2668" s="33">
        <v>44067.0</v>
      </c>
      <c r="K2668" s="12" t="s">
        <v>32205</v>
      </c>
    </row>
    <row r="2669" ht="15.75" customHeight="1">
      <c r="A2669" s="12">
        <v>3.2854141E7</v>
      </c>
      <c r="B2669" s="12" t="s">
        <v>32206</v>
      </c>
      <c r="C2669" s="12" t="s">
        <v>32207</v>
      </c>
      <c r="D2669" s="12" t="s">
        <v>32208</v>
      </c>
      <c r="E2669" s="12" t="s">
        <v>21649</v>
      </c>
      <c r="F2669" s="12" t="s">
        <v>220</v>
      </c>
      <c r="G2669" s="12">
        <v>2020.0</v>
      </c>
      <c r="H2669" s="33">
        <v>44071.0</v>
      </c>
      <c r="K2669" s="12" t="s">
        <v>32209</v>
      </c>
    </row>
    <row r="2670" ht="15.75" customHeight="1">
      <c r="A2670" s="12">
        <v>3.2868511E7</v>
      </c>
      <c r="B2670" s="12" t="s">
        <v>32210</v>
      </c>
      <c r="C2670" s="12" t="s">
        <v>32211</v>
      </c>
      <c r="D2670" s="12" t="s">
        <v>32212</v>
      </c>
      <c r="E2670" s="12" t="s">
        <v>32213</v>
      </c>
      <c r="F2670" s="12" t="s">
        <v>5257</v>
      </c>
      <c r="G2670" s="12">
        <v>2020.0</v>
      </c>
      <c r="H2670" s="33">
        <v>44076.0</v>
      </c>
      <c r="K2670" s="12" t="s">
        <v>32214</v>
      </c>
    </row>
    <row r="2671" ht="15.75" customHeight="1">
      <c r="A2671" s="12">
        <v>3.2891899E7</v>
      </c>
      <c r="B2671" s="12" t="s">
        <v>32215</v>
      </c>
      <c r="C2671" s="12" t="s">
        <v>24455</v>
      </c>
      <c r="D2671" s="12" t="s">
        <v>32216</v>
      </c>
      <c r="E2671" s="12" t="s">
        <v>24457</v>
      </c>
      <c r="F2671" s="12" t="s">
        <v>657</v>
      </c>
      <c r="G2671" s="12">
        <v>2020.0</v>
      </c>
      <c r="H2671" s="33">
        <v>44080.0</v>
      </c>
      <c r="K2671" s="12" t="s">
        <v>32217</v>
      </c>
    </row>
    <row r="2672" ht="15.75" customHeight="1">
      <c r="A2672" s="12">
        <v>3.2937243E7</v>
      </c>
      <c r="B2672" s="12" t="s">
        <v>32218</v>
      </c>
      <c r="C2672" s="12" t="s">
        <v>32219</v>
      </c>
      <c r="D2672" s="12" t="s">
        <v>32220</v>
      </c>
      <c r="E2672" s="12" t="s">
        <v>32221</v>
      </c>
      <c r="F2672" s="12" t="s">
        <v>842</v>
      </c>
      <c r="G2672" s="12">
        <v>2020.0</v>
      </c>
      <c r="H2672" s="33">
        <v>44090.0</v>
      </c>
      <c r="I2672" s="12" t="s">
        <v>32222</v>
      </c>
      <c r="J2672" s="12" t="s">
        <v>32223</v>
      </c>
      <c r="K2672" s="12" t="s">
        <v>32224</v>
      </c>
    </row>
    <row r="2673" ht="15.75" customHeight="1">
      <c r="A2673" s="12">
        <v>3.2941229E7</v>
      </c>
      <c r="B2673" s="12" t="s">
        <v>32225</v>
      </c>
      <c r="C2673" s="12" t="s">
        <v>32226</v>
      </c>
      <c r="D2673" s="12" t="s">
        <v>32227</v>
      </c>
      <c r="E2673" s="12" t="s">
        <v>31068</v>
      </c>
      <c r="F2673" s="12" t="s">
        <v>31069</v>
      </c>
      <c r="G2673" s="12">
        <v>2020.0</v>
      </c>
      <c r="H2673" s="33">
        <v>44091.0</v>
      </c>
      <c r="K2673" s="12" t="s">
        <v>32228</v>
      </c>
    </row>
    <row r="2674" ht="15.75" customHeight="1">
      <c r="A2674" s="12">
        <v>3.2946736E7</v>
      </c>
      <c r="B2674" s="12" t="s">
        <v>32229</v>
      </c>
      <c r="C2674" s="12" t="s">
        <v>26771</v>
      </c>
      <c r="D2674" s="12" t="s">
        <v>32230</v>
      </c>
      <c r="E2674" s="12" t="s">
        <v>22637</v>
      </c>
      <c r="F2674" s="12" t="s">
        <v>508</v>
      </c>
      <c r="G2674" s="12">
        <v>2020.0</v>
      </c>
      <c r="H2674" s="33">
        <v>44092.0</v>
      </c>
      <c r="I2674" s="12" t="s">
        <v>32231</v>
      </c>
      <c r="K2674" s="12" t="s">
        <v>32232</v>
      </c>
    </row>
    <row r="2675" ht="15.75" customHeight="1">
      <c r="A2675" s="12">
        <v>3.3004069E7</v>
      </c>
      <c r="B2675" s="12" t="s">
        <v>32233</v>
      </c>
      <c r="C2675" s="12" t="s">
        <v>32234</v>
      </c>
      <c r="D2675" s="12" t="s">
        <v>32235</v>
      </c>
      <c r="E2675" s="12" t="s">
        <v>32236</v>
      </c>
      <c r="F2675" s="12" t="s">
        <v>332</v>
      </c>
      <c r="G2675" s="12">
        <v>2020.0</v>
      </c>
      <c r="H2675" s="33">
        <v>44106.0</v>
      </c>
      <c r="I2675" s="12" t="s">
        <v>32237</v>
      </c>
      <c r="K2675" s="12" t="s">
        <v>32238</v>
      </c>
    </row>
    <row r="2676" ht="15.75" customHeight="1">
      <c r="A2676" s="12">
        <v>3.3023928E7</v>
      </c>
      <c r="B2676" s="12" t="s">
        <v>32239</v>
      </c>
      <c r="C2676" s="12" t="s">
        <v>32240</v>
      </c>
      <c r="D2676" s="12" t="s">
        <v>32241</v>
      </c>
      <c r="E2676" s="12" t="s">
        <v>32242</v>
      </c>
      <c r="F2676" s="12" t="s">
        <v>1885</v>
      </c>
      <c r="G2676" s="12">
        <v>2020.0</v>
      </c>
      <c r="H2676" s="33">
        <v>44111.0</v>
      </c>
      <c r="I2676" s="12" t="s">
        <v>32243</v>
      </c>
      <c r="K2676" s="12" t="s">
        <v>32244</v>
      </c>
    </row>
    <row r="2677" ht="15.75" customHeight="1">
      <c r="A2677" s="12">
        <v>3.3025772E7</v>
      </c>
      <c r="B2677" s="12" t="s">
        <v>32245</v>
      </c>
      <c r="C2677" s="12" t="s">
        <v>32246</v>
      </c>
      <c r="D2677" s="12" t="s">
        <v>32247</v>
      </c>
      <c r="E2677" s="12" t="s">
        <v>29737</v>
      </c>
      <c r="F2677" s="12" t="s">
        <v>22668</v>
      </c>
      <c r="G2677" s="12">
        <v>2020.0</v>
      </c>
      <c r="H2677" s="33">
        <v>44111.0</v>
      </c>
      <c r="I2677" s="12" t="s">
        <v>32248</v>
      </c>
      <c r="K2677" s="12" t="s">
        <v>32249</v>
      </c>
    </row>
    <row r="2678" ht="15.75" customHeight="1">
      <c r="A2678" s="12">
        <v>3.3072805E7</v>
      </c>
      <c r="B2678" s="12" t="s">
        <v>32250</v>
      </c>
      <c r="C2678" s="12" t="s">
        <v>32251</v>
      </c>
      <c r="D2678" s="12" t="s">
        <v>32252</v>
      </c>
      <c r="E2678" s="12" t="s">
        <v>32253</v>
      </c>
      <c r="F2678" s="12" t="s">
        <v>32254</v>
      </c>
      <c r="G2678" s="12">
        <v>2020.0</v>
      </c>
      <c r="H2678" s="33">
        <v>44123.0</v>
      </c>
      <c r="I2678" s="12" t="s">
        <v>32255</v>
      </c>
      <c r="K2678" s="12" t="s">
        <v>32256</v>
      </c>
    </row>
    <row r="2679" ht="15.75" customHeight="1">
      <c r="A2679" s="12">
        <v>3.3079998E7</v>
      </c>
      <c r="B2679" s="12" t="s">
        <v>32257</v>
      </c>
      <c r="C2679" s="12" t="s">
        <v>32258</v>
      </c>
      <c r="D2679" s="12" t="s">
        <v>32259</v>
      </c>
      <c r="E2679" s="12" t="s">
        <v>10477</v>
      </c>
      <c r="F2679" s="12" t="s">
        <v>386</v>
      </c>
      <c r="G2679" s="12">
        <v>2020.0</v>
      </c>
      <c r="H2679" s="33">
        <v>44124.0</v>
      </c>
      <c r="K2679" s="12" t="s">
        <v>32260</v>
      </c>
    </row>
    <row r="2680" ht="15.75" customHeight="1">
      <c r="A2680" s="12">
        <v>3.3089326E7</v>
      </c>
      <c r="B2680" s="12" t="s">
        <v>32261</v>
      </c>
      <c r="C2680" s="12" t="s">
        <v>32262</v>
      </c>
      <c r="D2680" s="12" t="s">
        <v>32263</v>
      </c>
      <c r="E2680" s="12" t="s">
        <v>27480</v>
      </c>
      <c r="F2680" s="12" t="s">
        <v>386</v>
      </c>
      <c r="G2680" s="12">
        <v>2020.0</v>
      </c>
      <c r="H2680" s="33">
        <v>44126.0</v>
      </c>
      <c r="K2680" s="12" t="s">
        <v>32264</v>
      </c>
    </row>
    <row r="2681" ht="15.75" customHeight="1">
      <c r="A2681" s="12">
        <v>3.3202508E7</v>
      </c>
      <c r="B2681" s="12" t="s">
        <v>32265</v>
      </c>
      <c r="C2681" s="12" t="s">
        <v>32266</v>
      </c>
      <c r="D2681" s="12" t="s">
        <v>32267</v>
      </c>
      <c r="E2681" s="12" t="s">
        <v>14628</v>
      </c>
      <c r="F2681" s="12" t="s">
        <v>2562</v>
      </c>
      <c r="G2681" s="12">
        <v>2020.0</v>
      </c>
      <c r="H2681" s="33">
        <v>44152.0</v>
      </c>
      <c r="I2681" s="12" t="s">
        <v>32268</v>
      </c>
      <c r="K2681" s="12" t="s">
        <v>32269</v>
      </c>
    </row>
    <row r="2682" ht="15.75" customHeight="1">
      <c r="A2682" s="12">
        <v>3.3659853E7</v>
      </c>
      <c r="B2682" s="12" t="s">
        <v>32270</v>
      </c>
      <c r="C2682" s="12" t="s">
        <v>32271</v>
      </c>
      <c r="D2682" s="12" t="s">
        <v>32272</v>
      </c>
      <c r="E2682" s="12" t="s">
        <v>32273</v>
      </c>
      <c r="F2682" s="12" t="s">
        <v>29395</v>
      </c>
      <c r="G2682" s="12">
        <v>2020.0</v>
      </c>
      <c r="H2682" s="33">
        <v>44259.0</v>
      </c>
      <c r="I2682" s="12" t="s">
        <v>32274</v>
      </c>
      <c r="K2682" s="12" t="s">
        <v>32275</v>
      </c>
    </row>
    <row r="2683" ht="15.75" customHeight="1">
      <c r="A2683" s="12">
        <v>3.485671E7</v>
      </c>
      <c r="B2683" s="12" t="s">
        <v>32276</v>
      </c>
      <c r="C2683" s="12" t="s">
        <v>32277</v>
      </c>
      <c r="D2683" s="12" t="s">
        <v>32278</v>
      </c>
      <c r="E2683" s="12" t="s">
        <v>32279</v>
      </c>
      <c r="F2683" s="12" t="s">
        <v>313</v>
      </c>
      <c r="G2683" s="12">
        <v>2020.0</v>
      </c>
      <c r="H2683" s="33">
        <v>44533.0</v>
      </c>
      <c r="K2683" s="12" t="s">
        <v>32280</v>
      </c>
    </row>
    <row r="2684" ht="15.75" customHeight="1">
      <c r="A2684" s="12">
        <v>3.4856721E7</v>
      </c>
      <c r="B2684" s="12" t="s">
        <v>32282</v>
      </c>
      <c r="C2684" s="12" t="s">
        <v>32283</v>
      </c>
      <c r="D2684" s="12" t="s">
        <v>32284</v>
      </c>
      <c r="E2684" s="12" t="s">
        <v>32285</v>
      </c>
      <c r="F2684" s="12" t="s">
        <v>313</v>
      </c>
      <c r="G2684" s="12">
        <v>2020.0</v>
      </c>
      <c r="H2684" s="33">
        <v>44533.0</v>
      </c>
      <c r="K2684" s="12" t="s">
        <v>32286</v>
      </c>
    </row>
    <row r="2685" ht="15.75" customHeight="1">
      <c r="A2685" s="12">
        <v>3.3022249E7</v>
      </c>
      <c r="B2685" s="12" t="s">
        <v>2793</v>
      </c>
      <c r="C2685" s="12" t="s">
        <v>32287</v>
      </c>
      <c r="D2685" s="12" t="s">
        <v>32288</v>
      </c>
      <c r="E2685" s="12" t="s">
        <v>32289</v>
      </c>
      <c r="F2685" s="12" t="s">
        <v>6252</v>
      </c>
      <c r="G2685" s="12">
        <v>2020.0</v>
      </c>
      <c r="H2685" s="33">
        <v>44110.0</v>
      </c>
      <c r="K2685" s="12" t="s">
        <v>32290</v>
      </c>
    </row>
    <row r="2686" ht="15.75" customHeight="1">
      <c r="A2686" s="12">
        <v>3.3023645E7</v>
      </c>
      <c r="B2686" s="12" t="s">
        <v>32292</v>
      </c>
      <c r="C2686" s="12" t="s">
        <v>32293</v>
      </c>
      <c r="D2686" s="12" t="s">
        <v>32294</v>
      </c>
      <c r="E2686" s="12" t="s">
        <v>32295</v>
      </c>
      <c r="F2686" s="12" t="s">
        <v>810</v>
      </c>
      <c r="G2686" s="12">
        <v>2020.0</v>
      </c>
      <c r="H2686" s="33">
        <v>44111.0</v>
      </c>
      <c r="I2686" s="12" t="s">
        <v>32296</v>
      </c>
      <c r="K2686" s="12" t="s">
        <v>32297</v>
      </c>
    </row>
    <row r="2687" ht="15.75" customHeight="1">
      <c r="A2687" s="12">
        <v>3.3024036E7</v>
      </c>
      <c r="B2687" s="12" t="s">
        <v>32299</v>
      </c>
      <c r="C2687" s="12" t="s">
        <v>32300</v>
      </c>
      <c r="D2687" s="12" t="s">
        <v>32301</v>
      </c>
      <c r="E2687" s="12" t="s">
        <v>31408</v>
      </c>
      <c r="F2687" s="12" t="s">
        <v>7946</v>
      </c>
      <c r="G2687" s="12">
        <v>2020.0</v>
      </c>
      <c r="H2687" s="33">
        <v>44111.0</v>
      </c>
      <c r="I2687" s="12" t="s">
        <v>32302</v>
      </c>
      <c r="K2687" s="12" t="s">
        <v>32303</v>
      </c>
    </row>
    <row r="2688" ht="15.75" customHeight="1">
      <c r="A2688" s="12">
        <v>3.3032588E7</v>
      </c>
      <c r="B2688" s="12" t="s">
        <v>32304</v>
      </c>
      <c r="C2688" s="12" t="s">
        <v>32305</v>
      </c>
      <c r="D2688" s="12" t="s">
        <v>32306</v>
      </c>
      <c r="E2688" s="12" t="s">
        <v>32307</v>
      </c>
      <c r="F2688" s="12" t="s">
        <v>818</v>
      </c>
      <c r="G2688" s="12">
        <v>2020.0</v>
      </c>
      <c r="H2688" s="33">
        <v>44113.0</v>
      </c>
      <c r="I2688" s="12" t="s">
        <v>32308</v>
      </c>
      <c r="K2688" s="12" t="s">
        <v>32309</v>
      </c>
    </row>
    <row r="2689" ht="15.75" customHeight="1">
      <c r="A2689" s="12">
        <v>3.3032591E7</v>
      </c>
      <c r="B2689" s="12" t="s">
        <v>32311</v>
      </c>
      <c r="C2689" s="12" t="s">
        <v>32312</v>
      </c>
      <c r="D2689" s="12" t="s">
        <v>32313</v>
      </c>
      <c r="E2689" s="12" t="s">
        <v>32314</v>
      </c>
      <c r="F2689" s="12" t="s">
        <v>818</v>
      </c>
      <c r="G2689" s="12">
        <v>2020.0</v>
      </c>
      <c r="H2689" s="33">
        <v>44113.0</v>
      </c>
      <c r="I2689" s="12" t="s">
        <v>32315</v>
      </c>
      <c r="K2689" s="12" t="s">
        <v>32316</v>
      </c>
    </row>
    <row r="2690" ht="15.75" customHeight="1">
      <c r="A2690" s="12">
        <v>3.3033285E7</v>
      </c>
      <c r="B2690" s="12" t="s">
        <v>32317</v>
      </c>
      <c r="C2690" s="12" t="s">
        <v>32318</v>
      </c>
      <c r="D2690" s="12" t="s">
        <v>32319</v>
      </c>
      <c r="E2690" s="12" t="s">
        <v>32320</v>
      </c>
      <c r="F2690" s="12" t="s">
        <v>5609</v>
      </c>
      <c r="G2690" s="12">
        <v>2020.0</v>
      </c>
      <c r="H2690" s="33">
        <v>44113.0</v>
      </c>
      <c r="I2690" s="12" t="s">
        <v>32321</v>
      </c>
      <c r="K2690" s="12" t="s">
        <v>32322</v>
      </c>
    </row>
    <row r="2691" ht="15.75" customHeight="1">
      <c r="A2691" s="12">
        <v>3.3033309E7</v>
      </c>
      <c r="B2691" s="12" t="s">
        <v>32323</v>
      </c>
      <c r="C2691" s="12" t="s">
        <v>32324</v>
      </c>
      <c r="D2691" s="12" t="s">
        <v>32325</v>
      </c>
      <c r="E2691" s="12" t="s">
        <v>32326</v>
      </c>
      <c r="F2691" s="12" t="s">
        <v>5609</v>
      </c>
      <c r="G2691" s="12">
        <v>2020.0</v>
      </c>
      <c r="H2691" s="33">
        <v>44113.0</v>
      </c>
      <c r="I2691" s="12" t="s">
        <v>32327</v>
      </c>
      <c r="K2691" s="12" t="s">
        <v>32328</v>
      </c>
    </row>
    <row r="2692" ht="15.75" customHeight="1">
      <c r="A2692" s="12">
        <v>3.3048997E7</v>
      </c>
      <c r="B2692" s="12" t="s">
        <v>32329</v>
      </c>
      <c r="C2692" s="12" t="s">
        <v>32330</v>
      </c>
      <c r="D2692" s="12" t="s">
        <v>32331</v>
      </c>
      <c r="E2692" s="12" t="s">
        <v>32332</v>
      </c>
      <c r="F2692" s="12" t="s">
        <v>1789</v>
      </c>
      <c r="G2692" s="12">
        <v>2020.0</v>
      </c>
      <c r="H2692" s="33">
        <v>44117.0</v>
      </c>
      <c r="I2692" s="12" t="s">
        <v>32333</v>
      </c>
      <c r="K2692" s="12" t="s">
        <v>32334</v>
      </c>
    </row>
    <row r="2693" ht="15.75" customHeight="1">
      <c r="A2693" s="12">
        <v>3.3057334E7</v>
      </c>
      <c r="B2693" s="12" t="s">
        <v>32336</v>
      </c>
      <c r="C2693" s="12" t="s">
        <v>32337</v>
      </c>
      <c r="D2693" s="12" t="s">
        <v>32338</v>
      </c>
      <c r="E2693" s="12" t="s">
        <v>14564</v>
      </c>
      <c r="F2693" s="12" t="s">
        <v>2810</v>
      </c>
      <c r="G2693" s="12">
        <v>2020.0</v>
      </c>
      <c r="H2693" s="33">
        <v>44119.0</v>
      </c>
      <c r="I2693" s="12" t="s">
        <v>32339</v>
      </c>
      <c r="K2693" s="12" t="s">
        <v>32340</v>
      </c>
    </row>
    <row r="2694" ht="15.75" customHeight="1">
      <c r="A2694" s="12">
        <v>3.3059758E7</v>
      </c>
      <c r="B2694" s="12" t="s">
        <v>32342</v>
      </c>
      <c r="C2694" s="12" t="s">
        <v>32343</v>
      </c>
      <c r="D2694" s="12" t="s">
        <v>32344</v>
      </c>
      <c r="E2694" s="12" t="s">
        <v>32345</v>
      </c>
      <c r="F2694" s="12" t="s">
        <v>332</v>
      </c>
      <c r="G2694" s="12">
        <v>2020.0</v>
      </c>
      <c r="H2694" s="33">
        <v>44120.0</v>
      </c>
      <c r="I2694" s="12" t="s">
        <v>32346</v>
      </c>
      <c r="K2694" s="12" t="s">
        <v>32347</v>
      </c>
    </row>
    <row r="2695" ht="15.75" customHeight="1">
      <c r="A2695" s="12">
        <v>3.3195629E7</v>
      </c>
      <c r="B2695" s="12" t="s">
        <v>32348</v>
      </c>
      <c r="C2695" s="12" t="s">
        <v>32349</v>
      </c>
      <c r="D2695" s="12" t="s">
        <v>32350</v>
      </c>
      <c r="E2695" s="12" t="s">
        <v>32351</v>
      </c>
      <c r="F2695" s="12" t="s">
        <v>18629</v>
      </c>
      <c r="G2695" s="12">
        <v>2020.0</v>
      </c>
      <c r="H2695" s="33">
        <v>44151.0</v>
      </c>
      <c r="I2695" s="12" t="s">
        <v>32352</v>
      </c>
      <c r="K2695" s="12" t="s">
        <v>32353</v>
      </c>
    </row>
    <row r="2696" ht="15.75" customHeight="1">
      <c r="A2696" s="12">
        <v>3.3067437E7</v>
      </c>
      <c r="B2696" s="12" t="s">
        <v>32354</v>
      </c>
      <c r="C2696" s="12" t="s">
        <v>32355</v>
      </c>
      <c r="D2696" s="12" t="s">
        <v>32356</v>
      </c>
      <c r="E2696" s="12" t="s">
        <v>32357</v>
      </c>
      <c r="F2696" s="12" t="s">
        <v>7626</v>
      </c>
      <c r="G2696" s="12">
        <v>2020.0</v>
      </c>
      <c r="H2696" s="33">
        <v>44121.0</v>
      </c>
      <c r="I2696" s="12" t="s">
        <v>32358</v>
      </c>
      <c r="K2696" s="12" t="s">
        <v>32359</v>
      </c>
    </row>
    <row r="2697" ht="15.75" customHeight="1">
      <c r="A2697" s="12">
        <v>3.3081422E7</v>
      </c>
      <c r="B2697" s="12" t="s">
        <v>32361</v>
      </c>
      <c r="C2697" s="12" t="s">
        <v>32362</v>
      </c>
      <c r="D2697" s="12" t="s">
        <v>32363</v>
      </c>
      <c r="E2697" s="12" t="s">
        <v>31740</v>
      </c>
      <c r="F2697" s="12" t="s">
        <v>16411</v>
      </c>
      <c r="G2697" s="12">
        <v>2020.0</v>
      </c>
      <c r="H2697" s="33">
        <v>44125.0</v>
      </c>
      <c r="I2697" s="12" t="s">
        <v>32364</v>
      </c>
      <c r="K2697" s="12" t="s">
        <v>32365</v>
      </c>
    </row>
    <row r="2698" ht="15.75" customHeight="1">
      <c r="A2698" s="12">
        <v>3.3185065E7</v>
      </c>
      <c r="B2698" s="12" t="s">
        <v>32366</v>
      </c>
      <c r="C2698" s="12" t="s">
        <v>32367</v>
      </c>
      <c r="D2698" s="12" t="s">
        <v>32368</v>
      </c>
      <c r="E2698" s="12" t="s">
        <v>32369</v>
      </c>
      <c r="F2698" s="12" t="s">
        <v>9341</v>
      </c>
      <c r="G2698" s="12">
        <v>2020.0</v>
      </c>
      <c r="H2698" s="33">
        <v>44148.0</v>
      </c>
      <c r="K2698" s="12" t="s">
        <v>32370</v>
      </c>
    </row>
    <row r="2699" ht="15.75" customHeight="1">
      <c r="A2699" s="12">
        <v>3.306926E7</v>
      </c>
      <c r="B2699" s="12" t="s">
        <v>32371</v>
      </c>
      <c r="C2699" s="12" t="s">
        <v>32372</v>
      </c>
      <c r="D2699" s="12" t="s">
        <v>32373</v>
      </c>
      <c r="E2699" s="12" t="s">
        <v>32374</v>
      </c>
      <c r="F2699" s="12" t="s">
        <v>332</v>
      </c>
      <c r="G2699" s="12">
        <v>2020.0</v>
      </c>
      <c r="H2699" s="33">
        <v>44122.0</v>
      </c>
      <c r="I2699" s="12" t="s">
        <v>32375</v>
      </c>
      <c r="K2699" s="12" t="s">
        <v>32376</v>
      </c>
    </row>
    <row r="2700" ht="15.75" customHeight="1">
      <c r="A2700" s="12">
        <v>3.3081703E7</v>
      </c>
      <c r="B2700" s="12" t="s">
        <v>32378</v>
      </c>
      <c r="C2700" s="12" t="s">
        <v>32379</v>
      </c>
      <c r="D2700" s="12" t="s">
        <v>32380</v>
      </c>
      <c r="E2700" s="12" t="s">
        <v>3186</v>
      </c>
      <c r="F2700" s="12" t="s">
        <v>605</v>
      </c>
      <c r="G2700" s="12">
        <v>2020.0</v>
      </c>
      <c r="H2700" s="33">
        <v>44125.0</v>
      </c>
      <c r="I2700" s="12" t="s">
        <v>32381</v>
      </c>
      <c r="K2700" s="12" t="s">
        <v>32382</v>
      </c>
    </row>
    <row r="2701" ht="15.75" customHeight="1">
      <c r="A2701" s="12">
        <v>3.3092135E7</v>
      </c>
      <c r="B2701" s="12" t="s">
        <v>32384</v>
      </c>
      <c r="C2701" s="12" t="s">
        <v>32385</v>
      </c>
      <c r="D2701" s="12" t="s">
        <v>32386</v>
      </c>
      <c r="E2701" s="12" t="s">
        <v>32387</v>
      </c>
      <c r="F2701" s="12" t="s">
        <v>104</v>
      </c>
      <c r="G2701" s="12">
        <v>2020.0</v>
      </c>
      <c r="H2701" s="33">
        <v>44127.0</v>
      </c>
      <c r="I2701" s="12" t="s">
        <v>32388</v>
      </c>
      <c r="K2701" s="12" t="s">
        <v>32389</v>
      </c>
    </row>
    <row r="2702" ht="15.75" customHeight="1">
      <c r="A2702" s="12">
        <v>3.3111845E7</v>
      </c>
      <c r="B2702" s="12" t="s">
        <v>32390</v>
      </c>
      <c r="C2702" s="12" t="s">
        <v>32391</v>
      </c>
      <c r="D2702" s="12" t="s">
        <v>32392</v>
      </c>
      <c r="E2702" s="12" t="s">
        <v>25524</v>
      </c>
      <c r="F2702" s="12" t="s">
        <v>587</v>
      </c>
      <c r="G2702" s="12">
        <v>2020.0</v>
      </c>
      <c r="H2702" s="33">
        <v>44132.0</v>
      </c>
      <c r="K2702" s="12" t="s">
        <v>32393</v>
      </c>
    </row>
    <row r="2703" ht="15.75" customHeight="1">
      <c r="A2703" s="12">
        <v>3.3091016E7</v>
      </c>
      <c r="B2703" s="12" t="s">
        <v>32395</v>
      </c>
      <c r="C2703" s="12" t="s">
        <v>20267</v>
      </c>
      <c r="D2703" s="12" t="s">
        <v>32396</v>
      </c>
      <c r="E2703" s="12" t="s">
        <v>14196</v>
      </c>
      <c r="F2703" s="12" t="s">
        <v>2810</v>
      </c>
      <c r="G2703" s="12">
        <v>2020.0</v>
      </c>
      <c r="H2703" s="33">
        <v>44126.0</v>
      </c>
      <c r="I2703" s="12" t="s">
        <v>32397</v>
      </c>
      <c r="K2703" s="12" t="s">
        <v>32398</v>
      </c>
    </row>
    <row r="2704" ht="15.75" customHeight="1">
      <c r="A2704" s="12">
        <v>3.3095791E7</v>
      </c>
      <c r="B2704" s="12" t="s">
        <v>32400</v>
      </c>
      <c r="C2704" s="12" t="s">
        <v>32401</v>
      </c>
      <c r="D2704" s="12" t="s">
        <v>32402</v>
      </c>
      <c r="E2704" s="12" t="s">
        <v>32403</v>
      </c>
      <c r="F2704" s="12" t="s">
        <v>2810</v>
      </c>
      <c r="G2704" s="12">
        <v>2020.0</v>
      </c>
      <c r="H2704" s="33">
        <v>44127.0</v>
      </c>
      <c r="I2704" s="12" t="s">
        <v>32404</v>
      </c>
      <c r="K2704" s="12" t="s">
        <v>32405</v>
      </c>
    </row>
    <row r="2705" ht="15.75" customHeight="1">
      <c r="A2705" s="12">
        <v>3.3121158E7</v>
      </c>
      <c r="B2705" s="12" t="s">
        <v>32407</v>
      </c>
      <c r="C2705" s="12" t="s">
        <v>32408</v>
      </c>
      <c r="D2705" s="12" t="s">
        <v>32409</v>
      </c>
      <c r="E2705" s="12" t="s">
        <v>2261</v>
      </c>
      <c r="F2705" s="12" t="s">
        <v>15421</v>
      </c>
      <c r="G2705" s="12">
        <v>2020.0</v>
      </c>
      <c r="H2705" s="33">
        <v>44134.0</v>
      </c>
      <c r="I2705" s="12" t="s">
        <v>32410</v>
      </c>
      <c r="K2705" s="12" t="s">
        <v>32411</v>
      </c>
    </row>
    <row r="2706" ht="15.75" customHeight="1">
      <c r="A2706" s="12">
        <v>3.3126449E7</v>
      </c>
      <c r="B2706" s="12" t="s">
        <v>32413</v>
      </c>
      <c r="C2706" s="12" t="s">
        <v>32414</v>
      </c>
      <c r="D2706" s="12" t="s">
        <v>32415</v>
      </c>
      <c r="E2706" s="12" t="s">
        <v>18823</v>
      </c>
      <c r="F2706" s="12" t="s">
        <v>27579</v>
      </c>
      <c r="G2706" s="12">
        <v>2020.0</v>
      </c>
      <c r="H2706" s="33">
        <v>44135.0</v>
      </c>
      <c r="I2706" s="12" t="s">
        <v>32416</v>
      </c>
      <c r="K2706" s="12" t="s">
        <v>32417</v>
      </c>
    </row>
    <row r="2707" ht="15.75" customHeight="1">
      <c r="A2707" s="12">
        <v>3.312669E7</v>
      </c>
      <c r="B2707" s="12" t="s">
        <v>32419</v>
      </c>
      <c r="C2707" s="12" t="s">
        <v>32420</v>
      </c>
      <c r="D2707" s="12" t="s">
        <v>32421</v>
      </c>
      <c r="E2707" s="12" t="s">
        <v>29662</v>
      </c>
      <c r="F2707" s="12" t="s">
        <v>5636</v>
      </c>
      <c r="G2707" s="12">
        <v>2020.0</v>
      </c>
      <c r="H2707" s="33">
        <v>44135.0</v>
      </c>
      <c r="I2707" s="12" t="s">
        <v>32422</v>
      </c>
      <c r="K2707" s="12" t="s">
        <v>32423</v>
      </c>
    </row>
    <row r="2708" ht="15.75" customHeight="1">
      <c r="A2708" s="12">
        <v>3.3138055E7</v>
      </c>
      <c r="B2708" s="12" t="s">
        <v>32424</v>
      </c>
      <c r="C2708" s="12" t="s">
        <v>32425</v>
      </c>
      <c r="D2708" s="12" t="s">
        <v>32426</v>
      </c>
      <c r="E2708" s="12" t="s">
        <v>30781</v>
      </c>
      <c r="F2708" s="12" t="s">
        <v>18934</v>
      </c>
      <c r="G2708" s="12">
        <v>2020.0</v>
      </c>
      <c r="H2708" s="33">
        <v>44138.0</v>
      </c>
      <c r="I2708" s="12" t="s">
        <v>32427</v>
      </c>
      <c r="K2708" s="12" t="s">
        <v>32428</v>
      </c>
    </row>
    <row r="2709" ht="15.75" customHeight="1">
      <c r="A2709" s="12">
        <v>3.3193196E7</v>
      </c>
      <c r="B2709" s="12" t="s">
        <v>32430</v>
      </c>
      <c r="C2709" s="12" t="s">
        <v>32431</v>
      </c>
      <c r="D2709" s="12" t="s">
        <v>32432</v>
      </c>
      <c r="E2709" s="12" t="s">
        <v>21064</v>
      </c>
      <c r="F2709" s="12" t="s">
        <v>1128</v>
      </c>
      <c r="G2709" s="12">
        <v>2020.0</v>
      </c>
      <c r="H2709" s="33">
        <v>44151.0</v>
      </c>
      <c r="I2709" s="12" t="s">
        <v>32433</v>
      </c>
      <c r="K2709" s="12" t="s">
        <v>32434</v>
      </c>
    </row>
    <row r="2710" ht="15.75" customHeight="1">
      <c r="A2710" s="12">
        <v>3.319496E7</v>
      </c>
      <c r="B2710" s="12" t="s">
        <v>32436</v>
      </c>
      <c r="C2710" s="12" t="s">
        <v>32437</v>
      </c>
      <c r="D2710" s="12" t="s">
        <v>32438</v>
      </c>
      <c r="E2710" s="12" t="s">
        <v>15711</v>
      </c>
      <c r="F2710" s="12" t="s">
        <v>7873</v>
      </c>
      <c r="G2710" s="12">
        <v>2020.0</v>
      </c>
      <c r="H2710" s="33">
        <v>44151.0</v>
      </c>
      <c r="I2710" s="12" t="s">
        <v>32439</v>
      </c>
      <c r="K2710" s="12" t="s">
        <v>32440</v>
      </c>
    </row>
    <row r="2711" ht="15.75" customHeight="1">
      <c r="A2711" s="12">
        <v>3.3175711E7</v>
      </c>
      <c r="B2711" s="12" t="s">
        <v>32441</v>
      </c>
      <c r="C2711" s="12" t="s">
        <v>32442</v>
      </c>
      <c r="D2711" s="12" t="s">
        <v>32443</v>
      </c>
      <c r="E2711" s="12" t="s">
        <v>32444</v>
      </c>
      <c r="F2711" s="12" t="s">
        <v>12218</v>
      </c>
      <c r="G2711" s="12">
        <v>2020.0</v>
      </c>
      <c r="H2711" s="33">
        <v>44146.0</v>
      </c>
      <c r="K2711" s="12" t="s">
        <v>32445</v>
      </c>
    </row>
    <row r="2712" ht="15.75" customHeight="1">
      <c r="A2712" s="12">
        <v>3.2112308E7</v>
      </c>
      <c r="B2712" s="12" t="s">
        <v>32447</v>
      </c>
      <c r="C2712" s="12" t="s">
        <v>32448</v>
      </c>
      <c r="D2712" s="12" t="s">
        <v>32449</v>
      </c>
      <c r="E2712" s="12" t="s">
        <v>14812</v>
      </c>
      <c r="F2712" s="12" t="s">
        <v>2050</v>
      </c>
      <c r="G2712" s="12">
        <v>2020.0</v>
      </c>
      <c r="H2712" s="33">
        <v>43891.0</v>
      </c>
      <c r="K2712" s="12" t="s">
        <v>32450</v>
      </c>
    </row>
    <row r="2713" ht="15.75" customHeight="1">
      <c r="A2713" s="12">
        <v>3.2366193E7</v>
      </c>
      <c r="B2713" s="12" t="s">
        <v>32452</v>
      </c>
      <c r="C2713" s="12" t="s">
        <v>32453</v>
      </c>
      <c r="D2713" s="12" t="s">
        <v>32454</v>
      </c>
      <c r="E2713" s="12" t="s">
        <v>31628</v>
      </c>
      <c r="F2713" s="12" t="s">
        <v>151</v>
      </c>
      <c r="G2713" s="12">
        <v>2020.0</v>
      </c>
      <c r="H2713" s="33">
        <v>43957.0</v>
      </c>
      <c r="K2713" s="12" t="s">
        <v>32455</v>
      </c>
    </row>
    <row r="2714" ht="15.75" customHeight="1">
      <c r="A2714" s="12">
        <v>3.2588174E7</v>
      </c>
      <c r="B2714" s="12" t="s">
        <v>32456</v>
      </c>
      <c r="C2714" s="12" t="s">
        <v>32457</v>
      </c>
      <c r="D2714" s="12" t="s">
        <v>32458</v>
      </c>
      <c r="E2714" s="12" t="s">
        <v>32459</v>
      </c>
      <c r="F2714" s="12" t="s">
        <v>376</v>
      </c>
      <c r="G2714" s="12">
        <v>2020.0</v>
      </c>
      <c r="H2714" s="33">
        <v>44009.0</v>
      </c>
      <c r="K2714" s="12" t="s">
        <v>32460</v>
      </c>
    </row>
    <row r="2715" ht="15.75" customHeight="1">
      <c r="A2715" s="12">
        <v>3.2592686E7</v>
      </c>
      <c r="B2715" s="12" t="s">
        <v>32461</v>
      </c>
      <c r="C2715" s="12" t="s">
        <v>32462</v>
      </c>
      <c r="D2715" s="12" t="s">
        <v>32463</v>
      </c>
      <c r="E2715" s="12" t="s">
        <v>21771</v>
      </c>
      <c r="F2715" s="12" t="s">
        <v>2712</v>
      </c>
      <c r="G2715" s="12">
        <v>2020.0</v>
      </c>
      <c r="H2715" s="33">
        <v>44010.0</v>
      </c>
      <c r="K2715" s="12" t="s">
        <v>32464</v>
      </c>
    </row>
    <row r="2716" ht="15.75" customHeight="1">
      <c r="A2716" s="12">
        <v>3.2615438E7</v>
      </c>
      <c r="B2716" s="12" t="s">
        <v>32465</v>
      </c>
      <c r="C2716" s="12" t="s">
        <v>32466</v>
      </c>
      <c r="D2716" s="12" t="s">
        <v>32467</v>
      </c>
      <c r="E2716" s="12" t="s">
        <v>32468</v>
      </c>
      <c r="F2716" s="12" t="s">
        <v>23461</v>
      </c>
      <c r="G2716" s="12">
        <v>2020.0</v>
      </c>
      <c r="H2716" s="33">
        <v>44015.0</v>
      </c>
      <c r="K2716" s="12" t="s">
        <v>32469</v>
      </c>
    </row>
    <row r="2717" ht="15.75" customHeight="1">
      <c r="A2717" s="12">
        <v>3.296133E7</v>
      </c>
      <c r="B2717" s="12" t="s">
        <v>32471</v>
      </c>
      <c r="C2717" s="12" t="s">
        <v>32472</v>
      </c>
      <c r="D2717" s="12" t="s">
        <v>32473</v>
      </c>
      <c r="E2717" s="12" t="s">
        <v>32474</v>
      </c>
      <c r="F2717" s="12" t="s">
        <v>32475</v>
      </c>
      <c r="G2717" s="12">
        <v>2020.0</v>
      </c>
      <c r="H2717" s="33">
        <v>44096.0</v>
      </c>
      <c r="K2717" s="12" t="s">
        <v>32476</v>
      </c>
    </row>
    <row r="2718" ht="15.75" customHeight="1">
      <c r="A2718" s="12">
        <v>3.2974769E7</v>
      </c>
      <c r="B2718" s="12" t="s">
        <v>32477</v>
      </c>
      <c r="C2718" s="12" t="s">
        <v>32478</v>
      </c>
      <c r="D2718" s="12" t="s">
        <v>32479</v>
      </c>
      <c r="E2718" s="12" t="s">
        <v>32480</v>
      </c>
      <c r="F2718" s="12" t="s">
        <v>376</v>
      </c>
      <c r="G2718" s="12">
        <v>2020.0</v>
      </c>
      <c r="H2718" s="33">
        <v>44099.0</v>
      </c>
      <c r="K2718" s="12" t="s">
        <v>32481</v>
      </c>
    </row>
    <row r="2719" ht="15.75" customHeight="1">
      <c r="A2719" s="12">
        <v>3.2993923E7</v>
      </c>
      <c r="B2719" s="12" t="s">
        <v>32482</v>
      </c>
      <c r="C2719" s="12" t="s">
        <v>32483</v>
      </c>
      <c r="D2719" s="12" t="s">
        <v>32484</v>
      </c>
      <c r="E2719" s="12" t="s">
        <v>28880</v>
      </c>
      <c r="F2719" s="12" t="s">
        <v>496</v>
      </c>
      <c r="G2719" s="12">
        <v>2020.0</v>
      </c>
      <c r="H2719" s="33">
        <v>44104.0</v>
      </c>
      <c r="I2719" s="12" t="s">
        <v>32485</v>
      </c>
      <c r="J2719" s="12" t="s">
        <v>32486</v>
      </c>
      <c r="K2719" s="12" t="s">
        <v>32487</v>
      </c>
    </row>
    <row r="2720" ht="15.75" customHeight="1">
      <c r="A2720" s="12">
        <v>3.2993924E7</v>
      </c>
      <c r="B2720" s="12" t="s">
        <v>32488</v>
      </c>
      <c r="C2720" s="12" t="s">
        <v>32489</v>
      </c>
      <c r="D2720" s="12" t="s">
        <v>32490</v>
      </c>
      <c r="E2720" s="12" t="s">
        <v>15660</v>
      </c>
      <c r="F2720" s="12" t="s">
        <v>496</v>
      </c>
      <c r="G2720" s="12">
        <v>2020.0</v>
      </c>
      <c r="H2720" s="33">
        <v>44104.0</v>
      </c>
      <c r="K2720" s="12" t="s">
        <v>32491</v>
      </c>
    </row>
    <row r="2721" ht="15.75" customHeight="1">
      <c r="A2721" s="12">
        <v>3.2993925E7</v>
      </c>
      <c r="B2721" s="12" t="s">
        <v>32492</v>
      </c>
      <c r="C2721" s="12" t="s">
        <v>32493</v>
      </c>
      <c r="D2721" s="12" t="s">
        <v>32494</v>
      </c>
      <c r="E2721" s="12" t="s">
        <v>7002</v>
      </c>
      <c r="F2721" s="12" t="s">
        <v>496</v>
      </c>
      <c r="G2721" s="12">
        <v>2020.0</v>
      </c>
      <c r="H2721" s="33">
        <v>44104.0</v>
      </c>
      <c r="K2721" s="12" t="s">
        <v>32495</v>
      </c>
    </row>
    <row r="2722" ht="15.75" customHeight="1">
      <c r="A2722" s="12">
        <v>3.2993931E7</v>
      </c>
      <c r="B2722" s="12" t="s">
        <v>32496</v>
      </c>
      <c r="C2722" s="12" t="s">
        <v>32497</v>
      </c>
      <c r="D2722" s="12" t="s">
        <v>32498</v>
      </c>
      <c r="E2722" s="12" t="s">
        <v>24791</v>
      </c>
      <c r="F2722" s="12" t="s">
        <v>496</v>
      </c>
      <c r="G2722" s="12">
        <v>2020.0</v>
      </c>
      <c r="H2722" s="33">
        <v>44104.0</v>
      </c>
      <c r="I2722" s="12" t="s">
        <v>32499</v>
      </c>
      <c r="K2722" s="12" t="s">
        <v>32500</v>
      </c>
    </row>
    <row r="2723" ht="15.75" customHeight="1">
      <c r="A2723" s="12">
        <v>3.2993937E7</v>
      </c>
      <c r="B2723" s="12" t="s">
        <v>32501</v>
      </c>
      <c r="C2723" s="12" t="s">
        <v>32502</v>
      </c>
      <c r="D2723" s="12" t="s">
        <v>32503</v>
      </c>
      <c r="E2723" s="12" t="s">
        <v>32504</v>
      </c>
      <c r="F2723" s="12" t="s">
        <v>496</v>
      </c>
      <c r="G2723" s="12">
        <v>2020.0</v>
      </c>
      <c r="H2723" s="33">
        <v>44104.0</v>
      </c>
      <c r="I2723" s="12" t="s">
        <v>32505</v>
      </c>
      <c r="J2723" s="12" t="s">
        <v>32506</v>
      </c>
      <c r="K2723" s="12" t="s">
        <v>32507</v>
      </c>
    </row>
    <row r="2724" ht="15.75" customHeight="1">
      <c r="A2724" s="12">
        <v>3.2993945E7</v>
      </c>
      <c r="B2724" s="12" t="s">
        <v>32508</v>
      </c>
      <c r="C2724" s="12" t="s">
        <v>32509</v>
      </c>
      <c r="D2724" s="12" t="s">
        <v>32510</v>
      </c>
      <c r="E2724" s="12" t="s">
        <v>18454</v>
      </c>
      <c r="F2724" s="12" t="s">
        <v>496</v>
      </c>
      <c r="G2724" s="12">
        <v>2020.0</v>
      </c>
      <c r="H2724" s="33">
        <v>44104.0</v>
      </c>
      <c r="K2724" s="12" t="s">
        <v>32511</v>
      </c>
    </row>
    <row r="2725" ht="15.75" customHeight="1">
      <c r="A2725" s="12">
        <v>3.2993947E7</v>
      </c>
      <c r="B2725" s="12" t="s">
        <v>32512</v>
      </c>
      <c r="C2725" s="12" t="s">
        <v>32513</v>
      </c>
      <c r="D2725" s="12" t="s">
        <v>32514</v>
      </c>
      <c r="E2725" s="12" t="s">
        <v>28900</v>
      </c>
      <c r="F2725" s="12" t="s">
        <v>496</v>
      </c>
      <c r="G2725" s="12">
        <v>2020.0</v>
      </c>
      <c r="H2725" s="33">
        <v>44104.0</v>
      </c>
      <c r="I2725" s="12" t="s">
        <v>32515</v>
      </c>
      <c r="J2725" s="12" t="s">
        <v>32516</v>
      </c>
      <c r="K2725" s="12" t="s">
        <v>32517</v>
      </c>
    </row>
    <row r="2726" ht="15.75" customHeight="1">
      <c r="A2726" s="12">
        <v>3.299395E7</v>
      </c>
      <c r="B2726" s="12" t="s">
        <v>32518</v>
      </c>
      <c r="C2726" s="12" t="s">
        <v>32519</v>
      </c>
      <c r="D2726" s="12" t="s">
        <v>32520</v>
      </c>
      <c r="E2726" s="12" t="s">
        <v>32521</v>
      </c>
      <c r="F2726" s="12" t="s">
        <v>496</v>
      </c>
      <c r="G2726" s="12">
        <v>2020.0</v>
      </c>
      <c r="H2726" s="33">
        <v>44104.0</v>
      </c>
      <c r="K2726" s="12" t="s">
        <v>32522</v>
      </c>
    </row>
    <row r="2727" ht="15.75" customHeight="1">
      <c r="A2727" s="12">
        <v>3.2993954E7</v>
      </c>
      <c r="B2727" s="12" t="s">
        <v>32523</v>
      </c>
      <c r="C2727" s="12" t="s">
        <v>32524</v>
      </c>
      <c r="D2727" s="12" t="s">
        <v>32525</v>
      </c>
      <c r="E2727" s="12" t="s">
        <v>32526</v>
      </c>
      <c r="F2727" s="12" t="s">
        <v>496</v>
      </c>
      <c r="G2727" s="12">
        <v>2020.0</v>
      </c>
      <c r="H2727" s="33">
        <v>44104.0</v>
      </c>
      <c r="K2727" s="12" t="s">
        <v>32527</v>
      </c>
    </row>
    <row r="2728" ht="15.75" customHeight="1">
      <c r="A2728" s="12">
        <v>3.3025238E7</v>
      </c>
      <c r="B2728" s="12" t="s">
        <v>32528</v>
      </c>
      <c r="C2728" s="12" t="s">
        <v>32529</v>
      </c>
      <c r="D2728" s="12" t="s">
        <v>32530</v>
      </c>
      <c r="E2728" s="12" t="s">
        <v>32531</v>
      </c>
      <c r="F2728" s="12" t="s">
        <v>664</v>
      </c>
      <c r="G2728" s="12">
        <v>2020.0</v>
      </c>
      <c r="H2728" s="33">
        <v>44111.0</v>
      </c>
      <c r="K2728" s="12" t="s">
        <v>32532</v>
      </c>
    </row>
    <row r="2729" ht="15.75" customHeight="1">
      <c r="A2729" s="12">
        <v>3.3075316E7</v>
      </c>
      <c r="B2729" s="12" t="s">
        <v>32533</v>
      </c>
      <c r="C2729" s="12" t="s">
        <v>32534</v>
      </c>
      <c r="D2729" s="12" t="s">
        <v>32535</v>
      </c>
      <c r="E2729" s="12" t="s">
        <v>30417</v>
      </c>
      <c r="F2729" s="12" t="s">
        <v>214</v>
      </c>
      <c r="G2729" s="12">
        <v>2020.0</v>
      </c>
      <c r="H2729" s="33">
        <v>44123.0</v>
      </c>
      <c r="K2729" s="12" t="s">
        <v>32536</v>
      </c>
    </row>
    <row r="2730" ht="15.75" customHeight="1">
      <c r="A2730" s="12">
        <v>3.3209946E7</v>
      </c>
      <c r="B2730" s="12" t="s">
        <v>32537</v>
      </c>
      <c r="C2730" s="12" t="s">
        <v>32538</v>
      </c>
      <c r="D2730" s="12" t="s">
        <v>32539</v>
      </c>
      <c r="E2730" s="12" t="s">
        <v>32540</v>
      </c>
      <c r="F2730" s="12" t="s">
        <v>32254</v>
      </c>
      <c r="G2730" s="12">
        <v>2020.0</v>
      </c>
      <c r="H2730" s="33">
        <v>44154.0</v>
      </c>
      <c r="I2730" s="12" t="s">
        <v>32541</v>
      </c>
      <c r="K2730" s="12" t="s">
        <v>32542</v>
      </c>
    </row>
    <row r="2731" ht="15.75" customHeight="1">
      <c r="A2731" s="12">
        <v>3.3465194E7</v>
      </c>
      <c r="B2731" s="12" t="s">
        <v>32544</v>
      </c>
      <c r="C2731" s="12" t="s">
        <v>32545</v>
      </c>
      <c r="D2731" s="12" t="s">
        <v>32546</v>
      </c>
      <c r="E2731" s="12" t="s">
        <v>32547</v>
      </c>
      <c r="F2731" s="12" t="s">
        <v>6487</v>
      </c>
      <c r="G2731" s="12">
        <v>2020.0</v>
      </c>
      <c r="H2731" s="33">
        <v>44215.0</v>
      </c>
      <c r="K2731" s="12" t="s">
        <v>32548</v>
      </c>
    </row>
    <row r="2732" ht="15.75" customHeight="1">
      <c r="A2732" s="12">
        <v>3.3480542E7</v>
      </c>
      <c r="B2732" s="12" t="s">
        <v>32549</v>
      </c>
      <c r="C2732" s="12" t="s">
        <v>32550</v>
      </c>
      <c r="D2732" s="12" t="s">
        <v>32551</v>
      </c>
      <c r="E2732" s="12" t="s">
        <v>28576</v>
      </c>
      <c r="F2732" s="12" t="s">
        <v>1800</v>
      </c>
      <c r="G2732" s="12">
        <v>2020.0</v>
      </c>
      <c r="H2732" s="33">
        <v>44218.0</v>
      </c>
      <c r="K2732" s="12" t="s">
        <v>32552</v>
      </c>
    </row>
    <row r="2733" ht="15.75" customHeight="1">
      <c r="A2733" s="12">
        <v>3.3688133E7</v>
      </c>
      <c r="B2733" s="12" t="s">
        <v>32553</v>
      </c>
      <c r="C2733" s="12" t="s">
        <v>32554</v>
      </c>
      <c r="D2733" s="12" t="s">
        <v>32555</v>
      </c>
      <c r="E2733" s="12" t="s">
        <v>32556</v>
      </c>
      <c r="F2733" s="12" t="s">
        <v>549</v>
      </c>
      <c r="G2733" s="12">
        <v>2020.0</v>
      </c>
      <c r="H2733" s="33">
        <v>44265.0</v>
      </c>
      <c r="I2733" s="12" t="s">
        <v>32557</v>
      </c>
      <c r="K2733" s="12" t="s">
        <v>32558</v>
      </c>
    </row>
    <row r="2734" ht="15.75" customHeight="1">
      <c r="A2734" s="12">
        <v>3.3147773E7</v>
      </c>
      <c r="B2734" s="12" t="s">
        <v>32560</v>
      </c>
      <c r="C2734" s="12" t="s">
        <v>32561</v>
      </c>
      <c r="D2734" s="12" t="s">
        <v>32562</v>
      </c>
      <c r="E2734" s="12" t="s">
        <v>26271</v>
      </c>
      <c r="F2734" s="12" t="s">
        <v>32563</v>
      </c>
      <c r="G2734" s="12">
        <v>2020.0</v>
      </c>
      <c r="H2734" s="33">
        <v>44140.0</v>
      </c>
      <c r="I2734" s="12" t="s">
        <v>32564</v>
      </c>
      <c r="K2734" s="12" t="s">
        <v>32565</v>
      </c>
    </row>
    <row r="2735" ht="15.75" customHeight="1">
      <c r="A2735" s="12">
        <v>3.3148588E7</v>
      </c>
      <c r="B2735" s="12" t="s">
        <v>32567</v>
      </c>
      <c r="C2735" s="12" t="s">
        <v>32568</v>
      </c>
      <c r="D2735" s="12" t="s">
        <v>32569</v>
      </c>
      <c r="E2735" s="12" t="s">
        <v>32570</v>
      </c>
      <c r="F2735" s="12" t="s">
        <v>869</v>
      </c>
      <c r="G2735" s="12">
        <v>2020.0</v>
      </c>
      <c r="H2735" s="33">
        <v>44140.0</v>
      </c>
      <c r="I2735" s="12" t="s">
        <v>32571</v>
      </c>
      <c r="K2735" s="12" t="s">
        <v>32572</v>
      </c>
    </row>
    <row r="2736" ht="15.75" customHeight="1">
      <c r="A2736" s="12">
        <v>3.292893E7</v>
      </c>
      <c r="B2736" s="12" t="s">
        <v>32574</v>
      </c>
      <c r="C2736" s="12" t="s">
        <v>32575</v>
      </c>
      <c r="D2736" s="12" t="s">
        <v>32576</v>
      </c>
      <c r="E2736" s="12" t="s">
        <v>7154</v>
      </c>
      <c r="F2736" s="12" t="s">
        <v>258</v>
      </c>
      <c r="G2736" s="12">
        <v>2020.0</v>
      </c>
      <c r="H2736" s="33">
        <v>44089.0</v>
      </c>
      <c r="I2736" s="12" t="s">
        <v>32577</v>
      </c>
      <c r="K2736" s="12" t="s">
        <v>32578</v>
      </c>
    </row>
    <row r="2737" ht="15.75" customHeight="1">
      <c r="A2737" s="12">
        <v>3.3158098E7</v>
      </c>
      <c r="B2737" s="12" t="s">
        <v>32580</v>
      </c>
      <c r="C2737" s="12" t="s">
        <v>32581</v>
      </c>
      <c r="D2737" s="12" t="s">
        <v>32582</v>
      </c>
      <c r="E2737" s="12" t="s">
        <v>3333</v>
      </c>
      <c r="F2737" s="12" t="s">
        <v>32583</v>
      </c>
      <c r="G2737" s="12">
        <v>2020.0</v>
      </c>
      <c r="H2737" s="33">
        <v>44142.0</v>
      </c>
      <c r="I2737" s="12" t="s">
        <v>32584</v>
      </c>
      <c r="K2737" s="12" t="s">
        <v>32585</v>
      </c>
    </row>
    <row r="2738" ht="15.75" customHeight="1">
      <c r="A2738" s="12">
        <v>3.3158442E7</v>
      </c>
      <c r="B2738" s="12" t="s">
        <v>32586</v>
      </c>
      <c r="C2738" s="12" t="s">
        <v>32587</v>
      </c>
      <c r="D2738" s="12" t="s">
        <v>32588</v>
      </c>
      <c r="E2738" s="12" t="s">
        <v>32589</v>
      </c>
      <c r="F2738" s="12" t="s">
        <v>16157</v>
      </c>
      <c r="G2738" s="12">
        <v>2020.0</v>
      </c>
      <c r="H2738" s="33">
        <v>44142.0</v>
      </c>
      <c r="I2738" s="12" t="s">
        <v>32590</v>
      </c>
      <c r="K2738" s="12" t="s">
        <v>32591</v>
      </c>
    </row>
    <row r="2739" ht="15.75" customHeight="1">
      <c r="A2739" s="12">
        <v>3.3168841E7</v>
      </c>
      <c r="B2739" s="12" t="s">
        <v>32593</v>
      </c>
      <c r="C2739" s="12" t="s">
        <v>32594</v>
      </c>
      <c r="D2739" s="12" t="s">
        <v>32595</v>
      </c>
      <c r="E2739" s="12" t="s">
        <v>27181</v>
      </c>
      <c r="F2739" s="12" t="s">
        <v>5609</v>
      </c>
      <c r="G2739" s="12">
        <v>2020.0</v>
      </c>
      <c r="H2739" s="33">
        <v>44145.0</v>
      </c>
      <c r="I2739" s="12" t="s">
        <v>32596</v>
      </c>
      <c r="K2739" s="12" t="s">
        <v>32597</v>
      </c>
    </row>
    <row r="2740" ht="15.75" customHeight="1">
      <c r="A2740" s="12">
        <v>3.3168903E7</v>
      </c>
      <c r="B2740" s="12" t="s">
        <v>32599</v>
      </c>
      <c r="C2740" s="12" t="s">
        <v>32600</v>
      </c>
      <c r="D2740" s="12" t="s">
        <v>32601</v>
      </c>
      <c r="E2740" s="12" t="s">
        <v>32602</v>
      </c>
      <c r="F2740" s="12" t="s">
        <v>5609</v>
      </c>
      <c r="G2740" s="12">
        <v>2020.0</v>
      </c>
      <c r="H2740" s="33">
        <v>44145.0</v>
      </c>
      <c r="I2740" s="12" t="s">
        <v>32603</v>
      </c>
      <c r="K2740" s="12" t="s">
        <v>32604</v>
      </c>
    </row>
    <row r="2741" ht="15.75" customHeight="1">
      <c r="A2741" s="12">
        <v>3.3219642E7</v>
      </c>
      <c r="B2741" s="12" t="s">
        <v>32605</v>
      </c>
      <c r="C2741" s="12" t="s">
        <v>32606</v>
      </c>
      <c r="D2741" s="12" t="s">
        <v>32607</v>
      </c>
      <c r="E2741" s="12" t="s">
        <v>32608</v>
      </c>
      <c r="F2741" s="12" t="s">
        <v>520</v>
      </c>
      <c r="G2741" s="12">
        <v>2020.0</v>
      </c>
      <c r="H2741" s="33">
        <v>44156.0</v>
      </c>
      <c r="I2741" s="12" t="s">
        <v>32609</v>
      </c>
      <c r="K2741" s="12" t="s">
        <v>32610</v>
      </c>
    </row>
    <row r="2742" ht="15.75" customHeight="1">
      <c r="A2742" s="12">
        <v>3.3168082E7</v>
      </c>
      <c r="B2742" s="12" t="s">
        <v>32611</v>
      </c>
      <c r="C2742" s="12" t="s">
        <v>32612</v>
      </c>
      <c r="D2742" s="12" t="s">
        <v>32613</v>
      </c>
      <c r="E2742" s="12" t="s">
        <v>32614</v>
      </c>
      <c r="F2742" s="12" t="s">
        <v>332</v>
      </c>
      <c r="G2742" s="12">
        <v>2020.0</v>
      </c>
      <c r="H2742" s="33">
        <v>44145.0</v>
      </c>
      <c r="I2742" s="12" t="s">
        <v>32615</v>
      </c>
      <c r="K2742" s="12" t="s">
        <v>32616</v>
      </c>
    </row>
    <row r="2743" ht="15.75" customHeight="1">
      <c r="A2743" s="12">
        <v>3.3176719E7</v>
      </c>
      <c r="B2743" s="12" t="s">
        <v>32618</v>
      </c>
      <c r="C2743" s="12" t="s">
        <v>32619</v>
      </c>
      <c r="D2743" s="12" t="s">
        <v>32620</v>
      </c>
      <c r="E2743" s="12" t="s">
        <v>2561</v>
      </c>
      <c r="F2743" s="12" t="s">
        <v>368</v>
      </c>
      <c r="G2743" s="12">
        <v>2020.0</v>
      </c>
      <c r="H2743" s="33">
        <v>44147.0</v>
      </c>
      <c r="I2743" s="12" t="s">
        <v>32621</v>
      </c>
      <c r="K2743" s="12" t="s">
        <v>32622</v>
      </c>
    </row>
    <row r="2744" ht="15.75" customHeight="1">
      <c r="A2744" s="12">
        <v>3.3180784E7</v>
      </c>
      <c r="B2744" s="12" t="s">
        <v>32624</v>
      </c>
      <c r="C2744" s="12" t="s">
        <v>32625</v>
      </c>
      <c r="D2744" s="12" t="s">
        <v>32626</v>
      </c>
      <c r="E2744" s="12" t="s">
        <v>32627</v>
      </c>
      <c r="F2744" s="12" t="s">
        <v>2810</v>
      </c>
      <c r="G2744" s="12">
        <v>2020.0</v>
      </c>
      <c r="H2744" s="33">
        <v>44147.0</v>
      </c>
      <c r="I2744" s="12" t="s">
        <v>32628</v>
      </c>
      <c r="K2744" s="12" t="s">
        <v>32629</v>
      </c>
    </row>
    <row r="2745" ht="15.75" customHeight="1">
      <c r="A2745" s="12">
        <v>3.2647878E7</v>
      </c>
      <c r="B2745" s="12" t="s">
        <v>32631</v>
      </c>
      <c r="C2745" s="12" t="s">
        <v>32632</v>
      </c>
      <c r="D2745" s="12" t="s">
        <v>32633</v>
      </c>
      <c r="E2745" s="12" t="s">
        <v>16216</v>
      </c>
      <c r="F2745" s="12" t="s">
        <v>728</v>
      </c>
      <c r="G2745" s="12">
        <v>2020.0</v>
      </c>
      <c r="H2745" s="33">
        <v>44023.0</v>
      </c>
      <c r="I2745" s="12" t="s">
        <v>32634</v>
      </c>
      <c r="J2745" s="12" t="s">
        <v>32635</v>
      </c>
      <c r="K2745" s="12" t="s">
        <v>32636</v>
      </c>
    </row>
    <row r="2746" ht="15.75" customHeight="1">
      <c r="A2746" s="12">
        <v>3.3185242E7</v>
      </c>
      <c r="B2746" s="12" t="s">
        <v>32638</v>
      </c>
      <c r="C2746" s="12" t="s">
        <v>32639</v>
      </c>
      <c r="D2746" s="12" t="s">
        <v>32640</v>
      </c>
      <c r="E2746" s="12" t="s">
        <v>7261</v>
      </c>
      <c r="F2746" s="12" t="s">
        <v>32641</v>
      </c>
      <c r="G2746" s="12">
        <v>2020.0</v>
      </c>
      <c r="H2746" s="33">
        <v>44148.0</v>
      </c>
      <c r="I2746" s="12" t="s">
        <v>32642</v>
      </c>
      <c r="K2746" s="12" t="s">
        <v>32643</v>
      </c>
    </row>
    <row r="2747" ht="15.75" customHeight="1">
      <c r="A2747" s="12">
        <v>3.3202715E7</v>
      </c>
      <c r="B2747" s="12" t="s">
        <v>32644</v>
      </c>
      <c r="C2747" s="12" t="s">
        <v>32645</v>
      </c>
      <c r="D2747" s="12" t="s">
        <v>32646</v>
      </c>
      <c r="E2747" s="12" t="s">
        <v>20584</v>
      </c>
      <c r="F2747" s="12" t="s">
        <v>5636</v>
      </c>
      <c r="G2747" s="12">
        <v>2020.0</v>
      </c>
      <c r="H2747" s="33">
        <v>44153.0</v>
      </c>
      <c r="I2747" s="12" t="s">
        <v>32647</v>
      </c>
      <c r="K2747" s="12" t="s">
        <v>32648</v>
      </c>
    </row>
    <row r="2748" ht="15.75" customHeight="1">
      <c r="A2748" s="12">
        <v>3.3198811E7</v>
      </c>
      <c r="B2748" s="12" t="s">
        <v>32649</v>
      </c>
      <c r="C2748" s="12" t="s">
        <v>32650</v>
      </c>
      <c r="D2748" s="12" t="s">
        <v>32651</v>
      </c>
      <c r="E2748" s="12" t="s">
        <v>32652</v>
      </c>
      <c r="F2748" s="12" t="s">
        <v>332</v>
      </c>
      <c r="G2748" s="12">
        <v>2020.0</v>
      </c>
      <c r="H2748" s="33">
        <v>44152.0</v>
      </c>
      <c r="I2748" s="12" t="s">
        <v>32653</v>
      </c>
      <c r="K2748" s="12" t="s">
        <v>32654</v>
      </c>
    </row>
    <row r="2749" ht="15.75" customHeight="1">
      <c r="A2749" s="12">
        <v>3.3109388E7</v>
      </c>
      <c r="B2749" s="12" t="s">
        <v>32656</v>
      </c>
      <c r="C2749" s="12" t="s">
        <v>32657</v>
      </c>
      <c r="D2749" s="12" t="s">
        <v>32658</v>
      </c>
      <c r="E2749" s="12" t="s">
        <v>32659</v>
      </c>
      <c r="F2749" s="12" t="s">
        <v>2646</v>
      </c>
      <c r="G2749" s="12">
        <v>2020.0</v>
      </c>
      <c r="H2749" s="33">
        <v>44132.0</v>
      </c>
      <c r="K2749" s="12" t="s">
        <v>32660</v>
      </c>
    </row>
    <row r="2750" ht="15.75" customHeight="1">
      <c r="A2750" s="12">
        <v>3.2999008E7</v>
      </c>
      <c r="B2750" s="12" t="s">
        <v>32662</v>
      </c>
      <c r="C2750" s="12" t="s">
        <v>32663</v>
      </c>
      <c r="D2750" s="12" t="s">
        <v>32664</v>
      </c>
      <c r="E2750" s="12" t="s">
        <v>32665</v>
      </c>
      <c r="F2750" s="12" t="s">
        <v>175</v>
      </c>
      <c r="G2750" s="12">
        <v>2020.0</v>
      </c>
      <c r="H2750" s="33">
        <v>44105.0</v>
      </c>
      <c r="I2750" s="12" t="s">
        <v>32666</v>
      </c>
      <c r="K2750" s="12" t="s">
        <v>32667</v>
      </c>
    </row>
    <row r="2751" ht="15.75" customHeight="1">
      <c r="A2751" s="12">
        <v>3.3208186E7</v>
      </c>
      <c r="B2751" s="12" t="s">
        <v>32669</v>
      </c>
      <c r="C2751" s="12" t="s">
        <v>32670</v>
      </c>
      <c r="D2751" s="12" t="s">
        <v>32671</v>
      </c>
      <c r="E2751" s="12" t="s">
        <v>32672</v>
      </c>
      <c r="F2751" s="12" t="s">
        <v>332</v>
      </c>
      <c r="G2751" s="12">
        <v>2020.0</v>
      </c>
      <c r="H2751" s="33">
        <v>44154.0</v>
      </c>
      <c r="I2751" s="12" t="s">
        <v>32673</v>
      </c>
      <c r="K2751" s="12" t="s">
        <v>32674</v>
      </c>
    </row>
    <row r="2752" ht="15.75" customHeight="1">
      <c r="A2752" s="12">
        <v>3.3233713E7</v>
      </c>
      <c r="B2752" s="12" t="s">
        <v>32675</v>
      </c>
      <c r="C2752" s="12" t="s">
        <v>32676</v>
      </c>
      <c r="D2752" s="12" t="s">
        <v>32677</v>
      </c>
      <c r="E2752" s="12" t="s">
        <v>32678</v>
      </c>
      <c r="F2752" s="12" t="s">
        <v>27579</v>
      </c>
      <c r="G2752" s="12">
        <v>2020.0</v>
      </c>
      <c r="H2752" s="33">
        <v>44160.0</v>
      </c>
      <c r="I2752" s="12" t="s">
        <v>32679</v>
      </c>
      <c r="K2752" s="12" t="s">
        <v>32680</v>
      </c>
    </row>
    <row r="2753" ht="15.75" customHeight="1">
      <c r="A2753" s="12">
        <v>3.3237125E7</v>
      </c>
      <c r="B2753" s="12" t="s">
        <v>32682</v>
      </c>
      <c r="C2753" s="12" t="s">
        <v>32683</v>
      </c>
      <c r="D2753" s="12" t="s">
        <v>32684</v>
      </c>
      <c r="E2753" s="12" t="s">
        <v>32685</v>
      </c>
      <c r="F2753" s="12" t="s">
        <v>587</v>
      </c>
      <c r="G2753" s="12">
        <v>2020.0</v>
      </c>
      <c r="H2753" s="33">
        <v>44160.0</v>
      </c>
      <c r="K2753" s="12" t="s">
        <v>32686</v>
      </c>
    </row>
    <row r="2754" ht="15.75" customHeight="1">
      <c r="A2754" s="12">
        <v>3.2475869E7</v>
      </c>
      <c r="B2754" s="12" t="s">
        <v>32688</v>
      </c>
      <c r="C2754" s="12" t="s">
        <v>32689</v>
      </c>
      <c r="D2754" s="12" t="s">
        <v>32690</v>
      </c>
      <c r="E2754" s="12" t="s">
        <v>32691</v>
      </c>
      <c r="F2754" s="12" t="s">
        <v>6090</v>
      </c>
      <c r="G2754" s="12">
        <v>2020.0</v>
      </c>
      <c r="H2754" s="33">
        <v>43984.0</v>
      </c>
      <c r="K2754" s="12" t="s">
        <v>32692</v>
      </c>
    </row>
    <row r="2755" ht="15.75" customHeight="1">
      <c r="A2755" s="12">
        <v>3.3324385E7</v>
      </c>
      <c r="B2755" s="12" t="s">
        <v>32694</v>
      </c>
      <c r="C2755" s="12" t="s">
        <v>32695</v>
      </c>
      <c r="D2755" s="12" t="s">
        <v>32696</v>
      </c>
      <c r="E2755" s="12" t="s">
        <v>32697</v>
      </c>
      <c r="F2755" s="12" t="s">
        <v>1128</v>
      </c>
      <c r="G2755" s="12">
        <v>2020.0</v>
      </c>
      <c r="H2755" s="33">
        <v>44181.0</v>
      </c>
      <c r="I2755" s="12" t="s">
        <v>32698</v>
      </c>
      <c r="K2755" s="12" t="s">
        <v>32699</v>
      </c>
    </row>
    <row r="2756" ht="15.75" customHeight="1">
      <c r="A2756" s="12">
        <v>3.3239461E7</v>
      </c>
      <c r="B2756" s="12" t="s">
        <v>32700</v>
      </c>
      <c r="C2756" s="12" t="s">
        <v>32701</v>
      </c>
      <c r="D2756" s="12" t="s">
        <v>32702</v>
      </c>
      <c r="E2756" s="12" t="s">
        <v>32703</v>
      </c>
      <c r="F2756" s="12" t="s">
        <v>26236</v>
      </c>
      <c r="G2756" s="12">
        <v>2020.0</v>
      </c>
      <c r="H2756" s="33">
        <v>44161.0</v>
      </c>
      <c r="I2756" s="12" t="s">
        <v>32704</v>
      </c>
      <c r="K2756" s="12" t="s">
        <v>32705</v>
      </c>
    </row>
    <row r="2757" ht="15.75" customHeight="1">
      <c r="A2757" s="12">
        <v>3.3185245E7</v>
      </c>
      <c r="B2757" s="12" t="s">
        <v>32707</v>
      </c>
      <c r="C2757" s="12" t="s">
        <v>32708</v>
      </c>
      <c r="D2757" s="12" t="s">
        <v>32709</v>
      </c>
      <c r="E2757" s="12" t="s">
        <v>32710</v>
      </c>
      <c r="F2757" s="12" t="s">
        <v>32711</v>
      </c>
      <c r="G2757" s="12">
        <v>2020.0</v>
      </c>
      <c r="H2757" s="33">
        <v>44148.0</v>
      </c>
      <c r="I2757" s="12" t="s">
        <v>32712</v>
      </c>
      <c r="K2757" s="12" t="s">
        <v>32713</v>
      </c>
    </row>
    <row r="2758" ht="15.75" customHeight="1">
      <c r="A2758" s="12">
        <v>3.3257651E7</v>
      </c>
      <c r="B2758" s="12" t="s">
        <v>32715</v>
      </c>
      <c r="C2758" s="12" t="s">
        <v>32716</v>
      </c>
      <c r="D2758" s="12" t="s">
        <v>32717</v>
      </c>
      <c r="E2758" s="12" t="s">
        <v>20971</v>
      </c>
      <c r="F2758" s="12" t="s">
        <v>7626</v>
      </c>
      <c r="G2758" s="12">
        <v>2020.0</v>
      </c>
      <c r="H2758" s="33">
        <v>44166.0</v>
      </c>
      <c r="I2758" s="12" t="s">
        <v>32718</v>
      </c>
      <c r="K2758" s="12" t="s">
        <v>32719</v>
      </c>
    </row>
    <row r="2759" ht="15.75" customHeight="1">
      <c r="A2759" s="12">
        <v>3.3257667E7</v>
      </c>
      <c r="B2759" s="12" t="s">
        <v>32721</v>
      </c>
      <c r="C2759" s="12" t="s">
        <v>32722</v>
      </c>
      <c r="D2759" s="12" t="s">
        <v>32723</v>
      </c>
      <c r="E2759" s="12" t="s">
        <v>21643</v>
      </c>
      <c r="F2759" s="12" t="s">
        <v>7626</v>
      </c>
      <c r="G2759" s="12">
        <v>2020.0</v>
      </c>
      <c r="H2759" s="33">
        <v>44166.0</v>
      </c>
      <c r="I2759" s="12" t="s">
        <v>32724</v>
      </c>
      <c r="K2759" s="12" t="s">
        <v>32725</v>
      </c>
    </row>
    <row r="2760" ht="15.75" customHeight="1">
      <c r="A2760" s="12">
        <v>3.3266186E7</v>
      </c>
      <c r="B2760" s="12" t="s">
        <v>32726</v>
      </c>
      <c r="C2760" s="12" t="s">
        <v>32727</v>
      </c>
      <c r="D2760" s="12" t="s">
        <v>32728</v>
      </c>
      <c r="E2760" s="12" t="s">
        <v>32729</v>
      </c>
      <c r="F2760" s="12" t="s">
        <v>27579</v>
      </c>
      <c r="G2760" s="12">
        <v>2020.0</v>
      </c>
      <c r="H2760" s="33">
        <v>44168.0</v>
      </c>
      <c r="I2760" s="12" t="s">
        <v>32730</v>
      </c>
      <c r="K2760" s="12" t="s">
        <v>32731</v>
      </c>
    </row>
    <row r="2761" ht="15.75" customHeight="1">
      <c r="A2761" s="12">
        <v>3.2252063E7</v>
      </c>
      <c r="B2761" s="12" t="s">
        <v>32732</v>
      </c>
      <c r="C2761" s="12" t="s">
        <v>32733</v>
      </c>
      <c r="D2761" s="12" t="s">
        <v>32734</v>
      </c>
      <c r="E2761" s="12" t="s">
        <v>32735</v>
      </c>
      <c r="F2761" s="12" t="s">
        <v>3216</v>
      </c>
      <c r="G2761" s="12">
        <v>2020.0</v>
      </c>
      <c r="H2761" s="33">
        <v>43928.0</v>
      </c>
      <c r="K2761" s="12" t="s">
        <v>32736</v>
      </c>
    </row>
    <row r="2762" ht="15.75" customHeight="1">
      <c r="A2762" s="12">
        <v>3.2326851E7</v>
      </c>
      <c r="B2762" s="12" t="s">
        <v>32738</v>
      </c>
      <c r="C2762" s="12" t="s">
        <v>32739</v>
      </c>
      <c r="D2762" s="12" t="s">
        <v>32740</v>
      </c>
      <c r="E2762" s="12" t="s">
        <v>32741</v>
      </c>
      <c r="F2762" s="12" t="s">
        <v>7369</v>
      </c>
      <c r="G2762" s="12">
        <v>2020.0</v>
      </c>
      <c r="H2762" s="33">
        <v>43946.0</v>
      </c>
      <c r="I2762" s="12" t="s">
        <v>32742</v>
      </c>
      <c r="K2762" s="12" t="s">
        <v>32743</v>
      </c>
    </row>
    <row r="2763" ht="15.75" customHeight="1">
      <c r="A2763" s="12">
        <v>3.2362407E7</v>
      </c>
      <c r="B2763" s="12" t="s">
        <v>32745</v>
      </c>
      <c r="C2763" s="12" t="s">
        <v>32746</v>
      </c>
      <c r="D2763" s="12" t="s">
        <v>32747</v>
      </c>
      <c r="E2763" s="12" t="s">
        <v>32748</v>
      </c>
      <c r="F2763" s="12" t="s">
        <v>32749</v>
      </c>
      <c r="G2763" s="12">
        <v>2020.0</v>
      </c>
      <c r="H2763" s="33">
        <v>43956.0</v>
      </c>
      <c r="K2763" s="12" t="s">
        <v>32750</v>
      </c>
    </row>
    <row r="2764" ht="15.75" customHeight="1">
      <c r="A2764" s="12">
        <v>3.2432803E7</v>
      </c>
      <c r="B2764" s="12" t="s">
        <v>32751</v>
      </c>
      <c r="C2764" s="12" t="s">
        <v>32752</v>
      </c>
      <c r="D2764" s="12" t="s">
        <v>32753</v>
      </c>
      <c r="E2764" s="12" t="s">
        <v>32754</v>
      </c>
      <c r="F2764" s="12" t="s">
        <v>119</v>
      </c>
      <c r="G2764" s="12">
        <v>2020.0</v>
      </c>
      <c r="H2764" s="33">
        <v>43972.0</v>
      </c>
      <c r="K2764" s="12" t="s">
        <v>32755</v>
      </c>
    </row>
    <row r="2765" ht="15.75" customHeight="1">
      <c r="A2765" s="12">
        <v>3.2552437E7</v>
      </c>
      <c r="B2765" s="12" t="s">
        <v>32756</v>
      </c>
      <c r="C2765" s="12" t="s">
        <v>32757</v>
      </c>
      <c r="D2765" s="12" t="s">
        <v>32758</v>
      </c>
      <c r="E2765" s="12" t="s">
        <v>3158</v>
      </c>
      <c r="F2765" s="12" t="s">
        <v>32759</v>
      </c>
      <c r="G2765" s="12">
        <v>2020.0</v>
      </c>
      <c r="H2765" s="33">
        <v>44002.0</v>
      </c>
      <c r="K2765" s="12" t="s">
        <v>32760</v>
      </c>
    </row>
    <row r="2766" ht="15.75" customHeight="1">
      <c r="A2766" s="12">
        <v>3.2557083E7</v>
      </c>
      <c r="B2766" s="12" t="s">
        <v>32761</v>
      </c>
      <c r="C2766" s="12" t="s">
        <v>32762</v>
      </c>
      <c r="D2766" s="12" t="s">
        <v>32763</v>
      </c>
      <c r="E2766" s="12" t="s">
        <v>7580</v>
      </c>
      <c r="F2766" s="12" t="s">
        <v>1711</v>
      </c>
      <c r="G2766" s="12">
        <v>2020.0</v>
      </c>
      <c r="H2766" s="33">
        <v>44002.0</v>
      </c>
      <c r="K2766" s="12" t="s">
        <v>32764</v>
      </c>
    </row>
    <row r="2767" ht="15.75" customHeight="1">
      <c r="A2767" s="12">
        <v>3.2597701E7</v>
      </c>
      <c r="B2767" s="12" t="s">
        <v>32765</v>
      </c>
      <c r="C2767" s="12" t="s">
        <v>32766</v>
      </c>
      <c r="D2767" s="12" t="s">
        <v>32767</v>
      </c>
      <c r="E2767" s="12" t="s">
        <v>9157</v>
      </c>
      <c r="F2767" s="12" t="s">
        <v>17563</v>
      </c>
      <c r="G2767" s="12">
        <v>2020.0</v>
      </c>
      <c r="H2767" s="33">
        <v>44012.0</v>
      </c>
      <c r="K2767" s="12" t="s">
        <v>32768</v>
      </c>
    </row>
    <row r="2768" ht="15.75" customHeight="1">
      <c r="A2768" s="12">
        <v>3.2649049E7</v>
      </c>
      <c r="B2768" s="12" t="s">
        <v>32769</v>
      </c>
      <c r="C2768" s="12" t="s">
        <v>32770</v>
      </c>
      <c r="D2768" s="12" t="s">
        <v>32771</v>
      </c>
      <c r="E2768" s="12" t="s">
        <v>32772</v>
      </c>
      <c r="F2768" s="12" t="s">
        <v>1763</v>
      </c>
      <c r="G2768" s="12">
        <v>2020.0</v>
      </c>
      <c r="H2768" s="33">
        <v>44023.0</v>
      </c>
      <c r="I2768" s="12" t="s">
        <v>32773</v>
      </c>
      <c r="K2768" s="12" t="s">
        <v>32774</v>
      </c>
    </row>
    <row r="2769" ht="15.75" customHeight="1">
      <c r="A2769" s="12">
        <v>3.272009E7</v>
      </c>
      <c r="B2769" s="12" t="s">
        <v>32775</v>
      </c>
      <c r="C2769" s="12" t="s">
        <v>32776</v>
      </c>
      <c r="D2769" s="12" t="s">
        <v>32777</v>
      </c>
      <c r="E2769" s="12" t="s">
        <v>32778</v>
      </c>
      <c r="F2769" s="12" t="s">
        <v>125</v>
      </c>
      <c r="G2769" s="12">
        <v>2020.0</v>
      </c>
      <c r="H2769" s="33">
        <v>44041.0</v>
      </c>
      <c r="I2769" s="12" t="s">
        <v>32779</v>
      </c>
      <c r="K2769" s="12" t="s">
        <v>32780</v>
      </c>
    </row>
    <row r="2770" ht="15.75" customHeight="1">
      <c r="A2770" s="12">
        <v>3.2741005E7</v>
      </c>
      <c r="B2770" s="12" t="s">
        <v>32781</v>
      </c>
      <c r="C2770" s="12" t="s">
        <v>32782</v>
      </c>
      <c r="D2770" s="12" t="s">
        <v>32783</v>
      </c>
      <c r="E2770" s="12" t="s">
        <v>32784</v>
      </c>
      <c r="F2770" s="12" t="s">
        <v>426</v>
      </c>
      <c r="G2770" s="12">
        <v>2020.0</v>
      </c>
      <c r="H2770" s="33">
        <v>44046.0</v>
      </c>
      <c r="I2770" s="12" t="s">
        <v>32785</v>
      </c>
      <c r="K2770" s="12" t="s">
        <v>32786</v>
      </c>
    </row>
    <row r="2771" ht="15.75" customHeight="1">
      <c r="A2771" s="12">
        <v>3.2783512E7</v>
      </c>
      <c r="B2771" s="12" t="s">
        <v>32787</v>
      </c>
      <c r="C2771" s="12" t="s">
        <v>32788</v>
      </c>
      <c r="D2771" s="12" t="s">
        <v>32789</v>
      </c>
      <c r="E2771" s="12" t="s">
        <v>30571</v>
      </c>
      <c r="F2771" s="12" t="s">
        <v>17563</v>
      </c>
      <c r="G2771" s="12">
        <v>2020.0</v>
      </c>
      <c r="H2771" s="33">
        <v>44057.0</v>
      </c>
      <c r="K2771" s="12" t="s">
        <v>32790</v>
      </c>
    </row>
    <row r="2772" ht="15.75" customHeight="1">
      <c r="A2772" s="12">
        <v>3.2793413E7</v>
      </c>
      <c r="B2772" s="12" t="s">
        <v>32791</v>
      </c>
      <c r="C2772" s="12" t="s">
        <v>32792</v>
      </c>
      <c r="D2772" s="12" t="s">
        <v>32793</v>
      </c>
      <c r="E2772" s="12" t="s">
        <v>32794</v>
      </c>
      <c r="F2772" s="12" t="s">
        <v>23213</v>
      </c>
      <c r="G2772" s="12">
        <v>2020.0</v>
      </c>
      <c r="H2772" s="33">
        <v>44058.0</v>
      </c>
      <c r="I2772" s="12" t="s">
        <v>32795</v>
      </c>
      <c r="K2772" s="12" t="s">
        <v>32796</v>
      </c>
    </row>
    <row r="2773" ht="15.75" customHeight="1">
      <c r="A2773" s="12">
        <v>3.2888935E7</v>
      </c>
      <c r="B2773" s="12" t="s">
        <v>32798</v>
      </c>
      <c r="C2773" s="12" t="s">
        <v>32799</v>
      </c>
      <c r="D2773" s="12" t="s">
        <v>32800</v>
      </c>
      <c r="E2773" s="12" t="s">
        <v>32801</v>
      </c>
      <c r="F2773" s="12" t="s">
        <v>2712</v>
      </c>
      <c r="G2773" s="12">
        <v>2020.0</v>
      </c>
      <c r="H2773" s="33">
        <v>44079.0</v>
      </c>
      <c r="K2773" s="12" t="s">
        <v>32802</v>
      </c>
    </row>
    <row r="2774" ht="15.75" customHeight="1">
      <c r="A2774" s="12">
        <v>3.291138E7</v>
      </c>
      <c r="B2774" s="12" t="s">
        <v>32803</v>
      </c>
      <c r="C2774" s="12" t="s">
        <v>32804</v>
      </c>
      <c r="D2774" s="12" t="s">
        <v>32805</v>
      </c>
      <c r="E2774" s="12" t="s">
        <v>21839</v>
      </c>
      <c r="F2774" s="12" t="s">
        <v>202</v>
      </c>
      <c r="G2774" s="12">
        <v>2020.0</v>
      </c>
      <c r="H2774" s="33">
        <v>44084.0</v>
      </c>
      <c r="K2774" s="12" t="s">
        <v>32806</v>
      </c>
    </row>
    <row r="2775" ht="15.75" customHeight="1">
      <c r="A2775" s="12">
        <v>3.2949487E7</v>
      </c>
      <c r="B2775" s="12" t="s">
        <v>32807</v>
      </c>
      <c r="C2775" s="12" t="s">
        <v>32808</v>
      </c>
      <c r="D2775" s="12" t="s">
        <v>32809</v>
      </c>
      <c r="E2775" s="12" t="s">
        <v>32810</v>
      </c>
      <c r="F2775" s="12" t="s">
        <v>2712</v>
      </c>
      <c r="G2775" s="12">
        <v>2020.0</v>
      </c>
      <c r="H2775" s="33">
        <v>44093.0</v>
      </c>
      <c r="K2775" s="12" t="s">
        <v>32811</v>
      </c>
    </row>
    <row r="2776" ht="15.75" customHeight="1">
      <c r="A2776" s="12">
        <v>3.295938E7</v>
      </c>
      <c r="B2776" s="12" t="s">
        <v>32812</v>
      </c>
      <c r="C2776" s="12" t="s">
        <v>32813</v>
      </c>
      <c r="D2776" s="12" t="s">
        <v>32814</v>
      </c>
      <c r="E2776" s="12" t="s">
        <v>32815</v>
      </c>
      <c r="F2776" s="12" t="s">
        <v>32816</v>
      </c>
      <c r="G2776" s="12">
        <v>2020.0</v>
      </c>
      <c r="H2776" s="33">
        <v>44096.0</v>
      </c>
      <c r="K2776" s="12" t="s">
        <v>32817</v>
      </c>
    </row>
    <row r="2777" ht="15.75" customHeight="1">
      <c r="A2777" s="12">
        <v>3.2959772E7</v>
      </c>
      <c r="B2777" s="12" t="s">
        <v>32818</v>
      </c>
      <c r="C2777" s="12" t="s">
        <v>32819</v>
      </c>
      <c r="D2777" s="12" t="s">
        <v>32820</v>
      </c>
      <c r="E2777" s="12" t="s">
        <v>32821</v>
      </c>
      <c r="F2777" s="12" t="s">
        <v>520</v>
      </c>
      <c r="G2777" s="12">
        <v>2020.0</v>
      </c>
      <c r="H2777" s="33">
        <v>44096.0</v>
      </c>
      <c r="I2777" s="12" t="s">
        <v>32822</v>
      </c>
      <c r="K2777" s="12" t="s">
        <v>32823</v>
      </c>
    </row>
    <row r="2778" ht="15.75" customHeight="1">
      <c r="A2778" s="12">
        <v>3.2966874E7</v>
      </c>
      <c r="B2778" s="12" t="s">
        <v>32824</v>
      </c>
      <c r="C2778" s="12" t="s">
        <v>32825</v>
      </c>
      <c r="D2778" s="12" t="s">
        <v>32826</v>
      </c>
      <c r="E2778" s="12" t="s">
        <v>21915</v>
      </c>
      <c r="F2778" s="12" t="s">
        <v>3529</v>
      </c>
      <c r="G2778" s="12">
        <v>2020.0</v>
      </c>
      <c r="H2778" s="33">
        <v>44097.0</v>
      </c>
      <c r="K2778" s="12" t="s">
        <v>32827</v>
      </c>
    </row>
    <row r="2779" ht="15.75" customHeight="1">
      <c r="A2779" s="12">
        <v>3.2975175E7</v>
      </c>
      <c r="B2779" s="12" t="s">
        <v>32828</v>
      </c>
      <c r="C2779" s="12" t="s">
        <v>32829</v>
      </c>
      <c r="D2779" s="12" t="s">
        <v>32830</v>
      </c>
      <c r="E2779" s="12" t="s">
        <v>32831</v>
      </c>
      <c r="F2779" s="12" t="s">
        <v>520</v>
      </c>
      <c r="G2779" s="12">
        <v>2020.0</v>
      </c>
      <c r="H2779" s="33">
        <v>44099.0</v>
      </c>
      <c r="I2779" s="12" t="s">
        <v>32832</v>
      </c>
      <c r="K2779" s="12" t="s">
        <v>32833</v>
      </c>
    </row>
    <row r="2780" ht="15.75" customHeight="1">
      <c r="A2780" s="12">
        <v>3.2975315E7</v>
      </c>
      <c r="B2780" s="12" t="s">
        <v>32834</v>
      </c>
      <c r="C2780" s="12" t="s">
        <v>32835</v>
      </c>
      <c r="D2780" s="12" t="s">
        <v>32836</v>
      </c>
      <c r="E2780" s="12" t="s">
        <v>32837</v>
      </c>
      <c r="F2780" s="12" t="s">
        <v>1522</v>
      </c>
      <c r="G2780" s="12">
        <v>2020.0</v>
      </c>
      <c r="H2780" s="33">
        <v>44099.0</v>
      </c>
      <c r="K2780" s="12" t="s">
        <v>32838</v>
      </c>
    </row>
    <row r="2781" ht="15.75" customHeight="1">
      <c r="A2781" s="12">
        <v>3.2995266E7</v>
      </c>
      <c r="B2781" s="12" t="s">
        <v>32839</v>
      </c>
      <c r="C2781" s="12" t="s">
        <v>32840</v>
      </c>
      <c r="D2781" s="12" t="s">
        <v>32841</v>
      </c>
      <c r="E2781" s="12" t="s">
        <v>32842</v>
      </c>
      <c r="F2781" s="12" t="s">
        <v>23213</v>
      </c>
      <c r="G2781" s="12">
        <v>2020.0</v>
      </c>
      <c r="H2781" s="33">
        <v>44104.0</v>
      </c>
      <c r="I2781" s="12" t="s">
        <v>32843</v>
      </c>
      <c r="K2781" s="12" t="s">
        <v>32844</v>
      </c>
    </row>
    <row r="2782" ht="15.75" customHeight="1">
      <c r="A2782" s="12">
        <v>3.3002616E7</v>
      </c>
      <c r="B2782" s="12" t="s">
        <v>32846</v>
      </c>
      <c r="C2782" s="12" t="s">
        <v>32847</v>
      </c>
      <c r="D2782" s="12" t="s">
        <v>32848</v>
      </c>
      <c r="E2782" s="12" t="s">
        <v>5128</v>
      </c>
      <c r="F2782" s="12" t="s">
        <v>208</v>
      </c>
      <c r="G2782" s="12">
        <v>2020.0</v>
      </c>
      <c r="H2782" s="33">
        <v>44105.0</v>
      </c>
      <c r="I2782" s="12" t="s">
        <v>32849</v>
      </c>
      <c r="K2782" s="12" t="s">
        <v>32850</v>
      </c>
    </row>
    <row r="2783" ht="15.75" customHeight="1">
      <c r="A2783" s="12">
        <v>3.3025239E7</v>
      </c>
      <c r="B2783" s="12" t="s">
        <v>32851</v>
      </c>
      <c r="C2783" s="12" t="s">
        <v>32852</v>
      </c>
      <c r="D2783" s="12" t="s">
        <v>32853</v>
      </c>
      <c r="E2783" s="12" t="s">
        <v>32854</v>
      </c>
      <c r="F2783" s="12" t="s">
        <v>664</v>
      </c>
      <c r="G2783" s="12">
        <v>2020.0</v>
      </c>
      <c r="H2783" s="33">
        <v>44111.0</v>
      </c>
      <c r="K2783" s="12" t="s">
        <v>32855</v>
      </c>
    </row>
    <row r="2784" ht="15.75" customHeight="1">
      <c r="A2784" s="12">
        <v>3.3091146E7</v>
      </c>
      <c r="B2784" s="12" t="s">
        <v>32856</v>
      </c>
      <c r="C2784" s="12" t="s">
        <v>32857</v>
      </c>
      <c r="D2784" s="12" t="s">
        <v>32858</v>
      </c>
      <c r="E2784" s="12" t="s">
        <v>13289</v>
      </c>
      <c r="F2784" s="12" t="s">
        <v>664</v>
      </c>
      <c r="G2784" s="12">
        <v>2020.0</v>
      </c>
      <c r="H2784" s="33">
        <v>44126.0</v>
      </c>
      <c r="K2784" s="12" t="s">
        <v>32859</v>
      </c>
    </row>
    <row r="2785" ht="15.75" customHeight="1">
      <c r="A2785" s="12">
        <v>3.3120297E7</v>
      </c>
      <c r="B2785" s="12" t="s">
        <v>32860</v>
      </c>
      <c r="C2785" s="12" t="s">
        <v>32861</v>
      </c>
      <c r="D2785" s="12" t="s">
        <v>32862</v>
      </c>
      <c r="E2785" s="12" t="s">
        <v>32863</v>
      </c>
      <c r="F2785" s="12" t="s">
        <v>202</v>
      </c>
      <c r="G2785" s="12">
        <v>2020.0</v>
      </c>
      <c r="H2785" s="33">
        <v>44133.0</v>
      </c>
      <c r="K2785" s="12" t="s">
        <v>32864</v>
      </c>
    </row>
    <row r="2786" ht="15.75" customHeight="1">
      <c r="A2786" s="12">
        <v>3.3120299E7</v>
      </c>
      <c r="B2786" s="12" t="s">
        <v>32865</v>
      </c>
      <c r="C2786" s="12" t="s">
        <v>32866</v>
      </c>
      <c r="D2786" s="12" t="s">
        <v>32867</v>
      </c>
      <c r="E2786" s="12" t="s">
        <v>28529</v>
      </c>
      <c r="F2786" s="12" t="s">
        <v>202</v>
      </c>
      <c r="G2786" s="12">
        <v>2020.0</v>
      </c>
      <c r="H2786" s="33">
        <v>44133.0</v>
      </c>
      <c r="K2786" s="12" t="s">
        <v>32868</v>
      </c>
    </row>
    <row r="2787" ht="15.75" customHeight="1">
      <c r="A2787" s="12">
        <v>3.3122853E7</v>
      </c>
      <c r="B2787" s="12" t="s">
        <v>32869</v>
      </c>
      <c r="C2787" s="12" t="s">
        <v>32870</v>
      </c>
      <c r="D2787" s="12" t="s">
        <v>32871</v>
      </c>
      <c r="E2787" s="12" t="s">
        <v>28064</v>
      </c>
      <c r="F2787" s="12" t="s">
        <v>32872</v>
      </c>
      <c r="G2787" s="12">
        <v>2020.0</v>
      </c>
      <c r="H2787" s="33">
        <v>44134.0</v>
      </c>
      <c r="K2787" s="12" t="s">
        <v>32873</v>
      </c>
    </row>
    <row r="2788" ht="15.75" customHeight="1">
      <c r="A2788" s="12">
        <v>3.3135177E7</v>
      </c>
      <c r="B2788" s="12" t="s">
        <v>32874</v>
      </c>
      <c r="C2788" s="12" t="s">
        <v>32875</v>
      </c>
      <c r="D2788" s="12" t="s">
        <v>32876</v>
      </c>
      <c r="E2788" s="12" t="s">
        <v>16633</v>
      </c>
      <c r="F2788" s="12" t="s">
        <v>3517</v>
      </c>
      <c r="G2788" s="12">
        <v>2020.0</v>
      </c>
      <c r="H2788" s="33">
        <v>44137.0</v>
      </c>
      <c r="K2788" s="12" t="s">
        <v>32877</v>
      </c>
    </row>
    <row r="2789" ht="15.75" customHeight="1">
      <c r="A2789" s="12">
        <v>3.3145971E7</v>
      </c>
      <c r="B2789" s="12" t="s">
        <v>32878</v>
      </c>
      <c r="C2789" s="12" t="s">
        <v>32879</v>
      </c>
      <c r="D2789" s="12" t="s">
        <v>32880</v>
      </c>
      <c r="E2789" s="12" t="s">
        <v>13212</v>
      </c>
      <c r="F2789" s="12" t="s">
        <v>1763</v>
      </c>
      <c r="G2789" s="12">
        <v>2020.0</v>
      </c>
      <c r="H2789" s="33">
        <v>44139.0</v>
      </c>
      <c r="K2789" s="12" t="s">
        <v>32881</v>
      </c>
    </row>
    <row r="2790" ht="15.75" customHeight="1">
      <c r="A2790" s="12">
        <v>3.3146105E7</v>
      </c>
      <c r="B2790" s="12" t="s">
        <v>32882</v>
      </c>
      <c r="C2790" s="12" t="s">
        <v>32883</v>
      </c>
      <c r="D2790" s="12" t="s">
        <v>32884</v>
      </c>
      <c r="E2790" s="12" t="s">
        <v>19005</v>
      </c>
      <c r="F2790" s="12" t="s">
        <v>520</v>
      </c>
      <c r="G2790" s="12">
        <v>2020.0</v>
      </c>
      <c r="H2790" s="33">
        <v>44139.0</v>
      </c>
      <c r="I2790" s="12" t="s">
        <v>32885</v>
      </c>
      <c r="K2790" s="12" t="s">
        <v>32886</v>
      </c>
    </row>
    <row r="2791" ht="15.75" customHeight="1">
      <c r="A2791" s="12">
        <v>3.3184172E7</v>
      </c>
      <c r="B2791" s="12" t="s">
        <v>32887</v>
      </c>
      <c r="C2791" s="12" t="s">
        <v>32888</v>
      </c>
      <c r="D2791" s="12" t="s">
        <v>32889</v>
      </c>
      <c r="E2791" s="12" t="s">
        <v>12316</v>
      </c>
      <c r="F2791" s="12" t="s">
        <v>1104</v>
      </c>
      <c r="G2791" s="12">
        <v>2020.0</v>
      </c>
      <c r="H2791" s="33">
        <v>44148.0</v>
      </c>
      <c r="I2791" s="12" t="s">
        <v>32890</v>
      </c>
      <c r="K2791" s="12" t="s">
        <v>32891</v>
      </c>
    </row>
    <row r="2792" ht="15.75" customHeight="1">
      <c r="A2792" s="12">
        <v>3.3207056E7</v>
      </c>
      <c r="B2792" s="12" t="s">
        <v>32892</v>
      </c>
      <c r="C2792" s="12" t="s">
        <v>32893</v>
      </c>
      <c r="D2792" s="12" t="s">
        <v>32894</v>
      </c>
      <c r="E2792" s="12" t="s">
        <v>32895</v>
      </c>
      <c r="F2792" s="12" t="s">
        <v>995</v>
      </c>
      <c r="G2792" s="12">
        <v>2020.0</v>
      </c>
      <c r="H2792" s="33">
        <v>44153.0</v>
      </c>
      <c r="K2792" s="12" t="s">
        <v>32896</v>
      </c>
    </row>
    <row r="2793" ht="15.75" customHeight="1">
      <c r="A2793" s="12">
        <v>3.3207059E7</v>
      </c>
      <c r="B2793" s="12" t="s">
        <v>32897</v>
      </c>
      <c r="C2793" s="12" t="s">
        <v>32898</v>
      </c>
      <c r="D2793" s="12" t="s">
        <v>32899</v>
      </c>
      <c r="E2793" s="12" t="s">
        <v>32900</v>
      </c>
      <c r="F2793" s="12" t="s">
        <v>995</v>
      </c>
      <c r="G2793" s="12">
        <v>2020.0</v>
      </c>
      <c r="H2793" s="33">
        <v>44153.0</v>
      </c>
      <c r="K2793" s="12" t="s">
        <v>32901</v>
      </c>
    </row>
    <row r="2794" ht="15.75" customHeight="1">
      <c r="A2794" s="12">
        <v>3.3207065E7</v>
      </c>
      <c r="B2794" s="12" t="s">
        <v>32902</v>
      </c>
      <c r="C2794" s="12" t="s">
        <v>32903</v>
      </c>
      <c r="D2794" s="12" t="s">
        <v>32904</v>
      </c>
      <c r="E2794" s="12" t="s">
        <v>32905</v>
      </c>
      <c r="F2794" s="12" t="s">
        <v>995</v>
      </c>
      <c r="G2794" s="12">
        <v>2020.0</v>
      </c>
      <c r="H2794" s="33">
        <v>44153.0</v>
      </c>
      <c r="K2794" s="12" t="s">
        <v>32906</v>
      </c>
    </row>
    <row r="2795" ht="15.75" customHeight="1">
      <c r="A2795" s="12">
        <v>3.3219656E7</v>
      </c>
      <c r="B2795" s="12" t="s">
        <v>32907</v>
      </c>
      <c r="C2795" s="12" t="s">
        <v>32908</v>
      </c>
      <c r="D2795" s="12" t="s">
        <v>32909</v>
      </c>
      <c r="E2795" s="12" t="s">
        <v>28669</v>
      </c>
      <c r="F2795" s="12" t="s">
        <v>508</v>
      </c>
      <c r="G2795" s="12">
        <v>2020.0</v>
      </c>
      <c r="H2795" s="33">
        <v>44156.0</v>
      </c>
      <c r="I2795" s="12" t="s">
        <v>32910</v>
      </c>
      <c r="K2795" s="12" t="s">
        <v>32911</v>
      </c>
    </row>
    <row r="2796" ht="15.75" customHeight="1">
      <c r="A2796" s="12">
        <v>3.3219793E7</v>
      </c>
      <c r="B2796" s="12" t="s">
        <v>32912</v>
      </c>
      <c r="C2796" s="12" t="s">
        <v>32913</v>
      </c>
      <c r="D2796" s="12" t="s">
        <v>32914</v>
      </c>
      <c r="E2796" s="12" t="s">
        <v>32915</v>
      </c>
      <c r="F2796" s="12" t="s">
        <v>508</v>
      </c>
      <c r="G2796" s="12">
        <v>2020.0</v>
      </c>
      <c r="H2796" s="33">
        <v>44156.0</v>
      </c>
      <c r="I2796" s="12" t="s">
        <v>32916</v>
      </c>
      <c r="K2796" s="12" t="s">
        <v>32917</v>
      </c>
    </row>
    <row r="2797" ht="15.75" customHeight="1">
      <c r="A2797" s="12">
        <v>3.3219798E7</v>
      </c>
      <c r="B2797" s="12" t="s">
        <v>32918</v>
      </c>
      <c r="C2797" s="12" t="s">
        <v>32919</v>
      </c>
      <c r="D2797" s="12" t="s">
        <v>32920</v>
      </c>
      <c r="E2797" s="12" t="s">
        <v>32921</v>
      </c>
      <c r="F2797" s="12" t="s">
        <v>508</v>
      </c>
      <c r="G2797" s="12">
        <v>2020.0</v>
      </c>
      <c r="H2797" s="33">
        <v>44156.0</v>
      </c>
      <c r="I2797" s="12" t="s">
        <v>32922</v>
      </c>
      <c r="K2797" s="12" t="s">
        <v>32923</v>
      </c>
    </row>
    <row r="2798" ht="15.75" customHeight="1">
      <c r="A2798" s="12">
        <v>3.3219809E7</v>
      </c>
      <c r="B2798" s="12" t="s">
        <v>32924</v>
      </c>
      <c r="C2798" s="12" t="s">
        <v>32925</v>
      </c>
      <c r="D2798" s="12" t="s">
        <v>32926</v>
      </c>
      <c r="E2798" s="12" t="s">
        <v>32927</v>
      </c>
      <c r="F2798" s="12" t="s">
        <v>508</v>
      </c>
      <c r="G2798" s="12">
        <v>2020.0</v>
      </c>
      <c r="H2798" s="33">
        <v>44156.0</v>
      </c>
      <c r="I2798" s="12" t="s">
        <v>32928</v>
      </c>
      <c r="K2798" s="12" t="s">
        <v>32929</v>
      </c>
    </row>
    <row r="2799" ht="15.75" customHeight="1">
      <c r="A2799" s="12">
        <v>3.3219812E7</v>
      </c>
      <c r="B2799" s="12" t="s">
        <v>32930</v>
      </c>
      <c r="C2799" s="12" t="s">
        <v>32931</v>
      </c>
      <c r="D2799" s="12" t="s">
        <v>32932</v>
      </c>
      <c r="E2799" s="12" t="s">
        <v>32933</v>
      </c>
      <c r="F2799" s="12" t="s">
        <v>508</v>
      </c>
      <c r="G2799" s="12">
        <v>2020.0</v>
      </c>
      <c r="H2799" s="33">
        <v>44156.0</v>
      </c>
      <c r="I2799" s="12" t="s">
        <v>32934</v>
      </c>
      <c r="K2799" s="12" t="s">
        <v>32935</v>
      </c>
    </row>
    <row r="2800" ht="15.75" customHeight="1">
      <c r="A2800" s="12">
        <v>3.3248417E7</v>
      </c>
      <c r="B2800" s="12" t="s">
        <v>32936</v>
      </c>
      <c r="C2800" s="12" t="s">
        <v>32937</v>
      </c>
      <c r="D2800" s="12" t="s">
        <v>32938</v>
      </c>
      <c r="E2800" s="12" t="s">
        <v>29757</v>
      </c>
      <c r="F2800" s="12" t="s">
        <v>842</v>
      </c>
      <c r="G2800" s="12">
        <v>2020.0</v>
      </c>
      <c r="H2800" s="33">
        <v>44163.0</v>
      </c>
      <c r="K2800" s="12" t="s">
        <v>32939</v>
      </c>
    </row>
    <row r="2801" ht="15.75" customHeight="1">
      <c r="A2801" s="12">
        <v>3.3261663E7</v>
      </c>
      <c r="B2801" s="12" t="s">
        <v>32940</v>
      </c>
      <c r="C2801" s="12" t="s">
        <v>32941</v>
      </c>
      <c r="D2801" s="12" t="s">
        <v>32942</v>
      </c>
      <c r="E2801" s="12" t="s">
        <v>18204</v>
      </c>
      <c r="F2801" s="12" t="s">
        <v>332</v>
      </c>
      <c r="G2801" s="12">
        <v>2020.0</v>
      </c>
      <c r="H2801" s="33">
        <v>44167.0</v>
      </c>
      <c r="I2801" s="12" t="s">
        <v>32943</v>
      </c>
      <c r="K2801" s="12" t="s">
        <v>32944</v>
      </c>
    </row>
    <row r="2802" ht="15.75" customHeight="1">
      <c r="A2802" s="12">
        <v>3.3294364E7</v>
      </c>
      <c r="B2802" s="12" t="s">
        <v>32945</v>
      </c>
      <c r="C2802" s="12" t="s">
        <v>32946</v>
      </c>
      <c r="D2802" s="12" t="s">
        <v>32947</v>
      </c>
      <c r="E2802" s="12" t="s">
        <v>32948</v>
      </c>
      <c r="F2802" s="12" t="s">
        <v>23213</v>
      </c>
      <c r="G2802" s="12">
        <v>2020.0</v>
      </c>
      <c r="H2802" s="33">
        <v>44174.0</v>
      </c>
      <c r="I2802" s="12" t="s">
        <v>32949</v>
      </c>
      <c r="K2802" s="12" t="s">
        <v>32950</v>
      </c>
    </row>
    <row r="2803" ht="15.75" customHeight="1">
      <c r="A2803" s="12">
        <v>3.3295865E7</v>
      </c>
      <c r="B2803" s="12" t="s">
        <v>32951</v>
      </c>
      <c r="C2803" s="12" t="s">
        <v>32952</v>
      </c>
      <c r="D2803" s="12" t="s">
        <v>32953</v>
      </c>
      <c r="E2803" s="12" t="s">
        <v>1964</v>
      </c>
      <c r="F2803" s="12" t="s">
        <v>19518</v>
      </c>
      <c r="G2803" s="12">
        <v>2020.0</v>
      </c>
      <c r="H2803" s="33">
        <v>44174.0</v>
      </c>
      <c r="I2803" s="12" t="s">
        <v>32954</v>
      </c>
      <c r="K2803" s="12" t="s">
        <v>32955</v>
      </c>
    </row>
    <row r="2804" ht="15.75" customHeight="1">
      <c r="A2804" s="12">
        <v>3.3308714E7</v>
      </c>
      <c r="B2804" s="12" t="s">
        <v>32956</v>
      </c>
      <c r="C2804" s="12" t="s">
        <v>32957</v>
      </c>
      <c r="D2804" s="12" t="s">
        <v>32958</v>
      </c>
      <c r="E2804" s="12" t="s">
        <v>16300</v>
      </c>
      <c r="F2804" s="12" t="s">
        <v>12747</v>
      </c>
      <c r="G2804" s="12">
        <v>2020.0</v>
      </c>
      <c r="H2804" s="33">
        <v>44179.0</v>
      </c>
      <c r="K2804" s="12" t="s">
        <v>32959</v>
      </c>
    </row>
    <row r="2805" ht="15.75" customHeight="1">
      <c r="A2805" s="12">
        <v>3.330872E7</v>
      </c>
      <c r="B2805" s="12" t="s">
        <v>32960</v>
      </c>
      <c r="C2805" s="12" t="s">
        <v>32961</v>
      </c>
      <c r="D2805" s="12" t="s">
        <v>32962</v>
      </c>
      <c r="E2805" s="12" t="s">
        <v>32963</v>
      </c>
      <c r="F2805" s="12" t="s">
        <v>12747</v>
      </c>
      <c r="G2805" s="12">
        <v>2020.0</v>
      </c>
      <c r="H2805" s="33">
        <v>44179.0</v>
      </c>
      <c r="K2805" s="12" t="s">
        <v>32964</v>
      </c>
    </row>
    <row r="2806" ht="15.75" customHeight="1">
      <c r="A2806" s="12">
        <v>3.3308736E7</v>
      </c>
      <c r="B2806" s="12" t="s">
        <v>32965</v>
      </c>
      <c r="C2806" s="12" t="s">
        <v>32966</v>
      </c>
      <c r="D2806" s="12" t="s">
        <v>32967</v>
      </c>
      <c r="E2806" s="12" t="s">
        <v>14539</v>
      </c>
      <c r="F2806" s="12" t="s">
        <v>12747</v>
      </c>
      <c r="G2806" s="12">
        <v>2020.0</v>
      </c>
      <c r="H2806" s="33">
        <v>44179.0</v>
      </c>
      <c r="K2806" s="12" t="s">
        <v>32968</v>
      </c>
    </row>
    <row r="2807" ht="15.75" customHeight="1">
      <c r="A2807" s="12">
        <v>3.3308744E7</v>
      </c>
      <c r="B2807" s="12" t="s">
        <v>32969</v>
      </c>
      <c r="C2807" s="12" t="s">
        <v>32970</v>
      </c>
      <c r="D2807" s="12" t="s">
        <v>32971</v>
      </c>
      <c r="E2807" s="12" t="s">
        <v>32972</v>
      </c>
      <c r="F2807" s="12" t="s">
        <v>12747</v>
      </c>
      <c r="G2807" s="12">
        <v>2020.0</v>
      </c>
      <c r="H2807" s="33">
        <v>44179.0</v>
      </c>
      <c r="K2807" s="12" t="s">
        <v>32973</v>
      </c>
    </row>
    <row r="2808" ht="15.75" customHeight="1">
      <c r="A2808" s="12">
        <v>3.3308747E7</v>
      </c>
      <c r="B2808" s="12" t="s">
        <v>32974</v>
      </c>
      <c r="C2808" s="12" t="s">
        <v>32975</v>
      </c>
      <c r="D2808" s="12" t="s">
        <v>32976</v>
      </c>
      <c r="E2808" s="12" t="s">
        <v>32977</v>
      </c>
      <c r="F2808" s="12" t="s">
        <v>12747</v>
      </c>
      <c r="G2808" s="12">
        <v>2020.0</v>
      </c>
      <c r="H2808" s="33">
        <v>44179.0</v>
      </c>
      <c r="K2808" s="12" t="s">
        <v>32978</v>
      </c>
    </row>
    <row r="2809" ht="15.75" customHeight="1">
      <c r="A2809" s="12">
        <v>3.3370041E7</v>
      </c>
      <c r="B2809" s="12" t="s">
        <v>32979</v>
      </c>
      <c r="D2809" s="12" t="s">
        <v>32980</v>
      </c>
      <c r="F2809" s="12" t="s">
        <v>4983</v>
      </c>
      <c r="G2809" s="12">
        <v>2020.0</v>
      </c>
      <c r="H2809" s="33">
        <v>44193.0</v>
      </c>
      <c r="K2809" s="12" t="s">
        <v>32981</v>
      </c>
    </row>
    <row r="2810" ht="15.75" customHeight="1">
      <c r="A2810" s="12">
        <v>3.3612737E7</v>
      </c>
      <c r="B2810" s="12" t="s">
        <v>32982</v>
      </c>
      <c r="C2810" s="12" t="s">
        <v>32983</v>
      </c>
      <c r="D2810" s="12" t="s">
        <v>32984</v>
      </c>
      <c r="E2810" s="12" t="s">
        <v>32985</v>
      </c>
      <c r="F2810" s="12" t="s">
        <v>308</v>
      </c>
      <c r="G2810" s="12">
        <v>2020.0</v>
      </c>
      <c r="H2810" s="33">
        <v>44249.0</v>
      </c>
      <c r="K2810" s="12" t="s">
        <v>32986</v>
      </c>
    </row>
    <row r="2811" ht="15.75" customHeight="1">
      <c r="A2811" s="12">
        <v>3.3635619E7</v>
      </c>
      <c r="B2811" s="12" t="s">
        <v>32987</v>
      </c>
      <c r="C2811" s="12" t="s">
        <v>32988</v>
      </c>
      <c r="D2811" s="12" t="s">
        <v>32989</v>
      </c>
      <c r="E2811" s="12" t="s">
        <v>15177</v>
      </c>
      <c r="F2811" s="12" t="s">
        <v>1994</v>
      </c>
      <c r="G2811" s="12">
        <v>2020.0</v>
      </c>
      <c r="H2811" s="33">
        <v>44253.0</v>
      </c>
      <c r="K2811" s="12" t="s">
        <v>32990</v>
      </c>
    </row>
    <row r="2812" ht="15.75" customHeight="1">
      <c r="A2812" s="12">
        <v>3.3267828E7</v>
      </c>
      <c r="B2812" s="12" t="s">
        <v>32991</v>
      </c>
      <c r="C2812" s="12" t="s">
        <v>32992</v>
      </c>
      <c r="D2812" s="12" t="s">
        <v>32993</v>
      </c>
      <c r="E2812" s="12" t="s">
        <v>6143</v>
      </c>
      <c r="F2812" s="12" t="s">
        <v>368</v>
      </c>
      <c r="G2812" s="12">
        <v>2020.0</v>
      </c>
      <c r="H2812" s="33">
        <v>44168.0</v>
      </c>
      <c r="I2812" s="12" t="s">
        <v>32994</v>
      </c>
      <c r="K2812" s="12" t="s">
        <v>32995</v>
      </c>
    </row>
    <row r="2813" ht="15.75" customHeight="1">
      <c r="A2813" s="12">
        <v>3.3276564E7</v>
      </c>
      <c r="B2813" s="12" t="s">
        <v>32997</v>
      </c>
      <c r="C2813" s="12" t="s">
        <v>32998</v>
      </c>
      <c r="D2813" s="12" t="s">
        <v>32999</v>
      </c>
      <c r="E2813" s="12" t="s">
        <v>33000</v>
      </c>
      <c r="F2813" s="12" t="s">
        <v>5636</v>
      </c>
      <c r="G2813" s="12">
        <v>2020.0</v>
      </c>
      <c r="H2813" s="33">
        <v>44170.0</v>
      </c>
      <c r="I2813" s="12" t="s">
        <v>33001</v>
      </c>
      <c r="K2813" s="12" t="s">
        <v>33002</v>
      </c>
    </row>
    <row r="2814" ht="15.75" customHeight="1">
      <c r="A2814" s="12">
        <v>3.334408E7</v>
      </c>
      <c r="B2814" s="12" t="s">
        <v>33003</v>
      </c>
      <c r="C2814" s="12" t="s">
        <v>33004</v>
      </c>
      <c r="D2814" s="12" t="s">
        <v>33005</v>
      </c>
      <c r="E2814" s="12" t="s">
        <v>33006</v>
      </c>
      <c r="F2814" s="12" t="s">
        <v>8200</v>
      </c>
      <c r="G2814" s="12">
        <v>2020.0</v>
      </c>
      <c r="H2814" s="33">
        <v>44186.0</v>
      </c>
      <c r="I2814" s="12" t="s">
        <v>33007</v>
      </c>
      <c r="K2814" s="12" t="s">
        <v>33008</v>
      </c>
    </row>
    <row r="2815" ht="15.75" customHeight="1">
      <c r="A2815" s="12">
        <v>3.3004433E7</v>
      </c>
      <c r="B2815" s="12" t="s">
        <v>33009</v>
      </c>
      <c r="C2815" s="12" t="s">
        <v>33010</v>
      </c>
      <c r="D2815" s="12" t="s">
        <v>33011</v>
      </c>
      <c r="E2815" s="12" t="s">
        <v>33012</v>
      </c>
      <c r="F2815" s="12" t="s">
        <v>1769</v>
      </c>
      <c r="G2815" s="12">
        <v>2020.0</v>
      </c>
      <c r="H2815" s="33">
        <v>44106.0</v>
      </c>
      <c r="I2815" s="12" t="s">
        <v>33013</v>
      </c>
      <c r="K2815" s="12" t="s">
        <v>33014</v>
      </c>
    </row>
    <row r="2816" ht="15.75" customHeight="1">
      <c r="A2816" s="12">
        <v>3.3012734E7</v>
      </c>
      <c r="B2816" s="12" t="s">
        <v>33016</v>
      </c>
      <c r="C2816" s="12" t="s">
        <v>33017</v>
      </c>
      <c r="D2816" s="12" t="s">
        <v>33018</v>
      </c>
      <c r="E2816" s="12" t="s">
        <v>33019</v>
      </c>
      <c r="F2816" s="12" t="s">
        <v>909</v>
      </c>
      <c r="G2816" s="12">
        <v>2020.0</v>
      </c>
      <c r="H2816" s="33">
        <v>44109.0</v>
      </c>
      <c r="I2816" s="12" t="s">
        <v>33020</v>
      </c>
      <c r="K2816" s="12" t="s">
        <v>33021</v>
      </c>
    </row>
    <row r="2817" ht="15.75" customHeight="1">
      <c r="A2817" s="12">
        <v>3.3283864E7</v>
      </c>
      <c r="B2817" s="12" t="s">
        <v>33023</v>
      </c>
      <c r="C2817" s="12" t="s">
        <v>28072</v>
      </c>
      <c r="D2817" s="12" t="s">
        <v>33024</v>
      </c>
      <c r="E2817" s="12" t="s">
        <v>14539</v>
      </c>
      <c r="F2817" s="12" t="s">
        <v>2843</v>
      </c>
      <c r="G2817" s="12">
        <v>2020.0</v>
      </c>
      <c r="H2817" s="33">
        <v>44172.0</v>
      </c>
      <c r="I2817" s="12" t="s">
        <v>33025</v>
      </c>
      <c r="K2817" s="12" t="s">
        <v>33026</v>
      </c>
    </row>
    <row r="2818" ht="15.75" customHeight="1">
      <c r="A2818" s="12">
        <v>3.3284808E7</v>
      </c>
      <c r="B2818" s="12" t="s">
        <v>33028</v>
      </c>
      <c r="C2818" s="12" t="s">
        <v>33029</v>
      </c>
      <c r="D2818" s="12" t="s">
        <v>33030</v>
      </c>
      <c r="E2818" s="12" t="s">
        <v>1430</v>
      </c>
      <c r="F2818" s="12" t="s">
        <v>2810</v>
      </c>
      <c r="G2818" s="12">
        <v>2020.0</v>
      </c>
      <c r="H2818" s="33">
        <v>44172.0</v>
      </c>
      <c r="I2818" s="12" t="s">
        <v>33031</v>
      </c>
      <c r="K2818" s="12" t="s">
        <v>33032</v>
      </c>
    </row>
    <row r="2819" ht="15.75" customHeight="1">
      <c r="A2819" s="12">
        <v>3.3297293E7</v>
      </c>
      <c r="B2819" s="12" t="s">
        <v>33034</v>
      </c>
      <c r="C2819" s="12" t="s">
        <v>33035</v>
      </c>
      <c r="D2819" s="12" t="s">
        <v>33036</v>
      </c>
      <c r="E2819" s="12" t="s">
        <v>33037</v>
      </c>
      <c r="F2819" s="12" t="s">
        <v>104</v>
      </c>
      <c r="G2819" s="12">
        <v>2020.0</v>
      </c>
      <c r="H2819" s="33">
        <v>44175.0</v>
      </c>
      <c r="I2819" s="12" t="s">
        <v>33038</v>
      </c>
      <c r="K2819" s="12" t="s">
        <v>33039</v>
      </c>
    </row>
    <row r="2820" ht="15.75" customHeight="1">
      <c r="A2820" s="12">
        <v>3.3073851E7</v>
      </c>
      <c r="B2820" s="12" t="s">
        <v>33040</v>
      </c>
      <c r="C2820" s="12" t="s">
        <v>33041</v>
      </c>
      <c r="D2820" s="12" t="s">
        <v>33042</v>
      </c>
      <c r="E2820" s="12" t="s">
        <v>33043</v>
      </c>
      <c r="F2820" s="12" t="s">
        <v>9948</v>
      </c>
      <c r="G2820" s="12">
        <v>2020.0</v>
      </c>
      <c r="H2820" s="33">
        <v>44123.0</v>
      </c>
      <c r="I2820" s="12" t="s">
        <v>33044</v>
      </c>
      <c r="K2820" s="12" t="s">
        <v>33045</v>
      </c>
    </row>
    <row r="2821" ht="15.75" customHeight="1">
      <c r="A2821" s="12">
        <v>3.3298138E7</v>
      </c>
      <c r="B2821" s="12" t="s">
        <v>33047</v>
      </c>
      <c r="C2821" s="12" t="s">
        <v>33048</v>
      </c>
      <c r="D2821" s="12" t="s">
        <v>33049</v>
      </c>
      <c r="E2821" s="12" t="s">
        <v>33050</v>
      </c>
      <c r="F2821" s="12" t="s">
        <v>332</v>
      </c>
      <c r="G2821" s="12">
        <v>2020.0</v>
      </c>
      <c r="H2821" s="33">
        <v>44175.0</v>
      </c>
      <c r="I2821" s="12" t="s">
        <v>33051</v>
      </c>
      <c r="K2821" s="12" t="s">
        <v>33052</v>
      </c>
    </row>
    <row r="2822" ht="15.75" customHeight="1">
      <c r="A2822" s="12">
        <v>3.3319114E7</v>
      </c>
      <c r="B2822" s="12" t="s">
        <v>33053</v>
      </c>
      <c r="C2822" s="12" t="s">
        <v>33054</v>
      </c>
      <c r="D2822" s="12" t="s">
        <v>33055</v>
      </c>
      <c r="E2822" s="12" t="s">
        <v>33056</v>
      </c>
      <c r="F2822" s="12" t="s">
        <v>25596</v>
      </c>
      <c r="G2822" s="12">
        <v>2020.0</v>
      </c>
      <c r="H2822" s="33">
        <v>44180.0</v>
      </c>
      <c r="I2822" s="12" t="s">
        <v>33057</v>
      </c>
      <c r="K2822" s="12" t="s">
        <v>33058</v>
      </c>
    </row>
    <row r="2823" ht="15.75" customHeight="1">
      <c r="A2823" s="12">
        <v>3.3363242E7</v>
      </c>
      <c r="B2823" s="12" t="s">
        <v>33059</v>
      </c>
      <c r="C2823" s="12" t="s">
        <v>33060</v>
      </c>
      <c r="D2823" s="12" t="s">
        <v>33061</v>
      </c>
      <c r="E2823" s="12" t="s">
        <v>23585</v>
      </c>
      <c r="F2823" s="12" t="s">
        <v>18629</v>
      </c>
      <c r="G2823" s="12">
        <v>2020.0</v>
      </c>
      <c r="H2823" s="33">
        <v>44193.0</v>
      </c>
      <c r="I2823" s="12" t="s">
        <v>33062</v>
      </c>
      <c r="K2823" s="12" t="s">
        <v>33063</v>
      </c>
    </row>
    <row r="2824" ht="15.75" customHeight="1">
      <c r="A2824" s="12">
        <v>3.3322277E7</v>
      </c>
      <c r="B2824" s="12" t="s">
        <v>33065</v>
      </c>
      <c r="C2824" s="12" t="s">
        <v>31402</v>
      </c>
      <c r="D2824" s="12" t="s">
        <v>33066</v>
      </c>
      <c r="E2824" s="12" t="s">
        <v>12253</v>
      </c>
      <c r="F2824" s="12" t="s">
        <v>6553</v>
      </c>
      <c r="G2824" s="12">
        <v>2020.0</v>
      </c>
      <c r="H2824" s="33">
        <v>44181.0</v>
      </c>
      <c r="I2824" s="12" t="s">
        <v>33067</v>
      </c>
      <c r="K2824" s="12" t="s">
        <v>33068</v>
      </c>
    </row>
    <row r="2825" ht="15.75" customHeight="1">
      <c r="A2825" s="12">
        <v>3.3322349E7</v>
      </c>
      <c r="B2825" s="12" t="s">
        <v>33070</v>
      </c>
      <c r="C2825" s="12" t="s">
        <v>33071</v>
      </c>
      <c r="D2825" s="12" t="s">
        <v>33072</v>
      </c>
      <c r="E2825" s="12" t="s">
        <v>23585</v>
      </c>
      <c r="F2825" s="12" t="s">
        <v>27579</v>
      </c>
      <c r="G2825" s="12">
        <v>2020.0</v>
      </c>
      <c r="H2825" s="33">
        <v>44181.0</v>
      </c>
      <c r="I2825" s="12" t="s">
        <v>33073</v>
      </c>
      <c r="K2825" s="12" t="s">
        <v>33074</v>
      </c>
    </row>
    <row r="2826" ht="15.75" customHeight="1">
      <c r="A2826" s="12">
        <v>3.3315074E7</v>
      </c>
      <c r="B2826" s="12" t="s">
        <v>33075</v>
      </c>
      <c r="C2826" s="12" t="s">
        <v>33076</v>
      </c>
      <c r="D2826" s="12" t="s">
        <v>33077</v>
      </c>
      <c r="E2826" s="12" t="s">
        <v>33078</v>
      </c>
      <c r="F2826" s="12" t="s">
        <v>1076</v>
      </c>
      <c r="G2826" s="12">
        <v>2020.0</v>
      </c>
      <c r="H2826" s="33">
        <v>44179.0</v>
      </c>
      <c r="I2826" s="12" t="s">
        <v>33079</v>
      </c>
      <c r="K2826" s="12" t="s">
        <v>33080</v>
      </c>
    </row>
    <row r="2827" ht="15.75" customHeight="1">
      <c r="A2827" s="12">
        <v>3.2893834E7</v>
      </c>
      <c r="B2827" s="12" t="s">
        <v>33082</v>
      </c>
      <c r="C2827" s="12" t="s">
        <v>33083</v>
      </c>
      <c r="D2827" s="12" t="s">
        <v>33084</v>
      </c>
      <c r="E2827" s="12" t="s">
        <v>33085</v>
      </c>
      <c r="F2827" s="12" t="s">
        <v>297</v>
      </c>
      <c r="G2827" s="12">
        <v>2020.0</v>
      </c>
      <c r="H2827" s="33">
        <v>44081.0</v>
      </c>
    </row>
    <row r="2828" ht="15.75" customHeight="1">
      <c r="A2828" s="12">
        <v>3.3362982E7</v>
      </c>
      <c r="B2828" s="12" t="s">
        <v>33087</v>
      </c>
      <c r="C2828" s="12" t="s">
        <v>33088</v>
      </c>
      <c r="D2828" s="12" t="s">
        <v>33089</v>
      </c>
      <c r="E2828" s="12" t="s">
        <v>19647</v>
      </c>
      <c r="F2828" s="12" t="s">
        <v>8200</v>
      </c>
      <c r="G2828" s="12">
        <v>2020.0</v>
      </c>
      <c r="H2828" s="33">
        <v>44193.0</v>
      </c>
      <c r="I2828" s="12" t="s">
        <v>33090</v>
      </c>
      <c r="K2828" s="12" t="s">
        <v>33091</v>
      </c>
    </row>
    <row r="2829" ht="15.75" customHeight="1">
      <c r="A2829" s="12">
        <v>3.3331518E7</v>
      </c>
      <c r="B2829" s="12" t="s">
        <v>33093</v>
      </c>
      <c r="C2829" s="12" t="s">
        <v>33094</v>
      </c>
      <c r="D2829" s="12" t="s">
        <v>33095</v>
      </c>
      <c r="E2829" s="12" t="s">
        <v>33096</v>
      </c>
      <c r="F2829" s="12" t="s">
        <v>721</v>
      </c>
      <c r="G2829" s="12">
        <v>2020.0</v>
      </c>
      <c r="H2829" s="33">
        <v>44182.0</v>
      </c>
      <c r="I2829" s="12" t="s">
        <v>33097</v>
      </c>
      <c r="K2829" s="12" t="s">
        <v>33098</v>
      </c>
    </row>
    <row r="2830" ht="15.75" customHeight="1">
      <c r="A2830" s="12">
        <v>3.3353183E7</v>
      </c>
      <c r="B2830" s="12" t="s">
        <v>33100</v>
      </c>
      <c r="C2830" s="12" t="s">
        <v>33101</v>
      </c>
      <c r="D2830" s="12" t="s">
        <v>33102</v>
      </c>
      <c r="E2830" s="12" t="s">
        <v>33103</v>
      </c>
      <c r="F2830" s="12" t="s">
        <v>104</v>
      </c>
      <c r="G2830" s="12">
        <v>2020.0</v>
      </c>
      <c r="H2830" s="33">
        <v>44188.0</v>
      </c>
      <c r="I2830" s="12" t="s">
        <v>33104</v>
      </c>
      <c r="K2830" s="12" t="s">
        <v>33105</v>
      </c>
    </row>
    <row r="2831" ht="15.75" customHeight="1">
      <c r="A2831" s="12">
        <v>3.3419379E7</v>
      </c>
      <c r="B2831" s="12" t="s">
        <v>33106</v>
      </c>
      <c r="C2831" s="12" t="s">
        <v>33107</v>
      </c>
      <c r="D2831" s="12" t="s">
        <v>33108</v>
      </c>
      <c r="E2831" s="12" t="s">
        <v>33109</v>
      </c>
      <c r="F2831" s="12" t="s">
        <v>32583</v>
      </c>
      <c r="G2831" s="12">
        <v>2020.0</v>
      </c>
      <c r="H2831" s="33">
        <v>44205.0</v>
      </c>
      <c r="I2831" s="12" t="s">
        <v>33110</v>
      </c>
      <c r="K2831" s="12" t="s">
        <v>33111</v>
      </c>
    </row>
    <row r="2832" ht="15.75" customHeight="1">
      <c r="A2832" s="12">
        <v>3.3035486E7</v>
      </c>
      <c r="B2832" s="12" t="s">
        <v>33113</v>
      </c>
      <c r="C2832" s="12" t="s">
        <v>33114</v>
      </c>
      <c r="D2832" s="12" t="s">
        <v>33115</v>
      </c>
      <c r="E2832" s="12" t="s">
        <v>33116</v>
      </c>
      <c r="F2832" s="12" t="s">
        <v>6252</v>
      </c>
      <c r="G2832" s="12">
        <v>2020.0</v>
      </c>
      <c r="H2832" s="33">
        <v>44113.0</v>
      </c>
      <c r="K2832" s="12" t="s">
        <v>33117</v>
      </c>
    </row>
    <row r="2833" ht="15.75" customHeight="1">
      <c r="A2833" s="12">
        <v>3.3352133E7</v>
      </c>
      <c r="B2833" s="12" t="s">
        <v>33119</v>
      </c>
      <c r="C2833" s="12" t="s">
        <v>13714</v>
      </c>
      <c r="D2833" s="12" t="s">
        <v>33120</v>
      </c>
      <c r="E2833" s="12" t="s">
        <v>13716</v>
      </c>
      <c r="F2833" s="12" t="s">
        <v>6252</v>
      </c>
      <c r="G2833" s="12">
        <v>2020.0</v>
      </c>
      <c r="H2833" s="33">
        <v>44187.0</v>
      </c>
      <c r="K2833" s="12" t="s">
        <v>33121</v>
      </c>
    </row>
    <row r="2834" ht="15.75" customHeight="1">
      <c r="A2834" s="12">
        <v>3.3356053E7</v>
      </c>
      <c r="B2834" s="12" t="s">
        <v>33122</v>
      </c>
      <c r="C2834" s="12" t="s">
        <v>33123</v>
      </c>
      <c r="D2834" s="12" t="s">
        <v>33124</v>
      </c>
      <c r="E2834" s="12" t="s">
        <v>33125</v>
      </c>
      <c r="F2834" s="12" t="s">
        <v>3022</v>
      </c>
      <c r="G2834" s="12">
        <v>2020.0</v>
      </c>
      <c r="H2834" s="33">
        <v>44193.0</v>
      </c>
      <c r="K2834" s="12" t="s">
        <v>33126</v>
      </c>
    </row>
    <row r="2835" ht="15.75" customHeight="1">
      <c r="A2835" s="12">
        <v>3.3356081E7</v>
      </c>
      <c r="B2835" s="12" t="s">
        <v>33128</v>
      </c>
      <c r="C2835" s="12" t="s">
        <v>33129</v>
      </c>
      <c r="D2835" s="12" t="s">
        <v>33130</v>
      </c>
      <c r="E2835" s="12" t="s">
        <v>33131</v>
      </c>
      <c r="F2835" s="12" t="s">
        <v>3022</v>
      </c>
      <c r="G2835" s="12">
        <v>2020.0</v>
      </c>
      <c r="H2835" s="33">
        <v>44193.0</v>
      </c>
      <c r="K2835" s="12" t="s">
        <v>33132</v>
      </c>
    </row>
    <row r="2836" ht="15.75" customHeight="1">
      <c r="A2836" s="12">
        <v>3.3424811E7</v>
      </c>
      <c r="B2836" s="12" t="s">
        <v>33133</v>
      </c>
      <c r="C2836" s="12" t="s">
        <v>33134</v>
      </c>
      <c r="D2836" s="12" t="s">
        <v>33135</v>
      </c>
      <c r="E2836" s="12" t="s">
        <v>33136</v>
      </c>
      <c r="F2836" s="12" t="s">
        <v>1128</v>
      </c>
      <c r="G2836" s="12">
        <v>2020.0</v>
      </c>
      <c r="H2836" s="33">
        <v>44207.0</v>
      </c>
      <c r="I2836" s="12" t="s">
        <v>33137</v>
      </c>
      <c r="K2836" s="12" t="s">
        <v>33138</v>
      </c>
    </row>
    <row r="2837" ht="15.75" customHeight="1">
      <c r="A2837" s="12">
        <v>3.3379251E7</v>
      </c>
      <c r="B2837" s="12" t="s">
        <v>33140</v>
      </c>
      <c r="C2837" s="12" t="s">
        <v>15306</v>
      </c>
      <c r="D2837" s="12" t="s">
        <v>33141</v>
      </c>
      <c r="E2837" s="12" t="s">
        <v>15308</v>
      </c>
      <c r="F2837" s="12" t="s">
        <v>15421</v>
      </c>
      <c r="G2837" s="12">
        <v>2020.0</v>
      </c>
      <c r="H2837" s="33">
        <v>44196.0</v>
      </c>
      <c r="I2837" s="12" t="s">
        <v>33142</v>
      </c>
      <c r="K2837" s="12" t="s">
        <v>33143</v>
      </c>
    </row>
    <row r="2838" ht="15.75" customHeight="1">
      <c r="A2838" s="12">
        <v>3.2737539E7</v>
      </c>
      <c r="B2838" s="12" t="s">
        <v>33145</v>
      </c>
      <c r="C2838" s="12" t="s">
        <v>33146</v>
      </c>
      <c r="D2838" s="12" t="s">
        <v>33147</v>
      </c>
      <c r="E2838" s="12" t="s">
        <v>33148</v>
      </c>
      <c r="F2838" s="12" t="s">
        <v>1449</v>
      </c>
      <c r="G2838" s="12">
        <v>2021.0</v>
      </c>
      <c r="H2838" s="33">
        <v>44045.0</v>
      </c>
      <c r="K2838" s="12" t="s">
        <v>33149</v>
      </c>
    </row>
    <row r="2839" ht="15.75" customHeight="1">
      <c r="A2839" s="12">
        <v>3.2770272E7</v>
      </c>
      <c r="B2839" s="12" t="s">
        <v>33151</v>
      </c>
      <c r="C2839" s="12" t="s">
        <v>33152</v>
      </c>
      <c r="D2839" s="12" t="s">
        <v>33153</v>
      </c>
      <c r="E2839" s="12" t="s">
        <v>33136</v>
      </c>
      <c r="F2839" s="12" t="s">
        <v>1449</v>
      </c>
      <c r="G2839" s="12">
        <v>2021.0</v>
      </c>
      <c r="H2839" s="33">
        <v>44053.0</v>
      </c>
      <c r="I2839" s="12" t="s">
        <v>33154</v>
      </c>
      <c r="K2839" s="12" t="s">
        <v>33155</v>
      </c>
    </row>
    <row r="2840" ht="15.75" customHeight="1">
      <c r="A2840" s="12">
        <v>3.279739E7</v>
      </c>
      <c r="B2840" s="12" t="s">
        <v>33156</v>
      </c>
      <c r="C2840" s="12" t="s">
        <v>33157</v>
      </c>
      <c r="D2840" s="12" t="s">
        <v>33158</v>
      </c>
      <c r="E2840" s="12" t="s">
        <v>33159</v>
      </c>
      <c r="F2840" s="12" t="s">
        <v>2050</v>
      </c>
      <c r="G2840" s="12">
        <v>2021.0</v>
      </c>
      <c r="H2840" s="33">
        <v>44059.0</v>
      </c>
      <c r="K2840" s="12" t="s">
        <v>33160</v>
      </c>
    </row>
    <row r="2841" ht="15.75" customHeight="1">
      <c r="A2841" s="12">
        <v>3.2972336E7</v>
      </c>
      <c r="B2841" s="12" t="s">
        <v>33161</v>
      </c>
      <c r="C2841" s="12" t="s">
        <v>33162</v>
      </c>
      <c r="D2841" s="12" t="s">
        <v>33163</v>
      </c>
      <c r="E2841" s="12" t="s">
        <v>29829</v>
      </c>
      <c r="F2841" s="12" t="s">
        <v>33164</v>
      </c>
      <c r="G2841" s="12">
        <v>2021.0</v>
      </c>
      <c r="H2841" s="33">
        <v>44099.0</v>
      </c>
      <c r="K2841" s="12" t="s">
        <v>33165</v>
      </c>
    </row>
    <row r="2842" ht="15.75" customHeight="1">
      <c r="A2842" s="12">
        <v>3.2986535E7</v>
      </c>
      <c r="B2842" s="12" t="s">
        <v>33166</v>
      </c>
      <c r="C2842" s="12" t="s">
        <v>33167</v>
      </c>
      <c r="D2842" s="12" t="s">
        <v>33168</v>
      </c>
      <c r="E2842" s="12" t="s">
        <v>33169</v>
      </c>
      <c r="F2842" s="12" t="s">
        <v>151</v>
      </c>
      <c r="G2842" s="12">
        <v>2021.0</v>
      </c>
      <c r="H2842" s="33">
        <v>44102.0</v>
      </c>
      <c r="I2842" s="12" t="s">
        <v>33170</v>
      </c>
      <c r="K2842" s="12" t="s">
        <v>33171</v>
      </c>
    </row>
    <row r="2843" ht="15.75" customHeight="1">
      <c r="A2843" s="12">
        <v>3.3007667E7</v>
      </c>
      <c r="B2843" s="12" t="s">
        <v>33172</v>
      </c>
      <c r="C2843" s="12" t="s">
        <v>33173</v>
      </c>
      <c r="D2843" s="12" t="s">
        <v>33174</v>
      </c>
      <c r="E2843" s="12" t="s">
        <v>33175</v>
      </c>
      <c r="F2843" s="12" t="s">
        <v>496</v>
      </c>
      <c r="G2843" s="12">
        <v>2021.0</v>
      </c>
      <c r="H2843" s="33">
        <v>44106.0</v>
      </c>
      <c r="K2843" s="12" t="s">
        <v>33176</v>
      </c>
    </row>
    <row r="2844" ht="15.75" customHeight="1">
      <c r="A2844" s="12">
        <v>3.3007668E7</v>
      </c>
      <c r="B2844" s="12" t="s">
        <v>33177</v>
      </c>
      <c r="C2844" s="12" t="s">
        <v>33178</v>
      </c>
      <c r="D2844" s="12" t="s">
        <v>33179</v>
      </c>
      <c r="E2844" s="12" t="s">
        <v>33180</v>
      </c>
      <c r="F2844" s="12" t="s">
        <v>496</v>
      </c>
      <c r="G2844" s="12">
        <v>2021.0</v>
      </c>
      <c r="H2844" s="33">
        <v>44106.0</v>
      </c>
      <c r="K2844" s="12" t="s">
        <v>33181</v>
      </c>
    </row>
    <row r="2845" ht="15.75" customHeight="1">
      <c r="A2845" s="12">
        <v>3.3010631E7</v>
      </c>
      <c r="B2845" s="12" t="s">
        <v>33182</v>
      </c>
      <c r="C2845" s="12" t="s">
        <v>33183</v>
      </c>
      <c r="D2845" s="12" t="s">
        <v>33184</v>
      </c>
      <c r="E2845" s="12" t="s">
        <v>33185</v>
      </c>
      <c r="F2845" s="12" t="s">
        <v>496</v>
      </c>
      <c r="G2845" s="12">
        <v>2021.0</v>
      </c>
      <c r="H2845" s="33">
        <v>44107.0</v>
      </c>
      <c r="K2845" s="12" t="s">
        <v>33186</v>
      </c>
    </row>
    <row r="2846" ht="15.75" customHeight="1">
      <c r="A2846" s="12">
        <v>3.3010632E7</v>
      </c>
      <c r="B2846" s="12" t="s">
        <v>33187</v>
      </c>
      <c r="C2846" s="12" t="s">
        <v>33188</v>
      </c>
      <c r="D2846" s="12" t="s">
        <v>33189</v>
      </c>
      <c r="E2846" s="12" t="s">
        <v>30098</v>
      </c>
      <c r="F2846" s="12" t="s">
        <v>496</v>
      </c>
      <c r="G2846" s="12">
        <v>2021.0</v>
      </c>
      <c r="H2846" s="33">
        <v>44107.0</v>
      </c>
      <c r="K2846" s="12" t="s">
        <v>33190</v>
      </c>
    </row>
    <row r="2847" ht="15.75" customHeight="1">
      <c r="A2847" s="12">
        <v>3.3059172E7</v>
      </c>
      <c r="B2847" s="12" t="s">
        <v>33191</v>
      </c>
      <c r="C2847" s="12" t="s">
        <v>33192</v>
      </c>
      <c r="D2847" s="12" t="s">
        <v>33193</v>
      </c>
      <c r="E2847" s="12" t="s">
        <v>33194</v>
      </c>
      <c r="F2847" s="12" t="s">
        <v>496</v>
      </c>
      <c r="G2847" s="12">
        <v>2021.0</v>
      </c>
      <c r="H2847" s="33">
        <v>44119.0</v>
      </c>
      <c r="K2847" s="12" t="s">
        <v>33195</v>
      </c>
    </row>
    <row r="2848" ht="15.75" customHeight="1">
      <c r="A2848" s="12">
        <v>3.3075531E7</v>
      </c>
      <c r="B2848" s="12" t="s">
        <v>33196</v>
      </c>
      <c r="C2848" s="12" t="s">
        <v>33197</v>
      </c>
      <c r="D2848" s="12" t="s">
        <v>33198</v>
      </c>
      <c r="E2848" s="12" t="s">
        <v>32735</v>
      </c>
      <c r="F2848" s="12" t="s">
        <v>208</v>
      </c>
      <c r="G2848" s="12">
        <v>2021.0</v>
      </c>
      <c r="H2848" s="33">
        <v>44123.0</v>
      </c>
      <c r="K2848" s="12" t="s">
        <v>33199</v>
      </c>
    </row>
    <row r="2849" ht="15.75" customHeight="1">
      <c r="A2849" s="12">
        <v>3.309917E7</v>
      </c>
      <c r="B2849" s="12" t="s">
        <v>33200</v>
      </c>
      <c r="C2849" s="12" t="s">
        <v>33201</v>
      </c>
      <c r="D2849" s="12" t="s">
        <v>33202</v>
      </c>
      <c r="E2849" s="12" t="s">
        <v>33203</v>
      </c>
      <c r="F2849" s="12" t="s">
        <v>496</v>
      </c>
      <c r="G2849" s="12">
        <v>2021.0</v>
      </c>
      <c r="H2849" s="33">
        <v>44129.0</v>
      </c>
      <c r="K2849" s="12" t="s">
        <v>33204</v>
      </c>
    </row>
    <row r="2850" ht="15.75" customHeight="1">
      <c r="A2850" s="12">
        <v>3.3099171E7</v>
      </c>
      <c r="B2850" s="12" t="s">
        <v>33205</v>
      </c>
      <c r="C2850" s="12" t="s">
        <v>33206</v>
      </c>
      <c r="D2850" s="12" t="s">
        <v>33207</v>
      </c>
      <c r="E2850" s="12" t="s">
        <v>33208</v>
      </c>
      <c r="F2850" s="12" t="s">
        <v>496</v>
      </c>
      <c r="G2850" s="12">
        <v>2021.0</v>
      </c>
      <c r="H2850" s="33">
        <v>44129.0</v>
      </c>
      <c r="K2850" s="12" t="s">
        <v>33209</v>
      </c>
    </row>
    <row r="2851" ht="15.75" customHeight="1">
      <c r="A2851" s="12">
        <v>3.310781E7</v>
      </c>
      <c r="B2851" s="12" t="s">
        <v>33210</v>
      </c>
      <c r="C2851" s="12" t="s">
        <v>33211</v>
      </c>
      <c r="D2851" s="12" t="s">
        <v>33212</v>
      </c>
      <c r="E2851" s="12" t="s">
        <v>33213</v>
      </c>
      <c r="F2851" s="12" t="s">
        <v>151</v>
      </c>
      <c r="G2851" s="12">
        <v>2021.0</v>
      </c>
      <c r="H2851" s="33">
        <v>44131.0</v>
      </c>
      <c r="K2851" s="12" t="s">
        <v>33214</v>
      </c>
    </row>
    <row r="2852" ht="15.75" customHeight="1">
      <c r="A2852" s="12">
        <v>3.3113476E7</v>
      </c>
      <c r="B2852" s="12" t="s">
        <v>33215</v>
      </c>
      <c r="C2852" s="12" t="s">
        <v>33216</v>
      </c>
      <c r="D2852" s="12" t="s">
        <v>33217</v>
      </c>
      <c r="E2852" s="12" t="s">
        <v>33218</v>
      </c>
      <c r="F2852" s="12" t="s">
        <v>496</v>
      </c>
      <c r="G2852" s="12">
        <v>2021.0</v>
      </c>
      <c r="H2852" s="33">
        <v>44132.0</v>
      </c>
      <c r="K2852" s="12" t="s">
        <v>33219</v>
      </c>
    </row>
    <row r="2853" ht="15.75" customHeight="1">
      <c r="A2853" s="12">
        <v>3.3113477E7</v>
      </c>
      <c r="B2853" s="12" t="s">
        <v>33220</v>
      </c>
      <c r="C2853" s="12" t="s">
        <v>33221</v>
      </c>
      <c r="D2853" s="12" t="s">
        <v>33222</v>
      </c>
      <c r="E2853" s="12" t="s">
        <v>33223</v>
      </c>
      <c r="F2853" s="12" t="s">
        <v>496</v>
      </c>
      <c r="G2853" s="12">
        <v>2021.0</v>
      </c>
      <c r="H2853" s="33">
        <v>44132.0</v>
      </c>
      <c r="K2853" s="12" t="s">
        <v>33224</v>
      </c>
    </row>
    <row r="2854" ht="15.75" customHeight="1">
      <c r="A2854" s="12">
        <v>3.3125524E7</v>
      </c>
      <c r="B2854" s="12" t="s">
        <v>33225</v>
      </c>
      <c r="C2854" s="12" t="s">
        <v>33226</v>
      </c>
      <c r="D2854" s="12" t="s">
        <v>33227</v>
      </c>
      <c r="E2854" s="12" t="s">
        <v>33228</v>
      </c>
      <c r="F2854" s="12" t="s">
        <v>2086</v>
      </c>
      <c r="G2854" s="12">
        <v>2021.0</v>
      </c>
      <c r="H2854" s="33">
        <v>44134.0</v>
      </c>
      <c r="K2854" s="12" t="s">
        <v>33229</v>
      </c>
    </row>
    <row r="2855" ht="15.75" customHeight="1">
      <c r="A2855" s="12">
        <v>3.3146112E7</v>
      </c>
      <c r="B2855" s="12" t="s">
        <v>33230</v>
      </c>
      <c r="C2855" s="12" t="s">
        <v>33231</v>
      </c>
      <c r="D2855" s="12" t="s">
        <v>33232</v>
      </c>
      <c r="E2855" s="12" t="s">
        <v>33233</v>
      </c>
      <c r="F2855" s="12" t="s">
        <v>520</v>
      </c>
      <c r="G2855" s="12">
        <v>2021.0</v>
      </c>
      <c r="H2855" s="33">
        <v>44139.0</v>
      </c>
      <c r="I2855" s="12" t="s">
        <v>33234</v>
      </c>
      <c r="K2855" s="12" t="s">
        <v>33235</v>
      </c>
    </row>
    <row r="2856" ht="15.75" customHeight="1">
      <c r="A2856" s="12">
        <v>3.3156708E7</v>
      </c>
      <c r="B2856" s="12" t="s">
        <v>33236</v>
      </c>
      <c r="C2856" s="12" t="s">
        <v>33237</v>
      </c>
      <c r="D2856" s="12" t="s">
        <v>33238</v>
      </c>
      <c r="E2856" s="12" t="s">
        <v>33239</v>
      </c>
      <c r="F2856" s="12" t="s">
        <v>33240</v>
      </c>
      <c r="G2856" s="12">
        <v>2021.0</v>
      </c>
      <c r="H2856" s="33">
        <v>44141.0</v>
      </c>
      <c r="K2856" s="12" t="s">
        <v>33241</v>
      </c>
    </row>
    <row r="2857" ht="15.75" customHeight="1">
      <c r="A2857" s="12">
        <v>3.3159903E7</v>
      </c>
      <c r="B2857" s="12" t="s">
        <v>33243</v>
      </c>
      <c r="C2857" s="12" t="s">
        <v>33244</v>
      </c>
      <c r="D2857" s="12" t="s">
        <v>33245</v>
      </c>
      <c r="E2857" s="12" t="s">
        <v>33246</v>
      </c>
      <c r="F2857" s="12" t="s">
        <v>2712</v>
      </c>
      <c r="G2857" s="12">
        <v>2021.0</v>
      </c>
      <c r="H2857" s="33">
        <v>44142.0</v>
      </c>
      <c r="K2857" s="12" t="s">
        <v>33247</v>
      </c>
    </row>
    <row r="2858" ht="15.75" customHeight="1">
      <c r="A2858" s="12">
        <v>3.3160189E7</v>
      </c>
      <c r="B2858" s="12" t="s">
        <v>33248</v>
      </c>
      <c r="C2858" s="12" t="s">
        <v>33249</v>
      </c>
      <c r="D2858" s="12" t="s">
        <v>33250</v>
      </c>
      <c r="E2858" s="12" t="s">
        <v>18454</v>
      </c>
      <c r="F2858" s="12" t="s">
        <v>496</v>
      </c>
      <c r="G2858" s="12">
        <v>2021.0</v>
      </c>
      <c r="H2858" s="33">
        <v>44142.0</v>
      </c>
      <c r="K2858" s="12" t="s">
        <v>33251</v>
      </c>
    </row>
    <row r="2859" ht="15.75" customHeight="1">
      <c r="A2859" s="12">
        <v>3.316019E7</v>
      </c>
      <c r="B2859" s="12" t="s">
        <v>33252</v>
      </c>
      <c r="C2859" s="12" t="s">
        <v>33253</v>
      </c>
      <c r="D2859" s="12" t="s">
        <v>33254</v>
      </c>
      <c r="E2859" s="12" t="s">
        <v>1425</v>
      </c>
      <c r="F2859" s="12" t="s">
        <v>496</v>
      </c>
      <c r="G2859" s="12">
        <v>2021.0</v>
      </c>
      <c r="H2859" s="33">
        <v>44142.0</v>
      </c>
      <c r="K2859" s="12" t="s">
        <v>33255</v>
      </c>
    </row>
    <row r="2860" ht="15.75" customHeight="1">
      <c r="A2860" s="12">
        <v>3.3181442E7</v>
      </c>
      <c r="B2860" s="12" t="s">
        <v>33256</v>
      </c>
      <c r="C2860" s="12" t="s">
        <v>33257</v>
      </c>
      <c r="D2860" s="12" t="s">
        <v>33258</v>
      </c>
      <c r="E2860" s="12" t="s">
        <v>33259</v>
      </c>
      <c r="F2860" s="12" t="s">
        <v>496</v>
      </c>
      <c r="G2860" s="12">
        <v>2021.0</v>
      </c>
      <c r="H2860" s="33">
        <v>44147.0</v>
      </c>
      <c r="I2860" s="12" t="s">
        <v>33260</v>
      </c>
      <c r="J2860" s="12" t="s">
        <v>33261</v>
      </c>
      <c r="K2860" s="12" t="s">
        <v>33262</v>
      </c>
    </row>
    <row r="2861" ht="15.75" customHeight="1">
      <c r="A2861" s="12">
        <v>3.3196908E7</v>
      </c>
      <c r="B2861" s="12" t="s">
        <v>33263</v>
      </c>
      <c r="C2861" s="12" t="s">
        <v>33264</v>
      </c>
      <c r="D2861" s="12" t="s">
        <v>33265</v>
      </c>
      <c r="E2861" s="12" t="s">
        <v>33266</v>
      </c>
      <c r="F2861" s="12" t="s">
        <v>664</v>
      </c>
      <c r="G2861" s="12">
        <v>2021.0</v>
      </c>
      <c r="H2861" s="33">
        <v>44151.0</v>
      </c>
      <c r="K2861" s="12" t="s">
        <v>33267</v>
      </c>
    </row>
    <row r="2862" ht="15.75" customHeight="1">
      <c r="A2862" s="12">
        <v>3.3202197E7</v>
      </c>
      <c r="B2862" s="12" t="s">
        <v>33268</v>
      </c>
      <c r="C2862" s="12" t="s">
        <v>33269</v>
      </c>
      <c r="D2862" s="12" t="s">
        <v>33270</v>
      </c>
      <c r="E2862" s="12" t="s">
        <v>27987</v>
      </c>
      <c r="F2862" s="12" t="s">
        <v>151</v>
      </c>
      <c r="G2862" s="12">
        <v>2021.0</v>
      </c>
      <c r="H2862" s="33">
        <v>44152.0</v>
      </c>
      <c r="K2862" s="12" t="s">
        <v>33271</v>
      </c>
    </row>
    <row r="2863" ht="15.75" customHeight="1">
      <c r="A2863" s="12">
        <v>3.3217484E7</v>
      </c>
      <c r="B2863" s="12" t="s">
        <v>33272</v>
      </c>
      <c r="C2863" s="12" t="s">
        <v>33273</v>
      </c>
      <c r="D2863" s="12" t="s">
        <v>33274</v>
      </c>
      <c r="E2863" s="12" t="s">
        <v>31941</v>
      </c>
      <c r="F2863" s="12" t="s">
        <v>9243</v>
      </c>
      <c r="G2863" s="12">
        <v>2021.0</v>
      </c>
      <c r="H2863" s="33">
        <v>44155.0</v>
      </c>
      <c r="K2863" s="12" t="s">
        <v>33275</v>
      </c>
    </row>
    <row r="2864" ht="15.75" customHeight="1">
      <c r="A2864" s="12">
        <v>3.3220628E7</v>
      </c>
      <c r="B2864" s="12" t="s">
        <v>33276</v>
      </c>
      <c r="C2864" s="12" t="s">
        <v>33277</v>
      </c>
      <c r="D2864" s="12" t="s">
        <v>33278</v>
      </c>
      <c r="E2864" s="12" t="s">
        <v>3369</v>
      </c>
      <c r="F2864" s="12" t="s">
        <v>496</v>
      </c>
      <c r="G2864" s="12">
        <v>2021.0</v>
      </c>
      <c r="H2864" s="33">
        <v>44156.0</v>
      </c>
      <c r="K2864" s="12" t="s">
        <v>33279</v>
      </c>
    </row>
    <row r="2865" ht="15.75" customHeight="1">
      <c r="A2865" s="12">
        <v>3.3225402E7</v>
      </c>
      <c r="B2865" s="12" t="s">
        <v>33280</v>
      </c>
      <c r="C2865" s="12" t="s">
        <v>33281</v>
      </c>
      <c r="D2865" s="12" t="s">
        <v>33282</v>
      </c>
      <c r="E2865" s="12" t="s">
        <v>33283</v>
      </c>
      <c r="F2865" s="12" t="s">
        <v>376</v>
      </c>
      <c r="G2865" s="12">
        <v>2021.0</v>
      </c>
      <c r="H2865" s="33">
        <v>44158.0</v>
      </c>
      <c r="K2865" s="12" t="s">
        <v>33284</v>
      </c>
    </row>
    <row r="2866" ht="15.75" customHeight="1">
      <c r="A2866" s="12">
        <v>3.3252025E7</v>
      </c>
      <c r="B2866" s="12" t="s">
        <v>33285</v>
      </c>
      <c r="C2866" s="12" t="s">
        <v>33286</v>
      </c>
      <c r="D2866" s="12" t="s">
        <v>33287</v>
      </c>
      <c r="E2866" s="12" t="s">
        <v>33288</v>
      </c>
      <c r="F2866" s="12" t="s">
        <v>6045</v>
      </c>
      <c r="G2866" s="12">
        <v>2021.0</v>
      </c>
      <c r="H2866" s="33">
        <v>44165.0</v>
      </c>
      <c r="I2866" s="12" t="s">
        <v>33289</v>
      </c>
      <c r="K2866" s="12" t="s">
        <v>33290</v>
      </c>
    </row>
    <row r="2867" ht="15.75" customHeight="1">
      <c r="A2867" s="12">
        <v>3.3259753E7</v>
      </c>
      <c r="B2867" s="12" t="s">
        <v>33291</v>
      </c>
      <c r="C2867" s="12" t="s">
        <v>33292</v>
      </c>
      <c r="D2867" s="12" t="s">
        <v>33293</v>
      </c>
      <c r="E2867" s="12" t="s">
        <v>33294</v>
      </c>
      <c r="F2867" s="12" t="s">
        <v>1217</v>
      </c>
      <c r="G2867" s="12">
        <v>2021.0</v>
      </c>
      <c r="H2867" s="33">
        <v>44166.0</v>
      </c>
      <c r="K2867" s="12" t="s">
        <v>33295</v>
      </c>
    </row>
    <row r="2868" ht="15.75" customHeight="1">
      <c r="A2868" s="12">
        <v>3.3316536E7</v>
      </c>
      <c r="B2868" s="12" t="s">
        <v>33296</v>
      </c>
      <c r="C2868" s="12" t="s">
        <v>33297</v>
      </c>
      <c r="D2868" s="12" t="s">
        <v>33298</v>
      </c>
      <c r="E2868" s="12" t="s">
        <v>28606</v>
      </c>
      <c r="F2868" s="12" t="s">
        <v>2640</v>
      </c>
      <c r="G2868" s="12">
        <v>2021.0</v>
      </c>
      <c r="H2868" s="33">
        <v>44179.0</v>
      </c>
      <c r="K2868" s="12" t="s">
        <v>33299</v>
      </c>
    </row>
    <row r="2869" ht="15.75" customHeight="1">
      <c r="A2869" s="12">
        <v>3.333889E7</v>
      </c>
      <c r="B2869" s="12" t="s">
        <v>33300</v>
      </c>
      <c r="C2869" s="12" t="s">
        <v>33301</v>
      </c>
      <c r="D2869" s="12" t="s">
        <v>33302</v>
      </c>
      <c r="E2869" s="12" t="s">
        <v>33303</v>
      </c>
      <c r="F2869" s="12" t="s">
        <v>2823</v>
      </c>
      <c r="G2869" s="12">
        <v>2021.0</v>
      </c>
      <c r="H2869" s="33">
        <v>44183.0</v>
      </c>
      <c r="K2869" s="12" t="s">
        <v>33304</v>
      </c>
    </row>
    <row r="2870" ht="15.75" customHeight="1">
      <c r="A2870" s="12">
        <v>3.336949E7</v>
      </c>
      <c r="B2870" s="12" t="s">
        <v>33305</v>
      </c>
      <c r="C2870" s="12" t="s">
        <v>33306</v>
      </c>
      <c r="D2870" s="12" t="s">
        <v>33307</v>
      </c>
      <c r="E2870" s="12" t="s">
        <v>5043</v>
      </c>
      <c r="F2870" s="12" t="s">
        <v>1325</v>
      </c>
      <c r="G2870" s="12">
        <v>2021.0</v>
      </c>
      <c r="H2870" s="33">
        <v>44193.0</v>
      </c>
      <c r="K2870" s="12" t="s">
        <v>33308</v>
      </c>
    </row>
    <row r="2871" ht="15.75" customHeight="1">
      <c r="A2871" s="12">
        <v>3.3416491E7</v>
      </c>
      <c r="B2871" s="12" t="s">
        <v>33309</v>
      </c>
      <c r="C2871" s="12" t="s">
        <v>33310</v>
      </c>
      <c r="D2871" s="12" t="s">
        <v>33311</v>
      </c>
      <c r="E2871" s="12" t="s">
        <v>33312</v>
      </c>
      <c r="F2871" s="12" t="s">
        <v>2161</v>
      </c>
      <c r="G2871" s="12">
        <v>2021.0</v>
      </c>
      <c r="H2871" s="33">
        <v>44204.0</v>
      </c>
      <c r="I2871" s="12" t="s">
        <v>33313</v>
      </c>
      <c r="K2871" s="12" t="s">
        <v>33314</v>
      </c>
    </row>
    <row r="2872" ht="15.75" customHeight="1">
      <c r="A2872" s="12">
        <v>3.3437899E7</v>
      </c>
      <c r="B2872" s="12" t="s">
        <v>33315</v>
      </c>
      <c r="C2872" s="12" t="s">
        <v>33316</v>
      </c>
      <c r="D2872" s="12" t="s">
        <v>33317</v>
      </c>
      <c r="E2872" s="12" t="s">
        <v>19887</v>
      </c>
      <c r="F2872" s="12" t="s">
        <v>33318</v>
      </c>
      <c r="G2872" s="12">
        <v>2020.0</v>
      </c>
      <c r="H2872" s="33">
        <v>44209.0</v>
      </c>
      <c r="I2872" s="12" t="s">
        <v>33319</v>
      </c>
      <c r="K2872" s="12" t="s">
        <v>33320</v>
      </c>
    </row>
    <row r="2873" ht="15.75" customHeight="1">
      <c r="A2873" s="12">
        <v>3.3651874E7</v>
      </c>
      <c r="B2873" s="12" t="s">
        <v>33321</v>
      </c>
      <c r="C2873" s="12" t="s">
        <v>33322</v>
      </c>
      <c r="D2873" s="12" t="s">
        <v>33323</v>
      </c>
      <c r="E2873" s="12" t="s">
        <v>33324</v>
      </c>
      <c r="F2873" s="12" t="s">
        <v>6487</v>
      </c>
      <c r="G2873" s="12">
        <v>2021.0</v>
      </c>
      <c r="H2873" s="33">
        <v>44257.0</v>
      </c>
      <c r="K2873" s="12" t="s">
        <v>33325</v>
      </c>
    </row>
    <row r="2874" ht="15.75" customHeight="1">
      <c r="A2874" s="12">
        <v>3.3678368E7</v>
      </c>
      <c r="B2874" s="12" t="s">
        <v>33326</v>
      </c>
      <c r="C2874" s="12" t="s">
        <v>33327</v>
      </c>
      <c r="D2874" s="12" t="s">
        <v>33328</v>
      </c>
      <c r="E2874" s="12" t="s">
        <v>28939</v>
      </c>
      <c r="F2874" s="12" t="s">
        <v>12747</v>
      </c>
      <c r="G2874" s="12">
        <v>2021.0</v>
      </c>
      <c r="H2874" s="33">
        <v>44263.0</v>
      </c>
      <c r="K2874" s="12" t="s">
        <v>33329</v>
      </c>
    </row>
    <row r="2875" ht="15.75" customHeight="1">
      <c r="A2875" s="12">
        <v>3.367837E7</v>
      </c>
      <c r="B2875" s="12" t="s">
        <v>33330</v>
      </c>
      <c r="C2875" s="12" t="s">
        <v>33331</v>
      </c>
      <c r="D2875" s="12" t="s">
        <v>33332</v>
      </c>
      <c r="E2875" s="12" t="s">
        <v>33333</v>
      </c>
      <c r="F2875" s="12" t="s">
        <v>12747</v>
      </c>
      <c r="G2875" s="12">
        <v>2021.0</v>
      </c>
      <c r="H2875" s="33">
        <v>44263.0</v>
      </c>
      <c r="K2875" s="12" t="s">
        <v>33334</v>
      </c>
    </row>
    <row r="2876" ht="15.75" customHeight="1">
      <c r="A2876" s="12">
        <v>3.3678392E7</v>
      </c>
      <c r="B2876" s="12" t="s">
        <v>33335</v>
      </c>
      <c r="C2876" s="12" t="s">
        <v>33336</v>
      </c>
      <c r="D2876" s="12" t="s">
        <v>33337</v>
      </c>
      <c r="E2876" s="12" t="s">
        <v>33338</v>
      </c>
      <c r="F2876" s="12" t="s">
        <v>12747</v>
      </c>
      <c r="G2876" s="12">
        <v>2021.0</v>
      </c>
      <c r="H2876" s="33">
        <v>44263.0</v>
      </c>
      <c r="K2876" s="12" t="s">
        <v>33339</v>
      </c>
    </row>
    <row r="2877" ht="15.75" customHeight="1">
      <c r="A2877" s="12">
        <v>3.3678396E7</v>
      </c>
      <c r="B2877" s="12" t="s">
        <v>33340</v>
      </c>
      <c r="C2877" s="12" t="s">
        <v>33341</v>
      </c>
      <c r="D2877" s="12" t="s">
        <v>33342</v>
      </c>
      <c r="E2877" s="12" t="s">
        <v>33343</v>
      </c>
      <c r="F2877" s="12" t="s">
        <v>12747</v>
      </c>
      <c r="G2877" s="12">
        <v>2021.0</v>
      </c>
      <c r="H2877" s="33">
        <v>44263.0</v>
      </c>
      <c r="K2877" s="12" t="s">
        <v>33344</v>
      </c>
    </row>
    <row r="2878" ht="15.75" customHeight="1">
      <c r="A2878" s="12">
        <v>3.3764206E7</v>
      </c>
      <c r="B2878" s="12" t="s">
        <v>33345</v>
      </c>
      <c r="C2878" s="12" t="s">
        <v>33346</v>
      </c>
      <c r="D2878" s="12" t="s">
        <v>33347</v>
      </c>
      <c r="E2878" s="12" t="s">
        <v>33348</v>
      </c>
      <c r="F2878" s="12" t="s">
        <v>33349</v>
      </c>
      <c r="G2878" s="12">
        <v>2021.0</v>
      </c>
      <c r="H2878" s="33">
        <v>44280.0</v>
      </c>
      <c r="I2878" s="12" t="s">
        <v>33350</v>
      </c>
      <c r="K2878" s="12" t="s">
        <v>33351</v>
      </c>
    </row>
    <row r="2879" ht="15.75" customHeight="1">
      <c r="A2879" s="12">
        <v>3.3780958E7</v>
      </c>
      <c r="B2879" s="12" t="s">
        <v>33353</v>
      </c>
      <c r="C2879" s="12" t="s">
        <v>33354</v>
      </c>
      <c r="D2879" s="12" t="s">
        <v>33355</v>
      </c>
      <c r="E2879" s="12" t="s">
        <v>31847</v>
      </c>
      <c r="F2879" s="12" t="s">
        <v>33356</v>
      </c>
      <c r="G2879" s="12">
        <v>2021.0</v>
      </c>
      <c r="H2879" s="33">
        <v>44284.0</v>
      </c>
      <c r="I2879" s="12" t="s">
        <v>33357</v>
      </c>
      <c r="K2879" s="12" t="s">
        <v>33358</v>
      </c>
    </row>
    <row r="2880" ht="15.75" customHeight="1">
      <c r="A2880" s="12">
        <v>3.4125821E7</v>
      </c>
      <c r="B2880" s="12" t="s">
        <v>33359</v>
      </c>
      <c r="C2880" s="12" t="s">
        <v>33360</v>
      </c>
      <c r="D2880" s="12" t="s">
        <v>33361</v>
      </c>
      <c r="E2880" s="12" t="s">
        <v>33362</v>
      </c>
      <c r="F2880" s="12" t="s">
        <v>6782</v>
      </c>
      <c r="G2880" s="12">
        <v>2021.0</v>
      </c>
      <c r="H2880" s="33">
        <v>44361.0</v>
      </c>
      <c r="K2880" s="12" t="s">
        <v>33363</v>
      </c>
    </row>
    <row r="2881" ht="15.75" customHeight="1">
      <c r="A2881" s="12">
        <v>3.4537749E7</v>
      </c>
      <c r="B2881" s="12" t="s">
        <v>33364</v>
      </c>
      <c r="C2881" s="12" t="s">
        <v>33365</v>
      </c>
      <c r="D2881" s="12" t="s">
        <v>33366</v>
      </c>
      <c r="E2881" s="12" t="s">
        <v>24988</v>
      </c>
      <c r="F2881" s="12" t="s">
        <v>24989</v>
      </c>
      <c r="G2881" s="12">
        <v>2021.0</v>
      </c>
      <c r="H2881" s="33">
        <v>44458.0</v>
      </c>
    </row>
    <row r="2882" ht="15.75" customHeight="1">
      <c r="A2882" s="12">
        <v>3.4545804E7</v>
      </c>
      <c r="B2882" s="12" t="s">
        <v>33367</v>
      </c>
      <c r="C2882" s="12" t="s">
        <v>33368</v>
      </c>
      <c r="D2882" s="12" t="s">
        <v>33369</v>
      </c>
      <c r="E2882" s="12" t="s">
        <v>33370</v>
      </c>
      <c r="F2882" s="12" t="s">
        <v>508</v>
      </c>
      <c r="G2882" s="12">
        <v>2021.0</v>
      </c>
      <c r="H2882" s="33">
        <v>44460.0</v>
      </c>
      <c r="I2882" s="12" t="s">
        <v>33371</v>
      </c>
      <c r="K2882" s="12" t="s">
        <v>33372</v>
      </c>
    </row>
    <row r="2883" ht="15.75" customHeight="1">
      <c r="A2883" s="12">
        <v>3.4696843E7</v>
      </c>
      <c r="B2883" s="12" t="s">
        <v>33373</v>
      </c>
      <c r="C2883" s="12" t="s">
        <v>33374</v>
      </c>
      <c r="D2883" s="12" t="s">
        <v>33375</v>
      </c>
      <c r="E2883" s="12" t="s">
        <v>29076</v>
      </c>
      <c r="F2883" s="12" t="s">
        <v>33376</v>
      </c>
      <c r="G2883" s="12">
        <v>2021.0</v>
      </c>
      <c r="H2883" s="33">
        <v>44495.0</v>
      </c>
      <c r="K2883" s="12" t="s">
        <v>33377</v>
      </c>
    </row>
    <row r="2884" ht="15.75" customHeight="1">
      <c r="A2884" s="12">
        <v>3.4818863E7</v>
      </c>
      <c r="B2884" s="12" t="s">
        <v>33378</v>
      </c>
      <c r="C2884" s="12" t="s">
        <v>33379</v>
      </c>
      <c r="D2884" s="12" t="s">
        <v>33380</v>
      </c>
      <c r="E2884" s="12" t="s">
        <v>33381</v>
      </c>
      <c r="F2884" s="12" t="s">
        <v>313</v>
      </c>
      <c r="G2884" s="12">
        <v>2021.0</v>
      </c>
      <c r="H2884" s="33">
        <v>44525.0</v>
      </c>
      <c r="K2884" s="12" t="s">
        <v>33382</v>
      </c>
    </row>
    <row r="2885" ht="15.75" customHeight="1">
      <c r="A2885" s="12">
        <v>3.4818869E7</v>
      </c>
      <c r="B2885" s="12" t="s">
        <v>33384</v>
      </c>
      <c r="C2885" s="12" t="s">
        <v>33385</v>
      </c>
      <c r="D2885" s="12" t="s">
        <v>33386</v>
      </c>
      <c r="E2885" s="12" t="s">
        <v>33387</v>
      </c>
      <c r="F2885" s="12" t="s">
        <v>313</v>
      </c>
      <c r="G2885" s="12">
        <v>2021.0</v>
      </c>
      <c r="H2885" s="33">
        <v>44525.0</v>
      </c>
      <c r="K2885" s="12" t="s">
        <v>33388</v>
      </c>
    </row>
    <row r="2886" ht="15.75" customHeight="1">
      <c r="A2886" s="12">
        <v>3.4953129E7</v>
      </c>
      <c r="B2886" s="12" t="s">
        <v>33389</v>
      </c>
      <c r="C2886" s="12" t="s">
        <v>33390</v>
      </c>
      <c r="D2886" s="12" t="s">
        <v>33391</v>
      </c>
      <c r="E2886" s="12" t="s">
        <v>33392</v>
      </c>
      <c r="F2886" s="12" t="s">
        <v>3050</v>
      </c>
      <c r="G2886" s="12">
        <v>2021.0</v>
      </c>
      <c r="H2886" s="33">
        <v>44555.0</v>
      </c>
      <c r="K2886" s="12" t="s">
        <v>33393</v>
      </c>
    </row>
    <row r="2887" ht="15.75" customHeight="1">
      <c r="A2887" s="12">
        <v>3.5247238E7</v>
      </c>
      <c r="B2887" s="12" t="s">
        <v>33394</v>
      </c>
      <c r="C2887" s="12" t="s">
        <v>33395</v>
      </c>
      <c r="D2887" s="12" t="s">
        <v>33396</v>
      </c>
      <c r="E2887" s="12" t="s">
        <v>33397</v>
      </c>
      <c r="F2887" s="12" t="s">
        <v>3050</v>
      </c>
      <c r="G2887" s="12">
        <v>2021.0</v>
      </c>
      <c r="H2887" s="33">
        <v>44625.0</v>
      </c>
      <c r="K2887" s="12" t="s">
        <v>33398</v>
      </c>
    </row>
    <row r="2888" ht="15.75" customHeight="1">
      <c r="A2888" s="12">
        <v>3.5282331E7</v>
      </c>
      <c r="B2888" s="12" t="s">
        <v>33399</v>
      </c>
      <c r="C2888" s="12" t="s">
        <v>33400</v>
      </c>
      <c r="D2888" s="12" t="s">
        <v>33401</v>
      </c>
      <c r="E2888" s="12" t="s">
        <v>33402</v>
      </c>
      <c r="F2888" s="12" t="s">
        <v>33403</v>
      </c>
      <c r="G2888" s="12">
        <v>2021.0</v>
      </c>
      <c r="H2888" s="33">
        <v>44634.0</v>
      </c>
      <c r="I2888" s="12" t="s">
        <v>33404</v>
      </c>
      <c r="J2888" s="12" t="s">
        <v>33405</v>
      </c>
      <c r="K2888" s="12" t="s">
        <v>33406</v>
      </c>
    </row>
    <row r="2889" ht="15.75" customHeight="1">
      <c r="A2889" s="12">
        <v>3.5526996E7</v>
      </c>
      <c r="B2889" s="12" t="s">
        <v>33407</v>
      </c>
      <c r="C2889" s="12" t="s">
        <v>33408</v>
      </c>
      <c r="D2889" s="12" t="s">
        <v>33409</v>
      </c>
      <c r="E2889" s="12" t="s">
        <v>33410</v>
      </c>
      <c r="F2889" s="12" t="s">
        <v>33411</v>
      </c>
      <c r="G2889" s="12">
        <v>2021.0</v>
      </c>
      <c r="H2889" s="33">
        <v>44689.0</v>
      </c>
      <c r="K2889" s="12" t="s">
        <v>33412</v>
      </c>
    </row>
    <row r="2890" ht="15.75" customHeight="1">
      <c r="A2890" s="12">
        <v>3.2797213E7</v>
      </c>
      <c r="B2890" s="12" t="s">
        <v>33413</v>
      </c>
      <c r="C2890" s="12" t="s">
        <v>33414</v>
      </c>
      <c r="D2890" s="12" t="s">
        <v>33415</v>
      </c>
      <c r="E2890" s="12" t="s">
        <v>8500</v>
      </c>
      <c r="F2890" s="12" t="s">
        <v>8317</v>
      </c>
      <c r="G2890" s="12">
        <v>2021.0</v>
      </c>
      <c r="H2890" s="33">
        <v>44059.0</v>
      </c>
      <c r="I2890" s="12" t="s">
        <v>33416</v>
      </c>
      <c r="K2890" s="12" t="s">
        <v>33417</v>
      </c>
    </row>
    <row r="2891" ht="15.75" customHeight="1">
      <c r="A2891" s="12">
        <v>3.3402225E7</v>
      </c>
      <c r="B2891" s="12" t="s">
        <v>33419</v>
      </c>
      <c r="C2891" s="12" t="s">
        <v>33420</v>
      </c>
      <c r="D2891" s="12" t="s">
        <v>33421</v>
      </c>
      <c r="E2891" s="12" t="s">
        <v>33422</v>
      </c>
      <c r="F2891" s="12" t="s">
        <v>332</v>
      </c>
      <c r="G2891" s="12">
        <v>2021.0</v>
      </c>
      <c r="H2891" s="33">
        <v>44202.0</v>
      </c>
      <c r="I2891" s="12" t="s">
        <v>33423</v>
      </c>
      <c r="K2891" s="12" t="s">
        <v>33424</v>
      </c>
    </row>
    <row r="2892" ht="15.75" customHeight="1">
      <c r="A2892" s="12">
        <v>3.3466308E7</v>
      </c>
      <c r="B2892" s="12" t="s">
        <v>33426</v>
      </c>
      <c r="C2892" s="12" t="s">
        <v>33427</v>
      </c>
      <c r="D2892" s="12" t="s">
        <v>33428</v>
      </c>
      <c r="E2892" s="12" t="s">
        <v>33429</v>
      </c>
      <c r="F2892" s="12" t="s">
        <v>5636</v>
      </c>
      <c r="G2892" s="12">
        <v>2021.0</v>
      </c>
      <c r="H2892" s="33">
        <v>44216.0</v>
      </c>
      <c r="I2892" s="12" t="s">
        <v>33430</v>
      </c>
      <c r="K2892" s="12" t="s">
        <v>33431</v>
      </c>
    </row>
    <row r="2893" ht="15.75" customHeight="1">
      <c r="A2893" s="12">
        <v>3.3220685E7</v>
      </c>
      <c r="B2893" s="12" t="s">
        <v>33432</v>
      </c>
      <c r="C2893" s="12" t="s">
        <v>33433</v>
      </c>
      <c r="D2893" s="12" t="s">
        <v>33434</v>
      </c>
      <c r="E2893" s="12" t="s">
        <v>31971</v>
      </c>
      <c r="F2893" s="12" t="s">
        <v>7460</v>
      </c>
      <c r="G2893" s="12">
        <v>2021.0</v>
      </c>
      <c r="H2893" s="33">
        <v>44156.0</v>
      </c>
      <c r="I2893" s="12" t="s">
        <v>33435</v>
      </c>
      <c r="K2893" s="12" t="s">
        <v>33436</v>
      </c>
    </row>
    <row r="2894" ht="15.75" customHeight="1">
      <c r="A2894" s="12">
        <v>3.3406151E7</v>
      </c>
      <c r="B2894" s="12" t="s">
        <v>33438</v>
      </c>
      <c r="C2894" s="12" t="s">
        <v>33439</v>
      </c>
      <c r="D2894" s="12" t="s">
        <v>33440</v>
      </c>
      <c r="E2894" s="12" t="s">
        <v>33441</v>
      </c>
      <c r="F2894" s="12" t="s">
        <v>2810</v>
      </c>
      <c r="G2894" s="12">
        <v>2021.0</v>
      </c>
      <c r="H2894" s="33">
        <v>44202.0</v>
      </c>
      <c r="I2894" s="12" t="s">
        <v>33442</v>
      </c>
      <c r="K2894" s="12" t="s">
        <v>33443</v>
      </c>
    </row>
    <row r="2895" ht="15.75" customHeight="1">
      <c r="A2895" s="12">
        <v>3.3407096E7</v>
      </c>
      <c r="B2895" s="12" t="s">
        <v>33444</v>
      </c>
      <c r="C2895" s="12" t="s">
        <v>33445</v>
      </c>
      <c r="D2895" s="12" t="s">
        <v>33446</v>
      </c>
      <c r="E2895" s="12" t="s">
        <v>16250</v>
      </c>
      <c r="F2895" s="12" t="s">
        <v>2234</v>
      </c>
      <c r="G2895" s="12">
        <v>2021.0</v>
      </c>
      <c r="H2895" s="33">
        <v>44203.0</v>
      </c>
      <c r="I2895" s="12" t="s">
        <v>33447</v>
      </c>
      <c r="K2895" s="12" t="s">
        <v>33448</v>
      </c>
    </row>
    <row r="2896" ht="15.75" customHeight="1">
      <c r="A2896" s="12">
        <v>3.3407758E7</v>
      </c>
      <c r="B2896" s="12" t="s">
        <v>33449</v>
      </c>
      <c r="C2896" s="12" t="s">
        <v>33450</v>
      </c>
      <c r="D2896" s="12" t="s">
        <v>33451</v>
      </c>
      <c r="E2896" s="12" t="s">
        <v>33452</v>
      </c>
      <c r="F2896" s="12" t="s">
        <v>332</v>
      </c>
      <c r="G2896" s="12">
        <v>2021.0</v>
      </c>
      <c r="H2896" s="33">
        <v>44203.0</v>
      </c>
      <c r="I2896" s="12" t="s">
        <v>33453</v>
      </c>
      <c r="K2896" s="12" t="s">
        <v>33454</v>
      </c>
    </row>
    <row r="2897" ht="15.75" customHeight="1">
      <c r="A2897" s="12">
        <v>3.3407798E7</v>
      </c>
      <c r="B2897" s="12" t="s">
        <v>33455</v>
      </c>
      <c r="C2897" s="12" t="s">
        <v>33456</v>
      </c>
      <c r="D2897" s="12" t="s">
        <v>33457</v>
      </c>
      <c r="E2897" s="12" t="s">
        <v>26487</v>
      </c>
      <c r="F2897" s="12" t="s">
        <v>332</v>
      </c>
      <c r="G2897" s="12">
        <v>2021.0</v>
      </c>
      <c r="H2897" s="33">
        <v>44203.0</v>
      </c>
      <c r="I2897" s="12" t="s">
        <v>33458</v>
      </c>
      <c r="K2897" s="12" t="s">
        <v>33459</v>
      </c>
    </row>
    <row r="2898" ht="15.75" customHeight="1">
      <c r="A2898" s="12">
        <v>3.3216144E7</v>
      </c>
      <c r="B2898" s="12" t="s">
        <v>33460</v>
      </c>
      <c r="C2898" s="12" t="s">
        <v>33461</v>
      </c>
      <c r="D2898" s="12" t="s">
        <v>33462</v>
      </c>
      <c r="E2898" s="12" t="s">
        <v>33463</v>
      </c>
      <c r="F2898" s="12" t="s">
        <v>2843</v>
      </c>
      <c r="G2898" s="12">
        <v>2021.0</v>
      </c>
      <c r="H2898" s="33">
        <v>44155.0</v>
      </c>
      <c r="I2898" s="12" t="s">
        <v>33464</v>
      </c>
      <c r="K2898" s="12" t="s">
        <v>33465</v>
      </c>
    </row>
    <row r="2899" ht="15.75" customHeight="1">
      <c r="A2899" s="12">
        <v>3.3413518E7</v>
      </c>
      <c r="B2899" s="12" t="s">
        <v>33467</v>
      </c>
      <c r="C2899" s="12" t="s">
        <v>33468</v>
      </c>
      <c r="D2899" s="12" t="s">
        <v>33469</v>
      </c>
      <c r="E2899" s="12" t="s">
        <v>33470</v>
      </c>
      <c r="F2899" s="12" t="s">
        <v>332</v>
      </c>
      <c r="G2899" s="12">
        <v>2021.0</v>
      </c>
      <c r="H2899" s="33">
        <v>44204.0</v>
      </c>
      <c r="I2899" s="12" t="s">
        <v>33471</v>
      </c>
      <c r="K2899" s="12" t="s">
        <v>33472</v>
      </c>
    </row>
    <row r="2900" ht="15.75" customHeight="1">
      <c r="A2900" s="12">
        <v>3.3430422E7</v>
      </c>
      <c r="B2900" s="12" t="s">
        <v>33473</v>
      </c>
      <c r="C2900" s="12" t="s">
        <v>33474</v>
      </c>
      <c r="D2900" s="12" t="s">
        <v>33475</v>
      </c>
      <c r="E2900" s="12" t="s">
        <v>33476</v>
      </c>
      <c r="F2900" s="12" t="s">
        <v>32583</v>
      </c>
      <c r="G2900" s="12">
        <v>2021.0</v>
      </c>
      <c r="H2900" s="33">
        <v>44208.0</v>
      </c>
      <c r="I2900" s="12" t="s">
        <v>33477</v>
      </c>
      <c r="K2900" s="12" t="s">
        <v>33478</v>
      </c>
    </row>
    <row r="2901" ht="15.75" customHeight="1">
      <c r="A2901" s="12">
        <v>3.2820808E7</v>
      </c>
      <c r="B2901" s="12" t="s">
        <v>33479</v>
      </c>
      <c r="C2901" s="12" t="s">
        <v>33480</v>
      </c>
      <c r="D2901" s="12" t="s">
        <v>33481</v>
      </c>
      <c r="E2901" s="12" t="s">
        <v>19597</v>
      </c>
      <c r="F2901" s="12" t="s">
        <v>728</v>
      </c>
      <c r="G2901" s="12">
        <v>2021.0</v>
      </c>
      <c r="H2901" s="33">
        <v>44065.0</v>
      </c>
      <c r="K2901" s="12" t="s">
        <v>33482</v>
      </c>
    </row>
    <row r="2902" ht="15.75" customHeight="1">
      <c r="A2902" s="12">
        <v>3.3436431E7</v>
      </c>
      <c r="B2902" s="12" t="s">
        <v>33484</v>
      </c>
      <c r="C2902" s="12" t="s">
        <v>33485</v>
      </c>
      <c r="D2902" s="12" t="s">
        <v>33486</v>
      </c>
      <c r="E2902" s="12" t="s">
        <v>33487</v>
      </c>
      <c r="F2902" s="12" t="s">
        <v>7946</v>
      </c>
      <c r="G2902" s="12">
        <v>2021.0</v>
      </c>
      <c r="H2902" s="33">
        <v>44209.0</v>
      </c>
      <c r="I2902" s="12" t="s">
        <v>33488</v>
      </c>
      <c r="K2902" s="12" t="s">
        <v>33489</v>
      </c>
    </row>
    <row r="2903" ht="15.75" customHeight="1">
      <c r="A2903" s="12">
        <v>3.3436999E7</v>
      </c>
      <c r="B2903" s="12" t="s">
        <v>33490</v>
      </c>
      <c r="C2903" s="12" t="s">
        <v>33491</v>
      </c>
      <c r="D2903" s="12" t="s">
        <v>33492</v>
      </c>
      <c r="E2903" s="12" t="s">
        <v>26553</v>
      </c>
      <c r="F2903" s="12" t="s">
        <v>5609</v>
      </c>
      <c r="G2903" s="12">
        <v>2021.0</v>
      </c>
      <c r="H2903" s="33">
        <v>44209.0</v>
      </c>
      <c r="I2903" s="12" t="s">
        <v>33493</v>
      </c>
      <c r="K2903" s="12" t="s">
        <v>33494</v>
      </c>
    </row>
    <row r="2904" ht="15.75" customHeight="1">
      <c r="A2904" s="12">
        <v>3.3441087E7</v>
      </c>
      <c r="B2904" s="12" t="s">
        <v>33495</v>
      </c>
      <c r="C2904" s="12" t="s">
        <v>33496</v>
      </c>
      <c r="D2904" s="12" t="s">
        <v>33497</v>
      </c>
      <c r="E2904" s="12" t="s">
        <v>12888</v>
      </c>
      <c r="F2904" s="12" t="s">
        <v>368</v>
      </c>
      <c r="G2904" s="12">
        <v>2021.0</v>
      </c>
      <c r="H2904" s="33">
        <v>44210.0</v>
      </c>
      <c r="I2904" s="12" t="s">
        <v>33498</v>
      </c>
      <c r="K2904" s="12" t="s">
        <v>33499</v>
      </c>
    </row>
    <row r="2905" ht="15.75" customHeight="1">
      <c r="A2905" s="12">
        <v>3.3441735E7</v>
      </c>
      <c r="B2905" s="12" t="s">
        <v>33501</v>
      </c>
      <c r="C2905" s="12" t="s">
        <v>33502</v>
      </c>
      <c r="D2905" s="12" t="s">
        <v>33503</v>
      </c>
      <c r="E2905" s="12" t="s">
        <v>33504</v>
      </c>
      <c r="F2905" s="12" t="s">
        <v>5609</v>
      </c>
      <c r="G2905" s="12">
        <v>2021.0</v>
      </c>
      <c r="H2905" s="33">
        <v>44210.0</v>
      </c>
      <c r="I2905" s="12" t="s">
        <v>33505</v>
      </c>
      <c r="K2905" s="12" t="s">
        <v>33506</v>
      </c>
    </row>
    <row r="2906" ht="15.75" customHeight="1">
      <c r="A2906" s="12">
        <v>3.3446262E7</v>
      </c>
      <c r="B2906" s="12" t="s">
        <v>33507</v>
      </c>
      <c r="C2906" s="12" t="s">
        <v>33508</v>
      </c>
      <c r="D2906" s="12" t="s">
        <v>33509</v>
      </c>
      <c r="E2906" s="12" t="s">
        <v>33510</v>
      </c>
      <c r="F2906" s="12" t="s">
        <v>332</v>
      </c>
      <c r="G2906" s="12">
        <v>2021.0</v>
      </c>
      <c r="H2906" s="33">
        <v>44211.0</v>
      </c>
      <c r="I2906" s="12" t="s">
        <v>33511</v>
      </c>
      <c r="K2906" s="12" t="s">
        <v>33512</v>
      </c>
    </row>
    <row r="2907" ht="15.75" customHeight="1">
      <c r="A2907" s="12">
        <v>3.3188003E7</v>
      </c>
      <c r="B2907" s="12" t="s">
        <v>33514</v>
      </c>
      <c r="C2907" s="12" t="s">
        <v>33515</v>
      </c>
      <c r="D2907" s="12" t="s">
        <v>33516</v>
      </c>
      <c r="E2907" s="12" t="s">
        <v>6399</v>
      </c>
      <c r="F2907" s="12" t="s">
        <v>182</v>
      </c>
      <c r="G2907" s="12">
        <v>2021.0</v>
      </c>
      <c r="H2907" s="33">
        <v>44149.0</v>
      </c>
      <c r="I2907" s="12" t="s">
        <v>33517</v>
      </c>
      <c r="K2907" s="12" t="s">
        <v>33518</v>
      </c>
    </row>
    <row r="2908" ht="15.75" customHeight="1">
      <c r="A2908" s="12">
        <v>3.3452445E7</v>
      </c>
      <c r="B2908" s="12" t="s">
        <v>33520</v>
      </c>
      <c r="C2908" s="12" t="s">
        <v>33521</v>
      </c>
      <c r="D2908" s="12" t="s">
        <v>33522</v>
      </c>
      <c r="E2908" s="12" t="s">
        <v>33523</v>
      </c>
      <c r="F2908" s="12" t="s">
        <v>29797</v>
      </c>
      <c r="G2908" s="12">
        <v>2021.0</v>
      </c>
      <c r="H2908" s="33">
        <v>44212.0</v>
      </c>
      <c r="I2908" s="12" t="s">
        <v>33524</v>
      </c>
      <c r="K2908" s="12" t="s">
        <v>33525</v>
      </c>
    </row>
    <row r="2909" ht="15.75" customHeight="1">
      <c r="A2909" s="12">
        <v>3.3452796E7</v>
      </c>
      <c r="B2909" s="12" t="s">
        <v>33526</v>
      </c>
      <c r="C2909" s="12" t="s">
        <v>33527</v>
      </c>
      <c r="D2909" s="12" t="s">
        <v>33528</v>
      </c>
      <c r="E2909" s="12" t="s">
        <v>33529</v>
      </c>
      <c r="F2909" s="12" t="s">
        <v>297</v>
      </c>
      <c r="G2909" s="12">
        <v>2021.0</v>
      </c>
      <c r="H2909" s="33">
        <v>44212.0</v>
      </c>
      <c r="I2909" s="12" t="s">
        <v>33530</v>
      </c>
      <c r="K2909" s="12" t="s">
        <v>33531</v>
      </c>
    </row>
    <row r="2910" ht="15.75" customHeight="1">
      <c r="A2910" s="12">
        <v>3.3452797E7</v>
      </c>
      <c r="B2910" s="12" t="s">
        <v>33532</v>
      </c>
      <c r="C2910" s="12" t="s">
        <v>33533</v>
      </c>
      <c r="D2910" s="12" t="s">
        <v>33534</v>
      </c>
      <c r="E2910" s="12" t="s">
        <v>22341</v>
      </c>
      <c r="F2910" s="12" t="s">
        <v>297</v>
      </c>
      <c r="G2910" s="12">
        <v>2021.0</v>
      </c>
      <c r="H2910" s="33">
        <v>44212.0</v>
      </c>
    </row>
    <row r="2911" ht="15.75" customHeight="1">
      <c r="A2911" s="12">
        <v>3.3468215E7</v>
      </c>
      <c r="B2911" s="12" t="s">
        <v>33535</v>
      </c>
      <c r="C2911" s="12" t="s">
        <v>33536</v>
      </c>
      <c r="D2911" s="12" t="s">
        <v>33537</v>
      </c>
      <c r="E2911" s="12" t="s">
        <v>27772</v>
      </c>
      <c r="F2911" s="12" t="s">
        <v>332</v>
      </c>
      <c r="G2911" s="12">
        <v>2021.0</v>
      </c>
      <c r="H2911" s="33">
        <v>44216.0</v>
      </c>
      <c r="I2911" s="12" t="s">
        <v>33538</v>
      </c>
      <c r="K2911" s="12" t="s">
        <v>33539</v>
      </c>
    </row>
    <row r="2912" ht="15.75" customHeight="1">
      <c r="A2912" s="12">
        <v>3.3472659E7</v>
      </c>
      <c r="B2912" s="12" t="s">
        <v>33541</v>
      </c>
      <c r="C2912" s="12" t="s">
        <v>33542</v>
      </c>
      <c r="D2912" s="12" t="s">
        <v>33543</v>
      </c>
      <c r="E2912" s="12" t="s">
        <v>33544</v>
      </c>
      <c r="F2912" s="12" t="s">
        <v>332</v>
      </c>
      <c r="G2912" s="12">
        <v>2021.0</v>
      </c>
      <c r="H2912" s="33">
        <v>44217.0</v>
      </c>
      <c r="I2912" s="12" t="s">
        <v>33545</v>
      </c>
      <c r="K2912" s="12" t="s">
        <v>33546</v>
      </c>
    </row>
    <row r="2913" ht="15.75" customHeight="1">
      <c r="A2913" s="12">
        <v>3.349838E7</v>
      </c>
      <c r="B2913" s="12" t="s">
        <v>33548</v>
      </c>
      <c r="C2913" s="12" t="s">
        <v>33549</v>
      </c>
      <c r="D2913" s="12" t="s">
        <v>33550</v>
      </c>
      <c r="E2913" s="12" t="s">
        <v>33551</v>
      </c>
      <c r="F2913" s="12" t="s">
        <v>5636</v>
      </c>
      <c r="G2913" s="12">
        <v>2021.0</v>
      </c>
      <c r="H2913" s="33">
        <v>44223.0</v>
      </c>
      <c r="I2913" s="12" t="s">
        <v>33552</v>
      </c>
      <c r="K2913" s="12" t="s">
        <v>33553</v>
      </c>
    </row>
    <row r="2914" ht="15.75" customHeight="1">
      <c r="A2914" s="12">
        <v>3.3482743E7</v>
      </c>
      <c r="B2914" s="12" t="s">
        <v>33554</v>
      </c>
      <c r="C2914" s="12" t="s">
        <v>33555</v>
      </c>
      <c r="D2914" s="12" t="s">
        <v>33556</v>
      </c>
      <c r="E2914" s="12" t="s">
        <v>33557</v>
      </c>
      <c r="F2914" s="12" t="s">
        <v>368</v>
      </c>
      <c r="G2914" s="12">
        <v>2021.0</v>
      </c>
      <c r="H2914" s="33">
        <v>44219.0</v>
      </c>
      <c r="I2914" s="12" t="s">
        <v>33558</v>
      </c>
      <c r="K2914" s="12" t="s">
        <v>33559</v>
      </c>
    </row>
    <row r="2915" ht="15.75" customHeight="1">
      <c r="A2915" s="12">
        <v>3.3498714E7</v>
      </c>
      <c r="B2915" s="12" t="s">
        <v>33561</v>
      </c>
      <c r="C2915" s="12" t="s">
        <v>33562</v>
      </c>
      <c r="D2915" s="12" t="s">
        <v>33563</v>
      </c>
      <c r="E2915" s="12" t="s">
        <v>33564</v>
      </c>
      <c r="F2915" s="12" t="s">
        <v>5636</v>
      </c>
      <c r="G2915" s="12">
        <v>2021.0</v>
      </c>
      <c r="H2915" s="33">
        <v>44223.0</v>
      </c>
      <c r="I2915" s="12" t="s">
        <v>33565</v>
      </c>
      <c r="K2915" s="12" t="s">
        <v>33566</v>
      </c>
    </row>
    <row r="2916" ht="15.75" customHeight="1">
      <c r="A2916" s="12">
        <v>3.3468006E7</v>
      </c>
      <c r="B2916" s="12" t="s">
        <v>33568</v>
      </c>
      <c r="C2916" s="12" t="s">
        <v>33569</v>
      </c>
      <c r="D2916" s="12" t="s">
        <v>33570</v>
      </c>
      <c r="E2916" s="12" t="s">
        <v>33571</v>
      </c>
      <c r="F2916" s="12" t="s">
        <v>796</v>
      </c>
      <c r="G2916" s="12">
        <v>2021.0</v>
      </c>
      <c r="H2916" s="33">
        <v>44216.0</v>
      </c>
      <c r="I2916" s="12" t="s">
        <v>33572</v>
      </c>
      <c r="K2916" s="12" t="s">
        <v>33573</v>
      </c>
    </row>
    <row r="2917" ht="15.75" customHeight="1">
      <c r="A2917" s="12">
        <v>3.3506813E7</v>
      </c>
      <c r="B2917" s="12" t="s">
        <v>33575</v>
      </c>
      <c r="C2917" s="12" t="s">
        <v>33576</v>
      </c>
      <c r="D2917" s="12" t="s">
        <v>33577</v>
      </c>
      <c r="E2917" s="12" t="s">
        <v>33578</v>
      </c>
      <c r="F2917" s="12" t="s">
        <v>1834</v>
      </c>
      <c r="G2917" s="12">
        <v>2021.0</v>
      </c>
      <c r="H2917" s="33">
        <v>44224.0</v>
      </c>
      <c r="K2917" s="12" t="s">
        <v>33579</v>
      </c>
    </row>
    <row r="2918" ht="15.75" customHeight="1">
      <c r="A2918" s="12">
        <v>3.3510192E7</v>
      </c>
      <c r="B2918" s="12" t="s">
        <v>33581</v>
      </c>
      <c r="C2918" s="12" t="s">
        <v>33582</v>
      </c>
      <c r="D2918" s="12" t="s">
        <v>33583</v>
      </c>
      <c r="E2918" s="12" t="s">
        <v>33584</v>
      </c>
      <c r="F2918" s="12" t="s">
        <v>5609</v>
      </c>
      <c r="G2918" s="12">
        <v>2021.0</v>
      </c>
      <c r="H2918" s="33">
        <v>44225.0</v>
      </c>
      <c r="I2918" s="12" t="s">
        <v>33585</v>
      </c>
      <c r="K2918" s="12" t="s">
        <v>33586</v>
      </c>
    </row>
    <row r="2919" ht="15.75" customHeight="1">
      <c r="A2919" s="12">
        <v>3.3515117E7</v>
      </c>
      <c r="B2919" s="12" t="s">
        <v>33587</v>
      </c>
      <c r="C2919" s="12" t="s">
        <v>33588</v>
      </c>
      <c r="D2919" s="12" t="s">
        <v>33589</v>
      </c>
      <c r="E2919" s="12" t="s">
        <v>33590</v>
      </c>
      <c r="F2919" s="12" t="s">
        <v>131</v>
      </c>
      <c r="G2919" s="12">
        <v>2021.0</v>
      </c>
      <c r="H2919" s="33">
        <v>44226.0</v>
      </c>
      <c r="K2919" s="12" t="s">
        <v>33591</v>
      </c>
    </row>
    <row r="2920" ht="15.75" customHeight="1">
      <c r="A2920" s="12">
        <v>3.3584729E7</v>
      </c>
      <c r="B2920" s="12" t="s">
        <v>33593</v>
      </c>
      <c r="C2920" s="12" t="s">
        <v>33594</v>
      </c>
      <c r="D2920" s="12" t="s">
        <v>33595</v>
      </c>
      <c r="E2920" s="12" t="s">
        <v>33596</v>
      </c>
      <c r="F2920" s="12" t="s">
        <v>21929</v>
      </c>
      <c r="G2920" s="12">
        <v>2021.0</v>
      </c>
      <c r="H2920" s="33">
        <v>44242.0</v>
      </c>
      <c r="I2920" s="12" t="s">
        <v>33597</v>
      </c>
      <c r="K2920" s="12" t="s">
        <v>33598</v>
      </c>
    </row>
    <row r="2921" ht="15.75" customHeight="1">
      <c r="A2921" s="12">
        <v>3.358528E7</v>
      </c>
      <c r="B2921" s="12" t="s">
        <v>33599</v>
      </c>
      <c r="C2921" s="12" t="s">
        <v>33600</v>
      </c>
      <c r="D2921" s="12" t="s">
        <v>33601</v>
      </c>
      <c r="E2921" s="12" t="s">
        <v>23509</v>
      </c>
      <c r="F2921" s="12" t="s">
        <v>3171</v>
      </c>
      <c r="G2921" s="12">
        <v>2021.0</v>
      </c>
      <c r="H2921" s="33">
        <v>44242.0</v>
      </c>
      <c r="I2921" s="12" t="s">
        <v>33602</v>
      </c>
      <c r="K2921" s="12" t="s">
        <v>33603</v>
      </c>
    </row>
    <row r="2922" ht="15.75" customHeight="1">
      <c r="A2922" s="12">
        <v>3.3684931E7</v>
      </c>
      <c r="B2922" s="12" t="s">
        <v>33604</v>
      </c>
      <c r="C2922" s="12" t="s">
        <v>33605</v>
      </c>
      <c r="D2922" s="12" t="s">
        <v>33606</v>
      </c>
      <c r="E2922" s="12" t="s">
        <v>33607</v>
      </c>
      <c r="F2922" s="12" t="s">
        <v>3216</v>
      </c>
      <c r="G2922" s="12">
        <v>2021.0</v>
      </c>
      <c r="H2922" s="33">
        <v>44263.0</v>
      </c>
      <c r="K2922" s="12" t="s">
        <v>33608</v>
      </c>
    </row>
    <row r="2923" ht="15.75" customHeight="1">
      <c r="A2923" s="12">
        <v>3.2682632E7</v>
      </c>
      <c r="B2923" s="12" t="s">
        <v>33609</v>
      </c>
      <c r="C2923" s="12" t="s">
        <v>33610</v>
      </c>
      <c r="D2923" s="12" t="s">
        <v>33611</v>
      </c>
      <c r="E2923" s="12" t="s">
        <v>33612</v>
      </c>
      <c r="F2923" s="12" t="s">
        <v>3277</v>
      </c>
      <c r="G2923" s="12">
        <v>2021.0</v>
      </c>
      <c r="H2923" s="33">
        <v>44032.0</v>
      </c>
      <c r="K2923" s="12" t="s">
        <v>33613</v>
      </c>
    </row>
    <row r="2924" ht="15.75" customHeight="1">
      <c r="A2924" s="12">
        <v>3.2928497E7</v>
      </c>
      <c r="B2924" s="12" t="s">
        <v>33615</v>
      </c>
      <c r="C2924" s="12" t="s">
        <v>33616</v>
      </c>
      <c r="D2924" s="12" t="s">
        <v>33617</v>
      </c>
      <c r="E2924" s="12" t="s">
        <v>33618</v>
      </c>
      <c r="F2924" s="12" t="s">
        <v>5508</v>
      </c>
      <c r="G2924" s="12">
        <v>2021.0</v>
      </c>
      <c r="H2924" s="33">
        <v>44089.0</v>
      </c>
      <c r="K2924" s="12" t="s">
        <v>33619</v>
      </c>
    </row>
    <row r="2925" ht="15.75" customHeight="1">
      <c r="A2925" s="12">
        <v>3.2945029E7</v>
      </c>
      <c r="B2925" s="12" t="s">
        <v>33620</v>
      </c>
      <c r="C2925" s="12" t="s">
        <v>33621</v>
      </c>
      <c r="D2925" s="12" t="s">
        <v>33622</v>
      </c>
      <c r="E2925" s="12" t="s">
        <v>33623</v>
      </c>
      <c r="F2925" s="12" t="s">
        <v>426</v>
      </c>
      <c r="G2925" s="12">
        <v>2021.0</v>
      </c>
      <c r="H2925" s="33">
        <v>44092.0</v>
      </c>
      <c r="K2925" s="12" t="s">
        <v>33624</v>
      </c>
    </row>
    <row r="2926" ht="15.75" customHeight="1">
      <c r="A2926" s="12">
        <v>3.2968841E7</v>
      </c>
      <c r="B2926" s="12" t="s">
        <v>33625</v>
      </c>
      <c r="C2926" s="12" t="s">
        <v>33626</v>
      </c>
      <c r="D2926" s="12" t="s">
        <v>33627</v>
      </c>
      <c r="E2926" s="12" t="s">
        <v>18477</v>
      </c>
      <c r="F2926" s="12" t="s">
        <v>1449</v>
      </c>
      <c r="G2926" s="12">
        <v>2021.0</v>
      </c>
      <c r="H2926" s="33">
        <v>44098.0</v>
      </c>
      <c r="K2926" s="12" t="s">
        <v>33628</v>
      </c>
    </row>
    <row r="2927" ht="15.75" customHeight="1">
      <c r="A2927" s="12">
        <v>3.3002324E7</v>
      </c>
      <c r="B2927" s="12" t="s">
        <v>33629</v>
      </c>
      <c r="C2927" s="12" t="s">
        <v>33630</v>
      </c>
      <c r="D2927" s="12" t="s">
        <v>33631</v>
      </c>
      <c r="E2927" s="12" t="s">
        <v>33632</v>
      </c>
      <c r="F2927" s="12" t="s">
        <v>6955</v>
      </c>
      <c r="G2927" s="12">
        <v>2021.0</v>
      </c>
      <c r="H2927" s="33">
        <v>44105.0</v>
      </c>
      <c r="K2927" s="12" t="s">
        <v>33633</v>
      </c>
    </row>
    <row r="2928" ht="15.75" customHeight="1">
      <c r="A2928" s="12">
        <v>3.3035476E7</v>
      </c>
      <c r="B2928" s="12" t="s">
        <v>33634</v>
      </c>
      <c r="C2928" s="12" t="s">
        <v>33635</v>
      </c>
      <c r="D2928" s="12" t="s">
        <v>33636</v>
      </c>
      <c r="E2928" s="12" t="s">
        <v>33637</v>
      </c>
      <c r="F2928" s="12" t="s">
        <v>10941</v>
      </c>
      <c r="G2928" s="12">
        <v>2021.0</v>
      </c>
      <c r="H2928" s="33">
        <v>44113.0</v>
      </c>
      <c r="K2928" s="12" t="s">
        <v>33638</v>
      </c>
    </row>
    <row r="2929" ht="15.75" customHeight="1">
      <c r="A2929" s="12">
        <v>3.3038482E7</v>
      </c>
      <c r="B2929" s="12" t="s">
        <v>33639</v>
      </c>
      <c r="C2929" s="12" t="s">
        <v>33640</v>
      </c>
      <c r="D2929" s="12" t="s">
        <v>33641</v>
      </c>
      <c r="E2929" s="12" t="s">
        <v>14933</v>
      </c>
      <c r="F2929" s="12" t="s">
        <v>3226</v>
      </c>
      <c r="G2929" s="12">
        <v>2021.0</v>
      </c>
      <c r="H2929" s="33">
        <v>44114.0</v>
      </c>
      <c r="K2929" s="12" t="s">
        <v>33642</v>
      </c>
    </row>
    <row r="2930" ht="15.75" customHeight="1">
      <c r="A2930" s="12">
        <v>3.3098988E7</v>
      </c>
      <c r="B2930" s="12" t="s">
        <v>33643</v>
      </c>
      <c r="C2930" s="12" t="s">
        <v>33644</v>
      </c>
      <c r="D2930" s="12" t="s">
        <v>33645</v>
      </c>
      <c r="E2930" s="12" t="s">
        <v>3925</v>
      </c>
      <c r="F2930" s="12" t="s">
        <v>3226</v>
      </c>
      <c r="G2930" s="12">
        <v>2021.0</v>
      </c>
      <c r="H2930" s="33">
        <v>44129.0</v>
      </c>
      <c r="K2930" s="12" t="s">
        <v>33646</v>
      </c>
    </row>
    <row r="2931" ht="15.75" customHeight="1">
      <c r="A2931" s="12">
        <v>3.3108676E7</v>
      </c>
      <c r="B2931" s="12" t="s">
        <v>33647</v>
      </c>
      <c r="C2931" s="12" t="s">
        <v>33648</v>
      </c>
      <c r="D2931" s="12" t="s">
        <v>33649</v>
      </c>
      <c r="E2931" s="12" t="s">
        <v>33650</v>
      </c>
      <c r="F2931" s="12" t="s">
        <v>1259</v>
      </c>
      <c r="G2931" s="12">
        <v>2021.0</v>
      </c>
      <c r="H2931" s="33">
        <v>44131.0</v>
      </c>
      <c r="K2931" s="12" t="s">
        <v>33651</v>
      </c>
    </row>
    <row r="2932" ht="15.75" customHeight="1">
      <c r="A2932" s="12">
        <v>3.3130214E7</v>
      </c>
      <c r="B2932" s="12" t="s">
        <v>33652</v>
      </c>
      <c r="C2932" s="12" t="s">
        <v>33653</v>
      </c>
      <c r="D2932" s="12" t="s">
        <v>33654</v>
      </c>
      <c r="E2932" s="12" t="s">
        <v>33655</v>
      </c>
      <c r="F2932" s="12" t="s">
        <v>1965</v>
      </c>
      <c r="G2932" s="12">
        <v>2021.0</v>
      </c>
      <c r="H2932" s="33">
        <v>44136.0</v>
      </c>
      <c r="I2932" s="12" t="s">
        <v>39186</v>
      </c>
      <c r="J2932" s="12" t="s">
        <v>39187</v>
      </c>
      <c r="K2932" s="12" t="s">
        <v>33656</v>
      </c>
    </row>
    <row r="2933" ht="15.75" customHeight="1">
      <c r="A2933" s="12">
        <v>3.3280264E7</v>
      </c>
      <c r="B2933" s="12" t="s">
        <v>33657</v>
      </c>
      <c r="C2933" s="12" t="s">
        <v>33658</v>
      </c>
      <c r="D2933" s="12" t="s">
        <v>33659</v>
      </c>
      <c r="E2933" s="12" t="s">
        <v>33660</v>
      </c>
      <c r="F2933" s="12" t="s">
        <v>1763</v>
      </c>
      <c r="G2933" s="12">
        <v>2021.0</v>
      </c>
      <c r="H2933" s="33">
        <v>44171.0</v>
      </c>
      <c r="K2933" s="12" t="s">
        <v>33661</v>
      </c>
    </row>
    <row r="2934" ht="15.75" customHeight="1">
      <c r="A2934" s="12">
        <v>3.3310022E7</v>
      </c>
      <c r="B2934" s="12" t="s">
        <v>33662</v>
      </c>
      <c r="C2934" s="12" t="s">
        <v>33663</v>
      </c>
      <c r="D2934" s="12" t="s">
        <v>33664</v>
      </c>
      <c r="E2934" s="12" t="s">
        <v>33665</v>
      </c>
      <c r="F2934" s="12" t="s">
        <v>208</v>
      </c>
      <c r="G2934" s="12">
        <v>2021.0</v>
      </c>
      <c r="H2934" s="33">
        <v>44179.0</v>
      </c>
      <c r="I2934" s="12" t="s">
        <v>33666</v>
      </c>
      <c r="K2934" s="12" t="s">
        <v>33667</v>
      </c>
    </row>
    <row r="2935" ht="15.75" customHeight="1">
      <c r="A2935" s="12">
        <v>3.3415399E7</v>
      </c>
      <c r="B2935" s="12" t="s">
        <v>33668</v>
      </c>
      <c r="C2935" s="12" t="s">
        <v>33669</v>
      </c>
      <c r="D2935" s="12" t="s">
        <v>33670</v>
      </c>
      <c r="E2935" s="12" t="s">
        <v>16898</v>
      </c>
      <c r="F2935" s="12" t="s">
        <v>376</v>
      </c>
      <c r="G2935" s="12">
        <v>2021.0</v>
      </c>
      <c r="H2935" s="33">
        <v>44204.0</v>
      </c>
      <c r="K2935" s="12" t="s">
        <v>33671</v>
      </c>
    </row>
    <row r="2936" ht="15.75" customHeight="1">
      <c r="A2936" s="12">
        <v>3.3484388E7</v>
      </c>
      <c r="B2936" s="12" t="s">
        <v>33672</v>
      </c>
      <c r="C2936" s="12" t="s">
        <v>33673</v>
      </c>
      <c r="D2936" s="12" t="s">
        <v>33674</v>
      </c>
      <c r="E2936" s="12" t="s">
        <v>29243</v>
      </c>
      <c r="F2936" s="12" t="s">
        <v>664</v>
      </c>
      <c r="G2936" s="12">
        <v>2021.0</v>
      </c>
      <c r="H2936" s="33">
        <v>44219.0</v>
      </c>
      <c r="K2936" s="12" t="s">
        <v>33675</v>
      </c>
    </row>
    <row r="2937" ht="15.75" customHeight="1">
      <c r="A2937" s="12">
        <v>3.3496241E7</v>
      </c>
      <c r="B2937" s="12" t="s">
        <v>33676</v>
      </c>
      <c r="C2937" s="12" t="s">
        <v>33677</v>
      </c>
      <c r="D2937" s="12" t="s">
        <v>33678</v>
      </c>
      <c r="E2937" s="12" t="s">
        <v>33679</v>
      </c>
      <c r="F2937" s="12" t="s">
        <v>508</v>
      </c>
      <c r="G2937" s="12">
        <v>2021.0</v>
      </c>
      <c r="H2937" s="33">
        <v>44222.0</v>
      </c>
      <c r="I2937" s="12" t="s">
        <v>33680</v>
      </c>
      <c r="K2937" s="12" t="s">
        <v>33681</v>
      </c>
    </row>
    <row r="2938" ht="15.75" customHeight="1">
      <c r="A2938" s="12">
        <v>3.3536643E7</v>
      </c>
      <c r="B2938" s="12" t="s">
        <v>33682</v>
      </c>
      <c r="C2938" s="12" t="s">
        <v>5660</v>
      </c>
      <c r="D2938" s="12" t="s">
        <v>33683</v>
      </c>
      <c r="E2938" s="12" t="s">
        <v>5662</v>
      </c>
      <c r="F2938" s="12" t="s">
        <v>632</v>
      </c>
      <c r="G2938" s="12">
        <v>2021.0</v>
      </c>
      <c r="H2938" s="33">
        <v>44231.0</v>
      </c>
      <c r="K2938" s="12" t="s">
        <v>33684</v>
      </c>
    </row>
    <row r="2939" ht="15.75" customHeight="1">
      <c r="A2939" s="12">
        <v>3.3536644E7</v>
      </c>
      <c r="B2939" s="12" t="s">
        <v>33685</v>
      </c>
      <c r="C2939" s="12" t="s">
        <v>33686</v>
      </c>
      <c r="D2939" s="12" t="s">
        <v>33687</v>
      </c>
      <c r="E2939" s="12" t="s">
        <v>9450</v>
      </c>
      <c r="F2939" s="12" t="s">
        <v>632</v>
      </c>
      <c r="G2939" s="12">
        <v>2021.0</v>
      </c>
      <c r="H2939" s="33">
        <v>44231.0</v>
      </c>
      <c r="K2939" s="12" t="s">
        <v>33688</v>
      </c>
    </row>
    <row r="2940" ht="15.75" customHeight="1">
      <c r="A2940" s="12">
        <v>3.3575421E7</v>
      </c>
      <c r="B2940" s="12" t="s">
        <v>33689</v>
      </c>
      <c r="C2940" s="12" t="s">
        <v>33690</v>
      </c>
      <c r="D2940" s="12" t="s">
        <v>33691</v>
      </c>
      <c r="E2940" s="12" t="s">
        <v>8236</v>
      </c>
      <c r="F2940" s="12" t="s">
        <v>32254</v>
      </c>
      <c r="G2940" s="12">
        <v>2020.0</v>
      </c>
      <c r="H2940" s="33">
        <v>44239.0</v>
      </c>
      <c r="I2940" s="12" t="s">
        <v>33692</v>
      </c>
      <c r="K2940" s="12" t="s">
        <v>33693</v>
      </c>
    </row>
    <row r="2941" ht="15.75" customHeight="1">
      <c r="A2941" s="12">
        <v>3.3620038E7</v>
      </c>
      <c r="B2941" s="12" t="s">
        <v>33694</v>
      </c>
      <c r="C2941" s="12" t="s">
        <v>33695</v>
      </c>
      <c r="D2941" s="12" t="s">
        <v>33696</v>
      </c>
      <c r="E2941" s="12" t="s">
        <v>33697</v>
      </c>
      <c r="F2941" s="12" t="s">
        <v>20709</v>
      </c>
      <c r="G2941" s="12">
        <v>2021.0</v>
      </c>
      <c r="H2941" s="33">
        <v>44250.0</v>
      </c>
      <c r="I2941" s="12" t="s">
        <v>33698</v>
      </c>
      <c r="K2941" s="12" t="s">
        <v>33699</v>
      </c>
    </row>
    <row r="2942" ht="15.75" customHeight="1">
      <c r="A2942" s="12">
        <v>3.3542272E7</v>
      </c>
      <c r="B2942" s="12" t="s">
        <v>33701</v>
      </c>
      <c r="C2942" s="12" t="s">
        <v>33702</v>
      </c>
      <c r="D2942" s="12" t="s">
        <v>33703</v>
      </c>
      <c r="E2942" s="12" t="s">
        <v>33704</v>
      </c>
      <c r="F2942" s="12" t="s">
        <v>5609</v>
      </c>
      <c r="G2942" s="12">
        <v>2021.0</v>
      </c>
      <c r="H2942" s="33">
        <v>44232.0</v>
      </c>
      <c r="I2942" s="12" t="s">
        <v>33705</v>
      </c>
      <c r="K2942" s="12" t="s">
        <v>33706</v>
      </c>
    </row>
    <row r="2943" ht="15.75" customHeight="1">
      <c r="A2943" s="12">
        <v>3.3633731E7</v>
      </c>
      <c r="B2943" s="12" t="s">
        <v>33708</v>
      </c>
      <c r="C2943" s="12" t="s">
        <v>33709</v>
      </c>
      <c r="D2943" s="12" t="s">
        <v>33710</v>
      </c>
      <c r="E2943" s="12" t="s">
        <v>33711</v>
      </c>
      <c r="F2943" s="12" t="s">
        <v>21929</v>
      </c>
      <c r="G2943" s="12">
        <v>2021.0</v>
      </c>
      <c r="H2943" s="33">
        <v>44253.0</v>
      </c>
      <c r="I2943" s="12" t="s">
        <v>33712</v>
      </c>
      <c r="K2943" s="12" t="s">
        <v>33713</v>
      </c>
    </row>
    <row r="2944" ht="15.75" customHeight="1">
      <c r="A2944" s="12">
        <v>3.3574726E7</v>
      </c>
      <c r="B2944" s="12" t="s">
        <v>33714</v>
      </c>
      <c r="C2944" s="12" t="s">
        <v>33715</v>
      </c>
      <c r="D2944" s="12" t="s">
        <v>33716</v>
      </c>
      <c r="E2944" s="12" t="s">
        <v>33717</v>
      </c>
      <c r="F2944" s="12" t="s">
        <v>1112</v>
      </c>
      <c r="G2944" s="12">
        <v>2021.0</v>
      </c>
      <c r="H2944" s="33">
        <v>44239.0</v>
      </c>
      <c r="I2944" s="12" t="s">
        <v>33718</v>
      </c>
      <c r="K2944" s="12" t="s">
        <v>33719</v>
      </c>
    </row>
    <row r="2945" ht="15.75" customHeight="1">
      <c r="A2945" s="12">
        <v>3.3567793E7</v>
      </c>
      <c r="B2945" s="12" t="s">
        <v>33721</v>
      </c>
      <c r="C2945" s="12" t="s">
        <v>33722</v>
      </c>
      <c r="D2945" s="12" t="s">
        <v>33723</v>
      </c>
      <c r="E2945" s="12" t="s">
        <v>33724</v>
      </c>
      <c r="F2945" s="12" t="s">
        <v>5636</v>
      </c>
      <c r="G2945" s="12">
        <v>2021.0</v>
      </c>
      <c r="H2945" s="33">
        <v>44238.0</v>
      </c>
      <c r="I2945" s="12" t="s">
        <v>33725</v>
      </c>
      <c r="K2945" s="12" t="s">
        <v>33726</v>
      </c>
    </row>
    <row r="2946" ht="15.75" customHeight="1">
      <c r="A2946" s="12">
        <v>3.3628413E7</v>
      </c>
      <c r="B2946" s="12" t="s">
        <v>33728</v>
      </c>
      <c r="C2946" s="12" t="s">
        <v>33729</v>
      </c>
      <c r="D2946" s="12" t="s">
        <v>33730</v>
      </c>
      <c r="E2946" s="12" t="s">
        <v>33731</v>
      </c>
      <c r="F2946" s="12" t="s">
        <v>33732</v>
      </c>
      <c r="G2946" s="12">
        <v>2021.0</v>
      </c>
      <c r="H2946" s="33">
        <v>44252.0</v>
      </c>
      <c r="I2946" s="12" t="s">
        <v>33733</v>
      </c>
      <c r="K2946" s="12" t="s">
        <v>33734</v>
      </c>
    </row>
    <row r="2947" ht="15.75" customHeight="1">
      <c r="A2947" s="12">
        <v>3.3563818E7</v>
      </c>
      <c r="B2947" s="12" t="s">
        <v>33735</v>
      </c>
      <c r="C2947" s="12" t="s">
        <v>33736</v>
      </c>
      <c r="D2947" s="12" t="s">
        <v>33737</v>
      </c>
      <c r="E2947" s="12" t="s">
        <v>8323</v>
      </c>
      <c r="F2947" s="12" t="s">
        <v>7946</v>
      </c>
      <c r="G2947" s="12">
        <v>2021.0</v>
      </c>
      <c r="H2947" s="33">
        <v>44237.0</v>
      </c>
      <c r="I2947" s="12" t="s">
        <v>33738</v>
      </c>
      <c r="K2947" s="12" t="s">
        <v>33739</v>
      </c>
    </row>
    <row r="2948" ht="15.75" customHeight="1">
      <c r="A2948" s="12">
        <v>3.3563832E7</v>
      </c>
      <c r="B2948" s="12" t="s">
        <v>33741</v>
      </c>
      <c r="C2948" s="12" t="s">
        <v>33742</v>
      </c>
      <c r="D2948" s="12" t="s">
        <v>33743</v>
      </c>
      <c r="E2948" s="12" t="s">
        <v>14216</v>
      </c>
      <c r="F2948" s="12" t="s">
        <v>7946</v>
      </c>
      <c r="G2948" s="12">
        <v>2021.0</v>
      </c>
      <c r="H2948" s="33">
        <v>44237.0</v>
      </c>
      <c r="I2948" s="12" t="s">
        <v>33744</v>
      </c>
      <c r="K2948" s="12" t="s">
        <v>33745</v>
      </c>
    </row>
    <row r="2949" ht="15.75" customHeight="1">
      <c r="A2949" s="12">
        <v>3.3568213E7</v>
      </c>
      <c r="B2949" s="12" t="s">
        <v>33746</v>
      </c>
      <c r="C2949" s="12" t="s">
        <v>33747</v>
      </c>
      <c r="D2949" s="12" t="s">
        <v>33748</v>
      </c>
      <c r="E2949" s="12" t="s">
        <v>10580</v>
      </c>
      <c r="F2949" s="12" t="s">
        <v>332</v>
      </c>
      <c r="G2949" s="12">
        <v>2021.0</v>
      </c>
      <c r="H2949" s="33">
        <v>44238.0</v>
      </c>
      <c r="I2949" s="12" t="s">
        <v>33749</v>
      </c>
      <c r="K2949" s="12" t="s">
        <v>33750</v>
      </c>
    </row>
    <row r="2950" ht="15.75" customHeight="1">
      <c r="A2950" s="12">
        <v>3.3605381E7</v>
      </c>
      <c r="B2950" s="12" t="s">
        <v>33752</v>
      </c>
      <c r="C2950" s="12" t="s">
        <v>33753</v>
      </c>
      <c r="D2950" s="12" t="s">
        <v>33754</v>
      </c>
      <c r="E2950" s="12" t="s">
        <v>5128</v>
      </c>
      <c r="F2950" s="12" t="s">
        <v>6101</v>
      </c>
      <c r="G2950" s="12">
        <v>2021.0</v>
      </c>
      <c r="H2950" s="33">
        <v>44246.0</v>
      </c>
      <c r="I2950" s="12" t="s">
        <v>33755</v>
      </c>
      <c r="K2950" s="12" t="s">
        <v>33756</v>
      </c>
    </row>
    <row r="2951" ht="15.75" customHeight="1">
      <c r="A2951" s="12">
        <v>3.3580178E7</v>
      </c>
      <c r="B2951" s="12" t="s">
        <v>33757</v>
      </c>
      <c r="C2951" s="12" t="s">
        <v>33758</v>
      </c>
      <c r="D2951" s="12" t="s">
        <v>33759</v>
      </c>
      <c r="E2951" s="12" t="s">
        <v>9509</v>
      </c>
      <c r="F2951" s="12" t="s">
        <v>5609</v>
      </c>
      <c r="G2951" s="12">
        <v>2021.0</v>
      </c>
      <c r="H2951" s="33">
        <v>44240.0</v>
      </c>
      <c r="I2951" s="12" t="s">
        <v>33760</v>
      </c>
      <c r="K2951" s="12" t="s">
        <v>33761</v>
      </c>
    </row>
    <row r="2952" ht="15.75" customHeight="1">
      <c r="A2952" s="12">
        <v>3.335705E7</v>
      </c>
      <c r="B2952" s="12" t="s">
        <v>33763</v>
      </c>
      <c r="C2952" s="12" t="s">
        <v>33764</v>
      </c>
      <c r="D2952" s="12" t="s">
        <v>33765</v>
      </c>
      <c r="E2952" s="12" t="s">
        <v>17158</v>
      </c>
      <c r="F2952" s="12" t="s">
        <v>7383</v>
      </c>
      <c r="G2952" s="12">
        <v>2021.0</v>
      </c>
      <c r="H2952" s="33">
        <v>44193.0</v>
      </c>
      <c r="I2952" s="12" t="s">
        <v>33766</v>
      </c>
      <c r="K2952" s="12" t="s">
        <v>33767</v>
      </c>
    </row>
    <row r="2953" ht="15.75" customHeight="1">
      <c r="A2953" s="12">
        <v>3.3591971E7</v>
      </c>
      <c r="B2953" s="12" t="s">
        <v>33769</v>
      </c>
      <c r="C2953" s="12" t="s">
        <v>33770</v>
      </c>
      <c r="D2953" s="12" t="s">
        <v>33771</v>
      </c>
      <c r="E2953" s="12" t="s">
        <v>28928</v>
      </c>
      <c r="F2953" s="12" t="s">
        <v>2810</v>
      </c>
      <c r="G2953" s="12">
        <v>2021.0</v>
      </c>
      <c r="H2953" s="33">
        <v>44243.0</v>
      </c>
      <c r="I2953" s="12" t="s">
        <v>33772</v>
      </c>
      <c r="K2953" s="12" t="s">
        <v>33773</v>
      </c>
    </row>
    <row r="2954" ht="15.75" customHeight="1">
      <c r="A2954" s="12">
        <v>3.3669463E7</v>
      </c>
      <c r="B2954" s="12" t="s">
        <v>33775</v>
      </c>
      <c r="C2954" s="12" t="s">
        <v>33776</v>
      </c>
      <c r="D2954" s="12" t="s">
        <v>33777</v>
      </c>
      <c r="E2954" s="12" t="s">
        <v>33778</v>
      </c>
      <c r="F2954" s="12" t="s">
        <v>5636</v>
      </c>
      <c r="G2954" s="12">
        <v>2021.0</v>
      </c>
      <c r="H2954" s="33">
        <v>44261.0</v>
      </c>
      <c r="I2954" s="12" t="s">
        <v>33779</v>
      </c>
      <c r="K2954" s="12" t="s">
        <v>33780</v>
      </c>
    </row>
    <row r="2955" ht="15.75" customHeight="1">
      <c r="A2955" s="12">
        <v>3.35962E7</v>
      </c>
      <c r="B2955" s="12" t="s">
        <v>33781</v>
      </c>
      <c r="C2955" s="12" t="s">
        <v>33782</v>
      </c>
      <c r="D2955" s="12" t="s">
        <v>33783</v>
      </c>
      <c r="E2955" s="12" t="s">
        <v>33218</v>
      </c>
      <c r="F2955" s="12" t="s">
        <v>2810</v>
      </c>
      <c r="G2955" s="12">
        <v>2021.0</v>
      </c>
      <c r="H2955" s="33">
        <v>44244.0</v>
      </c>
      <c r="I2955" s="12" t="s">
        <v>33784</v>
      </c>
      <c r="K2955" s="12" t="s">
        <v>33785</v>
      </c>
    </row>
    <row r="2956" ht="15.75" customHeight="1">
      <c r="A2956" s="12">
        <v>3.3643699E7</v>
      </c>
      <c r="B2956" s="12" t="s">
        <v>33787</v>
      </c>
      <c r="C2956" s="12" t="s">
        <v>33788</v>
      </c>
      <c r="D2956" s="12" t="s">
        <v>33789</v>
      </c>
      <c r="E2956" s="12" t="s">
        <v>33790</v>
      </c>
      <c r="F2956" s="12" t="s">
        <v>8200</v>
      </c>
      <c r="G2956" s="12">
        <v>2021.0</v>
      </c>
      <c r="H2956" s="33">
        <v>44256.0</v>
      </c>
      <c r="I2956" s="12" t="s">
        <v>33791</v>
      </c>
      <c r="K2956" s="12" t="s">
        <v>33792</v>
      </c>
    </row>
    <row r="2957" ht="15.75" customHeight="1">
      <c r="A2957" s="12">
        <v>3.3602136E7</v>
      </c>
      <c r="B2957" s="12" t="s">
        <v>33793</v>
      </c>
      <c r="C2957" s="12" t="s">
        <v>33794</v>
      </c>
      <c r="D2957" s="12" t="s">
        <v>33795</v>
      </c>
      <c r="E2957" s="12" t="s">
        <v>33796</v>
      </c>
      <c r="F2957" s="12" t="s">
        <v>368</v>
      </c>
      <c r="G2957" s="12">
        <v>2021.0</v>
      </c>
      <c r="H2957" s="33">
        <v>44246.0</v>
      </c>
      <c r="I2957" s="12" t="s">
        <v>33797</v>
      </c>
      <c r="K2957" s="12" t="s">
        <v>33798</v>
      </c>
    </row>
    <row r="2958" ht="15.75" customHeight="1">
      <c r="A2958" s="12">
        <v>3.3670581E7</v>
      </c>
      <c r="B2958" s="12" t="s">
        <v>33800</v>
      </c>
      <c r="C2958" s="12" t="s">
        <v>33801</v>
      </c>
      <c r="D2958" s="12" t="s">
        <v>33802</v>
      </c>
      <c r="E2958" s="12" t="s">
        <v>33803</v>
      </c>
      <c r="F2958" s="12" t="s">
        <v>5636</v>
      </c>
      <c r="G2958" s="12">
        <v>2021.0</v>
      </c>
      <c r="H2958" s="33">
        <v>44261.0</v>
      </c>
      <c r="I2958" s="12" t="s">
        <v>33804</v>
      </c>
      <c r="K2958" s="12" t="s">
        <v>33805</v>
      </c>
    </row>
    <row r="2959" ht="15.75" customHeight="1">
      <c r="A2959" s="12">
        <v>3.3669499E7</v>
      </c>
      <c r="B2959" s="12" t="s">
        <v>33806</v>
      </c>
      <c r="C2959" s="12" t="s">
        <v>33807</v>
      </c>
      <c r="D2959" s="12" t="s">
        <v>33808</v>
      </c>
      <c r="E2959" s="12" t="s">
        <v>33809</v>
      </c>
      <c r="F2959" s="12" t="s">
        <v>5636</v>
      </c>
      <c r="G2959" s="12">
        <v>2021.0</v>
      </c>
      <c r="H2959" s="33">
        <v>44261.0</v>
      </c>
      <c r="I2959" s="12" t="s">
        <v>33810</v>
      </c>
      <c r="K2959" s="12" t="s">
        <v>33811</v>
      </c>
    </row>
    <row r="2960" ht="15.75" customHeight="1">
      <c r="A2960" s="12">
        <v>3.3669573E7</v>
      </c>
      <c r="B2960" s="12" t="s">
        <v>33813</v>
      </c>
      <c r="C2960" s="12" t="s">
        <v>33814</v>
      </c>
      <c r="D2960" s="12" t="s">
        <v>33815</v>
      </c>
      <c r="E2960" s="12" t="s">
        <v>33816</v>
      </c>
      <c r="F2960" s="12" t="s">
        <v>5636</v>
      </c>
      <c r="G2960" s="12">
        <v>2021.0</v>
      </c>
      <c r="H2960" s="33">
        <v>44261.0</v>
      </c>
      <c r="I2960" s="12" t="s">
        <v>33817</v>
      </c>
      <c r="K2960" s="12" t="s">
        <v>33818</v>
      </c>
    </row>
    <row r="2961" ht="15.75" customHeight="1">
      <c r="A2961" s="12">
        <v>3.3610188E7</v>
      </c>
      <c r="B2961" s="12" t="s">
        <v>33819</v>
      </c>
      <c r="C2961" s="12" t="s">
        <v>33820</v>
      </c>
      <c r="D2961" s="12" t="s">
        <v>33821</v>
      </c>
      <c r="E2961" s="12" t="s">
        <v>6313</v>
      </c>
      <c r="F2961" s="12" t="s">
        <v>33822</v>
      </c>
      <c r="G2961" s="12">
        <v>2021.0</v>
      </c>
      <c r="H2961" s="33">
        <v>44248.0</v>
      </c>
      <c r="I2961" s="12" t="s">
        <v>33823</v>
      </c>
      <c r="K2961" s="12" t="s">
        <v>33824</v>
      </c>
    </row>
    <row r="2962" ht="15.75" customHeight="1">
      <c r="A2962" s="12">
        <v>3.3621492E7</v>
      </c>
      <c r="B2962" s="12" t="s">
        <v>33826</v>
      </c>
      <c r="C2962" s="12" t="s">
        <v>33827</v>
      </c>
      <c r="D2962" s="12" t="s">
        <v>33828</v>
      </c>
      <c r="E2962" s="12" t="s">
        <v>33829</v>
      </c>
      <c r="F2962" s="12" t="s">
        <v>22029</v>
      </c>
      <c r="G2962" s="12">
        <v>2021.0</v>
      </c>
      <c r="H2962" s="33">
        <v>44250.0</v>
      </c>
      <c r="I2962" s="12" t="s">
        <v>33830</v>
      </c>
      <c r="J2962" s="12" t="s">
        <v>33831</v>
      </c>
      <c r="K2962" s="12" t="s">
        <v>33832</v>
      </c>
    </row>
    <row r="2963" ht="15.75" customHeight="1">
      <c r="A2963" s="12">
        <v>3.367175E7</v>
      </c>
      <c r="B2963" s="12" t="s">
        <v>33834</v>
      </c>
      <c r="C2963" s="12" t="s">
        <v>33835</v>
      </c>
      <c r="D2963" s="12" t="s">
        <v>33836</v>
      </c>
      <c r="E2963" s="12" t="s">
        <v>33837</v>
      </c>
      <c r="F2963" s="12" t="s">
        <v>5636</v>
      </c>
      <c r="G2963" s="12">
        <v>2021.0</v>
      </c>
      <c r="H2963" s="33">
        <v>44261.0</v>
      </c>
      <c r="I2963" s="12" t="s">
        <v>33838</v>
      </c>
      <c r="K2963" s="12" t="s">
        <v>33839</v>
      </c>
    </row>
    <row r="2964" ht="15.75" customHeight="1">
      <c r="A2964" s="12">
        <v>3.5130729E7</v>
      </c>
      <c r="B2964" s="12" t="s">
        <v>33840</v>
      </c>
      <c r="C2964" s="12" t="s">
        <v>33841</v>
      </c>
      <c r="D2964" s="12" t="s">
        <v>33842</v>
      </c>
      <c r="E2964" s="12" t="s">
        <v>30756</v>
      </c>
      <c r="F2964" s="12" t="s">
        <v>7946</v>
      </c>
      <c r="G2964" s="12">
        <v>2021.0</v>
      </c>
      <c r="H2964" s="33">
        <v>44600.0</v>
      </c>
      <c r="I2964" s="12" t="s">
        <v>33843</v>
      </c>
      <c r="K2964" s="12" t="s">
        <v>33844</v>
      </c>
    </row>
    <row r="2965" ht="15.75" customHeight="1">
      <c r="A2965" s="12">
        <v>3.3622746E7</v>
      </c>
      <c r="B2965" s="12" t="s">
        <v>33845</v>
      </c>
      <c r="C2965" s="12" t="s">
        <v>33846</v>
      </c>
      <c r="D2965" s="12" t="s">
        <v>33847</v>
      </c>
      <c r="E2965" s="12" t="s">
        <v>33848</v>
      </c>
      <c r="F2965" s="12" t="s">
        <v>869</v>
      </c>
      <c r="G2965" s="12">
        <v>2021.0</v>
      </c>
      <c r="H2965" s="33">
        <v>44251.0</v>
      </c>
      <c r="I2965" s="12" t="s">
        <v>33849</v>
      </c>
      <c r="K2965" s="12" t="s">
        <v>33850</v>
      </c>
    </row>
    <row r="2966" ht="15.75" customHeight="1">
      <c r="A2966" s="12">
        <v>3.3627171E7</v>
      </c>
      <c r="B2966" s="12" t="s">
        <v>33852</v>
      </c>
      <c r="C2966" s="12" t="s">
        <v>33853</v>
      </c>
      <c r="D2966" s="12" t="s">
        <v>33854</v>
      </c>
      <c r="E2966" s="12" t="s">
        <v>33855</v>
      </c>
      <c r="F2966" s="12" t="s">
        <v>332</v>
      </c>
      <c r="G2966" s="12">
        <v>2021.0</v>
      </c>
      <c r="H2966" s="33">
        <v>44252.0</v>
      </c>
      <c r="I2966" s="12" t="s">
        <v>33856</v>
      </c>
      <c r="K2966" s="12" t="s">
        <v>33857</v>
      </c>
    </row>
    <row r="2967" ht="15.75" customHeight="1">
      <c r="A2967" s="12">
        <v>3.3632312E7</v>
      </c>
      <c r="B2967" s="12" t="s">
        <v>33859</v>
      </c>
      <c r="C2967" s="12" t="s">
        <v>33860</v>
      </c>
      <c r="D2967" s="12" t="s">
        <v>33861</v>
      </c>
      <c r="E2967" s="12" t="s">
        <v>30411</v>
      </c>
      <c r="F2967" s="12" t="s">
        <v>332</v>
      </c>
      <c r="G2967" s="12">
        <v>2021.0</v>
      </c>
      <c r="H2967" s="33">
        <v>44253.0</v>
      </c>
      <c r="I2967" s="12" t="s">
        <v>33862</v>
      </c>
      <c r="K2967" s="12" t="s">
        <v>33863</v>
      </c>
    </row>
    <row r="2968" ht="15.75" customHeight="1">
      <c r="A2968" s="12">
        <v>3.365262E7</v>
      </c>
      <c r="B2968" s="12" t="s">
        <v>33865</v>
      </c>
      <c r="C2968" s="12" t="s">
        <v>33866</v>
      </c>
      <c r="D2968" s="12" t="s">
        <v>33867</v>
      </c>
      <c r="E2968" s="12" t="s">
        <v>33868</v>
      </c>
      <c r="F2968" s="12" t="s">
        <v>16411</v>
      </c>
      <c r="G2968" s="12">
        <v>2021.0</v>
      </c>
      <c r="H2968" s="33">
        <v>44258.0</v>
      </c>
      <c r="I2968" s="12" t="s">
        <v>33869</v>
      </c>
      <c r="K2968" s="12" t="s">
        <v>33870</v>
      </c>
    </row>
    <row r="2969" ht="15.75" customHeight="1">
      <c r="A2969" s="12">
        <v>3.2757238E7</v>
      </c>
      <c r="B2969" s="12" t="s">
        <v>33872</v>
      </c>
      <c r="C2969" s="12" t="s">
        <v>33873</v>
      </c>
      <c r="D2969" s="12" t="s">
        <v>33874</v>
      </c>
      <c r="E2969" s="12" t="s">
        <v>28079</v>
      </c>
      <c r="F2969" s="12" t="s">
        <v>119</v>
      </c>
      <c r="G2969" s="12">
        <v>2021.0</v>
      </c>
      <c r="H2969" s="33">
        <v>44050.0</v>
      </c>
      <c r="K2969" s="12" t="s">
        <v>33875</v>
      </c>
    </row>
    <row r="2970" ht="15.75" customHeight="1">
      <c r="A2970" s="12">
        <v>3.3152525E7</v>
      </c>
      <c r="B2970" s="12" t="s">
        <v>33877</v>
      </c>
      <c r="C2970" s="12" t="s">
        <v>33878</v>
      </c>
      <c r="D2970" s="12" t="s">
        <v>33879</v>
      </c>
      <c r="E2970" s="12" t="s">
        <v>33880</v>
      </c>
      <c r="F2970" s="12" t="s">
        <v>22662</v>
      </c>
      <c r="G2970" s="12">
        <v>2021.0</v>
      </c>
      <c r="H2970" s="33">
        <v>44140.0</v>
      </c>
      <c r="K2970" s="12" t="s">
        <v>33881</v>
      </c>
    </row>
    <row r="2971" ht="15.75" customHeight="1">
      <c r="A2971" s="12">
        <v>3.3260091E7</v>
      </c>
      <c r="B2971" s="12" t="s">
        <v>33882</v>
      </c>
      <c r="C2971" s="12" t="s">
        <v>33883</v>
      </c>
      <c r="D2971" s="12" t="s">
        <v>33884</v>
      </c>
      <c r="E2971" s="12" t="s">
        <v>33885</v>
      </c>
      <c r="F2971" s="12" t="s">
        <v>496</v>
      </c>
      <c r="G2971" s="12">
        <v>2021.0</v>
      </c>
      <c r="H2971" s="33">
        <v>44166.0</v>
      </c>
      <c r="K2971" s="12" t="s">
        <v>33886</v>
      </c>
    </row>
    <row r="2972" ht="15.75" customHeight="1">
      <c r="A2972" s="12">
        <v>3.3276122E7</v>
      </c>
      <c r="B2972" s="12" t="s">
        <v>33887</v>
      </c>
      <c r="C2972" s="12" t="s">
        <v>33888</v>
      </c>
      <c r="D2972" s="12" t="s">
        <v>33889</v>
      </c>
      <c r="E2972" s="12" t="s">
        <v>33890</v>
      </c>
      <c r="F2972" s="12" t="s">
        <v>1155</v>
      </c>
      <c r="G2972" s="12">
        <v>2021.0</v>
      </c>
      <c r="H2972" s="33">
        <v>44169.0</v>
      </c>
      <c r="K2972" s="12" t="s">
        <v>33891</v>
      </c>
    </row>
    <row r="2973" ht="15.75" customHeight="1">
      <c r="A2973" s="12">
        <v>3.3309595E7</v>
      </c>
      <c r="B2973" s="12" t="s">
        <v>33893</v>
      </c>
      <c r="C2973" s="12" t="s">
        <v>33894</v>
      </c>
      <c r="D2973" s="12" t="s">
        <v>33895</v>
      </c>
      <c r="E2973" s="12" t="s">
        <v>23383</v>
      </c>
      <c r="F2973" s="12" t="s">
        <v>2712</v>
      </c>
      <c r="G2973" s="12">
        <v>2021.0</v>
      </c>
      <c r="H2973" s="33">
        <v>44179.0</v>
      </c>
      <c r="K2973" s="12" t="s">
        <v>33896</v>
      </c>
    </row>
    <row r="2974" ht="15.75" customHeight="1">
      <c r="A2974" s="12">
        <v>3.3310079E7</v>
      </c>
      <c r="B2974" s="12" t="s">
        <v>33897</v>
      </c>
      <c r="C2974" s="12" t="s">
        <v>33898</v>
      </c>
      <c r="D2974" s="12" t="s">
        <v>33899</v>
      </c>
      <c r="E2974" s="12" t="s">
        <v>33900</v>
      </c>
      <c r="F2974" s="12" t="s">
        <v>2712</v>
      </c>
      <c r="G2974" s="12">
        <v>2021.0</v>
      </c>
      <c r="H2974" s="33">
        <v>44179.0</v>
      </c>
      <c r="K2974" s="12" t="s">
        <v>33901</v>
      </c>
    </row>
    <row r="2975" ht="15.75" customHeight="1">
      <c r="A2975" s="12">
        <v>3.3347789E7</v>
      </c>
      <c r="B2975" s="12" t="s">
        <v>33902</v>
      </c>
      <c r="C2975" s="12" t="s">
        <v>33903</v>
      </c>
      <c r="D2975" s="12" t="s">
        <v>33904</v>
      </c>
      <c r="E2975" s="12" t="s">
        <v>33905</v>
      </c>
      <c r="F2975" s="12" t="s">
        <v>151</v>
      </c>
      <c r="G2975" s="12">
        <v>2021.0</v>
      </c>
      <c r="H2975" s="33">
        <v>44186.0</v>
      </c>
      <c r="K2975" s="12" t="s">
        <v>33906</v>
      </c>
    </row>
    <row r="2976" ht="15.75" customHeight="1">
      <c r="A2976" s="12">
        <v>3.3353761E7</v>
      </c>
      <c r="B2976" s="12" t="s">
        <v>33907</v>
      </c>
      <c r="C2976" s="12" t="s">
        <v>33908</v>
      </c>
      <c r="D2976" s="12" t="s">
        <v>33909</v>
      </c>
      <c r="E2976" s="12" t="s">
        <v>5194</v>
      </c>
      <c r="F2976" s="12" t="s">
        <v>25678</v>
      </c>
      <c r="G2976" s="12">
        <v>2021.0</v>
      </c>
      <c r="H2976" s="33">
        <v>44188.0</v>
      </c>
      <c r="K2976" s="12" t="s">
        <v>33910</v>
      </c>
    </row>
    <row r="2977" ht="15.75" customHeight="1">
      <c r="A2977" s="12">
        <v>3.3360385E7</v>
      </c>
      <c r="B2977" s="12" t="s">
        <v>33911</v>
      </c>
      <c r="C2977" s="12" t="s">
        <v>33912</v>
      </c>
      <c r="D2977" s="12" t="s">
        <v>33913</v>
      </c>
      <c r="E2977" s="12" t="s">
        <v>33914</v>
      </c>
      <c r="F2977" s="12" t="s">
        <v>496</v>
      </c>
      <c r="G2977" s="12">
        <v>2021.0</v>
      </c>
      <c r="H2977" s="33">
        <v>44193.0</v>
      </c>
      <c r="K2977" s="12" t="s">
        <v>33915</v>
      </c>
    </row>
    <row r="2978" ht="15.75" customHeight="1">
      <c r="A2978" s="12">
        <v>3.3360805E7</v>
      </c>
      <c r="B2978" s="12" t="s">
        <v>33916</v>
      </c>
      <c r="C2978" s="12" t="s">
        <v>33917</v>
      </c>
      <c r="D2978" s="12" t="s">
        <v>33918</v>
      </c>
      <c r="E2978" s="12" t="s">
        <v>29099</v>
      </c>
      <c r="F2978" s="12" t="s">
        <v>496</v>
      </c>
      <c r="G2978" s="12">
        <v>2021.0</v>
      </c>
      <c r="H2978" s="33">
        <v>44193.0</v>
      </c>
      <c r="K2978" s="12" t="s">
        <v>33919</v>
      </c>
    </row>
    <row r="2979" ht="15.75" customHeight="1">
      <c r="A2979" s="12">
        <v>3.3360921E7</v>
      </c>
      <c r="B2979" s="12" t="s">
        <v>33920</v>
      </c>
      <c r="C2979" s="12" t="s">
        <v>33921</v>
      </c>
      <c r="D2979" s="12" t="s">
        <v>33922</v>
      </c>
      <c r="E2979" s="12" t="s">
        <v>8095</v>
      </c>
      <c r="F2979" s="12" t="s">
        <v>496</v>
      </c>
      <c r="G2979" s="12">
        <v>2021.0</v>
      </c>
      <c r="H2979" s="33">
        <v>44193.0</v>
      </c>
      <c r="K2979" s="12" t="s">
        <v>33923</v>
      </c>
    </row>
    <row r="2980" ht="15.75" customHeight="1">
      <c r="A2980" s="12">
        <v>3.3385938E7</v>
      </c>
      <c r="B2980" s="12" t="s">
        <v>33924</v>
      </c>
      <c r="C2980" s="12" t="s">
        <v>33925</v>
      </c>
      <c r="D2980" s="12" t="s">
        <v>33926</v>
      </c>
      <c r="E2980" s="12" t="s">
        <v>6646</v>
      </c>
      <c r="F2980" s="12" t="s">
        <v>496</v>
      </c>
      <c r="G2980" s="12">
        <v>2021.0</v>
      </c>
      <c r="H2980" s="33">
        <v>44197.0</v>
      </c>
      <c r="K2980" s="12" t="s">
        <v>33927</v>
      </c>
    </row>
    <row r="2981" ht="15.75" customHeight="1">
      <c r="A2981" s="12">
        <v>3.3387687E7</v>
      </c>
      <c r="B2981" s="12" t="s">
        <v>33928</v>
      </c>
      <c r="C2981" s="12" t="s">
        <v>33929</v>
      </c>
      <c r="D2981" s="12" t="s">
        <v>33930</v>
      </c>
      <c r="E2981" s="12" t="s">
        <v>27919</v>
      </c>
      <c r="F2981" s="12" t="s">
        <v>1331</v>
      </c>
      <c r="G2981" s="12">
        <v>2021.0</v>
      </c>
      <c r="H2981" s="33">
        <v>44198.0</v>
      </c>
      <c r="K2981" s="12" t="s">
        <v>33931</v>
      </c>
    </row>
    <row r="2982" ht="15.75" customHeight="1">
      <c r="A2982" s="12">
        <v>3.3388556E7</v>
      </c>
      <c r="B2982" s="12" t="s">
        <v>33932</v>
      </c>
      <c r="C2982" s="12" t="s">
        <v>33933</v>
      </c>
      <c r="D2982" s="12" t="s">
        <v>33934</v>
      </c>
      <c r="E2982" s="12" t="s">
        <v>15935</v>
      </c>
      <c r="F2982" s="12" t="s">
        <v>496</v>
      </c>
      <c r="G2982" s="12">
        <v>2021.0</v>
      </c>
      <c r="H2982" s="33">
        <v>44199.0</v>
      </c>
      <c r="K2982" s="12" t="s">
        <v>33935</v>
      </c>
    </row>
    <row r="2983" ht="15.75" customHeight="1">
      <c r="A2983" s="12">
        <v>3.34154E7</v>
      </c>
      <c r="B2983" s="12" t="s">
        <v>33936</v>
      </c>
      <c r="C2983" s="12" t="s">
        <v>33937</v>
      </c>
      <c r="D2983" s="12" t="s">
        <v>33938</v>
      </c>
      <c r="E2983" s="12" t="s">
        <v>33939</v>
      </c>
      <c r="F2983" s="12" t="s">
        <v>376</v>
      </c>
      <c r="G2983" s="12">
        <v>2021.0</v>
      </c>
      <c r="H2983" s="33">
        <v>44204.0</v>
      </c>
      <c r="K2983" s="12" t="s">
        <v>33940</v>
      </c>
    </row>
    <row r="2984" ht="15.75" customHeight="1">
      <c r="A2984" s="12">
        <v>3.3429219E7</v>
      </c>
      <c r="B2984" s="12" t="s">
        <v>33941</v>
      </c>
      <c r="C2984" s="12" t="s">
        <v>33942</v>
      </c>
      <c r="D2984" s="12" t="s">
        <v>33943</v>
      </c>
      <c r="E2984" s="12" t="s">
        <v>33944</v>
      </c>
      <c r="F2984" s="12" t="s">
        <v>496</v>
      </c>
      <c r="G2984" s="12">
        <v>2021.0</v>
      </c>
      <c r="H2984" s="33">
        <v>44207.0</v>
      </c>
      <c r="K2984" s="12" t="s">
        <v>33945</v>
      </c>
    </row>
    <row r="2985" ht="15.75" customHeight="1">
      <c r="A2985" s="12">
        <v>3.3444751E7</v>
      </c>
      <c r="B2985" s="12" t="s">
        <v>33946</v>
      </c>
      <c r="C2985" s="12" t="s">
        <v>33947</v>
      </c>
      <c r="D2985" s="12" t="s">
        <v>33948</v>
      </c>
      <c r="E2985" s="12" t="s">
        <v>33949</v>
      </c>
      <c r="F2985" s="12" t="s">
        <v>208</v>
      </c>
      <c r="G2985" s="12">
        <v>2021.0</v>
      </c>
      <c r="H2985" s="33">
        <v>44210.0</v>
      </c>
      <c r="K2985" s="12" t="s">
        <v>33950</v>
      </c>
    </row>
    <row r="2986" ht="15.75" customHeight="1">
      <c r="A2986" s="12">
        <v>3.3452588E7</v>
      </c>
      <c r="B2986" s="12" t="s">
        <v>33951</v>
      </c>
      <c r="C2986" s="12" t="s">
        <v>33952</v>
      </c>
      <c r="D2986" s="12" t="s">
        <v>33953</v>
      </c>
      <c r="E2986" s="12" t="s">
        <v>32351</v>
      </c>
      <c r="F2986" s="12" t="s">
        <v>376</v>
      </c>
      <c r="G2986" s="12">
        <v>2021.0</v>
      </c>
      <c r="H2986" s="33">
        <v>44212.0</v>
      </c>
      <c r="I2986" s="12" t="s">
        <v>33954</v>
      </c>
      <c r="K2986" s="12" t="s">
        <v>33955</v>
      </c>
    </row>
    <row r="2987" ht="15.75" customHeight="1">
      <c r="A2987" s="12">
        <v>3.3461099E7</v>
      </c>
      <c r="B2987" s="12" t="s">
        <v>33956</v>
      </c>
      <c r="C2987" s="12" t="s">
        <v>33957</v>
      </c>
      <c r="D2987" s="12" t="s">
        <v>33958</v>
      </c>
      <c r="E2987" s="12" t="s">
        <v>33959</v>
      </c>
      <c r="F2987" s="12" t="s">
        <v>33960</v>
      </c>
      <c r="G2987" s="12">
        <v>2021.0</v>
      </c>
      <c r="H2987" s="33">
        <v>44214.0</v>
      </c>
      <c r="K2987" s="12" t="s">
        <v>33961</v>
      </c>
    </row>
    <row r="2988" ht="15.75" customHeight="1">
      <c r="A2988" s="12">
        <v>3.3470507E7</v>
      </c>
      <c r="B2988" s="12" t="s">
        <v>33962</v>
      </c>
      <c r="C2988" s="12" t="s">
        <v>33963</v>
      </c>
      <c r="D2988" s="12" t="s">
        <v>33964</v>
      </c>
      <c r="E2988" s="12" t="s">
        <v>26016</v>
      </c>
      <c r="F2988" s="12" t="s">
        <v>4445</v>
      </c>
      <c r="G2988" s="12">
        <v>2021.0</v>
      </c>
      <c r="H2988" s="33">
        <v>44216.0</v>
      </c>
      <c r="K2988" s="12" t="s">
        <v>33965</v>
      </c>
    </row>
    <row r="2989" ht="15.75" customHeight="1">
      <c r="A2989" s="12">
        <v>3.3490646E7</v>
      </c>
      <c r="B2989" s="12" t="s">
        <v>33966</v>
      </c>
      <c r="C2989" s="12" t="s">
        <v>32068</v>
      </c>
      <c r="D2989" s="12" t="s">
        <v>33967</v>
      </c>
      <c r="E2989" s="12" t="s">
        <v>18933</v>
      </c>
      <c r="F2989" s="12" t="s">
        <v>33968</v>
      </c>
      <c r="G2989" s="12">
        <v>2021.0</v>
      </c>
      <c r="H2989" s="33">
        <v>44221.0</v>
      </c>
      <c r="I2989" s="12" t="s">
        <v>33969</v>
      </c>
      <c r="K2989" s="12" t="s">
        <v>33970</v>
      </c>
    </row>
    <row r="2990" ht="15.75" customHeight="1">
      <c r="A2990" s="12">
        <v>3.3507381E7</v>
      </c>
      <c r="B2990" s="12" t="s">
        <v>33971</v>
      </c>
      <c r="C2990" s="12" t="s">
        <v>9267</v>
      </c>
      <c r="D2990" s="12" t="s">
        <v>33972</v>
      </c>
      <c r="E2990" s="12" t="s">
        <v>2788</v>
      </c>
      <c r="F2990" s="12" t="s">
        <v>9823</v>
      </c>
      <c r="G2990" s="12">
        <v>2021.0</v>
      </c>
      <c r="H2990" s="33">
        <v>44224.0</v>
      </c>
      <c r="K2990" s="12" t="s">
        <v>33973</v>
      </c>
    </row>
    <row r="2991" ht="15.75" customHeight="1">
      <c r="A2991" s="12">
        <v>3.3513402E7</v>
      </c>
      <c r="B2991" s="12" t="s">
        <v>33974</v>
      </c>
      <c r="C2991" s="12" t="s">
        <v>33975</v>
      </c>
      <c r="D2991" s="12" t="s">
        <v>33976</v>
      </c>
      <c r="E2991" s="12" t="s">
        <v>33977</v>
      </c>
      <c r="F2991" s="12" t="s">
        <v>1965</v>
      </c>
      <c r="G2991" s="12">
        <v>2021.0</v>
      </c>
      <c r="H2991" s="33">
        <v>44225.0</v>
      </c>
      <c r="K2991" s="12" t="s">
        <v>33978</v>
      </c>
    </row>
    <row r="2992" ht="15.75" customHeight="1">
      <c r="A2992" s="12">
        <v>3.3566387E7</v>
      </c>
      <c r="B2992" s="12" t="s">
        <v>33979</v>
      </c>
      <c r="C2992" s="12" t="s">
        <v>33980</v>
      </c>
      <c r="D2992" s="12" t="s">
        <v>33981</v>
      </c>
      <c r="E2992" s="12" t="s">
        <v>33982</v>
      </c>
      <c r="F2992" s="12" t="s">
        <v>15525</v>
      </c>
      <c r="G2992" s="12">
        <v>2021.0</v>
      </c>
      <c r="H2992" s="33">
        <v>44237.0</v>
      </c>
      <c r="K2992" s="12" t="s">
        <v>33983</v>
      </c>
    </row>
    <row r="2993" ht="15.75" customHeight="1">
      <c r="A2993" s="12">
        <v>3.3646482E7</v>
      </c>
      <c r="B2993" s="12" t="s">
        <v>33984</v>
      </c>
      <c r="C2993" s="12" t="s">
        <v>33985</v>
      </c>
      <c r="D2993" s="12" t="s">
        <v>33986</v>
      </c>
      <c r="E2993" s="12" t="s">
        <v>23649</v>
      </c>
      <c r="F2993" s="12" t="s">
        <v>664</v>
      </c>
      <c r="G2993" s="12">
        <v>2021.0</v>
      </c>
      <c r="H2993" s="33">
        <v>44256.0</v>
      </c>
      <c r="I2993" s="12" t="s">
        <v>33987</v>
      </c>
      <c r="K2993" s="12" t="s">
        <v>33988</v>
      </c>
    </row>
    <row r="2994" ht="15.75" customHeight="1">
      <c r="A2994" s="12">
        <v>3.3646973E7</v>
      </c>
      <c r="B2994" s="12" t="s">
        <v>33989</v>
      </c>
      <c r="C2994" s="12" t="s">
        <v>33990</v>
      </c>
      <c r="D2994" s="12" t="s">
        <v>33991</v>
      </c>
      <c r="E2994" s="12" t="s">
        <v>33992</v>
      </c>
      <c r="F2994" s="12" t="s">
        <v>520</v>
      </c>
      <c r="G2994" s="12">
        <v>2021.0</v>
      </c>
      <c r="H2994" s="33">
        <v>44256.0</v>
      </c>
      <c r="I2994" s="12" t="s">
        <v>33993</v>
      </c>
      <c r="K2994" s="12" t="s">
        <v>33994</v>
      </c>
    </row>
    <row r="2995" ht="15.75" customHeight="1">
      <c r="A2995" s="12">
        <v>3.3646978E7</v>
      </c>
      <c r="B2995" s="12" t="s">
        <v>33996</v>
      </c>
      <c r="C2995" s="12" t="s">
        <v>33997</v>
      </c>
      <c r="D2995" s="12" t="s">
        <v>33998</v>
      </c>
      <c r="E2995" s="12" t="s">
        <v>33999</v>
      </c>
      <c r="F2995" s="12" t="s">
        <v>520</v>
      </c>
      <c r="G2995" s="12">
        <v>2021.0</v>
      </c>
      <c r="H2995" s="33">
        <v>44256.0</v>
      </c>
      <c r="I2995" s="12" t="s">
        <v>34000</v>
      </c>
      <c r="K2995" s="12" t="s">
        <v>34001</v>
      </c>
    </row>
    <row r="2996" ht="15.75" customHeight="1">
      <c r="A2996" s="12">
        <v>3.3648322E7</v>
      </c>
      <c r="B2996" s="12" t="s">
        <v>34002</v>
      </c>
      <c r="C2996" s="12" t="s">
        <v>34003</v>
      </c>
      <c r="D2996" s="12" t="s">
        <v>34004</v>
      </c>
      <c r="E2996" s="12" t="s">
        <v>34005</v>
      </c>
      <c r="F2996" s="12" t="s">
        <v>34006</v>
      </c>
      <c r="G2996" s="12">
        <v>2021.0</v>
      </c>
      <c r="H2996" s="33">
        <v>44257.0</v>
      </c>
    </row>
    <row r="2997" ht="15.75" customHeight="1">
      <c r="A2997" s="12">
        <v>3.3649467E7</v>
      </c>
      <c r="B2997" s="12" t="s">
        <v>34007</v>
      </c>
      <c r="C2997" s="12" t="s">
        <v>34008</v>
      </c>
      <c r="D2997" s="12" t="s">
        <v>34009</v>
      </c>
      <c r="E2997" s="12" t="s">
        <v>3049</v>
      </c>
      <c r="F2997" s="12" t="s">
        <v>5609</v>
      </c>
      <c r="G2997" s="12">
        <v>2021.0</v>
      </c>
      <c r="H2997" s="33">
        <v>44257.0</v>
      </c>
      <c r="I2997" s="12" t="s">
        <v>34010</v>
      </c>
      <c r="K2997" s="12" t="s">
        <v>34011</v>
      </c>
    </row>
    <row r="2998" ht="15.75" customHeight="1">
      <c r="A2998" s="12">
        <v>3.3655451E7</v>
      </c>
      <c r="B2998" s="12" t="s">
        <v>34012</v>
      </c>
      <c r="C2998" s="12" t="s">
        <v>34013</v>
      </c>
      <c r="D2998" s="12" t="s">
        <v>34014</v>
      </c>
      <c r="E2998" s="12" t="s">
        <v>18454</v>
      </c>
      <c r="F2998" s="12" t="s">
        <v>664</v>
      </c>
      <c r="G2998" s="12">
        <v>2021.0</v>
      </c>
      <c r="H2998" s="33">
        <v>44258.0</v>
      </c>
      <c r="K2998" s="12" t="s">
        <v>34015</v>
      </c>
    </row>
    <row r="2999" ht="15.75" customHeight="1">
      <c r="A2999" s="12">
        <v>3.3797538E7</v>
      </c>
      <c r="B2999" s="12" t="s">
        <v>34016</v>
      </c>
      <c r="C2999" s="12" t="s">
        <v>34017</v>
      </c>
      <c r="D2999" s="12" t="s">
        <v>34018</v>
      </c>
      <c r="E2999" s="12" t="s">
        <v>34019</v>
      </c>
      <c r="F2999" s="12" t="s">
        <v>308</v>
      </c>
      <c r="G2999" s="12">
        <v>2021.0</v>
      </c>
      <c r="H2999" s="33">
        <v>44288.0</v>
      </c>
      <c r="K2999" s="12" t="s">
        <v>34020</v>
      </c>
    </row>
    <row r="3000" ht="15.75" customHeight="1">
      <c r="A3000" s="12">
        <v>3.3844841E7</v>
      </c>
      <c r="B3000" s="12" t="s">
        <v>34021</v>
      </c>
      <c r="C3000" s="12" t="s">
        <v>34022</v>
      </c>
      <c r="D3000" s="12" t="s">
        <v>34023</v>
      </c>
      <c r="E3000" s="12" t="s">
        <v>34024</v>
      </c>
      <c r="F3000" s="12" t="s">
        <v>386</v>
      </c>
      <c r="G3000" s="12">
        <v>2021.0</v>
      </c>
      <c r="H3000" s="33">
        <v>44298.0</v>
      </c>
      <c r="K3000" s="12" t="s">
        <v>34025</v>
      </c>
    </row>
    <row r="3001" ht="15.75" customHeight="1">
      <c r="A3001" s="12">
        <v>3.3906994E7</v>
      </c>
      <c r="B3001" s="12" t="s">
        <v>34026</v>
      </c>
      <c r="C3001" s="12" t="s">
        <v>34027</v>
      </c>
      <c r="D3001" s="12" t="s">
        <v>34028</v>
      </c>
      <c r="E3001" s="12" t="s">
        <v>34029</v>
      </c>
      <c r="F3001" s="12" t="s">
        <v>563</v>
      </c>
      <c r="G3001" s="12">
        <v>2021.0</v>
      </c>
      <c r="H3001" s="33">
        <v>44314.0</v>
      </c>
      <c r="I3001" s="12" t="s">
        <v>34030</v>
      </c>
      <c r="K3001" s="12" t="s">
        <v>34031</v>
      </c>
    </row>
    <row r="3002" ht="15.75" customHeight="1">
      <c r="A3002" s="12">
        <v>3.3907001E7</v>
      </c>
      <c r="B3002" s="12" t="s">
        <v>34032</v>
      </c>
      <c r="C3002" s="12" t="s">
        <v>34033</v>
      </c>
      <c r="D3002" s="12" t="s">
        <v>34034</v>
      </c>
      <c r="E3002" s="12" t="s">
        <v>19164</v>
      </c>
      <c r="F3002" s="12" t="s">
        <v>563</v>
      </c>
      <c r="G3002" s="12">
        <v>2021.0</v>
      </c>
      <c r="H3002" s="33">
        <v>44314.0</v>
      </c>
      <c r="I3002" s="12" t="s">
        <v>34035</v>
      </c>
      <c r="K3002" s="12" t="s">
        <v>34036</v>
      </c>
    </row>
    <row r="3003" ht="15.75" customHeight="1">
      <c r="A3003" s="12">
        <v>3.534508E7</v>
      </c>
      <c r="B3003" s="12" t="s">
        <v>34037</v>
      </c>
      <c r="C3003" s="12" t="s">
        <v>34038</v>
      </c>
      <c r="D3003" s="12" t="s">
        <v>34039</v>
      </c>
      <c r="E3003" s="12" t="s">
        <v>17439</v>
      </c>
      <c r="F3003" s="12" t="s">
        <v>563</v>
      </c>
      <c r="G3003" s="12">
        <v>2021.0</v>
      </c>
      <c r="H3003" s="33">
        <v>44648.0</v>
      </c>
      <c r="I3003" s="12" t="s">
        <v>34040</v>
      </c>
      <c r="K3003" s="12" t="s">
        <v>34041</v>
      </c>
    </row>
    <row r="3004" ht="15.75" customHeight="1">
      <c r="A3004" s="12">
        <v>3.5544158E7</v>
      </c>
      <c r="B3004" s="12" t="s">
        <v>34042</v>
      </c>
      <c r="C3004" s="12" t="s">
        <v>34043</v>
      </c>
      <c r="D3004" s="12" t="s">
        <v>34044</v>
      </c>
      <c r="E3004" s="12" t="s">
        <v>34045</v>
      </c>
      <c r="F3004" s="12" t="s">
        <v>34046</v>
      </c>
      <c r="G3004" s="12">
        <v>2021.0</v>
      </c>
      <c r="H3004" s="33">
        <v>44692.0</v>
      </c>
      <c r="K3004" s="12" t="s">
        <v>34047</v>
      </c>
    </row>
    <row r="3005" ht="15.75" customHeight="1">
      <c r="A3005" s="12">
        <v>3.3738293E7</v>
      </c>
      <c r="B3005" s="12" t="s">
        <v>34048</v>
      </c>
      <c r="C3005" s="12" t="s">
        <v>34049</v>
      </c>
      <c r="D3005" s="12" t="s">
        <v>34050</v>
      </c>
      <c r="E3005" s="12" t="s">
        <v>150</v>
      </c>
      <c r="F3005" s="12" t="s">
        <v>34051</v>
      </c>
      <c r="G3005" s="12">
        <v>2021.0</v>
      </c>
      <c r="H3005" s="33">
        <v>44274.0</v>
      </c>
      <c r="I3005" s="12" t="s">
        <v>34052</v>
      </c>
      <c r="K3005" s="12" t="s">
        <v>34053</v>
      </c>
    </row>
    <row r="3006" ht="15.75" customHeight="1">
      <c r="A3006" s="12">
        <v>3.3683351E7</v>
      </c>
      <c r="B3006" s="12" t="s">
        <v>34055</v>
      </c>
      <c r="C3006" s="12" t="s">
        <v>34056</v>
      </c>
      <c r="D3006" s="12" t="s">
        <v>34057</v>
      </c>
      <c r="E3006" s="12" t="s">
        <v>22363</v>
      </c>
      <c r="F3006" s="12" t="s">
        <v>1885</v>
      </c>
      <c r="G3006" s="12">
        <v>2021.0</v>
      </c>
      <c r="H3006" s="33">
        <v>44263.0</v>
      </c>
      <c r="I3006" s="12" t="s">
        <v>34058</v>
      </c>
      <c r="K3006" s="12" t="s">
        <v>34059</v>
      </c>
    </row>
    <row r="3007" ht="15.75" customHeight="1">
      <c r="A3007" s="12">
        <v>3.3747981E7</v>
      </c>
      <c r="B3007" s="12" t="s">
        <v>34061</v>
      </c>
      <c r="C3007" s="12" t="s">
        <v>34062</v>
      </c>
      <c r="D3007" s="12" t="s">
        <v>34063</v>
      </c>
      <c r="E3007" s="12" t="s">
        <v>34064</v>
      </c>
      <c r="F3007" s="12" t="s">
        <v>3171</v>
      </c>
      <c r="G3007" s="12">
        <v>2021.0</v>
      </c>
      <c r="H3007" s="33">
        <v>44277.0</v>
      </c>
      <c r="I3007" s="12" t="s">
        <v>34065</v>
      </c>
      <c r="K3007" s="12" t="s">
        <v>34066</v>
      </c>
    </row>
    <row r="3008" ht="15.75" customHeight="1">
      <c r="A3008" s="12">
        <v>3.3673864E7</v>
      </c>
      <c r="B3008" s="12" t="s">
        <v>34068</v>
      </c>
      <c r="C3008" s="12" t="s">
        <v>34069</v>
      </c>
      <c r="D3008" s="12" t="s">
        <v>34070</v>
      </c>
      <c r="E3008" s="12" t="s">
        <v>34071</v>
      </c>
      <c r="F3008" s="12" t="s">
        <v>332</v>
      </c>
      <c r="G3008" s="12">
        <v>2021.0</v>
      </c>
      <c r="H3008" s="33">
        <v>44261.0</v>
      </c>
      <c r="I3008" s="12" t="s">
        <v>34072</v>
      </c>
      <c r="K3008" s="12" t="s">
        <v>34073</v>
      </c>
    </row>
    <row r="3009" ht="15.75" customHeight="1">
      <c r="A3009" s="12">
        <v>3.3678176E7</v>
      </c>
      <c r="B3009" s="12" t="s">
        <v>34075</v>
      </c>
      <c r="C3009" s="12" t="s">
        <v>34076</v>
      </c>
      <c r="D3009" s="12" t="s">
        <v>34077</v>
      </c>
      <c r="E3009" s="12" t="s">
        <v>30696</v>
      </c>
      <c r="F3009" s="12" t="s">
        <v>818</v>
      </c>
      <c r="G3009" s="12">
        <v>2021.0</v>
      </c>
      <c r="H3009" s="33">
        <v>44263.0</v>
      </c>
      <c r="I3009" s="12" t="s">
        <v>34078</v>
      </c>
      <c r="K3009" s="12" t="s">
        <v>34079</v>
      </c>
    </row>
    <row r="3010" ht="15.75" customHeight="1">
      <c r="A3010" s="12">
        <v>3.3767683E7</v>
      </c>
      <c r="B3010" s="12" t="s">
        <v>34081</v>
      </c>
      <c r="C3010" s="12" t="s">
        <v>34082</v>
      </c>
      <c r="D3010" s="12" t="s">
        <v>34083</v>
      </c>
      <c r="E3010" s="12" t="s">
        <v>34084</v>
      </c>
      <c r="F3010" s="12" t="s">
        <v>1128</v>
      </c>
      <c r="G3010" s="12">
        <v>2021.0</v>
      </c>
      <c r="H3010" s="33">
        <v>44281.0</v>
      </c>
      <c r="I3010" s="12" t="s">
        <v>34085</v>
      </c>
      <c r="K3010" s="12" t="s">
        <v>34086</v>
      </c>
    </row>
    <row r="3011" ht="15.75" customHeight="1">
      <c r="A3011" s="12">
        <v>3.3801932E7</v>
      </c>
      <c r="B3011" s="12" t="s">
        <v>34088</v>
      </c>
      <c r="C3011" s="12" t="s">
        <v>34089</v>
      </c>
      <c r="D3011" s="12" t="s">
        <v>34090</v>
      </c>
      <c r="E3011" s="12" t="s">
        <v>34091</v>
      </c>
      <c r="F3011" s="12" t="s">
        <v>5636</v>
      </c>
      <c r="G3011" s="12">
        <v>2021.0</v>
      </c>
      <c r="H3011" s="33">
        <v>44289.0</v>
      </c>
      <c r="I3011" s="12" t="s">
        <v>34092</v>
      </c>
      <c r="K3011" s="12" t="s">
        <v>34093</v>
      </c>
    </row>
    <row r="3012" ht="15.75" customHeight="1">
      <c r="A3012" s="12">
        <v>3.3514519E7</v>
      </c>
      <c r="B3012" s="12" t="s">
        <v>34095</v>
      </c>
      <c r="C3012" s="12" t="s">
        <v>34096</v>
      </c>
      <c r="D3012" s="12" t="s">
        <v>34097</v>
      </c>
      <c r="E3012" s="12" t="s">
        <v>34098</v>
      </c>
      <c r="F3012" s="12" t="s">
        <v>182</v>
      </c>
      <c r="G3012" s="12">
        <v>2021.0</v>
      </c>
      <c r="H3012" s="33">
        <v>44226.0</v>
      </c>
      <c r="I3012" s="12" t="s">
        <v>34099</v>
      </c>
      <c r="K3012" s="12" t="s">
        <v>34100</v>
      </c>
    </row>
    <row r="3013" ht="15.75" customHeight="1">
      <c r="A3013" s="12">
        <v>3.3705437E7</v>
      </c>
      <c r="B3013" s="12" t="s">
        <v>34102</v>
      </c>
      <c r="C3013" s="12" t="s">
        <v>34103</v>
      </c>
      <c r="D3013" s="12" t="s">
        <v>34104</v>
      </c>
      <c r="E3013" s="12" t="s">
        <v>18168</v>
      </c>
      <c r="F3013" s="12" t="s">
        <v>2831</v>
      </c>
      <c r="G3013" s="12">
        <v>2021.0</v>
      </c>
      <c r="H3013" s="33">
        <v>44266.0</v>
      </c>
      <c r="I3013" s="12" t="s">
        <v>34105</v>
      </c>
      <c r="K3013" s="12" t="s">
        <v>34106</v>
      </c>
    </row>
    <row r="3014" ht="15.75" customHeight="1">
      <c r="A3014" s="12">
        <v>3.3711035E7</v>
      </c>
      <c r="B3014" s="12" t="s">
        <v>34107</v>
      </c>
      <c r="C3014" s="12" t="s">
        <v>34108</v>
      </c>
      <c r="D3014" s="12" t="s">
        <v>34109</v>
      </c>
      <c r="E3014" s="12" t="s">
        <v>34110</v>
      </c>
      <c r="F3014" s="12" t="s">
        <v>2810</v>
      </c>
      <c r="G3014" s="12">
        <v>2021.0</v>
      </c>
      <c r="H3014" s="33">
        <v>44267.0</v>
      </c>
      <c r="I3014" s="12" t="s">
        <v>34111</v>
      </c>
      <c r="K3014" s="12" t="s">
        <v>34112</v>
      </c>
    </row>
    <row r="3015" ht="15.75" customHeight="1">
      <c r="A3015" s="12">
        <v>3.3712007E7</v>
      </c>
      <c r="B3015" s="12" t="s">
        <v>34114</v>
      </c>
      <c r="C3015" s="12" t="s">
        <v>34115</v>
      </c>
      <c r="D3015" s="12" t="s">
        <v>34116</v>
      </c>
      <c r="E3015" s="12" t="s">
        <v>3654</v>
      </c>
      <c r="F3015" s="12" t="s">
        <v>818</v>
      </c>
      <c r="G3015" s="12">
        <v>2021.0</v>
      </c>
      <c r="H3015" s="33">
        <v>44268.0</v>
      </c>
      <c r="I3015" s="12" t="s">
        <v>34117</v>
      </c>
      <c r="K3015" s="12" t="s">
        <v>34118</v>
      </c>
    </row>
    <row r="3016" ht="15.75" customHeight="1">
      <c r="A3016" s="12">
        <v>3.3777873E7</v>
      </c>
      <c r="B3016" s="12" t="s">
        <v>34119</v>
      </c>
      <c r="C3016" s="12" t="s">
        <v>34120</v>
      </c>
      <c r="D3016" s="12" t="s">
        <v>34121</v>
      </c>
      <c r="E3016" s="12" t="s">
        <v>34122</v>
      </c>
      <c r="F3016" s="12" t="s">
        <v>7873</v>
      </c>
      <c r="G3016" s="12">
        <v>2021.0</v>
      </c>
      <c r="H3016" s="33">
        <v>44284.0</v>
      </c>
      <c r="I3016" s="12" t="s">
        <v>34123</v>
      </c>
      <c r="K3016" s="12" t="s">
        <v>34124</v>
      </c>
    </row>
    <row r="3017" ht="15.75" customHeight="1">
      <c r="A3017" s="12">
        <v>3.3727398E7</v>
      </c>
      <c r="B3017" s="12" t="s">
        <v>34125</v>
      </c>
      <c r="C3017" s="12" t="s">
        <v>34126</v>
      </c>
      <c r="D3017" s="12" t="s">
        <v>34127</v>
      </c>
      <c r="E3017" s="12" t="s">
        <v>34128</v>
      </c>
      <c r="F3017" s="12" t="s">
        <v>15154</v>
      </c>
      <c r="G3017" s="12">
        <v>2021.0</v>
      </c>
      <c r="H3017" s="33">
        <v>44272.0</v>
      </c>
      <c r="I3017" s="12" t="s">
        <v>34129</v>
      </c>
      <c r="K3017" s="12" t="s">
        <v>34130</v>
      </c>
    </row>
    <row r="3018" ht="15.75" customHeight="1">
      <c r="A3018" s="12">
        <v>3.3431703E7</v>
      </c>
      <c r="B3018" s="12" t="s">
        <v>34132</v>
      </c>
      <c r="C3018" s="12" t="s">
        <v>34133</v>
      </c>
      <c r="D3018" s="12" t="s">
        <v>34134</v>
      </c>
      <c r="E3018" s="12" t="s">
        <v>4024</v>
      </c>
      <c r="F3018" s="12" t="s">
        <v>439</v>
      </c>
      <c r="G3018" s="12">
        <v>2021.0</v>
      </c>
      <c r="H3018" s="33">
        <v>44208.0</v>
      </c>
      <c r="I3018" s="12" t="s">
        <v>34135</v>
      </c>
      <c r="K3018" s="12" t="s">
        <v>34136</v>
      </c>
    </row>
    <row r="3019" ht="15.75" customHeight="1">
      <c r="A3019" s="12">
        <v>3.3495273E7</v>
      </c>
      <c r="B3019" s="12" t="s">
        <v>34138</v>
      </c>
      <c r="C3019" s="12" t="s">
        <v>34139</v>
      </c>
      <c r="D3019" s="12" t="s">
        <v>34140</v>
      </c>
      <c r="E3019" s="12" t="s">
        <v>34141</v>
      </c>
      <c r="F3019" s="12" t="s">
        <v>439</v>
      </c>
      <c r="G3019" s="12">
        <v>2021.0</v>
      </c>
      <c r="H3019" s="33">
        <v>44222.0</v>
      </c>
      <c r="I3019" s="12" t="s">
        <v>34142</v>
      </c>
      <c r="K3019" s="12" t="s">
        <v>34143</v>
      </c>
    </row>
    <row r="3020" ht="15.75" customHeight="1">
      <c r="A3020" s="12">
        <v>3.3651604E7</v>
      </c>
      <c r="B3020" s="12" t="s">
        <v>34144</v>
      </c>
      <c r="C3020" s="12" t="s">
        <v>34145</v>
      </c>
      <c r="D3020" s="12" t="s">
        <v>34146</v>
      </c>
      <c r="E3020" s="12" t="s">
        <v>34147</v>
      </c>
      <c r="F3020" s="12" t="s">
        <v>34148</v>
      </c>
      <c r="G3020" s="12">
        <v>2021.0</v>
      </c>
      <c r="H3020" s="33">
        <v>44257.0</v>
      </c>
      <c r="K3020" s="12" t="s">
        <v>34149</v>
      </c>
    </row>
    <row r="3021" ht="15.75" customHeight="1">
      <c r="A3021" s="12">
        <v>3.3735183E7</v>
      </c>
      <c r="B3021" s="12" t="s">
        <v>34150</v>
      </c>
      <c r="C3021" s="12" t="s">
        <v>34151</v>
      </c>
      <c r="D3021" s="12" t="s">
        <v>34152</v>
      </c>
      <c r="E3021" s="12" t="s">
        <v>25555</v>
      </c>
      <c r="F3021" s="12" t="s">
        <v>2810</v>
      </c>
      <c r="G3021" s="12">
        <v>2021.0</v>
      </c>
      <c r="H3021" s="33">
        <v>44273.0</v>
      </c>
      <c r="I3021" s="12" t="s">
        <v>34153</v>
      </c>
      <c r="K3021" s="12" t="s">
        <v>34154</v>
      </c>
    </row>
    <row r="3022" ht="15.75" customHeight="1">
      <c r="A3022" s="12">
        <v>3.3775067E7</v>
      </c>
      <c r="B3022" s="12" t="s">
        <v>34156</v>
      </c>
      <c r="C3022" s="12" t="s">
        <v>34157</v>
      </c>
      <c r="D3022" s="12" t="s">
        <v>34158</v>
      </c>
      <c r="E3022" s="12" t="s">
        <v>33959</v>
      </c>
      <c r="F3022" s="12" t="s">
        <v>3022</v>
      </c>
      <c r="G3022" s="12">
        <v>2021.0</v>
      </c>
      <c r="H3022" s="33">
        <v>44284.0</v>
      </c>
      <c r="K3022" s="12" t="s">
        <v>34159</v>
      </c>
    </row>
    <row r="3023" ht="15.75" customHeight="1">
      <c r="A3023" s="12">
        <v>3.3803616E7</v>
      </c>
      <c r="B3023" s="12" t="s">
        <v>34160</v>
      </c>
      <c r="C3023" s="12" t="s">
        <v>34161</v>
      </c>
      <c r="D3023" s="12" t="s">
        <v>34162</v>
      </c>
      <c r="E3023" s="12" t="s">
        <v>34163</v>
      </c>
      <c r="F3023" s="12" t="s">
        <v>8160</v>
      </c>
      <c r="G3023" s="12">
        <v>2021.0</v>
      </c>
      <c r="H3023" s="33">
        <v>44289.0</v>
      </c>
      <c r="I3023" s="12" t="s">
        <v>34164</v>
      </c>
      <c r="K3023" s="12" t="s">
        <v>34165</v>
      </c>
    </row>
    <row r="3024" ht="15.75" customHeight="1">
      <c r="A3024" s="12">
        <v>3.3803682E7</v>
      </c>
      <c r="B3024" s="12" t="s">
        <v>34166</v>
      </c>
      <c r="C3024" s="12" t="s">
        <v>34167</v>
      </c>
      <c r="D3024" s="12" t="s">
        <v>34168</v>
      </c>
      <c r="E3024" s="12" t="s">
        <v>34169</v>
      </c>
      <c r="F3024" s="12" t="s">
        <v>5636</v>
      </c>
      <c r="G3024" s="12">
        <v>2021.0</v>
      </c>
      <c r="H3024" s="33">
        <v>44289.0</v>
      </c>
      <c r="I3024" s="12" t="s">
        <v>34170</v>
      </c>
      <c r="K3024" s="12" t="s">
        <v>34171</v>
      </c>
    </row>
    <row r="3025" ht="15.75" customHeight="1">
      <c r="A3025" s="12">
        <v>3.374892E7</v>
      </c>
      <c r="B3025" s="12" t="s">
        <v>34172</v>
      </c>
      <c r="C3025" s="12" t="s">
        <v>34173</v>
      </c>
      <c r="D3025" s="12" t="s">
        <v>34174</v>
      </c>
      <c r="E3025" s="12" t="s">
        <v>34175</v>
      </c>
      <c r="F3025" s="12" t="s">
        <v>12643</v>
      </c>
      <c r="G3025" s="12">
        <v>2021.0</v>
      </c>
      <c r="H3025" s="33">
        <v>44277.0</v>
      </c>
      <c r="I3025" s="12" t="s">
        <v>34176</v>
      </c>
      <c r="K3025" s="12" t="s">
        <v>34177</v>
      </c>
    </row>
    <row r="3026" ht="15.75" customHeight="1">
      <c r="A3026" s="12">
        <v>3.3755584E7</v>
      </c>
      <c r="B3026" s="12" t="s">
        <v>34179</v>
      </c>
      <c r="C3026" s="12" t="s">
        <v>34180</v>
      </c>
      <c r="D3026" s="12" t="s">
        <v>34181</v>
      </c>
      <c r="E3026" s="12" t="s">
        <v>34182</v>
      </c>
      <c r="F3026" s="12" t="s">
        <v>520</v>
      </c>
      <c r="G3026" s="12">
        <v>2021.0</v>
      </c>
      <c r="H3026" s="33">
        <v>44278.0</v>
      </c>
      <c r="I3026" s="12" t="s">
        <v>34183</v>
      </c>
      <c r="K3026" s="12" t="s">
        <v>34184</v>
      </c>
    </row>
    <row r="3027" ht="15.75" customHeight="1">
      <c r="A3027" s="12">
        <v>3.3759917E7</v>
      </c>
      <c r="B3027" s="12" t="s">
        <v>34185</v>
      </c>
      <c r="C3027" s="12" t="s">
        <v>34186</v>
      </c>
      <c r="D3027" s="12" t="s">
        <v>34187</v>
      </c>
      <c r="E3027" s="12" t="s">
        <v>34188</v>
      </c>
      <c r="F3027" s="12" t="s">
        <v>6101</v>
      </c>
      <c r="G3027" s="12">
        <v>2021.0</v>
      </c>
      <c r="H3027" s="33">
        <v>44279.0</v>
      </c>
      <c r="I3027" s="12" t="s">
        <v>34189</v>
      </c>
      <c r="K3027" s="12" t="s">
        <v>34190</v>
      </c>
    </row>
    <row r="3028" ht="15.75" customHeight="1">
      <c r="A3028" s="12">
        <v>3.3834007E7</v>
      </c>
      <c r="B3028" s="12" t="s">
        <v>34191</v>
      </c>
      <c r="C3028" s="12" t="s">
        <v>34192</v>
      </c>
      <c r="D3028" s="12" t="s">
        <v>34193</v>
      </c>
      <c r="E3028" s="12" t="s">
        <v>18005</v>
      </c>
      <c r="F3028" s="12" t="s">
        <v>3171</v>
      </c>
      <c r="G3028" s="12">
        <v>2021.0</v>
      </c>
      <c r="H3028" s="33">
        <v>44295.0</v>
      </c>
      <c r="I3028" s="12" t="s">
        <v>34194</v>
      </c>
      <c r="K3028" s="12" t="s">
        <v>34195</v>
      </c>
    </row>
    <row r="3029" ht="15.75" customHeight="1">
      <c r="A3029" s="12">
        <v>3.2863353E7</v>
      </c>
      <c r="B3029" s="12" t="s">
        <v>34197</v>
      </c>
      <c r="C3029" s="12" t="s">
        <v>34198</v>
      </c>
      <c r="D3029" s="12" t="s">
        <v>34199</v>
      </c>
      <c r="E3029" s="12" t="s">
        <v>34200</v>
      </c>
      <c r="F3029" s="12" t="s">
        <v>6090</v>
      </c>
      <c r="G3029" s="12">
        <v>2021.0</v>
      </c>
      <c r="H3029" s="33">
        <v>44075.0</v>
      </c>
      <c r="K3029" s="12" t="s">
        <v>34201</v>
      </c>
    </row>
    <row r="3030" ht="15.75" customHeight="1">
      <c r="A3030" s="12">
        <v>3.2863354E7</v>
      </c>
      <c r="B3030" s="12" t="s">
        <v>34203</v>
      </c>
      <c r="C3030" s="12" t="s">
        <v>34204</v>
      </c>
      <c r="D3030" s="12" t="s">
        <v>34205</v>
      </c>
      <c r="E3030" s="12" t="s">
        <v>3316</v>
      </c>
      <c r="F3030" s="12" t="s">
        <v>6090</v>
      </c>
      <c r="G3030" s="12">
        <v>2021.0</v>
      </c>
      <c r="H3030" s="33">
        <v>44075.0</v>
      </c>
      <c r="K3030" s="12" t="s">
        <v>34206</v>
      </c>
    </row>
    <row r="3031" ht="15.75" customHeight="1">
      <c r="A3031" s="12">
        <v>3.3760987E7</v>
      </c>
      <c r="B3031" s="12" t="s">
        <v>34207</v>
      </c>
      <c r="C3031" s="12" t="s">
        <v>34208</v>
      </c>
      <c r="D3031" s="12" t="s">
        <v>34209</v>
      </c>
      <c r="E3031" s="12" t="s">
        <v>34210</v>
      </c>
      <c r="F3031" s="12" t="s">
        <v>25479</v>
      </c>
      <c r="G3031" s="12">
        <v>2021.0</v>
      </c>
      <c r="H3031" s="33">
        <v>44279.0</v>
      </c>
      <c r="K3031" s="12" t="s">
        <v>34211</v>
      </c>
    </row>
    <row r="3032" ht="15.75" customHeight="1">
      <c r="A3032" s="12">
        <v>3.3764469E7</v>
      </c>
      <c r="B3032" s="12" t="s">
        <v>34212</v>
      </c>
      <c r="C3032" s="12" t="s">
        <v>34213</v>
      </c>
      <c r="D3032" s="12" t="s">
        <v>34214</v>
      </c>
      <c r="E3032" s="12" t="s">
        <v>19745</v>
      </c>
      <c r="F3032" s="12" t="s">
        <v>32641</v>
      </c>
      <c r="G3032" s="12">
        <v>2021.0</v>
      </c>
      <c r="H3032" s="33">
        <v>44280.0</v>
      </c>
      <c r="I3032" s="12" t="s">
        <v>34215</v>
      </c>
      <c r="K3032" s="12" t="s">
        <v>34216</v>
      </c>
    </row>
    <row r="3033" ht="15.75" customHeight="1">
      <c r="A3033" s="12">
        <v>3.3855055E7</v>
      </c>
      <c r="B3033" s="12" t="s">
        <v>34218</v>
      </c>
      <c r="C3033" s="12" t="s">
        <v>34219</v>
      </c>
      <c r="D3033" s="12" t="s">
        <v>34220</v>
      </c>
      <c r="E3033" s="12" t="s">
        <v>1318</v>
      </c>
      <c r="F3033" s="12" t="s">
        <v>18629</v>
      </c>
      <c r="G3033" s="12">
        <v>2021.0</v>
      </c>
      <c r="H3033" s="33">
        <v>44301.0</v>
      </c>
      <c r="I3033" s="12" t="s">
        <v>34221</v>
      </c>
      <c r="K3033" s="12" t="s">
        <v>34222</v>
      </c>
    </row>
    <row r="3034" ht="15.75" customHeight="1">
      <c r="A3034" s="12">
        <v>3.3892579E7</v>
      </c>
      <c r="B3034" s="12" t="s">
        <v>34224</v>
      </c>
      <c r="C3034" s="12" t="s">
        <v>34225</v>
      </c>
      <c r="D3034" s="12" t="s">
        <v>34226</v>
      </c>
      <c r="E3034" s="12" t="s">
        <v>34227</v>
      </c>
      <c r="F3034" s="12" t="s">
        <v>4326</v>
      </c>
      <c r="G3034" s="12">
        <v>2021.0</v>
      </c>
      <c r="H3034" s="33">
        <v>44310.0</v>
      </c>
      <c r="K3034" s="12" t="s">
        <v>34228</v>
      </c>
    </row>
    <row r="3035" ht="15.75" customHeight="1">
      <c r="A3035" s="12">
        <v>3.3784301E7</v>
      </c>
      <c r="B3035" s="12" t="s">
        <v>34229</v>
      </c>
      <c r="C3035" s="12" t="s">
        <v>34230</v>
      </c>
      <c r="D3035" s="12" t="s">
        <v>34231</v>
      </c>
      <c r="E3035" s="12" t="s">
        <v>34232</v>
      </c>
      <c r="F3035" s="12" t="s">
        <v>2810</v>
      </c>
      <c r="G3035" s="12">
        <v>2021.0</v>
      </c>
      <c r="H3035" s="33">
        <v>44285.0</v>
      </c>
      <c r="I3035" s="12" t="s">
        <v>34233</v>
      </c>
      <c r="K3035" s="12" t="s">
        <v>34234</v>
      </c>
    </row>
    <row r="3036" ht="15.75" customHeight="1">
      <c r="A3036" s="12">
        <v>3.3605997E7</v>
      </c>
      <c r="B3036" s="12" t="s">
        <v>34236</v>
      </c>
      <c r="C3036" s="12" t="s">
        <v>34237</v>
      </c>
      <c r="D3036" s="12" t="s">
        <v>34238</v>
      </c>
      <c r="E3036" s="12" t="s">
        <v>24101</v>
      </c>
      <c r="F3036" s="12" t="s">
        <v>1622</v>
      </c>
      <c r="G3036" s="12">
        <v>2021.0</v>
      </c>
      <c r="H3036" s="33">
        <v>44246.0</v>
      </c>
      <c r="K3036" s="12" t="s">
        <v>34239</v>
      </c>
    </row>
    <row r="3037" ht="15.75" customHeight="1">
      <c r="A3037" s="12">
        <v>3.3944761E7</v>
      </c>
      <c r="B3037" s="12" t="s">
        <v>34241</v>
      </c>
      <c r="C3037" s="12" t="s">
        <v>34242</v>
      </c>
      <c r="D3037" s="12" t="s">
        <v>34243</v>
      </c>
      <c r="E3037" s="12" t="s">
        <v>34244</v>
      </c>
      <c r="F3037" s="12" t="s">
        <v>34245</v>
      </c>
      <c r="G3037" s="12">
        <v>2021.0</v>
      </c>
      <c r="H3037" s="33">
        <v>44320.0</v>
      </c>
      <c r="K3037" s="12" t="s">
        <v>34246</v>
      </c>
    </row>
    <row r="3038" ht="15.75" customHeight="1">
      <c r="A3038" s="12">
        <v>3.2339445E7</v>
      </c>
      <c r="B3038" s="12" t="s">
        <v>34247</v>
      </c>
      <c r="C3038" s="12" t="s">
        <v>34248</v>
      </c>
      <c r="D3038" s="12" t="s">
        <v>34249</v>
      </c>
      <c r="E3038" s="12" t="s">
        <v>34250</v>
      </c>
      <c r="F3038" s="12" t="s">
        <v>3814</v>
      </c>
      <c r="G3038" s="12">
        <v>2021.0</v>
      </c>
      <c r="H3038" s="33">
        <v>43949.0</v>
      </c>
      <c r="K3038" s="12" t="s">
        <v>34251</v>
      </c>
    </row>
    <row r="3039" ht="15.75" customHeight="1">
      <c r="A3039" s="12">
        <v>3.2365268E7</v>
      </c>
      <c r="B3039" s="12" t="s">
        <v>34253</v>
      </c>
      <c r="C3039" s="12" t="s">
        <v>34254</v>
      </c>
      <c r="D3039" s="12" t="s">
        <v>34255</v>
      </c>
      <c r="E3039" s="12" t="s">
        <v>34256</v>
      </c>
      <c r="F3039" s="12" t="s">
        <v>3814</v>
      </c>
      <c r="G3039" s="12">
        <v>2021.0</v>
      </c>
      <c r="H3039" s="33">
        <v>43956.0</v>
      </c>
      <c r="K3039" s="12" t="s">
        <v>34257</v>
      </c>
    </row>
    <row r="3040" ht="15.75" customHeight="1">
      <c r="A3040" s="12">
        <v>3.2495216E7</v>
      </c>
      <c r="B3040" s="12" t="s">
        <v>34258</v>
      </c>
      <c r="C3040" s="12" t="s">
        <v>34259</v>
      </c>
      <c r="D3040" s="12" t="s">
        <v>34260</v>
      </c>
      <c r="E3040" s="12" t="s">
        <v>34261</v>
      </c>
      <c r="F3040" s="12" t="s">
        <v>2050</v>
      </c>
      <c r="G3040" s="12">
        <v>2021.0</v>
      </c>
      <c r="H3040" s="33">
        <v>43987.0</v>
      </c>
      <c r="K3040" s="12" t="s">
        <v>34262</v>
      </c>
    </row>
    <row r="3041" ht="15.75" customHeight="1">
      <c r="A3041" s="12">
        <v>3.251981E7</v>
      </c>
      <c r="B3041" s="12" t="s">
        <v>34263</v>
      </c>
      <c r="C3041" s="12" t="s">
        <v>34264</v>
      </c>
      <c r="D3041" s="12" t="s">
        <v>34265</v>
      </c>
      <c r="E3041" s="12" t="s">
        <v>34266</v>
      </c>
      <c r="F3041" s="12" t="s">
        <v>3814</v>
      </c>
      <c r="G3041" s="12">
        <v>2021.0</v>
      </c>
      <c r="H3041" s="33">
        <v>43993.0</v>
      </c>
      <c r="K3041" s="12" t="s">
        <v>34267</v>
      </c>
    </row>
    <row r="3042" ht="15.75" customHeight="1">
      <c r="A3042" s="12">
        <v>3.3025063E7</v>
      </c>
      <c r="B3042" s="12" t="s">
        <v>34268</v>
      </c>
      <c r="C3042" s="12" t="s">
        <v>34269</v>
      </c>
      <c r="D3042" s="12" t="s">
        <v>34270</v>
      </c>
      <c r="E3042" s="12" t="s">
        <v>34271</v>
      </c>
      <c r="F3042" s="12" t="s">
        <v>1449</v>
      </c>
      <c r="G3042" s="12">
        <v>2021.0</v>
      </c>
      <c r="H3042" s="33">
        <v>44111.0</v>
      </c>
      <c r="K3042" s="12" t="s">
        <v>34272</v>
      </c>
    </row>
    <row r="3043" ht="15.75" customHeight="1">
      <c r="A3043" s="12">
        <v>3.3070212E7</v>
      </c>
      <c r="B3043" s="12" t="s">
        <v>34273</v>
      </c>
      <c r="C3043" s="12" t="s">
        <v>34274</v>
      </c>
      <c r="D3043" s="12" t="s">
        <v>34275</v>
      </c>
      <c r="E3043" s="12" t="s">
        <v>34276</v>
      </c>
      <c r="F3043" s="12" t="s">
        <v>1449</v>
      </c>
      <c r="G3043" s="12">
        <v>2021.0</v>
      </c>
      <c r="H3043" s="33">
        <v>44122.0</v>
      </c>
      <c r="I3043" s="12" t="s">
        <v>34277</v>
      </c>
      <c r="K3043" s="12" t="s">
        <v>34278</v>
      </c>
    </row>
    <row r="3044" ht="15.75" customHeight="1">
      <c r="A3044" s="12">
        <v>3.3123758E7</v>
      </c>
      <c r="B3044" s="12" t="s">
        <v>34279</v>
      </c>
      <c r="C3044" s="12" t="s">
        <v>34280</v>
      </c>
      <c r="D3044" s="12" t="s">
        <v>34281</v>
      </c>
      <c r="E3044" s="12" t="s">
        <v>34282</v>
      </c>
      <c r="F3044" s="12" t="s">
        <v>1449</v>
      </c>
      <c r="G3044" s="12">
        <v>2021.0</v>
      </c>
      <c r="H3044" s="33">
        <v>44134.0</v>
      </c>
      <c r="K3044" s="12" t="s">
        <v>34283</v>
      </c>
    </row>
    <row r="3045" ht="15.75" customHeight="1">
      <c r="A3045" s="12">
        <v>3.3128345E7</v>
      </c>
      <c r="B3045" s="12" t="s">
        <v>34284</v>
      </c>
      <c r="C3045" s="12" t="s">
        <v>34285</v>
      </c>
      <c r="D3045" s="12" t="s">
        <v>34286</v>
      </c>
      <c r="E3045" s="12" t="s">
        <v>34287</v>
      </c>
      <c r="F3045" s="12" t="s">
        <v>9802</v>
      </c>
      <c r="G3045" s="12">
        <v>2021.0</v>
      </c>
      <c r="H3045" s="33">
        <v>44135.0</v>
      </c>
      <c r="K3045" s="12" t="s">
        <v>34288</v>
      </c>
    </row>
    <row r="3046" ht="15.75" customHeight="1">
      <c r="A3046" s="12">
        <v>3.3409632E7</v>
      </c>
      <c r="B3046" s="12" t="s">
        <v>34289</v>
      </c>
      <c r="C3046" s="12" t="s">
        <v>34290</v>
      </c>
      <c r="D3046" s="12" t="s">
        <v>34291</v>
      </c>
      <c r="E3046" s="12" t="s">
        <v>34292</v>
      </c>
      <c r="F3046" s="12" t="s">
        <v>376</v>
      </c>
      <c r="G3046" s="12">
        <v>2021.0</v>
      </c>
      <c r="H3046" s="33">
        <v>44203.0</v>
      </c>
      <c r="K3046" s="12" t="s">
        <v>34293</v>
      </c>
    </row>
    <row r="3047" ht="15.75" customHeight="1">
      <c r="A3047" s="12">
        <v>3.3421678E7</v>
      </c>
      <c r="B3047" s="12" t="s">
        <v>34294</v>
      </c>
      <c r="C3047" s="12" t="s">
        <v>34295</v>
      </c>
      <c r="D3047" s="12" t="s">
        <v>34296</v>
      </c>
      <c r="E3047" s="12" t="s">
        <v>34297</v>
      </c>
      <c r="F3047" s="12" t="s">
        <v>202</v>
      </c>
      <c r="G3047" s="12">
        <v>2021.0</v>
      </c>
      <c r="H3047" s="33">
        <v>44205.0</v>
      </c>
      <c r="K3047" s="12" t="s">
        <v>34298</v>
      </c>
    </row>
    <row r="3048" ht="15.75" customHeight="1">
      <c r="A3048" s="12">
        <v>3.3465349E7</v>
      </c>
      <c r="B3048" s="12" t="s">
        <v>34299</v>
      </c>
      <c r="C3048" s="12" t="s">
        <v>34300</v>
      </c>
      <c r="D3048" s="12" t="s">
        <v>34301</v>
      </c>
      <c r="E3048" s="12" t="s">
        <v>20715</v>
      </c>
      <c r="F3048" s="12" t="s">
        <v>2712</v>
      </c>
      <c r="G3048" s="12">
        <v>2021.0</v>
      </c>
      <c r="H3048" s="33">
        <v>44215.0</v>
      </c>
      <c r="K3048" s="12" t="s">
        <v>34302</v>
      </c>
    </row>
    <row r="3049" ht="15.75" customHeight="1">
      <c r="A3049" s="12">
        <v>3.3470211E7</v>
      </c>
      <c r="B3049" s="12" t="s">
        <v>34303</v>
      </c>
      <c r="C3049" s="12" t="s">
        <v>21280</v>
      </c>
      <c r="D3049" s="12" t="s">
        <v>34304</v>
      </c>
      <c r="E3049" s="12" t="s">
        <v>1425</v>
      </c>
      <c r="F3049" s="12" t="s">
        <v>169</v>
      </c>
      <c r="G3049" s="12">
        <v>2021.0</v>
      </c>
      <c r="H3049" s="33">
        <v>44216.0</v>
      </c>
      <c r="K3049" s="12" t="s">
        <v>34305</v>
      </c>
    </row>
    <row r="3050" ht="15.75" customHeight="1">
      <c r="A3050" s="12">
        <v>3.3475465E7</v>
      </c>
      <c r="B3050" s="12" t="s">
        <v>34306</v>
      </c>
      <c r="C3050" s="12" t="s">
        <v>34307</v>
      </c>
      <c r="D3050" s="12" t="s">
        <v>34308</v>
      </c>
      <c r="E3050" s="12" t="s">
        <v>34309</v>
      </c>
      <c r="F3050" s="12" t="s">
        <v>151</v>
      </c>
      <c r="G3050" s="12">
        <v>2021.0</v>
      </c>
      <c r="H3050" s="33">
        <v>44217.0</v>
      </c>
      <c r="I3050" s="12" t="s">
        <v>34310</v>
      </c>
      <c r="K3050" s="12" t="s">
        <v>34311</v>
      </c>
    </row>
    <row r="3051" ht="15.75" customHeight="1">
      <c r="A3051" s="12">
        <v>3.3481673E7</v>
      </c>
      <c r="B3051" s="12" t="s">
        <v>34312</v>
      </c>
      <c r="C3051" s="12" t="s">
        <v>34313</v>
      </c>
      <c r="D3051" s="12" t="s">
        <v>34314</v>
      </c>
      <c r="E3051" s="12" t="s">
        <v>34315</v>
      </c>
      <c r="F3051" s="12" t="s">
        <v>151</v>
      </c>
      <c r="G3051" s="12">
        <v>2021.0</v>
      </c>
      <c r="H3051" s="33">
        <v>44218.0</v>
      </c>
      <c r="K3051" s="12" t="s">
        <v>34316</v>
      </c>
    </row>
    <row r="3052" ht="15.75" customHeight="1">
      <c r="A3052" s="12">
        <v>3.3538356E7</v>
      </c>
      <c r="B3052" s="12" t="s">
        <v>34317</v>
      </c>
      <c r="C3052" s="12" t="s">
        <v>34318</v>
      </c>
      <c r="D3052" s="12" t="s">
        <v>34319</v>
      </c>
      <c r="E3052" s="12" t="s">
        <v>34320</v>
      </c>
      <c r="F3052" s="12" t="s">
        <v>34321</v>
      </c>
      <c r="G3052" s="12">
        <v>2021.0</v>
      </c>
      <c r="H3052" s="33">
        <v>44231.0</v>
      </c>
      <c r="I3052" s="12" t="s">
        <v>34322</v>
      </c>
      <c r="K3052" s="12" t="s">
        <v>34323</v>
      </c>
    </row>
    <row r="3053" ht="15.75" customHeight="1">
      <c r="A3053" s="12">
        <v>3.3600263E7</v>
      </c>
      <c r="B3053" s="12" t="s">
        <v>34324</v>
      </c>
      <c r="C3053" s="12" t="s">
        <v>34325</v>
      </c>
      <c r="D3053" s="12" t="s">
        <v>34326</v>
      </c>
      <c r="E3053" s="12" t="s">
        <v>32504</v>
      </c>
      <c r="F3053" s="12" t="s">
        <v>151</v>
      </c>
      <c r="G3053" s="12">
        <v>2021.0</v>
      </c>
      <c r="H3053" s="33">
        <v>44245.0</v>
      </c>
      <c r="I3053" s="12" t="s">
        <v>34327</v>
      </c>
      <c r="J3053" s="12" t="s">
        <v>34328</v>
      </c>
      <c r="K3053" s="12" t="s">
        <v>34329</v>
      </c>
    </row>
    <row r="3054" ht="15.75" customHeight="1">
      <c r="A3054" s="12">
        <v>3.3609991E7</v>
      </c>
      <c r="B3054" s="12" t="s">
        <v>34330</v>
      </c>
      <c r="C3054" s="12" t="s">
        <v>34331</v>
      </c>
      <c r="D3054" s="12" t="s">
        <v>34332</v>
      </c>
      <c r="E3054" s="12" t="s">
        <v>34333</v>
      </c>
      <c r="F3054" s="12" t="s">
        <v>202</v>
      </c>
      <c r="G3054" s="12">
        <v>2021.0</v>
      </c>
      <c r="H3054" s="33">
        <v>44247.0</v>
      </c>
      <c r="K3054" s="12" t="s">
        <v>34334</v>
      </c>
    </row>
    <row r="3055" ht="15.75" customHeight="1">
      <c r="A3055" s="12">
        <v>3.3610785E7</v>
      </c>
      <c r="B3055" s="12" t="s">
        <v>34335</v>
      </c>
      <c r="C3055" s="12" t="s">
        <v>34336</v>
      </c>
      <c r="D3055" s="12" t="s">
        <v>34337</v>
      </c>
      <c r="E3055" s="12" t="s">
        <v>34338</v>
      </c>
      <c r="F3055" s="12" t="s">
        <v>208</v>
      </c>
      <c r="G3055" s="12">
        <v>2021.0</v>
      </c>
      <c r="H3055" s="33">
        <v>44248.0</v>
      </c>
      <c r="K3055" s="12" t="s">
        <v>34339</v>
      </c>
    </row>
    <row r="3056" ht="15.75" customHeight="1">
      <c r="A3056" s="12">
        <v>3.3644932E7</v>
      </c>
      <c r="B3056" s="12" t="s">
        <v>34340</v>
      </c>
      <c r="C3056" s="12" t="s">
        <v>34341</v>
      </c>
      <c r="D3056" s="12" t="s">
        <v>34342</v>
      </c>
      <c r="E3056" s="12" t="s">
        <v>34343</v>
      </c>
      <c r="F3056" s="12" t="s">
        <v>22851</v>
      </c>
      <c r="G3056" s="12">
        <v>2021.0</v>
      </c>
      <c r="H3056" s="33">
        <v>44256.0</v>
      </c>
      <c r="K3056" s="12" t="s">
        <v>34344</v>
      </c>
    </row>
    <row r="3057" ht="15.75" customHeight="1">
      <c r="A3057" s="12">
        <v>3.3646378E7</v>
      </c>
      <c r="B3057" s="12" t="s">
        <v>34345</v>
      </c>
      <c r="C3057" s="12" t="s">
        <v>34346</v>
      </c>
      <c r="D3057" s="12" t="s">
        <v>34347</v>
      </c>
      <c r="E3057" s="12" t="s">
        <v>30417</v>
      </c>
      <c r="F3057" s="12" t="s">
        <v>2086</v>
      </c>
      <c r="G3057" s="12">
        <v>2021.0</v>
      </c>
      <c r="H3057" s="33">
        <v>44256.0</v>
      </c>
      <c r="K3057" s="12" t="s">
        <v>34348</v>
      </c>
    </row>
    <row r="3058" ht="15.75" customHeight="1">
      <c r="A3058" s="12">
        <v>3.3740731E7</v>
      </c>
      <c r="B3058" s="12" t="s">
        <v>34349</v>
      </c>
      <c r="C3058" s="12" t="s">
        <v>34350</v>
      </c>
      <c r="D3058" s="12" t="s">
        <v>34351</v>
      </c>
      <c r="E3058" s="12" t="s">
        <v>29681</v>
      </c>
      <c r="F3058" s="12" t="s">
        <v>354</v>
      </c>
      <c r="G3058" s="12">
        <v>2021.0</v>
      </c>
      <c r="H3058" s="33">
        <v>44274.0</v>
      </c>
      <c r="K3058" s="12" t="s">
        <v>34352</v>
      </c>
    </row>
    <row r="3059" ht="15.75" customHeight="1">
      <c r="A3059" s="12">
        <v>3.3755004E7</v>
      </c>
      <c r="B3059" s="12" t="s">
        <v>34353</v>
      </c>
      <c r="C3059" s="12" t="s">
        <v>34354</v>
      </c>
      <c r="D3059" s="12" t="s">
        <v>34355</v>
      </c>
      <c r="E3059" s="12" t="s">
        <v>34356</v>
      </c>
      <c r="F3059" s="12" t="s">
        <v>508</v>
      </c>
      <c r="G3059" s="12">
        <v>2021.0</v>
      </c>
      <c r="H3059" s="33">
        <v>44278.0</v>
      </c>
      <c r="I3059" s="12" t="s">
        <v>34357</v>
      </c>
      <c r="K3059" s="12" t="s">
        <v>34358</v>
      </c>
    </row>
    <row r="3060" ht="15.75" customHeight="1">
      <c r="A3060" s="12">
        <v>3.3755006E7</v>
      </c>
      <c r="B3060" s="12" t="s">
        <v>34359</v>
      </c>
      <c r="C3060" s="12" t="s">
        <v>34360</v>
      </c>
      <c r="D3060" s="12" t="s">
        <v>34361</v>
      </c>
      <c r="E3060" s="12" t="s">
        <v>34362</v>
      </c>
      <c r="F3060" s="12" t="s">
        <v>508</v>
      </c>
      <c r="G3060" s="12">
        <v>2021.0</v>
      </c>
      <c r="H3060" s="33">
        <v>44278.0</v>
      </c>
      <c r="I3060" s="12" t="s">
        <v>34363</v>
      </c>
      <c r="K3060" s="12" t="s">
        <v>34364</v>
      </c>
    </row>
    <row r="3061" ht="15.75" customHeight="1">
      <c r="A3061" s="12">
        <v>3.3755546E7</v>
      </c>
      <c r="B3061" s="12" t="s">
        <v>34365</v>
      </c>
      <c r="C3061" s="12" t="s">
        <v>34366</v>
      </c>
      <c r="D3061" s="12" t="s">
        <v>34367</v>
      </c>
      <c r="E3061" s="12" t="s">
        <v>13902</v>
      </c>
      <c r="F3061" s="12" t="s">
        <v>508</v>
      </c>
      <c r="G3061" s="12">
        <v>2021.0</v>
      </c>
      <c r="H3061" s="33">
        <v>44278.0</v>
      </c>
      <c r="I3061" s="12" t="s">
        <v>34368</v>
      </c>
      <c r="K3061" s="12" t="s">
        <v>34369</v>
      </c>
    </row>
    <row r="3062" ht="15.75" customHeight="1">
      <c r="A3062" s="12">
        <v>3.3778915E7</v>
      </c>
      <c r="B3062" s="12" t="s">
        <v>34370</v>
      </c>
      <c r="C3062" s="12" t="s">
        <v>34371</v>
      </c>
      <c r="D3062" s="12" t="s">
        <v>34372</v>
      </c>
      <c r="E3062" s="12" t="s">
        <v>34373</v>
      </c>
      <c r="F3062" s="12" t="s">
        <v>664</v>
      </c>
      <c r="G3062" s="12">
        <v>2021.0</v>
      </c>
      <c r="H3062" s="33">
        <v>44284.0</v>
      </c>
      <c r="K3062" s="12" t="s">
        <v>34374</v>
      </c>
    </row>
    <row r="3063" ht="15.75" customHeight="1">
      <c r="A3063" s="12">
        <v>3.3779896E7</v>
      </c>
      <c r="B3063" s="12" t="s">
        <v>34375</v>
      </c>
      <c r="C3063" s="12" t="s">
        <v>34376</v>
      </c>
      <c r="D3063" s="12" t="s">
        <v>34377</v>
      </c>
      <c r="E3063" s="12" t="s">
        <v>34378</v>
      </c>
      <c r="F3063" s="12" t="s">
        <v>664</v>
      </c>
      <c r="G3063" s="12">
        <v>2021.0</v>
      </c>
      <c r="H3063" s="33">
        <v>44284.0</v>
      </c>
      <c r="K3063" s="12" t="s">
        <v>34379</v>
      </c>
    </row>
    <row r="3064" ht="15.75" customHeight="1">
      <c r="A3064" s="12">
        <v>3.3818768E7</v>
      </c>
      <c r="B3064" s="12" t="s">
        <v>34380</v>
      </c>
      <c r="C3064" s="12" t="s">
        <v>34381</v>
      </c>
      <c r="D3064" s="12" t="s">
        <v>34382</v>
      </c>
      <c r="E3064" s="12" t="s">
        <v>34383</v>
      </c>
      <c r="F3064" s="12" t="s">
        <v>854</v>
      </c>
      <c r="G3064" s="12">
        <v>2021.0</v>
      </c>
      <c r="H3064" s="33">
        <v>44291.0</v>
      </c>
      <c r="K3064" s="12" t="s">
        <v>34384</v>
      </c>
    </row>
    <row r="3065" ht="15.75" customHeight="1">
      <c r="A3065" s="12">
        <v>3.3835059E7</v>
      </c>
      <c r="B3065" s="12" t="s">
        <v>34385</v>
      </c>
      <c r="C3065" s="12" t="s">
        <v>34386</v>
      </c>
      <c r="D3065" s="12" t="s">
        <v>34387</v>
      </c>
      <c r="E3065" s="12" t="s">
        <v>34388</v>
      </c>
      <c r="F3065" s="12" t="s">
        <v>2010</v>
      </c>
      <c r="G3065" s="12">
        <v>2021.0</v>
      </c>
      <c r="H3065" s="33">
        <v>44295.0</v>
      </c>
      <c r="I3065" s="12" t="s">
        <v>34389</v>
      </c>
      <c r="K3065" s="12" t="s">
        <v>34390</v>
      </c>
    </row>
    <row r="3066" ht="15.75" customHeight="1">
      <c r="A3066" s="12">
        <v>3.4024367E7</v>
      </c>
      <c r="B3066" s="12" t="s">
        <v>34392</v>
      </c>
      <c r="C3066" s="12" t="s">
        <v>34393</v>
      </c>
      <c r="D3066" s="12" t="s">
        <v>34394</v>
      </c>
      <c r="E3066" s="12" t="s">
        <v>34395</v>
      </c>
      <c r="F3066" s="12" t="s">
        <v>12747</v>
      </c>
      <c r="G3066" s="12">
        <v>2021.0</v>
      </c>
      <c r="H3066" s="33">
        <v>44340.0</v>
      </c>
      <c r="K3066" s="12" t="s">
        <v>34396</v>
      </c>
    </row>
    <row r="3067" ht="15.75" customHeight="1">
      <c r="A3067" s="12">
        <v>3.4024371E7</v>
      </c>
      <c r="B3067" s="12" t="s">
        <v>34397</v>
      </c>
      <c r="C3067" s="12" t="s">
        <v>34398</v>
      </c>
      <c r="D3067" s="12" t="s">
        <v>34399</v>
      </c>
      <c r="E3067" s="12" t="s">
        <v>34400</v>
      </c>
      <c r="F3067" s="12" t="s">
        <v>12747</v>
      </c>
      <c r="G3067" s="12">
        <v>2021.0</v>
      </c>
      <c r="H3067" s="33">
        <v>44340.0</v>
      </c>
      <c r="K3067" s="12" t="s">
        <v>34401</v>
      </c>
    </row>
    <row r="3068" ht="15.75" customHeight="1">
      <c r="A3068" s="12">
        <v>3.4024372E7</v>
      </c>
      <c r="B3068" s="12" t="s">
        <v>34402</v>
      </c>
      <c r="C3068" s="12" t="s">
        <v>34403</v>
      </c>
      <c r="D3068" s="12" t="s">
        <v>34404</v>
      </c>
      <c r="E3068" s="12" t="s">
        <v>34405</v>
      </c>
      <c r="F3068" s="12" t="s">
        <v>12747</v>
      </c>
      <c r="G3068" s="12">
        <v>2021.0</v>
      </c>
      <c r="H3068" s="33">
        <v>44340.0</v>
      </c>
      <c r="K3068" s="12" t="s">
        <v>34406</v>
      </c>
    </row>
    <row r="3069" ht="15.75" customHeight="1">
      <c r="A3069" s="12">
        <v>3.4024398E7</v>
      </c>
      <c r="B3069" s="12" t="s">
        <v>34407</v>
      </c>
      <c r="C3069" s="12" t="s">
        <v>34408</v>
      </c>
      <c r="D3069" s="12" t="s">
        <v>34409</v>
      </c>
      <c r="E3069" s="12" t="s">
        <v>10162</v>
      </c>
      <c r="F3069" s="12" t="s">
        <v>12747</v>
      </c>
      <c r="G3069" s="12">
        <v>2021.0</v>
      </c>
      <c r="H3069" s="33">
        <v>44340.0</v>
      </c>
      <c r="K3069" s="12" t="s">
        <v>34410</v>
      </c>
    </row>
    <row r="3070" ht="15.75" customHeight="1">
      <c r="A3070" s="12">
        <v>3.4053497E7</v>
      </c>
      <c r="B3070" s="12" t="s">
        <v>34411</v>
      </c>
      <c r="C3070" s="12" t="s">
        <v>34412</v>
      </c>
      <c r="D3070" s="12" t="s">
        <v>34413</v>
      </c>
      <c r="E3070" s="12" t="s">
        <v>1349</v>
      </c>
      <c r="F3070" s="12" t="s">
        <v>34414</v>
      </c>
      <c r="G3070" s="12">
        <v>2021.0</v>
      </c>
      <c r="H3070" s="33">
        <v>44347.0</v>
      </c>
      <c r="K3070" s="12" t="s">
        <v>34415</v>
      </c>
    </row>
    <row r="3071" ht="15.75" customHeight="1">
      <c r="A3071" s="12">
        <v>3.4380797E7</v>
      </c>
      <c r="B3071" s="12" t="s">
        <v>34416</v>
      </c>
      <c r="C3071" s="12" t="s">
        <v>34417</v>
      </c>
      <c r="D3071" s="12" t="s">
        <v>34418</v>
      </c>
      <c r="E3071" s="12" t="s">
        <v>34419</v>
      </c>
      <c r="F3071" s="12" t="s">
        <v>563</v>
      </c>
      <c r="G3071" s="12">
        <v>2021.0</v>
      </c>
      <c r="H3071" s="33">
        <v>44420.0</v>
      </c>
      <c r="I3071" s="12" t="s">
        <v>34420</v>
      </c>
      <c r="K3071" s="12" t="s">
        <v>34421</v>
      </c>
    </row>
    <row r="3072" ht="15.75" customHeight="1">
      <c r="A3072" s="12">
        <v>3.5074944E7</v>
      </c>
      <c r="B3072" s="12" t="s">
        <v>34422</v>
      </c>
      <c r="C3072" s="12" t="s">
        <v>34423</v>
      </c>
      <c r="D3072" s="12" t="s">
        <v>34424</v>
      </c>
      <c r="E3072" s="12" t="s">
        <v>34425</v>
      </c>
      <c r="F3072" s="12" t="s">
        <v>313</v>
      </c>
      <c r="G3072" s="12">
        <v>2021.0</v>
      </c>
      <c r="H3072" s="33">
        <v>44586.0</v>
      </c>
      <c r="K3072" s="12" t="s">
        <v>34426</v>
      </c>
    </row>
    <row r="3073" ht="15.75" customHeight="1">
      <c r="A3073" s="12">
        <v>3.5074948E7</v>
      </c>
      <c r="B3073" s="12" t="s">
        <v>34427</v>
      </c>
      <c r="C3073" s="12" t="s">
        <v>34428</v>
      </c>
      <c r="D3073" s="12" t="s">
        <v>34429</v>
      </c>
      <c r="E3073" s="12" t="s">
        <v>34419</v>
      </c>
      <c r="F3073" s="12" t="s">
        <v>313</v>
      </c>
      <c r="G3073" s="12">
        <v>2021.0</v>
      </c>
      <c r="H3073" s="33">
        <v>44586.0</v>
      </c>
      <c r="K3073" s="12" t="s">
        <v>34430</v>
      </c>
    </row>
    <row r="3074" ht="15.75" customHeight="1">
      <c r="A3074" s="12">
        <v>3.38258E7</v>
      </c>
      <c r="B3074" s="12" t="s">
        <v>34431</v>
      </c>
      <c r="C3074" s="12" t="s">
        <v>34432</v>
      </c>
      <c r="D3074" s="12" t="s">
        <v>34433</v>
      </c>
      <c r="E3074" s="12" t="s">
        <v>34434</v>
      </c>
      <c r="F3074" s="12" t="s">
        <v>587</v>
      </c>
      <c r="G3074" s="12">
        <v>2021.0</v>
      </c>
      <c r="H3074" s="33">
        <v>44293.0</v>
      </c>
      <c r="K3074" s="12" t="s">
        <v>34435</v>
      </c>
    </row>
    <row r="3075" ht="15.75" customHeight="1">
      <c r="A3075" s="12">
        <v>3.3916759E7</v>
      </c>
      <c r="B3075" s="12" t="s">
        <v>34437</v>
      </c>
      <c r="C3075" s="12" t="s">
        <v>34438</v>
      </c>
      <c r="D3075" s="12" t="s">
        <v>34439</v>
      </c>
      <c r="E3075" s="12" t="s">
        <v>6171</v>
      </c>
      <c r="F3075" s="12" t="s">
        <v>556</v>
      </c>
      <c r="G3075" s="12">
        <v>2021.0</v>
      </c>
      <c r="H3075" s="33">
        <v>44316.0</v>
      </c>
      <c r="I3075" s="12" t="s">
        <v>34440</v>
      </c>
      <c r="K3075" s="12" t="s">
        <v>34441</v>
      </c>
    </row>
    <row r="3076" ht="15.75" customHeight="1">
      <c r="A3076" s="12">
        <v>3.3705517E7</v>
      </c>
      <c r="B3076" s="12" t="s">
        <v>34443</v>
      </c>
      <c r="C3076" s="12" t="s">
        <v>34444</v>
      </c>
      <c r="D3076" s="12" t="s">
        <v>34445</v>
      </c>
      <c r="E3076" s="12" t="s">
        <v>30756</v>
      </c>
      <c r="F3076" s="12" t="s">
        <v>7460</v>
      </c>
      <c r="G3076" s="12">
        <v>2021.0</v>
      </c>
      <c r="H3076" s="33">
        <v>44266.0</v>
      </c>
      <c r="I3076" s="12" t="s">
        <v>34446</v>
      </c>
      <c r="K3076" s="12" t="s">
        <v>34447</v>
      </c>
    </row>
    <row r="3077" ht="15.75" customHeight="1">
      <c r="A3077" s="12">
        <v>3.3819179E7</v>
      </c>
      <c r="B3077" s="12" t="s">
        <v>34449</v>
      </c>
      <c r="C3077" s="12" t="s">
        <v>34450</v>
      </c>
      <c r="D3077" s="12" t="s">
        <v>34451</v>
      </c>
      <c r="E3077" s="12" t="s">
        <v>34452</v>
      </c>
      <c r="F3077" s="12" t="s">
        <v>520</v>
      </c>
      <c r="G3077" s="12">
        <v>2021.0</v>
      </c>
      <c r="H3077" s="33">
        <v>44291.0</v>
      </c>
      <c r="I3077" s="12" t="s">
        <v>34453</v>
      </c>
      <c r="K3077" s="12" t="s">
        <v>34454</v>
      </c>
    </row>
    <row r="3078" ht="15.75" customHeight="1">
      <c r="A3078" s="12">
        <v>3.3823932E7</v>
      </c>
      <c r="B3078" s="12" t="s">
        <v>34455</v>
      </c>
      <c r="C3078" s="12" t="s">
        <v>34456</v>
      </c>
      <c r="D3078" s="12" t="s">
        <v>34457</v>
      </c>
      <c r="E3078" s="12" t="s">
        <v>10580</v>
      </c>
      <c r="F3078" s="12" t="s">
        <v>332</v>
      </c>
      <c r="G3078" s="12">
        <v>2021.0</v>
      </c>
      <c r="H3078" s="33">
        <v>44293.0</v>
      </c>
      <c r="I3078" s="12" t="s">
        <v>34458</v>
      </c>
      <c r="K3078" s="12" t="s">
        <v>34459</v>
      </c>
    </row>
    <row r="3079" ht="15.75" customHeight="1">
      <c r="A3079" s="12">
        <v>3.3827669E7</v>
      </c>
      <c r="B3079" s="12" t="s">
        <v>34461</v>
      </c>
      <c r="C3079" s="12" t="s">
        <v>34462</v>
      </c>
      <c r="D3079" s="12" t="s">
        <v>34463</v>
      </c>
      <c r="E3079" s="12" t="s">
        <v>34464</v>
      </c>
      <c r="F3079" s="12" t="s">
        <v>332</v>
      </c>
      <c r="G3079" s="12">
        <v>2021.0</v>
      </c>
      <c r="H3079" s="33">
        <v>44294.0</v>
      </c>
      <c r="I3079" s="12" t="s">
        <v>34465</v>
      </c>
      <c r="K3079" s="12" t="s">
        <v>34466</v>
      </c>
    </row>
    <row r="3080" ht="15.75" customHeight="1">
      <c r="A3080" s="12">
        <v>3.3835943E7</v>
      </c>
      <c r="B3080" s="12" t="s">
        <v>34468</v>
      </c>
      <c r="C3080" s="12" t="s">
        <v>34469</v>
      </c>
      <c r="D3080" s="12" t="s">
        <v>34470</v>
      </c>
      <c r="E3080" s="12" t="s">
        <v>34471</v>
      </c>
      <c r="F3080" s="12" t="s">
        <v>2415</v>
      </c>
      <c r="G3080" s="12">
        <v>2021.0</v>
      </c>
      <c r="H3080" s="33">
        <v>44295.0</v>
      </c>
      <c r="K3080" s="12" t="s">
        <v>34472</v>
      </c>
    </row>
    <row r="3081" ht="15.75" customHeight="1">
      <c r="A3081" s="12">
        <v>3.1998942E7</v>
      </c>
      <c r="B3081" s="12" t="s">
        <v>34473</v>
      </c>
      <c r="C3081" s="12" t="s">
        <v>34474</v>
      </c>
      <c r="D3081" s="12" t="s">
        <v>34475</v>
      </c>
      <c r="E3081" s="12" t="s">
        <v>34476</v>
      </c>
      <c r="F3081" s="12" t="s">
        <v>458</v>
      </c>
      <c r="G3081" s="12">
        <v>2021.0</v>
      </c>
      <c r="H3081" s="33">
        <v>43861.0</v>
      </c>
      <c r="I3081" s="12" t="s">
        <v>34477</v>
      </c>
      <c r="K3081" s="12" t="s">
        <v>34478</v>
      </c>
    </row>
    <row r="3082" ht="15.75" customHeight="1">
      <c r="A3082" s="12">
        <v>3.1999822E7</v>
      </c>
      <c r="B3082" s="12" t="s">
        <v>34480</v>
      </c>
      <c r="C3082" s="12" t="s">
        <v>34481</v>
      </c>
      <c r="D3082" s="12" t="s">
        <v>34482</v>
      </c>
      <c r="E3082" s="12" t="s">
        <v>34483</v>
      </c>
      <c r="F3082" s="12" t="s">
        <v>458</v>
      </c>
      <c r="G3082" s="12">
        <v>2021.0</v>
      </c>
      <c r="H3082" s="33">
        <v>43861.0</v>
      </c>
      <c r="K3082" s="12" t="s">
        <v>34484</v>
      </c>
    </row>
    <row r="3083" ht="15.75" customHeight="1">
      <c r="A3083" s="12">
        <v>3.3784388E7</v>
      </c>
      <c r="B3083" s="12" t="s">
        <v>34485</v>
      </c>
      <c r="C3083" s="12" t="s">
        <v>34486</v>
      </c>
      <c r="D3083" s="12" t="s">
        <v>34487</v>
      </c>
      <c r="E3083" s="12" t="s">
        <v>34488</v>
      </c>
      <c r="F3083" s="12" t="s">
        <v>7460</v>
      </c>
      <c r="G3083" s="12">
        <v>2021.0</v>
      </c>
      <c r="H3083" s="33">
        <v>44285.0</v>
      </c>
      <c r="I3083" s="12" t="s">
        <v>34489</v>
      </c>
      <c r="K3083" s="12" t="s">
        <v>34490</v>
      </c>
    </row>
    <row r="3084" ht="15.75" customHeight="1">
      <c r="A3084" s="12">
        <v>3.3912163E7</v>
      </c>
      <c r="B3084" s="12" t="s">
        <v>34492</v>
      </c>
      <c r="C3084" s="12" t="s">
        <v>34493</v>
      </c>
      <c r="D3084" s="12" t="s">
        <v>34494</v>
      </c>
      <c r="E3084" s="12" t="s">
        <v>11932</v>
      </c>
      <c r="F3084" s="12" t="s">
        <v>21929</v>
      </c>
      <c r="G3084" s="12">
        <v>2021.0</v>
      </c>
      <c r="H3084" s="33">
        <v>44315.0</v>
      </c>
      <c r="I3084" s="12" t="s">
        <v>34495</v>
      </c>
      <c r="K3084" s="12" t="s">
        <v>34496</v>
      </c>
    </row>
    <row r="3085" ht="15.75" customHeight="1">
      <c r="A3085" s="12">
        <v>3.391217E7</v>
      </c>
      <c r="B3085" s="12" t="s">
        <v>34498</v>
      </c>
      <c r="C3085" s="12" t="s">
        <v>34499</v>
      </c>
      <c r="D3085" s="12" t="s">
        <v>34500</v>
      </c>
      <c r="E3085" s="12" t="s">
        <v>34501</v>
      </c>
      <c r="F3085" s="12" t="s">
        <v>21929</v>
      </c>
      <c r="G3085" s="12">
        <v>2021.0</v>
      </c>
      <c r="H3085" s="33">
        <v>44315.0</v>
      </c>
      <c r="I3085" s="12" t="s">
        <v>34502</v>
      </c>
      <c r="K3085" s="12" t="s">
        <v>34503</v>
      </c>
    </row>
    <row r="3086" ht="15.75" customHeight="1">
      <c r="A3086" s="12">
        <v>3.4079651E7</v>
      </c>
      <c r="B3086" s="12" t="s">
        <v>34504</v>
      </c>
      <c r="C3086" s="12" t="s">
        <v>34505</v>
      </c>
      <c r="D3086" s="12" t="s">
        <v>34506</v>
      </c>
      <c r="E3086" s="12" t="s">
        <v>34507</v>
      </c>
      <c r="F3086" s="12" t="s">
        <v>17165</v>
      </c>
      <c r="G3086" s="12">
        <v>2021.0</v>
      </c>
      <c r="H3086" s="33">
        <v>44350.0</v>
      </c>
      <c r="I3086" s="12" t="s">
        <v>34508</v>
      </c>
      <c r="K3086" s="12" t="s">
        <v>34509</v>
      </c>
    </row>
    <row r="3087" ht="15.75" customHeight="1">
      <c r="A3087" s="12">
        <v>3.3459777E7</v>
      </c>
      <c r="B3087" s="12" t="s">
        <v>34510</v>
      </c>
      <c r="C3087" s="12" t="s">
        <v>34511</v>
      </c>
      <c r="D3087" s="12" t="s">
        <v>34512</v>
      </c>
      <c r="E3087" s="12" t="s">
        <v>34513</v>
      </c>
      <c r="F3087" s="12" t="s">
        <v>9948</v>
      </c>
      <c r="G3087" s="12">
        <v>2021.0</v>
      </c>
      <c r="H3087" s="33">
        <v>44214.0</v>
      </c>
      <c r="K3087" s="12" t="s">
        <v>34514</v>
      </c>
    </row>
    <row r="3088" ht="15.75" customHeight="1">
      <c r="A3088" s="12">
        <v>3.3847843E7</v>
      </c>
      <c r="B3088" s="12" t="s">
        <v>34516</v>
      </c>
      <c r="C3088" s="12" t="s">
        <v>34517</v>
      </c>
      <c r="D3088" s="12" t="s">
        <v>34518</v>
      </c>
      <c r="E3088" s="12" t="s">
        <v>12577</v>
      </c>
      <c r="F3088" s="12" t="s">
        <v>4032</v>
      </c>
      <c r="G3088" s="12">
        <v>2021.0</v>
      </c>
      <c r="H3088" s="33">
        <v>44299.0</v>
      </c>
      <c r="I3088" s="12" t="s">
        <v>34519</v>
      </c>
      <c r="K3088" s="12" t="s">
        <v>34520</v>
      </c>
    </row>
    <row r="3089" ht="15.75" customHeight="1">
      <c r="A3089" s="12">
        <v>3.3849868E7</v>
      </c>
      <c r="B3089" s="12" t="s">
        <v>34521</v>
      </c>
      <c r="C3089" s="12" t="s">
        <v>34522</v>
      </c>
      <c r="D3089" s="12" t="s">
        <v>34523</v>
      </c>
      <c r="E3089" s="12" t="s">
        <v>34524</v>
      </c>
      <c r="F3089" s="12" t="s">
        <v>869</v>
      </c>
      <c r="G3089" s="12">
        <v>2021.0</v>
      </c>
      <c r="H3089" s="33">
        <v>44300.0</v>
      </c>
      <c r="I3089" s="12" t="s">
        <v>34525</v>
      </c>
      <c r="K3089" s="12" t="s">
        <v>34526</v>
      </c>
    </row>
    <row r="3090" ht="15.75" customHeight="1">
      <c r="A3090" s="12">
        <v>3.3857149E7</v>
      </c>
      <c r="B3090" s="12" t="s">
        <v>34527</v>
      </c>
      <c r="C3090" s="12" t="s">
        <v>34528</v>
      </c>
      <c r="D3090" s="12" t="s">
        <v>34529</v>
      </c>
      <c r="E3090" s="12" t="s">
        <v>34530</v>
      </c>
      <c r="F3090" s="12" t="s">
        <v>2810</v>
      </c>
      <c r="G3090" s="12">
        <v>2021.0</v>
      </c>
      <c r="H3090" s="33">
        <v>44301.0</v>
      </c>
      <c r="I3090" s="12" t="s">
        <v>34531</v>
      </c>
      <c r="K3090" s="12" t="s">
        <v>34532</v>
      </c>
    </row>
    <row r="3091" ht="15.75" customHeight="1">
      <c r="A3091" s="12">
        <v>3.3858908E7</v>
      </c>
      <c r="B3091" s="12" t="s">
        <v>34534</v>
      </c>
      <c r="C3091" s="12" t="s">
        <v>34535</v>
      </c>
      <c r="D3091" s="12" t="s">
        <v>34536</v>
      </c>
      <c r="E3091" s="12" t="s">
        <v>34537</v>
      </c>
      <c r="F3091" s="12" t="s">
        <v>869</v>
      </c>
      <c r="G3091" s="12">
        <v>2021.0</v>
      </c>
      <c r="H3091" s="33">
        <v>44302.0</v>
      </c>
      <c r="I3091" s="12" t="s">
        <v>34538</v>
      </c>
      <c r="K3091" s="12" t="s">
        <v>34539</v>
      </c>
    </row>
    <row r="3092" ht="15.75" customHeight="1">
      <c r="A3092" s="12">
        <v>3.3863772E7</v>
      </c>
      <c r="B3092" s="12" t="s">
        <v>34540</v>
      </c>
      <c r="C3092" s="12" t="s">
        <v>34541</v>
      </c>
      <c r="D3092" s="12" t="s">
        <v>34542</v>
      </c>
      <c r="E3092" s="12" t="s">
        <v>34543</v>
      </c>
      <c r="F3092" s="12" t="s">
        <v>869</v>
      </c>
      <c r="G3092" s="12">
        <v>2021.0</v>
      </c>
      <c r="H3092" s="33">
        <v>44303.0</v>
      </c>
      <c r="I3092" s="12" t="s">
        <v>34544</v>
      </c>
      <c r="K3092" s="12" t="s">
        <v>34545</v>
      </c>
    </row>
    <row r="3093" ht="15.75" customHeight="1">
      <c r="A3093" s="12">
        <v>3.3866448E7</v>
      </c>
      <c r="B3093" s="12" t="s">
        <v>34547</v>
      </c>
      <c r="C3093" s="12" t="s">
        <v>34548</v>
      </c>
      <c r="D3093" s="12" t="s">
        <v>34549</v>
      </c>
      <c r="E3093" s="12" t="s">
        <v>34550</v>
      </c>
      <c r="F3093" s="12" t="s">
        <v>131</v>
      </c>
      <c r="G3093" s="12">
        <v>2021.0</v>
      </c>
      <c r="H3093" s="33">
        <v>44304.0</v>
      </c>
      <c r="K3093" s="12" t="s">
        <v>34551</v>
      </c>
    </row>
    <row r="3094" ht="15.75" customHeight="1">
      <c r="A3094" s="12">
        <v>3.3872325E7</v>
      </c>
      <c r="B3094" s="12" t="s">
        <v>34553</v>
      </c>
      <c r="C3094" s="12" t="s">
        <v>34554</v>
      </c>
      <c r="D3094" s="12" t="s">
        <v>34555</v>
      </c>
      <c r="E3094" s="12" t="s">
        <v>1549</v>
      </c>
      <c r="F3094" s="12" t="s">
        <v>2810</v>
      </c>
      <c r="G3094" s="12">
        <v>2021.0</v>
      </c>
      <c r="H3094" s="33">
        <v>44305.0</v>
      </c>
      <c r="I3094" s="12" t="s">
        <v>34556</v>
      </c>
      <c r="K3094" s="12" t="s">
        <v>34557</v>
      </c>
    </row>
    <row r="3095" ht="15.75" customHeight="1">
      <c r="A3095" s="12">
        <v>3.3874985E7</v>
      </c>
      <c r="B3095" s="12" t="s">
        <v>34559</v>
      </c>
      <c r="C3095" s="12" t="s">
        <v>34560</v>
      </c>
      <c r="D3095" s="12" t="s">
        <v>34561</v>
      </c>
      <c r="E3095" s="12" t="s">
        <v>34562</v>
      </c>
      <c r="F3095" s="12" t="s">
        <v>332</v>
      </c>
      <c r="G3095" s="12">
        <v>2021.0</v>
      </c>
      <c r="H3095" s="33">
        <v>44306.0</v>
      </c>
      <c r="I3095" s="12" t="s">
        <v>34563</v>
      </c>
      <c r="K3095" s="12" t="s">
        <v>34564</v>
      </c>
    </row>
    <row r="3096" ht="15.75" customHeight="1">
      <c r="A3096" s="12">
        <v>3.3875732E7</v>
      </c>
      <c r="B3096" s="12" t="s">
        <v>34565</v>
      </c>
      <c r="C3096" s="12" t="s">
        <v>34566</v>
      </c>
      <c r="D3096" s="12" t="s">
        <v>34567</v>
      </c>
      <c r="E3096" s="12" t="s">
        <v>34568</v>
      </c>
      <c r="F3096" s="12" t="s">
        <v>5609</v>
      </c>
      <c r="G3096" s="12">
        <v>2021.0</v>
      </c>
      <c r="H3096" s="33">
        <v>44306.0</v>
      </c>
      <c r="I3096" s="12" t="s">
        <v>34569</v>
      </c>
      <c r="K3096" s="12" t="s">
        <v>34570</v>
      </c>
    </row>
    <row r="3097" ht="15.75" customHeight="1">
      <c r="A3097" s="12">
        <v>3.4367456E7</v>
      </c>
      <c r="B3097" s="12" t="s">
        <v>34571</v>
      </c>
      <c r="C3097" s="12" t="s">
        <v>34572</v>
      </c>
      <c r="D3097" s="12" t="s">
        <v>34573</v>
      </c>
      <c r="E3097" s="12" t="s">
        <v>34574</v>
      </c>
      <c r="F3097" s="12" t="s">
        <v>16690</v>
      </c>
      <c r="G3097" s="12">
        <v>2021.0</v>
      </c>
      <c r="H3097" s="33">
        <v>44417.0</v>
      </c>
      <c r="I3097" s="12" t="s">
        <v>34575</v>
      </c>
      <c r="K3097" s="12" t="s">
        <v>34576</v>
      </c>
    </row>
    <row r="3098" ht="15.75" customHeight="1">
      <c r="A3098" s="12">
        <v>3.3853946E7</v>
      </c>
      <c r="B3098" s="12" t="s">
        <v>34577</v>
      </c>
      <c r="C3098" s="12" t="s">
        <v>34578</v>
      </c>
      <c r="D3098" s="12" t="s">
        <v>34579</v>
      </c>
      <c r="E3098" s="12" t="s">
        <v>34580</v>
      </c>
      <c r="F3098" s="12" t="s">
        <v>1104</v>
      </c>
      <c r="G3098" s="12">
        <v>2021.0</v>
      </c>
      <c r="H3098" s="33">
        <v>44301.0</v>
      </c>
      <c r="I3098" s="12" t="s">
        <v>34581</v>
      </c>
      <c r="K3098" s="12" t="s">
        <v>34582</v>
      </c>
    </row>
    <row r="3099" ht="15.75" customHeight="1">
      <c r="A3099" s="12">
        <v>3.3879316E7</v>
      </c>
      <c r="B3099" s="12" t="s">
        <v>34584</v>
      </c>
      <c r="C3099" s="12" t="s">
        <v>34585</v>
      </c>
      <c r="D3099" s="12" t="s">
        <v>34586</v>
      </c>
      <c r="E3099" s="12" t="s">
        <v>34587</v>
      </c>
      <c r="F3099" s="12" t="s">
        <v>7687</v>
      </c>
      <c r="G3099" s="12">
        <v>2021.0</v>
      </c>
      <c r="H3099" s="33">
        <v>44307.0</v>
      </c>
      <c r="I3099" s="12" t="s">
        <v>34588</v>
      </c>
      <c r="K3099" s="12" t="s">
        <v>34589</v>
      </c>
    </row>
    <row r="3100" ht="15.75" customHeight="1">
      <c r="A3100" s="12">
        <v>3.3883266E7</v>
      </c>
      <c r="B3100" s="12" t="s">
        <v>34591</v>
      </c>
      <c r="C3100" s="12" t="s">
        <v>34592</v>
      </c>
      <c r="D3100" s="12" t="s">
        <v>34593</v>
      </c>
      <c r="E3100" s="12" t="s">
        <v>34594</v>
      </c>
      <c r="F3100" s="12" t="s">
        <v>20478</v>
      </c>
      <c r="G3100" s="12">
        <v>2021.0</v>
      </c>
      <c r="H3100" s="33">
        <v>44308.0</v>
      </c>
      <c r="I3100" s="12" t="s">
        <v>34595</v>
      </c>
      <c r="K3100" s="12" t="s">
        <v>34596</v>
      </c>
    </row>
    <row r="3101" ht="15.75" customHeight="1">
      <c r="A3101" s="12">
        <v>3.3770162E7</v>
      </c>
      <c r="B3101" s="12" t="s">
        <v>34597</v>
      </c>
      <c r="C3101" s="12" t="s">
        <v>34598</v>
      </c>
      <c r="D3101" s="12" t="s">
        <v>34599</v>
      </c>
      <c r="E3101" s="12" t="s">
        <v>28179</v>
      </c>
      <c r="F3101" s="12" t="s">
        <v>7460</v>
      </c>
      <c r="G3101" s="12">
        <v>2021.0</v>
      </c>
      <c r="H3101" s="33">
        <v>44281.0</v>
      </c>
      <c r="I3101" s="12" t="s">
        <v>34600</v>
      </c>
      <c r="K3101" s="12" t="s">
        <v>34601</v>
      </c>
    </row>
    <row r="3102" ht="15.75" customHeight="1">
      <c r="A3102" s="12">
        <v>3.3792663E7</v>
      </c>
      <c r="B3102" s="12" t="s">
        <v>34603</v>
      </c>
      <c r="C3102" s="12" t="s">
        <v>34604</v>
      </c>
      <c r="D3102" s="12" t="s">
        <v>34605</v>
      </c>
      <c r="E3102" s="12" t="s">
        <v>34606</v>
      </c>
      <c r="F3102" s="12" t="s">
        <v>7460</v>
      </c>
      <c r="G3102" s="12">
        <v>2021.0</v>
      </c>
      <c r="H3102" s="33">
        <v>44287.0</v>
      </c>
      <c r="I3102" s="12" t="s">
        <v>34607</v>
      </c>
      <c r="K3102" s="12" t="s">
        <v>34608</v>
      </c>
    </row>
    <row r="3103" ht="15.75" customHeight="1">
      <c r="A3103" s="12">
        <v>3.3921917E7</v>
      </c>
      <c r="B3103" s="12" t="s">
        <v>34609</v>
      </c>
      <c r="C3103" s="12" t="s">
        <v>34610</v>
      </c>
      <c r="D3103" s="12" t="s">
        <v>34611</v>
      </c>
      <c r="E3103" s="12" t="s">
        <v>34612</v>
      </c>
      <c r="F3103" s="12" t="s">
        <v>8160</v>
      </c>
      <c r="G3103" s="12">
        <v>2021.0</v>
      </c>
      <c r="H3103" s="33">
        <v>44316.0</v>
      </c>
      <c r="I3103" s="12" t="s">
        <v>34613</v>
      </c>
      <c r="K3103" s="12" t="s">
        <v>34614</v>
      </c>
    </row>
    <row r="3104" ht="15.75" customHeight="1">
      <c r="A3104" s="12">
        <v>3.3922459E7</v>
      </c>
      <c r="B3104" s="12" t="s">
        <v>34615</v>
      </c>
      <c r="C3104" s="12" t="s">
        <v>34616</v>
      </c>
      <c r="D3104" s="12" t="s">
        <v>34617</v>
      </c>
      <c r="E3104" s="12" t="s">
        <v>34618</v>
      </c>
      <c r="F3104" s="12" t="s">
        <v>5636</v>
      </c>
      <c r="G3104" s="12">
        <v>2021.0</v>
      </c>
      <c r="H3104" s="33">
        <v>44316.0</v>
      </c>
      <c r="I3104" s="12" t="s">
        <v>34619</v>
      </c>
      <c r="K3104" s="12" t="s">
        <v>34620</v>
      </c>
    </row>
    <row r="3105" ht="15.75" customHeight="1">
      <c r="A3105" s="12">
        <v>3.3901004E7</v>
      </c>
      <c r="B3105" s="12" t="s">
        <v>34622</v>
      </c>
      <c r="C3105" s="12" t="s">
        <v>34623</v>
      </c>
      <c r="D3105" s="12" t="s">
        <v>34624</v>
      </c>
      <c r="E3105" s="12" t="s">
        <v>26468</v>
      </c>
      <c r="F3105" s="12" t="s">
        <v>520</v>
      </c>
      <c r="G3105" s="12">
        <v>2021.0</v>
      </c>
      <c r="H3105" s="33">
        <v>44312.0</v>
      </c>
      <c r="I3105" s="12" t="s">
        <v>34625</v>
      </c>
      <c r="K3105" s="12" t="s">
        <v>34626</v>
      </c>
    </row>
    <row r="3106" ht="15.75" customHeight="1">
      <c r="A3106" s="12">
        <v>3.3909832E7</v>
      </c>
      <c r="B3106" s="12" t="s">
        <v>34628</v>
      </c>
      <c r="C3106" s="12" t="s">
        <v>34629</v>
      </c>
      <c r="D3106" s="12" t="s">
        <v>34630</v>
      </c>
      <c r="E3106" s="12" t="s">
        <v>34631</v>
      </c>
      <c r="F3106" s="12" t="s">
        <v>587</v>
      </c>
      <c r="G3106" s="12">
        <v>2021.0</v>
      </c>
      <c r="H3106" s="33">
        <v>44314.0</v>
      </c>
      <c r="K3106" s="12" t="s">
        <v>34632</v>
      </c>
    </row>
    <row r="3107" ht="15.75" customHeight="1">
      <c r="A3107" s="12">
        <v>3.3906628E7</v>
      </c>
      <c r="B3107" s="12" t="s">
        <v>34633</v>
      </c>
      <c r="C3107" s="12" t="s">
        <v>32401</v>
      </c>
      <c r="D3107" s="12" t="s">
        <v>34634</v>
      </c>
      <c r="E3107" s="12" t="s">
        <v>32403</v>
      </c>
      <c r="F3107" s="12" t="s">
        <v>34635</v>
      </c>
      <c r="G3107" s="12">
        <v>2021.0</v>
      </c>
      <c r="H3107" s="33">
        <v>44314.0</v>
      </c>
      <c r="I3107" s="12" t="s">
        <v>34636</v>
      </c>
      <c r="K3107" s="12" t="s">
        <v>34637</v>
      </c>
    </row>
    <row r="3108" ht="15.75" customHeight="1">
      <c r="A3108" s="12">
        <v>3.4026533E7</v>
      </c>
      <c r="B3108" s="12" t="s">
        <v>34639</v>
      </c>
      <c r="C3108" s="12" t="s">
        <v>34640</v>
      </c>
      <c r="D3108" s="12" t="s">
        <v>34641</v>
      </c>
      <c r="E3108" s="12" t="s">
        <v>34642</v>
      </c>
      <c r="F3108" s="12" t="s">
        <v>15195</v>
      </c>
      <c r="G3108" s="12">
        <v>2021.0</v>
      </c>
      <c r="H3108" s="33">
        <v>44340.0</v>
      </c>
      <c r="I3108" s="12" t="s">
        <v>34643</v>
      </c>
      <c r="K3108" s="12" t="s">
        <v>34644</v>
      </c>
    </row>
    <row r="3109" ht="15.75" customHeight="1">
      <c r="A3109" s="12">
        <v>3.3914733E7</v>
      </c>
      <c r="B3109" s="12" t="s">
        <v>34645</v>
      </c>
      <c r="C3109" s="12" t="s">
        <v>34646</v>
      </c>
      <c r="D3109" s="12" t="s">
        <v>34647</v>
      </c>
      <c r="E3109" s="12" t="s">
        <v>34648</v>
      </c>
      <c r="F3109" s="12" t="s">
        <v>2810</v>
      </c>
      <c r="G3109" s="12">
        <v>2021.0</v>
      </c>
      <c r="H3109" s="33">
        <v>44315.0</v>
      </c>
      <c r="I3109" s="12" t="s">
        <v>34649</v>
      </c>
      <c r="K3109" s="12" t="s">
        <v>34650</v>
      </c>
    </row>
    <row r="3110" ht="15.75" customHeight="1">
      <c r="A3110" s="12">
        <v>3.393029E7</v>
      </c>
      <c r="B3110" s="12" t="s">
        <v>34652</v>
      </c>
      <c r="C3110" s="12" t="s">
        <v>30310</v>
      </c>
      <c r="D3110" s="12" t="s">
        <v>34653</v>
      </c>
      <c r="E3110" s="12" t="s">
        <v>30312</v>
      </c>
      <c r="F3110" s="12" t="s">
        <v>16170</v>
      </c>
      <c r="G3110" s="12">
        <v>2021.0</v>
      </c>
      <c r="H3110" s="33">
        <v>44316.0</v>
      </c>
      <c r="K3110" s="12" t="s">
        <v>34654</v>
      </c>
    </row>
    <row r="3111" ht="15.75" customHeight="1">
      <c r="A3111" s="12">
        <v>3.3930291E7</v>
      </c>
      <c r="B3111" s="12" t="s">
        <v>34655</v>
      </c>
      <c r="C3111" s="12" t="s">
        <v>34656</v>
      </c>
      <c r="D3111" s="12" t="s">
        <v>34657</v>
      </c>
      <c r="E3111" s="12" t="s">
        <v>5194</v>
      </c>
      <c r="F3111" s="12" t="s">
        <v>16170</v>
      </c>
      <c r="G3111" s="12">
        <v>2021.0</v>
      </c>
      <c r="H3111" s="33">
        <v>44316.0</v>
      </c>
      <c r="K3111" s="12" t="s">
        <v>34658</v>
      </c>
    </row>
    <row r="3112" ht="15.75" customHeight="1">
      <c r="A3112" s="12">
        <v>3.3269795E7</v>
      </c>
      <c r="B3112" s="12" t="s">
        <v>34659</v>
      </c>
      <c r="C3112" s="12" t="s">
        <v>34660</v>
      </c>
      <c r="D3112" s="12" t="s">
        <v>34661</v>
      </c>
      <c r="E3112" s="12" t="s">
        <v>34662</v>
      </c>
      <c r="F3112" s="12" t="s">
        <v>11836</v>
      </c>
      <c r="G3112" s="12">
        <v>2021.0</v>
      </c>
      <c r="H3112" s="33">
        <v>44168.0</v>
      </c>
      <c r="K3112" s="12" t="s">
        <v>34663</v>
      </c>
    </row>
    <row r="3113" ht="15.75" customHeight="1">
      <c r="A3113" s="12">
        <v>3.2966705E7</v>
      </c>
      <c r="B3113" s="12" t="s">
        <v>34665</v>
      </c>
      <c r="C3113" s="12" t="s">
        <v>34666</v>
      </c>
      <c r="D3113" s="12" t="s">
        <v>34667</v>
      </c>
      <c r="E3113" s="12" t="s">
        <v>34668</v>
      </c>
      <c r="F3113" s="12" t="s">
        <v>884</v>
      </c>
      <c r="G3113" s="12">
        <v>2021.0</v>
      </c>
      <c r="H3113" s="33">
        <v>44097.0</v>
      </c>
      <c r="K3113" s="12" t="s">
        <v>34669</v>
      </c>
    </row>
    <row r="3114" ht="15.75" customHeight="1">
      <c r="A3114" s="12">
        <v>3.3399931E7</v>
      </c>
      <c r="B3114" s="12" t="s">
        <v>34671</v>
      </c>
      <c r="C3114" s="12" t="s">
        <v>34672</v>
      </c>
      <c r="D3114" s="12" t="s">
        <v>34673</v>
      </c>
      <c r="E3114" s="12" t="s">
        <v>34674</v>
      </c>
      <c r="F3114" s="12" t="s">
        <v>1449</v>
      </c>
      <c r="G3114" s="12">
        <v>2021.0</v>
      </c>
      <c r="H3114" s="33">
        <v>44201.0</v>
      </c>
      <c r="K3114" s="12" t="s">
        <v>34675</v>
      </c>
    </row>
    <row r="3115" ht="15.75" customHeight="1">
      <c r="A3115" s="12">
        <v>3.3465662E7</v>
      </c>
      <c r="B3115" s="12" t="s">
        <v>34676</v>
      </c>
      <c r="C3115" s="12" t="s">
        <v>34677</v>
      </c>
      <c r="D3115" s="12" t="s">
        <v>34678</v>
      </c>
      <c r="E3115" s="12" t="s">
        <v>29543</v>
      </c>
      <c r="F3115" s="12" t="s">
        <v>496</v>
      </c>
      <c r="G3115" s="12">
        <v>2021.0</v>
      </c>
      <c r="H3115" s="33">
        <v>44215.0</v>
      </c>
      <c r="K3115" s="12" t="s">
        <v>34679</v>
      </c>
    </row>
    <row r="3116" ht="15.75" customHeight="1">
      <c r="A3116" s="12">
        <v>3.34764E7</v>
      </c>
      <c r="B3116" s="12" t="s">
        <v>34680</v>
      </c>
      <c r="C3116" s="12" t="s">
        <v>34681</v>
      </c>
      <c r="D3116" s="12" t="s">
        <v>34682</v>
      </c>
      <c r="E3116" s="12" t="s">
        <v>18784</v>
      </c>
      <c r="F3116" s="12" t="s">
        <v>13861</v>
      </c>
      <c r="G3116" s="12">
        <v>2021.0</v>
      </c>
      <c r="H3116" s="33">
        <v>44217.0</v>
      </c>
      <c r="K3116" s="12" t="s">
        <v>34683</v>
      </c>
    </row>
    <row r="3117" ht="15.75" customHeight="1">
      <c r="A3117" s="12">
        <v>3.3493073E7</v>
      </c>
      <c r="B3117" s="12" t="s">
        <v>34684</v>
      </c>
      <c r="C3117" s="12" t="s">
        <v>34685</v>
      </c>
      <c r="D3117" s="12" t="s">
        <v>34686</v>
      </c>
      <c r="E3117" s="12" t="s">
        <v>34687</v>
      </c>
      <c r="F3117" s="12" t="s">
        <v>151</v>
      </c>
      <c r="G3117" s="12">
        <v>2021.0</v>
      </c>
      <c r="H3117" s="33">
        <v>44221.0</v>
      </c>
      <c r="K3117" s="12" t="s">
        <v>34688</v>
      </c>
    </row>
    <row r="3118" ht="15.75" customHeight="1">
      <c r="A3118" s="12">
        <v>3.3497885E7</v>
      </c>
      <c r="B3118" s="12" t="s">
        <v>34689</v>
      </c>
      <c r="C3118" s="12" t="s">
        <v>34690</v>
      </c>
      <c r="D3118" s="12" t="s">
        <v>34691</v>
      </c>
      <c r="E3118" s="12" t="s">
        <v>34692</v>
      </c>
      <c r="F3118" s="12" t="s">
        <v>496</v>
      </c>
      <c r="G3118" s="12">
        <v>2021.0</v>
      </c>
      <c r="H3118" s="33">
        <v>44222.0</v>
      </c>
      <c r="I3118" s="12" t="s">
        <v>34693</v>
      </c>
      <c r="J3118" s="12" t="s">
        <v>34694</v>
      </c>
      <c r="K3118" s="12" t="s">
        <v>34695</v>
      </c>
    </row>
    <row r="3119" ht="15.75" customHeight="1">
      <c r="A3119" s="12">
        <v>3.3508536E7</v>
      </c>
      <c r="B3119" s="12" t="s">
        <v>34696</v>
      </c>
      <c r="C3119" s="12" t="s">
        <v>34697</v>
      </c>
      <c r="D3119" s="12" t="s">
        <v>34698</v>
      </c>
      <c r="E3119" s="12" t="s">
        <v>6124</v>
      </c>
      <c r="F3119" s="12" t="s">
        <v>496</v>
      </c>
      <c r="G3119" s="12">
        <v>2021.0</v>
      </c>
      <c r="H3119" s="33">
        <v>44224.0</v>
      </c>
      <c r="K3119" s="12" t="s">
        <v>34699</v>
      </c>
    </row>
    <row r="3120" ht="15.75" customHeight="1">
      <c r="A3120" s="12">
        <v>3.3508537E7</v>
      </c>
      <c r="B3120" s="12" t="s">
        <v>34700</v>
      </c>
      <c r="C3120" s="12" t="s">
        <v>34701</v>
      </c>
      <c r="D3120" s="12" t="s">
        <v>34702</v>
      </c>
      <c r="E3120" s="12" t="s">
        <v>20562</v>
      </c>
      <c r="F3120" s="12" t="s">
        <v>496</v>
      </c>
      <c r="G3120" s="12">
        <v>2021.0</v>
      </c>
      <c r="H3120" s="33">
        <v>44224.0</v>
      </c>
      <c r="K3120" s="12" t="s">
        <v>34703</v>
      </c>
    </row>
    <row r="3121" ht="15.75" customHeight="1">
      <c r="A3121" s="12">
        <v>3.3524939E7</v>
      </c>
      <c r="B3121" s="12" t="s">
        <v>34704</v>
      </c>
      <c r="C3121" s="12" t="s">
        <v>34705</v>
      </c>
      <c r="D3121" s="12" t="s">
        <v>34706</v>
      </c>
      <c r="E3121" s="12" t="s">
        <v>34707</v>
      </c>
      <c r="F3121" s="12" t="s">
        <v>496</v>
      </c>
      <c r="G3121" s="12">
        <v>2021.0</v>
      </c>
      <c r="H3121" s="33">
        <v>44228.0</v>
      </c>
      <c r="K3121" s="12" t="s">
        <v>34708</v>
      </c>
    </row>
    <row r="3122" ht="15.75" customHeight="1">
      <c r="A3122" s="12">
        <v>3.3529986E7</v>
      </c>
      <c r="B3122" s="12" t="s">
        <v>34709</v>
      </c>
      <c r="C3122" s="12" t="s">
        <v>34710</v>
      </c>
      <c r="D3122" s="12" t="s">
        <v>34711</v>
      </c>
      <c r="E3122" s="12" t="s">
        <v>34712</v>
      </c>
      <c r="F3122" s="12" t="s">
        <v>496</v>
      </c>
      <c r="G3122" s="12">
        <v>2021.0</v>
      </c>
      <c r="H3122" s="33">
        <v>44229.0</v>
      </c>
      <c r="K3122" s="12" t="s">
        <v>34713</v>
      </c>
    </row>
    <row r="3123" ht="15.75" customHeight="1">
      <c r="A3123" s="12">
        <v>3.3540276E7</v>
      </c>
      <c r="B3123" s="12" t="s">
        <v>34714</v>
      </c>
      <c r="C3123" s="12" t="s">
        <v>32052</v>
      </c>
      <c r="D3123" s="12" t="s">
        <v>34715</v>
      </c>
      <c r="E3123" s="12" t="s">
        <v>32054</v>
      </c>
      <c r="F3123" s="12" t="s">
        <v>496</v>
      </c>
      <c r="G3123" s="12">
        <v>2021.0</v>
      </c>
      <c r="H3123" s="33">
        <v>44231.0</v>
      </c>
      <c r="K3123" s="12" t="s">
        <v>34716</v>
      </c>
    </row>
    <row r="3124" ht="15.75" customHeight="1">
      <c r="A3124" s="12">
        <v>3.3545505E7</v>
      </c>
      <c r="B3124" s="12" t="s">
        <v>34717</v>
      </c>
      <c r="C3124" s="12" t="s">
        <v>34718</v>
      </c>
      <c r="D3124" s="12" t="s">
        <v>34719</v>
      </c>
      <c r="E3124" s="12" t="s">
        <v>34720</v>
      </c>
      <c r="F3124" s="12" t="s">
        <v>496</v>
      </c>
      <c r="G3124" s="12">
        <v>2021.0</v>
      </c>
      <c r="H3124" s="33">
        <v>44232.0</v>
      </c>
      <c r="K3124" s="12" t="s">
        <v>34721</v>
      </c>
    </row>
    <row r="3125" ht="15.75" customHeight="1">
      <c r="A3125" s="12">
        <v>3.3549977E7</v>
      </c>
      <c r="B3125" s="12" t="s">
        <v>34722</v>
      </c>
      <c r="C3125" s="12" t="s">
        <v>34723</v>
      </c>
      <c r="D3125" s="12" t="s">
        <v>34724</v>
      </c>
      <c r="E3125" s="12" t="s">
        <v>34725</v>
      </c>
      <c r="F3125" s="12" t="s">
        <v>496</v>
      </c>
      <c r="G3125" s="12">
        <v>2021.0</v>
      </c>
      <c r="H3125" s="33">
        <v>44234.0</v>
      </c>
      <c r="K3125" s="12" t="s">
        <v>34726</v>
      </c>
    </row>
    <row r="3126" ht="15.75" customHeight="1">
      <c r="A3126" s="12">
        <v>3.3549978E7</v>
      </c>
      <c r="B3126" s="12" t="s">
        <v>34727</v>
      </c>
      <c r="C3126" s="12" t="s">
        <v>34728</v>
      </c>
      <c r="D3126" s="12" t="s">
        <v>34729</v>
      </c>
      <c r="E3126" s="12" t="s">
        <v>34730</v>
      </c>
      <c r="F3126" s="12" t="s">
        <v>496</v>
      </c>
      <c r="G3126" s="12">
        <v>2021.0</v>
      </c>
      <c r="H3126" s="33">
        <v>44234.0</v>
      </c>
      <c r="K3126" s="12" t="s">
        <v>34731</v>
      </c>
    </row>
    <row r="3127" ht="15.75" customHeight="1">
      <c r="A3127" s="12">
        <v>3.3556777E7</v>
      </c>
      <c r="B3127" s="12" t="s">
        <v>34732</v>
      </c>
      <c r="C3127" s="12" t="s">
        <v>34733</v>
      </c>
      <c r="D3127" s="12" t="s">
        <v>34734</v>
      </c>
      <c r="E3127" s="12" t="s">
        <v>34735</v>
      </c>
      <c r="F3127" s="12" t="s">
        <v>496</v>
      </c>
      <c r="G3127" s="12">
        <v>2021.0</v>
      </c>
      <c r="H3127" s="33">
        <v>44235.0</v>
      </c>
      <c r="K3127" s="12" t="s">
        <v>34736</v>
      </c>
    </row>
    <row r="3128" ht="15.75" customHeight="1">
      <c r="A3128" s="12">
        <v>3.3561429E7</v>
      </c>
      <c r="B3128" s="12" t="s">
        <v>34737</v>
      </c>
      <c r="C3128" s="12" t="s">
        <v>34738</v>
      </c>
      <c r="D3128" s="12" t="s">
        <v>34739</v>
      </c>
      <c r="E3128" s="12" t="s">
        <v>21625</v>
      </c>
      <c r="F3128" s="12" t="s">
        <v>2712</v>
      </c>
      <c r="G3128" s="12">
        <v>2021.0</v>
      </c>
      <c r="H3128" s="33">
        <v>44236.0</v>
      </c>
      <c r="K3128" s="12" t="s">
        <v>34740</v>
      </c>
    </row>
    <row r="3129" ht="15.75" customHeight="1">
      <c r="A3129" s="12">
        <v>3.356168E7</v>
      </c>
      <c r="B3129" s="12" t="s">
        <v>34741</v>
      </c>
      <c r="C3129" s="12" t="s">
        <v>34742</v>
      </c>
      <c r="D3129" s="12" t="s">
        <v>34743</v>
      </c>
      <c r="E3129" s="12" t="s">
        <v>7154</v>
      </c>
      <c r="F3129" s="12" t="s">
        <v>496</v>
      </c>
      <c r="G3129" s="12">
        <v>2021.0</v>
      </c>
      <c r="H3129" s="33">
        <v>44236.0</v>
      </c>
      <c r="K3129" s="12" t="s">
        <v>34744</v>
      </c>
    </row>
    <row r="3130" ht="15.75" customHeight="1">
      <c r="A3130" s="12">
        <v>3.3567236E7</v>
      </c>
      <c r="B3130" s="12" t="s">
        <v>34745</v>
      </c>
      <c r="C3130" s="12" t="s">
        <v>34746</v>
      </c>
      <c r="D3130" s="12" t="s">
        <v>34747</v>
      </c>
      <c r="E3130" s="12" t="s">
        <v>4467</v>
      </c>
      <c r="F3130" s="12" t="s">
        <v>151</v>
      </c>
      <c r="G3130" s="12">
        <v>2021.0</v>
      </c>
      <c r="H3130" s="33">
        <v>44237.0</v>
      </c>
      <c r="K3130" s="12" t="s">
        <v>34748</v>
      </c>
    </row>
    <row r="3131" ht="15.75" customHeight="1">
      <c r="A3131" s="12">
        <v>3.3578256E7</v>
      </c>
      <c r="B3131" s="12" t="s">
        <v>34749</v>
      </c>
      <c r="C3131" s="12" t="s">
        <v>34750</v>
      </c>
      <c r="D3131" s="12" t="s">
        <v>34751</v>
      </c>
      <c r="E3131" s="12" t="s">
        <v>29268</v>
      </c>
      <c r="F3131" s="12" t="s">
        <v>496</v>
      </c>
      <c r="G3131" s="12">
        <v>2021.0</v>
      </c>
      <c r="H3131" s="33">
        <v>44239.0</v>
      </c>
      <c r="K3131" s="12" t="s">
        <v>34752</v>
      </c>
    </row>
    <row r="3132" ht="15.75" customHeight="1">
      <c r="A3132" s="12">
        <v>3.3601954E7</v>
      </c>
      <c r="B3132" s="12" t="s">
        <v>34753</v>
      </c>
      <c r="C3132" s="12" t="s">
        <v>34754</v>
      </c>
      <c r="D3132" s="12" t="s">
        <v>34755</v>
      </c>
      <c r="E3132" s="12" t="s">
        <v>34756</v>
      </c>
      <c r="F3132" s="12" t="s">
        <v>151</v>
      </c>
      <c r="G3132" s="12">
        <v>2021.0</v>
      </c>
      <c r="H3132" s="33">
        <v>44246.0</v>
      </c>
      <c r="I3132" s="12" t="s">
        <v>34757</v>
      </c>
      <c r="K3132" s="12" t="s">
        <v>34758</v>
      </c>
    </row>
    <row r="3133" ht="15.75" customHeight="1">
      <c r="A3133" s="12">
        <v>3.3649963E7</v>
      </c>
      <c r="B3133" s="12" t="s">
        <v>34759</v>
      </c>
      <c r="C3133" s="12" t="s">
        <v>34760</v>
      </c>
      <c r="D3133" s="12" t="s">
        <v>34761</v>
      </c>
      <c r="E3133" s="12" t="s">
        <v>34762</v>
      </c>
      <c r="F3133" s="12" t="s">
        <v>376</v>
      </c>
      <c r="G3133" s="12">
        <v>2021.0</v>
      </c>
      <c r="H3133" s="33">
        <v>44257.0</v>
      </c>
      <c r="I3133" s="12" t="s">
        <v>34763</v>
      </c>
      <c r="K3133" s="12" t="s">
        <v>34764</v>
      </c>
    </row>
    <row r="3134" ht="15.75" customHeight="1">
      <c r="A3134" s="12">
        <v>3.3691465E7</v>
      </c>
      <c r="B3134" s="12" t="s">
        <v>34765</v>
      </c>
      <c r="C3134" s="12" t="s">
        <v>34766</v>
      </c>
      <c r="D3134" s="12" t="s">
        <v>34767</v>
      </c>
      <c r="E3134" s="12" t="s">
        <v>34768</v>
      </c>
      <c r="F3134" s="12" t="s">
        <v>151</v>
      </c>
      <c r="G3134" s="12">
        <v>2021.0</v>
      </c>
      <c r="H3134" s="33">
        <v>44266.0</v>
      </c>
      <c r="K3134" s="12" t="s">
        <v>34769</v>
      </c>
    </row>
    <row r="3135" ht="15.75" customHeight="1">
      <c r="A3135" s="12">
        <v>3.3713348E7</v>
      </c>
      <c r="B3135" s="12" t="s">
        <v>34770</v>
      </c>
      <c r="C3135" s="12" t="s">
        <v>34771</v>
      </c>
      <c r="D3135" s="12" t="s">
        <v>34772</v>
      </c>
      <c r="E3135" s="12" t="s">
        <v>740</v>
      </c>
      <c r="F3135" s="12" t="s">
        <v>8595</v>
      </c>
      <c r="G3135" s="12">
        <v>2021.0</v>
      </c>
      <c r="H3135" s="33">
        <v>44268.0</v>
      </c>
      <c r="I3135" s="12" t="s">
        <v>34773</v>
      </c>
      <c r="J3135" s="12" t="s">
        <v>34774</v>
      </c>
      <c r="K3135" s="12" t="s">
        <v>34775</v>
      </c>
    </row>
    <row r="3136" ht="15.75" customHeight="1">
      <c r="A3136" s="12">
        <v>3.372899E7</v>
      </c>
      <c r="B3136" s="12" t="s">
        <v>34776</v>
      </c>
      <c r="C3136" s="12" t="s">
        <v>34777</v>
      </c>
      <c r="D3136" s="12" t="s">
        <v>34778</v>
      </c>
      <c r="E3136" s="12" t="s">
        <v>34779</v>
      </c>
      <c r="F3136" s="12" t="s">
        <v>151</v>
      </c>
      <c r="G3136" s="12">
        <v>2021.0</v>
      </c>
      <c r="H3136" s="33">
        <v>44272.0</v>
      </c>
      <c r="K3136" s="12" t="s">
        <v>34780</v>
      </c>
    </row>
    <row r="3137" ht="15.75" customHeight="1">
      <c r="A3137" s="12">
        <v>3.3733878E7</v>
      </c>
      <c r="B3137" s="12" t="s">
        <v>34781</v>
      </c>
      <c r="C3137" s="12" t="s">
        <v>34782</v>
      </c>
      <c r="D3137" s="12" t="s">
        <v>34783</v>
      </c>
      <c r="E3137" s="12" t="s">
        <v>34784</v>
      </c>
      <c r="F3137" s="12" t="s">
        <v>151</v>
      </c>
      <c r="G3137" s="12">
        <v>2021.0</v>
      </c>
      <c r="H3137" s="33">
        <v>44273.0</v>
      </c>
      <c r="I3137" s="12" t="s">
        <v>34785</v>
      </c>
      <c r="K3137" s="12" t="s">
        <v>34786</v>
      </c>
    </row>
    <row r="3138" ht="15.75" customHeight="1">
      <c r="A3138" s="12">
        <v>3.378802E7</v>
      </c>
      <c r="B3138" s="12" t="s">
        <v>34787</v>
      </c>
      <c r="C3138" s="12" t="s">
        <v>34788</v>
      </c>
      <c r="D3138" s="12" t="s">
        <v>34789</v>
      </c>
      <c r="E3138" s="12" t="s">
        <v>34790</v>
      </c>
      <c r="F3138" s="12" t="s">
        <v>376</v>
      </c>
      <c r="G3138" s="12">
        <v>2021.0</v>
      </c>
      <c r="H3138" s="33">
        <v>44286.0</v>
      </c>
      <c r="K3138" s="12" t="s">
        <v>34791</v>
      </c>
    </row>
    <row r="3139" ht="15.75" customHeight="1">
      <c r="A3139" s="12">
        <v>3.379761E7</v>
      </c>
      <c r="B3139" s="12" t="s">
        <v>34792</v>
      </c>
      <c r="C3139" s="12" t="s">
        <v>34793</v>
      </c>
      <c r="D3139" s="12" t="s">
        <v>34794</v>
      </c>
      <c r="E3139" s="12" t="s">
        <v>34795</v>
      </c>
      <c r="F3139" s="12" t="s">
        <v>376</v>
      </c>
      <c r="G3139" s="12">
        <v>2021.0</v>
      </c>
      <c r="H3139" s="33">
        <v>44288.0</v>
      </c>
      <c r="K3139" s="12" t="s">
        <v>34796</v>
      </c>
    </row>
    <row r="3140" ht="15.75" customHeight="1">
      <c r="A3140" s="12">
        <v>3.3826009E7</v>
      </c>
      <c r="B3140" s="12" t="s">
        <v>34797</v>
      </c>
      <c r="C3140" s="12" t="s">
        <v>34798</v>
      </c>
      <c r="D3140" s="12" t="s">
        <v>34799</v>
      </c>
      <c r="E3140" s="12" t="s">
        <v>34800</v>
      </c>
      <c r="F3140" s="12" t="s">
        <v>664</v>
      </c>
      <c r="G3140" s="12">
        <v>2021.0</v>
      </c>
      <c r="H3140" s="33">
        <v>44293.0</v>
      </c>
      <c r="K3140" s="12" t="s">
        <v>34801</v>
      </c>
    </row>
    <row r="3141" ht="15.75" customHeight="1">
      <c r="A3141" s="12">
        <v>3.3830363E7</v>
      </c>
      <c r="B3141" s="12" t="s">
        <v>34802</v>
      </c>
      <c r="C3141" s="12" t="s">
        <v>34803</v>
      </c>
      <c r="D3141" s="12" t="s">
        <v>34804</v>
      </c>
      <c r="E3141" s="12" t="s">
        <v>15935</v>
      </c>
      <c r="F3141" s="12" t="s">
        <v>376</v>
      </c>
      <c r="G3141" s="12">
        <v>2021.0</v>
      </c>
      <c r="H3141" s="33">
        <v>44294.0</v>
      </c>
      <c r="K3141" s="12" t="s">
        <v>34805</v>
      </c>
    </row>
    <row r="3142" ht="15.75" customHeight="1">
      <c r="A3142" s="12">
        <v>3.3860867E7</v>
      </c>
      <c r="B3142" s="12" t="s">
        <v>34806</v>
      </c>
      <c r="C3142" s="12" t="s">
        <v>34807</v>
      </c>
      <c r="D3142" s="12" t="s">
        <v>34808</v>
      </c>
      <c r="E3142" s="12" t="s">
        <v>34809</v>
      </c>
      <c r="F3142" s="12" t="s">
        <v>664</v>
      </c>
      <c r="G3142" s="12">
        <v>2021.0</v>
      </c>
      <c r="H3142" s="33">
        <v>44302.0</v>
      </c>
      <c r="K3142" s="12" t="s">
        <v>34810</v>
      </c>
    </row>
    <row r="3143" ht="15.75" customHeight="1">
      <c r="A3143" s="12">
        <v>3.3882275E7</v>
      </c>
      <c r="B3143" s="12" t="s">
        <v>34811</v>
      </c>
      <c r="C3143" s="12" t="s">
        <v>34812</v>
      </c>
      <c r="D3143" s="12" t="s">
        <v>34813</v>
      </c>
      <c r="E3143" s="12" t="s">
        <v>31674</v>
      </c>
      <c r="F3143" s="12" t="s">
        <v>214</v>
      </c>
      <c r="G3143" s="12">
        <v>2021.0</v>
      </c>
      <c r="H3143" s="33">
        <v>44307.0</v>
      </c>
      <c r="K3143" s="12" t="s">
        <v>34814</v>
      </c>
    </row>
    <row r="3144" ht="15.75" customHeight="1">
      <c r="A3144" s="12">
        <v>3.3891225E7</v>
      </c>
      <c r="B3144" s="12" t="s">
        <v>34815</v>
      </c>
      <c r="C3144" s="12" t="s">
        <v>34816</v>
      </c>
      <c r="D3144" s="12" t="s">
        <v>34817</v>
      </c>
      <c r="E3144" s="12" t="s">
        <v>34818</v>
      </c>
      <c r="F3144" s="12" t="s">
        <v>664</v>
      </c>
      <c r="G3144" s="12">
        <v>2021.0</v>
      </c>
      <c r="H3144" s="33">
        <v>44309.0</v>
      </c>
      <c r="K3144" s="12" t="s">
        <v>34819</v>
      </c>
    </row>
    <row r="3145" ht="15.75" customHeight="1">
      <c r="A3145" s="12">
        <v>3.3900186E7</v>
      </c>
      <c r="B3145" s="12" t="s">
        <v>34820</v>
      </c>
      <c r="C3145" s="12" t="s">
        <v>34821</v>
      </c>
      <c r="D3145" s="12" t="s">
        <v>34822</v>
      </c>
      <c r="E3145" s="12" t="s">
        <v>34823</v>
      </c>
      <c r="F3145" s="12" t="s">
        <v>508</v>
      </c>
      <c r="G3145" s="12">
        <v>2021.0</v>
      </c>
      <c r="H3145" s="33">
        <v>44312.0</v>
      </c>
      <c r="I3145" s="12" t="s">
        <v>34824</v>
      </c>
      <c r="K3145" s="12" t="s">
        <v>34825</v>
      </c>
    </row>
    <row r="3146" ht="15.75" customHeight="1">
      <c r="A3146" s="12">
        <v>3.3913852E7</v>
      </c>
      <c r="B3146" s="12" t="s">
        <v>34826</v>
      </c>
      <c r="C3146" s="12" t="s">
        <v>34827</v>
      </c>
      <c r="D3146" s="12" t="s">
        <v>34828</v>
      </c>
      <c r="E3146" s="12" t="s">
        <v>34829</v>
      </c>
      <c r="F3146" s="12" t="s">
        <v>19806</v>
      </c>
      <c r="G3146" s="12">
        <v>2021.0</v>
      </c>
      <c r="H3146" s="33">
        <v>44315.0</v>
      </c>
      <c r="I3146" s="12" t="s">
        <v>34830</v>
      </c>
      <c r="K3146" s="12" t="s">
        <v>34831</v>
      </c>
    </row>
    <row r="3147" ht="15.75" customHeight="1">
      <c r="A3147" s="12">
        <v>3.3913853E7</v>
      </c>
      <c r="B3147" s="12" t="s">
        <v>34832</v>
      </c>
      <c r="C3147" s="12" t="s">
        <v>34833</v>
      </c>
      <c r="D3147" s="12" t="s">
        <v>34834</v>
      </c>
      <c r="E3147" s="12" t="s">
        <v>34835</v>
      </c>
      <c r="F3147" s="12" t="s">
        <v>19806</v>
      </c>
      <c r="G3147" s="12">
        <v>2021.0</v>
      </c>
      <c r="H3147" s="33">
        <v>44315.0</v>
      </c>
      <c r="I3147" s="12" t="s">
        <v>34836</v>
      </c>
      <c r="K3147" s="12" t="s">
        <v>34837</v>
      </c>
    </row>
    <row r="3148" ht="15.75" customHeight="1">
      <c r="A3148" s="12">
        <v>3.3947218E7</v>
      </c>
      <c r="B3148" s="12" t="s">
        <v>34838</v>
      </c>
      <c r="C3148" s="12" t="s">
        <v>34839</v>
      </c>
      <c r="D3148" s="12" t="s">
        <v>34840</v>
      </c>
      <c r="E3148" s="12" t="s">
        <v>31408</v>
      </c>
      <c r="F3148" s="12" t="s">
        <v>1120</v>
      </c>
      <c r="G3148" s="12">
        <v>2021.0</v>
      </c>
      <c r="H3148" s="33">
        <v>44321.0</v>
      </c>
      <c r="I3148" s="12" t="s">
        <v>34841</v>
      </c>
      <c r="K3148" s="12" t="s">
        <v>34842</v>
      </c>
    </row>
    <row r="3149" ht="15.75" customHeight="1">
      <c r="A3149" s="12">
        <v>3.3960531E7</v>
      </c>
      <c r="B3149" s="12" t="s">
        <v>34843</v>
      </c>
      <c r="C3149" s="12" t="s">
        <v>34844</v>
      </c>
      <c r="D3149" s="12" t="s">
        <v>34845</v>
      </c>
      <c r="E3149" s="12" t="s">
        <v>34846</v>
      </c>
      <c r="F3149" s="12" t="s">
        <v>1704</v>
      </c>
      <c r="G3149" s="12">
        <v>2021.0</v>
      </c>
      <c r="H3149" s="33">
        <v>44323.0</v>
      </c>
      <c r="I3149" s="12" t="s">
        <v>34847</v>
      </c>
      <c r="K3149" s="12" t="s">
        <v>34848</v>
      </c>
    </row>
    <row r="3150" ht="15.75" customHeight="1">
      <c r="A3150" s="12">
        <v>3.3967286E7</v>
      </c>
      <c r="B3150" s="12" t="s">
        <v>34849</v>
      </c>
      <c r="C3150" s="12" t="s">
        <v>34850</v>
      </c>
      <c r="D3150" s="12" t="s">
        <v>34851</v>
      </c>
      <c r="E3150" s="12" t="s">
        <v>34852</v>
      </c>
      <c r="F3150" s="12" t="s">
        <v>1580</v>
      </c>
      <c r="G3150" s="12">
        <v>2021.0</v>
      </c>
      <c r="H3150" s="33">
        <v>44326.0</v>
      </c>
      <c r="I3150" s="12" t="s">
        <v>34853</v>
      </c>
    </row>
    <row r="3151" ht="15.75" customHeight="1">
      <c r="A3151" s="12">
        <v>3.4056878E7</v>
      </c>
      <c r="B3151" s="12" t="s">
        <v>34854</v>
      </c>
      <c r="C3151" s="12" t="s">
        <v>34855</v>
      </c>
      <c r="D3151" s="12" t="s">
        <v>34856</v>
      </c>
      <c r="E3151" s="12" t="s">
        <v>34857</v>
      </c>
      <c r="F3151" s="12" t="s">
        <v>5979</v>
      </c>
      <c r="G3151" s="12">
        <v>2021.0</v>
      </c>
      <c r="H3151" s="33">
        <v>44347.0</v>
      </c>
      <c r="I3151" s="12" t="s">
        <v>34858</v>
      </c>
      <c r="K3151" s="12" t="s">
        <v>34859</v>
      </c>
    </row>
    <row r="3152" ht="15.75" customHeight="1">
      <c r="A3152" s="12">
        <v>3.4107715E7</v>
      </c>
      <c r="B3152" s="12" t="s">
        <v>34860</v>
      </c>
      <c r="C3152" s="12" t="s">
        <v>34861</v>
      </c>
      <c r="D3152" s="12" t="s">
        <v>34862</v>
      </c>
      <c r="E3152" s="12" t="s">
        <v>34863</v>
      </c>
      <c r="F3152" s="12" t="s">
        <v>34864</v>
      </c>
      <c r="G3152" s="12">
        <v>2021.0</v>
      </c>
      <c r="H3152" s="33">
        <v>44357.0</v>
      </c>
      <c r="K3152" s="12" t="s">
        <v>34865</v>
      </c>
    </row>
    <row r="3153" ht="15.75" customHeight="1">
      <c r="A3153" s="12">
        <v>3.3903242E7</v>
      </c>
      <c r="B3153" s="12" t="s">
        <v>34866</v>
      </c>
      <c r="C3153" s="12" t="s">
        <v>34867</v>
      </c>
      <c r="D3153" s="12" t="s">
        <v>34868</v>
      </c>
      <c r="E3153" s="12" t="s">
        <v>34869</v>
      </c>
      <c r="F3153" s="12" t="s">
        <v>1104</v>
      </c>
      <c r="G3153" s="12">
        <v>2021.0</v>
      </c>
      <c r="H3153" s="33">
        <v>44313.0</v>
      </c>
      <c r="I3153" s="12" t="s">
        <v>34870</v>
      </c>
      <c r="K3153" s="12" t="s">
        <v>34871</v>
      </c>
    </row>
    <row r="3154" ht="15.75" customHeight="1">
      <c r="A3154" s="12">
        <v>3.3952661E7</v>
      </c>
      <c r="B3154" s="12" t="s">
        <v>34873</v>
      </c>
      <c r="C3154" s="12" t="s">
        <v>34874</v>
      </c>
      <c r="D3154" s="12" t="s">
        <v>34875</v>
      </c>
      <c r="E3154" s="12" t="s">
        <v>23788</v>
      </c>
      <c r="F3154" s="12" t="s">
        <v>20478</v>
      </c>
      <c r="G3154" s="12">
        <v>2021.0</v>
      </c>
      <c r="H3154" s="33">
        <v>44322.0</v>
      </c>
      <c r="I3154" s="12" t="s">
        <v>34876</v>
      </c>
      <c r="K3154" s="12" t="s">
        <v>34877</v>
      </c>
    </row>
    <row r="3155" ht="15.75" customHeight="1">
      <c r="A3155" s="12">
        <v>3.3958367E7</v>
      </c>
      <c r="B3155" s="12" t="s">
        <v>34879</v>
      </c>
      <c r="C3155" s="12" t="s">
        <v>34880</v>
      </c>
      <c r="D3155" s="12" t="s">
        <v>34881</v>
      </c>
      <c r="E3155" s="12" t="s">
        <v>34882</v>
      </c>
      <c r="F3155" s="12" t="s">
        <v>869</v>
      </c>
      <c r="G3155" s="12">
        <v>2021.0</v>
      </c>
      <c r="H3155" s="33">
        <v>44323.0</v>
      </c>
      <c r="I3155" s="12" t="s">
        <v>34883</v>
      </c>
      <c r="K3155" s="12" t="s">
        <v>34884</v>
      </c>
    </row>
    <row r="3156" ht="15.75" customHeight="1">
      <c r="A3156" s="12">
        <v>3.3958611E7</v>
      </c>
      <c r="B3156" s="12" t="s">
        <v>34886</v>
      </c>
      <c r="C3156" s="12" t="s">
        <v>34887</v>
      </c>
      <c r="D3156" s="12" t="s">
        <v>34888</v>
      </c>
      <c r="E3156" s="12" t="s">
        <v>34889</v>
      </c>
      <c r="F3156" s="12" t="s">
        <v>5609</v>
      </c>
      <c r="G3156" s="12">
        <v>2021.0</v>
      </c>
      <c r="H3156" s="33">
        <v>44323.0</v>
      </c>
      <c r="I3156" s="12" t="s">
        <v>34890</v>
      </c>
      <c r="K3156" s="12" t="s">
        <v>34891</v>
      </c>
    </row>
    <row r="3157" ht="15.75" customHeight="1">
      <c r="A3157" s="12">
        <v>3.3962655E7</v>
      </c>
      <c r="B3157" s="12" t="s">
        <v>34892</v>
      </c>
      <c r="C3157" s="12" t="s">
        <v>34893</v>
      </c>
      <c r="D3157" s="12" t="s">
        <v>34894</v>
      </c>
      <c r="E3157" s="12" t="s">
        <v>34895</v>
      </c>
      <c r="F3157" s="12" t="s">
        <v>332</v>
      </c>
      <c r="G3157" s="12">
        <v>2021.0</v>
      </c>
      <c r="H3157" s="33">
        <v>44324.0</v>
      </c>
      <c r="I3157" s="12" t="s">
        <v>34896</v>
      </c>
      <c r="K3157" s="12" t="s">
        <v>34897</v>
      </c>
    </row>
    <row r="3158" ht="15.75" customHeight="1">
      <c r="A3158" s="12">
        <v>3.3962669E7</v>
      </c>
      <c r="B3158" s="12" t="s">
        <v>34899</v>
      </c>
      <c r="C3158" s="12" t="s">
        <v>34900</v>
      </c>
      <c r="D3158" s="12" t="s">
        <v>34901</v>
      </c>
      <c r="E3158" s="12" t="s">
        <v>29652</v>
      </c>
      <c r="F3158" s="12" t="s">
        <v>332</v>
      </c>
      <c r="G3158" s="12">
        <v>2021.0</v>
      </c>
      <c r="H3158" s="33">
        <v>44324.0</v>
      </c>
      <c r="I3158" s="12" t="s">
        <v>34902</v>
      </c>
      <c r="K3158" s="12" t="s">
        <v>34903</v>
      </c>
    </row>
    <row r="3159" ht="15.75" customHeight="1">
      <c r="A3159" s="12">
        <v>3.4028446E7</v>
      </c>
      <c r="B3159" s="12" t="s">
        <v>34904</v>
      </c>
      <c r="C3159" s="12" t="s">
        <v>34905</v>
      </c>
      <c r="D3159" s="12" t="s">
        <v>34906</v>
      </c>
      <c r="E3159" s="12" t="s">
        <v>34907</v>
      </c>
      <c r="F3159" s="12" t="s">
        <v>19291</v>
      </c>
      <c r="G3159" s="12">
        <v>2021.0</v>
      </c>
      <c r="H3159" s="33">
        <v>44340.0</v>
      </c>
      <c r="K3159" s="12" t="s">
        <v>34908</v>
      </c>
    </row>
    <row r="3160" ht="15.75" customHeight="1">
      <c r="A3160" s="12">
        <v>3.4186946E7</v>
      </c>
      <c r="B3160" s="12" t="s">
        <v>34909</v>
      </c>
      <c r="C3160" s="12" t="s">
        <v>34910</v>
      </c>
      <c r="D3160" s="12" t="s">
        <v>34911</v>
      </c>
      <c r="E3160" s="12" t="s">
        <v>34912</v>
      </c>
      <c r="F3160" s="12" t="s">
        <v>16184</v>
      </c>
      <c r="G3160" s="12">
        <v>2021.0</v>
      </c>
      <c r="H3160" s="33">
        <v>44376.0</v>
      </c>
      <c r="K3160" s="12" t="s">
        <v>34913</v>
      </c>
    </row>
    <row r="3161" ht="15.75" customHeight="1">
      <c r="A3161" s="12">
        <v>3.3908603E7</v>
      </c>
      <c r="B3161" s="12" t="s">
        <v>34914</v>
      </c>
      <c r="C3161" s="12" t="s">
        <v>34915</v>
      </c>
      <c r="D3161" s="12" t="s">
        <v>34916</v>
      </c>
      <c r="E3161" s="12" t="s">
        <v>34917</v>
      </c>
      <c r="F3161" s="12" t="s">
        <v>7460</v>
      </c>
      <c r="G3161" s="12">
        <v>2021.0</v>
      </c>
      <c r="H3161" s="33">
        <v>44314.0</v>
      </c>
      <c r="I3161" s="12" t="s">
        <v>34918</v>
      </c>
      <c r="K3161" s="12" t="s">
        <v>34919</v>
      </c>
    </row>
    <row r="3162" ht="15.75" customHeight="1">
      <c r="A3162" s="12">
        <v>3.3974702E7</v>
      </c>
      <c r="B3162" s="12" t="s">
        <v>34921</v>
      </c>
      <c r="C3162" s="12" t="s">
        <v>34922</v>
      </c>
      <c r="D3162" s="12" t="s">
        <v>34923</v>
      </c>
      <c r="E3162" s="12" t="s">
        <v>34924</v>
      </c>
      <c r="F3162" s="12" t="s">
        <v>7460</v>
      </c>
      <c r="G3162" s="12">
        <v>2021.0</v>
      </c>
      <c r="H3162" s="33">
        <v>44327.0</v>
      </c>
      <c r="I3162" s="12" t="s">
        <v>34925</v>
      </c>
      <c r="K3162" s="12" t="s">
        <v>34926</v>
      </c>
    </row>
    <row r="3163" ht="15.75" customHeight="1">
      <c r="A3163" s="12">
        <v>3.3975935E7</v>
      </c>
      <c r="B3163" s="12" t="s">
        <v>34928</v>
      </c>
      <c r="C3163" s="12" t="s">
        <v>34929</v>
      </c>
      <c r="D3163" s="12" t="s">
        <v>34930</v>
      </c>
      <c r="E3163" s="12" t="s">
        <v>9157</v>
      </c>
      <c r="F3163" s="12" t="s">
        <v>7946</v>
      </c>
      <c r="G3163" s="12">
        <v>2021.0</v>
      </c>
      <c r="H3163" s="33">
        <v>44328.0</v>
      </c>
      <c r="I3163" s="12" t="s">
        <v>34931</v>
      </c>
      <c r="K3163" s="12" t="s">
        <v>34932</v>
      </c>
    </row>
    <row r="3164" ht="15.75" customHeight="1">
      <c r="A3164" s="12">
        <v>3.3976301E7</v>
      </c>
      <c r="B3164" s="12" t="s">
        <v>34933</v>
      </c>
      <c r="C3164" s="12" t="s">
        <v>34934</v>
      </c>
      <c r="D3164" s="12" t="s">
        <v>34935</v>
      </c>
      <c r="E3164" s="12" t="s">
        <v>21234</v>
      </c>
      <c r="F3164" s="12" t="s">
        <v>5609</v>
      </c>
      <c r="G3164" s="12">
        <v>2021.0</v>
      </c>
      <c r="H3164" s="33">
        <v>44328.0</v>
      </c>
      <c r="I3164" s="12" t="s">
        <v>34936</v>
      </c>
      <c r="K3164" s="12" t="s">
        <v>34937</v>
      </c>
    </row>
    <row r="3165" ht="15.75" customHeight="1">
      <c r="A3165" s="12">
        <v>3.4064818E7</v>
      </c>
      <c r="B3165" s="12" t="s">
        <v>34938</v>
      </c>
      <c r="C3165" s="12" t="s">
        <v>34939</v>
      </c>
      <c r="D3165" s="12" t="s">
        <v>34940</v>
      </c>
      <c r="E3165" s="12" t="s">
        <v>34941</v>
      </c>
      <c r="F3165" s="12" t="s">
        <v>5636</v>
      </c>
      <c r="G3165" s="12">
        <v>2021.0</v>
      </c>
      <c r="H3165" s="33">
        <v>44349.0</v>
      </c>
      <c r="I3165" s="12" t="s">
        <v>34942</v>
      </c>
      <c r="K3165" s="12" t="s">
        <v>34943</v>
      </c>
    </row>
    <row r="3166" ht="15.75" customHeight="1">
      <c r="A3166" s="12">
        <v>3.3983936E7</v>
      </c>
      <c r="B3166" s="12" t="s">
        <v>34944</v>
      </c>
      <c r="C3166" s="12" t="s">
        <v>34945</v>
      </c>
      <c r="D3166" s="12" t="s">
        <v>34946</v>
      </c>
      <c r="E3166" s="12" t="s">
        <v>20410</v>
      </c>
      <c r="F3166" s="12" t="s">
        <v>2810</v>
      </c>
      <c r="G3166" s="12">
        <v>2021.0</v>
      </c>
      <c r="H3166" s="33">
        <v>44329.0</v>
      </c>
      <c r="I3166" s="12" t="s">
        <v>34947</v>
      </c>
      <c r="K3166" s="12" t="s">
        <v>34948</v>
      </c>
    </row>
    <row r="3167" ht="15.75" customHeight="1">
      <c r="A3167" s="12">
        <v>3.4068132E7</v>
      </c>
      <c r="B3167" s="12" t="s">
        <v>34950</v>
      </c>
      <c r="C3167" s="12" t="s">
        <v>34951</v>
      </c>
      <c r="D3167" s="12" t="s">
        <v>34952</v>
      </c>
      <c r="E3167" s="12" t="s">
        <v>34953</v>
      </c>
      <c r="F3167" s="12" t="s">
        <v>5636</v>
      </c>
      <c r="G3167" s="12">
        <v>2021.0</v>
      </c>
      <c r="H3167" s="33">
        <v>44349.0</v>
      </c>
      <c r="I3167" s="12" t="s">
        <v>34954</v>
      </c>
      <c r="K3167" s="12" t="s">
        <v>34955</v>
      </c>
    </row>
    <row r="3168" ht="15.75" customHeight="1">
      <c r="A3168" s="12">
        <v>3.3988703E7</v>
      </c>
      <c r="B3168" s="12" t="s">
        <v>34956</v>
      </c>
      <c r="C3168" s="12" t="s">
        <v>34957</v>
      </c>
      <c r="D3168" s="12" t="s">
        <v>34958</v>
      </c>
      <c r="E3168" s="12" t="s">
        <v>5942</v>
      </c>
      <c r="F3168" s="12" t="s">
        <v>29225</v>
      </c>
      <c r="G3168" s="12">
        <v>2021.0</v>
      </c>
      <c r="H3168" s="33">
        <v>44330.0</v>
      </c>
      <c r="K3168" s="12" t="s">
        <v>34959</v>
      </c>
    </row>
    <row r="3169" ht="15.75" customHeight="1">
      <c r="A3169" s="12">
        <v>3.3215205E7</v>
      </c>
      <c r="B3169" s="12" t="s">
        <v>34961</v>
      </c>
      <c r="C3169" s="12" t="s">
        <v>34962</v>
      </c>
      <c r="D3169" s="12" t="s">
        <v>34963</v>
      </c>
      <c r="E3169" s="12" t="s">
        <v>9219</v>
      </c>
      <c r="F3169" s="12" t="s">
        <v>728</v>
      </c>
      <c r="G3169" s="12">
        <v>2021.0</v>
      </c>
      <c r="H3169" s="33">
        <v>44155.0</v>
      </c>
      <c r="K3169" s="12" t="s">
        <v>34964</v>
      </c>
    </row>
    <row r="3170" ht="15.75" customHeight="1">
      <c r="A3170" s="12">
        <v>3.3274379E7</v>
      </c>
      <c r="B3170" s="12" t="s">
        <v>34966</v>
      </c>
      <c r="C3170" s="12" t="s">
        <v>34967</v>
      </c>
      <c r="D3170" s="12" t="s">
        <v>34968</v>
      </c>
      <c r="E3170" s="12" t="s">
        <v>33790</v>
      </c>
      <c r="F3170" s="12" t="s">
        <v>728</v>
      </c>
      <c r="G3170" s="12">
        <v>2021.0</v>
      </c>
      <c r="H3170" s="33">
        <v>44169.0</v>
      </c>
      <c r="I3170" s="12" t="s">
        <v>34969</v>
      </c>
      <c r="K3170" s="12" t="s">
        <v>34970</v>
      </c>
    </row>
    <row r="3171" ht="15.75" customHeight="1">
      <c r="A3171" s="12">
        <v>3.3399212E7</v>
      </c>
      <c r="B3171" s="12" t="s">
        <v>34971</v>
      </c>
      <c r="C3171" s="12" t="s">
        <v>34972</v>
      </c>
      <c r="D3171" s="12" t="s">
        <v>34973</v>
      </c>
      <c r="E3171" s="12" t="s">
        <v>33905</v>
      </c>
      <c r="F3171" s="12" t="s">
        <v>728</v>
      </c>
      <c r="G3171" s="12">
        <v>2021.0</v>
      </c>
      <c r="H3171" s="33">
        <v>44201.0</v>
      </c>
      <c r="K3171" s="12" t="s">
        <v>34974</v>
      </c>
    </row>
    <row r="3172" ht="15.75" customHeight="1">
      <c r="A3172" s="12">
        <v>3.3458776E7</v>
      </c>
      <c r="B3172" s="12" t="s">
        <v>34975</v>
      </c>
      <c r="C3172" s="12" t="s">
        <v>34976</v>
      </c>
      <c r="D3172" s="12" t="s">
        <v>34977</v>
      </c>
      <c r="E3172" s="12" t="s">
        <v>27480</v>
      </c>
      <c r="F3172" s="12" t="s">
        <v>728</v>
      </c>
      <c r="G3172" s="12">
        <v>2021.0</v>
      </c>
      <c r="H3172" s="33">
        <v>44214.0</v>
      </c>
      <c r="K3172" s="12" t="s">
        <v>34978</v>
      </c>
    </row>
    <row r="3173" ht="15.75" customHeight="1">
      <c r="A3173" s="12">
        <v>3.345979E7</v>
      </c>
      <c r="B3173" s="12" t="s">
        <v>34979</v>
      </c>
      <c r="C3173" s="12" t="s">
        <v>34980</v>
      </c>
      <c r="D3173" s="12" t="s">
        <v>34981</v>
      </c>
      <c r="E3173" s="12" t="s">
        <v>27406</v>
      </c>
      <c r="F3173" s="12" t="s">
        <v>728</v>
      </c>
      <c r="G3173" s="12">
        <v>2021.0</v>
      </c>
      <c r="H3173" s="33">
        <v>44214.0</v>
      </c>
      <c r="K3173" s="12" t="s">
        <v>34982</v>
      </c>
    </row>
    <row r="3174" ht="15.75" customHeight="1">
      <c r="A3174" s="12">
        <v>3.3470412E7</v>
      </c>
      <c r="B3174" s="12" t="s">
        <v>34983</v>
      </c>
      <c r="C3174" s="12" t="s">
        <v>34984</v>
      </c>
      <c r="D3174" s="12" t="s">
        <v>34985</v>
      </c>
      <c r="E3174" s="12" t="s">
        <v>34986</v>
      </c>
      <c r="F3174" s="12" t="s">
        <v>728</v>
      </c>
      <c r="G3174" s="12">
        <v>2021.0</v>
      </c>
      <c r="H3174" s="33">
        <v>44216.0</v>
      </c>
      <c r="K3174" s="12" t="s">
        <v>34987</v>
      </c>
    </row>
    <row r="3175" ht="15.75" customHeight="1">
      <c r="A3175" s="12">
        <v>3.3511396E7</v>
      </c>
      <c r="B3175" s="12" t="s">
        <v>34988</v>
      </c>
      <c r="C3175" s="12" t="s">
        <v>34989</v>
      </c>
      <c r="D3175" s="12" t="s">
        <v>34990</v>
      </c>
      <c r="E3175" s="12" t="s">
        <v>34991</v>
      </c>
      <c r="F3175" s="12" t="s">
        <v>728</v>
      </c>
      <c r="G3175" s="12">
        <v>2021.0</v>
      </c>
      <c r="H3175" s="33">
        <v>44225.0</v>
      </c>
      <c r="K3175" s="12" t="s">
        <v>34992</v>
      </c>
    </row>
    <row r="3176" ht="15.75" customHeight="1">
      <c r="A3176" s="12">
        <v>3.3590859E7</v>
      </c>
      <c r="B3176" s="12" t="s">
        <v>34993</v>
      </c>
      <c r="C3176" s="12" t="s">
        <v>34994</v>
      </c>
      <c r="D3176" s="12" t="s">
        <v>34995</v>
      </c>
      <c r="E3176" s="12" t="s">
        <v>6380</v>
      </c>
      <c r="F3176" s="12" t="s">
        <v>728</v>
      </c>
      <c r="G3176" s="12">
        <v>2021.0</v>
      </c>
      <c r="H3176" s="33">
        <v>44243.0</v>
      </c>
      <c r="I3176" s="12" t="s">
        <v>34996</v>
      </c>
      <c r="J3176" s="12" t="s">
        <v>34997</v>
      </c>
      <c r="K3176" s="12" t="s">
        <v>34998</v>
      </c>
    </row>
    <row r="3177" ht="15.75" customHeight="1">
      <c r="A3177" s="12">
        <v>3.3615347E7</v>
      </c>
      <c r="B3177" s="12" t="s">
        <v>34999</v>
      </c>
      <c r="C3177" s="12" t="s">
        <v>35000</v>
      </c>
      <c r="D3177" s="12" t="s">
        <v>35001</v>
      </c>
      <c r="E3177" s="12" t="s">
        <v>35002</v>
      </c>
      <c r="F3177" s="12" t="s">
        <v>728</v>
      </c>
      <c r="G3177" s="12">
        <v>2021.0</v>
      </c>
      <c r="H3177" s="33">
        <v>44249.0</v>
      </c>
      <c r="K3177" s="12" t="s">
        <v>35003</v>
      </c>
    </row>
    <row r="3178" ht="15.75" customHeight="1">
      <c r="A3178" s="12">
        <v>3.4001256E7</v>
      </c>
      <c r="B3178" s="12" t="s">
        <v>35004</v>
      </c>
      <c r="C3178" s="12" t="s">
        <v>35005</v>
      </c>
      <c r="D3178" s="12" t="s">
        <v>35006</v>
      </c>
      <c r="E3178" s="12" t="s">
        <v>8217</v>
      </c>
      <c r="F3178" s="12" t="s">
        <v>332</v>
      </c>
      <c r="G3178" s="12">
        <v>2021.0</v>
      </c>
      <c r="H3178" s="33">
        <v>44334.0</v>
      </c>
      <c r="I3178" s="12" t="s">
        <v>35007</v>
      </c>
      <c r="K3178" s="12" t="s">
        <v>35008</v>
      </c>
    </row>
    <row r="3179" ht="15.75" customHeight="1">
      <c r="A3179" s="12">
        <v>3.4016173E7</v>
      </c>
      <c r="B3179" s="12" t="s">
        <v>35010</v>
      </c>
      <c r="C3179" s="12" t="s">
        <v>35011</v>
      </c>
      <c r="D3179" s="12" t="s">
        <v>35012</v>
      </c>
      <c r="E3179" s="12" t="s">
        <v>35013</v>
      </c>
      <c r="F3179" s="12" t="s">
        <v>332</v>
      </c>
      <c r="G3179" s="12">
        <v>2021.0</v>
      </c>
      <c r="H3179" s="33">
        <v>44337.0</v>
      </c>
      <c r="I3179" s="12" t="s">
        <v>35014</v>
      </c>
      <c r="K3179" s="12" t="s">
        <v>35015</v>
      </c>
    </row>
    <row r="3180" ht="15.75" customHeight="1">
      <c r="A3180" s="12">
        <v>3.4016174E7</v>
      </c>
      <c r="B3180" s="12" t="s">
        <v>35017</v>
      </c>
      <c r="C3180" s="12" t="s">
        <v>35018</v>
      </c>
      <c r="D3180" s="12" t="s">
        <v>35019</v>
      </c>
      <c r="E3180" s="12" t="s">
        <v>35020</v>
      </c>
      <c r="F3180" s="12" t="s">
        <v>332</v>
      </c>
      <c r="G3180" s="12">
        <v>2021.0</v>
      </c>
      <c r="H3180" s="33">
        <v>44337.0</v>
      </c>
      <c r="I3180" s="12" t="s">
        <v>35021</v>
      </c>
      <c r="K3180" s="12" t="s">
        <v>35022</v>
      </c>
    </row>
    <row r="3181" ht="15.75" customHeight="1">
      <c r="A3181" s="12">
        <v>3.4020585E7</v>
      </c>
      <c r="B3181" s="12" t="s">
        <v>35023</v>
      </c>
      <c r="C3181" s="12" t="s">
        <v>35024</v>
      </c>
      <c r="D3181" s="12" t="s">
        <v>35025</v>
      </c>
      <c r="E3181" s="12" t="s">
        <v>31684</v>
      </c>
      <c r="F3181" s="12" t="s">
        <v>33822</v>
      </c>
      <c r="G3181" s="12">
        <v>2021.0</v>
      </c>
      <c r="H3181" s="33">
        <v>44338.0</v>
      </c>
      <c r="I3181" s="12" t="s">
        <v>35026</v>
      </c>
      <c r="K3181" s="12" t="s">
        <v>35027</v>
      </c>
    </row>
    <row r="3182" ht="15.75" customHeight="1">
      <c r="A3182" s="12">
        <v>3.4022939E7</v>
      </c>
      <c r="B3182" s="12" t="s">
        <v>35029</v>
      </c>
      <c r="C3182" s="12" t="s">
        <v>35030</v>
      </c>
      <c r="D3182" s="12" t="s">
        <v>35031</v>
      </c>
      <c r="E3182" s="12" t="s">
        <v>35032</v>
      </c>
      <c r="F3182" s="12" t="s">
        <v>332</v>
      </c>
      <c r="G3182" s="12">
        <v>2021.0</v>
      </c>
      <c r="H3182" s="33">
        <v>44339.0</v>
      </c>
      <c r="I3182" s="12" t="s">
        <v>35033</v>
      </c>
      <c r="K3182" s="12" t="s">
        <v>35034</v>
      </c>
    </row>
    <row r="3183" ht="15.75" customHeight="1">
      <c r="A3183" s="12">
        <v>3.4073765E7</v>
      </c>
      <c r="B3183" s="12" t="s">
        <v>35036</v>
      </c>
      <c r="C3183" s="12" t="s">
        <v>35037</v>
      </c>
      <c r="D3183" s="12" t="s">
        <v>35038</v>
      </c>
      <c r="E3183" s="12" t="s">
        <v>26901</v>
      </c>
      <c r="F3183" s="12" t="s">
        <v>104</v>
      </c>
      <c r="G3183" s="12">
        <v>2021.0</v>
      </c>
      <c r="H3183" s="33">
        <v>44349.0</v>
      </c>
      <c r="I3183" s="12" t="s">
        <v>35039</v>
      </c>
      <c r="K3183" s="12" t="s">
        <v>35040</v>
      </c>
    </row>
    <row r="3184" ht="15.75" customHeight="1">
      <c r="A3184" s="12">
        <v>3.4035378E7</v>
      </c>
      <c r="B3184" s="12" t="s">
        <v>35042</v>
      </c>
      <c r="C3184" s="12" t="s">
        <v>35043</v>
      </c>
      <c r="D3184" s="12" t="s">
        <v>35044</v>
      </c>
      <c r="E3184" s="12" t="s">
        <v>35045</v>
      </c>
      <c r="F3184" s="12" t="s">
        <v>5609</v>
      </c>
      <c r="G3184" s="12">
        <v>2021.0</v>
      </c>
      <c r="H3184" s="33">
        <v>44342.0</v>
      </c>
      <c r="I3184" s="12" t="s">
        <v>35046</v>
      </c>
      <c r="K3184" s="12" t="s">
        <v>35047</v>
      </c>
    </row>
    <row r="3185" ht="15.75" customHeight="1">
      <c r="A3185" s="12">
        <v>3.4508431E7</v>
      </c>
      <c r="B3185" s="12" t="s">
        <v>35049</v>
      </c>
      <c r="C3185" s="12" t="s">
        <v>35050</v>
      </c>
      <c r="D3185" s="12" t="s">
        <v>35051</v>
      </c>
      <c r="E3185" s="12" t="s">
        <v>35052</v>
      </c>
      <c r="F3185" s="12" t="s">
        <v>29744</v>
      </c>
      <c r="G3185" s="12">
        <v>2021.0</v>
      </c>
      <c r="H3185" s="33">
        <v>44450.0</v>
      </c>
      <c r="I3185" s="12" t="s">
        <v>35053</v>
      </c>
      <c r="K3185" s="12" t="s">
        <v>35054</v>
      </c>
    </row>
    <row r="3186" ht="15.75" customHeight="1">
      <c r="A3186" s="12">
        <v>3.4040152E7</v>
      </c>
      <c r="B3186" s="12" t="s">
        <v>35055</v>
      </c>
      <c r="C3186" s="12" t="s">
        <v>35056</v>
      </c>
      <c r="D3186" s="12" t="s">
        <v>35057</v>
      </c>
      <c r="E3186" s="12" t="s">
        <v>35058</v>
      </c>
      <c r="F3186" s="12" t="s">
        <v>29797</v>
      </c>
      <c r="G3186" s="12">
        <v>2021.0</v>
      </c>
      <c r="H3186" s="33">
        <v>44343.0</v>
      </c>
      <c r="I3186" s="12" t="s">
        <v>35059</v>
      </c>
      <c r="K3186" s="12" t="s">
        <v>35060</v>
      </c>
    </row>
    <row r="3187" ht="15.75" customHeight="1">
      <c r="A3187" s="12">
        <v>3.4073568E7</v>
      </c>
      <c r="B3187" s="12" t="s">
        <v>35062</v>
      </c>
      <c r="C3187" s="12" t="s">
        <v>35063</v>
      </c>
      <c r="D3187" s="12" t="s">
        <v>35064</v>
      </c>
      <c r="E3187" s="12" t="s">
        <v>789</v>
      </c>
      <c r="F3187" s="12" t="s">
        <v>27579</v>
      </c>
      <c r="G3187" s="12">
        <v>2021.0</v>
      </c>
      <c r="H3187" s="33">
        <v>44349.0</v>
      </c>
      <c r="I3187" s="12" t="s">
        <v>35065</v>
      </c>
      <c r="K3187" s="12" t="s">
        <v>35066</v>
      </c>
    </row>
    <row r="3188" ht="15.75" customHeight="1">
      <c r="A3188" s="12">
        <v>3.4124229E7</v>
      </c>
      <c r="B3188" s="12" t="s">
        <v>35067</v>
      </c>
      <c r="C3188" s="12" t="s">
        <v>35068</v>
      </c>
      <c r="D3188" s="12" t="s">
        <v>35069</v>
      </c>
      <c r="E3188" s="12" t="s">
        <v>11514</v>
      </c>
      <c r="F3188" s="12" t="s">
        <v>18629</v>
      </c>
      <c r="G3188" s="12">
        <v>2021.0</v>
      </c>
      <c r="H3188" s="33">
        <v>44361.0</v>
      </c>
      <c r="I3188" s="12" t="s">
        <v>35070</v>
      </c>
      <c r="K3188" s="12" t="s">
        <v>35071</v>
      </c>
    </row>
    <row r="3189" ht="15.75" customHeight="1">
      <c r="A3189" s="12">
        <v>3.4044867E7</v>
      </c>
      <c r="B3189" s="12" t="s">
        <v>35072</v>
      </c>
      <c r="C3189" s="12" t="s">
        <v>35073</v>
      </c>
      <c r="D3189" s="12" t="s">
        <v>35074</v>
      </c>
      <c r="E3189" s="12" t="s">
        <v>9264</v>
      </c>
      <c r="F3189" s="12" t="s">
        <v>332</v>
      </c>
      <c r="G3189" s="12">
        <v>2021.0</v>
      </c>
      <c r="H3189" s="33">
        <v>44344.0</v>
      </c>
      <c r="I3189" s="12" t="s">
        <v>35075</v>
      </c>
      <c r="K3189" s="12" t="s">
        <v>35076</v>
      </c>
    </row>
    <row r="3190" ht="15.75" customHeight="1">
      <c r="A3190" s="12">
        <v>3.4049499E7</v>
      </c>
      <c r="B3190" s="12" t="s">
        <v>35078</v>
      </c>
      <c r="C3190" s="12" t="s">
        <v>35079</v>
      </c>
      <c r="D3190" s="12" t="s">
        <v>35080</v>
      </c>
      <c r="E3190" s="12" t="s">
        <v>35081</v>
      </c>
      <c r="F3190" s="12" t="s">
        <v>368</v>
      </c>
      <c r="G3190" s="12">
        <v>2021.0</v>
      </c>
      <c r="H3190" s="33">
        <v>44345.0</v>
      </c>
      <c r="I3190" s="12" t="s">
        <v>35082</v>
      </c>
      <c r="K3190" s="12" t="s">
        <v>35083</v>
      </c>
    </row>
    <row r="3191" ht="15.75" customHeight="1">
      <c r="A3191" s="12">
        <v>3.4076044E7</v>
      </c>
      <c r="B3191" s="12" t="s">
        <v>35085</v>
      </c>
      <c r="C3191" s="12" t="s">
        <v>35086</v>
      </c>
      <c r="D3191" s="12" t="s">
        <v>35087</v>
      </c>
      <c r="E3191" s="12" t="s">
        <v>17587</v>
      </c>
      <c r="F3191" s="12" t="s">
        <v>587</v>
      </c>
      <c r="G3191" s="12">
        <v>2021.0</v>
      </c>
      <c r="H3191" s="33">
        <v>44349.0</v>
      </c>
      <c r="K3191" s="12" t="s">
        <v>35088</v>
      </c>
    </row>
    <row r="3192" ht="15.75" customHeight="1">
      <c r="A3192" s="12">
        <v>3.407606E7</v>
      </c>
      <c r="B3192" s="12" t="s">
        <v>35089</v>
      </c>
      <c r="C3192" s="12" t="s">
        <v>35090</v>
      </c>
      <c r="D3192" s="12" t="s">
        <v>35091</v>
      </c>
      <c r="E3192" s="12" t="s">
        <v>35092</v>
      </c>
      <c r="F3192" s="12" t="s">
        <v>587</v>
      </c>
      <c r="G3192" s="12">
        <v>2021.0</v>
      </c>
      <c r="H3192" s="33">
        <v>44349.0</v>
      </c>
      <c r="K3192" s="12" t="s">
        <v>35093</v>
      </c>
    </row>
    <row r="3193" ht="15.75" customHeight="1">
      <c r="A3193" s="12">
        <v>3.4051756E7</v>
      </c>
      <c r="B3193" s="12" t="s">
        <v>35094</v>
      </c>
      <c r="C3193" s="12" t="s">
        <v>35095</v>
      </c>
      <c r="D3193" s="12" t="s">
        <v>35096</v>
      </c>
      <c r="E3193" s="12" t="s">
        <v>35097</v>
      </c>
      <c r="F3193" s="12" t="s">
        <v>368</v>
      </c>
      <c r="G3193" s="12">
        <v>2021.0</v>
      </c>
      <c r="H3193" s="33">
        <v>44346.0</v>
      </c>
      <c r="I3193" s="12" t="s">
        <v>35098</v>
      </c>
      <c r="K3193" s="12" t="s">
        <v>35099</v>
      </c>
    </row>
    <row r="3194" ht="15.75" customHeight="1">
      <c r="A3194" s="12">
        <v>3.405182E7</v>
      </c>
      <c r="B3194" s="12" t="s">
        <v>35101</v>
      </c>
      <c r="C3194" s="12" t="s">
        <v>35102</v>
      </c>
      <c r="D3194" s="12" t="s">
        <v>35103</v>
      </c>
      <c r="E3194" s="12" t="s">
        <v>18372</v>
      </c>
      <c r="F3194" s="12" t="s">
        <v>332</v>
      </c>
      <c r="G3194" s="12">
        <v>2021.0</v>
      </c>
      <c r="H3194" s="33">
        <v>44346.0</v>
      </c>
      <c r="I3194" s="12" t="s">
        <v>35104</v>
      </c>
      <c r="K3194" s="12" t="s">
        <v>35105</v>
      </c>
    </row>
    <row r="3195" ht="15.75" customHeight="1">
      <c r="A3195" s="12">
        <v>3.4059539E7</v>
      </c>
      <c r="B3195" s="12" t="s">
        <v>35106</v>
      </c>
      <c r="C3195" s="12" t="s">
        <v>35107</v>
      </c>
      <c r="D3195" s="12" t="s">
        <v>35108</v>
      </c>
      <c r="E3195" s="12" t="s">
        <v>35109</v>
      </c>
      <c r="F3195" s="12" t="s">
        <v>869</v>
      </c>
      <c r="G3195" s="12">
        <v>2021.0</v>
      </c>
      <c r="H3195" s="33">
        <v>44348.0</v>
      </c>
      <c r="I3195" s="12" t="s">
        <v>35110</v>
      </c>
      <c r="K3195" s="12" t="s">
        <v>35111</v>
      </c>
    </row>
    <row r="3196" ht="15.75" customHeight="1">
      <c r="A3196" s="12">
        <v>3.4059765E7</v>
      </c>
      <c r="B3196" s="12" t="s">
        <v>35113</v>
      </c>
      <c r="C3196" s="12" t="s">
        <v>35114</v>
      </c>
      <c r="D3196" s="12" t="s">
        <v>35115</v>
      </c>
      <c r="E3196" s="12" t="s">
        <v>28337</v>
      </c>
      <c r="F3196" s="12" t="s">
        <v>5609</v>
      </c>
      <c r="G3196" s="12">
        <v>2021.0</v>
      </c>
      <c r="H3196" s="33">
        <v>44348.0</v>
      </c>
      <c r="I3196" s="12" t="s">
        <v>35116</v>
      </c>
      <c r="K3196" s="12" t="s">
        <v>35117</v>
      </c>
    </row>
    <row r="3197" ht="15.75" customHeight="1">
      <c r="A3197" s="12">
        <v>3.2918501E7</v>
      </c>
      <c r="B3197" s="12" t="s">
        <v>35118</v>
      </c>
      <c r="C3197" s="12" t="s">
        <v>35119</v>
      </c>
      <c r="D3197" s="12" t="s">
        <v>35120</v>
      </c>
      <c r="E3197" s="12" t="s">
        <v>20091</v>
      </c>
      <c r="F3197" s="12" t="s">
        <v>119</v>
      </c>
      <c r="G3197" s="12">
        <v>2021.0</v>
      </c>
      <c r="H3197" s="33">
        <v>44086.0</v>
      </c>
      <c r="K3197" s="12" t="s">
        <v>35121</v>
      </c>
    </row>
    <row r="3198" ht="15.75" customHeight="1">
      <c r="A3198" s="12">
        <v>3.2936461E7</v>
      </c>
      <c r="B3198" s="12" t="s">
        <v>35123</v>
      </c>
      <c r="C3198" s="12" t="s">
        <v>35124</v>
      </c>
      <c r="D3198" s="12" t="s">
        <v>35125</v>
      </c>
      <c r="E3198" s="12" t="s">
        <v>29662</v>
      </c>
      <c r="F3198" s="12" t="s">
        <v>119</v>
      </c>
      <c r="G3198" s="12">
        <v>2021.0</v>
      </c>
      <c r="H3198" s="33">
        <v>44090.0</v>
      </c>
      <c r="K3198" s="12" t="s">
        <v>35126</v>
      </c>
    </row>
    <row r="3199" ht="15.75" customHeight="1">
      <c r="A3199" s="12">
        <v>3.2989737E7</v>
      </c>
      <c r="B3199" s="12" t="s">
        <v>35127</v>
      </c>
      <c r="C3199" s="12" t="s">
        <v>26771</v>
      </c>
      <c r="D3199" s="12" t="s">
        <v>35128</v>
      </c>
      <c r="E3199" s="12" t="s">
        <v>22637</v>
      </c>
      <c r="F3199" s="12" t="s">
        <v>119</v>
      </c>
      <c r="G3199" s="12">
        <v>2021.0</v>
      </c>
      <c r="H3199" s="33">
        <v>44103.0</v>
      </c>
      <c r="K3199" s="12" t="s">
        <v>35129</v>
      </c>
    </row>
    <row r="3200" ht="15.75" customHeight="1">
      <c r="A3200" s="12">
        <v>3.3180256E7</v>
      </c>
      <c r="B3200" s="12" t="s">
        <v>35130</v>
      </c>
      <c r="C3200" s="12" t="s">
        <v>35131</v>
      </c>
      <c r="D3200" s="12" t="s">
        <v>35132</v>
      </c>
      <c r="E3200" s="12" t="s">
        <v>35133</v>
      </c>
      <c r="F3200" s="12" t="s">
        <v>1711</v>
      </c>
      <c r="G3200" s="12">
        <v>2021.0</v>
      </c>
      <c r="H3200" s="33">
        <v>44147.0</v>
      </c>
      <c r="K3200" s="12" t="s">
        <v>35134</v>
      </c>
    </row>
    <row r="3201" ht="15.75" customHeight="1">
      <c r="A3201" s="12">
        <v>3.3325576E7</v>
      </c>
      <c r="B3201" s="12" t="s">
        <v>35135</v>
      </c>
      <c r="C3201" s="12" t="s">
        <v>35136</v>
      </c>
      <c r="D3201" s="12" t="s">
        <v>35137</v>
      </c>
      <c r="E3201" s="12" t="s">
        <v>29312</v>
      </c>
      <c r="F3201" s="12" t="s">
        <v>9005</v>
      </c>
      <c r="G3201" s="12">
        <v>2021.0</v>
      </c>
      <c r="H3201" s="33">
        <v>44181.0</v>
      </c>
      <c r="K3201" s="12" t="s">
        <v>35138</v>
      </c>
    </row>
    <row r="3202" ht="15.75" customHeight="1">
      <c r="A3202" s="12">
        <v>3.3355067E7</v>
      </c>
      <c r="B3202" s="12" t="s">
        <v>35139</v>
      </c>
      <c r="C3202" s="12" t="s">
        <v>35140</v>
      </c>
      <c r="D3202" s="12" t="s">
        <v>35141</v>
      </c>
      <c r="E3202" s="12" t="s">
        <v>35142</v>
      </c>
      <c r="F3202" s="12" t="s">
        <v>24558</v>
      </c>
      <c r="G3202" s="12">
        <v>2021.0</v>
      </c>
      <c r="H3202" s="33">
        <v>44188.0</v>
      </c>
      <c r="K3202" s="12" t="s">
        <v>35143</v>
      </c>
    </row>
    <row r="3203" ht="15.75" customHeight="1">
      <c r="A3203" s="12">
        <v>3.3389546E7</v>
      </c>
      <c r="B3203" s="12" t="s">
        <v>35144</v>
      </c>
      <c r="C3203" s="12" t="s">
        <v>35145</v>
      </c>
      <c r="D3203" s="12" t="s">
        <v>35146</v>
      </c>
      <c r="E3203" s="12" t="s">
        <v>35147</v>
      </c>
      <c r="F3203" s="12" t="s">
        <v>1711</v>
      </c>
      <c r="G3203" s="12">
        <v>2021.0</v>
      </c>
      <c r="H3203" s="33">
        <v>44199.0</v>
      </c>
      <c r="K3203" s="12" t="s">
        <v>35148</v>
      </c>
    </row>
    <row r="3204" ht="15.75" customHeight="1">
      <c r="A3204" s="12">
        <v>3.3486127E7</v>
      </c>
      <c r="B3204" s="12" t="s">
        <v>35149</v>
      </c>
      <c r="C3204" s="12" t="s">
        <v>35150</v>
      </c>
      <c r="D3204" s="12" t="s">
        <v>35151</v>
      </c>
      <c r="E3204" s="12" t="s">
        <v>35152</v>
      </c>
      <c r="F3204" s="12" t="s">
        <v>3226</v>
      </c>
      <c r="G3204" s="12">
        <v>2021.0</v>
      </c>
      <c r="H3204" s="33">
        <v>44220.0</v>
      </c>
      <c r="K3204" s="12" t="s">
        <v>35153</v>
      </c>
    </row>
    <row r="3205" ht="15.75" customHeight="1">
      <c r="A3205" s="12">
        <v>3.3564174E7</v>
      </c>
      <c r="B3205" s="12" t="s">
        <v>35154</v>
      </c>
      <c r="C3205" s="12" t="s">
        <v>20408</v>
      </c>
      <c r="D3205" s="12" t="s">
        <v>35155</v>
      </c>
      <c r="E3205" s="12" t="s">
        <v>20410</v>
      </c>
      <c r="F3205" s="12" t="s">
        <v>11291</v>
      </c>
      <c r="G3205" s="12">
        <v>2021.0</v>
      </c>
      <c r="H3205" s="33">
        <v>44237.0</v>
      </c>
      <c r="K3205" s="12" t="s">
        <v>35156</v>
      </c>
    </row>
    <row r="3206" ht="15.75" customHeight="1">
      <c r="A3206" s="12">
        <v>3.3646062E7</v>
      </c>
      <c r="B3206" s="12" t="s">
        <v>35157</v>
      </c>
      <c r="C3206" s="12" t="s">
        <v>35158</v>
      </c>
      <c r="D3206" s="12" t="s">
        <v>35159</v>
      </c>
      <c r="E3206" s="12" t="s">
        <v>35160</v>
      </c>
      <c r="F3206" s="12" t="s">
        <v>151</v>
      </c>
      <c r="G3206" s="12">
        <v>2021.0</v>
      </c>
      <c r="H3206" s="33">
        <v>44256.0</v>
      </c>
      <c r="K3206" s="12" t="s">
        <v>35161</v>
      </c>
    </row>
    <row r="3207" ht="15.75" customHeight="1">
      <c r="A3207" s="12">
        <v>3.3661033E7</v>
      </c>
      <c r="B3207" s="12" t="s">
        <v>35162</v>
      </c>
      <c r="C3207" s="12" t="s">
        <v>35163</v>
      </c>
      <c r="D3207" s="12" t="s">
        <v>35164</v>
      </c>
      <c r="E3207" s="12" t="s">
        <v>35165</v>
      </c>
      <c r="F3207" s="12" t="s">
        <v>151</v>
      </c>
      <c r="G3207" s="12">
        <v>2021.0</v>
      </c>
      <c r="H3207" s="33">
        <v>44259.0</v>
      </c>
      <c r="I3207" s="12" t="s">
        <v>35166</v>
      </c>
      <c r="K3207" s="12" t="s">
        <v>35167</v>
      </c>
    </row>
    <row r="3208" ht="15.75" customHeight="1">
      <c r="A3208" s="12">
        <v>3.3713627E7</v>
      </c>
      <c r="B3208" s="12" t="s">
        <v>35168</v>
      </c>
      <c r="C3208" s="12" t="s">
        <v>35169</v>
      </c>
      <c r="D3208" s="12" t="s">
        <v>35170</v>
      </c>
      <c r="E3208" s="12" t="s">
        <v>35171</v>
      </c>
      <c r="F3208" s="12" t="s">
        <v>2712</v>
      </c>
      <c r="G3208" s="12">
        <v>2021.0</v>
      </c>
      <c r="H3208" s="33">
        <v>44268.0</v>
      </c>
      <c r="K3208" s="12" t="s">
        <v>35172</v>
      </c>
    </row>
    <row r="3209" ht="15.75" customHeight="1">
      <c r="A3209" s="12">
        <v>3.3732952E7</v>
      </c>
      <c r="B3209" s="12" t="s">
        <v>35173</v>
      </c>
      <c r="C3209" s="12" t="s">
        <v>35174</v>
      </c>
      <c r="D3209" s="12" t="s">
        <v>35175</v>
      </c>
      <c r="E3209" s="12" t="s">
        <v>35176</v>
      </c>
      <c r="F3209" s="12" t="s">
        <v>28624</v>
      </c>
      <c r="G3209" s="12">
        <v>2021.0</v>
      </c>
      <c r="H3209" s="33">
        <v>44273.0</v>
      </c>
      <c r="I3209" s="12" t="s">
        <v>35177</v>
      </c>
      <c r="K3209" s="12" t="s">
        <v>35178</v>
      </c>
    </row>
    <row r="3210" ht="15.75" customHeight="1">
      <c r="A3210" s="12">
        <v>3.3839778E7</v>
      </c>
      <c r="B3210" s="12" t="s">
        <v>35180</v>
      </c>
      <c r="C3210" s="12" t="s">
        <v>35181</v>
      </c>
      <c r="D3210" s="12" t="s">
        <v>35182</v>
      </c>
      <c r="E3210" s="12" t="s">
        <v>35183</v>
      </c>
      <c r="F3210" s="12" t="s">
        <v>2798</v>
      </c>
      <c r="G3210" s="12">
        <v>2021.0</v>
      </c>
      <c r="H3210" s="33">
        <v>44297.0</v>
      </c>
      <c r="K3210" s="12" t="s">
        <v>35184</v>
      </c>
    </row>
    <row r="3211" ht="15.75" customHeight="1">
      <c r="A3211" s="12">
        <v>3.3864876E7</v>
      </c>
      <c r="B3211" s="12" t="s">
        <v>35186</v>
      </c>
      <c r="C3211" s="12" t="s">
        <v>35187</v>
      </c>
      <c r="D3211" s="12" t="s">
        <v>35188</v>
      </c>
      <c r="E3211" s="12" t="s">
        <v>35189</v>
      </c>
      <c r="F3211" s="12" t="s">
        <v>1239</v>
      </c>
      <c r="G3211" s="12">
        <v>2021.0</v>
      </c>
      <c r="H3211" s="33">
        <v>44303.0</v>
      </c>
      <c r="K3211" s="12" t="s">
        <v>35190</v>
      </c>
    </row>
    <row r="3212" ht="15.75" customHeight="1">
      <c r="A3212" s="12">
        <v>3.3895462E7</v>
      </c>
      <c r="B3212" s="12" t="s">
        <v>35191</v>
      </c>
      <c r="C3212" s="12" t="s">
        <v>35192</v>
      </c>
      <c r="D3212" s="12" t="s">
        <v>35193</v>
      </c>
      <c r="E3212" s="12" t="s">
        <v>16230</v>
      </c>
      <c r="F3212" s="12" t="s">
        <v>202</v>
      </c>
      <c r="G3212" s="12">
        <v>2021.0</v>
      </c>
      <c r="H3212" s="33">
        <v>44311.0</v>
      </c>
      <c r="K3212" s="12" t="s">
        <v>35194</v>
      </c>
    </row>
    <row r="3213" ht="15.75" customHeight="1">
      <c r="A3213" s="12">
        <v>3.390919E7</v>
      </c>
      <c r="B3213" s="12" t="s">
        <v>35195</v>
      </c>
      <c r="C3213" s="12" t="s">
        <v>35196</v>
      </c>
      <c r="D3213" s="12" t="s">
        <v>35197</v>
      </c>
      <c r="E3213" s="12" t="s">
        <v>35198</v>
      </c>
      <c r="F3213" s="12" t="s">
        <v>664</v>
      </c>
      <c r="G3213" s="12">
        <v>2021.0</v>
      </c>
      <c r="H3213" s="33">
        <v>44314.0</v>
      </c>
      <c r="I3213" s="12" t="s">
        <v>35199</v>
      </c>
      <c r="K3213" s="12" t="s">
        <v>35200</v>
      </c>
    </row>
    <row r="3214" ht="15.75" customHeight="1">
      <c r="A3214" s="12">
        <v>3.3938009E7</v>
      </c>
      <c r="B3214" s="12" t="s">
        <v>35201</v>
      </c>
      <c r="C3214" s="12" t="s">
        <v>35202</v>
      </c>
      <c r="D3214" s="12" t="s">
        <v>35203</v>
      </c>
      <c r="E3214" s="12" t="s">
        <v>35204</v>
      </c>
      <c r="F3214" s="12" t="s">
        <v>3517</v>
      </c>
      <c r="G3214" s="12">
        <v>2021.0</v>
      </c>
      <c r="H3214" s="33">
        <v>44319.0</v>
      </c>
      <c r="K3214" s="12" t="s">
        <v>35205</v>
      </c>
    </row>
    <row r="3215" ht="15.75" customHeight="1">
      <c r="A3215" s="12">
        <v>3.4014151E7</v>
      </c>
      <c r="B3215" s="12" t="s">
        <v>35206</v>
      </c>
      <c r="C3215" s="12" t="s">
        <v>35207</v>
      </c>
      <c r="D3215" s="12" t="s">
        <v>35208</v>
      </c>
      <c r="E3215" s="12" t="s">
        <v>35209</v>
      </c>
      <c r="F3215" s="12" t="s">
        <v>508</v>
      </c>
      <c r="G3215" s="12">
        <v>2021.0</v>
      </c>
      <c r="H3215" s="33">
        <v>44336.0</v>
      </c>
      <c r="I3215" s="12" t="s">
        <v>35210</v>
      </c>
      <c r="K3215" s="12" t="s">
        <v>35211</v>
      </c>
    </row>
    <row r="3216" ht="15.75" customHeight="1">
      <c r="A3216" s="12">
        <v>3.4086908E7</v>
      </c>
      <c r="B3216" s="12" t="s">
        <v>35212</v>
      </c>
      <c r="C3216" s="12" t="s">
        <v>35213</v>
      </c>
      <c r="D3216" s="12" t="s">
        <v>35214</v>
      </c>
      <c r="E3216" s="12" t="s">
        <v>35215</v>
      </c>
      <c r="F3216" s="12" t="s">
        <v>15997</v>
      </c>
      <c r="G3216" s="12">
        <v>2021.0</v>
      </c>
      <c r="H3216" s="33">
        <v>44351.0</v>
      </c>
      <c r="K3216" s="12" t="s">
        <v>35216</v>
      </c>
    </row>
    <row r="3217" ht="15.75" customHeight="1">
      <c r="A3217" s="12">
        <v>3.4218605E7</v>
      </c>
      <c r="B3217" s="12" t="s">
        <v>35217</v>
      </c>
      <c r="C3217" s="12" t="s">
        <v>35218</v>
      </c>
      <c r="D3217" s="12" t="s">
        <v>35219</v>
      </c>
      <c r="E3217" s="12" t="s">
        <v>35220</v>
      </c>
      <c r="F3217" s="12" t="s">
        <v>2562</v>
      </c>
      <c r="G3217" s="12">
        <v>2021.0</v>
      </c>
      <c r="H3217" s="33">
        <v>44381.0</v>
      </c>
      <c r="I3217" s="12" t="s">
        <v>35221</v>
      </c>
      <c r="K3217" s="12" t="s">
        <v>35222</v>
      </c>
    </row>
    <row r="3218" ht="15.75" customHeight="1">
      <c r="A3218" s="12">
        <v>3.4219771E7</v>
      </c>
      <c r="B3218" s="12" t="s">
        <v>35223</v>
      </c>
      <c r="C3218" s="12" t="s">
        <v>35224</v>
      </c>
      <c r="D3218" s="12" t="s">
        <v>35225</v>
      </c>
      <c r="E3218" s="12" t="s">
        <v>35226</v>
      </c>
      <c r="F3218" s="12" t="s">
        <v>1580</v>
      </c>
      <c r="G3218" s="12">
        <v>2021.0</v>
      </c>
      <c r="H3218" s="33">
        <v>44382.0</v>
      </c>
      <c r="I3218" s="12" t="s">
        <v>35227</v>
      </c>
    </row>
    <row r="3219" ht="15.75" customHeight="1">
      <c r="A3219" s="12">
        <v>3.4250769E7</v>
      </c>
      <c r="B3219" s="12" t="s">
        <v>35228</v>
      </c>
      <c r="C3219" s="12" t="s">
        <v>35229</v>
      </c>
      <c r="D3219" s="12" t="s">
        <v>35230</v>
      </c>
      <c r="E3219" s="12" t="s">
        <v>33131</v>
      </c>
      <c r="F3219" s="12" t="s">
        <v>22677</v>
      </c>
      <c r="G3219" s="12">
        <v>2021.0</v>
      </c>
      <c r="H3219" s="33">
        <v>44389.0</v>
      </c>
      <c r="K3219" s="12" t="s">
        <v>35231</v>
      </c>
    </row>
    <row r="3220" ht="15.75" customHeight="1">
      <c r="A3220" s="12">
        <v>3.4290955E7</v>
      </c>
      <c r="B3220" s="12" t="s">
        <v>35232</v>
      </c>
      <c r="C3220" s="12" t="s">
        <v>35233</v>
      </c>
      <c r="D3220" s="12" t="s">
        <v>35234</v>
      </c>
      <c r="E3220" s="12" t="s">
        <v>35235</v>
      </c>
      <c r="F3220" s="12" t="s">
        <v>13046</v>
      </c>
      <c r="G3220" s="12">
        <v>2021.0</v>
      </c>
      <c r="H3220" s="33">
        <v>44399.0</v>
      </c>
      <c r="I3220" s="12" t="s">
        <v>35236</v>
      </c>
      <c r="J3220" s="12" t="s">
        <v>35237</v>
      </c>
      <c r="K3220" s="12" t="s">
        <v>35238</v>
      </c>
    </row>
    <row r="3221" ht="15.75" customHeight="1">
      <c r="A3221" s="12">
        <v>3.4458071E7</v>
      </c>
      <c r="B3221" s="12" t="s">
        <v>35239</v>
      </c>
      <c r="C3221" s="12" t="s">
        <v>35240</v>
      </c>
      <c r="D3221" s="12" t="s">
        <v>35241</v>
      </c>
      <c r="E3221" s="12" t="s">
        <v>35242</v>
      </c>
      <c r="F3221" s="12" t="s">
        <v>13046</v>
      </c>
      <c r="G3221" s="12">
        <v>2021.0</v>
      </c>
      <c r="H3221" s="33">
        <v>44438.0</v>
      </c>
      <c r="I3221" s="12" t="s">
        <v>35243</v>
      </c>
      <c r="J3221" s="12" t="s">
        <v>35244</v>
      </c>
      <c r="K3221" s="12" t="s">
        <v>35245</v>
      </c>
    </row>
    <row r="3222" ht="15.75" customHeight="1">
      <c r="A3222" s="12">
        <v>3.5229576E7</v>
      </c>
      <c r="B3222" s="12" t="s">
        <v>35246</v>
      </c>
      <c r="C3222" s="12" t="s">
        <v>35247</v>
      </c>
      <c r="D3222" s="12" t="s">
        <v>35248</v>
      </c>
      <c r="E3222" s="12" t="s">
        <v>2711</v>
      </c>
      <c r="F3222" s="12" t="s">
        <v>995</v>
      </c>
      <c r="G3222" s="12">
        <v>2021.0</v>
      </c>
      <c r="H3222" s="33">
        <v>44621.0</v>
      </c>
      <c r="K3222" s="12" t="s">
        <v>35249</v>
      </c>
    </row>
    <row r="3223" ht="15.75" customHeight="1">
      <c r="A3223" s="12">
        <v>3.4078417E7</v>
      </c>
      <c r="B3223" s="12" t="s">
        <v>35250</v>
      </c>
      <c r="C3223" s="12" t="s">
        <v>35251</v>
      </c>
      <c r="D3223" s="12" t="s">
        <v>35252</v>
      </c>
      <c r="E3223" s="12" t="s">
        <v>33218</v>
      </c>
      <c r="F3223" s="12" t="s">
        <v>332</v>
      </c>
      <c r="G3223" s="12">
        <v>2021.0</v>
      </c>
      <c r="H3223" s="33">
        <v>44350.0</v>
      </c>
      <c r="I3223" s="12" t="s">
        <v>35253</v>
      </c>
      <c r="K3223" s="12" t="s">
        <v>35254</v>
      </c>
    </row>
    <row r="3224" ht="15.75" customHeight="1">
      <c r="A3224" s="12">
        <v>3.4191568E7</v>
      </c>
      <c r="B3224" s="12" t="s">
        <v>35256</v>
      </c>
      <c r="C3224" s="12" t="s">
        <v>35257</v>
      </c>
      <c r="D3224" s="12" t="s">
        <v>35258</v>
      </c>
      <c r="E3224" s="12" t="s">
        <v>35259</v>
      </c>
      <c r="F3224" s="12" t="s">
        <v>35260</v>
      </c>
      <c r="G3224" s="12">
        <v>2021.0</v>
      </c>
      <c r="H3224" s="33">
        <v>44377.0</v>
      </c>
      <c r="K3224" s="12" t="s">
        <v>35261</v>
      </c>
    </row>
    <row r="3225" ht="15.75" customHeight="1">
      <c r="A3225" s="12">
        <v>3.408354E7</v>
      </c>
      <c r="B3225" s="12" t="s">
        <v>35262</v>
      </c>
      <c r="C3225" s="12" t="s">
        <v>35263</v>
      </c>
      <c r="D3225" s="12" t="s">
        <v>35264</v>
      </c>
      <c r="E3225" s="12" t="s">
        <v>34857</v>
      </c>
      <c r="F3225" s="12" t="s">
        <v>7626</v>
      </c>
      <c r="G3225" s="12">
        <v>2021.0</v>
      </c>
      <c r="H3225" s="33">
        <v>44351.0</v>
      </c>
      <c r="I3225" s="12" t="s">
        <v>35265</v>
      </c>
      <c r="K3225" s="12" t="s">
        <v>35266</v>
      </c>
    </row>
    <row r="3226" ht="15.75" customHeight="1">
      <c r="A3226" s="12">
        <v>3.5284894E7</v>
      </c>
      <c r="B3226" s="12" t="s">
        <v>35268</v>
      </c>
      <c r="C3226" s="12" t="s">
        <v>35269</v>
      </c>
      <c r="D3226" s="12" t="s">
        <v>35270</v>
      </c>
      <c r="E3226" s="12" t="s">
        <v>35271</v>
      </c>
      <c r="F3226" s="12" t="s">
        <v>35272</v>
      </c>
      <c r="G3226" s="12">
        <v>2021.0</v>
      </c>
      <c r="H3226" s="33">
        <v>44634.0</v>
      </c>
      <c r="I3226" s="12" t="s">
        <v>35273</v>
      </c>
      <c r="K3226" s="12" t="s">
        <v>35274</v>
      </c>
    </row>
    <row r="3227" ht="15.75" customHeight="1">
      <c r="A3227" s="12">
        <v>3.3857432E7</v>
      </c>
      <c r="B3227" s="12" t="s">
        <v>35275</v>
      </c>
      <c r="C3227" s="12" t="s">
        <v>35276</v>
      </c>
      <c r="D3227" s="12" t="s">
        <v>35277</v>
      </c>
      <c r="E3227" s="12" t="s">
        <v>35278</v>
      </c>
      <c r="F3227" s="12" t="s">
        <v>6252</v>
      </c>
      <c r="G3227" s="12">
        <v>2021.0</v>
      </c>
      <c r="H3227" s="33">
        <v>44301.0</v>
      </c>
      <c r="I3227" s="12" t="s">
        <v>35279</v>
      </c>
      <c r="K3227" s="12" t="s">
        <v>35280</v>
      </c>
    </row>
    <row r="3228" ht="15.75" customHeight="1">
      <c r="A3228" s="12">
        <v>3.4102127E7</v>
      </c>
      <c r="B3228" s="12" t="s">
        <v>35282</v>
      </c>
      <c r="C3228" s="12" t="s">
        <v>35283</v>
      </c>
      <c r="D3228" s="12" t="s">
        <v>35284</v>
      </c>
      <c r="E3228" s="12" t="s">
        <v>7731</v>
      </c>
      <c r="F3228" s="12" t="s">
        <v>6252</v>
      </c>
      <c r="G3228" s="12">
        <v>2021.0</v>
      </c>
      <c r="H3228" s="33">
        <v>44355.0</v>
      </c>
      <c r="K3228" s="12" t="s">
        <v>35285</v>
      </c>
    </row>
    <row r="3229" ht="15.75" customHeight="1">
      <c r="A3229" s="12">
        <v>3.4164457E7</v>
      </c>
      <c r="B3229" s="12" t="s">
        <v>35286</v>
      </c>
      <c r="C3229" s="12" t="s">
        <v>35287</v>
      </c>
      <c r="D3229" s="12" t="s">
        <v>35288</v>
      </c>
      <c r="E3229" s="12" t="s">
        <v>8404</v>
      </c>
      <c r="F3229" s="12" t="s">
        <v>18629</v>
      </c>
      <c r="G3229" s="12">
        <v>2021.0</v>
      </c>
      <c r="H3229" s="33">
        <v>44371.0</v>
      </c>
      <c r="I3229" s="12" t="s">
        <v>35289</v>
      </c>
      <c r="K3229" s="12" t="s">
        <v>35290</v>
      </c>
    </row>
    <row r="3230" ht="15.75" customHeight="1">
      <c r="A3230" s="12">
        <v>3.3875547E7</v>
      </c>
      <c r="B3230" s="12" t="s">
        <v>35291</v>
      </c>
      <c r="C3230" s="12" t="s">
        <v>35292</v>
      </c>
      <c r="D3230" s="12" t="s">
        <v>35293</v>
      </c>
      <c r="E3230" s="12" t="s">
        <v>35294</v>
      </c>
      <c r="F3230" s="12" t="s">
        <v>258</v>
      </c>
      <c r="G3230" s="12">
        <v>2021.0</v>
      </c>
      <c r="H3230" s="33">
        <v>44306.0</v>
      </c>
      <c r="I3230" s="12" t="s">
        <v>35295</v>
      </c>
      <c r="K3230" s="12" t="s">
        <v>35296</v>
      </c>
    </row>
    <row r="3231" ht="15.75" customHeight="1">
      <c r="A3231" s="12">
        <v>3.4074773E7</v>
      </c>
      <c r="B3231" s="12" t="s">
        <v>35298</v>
      </c>
      <c r="C3231" s="12" t="s">
        <v>35299</v>
      </c>
      <c r="D3231" s="12" t="s">
        <v>35300</v>
      </c>
      <c r="E3231" s="12" t="s">
        <v>12237</v>
      </c>
      <c r="F3231" s="12" t="s">
        <v>1104</v>
      </c>
      <c r="G3231" s="12">
        <v>2021.0</v>
      </c>
      <c r="H3231" s="33">
        <v>44349.0</v>
      </c>
      <c r="I3231" s="12" t="s">
        <v>35301</v>
      </c>
      <c r="K3231" s="12" t="s">
        <v>35302</v>
      </c>
    </row>
    <row r="3232" ht="15.75" customHeight="1">
      <c r="A3232" s="12">
        <v>3.4077527E7</v>
      </c>
      <c r="B3232" s="12" t="s">
        <v>35303</v>
      </c>
      <c r="C3232" s="12" t="s">
        <v>35304</v>
      </c>
      <c r="D3232" s="12" t="s">
        <v>35305</v>
      </c>
      <c r="E3232" s="12" t="s">
        <v>35306</v>
      </c>
      <c r="F3232" s="12" t="s">
        <v>7460</v>
      </c>
      <c r="G3232" s="12">
        <v>2021.0</v>
      </c>
      <c r="H3232" s="33">
        <v>44349.0</v>
      </c>
      <c r="I3232" s="12" t="s">
        <v>35307</v>
      </c>
      <c r="K3232" s="12" t="s">
        <v>35308</v>
      </c>
    </row>
    <row r="3233" ht="15.75" customHeight="1">
      <c r="A3233" s="12">
        <v>3.4201013E7</v>
      </c>
      <c r="B3233" s="12" t="s">
        <v>35309</v>
      </c>
      <c r="C3233" s="12" t="s">
        <v>35310</v>
      </c>
      <c r="D3233" s="12" t="s">
        <v>35311</v>
      </c>
      <c r="E3233" s="12" t="s">
        <v>5991</v>
      </c>
      <c r="F3233" s="12" t="s">
        <v>27579</v>
      </c>
      <c r="G3233" s="12">
        <v>2021.0</v>
      </c>
      <c r="H3233" s="33">
        <v>44379.0</v>
      </c>
      <c r="I3233" s="12" t="s">
        <v>35312</v>
      </c>
      <c r="K3233" s="12" t="s">
        <v>35313</v>
      </c>
    </row>
    <row r="3234" ht="15.75" customHeight="1">
      <c r="A3234" s="12">
        <v>3.3945798E7</v>
      </c>
      <c r="B3234" s="12" t="s">
        <v>35314</v>
      </c>
      <c r="C3234" s="12" t="s">
        <v>35315</v>
      </c>
      <c r="D3234" s="12" t="s">
        <v>35316</v>
      </c>
      <c r="E3234" s="12" t="s">
        <v>20033</v>
      </c>
      <c r="F3234" s="12" t="s">
        <v>14697</v>
      </c>
      <c r="G3234" s="12">
        <v>2021.0</v>
      </c>
      <c r="H3234" s="33">
        <v>44320.0</v>
      </c>
      <c r="I3234" s="12" t="s">
        <v>35317</v>
      </c>
      <c r="J3234" s="12" t="s">
        <v>35318</v>
      </c>
      <c r="K3234" s="12" t="s">
        <v>35319</v>
      </c>
    </row>
    <row r="3235" ht="15.75" customHeight="1">
      <c r="A3235" s="12">
        <v>3.4106924E7</v>
      </c>
      <c r="B3235" s="12" t="s">
        <v>35321</v>
      </c>
      <c r="C3235" s="12" t="s">
        <v>35322</v>
      </c>
      <c r="D3235" s="12" t="s">
        <v>35323</v>
      </c>
      <c r="E3235" s="12" t="s">
        <v>35324</v>
      </c>
      <c r="F3235" s="12" t="s">
        <v>2810</v>
      </c>
      <c r="G3235" s="12">
        <v>2021.0</v>
      </c>
      <c r="H3235" s="33">
        <v>44356.0</v>
      </c>
      <c r="I3235" s="12" t="s">
        <v>35325</v>
      </c>
      <c r="K3235" s="12" t="s">
        <v>35326</v>
      </c>
    </row>
    <row r="3236" ht="15.75" customHeight="1">
      <c r="A3236" s="12">
        <v>3.4108021E7</v>
      </c>
      <c r="B3236" s="12" t="s">
        <v>35327</v>
      </c>
      <c r="C3236" s="12" t="s">
        <v>35328</v>
      </c>
      <c r="D3236" s="12" t="s">
        <v>35329</v>
      </c>
      <c r="E3236" s="12" t="s">
        <v>35330</v>
      </c>
      <c r="F3236" s="12" t="s">
        <v>332</v>
      </c>
      <c r="G3236" s="12">
        <v>2021.0</v>
      </c>
      <c r="H3236" s="33">
        <v>44357.0</v>
      </c>
      <c r="I3236" s="12" t="s">
        <v>35331</v>
      </c>
      <c r="K3236" s="12" t="s">
        <v>35332</v>
      </c>
    </row>
    <row r="3237" ht="15.75" customHeight="1">
      <c r="A3237" s="12">
        <v>3.3853965E7</v>
      </c>
      <c r="B3237" s="12" t="s">
        <v>35333</v>
      </c>
      <c r="C3237" s="12" t="s">
        <v>35334</v>
      </c>
      <c r="D3237" s="12" t="s">
        <v>35335</v>
      </c>
      <c r="E3237" s="12" t="s">
        <v>35336</v>
      </c>
      <c r="F3237" s="12" t="s">
        <v>2756</v>
      </c>
      <c r="G3237" s="12">
        <v>2021.0</v>
      </c>
      <c r="H3237" s="33">
        <v>44301.0</v>
      </c>
      <c r="I3237" s="12" t="s">
        <v>35337</v>
      </c>
      <c r="K3237" s="12" t="s">
        <v>35338</v>
      </c>
    </row>
    <row r="3238" ht="15.75" customHeight="1">
      <c r="A3238" s="12">
        <v>3.410718E7</v>
      </c>
      <c r="B3238" s="12" t="s">
        <v>35340</v>
      </c>
      <c r="C3238" s="12" t="s">
        <v>35341</v>
      </c>
      <c r="D3238" s="12" t="s">
        <v>35342</v>
      </c>
      <c r="E3238" s="12" t="s">
        <v>35343</v>
      </c>
      <c r="F3238" s="12" t="s">
        <v>4123</v>
      </c>
      <c r="G3238" s="12">
        <v>2021.0</v>
      </c>
      <c r="H3238" s="33">
        <v>44356.0</v>
      </c>
      <c r="I3238" s="12" t="s">
        <v>35344</v>
      </c>
      <c r="K3238" s="12" t="s">
        <v>35345</v>
      </c>
    </row>
    <row r="3239" ht="15.75" customHeight="1">
      <c r="A3239" s="12">
        <v>3.411121E7</v>
      </c>
      <c r="B3239" s="12" t="s">
        <v>35346</v>
      </c>
      <c r="C3239" s="12" t="s">
        <v>35347</v>
      </c>
      <c r="D3239" s="12" t="s">
        <v>35348</v>
      </c>
      <c r="E3239" s="12" t="s">
        <v>22932</v>
      </c>
      <c r="F3239" s="12" t="s">
        <v>2831</v>
      </c>
      <c r="G3239" s="12">
        <v>2021.0</v>
      </c>
      <c r="H3239" s="33">
        <v>44357.0</v>
      </c>
      <c r="I3239" s="12" t="s">
        <v>35349</v>
      </c>
      <c r="K3239" s="12" t="s">
        <v>35350</v>
      </c>
    </row>
    <row r="3240" ht="15.75" customHeight="1">
      <c r="A3240" s="12">
        <v>3.4200825E7</v>
      </c>
      <c r="B3240" s="12" t="s">
        <v>35351</v>
      </c>
      <c r="C3240" s="12" t="s">
        <v>35352</v>
      </c>
      <c r="D3240" s="12" t="s">
        <v>35353</v>
      </c>
      <c r="E3240" s="12" t="s">
        <v>13860</v>
      </c>
      <c r="F3240" s="12" t="s">
        <v>5636</v>
      </c>
      <c r="G3240" s="12">
        <v>2021.0</v>
      </c>
      <c r="H3240" s="33">
        <v>44379.0</v>
      </c>
      <c r="I3240" s="12" t="s">
        <v>35354</v>
      </c>
      <c r="K3240" s="12" t="s">
        <v>35355</v>
      </c>
    </row>
    <row r="3241" ht="15.75" customHeight="1">
      <c r="A3241" s="12">
        <v>3.3893109E7</v>
      </c>
      <c r="B3241" s="12" t="s">
        <v>35356</v>
      </c>
      <c r="C3241" s="12" t="s">
        <v>35357</v>
      </c>
      <c r="D3241" s="12" t="s">
        <v>35358</v>
      </c>
      <c r="E3241" s="12" t="s">
        <v>35359</v>
      </c>
      <c r="F3241" s="12" t="s">
        <v>182</v>
      </c>
      <c r="G3241" s="12">
        <v>2021.0</v>
      </c>
      <c r="H3241" s="33">
        <v>44310.0</v>
      </c>
      <c r="I3241" s="12" t="s">
        <v>35360</v>
      </c>
      <c r="K3241" s="12" t="s">
        <v>35361</v>
      </c>
    </row>
    <row r="3242" ht="15.75" customHeight="1">
      <c r="A3242" s="12">
        <v>3.5284883E7</v>
      </c>
      <c r="B3242" s="12" t="s">
        <v>35363</v>
      </c>
      <c r="C3242" s="12" t="s">
        <v>35364</v>
      </c>
      <c r="D3242" s="12" t="s">
        <v>35365</v>
      </c>
      <c r="E3242" s="12" t="s">
        <v>35366</v>
      </c>
      <c r="F3242" s="12" t="s">
        <v>35272</v>
      </c>
      <c r="G3242" s="12">
        <v>2021.0</v>
      </c>
      <c r="H3242" s="33">
        <v>44634.0</v>
      </c>
      <c r="I3242" s="12" t="s">
        <v>35367</v>
      </c>
      <c r="K3242" s="12" t="s">
        <v>35368</v>
      </c>
    </row>
    <row r="3243" ht="15.75" customHeight="1">
      <c r="A3243" s="12">
        <v>3.4204809E7</v>
      </c>
      <c r="B3243" s="12" t="s">
        <v>35369</v>
      </c>
      <c r="C3243" s="12" t="s">
        <v>35370</v>
      </c>
      <c r="D3243" s="12" t="s">
        <v>35371</v>
      </c>
      <c r="E3243" s="12" t="s">
        <v>35372</v>
      </c>
      <c r="F3243" s="12" t="s">
        <v>5636</v>
      </c>
      <c r="G3243" s="12">
        <v>2021.0</v>
      </c>
      <c r="H3243" s="33">
        <v>44379.0</v>
      </c>
      <c r="I3243" s="12" t="s">
        <v>35373</v>
      </c>
      <c r="K3243" s="12" t="s">
        <v>35374</v>
      </c>
    </row>
    <row r="3244" ht="15.75" customHeight="1">
      <c r="A3244" s="12">
        <v>3.4129613E7</v>
      </c>
      <c r="B3244" s="12" t="s">
        <v>35376</v>
      </c>
      <c r="C3244" s="12" t="s">
        <v>35377</v>
      </c>
      <c r="D3244" s="12" t="s">
        <v>35378</v>
      </c>
      <c r="E3244" s="12" t="s">
        <v>27547</v>
      </c>
      <c r="F3244" s="12" t="s">
        <v>2831</v>
      </c>
      <c r="G3244" s="12">
        <v>2021.0</v>
      </c>
      <c r="H3244" s="33">
        <v>44362.0</v>
      </c>
      <c r="I3244" s="12" t="s">
        <v>35379</v>
      </c>
      <c r="K3244" s="12" t="s">
        <v>35380</v>
      </c>
    </row>
    <row r="3245" ht="15.75" customHeight="1">
      <c r="A3245" s="12">
        <v>3.4130635E7</v>
      </c>
      <c r="B3245" s="12" t="s">
        <v>35382</v>
      </c>
      <c r="C3245" s="12" t="s">
        <v>35383</v>
      </c>
      <c r="D3245" s="12" t="s">
        <v>35384</v>
      </c>
      <c r="E3245" s="12" t="s">
        <v>35385</v>
      </c>
      <c r="F3245" s="12" t="s">
        <v>368</v>
      </c>
      <c r="G3245" s="12">
        <v>2021.0</v>
      </c>
      <c r="H3245" s="33">
        <v>44363.0</v>
      </c>
      <c r="I3245" s="12" t="s">
        <v>35386</v>
      </c>
      <c r="K3245" s="12" t="s">
        <v>35387</v>
      </c>
    </row>
    <row r="3246" ht="15.75" customHeight="1">
      <c r="A3246" s="12">
        <v>3.4130708E7</v>
      </c>
      <c r="B3246" s="12" t="s">
        <v>35388</v>
      </c>
      <c r="C3246" s="12" t="s">
        <v>35389</v>
      </c>
      <c r="D3246" s="12" t="s">
        <v>35390</v>
      </c>
      <c r="E3246" s="12" t="s">
        <v>20033</v>
      </c>
      <c r="F3246" s="12" t="s">
        <v>818</v>
      </c>
      <c r="G3246" s="12">
        <v>2021.0</v>
      </c>
      <c r="H3246" s="33">
        <v>44363.0</v>
      </c>
      <c r="I3246" s="12" t="s">
        <v>35391</v>
      </c>
      <c r="K3246" s="12" t="s">
        <v>35392</v>
      </c>
    </row>
    <row r="3247" ht="15.75" customHeight="1">
      <c r="A3247" s="12">
        <v>3.4134753E7</v>
      </c>
      <c r="B3247" s="12" t="s">
        <v>35393</v>
      </c>
      <c r="C3247" s="12" t="s">
        <v>35394</v>
      </c>
      <c r="D3247" s="12" t="s">
        <v>35395</v>
      </c>
      <c r="E3247" s="12" t="s">
        <v>4243</v>
      </c>
      <c r="F3247" s="12" t="s">
        <v>332</v>
      </c>
      <c r="G3247" s="12">
        <v>2021.0</v>
      </c>
      <c r="H3247" s="33">
        <v>44364.0</v>
      </c>
      <c r="I3247" s="12" t="s">
        <v>35396</v>
      </c>
      <c r="K3247" s="12" t="s">
        <v>35397</v>
      </c>
    </row>
    <row r="3248" ht="15.75" customHeight="1">
      <c r="A3248" s="12">
        <v>3.4208514E7</v>
      </c>
      <c r="B3248" s="12" t="s">
        <v>35399</v>
      </c>
      <c r="C3248" s="12" t="s">
        <v>35400</v>
      </c>
      <c r="D3248" s="12" t="s">
        <v>35401</v>
      </c>
      <c r="E3248" s="12" t="s">
        <v>34674</v>
      </c>
      <c r="F3248" s="12" t="s">
        <v>27579</v>
      </c>
      <c r="G3248" s="12">
        <v>2021.0</v>
      </c>
      <c r="H3248" s="33">
        <v>44379.0</v>
      </c>
      <c r="I3248" s="12" t="s">
        <v>35402</v>
      </c>
      <c r="K3248" s="12" t="s">
        <v>35403</v>
      </c>
    </row>
    <row r="3249" ht="15.75" customHeight="1">
      <c r="A3249" s="12">
        <v>3.4220756E7</v>
      </c>
      <c r="B3249" s="12" t="s">
        <v>35404</v>
      </c>
      <c r="C3249" s="12" t="s">
        <v>35405</v>
      </c>
      <c r="D3249" s="12" t="s">
        <v>35406</v>
      </c>
      <c r="E3249" s="12" t="s">
        <v>35407</v>
      </c>
      <c r="F3249" s="12" t="s">
        <v>1128</v>
      </c>
      <c r="G3249" s="12">
        <v>2021.0</v>
      </c>
      <c r="H3249" s="33">
        <v>44382.0</v>
      </c>
      <c r="I3249" s="12" t="s">
        <v>35408</v>
      </c>
      <c r="K3249" s="12" t="s">
        <v>35409</v>
      </c>
    </row>
    <row r="3250" ht="15.75" customHeight="1">
      <c r="A3250" s="12">
        <v>3.4140472E7</v>
      </c>
      <c r="B3250" s="12" t="s">
        <v>35410</v>
      </c>
      <c r="C3250" s="12" t="s">
        <v>35411</v>
      </c>
      <c r="D3250" s="12" t="s">
        <v>35412</v>
      </c>
      <c r="E3250" s="12" t="s">
        <v>12470</v>
      </c>
      <c r="F3250" s="12" t="s">
        <v>7626</v>
      </c>
      <c r="G3250" s="12">
        <v>2021.0</v>
      </c>
      <c r="H3250" s="33">
        <v>44365.0</v>
      </c>
      <c r="I3250" s="12" t="s">
        <v>35413</v>
      </c>
      <c r="K3250" s="12" t="s">
        <v>35414</v>
      </c>
    </row>
    <row r="3251" ht="15.75" customHeight="1">
      <c r="A3251" s="12">
        <v>3.4204285E7</v>
      </c>
      <c r="B3251" s="12" t="s">
        <v>35416</v>
      </c>
      <c r="C3251" s="12" t="s">
        <v>35417</v>
      </c>
      <c r="D3251" s="12" t="s">
        <v>35418</v>
      </c>
      <c r="E3251" s="12" t="s">
        <v>35419</v>
      </c>
      <c r="F3251" s="12" t="s">
        <v>18934</v>
      </c>
      <c r="G3251" s="12">
        <v>2021.0</v>
      </c>
      <c r="H3251" s="33">
        <v>44379.0</v>
      </c>
      <c r="I3251" s="12" t="s">
        <v>35420</v>
      </c>
      <c r="K3251" s="12" t="s">
        <v>35421</v>
      </c>
    </row>
    <row r="3252" ht="15.75" customHeight="1">
      <c r="A3252" s="12">
        <v>3.388318E7</v>
      </c>
      <c r="B3252" s="12" t="s">
        <v>35422</v>
      </c>
      <c r="C3252" s="12" t="s">
        <v>33496</v>
      </c>
      <c r="D3252" s="12" t="s">
        <v>35423</v>
      </c>
      <c r="E3252" s="12" t="s">
        <v>12888</v>
      </c>
      <c r="F3252" s="12" t="s">
        <v>175</v>
      </c>
      <c r="G3252" s="12">
        <v>2021.0</v>
      </c>
      <c r="H3252" s="33">
        <v>44308.0</v>
      </c>
      <c r="I3252" s="12" t="s">
        <v>35424</v>
      </c>
      <c r="K3252" s="12" t="s">
        <v>35425</v>
      </c>
    </row>
    <row r="3253" ht="15.75" customHeight="1">
      <c r="A3253" s="12">
        <v>3.414377E7</v>
      </c>
      <c r="B3253" s="12" t="s">
        <v>35427</v>
      </c>
      <c r="C3253" s="12" t="s">
        <v>35428</v>
      </c>
      <c r="D3253" s="12" t="s">
        <v>35429</v>
      </c>
      <c r="E3253" s="12" t="s">
        <v>35430</v>
      </c>
      <c r="F3253" s="12" t="s">
        <v>3097</v>
      </c>
      <c r="G3253" s="12">
        <v>2021.0</v>
      </c>
      <c r="H3253" s="33">
        <v>44365.0</v>
      </c>
      <c r="I3253" s="12" t="s">
        <v>35431</v>
      </c>
      <c r="K3253" s="12" t="s">
        <v>35432</v>
      </c>
    </row>
    <row r="3254" ht="15.75" customHeight="1">
      <c r="A3254" s="12">
        <v>3.4205547E7</v>
      </c>
      <c r="B3254" s="12" t="s">
        <v>35433</v>
      </c>
      <c r="C3254" s="12" t="s">
        <v>35434</v>
      </c>
      <c r="D3254" s="12" t="s">
        <v>35435</v>
      </c>
      <c r="E3254" s="12" t="s">
        <v>35436</v>
      </c>
      <c r="F3254" s="12" t="s">
        <v>5636</v>
      </c>
      <c r="G3254" s="12">
        <v>2021.0</v>
      </c>
      <c r="H3254" s="33">
        <v>44379.0</v>
      </c>
      <c r="I3254" s="12" t="s">
        <v>35437</v>
      </c>
      <c r="K3254" s="12" t="s">
        <v>35438</v>
      </c>
    </row>
    <row r="3255" ht="15.75" customHeight="1">
      <c r="A3255" s="12">
        <v>3.4205734E7</v>
      </c>
      <c r="B3255" s="12" t="s">
        <v>35440</v>
      </c>
      <c r="C3255" s="12" t="s">
        <v>35441</v>
      </c>
      <c r="D3255" s="12" t="s">
        <v>35442</v>
      </c>
      <c r="E3255" s="12" t="s">
        <v>3030</v>
      </c>
      <c r="F3255" s="12" t="s">
        <v>32583</v>
      </c>
      <c r="G3255" s="12">
        <v>2021.0</v>
      </c>
      <c r="H3255" s="33">
        <v>44379.0</v>
      </c>
      <c r="I3255" s="12" t="s">
        <v>35443</v>
      </c>
      <c r="K3255" s="12" t="s">
        <v>35444</v>
      </c>
    </row>
    <row r="3256" ht="15.75" customHeight="1">
      <c r="A3256" s="12">
        <v>3.4239915E7</v>
      </c>
      <c r="B3256" s="12" t="s">
        <v>35445</v>
      </c>
      <c r="C3256" s="12" t="s">
        <v>35446</v>
      </c>
      <c r="D3256" s="12" t="s">
        <v>35447</v>
      </c>
      <c r="E3256" s="12" t="s">
        <v>17380</v>
      </c>
      <c r="F3256" s="12" t="s">
        <v>18629</v>
      </c>
      <c r="G3256" s="12">
        <v>2021.0</v>
      </c>
      <c r="H3256" s="33">
        <v>44386.0</v>
      </c>
      <c r="I3256" s="12" t="s">
        <v>35448</v>
      </c>
      <c r="K3256" s="12" t="s">
        <v>35449</v>
      </c>
    </row>
    <row r="3257" ht="15.75" customHeight="1">
      <c r="A3257" s="12">
        <v>3.424978E7</v>
      </c>
      <c r="B3257" s="12" t="s">
        <v>35451</v>
      </c>
      <c r="C3257" s="12" t="s">
        <v>35452</v>
      </c>
      <c r="D3257" s="12" t="s">
        <v>35453</v>
      </c>
      <c r="E3257" s="12" t="s">
        <v>35454</v>
      </c>
      <c r="F3257" s="12" t="s">
        <v>3171</v>
      </c>
      <c r="G3257" s="12">
        <v>2021.0</v>
      </c>
      <c r="H3257" s="33">
        <v>44389.0</v>
      </c>
      <c r="I3257" s="12" t="s">
        <v>35455</v>
      </c>
      <c r="K3257" s="12" t="s">
        <v>35456</v>
      </c>
    </row>
    <row r="3258" ht="15.75" customHeight="1">
      <c r="A3258" s="12">
        <v>3.4202443E7</v>
      </c>
      <c r="B3258" s="12" t="s">
        <v>35458</v>
      </c>
      <c r="C3258" s="12" t="s">
        <v>35459</v>
      </c>
      <c r="D3258" s="12" t="s">
        <v>35460</v>
      </c>
      <c r="E3258" s="12" t="s">
        <v>35171</v>
      </c>
      <c r="F3258" s="12" t="s">
        <v>27579</v>
      </c>
      <c r="G3258" s="12">
        <v>2021.0</v>
      </c>
      <c r="H3258" s="33">
        <v>44379.0</v>
      </c>
      <c r="I3258" s="12" t="s">
        <v>35461</v>
      </c>
      <c r="K3258" s="12" t="s">
        <v>35462</v>
      </c>
    </row>
    <row r="3259" ht="15.75" customHeight="1">
      <c r="A3259" s="12">
        <v>3.4172444E7</v>
      </c>
      <c r="B3259" s="12" t="s">
        <v>35464</v>
      </c>
      <c r="C3259" s="12" t="s">
        <v>35465</v>
      </c>
      <c r="D3259" s="12" t="s">
        <v>35466</v>
      </c>
      <c r="E3259" s="12" t="s">
        <v>28611</v>
      </c>
      <c r="F3259" s="12" t="s">
        <v>19653</v>
      </c>
      <c r="G3259" s="12">
        <v>2021.0</v>
      </c>
      <c r="H3259" s="33">
        <v>44373.0</v>
      </c>
      <c r="I3259" s="12" t="s">
        <v>35467</v>
      </c>
      <c r="K3259" s="12" t="s">
        <v>35468</v>
      </c>
    </row>
    <row r="3260" ht="15.75" customHeight="1">
      <c r="A3260" s="12">
        <v>3.4203236E7</v>
      </c>
      <c r="B3260" s="12" t="s">
        <v>35470</v>
      </c>
      <c r="C3260" s="12" t="s">
        <v>35471</v>
      </c>
      <c r="D3260" s="12" t="s">
        <v>35472</v>
      </c>
      <c r="E3260" s="12" t="s">
        <v>16352</v>
      </c>
      <c r="F3260" s="12" t="s">
        <v>27579</v>
      </c>
      <c r="G3260" s="12">
        <v>2021.0</v>
      </c>
      <c r="H3260" s="33">
        <v>44379.0</v>
      </c>
      <c r="I3260" s="12" t="s">
        <v>35473</v>
      </c>
      <c r="K3260" s="12" t="s">
        <v>35474</v>
      </c>
    </row>
    <row r="3261" ht="15.75" customHeight="1">
      <c r="A3261" s="12">
        <v>3.4187542E7</v>
      </c>
      <c r="B3261" s="12" t="s">
        <v>35476</v>
      </c>
      <c r="C3261" s="12" t="s">
        <v>35477</v>
      </c>
      <c r="D3261" s="12" t="s">
        <v>35478</v>
      </c>
      <c r="E3261" s="12" t="s">
        <v>35479</v>
      </c>
      <c r="F3261" s="12" t="s">
        <v>332</v>
      </c>
      <c r="G3261" s="12">
        <v>2021.0</v>
      </c>
      <c r="H3261" s="33">
        <v>44377.0</v>
      </c>
      <c r="I3261" s="12" t="s">
        <v>35480</v>
      </c>
      <c r="K3261" s="12" t="s">
        <v>35481</v>
      </c>
    </row>
    <row r="3262" ht="15.75" customHeight="1">
      <c r="A3262" s="12">
        <v>3.4214261E7</v>
      </c>
      <c r="B3262" s="12" t="s">
        <v>35483</v>
      </c>
      <c r="C3262" s="12" t="s">
        <v>35484</v>
      </c>
      <c r="D3262" s="12" t="s">
        <v>35485</v>
      </c>
      <c r="E3262" s="12" t="s">
        <v>35486</v>
      </c>
      <c r="F3262" s="12" t="s">
        <v>1092</v>
      </c>
      <c r="G3262" s="12">
        <v>2021.0</v>
      </c>
      <c r="H3262" s="33">
        <v>44379.0</v>
      </c>
      <c r="I3262" s="12" t="s">
        <v>35487</v>
      </c>
      <c r="K3262" s="12" t="s">
        <v>35488</v>
      </c>
    </row>
    <row r="3263" ht="15.75" customHeight="1">
      <c r="A3263" s="12">
        <v>3.4214274E7</v>
      </c>
      <c r="B3263" s="12" t="s">
        <v>35489</v>
      </c>
      <c r="C3263" s="12" t="s">
        <v>35490</v>
      </c>
      <c r="D3263" s="12" t="s">
        <v>35491</v>
      </c>
      <c r="E3263" s="12" t="s">
        <v>5136</v>
      </c>
      <c r="F3263" s="12" t="s">
        <v>1092</v>
      </c>
      <c r="G3263" s="12">
        <v>2021.0</v>
      </c>
      <c r="H3263" s="33">
        <v>44379.0</v>
      </c>
      <c r="I3263" s="12" t="s">
        <v>35492</v>
      </c>
      <c r="K3263" s="12" t="s">
        <v>35493</v>
      </c>
    </row>
    <row r="3264" ht="15.75" customHeight="1">
      <c r="A3264" s="12">
        <v>3.426813E7</v>
      </c>
      <c r="B3264" s="12" t="s">
        <v>35494</v>
      </c>
      <c r="C3264" s="12" t="s">
        <v>35495</v>
      </c>
      <c r="D3264" s="12" t="s">
        <v>35496</v>
      </c>
      <c r="E3264" s="12" t="s">
        <v>35497</v>
      </c>
      <c r="F3264" s="12" t="s">
        <v>3171</v>
      </c>
      <c r="G3264" s="12">
        <v>2021.0</v>
      </c>
      <c r="H3264" s="33">
        <v>44393.0</v>
      </c>
      <c r="I3264" s="12" t="s">
        <v>35498</v>
      </c>
      <c r="K3264" s="12" t="s">
        <v>35499</v>
      </c>
    </row>
    <row r="3265" ht="15.75" customHeight="1">
      <c r="A3265" s="12">
        <v>3.4208806E7</v>
      </c>
      <c r="B3265" s="12" t="s">
        <v>35500</v>
      </c>
      <c r="C3265" s="12" t="s">
        <v>35501</v>
      </c>
      <c r="D3265" s="12" t="s">
        <v>35502</v>
      </c>
      <c r="E3265" s="12" t="s">
        <v>5140</v>
      </c>
      <c r="F3265" s="12" t="s">
        <v>5636</v>
      </c>
      <c r="G3265" s="12">
        <v>2021.0</v>
      </c>
      <c r="H3265" s="33">
        <v>44379.0</v>
      </c>
      <c r="I3265" s="12" t="s">
        <v>35503</v>
      </c>
      <c r="K3265" s="12" t="s">
        <v>35504</v>
      </c>
    </row>
    <row r="3266" ht="15.75" customHeight="1">
      <c r="A3266" s="12">
        <v>3.420906E7</v>
      </c>
      <c r="B3266" s="12" t="s">
        <v>35506</v>
      </c>
      <c r="C3266" s="12" t="s">
        <v>35507</v>
      </c>
      <c r="D3266" s="12" t="s">
        <v>35508</v>
      </c>
      <c r="E3266" s="12" t="s">
        <v>35509</v>
      </c>
      <c r="F3266" s="12" t="s">
        <v>27579</v>
      </c>
      <c r="G3266" s="12">
        <v>2021.0</v>
      </c>
      <c r="H3266" s="33">
        <v>44379.0</v>
      </c>
      <c r="I3266" s="12" t="s">
        <v>35510</v>
      </c>
      <c r="K3266" s="12" t="s">
        <v>35511</v>
      </c>
    </row>
    <row r="3267" ht="15.75" customHeight="1">
      <c r="A3267" s="12">
        <v>3.2986912E7</v>
      </c>
      <c r="B3267" s="12" t="s">
        <v>35512</v>
      </c>
      <c r="C3267" s="12" t="s">
        <v>35513</v>
      </c>
      <c r="D3267" s="12" t="s">
        <v>35514</v>
      </c>
      <c r="E3267" s="12" t="s">
        <v>35515</v>
      </c>
      <c r="F3267" s="12" t="s">
        <v>884</v>
      </c>
      <c r="G3267" s="12">
        <v>2021.0</v>
      </c>
      <c r="H3267" s="33">
        <v>44102.0</v>
      </c>
      <c r="K3267" s="12" t="s">
        <v>35516</v>
      </c>
    </row>
    <row r="3268" ht="15.75" customHeight="1">
      <c r="A3268" s="12">
        <v>3.3021711E7</v>
      </c>
      <c r="B3268" s="12" t="s">
        <v>35518</v>
      </c>
      <c r="C3268" s="12" t="s">
        <v>35519</v>
      </c>
      <c r="D3268" s="12" t="s">
        <v>35520</v>
      </c>
      <c r="E3268" s="12" t="s">
        <v>35521</v>
      </c>
      <c r="F3268" s="12" t="s">
        <v>10113</v>
      </c>
      <c r="G3268" s="12">
        <v>2021.0</v>
      </c>
      <c r="H3268" s="33">
        <v>44110.0</v>
      </c>
      <c r="K3268" s="12" t="s">
        <v>35522</v>
      </c>
    </row>
    <row r="3269" ht="15.75" customHeight="1">
      <c r="A3269" s="12">
        <v>3.3142046E7</v>
      </c>
      <c r="B3269" s="12" t="s">
        <v>35523</v>
      </c>
      <c r="C3269" s="12" t="s">
        <v>35524</v>
      </c>
      <c r="D3269" s="12" t="s">
        <v>35525</v>
      </c>
      <c r="E3269" s="12" t="s">
        <v>35526</v>
      </c>
      <c r="F3269" s="12" t="s">
        <v>884</v>
      </c>
      <c r="G3269" s="12">
        <v>2021.0</v>
      </c>
      <c r="H3269" s="33">
        <v>44138.0</v>
      </c>
      <c r="I3269" s="12" t="s">
        <v>35527</v>
      </c>
      <c r="K3269" s="12" t="s">
        <v>35528</v>
      </c>
    </row>
    <row r="3270" ht="15.75" customHeight="1">
      <c r="A3270" s="12">
        <v>3.3620135E7</v>
      </c>
      <c r="B3270" s="12" t="s">
        <v>35529</v>
      </c>
      <c r="C3270" s="12" t="s">
        <v>35530</v>
      </c>
      <c r="D3270" s="12" t="s">
        <v>35531</v>
      </c>
      <c r="E3270" s="12" t="s">
        <v>33131</v>
      </c>
      <c r="F3270" s="12" t="s">
        <v>18319</v>
      </c>
      <c r="G3270" s="12">
        <v>2021.0</v>
      </c>
      <c r="H3270" s="33">
        <v>44250.0</v>
      </c>
      <c r="I3270" s="12" t="s">
        <v>35532</v>
      </c>
      <c r="K3270" s="12" t="s">
        <v>35533</v>
      </c>
    </row>
    <row r="3271" ht="15.75" customHeight="1">
      <c r="A3271" s="12">
        <v>3.366783E7</v>
      </c>
      <c r="B3271" s="12" t="s">
        <v>35534</v>
      </c>
      <c r="C3271" s="12" t="s">
        <v>35535</v>
      </c>
      <c r="D3271" s="12" t="s">
        <v>35536</v>
      </c>
      <c r="E3271" s="12" t="s">
        <v>13971</v>
      </c>
      <c r="F3271" s="12" t="s">
        <v>496</v>
      </c>
      <c r="G3271" s="12">
        <v>2021.0</v>
      </c>
      <c r="H3271" s="33">
        <v>44260.0</v>
      </c>
      <c r="K3271" s="12" t="s">
        <v>35537</v>
      </c>
    </row>
    <row r="3272" ht="15.75" customHeight="1">
      <c r="A3272" s="12">
        <v>3.3676201E7</v>
      </c>
      <c r="B3272" s="12" t="s">
        <v>35538</v>
      </c>
      <c r="C3272" s="12" t="s">
        <v>35539</v>
      </c>
      <c r="D3272" s="12" t="s">
        <v>35540</v>
      </c>
      <c r="E3272" s="12" t="s">
        <v>35541</v>
      </c>
      <c r="F3272" s="12" t="s">
        <v>496</v>
      </c>
      <c r="G3272" s="12">
        <v>2021.0</v>
      </c>
      <c r="H3272" s="33">
        <v>44261.0</v>
      </c>
      <c r="K3272" s="12" t="s">
        <v>35542</v>
      </c>
    </row>
    <row r="3273" ht="15.75" customHeight="1">
      <c r="A3273" s="12">
        <v>3.3683831E7</v>
      </c>
      <c r="B3273" s="12" t="s">
        <v>35543</v>
      </c>
      <c r="C3273" s="12" t="s">
        <v>35544</v>
      </c>
      <c r="D3273" s="12" t="s">
        <v>35545</v>
      </c>
      <c r="E3273" s="12" t="s">
        <v>35546</v>
      </c>
      <c r="F3273" s="12" t="s">
        <v>18319</v>
      </c>
      <c r="G3273" s="12">
        <v>2021.0</v>
      </c>
      <c r="H3273" s="33">
        <v>44263.0</v>
      </c>
      <c r="I3273" s="12" t="s">
        <v>35547</v>
      </c>
      <c r="K3273" s="12" t="s">
        <v>35548</v>
      </c>
    </row>
    <row r="3274" ht="15.75" customHeight="1">
      <c r="A3274" s="12">
        <v>3.373579E7</v>
      </c>
      <c r="B3274" s="12" t="s">
        <v>35549</v>
      </c>
      <c r="C3274" s="12" t="s">
        <v>35550</v>
      </c>
      <c r="D3274" s="12" t="s">
        <v>35551</v>
      </c>
      <c r="E3274" s="12" t="s">
        <v>35552</v>
      </c>
      <c r="F3274" s="12" t="s">
        <v>496</v>
      </c>
      <c r="G3274" s="12">
        <v>2021.0</v>
      </c>
      <c r="H3274" s="33">
        <v>44273.0</v>
      </c>
      <c r="K3274" s="12" t="s">
        <v>35553</v>
      </c>
    </row>
    <row r="3275" ht="15.75" customHeight="1">
      <c r="A3275" s="12">
        <v>3.3743472E7</v>
      </c>
      <c r="B3275" s="12" t="s">
        <v>35554</v>
      </c>
      <c r="C3275" s="12" t="s">
        <v>35555</v>
      </c>
      <c r="D3275" s="12" t="s">
        <v>35556</v>
      </c>
      <c r="E3275" s="12" t="s">
        <v>21388</v>
      </c>
      <c r="F3275" s="12" t="s">
        <v>496</v>
      </c>
      <c r="G3275" s="12">
        <v>2021.0</v>
      </c>
      <c r="H3275" s="33">
        <v>44275.0</v>
      </c>
      <c r="K3275" s="12" t="s">
        <v>35557</v>
      </c>
    </row>
    <row r="3276" ht="15.75" customHeight="1">
      <c r="A3276" s="12">
        <v>3.3771726E7</v>
      </c>
      <c r="B3276" s="12" t="s">
        <v>35558</v>
      </c>
      <c r="C3276" s="12" t="s">
        <v>35559</v>
      </c>
      <c r="D3276" s="12" t="s">
        <v>35560</v>
      </c>
      <c r="E3276" s="12" t="s">
        <v>28382</v>
      </c>
      <c r="F3276" s="12" t="s">
        <v>169</v>
      </c>
      <c r="G3276" s="12">
        <v>2021.0</v>
      </c>
      <c r="H3276" s="33">
        <v>44282.0</v>
      </c>
      <c r="I3276" s="12" t="s">
        <v>35561</v>
      </c>
      <c r="K3276" s="12" t="s">
        <v>35562</v>
      </c>
    </row>
    <row r="3277" ht="15.75" customHeight="1">
      <c r="A3277" s="12">
        <v>3.3774481E7</v>
      </c>
      <c r="B3277" s="12" t="s">
        <v>35563</v>
      </c>
      <c r="C3277" s="12" t="s">
        <v>35564</v>
      </c>
      <c r="D3277" s="12" t="s">
        <v>35565</v>
      </c>
      <c r="E3277" s="12" t="s">
        <v>35566</v>
      </c>
      <c r="F3277" s="12" t="s">
        <v>496</v>
      </c>
      <c r="G3277" s="12">
        <v>2021.0</v>
      </c>
      <c r="H3277" s="33">
        <v>44283.0</v>
      </c>
      <c r="K3277" s="12" t="s">
        <v>35567</v>
      </c>
    </row>
    <row r="3278" ht="15.75" customHeight="1">
      <c r="A3278" s="12">
        <v>3.379435E7</v>
      </c>
      <c r="B3278" s="12" t="s">
        <v>35568</v>
      </c>
      <c r="C3278" s="12" t="s">
        <v>11486</v>
      </c>
      <c r="D3278" s="12" t="s">
        <v>35569</v>
      </c>
      <c r="E3278" s="12" t="s">
        <v>11488</v>
      </c>
      <c r="F3278" s="12" t="s">
        <v>169</v>
      </c>
      <c r="G3278" s="12">
        <v>2021.0</v>
      </c>
      <c r="H3278" s="33">
        <v>44287.0</v>
      </c>
      <c r="K3278" s="12" t="s">
        <v>35570</v>
      </c>
    </row>
    <row r="3279" ht="15.75" customHeight="1">
      <c r="A3279" s="12">
        <v>3.3794351E7</v>
      </c>
      <c r="B3279" s="12" t="s">
        <v>35571</v>
      </c>
      <c r="C3279" s="12" t="s">
        <v>35572</v>
      </c>
      <c r="D3279" s="12" t="s">
        <v>35573</v>
      </c>
      <c r="E3279" s="12" t="s">
        <v>18425</v>
      </c>
      <c r="F3279" s="12" t="s">
        <v>169</v>
      </c>
      <c r="G3279" s="12">
        <v>2021.0</v>
      </c>
      <c r="H3279" s="33">
        <v>44287.0</v>
      </c>
      <c r="K3279" s="12" t="s">
        <v>35574</v>
      </c>
    </row>
    <row r="3280" ht="15.75" customHeight="1">
      <c r="A3280" s="12">
        <v>3.3813285E7</v>
      </c>
      <c r="B3280" s="12" t="s">
        <v>35575</v>
      </c>
      <c r="C3280" s="12" t="s">
        <v>35576</v>
      </c>
      <c r="D3280" s="12" t="s">
        <v>35577</v>
      </c>
      <c r="E3280" s="12" t="s">
        <v>35578</v>
      </c>
      <c r="F3280" s="12" t="s">
        <v>496</v>
      </c>
      <c r="G3280" s="12">
        <v>2021.0</v>
      </c>
      <c r="H3280" s="33">
        <v>44290.0</v>
      </c>
      <c r="K3280" s="12" t="s">
        <v>35579</v>
      </c>
    </row>
    <row r="3281" ht="15.75" customHeight="1">
      <c r="A3281" s="12">
        <v>3.3819743E7</v>
      </c>
      <c r="B3281" s="12" t="s">
        <v>35580</v>
      </c>
      <c r="C3281" s="12" t="s">
        <v>26771</v>
      </c>
      <c r="D3281" s="12" t="s">
        <v>35581</v>
      </c>
      <c r="E3281" s="12" t="s">
        <v>22637</v>
      </c>
      <c r="F3281" s="12" t="s">
        <v>496</v>
      </c>
      <c r="G3281" s="12">
        <v>2021.0</v>
      </c>
      <c r="H3281" s="33">
        <v>44291.0</v>
      </c>
      <c r="K3281" s="12" t="s">
        <v>35582</v>
      </c>
    </row>
    <row r="3282" ht="15.75" customHeight="1">
      <c r="A3282" s="12">
        <v>3.3857748E7</v>
      </c>
      <c r="B3282" s="12" t="s">
        <v>35583</v>
      </c>
      <c r="C3282" s="12" t="s">
        <v>35584</v>
      </c>
      <c r="D3282" s="12" t="s">
        <v>35585</v>
      </c>
      <c r="E3282" s="12" t="s">
        <v>1091</v>
      </c>
      <c r="F3282" s="12" t="s">
        <v>496</v>
      </c>
      <c r="G3282" s="12">
        <v>2021.0</v>
      </c>
      <c r="H3282" s="33">
        <v>44301.0</v>
      </c>
      <c r="K3282" s="12" t="s">
        <v>35586</v>
      </c>
    </row>
    <row r="3283" ht="15.75" customHeight="1">
      <c r="A3283" s="12">
        <v>3.3857749E7</v>
      </c>
      <c r="B3283" s="12" t="s">
        <v>35587</v>
      </c>
      <c r="C3283" s="12" t="s">
        <v>35588</v>
      </c>
      <c r="D3283" s="12" t="s">
        <v>35589</v>
      </c>
      <c r="E3283" s="12" t="s">
        <v>6662</v>
      </c>
      <c r="F3283" s="12" t="s">
        <v>496</v>
      </c>
      <c r="G3283" s="12">
        <v>2021.0</v>
      </c>
      <c r="H3283" s="33">
        <v>44301.0</v>
      </c>
      <c r="K3283" s="12" t="s">
        <v>35590</v>
      </c>
    </row>
    <row r="3284" ht="15.75" customHeight="1">
      <c r="A3284" s="12">
        <v>3.3862243E7</v>
      </c>
      <c r="B3284" s="12" t="s">
        <v>35591</v>
      </c>
      <c r="C3284" s="12" t="s">
        <v>35592</v>
      </c>
      <c r="D3284" s="12" t="s">
        <v>35593</v>
      </c>
      <c r="E3284" s="12" t="s">
        <v>35594</v>
      </c>
      <c r="F3284" s="12" t="s">
        <v>1331</v>
      </c>
      <c r="G3284" s="12">
        <v>2021.0</v>
      </c>
      <c r="H3284" s="33">
        <v>44302.0</v>
      </c>
      <c r="K3284" s="12" t="s">
        <v>35595</v>
      </c>
    </row>
    <row r="3285" ht="15.75" customHeight="1">
      <c r="A3285" s="12">
        <v>3.3865177E7</v>
      </c>
      <c r="B3285" s="12" t="s">
        <v>35597</v>
      </c>
      <c r="C3285" s="12" t="s">
        <v>35598</v>
      </c>
      <c r="D3285" s="12" t="s">
        <v>35599</v>
      </c>
      <c r="E3285" s="12" t="s">
        <v>25276</v>
      </c>
      <c r="F3285" s="12" t="s">
        <v>496</v>
      </c>
      <c r="G3285" s="12">
        <v>2021.0</v>
      </c>
      <c r="H3285" s="33">
        <v>44303.0</v>
      </c>
      <c r="I3285" s="12" t="s">
        <v>35600</v>
      </c>
      <c r="J3285" s="12" t="s">
        <v>35601</v>
      </c>
      <c r="K3285" s="12" t="s">
        <v>35602</v>
      </c>
    </row>
    <row r="3286" ht="15.75" customHeight="1">
      <c r="A3286" s="12">
        <v>3.3865179E7</v>
      </c>
      <c r="B3286" s="12" t="s">
        <v>35603</v>
      </c>
      <c r="C3286" s="12" t="s">
        <v>35604</v>
      </c>
      <c r="D3286" s="12" t="s">
        <v>35605</v>
      </c>
      <c r="E3286" s="12" t="s">
        <v>8095</v>
      </c>
      <c r="F3286" s="12" t="s">
        <v>496</v>
      </c>
      <c r="G3286" s="12">
        <v>2021.0</v>
      </c>
      <c r="H3286" s="33">
        <v>44303.0</v>
      </c>
      <c r="K3286" s="12" t="s">
        <v>35606</v>
      </c>
    </row>
    <row r="3287" ht="15.75" customHeight="1">
      <c r="A3287" s="12">
        <v>3.3872636E7</v>
      </c>
      <c r="B3287" s="12" t="s">
        <v>35607</v>
      </c>
      <c r="C3287" s="12" t="s">
        <v>35608</v>
      </c>
      <c r="D3287" s="12" t="s">
        <v>35609</v>
      </c>
      <c r="E3287" s="12" t="s">
        <v>35610</v>
      </c>
      <c r="F3287" s="12" t="s">
        <v>9243</v>
      </c>
      <c r="G3287" s="12">
        <v>2021.0</v>
      </c>
      <c r="H3287" s="33">
        <v>44305.0</v>
      </c>
      <c r="K3287" s="12" t="s">
        <v>35611</v>
      </c>
    </row>
    <row r="3288" ht="15.75" customHeight="1">
      <c r="A3288" s="12">
        <v>3.390144E7</v>
      </c>
      <c r="B3288" s="12" t="s">
        <v>35612</v>
      </c>
      <c r="C3288" s="12" t="s">
        <v>35613</v>
      </c>
      <c r="D3288" s="12" t="s">
        <v>35614</v>
      </c>
      <c r="E3288" s="12" t="s">
        <v>35615</v>
      </c>
      <c r="F3288" s="12" t="s">
        <v>2712</v>
      </c>
      <c r="G3288" s="12">
        <v>2021.0</v>
      </c>
      <c r="H3288" s="33">
        <v>44312.0</v>
      </c>
      <c r="K3288" s="12" t="s">
        <v>35616</v>
      </c>
    </row>
    <row r="3289" ht="15.75" customHeight="1">
      <c r="A3289" s="12">
        <v>3.3951977E7</v>
      </c>
      <c r="B3289" s="12" t="s">
        <v>35617</v>
      </c>
      <c r="C3289" s="12" t="s">
        <v>35618</v>
      </c>
      <c r="D3289" s="12" t="s">
        <v>35619</v>
      </c>
      <c r="E3289" s="12" t="s">
        <v>34261</v>
      </c>
      <c r="F3289" s="12" t="s">
        <v>1217</v>
      </c>
      <c r="G3289" s="12">
        <v>2021.0</v>
      </c>
      <c r="H3289" s="33">
        <v>44322.0</v>
      </c>
      <c r="K3289" s="12" t="s">
        <v>35620</v>
      </c>
    </row>
    <row r="3290" ht="15.75" customHeight="1">
      <c r="A3290" s="12">
        <v>3.3956091E7</v>
      </c>
      <c r="B3290" s="12" t="s">
        <v>35621</v>
      </c>
      <c r="C3290" s="12" t="s">
        <v>35622</v>
      </c>
      <c r="D3290" s="12" t="s">
        <v>35623</v>
      </c>
      <c r="E3290" s="12" t="s">
        <v>35624</v>
      </c>
      <c r="F3290" s="12" t="s">
        <v>3780</v>
      </c>
      <c r="G3290" s="12">
        <v>2021.0</v>
      </c>
      <c r="H3290" s="33">
        <v>44322.0</v>
      </c>
      <c r="K3290" s="12" t="s">
        <v>35625</v>
      </c>
    </row>
    <row r="3291" ht="15.75" customHeight="1">
      <c r="A3291" s="12">
        <v>3.3956519E7</v>
      </c>
      <c r="B3291" s="12" t="s">
        <v>35627</v>
      </c>
      <c r="C3291" s="12" t="s">
        <v>35628</v>
      </c>
      <c r="D3291" s="12" t="s">
        <v>35629</v>
      </c>
      <c r="E3291" s="12" t="s">
        <v>35630</v>
      </c>
      <c r="F3291" s="12" t="s">
        <v>151</v>
      </c>
      <c r="G3291" s="12">
        <v>2021.0</v>
      </c>
      <c r="H3291" s="33">
        <v>44322.0</v>
      </c>
      <c r="K3291" s="12" t="s">
        <v>35631</v>
      </c>
    </row>
    <row r="3292" ht="15.75" customHeight="1">
      <c r="A3292" s="12">
        <v>3.3975003E7</v>
      </c>
      <c r="B3292" s="12" t="s">
        <v>35632</v>
      </c>
      <c r="C3292" s="12" t="s">
        <v>35633</v>
      </c>
      <c r="D3292" s="12" t="s">
        <v>35634</v>
      </c>
      <c r="E3292" s="12" t="s">
        <v>35635</v>
      </c>
      <c r="F3292" s="12" t="s">
        <v>496</v>
      </c>
      <c r="G3292" s="12">
        <v>2021.0</v>
      </c>
      <c r="H3292" s="33">
        <v>44327.0</v>
      </c>
      <c r="K3292" s="12" t="s">
        <v>35636</v>
      </c>
    </row>
    <row r="3293" ht="15.75" customHeight="1">
      <c r="A3293" s="12">
        <v>3.3975193E7</v>
      </c>
      <c r="B3293" s="12" t="s">
        <v>35637</v>
      </c>
      <c r="C3293" s="12" t="s">
        <v>35638</v>
      </c>
      <c r="D3293" s="12" t="s">
        <v>35639</v>
      </c>
      <c r="E3293" s="12" t="s">
        <v>35640</v>
      </c>
      <c r="F3293" s="12" t="s">
        <v>2268</v>
      </c>
      <c r="G3293" s="12">
        <v>2021.0</v>
      </c>
      <c r="H3293" s="33">
        <v>44327.0</v>
      </c>
      <c r="K3293" s="12" t="s">
        <v>35641</v>
      </c>
    </row>
    <row r="3294" ht="15.75" customHeight="1">
      <c r="A3294" s="12">
        <v>3.3989945E7</v>
      </c>
      <c r="B3294" s="12" t="s">
        <v>35642</v>
      </c>
      <c r="C3294" s="12" t="s">
        <v>35643</v>
      </c>
      <c r="D3294" s="12" t="s">
        <v>35644</v>
      </c>
      <c r="E3294" s="12" t="s">
        <v>35645</v>
      </c>
      <c r="F3294" s="12" t="s">
        <v>496</v>
      </c>
      <c r="G3294" s="12">
        <v>2021.0</v>
      </c>
      <c r="H3294" s="33">
        <v>44330.0</v>
      </c>
      <c r="K3294" s="12" t="s">
        <v>35646</v>
      </c>
    </row>
    <row r="3295" ht="15.75" customHeight="1">
      <c r="A3295" s="12">
        <v>3.4003557E7</v>
      </c>
      <c r="B3295" s="12" t="s">
        <v>35647</v>
      </c>
      <c r="C3295" s="12" t="s">
        <v>35648</v>
      </c>
      <c r="D3295" s="12" t="s">
        <v>35649</v>
      </c>
      <c r="E3295" s="12" t="s">
        <v>35650</v>
      </c>
      <c r="F3295" s="12" t="s">
        <v>35651</v>
      </c>
      <c r="G3295" s="12">
        <v>2021.0</v>
      </c>
      <c r="H3295" s="33">
        <v>44334.0</v>
      </c>
      <c r="I3295" s="12" t="s">
        <v>35652</v>
      </c>
      <c r="K3295" s="12" t="s">
        <v>35653</v>
      </c>
    </row>
    <row r="3296" ht="15.75" customHeight="1">
      <c r="A3296" s="12">
        <v>3.4018413E7</v>
      </c>
      <c r="B3296" s="12" t="s">
        <v>35654</v>
      </c>
      <c r="C3296" s="12" t="s">
        <v>35655</v>
      </c>
      <c r="D3296" s="12" t="s">
        <v>35656</v>
      </c>
      <c r="E3296" s="12" t="s">
        <v>2301</v>
      </c>
      <c r="F3296" s="12" t="s">
        <v>35657</v>
      </c>
      <c r="G3296" s="12">
        <v>2021.0</v>
      </c>
      <c r="H3296" s="33">
        <v>44337.0</v>
      </c>
      <c r="K3296" s="12" t="s">
        <v>35658</v>
      </c>
    </row>
    <row r="3297" ht="15.75" customHeight="1">
      <c r="A3297" s="12">
        <v>3.4044127E7</v>
      </c>
      <c r="B3297" s="12" t="s">
        <v>35659</v>
      </c>
      <c r="C3297" s="12" t="s">
        <v>35660</v>
      </c>
      <c r="D3297" s="12" t="s">
        <v>35661</v>
      </c>
      <c r="E3297" s="12" t="s">
        <v>20793</v>
      </c>
      <c r="F3297" s="12" t="s">
        <v>1331</v>
      </c>
      <c r="G3297" s="12">
        <v>2021.0</v>
      </c>
      <c r="H3297" s="33">
        <v>44343.0</v>
      </c>
      <c r="K3297" s="12" t="s">
        <v>35662</v>
      </c>
    </row>
    <row r="3298" ht="15.75" customHeight="1">
      <c r="A3298" s="12">
        <v>3.4047357E7</v>
      </c>
      <c r="B3298" s="12" t="s">
        <v>35663</v>
      </c>
      <c r="C3298" s="12" t="s">
        <v>35664</v>
      </c>
      <c r="D3298" s="12" t="s">
        <v>35665</v>
      </c>
      <c r="E3298" s="12" t="s">
        <v>35666</v>
      </c>
      <c r="F3298" s="12" t="s">
        <v>278</v>
      </c>
      <c r="G3298" s="12">
        <v>2021.0</v>
      </c>
      <c r="H3298" s="33">
        <v>44344.0</v>
      </c>
      <c r="K3298" s="12" t="s">
        <v>35667</v>
      </c>
    </row>
    <row r="3299" ht="15.75" customHeight="1">
      <c r="A3299" s="12">
        <v>3.4196842E7</v>
      </c>
      <c r="B3299" s="12" t="s">
        <v>35668</v>
      </c>
      <c r="C3299" s="12" t="s">
        <v>35669</v>
      </c>
      <c r="D3299" s="12" t="s">
        <v>35670</v>
      </c>
      <c r="E3299" s="12" t="s">
        <v>35671</v>
      </c>
      <c r="F3299" s="12" t="s">
        <v>35672</v>
      </c>
      <c r="G3299" s="12">
        <v>2021.0</v>
      </c>
      <c r="H3299" s="33">
        <v>44378.0</v>
      </c>
      <c r="I3299" s="12" t="s">
        <v>35673</v>
      </c>
      <c r="K3299" s="12" t="s">
        <v>35674</v>
      </c>
    </row>
    <row r="3300" ht="15.75" customHeight="1">
      <c r="A3300" s="12">
        <v>3.419746E7</v>
      </c>
      <c r="B3300" s="12" t="s">
        <v>35675</v>
      </c>
      <c r="C3300" s="12" t="s">
        <v>35676</v>
      </c>
      <c r="D3300" s="12" t="s">
        <v>35677</v>
      </c>
      <c r="E3300" s="12" t="s">
        <v>35678</v>
      </c>
      <c r="F3300" s="12" t="s">
        <v>2831</v>
      </c>
      <c r="G3300" s="12">
        <v>2021.0</v>
      </c>
      <c r="H3300" s="33">
        <v>44378.0</v>
      </c>
      <c r="I3300" s="12" t="s">
        <v>35679</v>
      </c>
      <c r="K3300" s="12" t="s">
        <v>35680</v>
      </c>
    </row>
    <row r="3301" ht="15.75" customHeight="1">
      <c r="A3301" s="12">
        <v>3.4214027E7</v>
      </c>
      <c r="B3301" s="12" t="s">
        <v>35681</v>
      </c>
      <c r="C3301" s="12" t="s">
        <v>35682</v>
      </c>
      <c r="D3301" s="12" t="s">
        <v>35683</v>
      </c>
      <c r="E3301" s="12" t="s">
        <v>35684</v>
      </c>
      <c r="F3301" s="12" t="s">
        <v>3994</v>
      </c>
      <c r="G3301" s="12">
        <v>2021.0</v>
      </c>
      <c r="H3301" s="33">
        <v>44379.0</v>
      </c>
      <c r="I3301" s="12" t="s">
        <v>35685</v>
      </c>
      <c r="K3301" s="12" t="s">
        <v>35686</v>
      </c>
    </row>
    <row r="3302" ht="15.75" customHeight="1">
      <c r="A3302" s="12">
        <v>3.4242991E7</v>
      </c>
      <c r="B3302" s="12" t="s">
        <v>35687</v>
      </c>
      <c r="C3302" s="12" t="s">
        <v>35688</v>
      </c>
      <c r="D3302" s="12" t="s">
        <v>35689</v>
      </c>
      <c r="E3302" s="12" t="s">
        <v>35690</v>
      </c>
      <c r="F3302" s="12" t="s">
        <v>26169</v>
      </c>
      <c r="G3302" s="12">
        <v>2021.0</v>
      </c>
      <c r="H3302" s="33">
        <v>44386.0</v>
      </c>
      <c r="K3302" s="12" t="s">
        <v>35691</v>
      </c>
    </row>
    <row r="3303" ht="15.75" customHeight="1">
      <c r="A3303" s="12">
        <v>3.4250186E7</v>
      </c>
      <c r="B3303" s="12" t="s">
        <v>35692</v>
      </c>
      <c r="C3303" s="12" t="s">
        <v>35693</v>
      </c>
      <c r="D3303" s="12" t="s">
        <v>35694</v>
      </c>
      <c r="E3303" s="12" t="s">
        <v>35695</v>
      </c>
      <c r="F3303" s="12" t="s">
        <v>32254</v>
      </c>
      <c r="G3303" s="12">
        <v>2021.0</v>
      </c>
      <c r="H3303" s="33">
        <v>44389.0</v>
      </c>
      <c r="I3303" s="12" t="s">
        <v>35696</v>
      </c>
      <c r="K3303" s="12" t="s">
        <v>35697</v>
      </c>
    </row>
    <row r="3304" ht="15.75" customHeight="1">
      <c r="A3304" s="12">
        <v>3.4336228E7</v>
      </c>
      <c r="B3304" s="12" t="s">
        <v>35699</v>
      </c>
      <c r="C3304" s="12" t="s">
        <v>35700</v>
      </c>
      <c r="D3304" s="12" t="s">
        <v>35701</v>
      </c>
      <c r="E3304" s="12" t="s">
        <v>35702</v>
      </c>
      <c r="F3304" s="12" t="s">
        <v>9590</v>
      </c>
      <c r="G3304" s="12">
        <v>2021.0</v>
      </c>
      <c r="H3304" s="33">
        <v>44410.0</v>
      </c>
      <c r="I3304" s="12" t="s">
        <v>35703</v>
      </c>
      <c r="K3304" s="12" t="s">
        <v>35704</v>
      </c>
    </row>
    <row r="3305" ht="15.75" customHeight="1">
      <c r="A3305" s="12">
        <v>3.4474788E7</v>
      </c>
      <c r="B3305" s="12" t="s">
        <v>35705</v>
      </c>
      <c r="C3305" s="12" t="s">
        <v>35706</v>
      </c>
      <c r="D3305" s="12" t="s">
        <v>35707</v>
      </c>
      <c r="E3305" s="12" t="s">
        <v>35708</v>
      </c>
      <c r="F3305" s="12" t="s">
        <v>12747</v>
      </c>
      <c r="G3305" s="12">
        <v>2021.0</v>
      </c>
      <c r="H3305" s="33">
        <v>44442.0</v>
      </c>
      <c r="K3305" s="12" t="s">
        <v>35709</v>
      </c>
    </row>
    <row r="3306" ht="15.75" customHeight="1">
      <c r="A3306" s="12">
        <v>3.2607585E7</v>
      </c>
      <c r="B3306" s="12" t="s">
        <v>35710</v>
      </c>
      <c r="C3306" s="12" t="s">
        <v>35711</v>
      </c>
      <c r="D3306" s="12" t="s">
        <v>35712</v>
      </c>
      <c r="E3306" s="12" t="s">
        <v>2301</v>
      </c>
      <c r="F3306" s="12" t="s">
        <v>3216</v>
      </c>
      <c r="G3306" s="12">
        <v>2021.0</v>
      </c>
      <c r="H3306" s="33">
        <v>44014.0</v>
      </c>
      <c r="K3306" s="12" t="s">
        <v>35713</v>
      </c>
    </row>
    <row r="3307" ht="15.75" customHeight="1">
      <c r="A3307" s="12">
        <v>3.4217365E7</v>
      </c>
      <c r="B3307" s="12" t="s">
        <v>35715</v>
      </c>
      <c r="C3307" s="12" t="s">
        <v>35716</v>
      </c>
      <c r="D3307" s="12" t="s">
        <v>35717</v>
      </c>
      <c r="E3307" s="12" t="s">
        <v>26223</v>
      </c>
      <c r="F3307" s="12" t="s">
        <v>12793</v>
      </c>
      <c r="G3307" s="12">
        <v>2021.0</v>
      </c>
      <c r="H3307" s="33">
        <v>44381.0</v>
      </c>
      <c r="I3307" s="12" t="s">
        <v>35718</v>
      </c>
      <c r="K3307" s="12" t="s">
        <v>35719</v>
      </c>
    </row>
    <row r="3308" ht="15.75" customHeight="1">
      <c r="A3308" s="12">
        <v>3.4357986E7</v>
      </c>
      <c r="B3308" s="12" t="s">
        <v>35721</v>
      </c>
      <c r="C3308" s="12" t="s">
        <v>35722</v>
      </c>
      <c r="D3308" s="12" t="s">
        <v>35723</v>
      </c>
      <c r="E3308" s="12" t="s">
        <v>7597</v>
      </c>
      <c r="F3308" s="12" t="s">
        <v>5636</v>
      </c>
      <c r="G3308" s="12">
        <v>2021.0</v>
      </c>
      <c r="H3308" s="33">
        <v>44414.0</v>
      </c>
      <c r="I3308" s="12" t="s">
        <v>35724</v>
      </c>
      <c r="K3308" s="12" t="s">
        <v>35725</v>
      </c>
    </row>
    <row r="3309" ht="15.75" customHeight="1">
      <c r="A3309" s="12">
        <v>3.4290699E7</v>
      </c>
      <c r="B3309" s="12" t="s">
        <v>35726</v>
      </c>
      <c r="C3309" s="12" t="s">
        <v>35727</v>
      </c>
      <c r="D3309" s="12" t="s">
        <v>35728</v>
      </c>
      <c r="E3309" s="12" t="s">
        <v>35729</v>
      </c>
      <c r="F3309" s="12" t="s">
        <v>21929</v>
      </c>
      <c r="G3309" s="12">
        <v>2021.0</v>
      </c>
      <c r="H3309" s="33">
        <v>44399.0</v>
      </c>
      <c r="I3309" s="12" t="s">
        <v>35730</v>
      </c>
      <c r="K3309" s="12" t="s">
        <v>35731</v>
      </c>
    </row>
    <row r="3310" ht="15.75" customHeight="1">
      <c r="A3310" s="12">
        <v>3.4003269E7</v>
      </c>
      <c r="B3310" s="12" t="s">
        <v>35733</v>
      </c>
      <c r="C3310" s="12" t="s">
        <v>35734</v>
      </c>
      <c r="D3310" s="12" t="s">
        <v>35735</v>
      </c>
      <c r="E3310" s="12" t="s">
        <v>26860</v>
      </c>
      <c r="F3310" s="12" t="s">
        <v>2843</v>
      </c>
      <c r="G3310" s="12">
        <v>2021.0</v>
      </c>
      <c r="H3310" s="33">
        <v>44334.0</v>
      </c>
      <c r="I3310" s="12" t="s">
        <v>35736</v>
      </c>
      <c r="K3310" s="12" t="s">
        <v>35737</v>
      </c>
    </row>
    <row r="3311" ht="15.75" customHeight="1">
      <c r="A3311" s="12">
        <v>3.4238975E7</v>
      </c>
      <c r="B3311" s="12" t="s">
        <v>35739</v>
      </c>
      <c r="C3311" s="12" t="s">
        <v>35740</v>
      </c>
      <c r="D3311" s="12" t="s">
        <v>35741</v>
      </c>
      <c r="E3311" s="12" t="s">
        <v>30010</v>
      </c>
      <c r="F3311" s="12" t="s">
        <v>5609</v>
      </c>
      <c r="G3311" s="12">
        <v>2021.0</v>
      </c>
      <c r="H3311" s="33">
        <v>44386.0</v>
      </c>
      <c r="I3311" s="12" t="s">
        <v>35742</v>
      </c>
      <c r="K3311" s="12" t="s">
        <v>35743</v>
      </c>
    </row>
    <row r="3312" ht="15.75" customHeight="1">
      <c r="A3312" s="12">
        <v>3.4246293E7</v>
      </c>
      <c r="B3312" s="12" t="s">
        <v>35745</v>
      </c>
      <c r="C3312" s="12" t="s">
        <v>35746</v>
      </c>
      <c r="D3312" s="12" t="s">
        <v>35747</v>
      </c>
      <c r="E3312" s="12" t="s">
        <v>35748</v>
      </c>
      <c r="F3312" s="12" t="s">
        <v>332</v>
      </c>
      <c r="G3312" s="12">
        <v>2021.0</v>
      </c>
      <c r="H3312" s="33">
        <v>44388.0</v>
      </c>
      <c r="I3312" s="12" t="s">
        <v>35749</v>
      </c>
      <c r="K3312" s="12" t="s">
        <v>35750</v>
      </c>
    </row>
    <row r="3313" ht="15.75" customHeight="1">
      <c r="A3313" s="12">
        <v>3.4247634E7</v>
      </c>
      <c r="B3313" s="12" t="s">
        <v>35752</v>
      </c>
      <c r="C3313" s="12" t="s">
        <v>35753</v>
      </c>
      <c r="D3313" s="12" t="s">
        <v>35754</v>
      </c>
      <c r="E3313" s="12" t="s">
        <v>26972</v>
      </c>
      <c r="F3313" s="12" t="s">
        <v>332</v>
      </c>
      <c r="G3313" s="12">
        <v>2021.0</v>
      </c>
      <c r="H3313" s="33">
        <v>44389.0</v>
      </c>
      <c r="I3313" s="12" t="s">
        <v>35755</v>
      </c>
      <c r="K3313" s="12" t="s">
        <v>35756</v>
      </c>
    </row>
    <row r="3314" ht="15.75" customHeight="1">
      <c r="A3314" s="12">
        <v>3.4252087E7</v>
      </c>
      <c r="B3314" s="12" t="s">
        <v>35758</v>
      </c>
      <c r="C3314" s="12" t="s">
        <v>17209</v>
      </c>
      <c r="D3314" s="12" t="s">
        <v>35759</v>
      </c>
      <c r="E3314" s="12" t="s">
        <v>17211</v>
      </c>
      <c r="F3314" s="12" t="s">
        <v>6582</v>
      </c>
      <c r="G3314" s="12">
        <v>2021.0</v>
      </c>
      <c r="H3314" s="33">
        <v>44389.0</v>
      </c>
      <c r="I3314" s="12" t="s">
        <v>35760</v>
      </c>
      <c r="K3314" s="12" t="s">
        <v>35761</v>
      </c>
    </row>
    <row r="3315" ht="15.75" customHeight="1">
      <c r="A3315" s="12">
        <v>3.4252106E7</v>
      </c>
      <c r="B3315" s="12" t="s">
        <v>35762</v>
      </c>
      <c r="C3315" s="12" t="s">
        <v>35763</v>
      </c>
      <c r="D3315" s="12" t="s">
        <v>35764</v>
      </c>
      <c r="E3315" s="12" t="s">
        <v>5338</v>
      </c>
      <c r="F3315" s="12" t="s">
        <v>2810</v>
      </c>
      <c r="G3315" s="12">
        <v>2021.0</v>
      </c>
      <c r="H3315" s="33">
        <v>44389.0</v>
      </c>
      <c r="I3315" s="12" t="s">
        <v>35765</v>
      </c>
      <c r="K3315" s="12" t="s">
        <v>35766</v>
      </c>
    </row>
    <row r="3316" ht="15.75" customHeight="1">
      <c r="A3316" s="12">
        <v>3.4322535E7</v>
      </c>
      <c r="B3316" s="12" t="s">
        <v>35767</v>
      </c>
      <c r="C3316" s="12" t="s">
        <v>35768</v>
      </c>
      <c r="D3316" s="12" t="s">
        <v>35769</v>
      </c>
      <c r="E3316" s="12" t="s">
        <v>3254</v>
      </c>
      <c r="F3316" s="12" t="s">
        <v>18629</v>
      </c>
      <c r="G3316" s="12">
        <v>2021.0</v>
      </c>
      <c r="H3316" s="33">
        <v>44406.0</v>
      </c>
      <c r="I3316" s="12" t="s">
        <v>35770</v>
      </c>
      <c r="K3316" s="12" t="s">
        <v>35771</v>
      </c>
    </row>
    <row r="3317" ht="15.75" customHeight="1">
      <c r="A3317" s="12">
        <v>3.4256806E7</v>
      </c>
      <c r="B3317" s="12" t="s">
        <v>35772</v>
      </c>
      <c r="C3317" s="12" t="s">
        <v>35773</v>
      </c>
      <c r="D3317" s="12" t="s">
        <v>35774</v>
      </c>
      <c r="E3317" s="12" t="s">
        <v>35775</v>
      </c>
      <c r="F3317" s="12" t="s">
        <v>332</v>
      </c>
      <c r="G3317" s="12">
        <v>2021.0</v>
      </c>
      <c r="H3317" s="33">
        <v>44391.0</v>
      </c>
      <c r="I3317" s="12" t="s">
        <v>35776</v>
      </c>
      <c r="K3317" s="12" t="s">
        <v>35777</v>
      </c>
    </row>
    <row r="3318" ht="15.75" customHeight="1">
      <c r="A3318" s="12">
        <v>3.4357923E7</v>
      </c>
      <c r="B3318" s="12" t="s">
        <v>35779</v>
      </c>
      <c r="C3318" s="12" t="s">
        <v>32362</v>
      </c>
      <c r="D3318" s="12" t="s">
        <v>35780</v>
      </c>
      <c r="E3318" s="12" t="s">
        <v>31740</v>
      </c>
      <c r="F3318" s="12" t="s">
        <v>16411</v>
      </c>
      <c r="G3318" s="12">
        <v>2021.0</v>
      </c>
      <c r="H3318" s="33">
        <v>44414.0</v>
      </c>
      <c r="I3318" s="12" t="s">
        <v>35781</v>
      </c>
      <c r="K3318" s="12" t="s">
        <v>35782</v>
      </c>
    </row>
    <row r="3319" ht="15.75" customHeight="1">
      <c r="A3319" s="12">
        <v>3.435805E7</v>
      </c>
      <c r="B3319" s="12" t="s">
        <v>35783</v>
      </c>
      <c r="C3319" s="12" t="s">
        <v>35784</v>
      </c>
      <c r="D3319" s="12" t="s">
        <v>35785</v>
      </c>
      <c r="E3319" s="12" t="s">
        <v>35786</v>
      </c>
      <c r="F3319" s="12" t="s">
        <v>5636</v>
      </c>
      <c r="G3319" s="12">
        <v>2021.0</v>
      </c>
      <c r="H3319" s="33">
        <v>44414.0</v>
      </c>
      <c r="I3319" s="12" t="s">
        <v>35787</v>
      </c>
      <c r="K3319" s="12" t="s">
        <v>35788</v>
      </c>
    </row>
    <row r="3320" ht="15.75" customHeight="1">
      <c r="A3320" s="12">
        <v>3.3822117E7</v>
      </c>
      <c r="B3320" s="12" t="s">
        <v>35790</v>
      </c>
      <c r="C3320" s="12" t="s">
        <v>35791</v>
      </c>
      <c r="D3320" s="12" t="s">
        <v>35792</v>
      </c>
      <c r="E3320" s="12" t="s">
        <v>35793</v>
      </c>
      <c r="F3320" s="12" t="s">
        <v>728</v>
      </c>
      <c r="G3320" s="12">
        <v>2021.0</v>
      </c>
      <c r="H3320" s="33">
        <v>44292.0</v>
      </c>
      <c r="I3320" s="12" t="s">
        <v>35794</v>
      </c>
      <c r="K3320" s="12" t="s">
        <v>35795</v>
      </c>
    </row>
    <row r="3321" ht="15.75" customHeight="1">
      <c r="A3321" s="12">
        <v>3.4060898E7</v>
      </c>
      <c r="B3321" s="12" t="s">
        <v>35797</v>
      </c>
      <c r="C3321" s="12" t="s">
        <v>35798</v>
      </c>
      <c r="D3321" s="12" t="s">
        <v>35799</v>
      </c>
      <c r="E3321" s="12" t="s">
        <v>35800</v>
      </c>
      <c r="F3321" s="12" t="s">
        <v>4791</v>
      </c>
      <c r="G3321" s="12">
        <v>2021.0</v>
      </c>
      <c r="H3321" s="33">
        <v>44348.0</v>
      </c>
      <c r="I3321" s="12" t="s">
        <v>35801</v>
      </c>
      <c r="K3321" s="12" t="s">
        <v>35802</v>
      </c>
    </row>
    <row r="3322" ht="15.75" customHeight="1">
      <c r="A3322" s="12">
        <v>3.427077E7</v>
      </c>
      <c r="B3322" s="12" t="s">
        <v>35803</v>
      </c>
      <c r="C3322" s="12" t="s">
        <v>35804</v>
      </c>
      <c r="D3322" s="12" t="s">
        <v>35805</v>
      </c>
      <c r="E3322" s="12" t="s">
        <v>35806</v>
      </c>
      <c r="F3322" s="12" t="s">
        <v>728</v>
      </c>
      <c r="G3322" s="12">
        <v>2021.0</v>
      </c>
      <c r="H3322" s="33">
        <v>44393.0</v>
      </c>
      <c r="I3322" s="12" t="s">
        <v>35807</v>
      </c>
      <c r="J3322" s="12" t="s">
        <v>35808</v>
      </c>
      <c r="K3322" s="12" t="s">
        <v>35809</v>
      </c>
    </row>
    <row r="3323" ht="15.75" customHeight="1">
      <c r="A3323" s="12">
        <v>3.4275443E7</v>
      </c>
      <c r="B3323" s="12" t="s">
        <v>35810</v>
      </c>
      <c r="C3323" s="12" t="s">
        <v>35811</v>
      </c>
      <c r="D3323" s="12" t="s">
        <v>35812</v>
      </c>
      <c r="E3323" s="12" t="s">
        <v>35813</v>
      </c>
      <c r="F3323" s="12" t="s">
        <v>34635</v>
      </c>
      <c r="G3323" s="12">
        <v>2021.0</v>
      </c>
      <c r="H3323" s="33">
        <v>44396.0</v>
      </c>
      <c r="I3323" s="12" t="s">
        <v>35814</v>
      </c>
      <c r="K3323" s="12" t="s">
        <v>35815</v>
      </c>
    </row>
    <row r="3324" ht="15.75" customHeight="1">
      <c r="A3324" s="12">
        <v>3.4275459E7</v>
      </c>
      <c r="B3324" s="12" t="s">
        <v>35817</v>
      </c>
      <c r="C3324" s="12" t="s">
        <v>35818</v>
      </c>
      <c r="D3324" s="12" t="s">
        <v>35819</v>
      </c>
      <c r="E3324" s="12" t="s">
        <v>35820</v>
      </c>
      <c r="F3324" s="12" t="s">
        <v>818</v>
      </c>
      <c r="G3324" s="12">
        <v>2021.0</v>
      </c>
      <c r="H3324" s="33">
        <v>44396.0</v>
      </c>
      <c r="I3324" s="12" t="s">
        <v>35821</v>
      </c>
      <c r="K3324" s="12" t="s">
        <v>35822</v>
      </c>
    </row>
    <row r="3325" ht="15.75" customHeight="1">
      <c r="A3325" s="12">
        <v>3.4282149E7</v>
      </c>
      <c r="B3325" s="12" t="s">
        <v>35823</v>
      </c>
      <c r="C3325" s="12" t="s">
        <v>35824</v>
      </c>
      <c r="D3325" s="12" t="s">
        <v>35825</v>
      </c>
      <c r="E3325" s="12" t="s">
        <v>5703</v>
      </c>
      <c r="F3325" s="12" t="s">
        <v>7626</v>
      </c>
      <c r="G3325" s="12">
        <v>2021.0</v>
      </c>
      <c r="H3325" s="33">
        <v>44397.0</v>
      </c>
      <c r="I3325" s="12" t="s">
        <v>35826</v>
      </c>
      <c r="K3325" s="12" t="s">
        <v>35827</v>
      </c>
    </row>
    <row r="3326" ht="15.75" customHeight="1">
      <c r="A3326" s="12">
        <v>3.4353424E7</v>
      </c>
      <c r="B3326" s="12" t="s">
        <v>35829</v>
      </c>
      <c r="C3326" s="12" t="s">
        <v>35830</v>
      </c>
      <c r="D3326" s="12" t="s">
        <v>35831</v>
      </c>
      <c r="E3326" s="12" t="s">
        <v>18532</v>
      </c>
      <c r="F3326" s="12" t="s">
        <v>3563</v>
      </c>
      <c r="G3326" s="12">
        <v>2021.0</v>
      </c>
      <c r="H3326" s="33">
        <v>44414.0</v>
      </c>
      <c r="K3326" s="12" t="s">
        <v>35832</v>
      </c>
    </row>
    <row r="3327" ht="15.75" customHeight="1">
      <c r="A3327" s="12">
        <v>3.4288947E7</v>
      </c>
      <c r="B3327" s="12" t="s">
        <v>35834</v>
      </c>
      <c r="C3327" s="12" t="s">
        <v>35835</v>
      </c>
      <c r="D3327" s="12" t="s">
        <v>35836</v>
      </c>
      <c r="E3327" s="12" t="s">
        <v>35837</v>
      </c>
      <c r="F3327" s="12" t="s">
        <v>2831</v>
      </c>
      <c r="G3327" s="12">
        <v>2021.0</v>
      </c>
      <c r="H3327" s="33">
        <v>44398.0</v>
      </c>
      <c r="I3327" s="12" t="s">
        <v>35838</v>
      </c>
      <c r="K3327" s="12" t="s">
        <v>35839</v>
      </c>
    </row>
    <row r="3328" ht="15.75" customHeight="1">
      <c r="A3328" s="12">
        <v>3.4451378E7</v>
      </c>
      <c r="B3328" s="12" t="s">
        <v>35841</v>
      </c>
      <c r="C3328" s="12" t="s">
        <v>35842</v>
      </c>
      <c r="D3328" s="12" t="s">
        <v>35843</v>
      </c>
      <c r="E3328" s="12" t="s">
        <v>20715</v>
      </c>
      <c r="F3328" s="12" t="s">
        <v>5636</v>
      </c>
      <c r="G3328" s="12">
        <v>2021.0</v>
      </c>
      <c r="H3328" s="33">
        <v>44436.0</v>
      </c>
      <c r="I3328" s="12" t="s">
        <v>35844</v>
      </c>
      <c r="K3328" s="12" t="s">
        <v>35845</v>
      </c>
    </row>
    <row r="3329" ht="15.75" customHeight="1">
      <c r="A3329" s="12">
        <v>3.429294E7</v>
      </c>
      <c r="B3329" s="12" t="s">
        <v>35846</v>
      </c>
      <c r="C3329" s="12" t="s">
        <v>35847</v>
      </c>
      <c r="D3329" s="12" t="s">
        <v>35848</v>
      </c>
      <c r="E3329" s="12" t="s">
        <v>35849</v>
      </c>
      <c r="F3329" s="12" t="s">
        <v>2810</v>
      </c>
      <c r="G3329" s="12">
        <v>2021.0</v>
      </c>
      <c r="H3329" s="33">
        <v>44399.0</v>
      </c>
      <c r="I3329" s="12" t="s">
        <v>35850</v>
      </c>
      <c r="K3329" s="12" t="s">
        <v>35851</v>
      </c>
    </row>
    <row r="3330" ht="15.75" customHeight="1">
      <c r="A3330" s="12">
        <v>3.4368012E7</v>
      </c>
      <c r="B3330" s="12" t="s">
        <v>35853</v>
      </c>
      <c r="C3330" s="12" t="s">
        <v>35854</v>
      </c>
      <c r="D3330" s="12" t="s">
        <v>35855</v>
      </c>
      <c r="E3330" s="12" t="s">
        <v>3249</v>
      </c>
      <c r="F3330" s="12" t="s">
        <v>3171</v>
      </c>
      <c r="G3330" s="12">
        <v>2021.0</v>
      </c>
      <c r="H3330" s="33">
        <v>44417.0</v>
      </c>
      <c r="I3330" s="12" t="s">
        <v>35856</v>
      </c>
      <c r="K3330" s="12" t="s">
        <v>35857</v>
      </c>
    </row>
    <row r="3331" ht="15.75" customHeight="1">
      <c r="A3331" s="12">
        <v>3.4314434E7</v>
      </c>
      <c r="B3331" s="12" t="s">
        <v>35858</v>
      </c>
      <c r="C3331" s="12" t="s">
        <v>35859</v>
      </c>
      <c r="D3331" s="12" t="s">
        <v>35860</v>
      </c>
      <c r="E3331" s="12" t="s">
        <v>20154</v>
      </c>
      <c r="F3331" s="12" t="s">
        <v>2810</v>
      </c>
      <c r="G3331" s="12">
        <v>2021.0</v>
      </c>
      <c r="H3331" s="33">
        <v>44404.0</v>
      </c>
      <c r="I3331" s="12" t="s">
        <v>35861</v>
      </c>
      <c r="K3331" s="12" t="s">
        <v>35862</v>
      </c>
    </row>
    <row r="3332" ht="15.75" customHeight="1">
      <c r="A3332" s="12">
        <v>3.4451405E7</v>
      </c>
      <c r="B3332" s="12" t="s">
        <v>35864</v>
      </c>
      <c r="C3332" s="12" t="s">
        <v>35865</v>
      </c>
      <c r="D3332" s="12" t="s">
        <v>35866</v>
      </c>
      <c r="E3332" s="12" t="s">
        <v>35867</v>
      </c>
      <c r="F3332" s="12" t="s">
        <v>5636</v>
      </c>
      <c r="G3332" s="12">
        <v>2021.0</v>
      </c>
      <c r="H3332" s="33">
        <v>44436.0</v>
      </c>
      <c r="I3332" s="12" t="s">
        <v>35868</v>
      </c>
      <c r="K3332" s="12" t="s">
        <v>35869</v>
      </c>
    </row>
    <row r="3333" ht="15.75" customHeight="1">
      <c r="A3333" s="12">
        <v>3.445233E7</v>
      </c>
      <c r="B3333" s="12" t="s">
        <v>35870</v>
      </c>
      <c r="C3333" s="12" t="s">
        <v>35871</v>
      </c>
      <c r="D3333" s="12" t="s">
        <v>35872</v>
      </c>
      <c r="E3333" s="12" t="s">
        <v>18724</v>
      </c>
      <c r="F3333" s="12" t="s">
        <v>556</v>
      </c>
      <c r="G3333" s="12">
        <v>2021.0</v>
      </c>
      <c r="H3333" s="33">
        <v>44436.0</v>
      </c>
      <c r="I3333" s="12" t="s">
        <v>35873</v>
      </c>
      <c r="K3333" s="12" t="s">
        <v>35874</v>
      </c>
    </row>
    <row r="3334" ht="15.75" customHeight="1">
      <c r="A3334" s="12">
        <v>3.4462691E7</v>
      </c>
      <c r="B3334" s="12" t="s">
        <v>35875</v>
      </c>
      <c r="C3334" s="12" t="s">
        <v>35876</v>
      </c>
      <c r="D3334" s="12" t="s">
        <v>35877</v>
      </c>
      <c r="E3334" s="12" t="s">
        <v>35878</v>
      </c>
      <c r="F3334" s="12" t="s">
        <v>17165</v>
      </c>
      <c r="G3334" s="12">
        <v>2021.0</v>
      </c>
      <c r="H3334" s="33">
        <v>44439.0</v>
      </c>
      <c r="I3334" s="12" t="s">
        <v>35879</v>
      </c>
      <c r="K3334" s="12" t="s">
        <v>35880</v>
      </c>
    </row>
    <row r="3335" ht="15.75" customHeight="1">
      <c r="A3335" s="12">
        <v>3.4320039E7</v>
      </c>
      <c r="B3335" s="12" t="s">
        <v>35881</v>
      </c>
      <c r="C3335" s="12" t="s">
        <v>35882</v>
      </c>
      <c r="D3335" s="12" t="s">
        <v>35883</v>
      </c>
      <c r="E3335" s="12" t="s">
        <v>35884</v>
      </c>
      <c r="F3335" s="12" t="s">
        <v>1789</v>
      </c>
      <c r="G3335" s="12">
        <v>2021.0</v>
      </c>
      <c r="H3335" s="33">
        <v>44405.0</v>
      </c>
      <c r="I3335" s="12" t="s">
        <v>35885</v>
      </c>
      <c r="K3335" s="12" t="s">
        <v>35886</v>
      </c>
    </row>
    <row r="3336" ht="15.75" customHeight="1">
      <c r="A3336" s="12">
        <v>3.4360274E7</v>
      </c>
      <c r="B3336" s="12" t="s">
        <v>35888</v>
      </c>
      <c r="C3336" s="12" t="s">
        <v>35889</v>
      </c>
      <c r="D3336" s="12" t="s">
        <v>35890</v>
      </c>
      <c r="E3336" s="12" t="s">
        <v>10804</v>
      </c>
      <c r="F3336" s="12" t="s">
        <v>8160</v>
      </c>
      <c r="G3336" s="12">
        <v>2021.0</v>
      </c>
      <c r="H3336" s="33">
        <v>44415.0</v>
      </c>
      <c r="I3336" s="12" t="s">
        <v>35891</v>
      </c>
      <c r="K3336" s="12" t="s">
        <v>35892</v>
      </c>
    </row>
    <row r="3337" ht="15.75" customHeight="1">
      <c r="A3337" s="12">
        <v>3.432461E7</v>
      </c>
      <c r="B3337" s="12" t="s">
        <v>35893</v>
      </c>
      <c r="C3337" s="12" t="s">
        <v>35894</v>
      </c>
      <c r="D3337" s="12" t="s">
        <v>35895</v>
      </c>
      <c r="E3337" s="12" t="s">
        <v>35896</v>
      </c>
      <c r="F3337" s="12" t="s">
        <v>2831</v>
      </c>
      <c r="G3337" s="12">
        <v>2021.0</v>
      </c>
      <c r="H3337" s="33">
        <v>44406.0</v>
      </c>
      <c r="I3337" s="12" t="s">
        <v>35897</v>
      </c>
      <c r="K3337" s="12" t="s">
        <v>35898</v>
      </c>
    </row>
    <row r="3338" ht="15.75" customHeight="1">
      <c r="A3338" s="12">
        <v>3.4326415E7</v>
      </c>
      <c r="B3338" s="12" t="s">
        <v>35900</v>
      </c>
      <c r="C3338" s="12" t="s">
        <v>35901</v>
      </c>
      <c r="D3338" s="12" t="s">
        <v>35902</v>
      </c>
      <c r="E3338" s="12" t="s">
        <v>26309</v>
      </c>
      <c r="F3338" s="12" t="s">
        <v>5609</v>
      </c>
      <c r="G3338" s="12">
        <v>2021.0</v>
      </c>
      <c r="H3338" s="33">
        <v>44407.0</v>
      </c>
      <c r="I3338" s="12" t="s">
        <v>35903</v>
      </c>
      <c r="K3338" s="12" t="s">
        <v>35904</v>
      </c>
    </row>
    <row r="3339" ht="15.75" customHeight="1">
      <c r="A3339" s="12">
        <v>3.4451417E7</v>
      </c>
      <c r="B3339" s="12" t="s">
        <v>35905</v>
      </c>
      <c r="C3339" s="12" t="s">
        <v>35906</v>
      </c>
      <c r="D3339" s="12" t="s">
        <v>35907</v>
      </c>
      <c r="E3339" s="12" t="s">
        <v>35908</v>
      </c>
      <c r="F3339" s="12" t="s">
        <v>5636</v>
      </c>
      <c r="G3339" s="12">
        <v>2021.0</v>
      </c>
      <c r="H3339" s="33">
        <v>44436.0</v>
      </c>
      <c r="I3339" s="12" t="s">
        <v>35909</v>
      </c>
      <c r="K3339" s="12" t="s">
        <v>35910</v>
      </c>
    </row>
    <row r="3340" ht="15.75" customHeight="1">
      <c r="A3340" s="12">
        <v>3.5284882E7</v>
      </c>
      <c r="B3340" s="12" t="s">
        <v>35911</v>
      </c>
      <c r="C3340" s="12" t="s">
        <v>35912</v>
      </c>
      <c r="D3340" s="12" t="s">
        <v>35913</v>
      </c>
      <c r="E3340" s="12" t="s">
        <v>35914</v>
      </c>
      <c r="F3340" s="12" t="s">
        <v>35272</v>
      </c>
      <c r="G3340" s="12">
        <v>2021.0</v>
      </c>
      <c r="H3340" s="33">
        <v>44634.0</v>
      </c>
      <c r="I3340" s="12" t="s">
        <v>35915</v>
      </c>
      <c r="K3340" s="12" t="s">
        <v>35916</v>
      </c>
    </row>
    <row r="3341" ht="15.75" customHeight="1">
      <c r="A3341" s="12">
        <v>3.4332568E7</v>
      </c>
      <c r="B3341" s="12" t="s">
        <v>35918</v>
      </c>
      <c r="C3341" s="12" t="s">
        <v>35919</v>
      </c>
      <c r="D3341" s="12" t="s">
        <v>35920</v>
      </c>
      <c r="E3341" s="12" t="s">
        <v>23486</v>
      </c>
      <c r="F3341" s="12" t="s">
        <v>818</v>
      </c>
      <c r="G3341" s="12">
        <v>2021.0</v>
      </c>
      <c r="H3341" s="33">
        <v>44409.0</v>
      </c>
      <c r="I3341" s="12" t="s">
        <v>35921</v>
      </c>
      <c r="K3341" s="12" t="s">
        <v>35922</v>
      </c>
    </row>
    <row r="3342" ht="15.75" customHeight="1">
      <c r="A3342" s="12">
        <v>3.3454808E7</v>
      </c>
      <c r="B3342" s="12" t="s">
        <v>35924</v>
      </c>
      <c r="C3342" s="12" t="s">
        <v>35925</v>
      </c>
      <c r="D3342" s="12" t="s">
        <v>35926</v>
      </c>
      <c r="E3342" s="12" t="s">
        <v>18667</v>
      </c>
      <c r="F3342" s="12" t="s">
        <v>1449</v>
      </c>
      <c r="G3342" s="12">
        <v>2021.0</v>
      </c>
      <c r="H3342" s="33">
        <v>44213.0</v>
      </c>
      <c r="K3342" s="12" t="s">
        <v>35927</v>
      </c>
    </row>
    <row r="3343" ht="15.75" customHeight="1">
      <c r="A3343" s="12">
        <v>3.3877729E7</v>
      </c>
      <c r="B3343" s="12" t="s">
        <v>35929</v>
      </c>
      <c r="C3343" s="12" t="s">
        <v>35930</v>
      </c>
      <c r="D3343" s="12" t="s">
        <v>35931</v>
      </c>
      <c r="E3343" s="12" t="s">
        <v>35932</v>
      </c>
      <c r="F3343" s="12" t="s">
        <v>6411</v>
      </c>
      <c r="G3343" s="12">
        <v>2021.0</v>
      </c>
      <c r="H3343" s="33">
        <v>44306.0</v>
      </c>
      <c r="K3343" s="12" t="s">
        <v>35933</v>
      </c>
    </row>
    <row r="3344" ht="15.75" customHeight="1">
      <c r="A3344" s="12">
        <v>3.3895143E7</v>
      </c>
      <c r="B3344" s="12" t="s">
        <v>35934</v>
      </c>
      <c r="C3344" s="12" t="s">
        <v>35935</v>
      </c>
      <c r="D3344" s="12" t="s">
        <v>35936</v>
      </c>
      <c r="E3344" s="12" t="s">
        <v>27657</v>
      </c>
      <c r="F3344" s="12" t="s">
        <v>2712</v>
      </c>
      <c r="G3344" s="12">
        <v>2021.0</v>
      </c>
      <c r="H3344" s="33">
        <v>44311.0</v>
      </c>
      <c r="K3344" s="12" t="s">
        <v>35937</v>
      </c>
    </row>
    <row r="3345" ht="15.75" customHeight="1">
      <c r="A3345" s="12">
        <v>3.3950539E7</v>
      </c>
      <c r="B3345" s="12" t="s">
        <v>35938</v>
      </c>
      <c r="C3345" s="12" t="s">
        <v>35939</v>
      </c>
      <c r="D3345" s="12" t="s">
        <v>35940</v>
      </c>
      <c r="E3345" s="12" t="s">
        <v>12253</v>
      </c>
      <c r="F3345" s="12" t="s">
        <v>12254</v>
      </c>
      <c r="G3345" s="12">
        <v>2021.0</v>
      </c>
      <c r="H3345" s="33">
        <v>44321.0</v>
      </c>
      <c r="K3345" s="12" t="s">
        <v>35941</v>
      </c>
    </row>
    <row r="3346" ht="15.75" customHeight="1">
      <c r="A3346" s="12">
        <v>3.3996441E7</v>
      </c>
      <c r="B3346" s="12" t="s">
        <v>35942</v>
      </c>
      <c r="C3346" s="12" t="s">
        <v>35943</v>
      </c>
      <c r="D3346" s="12" t="s">
        <v>35944</v>
      </c>
      <c r="E3346" s="12" t="s">
        <v>29681</v>
      </c>
      <c r="F3346" s="12" t="s">
        <v>23213</v>
      </c>
      <c r="G3346" s="12">
        <v>2021.0</v>
      </c>
      <c r="H3346" s="33">
        <v>44333.0</v>
      </c>
      <c r="I3346" s="12" t="s">
        <v>35945</v>
      </c>
      <c r="K3346" s="12" t="s">
        <v>35946</v>
      </c>
    </row>
    <row r="3347" ht="15.75" customHeight="1">
      <c r="A3347" s="12">
        <v>3.4010063E7</v>
      </c>
      <c r="B3347" s="12" t="s">
        <v>35948</v>
      </c>
      <c r="C3347" s="12" t="s">
        <v>35949</v>
      </c>
      <c r="D3347" s="12" t="s">
        <v>35950</v>
      </c>
      <c r="E3347" s="12" t="s">
        <v>31679</v>
      </c>
      <c r="F3347" s="12" t="s">
        <v>151</v>
      </c>
      <c r="G3347" s="12">
        <v>2021.0</v>
      </c>
      <c r="H3347" s="33">
        <v>44335.0</v>
      </c>
      <c r="K3347" s="12" t="s">
        <v>35951</v>
      </c>
    </row>
    <row r="3348" ht="15.75" customHeight="1">
      <c r="A3348" s="12">
        <v>3.4024289E7</v>
      </c>
      <c r="B3348" s="12" t="s">
        <v>35952</v>
      </c>
      <c r="C3348" s="12" t="s">
        <v>32324</v>
      </c>
      <c r="D3348" s="12" t="s">
        <v>35953</v>
      </c>
      <c r="E3348" s="12" t="s">
        <v>32326</v>
      </c>
      <c r="F3348" s="12" t="s">
        <v>1654</v>
      </c>
      <c r="G3348" s="12">
        <v>2021.0</v>
      </c>
      <c r="H3348" s="33">
        <v>44340.0</v>
      </c>
      <c r="K3348" s="12" t="s">
        <v>35954</v>
      </c>
    </row>
    <row r="3349" ht="15.75" customHeight="1">
      <c r="A3349" s="12">
        <v>3.4026483E7</v>
      </c>
      <c r="B3349" s="12" t="s">
        <v>35955</v>
      </c>
      <c r="C3349" s="12" t="s">
        <v>35956</v>
      </c>
      <c r="D3349" s="12" t="s">
        <v>35957</v>
      </c>
      <c r="E3349" s="12" t="s">
        <v>33218</v>
      </c>
      <c r="F3349" s="12" t="s">
        <v>23213</v>
      </c>
      <c r="G3349" s="12">
        <v>2021.0</v>
      </c>
      <c r="H3349" s="33">
        <v>44340.0</v>
      </c>
      <c r="I3349" s="12" t="s">
        <v>35958</v>
      </c>
      <c r="K3349" s="12" t="s">
        <v>35959</v>
      </c>
    </row>
    <row r="3350" ht="15.75" customHeight="1">
      <c r="A3350" s="12">
        <v>3.4077691E7</v>
      </c>
      <c r="B3350" s="12" t="s">
        <v>35960</v>
      </c>
      <c r="C3350" s="12" t="s">
        <v>35961</v>
      </c>
      <c r="D3350" s="12" t="s">
        <v>35962</v>
      </c>
      <c r="E3350" s="12" t="s">
        <v>35963</v>
      </c>
      <c r="F3350" s="12" t="s">
        <v>151</v>
      </c>
      <c r="G3350" s="12">
        <v>2021.0</v>
      </c>
      <c r="H3350" s="33">
        <v>44349.0</v>
      </c>
      <c r="K3350" s="12" t="s">
        <v>35964</v>
      </c>
    </row>
    <row r="3351" ht="15.75" customHeight="1">
      <c r="A3351" s="12">
        <v>3.4110943E7</v>
      </c>
      <c r="B3351" s="12" t="s">
        <v>35965</v>
      </c>
      <c r="C3351" s="12" t="s">
        <v>35966</v>
      </c>
      <c r="D3351" s="12" t="s">
        <v>35967</v>
      </c>
      <c r="E3351" s="12" t="s">
        <v>35968</v>
      </c>
      <c r="F3351" s="12" t="s">
        <v>35969</v>
      </c>
      <c r="G3351" s="12">
        <v>2021.0</v>
      </c>
      <c r="H3351" s="33">
        <v>44357.0</v>
      </c>
      <c r="K3351" s="12" t="s">
        <v>35970</v>
      </c>
    </row>
    <row r="3352" ht="15.75" customHeight="1">
      <c r="A3352" s="12">
        <v>3.4126152E7</v>
      </c>
      <c r="B3352" s="12" t="s">
        <v>35971</v>
      </c>
      <c r="C3352" s="12" t="s">
        <v>35972</v>
      </c>
      <c r="D3352" s="12" t="s">
        <v>35973</v>
      </c>
      <c r="E3352" s="12" t="s">
        <v>35974</v>
      </c>
      <c r="F3352" s="12" t="s">
        <v>35975</v>
      </c>
      <c r="G3352" s="12">
        <v>2021.0</v>
      </c>
      <c r="H3352" s="33">
        <v>44361.0</v>
      </c>
      <c r="K3352" s="12" t="s">
        <v>35976</v>
      </c>
    </row>
    <row r="3353" ht="15.75" customHeight="1">
      <c r="A3353" s="12">
        <v>3.4152527E7</v>
      </c>
      <c r="B3353" s="12" t="s">
        <v>35978</v>
      </c>
      <c r="C3353" s="12" t="s">
        <v>35979</v>
      </c>
      <c r="D3353" s="12" t="s">
        <v>35980</v>
      </c>
      <c r="E3353" s="12" t="s">
        <v>35981</v>
      </c>
      <c r="F3353" s="12" t="s">
        <v>157</v>
      </c>
      <c r="G3353" s="12">
        <v>2021.0</v>
      </c>
      <c r="H3353" s="33">
        <v>44368.0</v>
      </c>
      <c r="K3353" s="12" t="s">
        <v>35982</v>
      </c>
    </row>
    <row r="3354" ht="15.75" customHeight="1">
      <c r="A3354" s="12">
        <v>3.4156702E7</v>
      </c>
      <c r="B3354" s="12" t="s">
        <v>35983</v>
      </c>
      <c r="C3354" s="12" t="s">
        <v>35984</v>
      </c>
      <c r="D3354" s="12" t="s">
        <v>35985</v>
      </c>
      <c r="E3354" s="12" t="s">
        <v>35986</v>
      </c>
      <c r="F3354" s="12" t="s">
        <v>278</v>
      </c>
      <c r="G3354" s="12">
        <v>2021.0</v>
      </c>
      <c r="H3354" s="33">
        <v>44369.0</v>
      </c>
      <c r="K3354" s="12" t="s">
        <v>35987</v>
      </c>
    </row>
    <row r="3355" ht="15.75" customHeight="1">
      <c r="A3355" s="12">
        <v>3.4162522E7</v>
      </c>
      <c r="B3355" s="12" t="s">
        <v>35988</v>
      </c>
      <c r="C3355" s="12" t="s">
        <v>35989</v>
      </c>
      <c r="D3355" s="12" t="s">
        <v>35990</v>
      </c>
      <c r="E3355" s="12" t="s">
        <v>35991</v>
      </c>
      <c r="F3355" s="12" t="s">
        <v>4832</v>
      </c>
      <c r="G3355" s="12">
        <v>2021.0</v>
      </c>
      <c r="H3355" s="33">
        <v>44371.0</v>
      </c>
      <c r="I3355" s="12" t="s">
        <v>35992</v>
      </c>
      <c r="J3355" s="12" t="s">
        <v>35993</v>
      </c>
      <c r="K3355" s="12" t="s">
        <v>35994</v>
      </c>
    </row>
    <row r="3356" ht="15.75" customHeight="1">
      <c r="A3356" s="12">
        <v>3.4242071E7</v>
      </c>
      <c r="B3356" s="12" t="s">
        <v>35995</v>
      </c>
      <c r="C3356" s="12" t="s">
        <v>35996</v>
      </c>
      <c r="D3356" s="12" t="s">
        <v>35997</v>
      </c>
      <c r="E3356" s="12" t="s">
        <v>35998</v>
      </c>
      <c r="F3356" s="12" t="s">
        <v>5915</v>
      </c>
      <c r="G3356" s="12">
        <v>2021.0</v>
      </c>
      <c r="H3356" s="33">
        <v>44386.0</v>
      </c>
      <c r="K3356" s="12" t="s">
        <v>35999</v>
      </c>
    </row>
    <row r="3357" ht="15.75" customHeight="1">
      <c r="A3357" s="12">
        <v>3.4251516E7</v>
      </c>
      <c r="B3357" s="12" t="s">
        <v>36000</v>
      </c>
      <c r="C3357" s="12" t="s">
        <v>36001</v>
      </c>
      <c r="D3357" s="12" t="s">
        <v>36002</v>
      </c>
      <c r="E3357" s="12" t="s">
        <v>36003</v>
      </c>
      <c r="F3357" s="12" t="s">
        <v>376</v>
      </c>
      <c r="G3357" s="12">
        <v>2021.0</v>
      </c>
      <c r="H3357" s="33">
        <v>44389.0</v>
      </c>
      <c r="K3357" s="12" t="s">
        <v>36004</v>
      </c>
    </row>
    <row r="3358" ht="15.75" customHeight="1">
      <c r="A3358" s="12">
        <v>3.425157E7</v>
      </c>
      <c r="B3358" s="12" t="s">
        <v>36005</v>
      </c>
      <c r="C3358" s="12" t="s">
        <v>36006</v>
      </c>
      <c r="D3358" s="12" t="s">
        <v>36007</v>
      </c>
      <c r="E3358" s="12" t="s">
        <v>36008</v>
      </c>
      <c r="F3358" s="12" t="s">
        <v>664</v>
      </c>
      <c r="G3358" s="12">
        <v>2021.0</v>
      </c>
      <c r="H3358" s="33">
        <v>44389.0</v>
      </c>
      <c r="K3358" s="12" t="s">
        <v>36009</v>
      </c>
    </row>
    <row r="3359" ht="15.75" customHeight="1">
      <c r="A3359" s="12">
        <v>3.4286684E7</v>
      </c>
      <c r="B3359" s="12" t="s">
        <v>36010</v>
      </c>
      <c r="C3359" s="12" t="s">
        <v>36011</v>
      </c>
      <c r="D3359" s="12" t="s">
        <v>36012</v>
      </c>
      <c r="E3359" s="12" t="s">
        <v>22232</v>
      </c>
      <c r="F3359" s="12" t="s">
        <v>508</v>
      </c>
      <c r="G3359" s="12">
        <v>2021.0</v>
      </c>
      <c r="H3359" s="33">
        <v>44398.0</v>
      </c>
      <c r="I3359" s="12" t="s">
        <v>36013</v>
      </c>
      <c r="K3359" s="12" t="s">
        <v>36014</v>
      </c>
    </row>
    <row r="3360" ht="15.75" customHeight="1">
      <c r="A3360" s="12">
        <v>3.4287128E7</v>
      </c>
      <c r="B3360" s="12" t="s">
        <v>36015</v>
      </c>
      <c r="C3360" s="12" t="s">
        <v>36016</v>
      </c>
      <c r="D3360" s="12" t="s">
        <v>36017</v>
      </c>
      <c r="E3360" s="12" t="s">
        <v>36018</v>
      </c>
      <c r="F3360" s="12" t="s">
        <v>508</v>
      </c>
      <c r="G3360" s="12">
        <v>2021.0</v>
      </c>
      <c r="H3360" s="33">
        <v>44398.0</v>
      </c>
      <c r="I3360" s="12" t="s">
        <v>36019</v>
      </c>
      <c r="K3360" s="12" t="s">
        <v>36020</v>
      </c>
    </row>
    <row r="3361" ht="15.75" customHeight="1">
      <c r="A3361" s="12">
        <v>3.4287134E7</v>
      </c>
      <c r="B3361" s="12" t="s">
        <v>36021</v>
      </c>
      <c r="C3361" s="12" t="s">
        <v>36022</v>
      </c>
      <c r="D3361" s="12" t="s">
        <v>36023</v>
      </c>
      <c r="E3361" s="12" t="s">
        <v>26271</v>
      </c>
      <c r="F3361" s="12" t="s">
        <v>508</v>
      </c>
      <c r="G3361" s="12">
        <v>2021.0</v>
      </c>
      <c r="H3361" s="33">
        <v>44398.0</v>
      </c>
      <c r="I3361" s="12" t="s">
        <v>36024</v>
      </c>
      <c r="K3361" s="12" t="s">
        <v>36025</v>
      </c>
    </row>
    <row r="3362" ht="15.75" customHeight="1">
      <c r="A3362" s="12">
        <v>3.4328572E7</v>
      </c>
      <c r="B3362" s="12" t="s">
        <v>36026</v>
      </c>
      <c r="C3362" s="12" t="s">
        <v>36027</v>
      </c>
      <c r="D3362" s="12" t="s">
        <v>36028</v>
      </c>
      <c r="E3362" s="12" t="s">
        <v>23794</v>
      </c>
      <c r="F3362" s="12" t="s">
        <v>664</v>
      </c>
      <c r="G3362" s="12">
        <v>2021.0</v>
      </c>
      <c r="H3362" s="33">
        <v>44407.0</v>
      </c>
      <c r="K3362" s="12" t="s">
        <v>36029</v>
      </c>
    </row>
    <row r="3363" ht="15.75" customHeight="1">
      <c r="A3363" s="12">
        <v>3.4379235E7</v>
      </c>
      <c r="B3363" s="12" t="s">
        <v>36030</v>
      </c>
      <c r="C3363" s="12" t="s">
        <v>36031</v>
      </c>
      <c r="D3363" s="12" t="s">
        <v>36032</v>
      </c>
      <c r="E3363" s="12" t="s">
        <v>36033</v>
      </c>
      <c r="F3363" s="12" t="s">
        <v>664</v>
      </c>
      <c r="G3363" s="12">
        <v>2021.0</v>
      </c>
      <c r="H3363" s="33">
        <v>44419.0</v>
      </c>
      <c r="I3363" s="12" t="s">
        <v>36034</v>
      </c>
      <c r="K3363" s="12" t="s">
        <v>36035</v>
      </c>
    </row>
    <row r="3364" ht="15.75" customHeight="1">
      <c r="A3364" s="12">
        <v>3.4406842E7</v>
      </c>
      <c r="B3364" s="12" t="s">
        <v>36036</v>
      </c>
      <c r="C3364" s="12" t="s">
        <v>36037</v>
      </c>
      <c r="D3364" s="12" t="s">
        <v>36038</v>
      </c>
      <c r="E3364" s="12" t="s">
        <v>36039</v>
      </c>
      <c r="F3364" s="12" t="s">
        <v>36040</v>
      </c>
      <c r="G3364" s="12">
        <v>2021.0</v>
      </c>
      <c r="H3364" s="33">
        <v>44426.0</v>
      </c>
      <c r="I3364" s="12" t="s">
        <v>36041</v>
      </c>
      <c r="K3364" s="12" t="s">
        <v>36042</v>
      </c>
    </row>
    <row r="3365" ht="15.75" customHeight="1">
      <c r="A3365" s="12">
        <v>3.4652401E7</v>
      </c>
      <c r="B3365" s="12" t="s">
        <v>36043</v>
      </c>
      <c r="C3365" s="12" t="s">
        <v>36044</v>
      </c>
      <c r="D3365" s="12" t="s">
        <v>36045</v>
      </c>
      <c r="E3365" s="12" t="s">
        <v>36046</v>
      </c>
      <c r="F3365" s="12" t="s">
        <v>1999</v>
      </c>
      <c r="G3365" s="12">
        <v>2021.0</v>
      </c>
      <c r="H3365" s="33">
        <v>44484.0</v>
      </c>
      <c r="K3365" s="12" t="s">
        <v>36047</v>
      </c>
    </row>
    <row r="3366" ht="15.75" customHeight="1">
      <c r="A3366" s="12">
        <v>3.4338946E7</v>
      </c>
      <c r="B3366" s="12" t="s">
        <v>36048</v>
      </c>
      <c r="C3366" s="12" t="s">
        <v>36049</v>
      </c>
      <c r="D3366" s="12" t="s">
        <v>36050</v>
      </c>
      <c r="E3366" s="12" t="s">
        <v>36051</v>
      </c>
      <c r="F3366" s="12" t="s">
        <v>131</v>
      </c>
      <c r="G3366" s="12">
        <v>2021.0</v>
      </c>
      <c r="H3366" s="33">
        <v>44410.0</v>
      </c>
      <c r="K3366" s="12" t="s">
        <v>36052</v>
      </c>
    </row>
    <row r="3367" ht="15.75" customHeight="1">
      <c r="A3367" s="12">
        <v>3.4346878E7</v>
      </c>
      <c r="B3367" s="12" t="s">
        <v>36054</v>
      </c>
      <c r="C3367" s="12" t="s">
        <v>36055</v>
      </c>
      <c r="D3367" s="12" t="s">
        <v>36056</v>
      </c>
      <c r="E3367" s="12" t="s">
        <v>36057</v>
      </c>
      <c r="F3367" s="12" t="s">
        <v>12721</v>
      </c>
      <c r="G3367" s="12">
        <v>2021.0</v>
      </c>
      <c r="H3367" s="33">
        <v>44412.0</v>
      </c>
      <c r="K3367" s="12" t="s">
        <v>36058</v>
      </c>
    </row>
    <row r="3368" ht="15.75" customHeight="1">
      <c r="A3368" s="12">
        <v>3.4354122E7</v>
      </c>
      <c r="B3368" s="12" t="s">
        <v>36060</v>
      </c>
      <c r="C3368" s="12" t="s">
        <v>36061</v>
      </c>
      <c r="D3368" s="12" t="s">
        <v>36062</v>
      </c>
      <c r="E3368" s="12" t="s">
        <v>36063</v>
      </c>
      <c r="F3368" s="12" t="s">
        <v>5609</v>
      </c>
      <c r="G3368" s="12">
        <v>2021.0</v>
      </c>
      <c r="H3368" s="33">
        <v>44414.0</v>
      </c>
      <c r="I3368" s="12" t="s">
        <v>36064</v>
      </c>
      <c r="K3368" s="12" t="s">
        <v>36065</v>
      </c>
    </row>
    <row r="3369" ht="15.75" customHeight="1">
      <c r="A3369" s="12">
        <v>3.4445146E7</v>
      </c>
      <c r="B3369" s="12" t="s">
        <v>36067</v>
      </c>
      <c r="C3369" s="12" t="s">
        <v>36068</v>
      </c>
      <c r="D3369" s="12" t="s">
        <v>36069</v>
      </c>
      <c r="E3369" s="12" t="s">
        <v>6821</v>
      </c>
      <c r="F3369" s="12" t="s">
        <v>18934</v>
      </c>
      <c r="G3369" s="12">
        <v>2021.0</v>
      </c>
      <c r="H3369" s="33">
        <v>44435.0</v>
      </c>
      <c r="I3369" s="12" t="s">
        <v>36070</v>
      </c>
      <c r="K3369" s="12" t="s">
        <v>36071</v>
      </c>
    </row>
    <row r="3370" ht="15.75" customHeight="1">
      <c r="A3370" s="12">
        <v>3.4442272E7</v>
      </c>
      <c r="B3370" s="12" t="s">
        <v>36072</v>
      </c>
      <c r="C3370" s="12" t="s">
        <v>9267</v>
      </c>
      <c r="D3370" s="12" t="s">
        <v>36073</v>
      </c>
      <c r="E3370" s="12" t="s">
        <v>2788</v>
      </c>
      <c r="F3370" s="12" t="s">
        <v>104</v>
      </c>
      <c r="G3370" s="12">
        <v>2021.0</v>
      </c>
      <c r="H3370" s="33">
        <v>44435.0</v>
      </c>
      <c r="I3370" s="12" t="s">
        <v>36074</v>
      </c>
      <c r="K3370" s="12" t="s">
        <v>36075</v>
      </c>
    </row>
    <row r="3371" ht="15.75" customHeight="1">
      <c r="A3371" s="12">
        <v>3.4413891E7</v>
      </c>
      <c r="B3371" s="12" t="s">
        <v>36077</v>
      </c>
      <c r="C3371" s="12" t="s">
        <v>36078</v>
      </c>
      <c r="D3371" s="12" t="s">
        <v>36079</v>
      </c>
      <c r="E3371" s="12" t="s">
        <v>36080</v>
      </c>
      <c r="F3371" s="12" t="s">
        <v>22707</v>
      </c>
      <c r="G3371" s="12">
        <v>2021.0</v>
      </c>
      <c r="H3371" s="33">
        <v>44428.0</v>
      </c>
      <c r="I3371" s="12" t="s">
        <v>36081</v>
      </c>
      <c r="K3371" s="12" t="s">
        <v>36082</v>
      </c>
    </row>
    <row r="3372" ht="15.75" customHeight="1">
      <c r="A3372" s="12">
        <v>3.4849818E7</v>
      </c>
      <c r="B3372" s="12" t="s">
        <v>36084</v>
      </c>
      <c r="C3372" s="12" t="s">
        <v>36085</v>
      </c>
      <c r="D3372" s="12" t="s">
        <v>36086</v>
      </c>
      <c r="E3372" s="12" t="s">
        <v>36087</v>
      </c>
      <c r="F3372" s="12" t="s">
        <v>1769</v>
      </c>
      <c r="G3372" s="12">
        <v>2021.0</v>
      </c>
      <c r="H3372" s="33">
        <v>44531.0</v>
      </c>
      <c r="I3372" s="12" t="s">
        <v>36088</v>
      </c>
      <c r="K3372" s="12" t="s">
        <v>36089</v>
      </c>
    </row>
    <row r="3373" ht="15.75" customHeight="1">
      <c r="A3373" s="12">
        <v>3.4370699E7</v>
      </c>
      <c r="B3373" s="12" t="s">
        <v>36090</v>
      </c>
      <c r="C3373" s="12" t="s">
        <v>36091</v>
      </c>
      <c r="D3373" s="12" t="s">
        <v>36092</v>
      </c>
      <c r="E3373" s="12" t="s">
        <v>36093</v>
      </c>
      <c r="F3373" s="12" t="s">
        <v>520</v>
      </c>
      <c r="G3373" s="12">
        <v>2021.0</v>
      </c>
      <c r="H3373" s="33">
        <v>44417.0</v>
      </c>
      <c r="I3373" s="12" t="s">
        <v>36094</v>
      </c>
      <c r="K3373" s="12" t="s">
        <v>36095</v>
      </c>
    </row>
    <row r="3374" ht="15.75" customHeight="1">
      <c r="A3374" s="12">
        <v>3.4430208E7</v>
      </c>
      <c r="B3374" s="12" t="s">
        <v>36097</v>
      </c>
      <c r="C3374" s="12" t="s">
        <v>36098</v>
      </c>
      <c r="D3374" s="12" t="s">
        <v>36099</v>
      </c>
      <c r="E3374" s="12" t="s">
        <v>36100</v>
      </c>
      <c r="F3374" s="12" t="s">
        <v>15195</v>
      </c>
      <c r="G3374" s="12">
        <v>2021.0</v>
      </c>
      <c r="H3374" s="33">
        <v>44433.0</v>
      </c>
      <c r="I3374" s="12" t="s">
        <v>36101</v>
      </c>
      <c r="K3374" s="12" t="s">
        <v>36102</v>
      </c>
    </row>
    <row r="3375" ht="15.75" customHeight="1">
      <c r="A3375" s="12">
        <v>3.443491E7</v>
      </c>
      <c r="B3375" s="12" t="s">
        <v>36103</v>
      </c>
      <c r="C3375" s="12" t="s">
        <v>36104</v>
      </c>
      <c r="D3375" s="12" t="s">
        <v>36105</v>
      </c>
      <c r="E3375" s="12" t="s">
        <v>36106</v>
      </c>
      <c r="F3375" s="12" t="s">
        <v>7873</v>
      </c>
      <c r="G3375" s="12">
        <v>2021.0</v>
      </c>
      <c r="H3375" s="33">
        <v>44434.0</v>
      </c>
      <c r="I3375" s="12" t="s">
        <v>36107</v>
      </c>
      <c r="K3375" s="12" t="s">
        <v>36108</v>
      </c>
    </row>
    <row r="3376" ht="15.75" customHeight="1">
      <c r="A3376" s="12">
        <v>3.4442279E7</v>
      </c>
      <c r="B3376" s="12" t="s">
        <v>36109</v>
      </c>
      <c r="C3376" s="12" t="s">
        <v>36110</v>
      </c>
      <c r="D3376" s="12" t="s">
        <v>36111</v>
      </c>
      <c r="E3376" s="12" t="s">
        <v>36112</v>
      </c>
      <c r="F3376" s="12" t="s">
        <v>104</v>
      </c>
      <c r="G3376" s="12">
        <v>2021.0</v>
      </c>
      <c r="H3376" s="33">
        <v>44435.0</v>
      </c>
      <c r="I3376" s="12" t="s">
        <v>36113</v>
      </c>
      <c r="K3376" s="12" t="s">
        <v>36114</v>
      </c>
    </row>
    <row r="3377" ht="15.75" customHeight="1">
      <c r="A3377" s="12">
        <v>3.4451469E7</v>
      </c>
      <c r="B3377" s="12" t="s">
        <v>36115</v>
      </c>
      <c r="C3377" s="12" t="s">
        <v>36116</v>
      </c>
      <c r="D3377" s="12" t="s">
        <v>36117</v>
      </c>
      <c r="E3377" s="12" t="s">
        <v>36118</v>
      </c>
      <c r="F3377" s="12" t="s">
        <v>5636</v>
      </c>
      <c r="G3377" s="12">
        <v>2021.0</v>
      </c>
      <c r="H3377" s="33">
        <v>44436.0</v>
      </c>
      <c r="I3377" s="12" t="s">
        <v>36119</v>
      </c>
      <c r="K3377" s="12" t="s">
        <v>36120</v>
      </c>
    </row>
    <row r="3378" ht="15.75" customHeight="1">
      <c r="A3378" s="12">
        <v>3.4380679E7</v>
      </c>
      <c r="B3378" s="12" t="s">
        <v>36121</v>
      </c>
      <c r="C3378" s="12" t="s">
        <v>36122</v>
      </c>
      <c r="D3378" s="12" t="s">
        <v>36123</v>
      </c>
      <c r="E3378" s="12" t="s">
        <v>36124</v>
      </c>
      <c r="F3378" s="12" t="s">
        <v>869</v>
      </c>
      <c r="G3378" s="12">
        <v>2021.0</v>
      </c>
      <c r="H3378" s="33">
        <v>44420.0</v>
      </c>
      <c r="I3378" s="12" t="s">
        <v>36125</v>
      </c>
      <c r="K3378" s="12" t="s">
        <v>36126</v>
      </c>
    </row>
    <row r="3379" ht="15.75" customHeight="1">
      <c r="A3379" s="12">
        <v>3.4383852E7</v>
      </c>
      <c r="B3379" s="12" t="s">
        <v>36128</v>
      </c>
      <c r="C3379" s="12" t="s">
        <v>36129</v>
      </c>
      <c r="D3379" s="12" t="s">
        <v>36130</v>
      </c>
      <c r="E3379" s="12" t="s">
        <v>36131</v>
      </c>
      <c r="F3379" s="12" t="s">
        <v>1789</v>
      </c>
      <c r="G3379" s="12">
        <v>2021.0</v>
      </c>
      <c r="H3379" s="33">
        <v>44420.0</v>
      </c>
      <c r="I3379" s="12" t="s">
        <v>36132</v>
      </c>
      <c r="K3379" s="12" t="s">
        <v>36133</v>
      </c>
    </row>
    <row r="3380" ht="15.75" customHeight="1">
      <c r="A3380" s="12">
        <v>3.4452021E7</v>
      </c>
      <c r="B3380" s="12" t="s">
        <v>36135</v>
      </c>
      <c r="C3380" s="12" t="s">
        <v>20267</v>
      </c>
      <c r="D3380" s="12" t="s">
        <v>36136</v>
      </c>
      <c r="E3380" s="12" t="s">
        <v>14196</v>
      </c>
      <c r="F3380" s="12" t="s">
        <v>36137</v>
      </c>
      <c r="G3380" s="12">
        <v>2021.0</v>
      </c>
      <c r="H3380" s="33">
        <v>44436.0</v>
      </c>
      <c r="I3380" s="12" t="s">
        <v>36138</v>
      </c>
      <c r="K3380" s="12" t="s">
        <v>36139</v>
      </c>
    </row>
    <row r="3381" ht="15.75" customHeight="1">
      <c r="A3381" s="12">
        <v>3.4388986E7</v>
      </c>
      <c r="B3381" s="12" t="s">
        <v>36140</v>
      </c>
      <c r="C3381" s="12" t="s">
        <v>36141</v>
      </c>
      <c r="D3381" s="12" t="s">
        <v>36142</v>
      </c>
      <c r="E3381" s="12" t="s">
        <v>9200</v>
      </c>
      <c r="F3381" s="12" t="s">
        <v>2234</v>
      </c>
      <c r="G3381" s="12">
        <v>2021.0</v>
      </c>
      <c r="H3381" s="33">
        <v>44422.0</v>
      </c>
      <c r="I3381" s="12" t="s">
        <v>36143</v>
      </c>
      <c r="K3381" s="12" t="s">
        <v>36144</v>
      </c>
    </row>
    <row r="3382" ht="15.75" customHeight="1">
      <c r="A3382" s="12">
        <v>3.4398891E7</v>
      </c>
      <c r="B3382" s="12" t="s">
        <v>36146</v>
      </c>
      <c r="C3382" s="12" t="s">
        <v>36147</v>
      </c>
      <c r="D3382" s="12" t="s">
        <v>36148</v>
      </c>
      <c r="E3382" s="12" t="s">
        <v>36149</v>
      </c>
      <c r="F3382" s="12" t="s">
        <v>2810</v>
      </c>
      <c r="G3382" s="12">
        <v>2021.0</v>
      </c>
      <c r="H3382" s="33">
        <v>44424.0</v>
      </c>
      <c r="I3382" s="12" t="s">
        <v>36150</v>
      </c>
      <c r="K3382" s="12" t="s">
        <v>36151</v>
      </c>
    </row>
    <row r="3383" ht="15.75" customHeight="1">
      <c r="A3383" s="12">
        <v>3.444784E7</v>
      </c>
      <c r="B3383" s="12" t="s">
        <v>36153</v>
      </c>
      <c r="C3383" s="12" t="s">
        <v>36154</v>
      </c>
      <c r="D3383" s="12" t="s">
        <v>36155</v>
      </c>
      <c r="E3383" s="12" t="s">
        <v>36156</v>
      </c>
      <c r="F3383" s="12" t="s">
        <v>36157</v>
      </c>
      <c r="G3383" s="12">
        <v>2021.0</v>
      </c>
      <c r="H3383" s="33">
        <v>44435.0</v>
      </c>
      <c r="I3383" s="12" t="s">
        <v>36158</v>
      </c>
      <c r="K3383" s="12" t="s">
        <v>36159</v>
      </c>
    </row>
    <row r="3384" ht="15.75" customHeight="1">
      <c r="A3384" s="12">
        <v>3.3969876E7</v>
      </c>
      <c r="B3384" s="12" t="s">
        <v>36160</v>
      </c>
      <c r="C3384" s="12" t="s">
        <v>36161</v>
      </c>
      <c r="D3384" s="12" t="s">
        <v>36162</v>
      </c>
      <c r="E3384" s="12" t="s">
        <v>36163</v>
      </c>
      <c r="F3384" s="12" t="s">
        <v>11836</v>
      </c>
      <c r="G3384" s="12">
        <v>2021.0</v>
      </c>
      <c r="H3384" s="33">
        <v>44326.0</v>
      </c>
      <c r="K3384" s="12" t="s">
        <v>36164</v>
      </c>
    </row>
    <row r="3385" ht="15.75" customHeight="1">
      <c r="A3385" s="12">
        <v>3.440297E7</v>
      </c>
      <c r="B3385" s="12" t="s">
        <v>36166</v>
      </c>
      <c r="C3385" s="12" t="s">
        <v>36167</v>
      </c>
      <c r="D3385" s="12" t="s">
        <v>36168</v>
      </c>
      <c r="E3385" s="12" t="s">
        <v>36169</v>
      </c>
      <c r="F3385" s="12" t="s">
        <v>131</v>
      </c>
      <c r="G3385" s="12">
        <v>2021.0</v>
      </c>
      <c r="H3385" s="33">
        <v>44425.0</v>
      </c>
      <c r="K3385" s="12" t="s">
        <v>36170</v>
      </c>
    </row>
    <row r="3386" ht="15.75" customHeight="1">
      <c r="A3386" s="12">
        <v>3.4451507E7</v>
      </c>
      <c r="B3386" s="12" t="s">
        <v>36171</v>
      </c>
      <c r="C3386" s="12" t="s">
        <v>36172</v>
      </c>
      <c r="D3386" s="12" t="s">
        <v>36173</v>
      </c>
      <c r="E3386" s="12" t="s">
        <v>36174</v>
      </c>
      <c r="F3386" s="12" t="s">
        <v>5636</v>
      </c>
      <c r="G3386" s="12">
        <v>2021.0</v>
      </c>
      <c r="H3386" s="33">
        <v>44436.0</v>
      </c>
      <c r="I3386" s="12" t="s">
        <v>36175</v>
      </c>
      <c r="K3386" s="12" t="s">
        <v>36176</v>
      </c>
    </row>
    <row r="3387" ht="15.75" customHeight="1">
      <c r="A3387" s="12">
        <v>3.4105984E7</v>
      </c>
      <c r="B3387" s="12" t="s">
        <v>36177</v>
      </c>
      <c r="C3387" s="12" t="s">
        <v>36178</v>
      </c>
      <c r="D3387" s="12" t="s">
        <v>36179</v>
      </c>
      <c r="E3387" s="12" t="s">
        <v>36180</v>
      </c>
      <c r="F3387" s="12" t="s">
        <v>175</v>
      </c>
      <c r="G3387" s="12">
        <v>2021.0</v>
      </c>
      <c r="H3387" s="33">
        <v>44356.0</v>
      </c>
      <c r="I3387" s="12" t="s">
        <v>36181</v>
      </c>
      <c r="K3387" s="12" t="s">
        <v>36182</v>
      </c>
    </row>
    <row r="3388" ht="15.75" customHeight="1">
      <c r="A3388" s="12">
        <v>3.4407756E7</v>
      </c>
      <c r="B3388" s="12" t="s">
        <v>36184</v>
      </c>
      <c r="C3388" s="12" t="s">
        <v>36185</v>
      </c>
      <c r="D3388" s="12" t="s">
        <v>36186</v>
      </c>
      <c r="E3388" s="12" t="s">
        <v>36187</v>
      </c>
      <c r="F3388" s="12" t="s">
        <v>368</v>
      </c>
      <c r="G3388" s="12">
        <v>2021.0</v>
      </c>
      <c r="H3388" s="33">
        <v>44427.0</v>
      </c>
      <c r="I3388" s="12" t="s">
        <v>36188</v>
      </c>
      <c r="K3388" s="12" t="s">
        <v>36189</v>
      </c>
    </row>
    <row r="3389" ht="15.75" customHeight="1">
      <c r="A3389" s="12">
        <v>3.4442312E7</v>
      </c>
      <c r="B3389" s="12" t="s">
        <v>36190</v>
      </c>
      <c r="C3389" s="12" t="s">
        <v>36191</v>
      </c>
      <c r="D3389" s="12" t="s">
        <v>36192</v>
      </c>
      <c r="E3389" s="12" t="s">
        <v>36193</v>
      </c>
      <c r="F3389" s="12" t="s">
        <v>104</v>
      </c>
      <c r="G3389" s="12">
        <v>2021.0</v>
      </c>
      <c r="H3389" s="33">
        <v>44435.0</v>
      </c>
      <c r="I3389" s="12" t="s">
        <v>36194</v>
      </c>
      <c r="K3389" s="12" t="s">
        <v>36195</v>
      </c>
    </row>
    <row r="3390" ht="15.75" customHeight="1">
      <c r="A3390" s="12">
        <v>3.44127E7</v>
      </c>
      <c r="B3390" s="12" t="s">
        <v>36196</v>
      </c>
      <c r="C3390" s="12" t="s">
        <v>36197</v>
      </c>
      <c r="D3390" s="12" t="s">
        <v>36198</v>
      </c>
      <c r="E3390" s="12" t="s">
        <v>36199</v>
      </c>
      <c r="F3390" s="12" t="s">
        <v>14344</v>
      </c>
      <c r="G3390" s="12">
        <v>2021.0</v>
      </c>
      <c r="H3390" s="33">
        <v>44428.0</v>
      </c>
      <c r="I3390" s="12" t="s">
        <v>36200</v>
      </c>
      <c r="K3390" s="12" t="s">
        <v>36201</v>
      </c>
    </row>
    <row r="3391" ht="15.75" customHeight="1">
      <c r="A3391" s="12">
        <v>3.4423779E7</v>
      </c>
      <c r="B3391" s="12" t="s">
        <v>36203</v>
      </c>
      <c r="C3391" s="12" t="s">
        <v>36204</v>
      </c>
      <c r="D3391" s="12" t="s">
        <v>36205</v>
      </c>
      <c r="E3391" s="12" t="s">
        <v>30348</v>
      </c>
      <c r="F3391" s="12" t="s">
        <v>7687</v>
      </c>
      <c r="G3391" s="12">
        <v>2021.0</v>
      </c>
      <c r="H3391" s="33">
        <v>44431.0</v>
      </c>
      <c r="I3391" s="12" t="s">
        <v>36206</v>
      </c>
      <c r="K3391" s="12" t="s">
        <v>36207</v>
      </c>
    </row>
    <row r="3392" ht="15.75" customHeight="1">
      <c r="A3392" s="12">
        <v>3.44328E7</v>
      </c>
      <c r="B3392" s="12" t="s">
        <v>36209</v>
      </c>
      <c r="C3392" s="12" t="s">
        <v>36210</v>
      </c>
      <c r="D3392" s="12" t="s">
        <v>36211</v>
      </c>
      <c r="E3392" s="12" t="s">
        <v>36212</v>
      </c>
      <c r="F3392" s="12" t="s">
        <v>2810</v>
      </c>
      <c r="G3392" s="12">
        <v>2021.0</v>
      </c>
      <c r="H3392" s="33">
        <v>44433.0</v>
      </c>
      <c r="I3392" s="12" t="s">
        <v>36213</v>
      </c>
      <c r="K3392" s="12" t="s">
        <v>36214</v>
      </c>
    </row>
    <row r="3393" ht="15.75" customHeight="1">
      <c r="A3393" s="12">
        <v>3.444606E7</v>
      </c>
      <c r="B3393" s="12" t="s">
        <v>36216</v>
      </c>
      <c r="C3393" s="12" t="s">
        <v>36217</v>
      </c>
      <c r="D3393" s="12" t="s">
        <v>36218</v>
      </c>
      <c r="E3393" s="12" t="s">
        <v>36219</v>
      </c>
      <c r="F3393" s="12" t="s">
        <v>332</v>
      </c>
      <c r="G3393" s="12">
        <v>2021.0</v>
      </c>
      <c r="H3393" s="33">
        <v>44435.0</v>
      </c>
      <c r="I3393" s="12" t="s">
        <v>36220</v>
      </c>
      <c r="K3393" s="12" t="s">
        <v>36221</v>
      </c>
    </row>
    <row r="3394" ht="15.75" customHeight="1">
      <c r="A3394" s="12">
        <v>3.4446081E7</v>
      </c>
      <c r="B3394" s="12" t="s">
        <v>36223</v>
      </c>
      <c r="C3394" s="12" t="s">
        <v>36224</v>
      </c>
      <c r="D3394" s="12" t="s">
        <v>36225</v>
      </c>
      <c r="E3394" s="12" t="s">
        <v>36226</v>
      </c>
      <c r="F3394" s="12" t="s">
        <v>332</v>
      </c>
      <c r="G3394" s="12">
        <v>2021.0</v>
      </c>
      <c r="H3394" s="33">
        <v>44435.0</v>
      </c>
      <c r="I3394" s="12" t="s">
        <v>36227</v>
      </c>
      <c r="K3394" s="12" t="s">
        <v>36228</v>
      </c>
    </row>
    <row r="3395" ht="15.75" customHeight="1">
      <c r="A3395" s="12">
        <v>3.4446082E7</v>
      </c>
      <c r="B3395" s="12" t="s">
        <v>36229</v>
      </c>
      <c r="C3395" s="12" t="s">
        <v>36230</v>
      </c>
      <c r="D3395" s="12" t="s">
        <v>36231</v>
      </c>
      <c r="E3395" s="12" t="s">
        <v>36232</v>
      </c>
      <c r="F3395" s="12" t="s">
        <v>332</v>
      </c>
      <c r="G3395" s="12">
        <v>2021.0</v>
      </c>
      <c r="H3395" s="33">
        <v>44435.0</v>
      </c>
      <c r="I3395" s="12" t="s">
        <v>36233</v>
      </c>
      <c r="K3395" s="12" t="s">
        <v>36234</v>
      </c>
    </row>
    <row r="3396" ht="15.75" customHeight="1">
      <c r="A3396" s="12">
        <v>3.457671E7</v>
      </c>
      <c r="B3396" s="12" t="s">
        <v>36235</v>
      </c>
      <c r="C3396" s="12" t="s">
        <v>36236</v>
      </c>
      <c r="D3396" s="12" t="s">
        <v>36237</v>
      </c>
      <c r="E3396" s="12" t="s">
        <v>32289</v>
      </c>
      <c r="F3396" s="12" t="s">
        <v>27579</v>
      </c>
      <c r="G3396" s="12">
        <v>2021.0</v>
      </c>
      <c r="H3396" s="33">
        <v>44467.0</v>
      </c>
      <c r="I3396" s="12" t="s">
        <v>36238</v>
      </c>
      <c r="K3396" s="12" t="s">
        <v>36239</v>
      </c>
    </row>
    <row r="3397" ht="15.75" customHeight="1">
      <c r="A3397" s="12">
        <v>3.4480177E7</v>
      </c>
      <c r="B3397" s="12" t="s">
        <v>36240</v>
      </c>
      <c r="C3397" s="12" t="s">
        <v>36241</v>
      </c>
      <c r="D3397" s="12" t="s">
        <v>36242</v>
      </c>
      <c r="E3397" s="12" t="s">
        <v>36243</v>
      </c>
      <c r="F3397" s="12" t="s">
        <v>3216</v>
      </c>
      <c r="G3397" s="12">
        <v>2021.0</v>
      </c>
      <c r="H3397" s="33">
        <v>44443.0</v>
      </c>
      <c r="K3397" s="12" t="s">
        <v>36244</v>
      </c>
    </row>
    <row r="3398" ht="15.75" customHeight="1">
      <c r="A3398" s="12">
        <v>3.4311584E7</v>
      </c>
      <c r="B3398" s="12" t="s">
        <v>36246</v>
      </c>
      <c r="C3398" s="12" t="s">
        <v>36247</v>
      </c>
      <c r="D3398" s="12" t="s">
        <v>36248</v>
      </c>
      <c r="E3398" s="12" t="s">
        <v>16256</v>
      </c>
      <c r="F3398" s="12" t="s">
        <v>7946</v>
      </c>
      <c r="G3398" s="12">
        <v>2021.0</v>
      </c>
      <c r="H3398" s="33">
        <v>44404.0</v>
      </c>
      <c r="I3398" s="12" t="s">
        <v>36249</v>
      </c>
      <c r="K3398" s="12" t="s">
        <v>36250</v>
      </c>
    </row>
    <row r="3399" ht="15.75" customHeight="1">
      <c r="A3399" s="12">
        <v>3.4340535E7</v>
      </c>
      <c r="B3399" s="12" t="s">
        <v>36252</v>
      </c>
      <c r="C3399" s="12" t="s">
        <v>36253</v>
      </c>
      <c r="D3399" s="12" t="s">
        <v>36254</v>
      </c>
      <c r="E3399" s="12" t="s">
        <v>36255</v>
      </c>
      <c r="F3399" s="12" t="s">
        <v>7946</v>
      </c>
      <c r="G3399" s="12">
        <v>2021.0</v>
      </c>
      <c r="H3399" s="33">
        <v>44411.0</v>
      </c>
      <c r="I3399" s="12" t="s">
        <v>36256</v>
      </c>
      <c r="K3399" s="12" t="s">
        <v>36257</v>
      </c>
    </row>
    <row r="3400" ht="15.75" customHeight="1">
      <c r="A3400" s="12">
        <v>3.4516408E7</v>
      </c>
      <c r="B3400" s="12" t="s">
        <v>36258</v>
      </c>
      <c r="C3400" s="12" t="s">
        <v>36259</v>
      </c>
      <c r="D3400" s="12" t="s">
        <v>36260</v>
      </c>
      <c r="E3400" s="12" t="s">
        <v>36261</v>
      </c>
      <c r="F3400" s="12" t="s">
        <v>12218</v>
      </c>
      <c r="G3400" s="12">
        <v>2021.0</v>
      </c>
      <c r="H3400" s="33">
        <v>44452.0</v>
      </c>
      <c r="K3400" s="12" t="s">
        <v>36262</v>
      </c>
    </row>
    <row r="3401" ht="15.75" customHeight="1">
      <c r="A3401" s="12">
        <v>3.4578146E7</v>
      </c>
      <c r="B3401" s="12" t="s">
        <v>36263</v>
      </c>
      <c r="C3401" s="12" t="s">
        <v>36264</v>
      </c>
      <c r="D3401" s="12" t="s">
        <v>36265</v>
      </c>
      <c r="E3401" s="12" t="s">
        <v>36266</v>
      </c>
      <c r="F3401" s="12" t="s">
        <v>5636</v>
      </c>
      <c r="G3401" s="12">
        <v>2021.0</v>
      </c>
      <c r="H3401" s="33">
        <v>44467.0</v>
      </c>
      <c r="I3401" s="12" t="s">
        <v>36267</v>
      </c>
      <c r="K3401" s="12" t="s">
        <v>36268</v>
      </c>
    </row>
    <row r="3402" ht="15.75" customHeight="1">
      <c r="A3402" s="12">
        <v>3.3581169E7</v>
      </c>
      <c r="B3402" s="12" t="s">
        <v>36269</v>
      </c>
      <c r="C3402" s="12" t="s">
        <v>36270</v>
      </c>
      <c r="D3402" s="12" t="s">
        <v>36271</v>
      </c>
      <c r="E3402" s="12" t="s">
        <v>36272</v>
      </c>
      <c r="F3402" s="12" t="s">
        <v>9243</v>
      </c>
      <c r="G3402" s="12">
        <v>2021.0</v>
      </c>
      <c r="H3402" s="33">
        <v>44240.0</v>
      </c>
      <c r="K3402" s="12" t="s">
        <v>36273</v>
      </c>
    </row>
    <row r="3403" ht="15.75" customHeight="1">
      <c r="A3403" s="12">
        <v>3.377034E7</v>
      </c>
      <c r="B3403" s="12" t="s">
        <v>36275</v>
      </c>
      <c r="C3403" s="12" t="s">
        <v>36276</v>
      </c>
      <c r="D3403" s="12" t="s">
        <v>36277</v>
      </c>
      <c r="E3403" s="12" t="s">
        <v>36278</v>
      </c>
      <c r="F3403" s="12" t="s">
        <v>1711</v>
      </c>
      <c r="G3403" s="12">
        <v>2021.0</v>
      </c>
      <c r="H3403" s="33">
        <v>44281.0</v>
      </c>
      <c r="I3403" s="12" t="s">
        <v>36279</v>
      </c>
      <c r="K3403" s="12" t="s">
        <v>36280</v>
      </c>
    </row>
    <row r="3404" ht="15.75" customHeight="1">
      <c r="A3404" s="12">
        <v>3.3788777E7</v>
      </c>
      <c r="B3404" s="12" t="s">
        <v>36281</v>
      </c>
      <c r="C3404" s="12" t="s">
        <v>36282</v>
      </c>
      <c r="D3404" s="12" t="s">
        <v>36283</v>
      </c>
      <c r="E3404" s="12" t="s">
        <v>36284</v>
      </c>
      <c r="F3404" s="12" t="s">
        <v>36285</v>
      </c>
      <c r="G3404" s="12">
        <v>2021.0</v>
      </c>
      <c r="H3404" s="33">
        <v>44286.0</v>
      </c>
      <c r="K3404" s="12" t="s">
        <v>36286</v>
      </c>
    </row>
    <row r="3405" ht="15.75" customHeight="1">
      <c r="A3405" s="12">
        <v>3.3955029E7</v>
      </c>
      <c r="B3405" s="12" t="s">
        <v>36288</v>
      </c>
      <c r="C3405" s="12" t="s">
        <v>36289</v>
      </c>
      <c r="D3405" s="12" t="s">
        <v>36290</v>
      </c>
      <c r="E3405" s="12" t="s">
        <v>19745</v>
      </c>
      <c r="F3405" s="12" t="s">
        <v>119</v>
      </c>
      <c r="G3405" s="12">
        <v>2021.0</v>
      </c>
      <c r="H3405" s="33">
        <v>44322.0</v>
      </c>
      <c r="K3405" s="12" t="s">
        <v>36291</v>
      </c>
    </row>
    <row r="3406" ht="15.75" customHeight="1">
      <c r="A3406" s="12">
        <v>3.3955696E7</v>
      </c>
      <c r="B3406" s="12" t="s">
        <v>36292</v>
      </c>
      <c r="C3406" s="12" t="s">
        <v>36293</v>
      </c>
      <c r="D3406" s="12" t="s">
        <v>36294</v>
      </c>
      <c r="E3406" s="12" t="s">
        <v>7580</v>
      </c>
      <c r="F3406" s="12" t="s">
        <v>18319</v>
      </c>
      <c r="G3406" s="12">
        <v>2021.0</v>
      </c>
      <c r="H3406" s="33">
        <v>44322.0</v>
      </c>
      <c r="I3406" s="12" t="s">
        <v>36295</v>
      </c>
      <c r="K3406" s="12" t="s">
        <v>36296</v>
      </c>
    </row>
    <row r="3407" ht="15.75" customHeight="1">
      <c r="A3407" s="12">
        <v>3.4091278E7</v>
      </c>
      <c r="B3407" s="12" t="s">
        <v>36297</v>
      </c>
      <c r="C3407" s="12" t="s">
        <v>36298</v>
      </c>
      <c r="D3407" s="12" t="s">
        <v>36299</v>
      </c>
      <c r="E3407" s="12" t="s">
        <v>17587</v>
      </c>
      <c r="F3407" s="12" t="s">
        <v>496</v>
      </c>
      <c r="G3407" s="12">
        <v>2021.0</v>
      </c>
      <c r="H3407" s="33">
        <v>44353.0</v>
      </c>
      <c r="K3407" s="12" t="s">
        <v>36300</v>
      </c>
    </row>
    <row r="3408" ht="15.75" customHeight="1">
      <c r="A3408" s="12">
        <v>3.4126403E7</v>
      </c>
      <c r="B3408" s="12" t="s">
        <v>36301</v>
      </c>
      <c r="C3408" s="12" t="s">
        <v>36302</v>
      </c>
      <c r="D3408" s="12" t="s">
        <v>36303</v>
      </c>
      <c r="E3408" s="12" t="s">
        <v>18483</v>
      </c>
      <c r="F3408" s="12" t="s">
        <v>496</v>
      </c>
      <c r="G3408" s="12">
        <v>2021.0</v>
      </c>
      <c r="H3408" s="33">
        <v>44361.0</v>
      </c>
      <c r="K3408" s="12" t="s">
        <v>36304</v>
      </c>
    </row>
    <row r="3409" ht="15.75" customHeight="1">
      <c r="A3409" s="12">
        <v>3.4126404E7</v>
      </c>
      <c r="B3409" s="12" t="s">
        <v>36305</v>
      </c>
      <c r="C3409" s="12" t="s">
        <v>36306</v>
      </c>
      <c r="D3409" s="12" t="s">
        <v>36307</v>
      </c>
      <c r="E3409" s="12" t="s">
        <v>36308</v>
      </c>
      <c r="F3409" s="12" t="s">
        <v>496</v>
      </c>
      <c r="G3409" s="12">
        <v>2021.0</v>
      </c>
      <c r="H3409" s="33">
        <v>44361.0</v>
      </c>
      <c r="K3409" s="12" t="s">
        <v>36309</v>
      </c>
    </row>
    <row r="3410" ht="15.75" customHeight="1">
      <c r="A3410" s="12">
        <v>3.4130146E7</v>
      </c>
      <c r="B3410" s="12" t="s">
        <v>36310</v>
      </c>
      <c r="C3410" s="12" t="s">
        <v>36311</v>
      </c>
      <c r="D3410" s="12" t="s">
        <v>36312</v>
      </c>
      <c r="E3410" s="12" t="s">
        <v>36313</v>
      </c>
      <c r="F3410" s="12" t="s">
        <v>496</v>
      </c>
      <c r="G3410" s="12">
        <v>2021.0</v>
      </c>
      <c r="H3410" s="33">
        <v>44362.0</v>
      </c>
      <c r="K3410" s="12" t="s">
        <v>36314</v>
      </c>
    </row>
    <row r="3411" ht="15.75" customHeight="1">
      <c r="A3411" s="12">
        <v>3.4134063E7</v>
      </c>
      <c r="B3411" s="12" t="s">
        <v>36315</v>
      </c>
      <c r="C3411" s="12" t="s">
        <v>36316</v>
      </c>
      <c r="D3411" s="12" t="s">
        <v>36317</v>
      </c>
      <c r="E3411" s="12" t="s">
        <v>36318</v>
      </c>
      <c r="F3411" s="12" t="s">
        <v>496</v>
      </c>
      <c r="G3411" s="12">
        <v>2021.0</v>
      </c>
      <c r="H3411" s="33">
        <v>44363.0</v>
      </c>
      <c r="K3411" s="12" t="s">
        <v>36319</v>
      </c>
    </row>
    <row r="3412" ht="15.75" customHeight="1">
      <c r="A3412" s="12">
        <v>3.4146685E7</v>
      </c>
      <c r="B3412" s="12" t="s">
        <v>36320</v>
      </c>
      <c r="C3412" s="12" t="s">
        <v>36321</v>
      </c>
      <c r="D3412" s="12" t="s">
        <v>36322</v>
      </c>
      <c r="E3412" s="12" t="s">
        <v>36323</v>
      </c>
      <c r="F3412" s="12" t="s">
        <v>1331</v>
      </c>
      <c r="G3412" s="12">
        <v>2021.0</v>
      </c>
      <c r="H3412" s="33">
        <v>44366.0</v>
      </c>
      <c r="K3412" s="12" t="s">
        <v>36324</v>
      </c>
    </row>
    <row r="3413" ht="15.75" customHeight="1">
      <c r="A3413" s="12">
        <v>3.4161869E7</v>
      </c>
      <c r="B3413" s="12" t="s">
        <v>36326</v>
      </c>
      <c r="C3413" s="12" t="s">
        <v>36327</v>
      </c>
      <c r="D3413" s="12" t="s">
        <v>36328</v>
      </c>
      <c r="E3413" s="12" t="s">
        <v>36329</v>
      </c>
      <c r="F3413" s="12" t="s">
        <v>496</v>
      </c>
      <c r="G3413" s="12">
        <v>2021.0</v>
      </c>
      <c r="H3413" s="33">
        <v>44370.0</v>
      </c>
      <c r="K3413" s="12" t="s">
        <v>36330</v>
      </c>
    </row>
    <row r="3414" ht="15.75" customHeight="1">
      <c r="A3414" s="12">
        <v>3.4175736E7</v>
      </c>
      <c r="B3414" s="12" t="s">
        <v>36331</v>
      </c>
      <c r="C3414" s="12" t="s">
        <v>36332</v>
      </c>
      <c r="D3414" s="12" t="s">
        <v>36333</v>
      </c>
      <c r="E3414" s="12" t="s">
        <v>36334</v>
      </c>
      <c r="F3414" s="12" t="s">
        <v>496</v>
      </c>
      <c r="G3414" s="12">
        <v>2021.0</v>
      </c>
      <c r="H3414" s="33">
        <v>44374.0</v>
      </c>
      <c r="K3414" s="12" t="s">
        <v>36335</v>
      </c>
    </row>
    <row r="3415" ht="15.75" customHeight="1">
      <c r="A3415" s="12">
        <v>3.4216802E7</v>
      </c>
      <c r="B3415" s="12" t="s">
        <v>36336</v>
      </c>
      <c r="C3415" s="12" t="s">
        <v>36337</v>
      </c>
      <c r="D3415" s="12" t="s">
        <v>36338</v>
      </c>
      <c r="E3415" s="12" t="s">
        <v>36339</v>
      </c>
      <c r="F3415" s="12" t="s">
        <v>1331</v>
      </c>
      <c r="G3415" s="12">
        <v>2021.0</v>
      </c>
      <c r="H3415" s="33">
        <v>44380.0</v>
      </c>
      <c r="K3415" s="12" t="s">
        <v>36340</v>
      </c>
    </row>
    <row r="3416" ht="15.75" customHeight="1">
      <c r="A3416" s="12">
        <v>3.4229999E7</v>
      </c>
      <c r="B3416" s="12" t="s">
        <v>36341</v>
      </c>
      <c r="C3416" s="12" t="s">
        <v>36342</v>
      </c>
      <c r="D3416" s="12" t="s">
        <v>36343</v>
      </c>
      <c r="E3416" s="12" t="s">
        <v>36344</v>
      </c>
      <c r="F3416" s="12" t="s">
        <v>496</v>
      </c>
      <c r="G3416" s="12">
        <v>2021.0</v>
      </c>
      <c r="H3416" s="33">
        <v>44384.0</v>
      </c>
      <c r="K3416" s="12" t="s">
        <v>36345</v>
      </c>
    </row>
    <row r="3417" ht="15.75" customHeight="1">
      <c r="A3417" s="12">
        <v>3.423E7</v>
      </c>
      <c r="B3417" s="12" t="s">
        <v>36346</v>
      </c>
      <c r="C3417" s="12" t="s">
        <v>36347</v>
      </c>
      <c r="D3417" s="12" t="s">
        <v>36348</v>
      </c>
      <c r="E3417" s="12" t="s">
        <v>36349</v>
      </c>
      <c r="F3417" s="12" t="s">
        <v>496</v>
      </c>
      <c r="G3417" s="12">
        <v>2021.0</v>
      </c>
      <c r="H3417" s="33">
        <v>44384.0</v>
      </c>
      <c r="K3417" s="12" t="s">
        <v>36350</v>
      </c>
    </row>
    <row r="3418" ht="15.75" customHeight="1">
      <c r="A3418" s="12">
        <v>3.4233062E7</v>
      </c>
      <c r="B3418" s="12" t="s">
        <v>36351</v>
      </c>
      <c r="C3418" s="12" t="s">
        <v>36352</v>
      </c>
      <c r="D3418" s="12" t="s">
        <v>36353</v>
      </c>
      <c r="E3418" s="12" t="s">
        <v>3186</v>
      </c>
      <c r="F3418" s="12" t="s">
        <v>220</v>
      </c>
      <c r="G3418" s="12">
        <v>2021.0</v>
      </c>
      <c r="H3418" s="33">
        <v>44384.0</v>
      </c>
      <c r="K3418" s="12" t="s">
        <v>36354</v>
      </c>
    </row>
    <row r="3419" ht="15.75" customHeight="1">
      <c r="A3419" s="12">
        <v>3.4260988E7</v>
      </c>
      <c r="B3419" s="12" t="s">
        <v>36355</v>
      </c>
      <c r="C3419" s="12" t="s">
        <v>36356</v>
      </c>
      <c r="D3419" s="12" t="s">
        <v>36357</v>
      </c>
      <c r="E3419" s="12" t="s">
        <v>35645</v>
      </c>
      <c r="F3419" s="12" t="s">
        <v>1331</v>
      </c>
      <c r="G3419" s="12">
        <v>2021.0</v>
      </c>
      <c r="H3419" s="33">
        <v>44391.0</v>
      </c>
      <c r="K3419" s="12" t="s">
        <v>36358</v>
      </c>
    </row>
    <row r="3420" ht="15.75" customHeight="1">
      <c r="A3420" s="12">
        <v>3.4273392E7</v>
      </c>
      <c r="B3420" s="12" t="s">
        <v>36359</v>
      </c>
      <c r="C3420" s="12" t="s">
        <v>25179</v>
      </c>
      <c r="D3420" s="12" t="s">
        <v>36360</v>
      </c>
      <c r="E3420" s="12" t="s">
        <v>25181</v>
      </c>
      <c r="F3420" s="12" t="s">
        <v>1965</v>
      </c>
      <c r="G3420" s="12">
        <v>2021.0</v>
      </c>
      <c r="H3420" s="33">
        <v>44394.0</v>
      </c>
      <c r="K3420" s="12" t="s">
        <v>36361</v>
      </c>
    </row>
    <row r="3421" ht="15.75" customHeight="1">
      <c r="A3421" s="12">
        <v>3.4280696E7</v>
      </c>
      <c r="B3421" s="12" t="s">
        <v>36362</v>
      </c>
      <c r="C3421" s="12" t="s">
        <v>36363</v>
      </c>
      <c r="D3421" s="12" t="s">
        <v>36364</v>
      </c>
      <c r="E3421" s="12" t="s">
        <v>33816</v>
      </c>
      <c r="F3421" s="12" t="s">
        <v>496</v>
      </c>
      <c r="G3421" s="12">
        <v>2021.0</v>
      </c>
      <c r="H3421" s="33">
        <v>44396.0</v>
      </c>
      <c r="K3421" s="12" t="s">
        <v>36365</v>
      </c>
    </row>
    <row r="3422" ht="15.75" customHeight="1">
      <c r="A3422" s="12">
        <v>3.4280698E7</v>
      </c>
      <c r="B3422" s="12" t="s">
        <v>36366</v>
      </c>
      <c r="C3422" s="12" t="s">
        <v>36367</v>
      </c>
      <c r="D3422" s="12" t="s">
        <v>36368</v>
      </c>
      <c r="E3422" s="12" t="s">
        <v>35635</v>
      </c>
      <c r="F3422" s="12" t="s">
        <v>496</v>
      </c>
      <c r="G3422" s="12">
        <v>2021.0</v>
      </c>
      <c r="H3422" s="33">
        <v>44396.0</v>
      </c>
      <c r="K3422" s="12" t="s">
        <v>36369</v>
      </c>
    </row>
    <row r="3423" ht="15.75" customHeight="1">
      <c r="A3423" s="12">
        <v>3.4284322E7</v>
      </c>
      <c r="B3423" s="12" t="s">
        <v>36370</v>
      </c>
      <c r="C3423" s="12" t="s">
        <v>36371</v>
      </c>
      <c r="D3423" s="12" t="s">
        <v>36372</v>
      </c>
      <c r="E3423" s="12" t="s">
        <v>25205</v>
      </c>
      <c r="F3423" s="12" t="s">
        <v>496</v>
      </c>
      <c r="G3423" s="12">
        <v>2021.0</v>
      </c>
      <c r="H3423" s="33">
        <v>44397.0</v>
      </c>
      <c r="K3423" s="12" t="s">
        <v>36373</v>
      </c>
    </row>
    <row r="3424" ht="15.75" customHeight="1">
      <c r="A3424" s="12">
        <v>3.4292377E7</v>
      </c>
      <c r="B3424" s="12" t="s">
        <v>36374</v>
      </c>
      <c r="C3424" s="12" t="s">
        <v>36375</v>
      </c>
      <c r="D3424" s="12" t="s">
        <v>36376</v>
      </c>
      <c r="E3424" s="12" t="s">
        <v>29652</v>
      </c>
      <c r="F3424" s="12" t="s">
        <v>376</v>
      </c>
      <c r="G3424" s="12">
        <v>2021.0</v>
      </c>
      <c r="H3424" s="33">
        <v>44399.0</v>
      </c>
      <c r="I3424" s="12" t="s">
        <v>36377</v>
      </c>
      <c r="K3424" s="12" t="s">
        <v>36378</v>
      </c>
    </row>
    <row r="3425" ht="15.75" customHeight="1">
      <c r="A3425" s="12">
        <v>3.4298125E7</v>
      </c>
      <c r="B3425" s="12" t="s">
        <v>36379</v>
      </c>
      <c r="C3425" s="12" t="s">
        <v>36380</v>
      </c>
      <c r="D3425" s="12" t="s">
        <v>36381</v>
      </c>
      <c r="E3425" s="12" t="s">
        <v>26051</v>
      </c>
      <c r="F3425" s="12" t="s">
        <v>1239</v>
      </c>
      <c r="G3425" s="12">
        <v>2021.0</v>
      </c>
      <c r="H3425" s="33">
        <v>44400.0</v>
      </c>
      <c r="K3425" s="12" t="s">
        <v>36382</v>
      </c>
    </row>
    <row r="3426" ht="15.75" customHeight="1">
      <c r="A3426" s="12">
        <v>3.4313556E7</v>
      </c>
      <c r="B3426" s="12" t="s">
        <v>36383</v>
      </c>
      <c r="C3426" s="12" t="s">
        <v>36384</v>
      </c>
      <c r="D3426" s="12" t="s">
        <v>36385</v>
      </c>
      <c r="E3426" s="12" t="s">
        <v>36386</v>
      </c>
      <c r="F3426" s="12" t="s">
        <v>318</v>
      </c>
      <c r="G3426" s="12">
        <v>2021.0</v>
      </c>
      <c r="H3426" s="33">
        <v>44404.0</v>
      </c>
      <c r="I3426" s="12" t="s">
        <v>36387</v>
      </c>
      <c r="K3426" s="12" t="s">
        <v>36388</v>
      </c>
    </row>
    <row r="3427" ht="15.75" customHeight="1">
      <c r="A3427" s="12">
        <v>3.4390609E7</v>
      </c>
      <c r="B3427" s="12" t="s">
        <v>36389</v>
      </c>
      <c r="C3427" s="12" t="s">
        <v>36390</v>
      </c>
      <c r="D3427" s="12" t="s">
        <v>36391</v>
      </c>
      <c r="E3427" s="12" t="s">
        <v>36392</v>
      </c>
      <c r="F3427" s="12" t="s">
        <v>4445</v>
      </c>
      <c r="G3427" s="12">
        <v>2021.0</v>
      </c>
      <c r="H3427" s="33">
        <v>44422.0</v>
      </c>
      <c r="K3427" s="12" t="s">
        <v>36393</v>
      </c>
    </row>
    <row r="3428" ht="15.75" customHeight="1">
      <c r="A3428" s="12">
        <v>3.4432178E7</v>
      </c>
      <c r="B3428" s="12" t="s">
        <v>36394</v>
      </c>
      <c r="C3428" s="12" t="s">
        <v>36395</v>
      </c>
      <c r="D3428" s="12" t="s">
        <v>36396</v>
      </c>
      <c r="E3428" s="12" t="s">
        <v>36397</v>
      </c>
      <c r="F3428" s="12" t="s">
        <v>664</v>
      </c>
      <c r="G3428" s="12">
        <v>2021.0</v>
      </c>
      <c r="H3428" s="33">
        <v>44433.0</v>
      </c>
      <c r="K3428" s="12" t="s">
        <v>36398</v>
      </c>
    </row>
    <row r="3429" ht="15.75" customHeight="1">
      <c r="A3429" s="12">
        <v>3.4468309E7</v>
      </c>
      <c r="B3429" s="12" t="s">
        <v>36399</v>
      </c>
      <c r="C3429" s="12" t="s">
        <v>36400</v>
      </c>
      <c r="D3429" s="12" t="s">
        <v>36401</v>
      </c>
      <c r="E3429" s="12" t="s">
        <v>36402</v>
      </c>
      <c r="F3429" s="12" t="s">
        <v>19518</v>
      </c>
      <c r="G3429" s="12">
        <v>2021.0</v>
      </c>
      <c r="H3429" s="33">
        <v>44440.0</v>
      </c>
      <c r="I3429" s="12" t="s">
        <v>36403</v>
      </c>
      <c r="K3429" s="12" t="s">
        <v>36404</v>
      </c>
    </row>
    <row r="3430" ht="15.75" customHeight="1">
      <c r="A3430" s="12">
        <v>3.4475664E7</v>
      </c>
      <c r="B3430" s="12" t="s">
        <v>36405</v>
      </c>
      <c r="C3430" s="12" t="s">
        <v>36406</v>
      </c>
      <c r="D3430" s="12" t="s">
        <v>36407</v>
      </c>
      <c r="E3430" s="12" t="s">
        <v>36408</v>
      </c>
      <c r="F3430" s="12" t="s">
        <v>36409</v>
      </c>
      <c r="G3430" s="12">
        <v>2021.0</v>
      </c>
      <c r="H3430" s="33">
        <v>44442.0</v>
      </c>
      <c r="I3430" s="12" t="s">
        <v>36410</v>
      </c>
      <c r="K3430" s="12" t="s">
        <v>36411</v>
      </c>
    </row>
    <row r="3431" ht="15.75" customHeight="1">
      <c r="A3431" s="12">
        <v>3.4528136E7</v>
      </c>
      <c r="B3431" s="12" t="s">
        <v>36412</v>
      </c>
      <c r="C3431" s="12" t="s">
        <v>36413</v>
      </c>
      <c r="D3431" s="12" t="s">
        <v>36414</v>
      </c>
      <c r="E3431" s="12" t="s">
        <v>30195</v>
      </c>
      <c r="F3431" s="12" t="s">
        <v>664</v>
      </c>
      <c r="G3431" s="12">
        <v>2021.0</v>
      </c>
      <c r="H3431" s="33">
        <v>44455.0</v>
      </c>
      <c r="I3431" s="12" t="s">
        <v>36415</v>
      </c>
      <c r="K3431" s="12" t="s">
        <v>36416</v>
      </c>
    </row>
    <row r="3432" ht="15.75" customHeight="1">
      <c r="A3432" s="12">
        <v>3.458589E7</v>
      </c>
      <c r="B3432" s="12" t="s">
        <v>36417</v>
      </c>
      <c r="C3432" s="12" t="s">
        <v>36418</v>
      </c>
      <c r="D3432" s="12" t="s">
        <v>36419</v>
      </c>
      <c r="E3432" s="12" t="s">
        <v>36420</v>
      </c>
      <c r="F3432" s="12" t="s">
        <v>1415</v>
      </c>
      <c r="G3432" s="12">
        <v>2021.0</v>
      </c>
      <c r="H3432" s="33">
        <v>44468.0</v>
      </c>
    </row>
    <row r="3433" ht="15.75" customHeight="1">
      <c r="A3433" s="12">
        <v>3.4625198E7</v>
      </c>
      <c r="B3433" s="12" t="s">
        <v>36421</v>
      </c>
      <c r="C3433" s="12" t="s">
        <v>36422</v>
      </c>
      <c r="D3433" s="12" t="s">
        <v>36423</v>
      </c>
      <c r="E3433" s="12" t="s">
        <v>36424</v>
      </c>
      <c r="F3433" s="12" t="s">
        <v>36425</v>
      </c>
      <c r="G3433" s="12">
        <v>2021.0</v>
      </c>
      <c r="H3433" s="33">
        <v>44478.0</v>
      </c>
      <c r="K3433" s="12" t="s">
        <v>36426</v>
      </c>
    </row>
    <row r="3434" ht="15.75" customHeight="1">
      <c r="A3434" s="12">
        <v>3.5104082E7</v>
      </c>
      <c r="B3434" s="12" t="s">
        <v>36427</v>
      </c>
      <c r="C3434" s="12" t="s">
        <v>36428</v>
      </c>
      <c r="D3434" s="12" t="s">
        <v>36429</v>
      </c>
      <c r="E3434" s="12" t="s">
        <v>36430</v>
      </c>
      <c r="F3434" s="12" t="s">
        <v>6782</v>
      </c>
      <c r="G3434" s="12">
        <v>2021.0</v>
      </c>
      <c r="H3434" s="33">
        <v>44593.0</v>
      </c>
      <c r="K3434" s="12" t="s">
        <v>36431</v>
      </c>
    </row>
    <row r="3435" ht="15.75" customHeight="1">
      <c r="A3435" s="12">
        <v>3.455735E7</v>
      </c>
      <c r="B3435" s="12" t="s">
        <v>36432</v>
      </c>
      <c r="C3435" s="12" t="s">
        <v>36433</v>
      </c>
      <c r="D3435" s="12" t="s">
        <v>36434</v>
      </c>
      <c r="E3435" s="12" t="s">
        <v>36435</v>
      </c>
      <c r="F3435" s="12" t="s">
        <v>8200</v>
      </c>
      <c r="G3435" s="12">
        <v>2021.0</v>
      </c>
      <c r="H3435" s="33">
        <v>44463.0</v>
      </c>
      <c r="I3435" s="12" t="s">
        <v>36436</v>
      </c>
      <c r="K3435" s="12" t="s">
        <v>36437</v>
      </c>
    </row>
    <row r="3436" ht="15.75" customHeight="1">
      <c r="A3436" s="12">
        <v>3.3515451E7</v>
      </c>
      <c r="B3436" s="12" t="s">
        <v>36439</v>
      </c>
      <c r="C3436" s="12" t="s">
        <v>36440</v>
      </c>
      <c r="D3436" s="12" t="s">
        <v>36441</v>
      </c>
      <c r="E3436" s="12" t="s">
        <v>36442</v>
      </c>
      <c r="F3436" s="12" t="s">
        <v>1867</v>
      </c>
      <c r="G3436" s="12">
        <v>2021.0</v>
      </c>
      <c r="H3436" s="33">
        <v>44226.0</v>
      </c>
      <c r="K3436" s="12" t="s">
        <v>36443</v>
      </c>
    </row>
    <row r="3437" ht="15.75" customHeight="1">
      <c r="A3437" s="12">
        <v>3.3891701E7</v>
      </c>
      <c r="B3437" s="12" t="s">
        <v>36445</v>
      </c>
      <c r="C3437" s="12" t="s">
        <v>36446</v>
      </c>
      <c r="D3437" s="12" t="s">
        <v>36447</v>
      </c>
      <c r="E3437" s="12" t="s">
        <v>36448</v>
      </c>
      <c r="F3437" s="12" t="s">
        <v>1867</v>
      </c>
      <c r="G3437" s="12">
        <v>2021.0</v>
      </c>
      <c r="H3437" s="33">
        <v>44309.0</v>
      </c>
      <c r="K3437" s="12" t="s">
        <v>36449</v>
      </c>
    </row>
    <row r="3438" ht="15.75" customHeight="1">
      <c r="A3438" s="12">
        <v>3.4488624E7</v>
      </c>
      <c r="B3438" s="12" t="s">
        <v>36450</v>
      </c>
      <c r="C3438" s="12" t="s">
        <v>36451</v>
      </c>
      <c r="D3438" s="12" t="s">
        <v>36452</v>
      </c>
      <c r="E3438" s="12" t="s">
        <v>36453</v>
      </c>
      <c r="F3438" s="12" t="s">
        <v>2234</v>
      </c>
      <c r="G3438" s="12">
        <v>2021.0</v>
      </c>
      <c r="H3438" s="33">
        <v>44446.0</v>
      </c>
      <c r="I3438" s="12" t="s">
        <v>36454</v>
      </c>
      <c r="K3438" s="12" t="s">
        <v>36455</v>
      </c>
    </row>
    <row r="3439" ht="15.75" customHeight="1">
      <c r="A3439" s="12">
        <v>3.4544126E7</v>
      </c>
      <c r="B3439" s="12" t="s">
        <v>36457</v>
      </c>
      <c r="C3439" s="12" t="s">
        <v>36458</v>
      </c>
      <c r="D3439" s="12" t="s">
        <v>36459</v>
      </c>
      <c r="E3439" s="12" t="s">
        <v>36460</v>
      </c>
      <c r="F3439" s="12" t="s">
        <v>1769</v>
      </c>
      <c r="G3439" s="12">
        <v>2021.0</v>
      </c>
      <c r="H3439" s="33">
        <v>44459.0</v>
      </c>
      <c r="I3439" s="12" t="s">
        <v>36461</v>
      </c>
      <c r="K3439" s="12" t="s">
        <v>36462</v>
      </c>
    </row>
    <row r="3440" ht="15.75" customHeight="1">
      <c r="A3440" s="12">
        <v>3.4578178E7</v>
      </c>
      <c r="B3440" s="12" t="s">
        <v>36463</v>
      </c>
      <c r="C3440" s="12" t="s">
        <v>36464</v>
      </c>
      <c r="D3440" s="12" t="s">
        <v>36465</v>
      </c>
      <c r="E3440" s="12" t="s">
        <v>20264</v>
      </c>
      <c r="F3440" s="12" t="s">
        <v>5636</v>
      </c>
      <c r="G3440" s="12">
        <v>2021.0</v>
      </c>
      <c r="H3440" s="33">
        <v>44467.0</v>
      </c>
      <c r="I3440" s="12" t="s">
        <v>36466</v>
      </c>
      <c r="K3440" s="12" t="s">
        <v>36467</v>
      </c>
    </row>
    <row r="3441" ht="15.75" customHeight="1">
      <c r="A3441" s="12">
        <v>3.3704487E7</v>
      </c>
      <c r="B3441" s="12" t="s">
        <v>36468</v>
      </c>
      <c r="C3441" s="12" t="s">
        <v>36469</v>
      </c>
      <c r="D3441" s="12" t="s">
        <v>36470</v>
      </c>
      <c r="E3441" s="12" t="s">
        <v>14132</v>
      </c>
      <c r="F3441" s="12" t="s">
        <v>728</v>
      </c>
      <c r="G3441" s="12">
        <v>2021.0</v>
      </c>
      <c r="H3441" s="33">
        <v>44266.0</v>
      </c>
      <c r="K3441" s="12" t="s">
        <v>36471</v>
      </c>
    </row>
    <row r="3442" ht="15.75" customHeight="1">
      <c r="A3442" s="12">
        <v>3.4492017E7</v>
      </c>
      <c r="B3442" s="12" t="s">
        <v>36473</v>
      </c>
      <c r="C3442" s="12" t="s">
        <v>36474</v>
      </c>
      <c r="D3442" s="12" t="s">
        <v>36475</v>
      </c>
      <c r="E3442" s="12" t="s">
        <v>36476</v>
      </c>
      <c r="F3442" s="12" t="s">
        <v>2810</v>
      </c>
      <c r="G3442" s="12">
        <v>2021.0</v>
      </c>
      <c r="H3442" s="33">
        <v>44446.0</v>
      </c>
      <c r="I3442" s="12" t="s">
        <v>36477</v>
      </c>
      <c r="K3442" s="12" t="s">
        <v>36478</v>
      </c>
    </row>
    <row r="3443" ht="15.75" customHeight="1">
      <c r="A3443" s="12">
        <v>3.4567077E7</v>
      </c>
      <c r="B3443" s="12" t="s">
        <v>36479</v>
      </c>
      <c r="C3443" s="12" t="s">
        <v>36480</v>
      </c>
      <c r="D3443" s="12" t="s">
        <v>36481</v>
      </c>
      <c r="E3443" s="12" t="s">
        <v>36482</v>
      </c>
      <c r="F3443" s="12" t="s">
        <v>36483</v>
      </c>
      <c r="G3443" s="12">
        <v>2021.0</v>
      </c>
      <c r="H3443" s="33">
        <v>44466.0</v>
      </c>
      <c r="I3443" s="12" t="s">
        <v>36484</v>
      </c>
      <c r="K3443" s="12" t="s">
        <v>36485</v>
      </c>
    </row>
    <row r="3444" ht="15.75" customHeight="1">
      <c r="A3444" s="12">
        <v>3.5146341E7</v>
      </c>
      <c r="B3444" s="12" t="s">
        <v>36487</v>
      </c>
      <c r="C3444" s="12" t="s">
        <v>36488</v>
      </c>
      <c r="D3444" s="12" t="s">
        <v>36489</v>
      </c>
      <c r="E3444" s="12" t="s">
        <v>35645</v>
      </c>
      <c r="F3444" s="12" t="s">
        <v>12705</v>
      </c>
      <c r="G3444" s="12">
        <v>2021.0</v>
      </c>
      <c r="H3444" s="33">
        <v>44603.0</v>
      </c>
      <c r="I3444" s="12" t="s">
        <v>36490</v>
      </c>
      <c r="K3444" s="12" t="s">
        <v>36491</v>
      </c>
    </row>
    <row r="3445" ht="15.75" customHeight="1">
      <c r="A3445" s="12">
        <v>3.4578213E7</v>
      </c>
      <c r="B3445" s="12" t="s">
        <v>36493</v>
      </c>
      <c r="C3445" s="12" t="s">
        <v>36494</v>
      </c>
      <c r="D3445" s="12" t="s">
        <v>36495</v>
      </c>
      <c r="E3445" s="12" t="s">
        <v>36496</v>
      </c>
      <c r="F3445" s="12" t="s">
        <v>5636</v>
      </c>
      <c r="G3445" s="12">
        <v>2021.0</v>
      </c>
      <c r="H3445" s="33">
        <v>44467.0</v>
      </c>
      <c r="I3445" s="12" t="s">
        <v>36497</v>
      </c>
      <c r="K3445" s="12" t="s">
        <v>36498</v>
      </c>
    </row>
    <row r="3446" ht="15.75" customHeight="1">
      <c r="A3446" s="12">
        <v>3.4521455E7</v>
      </c>
      <c r="B3446" s="12" t="s">
        <v>36500</v>
      </c>
      <c r="C3446" s="12" t="s">
        <v>36501</v>
      </c>
      <c r="D3446" s="12" t="s">
        <v>36502</v>
      </c>
      <c r="E3446" s="12" t="s">
        <v>35324</v>
      </c>
      <c r="F3446" s="12" t="s">
        <v>332</v>
      </c>
      <c r="G3446" s="12">
        <v>2021.0</v>
      </c>
      <c r="H3446" s="33">
        <v>44454.0</v>
      </c>
      <c r="I3446" s="12" t="s">
        <v>36503</v>
      </c>
      <c r="K3446" s="12" t="s">
        <v>36504</v>
      </c>
    </row>
    <row r="3447" ht="15.75" customHeight="1">
      <c r="A3447" s="12">
        <v>3.4578217E7</v>
      </c>
      <c r="B3447" s="12" t="s">
        <v>36506</v>
      </c>
      <c r="C3447" s="12" t="s">
        <v>36507</v>
      </c>
      <c r="D3447" s="12" t="s">
        <v>36508</v>
      </c>
      <c r="E3447" s="12" t="s">
        <v>36509</v>
      </c>
      <c r="F3447" s="12" t="s">
        <v>5636</v>
      </c>
      <c r="G3447" s="12">
        <v>2021.0</v>
      </c>
      <c r="H3447" s="33">
        <v>44467.0</v>
      </c>
      <c r="I3447" s="12" t="s">
        <v>36510</v>
      </c>
      <c r="K3447" s="12" t="s">
        <v>36511</v>
      </c>
    </row>
    <row r="3448" ht="15.75" customHeight="1">
      <c r="A3448" s="12">
        <v>3.4578218E7</v>
      </c>
      <c r="B3448" s="12" t="s">
        <v>36512</v>
      </c>
      <c r="C3448" s="12" t="s">
        <v>36513</v>
      </c>
      <c r="D3448" s="12" t="s">
        <v>36514</v>
      </c>
      <c r="E3448" s="12" t="s">
        <v>36515</v>
      </c>
      <c r="F3448" s="12" t="s">
        <v>5636</v>
      </c>
      <c r="G3448" s="12">
        <v>2021.0</v>
      </c>
      <c r="H3448" s="33">
        <v>44467.0</v>
      </c>
      <c r="I3448" s="12" t="s">
        <v>36516</v>
      </c>
      <c r="K3448" s="12" t="s">
        <v>36517</v>
      </c>
    </row>
    <row r="3449" ht="15.75" customHeight="1">
      <c r="A3449" s="12">
        <v>3.4526545E7</v>
      </c>
      <c r="B3449" s="12" t="s">
        <v>36518</v>
      </c>
      <c r="C3449" s="12" t="s">
        <v>27102</v>
      </c>
      <c r="D3449" s="12" t="s">
        <v>36519</v>
      </c>
      <c r="E3449" s="12" t="s">
        <v>25835</v>
      </c>
      <c r="F3449" s="12" t="s">
        <v>5609</v>
      </c>
      <c r="G3449" s="12">
        <v>2021.0</v>
      </c>
      <c r="H3449" s="33">
        <v>44455.0</v>
      </c>
      <c r="I3449" s="12" t="s">
        <v>36520</v>
      </c>
      <c r="K3449" s="12" t="s">
        <v>36521</v>
      </c>
    </row>
    <row r="3450" ht="15.75" customHeight="1">
      <c r="A3450" s="12">
        <v>3.4578232E7</v>
      </c>
      <c r="B3450" s="12" t="s">
        <v>36523</v>
      </c>
      <c r="C3450" s="12" t="s">
        <v>36524</v>
      </c>
      <c r="D3450" s="12" t="s">
        <v>36525</v>
      </c>
      <c r="E3450" s="12" t="s">
        <v>28018</v>
      </c>
      <c r="F3450" s="12" t="s">
        <v>5636</v>
      </c>
      <c r="G3450" s="12">
        <v>2021.0</v>
      </c>
      <c r="H3450" s="33">
        <v>44467.0</v>
      </c>
      <c r="I3450" s="12" t="s">
        <v>36526</v>
      </c>
      <c r="K3450" s="12" t="s">
        <v>36527</v>
      </c>
    </row>
    <row r="3451" ht="15.75" customHeight="1">
      <c r="A3451" s="12">
        <v>3.4448854E7</v>
      </c>
      <c r="B3451" s="12" t="s">
        <v>36528</v>
      </c>
      <c r="C3451" s="12" t="s">
        <v>36529</v>
      </c>
      <c r="D3451" s="12" t="s">
        <v>36530</v>
      </c>
      <c r="E3451" s="12" t="s">
        <v>36531</v>
      </c>
      <c r="F3451" s="12" t="s">
        <v>1622</v>
      </c>
      <c r="G3451" s="12">
        <v>2021.0</v>
      </c>
      <c r="H3451" s="33">
        <v>44435.0</v>
      </c>
      <c r="K3451" s="12" t="s">
        <v>36532</v>
      </c>
    </row>
    <row r="3452" ht="15.75" customHeight="1">
      <c r="A3452" s="12">
        <v>3.4544047E7</v>
      </c>
      <c r="B3452" s="12" t="s">
        <v>36534</v>
      </c>
      <c r="C3452" s="12" t="s">
        <v>36535</v>
      </c>
      <c r="D3452" s="12" t="s">
        <v>36536</v>
      </c>
      <c r="E3452" s="12" t="s">
        <v>36537</v>
      </c>
      <c r="F3452" s="12" t="s">
        <v>520</v>
      </c>
      <c r="G3452" s="12">
        <v>2021.0</v>
      </c>
      <c r="H3452" s="33">
        <v>44459.0</v>
      </c>
      <c r="I3452" s="12" t="s">
        <v>36538</v>
      </c>
      <c r="K3452" s="12" t="s">
        <v>36539</v>
      </c>
    </row>
    <row r="3453" ht="15.75" customHeight="1">
      <c r="A3453" s="12">
        <v>3.4578253E7</v>
      </c>
      <c r="B3453" s="12" t="s">
        <v>36541</v>
      </c>
      <c r="C3453" s="12" t="s">
        <v>36542</v>
      </c>
      <c r="D3453" s="12" t="s">
        <v>36543</v>
      </c>
      <c r="E3453" s="12" t="s">
        <v>36544</v>
      </c>
      <c r="F3453" s="12" t="s">
        <v>5636</v>
      </c>
      <c r="G3453" s="12">
        <v>2021.0</v>
      </c>
      <c r="H3453" s="33">
        <v>44467.0</v>
      </c>
      <c r="I3453" s="12" t="s">
        <v>36545</v>
      </c>
      <c r="K3453" s="12" t="s">
        <v>36546</v>
      </c>
    </row>
    <row r="3454" ht="15.75" customHeight="1">
      <c r="A3454" s="12">
        <v>3.4621258E7</v>
      </c>
      <c r="B3454" s="12" t="s">
        <v>36548</v>
      </c>
      <c r="C3454" s="12" t="s">
        <v>36549</v>
      </c>
      <c r="D3454" s="12" t="s">
        <v>36550</v>
      </c>
      <c r="E3454" s="12" t="s">
        <v>9264</v>
      </c>
      <c r="F3454" s="12" t="s">
        <v>1128</v>
      </c>
      <c r="G3454" s="12">
        <v>2021.0</v>
      </c>
      <c r="H3454" s="33">
        <v>44477.0</v>
      </c>
      <c r="I3454" s="12" t="s">
        <v>36551</v>
      </c>
      <c r="K3454" s="12" t="s">
        <v>36552</v>
      </c>
    </row>
    <row r="3455" ht="15.75" customHeight="1">
      <c r="A3455" s="12">
        <v>3.455329E7</v>
      </c>
      <c r="B3455" s="12" t="s">
        <v>36553</v>
      </c>
      <c r="C3455" s="12" t="s">
        <v>36554</v>
      </c>
      <c r="D3455" s="12" t="s">
        <v>36555</v>
      </c>
      <c r="E3455" s="12" t="s">
        <v>36556</v>
      </c>
      <c r="F3455" s="12" t="s">
        <v>131</v>
      </c>
      <c r="G3455" s="12">
        <v>2021.0</v>
      </c>
      <c r="H3455" s="33">
        <v>44462.0</v>
      </c>
      <c r="I3455" s="12" t="s">
        <v>36557</v>
      </c>
      <c r="K3455" s="12" t="s">
        <v>36558</v>
      </c>
    </row>
    <row r="3456" ht="15.75" customHeight="1">
      <c r="A3456" s="12">
        <v>3.4515306E7</v>
      </c>
      <c r="B3456" s="12" t="s">
        <v>36560</v>
      </c>
      <c r="C3456" s="12" t="s">
        <v>36561</v>
      </c>
      <c r="D3456" s="12" t="s">
        <v>36562</v>
      </c>
      <c r="E3456" s="12" t="s">
        <v>36563</v>
      </c>
      <c r="F3456" s="12" t="s">
        <v>7460</v>
      </c>
      <c r="G3456" s="12">
        <v>2021.0</v>
      </c>
      <c r="H3456" s="33">
        <v>44452.0</v>
      </c>
      <c r="I3456" s="12" t="s">
        <v>36564</v>
      </c>
      <c r="K3456" s="12" t="s">
        <v>36565</v>
      </c>
    </row>
    <row r="3457" ht="15.75" customHeight="1">
      <c r="A3457" s="12">
        <v>3.4555085E7</v>
      </c>
      <c r="B3457" s="12" t="s">
        <v>36567</v>
      </c>
      <c r="C3457" s="12" t="s">
        <v>36568</v>
      </c>
      <c r="D3457" s="12" t="s">
        <v>36569</v>
      </c>
      <c r="E3457" s="12" t="s">
        <v>28928</v>
      </c>
      <c r="F3457" s="12" t="s">
        <v>2831</v>
      </c>
      <c r="G3457" s="12">
        <v>2021.0</v>
      </c>
      <c r="H3457" s="33">
        <v>44462.0</v>
      </c>
      <c r="I3457" s="12" t="s">
        <v>36570</v>
      </c>
      <c r="K3457" s="12" t="s">
        <v>36571</v>
      </c>
    </row>
    <row r="3458" ht="15.75" customHeight="1">
      <c r="A3458" s="12">
        <v>3.4917838E7</v>
      </c>
      <c r="B3458" s="12" t="s">
        <v>36572</v>
      </c>
      <c r="C3458" s="12" t="s">
        <v>36573</v>
      </c>
      <c r="D3458" s="12" t="s">
        <v>36574</v>
      </c>
      <c r="E3458" s="12" t="s">
        <v>10580</v>
      </c>
      <c r="F3458" s="12" t="s">
        <v>24626</v>
      </c>
      <c r="G3458" s="12">
        <v>2021.0</v>
      </c>
      <c r="H3458" s="33">
        <v>44547.0</v>
      </c>
      <c r="I3458" s="12" t="s">
        <v>36575</v>
      </c>
      <c r="K3458" s="12" t="s">
        <v>36576</v>
      </c>
    </row>
    <row r="3459" ht="15.75" customHeight="1">
      <c r="A3459" s="12">
        <v>3.4698275E7</v>
      </c>
      <c r="B3459" s="12" t="s">
        <v>36577</v>
      </c>
      <c r="C3459" s="12" t="s">
        <v>36578</v>
      </c>
      <c r="D3459" s="12" t="s">
        <v>36579</v>
      </c>
      <c r="E3459" s="12" t="s">
        <v>36580</v>
      </c>
      <c r="F3459" s="12" t="s">
        <v>15421</v>
      </c>
      <c r="G3459" s="12">
        <v>2021.0</v>
      </c>
      <c r="H3459" s="33">
        <v>44495.0</v>
      </c>
      <c r="I3459" s="12" t="s">
        <v>36581</v>
      </c>
      <c r="K3459" s="12" t="s">
        <v>36582</v>
      </c>
    </row>
    <row r="3460" ht="15.75" customHeight="1">
      <c r="A3460" s="12">
        <v>3.4563127E7</v>
      </c>
      <c r="B3460" s="12" t="s">
        <v>36584</v>
      </c>
      <c r="C3460" s="12" t="s">
        <v>36585</v>
      </c>
      <c r="D3460" s="12" t="s">
        <v>36586</v>
      </c>
      <c r="E3460" s="12" t="s">
        <v>36587</v>
      </c>
      <c r="F3460" s="12" t="s">
        <v>33822</v>
      </c>
      <c r="G3460" s="12">
        <v>2021.0</v>
      </c>
      <c r="H3460" s="33">
        <v>44465.0</v>
      </c>
      <c r="I3460" s="12" t="s">
        <v>36588</v>
      </c>
      <c r="K3460" s="12" t="s">
        <v>36589</v>
      </c>
    </row>
    <row r="3461" ht="15.75" customHeight="1">
      <c r="A3461" s="12">
        <v>3.4570262E7</v>
      </c>
      <c r="B3461" s="12" t="s">
        <v>36591</v>
      </c>
      <c r="C3461" s="12" t="s">
        <v>36592</v>
      </c>
      <c r="D3461" s="12" t="s">
        <v>36593</v>
      </c>
      <c r="E3461" s="12" t="s">
        <v>36594</v>
      </c>
      <c r="F3461" s="12" t="s">
        <v>131</v>
      </c>
      <c r="G3461" s="12">
        <v>2021.0</v>
      </c>
      <c r="H3461" s="33">
        <v>44466.0</v>
      </c>
      <c r="K3461" s="12" t="s">
        <v>36595</v>
      </c>
    </row>
    <row r="3462" ht="15.75" customHeight="1">
      <c r="A3462" s="12">
        <v>3.4379518E7</v>
      </c>
      <c r="B3462" s="12" t="s">
        <v>36597</v>
      </c>
      <c r="C3462" s="12" t="s">
        <v>36598</v>
      </c>
      <c r="D3462" s="12" t="s">
        <v>36599</v>
      </c>
      <c r="E3462" s="12" t="s">
        <v>7731</v>
      </c>
      <c r="F3462" s="12" t="s">
        <v>182</v>
      </c>
      <c r="G3462" s="12">
        <v>2021.0</v>
      </c>
      <c r="H3462" s="33">
        <v>44419.0</v>
      </c>
      <c r="I3462" s="12" t="s">
        <v>36600</v>
      </c>
      <c r="K3462" s="12" t="s">
        <v>36601</v>
      </c>
    </row>
    <row r="3463" ht="15.75" customHeight="1">
      <c r="A3463" s="12">
        <v>3.4548405E7</v>
      </c>
      <c r="B3463" s="12" t="s">
        <v>36603</v>
      </c>
      <c r="C3463" s="12" t="s">
        <v>36604</v>
      </c>
      <c r="D3463" s="12" t="s">
        <v>36605</v>
      </c>
      <c r="E3463" s="12" t="s">
        <v>1781</v>
      </c>
      <c r="F3463" s="12" t="s">
        <v>1104</v>
      </c>
      <c r="G3463" s="12">
        <v>2021.0</v>
      </c>
      <c r="H3463" s="33">
        <v>44461.0</v>
      </c>
      <c r="I3463" s="12" t="s">
        <v>36606</v>
      </c>
      <c r="K3463" s="12" t="s">
        <v>36607</v>
      </c>
    </row>
    <row r="3464" ht="15.75" customHeight="1">
      <c r="A3464" s="12">
        <v>3.4582467E7</v>
      </c>
      <c r="B3464" s="12" t="s">
        <v>36608</v>
      </c>
      <c r="C3464" s="12" t="s">
        <v>36609</v>
      </c>
      <c r="D3464" s="12" t="s">
        <v>36610</v>
      </c>
      <c r="E3464" s="12" t="s">
        <v>36611</v>
      </c>
      <c r="F3464" s="12" t="s">
        <v>2810</v>
      </c>
      <c r="G3464" s="12">
        <v>2021.0</v>
      </c>
      <c r="H3464" s="33">
        <v>44467.0</v>
      </c>
      <c r="I3464" s="12" t="s">
        <v>36612</v>
      </c>
      <c r="K3464" s="12" t="s">
        <v>36613</v>
      </c>
    </row>
    <row r="3465" ht="15.75" customHeight="1">
      <c r="A3465" s="12">
        <v>3.4584163E7</v>
      </c>
      <c r="B3465" s="12" t="s">
        <v>36614</v>
      </c>
      <c r="C3465" s="12" t="s">
        <v>36615</v>
      </c>
      <c r="D3465" s="12" t="s">
        <v>36616</v>
      </c>
      <c r="E3465" s="12" t="s">
        <v>36617</v>
      </c>
      <c r="F3465" s="12" t="s">
        <v>5609</v>
      </c>
      <c r="G3465" s="12">
        <v>2021.0</v>
      </c>
      <c r="H3465" s="33">
        <v>44468.0</v>
      </c>
      <c r="I3465" s="12" t="s">
        <v>36618</v>
      </c>
      <c r="K3465" s="12" t="s">
        <v>36619</v>
      </c>
    </row>
    <row r="3466" ht="15.75" customHeight="1">
      <c r="A3466" s="12">
        <v>3.4587171E7</v>
      </c>
      <c r="B3466" s="12" t="s">
        <v>36620</v>
      </c>
      <c r="C3466" s="12" t="s">
        <v>36621</v>
      </c>
      <c r="D3466" s="12" t="s">
        <v>36622</v>
      </c>
      <c r="E3466" s="12" t="s">
        <v>36594</v>
      </c>
      <c r="F3466" s="12" t="s">
        <v>2810</v>
      </c>
      <c r="G3466" s="12">
        <v>2021.0</v>
      </c>
      <c r="H3466" s="33">
        <v>44468.0</v>
      </c>
      <c r="I3466" s="12" t="s">
        <v>36623</v>
      </c>
      <c r="K3466" s="12" t="s">
        <v>36624</v>
      </c>
    </row>
    <row r="3467" ht="15.75" customHeight="1">
      <c r="A3467" s="12">
        <v>3.4629398E7</v>
      </c>
      <c r="B3467" s="12" t="s">
        <v>36626</v>
      </c>
      <c r="C3467" s="12" t="s">
        <v>36627</v>
      </c>
      <c r="D3467" s="12" t="s">
        <v>36628</v>
      </c>
      <c r="E3467" s="12" t="s">
        <v>36629</v>
      </c>
      <c r="F3467" s="12" t="s">
        <v>36630</v>
      </c>
      <c r="G3467" s="12">
        <v>2021.0</v>
      </c>
      <c r="H3467" s="33">
        <v>44480.0</v>
      </c>
      <c r="K3467" s="12" t="s">
        <v>36631</v>
      </c>
    </row>
    <row r="3468" ht="15.75" customHeight="1">
      <c r="A3468" s="12">
        <v>3.3547531E7</v>
      </c>
      <c r="B3468" s="12" t="s">
        <v>36633</v>
      </c>
      <c r="C3468" s="12" t="s">
        <v>36634</v>
      </c>
      <c r="D3468" s="12" t="s">
        <v>36635</v>
      </c>
      <c r="E3468" s="12" t="s">
        <v>36636</v>
      </c>
      <c r="F3468" s="12" t="s">
        <v>1449</v>
      </c>
      <c r="G3468" s="12">
        <v>2021.0</v>
      </c>
      <c r="H3468" s="33">
        <v>44233.0</v>
      </c>
      <c r="K3468" s="12" t="s">
        <v>36637</v>
      </c>
    </row>
    <row r="3469" ht="15.75" customHeight="1">
      <c r="A3469" s="12">
        <v>3.3555369E7</v>
      </c>
      <c r="B3469" s="12" t="s">
        <v>36639</v>
      </c>
      <c r="C3469" s="12" t="s">
        <v>36640</v>
      </c>
      <c r="D3469" s="12" t="s">
        <v>36641</v>
      </c>
      <c r="E3469" s="12" t="s">
        <v>36642</v>
      </c>
      <c r="F3469" s="12" t="s">
        <v>1449</v>
      </c>
      <c r="G3469" s="12">
        <v>2021.0</v>
      </c>
      <c r="H3469" s="33">
        <v>44235.0</v>
      </c>
      <c r="K3469" s="12" t="s">
        <v>36643</v>
      </c>
    </row>
    <row r="3470" ht="15.75" customHeight="1">
      <c r="A3470" s="12">
        <v>3.3644814E7</v>
      </c>
      <c r="B3470" s="12" t="s">
        <v>36644</v>
      </c>
      <c r="C3470" s="12" t="s">
        <v>36645</v>
      </c>
      <c r="D3470" s="12" t="s">
        <v>36646</v>
      </c>
      <c r="E3470" s="12" t="s">
        <v>36647</v>
      </c>
      <c r="F3470" s="12" t="s">
        <v>1867</v>
      </c>
      <c r="G3470" s="12">
        <v>2021.0</v>
      </c>
      <c r="H3470" s="33">
        <v>44256.0</v>
      </c>
      <c r="K3470" s="12" t="s">
        <v>36648</v>
      </c>
    </row>
    <row r="3471" ht="15.75" customHeight="1">
      <c r="A3471" s="12">
        <v>3.4015229E7</v>
      </c>
      <c r="B3471" s="12" t="s">
        <v>36650</v>
      </c>
      <c r="C3471" s="12" t="s">
        <v>36651</v>
      </c>
      <c r="D3471" s="12" t="s">
        <v>36652</v>
      </c>
      <c r="E3471" s="12" t="s">
        <v>36653</v>
      </c>
      <c r="F3471" s="12" t="s">
        <v>265</v>
      </c>
      <c r="G3471" s="12">
        <v>2021.0</v>
      </c>
      <c r="H3471" s="33">
        <v>44336.0</v>
      </c>
      <c r="K3471" s="12" t="s">
        <v>36654</v>
      </c>
    </row>
    <row r="3472" ht="15.75" customHeight="1">
      <c r="A3472" s="12">
        <v>3.4058913E7</v>
      </c>
      <c r="B3472" s="12" t="s">
        <v>36655</v>
      </c>
      <c r="C3472" s="12" t="s">
        <v>36656</v>
      </c>
      <c r="D3472" s="12" t="s">
        <v>36657</v>
      </c>
      <c r="E3472" s="12" t="s">
        <v>36658</v>
      </c>
      <c r="F3472" s="12" t="s">
        <v>1217</v>
      </c>
      <c r="G3472" s="12">
        <v>2021.0</v>
      </c>
      <c r="H3472" s="33">
        <v>44348.0</v>
      </c>
      <c r="K3472" s="12" t="s">
        <v>36659</v>
      </c>
    </row>
    <row r="3473" ht="15.75" customHeight="1">
      <c r="A3473" s="12">
        <v>3.4191633E7</v>
      </c>
      <c r="B3473" s="12" t="s">
        <v>36660</v>
      </c>
      <c r="C3473" s="12" t="s">
        <v>36661</v>
      </c>
      <c r="D3473" s="12" t="s">
        <v>36662</v>
      </c>
      <c r="E3473" s="12" t="s">
        <v>36663</v>
      </c>
      <c r="F3473" s="12" t="s">
        <v>151</v>
      </c>
      <c r="G3473" s="12">
        <v>2021.0</v>
      </c>
      <c r="H3473" s="33">
        <v>44377.0</v>
      </c>
      <c r="K3473" s="12" t="s">
        <v>36664</v>
      </c>
    </row>
    <row r="3474" ht="15.75" customHeight="1">
      <c r="A3474" s="12">
        <v>3.4215476E7</v>
      </c>
      <c r="B3474" s="12" t="s">
        <v>36665</v>
      </c>
      <c r="C3474" s="12" t="s">
        <v>36666</v>
      </c>
      <c r="D3474" s="12" t="s">
        <v>36667</v>
      </c>
      <c r="E3474" s="12" t="s">
        <v>36668</v>
      </c>
      <c r="F3474" s="12" t="s">
        <v>2957</v>
      </c>
      <c r="G3474" s="12">
        <v>2021.0</v>
      </c>
      <c r="H3474" s="33">
        <v>44380.0</v>
      </c>
      <c r="K3474" s="12" t="s">
        <v>36669</v>
      </c>
    </row>
    <row r="3475" ht="15.75" customHeight="1">
      <c r="A3475" s="12">
        <v>3.4224721E7</v>
      </c>
      <c r="B3475" s="12" t="s">
        <v>36671</v>
      </c>
      <c r="C3475" s="12" t="s">
        <v>36672</v>
      </c>
      <c r="D3475" s="12" t="s">
        <v>36673</v>
      </c>
      <c r="E3475" s="12" t="s">
        <v>29652</v>
      </c>
      <c r="F3475" s="12" t="s">
        <v>2712</v>
      </c>
      <c r="G3475" s="12">
        <v>2021.0</v>
      </c>
      <c r="H3475" s="33">
        <v>44382.0</v>
      </c>
      <c r="K3475" s="12" t="s">
        <v>36674</v>
      </c>
    </row>
    <row r="3476" ht="15.75" customHeight="1">
      <c r="A3476" s="12">
        <v>3.4273308E7</v>
      </c>
      <c r="B3476" s="12" t="s">
        <v>36675</v>
      </c>
      <c r="C3476" s="12" t="s">
        <v>36676</v>
      </c>
      <c r="D3476" s="12" t="s">
        <v>36677</v>
      </c>
      <c r="E3476" s="12" t="s">
        <v>7731</v>
      </c>
      <c r="F3476" s="12" t="s">
        <v>2712</v>
      </c>
      <c r="G3476" s="12">
        <v>2021.0</v>
      </c>
      <c r="H3476" s="33">
        <v>44394.0</v>
      </c>
      <c r="K3476" s="12" t="s">
        <v>36678</v>
      </c>
    </row>
    <row r="3477" ht="15.75" customHeight="1">
      <c r="A3477" s="12">
        <v>3.4351459E7</v>
      </c>
      <c r="B3477" s="12" t="s">
        <v>36679</v>
      </c>
      <c r="C3477" s="12" t="s">
        <v>36680</v>
      </c>
      <c r="D3477" s="12" t="s">
        <v>36681</v>
      </c>
      <c r="E3477" s="12" t="s">
        <v>25722</v>
      </c>
      <c r="F3477" s="12" t="s">
        <v>12860</v>
      </c>
      <c r="G3477" s="12">
        <v>2021.0</v>
      </c>
      <c r="H3477" s="33">
        <v>44413.0</v>
      </c>
      <c r="K3477" s="12" t="s">
        <v>36682</v>
      </c>
    </row>
    <row r="3478" ht="15.75" customHeight="1">
      <c r="A3478" s="12">
        <v>3.4385006E7</v>
      </c>
      <c r="B3478" s="12" t="s">
        <v>36683</v>
      </c>
      <c r="C3478" s="12" t="s">
        <v>36684</v>
      </c>
      <c r="D3478" s="12" t="s">
        <v>36685</v>
      </c>
      <c r="E3478" s="12" t="s">
        <v>36686</v>
      </c>
      <c r="F3478" s="12" t="s">
        <v>354</v>
      </c>
      <c r="G3478" s="12">
        <v>2021.0</v>
      </c>
      <c r="H3478" s="33">
        <v>44421.0</v>
      </c>
      <c r="K3478" s="12" t="s">
        <v>36687</v>
      </c>
    </row>
    <row r="3479" ht="15.75" customHeight="1">
      <c r="A3479" s="12">
        <v>3.4402109E7</v>
      </c>
      <c r="B3479" s="12" t="s">
        <v>36688</v>
      </c>
      <c r="C3479" s="12" t="s">
        <v>36689</v>
      </c>
      <c r="D3479" s="12" t="s">
        <v>36690</v>
      </c>
      <c r="E3479" s="12" t="s">
        <v>36691</v>
      </c>
      <c r="F3479" s="12" t="s">
        <v>220</v>
      </c>
      <c r="G3479" s="12">
        <v>2021.0</v>
      </c>
      <c r="H3479" s="33">
        <v>44425.0</v>
      </c>
      <c r="K3479" s="12" t="s">
        <v>36692</v>
      </c>
    </row>
    <row r="3480" ht="15.75" customHeight="1">
      <c r="A3480" s="12">
        <v>3.4424993E7</v>
      </c>
      <c r="B3480" s="12" t="s">
        <v>36693</v>
      </c>
      <c r="C3480" s="12" t="s">
        <v>36694</v>
      </c>
      <c r="D3480" s="12" t="s">
        <v>36695</v>
      </c>
      <c r="E3480" s="12" t="s">
        <v>36696</v>
      </c>
      <c r="F3480" s="12" t="s">
        <v>3780</v>
      </c>
      <c r="G3480" s="12">
        <v>2021.0</v>
      </c>
      <c r="H3480" s="33">
        <v>44431.0</v>
      </c>
      <c r="K3480" s="12" t="s">
        <v>36697</v>
      </c>
    </row>
    <row r="3481" ht="15.75" customHeight="1">
      <c r="A3481" s="12">
        <v>3.4427664E7</v>
      </c>
      <c r="B3481" s="12" t="s">
        <v>36698</v>
      </c>
      <c r="C3481" s="12" t="s">
        <v>36699</v>
      </c>
      <c r="D3481" s="12" t="s">
        <v>36700</v>
      </c>
      <c r="E3481" s="12" t="s">
        <v>10580</v>
      </c>
      <c r="F3481" s="12" t="s">
        <v>3780</v>
      </c>
      <c r="G3481" s="12">
        <v>2021.0</v>
      </c>
      <c r="H3481" s="33">
        <v>44432.0</v>
      </c>
      <c r="K3481" s="12" t="s">
        <v>36701</v>
      </c>
    </row>
    <row r="3482" ht="15.75" customHeight="1">
      <c r="A3482" s="12">
        <v>3.4435254E7</v>
      </c>
      <c r="B3482" s="12" t="s">
        <v>36702</v>
      </c>
      <c r="C3482" s="12" t="s">
        <v>36703</v>
      </c>
      <c r="D3482" s="12" t="s">
        <v>36704</v>
      </c>
      <c r="E3482" s="12" t="s">
        <v>36705</v>
      </c>
      <c r="F3482" s="12" t="s">
        <v>376</v>
      </c>
      <c r="G3482" s="12">
        <v>2021.0</v>
      </c>
      <c r="H3482" s="33">
        <v>44434.0</v>
      </c>
      <c r="K3482" s="12" t="s">
        <v>36706</v>
      </c>
    </row>
    <row r="3483" ht="15.75" customHeight="1">
      <c r="A3483" s="12">
        <v>3.4545782E7</v>
      </c>
      <c r="B3483" s="12" t="s">
        <v>36707</v>
      </c>
      <c r="C3483" s="12" t="s">
        <v>36708</v>
      </c>
      <c r="D3483" s="12" t="s">
        <v>36709</v>
      </c>
      <c r="E3483" s="12" t="s">
        <v>36710</v>
      </c>
      <c r="F3483" s="12" t="s">
        <v>508</v>
      </c>
      <c r="G3483" s="12">
        <v>2021.0</v>
      </c>
      <c r="H3483" s="33">
        <v>44460.0</v>
      </c>
      <c r="I3483" s="12" t="s">
        <v>36711</v>
      </c>
      <c r="K3483" s="12" t="s">
        <v>36712</v>
      </c>
    </row>
    <row r="3484" ht="15.75" customHeight="1">
      <c r="A3484" s="12">
        <v>3.4546169E7</v>
      </c>
      <c r="B3484" s="12" t="s">
        <v>36713</v>
      </c>
      <c r="C3484" s="12" t="s">
        <v>36714</v>
      </c>
      <c r="D3484" s="12" t="s">
        <v>36715</v>
      </c>
      <c r="E3484" s="12" t="s">
        <v>36716</v>
      </c>
      <c r="F3484" s="12" t="s">
        <v>508</v>
      </c>
      <c r="G3484" s="12">
        <v>2021.0</v>
      </c>
      <c r="H3484" s="33">
        <v>44460.0</v>
      </c>
      <c r="I3484" s="12" t="s">
        <v>36717</v>
      </c>
      <c r="K3484" s="12" t="s">
        <v>36718</v>
      </c>
    </row>
    <row r="3485" ht="15.75" customHeight="1">
      <c r="A3485" s="12">
        <v>3.4704919E7</v>
      </c>
      <c r="B3485" s="12" t="s">
        <v>36719</v>
      </c>
      <c r="C3485" s="12" t="s">
        <v>36720</v>
      </c>
      <c r="D3485" s="12" t="s">
        <v>36721</v>
      </c>
      <c r="E3485" s="12" t="s">
        <v>36722</v>
      </c>
      <c r="F3485" s="12" t="s">
        <v>6652</v>
      </c>
      <c r="G3485" s="12">
        <v>2021.0</v>
      </c>
      <c r="H3485" s="33">
        <v>44496.0</v>
      </c>
      <c r="I3485" s="12" t="s">
        <v>36723</v>
      </c>
      <c r="K3485" s="12" t="s">
        <v>36724</v>
      </c>
    </row>
    <row r="3486" ht="15.75" customHeight="1">
      <c r="A3486" s="12">
        <v>3.4724766E7</v>
      </c>
      <c r="B3486" s="12" t="s">
        <v>36725</v>
      </c>
      <c r="C3486" s="12" t="s">
        <v>36726</v>
      </c>
      <c r="D3486" s="12" t="s">
        <v>36727</v>
      </c>
      <c r="E3486" s="12" t="s">
        <v>7082</v>
      </c>
      <c r="F3486" s="12" t="s">
        <v>2562</v>
      </c>
      <c r="G3486" s="12">
        <v>2021.0</v>
      </c>
      <c r="H3486" s="33">
        <v>44502.0</v>
      </c>
      <c r="I3486" s="12" t="s">
        <v>36728</v>
      </c>
      <c r="K3486" s="12" t="s">
        <v>36729</v>
      </c>
    </row>
    <row r="3487" ht="15.75" customHeight="1">
      <c r="A3487" s="12">
        <v>3.4724768E7</v>
      </c>
      <c r="B3487" s="12" t="s">
        <v>36730</v>
      </c>
      <c r="C3487" s="12" t="s">
        <v>36731</v>
      </c>
      <c r="D3487" s="12" t="s">
        <v>36732</v>
      </c>
      <c r="E3487" s="12" t="s">
        <v>36733</v>
      </c>
      <c r="F3487" s="12" t="s">
        <v>2562</v>
      </c>
      <c r="G3487" s="12">
        <v>2021.0</v>
      </c>
      <c r="H3487" s="33">
        <v>44502.0</v>
      </c>
      <c r="I3487" s="12" t="s">
        <v>36734</v>
      </c>
      <c r="K3487" s="12" t="s">
        <v>36735</v>
      </c>
    </row>
    <row r="3488" ht="15.75" customHeight="1">
      <c r="A3488" s="12">
        <v>3.4903935E7</v>
      </c>
      <c r="B3488" s="12" t="s">
        <v>36736</v>
      </c>
      <c r="C3488" s="12" t="s">
        <v>36737</v>
      </c>
      <c r="D3488" s="12" t="s">
        <v>36738</v>
      </c>
      <c r="E3488" s="12" t="s">
        <v>26592</v>
      </c>
      <c r="F3488" s="12" t="s">
        <v>10294</v>
      </c>
      <c r="G3488" s="12">
        <v>2021.0</v>
      </c>
      <c r="H3488" s="33">
        <v>44544.0</v>
      </c>
      <c r="I3488" s="12" t="s">
        <v>36739</v>
      </c>
      <c r="K3488" s="12" t="s">
        <v>36740</v>
      </c>
    </row>
    <row r="3489" ht="15.75" customHeight="1">
      <c r="A3489" s="12">
        <v>3.5381817E7</v>
      </c>
      <c r="B3489" s="12" t="s">
        <v>36741</v>
      </c>
      <c r="C3489" s="12" t="s">
        <v>36742</v>
      </c>
      <c r="D3489" s="12" t="s">
        <v>36743</v>
      </c>
      <c r="E3489" s="12" t="s">
        <v>15065</v>
      </c>
      <c r="F3489" s="12" t="s">
        <v>313</v>
      </c>
      <c r="G3489" s="12">
        <v>2021.0</v>
      </c>
      <c r="H3489" s="33">
        <v>44657.0</v>
      </c>
      <c r="K3489" s="12" t="s">
        <v>36744</v>
      </c>
    </row>
    <row r="3490" ht="15.75" customHeight="1">
      <c r="A3490" s="12">
        <v>3.5381821E7</v>
      </c>
      <c r="B3490" s="12" t="s">
        <v>36745</v>
      </c>
      <c r="C3490" s="12" t="s">
        <v>36746</v>
      </c>
      <c r="D3490" s="12" t="s">
        <v>36747</v>
      </c>
      <c r="E3490" s="12" t="s">
        <v>562</v>
      </c>
      <c r="F3490" s="12" t="s">
        <v>313</v>
      </c>
      <c r="G3490" s="12">
        <v>2021.0</v>
      </c>
      <c r="H3490" s="33">
        <v>44657.0</v>
      </c>
      <c r="K3490" s="12" t="s">
        <v>36748</v>
      </c>
    </row>
    <row r="3491" ht="15.75" customHeight="1">
      <c r="A3491" s="12">
        <v>3.5381826E7</v>
      </c>
      <c r="B3491" s="12" t="s">
        <v>36749</v>
      </c>
      <c r="C3491" s="12" t="s">
        <v>36750</v>
      </c>
      <c r="D3491" s="12" t="s">
        <v>36751</v>
      </c>
      <c r="E3491" s="12" t="s">
        <v>36752</v>
      </c>
      <c r="F3491" s="12" t="s">
        <v>313</v>
      </c>
      <c r="G3491" s="12">
        <v>2021.0</v>
      </c>
      <c r="H3491" s="33">
        <v>44657.0</v>
      </c>
      <c r="K3491" s="12" t="s">
        <v>36753</v>
      </c>
    </row>
    <row r="3492" ht="15.75" customHeight="1">
      <c r="A3492" s="12">
        <v>3.4124995E7</v>
      </c>
      <c r="B3492" s="12" t="s">
        <v>36754</v>
      </c>
      <c r="C3492" s="12" t="s">
        <v>36755</v>
      </c>
      <c r="D3492" s="12" t="s">
        <v>36756</v>
      </c>
      <c r="E3492" s="12" t="s">
        <v>36757</v>
      </c>
      <c r="F3492" s="12" t="s">
        <v>9580</v>
      </c>
      <c r="G3492" s="12">
        <v>2021.0</v>
      </c>
      <c r="H3492" s="33">
        <v>44361.0</v>
      </c>
      <c r="I3492" s="12" t="s">
        <v>36758</v>
      </c>
      <c r="K3492" s="12" t="s">
        <v>36759</v>
      </c>
    </row>
    <row r="3493" ht="15.75" customHeight="1">
      <c r="A3493" s="12">
        <v>3.2662513E7</v>
      </c>
      <c r="B3493" s="12" t="s">
        <v>36761</v>
      </c>
      <c r="C3493" s="12" t="s">
        <v>36762</v>
      </c>
      <c r="D3493" s="12" t="s">
        <v>36763</v>
      </c>
      <c r="E3493" s="12" t="s">
        <v>11004</v>
      </c>
      <c r="F3493" s="12" t="s">
        <v>458</v>
      </c>
      <c r="G3493" s="12">
        <v>2021.0</v>
      </c>
      <c r="H3493" s="33">
        <v>44027.0</v>
      </c>
      <c r="K3493" s="12" t="s">
        <v>36764</v>
      </c>
    </row>
    <row r="3494" ht="15.75" customHeight="1">
      <c r="A3494" s="12">
        <v>3.2818961E7</v>
      </c>
      <c r="B3494" s="12" t="s">
        <v>36766</v>
      </c>
      <c r="C3494" s="12" t="s">
        <v>36767</v>
      </c>
      <c r="D3494" s="12" t="s">
        <v>36768</v>
      </c>
      <c r="E3494" s="12" t="s">
        <v>36769</v>
      </c>
      <c r="F3494" s="12" t="s">
        <v>458</v>
      </c>
      <c r="G3494" s="12">
        <v>2021.0</v>
      </c>
      <c r="H3494" s="33">
        <v>44064.0</v>
      </c>
      <c r="K3494" s="12" t="s">
        <v>36770</v>
      </c>
    </row>
    <row r="3495" ht="15.75" customHeight="1">
      <c r="A3495" s="12">
        <v>3.461081E7</v>
      </c>
      <c r="B3495" s="12" t="s">
        <v>36771</v>
      </c>
      <c r="C3495" s="12" t="s">
        <v>36772</v>
      </c>
      <c r="D3495" s="12" t="s">
        <v>36773</v>
      </c>
      <c r="E3495" s="12" t="s">
        <v>29289</v>
      </c>
      <c r="F3495" s="12" t="s">
        <v>605</v>
      </c>
      <c r="G3495" s="12">
        <v>2021.0</v>
      </c>
      <c r="H3495" s="33">
        <v>44475.0</v>
      </c>
      <c r="I3495" s="12" t="s">
        <v>36774</v>
      </c>
      <c r="K3495" s="12" t="s">
        <v>36775</v>
      </c>
    </row>
    <row r="3496" ht="15.75" customHeight="1">
      <c r="A3496" s="12">
        <v>3.4617515E7</v>
      </c>
      <c r="B3496" s="12" t="s">
        <v>36776</v>
      </c>
      <c r="C3496" s="12" t="s">
        <v>36777</v>
      </c>
      <c r="D3496" s="12" t="s">
        <v>36778</v>
      </c>
      <c r="E3496" s="12" t="s">
        <v>36779</v>
      </c>
      <c r="F3496" s="12" t="s">
        <v>1834</v>
      </c>
      <c r="G3496" s="12">
        <v>2021.0</v>
      </c>
      <c r="H3496" s="33">
        <v>44476.0</v>
      </c>
      <c r="K3496" s="12" t="s">
        <v>36780</v>
      </c>
    </row>
    <row r="3497" ht="15.75" customHeight="1">
      <c r="A3497" s="12">
        <v>3.4625049E7</v>
      </c>
      <c r="B3497" s="12" t="s">
        <v>36782</v>
      </c>
      <c r="C3497" s="12" t="s">
        <v>36783</v>
      </c>
      <c r="D3497" s="12" t="s">
        <v>36784</v>
      </c>
      <c r="E3497" s="12" t="s">
        <v>36785</v>
      </c>
      <c r="F3497" s="12" t="s">
        <v>368</v>
      </c>
      <c r="G3497" s="12">
        <v>2021.0</v>
      </c>
      <c r="H3497" s="33">
        <v>44478.0</v>
      </c>
      <c r="I3497" s="12" t="s">
        <v>36786</v>
      </c>
      <c r="K3497" s="12" t="s">
        <v>36787</v>
      </c>
    </row>
    <row r="3498" ht="15.75" customHeight="1">
      <c r="A3498" s="12">
        <v>3.4692809E7</v>
      </c>
      <c r="B3498" s="12" t="s">
        <v>36789</v>
      </c>
      <c r="C3498" s="12" t="s">
        <v>36790</v>
      </c>
      <c r="D3498" s="12" t="s">
        <v>36791</v>
      </c>
      <c r="E3498" s="12" t="s">
        <v>36792</v>
      </c>
      <c r="F3498" s="12" t="s">
        <v>18629</v>
      </c>
      <c r="G3498" s="12">
        <v>2021.0</v>
      </c>
      <c r="H3498" s="33">
        <v>44494.0</v>
      </c>
      <c r="I3498" s="12" t="s">
        <v>36793</v>
      </c>
      <c r="K3498" s="12" t="s">
        <v>36794</v>
      </c>
    </row>
    <row r="3499" ht="15.75" customHeight="1">
      <c r="A3499" s="12">
        <v>3.4707621E7</v>
      </c>
      <c r="B3499" s="12" t="s">
        <v>36795</v>
      </c>
      <c r="C3499" s="12" t="s">
        <v>36796</v>
      </c>
      <c r="D3499" s="12" t="s">
        <v>36797</v>
      </c>
      <c r="E3499" s="12" t="s">
        <v>36798</v>
      </c>
      <c r="F3499" s="12" t="s">
        <v>21929</v>
      </c>
      <c r="G3499" s="12">
        <v>2021.0</v>
      </c>
      <c r="H3499" s="33">
        <v>44497.0</v>
      </c>
      <c r="I3499" s="12" t="s">
        <v>36799</v>
      </c>
      <c r="K3499" s="12" t="s">
        <v>36800</v>
      </c>
    </row>
    <row r="3500" ht="15.75" customHeight="1">
      <c r="A3500" s="12">
        <v>3.4607949E7</v>
      </c>
      <c r="B3500" s="12" t="s">
        <v>36802</v>
      </c>
      <c r="C3500" s="12" t="s">
        <v>36803</v>
      </c>
      <c r="D3500" s="12" t="s">
        <v>36804</v>
      </c>
      <c r="E3500" s="12" t="s">
        <v>36805</v>
      </c>
      <c r="F3500" s="12" t="s">
        <v>1104</v>
      </c>
      <c r="G3500" s="12">
        <v>2021.0</v>
      </c>
      <c r="H3500" s="33">
        <v>44474.0</v>
      </c>
      <c r="I3500" s="12" t="s">
        <v>36806</v>
      </c>
      <c r="K3500" s="12" t="s">
        <v>36807</v>
      </c>
    </row>
    <row r="3501" ht="15.75" customHeight="1">
      <c r="A3501" s="12">
        <v>3.4620712E7</v>
      </c>
      <c r="B3501" s="12" t="s">
        <v>36809</v>
      </c>
      <c r="C3501" s="12" t="s">
        <v>36810</v>
      </c>
      <c r="D3501" s="12" t="s">
        <v>36811</v>
      </c>
      <c r="E3501" s="12" t="s">
        <v>36812</v>
      </c>
      <c r="F3501" s="12" t="s">
        <v>1104</v>
      </c>
      <c r="G3501" s="12">
        <v>2021.0</v>
      </c>
      <c r="H3501" s="33">
        <v>44477.0</v>
      </c>
      <c r="I3501" s="12" t="s">
        <v>36813</v>
      </c>
      <c r="K3501" s="12" t="s">
        <v>36814</v>
      </c>
    </row>
    <row r="3502" ht="15.75" customHeight="1">
      <c r="A3502" s="12">
        <v>3.4684255E7</v>
      </c>
      <c r="B3502" s="12" t="s">
        <v>36815</v>
      </c>
      <c r="C3502" s="12" t="s">
        <v>36816</v>
      </c>
      <c r="D3502" s="12" t="s">
        <v>36817</v>
      </c>
      <c r="E3502" s="12" t="s">
        <v>31274</v>
      </c>
      <c r="F3502" s="12" t="s">
        <v>5636</v>
      </c>
      <c r="G3502" s="12">
        <v>2021.0</v>
      </c>
      <c r="H3502" s="33">
        <v>44492.0</v>
      </c>
      <c r="I3502" s="12" t="s">
        <v>36818</v>
      </c>
      <c r="K3502" s="12" t="s">
        <v>36819</v>
      </c>
    </row>
    <row r="3503" ht="15.75" customHeight="1">
      <c r="A3503" s="12">
        <v>3.4684256E7</v>
      </c>
      <c r="B3503" s="12" t="s">
        <v>36820</v>
      </c>
      <c r="C3503" s="12" t="s">
        <v>36821</v>
      </c>
      <c r="D3503" s="12" t="s">
        <v>36822</v>
      </c>
      <c r="E3503" s="12" t="s">
        <v>8404</v>
      </c>
      <c r="F3503" s="12" t="s">
        <v>5636</v>
      </c>
      <c r="G3503" s="12">
        <v>2021.0</v>
      </c>
      <c r="H3503" s="33">
        <v>44492.0</v>
      </c>
      <c r="I3503" s="12" t="s">
        <v>36823</v>
      </c>
      <c r="K3503" s="12" t="s">
        <v>36824</v>
      </c>
    </row>
    <row r="3504" ht="15.75" customHeight="1">
      <c r="A3504" s="12">
        <v>3.4684266E7</v>
      </c>
      <c r="B3504" s="12" t="s">
        <v>36825</v>
      </c>
      <c r="C3504" s="12" t="s">
        <v>36826</v>
      </c>
      <c r="D3504" s="12" t="s">
        <v>36827</v>
      </c>
      <c r="E3504" s="12" t="s">
        <v>36828</v>
      </c>
      <c r="F3504" s="12" t="s">
        <v>5636</v>
      </c>
      <c r="G3504" s="12">
        <v>2021.0</v>
      </c>
      <c r="H3504" s="33">
        <v>44492.0</v>
      </c>
      <c r="I3504" s="12" t="s">
        <v>36829</v>
      </c>
      <c r="K3504" s="12" t="s">
        <v>36830</v>
      </c>
    </row>
    <row r="3505" ht="15.75" customHeight="1">
      <c r="A3505" s="12">
        <v>3.4684267E7</v>
      </c>
      <c r="B3505" s="12" t="s">
        <v>36832</v>
      </c>
      <c r="C3505" s="12" t="s">
        <v>36833</v>
      </c>
      <c r="D3505" s="12" t="s">
        <v>36834</v>
      </c>
      <c r="E3505" s="12" t="s">
        <v>36835</v>
      </c>
      <c r="F3505" s="12" t="s">
        <v>5636</v>
      </c>
      <c r="G3505" s="12">
        <v>2021.0</v>
      </c>
      <c r="H3505" s="33">
        <v>44492.0</v>
      </c>
      <c r="I3505" s="12" t="s">
        <v>36836</v>
      </c>
      <c r="K3505" s="12" t="s">
        <v>36837</v>
      </c>
    </row>
    <row r="3506" ht="15.75" customHeight="1">
      <c r="A3506" s="12">
        <v>3.4722706E7</v>
      </c>
      <c r="B3506" s="12" t="s">
        <v>36838</v>
      </c>
      <c r="C3506" s="12" t="s">
        <v>36839</v>
      </c>
      <c r="D3506" s="12" t="s">
        <v>36840</v>
      </c>
      <c r="E3506" s="12" t="s">
        <v>14456</v>
      </c>
      <c r="F3506" s="12" t="s">
        <v>18629</v>
      </c>
      <c r="G3506" s="12">
        <v>2021.0</v>
      </c>
      <c r="H3506" s="33">
        <v>44501.0</v>
      </c>
      <c r="I3506" s="12" t="s">
        <v>36841</v>
      </c>
      <c r="K3506" s="12" t="s">
        <v>36842</v>
      </c>
    </row>
    <row r="3507" ht="15.75" customHeight="1">
      <c r="A3507" s="12">
        <v>3.478249E7</v>
      </c>
      <c r="B3507" s="12" t="s">
        <v>36843</v>
      </c>
      <c r="C3507" s="12" t="s">
        <v>36844</v>
      </c>
      <c r="D3507" s="12" t="s">
        <v>36845</v>
      </c>
      <c r="E3507" s="12" t="s">
        <v>36846</v>
      </c>
      <c r="F3507" s="12" t="s">
        <v>14013</v>
      </c>
      <c r="G3507" s="12">
        <v>2021.0</v>
      </c>
      <c r="H3507" s="33">
        <v>44516.0</v>
      </c>
      <c r="K3507" s="12" t="s">
        <v>36847</v>
      </c>
    </row>
    <row r="3508" ht="15.75" customHeight="1">
      <c r="A3508" s="12">
        <v>3.4648517E7</v>
      </c>
      <c r="B3508" s="12" t="s">
        <v>36848</v>
      </c>
      <c r="C3508" s="12" t="s">
        <v>36849</v>
      </c>
      <c r="D3508" s="12" t="s">
        <v>36850</v>
      </c>
      <c r="E3508" s="12" t="s">
        <v>21701</v>
      </c>
      <c r="F3508" s="12" t="s">
        <v>2810</v>
      </c>
      <c r="G3508" s="12">
        <v>2021.0</v>
      </c>
      <c r="H3508" s="33">
        <v>44483.0</v>
      </c>
      <c r="I3508" s="12" t="s">
        <v>36851</v>
      </c>
      <c r="K3508" s="12" t="s">
        <v>36852</v>
      </c>
    </row>
    <row r="3509" ht="15.75" customHeight="1">
      <c r="A3509" s="12">
        <v>3.4650106E7</v>
      </c>
      <c r="B3509" s="12" t="s">
        <v>36854</v>
      </c>
      <c r="C3509" s="12" t="s">
        <v>36855</v>
      </c>
      <c r="D3509" s="12" t="s">
        <v>36856</v>
      </c>
      <c r="E3509" s="12" t="s">
        <v>36857</v>
      </c>
      <c r="F3509" s="12" t="s">
        <v>5609</v>
      </c>
      <c r="G3509" s="12">
        <v>2021.0</v>
      </c>
      <c r="H3509" s="33">
        <v>44484.0</v>
      </c>
      <c r="I3509" s="12" t="s">
        <v>36858</v>
      </c>
      <c r="K3509" s="12" t="s">
        <v>36859</v>
      </c>
    </row>
    <row r="3510" ht="15.75" customHeight="1">
      <c r="A3510" s="12">
        <v>3.4338549E7</v>
      </c>
      <c r="B3510" s="12" t="s">
        <v>36860</v>
      </c>
      <c r="C3510" s="12" t="s">
        <v>36861</v>
      </c>
      <c r="D3510" s="12" t="s">
        <v>36862</v>
      </c>
      <c r="E3510" s="12" t="s">
        <v>36863</v>
      </c>
      <c r="F3510" s="12" t="s">
        <v>439</v>
      </c>
      <c r="G3510" s="12">
        <v>2021.0</v>
      </c>
      <c r="H3510" s="33">
        <v>44410.0</v>
      </c>
      <c r="I3510" s="12" t="s">
        <v>36864</v>
      </c>
      <c r="K3510" s="12" t="s">
        <v>36865</v>
      </c>
    </row>
    <row r="3511" ht="15.75" customHeight="1">
      <c r="A3511" s="12">
        <v>3.437051E7</v>
      </c>
      <c r="B3511" s="12" t="s">
        <v>36867</v>
      </c>
      <c r="C3511" s="12" t="s">
        <v>36868</v>
      </c>
      <c r="D3511" s="12" t="s">
        <v>36869</v>
      </c>
      <c r="E3511" s="12" t="s">
        <v>1288</v>
      </c>
      <c r="F3511" s="12" t="s">
        <v>439</v>
      </c>
      <c r="G3511" s="12">
        <v>2021.0</v>
      </c>
      <c r="H3511" s="33">
        <v>44417.0</v>
      </c>
      <c r="I3511" s="12" t="s">
        <v>36870</v>
      </c>
      <c r="K3511" s="12" t="s">
        <v>36871</v>
      </c>
    </row>
    <row r="3512" ht="15.75" customHeight="1">
      <c r="A3512" s="12">
        <v>3.4669282E7</v>
      </c>
      <c r="B3512" s="12" t="s">
        <v>36872</v>
      </c>
      <c r="C3512" s="12" t="s">
        <v>36873</v>
      </c>
      <c r="D3512" s="12" t="s">
        <v>36874</v>
      </c>
      <c r="E3512" s="12" t="s">
        <v>36875</v>
      </c>
      <c r="F3512" s="12" t="s">
        <v>1092</v>
      </c>
      <c r="G3512" s="12">
        <v>2021.0</v>
      </c>
      <c r="H3512" s="33">
        <v>44489.0</v>
      </c>
      <c r="I3512" s="12" t="s">
        <v>36876</v>
      </c>
      <c r="K3512" s="12" t="s">
        <v>36877</v>
      </c>
    </row>
    <row r="3513" ht="15.75" customHeight="1">
      <c r="A3513" s="12">
        <v>3.4712573E7</v>
      </c>
      <c r="B3513" s="12" t="s">
        <v>36878</v>
      </c>
      <c r="C3513" s="12" t="s">
        <v>36879</v>
      </c>
      <c r="D3513" s="12" t="s">
        <v>36880</v>
      </c>
      <c r="E3513" s="12" t="s">
        <v>4543</v>
      </c>
      <c r="F3513" s="12" t="s">
        <v>15195</v>
      </c>
      <c r="G3513" s="12">
        <v>2021.0</v>
      </c>
      <c r="H3513" s="33">
        <v>44498.0</v>
      </c>
      <c r="I3513" s="12" t="s">
        <v>36881</v>
      </c>
      <c r="K3513" s="12" t="s">
        <v>36882</v>
      </c>
    </row>
    <row r="3514" ht="15.75" customHeight="1">
      <c r="A3514" s="12">
        <v>3.4683486E7</v>
      </c>
      <c r="B3514" s="12" t="s">
        <v>36884</v>
      </c>
      <c r="C3514" s="12" t="s">
        <v>36885</v>
      </c>
      <c r="D3514" s="12" t="s">
        <v>36886</v>
      </c>
      <c r="E3514" s="12" t="s">
        <v>31419</v>
      </c>
      <c r="F3514" s="12" t="s">
        <v>27579</v>
      </c>
      <c r="G3514" s="12">
        <v>2021.0</v>
      </c>
      <c r="H3514" s="33">
        <v>44492.0</v>
      </c>
      <c r="I3514" s="12" t="s">
        <v>36887</v>
      </c>
      <c r="K3514" s="12" t="s">
        <v>36888</v>
      </c>
    </row>
    <row r="3515" ht="15.75" customHeight="1">
      <c r="A3515" s="12">
        <v>3.466286E7</v>
      </c>
      <c r="B3515" s="12" t="s">
        <v>36890</v>
      </c>
      <c r="C3515" s="12" t="s">
        <v>36891</v>
      </c>
      <c r="D3515" s="12" t="s">
        <v>36892</v>
      </c>
      <c r="E3515" s="12" t="s">
        <v>36893</v>
      </c>
      <c r="F3515" s="12" t="s">
        <v>520</v>
      </c>
      <c r="G3515" s="12">
        <v>2021.0</v>
      </c>
      <c r="H3515" s="33">
        <v>44487.0</v>
      </c>
      <c r="I3515" s="12" t="s">
        <v>36894</v>
      </c>
      <c r="K3515" s="12" t="s">
        <v>36895</v>
      </c>
    </row>
    <row r="3516" ht="15.75" customHeight="1">
      <c r="A3516" s="12">
        <v>3.4663445E7</v>
      </c>
      <c r="B3516" s="12" t="s">
        <v>36897</v>
      </c>
      <c r="C3516" s="12" t="s">
        <v>36898</v>
      </c>
      <c r="D3516" s="12" t="s">
        <v>36899</v>
      </c>
      <c r="E3516" s="12" t="s">
        <v>28382</v>
      </c>
      <c r="F3516" s="12" t="s">
        <v>332</v>
      </c>
      <c r="G3516" s="12">
        <v>2021.0</v>
      </c>
      <c r="H3516" s="33">
        <v>44488.0</v>
      </c>
      <c r="I3516" s="12" t="s">
        <v>36900</v>
      </c>
      <c r="K3516" s="12" t="s">
        <v>36901</v>
      </c>
    </row>
    <row r="3517" ht="15.75" customHeight="1">
      <c r="A3517" s="12">
        <v>3.483251E7</v>
      </c>
      <c r="B3517" s="12" t="s">
        <v>36902</v>
      </c>
      <c r="C3517" s="12" t="s">
        <v>36903</v>
      </c>
      <c r="D3517" s="12" t="s">
        <v>36904</v>
      </c>
      <c r="E3517" s="12" t="s">
        <v>21038</v>
      </c>
      <c r="F3517" s="12" t="s">
        <v>5636</v>
      </c>
      <c r="G3517" s="12">
        <v>2021.0</v>
      </c>
      <c r="H3517" s="33">
        <v>44527.0</v>
      </c>
      <c r="I3517" s="12" t="s">
        <v>36905</v>
      </c>
      <c r="K3517" s="12" t="s">
        <v>36906</v>
      </c>
    </row>
    <row r="3518" ht="15.75" customHeight="1">
      <c r="A3518" s="12">
        <v>3.4677126E7</v>
      </c>
      <c r="B3518" s="12" t="s">
        <v>36908</v>
      </c>
      <c r="C3518" s="12" t="s">
        <v>36909</v>
      </c>
      <c r="D3518" s="12" t="s">
        <v>36910</v>
      </c>
      <c r="E3518" s="12" t="s">
        <v>27791</v>
      </c>
      <c r="F3518" s="12" t="s">
        <v>7687</v>
      </c>
      <c r="G3518" s="12">
        <v>2021.0</v>
      </c>
      <c r="H3518" s="33">
        <v>44491.0</v>
      </c>
      <c r="I3518" s="12" t="s">
        <v>36911</v>
      </c>
      <c r="K3518" s="12" t="s">
        <v>36912</v>
      </c>
    </row>
    <row r="3519" ht="15.75" customHeight="1">
      <c r="A3519" s="12">
        <v>3.471239E7</v>
      </c>
      <c r="B3519" s="12" t="s">
        <v>36914</v>
      </c>
      <c r="C3519" s="12" t="s">
        <v>36915</v>
      </c>
      <c r="D3519" s="12" t="s">
        <v>36916</v>
      </c>
      <c r="E3519" s="12" t="s">
        <v>514</v>
      </c>
      <c r="F3519" s="12" t="s">
        <v>19220</v>
      </c>
      <c r="G3519" s="12">
        <v>2021.0</v>
      </c>
      <c r="H3519" s="33">
        <v>44498.0</v>
      </c>
      <c r="I3519" s="12" t="s">
        <v>36917</v>
      </c>
      <c r="K3519" s="12" t="s">
        <v>36918</v>
      </c>
    </row>
    <row r="3520" ht="15.75" customHeight="1">
      <c r="A3520" s="12">
        <v>3.4488458E7</v>
      </c>
      <c r="B3520" s="12" t="s">
        <v>36920</v>
      </c>
      <c r="C3520" s="12" t="s">
        <v>36921</v>
      </c>
      <c r="D3520" s="12" t="s">
        <v>36922</v>
      </c>
      <c r="E3520" s="12" t="s">
        <v>3131</v>
      </c>
      <c r="F3520" s="12" t="s">
        <v>7946</v>
      </c>
      <c r="G3520" s="12">
        <v>2021.0</v>
      </c>
      <c r="H3520" s="33">
        <v>44446.0</v>
      </c>
      <c r="I3520" s="12" t="s">
        <v>36923</v>
      </c>
      <c r="K3520" s="12" t="s">
        <v>36924</v>
      </c>
    </row>
    <row r="3521" ht="15.75" customHeight="1">
      <c r="A3521" s="12">
        <v>3.4544283E7</v>
      </c>
      <c r="B3521" s="12" t="s">
        <v>36926</v>
      </c>
      <c r="C3521" s="12" t="s">
        <v>36927</v>
      </c>
      <c r="D3521" s="12" t="s">
        <v>36928</v>
      </c>
      <c r="E3521" s="12" t="s">
        <v>36929</v>
      </c>
      <c r="F3521" s="12" t="s">
        <v>7946</v>
      </c>
      <c r="G3521" s="12">
        <v>2021.0</v>
      </c>
      <c r="H3521" s="33">
        <v>44460.0</v>
      </c>
      <c r="I3521" s="12" t="s">
        <v>36930</v>
      </c>
      <c r="K3521" s="12" t="s">
        <v>36931</v>
      </c>
    </row>
    <row r="3522" ht="15.75" customHeight="1">
      <c r="A3522" s="12">
        <v>3.4634928E7</v>
      </c>
      <c r="B3522" s="12" t="s">
        <v>36932</v>
      </c>
      <c r="C3522" s="12" t="s">
        <v>27590</v>
      </c>
      <c r="D3522" s="12" t="s">
        <v>36933</v>
      </c>
      <c r="E3522" s="12" t="s">
        <v>27592</v>
      </c>
      <c r="F3522" s="12" t="s">
        <v>7946</v>
      </c>
      <c r="G3522" s="12">
        <v>2021.0</v>
      </c>
      <c r="H3522" s="33">
        <v>44481.0</v>
      </c>
      <c r="I3522" s="12" t="s">
        <v>36934</v>
      </c>
      <c r="K3522" s="12" t="s">
        <v>36935</v>
      </c>
    </row>
    <row r="3523" ht="15.75" customHeight="1">
      <c r="A3523" s="12">
        <v>3.4585963E7</v>
      </c>
      <c r="B3523" s="12" t="s">
        <v>36936</v>
      </c>
      <c r="C3523" s="12" t="s">
        <v>36937</v>
      </c>
      <c r="D3523" s="12" t="s">
        <v>36938</v>
      </c>
      <c r="E3523" s="12" t="s">
        <v>36939</v>
      </c>
      <c r="F3523" s="12" t="s">
        <v>20478</v>
      </c>
      <c r="G3523" s="12">
        <v>2021.0</v>
      </c>
      <c r="H3523" s="33">
        <v>44468.0</v>
      </c>
      <c r="I3523" s="12" t="s">
        <v>36940</v>
      </c>
      <c r="K3523" s="12" t="s">
        <v>36941</v>
      </c>
    </row>
    <row r="3524" ht="15.75" customHeight="1">
      <c r="A3524" s="12">
        <v>3.4821769E7</v>
      </c>
      <c r="B3524" s="12" t="s">
        <v>36943</v>
      </c>
      <c r="C3524" s="12" t="s">
        <v>36944</v>
      </c>
      <c r="D3524" s="12" t="s">
        <v>36945</v>
      </c>
      <c r="E3524" s="12" t="s">
        <v>36946</v>
      </c>
      <c r="F3524" s="12" t="s">
        <v>104</v>
      </c>
      <c r="G3524" s="12">
        <v>2021.0</v>
      </c>
      <c r="H3524" s="33">
        <v>44525.0</v>
      </c>
      <c r="I3524" s="12" t="s">
        <v>36947</v>
      </c>
      <c r="K3524" s="12" t="s">
        <v>36948</v>
      </c>
    </row>
    <row r="3525" ht="15.75" customHeight="1">
      <c r="A3525" s="12">
        <v>3.4495683E7</v>
      </c>
      <c r="B3525" s="12" t="s">
        <v>36949</v>
      </c>
      <c r="C3525" s="12" t="s">
        <v>36950</v>
      </c>
      <c r="D3525" s="12" t="s">
        <v>36951</v>
      </c>
      <c r="E3525" s="12" t="s">
        <v>36952</v>
      </c>
      <c r="F3525" s="12" t="s">
        <v>182</v>
      </c>
      <c r="G3525" s="12">
        <v>2021.0</v>
      </c>
      <c r="H3525" s="33">
        <v>44447.0</v>
      </c>
      <c r="I3525" s="12" t="s">
        <v>36953</v>
      </c>
      <c r="K3525" s="12" t="s">
        <v>36954</v>
      </c>
    </row>
    <row r="3526" ht="15.75" customHeight="1">
      <c r="A3526" s="12">
        <v>3.4710095E7</v>
      </c>
      <c r="B3526" s="12" t="s">
        <v>36956</v>
      </c>
      <c r="C3526" s="12" t="s">
        <v>36957</v>
      </c>
      <c r="D3526" s="12" t="s">
        <v>36958</v>
      </c>
      <c r="E3526" s="12" t="s">
        <v>20884</v>
      </c>
      <c r="F3526" s="12" t="s">
        <v>2810</v>
      </c>
      <c r="G3526" s="12">
        <v>2021.0</v>
      </c>
      <c r="H3526" s="33">
        <v>44497.0</v>
      </c>
      <c r="I3526" s="12" t="s">
        <v>36959</v>
      </c>
      <c r="K3526" s="12" t="s">
        <v>36960</v>
      </c>
    </row>
    <row r="3527" ht="15.75" customHeight="1">
      <c r="A3527" s="12">
        <v>3.4438106E7</v>
      </c>
      <c r="B3527" s="12" t="s">
        <v>36961</v>
      </c>
      <c r="C3527" s="12" t="s">
        <v>36962</v>
      </c>
      <c r="D3527" s="12" t="s">
        <v>36963</v>
      </c>
      <c r="E3527" s="12" t="s">
        <v>36964</v>
      </c>
      <c r="F3527" s="12" t="s">
        <v>36965</v>
      </c>
      <c r="G3527" s="12">
        <v>2021.0</v>
      </c>
      <c r="H3527" s="33">
        <v>44434.0</v>
      </c>
      <c r="K3527" s="12" t="s">
        <v>36966</v>
      </c>
    </row>
    <row r="3528" ht="15.75" customHeight="1">
      <c r="A3528" s="12">
        <v>3.4643449E7</v>
      </c>
      <c r="B3528" s="12" t="s">
        <v>36968</v>
      </c>
      <c r="C3528" s="12" t="s">
        <v>36969</v>
      </c>
      <c r="D3528" s="12" t="s">
        <v>36970</v>
      </c>
      <c r="E3528" s="12" t="s">
        <v>1964</v>
      </c>
      <c r="F3528" s="12" t="s">
        <v>9325</v>
      </c>
      <c r="G3528" s="12">
        <v>2021.0</v>
      </c>
      <c r="H3528" s="33">
        <v>44482.0</v>
      </c>
      <c r="I3528" s="12" t="s">
        <v>36971</v>
      </c>
      <c r="K3528" s="12" t="s">
        <v>36972</v>
      </c>
    </row>
    <row r="3529" ht="15.75" customHeight="1">
      <c r="A3529" s="12">
        <v>3.4643451E7</v>
      </c>
      <c r="B3529" s="12" t="s">
        <v>36974</v>
      </c>
      <c r="C3529" s="12" t="s">
        <v>36975</v>
      </c>
      <c r="D3529" s="12" t="s">
        <v>36976</v>
      </c>
      <c r="E3529" s="12" t="s">
        <v>13289</v>
      </c>
      <c r="F3529" s="12" t="s">
        <v>9325</v>
      </c>
      <c r="G3529" s="12">
        <v>2021.0</v>
      </c>
      <c r="H3529" s="33">
        <v>44482.0</v>
      </c>
      <c r="I3529" s="12" t="s">
        <v>36977</v>
      </c>
      <c r="K3529" s="12" t="s">
        <v>36978</v>
      </c>
    </row>
    <row r="3530" ht="15.75" customHeight="1">
      <c r="A3530" s="12">
        <v>3.431298E7</v>
      </c>
      <c r="B3530" s="12" t="s">
        <v>36979</v>
      </c>
      <c r="C3530" s="12" t="s">
        <v>36980</v>
      </c>
      <c r="D3530" s="12" t="s">
        <v>36981</v>
      </c>
      <c r="E3530" s="12" t="s">
        <v>30827</v>
      </c>
      <c r="F3530" s="12" t="s">
        <v>401</v>
      </c>
      <c r="G3530" s="12">
        <v>2021.0</v>
      </c>
      <c r="H3530" s="33">
        <v>44404.0</v>
      </c>
      <c r="K3530" s="12" t="s">
        <v>36982</v>
      </c>
    </row>
    <row r="3531" ht="15.75" customHeight="1">
      <c r="A3531" s="12">
        <v>3.4352531E7</v>
      </c>
      <c r="B3531" s="12" t="s">
        <v>36984</v>
      </c>
      <c r="C3531" s="12" t="s">
        <v>36985</v>
      </c>
      <c r="D3531" s="12" t="s">
        <v>36986</v>
      </c>
      <c r="E3531" s="12" t="s">
        <v>36987</v>
      </c>
      <c r="F3531" s="12" t="s">
        <v>496</v>
      </c>
      <c r="G3531" s="12">
        <v>2021.0</v>
      </c>
      <c r="H3531" s="33">
        <v>44413.0</v>
      </c>
      <c r="K3531" s="12" t="s">
        <v>36988</v>
      </c>
    </row>
    <row r="3532" ht="15.75" customHeight="1">
      <c r="A3532" s="12">
        <v>3.4358513E7</v>
      </c>
      <c r="B3532" s="12" t="s">
        <v>36989</v>
      </c>
      <c r="C3532" s="12" t="s">
        <v>36990</v>
      </c>
      <c r="D3532" s="12" t="s">
        <v>36991</v>
      </c>
      <c r="E3532" s="12" t="s">
        <v>36992</v>
      </c>
      <c r="F3532" s="12" t="s">
        <v>2712</v>
      </c>
      <c r="G3532" s="12">
        <v>2021.0</v>
      </c>
      <c r="H3532" s="33">
        <v>44414.0</v>
      </c>
      <c r="K3532" s="12" t="s">
        <v>36993</v>
      </c>
    </row>
    <row r="3533" ht="15.75" customHeight="1">
      <c r="A3533" s="12">
        <v>3.4411793E7</v>
      </c>
      <c r="B3533" s="12" t="s">
        <v>36994</v>
      </c>
      <c r="C3533" s="12" t="s">
        <v>36995</v>
      </c>
      <c r="D3533" s="12" t="s">
        <v>36996</v>
      </c>
      <c r="E3533" s="12" t="s">
        <v>36997</v>
      </c>
      <c r="F3533" s="12" t="s">
        <v>496</v>
      </c>
      <c r="G3533" s="12">
        <v>2021.0</v>
      </c>
      <c r="H3533" s="33">
        <v>44427.0</v>
      </c>
      <c r="K3533" s="12" t="s">
        <v>36998</v>
      </c>
    </row>
    <row r="3534" ht="15.75" customHeight="1">
      <c r="A3534" s="12">
        <v>3.4416566E7</v>
      </c>
      <c r="B3534" s="12" t="s">
        <v>36999</v>
      </c>
      <c r="C3534" s="12" t="s">
        <v>37000</v>
      </c>
      <c r="D3534" s="12" t="s">
        <v>37001</v>
      </c>
      <c r="E3534" s="12" t="s">
        <v>37002</v>
      </c>
      <c r="F3534" s="12" t="s">
        <v>496</v>
      </c>
      <c r="G3534" s="12">
        <v>2021.0</v>
      </c>
      <c r="H3534" s="33">
        <v>44428.0</v>
      </c>
      <c r="K3534" s="12" t="s">
        <v>37003</v>
      </c>
    </row>
    <row r="3535" ht="15.75" customHeight="1">
      <c r="A3535" s="12">
        <v>3.4438095E7</v>
      </c>
      <c r="B3535" s="12" t="s">
        <v>37004</v>
      </c>
      <c r="C3535" s="12" t="s">
        <v>37005</v>
      </c>
      <c r="D3535" s="12" t="s">
        <v>37006</v>
      </c>
      <c r="E3535" s="12" t="s">
        <v>27962</v>
      </c>
      <c r="F3535" s="12" t="s">
        <v>169</v>
      </c>
      <c r="G3535" s="12">
        <v>2021.0</v>
      </c>
      <c r="H3535" s="33">
        <v>44434.0</v>
      </c>
      <c r="K3535" s="12" t="s">
        <v>37007</v>
      </c>
    </row>
    <row r="3536" ht="15.75" customHeight="1">
      <c r="A3536" s="12">
        <v>3.4448371E7</v>
      </c>
      <c r="B3536" s="12" t="s">
        <v>37008</v>
      </c>
      <c r="C3536" s="12" t="s">
        <v>37009</v>
      </c>
      <c r="D3536" s="12" t="s">
        <v>37010</v>
      </c>
      <c r="E3536" s="12" t="s">
        <v>4024</v>
      </c>
      <c r="F3536" s="12" t="s">
        <v>18319</v>
      </c>
      <c r="G3536" s="12">
        <v>2021.0</v>
      </c>
      <c r="H3536" s="33">
        <v>44435.0</v>
      </c>
      <c r="I3536" s="12" t="s">
        <v>37011</v>
      </c>
      <c r="K3536" s="12" t="s">
        <v>37012</v>
      </c>
    </row>
    <row r="3537" ht="15.75" customHeight="1">
      <c r="A3537" s="12">
        <v>3.4461396E7</v>
      </c>
      <c r="B3537" s="12" t="s">
        <v>37013</v>
      </c>
      <c r="C3537" s="12" t="s">
        <v>37014</v>
      </c>
      <c r="D3537" s="12" t="s">
        <v>37015</v>
      </c>
      <c r="E3537" s="12" t="s">
        <v>24553</v>
      </c>
      <c r="F3537" s="12" t="s">
        <v>496</v>
      </c>
      <c r="G3537" s="12">
        <v>2021.0</v>
      </c>
      <c r="H3537" s="33">
        <v>44438.0</v>
      </c>
      <c r="K3537" s="12" t="s">
        <v>37016</v>
      </c>
    </row>
    <row r="3538" ht="15.75" customHeight="1">
      <c r="A3538" s="12">
        <v>3.4464019E7</v>
      </c>
      <c r="B3538" s="12" t="s">
        <v>37017</v>
      </c>
      <c r="C3538" s="12" t="s">
        <v>37018</v>
      </c>
      <c r="D3538" s="12" t="s">
        <v>37019</v>
      </c>
      <c r="E3538" s="12" t="s">
        <v>37020</v>
      </c>
      <c r="F3538" s="12" t="s">
        <v>401</v>
      </c>
      <c r="G3538" s="12">
        <v>2021.0</v>
      </c>
      <c r="H3538" s="33">
        <v>44439.0</v>
      </c>
      <c r="I3538" s="12" t="s">
        <v>37021</v>
      </c>
      <c r="J3538" s="12" t="s">
        <v>37022</v>
      </c>
      <c r="K3538" s="12" t="s">
        <v>37023</v>
      </c>
    </row>
    <row r="3539" ht="15.75" customHeight="1">
      <c r="A3539" s="12">
        <v>3.4492433E7</v>
      </c>
      <c r="B3539" s="12" t="s">
        <v>37024</v>
      </c>
      <c r="C3539" s="12" t="s">
        <v>37025</v>
      </c>
      <c r="D3539" s="12" t="s">
        <v>37026</v>
      </c>
      <c r="E3539" s="12" t="s">
        <v>23502</v>
      </c>
      <c r="F3539" s="12" t="s">
        <v>25156</v>
      </c>
      <c r="G3539" s="12">
        <v>2021.0</v>
      </c>
      <c r="H3539" s="33">
        <v>44446.0</v>
      </c>
      <c r="K3539" s="12" t="s">
        <v>37027</v>
      </c>
    </row>
    <row r="3540" ht="15.75" customHeight="1">
      <c r="A3540" s="12">
        <v>3.4520993E7</v>
      </c>
      <c r="B3540" s="12" t="s">
        <v>37028</v>
      </c>
      <c r="C3540" s="12" t="s">
        <v>37029</v>
      </c>
      <c r="D3540" s="12" t="s">
        <v>37030</v>
      </c>
      <c r="E3540" s="12" t="s">
        <v>6380</v>
      </c>
      <c r="F3540" s="12" t="s">
        <v>496</v>
      </c>
      <c r="G3540" s="12">
        <v>2021.0</v>
      </c>
      <c r="H3540" s="33">
        <v>44453.0</v>
      </c>
      <c r="K3540" s="12" t="s">
        <v>37031</v>
      </c>
    </row>
    <row r="3541" ht="15.75" customHeight="1">
      <c r="A3541" s="12">
        <v>3.4520994E7</v>
      </c>
      <c r="B3541" s="12" t="s">
        <v>37032</v>
      </c>
      <c r="C3541" s="12" t="s">
        <v>37033</v>
      </c>
      <c r="D3541" s="12" t="s">
        <v>37034</v>
      </c>
      <c r="E3541" s="12" t="s">
        <v>37035</v>
      </c>
      <c r="F3541" s="12" t="s">
        <v>496</v>
      </c>
      <c r="G3541" s="12">
        <v>2021.0</v>
      </c>
      <c r="H3541" s="33">
        <v>44453.0</v>
      </c>
      <c r="K3541" s="12" t="s">
        <v>37036</v>
      </c>
    </row>
    <row r="3542" ht="15.75" customHeight="1">
      <c r="A3542" s="12">
        <v>3.4546439E7</v>
      </c>
      <c r="B3542" s="12" t="s">
        <v>37037</v>
      </c>
      <c r="C3542" s="12" t="s">
        <v>37038</v>
      </c>
      <c r="D3542" s="12" t="s">
        <v>37039</v>
      </c>
      <c r="E3542" s="12" t="s">
        <v>15935</v>
      </c>
      <c r="F3542" s="12" t="s">
        <v>376</v>
      </c>
      <c r="G3542" s="12">
        <v>2021.0</v>
      </c>
      <c r="H3542" s="33">
        <v>44460.0</v>
      </c>
      <c r="K3542" s="12" t="s">
        <v>37040</v>
      </c>
    </row>
    <row r="3543" ht="15.75" customHeight="1">
      <c r="A3543" s="12">
        <v>3.4592675E7</v>
      </c>
      <c r="B3543" s="12" t="s">
        <v>37041</v>
      </c>
      <c r="C3543" s="12" t="s">
        <v>37042</v>
      </c>
      <c r="D3543" s="12" t="s">
        <v>37043</v>
      </c>
      <c r="E3543" s="12" t="s">
        <v>37044</v>
      </c>
      <c r="F3543" s="12" t="s">
        <v>496</v>
      </c>
      <c r="G3543" s="12">
        <v>2021.0</v>
      </c>
      <c r="H3543" s="33">
        <v>44469.0</v>
      </c>
      <c r="K3543" s="12" t="s">
        <v>37045</v>
      </c>
    </row>
    <row r="3544" ht="15.75" customHeight="1">
      <c r="A3544" s="12">
        <v>3.4595519E7</v>
      </c>
      <c r="B3544" s="12" t="s">
        <v>37046</v>
      </c>
      <c r="C3544" s="12" t="s">
        <v>37047</v>
      </c>
      <c r="D3544" s="12" t="s">
        <v>37048</v>
      </c>
      <c r="E3544" s="12" t="s">
        <v>37049</v>
      </c>
      <c r="F3544" s="12" t="s">
        <v>1867</v>
      </c>
      <c r="G3544" s="12">
        <v>2021.0</v>
      </c>
      <c r="H3544" s="33">
        <v>44470.0</v>
      </c>
      <c r="K3544" s="12" t="s">
        <v>37050</v>
      </c>
    </row>
    <row r="3545" ht="15.75" customHeight="1">
      <c r="A3545" s="12">
        <v>3.4626905E7</v>
      </c>
      <c r="B3545" s="12" t="s">
        <v>37052</v>
      </c>
      <c r="C3545" s="12" t="s">
        <v>37053</v>
      </c>
      <c r="D3545" s="12" t="s">
        <v>37054</v>
      </c>
      <c r="E3545" s="12" t="s">
        <v>30278</v>
      </c>
      <c r="F3545" s="12" t="s">
        <v>354</v>
      </c>
      <c r="G3545" s="12">
        <v>2021.0</v>
      </c>
      <c r="H3545" s="33">
        <v>44478.0</v>
      </c>
      <c r="K3545" s="12" t="s">
        <v>37055</v>
      </c>
    </row>
    <row r="3546" ht="15.75" customHeight="1">
      <c r="A3546" s="12">
        <v>3.4666103E7</v>
      </c>
      <c r="B3546" s="12" t="s">
        <v>37056</v>
      </c>
      <c r="C3546" s="12" t="s">
        <v>37057</v>
      </c>
      <c r="D3546" s="12" t="s">
        <v>37058</v>
      </c>
      <c r="E3546" s="12" t="s">
        <v>37059</v>
      </c>
      <c r="F3546" s="12" t="s">
        <v>7815</v>
      </c>
      <c r="G3546" s="12">
        <v>2021.0</v>
      </c>
      <c r="H3546" s="33">
        <v>44488.0</v>
      </c>
      <c r="K3546" s="12" t="s">
        <v>37060</v>
      </c>
    </row>
    <row r="3547" ht="15.75" customHeight="1">
      <c r="A3547" s="12">
        <v>3.46707E7</v>
      </c>
      <c r="B3547" s="12" t="s">
        <v>37061</v>
      </c>
      <c r="C3547" s="12" t="s">
        <v>37062</v>
      </c>
      <c r="D3547" s="12" t="s">
        <v>37063</v>
      </c>
      <c r="E3547" s="12" t="s">
        <v>36018</v>
      </c>
      <c r="F3547" s="12" t="s">
        <v>27099</v>
      </c>
      <c r="G3547" s="12">
        <v>2021.0</v>
      </c>
      <c r="H3547" s="33">
        <v>44490.0</v>
      </c>
      <c r="K3547" s="12" t="s">
        <v>37064</v>
      </c>
    </row>
    <row r="3548" ht="15.75" customHeight="1">
      <c r="A3548" s="12">
        <v>3.4712765E7</v>
      </c>
      <c r="B3548" s="12" t="s">
        <v>37065</v>
      </c>
      <c r="C3548" s="12" t="s">
        <v>37066</v>
      </c>
      <c r="D3548" s="12" t="s">
        <v>37067</v>
      </c>
      <c r="E3548" s="12" t="s">
        <v>37068</v>
      </c>
      <c r="F3548" s="12" t="s">
        <v>37069</v>
      </c>
      <c r="G3548" s="12">
        <v>2021.0</v>
      </c>
      <c r="H3548" s="33">
        <v>44498.0</v>
      </c>
      <c r="I3548" s="12" t="s">
        <v>37070</v>
      </c>
      <c r="K3548" s="12" t="s">
        <v>37071</v>
      </c>
    </row>
    <row r="3549" ht="15.75" customHeight="1">
      <c r="A3549" s="12">
        <v>3.4725401E7</v>
      </c>
      <c r="B3549" s="12" t="s">
        <v>37072</v>
      </c>
      <c r="C3549" s="12" t="s">
        <v>37073</v>
      </c>
      <c r="D3549" s="12" t="s">
        <v>37074</v>
      </c>
      <c r="E3549" s="12" t="s">
        <v>37075</v>
      </c>
      <c r="F3549" s="12" t="s">
        <v>5609</v>
      </c>
      <c r="G3549" s="12">
        <v>2021.0</v>
      </c>
      <c r="H3549" s="33">
        <v>44502.0</v>
      </c>
      <c r="I3549" s="12" t="s">
        <v>37076</v>
      </c>
      <c r="K3549" s="12" t="s">
        <v>37077</v>
      </c>
    </row>
    <row r="3550" ht="15.75" customHeight="1">
      <c r="A3550" s="12">
        <v>3.4764763E7</v>
      </c>
      <c r="B3550" s="12" t="s">
        <v>37078</v>
      </c>
      <c r="C3550" s="12" t="s">
        <v>37079</v>
      </c>
      <c r="D3550" s="12" t="s">
        <v>37080</v>
      </c>
      <c r="E3550" s="12" t="s">
        <v>33228</v>
      </c>
      <c r="F3550" s="12" t="s">
        <v>37081</v>
      </c>
      <c r="G3550" s="12">
        <v>2021.0</v>
      </c>
      <c r="H3550" s="33">
        <v>44512.0</v>
      </c>
      <c r="I3550" s="12" t="s">
        <v>37082</v>
      </c>
      <c r="K3550" s="12" t="s">
        <v>37083</v>
      </c>
    </row>
    <row r="3551" ht="15.75" customHeight="1">
      <c r="A3551" s="12">
        <v>3.4865032E7</v>
      </c>
      <c r="B3551" s="12" t="s">
        <v>37084</v>
      </c>
      <c r="C3551" s="12" t="s">
        <v>34346</v>
      </c>
      <c r="D3551" s="12" t="s">
        <v>37085</v>
      </c>
      <c r="E3551" s="12" t="s">
        <v>30417</v>
      </c>
      <c r="F3551" s="12" t="s">
        <v>6206</v>
      </c>
      <c r="G3551" s="12">
        <v>2021.0</v>
      </c>
      <c r="H3551" s="33">
        <v>44535.0</v>
      </c>
      <c r="I3551" s="12" t="s">
        <v>37086</v>
      </c>
      <c r="K3551" s="12" t="s">
        <v>37087</v>
      </c>
    </row>
    <row r="3552" ht="15.75" customHeight="1">
      <c r="A3552" s="12">
        <v>3.4873539E7</v>
      </c>
      <c r="B3552" s="12" t="s">
        <v>37088</v>
      </c>
      <c r="C3552" s="12" t="s">
        <v>37089</v>
      </c>
      <c r="D3552" s="12" t="s">
        <v>37090</v>
      </c>
      <c r="E3552" s="12" t="s">
        <v>37091</v>
      </c>
      <c r="F3552" s="12" t="s">
        <v>17165</v>
      </c>
      <c r="G3552" s="12">
        <v>2021.0</v>
      </c>
      <c r="H3552" s="33">
        <v>44537.0</v>
      </c>
      <c r="I3552" s="12" t="s">
        <v>37092</v>
      </c>
      <c r="K3552" s="12" t="s">
        <v>37093</v>
      </c>
    </row>
    <row r="3553" ht="15.75" customHeight="1">
      <c r="A3553" s="12">
        <v>3.4739391E7</v>
      </c>
      <c r="B3553" s="12" t="s">
        <v>37095</v>
      </c>
      <c r="C3553" s="12" t="s">
        <v>37096</v>
      </c>
      <c r="D3553" s="12" t="s">
        <v>37097</v>
      </c>
      <c r="E3553" s="12" t="s">
        <v>37098</v>
      </c>
      <c r="F3553" s="12" t="s">
        <v>5105</v>
      </c>
      <c r="G3553" s="12">
        <v>2021.0</v>
      </c>
      <c r="H3553" s="33">
        <v>44505.0</v>
      </c>
      <c r="I3553" s="12" t="s">
        <v>37099</v>
      </c>
      <c r="K3553" s="12" t="s">
        <v>37100</v>
      </c>
    </row>
    <row r="3554" ht="15.75" customHeight="1">
      <c r="A3554" s="12">
        <v>3.4734759E7</v>
      </c>
      <c r="B3554" s="12" t="s">
        <v>37102</v>
      </c>
      <c r="C3554" s="12" t="s">
        <v>37103</v>
      </c>
      <c r="D3554" s="12" t="s">
        <v>37104</v>
      </c>
      <c r="E3554" s="12" t="s">
        <v>13692</v>
      </c>
      <c r="F3554" s="12" t="s">
        <v>26236</v>
      </c>
      <c r="G3554" s="12">
        <v>2021.0</v>
      </c>
      <c r="H3554" s="33">
        <v>44504.0</v>
      </c>
      <c r="I3554" s="12" t="s">
        <v>37105</v>
      </c>
      <c r="K3554" s="12" t="s">
        <v>37106</v>
      </c>
    </row>
    <row r="3555" ht="15.75" customHeight="1">
      <c r="A3555" s="12">
        <v>3.4832584E7</v>
      </c>
      <c r="B3555" s="12" t="s">
        <v>37108</v>
      </c>
      <c r="C3555" s="12" t="s">
        <v>37109</v>
      </c>
      <c r="D3555" s="12" t="s">
        <v>37110</v>
      </c>
      <c r="E3555" s="12" t="s">
        <v>37111</v>
      </c>
      <c r="F3555" s="12" t="s">
        <v>5636</v>
      </c>
      <c r="G3555" s="12">
        <v>2021.0</v>
      </c>
      <c r="H3555" s="33">
        <v>44527.0</v>
      </c>
      <c r="I3555" s="12" t="s">
        <v>37112</v>
      </c>
      <c r="K3555" s="12" t="s">
        <v>37113</v>
      </c>
    </row>
    <row r="3556" ht="15.75" customHeight="1">
      <c r="A3556" s="12">
        <v>3.4832589E7</v>
      </c>
      <c r="B3556" s="12" t="s">
        <v>37114</v>
      </c>
      <c r="C3556" s="12" t="s">
        <v>37115</v>
      </c>
      <c r="D3556" s="12" t="s">
        <v>37116</v>
      </c>
      <c r="E3556" s="12" t="s">
        <v>28270</v>
      </c>
      <c r="F3556" s="12" t="s">
        <v>5636</v>
      </c>
      <c r="G3556" s="12">
        <v>2021.0</v>
      </c>
      <c r="H3556" s="33">
        <v>44527.0</v>
      </c>
      <c r="I3556" s="12" t="s">
        <v>37117</v>
      </c>
      <c r="K3556" s="12" t="s">
        <v>37118</v>
      </c>
    </row>
    <row r="3557" ht="15.75" customHeight="1">
      <c r="A3557" s="12">
        <v>3.4007993E7</v>
      </c>
      <c r="B3557" s="12" t="s">
        <v>37119</v>
      </c>
      <c r="C3557" s="12" t="s">
        <v>37120</v>
      </c>
      <c r="D3557" s="12" t="s">
        <v>37121</v>
      </c>
      <c r="E3557" s="12" t="s">
        <v>6387</v>
      </c>
      <c r="F3557" s="12" t="s">
        <v>728</v>
      </c>
      <c r="G3557" s="12">
        <v>2021.0</v>
      </c>
      <c r="H3557" s="33">
        <v>44335.0</v>
      </c>
      <c r="K3557" s="12" t="s">
        <v>37122</v>
      </c>
    </row>
    <row r="3558" ht="15.75" customHeight="1">
      <c r="A3558" s="12">
        <v>3.428904E7</v>
      </c>
      <c r="B3558" s="12" t="s">
        <v>37124</v>
      </c>
      <c r="C3558" s="12" t="s">
        <v>37125</v>
      </c>
      <c r="D3558" s="12" t="s">
        <v>37126</v>
      </c>
      <c r="E3558" s="12" t="s">
        <v>37127</v>
      </c>
      <c r="F3558" s="12" t="s">
        <v>728</v>
      </c>
      <c r="G3558" s="12">
        <v>2021.0</v>
      </c>
      <c r="H3558" s="33">
        <v>44398.0</v>
      </c>
      <c r="I3558" s="12" t="s">
        <v>37128</v>
      </c>
      <c r="K3558" s="12" t="s">
        <v>37129</v>
      </c>
    </row>
    <row r="3559" ht="15.75" customHeight="1">
      <c r="A3559" s="12">
        <v>3.4448004E7</v>
      </c>
      <c r="B3559" s="12" t="s">
        <v>37130</v>
      </c>
      <c r="C3559" s="12" t="s">
        <v>37131</v>
      </c>
      <c r="D3559" s="12" t="s">
        <v>37132</v>
      </c>
      <c r="E3559" s="12" t="s">
        <v>37133</v>
      </c>
      <c r="F3559" s="12" t="s">
        <v>728</v>
      </c>
      <c r="G3559" s="12">
        <v>2021.0</v>
      </c>
      <c r="H3559" s="33">
        <v>44435.0</v>
      </c>
      <c r="K3559" s="12" t="s">
        <v>37134</v>
      </c>
    </row>
    <row r="3560" ht="15.75" customHeight="1">
      <c r="A3560" s="12">
        <v>3.4596685E7</v>
      </c>
      <c r="B3560" s="12" t="s">
        <v>37135</v>
      </c>
      <c r="C3560" s="12" t="s">
        <v>17573</v>
      </c>
      <c r="D3560" s="12" t="s">
        <v>37136</v>
      </c>
      <c r="E3560" s="12" t="s">
        <v>17575</v>
      </c>
      <c r="F3560" s="12" t="s">
        <v>728</v>
      </c>
      <c r="G3560" s="12">
        <v>2021.0</v>
      </c>
      <c r="H3560" s="33">
        <v>44470.0</v>
      </c>
      <c r="I3560" s="12" t="s">
        <v>37137</v>
      </c>
      <c r="K3560" s="12" t="s">
        <v>37138</v>
      </c>
    </row>
    <row r="3561" ht="15.75" customHeight="1">
      <c r="A3561" s="12">
        <v>3.4820166E7</v>
      </c>
      <c r="B3561" s="12" t="s">
        <v>37139</v>
      </c>
      <c r="C3561" s="12" t="s">
        <v>37140</v>
      </c>
      <c r="D3561" s="12" t="s">
        <v>37141</v>
      </c>
      <c r="E3561" s="12" t="s">
        <v>37142</v>
      </c>
      <c r="F3561" s="12" t="s">
        <v>8200</v>
      </c>
      <c r="G3561" s="12">
        <v>2021.0</v>
      </c>
      <c r="H3561" s="33">
        <v>44525.0</v>
      </c>
      <c r="I3561" s="12" t="s">
        <v>37143</v>
      </c>
      <c r="K3561" s="12" t="s">
        <v>37144</v>
      </c>
    </row>
    <row r="3562" ht="15.75" customHeight="1">
      <c r="A3562" s="12">
        <v>3.4842856E7</v>
      </c>
      <c r="B3562" s="12" t="s">
        <v>37145</v>
      </c>
      <c r="C3562" s="12" t="s">
        <v>37146</v>
      </c>
      <c r="D3562" s="12" t="s">
        <v>37147</v>
      </c>
      <c r="E3562" s="12" t="s">
        <v>37148</v>
      </c>
      <c r="F3562" s="12" t="s">
        <v>15421</v>
      </c>
      <c r="G3562" s="12">
        <v>2021.0</v>
      </c>
      <c r="H3562" s="33">
        <v>44529.0</v>
      </c>
      <c r="I3562" s="12" t="s">
        <v>37149</v>
      </c>
      <c r="K3562" s="12" t="s">
        <v>37150</v>
      </c>
    </row>
    <row r="3563" ht="15.75" customHeight="1">
      <c r="A3563" s="12">
        <v>3.4858931E7</v>
      </c>
      <c r="B3563" s="12" t="s">
        <v>37152</v>
      </c>
      <c r="C3563" s="12" t="s">
        <v>37153</v>
      </c>
      <c r="D3563" s="12" t="s">
        <v>37154</v>
      </c>
      <c r="E3563" s="12" t="s">
        <v>12131</v>
      </c>
      <c r="F3563" s="12" t="s">
        <v>7873</v>
      </c>
      <c r="G3563" s="12">
        <v>2021.0</v>
      </c>
      <c r="H3563" s="33">
        <v>44533.0</v>
      </c>
      <c r="I3563" s="12" t="s">
        <v>37155</v>
      </c>
      <c r="K3563" s="12" t="s">
        <v>37156</v>
      </c>
    </row>
    <row r="3564" ht="15.75" customHeight="1">
      <c r="A3564" s="12">
        <v>3.528486E7</v>
      </c>
      <c r="B3564" s="12" t="s">
        <v>37157</v>
      </c>
      <c r="C3564" s="12" t="s">
        <v>37158</v>
      </c>
      <c r="D3564" s="12" t="s">
        <v>37159</v>
      </c>
      <c r="E3564" s="12" t="s">
        <v>37160</v>
      </c>
      <c r="F3564" s="12" t="s">
        <v>35272</v>
      </c>
      <c r="G3564" s="12">
        <v>2021.0</v>
      </c>
      <c r="H3564" s="33">
        <v>44634.0</v>
      </c>
      <c r="I3564" s="12" t="s">
        <v>37161</v>
      </c>
      <c r="K3564" s="12" t="s">
        <v>37162</v>
      </c>
    </row>
    <row r="3565" ht="15.75" customHeight="1">
      <c r="A3565" s="12">
        <v>3.4832637E7</v>
      </c>
      <c r="B3565" s="12" t="s">
        <v>37163</v>
      </c>
      <c r="C3565" s="12" t="s">
        <v>37164</v>
      </c>
      <c r="D3565" s="12" t="s">
        <v>37165</v>
      </c>
      <c r="E3565" s="12" t="s">
        <v>1294</v>
      </c>
      <c r="F3565" s="12" t="s">
        <v>5636</v>
      </c>
      <c r="G3565" s="12">
        <v>2021.0</v>
      </c>
      <c r="H3565" s="33">
        <v>44527.0</v>
      </c>
      <c r="I3565" s="12" t="s">
        <v>37166</v>
      </c>
      <c r="K3565" s="12" t="s">
        <v>37167</v>
      </c>
    </row>
    <row r="3566" ht="15.75" customHeight="1">
      <c r="A3566" s="12">
        <v>3.4325318E7</v>
      </c>
      <c r="B3566" s="12" t="s">
        <v>37169</v>
      </c>
      <c r="C3566" s="12" t="s">
        <v>37170</v>
      </c>
      <c r="D3566" s="12" t="s">
        <v>37171</v>
      </c>
      <c r="E3566" s="12" t="s">
        <v>37172</v>
      </c>
      <c r="F3566" s="12" t="s">
        <v>7167</v>
      </c>
      <c r="G3566" s="12">
        <v>2021.0</v>
      </c>
      <c r="H3566" s="33">
        <v>44406.0</v>
      </c>
      <c r="K3566" s="12" t="s">
        <v>37173</v>
      </c>
    </row>
    <row r="3567" ht="15.75" customHeight="1">
      <c r="A3567" s="12">
        <v>3.4831751E7</v>
      </c>
      <c r="B3567" s="12" t="s">
        <v>37175</v>
      </c>
      <c r="C3567" s="12" t="s">
        <v>37176</v>
      </c>
      <c r="D3567" s="12" t="s">
        <v>37177</v>
      </c>
      <c r="E3567" s="12" t="s">
        <v>37178</v>
      </c>
      <c r="F3567" s="12" t="s">
        <v>8160</v>
      </c>
      <c r="G3567" s="12">
        <v>2021.0</v>
      </c>
      <c r="H3567" s="33">
        <v>44527.0</v>
      </c>
      <c r="I3567" s="12" t="s">
        <v>37179</v>
      </c>
      <c r="K3567" s="12" t="s">
        <v>37180</v>
      </c>
    </row>
    <row r="3568" ht="15.75" customHeight="1">
      <c r="A3568" s="12">
        <v>3.4491789E7</v>
      </c>
      <c r="B3568" s="12" t="s">
        <v>37181</v>
      </c>
      <c r="C3568" s="12" t="s">
        <v>37182</v>
      </c>
      <c r="D3568" s="12" t="s">
        <v>37183</v>
      </c>
      <c r="E3568" s="12" t="s">
        <v>37184</v>
      </c>
      <c r="F3568" s="12" t="s">
        <v>439</v>
      </c>
      <c r="G3568" s="12">
        <v>2021.0</v>
      </c>
      <c r="H3568" s="33">
        <v>44446.0</v>
      </c>
      <c r="I3568" s="12" t="s">
        <v>37185</v>
      </c>
      <c r="K3568" s="12" t="s">
        <v>37186</v>
      </c>
    </row>
    <row r="3569" ht="15.75" customHeight="1">
      <c r="A3569" s="12">
        <v>3.4784947E7</v>
      </c>
      <c r="B3569" s="12" t="s">
        <v>37188</v>
      </c>
      <c r="C3569" s="12" t="s">
        <v>37189</v>
      </c>
      <c r="D3569" s="12" t="s">
        <v>37190</v>
      </c>
      <c r="E3569" s="12" t="s">
        <v>8706</v>
      </c>
      <c r="F3569" s="12" t="s">
        <v>332</v>
      </c>
      <c r="G3569" s="12">
        <v>2021.0</v>
      </c>
      <c r="H3569" s="33">
        <v>44517.0</v>
      </c>
      <c r="I3569" s="12" t="s">
        <v>37191</v>
      </c>
      <c r="K3569" s="12" t="s">
        <v>37192</v>
      </c>
    </row>
    <row r="3570" ht="15.75" customHeight="1">
      <c r="A3570" s="12">
        <v>3.4825655E7</v>
      </c>
      <c r="B3570" s="12" t="s">
        <v>37193</v>
      </c>
      <c r="C3570" s="12" t="s">
        <v>37194</v>
      </c>
      <c r="D3570" s="12" t="s">
        <v>37195</v>
      </c>
      <c r="E3570" s="12" t="s">
        <v>37196</v>
      </c>
      <c r="F3570" s="12" t="s">
        <v>14013</v>
      </c>
      <c r="G3570" s="12">
        <v>2021.0</v>
      </c>
      <c r="H3570" s="33">
        <v>44526.0</v>
      </c>
      <c r="K3570" s="12" t="s">
        <v>37197</v>
      </c>
    </row>
    <row r="3571" ht="15.75" customHeight="1">
      <c r="A3571" s="12">
        <v>3.4841008E7</v>
      </c>
      <c r="B3571" s="12" t="s">
        <v>37198</v>
      </c>
      <c r="C3571" s="12" t="s">
        <v>37199</v>
      </c>
      <c r="D3571" s="12" t="s">
        <v>37200</v>
      </c>
      <c r="E3571" s="12" t="s">
        <v>37201</v>
      </c>
      <c r="F3571" s="12" t="s">
        <v>37202</v>
      </c>
      <c r="G3571" s="12">
        <v>2021.0</v>
      </c>
      <c r="H3571" s="33">
        <v>44529.0</v>
      </c>
      <c r="I3571" s="12" t="s">
        <v>37203</v>
      </c>
      <c r="K3571" s="12" t="s">
        <v>37204</v>
      </c>
    </row>
    <row r="3572" ht="15.75" customHeight="1">
      <c r="A3572" s="12">
        <v>3.488132E7</v>
      </c>
      <c r="B3572" s="12" t="s">
        <v>37206</v>
      </c>
      <c r="C3572" s="12" t="s">
        <v>37207</v>
      </c>
      <c r="D3572" s="12" t="s">
        <v>37208</v>
      </c>
      <c r="E3572" s="12" t="s">
        <v>6038</v>
      </c>
      <c r="F3572" s="12" t="s">
        <v>18629</v>
      </c>
      <c r="G3572" s="12">
        <v>2021.0</v>
      </c>
      <c r="H3572" s="33">
        <v>44539.0</v>
      </c>
      <c r="I3572" s="12" t="s">
        <v>37209</v>
      </c>
      <c r="K3572" s="12" t="s">
        <v>37210</v>
      </c>
    </row>
    <row r="3573" ht="15.75" customHeight="1">
      <c r="A3573" s="12">
        <v>3.4813226E7</v>
      </c>
      <c r="B3573" s="12" t="s">
        <v>37211</v>
      </c>
      <c r="C3573" s="12" t="s">
        <v>37212</v>
      </c>
      <c r="D3573" s="12" t="s">
        <v>37213</v>
      </c>
      <c r="E3573" s="12" t="s">
        <v>37214</v>
      </c>
      <c r="F3573" s="12" t="s">
        <v>4161</v>
      </c>
      <c r="G3573" s="12">
        <v>2021.0</v>
      </c>
      <c r="H3573" s="33">
        <v>44523.0</v>
      </c>
      <c r="K3573" s="12" t="s">
        <v>37215</v>
      </c>
    </row>
    <row r="3574" ht="15.75" customHeight="1">
      <c r="A3574" s="12">
        <v>3.4823477E7</v>
      </c>
      <c r="B3574" s="12" t="s">
        <v>37216</v>
      </c>
      <c r="C3574" s="12" t="s">
        <v>37217</v>
      </c>
      <c r="D3574" s="12" t="s">
        <v>37218</v>
      </c>
      <c r="E3574" s="12" t="s">
        <v>4024</v>
      </c>
      <c r="F3574" s="12" t="s">
        <v>368</v>
      </c>
      <c r="G3574" s="12">
        <v>2021.0</v>
      </c>
      <c r="H3574" s="33">
        <v>44526.0</v>
      </c>
      <c r="I3574" s="12" t="s">
        <v>37219</v>
      </c>
      <c r="K3574" s="12" t="s">
        <v>37220</v>
      </c>
    </row>
    <row r="3575" ht="15.75" customHeight="1">
      <c r="A3575" s="12">
        <v>3.482348E7</v>
      </c>
      <c r="B3575" s="12" t="s">
        <v>37222</v>
      </c>
      <c r="C3575" s="12" t="s">
        <v>37223</v>
      </c>
      <c r="D3575" s="12" t="s">
        <v>37224</v>
      </c>
      <c r="E3575" s="12" t="s">
        <v>37225</v>
      </c>
      <c r="F3575" s="12" t="s">
        <v>368</v>
      </c>
      <c r="G3575" s="12">
        <v>2021.0</v>
      </c>
      <c r="H3575" s="33">
        <v>44526.0</v>
      </c>
      <c r="I3575" s="12" t="s">
        <v>37226</v>
      </c>
      <c r="K3575" s="12" t="s">
        <v>37227</v>
      </c>
    </row>
    <row r="3576" ht="15.75" customHeight="1">
      <c r="A3576" s="12">
        <v>3.4823581E7</v>
      </c>
      <c r="B3576" s="12" t="s">
        <v>37228</v>
      </c>
      <c r="C3576" s="12" t="s">
        <v>37229</v>
      </c>
      <c r="D3576" s="12" t="s">
        <v>37230</v>
      </c>
      <c r="E3576" s="12" t="s">
        <v>20667</v>
      </c>
      <c r="F3576" s="12" t="s">
        <v>810</v>
      </c>
      <c r="G3576" s="12">
        <v>2021.0</v>
      </c>
      <c r="H3576" s="33">
        <v>44526.0</v>
      </c>
      <c r="I3576" s="12" t="s">
        <v>37231</v>
      </c>
      <c r="K3576" s="12" t="s">
        <v>37232</v>
      </c>
    </row>
    <row r="3577" ht="15.75" customHeight="1">
      <c r="A3577" s="12">
        <v>3.4824354E7</v>
      </c>
      <c r="B3577" s="12" t="s">
        <v>37233</v>
      </c>
      <c r="C3577" s="12" t="s">
        <v>37234</v>
      </c>
      <c r="D3577" s="12" t="s">
        <v>37235</v>
      </c>
      <c r="E3577" s="12" t="s">
        <v>37236</v>
      </c>
      <c r="F3577" s="12" t="s">
        <v>29797</v>
      </c>
      <c r="G3577" s="12">
        <v>2021.0</v>
      </c>
      <c r="H3577" s="33">
        <v>44526.0</v>
      </c>
      <c r="I3577" s="12" t="s">
        <v>37237</v>
      </c>
      <c r="K3577" s="12" t="s">
        <v>37238</v>
      </c>
    </row>
    <row r="3578" ht="15.75" customHeight="1">
      <c r="A3578" s="12">
        <v>3.3422297E7</v>
      </c>
      <c r="B3578" s="12" t="s">
        <v>37239</v>
      </c>
      <c r="C3578" s="12" t="s">
        <v>37240</v>
      </c>
      <c r="D3578" s="12" t="s">
        <v>37241</v>
      </c>
      <c r="E3578" s="12" t="s">
        <v>37242</v>
      </c>
      <c r="F3578" s="12" t="s">
        <v>23352</v>
      </c>
      <c r="G3578" s="12">
        <v>2021.0</v>
      </c>
      <c r="H3578" s="33">
        <v>44206.0</v>
      </c>
      <c r="K3578" s="12" t="s">
        <v>37243</v>
      </c>
    </row>
    <row r="3579" ht="15.75" customHeight="1">
      <c r="A3579" s="12">
        <v>3.4838023E7</v>
      </c>
      <c r="B3579" s="12" t="s">
        <v>37245</v>
      </c>
      <c r="C3579" s="12" t="s">
        <v>37246</v>
      </c>
      <c r="D3579" s="12" t="s">
        <v>37247</v>
      </c>
      <c r="E3579" s="12" t="s">
        <v>35526</v>
      </c>
      <c r="F3579" s="12" t="s">
        <v>818</v>
      </c>
      <c r="G3579" s="12">
        <v>2021.0</v>
      </c>
      <c r="H3579" s="33">
        <v>44528.0</v>
      </c>
      <c r="I3579" s="12" t="s">
        <v>37248</v>
      </c>
      <c r="K3579" s="12" t="s">
        <v>37249</v>
      </c>
    </row>
    <row r="3580" ht="15.75" customHeight="1">
      <c r="A3580" s="12">
        <v>3.4838119E7</v>
      </c>
      <c r="B3580" s="12" t="s">
        <v>37251</v>
      </c>
      <c r="C3580" s="12" t="s">
        <v>37252</v>
      </c>
      <c r="D3580" s="12" t="s">
        <v>37253</v>
      </c>
      <c r="E3580" s="12" t="s">
        <v>37254</v>
      </c>
      <c r="F3580" s="12" t="s">
        <v>332</v>
      </c>
      <c r="G3580" s="12">
        <v>2021.0</v>
      </c>
      <c r="H3580" s="33">
        <v>44528.0</v>
      </c>
      <c r="I3580" s="12" t="s">
        <v>37255</v>
      </c>
      <c r="K3580" s="12" t="s">
        <v>37256</v>
      </c>
    </row>
    <row r="3581" ht="15.75" customHeight="1">
      <c r="A3581" s="12">
        <v>3.4843477E7</v>
      </c>
      <c r="B3581" s="12" t="s">
        <v>37257</v>
      </c>
      <c r="C3581" s="12" t="s">
        <v>37258</v>
      </c>
      <c r="D3581" s="12" t="s">
        <v>37259</v>
      </c>
      <c r="E3581" s="12" t="s">
        <v>37260</v>
      </c>
      <c r="F3581" s="12" t="s">
        <v>2810</v>
      </c>
      <c r="G3581" s="12">
        <v>2021.0</v>
      </c>
      <c r="H3581" s="33">
        <v>44529.0</v>
      </c>
      <c r="I3581" s="12" t="s">
        <v>37261</v>
      </c>
      <c r="K3581" s="12" t="s">
        <v>37262</v>
      </c>
    </row>
    <row r="3582" ht="15.75" customHeight="1">
      <c r="A3582" s="12">
        <v>3.4843593E7</v>
      </c>
      <c r="B3582" s="12" t="s">
        <v>37264</v>
      </c>
      <c r="C3582" s="12" t="s">
        <v>37265</v>
      </c>
      <c r="D3582" s="12" t="s">
        <v>37266</v>
      </c>
      <c r="E3582" s="12" t="s">
        <v>37267</v>
      </c>
      <c r="F3582" s="12" t="s">
        <v>1789</v>
      </c>
      <c r="G3582" s="12">
        <v>2021.0</v>
      </c>
      <c r="H3582" s="33">
        <v>44529.0</v>
      </c>
      <c r="I3582" s="12" t="s">
        <v>37268</v>
      </c>
      <c r="K3582" s="12" t="s">
        <v>37269</v>
      </c>
    </row>
    <row r="3583" ht="15.75" customHeight="1">
      <c r="A3583" s="12">
        <v>3.4959511E7</v>
      </c>
      <c r="B3583" s="12" t="s">
        <v>37270</v>
      </c>
      <c r="C3583" s="12" t="s">
        <v>37271</v>
      </c>
      <c r="D3583" s="12" t="s">
        <v>37272</v>
      </c>
      <c r="E3583" s="12" t="s">
        <v>37273</v>
      </c>
      <c r="F3583" s="12" t="s">
        <v>5636</v>
      </c>
      <c r="G3583" s="12">
        <v>2021.0</v>
      </c>
      <c r="H3583" s="33">
        <v>44558.0</v>
      </c>
      <c r="I3583" s="12" t="s">
        <v>37274</v>
      </c>
      <c r="K3583" s="12" t="s">
        <v>37275</v>
      </c>
    </row>
    <row r="3584" ht="15.75" customHeight="1">
      <c r="A3584" s="12">
        <v>3.3446064E7</v>
      </c>
      <c r="B3584" s="12" t="s">
        <v>37276</v>
      </c>
      <c r="C3584" s="12" t="s">
        <v>37277</v>
      </c>
      <c r="D3584" s="12" t="s">
        <v>37278</v>
      </c>
      <c r="E3584" s="12" t="s">
        <v>23434</v>
      </c>
      <c r="F3584" s="12" t="s">
        <v>7369</v>
      </c>
      <c r="G3584" s="12">
        <v>2021.0</v>
      </c>
      <c r="H3584" s="33">
        <v>44211.0</v>
      </c>
      <c r="I3584" s="12" t="s">
        <v>37279</v>
      </c>
      <c r="K3584" s="12" t="s">
        <v>37280</v>
      </c>
    </row>
    <row r="3585" ht="15.75" customHeight="1">
      <c r="A3585" s="12">
        <v>3.3506332E7</v>
      </c>
      <c r="B3585" s="12" t="s">
        <v>37282</v>
      </c>
      <c r="C3585" s="12" t="s">
        <v>37283</v>
      </c>
      <c r="D3585" s="12" t="s">
        <v>37284</v>
      </c>
      <c r="E3585" s="12" t="s">
        <v>31370</v>
      </c>
      <c r="F3585" s="12" t="s">
        <v>376</v>
      </c>
      <c r="G3585" s="12">
        <v>2021.0</v>
      </c>
      <c r="H3585" s="33">
        <v>44224.0</v>
      </c>
      <c r="I3585" s="12" t="s">
        <v>37285</v>
      </c>
      <c r="K3585" s="12" t="s">
        <v>37286</v>
      </c>
    </row>
    <row r="3586" ht="15.75" customHeight="1">
      <c r="A3586" s="12">
        <v>3.3660592E7</v>
      </c>
      <c r="B3586" s="12" t="s">
        <v>37287</v>
      </c>
      <c r="C3586" s="12" t="s">
        <v>37288</v>
      </c>
      <c r="D3586" s="12" t="s">
        <v>37289</v>
      </c>
      <c r="E3586" s="12" t="s">
        <v>37290</v>
      </c>
      <c r="F3586" s="12" t="s">
        <v>7369</v>
      </c>
      <c r="G3586" s="12">
        <v>2021.0</v>
      </c>
      <c r="H3586" s="33">
        <v>44259.0</v>
      </c>
      <c r="I3586" s="12" t="s">
        <v>37291</v>
      </c>
      <c r="K3586" s="12" t="s">
        <v>37292</v>
      </c>
    </row>
    <row r="3587" ht="15.75" customHeight="1">
      <c r="A3587" s="12">
        <v>3.3851237E7</v>
      </c>
      <c r="B3587" s="12" t="s">
        <v>37293</v>
      </c>
      <c r="C3587" s="12" t="s">
        <v>37294</v>
      </c>
      <c r="D3587" s="12" t="s">
        <v>37295</v>
      </c>
      <c r="E3587" s="12" t="s">
        <v>37296</v>
      </c>
      <c r="F3587" s="12" t="s">
        <v>37297</v>
      </c>
      <c r="G3587" s="12">
        <v>2021.0</v>
      </c>
      <c r="H3587" s="33">
        <v>44300.0</v>
      </c>
      <c r="K3587" s="12" t="s">
        <v>37298</v>
      </c>
    </row>
    <row r="3588" ht="15.75" customHeight="1">
      <c r="A3588" s="12">
        <v>3.3882628E7</v>
      </c>
      <c r="B3588" s="12" t="s">
        <v>37299</v>
      </c>
      <c r="C3588" s="12" t="s">
        <v>37300</v>
      </c>
      <c r="D3588" s="12" t="s">
        <v>37301</v>
      </c>
      <c r="E3588" s="12" t="s">
        <v>37302</v>
      </c>
      <c r="F3588" s="12" t="s">
        <v>220</v>
      </c>
      <c r="G3588" s="12">
        <v>2021.0</v>
      </c>
      <c r="H3588" s="33">
        <v>44307.0</v>
      </c>
      <c r="I3588" s="12" t="s">
        <v>37303</v>
      </c>
      <c r="K3588" s="12" t="s">
        <v>37304</v>
      </c>
    </row>
    <row r="3589" ht="15.75" customHeight="1">
      <c r="A3589" s="12">
        <v>3.3993424E7</v>
      </c>
      <c r="B3589" s="12" t="s">
        <v>37305</v>
      </c>
      <c r="C3589" s="12" t="s">
        <v>37306</v>
      </c>
      <c r="D3589" s="12" t="s">
        <v>37307</v>
      </c>
      <c r="E3589" s="12" t="s">
        <v>37308</v>
      </c>
      <c r="F3589" s="12" t="s">
        <v>1711</v>
      </c>
      <c r="G3589" s="12">
        <v>2021.0</v>
      </c>
      <c r="H3589" s="33">
        <v>44332.0</v>
      </c>
      <c r="K3589" s="12" t="s">
        <v>37309</v>
      </c>
    </row>
    <row r="3590" ht="15.75" customHeight="1">
      <c r="A3590" s="12">
        <v>3.401815E7</v>
      </c>
      <c r="B3590" s="12" t="s">
        <v>37310</v>
      </c>
      <c r="C3590" s="12" t="s">
        <v>37311</v>
      </c>
      <c r="D3590" s="12" t="s">
        <v>37312</v>
      </c>
      <c r="E3590" s="12" t="s">
        <v>37313</v>
      </c>
      <c r="F3590" s="12" t="s">
        <v>1711</v>
      </c>
      <c r="G3590" s="12">
        <v>2021.0</v>
      </c>
      <c r="H3590" s="33">
        <v>44337.0</v>
      </c>
      <c r="K3590" s="12" t="s">
        <v>37314</v>
      </c>
    </row>
    <row r="3591" ht="15.75" customHeight="1">
      <c r="A3591" s="12">
        <v>3.4109905E7</v>
      </c>
      <c r="B3591" s="12" t="s">
        <v>37315</v>
      </c>
      <c r="C3591" s="12" t="s">
        <v>37316</v>
      </c>
      <c r="D3591" s="12" t="s">
        <v>37317</v>
      </c>
      <c r="E3591" s="12" t="s">
        <v>37318</v>
      </c>
      <c r="F3591" s="12" t="s">
        <v>2568</v>
      </c>
      <c r="G3591" s="12">
        <v>2021.0</v>
      </c>
      <c r="H3591" s="33">
        <v>44357.0</v>
      </c>
      <c r="K3591" s="12" t="s">
        <v>37319</v>
      </c>
    </row>
    <row r="3592" ht="15.75" customHeight="1">
      <c r="A3592" s="12">
        <v>3.4121002E7</v>
      </c>
      <c r="B3592" s="12" t="s">
        <v>37320</v>
      </c>
      <c r="C3592" s="12" t="s">
        <v>37321</v>
      </c>
      <c r="D3592" s="12" t="s">
        <v>37322</v>
      </c>
      <c r="E3592" s="12" t="s">
        <v>37323</v>
      </c>
      <c r="F3592" s="12" t="s">
        <v>20922</v>
      </c>
      <c r="G3592" s="12">
        <v>2021.0</v>
      </c>
      <c r="H3592" s="33">
        <v>44361.0</v>
      </c>
      <c r="I3592" s="12" t="s">
        <v>37324</v>
      </c>
      <c r="K3592" s="12" t="s">
        <v>37325</v>
      </c>
    </row>
    <row r="3593" ht="15.75" customHeight="1">
      <c r="A3593" s="12">
        <v>3.4141849E7</v>
      </c>
      <c r="B3593" s="12" t="s">
        <v>37327</v>
      </c>
      <c r="C3593" s="12" t="s">
        <v>37328</v>
      </c>
      <c r="D3593" s="12" t="s">
        <v>37329</v>
      </c>
      <c r="E3593" s="12" t="s">
        <v>33885</v>
      </c>
      <c r="F3593" s="12" t="s">
        <v>16673</v>
      </c>
      <c r="G3593" s="12">
        <v>2021.0</v>
      </c>
      <c r="H3593" s="33">
        <v>44365.0</v>
      </c>
      <c r="I3593" s="12" t="s">
        <v>37330</v>
      </c>
      <c r="K3593" s="12" t="s">
        <v>37331</v>
      </c>
    </row>
    <row r="3594" ht="15.75" customHeight="1">
      <c r="A3594" s="12">
        <v>3.4180074E7</v>
      </c>
      <c r="B3594" s="12" t="s">
        <v>37332</v>
      </c>
      <c r="C3594" s="12" t="s">
        <v>37333</v>
      </c>
      <c r="D3594" s="12" t="s">
        <v>37334</v>
      </c>
      <c r="E3594" s="12" t="s">
        <v>34707</v>
      </c>
      <c r="F3594" s="12" t="s">
        <v>119</v>
      </c>
      <c r="G3594" s="12">
        <v>2021.0</v>
      </c>
      <c r="H3594" s="33">
        <v>44375.0</v>
      </c>
      <c r="K3594" s="12" t="s">
        <v>37335</v>
      </c>
    </row>
    <row r="3595" ht="15.75" customHeight="1">
      <c r="A3595" s="12">
        <v>3.4223707E7</v>
      </c>
      <c r="B3595" s="12" t="s">
        <v>37336</v>
      </c>
      <c r="C3595" s="12" t="s">
        <v>37337</v>
      </c>
      <c r="D3595" s="12" t="s">
        <v>37338</v>
      </c>
      <c r="E3595" s="12" t="s">
        <v>37339</v>
      </c>
      <c r="F3595" s="12" t="s">
        <v>1763</v>
      </c>
      <c r="G3595" s="12">
        <v>2021.0</v>
      </c>
      <c r="H3595" s="33">
        <v>44382.0</v>
      </c>
      <c r="K3595" s="12" t="s">
        <v>37340</v>
      </c>
    </row>
    <row r="3596" ht="15.75" customHeight="1">
      <c r="A3596" s="12">
        <v>3.4229954E7</v>
      </c>
      <c r="B3596" s="12" t="s">
        <v>37341</v>
      </c>
      <c r="C3596" s="12" t="s">
        <v>37342</v>
      </c>
      <c r="D3596" s="12" t="s">
        <v>37343</v>
      </c>
      <c r="E3596" s="12" t="s">
        <v>6610</v>
      </c>
      <c r="F3596" s="12" t="s">
        <v>4832</v>
      </c>
      <c r="G3596" s="12">
        <v>2021.0</v>
      </c>
      <c r="H3596" s="33">
        <v>44384.0</v>
      </c>
      <c r="K3596" s="12" t="s">
        <v>37344</v>
      </c>
    </row>
    <row r="3597" ht="15.75" customHeight="1">
      <c r="A3597" s="12">
        <v>3.4303627E7</v>
      </c>
      <c r="B3597" s="12" t="s">
        <v>37345</v>
      </c>
      <c r="C3597" s="12" t="s">
        <v>37346</v>
      </c>
      <c r="D3597" s="12" t="s">
        <v>37347</v>
      </c>
      <c r="E3597" s="12" t="s">
        <v>965</v>
      </c>
      <c r="F3597" s="12" t="s">
        <v>4832</v>
      </c>
      <c r="G3597" s="12">
        <v>2021.0</v>
      </c>
      <c r="H3597" s="33">
        <v>44402.0</v>
      </c>
      <c r="K3597" s="12" t="s">
        <v>37348</v>
      </c>
    </row>
    <row r="3598" ht="15.75" customHeight="1">
      <c r="A3598" s="12">
        <v>3.4334302E7</v>
      </c>
      <c r="B3598" s="12" t="s">
        <v>37349</v>
      </c>
      <c r="C3598" s="12" t="s">
        <v>37350</v>
      </c>
      <c r="D3598" s="12" t="s">
        <v>37351</v>
      </c>
      <c r="E3598" s="12" t="s">
        <v>37352</v>
      </c>
      <c r="F3598" s="12" t="s">
        <v>37353</v>
      </c>
      <c r="G3598" s="12">
        <v>2021.0</v>
      </c>
      <c r="H3598" s="33">
        <v>44410.0</v>
      </c>
      <c r="K3598" s="12" t="s">
        <v>37354</v>
      </c>
    </row>
    <row r="3599" ht="15.75" customHeight="1">
      <c r="A3599" s="12">
        <v>3.4379883E7</v>
      </c>
      <c r="B3599" s="12" t="s">
        <v>37355</v>
      </c>
      <c r="C3599" s="12" t="s">
        <v>37356</v>
      </c>
      <c r="D3599" s="12" t="s">
        <v>37357</v>
      </c>
      <c r="E3599" s="12" t="s">
        <v>36636</v>
      </c>
      <c r="F3599" s="12" t="s">
        <v>1763</v>
      </c>
      <c r="G3599" s="12">
        <v>2021.0</v>
      </c>
      <c r="H3599" s="33">
        <v>44419.0</v>
      </c>
      <c r="K3599" s="12" t="s">
        <v>37358</v>
      </c>
    </row>
    <row r="3600" ht="15.75" customHeight="1">
      <c r="A3600" s="12">
        <v>3.4391635E7</v>
      </c>
      <c r="B3600" s="12" t="s">
        <v>37359</v>
      </c>
      <c r="C3600" s="12" t="s">
        <v>37360</v>
      </c>
      <c r="D3600" s="12" t="s">
        <v>37361</v>
      </c>
      <c r="E3600" s="12" t="s">
        <v>37362</v>
      </c>
      <c r="F3600" s="12" t="s">
        <v>37353</v>
      </c>
      <c r="G3600" s="12">
        <v>2021.0</v>
      </c>
      <c r="H3600" s="33">
        <v>44423.0</v>
      </c>
      <c r="I3600" s="12" t="s">
        <v>37363</v>
      </c>
      <c r="J3600" s="12" t="s">
        <v>37364</v>
      </c>
      <c r="K3600" s="12" t="s">
        <v>37365</v>
      </c>
    </row>
    <row r="3601" ht="15.75" customHeight="1">
      <c r="A3601" s="12">
        <v>3.4420007E7</v>
      </c>
      <c r="B3601" s="12" t="s">
        <v>37366</v>
      </c>
      <c r="C3601" s="12" t="s">
        <v>37367</v>
      </c>
      <c r="D3601" s="12" t="s">
        <v>37368</v>
      </c>
      <c r="E3601" s="12" t="s">
        <v>37369</v>
      </c>
      <c r="F3601" s="12" t="s">
        <v>4983</v>
      </c>
      <c r="G3601" s="12">
        <v>2021.0</v>
      </c>
      <c r="H3601" s="33">
        <v>44430.0</v>
      </c>
      <c r="K3601" s="12" t="s">
        <v>37370</v>
      </c>
    </row>
    <row r="3602" ht="15.75" customHeight="1">
      <c r="A3602" s="12">
        <v>3.443261E7</v>
      </c>
      <c r="B3602" s="12" t="s">
        <v>37371</v>
      </c>
      <c r="C3602" s="12" t="s">
        <v>37372</v>
      </c>
      <c r="D3602" s="12" t="s">
        <v>37373</v>
      </c>
      <c r="E3602" s="12" t="s">
        <v>37374</v>
      </c>
      <c r="F3602" s="12" t="s">
        <v>7369</v>
      </c>
      <c r="G3602" s="12">
        <v>2021.0</v>
      </c>
      <c r="H3602" s="33">
        <v>44433.0</v>
      </c>
      <c r="I3602" s="12" t="s">
        <v>37375</v>
      </c>
      <c r="K3602" s="12" t="s">
        <v>37376</v>
      </c>
    </row>
    <row r="3603" ht="15.75" customHeight="1">
      <c r="A3603" s="12">
        <v>3.459121E7</v>
      </c>
      <c r="B3603" s="12" t="s">
        <v>37377</v>
      </c>
      <c r="C3603" s="12" t="s">
        <v>37378</v>
      </c>
      <c r="D3603" s="12" t="s">
        <v>37379</v>
      </c>
      <c r="E3603" s="12" t="s">
        <v>30010</v>
      </c>
      <c r="F3603" s="12" t="s">
        <v>664</v>
      </c>
      <c r="G3603" s="12">
        <v>2021.0</v>
      </c>
      <c r="H3603" s="33">
        <v>44469.0</v>
      </c>
      <c r="K3603" s="12" t="s">
        <v>37380</v>
      </c>
    </row>
    <row r="3604" ht="15.75" customHeight="1">
      <c r="A3604" s="12">
        <v>3.4596262E7</v>
      </c>
      <c r="B3604" s="12" t="s">
        <v>37381</v>
      </c>
      <c r="C3604" s="12" t="s">
        <v>37382</v>
      </c>
      <c r="D3604" s="12" t="s">
        <v>37383</v>
      </c>
      <c r="E3604" s="12" t="s">
        <v>29148</v>
      </c>
      <c r="F3604" s="12" t="s">
        <v>22851</v>
      </c>
      <c r="G3604" s="12">
        <v>2021.0</v>
      </c>
      <c r="H3604" s="33">
        <v>44470.0</v>
      </c>
      <c r="K3604" s="12" t="s">
        <v>37384</v>
      </c>
    </row>
    <row r="3605" ht="15.75" customHeight="1">
      <c r="A3605" s="12">
        <v>3.4597443E7</v>
      </c>
      <c r="B3605" s="12" t="s">
        <v>37385</v>
      </c>
      <c r="C3605" s="12" t="s">
        <v>37386</v>
      </c>
      <c r="D3605" s="12" t="s">
        <v>37387</v>
      </c>
      <c r="E3605" s="12" t="s">
        <v>28630</v>
      </c>
      <c r="F3605" s="12" t="s">
        <v>12011</v>
      </c>
      <c r="G3605" s="12">
        <v>2021.0</v>
      </c>
      <c r="H3605" s="33">
        <v>44470.0</v>
      </c>
      <c r="K3605" s="12" t="s">
        <v>37388</v>
      </c>
    </row>
    <row r="3606" ht="15.75" customHeight="1">
      <c r="A3606" s="12">
        <v>3.4642107E7</v>
      </c>
      <c r="B3606" s="12" t="s">
        <v>37389</v>
      </c>
      <c r="C3606" s="12" t="s">
        <v>37390</v>
      </c>
      <c r="D3606" s="12" t="s">
        <v>37391</v>
      </c>
      <c r="E3606" s="12" t="s">
        <v>37392</v>
      </c>
      <c r="F3606" s="12" t="s">
        <v>37353</v>
      </c>
      <c r="G3606" s="12">
        <v>2021.0</v>
      </c>
      <c r="H3606" s="33">
        <v>44482.0</v>
      </c>
      <c r="K3606" s="12" t="s">
        <v>37393</v>
      </c>
    </row>
    <row r="3607" ht="15.75" customHeight="1">
      <c r="A3607" s="12">
        <v>3.46428E7</v>
      </c>
      <c r="B3607" s="12" t="s">
        <v>37394</v>
      </c>
      <c r="C3607" s="12" t="s">
        <v>37395</v>
      </c>
      <c r="D3607" s="12" t="s">
        <v>37396</v>
      </c>
      <c r="E3607" s="12" t="s">
        <v>37397</v>
      </c>
      <c r="F3607" s="12" t="s">
        <v>376</v>
      </c>
      <c r="G3607" s="12">
        <v>2021.0</v>
      </c>
      <c r="H3607" s="33">
        <v>44482.0</v>
      </c>
      <c r="I3607" s="12" t="s">
        <v>37398</v>
      </c>
      <c r="K3607" s="12" t="s">
        <v>37399</v>
      </c>
    </row>
    <row r="3608" ht="15.75" customHeight="1">
      <c r="A3608" s="12">
        <v>3.4660192E7</v>
      </c>
      <c r="B3608" s="12" t="s">
        <v>37400</v>
      </c>
      <c r="C3608" s="12" t="s">
        <v>37401</v>
      </c>
      <c r="D3608" s="12" t="s">
        <v>37402</v>
      </c>
      <c r="E3608" s="12" t="s">
        <v>27181</v>
      </c>
      <c r="F3608" s="12" t="s">
        <v>23213</v>
      </c>
      <c r="G3608" s="12">
        <v>2021.0</v>
      </c>
      <c r="H3608" s="33">
        <v>44487.0</v>
      </c>
      <c r="I3608" s="12" t="s">
        <v>37403</v>
      </c>
      <c r="K3608" s="12" t="s">
        <v>37404</v>
      </c>
    </row>
    <row r="3609" ht="15.75" customHeight="1">
      <c r="A3609" s="12">
        <v>3.4708287E7</v>
      </c>
      <c r="B3609" s="12" t="s">
        <v>37405</v>
      </c>
      <c r="C3609" s="12" t="s">
        <v>37406</v>
      </c>
      <c r="D3609" s="12" t="s">
        <v>37407</v>
      </c>
      <c r="E3609" s="12" t="s">
        <v>34674</v>
      </c>
      <c r="F3609" s="12" t="s">
        <v>664</v>
      </c>
      <c r="G3609" s="12">
        <v>2021.0</v>
      </c>
      <c r="H3609" s="33">
        <v>44497.0</v>
      </c>
      <c r="K3609" s="12" t="s">
        <v>37408</v>
      </c>
    </row>
    <row r="3610" ht="15.75" customHeight="1">
      <c r="A3610" s="12">
        <v>3.4725868E7</v>
      </c>
      <c r="B3610" s="12" t="s">
        <v>37409</v>
      </c>
      <c r="C3610" s="12" t="s">
        <v>37410</v>
      </c>
      <c r="D3610" s="12" t="s">
        <v>37411</v>
      </c>
      <c r="E3610" s="12" t="s">
        <v>9936</v>
      </c>
      <c r="F3610" s="12" t="s">
        <v>9005</v>
      </c>
      <c r="G3610" s="12">
        <v>2021.0</v>
      </c>
      <c r="H3610" s="33">
        <v>44502.0</v>
      </c>
      <c r="I3610" s="12" t="s">
        <v>37412</v>
      </c>
      <c r="J3610" s="12" t="s">
        <v>37413</v>
      </c>
      <c r="K3610" s="12" t="s">
        <v>37414</v>
      </c>
    </row>
    <row r="3611" ht="15.75" customHeight="1">
      <c r="A3611" s="12">
        <v>3.4755855E7</v>
      </c>
      <c r="B3611" s="12" t="s">
        <v>37415</v>
      </c>
      <c r="C3611" s="12" t="s">
        <v>37416</v>
      </c>
      <c r="D3611" s="12" t="s">
        <v>37417</v>
      </c>
      <c r="E3611" s="12" t="s">
        <v>37418</v>
      </c>
      <c r="F3611" s="12" t="s">
        <v>7460</v>
      </c>
      <c r="G3611" s="12">
        <v>2021.0</v>
      </c>
      <c r="H3611" s="33">
        <v>44510.0</v>
      </c>
      <c r="K3611" s="12" t="s">
        <v>37419</v>
      </c>
    </row>
    <row r="3612" ht="15.75" customHeight="1">
      <c r="A3612" s="12">
        <v>3.4819638E7</v>
      </c>
      <c r="B3612" s="12" t="s">
        <v>37420</v>
      </c>
      <c r="C3612" s="12" t="s">
        <v>37421</v>
      </c>
      <c r="D3612" s="12" t="s">
        <v>37422</v>
      </c>
      <c r="E3612" s="12" t="s">
        <v>37423</v>
      </c>
      <c r="F3612" s="12" t="s">
        <v>16425</v>
      </c>
      <c r="G3612" s="12">
        <v>2021.0</v>
      </c>
      <c r="H3612" s="33">
        <v>44525.0</v>
      </c>
      <c r="I3612" s="12" t="s">
        <v>37424</v>
      </c>
      <c r="K3612" s="12" t="s">
        <v>37425</v>
      </c>
    </row>
    <row r="3613" ht="15.75" customHeight="1">
      <c r="A3613" s="12">
        <v>3.4875869E7</v>
      </c>
      <c r="B3613" s="12" t="s">
        <v>37426</v>
      </c>
      <c r="C3613" s="12" t="s">
        <v>37427</v>
      </c>
      <c r="D3613" s="12" t="s">
        <v>37428</v>
      </c>
      <c r="E3613" s="12" t="s">
        <v>37429</v>
      </c>
      <c r="F3613" s="12" t="s">
        <v>37430</v>
      </c>
      <c r="G3613" s="12">
        <v>2021.0</v>
      </c>
      <c r="H3613" s="33">
        <v>44538.0</v>
      </c>
      <c r="K3613" s="12" t="s">
        <v>37431</v>
      </c>
    </row>
    <row r="3614" ht="15.75" customHeight="1">
      <c r="A3614" s="12">
        <v>3.4879943E7</v>
      </c>
      <c r="B3614" s="12" t="s">
        <v>37432</v>
      </c>
      <c r="C3614" s="12" t="s">
        <v>37433</v>
      </c>
      <c r="D3614" s="12" t="s">
        <v>37434</v>
      </c>
      <c r="E3614" s="12" t="s">
        <v>37435</v>
      </c>
      <c r="F3614" s="12" t="s">
        <v>12747</v>
      </c>
      <c r="G3614" s="12">
        <v>2021.0</v>
      </c>
      <c r="H3614" s="33">
        <v>44539.0</v>
      </c>
      <c r="K3614" s="12" t="s">
        <v>37436</v>
      </c>
    </row>
    <row r="3615" ht="15.75" customHeight="1">
      <c r="A3615" s="12">
        <v>3.487996E7</v>
      </c>
      <c r="B3615" s="12" t="s">
        <v>37437</v>
      </c>
      <c r="C3615" s="12" t="s">
        <v>37438</v>
      </c>
      <c r="D3615" s="12" t="s">
        <v>37439</v>
      </c>
      <c r="E3615" s="12" t="s">
        <v>37440</v>
      </c>
      <c r="F3615" s="12" t="s">
        <v>12747</v>
      </c>
      <c r="G3615" s="12">
        <v>2021.0</v>
      </c>
      <c r="H3615" s="33">
        <v>44539.0</v>
      </c>
      <c r="K3615" s="12" t="s">
        <v>37441</v>
      </c>
    </row>
    <row r="3616" ht="15.75" customHeight="1">
      <c r="A3616" s="12">
        <v>3.4913864E7</v>
      </c>
      <c r="B3616" s="12" t="s">
        <v>37442</v>
      </c>
      <c r="C3616" s="12" t="s">
        <v>37443</v>
      </c>
      <c r="D3616" s="12" t="s">
        <v>37444</v>
      </c>
      <c r="E3616" s="12" t="s">
        <v>37445</v>
      </c>
      <c r="F3616" s="12" t="s">
        <v>19518</v>
      </c>
      <c r="G3616" s="12">
        <v>2021.0</v>
      </c>
      <c r="H3616" s="33">
        <v>44546.0</v>
      </c>
      <c r="I3616" s="12" t="s">
        <v>37446</v>
      </c>
      <c r="K3616" s="12" t="s">
        <v>37447</v>
      </c>
    </row>
    <row r="3617" ht="15.75" customHeight="1">
      <c r="A3617" s="12">
        <v>3.4958266E7</v>
      </c>
      <c r="B3617" s="12" t="s">
        <v>37448</v>
      </c>
      <c r="C3617" s="12" t="s">
        <v>37449</v>
      </c>
      <c r="D3617" s="12" t="s">
        <v>37450</v>
      </c>
      <c r="E3617" s="12" t="s">
        <v>32972</v>
      </c>
      <c r="F3617" s="12" t="s">
        <v>151</v>
      </c>
      <c r="G3617" s="12">
        <v>2021.0</v>
      </c>
      <c r="H3617" s="33">
        <v>44557.0</v>
      </c>
      <c r="I3617" s="12" t="s">
        <v>37451</v>
      </c>
      <c r="K3617" s="12" t="s">
        <v>37452</v>
      </c>
    </row>
    <row r="3618" ht="15.75" customHeight="1">
      <c r="A3618" s="12">
        <v>3.4860833E7</v>
      </c>
      <c r="B3618" s="12" t="s">
        <v>37453</v>
      </c>
      <c r="C3618" s="12" t="s">
        <v>37454</v>
      </c>
      <c r="D3618" s="12" t="s">
        <v>37455</v>
      </c>
      <c r="E3618" s="12" t="s">
        <v>37456</v>
      </c>
      <c r="F3618" s="12" t="s">
        <v>2810</v>
      </c>
      <c r="G3618" s="12">
        <v>2021.0</v>
      </c>
      <c r="H3618" s="33">
        <v>44533.0</v>
      </c>
      <c r="I3618" s="12" t="s">
        <v>37457</v>
      </c>
      <c r="K3618" s="12" t="s">
        <v>37458</v>
      </c>
    </row>
    <row r="3619" ht="15.75" customHeight="1">
      <c r="A3619" s="12">
        <v>3.4617112E7</v>
      </c>
      <c r="B3619" s="12" t="s">
        <v>37460</v>
      </c>
      <c r="C3619" s="12" t="s">
        <v>37461</v>
      </c>
      <c r="D3619" s="12" t="s">
        <v>37462</v>
      </c>
      <c r="E3619" s="12" t="s">
        <v>37463</v>
      </c>
      <c r="F3619" s="12" t="s">
        <v>9948</v>
      </c>
      <c r="G3619" s="12">
        <v>2021.0</v>
      </c>
      <c r="H3619" s="33">
        <v>44476.0</v>
      </c>
      <c r="K3619" s="12" t="s">
        <v>37464</v>
      </c>
    </row>
    <row r="3620" ht="15.75" customHeight="1">
      <c r="A3620" s="12">
        <v>3.4871301E7</v>
      </c>
      <c r="B3620" s="12" t="s">
        <v>37466</v>
      </c>
      <c r="C3620" s="12" t="s">
        <v>37467</v>
      </c>
      <c r="D3620" s="12" t="s">
        <v>37468</v>
      </c>
      <c r="E3620" s="12" t="s">
        <v>37469</v>
      </c>
      <c r="F3620" s="12" t="s">
        <v>2810</v>
      </c>
      <c r="G3620" s="12">
        <v>2021.0</v>
      </c>
      <c r="H3620" s="33">
        <v>44536.0</v>
      </c>
      <c r="I3620" s="12" t="s">
        <v>37470</v>
      </c>
      <c r="K3620" s="12" t="s">
        <v>37471</v>
      </c>
    </row>
    <row r="3621" ht="15.75" customHeight="1">
      <c r="A3621" s="12">
        <v>3.4876034E7</v>
      </c>
      <c r="B3621" s="12" t="s">
        <v>37472</v>
      </c>
      <c r="C3621" s="12" t="s">
        <v>37473</v>
      </c>
      <c r="D3621" s="12" t="s">
        <v>37474</v>
      </c>
      <c r="E3621" s="12" t="s">
        <v>37475</v>
      </c>
      <c r="F3621" s="12" t="s">
        <v>368</v>
      </c>
      <c r="G3621" s="12">
        <v>2021.0</v>
      </c>
      <c r="H3621" s="33">
        <v>44538.0</v>
      </c>
      <c r="I3621" s="12" t="s">
        <v>37476</v>
      </c>
      <c r="K3621" s="12" t="s">
        <v>37477</v>
      </c>
    </row>
    <row r="3622" ht="15.75" customHeight="1">
      <c r="A3622" s="12">
        <v>3.4580706E7</v>
      </c>
      <c r="B3622" s="12" t="s">
        <v>37479</v>
      </c>
      <c r="C3622" s="12" t="s">
        <v>37480</v>
      </c>
      <c r="D3622" s="12" t="s">
        <v>37481</v>
      </c>
      <c r="E3622" s="12" t="s">
        <v>37482</v>
      </c>
      <c r="F3622" s="12" t="s">
        <v>1769</v>
      </c>
      <c r="G3622" s="12">
        <v>2021.0</v>
      </c>
      <c r="H3622" s="33">
        <v>44467.0</v>
      </c>
      <c r="I3622" s="12" t="s">
        <v>37483</v>
      </c>
      <c r="K3622" s="12" t="s">
        <v>37484</v>
      </c>
    </row>
    <row r="3623" ht="15.75" customHeight="1">
      <c r="A3623" s="12">
        <v>3.4880034E7</v>
      </c>
      <c r="B3623" s="12" t="s">
        <v>37486</v>
      </c>
      <c r="C3623" s="12" t="s">
        <v>37487</v>
      </c>
      <c r="D3623" s="12" t="s">
        <v>37488</v>
      </c>
      <c r="E3623" s="12" t="s">
        <v>37489</v>
      </c>
      <c r="F3623" s="12" t="s">
        <v>869</v>
      </c>
      <c r="G3623" s="12">
        <v>2021.0</v>
      </c>
      <c r="H3623" s="33">
        <v>44539.0</v>
      </c>
      <c r="I3623" s="12" t="s">
        <v>37490</v>
      </c>
      <c r="K3623" s="12" t="s">
        <v>37491</v>
      </c>
    </row>
    <row r="3624" ht="15.75" customHeight="1">
      <c r="A3624" s="12">
        <v>3.495955E7</v>
      </c>
      <c r="B3624" s="12" t="s">
        <v>37492</v>
      </c>
      <c r="C3624" s="12" t="s">
        <v>37493</v>
      </c>
      <c r="D3624" s="12" t="s">
        <v>37494</v>
      </c>
      <c r="E3624" s="12" t="s">
        <v>37495</v>
      </c>
      <c r="F3624" s="12" t="s">
        <v>5636</v>
      </c>
      <c r="G3624" s="12">
        <v>2021.0</v>
      </c>
      <c r="H3624" s="33">
        <v>44558.0</v>
      </c>
      <c r="I3624" s="12" t="s">
        <v>37496</v>
      </c>
      <c r="K3624" s="12" t="s">
        <v>37497</v>
      </c>
    </row>
    <row r="3625" ht="15.75" customHeight="1">
      <c r="A3625" s="12">
        <v>3.4890017E7</v>
      </c>
      <c r="B3625" s="12" t="s">
        <v>37499</v>
      </c>
      <c r="C3625" s="12" t="s">
        <v>37500</v>
      </c>
      <c r="D3625" s="12" t="s">
        <v>37501</v>
      </c>
      <c r="E3625" s="12" t="s">
        <v>24457</v>
      </c>
      <c r="F3625" s="12" t="s">
        <v>131</v>
      </c>
      <c r="G3625" s="12">
        <v>2021.0</v>
      </c>
      <c r="H3625" s="33">
        <v>44540.0</v>
      </c>
      <c r="K3625" s="12" t="s">
        <v>37502</v>
      </c>
    </row>
    <row r="3626" ht="15.75" customHeight="1">
      <c r="A3626" s="12">
        <v>3.4910018E7</v>
      </c>
      <c r="B3626" s="12" t="s">
        <v>37504</v>
      </c>
      <c r="C3626" s="12" t="s">
        <v>37505</v>
      </c>
      <c r="D3626" s="12" t="s">
        <v>37506</v>
      </c>
      <c r="E3626" s="12" t="s">
        <v>37507</v>
      </c>
      <c r="F3626" s="12" t="s">
        <v>587</v>
      </c>
      <c r="G3626" s="12">
        <v>2021.0</v>
      </c>
      <c r="H3626" s="33">
        <v>44545.0</v>
      </c>
      <c r="K3626" s="12" t="s">
        <v>37508</v>
      </c>
    </row>
    <row r="3627" ht="15.75" customHeight="1">
      <c r="A3627" s="12">
        <v>3.4925753E7</v>
      </c>
      <c r="B3627" s="12" t="s">
        <v>37509</v>
      </c>
      <c r="C3627" s="12" t="s">
        <v>37510</v>
      </c>
      <c r="D3627" s="12" t="s">
        <v>37511</v>
      </c>
      <c r="E3627" s="12" t="s">
        <v>32048</v>
      </c>
      <c r="F3627" s="12" t="s">
        <v>33732</v>
      </c>
      <c r="G3627" s="12">
        <v>2021.0</v>
      </c>
      <c r="H3627" s="33">
        <v>44550.0</v>
      </c>
      <c r="I3627" s="12" t="s">
        <v>37512</v>
      </c>
      <c r="K3627" s="12" t="s">
        <v>37513</v>
      </c>
    </row>
    <row r="3628" ht="15.75" customHeight="1">
      <c r="A3628" s="12">
        <v>3.4906084E7</v>
      </c>
      <c r="B3628" s="12" t="s">
        <v>37514</v>
      </c>
      <c r="C3628" s="12" t="s">
        <v>37515</v>
      </c>
      <c r="D3628" s="12" t="s">
        <v>37516</v>
      </c>
      <c r="E3628" s="12" t="s">
        <v>28928</v>
      </c>
      <c r="F3628" s="12" t="s">
        <v>2234</v>
      </c>
      <c r="G3628" s="12">
        <v>2021.0</v>
      </c>
      <c r="H3628" s="33">
        <v>44545.0</v>
      </c>
      <c r="I3628" s="12" t="s">
        <v>37517</v>
      </c>
      <c r="K3628" s="12" t="s">
        <v>37518</v>
      </c>
    </row>
    <row r="3629" ht="15.75" customHeight="1">
      <c r="A3629" s="12">
        <v>3.4906141E7</v>
      </c>
      <c r="B3629" s="12" t="s">
        <v>37520</v>
      </c>
      <c r="C3629" s="12" t="s">
        <v>37521</v>
      </c>
      <c r="D3629" s="12" t="s">
        <v>37522</v>
      </c>
      <c r="E3629" s="12" t="s">
        <v>37523</v>
      </c>
      <c r="F3629" s="12" t="s">
        <v>818</v>
      </c>
      <c r="G3629" s="12">
        <v>2021.0</v>
      </c>
      <c r="H3629" s="33">
        <v>44545.0</v>
      </c>
      <c r="I3629" s="12" t="s">
        <v>37524</v>
      </c>
      <c r="K3629" s="12" t="s">
        <v>37525</v>
      </c>
    </row>
    <row r="3630" ht="15.75" customHeight="1">
      <c r="A3630" s="12">
        <v>3.46125E7</v>
      </c>
      <c r="B3630" s="12" t="s">
        <v>37526</v>
      </c>
      <c r="C3630" s="12" t="s">
        <v>37527</v>
      </c>
      <c r="D3630" s="12" t="s">
        <v>37528</v>
      </c>
      <c r="E3630" s="12" t="s">
        <v>37529</v>
      </c>
      <c r="F3630" s="12" t="s">
        <v>9510</v>
      </c>
      <c r="G3630" s="12">
        <v>2021.0</v>
      </c>
      <c r="H3630" s="33">
        <v>44475.0</v>
      </c>
      <c r="K3630" s="12" t="s">
        <v>37530</v>
      </c>
    </row>
    <row r="3631" ht="15.75" customHeight="1">
      <c r="A3631" s="12">
        <v>3.4941861E7</v>
      </c>
      <c r="B3631" s="12" t="s">
        <v>37532</v>
      </c>
      <c r="C3631" s="12" t="s">
        <v>37533</v>
      </c>
      <c r="D3631" s="12" t="s">
        <v>37534</v>
      </c>
      <c r="E3631" s="12" t="s">
        <v>3030</v>
      </c>
      <c r="F3631" s="12" t="s">
        <v>16411</v>
      </c>
      <c r="G3631" s="12">
        <v>2021.0</v>
      </c>
      <c r="H3631" s="33">
        <v>44553.0</v>
      </c>
      <c r="I3631" s="12" t="s">
        <v>37535</v>
      </c>
      <c r="K3631" s="12" t="s">
        <v>37536</v>
      </c>
    </row>
    <row r="3632" ht="15.75" customHeight="1">
      <c r="A3632" s="12">
        <v>3.4928947E7</v>
      </c>
      <c r="B3632" s="12" t="s">
        <v>37537</v>
      </c>
      <c r="C3632" s="12" t="s">
        <v>37538</v>
      </c>
      <c r="D3632" s="12" t="s">
        <v>37539</v>
      </c>
      <c r="E3632" s="12" t="s">
        <v>37540</v>
      </c>
      <c r="F3632" s="12" t="s">
        <v>2810</v>
      </c>
      <c r="G3632" s="12">
        <v>2021.0</v>
      </c>
      <c r="H3632" s="33">
        <v>44550.0</v>
      </c>
      <c r="I3632" s="12" t="s">
        <v>37541</v>
      </c>
      <c r="K3632" s="12" t="s">
        <v>37542</v>
      </c>
    </row>
    <row r="3633" ht="15.75" customHeight="1">
      <c r="A3633" s="12">
        <v>3.4929671E7</v>
      </c>
      <c r="B3633" s="12" t="s">
        <v>37544</v>
      </c>
      <c r="C3633" s="12" t="s">
        <v>37545</v>
      </c>
      <c r="D3633" s="12" t="s">
        <v>37546</v>
      </c>
      <c r="E3633" s="12" t="s">
        <v>37547</v>
      </c>
      <c r="F3633" s="12" t="s">
        <v>520</v>
      </c>
      <c r="G3633" s="12">
        <v>2021.0</v>
      </c>
      <c r="H3633" s="33">
        <v>44550.0</v>
      </c>
      <c r="I3633" s="12" t="s">
        <v>37548</v>
      </c>
      <c r="K3633" s="12" t="s">
        <v>37549</v>
      </c>
    </row>
    <row r="3634" ht="15.75" customHeight="1">
      <c r="A3634" s="12">
        <v>3.4929672E7</v>
      </c>
      <c r="B3634" s="12" t="s">
        <v>37550</v>
      </c>
      <c r="C3634" s="12" t="s">
        <v>37551</v>
      </c>
      <c r="D3634" s="12" t="s">
        <v>37552</v>
      </c>
      <c r="E3634" s="12" t="s">
        <v>37553</v>
      </c>
      <c r="F3634" s="12" t="s">
        <v>520</v>
      </c>
      <c r="G3634" s="12">
        <v>2021.0</v>
      </c>
      <c r="H3634" s="33">
        <v>44550.0</v>
      </c>
      <c r="I3634" s="12" t="s">
        <v>37554</v>
      </c>
      <c r="K3634" s="12" t="s">
        <v>37555</v>
      </c>
    </row>
    <row r="3635" ht="15.75" customHeight="1">
      <c r="A3635" s="12">
        <v>3.4959598E7</v>
      </c>
      <c r="B3635" s="12" t="s">
        <v>37556</v>
      </c>
      <c r="C3635" s="12" t="s">
        <v>37557</v>
      </c>
      <c r="D3635" s="12" t="s">
        <v>37558</v>
      </c>
      <c r="E3635" s="12" t="s">
        <v>37559</v>
      </c>
      <c r="F3635" s="12" t="s">
        <v>5636</v>
      </c>
      <c r="G3635" s="12">
        <v>2021.0</v>
      </c>
      <c r="H3635" s="33">
        <v>44558.0</v>
      </c>
      <c r="I3635" s="12" t="s">
        <v>37560</v>
      </c>
      <c r="K3635" s="12" t="s">
        <v>37561</v>
      </c>
    </row>
    <row r="3636" ht="15.75" customHeight="1">
      <c r="A3636" s="12">
        <v>3.4981727E7</v>
      </c>
      <c r="B3636" s="12" t="s">
        <v>37562</v>
      </c>
      <c r="C3636" s="12" t="s">
        <v>37563</v>
      </c>
      <c r="D3636" s="12" t="s">
        <v>37564</v>
      </c>
      <c r="E3636" s="12" t="s">
        <v>37565</v>
      </c>
      <c r="F3636" s="12" t="s">
        <v>3563</v>
      </c>
      <c r="G3636" s="12">
        <v>2021.0</v>
      </c>
      <c r="H3636" s="33">
        <v>44565.0</v>
      </c>
      <c r="K3636" s="12" t="s">
        <v>37566</v>
      </c>
    </row>
    <row r="3637" ht="15.75" customHeight="1">
      <c r="A3637" s="12">
        <v>3.4749528E7</v>
      </c>
      <c r="B3637" s="12" t="s">
        <v>37567</v>
      </c>
      <c r="C3637" s="12" t="s">
        <v>37568</v>
      </c>
      <c r="D3637" s="12" t="s">
        <v>37569</v>
      </c>
      <c r="E3637" s="12" t="s">
        <v>29810</v>
      </c>
      <c r="F3637" s="12" t="s">
        <v>7946</v>
      </c>
      <c r="G3637" s="12">
        <v>2021.0</v>
      </c>
      <c r="H3637" s="33">
        <v>44509.0</v>
      </c>
      <c r="I3637" s="12" t="s">
        <v>37570</v>
      </c>
      <c r="K3637" s="12" t="s">
        <v>37571</v>
      </c>
    </row>
    <row r="3638" ht="15.75" customHeight="1">
      <c r="A3638" s="12">
        <v>3.4872352E7</v>
      </c>
      <c r="B3638" s="12" t="s">
        <v>37573</v>
      </c>
      <c r="C3638" s="12" t="s">
        <v>37574</v>
      </c>
      <c r="D3638" s="12" t="s">
        <v>37575</v>
      </c>
      <c r="E3638" s="12" t="s">
        <v>15222</v>
      </c>
      <c r="F3638" s="12" t="s">
        <v>7946</v>
      </c>
      <c r="G3638" s="12">
        <v>2021.0</v>
      </c>
      <c r="H3638" s="33">
        <v>44537.0</v>
      </c>
      <c r="I3638" s="12" t="s">
        <v>37576</v>
      </c>
      <c r="K3638" s="12" t="s">
        <v>37577</v>
      </c>
    </row>
    <row r="3639" ht="15.75" customHeight="1">
      <c r="A3639" s="12">
        <v>3.4903056E7</v>
      </c>
      <c r="B3639" s="12" t="s">
        <v>37578</v>
      </c>
      <c r="C3639" s="12" t="s">
        <v>37579</v>
      </c>
      <c r="D3639" s="12" t="s">
        <v>37580</v>
      </c>
      <c r="E3639" s="12" t="s">
        <v>22363</v>
      </c>
      <c r="F3639" s="12" t="s">
        <v>7946</v>
      </c>
      <c r="G3639" s="12">
        <v>2021.0</v>
      </c>
      <c r="H3639" s="33">
        <v>44544.0</v>
      </c>
      <c r="I3639" s="12" t="s">
        <v>37581</v>
      </c>
      <c r="K3639" s="12" t="s">
        <v>37582</v>
      </c>
    </row>
    <row r="3640" ht="15.75" customHeight="1">
      <c r="A3640" s="12">
        <v>3.4935429E7</v>
      </c>
      <c r="B3640" s="12" t="s">
        <v>37583</v>
      </c>
      <c r="C3640" s="12" t="s">
        <v>37584</v>
      </c>
      <c r="D3640" s="12" t="s">
        <v>37585</v>
      </c>
      <c r="E3640" s="12" t="s">
        <v>15222</v>
      </c>
      <c r="F3640" s="12" t="s">
        <v>9325</v>
      </c>
      <c r="G3640" s="12">
        <v>2021.0</v>
      </c>
      <c r="H3640" s="33">
        <v>44552.0</v>
      </c>
      <c r="I3640" s="12" t="s">
        <v>37586</v>
      </c>
      <c r="K3640" s="12" t="s">
        <v>37587</v>
      </c>
    </row>
    <row r="3641" ht="15.75" customHeight="1">
      <c r="A3641" s="12">
        <v>3.5055852E7</v>
      </c>
      <c r="B3641" s="12" t="s">
        <v>37589</v>
      </c>
      <c r="C3641" s="12" t="s">
        <v>37590</v>
      </c>
      <c r="D3641" s="12" t="s">
        <v>37591</v>
      </c>
      <c r="E3641" s="12" t="s">
        <v>37592</v>
      </c>
      <c r="F3641" s="12" t="s">
        <v>104</v>
      </c>
      <c r="G3641" s="12">
        <v>2021.0</v>
      </c>
      <c r="H3641" s="33">
        <v>44582.0</v>
      </c>
      <c r="I3641" s="12" t="s">
        <v>37593</v>
      </c>
      <c r="K3641" s="12" t="s">
        <v>37594</v>
      </c>
    </row>
    <row r="3642" ht="15.75" customHeight="1">
      <c r="A3642" s="12">
        <v>3.5062669E7</v>
      </c>
      <c r="B3642" s="12" t="s">
        <v>37595</v>
      </c>
      <c r="C3642" s="12" t="s">
        <v>37596</v>
      </c>
      <c r="D3642" s="12" t="s">
        <v>37597</v>
      </c>
      <c r="E3642" s="12" t="s">
        <v>35775</v>
      </c>
      <c r="F3642" s="12" t="s">
        <v>36137</v>
      </c>
      <c r="G3642" s="12">
        <v>2021.0</v>
      </c>
      <c r="H3642" s="33">
        <v>44583.0</v>
      </c>
      <c r="I3642" s="12" t="s">
        <v>37598</v>
      </c>
      <c r="K3642" s="12" t="s">
        <v>37599</v>
      </c>
    </row>
    <row r="3643" ht="15.75" customHeight="1">
      <c r="A3643" s="12">
        <v>3.4949167E7</v>
      </c>
      <c r="B3643" s="12" t="s">
        <v>37600</v>
      </c>
      <c r="C3643" s="12" t="s">
        <v>37601</v>
      </c>
      <c r="D3643" s="12" t="s">
        <v>37602</v>
      </c>
      <c r="E3643" s="12" t="s">
        <v>37603</v>
      </c>
      <c r="F3643" s="12" t="s">
        <v>34635</v>
      </c>
      <c r="G3643" s="12">
        <v>2021.0</v>
      </c>
      <c r="H3643" s="33">
        <v>44554.0</v>
      </c>
      <c r="I3643" s="12" t="s">
        <v>37604</v>
      </c>
      <c r="K3643" s="12" t="s">
        <v>37605</v>
      </c>
    </row>
    <row r="3644" ht="15.75" customHeight="1">
      <c r="A3644" s="12">
        <v>3.4949216E7</v>
      </c>
      <c r="B3644" s="12" t="s">
        <v>37607</v>
      </c>
      <c r="C3644" s="12" t="s">
        <v>37608</v>
      </c>
      <c r="D3644" s="12" t="s">
        <v>37609</v>
      </c>
      <c r="E3644" s="12" t="s">
        <v>37610</v>
      </c>
      <c r="F3644" s="12" t="s">
        <v>332</v>
      </c>
      <c r="G3644" s="12">
        <v>2021.0</v>
      </c>
      <c r="H3644" s="33">
        <v>44554.0</v>
      </c>
      <c r="I3644" s="12" t="s">
        <v>37611</v>
      </c>
      <c r="K3644" s="12" t="s">
        <v>37612</v>
      </c>
    </row>
    <row r="3645" ht="15.75" customHeight="1">
      <c r="A3645" s="12">
        <v>3.5055864E7</v>
      </c>
      <c r="B3645" s="12" t="s">
        <v>37613</v>
      </c>
      <c r="C3645" s="12" t="s">
        <v>37614</v>
      </c>
      <c r="D3645" s="12" t="s">
        <v>37615</v>
      </c>
      <c r="E3645" s="12" t="s">
        <v>37616</v>
      </c>
      <c r="F3645" s="12" t="s">
        <v>104</v>
      </c>
      <c r="G3645" s="12">
        <v>2021.0</v>
      </c>
      <c r="H3645" s="33">
        <v>44582.0</v>
      </c>
      <c r="I3645" s="12" t="s">
        <v>37617</v>
      </c>
      <c r="K3645" s="12" t="s">
        <v>37618</v>
      </c>
    </row>
    <row r="3646" ht="15.75" customHeight="1">
      <c r="A3646" s="12">
        <v>3.4951405E7</v>
      </c>
      <c r="B3646" s="12" t="s">
        <v>37619</v>
      </c>
      <c r="C3646" s="12" t="s">
        <v>37620</v>
      </c>
      <c r="D3646" s="12" t="s">
        <v>37621</v>
      </c>
      <c r="E3646" s="12" t="s">
        <v>30312</v>
      </c>
      <c r="F3646" s="12" t="s">
        <v>7687</v>
      </c>
      <c r="G3646" s="12">
        <v>2021.0</v>
      </c>
      <c r="H3646" s="33">
        <v>44554.0</v>
      </c>
      <c r="I3646" s="12" t="s">
        <v>37622</v>
      </c>
      <c r="K3646" s="12" t="s">
        <v>37623</v>
      </c>
    </row>
    <row r="3647" ht="15.75" customHeight="1">
      <c r="A3647" s="12">
        <v>3.5056484E7</v>
      </c>
      <c r="B3647" s="12" t="s">
        <v>37625</v>
      </c>
      <c r="C3647" s="12" t="s">
        <v>37626</v>
      </c>
      <c r="D3647" s="12" t="s">
        <v>37627</v>
      </c>
      <c r="E3647" s="12" t="s">
        <v>28038</v>
      </c>
      <c r="F3647" s="12" t="s">
        <v>27579</v>
      </c>
      <c r="G3647" s="12">
        <v>2021.0</v>
      </c>
      <c r="H3647" s="33">
        <v>44582.0</v>
      </c>
      <c r="I3647" s="12" t="s">
        <v>37628</v>
      </c>
      <c r="K3647" s="12" t="s">
        <v>37629</v>
      </c>
    </row>
    <row r="3648" ht="15.75" customHeight="1">
      <c r="A3648" s="12">
        <v>3.4969947E7</v>
      </c>
      <c r="B3648" s="12" t="s">
        <v>37631</v>
      </c>
      <c r="C3648" s="12" t="s">
        <v>37632</v>
      </c>
      <c r="D3648" s="12" t="s">
        <v>37633</v>
      </c>
      <c r="E3648" s="12" t="s">
        <v>37634</v>
      </c>
      <c r="F3648" s="12" t="s">
        <v>5609</v>
      </c>
      <c r="G3648" s="12">
        <v>2021.0</v>
      </c>
      <c r="H3648" s="33">
        <v>44561.0</v>
      </c>
      <c r="I3648" s="12" t="s">
        <v>37635</v>
      </c>
      <c r="K3648" s="12" t="s">
        <v>37636</v>
      </c>
    </row>
    <row r="3649" ht="15.75" customHeight="1">
      <c r="A3649" s="12">
        <v>3.4389828E7</v>
      </c>
      <c r="B3649" s="12" t="s">
        <v>37638</v>
      </c>
      <c r="C3649" s="12" t="s">
        <v>37639</v>
      </c>
      <c r="D3649" s="12" t="s">
        <v>37640</v>
      </c>
      <c r="E3649" s="12" t="s">
        <v>37641</v>
      </c>
      <c r="F3649" s="12" t="s">
        <v>37642</v>
      </c>
      <c r="G3649" s="12">
        <v>2022.0</v>
      </c>
      <c r="H3649" s="33">
        <v>44422.0</v>
      </c>
      <c r="I3649" s="12" t="s">
        <v>37643</v>
      </c>
      <c r="J3649" s="12" t="s">
        <v>37644</v>
      </c>
      <c r="K3649" s="12" t="s">
        <v>37645</v>
      </c>
    </row>
    <row r="3650" ht="15.75" customHeight="1">
      <c r="A3650" s="12">
        <v>3.4532954E7</v>
      </c>
      <c r="B3650" s="12" t="s">
        <v>37647</v>
      </c>
      <c r="C3650" s="12" t="s">
        <v>26387</v>
      </c>
      <c r="D3650" s="12" t="s">
        <v>37648</v>
      </c>
      <c r="E3650" s="12" t="s">
        <v>26389</v>
      </c>
      <c r="F3650" s="12" t="s">
        <v>6955</v>
      </c>
      <c r="G3650" s="12">
        <v>2022.0</v>
      </c>
      <c r="H3650" s="33">
        <v>44456.0</v>
      </c>
      <c r="K3650" s="12" t="s">
        <v>37649</v>
      </c>
    </row>
    <row r="3651" ht="15.75" customHeight="1">
      <c r="A3651" s="12">
        <v>3.4535588E7</v>
      </c>
      <c r="B3651" s="12" t="s">
        <v>37650</v>
      </c>
      <c r="C3651" s="12" t="s">
        <v>37651</v>
      </c>
      <c r="D3651" s="12" t="s">
        <v>37652</v>
      </c>
      <c r="E3651" s="12" t="s">
        <v>15415</v>
      </c>
      <c r="F3651" s="12" t="s">
        <v>37653</v>
      </c>
      <c r="G3651" s="12">
        <v>2022.0</v>
      </c>
      <c r="H3651" s="33">
        <v>44457.0</v>
      </c>
      <c r="K3651" s="12" t="s">
        <v>37654</v>
      </c>
    </row>
    <row r="3652" ht="15.75" customHeight="1">
      <c r="A3652" s="12">
        <v>3.4548672E7</v>
      </c>
      <c r="B3652" s="12" t="s">
        <v>37655</v>
      </c>
      <c r="C3652" s="12" t="s">
        <v>37656</v>
      </c>
      <c r="D3652" s="12" t="s">
        <v>37657</v>
      </c>
      <c r="E3652" s="12" t="s">
        <v>37658</v>
      </c>
      <c r="F3652" s="12" t="s">
        <v>37659</v>
      </c>
      <c r="G3652" s="12">
        <v>2022.0</v>
      </c>
      <c r="H3652" s="33">
        <v>44461.0</v>
      </c>
      <c r="I3652" s="12" t="s">
        <v>37660</v>
      </c>
      <c r="K3652" s="12" t="s">
        <v>37661</v>
      </c>
    </row>
    <row r="3653" ht="15.75" customHeight="1">
      <c r="A3653" s="12">
        <v>3.4598098E7</v>
      </c>
      <c r="B3653" s="12" t="s">
        <v>37662</v>
      </c>
      <c r="C3653" s="12" t="s">
        <v>37663</v>
      </c>
      <c r="D3653" s="12" t="s">
        <v>37664</v>
      </c>
      <c r="E3653" s="12" t="s">
        <v>37665</v>
      </c>
      <c r="F3653" s="12" t="s">
        <v>496</v>
      </c>
      <c r="G3653" s="12">
        <v>2022.0</v>
      </c>
      <c r="H3653" s="33">
        <v>44470.0</v>
      </c>
      <c r="K3653" s="12" t="s">
        <v>37666</v>
      </c>
    </row>
    <row r="3654" ht="15.75" customHeight="1">
      <c r="A3654" s="12">
        <v>3.4610526E7</v>
      </c>
      <c r="B3654" s="12" t="s">
        <v>37667</v>
      </c>
      <c r="C3654" s="12" t="s">
        <v>37668</v>
      </c>
      <c r="D3654" s="12" t="s">
        <v>37669</v>
      </c>
      <c r="E3654" s="12" t="s">
        <v>22211</v>
      </c>
      <c r="F3654" s="12" t="s">
        <v>496</v>
      </c>
      <c r="G3654" s="12">
        <v>2022.0</v>
      </c>
      <c r="H3654" s="33">
        <v>44474.0</v>
      </c>
      <c r="K3654" s="12" t="s">
        <v>37670</v>
      </c>
    </row>
    <row r="3655" ht="15.75" customHeight="1">
      <c r="A3655" s="12">
        <v>3.4624588E7</v>
      </c>
      <c r="B3655" s="12" t="s">
        <v>37671</v>
      </c>
      <c r="C3655" s="12" t="s">
        <v>37672</v>
      </c>
      <c r="D3655" s="12" t="s">
        <v>37673</v>
      </c>
      <c r="E3655" s="12" t="s">
        <v>3333</v>
      </c>
      <c r="F3655" s="12" t="s">
        <v>496</v>
      </c>
      <c r="G3655" s="12">
        <v>2022.0</v>
      </c>
      <c r="H3655" s="33">
        <v>44477.0</v>
      </c>
      <c r="K3655" s="12" t="s">
        <v>37674</v>
      </c>
    </row>
    <row r="3656" ht="15.75" customHeight="1">
      <c r="A3656" s="12">
        <v>3.4656046E7</v>
      </c>
      <c r="B3656" s="12" t="s">
        <v>37675</v>
      </c>
      <c r="C3656" s="12" t="s">
        <v>37676</v>
      </c>
      <c r="D3656" s="12" t="s">
        <v>37677</v>
      </c>
      <c r="E3656" s="12" t="s">
        <v>5985</v>
      </c>
      <c r="F3656" s="12" t="s">
        <v>496</v>
      </c>
      <c r="G3656" s="12">
        <v>2022.0</v>
      </c>
      <c r="H3656" s="33">
        <v>44485.0</v>
      </c>
      <c r="K3656" s="12" t="s">
        <v>37678</v>
      </c>
    </row>
    <row r="3657" ht="15.75" customHeight="1">
      <c r="A3657" s="12">
        <v>3.467019E7</v>
      </c>
      <c r="B3657" s="12" t="s">
        <v>37679</v>
      </c>
      <c r="C3657" s="12" t="s">
        <v>37680</v>
      </c>
      <c r="D3657" s="12" t="s">
        <v>37681</v>
      </c>
      <c r="E3657" s="12" t="s">
        <v>27406</v>
      </c>
      <c r="F3657" s="12" t="s">
        <v>496</v>
      </c>
      <c r="G3657" s="12">
        <v>2022.0</v>
      </c>
      <c r="H3657" s="33">
        <v>44489.0</v>
      </c>
      <c r="K3657" s="12" t="s">
        <v>37682</v>
      </c>
    </row>
    <row r="3658" ht="15.75" customHeight="1">
      <c r="A3658" s="12">
        <v>3.4688633E7</v>
      </c>
      <c r="B3658" s="12" t="s">
        <v>37683</v>
      </c>
      <c r="C3658" s="12" t="s">
        <v>36061</v>
      </c>
      <c r="D3658" s="12" t="s">
        <v>37684</v>
      </c>
      <c r="E3658" s="12" t="s">
        <v>36063</v>
      </c>
      <c r="F3658" s="12" t="s">
        <v>2712</v>
      </c>
      <c r="G3658" s="12">
        <v>2022.0</v>
      </c>
      <c r="H3658" s="33">
        <v>44493.0</v>
      </c>
      <c r="K3658" s="12" t="s">
        <v>37685</v>
      </c>
    </row>
    <row r="3659" ht="15.75" customHeight="1">
      <c r="A3659" s="12">
        <v>3.4689003E7</v>
      </c>
      <c r="B3659" s="12" t="s">
        <v>37686</v>
      </c>
      <c r="C3659" s="12" t="s">
        <v>37687</v>
      </c>
      <c r="D3659" s="12" t="s">
        <v>37688</v>
      </c>
      <c r="E3659" s="12" t="s">
        <v>33778</v>
      </c>
      <c r="F3659" s="12" t="s">
        <v>496</v>
      </c>
      <c r="G3659" s="12">
        <v>2022.0</v>
      </c>
      <c r="H3659" s="33">
        <v>44493.0</v>
      </c>
      <c r="I3659" s="12" t="s">
        <v>37689</v>
      </c>
      <c r="J3659" s="12" t="s">
        <v>37690</v>
      </c>
      <c r="K3659" s="12" t="s">
        <v>37691</v>
      </c>
    </row>
    <row r="3660" ht="15.75" customHeight="1">
      <c r="A3660" s="12">
        <v>3.4732342E7</v>
      </c>
      <c r="B3660" s="12" t="s">
        <v>37692</v>
      </c>
      <c r="C3660" s="12" t="s">
        <v>37693</v>
      </c>
      <c r="D3660" s="12" t="s">
        <v>37694</v>
      </c>
      <c r="E3660" s="12" t="s">
        <v>37695</v>
      </c>
      <c r="F3660" s="12" t="s">
        <v>32749</v>
      </c>
      <c r="G3660" s="12">
        <v>2022.0</v>
      </c>
      <c r="H3660" s="33">
        <v>44504.0</v>
      </c>
      <c r="K3660" s="12" t="s">
        <v>37696</v>
      </c>
    </row>
    <row r="3661" ht="15.75" customHeight="1">
      <c r="A3661" s="12">
        <v>3.4739931E7</v>
      </c>
      <c r="B3661" s="12" t="s">
        <v>37697</v>
      </c>
      <c r="C3661" s="12" t="s">
        <v>37698</v>
      </c>
      <c r="D3661" s="12" t="s">
        <v>37699</v>
      </c>
      <c r="E3661" s="12" t="s">
        <v>10757</v>
      </c>
      <c r="F3661" s="12" t="s">
        <v>496</v>
      </c>
      <c r="G3661" s="12">
        <v>2022.0</v>
      </c>
      <c r="H3661" s="33">
        <v>44505.0</v>
      </c>
      <c r="K3661" s="12" t="s">
        <v>37700</v>
      </c>
    </row>
    <row r="3662" ht="15.75" customHeight="1">
      <c r="A3662" s="12">
        <v>3.4763583E7</v>
      </c>
      <c r="B3662" s="12" t="s">
        <v>37701</v>
      </c>
      <c r="C3662" s="12" t="s">
        <v>37702</v>
      </c>
      <c r="D3662" s="12" t="s">
        <v>37703</v>
      </c>
      <c r="E3662" s="12" t="s">
        <v>37704</v>
      </c>
      <c r="F3662" s="12" t="s">
        <v>6045</v>
      </c>
      <c r="G3662" s="12">
        <v>2022.0</v>
      </c>
      <c r="H3662" s="33">
        <v>44512.0</v>
      </c>
      <c r="I3662" s="12" t="s">
        <v>37705</v>
      </c>
      <c r="K3662" s="12" t="s">
        <v>37706</v>
      </c>
    </row>
    <row r="3663" ht="15.75" customHeight="1">
      <c r="A3663" s="12">
        <v>3.4773849E7</v>
      </c>
      <c r="B3663" s="12" t="s">
        <v>37707</v>
      </c>
      <c r="C3663" s="12" t="s">
        <v>37708</v>
      </c>
      <c r="D3663" s="12" t="s">
        <v>37709</v>
      </c>
      <c r="E3663" s="12" t="s">
        <v>37710</v>
      </c>
      <c r="F3663" s="12" t="s">
        <v>496</v>
      </c>
      <c r="G3663" s="12">
        <v>2022.0</v>
      </c>
      <c r="H3663" s="33">
        <v>44513.0</v>
      </c>
      <c r="K3663" s="12" t="s">
        <v>37711</v>
      </c>
    </row>
    <row r="3664" ht="15.75" customHeight="1">
      <c r="A3664" s="12">
        <v>3.4775293E7</v>
      </c>
      <c r="B3664" s="12" t="s">
        <v>37712</v>
      </c>
      <c r="C3664" s="12" t="s">
        <v>37713</v>
      </c>
      <c r="D3664" s="12" t="s">
        <v>37714</v>
      </c>
      <c r="E3664" s="12" t="s">
        <v>37715</v>
      </c>
      <c r="F3664" s="12" t="s">
        <v>496</v>
      </c>
      <c r="G3664" s="12">
        <v>2022.0</v>
      </c>
      <c r="H3664" s="33">
        <v>44514.0</v>
      </c>
      <c r="K3664" s="12" t="s">
        <v>37716</v>
      </c>
    </row>
    <row r="3665" ht="15.75" customHeight="1">
      <c r="A3665" s="12">
        <v>3.4781173E7</v>
      </c>
      <c r="B3665" s="12" t="s">
        <v>37717</v>
      </c>
      <c r="C3665" s="12" t="s">
        <v>37718</v>
      </c>
      <c r="D3665" s="12" t="s">
        <v>37719</v>
      </c>
      <c r="E3665" s="12" t="s">
        <v>37720</v>
      </c>
      <c r="F3665" s="12" t="s">
        <v>496</v>
      </c>
      <c r="G3665" s="12">
        <v>2022.0</v>
      </c>
      <c r="H3665" s="33">
        <v>44515.0</v>
      </c>
      <c r="K3665" s="12" t="s">
        <v>37721</v>
      </c>
    </row>
    <row r="3666" ht="15.75" customHeight="1">
      <c r="A3666" s="12">
        <v>3.4798528E7</v>
      </c>
      <c r="B3666" s="12" t="s">
        <v>37722</v>
      </c>
      <c r="C3666" s="12" t="s">
        <v>37723</v>
      </c>
      <c r="D3666" s="12" t="s">
        <v>37724</v>
      </c>
      <c r="E3666" s="12" t="s">
        <v>37725</v>
      </c>
      <c r="F3666" s="12" t="s">
        <v>496</v>
      </c>
      <c r="G3666" s="12">
        <v>2022.0</v>
      </c>
      <c r="H3666" s="33">
        <v>44519.0</v>
      </c>
      <c r="K3666" s="12" t="s">
        <v>37726</v>
      </c>
    </row>
    <row r="3667" ht="15.75" customHeight="1">
      <c r="A3667" s="12">
        <v>3.4798529E7</v>
      </c>
      <c r="B3667" s="12" t="s">
        <v>37727</v>
      </c>
      <c r="C3667" s="12" t="s">
        <v>37728</v>
      </c>
      <c r="D3667" s="12" t="s">
        <v>37729</v>
      </c>
      <c r="E3667" s="12" t="s">
        <v>37730</v>
      </c>
      <c r="F3667" s="12" t="s">
        <v>496</v>
      </c>
      <c r="G3667" s="12">
        <v>2022.0</v>
      </c>
      <c r="H3667" s="33">
        <v>44519.0</v>
      </c>
      <c r="K3667" s="12" t="s">
        <v>37731</v>
      </c>
    </row>
    <row r="3668" ht="15.75" customHeight="1">
      <c r="A3668" s="12">
        <v>3.4800866E7</v>
      </c>
      <c r="B3668" s="12" t="s">
        <v>37732</v>
      </c>
      <c r="C3668" s="12" t="s">
        <v>37733</v>
      </c>
      <c r="D3668" s="12" t="s">
        <v>37734</v>
      </c>
      <c r="E3668" s="12" t="s">
        <v>29990</v>
      </c>
      <c r="F3668" s="12" t="s">
        <v>496</v>
      </c>
      <c r="G3668" s="12">
        <v>2022.0</v>
      </c>
      <c r="H3668" s="33">
        <v>44520.0</v>
      </c>
      <c r="K3668" s="12" t="s">
        <v>37735</v>
      </c>
    </row>
    <row r="3669" ht="15.75" customHeight="1">
      <c r="A3669" s="12">
        <v>3.4814065E7</v>
      </c>
      <c r="B3669" s="12" t="s">
        <v>37736</v>
      </c>
      <c r="C3669" s="12" t="s">
        <v>37737</v>
      </c>
      <c r="D3669" s="12" t="s">
        <v>37738</v>
      </c>
      <c r="E3669" s="12" t="s">
        <v>37739</v>
      </c>
      <c r="F3669" s="12" t="s">
        <v>496</v>
      </c>
      <c r="G3669" s="12">
        <v>2022.0</v>
      </c>
      <c r="H3669" s="33">
        <v>44523.0</v>
      </c>
      <c r="K3669" s="12" t="s">
        <v>37740</v>
      </c>
    </row>
    <row r="3670" ht="15.75" customHeight="1">
      <c r="A3670" s="12">
        <v>3.4814173E7</v>
      </c>
      <c r="B3670" s="12" t="s">
        <v>37741</v>
      </c>
      <c r="C3670" s="12" t="s">
        <v>37742</v>
      </c>
      <c r="D3670" s="12" t="s">
        <v>37743</v>
      </c>
      <c r="E3670" s="12" t="s">
        <v>37744</v>
      </c>
      <c r="F3670" s="12" t="s">
        <v>3780</v>
      </c>
      <c r="G3670" s="12">
        <v>2022.0</v>
      </c>
      <c r="H3670" s="33">
        <v>44523.0</v>
      </c>
      <c r="K3670" s="12" t="s">
        <v>37745</v>
      </c>
    </row>
    <row r="3671" ht="15.75" customHeight="1">
      <c r="A3671" s="12">
        <v>3.4816415E7</v>
      </c>
      <c r="B3671" s="12" t="s">
        <v>37747</v>
      </c>
      <c r="C3671" s="12" t="s">
        <v>37748</v>
      </c>
      <c r="D3671" s="12" t="s">
        <v>37749</v>
      </c>
      <c r="E3671" s="12" t="s">
        <v>37750</v>
      </c>
      <c r="F3671" s="12" t="s">
        <v>6200</v>
      </c>
      <c r="G3671" s="12">
        <v>2022.0</v>
      </c>
      <c r="H3671" s="33">
        <v>44524.0</v>
      </c>
      <c r="K3671" s="12" t="s">
        <v>37751</v>
      </c>
    </row>
    <row r="3672" ht="15.75" customHeight="1">
      <c r="A3672" s="12">
        <v>3.4843992E7</v>
      </c>
      <c r="B3672" s="12" t="s">
        <v>37752</v>
      </c>
      <c r="C3672" s="12" t="s">
        <v>37753</v>
      </c>
      <c r="D3672" s="12" t="s">
        <v>37754</v>
      </c>
      <c r="E3672" s="12" t="s">
        <v>29652</v>
      </c>
      <c r="F3672" s="12" t="s">
        <v>169</v>
      </c>
      <c r="G3672" s="12">
        <v>2022.0</v>
      </c>
      <c r="H3672" s="33">
        <v>44529.0</v>
      </c>
      <c r="K3672" s="12" t="s">
        <v>37755</v>
      </c>
    </row>
    <row r="3673" ht="15.75" customHeight="1">
      <c r="A3673" s="12">
        <v>3.4861101E7</v>
      </c>
      <c r="B3673" s="12" t="s">
        <v>37756</v>
      </c>
      <c r="C3673" s="12" t="s">
        <v>37757</v>
      </c>
      <c r="D3673" s="12" t="s">
        <v>37758</v>
      </c>
      <c r="E3673" s="12" t="s">
        <v>37759</v>
      </c>
      <c r="F3673" s="12" t="s">
        <v>18319</v>
      </c>
      <c r="G3673" s="12">
        <v>2022.0</v>
      </c>
      <c r="H3673" s="33">
        <v>44533.0</v>
      </c>
      <c r="I3673" s="12" t="s">
        <v>37760</v>
      </c>
      <c r="K3673" s="12" t="s">
        <v>37761</v>
      </c>
    </row>
    <row r="3674" ht="15.75" customHeight="1">
      <c r="A3674" s="12">
        <v>3.4864337E7</v>
      </c>
      <c r="B3674" s="12" t="s">
        <v>37762</v>
      </c>
      <c r="C3674" s="12" t="s">
        <v>37763</v>
      </c>
      <c r="D3674" s="12" t="s">
        <v>37764</v>
      </c>
      <c r="E3674" s="12" t="s">
        <v>37765</v>
      </c>
      <c r="F3674" s="12" t="s">
        <v>26169</v>
      </c>
      <c r="G3674" s="12">
        <v>2022.0</v>
      </c>
      <c r="H3674" s="33">
        <v>44535.0</v>
      </c>
      <c r="K3674" s="12" t="s">
        <v>37766</v>
      </c>
    </row>
    <row r="3675" ht="15.75" customHeight="1">
      <c r="A3675" s="12">
        <v>3.4914021E7</v>
      </c>
      <c r="B3675" s="12" t="s">
        <v>37767</v>
      </c>
      <c r="C3675" s="12" t="s">
        <v>37768</v>
      </c>
      <c r="D3675" s="12" t="s">
        <v>37769</v>
      </c>
      <c r="E3675" s="12" t="s">
        <v>21625</v>
      </c>
      <c r="F3675" s="12" t="s">
        <v>664</v>
      </c>
      <c r="G3675" s="12">
        <v>2022.0</v>
      </c>
      <c r="H3675" s="33">
        <v>44546.0</v>
      </c>
      <c r="K3675" s="12" t="s">
        <v>37770</v>
      </c>
    </row>
    <row r="3676" ht="15.75" customHeight="1">
      <c r="A3676" s="12">
        <v>3.4914061E7</v>
      </c>
      <c r="B3676" s="12" t="s">
        <v>37771</v>
      </c>
      <c r="C3676" s="12" t="s">
        <v>13031</v>
      </c>
      <c r="D3676" s="12" t="s">
        <v>37772</v>
      </c>
      <c r="E3676" s="12" t="s">
        <v>13033</v>
      </c>
      <c r="F3676" s="12" t="s">
        <v>6200</v>
      </c>
      <c r="G3676" s="12">
        <v>2022.0</v>
      </c>
      <c r="H3676" s="33">
        <v>44546.0</v>
      </c>
      <c r="K3676" s="12" t="s">
        <v>37773</v>
      </c>
    </row>
    <row r="3677" ht="15.75" customHeight="1">
      <c r="A3677" s="12">
        <v>3.4933167E7</v>
      </c>
      <c r="B3677" s="12" t="s">
        <v>37774</v>
      </c>
      <c r="C3677" s="12" t="s">
        <v>37775</v>
      </c>
      <c r="D3677" s="12" t="s">
        <v>37776</v>
      </c>
      <c r="E3677" s="12" t="s">
        <v>37777</v>
      </c>
      <c r="F3677" s="12" t="s">
        <v>202</v>
      </c>
      <c r="G3677" s="12">
        <v>2022.0</v>
      </c>
      <c r="H3677" s="33">
        <v>44551.0</v>
      </c>
      <c r="K3677" s="12" t="s">
        <v>37778</v>
      </c>
    </row>
    <row r="3678" ht="15.75" customHeight="1">
      <c r="A3678" s="12">
        <v>3.5006065E7</v>
      </c>
      <c r="B3678" s="12" t="s">
        <v>37779</v>
      </c>
      <c r="C3678" s="12" t="s">
        <v>37780</v>
      </c>
      <c r="D3678" s="12" t="s">
        <v>37781</v>
      </c>
      <c r="E3678" s="12" t="s">
        <v>37782</v>
      </c>
      <c r="F3678" s="12" t="s">
        <v>6652</v>
      </c>
      <c r="G3678" s="12">
        <v>2022.0</v>
      </c>
      <c r="H3678" s="33">
        <v>44571.0</v>
      </c>
      <c r="I3678" s="12" t="s">
        <v>37783</v>
      </c>
      <c r="K3678" s="12" t="s">
        <v>37784</v>
      </c>
    </row>
    <row r="3679" ht="15.75" customHeight="1">
      <c r="A3679" s="12">
        <v>3.5030047E7</v>
      </c>
      <c r="B3679" s="12" t="s">
        <v>37785</v>
      </c>
      <c r="C3679" s="12" t="s">
        <v>37786</v>
      </c>
      <c r="D3679" s="12" t="s">
        <v>37787</v>
      </c>
      <c r="E3679" s="12" t="s">
        <v>37788</v>
      </c>
      <c r="F3679" s="12" t="s">
        <v>151</v>
      </c>
      <c r="G3679" s="12">
        <v>2022.0</v>
      </c>
      <c r="H3679" s="33">
        <v>44575.0</v>
      </c>
      <c r="K3679" s="12" t="s">
        <v>37789</v>
      </c>
    </row>
    <row r="3680" ht="15.75" customHeight="1">
      <c r="A3680" s="12">
        <v>3.5066589E7</v>
      </c>
      <c r="B3680" s="12" t="s">
        <v>37790</v>
      </c>
      <c r="C3680" s="12" t="s">
        <v>37791</v>
      </c>
      <c r="D3680" s="12" t="s">
        <v>37792</v>
      </c>
      <c r="E3680" s="12" t="s">
        <v>37793</v>
      </c>
      <c r="F3680" s="12" t="s">
        <v>6206</v>
      </c>
      <c r="G3680" s="12">
        <v>2022.0</v>
      </c>
      <c r="H3680" s="33">
        <v>44584.0</v>
      </c>
      <c r="I3680" s="12" t="s">
        <v>37794</v>
      </c>
      <c r="K3680" s="12" t="s">
        <v>37795</v>
      </c>
    </row>
    <row r="3681" ht="15.75" customHeight="1">
      <c r="A3681" s="12">
        <v>3.5078787E7</v>
      </c>
      <c r="B3681" s="12" t="s">
        <v>37796</v>
      </c>
      <c r="C3681" s="12" t="s">
        <v>37797</v>
      </c>
      <c r="D3681" s="12" t="s">
        <v>37798</v>
      </c>
      <c r="E3681" s="12" t="s">
        <v>1805</v>
      </c>
      <c r="F3681" s="12" t="s">
        <v>37799</v>
      </c>
      <c r="G3681" s="12">
        <v>2022.0</v>
      </c>
      <c r="H3681" s="33">
        <v>44587.0</v>
      </c>
      <c r="I3681" s="12" t="s">
        <v>37800</v>
      </c>
      <c r="K3681" s="12" t="s">
        <v>37801</v>
      </c>
    </row>
    <row r="3682" ht="15.75" customHeight="1">
      <c r="A3682" s="12">
        <v>3.5089276E7</v>
      </c>
      <c r="B3682" s="12" t="s">
        <v>37802</v>
      </c>
      <c r="C3682" s="12" t="s">
        <v>37803</v>
      </c>
      <c r="D3682" s="12" t="s">
        <v>37804</v>
      </c>
      <c r="E3682" s="12" t="s">
        <v>37805</v>
      </c>
      <c r="F3682" s="12" t="s">
        <v>37806</v>
      </c>
      <c r="G3682" s="12">
        <v>2022.0</v>
      </c>
      <c r="H3682" s="33">
        <v>44589.0</v>
      </c>
      <c r="K3682" s="12" t="s">
        <v>37807</v>
      </c>
    </row>
    <row r="3683" ht="15.75" customHeight="1">
      <c r="A3683" s="12">
        <v>3.5172009E7</v>
      </c>
      <c r="B3683" s="12" t="s">
        <v>37809</v>
      </c>
      <c r="C3683" s="12" t="s">
        <v>37810</v>
      </c>
      <c r="D3683" s="12" t="s">
        <v>37811</v>
      </c>
      <c r="E3683" s="12" t="s">
        <v>37812</v>
      </c>
      <c r="F3683" s="12" t="s">
        <v>6206</v>
      </c>
      <c r="G3683" s="12">
        <v>2022.0</v>
      </c>
      <c r="H3683" s="33">
        <v>44608.0</v>
      </c>
      <c r="I3683" s="12" t="s">
        <v>37813</v>
      </c>
      <c r="K3683" s="12" t="s">
        <v>37814</v>
      </c>
    </row>
    <row r="3684" ht="15.75" customHeight="1">
      <c r="A3684" s="12">
        <v>3.5184779E7</v>
      </c>
      <c r="B3684" s="12" t="s">
        <v>37815</v>
      </c>
      <c r="C3684" s="12" t="s">
        <v>37816</v>
      </c>
      <c r="D3684" s="12" t="s">
        <v>37817</v>
      </c>
      <c r="E3684" s="12" t="s">
        <v>37818</v>
      </c>
      <c r="F3684" s="12" t="s">
        <v>1654</v>
      </c>
      <c r="G3684" s="12">
        <v>2022.0</v>
      </c>
      <c r="H3684" s="33">
        <v>44613.0</v>
      </c>
      <c r="I3684" s="12" t="s">
        <v>37819</v>
      </c>
      <c r="K3684" s="12" t="s">
        <v>37820</v>
      </c>
    </row>
    <row r="3685" ht="15.75" customHeight="1">
      <c r="A3685" s="12">
        <v>3.5184783E7</v>
      </c>
      <c r="B3685" s="12" t="s">
        <v>37821</v>
      </c>
      <c r="C3685" s="12" t="s">
        <v>37822</v>
      </c>
      <c r="D3685" s="12" t="s">
        <v>37823</v>
      </c>
      <c r="E3685" s="12" t="s">
        <v>37824</v>
      </c>
      <c r="F3685" s="12" t="s">
        <v>1654</v>
      </c>
      <c r="G3685" s="12">
        <v>2022.0</v>
      </c>
      <c r="H3685" s="33">
        <v>44613.0</v>
      </c>
      <c r="K3685" s="12" t="s">
        <v>37825</v>
      </c>
    </row>
    <row r="3686" ht="15.75" customHeight="1">
      <c r="A3686" s="12">
        <v>3.5263931E7</v>
      </c>
      <c r="B3686" s="12" t="s">
        <v>37826</v>
      </c>
      <c r="C3686" s="12" t="s">
        <v>37827</v>
      </c>
      <c r="D3686" s="12" t="s">
        <v>37828</v>
      </c>
      <c r="E3686" s="12" t="s">
        <v>37829</v>
      </c>
      <c r="F3686" s="12" t="s">
        <v>7349</v>
      </c>
      <c r="G3686" s="12">
        <v>2022.0</v>
      </c>
      <c r="H3686" s="33">
        <v>44630.0</v>
      </c>
      <c r="K3686" s="12" t="s">
        <v>37830</v>
      </c>
    </row>
    <row r="3687" ht="15.75" customHeight="1">
      <c r="A3687" s="12">
        <v>3.5370251E7</v>
      </c>
      <c r="B3687" s="12" t="s">
        <v>37832</v>
      </c>
      <c r="C3687" s="12" t="s">
        <v>37833</v>
      </c>
      <c r="D3687" s="12" t="s">
        <v>37834</v>
      </c>
      <c r="E3687" s="12" t="s">
        <v>37835</v>
      </c>
      <c r="F3687" s="12" t="s">
        <v>20922</v>
      </c>
      <c r="G3687" s="12">
        <v>2022.0</v>
      </c>
      <c r="H3687" s="33">
        <v>44655.0</v>
      </c>
      <c r="I3687" s="12" t="s">
        <v>37836</v>
      </c>
      <c r="K3687" s="12" t="s">
        <v>37837</v>
      </c>
    </row>
    <row r="3688" ht="15.75" customHeight="1">
      <c r="A3688" s="12">
        <v>3.5708399E7</v>
      </c>
      <c r="B3688" s="12" t="s">
        <v>37838</v>
      </c>
      <c r="C3688" s="12" t="s">
        <v>37839</v>
      </c>
      <c r="D3688" s="12" t="s">
        <v>37840</v>
      </c>
      <c r="E3688" s="12" t="s">
        <v>37841</v>
      </c>
      <c r="F3688" s="12" t="s">
        <v>313</v>
      </c>
      <c r="G3688" s="12">
        <v>2022.0</v>
      </c>
      <c r="H3688" s="33">
        <v>44728.0</v>
      </c>
      <c r="K3688" s="12" t="s">
        <v>37842</v>
      </c>
    </row>
    <row r="3689" ht="15.75" customHeight="1">
      <c r="A3689" s="12">
        <v>3.5766733E7</v>
      </c>
      <c r="B3689" s="12" t="s">
        <v>37844</v>
      </c>
      <c r="C3689" s="12" t="s">
        <v>37845</v>
      </c>
      <c r="D3689" s="12" t="s">
        <v>37846</v>
      </c>
      <c r="E3689" s="12" t="s">
        <v>31399</v>
      </c>
      <c r="F3689" s="12" t="s">
        <v>12127</v>
      </c>
      <c r="G3689" s="12">
        <v>2022.0</v>
      </c>
      <c r="H3689" s="33">
        <v>44741.0</v>
      </c>
      <c r="K3689" s="12" t="s">
        <v>37847</v>
      </c>
    </row>
    <row r="3690" ht="15.75" customHeight="1">
      <c r="A3690" s="12">
        <v>3.5861542E7</v>
      </c>
      <c r="B3690" s="12" t="s">
        <v>37848</v>
      </c>
      <c r="C3690" s="12" t="s">
        <v>37849</v>
      </c>
      <c r="D3690" s="12" t="s">
        <v>37850</v>
      </c>
      <c r="E3690" s="12" t="s">
        <v>24169</v>
      </c>
      <c r="F3690" s="12" t="s">
        <v>2161</v>
      </c>
      <c r="G3690" s="12">
        <v>2022.0</v>
      </c>
      <c r="H3690" s="33">
        <v>44763.0</v>
      </c>
      <c r="I3690" s="12" t="s">
        <v>37851</v>
      </c>
      <c r="K3690" s="12" t="s">
        <v>37852</v>
      </c>
    </row>
    <row r="3691" ht="15.75" customHeight="1">
      <c r="A3691" s="12">
        <v>3.6083445E7</v>
      </c>
      <c r="B3691" s="12" t="s">
        <v>37853</v>
      </c>
      <c r="C3691" s="12" t="s">
        <v>35263</v>
      </c>
      <c r="D3691" s="12" t="s">
        <v>37854</v>
      </c>
      <c r="E3691" s="12" t="s">
        <v>34857</v>
      </c>
      <c r="F3691" s="12" t="s">
        <v>6200</v>
      </c>
      <c r="G3691" s="12">
        <v>2022.0</v>
      </c>
      <c r="H3691" s="33">
        <v>44813.0</v>
      </c>
      <c r="K3691" s="12" t="s">
        <v>37855</v>
      </c>
    </row>
    <row r="3692" ht="15.75" customHeight="1">
      <c r="A3692" s="12">
        <v>3.647684E7</v>
      </c>
      <c r="B3692" s="12" t="s">
        <v>37856</v>
      </c>
      <c r="C3692" s="12" t="s">
        <v>37857</v>
      </c>
      <c r="D3692" s="12" t="s">
        <v>37858</v>
      </c>
      <c r="E3692" s="12" t="s">
        <v>31352</v>
      </c>
      <c r="F3692" s="12" t="s">
        <v>17964</v>
      </c>
      <c r="G3692" s="12">
        <v>2022.0</v>
      </c>
      <c r="H3692" s="33">
        <v>44903.0</v>
      </c>
      <c r="I3692" s="12" t="s">
        <v>37859</v>
      </c>
      <c r="K3692" s="12" t="s">
        <v>37860</v>
      </c>
    </row>
    <row r="3693" ht="15.75" customHeight="1">
      <c r="A3693" s="12">
        <v>3.6589874E7</v>
      </c>
      <c r="B3693" s="12" t="s">
        <v>37861</v>
      </c>
      <c r="C3693" s="12" t="s">
        <v>37862</v>
      </c>
      <c r="D3693" s="12" t="s">
        <v>37863</v>
      </c>
      <c r="E3693" s="12" t="s">
        <v>33203</v>
      </c>
      <c r="F3693" s="12" t="s">
        <v>35272</v>
      </c>
      <c r="G3693" s="12">
        <v>2021.0</v>
      </c>
      <c r="H3693" s="33">
        <v>44928.0</v>
      </c>
      <c r="I3693" s="12" t="s">
        <v>37864</v>
      </c>
      <c r="K3693" s="12" t="s">
        <v>37865</v>
      </c>
    </row>
    <row r="3694" ht="15.75" customHeight="1">
      <c r="A3694" s="12">
        <v>3.66174E7</v>
      </c>
      <c r="B3694" s="12" t="s">
        <v>37866</v>
      </c>
      <c r="C3694" s="12" t="s">
        <v>37867</v>
      </c>
      <c r="D3694" s="12" t="s">
        <v>37868</v>
      </c>
      <c r="E3694" s="12" t="s">
        <v>37869</v>
      </c>
      <c r="F3694" s="12" t="s">
        <v>3050</v>
      </c>
      <c r="G3694" s="12">
        <v>2022.0</v>
      </c>
      <c r="H3694" s="33">
        <v>44934.0</v>
      </c>
      <c r="K3694" s="12" t="s">
        <v>37870</v>
      </c>
    </row>
    <row r="3695" ht="15.75" customHeight="1">
      <c r="A3695" s="12">
        <v>3.6657121E7</v>
      </c>
      <c r="B3695" s="12" t="s">
        <v>37871</v>
      </c>
      <c r="C3695" s="12" t="s">
        <v>37872</v>
      </c>
      <c r="D3695" s="12" t="s">
        <v>37873</v>
      </c>
      <c r="E3695" s="12" t="s">
        <v>37874</v>
      </c>
      <c r="F3695" s="12" t="s">
        <v>6782</v>
      </c>
      <c r="G3695" s="12">
        <v>2022.0</v>
      </c>
      <c r="H3695" s="33">
        <v>44945.0</v>
      </c>
      <c r="K3695" s="12" t="s">
        <v>37875</v>
      </c>
    </row>
    <row r="3696" ht="15.75" customHeight="1">
      <c r="A3696" s="12">
        <v>3.3462624E7</v>
      </c>
      <c r="B3696" s="12" t="s">
        <v>37876</v>
      </c>
      <c r="C3696" s="12" t="s">
        <v>37877</v>
      </c>
      <c r="D3696" s="12" t="s">
        <v>37878</v>
      </c>
      <c r="E3696" s="12" t="s">
        <v>21075</v>
      </c>
      <c r="F3696" s="12" t="s">
        <v>17724</v>
      </c>
      <c r="G3696" s="12">
        <v>2022.0</v>
      </c>
      <c r="H3696" s="33">
        <v>44215.0</v>
      </c>
      <c r="K3696" s="12" t="s">
        <v>37879</v>
      </c>
    </row>
    <row r="3697" ht="15.75" customHeight="1">
      <c r="A3697" s="12">
        <v>3.4791181E7</v>
      </c>
      <c r="B3697" s="12" t="s">
        <v>37881</v>
      </c>
      <c r="C3697" s="12" t="s">
        <v>37882</v>
      </c>
      <c r="D3697" s="12" t="s">
        <v>37883</v>
      </c>
      <c r="E3697" s="12" t="s">
        <v>37884</v>
      </c>
      <c r="F3697" s="12" t="s">
        <v>1769</v>
      </c>
      <c r="G3697" s="12">
        <v>2022.0</v>
      </c>
      <c r="H3697" s="33">
        <v>44518.0</v>
      </c>
      <c r="I3697" s="12" t="s">
        <v>37885</v>
      </c>
      <c r="K3697" s="12" t="s">
        <v>37886</v>
      </c>
    </row>
    <row r="3698" ht="15.75" customHeight="1">
      <c r="A3698" s="12">
        <v>3.5019026E7</v>
      </c>
      <c r="B3698" s="12" t="s">
        <v>37887</v>
      </c>
      <c r="C3698" s="12" t="s">
        <v>37888</v>
      </c>
      <c r="D3698" s="12" t="s">
        <v>37889</v>
      </c>
      <c r="E3698" s="12" t="s">
        <v>13849</v>
      </c>
      <c r="F3698" s="12" t="s">
        <v>587</v>
      </c>
      <c r="G3698" s="12">
        <v>2022.0</v>
      </c>
      <c r="H3698" s="33">
        <v>44573.0</v>
      </c>
      <c r="I3698" s="12" t="s">
        <v>37890</v>
      </c>
      <c r="K3698" s="12" t="s">
        <v>37891</v>
      </c>
    </row>
    <row r="3699" ht="15.75" customHeight="1">
      <c r="A3699" s="12">
        <v>3.5071375E7</v>
      </c>
      <c r="B3699" s="12" t="s">
        <v>37893</v>
      </c>
      <c r="C3699" s="12" t="s">
        <v>37894</v>
      </c>
      <c r="D3699" s="12" t="s">
        <v>37895</v>
      </c>
      <c r="E3699" s="12" t="s">
        <v>37896</v>
      </c>
      <c r="F3699" s="12" t="s">
        <v>18629</v>
      </c>
      <c r="G3699" s="12">
        <v>2022.0</v>
      </c>
      <c r="H3699" s="33">
        <v>44585.0</v>
      </c>
      <c r="I3699" s="12" t="s">
        <v>37897</v>
      </c>
      <c r="K3699" s="12" t="s">
        <v>37898</v>
      </c>
    </row>
    <row r="3700" ht="15.75" customHeight="1">
      <c r="A3700" s="12">
        <v>3.4662426E7</v>
      </c>
      <c r="B3700" s="12" t="s">
        <v>37900</v>
      </c>
      <c r="C3700" s="12" t="s">
        <v>37901</v>
      </c>
      <c r="D3700" s="12" t="s">
        <v>37902</v>
      </c>
      <c r="E3700" s="12" t="s">
        <v>37903</v>
      </c>
      <c r="F3700" s="12" t="s">
        <v>8317</v>
      </c>
      <c r="G3700" s="12">
        <v>2022.0</v>
      </c>
      <c r="H3700" s="33">
        <v>44487.0</v>
      </c>
      <c r="I3700" s="12" t="s">
        <v>37904</v>
      </c>
      <c r="K3700" s="12" t="s">
        <v>37905</v>
      </c>
    </row>
    <row r="3701" ht="15.75" customHeight="1">
      <c r="A3701" s="12">
        <v>3.4996376E7</v>
      </c>
      <c r="B3701" s="12" t="s">
        <v>37907</v>
      </c>
      <c r="C3701" s="12" t="s">
        <v>37857</v>
      </c>
      <c r="D3701" s="12" t="s">
        <v>37908</v>
      </c>
      <c r="E3701" s="12" t="s">
        <v>31352</v>
      </c>
      <c r="F3701" s="12" t="s">
        <v>605</v>
      </c>
      <c r="G3701" s="12">
        <v>2022.0</v>
      </c>
      <c r="H3701" s="33">
        <v>44569.0</v>
      </c>
      <c r="I3701" s="12" t="s">
        <v>37909</v>
      </c>
      <c r="K3701" s="12" t="s">
        <v>37910</v>
      </c>
    </row>
    <row r="3702" ht="15.75" customHeight="1">
      <c r="A3702" s="12">
        <v>3.4996906E7</v>
      </c>
      <c r="B3702" s="12" t="s">
        <v>37911</v>
      </c>
      <c r="C3702" s="12" t="s">
        <v>37912</v>
      </c>
      <c r="D3702" s="12" t="s">
        <v>37913</v>
      </c>
      <c r="E3702" s="12" t="s">
        <v>37914</v>
      </c>
      <c r="F3702" s="12" t="s">
        <v>5609</v>
      </c>
      <c r="G3702" s="12">
        <v>2022.0</v>
      </c>
      <c r="H3702" s="33">
        <v>44569.0</v>
      </c>
      <c r="I3702" s="12" t="s">
        <v>37915</v>
      </c>
      <c r="K3702" s="12" t="s">
        <v>37916</v>
      </c>
    </row>
    <row r="3703" ht="15.75" customHeight="1">
      <c r="A3703" s="12">
        <v>3.5013476E7</v>
      </c>
      <c r="B3703" s="12" t="s">
        <v>37917</v>
      </c>
      <c r="C3703" s="12" t="s">
        <v>37918</v>
      </c>
      <c r="D3703" s="12" t="s">
        <v>37919</v>
      </c>
      <c r="E3703" s="12" t="s">
        <v>36392</v>
      </c>
      <c r="F3703" s="12" t="s">
        <v>5609</v>
      </c>
      <c r="G3703" s="12">
        <v>2022.0</v>
      </c>
      <c r="H3703" s="33">
        <v>44572.0</v>
      </c>
      <c r="I3703" s="12" t="s">
        <v>37920</v>
      </c>
      <c r="K3703" s="12" t="s">
        <v>37921</v>
      </c>
    </row>
    <row r="3704" ht="15.75" customHeight="1">
      <c r="A3704" s="12">
        <v>3.5015769E7</v>
      </c>
      <c r="B3704" s="12" t="s">
        <v>37923</v>
      </c>
      <c r="C3704" s="12" t="s">
        <v>37924</v>
      </c>
      <c r="D3704" s="12" t="s">
        <v>37925</v>
      </c>
      <c r="E3704" s="12" t="s">
        <v>37926</v>
      </c>
      <c r="F3704" s="12" t="s">
        <v>2810</v>
      </c>
      <c r="G3704" s="12">
        <v>2022.0</v>
      </c>
      <c r="H3704" s="33">
        <v>44572.0</v>
      </c>
      <c r="I3704" s="12" t="s">
        <v>37927</v>
      </c>
      <c r="K3704" s="12" t="s">
        <v>37928</v>
      </c>
    </row>
    <row r="3705" ht="15.75" customHeight="1">
      <c r="A3705" s="12">
        <v>3.4665223E7</v>
      </c>
      <c r="B3705" s="12" t="s">
        <v>37930</v>
      </c>
      <c r="C3705" s="12" t="s">
        <v>37931</v>
      </c>
      <c r="D3705" s="12" t="s">
        <v>37932</v>
      </c>
      <c r="E3705" s="12" t="s">
        <v>33370</v>
      </c>
      <c r="F3705" s="12" t="s">
        <v>728</v>
      </c>
      <c r="G3705" s="12">
        <v>2022.0</v>
      </c>
      <c r="H3705" s="33">
        <v>44488.0</v>
      </c>
      <c r="K3705" s="12" t="s">
        <v>37933</v>
      </c>
    </row>
    <row r="3706" ht="15.75" customHeight="1">
      <c r="A3706" s="12">
        <v>3.5055035E7</v>
      </c>
      <c r="B3706" s="12" t="s">
        <v>37935</v>
      </c>
      <c r="C3706" s="12" t="s">
        <v>37936</v>
      </c>
      <c r="D3706" s="12" t="s">
        <v>37937</v>
      </c>
      <c r="E3706" s="12" t="s">
        <v>2866</v>
      </c>
      <c r="F3706" s="12" t="s">
        <v>18934</v>
      </c>
      <c r="G3706" s="12">
        <v>2022.0</v>
      </c>
      <c r="H3706" s="33">
        <v>44582.0</v>
      </c>
      <c r="I3706" s="12" t="s">
        <v>37938</v>
      </c>
      <c r="K3706" s="12" t="s">
        <v>37939</v>
      </c>
    </row>
    <row r="3707" ht="15.75" customHeight="1">
      <c r="A3707" s="12">
        <v>3.5056037E7</v>
      </c>
      <c r="B3707" s="12" t="s">
        <v>37941</v>
      </c>
      <c r="C3707" s="12" t="s">
        <v>37942</v>
      </c>
      <c r="D3707" s="12" t="s">
        <v>37943</v>
      </c>
      <c r="E3707" s="12" t="s">
        <v>37944</v>
      </c>
      <c r="F3707" s="12" t="s">
        <v>5636</v>
      </c>
      <c r="G3707" s="12">
        <v>2022.0</v>
      </c>
      <c r="H3707" s="33">
        <v>44582.0</v>
      </c>
      <c r="I3707" s="12" t="s">
        <v>37945</v>
      </c>
      <c r="K3707" s="12" t="s">
        <v>37946</v>
      </c>
    </row>
    <row r="3708" ht="15.75" customHeight="1">
      <c r="A3708" s="12">
        <v>3.5030199E7</v>
      </c>
      <c r="B3708" s="12" t="s">
        <v>37947</v>
      </c>
      <c r="C3708" s="12" t="s">
        <v>37948</v>
      </c>
      <c r="D3708" s="12" t="s">
        <v>37949</v>
      </c>
      <c r="E3708" s="12" t="s">
        <v>37950</v>
      </c>
      <c r="F3708" s="12" t="s">
        <v>2831</v>
      </c>
      <c r="G3708" s="12">
        <v>2022.0</v>
      </c>
      <c r="H3708" s="33">
        <v>44575.0</v>
      </c>
      <c r="I3708" s="12" t="s">
        <v>37951</v>
      </c>
      <c r="K3708" s="12" t="s">
        <v>37952</v>
      </c>
    </row>
    <row r="3709" ht="15.75" customHeight="1">
      <c r="A3709" s="12">
        <v>3.5051127E7</v>
      </c>
      <c r="B3709" s="12" t="s">
        <v>37954</v>
      </c>
      <c r="C3709" s="12" t="s">
        <v>37955</v>
      </c>
      <c r="D3709" s="12" t="s">
        <v>37956</v>
      </c>
      <c r="E3709" s="12" t="s">
        <v>33724</v>
      </c>
      <c r="F3709" s="12" t="s">
        <v>15421</v>
      </c>
      <c r="G3709" s="12">
        <v>2022.0</v>
      </c>
      <c r="H3709" s="33">
        <v>44581.0</v>
      </c>
      <c r="I3709" s="12" t="s">
        <v>37957</v>
      </c>
      <c r="K3709" s="12" t="s">
        <v>37958</v>
      </c>
    </row>
    <row r="3710" ht="15.75" customHeight="1">
      <c r="A3710" s="12">
        <v>3.5155275E7</v>
      </c>
      <c r="B3710" s="12" t="s">
        <v>37959</v>
      </c>
      <c r="C3710" s="12" t="s">
        <v>9677</v>
      </c>
      <c r="D3710" s="12" t="s">
        <v>37960</v>
      </c>
      <c r="E3710" s="12" t="s">
        <v>9679</v>
      </c>
      <c r="F3710" s="12" t="s">
        <v>3171</v>
      </c>
      <c r="G3710" s="12">
        <v>2022.0</v>
      </c>
      <c r="H3710" s="33">
        <v>44606.0</v>
      </c>
      <c r="I3710" s="12" t="s">
        <v>37961</v>
      </c>
      <c r="K3710" s="12" t="s">
        <v>37962</v>
      </c>
    </row>
    <row r="3711" ht="15.75" customHeight="1">
      <c r="A3711" s="12">
        <v>3.5111141E7</v>
      </c>
      <c r="B3711" s="12" t="s">
        <v>37963</v>
      </c>
      <c r="C3711" s="12" t="s">
        <v>37964</v>
      </c>
      <c r="D3711" s="12" t="s">
        <v>37965</v>
      </c>
      <c r="E3711" s="12" t="s">
        <v>37966</v>
      </c>
      <c r="F3711" s="12" t="s">
        <v>1128</v>
      </c>
      <c r="G3711" s="12">
        <v>2022.0</v>
      </c>
      <c r="H3711" s="33">
        <v>44595.0</v>
      </c>
      <c r="I3711" s="12" t="s">
        <v>37967</v>
      </c>
      <c r="K3711" s="12" t="s">
        <v>37968</v>
      </c>
    </row>
    <row r="3712" ht="15.75" customHeight="1">
      <c r="A3712" s="12">
        <v>3.5169573E7</v>
      </c>
      <c r="B3712" s="12" t="s">
        <v>37970</v>
      </c>
      <c r="C3712" s="12" t="s">
        <v>37971</v>
      </c>
      <c r="D3712" s="12" t="s">
        <v>37972</v>
      </c>
      <c r="E3712" s="12" t="s">
        <v>37973</v>
      </c>
      <c r="F3712" s="12" t="s">
        <v>17219</v>
      </c>
      <c r="G3712" s="12">
        <v>2022.0</v>
      </c>
      <c r="H3712" s="33">
        <v>44608.0</v>
      </c>
      <c r="I3712" s="12" t="s">
        <v>37974</v>
      </c>
      <c r="K3712" s="12" t="s">
        <v>37975</v>
      </c>
    </row>
    <row r="3713" ht="15.75" customHeight="1">
      <c r="A3713" s="12">
        <v>3.5162074E7</v>
      </c>
      <c r="B3713" s="12" t="s">
        <v>37976</v>
      </c>
      <c r="C3713" s="12" t="s">
        <v>37977</v>
      </c>
      <c r="D3713" s="12" t="s">
        <v>37978</v>
      </c>
      <c r="E3713" s="12" t="s">
        <v>37979</v>
      </c>
      <c r="F3713" s="12" t="s">
        <v>8160</v>
      </c>
      <c r="G3713" s="12">
        <v>2022.0</v>
      </c>
      <c r="H3713" s="33">
        <v>44607.0</v>
      </c>
      <c r="I3713" s="12" t="s">
        <v>37980</v>
      </c>
      <c r="K3713" s="12" t="s">
        <v>37981</v>
      </c>
    </row>
    <row r="3714" ht="15.75" customHeight="1">
      <c r="A3714" s="12">
        <v>3.5198303E7</v>
      </c>
      <c r="B3714" s="12" t="s">
        <v>37983</v>
      </c>
      <c r="C3714" s="12" t="s">
        <v>37984</v>
      </c>
      <c r="D3714" s="12" t="s">
        <v>37985</v>
      </c>
      <c r="E3714" s="12" t="s">
        <v>37986</v>
      </c>
      <c r="F3714" s="12" t="s">
        <v>17165</v>
      </c>
      <c r="G3714" s="12">
        <v>2022.0</v>
      </c>
      <c r="H3714" s="33">
        <v>44616.0</v>
      </c>
      <c r="I3714" s="12" t="s">
        <v>37987</v>
      </c>
      <c r="K3714" s="12" t="s">
        <v>37988</v>
      </c>
    </row>
    <row r="3715" ht="15.75" customHeight="1">
      <c r="A3715" s="12">
        <v>3.5057826E7</v>
      </c>
      <c r="B3715" s="12" t="s">
        <v>37989</v>
      </c>
      <c r="C3715" s="12" t="s">
        <v>37990</v>
      </c>
      <c r="D3715" s="12" t="s">
        <v>37991</v>
      </c>
      <c r="E3715" s="12" t="s">
        <v>37992</v>
      </c>
      <c r="F3715" s="12" t="s">
        <v>332</v>
      </c>
      <c r="G3715" s="12">
        <v>2022.0</v>
      </c>
      <c r="H3715" s="33">
        <v>44582.0</v>
      </c>
      <c r="I3715" s="12" t="s">
        <v>37993</v>
      </c>
      <c r="K3715" s="12" t="s">
        <v>37994</v>
      </c>
    </row>
    <row r="3716" ht="15.75" customHeight="1">
      <c r="A3716" s="12">
        <v>3.5215063E7</v>
      </c>
      <c r="B3716" s="12" t="s">
        <v>37996</v>
      </c>
      <c r="C3716" s="12" t="s">
        <v>37997</v>
      </c>
      <c r="D3716" s="12" t="s">
        <v>37998</v>
      </c>
      <c r="E3716" s="12" t="s">
        <v>37999</v>
      </c>
      <c r="F3716" s="12" t="s">
        <v>5636</v>
      </c>
      <c r="G3716" s="12">
        <v>2022.0</v>
      </c>
      <c r="H3716" s="33">
        <v>44618.0</v>
      </c>
      <c r="I3716" s="12" t="s">
        <v>38000</v>
      </c>
      <c r="K3716" s="12" t="s">
        <v>38001</v>
      </c>
    </row>
    <row r="3717" ht="15.75" customHeight="1">
      <c r="A3717" s="12">
        <v>3.5064115E7</v>
      </c>
      <c r="B3717" s="12" t="s">
        <v>38002</v>
      </c>
      <c r="C3717" s="12" t="s">
        <v>38003</v>
      </c>
      <c r="D3717" s="12" t="s">
        <v>38004</v>
      </c>
      <c r="E3717" s="12" t="s">
        <v>31560</v>
      </c>
      <c r="F3717" s="12" t="s">
        <v>7626</v>
      </c>
      <c r="G3717" s="12">
        <v>2022.0</v>
      </c>
      <c r="H3717" s="33">
        <v>44583.0</v>
      </c>
      <c r="I3717" s="12" t="s">
        <v>38005</v>
      </c>
      <c r="K3717" s="12" t="s">
        <v>38006</v>
      </c>
    </row>
    <row r="3718" ht="15.75" customHeight="1">
      <c r="A3718" s="12">
        <v>3.5127567E7</v>
      </c>
      <c r="B3718" s="12" t="s">
        <v>38008</v>
      </c>
      <c r="C3718" s="12" t="s">
        <v>38009</v>
      </c>
      <c r="D3718" s="12" t="s">
        <v>38010</v>
      </c>
      <c r="E3718" s="12" t="s">
        <v>38011</v>
      </c>
      <c r="F3718" s="12" t="s">
        <v>3171</v>
      </c>
      <c r="G3718" s="12">
        <v>2022.0</v>
      </c>
      <c r="H3718" s="33">
        <v>44599.0</v>
      </c>
      <c r="I3718" s="12" t="s">
        <v>38012</v>
      </c>
      <c r="K3718" s="12" t="s">
        <v>38013</v>
      </c>
    </row>
    <row r="3719" ht="15.75" customHeight="1">
      <c r="A3719" s="12">
        <v>3.5215074E7</v>
      </c>
      <c r="B3719" s="12" t="s">
        <v>38014</v>
      </c>
      <c r="C3719" s="12" t="s">
        <v>38015</v>
      </c>
      <c r="D3719" s="12" t="s">
        <v>38016</v>
      </c>
      <c r="E3719" s="12" t="s">
        <v>38017</v>
      </c>
      <c r="F3719" s="12" t="s">
        <v>5636</v>
      </c>
      <c r="G3719" s="12">
        <v>2022.0</v>
      </c>
      <c r="H3719" s="33">
        <v>44618.0</v>
      </c>
      <c r="I3719" s="12" t="s">
        <v>38018</v>
      </c>
      <c r="K3719" s="12" t="s">
        <v>38019</v>
      </c>
    </row>
    <row r="3720" ht="15.75" customHeight="1">
      <c r="A3720" s="12">
        <v>3.52087E7</v>
      </c>
      <c r="B3720" s="12" t="s">
        <v>38020</v>
      </c>
      <c r="C3720" s="12" t="s">
        <v>38021</v>
      </c>
      <c r="D3720" s="12" t="s">
        <v>38022</v>
      </c>
      <c r="E3720" s="12" t="s">
        <v>37374</v>
      </c>
      <c r="F3720" s="12" t="s">
        <v>27579</v>
      </c>
      <c r="G3720" s="12">
        <v>2022.0</v>
      </c>
      <c r="H3720" s="33">
        <v>44617.0</v>
      </c>
      <c r="I3720" s="12" t="s">
        <v>38023</v>
      </c>
      <c r="K3720" s="12" t="s">
        <v>38024</v>
      </c>
    </row>
    <row r="3721" ht="15.75" customHeight="1">
      <c r="A3721" s="12">
        <v>3.5073309E7</v>
      </c>
      <c r="B3721" s="12" t="s">
        <v>38026</v>
      </c>
      <c r="C3721" s="12" t="s">
        <v>38027</v>
      </c>
      <c r="D3721" s="12" t="s">
        <v>38028</v>
      </c>
      <c r="E3721" s="12" t="s">
        <v>38029</v>
      </c>
      <c r="F3721" s="12" t="s">
        <v>2810</v>
      </c>
      <c r="G3721" s="12">
        <v>2022.0</v>
      </c>
      <c r="H3721" s="33">
        <v>44585.0</v>
      </c>
      <c r="I3721" s="12" t="s">
        <v>38030</v>
      </c>
      <c r="K3721" s="12" t="s">
        <v>38031</v>
      </c>
    </row>
    <row r="3722" ht="15.75" customHeight="1">
      <c r="A3722" s="12">
        <v>3.5075555E7</v>
      </c>
      <c r="B3722" s="12" t="s">
        <v>38033</v>
      </c>
      <c r="C3722" s="12" t="s">
        <v>38034</v>
      </c>
      <c r="D3722" s="12" t="s">
        <v>38035</v>
      </c>
      <c r="E3722" s="12" t="s">
        <v>38036</v>
      </c>
      <c r="F3722" s="12" t="s">
        <v>131</v>
      </c>
      <c r="G3722" s="12">
        <v>2022.0</v>
      </c>
      <c r="H3722" s="33">
        <v>44586.0</v>
      </c>
      <c r="K3722" s="12" t="s">
        <v>38037</v>
      </c>
    </row>
    <row r="3723" ht="15.75" customHeight="1">
      <c r="A3723" s="12">
        <v>3.515403E7</v>
      </c>
      <c r="B3723" s="12" t="s">
        <v>38038</v>
      </c>
      <c r="C3723" s="12" t="s">
        <v>38039</v>
      </c>
      <c r="D3723" s="12" t="s">
        <v>38040</v>
      </c>
      <c r="E3723" s="12" t="s">
        <v>33885</v>
      </c>
      <c r="F3723" s="12" t="s">
        <v>1128</v>
      </c>
      <c r="G3723" s="12">
        <v>2022.0</v>
      </c>
      <c r="H3723" s="33">
        <v>44606.0</v>
      </c>
      <c r="I3723" s="12" t="s">
        <v>38041</v>
      </c>
      <c r="K3723" s="12" t="s">
        <v>38042</v>
      </c>
    </row>
    <row r="3724" ht="15.75" customHeight="1">
      <c r="A3724" s="12">
        <v>3.5215108E7</v>
      </c>
      <c r="B3724" s="12" t="s">
        <v>38044</v>
      </c>
      <c r="C3724" s="12" t="s">
        <v>38045</v>
      </c>
      <c r="D3724" s="12" t="s">
        <v>38046</v>
      </c>
      <c r="E3724" s="12" t="s">
        <v>35775</v>
      </c>
      <c r="F3724" s="12" t="s">
        <v>5636</v>
      </c>
      <c r="G3724" s="12">
        <v>2022.0</v>
      </c>
      <c r="H3724" s="33">
        <v>44618.0</v>
      </c>
      <c r="I3724" s="12" t="s">
        <v>38047</v>
      </c>
      <c r="K3724" s="12" t="s">
        <v>38048</v>
      </c>
    </row>
    <row r="3725" ht="15.75" customHeight="1">
      <c r="A3725" s="12">
        <v>3.5155277E7</v>
      </c>
      <c r="B3725" s="12" t="s">
        <v>38049</v>
      </c>
      <c r="C3725" s="12" t="s">
        <v>38050</v>
      </c>
      <c r="D3725" s="12" t="s">
        <v>38051</v>
      </c>
      <c r="E3725" s="12" t="s">
        <v>34128</v>
      </c>
      <c r="F3725" s="12" t="s">
        <v>3171</v>
      </c>
      <c r="G3725" s="12">
        <v>2022.0</v>
      </c>
      <c r="H3725" s="33">
        <v>44606.0</v>
      </c>
      <c r="I3725" s="12" t="s">
        <v>38052</v>
      </c>
      <c r="K3725" s="12" t="s">
        <v>38053</v>
      </c>
    </row>
    <row r="3726" ht="15.75" customHeight="1">
      <c r="A3726" s="12">
        <v>3.4655721E7</v>
      </c>
      <c r="B3726" s="12" t="s">
        <v>38055</v>
      </c>
      <c r="C3726" s="12" t="s">
        <v>38056</v>
      </c>
      <c r="D3726" s="12" t="s">
        <v>38057</v>
      </c>
      <c r="E3726" s="12" t="s">
        <v>38058</v>
      </c>
      <c r="F3726" s="12" t="s">
        <v>2633</v>
      </c>
      <c r="G3726" s="12">
        <v>2022.0</v>
      </c>
      <c r="H3726" s="33">
        <v>44485.0</v>
      </c>
      <c r="K3726" s="12" t="s">
        <v>38059</v>
      </c>
    </row>
    <row r="3727" ht="15.75" customHeight="1">
      <c r="A3727" s="12">
        <v>3.5100242E7</v>
      </c>
      <c r="B3727" s="12" t="s">
        <v>38061</v>
      </c>
      <c r="C3727" s="12" t="s">
        <v>38062</v>
      </c>
      <c r="D3727" s="12" t="s">
        <v>38063</v>
      </c>
      <c r="E3727" s="12" t="s">
        <v>38064</v>
      </c>
      <c r="F3727" s="12" t="s">
        <v>24680</v>
      </c>
      <c r="G3727" s="12">
        <v>2022.0</v>
      </c>
      <c r="H3727" s="33">
        <v>44592.0</v>
      </c>
      <c r="I3727" s="12" t="s">
        <v>38065</v>
      </c>
      <c r="K3727" s="12" t="s">
        <v>38066</v>
      </c>
    </row>
    <row r="3728" ht="15.75" customHeight="1">
      <c r="A3728" s="12">
        <v>3.3969432E7</v>
      </c>
      <c r="B3728" s="12" t="s">
        <v>38068</v>
      </c>
      <c r="C3728" s="12" t="s">
        <v>38069</v>
      </c>
      <c r="D3728" s="12" t="s">
        <v>38070</v>
      </c>
      <c r="E3728" s="12" t="s">
        <v>38071</v>
      </c>
      <c r="F3728" s="12" t="s">
        <v>1449</v>
      </c>
      <c r="G3728" s="12">
        <v>2022.0</v>
      </c>
      <c r="H3728" s="33">
        <v>44326.0</v>
      </c>
      <c r="K3728" s="12" t="s">
        <v>38072</v>
      </c>
    </row>
    <row r="3729" ht="15.75" customHeight="1">
      <c r="A3729" s="12">
        <v>3.4253453E7</v>
      </c>
      <c r="B3729" s="12" t="s">
        <v>38074</v>
      </c>
      <c r="C3729" s="12" t="s">
        <v>38075</v>
      </c>
      <c r="D3729" s="12" t="s">
        <v>38076</v>
      </c>
      <c r="E3729" s="12" t="s">
        <v>38077</v>
      </c>
      <c r="F3729" s="12" t="s">
        <v>3277</v>
      </c>
      <c r="G3729" s="12">
        <v>2022.0</v>
      </c>
      <c r="H3729" s="33">
        <v>44390.0</v>
      </c>
      <c r="I3729" s="12" t="s">
        <v>38078</v>
      </c>
      <c r="J3729" s="12" t="s">
        <v>38079</v>
      </c>
      <c r="K3729" s="12" t="s">
        <v>38080</v>
      </c>
    </row>
    <row r="3730" ht="15.75" customHeight="1">
      <c r="A3730" s="12">
        <v>3.4363004E7</v>
      </c>
      <c r="B3730" s="12" t="s">
        <v>38081</v>
      </c>
      <c r="C3730" s="12" t="s">
        <v>38082</v>
      </c>
      <c r="D3730" s="12" t="s">
        <v>38083</v>
      </c>
      <c r="E3730" s="12" t="s">
        <v>38084</v>
      </c>
      <c r="F3730" s="12" t="s">
        <v>144</v>
      </c>
      <c r="G3730" s="12">
        <v>2022.0</v>
      </c>
      <c r="H3730" s="33">
        <v>44415.0</v>
      </c>
      <c r="I3730" s="12" t="s">
        <v>38085</v>
      </c>
      <c r="K3730" s="12" t="s">
        <v>38086</v>
      </c>
    </row>
    <row r="3731" ht="15.75" customHeight="1">
      <c r="A3731" s="12">
        <v>3.4499325E7</v>
      </c>
      <c r="B3731" s="12" t="s">
        <v>38087</v>
      </c>
      <c r="C3731" s="12" t="s">
        <v>38088</v>
      </c>
      <c r="D3731" s="12" t="s">
        <v>38089</v>
      </c>
      <c r="E3731" s="12" t="s">
        <v>33724</v>
      </c>
      <c r="F3731" s="12" t="s">
        <v>3752</v>
      </c>
      <c r="G3731" s="12">
        <v>2022.0</v>
      </c>
      <c r="H3731" s="33">
        <v>44448.0</v>
      </c>
      <c r="I3731" s="12" t="s">
        <v>38090</v>
      </c>
      <c r="K3731" s="12" t="s">
        <v>38091</v>
      </c>
    </row>
    <row r="3732" ht="15.75" customHeight="1">
      <c r="A3732" s="12">
        <v>3.4725749E7</v>
      </c>
      <c r="B3732" s="12" t="s">
        <v>38092</v>
      </c>
      <c r="C3732" s="12" t="s">
        <v>38093</v>
      </c>
      <c r="D3732" s="12" t="s">
        <v>38094</v>
      </c>
      <c r="E3732" s="12" t="s">
        <v>38095</v>
      </c>
      <c r="F3732" s="12" t="s">
        <v>1616</v>
      </c>
      <c r="G3732" s="12">
        <v>2022.0</v>
      </c>
      <c r="H3732" s="33">
        <v>44502.0</v>
      </c>
      <c r="I3732" s="12" t="s">
        <v>38096</v>
      </c>
      <c r="K3732" s="12" t="s">
        <v>38097</v>
      </c>
    </row>
    <row r="3733" ht="15.75" customHeight="1">
      <c r="A3733" s="12">
        <v>3.4766443E7</v>
      </c>
      <c r="B3733" s="12" t="s">
        <v>38098</v>
      </c>
      <c r="C3733" s="12" t="s">
        <v>38099</v>
      </c>
      <c r="D3733" s="12" t="s">
        <v>38100</v>
      </c>
      <c r="E3733" s="12" t="s">
        <v>26016</v>
      </c>
      <c r="F3733" s="12" t="s">
        <v>10922</v>
      </c>
      <c r="G3733" s="12">
        <v>2022.0</v>
      </c>
      <c r="H3733" s="33">
        <v>44512.0</v>
      </c>
      <c r="K3733" s="12" t="s">
        <v>38101</v>
      </c>
    </row>
    <row r="3734" ht="15.75" customHeight="1">
      <c r="A3734" s="12">
        <v>3.4919951E7</v>
      </c>
      <c r="B3734" s="12" t="s">
        <v>38102</v>
      </c>
      <c r="C3734" s="12" t="s">
        <v>38103</v>
      </c>
      <c r="D3734" s="12" t="s">
        <v>38104</v>
      </c>
      <c r="E3734" s="12" t="s">
        <v>38105</v>
      </c>
      <c r="F3734" s="12" t="s">
        <v>2712</v>
      </c>
      <c r="G3734" s="12">
        <v>2022.0</v>
      </c>
      <c r="H3734" s="33">
        <v>44547.0</v>
      </c>
      <c r="K3734" s="12" t="s">
        <v>38106</v>
      </c>
    </row>
    <row r="3735" ht="15.75" customHeight="1">
      <c r="A3735" s="12">
        <v>3.4953157E7</v>
      </c>
      <c r="B3735" s="12" t="s">
        <v>38107</v>
      </c>
      <c r="C3735" s="12" t="s">
        <v>38108</v>
      </c>
      <c r="D3735" s="12" t="s">
        <v>38109</v>
      </c>
      <c r="E3735" s="12" t="s">
        <v>38110</v>
      </c>
      <c r="F3735" s="12" t="s">
        <v>1259</v>
      </c>
      <c r="G3735" s="12">
        <v>2022.0</v>
      </c>
      <c r="H3735" s="33">
        <v>44555.0</v>
      </c>
      <c r="K3735" s="12" t="s">
        <v>38111</v>
      </c>
    </row>
    <row r="3736" ht="15.75" customHeight="1">
      <c r="A3736" s="12">
        <v>3.4953974E7</v>
      </c>
      <c r="B3736" s="12" t="s">
        <v>38112</v>
      </c>
      <c r="C3736" s="12" t="s">
        <v>38113</v>
      </c>
      <c r="D3736" s="12" t="s">
        <v>38114</v>
      </c>
      <c r="E3736" s="12" t="s">
        <v>38115</v>
      </c>
      <c r="F3736" s="12" t="s">
        <v>9243</v>
      </c>
      <c r="G3736" s="12">
        <v>2022.0</v>
      </c>
      <c r="H3736" s="33">
        <v>44556.0</v>
      </c>
      <c r="K3736" s="12" t="s">
        <v>38116</v>
      </c>
    </row>
    <row r="3737" ht="15.75" customHeight="1">
      <c r="A3737" s="12">
        <v>3.4954414E7</v>
      </c>
      <c r="B3737" s="12" t="s">
        <v>38117</v>
      </c>
      <c r="C3737" s="12" t="s">
        <v>38118</v>
      </c>
      <c r="D3737" s="12" t="s">
        <v>38119</v>
      </c>
      <c r="E3737" s="12" t="s">
        <v>38120</v>
      </c>
      <c r="F3737" s="12" t="s">
        <v>19193</v>
      </c>
      <c r="G3737" s="12">
        <v>2022.0</v>
      </c>
      <c r="H3737" s="33">
        <v>44556.0</v>
      </c>
      <c r="K3737" s="12" t="s">
        <v>38121</v>
      </c>
    </row>
    <row r="3738" ht="15.75" customHeight="1">
      <c r="A3738" s="12">
        <v>3.4973586E7</v>
      </c>
      <c r="B3738" s="12" t="s">
        <v>38122</v>
      </c>
      <c r="C3738" s="12" t="s">
        <v>38123</v>
      </c>
      <c r="D3738" s="12" t="s">
        <v>38124</v>
      </c>
      <c r="E3738" s="12" t="s">
        <v>17298</v>
      </c>
      <c r="F3738" s="12" t="s">
        <v>38125</v>
      </c>
      <c r="G3738" s="12">
        <v>2022.0</v>
      </c>
      <c r="H3738" s="33">
        <v>44562.0</v>
      </c>
      <c r="K3738" s="12" t="s">
        <v>38126</v>
      </c>
    </row>
    <row r="3739" ht="15.75" customHeight="1">
      <c r="A3739" s="12">
        <v>3.5024989E7</v>
      </c>
      <c r="B3739" s="12" t="s">
        <v>38127</v>
      </c>
      <c r="C3739" s="12" t="s">
        <v>38128</v>
      </c>
      <c r="D3739" s="12" t="s">
        <v>38129</v>
      </c>
      <c r="E3739" s="12" t="s">
        <v>8259</v>
      </c>
      <c r="F3739" s="12" t="s">
        <v>664</v>
      </c>
      <c r="G3739" s="12">
        <v>2022.0</v>
      </c>
      <c r="H3739" s="33">
        <v>44574.0</v>
      </c>
      <c r="K3739" s="12" t="s">
        <v>38130</v>
      </c>
    </row>
    <row r="3740" ht="15.75" customHeight="1">
      <c r="A3740" s="12">
        <v>3.5067743E7</v>
      </c>
      <c r="B3740" s="12" t="s">
        <v>38131</v>
      </c>
      <c r="C3740" s="12" t="s">
        <v>38132</v>
      </c>
      <c r="D3740" s="12" t="s">
        <v>38133</v>
      </c>
      <c r="E3740" s="12" t="s">
        <v>35152</v>
      </c>
      <c r="F3740" s="12" t="s">
        <v>376</v>
      </c>
      <c r="G3740" s="12">
        <v>2022.0</v>
      </c>
      <c r="H3740" s="33">
        <v>44585.0</v>
      </c>
      <c r="K3740" s="12" t="s">
        <v>38134</v>
      </c>
    </row>
    <row r="3741" ht="15.75" customHeight="1">
      <c r="A3741" s="12">
        <v>3.5076372E7</v>
      </c>
      <c r="B3741" s="12" t="s">
        <v>38135</v>
      </c>
      <c r="C3741" s="12" t="s">
        <v>38136</v>
      </c>
      <c r="D3741" s="12" t="s">
        <v>38137</v>
      </c>
      <c r="E3741" s="12" t="s">
        <v>2990</v>
      </c>
      <c r="F3741" s="12" t="s">
        <v>508</v>
      </c>
      <c r="G3741" s="12">
        <v>2022.0</v>
      </c>
      <c r="H3741" s="33">
        <v>44586.0</v>
      </c>
      <c r="I3741" s="12" t="s">
        <v>38138</v>
      </c>
      <c r="K3741" s="12" t="s">
        <v>38139</v>
      </c>
    </row>
    <row r="3742" ht="15.75" customHeight="1">
      <c r="A3742" s="12">
        <v>3.5076373E7</v>
      </c>
      <c r="B3742" s="12" t="s">
        <v>38140</v>
      </c>
      <c r="C3742" s="12" t="s">
        <v>38141</v>
      </c>
      <c r="D3742" s="12" t="s">
        <v>38142</v>
      </c>
      <c r="E3742" s="12" t="s">
        <v>22238</v>
      </c>
      <c r="F3742" s="12" t="s">
        <v>508</v>
      </c>
      <c r="G3742" s="12">
        <v>2022.0</v>
      </c>
      <c r="H3742" s="33">
        <v>44586.0</v>
      </c>
      <c r="I3742" s="12" t="s">
        <v>38143</v>
      </c>
      <c r="K3742" s="12" t="s">
        <v>38144</v>
      </c>
    </row>
    <row r="3743" ht="15.75" customHeight="1">
      <c r="A3743" s="12">
        <v>3.5076374E7</v>
      </c>
      <c r="B3743" s="12" t="s">
        <v>38145</v>
      </c>
      <c r="C3743" s="12" t="s">
        <v>38146</v>
      </c>
      <c r="D3743" s="12" t="s">
        <v>38147</v>
      </c>
      <c r="E3743" s="12" t="s">
        <v>38148</v>
      </c>
      <c r="F3743" s="12" t="s">
        <v>508</v>
      </c>
      <c r="G3743" s="12">
        <v>2022.0</v>
      </c>
      <c r="H3743" s="33">
        <v>44586.0</v>
      </c>
      <c r="I3743" s="12" t="s">
        <v>38149</v>
      </c>
      <c r="K3743" s="12" t="s">
        <v>38150</v>
      </c>
    </row>
    <row r="3744" ht="15.75" customHeight="1">
      <c r="A3744" s="12">
        <v>3.5114958E7</v>
      </c>
      <c r="B3744" s="12" t="s">
        <v>38151</v>
      </c>
      <c r="C3744" s="12" t="s">
        <v>38152</v>
      </c>
      <c r="D3744" s="12" t="s">
        <v>38153</v>
      </c>
      <c r="E3744" s="12" t="s">
        <v>38154</v>
      </c>
      <c r="F3744" s="12" t="s">
        <v>38155</v>
      </c>
      <c r="G3744" s="12">
        <v>2022.0</v>
      </c>
      <c r="H3744" s="33">
        <v>44596.0</v>
      </c>
      <c r="I3744" s="12" t="s">
        <v>38156</v>
      </c>
      <c r="K3744" s="12" t="s">
        <v>38157</v>
      </c>
    </row>
    <row r="3745" ht="15.75" customHeight="1">
      <c r="A3745" s="12">
        <v>3.5120135E7</v>
      </c>
      <c r="B3745" s="12" t="s">
        <v>38159</v>
      </c>
      <c r="C3745" s="12" t="s">
        <v>38160</v>
      </c>
      <c r="D3745" s="12" t="s">
        <v>38161</v>
      </c>
      <c r="E3745" s="12" t="s">
        <v>38162</v>
      </c>
      <c r="F3745" s="12" t="s">
        <v>2810</v>
      </c>
      <c r="G3745" s="12">
        <v>2022.0</v>
      </c>
      <c r="H3745" s="33">
        <v>44596.0</v>
      </c>
      <c r="I3745" s="12" t="s">
        <v>38163</v>
      </c>
      <c r="K3745" s="12" t="s">
        <v>38164</v>
      </c>
    </row>
    <row r="3746" ht="15.75" customHeight="1">
      <c r="A3746" s="12">
        <v>3.5132164E7</v>
      </c>
      <c r="B3746" s="12" t="s">
        <v>38166</v>
      </c>
      <c r="C3746" s="12" t="s">
        <v>38167</v>
      </c>
      <c r="D3746" s="12" t="s">
        <v>38168</v>
      </c>
      <c r="E3746" s="12" t="s">
        <v>38169</v>
      </c>
      <c r="F3746" s="12" t="s">
        <v>5609</v>
      </c>
      <c r="G3746" s="12">
        <v>2022.0</v>
      </c>
      <c r="H3746" s="33">
        <v>44600.0</v>
      </c>
      <c r="I3746" s="12" t="s">
        <v>38170</v>
      </c>
      <c r="K3746" s="12" t="s">
        <v>38171</v>
      </c>
    </row>
    <row r="3747" ht="15.75" customHeight="1">
      <c r="A3747" s="12">
        <v>3.5211533E7</v>
      </c>
      <c r="B3747" s="12" t="s">
        <v>38173</v>
      </c>
      <c r="C3747" s="12" t="s">
        <v>38174</v>
      </c>
      <c r="D3747" s="12" t="s">
        <v>38175</v>
      </c>
      <c r="E3747" s="12" t="s">
        <v>38176</v>
      </c>
      <c r="F3747" s="12" t="s">
        <v>18629</v>
      </c>
      <c r="G3747" s="12">
        <v>2022.0</v>
      </c>
      <c r="H3747" s="33">
        <v>44617.0</v>
      </c>
      <c r="I3747" s="12" t="s">
        <v>38177</v>
      </c>
      <c r="K3747" s="12" t="s">
        <v>38178</v>
      </c>
    </row>
    <row r="3748" ht="15.75" customHeight="1">
      <c r="A3748" s="12">
        <v>3.5157723E7</v>
      </c>
      <c r="B3748" s="12" t="s">
        <v>38180</v>
      </c>
      <c r="C3748" s="12" t="s">
        <v>38181</v>
      </c>
      <c r="D3748" s="12" t="s">
        <v>38182</v>
      </c>
      <c r="E3748" s="12" t="s">
        <v>16610</v>
      </c>
      <c r="F3748" s="12" t="s">
        <v>2831</v>
      </c>
      <c r="G3748" s="12">
        <v>2022.0</v>
      </c>
      <c r="H3748" s="33">
        <v>44606.0</v>
      </c>
      <c r="I3748" s="12" t="s">
        <v>38183</v>
      </c>
      <c r="K3748" s="12" t="s">
        <v>38184</v>
      </c>
    </row>
    <row r="3749" ht="15.75" customHeight="1">
      <c r="A3749" s="12">
        <v>3.4864906E7</v>
      </c>
      <c r="B3749" s="12" t="s">
        <v>38186</v>
      </c>
      <c r="C3749" s="12" t="s">
        <v>38187</v>
      </c>
      <c r="D3749" s="12" t="s">
        <v>38188</v>
      </c>
      <c r="E3749" s="12" t="s">
        <v>38189</v>
      </c>
      <c r="F3749" s="12" t="s">
        <v>1076</v>
      </c>
      <c r="G3749" s="12">
        <v>2022.0</v>
      </c>
      <c r="H3749" s="33">
        <v>44535.0</v>
      </c>
      <c r="K3749" s="12" t="s">
        <v>38190</v>
      </c>
    </row>
    <row r="3750" ht="15.75" customHeight="1">
      <c r="A3750" s="12">
        <v>3.5171943E7</v>
      </c>
      <c r="B3750" s="12" t="s">
        <v>38192</v>
      </c>
      <c r="C3750" s="12" t="s">
        <v>38193</v>
      </c>
      <c r="D3750" s="12" t="s">
        <v>38194</v>
      </c>
      <c r="E3750" s="12" t="s">
        <v>38195</v>
      </c>
      <c r="F3750" s="12" t="s">
        <v>2831</v>
      </c>
      <c r="G3750" s="12">
        <v>2022.0</v>
      </c>
      <c r="H3750" s="33">
        <v>44608.0</v>
      </c>
      <c r="I3750" s="12" t="s">
        <v>38196</v>
      </c>
      <c r="K3750" s="12" t="s">
        <v>38197</v>
      </c>
    </row>
    <row r="3751" ht="15.75" customHeight="1">
      <c r="A3751" s="12">
        <v>3.5177639E7</v>
      </c>
      <c r="B3751" s="12" t="s">
        <v>38198</v>
      </c>
      <c r="C3751" s="12" t="s">
        <v>38199</v>
      </c>
      <c r="D3751" s="12" t="s">
        <v>38200</v>
      </c>
      <c r="E3751" s="12" t="s">
        <v>38201</v>
      </c>
      <c r="F3751" s="12" t="s">
        <v>5609</v>
      </c>
      <c r="G3751" s="12">
        <v>2022.0</v>
      </c>
      <c r="H3751" s="33">
        <v>44610.0</v>
      </c>
      <c r="I3751" s="12" t="s">
        <v>38202</v>
      </c>
      <c r="K3751" s="12" t="s">
        <v>38203</v>
      </c>
    </row>
    <row r="3752" ht="15.75" customHeight="1">
      <c r="A3752" s="12">
        <v>3.5029964E7</v>
      </c>
      <c r="B3752" s="12" t="s">
        <v>38205</v>
      </c>
      <c r="C3752" s="12" t="s">
        <v>38206</v>
      </c>
      <c r="D3752" s="12" t="s">
        <v>38207</v>
      </c>
      <c r="E3752" s="12" t="s">
        <v>38208</v>
      </c>
      <c r="F3752" s="12" t="s">
        <v>38209</v>
      </c>
      <c r="G3752" s="12">
        <v>2022.0</v>
      </c>
      <c r="H3752" s="33">
        <v>44575.0</v>
      </c>
      <c r="K3752" s="12" t="s">
        <v>38210</v>
      </c>
    </row>
    <row r="3753" ht="15.75" customHeight="1">
      <c r="A3753" s="12">
        <v>3.5183241E7</v>
      </c>
      <c r="B3753" s="12" t="s">
        <v>38212</v>
      </c>
      <c r="C3753" s="12" t="s">
        <v>38213</v>
      </c>
      <c r="D3753" s="12" t="s">
        <v>38214</v>
      </c>
      <c r="E3753" s="12" t="s">
        <v>38215</v>
      </c>
      <c r="F3753" s="12" t="s">
        <v>332</v>
      </c>
      <c r="G3753" s="12">
        <v>2022.0</v>
      </c>
      <c r="H3753" s="33">
        <v>44612.0</v>
      </c>
      <c r="I3753" s="12" t="s">
        <v>38216</v>
      </c>
      <c r="K3753" s="12" t="s">
        <v>38217</v>
      </c>
    </row>
    <row r="3754" ht="15.75" customHeight="1">
      <c r="A3754" s="12">
        <v>3.5202227E7</v>
      </c>
      <c r="B3754" s="12" t="s">
        <v>38219</v>
      </c>
      <c r="C3754" s="12" t="s">
        <v>38220</v>
      </c>
      <c r="D3754" s="12" t="s">
        <v>38221</v>
      </c>
      <c r="E3754" s="12" t="s">
        <v>38222</v>
      </c>
      <c r="F3754" s="12" t="s">
        <v>15421</v>
      </c>
      <c r="G3754" s="12">
        <v>2022.0</v>
      </c>
      <c r="H3754" s="33">
        <v>44616.0</v>
      </c>
      <c r="I3754" s="12" t="s">
        <v>38223</v>
      </c>
      <c r="K3754" s="12" t="s">
        <v>38224</v>
      </c>
    </row>
    <row r="3755" ht="15.75" customHeight="1">
      <c r="A3755" s="12">
        <v>3.5073749E7</v>
      </c>
      <c r="B3755" s="12" t="s">
        <v>38225</v>
      </c>
      <c r="C3755" s="12" t="s">
        <v>38226</v>
      </c>
      <c r="D3755" s="12" t="s">
        <v>38227</v>
      </c>
      <c r="E3755" s="12" t="s">
        <v>38228</v>
      </c>
      <c r="F3755" s="12" t="s">
        <v>7946</v>
      </c>
      <c r="G3755" s="12">
        <v>2022.0</v>
      </c>
      <c r="H3755" s="33">
        <v>44586.0</v>
      </c>
      <c r="I3755" s="12" t="s">
        <v>38229</v>
      </c>
      <c r="K3755" s="12" t="s">
        <v>38230</v>
      </c>
    </row>
    <row r="3756" ht="15.75" customHeight="1">
      <c r="A3756" s="12">
        <v>3.5192671E7</v>
      </c>
      <c r="B3756" s="12" t="s">
        <v>38232</v>
      </c>
      <c r="C3756" s="12" t="s">
        <v>38233</v>
      </c>
      <c r="D3756" s="12" t="s">
        <v>38234</v>
      </c>
      <c r="E3756" s="12" t="s">
        <v>38235</v>
      </c>
      <c r="F3756" s="12" t="s">
        <v>2831</v>
      </c>
      <c r="G3756" s="12">
        <v>2022.0</v>
      </c>
      <c r="H3756" s="33">
        <v>44614.0</v>
      </c>
      <c r="I3756" s="12" t="s">
        <v>38236</v>
      </c>
      <c r="K3756" s="12" t="s">
        <v>38237</v>
      </c>
    </row>
    <row r="3757" ht="15.75" customHeight="1">
      <c r="A3757" s="12">
        <v>3.5193661E7</v>
      </c>
      <c r="B3757" s="12" t="s">
        <v>38238</v>
      </c>
      <c r="C3757" s="12" t="s">
        <v>38239</v>
      </c>
      <c r="D3757" s="12" t="s">
        <v>38240</v>
      </c>
      <c r="E3757" s="12" t="s">
        <v>38241</v>
      </c>
      <c r="F3757" s="12" t="s">
        <v>332</v>
      </c>
      <c r="G3757" s="12">
        <v>2022.0</v>
      </c>
      <c r="H3757" s="33">
        <v>44615.0</v>
      </c>
      <c r="I3757" s="12" t="s">
        <v>38242</v>
      </c>
      <c r="K3757" s="12" t="s">
        <v>38243</v>
      </c>
    </row>
    <row r="3758" ht="15.75" customHeight="1">
      <c r="A3758" s="12">
        <v>3.5196357E7</v>
      </c>
      <c r="B3758" s="12" t="s">
        <v>38244</v>
      </c>
      <c r="C3758" s="12" t="s">
        <v>38245</v>
      </c>
      <c r="D3758" s="12" t="s">
        <v>38246</v>
      </c>
      <c r="E3758" s="12" t="s">
        <v>7731</v>
      </c>
      <c r="F3758" s="12" t="s">
        <v>1789</v>
      </c>
      <c r="G3758" s="12">
        <v>2022.0</v>
      </c>
      <c r="H3758" s="33">
        <v>44615.0</v>
      </c>
      <c r="I3758" s="12" t="s">
        <v>38247</v>
      </c>
      <c r="K3758" s="12" t="s">
        <v>38248</v>
      </c>
    </row>
    <row r="3759" ht="15.75" customHeight="1">
      <c r="A3759" s="12">
        <v>3.5209944E7</v>
      </c>
      <c r="B3759" s="12" t="s">
        <v>38250</v>
      </c>
      <c r="C3759" s="12" t="s">
        <v>38251</v>
      </c>
      <c r="D3759" s="12" t="s">
        <v>38252</v>
      </c>
      <c r="E3759" s="12" t="s">
        <v>5662</v>
      </c>
      <c r="F3759" s="12" t="s">
        <v>332</v>
      </c>
      <c r="G3759" s="12">
        <v>2022.0</v>
      </c>
      <c r="H3759" s="33">
        <v>44617.0</v>
      </c>
      <c r="I3759" s="12" t="s">
        <v>38253</v>
      </c>
      <c r="K3759" s="12" t="s">
        <v>38254</v>
      </c>
    </row>
    <row r="3760" ht="15.75" customHeight="1">
      <c r="A3760" s="12">
        <v>3.4919808E7</v>
      </c>
      <c r="B3760" s="12" t="s">
        <v>38256</v>
      </c>
      <c r="C3760" s="12" t="s">
        <v>38257</v>
      </c>
      <c r="D3760" s="12" t="s">
        <v>38258</v>
      </c>
      <c r="E3760" s="12" t="s">
        <v>31408</v>
      </c>
      <c r="F3760" s="12" t="s">
        <v>6252</v>
      </c>
      <c r="G3760" s="12">
        <v>2022.0</v>
      </c>
      <c r="H3760" s="33">
        <v>44547.0</v>
      </c>
      <c r="I3760" s="12" t="s">
        <v>38259</v>
      </c>
      <c r="J3760" s="12" t="s">
        <v>38260</v>
      </c>
      <c r="K3760" s="12" t="s">
        <v>38261</v>
      </c>
    </row>
    <row r="3761" ht="15.75" customHeight="1">
      <c r="A3761" s="12">
        <v>3.5239843E7</v>
      </c>
      <c r="B3761" s="12" t="s">
        <v>38263</v>
      </c>
      <c r="C3761" s="12" t="s">
        <v>38264</v>
      </c>
      <c r="D3761" s="12" t="s">
        <v>38265</v>
      </c>
      <c r="E3761" s="12" t="s">
        <v>38266</v>
      </c>
      <c r="F3761" s="12" t="s">
        <v>587</v>
      </c>
      <c r="G3761" s="12">
        <v>2022.0</v>
      </c>
      <c r="H3761" s="33">
        <v>44623.0</v>
      </c>
      <c r="I3761" s="12" t="s">
        <v>38267</v>
      </c>
      <c r="K3761" s="12" t="s">
        <v>38268</v>
      </c>
    </row>
    <row r="3762" ht="15.75" customHeight="1">
      <c r="A3762" s="12">
        <v>3.5299761E7</v>
      </c>
      <c r="B3762" s="12" t="s">
        <v>38269</v>
      </c>
      <c r="C3762" s="12" t="s">
        <v>38270</v>
      </c>
      <c r="D3762" s="12" t="s">
        <v>38271</v>
      </c>
      <c r="E3762" s="12" t="s">
        <v>38272</v>
      </c>
      <c r="F3762" s="12" t="s">
        <v>38273</v>
      </c>
      <c r="G3762" s="12">
        <v>2022.0</v>
      </c>
      <c r="H3762" s="33">
        <v>44638.0</v>
      </c>
      <c r="I3762" s="12" t="s">
        <v>38274</v>
      </c>
      <c r="K3762" s="12" t="s">
        <v>38275</v>
      </c>
    </row>
    <row r="3763" ht="15.75" customHeight="1">
      <c r="A3763" s="12">
        <v>3.2757495E7</v>
      </c>
      <c r="B3763" s="12" t="s">
        <v>38276</v>
      </c>
      <c r="C3763" s="12" t="s">
        <v>38277</v>
      </c>
      <c r="D3763" s="12" t="s">
        <v>38278</v>
      </c>
      <c r="E3763" s="12" t="s">
        <v>38279</v>
      </c>
      <c r="F3763" s="12" t="s">
        <v>38280</v>
      </c>
      <c r="G3763" s="12">
        <v>2022.0</v>
      </c>
      <c r="H3763" s="33">
        <v>44050.0</v>
      </c>
      <c r="I3763" s="12" t="s">
        <v>38281</v>
      </c>
      <c r="K3763" s="12" t="s">
        <v>38282</v>
      </c>
    </row>
    <row r="3764" ht="15.75" customHeight="1">
      <c r="A3764" s="12">
        <v>3.3534959E7</v>
      </c>
      <c r="B3764" s="12" t="s">
        <v>38284</v>
      </c>
      <c r="C3764" s="12" t="s">
        <v>38285</v>
      </c>
      <c r="D3764" s="12" t="s">
        <v>38286</v>
      </c>
      <c r="E3764" s="12" t="s">
        <v>38287</v>
      </c>
      <c r="F3764" s="12" t="s">
        <v>884</v>
      </c>
      <c r="G3764" s="12">
        <v>2022.0</v>
      </c>
      <c r="H3764" s="33">
        <v>44230.0</v>
      </c>
      <c r="K3764" s="12" t="s">
        <v>38288</v>
      </c>
    </row>
    <row r="3765" ht="15.75" customHeight="1">
      <c r="A3765" s="12">
        <v>3.3667026E7</v>
      </c>
      <c r="B3765" s="12" t="s">
        <v>38289</v>
      </c>
      <c r="C3765" s="12" t="s">
        <v>38290</v>
      </c>
      <c r="D3765" s="12" t="s">
        <v>38291</v>
      </c>
      <c r="E3765" s="12" t="s">
        <v>27406</v>
      </c>
      <c r="F3765" s="12" t="s">
        <v>884</v>
      </c>
      <c r="G3765" s="12">
        <v>2022.0</v>
      </c>
      <c r="H3765" s="33">
        <v>44260.0</v>
      </c>
      <c r="K3765" s="12" t="s">
        <v>38292</v>
      </c>
    </row>
    <row r="3766" ht="15.75" customHeight="1">
      <c r="A3766" s="12">
        <v>3.4455608E7</v>
      </c>
      <c r="B3766" s="12" t="s">
        <v>38293</v>
      </c>
      <c r="C3766" s="12" t="s">
        <v>38294</v>
      </c>
      <c r="D3766" s="12" t="s">
        <v>38295</v>
      </c>
      <c r="E3766" s="12" t="s">
        <v>38296</v>
      </c>
      <c r="F3766" s="12" t="s">
        <v>119</v>
      </c>
      <c r="G3766" s="12">
        <v>2022.0</v>
      </c>
      <c r="H3766" s="33">
        <v>44437.0</v>
      </c>
      <c r="K3766" s="12" t="s">
        <v>38297</v>
      </c>
    </row>
    <row r="3767" ht="15.75" customHeight="1">
      <c r="A3767" s="12">
        <v>3.4462848E7</v>
      </c>
      <c r="B3767" s="12" t="s">
        <v>38298</v>
      </c>
      <c r="C3767" s="12" t="s">
        <v>38299</v>
      </c>
      <c r="D3767" s="12" t="s">
        <v>38300</v>
      </c>
      <c r="E3767" s="12" t="s">
        <v>38301</v>
      </c>
      <c r="F3767" s="12" t="s">
        <v>11689</v>
      </c>
      <c r="G3767" s="12">
        <v>2022.0</v>
      </c>
      <c r="H3767" s="33">
        <v>44439.0</v>
      </c>
      <c r="K3767" s="12" t="s">
        <v>38302</v>
      </c>
    </row>
    <row r="3768" ht="15.75" customHeight="1">
      <c r="A3768" s="12">
        <v>3.4724326E7</v>
      </c>
      <c r="B3768" s="12" t="s">
        <v>38303</v>
      </c>
      <c r="C3768" s="12" t="s">
        <v>38304</v>
      </c>
      <c r="D3768" s="12" t="s">
        <v>38305</v>
      </c>
      <c r="E3768" s="12" t="s">
        <v>38306</v>
      </c>
      <c r="F3768" s="12" t="s">
        <v>884</v>
      </c>
      <c r="G3768" s="12">
        <v>2022.0</v>
      </c>
      <c r="H3768" s="33">
        <v>44501.0</v>
      </c>
      <c r="K3768" s="12" t="s">
        <v>38307</v>
      </c>
    </row>
    <row r="3769" ht="15.75" customHeight="1">
      <c r="A3769" s="12">
        <v>3.479228E7</v>
      </c>
      <c r="B3769" s="12" t="s">
        <v>38308</v>
      </c>
      <c r="C3769" s="12" t="s">
        <v>38309</v>
      </c>
      <c r="D3769" s="12" t="s">
        <v>38310</v>
      </c>
      <c r="E3769" s="12" t="s">
        <v>34287</v>
      </c>
      <c r="F3769" s="12" t="s">
        <v>4445</v>
      </c>
      <c r="G3769" s="12">
        <v>2022.0</v>
      </c>
      <c r="H3769" s="33">
        <v>44518.0</v>
      </c>
      <c r="K3769" s="12" t="s">
        <v>38311</v>
      </c>
    </row>
    <row r="3770" ht="15.75" customHeight="1">
      <c r="A3770" s="12">
        <v>3.4894522E7</v>
      </c>
      <c r="B3770" s="12" t="s">
        <v>38312</v>
      </c>
      <c r="C3770" s="12" t="s">
        <v>38313</v>
      </c>
      <c r="D3770" s="12" t="s">
        <v>38314</v>
      </c>
      <c r="E3770" s="12" t="s">
        <v>38315</v>
      </c>
      <c r="F3770" s="12" t="s">
        <v>496</v>
      </c>
      <c r="G3770" s="12">
        <v>2022.0</v>
      </c>
      <c r="H3770" s="33">
        <v>44541.0</v>
      </c>
      <c r="K3770" s="12" t="s">
        <v>38316</v>
      </c>
    </row>
    <row r="3771" ht="15.75" customHeight="1">
      <c r="A3771" s="12">
        <v>3.4894523E7</v>
      </c>
      <c r="B3771" s="12" t="s">
        <v>38317</v>
      </c>
      <c r="C3771" s="12" t="s">
        <v>38318</v>
      </c>
      <c r="D3771" s="12" t="s">
        <v>38319</v>
      </c>
      <c r="E3771" s="12" t="s">
        <v>18532</v>
      </c>
      <c r="F3771" s="12" t="s">
        <v>496</v>
      </c>
      <c r="G3771" s="12">
        <v>2022.0</v>
      </c>
      <c r="H3771" s="33">
        <v>44541.0</v>
      </c>
      <c r="K3771" s="12" t="s">
        <v>38320</v>
      </c>
    </row>
    <row r="3772" ht="15.75" customHeight="1">
      <c r="A3772" s="12">
        <v>3.4929604E7</v>
      </c>
      <c r="B3772" s="12" t="s">
        <v>38321</v>
      </c>
      <c r="C3772" s="12" t="s">
        <v>38322</v>
      </c>
      <c r="D3772" s="12" t="s">
        <v>38323</v>
      </c>
      <c r="E3772" s="12" t="s">
        <v>31178</v>
      </c>
      <c r="F3772" s="12" t="s">
        <v>496</v>
      </c>
      <c r="G3772" s="12">
        <v>2022.0</v>
      </c>
      <c r="H3772" s="33">
        <v>44550.0</v>
      </c>
      <c r="K3772" s="12" t="s">
        <v>38324</v>
      </c>
    </row>
    <row r="3773" ht="15.75" customHeight="1">
      <c r="A3773" s="12">
        <v>3.4942561E7</v>
      </c>
      <c r="B3773" s="12" t="s">
        <v>38325</v>
      </c>
      <c r="C3773" s="12" t="s">
        <v>38326</v>
      </c>
      <c r="D3773" s="12" t="s">
        <v>38327</v>
      </c>
      <c r="E3773" s="12" t="s">
        <v>38328</v>
      </c>
      <c r="F3773" s="12" t="s">
        <v>496</v>
      </c>
      <c r="G3773" s="12">
        <v>2022.0</v>
      </c>
      <c r="H3773" s="33">
        <v>44553.0</v>
      </c>
      <c r="K3773" s="12" t="s">
        <v>38329</v>
      </c>
    </row>
    <row r="3774" ht="15.75" customHeight="1">
      <c r="A3774" s="12">
        <v>3.4953052E7</v>
      </c>
      <c r="B3774" s="12" t="s">
        <v>38330</v>
      </c>
      <c r="C3774" s="12" t="s">
        <v>38331</v>
      </c>
      <c r="D3774" s="12" t="s">
        <v>38332</v>
      </c>
      <c r="E3774" s="12" t="s">
        <v>38333</v>
      </c>
      <c r="F3774" s="12" t="s">
        <v>18319</v>
      </c>
      <c r="G3774" s="12">
        <v>2022.0</v>
      </c>
      <c r="H3774" s="33">
        <v>44555.0</v>
      </c>
      <c r="I3774" s="12" t="s">
        <v>38334</v>
      </c>
      <c r="K3774" s="12" t="s">
        <v>38335</v>
      </c>
    </row>
    <row r="3775" ht="15.75" customHeight="1">
      <c r="A3775" s="12">
        <v>3.4958171E7</v>
      </c>
      <c r="B3775" s="12" t="s">
        <v>38336</v>
      </c>
      <c r="C3775" s="12" t="s">
        <v>38337</v>
      </c>
      <c r="D3775" s="12" t="s">
        <v>38338</v>
      </c>
      <c r="E3775" s="12" t="s">
        <v>38339</v>
      </c>
      <c r="F3775" s="12" t="s">
        <v>1763</v>
      </c>
      <c r="G3775" s="12">
        <v>2022.0</v>
      </c>
      <c r="H3775" s="33">
        <v>44557.0</v>
      </c>
      <c r="K3775" s="12" t="s">
        <v>38340</v>
      </c>
    </row>
    <row r="3776" ht="15.75" customHeight="1">
      <c r="A3776" s="12">
        <v>3.4958248E7</v>
      </c>
      <c r="B3776" s="12" t="s">
        <v>38341</v>
      </c>
      <c r="C3776" s="12" t="s">
        <v>38342</v>
      </c>
      <c r="D3776" s="12" t="s">
        <v>38343</v>
      </c>
      <c r="E3776" s="12" t="s">
        <v>38344</v>
      </c>
      <c r="F3776" s="12" t="s">
        <v>151</v>
      </c>
      <c r="G3776" s="12">
        <v>2022.0</v>
      </c>
      <c r="H3776" s="33">
        <v>44557.0</v>
      </c>
      <c r="K3776" s="12" t="s">
        <v>38345</v>
      </c>
    </row>
    <row r="3777" ht="15.75" customHeight="1">
      <c r="A3777" s="12">
        <v>3.5092614E7</v>
      </c>
      <c r="B3777" s="12" t="s">
        <v>38346</v>
      </c>
      <c r="C3777" s="12" t="s">
        <v>38347</v>
      </c>
      <c r="D3777" s="12" t="s">
        <v>38348</v>
      </c>
      <c r="E3777" s="12" t="s">
        <v>38349</v>
      </c>
      <c r="F3777" s="12" t="s">
        <v>278</v>
      </c>
      <c r="G3777" s="12">
        <v>2022.0</v>
      </c>
      <c r="H3777" s="33">
        <v>44590.0</v>
      </c>
      <c r="K3777" s="12" t="s">
        <v>38350</v>
      </c>
    </row>
    <row r="3778" ht="15.75" customHeight="1">
      <c r="A3778" s="12">
        <v>3.5115648E7</v>
      </c>
      <c r="B3778" s="12" t="s">
        <v>38351</v>
      </c>
      <c r="C3778" s="12" t="s">
        <v>38352</v>
      </c>
      <c r="D3778" s="12" t="s">
        <v>38353</v>
      </c>
      <c r="E3778" s="12" t="s">
        <v>38354</v>
      </c>
      <c r="F3778" s="12" t="s">
        <v>137</v>
      </c>
      <c r="G3778" s="12">
        <v>2022.0</v>
      </c>
      <c r="H3778" s="33">
        <v>44596.0</v>
      </c>
      <c r="I3778" s="12" t="s">
        <v>38355</v>
      </c>
      <c r="K3778" s="12" t="s">
        <v>38356</v>
      </c>
    </row>
    <row r="3779" ht="15.75" customHeight="1">
      <c r="A3779" s="12">
        <v>3.5124068E7</v>
      </c>
      <c r="B3779" s="12" t="s">
        <v>38357</v>
      </c>
      <c r="C3779" s="12" t="s">
        <v>38358</v>
      </c>
      <c r="D3779" s="12" t="s">
        <v>38359</v>
      </c>
      <c r="E3779" s="12" t="s">
        <v>38360</v>
      </c>
      <c r="F3779" s="12" t="s">
        <v>214</v>
      </c>
      <c r="G3779" s="12">
        <v>2022.0</v>
      </c>
      <c r="H3779" s="33">
        <v>44598.0</v>
      </c>
      <c r="K3779" s="12" t="s">
        <v>38361</v>
      </c>
    </row>
    <row r="3780" ht="15.75" customHeight="1">
      <c r="A3780" s="12">
        <v>3.5124699E7</v>
      </c>
      <c r="B3780" s="12" t="s">
        <v>38362</v>
      </c>
      <c r="C3780" s="12" t="s">
        <v>38363</v>
      </c>
      <c r="D3780" s="12" t="s">
        <v>38364</v>
      </c>
      <c r="E3780" s="12" t="s">
        <v>38365</v>
      </c>
      <c r="F3780" s="12" t="s">
        <v>137</v>
      </c>
      <c r="G3780" s="12">
        <v>2022.0</v>
      </c>
      <c r="H3780" s="33">
        <v>44598.0</v>
      </c>
      <c r="I3780" s="12" t="s">
        <v>38366</v>
      </c>
      <c r="K3780" s="12" t="s">
        <v>38367</v>
      </c>
    </row>
    <row r="3781" ht="15.75" customHeight="1">
      <c r="A3781" s="12">
        <v>3.5183553E7</v>
      </c>
      <c r="B3781" s="12" t="s">
        <v>38368</v>
      </c>
      <c r="C3781" s="12" t="s">
        <v>38369</v>
      </c>
      <c r="D3781" s="12" t="s">
        <v>38370</v>
      </c>
      <c r="E3781" s="12" t="s">
        <v>11488</v>
      </c>
      <c r="F3781" s="12" t="s">
        <v>214</v>
      </c>
      <c r="G3781" s="12">
        <v>2022.0</v>
      </c>
      <c r="H3781" s="33">
        <v>44612.0</v>
      </c>
      <c r="K3781" s="12" t="s">
        <v>38371</v>
      </c>
    </row>
    <row r="3782" ht="15.75" customHeight="1">
      <c r="A3782" s="12">
        <v>3.5187878E7</v>
      </c>
      <c r="B3782" s="12" t="s">
        <v>38372</v>
      </c>
      <c r="C3782" s="12" t="s">
        <v>38373</v>
      </c>
      <c r="D3782" s="12" t="s">
        <v>38374</v>
      </c>
      <c r="E3782" s="12" t="s">
        <v>38375</v>
      </c>
      <c r="F3782" s="12" t="s">
        <v>5979</v>
      </c>
      <c r="G3782" s="12">
        <v>2022.0</v>
      </c>
      <c r="H3782" s="33">
        <v>44613.0</v>
      </c>
      <c r="I3782" s="12" t="s">
        <v>38376</v>
      </c>
      <c r="K3782" s="12" t="s">
        <v>38377</v>
      </c>
    </row>
    <row r="3783" ht="15.75" customHeight="1">
      <c r="A3783" s="12">
        <v>3.5212871E7</v>
      </c>
      <c r="B3783" s="12" t="s">
        <v>38378</v>
      </c>
      <c r="C3783" s="12" t="s">
        <v>38379</v>
      </c>
      <c r="D3783" s="12" t="s">
        <v>38380</v>
      </c>
      <c r="E3783" s="12" t="s">
        <v>36261</v>
      </c>
      <c r="F3783" s="12" t="s">
        <v>664</v>
      </c>
      <c r="G3783" s="12">
        <v>2022.0</v>
      </c>
      <c r="H3783" s="33">
        <v>44617.0</v>
      </c>
      <c r="K3783" s="12" t="s">
        <v>38381</v>
      </c>
    </row>
    <row r="3784" ht="15.75" customHeight="1">
      <c r="A3784" s="12">
        <v>3.5251878E7</v>
      </c>
      <c r="B3784" s="12" t="s">
        <v>38382</v>
      </c>
      <c r="C3784" s="12" t="s">
        <v>38383</v>
      </c>
      <c r="D3784" s="12" t="s">
        <v>38384</v>
      </c>
      <c r="E3784" s="12" t="s">
        <v>38385</v>
      </c>
      <c r="F3784" s="12" t="s">
        <v>20321</v>
      </c>
      <c r="G3784" s="12">
        <v>2022.0</v>
      </c>
      <c r="H3784" s="33">
        <v>44627.0</v>
      </c>
      <c r="I3784" s="12" t="s">
        <v>38386</v>
      </c>
      <c r="K3784" s="12" t="s">
        <v>38387</v>
      </c>
    </row>
    <row r="3785" ht="15.75" customHeight="1">
      <c r="A3785" s="12">
        <v>3.5310843E7</v>
      </c>
      <c r="B3785" s="12" t="s">
        <v>38388</v>
      </c>
      <c r="C3785" s="12" t="s">
        <v>38389</v>
      </c>
      <c r="D3785" s="12" t="s">
        <v>38390</v>
      </c>
      <c r="E3785" s="12" t="s">
        <v>19621</v>
      </c>
      <c r="F3785" s="12" t="s">
        <v>3171</v>
      </c>
      <c r="G3785" s="12">
        <v>2022.0</v>
      </c>
      <c r="H3785" s="33">
        <v>44641.0</v>
      </c>
      <c r="I3785" s="12" t="s">
        <v>38391</v>
      </c>
      <c r="K3785" s="12" t="s">
        <v>38392</v>
      </c>
    </row>
    <row r="3786" ht="15.75" customHeight="1">
      <c r="A3786" s="12">
        <v>3.5388247E7</v>
      </c>
      <c r="B3786" s="12" t="s">
        <v>38394</v>
      </c>
      <c r="C3786" s="12" t="s">
        <v>38395</v>
      </c>
      <c r="D3786" s="12" t="s">
        <v>38396</v>
      </c>
      <c r="E3786" s="12" t="s">
        <v>38397</v>
      </c>
      <c r="F3786" s="12" t="s">
        <v>38398</v>
      </c>
      <c r="G3786" s="12">
        <v>2022.0</v>
      </c>
      <c r="H3786" s="33">
        <v>44658.0</v>
      </c>
      <c r="I3786" s="12" t="s">
        <v>38399</v>
      </c>
      <c r="K3786" s="12" t="s">
        <v>38400</v>
      </c>
    </row>
    <row r="3787" ht="15.75" customHeight="1">
      <c r="A3787" s="12">
        <v>3.5330765E7</v>
      </c>
      <c r="B3787" s="12" t="s">
        <v>38401</v>
      </c>
      <c r="C3787" s="12" t="s">
        <v>38402</v>
      </c>
      <c r="D3787" s="12" t="s">
        <v>38403</v>
      </c>
      <c r="E3787" s="12" t="s">
        <v>27798</v>
      </c>
      <c r="F3787" s="12" t="s">
        <v>1128</v>
      </c>
      <c r="G3787" s="12">
        <v>2022.0</v>
      </c>
      <c r="H3787" s="33">
        <v>44645.0</v>
      </c>
      <c r="I3787" s="12" t="s">
        <v>38404</v>
      </c>
      <c r="K3787" s="12" t="s">
        <v>38405</v>
      </c>
    </row>
    <row r="3788" ht="15.75" customHeight="1">
      <c r="A3788" s="12">
        <v>3.529356E7</v>
      </c>
      <c r="B3788" s="12" t="s">
        <v>38407</v>
      </c>
      <c r="C3788" s="12" t="s">
        <v>38408</v>
      </c>
      <c r="D3788" s="12" t="s">
        <v>38409</v>
      </c>
      <c r="E3788" s="12" t="s">
        <v>38410</v>
      </c>
      <c r="F3788" s="12" t="s">
        <v>721</v>
      </c>
      <c r="G3788" s="12">
        <v>2022.0</v>
      </c>
      <c r="H3788" s="33">
        <v>44636.0</v>
      </c>
      <c r="I3788" s="12" t="s">
        <v>38411</v>
      </c>
      <c r="K3788" s="12" t="s">
        <v>38412</v>
      </c>
    </row>
    <row r="3789" ht="15.75" customHeight="1">
      <c r="A3789" s="12">
        <v>3.4990822E7</v>
      </c>
      <c r="B3789" s="12" t="s">
        <v>38414</v>
      </c>
      <c r="C3789" s="12" t="s">
        <v>38415</v>
      </c>
      <c r="D3789" s="12" t="s">
        <v>38416</v>
      </c>
      <c r="E3789" s="12" t="s">
        <v>38417</v>
      </c>
      <c r="F3789" s="12" t="s">
        <v>36965</v>
      </c>
      <c r="G3789" s="12">
        <v>2022.0</v>
      </c>
      <c r="H3789" s="33">
        <v>44567.0</v>
      </c>
      <c r="I3789" s="12" t="s">
        <v>38418</v>
      </c>
      <c r="J3789" s="12" t="s">
        <v>38419</v>
      </c>
      <c r="K3789" s="12" t="s">
        <v>38420</v>
      </c>
    </row>
    <row r="3790" ht="15.75" customHeight="1">
      <c r="A3790" s="12">
        <v>3.5014614E7</v>
      </c>
      <c r="B3790" s="12" t="s">
        <v>38422</v>
      </c>
      <c r="C3790" s="12" t="s">
        <v>38423</v>
      </c>
      <c r="D3790" s="12" t="s">
        <v>38424</v>
      </c>
      <c r="E3790" s="12" t="s">
        <v>38425</v>
      </c>
      <c r="F3790" s="12" t="s">
        <v>297</v>
      </c>
      <c r="G3790" s="12">
        <v>2022.0</v>
      </c>
      <c r="H3790" s="33">
        <v>44572.0</v>
      </c>
      <c r="I3790" s="12" t="s">
        <v>38426</v>
      </c>
      <c r="K3790" s="12" t="s">
        <v>38427</v>
      </c>
    </row>
    <row r="3791" ht="15.75" customHeight="1">
      <c r="A3791" s="12">
        <v>3.5369485E7</v>
      </c>
      <c r="B3791" s="12" t="s">
        <v>38428</v>
      </c>
      <c r="C3791" s="12" t="s">
        <v>38429</v>
      </c>
      <c r="D3791" s="12" t="s">
        <v>38430</v>
      </c>
      <c r="E3791" s="12" t="s">
        <v>38431</v>
      </c>
      <c r="F3791" s="12" t="s">
        <v>1128</v>
      </c>
      <c r="G3791" s="12">
        <v>2022.0</v>
      </c>
      <c r="H3791" s="33">
        <v>44655.0</v>
      </c>
      <c r="I3791" s="12" t="s">
        <v>38432</v>
      </c>
      <c r="K3791" s="12" t="s">
        <v>38433</v>
      </c>
    </row>
    <row r="3792" ht="15.75" customHeight="1">
      <c r="A3792" s="12">
        <v>3.5108076E7</v>
      </c>
      <c r="B3792" s="12" t="s">
        <v>38435</v>
      </c>
      <c r="C3792" s="12" t="s">
        <v>38436</v>
      </c>
      <c r="D3792" s="12" t="s">
        <v>38437</v>
      </c>
      <c r="E3792" s="12" t="s">
        <v>38438</v>
      </c>
      <c r="F3792" s="12" t="s">
        <v>182</v>
      </c>
      <c r="G3792" s="12">
        <v>2022.0</v>
      </c>
      <c r="H3792" s="33">
        <v>44594.0</v>
      </c>
      <c r="I3792" s="12" t="s">
        <v>38439</v>
      </c>
      <c r="K3792" s="12" t="s">
        <v>38440</v>
      </c>
    </row>
    <row r="3793" ht="15.75" customHeight="1">
      <c r="A3793" s="12">
        <v>3.447097E7</v>
      </c>
      <c r="B3793" s="12" t="s">
        <v>38442</v>
      </c>
      <c r="C3793" s="12" t="s">
        <v>38443</v>
      </c>
      <c r="D3793" s="12" t="s">
        <v>38444</v>
      </c>
      <c r="E3793" s="12" t="s">
        <v>38445</v>
      </c>
      <c r="F3793" s="12" t="s">
        <v>6090</v>
      </c>
      <c r="G3793" s="12">
        <v>2022.0</v>
      </c>
      <c r="H3793" s="33">
        <v>44441.0</v>
      </c>
      <c r="K3793" s="12" t="s">
        <v>38446</v>
      </c>
    </row>
    <row r="3794" ht="15.75" customHeight="1">
      <c r="A3794" s="12">
        <v>3.513433E7</v>
      </c>
      <c r="B3794" s="12" t="s">
        <v>38448</v>
      </c>
      <c r="C3794" s="12" t="s">
        <v>38449</v>
      </c>
      <c r="D3794" s="12" t="s">
        <v>38450</v>
      </c>
      <c r="E3794" s="12" t="s">
        <v>38451</v>
      </c>
      <c r="F3794" s="12" t="s">
        <v>6252</v>
      </c>
      <c r="G3794" s="12">
        <v>2022.0</v>
      </c>
      <c r="H3794" s="33">
        <v>44600.0</v>
      </c>
      <c r="K3794" s="12" t="s">
        <v>38452</v>
      </c>
    </row>
    <row r="3795" ht="15.75" customHeight="1">
      <c r="A3795" s="12">
        <v>3.4076536E7</v>
      </c>
      <c r="B3795" s="12" t="s">
        <v>38454</v>
      </c>
      <c r="C3795" s="12" t="s">
        <v>38455</v>
      </c>
      <c r="D3795" s="12" t="s">
        <v>38456</v>
      </c>
      <c r="E3795" s="12" t="s">
        <v>30411</v>
      </c>
      <c r="F3795" s="12" t="s">
        <v>2291</v>
      </c>
      <c r="G3795" s="12">
        <v>2022.0</v>
      </c>
      <c r="H3795" s="33">
        <v>44349.0</v>
      </c>
      <c r="K3795" s="12" t="s">
        <v>38457</v>
      </c>
    </row>
    <row r="3796" ht="15.75" customHeight="1">
      <c r="A3796" s="12">
        <v>3.4980488E7</v>
      </c>
      <c r="B3796" s="12" t="s">
        <v>38459</v>
      </c>
      <c r="C3796" s="12" t="s">
        <v>38460</v>
      </c>
      <c r="D3796" s="12" t="s">
        <v>38461</v>
      </c>
      <c r="E3796" s="12" t="s">
        <v>38462</v>
      </c>
      <c r="F3796" s="12" t="s">
        <v>2957</v>
      </c>
      <c r="G3796" s="12">
        <v>2022.0</v>
      </c>
      <c r="H3796" s="33">
        <v>44565.0</v>
      </c>
      <c r="K3796" s="12" t="s">
        <v>38463</v>
      </c>
    </row>
    <row r="3797" ht="15.75" customHeight="1">
      <c r="A3797" s="12">
        <v>3.4998998E7</v>
      </c>
      <c r="B3797" s="12" t="s">
        <v>38465</v>
      </c>
      <c r="C3797" s="12" t="s">
        <v>38466</v>
      </c>
      <c r="D3797" s="12" t="s">
        <v>38467</v>
      </c>
      <c r="E3797" s="12" t="s">
        <v>38468</v>
      </c>
      <c r="F3797" s="12" t="s">
        <v>2712</v>
      </c>
      <c r="G3797" s="12">
        <v>2022.0</v>
      </c>
      <c r="H3797" s="33">
        <v>44570.0</v>
      </c>
      <c r="K3797" s="12" t="s">
        <v>38469</v>
      </c>
    </row>
    <row r="3798" ht="15.75" customHeight="1">
      <c r="A3798" s="12">
        <v>3.5006317E7</v>
      </c>
      <c r="B3798" s="12" t="s">
        <v>38470</v>
      </c>
      <c r="C3798" s="12" t="s">
        <v>38471</v>
      </c>
      <c r="D3798" s="12" t="s">
        <v>38472</v>
      </c>
      <c r="E3798" s="12" t="s">
        <v>38473</v>
      </c>
      <c r="F3798" s="12" t="s">
        <v>376</v>
      </c>
      <c r="G3798" s="12">
        <v>2022.0</v>
      </c>
      <c r="H3798" s="33">
        <v>44571.0</v>
      </c>
      <c r="I3798" s="12" t="s">
        <v>38474</v>
      </c>
      <c r="K3798" s="12" t="s">
        <v>38475</v>
      </c>
    </row>
    <row r="3799" ht="15.75" customHeight="1">
      <c r="A3799" s="12">
        <v>3.50392E7</v>
      </c>
      <c r="B3799" s="12" t="s">
        <v>38476</v>
      </c>
      <c r="C3799" s="12" t="s">
        <v>38477</v>
      </c>
      <c r="D3799" s="12" t="s">
        <v>38478</v>
      </c>
      <c r="E3799" s="12" t="s">
        <v>38479</v>
      </c>
      <c r="F3799" s="12" t="s">
        <v>38480</v>
      </c>
      <c r="G3799" s="12">
        <v>2022.0</v>
      </c>
      <c r="H3799" s="33">
        <v>44579.0</v>
      </c>
      <c r="K3799" s="12" t="s">
        <v>38481</v>
      </c>
    </row>
    <row r="3800" ht="15.75" customHeight="1">
      <c r="A3800" s="12">
        <v>3.5108612E7</v>
      </c>
      <c r="B3800" s="12" t="s">
        <v>38482</v>
      </c>
      <c r="C3800" s="12" t="s">
        <v>38483</v>
      </c>
      <c r="D3800" s="12" t="s">
        <v>38484</v>
      </c>
      <c r="E3800" s="12" t="s">
        <v>24212</v>
      </c>
      <c r="F3800" s="12" t="s">
        <v>208</v>
      </c>
      <c r="G3800" s="12">
        <v>2022.0</v>
      </c>
      <c r="H3800" s="33">
        <v>44594.0</v>
      </c>
      <c r="K3800" s="12" t="s">
        <v>38485</v>
      </c>
    </row>
    <row r="3801" ht="15.75" customHeight="1">
      <c r="A3801" s="12">
        <v>3.5164614E7</v>
      </c>
      <c r="B3801" s="12" t="s">
        <v>38486</v>
      </c>
      <c r="C3801" s="12" t="s">
        <v>38487</v>
      </c>
      <c r="D3801" s="12" t="s">
        <v>38488</v>
      </c>
      <c r="E3801" s="12" t="s">
        <v>38489</v>
      </c>
      <c r="F3801" s="12" t="s">
        <v>1217</v>
      </c>
      <c r="G3801" s="12">
        <v>2022.0</v>
      </c>
      <c r="H3801" s="33">
        <v>44607.0</v>
      </c>
      <c r="K3801" s="12" t="s">
        <v>38490</v>
      </c>
    </row>
    <row r="3802" ht="15.75" customHeight="1">
      <c r="A3802" s="12">
        <v>3.5228159E7</v>
      </c>
      <c r="B3802" s="12" t="s">
        <v>38491</v>
      </c>
      <c r="C3802" s="12" t="s">
        <v>38492</v>
      </c>
      <c r="D3802" s="12" t="s">
        <v>38493</v>
      </c>
      <c r="E3802" s="12" t="s">
        <v>38494</v>
      </c>
      <c r="F3802" s="12" t="s">
        <v>202</v>
      </c>
      <c r="G3802" s="12">
        <v>2022.0</v>
      </c>
      <c r="H3802" s="33">
        <v>44621.0</v>
      </c>
      <c r="K3802" s="12" t="s">
        <v>38495</v>
      </c>
    </row>
    <row r="3803" ht="15.75" customHeight="1">
      <c r="A3803" s="12">
        <v>3.5464383E7</v>
      </c>
      <c r="B3803" s="12" t="s">
        <v>38496</v>
      </c>
      <c r="C3803" s="12" t="s">
        <v>38497</v>
      </c>
      <c r="D3803" s="12" t="s">
        <v>38498</v>
      </c>
      <c r="E3803" s="12" t="s">
        <v>38499</v>
      </c>
      <c r="F3803" s="12" t="s">
        <v>18629</v>
      </c>
      <c r="G3803" s="12">
        <v>2022.0</v>
      </c>
      <c r="H3803" s="33">
        <v>44676.0</v>
      </c>
      <c r="I3803" s="12" t="s">
        <v>38500</v>
      </c>
      <c r="K3803" s="12" t="s">
        <v>38501</v>
      </c>
    </row>
    <row r="3804" ht="15.75" customHeight="1">
      <c r="A3804" s="12">
        <v>3.5390092E7</v>
      </c>
      <c r="B3804" s="12" t="s">
        <v>38503</v>
      </c>
      <c r="C3804" s="12" t="s">
        <v>38504</v>
      </c>
      <c r="D3804" s="12" t="s">
        <v>38505</v>
      </c>
      <c r="E3804" s="12" t="s">
        <v>38506</v>
      </c>
      <c r="F3804" s="12" t="s">
        <v>2831</v>
      </c>
      <c r="G3804" s="12">
        <v>2022.0</v>
      </c>
      <c r="H3804" s="33">
        <v>44658.0</v>
      </c>
      <c r="I3804" s="12" t="s">
        <v>38507</v>
      </c>
      <c r="K3804" s="12" t="s">
        <v>38508</v>
      </c>
    </row>
    <row r="3805" ht="15.75" customHeight="1">
      <c r="A3805" s="12">
        <v>3.5416862E7</v>
      </c>
      <c r="B3805" s="12" t="s">
        <v>38510</v>
      </c>
      <c r="C3805" s="12" t="s">
        <v>38511</v>
      </c>
      <c r="D3805" s="12" t="s">
        <v>38512</v>
      </c>
      <c r="E3805" s="12" t="s">
        <v>38513</v>
      </c>
      <c r="F3805" s="12" t="s">
        <v>587</v>
      </c>
      <c r="G3805" s="12">
        <v>2022.0</v>
      </c>
      <c r="H3805" s="33">
        <v>44664.0</v>
      </c>
      <c r="I3805" s="12" t="s">
        <v>38514</v>
      </c>
      <c r="K3805" s="12" t="s">
        <v>38515</v>
      </c>
    </row>
    <row r="3806" ht="15.75" customHeight="1">
      <c r="A3806" s="12">
        <v>3.5479068E7</v>
      </c>
      <c r="B3806" s="12" t="s">
        <v>38517</v>
      </c>
      <c r="C3806" s="12" t="s">
        <v>38518</v>
      </c>
      <c r="D3806" s="12" t="s">
        <v>38519</v>
      </c>
      <c r="E3806" s="12" t="s">
        <v>38520</v>
      </c>
      <c r="F3806" s="12" t="s">
        <v>21929</v>
      </c>
      <c r="G3806" s="12">
        <v>2022.0</v>
      </c>
      <c r="H3806" s="33">
        <v>44679.0</v>
      </c>
      <c r="I3806" s="12" t="s">
        <v>38521</v>
      </c>
      <c r="K3806" s="12" t="s">
        <v>38522</v>
      </c>
    </row>
    <row r="3807" ht="15.75" customHeight="1">
      <c r="A3807" s="12">
        <v>3.5521555E7</v>
      </c>
      <c r="B3807" s="12" t="s">
        <v>38524</v>
      </c>
      <c r="C3807" s="12" t="s">
        <v>38525</v>
      </c>
      <c r="D3807" s="12" t="s">
        <v>38526</v>
      </c>
      <c r="E3807" s="12" t="s">
        <v>12583</v>
      </c>
      <c r="F3807" s="12" t="s">
        <v>38527</v>
      </c>
      <c r="G3807" s="12">
        <v>2022.0</v>
      </c>
      <c r="H3807" s="33">
        <v>44687.0</v>
      </c>
      <c r="I3807" s="12" t="s">
        <v>38528</v>
      </c>
      <c r="K3807" s="12" t="s">
        <v>38529</v>
      </c>
    </row>
    <row r="3808" ht="15.75" customHeight="1">
      <c r="A3808" s="12">
        <v>3.5494515E7</v>
      </c>
      <c r="B3808" s="12" t="s">
        <v>38531</v>
      </c>
      <c r="C3808" s="12" t="s">
        <v>38532</v>
      </c>
      <c r="D3808" s="12" t="s">
        <v>38533</v>
      </c>
      <c r="E3808" s="12" t="s">
        <v>38534</v>
      </c>
      <c r="F3808" s="12" t="s">
        <v>38535</v>
      </c>
      <c r="G3808" s="12">
        <v>2022.0</v>
      </c>
      <c r="H3808" s="33">
        <v>44683.0</v>
      </c>
      <c r="I3808" s="12" t="s">
        <v>38536</v>
      </c>
      <c r="K3808" s="12" t="s">
        <v>38537</v>
      </c>
    </row>
    <row r="3809" ht="15.75" customHeight="1">
      <c r="A3809" s="12">
        <v>3.5531301E7</v>
      </c>
      <c r="B3809" s="12" t="s">
        <v>38539</v>
      </c>
      <c r="C3809" s="12" t="s">
        <v>38540</v>
      </c>
      <c r="D3809" s="12" t="s">
        <v>38541</v>
      </c>
      <c r="E3809" s="12" t="s">
        <v>38542</v>
      </c>
      <c r="F3809" s="12" t="s">
        <v>1128</v>
      </c>
      <c r="G3809" s="12">
        <v>2022.0</v>
      </c>
      <c r="H3809" s="33">
        <v>44690.0</v>
      </c>
      <c r="I3809" s="12" t="s">
        <v>38543</v>
      </c>
      <c r="K3809" s="12" t="s">
        <v>38544</v>
      </c>
    </row>
    <row r="3810" ht="15.75" customHeight="1">
      <c r="A3810" s="12">
        <v>3.5547116E7</v>
      </c>
      <c r="B3810" s="12" t="s">
        <v>38545</v>
      </c>
      <c r="C3810" s="12" t="s">
        <v>38546</v>
      </c>
      <c r="D3810" s="12" t="s">
        <v>38547</v>
      </c>
      <c r="E3810" s="12" t="s">
        <v>38548</v>
      </c>
      <c r="F3810" s="12" t="s">
        <v>1128</v>
      </c>
      <c r="G3810" s="12">
        <v>2022.0</v>
      </c>
      <c r="H3810" s="33">
        <v>44694.0</v>
      </c>
      <c r="I3810" s="12" t="s">
        <v>38549</v>
      </c>
      <c r="K3810" s="12" t="s">
        <v>38550</v>
      </c>
    </row>
    <row r="3811" ht="15.75" customHeight="1">
      <c r="A3811" s="12">
        <v>3.5573006E7</v>
      </c>
      <c r="B3811" s="12" t="s">
        <v>38552</v>
      </c>
      <c r="C3811" s="12" t="s">
        <v>38553</v>
      </c>
      <c r="D3811" s="12" t="s">
        <v>38554</v>
      </c>
      <c r="E3811" s="12" t="s">
        <v>150</v>
      </c>
      <c r="F3811" s="12" t="s">
        <v>34051</v>
      </c>
      <c r="G3811" s="12">
        <v>2022.0</v>
      </c>
      <c r="H3811" s="33">
        <v>44697.0</v>
      </c>
      <c r="I3811" s="12" t="s">
        <v>38555</v>
      </c>
      <c r="K3811" s="12" t="s">
        <v>38556</v>
      </c>
    </row>
    <row r="3812" ht="15.75" customHeight="1">
      <c r="A3812" s="12">
        <v>3.3686775E7</v>
      </c>
      <c r="B3812" s="12" t="s">
        <v>38558</v>
      </c>
      <c r="C3812" s="12" t="s">
        <v>38559</v>
      </c>
      <c r="D3812" s="12" t="s">
        <v>38560</v>
      </c>
      <c r="E3812" s="12" t="s">
        <v>38561</v>
      </c>
      <c r="F3812" s="12" t="s">
        <v>884</v>
      </c>
      <c r="G3812" s="12">
        <v>2022.0</v>
      </c>
      <c r="H3812" s="33">
        <v>44264.0</v>
      </c>
      <c r="K3812" s="12" t="s">
        <v>38562</v>
      </c>
    </row>
    <row r="3813" ht="15.75" customHeight="1">
      <c r="A3813" s="12">
        <v>3.3881802E7</v>
      </c>
      <c r="B3813" s="12" t="s">
        <v>38564</v>
      </c>
      <c r="C3813" s="12" t="s">
        <v>38565</v>
      </c>
      <c r="D3813" s="12" t="s">
        <v>38566</v>
      </c>
      <c r="E3813" s="12" t="s">
        <v>28955</v>
      </c>
      <c r="F3813" s="12" t="s">
        <v>38567</v>
      </c>
      <c r="G3813" s="12">
        <v>2022.0</v>
      </c>
      <c r="H3813" s="33">
        <v>44307.0</v>
      </c>
      <c r="K3813" s="12" t="s">
        <v>38568</v>
      </c>
    </row>
    <row r="3814" ht="15.75" customHeight="1">
      <c r="A3814" s="12">
        <v>3.4455644E7</v>
      </c>
      <c r="B3814" s="12" t="s">
        <v>38569</v>
      </c>
      <c r="C3814" s="12" t="s">
        <v>38570</v>
      </c>
      <c r="D3814" s="12" t="s">
        <v>38571</v>
      </c>
      <c r="E3814" s="12" t="s">
        <v>38572</v>
      </c>
      <c r="F3814" s="12" t="s">
        <v>220</v>
      </c>
      <c r="G3814" s="12">
        <v>2022.0</v>
      </c>
      <c r="H3814" s="33">
        <v>44437.0</v>
      </c>
      <c r="I3814" s="12" t="s">
        <v>38573</v>
      </c>
      <c r="K3814" s="12" t="s">
        <v>38574</v>
      </c>
    </row>
    <row r="3815" ht="15.75" customHeight="1">
      <c r="A3815" s="12">
        <v>3.5064627E7</v>
      </c>
      <c r="B3815" s="12" t="s">
        <v>38575</v>
      </c>
      <c r="C3815" s="12" t="s">
        <v>38576</v>
      </c>
      <c r="D3815" s="12" t="s">
        <v>38577</v>
      </c>
      <c r="E3815" s="12" t="s">
        <v>36952</v>
      </c>
      <c r="F3815" s="12" t="s">
        <v>6955</v>
      </c>
      <c r="G3815" s="12">
        <v>2022.0</v>
      </c>
      <c r="H3815" s="33">
        <v>44583.0</v>
      </c>
      <c r="K3815" s="12" t="s">
        <v>38578</v>
      </c>
    </row>
    <row r="3816" ht="15.75" customHeight="1">
      <c r="A3816" s="12">
        <v>3.511456E7</v>
      </c>
      <c r="B3816" s="12" t="s">
        <v>38579</v>
      </c>
      <c r="C3816" s="12" t="s">
        <v>38580</v>
      </c>
      <c r="D3816" s="12" t="s">
        <v>38581</v>
      </c>
      <c r="E3816" s="12" t="s">
        <v>38582</v>
      </c>
      <c r="F3816" s="12" t="s">
        <v>496</v>
      </c>
      <c r="G3816" s="12">
        <v>2022.0</v>
      </c>
      <c r="H3816" s="33">
        <v>44595.0</v>
      </c>
      <c r="K3816" s="12" t="s">
        <v>38583</v>
      </c>
    </row>
    <row r="3817" ht="15.75" customHeight="1">
      <c r="A3817" s="12">
        <v>3.5115187E7</v>
      </c>
      <c r="B3817" s="12" t="s">
        <v>38584</v>
      </c>
      <c r="C3817" s="12" t="s">
        <v>38585</v>
      </c>
      <c r="D3817" s="12" t="s">
        <v>38586</v>
      </c>
      <c r="E3817" s="12" t="s">
        <v>38587</v>
      </c>
      <c r="F3817" s="12" t="s">
        <v>3277</v>
      </c>
      <c r="G3817" s="12">
        <v>2022.0</v>
      </c>
      <c r="H3817" s="33">
        <v>44596.0</v>
      </c>
      <c r="K3817" s="12" t="s">
        <v>38588</v>
      </c>
    </row>
    <row r="3818" ht="15.75" customHeight="1">
      <c r="A3818" s="12">
        <v>3.5121228E7</v>
      </c>
      <c r="B3818" s="12" t="s">
        <v>38589</v>
      </c>
      <c r="C3818" s="12" t="s">
        <v>38590</v>
      </c>
      <c r="D3818" s="12" t="s">
        <v>38591</v>
      </c>
      <c r="E3818" s="12" t="s">
        <v>38592</v>
      </c>
      <c r="F3818" s="12" t="s">
        <v>496</v>
      </c>
      <c r="G3818" s="12">
        <v>2022.0</v>
      </c>
      <c r="H3818" s="33">
        <v>44597.0</v>
      </c>
      <c r="K3818" s="12" t="s">
        <v>38593</v>
      </c>
    </row>
    <row r="3819" ht="15.75" customHeight="1">
      <c r="A3819" s="12">
        <v>3.5124334E7</v>
      </c>
      <c r="B3819" s="12" t="s">
        <v>38594</v>
      </c>
      <c r="C3819" s="12" t="s">
        <v>38595</v>
      </c>
      <c r="D3819" s="12" t="s">
        <v>38596</v>
      </c>
      <c r="E3819" s="12" t="s">
        <v>27396</v>
      </c>
      <c r="F3819" s="12" t="s">
        <v>496</v>
      </c>
      <c r="G3819" s="12">
        <v>2022.0</v>
      </c>
      <c r="H3819" s="33">
        <v>44598.0</v>
      </c>
      <c r="K3819" s="12" t="s">
        <v>38597</v>
      </c>
    </row>
    <row r="3820" ht="15.75" customHeight="1">
      <c r="A3820" s="12">
        <v>3.5157843E7</v>
      </c>
      <c r="B3820" s="12" t="s">
        <v>38598</v>
      </c>
      <c r="C3820" s="12" t="s">
        <v>38599</v>
      </c>
      <c r="D3820" s="12" t="s">
        <v>38600</v>
      </c>
      <c r="E3820" s="12" t="s">
        <v>38601</v>
      </c>
      <c r="F3820" s="12" t="s">
        <v>2712</v>
      </c>
      <c r="G3820" s="12">
        <v>2022.0</v>
      </c>
      <c r="H3820" s="33">
        <v>44606.0</v>
      </c>
      <c r="K3820" s="12" t="s">
        <v>38602</v>
      </c>
    </row>
    <row r="3821" ht="15.75" customHeight="1">
      <c r="A3821" s="12">
        <v>3.5196607E7</v>
      </c>
      <c r="B3821" s="12" t="s">
        <v>38603</v>
      </c>
      <c r="C3821" s="12" t="s">
        <v>38604</v>
      </c>
      <c r="D3821" s="12" t="s">
        <v>38605</v>
      </c>
      <c r="E3821" s="12" t="s">
        <v>38606</v>
      </c>
      <c r="F3821" s="12" t="s">
        <v>496</v>
      </c>
      <c r="G3821" s="12">
        <v>2022.0</v>
      </c>
      <c r="H3821" s="33">
        <v>44615.0</v>
      </c>
      <c r="K3821" s="12" t="s">
        <v>38607</v>
      </c>
    </row>
    <row r="3822" ht="15.75" customHeight="1">
      <c r="A3822" s="12">
        <v>3.5220061E7</v>
      </c>
      <c r="B3822" s="12" t="s">
        <v>38608</v>
      </c>
      <c r="C3822" s="12" t="s">
        <v>38609</v>
      </c>
      <c r="D3822" s="12" t="s">
        <v>38610</v>
      </c>
      <c r="E3822" s="12" t="s">
        <v>15806</v>
      </c>
      <c r="F3822" s="12" t="s">
        <v>496</v>
      </c>
      <c r="G3822" s="12">
        <v>2022.0</v>
      </c>
      <c r="H3822" s="33">
        <v>44619.0</v>
      </c>
      <c r="K3822" s="12" t="s">
        <v>38611</v>
      </c>
    </row>
    <row r="3823" ht="15.75" customHeight="1">
      <c r="A3823" s="12">
        <v>3.5227947E7</v>
      </c>
      <c r="B3823" s="12" t="s">
        <v>38612</v>
      </c>
      <c r="C3823" s="12" t="s">
        <v>38613</v>
      </c>
      <c r="D3823" s="12" t="s">
        <v>38614</v>
      </c>
      <c r="E3823" s="12" t="s">
        <v>38615</v>
      </c>
      <c r="F3823" s="12" t="s">
        <v>496</v>
      </c>
      <c r="G3823" s="12">
        <v>2022.0</v>
      </c>
      <c r="H3823" s="33">
        <v>44621.0</v>
      </c>
      <c r="K3823" s="12" t="s">
        <v>38616</v>
      </c>
    </row>
    <row r="3824" ht="15.75" customHeight="1">
      <c r="A3824" s="12">
        <v>3.5245854E7</v>
      </c>
      <c r="B3824" s="12" t="s">
        <v>38617</v>
      </c>
      <c r="C3824" s="12" t="s">
        <v>38618</v>
      </c>
      <c r="D3824" s="12" t="s">
        <v>38619</v>
      </c>
      <c r="E3824" s="12" t="s">
        <v>15806</v>
      </c>
      <c r="F3824" s="12" t="s">
        <v>496</v>
      </c>
      <c r="G3824" s="12">
        <v>2022.0</v>
      </c>
      <c r="H3824" s="33">
        <v>44624.0</v>
      </c>
      <c r="K3824" s="12" t="s">
        <v>38620</v>
      </c>
    </row>
    <row r="3825" ht="15.75" customHeight="1">
      <c r="A3825" s="12">
        <v>3.5431064E7</v>
      </c>
      <c r="B3825" s="12" t="s">
        <v>38621</v>
      </c>
      <c r="C3825" s="12" t="s">
        <v>38622</v>
      </c>
      <c r="D3825" s="12" t="s">
        <v>38623</v>
      </c>
      <c r="E3825" s="12" t="s">
        <v>38624</v>
      </c>
      <c r="F3825" s="12" t="s">
        <v>12747</v>
      </c>
      <c r="G3825" s="12">
        <v>2022.0</v>
      </c>
      <c r="H3825" s="33">
        <v>44669.0</v>
      </c>
      <c r="K3825" s="12" t="s">
        <v>38625</v>
      </c>
    </row>
    <row r="3826" ht="15.75" customHeight="1">
      <c r="A3826" s="12">
        <v>3.5529481E7</v>
      </c>
      <c r="B3826" s="12" t="s">
        <v>38626</v>
      </c>
      <c r="C3826" s="12" t="s">
        <v>38627</v>
      </c>
      <c r="D3826" s="12" t="s">
        <v>38628</v>
      </c>
      <c r="E3826" s="12" t="s">
        <v>38629</v>
      </c>
      <c r="F3826" s="12" t="s">
        <v>8200</v>
      </c>
      <c r="G3826" s="12">
        <v>2022.0</v>
      </c>
      <c r="H3826" s="33">
        <v>44690.0</v>
      </c>
      <c r="I3826" s="12" t="s">
        <v>38630</v>
      </c>
      <c r="K3826" s="12" t="s">
        <v>38631</v>
      </c>
    </row>
    <row r="3827" ht="15.75" customHeight="1">
      <c r="A3827" s="12">
        <v>3.5592653E7</v>
      </c>
      <c r="B3827" s="12" t="s">
        <v>38633</v>
      </c>
      <c r="C3827" s="12" t="s">
        <v>38634</v>
      </c>
      <c r="D3827" s="12" t="s">
        <v>38635</v>
      </c>
      <c r="E3827" s="12" t="s">
        <v>15730</v>
      </c>
      <c r="F3827" s="12" t="s">
        <v>3171</v>
      </c>
      <c r="G3827" s="12">
        <v>2022.0</v>
      </c>
      <c r="H3827" s="33">
        <v>44701.0</v>
      </c>
      <c r="I3827" s="12" t="s">
        <v>38636</v>
      </c>
      <c r="K3827" s="12" t="s">
        <v>38637</v>
      </c>
    </row>
    <row r="3828" ht="15.75" customHeight="1">
      <c r="A3828" s="12">
        <v>3.558793E7</v>
      </c>
      <c r="B3828" s="12" t="s">
        <v>38644</v>
      </c>
      <c r="C3828" s="12" t="s">
        <v>38645</v>
      </c>
      <c r="D3828" s="12" t="s">
        <v>38646</v>
      </c>
      <c r="E3828" s="12" t="s">
        <v>38647</v>
      </c>
      <c r="F3828" s="12" t="s">
        <v>2831</v>
      </c>
      <c r="G3828" s="12">
        <v>2022.0</v>
      </c>
      <c r="H3828" s="33">
        <v>44700.0</v>
      </c>
      <c r="I3828" s="12" t="s">
        <v>38648</v>
      </c>
      <c r="K3828" s="12" t="s">
        <v>38649</v>
      </c>
    </row>
    <row r="3829" ht="15.75" customHeight="1">
      <c r="A3829" s="12">
        <v>3.5991722E7</v>
      </c>
      <c r="B3829" s="12" t="s">
        <v>38651</v>
      </c>
      <c r="C3829" s="12" t="s">
        <v>38652</v>
      </c>
      <c r="D3829" s="12" t="s">
        <v>38653</v>
      </c>
      <c r="E3829" s="12" t="s">
        <v>38654</v>
      </c>
      <c r="F3829" s="12" t="s">
        <v>38655</v>
      </c>
      <c r="G3829" s="12">
        <v>2022.0</v>
      </c>
      <c r="H3829" s="33">
        <v>44795.0</v>
      </c>
      <c r="I3829" s="12" t="s">
        <v>38656</v>
      </c>
      <c r="K3829" s="12" t="s">
        <v>38657</v>
      </c>
    </row>
    <row r="3830" ht="15.75" customHeight="1">
      <c r="A3830" s="12">
        <v>3.5719343E7</v>
      </c>
      <c r="B3830" s="12" t="s">
        <v>38659</v>
      </c>
      <c r="C3830" s="12" t="s">
        <v>38660</v>
      </c>
      <c r="D3830" s="12" t="s">
        <v>38661</v>
      </c>
      <c r="E3830" s="12" t="s">
        <v>38662</v>
      </c>
      <c r="F3830" s="12" t="s">
        <v>3171</v>
      </c>
      <c r="G3830" s="12">
        <v>2022.0</v>
      </c>
      <c r="H3830" s="33">
        <v>44732.0</v>
      </c>
      <c r="I3830" s="12" t="s">
        <v>38663</v>
      </c>
      <c r="K3830" s="12" t="s">
        <v>38664</v>
      </c>
    </row>
    <row r="3831" ht="15.75" customHeight="1">
      <c r="A3831" s="12">
        <v>3.5648978E7</v>
      </c>
      <c r="B3831" s="12" t="s">
        <v>38666</v>
      </c>
      <c r="C3831" s="12" t="s">
        <v>38667</v>
      </c>
      <c r="D3831" s="12" t="s">
        <v>38668</v>
      </c>
      <c r="E3831" s="12" t="s">
        <v>38669</v>
      </c>
      <c r="F3831" s="12" t="s">
        <v>587</v>
      </c>
      <c r="G3831" s="12">
        <v>2022.0</v>
      </c>
      <c r="H3831" s="33">
        <v>44713.0</v>
      </c>
      <c r="I3831" s="12" t="s">
        <v>38670</v>
      </c>
      <c r="K3831" s="12" t="s">
        <v>38671</v>
      </c>
    </row>
    <row r="3832" ht="15.75" customHeight="1">
      <c r="A3832" s="12">
        <v>3.5711652E7</v>
      </c>
      <c r="B3832" s="12" t="s">
        <v>38673</v>
      </c>
      <c r="C3832" s="12" t="s">
        <v>38674</v>
      </c>
      <c r="D3832" s="12" t="s">
        <v>38675</v>
      </c>
      <c r="E3832" s="12" t="s">
        <v>29155</v>
      </c>
      <c r="F3832" s="12" t="s">
        <v>3171</v>
      </c>
      <c r="G3832" s="12">
        <v>2022.0</v>
      </c>
      <c r="H3832" s="33">
        <v>44729.0</v>
      </c>
      <c r="I3832" s="12" t="s">
        <v>38676</v>
      </c>
      <c r="K3832" s="12" t="s">
        <v>38677</v>
      </c>
    </row>
    <row r="3833" ht="15.75" customHeight="1">
      <c r="A3833" s="12">
        <v>3.452526E7</v>
      </c>
      <c r="B3833" s="12" t="s">
        <v>38679</v>
      </c>
      <c r="C3833" s="12" t="s">
        <v>38680</v>
      </c>
      <c r="D3833" s="12" t="s">
        <v>38681</v>
      </c>
      <c r="E3833" s="12" t="s">
        <v>19919</v>
      </c>
      <c r="F3833" s="12" t="s">
        <v>3814</v>
      </c>
      <c r="G3833" s="12">
        <v>2022.0</v>
      </c>
      <c r="H3833" s="33">
        <v>44454.0</v>
      </c>
      <c r="I3833" s="12" t="s">
        <v>38682</v>
      </c>
      <c r="K3833" s="12" t="s">
        <v>38683</v>
      </c>
    </row>
    <row r="3834" ht="15.75" customHeight="1">
      <c r="A3834" s="12">
        <v>3.4846757E7</v>
      </c>
      <c r="B3834" s="12" t="s">
        <v>38685</v>
      </c>
      <c r="C3834" s="12" t="s">
        <v>31422</v>
      </c>
      <c r="D3834" s="12" t="s">
        <v>38686</v>
      </c>
      <c r="E3834" s="12" t="s">
        <v>1604</v>
      </c>
      <c r="F3834" s="12" t="s">
        <v>119</v>
      </c>
      <c r="G3834" s="12">
        <v>2022.0</v>
      </c>
      <c r="H3834" s="33">
        <v>44530.0</v>
      </c>
      <c r="K3834" s="12" t="s">
        <v>38687</v>
      </c>
    </row>
    <row r="3835" ht="15.75" customHeight="1">
      <c r="A3835" s="12">
        <v>3.4996709E7</v>
      </c>
      <c r="B3835" s="12" t="s">
        <v>38688</v>
      </c>
      <c r="C3835" s="12" t="s">
        <v>38689</v>
      </c>
      <c r="D3835" s="12" t="s">
        <v>38690</v>
      </c>
      <c r="E3835" s="12" t="s">
        <v>38691</v>
      </c>
      <c r="F3835" s="12" t="s">
        <v>903</v>
      </c>
      <c r="G3835" s="12">
        <v>2022.0</v>
      </c>
      <c r="H3835" s="33">
        <v>44569.0</v>
      </c>
      <c r="K3835" s="12" t="s">
        <v>38692</v>
      </c>
    </row>
    <row r="3836" ht="15.75" customHeight="1">
      <c r="A3836" s="12">
        <v>3.502489E7</v>
      </c>
      <c r="B3836" s="12" t="s">
        <v>38693</v>
      </c>
      <c r="C3836" s="12" t="s">
        <v>38694</v>
      </c>
      <c r="D3836" s="12" t="s">
        <v>38695</v>
      </c>
      <c r="E3836" s="12" t="s">
        <v>38696</v>
      </c>
      <c r="F3836" s="12" t="s">
        <v>38697</v>
      </c>
      <c r="G3836" s="12">
        <v>2022.0</v>
      </c>
      <c r="H3836" s="33">
        <v>44574.0</v>
      </c>
      <c r="K3836" s="12" t="s">
        <v>38698</v>
      </c>
    </row>
    <row r="3837" ht="15.75" customHeight="1">
      <c r="A3837" s="12">
        <v>3.506453E7</v>
      </c>
      <c r="B3837" s="12" t="s">
        <v>38699</v>
      </c>
      <c r="C3837" s="12" t="s">
        <v>38700</v>
      </c>
      <c r="D3837" s="12" t="s">
        <v>38701</v>
      </c>
      <c r="E3837" s="12" t="s">
        <v>38702</v>
      </c>
      <c r="F3837" s="12" t="s">
        <v>2050</v>
      </c>
      <c r="G3837" s="12">
        <v>2022.0</v>
      </c>
      <c r="H3837" s="33">
        <v>44583.0</v>
      </c>
      <c r="K3837" s="12" t="s">
        <v>38703</v>
      </c>
    </row>
    <row r="3838" ht="15.75" customHeight="1">
      <c r="A3838" s="12">
        <v>3.5083655E7</v>
      </c>
      <c r="B3838" s="12" t="s">
        <v>38704</v>
      </c>
      <c r="C3838" s="12" t="s">
        <v>38705</v>
      </c>
      <c r="D3838" s="12" t="s">
        <v>38706</v>
      </c>
      <c r="E3838" s="12" t="s">
        <v>38707</v>
      </c>
      <c r="F3838" s="12" t="s">
        <v>1616</v>
      </c>
      <c r="G3838" s="12">
        <v>2022.0</v>
      </c>
      <c r="H3838" s="33">
        <v>44588.0</v>
      </c>
      <c r="K3838" s="12" t="s">
        <v>38708</v>
      </c>
    </row>
    <row r="3839" ht="15.75" customHeight="1">
      <c r="A3839" s="12">
        <v>3.5107775E7</v>
      </c>
      <c r="B3839" s="12" t="s">
        <v>38709</v>
      </c>
      <c r="C3839" s="12" t="s">
        <v>38710</v>
      </c>
      <c r="D3839" s="12" t="s">
        <v>38711</v>
      </c>
      <c r="E3839" s="12" t="s">
        <v>38712</v>
      </c>
      <c r="F3839" s="12" t="s">
        <v>1711</v>
      </c>
      <c r="G3839" s="12">
        <v>2022.0</v>
      </c>
      <c r="H3839" s="33">
        <v>44594.0</v>
      </c>
      <c r="K3839" s="12" t="s">
        <v>38713</v>
      </c>
    </row>
    <row r="3840" ht="15.75" customHeight="1">
      <c r="A3840" s="12">
        <v>3.5112745E7</v>
      </c>
      <c r="B3840" s="12" t="s">
        <v>38714</v>
      </c>
      <c r="C3840" s="12" t="s">
        <v>38715</v>
      </c>
      <c r="D3840" s="12" t="s">
        <v>38716</v>
      </c>
      <c r="E3840" s="12" t="s">
        <v>38717</v>
      </c>
      <c r="F3840" s="12" t="s">
        <v>426</v>
      </c>
      <c r="G3840" s="12">
        <v>2022.0</v>
      </c>
      <c r="H3840" s="33">
        <v>44595.0</v>
      </c>
      <c r="I3840" s="12" t="s">
        <v>38718</v>
      </c>
      <c r="J3840" s="12" t="s">
        <v>38719</v>
      </c>
      <c r="K3840" s="12" t="s">
        <v>38720</v>
      </c>
    </row>
    <row r="3841" ht="15.75" customHeight="1">
      <c r="A3841" s="12">
        <v>3.5142079E7</v>
      </c>
      <c r="B3841" s="12" t="s">
        <v>38721</v>
      </c>
      <c r="C3841" s="12" t="s">
        <v>38722</v>
      </c>
      <c r="D3841" s="12" t="s">
        <v>38723</v>
      </c>
      <c r="E3841" s="12" t="s">
        <v>31399</v>
      </c>
      <c r="F3841" s="12" t="s">
        <v>1763</v>
      </c>
      <c r="G3841" s="12">
        <v>2022.0</v>
      </c>
      <c r="H3841" s="33">
        <v>44602.0</v>
      </c>
      <c r="K3841" s="12" t="s">
        <v>38724</v>
      </c>
    </row>
    <row r="3842" ht="15.75" customHeight="1">
      <c r="A3842" s="12">
        <v>3.5770179E7</v>
      </c>
      <c r="B3842" s="12" t="s">
        <v>38725</v>
      </c>
      <c r="C3842" s="12" t="s">
        <v>38726</v>
      </c>
      <c r="D3842" s="12" t="s">
        <v>38727</v>
      </c>
      <c r="E3842" s="12" t="s">
        <v>38728</v>
      </c>
      <c r="F3842" s="12" t="s">
        <v>1128</v>
      </c>
      <c r="G3842" s="12">
        <v>2022.0</v>
      </c>
      <c r="H3842" s="33">
        <v>44742.0</v>
      </c>
      <c r="I3842" s="12" t="s">
        <v>38729</v>
      </c>
      <c r="K3842" s="12" t="s">
        <v>38730</v>
      </c>
    </row>
    <row r="3843" ht="15.75" customHeight="1">
      <c r="A3843" s="12">
        <v>3.5729906E7</v>
      </c>
      <c r="B3843" s="12" t="s">
        <v>38732</v>
      </c>
      <c r="C3843" s="12" t="s">
        <v>38733</v>
      </c>
      <c r="D3843" s="12" t="s">
        <v>38734</v>
      </c>
      <c r="E3843" s="12" t="s">
        <v>38735</v>
      </c>
      <c r="F3843" s="12" t="s">
        <v>8200</v>
      </c>
      <c r="G3843" s="12">
        <v>2022.0</v>
      </c>
      <c r="H3843" s="33">
        <v>44734.0</v>
      </c>
      <c r="I3843" s="12" t="s">
        <v>38736</v>
      </c>
      <c r="K3843" s="12" t="s">
        <v>38737</v>
      </c>
    </row>
    <row r="3844" ht="15.75" customHeight="1">
      <c r="A3844" s="12">
        <v>3.5812423E7</v>
      </c>
      <c r="B3844" s="12" t="s">
        <v>38739</v>
      </c>
      <c r="C3844" s="12" t="s">
        <v>38740</v>
      </c>
      <c r="D3844" s="12" t="s">
        <v>38741</v>
      </c>
      <c r="E3844" s="12" t="s">
        <v>38064</v>
      </c>
      <c r="F3844" s="12" t="s">
        <v>21929</v>
      </c>
      <c r="G3844" s="12">
        <v>2022.0</v>
      </c>
      <c r="H3844" s="33">
        <v>44753.0</v>
      </c>
      <c r="I3844" s="12" t="s">
        <v>38742</v>
      </c>
      <c r="K3844" s="12" t="s">
        <v>38743</v>
      </c>
    </row>
    <row r="3845" ht="15.75" customHeight="1">
      <c r="A3845" s="12">
        <v>3.5814684E7</v>
      </c>
      <c r="B3845" s="12" t="s">
        <v>38745</v>
      </c>
      <c r="C3845" s="12" t="s">
        <v>38746</v>
      </c>
      <c r="D3845" s="12" t="s">
        <v>38747</v>
      </c>
      <c r="E3845" s="12" t="s">
        <v>36193</v>
      </c>
      <c r="F3845" s="12" t="s">
        <v>1128</v>
      </c>
      <c r="G3845" s="12">
        <v>2022.0</v>
      </c>
      <c r="H3845" s="33">
        <v>44753.0</v>
      </c>
      <c r="I3845" s="12" t="s">
        <v>38748</v>
      </c>
      <c r="K3845" s="12" t="s">
        <v>38749</v>
      </c>
    </row>
    <row r="3846" ht="15.75" customHeight="1">
      <c r="A3846" s="12">
        <v>3.5767753E7</v>
      </c>
      <c r="B3846" s="12" t="s">
        <v>38750</v>
      </c>
      <c r="C3846" s="12" t="s">
        <v>38751</v>
      </c>
      <c r="D3846" s="12" t="s">
        <v>38752</v>
      </c>
      <c r="E3846" s="12" t="s">
        <v>36033</v>
      </c>
      <c r="F3846" s="12" t="s">
        <v>3022</v>
      </c>
      <c r="G3846" s="12">
        <v>2022.0</v>
      </c>
      <c r="H3846" s="33">
        <v>44741.0</v>
      </c>
      <c r="K3846" s="12" t="s">
        <v>38753</v>
      </c>
    </row>
    <row r="3847" ht="15.75" customHeight="1">
      <c r="A3847" s="12">
        <v>3.3403565E7</v>
      </c>
      <c r="B3847" s="12" t="s">
        <v>38755</v>
      </c>
      <c r="C3847" s="12" t="s">
        <v>38756</v>
      </c>
      <c r="D3847" s="12" t="s">
        <v>38757</v>
      </c>
      <c r="E3847" s="12" t="s">
        <v>38758</v>
      </c>
      <c r="F3847" s="12" t="s">
        <v>125</v>
      </c>
      <c r="G3847" s="12">
        <v>2022.0</v>
      </c>
      <c r="H3847" s="33">
        <v>44202.0</v>
      </c>
      <c r="I3847" s="12" t="s">
        <v>38759</v>
      </c>
      <c r="K3847" s="12" t="s">
        <v>38760</v>
      </c>
    </row>
    <row r="3848" ht="15.75" customHeight="1">
      <c r="A3848" s="12">
        <v>3.4096687E7</v>
      </c>
      <c r="B3848" s="12" t="s">
        <v>38762</v>
      </c>
      <c r="C3848" s="12" t="s">
        <v>38763</v>
      </c>
      <c r="D3848" s="12" t="s">
        <v>38764</v>
      </c>
      <c r="E3848" s="12" t="s">
        <v>27521</v>
      </c>
      <c r="F3848" s="12" t="s">
        <v>884</v>
      </c>
      <c r="G3848" s="12">
        <v>2022.0</v>
      </c>
      <c r="H3848" s="33">
        <v>44354.0</v>
      </c>
      <c r="K3848" s="12" t="s">
        <v>38765</v>
      </c>
    </row>
    <row r="3849" ht="15.75" customHeight="1">
      <c r="A3849" s="12">
        <v>3.4125999E7</v>
      </c>
      <c r="B3849" s="12" t="s">
        <v>38766</v>
      </c>
      <c r="C3849" s="12" t="s">
        <v>38767</v>
      </c>
      <c r="D3849" s="12" t="s">
        <v>38768</v>
      </c>
      <c r="E3849" s="12" t="s">
        <v>38769</v>
      </c>
      <c r="F3849" s="12" t="s">
        <v>884</v>
      </c>
      <c r="G3849" s="12">
        <v>2022.0</v>
      </c>
      <c r="H3849" s="33">
        <v>44361.0</v>
      </c>
      <c r="K3849" s="12" t="s">
        <v>38770</v>
      </c>
    </row>
    <row r="3850" ht="15.75" customHeight="1">
      <c r="A3850" s="12">
        <v>3.4331835E7</v>
      </c>
      <c r="B3850" s="12" t="s">
        <v>38771</v>
      </c>
      <c r="C3850" s="12" t="s">
        <v>38772</v>
      </c>
      <c r="D3850" s="12" t="s">
        <v>38773</v>
      </c>
      <c r="E3850" s="12" t="s">
        <v>38774</v>
      </c>
      <c r="F3850" s="12" t="s">
        <v>884</v>
      </c>
      <c r="G3850" s="12">
        <v>2022.0</v>
      </c>
      <c r="H3850" s="33">
        <v>44408.0</v>
      </c>
      <c r="K3850" s="12" t="s">
        <v>38775</v>
      </c>
    </row>
    <row r="3851" ht="15.75" customHeight="1">
      <c r="A3851" s="12">
        <v>3.443664E7</v>
      </c>
      <c r="B3851" s="12" t="s">
        <v>38776</v>
      </c>
      <c r="C3851" s="12" t="s">
        <v>38777</v>
      </c>
      <c r="D3851" s="12" t="s">
        <v>38778</v>
      </c>
      <c r="E3851" s="12" t="s">
        <v>38779</v>
      </c>
      <c r="F3851" s="12" t="s">
        <v>1449</v>
      </c>
      <c r="G3851" s="12">
        <v>2022.0</v>
      </c>
      <c r="H3851" s="33">
        <v>44434.0</v>
      </c>
      <c r="I3851" s="12" t="s">
        <v>38780</v>
      </c>
      <c r="K3851" s="12" t="s">
        <v>38781</v>
      </c>
    </row>
    <row r="3852" ht="15.75" customHeight="1">
      <c r="A3852" s="12">
        <v>3.4487635E7</v>
      </c>
      <c r="B3852" s="12" t="s">
        <v>38782</v>
      </c>
      <c r="C3852" s="12" t="s">
        <v>38783</v>
      </c>
      <c r="D3852" s="12" t="s">
        <v>38784</v>
      </c>
      <c r="E3852" s="12" t="s">
        <v>35515</v>
      </c>
      <c r="F3852" s="12" t="s">
        <v>884</v>
      </c>
      <c r="G3852" s="12">
        <v>2022.0</v>
      </c>
      <c r="H3852" s="33">
        <v>44445.0</v>
      </c>
      <c r="I3852" s="12" t="s">
        <v>38785</v>
      </c>
      <c r="K3852" s="12" t="s">
        <v>38786</v>
      </c>
    </row>
    <row r="3853" ht="15.75" customHeight="1">
      <c r="A3853" s="12">
        <v>3.4529897E7</v>
      </c>
      <c r="B3853" s="12" t="s">
        <v>38787</v>
      </c>
      <c r="C3853" s="12" t="s">
        <v>38788</v>
      </c>
      <c r="D3853" s="12" t="s">
        <v>38789</v>
      </c>
      <c r="E3853" s="12" t="s">
        <v>28079</v>
      </c>
      <c r="F3853" s="12" t="s">
        <v>884</v>
      </c>
      <c r="G3853" s="12">
        <v>2022.0</v>
      </c>
      <c r="H3853" s="33">
        <v>44455.0</v>
      </c>
      <c r="K3853" s="12" t="s">
        <v>38790</v>
      </c>
    </row>
    <row r="3854" ht="15.75" customHeight="1">
      <c r="A3854" s="12">
        <v>3.4738325E7</v>
      </c>
      <c r="B3854" s="12" t="s">
        <v>38791</v>
      </c>
      <c r="C3854" s="12" t="s">
        <v>38792</v>
      </c>
      <c r="D3854" s="12" t="s">
        <v>38793</v>
      </c>
      <c r="E3854" s="12" t="s">
        <v>28079</v>
      </c>
      <c r="F3854" s="12" t="s">
        <v>884</v>
      </c>
      <c r="G3854" s="12">
        <v>2022.0</v>
      </c>
      <c r="H3854" s="33">
        <v>44505.0</v>
      </c>
      <c r="K3854" s="12" t="s">
        <v>38794</v>
      </c>
    </row>
    <row r="3855" ht="15.75" customHeight="1">
      <c r="A3855" s="12">
        <v>3.4792293E7</v>
      </c>
      <c r="B3855" s="12" t="s">
        <v>38795</v>
      </c>
      <c r="C3855" s="12" t="s">
        <v>38796</v>
      </c>
      <c r="D3855" s="12" t="s">
        <v>38797</v>
      </c>
      <c r="E3855" s="12" t="s">
        <v>38798</v>
      </c>
      <c r="F3855" s="12" t="s">
        <v>884</v>
      </c>
      <c r="G3855" s="12">
        <v>2022.0</v>
      </c>
      <c r="H3855" s="33">
        <v>44518.0</v>
      </c>
      <c r="K3855" s="12" t="s">
        <v>38799</v>
      </c>
    </row>
    <row r="3856" ht="15.75" customHeight="1">
      <c r="A3856" s="12">
        <v>3.5181953E7</v>
      </c>
      <c r="B3856" s="12" t="s">
        <v>38800</v>
      </c>
      <c r="C3856" s="12" t="s">
        <v>38801</v>
      </c>
      <c r="D3856" s="12" t="s">
        <v>38802</v>
      </c>
      <c r="E3856" s="12" t="s">
        <v>12253</v>
      </c>
      <c r="F3856" s="12" t="s">
        <v>38803</v>
      </c>
      <c r="G3856" s="12">
        <v>2022.0</v>
      </c>
      <c r="H3856" s="33">
        <v>44611.0</v>
      </c>
      <c r="K3856" s="12" t="s">
        <v>38804</v>
      </c>
    </row>
    <row r="3857" ht="15.75" customHeight="1">
      <c r="A3857" s="12">
        <v>3.5793374E7</v>
      </c>
      <c r="B3857" s="12" t="s">
        <v>38810</v>
      </c>
      <c r="C3857" s="12" t="s">
        <v>38811</v>
      </c>
      <c r="D3857" s="12" t="s">
        <v>38812</v>
      </c>
      <c r="E3857" s="12" t="s">
        <v>38813</v>
      </c>
      <c r="F3857" s="12" t="s">
        <v>2831</v>
      </c>
      <c r="G3857" s="12">
        <v>2022.0</v>
      </c>
      <c r="H3857" s="33">
        <v>44748.0</v>
      </c>
      <c r="I3857" s="12" t="s">
        <v>38814</v>
      </c>
      <c r="K3857" s="12" t="s">
        <v>38815</v>
      </c>
    </row>
    <row r="3858" ht="15.75" customHeight="1">
      <c r="A3858" s="12">
        <v>3.5873163E7</v>
      </c>
      <c r="B3858" s="12" t="s">
        <v>38817</v>
      </c>
      <c r="C3858" s="12" t="s">
        <v>38818</v>
      </c>
      <c r="D3858" s="12" t="s">
        <v>38819</v>
      </c>
      <c r="E3858" s="12" t="s">
        <v>38820</v>
      </c>
      <c r="F3858" s="12" t="s">
        <v>3171</v>
      </c>
      <c r="G3858" s="12">
        <v>2022.0</v>
      </c>
      <c r="H3858" s="33">
        <v>44767.0</v>
      </c>
      <c r="I3858" s="12" t="s">
        <v>38821</v>
      </c>
      <c r="K3858" s="12" t="s">
        <v>38822</v>
      </c>
    </row>
    <row r="3859" ht="15.75" customHeight="1">
      <c r="A3859" s="12">
        <v>3.5898544E7</v>
      </c>
      <c r="B3859" s="12" t="s">
        <v>38824</v>
      </c>
      <c r="C3859" s="12" t="s">
        <v>38825</v>
      </c>
      <c r="D3859" s="12" t="s">
        <v>38826</v>
      </c>
      <c r="E3859" s="12" t="s">
        <v>27310</v>
      </c>
      <c r="F3859" s="12" t="s">
        <v>18629</v>
      </c>
      <c r="G3859" s="12">
        <v>2022.0</v>
      </c>
      <c r="H3859" s="33">
        <v>44770.0</v>
      </c>
      <c r="I3859" s="12" t="s">
        <v>38827</v>
      </c>
      <c r="K3859" s="12" t="s">
        <v>38828</v>
      </c>
    </row>
    <row r="3860" ht="15.75" customHeight="1">
      <c r="A3860" s="12">
        <v>3.5919868E7</v>
      </c>
      <c r="B3860" s="12" t="s">
        <v>38835</v>
      </c>
      <c r="C3860" s="12" t="s">
        <v>38836</v>
      </c>
      <c r="D3860" s="12" t="s">
        <v>38837</v>
      </c>
      <c r="E3860" s="12" t="s">
        <v>38838</v>
      </c>
      <c r="F3860" s="12" t="s">
        <v>38839</v>
      </c>
      <c r="G3860" s="12">
        <v>2022.0</v>
      </c>
      <c r="H3860" s="33">
        <v>44776.0</v>
      </c>
      <c r="I3860" s="12" t="s">
        <v>38840</v>
      </c>
      <c r="K3860" s="12" t="s">
        <v>38841</v>
      </c>
    </row>
    <row r="3861" ht="15.75" customHeight="1">
      <c r="A3861" s="12">
        <v>3.5923389E7</v>
      </c>
      <c r="B3861" s="12" t="s">
        <v>38842</v>
      </c>
      <c r="C3861" s="12" t="s">
        <v>38843</v>
      </c>
      <c r="D3861" s="12" t="s">
        <v>38844</v>
      </c>
      <c r="E3861" s="12" t="s">
        <v>38845</v>
      </c>
      <c r="F3861" s="12" t="s">
        <v>1128</v>
      </c>
      <c r="G3861" s="12">
        <v>2022.0</v>
      </c>
      <c r="H3861" s="33">
        <v>44777.0</v>
      </c>
      <c r="I3861" s="12" t="s">
        <v>38846</v>
      </c>
      <c r="K3861" s="12" t="s">
        <v>38847</v>
      </c>
    </row>
    <row r="3862" ht="15.75" customHeight="1">
      <c r="A3862" s="12">
        <v>3.5959365E7</v>
      </c>
      <c r="B3862" s="12" t="s">
        <v>38853</v>
      </c>
      <c r="C3862" s="12" t="s">
        <v>38854</v>
      </c>
      <c r="D3862" s="12" t="s">
        <v>38855</v>
      </c>
      <c r="E3862" s="12" t="s">
        <v>4690</v>
      </c>
      <c r="F3862" s="12" t="s">
        <v>3171</v>
      </c>
      <c r="G3862" s="12">
        <v>2022.0</v>
      </c>
      <c r="H3862" s="33">
        <v>44785.0</v>
      </c>
      <c r="I3862" s="12" t="s">
        <v>38856</v>
      </c>
      <c r="K3862" s="12" t="s">
        <v>38857</v>
      </c>
    </row>
    <row r="3863" ht="15.75" customHeight="1">
      <c r="A3863" s="12">
        <v>3.5895627E7</v>
      </c>
      <c r="B3863" s="12" t="s">
        <v>38859</v>
      </c>
      <c r="C3863" s="12" t="s">
        <v>38860</v>
      </c>
      <c r="D3863" s="12" t="s">
        <v>38861</v>
      </c>
      <c r="E3863" s="12" t="s">
        <v>38862</v>
      </c>
      <c r="F3863" s="12" t="s">
        <v>2831</v>
      </c>
      <c r="G3863" s="12">
        <v>2022.0</v>
      </c>
      <c r="H3863" s="33">
        <v>44769.0</v>
      </c>
      <c r="I3863" s="12" t="s">
        <v>38863</v>
      </c>
      <c r="K3863" s="12" t="s">
        <v>38864</v>
      </c>
    </row>
    <row r="3864" ht="15.75" customHeight="1">
      <c r="A3864" s="12">
        <v>3.5966652E7</v>
      </c>
      <c r="B3864" s="12" t="s">
        <v>38866</v>
      </c>
      <c r="C3864" s="12" t="s">
        <v>38867</v>
      </c>
      <c r="D3864" s="12" t="s">
        <v>38868</v>
      </c>
      <c r="E3864" s="12" t="s">
        <v>38869</v>
      </c>
      <c r="F3864" s="12" t="s">
        <v>1128</v>
      </c>
      <c r="G3864" s="12">
        <v>2022.0</v>
      </c>
      <c r="H3864" s="33">
        <v>44788.0</v>
      </c>
      <c r="I3864" s="12" t="s">
        <v>38870</v>
      </c>
      <c r="K3864" s="12" t="s">
        <v>38871</v>
      </c>
    </row>
    <row r="3865" ht="15.75" customHeight="1">
      <c r="A3865" s="12">
        <v>3.4850518E7</v>
      </c>
      <c r="B3865" s="12" t="s">
        <v>38873</v>
      </c>
      <c r="C3865" s="12" t="s">
        <v>38874</v>
      </c>
      <c r="D3865" s="12" t="s">
        <v>38875</v>
      </c>
      <c r="E3865" s="12" t="s">
        <v>38876</v>
      </c>
      <c r="F3865" s="12" t="s">
        <v>4445</v>
      </c>
      <c r="G3865" s="12">
        <v>2022.0</v>
      </c>
      <c r="H3865" s="33">
        <v>44531.0</v>
      </c>
      <c r="I3865" s="12" t="s">
        <v>38877</v>
      </c>
      <c r="K3865" s="12" t="s">
        <v>38878</v>
      </c>
    </row>
    <row r="3866" ht="15.75" customHeight="1">
      <c r="A3866" s="12">
        <v>3.5288032E7</v>
      </c>
      <c r="B3866" s="12" t="s">
        <v>38880</v>
      </c>
      <c r="C3866" s="12" t="s">
        <v>38881</v>
      </c>
      <c r="D3866" s="12" t="s">
        <v>38882</v>
      </c>
      <c r="E3866" s="12" t="s">
        <v>14832</v>
      </c>
      <c r="F3866" s="12" t="s">
        <v>903</v>
      </c>
      <c r="G3866" s="12">
        <v>2022.0</v>
      </c>
      <c r="H3866" s="33">
        <v>44635.0</v>
      </c>
      <c r="K3866" s="12" t="s">
        <v>38883</v>
      </c>
    </row>
    <row r="3867" ht="15.75" customHeight="1">
      <c r="A3867" s="12">
        <v>3.5996752E7</v>
      </c>
      <c r="B3867" s="12" t="s">
        <v>38895</v>
      </c>
      <c r="C3867" s="12" t="s">
        <v>38896</v>
      </c>
      <c r="D3867" s="12" t="s">
        <v>38897</v>
      </c>
      <c r="E3867" s="12" t="s">
        <v>38898</v>
      </c>
      <c r="F3867" s="12" t="s">
        <v>38899</v>
      </c>
      <c r="G3867" s="12">
        <v>2022.0</v>
      </c>
      <c r="H3867" s="33">
        <v>44796.0</v>
      </c>
      <c r="I3867" s="12" t="s">
        <v>38900</v>
      </c>
      <c r="K3867" s="12" t="s">
        <v>38901</v>
      </c>
    </row>
    <row r="3868" ht="15.75" customHeight="1">
      <c r="A3868" s="12">
        <v>3.6033893E7</v>
      </c>
      <c r="B3868" s="12" t="s">
        <v>38902</v>
      </c>
      <c r="C3868" s="12" t="s">
        <v>38903</v>
      </c>
      <c r="D3868" s="12" t="s">
        <v>38904</v>
      </c>
      <c r="E3868" s="12" t="s">
        <v>38905</v>
      </c>
      <c r="F3868" s="12" t="s">
        <v>1128</v>
      </c>
      <c r="G3868" s="12">
        <v>2022.0</v>
      </c>
      <c r="H3868" s="33">
        <v>44802.0</v>
      </c>
      <c r="I3868" s="12" t="s">
        <v>38906</v>
      </c>
      <c r="K3868" s="12" t="s">
        <v>38907</v>
      </c>
    </row>
    <row r="3869" ht="15.75" customHeight="1">
      <c r="A3869" s="12">
        <v>3.6037217E7</v>
      </c>
      <c r="B3869" s="12" t="s">
        <v>38909</v>
      </c>
      <c r="C3869" s="12" t="s">
        <v>38910</v>
      </c>
      <c r="D3869" s="12" t="s">
        <v>38911</v>
      </c>
      <c r="E3869" s="12" t="s">
        <v>38912</v>
      </c>
      <c r="F3869" s="12" t="s">
        <v>2831</v>
      </c>
      <c r="G3869" s="12">
        <v>2022.0</v>
      </c>
      <c r="H3869" s="33">
        <v>44802.0</v>
      </c>
      <c r="I3869" s="12" t="s">
        <v>38913</v>
      </c>
      <c r="K3869" s="12" t="s">
        <v>38914</v>
      </c>
    </row>
    <row r="3870" ht="15.75" customHeight="1">
      <c r="A3870" s="12">
        <v>3.6040904E7</v>
      </c>
      <c r="B3870" s="12" t="s">
        <v>38916</v>
      </c>
      <c r="C3870" s="12" t="s">
        <v>38917</v>
      </c>
      <c r="D3870" s="12" t="s">
        <v>38918</v>
      </c>
      <c r="E3870" s="12" t="s">
        <v>38919</v>
      </c>
      <c r="F3870" s="12" t="s">
        <v>2831</v>
      </c>
      <c r="G3870" s="12">
        <v>2022.0</v>
      </c>
      <c r="H3870" s="33">
        <v>44803.0</v>
      </c>
      <c r="I3870" s="12" t="s">
        <v>38920</v>
      </c>
      <c r="K3870" s="12" t="s">
        <v>38921</v>
      </c>
    </row>
    <row r="3871" ht="15.75" customHeight="1">
      <c r="A3871" s="12">
        <v>3.4981906E7</v>
      </c>
      <c r="B3871" s="12" t="s">
        <v>38923</v>
      </c>
      <c r="C3871" s="12" t="s">
        <v>38924</v>
      </c>
      <c r="D3871" s="12" t="s">
        <v>38925</v>
      </c>
      <c r="E3871" s="12" t="s">
        <v>38926</v>
      </c>
      <c r="F3871" s="12" t="s">
        <v>884</v>
      </c>
      <c r="G3871" s="12">
        <v>2022.0</v>
      </c>
      <c r="H3871" s="33">
        <v>44565.0</v>
      </c>
      <c r="K3871" s="12" t="s">
        <v>38927</v>
      </c>
    </row>
    <row r="3872" ht="15.75" customHeight="1">
      <c r="A3872" s="12">
        <v>3.5190932E7</v>
      </c>
      <c r="B3872" s="12" t="s">
        <v>38929</v>
      </c>
      <c r="C3872" s="12" t="s">
        <v>38930</v>
      </c>
      <c r="D3872" s="12" t="s">
        <v>38931</v>
      </c>
      <c r="E3872" s="12" t="s">
        <v>19844</v>
      </c>
      <c r="F3872" s="12" t="s">
        <v>1616</v>
      </c>
      <c r="G3872" s="12">
        <v>2022.0</v>
      </c>
      <c r="H3872" s="33">
        <v>44614.0</v>
      </c>
      <c r="K3872" s="12" t="s">
        <v>38932</v>
      </c>
    </row>
    <row r="3873" ht="15.75" customHeight="1">
      <c r="A3873" s="12">
        <v>3.6048788E7</v>
      </c>
      <c r="B3873" s="12" t="s">
        <v>38933</v>
      </c>
      <c r="C3873" s="12" t="s">
        <v>38934</v>
      </c>
      <c r="D3873" s="12" t="s">
        <v>38935</v>
      </c>
      <c r="E3873" s="12" t="s">
        <v>38936</v>
      </c>
      <c r="F3873" s="12" t="s">
        <v>2831</v>
      </c>
      <c r="G3873" s="12">
        <v>2022.0</v>
      </c>
      <c r="H3873" s="33">
        <v>44805.0</v>
      </c>
      <c r="I3873" s="12" t="s">
        <v>38937</v>
      </c>
      <c r="K3873" s="12" t="s">
        <v>38938</v>
      </c>
    </row>
    <row r="3874" ht="15.75" customHeight="1">
      <c r="A3874" s="12">
        <v>3.614786E7</v>
      </c>
      <c r="B3874" s="12" t="s">
        <v>38940</v>
      </c>
      <c r="C3874" s="12" t="s">
        <v>38941</v>
      </c>
      <c r="D3874" s="12" t="s">
        <v>38942</v>
      </c>
      <c r="E3874" s="12" t="s">
        <v>38943</v>
      </c>
      <c r="F3874" s="12" t="s">
        <v>1128</v>
      </c>
      <c r="G3874" s="12">
        <v>2022.0</v>
      </c>
      <c r="H3874" s="33">
        <v>44827.0</v>
      </c>
      <c r="I3874" s="12" t="s">
        <v>38944</v>
      </c>
      <c r="K3874" s="12" t="s">
        <v>38945</v>
      </c>
    </row>
    <row r="3875" ht="15.75" customHeight="1">
      <c r="A3875" s="12">
        <v>3.6160204E7</v>
      </c>
      <c r="B3875" s="12" t="s">
        <v>38947</v>
      </c>
      <c r="C3875" s="12" t="s">
        <v>38948</v>
      </c>
      <c r="D3875" s="12" t="s">
        <v>38949</v>
      </c>
      <c r="E3875" s="12" t="s">
        <v>38950</v>
      </c>
      <c r="F3875" s="12" t="s">
        <v>1128</v>
      </c>
      <c r="G3875" s="12">
        <v>2022.0</v>
      </c>
      <c r="H3875" s="33">
        <v>44830.0</v>
      </c>
      <c r="I3875" s="12" t="s">
        <v>38951</v>
      </c>
      <c r="K3875" s="12" t="s">
        <v>38952</v>
      </c>
    </row>
    <row r="3876" ht="15.75" customHeight="1">
      <c r="A3876" s="12">
        <v>3.6117539E7</v>
      </c>
      <c r="B3876" s="12" t="s">
        <v>38954</v>
      </c>
      <c r="C3876" s="12" t="s">
        <v>38955</v>
      </c>
      <c r="D3876" s="12" t="s">
        <v>38956</v>
      </c>
      <c r="E3876" s="12" t="s">
        <v>38957</v>
      </c>
      <c r="F3876" s="12" t="s">
        <v>8200</v>
      </c>
      <c r="G3876" s="12">
        <v>2022.0</v>
      </c>
      <c r="H3876" s="33">
        <v>44823.0</v>
      </c>
      <c r="I3876" s="12" t="s">
        <v>38958</v>
      </c>
      <c r="K3876" s="12" t="s">
        <v>38959</v>
      </c>
    </row>
    <row r="3877" ht="15.75" customHeight="1">
      <c r="A3877" s="12">
        <v>3.6134865E7</v>
      </c>
      <c r="B3877" s="12" t="s">
        <v>38961</v>
      </c>
      <c r="C3877" s="12" t="s">
        <v>38962</v>
      </c>
      <c r="D3877" s="12" t="s">
        <v>38963</v>
      </c>
      <c r="E3877" s="12" t="s">
        <v>36556</v>
      </c>
      <c r="F3877" s="12" t="s">
        <v>6101</v>
      </c>
      <c r="G3877" s="12">
        <v>2022.0</v>
      </c>
      <c r="H3877" s="33">
        <v>44826.0</v>
      </c>
      <c r="I3877" s="12" t="s">
        <v>38964</v>
      </c>
      <c r="K3877" s="12" t="s">
        <v>38965</v>
      </c>
    </row>
    <row r="3878" ht="15.75" customHeight="1">
      <c r="A3878" s="12">
        <v>3.6169529E7</v>
      </c>
      <c r="B3878" s="12" t="s">
        <v>38967</v>
      </c>
      <c r="C3878" s="12" t="s">
        <v>38968</v>
      </c>
      <c r="D3878" s="12" t="s">
        <v>38969</v>
      </c>
      <c r="E3878" s="12" t="s">
        <v>38970</v>
      </c>
      <c r="F3878" s="12" t="s">
        <v>1574</v>
      </c>
      <c r="G3878" s="12">
        <v>2022.0</v>
      </c>
      <c r="H3878" s="33">
        <v>44832.0</v>
      </c>
      <c r="K3878" s="12" t="s">
        <v>38971</v>
      </c>
    </row>
    <row r="3879" ht="15.75" customHeight="1">
      <c r="A3879" s="12">
        <v>3.6211956E7</v>
      </c>
      <c r="B3879" s="12" t="s">
        <v>38973</v>
      </c>
      <c r="C3879" s="12" t="s">
        <v>38974</v>
      </c>
      <c r="D3879" s="12" t="s">
        <v>38975</v>
      </c>
      <c r="E3879" s="12" t="s">
        <v>34823</v>
      </c>
      <c r="F3879" s="12" t="s">
        <v>3171</v>
      </c>
      <c r="G3879" s="12">
        <v>2022.0</v>
      </c>
      <c r="H3879" s="33">
        <v>44844.0</v>
      </c>
      <c r="I3879" s="12" t="s">
        <v>38976</v>
      </c>
      <c r="K3879" s="12" t="s">
        <v>38977</v>
      </c>
    </row>
    <row r="3880" ht="15.75" customHeight="1">
      <c r="A3880" s="12">
        <v>3.6169507E7</v>
      </c>
      <c r="B3880" s="12" t="s">
        <v>38978</v>
      </c>
      <c r="C3880" s="12" t="s">
        <v>38979</v>
      </c>
      <c r="D3880" s="12" t="s">
        <v>38980</v>
      </c>
      <c r="E3880" s="12" t="s">
        <v>37035</v>
      </c>
      <c r="F3880" s="12" t="s">
        <v>587</v>
      </c>
      <c r="G3880" s="12">
        <v>2022.0</v>
      </c>
      <c r="H3880" s="33">
        <v>44832.0</v>
      </c>
      <c r="K3880" s="12" t="s">
        <v>38981</v>
      </c>
    </row>
    <row r="3881" ht="15.75" customHeight="1">
      <c r="A3881" s="12">
        <v>3.3719856E7</v>
      </c>
      <c r="B3881" s="12" t="s">
        <v>38983</v>
      </c>
      <c r="C3881" s="12" t="s">
        <v>38984</v>
      </c>
      <c r="D3881" s="12" t="s">
        <v>38985</v>
      </c>
      <c r="E3881" s="12" t="s">
        <v>38986</v>
      </c>
      <c r="F3881" s="12" t="s">
        <v>38987</v>
      </c>
      <c r="G3881" s="12">
        <v>2022.0</v>
      </c>
      <c r="H3881" s="33">
        <v>44270.0</v>
      </c>
      <c r="K3881" s="12" t="s">
        <v>38988</v>
      </c>
    </row>
    <row r="3882" ht="15.75" customHeight="1">
      <c r="A3882" s="12">
        <v>3.5019223E7</v>
      </c>
      <c r="B3882" s="12" t="s">
        <v>38990</v>
      </c>
      <c r="C3882" s="12" t="s">
        <v>38991</v>
      </c>
      <c r="D3882" s="12" t="s">
        <v>38992</v>
      </c>
      <c r="E3882" s="12" t="s">
        <v>15292</v>
      </c>
      <c r="F3882" s="12" t="s">
        <v>3814</v>
      </c>
      <c r="G3882" s="12">
        <v>2022.0</v>
      </c>
      <c r="H3882" s="33">
        <v>44573.0</v>
      </c>
      <c r="K3882" s="12" t="s">
        <v>38993</v>
      </c>
    </row>
    <row r="3883" ht="15.75" customHeight="1">
      <c r="A3883" s="12">
        <v>3.6312964E7</v>
      </c>
      <c r="B3883" s="12" t="s">
        <v>38994</v>
      </c>
      <c r="C3883" s="12" t="s">
        <v>38995</v>
      </c>
      <c r="D3883" s="12" t="s">
        <v>38996</v>
      </c>
      <c r="E3883" s="12" t="s">
        <v>18532</v>
      </c>
      <c r="F3883" s="12" t="s">
        <v>1128</v>
      </c>
      <c r="G3883" s="12">
        <v>2022.0</v>
      </c>
      <c r="H3883" s="33">
        <v>44865.0</v>
      </c>
      <c r="I3883" s="12" t="s">
        <v>38997</v>
      </c>
      <c r="K3883" s="12" t="s">
        <v>38998</v>
      </c>
    </row>
    <row r="3884" ht="15.75" customHeight="1">
      <c r="A3884" s="12">
        <v>3.6311671E7</v>
      </c>
      <c r="B3884" s="12" t="s">
        <v>39000</v>
      </c>
      <c r="C3884" s="12" t="s">
        <v>39001</v>
      </c>
      <c r="D3884" s="12" t="s">
        <v>39002</v>
      </c>
      <c r="E3884" s="12" t="s">
        <v>14103</v>
      </c>
      <c r="F3884" s="12" t="s">
        <v>18629</v>
      </c>
      <c r="G3884" s="12">
        <v>2022.0</v>
      </c>
      <c r="H3884" s="33">
        <v>44865.0</v>
      </c>
      <c r="I3884" s="12" t="s">
        <v>39003</v>
      </c>
      <c r="K3884" s="12" t="s">
        <v>39004</v>
      </c>
    </row>
    <row r="3885" ht="15.75" customHeight="1">
      <c r="A3885" s="12">
        <v>3.6339235E7</v>
      </c>
      <c r="B3885" s="12" t="s">
        <v>39006</v>
      </c>
      <c r="C3885" s="12" t="s">
        <v>39007</v>
      </c>
      <c r="D3885" s="12" t="s">
        <v>39008</v>
      </c>
      <c r="E3885" s="12" t="s">
        <v>39009</v>
      </c>
      <c r="F3885" s="12" t="s">
        <v>7873</v>
      </c>
      <c r="G3885" s="12">
        <v>2022.0</v>
      </c>
      <c r="H3885" s="33">
        <v>44872.0</v>
      </c>
      <c r="I3885" s="12" t="s">
        <v>39010</v>
      </c>
      <c r="K3885" s="12" t="s">
        <v>39011</v>
      </c>
    </row>
    <row r="3886" ht="15.75" customHeight="1">
      <c r="A3886" s="12">
        <v>3.6389139E7</v>
      </c>
      <c r="B3886" s="12" t="s">
        <v>39018</v>
      </c>
      <c r="C3886" s="12" t="s">
        <v>39019</v>
      </c>
      <c r="D3886" s="12" t="s">
        <v>39020</v>
      </c>
      <c r="E3886" s="12" t="s">
        <v>39021</v>
      </c>
      <c r="F3886" s="12" t="s">
        <v>3171</v>
      </c>
      <c r="G3886" s="12">
        <v>2022.0</v>
      </c>
      <c r="H3886" s="33">
        <v>44882.0</v>
      </c>
      <c r="I3886" s="12" t="s">
        <v>39022</v>
      </c>
      <c r="K3886" s="12" t="s">
        <v>39023</v>
      </c>
    </row>
    <row r="3887" ht="15.75" customHeight="1">
      <c r="A3887" s="12">
        <v>3.6419728E7</v>
      </c>
      <c r="B3887" s="12" t="s">
        <v>39025</v>
      </c>
      <c r="C3887" s="12" t="s">
        <v>39026</v>
      </c>
      <c r="D3887" s="12" t="s">
        <v>39027</v>
      </c>
      <c r="E3887" s="12" t="s">
        <v>824</v>
      </c>
      <c r="F3887" s="12" t="s">
        <v>18629</v>
      </c>
      <c r="G3887" s="12">
        <v>2022.0</v>
      </c>
      <c r="H3887" s="33">
        <v>44889.0</v>
      </c>
      <c r="I3887" s="12" t="s">
        <v>39028</v>
      </c>
      <c r="K3887" s="12" t="s">
        <v>39029</v>
      </c>
    </row>
    <row r="3888" ht="15.75" customHeight="1">
      <c r="A3888" s="12">
        <v>3.6439862E7</v>
      </c>
      <c r="B3888" s="12" t="s">
        <v>39031</v>
      </c>
      <c r="C3888" s="12" t="s">
        <v>39032</v>
      </c>
      <c r="D3888" s="12" t="s">
        <v>39033</v>
      </c>
      <c r="E3888" s="12" t="s">
        <v>39034</v>
      </c>
      <c r="F3888" s="12" t="s">
        <v>1128</v>
      </c>
      <c r="G3888" s="12">
        <v>2022.0</v>
      </c>
      <c r="H3888" s="33">
        <v>44893.0</v>
      </c>
      <c r="I3888" s="12" t="s">
        <v>39035</v>
      </c>
      <c r="K3888" s="12" t="s">
        <v>39036</v>
      </c>
    </row>
    <row r="3889" ht="15.75" customHeight="1">
      <c r="A3889" s="12">
        <v>3.6386421E7</v>
      </c>
      <c r="B3889" s="12" t="s">
        <v>39038</v>
      </c>
      <c r="C3889" s="12" t="s">
        <v>39039</v>
      </c>
      <c r="D3889" s="12" t="s">
        <v>39040</v>
      </c>
      <c r="E3889" s="12" t="s">
        <v>39041</v>
      </c>
      <c r="F3889" s="12" t="s">
        <v>31190</v>
      </c>
      <c r="G3889" s="12">
        <v>2022.0</v>
      </c>
      <c r="H3889" s="33">
        <v>44882.0</v>
      </c>
      <c r="I3889" s="12" t="s">
        <v>39042</v>
      </c>
      <c r="K3889" s="12" t="s">
        <v>39043</v>
      </c>
    </row>
    <row r="3890" ht="15.75" customHeight="1">
      <c r="A3890" s="12">
        <v>3.6383899E7</v>
      </c>
      <c r="B3890" s="12" t="s">
        <v>39045</v>
      </c>
      <c r="C3890" s="12" t="s">
        <v>39046</v>
      </c>
      <c r="D3890" s="12" t="s">
        <v>39047</v>
      </c>
      <c r="E3890" s="12" t="s">
        <v>39048</v>
      </c>
      <c r="F3890" s="12" t="s">
        <v>721</v>
      </c>
      <c r="G3890" s="12">
        <v>2022.0</v>
      </c>
      <c r="H3890" s="33">
        <v>44881.0</v>
      </c>
      <c r="I3890" s="12" t="s">
        <v>39049</v>
      </c>
      <c r="K3890" s="12" t="s">
        <v>39050</v>
      </c>
    </row>
    <row r="3891" ht="15.75" customHeight="1">
      <c r="A3891" s="12">
        <v>3.6467722E7</v>
      </c>
      <c r="B3891" s="12" t="s">
        <v>39052</v>
      </c>
      <c r="C3891" s="12" t="s">
        <v>39053</v>
      </c>
      <c r="D3891" s="12" t="s">
        <v>39054</v>
      </c>
      <c r="E3891" s="12" t="s">
        <v>39055</v>
      </c>
      <c r="F3891" s="12" t="s">
        <v>3171</v>
      </c>
      <c r="G3891" s="12">
        <v>2022.0</v>
      </c>
      <c r="H3891" s="33">
        <v>44900.0</v>
      </c>
      <c r="I3891" s="12" t="s">
        <v>39056</v>
      </c>
      <c r="K3891" s="12" t="s">
        <v>39057</v>
      </c>
    </row>
    <row r="3892" ht="15.75" customHeight="1">
      <c r="A3892" s="12">
        <v>3.6467729E7</v>
      </c>
      <c r="B3892" s="12" t="s">
        <v>39059</v>
      </c>
      <c r="C3892" s="12" t="s">
        <v>39060</v>
      </c>
      <c r="D3892" s="12" t="s">
        <v>39061</v>
      </c>
      <c r="E3892" s="12" t="s">
        <v>39062</v>
      </c>
      <c r="F3892" s="12" t="s">
        <v>3171</v>
      </c>
      <c r="G3892" s="12">
        <v>2022.0</v>
      </c>
      <c r="H3892" s="33">
        <v>44900.0</v>
      </c>
      <c r="I3892" s="12" t="s">
        <v>39063</v>
      </c>
      <c r="K3892" s="12" t="s">
        <v>39064</v>
      </c>
    </row>
    <row r="3893" ht="15.75" customHeight="1">
      <c r="A3893" s="12">
        <v>3.6478675E7</v>
      </c>
      <c r="B3893" s="12" t="s">
        <v>39066</v>
      </c>
      <c r="C3893" s="12" t="s">
        <v>39067</v>
      </c>
      <c r="D3893" s="12" t="s">
        <v>39068</v>
      </c>
      <c r="E3893" s="12" t="s">
        <v>39069</v>
      </c>
      <c r="F3893" s="12" t="s">
        <v>3171</v>
      </c>
      <c r="G3893" s="12">
        <v>2022.0</v>
      </c>
      <c r="H3893" s="33">
        <v>44903.0</v>
      </c>
      <c r="I3893" s="12" t="s">
        <v>39070</v>
      </c>
      <c r="K3893" s="12" t="s">
        <v>39071</v>
      </c>
    </row>
    <row r="3894" ht="15.75" customHeight="1">
      <c r="A3894" s="12">
        <v>3.653042E7</v>
      </c>
      <c r="B3894" s="12" t="s">
        <v>39073</v>
      </c>
      <c r="C3894" s="12" t="s">
        <v>39074</v>
      </c>
      <c r="D3894" s="12" t="s">
        <v>39075</v>
      </c>
      <c r="E3894" s="12" t="s">
        <v>17421</v>
      </c>
      <c r="F3894" s="12" t="s">
        <v>3171</v>
      </c>
      <c r="G3894" s="12">
        <v>2022.0</v>
      </c>
      <c r="H3894" s="33">
        <v>44914.0</v>
      </c>
      <c r="I3894" s="12" t="s">
        <v>39076</v>
      </c>
      <c r="K3894" s="12" t="s">
        <v>39077</v>
      </c>
    </row>
    <row r="3895" ht="15.75" customHeight="1">
      <c r="A3895" s="12">
        <v>3.45331E7</v>
      </c>
      <c r="B3895" s="12" t="s">
        <v>39079</v>
      </c>
      <c r="C3895" s="12" t="s">
        <v>39080</v>
      </c>
      <c r="D3895" s="12" t="s">
        <v>39081</v>
      </c>
      <c r="E3895" s="12" t="s">
        <v>30571</v>
      </c>
      <c r="F3895" s="12" t="s">
        <v>17563</v>
      </c>
      <c r="G3895" s="12">
        <v>2022.0</v>
      </c>
      <c r="H3895" s="33">
        <v>44456.0</v>
      </c>
      <c r="K3895" s="12" t="s">
        <v>39082</v>
      </c>
    </row>
    <row r="3896" ht="15.75" customHeight="1">
      <c r="A3896" s="12">
        <v>3.5166193E7</v>
      </c>
      <c r="B3896" s="12" t="s">
        <v>39084</v>
      </c>
      <c r="C3896" s="12" t="s">
        <v>39085</v>
      </c>
      <c r="D3896" s="12" t="s">
        <v>39086</v>
      </c>
      <c r="E3896" s="12" t="s">
        <v>39087</v>
      </c>
      <c r="F3896" s="12" t="s">
        <v>17563</v>
      </c>
      <c r="G3896" s="12">
        <v>2022.0</v>
      </c>
      <c r="H3896" s="33">
        <v>44607.0</v>
      </c>
      <c r="K3896" s="12" t="s">
        <v>39088</v>
      </c>
    </row>
    <row r="3897" ht="15.75" customHeight="1">
      <c r="A3897" s="12">
        <v>3.6475066E7</v>
      </c>
      <c r="B3897" s="12" t="s">
        <v>39089</v>
      </c>
      <c r="C3897" s="12" t="s">
        <v>39090</v>
      </c>
      <c r="D3897" s="12" t="s">
        <v>39091</v>
      </c>
      <c r="E3897" s="12" t="s">
        <v>39092</v>
      </c>
      <c r="F3897" s="12" t="s">
        <v>39093</v>
      </c>
      <c r="G3897" s="12">
        <v>2022.0</v>
      </c>
      <c r="H3897" s="33">
        <v>44902.0</v>
      </c>
      <c r="I3897" s="12" t="s">
        <v>39094</v>
      </c>
      <c r="K3897" s="12" t="s">
        <v>39095</v>
      </c>
    </row>
    <row r="3898" ht="15.75" customHeight="1">
      <c r="A3898" s="12">
        <v>3.647675E7</v>
      </c>
      <c r="B3898" s="12" t="s">
        <v>39097</v>
      </c>
      <c r="C3898" s="12" t="s">
        <v>39098</v>
      </c>
      <c r="D3898" s="12" t="s">
        <v>39099</v>
      </c>
      <c r="E3898" s="12" t="s">
        <v>39100</v>
      </c>
      <c r="F3898" s="12" t="s">
        <v>2831</v>
      </c>
      <c r="G3898" s="12">
        <v>2022.0</v>
      </c>
      <c r="H3898" s="33">
        <v>44903.0</v>
      </c>
      <c r="I3898" s="12" t="s">
        <v>39101</v>
      </c>
      <c r="K3898" s="12" t="s">
        <v>39102</v>
      </c>
    </row>
    <row r="3899" ht="15.75" customHeight="1">
      <c r="A3899" s="12">
        <v>3.657934E7</v>
      </c>
      <c r="B3899" s="12" t="s">
        <v>39104</v>
      </c>
      <c r="C3899" s="12" t="s">
        <v>39105</v>
      </c>
      <c r="D3899" s="12" t="s">
        <v>39106</v>
      </c>
      <c r="E3899" s="12" t="s">
        <v>39107</v>
      </c>
      <c r="F3899" s="12" t="s">
        <v>3171</v>
      </c>
      <c r="G3899" s="12">
        <v>2022.0</v>
      </c>
      <c r="H3899" s="33">
        <v>44924.0</v>
      </c>
      <c r="I3899" s="12" t="s">
        <v>39108</v>
      </c>
      <c r="K3899" s="12" t="s">
        <v>39109</v>
      </c>
    </row>
    <row r="3900" ht="15.75" customHeight="1">
      <c r="A3900" s="12">
        <v>3.6512562E7</v>
      </c>
      <c r="B3900" s="12" t="s">
        <v>39111</v>
      </c>
      <c r="C3900" s="12" t="s">
        <v>39112</v>
      </c>
      <c r="D3900" s="12" t="s">
        <v>39113</v>
      </c>
      <c r="E3900" s="12" t="s">
        <v>39114</v>
      </c>
      <c r="F3900" s="12" t="s">
        <v>2831</v>
      </c>
      <c r="G3900" s="12">
        <v>2022.0</v>
      </c>
      <c r="H3900" s="33">
        <v>44908.0</v>
      </c>
      <c r="I3900" s="12" t="s">
        <v>39115</v>
      </c>
      <c r="K3900" s="12" t="s">
        <v>39116</v>
      </c>
    </row>
    <row r="3901" ht="15.75" customHeight="1">
      <c r="A3901" s="12">
        <v>3.6512594E7</v>
      </c>
      <c r="B3901" s="12" t="s">
        <v>39118</v>
      </c>
      <c r="C3901" s="12" t="s">
        <v>39112</v>
      </c>
      <c r="D3901" s="12" t="s">
        <v>39119</v>
      </c>
      <c r="E3901" s="12" t="s">
        <v>39114</v>
      </c>
      <c r="F3901" s="12" t="s">
        <v>2831</v>
      </c>
      <c r="G3901" s="12">
        <v>2022.0</v>
      </c>
      <c r="H3901" s="33">
        <v>44908.0</v>
      </c>
      <c r="I3901" s="12" t="s">
        <v>39120</v>
      </c>
      <c r="K3901" s="12" t="s">
        <v>39121</v>
      </c>
    </row>
    <row r="3902" ht="15.75" customHeight="1">
      <c r="A3902" s="12">
        <v>3.652083E7</v>
      </c>
      <c r="B3902" s="12" t="s">
        <v>39122</v>
      </c>
      <c r="C3902" s="12" t="s">
        <v>39123</v>
      </c>
      <c r="D3902" s="12" t="s">
        <v>39124</v>
      </c>
      <c r="E3902" s="12" t="s">
        <v>25344</v>
      </c>
      <c r="F3902" s="12" t="s">
        <v>2831</v>
      </c>
      <c r="G3902" s="12">
        <v>2022.0</v>
      </c>
      <c r="H3902" s="33">
        <v>44910.0</v>
      </c>
      <c r="I3902" s="12" t="s">
        <v>39125</v>
      </c>
      <c r="K3902" s="12" t="s">
        <v>39126</v>
      </c>
    </row>
    <row r="3903" ht="15.75" customHeight="1">
      <c r="A3903" s="12">
        <v>3.6618364E7</v>
      </c>
      <c r="B3903" s="12" t="s">
        <v>39128</v>
      </c>
      <c r="C3903" s="12" t="s">
        <v>39129</v>
      </c>
      <c r="D3903" s="12" t="s">
        <v>39130</v>
      </c>
      <c r="E3903" s="12" t="s">
        <v>38520</v>
      </c>
      <c r="F3903" s="12" t="s">
        <v>21929</v>
      </c>
      <c r="G3903" s="12">
        <v>2022.0</v>
      </c>
      <c r="H3903" s="33">
        <v>44935.0</v>
      </c>
      <c r="I3903" s="12" t="s">
        <v>39131</v>
      </c>
      <c r="K3903" s="12" t="s">
        <v>39132</v>
      </c>
    </row>
    <row r="3904" ht="15.75" customHeight="1">
      <c r="A3904" s="12">
        <v>3.661976E7</v>
      </c>
      <c r="B3904" s="12" t="s">
        <v>39134</v>
      </c>
      <c r="C3904" s="12" t="s">
        <v>39135</v>
      </c>
      <c r="D3904" s="12" t="s">
        <v>39136</v>
      </c>
      <c r="E3904" s="12" t="s">
        <v>22008</v>
      </c>
      <c r="F3904" s="12" t="s">
        <v>3171</v>
      </c>
      <c r="G3904" s="12">
        <v>2022.0</v>
      </c>
      <c r="H3904" s="33">
        <v>44935.0</v>
      </c>
      <c r="I3904" s="12" t="s">
        <v>39137</v>
      </c>
      <c r="K3904" s="12" t="s">
        <v>39138</v>
      </c>
    </row>
    <row r="3905" ht="15.75" customHeight="1">
      <c r="A3905" s="12">
        <v>3.5048168E7</v>
      </c>
      <c r="B3905" s="12" t="s">
        <v>39140</v>
      </c>
      <c r="C3905" s="12" t="s">
        <v>39141</v>
      </c>
      <c r="D3905" s="12" t="s">
        <v>39142</v>
      </c>
      <c r="E3905" s="12" t="s">
        <v>1928</v>
      </c>
      <c r="F3905" s="12" t="s">
        <v>1449</v>
      </c>
      <c r="G3905" s="12">
        <v>2023.0</v>
      </c>
      <c r="H3905" s="33">
        <v>44581.0</v>
      </c>
      <c r="K3905" s="12" t="s">
        <v>39143</v>
      </c>
    </row>
    <row r="3906" ht="15.75" customHeight="1">
      <c r="A3906" s="12">
        <v>3.5059821E7</v>
      </c>
      <c r="B3906" s="12" t="s">
        <v>39145</v>
      </c>
      <c r="C3906" s="12" t="s">
        <v>39146</v>
      </c>
      <c r="D3906" s="12" t="s">
        <v>39147</v>
      </c>
      <c r="E3906" s="12" t="s">
        <v>39148</v>
      </c>
      <c r="F3906" s="12" t="s">
        <v>1449</v>
      </c>
      <c r="G3906" s="12">
        <v>2023.0</v>
      </c>
      <c r="H3906" s="33">
        <v>44582.0</v>
      </c>
      <c r="K3906" s="12" t="s">
        <v>39149</v>
      </c>
    </row>
    <row r="3907" ht="15.75" customHeight="1">
      <c r="A3907" s="12">
        <v>3.6683703E7</v>
      </c>
      <c r="B3907" s="12" t="s">
        <v>39150</v>
      </c>
      <c r="C3907" s="12" t="s">
        <v>39151</v>
      </c>
      <c r="D3907" s="12" t="s">
        <v>39152</v>
      </c>
      <c r="E3907" s="12" t="s">
        <v>9157</v>
      </c>
      <c r="F3907" s="12" t="s">
        <v>3171</v>
      </c>
      <c r="G3907" s="12">
        <v>2023.0</v>
      </c>
      <c r="H3907" s="33">
        <v>44949.0</v>
      </c>
      <c r="I3907" s="12" t="s">
        <v>39153</v>
      </c>
      <c r="K3907" s="12" t="s">
        <v>39154</v>
      </c>
    </row>
    <row r="3908" ht="15.75" customHeight="1">
      <c r="A3908" s="12">
        <v>3.6704557E7</v>
      </c>
      <c r="B3908" s="12" t="s">
        <v>39156</v>
      </c>
      <c r="C3908" s="12" t="s">
        <v>39157</v>
      </c>
      <c r="D3908" s="12" t="s">
        <v>39158</v>
      </c>
      <c r="E3908" s="12" t="s">
        <v>39159</v>
      </c>
      <c r="F3908" s="12" t="s">
        <v>1128</v>
      </c>
      <c r="G3908" s="12">
        <v>2023.0</v>
      </c>
      <c r="H3908" s="33">
        <v>44953.0</v>
      </c>
      <c r="I3908" s="12" t="s">
        <v>39160</v>
      </c>
      <c r="K3908" s="12" t="s">
        <v>39161</v>
      </c>
    </row>
    <row r="3909" ht="15.75" customHeight="1">
      <c r="A3909" s="12">
        <v>3.6714306E7</v>
      </c>
      <c r="B3909" s="12" t="s">
        <v>39163</v>
      </c>
      <c r="C3909" s="12" t="s">
        <v>39164</v>
      </c>
      <c r="D3909" s="12" t="s">
        <v>39165</v>
      </c>
      <c r="E3909" s="12" t="s">
        <v>36193</v>
      </c>
      <c r="F3909" s="12" t="s">
        <v>26481</v>
      </c>
      <c r="G3909" s="12">
        <v>2023.0</v>
      </c>
      <c r="H3909" s="33">
        <v>44956.0</v>
      </c>
      <c r="I3909" s="12" t="s">
        <v>39166</v>
      </c>
      <c r="K3909" s="12" t="s">
        <v>39167</v>
      </c>
    </row>
    <row r="3910" ht="15.75" customHeight="1">
      <c r="A3910" s="12">
        <v>3.672657E7</v>
      </c>
      <c r="B3910" s="12" t="s">
        <v>39169</v>
      </c>
      <c r="C3910" s="12" t="s">
        <v>39170</v>
      </c>
      <c r="D3910" s="12" t="s">
        <v>39171</v>
      </c>
      <c r="E3910" s="12" t="s">
        <v>4024</v>
      </c>
      <c r="F3910" s="12" t="s">
        <v>1128</v>
      </c>
      <c r="G3910" s="12">
        <v>2023.0</v>
      </c>
      <c r="H3910" s="33">
        <v>44959.0</v>
      </c>
      <c r="I3910" s="12" t="s">
        <v>39172</v>
      </c>
      <c r="K3910" s="12" t="s">
        <v>39173</v>
      </c>
    </row>
    <row r="3911" ht="15.75" customHeight="1">
      <c r="A3911" s="12">
        <v>3.519204E7</v>
      </c>
      <c r="B3911" s="12" t="s">
        <v>39175</v>
      </c>
      <c r="C3911" s="12" t="s">
        <v>39176</v>
      </c>
      <c r="D3911" s="12" t="s">
        <v>39177</v>
      </c>
      <c r="E3911" s="12" t="s">
        <v>28337</v>
      </c>
      <c r="F3911" s="12" t="s">
        <v>1449</v>
      </c>
      <c r="G3911" s="12">
        <v>2023.0</v>
      </c>
      <c r="H3911" s="33">
        <v>44614.0</v>
      </c>
      <c r="K3911" s="12" t="s">
        <v>39178</v>
      </c>
    </row>
    <row r="3912" ht="15.75" customHeight="1">
      <c r="A3912" s="12">
        <v>3.6909844E7</v>
      </c>
      <c r="B3912" s="12" t="s">
        <v>39180</v>
      </c>
      <c r="C3912" s="12" t="s">
        <v>39181</v>
      </c>
      <c r="D3912" s="12" t="s">
        <v>39182</v>
      </c>
      <c r="E3912" s="12" t="s">
        <v>31546</v>
      </c>
      <c r="F3912" s="12" t="s">
        <v>1128</v>
      </c>
      <c r="G3912" s="12">
        <v>2023.0</v>
      </c>
      <c r="H3912" s="33">
        <v>44998.0</v>
      </c>
      <c r="I3912" s="12" t="s">
        <v>39183</v>
      </c>
      <c r="K3912" s="12" t="s">
        <v>39184</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3" width="10.71"/>
  </cols>
  <sheetData>
    <row r="1">
      <c r="A1" s="12" t="s">
        <v>81</v>
      </c>
      <c r="B1" s="12" t="s">
        <v>82</v>
      </c>
      <c r="C1" s="12" t="s">
        <v>83</v>
      </c>
      <c r="D1" s="12" t="s">
        <v>84</v>
      </c>
      <c r="E1" s="12" t="s">
        <v>85</v>
      </c>
      <c r="F1" s="12" t="s">
        <v>86</v>
      </c>
      <c r="G1" s="12" t="s">
        <v>87</v>
      </c>
      <c r="H1" s="12" t="s">
        <v>88</v>
      </c>
      <c r="I1" s="12" t="s">
        <v>89</v>
      </c>
      <c r="J1" s="12" t="s">
        <v>90</v>
      </c>
      <c r="K1" s="12" t="s">
        <v>91</v>
      </c>
      <c r="L1" s="12" t="s">
        <v>92</v>
      </c>
    </row>
    <row r="2">
      <c r="A2" s="12">
        <v>2.2282331E7</v>
      </c>
      <c r="B2" s="12" t="s">
        <v>227</v>
      </c>
      <c r="C2" s="12" t="s">
        <v>228</v>
      </c>
      <c r="D2" s="12" t="s">
        <v>229</v>
      </c>
      <c r="E2" s="12" t="s">
        <v>230</v>
      </c>
      <c r="F2" s="12" t="s">
        <v>231</v>
      </c>
      <c r="G2" s="12">
        <v>2012.0</v>
      </c>
      <c r="H2" s="33">
        <v>40936.0</v>
      </c>
      <c r="K2" s="12" t="s">
        <v>232</v>
      </c>
      <c r="L2" s="12" t="str">
        <f>IF(ISNUMBER(VLOOKUP(A2,PRE,1,FALSE)),"PreAlerta",IF(ISNUMBER(VLOOKUP(A2,POST,1,FALSE)),"PostAlerta",IF(ISNUMBER(VLOOKUP(A2,EXCL,1,FALSE)),"Excluida","no incluido")))</f>
        <v>PreAlerta</v>
      </c>
      <c r="M2" s="12"/>
    </row>
    <row r="3">
      <c r="A3" s="12">
        <v>2.2392278E7</v>
      </c>
      <c r="B3" s="12" t="s">
        <v>287</v>
      </c>
      <c r="C3" s="12" t="s">
        <v>288</v>
      </c>
      <c r="D3" s="12" t="s">
        <v>289</v>
      </c>
      <c r="E3" s="12" t="s">
        <v>290</v>
      </c>
      <c r="F3" s="12" t="s">
        <v>291</v>
      </c>
      <c r="G3" s="12">
        <v>2012.0</v>
      </c>
      <c r="H3" s="33">
        <v>40975.0</v>
      </c>
      <c r="K3" s="12" t="s">
        <v>292</v>
      </c>
      <c r="L3" s="12" t="str">
        <f>IF(ISNUMBER(VLOOKUP(A3,PRE,1,FALSE)),"PreAlerta",IF(ISNUMBER(VLOOKUP(A3,POST,1,FALSE)),"PostAlerta",IF(ISNUMBER(VLOOKUP(A3,EXCL,1,FALSE)),"Excluida","no incluido")))</f>
        <v>PreAlerta</v>
      </c>
    </row>
    <row r="4">
      <c r="A4" s="12">
        <v>2.2617213E7</v>
      </c>
      <c r="B4" s="12" t="s">
        <v>1308</v>
      </c>
      <c r="C4" s="12" t="s">
        <v>1309</v>
      </c>
      <c r="D4" s="12" t="s">
        <v>1310</v>
      </c>
      <c r="E4" s="12" t="s">
        <v>1311</v>
      </c>
      <c r="F4" s="12" t="s">
        <v>1312</v>
      </c>
      <c r="G4" s="12">
        <v>2012.0</v>
      </c>
      <c r="H4" s="33">
        <v>41053.0</v>
      </c>
      <c r="I4" s="12" t="s">
        <v>1313</v>
      </c>
      <c r="K4" s="12" t="s">
        <v>1314</v>
      </c>
      <c r="L4" s="12" t="str">
        <f>IF(ISNUMBER(VLOOKUP(A4,PRE,1,FALSE)),"PreAlerta",IF(ISNUMBER(VLOOKUP(A4,POST,1,FALSE)),"PostAlerta",IF(ISNUMBER(VLOOKUP(A4,EXCL,1,FALSE)),"Excluida","no incluido")))</f>
        <v>PreAlerta</v>
      </c>
    </row>
    <row r="5">
      <c r="A5" s="12">
        <v>2.3077805E7</v>
      </c>
      <c r="B5" s="12" t="s">
        <v>1398</v>
      </c>
      <c r="C5" s="12" t="s">
        <v>1399</v>
      </c>
      <c r="D5" s="12" t="s">
        <v>1400</v>
      </c>
      <c r="E5" s="12" t="s">
        <v>1401</v>
      </c>
      <c r="F5" s="12" t="s">
        <v>1402</v>
      </c>
      <c r="G5" s="12">
        <v>2012.0</v>
      </c>
      <c r="H5" s="33">
        <v>41202.0</v>
      </c>
      <c r="L5" s="12" t="str">
        <f>IF(ISNUMBER(VLOOKUP(A5,PRE,1,FALSE)),"PreAlerta",IF(ISNUMBER(VLOOKUP(A5,POST,1,FALSE)),"PostAlerta",IF(ISNUMBER(VLOOKUP(A5,EXCL,1,FALSE)),"Excluida","no incluido")))</f>
        <v>PreAlerta</v>
      </c>
    </row>
    <row r="6">
      <c r="A6" s="12">
        <v>2.2586066E7</v>
      </c>
      <c r="B6" s="12" t="s">
        <v>1427</v>
      </c>
      <c r="C6" s="12" t="s">
        <v>1428</v>
      </c>
      <c r="D6" s="12" t="s">
        <v>1429</v>
      </c>
      <c r="E6" s="12" t="s">
        <v>1430</v>
      </c>
      <c r="F6" s="12" t="s">
        <v>1270</v>
      </c>
      <c r="G6" s="12">
        <v>2012.0</v>
      </c>
      <c r="H6" s="33">
        <v>41045.0</v>
      </c>
      <c r="I6" s="12" t="s">
        <v>1431</v>
      </c>
      <c r="K6" s="12" t="s">
        <v>1432</v>
      </c>
      <c r="L6" s="12" t="str">
        <f>IF(ISNUMBER(VLOOKUP(A6,PRE,1,FALSE)),"PreAlerta",IF(ISNUMBER(VLOOKUP(A6,POST,1,FALSE)),"PostAlerta",IF(ISNUMBER(VLOOKUP(A6,EXCL,1,FALSE)),"Excluida","no incluido")))</f>
        <v>PreAlerta</v>
      </c>
    </row>
    <row r="7">
      <c r="A7" s="12">
        <v>2.2415481E7</v>
      </c>
      <c r="B7" s="12" t="s">
        <v>1612</v>
      </c>
      <c r="C7" s="12" t="s">
        <v>1613</v>
      </c>
      <c r="D7" s="12" t="s">
        <v>1614</v>
      </c>
      <c r="E7" s="12" t="s">
        <v>1615</v>
      </c>
      <c r="F7" s="12" t="s">
        <v>1616</v>
      </c>
      <c r="G7" s="12">
        <v>2012.0</v>
      </c>
      <c r="H7" s="33">
        <v>40983.0</v>
      </c>
      <c r="K7" s="12" t="s">
        <v>1617</v>
      </c>
      <c r="L7" s="12" t="str">
        <f>IF(ISNUMBER(VLOOKUP(A7,PRE,1,FALSE)),"PreAlerta",IF(ISNUMBER(VLOOKUP(A7,POST,1,FALSE)),"PostAlerta",IF(ISNUMBER(VLOOKUP(A7,EXCL,1,FALSE)),"Excluida","no incluido")))</f>
        <v>PreAlerta</v>
      </c>
    </row>
    <row r="8">
      <c r="A8" s="12">
        <v>2.2843518E7</v>
      </c>
      <c r="B8" s="12" t="s">
        <v>1875</v>
      </c>
      <c r="C8" s="12" t="s">
        <v>1876</v>
      </c>
      <c r="D8" s="12" t="s">
        <v>1877</v>
      </c>
      <c r="E8" s="12" t="s">
        <v>1878</v>
      </c>
      <c r="F8" s="12" t="s">
        <v>182</v>
      </c>
      <c r="G8" s="12">
        <v>2012.0</v>
      </c>
      <c r="H8" s="33">
        <v>41121.0</v>
      </c>
      <c r="I8" s="12" t="s">
        <v>1879</v>
      </c>
      <c r="K8" s="12" t="s">
        <v>1880</v>
      </c>
      <c r="L8" s="12" t="str">
        <f>IF(ISNUMBER(VLOOKUP(A8,PRE,1,FALSE)),"PreAlerta",IF(ISNUMBER(VLOOKUP(A8,POST,1,FALSE)),"PostAlerta",IF(ISNUMBER(VLOOKUP(A8,EXCL,1,FALSE)),"Excluida","no incluido")))</f>
        <v>PreAlerta</v>
      </c>
    </row>
    <row r="9">
      <c r="A9" s="12">
        <v>2.3096683E7</v>
      </c>
      <c r="B9" s="12" t="s">
        <v>2012</v>
      </c>
      <c r="C9" s="12" t="s">
        <v>2013</v>
      </c>
      <c r="D9" s="12" t="s">
        <v>2014</v>
      </c>
      <c r="E9" s="12" t="s">
        <v>2015</v>
      </c>
      <c r="F9" s="12" t="s">
        <v>2016</v>
      </c>
      <c r="G9" s="12">
        <v>2012.0</v>
      </c>
      <c r="H9" s="33">
        <v>41208.0</v>
      </c>
      <c r="K9" s="12" t="s">
        <v>2017</v>
      </c>
      <c r="L9" s="12" t="str">
        <f>IF(ISNUMBER(VLOOKUP(A9,PRE,1,FALSE)),"PreAlerta",IF(ISNUMBER(VLOOKUP(A9,POST,1,FALSE)),"PostAlerta",IF(ISNUMBER(VLOOKUP(A9,EXCL,1,FALSE)),"Excluida","no incluido")))</f>
        <v>PreAlerta</v>
      </c>
    </row>
    <row r="10">
      <c r="A10" s="12">
        <v>2.288983E7</v>
      </c>
      <c r="B10" s="12" t="s">
        <v>2094</v>
      </c>
      <c r="C10" s="12" t="s">
        <v>2095</v>
      </c>
      <c r="D10" s="12" t="s">
        <v>2096</v>
      </c>
      <c r="E10" s="12" t="s">
        <v>2097</v>
      </c>
      <c r="F10" s="12" t="s">
        <v>2098</v>
      </c>
      <c r="G10" s="12">
        <v>2012.0</v>
      </c>
      <c r="H10" s="33">
        <v>41136.0</v>
      </c>
      <c r="I10" s="12" t="s">
        <v>2099</v>
      </c>
      <c r="K10" s="12" t="s">
        <v>2100</v>
      </c>
      <c r="L10" s="12" t="str">
        <f>IF(ISNUMBER(VLOOKUP(A10,PRE,1,FALSE)),"PreAlerta",IF(ISNUMBER(VLOOKUP(A10,POST,1,FALSE)),"PostAlerta",IF(ISNUMBER(VLOOKUP(A10,EXCL,1,FALSE)),"Excluida","no incluido")))</f>
        <v>PreAlerta</v>
      </c>
    </row>
    <row r="11">
      <c r="A11" s="12">
        <v>2.3244493E7</v>
      </c>
      <c r="B11" s="12" t="s">
        <v>2650</v>
      </c>
      <c r="C11" s="12" t="s">
        <v>2651</v>
      </c>
      <c r="D11" s="12" t="s">
        <v>2652</v>
      </c>
      <c r="E11" s="12" t="s">
        <v>2653</v>
      </c>
      <c r="F11" s="12" t="s">
        <v>332</v>
      </c>
      <c r="G11" s="12">
        <v>2012.0</v>
      </c>
      <c r="H11" s="33">
        <v>41262.0</v>
      </c>
      <c r="I11" s="12" t="s">
        <v>2654</v>
      </c>
      <c r="K11" s="12" t="s">
        <v>2655</v>
      </c>
      <c r="L11" s="12" t="str">
        <f>IF(ISNUMBER(VLOOKUP(A11,PRE,1,FALSE)),"PreAlerta",IF(ISNUMBER(VLOOKUP(A11,POST,1,FALSE)),"PostAlerta",IF(ISNUMBER(VLOOKUP(A11,EXCL,1,FALSE)),"Excluida","no incluido")))</f>
        <v>PreAlerta</v>
      </c>
    </row>
    <row r="12">
      <c r="A12" s="12">
        <v>2.3079772E7</v>
      </c>
      <c r="B12" s="12" t="s">
        <v>2735</v>
      </c>
      <c r="C12" s="12" t="s">
        <v>2736</v>
      </c>
      <c r="D12" s="12" t="s">
        <v>2737</v>
      </c>
      <c r="E12" s="12" t="s">
        <v>2738</v>
      </c>
      <c r="F12" s="12" t="s">
        <v>202</v>
      </c>
      <c r="G12" s="12">
        <v>2013.0</v>
      </c>
      <c r="H12" s="33">
        <v>41202.0</v>
      </c>
      <c r="K12" s="12" t="s">
        <v>2739</v>
      </c>
      <c r="L12" s="12" t="str">
        <f>IF(ISNUMBER(VLOOKUP(A12,PRE,1,FALSE)),"PreAlerta",IF(ISNUMBER(VLOOKUP(A12,POST,1,FALSE)),"PostAlerta",IF(ISNUMBER(VLOOKUP(A12,EXCL,1,FALSE)),"Excluida","no incluido")))</f>
        <v>PreAlerta</v>
      </c>
    </row>
    <row r="13">
      <c r="A13" s="12">
        <v>2.3271364E7</v>
      </c>
      <c r="B13" s="12" t="s">
        <v>2785</v>
      </c>
      <c r="C13" s="12" t="s">
        <v>2786</v>
      </c>
      <c r="D13" s="12" t="s">
        <v>2787</v>
      </c>
      <c r="E13" s="12" t="s">
        <v>2788</v>
      </c>
      <c r="F13" s="12" t="s">
        <v>2789</v>
      </c>
      <c r="G13" s="12">
        <v>2013.0</v>
      </c>
      <c r="H13" s="33">
        <v>41272.0</v>
      </c>
      <c r="I13" s="12" t="s">
        <v>2790</v>
      </c>
      <c r="J13" s="12" t="s">
        <v>2791</v>
      </c>
      <c r="K13" s="12" t="s">
        <v>2792</v>
      </c>
      <c r="L13" s="12" t="str">
        <f>IF(ISNUMBER(VLOOKUP(A13,PRE,1,FALSE)),"PreAlerta",IF(ISNUMBER(VLOOKUP(A13,POST,1,FALSE)),"PostAlerta",IF(ISNUMBER(VLOOKUP(A13,EXCL,1,FALSE)),"Excluida","no incluido")))</f>
        <v>PreAlerta</v>
      </c>
    </row>
    <row r="14">
      <c r="A14" s="12">
        <v>2.3555728E7</v>
      </c>
      <c r="B14" s="12" t="s">
        <v>2975</v>
      </c>
      <c r="C14" s="12" t="s">
        <v>2976</v>
      </c>
      <c r="D14" s="12" t="s">
        <v>2977</v>
      </c>
      <c r="E14" s="12" t="s">
        <v>2978</v>
      </c>
      <c r="F14" s="12" t="s">
        <v>2831</v>
      </c>
      <c r="G14" s="12">
        <v>2013.0</v>
      </c>
      <c r="H14" s="33">
        <v>41369.0</v>
      </c>
      <c r="I14" s="12" t="s">
        <v>2979</v>
      </c>
      <c r="K14" s="12" t="s">
        <v>2980</v>
      </c>
      <c r="L14" s="12" t="str">
        <f>IF(ISNUMBER(VLOOKUP(A14,PRE,1,FALSE)),"PreAlerta",IF(ISNUMBER(VLOOKUP(A14,POST,1,FALSE)),"PostAlerta",IF(ISNUMBER(VLOOKUP(A14,EXCL,1,FALSE)),"Excluida","no incluido")))</f>
        <v>PreAlerta</v>
      </c>
    </row>
    <row r="15">
      <c r="A15" s="12">
        <v>2.4135158E7</v>
      </c>
      <c r="B15" s="12" t="s">
        <v>3087</v>
      </c>
      <c r="C15" s="12" t="s">
        <v>3088</v>
      </c>
      <c r="D15" s="12" t="s">
        <v>3089</v>
      </c>
      <c r="E15" s="12" t="s">
        <v>3090</v>
      </c>
      <c r="F15" s="12" t="s">
        <v>2161</v>
      </c>
      <c r="G15" s="12">
        <v>2013.0</v>
      </c>
      <c r="H15" s="33">
        <v>41566.0</v>
      </c>
      <c r="I15" s="12" t="s">
        <v>3091</v>
      </c>
      <c r="K15" s="12" t="s">
        <v>3092</v>
      </c>
      <c r="L15" s="12" t="str">
        <f>IF(ISNUMBER(VLOOKUP(A15,PRE,1,FALSE)),"PreAlerta",IF(ISNUMBER(VLOOKUP(A15,POST,1,FALSE)),"PostAlerta",IF(ISNUMBER(VLOOKUP(A15,EXCL,1,FALSE)),"Excluida","no incluido")))</f>
        <v>PreAlerta</v>
      </c>
    </row>
    <row r="16">
      <c r="A16" s="12">
        <v>2.3316486E7</v>
      </c>
      <c r="B16" s="12" t="s">
        <v>3167</v>
      </c>
      <c r="C16" s="12" t="s">
        <v>3168</v>
      </c>
      <c r="D16" s="12" t="s">
        <v>3169</v>
      </c>
      <c r="E16" s="12" t="s">
        <v>3170</v>
      </c>
      <c r="F16" s="12" t="s">
        <v>3171</v>
      </c>
      <c r="G16" s="12">
        <v>2013.0</v>
      </c>
      <c r="H16" s="33">
        <v>41289.0</v>
      </c>
      <c r="I16" s="12" t="s">
        <v>3172</v>
      </c>
      <c r="K16" s="12" t="s">
        <v>3173</v>
      </c>
      <c r="L16" s="12" t="str">
        <f>IF(ISNUMBER(VLOOKUP(A16,PRE,1,FALSE)),"PreAlerta",IF(ISNUMBER(VLOOKUP(A16,POST,1,FALSE)),"PostAlerta",IF(ISNUMBER(VLOOKUP(A16,EXCL,1,FALSE)),"Excluida","no incluido")))</f>
        <v>PreAlerta</v>
      </c>
    </row>
    <row r="17">
      <c r="A17" s="12">
        <v>2.3398406E7</v>
      </c>
      <c r="B17" s="12" t="s">
        <v>3371</v>
      </c>
      <c r="C17" s="12" t="s">
        <v>3372</v>
      </c>
      <c r="D17" s="12" t="s">
        <v>3373</v>
      </c>
      <c r="E17" s="12" t="s">
        <v>3374</v>
      </c>
      <c r="F17" s="12" t="s">
        <v>112</v>
      </c>
      <c r="G17" s="12">
        <v>2013.0</v>
      </c>
      <c r="H17" s="33">
        <v>41318.0</v>
      </c>
      <c r="K17" s="12" t="s">
        <v>3375</v>
      </c>
      <c r="L17" s="12" t="str">
        <f>IF(ISNUMBER(VLOOKUP(A17,PRE,1,FALSE)),"PreAlerta",IF(ISNUMBER(VLOOKUP(A17,POST,1,FALSE)),"PostAlerta",IF(ISNUMBER(VLOOKUP(A17,EXCL,1,FALSE)),"Excluida","no incluido")))</f>
        <v>PreAlerta</v>
      </c>
    </row>
    <row r="18">
      <c r="A18" s="12">
        <v>2.339497E7</v>
      </c>
      <c r="B18" s="12" t="s">
        <v>3427</v>
      </c>
      <c r="C18" s="12" t="s">
        <v>3428</v>
      </c>
      <c r="D18" s="12" t="s">
        <v>3429</v>
      </c>
      <c r="E18" s="12" t="s">
        <v>3430</v>
      </c>
      <c r="F18" s="12" t="s">
        <v>605</v>
      </c>
      <c r="G18" s="12">
        <v>2013.0</v>
      </c>
      <c r="H18" s="33">
        <v>41317.0</v>
      </c>
      <c r="I18" s="12" t="s">
        <v>3431</v>
      </c>
      <c r="K18" s="12" t="s">
        <v>3432</v>
      </c>
      <c r="L18" s="12" t="str">
        <f>IF(ISNUMBER(VLOOKUP(A18,PRE,1,FALSE)),"PreAlerta",IF(ISNUMBER(VLOOKUP(A18,POST,1,FALSE)),"PostAlerta",IF(ISNUMBER(VLOOKUP(A18,EXCL,1,FALSE)),"Excluida","no incluido")))</f>
        <v>PreAlerta</v>
      </c>
    </row>
    <row r="19">
      <c r="A19" s="12">
        <v>2.3438747E7</v>
      </c>
      <c r="B19" s="12" t="s">
        <v>3441</v>
      </c>
      <c r="C19" s="12" t="s">
        <v>3442</v>
      </c>
      <c r="D19" s="12" t="s">
        <v>3443</v>
      </c>
      <c r="E19" s="12" t="s">
        <v>3444</v>
      </c>
      <c r="F19" s="12" t="s">
        <v>3445</v>
      </c>
      <c r="G19" s="12">
        <v>2013.0</v>
      </c>
      <c r="H19" s="33">
        <v>41332.0</v>
      </c>
      <c r="K19" s="12" t="s">
        <v>3446</v>
      </c>
      <c r="L19" s="12" t="str">
        <f>IF(ISNUMBER(VLOOKUP(A19,PRE,1,FALSE)),"PreAlerta",IF(ISNUMBER(VLOOKUP(A19,POST,1,FALSE)),"PostAlerta",IF(ISNUMBER(VLOOKUP(A19,EXCL,1,FALSE)),"Excluida","no incluido")))</f>
        <v>PreAlerta</v>
      </c>
    </row>
    <row r="20">
      <c r="A20" s="12">
        <v>2.3262214E7</v>
      </c>
      <c r="B20" s="12" t="s">
        <v>3497</v>
      </c>
      <c r="C20" s="12" t="s">
        <v>3498</v>
      </c>
      <c r="D20" s="12" t="s">
        <v>3499</v>
      </c>
      <c r="E20" s="12" t="s">
        <v>3500</v>
      </c>
      <c r="F20" s="12" t="s">
        <v>2712</v>
      </c>
      <c r="G20" s="12">
        <v>2013.0</v>
      </c>
      <c r="H20" s="33">
        <v>41268.0</v>
      </c>
      <c r="K20" s="12" t="s">
        <v>3501</v>
      </c>
      <c r="L20" s="12" t="str">
        <f>IF(ISNUMBER(VLOOKUP(A20,PRE,1,FALSE)),"PreAlerta",IF(ISNUMBER(VLOOKUP(A20,POST,1,FALSE)),"PostAlerta",IF(ISNUMBER(VLOOKUP(A20,EXCL,1,FALSE)),"Excluida","no incluido")))</f>
        <v>PreAlerta</v>
      </c>
    </row>
    <row r="21" ht="15.75" customHeight="1">
      <c r="A21" s="12">
        <v>2.3210448E7</v>
      </c>
      <c r="B21" s="12" t="s">
        <v>3656</v>
      </c>
      <c r="C21" s="12" t="s">
        <v>3657</v>
      </c>
      <c r="D21" s="12" t="s">
        <v>3658</v>
      </c>
      <c r="E21" s="12" t="s">
        <v>3659</v>
      </c>
      <c r="F21" s="12" t="s">
        <v>401</v>
      </c>
      <c r="G21" s="12">
        <v>2013.0</v>
      </c>
      <c r="H21" s="33">
        <v>41249.0</v>
      </c>
      <c r="K21" s="12" t="s">
        <v>3660</v>
      </c>
      <c r="L21" s="12" t="str">
        <f>IF(ISNUMBER(VLOOKUP(A21,PRE,1,FALSE)),"PreAlerta",IF(ISNUMBER(VLOOKUP(A21,POST,1,FALSE)),"PostAlerta",IF(ISNUMBER(VLOOKUP(A21,EXCL,1,FALSE)),"Excluida","no incluido")))</f>
        <v>PreAlerta</v>
      </c>
    </row>
    <row r="22" ht="15.75" customHeight="1">
      <c r="A22" s="12">
        <v>2.3440444E7</v>
      </c>
      <c r="B22" s="12" t="s">
        <v>3742</v>
      </c>
      <c r="C22" s="12" t="s">
        <v>3743</v>
      </c>
      <c r="D22" s="12" t="s">
        <v>3744</v>
      </c>
      <c r="E22" s="12" t="s">
        <v>3745</v>
      </c>
      <c r="F22" s="12" t="s">
        <v>3746</v>
      </c>
      <c r="G22" s="12">
        <v>2013.0</v>
      </c>
      <c r="H22" s="33">
        <v>41332.0</v>
      </c>
      <c r="K22" s="12" t="s">
        <v>3747</v>
      </c>
      <c r="L22" s="12" t="str">
        <f>IF(ISNUMBER(VLOOKUP(A22,PRE,1,FALSE)),"PreAlerta",IF(ISNUMBER(VLOOKUP(A22,POST,1,FALSE)),"PostAlerta",IF(ISNUMBER(VLOOKUP(A22,EXCL,1,FALSE)),"Excluida","no incluido")))</f>
        <v>PreAlerta</v>
      </c>
    </row>
    <row r="23" ht="15.75" customHeight="1">
      <c r="A23" s="12">
        <v>2.3678256E7</v>
      </c>
      <c r="B23" s="12" t="s">
        <v>4058</v>
      </c>
      <c r="C23" s="12" t="s">
        <v>4059</v>
      </c>
      <c r="D23" s="12" t="s">
        <v>4060</v>
      </c>
      <c r="E23" s="12" t="s">
        <v>4061</v>
      </c>
      <c r="F23" s="12" t="s">
        <v>271</v>
      </c>
      <c r="G23" s="12">
        <v>2013.0</v>
      </c>
      <c r="H23" s="33">
        <v>41411.0</v>
      </c>
      <c r="I23" s="12" t="s">
        <v>4062</v>
      </c>
      <c r="K23" s="12" t="s">
        <v>4063</v>
      </c>
      <c r="L23" s="12" t="str">
        <f>IF(ISNUMBER(VLOOKUP(A23,PRE,1,FALSE)),"PreAlerta",IF(ISNUMBER(VLOOKUP(A23,POST,1,FALSE)),"PostAlerta",IF(ISNUMBER(VLOOKUP(A23,EXCL,1,FALSE)),"Excluida","no incluido")))</f>
        <v>PreAlerta</v>
      </c>
    </row>
    <row r="24" ht="15.75" customHeight="1">
      <c r="A24" s="12">
        <v>2.311394E7</v>
      </c>
      <c r="B24" s="12" t="s">
        <v>4180</v>
      </c>
      <c r="C24" s="12" t="s">
        <v>4181</v>
      </c>
      <c r="D24" s="12" t="s">
        <v>4182</v>
      </c>
      <c r="E24" s="12" t="s">
        <v>4183</v>
      </c>
      <c r="F24" s="12" t="s">
        <v>915</v>
      </c>
      <c r="G24" s="12">
        <v>2013.0</v>
      </c>
      <c r="H24" s="33">
        <v>41215.0</v>
      </c>
      <c r="K24" s="12" t="s">
        <v>4184</v>
      </c>
      <c r="L24" s="12" t="str">
        <f>IF(ISNUMBER(VLOOKUP(A24,PRE,1,FALSE)),"PreAlerta",IF(ISNUMBER(VLOOKUP(A24,POST,1,FALSE)),"PostAlerta",IF(ISNUMBER(VLOOKUP(A24,EXCL,1,FALSE)),"Excluida","no incluido")))</f>
        <v>PreAlerta</v>
      </c>
    </row>
    <row r="25" ht="15.75" customHeight="1">
      <c r="A25" s="12">
        <v>2.3406008E7</v>
      </c>
      <c r="B25" s="12" t="s">
        <v>4195</v>
      </c>
      <c r="C25" s="12" t="s">
        <v>4196</v>
      </c>
      <c r="D25" s="12" t="s">
        <v>4197</v>
      </c>
      <c r="E25" s="12" t="s">
        <v>4198</v>
      </c>
      <c r="F25" s="12" t="s">
        <v>4199</v>
      </c>
      <c r="G25" s="12">
        <v>2013.0</v>
      </c>
      <c r="H25" s="33">
        <v>41320.0</v>
      </c>
      <c r="K25" s="12" t="s">
        <v>4200</v>
      </c>
      <c r="L25" s="12" t="str">
        <f>IF(ISNUMBER(VLOOKUP(A25,PRE,1,FALSE)),"PreAlerta",IF(ISNUMBER(VLOOKUP(A25,POST,1,FALSE)),"PostAlerta",IF(ISNUMBER(VLOOKUP(A25,EXCL,1,FALSE)),"Excluida","no incluido")))</f>
        <v>PreAlerta</v>
      </c>
    </row>
    <row r="26" ht="15.75" customHeight="1">
      <c r="A26" s="12">
        <v>2.3508761E7</v>
      </c>
      <c r="B26" s="12" t="s">
        <v>4211</v>
      </c>
      <c r="C26" s="12" t="s">
        <v>4212</v>
      </c>
      <c r="D26" s="12" t="s">
        <v>4213</v>
      </c>
      <c r="E26" s="12" t="s">
        <v>2653</v>
      </c>
      <c r="F26" s="12" t="s">
        <v>376</v>
      </c>
      <c r="G26" s="12">
        <v>2013.0</v>
      </c>
      <c r="H26" s="33">
        <v>41353.0</v>
      </c>
      <c r="K26" s="12" t="s">
        <v>4214</v>
      </c>
      <c r="L26" s="12" t="str">
        <f>IF(ISNUMBER(VLOOKUP(A26,PRE,1,FALSE)),"PreAlerta",IF(ISNUMBER(VLOOKUP(A26,POST,1,FALSE)),"PostAlerta",IF(ISNUMBER(VLOOKUP(A26,EXCL,1,FALSE)),"Excluida","no incluido")))</f>
        <v>PreAlerta</v>
      </c>
    </row>
    <row r="27" ht="15.75" customHeight="1">
      <c r="A27" s="12">
        <v>2.3584755E7</v>
      </c>
      <c r="B27" s="12" t="s">
        <v>4736</v>
      </c>
      <c r="C27" s="12" t="s">
        <v>4737</v>
      </c>
      <c r="D27" s="12" t="s">
        <v>4738</v>
      </c>
      <c r="E27" s="12" t="s">
        <v>1430</v>
      </c>
      <c r="F27" s="12" t="s">
        <v>1211</v>
      </c>
      <c r="G27" s="12">
        <v>2013.0</v>
      </c>
      <c r="H27" s="33">
        <v>41380.0</v>
      </c>
      <c r="K27" s="12" t="s">
        <v>4739</v>
      </c>
      <c r="L27" s="12" t="str">
        <f>IF(ISNUMBER(VLOOKUP(A27,PRE,1,FALSE)),"PreAlerta",IF(ISNUMBER(VLOOKUP(A27,POST,1,FALSE)),"PostAlerta",IF(ISNUMBER(VLOOKUP(A27,EXCL,1,FALSE)),"Excluida","no incluido")))</f>
        <v>PreAlerta</v>
      </c>
    </row>
    <row r="28" ht="15.75" customHeight="1">
      <c r="A28" s="12">
        <v>2.3719839E7</v>
      </c>
      <c r="B28" s="12" t="s">
        <v>4769</v>
      </c>
      <c r="C28" s="12" t="s">
        <v>4770</v>
      </c>
      <c r="D28" s="12" t="s">
        <v>4771</v>
      </c>
      <c r="E28" s="12" t="s">
        <v>2788</v>
      </c>
      <c r="F28" s="12" t="s">
        <v>2789</v>
      </c>
      <c r="G28" s="12">
        <v>2013.0</v>
      </c>
      <c r="H28" s="33">
        <v>41425.0</v>
      </c>
      <c r="I28" s="12" t="s">
        <v>4772</v>
      </c>
      <c r="J28" s="12" t="s">
        <v>4773</v>
      </c>
      <c r="K28" s="12" t="s">
        <v>4774</v>
      </c>
      <c r="L28" s="12" t="str">
        <f>IF(ISNUMBER(VLOOKUP(A28,PRE,1,FALSE)),"PreAlerta",IF(ISNUMBER(VLOOKUP(A28,POST,1,FALSE)),"PostAlerta",IF(ISNUMBER(VLOOKUP(A28,EXCL,1,FALSE)),"Excluida","no incluido")))</f>
        <v>PreAlerta</v>
      </c>
    </row>
    <row r="29" ht="15.75" customHeight="1">
      <c r="A29" s="12">
        <v>2.3733469E7</v>
      </c>
      <c r="B29" s="12" t="s">
        <v>4787</v>
      </c>
      <c r="C29" s="12" t="s">
        <v>4788</v>
      </c>
      <c r="D29" s="12" t="s">
        <v>4789</v>
      </c>
      <c r="E29" s="12" t="s">
        <v>4790</v>
      </c>
      <c r="F29" s="12" t="s">
        <v>4791</v>
      </c>
      <c r="G29" s="12">
        <v>2013.0</v>
      </c>
      <c r="H29" s="33">
        <v>41430.0</v>
      </c>
      <c r="I29" s="12" t="s">
        <v>4792</v>
      </c>
      <c r="K29" s="12" t="s">
        <v>4793</v>
      </c>
      <c r="L29" s="12" t="str">
        <f>IF(ISNUMBER(VLOOKUP(A29,PRE,1,FALSE)),"PreAlerta",IF(ISNUMBER(VLOOKUP(A29,POST,1,FALSE)),"PostAlerta",IF(ISNUMBER(VLOOKUP(A29,EXCL,1,FALSE)),"Excluida","no incluido")))</f>
        <v>PreAlerta</v>
      </c>
    </row>
    <row r="30" ht="15.75" customHeight="1">
      <c r="A30" s="12">
        <v>2.3951381E7</v>
      </c>
      <c r="B30" s="12" t="s">
        <v>4901</v>
      </c>
      <c r="C30" s="12" t="s">
        <v>4902</v>
      </c>
      <c r="D30" s="12" t="s">
        <v>4903</v>
      </c>
      <c r="E30" s="12" t="s">
        <v>4399</v>
      </c>
      <c r="F30" s="12" t="s">
        <v>2810</v>
      </c>
      <c r="G30" s="12">
        <v>2013.0</v>
      </c>
      <c r="H30" s="33">
        <v>41503.0</v>
      </c>
      <c r="I30" s="12" t="s">
        <v>4904</v>
      </c>
      <c r="K30" s="12" t="s">
        <v>4905</v>
      </c>
      <c r="L30" s="12" t="str">
        <f>IF(ISNUMBER(VLOOKUP(A30,PRE,1,FALSE)),"PreAlerta",IF(ISNUMBER(VLOOKUP(A30,POST,1,FALSE)),"PostAlerta",IF(ISNUMBER(VLOOKUP(A30,EXCL,1,FALSE)),"Excluida","no incluido")))</f>
        <v>PreAlerta</v>
      </c>
    </row>
    <row r="31" ht="15.75" customHeight="1">
      <c r="A31" s="12">
        <v>2.4012123E7</v>
      </c>
      <c r="B31" s="12" t="s">
        <v>5381</v>
      </c>
      <c r="C31" s="12" t="s">
        <v>5382</v>
      </c>
      <c r="D31" s="12" t="s">
        <v>5383</v>
      </c>
      <c r="E31" s="12" t="s">
        <v>3444</v>
      </c>
      <c r="F31" s="12" t="s">
        <v>5384</v>
      </c>
      <c r="G31" s="12">
        <v>2013.0</v>
      </c>
      <c r="H31" s="33">
        <v>41527.0</v>
      </c>
      <c r="K31" s="12" t="s">
        <v>5385</v>
      </c>
      <c r="L31" s="12" t="str">
        <f>IF(ISNUMBER(VLOOKUP(A31,PRE,1,FALSE)),"PreAlerta",IF(ISNUMBER(VLOOKUP(A31,POST,1,FALSE)),"PostAlerta",IF(ISNUMBER(VLOOKUP(A31,EXCL,1,FALSE)),"Excluida","no incluido")))</f>
        <v>PreAlerta</v>
      </c>
    </row>
    <row r="32" ht="15.75" customHeight="1">
      <c r="A32" s="12">
        <v>2.4166036E7</v>
      </c>
      <c r="B32" s="12" t="s">
        <v>5776</v>
      </c>
      <c r="C32" s="12" t="s">
        <v>5777</v>
      </c>
      <c r="D32" s="12" t="s">
        <v>5778</v>
      </c>
      <c r="E32" s="12" t="s">
        <v>5779</v>
      </c>
      <c r="F32" s="12" t="s">
        <v>520</v>
      </c>
      <c r="G32" s="12">
        <v>2013.0</v>
      </c>
      <c r="H32" s="33">
        <v>41577.0</v>
      </c>
      <c r="I32" s="12" t="s">
        <v>5780</v>
      </c>
      <c r="K32" s="12" t="s">
        <v>5781</v>
      </c>
      <c r="L32" s="12" t="str">
        <f>IF(ISNUMBER(VLOOKUP(A32,PRE,1,FALSE)),"PreAlerta",IF(ISNUMBER(VLOOKUP(A32,POST,1,FALSE)),"PostAlerta",IF(ISNUMBER(VLOOKUP(A32,EXCL,1,FALSE)),"Excluida","no incluido")))</f>
        <v>PreAlerta</v>
      </c>
    </row>
    <row r="33" ht="15.75" customHeight="1">
      <c r="A33" s="12">
        <v>2.4144475E7</v>
      </c>
      <c r="B33" s="12" t="s">
        <v>5852</v>
      </c>
      <c r="C33" s="12" t="s">
        <v>5853</v>
      </c>
      <c r="D33" s="12" t="s">
        <v>5854</v>
      </c>
      <c r="E33" s="12" t="s">
        <v>5855</v>
      </c>
      <c r="F33" s="12" t="s">
        <v>2646</v>
      </c>
      <c r="G33" s="12">
        <v>2013.0</v>
      </c>
      <c r="H33" s="33">
        <v>41570.0</v>
      </c>
      <c r="I33" s="12" t="s">
        <v>5856</v>
      </c>
      <c r="J33" s="12" t="s">
        <v>5857</v>
      </c>
      <c r="K33" s="12" t="s">
        <v>5858</v>
      </c>
      <c r="L33" s="12" t="str">
        <f>IF(ISNUMBER(VLOOKUP(A33,PRE,1,FALSE)),"PreAlerta",IF(ISNUMBER(VLOOKUP(A33,POST,1,FALSE)),"PostAlerta",IF(ISNUMBER(VLOOKUP(A33,EXCL,1,FALSE)),"Excluida","no incluido")))</f>
        <v>PreAlerta</v>
      </c>
    </row>
    <row r="34" ht="15.75" customHeight="1">
      <c r="A34" s="12">
        <v>2.3866958E7</v>
      </c>
      <c r="B34" s="12" t="s">
        <v>5965</v>
      </c>
      <c r="C34" s="12" t="s">
        <v>5966</v>
      </c>
      <c r="D34" s="12" t="s">
        <v>5967</v>
      </c>
      <c r="E34" s="12" t="s">
        <v>3659</v>
      </c>
      <c r="F34" s="12" t="s">
        <v>1654</v>
      </c>
      <c r="G34" s="12">
        <v>2014.0</v>
      </c>
      <c r="H34" s="33">
        <v>41478.0</v>
      </c>
      <c r="I34" s="12" t="s">
        <v>5968</v>
      </c>
      <c r="K34" s="12" t="s">
        <v>5969</v>
      </c>
      <c r="L34" s="12" t="str">
        <f>IF(ISNUMBER(VLOOKUP(A34,PRE,1,FALSE)),"PreAlerta",IF(ISNUMBER(VLOOKUP(A34,POST,1,FALSE)),"PostAlerta",IF(ISNUMBER(VLOOKUP(A34,EXCL,1,FALSE)),"Excluida","no incluido")))</f>
        <v>PreAlerta</v>
      </c>
    </row>
    <row r="35" ht="15.75" customHeight="1">
      <c r="A35" s="12">
        <v>2.4079981E7</v>
      </c>
      <c r="B35" s="12" t="s">
        <v>5970</v>
      </c>
      <c r="C35" s="12" t="s">
        <v>5971</v>
      </c>
      <c r="D35" s="12" t="s">
        <v>5972</v>
      </c>
      <c r="E35" s="12" t="s">
        <v>5973</v>
      </c>
      <c r="F35" s="12" t="s">
        <v>2823</v>
      </c>
      <c r="G35" s="12">
        <v>2014.0</v>
      </c>
      <c r="H35" s="33">
        <v>41549.0</v>
      </c>
      <c r="K35" s="12" t="s">
        <v>5974</v>
      </c>
      <c r="L35" s="12" t="str">
        <f>IF(ISNUMBER(VLOOKUP(A35,PRE,1,FALSE)),"PreAlerta",IF(ISNUMBER(VLOOKUP(A35,POST,1,FALSE)),"PostAlerta",IF(ISNUMBER(VLOOKUP(A35,EXCL,1,FALSE)),"Excluida","no incluido")))</f>
        <v>PreAlerta</v>
      </c>
    </row>
    <row r="36" ht="15.75" customHeight="1">
      <c r="A36" s="12">
        <v>2.4647254E7</v>
      </c>
      <c r="B36" s="12" t="s">
        <v>6135</v>
      </c>
      <c r="C36" s="12" t="s">
        <v>6136</v>
      </c>
      <c r="D36" s="12" t="s">
        <v>6137</v>
      </c>
      <c r="E36" s="12" t="s">
        <v>6138</v>
      </c>
      <c r="F36" s="12" t="s">
        <v>6090</v>
      </c>
      <c r="G36" s="12">
        <v>2014.0</v>
      </c>
      <c r="H36" s="33">
        <v>41719.0</v>
      </c>
      <c r="K36" s="12" t="s">
        <v>6139</v>
      </c>
      <c r="L36" s="12" t="str">
        <f>IF(ISNUMBER(VLOOKUP(A36,PRE,1,FALSE)),"PreAlerta",IF(ISNUMBER(VLOOKUP(A36,POST,1,FALSE)),"PostAlerta",IF(ISNUMBER(VLOOKUP(A36,EXCL,1,FALSE)),"Excluida","no incluido")))</f>
        <v>PreAlerta</v>
      </c>
    </row>
    <row r="37" ht="15.75" customHeight="1">
      <c r="A37" s="12">
        <v>2.4443332E7</v>
      </c>
      <c r="B37" s="12" t="s">
        <v>6290</v>
      </c>
      <c r="C37" s="12" t="s">
        <v>6291</v>
      </c>
      <c r="D37" s="12" t="s">
        <v>6292</v>
      </c>
      <c r="E37" s="12" t="s">
        <v>6293</v>
      </c>
      <c r="F37" s="12" t="s">
        <v>869</v>
      </c>
      <c r="G37" s="12">
        <v>2014.0</v>
      </c>
      <c r="H37" s="33">
        <v>41660.0</v>
      </c>
      <c r="I37" s="12" t="s">
        <v>6294</v>
      </c>
      <c r="K37" s="12" t="s">
        <v>6295</v>
      </c>
      <c r="L37" s="12" t="str">
        <f>IF(ISNUMBER(VLOOKUP(A37,PRE,1,FALSE)),"PreAlerta",IF(ISNUMBER(VLOOKUP(A37,POST,1,FALSE)),"PostAlerta",IF(ISNUMBER(VLOOKUP(A37,EXCL,1,FALSE)),"Excluida","no incluido")))</f>
        <v>PreAlerta</v>
      </c>
    </row>
    <row r="38" ht="15.75" customHeight="1">
      <c r="A38" s="12">
        <v>2.4378068E7</v>
      </c>
      <c r="B38" s="12" t="s">
        <v>6329</v>
      </c>
      <c r="C38" s="12" t="s">
        <v>6330</v>
      </c>
      <c r="D38" s="12" t="s">
        <v>6331</v>
      </c>
      <c r="E38" s="12" t="s">
        <v>5978</v>
      </c>
      <c r="F38" s="12" t="s">
        <v>354</v>
      </c>
      <c r="G38" s="12">
        <v>2014.0</v>
      </c>
      <c r="H38" s="33">
        <v>41640.0</v>
      </c>
      <c r="K38" s="12" t="s">
        <v>6332</v>
      </c>
      <c r="L38" s="12" t="str">
        <f>IF(ISNUMBER(VLOOKUP(A38,PRE,1,FALSE)),"PreAlerta",IF(ISNUMBER(VLOOKUP(A38,POST,1,FALSE)),"PostAlerta",IF(ISNUMBER(VLOOKUP(A38,EXCL,1,FALSE)),"Excluida","no incluido")))</f>
        <v>PreAlerta</v>
      </c>
    </row>
    <row r="39" ht="15.75" customHeight="1">
      <c r="A39" s="12">
        <v>2.4550643E7</v>
      </c>
      <c r="B39" s="12" t="s">
        <v>6472</v>
      </c>
      <c r="C39" s="12" t="s">
        <v>6141</v>
      </c>
      <c r="D39" s="12" t="s">
        <v>6473</v>
      </c>
      <c r="E39" s="12" t="s">
        <v>6143</v>
      </c>
      <c r="F39" s="12" t="s">
        <v>271</v>
      </c>
      <c r="G39" s="12">
        <v>2014.0</v>
      </c>
      <c r="H39" s="33">
        <v>41690.0</v>
      </c>
      <c r="I39" s="12" t="s">
        <v>6474</v>
      </c>
      <c r="K39" s="12" t="s">
        <v>6475</v>
      </c>
      <c r="L39" s="12" t="str">
        <f>IF(ISNUMBER(VLOOKUP(A39,PRE,1,FALSE)),"PreAlerta",IF(ISNUMBER(VLOOKUP(A39,POST,1,FALSE)),"PostAlerta",IF(ISNUMBER(VLOOKUP(A39,EXCL,1,FALSE)),"Excluida","no incluido")))</f>
        <v>PreAlerta</v>
      </c>
    </row>
    <row r="40" ht="15.75" customHeight="1">
      <c r="A40" s="12">
        <v>2.4612569E7</v>
      </c>
      <c r="B40" s="12" t="s">
        <v>6545</v>
      </c>
      <c r="C40" s="12" t="s">
        <v>6546</v>
      </c>
      <c r="D40" s="12" t="s">
        <v>6547</v>
      </c>
      <c r="E40" s="12" t="s">
        <v>6548</v>
      </c>
      <c r="F40" s="12" t="s">
        <v>5594</v>
      </c>
      <c r="G40" s="12">
        <v>2014.0</v>
      </c>
      <c r="H40" s="33">
        <v>41710.0</v>
      </c>
      <c r="L40" s="12" t="str">
        <f>IF(ISNUMBER(VLOOKUP(A40,PRE,1,FALSE)),"PreAlerta",IF(ISNUMBER(VLOOKUP(A40,POST,1,FALSE)),"PostAlerta",IF(ISNUMBER(VLOOKUP(A40,EXCL,1,FALSE)),"Excluida","no incluido")))</f>
        <v>PreAlerta</v>
      </c>
    </row>
    <row r="41" ht="15.75" customHeight="1">
      <c r="A41" s="12">
        <v>2.4126603E7</v>
      </c>
      <c r="B41" s="12" t="s">
        <v>6592</v>
      </c>
      <c r="C41" s="12" t="s">
        <v>6593</v>
      </c>
      <c r="D41" s="12" t="s">
        <v>6594</v>
      </c>
      <c r="E41" s="12" t="s">
        <v>6595</v>
      </c>
      <c r="F41" s="12" t="s">
        <v>2086</v>
      </c>
      <c r="G41" s="12">
        <v>2014.0</v>
      </c>
      <c r="H41" s="33">
        <v>41563.0</v>
      </c>
      <c r="K41" s="12" t="s">
        <v>6596</v>
      </c>
      <c r="L41" s="12" t="str">
        <f>IF(ISNUMBER(VLOOKUP(A41,PRE,1,FALSE)),"PreAlerta",IF(ISNUMBER(VLOOKUP(A41,POST,1,FALSE)),"PostAlerta",IF(ISNUMBER(VLOOKUP(A41,EXCL,1,FALSE)),"Excluida","no incluido")))</f>
        <v>PreAlerta</v>
      </c>
    </row>
    <row r="42" ht="15.75" customHeight="1">
      <c r="A42" s="12">
        <v>2.4241712E7</v>
      </c>
      <c r="B42" s="12" t="s">
        <v>6607</v>
      </c>
      <c r="C42" s="12" t="s">
        <v>6608</v>
      </c>
      <c r="D42" s="12" t="s">
        <v>6609</v>
      </c>
      <c r="E42" s="12" t="s">
        <v>6610</v>
      </c>
      <c r="F42" s="12" t="s">
        <v>6611</v>
      </c>
      <c r="G42" s="12">
        <v>2014.0</v>
      </c>
      <c r="H42" s="33">
        <v>41597.0</v>
      </c>
      <c r="K42" s="12" t="s">
        <v>6612</v>
      </c>
      <c r="L42" s="12" t="str">
        <f>IF(ISNUMBER(VLOOKUP(A42,PRE,1,FALSE)),"PreAlerta",IF(ISNUMBER(VLOOKUP(A42,POST,1,FALSE)),"PostAlerta",IF(ISNUMBER(VLOOKUP(A42,EXCL,1,FALSE)),"Excluida","no incluido")))</f>
        <v>PreAlerta</v>
      </c>
    </row>
    <row r="43" ht="15.75" customHeight="1">
      <c r="A43" s="12">
        <v>2.4480589E7</v>
      </c>
      <c r="B43" s="12" t="s">
        <v>6724</v>
      </c>
      <c r="C43" s="12" t="s">
        <v>6725</v>
      </c>
      <c r="D43" s="12" t="s">
        <v>6726</v>
      </c>
      <c r="E43" s="12" t="s">
        <v>6727</v>
      </c>
      <c r="F43" s="12" t="s">
        <v>3283</v>
      </c>
      <c r="G43" s="12">
        <v>2014.0</v>
      </c>
      <c r="H43" s="33">
        <v>41671.0</v>
      </c>
      <c r="K43" s="12" t="s">
        <v>6728</v>
      </c>
      <c r="L43" s="12" t="str">
        <f>IF(ISNUMBER(VLOOKUP(A43,PRE,1,FALSE)),"PreAlerta",IF(ISNUMBER(VLOOKUP(A43,POST,1,FALSE)),"PostAlerta",IF(ISNUMBER(VLOOKUP(A43,EXCL,1,FALSE)),"Excluida","no incluido")))</f>
        <v>PreAlerta</v>
      </c>
    </row>
    <row r="44" ht="15.75" customHeight="1">
      <c r="A44" s="12">
        <v>2.4608654E7</v>
      </c>
      <c r="B44" s="12" t="s">
        <v>6837</v>
      </c>
      <c r="C44" s="12" t="s">
        <v>6838</v>
      </c>
      <c r="D44" s="12" t="s">
        <v>6839</v>
      </c>
      <c r="E44" s="12" t="s">
        <v>6840</v>
      </c>
      <c r="F44" s="12" t="s">
        <v>2831</v>
      </c>
      <c r="G44" s="12">
        <v>2014.0</v>
      </c>
      <c r="H44" s="33">
        <v>41709.0</v>
      </c>
      <c r="I44" s="12" t="s">
        <v>6841</v>
      </c>
      <c r="K44" s="12" t="s">
        <v>6842</v>
      </c>
      <c r="L44" s="12" t="str">
        <f>IF(ISNUMBER(VLOOKUP(A44,PRE,1,FALSE)),"PreAlerta",IF(ISNUMBER(VLOOKUP(A44,POST,1,FALSE)),"PostAlerta",IF(ISNUMBER(VLOOKUP(A44,EXCL,1,FALSE)),"Excluida","no incluido")))</f>
        <v>PreAlerta</v>
      </c>
    </row>
    <row r="45" ht="15.75" customHeight="1">
      <c r="A45" s="12">
        <v>2.4252486E7</v>
      </c>
      <c r="B45" s="12" t="s">
        <v>6946</v>
      </c>
      <c r="C45" s="12" t="s">
        <v>6947</v>
      </c>
      <c r="D45" s="12" t="s">
        <v>6948</v>
      </c>
      <c r="E45" s="12" t="s">
        <v>6949</v>
      </c>
      <c r="F45" s="12" t="s">
        <v>2712</v>
      </c>
      <c r="G45" s="12">
        <v>2014.0</v>
      </c>
      <c r="H45" s="33">
        <v>41599.0</v>
      </c>
      <c r="K45" s="12" t="s">
        <v>6950</v>
      </c>
      <c r="L45" s="12" t="str">
        <f>IF(ISNUMBER(VLOOKUP(A45,PRE,1,FALSE)),"PreAlerta",IF(ISNUMBER(VLOOKUP(A45,POST,1,FALSE)),"PostAlerta",IF(ISNUMBER(VLOOKUP(A45,EXCL,1,FALSE)),"Excluida","no incluido")))</f>
        <v>PreAlerta</v>
      </c>
    </row>
    <row r="46" ht="15.75" customHeight="1">
      <c r="A46" s="12">
        <v>2.4823524E7</v>
      </c>
      <c r="B46" s="12" t="s">
        <v>7073</v>
      </c>
      <c r="C46" s="12" t="s">
        <v>7074</v>
      </c>
      <c r="D46" s="12" t="s">
        <v>7075</v>
      </c>
      <c r="E46" s="12" t="s">
        <v>7076</v>
      </c>
      <c r="F46" s="12" t="s">
        <v>2010</v>
      </c>
      <c r="G46" s="12">
        <v>2014.0</v>
      </c>
      <c r="H46" s="33">
        <v>41774.0</v>
      </c>
      <c r="K46" s="12" t="s">
        <v>7077</v>
      </c>
      <c r="L46" s="12" t="str">
        <f>IF(ISNUMBER(VLOOKUP(A46,PRE,1,FALSE)),"PreAlerta",IF(ISNUMBER(VLOOKUP(A46,POST,1,FALSE)),"PostAlerta",IF(ISNUMBER(VLOOKUP(A46,EXCL,1,FALSE)),"Excluida","no incluido")))</f>
        <v>PreAlerta</v>
      </c>
    </row>
    <row r="47" ht="15.75" customHeight="1">
      <c r="A47" s="12">
        <v>2.4606864E7</v>
      </c>
      <c r="B47" s="12" t="s">
        <v>7172</v>
      </c>
      <c r="C47" s="12" t="s">
        <v>7173</v>
      </c>
      <c r="D47" s="12" t="s">
        <v>7174</v>
      </c>
      <c r="E47" s="12" t="s">
        <v>7175</v>
      </c>
      <c r="F47" s="12" t="s">
        <v>2646</v>
      </c>
      <c r="G47" s="12">
        <v>2014.0</v>
      </c>
      <c r="H47" s="33">
        <v>41709.0</v>
      </c>
      <c r="K47" s="12" t="s">
        <v>7176</v>
      </c>
      <c r="L47" s="12" t="str">
        <f>IF(ISNUMBER(VLOOKUP(A47,PRE,1,FALSE)),"PreAlerta",IF(ISNUMBER(VLOOKUP(A47,POST,1,FALSE)),"PostAlerta",IF(ISNUMBER(VLOOKUP(A47,EXCL,1,FALSE)),"Excluida","no incluido")))</f>
        <v>PreAlerta</v>
      </c>
    </row>
    <row r="48" ht="15.75" customHeight="1">
      <c r="A48" s="12">
        <v>2.4831608E7</v>
      </c>
      <c r="B48" s="12" t="s">
        <v>7565</v>
      </c>
      <c r="C48" s="12" t="s">
        <v>7566</v>
      </c>
      <c r="D48" s="12" t="s">
        <v>7567</v>
      </c>
      <c r="E48" s="12" t="s">
        <v>7568</v>
      </c>
      <c r="F48" s="12" t="s">
        <v>7569</v>
      </c>
      <c r="G48" s="12">
        <v>2014.0</v>
      </c>
      <c r="H48" s="33">
        <v>41776.0</v>
      </c>
      <c r="K48" s="12" t="s">
        <v>7570</v>
      </c>
      <c r="L48" s="12" t="str">
        <f>IF(ISNUMBER(VLOOKUP(A48,PRE,1,FALSE)),"PreAlerta",IF(ISNUMBER(VLOOKUP(A48,POST,1,FALSE)),"PostAlerta",IF(ISNUMBER(VLOOKUP(A48,EXCL,1,FALSE)),"Excluida","no incluido")))</f>
        <v>PreAlerta</v>
      </c>
    </row>
    <row r="49" ht="15.75" customHeight="1">
      <c r="A49" s="12">
        <v>2.4941309E7</v>
      </c>
      <c r="B49" s="12" t="s">
        <v>7665</v>
      </c>
      <c r="C49" s="12" t="s">
        <v>7666</v>
      </c>
      <c r="D49" s="12" t="s">
        <v>7667</v>
      </c>
      <c r="E49" s="12" t="s">
        <v>7668</v>
      </c>
      <c r="F49" s="12" t="s">
        <v>2831</v>
      </c>
      <c r="G49" s="12">
        <v>2014.0</v>
      </c>
      <c r="H49" s="33">
        <v>41809.0</v>
      </c>
      <c r="I49" s="12" t="s">
        <v>7669</v>
      </c>
      <c r="K49" s="12" t="s">
        <v>7670</v>
      </c>
      <c r="L49" s="12" t="str">
        <f>IF(ISNUMBER(VLOOKUP(A49,PRE,1,FALSE)),"PreAlerta",IF(ISNUMBER(VLOOKUP(A49,POST,1,FALSE)),"PostAlerta",IF(ISNUMBER(VLOOKUP(A49,EXCL,1,FALSE)),"Excluida","no incluido")))</f>
        <v>PreAlerta</v>
      </c>
    </row>
    <row r="50" ht="15.75" customHeight="1">
      <c r="A50" s="12">
        <v>2.4945631E7</v>
      </c>
      <c r="B50" s="12" t="s">
        <v>7672</v>
      </c>
      <c r="C50" s="12" t="s">
        <v>7673</v>
      </c>
      <c r="D50" s="12" t="s">
        <v>7674</v>
      </c>
      <c r="E50" s="12" t="s">
        <v>2738</v>
      </c>
      <c r="F50" s="12" t="s">
        <v>2810</v>
      </c>
      <c r="G50" s="12">
        <v>2014.0</v>
      </c>
      <c r="H50" s="33">
        <v>41810.0</v>
      </c>
      <c r="I50" s="12" t="s">
        <v>7675</v>
      </c>
      <c r="K50" s="12" t="s">
        <v>7676</v>
      </c>
      <c r="L50" s="12" t="str">
        <f>IF(ISNUMBER(VLOOKUP(A50,PRE,1,FALSE)),"PreAlerta",IF(ISNUMBER(VLOOKUP(A50,POST,1,FALSE)),"PostAlerta",IF(ISNUMBER(VLOOKUP(A50,EXCL,1,FALSE)),"Excluida","no incluido")))</f>
        <v>PreAlerta</v>
      </c>
    </row>
    <row r="51" ht="15.75" customHeight="1">
      <c r="A51" s="12">
        <v>2.5046729E7</v>
      </c>
      <c r="B51" s="12" t="s">
        <v>7811</v>
      </c>
      <c r="C51" s="12" t="s">
        <v>7812</v>
      </c>
      <c r="D51" s="12" t="s">
        <v>7813</v>
      </c>
      <c r="E51" s="12" t="s">
        <v>7814</v>
      </c>
      <c r="F51" s="12" t="s">
        <v>7815</v>
      </c>
      <c r="G51" s="12">
        <v>2014.0</v>
      </c>
      <c r="H51" s="33">
        <v>41842.0</v>
      </c>
      <c r="K51" s="12" t="s">
        <v>7816</v>
      </c>
      <c r="L51" s="12" t="str">
        <f>IF(ISNUMBER(VLOOKUP(A51,PRE,1,FALSE)),"PreAlerta",IF(ISNUMBER(VLOOKUP(A51,POST,1,FALSE)),"PostAlerta",IF(ISNUMBER(VLOOKUP(A51,EXCL,1,FALSE)),"Excluida","no incluido")))</f>
        <v>PreAlerta</v>
      </c>
    </row>
    <row r="52" ht="15.75" customHeight="1">
      <c r="A52" s="12">
        <v>2.5073644E7</v>
      </c>
      <c r="B52" s="12" t="s">
        <v>7942</v>
      </c>
      <c r="C52" s="12" t="s">
        <v>7943</v>
      </c>
      <c r="D52" s="12" t="s">
        <v>7944</v>
      </c>
      <c r="E52" s="12" t="s">
        <v>7945</v>
      </c>
      <c r="F52" s="12" t="s">
        <v>7946</v>
      </c>
      <c r="G52" s="12">
        <v>2014.0</v>
      </c>
      <c r="H52" s="33">
        <v>41851.0</v>
      </c>
      <c r="I52" s="12" t="s">
        <v>7947</v>
      </c>
      <c r="K52" s="12" t="s">
        <v>7948</v>
      </c>
      <c r="L52" s="12" t="str">
        <f>IF(ISNUMBER(VLOOKUP(A52,PRE,1,FALSE)),"PreAlerta",IF(ISNUMBER(VLOOKUP(A52,POST,1,FALSE)),"PostAlerta",IF(ISNUMBER(VLOOKUP(A52,EXCL,1,FALSE)),"Excluida","no incluido")))</f>
        <v>PreAlerta</v>
      </c>
    </row>
    <row r="53" ht="15.75" customHeight="1">
      <c r="A53" s="12">
        <v>2.4924907E7</v>
      </c>
      <c r="B53" s="12" t="s">
        <v>8020</v>
      </c>
      <c r="C53" s="12" t="s">
        <v>8021</v>
      </c>
      <c r="D53" s="12" t="s">
        <v>8022</v>
      </c>
      <c r="E53" s="12" t="s">
        <v>8023</v>
      </c>
      <c r="F53" s="12" t="s">
        <v>169</v>
      </c>
      <c r="G53" s="12">
        <v>2014.0</v>
      </c>
      <c r="H53" s="33">
        <v>41804.0</v>
      </c>
      <c r="K53" s="12" t="s">
        <v>8024</v>
      </c>
      <c r="L53" s="12" t="str">
        <f>IF(ISNUMBER(VLOOKUP(A53,PRE,1,FALSE)),"PreAlerta",IF(ISNUMBER(VLOOKUP(A53,POST,1,FALSE)),"PostAlerta",IF(ISNUMBER(VLOOKUP(A53,EXCL,1,FALSE)),"Excluida","no incluido")))</f>
        <v>PreAlerta</v>
      </c>
    </row>
    <row r="54" ht="15.75" customHeight="1">
      <c r="A54" s="12">
        <v>2.5105893E7</v>
      </c>
      <c r="B54" s="12" t="s">
        <v>8117</v>
      </c>
      <c r="C54" s="12" t="s">
        <v>8118</v>
      </c>
      <c r="D54" s="12" t="s">
        <v>8119</v>
      </c>
      <c r="E54" s="12" t="s">
        <v>8120</v>
      </c>
      <c r="F54" s="12" t="s">
        <v>2831</v>
      </c>
      <c r="G54" s="12">
        <v>2014.0</v>
      </c>
      <c r="H54" s="33">
        <v>41860.0</v>
      </c>
      <c r="I54" s="12" t="s">
        <v>8121</v>
      </c>
      <c r="K54" s="12" t="s">
        <v>8122</v>
      </c>
      <c r="L54" s="12" t="str">
        <f>IF(ISNUMBER(VLOOKUP(A54,PRE,1,FALSE)),"PreAlerta",IF(ISNUMBER(VLOOKUP(A54,POST,1,FALSE)),"PostAlerta",IF(ISNUMBER(VLOOKUP(A54,EXCL,1,FALSE)),"Excluida","no incluido")))</f>
        <v>PreAlerta</v>
      </c>
    </row>
    <row r="55" ht="15.75" customHeight="1">
      <c r="A55" s="12">
        <v>2.5114252E7</v>
      </c>
      <c r="B55" s="12" t="s">
        <v>8171</v>
      </c>
      <c r="C55" s="12" t="s">
        <v>8172</v>
      </c>
      <c r="D55" s="12" t="s">
        <v>8173</v>
      </c>
      <c r="E55" s="12" t="s">
        <v>181</v>
      </c>
      <c r="F55" s="12" t="s">
        <v>1104</v>
      </c>
      <c r="G55" s="12">
        <v>2014.0</v>
      </c>
      <c r="H55" s="33">
        <v>41864.0</v>
      </c>
      <c r="I55" s="12" t="s">
        <v>8174</v>
      </c>
      <c r="K55" s="12" t="s">
        <v>8175</v>
      </c>
      <c r="L55" s="12" t="str">
        <f>IF(ISNUMBER(VLOOKUP(A55,PRE,1,FALSE)),"PreAlerta",IF(ISNUMBER(VLOOKUP(A55,POST,1,FALSE)),"PostAlerta",IF(ISNUMBER(VLOOKUP(A55,EXCL,1,FALSE)),"Excluida","no incluido")))</f>
        <v>PreAlerta</v>
      </c>
    </row>
    <row r="56" ht="15.75" customHeight="1">
      <c r="A56" s="12">
        <v>2.4789726E7</v>
      </c>
      <c r="B56" s="12" t="s">
        <v>8226</v>
      </c>
      <c r="C56" s="12" t="s">
        <v>8227</v>
      </c>
      <c r="D56" s="12" t="s">
        <v>8228</v>
      </c>
      <c r="E56" s="12" t="s">
        <v>2788</v>
      </c>
      <c r="F56" s="12" t="s">
        <v>2789</v>
      </c>
      <c r="G56" s="12">
        <v>2014.0</v>
      </c>
      <c r="H56" s="33">
        <v>41762.0</v>
      </c>
      <c r="I56" s="12" t="s">
        <v>8229</v>
      </c>
      <c r="J56" s="12" t="s">
        <v>8230</v>
      </c>
      <c r="K56" s="12" t="s">
        <v>8231</v>
      </c>
      <c r="L56" s="12" t="str">
        <f>IF(ISNUMBER(VLOOKUP(A56,PRE,1,FALSE)),"PreAlerta",IF(ISNUMBER(VLOOKUP(A56,POST,1,FALSE)),"PostAlerta",IF(ISNUMBER(VLOOKUP(A56,EXCL,1,FALSE)),"Excluida","no incluido")))</f>
        <v>PreAlerta</v>
      </c>
    </row>
    <row r="57" ht="15.75" customHeight="1">
      <c r="A57" s="12">
        <v>2.4957537E7</v>
      </c>
      <c r="B57" s="12" t="s">
        <v>8290</v>
      </c>
      <c r="C57" s="12" t="s">
        <v>8291</v>
      </c>
      <c r="D57" s="12" t="s">
        <v>8292</v>
      </c>
      <c r="E57" s="12" t="s">
        <v>8293</v>
      </c>
      <c r="F57" s="12" t="s">
        <v>520</v>
      </c>
      <c r="G57" s="12">
        <v>2014.0</v>
      </c>
      <c r="H57" s="33">
        <v>41815.0</v>
      </c>
      <c r="I57" s="12" t="s">
        <v>8294</v>
      </c>
      <c r="K57" s="12" t="s">
        <v>8295</v>
      </c>
      <c r="L57" s="12" t="str">
        <f>IF(ISNUMBER(VLOOKUP(A57,PRE,1,FALSE)),"PreAlerta",IF(ISNUMBER(VLOOKUP(A57,POST,1,FALSE)),"PostAlerta",IF(ISNUMBER(VLOOKUP(A57,EXCL,1,FALSE)),"Excluida","no incluido")))</f>
        <v>PreAlerta</v>
      </c>
    </row>
    <row r="58" ht="15.75" customHeight="1">
      <c r="A58" s="12">
        <v>2.5043277E7</v>
      </c>
      <c r="B58" s="12" t="s">
        <v>8415</v>
      </c>
      <c r="C58" s="12" t="s">
        <v>8416</v>
      </c>
      <c r="D58" s="12" t="s">
        <v>8417</v>
      </c>
      <c r="E58" s="12" t="s">
        <v>8410</v>
      </c>
      <c r="F58" s="12" t="s">
        <v>2646</v>
      </c>
      <c r="G58" s="12">
        <v>2014.0</v>
      </c>
      <c r="H58" s="33">
        <v>41842.0</v>
      </c>
      <c r="I58" s="12" t="s">
        <v>8418</v>
      </c>
      <c r="J58" s="12" t="s">
        <v>8419</v>
      </c>
      <c r="K58" s="12" t="s">
        <v>8420</v>
      </c>
      <c r="L58" s="12" t="str">
        <f>IF(ISNUMBER(VLOOKUP(A58,PRE,1,FALSE)),"PreAlerta",IF(ISNUMBER(VLOOKUP(A58,POST,1,FALSE)),"PostAlerta",IF(ISNUMBER(VLOOKUP(A58,EXCL,1,FALSE)),"Excluida","no incluido")))</f>
        <v>PreAlerta</v>
      </c>
    </row>
    <row r="59" ht="15.75" customHeight="1">
      <c r="A59" s="12">
        <v>2.502437E7</v>
      </c>
      <c r="B59" s="12" t="s">
        <v>8607</v>
      </c>
      <c r="C59" s="12" t="s">
        <v>8608</v>
      </c>
      <c r="D59" s="12" t="s">
        <v>8609</v>
      </c>
      <c r="E59" s="12" t="s">
        <v>8610</v>
      </c>
      <c r="F59" s="12" t="s">
        <v>439</v>
      </c>
      <c r="G59" s="12">
        <v>2014.0</v>
      </c>
      <c r="H59" s="33">
        <v>41836.0</v>
      </c>
      <c r="I59" s="12" t="s">
        <v>8611</v>
      </c>
      <c r="K59" s="12" t="s">
        <v>8612</v>
      </c>
      <c r="L59" s="12" t="str">
        <f>IF(ISNUMBER(VLOOKUP(A59,PRE,1,FALSE)),"PreAlerta",IF(ISNUMBER(VLOOKUP(A59,POST,1,FALSE)),"PostAlerta",IF(ISNUMBER(VLOOKUP(A59,EXCL,1,FALSE)),"Excluida","no incluido")))</f>
        <v>PreAlerta</v>
      </c>
    </row>
    <row r="60" ht="15.75" customHeight="1">
      <c r="A60" s="12">
        <v>2.5119441E7</v>
      </c>
      <c r="B60" s="12" t="s">
        <v>8991</v>
      </c>
      <c r="C60" s="12" t="s">
        <v>8992</v>
      </c>
      <c r="D60" s="12" t="s">
        <v>8993</v>
      </c>
      <c r="E60" s="12" t="s">
        <v>8994</v>
      </c>
      <c r="F60" s="12" t="s">
        <v>960</v>
      </c>
      <c r="G60" s="12">
        <v>2014.0</v>
      </c>
      <c r="H60" s="33">
        <v>41866.0</v>
      </c>
      <c r="K60" s="12" t="s">
        <v>8995</v>
      </c>
      <c r="L60" s="12" t="str">
        <f>IF(ISNUMBER(VLOOKUP(A60,PRE,1,FALSE)),"PreAlerta",IF(ISNUMBER(VLOOKUP(A60,POST,1,FALSE)),"PostAlerta",IF(ISNUMBER(VLOOKUP(A60,EXCL,1,FALSE)),"Excluida","no incluido")))</f>
        <v>PreAlerta</v>
      </c>
    </row>
    <row r="61" ht="15.75" customHeight="1">
      <c r="A61" s="12">
        <v>2.4813786E7</v>
      </c>
      <c r="B61" s="12" t="s">
        <v>9117</v>
      </c>
      <c r="C61" s="12" t="s">
        <v>9118</v>
      </c>
      <c r="D61" s="12" t="s">
        <v>9119</v>
      </c>
      <c r="E61" s="12" t="s">
        <v>9120</v>
      </c>
      <c r="F61" s="12" t="s">
        <v>842</v>
      </c>
      <c r="G61" s="12">
        <v>2014.0</v>
      </c>
      <c r="H61" s="33">
        <v>41772.0</v>
      </c>
      <c r="K61" s="12" t="s">
        <v>9121</v>
      </c>
      <c r="L61" s="12" t="str">
        <f>IF(ISNUMBER(VLOOKUP(A61,PRE,1,FALSE)),"PreAlerta",IF(ISNUMBER(VLOOKUP(A61,POST,1,FALSE)),"PostAlerta",IF(ISNUMBER(VLOOKUP(A61,EXCL,1,FALSE)),"Excluida","no incluido")))</f>
        <v>PreAlerta</v>
      </c>
    </row>
    <row r="62" ht="15.75" customHeight="1">
      <c r="A62" s="12">
        <v>2.5425236E7</v>
      </c>
      <c r="B62" s="12" t="s">
        <v>9183</v>
      </c>
      <c r="C62" s="12" t="s">
        <v>9184</v>
      </c>
      <c r="D62" s="12" t="s">
        <v>9185</v>
      </c>
      <c r="E62" s="12" t="s">
        <v>9186</v>
      </c>
      <c r="F62" s="12" t="s">
        <v>7946</v>
      </c>
      <c r="G62" s="12">
        <v>2014.0</v>
      </c>
      <c r="H62" s="33">
        <v>41970.0</v>
      </c>
      <c r="I62" s="12" t="s">
        <v>9187</v>
      </c>
      <c r="K62" s="12" t="s">
        <v>9188</v>
      </c>
      <c r="L62" s="12" t="str">
        <f>IF(ISNUMBER(VLOOKUP(A62,PRE,1,FALSE)),"PreAlerta",IF(ISNUMBER(VLOOKUP(A62,POST,1,FALSE)),"PostAlerta",IF(ISNUMBER(VLOOKUP(A62,EXCL,1,FALSE)),"Excluida","no incluido")))</f>
        <v>PreAlerta</v>
      </c>
    </row>
    <row r="63" ht="15.75" customHeight="1">
      <c r="A63" s="12">
        <v>2.5433394E7</v>
      </c>
      <c r="B63" s="12" t="s">
        <v>9190</v>
      </c>
      <c r="C63" s="12" t="s">
        <v>9191</v>
      </c>
      <c r="D63" s="12" t="s">
        <v>9192</v>
      </c>
      <c r="E63" s="12" t="s">
        <v>9193</v>
      </c>
      <c r="F63" s="12" t="s">
        <v>2234</v>
      </c>
      <c r="G63" s="12">
        <v>2014.0</v>
      </c>
      <c r="H63" s="33">
        <v>41974.0</v>
      </c>
      <c r="I63" s="12" t="s">
        <v>9194</v>
      </c>
      <c r="K63" s="12" t="s">
        <v>9195</v>
      </c>
      <c r="L63" s="12" t="str">
        <f>IF(ISNUMBER(VLOOKUP(A63,PRE,1,FALSE)),"PreAlerta",IF(ISNUMBER(VLOOKUP(A63,POST,1,FALSE)),"PostAlerta",IF(ISNUMBER(VLOOKUP(A63,EXCL,1,FALSE)),"Excluida","no incluido")))</f>
        <v>PreAlerta</v>
      </c>
    </row>
    <row r="64" ht="15.75" customHeight="1">
      <c r="A64" s="12">
        <v>2.5856898E7</v>
      </c>
      <c r="B64" s="12" t="s">
        <v>9337</v>
      </c>
      <c r="C64" s="12" t="s">
        <v>9338</v>
      </c>
      <c r="D64" s="12" t="s">
        <v>9339</v>
      </c>
      <c r="E64" s="12" t="s">
        <v>9340</v>
      </c>
      <c r="F64" s="12" t="s">
        <v>9341</v>
      </c>
      <c r="G64" s="12">
        <v>2014.0</v>
      </c>
      <c r="H64" s="33">
        <v>42105.0</v>
      </c>
      <c r="L64" s="12" t="str">
        <f>IF(ISNUMBER(VLOOKUP(A64,PRE,1,FALSE)),"PreAlerta",IF(ISNUMBER(VLOOKUP(A64,POST,1,FALSE)),"PostAlerta",IF(ISNUMBER(VLOOKUP(A64,EXCL,1,FALSE)),"Excluida","no incluido")))</f>
        <v>PreAlerta</v>
      </c>
    </row>
    <row r="65" ht="15.75" customHeight="1">
      <c r="A65" s="12">
        <v>2.5278497E7</v>
      </c>
      <c r="B65" s="12" t="s">
        <v>9501</v>
      </c>
      <c r="C65" s="12" t="s">
        <v>9502</v>
      </c>
      <c r="D65" s="12" t="s">
        <v>9503</v>
      </c>
      <c r="E65" s="12" t="s">
        <v>9504</v>
      </c>
      <c r="F65" s="12" t="s">
        <v>6611</v>
      </c>
      <c r="G65" s="12">
        <v>2015.0</v>
      </c>
      <c r="H65" s="33">
        <v>41916.0</v>
      </c>
      <c r="K65" s="12" t="s">
        <v>9505</v>
      </c>
      <c r="L65" s="12" t="str">
        <f>IF(ISNUMBER(VLOOKUP(A65,PRE,1,FALSE)),"PreAlerta",IF(ISNUMBER(VLOOKUP(A65,POST,1,FALSE)),"PostAlerta",IF(ISNUMBER(VLOOKUP(A65,EXCL,1,FALSE)),"Excluida","no incluido")))</f>
        <v>PreAlerta</v>
      </c>
    </row>
    <row r="66" ht="15.75" customHeight="1">
      <c r="A66" s="12">
        <v>2.5568272E7</v>
      </c>
      <c r="B66" s="12" t="s">
        <v>9721</v>
      </c>
      <c r="C66" s="12" t="s">
        <v>9722</v>
      </c>
      <c r="D66" s="12" t="s">
        <v>9723</v>
      </c>
      <c r="E66" s="12" t="s">
        <v>9724</v>
      </c>
      <c r="F66" s="12" t="s">
        <v>869</v>
      </c>
      <c r="G66" s="12">
        <v>2015.0</v>
      </c>
      <c r="H66" s="33">
        <v>42013.0</v>
      </c>
      <c r="I66" s="12" t="s">
        <v>9725</v>
      </c>
      <c r="K66" s="12" t="s">
        <v>9726</v>
      </c>
      <c r="L66" s="12" t="str">
        <f>IF(ISNUMBER(VLOOKUP(A66,PRE,1,FALSE)),"PreAlerta",IF(ISNUMBER(VLOOKUP(A66,POST,1,FALSE)),"PostAlerta",IF(ISNUMBER(VLOOKUP(A66,EXCL,1,FALSE)),"Excluida","no incluido")))</f>
        <v>PreAlerta</v>
      </c>
    </row>
    <row r="67" ht="15.75" customHeight="1">
      <c r="A67" s="12">
        <v>2.5059495E7</v>
      </c>
      <c r="B67" s="12" t="s">
        <v>9812</v>
      </c>
      <c r="C67" s="12" t="s">
        <v>9813</v>
      </c>
      <c r="D67" s="12" t="s">
        <v>9814</v>
      </c>
      <c r="E67" s="12" t="s">
        <v>9815</v>
      </c>
      <c r="F67" s="12" t="s">
        <v>9816</v>
      </c>
      <c r="G67" s="12">
        <v>2015.0</v>
      </c>
      <c r="H67" s="33">
        <v>41846.0</v>
      </c>
      <c r="I67" s="12" t="s">
        <v>9817</v>
      </c>
      <c r="K67" s="12" t="s">
        <v>9818</v>
      </c>
      <c r="L67" s="12" t="str">
        <f>IF(ISNUMBER(VLOOKUP(A67,PRE,1,FALSE)),"PreAlerta",IF(ISNUMBER(VLOOKUP(A67,POST,1,FALSE)),"PostAlerta",IF(ISNUMBER(VLOOKUP(A67,EXCL,1,FALSE)),"Excluida","no incluido")))</f>
        <v>PreAlerta</v>
      </c>
    </row>
    <row r="68" ht="15.75" customHeight="1">
      <c r="A68" s="12">
        <v>2.5481711E7</v>
      </c>
      <c r="B68" s="12" t="s">
        <v>9864</v>
      </c>
      <c r="C68" s="12" t="s">
        <v>9865</v>
      </c>
      <c r="D68" s="12" t="s">
        <v>9866</v>
      </c>
      <c r="E68" s="12" t="s">
        <v>3975</v>
      </c>
      <c r="F68" s="12" t="s">
        <v>1312</v>
      </c>
      <c r="G68" s="12">
        <v>2015.0</v>
      </c>
      <c r="H68" s="33">
        <v>41981.0</v>
      </c>
      <c r="I68" s="12" t="s">
        <v>9867</v>
      </c>
      <c r="K68" s="12" t="s">
        <v>9868</v>
      </c>
      <c r="L68" s="12" t="str">
        <f>IF(ISNUMBER(VLOOKUP(A68,PRE,1,FALSE)),"PreAlerta",IF(ISNUMBER(VLOOKUP(A68,POST,1,FALSE)),"PostAlerta",IF(ISNUMBER(VLOOKUP(A68,EXCL,1,FALSE)),"Excluida","no incluido")))</f>
        <v>PreAlerta</v>
      </c>
    </row>
    <row r="69" ht="15.75" customHeight="1">
      <c r="A69" s="12">
        <v>2.5830998E7</v>
      </c>
      <c r="B69" s="12" t="s">
        <v>10269</v>
      </c>
      <c r="C69" s="12" t="s">
        <v>10270</v>
      </c>
      <c r="D69" s="12" t="s">
        <v>10271</v>
      </c>
      <c r="E69" s="12" t="s">
        <v>10272</v>
      </c>
      <c r="F69" s="12" t="s">
        <v>10273</v>
      </c>
      <c r="G69" s="12">
        <v>2015.0</v>
      </c>
      <c r="H69" s="33">
        <v>42096.0</v>
      </c>
      <c r="I69" s="12" t="s">
        <v>10274</v>
      </c>
      <c r="K69" s="12" t="s">
        <v>10275</v>
      </c>
      <c r="L69" s="12" t="str">
        <f>IF(ISNUMBER(VLOOKUP(A69,PRE,1,FALSE)),"PreAlerta",IF(ISNUMBER(VLOOKUP(A69,POST,1,FALSE)),"PostAlerta",IF(ISNUMBER(VLOOKUP(A69,EXCL,1,FALSE)),"Excluida","no incluido")))</f>
        <v>PreAlerta</v>
      </c>
    </row>
    <row r="70" ht="15.75" customHeight="1">
      <c r="A70" s="12">
        <v>2.578116E7</v>
      </c>
      <c r="B70" s="12" t="s">
        <v>10327</v>
      </c>
      <c r="C70" s="12" t="s">
        <v>10328</v>
      </c>
      <c r="D70" s="12" t="s">
        <v>10329</v>
      </c>
      <c r="E70" s="12" t="s">
        <v>8006</v>
      </c>
      <c r="F70" s="12" t="s">
        <v>2831</v>
      </c>
      <c r="G70" s="12">
        <v>2015.0</v>
      </c>
      <c r="H70" s="33">
        <v>42081.0</v>
      </c>
      <c r="I70" s="12" t="s">
        <v>10330</v>
      </c>
      <c r="K70" s="12" t="s">
        <v>10331</v>
      </c>
      <c r="L70" s="12" t="str">
        <f>IF(ISNUMBER(VLOOKUP(A70,PRE,1,FALSE)),"PreAlerta",IF(ISNUMBER(VLOOKUP(A70,POST,1,FALSE)),"PostAlerta",IF(ISNUMBER(VLOOKUP(A70,EXCL,1,FALSE)),"Excluida","no incluido")))</f>
        <v>PreAlerta</v>
      </c>
    </row>
    <row r="71" ht="15.75" customHeight="1">
      <c r="A71" s="12">
        <v>2.5537873E7</v>
      </c>
      <c r="B71" s="12" t="s">
        <v>10649</v>
      </c>
      <c r="C71" s="12" t="s">
        <v>10650</v>
      </c>
      <c r="D71" s="12" t="s">
        <v>10651</v>
      </c>
      <c r="E71" s="12" t="s">
        <v>10652</v>
      </c>
      <c r="F71" s="12" t="s">
        <v>458</v>
      </c>
      <c r="G71" s="12">
        <v>2015.0</v>
      </c>
      <c r="H71" s="33">
        <v>41998.0</v>
      </c>
      <c r="I71" s="12" t="s">
        <v>10653</v>
      </c>
      <c r="K71" s="12" t="s">
        <v>10654</v>
      </c>
      <c r="L71" s="12" t="str">
        <f>IF(ISNUMBER(VLOOKUP(A71,PRE,1,FALSE)),"PreAlerta",IF(ISNUMBER(VLOOKUP(A71,POST,1,FALSE)),"PostAlerta",IF(ISNUMBER(VLOOKUP(A71,EXCL,1,FALSE)),"Excluida","no incluido")))</f>
        <v>PreAlerta</v>
      </c>
    </row>
    <row r="72" ht="15.75" customHeight="1">
      <c r="A72" s="12">
        <v>2.5710364E7</v>
      </c>
      <c r="B72" s="12" t="s">
        <v>10714</v>
      </c>
      <c r="C72" s="12" t="s">
        <v>10715</v>
      </c>
      <c r="D72" s="12" t="s">
        <v>10716</v>
      </c>
      <c r="E72" s="12" t="s">
        <v>10717</v>
      </c>
      <c r="F72" s="12" t="s">
        <v>182</v>
      </c>
      <c r="G72" s="12">
        <v>2015.0</v>
      </c>
      <c r="H72" s="33">
        <v>42060.0</v>
      </c>
      <c r="I72" s="12" t="s">
        <v>10718</v>
      </c>
      <c r="K72" s="12" t="s">
        <v>10719</v>
      </c>
      <c r="L72" s="12" t="str">
        <f>IF(ISNUMBER(VLOOKUP(A72,PRE,1,FALSE)),"PreAlerta",IF(ISNUMBER(VLOOKUP(A72,POST,1,FALSE)),"PostAlerta",IF(ISNUMBER(VLOOKUP(A72,EXCL,1,FALSE)),"Excluida","no incluido")))</f>
        <v>PreAlerta</v>
      </c>
    </row>
    <row r="73" ht="15.75" customHeight="1">
      <c r="A73" s="12">
        <v>2.5845868E7</v>
      </c>
      <c r="B73" s="12" t="s">
        <v>11198</v>
      </c>
      <c r="C73" s="12" t="s">
        <v>11199</v>
      </c>
      <c r="D73" s="12" t="s">
        <v>11200</v>
      </c>
      <c r="E73" s="12" t="s">
        <v>11201</v>
      </c>
      <c r="F73" s="12" t="s">
        <v>4791</v>
      </c>
      <c r="G73" s="12">
        <v>2015.0</v>
      </c>
      <c r="H73" s="33">
        <v>42102.0</v>
      </c>
      <c r="I73" s="12" t="s">
        <v>11202</v>
      </c>
      <c r="K73" s="12" t="s">
        <v>11203</v>
      </c>
      <c r="L73" s="12" t="str">
        <f>IF(ISNUMBER(VLOOKUP(A73,PRE,1,FALSE)),"PreAlerta",IF(ISNUMBER(VLOOKUP(A73,POST,1,FALSE)),"PostAlerta",IF(ISNUMBER(VLOOKUP(A73,EXCL,1,FALSE)),"Excluida","no incluido")))</f>
        <v>PreAlerta</v>
      </c>
    </row>
    <row r="74" ht="15.75" customHeight="1">
      <c r="A74" s="12">
        <v>2.5932669E7</v>
      </c>
      <c r="B74" s="12" t="s">
        <v>11236</v>
      </c>
      <c r="C74" s="12" t="s">
        <v>11237</v>
      </c>
      <c r="D74" s="12" t="s">
        <v>11238</v>
      </c>
      <c r="E74" s="12" t="s">
        <v>4255</v>
      </c>
      <c r="F74" s="12" t="s">
        <v>3780</v>
      </c>
      <c r="G74" s="12">
        <v>2015.0</v>
      </c>
      <c r="H74" s="33">
        <v>42126.0</v>
      </c>
      <c r="K74" s="12" t="s">
        <v>11239</v>
      </c>
      <c r="L74" s="12" t="str">
        <f>IF(ISNUMBER(VLOOKUP(A74,PRE,1,FALSE)),"PreAlerta",IF(ISNUMBER(VLOOKUP(A74,POST,1,FALSE)),"PostAlerta",IF(ISNUMBER(VLOOKUP(A74,EXCL,1,FALSE)),"Excluida","no incluido")))</f>
        <v>PreAlerta</v>
      </c>
    </row>
    <row r="75" ht="15.75" customHeight="1">
      <c r="A75" s="12">
        <v>2.6130134E7</v>
      </c>
      <c r="B75" s="12" t="s">
        <v>11303</v>
      </c>
      <c r="C75" s="12" t="s">
        <v>11304</v>
      </c>
      <c r="D75" s="12" t="s">
        <v>11305</v>
      </c>
      <c r="E75" s="12" t="s">
        <v>11306</v>
      </c>
      <c r="F75" s="12" t="s">
        <v>332</v>
      </c>
      <c r="G75" s="12">
        <v>2015.0</v>
      </c>
      <c r="H75" s="33">
        <v>42187.0</v>
      </c>
      <c r="I75" s="12" t="s">
        <v>11307</v>
      </c>
      <c r="K75" s="12" t="s">
        <v>11308</v>
      </c>
      <c r="L75" s="12" t="str">
        <f>IF(ISNUMBER(VLOOKUP(A75,PRE,1,FALSE)),"PreAlerta",IF(ISNUMBER(VLOOKUP(A75,POST,1,FALSE)),"PostAlerta",IF(ISNUMBER(VLOOKUP(A75,EXCL,1,FALSE)),"Excluida","no incluido")))</f>
        <v>PreAlerta</v>
      </c>
    </row>
    <row r="76" ht="15.75" customHeight="1">
      <c r="A76" s="12">
        <v>2.5948064E7</v>
      </c>
      <c r="B76" s="12" t="s">
        <v>11629</v>
      </c>
      <c r="C76" s="12" t="s">
        <v>11630</v>
      </c>
      <c r="D76" s="12" t="s">
        <v>11631</v>
      </c>
      <c r="E76" s="12" t="s">
        <v>11632</v>
      </c>
      <c r="F76" s="12" t="s">
        <v>458</v>
      </c>
      <c r="G76" s="12">
        <v>2015.0</v>
      </c>
      <c r="H76" s="33">
        <v>42132.0</v>
      </c>
      <c r="I76" s="12" t="s">
        <v>11633</v>
      </c>
      <c r="K76" s="12" t="s">
        <v>11634</v>
      </c>
      <c r="L76" s="12" t="str">
        <f>IF(ISNUMBER(VLOOKUP(A76,PRE,1,FALSE)),"PreAlerta",IF(ISNUMBER(VLOOKUP(A76,POST,1,FALSE)),"PostAlerta",IF(ISNUMBER(VLOOKUP(A76,EXCL,1,FALSE)),"Excluida","no incluido")))</f>
        <v>PreAlerta</v>
      </c>
    </row>
    <row r="77" ht="15.75" customHeight="1">
      <c r="A77" s="12">
        <v>2.6630793E7</v>
      </c>
      <c r="B77" s="12" t="s">
        <v>11851</v>
      </c>
      <c r="C77" s="12" t="s">
        <v>11852</v>
      </c>
      <c r="D77" s="12" t="s">
        <v>11853</v>
      </c>
      <c r="E77" s="12" t="s">
        <v>11854</v>
      </c>
      <c r="F77" s="12" t="s">
        <v>6803</v>
      </c>
      <c r="G77" s="12">
        <v>2015.0</v>
      </c>
      <c r="H77" s="33">
        <v>42342.0</v>
      </c>
      <c r="K77" s="12" t="s">
        <v>11855</v>
      </c>
      <c r="L77" s="12" t="str">
        <f>IF(ISNUMBER(VLOOKUP(A77,PRE,1,FALSE)),"PreAlerta",IF(ISNUMBER(VLOOKUP(A77,POST,1,FALSE)),"PostAlerta",IF(ISNUMBER(VLOOKUP(A77,EXCL,1,FALSE)),"Excluida","no incluido")))</f>
        <v>PreAlerta</v>
      </c>
    </row>
    <row r="78" ht="15.75" customHeight="1">
      <c r="A78" s="12">
        <v>2.6019119E7</v>
      </c>
      <c r="B78" s="12" t="s">
        <v>12003</v>
      </c>
      <c r="C78" s="12" t="s">
        <v>9267</v>
      </c>
      <c r="D78" s="12" t="s">
        <v>12004</v>
      </c>
      <c r="E78" s="12" t="s">
        <v>2788</v>
      </c>
      <c r="F78" s="12" t="s">
        <v>2789</v>
      </c>
      <c r="G78" s="12">
        <v>2015.0</v>
      </c>
      <c r="H78" s="33">
        <v>42153.0</v>
      </c>
      <c r="I78" s="12" t="s">
        <v>12005</v>
      </c>
      <c r="J78" s="12" t="s">
        <v>12006</v>
      </c>
      <c r="K78" s="12" t="s">
        <v>12007</v>
      </c>
      <c r="L78" s="12" t="str">
        <f>IF(ISNUMBER(VLOOKUP(A78,PRE,1,FALSE)),"PreAlerta",IF(ISNUMBER(VLOOKUP(A78,POST,1,FALSE)),"PostAlerta",IF(ISNUMBER(VLOOKUP(A78,EXCL,1,FALSE)),"Excluida","no incluido")))</f>
        <v>PreAlerta</v>
      </c>
    </row>
    <row r="79" ht="15.75" customHeight="1">
      <c r="A79" s="12">
        <v>2.6142572E7</v>
      </c>
      <c r="B79" s="12" t="s">
        <v>12020</v>
      </c>
      <c r="C79" s="12" t="s">
        <v>12021</v>
      </c>
      <c r="D79" s="12" t="s">
        <v>12022</v>
      </c>
      <c r="E79" s="12" t="s">
        <v>1119</v>
      </c>
      <c r="F79" s="12" t="s">
        <v>8983</v>
      </c>
      <c r="G79" s="12">
        <v>2015.0</v>
      </c>
      <c r="H79" s="33">
        <v>42191.0</v>
      </c>
      <c r="K79" s="12" t="s">
        <v>12023</v>
      </c>
      <c r="L79" s="12" t="str">
        <f>IF(ISNUMBER(VLOOKUP(A79,PRE,1,FALSE)),"PreAlerta",IF(ISNUMBER(VLOOKUP(A79,POST,1,FALSE)),"PostAlerta",IF(ISNUMBER(VLOOKUP(A79,EXCL,1,FALSE)),"Excluida","no incluido")))</f>
        <v>PreAlerta</v>
      </c>
    </row>
    <row r="80" ht="15.75" customHeight="1">
      <c r="A80" s="12">
        <v>2.6289162E7</v>
      </c>
      <c r="B80" s="12" t="s">
        <v>12274</v>
      </c>
      <c r="C80" s="12" t="s">
        <v>12275</v>
      </c>
      <c r="D80" s="12" t="s">
        <v>12276</v>
      </c>
      <c r="E80" s="12" t="s">
        <v>8065</v>
      </c>
      <c r="F80" s="12" t="s">
        <v>12277</v>
      </c>
      <c r="G80" s="12">
        <v>2015.0</v>
      </c>
      <c r="H80" s="33">
        <v>42237.0</v>
      </c>
      <c r="K80" s="12" t="s">
        <v>12278</v>
      </c>
      <c r="L80" s="12" t="str">
        <f>IF(ISNUMBER(VLOOKUP(A80,PRE,1,FALSE)),"PreAlerta",IF(ISNUMBER(VLOOKUP(A80,POST,1,FALSE)),"PostAlerta",IF(ISNUMBER(VLOOKUP(A80,EXCL,1,FALSE)),"Excluida","no incluido")))</f>
        <v>PreAlerta</v>
      </c>
    </row>
    <row r="81" ht="15.75" customHeight="1">
      <c r="A81" s="12">
        <v>2.6369714E7</v>
      </c>
      <c r="B81" s="12" t="s">
        <v>12319</v>
      </c>
      <c r="C81" s="12" t="s">
        <v>12320</v>
      </c>
      <c r="D81" s="12" t="s">
        <v>12321</v>
      </c>
      <c r="E81" s="12" t="s">
        <v>12322</v>
      </c>
      <c r="F81" s="12" t="s">
        <v>1155</v>
      </c>
      <c r="G81" s="12">
        <v>2015.0</v>
      </c>
      <c r="H81" s="33">
        <v>42263.0</v>
      </c>
      <c r="I81" s="12" t="s">
        <v>12323</v>
      </c>
      <c r="J81" s="12" t="s">
        <v>12324</v>
      </c>
      <c r="K81" s="12" t="s">
        <v>12325</v>
      </c>
      <c r="L81" s="12" t="str">
        <f>IF(ISNUMBER(VLOOKUP(A81,PRE,1,FALSE)),"PreAlerta",IF(ISNUMBER(VLOOKUP(A81,POST,1,FALSE)),"PostAlerta",IF(ISNUMBER(VLOOKUP(A81,EXCL,1,FALSE)),"Excluida","no incluido")))</f>
        <v>PreAlerta</v>
      </c>
    </row>
    <row r="82" ht="15.75" customHeight="1">
      <c r="A82" s="12">
        <v>2.6453817E7</v>
      </c>
      <c r="B82" s="12" t="s">
        <v>12399</v>
      </c>
      <c r="C82" s="12" t="s">
        <v>12400</v>
      </c>
      <c r="D82" s="12" t="s">
        <v>12401</v>
      </c>
      <c r="E82" s="12" t="s">
        <v>1119</v>
      </c>
      <c r="F82" s="12" t="s">
        <v>3529</v>
      </c>
      <c r="G82" s="12">
        <v>2015.0</v>
      </c>
      <c r="H82" s="33">
        <v>42288.0</v>
      </c>
      <c r="K82" s="12" t="s">
        <v>12402</v>
      </c>
      <c r="L82" s="12" t="str">
        <f>IF(ISNUMBER(VLOOKUP(A82,PRE,1,FALSE)),"PreAlerta",IF(ISNUMBER(VLOOKUP(A82,POST,1,FALSE)),"PostAlerta",IF(ISNUMBER(VLOOKUP(A82,EXCL,1,FALSE)),"Excluida","no incluido")))</f>
        <v>PreAlerta</v>
      </c>
    </row>
    <row r="83" ht="15.75" customHeight="1">
      <c r="A83" s="12">
        <v>2.655951E7</v>
      </c>
      <c r="B83" s="12" t="s">
        <v>12481</v>
      </c>
      <c r="C83" s="12" t="s">
        <v>12482</v>
      </c>
      <c r="D83" s="12" t="s">
        <v>12483</v>
      </c>
      <c r="E83" s="12" t="s">
        <v>9193</v>
      </c>
      <c r="F83" s="12" t="s">
        <v>2234</v>
      </c>
      <c r="G83" s="12">
        <v>2015.0</v>
      </c>
      <c r="H83" s="33">
        <v>42321.0</v>
      </c>
      <c r="I83" s="12" t="s">
        <v>12484</v>
      </c>
      <c r="K83" s="12" t="s">
        <v>12485</v>
      </c>
      <c r="L83" s="12" t="str">
        <f>IF(ISNUMBER(VLOOKUP(A83,PRE,1,FALSE)),"PreAlerta",IF(ISNUMBER(VLOOKUP(A83,POST,1,FALSE)),"PostAlerta",IF(ISNUMBER(VLOOKUP(A83,EXCL,1,FALSE)),"Excluida","no incluido")))</f>
        <v>PreAlerta</v>
      </c>
    </row>
    <row r="84" ht="15.75" customHeight="1">
      <c r="A84" s="12">
        <v>2.6394545E7</v>
      </c>
      <c r="B84" s="12" t="s">
        <v>12542</v>
      </c>
      <c r="C84" s="12" t="s">
        <v>12543</v>
      </c>
      <c r="D84" s="12" t="s">
        <v>12544</v>
      </c>
      <c r="E84" s="12" t="s">
        <v>12545</v>
      </c>
      <c r="F84" s="12" t="s">
        <v>12546</v>
      </c>
      <c r="G84" s="12">
        <v>2015.0</v>
      </c>
      <c r="H84" s="33">
        <v>42271.0</v>
      </c>
      <c r="K84" s="12" t="s">
        <v>12547</v>
      </c>
      <c r="L84" s="12" t="str">
        <f>IF(ISNUMBER(VLOOKUP(A84,PRE,1,FALSE)),"PreAlerta",IF(ISNUMBER(VLOOKUP(A84,POST,1,FALSE)),"PostAlerta",IF(ISNUMBER(VLOOKUP(A84,EXCL,1,FALSE)),"Excluida","no incluido")))</f>
        <v>PreAlerta</v>
      </c>
    </row>
    <row r="85" ht="15.75" customHeight="1">
      <c r="A85" s="12">
        <v>2.6407882E7</v>
      </c>
      <c r="B85" s="12" t="s">
        <v>12548</v>
      </c>
      <c r="C85" s="12" t="s">
        <v>12549</v>
      </c>
      <c r="D85" s="12" t="s">
        <v>12550</v>
      </c>
      <c r="E85" s="12" t="s">
        <v>12551</v>
      </c>
      <c r="F85" s="12" t="s">
        <v>182</v>
      </c>
      <c r="G85" s="12">
        <v>2015.0</v>
      </c>
      <c r="H85" s="33">
        <v>42274.0</v>
      </c>
      <c r="I85" s="12" t="s">
        <v>12552</v>
      </c>
      <c r="K85" s="12" t="s">
        <v>12553</v>
      </c>
      <c r="L85" s="12" t="str">
        <f>IF(ISNUMBER(VLOOKUP(A85,PRE,1,FALSE)),"PreAlerta",IF(ISNUMBER(VLOOKUP(A85,POST,1,FALSE)),"PostAlerta",IF(ISNUMBER(VLOOKUP(A85,EXCL,1,FALSE)),"Excluida","no incluido")))</f>
        <v>PreAlerta</v>
      </c>
    </row>
    <row r="86" ht="15.75" customHeight="1">
      <c r="A86" s="12">
        <v>2.6653035E7</v>
      </c>
      <c r="B86" s="12" t="s">
        <v>12773</v>
      </c>
      <c r="C86" s="12" t="s">
        <v>12774</v>
      </c>
      <c r="D86" s="12" t="s">
        <v>12775</v>
      </c>
      <c r="E86" s="12" t="s">
        <v>12776</v>
      </c>
      <c r="F86" s="12" t="s">
        <v>332</v>
      </c>
      <c r="G86" s="12">
        <v>2015.0</v>
      </c>
      <c r="H86" s="33">
        <v>42353.0</v>
      </c>
      <c r="I86" s="12" t="s">
        <v>12777</v>
      </c>
      <c r="K86" s="12" t="s">
        <v>12778</v>
      </c>
      <c r="L86" s="12" t="str">
        <f>IF(ISNUMBER(VLOOKUP(A86,PRE,1,FALSE)),"PreAlerta",IF(ISNUMBER(VLOOKUP(A86,POST,1,FALSE)),"PostAlerta",IF(ISNUMBER(VLOOKUP(A86,EXCL,1,FALSE)),"Excluida","no incluido")))</f>
        <v>PreAlerta</v>
      </c>
    </row>
    <row r="87" ht="15.75" customHeight="1">
      <c r="A87" s="12">
        <v>2.6855259E7</v>
      </c>
      <c r="B87" s="12" t="s">
        <v>12989</v>
      </c>
      <c r="C87" s="12" t="s">
        <v>12990</v>
      </c>
      <c r="D87" s="12" t="s">
        <v>12991</v>
      </c>
      <c r="E87" s="12" t="s">
        <v>2738</v>
      </c>
      <c r="F87" s="12" t="s">
        <v>1062</v>
      </c>
      <c r="G87" s="12">
        <v>2016.0</v>
      </c>
      <c r="H87" s="33">
        <v>42409.0</v>
      </c>
      <c r="K87" s="12" t="s">
        <v>12992</v>
      </c>
      <c r="L87" s="12" t="str">
        <f>IF(ISNUMBER(VLOOKUP(A87,PRE,1,FALSE)),"PreAlerta",IF(ISNUMBER(VLOOKUP(A87,POST,1,FALSE)),"PostAlerta",IF(ISNUMBER(VLOOKUP(A87,EXCL,1,FALSE)),"Excluida","no incluido")))</f>
        <v>PreAlerta</v>
      </c>
    </row>
    <row r="88" ht="15.75" customHeight="1">
      <c r="A88" s="12">
        <v>2.7076151E7</v>
      </c>
      <c r="B88" s="12" t="s">
        <v>13030</v>
      </c>
      <c r="C88" s="12" t="s">
        <v>13031</v>
      </c>
      <c r="D88" s="12" t="s">
        <v>13032</v>
      </c>
      <c r="E88" s="12" t="s">
        <v>13033</v>
      </c>
      <c r="F88" s="12" t="s">
        <v>6200</v>
      </c>
      <c r="G88" s="12">
        <v>2016.0</v>
      </c>
      <c r="H88" s="33">
        <v>42475.0</v>
      </c>
      <c r="K88" s="12" t="s">
        <v>13034</v>
      </c>
      <c r="L88" s="12" t="str">
        <f>IF(ISNUMBER(VLOOKUP(A88,PRE,1,FALSE)),"PreAlerta",IF(ISNUMBER(VLOOKUP(A88,POST,1,FALSE)),"PostAlerta",IF(ISNUMBER(VLOOKUP(A88,EXCL,1,FALSE)),"Excluida","no incluido")))</f>
        <v>PreAlerta</v>
      </c>
    </row>
    <row r="89" ht="15.75" customHeight="1">
      <c r="A89" s="12">
        <v>2.6806463E7</v>
      </c>
      <c r="B89" s="12" t="s">
        <v>13189</v>
      </c>
      <c r="C89" s="12" t="s">
        <v>13190</v>
      </c>
      <c r="D89" s="12" t="s">
        <v>13191</v>
      </c>
      <c r="E89" s="12" t="s">
        <v>13192</v>
      </c>
      <c r="F89" s="12" t="s">
        <v>5609</v>
      </c>
      <c r="G89" s="12">
        <v>2016.0</v>
      </c>
      <c r="H89" s="33">
        <v>42395.0</v>
      </c>
      <c r="I89" s="12" t="s">
        <v>13193</v>
      </c>
      <c r="K89" s="12" t="s">
        <v>13194</v>
      </c>
      <c r="L89" s="12" t="str">
        <f>IF(ISNUMBER(VLOOKUP(A89,PRE,1,FALSE)),"PreAlerta",IF(ISNUMBER(VLOOKUP(A89,POST,1,FALSE)),"PostAlerta",IF(ISNUMBER(VLOOKUP(A89,EXCL,1,FALSE)),"Excluida","no incluido")))</f>
        <v>PreAlerta</v>
      </c>
    </row>
    <row r="90" ht="15.75" customHeight="1">
      <c r="A90" s="12">
        <v>2.6996237E7</v>
      </c>
      <c r="B90" s="12" t="s">
        <v>13809</v>
      </c>
      <c r="C90" s="12" t="s">
        <v>13810</v>
      </c>
      <c r="D90" s="12" t="s">
        <v>13811</v>
      </c>
      <c r="E90" s="12" t="s">
        <v>3500</v>
      </c>
      <c r="F90" s="12" t="s">
        <v>5609</v>
      </c>
      <c r="G90" s="12">
        <v>2016.0</v>
      </c>
      <c r="H90" s="33">
        <v>42451.0</v>
      </c>
      <c r="I90" s="12" t="s">
        <v>13812</v>
      </c>
      <c r="K90" s="12" t="s">
        <v>13813</v>
      </c>
      <c r="L90" s="12" t="str">
        <f>IF(ISNUMBER(VLOOKUP(A90,PRE,1,FALSE)),"PreAlerta",IF(ISNUMBER(VLOOKUP(A90,POST,1,FALSE)),"PostAlerta",IF(ISNUMBER(VLOOKUP(A90,EXCL,1,FALSE)),"Excluida","no incluido")))</f>
        <v>PreAlerta</v>
      </c>
    </row>
    <row r="91" ht="15.75" customHeight="1">
      <c r="A91" s="12">
        <v>2.6412633E7</v>
      </c>
      <c r="B91" s="12" t="s">
        <v>13869</v>
      </c>
      <c r="C91" s="12" t="s">
        <v>13870</v>
      </c>
      <c r="D91" s="12" t="s">
        <v>13871</v>
      </c>
      <c r="E91" s="12" t="s">
        <v>8580</v>
      </c>
      <c r="F91" s="12" t="s">
        <v>3814</v>
      </c>
      <c r="G91" s="12">
        <v>2016.0</v>
      </c>
      <c r="H91" s="33">
        <v>42276.0</v>
      </c>
      <c r="K91" s="12" t="s">
        <v>13872</v>
      </c>
      <c r="L91" s="12" t="str">
        <f>IF(ISNUMBER(VLOOKUP(A91,PRE,1,FALSE)),"PreAlerta",IF(ISNUMBER(VLOOKUP(A91,POST,1,FALSE)),"PostAlerta",IF(ISNUMBER(VLOOKUP(A91,EXCL,1,FALSE)),"Excluida","no incluido")))</f>
        <v>PreAlerta</v>
      </c>
    </row>
    <row r="92" ht="15.75" customHeight="1">
      <c r="A92" s="12">
        <v>2.707826E7</v>
      </c>
      <c r="B92" s="12" t="s">
        <v>14047</v>
      </c>
      <c r="C92" s="12" t="s">
        <v>14048</v>
      </c>
      <c r="D92" s="12" t="s">
        <v>14049</v>
      </c>
      <c r="E92" s="12" t="s">
        <v>1103</v>
      </c>
      <c r="F92" s="12" t="s">
        <v>2831</v>
      </c>
      <c r="G92" s="12">
        <v>2016.0</v>
      </c>
      <c r="H92" s="33">
        <v>42475.0</v>
      </c>
      <c r="I92" s="12" t="s">
        <v>14050</v>
      </c>
      <c r="K92" s="12" t="s">
        <v>14051</v>
      </c>
      <c r="L92" s="12" t="str">
        <f>IF(ISNUMBER(VLOOKUP(A92,PRE,1,FALSE)),"PreAlerta",IF(ISNUMBER(VLOOKUP(A92,POST,1,FALSE)),"PostAlerta",IF(ISNUMBER(VLOOKUP(A92,EXCL,1,FALSE)),"Excluida","no incluido")))</f>
        <v>PreAlerta</v>
      </c>
    </row>
    <row r="93" ht="15.75" customHeight="1">
      <c r="A93" s="12">
        <v>2.7115492E7</v>
      </c>
      <c r="B93" s="12" t="s">
        <v>14100</v>
      </c>
      <c r="C93" s="12" t="s">
        <v>14101</v>
      </c>
      <c r="D93" s="12" t="s">
        <v>14102</v>
      </c>
      <c r="E93" s="12" t="s">
        <v>14103</v>
      </c>
      <c r="F93" s="12" t="s">
        <v>2831</v>
      </c>
      <c r="G93" s="12">
        <v>2016.0</v>
      </c>
      <c r="H93" s="33">
        <v>42487.0</v>
      </c>
      <c r="I93" s="12" t="s">
        <v>14104</v>
      </c>
      <c r="K93" s="12" t="s">
        <v>14105</v>
      </c>
      <c r="L93" s="12" t="str">
        <f>IF(ISNUMBER(VLOOKUP(A93,PRE,1,FALSE)),"PreAlerta",IF(ISNUMBER(VLOOKUP(A93,POST,1,FALSE)),"PostAlerta",IF(ISNUMBER(VLOOKUP(A93,EXCL,1,FALSE)),"Excluida","no incluido")))</f>
        <v>PreAlerta</v>
      </c>
    </row>
    <row r="94" ht="15.75" customHeight="1">
      <c r="A94" s="12">
        <v>2.7172113E7</v>
      </c>
      <c r="B94" s="12" t="s">
        <v>14348</v>
      </c>
      <c r="C94" s="12" t="s">
        <v>14349</v>
      </c>
      <c r="D94" s="12" t="s">
        <v>14350</v>
      </c>
      <c r="E94" s="12" t="s">
        <v>14351</v>
      </c>
      <c r="F94" s="12" t="s">
        <v>14352</v>
      </c>
      <c r="G94" s="12">
        <v>2016.0</v>
      </c>
      <c r="H94" s="33">
        <v>42503.0</v>
      </c>
      <c r="K94" s="12" t="s">
        <v>14353</v>
      </c>
      <c r="L94" s="12" t="str">
        <f>IF(ISNUMBER(VLOOKUP(A94,PRE,1,FALSE)),"PreAlerta",IF(ISNUMBER(VLOOKUP(A94,POST,1,FALSE)),"PostAlerta",IF(ISNUMBER(VLOOKUP(A94,EXCL,1,FALSE)),"Excluida","no incluido")))</f>
        <v>PreAlerta</v>
      </c>
    </row>
    <row r="95" ht="15.75" customHeight="1">
      <c r="A95" s="12">
        <v>2.7225098E7</v>
      </c>
      <c r="B95" s="12" t="s">
        <v>14399</v>
      </c>
      <c r="C95" s="12" t="s">
        <v>14400</v>
      </c>
      <c r="D95" s="12" t="s">
        <v>14401</v>
      </c>
      <c r="E95" s="12" t="s">
        <v>14402</v>
      </c>
      <c r="F95" s="12" t="s">
        <v>632</v>
      </c>
      <c r="G95" s="12">
        <v>2016.0</v>
      </c>
      <c r="H95" s="33">
        <v>42517.0</v>
      </c>
      <c r="K95" s="12" t="s">
        <v>14403</v>
      </c>
      <c r="L95" s="12" t="str">
        <f>IF(ISNUMBER(VLOOKUP(A95,PRE,1,FALSE)),"PreAlerta",IF(ISNUMBER(VLOOKUP(A95,POST,1,FALSE)),"PostAlerta",IF(ISNUMBER(VLOOKUP(A95,EXCL,1,FALSE)),"Excluida","no incluido")))</f>
        <v>PreAlerta</v>
      </c>
    </row>
    <row r="96" ht="15.75" customHeight="1">
      <c r="A96" s="12">
        <v>2.6906926E7</v>
      </c>
      <c r="B96" s="12" t="s">
        <v>14422</v>
      </c>
      <c r="C96" s="12" t="s">
        <v>14423</v>
      </c>
      <c r="D96" s="12" t="s">
        <v>14424</v>
      </c>
      <c r="E96" s="12" t="s">
        <v>14425</v>
      </c>
      <c r="F96" s="12" t="s">
        <v>842</v>
      </c>
      <c r="G96" s="12">
        <v>2016.0</v>
      </c>
      <c r="H96" s="33">
        <v>42425.0</v>
      </c>
      <c r="K96" s="12" t="s">
        <v>14426</v>
      </c>
      <c r="L96" s="12" t="str">
        <f>IF(ISNUMBER(VLOOKUP(A96,PRE,1,FALSE)),"PreAlerta",IF(ISNUMBER(VLOOKUP(A96,POST,1,FALSE)),"PostAlerta",IF(ISNUMBER(VLOOKUP(A96,EXCL,1,FALSE)),"Excluida","no incluido")))</f>
        <v>PreAlerta</v>
      </c>
    </row>
    <row r="97" ht="15.75" customHeight="1">
      <c r="A97" s="12">
        <v>2.7005452E7</v>
      </c>
      <c r="B97" s="12" t="s">
        <v>14514</v>
      </c>
      <c r="C97" s="12" t="s">
        <v>14515</v>
      </c>
      <c r="D97" s="12" t="s">
        <v>14516</v>
      </c>
      <c r="E97" s="12" t="s">
        <v>14517</v>
      </c>
      <c r="F97" s="12" t="s">
        <v>1155</v>
      </c>
      <c r="G97" s="12">
        <v>2016.0</v>
      </c>
      <c r="H97" s="33">
        <v>42453.0</v>
      </c>
      <c r="K97" s="12" t="s">
        <v>14518</v>
      </c>
      <c r="L97" s="12" t="str">
        <f>IF(ISNUMBER(VLOOKUP(A97,PRE,1,FALSE)),"PreAlerta",IF(ISNUMBER(VLOOKUP(A97,POST,1,FALSE)),"PostAlerta",IF(ISNUMBER(VLOOKUP(A97,EXCL,1,FALSE)),"Excluida","no incluido")))</f>
        <v>PreAlerta</v>
      </c>
    </row>
    <row r="98" ht="15.75" customHeight="1">
      <c r="A98" s="12">
        <v>2.7304213E7</v>
      </c>
      <c r="B98" s="12" t="s">
        <v>14730</v>
      </c>
      <c r="C98" s="12" t="s">
        <v>14731</v>
      </c>
      <c r="D98" s="12" t="s">
        <v>14732</v>
      </c>
      <c r="E98" s="12" t="s">
        <v>14733</v>
      </c>
      <c r="F98" s="12" t="s">
        <v>2831</v>
      </c>
      <c r="G98" s="12">
        <v>2016.0</v>
      </c>
      <c r="H98" s="33">
        <v>42537.0</v>
      </c>
      <c r="I98" s="12" t="s">
        <v>14734</v>
      </c>
      <c r="K98" s="12" t="s">
        <v>14735</v>
      </c>
      <c r="L98" s="12" t="str">
        <f>IF(ISNUMBER(VLOOKUP(A98,PRE,1,FALSE)),"PreAlerta",IF(ISNUMBER(VLOOKUP(A98,POST,1,FALSE)),"PostAlerta",IF(ISNUMBER(VLOOKUP(A98,EXCL,1,FALSE)),"Excluida","no incluido")))</f>
        <v>PreAlerta</v>
      </c>
    </row>
    <row r="99" ht="15.75" customHeight="1">
      <c r="A99" s="12">
        <v>2.7146901E7</v>
      </c>
      <c r="B99" s="12" t="s">
        <v>14944</v>
      </c>
      <c r="C99" s="12" t="s">
        <v>14945</v>
      </c>
      <c r="D99" s="12" t="s">
        <v>14946</v>
      </c>
      <c r="E99" s="12" t="s">
        <v>14947</v>
      </c>
      <c r="F99" s="12" t="s">
        <v>376</v>
      </c>
      <c r="G99" s="12">
        <v>2016.0</v>
      </c>
      <c r="H99" s="33">
        <v>42496.0</v>
      </c>
      <c r="K99" s="12" t="s">
        <v>14948</v>
      </c>
      <c r="L99" s="12" t="str">
        <f>IF(ISNUMBER(VLOOKUP(A99,PRE,1,FALSE)),"PreAlerta",IF(ISNUMBER(VLOOKUP(A99,POST,1,FALSE)),"PostAlerta",IF(ISNUMBER(VLOOKUP(A99,EXCL,1,FALSE)),"Excluida","no incluido")))</f>
        <v>PreAlerta</v>
      </c>
    </row>
    <row r="100" ht="15.75" customHeight="1">
      <c r="A100" s="12">
        <v>2.7189302E7</v>
      </c>
      <c r="B100" s="12" t="s">
        <v>14981</v>
      </c>
      <c r="C100" s="12" t="s">
        <v>14982</v>
      </c>
      <c r="D100" s="12" t="s">
        <v>14983</v>
      </c>
      <c r="E100" s="12" t="s">
        <v>11313</v>
      </c>
      <c r="F100" s="12" t="s">
        <v>14984</v>
      </c>
      <c r="G100" s="12">
        <v>2016.0</v>
      </c>
      <c r="H100" s="33">
        <v>42509.0</v>
      </c>
      <c r="I100" s="12" t="s">
        <v>14985</v>
      </c>
      <c r="K100" s="12" t="s">
        <v>14986</v>
      </c>
      <c r="L100" s="12" t="str">
        <f>IF(ISNUMBER(VLOOKUP(A100,PRE,1,FALSE)),"PreAlerta",IF(ISNUMBER(VLOOKUP(A100,POST,1,FALSE)),"PostAlerta",IF(ISNUMBER(VLOOKUP(A100,EXCL,1,FALSE)),"Excluida","no incluido")))</f>
        <v>PreAlerta</v>
      </c>
    </row>
    <row r="101" ht="15.75" customHeight="1">
      <c r="A101" s="12">
        <v>2.7608502E7</v>
      </c>
      <c r="B101" s="12" t="s">
        <v>15497</v>
      </c>
      <c r="C101" s="12" t="s">
        <v>15498</v>
      </c>
      <c r="D101" s="12" t="s">
        <v>15499</v>
      </c>
      <c r="E101" s="12" t="s">
        <v>15500</v>
      </c>
      <c r="F101" s="12" t="s">
        <v>9109</v>
      </c>
      <c r="G101" s="12">
        <v>2016.0</v>
      </c>
      <c r="H101" s="33">
        <v>42623.0</v>
      </c>
      <c r="I101" s="12" t="s">
        <v>15501</v>
      </c>
      <c r="K101" s="12" t="s">
        <v>15502</v>
      </c>
      <c r="L101" s="12" t="str">
        <f>IF(ISNUMBER(VLOOKUP(A101,PRE,1,FALSE)),"PreAlerta",IF(ISNUMBER(VLOOKUP(A101,POST,1,FALSE)),"PostAlerta",IF(ISNUMBER(VLOOKUP(A101,EXCL,1,FALSE)),"Excluida","no incluido")))</f>
        <v>PreAlerta</v>
      </c>
    </row>
    <row r="102" ht="15.75" customHeight="1">
      <c r="A102" s="12">
        <v>2.7606708E7</v>
      </c>
      <c r="B102" s="12" t="s">
        <v>15662</v>
      </c>
      <c r="C102" s="12" t="s">
        <v>15663</v>
      </c>
      <c r="D102" s="12" t="s">
        <v>15664</v>
      </c>
      <c r="E102" s="12" t="s">
        <v>15665</v>
      </c>
      <c r="F102" s="12" t="s">
        <v>2810</v>
      </c>
      <c r="G102" s="12">
        <v>2016.0</v>
      </c>
      <c r="H102" s="33">
        <v>42622.0</v>
      </c>
      <c r="I102" s="12" t="s">
        <v>15666</v>
      </c>
      <c r="K102" s="12" t="s">
        <v>15667</v>
      </c>
      <c r="L102" s="12" t="str">
        <f>IF(ISNUMBER(VLOOKUP(A102,PRE,1,FALSE)),"PreAlerta",IF(ISNUMBER(VLOOKUP(A102,POST,1,FALSE)),"PostAlerta",IF(ISNUMBER(VLOOKUP(A102,EXCL,1,FALSE)),"Excluida","no incluido")))</f>
        <v>PreAlerta</v>
      </c>
    </row>
    <row r="103" ht="15.75" customHeight="1">
      <c r="A103" s="12">
        <v>2.7633921E7</v>
      </c>
      <c r="B103" s="12" t="s">
        <v>15945</v>
      </c>
      <c r="C103" s="12" t="s">
        <v>15946</v>
      </c>
      <c r="D103" s="12" t="s">
        <v>15947</v>
      </c>
      <c r="E103" s="12" t="s">
        <v>15948</v>
      </c>
      <c r="F103" s="12" t="s">
        <v>15949</v>
      </c>
      <c r="G103" s="12">
        <v>2016.0</v>
      </c>
      <c r="H103" s="33">
        <v>42630.0</v>
      </c>
      <c r="K103" s="12" t="s">
        <v>15950</v>
      </c>
      <c r="L103" s="12" t="str">
        <f>IF(ISNUMBER(VLOOKUP(A103,PRE,1,FALSE)),"PreAlerta",IF(ISNUMBER(VLOOKUP(A103,POST,1,FALSE)),"PostAlerta",IF(ISNUMBER(VLOOKUP(A103,EXCL,1,FALSE)),"Excluida","no incluido")))</f>
        <v>PreAlerta</v>
      </c>
    </row>
    <row r="104" ht="15.75" customHeight="1">
      <c r="A104" s="12">
        <v>2.7541856E7</v>
      </c>
      <c r="B104" s="12" t="s">
        <v>16247</v>
      </c>
      <c r="C104" s="12" t="s">
        <v>16248</v>
      </c>
      <c r="D104" s="12" t="s">
        <v>16249</v>
      </c>
      <c r="E104" s="12" t="s">
        <v>16250</v>
      </c>
      <c r="F104" s="12" t="s">
        <v>3940</v>
      </c>
      <c r="G104" s="12">
        <v>2016.0</v>
      </c>
      <c r="H104" s="33">
        <v>42602.0</v>
      </c>
      <c r="I104" s="12" t="s">
        <v>16251</v>
      </c>
      <c r="K104" s="12" t="s">
        <v>16252</v>
      </c>
      <c r="L104" s="12" t="str">
        <f>IF(ISNUMBER(VLOOKUP(A104,PRE,1,FALSE)),"PreAlerta",IF(ISNUMBER(VLOOKUP(A104,POST,1,FALSE)),"PostAlerta",IF(ISNUMBER(VLOOKUP(A104,EXCL,1,FALSE)),"Excluida","no incluido")))</f>
        <v>PreAlerta</v>
      </c>
    </row>
    <row r="105" ht="15.75" customHeight="1">
      <c r="A105" s="12">
        <v>2.786979E7</v>
      </c>
      <c r="B105" s="12" t="s">
        <v>16421</v>
      </c>
      <c r="C105" s="12" t="s">
        <v>16422</v>
      </c>
      <c r="D105" s="12" t="s">
        <v>16423</v>
      </c>
      <c r="E105" s="12" t="s">
        <v>16424</v>
      </c>
      <c r="F105" s="12" t="s">
        <v>16425</v>
      </c>
      <c r="G105" s="12">
        <v>2016.0</v>
      </c>
      <c r="H105" s="33">
        <v>42696.0</v>
      </c>
      <c r="I105" s="12" t="s">
        <v>16426</v>
      </c>
      <c r="J105" s="12" t="s">
        <v>16427</v>
      </c>
      <c r="K105" s="12" t="s">
        <v>16428</v>
      </c>
      <c r="L105" s="12" t="str">
        <f>IF(ISNUMBER(VLOOKUP(A105,PRE,1,FALSE)),"PreAlerta",IF(ISNUMBER(VLOOKUP(A105,POST,1,FALSE)),"PostAlerta",IF(ISNUMBER(VLOOKUP(A105,EXCL,1,FALSE)),"Excluida","no incluido")))</f>
        <v>PreAlerta</v>
      </c>
    </row>
    <row r="106" ht="15.75" customHeight="1">
      <c r="A106" s="12">
        <v>2.7881553E7</v>
      </c>
      <c r="B106" s="12" t="s">
        <v>16454</v>
      </c>
      <c r="C106" s="12" t="s">
        <v>16455</v>
      </c>
      <c r="D106" s="12" t="s">
        <v>16456</v>
      </c>
      <c r="E106" s="12" t="s">
        <v>16457</v>
      </c>
      <c r="F106" s="12" t="s">
        <v>7946</v>
      </c>
      <c r="G106" s="12">
        <v>2016.0</v>
      </c>
      <c r="H106" s="33">
        <v>42699.0</v>
      </c>
      <c r="I106" s="12" t="s">
        <v>16458</v>
      </c>
      <c r="K106" s="12" t="s">
        <v>16459</v>
      </c>
      <c r="L106" s="12" t="str">
        <f>IF(ISNUMBER(VLOOKUP(A106,PRE,1,FALSE)),"PreAlerta",IF(ISNUMBER(VLOOKUP(A106,POST,1,FALSE)),"PostAlerta",IF(ISNUMBER(VLOOKUP(A106,EXCL,1,FALSE)),"Excluida","no incluido")))</f>
        <v>PreAlerta</v>
      </c>
    </row>
    <row r="107" ht="15.75" customHeight="1">
      <c r="A107" s="12">
        <v>2.7784636E7</v>
      </c>
      <c r="B107" s="12" t="s">
        <v>16591</v>
      </c>
      <c r="C107" s="12" t="s">
        <v>16592</v>
      </c>
      <c r="D107" s="12" t="s">
        <v>16593</v>
      </c>
      <c r="E107" s="12" t="s">
        <v>16594</v>
      </c>
      <c r="F107" s="12" t="s">
        <v>2712</v>
      </c>
      <c r="G107" s="12">
        <v>2016.0</v>
      </c>
      <c r="H107" s="33">
        <v>42671.0</v>
      </c>
      <c r="K107" s="12" t="s">
        <v>16595</v>
      </c>
      <c r="L107" s="12" t="str">
        <f>IF(ISNUMBER(VLOOKUP(A107,PRE,1,FALSE)),"PreAlerta",IF(ISNUMBER(VLOOKUP(A107,POST,1,FALSE)),"PostAlerta",IF(ISNUMBER(VLOOKUP(A107,EXCL,1,FALSE)),"Excluida","no incluido")))</f>
        <v>PreAlerta</v>
      </c>
    </row>
    <row r="108" ht="15.75" customHeight="1">
      <c r="A108" s="12">
        <v>2.7892855E7</v>
      </c>
      <c r="B108" s="12" t="s">
        <v>16644</v>
      </c>
      <c r="C108" s="12" t="s">
        <v>16645</v>
      </c>
      <c r="D108" s="12" t="s">
        <v>16646</v>
      </c>
      <c r="E108" s="12" t="s">
        <v>16647</v>
      </c>
      <c r="F108" s="12" t="s">
        <v>2268</v>
      </c>
      <c r="G108" s="12">
        <v>2016.0</v>
      </c>
      <c r="H108" s="33">
        <v>42703.0</v>
      </c>
      <c r="K108" s="12" t="s">
        <v>16648</v>
      </c>
      <c r="L108" s="12" t="str">
        <f>IF(ISNUMBER(VLOOKUP(A108,PRE,1,FALSE)),"PreAlerta",IF(ISNUMBER(VLOOKUP(A108,POST,1,FALSE)),"PostAlerta",IF(ISNUMBER(VLOOKUP(A108,EXCL,1,FALSE)),"Excluida","no incluido")))</f>
        <v>PreAlerta</v>
      </c>
    </row>
    <row r="109" ht="15.75" customHeight="1">
      <c r="A109" s="12">
        <v>2.8292166E7</v>
      </c>
      <c r="B109" s="12" t="s">
        <v>16686</v>
      </c>
      <c r="C109" s="12" t="s">
        <v>16687</v>
      </c>
      <c r="D109" s="12" t="s">
        <v>16688</v>
      </c>
      <c r="E109" s="12" t="s">
        <v>16689</v>
      </c>
      <c r="F109" s="12" t="s">
        <v>16690</v>
      </c>
      <c r="G109" s="12">
        <v>2016.0</v>
      </c>
      <c r="H109" s="33">
        <v>42810.0</v>
      </c>
      <c r="I109" s="12" t="s">
        <v>16691</v>
      </c>
      <c r="K109" s="12" t="s">
        <v>16692</v>
      </c>
      <c r="L109" s="12" t="str">
        <f>IF(ISNUMBER(VLOOKUP(A109,PRE,1,FALSE)),"PreAlerta",IF(ISNUMBER(VLOOKUP(A109,POST,1,FALSE)),"PostAlerta",IF(ISNUMBER(VLOOKUP(A109,EXCL,1,FALSE)),"Excluida","no incluido")))</f>
        <v>PreAlerta</v>
      </c>
    </row>
    <row r="110" ht="15.75" customHeight="1">
      <c r="A110" s="12">
        <v>2.7973604E7</v>
      </c>
      <c r="B110" s="12" t="s">
        <v>16708</v>
      </c>
      <c r="C110" s="12" t="s">
        <v>16709</v>
      </c>
      <c r="D110" s="12" t="s">
        <v>16710</v>
      </c>
      <c r="E110" s="12" t="s">
        <v>16711</v>
      </c>
      <c r="F110" s="12" t="s">
        <v>2831</v>
      </c>
      <c r="G110" s="12">
        <v>2016.0</v>
      </c>
      <c r="H110" s="33">
        <v>42720.0</v>
      </c>
      <c r="I110" s="12" t="s">
        <v>16712</v>
      </c>
      <c r="K110" s="12" t="s">
        <v>16713</v>
      </c>
      <c r="L110" s="12" t="str">
        <f>IF(ISNUMBER(VLOOKUP(A110,PRE,1,FALSE)),"PreAlerta",IF(ISNUMBER(VLOOKUP(A110,POST,1,FALSE)),"PostAlerta",IF(ISNUMBER(VLOOKUP(A110,EXCL,1,FALSE)),"Excluida","no incluido")))</f>
        <v>PreAlerta</v>
      </c>
    </row>
    <row r="111" ht="15.75" customHeight="1">
      <c r="A111" s="12">
        <v>2.808935E7</v>
      </c>
      <c r="B111" s="12" t="s">
        <v>17427</v>
      </c>
      <c r="C111" s="12" t="s">
        <v>17428</v>
      </c>
      <c r="D111" s="12" t="s">
        <v>17429</v>
      </c>
      <c r="E111" s="12" t="s">
        <v>17430</v>
      </c>
      <c r="F111" s="12" t="s">
        <v>17431</v>
      </c>
      <c r="G111" s="12">
        <v>2017.0</v>
      </c>
      <c r="H111" s="33">
        <v>42752.0</v>
      </c>
      <c r="I111" s="12" t="s">
        <v>17432</v>
      </c>
      <c r="J111" s="12" t="s">
        <v>17433</v>
      </c>
      <c r="K111" s="12" t="s">
        <v>17434</v>
      </c>
      <c r="L111" s="12" t="str">
        <f>IF(ISNUMBER(VLOOKUP(A111,PRE,1,FALSE)),"PreAlerta",IF(ISNUMBER(VLOOKUP(A111,POST,1,FALSE)),"PostAlerta",IF(ISNUMBER(VLOOKUP(A111,EXCL,1,FALSE)),"Excluida","no incluido")))</f>
        <v>PreAlerta</v>
      </c>
    </row>
    <row r="112" ht="15.75" customHeight="1">
      <c r="A112" s="12">
        <v>2.8559729E7</v>
      </c>
      <c r="B112" s="12" t="s">
        <v>17743</v>
      </c>
      <c r="C112" s="12" t="s">
        <v>17744</v>
      </c>
      <c r="D112" s="12" t="s">
        <v>17745</v>
      </c>
      <c r="E112" s="12" t="s">
        <v>17746</v>
      </c>
      <c r="F112" s="12" t="s">
        <v>17747</v>
      </c>
      <c r="G112" s="12">
        <v>2017.0</v>
      </c>
      <c r="H112" s="33">
        <v>42887.0</v>
      </c>
      <c r="I112" s="12" t="s">
        <v>17748</v>
      </c>
      <c r="K112" s="12" t="s">
        <v>17749</v>
      </c>
      <c r="L112" s="12" t="str">
        <f>IF(ISNUMBER(VLOOKUP(A112,PRE,1,FALSE)),"PreAlerta",IF(ISNUMBER(VLOOKUP(A112,POST,1,FALSE)),"PostAlerta",IF(ISNUMBER(VLOOKUP(A112,EXCL,1,FALSE)),"Excluida","no incluido")))</f>
        <v>PostAlerta</v>
      </c>
    </row>
    <row r="113" ht="15.75" customHeight="1">
      <c r="A113" s="12">
        <v>2.8303006E7</v>
      </c>
      <c r="B113" s="12" t="s">
        <v>17911</v>
      </c>
      <c r="C113" s="12" t="s">
        <v>17912</v>
      </c>
      <c r="D113" s="12" t="s">
        <v>17913</v>
      </c>
      <c r="E113" s="12" t="s">
        <v>17914</v>
      </c>
      <c r="F113" s="12" t="s">
        <v>5609</v>
      </c>
      <c r="G113" s="12">
        <v>2017.0</v>
      </c>
      <c r="H113" s="33">
        <v>42812.0</v>
      </c>
      <c r="I113" s="12" t="s">
        <v>17915</v>
      </c>
      <c r="K113" s="12" t="s">
        <v>17916</v>
      </c>
      <c r="L113" s="12" t="str">
        <f>IF(ISNUMBER(VLOOKUP(A113,PRE,1,FALSE)),"PreAlerta",IF(ISNUMBER(VLOOKUP(A113,POST,1,FALSE)),"PostAlerta",IF(ISNUMBER(VLOOKUP(A113,EXCL,1,FALSE)),"Excluida","no incluido")))</f>
        <v>PostAlerta</v>
      </c>
    </row>
    <row r="114" ht="15.75" customHeight="1">
      <c r="A114" s="12">
        <v>2.8420428E7</v>
      </c>
      <c r="B114" s="12" t="s">
        <v>18177</v>
      </c>
      <c r="C114" s="12" t="s">
        <v>18178</v>
      </c>
      <c r="D114" s="12" t="s">
        <v>18179</v>
      </c>
      <c r="E114" s="12" t="s">
        <v>18180</v>
      </c>
      <c r="F114" s="12" t="s">
        <v>332</v>
      </c>
      <c r="G114" s="12">
        <v>2017.0</v>
      </c>
      <c r="H114" s="33">
        <v>42845.0</v>
      </c>
      <c r="I114" s="12" t="s">
        <v>18181</v>
      </c>
      <c r="K114" s="12" t="s">
        <v>18182</v>
      </c>
      <c r="L114" s="12" t="str">
        <f>IF(ISNUMBER(VLOOKUP(A114,PRE,1,FALSE)),"PreAlerta",IF(ISNUMBER(VLOOKUP(A114,POST,1,FALSE)),"PostAlerta",IF(ISNUMBER(VLOOKUP(A114,EXCL,1,FALSE)),"Excluida","no incluido")))</f>
        <v>PostAlerta</v>
      </c>
    </row>
    <row r="115" ht="15.75" customHeight="1">
      <c r="A115" s="12">
        <v>2.8202789E7</v>
      </c>
      <c r="B115" s="12" t="s">
        <v>18254</v>
      </c>
      <c r="C115" s="12" t="s">
        <v>18255</v>
      </c>
      <c r="D115" s="12" t="s">
        <v>18256</v>
      </c>
      <c r="E115" s="12" t="s">
        <v>3249</v>
      </c>
      <c r="F115" s="12" t="s">
        <v>175</v>
      </c>
      <c r="G115" s="12">
        <v>2017.0</v>
      </c>
      <c r="H115" s="33">
        <v>42783.0</v>
      </c>
      <c r="I115" s="12" t="s">
        <v>18257</v>
      </c>
      <c r="K115" s="12" t="s">
        <v>18258</v>
      </c>
      <c r="L115" s="12" t="str">
        <f>IF(ISNUMBER(VLOOKUP(A115,PRE,1,FALSE)),"PreAlerta",IF(ISNUMBER(VLOOKUP(A115,POST,1,FALSE)),"PostAlerta",IF(ISNUMBER(VLOOKUP(A115,EXCL,1,FALSE)),"Excluida","no incluido")))</f>
        <v>PreAlerta</v>
      </c>
    </row>
    <row r="116" ht="15.75" customHeight="1">
      <c r="A116" s="12">
        <v>2.8504633E7</v>
      </c>
      <c r="B116" s="12" t="s">
        <v>18369</v>
      </c>
      <c r="C116" s="12" t="s">
        <v>18370</v>
      </c>
      <c r="D116" s="12" t="s">
        <v>18371</v>
      </c>
      <c r="E116" s="12" t="s">
        <v>18372</v>
      </c>
      <c r="F116" s="12" t="s">
        <v>861</v>
      </c>
      <c r="G116" s="12">
        <v>2017.0</v>
      </c>
      <c r="H116" s="33">
        <v>42871.0</v>
      </c>
      <c r="L116" s="12" t="str">
        <f>IF(ISNUMBER(VLOOKUP(A116,PRE,1,FALSE)),"PreAlerta",IF(ISNUMBER(VLOOKUP(A116,POST,1,FALSE)),"PostAlerta",IF(ISNUMBER(VLOOKUP(A116,EXCL,1,FALSE)),"Excluida","no incluido")))</f>
        <v>PostAlerta</v>
      </c>
    </row>
    <row r="117" ht="15.75" customHeight="1">
      <c r="A117" s="12">
        <v>2.853643E7</v>
      </c>
      <c r="B117" s="12" t="s">
        <v>18416</v>
      </c>
      <c r="C117" s="12" t="s">
        <v>18417</v>
      </c>
      <c r="D117" s="12" t="s">
        <v>18418</v>
      </c>
      <c r="E117" s="12" t="s">
        <v>18419</v>
      </c>
      <c r="F117" s="12" t="s">
        <v>7369</v>
      </c>
      <c r="G117" s="12">
        <v>2017.0</v>
      </c>
      <c r="H117" s="33">
        <v>42880.0</v>
      </c>
      <c r="I117" s="12" t="s">
        <v>18420</v>
      </c>
      <c r="K117" s="12" t="s">
        <v>18421</v>
      </c>
      <c r="L117" s="12" t="str">
        <f>IF(ISNUMBER(VLOOKUP(A117,PRE,1,FALSE)),"PreAlerta",IF(ISNUMBER(VLOOKUP(A117,POST,1,FALSE)),"PostAlerta",IF(ISNUMBER(VLOOKUP(A117,EXCL,1,FALSE)),"Excluida","no incluido")))</f>
        <v>PostAlerta</v>
      </c>
    </row>
    <row r="118" ht="15.75" customHeight="1">
      <c r="A118" s="12">
        <v>2.7680689E7</v>
      </c>
      <c r="B118" s="12" t="s">
        <v>18469</v>
      </c>
      <c r="C118" s="12" t="s">
        <v>18470</v>
      </c>
      <c r="D118" s="12" t="s">
        <v>18471</v>
      </c>
      <c r="E118" s="12" t="s">
        <v>18472</v>
      </c>
      <c r="F118" s="12" t="s">
        <v>6955</v>
      </c>
      <c r="G118" s="12">
        <v>2017.0</v>
      </c>
      <c r="H118" s="33">
        <v>42643.0</v>
      </c>
      <c r="K118" s="12" t="s">
        <v>18473</v>
      </c>
      <c r="L118" s="12" t="str">
        <f>IF(ISNUMBER(VLOOKUP(A118,PRE,1,FALSE)),"PreAlerta",IF(ISNUMBER(VLOOKUP(A118,POST,1,FALSE)),"PostAlerta",IF(ISNUMBER(VLOOKUP(A118,EXCL,1,FALSE)),"Excluida","no incluido")))</f>
        <v>PreAlerta</v>
      </c>
    </row>
    <row r="119" ht="15.75" customHeight="1">
      <c r="A119" s="12">
        <v>2.8412201E7</v>
      </c>
      <c r="B119" s="12" t="s">
        <v>18541</v>
      </c>
      <c r="C119" s="12" t="s">
        <v>18542</v>
      </c>
      <c r="D119" s="12" t="s">
        <v>18543</v>
      </c>
      <c r="E119" s="12" t="s">
        <v>3430</v>
      </c>
      <c r="F119" s="12" t="s">
        <v>1239</v>
      </c>
      <c r="G119" s="12">
        <v>2017.0</v>
      </c>
      <c r="H119" s="33">
        <v>42842.0</v>
      </c>
      <c r="K119" s="12" t="s">
        <v>18544</v>
      </c>
      <c r="L119" s="12" t="str">
        <f>IF(ISNUMBER(VLOOKUP(A119,PRE,1,FALSE)),"PreAlerta",IF(ISNUMBER(VLOOKUP(A119,POST,1,FALSE)),"PostAlerta",IF(ISNUMBER(VLOOKUP(A119,EXCL,1,FALSE)),"Excluida","no incluido")))</f>
        <v>PostAlerta</v>
      </c>
    </row>
    <row r="120" ht="15.75" customHeight="1">
      <c r="A120" s="12">
        <v>2.7804213E7</v>
      </c>
      <c r="B120" s="12" t="s">
        <v>18776</v>
      </c>
      <c r="C120" s="12" t="s">
        <v>18777</v>
      </c>
      <c r="D120" s="12" t="s">
        <v>18778</v>
      </c>
      <c r="E120" s="12" t="s">
        <v>18779</v>
      </c>
      <c r="F120" s="12" t="s">
        <v>6955</v>
      </c>
      <c r="G120" s="12">
        <v>2017.0</v>
      </c>
      <c r="H120" s="33">
        <v>42677.0</v>
      </c>
      <c r="K120" s="12" t="s">
        <v>18780</v>
      </c>
      <c r="L120" s="12" t="str">
        <f>IF(ISNUMBER(VLOOKUP(A120,PRE,1,FALSE)),"PreAlerta",IF(ISNUMBER(VLOOKUP(A120,POST,1,FALSE)),"PostAlerta",IF(ISNUMBER(VLOOKUP(A120,EXCL,1,FALSE)),"Excluida","no incluido")))</f>
        <v>PreAlerta</v>
      </c>
    </row>
    <row r="121" ht="15.75" customHeight="1">
      <c r="A121" s="12">
        <v>2.8697801E7</v>
      </c>
      <c r="B121" s="12" t="s">
        <v>18945</v>
      </c>
      <c r="C121" s="12" t="s">
        <v>18946</v>
      </c>
      <c r="D121" s="12" t="s">
        <v>18947</v>
      </c>
      <c r="E121" s="12" t="s">
        <v>7786</v>
      </c>
      <c r="F121" s="12" t="s">
        <v>332</v>
      </c>
      <c r="G121" s="12">
        <v>2017.0</v>
      </c>
      <c r="H121" s="33">
        <v>42929.0</v>
      </c>
      <c r="I121" s="12" t="s">
        <v>18948</v>
      </c>
      <c r="K121" s="12" t="s">
        <v>18949</v>
      </c>
      <c r="L121" s="12" t="str">
        <f>IF(ISNUMBER(VLOOKUP(A121,PRE,1,FALSE)),"PreAlerta",IF(ISNUMBER(VLOOKUP(A121,POST,1,FALSE)),"PostAlerta",IF(ISNUMBER(VLOOKUP(A121,EXCL,1,FALSE)),"Excluida","no incluido")))</f>
        <v>PostAlerta</v>
      </c>
    </row>
    <row r="122" ht="15.75" customHeight="1">
      <c r="A122" s="12">
        <v>2.8814323E7</v>
      </c>
      <c r="B122" s="12" t="s">
        <v>19301</v>
      </c>
      <c r="C122" s="12" t="s">
        <v>19302</v>
      </c>
      <c r="D122" s="12" t="s">
        <v>19303</v>
      </c>
      <c r="E122" s="12" t="s">
        <v>19304</v>
      </c>
      <c r="F122" s="12" t="s">
        <v>332</v>
      </c>
      <c r="G122" s="12">
        <v>2017.0</v>
      </c>
      <c r="H122" s="33">
        <v>42965.0</v>
      </c>
      <c r="I122" s="12" t="s">
        <v>19305</v>
      </c>
      <c r="K122" s="12" t="s">
        <v>19306</v>
      </c>
      <c r="L122" s="12" t="str">
        <f>IF(ISNUMBER(VLOOKUP(A122,PRE,1,FALSE)),"PreAlerta",IF(ISNUMBER(VLOOKUP(A122,POST,1,FALSE)),"PostAlerta",IF(ISNUMBER(VLOOKUP(A122,EXCL,1,FALSE)),"Excluida","no incluido")))</f>
        <v>PostAlerta</v>
      </c>
    </row>
    <row r="123" ht="15.75" customHeight="1">
      <c r="A123" s="12">
        <v>2.8892515E7</v>
      </c>
      <c r="B123" s="12" t="s">
        <v>19551</v>
      </c>
      <c r="C123" s="12" t="s">
        <v>19552</v>
      </c>
      <c r="D123" s="12" t="s">
        <v>19553</v>
      </c>
      <c r="E123" s="12" t="s">
        <v>19554</v>
      </c>
      <c r="F123" s="12" t="s">
        <v>2810</v>
      </c>
      <c r="G123" s="12">
        <v>2017.0</v>
      </c>
      <c r="H123" s="33">
        <v>42990.0</v>
      </c>
      <c r="I123" s="12" t="s">
        <v>19555</v>
      </c>
      <c r="K123" s="12" t="s">
        <v>19556</v>
      </c>
      <c r="L123" s="12" t="str">
        <f>IF(ISNUMBER(VLOOKUP(A123,PRE,1,FALSE)),"PreAlerta",IF(ISNUMBER(VLOOKUP(A123,POST,1,FALSE)),"PostAlerta",IF(ISNUMBER(VLOOKUP(A123,EXCL,1,FALSE)),"Excluida","no incluido")))</f>
        <v>PostAlerta</v>
      </c>
    </row>
    <row r="124" ht="15.75" customHeight="1">
      <c r="A124" s="12">
        <v>2.8858527E7</v>
      </c>
      <c r="B124" s="12" t="s">
        <v>19637</v>
      </c>
      <c r="C124" s="12" t="s">
        <v>19638</v>
      </c>
      <c r="D124" s="12" t="s">
        <v>19639</v>
      </c>
      <c r="E124" s="12" t="s">
        <v>19640</v>
      </c>
      <c r="F124" s="12" t="s">
        <v>19641</v>
      </c>
      <c r="G124" s="12">
        <v>2017.0</v>
      </c>
      <c r="H124" s="33">
        <v>42979.0</v>
      </c>
      <c r="K124" s="12" t="s">
        <v>19642</v>
      </c>
      <c r="L124" s="12" t="str">
        <f>IF(ISNUMBER(VLOOKUP(A124,PRE,1,FALSE)),"PreAlerta",IF(ISNUMBER(VLOOKUP(A124,POST,1,FALSE)),"PostAlerta",IF(ISNUMBER(VLOOKUP(A124,EXCL,1,FALSE)),"Excluida","no incluido")))</f>
        <v>PostAlerta</v>
      </c>
    </row>
    <row r="125" ht="15.75" customHeight="1">
      <c r="A125" s="12">
        <v>2.895973E7</v>
      </c>
      <c r="B125" s="12" t="s">
        <v>19650</v>
      </c>
      <c r="C125" s="12" t="s">
        <v>19651</v>
      </c>
      <c r="D125" s="12" t="s">
        <v>19652</v>
      </c>
      <c r="E125" s="12" t="s">
        <v>6610</v>
      </c>
      <c r="F125" s="12" t="s">
        <v>19653</v>
      </c>
      <c r="G125" s="12">
        <v>2017.0</v>
      </c>
      <c r="H125" s="33">
        <v>43008.0</v>
      </c>
      <c r="I125" s="12" t="s">
        <v>19654</v>
      </c>
      <c r="K125" s="12" t="s">
        <v>19655</v>
      </c>
      <c r="L125" s="12" t="str">
        <f>IF(ISNUMBER(VLOOKUP(A125,PRE,1,FALSE)),"PreAlerta",IF(ISNUMBER(VLOOKUP(A125,POST,1,FALSE)),"PostAlerta",IF(ISNUMBER(VLOOKUP(A125,EXCL,1,FALSE)),"Excluida","no incluido")))</f>
        <v>PostAlerta</v>
      </c>
    </row>
    <row r="126" ht="15.75" customHeight="1">
      <c r="A126" s="12">
        <v>2.8957443E7</v>
      </c>
      <c r="B126" s="12" t="s">
        <v>19657</v>
      </c>
      <c r="C126" s="12" t="s">
        <v>19658</v>
      </c>
      <c r="D126" s="12" t="s">
        <v>19659</v>
      </c>
      <c r="E126" s="12" t="s">
        <v>19660</v>
      </c>
      <c r="F126" s="12" t="s">
        <v>2831</v>
      </c>
      <c r="G126" s="12">
        <v>2017.0</v>
      </c>
      <c r="H126" s="33">
        <v>43007.0</v>
      </c>
      <c r="I126" s="12" t="s">
        <v>19661</v>
      </c>
      <c r="K126" s="12" t="s">
        <v>19662</v>
      </c>
      <c r="L126" s="12" t="str">
        <f>IF(ISNUMBER(VLOOKUP(A126,PRE,1,FALSE)),"PreAlerta",IF(ISNUMBER(VLOOKUP(A126,POST,1,FALSE)),"PostAlerta",IF(ISNUMBER(VLOOKUP(A126,EXCL,1,FALSE)),"Excluida","no incluido")))</f>
        <v>PreAlerta</v>
      </c>
    </row>
    <row r="127" ht="15.75" customHeight="1">
      <c r="A127" s="12">
        <v>2.8915997E7</v>
      </c>
      <c r="B127" s="12" t="s">
        <v>19788</v>
      </c>
      <c r="C127" s="12" t="s">
        <v>11583</v>
      </c>
      <c r="D127" s="12" t="s">
        <v>19789</v>
      </c>
      <c r="E127" s="12" t="s">
        <v>1425</v>
      </c>
      <c r="F127" s="12" t="s">
        <v>202</v>
      </c>
      <c r="G127" s="12">
        <v>2017.0</v>
      </c>
      <c r="H127" s="33">
        <v>42995.0</v>
      </c>
      <c r="K127" s="12" t="s">
        <v>19790</v>
      </c>
      <c r="L127" s="12" t="str">
        <f>IF(ISNUMBER(VLOOKUP(A127,PRE,1,FALSE)),"PreAlerta",IF(ISNUMBER(VLOOKUP(A127,POST,1,FALSE)),"PostAlerta",IF(ISNUMBER(VLOOKUP(A127,EXCL,1,FALSE)),"Excluida","no incluido")))</f>
        <v>PostAlerta</v>
      </c>
    </row>
    <row r="128" ht="15.75" customHeight="1">
      <c r="A128" s="12">
        <v>2.8820712E7</v>
      </c>
      <c r="B128" s="12" t="s">
        <v>19967</v>
      </c>
      <c r="C128" s="12" t="s">
        <v>19968</v>
      </c>
      <c r="D128" s="12" t="s">
        <v>19969</v>
      </c>
      <c r="E128" s="12" t="s">
        <v>19970</v>
      </c>
      <c r="F128" s="12" t="s">
        <v>520</v>
      </c>
      <c r="G128" s="12">
        <v>2017.0</v>
      </c>
      <c r="H128" s="33">
        <v>42966.0</v>
      </c>
      <c r="I128" s="12" t="s">
        <v>19971</v>
      </c>
      <c r="K128" s="12" t="s">
        <v>19972</v>
      </c>
      <c r="L128" s="12" t="str">
        <f>IF(ISNUMBER(VLOOKUP(A128,PRE,1,FALSE)),"PreAlerta",IF(ISNUMBER(VLOOKUP(A128,POST,1,FALSE)),"PostAlerta",IF(ISNUMBER(VLOOKUP(A128,EXCL,1,FALSE)),"Excluida","no incluido")))</f>
        <v>PostAlerta</v>
      </c>
    </row>
    <row r="129" ht="15.75" customHeight="1">
      <c r="A129" s="12">
        <v>2.9150304E7</v>
      </c>
      <c r="B129" s="12" t="s">
        <v>20048</v>
      </c>
      <c r="C129" s="12" t="s">
        <v>20049</v>
      </c>
      <c r="D129" s="12" t="s">
        <v>20050</v>
      </c>
      <c r="E129" s="12" t="s">
        <v>20051</v>
      </c>
      <c r="F129" s="12" t="s">
        <v>12546</v>
      </c>
      <c r="G129" s="12">
        <v>2017.0</v>
      </c>
      <c r="H129" s="33">
        <v>43058.0</v>
      </c>
      <c r="K129" s="12" t="s">
        <v>20052</v>
      </c>
      <c r="L129" s="12" t="str">
        <f>IF(ISNUMBER(VLOOKUP(A129,PRE,1,FALSE)),"PreAlerta",IF(ISNUMBER(VLOOKUP(A129,POST,1,FALSE)),"PostAlerta",IF(ISNUMBER(VLOOKUP(A129,EXCL,1,FALSE)),"Excluida","no incluido")))</f>
        <v>PostAlerta</v>
      </c>
    </row>
    <row r="130" ht="15.75" customHeight="1">
      <c r="A130" s="12">
        <v>2.917748E7</v>
      </c>
      <c r="B130" s="12" t="s">
        <v>20053</v>
      </c>
      <c r="C130" s="12" t="s">
        <v>8113</v>
      </c>
      <c r="D130" s="12" t="s">
        <v>20054</v>
      </c>
      <c r="E130" s="12" t="s">
        <v>7467</v>
      </c>
      <c r="F130" s="12" t="s">
        <v>2843</v>
      </c>
      <c r="G130" s="12">
        <v>2017.0</v>
      </c>
      <c r="H130" s="33">
        <v>43067.0</v>
      </c>
      <c r="I130" s="12" t="s">
        <v>20055</v>
      </c>
      <c r="K130" s="12" t="s">
        <v>20056</v>
      </c>
      <c r="L130" s="12" t="str">
        <f>IF(ISNUMBER(VLOOKUP(A130,PRE,1,FALSE)),"PreAlerta",IF(ISNUMBER(VLOOKUP(A130,POST,1,FALSE)),"PostAlerta",IF(ISNUMBER(VLOOKUP(A130,EXCL,1,FALSE)),"Excluida","no incluido")))</f>
        <v>PostAlerta</v>
      </c>
    </row>
    <row r="131" ht="15.75" customHeight="1">
      <c r="A131" s="12">
        <v>2.9078351E7</v>
      </c>
      <c r="B131" s="12" t="s">
        <v>20093</v>
      </c>
      <c r="C131" s="12" t="s">
        <v>20094</v>
      </c>
      <c r="D131" s="12" t="s">
        <v>20095</v>
      </c>
      <c r="E131" s="12" t="s">
        <v>20096</v>
      </c>
      <c r="F131" s="12" t="s">
        <v>1104</v>
      </c>
      <c r="G131" s="12">
        <v>2017.0</v>
      </c>
      <c r="H131" s="33">
        <v>43037.0</v>
      </c>
      <c r="I131" s="12" t="s">
        <v>20097</v>
      </c>
      <c r="K131" s="12" t="s">
        <v>20098</v>
      </c>
      <c r="L131" s="12" t="str">
        <f>IF(ISNUMBER(VLOOKUP(A131,PRE,1,FALSE)),"PreAlerta",IF(ISNUMBER(VLOOKUP(A131,POST,1,FALSE)),"PostAlerta",IF(ISNUMBER(VLOOKUP(A131,EXCL,1,FALSE)),"Excluida","no incluido")))</f>
        <v>PostAlerta</v>
      </c>
    </row>
    <row r="132" ht="15.75" customHeight="1">
      <c r="A132" s="12">
        <v>3.027092E7</v>
      </c>
      <c r="B132" s="12" t="s">
        <v>20437</v>
      </c>
      <c r="C132" s="12" t="s">
        <v>20438</v>
      </c>
      <c r="D132" s="12" t="s">
        <v>20439</v>
      </c>
      <c r="E132" s="12" t="s">
        <v>20440</v>
      </c>
      <c r="F132" s="12" t="s">
        <v>15421</v>
      </c>
      <c r="G132" s="12">
        <v>2017.0</v>
      </c>
      <c r="H132" s="33">
        <v>43375.0</v>
      </c>
      <c r="I132" s="12" t="s">
        <v>20441</v>
      </c>
      <c r="K132" s="12" t="s">
        <v>20442</v>
      </c>
      <c r="L132" s="12" t="str">
        <f>IF(ISNUMBER(VLOOKUP(A132,PRE,1,FALSE)),"PreAlerta",IF(ISNUMBER(VLOOKUP(A132,POST,1,FALSE)),"PostAlerta",IF(ISNUMBER(VLOOKUP(A132,EXCL,1,FALSE)),"Excluida","no incluido")))</f>
        <v>PostAlerta</v>
      </c>
    </row>
    <row r="133" ht="15.75" customHeight="1">
      <c r="A133" s="12">
        <v>2.930374E7</v>
      </c>
      <c r="B133" s="12" t="s">
        <v>20688</v>
      </c>
      <c r="C133" s="12" t="s">
        <v>20689</v>
      </c>
      <c r="D133" s="12" t="s">
        <v>20690</v>
      </c>
      <c r="E133" s="12" t="s">
        <v>20691</v>
      </c>
      <c r="F133" s="12" t="s">
        <v>10941</v>
      </c>
      <c r="G133" s="12">
        <v>2018.0</v>
      </c>
      <c r="H133" s="33">
        <v>43106.0</v>
      </c>
      <c r="K133" s="12" t="s">
        <v>20692</v>
      </c>
      <c r="L133" s="12" t="str">
        <f>IF(ISNUMBER(VLOOKUP(A133,PRE,1,FALSE)),"PreAlerta",IF(ISNUMBER(VLOOKUP(A133,POST,1,FALSE)),"PostAlerta",IF(ISNUMBER(VLOOKUP(A133,EXCL,1,FALSE)),"Excluida","no incluido")))</f>
        <v>PostAlerta</v>
      </c>
    </row>
    <row r="134" ht="15.75" customHeight="1">
      <c r="A134" s="12">
        <v>2.9916448E7</v>
      </c>
      <c r="B134" s="12" t="s">
        <v>20776</v>
      </c>
      <c r="C134" s="12" t="s">
        <v>20777</v>
      </c>
      <c r="D134" s="12" t="s">
        <v>20778</v>
      </c>
      <c r="E134" s="12" t="s">
        <v>20779</v>
      </c>
      <c r="F134" s="12" t="s">
        <v>313</v>
      </c>
      <c r="G134" s="12">
        <v>2018.0</v>
      </c>
      <c r="H134" s="33">
        <v>43271.0</v>
      </c>
      <c r="K134" s="12" t="s">
        <v>20780</v>
      </c>
      <c r="L134" s="12" t="str">
        <f>IF(ISNUMBER(VLOOKUP(A134,PRE,1,FALSE)),"PreAlerta",IF(ISNUMBER(VLOOKUP(A134,POST,1,FALSE)),"PostAlerta",IF(ISNUMBER(VLOOKUP(A134,EXCL,1,FALSE)),"Excluida","no incluido")))</f>
        <v>PostAlerta</v>
      </c>
    </row>
    <row r="135" ht="15.75" customHeight="1">
      <c r="A135" s="12">
        <v>3.0274407E7</v>
      </c>
      <c r="B135" s="12" t="s">
        <v>20931</v>
      </c>
      <c r="C135" s="12" t="s">
        <v>20932</v>
      </c>
      <c r="D135" s="12" t="s">
        <v>20933</v>
      </c>
      <c r="E135" s="12" t="s">
        <v>6466</v>
      </c>
      <c r="F135" s="12" t="s">
        <v>15421</v>
      </c>
      <c r="G135" s="12">
        <v>2018.0</v>
      </c>
      <c r="H135" s="33">
        <v>43376.0</v>
      </c>
      <c r="I135" s="12" t="s">
        <v>20934</v>
      </c>
      <c r="K135" s="12" t="s">
        <v>20935</v>
      </c>
      <c r="L135" s="12" t="str">
        <f>IF(ISNUMBER(VLOOKUP(A135,PRE,1,FALSE)),"PreAlerta",IF(ISNUMBER(VLOOKUP(A135,POST,1,FALSE)),"PostAlerta",IF(ISNUMBER(VLOOKUP(A135,EXCL,1,FALSE)),"Excluida","no incluido")))</f>
        <v>PostAlerta</v>
      </c>
    </row>
    <row r="136" ht="15.75" customHeight="1">
      <c r="A136" s="12">
        <v>2.95015E7</v>
      </c>
      <c r="B136" s="12" t="s">
        <v>21426</v>
      </c>
      <c r="C136" s="12" t="s">
        <v>21427</v>
      </c>
      <c r="D136" s="12" t="s">
        <v>21428</v>
      </c>
      <c r="E136" s="12" t="s">
        <v>21429</v>
      </c>
      <c r="F136" s="12" t="s">
        <v>214</v>
      </c>
      <c r="G136" s="12">
        <v>2018.0</v>
      </c>
      <c r="H136" s="33">
        <v>43164.0</v>
      </c>
      <c r="K136" s="12" t="s">
        <v>21430</v>
      </c>
      <c r="L136" s="12" t="str">
        <f>IF(ISNUMBER(VLOOKUP(A136,PRE,1,FALSE)),"PreAlerta",IF(ISNUMBER(VLOOKUP(A136,POST,1,FALSE)),"PostAlerta",IF(ISNUMBER(VLOOKUP(A136,EXCL,1,FALSE)),"Excluida","no incluido")))</f>
        <v>PostAlerta</v>
      </c>
    </row>
    <row r="137" ht="15.75" customHeight="1">
      <c r="A137" s="12">
        <v>2.9069294E7</v>
      </c>
      <c r="B137" s="12" t="s">
        <v>21552</v>
      </c>
      <c r="C137" s="12" t="s">
        <v>21553</v>
      </c>
      <c r="D137" s="12" t="s">
        <v>21554</v>
      </c>
      <c r="E137" s="12" t="s">
        <v>1946</v>
      </c>
      <c r="F137" s="12" t="s">
        <v>458</v>
      </c>
      <c r="G137" s="12">
        <v>2018.0</v>
      </c>
      <c r="H137" s="33">
        <v>43034.0</v>
      </c>
      <c r="K137" s="12" t="s">
        <v>21555</v>
      </c>
      <c r="L137" s="12" t="str">
        <f>IF(ISNUMBER(VLOOKUP(A137,PRE,1,FALSE)),"PreAlerta",IF(ISNUMBER(VLOOKUP(A137,POST,1,FALSE)),"PostAlerta",IF(ISNUMBER(VLOOKUP(A137,EXCL,1,FALSE)),"Excluida","no incluido")))</f>
        <v>PostAlerta</v>
      </c>
    </row>
    <row r="138" ht="15.75" customHeight="1">
      <c r="A138" s="12">
        <v>2.9358295E7</v>
      </c>
      <c r="B138" s="12" t="s">
        <v>21824</v>
      </c>
      <c r="C138" s="12" t="s">
        <v>21825</v>
      </c>
      <c r="D138" s="12" t="s">
        <v>21826</v>
      </c>
      <c r="E138" s="12" t="s">
        <v>21827</v>
      </c>
      <c r="F138" s="12" t="s">
        <v>4791</v>
      </c>
      <c r="G138" s="12">
        <v>2018.0</v>
      </c>
      <c r="H138" s="33">
        <v>43124.0</v>
      </c>
      <c r="I138" s="12" t="s">
        <v>21828</v>
      </c>
      <c r="K138" s="12" t="s">
        <v>21829</v>
      </c>
      <c r="L138" s="12" t="str">
        <f>IF(ISNUMBER(VLOOKUP(A138,PRE,1,FALSE)),"PreAlerta",IF(ISNUMBER(VLOOKUP(A138,POST,1,FALSE)),"PostAlerta",IF(ISNUMBER(VLOOKUP(A138,EXCL,1,FALSE)),"Excluida","no incluido")))</f>
        <v>PostAlerta</v>
      </c>
    </row>
    <row r="139" ht="15.75" customHeight="1">
      <c r="A139" s="12">
        <v>2.9651977E7</v>
      </c>
      <c r="B139" s="12" t="s">
        <v>21882</v>
      </c>
      <c r="C139" s="12" t="s">
        <v>21883</v>
      </c>
      <c r="D139" s="12" t="s">
        <v>21884</v>
      </c>
      <c r="E139" s="12" t="s">
        <v>21885</v>
      </c>
      <c r="F139" s="12" t="s">
        <v>9325</v>
      </c>
      <c r="G139" s="12">
        <v>2018.0</v>
      </c>
      <c r="H139" s="33">
        <v>43204.0</v>
      </c>
      <c r="K139" s="12" t="s">
        <v>21886</v>
      </c>
      <c r="L139" s="12" t="str">
        <f>IF(ISNUMBER(VLOOKUP(A139,PRE,1,FALSE)),"PreAlerta",IF(ISNUMBER(VLOOKUP(A139,POST,1,FALSE)),"PostAlerta",IF(ISNUMBER(VLOOKUP(A139,EXCL,1,FALSE)),"Excluida","no incluido")))</f>
        <v>PostAlerta</v>
      </c>
    </row>
    <row r="140" ht="15.75" customHeight="1">
      <c r="A140" s="12">
        <v>2.9650038E7</v>
      </c>
      <c r="B140" s="12" t="s">
        <v>21972</v>
      </c>
      <c r="C140" s="12" t="s">
        <v>21973</v>
      </c>
      <c r="D140" s="12" t="s">
        <v>21974</v>
      </c>
      <c r="E140" s="12" t="s">
        <v>21975</v>
      </c>
      <c r="F140" s="12" t="s">
        <v>332</v>
      </c>
      <c r="G140" s="12">
        <v>2018.0</v>
      </c>
      <c r="H140" s="33">
        <v>43204.0</v>
      </c>
      <c r="I140" s="12" t="s">
        <v>21976</v>
      </c>
      <c r="K140" s="12" t="s">
        <v>21977</v>
      </c>
      <c r="L140" s="12" t="str">
        <f>IF(ISNUMBER(VLOOKUP(A140,PRE,1,FALSE)),"PreAlerta",IF(ISNUMBER(VLOOKUP(A140,POST,1,FALSE)),"PostAlerta",IF(ISNUMBER(VLOOKUP(A140,EXCL,1,FALSE)),"Excluida","no incluido")))</f>
        <v>PostAlerta</v>
      </c>
    </row>
    <row r="141" ht="15.75" customHeight="1">
      <c r="A141" s="12">
        <v>2.9653599E7</v>
      </c>
      <c r="B141" s="12" t="s">
        <v>21978</v>
      </c>
      <c r="C141" s="12" t="s">
        <v>21979</v>
      </c>
      <c r="D141" s="12" t="s">
        <v>21980</v>
      </c>
      <c r="E141" s="12" t="s">
        <v>21981</v>
      </c>
      <c r="F141" s="12" t="s">
        <v>332</v>
      </c>
      <c r="G141" s="12">
        <v>2018.0</v>
      </c>
      <c r="H141" s="33">
        <v>43205.0</v>
      </c>
      <c r="I141" s="12" t="s">
        <v>21982</v>
      </c>
      <c r="K141" s="12" t="s">
        <v>21983</v>
      </c>
      <c r="L141" s="12" t="str">
        <f>IF(ISNUMBER(VLOOKUP(A141,PRE,1,FALSE)),"PreAlerta",IF(ISNUMBER(VLOOKUP(A141,POST,1,FALSE)),"PostAlerta",IF(ISNUMBER(VLOOKUP(A141,EXCL,1,FALSE)),"Excluida","no incluido")))</f>
        <v>PostAlerta</v>
      </c>
    </row>
    <row r="142" ht="15.75" customHeight="1">
      <c r="A142" s="12">
        <v>2.9843598E7</v>
      </c>
      <c r="B142" s="12" t="s">
        <v>22471</v>
      </c>
      <c r="C142" s="12" t="s">
        <v>22472</v>
      </c>
      <c r="D142" s="12" t="s">
        <v>22473</v>
      </c>
      <c r="E142" s="12" t="s">
        <v>22474</v>
      </c>
      <c r="F142" s="12" t="s">
        <v>2035</v>
      </c>
      <c r="G142" s="12">
        <v>2018.0</v>
      </c>
      <c r="H142" s="33">
        <v>43251.0</v>
      </c>
      <c r="I142" s="12" t="s">
        <v>22475</v>
      </c>
      <c r="K142" s="12" t="s">
        <v>22476</v>
      </c>
      <c r="L142" s="12" t="str">
        <f>IF(ISNUMBER(VLOOKUP(A142,PRE,1,FALSE)),"PreAlerta",IF(ISNUMBER(VLOOKUP(A142,POST,1,FALSE)),"PostAlerta",IF(ISNUMBER(VLOOKUP(A142,EXCL,1,FALSE)),"Excluida","no incluido")))</f>
        <v>PostAlerta</v>
      </c>
    </row>
    <row r="143" ht="15.75" customHeight="1">
      <c r="A143" s="12">
        <v>2.9474831E7</v>
      </c>
      <c r="B143" s="12" t="s">
        <v>22529</v>
      </c>
      <c r="C143" s="12" t="s">
        <v>22530</v>
      </c>
      <c r="D143" s="12" t="s">
        <v>22531</v>
      </c>
      <c r="E143" s="12" t="s">
        <v>22532</v>
      </c>
      <c r="F143" s="12" t="s">
        <v>2712</v>
      </c>
      <c r="G143" s="12">
        <v>2018.0</v>
      </c>
      <c r="H143" s="33">
        <v>43155.0</v>
      </c>
      <c r="K143" s="12" t="s">
        <v>22533</v>
      </c>
      <c r="L143" s="12" t="str">
        <f>IF(ISNUMBER(VLOOKUP(A143,PRE,1,FALSE)),"PreAlerta",IF(ISNUMBER(VLOOKUP(A143,POST,1,FALSE)),"PostAlerta",IF(ISNUMBER(VLOOKUP(A143,EXCL,1,FALSE)),"Excluida","no incluido")))</f>
        <v>PostAlerta</v>
      </c>
    </row>
    <row r="144" ht="15.75" customHeight="1">
      <c r="A144" s="12">
        <v>2.9957332E7</v>
      </c>
      <c r="B144" s="12" t="s">
        <v>23196</v>
      </c>
      <c r="C144" s="12" t="s">
        <v>23197</v>
      </c>
      <c r="D144" s="12" t="s">
        <v>23198</v>
      </c>
      <c r="E144" s="12" t="s">
        <v>23199</v>
      </c>
      <c r="F144" s="12" t="s">
        <v>23200</v>
      </c>
      <c r="G144" s="12">
        <v>2018.0</v>
      </c>
      <c r="H144" s="33">
        <v>43281.0</v>
      </c>
      <c r="I144" s="12" t="s">
        <v>23201</v>
      </c>
      <c r="K144" s="12" t="s">
        <v>23202</v>
      </c>
      <c r="L144" s="12" t="str">
        <f>IF(ISNUMBER(VLOOKUP(A144,PRE,1,FALSE)),"PreAlerta",IF(ISNUMBER(VLOOKUP(A144,POST,1,FALSE)),"PostAlerta",IF(ISNUMBER(VLOOKUP(A144,EXCL,1,FALSE)),"Excluida","no incluido")))</f>
        <v>PostAlerta</v>
      </c>
    </row>
    <row r="145" ht="15.75" customHeight="1">
      <c r="A145" s="12">
        <v>3.0381545E7</v>
      </c>
      <c r="B145" s="12" t="s">
        <v>23272</v>
      </c>
      <c r="C145" s="12" t="s">
        <v>23273</v>
      </c>
      <c r="D145" s="12" t="s">
        <v>23274</v>
      </c>
      <c r="E145" s="12" t="s">
        <v>23275</v>
      </c>
      <c r="F145" s="12" t="s">
        <v>563</v>
      </c>
      <c r="G145" s="12">
        <v>2018.0</v>
      </c>
      <c r="H145" s="33">
        <v>43406.0</v>
      </c>
      <c r="I145" s="12" t="s">
        <v>23276</v>
      </c>
      <c r="K145" s="12" t="s">
        <v>23277</v>
      </c>
      <c r="L145" s="12" t="str">
        <f>IF(ISNUMBER(VLOOKUP(A145,PRE,1,FALSE)),"PreAlerta",IF(ISNUMBER(VLOOKUP(A145,POST,1,FALSE)),"PostAlerta",IF(ISNUMBER(VLOOKUP(A145,EXCL,1,FALSE)),"Excluida","no incluido")))</f>
        <v>PostAlerta</v>
      </c>
    </row>
    <row r="146" ht="15.75" customHeight="1">
      <c r="A146" s="12">
        <v>2.9702243E7</v>
      </c>
      <c r="B146" s="12" t="s">
        <v>23464</v>
      </c>
      <c r="C146" s="12" t="s">
        <v>23465</v>
      </c>
      <c r="D146" s="12" t="s">
        <v>23466</v>
      </c>
      <c r="E146" s="12" t="s">
        <v>23467</v>
      </c>
      <c r="F146" s="12" t="s">
        <v>169</v>
      </c>
      <c r="G146" s="12">
        <v>2018.0</v>
      </c>
      <c r="H146" s="33">
        <v>43218.0</v>
      </c>
      <c r="K146" s="12" t="s">
        <v>23468</v>
      </c>
      <c r="L146" s="12" t="str">
        <f>IF(ISNUMBER(VLOOKUP(A146,PRE,1,FALSE)),"PreAlerta",IF(ISNUMBER(VLOOKUP(A146,POST,1,FALSE)),"PostAlerta",IF(ISNUMBER(VLOOKUP(A146,EXCL,1,FALSE)),"Excluida","no incluido")))</f>
        <v>PostAlerta</v>
      </c>
    </row>
    <row r="147" ht="15.75" customHeight="1">
      <c r="A147" s="12">
        <v>3.006962E7</v>
      </c>
      <c r="B147" s="12" t="s">
        <v>23574</v>
      </c>
      <c r="C147" s="12" t="s">
        <v>9267</v>
      </c>
      <c r="D147" s="12" t="s">
        <v>23575</v>
      </c>
      <c r="E147" s="12" t="s">
        <v>2788</v>
      </c>
      <c r="F147" s="12" t="s">
        <v>2789</v>
      </c>
      <c r="G147" s="12">
        <v>2018.0</v>
      </c>
      <c r="H147" s="33">
        <v>43315.0</v>
      </c>
      <c r="K147" s="12" t="s">
        <v>23576</v>
      </c>
      <c r="L147" s="12" t="str">
        <f>IF(ISNUMBER(VLOOKUP(A147,PRE,1,FALSE)),"PreAlerta",IF(ISNUMBER(VLOOKUP(A147,POST,1,FALSE)),"PostAlerta",IF(ISNUMBER(VLOOKUP(A147,EXCL,1,FALSE)),"Excluida","no incluido")))</f>
        <v>PostAlerta</v>
      </c>
    </row>
    <row r="148" ht="15.75" customHeight="1">
      <c r="A148" s="12">
        <v>3.0150426E7</v>
      </c>
      <c r="B148" s="12" t="s">
        <v>23611</v>
      </c>
      <c r="C148" s="12" t="s">
        <v>23612</v>
      </c>
      <c r="D148" s="12" t="s">
        <v>23613</v>
      </c>
      <c r="E148" s="12" t="s">
        <v>23614</v>
      </c>
      <c r="F148" s="12" t="s">
        <v>23615</v>
      </c>
      <c r="G148" s="12">
        <v>2018.0</v>
      </c>
      <c r="H148" s="33">
        <v>43341.0</v>
      </c>
      <c r="I148" s="12" t="s">
        <v>23616</v>
      </c>
      <c r="K148" s="12" t="s">
        <v>23617</v>
      </c>
      <c r="L148" s="12" t="str">
        <f>IF(ISNUMBER(VLOOKUP(A148,PRE,1,FALSE)),"PreAlerta",IF(ISNUMBER(VLOOKUP(A148,POST,1,FALSE)),"PostAlerta",IF(ISNUMBER(VLOOKUP(A148,EXCL,1,FALSE)),"Excluida","no incluido")))</f>
        <v>PostAlerta</v>
      </c>
    </row>
    <row r="149" ht="15.75" customHeight="1">
      <c r="A149" s="12">
        <v>3.0062981E7</v>
      </c>
      <c r="B149" s="12" t="s">
        <v>23806</v>
      </c>
      <c r="C149" s="12" t="s">
        <v>23807</v>
      </c>
      <c r="D149" s="12" t="s">
        <v>23808</v>
      </c>
      <c r="E149" s="12" t="s">
        <v>22232</v>
      </c>
      <c r="F149" s="12" t="s">
        <v>520</v>
      </c>
      <c r="G149" s="12">
        <v>2018.0</v>
      </c>
      <c r="H149" s="33">
        <v>43313.0</v>
      </c>
      <c r="I149" s="12" t="s">
        <v>23809</v>
      </c>
      <c r="K149" s="12" t="s">
        <v>23810</v>
      </c>
      <c r="L149" s="12" t="str">
        <f>IF(ISNUMBER(VLOOKUP(A149,PRE,1,FALSE)),"PreAlerta",IF(ISNUMBER(VLOOKUP(A149,POST,1,FALSE)),"PostAlerta",IF(ISNUMBER(VLOOKUP(A149,EXCL,1,FALSE)),"Excluida","no incluido")))</f>
        <v>PostAlerta</v>
      </c>
    </row>
    <row r="150" ht="15.75" customHeight="1">
      <c r="A150" s="12">
        <v>2.9465481E7</v>
      </c>
      <c r="B150" s="12" t="s">
        <v>24035</v>
      </c>
      <c r="C150" s="12" t="s">
        <v>24036</v>
      </c>
      <c r="D150" s="12" t="s">
        <v>24037</v>
      </c>
      <c r="E150" s="12" t="s">
        <v>24038</v>
      </c>
      <c r="F150" s="12" t="s">
        <v>4983</v>
      </c>
      <c r="G150" s="12">
        <v>2018.0</v>
      </c>
      <c r="H150" s="33">
        <v>43153.0</v>
      </c>
      <c r="K150" s="12" t="s">
        <v>24039</v>
      </c>
      <c r="L150" s="12" t="str">
        <f>IF(ISNUMBER(VLOOKUP(A150,PRE,1,FALSE)),"PreAlerta",IF(ISNUMBER(VLOOKUP(A150,POST,1,FALSE)),"PostAlerta",IF(ISNUMBER(VLOOKUP(A150,EXCL,1,FALSE)),"Excluida","no incluido")))</f>
        <v>PostAlerta</v>
      </c>
    </row>
    <row r="151" ht="15.75" customHeight="1">
      <c r="A151" s="12">
        <v>3.0316918E7</v>
      </c>
      <c r="B151" s="12" t="s">
        <v>24146</v>
      </c>
      <c r="C151" s="12" t="s">
        <v>24147</v>
      </c>
      <c r="D151" s="12" t="s">
        <v>24148</v>
      </c>
      <c r="E151" s="12" t="s">
        <v>24149</v>
      </c>
      <c r="F151" s="12" t="s">
        <v>1331</v>
      </c>
      <c r="G151" s="12">
        <v>2018.0</v>
      </c>
      <c r="H151" s="33">
        <v>43388.0</v>
      </c>
      <c r="K151" s="12" t="s">
        <v>24150</v>
      </c>
      <c r="L151" s="12" t="str">
        <f>IF(ISNUMBER(VLOOKUP(A151,PRE,1,FALSE)),"PreAlerta",IF(ISNUMBER(VLOOKUP(A151,POST,1,FALSE)),"PostAlerta",IF(ISNUMBER(VLOOKUP(A151,EXCL,1,FALSE)),"Excluida","no incluido")))</f>
        <v>PostAlerta</v>
      </c>
    </row>
    <row r="152" ht="15.75" customHeight="1">
      <c r="A152" s="12">
        <v>3.0478364E7</v>
      </c>
      <c r="B152" s="12" t="s">
        <v>24330</v>
      </c>
      <c r="C152" s="12" t="s">
        <v>24331</v>
      </c>
      <c r="D152" s="12" t="s">
        <v>24332</v>
      </c>
      <c r="E152" s="12" t="s">
        <v>24333</v>
      </c>
      <c r="F152" s="12" t="s">
        <v>5609</v>
      </c>
      <c r="G152" s="12">
        <v>2018.0</v>
      </c>
      <c r="H152" s="33">
        <v>43432.0</v>
      </c>
      <c r="I152" s="12" t="s">
        <v>24334</v>
      </c>
      <c r="K152" s="12" t="s">
        <v>24335</v>
      </c>
      <c r="L152" s="12" t="str">
        <f>IF(ISNUMBER(VLOOKUP(A152,PRE,1,FALSE)),"PreAlerta",IF(ISNUMBER(VLOOKUP(A152,POST,1,FALSE)),"PostAlerta",IF(ISNUMBER(VLOOKUP(A152,EXCL,1,FALSE)),"Excluida","no incluido")))</f>
        <v>PostAlerta</v>
      </c>
    </row>
    <row r="153" ht="15.75" customHeight="1">
      <c r="A153" s="12">
        <v>3.0239661E7</v>
      </c>
      <c r="B153" s="12" t="s">
        <v>24444</v>
      </c>
      <c r="C153" s="12" t="s">
        <v>24445</v>
      </c>
      <c r="D153" s="12" t="s">
        <v>24446</v>
      </c>
      <c r="E153" s="12" t="s">
        <v>24447</v>
      </c>
      <c r="F153" s="12" t="s">
        <v>1622</v>
      </c>
      <c r="G153" s="12">
        <v>2018.0</v>
      </c>
      <c r="H153" s="33">
        <v>43365.0</v>
      </c>
      <c r="K153" s="12" t="s">
        <v>24448</v>
      </c>
      <c r="L153" s="12" t="str">
        <f>IF(ISNUMBER(VLOOKUP(A153,PRE,1,FALSE)),"PreAlerta",IF(ISNUMBER(VLOOKUP(A153,POST,1,FALSE)),"PostAlerta",IF(ISNUMBER(VLOOKUP(A153,EXCL,1,FALSE)),"Excluida","no incluido")))</f>
        <v>PostAlerta</v>
      </c>
    </row>
    <row r="154" ht="15.75" customHeight="1">
      <c r="A154" s="12">
        <v>3.0396493E7</v>
      </c>
      <c r="B154" s="12" t="s">
        <v>24493</v>
      </c>
      <c r="C154" s="12" t="s">
        <v>24494</v>
      </c>
      <c r="D154" s="12" t="s">
        <v>24495</v>
      </c>
      <c r="E154" s="12" t="s">
        <v>24496</v>
      </c>
      <c r="F154" s="12" t="s">
        <v>12546</v>
      </c>
      <c r="G154" s="12">
        <v>2018.0</v>
      </c>
      <c r="H154" s="33">
        <v>43411.0</v>
      </c>
      <c r="K154" s="12" t="s">
        <v>24497</v>
      </c>
      <c r="L154" s="12" t="str">
        <f>IF(ISNUMBER(VLOOKUP(A154,PRE,1,FALSE)),"PreAlerta",IF(ISNUMBER(VLOOKUP(A154,POST,1,FALSE)),"PostAlerta",IF(ISNUMBER(VLOOKUP(A154,EXCL,1,FALSE)),"Excluida","no incluido")))</f>
        <v>PostAlerta</v>
      </c>
    </row>
    <row r="155" ht="15.75" customHeight="1">
      <c r="A155" s="12">
        <v>3.0502866E7</v>
      </c>
      <c r="B155" s="12" t="s">
        <v>24525</v>
      </c>
      <c r="C155" s="12" t="s">
        <v>24526</v>
      </c>
      <c r="D155" s="12" t="s">
        <v>24527</v>
      </c>
      <c r="E155" s="12" t="s">
        <v>24528</v>
      </c>
      <c r="F155" s="12" t="s">
        <v>22662</v>
      </c>
      <c r="G155" s="12">
        <v>2018.0</v>
      </c>
      <c r="H155" s="33">
        <v>43438.0</v>
      </c>
      <c r="K155" s="12" t="s">
        <v>24529</v>
      </c>
      <c r="L155" s="12" t="str">
        <f>IF(ISNUMBER(VLOOKUP(A155,PRE,1,FALSE)),"PreAlerta",IF(ISNUMBER(VLOOKUP(A155,POST,1,FALSE)),"PostAlerta",IF(ISNUMBER(VLOOKUP(A155,EXCL,1,FALSE)),"Excluida","no incluido")))</f>
        <v>PostAlerta</v>
      </c>
    </row>
    <row r="156" ht="15.75" customHeight="1">
      <c r="A156" s="12">
        <v>3.056347E7</v>
      </c>
      <c r="B156" s="12" t="s">
        <v>24684</v>
      </c>
      <c r="C156" s="12" t="s">
        <v>24685</v>
      </c>
      <c r="D156" s="12" t="s">
        <v>24686</v>
      </c>
      <c r="E156" s="12" t="s">
        <v>7154</v>
      </c>
      <c r="F156" s="12" t="s">
        <v>605</v>
      </c>
      <c r="G156" s="12">
        <v>2018.0</v>
      </c>
      <c r="H156" s="33">
        <v>43454.0</v>
      </c>
      <c r="I156" s="12" t="s">
        <v>24687</v>
      </c>
      <c r="K156" s="12" t="s">
        <v>24688</v>
      </c>
      <c r="L156" s="12" t="str">
        <f>IF(ISNUMBER(VLOOKUP(A156,PRE,1,FALSE)),"PreAlerta",IF(ISNUMBER(VLOOKUP(A156,POST,1,FALSE)),"PostAlerta",IF(ISNUMBER(VLOOKUP(A156,EXCL,1,FALSE)),"Excluida","no incluido")))</f>
        <v>PostAlerta</v>
      </c>
    </row>
    <row r="157" ht="15.75" customHeight="1">
      <c r="A157" s="12">
        <v>2.9931623E7</v>
      </c>
      <c r="B157" s="12" t="s">
        <v>24763</v>
      </c>
      <c r="C157" s="12" t="s">
        <v>24764</v>
      </c>
      <c r="D157" s="12" t="s">
        <v>24765</v>
      </c>
      <c r="E157" s="12" t="s">
        <v>24766</v>
      </c>
      <c r="F157" s="12" t="s">
        <v>1449</v>
      </c>
      <c r="G157" s="12">
        <v>2019.0</v>
      </c>
      <c r="H157" s="33">
        <v>43274.0</v>
      </c>
      <c r="K157" s="12" t="s">
        <v>24767</v>
      </c>
      <c r="L157" s="12" t="str">
        <f>IF(ISNUMBER(VLOOKUP(A157,PRE,1,FALSE)),"PreAlerta",IF(ISNUMBER(VLOOKUP(A157,POST,1,FALSE)),"PostAlerta",IF(ISNUMBER(VLOOKUP(A157,EXCL,1,FALSE)),"Excluida","no incluido")))</f>
        <v>PostAlerta</v>
      </c>
    </row>
    <row r="158" ht="15.75" customHeight="1">
      <c r="A158" s="12">
        <v>3.0295746E7</v>
      </c>
      <c r="B158" s="12" t="s">
        <v>24826</v>
      </c>
      <c r="C158" s="12" t="s">
        <v>24827</v>
      </c>
      <c r="D158" s="12" t="s">
        <v>24828</v>
      </c>
      <c r="E158" s="12" t="s">
        <v>24829</v>
      </c>
      <c r="F158" s="12" t="s">
        <v>1211</v>
      </c>
      <c r="G158" s="12">
        <v>2019.0</v>
      </c>
      <c r="H158" s="33">
        <v>43382.0</v>
      </c>
      <c r="I158" s="12" t="s">
        <v>24830</v>
      </c>
      <c r="K158" s="12" t="s">
        <v>24831</v>
      </c>
      <c r="L158" s="12" t="str">
        <f>IF(ISNUMBER(VLOOKUP(A158,PRE,1,FALSE)),"PreAlerta",IF(ISNUMBER(VLOOKUP(A158,POST,1,FALSE)),"PostAlerta",IF(ISNUMBER(VLOOKUP(A158,EXCL,1,FALSE)),"Excluida","no incluido")))</f>
        <v>PostAlerta</v>
      </c>
    </row>
    <row r="159" ht="15.75" customHeight="1">
      <c r="A159" s="12">
        <v>3.0602718E7</v>
      </c>
      <c r="B159" s="12" t="s">
        <v>25066</v>
      </c>
      <c r="C159" s="12" t="s">
        <v>25067</v>
      </c>
      <c r="D159" s="12" t="s">
        <v>25068</v>
      </c>
      <c r="E159" s="12" t="s">
        <v>9504</v>
      </c>
      <c r="F159" s="12" t="s">
        <v>7626</v>
      </c>
      <c r="G159" s="12">
        <v>2019.0</v>
      </c>
      <c r="H159" s="33">
        <v>43469.0</v>
      </c>
      <c r="I159" s="12" t="s">
        <v>25069</v>
      </c>
      <c r="K159" s="12" t="s">
        <v>25070</v>
      </c>
      <c r="L159" s="12" t="str">
        <f>IF(ISNUMBER(VLOOKUP(A159,PRE,1,FALSE)),"PreAlerta",IF(ISNUMBER(VLOOKUP(A159,POST,1,FALSE)),"PostAlerta",IF(ISNUMBER(VLOOKUP(A159,EXCL,1,FALSE)),"Excluida","no incluido")))</f>
        <v>PostAlerta</v>
      </c>
    </row>
    <row r="160" ht="15.75" customHeight="1">
      <c r="A160" s="12">
        <v>3.0620733E7</v>
      </c>
      <c r="B160" s="12" t="s">
        <v>25101</v>
      </c>
      <c r="C160" s="12" t="s">
        <v>25102</v>
      </c>
      <c r="D160" s="12" t="s">
        <v>25103</v>
      </c>
      <c r="E160" s="12" t="s">
        <v>25104</v>
      </c>
      <c r="F160" s="12" t="s">
        <v>2810</v>
      </c>
      <c r="G160" s="12">
        <v>2019.0</v>
      </c>
      <c r="H160" s="33">
        <v>43474.0</v>
      </c>
      <c r="I160" s="12" t="s">
        <v>25105</v>
      </c>
      <c r="K160" s="12" t="s">
        <v>25106</v>
      </c>
      <c r="L160" s="12" t="str">
        <f>IF(ISNUMBER(VLOOKUP(A160,PRE,1,FALSE)),"PreAlerta",IF(ISNUMBER(VLOOKUP(A160,POST,1,FALSE)),"PostAlerta",IF(ISNUMBER(VLOOKUP(A160,EXCL,1,FALSE)),"Excluida","no incluido")))</f>
        <v>PostAlerta</v>
      </c>
    </row>
    <row r="161" ht="15.75" customHeight="1">
      <c r="A161" s="12">
        <v>3.0646951E7</v>
      </c>
      <c r="B161" s="12" t="s">
        <v>25160</v>
      </c>
      <c r="C161" s="12" t="s">
        <v>25161</v>
      </c>
      <c r="D161" s="12" t="s">
        <v>25162</v>
      </c>
      <c r="E161" s="12" t="s">
        <v>25163</v>
      </c>
      <c r="F161" s="12" t="s">
        <v>332</v>
      </c>
      <c r="G161" s="12">
        <v>2019.0</v>
      </c>
      <c r="H161" s="33">
        <v>43482.0</v>
      </c>
      <c r="I161" s="12" t="s">
        <v>25164</v>
      </c>
      <c r="K161" s="12" t="s">
        <v>25165</v>
      </c>
      <c r="L161" s="12" t="str">
        <f>IF(ISNUMBER(VLOOKUP(A161,PRE,1,FALSE)),"PreAlerta",IF(ISNUMBER(VLOOKUP(A161,POST,1,FALSE)),"PostAlerta",IF(ISNUMBER(VLOOKUP(A161,EXCL,1,FALSE)),"Excluida","no incluido")))</f>
        <v>PostAlerta</v>
      </c>
    </row>
    <row r="162" ht="15.75" customHeight="1">
      <c r="A162" s="12">
        <v>3.0595344E7</v>
      </c>
      <c r="B162" s="12" t="s">
        <v>25178</v>
      </c>
      <c r="C162" s="12" t="s">
        <v>25179</v>
      </c>
      <c r="D162" s="12" t="s">
        <v>25180</v>
      </c>
      <c r="E162" s="12" t="s">
        <v>25181</v>
      </c>
      <c r="F162" s="12" t="s">
        <v>2646</v>
      </c>
      <c r="G162" s="12">
        <v>2019.0</v>
      </c>
      <c r="H162" s="33">
        <v>43466.0</v>
      </c>
      <c r="K162" s="12" t="s">
        <v>25182</v>
      </c>
      <c r="L162" s="12" t="str">
        <f>IF(ISNUMBER(VLOOKUP(A162,PRE,1,FALSE)),"PreAlerta",IF(ISNUMBER(VLOOKUP(A162,POST,1,FALSE)),"PostAlerta",IF(ISNUMBER(VLOOKUP(A162,EXCL,1,FALSE)),"Excluida","no incluido")))</f>
        <v>PostAlerta</v>
      </c>
    </row>
    <row r="163" ht="15.75" customHeight="1">
      <c r="A163" s="12">
        <v>3.0617067E7</v>
      </c>
      <c r="B163" s="12" t="s">
        <v>25190</v>
      </c>
      <c r="C163" s="12" t="s">
        <v>25191</v>
      </c>
      <c r="D163" s="12" t="s">
        <v>25192</v>
      </c>
      <c r="E163" s="12" t="s">
        <v>25193</v>
      </c>
      <c r="F163" s="12" t="s">
        <v>1104</v>
      </c>
      <c r="G163" s="12">
        <v>2019.0</v>
      </c>
      <c r="H163" s="33">
        <v>43474.0</v>
      </c>
      <c r="I163" s="12" t="s">
        <v>25194</v>
      </c>
      <c r="K163" s="12" t="s">
        <v>25195</v>
      </c>
      <c r="L163" s="12" t="str">
        <f>IF(ISNUMBER(VLOOKUP(A163,PRE,1,FALSE)),"PreAlerta",IF(ISNUMBER(VLOOKUP(A163,POST,1,FALSE)),"PostAlerta",IF(ISNUMBER(VLOOKUP(A163,EXCL,1,FALSE)),"Excluida","no incluido")))</f>
        <v>PostAlerta</v>
      </c>
    </row>
    <row r="164" ht="15.75" customHeight="1">
      <c r="A164" s="12">
        <v>3.0466964E7</v>
      </c>
      <c r="B164" s="12" t="s">
        <v>25301</v>
      </c>
      <c r="C164" s="12" t="s">
        <v>25302</v>
      </c>
      <c r="D164" s="12" t="s">
        <v>25303</v>
      </c>
      <c r="E164" s="12" t="s">
        <v>12470</v>
      </c>
      <c r="F164" s="12" t="s">
        <v>496</v>
      </c>
      <c r="G164" s="12">
        <v>2019.0</v>
      </c>
      <c r="H164" s="33">
        <v>43428.0</v>
      </c>
      <c r="I164" s="12" t="s">
        <v>25304</v>
      </c>
      <c r="J164" s="12" t="s">
        <v>25305</v>
      </c>
      <c r="K164" s="12" t="s">
        <v>25306</v>
      </c>
      <c r="L164" s="12" t="str">
        <f>IF(ISNUMBER(VLOOKUP(A164,PRE,1,FALSE)),"PreAlerta",IF(ISNUMBER(VLOOKUP(A164,POST,1,FALSE)),"PostAlerta",IF(ISNUMBER(VLOOKUP(A164,EXCL,1,FALSE)),"Excluida","no incluido")))</f>
        <v>PostAlerta</v>
      </c>
    </row>
    <row r="165" ht="15.75" customHeight="1">
      <c r="A165" s="12">
        <v>3.0778355E7</v>
      </c>
      <c r="B165" s="12" t="s">
        <v>25440</v>
      </c>
      <c r="C165" s="12" t="s">
        <v>25441</v>
      </c>
      <c r="D165" s="12" t="s">
        <v>25442</v>
      </c>
      <c r="E165" s="12" t="s">
        <v>12782</v>
      </c>
      <c r="F165" s="12" t="s">
        <v>21929</v>
      </c>
      <c r="G165" s="12">
        <v>2019.0</v>
      </c>
      <c r="H165" s="33">
        <v>43516.0</v>
      </c>
      <c r="I165" s="12" t="s">
        <v>25443</v>
      </c>
      <c r="K165" s="12" t="s">
        <v>25444</v>
      </c>
      <c r="L165" s="12" t="str">
        <f>IF(ISNUMBER(VLOOKUP(A165,PRE,1,FALSE)),"PreAlerta",IF(ISNUMBER(VLOOKUP(A165,POST,1,FALSE)),"PostAlerta",IF(ISNUMBER(VLOOKUP(A165,EXCL,1,FALSE)),"Excluida","no incluido")))</f>
        <v>PostAlerta</v>
      </c>
    </row>
    <row r="166" ht="15.75" customHeight="1">
      <c r="A166" s="12">
        <v>3.0020447E7</v>
      </c>
      <c r="B166" s="12" t="s">
        <v>25494</v>
      </c>
      <c r="C166" s="12" t="s">
        <v>25495</v>
      </c>
      <c r="D166" s="12" t="s">
        <v>25496</v>
      </c>
      <c r="E166" s="12" t="s">
        <v>25497</v>
      </c>
      <c r="F166" s="12" t="s">
        <v>458</v>
      </c>
      <c r="G166" s="12">
        <v>2019.0</v>
      </c>
      <c r="H166" s="33">
        <v>43300.0</v>
      </c>
      <c r="I166" s="12" t="s">
        <v>25498</v>
      </c>
      <c r="K166" s="12" t="s">
        <v>25499</v>
      </c>
      <c r="L166" s="12" t="str">
        <f>IF(ISNUMBER(VLOOKUP(A166,PRE,1,FALSE)),"PreAlerta",IF(ISNUMBER(VLOOKUP(A166,POST,1,FALSE)),"PostAlerta",IF(ISNUMBER(VLOOKUP(A166,EXCL,1,FALSE)),"Excluida","no incluido")))</f>
        <v>PostAlerta</v>
      </c>
    </row>
    <row r="167" ht="15.75" customHeight="1">
      <c r="A167" s="12">
        <v>3.0818326E7</v>
      </c>
      <c r="B167" s="12" t="s">
        <v>25576</v>
      </c>
      <c r="C167" s="12" t="s">
        <v>25577</v>
      </c>
      <c r="D167" s="12" t="s">
        <v>25578</v>
      </c>
      <c r="E167" s="12" t="s">
        <v>25579</v>
      </c>
      <c r="F167" s="12" t="s">
        <v>2810</v>
      </c>
      <c r="G167" s="12">
        <v>2019.0</v>
      </c>
      <c r="H167" s="33">
        <v>43525.0</v>
      </c>
      <c r="I167" s="12" t="s">
        <v>25580</v>
      </c>
      <c r="K167" s="12" t="s">
        <v>25581</v>
      </c>
      <c r="L167" s="12" t="str">
        <f>IF(ISNUMBER(VLOOKUP(A167,PRE,1,FALSE)),"PreAlerta",IF(ISNUMBER(VLOOKUP(A167,POST,1,FALSE)),"PostAlerta",IF(ISNUMBER(VLOOKUP(A167,EXCL,1,FALSE)),"Excluida","no incluido")))</f>
        <v>PostAlerta</v>
      </c>
    </row>
    <row r="168" ht="15.75" customHeight="1">
      <c r="A168" s="12">
        <v>3.0711907E7</v>
      </c>
      <c r="B168" s="12" t="s">
        <v>25686</v>
      </c>
      <c r="C168" s="12" t="s">
        <v>25687</v>
      </c>
      <c r="D168" s="12" t="s">
        <v>25688</v>
      </c>
      <c r="E168" s="12" t="s">
        <v>15500</v>
      </c>
      <c r="F168" s="12" t="s">
        <v>20000</v>
      </c>
      <c r="G168" s="12">
        <v>2019.0</v>
      </c>
      <c r="H168" s="33">
        <v>43500.0</v>
      </c>
      <c r="K168" s="12" t="s">
        <v>25689</v>
      </c>
      <c r="L168" s="12" t="str">
        <f>IF(ISNUMBER(VLOOKUP(A168,PRE,1,FALSE)),"PreAlerta",IF(ISNUMBER(VLOOKUP(A168,POST,1,FALSE)),"PostAlerta",IF(ISNUMBER(VLOOKUP(A168,EXCL,1,FALSE)),"Excluida","no incluido")))</f>
        <v>PostAlerta</v>
      </c>
    </row>
    <row r="169" ht="15.75" customHeight="1">
      <c r="A169" s="12">
        <v>3.0857242E7</v>
      </c>
      <c r="B169" s="12" t="s">
        <v>25796</v>
      </c>
      <c r="C169" s="12" t="s">
        <v>25797</v>
      </c>
      <c r="D169" s="12" t="s">
        <v>25798</v>
      </c>
      <c r="E169" s="12" t="s">
        <v>16387</v>
      </c>
      <c r="F169" s="12" t="s">
        <v>25799</v>
      </c>
      <c r="G169" s="12">
        <v>2019.0</v>
      </c>
      <c r="H169" s="33">
        <v>43537.0</v>
      </c>
      <c r="I169" s="12" t="s">
        <v>25800</v>
      </c>
      <c r="K169" s="12" t="s">
        <v>25801</v>
      </c>
      <c r="L169" s="12" t="str">
        <f>IF(ISNUMBER(VLOOKUP(A169,PRE,1,FALSE)),"PreAlerta",IF(ISNUMBER(VLOOKUP(A169,POST,1,FALSE)),"PostAlerta",IF(ISNUMBER(VLOOKUP(A169,EXCL,1,FALSE)),"Excluida","no incluido")))</f>
        <v>PostAlerta</v>
      </c>
    </row>
    <row r="170" ht="15.75" customHeight="1">
      <c r="A170" s="12">
        <v>3.0867321E7</v>
      </c>
      <c r="B170" s="12" t="s">
        <v>25815</v>
      </c>
      <c r="C170" s="12" t="s">
        <v>25816</v>
      </c>
      <c r="D170" s="12" t="s">
        <v>25817</v>
      </c>
      <c r="E170" s="12" t="s">
        <v>3659</v>
      </c>
      <c r="F170" s="12" t="s">
        <v>10343</v>
      </c>
      <c r="G170" s="12">
        <v>2019.0</v>
      </c>
      <c r="H170" s="33">
        <v>43539.0</v>
      </c>
      <c r="K170" s="12" t="s">
        <v>25818</v>
      </c>
      <c r="L170" s="12" t="str">
        <f>IF(ISNUMBER(VLOOKUP(A170,PRE,1,FALSE)),"PreAlerta",IF(ISNUMBER(VLOOKUP(A170,POST,1,FALSE)),"PostAlerta",IF(ISNUMBER(VLOOKUP(A170,EXCL,1,FALSE)),"Excluida","no incluido")))</f>
        <v>PostAlerta</v>
      </c>
    </row>
    <row r="171" ht="15.75" customHeight="1">
      <c r="A171" s="12">
        <v>3.0730745E7</v>
      </c>
      <c r="B171" s="12" t="s">
        <v>25820</v>
      </c>
      <c r="C171" s="12" t="s">
        <v>25821</v>
      </c>
      <c r="D171" s="12" t="s">
        <v>25822</v>
      </c>
      <c r="E171" s="12" t="s">
        <v>25823</v>
      </c>
      <c r="F171" s="12" t="s">
        <v>6922</v>
      </c>
      <c r="G171" s="12">
        <v>2019.0</v>
      </c>
      <c r="H171" s="33">
        <v>43504.0</v>
      </c>
      <c r="I171" s="12" t="s">
        <v>25824</v>
      </c>
      <c r="K171" s="12" t="s">
        <v>25825</v>
      </c>
      <c r="L171" s="12" t="str">
        <f>IF(ISNUMBER(VLOOKUP(A171,PRE,1,FALSE)),"PreAlerta",IF(ISNUMBER(VLOOKUP(A171,POST,1,FALSE)),"PostAlerta",IF(ISNUMBER(VLOOKUP(A171,EXCL,1,FALSE)),"Excluida","no incluido")))</f>
        <v>PostAlerta</v>
      </c>
    </row>
    <row r="172" ht="15.75" customHeight="1">
      <c r="A172" s="12">
        <v>3.0529423E7</v>
      </c>
      <c r="B172" s="12" t="s">
        <v>25919</v>
      </c>
      <c r="C172" s="12" t="s">
        <v>25920</v>
      </c>
      <c r="D172" s="12" t="s">
        <v>25921</v>
      </c>
      <c r="E172" s="12" t="s">
        <v>24149</v>
      </c>
      <c r="F172" s="12" t="s">
        <v>25922</v>
      </c>
      <c r="G172" s="12">
        <v>2019.0</v>
      </c>
      <c r="H172" s="33">
        <v>43446.0</v>
      </c>
      <c r="K172" s="12" t="s">
        <v>25923</v>
      </c>
      <c r="L172" s="12" t="str">
        <f>IF(ISNUMBER(VLOOKUP(A172,PRE,1,FALSE)),"PreAlerta",IF(ISNUMBER(VLOOKUP(A172,POST,1,FALSE)),"PostAlerta",IF(ISNUMBER(VLOOKUP(A172,EXCL,1,FALSE)),"Excluida","no incluido")))</f>
        <v>PostAlerta</v>
      </c>
    </row>
    <row r="173" ht="15.75" customHeight="1">
      <c r="A173" s="12">
        <v>3.0902188E7</v>
      </c>
      <c r="B173" s="12" t="s">
        <v>26161</v>
      </c>
      <c r="C173" s="12" t="s">
        <v>26162</v>
      </c>
      <c r="D173" s="12" t="s">
        <v>26163</v>
      </c>
      <c r="E173" s="12" t="s">
        <v>6869</v>
      </c>
      <c r="F173" s="12" t="s">
        <v>2062</v>
      </c>
      <c r="G173" s="12">
        <v>2019.0</v>
      </c>
      <c r="H173" s="33">
        <v>43548.0</v>
      </c>
      <c r="K173" s="12" t="s">
        <v>26164</v>
      </c>
      <c r="L173" s="12" t="str">
        <f>IF(ISNUMBER(VLOOKUP(A173,PRE,1,FALSE)),"PreAlerta",IF(ISNUMBER(VLOOKUP(A173,POST,1,FALSE)),"PostAlerta",IF(ISNUMBER(VLOOKUP(A173,EXCL,1,FALSE)),"Excluida","no incluido")))</f>
        <v>PostAlerta</v>
      </c>
    </row>
    <row r="174" ht="15.75" customHeight="1">
      <c r="A174" s="12">
        <v>3.1037564E7</v>
      </c>
      <c r="B174" s="12" t="s">
        <v>26337</v>
      </c>
      <c r="C174" s="12" t="s">
        <v>26338</v>
      </c>
      <c r="D174" s="12" t="s">
        <v>26339</v>
      </c>
      <c r="E174" s="12" t="s">
        <v>26340</v>
      </c>
      <c r="F174" s="12" t="s">
        <v>26341</v>
      </c>
      <c r="G174" s="12">
        <v>2019.0</v>
      </c>
      <c r="H174" s="33">
        <v>43586.0</v>
      </c>
      <c r="I174" s="12" t="s">
        <v>26342</v>
      </c>
      <c r="K174" s="12" t="s">
        <v>26343</v>
      </c>
      <c r="L174" s="12" t="str">
        <f>IF(ISNUMBER(VLOOKUP(A174,PRE,1,FALSE)),"PreAlerta",IF(ISNUMBER(VLOOKUP(A174,POST,1,FALSE)),"PostAlerta",IF(ISNUMBER(VLOOKUP(A174,EXCL,1,FALSE)),"Excluida","no incluido")))</f>
        <v>PostAlerta</v>
      </c>
    </row>
    <row r="175" ht="15.75" customHeight="1">
      <c r="A175" s="12">
        <v>3.1068442E7</v>
      </c>
      <c r="B175" s="12" t="s">
        <v>26497</v>
      </c>
      <c r="C175" s="12" t="s">
        <v>26498</v>
      </c>
      <c r="D175" s="12" t="s">
        <v>26499</v>
      </c>
      <c r="E175" s="12" t="s">
        <v>26500</v>
      </c>
      <c r="F175" s="12" t="s">
        <v>10343</v>
      </c>
      <c r="G175" s="12">
        <v>2019.0</v>
      </c>
      <c r="H175" s="33">
        <v>43595.0</v>
      </c>
      <c r="K175" s="12" t="s">
        <v>26501</v>
      </c>
      <c r="L175" s="12" t="str">
        <f>IF(ISNUMBER(VLOOKUP(A175,PRE,1,FALSE)),"PreAlerta",IF(ISNUMBER(VLOOKUP(A175,POST,1,FALSE)),"PostAlerta",IF(ISNUMBER(VLOOKUP(A175,EXCL,1,FALSE)),"Excluida","no incluido")))</f>
        <v>PostAlerta</v>
      </c>
    </row>
    <row r="176" ht="15.75" customHeight="1">
      <c r="A176" s="12">
        <v>3.0958712E7</v>
      </c>
      <c r="B176" s="12" t="s">
        <v>26674</v>
      </c>
      <c r="C176" s="12" t="s">
        <v>26675</v>
      </c>
      <c r="D176" s="12" t="s">
        <v>26676</v>
      </c>
      <c r="E176" s="12" t="s">
        <v>9504</v>
      </c>
      <c r="F176" s="12" t="s">
        <v>26677</v>
      </c>
      <c r="G176" s="12">
        <v>2019.0</v>
      </c>
      <c r="H176" s="33">
        <v>43564.0</v>
      </c>
      <c r="I176" s="12" t="s">
        <v>26678</v>
      </c>
      <c r="K176" s="12" t="s">
        <v>26679</v>
      </c>
      <c r="L176" s="12" t="str">
        <f>IF(ISNUMBER(VLOOKUP(A176,PRE,1,FALSE)),"PreAlerta",IF(ISNUMBER(VLOOKUP(A176,POST,1,FALSE)),"PostAlerta",IF(ISNUMBER(VLOOKUP(A176,EXCL,1,FALSE)),"Excluida","no incluido")))</f>
        <v>PostAlerta</v>
      </c>
    </row>
    <row r="177" ht="15.75" customHeight="1">
      <c r="A177" s="12">
        <v>3.1496523E7</v>
      </c>
      <c r="B177" s="12" t="s">
        <v>26808</v>
      </c>
      <c r="C177" s="12" t="s">
        <v>26809</v>
      </c>
      <c r="D177" s="12" t="s">
        <v>26810</v>
      </c>
      <c r="E177" s="12" t="s">
        <v>26811</v>
      </c>
      <c r="F177" s="12" t="s">
        <v>563</v>
      </c>
      <c r="G177" s="12">
        <v>2019.0</v>
      </c>
      <c r="H177" s="33">
        <v>43718.0</v>
      </c>
      <c r="I177" s="12" t="s">
        <v>26812</v>
      </c>
      <c r="K177" s="12" t="s">
        <v>26813</v>
      </c>
      <c r="L177" s="12" t="str">
        <f>IF(ISNUMBER(VLOOKUP(A177,PRE,1,FALSE)),"PreAlerta",IF(ISNUMBER(VLOOKUP(A177,POST,1,FALSE)),"PostAlerta",IF(ISNUMBER(VLOOKUP(A177,EXCL,1,FALSE)),"Excluida","no incluido")))</f>
        <v>PostAlerta</v>
      </c>
    </row>
    <row r="178" ht="15.75" customHeight="1">
      <c r="A178" s="12">
        <v>3.1074963E7</v>
      </c>
      <c r="B178" s="12" t="s">
        <v>26917</v>
      </c>
      <c r="C178" s="12" t="s">
        <v>26918</v>
      </c>
      <c r="D178" s="12" t="s">
        <v>26919</v>
      </c>
      <c r="E178" s="12" t="s">
        <v>11452</v>
      </c>
      <c r="F178" s="12" t="s">
        <v>26920</v>
      </c>
      <c r="G178" s="12">
        <v>2019.0</v>
      </c>
      <c r="H178" s="33">
        <v>43596.0</v>
      </c>
      <c r="K178" s="12" t="s">
        <v>26921</v>
      </c>
      <c r="L178" s="12" t="str">
        <f>IF(ISNUMBER(VLOOKUP(A178,PRE,1,FALSE)),"PreAlerta",IF(ISNUMBER(VLOOKUP(A178,POST,1,FALSE)),"PostAlerta",IF(ISNUMBER(VLOOKUP(A178,EXCL,1,FALSE)),"Excluida","no incluido")))</f>
        <v>PostAlerta</v>
      </c>
    </row>
    <row r="179" ht="15.75" customHeight="1">
      <c r="A179" s="12">
        <v>3.0889242E7</v>
      </c>
      <c r="B179" s="12" t="s">
        <v>26969</v>
      </c>
      <c r="C179" s="12" t="s">
        <v>26970</v>
      </c>
      <c r="D179" s="12" t="s">
        <v>26971</v>
      </c>
      <c r="E179" s="12" t="s">
        <v>26972</v>
      </c>
      <c r="F179" s="12" t="s">
        <v>728</v>
      </c>
      <c r="G179" s="12">
        <v>2019.0</v>
      </c>
      <c r="H179" s="33">
        <v>43544.0</v>
      </c>
      <c r="K179" s="12" t="s">
        <v>26973</v>
      </c>
      <c r="L179" s="12" t="str">
        <f>IF(ISNUMBER(VLOOKUP(A179,PRE,1,FALSE)),"PreAlerta",IF(ISNUMBER(VLOOKUP(A179,POST,1,FALSE)),"PostAlerta",IF(ISNUMBER(VLOOKUP(A179,EXCL,1,FALSE)),"Excluida","no incluido")))</f>
        <v>PostAlerta</v>
      </c>
    </row>
    <row r="180" ht="15.75" customHeight="1">
      <c r="A180" s="12">
        <v>3.1381563E7</v>
      </c>
      <c r="B180" s="12" t="s">
        <v>27511</v>
      </c>
      <c r="C180" s="12" t="s">
        <v>27512</v>
      </c>
      <c r="D180" s="12" t="s">
        <v>27513</v>
      </c>
      <c r="E180" s="12" t="s">
        <v>27514</v>
      </c>
      <c r="F180" s="12" t="s">
        <v>2810</v>
      </c>
      <c r="G180" s="12">
        <v>2019.0</v>
      </c>
      <c r="H180" s="33">
        <v>43683.0</v>
      </c>
      <c r="I180" s="12" t="s">
        <v>27515</v>
      </c>
      <c r="K180" s="12" t="s">
        <v>27516</v>
      </c>
      <c r="L180" s="12" t="str">
        <f>IF(ISNUMBER(VLOOKUP(A180,PRE,1,FALSE)),"PreAlerta",IF(ISNUMBER(VLOOKUP(A180,POST,1,FALSE)),"PostAlerta",IF(ISNUMBER(VLOOKUP(A180,EXCL,1,FALSE)),"Excluida","no incluido")))</f>
        <v>PostAlerta</v>
      </c>
    </row>
    <row r="181" ht="15.75" customHeight="1">
      <c r="A181" s="12">
        <v>3.1500667E7</v>
      </c>
      <c r="B181" s="12" t="s">
        <v>27783</v>
      </c>
      <c r="C181" s="12" t="s">
        <v>27784</v>
      </c>
      <c r="D181" s="12" t="s">
        <v>27785</v>
      </c>
      <c r="E181" s="12" t="s">
        <v>23077</v>
      </c>
      <c r="F181" s="12" t="s">
        <v>332</v>
      </c>
      <c r="G181" s="12">
        <v>2019.0</v>
      </c>
      <c r="H181" s="33">
        <v>43719.0</v>
      </c>
      <c r="I181" s="12" t="s">
        <v>27786</v>
      </c>
      <c r="K181" s="12" t="s">
        <v>27787</v>
      </c>
      <c r="L181" s="12" t="str">
        <f>IF(ISNUMBER(VLOOKUP(A181,PRE,1,FALSE)),"PreAlerta",IF(ISNUMBER(VLOOKUP(A181,POST,1,FALSE)),"PostAlerta",IF(ISNUMBER(VLOOKUP(A181,EXCL,1,FALSE)),"Excluida","no incluido")))</f>
        <v>PostAlerta</v>
      </c>
    </row>
    <row r="182" ht="15.75" customHeight="1">
      <c r="A182" s="12">
        <v>3.1510926E7</v>
      </c>
      <c r="B182" s="12" t="s">
        <v>27801</v>
      </c>
      <c r="C182" s="12" t="s">
        <v>27802</v>
      </c>
      <c r="D182" s="12" t="s">
        <v>27803</v>
      </c>
      <c r="E182" s="12" t="s">
        <v>27804</v>
      </c>
      <c r="F182" s="12" t="s">
        <v>368</v>
      </c>
      <c r="G182" s="12">
        <v>2019.0</v>
      </c>
      <c r="H182" s="33">
        <v>43721.0</v>
      </c>
      <c r="I182" s="12" t="s">
        <v>27805</v>
      </c>
      <c r="K182" s="12" t="s">
        <v>27806</v>
      </c>
      <c r="L182" s="12" t="str">
        <f>IF(ISNUMBER(VLOOKUP(A182,PRE,1,FALSE)),"PreAlerta",IF(ISNUMBER(VLOOKUP(A182,POST,1,FALSE)),"PostAlerta",IF(ISNUMBER(VLOOKUP(A182,EXCL,1,FALSE)),"Excluida","no incluido")))</f>
        <v>PostAlerta</v>
      </c>
    </row>
    <row r="183" ht="15.75" customHeight="1">
      <c r="A183" s="12">
        <v>3.1413191E7</v>
      </c>
      <c r="B183" s="12" t="s">
        <v>27873</v>
      </c>
      <c r="C183" s="12" t="s">
        <v>27874</v>
      </c>
      <c r="D183" s="12" t="s">
        <v>27875</v>
      </c>
      <c r="E183" s="12" t="s">
        <v>27876</v>
      </c>
      <c r="F183" s="12" t="s">
        <v>1104</v>
      </c>
      <c r="G183" s="12">
        <v>2019.0</v>
      </c>
      <c r="H183" s="33">
        <v>43693.0</v>
      </c>
      <c r="I183" s="12" t="s">
        <v>27877</v>
      </c>
      <c r="K183" s="12" t="s">
        <v>27878</v>
      </c>
      <c r="L183" s="12" t="str">
        <f>IF(ISNUMBER(VLOOKUP(A183,PRE,1,FALSE)),"PreAlerta",IF(ISNUMBER(VLOOKUP(A183,POST,1,FALSE)),"PostAlerta",IF(ISNUMBER(VLOOKUP(A183,EXCL,1,FALSE)),"Excluida","no incluido")))</f>
        <v>PostAlerta</v>
      </c>
    </row>
    <row r="184" ht="15.75" customHeight="1">
      <c r="A184" s="12">
        <v>3.1568486E7</v>
      </c>
      <c r="B184" s="12" t="s">
        <v>27899</v>
      </c>
      <c r="C184" s="12" t="s">
        <v>27900</v>
      </c>
      <c r="D184" s="12" t="s">
        <v>27901</v>
      </c>
      <c r="E184" s="12" t="s">
        <v>1103</v>
      </c>
      <c r="F184" s="12" t="s">
        <v>1789</v>
      </c>
      <c r="G184" s="12">
        <v>2019.0</v>
      </c>
      <c r="H184" s="33">
        <v>43739.0</v>
      </c>
      <c r="I184" s="12" t="s">
        <v>27902</v>
      </c>
      <c r="K184" s="12" t="s">
        <v>27903</v>
      </c>
      <c r="L184" s="12" t="str">
        <f>IF(ISNUMBER(VLOOKUP(A184,PRE,1,FALSE)),"PreAlerta",IF(ISNUMBER(VLOOKUP(A184,POST,1,FALSE)),"PostAlerta",IF(ISNUMBER(VLOOKUP(A184,EXCL,1,FALSE)),"Excluida","no incluido")))</f>
        <v>PostAlerta</v>
      </c>
    </row>
    <row r="185" ht="15.75" customHeight="1">
      <c r="A185" s="12">
        <v>3.1436155E7</v>
      </c>
      <c r="B185" s="12" t="s">
        <v>28009</v>
      </c>
      <c r="C185" s="12" t="s">
        <v>28010</v>
      </c>
      <c r="D185" s="12" t="s">
        <v>28011</v>
      </c>
      <c r="E185" s="12" t="s">
        <v>28012</v>
      </c>
      <c r="F185" s="12" t="s">
        <v>520</v>
      </c>
      <c r="G185" s="12">
        <v>2019.0</v>
      </c>
      <c r="H185" s="33">
        <v>43700.0</v>
      </c>
      <c r="I185" s="12" t="s">
        <v>28013</v>
      </c>
      <c r="K185" s="12" t="s">
        <v>28014</v>
      </c>
      <c r="L185" s="12" t="str">
        <f>IF(ISNUMBER(VLOOKUP(A185,PRE,1,FALSE)),"PreAlerta",IF(ISNUMBER(VLOOKUP(A185,POST,1,FALSE)),"PostAlerta",IF(ISNUMBER(VLOOKUP(A185,EXCL,1,FALSE)),"Excluida","no incluido")))</f>
        <v>PostAlerta</v>
      </c>
    </row>
    <row r="186" ht="15.75" customHeight="1">
      <c r="A186" s="12">
        <v>3.1471686E7</v>
      </c>
      <c r="B186" s="12" t="s">
        <v>28283</v>
      </c>
      <c r="C186" s="12" t="s">
        <v>22539</v>
      </c>
      <c r="D186" s="12" t="s">
        <v>28284</v>
      </c>
      <c r="E186" s="12" t="s">
        <v>9450</v>
      </c>
      <c r="F186" s="12" t="s">
        <v>2086</v>
      </c>
      <c r="G186" s="12">
        <v>2019.0</v>
      </c>
      <c r="H186" s="33">
        <v>43709.0</v>
      </c>
      <c r="K186" s="12" t="s">
        <v>28285</v>
      </c>
      <c r="L186" s="12" t="str">
        <f>IF(ISNUMBER(VLOOKUP(A186,PRE,1,FALSE)),"PreAlerta",IF(ISNUMBER(VLOOKUP(A186,POST,1,FALSE)),"PostAlerta",IF(ISNUMBER(VLOOKUP(A186,EXCL,1,FALSE)),"Excluida","no incluido")))</f>
        <v>PostAlerta</v>
      </c>
    </row>
    <row r="187" ht="15.75" customHeight="1">
      <c r="A187" s="12">
        <v>3.1590072E7</v>
      </c>
      <c r="B187" s="12" t="s">
        <v>28603</v>
      </c>
      <c r="C187" s="12" t="s">
        <v>28604</v>
      </c>
      <c r="D187" s="12" t="s">
        <v>28605</v>
      </c>
      <c r="E187" s="12" t="s">
        <v>28606</v>
      </c>
      <c r="F187" s="12" t="s">
        <v>2640</v>
      </c>
      <c r="G187" s="12">
        <v>2019.0</v>
      </c>
      <c r="H187" s="33">
        <v>43746.0</v>
      </c>
      <c r="K187" s="12" t="s">
        <v>28607</v>
      </c>
      <c r="L187" s="12" t="str">
        <f>IF(ISNUMBER(VLOOKUP(A187,PRE,1,FALSE)),"PreAlerta",IF(ISNUMBER(VLOOKUP(A187,POST,1,FALSE)),"PostAlerta",IF(ISNUMBER(VLOOKUP(A187,EXCL,1,FALSE)),"Excluida","no incluido")))</f>
        <v>PostAlerta</v>
      </c>
    </row>
    <row r="188" ht="15.75" customHeight="1">
      <c r="A188" s="12">
        <v>3.1611642E7</v>
      </c>
      <c r="B188" s="12" t="s">
        <v>28608</v>
      </c>
      <c r="C188" s="12" t="s">
        <v>28609</v>
      </c>
      <c r="D188" s="12" t="s">
        <v>28610</v>
      </c>
      <c r="E188" s="12" t="s">
        <v>28611</v>
      </c>
      <c r="F188" s="12" t="s">
        <v>16425</v>
      </c>
      <c r="G188" s="12">
        <v>2019.0</v>
      </c>
      <c r="H188" s="33">
        <v>43754.0</v>
      </c>
      <c r="I188" s="12" t="s">
        <v>28612</v>
      </c>
      <c r="J188" s="12" t="s">
        <v>28613</v>
      </c>
      <c r="K188" s="12" t="s">
        <v>28614</v>
      </c>
      <c r="L188" s="12" t="str">
        <f>IF(ISNUMBER(VLOOKUP(A188,PRE,1,FALSE)),"PreAlerta",IF(ISNUMBER(VLOOKUP(A188,POST,1,FALSE)),"PostAlerta",IF(ISNUMBER(VLOOKUP(A188,EXCL,1,FALSE)),"Excluida","no incluido")))</f>
        <v>PostAlerta</v>
      </c>
    </row>
    <row r="189" ht="15.75" customHeight="1">
      <c r="A189" s="12">
        <v>3.1689527E7</v>
      </c>
      <c r="B189" s="12" t="s">
        <v>28905</v>
      </c>
      <c r="C189" s="12" t="s">
        <v>28906</v>
      </c>
      <c r="D189" s="12" t="s">
        <v>28907</v>
      </c>
      <c r="E189" s="12" t="s">
        <v>28908</v>
      </c>
      <c r="F189" s="12" t="s">
        <v>208</v>
      </c>
      <c r="G189" s="12">
        <v>2020.0</v>
      </c>
      <c r="H189" s="33">
        <v>43775.0</v>
      </c>
      <c r="K189" s="12" t="s">
        <v>28909</v>
      </c>
      <c r="L189" s="12" t="str">
        <f>IF(ISNUMBER(VLOOKUP(A189,PRE,1,FALSE)),"PreAlerta",IF(ISNUMBER(VLOOKUP(A189,POST,1,FALSE)),"PostAlerta",IF(ISNUMBER(VLOOKUP(A189,EXCL,1,FALSE)),"Excluida","no incluido")))</f>
        <v>PostAlerta</v>
      </c>
    </row>
    <row r="190" ht="15.75" customHeight="1">
      <c r="A190" s="12">
        <v>3.3263882E7</v>
      </c>
      <c r="B190" s="12" t="s">
        <v>29049</v>
      </c>
      <c r="C190" s="12" t="s">
        <v>29050</v>
      </c>
      <c r="D190" s="12" t="s">
        <v>29051</v>
      </c>
      <c r="E190" s="12" t="s">
        <v>1964</v>
      </c>
      <c r="F190" s="12" t="s">
        <v>29045</v>
      </c>
      <c r="G190" s="12">
        <v>2020.0</v>
      </c>
      <c r="H190" s="33">
        <v>44167.0</v>
      </c>
      <c r="K190" s="12" t="s">
        <v>29052</v>
      </c>
      <c r="L190" s="12" t="str">
        <f>IF(ISNUMBER(VLOOKUP(A190,PRE,1,FALSE)),"PreAlerta",IF(ISNUMBER(VLOOKUP(A190,POST,1,FALSE)),"PostAlerta",IF(ISNUMBER(VLOOKUP(A190,EXCL,1,FALSE)),"Excluida","no incluido")))</f>
        <v>PostAlerta</v>
      </c>
    </row>
    <row r="191" ht="15.75" customHeight="1">
      <c r="A191" s="12">
        <v>3.1986143E7</v>
      </c>
      <c r="B191" s="12" t="s">
        <v>29195</v>
      </c>
      <c r="C191" s="12" t="s">
        <v>29196</v>
      </c>
      <c r="D191" s="12" t="s">
        <v>29197</v>
      </c>
      <c r="E191" s="12" t="s">
        <v>29198</v>
      </c>
      <c r="F191" s="12" t="s">
        <v>2810</v>
      </c>
      <c r="G191" s="12">
        <v>2020.0</v>
      </c>
      <c r="H191" s="33">
        <v>43858.0</v>
      </c>
      <c r="I191" s="12" t="s">
        <v>29199</v>
      </c>
      <c r="K191" s="12" t="s">
        <v>29200</v>
      </c>
      <c r="L191" s="12" t="str">
        <f>IF(ISNUMBER(VLOOKUP(A191,PRE,1,FALSE)),"PreAlerta",IF(ISNUMBER(VLOOKUP(A191,POST,1,FALSE)),"PostAlerta",IF(ISNUMBER(VLOOKUP(A191,EXCL,1,FALSE)),"Excluida","no incluido")))</f>
        <v>PostAlerta</v>
      </c>
    </row>
    <row r="192" ht="15.75" customHeight="1">
      <c r="A192" s="12">
        <v>3.1857182E7</v>
      </c>
      <c r="B192" s="12" t="s">
        <v>29314</v>
      </c>
      <c r="C192" s="12" t="s">
        <v>29315</v>
      </c>
      <c r="D192" s="12" t="s">
        <v>29316</v>
      </c>
      <c r="E192" s="12" t="s">
        <v>29317</v>
      </c>
      <c r="F192" s="12" t="s">
        <v>29318</v>
      </c>
      <c r="G192" s="12">
        <v>2020.0</v>
      </c>
      <c r="H192" s="33">
        <v>43820.0</v>
      </c>
      <c r="K192" s="12" t="s">
        <v>29319</v>
      </c>
      <c r="L192" s="12" t="str">
        <f>IF(ISNUMBER(VLOOKUP(A192,PRE,1,FALSE)),"PreAlerta",IF(ISNUMBER(VLOOKUP(A192,POST,1,FALSE)),"PostAlerta",IF(ISNUMBER(VLOOKUP(A192,EXCL,1,FALSE)),"Excluida","no incluido")))</f>
        <v>PostAlerta</v>
      </c>
    </row>
    <row r="193" ht="15.75" customHeight="1">
      <c r="A193" s="12">
        <v>3.2126342E7</v>
      </c>
      <c r="B193" s="12" t="s">
        <v>29723</v>
      </c>
      <c r="C193" s="12" t="s">
        <v>29724</v>
      </c>
      <c r="D193" s="12" t="s">
        <v>29725</v>
      </c>
      <c r="E193" s="12" t="s">
        <v>20096</v>
      </c>
      <c r="F193" s="12" t="s">
        <v>842</v>
      </c>
      <c r="G193" s="12">
        <v>2020.0</v>
      </c>
      <c r="H193" s="33">
        <v>43894.0</v>
      </c>
      <c r="K193" s="12" t="s">
        <v>29726</v>
      </c>
      <c r="L193" s="12" t="str">
        <f>IF(ISNUMBER(VLOOKUP(A193,PRE,1,FALSE)),"PreAlerta",IF(ISNUMBER(VLOOKUP(A193,POST,1,FALSE)),"PostAlerta",IF(ISNUMBER(VLOOKUP(A193,EXCL,1,FALSE)),"Excluida","no incluido")))</f>
        <v>PostAlerta</v>
      </c>
    </row>
    <row r="194" ht="15.75" customHeight="1">
      <c r="A194" s="12">
        <v>3.2226336E7</v>
      </c>
      <c r="B194" s="12" t="s">
        <v>29878</v>
      </c>
      <c r="C194" s="12" t="s">
        <v>29879</v>
      </c>
      <c r="D194" s="12" t="s">
        <v>29880</v>
      </c>
      <c r="E194" s="12" t="s">
        <v>29881</v>
      </c>
      <c r="F194" s="12" t="s">
        <v>29882</v>
      </c>
      <c r="G194" s="12">
        <v>2020.0</v>
      </c>
      <c r="H194" s="33">
        <v>43922.0</v>
      </c>
      <c r="I194" s="12" t="s">
        <v>29883</v>
      </c>
      <c r="L194" s="12" t="str">
        <f>IF(ISNUMBER(VLOOKUP(A194,PRE,1,FALSE)),"PreAlerta",IF(ISNUMBER(VLOOKUP(A194,POST,1,FALSE)),"PostAlerta",IF(ISNUMBER(VLOOKUP(A194,EXCL,1,FALSE)),"Excluida","no incluido")))</f>
        <v>PostAlerta</v>
      </c>
    </row>
    <row r="195" ht="15.75" customHeight="1">
      <c r="A195" s="12">
        <v>3.2122896E7</v>
      </c>
      <c r="B195" s="12" t="s">
        <v>30147</v>
      </c>
      <c r="C195" s="12" t="s">
        <v>30148</v>
      </c>
      <c r="D195" s="12" t="s">
        <v>30149</v>
      </c>
      <c r="E195" s="12" t="s">
        <v>16546</v>
      </c>
      <c r="F195" s="12" t="s">
        <v>4791</v>
      </c>
      <c r="G195" s="12">
        <v>2020.0</v>
      </c>
      <c r="H195" s="33">
        <v>43894.0</v>
      </c>
      <c r="I195" s="12" t="s">
        <v>30150</v>
      </c>
      <c r="K195" s="12" t="s">
        <v>30151</v>
      </c>
      <c r="L195" s="12" t="str">
        <f>IF(ISNUMBER(VLOOKUP(A195,PRE,1,FALSE)),"PreAlerta",IF(ISNUMBER(VLOOKUP(A195,POST,1,FALSE)),"PostAlerta",IF(ISNUMBER(VLOOKUP(A195,EXCL,1,FALSE)),"Excluida","no incluido")))</f>
        <v>PostAlerta</v>
      </c>
    </row>
    <row r="196" ht="15.75" customHeight="1">
      <c r="A196" s="12">
        <v>3.2317318E7</v>
      </c>
      <c r="B196" s="12" t="s">
        <v>30169</v>
      </c>
      <c r="C196" s="12" t="s">
        <v>30170</v>
      </c>
      <c r="D196" s="12" t="s">
        <v>30171</v>
      </c>
      <c r="E196" s="12" t="s">
        <v>20184</v>
      </c>
      <c r="F196" s="12" t="s">
        <v>7946</v>
      </c>
      <c r="G196" s="12">
        <v>2020.0</v>
      </c>
      <c r="H196" s="33">
        <v>43944.0</v>
      </c>
      <c r="I196" s="12" t="s">
        <v>30172</v>
      </c>
      <c r="K196" s="12" t="s">
        <v>30173</v>
      </c>
      <c r="L196" s="12" t="str">
        <f>IF(ISNUMBER(VLOOKUP(A196,PRE,1,FALSE)),"PreAlerta",IF(ISNUMBER(VLOOKUP(A196,POST,1,FALSE)),"PostAlerta",IF(ISNUMBER(VLOOKUP(A196,EXCL,1,FALSE)),"Excluida","no incluido")))</f>
        <v>PostAlerta</v>
      </c>
    </row>
    <row r="197" ht="15.75" customHeight="1">
      <c r="A197" s="12">
        <v>3.2132188E7</v>
      </c>
      <c r="B197" s="12" t="s">
        <v>30174</v>
      </c>
      <c r="C197" s="12" t="s">
        <v>30175</v>
      </c>
      <c r="D197" s="12" t="s">
        <v>30176</v>
      </c>
      <c r="E197" s="12" t="s">
        <v>30177</v>
      </c>
      <c r="F197" s="12" t="s">
        <v>175</v>
      </c>
      <c r="G197" s="12">
        <v>2020.0</v>
      </c>
      <c r="H197" s="33">
        <v>43896.0</v>
      </c>
      <c r="I197" s="12" t="s">
        <v>30178</v>
      </c>
      <c r="K197" s="12" t="s">
        <v>30179</v>
      </c>
      <c r="L197" s="12" t="str">
        <f>IF(ISNUMBER(VLOOKUP(A197,PRE,1,FALSE)),"PreAlerta",IF(ISNUMBER(VLOOKUP(A197,POST,1,FALSE)),"PostAlerta",IF(ISNUMBER(VLOOKUP(A197,EXCL,1,FALSE)),"Excluida","no incluido")))</f>
        <v>PostAlerta</v>
      </c>
    </row>
    <row r="198" ht="15.75" customHeight="1">
      <c r="A198" s="12">
        <v>3.2393759E7</v>
      </c>
      <c r="B198" s="12" t="s">
        <v>30455</v>
      </c>
      <c r="C198" s="12" t="s">
        <v>30456</v>
      </c>
      <c r="D198" s="12" t="s">
        <v>30457</v>
      </c>
      <c r="E198" s="12" t="s">
        <v>30458</v>
      </c>
      <c r="F198" s="12" t="s">
        <v>7626</v>
      </c>
      <c r="G198" s="12">
        <v>2020.0</v>
      </c>
      <c r="H198" s="33">
        <v>43964.0</v>
      </c>
      <c r="I198" s="12" t="s">
        <v>30459</v>
      </c>
      <c r="K198" s="12" t="s">
        <v>30460</v>
      </c>
      <c r="L198" s="12" t="str">
        <f>IF(ISNUMBER(VLOOKUP(A198,PRE,1,FALSE)),"PreAlerta",IF(ISNUMBER(VLOOKUP(A198,POST,1,FALSE)),"PostAlerta",IF(ISNUMBER(VLOOKUP(A198,EXCL,1,FALSE)),"Excluida","no incluido")))</f>
        <v>PostAlerta</v>
      </c>
    </row>
    <row r="199" ht="15.75" customHeight="1">
      <c r="A199" s="12">
        <v>3.1889177E7</v>
      </c>
      <c r="B199" s="12" t="s">
        <v>30552</v>
      </c>
      <c r="C199" s="12" t="s">
        <v>30553</v>
      </c>
      <c r="D199" s="12" t="s">
        <v>30554</v>
      </c>
      <c r="E199" s="12" t="s">
        <v>30555</v>
      </c>
      <c r="F199" s="12" t="s">
        <v>30556</v>
      </c>
      <c r="G199" s="12">
        <v>2020.0</v>
      </c>
      <c r="H199" s="33">
        <v>43831.0</v>
      </c>
      <c r="I199" s="12" t="s">
        <v>30557</v>
      </c>
      <c r="K199" s="12" t="s">
        <v>30558</v>
      </c>
      <c r="L199" s="12" t="str">
        <f>IF(ISNUMBER(VLOOKUP(A199,PRE,1,FALSE)),"PreAlerta",IF(ISNUMBER(VLOOKUP(A199,POST,1,FALSE)),"PostAlerta",IF(ISNUMBER(VLOOKUP(A199,EXCL,1,FALSE)),"Excluida","no incluido")))</f>
        <v>PostAlerta</v>
      </c>
    </row>
    <row r="200" ht="15.75" customHeight="1">
      <c r="A200" s="12">
        <v>3.2498703E7</v>
      </c>
      <c r="B200" s="12" t="s">
        <v>30700</v>
      </c>
      <c r="C200" s="12" t="s">
        <v>30701</v>
      </c>
      <c r="D200" s="12" t="s">
        <v>30702</v>
      </c>
      <c r="E200" s="12" t="s">
        <v>19953</v>
      </c>
      <c r="F200" s="12" t="s">
        <v>12793</v>
      </c>
      <c r="G200" s="12">
        <v>2020.0</v>
      </c>
      <c r="H200" s="33">
        <v>43988.0</v>
      </c>
      <c r="I200" s="12" t="s">
        <v>30703</v>
      </c>
      <c r="K200" s="12" t="s">
        <v>30704</v>
      </c>
      <c r="L200" s="12" t="str">
        <f>IF(ISNUMBER(VLOOKUP(A200,PRE,1,FALSE)),"PreAlerta",IF(ISNUMBER(VLOOKUP(A200,POST,1,FALSE)),"PostAlerta",IF(ISNUMBER(VLOOKUP(A200,EXCL,1,FALSE)),"Excluida","no incluido")))</f>
        <v>PostAlerta</v>
      </c>
    </row>
    <row r="201" ht="15.75" customHeight="1">
      <c r="A201" s="12">
        <v>3.205867E7</v>
      </c>
      <c r="B201" s="12" t="s">
        <v>30899</v>
      </c>
      <c r="C201" s="12" t="s">
        <v>30900</v>
      </c>
      <c r="D201" s="12" t="s">
        <v>30901</v>
      </c>
      <c r="E201" s="12" t="s">
        <v>29757</v>
      </c>
      <c r="F201" s="12" t="s">
        <v>6955</v>
      </c>
      <c r="G201" s="12">
        <v>2020.0</v>
      </c>
      <c r="H201" s="33">
        <v>43876.0</v>
      </c>
      <c r="K201" s="12" t="s">
        <v>30902</v>
      </c>
      <c r="L201" s="12" t="str">
        <f>IF(ISNUMBER(VLOOKUP(A201,PRE,1,FALSE)),"PreAlerta",IF(ISNUMBER(VLOOKUP(A201,POST,1,FALSE)),"PostAlerta",IF(ISNUMBER(VLOOKUP(A201,EXCL,1,FALSE)),"Excluida","no incluido")))</f>
        <v>PostAlerta</v>
      </c>
    </row>
    <row r="202" ht="15.75" customHeight="1">
      <c r="A202" s="12">
        <v>3.3102194E7</v>
      </c>
      <c r="B202" s="12" t="s">
        <v>31122</v>
      </c>
      <c r="C202" s="12" t="s">
        <v>31123</v>
      </c>
      <c r="D202" s="12" t="s">
        <v>31124</v>
      </c>
      <c r="E202" s="12" t="s">
        <v>31125</v>
      </c>
      <c r="F202" s="12" t="s">
        <v>31126</v>
      </c>
      <c r="G202" s="12">
        <v>2020.0</v>
      </c>
      <c r="H202" s="33">
        <v>44130.0</v>
      </c>
      <c r="I202" s="12" t="s">
        <v>31127</v>
      </c>
      <c r="K202" s="12" t="s">
        <v>31128</v>
      </c>
      <c r="L202" s="12" t="str">
        <f>IF(ISNUMBER(VLOOKUP(A202,PRE,1,FALSE)),"PreAlerta",IF(ISNUMBER(VLOOKUP(A202,POST,1,FALSE)),"PostAlerta",IF(ISNUMBER(VLOOKUP(A202,EXCL,1,FALSE)),"Excluida","no incluido")))</f>
        <v>PostAlerta</v>
      </c>
    </row>
    <row r="203" ht="15.75" customHeight="1">
      <c r="A203" s="12">
        <v>3.2639986E7</v>
      </c>
      <c r="B203" s="12" t="s">
        <v>31207</v>
      </c>
      <c r="C203" s="12" t="s">
        <v>31208</v>
      </c>
      <c r="D203" s="12" t="s">
        <v>31209</v>
      </c>
      <c r="E203" s="12" t="s">
        <v>31210</v>
      </c>
      <c r="F203" s="12" t="s">
        <v>1789</v>
      </c>
      <c r="G203" s="12">
        <v>2020.0</v>
      </c>
      <c r="H203" s="33">
        <v>44021.0</v>
      </c>
      <c r="I203" s="12" t="s">
        <v>31211</v>
      </c>
      <c r="K203" s="12" t="s">
        <v>31212</v>
      </c>
      <c r="L203" s="12" t="str">
        <f>IF(ISNUMBER(VLOOKUP(A203,PRE,1,FALSE)),"PreAlerta",IF(ISNUMBER(VLOOKUP(A203,POST,1,FALSE)),"PostAlerta",IF(ISNUMBER(VLOOKUP(A203,EXCL,1,FALSE)),"Excluida","no incluido")))</f>
        <v>PostAlerta</v>
      </c>
    </row>
    <row r="204" ht="15.75" customHeight="1">
      <c r="A204" s="12">
        <v>3.2723916E7</v>
      </c>
      <c r="B204" s="12" t="s">
        <v>31303</v>
      </c>
      <c r="C204" s="12" t="s">
        <v>31304</v>
      </c>
      <c r="D204" s="12" t="s">
        <v>31305</v>
      </c>
      <c r="E204" s="12" t="s">
        <v>6107</v>
      </c>
      <c r="F204" s="12" t="s">
        <v>7946</v>
      </c>
      <c r="G204" s="12">
        <v>2020.0</v>
      </c>
      <c r="H204" s="33">
        <v>44042.0</v>
      </c>
      <c r="I204" s="12" t="s">
        <v>31306</v>
      </c>
      <c r="K204" s="12" t="s">
        <v>31307</v>
      </c>
      <c r="L204" s="12" t="str">
        <f>IF(ISNUMBER(VLOOKUP(A204,PRE,1,FALSE)),"PreAlerta",IF(ISNUMBER(VLOOKUP(A204,POST,1,FALSE)),"PostAlerta",IF(ISNUMBER(VLOOKUP(A204,EXCL,1,FALSE)),"Excluida","no incluido")))</f>
        <v>PostAlerta</v>
      </c>
    </row>
    <row r="205" ht="15.75" customHeight="1">
      <c r="A205" s="12">
        <v>3.1831322E7</v>
      </c>
      <c r="B205" s="12" t="s">
        <v>31344</v>
      </c>
      <c r="C205" s="12" t="s">
        <v>31345</v>
      </c>
      <c r="D205" s="12" t="s">
        <v>31346</v>
      </c>
      <c r="E205" s="12" t="s">
        <v>28270</v>
      </c>
      <c r="F205" s="12" t="s">
        <v>29277</v>
      </c>
      <c r="G205" s="12">
        <v>2020.0</v>
      </c>
      <c r="H205" s="33">
        <v>43813.0</v>
      </c>
      <c r="K205" s="12" t="s">
        <v>31347</v>
      </c>
      <c r="L205" s="12" t="str">
        <f>IF(ISNUMBER(VLOOKUP(A205,PRE,1,FALSE)),"PreAlerta",IF(ISNUMBER(VLOOKUP(A205,POST,1,FALSE)),"PostAlerta",IF(ISNUMBER(VLOOKUP(A205,EXCL,1,FALSE)),"Excluida","no incluido")))</f>
        <v>PostAlerta</v>
      </c>
    </row>
    <row r="206" ht="15.75" customHeight="1">
      <c r="A206" s="12">
        <v>3.2779567E7</v>
      </c>
      <c r="B206" s="12" t="s">
        <v>31512</v>
      </c>
      <c r="C206" s="12" t="s">
        <v>31513</v>
      </c>
      <c r="D206" s="12" t="s">
        <v>31514</v>
      </c>
      <c r="E206" s="12" t="s">
        <v>31515</v>
      </c>
      <c r="F206" s="12" t="s">
        <v>7687</v>
      </c>
      <c r="G206" s="12">
        <v>2020.0</v>
      </c>
      <c r="H206" s="33">
        <v>44055.0</v>
      </c>
      <c r="I206" s="12" t="s">
        <v>31516</v>
      </c>
      <c r="K206" s="12" t="s">
        <v>31517</v>
      </c>
      <c r="L206" s="12" t="str">
        <f>IF(ISNUMBER(VLOOKUP(A206,PRE,1,FALSE)),"PreAlerta",IF(ISNUMBER(VLOOKUP(A206,POST,1,FALSE)),"PostAlerta",IF(ISNUMBER(VLOOKUP(A206,EXCL,1,FALSE)),"Excluida","no incluido")))</f>
        <v>PostAlerta</v>
      </c>
    </row>
    <row r="207" ht="15.75" customHeight="1">
      <c r="A207" s="12">
        <v>3.2680956E7</v>
      </c>
      <c r="B207" s="12" t="s">
        <v>31557</v>
      </c>
      <c r="C207" s="12" t="s">
        <v>31558</v>
      </c>
      <c r="D207" s="12" t="s">
        <v>31559</v>
      </c>
      <c r="E207" s="12" t="s">
        <v>31560</v>
      </c>
      <c r="F207" s="12" t="s">
        <v>469</v>
      </c>
      <c r="G207" s="12">
        <v>2020.0</v>
      </c>
      <c r="H207" s="33">
        <v>44031.0</v>
      </c>
      <c r="I207" s="12" t="s">
        <v>31561</v>
      </c>
      <c r="J207" s="12" t="s">
        <v>31562</v>
      </c>
      <c r="K207" s="12" t="s">
        <v>31563</v>
      </c>
      <c r="L207" s="12" t="str">
        <f>IF(ISNUMBER(VLOOKUP(A207,PRE,1,FALSE)),"PreAlerta",IF(ISNUMBER(VLOOKUP(A207,POST,1,FALSE)),"PostAlerta",IF(ISNUMBER(VLOOKUP(A207,EXCL,1,FALSE)),"Excluida","no incluido")))</f>
        <v>PostAlerta</v>
      </c>
    </row>
    <row r="208" ht="15.75" customHeight="1">
      <c r="A208" s="12">
        <v>3.1215133E7</v>
      </c>
      <c r="B208" s="12" t="s">
        <v>32079</v>
      </c>
      <c r="C208" s="12" t="s">
        <v>32080</v>
      </c>
      <c r="D208" s="12" t="s">
        <v>32081</v>
      </c>
      <c r="E208" s="12" t="s">
        <v>32082</v>
      </c>
      <c r="F208" s="12" t="s">
        <v>3814</v>
      </c>
      <c r="G208" s="12">
        <v>2020.0</v>
      </c>
      <c r="H208" s="33">
        <v>43636.0</v>
      </c>
      <c r="K208" s="12" t="s">
        <v>32083</v>
      </c>
      <c r="L208" s="12" t="str">
        <f>IF(ISNUMBER(VLOOKUP(A208,PRE,1,FALSE)),"PreAlerta",IF(ISNUMBER(VLOOKUP(A208,POST,1,FALSE)),"PostAlerta",IF(ISNUMBER(VLOOKUP(A208,EXCL,1,FALSE)),"Excluida","no incluido")))</f>
        <v>PostAlerta</v>
      </c>
    </row>
    <row r="209" ht="15.75" customHeight="1">
      <c r="A209" s="12">
        <v>3.1232523E7</v>
      </c>
      <c r="B209" s="12" t="s">
        <v>32084</v>
      </c>
      <c r="C209" s="12" t="s">
        <v>32085</v>
      </c>
      <c r="D209" s="12" t="s">
        <v>32086</v>
      </c>
      <c r="E209" s="12" t="s">
        <v>2883</v>
      </c>
      <c r="F209" s="12" t="s">
        <v>3814</v>
      </c>
      <c r="G209" s="12">
        <v>2020.0</v>
      </c>
      <c r="H209" s="33">
        <v>43641.0</v>
      </c>
      <c r="K209" s="12" t="s">
        <v>32087</v>
      </c>
      <c r="L209" s="12" t="str">
        <f>IF(ISNUMBER(VLOOKUP(A209,PRE,1,FALSE)),"PreAlerta",IF(ISNUMBER(VLOOKUP(A209,POST,1,FALSE)),"PostAlerta",IF(ISNUMBER(VLOOKUP(A209,EXCL,1,FALSE)),"Excluida","no incluido")))</f>
        <v>PostAlerta</v>
      </c>
    </row>
    <row r="210" ht="15.75" customHeight="1">
      <c r="A210" s="12">
        <v>3.2730769E7</v>
      </c>
      <c r="B210" s="12" t="s">
        <v>32182</v>
      </c>
      <c r="C210" s="12" t="s">
        <v>32183</v>
      </c>
      <c r="D210" s="12" t="s">
        <v>32184</v>
      </c>
      <c r="E210" s="12" t="s">
        <v>32185</v>
      </c>
      <c r="F210" s="12" t="s">
        <v>3283</v>
      </c>
      <c r="G210" s="12">
        <v>2020.0</v>
      </c>
      <c r="H210" s="33">
        <v>44043.0</v>
      </c>
      <c r="K210" s="12" t="s">
        <v>32186</v>
      </c>
      <c r="L210" s="12" t="str">
        <f>IF(ISNUMBER(VLOOKUP(A210,PRE,1,FALSE)),"PreAlerta",IF(ISNUMBER(VLOOKUP(A210,POST,1,FALSE)),"PostAlerta",IF(ISNUMBER(VLOOKUP(A210,EXCL,1,FALSE)),"Excluida","no incluido")))</f>
        <v>PostAlerta</v>
      </c>
    </row>
    <row r="211" ht="15.75" customHeight="1">
      <c r="A211" s="12">
        <v>3.2748037E7</v>
      </c>
      <c r="B211" s="12" t="s">
        <v>32187</v>
      </c>
      <c r="C211" s="12" t="s">
        <v>32188</v>
      </c>
      <c r="D211" s="12" t="s">
        <v>32189</v>
      </c>
      <c r="E211" s="12" t="s">
        <v>32190</v>
      </c>
      <c r="F211" s="12" t="s">
        <v>376</v>
      </c>
      <c r="G211" s="12">
        <v>2020.0</v>
      </c>
      <c r="H211" s="33">
        <v>44048.0</v>
      </c>
      <c r="K211" s="12" t="s">
        <v>32191</v>
      </c>
      <c r="L211" s="12" t="str">
        <f>IF(ISNUMBER(VLOOKUP(A211,PRE,1,FALSE)),"PreAlerta",IF(ISNUMBER(VLOOKUP(A211,POST,1,FALSE)),"PostAlerta",IF(ISNUMBER(VLOOKUP(A211,EXCL,1,FALSE)),"Excluida","no incluido")))</f>
        <v>PostAlerta</v>
      </c>
    </row>
    <row r="212" ht="15.75" customHeight="1">
      <c r="A212" s="12">
        <v>3.2868511E7</v>
      </c>
      <c r="B212" s="12" t="s">
        <v>32210</v>
      </c>
      <c r="C212" s="12" t="s">
        <v>32211</v>
      </c>
      <c r="D212" s="12" t="s">
        <v>32212</v>
      </c>
      <c r="E212" s="12" t="s">
        <v>32213</v>
      </c>
      <c r="F212" s="12" t="s">
        <v>5257</v>
      </c>
      <c r="G212" s="12">
        <v>2020.0</v>
      </c>
      <c r="H212" s="33">
        <v>44076.0</v>
      </c>
      <c r="K212" s="12" t="s">
        <v>32214</v>
      </c>
      <c r="L212" s="12" t="str">
        <f>IF(ISNUMBER(VLOOKUP(A212,PRE,1,FALSE)),"PreAlerta",IF(ISNUMBER(VLOOKUP(A212,POST,1,FALSE)),"PostAlerta",IF(ISNUMBER(VLOOKUP(A212,EXCL,1,FALSE)),"Excluida","no incluido")))</f>
        <v>PostAlerta</v>
      </c>
    </row>
    <row r="213" ht="15.75" customHeight="1">
      <c r="A213" s="12">
        <v>3.3091016E7</v>
      </c>
      <c r="B213" s="12" t="s">
        <v>32395</v>
      </c>
      <c r="C213" s="12" t="s">
        <v>20267</v>
      </c>
      <c r="D213" s="12" t="s">
        <v>32396</v>
      </c>
      <c r="E213" s="12" t="s">
        <v>14196</v>
      </c>
      <c r="F213" s="12" t="s">
        <v>2810</v>
      </c>
      <c r="G213" s="12">
        <v>2020.0</v>
      </c>
      <c r="H213" s="33">
        <v>44126.0</v>
      </c>
      <c r="I213" s="12" t="s">
        <v>32397</v>
      </c>
      <c r="K213" s="12" t="s">
        <v>32398</v>
      </c>
      <c r="L213" s="12" t="str">
        <f>IF(ISNUMBER(VLOOKUP(A213,PRE,1,FALSE)),"PreAlerta",IF(ISNUMBER(VLOOKUP(A213,POST,1,FALSE)),"PostAlerta",IF(ISNUMBER(VLOOKUP(A213,EXCL,1,FALSE)),"Excluida","no incluido")))</f>
        <v>PostAlerta</v>
      </c>
    </row>
    <row r="214" ht="15.75" customHeight="1">
      <c r="A214" s="12">
        <v>3.3121158E7</v>
      </c>
      <c r="B214" s="12" t="s">
        <v>32407</v>
      </c>
      <c r="C214" s="12" t="s">
        <v>32408</v>
      </c>
      <c r="D214" s="12" t="s">
        <v>32409</v>
      </c>
      <c r="E214" s="12" t="s">
        <v>2261</v>
      </c>
      <c r="F214" s="12" t="s">
        <v>15421</v>
      </c>
      <c r="G214" s="12">
        <v>2020.0</v>
      </c>
      <c r="H214" s="33">
        <v>44134.0</v>
      </c>
      <c r="I214" s="12" t="s">
        <v>32410</v>
      </c>
      <c r="K214" s="12" t="s">
        <v>32411</v>
      </c>
      <c r="L214" s="12" t="str">
        <f>IF(ISNUMBER(VLOOKUP(A214,PRE,1,FALSE)),"PreAlerta",IF(ISNUMBER(VLOOKUP(A214,POST,1,FALSE)),"PostAlerta",IF(ISNUMBER(VLOOKUP(A214,EXCL,1,FALSE)),"Excluida","no incluido")))</f>
        <v>PostAlerta</v>
      </c>
    </row>
    <row r="215" ht="15.75" customHeight="1">
      <c r="A215" s="12">
        <v>3.2615438E7</v>
      </c>
      <c r="B215" s="12" t="s">
        <v>32465</v>
      </c>
      <c r="C215" s="12" t="s">
        <v>32466</v>
      </c>
      <c r="D215" s="12" t="s">
        <v>32467</v>
      </c>
      <c r="E215" s="12" t="s">
        <v>32468</v>
      </c>
      <c r="F215" s="12" t="s">
        <v>23461</v>
      </c>
      <c r="G215" s="12">
        <v>2020.0</v>
      </c>
      <c r="H215" s="33">
        <v>44015.0</v>
      </c>
      <c r="K215" s="12" t="s">
        <v>32469</v>
      </c>
      <c r="L215" s="12" t="str">
        <f>IF(ISNUMBER(VLOOKUP(A215,PRE,1,FALSE)),"PreAlerta",IF(ISNUMBER(VLOOKUP(A215,POST,1,FALSE)),"PostAlerta",IF(ISNUMBER(VLOOKUP(A215,EXCL,1,FALSE)),"Excluida","no incluido")))</f>
        <v>PostAlerta</v>
      </c>
    </row>
    <row r="216" ht="15.75" customHeight="1">
      <c r="A216" s="12">
        <v>3.296133E7</v>
      </c>
      <c r="B216" s="12" t="s">
        <v>32471</v>
      </c>
      <c r="C216" s="12" t="s">
        <v>32472</v>
      </c>
      <c r="D216" s="12" t="s">
        <v>32473</v>
      </c>
      <c r="E216" s="12" t="s">
        <v>32474</v>
      </c>
      <c r="F216" s="12" t="s">
        <v>32475</v>
      </c>
      <c r="G216" s="12">
        <v>2020.0</v>
      </c>
      <c r="H216" s="33">
        <v>44096.0</v>
      </c>
      <c r="K216" s="12" t="s">
        <v>32476</v>
      </c>
      <c r="L216" s="12" t="str">
        <f>IF(ISNUMBER(VLOOKUP(A216,PRE,1,FALSE)),"PreAlerta",IF(ISNUMBER(VLOOKUP(A216,POST,1,FALSE)),"PostAlerta",IF(ISNUMBER(VLOOKUP(A216,EXCL,1,FALSE)),"Excluida","no incluido")))</f>
        <v>PostAlerta</v>
      </c>
    </row>
    <row r="217" ht="15.75" customHeight="1">
      <c r="A217" s="12">
        <v>3.3176719E7</v>
      </c>
      <c r="B217" s="12" t="s">
        <v>32618</v>
      </c>
      <c r="C217" s="12" t="s">
        <v>32619</v>
      </c>
      <c r="D217" s="12" t="s">
        <v>32620</v>
      </c>
      <c r="E217" s="12" t="s">
        <v>2561</v>
      </c>
      <c r="F217" s="12" t="s">
        <v>368</v>
      </c>
      <c r="G217" s="12">
        <v>2020.0</v>
      </c>
      <c r="H217" s="33">
        <v>44147.0</v>
      </c>
      <c r="I217" s="12" t="s">
        <v>32621</v>
      </c>
      <c r="K217" s="12" t="s">
        <v>32622</v>
      </c>
      <c r="L217" s="12" t="str">
        <f>IF(ISNUMBER(VLOOKUP(A217,PRE,1,FALSE)),"PreAlerta",IF(ISNUMBER(VLOOKUP(A217,POST,1,FALSE)),"PostAlerta",IF(ISNUMBER(VLOOKUP(A217,EXCL,1,FALSE)),"Excluida","no incluido")))</f>
        <v>PostAlerta</v>
      </c>
    </row>
    <row r="218" ht="15.75" customHeight="1">
      <c r="A218" s="12">
        <v>3.2959772E7</v>
      </c>
      <c r="B218" s="12" t="s">
        <v>32818</v>
      </c>
      <c r="C218" s="12" t="s">
        <v>32819</v>
      </c>
      <c r="D218" s="12" t="s">
        <v>32820</v>
      </c>
      <c r="E218" s="12" t="s">
        <v>32821</v>
      </c>
      <c r="F218" s="12" t="s">
        <v>520</v>
      </c>
      <c r="G218" s="12">
        <v>2020.0</v>
      </c>
      <c r="H218" s="33">
        <v>44096.0</v>
      </c>
      <c r="I218" s="12" t="s">
        <v>32822</v>
      </c>
      <c r="K218" s="12" t="s">
        <v>32823</v>
      </c>
      <c r="L218" s="12" t="str">
        <f>IF(ISNUMBER(VLOOKUP(A218,PRE,1,FALSE)),"PreAlerta",IF(ISNUMBER(VLOOKUP(A218,POST,1,FALSE)),"PostAlerta",IF(ISNUMBER(VLOOKUP(A218,EXCL,1,FALSE)),"Excluida","no incluido")))</f>
        <v>PostAlerta</v>
      </c>
    </row>
    <row r="219" ht="15.75" customHeight="1">
      <c r="A219" s="12">
        <v>3.3122853E7</v>
      </c>
      <c r="B219" s="12" t="s">
        <v>32869</v>
      </c>
      <c r="C219" s="12" t="s">
        <v>32870</v>
      </c>
      <c r="D219" s="12" t="s">
        <v>32871</v>
      </c>
      <c r="E219" s="12" t="s">
        <v>28064</v>
      </c>
      <c r="F219" s="12" t="s">
        <v>32872</v>
      </c>
      <c r="G219" s="12">
        <v>2020.0</v>
      </c>
      <c r="H219" s="33">
        <v>44134.0</v>
      </c>
      <c r="K219" s="12" t="s">
        <v>32873</v>
      </c>
      <c r="L219" s="12" t="str">
        <f>IF(ISNUMBER(VLOOKUP(A219,PRE,1,FALSE)),"PreAlerta",IF(ISNUMBER(VLOOKUP(A219,POST,1,FALSE)),"PostAlerta",IF(ISNUMBER(VLOOKUP(A219,EXCL,1,FALSE)),"Excluida","no incluido")))</f>
        <v>PostAlerta</v>
      </c>
    </row>
    <row r="220" ht="15.75" customHeight="1">
      <c r="A220" s="12">
        <v>3.3284808E7</v>
      </c>
      <c r="B220" s="12" t="s">
        <v>33028</v>
      </c>
      <c r="C220" s="12" t="s">
        <v>33029</v>
      </c>
      <c r="D220" s="12" t="s">
        <v>33030</v>
      </c>
      <c r="E220" s="12" t="s">
        <v>1430</v>
      </c>
      <c r="F220" s="12" t="s">
        <v>2810</v>
      </c>
      <c r="G220" s="12">
        <v>2020.0</v>
      </c>
      <c r="H220" s="33">
        <v>44172.0</v>
      </c>
      <c r="I220" s="12" t="s">
        <v>33031</v>
      </c>
      <c r="K220" s="12" t="s">
        <v>33032</v>
      </c>
      <c r="L220" s="12" t="str">
        <f>IF(ISNUMBER(VLOOKUP(A220,PRE,1,FALSE)),"PreAlerta",IF(ISNUMBER(VLOOKUP(A220,POST,1,FALSE)),"PostAlerta",IF(ISNUMBER(VLOOKUP(A220,EXCL,1,FALSE)),"Excluida","no incluido")))</f>
        <v>PostAlerta</v>
      </c>
    </row>
    <row r="221" ht="15.75" customHeight="1">
      <c r="A221" s="12">
        <v>3.5247238E7</v>
      </c>
      <c r="B221" s="12" t="s">
        <v>33394</v>
      </c>
      <c r="C221" s="12" t="s">
        <v>33395</v>
      </c>
      <c r="D221" s="12" t="s">
        <v>33396</v>
      </c>
      <c r="E221" s="12" t="s">
        <v>33397</v>
      </c>
      <c r="F221" s="12" t="s">
        <v>3050</v>
      </c>
      <c r="G221" s="12">
        <v>2021.0</v>
      </c>
      <c r="H221" s="33">
        <v>44625.0</v>
      </c>
      <c r="K221" s="12" t="s">
        <v>33398</v>
      </c>
      <c r="L221" s="12" t="str">
        <f>IF(ISNUMBER(VLOOKUP(A221,PRE,1,FALSE)),"PreAlerta",IF(ISNUMBER(VLOOKUP(A221,POST,1,FALSE)),"PostAlerta",IF(ISNUMBER(VLOOKUP(A221,EXCL,1,FALSE)),"Excluida","no incluido")))</f>
        <v>PostAlerta</v>
      </c>
    </row>
    <row r="222" ht="15.75" customHeight="1">
      <c r="A222" s="12">
        <v>3.3188003E7</v>
      </c>
      <c r="B222" s="12" t="s">
        <v>33514</v>
      </c>
      <c r="C222" s="12" t="s">
        <v>33515</v>
      </c>
      <c r="D222" s="12" t="s">
        <v>33516</v>
      </c>
      <c r="E222" s="12" t="s">
        <v>6399</v>
      </c>
      <c r="F222" s="12" t="s">
        <v>182</v>
      </c>
      <c r="G222" s="12">
        <v>2021.0</v>
      </c>
      <c r="H222" s="33">
        <v>44149.0</v>
      </c>
      <c r="I222" s="12" t="s">
        <v>33517</v>
      </c>
      <c r="K222" s="12" t="s">
        <v>33518</v>
      </c>
      <c r="L222" s="12" t="str">
        <f>IF(ISNUMBER(VLOOKUP(A222,PRE,1,FALSE)),"PreAlerta",IF(ISNUMBER(VLOOKUP(A222,POST,1,FALSE)),"PostAlerta",IF(ISNUMBER(VLOOKUP(A222,EXCL,1,FALSE)),"Excluida","no incluido")))</f>
        <v>PostAlerta</v>
      </c>
    </row>
    <row r="223" ht="15.75" customHeight="1">
      <c r="A223" s="12">
        <v>3.3684931E7</v>
      </c>
      <c r="B223" s="12" t="s">
        <v>33604</v>
      </c>
      <c r="C223" s="12" t="s">
        <v>33605</v>
      </c>
      <c r="D223" s="12" t="s">
        <v>33606</v>
      </c>
      <c r="E223" s="12" t="s">
        <v>33607</v>
      </c>
      <c r="F223" s="12" t="s">
        <v>3216</v>
      </c>
      <c r="G223" s="12">
        <v>2021.0</v>
      </c>
      <c r="H223" s="33">
        <v>44263.0</v>
      </c>
      <c r="K223" s="12" t="s">
        <v>33608</v>
      </c>
      <c r="L223" s="12" t="str">
        <f>IF(ISNUMBER(VLOOKUP(A223,PRE,1,FALSE)),"PreAlerta",IF(ISNUMBER(VLOOKUP(A223,POST,1,FALSE)),"PostAlerta",IF(ISNUMBER(VLOOKUP(A223,EXCL,1,FALSE)),"Excluida","no incluido")))</f>
        <v>PostAlerta</v>
      </c>
    </row>
    <row r="224" ht="15.75" customHeight="1">
      <c r="A224" s="12">
        <v>3.251981E7</v>
      </c>
      <c r="B224" s="12" t="s">
        <v>34263</v>
      </c>
      <c r="C224" s="12" t="s">
        <v>34264</v>
      </c>
      <c r="D224" s="12" t="s">
        <v>34265</v>
      </c>
      <c r="E224" s="12" t="s">
        <v>34266</v>
      </c>
      <c r="F224" s="12" t="s">
        <v>3814</v>
      </c>
      <c r="G224" s="12">
        <v>2021.0</v>
      </c>
      <c r="H224" s="33">
        <v>43993.0</v>
      </c>
      <c r="K224" s="12" t="s">
        <v>34267</v>
      </c>
      <c r="L224" s="12" t="str">
        <f>IF(ISNUMBER(VLOOKUP(A224,PRE,1,FALSE)),"PreAlerta",IF(ISNUMBER(VLOOKUP(A224,POST,1,FALSE)),"PostAlerta",IF(ISNUMBER(VLOOKUP(A224,EXCL,1,FALSE)),"Excluida","no incluido")))</f>
        <v>PostAlerta</v>
      </c>
    </row>
    <row r="225" ht="15.75" customHeight="1">
      <c r="A225" s="12">
        <v>3.391217E7</v>
      </c>
      <c r="B225" s="12" t="s">
        <v>34498</v>
      </c>
      <c r="C225" s="12" t="s">
        <v>34499</v>
      </c>
      <c r="D225" s="12" t="s">
        <v>34500</v>
      </c>
      <c r="E225" s="12" t="s">
        <v>34501</v>
      </c>
      <c r="F225" s="12" t="s">
        <v>21929</v>
      </c>
      <c r="G225" s="12">
        <v>2021.0</v>
      </c>
      <c r="H225" s="33">
        <v>44315.0</v>
      </c>
      <c r="I225" s="12" t="s">
        <v>34502</v>
      </c>
      <c r="K225" s="12" t="s">
        <v>34503</v>
      </c>
      <c r="L225" s="12" t="str">
        <f>IF(ISNUMBER(VLOOKUP(A225,PRE,1,FALSE)),"PreAlerta",IF(ISNUMBER(VLOOKUP(A225,POST,1,FALSE)),"PostAlerta",IF(ISNUMBER(VLOOKUP(A225,EXCL,1,FALSE)),"Excluida","no incluido")))</f>
        <v>PostAlerta</v>
      </c>
    </row>
    <row r="226" ht="15.75" customHeight="1">
      <c r="A226" s="12">
        <v>3.3875732E7</v>
      </c>
      <c r="B226" s="12" t="s">
        <v>34565</v>
      </c>
      <c r="C226" s="12" t="s">
        <v>34566</v>
      </c>
      <c r="D226" s="12" t="s">
        <v>34567</v>
      </c>
      <c r="E226" s="12" t="s">
        <v>34568</v>
      </c>
      <c r="F226" s="12" t="s">
        <v>5609</v>
      </c>
      <c r="G226" s="12">
        <v>2021.0</v>
      </c>
      <c r="H226" s="33">
        <v>44306.0</v>
      </c>
      <c r="I226" s="12" t="s">
        <v>34569</v>
      </c>
      <c r="K226" s="12" t="s">
        <v>34570</v>
      </c>
      <c r="L226" s="12" t="str">
        <f>IF(ISNUMBER(VLOOKUP(A226,PRE,1,FALSE)),"PreAlerta",IF(ISNUMBER(VLOOKUP(A226,POST,1,FALSE)),"PostAlerta",IF(ISNUMBER(VLOOKUP(A226,EXCL,1,FALSE)),"Excluida","no incluido")))</f>
        <v>PostAlerta</v>
      </c>
    </row>
    <row r="227" ht="15.75" customHeight="1">
      <c r="A227" s="12">
        <v>3.3883266E7</v>
      </c>
      <c r="B227" s="12" t="s">
        <v>34591</v>
      </c>
      <c r="C227" s="12" t="s">
        <v>34592</v>
      </c>
      <c r="D227" s="12" t="s">
        <v>34593</v>
      </c>
      <c r="E227" s="12" t="s">
        <v>34594</v>
      </c>
      <c r="F227" s="12" t="s">
        <v>20478</v>
      </c>
      <c r="G227" s="12">
        <v>2021.0</v>
      </c>
      <c r="H227" s="33">
        <v>44308.0</v>
      </c>
      <c r="I227" s="12" t="s">
        <v>34595</v>
      </c>
      <c r="K227" s="12" t="s">
        <v>34596</v>
      </c>
      <c r="L227" s="12" t="str">
        <f>IF(ISNUMBER(VLOOKUP(A227,PRE,1,FALSE)),"PreAlerta",IF(ISNUMBER(VLOOKUP(A227,POST,1,FALSE)),"PostAlerta",IF(ISNUMBER(VLOOKUP(A227,EXCL,1,FALSE)),"Excluida","no incluido")))</f>
        <v>PostAlerta</v>
      </c>
    </row>
    <row r="228" ht="15.75" customHeight="1">
      <c r="A228" s="12">
        <v>3.3903242E7</v>
      </c>
      <c r="B228" s="12" t="s">
        <v>34866</v>
      </c>
      <c r="C228" s="12" t="s">
        <v>34867</v>
      </c>
      <c r="D228" s="12" t="s">
        <v>34868</v>
      </c>
      <c r="E228" s="12" t="s">
        <v>34869</v>
      </c>
      <c r="F228" s="12" t="s">
        <v>1104</v>
      </c>
      <c r="G228" s="12">
        <v>2021.0</v>
      </c>
      <c r="H228" s="33">
        <v>44313.0</v>
      </c>
      <c r="I228" s="12" t="s">
        <v>34870</v>
      </c>
      <c r="K228" s="12" t="s">
        <v>34871</v>
      </c>
      <c r="L228" s="12" t="str">
        <f>IF(ISNUMBER(VLOOKUP(A228,PRE,1,FALSE)),"PreAlerta",IF(ISNUMBER(VLOOKUP(A228,POST,1,FALSE)),"PostAlerta",IF(ISNUMBER(VLOOKUP(A228,EXCL,1,FALSE)),"Excluida","no incluido")))</f>
        <v>PostAlerta</v>
      </c>
    </row>
    <row r="229" ht="15.75" customHeight="1">
      <c r="A229" s="12">
        <v>3.3180256E7</v>
      </c>
      <c r="B229" s="12" t="s">
        <v>35130</v>
      </c>
      <c r="C229" s="12" t="s">
        <v>35131</v>
      </c>
      <c r="D229" s="12" t="s">
        <v>35132</v>
      </c>
      <c r="E229" s="12" t="s">
        <v>35133</v>
      </c>
      <c r="F229" s="12" t="s">
        <v>1711</v>
      </c>
      <c r="G229" s="12">
        <v>2021.0</v>
      </c>
      <c r="H229" s="33">
        <v>44147.0</v>
      </c>
      <c r="K229" s="12" t="s">
        <v>35134</v>
      </c>
      <c r="L229" s="12" t="str">
        <f>IF(ISNUMBER(VLOOKUP(A229,PRE,1,FALSE)),"PreAlerta",IF(ISNUMBER(VLOOKUP(A229,POST,1,FALSE)),"PostAlerta",IF(ISNUMBER(VLOOKUP(A229,EXCL,1,FALSE)),"Excluida","no incluido")))</f>
        <v>PostAlerta</v>
      </c>
    </row>
    <row r="230" ht="15.75" customHeight="1">
      <c r="A230" s="12">
        <v>3.3853965E7</v>
      </c>
      <c r="B230" s="12" t="s">
        <v>35333</v>
      </c>
      <c r="C230" s="12" t="s">
        <v>35334</v>
      </c>
      <c r="D230" s="12" t="s">
        <v>35335</v>
      </c>
      <c r="E230" s="12" t="s">
        <v>35336</v>
      </c>
      <c r="F230" s="12" t="s">
        <v>2756</v>
      </c>
      <c r="G230" s="12">
        <v>2021.0</v>
      </c>
      <c r="H230" s="33">
        <v>44301.0</v>
      </c>
      <c r="I230" s="12" t="s">
        <v>35337</v>
      </c>
      <c r="K230" s="12" t="s">
        <v>35338</v>
      </c>
      <c r="L230" s="12" t="str">
        <f>IF(ISNUMBER(VLOOKUP(A230,PRE,1,FALSE)),"PreAlerta",IF(ISNUMBER(VLOOKUP(A230,POST,1,FALSE)),"PostAlerta",IF(ISNUMBER(VLOOKUP(A230,EXCL,1,FALSE)),"Excluida","no incluido")))</f>
        <v>PostAlerta</v>
      </c>
    </row>
    <row r="231" ht="15.75" customHeight="1">
      <c r="A231" s="12">
        <v>3.4140472E7</v>
      </c>
      <c r="B231" s="12" t="s">
        <v>35410</v>
      </c>
      <c r="C231" s="12" t="s">
        <v>35411</v>
      </c>
      <c r="D231" s="12" t="s">
        <v>35412</v>
      </c>
      <c r="E231" s="12" t="s">
        <v>12470</v>
      </c>
      <c r="F231" s="12" t="s">
        <v>7626</v>
      </c>
      <c r="G231" s="12">
        <v>2021.0</v>
      </c>
      <c r="H231" s="33">
        <v>44365.0</v>
      </c>
      <c r="I231" s="12" t="s">
        <v>35413</v>
      </c>
      <c r="K231" s="12" t="s">
        <v>35414</v>
      </c>
      <c r="L231" s="12" t="str">
        <f>IF(ISNUMBER(VLOOKUP(A231,PRE,1,FALSE)),"PreAlerta",IF(ISNUMBER(VLOOKUP(A231,POST,1,FALSE)),"PostAlerta",IF(ISNUMBER(VLOOKUP(A231,EXCL,1,FALSE)),"Excluida","no incluido")))</f>
        <v>PostAlerta</v>
      </c>
    </row>
    <row r="232" ht="15.75" customHeight="1">
      <c r="A232" s="12">
        <v>3.4452021E7</v>
      </c>
      <c r="B232" s="12" t="s">
        <v>36135</v>
      </c>
      <c r="C232" s="12" t="s">
        <v>20267</v>
      </c>
      <c r="D232" s="12" t="s">
        <v>36136</v>
      </c>
      <c r="E232" s="12" t="s">
        <v>14196</v>
      </c>
      <c r="F232" s="12" t="s">
        <v>36137</v>
      </c>
      <c r="G232" s="12">
        <v>2021.0</v>
      </c>
      <c r="H232" s="33">
        <v>44436.0</v>
      </c>
      <c r="I232" s="12" t="s">
        <v>36138</v>
      </c>
      <c r="K232" s="12" t="s">
        <v>36139</v>
      </c>
      <c r="L232" s="12" t="str">
        <f>IF(ISNUMBER(VLOOKUP(A232,PRE,1,FALSE)),"PreAlerta",IF(ISNUMBER(VLOOKUP(A232,POST,1,FALSE)),"PostAlerta",IF(ISNUMBER(VLOOKUP(A232,EXCL,1,FALSE)),"Excluida","no incluido")))</f>
        <v>PostAlerta</v>
      </c>
    </row>
    <row r="233" ht="15.75" customHeight="1">
      <c r="A233" s="12">
        <v>3.4273392E7</v>
      </c>
      <c r="B233" s="12" t="s">
        <v>36359</v>
      </c>
      <c r="C233" s="12" t="s">
        <v>25179</v>
      </c>
      <c r="D233" s="12" t="s">
        <v>36360</v>
      </c>
      <c r="E233" s="12" t="s">
        <v>25181</v>
      </c>
      <c r="F233" s="12" t="s">
        <v>1965</v>
      </c>
      <c r="G233" s="12">
        <v>2021.0</v>
      </c>
      <c r="H233" s="33">
        <v>44394.0</v>
      </c>
      <c r="K233" s="12" t="s">
        <v>36361</v>
      </c>
      <c r="L233" s="12" t="str">
        <f>IF(ISNUMBER(VLOOKUP(A233,PRE,1,FALSE)),"PreAlerta",IF(ISNUMBER(VLOOKUP(A233,POST,1,FALSE)),"PostAlerta",IF(ISNUMBER(VLOOKUP(A233,EXCL,1,FALSE)),"Excluida","no incluido")))</f>
        <v>PostAlerta</v>
      </c>
    </row>
    <row r="234" ht="15.75" customHeight="1">
      <c r="A234" s="12">
        <v>3.4298125E7</v>
      </c>
      <c r="B234" s="12" t="s">
        <v>36379</v>
      </c>
      <c r="C234" s="12" t="s">
        <v>36380</v>
      </c>
      <c r="D234" s="12" t="s">
        <v>36381</v>
      </c>
      <c r="E234" s="12" t="s">
        <v>26051</v>
      </c>
      <c r="F234" s="12" t="s">
        <v>1239</v>
      </c>
      <c r="G234" s="12">
        <v>2021.0</v>
      </c>
      <c r="H234" s="33">
        <v>44400.0</v>
      </c>
      <c r="K234" s="12" t="s">
        <v>36382</v>
      </c>
      <c r="L234" s="12" t="str">
        <f>IF(ISNUMBER(VLOOKUP(A234,PRE,1,FALSE)),"PreAlerta",IF(ISNUMBER(VLOOKUP(A234,POST,1,FALSE)),"PostAlerta",IF(ISNUMBER(VLOOKUP(A234,EXCL,1,FALSE)),"Excluida","no incluido")))</f>
        <v>PostAlerta</v>
      </c>
    </row>
    <row r="235" ht="15.75" customHeight="1">
      <c r="A235" s="12">
        <v>3.4515306E7</v>
      </c>
      <c r="B235" s="12" t="s">
        <v>36560</v>
      </c>
      <c r="C235" s="12" t="s">
        <v>36561</v>
      </c>
      <c r="D235" s="12" t="s">
        <v>36562</v>
      </c>
      <c r="E235" s="12" t="s">
        <v>36563</v>
      </c>
      <c r="F235" s="12" t="s">
        <v>7460</v>
      </c>
      <c r="G235" s="12">
        <v>2021.0</v>
      </c>
      <c r="H235" s="33">
        <v>44452.0</v>
      </c>
      <c r="I235" s="12" t="s">
        <v>36564</v>
      </c>
      <c r="K235" s="12" t="s">
        <v>36565</v>
      </c>
      <c r="L235" s="12" t="str">
        <f>IF(ISNUMBER(VLOOKUP(A235,PRE,1,FALSE)),"PreAlerta",IF(ISNUMBER(VLOOKUP(A235,POST,1,FALSE)),"PostAlerta",IF(ISNUMBER(VLOOKUP(A235,EXCL,1,FALSE)),"Excluida","no incluido")))</f>
        <v>PostAlerta</v>
      </c>
    </row>
    <row r="236" ht="15.75" customHeight="1">
      <c r="A236" s="12">
        <v>3.4124995E7</v>
      </c>
      <c r="B236" s="12" t="s">
        <v>36754</v>
      </c>
      <c r="C236" s="12" t="s">
        <v>36755</v>
      </c>
      <c r="D236" s="12" t="s">
        <v>36756</v>
      </c>
      <c r="E236" s="12" t="s">
        <v>36757</v>
      </c>
      <c r="F236" s="12" t="s">
        <v>9580</v>
      </c>
      <c r="G236" s="12">
        <v>2021.0</v>
      </c>
      <c r="H236" s="33">
        <v>44361.0</v>
      </c>
      <c r="I236" s="12" t="s">
        <v>36758</v>
      </c>
      <c r="K236" s="12" t="s">
        <v>36759</v>
      </c>
      <c r="L236" s="12" t="str">
        <f>IF(ISNUMBER(VLOOKUP(A236,PRE,1,FALSE)),"PreAlerta",IF(ISNUMBER(VLOOKUP(A236,POST,1,FALSE)),"PostAlerta",IF(ISNUMBER(VLOOKUP(A236,EXCL,1,FALSE)),"Excluida","no incluido")))</f>
        <v>PostAlerta</v>
      </c>
    </row>
    <row r="237" ht="15.75" customHeight="1">
      <c r="A237" s="12">
        <v>3.461081E7</v>
      </c>
      <c r="B237" s="12" t="s">
        <v>36771</v>
      </c>
      <c r="C237" s="12" t="s">
        <v>36772</v>
      </c>
      <c r="D237" s="12" t="s">
        <v>36773</v>
      </c>
      <c r="E237" s="12" t="s">
        <v>29289</v>
      </c>
      <c r="F237" s="12" t="s">
        <v>605</v>
      </c>
      <c r="G237" s="12">
        <v>2021.0</v>
      </c>
      <c r="H237" s="33">
        <v>44475.0</v>
      </c>
      <c r="I237" s="12" t="s">
        <v>36774</v>
      </c>
      <c r="K237" s="12" t="s">
        <v>36775</v>
      </c>
      <c r="L237" s="12" t="str">
        <f>IF(ISNUMBER(VLOOKUP(A237,PRE,1,FALSE)),"PreAlerta",IF(ISNUMBER(VLOOKUP(A237,POST,1,FALSE)),"PostAlerta",IF(ISNUMBER(VLOOKUP(A237,EXCL,1,FALSE)),"Excluida","no incluido")))</f>
        <v>PostAlerta</v>
      </c>
    </row>
    <row r="238" ht="15.75" customHeight="1">
      <c r="A238" s="12">
        <v>3.4648517E7</v>
      </c>
      <c r="B238" s="12" t="s">
        <v>36848</v>
      </c>
      <c r="C238" s="12" t="s">
        <v>36849</v>
      </c>
      <c r="D238" s="12" t="s">
        <v>36850</v>
      </c>
      <c r="E238" s="12" t="s">
        <v>21701</v>
      </c>
      <c r="F238" s="12" t="s">
        <v>2810</v>
      </c>
      <c r="G238" s="12">
        <v>2021.0</v>
      </c>
      <c r="H238" s="33">
        <v>44483.0</v>
      </c>
      <c r="I238" s="12" t="s">
        <v>36851</v>
      </c>
      <c r="K238" s="12" t="s">
        <v>36852</v>
      </c>
      <c r="L238" s="12" t="str">
        <f>IF(ISNUMBER(VLOOKUP(A238,PRE,1,FALSE)),"PreAlerta",IF(ISNUMBER(VLOOKUP(A238,POST,1,FALSE)),"PostAlerta",IF(ISNUMBER(VLOOKUP(A238,EXCL,1,FALSE)),"Excluida","no incluido")))</f>
        <v>PostAlerta</v>
      </c>
    </row>
    <row r="239" ht="15.75" customHeight="1">
      <c r="A239" s="12">
        <v>3.4544283E7</v>
      </c>
      <c r="B239" s="12" t="s">
        <v>36926</v>
      </c>
      <c r="C239" s="12" t="s">
        <v>36927</v>
      </c>
      <c r="D239" s="12" t="s">
        <v>36928</v>
      </c>
      <c r="E239" s="12" t="s">
        <v>36929</v>
      </c>
      <c r="F239" s="12" t="s">
        <v>7946</v>
      </c>
      <c r="G239" s="12">
        <v>2021.0</v>
      </c>
      <c r="H239" s="33">
        <v>44460.0</v>
      </c>
      <c r="I239" s="12" t="s">
        <v>36930</v>
      </c>
      <c r="K239" s="12" t="s">
        <v>36931</v>
      </c>
      <c r="L239" s="12" t="str">
        <f>IF(ISNUMBER(VLOOKUP(A239,PRE,1,FALSE)),"PreAlerta",IF(ISNUMBER(VLOOKUP(A239,POST,1,FALSE)),"PostAlerta",IF(ISNUMBER(VLOOKUP(A239,EXCL,1,FALSE)),"Excluida","no incluido")))</f>
        <v>PostAlerta</v>
      </c>
    </row>
    <row r="240" ht="15.75" customHeight="1">
      <c r="A240" s="12">
        <v>3.4666103E7</v>
      </c>
      <c r="B240" s="12" t="s">
        <v>37056</v>
      </c>
      <c r="C240" s="12" t="s">
        <v>37057</v>
      </c>
      <c r="D240" s="12" t="s">
        <v>37058</v>
      </c>
      <c r="E240" s="12" t="s">
        <v>37059</v>
      </c>
      <c r="F240" s="12" t="s">
        <v>7815</v>
      </c>
      <c r="G240" s="12">
        <v>2021.0</v>
      </c>
      <c r="H240" s="33">
        <v>44488.0</v>
      </c>
      <c r="K240" s="12" t="s">
        <v>37060</v>
      </c>
      <c r="L240" s="12" t="str">
        <f>IF(ISNUMBER(VLOOKUP(A240,PRE,1,FALSE)),"PreAlerta",IF(ISNUMBER(VLOOKUP(A240,POST,1,FALSE)),"PostAlerta",IF(ISNUMBER(VLOOKUP(A240,EXCL,1,FALSE)),"Excluida","no incluido")))</f>
        <v>PostAlerta</v>
      </c>
    </row>
    <row r="241" ht="15.75" customHeight="1">
      <c r="A241" s="12">
        <v>3.4843477E7</v>
      </c>
      <c r="B241" s="12" t="s">
        <v>37257</v>
      </c>
      <c r="C241" s="12" t="s">
        <v>37258</v>
      </c>
      <c r="D241" s="12" t="s">
        <v>37259</v>
      </c>
      <c r="E241" s="12" t="s">
        <v>37260</v>
      </c>
      <c r="F241" s="12" t="s">
        <v>2810</v>
      </c>
      <c r="G241" s="12">
        <v>2021.0</v>
      </c>
      <c r="H241" s="33">
        <v>44529.0</v>
      </c>
      <c r="I241" s="12" t="s">
        <v>37261</v>
      </c>
      <c r="K241" s="12" t="s">
        <v>37262</v>
      </c>
      <c r="L241" s="12" t="str">
        <f>IF(ISNUMBER(VLOOKUP(A241,PRE,1,FALSE)),"PreAlerta",IF(ISNUMBER(VLOOKUP(A241,POST,1,FALSE)),"PostAlerta",IF(ISNUMBER(VLOOKUP(A241,EXCL,1,FALSE)),"Excluida","no incluido")))</f>
        <v>PostAlerta</v>
      </c>
    </row>
    <row r="242" ht="15.75" customHeight="1">
      <c r="A242" s="12">
        <v>3.4109905E7</v>
      </c>
      <c r="B242" s="12" t="s">
        <v>37315</v>
      </c>
      <c r="C242" s="12" t="s">
        <v>37316</v>
      </c>
      <c r="D242" s="12" t="s">
        <v>37317</v>
      </c>
      <c r="E242" s="12" t="s">
        <v>37318</v>
      </c>
      <c r="F242" s="12" t="s">
        <v>2568</v>
      </c>
      <c r="G242" s="12">
        <v>2021.0</v>
      </c>
      <c r="H242" s="33">
        <v>44357.0</v>
      </c>
      <c r="K242" s="12" t="s">
        <v>37319</v>
      </c>
      <c r="L242" s="12" t="str">
        <f>IF(ISNUMBER(VLOOKUP(A242,PRE,1,FALSE)),"PreAlerta",IF(ISNUMBER(VLOOKUP(A242,POST,1,FALSE)),"PostAlerta",IF(ISNUMBER(VLOOKUP(A242,EXCL,1,FALSE)),"Excluida","no incluido")))</f>
        <v>PostAlerta</v>
      </c>
    </row>
    <row r="243" ht="15.75" customHeight="1">
      <c r="A243" s="12">
        <v>3.4229954E7</v>
      </c>
      <c r="B243" s="12" t="s">
        <v>37341</v>
      </c>
      <c r="C243" s="12" t="s">
        <v>37342</v>
      </c>
      <c r="D243" s="12" t="s">
        <v>37343</v>
      </c>
      <c r="E243" s="12" t="s">
        <v>6610</v>
      </c>
      <c r="F243" s="12" t="s">
        <v>4832</v>
      </c>
      <c r="G243" s="12">
        <v>2021.0</v>
      </c>
      <c r="H243" s="33">
        <v>44384.0</v>
      </c>
      <c r="K243" s="12" t="s">
        <v>37344</v>
      </c>
      <c r="L243" s="12" t="str">
        <f>IF(ISNUMBER(VLOOKUP(A243,PRE,1,FALSE)),"PreAlerta",IF(ISNUMBER(VLOOKUP(A243,POST,1,FALSE)),"PostAlerta",IF(ISNUMBER(VLOOKUP(A243,EXCL,1,FALSE)),"Excluida","no incluido")))</f>
        <v>PostAlerta</v>
      </c>
    </row>
    <row r="244" ht="15.75" customHeight="1">
      <c r="A244" s="12">
        <v>3.46428E7</v>
      </c>
      <c r="B244" s="12" t="s">
        <v>37394</v>
      </c>
      <c r="C244" s="12" t="s">
        <v>37395</v>
      </c>
      <c r="D244" s="12" t="s">
        <v>37396</v>
      </c>
      <c r="E244" s="12" t="s">
        <v>37397</v>
      </c>
      <c r="F244" s="12" t="s">
        <v>376</v>
      </c>
      <c r="G244" s="12">
        <v>2021.0</v>
      </c>
      <c r="H244" s="33">
        <v>44482.0</v>
      </c>
      <c r="I244" s="12" t="s">
        <v>37398</v>
      </c>
      <c r="K244" s="12" t="s">
        <v>37399</v>
      </c>
      <c r="L244" s="12" t="str">
        <f>IF(ISNUMBER(VLOOKUP(A244,PRE,1,FALSE)),"PreAlerta",IF(ISNUMBER(VLOOKUP(A244,POST,1,FALSE)),"PostAlerta",IF(ISNUMBER(VLOOKUP(A244,EXCL,1,FALSE)),"Excluida","no incluido")))</f>
        <v>PostAlerta</v>
      </c>
    </row>
    <row r="245" ht="15.75" customHeight="1">
      <c r="A245" s="12">
        <v>3.5062669E7</v>
      </c>
      <c r="B245" s="12" t="s">
        <v>37595</v>
      </c>
      <c r="C245" s="12" t="s">
        <v>37596</v>
      </c>
      <c r="D245" s="12" t="s">
        <v>37597</v>
      </c>
      <c r="E245" s="12" t="s">
        <v>35775</v>
      </c>
      <c r="F245" s="12" t="s">
        <v>36137</v>
      </c>
      <c r="G245" s="12">
        <v>2021.0</v>
      </c>
      <c r="H245" s="33">
        <v>44583.0</v>
      </c>
      <c r="I245" s="12" t="s">
        <v>37598</v>
      </c>
      <c r="K245" s="12" t="s">
        <v>37599</v>
      </c>
      <c r="L245" s="12" t="str">
        <f>IF(ISNUMBER(VLOOKUP(A245,PRE,1,FALSE)),"PreAlerta",IF(ISNUMBER(VLOOKUP(A245,POST,1,FALSE)),"PostAlerta",IF(ISNUMBER(VLOOKUP(A245,EXCL,1,FALSE)),"Excluida","no incluido")))</f>
        <v>PostAlerta</v>
      </c>
    </row>
    <row r="246" ht="15.75" customHeight="1">
      <c r="A246" s="12">
        <v>3.5100242E7</v>
      </c>
      <c r="B246" s="12" t="s">
        <v>38061</v>
      </c>
      <c r="C246" s="12" t="s">
        <v>38062</v>
      </c>
      <c r="D246" s="12" t="s">
        <v>38063</v>
      </c>
      <c r="E246" s="12" t="s">
        <v>38064</v>
      </c>
      <c r="F246" s="12" t="s">
        <v>24680</v>
      </c>
      <c r="G246" s="12">
        <v>2022.0</v>
      </c>
      <c r="H246" s="33">
        <v>44592.0</v>
      </c>
      <c r="I246" s="12" t="s">
        <v>38065</v>
      </c>
      <c r="K246" s="12" t="s">
        <v>38066</v>
      </c>
      <c r="L246" s="12" t="str">
        <f>IF(ISNUMBER(VLOOKUP(A246,PRE,1,FALSE)),"PreAlerta",IF(ISNUMBER(VLOOKUP(A246,POST,1,FALSE)),"PostAlerta",IF(ISNUMBER(VLOOKUP(A246,EXCL,1,FALSE)),"Excluida","no incluido")))</f>
        <v>PostAlerta</v>
      </c>
    </row>
    <row r="247" ht="15.75" customHeight="1">
      <c r="A247" s="12">
        <v>3.5083655E7</v>
      </c>
      <c r="B247" s="12" t="s">
        <v>38704</v>
      </c>
      <c r="C247" s="12" t="s">
        <v>38705</v>
      </c>
      <c r="D247" s="12" t="s">
        <v>38706</v>
      </c>
      <c r="E247" s="12" t="s">
        <v>38707</v>
      </c>
      <c r="F247" s="12" t="s">
        <v>1616</v>
      </c>
      <c r="G247" s="12">
        <v>2022.0</v>
      </c>
      <c r="H247" s="33">
        <v>44588.0</v>
      </c>
      <c r="K247" s="12" t="s">
        <v>38708</v>
      </c>
      <c r="L247" s="12" t="str">
        <f>IF(ISNUMBER(VLOOKUP(A247,PRE,1,FALSE)),"PreAlerta",IF(ISNUMBER(VLOOKUP(A247,POST,1,FALSE)),"PostAlerta",IF(ISNUMBER(VLOOKUP(A247,EXCL,1,FALSE)),"Excluida","no incluido")))</f>
        <v>PostAlerta</v>
      </c>
    </row>
    <row r="248" ht="15.75" customHeight="1">
      <c r="A248" s="12">
        <v>3.3403565E7</v>
      </c>
      <c r="B248" s="12" t="s">
        <v>38755</v>
      </c>
      <c r="C248" s="12" t="s">
        <v>38756</v>
      </c>
      <c r="D248" s="12" t="s">
        <v>38757</v>
      </c>
      <c r="E248" s="12" t="s">
        <v>38758</v>
      </c>
      <c r="F248" s="12" t="s">
        <v>125</v>
      </c>
      <c r="G248" s="12">
        <v>2022.0</v>
      </c>
      <c r="H248" s="33">
        <v>44202.0</v>
      </c>
      <c r="I248" s="12" t="s">
        <v>38759</v>
      </c>
      <c r="K248" s="12" t="s">
        <v>38760</v>
      </c>
      <c r="L248" s="12" t="str">
        <f>IF(ISNUMBER(VLOOKUP(A248,PRE,1,FALSE)),"PreAlerta",IF(ISNUMBER(VLOOKUP(A248,POST,1,FALSE)),"PostAlerta",IF(ISNUMBER(VLOOKUP(A248,EXCL,1,FALSE)),"Excluida","no incluido")))</f>
        <v>PostAlerta</v>
      </c>
    </row>
    <row r="249" ht="15.75" customHeight="1">
      <c r="A249" s="12">
        <v>3.4981906E7</v>
      </c>
      <c r="B249" s="12" t="s">
        <v>38923</v>
      </c>
      <c r="C249" s="12" t="s">
        <v>38924</v>
      </c>
      <c r="D249" s="12" t="s">
        <v>38925</v>
      </c>
      <c r="E249" s="12" t="s">
        <v>38926</v>
      </c>
      <c r="F249" s="12" t="s">
        <v>884</v>
      </c>
      <c r="G249" s="12">
        <v>2022.0</v>
      </c>
      <c r="H249" s="33">
        <v>44565.0</v>
      </c>
      <c r="K249" s="12" t="s">
        <v>38927</v>
      </c>
      <c r="L249" s="12" t="str">
        <f>IF(ISNUMBER(VLOOKUP(A249,PRE,1,FALSE)),"PreAlerta",IF(ISNUMBER(VLOOKUP(A249,POST,1,FALSE)),"PostAlerta",IF(ISNUMBER(VLOOKUP(A249,EXCL,1,FALSE)),"Excluida","no incluido")))</f>
        <v>PostAlerta</v>
      </c>
    </row>
    <row r="250" ht="15.75" customHeight="1">
      <c r="A250" s="12">
        <v>3.6467729E7</v>
      </c>
      <c r="B250" s="12" t="s">
        <v>39059</v>
      </c>
      <c r="C250" s="12" t="s">
        <v>39060</v>
      </c>
      <c r="D250" s="12" t="s">
        <v>39061</v>
      </c>
      <c r="E250" s="12" t="s">
        <v>39062</v>
      </c>
      <c r="F250" s="12" t="s">
        <v>3171</v>
      </c>
      <c r="G250" s="12">
        <v>2022.0</v>
      </c>
      <c r="H250" s="33">
        <v>44900.0</v>
      </c>
      <c r="I250" s="12" t="s">
        <v>39063</v>
      </c>
      <c r="K250" s="12" t="s">
        <v>39064</v>
      </c>
      <c r="L250" s="12" t="str">
        <f>IF(ISNUMBER(VLOOKUP(A250,PRE,1,FALSE)),"PreAlerta",IF(ISNUMBER(VLOOKUP(A250,POST,1,FALSE)),"PostAlerta",IF(ISNUMBER(VLOOKUP(A250,EXCL,1,FALSE)),"Excluida","no incluido")))</f>
        <v>PostAlerta</v>
      </c>
    </row>
    <row r="251" ht="15.75" customHeight="1">
      <c r="L251" s="12" t="str">
        <f>IF(ISNUMBER(VLOOKUP(A251,PRE,1,FALSE)),"PreAlerta",IF(ISNUMBER(VLOOKUP(A251,POST,1,FALSE)),"PostAlerta",IF(ISNUMBER(VLOOKUP(A251,EXCL,1,FALSE)),"Excluida","no incluido")))</f>
        <v>no incluido</v>
      </c>
    </row>
    <row r="252" ht="15.75" customHeight="1">
      <c r="L252" s="12" t="str">
        <f>IF(ISNUMBER(VLOOKUP(A252,PRE,1,FALSE)),"PreAlerta",IF(ISNUMBER(VLOOKUP(A252,POST,1,FALSE)),"PostAlerta",IF(ISNUMBER(VLOOKUP(A252,EXCL,1,FALSE)),"Excluida","no incluido")))</f>
        <v>no incluido</v>
      </c>
    </row>
    <row r="253" ht="15.75" customHeight="1">
      <c r="L253" s="12" t="str">
        <f>IF(ISNUMBER(VLOOKUP(A253,PRE,1,FALSE)),"PreAlerta",IF(ISNUMBER(VLOOKUP(A253,POST,1,FALSE)),"PostAlerta",IF(ISNUMBER(VLOOKUP(A253,EXCL,1,FALSE)),"Excluida","no incluido")))</f>
        <v>no incluido</v>
      </c>
    </row>
    <row r="254" ht="15.75" customHeight="1">
      <c r="L254" s="12" t="str">
        <f>IF(ISNUMBER(VLOOKUP(A254,PRE,1,FALSE)),"PreAlerta",IF(ISNUMBER(VLOOKUP(A254,POST,1,FALSE)),"PostAlerta",IF(ISNUMBER(VLOOKUP(A254,EXCL,1,FALSE)),"Excluida","no incluido")))</f>
        <v>no incluido</v>
      </c>
    </row>
    <row r="255" ht="15.75" customHeight="1">
      <c r="L255" s="12" t="str">
        <f>IF(ISNUMBER(VLOOKUP(A255,PRE,1,FALSE)),"PreAlerta",IF(ISNUMBER(VLOOKUP(A255,POST,1,FALSE)),"PostAlerta",IF(ISNUMBER(VLOOKUP(A255,EXCL,1,FALSE)),"Excluida","no incluido")))</f>
        <v>no incluido</v>
      </c>
    </row>
    <row r="256" ht="15.75" customHeight="1">
      <c r="L256" s="12" t="str">
        <f>IF(ISNUMBER(VLOOKUP(A256,PRE,1,FALSE)),"PreAlerta",IF(ISNUMBER(VLOOKUP(A256,POST,1,FALSE)),"PostAlerta",IF(ISNUMBER(VLOOKUP(A256,EXCL,1,FALSE)),"Excluida","no incluido")))</f>
        <v>no incluido</v>
      </c>
    </row>
    <row r="257" ht="15.75" customHeight="1">
      <c r="L257" s="12" t="str">
        <f>IF(ISNUMBER(VLOOKUP(A257,PRE,1,FALSE)),"PreAlerta",IF(ISNUMBER(VLOOKUP(A257,POST,1,FALSE)),"PostAlerta",IF(ISNUMBER(VLOOKUP(A257,EXCL,1,FALSE)),"Excluida","no incluido")))</f>
        <v>no incluido</v>
      </c>
    </row>
    <row r="258" ht="15.75" customHeight="1">
      <c r="L258" s="12" t="str">
        <f>IF(ISNUMBER(VLOOKUP(A258,PRE,1,FALSE)),"PreAlerta",IF(ISNUMBER(VLOOKUP(A258,POST,1,FALSE)),"PostAlerta",IF(ISNUMBER(VLOOKUP(A258,EXCL,1,FALSE)),"Excluida","no incluido")))</f>
        <v>no incluido</v>
      </c>
    </row>
    <row r="259" ht="15.75" customHeight="1">
      <c r="L259" s="12" t="str">
        <f>IF(ISNUMBER(VLOOKUP(A259,PRE,1,FALSE)),"PreAlerta",IF(ISNUMBER(VLOOKUP(A259,POST,1,FALSE)),"PostAlerta",IF(ISNUMBER(VLOOKUP(A259,EXCL,1,FALSE)),"Excluida","no incluido")))</f>
        <v>no incluido</v>
      </c>
    </row>
    <row r="260" ht="15.75" customHeight="1">
      <c r="L260" s="12" t="str">
        <f>IF(ISNUMBER(VLOOKUP(A260,PRE,1,FALSE)),"PreAlerta",IF(ISNUMBER(VLOOKUP(A260,POST,1,FALSE)),"PostAlerta",IF(ISNUMBER(VLOOKUP(A260,EXCL,1,FALSE)),"Excluida","no incluido")))</f>
        <v>no incluido</v>
      </c>
    </row>
    <row r="261" ht="15.75" customHeight="1">
      <c r="L261" s="12" t="str">
        <f>IF(ISNUMBER(VLOOKUP(A261,PRE,1,FALSE)),"PreAlerta",IF(ISNUMBER(VLOOKUP(A261,POST,1,FALSE)),"PostAlerta",IF(ISNUMBER(VLOOKUP(A261,EXCL,1,FALSE)),"Excluida","no incluido")))</f>
        <v>no incluido</v>
      </c>
    </row>
    <row r="262" ht="15.75" customHeight="1">
      <c r="L262" s="12" t="str">
        <f>IF(ISNUMBER(VLOOKUP(A262,PRE,1,FALSE)),"PreAlerta",IF(ISNUMBER(VLOOKUP(A262,POST,1,FALSE)),"PostAlerta",IF(ISNUMBER(VLOOKUP(A262,EXCL,1,FALSE)),"Excluida","no incluido")))</f>
        <v>no incluido</v>
      </c>
    </row>
    <row r="263" ht="15.75" customHeight="1">
      <c r="L263" s="12" t="str">
        <f>IF(ISNUMBER(VLOOKUP(A263,PRE,1,FALSE)),"PreAlerta",IF(ISNUMBER(VLOOKUP(A263,POST,1,FALSE)),"PostAlerta",IF(ISNUMBER(VLOOKUP(A263,EXCL,1,FALSE)),"Excluida","no incluido")))</f>
        <v>no incluido</v>
      </c>
    </row>
    <row r="264" ht="15.75" customHeight="1">
      <c r="L264" s="12" t="str">
        <f>IF(ISNUMBER(VLOOKUP(A264,PRE,1,FALSE)),"PreAlerta",IF(ISNUMBER(VLOOKUP(A264,POST,1,FALSE)),"PostAlerta",IF(ISNUMBER(VLOOKUP(A264,EXCL,1,FALSE)),"Excluida","no incluido")))</f>
        <v>no incluido</v>
      </c>
    </row>
    <row r="265" ht="15.75" customHeight="1">
      <c r="L265" s="12" t="str">
        <f>IF(ISNUMBER(VLOOKUP(A265,PRE,1,FALSE)),"PreAlerta",IF(ISNUMBER(VLOOKUP(A265,POST,1,FALSE)),"PostAlerta",IF(ISNUMBER(VLOOKUP(A265,EXCL,1,FALSE)),"Excluida","no incluido")))</f>
        <v>no incluido</v>
      </c>
    </row>
    <row r="266" ht="15.75" customHeight="1">
      <c r="L266" s="12" t="str">
        <f>IF(ISNUMBER(VLOOKUP(A266,PRE,1,FALSE)),"PreAlerta",IF(ISNUMBER(VLOOKUP(A266,POST,1,FALSE)),"PostAlerta",IF(ISNUMBER(VLOOKUP(A266,EXCL,1,FALSE)),"Excluida","no incluido")))</f>
        <v>no incluido</v>
      </c>
    </row>
    <row r="267" ht="15.75" customHeight="1">
      <c r="L267" s="12" t="str">
        <f>IF(ISNUMBER(VLOOKUP(A267,PRE,1,FALSE)),"PreAlerta",IF(ISNUMBER(VLOOKUP(A267,POST,1,FALSE)),"PostAlerta",IF(ISNUMBER(VLOOKUP(A267,EXCL,1,FALSE)),"Excluida","no incluido")))</f>
        <v>no incluido</v>
      </c>
    </row>
    <row r="268" ht="15.75" customHeight="1">
      <c r="L268" s="12" t="str">
        <f>IF(ISNUMBER(VLOOKUP(A268,PRE,1,FALSE)),"PreAlerta",IF(ISNUMBER(VLOOKUP(A268,POST,1,FALSE)),"PostAlerta",IF(ISNUMBER(VLOOKUP(A268,EXCL,1,FALSE)),"Excluida","no incluido")))</f>
        <v>no incluido</v>
      </c>
    </row>
    <row r="269" ht="15.75" customHeight="1">
      <c r="L269" s="12" t="str">
        <f>IF(ISNUMBER(VLOOKUP(A269,PRE,1,FALSE)),"PreAlerta",IF(ISNUMBER(VLOOKUP(A269,POST,1,FALSE)),"PostAlerta",IF(ISNUMBER(VLOOKUP(A269,EXCL,1,FALSE)),"Excluida","no incluido")))</f>
        <v>no incluido</v>
      </c>
    </row>
    <row r="270" ht="15.75" customHeight="1">
      <c r="L270" s="12" t="str">
        <f>IF(ISNUMBER(VLOOKUP(A270,PRE,1,FALSE)),"PreAlerta",IF(ISNUMBER(VLOOKUP(A270,POST,1,FALSE)),"PostAlerta",IF(ISNUMBER(VLOOKUP(A270,EXCL,1,FALSE)),"Excluida","no incluido")))</f>
        <v>no incluido</v>
      </c>
    </row>
    <row r="271" ht="15.75" customHeight="1">
      <c r="L271" s="12" t="str">
        <f>IF(ISNUMBER(VLOOKUP(A271,PRE,1,FALSE)),"PreAlerta",IF(ISNUMBER(VLOOKUP(A271,POST,1,FALSE)),"PostAlerta",IF(ISNUMBER(VLOOKUP(A271,EXCL,1,FALSE)),"Excluida","no incluido")))</f>
        <v>no incluido</v>
      </c>
    </row>
    <row r="272" ht="15.75" customHeight="1">
      <c r="L272" s="12" t="str">
        <f>IF(ISNUMBER(VLOOKUP(A272,PRE,1,FALSE)),"PreAlerta",IF(ISNUMBER(VLOOKUP(A272,POST,1,FALSE)),"PostAlerta",IF(ISNUMBER(VLOOKUP(A272,EXCL,1,FALSE)),"Excluida","no incluido")))</f>
        <v>no incluido</v>
      </c>
    </row>
    <row r="273" ht="15.75" customHeight="1">
      <c r="L273" s="12" t="str">
        <f>IF(ISNUMBER(VLOOKUP(A273,PRE,1,FALSE)),"PreAlerta",IF(ISNUMBER(VLOOKUP(A273,POST,1,FALSE)),"PostAlerta",IF(ISNUMBER(VLOOKUP(A273,EXCL,1,FALSE)),"Excluida","no incluido")))</f>
        <v>no incluido</v>
      </c>
    </row>
    <row r="274" ht="15.75" customHeight="1">
      <c r="L274" s="12" t="str">
        <f>IF(ISNUMBER(VLOOKUP(A274,PRE,1,FALSE)),"PreAlerta",IF(ISNUMBER(VLOOKUP(A274,POST,1,FALSE)),"PostAlerta",IF(ISNUMBER(VLOOKUP(A274,EXCL,1,FALSE)),"Excluida","no incluido")))</f>
        <v>no incluido</v>
      </c>
    </row>
    <row r="275" ht="15.75" customHeight="1">
      <c r="L275" s="12" t="str">
        <f>IF(ISNUMBER(VLOOKUP(A275,PRE,1,FALSE)),"PreAlerta",IF(ISNUMBER(VLOOKUP(A275,POST,1,FALSE)),"PostAlerta",IF(ISNUMBER(VLOOKUP(A275,EXCL,1,FALSE)),"Excluida","no incluido")))</f>
        <v>no incluido</v>
      </c>
    </row>
    <row r="276" ht="15.75" customHeight="1">
      <c r="L276" s="12" t="str">
        <f>IF(ISNUMBER(VLOOKUP(A276,PRE,1,FALSE)),"PreAlerta",IF(ISNUMBER(VLOOKUP(A276,POST,1,FALSE)),"PostAlerta",IF(ISNUMBER(VLOOKUP(A276,EXCL,1,FALSE)),"Excluida","no incluido")))</f>
        <v>no incluido</v>
      </c>
    </row>
    <row r="277" ht="15.75" customHeight="1">
      <c r="L277" s="12" t="str">
        <f>IF(ISNUMBER(VLOOKUP(A277,PRE,1,FALSE)),"PreAlerta",IF(ISNUMBER(VLOOKUP(A277,POST,1,FALSE)),"PostAlerta",IF(ISNUMBER(VLOOKUP(A277,EXCL,1,FALSE)),"Excluida","no incluido")))</f>
        <v>no incluido</v>
      </c>
    </row>
    <row r="278" ht="15.75" customHeight="1">
      <c r="L278" s="12" t="str">
        <f>IF(ISNUMBER(VLOOKUP(A278,PRE,1,FALSE)),"PreAlerta",IF(ISNUMBER(VLOOKUP(A278,POST,1,FALSE)),"PostAlerta",IF(ISNUMBER(VLOOKUP(A278,EXCL,1,FALSE)),"Excluida","no incluido")))</f>
        <v>no incluido</v>
      </c>
    </row>
    <row r="279" ht="15.75" customHeight="1">
      <c r="L279" s="12" t="str">
        <f>IF(ISNUMBER(VLOOKUP(A279,PRE,1,FALSE)),"PreAlerta",IF(ISNUMBER(VLOOKUP(A279,POST,1,FALSE)),"PostAlerta",IF(ISNUMBER(VLOOKUP(A279,EXCL,1,FALSE)),"Excluida","no incluido")))</f>
        <v>no incluido</v>
      </c>
    </row>
    <row r="280" ht="15.75" customHeight="1">
      <c r="L280" s="12" t="str">
        <f>IF(ISNUMBER(VLOOKUP(A280,PRE,1,FALSE)),"PreAlerta",IF(ISNUMBER(VLOOKUP(A280,POST,1,FALSE)),"PostAlerta",IF(ISNUMBER(VLOOKUP(A280,EXCL,1,FALSE)),"Excluida","no incluido")))</f>
        <v>no incluido</v>
      </c>
    </row>
    <row r="281" ht="15.75" customHeight="1">
      <c r="L281" s="12" t="str">
        <f>IF(ISNUMBER(VLOOKUP(A281,PRE,1,FALSE)),"PreAlerta",IF(ISNUMBER(VLOOKUP(A281,POST,1,FALSE)),"PostAlerta",IF(ISNUMBER(VLOOKUP(A281,EXCL,1,FALSE)),"Excluida","no incluido")))</f>
        <v>no incluido</v>
      </c>
    </row>
    <row r="282" ht="15.75" customHeight="1">
      <c r="L282" s="12" t="str">
        <f>IF(ISNUMBER(VLOOKUP(A282,PRE,1,FALSE)),"PreAlerta",IF(ISNUMBER(VLOOKUP(A282,POST,1,FALSE)),"PostAlerta",IF(ISNUMBER(VLOOKUP(A282,EXCL,1,FALSE)),"Excluida","no incluido")))</f>
        <v>no incluido</v>
      </c>
    </row>
    <row r="283" ht="15.75" customHeight="1">
      <c r="L283" s="12" t="str">
        <f>IF(ISNUMBER(VLOOKUP(A283,PRE,1,FALSE)),"PreAlerta",IF(ISNUMBER(VLOOKUP(A283,POST,1,FALSE)),"PostAlerta",IF(ISNUMBER(VLOOKUP(A283,EXCL,1,FALSE)),"Excluida","no incluido")))</f>
        <v>no incluido</v>
      </c>
    </row>
    <row r="284" ht="15.75" customHeight="1">
      <c r="L284" s="12" t="str">
        <f>IF(ISNUMBER(VLOOKUP(A284,PRE,1,FALSE)),"PreAlerta",IF(ISNUMBER(VLOOKUP(A284,POST,1,FALSE)),"PostAlerta",IF(ISNUMBER(VLOOKUP(A284,EXCL,1,FALSE)),"Excluida","no incluido")))</f>
        <v>no incluido</v>
      </c>
    </row>
    <row r="285" ht="15.75" customHeight="1">
      <c r="L285" s="12" t="str">
        <f>IF(ISNUMBER(VLOOKUP(A285,PRE,1,FALSE)),"PreAlerta",IF(ISNUMBER(VLOOKUP(A285,POST,1,FALSE)),"PostAlerta",IF(ISNUMBER(VLOOKUP(A285,EXCL,1,FALSE)),"Excluida","no incluido")))</f>
        <v>no incluido</v>
      </c>
    </row>
    <row r="286" ht="15.75" customHeight="1">
      <c r="L286" s="12" t="str">
        <f>IF(ISNUMBER(VLOOKUP(A286,PRE,1,FALSE)),"PreAlerta",IF(ISNUMBER(VLOOKUP(A286,POST,1,FALSE)),"PostAlerta",IF(ISNUMBER(VLOOKUP(A286,EXCL,1,FALSE)),"Excluida","no incluido")))</f>
        <v>no incluido</v>
      </c>
    </row>
    <row r="287" ht="15.75" customHeight="1">
      <c r="L287" s="12" t="str">
        <f>IF(ISNUMBER(VLOOKUP(A287,PRE,1,FALSE)),"PreAlerta",IF(ISNUMBER(VLOOKUP(A287,POST,1,FALSE)),"PostAlerta",IF(ISNUMBER(VLOOKUP(A287,EXCL,1,FALSE)),"Excluida","no incluido")))</f>
        <v>no incluido</v>
      </c>
    </row>
    <row r="288" ht="15.75" customHeight="1">
      <c r="L288" s="12" t="str">
        <f>IF(ISNUMBER(VLOOKUP(A288,PRE,1,FALSE)),"PreAlerta",IF(ISNUMBER(VLOOKUP(A288,POST,1,FALSE)),"PostAlerta",IF(ISNUMBER(VLOOKUP(A288,EXCL,1,FALSE)),"Excluida","no incluido")))</f>
        <v>no incluido</v>
      </c>
    </row>
    <row r="289" ht="15.75" customHeight="1">
      <c r="L289" s="12" t="str">
        <f>IF(ISNUMBER(VLOOKUP(A289,PRE,1,FALSE)),"PreAlerta",IF(ISNUMBER(VLOOKUP(A289,POST,1,FALSE)),"PostAlerta",IF(ISNUMBER(VLOOKUP(A289,EXCL,1,FALSE)),"Excluida","no incluido")))</f>
        <v>no incluido</v>
      </c>
    </row>
    <row r="290" ht="15.75" customHeight="1">
      <c r="L290" s="12" t="str">
        <f>IF(ISNUMBER(VLOOKUP(A290,PRE,1,FALSE)),"PreAlerta",IF(ISNUMBER(VLOOKUP(A290,POST,1,FALSE)),"PostAlerta",IF(ISNUMBER(VLOOKUP(A290,EXCL,1,FALSE)),"Excluida","no incluido")))</f>
        <v>no incluido</v>
      </c>
    </row>
    <row r="291" ht="15.75" customHeight="1">
      <c r="L291" s="12" t="str">
        <f>IF(ISNUMBER(VLOOKUP(A291,PRE,1,FALSE)),"PreAlerta",IF(ISNUMBER(VLOOKUP(A291,POST,1,FALSE)),"PostAlerta",IF(ISNUMBER(VLOOKUP(A291,EXCL,1,FALSE)),"Excluida","no incluido")))</f>
        <v>no incluido</v>
      </c>
    </row>
    <row r="292" ht="15.75" customHeight="1">
      <c r="L292" s="12" t="str">
        <f>IF(ISNUMBER(VLOOKUP(A292,PRE,1,FALSE)),"PreAlerta",IF(ISNUMBER(VLOOKUP(A292,POST,1,FALSE)),"PostAlerta",IF(ISNUMBER(VLOOKUP(A292,EXCL,1,FALSE)),"Excluida","no incluido")))</f>
        <v>no incluido</v>
      </c>
    </row>
    <row r="293" ht="15.75" customHeight="1">
      <c r="L293" s="12" t="str">
        <f>IF(ISNUMBER(VLOOKUP(A293,PRE,1,FALSE)),"PreAlerta",IF(ISNUMBER(VLOOKUP(A293,POST,1,FALSE)),"PostAlerta",IF(ISNUMBER(VLOOKUP(A293,EXCL,1,FALSE)),"Excluida","no incluido")))</f>
        <v>no incluido</v>
      </c>
    </row>
    <row r="294" ht="15.75" customHeight="1">
      <c r="L294" s="12" t="str">
        <f>IF(ISNUMBER(VLOOKUP(A294,PRE,1,FALSE)),"PreAlerta",IF(ISNUMBER(VLOOKUP(A294,POST,1,FALSE)),"PostAlerta",IF(ISNUMBER(VLOOKUP(A294,EXCL,1,FALSE)),"Excluida","no incluido")))</f>
        <v>no incluido</v>
      </c>
    </row>
    <row r="295" ht="15.75" customHeight="1">
      <c r="L295" s="12" t="str">
        <f>IF(ISNUMBER(VLOOKUP(A295,PRE,1,FALSE)),"PreAlerta",IF(ISNUMBER(VLOOKUP(A295,POST,1,FALSE)),"PostAlerta",IF(ISNUMBER(VLOOKUP(A295,EXCL,1,FALSE)),"Excluida","no incluido")))</f>
        <v>no incluido</v>
      </c>
    </row>
    <row r="296" ht="15.75" customHeight="1">
      <c r="L296" s="12" t="str">
        <f>IF(ISNUMBER(VLOOKUP(A296,PRE,1,FALSE)),"PreAlerta",IF(ISNUMBER(VLOOKUP(A296,POST,1,FALSE)),"PostAlerta",IF(ISNUMBER(VLOOKUP(A296,EXCL,1,FALSE)),"Excluida","no incluido")))</f>
        <v>no incluido</v>
      </c>
    </row>
    <row r="297" ht="15.75" customHeight="1">
      <c r="L297" s="12" t="str">
        <f>IF(ISNUMBER(VLOOKUP(A297,PRE,1,FALSE)),"PreAlerta",IF(ISNUMBER(VLOOKUP(A297,POST,1,FALSE)),"PostAlerta",IF(ISNUMBER(VLOOKUP(A297,EXCL,1,FALSE)),"Excluida","no incluido")))</f>
        <v>no incluido</v>
      </c>
    </row>
    <row r="298" ht="15.75" customHeight="1">
      <c r="L298" s="12" t="str">
        <f>IF(ISNUMBER(VLOOKUP(A298,PRE,1,FALSE)),"PreAlerta",IF(ISNUMBER(VLOOKUP(A298,POST,1,FALSE)),"PostAlerta",IF(ISNUMBER(VLOOKUP(A298,EXCL,1,FALSE)),"Excluida","no incluido")))</f>
        <v>no incluido</v>
      </c>
    </row>
    <row r="299" ht="15.75" customHeight="1">
      <c r="L299" s="12" t="str">
        <f>IF(ISNUMBER(VLOOKUP(A299,PRE,1,FALSE)),"PreAlerta",IF(ISNUMBER(VLOOKUP(A299,POST,1,FALSE)),"PostAlerta",IF(ISNUMBER(VLOOKUP(A299,EXCL,1,FALSE)),"Excluida","no incluido")))</f>
        <v>no incluido</v>
      </c>
    </row>
    <row r="300" ht="15.75" customHeight="1">
      <c r="L300" s="12" t="str">
        <f>IF(ISNUMBER(VLOOKUP(A300,PRE,1,FALSE)),"PreAlerta",IF(ISNUMBER(VLOOKUP(A300,POST,1,FALSE)),"PostAlerta",IF(ISNUMBER(VLOOKUP(A300,EXCL,1,FALSE)),"Excluida","no incluido")))</f>
        <v>no incluido</v>
      </c>
    </row>
    <row r="301" ht="15.75" customHeight="1">
      <c r="L301" s="12" t="str">
        <f>IF(ISNUMBER(VLOOKUP(A301,PRE,1,FALSE)),"PreAlerta",IF(ISNUMBER(VLOOKUP(A301,POST,1,FALSE)),"PostAlerta",IF(ISNUMBER(VLOOKUP(A301,EXCL,1,FALSE)),"Excluida","no incluido")))</f>
        <v>no incluido</v>
      </c>
    </row>
    <row r="302" ht="15.75" customHeight="1">
      <c r="L302" s="12" t="str">
        <f>IF(ISNUMBER(VLOOKUP(A302,PRE,1,FALSE)),"PreAlerta",IF(ISNUMBER(VLOOKUP(A302,POST,1,FALSE)),"PostAlerta",IF(ISNUMBER(VLOOKUP(A302,EXCL,1,FALSE)),"Excluida","no incluido")))</f>
        <v>no incluido</v>
      </c>
    </row>
    <row r="303" ht="15.75" customHeight="1">
      <c r="L303" s="12" t="str">
        <f>IF(ISNUMBER(VLOOKUP(A303,PRE,1,FALSE)),"PreAlerta",IF(ISNUMBER(VLOOKUP(A303,POST,1,FALSE)),"PostAlerta",IF(ISNUMBER(VLOOKUP(A303,EXCL,1,FALSE)),"Excluida","no incluido")))</f>
        <v>no incluido</v>
      </c>
    </row>
    <row r="304" ht="15.75" customHeight="1">
      <c r="L304" s="12" t="str">
        <f>IF(ISNUMBER(VLOOKUP(A304,PRE,1,FALSE)),"PreAlerta",IF(ISNUMBER(VLOOKUP(A304,POST,1,FALSE)),"PostAlerta",IF(ISNUMBER(VLOOKUP(A304,EXCL,1,FALSE)),"Excluida","no incluido")))</f>
        <v>no incluido</v>
      </c>
    </row>
    <row r="305" ht="15.75" customHeight="1">
      <c r="L305" s="12" t="str">
        <f>IF(ISNUMBER(VLOOKUP(A305,PRE,1,FALSE)),"PreAlerta",IF(ISNUMBER(VLOOKUP(A305,POST,1,FALSE)),"PostAlerta",IF(ISNUMBER(VLOOKUP(A305,EXCL,1,FALSE)),"Excluida","no incluido")))</f>
        <v>no incluido</v>
      </c>
    </row>
    <row r="306" ht="15.75" customHeight="1">
      <c r="L306" s="12" t="str">
        <f>IF(ISNUMBER(VLOOKUP(A306,PRE,1,FALSE)),"PreAlerta",IF(ISNUMBER(VLOOKUP(A306,POST,1,FALSE)),"PostAlerta",IF(ISNUMBER(VLOOKUP(A306,EXCL,1,FALSE)),"Excluida","no incluido")))</f>
        <v>no incluido</v>
      </c>
    </row>
    <row r="307" ht="15.75" customHeight="1">
      <c r="L307" s="12" t="str">
        <f>IF(ISNUMBER(VLOOKUP(A307,PRE,1,FALSE)),"PreAlerta",IF(ISNUMBER(VLOOKUP(A307,POST,1,FALSE)),"PostAlerta",IF(ISNUMBER(VLOOKUP(A307,EXCL,1,FALSE)),"Excluida","no incluido")))</f>
        <v>no incluido</v>
      </c>
    </row>
    <row r="308" ht="15.75" customHeight="1">
      <c r="L308" s="12" t="str">
        <f>IF(ISNUMBER(VLOOKUP(A308,PRE,1,FALSE)),"PreAlerta",IF(ISNUMBER(VLOOKUP(A308,POST,1,FALSE)),"PostAlerta",IF(ISNUMBER(VLOOKUP(A308,EXCL,1,FALSE)),"Excluida","no incluido")))</f>
        <v>no incluido</v>
      </c>
    </row>
    <row r="309" ht="15.75" customHeight="1">
      <c r="L309" s="12" t="str">
        <f>IF(ISNUMBER(VLOOKUP(A309,PRE,1,FALSE)),"PreAlerta",IF(ISNUMBER(VLOOKUP(A309,POST,1,FALSE)),"PostAlerta",IF(ISNUMBER(VLOOKUP(A309,EXCL,1,FALSE)),"Excluida","no incluido")))</f>
        <v>no incluido</v>
      </c>
    </row>
    <row r="310" ht="15.75" customHeight="1">
      <c r="L310" s="12" t="str">
        <f>IF(ISNUMBER(VLOOKUP(A310,PRE,1,FALSE)),"PreAlerta",IF(ISNUMBER(VLOOKUP(A310,POST,1,FALSE)),"PostAlerta",IF(ISNUMBER(VLOOKUP(A310,EXCL,1,FALSE)),"Excluida","no incluido")))</f>
        <v>no incluido</v>
      </c>
    </row>
    <row r="311" ht="15.75" customHeight="1">
      <c r="L311" s="12" t="str">
        <f>IF(ISNUMBER(VLOOKUP(A311,PRE,1,FALSE)),"PreAlerta",IF(ISNUMBER(VLOOKUP(A311,POST,1,FALSE)),"PostAlerta",IF(ISNUMBER(VLOOKUP(A311,EXCL,1,FALSE)),"Excluida","no incluido")))</f>
        <v>no incluido</v>
      </c>
    </row>
    <row r="312" ht="15.75" customHeight="1">
      <c r="L312" s="12" t="str">
        <f>IF(ISNUMBER(VLOOKUP(A312,PRE,1,FALSE)),"PreAlerta",IF(ISNUMBER(VLOOKUP(A312,POST,1,FALSE)),"PostAlerta",IF(ISNUMBER(VLOOKUP(A312,EXCL,1,FALSE)),"Excluida","no incluido")))</f>
        <v>no incluido</v>
      </c>
    </row>
    <row r="313" ht="15.75" customHeight="1">
      <c r="L313" s="12" t="str">
        <f>IF(ISNUMBER(VLOOKUP(A313,PRE,1,FALSE)),"PreAlerta",IF(ISNUMBER(VLOOKUP(A313,POST,1,FALSE)),"PostAlerta",IF(ISNUMBER(VLOOKUP(A313,EXCL,1,FALSE)),"Excluida","no incluido")))</f>
        <v>no incluido</v>
      </c>
    </row>
    <row r="314" ht="15.75" customHeight="1">
      <c r="L314" s="12" t="str">
        <f>IF(ISNUMBER(VLOOKUP(A314,PRE,1,FALSE)),"PreAlerta",IF(ISNUMBER(VLOOKUP(A314,POST,1,FALSE)),"PostAlerta",IF(ISNUMBER(VLOOKUP(A314,EXCL,1,FALSE)),"Excluida","no incluido")))</f>
        <v>no incluido</v>
      </c>
    </row>
    <row r="315" ht="15.75" customHeight="1">
      <c r="L315" s="12" t="str">
        <f>IF(ISNUMBER(VLOOKUP(A315,PRE,1,FALSE)),"PreAlerta",IF(ISNUMBER(VLOOKUP(A315,POST,1,FALSE)),"PostAlerta",IF(ISNUMBER(VLOOKUP(A315,EXCL,1,FALSE)),"Excluida","no incluido")))</f>
        <v>no incluido</v>
      </c>
    </row>
    <row r="316" ht="15.75" customHeight="1">
      <c r="L316" s="12" t="str">
        <f>IF(ISNUMBER(VLOOKUP(A316,PRE,1,FALSE)),"PreAlerta",IF(ISNUMBER(VLOOKUP(A316,POST,1,FALSE)),"PostAlerta",IF(ISNUMBER(VLOOKUP(A316,EXCL,1,FALSE)),"Excluida","no incluido")))</f>
        <v>no incluido</v>
      </c>
    </row>
    <row r="317" ht="15.75" customHeight="1">
      <c r="L317" s="12" t="str">
        <f>IF(ISNUMBER(VLOOKUP(A317,PRE,1,FALSE)),"PreAlerta",IF(ISNUMBER(VLOOKUP(A317,POST,1,FALSE)),"PostAlerta",IF(ISNUMBER(VLOOKUP(A317,EXCL,1,FALSE)),"Excluida","no incluido")))</f>
        <v>no incluido</v>
      </c>
    </row>
    <row r="318" ht="15.75" customHeight="1">
      <c r="L318" s="12" t="str">
        <f>IF(ISNUMBER(VLOOKUP(A318,PRE,1,FALSE)),"PreAlerta",IF(ISNUMBER(VLOOKUP(A318,POST,1,FALSE)),"PostAlerta",IF(ISNUMBER(VLOOKUP(A318,EXCL,1,FALSE)),"Excluida","no incluido")))</f>
        <v>no incluido</v>
      </c>
    </row>
    <row r="319" ht="15.75" customHeight="1">
      <c r="L319" s="12" t="str">
        <f>IF(ISNUMBER(VLOOKUP(A319,PRE,1,FALSE)),"PreAlerta",IF(ISNUMBER(VLOOKUP(A319,POST,1,FALSE)),"PostAlerta",IF(ISNUMBER(VLOOKUP(A319,EXCL,1,FALSE)),"Excluida","no incluido")))</f>
        <v>no incluido</v>
      </c>
    </row>
    <row r="320" ht="15.75" customHeight="1">
      <c r="L320" s="12" t="str">
        <f>IF(ISNUMBER(VLOOKUP(A320,PRE,1,FALSE)),"PreAlerta",IF(ISNUMBER(VLOOKUP(A320,POST,1,FALSE)),"PostAlerta",IF(ISNUMBER(VLOOKUP(A320,EXCL,1,FALSE)),"Excluida","no incluido")))</f>
        <v>no incluido</v>
      </c>
    </row>
    <row r="321" ht="15.75" customHeight="1">
      <c r="L321" s="12" t="str">
        <f>IF(ISNUMBER(VLOOKUP(A321,PRE,1,FALSE)),"PreAlerta",IF(ISNUMBER(VLOOKUP(A321,POST,1,FALSE)),"PostAlerta",IF(ISNUMBER(VLOOKUP(A321,EXCL,1,FALSE)),"Excluida","no incluido")))</f>
        <v>no incluido</v>
      </c>
    </row>
    <row r="322" ht="15.75" customHeight="1">
      <c r="L322" s="12" t="str">
        <f>IF(ISNUMBER(VLOOKUP(A322,PRE,1,FALSE)),"PreAlerta",IF(ISNUMBER(VLOOKUP(A322,POST,1,FALSE)),"PostAlerta",IF(ISNUMBER(VLOOKUP(A322,EXCL,1,FALSE)),"Excluida","no incluido")))</f>
        <v>no incluido</v>
      </c>
    </row>
    <row r="323" ht="15.75" customHeight="1">
      <c r="L323" s="12" t="str">
        <f>IF(ISNUMBER(VLOOKUP(A323,PRE,1,FALSE)),"PreAlerta",IF(ISNUMBER(VLOOKUP(A323,POST,1,FALSE)),"PostAlerta",IF(ISNUMBER(VLOOKUP(A323,EXCL,1,FALSE)),"Excluida","no incluido")))</f>
        <v>no incluido</v>
      </c>
    </row>
    <row r="324" ht="15.75" customHeight="1">
      <c r="L324" s="12" t="str">
        <f>IF(ISNUMBER(VLOOKUP(A324,PRE,1,FALSE)),"PreAlerta",IF(ISNUMBER(VLOOKUP(A324,POST,1,FALSE)),"PostAlerta",IF(ISNUMBER(VLOOKUP(A324,EXCL,1,FALSE)),"Excluida","no incluido")))</f>
        <v>no incluido</v>
      </c>
    </row>
    <row r="325" ht="15.75" customHeight="1">
      <c r="L325" s="12" t="str">
        <f>IF(ISNUMBER(VLOOKUP(A325,PRE,1,FALSE)),"PreAlerta",IF(ISNUMBER(VLOOKUP(A325,POST,1,FALSE)),"PostAlerta",IF(ISNUMBER(VLOOKUP(A325,EXCL,1,FALSE)),"Excluida","no incluido")))</f>
        <v>no incluido</v>
      </c>
    </row>
    <row r="326" ht="15.75" customHeight="1">
      <c r="L326" s="12" t="str">
        <f>IF(ISNUMBER(VLOOKUP(A326,PRE,1,FALSE)),"PreAlerta",IF(ISNUMBER(VLOOKUP(A326,POST,1,FALSE)),"PostAlerta",IF(ISNUMBER(VLOOKUP(A326,EXCL,1,FALSE)),"Excluida","no incluido")))</f>
        <v>no incluido</v>
      </c>
    </row>
    <row r="327" ht="15.75" customHeight="1">
      <c r="L327" s="12" t="str">
        <f>IF(ISNUMBER(VLOOKUP(A327,PRE,1,FALSE)),"PreAlerta",IF(ISNUMBER(VLOOKUP(A327,POST,1,FALSE)),"PostAlerta",IF(ISNUMBER(VLOOKUP(A327,EXCL,1,FALSE)),"Excluida","no incluido")))</f>
        <v>no incluido</v>
      </c>
    </row>
    <row r="328" ht="15.75" customHeight="1">
      <c r="L328" s="12" t="str">
        <f>IF(ISNUMBER(VLOOKUP(A328,PRE,1,FALSE)),"PreAlerta",IF(ISNUMBER(VLOOKUP(A328,POST,1,FALSE)),"PostAlerta",IF(ISNUMBER(VLOOKUP(A328,EXCL,1,FALSE)),"Excluida","no incluido")))</f>
        <v>no incluido</v>
      </c>
    </row>
    <row r="329" ht="15.75" customHeight="1">
      <c r="L329" s="12" t="str">
        <f>IF(ISNUMBER(VLOOKUP(A329,PRE,1,FALSE)),"PreAlerta",IF(ISNUMBER(VLOOKUP(A329,POST,1,FALSE)),"PostAlerta",IF(ISNUMBER(VLOOKUP(A329,EXCL,1,FALSE)),"Excluida","no incluido")))</f>
        <v>no incluido</v>
      </c>
    </row>
    <row r="330" ht="15.75" customHeight="1">
      <c r="L330" s="12" t="str">
        <f>IF(ISNUMBER(VLOOKUP(A330,PRE,1,FALSE)),"PreAlerta",IF(ISNUMBER(VLOOKUP(A330,POST,1,FALSE)),"PostAlerta",IF(ISNUMBER(VLOOKUP(A330,EXCL,1,FALSE)),"Excluida","no incluido")))</f>
        <v>no incluido</v>
      </c>
    </row>
    <row r="331" ht="15.75" customHeight="1">
      <c r="L331" s="12" t="str">
        <f>IF(ISNUMBER(VLOOKUP(A331,PRE,1,FALSE)),"PreAlerta",IF(ISNUMBER(VLOOKUP(A331,POST,1,FALSE)),"PostAlerta",IF(ISNUMBER(VLOOKUP(A331,EXCL,1,FALSE)),"Excluida","no incluido")))</f>
        <v>no incluido</v>
      </c>
    </row>
    <row r="332" ht="15.75" customHeight="1">
      <c r="L332" s="12" t="str">
        <f>IF(ISNUMBER(VLOOKUP(A332,PRE,1,FALSE)),"PreAlerta",IF(ISNUMBER(VLOOKUP(A332,POST,1,FALSE)),"PostAlerta",IF(ISNUMBER(VLOOKUP(A332,EXCL,1,FALSE)),"Excluida","no incluido")))</f>
        <v>no incluido</v>
      </c>
    </row>
    <row r="333" ht="15.75" customHeight="1">
      <c r="L333" s="12" t="str">
        <f>IF(ISNUMBER(VLOOKUP(A333,PRE,1,FALSE)),"PreAlerta",IF(ISNUMBER(VLOOKUP(A333,POST,1,FALSE)),"PostAlerta",IF(ISNUMBER(VLOOKUP(A333,EXCL,1,FALSE)),"Excluida","no incluido")))</f>
        <v>no incluido</v>
      </c>
    </row>
    <row r="334" ht="15.75" customHeight="1">
      <c r="L334" s="12" t="str">
        <f>IF(ISNUMBER(VLOOKUP(A334,PRE,1,FALSE)),"PreAlerta",IF(ISNUMBER(VLOOKUP(A334,POST,1,FALSE)),"PostAlerta",IF(ISNUMBER(VLOOKUP(A334,EXCL,1,FALSE)),"Excluida","no incluido")))</f>
        <v>no incluido</v>
      </c>
    </row>
    <row r="335" ht="15.75" customHeight="1">
      <c r="L335" s="12" t="str">
        <f>IF(ISNUMBER(VLOOKUP(A335,PRE,1,FALSE)),"PreAlerta",IF(ISNUMBER(VLOOKUP(A335,POST,1,FALSE)),"PostAlerta",IF(ISNUMBER(VLOOKUP(A335,EXCL,1,FALSE)),"Excluida","no incluido")))</f>
        <v>no incluido</v>
      </c>
    </row>
    <row r="336" ht="15.75" customHeight="1">
      <c r="L336" s="12" t="str">
        <f>IF(ISNUMBER(VLOOKUP(A336,PRE,1,FALSE)),"PreAlerta",IF(ISNUMBER(VLOOKUP(A336,POST,1,FALSE)),"PostAlerta",IF(ISNUMBER(VLOOKUP(A336,EXCL,1,FALSE)),"Excluida","no incluido")))</f>
        <v>no incluido</v>
      </c>
    </row>
    <row r="337" ht="15.75" customHeight="1">
      <c r="L337" s="12" t="str">
        <f>IF(ISNUMBER(VLOOKUP(A337,PRE,1,FALSE)),"PreAlerta",IF(ISNUMBER(VLOOKUP(A337,POST,1,FALSE)),"PostAlerta",IF(ISNUMBER(VLOOKUP(A337,EXCL,1,FALSE)),"Excluida","no incluido")))</f>
        <v>no incluido</v>
      </c>
    </row>
    <row r="338" ht="15.75" customHeight="1">
      <c r="L338" s="12" t="str">
        <f>IF(ISNUMBER(VLOOKUP(A338,PRE,1,FALSE)),"PreAlerta",IF(ISNUMBER(VLOOKUP(A338,POST,1,FALSE)),"PostAlerta",IF(ISNUMBER(VLOOKUP(A338,EXCL,1,FALSE)),"Excluida","no incluido")))</f>
        <v>no incluido</v>
      </c>
    </row>
    <row r="339" ht="15.75" customHeight="1">
      <c r="L339" s="12" t="str">
        <f>IF(ISNUMBER(VLOOKUP(A339,PRE,1,FALSE)),"PreAlerta",IF(ISNUMBER(VLOOKUP(A339,POST,1,FALSE)),"PostAlerta",IF(ISNUMBER(VLOOKUP(A339,EXCL,1,FALSE)),"Excluida","no incluido")))</f>
        <v>no incluido</v>
      </c>
    </row>
    <row r="340" ht="15.75" customHeight="1">
      <c r="L340" s="12" t="str">
        <f>IF(ISNUMBER(VLOOKUP(A340,PRE,1,FALSE)),"PreAlerta",IF(ISNUMBER(VLOOKUP(A340,POST,1,FALSE)),"PostAlerta",IF(ISNUMBER(VLOOKUP(A340,EXCL,1,FALSE)),"Excluida","no incluido")))</f>
        <v>no incluido</v>
      </c>
    </row>
    <row r="341" ht="15.75" customHeight="1">
      <c r="L341" s="12" t="str">
        <f>IF(ISNUMBER(VLOOKUP(A341,PRE,1,FALSE)),"PreAlerta",IF(ISNUMBER(VLOOKUP(A341,POST,1,FALSE)),"PostAlerta",IF(ISNUMBER(VLOOKUP(A341,EXCL,1,FALSE)),"Excluida","no incluido")))</f>
        <v>no incluido</v>
      </c>
    </row>
    <row r="342" ht="15.75" customHeight="1">
      <c r="L342" s="12" t="str">
        <f>IF(ISNUMBER(VLOOKUP(A342,PRE,1,FALSE)),"PreAlerta",IF(ISNUMBER(VLOOKUP(A342,POST,1,FALSE)),"PostAlerta",IF(ISNUMBER(VLOOKUP(A342,EXCL,1,FALSE)),"Excluida","no incluido")))</f>
        <v>no incluido</v>
      </c>
    </row>
    <row r="343" ht="15.75" customHeight="1">
      <c r="L343" s="12" t="str">
        <f>IF(ISNUMBER(VLOOKUP(A343,PRE,1,FALSE)),"PreAlerta",IF(ISNUMBER(VLOOKUP(A343,POST,1,FALSE)),"PostAlerta",IF(ISNUMBER(VLOOKUP(A343,EXCL,1,FALSE)),"Excluida","no incluido")))</f>
        <v>no incluido</v>
      </c>
    </row>
    <row r="344" ht="15.75" customHeight="1">
      <c r="L344" s="12" t="str">
        <f>IF(ISNUMBER(VLOOKUP(A344,PRE,1,FALSE)),"PreAlerta",IF(ISNUMBER(VLOOKUP(A344,POST,1,FALSE)),"PostAlerta",IF(ISNUMBER(VLOOKUP(A344,EXCL,1,FALSE)),"Excluida","no incluido")))</f>
        <v>no incluido</v>
      </c>
    </row>
    <row r="345" ht="15.75" customHeight="1">
      <c r="L345" s="12" t="str">
        <f>IF(ISNUMBER(VLOOKUP(A345,PRE,1,FALSE)),"PreAlerta",IF(ISNUMBER(VLOOKUP(A345,POST,1,FALSE)),"PostAlerta",IF(ISNUMBER(VLOOKUP(A345,EXCL,1,FALSE)),"Excluida","no incluido")))</f>
        <v>no incluido</v>
      </c>
    </row>
    <row r="346" ht="15.75" customHeight="1">
      <c r="L346" s="12" t="str">
        <f>IF(ISNUMBER(VLOOKUP(A346,PRE,1,FALSE)),"PreAlerta",IF(ISNUMBER(VLOOKUP(A346,POST,1,FALSE)),"PostAlerta",IF(ISNUMBER(VLOOKUP(A346,EXCL,1,FALSE)),"Excluida","no incluido")))</f>
        <v>no incluido</v>
      </c>
    </row>
    <row r="347" ht="15.75" customHeight="1">
      <c r="L347" s="12" t="str">
        <f>IF(ISNUMBER(VLOOKUP(A347,PRE,1,FALSE)),"PreAlerta",IF(ISNUMBER(VLOOKUP(A347,POST,1,FALSE)),"PostAlerta",IF(ISNUMBER(VLOOKUP(A347,EXCL,1,FALSE)),"Excluida","no incluido")))</f>
        <v>no incluido</v>
      </c>
    </row>
    <row r="348" ht="15.75" customHeight="1">
      <c r="L348" s="12" t="str">
        <f>IF(ISNUMBER(VLOOKUP(A348,PRE,1,FALSE)),"PreAlerta",IF(ISNUMBER(VLOOKUP(A348,POST,1,FALSE)),"PostAlerta",IF(ISNUMBER(VLOOKUP(A348,EXCL,1,FALSE)),"Excluida","no incluido")))</f>
        <v>no incluido</v>
      </c>
    </row>
    <row r="349" ht="15.75" customHeight="1">
      <c r="L349" s="12" t="str">
        <f>IF(ISNUMBER(VLOOKUP(A349,PRE,1,FALSE)),"PreAlerta",IF(ISNUMBER(VLOOKUP(A349,POST,1,FALSE)),"PostAlerta",IF(ISNUMBER(VLOOKUP(A349,EXCL,1,FALSE)),"Excluida","no incluido")))</f>
        <v>no incluido</v>
      </c>
    </row>
    <row r="350" ht="15.75" customHeight="1">
      <c r="L350" s="12" t="str">
        <f>IF(ISNUMBER(VLOOKUP(A350,PRE,1,FALSE)),"PreAlerta",IF(ISNUMBER(VLOOKUP(A350,POST,1,FALSE)),"PostAlerta",IF(ISNUMBER(VLOOKUP(A350,EXCL,1,FALSE)),"Excluida","no incluido")))</f>
        <v>no incluido</v>
      </c>
    </row>
    <row r="351" ht="15.75" customHeight="1">
      <c r="L351" s="12" t="str">
        <f>IF(ISNUMBER(VLOOKUP(A351,PRE,1,FALSE)),"PreAlerta",IF(ISNUMBER(VLOOKUP(A351,POST,1,FALSE)),"PostAlerta",IF(ISNUMBER(VLOOKUP(A351,EXCL,1,FALSE)),"Excluida","no incluido")))</f>
        <v>no incluido</v>
      </c>
    </row>
    <row r="352" ht="15.75" customHeight="1">
      <c r="L352" s="12" t="str">
        <f>IF(ISNUMBER(VLOOKUP(A352,PRE,1,FALSE)),"PreAlerta",IF(ISNUMBER(VLOOKUP(A352,POST,1,FALSE)),"PostAlerta",IF(ISNUMBER(VLOOKUP(A352,EXCL,1,FALSE)),"Excluida","no incluido")))</f>
        <v>no incluido</v>
      </c>
    </row>
    <row r="353" ht="15.75" customHeight="1">
      <c r="L353" s="12" t="str">
        <f>IF(ISNUMBER(VLOOKUP(A353,PRE,1,FALSE)),"PreAlerta",IF(ISNUMBER(VLOOKUP(A353,POST,1,FALSE)),"PostAlerta",IF(ISNUMBER(VLOOKUP(A353,EXCL,1,FALSE)),"Excluida","no incluido")))</f>
        <v>no incluido</v>
      </c>
    </row>
    <row r="354" ht="15.75" customHeight="1">
      <c r="L354" s="12" t="str">
        <f>IF(ISNUMBER(VLOOKUP(A354,PRE,1,FALSE)),"PreAlerta",IF(ISNUMBER(VLOOKUP(A354,POST,1,FALSE)),"PostAlerta",IF(ISNUMBER(VLOOKUP(A354,EXCL,1,FALSE)),"Excluida","no incluido")))</f>
        <v>no incluido</v>
      </c>
    </row>
    <row r="355" ht="15.75" customHeight="1">
      <c r="L355" s="12" t="str">
        <f>IF(ISNUMBER(VLOOKUP(A355,PRE,1,FALSE)),"PreAlerta",IF(ISNUMBER(VLOOKUP(A355,POST,1,FALSE)),"PostAlerta",IF(ISNUMBER(VLOOKUP(A355,EXCL,1,FALSE)),"Excluida","no incluido")))</f>
        <v>no incluido</v>
      </c>
    </row>
    <row r="356" ht="15.75" customHeight="1">
      <c r="L356" s="12" t="str">
        <f>IF(ISNUMBER(VLOOKUP(A356,PRE,1,FALSE)),"PreAlerta",IF(ISNUMBER(VLOOKUP(A356,POST,1,FALSE)),"PostAlerta",IF(ISNUMBER(VLOOKUP(A356,EXCL,1,FALSE)),"Excluida","no incluido")))</f>
        <v>no incluido</v>
      </c>
    </row>
    <row r="357" ht="15.75" customHeight="1">
      <c r="L357" s="12" t="str">
        <f>IF(ISNUMBER(VLOOKUP(A357,PRE,1,FALSE)),"PreAlerta",IF(ISNUMBER(VLOOKUP(A357,POST,1,FALSE)),"PostAlerta",IF(ISNUMBER(VLOOKUP(A357,EXCL,1,FALSE)),"Excluida","no incluido")))</f>
        <v>no incluido</v>
      </c>
    </row>
    <row r="358" ht="15.75" customHeight="1">
      <c r="L358" s="12" t="str">
        <f>IF(ISNUMBER(VLOOKUP(A358,PRE,1,FALSE)),"PreAlerta",IF(ISNUMBER(VLOOKUP(A358,POST,1,FALSE)),"PostAlerta",IF(ISNUMBER(VLOOKUP(A358,EXCL,1,FALSE)),"Excluida","no incluido")))</f>
        <v>no incluido</v>
      </c>
    </row>
    <row r="359" ht="15.75" customHeight="1">
      <c r="L359" s="12" t="str">
        <f>IF(ISNUMBER(VLOOKUP(A359,PRE,1,FALSE)),"PreAlerta",IF(ISNUMBER(VLOOKUP(A359,POST,1,FALSE)),"PostAlerta",IF(ISNUMBER(VLOOKUP(A359,EXCL,1,FALSE)),"Excluida","no incluido")))</f>
        <v>no incluido</v>
      </c>
    </row>
    <row r="360" ht="15.75" customHeight="1">
      <c r="L360" s="12" t="str">
        <f>IF(ISNUMBER(VLOOKUP(A360,PRE,1,FALSE)),"PreAlerta",IF(ISNUMBER(VLOOKUP(A360,POST,1,FALSE)),"PostAlerta",IF(ISNUMBER(VLOOKUP(A360,EXCL,1,FALSE)),"Excluida","no incluido")))</f>
        <v>no incluido</v>
      </c>
    </row>
    <row r="361" ht="15.75" customHeight="1">
      <c r="L361" s="12" t="str">
        <f>IF(ISNUMBER(VLOOKUP(A361,PRE,1,FALSE)),"PreAlerta",IF(ISNUMBER(VLOOKUP(A361,POST,1,FALSE)),"PostAlerta",IF(ISNUMBER(VLOOKUP(A361,EXCL,1,FALSE)),"Excluida","no incluido")))</f>
        <v>no incluido</v>
      </c>
    </row>
    <row r="362" ht="15.75" customHeight="1">
      <c r="L362" s="12" t="str">
        <f>IF(ISNUMBER(VLOOKUP(A362,PRE,1,FALSE)),"PreAlerta",IF(ISNUMBER(VLOOKUP(A362,POST,1,FALSE)),"PostAlerta",IF(ISNUMBER(VLOOKUP(A362,EXCL,1,FALSE)),"Excluida","no incluido")))</f>
        <v>no incluido</v>
      </c>
    </row>
    <row r="363" ht="15.75" customHeight="1">
      <c r="L363" s="12" t="str">
        <f>IF(ISNUMBER(VLOOKUP(A363,PRE,1,FALSE)),"PreAlerta",IF(ISNUMBER(VLOOKUP(A363,POST,1,FALSE)),"PostAlerta",IF(ISNUMBER(VLOOKUP(A363,EXCL,1,FALSE)),"Excluida","no incluido")))</f>
        <v>no incluido</v>
      </c>
    </row>
    <row r="364" ht="15.75" customHeight="1">
      <c r="L364" s="12" t="str">
        <f>IF(ISNUMBER(VLOOKUP(A364,PRE,1,FALSE)),"PreAlerta",IF(ISNUMBER(VLOOKUP(A364,POST,1,FALSE)),"PostAlerta",IF(ISNUMBER(VLOOKUP(A364,EXCL,1,FALSE)),"Excluida","no incluido")))</f>
        <v>no incluido</v>
      </c>
    </row>
    <row r="365" ht="15.75" customHeight="1">
      <c r="L365" s="12" t="str">
        <f>IF(ISNUMBER(VLOOKUP(A365,PRE,1,FALSE)),"PreAlerta",IF(ISNUMBER(VLOOKUP(A365,POST,1,FALSE)),"PostAlerta",IF(ISNUMBER(VLOOKUP(A365,EXCL,1,FALSE)),"Excluida","no incluido")))</f>
        <v>no incluido</v>
      </c>
    </row>
    <row r="366" ht="15.75" customHeight="1">
      <c r="L366" s="12" t="str">
        <f>IF(ISNUMBER(VLOOKUP(A366,PRE,1,FALSE)),"PreAlerta",IF(ISNUMBER(VLOOKUP(A366,POST,1,FALSE)),"PostAlerta",IF(ISNUMBER(VLOOKUP(A366,EXCL,1,FALSE)),"Excluida","no incluido")))</f>
        <v>no incluido</v>
      </c>
    </row>
    <row r="367" ht="15.75" customHeight="1">
      <c r="L367" s="12" t="str">
        <f>IF(ISNUMBER(VLOOKUP(A367,PRE,1,FALSE)),"PreAlerta",IF(ISNUMBER(VLOOKUP(A367,POST,1,FALSE)),"PostAlerta",IF(ISNUMBER(VLOOKUP(A367,EXCL,1,FALSE)),"Excluida","no incluido")))</f>
        <v>no incluido</v>
      </c>
    </row>
    <row r="368" ht="15.75" customHeight="1">
      <c r="L368" s="12" t="str">
        <f>IF(ISNUMBER(VLOOKUP(A368,PRE,1,FALSE)),"PreAlerta",IF(ISNUMBER(VLOOKUP(A368,POST,1,FALSE)),"PostAlerta",IF(ISNUMBER(VLOOKUP(A368,EXCL,1,FALSE)),"Excluida","no incluido")))</f>
        <v>no incluido</v>
      </c>
    </row>
    <row r="369" ht="15.75" customHeight="1">
      <c r="L369" s="12" t="str">
        <f>IF(ISNUMBER(VLOOKUP(A369,PRE,1,FALSE)),"PreAlerta",IF(ISNUMBER(VLOOKUP(A369,POST,1,FALSE)),"PostAlerta",IF(ISNUMBER(VLOOKUP(A369,EXCL,1,FALSE)),"Excluida","no incluido")))</f>
        <v>no incluido</v>
      </c>
    </row>
    <row r="370" ht="15.75" customHeight="1">
      <c r="L370" s="12" t="str">
        <f>IF(ISNUMBER(VLOOKUP(A370,PRE,1,FALSE)),"PreAlerta",IF(ISNUMBER(VLOOKUP(A370,POST,1,FALSE)),"PostAlerta",IF(ISNUMBER(VLOOKUP(A370,EXCL,1,FALSE)),"Excluida","no incluido")))</f>
        <v>no incluido</v>
      </c>
    </row>
    <row r="371" ht="15.75" customHeight="1">
      <c r="L371" s="12" t="str">
        <f>IF(ISNUMBER(VLOOKUP(A371,PRE,1,FALSE)),"PreAlerta",IF(ISNUMBER(VLOOKUP(A371,POST,1,FALSE)),"PostAlerta",IF(ISNUMBER(VLOOKUP(A371,EXCL,1,FALSE)),"Excluida","no incluido")))</f>
        <v>no incluido</v>
      </c>
    </row>
    <row r="372" ht="15.75" customHeight="1">
      <c r="L372" s="12" t="str">
        <f>IF(ISNUMBER(VLOOKUP(A372,PRE,1,FALSE)),"PreAlerta",IF(ISNUMBER(VLOOKUP(A372,POST,1,FALSE)),"PostAlerta",IF(ISNUMBER(VLOOKUP(A372,EXCL,1,FALSE)),"Excluida","no incluido")))</f>
        <v>no incluido</v>
      </c>
    </row>
    <row r="373" ht="15.75" customHeight="1">
      <c r="L373" s="12" t="str">
        <f>IF(ISNUMBER(VLOOKUP(A373,PRE,1,FALSE)),"PreAlerta",IF(ISNUMBER(VLOOKUP(A373,POST,1,FALSE)),"PostAlerta",IF(ISNUMBER(VLOOKUP(A373,EXCL,1,FALSE)),"Excluida","no incluido")))</f>
        <v>no incluido</v>
      </c>
    </row>
    <row r="374" ht="15.75" customHeight="1">
      <c r="L374" s="12" t="str">
        <f>IF(ISNUMBER(VLOOKUP(A374,PRE,1,FALSE)),"PreAlerta",IF(ISNUMBER(VLOOKUP(A374,POST,1,FALSE)),"PostAlerta",IF(ISNUMBER(VLOOKUP(A374,EXCL,1,FALSE)),"Excluida","no incluido")))</f>
        <v>no incluido</v>
      </c>
    </row>
    <row r="375" ht="15.75" customHeight="1">
      <c r="L375" s="12" t="str">
        <f>IF(ISNUMBER(VLOOKUP(A375,PRE,1,FALSE)),"PreAlerta",IF(ISNUMBER(VLOOKUP(A375,POST,1,FALSE)),"PostAlerta",IF(ISNUMBER(VLOOKUP(A375,EXCL,1,FALSE)),"Excluida","no incluido")))</f>
        <v>no incluido</v>
      </c>
    </row>
    <row r="376" ht="15.75" customHeight="1">
      <c r="L376" s="12" t="str">
        <f>IF(ISNUMBER(VLOOKUP(A376,PRE,1,FALSE)),"PreAlerta",IF(ISNUMBER(VLOOKUP(A376,POST,1,FALSE)),"PostAlerta",IF(ISNUMBER(VLOOKUP(A376,EXCL,1,FALSE)),"Excluida","no incluido")))</f>
        <v>no incluido</v>
      </c>
    </row>
    <row r="377" ht="15.75" customHeight="1">
      <c r="L377" s="12" t="str">
        <f>IF(ISNUMBER(VLOOKUP(A377,PRE,1,FALSE)),"PreAlerta",IF(ISNUMBER(VLOOKUP(A377,POST,1,FALSE)),"PostAlerta",IF(ISNUMBER(VLOOKUP(A377,EXCL,1,FALSE)),"Excluida","no incluido")))</f>
        <v>no incluido</v>
      </c>
    </row>
    <row r="378" ht="15.75" customHeight="1">
      <c r="L378" s="12" t="str">
        <f>IF(ISNUMBER(VLOOKUP(A378,PRE,1,FALSE)),"PreAlerta",IF(ISNUMBER(VLOOKUP(A378,POST,1,FALSE)),"PostAlerta",IF(ISNUMBER(VLOOKUP(A378,EXCL,1,FALSE)),"Excluida","no incluido")))</f>
        <v>no incluido</v>
      </c>
    </row>
    <row r="379" ht="15.75" customHeight="1">
      <c r="L379" s="12" t="str">
        <f>IF(ISNUMBER(VLOOKUP(A379,PRE,1,FALSE)),"PreAlerta",IF(ISNUMBER(VLOOKUP(A379,POST,1,FALSE)),"PostAlerta",IF(ISNUMBER(VLOOKUP(A379,EXCL,1,FALSE)),"Excluida","no incluido")))</f>
        <v>no incluido</v>
      </c>
    </row>
    <row r="380" ht="15.75" customHeight="1">
      <c r="L380" s="12" t="str">
        <f>IF(ISNUMBER(VLOOKUP(A380,PRE,1,FALSE)),"PreAlerta",IF(ISNUMBER(VLOOKUP(A380,POST,1,FALSE)),"PostAlerta",IF(ISNUMBER(VLOOKUP(A380,EXCL,1,FALSE)),"Excluida","no incluido")))</f>
        <v>no incluido</v>
      </c>
    </row>
    <row r="381" ht="15.75" customHeight="1">
      <c r="L381" s="12" t="str">
        <f>IF(ISNUMBER(VLOOKUP(A381,PRE,1,FALSE)),"PreAlerta",IF(ISNUMBER(VLOOKUP(A381,POST,1,FALSE)),"PostAlerta",IF(ISNUMBER(VLOOKUP(A381,EXCL,1,FALSE)),"Excluida","no incluido")))</f>
        <v>no incluido</v>
      </c>
    </row>
    <row r="382" ht="15.75" customHeight="1">
      <c r="L382" s="12" t="str">
        <f>IF(ISNUMBER(VLOOKUP(A382,PRE,1,FALSE)),"PreAlerta",IF(ISNUMBER(VLOOKUP(A382,POST,1,FALSE)),"PostAlerta",IF(ISNUMBER(VLOOKUP(A382,EXCL,1,FALSE)),"Excluida","no incluido")))</f>
        <v>no incluido</v>
      </c>
    </row>
    <row r="383" ht="15.75" customHeight="1">
      <c r="L383" s="12" t="str">
        <f>IF(ISNUMBER(VLOOKUP(A383,PRE,1,FALSE)),"PreAlerta",IF(ISNUMBER(VLOOKUP(A383,POST,1,FALSE)),"PostAlerta",IF(ISNUMBER(VLOOKUP(A383,EXCL,1,FALSE)),"Excluida","no incluido")))</f>
        <v>no incluido</v>
      </c>
    </row>
    <row r="384" ht="15.75" customHeight="1">
      <c r="L384" s="12" t="str">
        <f>IF(ISNUMBER(VLOOKUP(A384,PRE,1,FALSE)),"PreAlerta",IF(ISNUMBER(VLOOKUP(A384,POST,1,FALSE)),"PostAlerta",IF(ISNUMBER(VLOOKUP(A384,EXCL,1,FALSE)),"Excluida","no incluido")))</f>
        <v>no incluido</v>
      </c>
    </row>
    <row r="385" ht="15.75" customHeight="1">
      <c r="L385" s="12" t="str">
        <f>IF(ISNUMBER(VLOOKUP(A385,PRE,1,FALSE)),"PreAlerta",IF(ISNUMBER(VLOOKUP(A385,POST,1,FALSE)),"PostAlerta",IF(ISNUMBER(VLOOKUP(A385,EXCL,1,FALSE)),"Excluida","no incluido")))</f>
        <v>no incluido</v>
      </c>
    </row>
    <row r="386" ht="15.75" customHeight="1">
      <c r="L386" s="12" t="str">
        <f>IF(ISNUMBER(VLOOKUP(A386,PRE,1,FALSE)),"PreAlerta",IF(ISNUMBER(VLOOKUP(A386,POST,1,FALSE)),"PostAlerta",IF(ISNUMBER(VLOOKUP(A386,EXCL,1,FALSE)),"Excluida","no incluido")))</f>
        <v>no incluido</v>
      </c>
    </row>
    <row r="387" ht="15.75" customHeight="1">
      <c r="L387" s="12" t="str">
        <f>IF(ISNUMBER(VLOOKUP(A387,PRE,1,FALSE)),"PreAlerta",IF(ISNUMBER(VLOOKUP(A387,POST,1,FALSE)),"PostAlerta",IF(ISNUMBER(VLOOKUP(A387,EXCL,1,FALSE)),"Excluida","no incluido")))</f>
        <v>no incluido</v>
      </c>
    </row>
    <row r="388" ht="15.75" customHeight="1">
      <c r="L388" s="12" t="str">
        <f>IF(ISNUMBER(VLOOKUP(A388,PRE,1,FALSE)),"PreAlerta",IF(ISNUMBER(VLOOKUP(A388,POST,1,FALSE)),"PostAlerta",IF(ISNUMBER(VLOOKUP(A388,EXCL,1,FALSE)),"Excluida","no incluido")))</f>
        <v>no incluido</v>
      </c>
    </row>
    <row r="389" ht="15.75" customHeight="1">
      <c r="L389" s="12" t="str">
        <f>IF(ISNUMBER(VLOOKUP(A389,PRE,1,FALSE)),"PreAlerta",IF(ISNUMBER(VLOOKUP(A389,POST,1,FALSE)),"PostAlerta",IF(ISNUMBER(VLOOKUP(A389,EXCL,1,FALSE)),"Excluida","no incluido")))</f>
        <v>no incluido</v>
      </c>
    </row>
    <row r="390" ht="15.75" customHeight="1">
      <c r="L390" s="12" t="str">
        <f>IF(ISNUMBER(VLOOKUP(A390,PRE,1,FALSE)),"PreAlerta",IF(ISNUMBER(VLOOKUP(A390,POST,1,FALSE)),"PostAlerta",IF(ISNUMBER(VLOOKUP(A390,EXCL,1,FALSE)),"Excluida","no incluido")))</f>
        <v>no incluido</v>
      </c>
    </row>
    <row r="391" ht="15.75" customHeight="1">
      <c r="L391" s="12" t="str">
        <f>IF(ISNUMBER(VLOOKUP(A391,PRE,1,FALSE)),"PreAlerta",IF(ISNUMBER(VLOOKUP(A391,POST,1,FALSE)),"PostAlerta",IF(ISNUMBER(VLOOKUP(A391,EXCL,1,FALSE)),"Excluida","no incluido")))</f>
        <v>no incluido</v>
      </c>
    </row>
    <row r="392" ht="15.75" customHeight="1">
      <c r="L392" s="12" t="str">
        <f>IF(ISNUMBER(VLOOKUP(A392,PRE,1,FALSE)),"PreAlerta",IF(ISNUMBER(VLOOKUP(A392,POST,1,FALSE)),"PostAlerta",IF(ISNUMBER(VLOOKUP(A392,EXCL,1,FALSE)),"Excluida","no incluido")))</f>
        <v>no incluido</v>
      </c>
    </row>
    <row r="393" ht="15.75" customHeight="1">
      <c r="L393" s="12" t="str">
        <f>IF(ISNUMBER(VLOOKUP(A393,PRE,1,FALSE)),"PreAlerta",IF(ISNUMBER(VLOOKUP(A393,POST,1,FALSE)),"PostAlerta",IF(ISNUMBER(VLOOKUP(A393,EXCL,1,FALSE)),"Excluida","no incluido")))</f>
        <v>no incluido</v>
      </c>
    </row>
    <row r="394" ht="15.75" customHeight="1">
      <c r="L394" s="12" t="str">
        <f>IF(ISNUMBER(VLOOKUP(A394,PRE,1,FALSE)),"PreAlerta",IF(ISNUMBER(VLOOKUP(A394,POST,1,FALSE)),"PostAlerta",IF(ISNUMBER(VLOOKUP(A394,EXCL,1,FALSE)),"Excluida","no incluido")))</f>
        <v>no incluido</v>
      </c>
    </row>
    <row r="395" ht="15.75" customHeight="1">
      <c r="L395" s="12" t="str">
        <f>IF(ISNUMBER(VLOOKUP(A395,PRE,1,FALSE)),"PreAlerta",IF(ISNUMBER(VLOOKUP(A395,POST,1,FALSE)),"PostAlerta",IF(ISNUMBER(VLOOKUP(A395,EXCL,1,FALSE)),"Excluida","no incluido")))</f>
        <v>no incluido</v>
      </c>
    </row>
    <row r="396" ht="15.75" customHeight="1">
      <c r="L396" s="12" t="str">
        <f>IF(ISNUMBER(VLOOKUP(A396,PRE,1,FALSE)),"PreAlerta",IF(ISNUMBER(VLOOKUP(A396,POST,1,FALSE)),"PostAlerta",IF(ISNUMBER(VLOOKUP(A396,EXCL,1,FALSE)),"Excluida","no incluido")))</f>
        <v>no incluido</v>
      </c>
    </row>
    <row r="397" ht="15.75" customHeight="1">
      <c r="L397" s="12" t="str">
        <f>IF(ISNUMBER(VLOOKUP(A397,PRE,1,FALSE)),"PreAlerta",IF(ISNUMBER(VLOOKUP(A397,POST,1,FALSE)),"PostAlerta",IF(ISNUMBER(VLOOKUP(A397,EXCL,1,FALSE)),"Excluida","no incluido")))</f>
        <v>no incluido</v>
      </c>
    </row>
    <row r="398" ht="15.75" customHeight="1">
      <c r="L398" s="12" t="str">
        <f>IF(ISNUMBER(VLOOKUP(A398,PRE,1,FALSE)),"PreAlerta",IF(ISNUMBER(VLOOKUP(A398,POST,1,FALSE)),"PostAlerta",IF(ISNUMBER(VLOOKUP(A398,EXCL,1,FALSE)),"Excluida","no incluido")))</f>
        <v>no incluido</v>
      </c>
    </row>
    <row r="399" ht="15.75" customHeight="1">
      <c r="L399" s="12" t="str">
        <f>IF(ISNUMBER(VLOOKUP(A399,PRE,1,FALSE)),"PreAlerta",IF(ISNUMBER(VLOOKUP(A399,POST,1,FALSE)),"PostAlerta",IF(ISNUMBER(VLOOKUP(A399,EXCL,1,FALSE)),"Excluida","no incluido")))</f>
        <v>no incluido</v>
      </c>
    </row>
    <row r="400" ht="15.75" customHeight="1">
      <c r="L400" s="12" t="str">
        <f>IF(ISNUMBER(VLOOKUP(A400,PRE,1,FALSE)),"PreAlerta",IF(ISNUMBER(VLOOKUP(A400,POST,1,FALSE)),"PostAlerta",IF(ISNUMBER(VLOOKUP(A400,EXCL,1,FALSE)),"Excluida","no incluido")))</f>
        <v>no incluido</v>
      </c>
    </row>
    <row r="401" ht="15.75" customHeight="1">
      <c r="L401" s="12" t="str">
        <f>IF(ISNUMBER(VLOOKUP(A401,PRE,1,FALSE)),"PreAlerta",IF(ISNUMBER(VLOOKUP(A401,POST,1,FALSE)),"PostAlerta",IF(ISNUMBER(VLOOKUP(A401,EXCL,1,FALSE)),"Excluida","no incluido")))</f>
        <v>no incluido</v>
      </c>
    </row>
    <row r="402" ht="15.75" customHeight="1">
      <c r="L402" s="12" t="str">
        <f>IF(ISNUMBER(VLOOKUP(A402,PRE,1,FALSE)),"PreAlerta",IF(ISNUMBER(VLOOKUP(A402,POST,1,FALSE)),"PostAlerta",IF(ISNUMBER(VLOOKUP(A402,EXCL,1,FALSE)),"Excluida","no incluido")))</f>
        <v>no incluido</v>
      </c>
    </row>
    <row r="403" ht="15.75" customHeight="1">
      <c r="L403" s="12" t="str">
        <f>IF(ISNUMBER(VLOOKUP(A403,PRE,1,FALSE)),"PreAlerta",IF(ISNUMBER(VLOOKUP(A403,POST,1,FALSE)),"PostAlerta",IF(ISNUMBER(VLOOKUP(A403,EXCL,1,FALSE)),"Excluida","no incluido")))</f>
        <v>no incluido</v>
      </c>
    </row>
    <row r="404" ht="15.75" customHeight="1">
      <c r="L404" s="12" t="str">
        <f>IF(ISNUMBER(VLOOKUP(A404,PRE,1,FALSE)),"PreAlerta",IF(ISNUMBER(VLOOKUP(A404,POST,1,FALSE)),"PostAlerta",IF(ISNUMBER(VLOOKUP(A404,EXCL,1,FALSE)),"Excluida","no incluido")))</f>
        <v>no incluido</v>
      </c>
    </row>
    <row r="405" ht="15.75" customHeight="1">
      <c r="L405" s="12" t="str">
        <f>IF(ISNUMBER(VLOOKUP(A405,PRE,1,FALSE)),"PreAlerta",IF(ISNUMBER(VLOOKUP(A405,POST,1,FALSE)),"PostAlerta",IF(ISNUMBER(VLOOKUP(A405,EXCL,1,FALSE)),"Excluida","no incluido")))</f>
        <v>no incluido</v>
      </c>
    </row>
    <row r="406" ht="15.75" customHeight="1">
      <c r="L406" s="12" t="str">
        <f>IF(ISNUMBER(VLOOKUP(A406,PRE,1,FALSE)),"PreAlerta",IF(ISNUMBER(VLOOKUP(A406,POST,1,FALSE)),"PostAlerta",IF(ISNUMBER(VLOOKUP(A406,EXCL,1,FALSE)),"Excluida","no incluido")))</f>
        <v>no incluido</v>
      </c>
    </row>
    <row r="407" ht="15.75" customHeight="1">
      <c r="L407" s="12" t="str">
        <f>IF(ISNUMBER(VLOOKUP(A407,PRE,1,FALSE)),"PreAlerta",IF(ISNUMBER(VLOOKUP(A407,POST,1,FALSE)),"PostAlerta",IF(ISNUMBER(VLOOKUP(A407,EXCL,1,FALSE)),"Excluida","no incluido")))</f>
        <v>no incluido</v>
      </c>
    </row>
    <row r="408" ht="15.75" customHeight="1">
      <c r="L408" s="12" t="str">
        <f>IF(ISNUMBER(VLOOKUP(A408,PRE,1,FALSE)),"PreAlerta",IF(ISNUMBER(VLOOKUP(A408,POST,1,FALSE)),"PostAlerta",IF(ISNUMBER(VLOOKUP(A408,EXCL,1,FALSE)),"Excluida","no incluido")))</f>
        <v>no incluido</v>
      </c>
    </row>
    <row r="409" ht="15.75" customHeight="1">
      <c r="L409" s="12" t="str">
        <f>IF(ISNUMBER(VLOOKUP(A409,PRE,1,FALSE)),"PreAlerta",IF(ISNUMBER(VLOOKUP(A409,POST,1,FALSE)),"PostAlerta",IF(ISNUMBER(VLOOKUP(A409,EXCL,1,FALSE)),"Excluida","no incluido")))</f>
        <v>no incluido</v>
      </c>
    </row>
    <row r="410" ht="15.75" customHeight="1">
      <c r="L410" s="12" t="str">
        <f>IF(ISNUMBER(VLOOKUP(A410,PRE,1,FALSE)),"PreAlerta",IF(ISNUMBER(VLOOKUP(A410,POST,1,FALSE)),"PostAlerta",IF(ISNUMBER(VLOOKUP(A410,EXCL,1,FALSE)),"Excluida","no incluido")))</f>
        <v>no incluido</v>
      </c>
    </row>
    <row r="411" ht="15.75" customHeight="1">
      <c r="L411" s="12" t="str">
        <f>IF(ISNUMBER(VLOOKUP(A411,PRE,1,FALSE)),"PreAlerta",IF(ISNUMBER(VLOOKUP(A411,POST,1,FALSE)),"PostAlerta",IF(ISNUMBER(VLOOKUP(A411,EXCL,1,FALSE)),"Excluida","no incluido")))</f>
        <v>no incluido</v>
      </c>
    </row>
    <row r="412" ht="15.75" customHeight="1">
      <c r="L412" s="12" t="str">
        <f>IF(ISNUMBER(VLOOKUP(A412,PRE,1,FALSE)),"PreAlerta",IF(ISNUMBER(VLOOKUP(A412,POST,1,FALSE)),"PostAlerta",IF(ISNUMBER(VLOOKUP(A412,EXCL,1,FALSE)),"Excluida","no incluido")))</f>
        <v>no incluido</v>
      </c>
    </row>
    <row r="413" ht="15.75" customHeight="1">
      <c r="L413" s="12" t="str">
        <f>IF(ISNUMBER(VLOOKUP(A413,PRE,1,FALSE)),"PreAlerta",IF(ISNUMBER(VLOOKUP(A413,POST,1,FALSE)),"PostAlerta",IF(ISNUMBER(VLOOKUP(A413,EXCL,1,FALSE)),"Excluida","no incluido")))</f>
        <v>no incluido</v>
      </c>
    </row>
    <row r="414" ht="15.75" customHeight="1">
      <c r="L414" s="12" t="str">
        <f>IF(ISNUMBER(VLOOKUP(A414,PRE,1,FALSE)),"PreAlerta",IF(ISNUMBER(VLOOKUP(A414,POST,1,FALSE)),"PostAlerta",IF(ISNUMBER(VLOOKUP(A414,EXCL,1,FALSE)),"Excluida","no incluido")))</f>
        <v>no incluido</v>
      </c>
    </row>
    <row r="415" ht="15.75" customHeight="1">
      <c r="L415" s="12" t="str">
        <f>IF(ISNUMBER(VLOOKUP(A415,PRE,1,FALSE)),"PreAlerta",IF(ISNUMBER(VLOOKUP(A415,POST,1,FALSE)),"PostAlerta",IF(ISNUMBER(VLOOKUP(A415,EXCL,1,FALSE)),"Excluida","no incluido")))</f>
        <v>no incluido</v>
      </c>
    </row>
    <row r="416" ht="15.75" customHeight="1">
      <c r="L416" s="12" t="str">
        <f>IF(ISNUMBER(VLOOKUP(A416,PRE,1,FALSE)),"PreAlerta",IF(ISNUMBER(VLOOKUP(A416,POST,1,FALSE)),"PostAlerta",IF(ISNUMBER(VLOOKUP(A416,EXCL,1,FALSE)),"Excluida","no incluido")))</f>
        <v>no incluido</v>
      </c>
    </row>
    <row r="417" ht="15.75" customHeight="1">
      <c r="L417" s="12" t="str">
        <f>IF(ISNUMBER(VLOOKUP(A417,PRE,1,FALSE)),"PreAlerta",IF(ISNUMBER(VLOOKUP(A417,POST,1,FALSE)),"PostAlerta",IF(ISNUMBER(VLOOKUP(A417,EXCL,1,FALSE)),"Excluida","no incluido")))</f>
        <v>no incluido</v>
      </c>
    </row>
    <row r="418" ht="15.75" customHeight="1">
      <c r="L418" s="12" t="str">
        <f>IF(ISNUMBER(VLOOKUP(A418,PRE,1,FALSE)),"PreAlerta",IF(ISNUMBER(VLOOKUP(A418,POST,1,FALSE)),"PostAlerta",IF(ISNUMBER(VLOOKUP(A418,EXCL,1,FALSE)),"Excluida","no incluido")))</f>
        <v>no incluido</v>
      </c>
    </row>
    <row r="419" ht="15.75" customHeight="1">
      <c r="L419" s="12" t="str">
        <f>IF(ISNUMBER(VLOOKUP(A419,PRE,1,FALSE)),"PreAlerta",IF(ISNUMBER(VLOOKUP(A419,POST,1,FALSE)),"PostAlerta",IF(ISNUMBER(VLOOKUP(A419,EXCL,1,FALSE)),"Excluida","no incluido")))</f>
        <v>no incluido</v>
      </c>
    </row>
    <row r="420" ht="15.75" customHeight="1">
      <c r="L420" s="12" t="str">
        <f>IF(ISNUMBER(VLOOKUP(A420,PRE,1,FALSE)),"PreAlerta",IF(ISNUMBER(VLOOKUP(A420,POST,1,FALSE)),"PostAlerta",IF(ISNUMBER(VLOOKUP(A420,EXCL,1,FALSE)),"Excluida","no incluido")))</f>
        <v>no incluido</v>
      </c>
    </row>
    <row r="421" ht="15.75" customHeight="1">
      <c r="L421" s="12" t="str">
        <f>IF(ISNUMBER(VLOOKUP(A421,PRE,1,FALSE)),"PreAlerta",IF(ISNUMBER(VLOOKUP(A421,POST,1,FALSE)),"PostAlerta",IF(ISNUMBER(VLOOKUP(A421,EXCL,1,FALSE)),"Excluida","no incluido")))</f>
        <v>no incluido</v>
      </c>
    </row>
    <row r="422" ht="15.75" customHeight="1">
      <c r="L422" s="12" t="str">
        <f>IF(ISNUMBER(VLOOKUP(A422,PRE,1,FALSE)),"PreAlerta",IF(ISNUMBER(VLOOKUP(A422,POST,1,FALSE)),"PostAlerta",IF(ISNUMBER(VLOOKUP(A422,EXCL,1,FALSE)),"Excluida","no incluido")))</f>
        <v>no incluido</v>
      </c>
    </row>
    <row r="423" ht="15.75" customHeight="1">
      <c r="L423" s="12" t="str">
        <f>IF(ISNUMBER(VLOOKUP(A423,PRE,1,FALSE)),"PreAlerta",IF(ISNUMBER(VLOOKUP(A423,POST,1,FALSE)),"PostAlerta",IF(ISNUMBER(VLOOKUP(A423,EXCL,1,FALSE)),"Excluida","no incluido")))</f>
        <v>no incluido</v>
      </c>
    </row>
    <row r="424" ht="15.75" customHeight="1">
      <c r="L424" s="12" t="str">
        <f>IF(ISNUMBER(VLOOKUP(A424,PRE,1,FALSE)),"PreAlerta",IF(ISNUMBER(VLOOKUP(A424,POST,1,FALSE)),"PostAlerta",IF(ISNUMBER(VLOOKUP(A424,EXCL,1,FALSE)),"Excluida","no incluido")))</f>
        <v>no incluido</v>
      </c>
    </row>
    <row r="425" ht="15.75" customHeight="1">
      <c r="L425" s="12" t="str">
        <f>IF(ISNUMBER(VLOOKUP(A425,PRE,1,FALSE)),"PreAlerta",IF(ISNUMBER(VLOOKUP(A425,POST,1,FALSE)),"PostAlerta",IF(ISNUMBER(VLOOKUP(A425,EXCL,1,FALSE)),"Excluida","no incluido")))</f>
        <v>no incluido</v>
      </c>
    </row>
    <row r="426" ht="15.75" customHeight="1">
      <c r="L426" s="12" t="str">
        <f>IF(ISNUMBER(VLOOKUP(A426,PRE,1,FALSE)),"PreAlerta",IF(ISNUMBER(VLOOKUP(A426,POST,1,FALSE)),"PostAlerta",IF(ISNUMBER(VLOOKUP(A426,EXCL,1,FALSE)),"Excluida","no incluido")))</f>
        <v>no incluido</v>
      </c>
    </row>
    <row r="427" ht="15.75" customHeight="1">
      <c r="L427" s="12" t="str">
        <f>IF(ISNUMBER(VLOOKUP(A427,PRE,1,FALSE)),"PreAlerta",IF(ISNUMBER(VLOOKUP(A427,POST,1,FALSE)),"PostAlerta",IF(ISNUMBER(VLOOKUP(A427,EXCL,1,FALSE)),"Excluida","no incluido")))</f>
        <v>no incluido</v>
      </c>
    </row>
    <row r="428" ht="15.75" customHeight="1">
      <c r="L428" s="12" t="str">
        <f>IF(ISNUMBER(VLOOKUP(A428,PRE,1,FALSE)),"PreAlerta",IF(ISNUMBER(VLOOKUP(A428,POST,1,FALSE)),"PostAlerta",IF(ISNUMBER(VLOOKUP(A428,EXCL,1,FALSE)),"Excluida","no incluido")))</f>
        <v>no incluido</v>
      </c>
    </row>
    <row r="429" ht="15.75" customHeight="1">
      <c r="L429" s="12" t="str">
        <f>IF(ISNUMBER(VLOOKUP(A429,PRE,1,FALSE)),"PreAlerta",IF(ISNUMBER(VLOOKUP(A429,POST,1,FALSE)),"PostAlerta",IF(ISNUMBER(VLOOKUP(A429,EXCL,1,FALSE)),"Excluida","no incluido")))</f>
        <v>no incluido</v>
      </c>
    </row>
    <row r="430" ht="15.75" customHeight="1">
      <c r="L430" s="12" t="str">
        <f>IF(ISNUMBER(VLOOKUP(A430,PRE,1,FALSE)),"PreAlerta",IF(ISNUMBER(VLOOKUP(A430,POST,1,FALSE)),"PostAlerta",IF(ISNUMBER(VLOOKUP(A430,EXCL,1,FALSE)),"Excluida","no incluido")))</f>
        <v>no incluido</v>
      </c>
    </row>
    <row r="431" ht="15.75" customHeight="1">
      <c r="L431" s="12" t="str">
        <f>IF(ISNUMBER(VLOOKUP(A431,PRE,1,FALSE)),"PreAlerta",IF(ISNUMBER(VLOOKUP(A431,POST,1,FALSE)),"PostAlerta",IF(ISNUMBER(VLOOKUP(A431,EXCL,1,FALSE)),"Excluida","no incluido")))</f>
        <v>no incluido</v>
      </c>
    </row>
    <row r="432" ht="15.75" customHeight="1">
      <c r="L432" s="12" t="str">
        <f>IF(ISNUMBER(VLOOKUP(A432,PRE,1,FALSE)),"PreAlerta",IF(ISNUMBER(VLOOKUP(A432,POST,1,FALSE)),"PostAlerta",IF(ISNUMBER(VLOOKUP(A432,EXCL,1,FALSE)),"Excluida","no incluido")))</f>
        <v>no incluido</v>
      </c>
    </row>
    <row r="433" ht="15.75" customHeight="1">
      <c r="L433" s="12" t="str">
        <f>IF(ISNUMBER(VLOOKUP(A433,PRE,1,FALSE)),"PreAlerta",IF(ISNUMBER(VLOOKUP(A433,POST,1,FALSE)),"PostAlerta",IF(ISNUMBER(VLOOKUP(A433,EXCL,1,FALSE)),"Excluida","no incluido")))</f>
        <v>no incluido</v>
      </c>
    </row>
    <row r="434" ht="15.75" customHeight="1">
      <c r="L434" s="12" t="str">
        <f>IF(ISNUMBER(VLOOKUP(A434,PRE,1,FALSE)),"PreAlerta",IF(ISNUMBER(VLOOKUP(A434,POST,1,FALSE)),"PostAlerta",IF(ISNUMBER(VLOOKUP(A434,EXCL,1,FALSE)),"Excluida","no incluido")))</f>
        <v>no incluido</v>
      </c>
    </row>
    <row r="435" ht="15.75" customHeight="1">
      <c r="L435" s="12" t="str">
        <f>IF(ISNUMBER(VLOOKUP(A435,PRE,1,FALSE)),"PreAlerta",IF(ISNUMBER(VLOOKUP(A435,POST,1,FALSE)),"PostAlerta",IF(ISNUMBER(VLOOKUP(A435,EXCL,1,FALSE)),"Excluida","no incluido")))</f>
        <v>no incluido</v>
      </c>
    </row>
    <row r="436" ht="15.75" customHeight="1">
      <c r="L436" s="12" t="str">
        <f>IF(ISNUMBER(VLOOKUP(A436,PRE,1,FALSE)),"PreAlerta",IF(ISNUMBER(VLOOKUP(A436,POST,1,FALSE)),"PostAlerta",IF(ISNUMBER(VLOOKUP(A436,EXCL,1,FALSE)),"Excluida","no incluido")))</f>
        <v>no incluido</v>
      </c>
    </row>
    <row r="437" ht="15.75" customHeight="1">
      <c r="L437" s="12" t="str">
        <f>IF(ISNUMBER(VLOOKUP(A437,PRE,1,FALSE)),"PreAlerta",IF(ISNUMBER(VLOOKUP(A437,POST,1,FALSE)),"PostAlerta",IF(ISNUMBER(VLOOKUP(A437,EXCL,1,FALSE)),"Excluida","no incluido")))</f>
        <v>no incluido</v>
      </c>
    </row>
    <row r="438" ht="15.75" customHeight="1">
      <c r="L438" s="12" t="str">
        <f>IF(ISNUMBER(VLOOKUP(A438,PRE,1,FALSE)),"PreAlerta",IF(ISNUMBER(VLOOKUP(A438,POST,1,FALSE)),"PostAlerta",IF(ISNUMBER(VLOOKUP(A438,EXCL,1,FALSE)),"Excluida","no incluido")))</f>
        <v>no incluido</v>
      </c>
    </row>
    <row r="439" ht="15.75" customHeight="1">
      <c r="L439" s="12" t="str">
        <f>IF(ISNUMBER(VLOOKUP(A439,PRE,1,FALSE)),"PreAlerta",IF(ISNUMBER(VLOOKUP(A439,POST,1,FALSE)),"PostAlerta",IF(ISNUMBER(VLOOKUP(A439,EXCL,1,FALSE)),"Excluida","no incluido")))</f>
        <v>no incluido</v>
      </c>
    </row>
    <row r="440" ht="15.75" customHeight="1">
      <c r="L440" s="12" t="str">
        <f>IF(ISNUMBER(VLOOKUP(A440,PRE,1,FALSE)),"PreAlerta",IF(ISNUMBER(VLOOKUP(A440,POST,1,FALSE)),"PostAlerta",IF(ISNUMBER(VLOOKUP(A440,EXCL,1,FALSE)),"Excluida","no incluido")))</f>
        <v>no incluido</v>
      </c>
    </row>
    <row r="441" ht="15.75" customHeight="1">
      <c r="L441" s="12" t="str">
        <f>IF(ISNUMBER(VLOOKUP(A441,PRE,1,FALSE)),"PreAlerta",IF(ISNUMBER(VLOOKUP(A441,POST,1,FALSE)),"PostAlerta",IF(ISNUMBER(VLOOKUP(A441,EXCL,1,FALSE)),"Excluida","no incluido")))</f>
        <v>no incluido</v>
      </c>
    </row>
    <row r="442" ht="15.75" customHeight="1">
      <c r="L442" s="12" t="str">
        <f>IF(ISNUMBER(VLOOKUP(A442,PRE,1,FALSE)),"PreAlerta",IF(ISNUMBER(VLOOKUP(A442,POST,1,FALSE)),"PostAlerta",IF(ISNUMBER(VLOOKUP(A442,EXCL,1,FALSE)),"Excluida","no incluido")))</f>
        <v>no incluido</v>
      </c>
    </row>
    <row r="443" ht="15.75" customHeight="1">
      <c r="L443" s="12" t="str">
        <f>IF(ISNUMBER(VLOOKUP(A443,PRE,1,FALSE)),"PreAlerta",IF(ISNUMBER(VLOOKUP(A443,POST,1,FALSE)),"PostAlerta",IF(ISNUMBER(VLOOKUP(A443,EXCL,1,FALSE)),"Excluida","no incluido")))</f>
        <v>no incluido</v>
      </c>
    </row>
    <row r="444" ht="15.75" customHeight="1">
      <c r="L444" s="12" t="str">
        <f>IF(ISNUMBER(VLOOKUP(A444,PRE,1,FALSE)),"PreAlerta",IF(ISNUMBER(VLOOKUP(A444,POST,1,FALSE)),"PostAlerta",IF(ISNUMBER(VLOOKUP(A444,EXCL,1,FALSE)),"Excluida","no incluido")))</f>
        <v>no incluido</v>
      </c>
    </row>
    <row r="445" ht="15.75" customHeight="1">
      <c r="L445" s="12" t="str">
        <f>IF(ISNUMBER(VLOOKUP(A445,PRE,1,FALSE)),"PreAlerta",IF(ISNUMBER(VLOOKUP(A445,POST,1,FALSE)),"PostAlerta",IF(ISNUMBER(VLOOKUP(A445,EXCL,1,FALSE)),"Excluida","no incluido")))</f>
        <v>no incluido</v>
      </c>
    </row>
    <row r="446" ht="15.75" customHeight="1">
      <c r="L446" s="12" t="str">
        <f>IF(ISNUMBER(VLOOKUP(A446,PRE,1,FALSE)),"PreAlerta",IF(ISNUMBER(VLOOKUP(A446,POST,1,FALSE)),"PostAlerta",IF(ISNUMBER(VLOOKUP(A446,EXCL,1,FALSE)),"Excluida","no incluido")))</f>
        <v>no incluido</v>
      </c>
    </row>
    <row r="447" ht="15.75" customHeight="1">
      <c r="L447" s="12" t="str">
        <f>IF(ISNUMBER(VLOOKUP(A447,PRE,1,FALSE)),"PreAlerta",IF(ISNUMBER(VLOOKUP(A447,POST,1,FALSE)),"PostAlerta",IF(ISNUMBER(VLOOKUP(A447,EXCL,1,FALSE)),"Excluida","no incluido")))</f>
        <v>no incluido</v>
      </c>
    </row>
    <row r="448" ht="15.75" customHeight="1">
      <c r="L448" s="12" t="str">
        <f>IF(ISNUMBER(VLOOKUP(A448,PRE,1,FALSE)),"PreAlerta",IF(ISNUMBER(VLOOKUP(A448,POST,1,FALSE)),"PostAlerta",IF(ISNUMBER(VLOOKUP(A448,EXCL,1,FALSE)),"Excluida","no incluido")))</f>
        <v>no incluido</v>
      </c>
    </row>
    <row r="449" ht="15.75" customHeight="1">
      <c r="L449" s="12" t="str">
        <f>IF(ISNUMBER(VLOOKUP(A449,PRE,1,FALSE)),"PreAlerta",IF(ISNUMBER(VLOOKUP(A449,POST,1,FALSE)),"PostAlerta",IF(ISNUMBER(VLOOKUP(A449,EXCL,1,FALSE)),"Excluida","no incluido")))</f>
        <v>no incluido</v>
      </c>
    </row>
    <row r="450" ht="15.75" customHeight="1">
      <c r="L450" s="12" t="str">
        <f>IF(ISNUMBER(VLOOKUP(A450,PRE,1,FALSE)),"PreAlerta",IF(ISNUMBER(VLOOKUP(A450,POST,1,FALSE)),"PostAlerta",IF(ISNUMBER(VLOOKUP(A450,EXCL,1,FALSE)),"Excluida","no incluido")))</f>
        <v>no incluido</v>
      </c>
    </row>
    <row r="451" ht="15.75" customHeight="1">
      <c r="L451" s="12" t="str">
        <f>IF(ISNUMBER(VLOOKUP(A451,PRE,1,FALSE)),"PreAlerta",IF(ISNUMBER(VLOOKUP(A451,POST,1,FALSE)),"PostAlerta",IF(ISNUMBER(VLOOKUP(A451,EXCL,1,FALSE)),"Excluida","no incluido")))</f>
        <v>no incluido</v>
      </c>
    </row>
    <row r="452" ht="15.75" customHeight="1">
      <c r="L452" s="12" t="str">
        <f>IF(ISNUMBER(VLOOKUP(A452,PRE,1,FALSE)),"PreAlerta",IF(ISNUMBER(VLOOKUP(A452,POST,1,FALSE)),"PostAlerta",IF(ISNUMBER(VLOOKUP(A452,EXCL,1,FALSE)),"Excluida","no incluido")))</f>
        <v>no incluido</v>
      </c>
    </row>
    <row r="453" ht="15.75" customHeight="1">
      <c r="L453" s="12" t="str">
        <f>IF(ISNUMBER(VLOOKUP(A453,PRE,1,FALSE)),"PreAlerta",IF(ISNUMBER(VLOOKUP(A453,POST,1,FALSE)),"PostAlerta",IF(ISNUMBER(VLOOKUP(A453,EXCL,1,FALSE)),"Excluida","no incluido")))</f>
        <v>no incluido</v>
      </c>
    </row>
    <row r="454" ht="15.75" customHeight="1">
      <c r="L454" s="12" t="str">
        <f>IF(ISNUMBER(VLOOKUP(A454,PRE,1,FALSE)),"PreAlerta",IF(ISNUMBER(VLOOKUP(A454,POST,1,FALSE)),"PostAlerta",IF(ISNUMBER(VLOOKUP(A454,EXCL,1,FALSE)),"Excluida","no incluido")))</f>
        <v>no incluido</v>
      </c>
    </row>
    <row r="455" ht="15.75" customHeight="1">
      <c r="L455" s="12" t="str">
        <f>IF(ISNUMBER(VLOOKUP(A455,PRE,1,FALSE)),"PreAlerta",IF(ISNUMBER(VLOOKUP(A455,POST,1,FALSE)),"PostAlerta",IF(ISNUMBER(VLOOKUP(A455,EXCL,1,FALSE)),"Excluida","no incluido")))</f>
        <v>no incluido</v>
      </c>
    </row>
    <row r="456" ht="15.75" customHeight="1">
      <c r="L456" s="12" t="str">
        <f>IF(ISNUMBER(VLOOKUP(A456,PRE,1,FALSE)),"PreAlerta",IF(ISNUMBER(VLOOKUP(A456,POST,1,FALSE)),"PostAlerta",IF(ISNUMBER(VLOOKUP(A456,EXCL,1,FALSE)),"Excluida","no incluido")))</f>
        <v>no incluido</v>
      </c>
    </row>
    <row r="457" ht="15.75" customHeight="1">
      <c r="L457" s="12" t="str">
        <f>IF(ISNUMBER(VLOOKUP(A457,PRE,1,FALSE)),"PreAlerta",IF(ISNUMBER(VLOOKUP(A457,POST,1,FALSE)),"PostAlerta",IF(ISNUMBER(VLOOKUP(A457,EXCL,1,FALSE)),"Excluida","no incluido")))</f>
        <v>no incluido</v>
      </c>
    </row>
    <row r="458" ht="15.75" customHeight="1">
      <c r="L458" s="12" t="str">
        <f>IF(ISNUMBER(VLOOKUP(A458,PRE,1,FALSE)),"PreAlerta",IF(ISNUMBER(VLOOKUP(A458,POST,1,FALSE)),"PostAlerta",IF(ISNUMBER(VLOOKUP(A458,EXCL,1,FALSE)),"Excluida","no incluido")))</f>
        <v>no incluido</v>
      </c>
    </row>
    <row r="459" ht="15.75" customHeight="1">
      <c r="L459" s="12" t="str">
        <f>IF(ISNUMBER(VLOOKUP(A459,PRE,1,FALSE)),"PreAlerta",IF(ISNUMBER(VLOOKUP(A459,POST,1,FALSE)),"PostAlerta",IF(ISNUMBER(VLOOKUP(A459,EXCL,1,FALSE)),"Excluida","no incluido")))</f>
        <v>no incluido</v>
      </c>
    </row>
    <row r="460" ht="15.75" customHeight="1">
      <c r="L460" s="12" t="str">
        <f>IF(ISNUMBER(VLOOKUP(A460,PRE,1,FALSE)),"PreAlerta",IF(ISNUMBER(VLOOKUP(A460,POST,1,FALSE)),"PostAlerta",IF(ISNUMBER(VLOOKUP(A460,EXCL,1,FALSE)),"Excluida","no incluido")))</f>
        <v>no incluido</v>
      </c>
    </row>
    <row r="461" ht="15.75" customHeight="1">
      <c r="L461" s="12" t="str">
        <f>IF(ISNUMBER(VLOOKUP(A461,PRE,1,FALSE)),"PreAlerta",IF(ISNUMBER(VLOOKUP(A461,POST,1,FALSE)),"PostAlerta",IF(ISNUMBER(VLOOKUP(A461,EXCL,1,FALSE)),"Excluida","no incluido")))</f>
        <v>no incluido</v>
      </c>
    </row>
    <row r="462" ht="15.75" customHeight="1">
      <c r="L462" s="12" t="str">
        <f>IF(ISNUMBER(VLOOKUP(A462,PRE,1,FALSE)),"PreAlerta",IF(ISNUMBER(VLOOKUP(A462,POST,1,FALSE)),"PostAlerta",IF(ISNUMBER(VLOOKUP(A462,EXCL,1,FALSE)),"Excluida","no incluido")))</f>
        <v>no incluido</v>
      </c>
    </row>
    <row r="463" ht="15.75" customHeight="1">
      <c r="L463" s="12" t="str">
        <f>IF(ISNUMBER(VLOOKUP(A463,PRE,1,FALSE)),"PreAlerta",IF(ISNUMBER(VLOOKUP(A463,POST,1,FALSE)),"PostAlerta",IF(ISNUMBER(VLOOKUP(A463,EXCL,1,FALSE)),"Excluida","no incluido")))</f>
        <v>no incluido</v>
      </c>
    </row>
    <row r="464" ht="15.75" customHeight="1">
      <c r="L464" s="12" t="str">
        <f>IF(ISNUMBER(VLOOKUP(A464,PRE,1,FALSE)),"PreAlerta",IF(ISNUMBER(VLOOKUP(A464,POST,1,FALSE)),"PostAlerta",IF(ISNUMBER(VLOOKUP(A464,EXCL,1,FALSE)),"Excluida","no incluido")))</f>
        <v>no incluido</v>
      </c>
    </row>
    <row r="465" ht="15.75" customHeight="1">
      <c r="L465" s="12" t="str">
        <f>IF(ISNUMBER(VLOOKUP(A465,PRE,1,FALSE)),"PreAlerta",IF(ISNUMBER(VLOOKUP(A465,POST,1,FALSE)),"PostAlerta",IF(ISNUMBER(VLOOKUP(A465,EXCL,1,FALSE)),"Excluida","no incluido")))</f>
        <v>no incluido</v>
      </c>
    </row>
    <row r="466" ht="15.75" customHeight="1">
      <c r="L466" s="12" t="str">
        <f>IF(ISNUMBER(VLOOKUP(A466,PRE,1,FALSE)),"PreAlerta",IF(ISNUMBER(VLOOKUP(A466,POST,1,FALSE)),"PostAlerta",IF(ISNUMBER(VLOOKUP(A466,EXCL,1,FALSE)),"Excluida","no incluido")))</f>
        <v>no incluido</v>
      </c>
    </row>
    <row r="467" ht="15.75" customHeight="1">
      <c r="L467" s="12" t="str">
        <f>IF(ISNUMBER(VLOOKUP(A467,PRE,1,FALSE)),"PreAlerta",IF(ISNUMBER(VLOOKUP(A467,POST,1,FALSE)),"PostAlerta",IF(ISNUMBER(VLOOKUP(A467,EXCL,1,FALSE)),"Excluida","no incluido")))</f>
        <v>no incluido</v>
      </c>
    </row>
    <row r="468" ht="15.75" customHeight="1">
      <c r="L468" s="12" t="str">
        <f>IF(ISNUMBER(VLOOKUP(A468,PRE,1,FALSE)),"PreAlerta",IF(ISNUMBER(VLOOKUP(A468,POST,1,FALSE)),"PostAlerta",IF(ISNUMBER(VLOOKUP(A468,EXCL,1,FALSE)),"Excluida","no incluido")))</f>
        <v>no incluido</v>
      </c>
    </row>
    <row r="469" ht="15.75" customHeight="1">
      <c r="L469" s="12" t="str">
        <f>IF(ISNUMBER(VLOOKUP(A469,PRE,1,FALSE)),"PreAlerta",IF(ISNUMBER(VLOOKUP(A469,POST,1,FALSE)),"PostAlerta",IF(ISNUMBER(VLOOKUP(A469,EXCL,1,FALSE)),"Excluida","no incluido")))</f>
        <v>no incluido</v>
      </c>
    </row>
    <row r="470" ht="15.75" customHeight="1">
      <c r="L470" s="12" t="str">
        <f>IF(ISNUMBER(VLOOKUP(A470,PRE,1,FALSE)),"PreAlerta",IF(ISNUMBER(VLOOKUP(A470,POST,1,FALSE)),"PostAlerta",IF(ISNUMBER(VLOOKUP(A470,EXCL,1,FALSE)),"Excluida","no incluido")))</f>
        <v>no incluido</v>
      </c>
    </row>
    <row r="471" ht="15.75" customHeight="1">
      <c r="L471" s="12" t="str">
        <f>IF(ISNUMBER(VLOOKUP(A471,PRE,1,FALSE)),"PreAlerta",IF(ISNUMBER(VLOOKUP(A471,POST,1,FALSE)),"PostAlerta",IF(ISNUMBER(VLOOKUP(A471,EXCL,1,FALSE)),"Excluida","no incluido")))</f>
        <v>no incluido</v>
      </c>
    </row>
    <row r="472" ht="15.75" customHeight="1">
      <c r="L472" s="12" t="str">
        <f>IF(ISNUMBER(VLOOKUP(A472,PRE,1,FALSE)),"PreAlerta",IF(ISNUMBER(VLOOKUP(A472,POST,1,FALSE)),"PostAlerta",IF(ISNUMBER(VLOOKUP(A472,EXCL,1,FALSE)),"Excluida","no incluido")))</f>
        <v>no incluido</v>
      </c>
    </row>
    <row r="473" ht="15.75" customHeight="1">
      <c r="L473" s="12" t="str">
        <f>IF(ISNUMBER(VLOOKUP(A473,PRE,1,FALSE)),"PreAlerta",IF(ISNUMBER(VLOOKUP(A473,POST,1,FALSE)),"PostAlerta",IF(ISNUMBER(VLOOKUP(A473,EXCL,1,FALSE)),"Excluida","no incluido")))</f>
        <v>no incluido</v>
      </c>
    </row>
    <row r="474" ht="15.75" customHeight="1">
      <c r="L474" s="12" t="str">
        <f>IF(ISNUMBER(VLOOKUP(A474,PRE,1,FALSE)),"PreAlerta",IF(ISNUMBER(VLOOKUP(A474,POST,1,FALSE)),"PostAlerta",IF(ISNUMBER(VLOOKUP(A474,EXCL,1,FALSE)),"Excluida","no incluido")))</f>
        <v>no incluido</v>
      </c>
    </row>
    <row r="475" ht="15.75" customHeight="1">
      <c r="L475" s="12" t="str">
        <f>IF(ISNUMBER(VLOOKUP(A475,PRE,1,FALSE)),"PreAlerta",IF(ISNUMBER(VLOOKUP(A475,POST,1,FALSE)),"PostAlerta",IF(ISNUMBER(VLOOKUP(A475,EXCL,1,FALSE)),"Excluida","no incluido")))</f>
        <v>no incluido</v>
      </c>
    </row>
    <row r="476" ht="15.75" customHeight="1">
      <c r="L476" s="12" t="str">
        <f>IF(ISNUMBER(VLOOKUP(A476,PRE,1,FALSE)),"PreAlerta",IF(ISNUMBER(VLOOKUP(A476,POST,1,FALSE)),"PostAlerta",IF(ISNUMBER(VLOOKUP(A476,EXCL,1,FALSE)),"Excluida","no incluido")))</f>
        <v>no incluido</v>
      </c>
    </row>
    <row r="477" ht="15.75" customHeight="1">
      <c r="L477" s="12" t="str">
        <f>IF(ISNUMBER(VLOOKUP(A477,PRE,1,FALSE)),"PreAlerta",IF(ISNUMBER(VLOOKUP(A477,POST,1,FALSE)),"PostAlerta",IF(ISNUMBER(VLOOKUP(A477,EXCL,1,FALSE)),"Excluida","no incluido")))</f>
        <v>no incluido</v>
      </c>
    </row>
    <row r="478" ht="15.75" customHeight="1">
      <c r="L478" s="12" t="str">
        <f>IF(ISNUMBER(VLOOKUP(A478,PRE,1,FALSE)),"PreAlerta",IF(ISNUMBER(VLOOKUP(A478,POST,1,FALSE)),"PostAlerta",IF(ISNUMBER(VLOOKUP(A478,EXCL,1,FALSE)),"Excluida","no incluido")))</f>
        <v>no incluido</v>
      </c>
    </row>
    <row r="479" ht="15.75" customHeight="1">
      <c r="L479" s="12" t="str">
        <f>IF(ISNUMBER(VLOOKUP(A479,PRE,1,FALSE)),"PreAlerta",IF(ISNUMBER(VLOOKUP(A479,POST,1,FALSE)),"PostAlerta",IF(ISNUMBER(VLOOKUP(A479,EXCL,1,FALSE)),"Excluida","no incluido")))</f>
        <v>no incluido</v>
      </c>
    </row>
    <row r="480" ht="15.75" customHeight="1">
      <c r="L480" s="12" t="str">
        <f>IF(ISNUMBER(VLOOKUP(A480,PRE,1,FALSE)),"PreAlerta",IF(ISNUMBER(VLOOKUP(A480,POST,1,FALSE)),"PostAlerta",IF(ISNUMBER(VLOOKUP(A480,EXCL,1,FALSE)),"Excluida","no incluido")))</f>
        <v>no incluido</v>
      </c>
    </row>
    <row r="481" ht="15.75" customHeight="1">
      <c r="L481" s="12" t="str">
        <f>IF(ISNUMBER(VLOOKUP(A481,PRE,1,FALSE)),"PreAlerta",IF(ISNUMBER(VLOOKUP(A481,POST,1,FALSE)),"PostAlerta",IF(ISNUMBER(VLOOKUP(A481,EXCL,1,FALSE)),"Excluida","no incluido")))</f>
        <v>no incluido</v>
      </c>
    </row>
    <row r="482" ht="15.75" customHeight="1">
      <c r="L482" s="12" t="str">
        <f>IF(ISNUMBER(VLOOKUP(A482,PRE,1,FALSE)),"PreAlerta",IF(ISNUMBER(VLOOKUP(A482,POST,1,FALSE)),"PostAlerta",IF(ISNUMBER(VLOOKUP(A482,EXCL,1,FALSE)),"Excluida","no incluido")))</f>
        <v>no incluido</v>
      </c>
    </row>
    <row r="483" ht="15.75" customHeight="1">
      <c r="L483" s="12" t="str">
        <f>IF(ISNUMBER(VLOOKUP(A483,PRE,1,FALSE)),"PreAlerta",IF(ISNUMBER(VLOOKUP(A483,POST,1,FALSE)),"PostAlerta",IF(ISNUMBER(VLOOKUP(A483,EXCL,1,FALSE)),"Excluida","no incluido")))</f>
        <v>no incluido</v>
      </c>
    </row>
    <row r="484" ht="15.75" customHeight="1">
      <c r="L484" s="12" t="str">
        <f>IF(ISNUMBER(VLOOKUP(A484,PRE,1,FALSE)),"PreAlerta",IF(ISNUMBER(VLOOKUP(A484,POST,1,FALSE)),"PostAlerta",IF(ISNUMBER(VLOOKUP(A484,EXCL,1,FALSE)),"Excluida","no incluido")))</f>
        <v>no incluido</v>
      </c>
    </row>
    <row r="485" ht="15.75" customHeight="1">
      <c r="L485" s="12" t="str">
        <f>IF(ISNUMBER(VLOOKUP(A485,PRE,1,FALSE)),"PreAlerta",IF(ISNUMBER(VLOOKUP(A485,POST,1,FALSE)),"PostAlerta",IF(ISNUMBER(VLOOKUP(A485,EXCL,1,FALSE)),"Excluida","no incluido")))</f>
        <v>no incluido</v>
      </c>
    </row>
    <row r="486" ht="15.75" customHeight="1">
      <c r="L486" s="12" t="str">
        <f>IF(ISNUMBER(VLOOKUP(A486,PRE,1,FALSE)),"PreAlerta",IF(ISNUMBER(VLOOKUP(A486,POST,1,FALSE)),"PostAlerta",IF(ISNUMBER(VLOOKUP(A486,EXCL,1,FALSE)),"Excluida","no incluido")))</f>
        <v>no incluido</v>
      </c>
    </row>
    <row r="487" ht="15.75" customHeight="1">
      <c r="L487" s="12" t="str">
        <f>IF(ISNUMBER(VLOOKUP(A487,PRE,1,FALSE)),"PreAlerta",IF(ISNUMBER(VLOOKUP(A487,POST,1,FALSE)),"PostAlerta",IF(ISNUMBER(VLOOKUP(A487,EXCL,1,FALSE)),"Excluida","no incluido")))</f>
        <v>no incluido</v>
      </c>
    </row>
    <row r="488" ht="15.75" customHeight="1">
      <c r="L488" s="12" t="str">
        <f>IF(ISNUMBER(VLOOKUP(A488,PRE,1,FALSE)),"PreAlerta",IF(ISNUMBER(VLOOKUP(A488,POST,1,FALSE)),"PostAlerta",IF(ISNUMBER(VLOOKUP(A488,EXCL,1,FALSE)),"Excluida","no incluido")))</f>
        <v>no incluido</v>
      </c>
    </row>
    <row r="489" ht="15.75" customHeight="1">
      <c r="L489" s="12" t="str">
        <f>IF(ISNUMBER(VLOOKUP(A489,PRE,1,FALSE)),"PreAlerta",IF(ISNUMBER(VLOOKUP(A489,POST,1,FALSE)),"PostAlerta",IF(ISNUMBER(VLOOKUP(A489,EXCL,1,FALSE)),"Excluida","no incluido")))</f>
        <v>no incluido</v>
      </c>
    </row>
    <row r="490" ht="15.75" customHeight="1">
      <c r="L490" s="12" t="str">
        <f>IF(ISNUMBER(VLOOKUP(A490,PRE,1,FALSE)),"PreAlerta",IF(ISNUMBER(VLOOKUP(A490,POST,1,FALSE)),"PostAlerta",IF(ISNUMBER(VLOOKUP(A490,EXCL,1,FALSE)),"Excluida","no incluido")))</f>
        <v>no incluido</v>
      </c>
    </row>
    <row r="491" ht="15.75" customHeight="1">
      <c r="L491" s="12" t="str">
        <f>IF(ISNUMBER(VLOOKUP(A491,PRE,1,FALSE)),"PreAlerta",IF(ISNUMBER(VLOOKUP(A491,POST,1,FALSE)),"PostAlerta",IF(ISNUMBER(VLOOKUP(A491,EXCL,1,FALSE)),"Excluida","no incluido")))</f>
        <v>no incluido</v>
      </c>
    </row>
    <row r="492" ht="15.75" customHeight="1">
      <c r="L492" s="12" t="str">
        <f>IF(ISNUMBER(VLOOKUP(A492,PRE,1,FALSE)),"PreAlerta",IF(ISNUMBER(VLOOKUP(A492,POST,1,FALSE)),"PostAlerta",IF(ISNUMBER(VLOOKUP(A492,EXCL,1,FALSE)),"Excluida","no incluido")))</f>
        <v>no incluido</v>
      </c>
    </row>
    <row r="493" ht="15.75" customHeight="1">
      <c r="L493" s="12" t="str">
        <f>IF(ISNUMBER(VLOOKUP(A493,PRE,1,FALSE)),"PreAlerta",IF(ISNUMBER(VLOOKUP(A493,POST,1,FALSE)),"PostAlerta",IF(ISNUMBER(VLOOKUP(A493,EXCL,1,FALSE)),"Excluida","no incluido")))</f>
        <v>no incluido</v>
      </c>
    </row>
    <row r="494" ht="15.75" customHeight="1">
      <c r="L494" s="12" t="str">
        <f>IF(ISNUMBER(VLOOKUP(A494,PRE,1,FALSE)),"PreAlerta",IF(ISNUMBER(VLOOKUP(A494,POST,1,FALSE)),"PostAlerta",IF(ISNUMBER(VLOOKUP(A494,EXCL,1,FALSE)),"Excluida","no incluido")))</f>
        <v>no incluido</v>
      </c>
    </row>
    <row r="495" ht="15.75" customHeight="1">
      <c r="L495" s="12" t="str">
        <f>IF(ISNUMBER(VLOOKUP(A495,PRE,1,FALSE)),"PreAlerta",IF(ISNUMBER(VLOOKUP(A495,POST,1,FALSE)),"PostAlerta",IF(ISNUMBER(VLOOKUP(A495,EXCL,1,FALSE)),"Excluida","no incluido")))</f>
        <v>no incluido</v>
      </c>
    </row>
    <row r="496" ht="15.75" customHeight="1">
      <c r="L496" s="12" t="str">
        <f>IF(ISNUMBER(VLOOKUP(A496,PRE,1,FALSE)),"PreAlerta",IF(ISNUMBER(VLOOKUP(A496,POST,1,FALSE)),"PostAlerta",IF(ISNUMBER(VLOOKUP(A496,EXCL,1,FALSE)),"Excluida","no incluido")))</f>
        <v>no incluido</v>
      </c>
    </row>
    <row r="497" ht="15.75" customHeight="1">
      <c r="L497" s="12" t="str">
        <f>IF(ISNUMBER(VLOOKUP(A497,PRE,1,FALSE)),"PreAlerta",IF(ISNUMBER(VLOOKUP(A497,POST,1,FALSE)),"PostAlerta",IF(ISNUMBER(VLOOKUP(A497,EXCL,1,FALSE)),"Excluida","no incluido")))</f>
        <v>no incluido</v>
      </c>
    </row>
    <row r="498" ht="15.75" customHeight="1">
      <c r="L498" s="12" t="str">
        <f>IF(ISNUMBER(VLOOKUP(A498,PRE,1,FALSE)),"PreAlerta",IF(ISNUMBER(VLOOKUP(A498,POST,1,FALSE)),"PostAlerta",IF(ISNUMBER(VLOOKUP(A498,EXCL,1,FALSE)),"Excluida","no incluido")))</f>
        <v>no incluido</v>
      </c>
    </row>
    <row r="499" ht="15.75" customHeight="1">
      <c r="L499" s="12" t="str">
        <f>IF(ISNUMBER(VLOOKUP(A499,PRE,1,FALSE)),"PreAlerta",IF(ISNUMBER(VLOOKUP(A499,POST,1,FALSE)),"PostAlerta",IF(ISNUMBER(VLOOKUP(A499,EXCL,1,FALSE)),"Excluida","no incluido")))</f>
        <v>no incluido</v>
      </c>
    </row>
    <row r="500" ht="15.75" customHeight="1">
      <c r="L500" s="12" t="str">
        <f>IF(ISNUMBER(VLOOKUP(A500,PRE,1,FALSE)),"PreAlerta",IF(ISNUMBER(VLOOKUP(A500,POST,1,FALSE)),"PostAlerta",IF(ISNUMBER(VLOOKUP(A500,EXCL,1,FALSE)),"Excluida","no incluido")))</f>
        <v>no incluido</v>
      </c>
    </row>
    <row r="501" ht="15.75" customHeight="1">
      <c r="L501" s="12" t="str">
        <f>IF(ISNUMBER(VLOOKUP(A501,PRE,1,FALSE)),"PreAlerta",IF(ISNUMBER(VLOOKUP(A501,POST,1,FALSE)),"PostAlerta",IF(ISNUMBER(VLOOKUP(A501,EXCL,1,FALSE)),"Excluida","no incluido")))</f>
        <v>no incluido</v>
      </c>
    </row>
    <row r="502" ht="15.75" customHeight="1">
      <c r="L502" s="12" t="str">
        <f>IF(ISNUMBER(VLOOKUP(A502,PRE,1,FALSE)),"PreAlerta",IF(ISNUMBER(VLOOKUP(A502,POST,1,FALSE)),"PostAlerta",IF(ISNUMBER(VLOOKUP(A502,EXCL,1,FALSE)),"Excluida","no incluido")))</f>
        <v>no incluido</v>
      </c>
    </row>
    <row r="503" ht="15.75" customHeight="1">
      <c r="L503" s="12" t="str">
        <f>IF(ISNUMBER(VLOOKUP(A503,PRE,1,FALSE)),"PreAlerta",IF(ISNUMBER(VLOOKUP(A503,POST,1,FALSE)),"PostAlerta",IF(ISNUMBER(VLOOKUP(A503,EXCL,1,FALSE)),"Excluida","no incluido")))</f>
        <v>no incluido</v>
      </c>
    </row>
    <row r="504" ht="15.75" customHeight="1">
      <c r="L504" s="12" t="str">
        <f>IF(ISNUMBER(VLOOKUP(A504,PRE,1,FALSE)),"PreAlerta",IF(ISNUMBER(VLOOKUP(A504,POST,1,FALSE)),"PostAlerta",IF(ISNUMBER(VLOOKUP(A504,EXCL,1,FALSE)),"Excluida","no incluido")))</f>
        <v>no incluido</v>
      </c>
    </row>
    <row r="505" ht="15.75" customHeight="1">
      <c r="L505" s="12" t="str">
        <f>IF(ISNUMBER(VLOOKUP(A505,PRE,1,FALSE)),"PreAlerta",IF(ISNUMBER(VLOOKUP(A505,POST,1,FALSE)),"PostAlerta",IF(ISNUMBER(VLOOKUP(A505,EXCL,1,FALSE)),"Excluida","no incluido")))</f>
        <v>no incluido</v>
      </c>
    </row>
    <row r="506" ht="15.75" customHeight="1">
      <c r="L506" s="12" t="str">
        <f>IF(ISNUMBER(VLOOKUP(A506,PRE,1,FALSE)),"PreAlerta",IF(ISNUMBER(VLOOKUP(A506,POST,1,FALSE)),"PostAlerta",IF(ISNUMBER(VLOOKUP(A506,EXCL,1,FALSE)),"Excluida","no incluido")))</f>
        <v>no incluido</v>
      </c>
    </row>
    <row r="507" ht="15.75" customHeight="1">
      <c r="L507" s="12" t="str">
        <f>IF(ISNUMBER(VLOOKUP(A507,PRE,1,FALSE)),"PreAlerta",IF(ISNUMBER(VLOOKUP(A507,POST,1,FALSE)),"PostAlerta",IF(ISNUMBER(VLOOKUP(A507,EXCL,1,FALSE)),"Excluida","no incluido")))</f>
        <v>no incluido</v>
      </c>
    </row>
    <row r="508" ht="15.75" customHeight="1">
      <c r="L508" s="12" t="str">
        <f>IF(ISNUMBER(VLOOKUP(A508,PRE,1,FALSE)),"PreAlerta",IF(ISNUMBER(VLOOKUP(A508,POST,1,FALSE)),"PostAlerta",IF(ISNUMBER(VLOOKUP(A508,EXCL,1,FALSE)),"Excluida","no incluido")))</f>
        <v>no incluido</v>
      </c>
    </row>
    <row r="509" ht="15.75" customHeight="1">
      <c r="L509" s="12" t="str">
        <f>IF(ISNUMBER(VLOOKUP(A509,PRE,1,FALSE)),"PreAlerta",IF(ISNUMBER(VLOOKUP(A509,POST,1,FALSE)),"PostAlerta",IF(ISNUMBER(VLOOKUP(A509,EXCL,1,FALSE)),"Excluida","no incluido")))</f>
        <v>no incluido</v>
      </c>
    </row>
    <row r="510" ht="15.75" customHeight="1">
      <c r="L510" s="12" t="str">
        <f>IF(ISNUMBER(VLOOKUP(A510,PRE,1,FALSE)),"PreAlerta",IF(ISNUMBER(VLOOKUP(A510,POST,1,FALSE)),"PostAlerta",IF(ISNUMBER(VLOOKUP(A510,EXCL,1,FALSE)),"Excluida","no incluido")))</f>
        <v>no incluido</v>
      </c>
    </row>
    <row r="511" ht="15.75" customHeight="1">
      <c r="L511" s="12" t="str">
        <f>IF(ISNUMBER(VLOOKUP(A511,PRE,1,FALSE)),"PreAlerta",IF(ISNUMBER(VLOOKUP(A511,POST,1,FALSE)),"PostAlerta",IF(ISNUMBER(VLOOKUP(A511,EXCL,1,FALSE)),"Excluida","no incluido")))</f>
        <v>no incluido</v>
      </c>
    </row>
    <row r="512" ht="15.75" customHeight="1">
      <c r="L512" s="12" t="str">
        <f>IF(ISNUMBER(VLOOKUP(A512,PRE,1,FALSE)),"PreAlerta",IF(ISNUMBER(VLOOKUP(A512,POST,1,FALSE)),"PostAlerta",IF(ISNUMBER(VLOOKUP(A512,EXCL,1,FALSE)),"Excluida","no incluido")))</f>
        <v>no incluido</v>
      </c>
    </row>
    <row r="513" ht="15.75" customHeight="1">
      <c r="L513" s="12" t="str">
        <f>IF(ISNUMBER(VLOOKUP(A513,PRE,1,FALSE)),"PreAlerta",IF(ISNUMBER(VLOOKUP(A513,POST,1,FALSE)),"PostAlerta",IF(ISNUMBER(VLOOKUP(A513,EXCL,1,FALSE)),"Excluida","no incluido")))</f>
        <v>no incluido</v>
      </c>
    </row>
    <row r="514" ht="15.75" customHeight="1">
      <c r="L514" s="12" t="str">
        <f>IF(ISNUMBER(VLOOKUP(A514,PRE,1,FALSE)),"PreAlerta",IF(ISNUMBER(VLOOKUP(A514,POST,1,FALSE)),"PostAlerta",IF(ISNUMBER(VLOOKUP(A514,EXCL,1,FALSE)),"Excluida","no incluido")))</f>
        <v>no incluido</v>
      </c>
    </row>
    <row r="515" ht="15.75" customHeight="1">
      <c r="L515" s="12" t="str">
        <f>IF(ISNUMBER(VLOOKUP(A515,PRE,1,FALSE)),"PreAlerta",IF(ISNUMBER(VLOOKUP(A515,POST,1,FALSE)),"PostAlerta",IF(ISNUMBER(VLOOKUP(A515,EXCL,1,FALSE)),"Excluida","no incluido")))</f>
        <v>no incluido</v>
      </c>
    </row>
    <row r="516" ht="15.75" customHeight="1">
      <c r="L516" s="12" t="str">
        <f>IF(ISNUMBER(VLOOKUP(A516,PRE,1,FALSE)),"PreAlerta",IF(ISNUMBER(VLOOKUP(A516,POST,1,FALSE)),"PostAlerta",IF(ISNUMBER(VLOOKUP(A516,EXCL,1,FALSE)),"Excluida","no incluido")))</f>
        <v>no incluido</v>
      </c>
    </row>
    <row r="517" ht="15.75" customHeight="1">
      <c r="L517" s="12" t="str">
        <f>IF(ISNUMBER(VLOOKUP(A517,PRE,1,FALSE)),"PreAlerta",IF(ISNUMBER(VLOOKUP(A517,POST,1,FALSE)),"PostAlerta",IF(ISNUMBER(VLOOKUP(A517,EXCL,1,FALSE)),"Excluida","no incluido")))</f>
        <v>no incluido</v>
      </c>
    </row>
    <row r="518" ht="15.75" customHeight="1">
      <c r="L518" s="12" t="str">
        <f>IF(ISNUMBER(VLOOKUP(A518,PRE,1,FALSE)),"PreAlerta",IF(ISNUMBER(VLOOKUP(A518,POST,1,FALSE)),"PostAlerta",IF(ISNUMBER(VLOOKUP(A518,EXCL,1,FALSE)),"Excluida","no incluido")))</f>
        <v>no incluido</v>
      </c>
    </row>
    <row r="519" ht="15.75" customHeight="1">
      <c r="L519" s="12" t="str">
        <f>IF(ISNUMBER(VLOOKUP(A519,PRE,1,FALSE)),"PreAlerta",IF(ISNUMBER(VLOOKUP(A519,POST,1,FALSE)),"PostAlerta",IF(ISNUMBER(VLOOKUP(A519,EXCL,1,FALSE)),"Excluida","no incluido")))</f>
        <v>no incluido</v>
      </c>
    </row>
    <row r="520" ht="15.75" customHeight="1">
      <c r="L520" s="12" t="str">
        <f>IF(ISNUMBER(VLOOKUP(A520,PRE,1,FALSE)),"PreAlerta",IF(ISNUMBER(VLOOKUP(A520,POST,1,FALSE)),"PostAlerta",IF(ISNUMBER(VLOOKUP(A520,EXCL,1,FALSE)),"Excluida","no incluido")))</f>
        <v>no incluido</v>
      </c>
    </row>
    <row r="521" ht="15.75" customHeight="1">
      <c r="L521" s="12" t="str">
        <f>IF(ISNUMBER(VLOOKUP(A521,PRE,1,FALSE)),"PreAlerta",IF(ISNUMBER(VLOOKUP(A521,POST,1,FALSE)),"PostAlerta",IF(ISNUMBER(VLOOKUP(A521,EXCL,1,FALSE)),"Excluida","no incluido")))</f>
        <v>no incluido</v>
      </c>
    </row>
    <row r="522" ht="15.75" customHeight="1">
      <c r="L522" s="12" t="str">
        <f>IF(ISNUMBER(VLOOKUP(A522,PRE,1,FALSE)),"PreAlerta",IF(ISNUMBER(VLOOKUP(A522,POST,1,FALSE)),"PostAlerta",IF(ISNUMBER(VLOOKUP(A522,EXCL,1,FALSE)),"Excluida","no incluido")))</f>
        <v>no incluido</v>
      </c>
    </row>
    <row r="523" ht="15.75" customHeight="1">
      <c r="L523" s="12" t="str">
        <f>IF(ISNUMBER(VLOOKUP(A523,PRE,1,FALSE)),"PreAlerta",IF(ISNUMBER(VLOOKUP(A523,POST,1,FALSE)),"PostAlerta",IF(ISNUMBER(VLOOKUP(A523,EXCL,1,FALSE)),"Excluida","no incluido")))</f>
        <v>no incluido</v>
      </c>
    </row>
    <row r="524" ht="15.75" customHeight="1">
      <c r="L524" s="12" t="str">
        <f>IF(ISNUMBER(VLOOKUP(A524,PRE,1,FALSE)),"PreAlerta",IF(ISNUMBER(VLOOKUP(A524,POST,1,FALSE)),"PostAlerta",IF(ISNUMBER(VLOOKUP(A524,EXCL,1,FALSE)),"Excluida","no incluido")))</f>
        <v>no incluido</v>
      </c>
    </row>
    <row r="525" ht="15.75" customHeight="1">
      <c r="L525" s="12" t="str">
        <f>IF(ISNUMBER(VLOOKUP(A525,PRE,1,FALSE)),"PreAlerta",IF(ISNUMBER(VLOOKUP(A525,POST,1,FALSE)),"PostAlerta",IF(ISNUMBER(VLOOKUP(A525,EXCL,1,FALSE)),"Excluida","no incluido")))</f>
        <v>no incluido</v>
      </c>
    </row>
    <row r="526" ht="15.75" customHeight="1">
      <c r="L526" s="12" t="str">
        <f>IF(ISNUMBER(VLOOKUP(A526,PRE,1,FALSE)),"PreAlerta",IF(ISNUMBER(VLOOKUP(A526,POST,1,FALSE)),"PostAlerta",IF(ISNUMBER(VLOOKUP(A526,EXCL,1,FALSE)),"Excluida","no incluido")))</f>
        <v>no incluido</v>
      </c>
    </row>
    <row r="527" ht="15.75" customHeight="1">
      <c r="L527" s="12" t="str">
        <f>IF(ISNUMBER(VLOOKUP(A527,PRE,1,FALSE)),"PreAlerta",IF(ISNUMBER(VLOOKUP(A527,POST,1,FALSE)),"PostAlerta",IF(ISNUMBER(VLOOKUP(A527,EXCL,1,FALSE)),"Excluida","no incluido")))</f>
        <v>no incluido</v>
      </c>
    </row>
    <row r="528" ht="15.75" customHeight="1">
      <c r="L528" s="12" t="str">
        <f>IF(ISNUMBER(VLOOKUP(A528,PRE,1,FALSE)),"PreAlerta",IF(ISNUMBER(VLOOKUP(A528,POST,1,FALSE)),"PostAlerta",IF(ISNUMBER(VLOOKUP(A528,EXCL,1,FALSE)),"Excluida","no incluido")))</f>
        <v>no incluido</v>
      </c>
    </row>
    <row r="529" ht="15.75" customHeight="1">
      <c r="L529" s="12" t="str">
        <f>IF(ISNUMBER(VLOOKUP(A529,PRE,1,FALSE)),"PreAlerta",IF(ISNUMBER(VLOOKUP(A529,POST,1,FALSE)),"PostAlerta",IF(ISNUMBER(VLOOKUP(A529,EXCL,1,FALSE)),"Excluida","no incluido")))</f>
        <v>no incluido</v>
      </c>
    </row>
    <row r="530" ht="15.75" customHeight="1">
      <c r="L530" s="12" t="str">
        <f>IF(ISNUMBER(VLOOKUP(A530,PRE,1,FALSE)),"PreAlerta",IF(ISNUMBER(VLOOKUP(A530,POST,1,FALSE)),"PostAlerta",IF(ISNUMBER(VLOOKUP(A530,EXCL,1,FALSE)),"Excluida","no incluido")))</f>
        <v>no incluido</v>
      </c>
    </row>
    <row r="531" ht="15.75" customHeight="1">
      <c r="L531" s="12" t="str">
        <f>IF(ISNUMBER(VLOOKUP(A531,PRE,1,FALSE)),"PreAlerta",IF(ISNUMBER(VLOOKUP(A531,POST,1,FALSE)),"PostAlerta",IF(ISNUMBER(VLOOKUP(A531,EXCL,1,FALSE)),"Excluida","no incluido")))</f>
        <v>no incluido</v>
      </c>
    </row>
    <row r="532" ht="15.75" customHeight="1">
      <c r="L532" s="12" t="str">
        <f>IF(ISNUMBER(VLOOKUP(A532,PRE,1,FALSE)),"PreAlerta",IF(ISNUMBER(VLOOKUP(A532,POST,1,FALSE)),"PostAlerta",IF(ISNUMBER(VLOOKUP(A532,EXCL,1,FALSE)),"Excluida","no incluido")))</f>
        <v>no incluido</v>
      </c>
    </row>
    <row r="533" ht="15.75" customHeight="1">
      <c r="L533" s="12" t="str">
        <f>IF(ISNUMBER(VLOOKUP(A533,PRE,1,FALSE)),"PreAlerta",IF(ISNUMBER(VLOOKUP(A533,POST,1,FALSE)),"PostAlerta",IF(ISNUMBER(VLOOKUP(A533,EXCL,1,FALSE)),"Excluida","no incluido")))</f>
        <v>no incluido</v>
      </c>
    </row>
    <row r="534" ht="15.75" customHeight="1">
      <c r="L534" s="12" t="str">
        <f>IF(ISNUMBER(VLOOKUP(A534,PRE,1,FALSE)),"PreAlerta",IF(ISNUMBER(VLOOKUP(A534,POST,1,FALSE)),"PostAlerta",IF(ISNUMBER(VLOOKUP(A534,EXCL,1,FALSE)),"Excluida","no incluido")))</f>
        <v>no incluido</v>
      </c>
    </row>
    <row r="535" ht="15.75" customHeight="1">
      <c r="L535" s="12" t="str">
        <f>IF(ISNUMBER(VLOOKUP(A535,PRE,1,FALSE)),"PreAlerta",IF(ISNUMBER(VLOOKUP(A535,POST,1,FALSE)),"PostAlerta",IF(ISNUMBER(VLOOKUP(A535,EXCL,1,FALSE)),"Excluida","no incluido")))</f>
        <v>no incluido</v>
      </c>
    </row>
    <row r="536" ht="15.75" customHeight="1">
      <c r="L536" s="12" t="str">
        <f>IF(ISNUMBER(VLOOKUP(A536,PRE,1,FALSE)),"PreAlerta",IF(ISNUMBER(VLOOKUP(A536,POST,1,FALSE)),"PostAlerta",IF(ISNUMBER(VLOOKUP(A536,EXCL,1,FALSE)),"Excluida","no incluido")))</f>
        <v>no incluido</v>
      </c>
    </row>
    <row r="537" ht="15.75" customHeight="1">
      <c r="L537" s="12" t="str">
        <f>IF(ISNUMBER(VLOOKUP(A537,PRE,1,FALSE)),"PreAlerta",IF(ISNUMBER(VLOOKUP(A537,POST,1,FALSE)),"PostAlerta",IF(ISNUMBER(VLOOKUP(A537,EXCL,1,FALSE)),"Excluida","no incluido")))</f>
        <v>no incluido</v>
      </c>
    </row>
    <row r="538" ht="15.75" customHeight="1">
      <c r="L538" s="12" t="str">
        <f>IF(ISNUMBER(VLOOKUP(A538,PRE,1,FALSE)),"PreAlerta",IF(ISNUMBER(VLOOKUP(A538,POST,1,FALSE)),"PostAlerta",IF(ISNUMBER(VLOOKUP(A538,EXCL,1,FALSE)),"Excluida","no incluido")))</f>
        <v>no incluido</v>
      </c>
    </row>
    <row r="539" ht="15.75" customHeight="1">
      <c r="L539" s="12" t="str">
        <f>IF(ISNUMBER(VLOOKUP(A539,PRE,1,FALSE)),"PreAlerta",IF(ISNUMBER(VLOOKUP(A539,POST,1,FALSE)),"PostAlerta",IF(ISNUMBER(VLOOKUP(A539,EXCL,1,FALSE)),"Excluida","no incluido")))</f>
        <v>no incluido</v>
      </c>
    </row>
    <row r="540" ht="15.75" customHeight="1">
      <c r="L540" s="12" t="str">
        <f>IF(ISNUMBER(VLOOKUP(A540,PRE,1,FALSE)),"PreAlerta",IF(ISNUMBER(VLOOKUP(A540,POST,1,FALSE)),"PostAlerta",IF(ISNUMBER(VLOOKUP(A540,EXCL,1,FALSE)),"Excluida","no incluido")))</f>
        <v>no incluido</v>
      </c>
    </row>
    <row r="541" ht="15.75" customHeight="1">
      <c r="L541" s="12" t="str">
        <f>IF(ISNUMBER(VLOOKUP(A541,PRE,1,FALSE)),"PreAlerta",IF(ISNUMBER(VLOOKUP(A541,POST,1,FALSE)),"PostAlerta",IF(ISNUMBER(VLOOKUP(A541,EXCL,1,FALSE)),"Excluida","no incluido")))</f>
        <v>no incluido</v>
      </c>
    </row>
    <row r="542" ht="15.75" customHeight="1">
      <c r="L542" s="12" t="str">
        <f>IF(ISNUMBER(VLOOKUP(A542,PRE,1,FALSE)),"PreAlerta",IF(ISNUMBER(VLOOKUP(A542,POST,1,FALSE)),"PostAlerta",IF(ISNUMBER(VLOOKUP(A542,EXCL,1,FALSE)),"Excluida","no incluido")))</f>
        <v>no incluido</v>
      </c>
    </row>
    <row r="543" ht="15.75" customHeight="1">
      <c r="L543" s="12" t="str">
        <f>IF(ISNUMBER(VLOOKUP(A543,PRE,1,FALSE)),"PreAlerta",IF(ISNUMBER(VLOOKUP(A543,POST,1,FALSE)),"PostAlerta",IF(ISNUMBER(VLOOKUP(A543,EXCL,1,FALSE)),"Excluida","no incluido")))</f>
        <v>no incluido</v>
      </c>
    </row>
    <row r="544" ht="15.75" customHeight="1">
      <c r="L544" s="12" t="str">
        <f>IF(ISNUMBER(VLOOKUP(A544,PRE,1,FALSE)),"PreAlerta",IF(ISNUMBER(VLOOKUP(A544,POST,1,FALSE)),"PostAlerta",IF(ISNUMBER(VLOOKUP(A544,EXCL,1,FALSE)),"Excluida","no incluido")))</f>
        <v>no incluido</v>
      </c>
    </row>
    <row r="545" ht="15.75" customHeight="1">
      <c r="L545" s="12" t="str">
        <f>IF(ISNUMBER(VLOOKUP(A545,PRE,1,FALSE)),"PreAlerta",IF(ISNUMBER(VLOOKUP(A545,POST,1,FALSE)),"PostAlerta",IF(ISNUMBER(VLOOKUP(A545,EXCL,1,FALSE)),"Excluida","no incluido")))</f>
        <v>no incluido</v>
      </c>
    </row>
    <row r="546" ht="15.75" customHeight="1">
      <c r="L546" s="12" t="str">
        <f>IF(ISNUMBER(VLOOKUP(A546,PRE,1,FALSE)),"PreAlerta",IF(ISNUMBER(VLOOKUP(A546,POST,1,FALSE)),"PostAlerta",IF(ISNUMBER(VLOOKUP(A546,EXCL,1,FALSE)),"Excluida","no incluido")))</f>
        <v>no incluido</v>
      </c>
    </row>
    <row r="547" ht="15.75" customHeight="1">
      <c r="L547" s="12" t="str">
        <f>IF(ISNUMBER(VLOOKUP(A547,PRE,1,FALSE)),"PreAlerta",IF(ISNUMBER(VLOOKUP(A547,POST,1,FALSE)),"PostAlerta",IF(ISNUMBER(VLOOKUP(A547,EXCL,1,FALSE)),"Excluida","no incluido")))</f>
        <v>no incluido</v>
      </c>
    </row>
    <row r="548" ht="15.75" customHeight="1">
      <c r="L548" s="12" t="str">
        <f>IF(ISNUMBER(VLOOKUP(A548,PRE,1,FALSE)),"PreAlerta",IF(ISNUMBER(VLOOKUP(A548,POST,1,FALSE)),"PostAlerta",IF(ISNUMBER(VLOOKUP(A548,EXCL,1,FALSE)),"Excluida","no incluido")))</f>
        <v>no incluido</v>
      </c>
    </row>
    <row r="549" ht="15.75" customHeight="1">
      <c r="L549" s="12" t="str">
        <f>IF(ISNUMBER(VLOOKUP(A549,PRE,1,FALSE)),"PreAlerta",IF(ISNUMBER(VLOOKUP(A549,POST,1,FALSE)),"PostAlerta",IF(ISNUMBER(VLOOKUP(A549,EXCL,1,FALSE)),"Excluida","no incluido")))</f>
        <v>no incluido</v>
      </c>
    </row>
    <row r="550" ht="15.75" customHeight="1">
      <c r="L550" s="12" t="str">
        <f>IF(ISNUMBER(VLOOKUP(A550,PRE,1,FALSE)),"PreAlerta",IF(ISNUMBER(VLOOKUP(A550,POST,1,FALSE)),"PostAlerta",IF(ISNUMBER(VLOOKUP(A550,EXCL,1,FALSE)),"Excluida","no incluido")))</f>
        <v>no incluido</v>
      </c>
    </row>
    <row r="551" ht="15.75" customHeight="1">
      <c r="L551" s="12" t="str">
        <f>IF(ISNUMBER(VLOOKUP(A551,PRE,1,FALSE)),"PreAlerta",IF(ISNUMBER(VLOOKUP(A551,POST,1,FALSE)),"PostAlerta",IF(ISNUMBER(VLOOKUP(A551,EXCL,1,FALSE)),"Excluida","no incluido")))</f>
        <v>no incluido</v>
      </c>
    </row>
    <row r="552" ht="15.75" customHeight="1">
      <c r="L552" s="12" t="str">
        <f>IF(ISNUMBER(VLOOKUP(A552,PRE,1,FALSE)),"PreAlerta",IF(ISNUMBER(VLOOKUP(A552,POST,1,FALSE)),"PostAlerta",IF(ISNUMBER(VLOOKUP(A552,EXCL,1,FALSE)),"Excluida","no incluido")))</f>
        <v>no incluido</v>
      </c>
    </row>
    <row r="553" ht="15.75" customHeight="1">
      <c r="L553" s="12" t="str">
        <f>IF(ISNUMBER(VLOOKUP(A553,PRE,1,FALSE)),"PreAlerta",IF(ISNUMBER(VLOOKUP(A553,POST,1,FALSE)),"PostAlerta",IF(ISNUMBER(VLOOKUP(A553,EXCL,1,FALSE)),"Excluida","no incluido")))</f>
        <v>no incluido</v>
      </c>
    </row>
    <row r="554" ht="15.75" customHeight="1">
      <c r="L554" s="12" t="str">
        <f>IF(ISNUMBER(VLOOKUP(A554,PRE,1,FALSE)),"PreAlerta",IF(ISNUMBER(VLOOKUP(A554,POST,1,FALSE)),"PostAlerta",IF(ISNUMBER(VLOOKUP(A554,EXCL,1,FALSE)),"Excluida","no incluido")))</f>
        <v>no incluido</v>
      </c>
    </row>
    <row r="555" ht="15.75" customHeight="1">
      <c r="L555" s="12" t="str">
        <f>IF(ISNUMBER(VLOOKUP(A555,PRE,1,FALSE)),"PreAlerta",IF(ISNUMBER(VLOOKUP(A555,POST,1,FALSE)),"PostAlerta",IF(ISNUMBER(VLOOKUP(A555,EXCL,1,FALSE)),"Excluida","no incluido")))</f>
        <v>no incluido</v>
      </c>
    </row>
    <row r="556" ht="15.75" customHeight="1">
      <c r="L556" s="12" t="str">
        <f>IF(ISNUMBER(VLOOKUP(A556,PRE,1,FALSE)),"PreAlerta",IF(ISNUMBER(VLOOKUP(A556,POST,1,FALSE)),"PostAlerta",IF(ISNUMBER(VLOOKUP(A556,EXCL,1,FALSE)),"Excluida","no incluido")))</f>
        <v>no incluido</v>
      </c>
    </row>
    <row r="557" ht="15.75" customHeight="1">
      <c r="L557" s="12" t="str">
        <f>IF(ISNUMBER(VLOOKUP(A557,PRE,1,FALSE)),"PreAlerta",IF(ISNUMBER(VLOOKUP(A557,POST,1,FALSE)),"PostAlerta",IF(ISNUMBER(VLOOKUP(A557,EXCL,1,FALSE)),"Excluida","no incluido")))</f>
        <v>no incluido</v>
      </c>
    </row>
    <row r="558" ht="15.75" customHeight="1">
      <c r="L558" s="12" t="str">
        <f>IF(ISNUMBER(VLOOKUP(A558,PRE,1,FALSE)),"PreAlerta",IF(ISNUMBER(VLOOKUP(A558,POST,1,FALSE)),"PostAlerta",IF(ISNUMBER(VLOOKUP(A558,EXCL,1,FALSE)),"Excluida","no incluido")))</f>
        <v>no incluido</v>
      </c>
    </row>
    <row r="559" ht="15.75" customHeight="1">
      <c r="L559" s="12" t="str">
        <f>IF(ISNUMBER(VLOOKUP(A559,PRE,1,FALSE)),"PreAlerta",IF(ISNUMBER(VLOOKUP(A559,POST,1,FALSE)),"PostAlerta",IF(ISNUMBER(VLOOKUP(A559,EXCL,1,FALSE)),"Excluida","no incluido")))</f>
        <v>no incluido</v>
      </c>
    </row>
    <row r="560" ht="15.75" customHeight="1">
      <c r="L560" s="12" t="str">
        <f>IF(ISNUMBER(VLOOKUP(A560,PRE,1,FALSE)),"PreAlerta",IF(ISNUMBER(VLOOKUP(A560,POST,1,FALSE)),"PostAlerta",IF(ISNUMBER(VLOOKUP(A560,EXCL,1,FALSE)),"Excluida","no incluido")))</f>
        <v>no incluido</v>
      </c>
    </row>
    <row r="561" ht="15.75" customHeight="1">
      <c r="L561" s="12" t="str">
        <f>IF(ISNUMBER(VLOOKUP(A561,PRE,1,FALSE)),"PreAlerta",IF(ISNUMBER(VLOOKUP(A561,POST,1,FALSE)),"PostAlerta",IF(ISNUMBER(VLOOKUP(A561,EXCL,1,FALSE)),"Excluida","no incluido")))</f>
        <v>no incluido</v>
      </c>
    </row>
    <row r="562" ht="15.75" customHeight="1">
      <c r="L562" s="12" t="str">
        <f>IF(ISNUMBER(VLOOKUP(A562,PRE,1,FALSE)),"PreAlerta",IF(ISNUMBER(VLOOKUP(A562,POST,1,FALSE)),"PostAlerta",IF(ISNUMBER(VLOOKUP(A562,EXCL,1,FALSE)),"Excluida","no incluido")))</f>
        <v>no incluido</v>
      </c>
    </row>
    <row r="563" ht="15.75" customHeight="1">
      <c r="L563" s="12" t="str">
        <f>IF(ISNUMBER(VLOOKUP(A563,PRE,1,FALSE)),"PreAlerta",IF(ISNUMBER(VLOOKUP(A563,POST,1,FALSE)),"PostAlerta",IF(ISNUMBER(VLOOKUP(A563,EXCL,1,FALSE)),"Excluida","no incluido")))</f>
        <v>no incluido</v>
      </c>
    </row>
    <row r="564" ht="15.75" customHeight="1">
      <c r="L564" s="12" t="str">
        <f>IF(ISNUMBER(VLOOKUP(A564,PRE,1,FALSE)),"PreAlerta",IF(ISNUMBER(VLOOKUP(A564,POST,1,FALSE)),"PostAlerta",IF(ISNUMBER(VLOOKUP(A564,EXCL,1,FALSE)),"Excluida","no incluido")))</f>
        <v>no incluido</v>
      </c>
    </row>
    <row r="565" ht="15.75" customHeight="1">
      <c r="L565" s="12" t="str">
        <f>IF(ISNUMBER(VLOOKUP(A565,PRE,1,FALSE)),"PreAlerta",IF(ISNUMBER(VLOOKUP(A565,POST,1,FALSE)),"PostAlerta",IF(ISNUMBER(VLOOKUP(A565,EXCL,1,FALSE)),"Excluida","no incluido")))</f>
        <v>no incluido</v>
      </c>
    </row>
    <row r="566" ht="15.75" customHeight="1">
      <c r="L566" s="12" t="str">
        <f>IF(ISNUMBER(VLOOKUP(A566,PRE,1,FALSE)),"PreAlerta",IF(ISNUMBER(VLOOKUP(A566,POST,1,FALSE)),"PostAlerta",IF(ISNUMBER(VLOOKUP(A566,EXCL,1,FALSE)),"Excluida","no incluido")))</f>
        <v>no incluido</v>
      </c>
    </row>
    <row r="567" ht="15.75" customHeight="1">
      <c r="L567" s="12" t="str">
        <f>IF(ISNUMBER(VLOOKUP(A567,PRE,1,FALSE)),"PreAlerta",IF(ISNUMBER(VLOOKUP(A567,POST,1,FALSE)),"PostAlerta",IF(ISNUMBER(VLOOKUP(A567,EXCL,1,FALSE)),"Excluida","no incluido")))</f>
        <v>no incluido</v>
      </c>
    </row>
    <row r="568" ht="15.75" customHeight="1">
      <c r="L568" s="12" t="str">
        <f>IF(ISNUMBER(VLOOKUP(A568,PRE,1,FALSE)),"PreAlerta",IF(ISNUMBER(VLOOKUP(A568,POST,1,FALSE)),"PostAlerta",IF(ISNUMBER(VLOOKUP(A568,EXCL,1,FALSE)),"Excluida","no incluido")))</f>
        <v>no incluido</v>
      </c>
    </row>
    <row r="569" ht="15.75" customHeight="1">
      <c r="L569" s="12" t="str">
        <f>IF(ISNUMBER(VLOOKUP(A569,PRE,1,FALSE)),"PreAlerta",IF(ISNUMBER(VLOOKUP(A569,POST,1,FALSE)),"PostAlerta",IF(ISNUMBER(VLOOKUP(A569,EXCL,1,FALSE)),"Excluida","no incluido")))</f>
        <v>no incluido</v>
      </c>
    </row>
    <row r="570" ht="15.75" customHeight="1">
      <c r="L570" s="12" t="str">
        <f>IF(ISNUMBER(VLOOKUP(A570,PRE,1,FALSE)),"PreAlerta",IF(ISNUMBER(VLOOKUP(A570,POST,1,FALSE)),"PostAlerta",IF(ISNUMBER(VLOOKUP(A570,EXCL,1,FALSE)),"Excluida","no incluido")))</f>
        <v>no incluido</v>
      </c>
    </row>
    <row r="571" ht="15.75" customHeight="1">
      <c r="L571" s="12" t="str">
        <f>IF(ISNUMBER(VLOOKUP(A571,PRE,1,FALSE)),"PreAlerta",IF(ISNUMBER(VLOOKUP(A571,POST,1,FALSE)),"PostAlerta",IF(ISNUMBER(VLOOKUP(A571,EXCL,1,FALSE)),"Excluida","no incluido")))</f>
        <v>no incluido</v>
      </c>
    </row>
    <row r="572" ht="15.75" customHeight="1">
      <c r="L572" s="12" t="str">
        <f>IF(ISNUMBER(VLOOKUP(A572,PRE,1,FALSE)),"PreAlerta",IF(ISNUMBER(VLOOKUP(A572,POST,1,FALSE)),"PostAlerta",IF(ISNUMBER(VLOOKUP(A572,EXCL,1,FALSE)),"Excluida","no incluido")))</f>
        <v>no incluido</v>
      </c>
    </row>
    <row r="573" ht="15.75" customHeight="1">
      <c r="L573" s="12" t="str">
        <f>IF(ISNUMBER(VLOOKUP(A573,PRE,1,FALSE)),"PreAlerta",IF(ISNUMBER(VLOOKUP(A573,POST,1,FALSE)),"PostAlerta",IF(ISNUMBER(VLOOKUP(A573,EXCL,1,FALSE)),"Excluida","no incluido")))</f>
        <v>no incluido</v>
      </c>
    </row>
    <row r="574" ht="15.75" customHeight="1">
      <c r="L574" s="12" t="str">
        <f>IF(ISNUMBER(VLOOKUP(A574,PRE,1,FALSE)),"PreAlerta",IF(ISNUMBER(VLOOKUP(A574,POST,1,FALSE)),"PostAlerta",IF(ISNUMBER(VLOOKUP(A574,EXCL,1,FALSE)),"Excluida","no incluido")))</f>
        <v>no incluido</v>
      </c>
    </row>
    <row r="575" ht="15.75" customHeight="1">
      <c r="L575" s="12" t="str">
        <f>IF(ISNUMBER(VLOOKUP(A575,PRE,1,FALSE)),"PreAlerta",IF(ISNUMBER(VLOOKUP(A575,POST,1,FALSE)),"PostAlerta",IF(ISNUMBER(VLOOKUP(A575,EXCL,1,FALSE)),"Excluida","no incluido")))</f>
        <v>no incluido</v>
      </c>
    </row>
    <row r="576" ht="15.75" customHeight="1">
      <c r="L576" s="12" t="str">
        <f>IF(ISNUMBER(VLOOKUP(A576,PRE,1,FALSE)),"PreAlerta",IF(ISNUMBER(VLOOKUP(A576,POST,1,FALSE)),"PostAlerta",IF(ISNUMBER(VLOOKUP(A576,EXCL,1,FALSE)),"Excluida","no incluido")))</f>
        <v>no incluido</v>
      </c>
    </row>
    <row r="577" ht="15.75" customHeight="1">
      <c r="L577" s="12" t="str">
        <f>IF(ISNUMBER(VLOOKUP(A577,PRE,1,FALSE)),"PreAlerta",IF(ISNUMBER(VLOOKUP(A577,POST,1,FALSE)),"PostAlerta",IF(ISNUMBER(VLOOKUP(A577,EXCL,1,FALSE)),"Excluida","no incluido")))</f>
        <v>no incluido</v>
      </c>
    </row>
    <row r="578" ht="15.75" customHeight="1">
      <c r="L578" s="12" t="str">
        <f>IF(ISNUMBER(VLOOKUP(A578,PRE,1,FALSE)),"PreAlerta",IF(ISNUMBER(VLOOKUP(A578,POST,1,FALSE)),"PostAlerta",IF(ISNUMBER(VLOOKUP(A578,EXCL,1,FALSE)),"Excluida","no incluido")))</f>
        <v>no incluido</v>
      </c>
    </row>
    <row r="579" ht="15.75" customHeight="1">
      <c r="L579" s="12" t="str">
        <f>IF(ISNUMBER(VLOOKUP(A579,PRE,1,FALSE)),"PreAlerta",IF(ISNUMBER(VLOOKUP(A579,POST,1,FALSE)),"PostAlerta",IF(ISNUMBER(VLOOKUP(A579,EXCL,1,FALSE)),"Excluida","no incluido")))</f>
        <v>no incluido</v>
      </c>
    </row>
    <row r="580" ht="15.75" customHeight="1">
      <c r="L580" s="12" t="str">
        <f>IF(ISNUMBER(VLOOKUP(A580,PRE,1,FALSE)),"PreAlerta",IF(ISNUMBER(VLOOKUP(A580,POST,1,FALSE)),"PostAlerta",IF(ISNUMBER(VLOOKUP(A580,EXCL,1,FALSE)),"Excluida","no incluido")))</f>
        <v>no incluido</v>
      </c>
    </row>
    <row r="581" ht="15.75" customHeight="1">
      <c r="L581" s="12" t="str">
        <f>IF(ISNUMBER(VLOOKUP(A581,PRE,1,FALSE)),"PreAlerta",IF(ISNUMBER(VLOOKUP(A581,POST,1,FALSE)),"PostAlerta",IF(ISNUMBER(VLOOKUP(A581,EXCL,1,FALSE)),"Excluida","no incluido")))</f>
        <v>no incluido</v>
      </c>
    </row>
    <row r="582" ht="15.75" customHeight="1">
      <c r="L582" s="12" t="str">
        <f>IF(ISNUMBER(VLOOKUP(A582,PRE,1,FALSE)),"PreAlerta",IF(ISNUMBER(VLOOKUP(A582,POST,1,FALSE)),"PostAlerta",IF(ISNUMBER(VLOOKUP(A582,EXCL,1,FALSE)),"Excluida","no incluido")))</f>
        <v>no incluido</v>
      </c>
    </row>
    <row r="583" ht="15.75" customHeight="1">
      <c r="L583" s="12" t="str">
        <f>IF(ISNUMBER(VLOOKUP(A583,PRE,1,FALSE)),"PreAlerta",IF(ISNUMBER(VLOOKUP(A583,POST,1,FALSE)),"PostAlerta",IF(ISNUMBER(VLOOKUP(A583,EXCL,1,FALSE)),"Excluida","no incluido")))</f>
        <v>no incluido</v>
      </c>
    </row>
    <row r="584" ht="15.75" customHeight="1">
      <c r="L584" s="12" t="str">
        <f>IF(ISNUMBER(VLOOKUP(A584,PRE,1,FALSE)),"PreAlerta",IF(ISNUMBER(VLOOKUP(A584,POST,1,FALSE)),"PostAlerta",IF(ISNUMBER(VLOOKUP(A584,EXCL,1,FALSE)),"Excluida","no incluido")))</f>
        <v>no incluido</v>
      </c>
    </row>
    <row r="585" ht="15.75" customHeight="1">
      <c r="L585" s="12" t="str">
        <f>IF(ISNUMBER(VLOOKUP(A585,PRE,1,FALSE)),"PreAlerta",IF(ISNUMBER(VLOOKUP(A585,POST,1,FALSE)),"PostAlerta",IF(ISNUMBER(VLOOKUP(A585,EXCL,1,FALSE)),"Excluida","no incluido")))</f>
        <v>no incluido</v>
      </c>
    </row>
    <row r="586" ht="15.75" customHeight="1">
      <c r="L586" s="12" t="str">
        <f>IF(ISNUMBER(VLOOKUP(A586,PRE,1,FALSE)),"PreAlerta",IF(ISNUMBER(VLOOKUP(A586,POST,1,FALSE)),"PostAlerta",IF(ISNUMBER(VLOOKUP(A586,EXCL,1,FALSE)),"Excluida","no incluido")))</f>
        <v>no incluido</v>
      </c>
    </row>
    <row r="587" ht="15.75" customHeight="1">
      <c r="L587" s="12" t="str">
        <f>IF(ISNUMBER(VLOOKUP(A587,PRE,1,FALSE)),"PreAlerta",IF(ISNUMBER(VLOOKUP(A587,POST,1,FALSE)),"PostAlerta",IF(ISNUMBER(VLOOKUP(A587,EXCL,1,FALSE)),"Excluida","no incluido")))</f>
        <v>no incluido</v>
      </c>
    </row>
    <row r="588" ht="15.75" customHeight="1">
      <c r="L588" s="12" t="str">
        <f>IF(ISNUMBER(VLOOKUP(A588,PRE,1,FALSE)),"PreAlerta",IF(ISNUMBER(VLOOKUP(A588,POST,1,FALSE)),"PostAlerta",IF(ISNUMBER(VLOOKUP(A588,EXCL,1,FALSE)),"Excluida","no incluido")))</f>
        <v>no incluido</v>
      </c>
    </row>
    <row r="589" ht="15.75" customHeight="1">
      <c r="L589" s="12" t="str">
        <f>IF(ISNUMBER(VLOOKUP(A589,PRE,1,FALSE)),"PreAlerta",IF(ISNUMBER(VLOOKUP(A589,POST,1,FALSE)),"PostAlerta",IF(ISNUMBER(VLOOKUP(A589,EXCL,1,FALSE)),"Excluida","no incluido")))</f>
        <v>no incluido</v>
      </c>
    </row>
    <row r="590" ht="15.75" customHeight="1">
      <c r="L590" s="12" t="str">
        <f>IF(ISNUMBER(VLOOKUP(A590,PRE,1,FALSE)),"PreAlerta",IF(ISNUMBER(VLOOKUP(A590,POST,1,FALSE)),"PostAlerta",IF(ISNUMBER(VLOOKUP(A590,EXCL,1,FALSE)),"Excluida","no incluido")))</f>
        <v>no incluido</v>
      </c>
    </row>
    <row r="591" ht="15.75" customHeight="1">
      <c r="L591" s="12" t="str">
        <f>IF(ISNUMBER(VLOOKUP(A591,PRE,1,FALSE)),"PreAlerta",IF(ISNUMBER(VLOOKUP(A591,POST,1,FALSE)),"PostAlerta",IF(ISNUMBER(VLOOKUP(A591,EXCL,1,FALSE)),"Excluida","no incluido")))</f>
        <v>no incluido</v>
      </c>
    </row>
    <row r="592" ht="15.75" customHeight="1">
      <c r="L592" s="12" t="str">
        <f>IF(ISNUMBER(VLOOKUP(A592,PRE,1,FALSE)),"PreAlerta",IF(ISNUMBER(VLOOKUP(A592,POST,1,FALSE)),"PostAlerta",IF(ISNUMBER(VLOOKUP(A592,EXCL,1,FALSE)),"Excluida","no incluido")))</f>
        <v>no incluido</v>
      </c>
    </row>
    <row r="593" ht="15.75" customHeight="1">
      <c r="L593" s="12" t="str">
        <f>IF(ISNUMBER(VLOOKUP(A593,PRE,1,FALSE)),"PreAlerta",IF(ISNUMBER(VLOOKUP(A593,POST,1,FALSE)),"PostAlerta",IF(ISNUMBER(VLOOKUP(A593,EXCL,1,FALSE)),"Excluida","no incluido")))</f>
        <v>no incluido</v>
      </c>
    </row>
    <row r="594" ht="15.75" customHeight="1">
      <c r="L594" s="12" t="str">
        <f>IF(ISNUMBER(VLOOKUP(A594,PRE,1,FALSE)),"PreAlerta",IF(ISNUMBER(VLOOKUP(A594,POST,1,FALSE)),"PostAlerta",IF(ISNUMBER(VLOOKUP(A594,EXCL,1,FALSE)),"Excluida","no incluido")))</f>
        <v>no incluido</v>
      </c>
    </row>
    <row r="595" ht="15.75" customHeight="1">
      <c r="L595" s="12" t="str">
        <f>IF(ISNUMBER(VLOOKUP(A595,PRE,1,FALSE)),"PreAlerta",IF(ISNUMBER(VLOOKUP(A595,POST,1,FALSE)),"PostAlerta",IF(ISNUMBER(VLOOKUP(A595,EXCL,1,FALSE)),"Excluida","no incluido")))</f>
        <v>no incluido</v>
      </c>
    </row>
    <row r="596" ht="15.75" customHeight="1">
      <c r="L596" s="12" t="str">
        <f>IF(ISNUMBER(VLOOKUP(A596,PRE,1,FALSE)),"PreAlerta",IF(ISNUMBER(VLOOKUP(A596,POST,1,FALSE)),"PostAlerta",IF(ISNUMBER(VLOOKUP(A596,EXCL,1,FALSE)),"Excluida","no incluido")))</f>
        <v>no incluido</v>
      </c>
    </row>
    <row r="597" ht="15.75" customHeight="1">
      <c r="L597" s="12" t="str">
        <f>IF(ISNUMBER(VLOOKUP(A597,PRE,1,FALSE)),"PreAlerta",IF(ISNUMBER(VLOOKUP(A597,POST,1,FALSE)),"PostAlerta",IF(ISNUMBER(VLOOKUP(A597,EXCL,1,FALSE)),"Excluida","no incluido")))</f>
        <v>no incluido</v>
      </c>
    </row>
    <row r="598" ht="15.75" customHeight="1">
      <c r="L598" s="12" t="str">
        <f>IF(ISNUMBER(VLOOKUP(A598,PRE,1,FALSE)),"PreAlerta",IF(ISNUMBER(VLOOKUP(A598,POST,1,FALSE)),"PostAlerta",IF(ISNUMBER(VLOOKUP(A598,EXCL,1,FALSE)),"Excluida","no incluido")))</f>
        <v>no incluido</v>
      </c>
    </row>
    <row r="599" ht="15.75" customHeight="1">
      <c r="L599" s="12" t="str">
        <f>IF(ISNUMBER(VLOOKUP(A599,PRE,1,FALSE)),"PreAlerta",IF(ISNUMBER(VLOOKUP(A599,POST,1,FALSE)),"PostAlerta",IF(ISNUMBER(VLOOKUP(A599,EXCL,1,FALSE)),"Excluida","no incluido")))</f>
        <v>no incluido</v>
      </c>
    </row>
    <row r="600" ht="15.75" customHeight="1">
      <c r="L600" s="12" t="str">
        <f>IF(ISNUMBER(VLOOKUP(A600,PRE,1,FALSE)),"PreAlerta",IF(ISNUMBER(VLOOKUP(A600,POST,1,FALSE)),"PostAlerta",IF(ISNUMBER(VLOOKUP(A600,EXCL,1,FALSE)),"Excluida","no incluido")))</f>
        <v>no incluido</v>
      </c>
    </row>
    <row r="601" ht="15.75" customHeight="1">
      <c r="L601" s="12" t="str">
        <f>IF(ISNUMBER(VLOOKUP(A601,PRE,1,FALSE)),"PreAlerta",IF(ISNUMBER(VLOOKUP(A601,POST,1,FALSE)),"PostAlerta",IF(ISNUMBER(VLOOKUP(A601,EXCL,1,FALSE)),"Excluida","no incluido")))</f>
        <v>no incluido</v>
      </c>
    </row>
    <row r="602" ht="15.75" customHeight="1">
      <c r="L602" s="12" t="str">
        <f>IF(ISNUMBER(VLOOKUP(A602,PRE,1,FALSE)),"PreAlerta",IF(ISNUMBER(VLOOKUP(A602,POST,1,FALSE)),"PostAlerta",IF(ISNUMBER(VLOOKUP(A602,EXCL,1,FALSE)),"Excluida","no incluido")))</f>
        <v>no incluido</v>
      </c>
    </row>
    <row r="603" ht="15.75" customHeight="1">
      <c r="L603" s="12" t="str">
        <f>IF(ISNUMBER(VLOOKUP(A603,PRE,1,FALSE)),"PreAlerta",IF(ISNUMBER(VLOOKUP(A603,POST,1,FALSE)),"PostAlerta",IF(ISNUMBER(VLOOKUP(A603,EXCL,1,FALSE)),"Excluida","no incluido")))</f>
        <v>no incluido</v>
      </c>
    </row>
    <row r="604" ht="15.75" customHeight="1">
      <c r="L604" s="12" t="str">
        <f>IF(ISNUMBER(VLOOKUP(A604,PRE,1,FALSE)),"PreAlerta",IF(ISNUMBER(VLOOKUP(A604,POST,1,FALSE)),"PostAlerta",IF(ISNUMBER(VLOOKUP(A604,EXCL,1,FALSE)),"Excluida","no incluido")))</f>
        <v>no incluido</v>
      </c>
    </row>
    <row r="605" ht="15.75" customHeight="1">
      <c r="L605" s="12" t="str">
        <f>IF(ISNUMBER(VLOOKUP(A605,PRE,1,FALSE)),"PreAlerta",IF(ISNUMBER(VLOOKUP(A605,POST,1,FALSE)),"PostAlerta",IF(ISNUMBER(VLOOKUP(A605,EXCL,1,FALSE)),"Excluida","no incluido")))</f>
        <v>no incluido</v>
      </c>
    </row>
    <row r="606" ht="15.75" customHeight="1">
      <c r="L606" s="12" t="str">
        <f>IF(ISNUMBER(VLOOKUP(A606,PRE,1,FALSE)),"PreAlerta",IF(ISNUMBER(VLOOKUP(A606,POST,1,FALSE)),"PostAlerta",IF(ISNUMBER(VLOOKUP(A606,EXCL,1,FALSE)),"Excluida","no incluido")))</f>
        <v>no incluido</v>
      </c>
    </row>
    <row r="607" ht="15.75" customHeight="1">
      <c r="L607" s="12" t="str">
        <f>IF(ISNUMBER(VLOOKUP(A607,PRE,1,FALSE)),"PreAlerta",IF(ISNUMBER(VLOOKUP(A607,POST,1,FALSE)),"PostAlerta",IF(ISNUMBER(VLOOKUP(A607,EXCL,1,FALSE)),"Excluida","no incluido")))</f>
        <v>no incluido</v>
      </c>
    </row>
    <row r="608" ht="15.75" customHeight="1">
      <c r="L608" s="12" t="str">
        <f>IF(ISNUMBER(VLOOKUP(A608,PRE,1,FALSE)),"PreAlerta",IF(ISNUMBER(VLOOKUP(A608,POST,1,FALSE)),"PostAlerta",IF(ISNUMBER(VLOOKUP(A608,EXCL,1,FALSE)),"Excluida","no incluido")))</f>
        <v>no incluido</v>
      </c>
    </row>
    <row r="609" ht="15.75" customHeight="1">
      <c r="L609" s="12" t="str">
        <f>IF(ISNUMBER(VLOOKUP(A609,PRE,1,FALSE)),"PreAlerta",IF(ISNUMBER(VLOOKUP(A609,POST,1,FALSE)),"PostAlerta",IF(ISNUMBER(VLOOKUP(A609,EXCL,1,FALSE)),"Excluida","no incluido")))</f>
        <v>no incluido</v>
      </c>
    </row>
    <row r="610" ht="15.75" customHeight="1">
      <c r="L610" s="12" t="str">
        <f>IF(ISNUMBER(VLOOKUP(A610,PRE,1,FALSE)),"PreAlerta",IF(ISNUMBER(VLOOKUP(A610,POST,1,FALSE)),"PostAlerta",IF(ISNUMBER(VLOOKUP(A610,EXCL,1,FALSE)),"Excluida","no incluido")))</f>
        <v>no incluido</v>
      </c>
    </row>
    <row r="611" ht="15.75" customHeight="1">
      <c r="L611" s="12" t="str">
        <f>IF(ISNUMBER(VLOOKUP(A611,PRE,1,FALSE)),"PreAlerta",IF(ISNUMBER(VLOOKUP(A611,POST,1,FALSE)),"PostAlerta",IF(ISNUMBER(VLOOKUP(A611,EXCL,1,FALSE)),"Excluida","no incluido")))</f>
        <v>no incluido</v>
      </c>
    </row>
    <row r="612" ht="15.75" customHeight="1">
      <c r="L612" s="12" t="str">
        <f>IF(ISNUMBER(VLOOKUP(A612,PRE,1,FALSE)),"PreAlerta",IF(ISNUMBER(VLOOKUP(A612,POST,1,FALSE)),"PostAlerta",IF(ISNUMBER(VLOOKUP(A612,EXCL,1,FALSE)),"Excluida","no incluido")))</f>
        <v>no incluido</v>
      </c>
    </row>
    <row r="613" ht="15.75" customHeight="1">
      <c r="L613" s="12" t="str">
        <f>IF(ISNUMBER(VLOOKUP(A613,PRE,1,FALSE)),"PreAlerta",IF(ISNUMBER(VLOOKUP(A613,POST,1,FALSE)),"PostAlerta",IF(ISNUMBER(VLOOKUP(A613,EXCL,1,FALSE)),"Excluida","no incluido")))</f>
        <v>no incluido</v>
      </c>
    </row>
    <row r="614" ht="15.75" customHeight="1">
      <c r="L614" s="12" t="str">
        <f>IF(ISNUMBER(VLOOKUP(A614,PRE,1,FALSE)),"PreAlerta",IF(ISNUMBER(VLOOKUP(A614,POST,1,FALSE)),"PostAlerta",IF(ISNUMBER(VLOOKUP(A614,EXCL,1,FALSE)),"Excluida","no incluido")))</f>
        <v>no incluido</v>
      </c>
    </row>
    <row r="615" ht="15.75" customHeight="1">
      <c r="L615" s="12" t="str">
        <f>IF(ISNUMBER(VLOOKUP(A615,PRE,1,FALSE)),"PreAlerta",IF(ISNUMBER(VLOOKUP(A615,POST,1,FALSE)),"PostAlerta",IF(ISNUMBER(VLOOKUP(A615,EXCL,1,FALSE)),"Excluida","no incluido")))</f>
        <v>no incluido</v>
      </c>
    </row>
    <row r="616" ht="15.75" customHeight="1">
      <c r="L616" s="12" t="str">
        <f>IF(ISNUMBER(VLOOKUP(A616,PRE,1,FALSE)),"PreAlerta",IF(ISNUMBER(VLOOKUP(A616,POST,1,FALSE)),"PostAlerta",IF(ISNUMBER(VLOOKUP(A616,EXCL,1,FALSE)),"Excluida","no incluido")))</f>
        <v>no incluido</v>
      </c>
    </row>
    <row r="617" ht="15.75" customHeight="1">
      <c r="L617" s="12" t="str">
        <f>IF(ISNUMBER(VLOOKUP(A617,PRE,1,FALSE)),"PreAlerta",IF(ISNUMBER(VLOOKUP(A617,POST,1,FALSE)),"PostAlerta",IF(ISNUMBER(VLOOKUP(A617,EXCL,1,FALSE)),"Excluida","no incluido")))</f>
        <v>no incluido</v>
      </c>
    </row>
    <row r="618" ht="15.75" customHeight="1">
      <c r="L618" s="12" t="str">
        <f>IF(ISNUMBER(VLOOKUP(A618,PRE,1,FALSE)),"PreAlerta",IF(ISNUMBER(VLOOKUP(A618,POST,1,FALSE)),"PostAlerta",IF(ISNUMBER(VLOOKUP(A618,EXCL,1,FALSE)),"Excluida","no incluido")))</f>
        <v>no incluido</v>
      </c>
    </row>
    <row r="619" ht="15.75" customHeight="1">
      <c r="L619" s="12" t="str">
        <f>IF(ISNUMBER(VLOOKUP(A619,PRE,1,FALSE)),"PreAlerta",IF(ISNUMBER(VLOOKUP(A619,POST,1,FALSE)),"PostAlerta",IF(ISNUMBER(VLOOKUP(A619,EXCL,1,FALSE)),"Excluida","no incluido")))</f>
        <v>no incluido</v>
      </c>
    </row>
    <row r="620" ht="15.75" customHeight="1">
      <c r="L620" s="12" t="str">
        <f>IF(ISNUMBER(VLOOKUP(A620,PRE,1,FALSE)),"PreAlerta",IF(ISNUMBER(VLOOKUP(A620,POST,1,FALSE)),"PostAlerta",IF(ISNUMBER(VLOOKUP(A620,EXCL,1,FALSE)),"Excluida","no incluido")))</f>
        <v>no incluido</v>
      </c>
    </row>
    <row r="621" ht="15.75" customHeight="1">
      <c r="L621" s="12" t="str">
        <f>IF(ISNUMBER(VLOOKUP(A621,PRE,1,FALSE)),"PreAlerta",IF(ISNUMBER(VLOOKUP(A621,POST,1,FALSE)),"PostAlerta",IF(ISNUMBER(VLOOKUP(A621,EXCL,1,FALSE)),"Excluida","no incluido")))</f>
        <v>no incluido</v>
      </c>
    </row>
    <row r="622" ht="15.75" customHeight="1">
      <c r="L622" s="12" t="str">
        <f>IF(ISNUMBER(VLOOKUP(A622,PRE,1,FALSE)),"PreAlerta",IF(ISNUMBER(VLOOKUP(A622,POST,1,FALSE)),"PostAlerta",IF(ISNUMBER(VLOOKUP(A622,EXCL,1,FALSE)),"Excluida","no incluido")))</f>
        <v>no incluido</v>
      </c>
    </row>
    <row r="623" ht="15.75" customHeight="1">
      <c r="L623" s="12" t="str">
        <f>IF(ISNUMBER(VLOOKUP(A623,PRE,1,FALSE)),"PreAlerta",IF(ISNUMBER(VLOOKUP(A623,POST,1,FALSE)),"PostAlerta",IF(ISNUMBER(VLOOKUP(A623,EXCL,1,FALSE)),"Excluida","no incluido")))</f>
        <v>no incluido</v>
      </c>
    </row>
    <row r="624" ht="15.75" customHeight="1">
      <c r="L624" s="12" t="str">
        <f>IF(ISNUMBER(VLOOKUP(A624,PRE,1,FALSE)),"PreAlerta",IF(ISNUMBER(VLOOKUP(A624,POST,1,FALSE)),"PostAlerta",IF(ISNUMBER(VLOOKUP(A624,EXCL,1,FALSE)),"Excluida","no incluido")))</f>
        <v>no incluido</v>
      </c>
    </row>
    <row r="625" ht="15.75" customHeight="1">
      <c r="L625" s="12" t="str">
        <f>IF(ISNUMBER(VLOOKUP(A625,PRE,1,FALSE)),"PreAlerta",IF(ISNUMBER(VLOOKUP(A625,POST,1,FALSE)),"PostAlerta",IF(ISNUMBER(VLOOKUP(A625,EXCL,1,FALSE)),"Excluida","no incluido")))</f>
        <v>no incluido</v>
      </c>
    </row>
    <row r="626" ht="15.75" customHeight="1">
      <c r="L626" s="12" t="str">
        <f>IF(ISNUMBER(VLOOKUP(A626,PRE,1,FALSE)),"PreAlerta",IF(ISNUMBER(VLOOKUP(A626,POST,1,FALSE)),"PostAlerta",IF(ISNUMBER(VLOOKUP(A626,EXCL,1,FALSE)),"Excluida","no incluido")))</f>
        <v>no incluido</v>
      </c>
    </row>
    <row r="627" ht="15.75" customHeight="1">
      <c r="L627" s="12" t="str">
        <f>IF(ISNUMBER(VLOOKUP(A627,PRE,1,FALSE)),"PreAlerta",IF(ISNUMBER(VLOOKUP(A627,POST,1,FALSE)),"PostAlerta",IF(ISNUMBER(VLOOKUP(A627,EXCL,1,FALSE)),"Excluida","no incluido")))</f>
        <v>no incluido</v>
      </c>
    </row>
    <row r="628" ht="15.75" customHeight="1">
      <c r="L628" s="12" t="str">
        <f>IF(ISNUMBER(VLOOKUP(A628,PRE,1,FALSE)),"PreAlerta",IF(ISNUMBER(VLOOKUP(A628,POST,1,FALSE)),"PostAlerta",IF(ISNUMBER(VLOOKUP(A628,EXCL,1,FALSE)),"Excluida","no incluido")))</f>
        <v>no incluido</v>
      </c>
    </row>
    <row r="629" ht="15.75" customHeight="1">
      <c r="L629" s="12" t="str">
        <f>IF(ISNUMBER(VLOOKUP(A629,PRE,1,FALSE)),"PreAlerta",IF(ISNUMBER(VLOOKUP(A629,POST,1,FALSE)),"PostAlerta",IF(ISNUMBER(VLOOKUP(A629,EXCL,1,FALSE)),"Excluida","no incluido")))</f>
        <v>no incluido</v>
      </c>
    </row>
    <row r="630" ht="15.75" customHeight="1">
      <c r="L630" s="12" t="str">
        <f>IF(ISNUMBER(VLOOKUP(A630,PRE,1,FALSE)),"PreAlerta",IF(ISNUMBER(VLOOKUP(A630,POST,1,FALSE)),"PostAlerta",IF(ISNUMBER(VLOOKUP(A630,EXCL,1,FALSE)),"Excluida","no incluido")))</f>
        <v>no incluido</v>
      </c>
    </row>
    <row r="631" ht="15.75" customHeight="1">
      <c r="L631" s="12" t="str">
        <f>IF(ISNUMBER(VLOOKUP(A631,PRE,1,FALSE)),"PreAlerta",IF(ISNUMBER(VLOOKUP(A631,POST,1,FALSE)),"PostAlerta",IF(ISNUMBER(VLOOKUP(A631,EXCL,1,FALSE)),"Excluida","no incluido")))</f>
        <v>no incluido</v>
      </c>
    </row>
    <row r="632" ht="15.75" customHeight="1">
      <c r="L632" s="12" t="str">
        <f>IF(ISNUMBER(VLOOKUP(A632,PRE,1,FALSE)),"PreAlerta",IF(ISNUMBER(VLOOKUP(A632,POST,1,FALSE)),"PostAlerta",IF(ISNUMBER(VLOOKUP(A632,EXCL,1,FALSE)),"Excluida","no incluido")))</f>
        <v>no incluido</v>
      </c>
    </row>
    <row r="633" ht="15.75" customHeight="1">
      <c r="L633" s="12" t="str">
        <f>IF(ISNUMBER(VLOOKUP(A633,PRE,1,FALSE)),"PreAlerta",IF(ISNUMBER(VLOOKUP(A633,POST,1,FALSE)),"PostAlerta",IF(ISNUMBER(VLOOKUP(A633,EXCL,1,FALSE)),"Excluida","no incluido")))</f>
        <v>no incluido</v>
      </c>
    </row>
    <row r="634" ht="15.75" customHeight="1">
      <c r="L634" s="12" t="str">
        <f>IF(ISNUMBER(VLOOKUP(A634,PRE,1,FALSE)),"PreAlerta",IF(ISNUMBER(VLOOKUP(A634,POST,1,FALSE)),"PostAlerta",IF(ISNUMBER(VLOOKUP(A634,EXCL,1,FALSE)),"Excluida","no incluido")))</f>
        <v>no incluido</v>
      </c>
    </row>
    <row r="635" ht="15.75" customHeight="1">
      <c r="L635" s="12" t="str">
        <f>IF(ISNUMBER(VLOOKUP(A635,PRE,1,FALSE)),"PreAlerta",IF(ISNUMBER(VLOOKUP(A635,POST,1,FALSE)),"PostAlerta",IF(ISNUMBER(VLOOKUP(A635,EXCL,1,FALSE)),"Excluida","no incluido")))</f>
        <v>no incluido</v>
      </c>
    </row>
    <row r="636" ht="15.75" customHeight="1">
      <c r="L636" s="12" t="str">
        <f>IF(ISNUMBER(VLOOKUP(A636,PRE,1,FALSE)),"PreAlerta",IF(ISNUMBER(VLOOKUP(A636,POST,1,FALSE)),"PostAlerta",IF(ISNUMBER(VLOOKUP(A636,EXCL,1,FALSE)),"Excluida","no incluido")))</f>
        <v>no incluido</v>
      </c>
    </row>
    <row r="637" ht="15.75" customHeight="1">
      <c r="L637" s="12" t="str">
        <f>IF(ISNUMBER(VLOOKUP(A637,PRE,1,FALSE)),"PreAlerta",IF(ISNUMBER(VLOOKUP(A637,POST,1,FALSE)),"PostAlerta",IF(ISNUMBER(VLOOKUP(A637,EXCL,1,FALSE)),"Excluida","no incluido")))</f>
        <v>no incluido</v>
      </c>
    </row>
    <row r="638" ht="15.75" customHeight="1">
      <c r="L638" s="12" t="str">
        <f>IF(ISNUMBER(VLOOKUP(A638,PRE,1,FALSE)),"PreAlerta",IF(ISNUMBER(VLOOKUP(A638,POST,1,FALSE)),"PostAlerta",IF(ISNUMBER(VLOOKUP(A638,EXCL,1,FALSE)),"Excluida","no incluido")))</f>
        <v>no incluido</v>
      </c>
    </row>
    <row r="639" ht="15.75" customHeight="1">
      <c r="L639" s="12" t="str">
        <f>IF(ISNUMBER(VLOOKUP(A639,PRE,1,FALSE)),"PreAlerta",IF(ISNUMBER(VLOOKUP(A639,POST,1,FALSE)),"PostAlerta",IF(ISNUMBER(VLOOKUP(A639,EXCL,1,FALSE)),"Excluida","no incluido")))</f>
        <v>no incluido</v>
      </c>
    </row>
    <row r="640" ht="15.75" customHeight="1">
      <c r="L640" s="12" t="str">
        <f>IF(ISNUMBER(VLOOKUP(A640,PRE,1,FALSE)),"PreAlerta",IF(ISNUMBER(VLOOKUP(A640,POST,1,FALSE)),"PostAlerta",IF(ISNUMBER(VLOOKUP(A640,EXCL,1,FALSE)),"Excluida","no incluido")))</f>
        <v>no incluido</v>
      </c>
    </row>
    <row r="641" ht="15.75" customHeight="1">
      <c r="L641" s="12" t="str">
        <f>IF(ISNUMBER(VLOOKUP(A641,PRE,1,FALSE)),"PreAlerta",IF(ISNUMBER(VLOOKUP(A641,POST,1,FALSE)),"PostAlerta",IF(ISNUMBER(VLOOKUP(A641,EXCL,1,FALSE)),"Excluida","no incluido")))</f>
        <v>no incluido</v>
      </c>
    </row>
    <row r="642" ht="15.75" customHeight="1">
      <c r="L642" s="12" t="str">
        <f>IF(ISNUMBER(VLOOKUP(A642,PRE,1,FALSE)),"PreAlerta",IF(ISNUMBER(VLOOKUP(A642,POST,1,FALSE)),"PostAlerta",IF(ISNUMBER(VLOOKUP(A642,EXCL,1,FALSE)),"Excluida","no incluido")))</f>
        <v>no incluido</v>
      </c>
    </row>
    <row r="643" ht="15.75" customHeight="1">
      <c r="L643" s="12" t="str">
        <f>IF(ISNUMBER(VLOOKUP(A643,PRE,1,FALSE)),"PreAlerta",IF(ISNUMBER(VLOOKUP(A643,POST,1,FALSE)),"PostAlerta",IF(ISNUMBER(VLOOKUP(A643,EXCL,1,FALSE)),"Excluida","no incluido")))</f>
        <v>no incluido</v>
      </c>
    </row>
    <row r="644" ht="15.75" customHeight="1">
      <c r="L644" s="12" t="str">
        <f>IF(ISNUMBER(VLOOKUP(A644,PRE,1,FALSE)),"PreAlerta",IF(ISNUMBER(VLOOKUP(A644,POST,1,FALSE)),"PostAlerta",IF(ISNUMBER(VLOOKUP(A644,EXCL,1,FALSE)),"Excluida","no incluido")))</f>
        <v>no incluido</v>
      </c>
    </row>
    <row r="645" ht="15.75" customHeight="1">
      <c r="L645" s="12" t="str">
        <f>IF(ISNUMBER(VLOOKUP(A645,PRE,1,FALSE)),"PreAlerta",IF(ISNUMBER(VLOOKUP(A645,POST,1,FALSE)),"PostAlerta",IF(ISNUMBER(VLOOKUP(A645,EXCL,1,FALSE)),"Excluida","no incluido")))</f>
        <v>no incluido</v>
      </c>
    </row>
    <row r="646" ht="15.75" customHeight="1">
      <c r="L646" s="12" t="str">
        <f>IF(ISNUMBER(VLOOKUP(A646,PRE,1,FALSE)),"PreAlerta",IF(ISNUMBER(VLOOKUP(A646,POST,1,FALSE)),"PostAlerta",IF(ISNUMBER(VLOOKUP(A646,EXCL,1,FALSE)),"Excluida","no incluido")))</f>
        <v>no incluido</v>
      </c>
    </row>
    <row r="647" ht="15.75" customHeight="1">
      <c r="L647" s="12" t="str">
        <f>IF(ISNUMBER(VLOOKUP(A647,PRE,1,FALSE)),"PreAlerta",IF(ISNUMBER(VLOOKUP(A647,POST,1,FALSE)),"PostAlerta",IF(ISNUMBER(VLOOKUP(A647,EXCL,1,FALSE)),"Excluida","no incluido")))</f>
        <v>no incluido</v>
      </c>
    </row>
    <row r="648" ht="15.75" customHeight="1">
      <c r="L648" s="12" t="str">
        <f>IF(ISNUMBER(VLOOKUP(A648,PRE,1,FALSE)),"PreAlerta",IF(ISNUMBER(VLOOKUP(A648,POST,1,FALSE)),"PostAlerta",IF(ISNUMBER(VLOOKUP(A648,EXCL,1,FALSE)),"Excluida","no incluido")))</f>
        <v>no incluido</v>
      </c>
    </row>
    <row r="649" ht="15.75" customHeight="1">
      <c r="L649" s="12" t="str">
        <f>IF(ISNUMBER(VLOOKUP(A649,PRE,1,FALSE)),"PreAlerta",IF(ISNUMBER(VLOOKUP(A649,POST,1,FALSE)),"PostAlerta",IF(ISNUMBER(VLOOKUP(A649,EXCL,1,FALSE)),"Excluida","no incluido")))</f>
        <v>no incluido</v>
      </c>
    </row>
    <row r="650" ht="15.75" customHeight="1">
      <c r="L650" s="12" t="str">
        <f>IF(ISNUMBER(VLOOKUP(A650,PRE,1,FALSE)),"PreAlerta",IF(ISNUMBER(VLOOKUP(A650,POST,1,FALSE)),"PostAlerta",IF(ISNUMBER(VLOOKUP(A650,EXCL,1,FALSE)),"Excluida","no incluido")))</f>
        <v>no incluido</v>
      </c>
    </row>
    <row r="651" ht="15.75" customHeight="1">
      <c r="L651" s="12" t="str">
        <f>IF(ISNUMBER(VLOOKUP(A651,PRE,1,FALSE)),"PreAlerta",IF(ISNUMBER(VLOOKUP(A651,POST,1,FALSE)),"PostAlerta",IF(ISNUMBER(VLOOKUP(A651,EXCL,1,FALSE)),"Excluida","no incluido")))</f>
        <v>no incluido</v>
      </c>
    </row>
    <row r="652" ht="15.75" customHeight="1">
      <c r="L652" s="12" t="str">
        <f>IF(ISNUMBER(VLOOKUP(A652,PRE,1,FALSE)),"PreAlerta",IF(ISNUMBER(VLOOKUP(A652,POST,1,FALSE)),"PostAlerta",IF(ISNUMBER(VLOOKUP(A652,EXCL,1,FALSE)),"Excluida","no incluido")))</f>
        <v>no incluido</v>
      </c>
    </row>
    <row r="653" ht="15.75" customHeight="1">
      <c r="L653" s="12" t="str">
        <f>IF(ISNUMBER(VLOOKUP(A653,PRE,1,FALSE)),"PreAlerta",IF(ISNUMBER(VLOOKUP(A653,POST,1,FALSE)),"PostAlerta",IF(ISNUMBER(VLOOKUP(A653,EXCL,1,FALSE)),"Excluida","no incluido")))</f>
        <v>no incluido</v>
      </c>
    </row>
    <row r="654" ht="15.75" customHeight="1">
      <c r="L654" s="12" t="str">
        <f>IF(ISNUMBER(VLOOKUP(A654,PRE,1,FALSE)),"PreAlerta",IF(ISNUMBER(VLOOKUP(A654,POST,1,FALSE)),"PostAlerta",IF(ISNUMBER(VLOOKUP(A654,EXCL,1,FALSE)),"Excluida","no incluido")))</f>
        <v>no incluido</v>
      </c>
    </row>
    <row r="655" ht="15.75" customHeight="1">
      <c r="L655" s="12" t="str">
        <f>IF(ISNUMBER(VLOOKUP(A655,PRE,1,FALSE)),"PreAlerta",IF(ISNUMBER(VLOOKUP(A655,POST,1,FALSE)),"PostAlerta",IF(ISNUMBER(VLOOKUP(A655,EXCL,1,FALSE)),"Excluida","no incluido")))</f>
        <v>no incluido</v>
      </c>
    </row>
    <row r="656" ht="15.75" customHeight="1">
      <c r="L656" s="12" t="str">
        <f>IF(ISNUMBER(VLOOKUP(A656,PRE,1,FALSE)),"PreAlerta",IF(ISNUMBER(VLOOKUP(A656,POST,1,FALSE)),"PostAlerta",IF(ISNUMBER(VLOOKUP(A656,EXCL,1,FALSE)),"Excluida","no incluido")))</f>
        <v>no incluido</v>
      </c>
    </row>
    <row r="657" ht="15.75" customHeight="1">
      <c r="L657" s="12" t="str">
        <f>IF(ISNUMBER(VLOOKUP(A657,PRE,1,FALSE)),"PreAlerta",IF(ISNUMBER(VLOOKUP(A657,POST,1,FALSE)),"PostAlerta",IF(ISNUMBER(VLOOKUP(A657,EXCL,1,FALSE)),"Excluida","no incluido")))</f>
        <v>no incluido</v>
      </c>
    </row>
    <row r="658" ht="15.75" customHeight="1">
      <c r="L658" s="12" t="str">
        <f>IF(ISNUMBER(VLOOKUP(A658,PRE,1,FALSE)),"PreAlerta",IF(ISNUMBER(VLOOKUP(A658,POST,1,FALSE)),"PostAlerta",IF(ISNUMBER(VLOOKUP(A658,EXCL,1,FALSE)),"Excluida","no incluido")))</f>
        <v>no incluido</v>
      </c>
    </row>
    <row r="659" ht="15.75" customHeight="1">
      <c r="L659" s="12" t="str">
        <f>IF(ISNUMBER(VLOOKUP(A659,PRE,1,FALSE)),"PreAlerta",IF(ISNUMBER(VLOOKUP(A659,POST,1,FALSE)),"PostAlerta",IF(ISNUMBER(VLOOKUP(A659,EXCL,1,FALSE)),"Excluida","no incluido")))</f>
        <v>no incluido</v>
      </c>
    </row>
    <row r="660" ht="15.75" customHeight="1">
      <c r="L660" s="12" t="str">
        <f>IF(ISNUMBER(VLOOKUP(A660,PRE,1,FALSE)),"PreAlerta",IF(ISNUMBER(VLOOKUP(A660,POST,1,FALSE)),"PostAlerta",IF(ISNUMBER(VLOOKUP(A660,EXCL,1,FALSE)),"Excluida","no incluido")))</f>
        <v>no incluido</v>
      </c>
    </row>
    <row r="661" ht="15.75" customHeight="1">
      <c r="L661" s="12" t="str">
        <f>IF(ISNUMBER(VLOOKUP(A661,PRE,1,FALSE)),"PreAlerta",IF(ISNUMBER(VLOOKUP(A661,POST,1,FALSE)),"PostAlerta",IF(ISNUMBER(VLOOKUP(A661,EXCL,1,FALSE)),"Excluida","no incluido")))</f>
        <v>no incluido</v>
      </c>
    </row>
    <row r="662" ht="15.75" customHeight="1">
      <c r="L662" s="12" t="str">
        <f>IF(ISNUMBER(VLOOKUP(A662,PRE,1,FALSE)),"PreAlerta",IF(ISNUMBER(VLOOKUP(A662,POST,1,FALSE)),"PostAlerta",IF(ISNUMBER(VLOOKUP(A662,EXCL,1,FALSE)),"Excluida","no incluido")))</f>
        <v>no incluido</v>
      </c>
    </row>
    <row r="663" ht="15.75" customHeight="1">
      <c r="L663" s="12" t="str">
        <f>IF(ISNUMBER(VLOOKUP(A663,PRE,1,FALSE)),"PreAlerta",IF(ISNUMBER(VLOOKUP(A663,POST,1,FALSE)),"PostAlerta",IF(ISNUMBER(VLOOKUP(A663,EXCL,1,FALSE)),"Excluida","no incluido")))</f>
        <v>no incluido</v>
      </c>
    </row>
    <row r="664" ht="15.75" customHeight="1">
      <c r="L664" s="12" t="str">
        <f>IF(ISNUMBER(VLOOKUP(A664,PRE,1,FALSE)),"PreAlerta",IF(ISNUMBER(VLOOKUP(A664,POST,1,FALSE)),"PostAlerta",IF(ISNUMBER(VLOOKUP(A664,EXCL,1,FALSE)),"Excluida","no incluido")))</f>
        <v>no incluido</v>
      </c>
    </row>
    <row r="665" ht="15.75" customHeight="1">
      <c r="L665" s="12" t="str">
        <f>IF(ISNUMBER(VLOOKUP(A665,PRE,1,FALSE)),"PreAlerta",IF(ISNUMBER(VLOOKUP(A665,POST,1,FALSE)),"PostAlerta",IF(ISNUMBER(VLOOKUP(A665,EXCL,1,FALSE)),"Excluida","no incluido")))</f>
        <v>no incluido</v>
      </c>
    </row>
    <row r="666" ht="15.75" customHeight="1">
      <c r="L666" s="12" t="str">
        <f>IF(ISNUMBER(VLOOKUP(A666,PRE,1,FALSE)),"PreAlerta",IF(ISNUMBER(VLOOKUP(A666,POST,1,FALSE)),"PostAlerta",IF(ISNUMBER(VLOOKUP(A666,EXCL,1,FALSE)),"Excluida","no incluido")))</f>
        <v>no incluido</v>
      </c>
    </row>
    <row r="667" ht="15.75" customHeight="1">
      <c r="L667" s="12" t="str">
        <f>IF(ISNUMBER(VLOOKUP(A667,PRE,1,FALSE)),"PreAlerta",IF(ISNUMBER(VLOOKUP(A667,POST,1,FALSE)),"PostAlerta",IF(ISNUMBER(VLOOKUP(A667,EXCL,1,FALSE)),"Excluida","no incluido")))</f>
        <v>no incluido</v>
      </c>
    </row>
    <row r="668" ht="15.75" customHeight="1">
      <c r="L668" s="12" t="str">
        <f>IF(ISNUMBER(VLOOKUP(A668,PRE,1,FALSE)),"PreAlerta",IF(ISNUMBER(VLOOKUP(A668,POST,1,FALSE)),"PostAlerta",IF(ISNUMBER(VLOOKUP(A668,EXCL,1,FALSE)),"Excluida","no incluido")))</f>
        <v>no incluido</v>
      </c>
    </row>
    <row r="669" ht="15.75" customHeight="1">
      <c r="L669" s="12" t="str">
        <f>IF(ISNUMBER(VLOOKUP(A669,PRE,1,FALSE)),"PreAlerta",IF(ISNUMBER(VLOOKUP(A669,POST,1,FALSE)),"PostAlerta",IF(ISNUMBER(VLOOKUP(A669,EXCL,1,FALSE)),"Excluida","no incluido")))</f>
        <v>no incluido</v>
      </c>
    </row>
    <row r="670" ht="15.75" customHeight="1">
      <c r="L670" s="12" t="str">
        <f>IF(ISNUMBER(VLOOKUP(A670,PRE,1,FALSE)),"PreAlerta",IF(ISNUMBER(VLOOKUP(A670,POST,1,FALSE)),"PostAlerta",IF(ISNUMBER(VLOOKUP(A670,EXCL,1,FALSE)),"Excluida","no incluido")))</f>
        <v>no incluido</v>
      </c>
    </row>
    <row r="671" ht="15.75" customHeight="1">
      <c r="L671" s="12" t="str">
        <f>IF(ISNUMBER(VLOOKUP(A671,PRE,1,FALSE)),"PreAlerta",IF(ISNUMBER(VLOOKUP(A671,POST,1,FALSE)),"PostAlerta",IF(ISNUMBER(VLOOKUP(A671,EXCL,1,FALSE)),"Excluida","no incluido")))</f>
        <v>no incluido</v>
      </c>
    </row>
    <row r="672" ht="15.75" customHeight="1">
      <c r="L672" s="12" t="str">
        <f>IF(ISNUMBER(VLOOKUP(A672,PRE,1,FALSE)),"PreAlerta",IF(ISNUMBER(VLOOKUP(A672,POST,1,FALSE)),"PostAlerta",IF(ISNUMBER(VLOOKUP(A672,EXCL,1,FALSE)),"Excluida","no incluido")))</f>
        <v>no incluido</v>
      </c>
    </row>
    <row r="673" ht="15.75" customHeight="1">
      <c r="L673" s="12" t="str">
        <f>IF(ISNUMBER(VLOOKUP(A673,PRE,1,FALSE)),"PreAlerta",IF(ISNUMBER(VLOOKUP(A673,POST,1,FALSE)),"PostAlerta",IF(ISNUMBER(VLOOKUP(A673,EXCL,1,FALSE)),"Excluida","no incluido")))</f>
        <v>no incluido</v>
      </c>
    </row>
    <row r="674" ht="15.75" customHeight="1">
      <c r="L674" s="12" t="str">
        <f>IF(ISNUMBER(VLOOKUP(A674,PRE,1,FALSE)),"PreAlerta",IF(ISNUMBER(VLOOKUP(A674,POST,1,FALSE)),"PostAlerta",IF(ISNUMBER(VLOOKUP(A674,EXCL,1,FALSE)),"Excluida","no incluido")))</f>
        <v>no incluido</v>
      </c>
    </row>
    <row r="675" ht="15.75" customHeight="1">
      <c r="L675" s="12" t="str">
        <f>IF(ISNUMBER(VLOOKUP(A675,PRE,1,FALSE)),"PreAlerta",IF(ISNUMBER(VLOOKUP(A675,POST,1,FALSE)),"PostAlerta",IF(ISNUMBER(VLOOKUP(A675,EXCL,1,FALSE)),"Excluida","no incluido")))</f>
        <v>no incluido</v>
      </c>
    </row>
    <row r="676" ht="15.75" customHeight="1">
      <c r="L676" s="12" t="str">
        <f>IF(ISNUMBER(VLOOKUP(A676,PRE,1,FALSE)),"PreAlerta",IF(ISNUMBER(VLOOKUP(A676,POST,1,FALSE)),"PostAlerta",IF(ISNUMBER(VLOOKUP(A676,EXCL,1,FALSE)),"Excluida","no incluido")))</f>
        <v>no incluido</v>
      </c>
    </row>
    <row r="677" ht="15.75" customHeight="1">
      <c r="L677" s="12" t="str">
        <f>IF(ISNUMBER(VLOOKUP(A677,PRE,1,FALSE)),"PreAlerta",IF(ISNUMBER(VLOOKUP(A677,POST,1,FALSE)),"PostAlerta",IF(ISNUMBER(VLOOKUP(A677,EXCL,1,FALSE)),"Excluida","no incluido")))</f>
        <v>no incluido</v>
      </c>
    </row>
    <row r="678" ht="15.75" customHeight="1">
      <c r="L678" s="12" t="str">
        <f>IF(ISNUMBER(VLOOKUP(A678,PRE,1,FALSE)),"PreAlerta",IF(ISNUMBER(VLOOKUP(A678,POST,1,FALSE)),"PostAlerta",IF(ISNUMBER(VLOOKUP(A678,EXCL,1,FALSE)),"Excluida","no incluido")))</f>
        <v>no incluido</v>
      </c>
    </row>
    <row r="679" ht="15.75" customHeight="1">
      <c r="L679" s="12" t="str">
        <f>IF(ISNUMBER(VLOOKUP(A679,PRE,1,FALSE)),"PreAlerta",IF(ISNUMBER(VLOOKUP(A679,POST,1,FALSE)),"PostAlerta",IF(ISNUMBER(VLOOKUP(A679,EXCL,1,FALSE)),"Excluida","no incluido")))</f>
        <v>no incluido</v>
      </c>
    </row>
    <row r="680" ht="15.75" customHeight="1">
      <c r="L680" s="12" t="str">
        <f>IF(ISNUMBER(VLOOKUP(A680,PRE,1,FALSE)),"PreAlerta",IF(ISNUMBER(VLOOKUP(A680,POST,1,FALSE)),"PostAlerta",IF(ISNUMBER(VLOOKUP(A680,EXCL,1,FALSE)),"Excluida","no incluido")))</f>
        <v>no incluido</v>
      </c>
    </row>
    <row r="681" ht="15.75" customHeight="1">
      <c r="L681" s="12" t="str">
        <f>IF(ISNUMBER(VLOOKUP(A681,PRE,1,FALSE)),"PreAlerta",IF(ISNUMBER(VLOOKUP(A681,POST,1,FALSE)),"PostAlerta",IF(ISNUMBER(VLOOKUP(A681,EXCL,1,FALSE)),"Excluida","no incluido")))</f>
        <v>no incluido</v>
      </c>
    </row>
    <row r="682" ht="15.75" customHeight="1">
      <c r="L682" s="12" t="str">
        <f>IF(ISNUMBER(VLOOKUP(A682,PRE,1,FALSE)),"PreAlerta",IF(ISNUMBER(VLOOKUP(A682,POST,1,FALSE)),"PostAlerta",IF(ISNUMBER(VLOOKUP(A682,EXCL,1,FALSE)),"Excluida","no incluido")))</f>
        <v>no incluido</v>
      </c>
    </row>
    <row r="683" ht="15.75" customHeight="1">
      <c r="L683" s="12" t="str">
        <f>IF(ISNUMBER(VLOOKUP(A683,PRE,1,FALSE)),"PreAlerta",IF(ISNUMBER(VLOOKUP(A683,POST,1,FALSE)),"PostAlerta",IF(ISNUMBER(VLOOKUP(A683,EXCL,1,FALSE)),"Excluida","no incluido")))</f>
        <v>no incluido</v>
      </c>
    </row>
    <row r="684" ht="15.75" customHeight="1">
      <c r="L684" s="12" t="str">
        <f>IF(ISNUMBER(VLOOKUP(A684,PRE,1,FALSE)),"PreAlerta",IF(ISNUMBER(VLOOKUP(A684,POST,1,FALSE)),"PostAlerta",IF(ISNUMBER(VLOOKUP(A684,EXCL,1,FALSE)),"Excluida","no incluido")))</f>
        <v>no incluido</v>
      </c>
    </row>
    <row r="685" ht="15.75" customHeight="1">
      <c r="L685" s="12" t="str">
        <f>IF(ISNUMBER(VLOOKUP(A685,PRE,1,FALSE)),"PreAlerta",IF(ISNUMBER(VLOOKUP(A685,POST,1,FALSE)),"PostAlerta",IF(ISNUMBER(VLOOKUP(A685,EXCL,1,FALSE)),"Excluida","no incluido")))</f>
        <v>no incluido</v>
      </c>
    </row>
    <row r="686" ht="15.75" customHeight="1">
      <c r="L686" s="12" t="str">
        <f>IF(ISNUMBER(VLOOKUP(A686,PRE,1,FALSE)),"PreAlerta",IF(ISNUMBER(VLOOKUP(A686,POST,1,FALSE)),"PostAlerta",IF(ISNUMBER(VLOOKUP(A686,EXCL,1,FALSE)),"Excluida","no incluido")))</f>
        <v>no incluido</v>
      </c>
    </row>
    <row r="687" ht="15.75" customHeight="1">
      <c r="L687" s="12" t="str">
        <f>IF(ISNUMBER(VLOOKUP(A687,PRE,1,FALSE)),"PreAlerta",IF(ISNUMBER(VLOOKUP(A687,POST,1,FALSE)),"PostAlerta",IF(ISNUMBER(VLOOKUP(A687,EXCL,1,FALSE)),"Excluida","no incluido")))</f>
        <v>no incluido</v>
      </c>
    </row>
    <row r="688" ht="15.75" customHeight="1">
      <c r="L688" s="12" t="str">
        <f>IF(ISNUMBER(VLOOKUP(A688,PRE,1,FALSE)),"PreAlerta",IF(ISNUMBER(VLOOKUP(A688,POST,1,FALSE)),"PostAlerta",IF(ISNUMBER(VLOOKUP(A688,EXCL,1,FALSE)),"Excluida","no incluido")))</f>
        <v>no incluido</v>
      </c>
    </row>
    <row r="689" ht="15.75" customHeight="1">
      <c r="L689" s="12" t="str">
        <f>IF(ISNUMBER(VLOOKUP(A689,PRE,1,FALSE)),"PreAlerta",IF(ISNUMBER(VLOOKUP(A689,POST,1,FALSE)),"PostAlerta",IF(ISNUMBER(VLOOKUP(A689,EXCL,1,FALSE)),"Excluida","no incluido")))</f>
        <v>no incluido</v>
      </c>
    </row>
    <row r="690" ht="15.75" customHeight="1">
      <c r="L690" s="12" t="str">
        <f>IF(ISNUMBER(VLOOKUP(A690,PRE,1,FALSE)),"PreAlerta",IF(ISNUMBER(VLOOKUP(A690,POST,1,FALSE)),"PostAlerta",IF(ISNUMBER(VLOOKUP(A690,EXCL,1,FALSE)),"Excluida","no incluido")))</f>
        <v>no incluido</v>
      </c>
    </row>
    <row r="691" ht="15.75" customHeight="1">
      <c r="L691" s="12" t="str">
        <f>IF(ISNUMBER(VLOOKUP(A691,PRE,1,FALSE)),"PreAlerta",IF(ISNUMBER(VLOOKUP(A691,POST,1,FALSE)),"PostAlerta",IF(ISNUMBER(VLOOKUP(A691,EXCL,1,FALSE)),"Excluida","no incluido")))</f>
        <v>no incluido</v>
      </c>
    </row>
    <row r="692" ht="15.75" customHeight="1">
      <c r="L692" s="12" t="str">
        <f>IF(ISNUMBER(VLOOKUP(A692,PRE,1,FALSE)),"PreAlerta",IF(ISNUMBER(VLOOKUP(A692,POST,1,FALSE)),"PostAlerta",IF(ISNUMBER(VLOOKUP(A692,EXCL,1,FALSE)),"Excluida","no incluido")))</f>
        <v>no incluido</v>
      </c>
    </row>
    <row r="693" ht="15.75" customHeight="1">
      <c r="L693" s="12" t="str">
        <f>IF(ISNUMBER(VLOOKUP(A693,PRE,1,FALSE)),"PreAlerta",IF(ISNUMBER(VLOOKUP(A693,POST,1,FALSE)),"PostAlerta",IF(ISNUMBER(VLOOKUP(A693,EXCL,1,FALSE)),"Excluida","no incluido")))</f>
        <v>no incluido</v>
      </c>
    </row>
    <row r="694" ht="15.75" customHeight="1">
      <c r="L694" s="12" t="str">
        <f>IF(ISNUMBER(VLOOKUP(A694,PRE,1,FALSE)),"PreAlerta",IF(ISNUMBER(VLOOKUP(A694,POST,1,FALSE)),"PostAlerta",IF(ISNUMBER(VLOOKUP(A694,EXCL,1,FALSE)),"Excluida","no incluido")))</f>
        <v>no incluido</v>
      </c>
    </row>
    <row r="695" ht="15.75" customHeight="1">
      <c r="L695" s="12" t="str">
        <f>IF(ISNUMBER(VLOOKUP(A695,PRE,1,FALSE)),"PreAlerta",IF(ISNUMBER(VLOOKUP(A695,POST,1,FALSE)),"PostAlerta",IF(ISNUMBER(VLOOKUP(A695,EXCL,1,FALSE)),"Excluida","no incluido")))</f>
        <v>no incluido</v>
      </c>
    </row>
    <row r="696" ht="15.75" customHeight="1">
      <c r="L696" s="12" t="str">
        <f>IF(ISNUMBER(VLOOKUP(A696,PRE,1,FALSE)),"PreAlerta",IF(ISNUMBER(VLOOKUP(A696,POST,1,FALSE)),"PostAlerta",IF(ISNUMBER(VLOOKUP(A696,EXCL,1,FALSE)),"Excluida","no incluido")))</f>
        <v>no incluido</v>
      </c>
    </row>
    <row r="697" ht="15.75" customHeight="1">
      <c r="L697" s="12" t="str">
        <f>IF(ISNUMBER(VLOOKUP(A697,PRE,1,FALSE)),"PreAlerta",IF(ISNUMBER(VLOOKUP(A697,POST,1,FALSE)),"PostAlerta",IF(ISNUMBER(VLOOKUP(A697,EXCL,1,FALSE)),"Excluida","no incluido")))</f>
        <v>no incluido</v>
      </c>
    </row>
    <row r="698" ht="15.75" customHeight="1">
      <c r="L698" s="12" t="str">
        <f>IF(ISNUMBER(VLOOKUP(A698,PRE,1,FALSE)),"PreAlerta",IF(ISNUMBER(VLOOKUP(A698,POST,1,FALSE)),"PostAlerta",IF(ISNUMBER(VLOOKUP(A698,EXCL,1,FALSE)),"Excluida","no incluido")))</f>
        <v>no incluido</v>
      </c>
    </row>
    <row r="699" ht="15.75" customHeight="1">
      <c r="L699" s="12" t="str">
        <f>IF(ISNUMBER(VLOOKUP(A699,PRE,1,FALSE)),"PreAlerta",IF(ISNUMBER(VLOOKUP(A699,POST,1,FALSE)),"PostAlerta",IF(ISNUMBER(VLOOKUP(A699,EXCL,1,FALSE)),"Excluida","no incluido")))</f>
        <v>no incluido</v>
      </c>
    </row>
    <row r="700" ht="15.75" customHeight="1">
      <c r="L700" s="12" t="str">
        <f>IF(ISNUMBER(VLOOKUP(A700,PRE,1,FALSE)),"PreAlerta",IF(ISNUMBER(VLOOKUP(A700,POST,1,FALSE)),"PostAlerta",IF(ISNUMBER(VLOOKUP(A700,EXCL,1,FALSE)),"Excluida","no incluido")))</f>
        <v>no incluido</v>
      </c>
    </row>
    <row r="701" ht="15.75" customHeight="1">
      <c r="L701" s="12" t="str">
        <f>IF(ISNUMBER(VLOOKUP(A701,PRE,1,FALSE)),"PreAlerta",IF(ISNUMBER(VLOOKUP(A701,POST,1,FALSE)),"PostAlerta",IF(ISNUMBER(VLOOKUP(A701,EXCL,1,FALSE)),"Excluida","no incluido")))</f>
        <v>no incluido</v>
      </c>
    </row>
    <row r="702" ht="15.75" customHeight="1">
      <c r="L702" s="12" t="str">
        <f>IF(ISNUMBER(VLOOKUP(A702,PRE,1,FALSE)),"PreAlerta",IF(ISNUMBER(VLOOKUP(A702,POST,1,FALSE)),"PostAlerta",IF(ISNUMBER(VLOOKUP(A702,EXCL,1,FALSE)),"Excluida","no incluido")))</f>
        <v>no incluido</v>
      </c>
    </row>
    <row r="703" ht="15.75" customHeight="1">
      <c r="L703" s="12" t="str">
        <f>IF(ISNUMBER(VLOOKUP(A703,PRE,1,FALSE)),"PreAlerta",IF(ISNUMBER(VLOOKUP(A703,POST,1,FALSE)),"PostAlerta",IF(ISNUMBER(VLOOKUP(A703,EXCL,1,FALSE)),"Excluida","no incluido")))</f>
        <v>no incluido</v>
      </c>
    </row>
    <row r="704" ht="15.75" customHeight="1">
      <c r="L704" s="12" t="str">
        <f>IF(ISNUMBER(VLOOKUP(A704,PRE,1,FALSE)),"PreAlerta",IF(ISNUMBER(VLOOKUP(A704,POST,1,FALSE)),"PostAlerta",IF(ISNUMBER(VLOOKUP(A704,EXCL,1,FALSE)),"Excluida","no incluido")))</f>
        <v>no incluido</v>
      </c>
    </row>
    <row r="705" ht="15.75" customHeight="1">
      <c r="L705" s="12" t="str">
        <f>IF(ISNUMBER(VLOOKUP(A705,PRE,1,FALSE)),"PreAlerta",IF(ISNUMBER(VLOOKUP(A705,POST,1,FALSE)),"PostAlerta",IF(ISNUMBER(VLOOKUP(A705,EXCL,1,FALSE)),"Excluida","no incluido")))</f>
        <v>no incluido</v>
      </c>
    </row>
    <row r="706" ht="15.75" customHeight="1">
      <c r="L706" s="12" t="str">
        <f>IF(ISNUMBER(VLOOKUP(A706,PRE,1,FALSE)),"PreAlerta",IF(ISNUMBER(VLOOKUP(A706,POST,1,FALSE)),"PostAlerta",IF(ISNUMBER(VLOOKUP(A706,EXCL,1,FALSE)),"Excluida","no incluido")))</f>
        <v>no incluido</v>
      </c>
    </row>
    <row r="707" ht="15.75" customHeight="1">
      <c r="L707" s="12" t="str">
        <f>IF(ISNUMBER(VLOOKUP(A707,PRE,1,FALSE)),"PreAlerta",IF(ISNUMBER(VLOOKUP(A707,POST,1,FALSE)),"PostAlerta",IF(ISNUMBER(VLOOKUP(A707,EXCL,1,FALSE)),"Excluida","no incluido")))</f>
        <v>no incluido</v>
      </c>
    </row>
    <row r="708" ht="15.75" customHeight="1">
      <c r="L708" s="12" t="str">
        <f>IF(ISNUMBER(VLOOKUP(A708,PRE,1,FALSE)),"PreAlerta",IF(ISNUMBER(VLOOKUP(A708,POST,1,FALSE)),"PostAlerta",IF(ISNUMBER(VLOOKUP(A708,EXCL,1,FALSE)),"Excluida","no incluido")))</f>
        <v>no incluido</v>
      </c>
    </row>
    <row r="709" ht="15.75" customHeight="1">
      <c r="L709" s="12" t="str">
        <f>IF(ISNUMBER(VLOOKUP(A709,PRE,1,FALSE)),"PreAlerta",IF(ISNUMBER(VLOOKUP(A709,POST,1,FALSE)),"PostAlerta",IF(ISNUMBER(VLOOKUP(A709,EXCL,1,FALSE)),"Excluida","no incluido")))</f>
        <v>no incluido</v>
      </c>
    </row>
    <row r="710" ht="15.75" customHeight="1">
      <c r="L710" s="12" t="str">
        <f>IF(ISNUMBER(VLOOKUP(A710,PRE,1,FALSE)),"PreAlerta",IF(ISNUMBER(VLOOKUP(A710,POST,1,FALSE)),"PostAlerta",IF(ISNUMBER(VLOOKUP(A710,EXCL,1,FALSE)),"Excluida","no incluido")))</f>
        <v>no incluido</v>
      </c>
    </row>
    <row r="711" ht="15.75" customHeight="1">
      <c r="L711" s="12" t="str">
        <f>IF(ISNUMBER(VLOOKUP(A711,PRE,1,FALSE)),"PreAlerta",IF(ISNUMBER(VLOOKUP(A711,POST,1,FALSE)),"PostAlerta",IF(ISNUMBER(VLOOKUP(A711,EXCL,1,FALSE)),"Excluida","no incluido")))</f>
        <v>no incluido</v>
      </c>
    </row>
    <row r="712" ht="15.75" customHeight="1">
      <c r="L712" s="12" t="str">
        <f>IF(ISNUMBER(VLOOKUP(A712,PRE,1,FALSE)),"PreAlerta",IF(ISNUMBER(VLOOKUP(A712,POST,1,FALSE)),"PostAlerta",IF(ISNUMBER(VLOOKUP(A712,EXCL,1,FALSE)),"Excluida","no incluido")))</f>
        <v>no incluido</v>
      </c>
    </row>
    <row r="713" ht="15.75" customHeight="1">
      <c r="L713" s="12" t="str">
        <f>IF(ISNUMBER(VLOOKUP(A713,PRE,1,FALSE)),"PreAlerta",IF(ISNUMBER(VLOOKUP(A713,POST,1,FALSE)),"PostAlerta",IF(ISNUMBER(VLOOKUP(A713,EXCL,1,FALSE)),"Excluida","no incluido")))</f>
        <v>no incluido</v>
      </c>
    </row>
    <row r="714" ht="15.75" customHeight="1">
      <c r="L714" s="12" t="str">
        <f>IF(ISNUMBER(VLOOKUP(A714,PRE,1,FALSE)),"PreAlerta",IF(ISNUMBER(VLOOKUP(A714,POST,1,FALSE)),"PostAlerta",IF(ISNUMBER(VLOOKUP(A714,EXCL,1,FALSE)),"Excluida","no incluido")))</f>
        <v>no incluido</v>
      </c>
    </row>
    <row r="715" ht="15.75" customHeight="1">
      <c r="L715" s="12" t="str">
        <f>IF(ISNUMBER(VLOOKUP(A715,PRE,1,FALSE)),"PreAlerta",IF(ISNUMBER(VLOOKUP(A715,POST,1,FALSE)),"PostAlerta",IF(ISNUMBER(VLOOKUP(A715,EXCL,1,FALSE)),"Excluida","no incluido")))</f>
        <v>no incluido</v>
      </c>
    </row>
    <row r="716" ht="15.75" customHeight="1">
      <c r="L716" s="12" t="str">
        <f>IF(ISNUMBER(VLOOKUP(A716,PRE,1,FALSE)),"PreAlerta",IF(ISNUMBER(VLOOKUP(A716,POST,1,FALSE)),"PostAlerta",IF(ISNUMBER(VLOOKUP(A716,EXCL,1,FALSE)),"Excluida","no incluido")))</f>
        <v>no incluido</v>
      </c>
    </row>
    <row r="717" ht="15.75" customHeight="1">
      <c r="L717" s="12" t="str">
        <f>IF(ISNUMBER(VLOOKUP(A717,PRE,1,FALSE)),"PreAlerta",IF(ISNUMBER(VLOOKUP(A717,POST,1,FALSE)),"PostAlerta",IF(ISNUMBER(VLOOKUP(A717,EXCL,1,FALSE)),"Excluida","no incluido")))</f>
        <v>no incluido</v>
      </c>
    </row>
    <row r="718" ht="15.75" customHeight="1">
      <c r="L718" s="12" t="str">
        <f>IF(ISNUMBER(VLOOKUP(A718,PRE,1,FALSE)),"PreAlerta",IF(ISNUMBER(VLOOKUP(A718,POST,1,FALSE)),"PostAlerta",IF(ISNUMBER(VLOOKUP(A718,EXCL,1,FALSE)),"Excluida","no incluido")))</f>
        <v>no incluido</v>
      </c>
    </row>
    <row r="719" ht="15.75" customHeight="1">
      <c r="L719" s="12" t="str">
        <f>IF(ISNUMBER(VLOOKUP(A719,PRE,1,FALSE)),"PreAlerta",IF(ISNUMBER(VLOOKUP(A719,POST,1,FALSE)),"PostAlerta",IF(ISNUMBER(VLOOKUP(A719,EXCL,1,FALSE)),"Excluida","no incluido")))</f>
        <v>no incluido</v>
      </c>
    </row>
    <row r="720" ht="15.75" customHeight="1">
      <c r="L720" s="12" t="str">
        <f>IF(ISNUMBER(VLOOKUP(A720,PRE,1,FALSE)),"PreAlerta",IF(ISNUMBER(VLOOKUP(A720,POST,1,FALSE)),"PostAlerta",IF(ISNUMBER(VLOOKUP(A720,EXCL,1,FALSE)),"Excluida","no incluido")))</f>
        <v>no incluido</v>
      </c>
    </row>
    <row r="721" ht="15.75" customHeight="1">
      <c r="L721" s="12" t="str">
        <f>IF(ISNUMBER(VLOOKUP(A721,PRE,1,FALSE)),"PreAlerta",IF(ISNUMBER(VLOOKUP(A721,POST,1,FALSE)),"PostAlerta",IF(ISNUMBER(VLOOKUP(A721,EXCL,1,FALSE)),"Excluida","no incluido")))</f>
        <v>no incluido</v>
      </c>
    </row>
    <row r="722" ht="15.75" customHeight="1">
      <c r="L722" s="12" t="str">
        <f>IF(ISNUMBER(VLOOKUP(A722,PRE,1,FALSE)),"PreAlerta",IF(ISNUMBER(VLOOKUP(A722,POST,1,FALSE)),"PostAlerta",IF(ISNUMBER(VLOOKUP(A722,EXCL,1,FALSE)),"Excluida","no incluido")))</f>
        <v>no incluido</v>
      </c>
    </row>
    <row r="723" ht="15.75" customHeight="1">
      <c r="L723" s="12" t="str">
        <f>IF(ISNUMBER(VLOOKUP(A723,PRE,1,FALSE)),"PreAlerta",IF(ISNUMBER(VLOOKUP(A723,POST,1,FALSE)),"PostAlerta",IF(ISNUMBER(VLOOKUP(A723,EXCL,1,FALSE)),"Excluida","no incluido")))</f>
        <v>no incluido</v>
      </c>
    </row>
    <row r="724" ht="15.75" customHeight="1">
      <c r="L724" s="12" t="str">
        <f>IF(ISNUMBER(VLOOKUP(A724,PRE,1,FALSE)),"PreAlerta",IF(ISNUMBER(VLOOKUP(A724,POST,1,FALSE)),"PostAlerta",IF(ISNUMBER(VLOOKUP(A724,EXCL,1,FALSE)),"Excluida","no incluido")))</f>
        <v>no incluido</v>
      </c>
    </row>
    <row r="725" ht="15.75" customHeight="1">
      <c r="L725" s="12" t="str">
        <f>IF(ISNUMBER(VLOOKUP(A725,PRE,1,FALSE)),"PreAlerta",IF(ISNUMBER(VLOOKUP(A725,POST,1,FALSE)),"PostAlerta",IF(ISNUMBER(VLOOKUP(A725,EXCL,1,FALSE)),"Excluida","no incluido")))</f>
        <v>no incluido</v>
      </c>
    </row>
    <row r="726" ht="15.75" customHeight="1">
      <c r="L726" s="12" t="str">
        <f>IF(ISNUMBER(VLOOKUP(A726,PRE,1,FALSE)),"PreAlerta",IF(ISNUMBER(VLOOKUP(A726,POST,1,FALSE)),"PostAlerta",IF(ISNUMBER(VLOOKUP(A726,EXCL,1,FALSE)),"Excluida","no incluido")))</f>
        <v>no incluido</v>
      </c>
    </row>
    <row r="727" ht="15.75" customHeight="1">
      <c r="L727" s="12" t="str">
        <f>IF(ISNUMBER(VLOOKUP(A727,PRE,1,FALSE)),"PreAlerta",IF(ISNUMBER(VLOOKUP(A727,POST,1,FALSE)),"PostAlerta",IF(ISNUMBER(VLOOKUP(A727,EXCL,1,FALSE)),"Excluida","no incluido")))</f>
        <v>no incluido</v>
      </c>
    </row>
    <row r="728" ht="15.75" customHeight="1">
      <c r="L728" s="12" t="str">
        <f>IF(ISNUMBER(VLOOKUP(A728,PRE,1,FALSE)),"PreAlerta",IF(ISNUMBER(VLOOKUP(A728,POST,1,FALSE)),"PostAlerta",IF(ISNUMBER(VLOOKUP(A728,EXCL,1,FALSE)),"Excluida","no incluido")))</f>
        <v>no incluido</v>
      </c>
    </row>
    <row r="729" ht="15.75" customHeight="1">
      <c r="L729" s="12" t="str">
        <f>IF(ISNUMBER(VLOOKUP(A729,PRE,1,FALSE)),"PreAlerta",IF(ISNUMBER(VLOOKUP(A729,POST,1,FALSE)),"PostAlerta",IF(ISNUMBER(VLOOKUP(A729,EXCL,1,FALSE)),"Excluida","no incluido")))</f>
        <v>no incluido</v>
      </c>
    </row>
    <row r="730" ht="15.75" customHeight="1">
      <c r="L730" s="12" t="str">
        <f>IF(ISNUMBER(VLOOKUP(A730,PRE,1,FALSE)),"PreAlerta",IF(ISNUMBER(VLOOKUP(A730,POST,1,FALSE)),"PostAlerta",IF(ISNUMBER(VLOOKUP(A730,EXCL,1,FALSE)),"Excluida","no incluido")))</f>
        <v>no incluido</v>
      </c>
    </row>
    <row r="731" ht="15.75" customHeight="1">
      <c r="L731" s="12" t="str">
        <f>IF(ISNUMBER(VLOOKUP(A731,PRE,1,FALSE)),"PreAlerta",IF(ISNUMBER(VLOOKUP(A731,POST,1,FALSE)),"PostAlerta",IF(ISNUMBER(VLOOKUP(A731,EXCL,1,FALSE)),"Excluida","no incluido")))</f>
        <v>no incluido</v>
      </c>
    </row>
    <row r="732" ht="15.75" customHeight="1">
      <c r="L732" s="12" t="str">
        <f>IF(ISNUMBER(VLOOKUP(A732,PRE,1,FALSE)),"PreAlerta",IF(ISNUMBER(VLOOKUP(A732,POST,1,FALSE)),"PostAlerta",IF(ISNUMBER(VLOOKUP(A732,EXCL,1,FALSE)),"Excluida","no incluido")))</f>
        <v>no incluido</v>
      </c>
    </row>
    <row r="733" ht="15.75" customHeight="1">
      <c r="L733" s="12" t="str">
        <f>IF(ISNUMBER(VLOOKUP(A733,PRE,1,FALSE)),"PreAlerta",IF(ISNUMBER(VLOOKUP(A733,POST,1,FALSE)),"PostAlerta",IF(ISNUMBER(VLOOKUP(A733,EXCL,1,FALSE)),"Excluida","no incluido")))</f>
        <v>no incluido</v>
      </c>
    </row>
    <row r="734" ht="15.75" customHeight="1">
      <c r="L734" s="12" t="str">
        <f>IF(ISNUMBER(VLOOKUP(A734,PRE,1,FALSE)),"PreAlerta",IF(ISNUMBER(VLOOKUP(A734,POST,1,FALSE)),"PostAlerta",IF(ISNUMBER(VLOOKUP(A734,EXCL,1,FALSE)),"Excluida","no incluido")))</f>
        <v>no incluido</v>
      </c>
    </row>
    <row r="735" ht="15.75" customHeight="1">
      <c r="L735" s="12" t="str">
        <f>IF(ISNUMBER(VLOOKUP(A735,PRE,1,FALSE)),"PreAlerta",IF(ISNUMBER(VLOOKUP(A735,POST,1,FALSE)),"PostAlerta",IF(ISNUMBER(VLOOKUP(A735,EXCL,1,FALSE)),"Excluida","no incluido")))</f>
        <v>no incluido</v>
      </c>
    </row>
    <row r="736" ht="15.75" customHeight="1">
      <c r="L736" s="12" t="str">
        <f>IF(ISNUMBER(VLOOKUP(A736,PRE,1,FALSE)),"PreAlerta",IF(ISNUMBER(VLOOKUP(A736,POST,1,FALSE)),"PostAlerta",IF(ISNUMBER(VLOOKUP(A736,EXCL,1,FALSE)),"Excluida","no incluido")))</f>
        <v>no incluido</v>
      </c>
    </row>
    <row r="737" ht="15.75" customHeight="1">
      <c r="L737" s="12" t="str">
        <f>IF(ISNUMBER(VLOOKUP(A737,PRE,1,FALSE)),"PreAlerta",IF(ISNUMBER(VLOOKUP(A737,POST,1,FALSE)),"PostAlerta",IF(ISNUMBER(VLOOKUP(A737,EXCL,1,FALSE)),"Excluida","no incluido")))</f>
        <v>no incluido</v>
      </c>
    </row>
    <row r="738" ht="15.75" customHeight="1">
      <c r="L738" s="12" t="str">
        <f>IF(ISNUMBER(VLOOKUP(A738,PRE,1,FALSE)),"PreAlerta",IF(ISNUMBER(VLOOKUP(A738,POST,1,FALSE)),"PostAlerta",IF(ISNUMBER(VLOOKUP(A738,EXCL,1,FALSE)),"Excluida","no incluido")))</f>
        <v>no incluido</v>
      </c>
    </row>
    <row r="739" ht="15.75" customHeight="1">
      <c r="L739" s="12" t="str">
        <f>IF(ISNUMBER(VLOOKUP(A739,PRE,1,FALSE)),"PreAlerta",IF(ISNUMBER(VLOOKUP(A739,POST,1,FALSE)),"PostAlerta",IF(ISNUMBER(VLOOKUP(A739,EXCL,1,FALSE)),"Excluida","no incluido")))</f>
        <v>no incluido</v>
      </c>
    </row>
    <row r="740" ht="15.75" customHeight="1">
      <c r="L740" s="12" t="str">
        <f>IF(ISNUMBER(VLOOKUP(A740,PRE,1,FALSE)),"PreAlerta",IF(ISNUMBER(VLOOKUP(A740,POST,1,FALSE)),"PostAlerta",IF(ISNUMBER(VLOOKUP(A740,EXCL,1,FALSE)),"Excluida","no incluido")))</f>
        <v>no incluido</v>
      </c>
    </row>
    <row r="741" ht="15.75" customHeight="1">
      <c r="L741" s="12" t="str">
        <f>IF(ISNUMBER(VLOOKUP(A741,PRE,1,FALSE)),"PreAlerta",IF(ISNUMBER(VLOOKUP(A741,POST,1,FALSE)),"PostAlerta",IF(ISNUMBER(VLOOKUP(A741,EXCL,1,FALSE)),"Excluida","no incluido")))</f>
        <v>no incluido</v>
      </c>
    </row>
    <row r="742" ht="15.75" customHeight="1">
      <c r="L742" s="12" t="str">
        <f>IF(ISNUMBER(VLOOKUP(A742,PRE,1,FALSE)),"PreAlerta",IF(ISNUMBER(VLOOKUP(A742,POST,1,FALSE)),"PostAlerta",IF(ISNUMBER(VLOOKUP(A742,EXCL,1,FALSE)),"Excluida","no incluido")))</f>
        <v>no incluido</v>
      </c>
    </row>
    <row r="743" ht="15.75" customHeight="1">
      <c r="L743" s="12" t="str">
        <f>IF(ISNUMBER(VLOOKUP(A743,PRE,1,FALSE)),"PreAlerta",IF(ISNUMBER(VLOOKUP(A743,POST,1,FALSE)),"PostAlerta",IF(ISNUMBER(VLOOKUP(A743,EXCL,1,FALSE)),"Excluida","no incluido")))</f>
        <v>no incluido</v>
      </c>
    </row>
    <row r="744" ht="15.75" customHeight="1">
      <c r="L744" s="12" t="str">
        <f>IF(ISNUMBER(VLOOKUP(A744,PRE,1,FALSE)),"PreAlerta",IF(ISNUMBER(VLOOKUP(A744,POST,1,FALSE)),"PostAlerta",IF(ISNUMBER(VLOOKUP(A744,EXCL,1,FALSE)),"Excluida","no incluido")))</f>
        <v>no incluido</v>
      </c>
    </row>
    <row r="745" ht="15.75" customHeight="1">
      <c r="L745" s="12" t="str">
        <f>IF(ISNUMBER(VLOOKUP(A745,PRE,1,FALSE)),"PreAlerta",IF(ISNUMBER(VLOOKUP(A745,POST,1,FALSE)),"PostAlerta",IF(ISNUMBER(VLOOKUP(A745,EXCL,1,FALSE)),"Excluida","no incluido")))</f>
        <v>no incluido</v>
      </c>
    </row>
    <row r="746" ht="15.75" customHeight="1">
      <c r="L746" s="12" t="str">
        <f>IF(ISNUMBER(VLOOKUP(A746,PRE,1,FALSE)),"PreAlerta",IF(ISNUMBER(VLOOKUP(A746,POST,1,FALSE)),"PostAlerta",IF(ISNUMBER(VLOOKUP(A746,EXCL,1,FALSE)),"Excluida","no incluido")))</f>
        <v>no incluido</v>
      </c>
    </row>
    <row r="747" ht="15.75" customHeight="1">
      <c r="L747" s="12" t="str">
        <f>IF(ISNUMBER(VLOOKUP(A747,PRE,1,FALSE)),"PreAlerta",IF(ISNUMBER(VLOOKUP(A747,POST,1,FALSE)),"PostAlerta",IF(ISNUMBER(VLOOKUP(A747,EXCL,1,FALSE)),"Excluida","no incluido")))</f>
        <v>no incluido</v>
      </c>
    </row>
    <row r="748" ht="15.75" customHeight="1">
      <c r="L748" s="12" t="str">
        <f>IF(ISNUMBER(VLOOKUP(A748,PRE,1,FALSE)),"PreAlerta",IF(ISNUMBER(VLOOKUP(A748,POST,1,FALSE)),"PostAlerta",IF(ISNUMBER(VLOOKUP(A748,EXCL,1,FALSE)),"Excluida","no incluido")))</f>
        <v>no incluido</v>
      </c>
    </row>
    <row r="749" ht="15.75" customHeight="1">
      <c r="L749" s="12" t="str">
        <f>IF(ISNUMBER(VLOOKUP(A749,PRE,1,FALSE)),"PreAlerta",IF(ISNUMBER(VLOOKUP(A749,POST,1,FALSE)),"PostAlerta",IF(ISNUMBER(VLOOKUP(A749,EXCL,1,FALSE)),"Excluida","no incluido")))</f>
        <v>no incluido</v>
      </c>
    </row>
    <row r="750" ht="15.75" customHeight="1">
      <c r="L750" s="12" t="str">
        <f>IF(ISNUMBER(VLOOKUP(A750,PRE,1,FALSE)),"PreAlerta",IF(ISNUMBER(VLOOKUP(A750,POST,1,FALSE)),"PostAlerta",IF(ISNUMBER(VLOOKUP(A750,EXCL,1,FALSE)),"Excluida","no incluido")))</f>
        <v>no incluido</v>
      </c>
    </row>
    <row r="751" ht="15.75" customHeight="1">
      <c r="L751" s="12" t="str">
        <f>IF(ISNUMBER(VLOOKUP(A751,PRE,1,FALSE)),"PreAlerta",IF(ISNUMBER(VLOOKUP(A751,POST,1,FALSE)),"PostAlerta",IF(ISNUMBER(VLOOKUP(A751,EXCL,1,FALSE)),"Excluida","no incluido")))</f>
        <v>no incluido</v>
      </c>
    </row>
    <row r="752" ht="15.75" customHeight="1">
      <c r="L752" s="12" t="str">
        <f>IF(ISNUMBER(VLOOKUP(A752,PRE,1,FALSE)),"PreAlerta",IF(ISNUMBER(VLOOKUP(A752,POST,1,FALSE)),"PostAlerta",IF(ISNUMBER(VLOOKUP(A752,EXCL,1,FALSE)),"Excluida","no incluido")))</f>
        <v>no incluido</v>
      </c>
    </row>
    <row r="753" ht="15.75" customHeight="1">
      <c r="L753" s="12" t="str">
        <f>IF(ISNUMBER(VLOOKUP(A753,PRE,1,FALSE)),"PreAlerta",IF(ISNUMBER(VLOOKUP(A753,POST,1,FALSE)),"PostAlerta",IF(ISNUMBER(VLOOKUP(A753,EXCL,1,FALSE)),"Excluida","no incluido")))</f>
        <v>no incluido</v>
      </c>
    </row>
    <row r="754" ht="15.75" customHeight="1">
      <c r="L754" s="12" t="str">
        <f>IF(ISNUMBER(VLOOKUP(A754,PRE,1,FALSE)),"PreAlerta",IF(ISNUMBER(VLOOKUP(A754,POST,1,FALSE)),"PostAlerta",IF(ISNUMBER(VLOOKUP(A754,EXCL,1,FALSE)),"Excluida","no incluido")))</f>
        <v>no incluido</v>
      </c>
    </row>
    <row r="755" ht="15.75" customHeight="1">
      <c r="L755" s="12" t="str">
        <f>IF(ISNUMBER(VLOOKUP(A755,PRE,1,FALSE)),"PreAlerta",IF(ISNUMBER(VLOOKUP(A755,POST,1,FALSE)),"PostAlerta",IF(ISNUMBER(VLOOKUP(A755,EXCL,1,FALSE)),"Excluida","no incluido")))</f>
        <v>no incluido</v>
      </c>
    </row>
    <row r="756" ht="15.75" customHeight="1">
      <c r="L756" s="12" t="str">
        <f>IF(ISNUMBER(VLOOKUP(A756,PRE,1,FALSE)),"PreAlerta",IF(ISNUMBER(VLOOKUP(A756,POST,1,FALSE)),"PostAlerta",IF(ISNUMBER(VLOOKUP(A756,EXCL,1,FALSE)),"Excluida","no incluido")))</f>
        <v>no incluido</v>
      </c>
    </row>
    <row r="757" ht="15.75" customHeight="1">
      <c r="L757" s="12" t="str">
        <f>IF(ISNUMBER(VLOOKUP(A757,PRE,1,FALSE)),"PreAlerta",IF(ISNUMBER(VLOOKUP(A757,POST,1,FALSE)),"PostAlerta",IF(ISNUMBER(VLOOKUP(A757,EXCL,1,FALSE)),"Excluida","no incluido")))</f>
        <v>no incluido</v>
      </c>
    </row>
    <row r="758" ht="15.75" customHeight="1">
      <c r="L758" s="12" t="str">
        <f>IF(ISNUMBER(VLOOKUP(A758,PRE,1,FALSE)),"PreAlerta",IF(ISNUMBER(VLOOKUP(A758,POST,1,FALSE)),"PostAlerta",IF(ISNUMBER(VLOOKUP(A758,EXCL,1,FALSE)),"Excluida","no incluido")))</f>
        <v>no incluido</v>
      </c>
    </row>
    <row r="759" ht="15.75" customHeight="1">
      <c r="L759" s="12" t="str">
        <f>IF(ISNUMBER(VLOOKUP(A759,PRE,1,FALSE)),"PreAlerta",IF(ISNUMBER(VLOOKUP(A759,POST,1,FALSE)),"PostAlerta",IF(ISNUMBER(VLOOKUP(A759,EXCL,1,FALSE)),"Excluida","no incluido")))</f>
        <v>no incluido</v>
      </c>
    </row>
    <row r="760" ht="15.75" customHeight="1">
      <c r="L760" s="12" t="str">
        <f>IF(ISNUMBER(VLOOKUP(A760,PRE,1,FALSE)),"PreAlerta",IF(ISNUMBER(VLOOKUP(A760,POST,1,FALSE)),"PostAlerta",IF(ISNUMBER(VLOOKUP(A760,EXCL,1,FALSE)),"Excluida","no incluido")))</f>
        <v>no incluido</v>
      </c>
    </row>
    <row r="761" ht="15.75" customHeight="1">
      <c r="L761" s="12" t="str">
        <f>IF(ISNUMBER(VLOOKUP(A761,PRE,1,FALSE)),"PreAlerta",IF(ISNUMBER(VLOOKUP(A761,POST,1,FALSE)),"PostAlerta",IF(ISNUMBER(VLOOKUP(A761,EXCL,1,FALSE)),"Excluida","no incluido")))</f>
        <v>no incluido</v>
      </c>
    </row>
    <row r="762" ht="15.75" customHeight="1">
      <c r="L762" s="12" t="str">
        <f>IF(ISNUMBER(VLOOKUP(A762,PRE,1,FALSE)),"PreAlerta",IF(ISNUMBER(VLOOKUP(A762,POST,1,FALSE)),"PostAlerta",IF(ISNUMBER(VLOOKUP(A762,EXCL,1,FALSE)),"Excluida","no incluido")))</f>
        <v>no incluido</v>
      </c>
    </row>
    <row r="763" ht="15.75" customHeight="1">
      <c r="L763" s="12" t="str">
        <f>IF(ISNUMBER(VLOOKUP(A763,PRE,1,FALSE)),"PreAlerta",IF(ISNUMBER(VLOOKUP(A763,POST,1,FALSE)),"PostAlerta",IF(ISNUMBER(VLOOKUP(A763,EXCL,1,FALSE)),"Excluida","no incluido")))</f>
        <v>no incluido</v>
      </c>
    </row>
    <row r="764" ht="15.75" customHeight="1">
      <c r="L764" s="12" t="str">
        <f>IF(ISNUMBER(VLOOKUP(A764,PRE,1,FALSE)),"PreAlerta",IF(ISNUMBER(VLOOKUP(A764,POST,1,FALSE)),"PostAlerta",IF(ISNUMBER(VLOOKUP(A764,EXCL,1,FALSE)),"Excluida","no incluido")))</f>
        <v>no incluido</v>
      </c>
    </row>
    <row r="765" ht="15.75" customHeight="1">
      <c r="L765" s="12" t="str">
        <f>IF(ISNUMBER(VLOOKUP(A765,PRE,1,FALSE)),"PreAlerta",IF(ISNUMBER(VLOOKUP(A765,POST,1,FALSE)),"PostAlerta",IF(ISNUMBER(VLOOKUP(A765,EXCL,1,FALSE)),"Excluida","no incluido")))</f>
        <v>no incluido</v>
      </c>
    </row>
    <row r="766" ht="15.75" customHeight="1">
      <c r="L766" s="12" t="str">
        <f>IF(ISNUMBER(VLOOKUP(A766,PRE,1,FALSE)),"PreAlerta",IF(ISNUMBER(VLOOKUP(A766,POST,1,FALSE)),"PostAlerta",IF(ISNUMBER(VLOOKUP(A766,EXCL,1,FALSE)),"Excluida","no incluido")))</f>
        <v>no incluido</v>
      </c>
    </row>
    <row r="767" ht="15.75" customHeight="1">
      <c r="L767" s="12" t="str">
        <f>IF(ISNUMBER(VLOOKUP(A767,PRE,1,FALSE)),"PreAlerta",IF(ISNUMBER(VLOOKUP(A767,POST,1,FALSE)),"PostAlerta",IF(ISNUMBER(VLOOKUP(A767,EXCL,1,FALSE)),"Excluida","no incluido")))</f>
        <v>no incluido</v>
      </c>
    </row>
    <row r="768" ht="15.75" customHeight="1">
      <c r="L768" s="12" t="str">
        <f>IF(ISNUMBER(VLOOKUP(A768,PRE,1,FALSE)),"PreAlerta",IF(ISNUMBER(VLOOKUP(A768,POST,1,FALSE)),"PostAlerta",IF(ISNUMBER(VLOOKUP(A768,EXCL,1,FALSE)),"Excluida","no incluido")))</f>
        <v>no incluido</v>
      </c>
    </row>
    <row r="769" ht="15.75" customHeight="1">
      <c r="L769" s="12" t="str">
        <f>IF(ISNUMBER(VLOOKUP(A769,PRE,1,FALSE)),"PreAlerta",IF(ISNUMBER(VLOOKUP(A769,POST,1,FALSE)),"PostAlerta",IF(ISNUMBER(VLOOKUP(A769,EXCL,1,FALSE)),"Excluida","no incluido")))</f>
        <v>no incluido</v>
      </c>
    </row>
    <row r="770" ht="15.75" customHeight="1">
      <c r="L770" s="12" t="str">
        <f>IF(ISNUMBER(VLOOKUP(A770,PRE,1,FALSE)),"PreAlerta",IF(ISNUMBER(VLOOKUP(A770,POST,1,FALSE)),"PostAlerta",IF(ISNUMBER(VLOOKUP(A770,EXCL,1,FALSE)),"Excluida","no incluido")))</f>
        <v>no incluido</v>
      </c>
    </row>
    <row r="771" ht="15.75" customHeight="1">
      <c r="L771" s="12" t="str">
        <f>IF(ISNUMBER(VLOOKUP(A771,PRE,1,FALSE)),"PreAlerta",IF(ISNUMBER(VLOOKUP(A771,POST,1,FALSE)),"PostAlerta",IF(ISNUMBER(VLOOKUP(A771,EXCL,1,FALSE)),"Excluida","no incluido")))</f>
        <v>no incluido</v>
      </c>
    </row>
    <row r="772" ht="15.75" customHeight="1">
      <c r="L772" s="12" t="str">
        <f>IF(ISNUMBER(VLOOKUP(A772,PRE,1,FALSE)),"PreAlerta",IF(ISNUMBER(VLOOKUP(A772,POST,1,FALSE)),"PostAlerta",IF(ISNUMBER(VLOOKUP(A772,EXCL,1,FALSE)),"Excluida","no incluido")))</f>
        <v>no incluido</v>
      </c>
    </row>
    <row r="773" ht="15.75" customHeight="1">
      <c r="L773" s="12" t="str">
        <f>IF(ISNUMBER(VLOOKUP(A773,PRE,1,FALSE)),"PreAlerta",IF(ISNUMBER(VLOOKUP(A773,POST,1,FALSE)),"PostAlerta",IF(ISNUMBER(VLOOKUP(A773,EXCL,1,FALSE)),"Excluida","no incluido")))</f>
        <v>no incluido</v>
      </c>
    </row>
    <row r="774" ht="15.75" customHeight="1">
      <c r="L774" s="12" t="str">
        <f>IF(ISNUMBER(VLOOKUP(A774,PRE,1,FALSE)),"PreAlerta",IF(ISNUMBER(VLOOKUP(A774,POST,1,FALSE)),"PostAlerta",IF(ISNUMBER(VLOOKUP(A774,EXCL,1,FALSE)),"Excluida","no incluido")))</f>
        <v>no incluido</v>
      </c>
    </row>
    <row r="775" ht="15.75" customHeight="1">
      <c r="L775" s="12" t="str">
        <f>IF(ISNUMBER(VLOOKUP(A775,PRE,1,FALSE)),"PreAlerta",IF(ISNUMBER(VLOOKUP(A775,POST,1,FALSE)),"PostAlerta",IF(ISNUMBER(VLOOKUP(A775,EXCL,1,FALSE)),"Excluida","no incluido")))</f>
        <v>no incluido</v>
      </c>
    </row>
    <row r="776" ht="15.75" customHeight="1">
      <c r="L776" s="12" t="str">
        <f>IF(ISNUMBER(VLOOKUP(A776,PRE,1,FALSE)),"PreAlerta",IF(ISNUMBER(VLOOKUP(A776,POST,1,FALSE)),"PostAlerta",IF(ISNUMBER(VLOOKUP(A776,EXCL,1,FALSE)),"Excluida","no incluido")))</f>
        <v>no incluido</v>
      </c>
    </row>
    <row r="777" ht="15.75" customHeight="1">
      <c r="L777" s="12" t="str">
        <f>IF(ISNUMBER(VLOOKUP(A777,PRE,1,FALSE)),"PreAlerta",IF(ISNUMBER(VLOOKUP(A777,POST,1,FALSE)),"PostAlerta",IF(ISNUMBER(VLOOKUP(A777,EXCL,1,FALSE)),"Excluida","no incluido")))</f>
        <v>no incluido</v>
      </c>
    </row>
    <row r="778" ht="15.75" customHeight="1">
      <c r="L778" s="12" t="str">
        <f>IF(ISNUMBER(VLOOKUP(A778,PRE,1,FALSE)),"PreAlerta",IF(ISNUMBER(VLOOKUP(A778,POST,1,FALSE)),"PostAlerta",IF(ISNUMBER(VLOOKUP(A778,EXCL,1,FALSE)),"Excluida","no incluido")))</f>
        <v>no incluido</v>
      </c>
    </row>
    <row r="779" ht="15.75" customHeight="1">
      <c r="L779" s="12" t="str">
        <f>IF(ISNUMBER(VLOOKUP(A779,PRE,1,FALSE)),"PreAlerta",IF(ISNUMBER(VLOOKUP(A779,POST,1,FALSE)),"PostAlerta",IF(ISNUMBER(VLOOKUP(A779,EXCL,1,FALSE)),"Excluida","no incluido")))</f>
        <v>no incluido</v>
      </c>
    </row>
    <row r="780" ht="15.75" customHeight="1">
      <c r="L780" s="12" t="str">
        <f>IF(ISNUMBER(VLOOKUP(A780,PRE,1,FALSE)),"PreAlerta",IF(ISNUMBER(VLOOKUP(A780,POST,1,FALSE)),"PostAlerta",IF(ISNUMBER(VLOOKUP(A780,EXCL,1,FALSE)),"Excluida","no incluido")))</f>
        <v>no incluido</v>
      </c>
    </row>
    <row r="781" ht="15.75" customHeight="1">
      <c r="L781" s="12" t="str">
        <f>IF(ISNUMBER(VLOOKUP(A781,PRE,1,FALSE)),"PreAlerta",IF(ISNUMBER(VLOOKUP(A781,POST,1,FALSE)),"PostAlerta",IF(ISNUMBER(VLOOKUP(A781,EXCL,1,FALSE)),"Excluida","no incluido")))</f>
        <v>no incluido</v>
      </c>
    </row>
    <row r="782" ht="15.75" customHeight="1">
      <c r="L782" s="12" t="str">
        <f>IF(ISNUMBER(VLOOKUP(A782,PRE,1,FALSE)),"PreAlerta",IF(ISNUMBER(VLOOKUP(A782,POST,1,FALSE)),"PostAlerta",IF(ISNUMBER(VLOOKUP(A782,EXCL,1,FALSE)),"Excluida","no incluido")))</f>
        <v>no incluido</v>
      </c>
    </row>
    <row r="783" ht="15.75" customHeight="1">
      <c r="L783" s="12" t="str">
        <f>IF(ISNUMBER(VLOOKUP(A783,PRE,1,FALSE)),"PreAlerta",IF(ISNUMBER(VLOOKUP(A783,POST,1,FALSE)),"PostAlerta",IF(ISNUMBER(VLOOKUP(A783,EXCL,1,FALSE)),"Excluida","no incluido")))</f>
        <v>no incluido</v>
      </c>
    </row>
    <row r="784" ht="15.75" customHeight="1">
      <c r="L784" s="12" t="str">
        <f>IF(ISNUMBER(VLOOKUP(A784,PRE,1,FALSE)),"PreAlerta",IF(ISNUMBER(VLOOKUP(A784,POST,1,FALSE)),"PostAlerta",IF(ISNUMBER(VLOOKUP(A784,EXCL,1,FALSE)),"Excluida","no incluido")))</f>
        <v>no incluido</v>
      </c>
    </row>
    <row r="785" ht="15.75" customHeight="1">
      <c r="L785" s="12" t="str">
        <f>IF(ISNUMBER(VLOOKUP(A785,PRE,1,FALSE)),"PreAlerta",IF(ISNUMBER(VLOOKUP(A785,POST,1,FALSE)),"PostAlerta",IF(ISNUMBER(VLOOKUP(A785,EXCL,1,FALSE)),"Excluida","no incluido")))</f>
        <v>no incluido</v>
      </c>
    </row>
    <row r="786" ht="15.75" customHeight="1">
      <c r="L786" s="12" t="str">
        <f>IF(ISNUMBER(VLOOKUP(A786,PRE,1,FALSE)),"PreAlerta",IF(ISNUMBER(VLOOKUP(A786,POST,1,FALSE)),"PostAlerta",IF(ISNUMBER(VLOOKUP(A786,EXCL,1,FALSE)),"Excluida","no incluido")))</f>
        <v>no incluido</v>
      </c>
    </row>
    <row r="787" ht="15.75" customHeight="1">
      <c r="L787" s="12" t="str">
        <f>IF(ISNUMBER(VLOOKUP(A787,PRE,1,FALSE)),"PreAlerta",IF(ISNUMBER(VLOOKUP(A787,POST,1,FALSE)),"PostAlerta",IF(ISNUMBER(VLOOKUP(A787,EXCL,1,FALSE)),"Excluida","no incluido")))</f>
        <v>no incluido</v>
      </c>
    </row>
    <row r="788" ht="15.75" customHeight="1">
      <c r="L788" s="12" t="str">
        <f>IF(ISNUMBER(VLOOKUP(A788,PRE,1,FALSE)),"PreAlerta",IF(ISNUMBER(VLOOKUP(A788,POST,1,FALSE)),"PostAlerta",IF(ISNUMBER(VLOOKUP(A788,EXCL,1,FALSE)),"Excluida","no incluido")))</f>
        <v>no incluido</v>
      </c>
    </row>
    <row r="789" ht="15.75" customHeight="1">
      <c r="L789" s="12" t="str">
        <f>IF(ISNUMBER(VLOOKUP(A789,PRE,1,FALSE)),"PreAlerta",IF(ISNUMBER(VLOOKUP(A789,POST,1,FALSE)),"PostAlerta",IF(ISNUMBER(VLOOKUP(A789,EXCL,1,FALSE)),"Excluida","no incluido")))</f>
        <v>no incluido</v>
      </c>
    </row>
    <row r="790" ht="15.75" customHeight="1">
      <c r="L790" s="12" t="str">
        <f>IF(ISNUMBER(VLOOKUP(A790,PRE,1,FALSE)),"PreAlerta",IF(ISNUMBER(VLOOKUP(A790,POST,1,FALSE)),"PostAlerta",IF(ISNUMBER(VLOOKUP(A790,EXCL,1,FALSE)),"Excluida","no incluido")))</f>
        <v>no incluido</v>
      </c>
    </row>
    <row r="791" ht="15.75" customHeight="1">
      <c r="L791" s="12" t="str">
        <f>IF(ISNUMBER(VLOOKUP(A791,PRE,1,FALSE)),"PreAlerta",IF(ISNUMBER(VLOOKUP(A791,POST,1,FALSE)),"PostAlerta",IF(ISNUMBER(VLOOKUP(A791,EXCL,1,FALSE)),"Excluida","no incluido")))</f>
        <v>no incluido</v>
      </c>
    </row>
    <row r="792" ht="15.75" customHeight="1">
      <c r="L792" s="12" t="str">
        <f>IF(ISNUMBER(VLOOKUP(A792,PRE,1,FALSE)),"PreAlerta",IF(ISNUMBER(VLOOKUP(A792,POST,1,FALSE)),"PostAlerta",IF(ISNUMBER(VLOOKUP(A792,EXCL,1,FALSE)),"Excluida","no incluido")))</f>
        <v>no incluido</v>
      </c>
    </row>
    <row r="793" ht="15.75" customHeight="1">
      <c r="L793" s="12" t="str">
        <f>IF(ISNUMBER(VLOOKUP(A793,PRE,1,FALSE)),"PreAlerta",IF(ISNUMBER(VLOOKUP(A793,POST,1,FALSE)),"PostAlerta",IF(ISNUMBER(VLOOKUP(A793,EXCL,1,FALSE)),"Excluida","no incluido")))</f>
        <v>no incluido</v>
      </c>
    </row>
    <row r="794" ht="15.75" customHeight="1">
      <c r="L794" s="12" t="str">
        <f>IF(ISNUMBER(VLOOKUP(A794,PRE,1,FALSE)),"PreAlerta",IF(ISNUMBER(VLOOKUP(A794,POST,1,FALSE)),"PostAlerta",IF(ISNUMBER(VLOOKUP(A794,EXCL,1,FALSE)),"Excluida","no incluido")))</f>
        <v>no incluido</v>
      </c>
    </row>
    <row r="795" ht="15.75" customHeight="1">
      <c r="L795" s="12" t="str">
        <f>IF(ISNUMBER(VLOOKUP(A795,PRE,1,FALSE)),"PreAlerta",IF(ISNUMBER(VLOOKUP(A795,POST,1,FALSE)),"PostAlerta",IF(ISNUMBER(VLOOKUP(A795,EXCL,1,FALSE)),"Excluida","no incluido")))</f>
        <v>no incluido</v>
      </c>
    </row>
    <row r="796" ht="15.75" customHeight="1">
      <c r="L796" s="12" t="str">
        <f>IF(ISNUMBER(VLOOKUP(A796,PRE,1,FALSE)),"PreAlerta",IF(ISNUMBER(VLOOKUP(A796,POST,1,FALSE)),"PostAlerta",IF(ISNUMBER(VLOOKUP(A796,EXCL,1,FALSE)),"Excluida","no incluido")))</f>
        <v>no incluido</v>
      </c>
    </row>
    <row r="797" ht="15.75" customHeight="1">
      <c r="L797" s="12" t="str">
        <f>IF(ISNUMBER(VLOOKUP(A797,PRE,1,FALSE)),"PreAlerta",IF(ISNUMBER(VLOOKUP(A797,POST,1,FALSE)),"PostAlerta",IF(ISNUMBER(VLOOKUP(A797,EXCL,1,FALSE)),"Excluida","no incluido")))</f>
        <v>no incluido</v>
      </c>
    </row>
    <row r="798" ht="15.75" customHeight="1">
      <c r="L798" s="12" t="str">
        <f>IF(ISNUMBER(VLOOKUP(A798,PRE,1,FALSE)),"PreAlerta",IF(ISNUMBER(VLOOKUP(A798,POST,1,FALSE)),"PostAlerta",IF(ISNUMBER(VLOOKUP(A798,EXCL,1,FALSE)),"Excluida","no incluido")))</f>
        <v>no incluido</v>
      </c>
    </row>
    <row r="799" ht="15.75" customHeight="1">
      <c r="L799" s="12" t="str">
        <f>IF(ISNUMBER(VLOOKUP(A799,PRE,1,FALSE)),"PreAlerta",IF(ISNUMBER(VLOOKUP(A799,POST,1,FALSE)),"PostAlerta",IF(ISNUMBER(VLOOKUP(A799,EXCL,1,FALSE)),"Excluida","no incluido")))</f>
        <v>no incluido</v>
      </c>
    </row>
    <row r="800" ht="15.75" customHeight="1">
      <c r="L800" s="12" t="str">
        <f>IF(ISNUMBER(VLOOKUP(A800,PRE,1,FALSE)),"PreAlerta",IF(ISNUMBER(VLOOKUP(A800,POST,1,FALSE)),"PostAlerta",IF(ISNUMBER(VLOOKUP(A800,EXCL,1,FALSE)),"Excluida","no incluido")))</f>
        <v>no incluido</v>
      </c>
    </row>
    <row r="801" ht="15.75" customHeight="1">
      <c r="L801" s="12" t="str">
        <f>IF(ISNUMBER(VLOOKUP(A801,PRE,1,FALSE)),"PreAlerta",IF(ISNUMBER(VLOOKUP(A801,POST,1,FALSE)),"PostAlerta",IF(ISNUMBER(VLOOKUP(A801,EXCL,1,FALSE)),"Excluida","no incluido")))</f>
        <v>no incluido</v>
      </c>
    </row>
    <row r="802" ht="15.75" customHeight="1">
      <c r="L802" s="12" t="str">
        <f>IF(ISNUMBER(VLOOKUP(A802,PRE,1,FALSE)),"PreAlerta",IF(ISNUMBER(VLOOKUP(A802,POST,1,FALSE)),"PostAlerta",IF(ISNUMBER(VLOOKUP(A802,EXCL,1,FALSE)),"Excluida","no incluido")))</f>
        <v>no incluido</v>
      </c>
    </row>
    <row r="803" ht="15.75" customHeight="1">
      <c r="L803" s="12" t="str">
        <f>IF(ISNUMBER(VLOOKUP(A803,PRE,1,FALSE)),"PreAlerta",IF(ISNUMBER(VLOOKUP(A803,POST,1,FALSE)),"PostAlerta",IF(ISNUMBER(VLOOKUP(A803,EXCL,1,FALSE)),"Excluida","no incluido")))</f>
        <v>no incluido</v>
      </c>
    </row>
    <row r="804" ht="15.75" customHeight="1">
      <c r="L804" s="12" t="str">
        <f>IF(ISNUMBER(VLOOKUP(A804,PRE,1,FALSE)),"PreAlerta",IF(ISNUMBER(VLOOKUP(A804,POST,1,FALSE)),"PostAlerta",IF(ISNUMBER(VLOOKUP(A804,EXCL,1,FALSE)),"Excluida","no incluido")))</f>
        <v>no incluido</v>
      </c>
    </row>
    <row r="805" ht="15.75" customHeight="1">
      <c r="L805" s="12" t="str">
        <f>IF(ISNUMBER(VLOOKUP(A805,PRE,1,FALSE)),"PreAlerta",IF(ISNUMBER(VLOOKUP(A805,POST,1,FALSE)),"PostAlerta",IF(ISNUMBER(VLOOKUP(A805,EXCL,1,FALSE)),"Excluida","no incluido")))</f>
        <v>no incluido</v>
      </c>
    </row>
    <row r="806" ht="15.75" customHeight="1">
      <c r="L806" s="12" t="str">
        <f>IF(ISNUMBER(VLOOKUP(A806,PRE,1,FALSE)),"PreAlerta",IF(ISNUMBER(VLOOKUP(A806,POST,1,FALSE)),"PostAlerta",IF(ISNUMBER(VLOOKUP(A806,EXCL,1,FALSE)),"Excluida","no incluido")))</f>
        <v>no incluido</v>
      </c>
    </row>
    <row r="807" ht="15.75" customHeight="1">
      <c r="L807" s="12" t="str">
        <f>IF(ISNUMBER(VLOOKUP(A807,PRE,1,FALSE)),"PreAlerta",IF(ISNUMBER(VLOOKUP(A807,POST,1,FALSE)),"PostAlerta",IF(ISNUMBER(VLOOKUP(A807,EXCL,1,FALSE)),"Excluida","no incluido")))</f>
        <v>no incluido</v>
      </c>
    </row>
    <row r="808" ht="15.75" customHeight="1">
      <c r="L808" s="12" t="str">
        <f>IF(ISNUMBER(VLOOKUP(A808,PRE,1,FALSE)),"PreAlerta",IF(ISNUMBER(VLOOKUP(A808,POST,1,FALSE)),"PostAlerta",IF(ISNUMBER(VLOOKUP(A808,EXCL,1,FALSE)),"Excluida","no incluido")))</f>
        <v>no incluido</v>
      </c>
    </row>
    <row r="809" ht="15.75" customHeight="1">
      <c r="L809" s="12" t="str">
        <f>IF(ISNUMBER(VLOOKUP(A809,PRE,1,FALSE)),"PreAlerta",IF(ISNUMBER(VLOOKUP(A809,POST,1,FALSE)),"PostAlerta",IF(ISNUMBER(VLOOKUP(A809,EXCL,1,FALSE)),"Excluida","no incluido")))</f>
        <v>no incluido</v>
      </c>
    </row>
    <row r="810" ht="15.75" customHeight="1">
      <c r="L810" s="12" t="str">
        <f>IF(ISNUMBER(VLOOKUP(A810,PRE,1,FALSE)),"PreAlerta",IF(ISNUMBER(VLOOKUP(A810,POST,1,FALSE)),"PostAlerta",IF(ISNUMBER(VLOOKUP(A810,EXCL,1,FALSE)),"Excluida","no incluido")))</f>
        <v>no incluido</v>
      </c>
    </row>
    <row r="811" ht="15.75" customHeight="1">
      <c r="L811" s="12" t="str">
        <f>IF(ISNUMBER(VLOOKUP(A811,PRE,1,FALSE)),"PreAlerta",IF(ISNUMBER(VLOOKUP(A811,POST,1,FALSE)),"PostAlerta",IF(ISNUMBER(VLOOKUP(A811,EXCL,1,FALSE)),"Excluida","no incluido")))</f>
        <v>no incluido</v>
      </c>
    </row>
    <row r="812" ht="15.75" customHeight="1">
      <c r="L812" s="12" t="str">
        <f>IF(ISNUMBER(VLOOKUP(A812,PRE,1,FALSE)),"PreAlerta",IF(ISNUMBER(VLOOKUP(A812,POST,1,FALSE)),"PostAlerta",IF(ISNUMBER(VLOOKUP(A812,EXCL,1,FALSE)),"Excluida","no incluido")))</f>
        <v>no incluido</v>
      </c>
    </row>
    <row r="813" ht="15.75" customHeight="1">
      <c r="L813" s="12" t="str">
        <f>IF(ISNUMBER(VLOOKUP(A813,PRE,1,FALSE)),"PreAlerta",IF(ISNUMBER(VLOOKUP(A813,POST,1,FALSE)),"PostAlerta",IF(ISNUMBER(VLOOKUP(A813,EXCL,1,FALSE)),"Excluida","no incluido")))</f>
        <v>no incluido</v>
      </c>
    </row>
    <row r="814" ht="15.75" customHeight="1">
      <c r="L814" s="12" t="str">
        <f>IF(ISNUMBER(VLOOKUP(A814,PRE,1,FALSE)),"PreAlerta",IF(ISNUMBER(VLOOKUP(A814,POST,1,FALSE)),"PostAlerta",IF(ISNUMBER(VLOOKUP(A814,EXCL,1,FALSE)),"Excluida","no incluido")))</f>
        <v>no incluido</v>
      </c>
    </row>
    <row r="815" ht="15.75" customHeight="1">
      <c r="L815" s="12" t="str">
        <f>IF(ISNUMBER(VLOOKUP(A815,PRE,1,FALSE)),"PreAlerta",IF(ISNUMBER(VLOOKUP(A815,POST,1,FALSE)),"PostAlerta",IF(ISNUMBER(VLOOKUP(A815,EXCL,1,FALSE)),"Excluida","no incluido")))</f>
        <v>no incluido</v>
      </c>
    </row>
    <row r="816" ht="15.75" customHeight="1">
      <c r="L816" s="12" t="str">
        <f>IF(ISNUMBER(VLOOKUP(A816,PRE,1,FALSE)),"PreAlerta",IF(ISNUMBER(VLOOKUP(A816,POST,1,FALSE)),"PostAlerta",IF(ISNUMBER(VLOOKUP(A816,EXCL,1,FALSE)),"Excluida","no incluido")))</f>
        <v>no incluido</v>
      </c>
    </row>
    <row r="817" ht="15.75" customHeight="1">
      <c r="L817" s="12" t="str">
        <f>IF(ISNUMBER(VLOOKUP(A817,PRE,1,FALSE)),"PreAlerta",IF(ISNUMBER(VLOOKUP(A817,POST,1,FALSE)),"PostAlerta",IF(ISNUMBER(VLOOKUP(A817,EXCL,1,FALSE)),"Excluida","no incluido")))</f>
        <v>no incluido</v>
      </c>
    </row>
    <row r="818" ht="15.75" customHeight="1">
      <c r="L818" s="12" t="str">
        <f>IF(ISNUMBER(VLOOKUP(A818,PRE,1,FALSE)),"PreAlerta",IF(ISNUMBER(VLOOKUP(A818,POST,1,FALSE)),"PostAlerta",IF(ISNUMBER(VLOOKUP(A818,EXCL,1,FALSE)),"Excluida","no incluido")))</f>
        <v>no incluido</v>
      </c>
    </row>
    <row r="819" ht="15.75" customHeight="1">
      <c r="L819" s="12" t="str">
        <f>IF(ISNUMBER(VLOOKUP(A819,PRE,1,FALSE)),"PreAlerta",IF(ISNUMBER(VLOOKUP(A819,POST,1,FALSE)),"PostAlerta",IF(ISNUMBER(VLOOKUP(A819,EXCL,1,FALSE)),"Excluida","no incluido")))</f>
        <v>no incluido</v>
      </c>
    </row>
    <row r="820" ht="15.75" customHeight="1">
      <c r="L820" s="12" t="str">
        <f>IF(ISNUMBER(VLOOKUP(A820,PRE,1,FALSE)),"PreAlerta",IF(ISNUMBER(VLOOKUP(A820,POST,1,FALSE)),"PostAlerta",IF(ISNUMBER(VLOOKUP(A820,EXCL,1,FALSE)),"Excluida","no incluido")))</f>
        <v>no incluido</v>
      </c>
    </row>
    <row r="821" ht="15.75" customHeight="1">
      <c r="L821" s="12" t="str">
        <f>IF(ISNUMBER(VLOOKUP(A821,PRE,1,FALSE)),"PreAlerta",IF(ISNUMBER(VLOOKUP(A821,POST,1,FALSE)),"PostAlerta",IF(ISNUMBER(VLOOKUP(A821,EXCL,1,FALSE)),"Excluida","no incluido")))</f>
        <v>no incluido</v>
      </c>
    </row>
    <row r="822" ht="15.75" customHeight="1">
      <c r="L822" s="12" t="str">
        <f>IF(ISNUMBER(VLOOKUP(A822,PRE,1,FALSE)),"PreAlerta",IF(ISNUMBER(VLOOKUP(A822,POST,1,FALSE)),"PostAlerta",IF(ISNUMBER(VLOOKUP(A822,EXCL,1,FALSE)),"Excluida","no incluido")))</f>
        <v>no incluido</v>
      </c>
    </row>
    <row r="823" ht="15.75" customHeight="1">
      <c r="L823" s="12" t="str">
        <f>IF(ISNUMBER(VLOOKUP(A823,PRE,1,FALSE)),"PreAlerta",IF(ISNUMBER(VLOOKUP(A823,POST,1,FALSE)),"PostAlerta",IF(ISNUMBER(VLOOKUP(A823,EXCL,1,FALSE)),"Excluida","no incluido")))</f>
        <v>no incluido</v>
      </c>
    </row>
    <row r="824" ht="15.75" customHeight="1">
      <c r="L824" s="12" t="str">
        <f>IF(ISNUMBER(VLOOKUP(A824,PRE,1,FALSE)),"PreAlerta",IF(ISNUMBER(VLOOKUP(A824,POST,1,FALSE)),"PostAlerta",IF(ISNUMBER(VLOOKUP(A824,EXCL,1,FALSE)),"Excluida","no incluido")))</f>
        <v>no incluido</v>
      </c>
    </row>
    <row r="825" ht="15.75" customHeight="1">
      <c r="L825" s="12" t="str">
        <f>IF(ISNUMBER(VLOOKUP(A825,PRE,1,FALSE)),"PreAlerta",IF(ISNUMBER(VLOOKUP(A825,POST,1,FALSE)),"PostAlerta",IF(ISNUMBER(VLOOKUP(A825,EXCL,1,FALSE)),"Excluida","no incluido")))</f>
        <v>no incluido</v>
      </c>
    </row>
    <row r="826" ht="15.75" customHeight="1">
      <c r="L826" s="12" t="str">
        <f>IF(ISNUMBER(VLOOKUP(A826,PRE,1,FALSE)),"PreAlerta",IF(ISNUMBER(VLOOKUP(A826,POST,1,FALSE)),"PostAlerta",IF(ISNUMBER(VLOOKUP(A826,EXCL,1,FALSE)),"Excluida","no incluido")))</f>
        <v>no incluido</v>
      </c>
    </row>
    <row r="827" ht="15.75" customHeight="1">
      <c r="L827" s="12" t="str">
        <f>IF(ISNUMBER(VLOOKUP(A827,PRE,1,FALSE)),"PreAlerta",IF(ISNUMBER(VLOOKUP(A827,POST,1,FALSE)),"PostAlerta",IF(ISNUMBER(VLOOKUP(A827,EXCL,1,FALSE)),"Excluida","no incluido")))</f>
        <v>no incluido</v>
      </c>
    </row>
    <row r="828" ht="15.75" customHeight="1">
      <c r="L828" s="12" t="str">
        <f>IF(ISNUMBER(VLOOKUP(A828,PRE,1,FALSE)),"PreAlerta",IF(ISNUMBER(VLOOKUP(A828,POST,1,FALSE)),"PostAlerta",IF(ISNUMBER(VLOOKUP(A828,EXCL,1,FALSE)),"Excluida","no incluido")))</f>
        <v>no incluido</v>
      </c>
    </row>
    <row r="829" ht="15.75" customHeight="1">
      <c r="L829" s="12" t="str">
        <f>IF(ISNUMBER(VLOOKUP(A829,PRE,1,FALSE)),"PreAlerta",IF(ISNUMBER(VLOOKUP(A829,POST,1,FALSE)),"PostAlerta",IF(ISNUMBER(VLOOKUP(A829,EXCL,1,FALSE)),"Excluida","no incluido")))</f>
        <v>no incluido</v>
      </c>
    </row>
    <row r="830" ht="15.75" customHeight="1">
      <c r="L830" s="12" t="str">
        <f>IF(ISNUMBER(VLOOKUP(A830,PRE,1,FALSE)),"PreAlerta",IF(ISNUMBER(VLOOKUP(A830,POST,1,FALSE)),"PostAlerta",IF(ISNUMBER(VLOOKUP(A830,EXCL,1,FALSE)),"Excluida","no incluido")))</f>
        <v>no incluido</v>
      </c>
    </row>
    <row r="831" ht="15.75" customHeight="1">
      <c r="L831" s="12" t="str">
        <f>IF(ISNUMBER(VLOOKUP(A831,PRE,1,FALSE)),"PreAlerta",IF(ISNUMBER(VLOOKUP(A831,POST,1,FALSE)),"PostAlerta",IF(ISNUMBER(VLOOKUP(A831,EXCL,1,FALSE)),"Excluida","no incluido")))</f>
        <v>no incluido</v>
      </c>
    </row>
    <row r="832" ht="15.75" customHeight="1">
      <c r="L832" s="12" t="str">
        <f>IF(ISNUMBER(VLOOKUP(A832,PRE,1,FALSE)),"PreAlerta",IF(ISNUMBER(VLOOKUP(A832,POST,1,FALSE)),"PostAlerta",IF(ISNUMBER(VLOOKUP(A832,EXCL,1,FALSE)),"Excluida","no incluido")))</f>
        <v>no incluido</v>
      </c>
    </row>
    <row r="833" ht="15.75" customHeight="1">
      <c r="L833" s="12" t="str">
        <f>IF(ISNUMBER(VLOOKUP(A833,PRE,1,FALSE)),"PreAlerta",IF(ISNUMBER(VLOOKUP(A833,POST,1,FALSE)),"PostAlerta",IF(ISNUMBER(VLOOKUP(A833,EXCL,1,FALSE)),"Excluida","no incluido")))</f>
        <v>no incluido</v>
      </c>
    </row>
    <row r="834" ht="15.75" customHeight="1">
      <c r="L834" s="12" t="str">
        <f>IF(ISNUMBER(VLOOKUP(A834,PRE,1,FALSE)),"PreAlerta",IF(ISNUMBER(VLOOKUP(A834,POST,1,FALSE)),"PostAlerta",IF(ISNUMBER(VLOOKUP(A834,EXCL,1,FALSE)),"Excluida","no incluido")))</f>
        <v>no incluido</v>
      </c>
    </row>
    <row r="835" ht="15.75" customHeight="1">
      <c r="L835" s="12" t="str">
        <f>IF(ISNUMBER(VLOOKUP(A835,PRE,1,FALSE)),"PreAlerta",IF(ISNUMBER(VLOOKUP(A835,POST,1,FALSE)),"PostAlerta",IF(ISNUMBER(VLOOKUP(A835,EXCL,1,FALSE)),"Excluida","no incluido")))</f>
        <v>no incluido</v>
      </c>
    </row>
    <row r="836" ht="15.75" customHeight="1">
      <c r="L836" s="12" t="str">
        <f>IF(ISNUMBER(VLOOKUP(A836,PRE,1,FALSE)),"PreAlerta",IF(ISNUMBER(VLOOKUP(A836,POST,1,FALSE)),"PostAlerta",IF(ISNUMBER(VLOOKUP(A836,EXCL,1,FALSE)),"Excluida","no incluido")))</f>
        <v>no incluido</v>
      </c>
    </row>
    <row r="837" ht="15.75" customHeight="1">
      <c r="L837" s="12" t="str">
        <f>IF(ISNUMBER(VLOOKUP(A837,PRE,1,FALSE)),"PreAlerta",IF(ISNUMBER(VLOOKUP(A837,POST,1,FALSE)),"PostAlerta",IF(ISNUMBER(VLOOKUP(A837,EXCL,1,FALSE)),"Excluida","no incluido")))</f>
        <v>no incluido</v>
      </c>
    </row>
    <row r="838" ht="15.75" customHeight="1">
      <c r="L838" s="12" t="str">
        <f>IF(ISNUMBER(VLOOKUP(A838,PRE,1,FALSE)),"PreAlerta",IF(ISNUMBER(VLOOKUP(A838,POST,1,FALSE)),"PostAlerta",IF(ISNUMBER(VLOOKUP(A838,EXCL,1,FALSE)),"Excluida","no incluido")))</f>
        <v>no incluido</v>
      </c>
    </row>
    <row r="839" ht="15.75" customHeight="1">
      <c r="L839" s="12" t="str">
        <f>IF(ISNUMBER(VLOOKUP(A839,PRE,1,FALSE)),"PreAlerta",IF(ISNUMBER(VLOOKUP(A839,POST,1,FALSE)),"PostAlerta",IF(ISNUMBER(VLOOKUP(A839,EXCL,1,FALSE)),"Excluida","no incluido")))</f>
        <v>no incluido</v>
      </c>
    </row>
    <row r="840" ht="15.75" customHeight="1">
      <c r="L840" s="12" t="str">
        <f>IF(ISNUMBER(VLOOKUP(A840,PRE,1,FALSE)),"PreAlerta",IF(ISNUMBER(VLOOKUP(A840,POST,1,FALSE)),"PostAlerta",IF(ISNUMBER(VLOOKUP(A840,EXCL,1,FALSE)),"Excluida","no incluido")))</f>
        <v>no incluido</v>
      </c>
    </row>
    <row r="841" ht="15.75" customHeight="1">
      <c r="L841" s="12" t="str">
        <f>IF(ISNUMBER(VLOOKUP(A841,PRE,1,FALSE)),"PreAlerta",IF(ISNUMBER(VLOOKUP(A841,POST,1,FALSE)),"PostAlerta",IF(ISNUMBER(VLOOKUP(A841,EXCL,1,FALSE)),"Excluida","no incluido")))</f>
        <v>no incluido</v>
      </c>
    </row>
    <row r="842" ht="15.75" customHeight="1">
      <c r="L842" s="12" t="str">
        <f>IF(ISNUMBER(VLOOKUP(A842,PRE,1,FALSE)),"PreAlerta",IF(ISNUMBER(VLOOKUP(A842,POST,1,FALSE)),"PostAlerta",IF(ISNUMBER(VLOOKUP(A842,EXCL,1,FALSE)),"Excluida","no incluido")))</f>
        <v>no incluido</v>
      </c>
    </row>
    <row r="843" ht="15.75" customHeight="1">
      <c r="L843" s="12" t="str">
        <f>IF(ISNUMBER(VLOOKUP(A843,PRE,1,FALSE)),"PreAlerta",IF(ISNUMBER(VLOOKUP(A843,POST,1,FALSE)),"PostAlerta",IF(ISNUMBER(VLOOKUP(A843,EXCL,1,FALSE)),"Excluida","no incluido")))</f>
        <v>no incluido</v>
      </c>
    </row>
    <row r="844" ht="15.75" customHeight="1">
      <c r="L844" s="12" t="str">
        <f>IF(ISNUMBER(VLOOKUP(A844,PRE,1,FALSE)),"PreAlerta",IF(ISNUMBER(VLOOKUP(A844,POST,1,FALSE)),"PostAlerta",IF(ISNUMBER(VLOOKUP(A844,EXCL,1,FALSE)),"Excluida","no incluido")))</f>
        <v>no incluido</v>
      </c>
    </row>
    <row r="845" ht="15.75" customHeight="1">
      <c r="L845" s="12" t="str">
        <f>IF(ISNUMBER(VLOOKUP(A845,PRE,1,FALSE)),"PreAlerta",IF(ISNUMBER(VLOOKUP(A845,POST,1,FALSE)),"PostAlerta",IF(ISNUMBER(VLOOKUP(A845,EXCL,1,FALSE)),"Excluida","no incluido")))</f>
        <v>no incluido</v>
      </c>
    </row>
    <row r="846" ht="15.75" customHeight="1">
      <c r="L846" s="12" t="str">
        <f>IF(ISNUMBER(VLOOKUP(A846,PRE,1,FALSE)),"PreAlerta",IF(ISNUMBER(VLOOKUP(A846,POST,1,FALSE)),"PostAlerta",IF(ISNUMBER(VLOOKUP(A846,EXCL,1,FALSE)),"Excluida","no incluido")))</f>
        <v>no incluido</v>
      </c>
    </row>
    <row r="847" ht="15.75" customHeight="1">
      <c r="L847" s="12" t="str">
        <f>IF(ISNUMBER(VLOOKUP(A847,PRE,1,FALSE)),"PreAlerta",IF(ISNUMBER(VLOOKUP(A847,POST,1,FALSE)),"PostAlerta",IF(ISNUMBER(VLOOKUP(A847,EXCL,1,FALSE)),"Excluida","no incluido")))</f>
        <v>no incluido</v>
      </c>
    </row>
    <row r="848" ht="15.75" customHeight="1">
      <c r="L848" s="12" t="str">
        <f>IF(ISNUMBER(VLOOKUP(A848,PRE,1,FALSE)),"PreAlerta",IF(ISNUMBER(VLOOKUP(A848,POST,1,FALSE)),"PostAlerta",IF(ISNUMBER(VLOOKUP(A848,EXCL,1,FALSE)),"Excluida","no incluido")))</f>
        <v>no incluido</v>
      </c>
    </row>
    <row r="849" ht="15.75" customHeight="1">
      <c r="L849" s="12" t="str">
        <f>IF(ISNUMBER(VLOOKUP(A849,PRE,1,FALSE)),"PreAlerta",IF(ISNUMBER(VLOOKUP(A849,POST,1,FALSE)),"PostAlerta",IF(ISNUMBER(VLOOKUP(A849,EXCL,1,FALSE)),"Excluida","no incluido")))</f>
        <v>no incluido</v>
      </c>
    </row>
    <row r="850" ht="15.75" customHeight="1">
      <c r="L850" s="12" t="str">
        <f>IF(ISNUMBER(VLOOKUP(A850,PRE,1,FALSE)),"PreAlerta",IF(ISNUMBER(VLOOKUP(A850,POST,1,FALSE)),"PostAlerta",IF(ISNUMBER(VLOOKUP(A850,EXCL,1,FALSE)),"Excluida","no incluido")))</f>
        <v>no incluido</v>
      </c>
    </row>
    <row r="851" ht="15.75" customHeight="1">
      <c r="L851" s="12" t="str">
        <f>IF(ISNUMBER(VLOOKUP(A851,PRE,1,FALSE)),"PreAlerta",IF(ISNUMBER(VLOOKUP(A851,POST,1,FALSE)),"PostAlerta",IF(ISNUMBER(VLOOKUP(A851,EXCL,1,FALSE)),"Excluida","no incluido")))</f>
        <v>no incluido</v>
      </c>
    </row>
    <row r="852" ht="15.75" customHeight="1">
      <c r="L852" s="12" t="str">
        <f>IF(ISNUMBER(VLOOKUP(A852,PRE,1,FALSE)),"PreAlerta",IF(ISNUMBER(VLOOKUP(A852,POST,1,FALSE)),"PostAlerta",IF(ISNUMBER(VLOOKUP(A852,EXCL,1,FALSE)),"Excluida","no incluido")))</f>
        <v>no incluido</v>
      </c>
    </row>
    <row r="853" ht="15.75" customHeight="1">
      <c r="L853" s="12" t="str">
        <f>IF(ISNUMBER(VLOOKUP(A853,PRE,1,FALSE)),"PreAlerta",IF(ISNUMBER(VLOOKUP(A853,POST,1,FALSE)),"PostAlerta",IF(ISNUMBER(VLOOKUP(A853,EXCL,1,FALSE)),"Excluida","no incluido")))</f>
        <v>no incluido</v>
      </c>
    </row>
    <row r="854" ht="15.75" customHeight="1">
      <c r="L854" s="12" t="str">
        <f>IF(ISNUMBER(VLOOKUP(A854,PRE,1,FALSE)),"PreAlerta",IF(ISNUMBER(VLOOKUP(A854,POST,1,FALSE)),"PostAlerta",IF(ISNUMBER(VLOOKUP(A854,EXCL,1,FALSE)),"Excluida","no incluido")))</f>
        <v>no incluido</v>
      </c>
    </row>
    <row r="855" ht="15.75" customHeight="1">
      <c r="L855" s="12" t="str">
        <f>IF(ISNUMBER(VLOOKUP(A855,PRE,1,FALSE)),"PreAlerta",IF(ISNUMBER(VLOOKUP(A855,POST,1,FALSE)),"PostAlerta",IF(ISNUMBER(VLOOKUP(A855,EXCL,1,FALSE)),"Excluida","no incluido")))</f>
        <v>no incluido</v>
      </c>
    </row>
    <row r="856" ht="15.75" customHeight="1">
      <c r="L856" s="12" t="str">
        <f>IF(ISNUMBER(VLOOKUP(A856,PRE,1,FALSE)),"PreAlerta",IF(ISNUMBER(VLOOKUP(A856,POST,1,FALSE)),"PostAlerta",IF(ISNUMBER(VLOOKUP(A856,EXCL,1,FALSE)),"Excluida","no incluido")))</f>
        <v>no incluido</v>
      </c>
    </row>
    <row r="857" ht="15.75" customHeight="1">
      <c r="L857" s="12" t="str">
        <f>IF(ISNUMBER(VLOOKUP(A857,PRE,1,FALSE)),"PreAlerta",IF(ISNUMBER(VLOOKUP(A857,POST,1,FALSE)),"PostAlerta",IF(ISNUMBER(VLOOKUP(A857,EXCL,1,FALSE)),"Excluida","no incluido")))</f>
        <v>no incluido</v>
      </c>
    </row>
    <row r="858" ht="15.75" customHeight="1">
      <c r="L858" s="12" t="str">
        <f>IF(ISNUMBER(VLOOKUP(A858,PRE,1,FALSE)),"PreAlerta",IF(ISNUMBER(VLOOKUP(A858,POST,1,FALSE)),"PostAlerta",IF(ISNUMBER(VLOOKUP(A858,EXCL,1,FALSE)),"Excluida","no incluido")))</f>
        <v>no incluido</v>
      </c>
    </row>
    <row r="859" ht="15.75" customHeight="1">
      <c r="L859" s="12" t="str">
        <f>IF(ISNUMBER(VLOOKUP(A859,PRE,1,FALSE)),"PreAlerta",IF(ISNUMBER(VLOOKUP(A859,POST,1,FALSE)),"PostAlerta",IF(ISNUMBER(VLOOKUP(A859,EXCL,1,FALSE)),"Excluida","no incluido")))</f>
        <v>no incluido</v>
      </c>
    </row>
    <row r="860" ht="15.75" customHeight="1">
      <c r="L860" s="12" t="str">
        <f>IF(ISNUMBER(VLOOKUP(A860,PRE,1,FALSE)),"PreAlerta",IF(ISNUMBER(VLOOKUP(A860,POST,1,FALSE)),"PostAlerta",IF(ISNUMBER(VLOOKUP(A860,EXCL,1,FALSE)),"Excluida","no incluido")))</f>
        <v>no incluido</v>
      </c>
    </row>
    <row r="861" ht="15.75" customHeight="1">
      <c r="L861" s="12" t="str">
        <f>IF(ISNUMBER(VLOOKUP(A861,PRE,1,FALSE)),"PreAlerta",IF(ISNUMBER(VLOOKUP(A861,POST,1,FALSE)),"PostAlerta",IF(ISNUMBER(VLOOKUP(A861,EXCL,1,FALSE)),"Excluida","no incluido")))</f>
        <v>no incluido</v>
      </c>
    </row>
    <row r="862" ht="15.75" customHeight="1">
      <c r="L862" s="12" t="str">
        <f>IF(ISNUMBER(VLOOKUP(A862,PRE,1,FALSE)),"PreAlerta",IF(ISNUMBER(VLOOKUP(A862,POST,1,FALSE)),"PostAlerta",IF(ISNUMBER(VLOOKUP(A862,EXCL,1,FALSE)),"Excluida","no incluido")))</f>
        <v>no incluido</v>
      </c>
    </row>
    <row r="863" ht="15.75" customHeight="1">
      <c r="L863" s="12" t="str">
        <f>IF(ISNUMBER(VLOOKUP(A863,PRE,1,FALSE)),"PreAlerta",IF(ISNUMBER(VLOOKUP(A863,POST,1,FALSE)),"PostAlerta",IF(ISNUMBER(VLOOKUP(A863,EXCL,1,FALSE)),"Excluida","no incluido")))</f>
        <v>no incluido</v>
      </c>
    </row>
    <row r="864" ht="15.75" customHeight="1">
      <c r="L864" s="12" t="str">
        <f>IF(ISNUMBER(VLOOKUP(A864,PRE,1,FALSE)),"PreAlerta",IF(ISNUMBER(VLOOKUP(A864,POST,1,FALSE)),"PostAlerta",IF(ISNUMBER(VLOOKUP(A864,EXCL,1,FALSE)),"Excluida","no incluido")))</f>
        <v>no incluido</v>
      </c>
    </row>
    <row r="865" ht="15.75" customHeight="1">
      <c r="L865" s="12" t="str">
        <f>IF(ISNUMBER(VLOOKUP(A865,PRE,1,FALSE)),"PreAlerta",IF(ISNUMBER(VLOOKUP(A865,POST,1,FALSE)),"PostAlerta",IF(ISNUMBER(VLOOKUP(A865,EXCL,1,FALSE)),"Excluida","no incluido")))</f>
        <v>no incluido</v>
      </c>
    </row>
    <row r="866" ht="15.75" customHeight="1">
      <c r="L866" s="12" t="str">
        <f>IF(ISNUMBER(VLOOKUP(A866,PRE,1,FALSE)),"PreAlerta",IF(ISNUMBER(VLOOKUP(A866,POST,1,FALSE)),"PostAlerta",IF(ISNUMBER(VLOOKUP(A866,EXCL,1,FALSE)),"Excluida","no incluido")))</f>
        <v>no incluido</v>
      </c>
    </row>
    <row r="867" ht="15.75" customHeight="1">
      <c r="L867" s="12" t="str">
        <f>IF(ISNUMBER(VLOOKUP(A867,PRE,1,FALSE)),"PreAlerta",IF(ISNUMBER(VLOOKUP(A867,POST,1,FALSE)),"PostAlerta",IF(ISNUMBER(VLOOKUP(A867,EXCL,1,FALSE)),"Excluida","no incluido")))</f>
        <v>no incluido</v>
      </c>
    </row>
    <row r="868" ht="15.75" customHeight="1">
      <c r="L868" s="12" t="str">
        <f>IF(ISNUMBER(VLOOKUP(A868,PRE,1,FALSE)),"PreAlerta",IF(ISNUMBER(VLOOKUP(A868,POST,1,FALSE)),"PostAlerta",IF(ISNUMBER(VLOOKUP(A868,EXCL,1,FALSE)),"Excluida","no incluido")))</f>
        <v>no incluido</v>
      </c>
    </row>
    <row r="869" ht="15.75" customHeight="1">
      <c r="L869" s="12" t="str">
        <f>IF(ISNUMBER(VLOOKUP(A869,PRE,1,FALSE)),"PreAlerta",IF(ISNUMBER(VLOOKUP(A869,POST,1,FALSE)),"PostAlerta",IF(ISNUMBER(VLOOKUP(A869,EXCL,1,FALSE)),"Excluida","no incluido")))</f>
        <v>no incluido</v>
      </c>
    </row>
    <row r="870" ht="15.75" customHeight="1">
      <c r="L870" s="12" t="str">
        <f>IF(ISNUMBER(VLOOKUP(A870,PRE,1,FALSE)),"PreAlerta",IF(ISNUMBER(VLOOKUP(A870,POST,1,FALSE)),"PostAlerta",IF(ISNUMBER(VLOOKUP(A870,EXCL,1,FALSE)),"Excluida","no incluido")))</f>
        <v>no incluido</v>
      </c>
    </row>
    <row r="871" ht="15.75" customHeight="1">
      <c r="L871" s="12" t="str">
        <f>IF(ISNUMBER(VLOOKUP(A871,PRE,1,FALSE)),"PreAlerta",IF(ISNUMBER(VLOOKUP(A871,POST,1,FALSE)),"PostAlerta",IF(ISNUMBER(VLOOKUP(A871,EXCL,1,FALSE)),"Excluida","no incluido")))</f>
        <v>no incluido</v>
      </c>
    </row>
    <row r="872" ht="15.75" customHeight="1">
      <c r="L872" s="12" t="str">
        <f>IF(ISNUMBER(VLOOKUP(A872,PRE,1,FALSE)),"PreAlerta",IF(ISNUMBER(VLOOKUP(A872,POST,1,FALSE)),"PostAlerta",IF(ISNUMBER(VLOOKUP(A872,EXCL,1,FALSE)),"Excluida","no incluido")))</f>
        <v>no incluido</v>
      </c>
    </row>
    <row r="873" ht="15.75" customHeight="1">
      <c r="L873" s="12" t="str">
        <f>IF(ISNUMBER(VLOOKUP(A873,PRE,1,FALSE)),"PreAlerta",IF(ISNUMBER(VLOOKUP(A873,POST,1,FALSE)),"PostAlerta",IF(ISNUMBER(VLOOKUP(A873,EXCL,1,FALSE)),"Excluida","no incluido")))</f>
        <v>no incluido</v>
      </c>
    </row>
    <row r="874" ht="15.75" customHeight="1">
      <c r="L874" s="12" t="str">
        <f>IF(ISNUMBER(VLOOKUP(A874,PRE,1,FALSE)),"PreAlerta",IF(ISNUMBER(VLOOKUP(A874,POST,1,FALSE)),"PostAlerta",IF(ISNUMBER(VLOOKUP(A874,EXCL,1,FALSE)),"Excluida","no incluido")))</f>
        <v>no incluido</v>
      </c>
    </row>
    <row r="875" ht="15.75" customHeight="1">
      <c r="L875" s="12" t="str">
        <f>IF(ISNUMBER(VLOOKUP(A875,PRE,1,FALSE)),"PreAlerta",IF(ISNUMBER(VLOOKUP(A875,POST,1,FALSE)),"PostAlerta",IF(ISNUMBER(VLOOKUP(A875,EXCL,1,FALSE)),"Excluida","no incluido")))</f>
        <v>no incluido</v>
      </c>
    </row>
    <row r="876" ht="15.75" customHeight="1">
      <c r="L876" s="12" t="str">
        <f>IF(ISNUMBER(VLOOKUP(A876,PRE,1,FALSE)),"PreAlerta",IF(ISNUMBER(VLOOKUP(A876,POST,1,FALSE)),"PostAlerta",IF(ISNUMBER(VLOOKUP(A876,EXCL,1,FALSE)),"Excluida","no incluido")))</f>
        <v>no incluido</v>
      </c>
    </row>
    <row r="877" ht="15.75" customHeight="1">
      <c r="L877" s="12" t="str">
        <f>IF(ISNUMBER(VLOOKUP(A877,PRE,1,FALSE)),"PreAlerta",IF(ISNUMBER(VLOOKUP(A877,POST,1,FALSE)),"PostAlerta",IF(ISNUMBER(VLOOKUP(A877,EXCL,1,FALSE)),"Excluida","no incluido")))</f>
        <v>no incluido</v>
      </c>
    </row>
    <row r="878" ht="15.75" customHeight="1">
      <c r="L878" s="12" t="str">
        <f>IF(ISNUMBER(VLOOKUP(A878,PRE,1,FALSE)),"PreAlerta",IF(ISNUMBER(VLOOKUP(A878,POST,1,FALSE)),"PostAlerta",IF(ISNUMBER(VLOOKUP(A878,EXCL,1,FALSE)),"Excluida","no incluido")))</f>
        <v>no incluido</v>
      </c>
    </row>
    <row r="879" ht="15.75" customHeight="1">
      <c r="L879" s="12" t="str">
        <f>IF(ISNUMBER(VLOOKUP(A879,PRE,1,FALSE)),"PreAlerta",IF(ISNUMBER(VLOOKUP(A879,POST,1,FALSE)),"PostAlerta",IF(ISNUMBER(VLOOKUP(A879,EXCL,1,FALSE)),"Excluida","no incluido")))</f>
        <v>no incluido</v>
      </c>
    </row>
    <row r="880" ht="15.75" customHeight="1">
      <c r="L880" s="12" t="str">
        <f>IF(ISNUMBER(VLOOKUP(A880,PRE,1,FALSE)),"PreAlerta",IF(ISNUMBER(VLOOKUP(A880,POST,1,FALSE)),"PostAlerta",IF(ISNUMBER(VLOOKUP(A880,EXCL,1,FALSE)),"Excluida","no incluido")))</f>
        <v>no incluido</v>
      </c>
    </row>
    <row r="881" ht="15.75" customHeight="1">
      <c r="L881" s="12" t="str">
        <f>IF(ISNUMBER(VLOOKUP(A881,PRE,1,FALSE)),"PreAlerta",IF(ISNUMBER(VLOOKUP(A881,POST,1,FALSE)),"PostAlerta",IF(ISNUMBER(VLOOKUP(A881,EXCL,1,FALSE)),"Excluida","no incluido")))</f>
        <v>no incluido</v>
      </c>
    </row>
    <row r="882" ht="15.75" customHeight="1">
      <c r="L882" s="12" t="str">
        <f>IF(ISNUMBER(VLOOKUP(A882,PRE,1,FALSE)),"PreAlerta",IF(ISNUMBER(VLOOKUP(A882,POST,1,FALSE)),"PostAlerta",IF(ISNUMBER(VLOOKUP(A882,EXCL,1,FALSE)),"Excluida","no incluido")))</f>
        <v>no incluido</v>
      </c>
    </row>
    <row r="883" ht="15.75" customHeight="1">
      <c r="L883" s="12" t="str">
        <f>IF(ISNUMBER(VLOOKUP(A883,PRE,1,FALSE)),"PreAlerta",IF(ISNUMBER(VLOOKUP(A883,POST,1,FALSE)),"PostAlerta",IF(ISNUMBER(VLOOKUP(A883,EXCL,1,FALSE)),"Excluida","no incluido")))</f>
        <v>no incluido</v>
      </c>
    </row>
    <row r="884" ht="15.75" customHeight="1">
      <c r="L884" s="12" t="str">
        <f>IF(ISNUMBER(VLOOKUP(A884,PRE,1,FALSE)),"PreAlerta",IF(ISNUMBER(VLOOKUP(A884,POST,1,FALSE)),"PostAlerta",IF(ISNUMBER(VLOOKUP(A884,EXCL,1,FALSE)),"Excluida","no incluido")))</f>
        <v>no incluido</v>
      </c>
    </row>
    <row r="885" ht="15.75" customHeight="1">
      <c r="L885" s="12" t="str">
        <f>IF(ISNUMBER(VLOOKUP(A885,PRE,1,FALSE)),"PreAlerta",IF(ISNUMBER(VLOOKUP(A885,POST,1,FALSE)),"PostAlerta",IF(ISNUMBER(VLOOKUP(A885,EXCL,1,FALSE)),"Excluida","no incluido")))</f>
        <v>no incluido</v>
      </c>
    </row>
    <row r="886" ht="15.75" customHeight="1">
      <c r="L886" s="12" t="str">
        <f>IF(ISNUMBER(VLOOKUP(A886,PRE,1,FALSE)),"PreAlerta",IF(ISNUMBER(VLOOKUP(A886,POST,1,FALSE)),"PostAlerta",IF(ISNUMBER(VLOOKUP(A886,EXCL,1,FALSE)),"Excluida","no incluido")))</f>
        <v>no incluido</v>
      </c>
    </row>
    <row r="887" ht="15.75" customHeight="1">
      <c r="L887" s="12" t="str">
        <f>IF(ISNUMBER(VLOOKUP(A887,PRE,1,FALSE)),"PreAlerta",IF(ISNUMBER(VLOOKUP(A887,POST,1,FALSE)),"PostAlerta",IF(ISNUMBER(VLOOKUP(A887,EXCL,1,FALSE)),"Excluida","no incluido")))</f>
        <v>no incluido</v>
      </c>
    </row>
    <row r="888" ht="15.75" customHeight="1">
      <c r="L888" s="12" t="str">
        <f>IF(ISNUMBER(VLOOKUP(A888,PRE,1,FALSE)),"PreAlerta",IF(ISNUMBER(VLOOKUP(A888,POST,1,FALSE)),"PostAlerta",IF(ISNUMBER(VLOOKUP(A888,EXCL,1,FALSE)),"Excluida","no incluido")))</f>
        <v>no incluido</v>
      </c>
    </row>
    <row r="889" ht="15.75" customHeight="1">
      <c r="L889" s="12" t="str">
        <f>IF(ISNUMBER(VLOOKUP(A889,PRE,1,FALSE)),"PreAlerta",IF(ISNUMBER(VLOOKUP(A889,POST,1,FALSE)),"PostAlerta",IF(ISNUMBER(VLOOKUP(A889,EXCL,1,FALSE)),"Excluida","no incluido")))</f>
        <v>no incluido</v>
      </c>
    </row>
    <row r="890" ht="15.75" customHeight="1">
      <c r="L890" s="12" t="str">
        <f>IF(ISNUMBER(VLOOKUP(A890,PRE,1,FALSE)),"PreAlerta",IF(ISNUMBER(VLOOKUP(A890,POST,1,FALSE)),"PostAlerta",IF(ISNUMBER(VLOOKUP(A890,EXCL,1,FALSE)),"Excluida","no incluido")))</f>
        <v>no incluido</v>
      </c>
    </row>
    <row r="891" ht="15.75" customHeight="1">
      <c r="L891" s="12" t="str">
        <f>IF(ISNUMBER(VLOOKUP(A891,PRE,1,FALSE)),"PreAlerta",IF(ISNUMBER(VLOOKUP(A891,POST,1,FALSE)),"PostAlerta",IF(ISNUMBER(VLOOKUP(A891,EXCL,1,FALSE)),"Excluida","no incluido")))</f>
        <v>no incluido</v>
      </c>
    </row>
    <row r="892" ht="15.75" customHeight="1">
      <c r="L892" s="12" t="str">
        <f>IF(ISNUMBER(VLOOKUP(A892,PRE,1,FALSE)),"PreAlerta",IF(ISNUMBER(VLOOKUP(A892,POST,1,FALSE)),"PostAlerta",IF(ISNUMBER(VLOOKUP(A892,EXCL,1,FALSE)),"Excluida","no incluido")))</f>
        <v>no incluido</v>
      </c>
    </row>
    <row r="893" ht="15.75" customHeight="1">
      <c r="L893" s="12" t="str">
        <f>IF(ISNUMBER(VLOOKUP(A893,PRE,1,FALSE)),"PreAlerta",IF(ISNUMBER(VLOOKUP(A893,POST,1,FALSE)),"PostAlerta",IF(ISNUMBER(VLOOKUP(A893,EXCL,1,FALSE)),"Excluida","no incluido")))</f>
        <v>no incluido</v>
      </c>
    </row>
    <row r="894" ht="15.75" customHeight="1">
      <c r="L894" s="12" t="str">
        <f>IF(ISNUMBER(VLOOKUP(A894,PRE,1,FALSE)),"PreAlerta",IF(ISNUMBER(VLOOKUP(A894,POST,1,FALSE)),"PostAlerta",IF(ISNUMBER(VLOOKUP(A894,EXCL,1,FALSE)),"Excluida","no incluido")))</f>
        <v>no incluido</v>
      </c>
    </row>
    <row r="895" ht="15.75" customHeight="1">
      <c r="L895" s="12" t="str">
        <f>IF(ISNUMBER(VLOOKUP(A895,PRE,1,FALSE)),"PreAlerta",IF(ISNUMBER(VLOOKUP(A895,POST,1,FALSE)),"PostAlerta",IF(ISNUMBER(VLOOKUP(A895,EXCL,1,FALSE)),"Excluida","no incluido")))</f>
        <v>no incluido</v>
      </c>
    </row>
    <row r="896" ht="15.75" customHeight="1">
      <c r="L896" s="12" t="str">
        <f>IF(ISNUMBER(VLOOKUP(A896,PRE,1,FALSE)),"PreAlerta",IF(ISNUMBER(VLOOKUP(A896,POST,1,FALSE)),"PostAlerta",IF(ISNUMBER(VLOOKUP(A896,EXCL,1,FALSE)),"Excluida","no incluido")))</f>
        <v>no incluido</v>
      </c>
    </row>
    <row r="897" ht="15.75" customHeight="1">
      <c r="L897" s="12" t="str">
        <f>IF(ISNUMBER(VLOOKUP(A897,PRE,1,FALSE)),"PreAlerta",IF(ISNUMBER(VLOOKUP(A897,POST,1,FALSE)),"PostAlerta",IF(ISNUMBER(VLOOKUP(A897,EXCL,1,FALSE)),"Excluida","no incluido")))</f>
        <v>no incluido</v>
      </c>
    </row>
    <row r="898" ht="15.75" customHeight="1">
      <c r="L898" s="12" t="str">
        <f>IF(ISNUMBER(VLOOKUP(A898,PRE,1,FALSE)),"PreAlerta",IF(ISNUMBER(VLOOKUP(A898,POST,1,FALSE)),"PostAlerta",IF(ISNUMBER(VLOOKUP(A898,EXCL,1,FALSE)),"Excluida","no incluido")))</f>
        <v>no incluido</v>
      </c>
    </row>
    <row r="899" ht="15.75" customHeight="1">
      <c r="L899" s="12" t="str">
        <f>IF(ISNUMBER(VLOOKUP(A899,PRE,1,FALSE)),"PreAlerta",IF(ISNUMBER(VLOOKUP(A899,POST,1,FALSE)),"PostAlerta",IF(ISNUMBER(VLOOKUP(A899,EXCL,1,FALSE)),"Excluida","no incluido")))</f>
        <v>no incluido</v>
      </c>
    </row>
    <row r="900" ht="15.75" customHeight="1">
      <c r="L900" s="12" t="str">
        <f>IF(ISNUMBER(VLOOKUP(A900,PRE,1,FALSE)),"PreAlerta",IF(ISNUMBER(VLOOKUP(A900,POST,1,FALSE)),"PostAlerta",IF(ISNUMBER(VLOOKUP(A900,EXCL,1,FALSE)),"Excluida","no incluido")))</f>
        <v>no incluido</v>
      </c>
    </row>
    <row r="901" ht="15.75" customHeight="1">
      <c r="L901" s="12" t="str">
        <f>IF(ISNUMBER(VLOOKUP(A901,PRE,1,FALSE)),"PreAlerta",IF(ISNUMBER(VLOOKUP(A901,POST,1,FALSE)),"PostAlerta",IF(ISNUMBER(VLOOKUP(A901,EXCL,1,FALSE)),"Excluida","no incluido")))</f>
        <v>no incluido</v>
      </c>
    </row>
    <row r="902" ht="15.75" customHeight="1">
      <c r="L902" s="12" t="str">
        <f>IF(ISNUMBER(VLOOKUP(A902,PRE,1,FALSE)),"PreAlerta",IF(ISNUMBER(VLOOKUP(A902,POST,1,FALSE)),"PostAlerta",IF(ISNUMBER(VLOOKUP(A902,EXCL,1,FALSE)),"Excluida","no incluido")))</f>
        <v>no incluido</v>
      </c>
    </row>
    <row r="903" ht="15.75" customHeight="1">
      <c r="L903" s="12" t="str">
        <f>IF(ISNUMBER(VLOOKUP(A903,PRE,1,FALSE)),"PreAlerta",IF(ISNUMBER(VLOOKUP(A903,POST,1,FALSE)),"PostAlerta",IF(ISNUMBER(VLOOKUP(A903,EXCL,1,FALSE)),"Excluida","no incluido")))</f>
        <v>no incluido</v>
      </c>
    </row>
    <row r="904" ht="15.75" customHeight="1">
      <c r="L904" s="12" t="str">
        <f>IF(ISNUMBER(VLOOKUP(A904,PRE,1,FALSE)),"PreAlerta",IF(ISNUMBER(VLOOKUP(A904,POST,1,FALSE)),"PostAlerta",IF(ISNUMBER(VLOOKUP(A904,EXCL,1,FALSE)),"Excluida","no incluido")))</f>
        <v>no incluido</v>
      </c>
    </row>
    <row r="905" ht="15.75" customHeight="1">
      <c r="L905" s="12" t="str">
        <f>IF(ISNUMBER(VLOOKUP(A905,PRE,1,FALSE)),"PreAlerta",IF(ISNUMBER(VLOOKUP(A905,POST,1,FALSE)),"PostAlerta",IF(ISNUMBER(VLOOKUP(A905,EXCL,1,FALSE)),"Excluida","no incluido")))</f>
        <v>no incluido</v>
      </c>
    </row>
    <row r="906" ht="15.75" customHeight="1">
      <c r="L906" s="12" t="str">
        <f>IF(ISNUMBER(VLOOKUP(A906,PRE,1,FALSE)),"PreAlerta",IF(ISNUMBER(VLOOKUP(A906,POST,1,FALSE)),"PostAlerta",IF(ISNUMBER(VLOOKUP(A906,EXCL,1,FALSE)),"Excluida","no incluido")))</f>
        <v>no incluido</v>
      </c>
    </row>
    <row r="907" ht="15.75" customHeight="1">
      <c r="L907" s="12" t="str">
        <f>IF(ISNUMBER(VLOOKUP(A907,PRE,1,FALSE)),"PreAlerta",IF(ISNUMBER(VLOOKUP(A907,POST,1,FALSE)),"PostAlerta",IF(ISNUMBER(VLOOKUP(A907,EXCL,1,FALSE)),"Excluida","no incluido")))</f>
        <v>no incluido</v>
      </c>
    </row>
    <row r="908" ht="15.75" customHeight="1">
      <c r="L908" s="12" t="str">
        <f>IF(ISNUMBER(VLOOKUP(A908,PRE,1,FALSE)),"PreAlerta",IF(ISNUMBER(VLOOKUP(A908,POST,1,FALSE)),"PostAlerta",IF(ISNUMBER(VLOOKUP(A908,EXCL,1,FALSE)),"Excluida","no incluido")))</f>
        <v>no incluido</v>
      </c>
    </row>
    <row r="909" ht="15.75" customHeight="1">
      <c r="L909" s="12" t="str">
        <f>IF(ISNUMBER(VLOOKUP(A909,PRE,1,FALSE)),"PreAlerta",IF(ISNUMBER(VLOOKUP(A909,POST,1,FALSE)),"PostAlerta",IF(ISNUMBER(VLOOKUP(A909,EXCL,1,FALSE)),"Excluida","no incluido")))</f>
        <v>no incluido</v>
      </c>
    </row>
    <row r="910" ht="15.75" customHeight="1">
      <c r="L910" s="12" t="str">
        <f>IF(ISNUMBER(VLOOKUP(A910,PRE,1,FALSE)),"PreAlerta",IF(ISNUMBER(VLOOKUP(A910,POST,1,FALSE)),"PostAlerta",IF(ISNUMBER(VLOOKUP(A910,EXCL,1,FALSE)),"Excluida","no incluido")))</f>
        <v>no incluido</v>
      </c>
    </row>
    <row r="911" ht="15.75" customHeight="1">
      <c r="L911" s="12" t="str">
        <f>IF(ISNUMBER(VLOOKUP(A911,PRE,1,FALSE)),"PreAlerta",IF(ISNUMBER(VLOOKUP(A911,POST,1,FALSE)),"PostAlerta",IF(ISNUMBER(VLOOKUP(A911,EXCL,1,FALSE)),"Excluida","no incluido")))</f>
        <v>no incluido</v>
      </c>
    </row>
    <row r="912" ht="15.75" customHeight="1">
      <c r="L912" s="12" t="str">
        <f>IF(ISNUMBER(VLOOKUP(A912,PRE,1,FALSE)),"PreAlerta",IF(ISNUMBER(VLOOKUP(A912,POST,1,FALSE)),"PostAlerta",IF(ISNUMBER(VLOOKUP(A912,EXCL,1,FALSE)),"Excluida","no incluido")))</f>
        <v>no incluido</v>
      </c>
    </row>
    <row r="913" ht="15.75" customHeight="1">
      <c r="L913" s="12" t="str">
        <f>IF(ISNUMBER(VLOOKUP(A913,PRE,1,FALSE)),"PreAlerta",IF(ISNUMBER(VLOOKUP(A913,POST,1,FALSE)),"PostAlerta",IF(ISNUMBER(VLOOKUP(A913,EXCL,1,FALSE)),"Excluida","no incluido")))</f>
        <v>no incluido</v>
      </c>
    </row>
    <row r="914" ht="15.75" customHeight="1">
      <c r="L914" s="12" t="str">
        <f>IF(ISNUMBER(VLOOKUP(A914,PRE,1,FALSE)),"PreAlerta",IF(ISNUMBER(VLOOKUP(A914,POST,1,FALSE)),"PostAlerta",IF(ISNUMBER(VLOOKUP(A914,EXCL,1,FALSE)),"Excluida","no incluido")))</f>
        <v>no incluido</v>
      </c>
    </row>
    <row r="915" ht="15.75" customHeight="1">
      <c r="L915" s="12" t="str">
        <f>IF(ISNUMBER(VLOOKUP(A915,PRE,1,FALSE)),"PreAlerta",IF(ISNUMBER(VLOOKUP(A915,POST,1,FALSE)),"PostAlerta",IF(ISNUMBER(VLOOKUP(A915,EXCL,1,FALSE)),"Excluida","no incluido")))</f>
        <v>no incluido</v>
      </c>
    </row>
    <row r="916" ht="15.75" customHeight="1">
      <c r="L916" s="12" t="str">
        <f>IF(ISNUMBER(VLOOKUP(A916,PRE,1,FALSE)),"PreAlerta",IF(ISNUMBER(VLOOKUP(A916,POST,1,FALSE)),"PostAlerta",IF(ISNUMBER(VLOOKUP(A916,EXCL,1,FALSE)),"Excluida","no incluido")))</f>
        <v>no incluido</v>
      </c>
    </row>
    <row r="917" ht="15.75" customHeight="1">
      <c r="L917" s="12" t="str">
        <f>IF(ISNUMBER(VLOOKUP(A917,PRE,1,FALSE)),"PreAlerta",IF(ISNUMBER(VLOOKUP(A917,POST,1,FALSE)),"PostAlerta",IF(ISNUMBER(VLOOKUP(A917,EXCL,1,FALSE)),"Excluida","no incluido")))</f>
        <v>no incluido</v>
      </c>
    </row>
    <row r="918" ht="15.75" customHeight="1">
      <c r="L918" s="12" t="str">
        <f>IF(ISNUMBER(VLOOKUP(A918,PRE,1,FALSE)),"PreAlerta",IF(ISNUMBER(VLOOKUP(A918,POST,1,FALSE)),"PostAlerta",IF(ISNUMBER(VLOOKUP(A918,EXCL,1,FALSE)),"Excluida","no incluido")))</f>
        <v>no incluido</v>
      </c>
    </row>
    <row r="919" ht="15.75" customHeight="1">
      <c r="L919" s="12" t="str">
        <f>IF(ISNUMBER(VLOOKUP(A919,PRE,1,FALSE)),"PreAlerta",IF(ISNUMBER(VLOOKUP(A919,POST,1,FALSE)),"PostAlerta",IF(ISNUMBER(VLOOKUP(A919,EXCL,1,FALSE)),"Excluida","no incluido")))</f>
        <v>no incluido</v>
      </c>
    </row>
    <row r="920" ht="15.75" customHeight="1">
      <c r="L920" s="12" t="str">
        <f>IF(ISNUMBER(VLOOKUP(A920,PRE,1,FALSE)),"PreAlerta",IF(ISNUMBER(VLOOKUP(A920,POST,1,FALSE)),"PostAlerta",IF(ISNUMBER(VLOOKUP(A920,EXCL,1,FALSE)),"Excluida","no incluido")))</f>
        <v>no incluido</v>
      </c>
    </row>
    <row r="921" ht="15.75" customHeight="1">
      <c r="L921" s="12" t="str">
        <f>IF(ISNUMBER(VLOOKUP(A921,PRE,1,FALSE)),"PreAlerta",IF(ISNUMBER(VLOOKUP(A921,POST,1,FALSE)),"PostAlerta",IF(ISNUMBER(VLOOKUP(A921,EXCL,1,FALSE)),"Excluida","no incluido")))</f>
        <v>no incluido</v>
      </c>
    </row>
    <row r="922" ht="15.75" customHeight="1">
      <c r="L922" s="12" t="str">
        <f>IF(ISNUMBER(VLOOKUP(A922,PRE,1,FALSE)),"PreAlerta",IF(ISNUMBER(VLOOKUP(A922,POST,1,FALSE)),"PostAlerta",IF(ISNUMBER(VLOOKUP(A922,EXCL,1,FALSE)),"Excluida","no incluido")))</f>
        <v>no incluido</v>
      </c>
    </row>
    <row r="923" ht="15.75" customHeight="1">
      <c r="L923" s="12" t="str">
        <f>IF(ISNUMBER(VLOOKUP(A923,PRE,1,FALSE)),"PreAlerta",IF(ISNUMBER(VLOOKUP(A923,POST,1,FALSE)),"PostAlerta",IF(ISNUMBER(VLOOKUP(A923,EXCL,1,FALSE)),"Excluida","no incluido")))</f>
        <v>no incluido</v>
      </c>
    </row>
    <row r="924" ht="15.75" customHeight="1">
      <c r="L924" s="12" t="str">
        <f>IF(ISNUMBER(VLOOKUP(A924,PRE,1,FALSE)),"PreAlerta",IF(ISNUMBER(VLOOKUP(A924,POST,1,FALSE)),"PostAlerta",IF(ISNUMBER(VLOOKUP(A924,EXCL,1,FALSE)),"Excluida","no incluido")))</f>
        <v>no incluido</v>
      </c>
    </row>
    <row r="925" ht="15.75" customHeight="1">
      <c r="L925" s="12" t="str">
        <f>IF(ISNUMBER(VLOOKUP(A925,PRE,1,FALSE)),"PreAlerta",IF(ISNUMBER(VLOOKUP(A925,POST,1,FALSE)),"PostAlerta",IF(ISNUMBER(VLOOKUP(A925,EXCL,1,FALSE)),"Excluida","no incluido")))</f>
        <v>no incluido</v>
      </c>
    </row>
    <row r="926" ht="15.75" customHeight="1">
      <c r="L926" s="12" t="str">
        <f>IF(ISNUMBER(VLOOKUP(A926,PRE,1,FALSE)),"PreAlerta",IF(ISNUMBER(VLOOKUP(A926,POST,1,FALSE)),"PostAlerta",IF(ISNUMBER(VLOOKUP(A926,EXCL,1,FALSE)),"Excluida","no incluido")))</f>
        <v>no incluido</v>
      </c>
    </row>
    <row r="927" ht="15.75" customHeight="1">
      <c r="L927" s="12" t="str">
        <f>IF(ISNUMBER(VLOOKUP(A927,PRE,1,FALSE)),"PreAlerta",IF(ISNUMBER(VLOOKUP(A927,POST,1,FALSE)),"PostAlerta",IF(ISNUMBER(VLOOKUP(A927,EXCL,1,FALSE)),"Excluida","no incluido")))</f>
        <v>no incluido</v>
      </c>
    </row>
    <row r="928" ht="15.75" customHeight="1">
      <c r="L928" s="12" t="str">
        <f>IF(ISNUMBER(VLOOKUP(A928,PRE,1,FALSE)),"PreAlerta",IF(ISNUMBER(VLOOKUP(A928,POST,1,FALSE)),"PostAlerta",IF(ISNUMBER(VLOOKUP(A928,EXCL,1,FALSE)),"Excluida","no incluido")))</f>
        <v>no incluido</v>
      </c>
    </row>
    <row r="929" ht="15.75" customHeight="1">
      <c r="L929" s="12" t="str">
        <f>IF(ISNUMBER(VLOOKUP(A929,PRE,1,FALSE)),"PreAlerta",IF(ISNUMBER(VLOOKUP(A929,POST,1,FALSE)),"PostAlerta",IF(ISNUMBER(VLOOKUP(A929,EXCL,1,FALSE)),"Excluida","no incluido")))</f>
        <v>no incluido</v>
      </c>
    </row>
    <row r="930" ht="15.75" customHeight="1">
      <c r="L930" s="12" t="str">
        <f>IF(ISNUMBER(VLOOKUP(A930,PRE,1,FALSE)),"PreAlerta",IF(ISNUMBER(VLOOKUP(A930,POST,1,FALSE)),"PostAlerta",IF(ISNUMBER(VLOOKUP(A930,EXCL,1,FALSE)),"Excluida","no incluido")))</f>
        <v>no incluido</v>
      </c>
    </row>
    <row r="931" ht="15.75" customHeight="1">
      <c r="L931" s="12" t="str">
        <f>IF(ISNUMBER(VLOOKUP(A931,PRE,1,FALSE)),"PreAlerta",IF(ISNUMBER(VLOOKUP(A931,POST,1,FALSE)),"PostAlerta",IF(ISNUMBER(VLOOKUP(A931,EXCL,1,FALSE)),"Excluida","no incluido")))</f>
        <v>no incluido</v>
      </c>
    </row>
    <row r="932" ht="15.75" customHeight="1">
      <c r="L932" s="12" t="str">
        <f>IF(ISNUMBER(VLOOKUP(A932,PRE,1,FALSE)),"PreAlerta",IF(ISNUMBER(VLOOKUP(A932,POST,1,FALSE)),"PostAlerta",IF(ISNUMBER(VLOOKUP(A932,EXCL,1,FALSE)),"Excluida","no incluido")))</f>
        <v>no incluido</v>
      </c>
    </row>
    <row r="933" ht="15.75" customHeight="1">
      <c r="L933" s="12" t="str">
        <f>IF(ISNUMBER(VLOOKUP(A933,PRE,1,FALSE)),"PreAlerta",IF(ISNUMBER(VLOOKUP(A933,POST,1,FALSE)),"PostAlerta",IF(ISNUMBER(VLOOKUP(A933,EXCL,1,FALSE)),"Excluida","no incluido")))</f>
        <v>no incluido</v>
      </c>
    </row>
    <row r="934" ht="15.75" customHeight="1">
      <c r="L934" s="12" t="str">
        <f>IF(ISNUMBER(VLOOKUP(A934,PRE,1,FALSE)),"PreAlerta",IF(ISNUMBER(VLOOKUP(A934,POST,1,FALSE)),"PostAlerta",IF(ISNUMBER(VLOOKUP(A934,EXCL,1,FALSE)),"Excluida","no incluido")))</f>
        <v>no incluido</v>
      </c>
    </row>
    <row r="935" ht="15.75" customHeight="1">
      <c r="L935" s="12" t="str">
        <f>IF(ISNUMBER(VLOOKUP(A935,PRE,1,FALSE)),"PreAlerta",IF(ISNUMBER(VLOOKUP(A935,POST,1,FALSE)),"PostAlerta",IF(ISNUMBER(VLOOKUP(A935,EXCL,1,FALSE)),"Excluida","no incluido")))</f>
        <v>no incluido</v>
      </c>
    </row>
    <row r="936" ht="15.75" customHeight="1">
      <c r="L936" s="12" t="str">
        <f>IF(ISNUMBER(VLOOKUP(A936,PRE,1,FALSE)),"PreAlerta",IF(ISNUMBER(VLOOKUP(A936,POST,1,FALSE)),"PostAlerta",IF(ISNUMBER(VLOOKUP(A936,EXCL,1,FALSE)),"Excluida","no incluido")))</f>
        <v>no incluido</v>
      </c>
    </row>
    <row r="937" ht="15.75" customHeight="1">
      <c r="L937" s="12" t="str">
        <f>IF(ISNUMBER(VLOOKUP(A937,PRE,1,FALSE)),"PreAlerta",IF(ISNUMBER(VLOOKUP(A937,POST,1,FALSE)),"PostAlerta",IF(ISNUMBER(VLOOKUP(A937,EXCL,1,FALSE)),"Excluida","no incluido")))</f>
        <v>no incluido</v>
      </c>
    </row>
    <row r="938" ht="15.75" customHeight="1">
      <c r="L938" s="12" t="str">
        <f>IF(ISNUMBER(VLOOKUP(A938,PRE,1,FALSE)),"PreAlerta",IF(ISNUMBER(VLOOKUP(A938,POST,1,FALSE)),"PostAlerta",IF(ISNUMBER(VLOOKUP(A938,EXCL,1,FALSE)),"Excluida","no incluido")))</f>
        <v>no incluido</v>
      </c>
    </row>
    <row r="939" ht="15.75" customHeight="1">
      <c r="L939" s="12" t="str">
        <f>IF(ISNUMBER(VLOOKUP(A939,PRE,1,FALSE)),"PreAlerta",IF(ISNUMBER(VLOOKUP(A939,POST,1,FALSE)),"PostAlerta",IF(ISNUMBER(VLOOKUP(A939,EXCL,1,FALSE)),"Excluida","no incluido")))</f>
        <v>no incluido</v>
      </c>
    </row>
    <row r="940" ht="15.75" customHeight="1">
      <c r="L940" s="12" t="str">
        <f>IF(ISNUMBER(VLOOKUP(A940,PRE,1,FALSE)),"PreAlerta",IF(ISNUMBER(VLOOKUP(A940,POST,1,FALSE)),"PostAlerta",IF(ISNUMBER(VLOOKUP(A940,EXCL,1,FALSE)),"Excluida","no incluido")))</f>
        <v>no incluido</v>
      </c>
    </row>
    <row r="941" ht="15.75" customHeight="1">
      <c r="L941" s="12" t="str">
        <f>IF(ISNUMBER(VLOOKUP(A941,PRE,1,FALSE)),"PreAlerta",IF(ISNUMBER(VLOOKUP(A941,POST,1,FALSE)),"PostAlerta",IF(ISNUMBER(VLOOKUP(A941,EXCL,1,FALSE)),"Excluida","no incluido")))</f>
        <v>no incluido</v>
      </c>
    </row>
    <row r="942" ht="15.75" customHeight="1">
      <c r="L942" s="12" t="str">
        <f>IF(ISNUMBER(VLOOKUP(A942,PRE,1,FALSE)),"PreAlerta",IF(ISNUMBER(VLOOKUP(A942,POST,1,FALSE)),"PostAlerta",IF(ISNUMBER(VLOOKUP(A942,EXCL,1,FALSE)),"Excluida","no incluido")))</f>
        <v>no incluido</v>
      </c>
    </row>
    <row r="943" ht="15.75" customHeight="1">
      <c r="L943" s="12" t="str">
        <f>IF(ISNUMBER(VLOOKUP(A943,PRE,1,FALSE)),"PreAlerta",IF(ISNUMBER(VLOOKUP(A943,POST,1,FALSE)),"PostAlerta",IF(ISNUMBER(VLOOKUP(A943,EXCL,1,FALSE)),"Excluida","no incluido")))</f>
        <v>no incluido</v>
      </c>
    </row>
    <row r="944" ht="15.75" customHeight="1">
      <c r="L944" s="12" t="str">
        <f>IF(ISNUMBER(VLOOKUP(A944,PRE,1,FALSE)),"PreAlerta",IF(ISNUMBER(VLOOKUP(A944,POST,1,FALSE)),"PostAlerta",IF(ISNUMBER(VLOOKUP(A944,EXCL,1,FALSE)),"Excluida","no incluido")))</f>
        <v>no incluido</v>
      </c>
    </row>
    <row r="945" ht="15.75" customHeight="1">
      <c r="L945" s="12" t="str">
        <f>IF(ISNUMBER(VLOOKUP(A945,PRE,1,FALSE)),"PreAlerta",IF(ISNUMBER(VLOOKUP(A945,POST,1,FALSE)),"PostAlerta",IF(ISNUMBER(VLOOKUP(A945,EXCL,1,FALSE)),"Excluida","no incluido")))</f>
        <v>no incluido</v>
      </c>
    </row>
    <row r="946" ht="15.75" customHeight="1">
      <c r="L946" s="12" t="str">
        <f>IF(ISNUMBER(VLOOKUP(A946,PRE,1,FALSE)),"PreAlerta",IF(ISNUMBER(VLOOKUP(A946,POST,1,FALSE)),"PostAlerta",IF(ISNUMBER(VLOOKUP(A946,EXCL,1,FALSE)),"Excluida","no incluido")))</f>
        <v>no incluido</v>
      </c>
    </row>
    <row r="947" ht="15.75" customHeight="1">
      <c r="L947" s="12" t="str">
        <f>IF(ISNUMBER(VLOOKUP(A947,PRE,1,FALSE)),"PreAlerta",IF(ISNUMBER(VLOOKUP(A947,POST,1,FALSE)),"PostAlerta",IF(ISNUMBER(VLOOKUP(A947,EXCL,1,FALSE)),"Excluida","no incluido")))</f>
        <v>no incluido</v>
      </c>
    </row>
    <row r="948" ht="15.75" customHeight="1">
      <c r="L948" s="12" t="str">
        <f>IF(ISNUMBER(VLOOKUP(A948,PRE,1,FALSE)),"PreAlerta",IF(ISNUMBER(VLOOKUP(A948,POST,1,FALSE)),"PostAlerta",IF(ISNUMBER(VLOOKUP(A948,EXCL,1,FALSE)),"Excluida","no incluido")))</f>
        <v>no incluido</v>
      </c>
    </row>
    <row r="949" ht="15.75" customHeight="1">
      <c r="L949" s="12" t="str">
        <f>IF(ISNUMBER(VLOOKUP(A949,PRE,1,FALSE)),"PreAlerta",IF(ISNUMBER(VLOOKUP(A949,POST,1,FALSE)),"PostAlerta",IF(ISNUMBER(VLOOKUP(A949,EXCL,1,FALSE)),"Excluida","no incluido")))</f>
        <v>no incluido</v>
      </c>
    </row>
    <row r="950" ht="15.75" customHeight="1">
      <c r="L950" s="12" t="str">
        <f>IF(ISNUMBER(VLOOKUP(A950,PRE,1,FALSE)),"PreAlerta",IF(ISNUMBER(VLOOKUP(A950,POST,1,FALSE)),"PostAlerta",IF(ISNUMBER(VLOOKUP(A950,EXCL,1,FALSE)),"Excluida","no incluido")))</f>
        <v>no incluido</v>
      </c>
    </row>
    <row r="951" ht="15.75" customHeight="1">
      <c r="L951" s="12" t="str">
        <f>IF(ISNUMBER(VLOOKUP(A951,PRE,1,FALSE)),"PreAlerta",IF(ISNUMBER(VLOOKUP(A951,POST,1,FALSE)),"PostAlerta",IF(ISNUMBER(VLOOKUP(A951,EXCL,1,FALSE)),"Excluida","no incluido")))</f>
        <v>no incluido</v>
      </c>
    </row>
    <row r="952" ht="15.75" customHeight="1">
      <c r="L952" s="12" t="str">
        <f>IF(ISNUMBER(VLOOKUP(A952,PRE,1,FALSE)),"PreAlerta",IF(ISNUMBER(VLOOKUP(A952,POST,1,FALSE)),"PostAlerta",IF(ISNUMBER(VLOOKUP(A952,EXCL,1,FALSE)),"Excluida","no incluido")))</f>
        <v>no incluido</v>
      </c>
    </row>
    <row r="953" ht="15.75" customHeight="1">
      <c r="L953" s="12" t="str">
        <f>IF(ISNUMBER(VLOOKUP(A953,PRE,1,FALSE)),"PreAlerta",IF(ISNUMBER(VLOOKUP(A953,POST,1,FALSE)),"PostAlerta",IF(ISNUMBER(VLOOKUP(A953,EXCL,1,FALSE)),"Excluida","no incluido")))</f>
        <v>no incluido</v>
      </c>
    </row>
    <row r="954" ht="15.75" customHeight="1">
      <c r="L954" s="12" t="str">
        <f>IF(ISNUMBER(VLOOKUP(A954,PRE,1,FALSE)),"PreAlerta",IF(ISNUMBER(VLOOKUP(A954,POST,1,FALSE)),"PostAlerta",IF(ISNUMBER(VLOOKUP(A954,EXCL,1,FALSE)),"Excluida","no incluido")))</f>
        <v>no incluido</v>
      </c>
    </row>
    <row r="955" ht="15.75" customHeight="1">
      <c r="L955" s="12" t="str">
        <f>IF(ISNUMBER(VLOOKUP(A955,PRE,1,FALSE)),"PreAlerta",IF(ISNUMBER(VLOOKUP(A955,POST,1,FALSE)),"PostAlerta",IF(ISNUMBER(VLOOKUP(A955,EXCL,1,FALSE)),"Excluida","no incluido")))</f>
        <v>no incluido</v>
      </c>
    </row>
    <row r="956" ht="15.75" customHeight="1">
      <c r="L956" s="12" t="str">
        <f>IF(ISNUMBER(VLOOKUP(A956,PRE,1,FALSE)),"PreAlerta",IF(ISNUMBER(VLOOKUP(A956,POST,1,FALSE)),"PostAlerta",IF(ISNUMBER(VLOOKUP(A956,EXCL,1,FALSE)),"Excluida","no incluido")))</f>
        <v>no incluido</v>
      </c>
    </row>
    <row r="957" ht="15.75" customHeight="1">
      <c r="L957" s="12" t="str">
        <f>IF(ISNUMBER(VLOOKUP(A957,PRE,1,FALSE)),"PreAlerta",IF(ISNUMBER(VLOOKUP(A957,POST,1,FALSE)),"PostAlerta",IF(ISNUMBER(VLOOKUP(A957,EXCL,1,FALSE)),"Excluida","no incluido")))</f>
        <v>no incluido</v>
      </c>
    </row>
    <row r="958" ht="15.75" customHeight="1">
      <c r="L958" s="12" t="str">
        <f>IF(ISNUMBER(VLOOKUP(A958,PRE,1,FALSE)),"PreAlerta",IF(ISNUMBER(VLOOKUP(A958,POST,1,FALSE)),"PostAlerta",IF(ISNUMBER(VLOOKUP(A958,EXCL,1,FALSE)),"Excluida","no incluido")))</f>
        <v>no incluido</v>
      </c>
    </row>
    <row r="959" ht="15.75" customHeight="1">
      <c r="L959" s="12" t="str">
        <f>IF(ISNUMBER(VLOOKUP(A959,PRE,1,FALSE)),"PreAlerta",IF(ISNUMBER(VLOOKUP(A959,POST,1,FALSE)),"PostAlerta",IF(ISNUMBER(VLOOKUP(A959,EXCL,1,FALSE)),"Excluida","no incluido")))</f>
        <v>no incluido</v>
      </c>
    </row>
    <row r="960" ht="15.75" customHeight="1">
      <c r="L960" s="12" t="str">
        <f>IF(ISNUMBER(VLOOKUP(A960,PRE,1,FALSE)),"PreAlerta",IF(ISNUMBER(VLOOKUP(A960,POST,1,FALSE)),"PostAlerta",IF(ISNUMBER(VLOOKUP(A960,EXCL,1,FALSE)),"Excluida","no incluido")))</f>
        <v>no incluido</v>
      </c>
    </row>
    <row r="961" ht="15.75" customHeight="1">
      <c r="L961" s="12" t="str">
        <f>IF(ISNUMBER(VLOOKUP(A961,PRE,1,FALSE)),"PreAlerta",IF(ISNUMBER(VLOOKUP(A961,POST,1,FALSE)),"PostAlerta",IF(ISNUMBER(VLOOKUP(A961,EXCL,1,FALSE)),"Excluida","no incluido")))</f>
        <v>no incluido</v>
      </c>
    </row>
    <row r="962" ht="15.75" customHeight="1">
      <c r="L962" s="12" t="str">
        <f>IF(ISNUMBER(VLOOKUP(A962,PRE,1,FALSE)),"PreAlerta",IF(ISNUMBER(VLOOKUP(A962,POST,1,FALSE)),"PostAlerta",IF(ISNUMBER(VLOOKUP(A962,EXCL,1,FALSE)),"Excluida","no incluido")))</f>
        <v>no incluido</v>
      </c>
    </row>
    <row r="963" ht="15.75" customHeight="1">
      <c r="L963" s="12" t="str">
        <f>IF(ISNUMBER(VLOOKUP(A963,PRE,1,FALSE)),"PreAlerta",IF(ISNUMBER(VLOOKUP(A963,POST,1,FALSE)),"PostAlerta",IF(ISNUMBER(VLOOKUP(A963,EXCL,1,FALSE)),"Excluida","no incluido")))</f>
        <v>no incluido</v>
      </c>
    </row>
    <row r="964" ht="15.75" customHeight="1">
      <c r="L964" s="12" t="str">
        <f>IF(ISNUMBER(VLOOKUP(A964,PRE,1,FALSE)),"PreAlerta",IF(ISNUMBER(VLOOKUP(A964,POST,1,FALSE)),"PostAlerta",IF(ISNUMBER(VLOOKUP(A964,EXCL,1,FALSE)),"Excluida","no incluido")))</f>
        <v>no incluido</v>
      </c>
    </row>
    <row r="965" ht="15.75" customHeight="1">
      <c r="L965" s="12" t="str">
        <f>IF(ISNUMBER(VLOOKUP(A965,PRE,1,FALSE)),"PreAlerta",IF(ISNUMBER(VLOOKUP(A965,POST,1,FALSE)),"PostAlerta",IF(ISNUMBER(VLOOKUP(A965,EXCL,1,FALSE)),"Excluida","no incluido")))</f>
        <v>no incluido</v>
      </c>
    </row>
    <row r="966" ht="15.75" customHeight="1">
      <c r="L966" s="12" t="str">
        <f>IF(ISNUMBER(VLOOKUP(A966,PRE,1,FALSE)),"PreAlerta",IF(ISNUMBER(VLOOKUP(A966,POST,1,FALSE)),"PostAlerta",IF(ISNUMBER(VLOOKUP(A966,EXCL,1,FALSE)),"Excluida","no incluido")))</f>
        <v>no incluido</v>
      </c>
    </row>
    <row r="967" ht="15.75" customHeight="1">
      <c r="L967" s="12" t="str">
        <f>IF(ISNUMBER(VLOOKUP(A967,PRE,1,FALSE)),"PreAlerta",IF(ISNUMBER(VLOOKUP(A967,POST,1,FALSE)),"PostAlerta",IF(ISNUMBER(VLOOKUP(A967,EXCL,1,FALSE)),"Excluida","no incluido")))</f>
        <v>no incluido</v>
      </c>
    </row>
    <row r="968" ht="15.75" customHeight="1">
      <c r="L968" s="12" t="str">
        <f>IF(ISNUMBER(VLOOKUP(A968,PRE,1,FALSE)),"PreAlerta",IF(ISNUMBER(VLOOKUP(A968,POST,1,FALSE)),"PostAlerta",IF(ISNUMBER(VLOOKUP(A968,EXCL,1,FALSE)),"Excluida","no incluido")))</f>
        <v>no incluido</v>
      </c>
    </row>
    <row r="969" ht="15.75" customHeight="1">
      <c r="L969" s="12" t="str">
        <f>IF(ISNUMBER(VLOOKUP(A969,PRE,1,FALSE)),"PreAlerta",IF(ISNUMBER(VLOOKUP(A969,POST,1,FALSE)),"PostAlerta",IF(ISNUMBER(VLOOKUP(A969,EXCL,1,FALSE)),"Excluida","no incluido")))</f>
        <v>no incluido</v>
      </c>
    </row>
    <row r="970" ht="15.75" customHeight="1">
      <c r="L970" s="12" t="str">
        <f>IF(ISNUMBER(VLOOKUP(A970,PRE,1,FALSE)),"PreAlerta",IF(ISNUMBER(VLOOKUP(A970,POST,1,FALSE)),"PostAlerta",IF(ISNUMBER(VLOOKUP(A970,EXCL,1,FALSE)),"Excluida","no incluido")))</f>
        <v>no incluido</v>
      </c>
    </row>
    <row r="971" ht="15.75" customHeight="1">
      <c r="L971" s="12" t="str">
        <f>IF(ISNUMBER(VLOOKUP(A971,PRE,1,FALSE)),"PreAlerta",IF(ISNUMBER(VLOOKUP(A971,POST,1,FALSE)),"PostAlerta",IF(ISNUMBER(VLOOKUP(A971,EXCL,1,FALSE)),"Excluida","no incluido")))</f>
        <v>no incluido</v>
      </c>
    </row>
    <row r="972" ht="15.75" customHeight="1">
      <c r="L972" s="12" t="str">
        <f>IF(ISNUMBER(VLOOKUP(A972,PRE,1,FALSE)),"PreAlerta",IF(ISNUMBER(VLOOKUP(A972,POST,1,FALSE)),"PostAlerta",IF(ISNUMBER(VLOOKUP(A972,EXCL,1,FALSE)),"Excluida","no incluido")))</f>
        <v>no incluido</v>
      </c>
    </row>
    <row r="973" ht="15.75" customHeight="1">
      <c r="L973" s="12" t="str">
        <f>IF(ISNUMBER(VLOOKUP(A973,PRE,1,FALSE)),"PreAlerta",IF(ISNUMBER(VLOOKUP(A973,POST,1,FALSE)),"PostAlerta",IF(ISNUMBER(VLOOKUP(A973,EXCL,1,FALSE)),"Excluida","no incluido")))</f>
        <v>no incluido</v>
      </c>
    </row>
    <row r="974" ht="15.75" customHeight="1">
      <c r="L974" s="12" t="str">
        <f>IF(ISNUMBER(VLOOKUP(A974,PRE,1,FALSE)),"PreAlerta",IF(ISNUMBER(VLOOKUP(A974,POST,1,FALSE)),"PostAlerta",IF(ISNUMBER(VLOOKUP(A974,EXCL,1,FALSE)),"Excluida","no incluido")))</f>
        <v>no incluido</v>
      </c>
    </row>
    <row r="975" ht="15.75" customHeight="1">
      <c r="L975" s="12" t="str">
        <f>IF(ISNUMBER(VLOOKUP(A975,PRE,1,FALSE)),"PreAlerta",IF(ISNUMBER(VLOOKUP(A975,POST,1,FALSE)),"PostAlerta",IF(ISNUMBER(VLOOKUP(A975,EXCL,1,FALSE)),"Excluida","no incluido")))</f>
        <v>no incluido</v>
      </c>
    </row>
    <row r="976" ht="15.75" customHeight="1">
      <c r="L976" s="12" t="str">
        <f>IF(ISNUMBER(VLOOKUP(A976,PRE,1,FALSE)),"PreAlerta",IF(ISNUMBER(VLOOKUP(A976,POST,1,FALSE)),"PostAlerta",IF(ISNUMBER(VLOOKUP(A976,EXCL,1,FALSE)),"Excluida","no incluido")))</f>
        <v>no incluido</v>
      </c>
    </row>
    <row r="977" ht="15.75" customHeight="1">
      <c r="L977" s="12" t="str">
        <f>IF(ISNUMBER(VLOOKUP(A977,PRE,1,FALSE)),"PreAlerta",IF(ISNUMBER(VLOOKUP(A977,POST,1,FALSE)),"PostAlerta",IF(ISNUMBER(VLOOKUP(A977,EXCL,1,FALSE)),"Excluida","no incluido")))</f>
        <v>no incluido</v>
      </c>
    </row>
    <row r="978" ht="15.75" customHeight="1">
      <c r="L978" s="12" t="str">
        <f>IF(ISNUMBER(VLOOKUP(A978,PRE,1,FALSE)),"PreAlerta",IF(ISNUMBER(VLOOKUP(A978,POST,1,FALSE)),"PostAlerta",IF(ISNUMBER(VLOOKUP(A978,EXCL,1,FALSE)),"Excluida","no incluido")))</f>
        <v>no incluido</v>
      </c>
    </row>
    <row r="979" ht="15.75" customHeight="1">
      <c r="L979" s="12" t="str">
        <f>IF(ISNUMBER(VLOOKUP(A979,PRE,1,FALSE)),"PreAlerta",IF(ISNUMBER(VLOOKUP(A979,POST,1,FALSE)),"PostAlerta",IF(ISNUMBER(VLOOKUP(A979,EXCL,1,FALSE)),"Excluida","no incluido")))</f>
        <v>no incluido</v>
      </c>
    </row>
    <row r="980" ht="15.75" customHeight="1">
      <c r="L980" s="12" t="str">
        <f>IF(ISNUMBER(VLOOKUP(A980,PRE,1,FALSE)),"PreAlerta",IF(ISNUMBER(VLOOKUP(A980,POST,1,FALSE)),"PostAlerta",IF(ISNUMBER(VLOOKUP(A980,EXCL,1,FALSE)),"Excluida","no incluido")))</f>
        <v>no incluido</v>
      </c>
    </row>
    <row r="981" ht="15.75" customHeight="1">
      <c r="L981" s="12" t="str">
        <f>IF(ISNUMBER(VLOOKUP(A981,PRE,1,FALSE)),"PreAlerta",IF(ISNUMBER(VLOOKUP(A981,POST,1,FALSE)),"PostAlerta",IF(ISNUMBER(VLOOKUP(A981,EXCL,1,FALSE)),"Excluida","no incluido")))</f>
        <v>no incluido</v>
      </c>
    </row>
    <row r="982" ht="15.75" customHeight="1">
      <c r="L982" s="12" t="str">
        <f>IF(ISNUMBER(VLOOKUP(A982,PRE,1,FALSE)),"PreAlerta",IF(ISNUMBER(VLOOKUP(A982,POST,1,FALSE)),"PostAlerta",IF(ISNUMBER(VLOOKUP(A982,EXCL,1,FALSE)),"Excluida","no incluido")))</f>
        <v>no incluido</v>
      </c>
    </row>
    <row r="983" ht="15.75" customHeight="1">
      <c r="L983" s="12" t="str">
        <f>IF(ISNUMBER(VLOOKUP(A983,PRE,1,FALSE)),"PreAlerta",IF(ISNUMBER(VLOOKUP(A983,POST,1,FALSE)),"PostAlerta",IF(ISNUMBER(VLOOKUP(A983,EXCL,1,FALSE)),"Excluida","no incluido")))</f>
        <v>no incluido</v>
      </c>
    </row>
    <row r="984" ht="15.75" customHeight="1">
      <c r="L984" s="12" t="str">
        <f>IF(ISNUMBER(VLOOKUP(A984,PRE,1,FALSE)),"PreAlerta",IF(ISNUMBER(VLOOKUP(A984,POST,1,FALSE)),"PostAlerta",IF(ISNUMBER(VLOOKUP(A984,EXCL,1,FALSE)),"Excluida","no incluido")))</f>
        <v>no incluido</v>
      </c>
    </row>
    <row r="985" ht="15.75" customHeight="1">
      <c r="L985" s="12" t="str">
        <f>IF(ISNUMBER(VLOOKUP(A985,PRE,1,FALSE)),"PreAlerta",IF(ISNUMBER(VLOOKUP(A985,POST,1,FALSE)),"PostAlerta",IF(ISNUMBER(VLOOKUP(A985,EXCL,1,FALSE)),"Excluida","no incluido")))</f>
        <v>no incluido</v>
      </c>
    </row>
    <row r="986" ht="15.75" customHeight="1">
      <c r="L986" s="12" t="str">
        <f>IF(ISNUMBER(VLOOKUP(A986,PRE,1,FALSE)),"PreAlerta",IF(ISNUMBER(VLOOKUP(A986,POST,1,FALSE)),"PostAlerta",IF(ISNUMBER(VLOOKUP(A986,EXCL,1,FALSE)),"Excluida","no incluido")))</f>
        <v>no incluido</v>
      </c>
    </row>
    <row r="987" ht="15.75" customHeight="1">
      <c r="L987" s="12" t="str">
        <f>IF(ISNUMBER(VLOOKUP(A987,PRE,1,FALSE)),"PreAlerta",IF(ISNUMBER(VLOOKUP(A987,POST,1,FALSE)),"PostAlerta",IF(ISNUMBER(VLOOKUP(A987,EXCL,1,FALSE)),"Excluida","no incluido")))</f>
        <v>no incluido</v>
      </c>
    </row>
    <row r="988" ht="15.75" customHeight="1">
      <c r="L988" s="12" t="str">
        <f>IF(ISNUMBER(VLOOKUP(A988,PRE,1,FALSE)),"PreAlerta",IF(ISNUMBER(VLOOKUP(A988,POST,1,FALSE)),"PostAlerta",IF(ISNUMBER(VLOOKUP(A988,EXCL,1,FALSE)),"Excluida","no incluido")))</f>
        <v>no incluido</v>
      </c>
    </row>
    <row r="989" ht="15.75" customHeight="1">
      <c r="L989" s="12" t="str">
        <f>IF(ISNUMBER(VLOOKUP(A989,PRE,1,FALSE)),"PreAlerta",IF(ISNUMBER(VLOOKUP(A989,POST,1,FALSE)),"PostAlerta",IF(ISNUMBER(VLOOKUP(A989,EXCL,1,FALSE)),"Excluida","no incluido")))</f>
        <v>no incluido</v>
      </c>
    </row>
    <row r="990" ht="15.75" customHeight="1">
      <c r="L990" s="12" t="str">
        <f>IF(ISNUMBER(VLOOKUP(A990,PRE,1,FALSE)),"PreAlerta",IF(ISNUMBER(VLOOKUP(A990,POST,1,FALSE)),"PostAlerta",IF(ISNUMBER(VLOOKUP(A990,EXCL,1,FALSE)),"Excluida","no incluido")))</f>
        <v>no incluido</v>
      </c>
    </row>
    <row r="991" ht="15.75" customHeight="1">
      <c r="L991" s="12" t="str">
        <f>IF(ISNUMBER(VLOOKUP(A991,PRE,1,FALSE)),"PreAlerta",IF(ISNUMBER(VLOOKUP(A991,POST,1,FALSE)),"PostAlerta",IF(ISNUMBER(VLOOKUP(A991,EXCL,1,FALSE)),"Excluida","no incluido")))</f>
        <v>no incluido</v>
      </c>
    </row>
    <row r="992" ht="15.75" customHeight="1">
      <c r="L992" s="12" t="str">
        <f>IF(ISNUMBER(VLOOKUP(A992,PRE,1,FALSE)),"PreAlerta",IF(ISNUMBER(VLOOKUP(A992,POST,1,FALSE)),"PostAlerta",IF(ISNUMBER(VLOOKUP(A992,EXCL,1,FALSE)),"Excluida","no incluido")))</f>
        <v>no incluido</v>
      </c>
    </row>
    <row r="993" ht="15.75" customHeight="1">
      <c r="L993" s="12" t="str">
        <f>IF(ISNUMBER(VLOOKUP(A993,PRE,1,FALSE)),"PreAlerta",IF(ISNUMBER(VLOOKUP(A993,POST,1,FALSE)),"PostAlerta",IF(ISNUMBER(VLOOKUP(A993,EXCL,1,FALSE)),"Excluida","no incluido")))</f>
        <v>no incluido</v>
      </c>
    </row>
    <row r="994" ht="15.75" customHeight="1">
      <c r="L994" s="12" t="str">
        <f>IF(ISNUMBER(VLOOKUP(A994,PRE,1,FALSE)),"PreAlerta",IF(ISNUMBER(VLOOKUP(A994,POST,1,FALSE)),"PostAlerta",IF(ISNUMBER(VLOOKUP(A994,EXCL,1,FALSE)),"Excluida","no incluido")))</f>
        <v>no incluido</v>
      </c>
    </row>
    <row r="995" ht="15.75" customHeight="1">
      <c r="L995" s="12" t="str">
        <f>IF(ISNUMBER(VLOOKUP(A995,PRE,1,FALSE)),"PreAlerta",IF(ISNUMBER(VLOOKUP(A995,POST,1,FALSE)),"PostAlerta",IF(ISNUMBER(VLOOKUP(A995,EXCL,1,FALSE)),"Excluida","no incluido")))</f>
        <v>no incluido</v>
      </c>
    </row>
    <row r="996" ht="15.75" customHeight="1">
      <c r="L996" s="12" t="str">
        <f>IF(ISNUMBER(VLOOKUP(A996,PRE,1,FALSE)),"PreAlerta",IF(ISNUMBER(VLOOKUP(A996,POST,1,FALSE)),"PostAlerta",IF(ISNUMBER(VLOOKUP(A996,EXCL,1,FALSE)),"Excluida","no incluido")))</f>
        <v>no incluido</v>
      </c>
    </row>
    <row r="997" ht="15.75" customHeight="1">
      <c r="L997" s="12" t="str">
        <f>IF(ISNUMBER(VLOOKUP(A997,PRE,1,FALSE)),"PreAlerta",IF(ISNUMBER(VLOOKUP(A997,POST,1,FALSE)),"PostAlerta",IF(ISNUMBER(VLOOKUP(A997,EXCL,1,FALSE)),"Excluida","no incluido")))</f>
        <v>no incluido</v>
      </c>
    </row>
    <row r="998" ht="15.75" customHeight="1">
      <c r="L998" s="12" t="str">
        <f>IF(ISNUMBER(VLOOKUP(A998,PRE,1,FALSE)),"PreAlerta",IF(ISNUMBER(VLOOKUP(A998,POST,1,FALSE)),"PostAlerta",IF(ISNUMBER(VLOOKUP(A998,EXCL,1,FALSE)),"Excluida","no incluido")))</f>
        <v>no incluido</v>
      </c>
    </row>
    <row r="999" ht="15.75" customHeight="1">
      <c r="L999" s="12" t="str">
        <f>IF(ISNUMBER(VLOOKUP(A999,PRE,1,FALSE)),"PreAlerta",IF(ISNUMBER(VLOOKUP(A999,POST,1,FALSE)),"PostAlerta",IF(ISNUMBER(VLOOKUP(A999,EXCL,1,FALSE)),"Excluida","no incluido")))</f>
        <v>no incluido</v>
      </c>
    </row>
    <row r="1000" ht="15.75" customHeight="1">
      <c r="L1000" s="12" t="str">
        <f>IF(ISNUMBER(VLOOKUP(A1000,PRE,1,FALSE)),"PreAlerta",IF(ISNUMBER(VLOOKUP(A1000,POST,1,FALSE)),"PostAlerta",IF(ISNUMBER(VLOOKUP(A1000,EXCL,1,FALSE)),"Excluida","no incluido")))</f>
        <v>no incluido</v>
      </c>
    </row>
    <row r="1001" ht="15.75" customHeight="1">
      <c r="L1001" s="12" t="str">
        <f>IF(ISNUMBER(VLOOKUP(A1001,PRE,1,FALSE)),"PreAlerta",IF(ISNUMBER(VLOOKUP(A1001,POST,1,FALSE)),"PostAlerta",IF(ISNUMBER(VLOOKUP(A1001,EXCL,1,FALSE)),"Excluida","no incluido")))</f>
        <v>no incluido</v>
      </c>
    </row>
    <row r="1002" ht="15.75" customHeight="1">
      <c r="L1002" s="12" t="str">
        <f>IF(ISNUMBER(VLOOKUP(A1002,PRE,1,FALSE)),"PreAlerta",IF(ISNUMBER(VLOOKUP(A1002,POST,1,FALSE)),"PostAlerta",IF(ISNUMBER(VLOOKUP(A1002,EXCL,1,FALSE)),"Excluida","no incluido")))</f>
        <v>no incluido</v>
      </c>
    </row>
    <row r="1003" ht="15.75" customHeight="1">
      <c r="L1003" s="12" t="str">
        <f>IF(ISNUMBER(VLOOKUP(A1003,PRE,1,FALSE)),"PreAlerta",IF(ISNUMBER(VLOOKUP(A1003,POST,1,FALSE)),"PostAlerta",IF(ISNUMBER(VLOOKUP(A1003,EXCL,1,FALSE)),"Excluida","no incluido")))</f>
        <v>no incluido</v>
      </c>
    </row>
    <row r="1004" ht="15.75" customHeight="1">
      <c r="L1004" s="12" t="str">
        <f>IF(ISNUMBER(VLOOKUP(A1004,PRE,1,FALSE)),"PreAlerta",IF(ISNUMBER(VLOOKUP(A1004,POST,1,FALSE)),"PostAlerta",IF(ISNUMBER(VLOOKUP(A1004,EXCL,1,FALSE)),"Excluida","no incluido")))</f>
        <v>no incluido</v>
      </c>
    </row>
    <row r="1005" ht="15.75" customHeight="1">
      <c r="L1005" s="12" t="str">
        <f>IF(ISNUMBER(VLOOKUP(A1005,PRE,1,FALSE)),"PreAlerta",IF(ISNUMBER(VLOOKUP(A1005,POST,1,FALSE)),"PostAlerta",IF(ISNUMBER(VLOOKUP(A1005,EXCL,1,FALSE)),"Excluida","no incluido")))</f>
        <v>no incluido</v>
      </c>
    </row>
    <row r="1006" ht="15.75" customHeight="1">
      <c r="L1006" s="12" t="str">
        <f>IF(ISNUMBER(VLOOKUP(A1006,PRE,1,FALSE)),"PreAlerta",IF(ISNUMBER(VLOOKUP(A1006,POST,1,FALSE)),"PostAlerta",IF(ISNUMBER(VLOOKUP(A1006,EXCL,1,FALSE)),"Excluida","no incluido")))</f>
        <v>no incluido</v>
      </c>
    </row>
    <row r="1007" ht="15.75" customHeight="1">
      <c r="L1007" s="12" t="str">
        <f>IF(ISNUMBER(VLOOKUP(A1007,PRE,1,FALSE)),"PreAlerta",IF(ISNUMBER(VLOOKUP(A1007,POST,1,FALSE)),"PostAlerta",IF(ISNUMBER(VLOOKUP(A1007,EXCL,1,FALSE)),"Excluida","no incluido")))</f>
        <v>no incluido</v>
      </c>
    </row>
    <row r="1008" ht="15.75" customHeight="1">
      <c r="L1008" s="12" t="str">
        <f>IF(ISNUMBER(VLOOKUP(A1008,PRE,1,FALSE)),"PreAlerta",IF(ISNUMBER(VLOOKUP(A1008,POST,1,FALSE)),"PostAlerta",IF(ISNUMBER(VLOOKUP(A1008,EXCL,1,FALSE)),"Excluida","no incluido")))</f>
        <v>no incluido</v>
      </c>
    </row>
    <row r="1009" ht="15.75" customHeight="1">
      <c r="L1009" s="12" t="str">
        <f>IF(ISNUMBER(VLOOKUP(A1009,PRE,1,FALSE)),"PreAlerta",IF(ISNUMBER(VLOOKUP(A1009,POST,1,FALSE)),"PostAlerta",IF(ISNUMBER(VLOOKUP(A1009,EXCL,1,FALSE)),"Excluida","no incluido")))</f>
        <v>no incluido</v>
      </c>
    </row>
    <row r="1010" ht="15.75" customHeight="1">
      <c r="L1010" s="12" t="str">
        <f>IF(ISNUMBER(VLOOKUP(A1010,PRE,1,FALSE)),"PreAlerta",IF(ISNUMBER(VLOOKUP(A1010,POST,1,FALSE)),"PostAlerta",IF(ISNUMBER(VLOOKUP(A1010,EXCL,1,FALSE)),"Excluida","no incluido")))</f>
        <v>no incluido</v>
      </c>
    </row>
    <row r="1011" ht="15.75" customHeight="1">
      <c r="L1011" s="12" t="str">
        <f>IF(ISNUMBER(VLOOKUP(A1011,PRE,1,FALSE)),"PreAlerta",IF(ISNUMBER(VLOOKUP(A1011,POST,1,FALSE)),"PostAlerta",IF(ISNUMBER(VLOOKUP(A1011,EXCL,1,FALSE)),"Excluida","no incluido")))</f>
        <v>no incluido</v>
      </c>
    </row>
    <row r="1012" ht="15.75" customHeight="1">
      <c r="L1012" s="12" t="str">
        <f>IF(ISNUMBER(VLOOKUP(A1012,PRE,1,FALSE)),"PreAlerta",IF(ISNUMBER(VLOOKUP(A1012,POST,1,FALSE)),"PostAlerta",IF(ISNUMBER(VLOOKUP(A1012,EXCL,1,FALSE)),"Excluida","no incluido")))</f>
        <v>no incluido</v>
      </c>
    </row>
    <row r="1013" ht="15.75" customHeight="1">
      <c r="L1013" s="12" t="str">
        <f>IF(ISNUMBER(VLOOKUP(A1013,PRE,1,FALSE)),"PreAlerta",IF(ISNUMBER(VLOOKUP(A1013,POST,1,FALSE)),"PostAlerta",IF(ISNUMBER(VLOOKUP(A1013,EXCL,1,FALSE)),"Excluida","no incluido")))</f>
        <v>no incluido</v>
      </c>
    </row>
    <row r="1014" ht="15.75" customHeight="1">
      <c r="L1014" s="12" t="str">
        <f>IF(ISNUMBER(VLOOKUP(A1014,PRE,1,FALSE)),"PreAlerta",IF(ISNUMBER(VLOOKUP(A1014,POST,1,FALSE)),"PostAlerta",IF(ISNUMBER(VLOOKUP(A1014,EXCL,1,FALSE)),"Excluida","no incluido")))</f>
        <v>no incluido</v>
      </c>
    </row>
    <row r="1015" ht="15.75" customHeight="1">
      <c r="L1015" s="12" t="str">
        <f>IF(ISNUMBER(VLOOKUP(A1015,PRE,1,FALSE)),"PreAlerta",IF(ISNUMBER(VLOOKUP(A1015,POST,1,FALSE)),"PostAlerta",IF(ISNUMBER(VLOOKUP(A1015,EXCL,1,FALSE)),"Excluida","no incluido")))</f>
        <v>no incluido</v>
      </c>
    </row>
    <row r="1016" ht="15.75" customHeight="1">
      <c r="L1016" s="12" t="str">
        <f>IF(ISNUMBER(VLOOKUP(A1016,PRE,1,FALSE)),"PreAlerta",IF(ISNUMBER(VLOOKUP(A1016,POST,1,FALSE)),"PostAlerta",IF(ISNUMBER(VLOOKUP(A1016,EXCL,1,FALSE)),"Excluida","no incluido")))</f>
        <v>no incluido</v>
      </c>
    </row>
    <row r="1017" ht="15.75" customHeight="1">
      <c r="L1017" s="12" t="str">
        <f>IF(ISNUMBER(VLOOKUP(A1017,PRE,1,FALSE)),"PreAlerta",IF(ISNUMBER(VLOOKUP(A1017,POST,1,FALSE)),"PostAlerta",IF(ISNUMBER(VLOOKUP(A1017,EXCL,1,FALSE)),"Excluida","no incluido")))</f>
        <v>no incluido</v>
      </c>
    </row>
    <row r="1018" ht="15.75" customHeight="1">
      <c r="L1018" s="12" t="str">
        <f>IF(ISNUMBER(VLOOKUP(A1018,PRE,1,FALSE)),"PreAlerta",IF(ISNUMBER(VLOOKUP(A1018,POST,1,FALSE)),"PostAlerta",IF(ISNUMBER(VLOOKUP(A1018,EXCL,1,FALSE)),"Excluida","no incluido")))</f>
        <v>no incluido</v>
      </c>
    </row>
    <row r="1019" ht="15.75" customHeight="1">
      <c r="L1019" s="12" t="str">
        <f>IF(ISNUMBER(VLOOKUP(A1019,PRE,1,FALSE)),"PreAlerta",IF(ISNUMBER(VLOOKUP(A1019,POST,1,FALSE)),"PostAlerta",IF(ISNUMBER(VLOOKUP(A1019,EXCL,1,FALSE)),"Excluida","no incluido")))</f>
        <v>no incluido</v>
      </c>
    </row>
    <row r="1020" ht="15.75" customHeight="1">
      <c r="L1020" s="12" t="str">
        <f>IF(ISNUMBER(VLOOKUP(A1020,PRE,1,FALSE)),"PreAlerta",IF(ISNUMBER(VLOOKUP(A1020,POST,1,FALSE)),"PostAlerta",IF(ISNUMBER(VLOOKUP(A1020,EXCL,1,FALSE)),"Excluida","no incluido")))</f>
        <v>no incluido</v>
      </c>
    </row>
    <row r="1021" ht="15.75" customHeight="1">
      <c r="L1021" s="12" t="str">
        <f>IF(ISNUMBER(VLOOKUP(A1021,PRE,1,FALSE)),"PreAlerta",IF(ISNUMBER(VLOOKUP(A1021,POST,1,FALSE)),"PostAlerta",IF(ISNUMBER(VLOOKUP(A1021,EXCL,1,FALSE)),"Excluida","no incluido")))</f>
        <v>no incluido</v>
      </c>
    </row>
    <row r="1022" ht="15.75" customHeight="1">
      <c r="L1022" s="12" t="str">
        <f>IF(ISNUMBER(VLOOKUP(A1022,PRE,1,FALSE)),"PreAlerta",IF(ISNUMBER(VLOOKUP(A1022,POST,1,FALSE)),"PostAlerta",IF(ISNUMBER(VLOOKUP(A1022,EXCL,1,FALSE)),"Excluida","no incluido")))</f>
        <v>no incluido</v>
      </c>
    </row>
    <row r="1023" ht="15.75" customHeight="1">
      <c r="L1023" s="12" t="str">
        <f>IF(ISNUMBER(VLOOKUP(A1023,PRE,1,FALSE)),"PreAlerta",IF(ISNUMBER(VLOOKUP(A1023,POST,1,FALSE)),"PostAlerta",IF(ISNUMBER(VLOOKUP(A1023,EXCL,1,FALSE)),"Excluida","no incluido")))</f>
        <v>no incluido</v>
      </c>
    </row>
    <row r="1024" ht="15.75" customHeight="1">
      <c r="L1024" s="12" t="str">
        <f>IF(ISNUMBER(VLOOKUP(A1024,PRE,1,FALSE)),"PreAlerta",IF(ISNUMBER(VLOOKUP(A1024,POST,1,FALSE)),"PostAlerta",IF(ISNUMBER(VLOOKUP(A1024,EXCL,1,FALSE)),"Excluida","no incluido")))</f>
        <v>no incluido</v>
      </c>
    </row>
    <row r="1025" ht="15.75" customHeight="1">
      <c r="L1025" s="12" t="str">
        <f>IF(ISNUMBER(VLOOKUP(A1025,PRE,1,FALSE)),"PreAlerta",IF(ISNUMBER(VLOOKUP(A1025,POST,1,FALSE)),"PostAlerta",IF(ISNUMBER(VLOOKUP(A1025,EXCL,1,FALSE)),"Excluida","no incluido")))</f>
        <v>no incluido</v>
      </c>
    </row>
    <row r="1026" ht="15.75" customHeight="1">
      <c r="L1026" s="12" t="str">
        <f>IF(ISNUMBER(VLOOKUP(A1026,PRE,1,FALSE)),"PreAlerta",IF(ISNUMBER(VLOOKUP(A1026,POST,1,FALSE)),"PostAlerta",IF(ISNUMBER(VLOOKUP(A1026,EXCL,1,FALSE)),"Excluida","no incluido")))</f>
        <v>no incluido</v>
      </c>
    </row>
    <row r="1027" ht="15.75" customHeight="1">
      <c r="L1027" s="12" t="str">
        <f>IF(ISNUMBER(VLOOKUP(A1027,PRE,1,FALSE)),"PreAlerta",IF(ISNUMBER(VLOOKUP(A1027,POST,1,FALSE)),"PostAlerta",IF(ISNUMBER(VLOOKUP(A1027,EXCL,1,FALSE)),"Excluida","no incluido")))</f>
        <v>no incluido</v>
      </c>
    </row>
    <row r="1028" ht="15.75" customHeight="1">
      <c r="L1028" s="12" t="str">
        <f>IF(ISNUMBER(VLOOKUP(A1028,PRE,1,FALSE)),"PreAlerta",IF(ISNUMBER(VLOOKUP(A1028,POST,1,FALSE)),"PostAlerta",IF(ISNUMBER(VLOOKUP(A1028,EXCL,1,FALSE)),"Excluida","no incluido")))</f>
        <v>no incluido</v>
      </c>
    </row>
    <row r="1029" ht="15.75" customHeight="1">
      <c r="L1029" s="12" t="str">
        <f>IF(ISNUMBER(VLOOKUP(A1029,PRE,1,FALSE)),"PreAlerta",IF(ISNUMBER(VLOOKUP(A1029,POST,1,FALSE)),"PostAlerta",IF(ISNUMBER(VLOOKUP(A1029,EXCL,1,FALSE)),"Excluida","no incluido")))</f>
        <v>no incluido</v>
      </c>
    </row>
    <row r="1030" ht="15.75" customHeight="1">
      <c r="L1030" s="12" t="str">
        <f>IF(ISNUMBER(VLOOKUP(A1030,PRE,1,FALSE)),"PreAlerta",IF(ISNUMBER(VLOOKUP(A1030,POST,1,FALSE)),"PostAlerta",IF(ISNUMBER(VLOOKUP(A1030,EXCL,1,FALSE)),"Excluida","no incluido")))</f>
        <v>no incluido</v>
      </c>
    </row>
    <row r="1031" ht="15.75" customHeight="1">
      <c r="L1031" s="12" t="str">
        <f>IF(ISNUMBER(VLOOKUP(A1031,PRE,1,FALSE)),"PreAlerta",IF(ISNUMBER(VLOOKUP(A1031,POST,1,FALSE)),"PostAlerta",IF(ISNUMBER(VLOOKUP(A1031,EXCL,1,FALSE)),"Excluida","no incluido")))</f>
        <v>no incluido</v>
      </c>
    </row>
    <row r="1032" ht="15.75" customHeight="1">
      <c r="L1032" s="12" t="str">
        <f>IF(ISNUMBER(VLOOKUP(A1032,PRE,1,FALSE)),"PreAlerta",IF(ISNUMBER(VLOOKUP(A1032,POST,1,FALSE)),"PostAlerta",IF(ISNUMBER(VLOOKUP(A1032,EXCL,1,FALSE)),"Excluida","no incluido")))</f>
        <v>no incluido</v>
      </c>
    </row>
    <row r="1033" ht="15.75" customHeight="1">
      <c r="L1033" s="12" t="str">
        <f>IF(ISNUMBER(VLOOKUP(A1033,PRE,1,FALSE)),"PreAlerta",IF(ISNUMBER(VLOOKUP(A1033,POST,1,FALSE)),"PostAlerta",IF(ISNUMBER(VLOOKUP(A1033,EXCL,1,FALSE)),"Excluida","no incluido")))</f>
        <v>no incluido</v>
      </c>
    </row>
    <row r="1034" ht="15.75" customHeight="1">
      <c r="L1034" s="12" t="str">
        <f>IF(ISNUMBER(VLOOKUP(A1034,PRE,1,FALSE)),"PreAlerta",IF(ISNUMBER(VLOOKUP(A1034,POST,1,FALSE)),"PostAlerta",IF(ISNUMBER(VLOOKUP(A1034,EXCL,1,FALSE)),"Excluida","no incluido")))</f>
        <v>no incluido</v>
      </c>
    </row>
    <row r="1035" ht="15.75" customHeight="1">
      <c r="L1035" s="12" t="str">
        <f>IF(ISNUMBER(VLOOKUP(A1035,PRE,1,FALSE)),"PreAlerta",IF(ISNUMBER(VLOOKUP(A1035,POST,1,FALSE)),"PostAlerta",IF(ISNUMBER(VLOOKUP(A1035,EXCL,1,FALSE)),"Excluida","no incluido")))</f>
        <v>no incluido</v>
      </c>
    </row>
    <row r="1036" ht="15.75" customHeight="1">
      <c r="L1036" s="12" t="str">
        <f>IF(ISNUMBER(VLOOKUP(A1036,PRE,1,FALSE)),"PreAlerta",IF(ISNUMBER(VLOOKUP(A1036,POST,1,FALSE)),"PostAlerta",IF(ISNUMBER(VLOOKUP(A1036,EXCL,1,FALSE)),"Excluida","no incluido")))</f>
        <v>no incluido</v>
      </c>
    </row>
    <row r="1037" ht="15.75" customHeight="1">
      <c r="L1037" s="12" t="str">
        <f>IF(ISNUMBER(VLOOKUP(A1037,PRE,1,FALSE)),"PreAlerta",IF(ISNUMBER(VLOOKUP(A1037,POST,1,FALSE)),"PostAlerta",IF(ISNUMBER(VLOOKUP(A1037,EXCL,1,FALSE)),"Excluida","no incluido")))</f>
        <v>no incluido</v>
      </c>
    </row>
    <row r="1038" ht="15.75" customHeight="1">
      <c r="L1038" s="12" t="str">
        <f>IF(ISNUMBER(VLOOKUP(A1038,PRE,1,FALSE)),"PreAlerta",IF(ISNUMBER(VLOOKUP(A1038,POST,1,FALSE)),"PostAlerta",IF(ISNUMBER(VLOOKUP(A1038,EXCL,1,FALSE)),"Excluida","no incluido")))</f>
        <v>no incluido</v>
      </c>
    </row>
    <row r="1039" ht="15.75" customHeight="1">
      <c r="L1039" s="12" t="str">
        <f>IF(ISNUMBER(VLOOKUP(A1039,PRE,1,FALSE)),"PreAlerta",IF(ISNUMBER(VLOOKUP(A1039,POST,1,FALSE)),"PostAlerta",IF(ISNUMBER(VLOOKUP(A1039,EXCL,1,FALSE)),"Excluida","no incluido")))</f>
        <v>no incluido</v>
      </c>
    </row>
    <row r="1040" ht="15.75" customHeight="1">
      <c r="L1040" s="12" t="str">
        <f>IF(ISNUMBER(VLOOKUP(A1040,PRE,1,FALSE)),"PreAlerta",IF(ISNUMBER(VLOOKUP(A1040,POST,1,FALSE)),"PostAlerta",IF(ISNUMBER(VLOOKUP(A1040,EXCL,1,FALSE)),"Excluida","no incluido")))</f>
        <v>no incluido</v>
      </c>
    </row>
    <row r="1041" ht="15.75" customHeight="1">
      <c r="L1041" s="12" t="str">
        <f>IF(ISNUMBER(VLOOKUP(A1041,PRE,1,FALSE)),"PreAlerta",IF(ISNUMBER(VLOOKUP(A1041,POST,1,FALSE)),"PostAlerta",IF(ISNUMBER(VLOOKUP(A1041,EXCL,1,FALSE)),"Excluida","no incluido")))</f>
        <v>no incluido</v>
      </c>
    </row>
    <row r="1042" ht="15.75" customHeight="1">
      <c r="L1042" s="12" t="str">
        <f>IF(ISNUMBER(VLOOKUP(A1042,PRE,1,FALSE)),"PreAlerta",IF(ISNUMBER(VLOOKUP(A1042,POST,1,FALSE)),"PostAlerta",IF(ISNUMBER(VLOOKUP(A1042,EXCL,1,FALSE)),"Excluida","no incluido")))</f>
        <v>no incluido</v>
      </c>
    </row>
    <row r="1043" ht="15.75" customHeight="1">
      <c r="L1043" s="12" t="str">
        <f>IF(ISNUMBER(VLOOKUP(A1043,PRE,1,FALSE)),"PreAlerta",IF(ISNUMBER(VLOOKUP(A1043,POST,1,FALSE)),"PostAlerta",IF(ISNUMBER(VLOOKUP(A1043,EXCL,1,FALSE)),"Excluida","no incluido")))</f>
        <v>no incluido</v>
      </c>
    </row>
    <row r="1044" ht="15.75" customHeight="1">
      <c r="L1044" s="12" t="str">
        <f>IF(ISNUMBER(VLOOKUP(A1044,PRE,1,FALSE)),"PreAlerta",IF(ISNUMBER(VLOOKUP(A1044,POST,1,FALSE)),"PostAlerta",IF(ISNUMBER(VLOOKUP(A1044,EXCL,1,FALSE)),"Excluida","no incluido")))</f>
        <v>no incluido</v>
      </c>
    </row>
    <row r="1045" ht="15.75" customHeight="1">
      <c r="L1045" s="12" t="str">
        <f>IF(ISNUMBER(VLOOKUP(A1045,PRE,1,FALSE)),"PreAlerta",IF(ISNUMBER(VLOOKUP(A1045,POST,1,FALSE)),"PostAlerta",IF(ISNUMBER(VLOOKUP(A1045,EXCL,1,FALSE)),"Excluida","no incluido")))</f>
        <v>no incluido</v>
      </c>
    </row>
    <row r="1046" ht="15.75" customHeight="1">
      <c r="L1046" s="12" t="str">
        <f>IF(ISNUMBER(VLOOKUP(A1046,PRE,1,FALSE)),"PreAlerta",IF(ISNUMBER(VLOOKUP(A1046,POST,1,FALSE)),"PostAlerta",IF(ISNUMBER(VLOOKUP(A1046,EXCL,1,FALSE)),"Excluida","no incluido")))</f>
        <v>no incluido</v>
      </c>
    </row>
    <row r="1047" ht="15.75" customHeight="1">
      <c r="L1047" s="12" t="str">
        <f>IF(ISNUMBER(VLOOKUP(A1047,PRE,1,FALSE)),"PreAlerta",IF(ISNUMBER(VLOOKUP(A1047,POST,1,FALSE)),"PostAlerta",IF(ISNUMBER(VLOOKUP(A1047,EXCL,1,FALSE)),"Excluida","no incluido")))</f>
        <v>no incluido</v>
      </c>
    </row>
    <row r="1048" ht="15.75" customHeight="1">
      <c r="L1048" s="12" t="str">
        <f>IF(ISNUMBER(VLOOKUP(A1048,PRE,1,FALSE)),"PreAlerta",IF(ISNUMBER(VLOOKUP(A1048,POST,1,FALSE)),"PostAlerta",IF(ISNUMBER(VLOOKUP(A1048,EXCL,1,FALSE)),"Excluida","no incluido")))</f>
        <v>no incluido</v>
      </c>
    </row>
    <row r="1049" ht="15.75" customHeight="1">
      <c r="L1049" s="12" t="str">
        <f>IF(ISNUMBER(VLOOKUP(A1049,PRE,1,FALSE)),"PreAlerta",IF(ISNUMBER(VLOOKUP(A1049,POST,1,FALSE)),"PostAlerta",IF(ISNUMBER(VLOOKUP(A1049,EXCL,1,FALSE)),"Excluida","no incluido")))</f>
        <v>no incluido</v>
      </c>
    </row>
    <row r="1050" ht="15.75" customHeight="1">
      <c r="L1050" s="12" t="str">
        <f>IF(ISNUMBER(VLOOKUP(A1050,PRE,1,FALSE)),"PreAlerta",IF(ISNUMBER(VLOOKUP(A1050,POST,1,FALSE)),"PostAlerta",IF(ISNUMBER(VLOOKUP(A1050,EXCL,1,FALSE)),"Excluida","no incluido")))</f>
        <v>no incluido</v>
      </c>
    </row>
    <row r="1051" ht="15.75" customHeight="1">
      <c r="L1051" s="12" t="str">
        <f>IF(ISNUMBER(VLOOKUP(A1051,PRE,1,FALSE)),"PreAlerta",IF(ISNUMBER(VLOOKUP(A1051,POST,1,FALSE)),"PostAlerta",IF(ISNUMBER(VLOOKUP(A1051,EXCL,1,FALSE)),"Excluida","no incluido")))</f>
        <v>no incluido</v>
      </c>
    </row>
    <row r="1052" ht="15.75" customHeight="1">
      <c r="L1052" s="12" t="str">
        <f>IF(ISNUMBER(VLOOKUP(A1052,PRE,1,FALSE)),"PreAlerta",IF(ISNUMBER(VLOOKUP(A1052,POST,1,FALSE)),"PostAlerta",IF(ISNUMBER(VLOOKUP(A1052,EXCL,1,FALSE)),"Excluida","no incluido")))</f>
        <v>no incluido</v>
      </c>
    </row>
    <row r="1053" ht="15.75" customHeight="1">
      <c r="L1053" s="12" t="str">
        <f>IF(ISNUMBER(VLOOKUP(A1053,PRE,1,FALSE)),"PreAlerta",IF(ISNUMBER(VLOOKUP(A1053,POST,1,FALSE)),"PostAlerta",IF(ISNUMBER(VLOOKUP(A1053,EXCL,1,FALSE)),"Excluida","no incluido")))</f>
        <v>no incluido</v>
      </c>
    </row>
    <row r="1054" ht="15.75" customHeight="1">
      <c r="L1054" s="12" t="str">
        <f>IF(ISNUMBER(VLOOKUP(A1054,PRE,1,FALSE)),"PreAlerta",IF(ISNUMBER(VLOOKUP(A1054,POST,1,FALSE)),"PostAlerta",IF(ISNUMBER(VLOOKUP(A1054,EXCL,1,FALSE)),"Excluida","no incluido")))</f>
        <v>no incluido</v>
      </c>
    </row>
    <row r="1055" ht="15.75" customHeight="1">
      <c r="L1055" s="12" t="str">
        <f>IF(ISNUMBER(VLOOKUP(A1055,PRE,1,FALSE)),"PreAlerta",IF(ISNUMBER(VLOOKUP(A1055,POST,1,FALSE)),"PostAlerta",IF(ISNUMBER(VLOOKUP(A1055,EXCL,1,FALSE)),"Excluida","no incluido")))</f>
        <v>no incluido</v>
      </c>
    </row>
    <row r="1056" ht="15.75" customHeight="1">
      <c r="L1056" s="12" t="str">
        <f>IF(ISNUMBER(VLOOKUP(A1056,PRE,1,FALSE)),"PreAlerta",IF(ISNUMBER(VLOOKUP(A1056,POST,1,FALSE)),"PostAlerta",IF(ISNUMBER(VLOOKUP(A1056,EXCL,1,FALSE)),"Excluida","no incluido")))</f>
        <v>no incluido</v>
      </c>
    </row>
    <row r="1057" ht="15.75" customHeight="1">
      <c r="L1057" s="12" t="str">
        <f>IF(ISNUMBER(VLOOKUP(A1057,PRE,1,FALSE)),"PreAlerta",IF(ISNUMBER(VLOOKUP(A1057,POST,1,FALSE)),"PostAlerta",IF(ISNUMBER(VLOOKUP(A1057,EXCL,1,FALSE)),"Excluida","no incluido")))</f>
        <v>no incluido</v>
      </c>
    </row>
    <row r="1058" ht="15.75" customHeight="1">
      <c r="L1058" s="12" t="str">
        <f>IF(ISNUMBER(VLOOKUP(A1058,PRE,1,FALSE)),"PreAlerta",IF(ISNUMBER(VLOOKUP(A1058,POST,1,FALSE)),"PostAlerta",IF(ISNUMBER(VLOOKUP(A1058,EXCL,1,FALSE)),"Excluida","no incluido")))</f>
        <v>no incluido</v>
      </c>
    </row>
    <row r="1059" ht="15.75" customHeight="1">
      <c r="L1059" s="12" t="str">
        <f>IF(ISNUMBER(VLOOKUP(A1059,PRE,1,FALSE)),"PreAlerta",IF(ISNUMBER(VLOOKUP(A1059,POST,1,FALSE)),"PostAlerta",IF(ISNUMBER(VLOOKUP(A1059,EXCL,1,FALSE)),"Excluida","no incluido")))</f>
        <v>no incluido</v>
      </c>
    </row>
    <row r="1060" ht="15.75" customHeight="1">
      <c r="L1060" s="12" t="str">
        <f>IF(ISNUMBER(VLOOKUP(A1060,PRE,1,FALSE)),"PreAlerta",IF(ISNUMBER(VLOOKUP(A1060,POST,1,FALSE)),"PostAlerta",IF(ISNUMBER(VLOOKUP(A1060,EXCL,1,FALSE)),"Excluida","no incluido")))</f>
        <v>no incluido</v>
      </c>
    </row>
    <row r="1061" ht="15.75" customHeight="1">
      <c r="L1061" s="12" t="str">
        <f>IF(ISNUMBER(VLOOKUP(A1061,PRE,1,FALSE)),"PreAlerta",IF(ISNUMBER(VLOOKUP(A1061,POST,1,FALSE)),"PostAlerta",IF(ISNUMBER(VLOOKUP(A1061,EXCL,1,FALSE)),"Excluida","no incluido")))</f>
        <v>no incluido</v>
      </c>
    </row>
    <row r="1062" ht="15.75" customHeight="1">
      <c r="L1062" s="12" t="str">
        <f>IF(ISNUMBER(VLOOKUP(A1062,PRE,1,FALSE)),"PreAlerta",IF(ISNUMBER(VLOOKUP(A1062,POST,1,FALSE)),"PostAlerta",IF(ISNUMBER(VLOOKUP(A1062,EXCL,1,FALSE)),"Excluida","no incluido")))</f>
        <v>no incluido</v>
      </c>
    </row>
    <row r="1063" ht="15.75" customHeight="1">
      <c r="L1063" s="12" t="str">
        <f>IF(ISNUMBER(VLOOKUP(A1063,PRE,1,FALSE)),"PreAlerta",IF(ISNUMBER(VLOOKUP(A1063,POST,1,FALSE)),"PostAlerta",IF(ISNUMBER(VLOOKUP(A1063,EXCL,1,FALSE)),"Excluida","no incluido")))</f>
        <v>no incluido</v>
      </c>
    </row>
    <row r="1064" ht="15.75" customHeight="1">
      <c r="L1064" s="12" t="str">
        <f>IF(ISNUMBER(VLOOKUP(A1064,PRE,1,FALSE)),"PreAlerta",IF(ISNUMBER(VLOOKUP(A1064,POST,1,FALSE)),"PostAlerta",IF(ISNUMBER(VLOOKUP(A1064,EXCL,1,FALSE)),"Excluida","no incluido")))</f>
        <v>no incluido</v>
      </c>
    </row>
    <row r="1065" ht="15.75" customHeight="1">
      <c r="L1065" s="12" t="str">
        <f>IF(ISNUMBER(VLOOKUP(A1065,PRE,1,FALSE)),"PreAlerta",IF(ISNUMBER(VLOOKUP(A1065,POST,1,FALSE)),"PostAlerta",IF(ISNUMBER(VLOOKUP(A1065,EXCL,1,FALSE)),"Excluida","no incluido")))</f>
        <v>no incluido</v>
      </c>
    </row>
    <row r="1066" ht="15.75" customHeight="1">
      <c r="L1066" s="12" t="str">
        <f>IF(ISNUMBER(VLOOKUP(A1066,PRE,1,FALSE)),"PreAlerta",IF(ISNUMBER(VLOOKUP(A1066,POST,1,FALSE)),"PostAlerta",IF(ISNUMBER(VLOOKUP(A1066,EXCL,1,FALSE)),"Excluida","no incluido")))</f>
        <v>no incluido</v>
      </c>
    </row>
    <row r="1067" ht="15.75" customHeight="1">
      <c r="L1067" s="12" t="str">
        <f>IF(ISNUMBER(VLOOKUP(A1067,PRE,1,FALSE)),"PreAlerta",IF(ISNUMBER(VLOOKUP(A1067,POST,1,FALSE)),"PostAlerta",IF(ISNUMBER(VLOOKUP(A1067,EXCL,1,FALSE)),"Excluida","no incluido")))</f>
        <v>no incluido</v>
      </c>
    </row>
    <row r="1068" ht="15.75" customHeight="1">
      <c r="L1068" s="12" t="str">
        <f>IF(ISNUMBER(VLOOKUP(A1068,PRE,1,FALSE)),"PreAlerta",IF(ISNUMBER(VLOOKUP(A1068,POST,1,FALSE)),"PostAlerta",IF(ISNUMBER(VLOOKUP(A1068,EXCL,1,FALSE)),"Excluida","no incluido")))</f>
        <v>no incluido</v>
      </c>
    </row>
    <row r="1069" ht="15.75" customHeight="1">
      <c r="L1069" s="12" t="str">
        <f>IF(ISNUMBER(VLOOKUP(A1069,PRE,1,FALSE)),"PreAlerta",IF(ISNUMBER(VLOOKUP(A1069,POST,1,FALSE)),"PostAlerta",IF(ISNUMBER(VLOOKUP(A1069,EXCL,1,FALSE)),"Excluida","no incluido")))</f>
        <v>no incluido</v>
      </c>
    </row>
    <row r="1070" ht="15.75" customHeight="1">
      <c r="L1070" s="12" t="str">
        <f>IF(ISNUMBER(VLOOKUP(A1070,PRE,1,FALSE)),"PreAlerta",IF(ISNUMBER(VLOOKUP(A1070,POST,1,FALSE)),"PostAlerta",IF(ISNUMBER(VLOOKUP(A1070,EXCL,1,FALSE)),"Excluida","no incluido")))</f>
        <v>no incluido</v>
      </c>
    </row>
    <row r="1071" ht="15.75" customHeight="1">
      <c r="L1071" s="12" t="str">
        <f>IF(ISNUMBER(VLOOKUP(A1071,PRE,1,FALSE)),"PreAlerta",IF(ISNUMBER(VLOOKUP(A1071,POST,1,FALSE)),"PostAlerta",IF(ISNUMBER(VLOOKUP(A1071,EXCL,1,FALSE)),"Excluida","no incluido")))</f>
        <v>no incluido</v>
      </c>
    </row>
    <row r="1072" ht="15.75" customHeight="1">
      <c r="L1072" s="12" t="str">
        <f>IF(ISNUMBER(VLOOKUP(A1072,PRE,1,FALSE)),"PreAlerta",IF(ISNUMBER(VLOOKUP(A1072,POST,1,FALSE)),"PostAlerta",IF(ISNUMBER(VLOOKUP(A1072,EXCL,1,FALSE)),"Excluida","no incluido")))</f>
        <v>no incluido</v>
      </c>
    </row>
    <row r="1073" ht="15.75" customHeight="1">
      <c r="L1073" s="12" t="str">
        <f>IF(ISNUMBER(VLOOKUP(A1073,PRE,1,FALSE)),"PreAlerta",IF(ISNUMBER(VLOOKUP(A1073,POST,1,FALSE)),"PostAlerta",IF(ISNUMBER(VLOOKUP(A1073,EXCL,1,FALSE)),"Excluida","no incluido")))</f>
        <v>no incluido</v>
      </c>
    </row>
    <row r="1074" ht="15.75" customHeight="1">
      <c r="L1074" s="12" t="str">
        <f>IF(ISNUMBER(VLOOKUP(A1074,PRE,1,FALSE)),"PreAlerta",IF(ISNUMBER(VLOOKUP(A1074,POST,1,FALSE)),"PostAlerta",IF(ISNUMBER(VLOOKUP(A1074,EXCL,1,FALSE)),"Excluida","no incluido")))</f>
        <v>no incluido</v>
      </c>
    </row>
    <row r="1075" ht="15.75" customHeight="1">
      <c r="L1075" s="12" t="str">
        <f>IF(ISNUMBER(VLOOKUP(A1075,PRE,1,FALSE)),"PreAlerta",IF(ISNUMBER(VLOOKUP(A1075,POST,1,FALSE)),"PostAlerta",IF(ISNUMBER(VLOOKUP(A1075,EXCL,1,FALSE)),"Excluida","no incluido")))</f>
        <v>no incluido</v>
      </c>
    </row>
    <row r="1076" ht="15.75" customHeight="1">
      <c r="L1076" s="12" t="str">
        <f>IF(ISNUMBER(VLOOKUP(A1076,PRE,1,FALSE)),"PreAlerta",IF(ISNUMBER(VLOOKUP(A1076,POST,1,FALSE)),"PostAlerta",IF(ISNUMBER(VLOOKUP(A1076,EXCL,1,FALSE)),"Excluida","no incluido")))</f>
        <v>no incluido</v>
      </c>
    </row>
    <row r="1077" ht="15.75" customHeight="1">
      <c r="L1077" s="12" t="str">
        <f>IF(ISNUMBER(VLOOKUP(A1077,PRE,1,FALSE)),"PreAlerta",IF(ISNUMBER(VLOOKUP(A1077,POST,1,FALSE)),"PostAlerta",IF(ISNUMBER(VLOOKUP(A1077,EXCL,1,FALSE)),"Excluida","no incluido")))</f>
        <v>no incluido</v>
      </c>
    </row>
    <row r="1078" ht="15.75" customHeight="1">
      <c r="L1078" s="12" t="str">
        <f>IF(ISNUMBER(VLOOKUP(A1078,PRE,1,FALSE)),"PreAlerta",IF(ISNUMBER(VLOOKUP(A1078,POST,1,FALSE)),"PostAlerta",IF(ISNUMBER(VLOOKUP(A1078,EXCL,1,FALSE)),"Excluida","no incluido")))</f>
        <v>no incluido</v>
      </c>
    </row>
    <row r="1079" ht="15.75" customHeight="1">
      <c r="L1079" s="12" t="str">
        <f>IF(ISNUMBER(VLOOKUP(A1079,PRE,1,FALSE)),"PreAlerta",IF(ISNUMBER(VLOOKUP(A1079,POST,1,FALSE)),"PostAlerta",IF(ISNUMBER(VLOOKUP(A1079,EXCL,1,FALSE)),"Excluida","no incluido")))</f>
        <v>no incluido</v>
      </c>
    </row>
    <row r="1080" ht="15.75" customHeight="1">
      <c r="L1080" s="12" t="str">
        <f>IF(ISNUMBER(VLOOKUP(A1080,PRE,1,FALSE)),"PreAlerta",IF(ISNUMBER(VLOOKUP(A1080,POST,1,FALSE)),"PostAlerta",IF(ISNUMBER(VLOOKUP(A1080,EXCL,1,FALSE)),"Excluida","no incluido")))</f>
        <v>no incluido</v>
      </c>
    </row>
    <row r="1081" ht="15.75" customHeight="1">
      <c r="L1081" s="12" t="str">
        <f>IF(ISNUMBER(VLOOKUP(A1081,PRE,1,FALSE)),"PreAlerta",IF(ISNUMBER(VLOOKUP(A1081,POST,1,FALSE)),"PostAlerta",IF(ISNUMBER(VLOOKUP(A1081,EXCL,1,FALSE)),"Excluida","no incluido")))</f>
        <v>no incluido</v>
      </c>
    </row>
    <row r="1082" ht="15.75" customHeight="1">
      <c r="L1082" s="12" t="str">
        <f>IF(ISNUMBER(VLOOKUP(A1082,PRE,1,FALSE)),"PreAlerta",IF(ISNUMBER(VLOOKUP(A1082,POST,1,FALSE)),"PostAlerta",IF(ISNUMBER(VLOOKUP(A1082,EXCL,1,FALSE)),"Excluida","no incluido")))</f>
        <v>no incluido</v>
      </c>
    </row>
    <row r="1083" ht="15.75" customHeight="1">
      <c r="L1083" s="12" t="str">
        <f>IF(ISNUMBER(VLOOKUP(A1083,PRE,1,FALSE)),"PreAlerta",IF(ISNUMBER(VLOOKUP(A1083,POST,1,FALSE)),"PostAlerta",IF(ISNUMBER(VLOOKUP(A1083,EXCL,1,FALSE)),"Excluida","no incluido")))</f>
        <v>no incluido</v>
      </c>
    </row>
    <row r="1084" ht="15.75" customHeight="1">
      <c r="L1084" s="12" t="str">
        <f>IF(ISNUMBER(VLOOKUP(A1084,PRE,1,FALSE)),"PreAlerta",IF(ISNUMBER(VLOOKUP(A1084,POST,1,FALSE)),"PostAlerta",IF(ISNUMBER(VLOOKUP(A1084,EXCL,1,FALSE)),"Excluida","no incluido")))</f>
        <v>no incluido</v>
      </c>
    </row>
    <row r="1085" ht="15.75" customHeight="1">
      <c r="L1085" s="12" t="str">
        <f>IF(ISNUMBER(VLOOKUP(A1085,PRE,1,FALSE)),"PreAlerta",IF(ISNUMBER(VLOOKUP(A1085,POST,1,FALSE)),"PostAlerta",IF(ISNUMBER(VLOOKUP(A1085,EXCL,1,FALSE)),"Excluida","no incluido")))</f>
        <v>no incluido</v>
      </c>
    </row>
    <row r="1086" ht="15.75" customHeight="1">
      <c r="L1086" s="12" t="str">
        <f>IF(ISNUMBER(VLOOKUP(A1086,PRE,1,FALSE)),"PreAlerta",IF(ISNUMBER(VLOOKUP(A1086,POST,1,FALSE)),"PostAlerta",IF(ISNUMBER(VLOOKUP(A1086,EXCL,1,FALSE)),"Excluida","no incluido")))</f>
        <v>no incluido</v>
      </c>
    </row>
    <row r="1087" ht="15.75" customHeight="1">
      <c r="L1087" s="12" t="str">
        <f>IF(ISNUMBER(VLOOKUP(A1087,PRE,1,FALSE)),"PreAlerta",IF(ISNUMBER(VLOOKUP(A1087,POST,1,FALSE)),"PostAlerta",IF(ISNUMBER(VLOOKUP(A1087,EXCL,1,FALSE)),"Excluida","no incluido")))</f>
        <v>no incluido</v>
      </c>
    </row>
    <row r="1088" ht="15.75" customHeight="1">
      <c r="L1088" s="12" t="str">
        <f>IF(ISNUMBER(VLOOKUP(A1088,PRE,1,FALSE)),"PreAlerta",IF(ISNUMBER(VLOOKUP(A1088,POST,1,FALSE)),"PostAlerta",IF(ISNUMBER(VLOOKUP(A1088,EXCL,1,FALSE)),"Excluida","no incluido")))</f>
        <v>no incluido</v>
      </c>
    </row>
    <row r="1089" ht="15.75" customHeight="1">
      <c r="L1089" s="12" t="str">
        <f>IF(ISNUMBER(VLOOKUP(A1089,PRE,1,FALSE)),"PreAlerta",IF(ISNUMBER(VLOOKUP(A1089,POST,1,FALSE)),"PostAlerta",IF(ISNUMBER(VLOOKUP(A1089,EXCL,1,FALSE)),"Excluida","no incluido")))</f>
        <v>no incluido</v>
      </c>
    </row>
    <row r="1090" ht="15.75" customHeight="1">
      <c r="L1090" s="12" t="str">
        <f>IF(ISNUMBER(VLOOKUP(A1090,PRE,1,FALSE)),"PreAlerta",IF(ISNUMBER(VLOOKUP(A1090,POST,1,FALSE)),"PostAlerta",IF(ISNUMBER(VLOOKUP(A1090,EXCL,1,FALSE)),"Excluida","no incluido")))</f>
        <v>no incluido</v>
      </c>
    </row>
    <row r="1091" ht="15.75" customHeight="1">
      <c r="L1091" s="12" t="str">
        <f>IF(ISNUMBER(VLOOKUP(A1091,PRE,1,FALSE)),"PreAlerta",IF(ISNUMBER(VLOOKUP(A1091,POST,1,FALSE)),"PostAlerta",IF(ISNUMBER(VLOOKUP(A1091,EXCL,1,FALSE)),"Excluida","no incluido")))</f>
        <v>no incluido</v>
      </c>
    </row>
    <row r="1092" ht="15.75" customHeight="1">
      <c r="L1092" s="12" t="str">
        <f>IF(ISNUMBER(VLOOKUP(A1092,PRE,1,FALSE)),"PreAlerta",IF(ISNUMBER(VLOOKUP(A1092,POST,1,FALSE)),"PostAlerta",IF(ISNUMBER(VLOOKUP(A1092,EXCL,1,FALSE)),"Excluida","no incluido")))</f>
        <v>no incluido</v>
      </c>
    </row>
    <row r="1093" ht="15.75" customHeight="1">
      <c r="L1093" s="12" t="str">
        <f>IF(ISNUMBER(VLOOKUP(A1093,PRE,1,FALSE)),"PreAlerta",IF(ISNUMBER(VLOOKUP(A1093,POST,1,FALSE)),"PostAlerta",IF(ISNUMBER(VLOOKUP(A1093,EXCL,1,FALSE)),"Excluida","no incluido")))</f>
        <v>no incluido</v>
      </c>
    </row>
    <row r="1094" ht="15.75" customHeight="1">
      <c r="L1094" s="12" t="str">
        <f>IF(ISNUMBER(VLOOKUP(A1094,PRE,1,FALSE)),"PreAlerta",IF(ISNUMBER(VLOOKUP(A1094,POST,1,FALSE)),"PostAlerta",IF(ISNUMBER(VLOOKUP(A1094,EXCL,1,FALSE)),"Excluida","no incluido")))</f>
        <v>no incluido</v>
      </c>
    </row>
    <row r="1095" ht="15.75" customHeight="1">
      <c r="L1095" s="12" t="str">
        <f>IF(ISNUMBER(VLOOKUP(A1095,PRE,1,FALSE)),"PreAlerta",IF(ISNUMBER(VLOOKUP(A1095,POST,1,FALSE)),"PostAlerta",IF(ISNUMBER(VLOOKUP(A1095,EXCL,1,FALSE)),"Excluida","no incluido")))</f>
        <v>no incluido</v>
      </c>
    </row>
    <row r="1096" ht="15.75" customHeight="1">
      <c r="L1096" s="12" t="str">
        <f>IF(ISNUMBER(VLOOKUP(A1096,PRE,1,FALSE)),"PreAlerta",IF(ISNUMBER(VLOOKUP(A1096,POST,1,FALSE)),"PostAlerta",IF(ISNUMBER(VLOOKUP(A1096,EXCL,1,FALSE)),"Excluida","no incluido")))</f>
        <v>no incluido</v>
      </c>
    </row>
    <row r="1097" ht="15.75" customHeight="1">
      <c r="L1097" s="12" t="str">
        <f>IF(ISNUMBER(VLOOKUP(A1097,PRE,1,FALSE)),"PreAlerta",IF(ISNUMBER(VLOOKUP(A1097,POST,1,FALSE)),"PostAlerta",IF(ISNUMBER(VLOOKUP(A1097,EXCL,1,FALSE)),"Excluida","no incluido")))</f>
        <v>no incluido</v>
      </c>
    </row>
    <row r="1098" ht="15.75" customHeight="1">
      <c r="L1098" s="12" t="str">
        <f>IF(ISNUMBER(VLOOKUP(A1098,PRE,1,FALSE)),"PreAlerta",IF(ISNUMBER(VLOOKUP(A1098,POST,1,FALSE)),"PostAlerta",IF(ISNUMBER(VLOOKUP(A1098,EXCL,1,FALSE)),"Excluida","no incluido")))</f>
        <v>no incluido</v>
      </c>
    </row>
    <row r="1099" ht="15.75" customHeight="1">
      <c r="L1099" s="12" t="str">
        <f>IF(ISNUMBER(VLOOKUP(A1099,PRE,1,FALSE)),"PreAlerta",IF(ISNUMBER(VLOOKUP(A1099,POST,1,FALSE)),"PostAlerta",IF(ISNUMBER(VLOOKUP(A1099,EXCL,1,FALSE)),"Excluida","no incluido")))</f>
        <v>no incluido</v>
      </c>
    </row>
    <row r="1100" ht="15.75" customHeight="1">
      <c r="L1100" s="12" t="str">
        <f>IF(ISNUMBER(VLOOKUP(A1100,PRE,1,FALSE)),"PreAlerta",IF(ISNUMBER(VLOOKUP(A1100,POST,1,FALSE)),"PostAlerta",IF(ISNUMBER(VLOOKUP(A1100,EXCL,1,FALSE)),"Excluida","no incluido")))</f>
        <v>no incluido</v>
      </c>
    </row>
    <row r="1101" ht="15.75" customHeight="1">
      <c r="L1101" s="12" t="str">
        <f>IF(ISNUMBER(VLOOKUP(A1101,PRE,1,FALSE)),"PreAlerta",IF(ISNUMBER(VLOOKUP(A1101,POST,1,FALSE)),"PostAlerta",IF(ISNUMBER(VLOOKUP(A1101,EXCL,1,FALSE)),"Excluida","no incluido")))</f>
        <v>no incluido</v>
      </c>
    </row>
    <row r="1102" ht="15.75" customHeight="1">
      <c r="L1102" s="12" t="str">
        <f>IF(ISNUMBER(VLOOKUP(A1102,PRE,1,FALSE)),"PreAlerta",IF(ISNUMBER(VLOOKUP(A1102,POST,1,FALSE)),"PostAlerta",IF(ISNUMBER(VLOOKUP(A1102,EXCL,1,FALSE)),"Excluida","no incluido")))</f>
        <v>no incluido</v>
      </c>
    </row>
    <row r="1103" ht="15.75" customHeight="1">
      <c r="L1103" s="12" t="str">
        <f>IF(ISNUMBER(VLOOKUP(A1103,PRE,1,FALSE)),"PreAlerta",IF(ISNUMBER(VLOOKUP(A1103,POST,1,FALSE)),"PostAlerta",IF(ISNUMBER(VLOOKUP(A1103,EXCL,1,FALSE)),"Excluida","no incluido")))</f>
        <v>no incluido</v>
      </c>
    </row>
    <row r="1104" ht="15.75" customHeight="1">
      <c r="L1104" s="12" t="str">
        <f>IF(ISNUMBER(VLOOKUP(A1104,PRE,1,FALSE)),"PreAlerta",IF(ISNUMBER(VLOOKUP(A1104,POST,1,FALSE)),"PostAlerta",IF(ISNUMBER(VLOOKUP(A1104,EXCL,1,FALSE)),"Excluida","no incluido")))</f>
        <v>no incluido</v>
      </c>
    </row>
    <row r="1105" ht="15.75" customHeight="1">
      <c r="L1105" s="12" t="str">
        <f>IF(ISNUMBER(VLOOKUP(A1105,PRE,1,FALSE)),"PreAlerta",IF(ISNUMBER(VLOOKUP(A1105,POST,1,FALSE)),"PostAlerta",IF(ISNUMBER(VLOOKUP(A1105,EXCL,1,FALSE)),"Excluida","no incluido")))</f>
        <v>no incluido</v>
      </c>
    </row>
    <row r="1106" ht="15.75" customHeight="1">
      <c r="L1106" s="12" t="str">
        <f>IF(ISNUMBER(VLOOKUP(A1106,PRE,1,FALSE)),"PreAlerta",IF(ISNUMBER(VLOOKUP(A1106,POST,1,FALSE)),"PostAlerta",IF(ISNUMBER(VLOOKUP(A1106,EXCL,1,FALSE)),"Excluida","no incluido")))</f>
        <v>no incluido</v>
      </c>
    </row>
    <row r="1107" ht="15.75" customHeight="1">
      <c r="L1107" s="12" t="str">
        <f>IF(ISNUMBER(VLOOKUP(A1107,PRE,1,FALSE)),"PreAlerta",IF(ISNUMBER(VLOOKUP(A1107,POST,1,FALSE)),"PostAlerta",IF(ISNUMBER(VLOOKUP(A1107,EXCL,1,FALSE)),"Excluida","no incluido")))</f>
        <v>no incluido</v>
      </c>
    </row>
    <row r="1108" ht="15.75" customHeight="1">
      <c r="L1108" s="12" t="str">
        <f>IF(ISNUMBER(VLOOKUP(A1108,PRE,1,FALSE)),"PreAlerta",IF(ISNUMBER(VLOOKUP(A1108,POST,1,FALSE)),"PostAlerta",IF(ISNUMBER(VLOOKUP(A1108,EXCL,1,FALSE)),"Excluida","no incluido")))</f>
        <v>no incluido</v>
      </c>
    </row>
    <row r="1109" ht="15.75" customHeight="1">
      <c r="L1109" s="12" t="str">
        <f>IF(ISNUMBER(VLOOKUP(A1109,PRE,1,FALSE)),"PreAlerta",IF(ISNUMBER(VLOOKUP(A1109,POST,1,FALSE)),"PostAlerta",IF(ISNUMBER(VLOOKUP(A1109,EXCL,1,FALSE)),"Excluida","no incluido")))</f>
        <v>no incluido</v>
      </c>
    </row>
    <row r="1110" ht="15.75" customHeight="1">
      <c r="L1110" s="12" t="str">
        <f>IF(ISNUMBER(VLOOKUP(A1110,PRE,1,FALSE)),"PreAlerta",IF(ISNUMBER(VLOOKUP(A1110,POST,1,FALSE)),"PostAlerta",IF(ISNUMBER(VLOOKUP(A1110,EXCL,1,FALSE)),"Excluida","no incluido")))</f>
        <v>no incluido</v>
      </c>
    </row>
    <row r="1111" ht="15.75" customHeight="1">
      <c r="L1111" s="12" t="str">
        <f>IF(ISNUMBER(VLOOKUP(A1111,PRE,1,FALSE)),"PreAlerta",IF(ISNUMBER(VLOOKUP(A1111,POST,1,FALSE)),"PostAlerta",IF(ISNUMBER(VLOOKUP(A1111,EXCL,1,FALSE)),"Excluida","no incluido")))</f>
        <v>no incluido</v>
      </c>
    </row>
    <row r="1112" ht="15.75" customHeight="1">
      <c r="L1112" s="12" t="str">
        <f>IF(ISNUMBER(VLOOKUP(A1112,PRE,1,FALSE)),"PreAlerta",IF(ISNUMBER(VLOOKUP(A1112,POST,1,FALSE)),"PostAlerta",IF(ISNUMBER(VLOOKUP(A1112,EXCL,1,FALSE)),"Excluida","no incluido")))</f>
        <v>no incluido</v>
      </c>
    </row>
    <row r="1113" ht="15.75" customHeight="1">
      <c r="L1113" s="12" t="str">
        <f>IF(ISNUMBER(VLOOKUP(A1113,PRE,1,FALSE)),"PreAlerta",IF(ISNUMBER(VLOOKUP(A1113,POST,1,FALSE)),"PostAlerta",IF(ISNUMBER(VLOOKUP(A1113,EXCL,1,FALSE)),"Excluida","no incluido")))</f>
        <v>no incluido</v>
      </c>
    </row>
    <row r="1114" ht="15.75" customHeight="1">
      <c r="L1114" s="12" t="str">
        <f>IF(ISNUMBER(VLOOKUP(A1114,PRE,1,FALSE)),"PreAlerta",IF(ISNUMBER(VLOOKUP(A1114,POST,1,FALSE)),"PostAlerta",IF(ISNUMBER(VLOOKUP(A1114,EXCL,1,FALSE)),"Excluida","no incluido")))</f>
        <v>no incluido</v>
      </c>
    </row>
    <row r="1115" ht="15.75" customHeight="1">
      <c r="L1115" s="12" t="str">
        <f>IF(ISNUMBER(VLOOKUP(A1115,PRE,1,FALSE)),"PreAlerta",IF(ISNUMBER(VLOOKUP(A1115,POST,1,FALSE)),"PostAlerta",IF(ISNUMBER(VLOOKUP(A1115,EXCL,1,FALSE)),"Excluida","no incluido")))</f>
        <v>no incluido</v>
      </c>
    </row>
    <row r="1116" ht="15.75" customHeight="1">
      <c r="L1116" s="12" t="str">
        <f>IF(ISNUMBER(VLOOKUP(A1116,PRE,1,FALSE)),"PreAlerta",IF(ISNUMBER(VLOOKUP(A1116,POST,1,FALSE)),"PostAlerta",IF(ISNUMBER(VLOOKUP(A1116,EXCL,1,FALSE)),"Excluida","no incluido")))</f>
        <v>no incluido</v>
      </c>
    </row>
    <row r="1117" ht="15.75" customHeight="1">
      <c r="L1117" s="12" t="str">
        <f>IF(ISNUMBER(VLOOKUP(A1117,PRE,1,FALSE)),"PreAlerta",IF(ISNUMBER(VLOOKUP(A1117,POST,1,FALSE)),"PostAlerta",IF(ISNUMBER(VLOOKUP(A1117,EXCL,1,FALSE)),"Excluida","no incluido")))</f>
        <v>no incluido</v>
      </c>
    </row>
    <row r="1118" ht="15.75" customHeight="1">
      <c r="L1118" s="12" t="str">
        <f>IF(ISNUMBER(VLOOKUP(A1118,PRE,1,FALSE)),"PreAlerta",IF(ISNUMBER(VLOOKUP(A1118,POST,1,FALSE)),"PostAlerta",IF(ISNUMBER(VLOOKUP(A1118,EXCL,1,FALSE)),"Excluida","no incluido")))</f>
        <v>no incluido</v>
      </c>
    </row>
    <row r="1119" ht="15.75" customHeight="1">
      <c r="L1119" s="12" t="str">
        <f>IF(ISNUMBER(VLOOKUP(A1119,PRE,1,FALSE)),"PreAlerta",IF(ISNUMBER(VLOOKUP(A1119,POST,1,FALSE)),"PostAlerta",IF(ISNUMBER(VLOOKUP(A1119,EXCL,1,FALSE)),"Excluida","no incluido")))</f>
        <v>no incluido</v>
      </c>
    </row>
    <row r="1120" ht="15.75" customHeight="1">
      <c r="L1120" s="12" t="str">
        <f>IF(ISNUMBER(VLOOKUP(A1120,PRE,1,FALSE)),"PreAlerta",IF(ISNUMBER(VLOOKUP(A1120,POST,1,FALSE)),"PostAlerta",IF(ISNUMBER(VLOOKUP(A1120,EXCL,1,FALSE)),"Excluida","no incluido")))</f>
        <v>no incluido</v>
      </c>
    </row>
    <row r="1121" ht="15.75" customHeight="1">
      <c r="L1121" s="12" t="str">
        <f>IF(ISNUMBER(VLOOKUP(A1121,PRE,1,FALSE)),"PreAlerta",IF(ISNUMBER(VLOOKUP(A1121,POST,1,FALSE)),"PostAlerta",IF(ISNUMBER(VLOOKUP(A1121,EXCL,1,FALSE)),"Excluida","no incluido")))</f>
        <v>no incluido</v>
      </c>
    </row>
    <row r="1122" ht="15.75" customHeight="1">
      <c r="L1122" s="12" t="str">
        <f>IF(ISNUMBER(VLOOKUP(A1122,PRE,1,FALSE)),"PreAlerta",IF(ISNUMBER(VLOOKUP(A1122,POST,1,FALSE)),"PostAlerta",IF(ISNUMBER(VLOOKUP(A1122,EXCL,1,FALSE)),"Excluida","no incluido")))</f>
        <v>no incluido</v>
      </c>
    </row>
    <row r="1123" ht="15.75" customHeight="1">
      <c r="L1123" s="12" t="str">
        <f>IF(ISNUMBER(VLOOKUP(A1123,PRE,1,FALSE)),"PreAlerta",IF(ISNUMBER(VLOOKUP(A1123,POST,1,FALSE)),"PostAlerta",IF(ISNUMBER(VLOOKUP(A1123,EXCL,1,FALSE)),"Excluida","no incluido")))</f>
        <v>no incluido</v>
      </c>
    </row>
    <row r="1124" ht="15.75" customHeight="1">
      <c r="L1124" s="12" t="str">
        <f>IF(ISNUMBER(VLOOKUP(A1124,PRE,1,FALSE)),"PreAlerta",IF(ISNUMBER(VLOOKUP(A1124,POST,1,FALSE)),"PostAlerta",IF(ISNUMBER(VLOOKUP(A1124,EXCL,1,FALSE)),"Excluida","no incluido")))</f>
        <v>no incluido</v>
      </c>
    </row>
    <row r="1125" ht="15.75" customHeight="1">
      <c r="L1125" s="12" t="str">
        <f>IF(ISNUMBER(VLOOKUP(A1125,PRE,1,FALSE)),"PreAlerta",IF(ISNUMBER(VLOOKUP(A1125,POST,1,FALSE)),"PostAlerta",IF(ISNUMBER(VLOOKUP(A1125,EXCL,1,FALSE)),"Excluida","no incluido")))</f>
        <v>no incluido</v>
      </c>
    </row>
    <row r="1126" ht="15.75" customHeight="1">
      <c r="L1126" s="12" t="str">
        <f>IF(ISNUMBER(VLOOKUP(A1126,PRE,1,FALSE)),"PreAlerta",IF(ISNUMBER(VLOOKUP(A1126,POST,1,FALSE)),"PostAlerta",IF(ISNUMBER(VLOOKUP(A1126,EXCL,1,FALSE)),"Excluida","no incluido")))</f>
        <v>no incluido</v>
      </c>
    </row>
    <row r="1127" ht="15.75" customHeight="1">
      <c r="L1127" s="12" t="str">
        <f>IF(ISNUMBER(VLOOKUP(A1127,PRE,1,FALSE)),"PreAlerta",IF(ISNUMBER(VLOOKUP(A1127,POST,1,FALSE)),"PostAlerta",IF(ISNUMBER(VLOOKUP(A1127,EXCL,1,FALSE)),"Excluida","no incluido")))</f>
        <v>no incluido</v>
      </c>
    </row>
    <row r="1128" ht="15.75" customHeight="1">
      <c r="L1128" s="12" t="str">
        <f>IF(ISNUMBER(VLOOKUP(A1128,PRE,1,FALSE)),"PreAlerta",IF(ISNUMBER(VLOOKUP(A1128,POST,1,FALSE)),"PostAlerta",IF(ISNUMBER(VLOOKUP(A1128,EXCL,1,FALSE)),"Excluida","no incluido")))</f>
        <v>no incluido</v>
      </c>
    </row>
    <row r="1129" ht="15.75" customHeight="1">
      <c r="L1129" s="12" t="str">
        <f>IF(ISNUMBER(VLOOKUP(A1129,PRE,1,FALSE)),"PreAlerta",IF(ISNUMBER(VLOOKUP(A1129,POST,1,FALSE)),"PostAlerta",IF(ISNUMBER(VLOOKUP(A1129,EXCL,1,FALSE)),"Excluida","no incluido")))</f>
        <v>no incluido</v>
      </c>
    </row>
    <row r="1130" ht="15.75" customHeight="1">
      <c r="L1130" s="12" t="str">
        <f>IF(ISNUMBER(VLOOKUP(A1130,PRE,1,FALSE)),"PreAlerta",IF(ISNUMBER(VLOOKUP(A1130,POST,1,FALSE)),"PostAlerta",IF(ISNUMBER(VLOOKUP(A1130,EXCL,1,FALSE)),"Excluida","no incluido")))</f>
        <v>no incluido</v>
      </c>
    </row>
    <row r="1131" ht="15.75" customHeight="1">
      <c r="L1131" s="12" t="str">
        <f>IF(ISNUMBER(VLOOKUP(A1131,PRE,1,FALSE)),"PreAlerta",IF(ISNUMBER(VLOOKUP(A1131,POST,1,FALSE)),"PostAlerta",IF(ISNUMBER(VLOOKUP(A1131,EXCL,1,FALSE)),"Excluida","no incluido")))</f>
        <v>no incluido</v>
      </c>
    </row>
    <row r="1132" ht="15.75" customHeight="1">
      <c r="L1132" s="12" t="str">
        <f>IF(ISNUMBER(VLOOKUP(A1132,PRE,1,FALSE)),"PreAlerta",IF(ISNUMBER(VLOOKUP(A1132,POST,1,FALSE)),"PostAlerta",IF(ISNUMBER(VLOOKUP(A1132,EXCL,1,FALSE)),"Excluida","no incluido")))</f>
        <v>no incluido</v>
      </c>
    </row>
    <row r="1133" ht="15.75" customHeight="1">
      <c r="L1133" s="12" t="str">
        <f>IF(ISNUMBER(VLOOKUP(A1133,PRE,1,FALSE)),"PreAlerta",IF(ISNUMBER(VLOOKUP(A1133,POST,1,FALSE)),"PostAlerta",IF(ISNUMBER(VLOOKUP(A1133,EXCL,1,FALSE)),"Excluida","no incluido")))</f>
        <v>no incluido</v>
      </c>
    </row>
    <row r="1134" ht="15.75" customHeight="1">
      <c r="L1134" s="12" t="str">
        <f>IF(ISNUMBER(VLOOKUP(A1134,PRE,1,FALSE)),"PreAlerta",IF(ISNUMBER(VLOOKUP(A1134,POST,1,FALSE)),"PostAlerta",IF(ISNUMBER(VLOOKUP(A1134,EXCL,1,FALSE)),"Excluida","no incluido")))</f>
        <v>no incluido</v>
      </c>
    </row>
    <row r="1135" ht="15.75" customHeight="1">
      <c r="L1135" s="12" t="str">
        <f>IF(ISNUMBER(VLOOKUP(A1135,PRE,1,FALSE)),"PreAlerta",IF(ISNUMBER(VLOOKUP(A1135,POST,1,FALSE)),"PostAlerta",IF(ISNUMBER(VLOOKUP(A1135,EXCL,1,FALSE)),"Excluida","no incluido")))</f>
        <v>no incluido</v>
      </c>
    </row>
    <row r="1136" ht="15.75" customHeight="1">
      <c r="L1136" s="12" t="str">
        <f>IF(ISNUMBER(VLOOKUP(A1136,PRE,1,FALSE)),"PreAlerta",IF(ISNUMBER(VLOOKUP(A1136,POST,1,FALSE)),"PostAlerta",IF(ISNUMBER(VLOOKUP(A1136,EXCL,1,FALSE)),"Excluida","no incluido")))</f>
        <v>no incluido</v>
      </c>
    </row>
    <row r="1137" ht="15.75" customHeight="1">
      <c r="L1137" s="12" t="str">
        <f>IF(ISNUMBER(VLOOKUP(A1137,PRE,1,FALSE)),"PreAlerta",IF(ISNUMBER(VLOOKUP(A1137,POST,1,FALSE)),"PostAlerta",IF(ISNUMBER(VLOOKUP(A1137,EXCL,1,FALSE)),"Excluida","no incluido")))</f>
        <v>no incluido</v>
      </c>
    </row>
    <row r="1138" ht="15.75" customHeight="1">
      <c r="L1138" s="12" t="str">
        <f>IF(ISNUMBER(VLOOKUP(A1138,PRE,1,FALSE)),"PreAlerta",IF(ISNUMBER(VLOOKUP(A1138,POST,1,FALSE)),"PostAlerta",IF(ISNUMBER(VLOOKUP(A1138,EXCL,1,FALSE)),"Excluida","no incluido")))</f>
        <v>no incluido</v>
      </c>
    </row>
    <row r="1139" ht="15.75" customHeight="1">
      <c r="L1139" s="12" t="str">
        <f>IF(ISNUMBER(VLOOKUP(A1139,PRE,1,FALSE)),"PreAlerta",IF(ISNUMBER(VLOOKUP(A1139,POST,1,FALSE)),"PostAlerta",IF(ISNUMBER(VLOOKUP(A1139,EXCL,1,FALSE)),"Excluida","no incluido")))</f>
        <v>no incluido</v>
      </c>
    </row>
    <row r="1140" ht="15.75" customHeight="1">
      <c r="L1140" s="12" t="str">
        <f>IF(ISNUMBER(VLOOKUP(A1140,PRE,1,FALSE)),"PreAlerta",IF(ISNUMBER(VLOOKUP(A1140,POST,1,FALSE)),"PostAlerta",IF(ISNUMBER(VLOOKUP(A1140,EXCL,1,FALSE)),"Excluida","no incluido")))</f>
        <v>no incluido</v>
      </c>
    </row>
    <row r="1141" ht="15.75" customHeight="1">
      <c r="L1141" s="12" t="str">
        <f>IF(ISNUMBER(VLOOKUP(A1141,PRE,1,FALSE)),"PreAlerta",IF(ISNUMBER(VLOOKUP(A1141,POST,1,FALSE)),"PostAlerta",IF(ISNUMBER(VLOOKUP(A1141,EXCL,1,FALSE)),"Excluida","no incluido")))</f>
        <v>no incluido</v>
      </c>
    </row>
    <row r="1142" ht="15.75" customHeight="1">
      <c r="L1142" s="12" t="str">
        <f>IF(ISNUMBER(VLOOKUP(A1142,PRE,1,FALSE)),"PreAlerta",IF(ISNUMBER(VLOOKUP(A1142,POST,1,FALSE)),"PostAlerta",IF(ISNUMBER(VLOOKUP(A1142,EXCL,1,FALSE)),"Excluida","no incluido")))</f>
        <v>no incluido</v>
      </c>
    </row>
    <row r="1143" ht="15.75" customHeight="1">
      <c r="L1143" s="12" t="str">
        <f>IF(ISNUMBER(VLOOKUP(A1143,PRE,1,FALSE)),"PreAlerta",IF(ISNUMBER(VLOOKUP(A1143,POST,1,FALSE)),"PostAlerta",IF(ISNUMBER(VLOOKUP(A1143,EXCL,1,FALSE)),"Excluida","no incluido")))</f>
        <v>no incluido</v>
      </c>
    </row>
    <row r="1144" ht="15.75" customHeight="1">
      <c r="L1144" s="12" t="str">
        <f>IF(ISNUMBER(VLOOKUP(A1144,PRE,1,FALSE)),"PreAlerta",IF(ISNUMBER(VLOOKUP(A1144,POST,1,FALSE)),"PostAlerta",IF(ISNUMBER(VLOOKUP(A1144,EXCL,1,FALSE)),"Excluida","no incluido")))</f>
        <v>no incluido</v>
      </c>
    </row>
    <row r="1145" ht="15.75" customHeight="1">
      <c r="L1145" s="12" t="str">
        <f>IF(ISNUMBER(VLOOKUP(A1145,PRE,1,FALSE)),"PreAlerta",IF(ISNUMBER(VLOOKUP(A1145,POST,1,FALSE)),"PostAlerta",IF(ISNUMBER(VLOOKUP(A1145,EXCL,1,FALSE)),"Excluida","no incluido")))</f>
        <v>no incluido</v>
      </c>
    </row>
    <row r="1146" ht="15.75" customHeight="1">
      <c r="L1146" s="12" t="str">
        <f>IF(ISNUMBER(VLOOKUP(A1146,PRE,1,FALSE)),"PreAlerta",IF(ISNUMBER(VLOOKUP(A1146,POST,1,FALSE)),"PostAlerta",IF(ISNUMBER(VLOOKUP(A1146,EXCL,1,FALSE)),"Excluida","no incluido")))</f>
        <v>no incluido</v>
      </c>
    </row>
    <row r="1147" ht="15.75" customHeight="1">
      <c r="L1147" s="12" t="str">
        <f>IF(ISNUMBER(VLOOKUP(A1147,PRE,1,FALSE)),"PreAlerta",IF(ISNUMBER(VLOOKUP(A1147,POST,1,FALSE)),"PostAlerta",IF(ISNUMBER(VLOOKUP(A1147,EXCL,1,FALSE)),"Excluida","no incluido")))</f>
        <v>no incluido</v>
      </c>
    </row>
    <row r="1148" ht="15.75" customHeight="1">
      <c r="L1148" s="12" t="str">
        <f>IF(ISNUMBER(VLOOKUP(A1148,PRE,1,FALSE)),"PreAlerta",IF(ISNUMBER(VLOOKUP(A1148,POST,1,FALSE)),"PostAlerta",IF(ISNUMBER(VLOOKUP(A1148,EXCL,1,FALSE)),"Excluida","no incluido")))</f>
        <v>no incluido</v>
      </c>
    </row>
    <row r="1149" ht="15.75" customHeight="1">
      <c r="L1149" s="12" t="str">
        <f>IF(ISNUMBER(VLOOKUP(A1149,PRE,1,FALSE)),"PreAlerta",IF(ISNUMBER(VLOOKUP(A1149,POST,1,FALSE)),"PostAlerta",IF(ISNUMBER(VLOOKUP(A1149,EXCL,1,FALSE)),"Excluida","no incluido")))</f>
        <v>no incluido</v>
      </c>
    </row>
    <row r="1150" ht="15.75" customHeight="1">
      <c r="L1150" s="12" t="str">
        <f>IF(ISNUMBER(VLOOKUP(A1150,PRE,1,FALSE)),"PreAlerta",IF(ISNUMBER(VLOOKUP(A1150,POST,1,FALSE)),"PostAlerta",IF(ISNUMBER(VLOOKUP(A1150,EXCL,1,FALSE)),"Excluida","no incluido")))</f>
        <v>no incluido</v>
      </c>
    </row>
    <row r="1151" ht="15.75" customHeight="1">
      <c r="L1151" s="12" t="str">
        <f>IF(ISNUMBER(VLOOKUP(A1151,PRE,1,FALSE)),"PreAlerta",IF(ISNUMBER(VLOOKUP(A1151,POST,1,FALSE)),"PostAlerta",IF(ISNUMBER(VLOOKUP(A1151,EXCL,1,FALSE)),"Excluida","no incluido")))</f>
        <v>no incluido</v>
      </c>
    </row>
    <row r="1152" ht="15.75" customHeight="1">
      <c r="L1152" s="12" t="str">
        <f>IF(ISNUMBER(VLOOKUP(A1152,PRE,1,FALSE)),"PreAlerta",IF(ISNUMBER(VLOOKUP(A1152,POST,1,FALSE)),"PostAlerta",IF(ISNUMBER(VLOOKUP(A1152,EXCL,1,FALSE)),"Excluida","no incluido")))</f>
        <v>no incluido</v>
      </c>
    </row>
    <row r="1153" ht="15.75" customHeight="1">
      <c r="L1153" s="12" t="str">
        <f>IF(ISNUMBER(VLOOKUP(A1153,PRE,1,FALSE)),"PreAlerta",IF(ISNUMBER(VLOOKUP(A1153,POST,1,FALSE)),"PostAlerta",IF(ISNUMBER(VLOOKUP(A1153,EXCL,1,FALSE)),"Excluida","no incluido")))</f>
        <v>no incluido</v>
      </c>
    </row>
    <row r="1154" ht="15.75" customHeight="1">
      <c r="L1154" s="12" t="str">
        <f>IF(ISNUMBER(VLOOKUP(A1154,PRE,1,FALSE)),"PreAlerta",IF(ISNUMBER(VLOOKUP(A1154,POST,1,FALSE)),"PostAlerta",IF(ISNUMBER(VLOOKUP(A1154,EXCL,1,FALSE)),"Excluida","no incluido")))</f>
        <v>no incluido</v>
      </c>
    </row>
    <row r="1155" ht="15.75" customHeight="1">
      <c r="L1155" s="12" t="str">
        <f>IF(ISNUMBER(VLOOKUP(A1155,PRE,1,FALSE)),"PreAlerta",IF(ISNUMBER(VLOOKUP(A1155,POST,1,FALSE)),"PostAlerta",IF(ISNUMBER(VLOOKUP(A1155,EXCL,1,FALSE)),"Excluida","no incluido")))</f>
        <v>no incluido</v>
      </c>
    </row>
    <row r="1156" ht="15.75" customHeight="1">
      <c r="L1156" s="12" t="str">
        <f>IF(ISNUMBER(VLOOKUP(A1156,PRE,1,FALSE)),"PreAlerta",IF(ISNUMBER(VLOOKUP(A1156,POST,1,FALSE)),"PostAlerta",IF(ISNUMBER(VLOOKUP(A1156,EXCL,1,FALSE)),"Excluida","no incluido")))</f>
        <v>no incluido</v>
      </c>
    </row>
    <row r="1157" ht="15.75" customHeight="1">
      <c r="L1157" s="12" t="str">
        <f>IF(ISNUMBER(VLOOKUP(A1157,PRE,1,FALSE)),"PreAlerta",IF(ISNUMBER(VLOOKUP(A1157,POST,1,FALSE)),"PostAlerta",IF(ISNUMBER(VLOOKUP(A1157,EXCL,1,FALSE)),"Excluida","no incluido")))</f>
        <v>no incluido</v>
      </c>
    </row>
    <row r="1158" ht="15.75" customHeight="1">
      <c r="L1158" s="12" t="str">
        <f>IF(ISNUMBER(VLOOKUP(A1158,PRE,1,FALSE)),"PreAlerta",IF(ISNUMBER(VLOOKUP(A1158,POST,1,FALSE)),"PostAlerta",IF(ISNUMBER(VLOOKUP(A1158,EXCL,1,FALSE)),"Excluida","no incluido")))</f>
        <v>no incluido</v>
      </c>
    </row>
    <row r="1159" ht="15.75" customHeight="1">
      <c r="L1159" s="12" t="str">
        <f>IF(ISNUMBER(VLOOKUP(A1159,PRE,1,FALSE)),"PreAlerta",IF(ISNUMBER(VLOOKUP(A1159,POST,1,FALSE)),"PostAlerta",IF(ISNUMBER(VLOOKUP(A1159,EXCL,1,FALSE)),"Excluida","no incluido")))</f>
        <v>no incluido</v>
      </c>
    </row>
    <row r="1160" ht="15.75" customHeight="1">
      <c r="L1160" s="12" t="str">
        <f>IF(ISNUMBER(VLOOKUP(A1160,PRE,1,FALSE)),"PreAlerta",IF(ISNUMBER(VLOOKUP(A1160,POST,1,FALSE)),"PostAlerta",IF(ISNUMBER(VLOOKUP(A1160,EXCL,1,FALSE)),"Excluida","no incluido")))</f>
        <v>no incluido</v>
      </c>
    </row>
    <row r="1161" ht="15.75" customHeight="1">
      <c r="L1161" s="12" t="str">
        <f>IF(ISNUMBER(VLOOKUP(A1161,PRE,1,FALSE)),"PreAlerta",IF(ISNUMBER(VLOOKUP(A1161,POST,1,FALSE)),"PostAlerta",IF(ISNUMBER(VLOOKUP(A1161,EXCL,1,FALSE)),"Excluida","no incluido")))</f>
        <v>no incluido</v>
      </c>
    </row>
    <row r="1162" ht="15.75" customHeight="1">
      <c r="L1162" s="12" t="str">
        <f>IF(ISNUMBER(VLOOKUP(A1162,PRE,1,FALSE)),"PreAlerta",IF(ISNUMBER(VLOOKUP(A1162,POST,1,FALSE)),"PostAlerta",IF(ISNUMBER(VLOOKUP(A1162,EXCL,1,FALSE)),"Excluida","no incluido")))</f>
        <v>no incluido</v>
      </c>
    </row>
    <row r="1163" ht="15.75" customHeight="1">
      <c r="L1163" s="12" t="str">
        <f>IF(ISNUMBER(VLOOKUP(A1163,PRE,1,FALSE)),"PreAlerta",IF(ISNUMBER(VLOOKUP(A1163,POST,1,FALSE)),"PostAlerta",IF(ISNUMBER(VLOOKUP(A1163,EXCL,1,FALSE)),"Excluida","no incluido")))</f>
        <v>no incluido</v>
      </c>
    </row>
    <row r="1164" ht="15.75" customHeight="1">
      <c r="L1164" s="12" t="str">
        <f>IF(ISNUMBER(VLOOKUP(A1164,PRE,1,FALSE)),"PreAlerta",IF(ISNUMBER(VLOOKUP(A1164,POST,1,FALSE)),"PostAlerta",IF(ISNUMBER(VLOOKUP(A1164,EXCL,1,FALSE)),"Excluida","no incluido")))</f>
        <v>no incluido</v>
      </c>
    </row>
    <row r="1165" ht="15.75" customHeight="1">
      <c r="L1165" s="12" t="str">
        <f>IF(ISNUMBER(VLOOKUP(A1165,PRE,1,FALSE)),"PreAlerta",IF(ISNUMBER(VLOOKUP(A1165,POST,1,FALSE)),"PostAlerta",IF(ISNUMBER(VLOOKUP(A1165,EXCL,1,FALSE)),"Excluida","no incluido")))</f>
        <v>no incluido</v>
      </c>
    </row>
    <row r="1166" ht="15.75" customHeight="1">
      <c r="L1166" s="12" t="str">
        <f>IF(ISNUMBER(VLOOKUP(A1166,PRE,1,FALSE)),"PreAlerta",IF(ISNUMBER(VLOOKUP(A1166,POST,1,FALSE)),"PostAlerta",IF(ISNUMBER(VLOOKUP(A1166,EXCL,1,FALSE)),"Excluida","no incluido")))</f>
        <v>no incluido</v>
      </c>
    </row>
    <row r="1167" ht="15.75" customHeight="1">
      <c r="L1167" s="12" t="str">
        <f>IF(ISNUMBER(VLOOKUP(A1167,PRE,1,FALSE)),"PreAlerta",IF(ISNUMBER(VLOOKUP(A1167,POST,1,FALSE)),"PostAlerta",IF(ISNUMBER(VLOOKUP(A1167,EXCL,1,FALSE)),"Excluida","no incluido")))</f>
        <v>no incluido</v>
      </c>
    </row>
    <row r="1168" ht="15.75" customHeight="1">
      <c r="L1168" s="12" t="str">
        <f>IF(ISNUMBER(VLOOKUP(A1168,PRE,1,FALSE)),"PreAlerta",IF(ISNUMBER(VLOOKUP(A1168,POST,1,FALSE)),"PostAlerta",IF(ISNUMBER(VLOOKUP(A1168,EXCL,1,FALSE)),"Excluida","no incluido")))</f>
        <v>no incluido</v>
      </c>
    </row>
    <row r="1169" ht="15.75" customHeight="1">
      <c r="L1169" s="12" t="str">
        <f>IF(ISNUMBER(VLOOKUP(A1169,PRE,1,FALSE)),"PreAlerta",IF(ISNUMBER(VLOOKUP(A1169,POST,1,FALSE)),"PostAlerta",IF(ISNUMBER(VLOOKUP(A1169,EXCL,1,FALSE)),"Excluida","no incluido")))</f>
        <v>no incluido</v>
      </c>
    </row>
    <row r="1170" ht="15.75" customHeight="1">
      <c r="L1170" s="12" t="str">
        <f>IF(ISNUMBER(VLOOKUP(A1170,PRE,1,FALSE)),"PreAlerta",IF(ISNUMBER(VLOOKUP(A1170,POST,1,FALSE)),"PostAlerta",IF(ISNUMBER(VLOOKUP(A1170,EXCL,1,FALSE)),"Excluida","no incluido")))</f>
        <v>no incluido</v>
      </c>
    </row>
    <row r="1171" ht="15.75" customHeight="1">
      <c r="L1171" s="12" t="str">
        <f>IF(ISNUMBER(VLOOKUP(A1171,PRE,1,FALSE)),"PreAlerta",IF(ISNUMBER(VLOOKUP(A1171,POST,1,FALSE)),"PostAlerta",IF(ISNUMBER(VLOOKUP(A1171,EXCL,1,FALSE)),"Excluida","no incluido")))</f>
        <v>no incluido</v>
      </c>
    </row>
    <row r="1172" ht="15.75" customHeight="1">
      <c r="L1172" s="12" t="str">
        <f>IF(ISNUMBER(VLOOKUP(A1172,PRE,1,FALSE)),"PreAlerta",IF(ISNUMBER(VLOOKUP(A1172,POST,1,FALSE)),"PostAlerta",IF(ISNUMBER(VLOOKUP(A1172,EXCL,1,FALSE)),"Excluida","no incluido")))</f>
        <v>no incluido</v>
      </c>
    </row>
    <row r="1173" ht="15.75" customHeight="1">
      <c r="L1173" s="12" t="str">
        <f>IF(ISNUMBER(VLOOKUP(A1173,PRE,1,FALSE)),"PreAlerta",IF(ISNUMBER(VLOOKUP(A1173,POST,1,FALSE)),"PostAlerta",IF(ISNUMBER(VLOOKUP(A1173,EXCL,1,FALSE)),"Excluida","no incluido")))</f>
        <v>no incluido</v>
      </c>
    </row>
    <row r="1174" ht="15.75" customHeight="1">
      <c r="L1174" s="12" t="str">
        <f>IF(ISNUMBER(VLOOKUP(A1174,PRE,1,FALSE)),"PreAlerta",IF(ISNUMBER(VLOOKUP(A1174,POST,1,FALSE)),"PostAlerta",IF(ISNUMBER(VLOOKUP(A1174,EXCL,1,FALSE)),"Excluida","no incluido")))</f>
        <v>no incluido</v>
      </c>
    </row>
    <row r="1175" ht="15.75" customHeight="1">
      <c r="L1175" s="12" t="str">
        <f>IF(ISNUMBER(VLOOKUP(A1175,PRE,1,FALSE)),"PreAlerta",IF(ISNUMBER(VLOOKUP(A1175,POST,1,FALSE)),"PostAlerta",IF(ISNUMBER(VLOOKUP(A1175,EXCL,1,FALSE)),"Excluida","no incluido")))</f>
        <v>no incluido</v>
      </c>
    </row>
    <row r="1176" ht="15.75" customHeight="1">
      <c r="L1176" s="12" t="str">
        <f>IF(ISNUMBER(VLOOKUP(A1176,PRE,1,FALSE)),"PreAlerta",IF(ISNUMBER(VLOOKUP(A1176,POST,1,FALSE)),"PostAlerta",IF(ISNUMBER(VLOOKUP(A1176,EXCL,1,FALSE)),"Excluida","no incluido")))</f>
        <v>no incluido</v>
      </c>
    </row>
    <row r="1177" ht="15.75" customHeight="1">
      <c r="L1177" s="12" t="str">
        <f>IF(ISNUMBER(VLOOKUP(A1177,PRE,1,FALSE)),"PreAlerta",IF(ISNUMBER(VLOOKUP(A1177,POST,1,FALSE)),"PostAlerta",IF(ISNUMBER(VLOOKUP(A1177,EXCL,1,FALSE)),"Excluida","no incluido")))</f>
        <v>no incluido</v>
      </c>
    </row>
    <row r="1178" ht="15.75" customHeight="1">
      <c r="L1178" s="12" t="str">
        <f>IF(ISNUMBER(VLOOKUP(A1178,PRE,1,FALSE)),"PreAlerta",IF(ISNUMBER(VLOOKUP(A1178,POST,1,FALSE)),"PostAlerta",IF(ISNUMBER(VLOOKUP(A1178,EXCL,1,FALSE)),"Excluida","no incluido")))</f>
        <v>no incluido</v>
      </c>
    </row>
    <row r="1179" ht="15.75" customHeight="1">
      <c r="L1179" s="12" t="str">
        <f>IF(ISNUMBER(VLOOKUP(A1179,PRE,1,FALSE)),"PreAlerta",IF(ISNUMBER(VLOOKUP(A1179,POST,1,FALSE)),"PostAlerta",IF(ISNUMBER(VLOOKUP(A1179,EXCL,1,FALSE)),"Excluida","no incluido")))</f>
        <v>no incluido</v>
      </c>
    </row>
    <row r="1180" ht="15.75" customHeight="1">
      <c r="L1180" s="12" t="str">
        <f>IF(ISNUMBER(VLOOKUP(A1180,PRE,1,FALSE)),"PreAlerta",IF(ISNUMBER(VLOOKUP(A1180,POST,1,FALSE)),"PostAlerta",IF(ISNUMBER(VLOOKUP(A1180,EXCL,1,FALSE)),"Excluida","no incluido")))</f>
        <v>no incluido</v>
      </c>
    </row>
    <row r="1181" ht="15.75" customHeight="1">
      <c r="L1181" s="12" t="str">
        <f>IF(ISNUMBER(VLOOKUP(A1181,PRE,1,FALSE)),"PreAlerta",IF(ISNUMBER(VLOOKUP(A1181,POST,1,FALSE)),"PostAlerta",IF(ISNUMBER(VLOOKUP(A1181,EXCL,1,FALSE)),"Excluida","no incluido")))</f>
        <v>no incluido</v>
      </c>
    </row>
    <row r="1182" ht="15.75" customHeight="1">
      <c r="L1182" s="12" t="str">
        <f>IF(ISNUMBER(VLOOKUP(A1182,PRE,1,FALSE)),"PreAlerta",IF(ISNUMBER(VLOOKUP(A1182,POST,1,FALSE)),"PostAlerta",IF(ISNUMBER(VLOOKUP(A1182,EXCL,1,FALSE)),"Excluida","no incluido")))</f>
        <v>no incluido</v>
      </c>
    </row>
    <row r="1183" ht="15.75" customHeight="1">
      <c r="L1183" s="12" t="str">
        <f>IF(ISNUMBER(VLOOKUP(A1183,PRE,1,FALSE)),"PreAlerta",IF(ISNUMBER(VLOOKUP(A1183,POST,1,FALSE)),"PostAlerta",IF(ISNUMBER(VLOOKUP(A1183,EXCL,1,FALSE)),"Excluida","no incluido")))</f>
        <v>no incluido</v>
      </c>
    </row>
    <row r="1184" ht="15.75" customHeight="1">
      <c r="L1184" s="12" t="str">
        <f>IF(ISNUMBER(VLOOKUP(A1184,PRE,1,FALSE)),"PreAlerta",IF(ISNUMBER(VLOOKUP(A1184,POST,1,FALSE)),"PostAlerta",IF(ISNUMBER(VLOOKUP(A1184,EXCL,1,FALSE)),"Excluida","no incluido")))</f>
        <v>no incluido</v>
      </c>
    </row>
    <row r="1185" ht="15.75" customHeight="1">
      <c r="L1185" s="12" t="str">
        <f>IF(ISNUMBER(VLOOKUP(A1185,PRE,1,FALSE)),"PreAlerta",IF(ISNUMBER(VLOOKUP(A1185,POST,1,FALSE)),"PostAlerta",IF(ISNUMBER(VLOOKUP(A1185,EXCL,1,FALSE)),"Excluida","no incluido")))</f>
        <v>no incluido</v>
      </c>
    </row>
    <row r="1186" ht="15.75" customHeight="1">
      <c r="L1186" s="12" t="str">
        <f>IF(ISNUMBER(VLOOKUP(A1186,PRE,1,FALSE)),"PreAlerta",IF(ISNUMBER(VLOOKUP(A1186,POST,1,FALSE)),"PostAlerta",IF(ISNUMBER(VLOOKUP(A1186,EXCL,1,FALSE)),"Excluida","no incluido")))</f>
        <v>no incluido</v>
      </c>
    </row>
    <row r="1187" ht="15.75" customHeight="1">
      <c r="L1187" s="12" t="str">
        <f>IF(ISNUMBER(VLOOKUP(A1187,PRE,1,FALSE)),"PreAlerta",IF(ISNUMBER(VLOOKUP(A1187,POST,1,FALSE)),"PostAlerta",IF(ISNUMBER(VLOOKUP(A1187,EXCL,1,FALSE)),"Excluida","no incluido")))</f>
        <v>no incluido</v>
      </c>
    </row>
    <row r="1188" ht="15.75" customHeight="1">
      <c r="L1188" s="12" t="str">
        <f>IF(ISNUMBER(VLOOKUP(A1188,PRE,1,FALSE)),"PreAlerta",IF(ISNUMBER(VLOOKUP(A1188,POST,1,FALSE)),"PostAlerta",IF(ISNUMBER(VLOOKUP(A1188,EXCL,1,FALSE)),"Excluida","no incluido")))</f>
        <v>no incluido</v>
      </c>
    </row>
    <row r="1189" ht="15.75" customHeight="1">
      <c r="L1189" s="12" t="str">
        <f>IF(ISNUMBER(VLOOKUP(A1189,PRE,1,FALSE)),"PreAlerta",IF(ISNUMBER(VLOOKUP(A1189,POST,1,FALSE)),"PostAlerta",IF(ISNUMBER(VLOOKUP(A1189,EXCL,1,FALSE)),"Excluida","no incluido")))</f>
        <v>no incluido</v>
      </c>
    </row>
    <row r="1190" ht="15.75" customHeight="1">
      <c r="L1190" s="12" t="str">
        <f>IF(ISNUMBER(VLOOKUP(A1190,PRE,1,FALSE)),"PreAlerta",IF(ISNUMBER(VLOOKUP(A1190,POST,1,FALSE)),"PostAlerta",IF(ISNUMBER(VLOOKUP(A1190,EXCL,1,FALSE)),"Excluida","no incluido")))</f>
        <v>no incluido</v>
      </c>
    </row>
    <row r="1191" ht="15.75" customHeight="1">
      <c r="L1191" s="12" t="str">
        <f>IF(ISNUMBER(VLOOKUP(A1191,PRE,1,FALSE)),"PreAlerta",IF(ISNUMBER(VLOOKUP(A1191,POST,1,FALSE)),"PostAlerta",IF(ISNUMBER(VLOOKUP(A1191,EXCL,1,FALSE)),"Excluida","no incluido")))</f>
        <v>no incluido</v>
      </c>
    </row>
    <row r="1192" ht="15.75" customHeight="1">
      <c r="L1192" s="12" t="str">
        <f>IF(ISNUMBER(VLOOKUP(A1192,PRE,1,FALSE)),"PreAlerta",IF(ISNUMBER(VLOOKUP(A1192,POST,1,FALSE)),"PostAlerta",IF(ISNUMBER(VLOOKUP(A1192,EXCL,1,FALSE)),"Excluida","no incluido")))</f>
        <v>no incluido</v>
      </c>
    </row>
    <row r="1193" ht="15.75" customHeight="1">
      <c r="L1193" s="12" t="str">
        <f>IF(ISNUMBER(VLOOKUP(A1193,PRE,1,FALSE)),"PreAlerta",IF(ISNUMBER(VLOOKUP(A1193,POST,1,FALSE)),"PostAlerta",IF(ISNUMBER(VLOOKUP(A1193,EXCL,1,FALSE)),"Excluida","no incluido")))</f>
        <v>no incluido</v>
      </c>
    </row>
    <row r="1194" ht="15.75" customHeight="1">
      <c r="L1194" s="12" t="str">
        <f>IF(ISNUMBER(VLOOKUP(A1194,PRE,1,FALSE)),"PreAlerta",IF(ISNUMBER(VLOOKUP(A1194,POST,1,FALSE)),"PostAlerta",IF(ISNUMBER(VLOOKUP(A1194,EXCL,1,FALSE)),"Excluida","no incluido")))</f>
        <v>no incluido</v>
      </c>
    </row>
    <row r="1195" ht="15.75" customHeight="1">
      <c r="L1195" s="12" t="str">
        <f>IF(ISNUMBER(VLOOKUP(A1195,PRE,1,FALSE)),"PreAlerta",IF(ISNUMBER(VLOOKUP(A1195,POST,1,FALSE)),"PostAlerta",IF(ISNUMBER(VLOOKUP(A1195,EXCL,1,FALSE)),"Excluida","no incluido")))</f>
        <v>no incluido</v>
      </c>
    </row>
    <row r="1196" ht="15.75" customHeight="1">
      <c r="L1196" s="12" t="str">
        <f>IF(ISNUMBER(VLOOKUP(A1196,PRE,1,FALSE)),"PreAlerta",IF(ISNUMBER(VLOOKUP(A1196,POST,1,FALSE)),"PostAlerta",IF(ISNUMBER(VLOOKUP(A1196,EXCL,1,FALSE)),"Excluida","no incluido")))</f>
        <v>no incluido</v>
      </c>
    </row>
    <row r="1197" ht="15.75" customHeight="1">
      <c r="L1197" s="12" t="str">
        <f>IF(ISNUMBER(VLOOKUP(A1197,PRE,1,FALSE)),"PreAlerta",IF(ISNUMBER(VLOOKUP(A1197,POST,1,FALSE)),"PostAlerta",IF(ISNUMBER(VLOOKUP(A1197,EXCL,1,FALSE)),"Excluida","no incluido")))</f>
        <v>no incluido</v>
      </c>
    </row>
    <row r="1198" ht="15.75" customHeight="1">
      <c r="L1198" s="12" t="str">
        <f>IF(ISNUMBER(VLOOKUP(A1198,PRE,1,FALSE)),"PreAlerta",IF(ISNUMBER(VLOOKUP(A1198,POST,1,FALSE)),"PostAlerta",IF(ISNUMBER(VLOOKUP(A1198,EXCL,1,FALSE)),"Excluida","no incluido")))</f>
        <v>no incluido</v>
      </c>
    </row>
    <row r="1199" ht="15.75" customHeight="1">
      <c r="L1199" s="12" t="str">
        <f>IF(ISNUMBER(VLOOKUP(A1199,PRE,1,FALSE)),"PreAlerta",IF(ISNUMBER(VLOOKUP(A1199,POST,1,FALSE)),"PostAlerta",IF(ISNUMBER(VLOOKUP(A1199,EXCL,1,FALSE)),"Excluida","no incluido")))</f>
        <v>no incluido</v>
      </c>
    </row>
    <row r="1200" ht="15.75" customHeight="1">
      <c r="L1200" s="12" t="str">
        <f>IF(ISNUMBER(VLOOKUP(A1200,PRE,1,FALSE)),"PreAlerta",IF(ISNUMBER(VLOOKUP(A1200,POST,1,FALSE)),"PostAlerta",IF(ISNUMBER(VLOOKUP(A1200,EXCL,1,FALSE)),"Excluida","no incluido")))</f>
        <v>no incluido</v>
      </c>
    </row>
    <row r="1201" ht="15.75" customHeight="1">
      <c r="L1201" s="12" t="str">
        <f>IF(ISNUMBER(VLOOKUP(A1201,PRE,1,FALSE)),"PreAlerta",IF(ISNUMBER(VLOOKUP(A1201,POST,1,FALSE)),"PostAlerta",IF(ISNUMBER(VLOOKUP(A1201,EXCL,1,FALSE)),"Excluida","no incluido")))</f>
        <v>no incluido</v>
      </c>
    </row>
    <row r="1202" ht="15.75" customHeight="1">
      <c r="L1202" s="12" t="str">
        <f>IF(ISNUMBER(VLOOKUP(A1202,PRE,1,FALSE)),"PreAlerta",IF(ISNUMBER(VLOOKUP(A1202,POST,1,FALSE)),"PostAlerta",IF(ISNUMBER(VLOOKUP(A1202,EXCL,1,FALSE)),"Excluida","no incluido")))</f>
        <v>no incluido</v>
      </c>
    </row>
    <row r="1203" ht="15.75" customHeight="1">
      <c r="L1203" s="12" t="str">
        <f>IF(ISNUMBER(VLOOKUP(A1203,PRE,1,FALSE)),"PreAlerta",IF(ISNUMBER(VLOOKUP(A1203,POST,1,FALSE)),"PostAlerta",IF(ISNUMBER(VLOOKUP(A1203,EXCL,1,FALSE)),"Excluida","no incluido")))</f>
        <v>no incluido</v>
      </c>
    </row>
    <row r="1204" ht="15.75" customHeight="1">
      <c r="L1204" s="12" t="str">
        <f>IF(ISNUMBER(VLOOKUP(A1204,PRE,1,FALSE)),"PreAlerta",IF(ISNUMBER(VLOOKUP(A1204,POST,1,FALSE)),"PostAlerta",IF(ISNUMBER(VLOOKUP(A1204,EXCL,1,FALSE)),"Excluida","no incluido")))</f>
        <v>no incluido</v>
      </c>
    </row>
    <row r="1205" ht="15.75" customHeight="1">
      <c r="L1205" s="12" t="str">
        <f>IF(ISNUMBER(VLOOKUP(A1205,PRE,1,FALSE)),"PreAlerta",IF(ISNUMBER(VLOOKUP(A1205,POST,1,FALSE)),"PostAlerta",IF(ISNUMBER(VLOOKUP(A1205,EXCL,1,FALSE)),"Excluida","no incluido")))</f>
        <v>no incluido</v>
      </c>
    </row>
    <row r="1206" ht="15.75" customHeight="1">
      <c r="L1206" s="12" t="str">
        <f>IF(ISNUMBER(VLOOKUP(A1206,PRE,1,FALSE)),"PreAlerta",IF(ISNUMBER(VLOOKUP(A1206,POST,1,FALSE)),"PostAlerta",IF(ISNUMBER(VLOOKUP(A1206,EXCL,1,FALSE)),"Excluida","no incluido")))</f>
        <v>no incluido</v>
      </c>
    </row>
    <row r="1207" ht="15.75" customHeight="1">
      <c r="L1207" s="12" t="str">
        <f>IF(ISNUMBER(VLOOKUP(A1207,PRE,1,FALSE)),"PreAlerta",IF(ISNUMBER(VLOOKUP(A1207,POST,1,FALSE)),"PostAlerta",IF(ISNUMBER(VLOOKUP(A1207,EXCL,1,FALSE)),"Excluida","no incluido")))</f>
        <v>no incluido</v>
      </c>
    </row>
    <row r="1208" ht="15.75" customHeight="1">
      <c r="L1208" s="12" t="str">
        <f>IF(ISNUMBER(VLOOKUP(A1208,PRE,1,FALSE)),"PreAlerta",IF(ISNUMBER(VLOOKUP(A1208,POST,1,FALSE)),"PostAlerta",IF(ISNUMBER(VLOOKUP(A1208,EXCL,1,FALSE)),"Excluida","no incluido")))</f>
        <v>no incluido</v>
      </c>
    </row>
    <row r="1209" ht="15.75" customHeight="1">
      <c r="L1209" s="12" t="str">
        <f>IF(ISNUMBER(VLOOKUP(A1209,PRE,1,FALSE)),"PreAlerta",IF(ISNUMBER(VLOOKUP(A1209,POST,1,FALSE)),"PostAlerta",IF(ISNUMBER(VLOOKUP(A1209,EXCL,1,FALSE)),"Excluida","no incluido")))</f>
        <v>no incluido</v>
      </c>
    </row>
    <row r="1210" ht="15.75" customHeight="1">
      <c r="L1210" s="12" t="str">
        <f>IF(ISNUMBER(VLOOKUP(A1210,PRE,1,FALSE)),"PreAlerta",IF(ISNUMBER(VLOOKUP(A1210,POST,1,FALSE)),"PostAlerta",IF(ISNUMBER(VLOOKUP(A1210,EXCL,1,FALSE)),"Excluida","no incluido")))</f>
        <v>no incluido</v>
      </c>
    </row>
    <row r="1211" ht="15.75" customHeight="1">
      <c r="L1211" s="12" t="str">
        <f>IF(ISNUMBER(VLOOKUP(A1211,PRE,1,FALSE)),"PreAlerta",IF(ISNUMBER(VLOOKUP(A1211,POST,1,FALSE)),"PostAlerta",IF(ISNUMBER(VLOOKUP(A1211,EXCL,1,FALSE)),"Excluida","no incluido")))</f>
        <v>no incluido</v>
      </c>
    </row>
    <row r="1212" ht="15.75" customHeight="1">
      <c r="L1212" s="12" t="str">
        <f>IF(ISNUMBER(VLOOKUP(A1212,PRE,1,FALSE)),"PreAlerta",IF(ISNUMBER(VLOOKUP(A1212,POST,1,FALSE)),"PostAlerta",IF(ISNUMBER(VLOOKUP(A1212,EXCL,1,FALSE)),"Excluida","no incluido")))</f>
        <v>no incluido</v>
      </c>
    </row>
    <row r="1213" ht="15.75" customHeight="1">
      <c r="L1213" s="12" t="str">
        <f>IF(ISNUMBER(VLOOKUP(A1213,PRE,1,FALSE)),"PreAlerta",IF(ISNUMBER(VLOOKUP(A1213,POST,1,FALSE)),"PostAlerta",IF(ISNUMBER(VLOOKUP(A1213,EXCL,1,FALSE)),"Excluida","no incluido")))</f>
        <v>no incluido</v>
      </c>
    </row>
    <row r="1214" ht="15.75" customHeight="1">
      <c r="L1214" s="12" t="str">
        <f>IF(ISNUMBER(VLOOKUP(A1214,PRE,1,FALSE)),"PreAlerta",IF(ISNUMBER(VLOOKUP(A1214,POST,1,FALSE)),"PostAlerta",IF(ISNUMBER(VLOOKUP(A1214,EXCL,1,FALSE)),"Excluida","no incluido")))</f>
        <v>no incluido</v>
      </c>
    </row>
    <row r="1215" ht="15.75" customHeight="1">
      <c r="L1215" s="12" t="str">
        <f>IF(ISNUMBER(VLOOKUP(A1215,PRE,1,FALSE)),"PreAlerta",IF(ISNUMBER(VLOOKUP(A1215,POST,1,FALSE)),"PostAlerta",IF(ISNUMBER(VLOOKUP(A1215,EXCL,1,FALSE)),"Excluida","no incluido")))</f>
        <v>no incluido</v>
      </c>
    </row>
    <row r="1216" ht="15.75" customHeight="1">
      <c r="L1216" s="12" t="str">
        <f>IF(ISNUMBER(VLOOKUP(A1216,PRE,1,FALSE)),"PreAlerta",IF(ISNUMBER(VLOOKUP(A1216,POST,1,FALSE)),"PostAlerta",IF(ISNUMBER(VLOOKUP(A1216,EXCL,1,FALSE)),"Excluida","no incluido")))</f>
        <v>no incluido</v>
      </c>
    </row>
    <row r="1217" ht="15.75" customHeight="1">
      <c r="L1217" s="12" t="str">
        <f>IF(ISNUMBER(VLOOKUP(A1217,PRE,1,FALSE)),"PreAlerta",IF(ISNUMBER(VLOOKUP(A1217,POST,1,FALSE)),"PostAlerta",IF(ISNUMBER(VLOOKUP(A1217,EXCL,1,FALSE)),"Excluida","no incluido")))</f>
        <v>no incluido</v>
      </c>
    </row>
    <row r="1218" ht="15.75" customHeight="1">
      <c r="L1218" s="12" t="str">
        <f>IF(ISNUMBER(VLOOKUP(A1218,PRE,1,FALSE)),"PreAlerta",IF(ISNUMBER(VLOOKUP(A1218,POST,1,FALSE)),"PostAlerta",IF(ISNUMBER(VLOOKUP(A1218,EXCL,1,FALSE)),"Excluida","no incluido")))</f>
        <v>no incluido</v>
      </c>
    </row>
    <row r="1219" ht="15.75" customHeight="1">
      <c r="L1219" s="12" t="str">
        <f>IF(ISNUMBER(VLOOKUP(A1219,PRE,1,FALSE)),"PreAlerta",IF(ISNUMBER(VLOOKUP(A1219,POST,1,FALSE)),"PostAlerta",IF(ISNUMBER(VLOOKUP(A1219,EXCL,1,FALSE)),"Excluida","no incluido")))</f>
        <v>no incluido</v>
      </c>
    </row>
    <row r="1220" ht="15.75" customHeight="1">
      <c r="L1220" s="12" t="str">
        <f>IF(ISNUMBER(VLOOKUP(A1220,PRE,1,FALSE)),"PreAlerta",IF(ISNUMBER(VLOOKUP(A1220,POST,1,FALSE)),"PostAlerta",IF(ISNUMBER(VLOOKUP(A1220,EXCL,1,FALSE)),"Excluida","no incluido")))</f>
        <v>no incluido</v>
      </c>
    </row>
    <row r="1221" ht="15.75" customHeight="1">
      <c r="L1221" s="12" t="str">
        <f>IF(ISNUMBER(VLOOKUP(A1221,PRE,1,FALSE)),"PreAlerta",IF(ISNUMBER(VLOOKUP(A1221,POST,1,FALSE)),"PostAlerta",IF(ISNUMBER(VLOOKUP(A1221,EXCL,1,FALSE)),"Excluida","no incluido")))</f>
        <v>no incluido</v>
      </c>
    </row>
    <row r="1222" ht="15.75" customHeight="1">
      <c r="L1222" s="12" t="str">
        <f>IF(ISNUMBER(VLOOKUP(A1222,PRE,1,FALSE)),"PreAlerta",IF(ISNUMBER(VLOOKUP(A1222,POST,1,FALSE)),"PostAlerta",IF(ISNUMBER(VLOOKUP(A1222,EXCL,1,FALSE)),"Excluida","no incluido")))</f>
        <v>no incluido</v>
      </c>
    </row>
    <row r="1223" ht="15.75" customHeight="1">
      <c r="L1223" s="12" t="str">
        <f>IF(ISNUMBER(VLOOKUP(A1223,PRE,1,FALSE)),"PreAlerta",IF(ISNUMBER(VLOOKUP(A1223,POST,1,FALSE)),"PostAlerta",IF(ISNUMBER(VLOOKUP(A1223,EXCL,1,FALSE)),"Excluida","no incluido")))</f>
        <v>no incluido</v>
      </c>
    </row>
    <row r="1224" ht="15.75" customHeight="1">
      <c r="L1224" s="12" t="str">
        <f>IF(ISNUMBER(VLOOKUP(A1224,PRE,1,FALSE)),"PreAlerta",IF(ISNUMBER(VLOOKUP(A1224,POST,1,FALSE)),"PostAlerta",IF(ISNUMBER(VLOOKUP(A1224,EXCL,1,FALSE)),"Excluida","no incluido")))</f>
        <v>no incluido</v>
      </c>
    </row>
    <row r="1225" ht="15.75" customHeight="1">
      <c r="L1225" s="12" t="str">
        <f>IF(ISNUMBER(VLOOKUP(A1225,PRE,1,FALSE)),"PreAlerta",IF(ISNUMBER(VLOOKUP(A1225,POST,1,FALSE)),"PostAlerta",IF(ISNUMBER(VLOOKUP(A1225,EXCL,1,FALSE)),"Excluida","no incluido")))</f>
        <v>no incluido</v>
      </c>
    </row>
    <row r="1226" ht="15.75" customHeight="1">
      <c r="L1226" s="12" t="str">
        <f>IF(ISNUMBER(VLOOKUP(A1226,PRE,1,FALSE)),"PreAlerta",IF(ISNUMBER(VLOOKUP(A1226,POST,1,FALSE)),"PostAlerta",IF(ISNUMBER(VLOOKUP(A1226,EXCL,1,FALSE)),"Excluida","no incluido")))</f>
        <v>no incluido</v>
      </c>
    </row>
    <row r="1227" ht="15.75" customHeight="1">
      <c r="L1227" s="12" t="str">
        <f>IF(ISNUMBER(VLOOKUP(A1227,PRE,1,FALSE)),"PreAlerta",IF(ISNUMBER(VLOOKUP(A1227,POST,1,FALSE)),"PostAlerta",IF(ISNUMBER(VLOOKUP(A1227,EXCL,1,FALSE)),"Excluida","no incluido")))</f>
        <v>no incluido</v>
      </c>
    </row>
    <row r="1228" ht="15.75" customHeight="1">
      <c r="L1228" s="12" t="str">
        <f>IF(ISNUMBER(VLOOKUP(A1228,PRE,1,FALSE)),"PreAlerta",IF(ISNUMBER(VLOOKUP(A1228,POST,1,FALSE)),"PostAlerta",IF(ISNUMBER(VLOOKUP(A1228,EXCL,1,FALSE)),"Excluida","no incluido")))</f>
        <v>no incluido</v>
      </c>
    </row>
    <row r="1229" ht="15.75" customHeight="1">
      <c r="L1229" s="12" t="str">
        <f>IF(ISNUMBER(VLOOKUP(A1229,PRE,1,FALSE)),"PreAlerta",IF(ISNUMBER(VLOOKUP(A1229,POST,1,FALSE)),"PostAlerta",IF(ISNUMBER(VLOOKUP(A1229,EXCL,1,FALSE)),"Excluida","no incluido")))</f>
        <v>no incluido</v>
      </c>
    </row>
    <row r="1230" ht="15.75" customHeight="1">
      <c r="L1230" s="12" t="str">
        <f>IF(ISNUMBER(VLOOKUP(A1230,PRE,1,FALSE)),"PreAlerta",IF(ISNUMBER(VLOOKUP(A1230,POST,1,FALSE)),"PostAlerta",IF(ISNUMBER(VLOOKUP(A1230,EXCL,1,FALSE)),"Excluida","no incluido")))</f>
        <v>no incluido</v>
      </c>
    </row>
    <row r="1231" ht="15.75" customHeight="1">
      <c r="L1231" s="12" t="str">
        <f>IF(ISNUMBER(VLOOKUP(A1231,PRE,1,FALSE)),"PreAlerta",IF(ISNUMBER(VLOOKUP(A1231,POST,1,FALSE)),"PostAlerta",IF(ISNUMBER(VLOOKUP(A1231,EXCL,1,FALSE)),"Excluida","no incluido")))</f>
        <v>no incluido</v>
      </c>
    </row>
    <row r="1232" ht="15.75" customHeight="1">
      <c r="L1232" s="12" t="str">
        <f>IF(ISNUMBER(VLOOKUP(A1232,PRE,1,FALSE)),"PreAlerta",IF(ISNUMBER(VLOOKUP(A1232,POST,1,FALSE)),"PostAlerta",IF(ISNUMBER(VLOOKUP(A1232,EXCL,1,FALSE)),"Excluida","no incluido")))</f>
        <v>no incluido</v>
      </c>
    </row>
    <row r="1233" ht="15.75" customHeight="1">
      <c r="L1233" s="12" t="str">
        <f>IF(ISNUMBER(VLOOKUP(A1233,PRE,1,FALSE)),"PreAlerta",IF(ISNUMBER(VLOOKUP(A1233,POST,1,FALSE)),"PostAlerta",IF(ISNUMBER(VLOOKUP(A1233,EXCL,1,FALSE)),"Excluida","no incluido")))</f>
        <v>no incluido</v>
      </c>
    </row>
    <row r="1234" ht="15.75" customHeight="1">
      <c r="L1234" s="12" t="str">
        <f>IF(ISNUMBER(VLOOKUP(A1234,PRE,1,FALSE)),"PreAlerta",IF(ISNUMBER(VLOOKUP(A1234,POST,1,FALSE)),"PostAlerta",IF(ISNUMBER(VLOOKUP(A1234,EXCL,1,FALSE)),"Excluida","no incluido")))</f>
        <v>no incluido</v>
      </c>
    </row>
    <row r="1235" ht="15.75" customHeight="1">
      <c r="L1235" s="12" t="str">
        <f>IF(ISNUMBER(VLOOKUP(A1235,PRE,1,FALSE)),"PreAlerta",IF(ISNUMBER(VLOOKUP(A1235,POST,1,FALSE)),"PostAlerta",IF(ISNUMBER(VLOOKUP(A1235,EXCL,1,FALSE)),"Excluida","no incluido")))</f>
        <v>no incluido</v>
      </c>
    </row>
    <row r="1236" ht="15.75" customHeight="1">
      <c r="L1236" s="12" t="str">
        <f>IF(ISNUMBER(VLOOKUP(A1236,PRE,1,FALSE)),"PreAlerta",IF(ISNUMBER(VLOOKUP(A1236,POST,1,FALSE)),"PostAlerta",IF(ISNUMBER(VLOOKUP(A1236,EXCL,1,FALSE)),"Excluida","no incluido")))</f>
        <v>no incluido</v>
      </c>
    </row>
    <row r="1237" ht="15.75" customHeight="1">
      <c r="L1237" s="12" t="str">
        <f>IF(ISNUMBER(VLOOKUP(A1237,PRE,1,FALSE)),"PreAlerta",IF(ISNUMBER(VLOOKUP(A1237,POST,1,FALSE)),"PostAlerta",IF(ISNUMBER(VLOOKUP(A1237,EXCL,1,FALSE)),"Excluida","no incluido")))</f>
        <v>no incluido</v>
      </c>
    </row>
    <row r="1238" ht="15.75" customHeight="1">
      <c r="L1238" s="12" t="str">
        <f>IF(ISNUMBER(VLOOKUP(A1238,PRE,1,FALSE)),"PreAlerta",IF(ISNUMBER(VLOOKUP(A1238,POST,1,FALSE)),"PostAlerta",IF(ISNUMBER(VLOOKUP(A1238,EXCL,1,FALSE)),"Excluida","no incluido")))</f>
        <v>no incluido</v>
      </c>
    </row>
    <row r="1239" ht="15.75" customHeight="1">
      <c r="L1239" s="12" t="str">
        <f>IF(ISNUMBER(VLOOKUP(A1239,PRE,1,FALSE)),"PreAlerta",IF(ISNUMBER(VLOOKUP(A1239,POST,1,FALSE)),"PostAlerta",IF(ISNUMBER(VLOOKUP(A1239,EXCL,1,FALSE)),"Excluida","no incluido")))</f>
        <v>no incluido</v>
      </c>
    </row>
    <row r="1240" ht="15.75" customHeight="1">
      <c r="L1240" s="12" t="str">
        <f>IF(ISNUMBER(VLOOKUP(A1240,PRE,1,FALSE)),"PreAlerta",IF(ISNUMBER(VLOOKUP(A1240,POST,1,FALSE)),"PostAlerta",IF(ISNUMBER(VLOOKUP(A1240,EXCL,1,FALSE)),"Excluida","no incluido")))</f>
        <v>no incluido</v>
      </c>
    </row>
    <row r="1241" ht="15.75" customHeight="1">
      <c r="L1241" s="12" t="str">
        <f>IF(ISNUMBER(VLOOKUP(A1241,PRE,1,FALSE)),"PreAlerta",IF(ISNUMBER(VLOOKUP(A1241,POST,1,FALSE)),"PostAlerta",IF(ISNUMBER(VLOOKUP(A1241,EXCL,1,FALSE)),"Excluida","no incluido")))</f>
        <v>no incluido</v>
      </c>
    </row>
    <row r="1242" ht="15.75" customHeight="1">
      <c r="L1242" s="12" t="str">
        <f>IF(ISNUMBER(VLOOKUP(A1242,PRE,1,FALSE)),"PreAlerta",IF(ISNUMBER(VLOOKUP(A1242,POST,1,FALSE)),"PostAlerta",IF(ISNUMBER(VLOOKUP(A1242,EXCL,1,FALSE)),"Excluida","no incluido")))</f>
        <v>no incluido</v>
      </c>
    </row>
    <row r="1243" ht="15.75" customHeight="1">
      <c r="L1243" s="12" t="str">
        <f>IF(ISNUMBER(VLOOKUP(A1243,PRE,1,FALSE)),"PreAlerta",IF(ISNUMBER(VLOOKUP(A1243,POST,1,FALSE)),"PostAlerta",IF(ISNUMBER(VLOOKUP(A1243,EXCL,1,FALSE)),"Excluida","no incluido")))</f>
        <v>no incluido</v>
      </c>
    </row>
    <row r="1244" ht="15.75" customHeight="1">
      <c r="L1244" s="12" t="str">
        <f>IF(ISNUMBER(VLOOKUP(A1244,PRE,1,FALSE)),"PreAlerta",IF(ISNUMBER(VLOOKUP(A1244,POST,1,FALSE)),"PostAlerta",IF(ISNUMBER(VLOOKUP(A1244,EXCL,1,FALSE)),"Excluida","no incluido")))</f>
        <v>no incluido</v>
      </c>
    </row>
    <row r="1245" ht="15.75" customHeight="1">
      <c r="L1245" s="12" t="str">
        <f>IF(ISNUMBER(VLOOKUP(A1245,PRE,1,FALSE)),"PreAlerta",IF(ISNUMBER(VLOOKUP(A1245,POST,1,FALSE)),"PostAlerta",IF(ISNUMBER(VLOOKUP(A1245,EXCL,1,FALSE)),"Excluida","no incluido")))</f>
        <v>no incluido</v>
      </c>
    </row>
    <row r="1246" ht="15.75" customHeight="1">
      <c r="L1246" s="12" t="str">
        <f>IF(ISNUMBER(VLOOKUP(A1246,PRE,1,FALSE)),"PreAlerta",IF(ISNUMBER(VLOOKUP(A1246,POST,1,FALSE)),"PostAlerta",IF(ISNUMBER(VLOOKUP(A1246,EXCL,1,FALSE)),"Excluida","no incluido")))</f>
        <v>no incluido</v>
      </c>
    </row>
    <row r="1247" ht="15.75" customHeight="1">
      <c r="L1247" s="12" t="str">
        <f>IF(ISNUMBER(VLOOKUP(A1247,PRE,1,FALSE)),"PreAlerta",IF(ISNUMBER(VLOOKUP(A1247,POST,1,FALSE)),"PostAlerta",IF(ISNUMBER(VLOOKUP(A1247,EXCL,1,FALSE)),"Excluida","no incluido")))</f>
        <v>no incluido</v>
      </c>
    </row>
    <row r="1248" ht="15.75" customHeight="1">
      <c r="L1248" s="12" t="str">
        <f>IF(ISNUMBER(VLOOKUP(A1248,PRE,1,FALSE)),"PreAlerta",IF(ISNUMBER(VLOOKUP(A1248,POST,1,FALSE)),"PostAlerta",IF(ISNUMBER(VLOOKUP(A1248,EXCL,1,FALSE)),"Excluida","no incluido")))</f>
        <v>no incluido</v>
      </c>
    </row>
    <row r="1249" ht="15.75" customHeight="1">
      <c r="L1249" s="12" t="str">
        <f>IF(ISNUMBER(VLOOKUP(A1249,PRE,1,FALSE)),"PreAlerta",IF(ISNUMBER(VLOOKUP(A1249,POST,1,FALSE)),"PostAlerta",IF(ISNUMBER(VLOOKUP(A1249,EXCL,1,FALSE)),"Excluida","no incluido")))</f>
        <v>no incluido</v>
      </c>
    </row>
    <row r="1250" ht="15.75" customHeight="1">
      <c r="L1250" s="12" t="str">
        <f>IF(ISNUMBER(VLOOKUP(A1250,PRE,1,FALSE)),"PreAlerta",IF(ISNUMBER(VLOOKUP(A1250,POST,1,FALSE)),"PostAlerta",IF(ISNUMBER(VLOOKUP(A1250,EXCL,1,FALSE)),"Excluida","no incluido")))</f>
        <v>no incluido</v>
      </c>
    </row>
    <row r="1251" ht="15.75" customHeight="1">
      <c r="L1251" s="12" t="str">
        <f>IF(ISNUMBER(VLOOKUP(A1251,PRE,1,FALSE)),"PreAlerta",IF(ISNUMBER(VLOOKUP(A1251,POST,1,FALSE)),"PostAlerta",IF(ISNUMBER(VLOOKUP(A1251,EXCL,1,FALSE)),"Excluida","no incluido")))</f>
        <v>no incluido</v>
      </c>
    </row>
    <row r="1252" ht="15.75" customHeight="1">
      <c r="L1252" s="12" t="str">
        <f>IF(ISNUMBER(VLOOKUP(A1252,PRE,1,FALSE)),"PreAlerta",IF(ISNUMBER(VLOOKUP(A1252,POST,1,FALSE)),"PostAlerta",IF(ISNUMBER(VLOOKUP(A1252,EXCL,1,FALSE)),"Excluida","no incluido")))</f>
        <v>no incluido</v>
      </c>
    </row>
    <row r="1253" ht="15.75" customHeight="1">
      <c r="L1253" s="12" t="str">
        <f>IF(ISNUMBER(VLOOKUP(A1253,PRE,1,FALSE)),"PreAlerta",IF(ISNUMBER(VLOOKUP(A1253,POST,1,FALSE)),"PostAlerta",IF(ISNUMBER(VLOOKUP(A1253,EXCL,1,FALSE)),"Excluida","no incluido")))</f>
        <v>no incluido</v>
      </c>
    </row>
    <row r="1254" ht="15.75" customHeight="1">
      <c r="L1254" s="12" t="str">
        <f>IF(ISNUMBER(VLOOKUP(A1254,PRE,1,FALSE)),"PreAlerta",IF(ISNUMBER(VLOOKUP(A1254,POST,1,FALSE)),"PostAlerta",IF(ISNUMBER(VLOOKUP(A1254,EXCL,1,FALSE)),"Excluida","no incluido")))</f>
        <v>no incluido</v>
      </c>
    </row>
    <row r="1255" ht="15.75" customHeight="1">
      <c r="L1255" s="12" t="str">
        <f>IF(ISNUMBER(VLOOKUP(A1255,PRE,1,FALSE)),"PreAlerta",IF(ISNUMBER(VLOOKUP(A1255,POST,1,FALSE)),"PostAlerta",IF(ISNUMBER(VLOOKUP(A1255,EXCL,1,FALSE)),"Excluida","no incluido")))</f>
        <v>no incluido</v>
      </c>
    </row>
    <row r="1256" ht="15.75" customHeight="1">
      <c r="L1256" s="12" t="str">
        <f>IF(ISNUMBER(VLOOKUP(A1256,PRE,1,FALSE)),"PreAlerta",IF(ISNUMBER(VLOOKUP(A1256,POST,1,FALSE)),"PostAlerta",IF(ISNUMBER(VLOOKUP(A1256,EXCL,1,FALSE)),"Excluida","no incluido")))</f>
        <v>no incluido</v>
      </c>
    </row>
    <row r="1257" ht="15.75" customHeight="1">
      <c r="L1257" s="12" t="str">
        <f>IF(ISNUMBER(VLOOKUP(A1257,PRE,1,FALSE)),"PreAlerta",IF(ISNUMBER(VLOOKUP(A1257,POST,1,FALSE)),"PostAlerta",IF(ISNUMBER(VLOOKUP(A1257,EXCL,1,FALSE)),"Excluida","no incluido")))</f>
        <v>no incluido</v>
      </c>
    </row>
    <row r="1258" ht="15.75" customHeight="1">
      <c r="L1258" s="12" t="str">
        <f>IF(ISNUMBER(VLOOKUP(A1258,PRE,1,FALSE)),"PreAlerta",IF(ISNUMBER(VLOOKUP(A1258,POST,1,FALSE)),"PostAlerta",IF(ISNUMBER(VLOOKUP(A1258,EXCL,1,FALSE)),"Excluida","no incluido")))</f>
        <v>no incluido</v>
      </c>
    </row>
    <row r="1259" ht="15.75" customHeight="1">
      <c r="L1259" s="12" t="str">
        <f>IF(ISNUMBER(VLOOKUP(A1259,PRE,1,FALSE)),"PreAlerta",IF(ISNUMBER(VLOOKUP(A1259,POST,1,FALSE)),"PostAlerta",IF(ISNUMBER(VLOOKUP(A1259,EXCL,1,FALSE)),"Excluida","no incluido")))</f>
        <v>no incluido</v>
      </c>
    </row>
    <row r="1260" ht="15.75" customHeight="1">
      <c r="L1260" s="12" t="str">
        <f>IF(ISNUMBER(VLOOKUP(A1260,PRE,1,FALSE)),"PreAlerta",IF(ISNUMBER(VLOOKUP(A1260,POST,1,FALSE)),"PostAlerta",IF(ISNUMBER(VLOOKUP(A1260,EXCL,1,FALSE)),"Excluida","no incluido")))</f>
        <v>no incluido</v>
      </c>
    </row>
    <row r="1261" ht="15.75" customHeight="1">
      <c r="L1261" s="12" t="str">
        <f>IF(ISNUMBER(VLOOKUP(A1261,PRE,1,FALSE)),"PreAlerta",IF(ISNUMBER(VLOOKUP(A1261,POST,1,FALSE)),"PostAlerta",IF(ISNUMBER(VLOOKUP(A1261,EXCL,1,FALSE)),"Excluida","no incluido")))</f>
        <v>no incluido</v>
      </c>
    </row>
    <row r="1262" ht="15.75" customHeight="1">
      <c r="L1262" s="12" t="str">
        <f>IF(ISNUMBER(VLOOKUP(A1262,PRE,1,FALSE)),"PreAlerta",IF(ISNUMBER(VLOOKUP(A1262,POST,1,FALSE)),"PostAlerta",IF(ISNUMBER(VLOOKUP(A1262,EXCL,1,FALSE)),"Excluida","no incluido")))</f>
        <v>no incluido</v>
      </c>
    </row>
    <row r="1263" ht="15.75" customHeight="1">
      <c r="L1263" s="12" t="str">
        <f>IF(ISNUMBER(VLOOKUP(A1263,PRE,1,FALSE)),"PreAlerta",IF(ISNUMBER(VLOOKUP(A1263,POST,1,FALSE)),"PostAlerta",IF(ISNUMBER(VLOOKUP(A1263,EXCL,1,FALSE)),"Excluida","no incluido")))</f>
        <v>no incluido</v>
      </c>
    </row>
    <row r="1264" ht="15.75" customHeight="1">
      <c r="L1264" s="12" t="str">
        <f>IF(ISNUMBER(VLOOKUP(A1264,PRE,1,FALSE)),"PreAlerta",IF(ISNUMBER(VLOOKUP(A1264,POST,1,FALSE)),"PostAlerta",IF(ISNUMBER(VLOOKUP(A1264,EXCL,1,FALSE)),"Excluida","no incluido")))</f>
        <v>no incluido</v>
      </c>
    </row>
    <row r="1265" ht="15.75" customHeight="1">
      <c r="L1265" s="12" t="str">
        <f>IF(ISNUMBER(VLOOKUP(A1265,PRE,1,FALSE)),"PreAlerta",IF(ISNUMBER(VLOOKUP(A1265,POST,1,FALSE)),"PostAlerta",IF(ISNUMBER(VLOOKUP(A1265,EXCL,1,FALSE)),"Excluida","no incluido")))</f>
        <v>no incluido</v>
      </c>
    </row>
    <row r="1266" ht="15.75" customHeight="1">
      <c r="L1266" s="12" t="str">
        <f>IF(ISNUMBER(VLOOKUP(A1266,PRE,1,FALSE)),"PreAlerta",IF(ISNUMBER(VLOOKUP(A1266,POST,1,FALSE)),"PostAlerta",IF(ISNUMBER(VLOOKUP(A1266,EXCL,1,FALSE)),"Excluida","no incluido")))</f>
        <v>no incluido</v>
      </c>
    </row>
    <row r="1267" ht="15.75" customHeight="1">
      <c r="L1267" s="12" t="str">
        <f>IF(ISNUMBER(VLOOKUP(A1267,PRE,1,FALSE)),"PreAlerta",IF(ISNUMBER(VLOOKUP(A1267,POST,1,FALSE)),"PostAlerta",IF(ISNUMBER(VLOOKUP(A1267,EXCL,1,FALSE)),"Excluida","no incluido")))</f>
        <v>no incluido</v>
      </c>
    </row>
    <row r="1268" ht="15.75" customHeight="1">
      <c r="L1268" s="12" t="str">
        <f>IF(ISNUMBER(VLOOKUP(A1268,PRE,1,FALSE)),"PreAlerta",IF(ISNUMBER(VLOOKUP(A1268,POST,1,FALSE)),"PostAlerta",IF(ISNUMBER(VLOOKUP(A1268,EXCL,1,FALSE)),"Excluida","no incluido")))</f>
        <v>no incluido</v>
      </c>
    </row>
    <row r="1269" ht="15.75" customHeight="1">
      <c r="L1269" s="12" t="str">
        <f>IF(ISNUMBER(VLOOKUP(A1269,PRE,1,FALSE)),"PreAlerta",IF(ISNUMBER(VLOOKUP(A1269,POST,1,FALSE)),"PostAlerta",IF(ISNUMBER(VLOOKUP(A1269,EXCL,1,FALSE)),"Excluida","no incluido")))</f>
        <v>no incluido</v>
      </c>
    </row>
    <row r="1270" ht="15.75" customHeight="1">
      <c r="L1270" s="12" t="str">
        <f>IF(ISNUMBER(VLOOKUP(A1270,PRE,1,FALSE)),"PreAlerta",IF(ISNUMBER(VLOOKUP(A1270,POST,1,FALSE)),"PostAlerta",IF(ISNUMBER(VLOOKUP(A1270,EXCL,1,FALSE)),"Excluida","no incluido")))</f>
        <v>no incluido</v>
      </c>
    </row>
    <row r="1271" ht="15.75" customHeight="1">
      <c r="L1271" s="12" t="str">
        <f>IF(ISNUMBER(VLOOKUP(A1271,PRE,1,FALSE)),"PreAlerta",IF(ISNUMBER(VLOOKUP(A1271,POST,1,FALSE)),"PostAlerta",IF(ISNUMBER(VLOOKUP(A1271,EXCL,1,FALSE)),"Excluida","no incluido")))</f>
        <v>no incluido</v>
      </c>
    </row>
    <row r="1272" ht="15.75" customHeight="1">
      <c r="L1272" s="12" t="str">
        <f>IF(ISNUMBER(VLOOKUP(A1272,PRE,1,FALSE)),"PreAlerta",IF(ISNUMBER(VLOOKUP(A1272,POST,1,FALSE)),"PostAlerta",IF(ISNUMBER(VLOOKUP(A1272,EXCL,1,FALSE)),"Excluida","no incluido")))</f>
        <v>no incluido</v>
      </c>
    </row>
    <row r="1273" ht="15.75" customHeight="1">
      <c r="L1273" s="12" t="str">
        <f>IF(ISNUMBER(VLOOKUP(A1273,PRE,1,FALSE)),"PreAlerta",IF(ISNUMBER(VLOOKUP(A1273,POST,1,FALSE)),"PostAlerta",IF(ISNUMBER(VLOOKUP(A1273,EXCL,1,FALSE)),"Excluida","no incluido")))</f>
        <v>no incluido</v>
      </c>
    </row>
    <row r="1274" ht="15.75" customHeight="1">
      <c r="L1274" s="12" t="str">
        <f>IF(ISNUMBER(VLOOKUP(A1274,PRE,1,FALSE)),"PreAlerta",IF(ISNUMBER(VLOOKUP(A1274,POST,1,FALSE)),"PostAlerta",IF(ISNUMBER(VLOOKUP(A1274,EXCL,1,FALSE)),"Excluida","no incluido")))</f>
        <v>no incluido</v>
      </c>
    </row>
    <row r="1275" ht="15.75" customHeight="1">
      <c r="L1275" s="12" t="str">
        <f>IF(ISNUMBER(VLOOKUP(A1275,PRE,1,FALSE)),"PreAlerta",IF(ISNUMBER(VLOOKUP(A1275,POST,1,FALSE)),"PostAlerta",IF(ISNUMBER(VLOOKUP(A1275,EXCL,1,FALSE)),"Excluida","no incluido")))</f>
        <v>no incluido</v>
      </c>
    </row>
    <row r="1276" ht="15.75" customHeight="1">
      <c r="L1276" s="12" t="str">
        <f>IF(ISNUMBER(VLOOKUP(A1276,PRE,1,FALSE)),"PreAlerta",IF(ISNUMBER(VLOOKUP(A1276,POST,1,FALSE)),"PostAlerta",IF(ISNUMBER(VLOOKUP(A1276,EXCL,1,FALSE)),"Excluida","no incluido")))</f>
        <v>no incluido</v>
      </c>
    </row>
    <row r="1277" ht="15.75" customHeight="1">
      <c r="L1277" s="12" t="str">
        <f>IF(ISNUMBER(VLOOKUP(A1277,PRE,1,FALSE)),"PreAlerta",IF(ISNUMBER(VLOOKUP(A1277,POST,1,FALSE)),"PostAlerta",IF(ISNUMBER(VLOOKUP(A1277,EXCL,1,FALSE)),"Excluida","no incluido")))</f>
        <v>no incluido</v>
      </c>
    </row>
    <row r="1278" ht="15.75" customHeight="1">
      <c r="L1278" s="12" t="str">
        <f>IF(ISNUMBER(VLOOKUP(A1278,PRE,1,FALSE)),"PreAlerta",IF(ISNUMBER(VLOOKUP(A1278,POST,1,FALSE)),"PostAlerta",IF(ISNUMBER(VLOOKUP(A1278,EXCL,1,FALSE)),"Excluida","no incluido")))</f>
        <v>no incluido</v>
      </c>
    </row>
    <row r="1279" ht="15.75" customHeight="1">
      <c r="L1279" s="12" t="str">
        <f>IF(ISNUMBER(VLOOKUP(A1279,PRE,1,FALSE)),"PreAlerta",IF(ISNUMBER(VLOOKUP(A1279,POST,1,FALSE)),"PostAlerta",IF(ISNUMBER(VLOOKUP(A1279,EXCL,1,FALSE)),"Excluida","no incluido")))</f>
        <v>no incluido</v>
      </c>
    </row>
    <row r="1280" ht="15.75" customHeight="1">
      <c r="L1280" s="12" t="str">
        <f>IF(ISNUMBER(VLOOKUP(A1280,PRE,1,FALSE)),"PreAlerta",IF(ISNUMBER(VLOOKUP(A1280,POST,1,FALSE)),"PostAlerta",IF(ISNUMBER(VLOOKUP(A1280,EXCL,1,FALSE)),"Excluida","no incluido")))</f>
        <v>no incluido</v>
      </c>
    </row>
    <row r="1281" ht="15.75" customHeight="1">
      <c r="L1281" s="12" t="str">
        <f>IF(ISNUMBER(VLOOKUP(A1281,PRE,1,FALSE)),"PreAlerta",IF(ISNUMBER(VLOOKUP(A1281,POST,1,FALSE)),"PostAlerta",IF(ISNUMBER(VLOOKUP(A1281,EXCL,1,FALSE)),"Excluida","no incluido")))</f>
        <v>no incluido</v>
      </c>
    </row>
    <row r="1282" ht="15.75" customHeight="1">
      <c r="L1282" s="12" t="str">
        <f>IF(ISNUMBER(VLOOKUP(A1282,PRE,1,FALSE)),"PreAlerta",IF(ISNUMBER(VLOOKUP(A1282,POST,1,FALSE)),"PostAlerta",IF(ISNUMBER(VLOOKUP(A1282,EXCL,1,FALSE)),"Excluida","no incluido")))</f>
        <v>no incluido</v>
      </c>
    </row>
    <row r="1283" ht="15.75" customHeight="1">
      <c r="L1283" s="12" t="str">
        <f>IF(ISNUMBER(VLOOKUP(A1283,PRE,1,FALSE)),"PreAlerta",IF(ISNUMBER(VLOOKUP(A1283,POST,1,FALSE)),"PostAlerta",IF(ISNUMBER(VLOOKUP(A1283,EXCL,1,FALSE)),"Excluida","no incluido")))</f>
        <v>no incluido</v>
      </c>
    </row>
    <row r="1284" ht="15.75" customHeight="1">
      <c r="L1284" s="12" t="str">
        <f>IF(ISNUMBER(VLOOKUP(A1284,PRE,1,FALSE)),"PreAlerta",IF(ISNUMBER(VLOOKUP(A1284,POST,1,FALSE)),"PostAlerta",IF(ISNUMBER(VLOOKUP(A1284,EXCL,1,FALSE)),"Excluida","no incluido")))</f>
        <v>no incluido</v>
      </c>
    </row>
    <row r="1285" ht="15.75" customHeight="1">
      <c r="L1285" s="12" t="str">
        <f>IF(ISNUMBER(VLOOKUP(A1285,PRE,1,FALSE)),"PreAlerta",IF(ISNUMBER(VLOOKUP(A1285,POST,1,FALSE)),"PostAlerta",IF(ISNUMBER(VLOOKUP(A1285,EXCL,1,FALSE)),"Excluida","no incluido")))</f>
        <v>no incluido</v>
      </c>
    </row>
    <row r="1286" ht="15.75" customHeight="1">
      <c r="L1286" s="12" t="str">
        <f>IF(ISNUMBER(VLOOKUP(A1286,PRE,1,FALSE)),"PreAlerta",IF(ISNUMBER(VLOOKUP(A1286,POST,1,FALSE)),"PostAlerta",IF(ISNUMBER(VLOOKUP(A1286,EXCL,1,FALSE)),"Excluida","no incluido")))</f>
        <v>no incluido</v>
      </c>
    </row>
    <row r="1287" ht="15.75" customHeight="1">
      <c r="L1287" s="12" t="str">
        <f>IF(ISNUMBER(VLOOKUP(A1287,PRE,1,FALSE)),"PreAlerta",IF(ISNUMBER(VLOOKUP(A1287,POST,1,FALSE)),"PostAlerta",IF(ISNUMBER(VLOOKUP(A1287,EXCL,1,FALSE)),"Excluida","no incluido")))</f>
        <v>no incluido</v>
      </c>
    </row>
    <row r="1288" ht="15.75" customHeight="1">
      <c r="L1288" s="12" t="str">
        <f>IF(ISNUMBER(VLOOKUP(A1288,PRE,1,FALSE)),"PreAlerta",IF(ISNUMBER(VLOOKUP(A1288,POST,1,FALSE)),"PostAlerta",IF(ISNUMBER(VLOOKUP(A1288,EXCL,1,FALSE)),"Excluida","no incluido")))</f>
        <v>no incluido</v>
      </c>
    </row>
    <row r="1289" ht="15.75" customHeight="1">
      <c r="L1289" s="12" t="str">
        <f>IF(ISNUMBER(VLOOKUP(A1289,PRE,1,FALSE)),"PreAlerta",IF(ISNUMBER(VLOOKUP(A1289,POST,1,FALSE)),"PostAlerta",IF(ISNUMBER(VLOOKUP(A1289,EXCL,1,FALSE)),"Excluida","no incluido")))</f>
        <v>no incluido</v>
      </c>
    </row>
    <row r="1290" ht="15.75" customHeight="1">
      <c r="L1290" s="12" t="str">
        <f>IF(ISNUMBER(VLOOKUP(A1290,PRE,1,FALSE)),"PreAlerta",IF(ISNUMBER(VLOOKUP(A1290,POST,1,FALSE)),"PostAlerta",IF(ISNUMBER(VLOOKUP(A1290,EXCL,1,FALSE)),"Excluida","no incluido")))</f>
        <v>no incluido</v>
      </c>
    </row>
    <row r="1291" ht="15.75" customHeight="1">
      <c r="L1291" s="12" t="str">
        <f>IF(ISNUMBER(VLOOKUP(A1291,PRE,1,FALSE)),"PreAlerta",IF(ISNUMBER(VLOOKUP(A1291,POST,1,FALSE)),"PostAlerta",IF(ISNUMBER(VLOOKUP(A1291,EXCL,1,FALSE)),"Excluida","no incluido")))</f>
        <v>no incluido</v>
      </c>
    </row>
    <row r="1292" ht="15.75" customHeight="1">
      <c r="L1292" s="12" t="str">
        <f>IF(ISNUMBER(VLOOKUP(A1292,PRE,1,FALSE)),"PreAlerta",IF(ISNUMBER(VLOOKUP(A1292,POST,1,FALSE)),"PostAlerta",IF(ISNUMBER(VLOOKUP(A1292,EXCL,1,FALSE)),"Excluida","no incluido")))</f>
        <v>no incluido</v>
      </c>
    </row>
    <row r="1293" ht="15.75" customHeight="1">
      <c r="L1293" s="12" t="str">
        <f>IF(ISNUMBER(VLOOKUP(A1293,PRE,1,FALSE)),"PreAlerta",IF(ISNUMBER(VLOOKUP(A1293,POST,1,FALSE)),"PostAlerta",IF(ISNUMBER(VLOOKUP(A1293,EXCL,1,FALSE)),"Excluida","no incluido")))</f>
        <v>no incluido</v>
      </c>
    </row>
    <row r="1294" ht="15.75" customHeight="1">
      <c r="L1294" s="12" t="str">
        <f>IF(ISNUMBER(VLOOKUP(A1294,PRE,1,FALSE)),"PreAlerta",IF(ISNUMBER(VLOOKUP(A1294,POST,1,FALSE)),"PostAlerta",IF(ISNUMBER(VLOOKUP(A1294,EXCL,1,FALSE)),"Excluida","no incluido")))</f>
        <v>no incluido</v>
      </c>
    </row>
    <row r="1295" ht="15.75" customHeight="1">
      <c r="L1295" s="12" t="str">
        <f>IF(ISNUMBER(VLOOKUP(A1295,PRE,1,FALSE)),"PreAlerta",IF(ISNUMBER(VLOOKUP(A1295,POST,1,FALSE)),"PostAlerta",IF(ISNUMBER(VLOOKUP(A1295,EXCL,1,FALSE)),"Excluida","no incluido")))</f>
        <v>no incluido</v>
      </c>
    </row>
    <row r="1296" ht="15.75" customHeight="1">
      <c r="L1296" s="12" t="str">
        <f>IF(ISNUMBER(VLOOKUP(A1296,PRE,1,FALSE)),"PreAlerta",IF(ISNUMBER(VLOOKUP(A1296,POST,1,FALSE)),"PostAlerta",IF(ISNUMBER(VLOOKUP(A1296,EXCL,1,FALSE)),"Excluida","no incluido")))</f>
        <v>no incluido</v>
      </c>
    </row>
    <row r="1297" ht="15.75" customHeight="1">
      <c r="L1297" s="12" t="str">
        <f>IF(ISNUMBER(VLOOKUP(A1297,PRE,1,FALSE)),"PreAlerta",IF(ISNUMBER(VLOOKUP(A1297,POST,1,FALSE)),"PostAlerta",IF(ISNUMBER(VLOOKUP(A1297,EXCL,1,FALSE)),"Excluida","no incluido")))</f>
        <v>no incluido</v>
      </c>
    </row>
    <row r="1298" ht="15.75" customHeight="1">
      <c r="L1298" s="12" t="str">
        <f>IF(ISNUMBER(VLOOKUP(A1298,PRE,1,FALSE)),"PreAlerta",IF(ISNUMBER(VLOOKUP(A1298,POST,1,FALSE)),"PostAlerta",IF(ISNUMBER(VLOOKUP(A1298,EXCL,1,FALSE)),"Excluida","no incluido")))</f>
        <v>no incluido</v>
      </c>
    </row>
    <row r="1299" ht="15.75" customHeight="1">
      <c r="L1299" s="12" t="str">
        <f>IF(ISNUMBER(VLOOKUP(A1299,PRE,1,FALSE)),"PreAlerta",IF(ISNUMBER(VLOOKUP(A1299,POST,1,FALSE)),"PostAlerta",IF(ISNUMBER(VLOOKUP(A1299,EXCL,1,FALSE)),"Excluida","no incluido")))</f>
        <v>no incluido</v>
      </c>
    </row>
    <row r="1300" ht="15.75" customHeight="1">
      <c r="L1300" s="12" t="str">
        <f>IF(ISNUMBER(VLOOKUP(A1300,PRE,1,FALSE)),"PreAlerta",IF(ISNUMBER(VLOOKUP(A1300,POST,1,FALSE)),"PostAlerta",IF(ISNUMBER(VLOOKUP(A1300,EXCL,1,FALSE)),"Excluida","no incluido")))</f>
        <v>no incluido</v>
      </c>
    </row>
    <row r="1301" ht="15.75" customHeight="1">
      <c r="L1301" s="12" t="str">
        <f>IF(ISNUMBER(VLOOKUP(A1301,PRE,1,FALSE)),"PreAlerta",IF(ISNUMBER(VLOOKUP(A1301,POST,1,FALSE)),"PostAlerta",IF(ISNUMBER(VLOOKUP(A1301,EXCL,1,FALSE)),"Excluida","no incluido")))</f>
        <v>no incluido</v>
      </c>
    </row>
    <row r="1302" ht="15.75" customHeight="1">
      <c r="L1302" s="12" t="str">
        <f>IF(ISNUMBER(VLOOKUP(A1302,PRE,1,FALSE)),"PreAlerta",IF(ISNUMBER(VLOOKUP(A1302,POST,1,FALSE)),"PostAlerta",IF(ISNUMBER(VLOOKUP(A1302,EXCL,1,FALSE)),"Excluida","no incluido")))</f>
        <v>no incluido</v>
      </c>
    </row>
    <row r="1303" ht="15.75" customHeight="1">
      <c r="L1303" s="12" t="str">
        <f>IF(ISNUMBER(VLOOKUP(A1303,PRE,1,FALSE)),"PreAlerta",IF(ISNUMBER(VLOOKUP(A1303,POST,1,FALSE)),"PostAlerta",IF(ISNUMBER(VLOOKUP(A1303,EXCL,1,FALSE)),"Excluida","no incluido")))</f>
        <v>no incluido</v>
      </c>
    </row>
    <row r="1304" ht="15.75" customHeight="1">
      <c r="L1304" s="12" t="str">
        <f>IF(ISNUMBER(VLOOKUP(A1304,PRE,1,FALSE)),"PreAlerta",IF(ISNUMBER(VLOOKUP(A1304,POST,1,FALSE)),"PostAlerta",IF(ISNUMBER(VLOOKUP(A1304,EXCL,1,FALSE)),"Excluida","no incluido")))</f>
        <v>no incluido</v>
      </c>
    </row>
    <row r="1305" ht="15.75" customHeight="1">
      <c r="L1305" s="12" t="str">
        <f>IF(ISNUMBER(VLOOKUP(A1305,PRE,1,FALSE)),"PreAlerta",IF(ISNUMBER(VLOOKUP(A1305,POST,1,FALSE)),"PostAlerta",IF(ISNUMBER(VLOOKUP(A1305,EXCL,1,FALSE)),"Excluida","no incluido")))</f>
        <v>no incluido</v>
      </c>
    </row>
    <row r="1306" ht="15.75" customHeight="1">
      <c r="L1306" s="12" t="str">
        <f>IF(ISNUMBER(VLOOKUP(A1306,PRE,1,FALSE)),"PreAlerta",IF(ISNUMBER(VLOOKUP(A1306,POST,1,FALSE)),"PostAlerta",IF(ISNUMBER(VLOOKUP(A1306,EXCL,1,FALSE)),"Excluida","no incluido")))</f>
        <v>no incluido</v>
      </c>
    </row>
    <row r="1307" ht="15.75" customHeight="1">
      <c r="L1307" s="12" t="str">
        <f>IF(ISNUMBER(VLOOKUP(A1307,PRE,1,FALSE)),"PreAlerta",IF(ISNUMBER(VLOOKUP(A1307,POST,1,FALSE)),"PostAlerta",IF(ISNUMBER(VLOOKUP(A1307,EXCL,1,FALSE)),"Excluida","no incluido")))</f>
        <v>no incluido</v>
      </c>
    </row>
    <row r="1308" ht="15.75" customHeight="1">
      <c r="L1308" s="12" t="str">
        <f>IF(ISNUMBER(VLOOKUP(A1308,PRE,1,FALSE)),"PreAlerta",IF(ISNUMBER(VLOOKUP(A1308,POST,1,FALSE)),"PostAlerta",IF(ISNUMBER(VLOOKUP(A1308,EXCL,1,FALSE)),"Excluida","no incluido")))</f>
        <v>no incluido</v>
      </c>
    </row>
    <row r="1309" ht="15.75" customHeight="1">
      <c r="L1309" s="12" t="str">
        <f>IF(ISNUMBER(VLOOKUP(A1309,PRE,1,FALSE)),"PreAlerta",IF(ISNUMBER(VLOOKUP(A1309,POST,1,FALSE)),"PostAlerta",IF(ISNUMBER(VLOOKUP(A1309,EXCL,1,FALSE)),"Excluida","no incluido")))</f>
        <v>no incluido</v>
      </c>
    </row>
    <row r="1310" ht="15.75" customHeight="1">
      <c r="L1310" s="12" t="str">
        <f>IF(ISNUMBER(VLOOKUP(A1310,PRE,1,FALSE)),"PreAlerta",IF(ISNUMBER(VLOOKUP(A1310,POST,1,FALSE)),"PostAlerta",IF(ISNUMBER(VLOOKUP(A1310,EXCL,1,FALSE)),"Excluida","no incluido")))</f>
        <v>no incluido</v>
      </c>
    </row>
    <row r="1311" ht="15.75" customHeight="1">
      <c r="L1311" s="12" t="str">
        <f>IF(ISNUMBER(VLOOKUP(A1311,PRE,1,FALSE)),"PreAlerta",IF(ISNUMBER(VLOOKUP(A1311,POST,1,FALSE)),"PostAlerta",IF(ISNUMBER(VLOOKUP(A1311,EXCL,1,FALSE)),"Excluida","no incluido")))</f>
        <v>no incluido</v>
      </c>
    </row>
    <row r="1312" ht="15.75" customHeight="1">
      <c r="L1312" s="12" t="str">
        <f>IF(ISNUMBER(VLOOKUP(A1312,PRE,1,FALSE)),"PreAlerta",IF(ISNUMBER(VLOOKUP(A1312,POST,1,FALSE)),"PostAlerta",IF(ISNUMBER(VLOOKUP(A1312,EXCL,1,FALSE)),"Excluida","no incluido")))</f>
        <v>no incluido</v>
      </c>
    </row>
    <row r="1313" ht="15.75" customHeight="1">
      <c r="L1313" s="12" t="str">
        <f>IF(ISNUMBER(VLOOKUP(A1313,PRE,1,FALSE)),"PreAlerta",IF(ISNUMBER(VLOOKUP(A1313,POST,1,FALSE)),"PostAlerta",IF(ISNUMBER(VLOOKUP(A1313,EXCL,1,FALSE)),"Excluida","no incluido")))</f>
        <v>no incluido</v>
      </c>
    </row>
    <row r="1314" ht="15.75" customHeight="1">
      <c r="L1314" s="12" t="str">
        <f>IF(ISNUMBER(VLOOKUP(A1314,PRE,1,FALSE)),"PreAlerta",IF(ISNUMBER(VLOOKUP(A1314,POST,1,FALSE)),"PostAlerta",IF(ISNUMBER(VLOOKUP(A1314,EXCL,1,FALSE)),"Excluida","no incluido")))</f>
        <v>no incluido</v>
      </c>
    </row>
    <row r="1315" ht="15.75" customHeight="1">
      <c r="L1315" s="12" t="str">
        <f>IF(ISNUMBER(VLOOKUP(A1315,PRE,1,FALSE)),"PreAlerta",IF(ISNUMBER(VLOOKUP(A1315,POST,1,FALSE)),"PostAlerta",IF(ISNUMBER(VLOOKUP(A1315,EXCL,1,FALSE)),"Excluida","no incluido")))</f>
        <v>no incluido</v>
      </c>
    </row>
    <row r="1316" ht="15.75" customHeight="1">
      <c r="L1316" s="12" t="str">
        <f>IF(ISNUMBER(VLOOKUP(A1316,PRE,1,FALSE)),"PreAlerta",IF(ISNUMBER(VLOOKUP(A1316,POST,1,FALSE)),"PostAlerta",IF(ISNUMBER(VLOOKUP(A1316,EXCL,1,FALSE)),"Excluida","no incluido")))</f>
        <v>no incluido</v>
      </c>
    </row>
    <row r="1317" ht="15.75" customHeight="1">
      <c r="L1317" s="12" t="str">
        <f>IF(ISNUMBER(VLOOKUP(A1317,PRE,1,FALSE)),"PreAlerta",IF(ISNUMBER(VLOOKUP(A1317,POST,1,FALSE)),"PostAlerta",IF(ISNUMBER(VLOOKUP(A1317,EXCL,1,FALSE)),"Excluida","no incluido")))</f>
        <v>no incluido</v>
      </c>
    </row>
    <row r="1318" ht="15.75" customHeight="1">
      <c r="L1318" s="12" t="str">
        <f>IF(ISNUMBER(VLOOKUP(A1318,PRE,1,FALSE)),"PreAlerta",IF(ISNUMBER(VLOOKUP(A1318,POST,1,FALSE)),"PostAlerta",IF(ISNUMBER(VLOOKUP(A1318,EXCL,1,FALSE)),"Excluida","no incluido")))</f>
        <v>no incluido</v>
      </c>
    </row>
    <row r="1319" ht="15.75" customHeight="1">
      <c r="L1319" s="12" t="str">
        <f>IF(ISNUMBER(VLOOKUP(A1319,PRE,1,FALSE)),"PreAlerta",IF(ISNUMBER(VLOOKUP(A1319,POST,1,FALSE)),"PostAlerta",IF(ISNUMBER(VLOOKUP(A1319,EXCL,1,FALSE)),"Excluida","no incluido")))</f>
        <v>no incluido</v>
      </c>
    </row>
    <row r="1320" ht="15.75" customHeight="1">
      <c r="L1320" s="12" t="str">
        <f>IF(ISNUMBER(VLOOKUP(A1320,PRE,1,FALSE)),"PreAlerta",IF(ISNUMBER(VLOOKUP(A1320,POST,1,FALSE)),"PostAlerta",IF(ISNUMBER(VLOOKUP(A1320,EXCL,1,FALSE)),"Excluida","no incluido")))</f>
        <v>no incluido</v>
      </c>
    </row>
    <row r="1321" ht="15.75" customHeight="1">
      <c r="L1321" s="12" t="str">
        <f>IF(ISNUMBER(VLOOKUP(A1321,PRE,1,FALSE)),"PreAlerta",IF(ISNUMBER(VLOOKUP(A1321,POST,1,FALSE)),"PostAlerta",IF(ISNUMBER(VLOOKUP(A1321,EXCL,1,FALSE)),"Excluida","no incluido")))</f>
        <v>no incluido</v>
      </c>
    </row>
    <row r="1322" ht="15.75" customHeight="1">
      <c r="L1322" s="12" t="str">
        <f>IF(ISNUMBER(VLOOKUP(A1322,PRE,1,FALSE)),"PreAlerta",IF(ISNUMBER(VLOOKUP(A1322,POST,1,FALSE)),"PostAlerta",IF(ISNUMBER(VLOOKUP(A1322,EXCL,1,FALSE)),"Excluida","no incluido")))</f>
        <v>no incluido</v>
      </c>
    </row>
    <row r="1323" ht="15.75" customHeight="1">
      <c r="L1323" s="12" t="str">
        <f>IF(ISNUMBER(VLOOKUP(A1323,PRE,1,FALSE)),"PreAlerta",IF(ISNUMBER(VLOOKUP(A1323,POST,1,FALSE)),"PostAlerta",IF(ISNUMBER(VLOOKUP(A1323,EXCL,1,FALSE)),"Excluida","no incluido")))</f>
        <v>no incluido</v>
      </c>
    </row>
    <row r="1324" ht="15.75" customHeight="1">
      <c r="L1324" s="12" t="str">
        <f>IF(ISNUMBER(VLOOKUP(A1324,PRE,1,FALSE)),"PreAlerta",IF(ISNUMBER(VLOOKUP(A1324,POST,1,FALSE)),"PostAlerta",IF(ISNUMBER(VLOOKUP(A1324,EXCL,1,FALSE)),"Excluida","no incluido")))</f>
        <v>no incluido</v>
      </c>
    </row>
    <row r="1325" ht="15.75" customHeight="1">
      <c r="L1325" s="12" t="str">
        <f>IF(ISNUMBER(VLOOKUP(A1325,PRE,1,FALSE)),"PreAlerta",IF(ISNUMBER(VLOOKUP(A1325,POST,1,FALSE)),"PostAlerta",IF(ISNUMBER(VLOOKUP(A1325,EXCL,1,FALSE)),"Excluida","no incluido")))</f>
        <v>no incluido</v>
      </c>
    </row>
    <row r="1326" ht="15.75" customHeight="1">
      <c r="L1326" s="12" t="str">
        <f>IF(ISNUMBER(VLOOKUP(A1326,PRE,1,FALSE)),"PreAlerta",IF(ISNUMBER(VLOOKUP(A1326,POST,1,FALSE)),"PostAlerta",IF(ISNUMBER(VLOOKUP(A1326,EXCL,1,FALSE)),"Excluida","no incluido")))</f>
        <v>no incluido</v>
      </c>
    </row>
    <row r="1327" ht="15.75" customHeight="1">
      <c r="L1327" s="12" t="str">
        <f>IF(ISNUMBER(VLOOKUP(A1327,PRE,1,FALSE)),"PreAlerta",IF(ISNUMBER(VLOOKUP(A1327,POST,1,FALSE)),"PostAlerta",IF(ISNUMBER(VLOOKUP(A1327,EXCL,1,FALSE)),"Excluida","no incluido")))</f>
        <v>no incluido</v>
      </c>
    </row>
    <row r="1328" ht="15.75" customHeight="1">
      <c r="L1328" s="12" t="str">
        <f>IF(ISNUMBER(VLOOKUP(A1328,PRE,1,FALSE)),"PreAlerta",IF(ISNUMBER(VLOOKUP(A1328,POST,1,FALSE)),"PostAlerta",IF(ISNUMBER(VLOOKUP(A1328,EXCL,1,FALSE)),"Excluida","no incluido")))</f>
        <v>no incluido</v>
      </c>
    </row>
    <row r="1329" ht="15.75" customHeight="1">
      <c r="L1329" s="12" t="str">
        <f>IF(ISNUMBER(VLOOKUP(A1329,PRE,1,FALSE)),"PreAlerta",IF(ISNUMBER(VLOOKUP(A1329,POST,1,FALSE)),"PostAlerta",IF(ISNUMBER(VLOOKUP(A1329,EXCL,1,FALSE)),"Excluida","no incluido")))</f>
        <v>no incluido</v>
      </c>
    </row>
    <row r="1330" ht="15.75" customHeight="1">
      <c r="L1330" s="12" t="str">
        <f>IF(ISNUMBER(VLOOKUP(A1330,PRE,1,FALSE)),"PreAlerta",IF(ISNUMBER(VLOOKUP(A1330,POST,1,FALSE)),"PostAlerta",IF(ISNUMBER(VLOOKUP(A1330,EXCL,1,FALSE)),"Excluida","no incluido")))</f>
        <v>no incluido</v>
      </c>
    </row>
    <row r="1331" ht="15.75" customHeight="1">
      <c r="L1331" s="12" t="str">
        <f>IF(ISNUMBER(VLOOKUP(A1331,PRE,1,FALSE)),"PreAlerta",IF(ISNUMBER(VLOOKUP(A1331,POST,1,FALSE)),"PostAlerta",IF(ISNUMBER(VLOOKUP(A1331,EXCL,1,FALSE)),"Excluida","no incluido")))</f>
        <v>no incluido</v>
      </c>
    </row>
    <row r="1332" ht="15.75" customHeight="1">
      <c r="L1332" s="12" t="str">
        <f>IF(ISNUMBER(VLOOKUP(A1332,PRE,1,FALSE)),"PreAlerta",IF(ISNUMBER(VLOOKUP(A1332,POST,1,FALSE)),"PostAlerta",IF(ISNUMBER(VLOOKUP(A1332,EXCL,1,FALSE)),"Excluida","no incluido")))</f>
        <v>no incluido</v>
      </c>
    </row>
    <row r="1333" ht="15.75" customHeight="1">
      <c r="L1333" s="12" t="str">
        <f>IF(ISNUMBER(VLOOKUP(A1333,PRE,1,FALSE)),"PreAlerta",IF(ISNUMBER(VLOOKUP(A1333,POST,1,FALSE)),"PostAlerta",IF(ISNUMBER(VLOOKUP(A1333,EXCL,1,FALSE)),"Excluida","no incluido")))</f>
        <v>no incluido</v>
      </c>
    </row>
    <row r="1334" ht="15.75" customHeight="1">
      <c r="L1334" s="12" t="str">
        <f>IF(ISNUMBER(VLOOKUP(A1334,PRE,1,FALSE)),"PreAlerta",IF(ISNUMBER(VLOOKUP(A1334,POST,1,FALSE)),"PostAlerta",IF(ISNUMBER(VLOOKUP(A1334,EXCL,1,FALSE)),"Excluida","no incluido")))</f>
        <v>no incluido</v>
      </c>
    </row>
    <row r="1335" ht="15.75" customHeight="1">
      <c r="L1335" s="12" t="str">
        <f>IF(ISNUMBER(VLOOKUP(A1335,PRE,1,FALSE)),"PreAlerta",IF(ISNUMBER(VLOOKUP(A1335,POST,1,FALSE)),"PostAlerta",IF(ISNUMBER(VLOOKUP(A1335,EXCL,1,FALSE)),"Excluida","no incluido")))</f>
        <v>no incluido</v>
      </c>
    </row>
    <row r="1336" ht="15.75" customHeight="1">
      <c r="L1336" s="12" t="str">
        <f>IF(ISNUMBER(VLOOKUP(A1336,PRE,1,FALSE)),"PreAlerta",IF(ISNUMBER(VLOOKUP(A1336,POST,1,FALSE)),"PostAlerta",IF(ISNUMBER(VLOOKUP(A1336,EXCL,1,FALSE)),"Excluida","no incluido")))</f>
        <v>no incluido</v>
      </c>
    </row>
    <row r="1337" ht="15.75" customHeight="1">
      <c r="L1337" s="12" t="str">
        <f>IF(ISNUMBER(VLOOKUP(A1337,PRE,1,FALSE)),"PreAlerta",IF(ISNUMBER(VLOOKUP(A1337,POST,1,FALSE)),"PostAlerta",IF(ISNUMBER(VLOOKUP(A1337,EXCL,1,FALSE)),"Excluida","no incluido")))</f>
        <v>no incluido</v>
      </c>
    </row>
    <row r="1338" ht="15.75" customHeight="1">
      <c r="L1338" s="12" t="str">
        <f>IF(ISNUMBER(VLOOKUP(A1338,PRE,1,FALSE)),"PreAlerta",IF(ISNUMBER(VLOOKUP(A1338,POST,1,FALSE)),"PostAlerta",IF(ISNUMBER(VLOOKUP(A1338,EXCL,1,FALSE)),"Excluida","no incluido")))</f>
        <v>no incluido</v>
      </c>
    </row>
    <row r="1339" ht="15.75" customHeight="1">
      <c r="L1339" s="12" t="str">
        <f>IF(ISNUMBER(VLOOKUP(A1339,PRE,1,FALSE)),"PreAlerta",IF(ISNUMBER(VLOOKUP(A1339,POST,1,FALSE)),"PostAlerta",IF(ISNUMBER(VLOOKUP(A1339,EXCL,1,FALSE)),"Excluida","no incluido")))</f>
        <v>no incluido</v>
      </c>
    </row>
    <row r="1340" ht="15.75" customHeight="1">
      <c r="L1340" s="12" t="str">
        <f>IF(ISNUMBER(VLOOKUP(A1340,PRE,1,FALSE)),"PreAlerta",IF(ISNUMBER(VLOOKUP(A1340,POST,1,FALSE)),"PostAlerta",IF(ISNUMBER(VLOOKUP(A1340,EXCL,1,FALSE)),"Excluida","no incluido")))</f>
        <v>no incluido</v>
      </c>
    </row>
    <row r="1341" ht="15.75" customHeight="1">
      <c r="L1341" s="12" t="str">
        <f>IF(ISNUMBER(VLOOKUP(A1341,PRE,1,FALSE)),"PreAlerta",IF(ISNUMBER(VLOOKUP(A1341,POST,1,FALSE)),"PostAlerta",IF(ISNUMBER(VLOOKUP(A1341,EXCL,1,FALSE)),"Excluida","no incluido")))</f>
        <v>no incluido</v>
      </c>
    </row>
    <row r="1342" ht="15.75" customHeight="1">
      <c r="L1342" s="12" t="str">
        <f>IF(ISNUMBER(VLOOKUP(A1342,PRE,1,FALSE)),"PreAlerta",IF(ISNUMBER(VLOOKUP(A1342,POST,1,FALSE)),"PostAlerta",IF(ISNUMBER(VLOOKUP(A1342,EXCL,1,FALSE)),"Excluida","no incluido")))</f>
        <v>no incluido</v>
      </c>
    </row>
    <row r="1343" ht="15.75" customHeight="1">
      <c r="L1343" s="12" t="str">
        <f>IF(ISNUMBER(VLOOKUP(A1343,PRE,1,FALSE)),"PreAlerta",IF(ISNUMBER(VLOOKUP(A1343,POST,1,FALSE)),"PostAlerta",IF(ISNUMBER(VLOOKUP(A1343,EXCL,1,FALSE)),"Excluida","no incluido")))</f>
        <v>no incluido</v>
      </c>
    </row>
    <row r="1344" ht="15.75" customHeight="1">
      <c r="L1344" s="12" t="str">
        <f>IF(ISNUMBER(VLOOKUP(A1344,PRE,1,FALSE)),"PreAlerta",IF(ISNUMBER(VLOOKUP(A1344,POST,1,FALSE)),"PostAlerta",IF(ISNUMBER(VLOOKUP(A1344,EXCL,1,FALSE)),"Excluida","no incluido")))</f>
        <v>no incluido</v>
      </c>
    </row>
    <row r="1345" ht="15.75" customHeight="1">
      <c r="L1345" s="12" t="str">
        <f>IF(ISNUMBER(VLOOKUP(A1345,PRE,1,FALSE)),"PreAlerta",IF(ISNUMBER(VLOOKUP(A1345,POST,1,FALSE)),"PostAlerta",IF(ISNUMBER(VLOOKUP(A1345,EXCL,1,FALSE)),"Excluida","no incluido")))</f>
        <v>no incluido</v>
      </c>
    </row>
    <row r="1346" ht="15.75" customHeight="1">
      <c r="L1346" s="12" t="str">
        <f>IF(ISNUMBER(VLOOKUP(A1346,PRE,1,FALSE)),"PreAlerta",IF(ISNUMBER(VLOOKUP(A1346,POST,1,FALSE)),"PostAlerta",IF(ISNUMBER(VLOOKUP(A1346,EXCL,1,FALSE)),"Excluida","no incluido")))</f>
        <v>no incluido</v>
      </c>
    </row>
    <row r="1347" ht="15.75" customHeight="1">
      <c r="L1347" s="12" t="str">
        <f>IF(ISNUMBER(VLOOKUP(A1347,PRE,1,FALSE)),"PreAlerta",IF(ISNUMBER(VLOOKUP(A1347,POST,1,FALSE)),"PostAlerta",IF(ISNUMBER(VLOOKUP(A1347,EXCL,1,FALSE)),"Excluida","no incluido")))</f>
        <v>no incluido</v>
      </c>
    </row>
    <row r="1348" ht="15.75" customHeight="1">
      <c r="L1348" s="12" t="str">
        <f>IF(ISNUMBER(VLOOKUP(A1348,PRE,1,FALSE)),"PreAlerta",IF(ISNUMBER(VLOOKUP(A1348,POST,1,FALSE)),"PostAlerta",IF(ISNUMBER(VLOOKUP(A1348,EXCL,1,FALSE)),"Excluida","no incluido")))</f>
        <v>no incluido</v>
      </c>
    </row>
    <row r="1349" ht="15.75" customHeight="1">
      <c r="L1349" s="12" t="str">
        <f>IF(ISNUMBER(VLOOKUP(A1349,PRE,1,FALSE)),"PreAlerta",IF(ISNUMBER(VLOOKUP(A1349,POST,1,FALSE)),"PostAlerta",IF(ISNUMBER(VLOOKUP(A1349,EXCL,1,FALSE)),"Excluida","no incluido")))</f>
        <v>no incluido</v>
      </c>
    </row>
    <row r="1350" ht="15.75" customHeight="1">
      <c r="L1350" s="12" t="str">
        <f>IF(ISNUMBER(VLOOKUP(A1350,PRE,1,FALSE)),"PreAlerta",IF(ISNUMBER(VLOOKUP(A1350,POST,1,FALSE)),"PostAlerta",IF(ISNUMBER(VLOOKUP(A1350,EXCL,1,FALSE)),"Excluida","no incluido")))</f>
        <v>no incluido</v>
      </c>
    </row>
    <row r="1351" ht="15.75" customHeight="1">
      <c r="L1351" s="12" t="str">
        <f>IF(ISNUMBER(VLOOKUP(A1351,PRE,1,FALSE)),"PreAlerta",IF(ISNUMBER(VLOOKUP(A1351,POST,1,FALSE)),"PostAlerta",IF(ISNUMBER(VLOOKUP(A1351,EXCL,1,FALSE)),"Excluida","no incluido")))</f>
        <v>no incluido</v>
      </c>
    </row>
    <row r="1352" ht="15.75" customHeight="1">
      <c r="L1352" s="12" t="str">
        <f>IF(ISNUMBER(VLOOKUP(A1352,PRE,1,FALSE)),"PreAlerta",IF(ISNUMBER(VLOOKUP(A1352,POST,1,FALSE)),"PostAlerta",IF(ISNUMBER(VLOOKUP(A1352,EXCL,1,FALSE)),"Excluida","no incluido")))</f>
        <v>no incluido</v>
      </c>
    </row>
    <row r="1353" ht="15.75" customHeight="1">
      <c r="L1353" s="12" t="str">
        <f>IF(ISNUMBER(VLOOKUP(A1353,PRE,1,FALSE)),"PreAlerta",IF(ISNUMBER(VLOOKUP(A1353,POST,1,FALSE)),"PostAlerta",IF(ISNUMBER(VLOOKUP(A1353,EXCL,1,FALSE)),"Excluida","no incluido")))</f>
        <v>no incluido</v>
      </c>
    </row>
    <row r="1354" ht="15.75" customHeight="1">
      <c r="L1354" s="12" t="str">
        <f>IF(ISNUMBER(VLOOKUP(A1354,PRE,1,FALSE)),"PreAlerta",IF(ISNUMBER(VLOOKUP(A1354,POST,1,FALSE)),"PostAlerta",IF(ISNUMBER(VLOOKUP(A1354,EXCL,1,FALSE)),"Excluida","no incluido")))</f>
        <v>no incluido</v>
      </c>
    </row>
    <row r="1355" ht="15.75" customHeight="1">
      <c r="L1355" s="12" t="str">
        <f>IF(ISNUMBER(VLOOKUP(A1355,PRE,1,FALSE)),"PreAlerta",IF(ISNUMBER(VLOOKUP(A1355,POST,1,FALSE)),"PostAlerta",IF(ISNUMBER(VLOOKUP(A1355,EXCL,1,FALSE)),"Excluida","no incluido")))</f>
        <v>no incluido</v>
      </c>
    </row>
    <row r="1356" ht="15.75" customHeight="1">
      <c r="L1356" s="12" t="str">
        <f>IF(ISNUMBER(VLOOKUP(A1356,PRE,1,FALSE)),"PreAlerta",IF(ISNUMBER(VLOOKUP(A1356,POST,1,FALSE)),"PostAlerta",IF(ISNUMBER(VLOOKUP(A1356,EXCL,1,FALSE)),"Excluida","no incluido")))</f>
        <v>no incluido</v>
      </c>
    </row>
    <row r="1357" ht="15.75" customHeight="1">
      <c r="L1357" s="12" t="str">
        <f>IF(ISNUMBER(VLOOKUP(A1357,PRE,1,FALSE)),"PreAlerta",IF(ISNUMBER(VLOOKUP(A1357,POST,1,FALSE)),"PostAlerta",IF(ISNUMBER(VLOOKUP(A1357,EXCL,1,FALSE)),"Excluida","no incluido")))</f>
        <v>no incluido</v>
      </c>
    </row>
    <row r="1358" ht="15.75" customHeight="1">
      <c r="L1358" s="12" t="str">
        <f>IF(ISNUMBER(VLOOKUP(A1358,PRE,1,FALSE)),"PreAlerta",IF(ISNUMBER(VLOOKUP(A1358,POST,1,FALSE)),"PostAlerta",IF(ISNUMBER(VLOOKUP(A1358,EXCL,1,FALSE)),"Excluida","no incluido")))</f>
        <v>no incluido</v>
      </c>
    </row>
    <row r="1359" ht="15.75" customHeight="1">
      <c r="L1359" s="12" t="str">
        <f>IF(ISNUMBER(VLOOKUP(A1359,PRE,1,FALSE)),"PreAlerta",IF(ISNUMBER(VLOOKUP(A1359,POST,1,FALSE)),"PostAlerta",IF(ISNUMBER(VLOOKUP(A1359,EXCL,1,FALSE)),"Excluida","no incluido")))</f>
        <v>no incluido</v>
      </c>
    </row>
    <row r="1360" ht="15.75" customHeight="1">
      <c r="L1360" s="12" t="str">
        <f>IF(ISNUMBER(VLOOKUP(A1360,PRE,1,FALSE)),"PreAlerta",IF(ISNUMBER(VLOOKUP(A1360,POST,1,FALSE)),"PostAlerta",IF(ISNUMBER(VLOOKUP(A1360,EXCL,1,FALSE)),"Excluida","no incluido")))</f>
        <v>no incluido</v>
      </c>
    </row>
    <row r="1361" ht="15.75" customHeight="1">
      <c r="L1361" s="12" t="str">
        <f>IF(ISNUMBER(VLOOKUP(A1361,PRE,1,FALSE)),"PreAlerta",IF(ISNUMBER(VLOOKUP(A1361,POST,1,FALSE)),"PostAlerta",IF(ISNUMBER(VLOOKUP(A1361,EXCL,1,FALSE)),"Excluida","no incluido")))</f>
        <v>no incluido</v>
      </c>
    </row>
    <row r="1362" ht="15.75" customHeight="1">
      <c r="L1362" s="12" t="str">
        <f>IF(ISNUMBER(VLOOKUP(A1362,PRE,1,FALSE)),"PreAlerta",IF(ISNUMBER(VLOOKUP(A1362,POST,1,FALSE)),"PostAlerta",IF(ISNUMBER(VLOOKUP(A1362,EXCL,1,FALSE)),"Excluida","no incluido")))</f>
        <v>no incluido</v>
      </c>
    </row>
    <row r="1363" ht="15.75" customHeight="1">
      <c r="L1363" s="12" t="str">
        <f>IF(ISNUMBER(VLOOKUP(A1363,PRE,1,FALSE)),"PreAlerta",IF(ISNUMBER(VLOOKUP(A1363,POST,1,FALSE)),"PostAlerta",IF(ISNUMBER(VLOOKUP(A1363,EXCL,1,FALSE)),"Excluida","no incluido")))</f>
        <v>no incluido</v>
      </c>
    </row>
    <row r="1364" ht="15.75" customHeight="1">
      <c r="L1364" s="12" t="str">
        <f>IF(ISNUMBER(VLOOKUP(A1364,PRE,1,FALSE)),"PreAlerta",IF(ISNUMBER(VLOOKUP(A1364,POST,1,FALSE)),"PostAlerta",IF(ISNUMBER(VLOOKUP(A1364,EXCL,1,FALSE)),"Excluida","no incluido")))</f>
        <v>no incluido</v>
      </c>
    </row>
    <row r="1365" ht="15.75" customHeight="1">
      <c r="L1365" s="12" t="str">
        <f>IF(ISNUMBER(VLOOKUP(A1365,PRE,1,FALSE)),"PreAlerta",IF(ISNUMBER(VLOOKUP(A1365,POST,1,FALSE)),"PostAlerta",IF(ISNUMBER(VLOOKUP(A1365,EXCL,1,FALSE)),"Excluida","no incluido")))</f>
        <v>no incluido</v>
      </c>
    </row>
    <row r="1366" ht="15.75" customHeight="1">
      <c r="L1366" s="12" t="str">
        <f>IF(ISNUMBER(VLOOKUP(A1366,PRE,1,FALSE)),"PreAlerta",IF(ISNUMBER(VLOOKUP(A1366,POST,1,FALSE)),"PostAlerta",IF(ISNUMBER(VLOOKUP(A1366,EXCL,1,FALSE)),"Excluida","no incluido")))</f>
        <v>no incluido</v>
      </c>
    </row>
    <row r="1367" ht="15.75" customHeight="1">
      <c r="L1367" s="12" t="str">
        <f>IF(ISNUMBER(VLOOKUP(A1367,PRE,1,FALSE)),"PreAlerta",IF(ISNUMBER(VLOOKUP(A1367,POST,1,FALSE)),"PostAlerta",IF(ISNUMBER(VLOOKUP(A1367,EXCL,1,FALSE)),"Excluida","no incluido")))</f>
        <v>no incluido</v>
      </c>
    </row>
    <row r="1368" ht="15.75" customHeight="1">
      <c r="L1368" s="12" t="str">
        <f>IF(ISNUMBER(VLOOKUP(A1368,PRE,1,FALSE)),"PreAlerta",IF(ISNUMBER(VLOOKUP(A1368,POST,1,FALSE)),"PostAlerta",IF(ISNUMBER(VLOOKUP(A1368,EXCL,1,FALSE)),"Excluida","no incluido")))</f>
        <v>no incluido</v>
      </c>
    </row>
    <row r="1369" ht="15.75" customHeight="1">
      <c r="L1369" s="12" t="str">
        <f>IF(ISNUMBER(VLOOKUP(A1369,PRE,1,FALSE)),"PreAlerta",IF(ISNUMBER(VLOOKUP(A1369,POST,1,FALSE)),"PostAlerta",IF(ISNUMBER(VLOOKUP(A1369,EXCL,1,FALSE)),"Excluida","no incluido")))</f>
        <v>no incluido</v>
      </c>
    </row>
    <row r="1370" ht="15.75" customHeight="1">
      <c r="L1370" s="12" t="str">
        <f>IF(ISNUMBER(VLOOKUP(A1370,PRE,1,FALSE)),"PreAlerta",IF(ISNUMBER(VLOOKUP(A1370,POST,1,FALSE)),"PostAlerta",IF(ISNUMBER(VLOOKUP(A1370,EXCL,1,FALSE)),"Excluida","no incluido")))</f>
        <v>no incluido</v>
      </c>
    </row>
    <row r="1371" ht="15.75" customHeight="1">
      <c r="L1371" s="12" t="str">
        <f>IF(ISNUMBER(VLOOKUP(A1371,PRE,1,FALSE)),"PreAlerta",IF(ISNUMBER(VLOOKUP(A1371,POST,1,FALSE)),"PostAlerta",IF(ISNUMBER(VLOOKUP(A1371,EXCL,1,FALSE)),"Excluida","no incluido")))</f>
        <v>no incluido</v>
      </c>
    </row>
    <row r="1372" ht="15.75" customHeight="1">
      <c r="L1372" s="12" t="str">
        <f>IF(ISNUMBER(VLOOKUP(A1372,PRE,1,FALSE)),"PreAlerta",IF(ISNUMBER(VLOOKUP(A1372,POST,1,FALSE)),"PostAlerta",IF(ISNUMBER(VLOOKUP(A1372,EXCL,1,FALSE)),"Excluida","no incluido")))</f>
        <v>no incluido</v>
      </c>
    </row>
    <row r="1373" ht="15.75" customHeight="1">
      <c r="L1373" s="12" t="str">
        <f>IF(ISNUMBER(VLOOKUP(A1373,PRE,1,FALSE)),"PreAlerta",IF(ISNUMBER(VLOOKUP(A1373,POST,1,FALSE)),"PostAlerta",IF(ISNUMBER(VLOOKUP(A1373,EXCL,1,FALSE)),"Excluida","no incluido")))</f>
        <v>no incluido</v>
      </c>
    </row>
    <row r="1374" ht="15.75" customHeight="1">
      <c r="L1374" s="12" t="str">
        <f>IF(ISNUMBER(VLOOKUP(A1374,PRE,1,FALSE)),"PreAlerta",IF(ISNUMBER(VLOOKUP(A1374,POST,1,FALSE)),"PostAlerta",IF(ISNUMBER(VLOOKUP(A1374,EXCL,1,FALSE)),"Excluida","no incluido")))</f>
        <v>no incluido</v>
      </c>
    </row>
    <row r="1375" ht="15.75" customHeight="1">
      <c r="L1375" s="12" t="str">
        <f>IF(ISNUMBER(VLOOKUP(A1375,PRE,1,FALSE)),"PreAlerta",IF(ISNUMBER(VLOOKUP(A1375,POST,1,FALSE)),"PostAlerta",IF(ISNUMBER(VLOOKUP(A1375,EXCL,1,FALSE)),"Excluida","no incluido")))</f>
        <v>no incluido</v>
      </c>
    </row>
    <row r="1376" ht="15.75" customHeight="1">
      <c r="L1376" s="12" t="str">
        <f>IF(ISNUMBER(VLOOKUP(A1376,PRE,1,FALSE)),"PreAlerta",IF(ISNUMBER(VLOOKUP(A1376,POST,1,FALSE)),"PostAlerta",IF(ISNUMBER(VLOOKUP(A1376,EXCL,1,FALSE)),"Excluida","no incluido")))</f>
        <v>no incluido</v>
      </c>
    </row>
    <row r="1377" ht="15.75" customHeight="1">
      <c r="L1377" s="12" t="str">
        <f>IF(ISNUMBER(VLOOKUP(A1377,PRE,1,FALSE)),"PreAlerta",IF(ISNUMBER(VLOOKUP(A1377,POST,1,FALSE)),"PostAlerta",IF(ISNUMBER(VLOOKUP(A1377,EXCL,1,FALSE)),"Excluida","no incluido")))</f>
        <v>no incluido</v>
      </c>
    </row>
    <row r="1378" ht="15.75" customHeight="1">
      <c r="L1378" s="12" t="str">
        <f>IF(ISNUMBER(VLOOKUP(A1378,PRE,1,FALSE)),"PreAlerta",IF(ISNUMBER(VLOOKUP(A1378,POST,1,FALSE)),"PostAlerta",IF(ISNUMBER(VLOOKUP(A1378,EXCL,1,FALSE)),"Excluida","no incluido")))</f>
        <v>no incluido</v>
      </c>
    </row>
    <row r="1379" ht="15.75" customHeight="1">
      <c r="L1379" s="12" t="str">
        <f>IF(ISNUMBER(VLOOKUP(A1379,PRE,1,FALSE)),"PreAlerta",IF(ISNUMBER(VLOOKUP(A1379,POST,1,FALSE)),"PostAlerta",IF(ISNUMBER(VLOOKUP(A1379,EXCL,1,FALSE)),"Excluida","no incluido")))</f>
        <v>no incluido</v>
      </c>
    </row>
    <row r="1380" ht="15.75" customHeight="1">
      <c r="L1380" s="12" t="str">
        <f>IF(ISNUMBER(VLOOKUP(A1380,PRE,1,FALSE)),"PreAlerta",IF(ISNUMBER(VLOOKUP(A1380,POST,1,FALSE)),"PostAlerta",IF(ISNUMBER(VLOOKUP(A1380,EXCL,1,FALSE)),"Excluida","no incluido")))</f>
        <v>no incluido</v>
      </c>
    </row>
    <row r="1381" ht="15.75" customHeight="1">
      <c r="L1381" s="12" t="str">
        <f>IF(ISNUMBER(VLOOKUP(A1381,PRE,1,FALSE)),"PreAlerta",IF(ISNUMBER(VLOOKUP(A1381,POST,1,FALSE)),"PostAlerta",IF(ISNUMBER(VLOOKUP(A1381,EXCL,1,FALSE)),"Excluida","no incluido")))</f>
        <v>no incluido</v>
      </c>
    </row>
    <row r="1382" ht="15.75" customHeight="1">
      <c r="L1382" s="12" t="str">
        <f>IF(ISNUMBER(VLOOKUP(A1382,PRE,1,FALSE)),"PreAlerta",IF(ISNUMBER(VLOOKUP(A1382,POST,1,FALSE)),"PostAlerta",IF(ISNUMBER(VLOOKUP(A1382,EXCL,1,FALSE)),"Excluida","no incluido")))</f>
        <v>no incluido</v>
      </c>
    </row>
    <row r="1383" ht="15.75" customHeight="1">
      <c r="L1383" s="12" t="str">
        <f>IF(ISNUMBER(VLOOKUP(A1383,PRE,1,FALSE)),"PreAlerta",IF(ISNUMBER(VLOOKUP(A1383,POST,1,FALSE)),"PostAlerta",IF(ISNUMBER(VLOOKUP(A1383,EXCL,1,FALSE)),"Excluida","no incluido")))</f>
        <v>no incluido</v>
      </c>
    </row>
    <row r="1384" ht="15.75" customHeight="1">
      <c r="L1384" s="12" t="str">
        <f>IF(ISNUMBER(VLOOKUP(A1384,PRE,1,FALSE)),"PreAlerta",IF(ISNUMBER(VLOOKUP(A1384,POST,1,FALSE)),"PostAlerta",IF(ISNUMBER(VLOOKUP(A1384,EXCL,1,FALSE)),"Excluida","no incluido")))</f>
        <v>no incluido</v>
      </c>
    </row>
    <row r="1385" ht="15.75" customHeight="1">
      <c r="L1385" s="12" t="str">
        <f>IF(ISNUMBER(VLOOKUP(A1385,PRE,1,FALSE)),"PreAlerta",IF(ISNUMBER(VLOOKUP(A1385,POST,1,FALSE)),"PostAlerta",IF(ISNUMBER(VLOOKUP(A1385,EXCL,1,FALSE)),"Excluida","no incluido")))</f>
        <v>no incluido</v>
      </c>
    </row>
    <row r="1386" ht="15.75" customHeight="1">
      <c r="L1386" s="12" t="str">
        <f>IF(ISNUMBER(VLOOKUP(A1386,PRE,1,FALSE)),"PreAlerta",IF(ISNUMBER(VLOOKUP(A1386,POST,1,FALSE)),"PostAlerta",IF(ISNUMBER(VLOOKUP(A1386,EXCL,1,FALSE)),"Excluida","no incluido")))</f>
        <v>no incluido</v>
      </c>
    </row>
    <row r="1387" ht="15.75" customHeight="1">
      <c r="L1387" s="12" t="str">
        <f>IF(ISNUMBER(VLOOKUP(A1387,PRE,1,FALSE)),"PreAlerta",IF(ISNUMBER(VLOOKUP(A1387,POST,1,FALSE)),"PostAlerta",IF(ISNUMBER(VLOOKUP(A1387,EXCL,1,FALSE)),"Excluida","no incluido")))</f>
        <v>no incluido</v>
      </c>
    </row>
    <row r="1388" ht="15.75" customHeight="1">
      <c r="L1388" s="12" t="str">
        <f>IF(ISNUMBER(VLOOKUP(A1388,PRE,1,FALSE)),"PreAlerta",IF(ISNUMBER(VLOOKUP(A1388,POST,1,FALSE)),"PostAlerta",IF(ISNUMBER(VLOOKUP(A1388,EXCL,1,FALSE)),"Excluida","no incluido")))</f>
        <v>no incluido</v>
      </c>
    </row>
    <row r="1389" ht="15.75" customHeight="1">
      <c r="L1389" s="12" t="str">
        <f>IF(ISNUMBER(VLOOKUP(A1389,PRE,1,FALSE)),"PreAlerta",IF(ISNUMBER(VLOOKUP(A1389,POST,1,FALSE)),"PostAlerta",IF(ISNUMBER(VLOOKUP(A1389,EXCL,1,FALSE)),"Excluida","no incluido")))</f>
        <v>no incluido</v>
      </c>
    </row>
    <row r="1390" ht="15.75" customHeight="1">
      <c r="L1390" s="12" t="str">
        <f>IF(ISNUMBER(VLOOKUP(A1390,PRE,1,FALSE)),"PreAlerta",IF(ISNUMBER(VLOOKUP(A1390,POST,1,FALSE)),"PostAlerta",IF(ISNUMBER(VLOOKUP(A1390,EXCL,1,FALSE)),"Excluida","no incluido")))</f>
        <v>no incluido</v>
      </c>
    </row>
    <row r="1391" ht="15.75" customHeight="1">
      <c r="L1391" s="12" t="str">
        <f>IF(ISNUMBER(VLOOKUP(A1391,PRE,1,FALSE)),"PreAlerta",IF(ISNUMBER(VLOOKUP(A1391,POST,1,FALSE)),"PostAlerta",IF(ISNUMBER(VLOOKUP(A1391,EXCL,1,FALSE)),"Excluida","no incluido")))</f>
        <v>no incluido</v>
      </c>
    </row>
    <row r="1392" ht="15.75" customHeight="1">
      <c r="L1392" s="12" t="str">
        <f>IF(ISNUMBER(VLOOKUP(A1392,PRE,1,FALSE)),"PreAlerta",IF(ISNUMBER(VLOOKUP(A1392,POST,1,FALSE)),"PostAlerta",IF(ISNUMBER(VLOOKUP(A1392,EXCL,1,FALSE)),"Excluida","no incluido")))</f>
        <v>no incluido</v>
      </c>
    </row>
    <row r="1393" ht="15.75" customHeight="1">
      <c r="L1393" s="12" t="str">
        <f>IF(ISNUMBER(VLOOKUP(A1393,PRE,1,FALSE)),"PreAlerta",IF(ISNUMBER(VLOOKUP(A1393,POST,1,FALSE)),"PostAlerta",IF(ISNUMBER(VLOOKUP(A1393,EXCL,1,FALSE)),"Excluida","no incluido")))</f>
        <v>no incluido</v>
      </c>
    </row>
    <row r="1394" ht="15.75" customHeight="1">
      <c r="L1394" s="12" t="str">
        <f>IF(ISNUMBER(VLOOKUP(A1394,PRE,1,FALSE)),"PreAlerta",IF(ISNUMBER(VLOOKUP(A1394,POST,1,FALSE)),"PostAlerta",IF(ISNUMBER(VLOOKUP(A1394,EXCL,1,FALSE)),"Excluida","no incluido")))</f>
        <v>no incluido</v>
      </c>
    </row>
    <row r="1395" ht="15.75" customHeight="1">
      <c r="L1395" s="12" t="str">
        <f>IF(ISNUMBER(VLOOKUP(A1395,PRE,1,FALSE)),"PreAlerta",IF(ISNUMBER(VLOOKUP(A1395,POST,1,FALSE)),"PostAlerta",IF(ISNUMBER(VLOOKUP(A1395,EXCL,1,FALSE)),"Excluida","no incluido")))</f>
        <v>no incluido</v>
      </c>
    </row>
    <row r="1396" ht="15.75" customHeight="1">
      <c r="L1396" s="12" t="str">
        <f>IF(ISNUMBER(VLOOKUP(A1396,PRE,1,FALSE)),"PreAlerta",IF(ISNUMBER(VLOOKUP(A1396,POST,1,FALSE)),"PostAlerta",IF(ISNUMBER(VLOOKUP(A1396,EXCL,1,FALSE)),"Excluida","no incluido")))</f>
        <v>no incluido</v>
      </c>
    </row>
    <row r="1397" ht="15.75" customHeight="1">
      <c r="L1397" s="12" t="str">
        <f>IF(ISNUMBER(VLOOKUP(A1397,PRE,1,FALSE)),"PreAlerta",IF(ISNUMBER(VLOOKUP(A1397,POST,1,FALSE)),"PostAlerta",IF(ISNUMBER(VLOOKUP(A1397,EXCL,1,FALSE)),"Excluida","no incluido")))</f>
        <v>no incluido</v>
      </c>
    </row>
    <row r="1398" ht="15.75" customHeight="1">
      <c r="L1398" s="12" t="str">
        <f>IF(ISNUMBER(VLOOKUP(A1398,PRE,1,FALSE)),"PreAlerta",IF(ISNUMBER(VLOOKUP(A1398,POST,1,FALSE)),"PostAlerta",IF(ISNUMBER(VLOOKUP(A1398,EXCL,1,FALSE)),"Excluida","no incluido")))</f>
        <v>no incluido</v>
      </c>
    </row>
    <row r="1399" ht="15.75" customHeight="1">
      <c r="L1399" s="12" t="str">
        <f>IF(ISNUMBER(VLOOKUP(A1399,PRE,1,FALSE)),"PreAlerta",IF(ISNUMBER(VLOOKUP(A1399,POST,1,FALSE)),"PostAlerta",IF(ISNUMBER(VLOOKUP(A1399,EXCL,1,FALSE)),"Excluida","no incluido")))</f>
        <v>no incluido</v>
      </c>
    </row>
    <row r="1400" ht="15.75" customHeight="1">
      <c r="L1400" s="12" t="str">
        <f>IF(ISNUMBER(VLOOKUP(A1400,PRE,1,FALSE)),"PreAlerta",IF(ISNUMBER(VLOOKUP(A1400,POST,1,FALSE)),"PostAlerta",IF(ISNUMBER(VLOOKUP(A1400,EXCL,1,FALSE)),"Excluida","no incluido")))</f>
        <v>no incluido</v>
      </c>
    </row>
    <row r="1401" ht="15.75" customHeight="1">
      <c r="L1401" s="12" t="str">
        <f>IF(ISNUMBER(VLOOKUP(A1401,PRE,1,FALSE)),"PreAlerta",IF(ISNUMBER(VLOOKUP(A1401,POST,1,FALSE)),"PostAlerta",IF(ISNUMBER(VLOOKUP(A1401,EXCL,1,FALSE)),"Excluida","no incluido")))</f>
        <v>no incluido</v>
      </c>
    </row>
    <row r="1402" ht="15.75" customHeight="1">
      <c r="L1402" s="12" t="str">
        <f>IF(ISNUMBER(VLOOKUP(A1402,PRE,1,FALSE)),"PreAlerta",IF(ISNUMBER(VLOOKUP(A1402,POST,1,FALSE)),"PostAlerta",IF(ISNUMBER(VLOOKUP(A1402,EXCL,1,FALSE)),"Excluida","no incluido")))</f>
        <v>no incluido</v>
      </c>
    </row>
    <row r="1403" ht="15.75" customHeight="1">
      <c r="L1403" s="12" t="str">
        <f>IF(ISNUMBER(VLOOKUP(A1403,PRE,1,FALSE)),"PreAlerta",IF(ISNUMBER(VLOOKUP(A1403,POST,1,FALSE)),"PostAlerta",IF(ISNUMBER(VLOOKUP(A1403,EXCL,1,FALSE)),"Excluida","no incluido")))</f>
        <v>no incluido</v>
      </c>
    </row>
    <row r="1404" ht="15.75" customHeight="1">
      <c r="L1404" s="12" t="str">
        <f>IF(ISNUMBER(VLOOKUP(A1404,PRE,1,FALSE)),"PreAlerta",IF(ISNUMBER(VLOOKUP(A1404,POST,1,FALSE)),"PostAlerta",IF(ISNUMBER(VLOOKUP(A1404,EXCL,1,FALSE)),"Excluida","no incluido")))</f>
        <v>no incluido</v>
      </c>
    </row>
    <row r="1405" ht="15.75" customHeight="1">
      <c r="L1405" s="12" t="str">
        <f>IF(ISNUMBER(VLOOKUP(A1405,PRE,1,FALSE)),"PreAlerta",IF(ISNUMBER(VLOOKUP(A1405,POST,1,FALSE)),"PostAlerta",IF(ISNUMBER(VLOOKUP(A1405,EXCL,1,FALSE)),"Excluida","no incluido")))</f>
        <v>no incluido</v>
      </c>
    </row>
    <row r="1406" ht="15.75" customHeight="1">
      <c r="L1406" s="12" t="str">
        <f>IF(ISNUMBER(VLOOKUP(A1406,PRE,1,FALSE)),"PreAlerta",IF(ISNUMBER(VLOOKUP(A1406,POST,1,FALSE)),"PostAlerta",IF(ISNUMBER(VLOOKUP(A1406,EXCL,1,FALSE)),"Excluida","no incluido")))</f>
        <v>no incluido</v>
      </c>
    </row>
    <row r="1407" ht="15.75" customHeight="1">
      <c r="L1407" s="12" t="str">
        <f>IF(ISNUMBER(VLOOKUP(A1407,PRE,1,FALSE)),"PreAlerta",IF(ISNUMBER(VLOOKUP(A1407,POST,1,FALSE)),"PostAlerta",IF(ISNUMBER(VLOOKUP(A1407,EXCL,1,FALSE)),"Excluida","no incluido")))</f>
        <v>no incluido</v>
      </c>
    </row>
    <row r="1408" ht="15.75" customHeight="1">
      <c r="L1408" s="12" t="str">
        <f>IF(ISNUMBER(VLOOKUP(A1408,PRE,1,FALSE)),"PreAlerta",IF(ISNUMBER(VLOOKUP(A1408,POST,1,FALSE)),"PostAlerta",IF(ISNUMBER(VLOOKUP(A1408,EXCL,1,FALSE)),"Excluida","no incluido")))</f>
        <v>no incluido</v>
      </c>
    </row>
    <row r="1409" ht="15.75" customHeight="1">
      <c r="L1409" s="12" t="str">
        <f>IF(ISNUMBER(VLOOKUP(A1409,PRE,1,FALSE)),"PreAlerta",IF(ISNUMBER(VLOOKUP(A1409,POST,1,FALSE)),"PostAlerta",IF(ISNUMBER(VLOOKUP(A1409,EXCL,1,FALSE)),"Excluida","no incluido")))</f>
        <v>no incluido</v>
      </c>
    </row>
    <row r="1410" ht="15.75" customHeight="1">
      <c r="L1410" s="12" t="str">
        <f>IF(ISNUMBER(VLOOKUP(A1410,PRE,1,FALSE)),"PreAlerta",IF(ISNUMBER(VLOOKUP(A1410,POST,1,FALSE)),"PostAlerta",IF(ISNUMBER(VLOOKUP(A1410,EXCL,1,FALSE)),"Excluida","no incluido")))</f>
        <v>no incluido</v>
      </c>
    </row>
    <row r="1411" ht="15.75" customHeight="1">
      <c r="L1411" s="12" t="str">
        <f>IF(ISNUMBER(VLOOKUP(A1411,PRE,1,FALSE)),"PreAlerta",IF(ISNUMBER(VLOOKUP(A1411,POST,1,FALSE)),"PostAlerta",IF(ISNUMBER(VLOOKUP(A1411,EXCL,1,FALSE)),"Excluida","no incluido")))</f>
        <v>no incluido</v>
      </c>
    </row>
    <row r="1412" ht="15.75" customHeight="1">
      <c r="L1412" s="12" t="str">
        <f>IF(ISNUMBER(VLOOKUP(A1412,PRE,1,FALSE)),"PreAlerta",IF(ISNUMBER(VLOOKUP(A1412,POST,1,FALSE)),"PostAlerta",IF(ISNUMBER(VLOOKUP(A1412,EXCL,1,FALSE)),"Excluida","no incluido")))</f>
        <v>no incluido</v>
      </c>
    </row>
    <row r="1413" ht="15.75" customHeight="1">
      <c r="L1413" s="12" t="str">
        <f>IF(ISNUMBER(VLOOKUP(A1413,PRE,1,FALSE)),"PreAlerta",IF(ISNUMBER(VLOOKUP(A1413,POST,1,FALSE)),"PostAlerta",IF(ISNUMBER(VLOOKUP(A1413,EXCL,1,FALSE)),"Excluida","no incluido")))</f>
        <v>no incluido</v>
      </c>
    </row>
    <row r="1414" ht="15.75" customHeight="1">
      <c r="L1414" s="12" t="str">
        <f>IF(ISNUMBER(VLOOKUP(A1414,PRE,1,FALSE)),"PreAlerta",IF(ISNUMBER(VLOOKUP(A1414,POST,1,FALSE)),"PostAlerta",IF(ISNUMBER(VLOOKUP(A1414,EXCL,1,FALSE)),"Excluida","no incluido")))</f>
        <v>no incluido</v>
      </c>
    </row>
    <row r="1415" ht="15.75" customHeight="1">
      <c r="L1415" s="12" t="str">
        <f>IF(ISNUMBER(VLOOKUP(A1415,PRE,1,FALSE)),"PreAlerta",IF(ISNUMBER(VLOOKUP(A1415,POST,1,FALSE)),"PostAlerta",IF(ISNUMBER(VLOOKUP(A1415,EXCL,1,FALSE)),"Excluida","no incluido")))</f>
        <v>no incluido</v>
      </c>
    </row>
    <row r="1416" ht="15.75" customHeight="1">
      <c r="L1416" s="12" t="str">
        <f>IF(ISNUMBER(VLOOKUP(A1416,PRE,1,FALSE)),"PreAlerta",IF(ISNUMBER(VLOOKUP(A1416,POST,1,FALSE)),"PostAlerta",IF(ISNUMBER(VLOOKUP(A1416,EXCL,1,FALSE)),"Excluida","no incluido")))</f>
        <v>no incluido</v>
      </c>
    </row>
    <row r="1417" ht="15.75" customHeight="1">
      <c r="L1417" s="12" t="str">
        <f>IF(ISNUMBER(VLOOKUP(A1417,PRE,1,FALSE)),"PreAlerta",IF(ISNUMBER(VLOOKUP(A1417,POST,1,FALSE)),"PostAlerta",IF(ISNUMBER(VLOOKUP(A1417,EXCL,1,FALSE)),"Excluida","no incluido")))</f>
        <v>no incluido</v>
      </c>
    </row>
    <row r="1418" ht="15.75" customHeight="1">
      <c r="L1418" s="12" t="str">
        <f>IF(ISNUMBER(VLOOKUP(A1418,PRE,1,FALSE)),"PreAlerta",IF(ISNUMBER(VLOOKUP(A1418,POST,1,FALSE)),"PostAlerta",IF(ISNUMBER(VLOOKUP(A1418,EXCL,1,FALSE)),"Excluida","no incluido")))</f>
        <v>no incluido</v>
      </c>
    </row>
    <row r="1419" ht="15.75" customHeight="1">
      <c r="L1419" s="12" t="str">
        <f>IF(ISNUMBER(VLOOKUP(A1419,PRE,1,FALSE)),"PreAlerta",IF(ISNUMBER(VLOOKUP(A1419,POST,1,FALSE)),"PostAlerta",IF(ISNUMBER(VLOOKUP(A1419,EXCL,1,FALSE)),"Excluida","no incluido")))</f>
        <v>no incluido</v>
      </c>
    </row>
    <row r="1420" ht="15.75" customHeight="1">
      <c r="L1420" s="12" t="str">
        <f>IF(ISNUMBER(VLOOKUP(A1420,PRE,1,FALSE)),"PreAlerta",IF(ISNUMBER(VLOOKUP(A1420,POST,1,FALSE)),"PostAlerta",IF(ISNUMBER(VLOOKUP(A1420,EXCL,1,FALSE)),"Excluida","no incluido")))</f>
        <v>no incluido</v>
      </c>
    </row>
    <row r="1421" ht="15.75" customHeight="1">
      <c r="L1421" s="12" t="str">
        <f>IF(ISNUMBER(VLOOKUP(A1421,PRE,1,FALSE)),"PreAlerta",IF(ISNUMBER(VLOOKUP(A1421,POST,1,FALSE)),"PostAlerta",IF(ISNUMBER(VLOOKUP(A1421,EXCL,1,FALSE)),"Excluida","no incluido")))</f>
        <v>no incluido</v>
      </c>
    </row>
    <row r="1422" ht="15.75" customHeight="1">
      <c r="L1422" s="12" t="str">
        <f>IF(ISNUMBER(VLOOKUP(A1422,PRE,1,FALSE)),"PreAlerta",IF(ISNUMBER(VLOOKUP(A1422,POST,1,FALSE)),"PostAlerta",IF(ISNUMBER(VLOOKUP(A1422,EXCL,1,FALSE)),"Excluida","no incluido")))</f>
        <v>no incluido</v>
      </c>
    </row>
    <row r="1423" ht="15.75" customHeight="1">
      <c r="L1423" s="12" t="str">
        <f>IF(ISNUMBER(VLOOKUP(A1423,PRE,1,FALSE)),"PreAlerta",IF(ISNUMBER(VLOOKUP(A1423,POST,1,FALSE)),"PostAlerta",IF(ISNUMBER(VLOOKUP(A1423,EXCL,1,FALSE)),"Excluida","no incluido")))</f>
        <v>no incluido</v>
      </c>
    </row>
    <row r="1424" ht="15.75" customHeight="1">
      <c r="L1424" s="12" t="str">
        <f>IF(ISNUMBER(VLOOKUP(A1424,PRE,1,FALSE)),"PreAlerta",IF(ISNUMBER(VLOOKUP(A1424,POST,1,FALSE)),"PostAlerta",IF(ISNUMBER(VLOOKUP(A1424,EXCL,1,FALSE)),"Excluida","no incluido")))</f>
        <v>no incluido</v>
      </c>
    </row>
    <row r="1425" ht="15.75" customHeight="1">
      <c r="L1425" s="12" t="str">
        <f>IF(ISNUMBER(VLOOKUP(A1425,PRE,1,FALSE)),"PreAlerta",IF(ISNUMBER(VLOOKUP(A1425,POST,1,FALSE)),"PostAlerta",IF(ISNUMBER(VLOOKUP(A1425,EXCL,1,FALSE)),"Excluida","no incluido")))</f>
        <v>no incluido</v>
      </c>
    </row>
    <row r="1426" ht="15.75" customHeight="1">
      <c r="L1426" s="12" t="str">
        <f>IF(ISNUMBER(VLOOKUP(A1426,PRE,1,FALSE)),"PreAlerta",IF(ISNUMBER(VLOOKUP(A1426,POST,1,FALSE)),"PostAlerta",IF(ISNUMBER(VLOOKUP(A1426,EXCL,1,FALSE)),"Excluida","no incluido")))</f>
        <v>no incluido</v>
      </c>
    </row>
    <row r="1427" ht="15.75" customHeight="1">
      <c r="L1427" s="12" t="str">
        <f>IF(ISNUMBER(VLOOKUP(A1427,PRE,1,FALSE)),"PreAlerta",IF(ISNUMBER(VLOOKUP(A1427,POST,1,FALSE)),"PostAlerta",IF(ISNUMBER(VLOOKUP(A1427,EXCL,1,FALSE)),"Excluida","no incluido")))</f>
        <v>no incluido</v>
      </c>
    </row>
    <row r="1428" ht="15.75" customHeight="1">
      <c r="L1428" s="12" t="str">
        <f>IF(ISNUMBER(VLOOKUP(A1428,PRE,1,FALSE)),"PreAlerta",IF(ISNUMBER(VLOOKUP(A1428,POST,1,FALSE)),"PostAlerta",IF(ISNUMBER(VLOOKUP(A1428,EXCL,1,FALSE)),"Excluida","no incluido")))</f>
        <v>no incluido</v>
      </c>
    </row>
    <row r="1429" ht="15.75" customHeight="1">
      <c r="L1429" s="12" t="str">
        <f>IF(ISNUMBER(VLOOKUP(A1429,PRE,1,FALSE)),"PreAlerta",IF(ISNUMBER(VLOOKUP(A1429,POST,1,FALSE)),"PostAlerta",IF(ISNUMBER(VLOOKUP(A1429,EXCL,1,FALSE)),"Excluida","no incluido")))</f>
        <v>no incluido</v>
      </c>
    </row>
    <row r="1430" ht="15.75" customHeight="1">
      <c r="L1430" s="12" t="str">
        <f>IF(ISNUMBER(VLOOKUP(A1430,PRE,1,FALSE)),"PreAlerta",IF(ISNUMBER(VLOOKUP(A1430,POST,1,FALSE)),"PostAlerta",IF(ISNUMBER(VLOOKUP(A1430,EXCL,1,FALSE)),"Excluida","no incluido")))</f>
        <v>no incluido</v>
      </c>
    </row>
    <row r="1431" ht="15.75" customHeight="1">
      <c r="L1431" s="12" t="str">
        <f>IF(ISNUMBER(VLOOKUP(A1431,PRE,1,FALSE)),"PreAlerta",IF(ISNUMBER(VLOOKUP(A1431,POST,1,FALSE)),"PostAlerta",IF(ISNUMBER(VLOOKUP(A1431,EXCL,1,FALSE)),"Excluida","no incluido")))</f>
        <v>no incluido</v>
      </c>
    </row>
    <row r="1432" ht="15.75" customHeight="1">
      <c r="L1432" s="12" t="str">
        <f>IF(ISNUMBER(VLOOKUP(A1432,PRE,1,FALSE)),"PreAlerta",IF(ISNUMBER(VLOOKUP(A1432,POST,1,FALSE)),"PostAlerta",IF(ISNUMBER(VLOOKUP(A1432,EXCL,1,FALSE)),"Excluida","no incluido")))</f>
        <v>no incluido</v>
      </c>
    </row>
    <row r="1433" ht="15.75" customHeight="1">
      <c r="L1433" s="12" t="str">
        <f>IF(ISNUMBER(VLOOKUP(A1433,PRE,1,FALSE)),"PreAlerta",IF(ISNUMBER(VLOOKUP(A1433,POST,1,FALSE)),"PostAlerta",IF(ISNUMBER(VLOOKUP(A1433,EXCL,1,FALSE)),"Excluida","no incluido")))</f>
        <v>no incluido</v>
      </c>
    </row>
    <row r="1434" ht="15.75" customHeight="1">
      <c r="L1434" s="12" t="str">
        <f>IF(ISNUMBER(VLOOKUP(A1434,PRE,1,FALSE)),"PreAlerta",IF(ISNUMBER(VLOOKUP(A1434,POST,1,FALSE)),"PostAlerta",IF(ISNUMBER(VLOOKUP(A1434,EXCL,1,FALSE)),"Excluida","no incluido")))</f>
        <v>no incluido</v>
      </c>
    </row>
    <row r="1435" ht="15.75" customHeight="1">
      <c r="L1435" s="12" t="str">
        <f>IF(ISNUMBER(VLOOKUP(A1435,PRE,1,FALSE)),"PreAlerta",IF(ISNUMBER(VLOOKUP(A1435,POST,1,FALSE)),"PostAlerta",IF(ISNUMBER(VLOOKUP(A1435,EXCL,1,FALSE)),"Excluida","no incluido")))</f>
        <v>no incluido</v>
      </c>
    </row>
    <row r="1436" ht="15.75" customHeight="1">
      <c r="L1436" s="12" t="str">
        <f>IF(ISNUMBER(VLOOKUP(A1436,PRE,1,FALSE)),"PreAlerta",IF(ISNUMBER(VLOOKUP(A1436,POST,1,FALSE)),"PostAlerta",IF(ISNUMBER(VLOOKUP(A1436,EXCL,1,FALSE)),"Excluida","no incluido")))</f>
        <v>no incluido</v>
      </c>
    </row>
    <row r="1437" ht="15.75" customHeight="1">
      <c r="L1437" s="12" t="str">
        <f>IF(ISNUMBER(VLOOKUP(A1437,PRE,1,FALSE)),"PreAlerta",IF(ISNUMBER(VLOOKUP(A1437,POST,1,FALSE)),"PostAlerta",IF(ISNUMBER(VLOOKUP(A1437,EXCL,1,FALSE)),"Excluida","no incluido")))</f>
        <v>no incluido</v>
      </c>
    </row>
    <row r="1438" ht="15.75" customHeight="1">
      <c r="L1438" s="12" t="str">
        <f>IF(ISNUMBER(VLOOKUP(A1438,PRE,1,FALSE)),"PreAlerta",IF(ISNUMBER(VLOOKUP(A1438,POST,1,FALSE)),"PostAlerta",IF(ISNUMBER(VLOOKUP(A1438,EXCL,1,FALSE)),"Excluida","no incluido")))</f>
        <v>no incluido</v>
      </c>
    </row>
    <row r="1439" ht="15.75" customHeight="1">
      <c r="L1439" s="12" t="str">
        <f>IF(ISNUMBER(VLOOKUP(A1439,PRE,1,FALSE)),"PreAlerta",IF(ISNUMBER(VLOOKUP(A1439,POST,1,FALSE)),"PostAlerta",IF(ISNUMBER(VLOOKUP(A1439,EXCL,1,FALSE)),"Excluida","no incluido")))</f>
        <v>no incluido</v>
      </c>
    </row>
    <row r="1440" ht="15.75" customHeight="1">
      <c r="L1440" s="12" t="str">
        <f>IF(ISNUMBER(VLOOKUP(A1440,PRE,1,FALSE)),"PreAlerta",IF(ISNUMBER(VLOOKUP(A1440,POST,1,FALSE)),"PostAlerta",IF(ISNUMBER(VLOOKUP(A1440,EXCL,1,FALSE)),"Excluida","no incluido")))</f>
        <v>no incluido</v>
      </c>
    </row>
    <row r="1441" ht="15.75" customHeight="1">
      <c r="L1441" s="12" t="str">
        <f>IF(ISNUMBER(VLOOKUP(A1441,PRE,1,FALSE)),"PreAlerta",IF(ISNUMBER(VLOOKUP(A1441,POST,1,FALSE)),"PostAlerta",IF(ISNUMBER(VLOOKUP(A1441,EXCL,1,FALSE)),"Excluida","no incluido")))</f>
        <v>no incluido</v>
      </c>
    </row>
    <row r="1442" ht="15.75" customHeight="1">
      <c r="L1442" s="12" t="str">
        <f>IF(ISNUMBER(VLOOKUP(A1442,PRE,1,FALSE)),"PreAlerta",IF(ISNUMBER(VLOOKUP(A1442,POST,1,FALSE)),"PostAlerta",IF(ISNUMBER(VLOOKUP(A1442,EXCL,1,FALSE)),"Excluida","no incluido")))</f>
        <v>no incluido</v>
      </c>
    </row>
    <row r="1443" ht="15.75" customHeight="1">
      <c r="L1443" s="12" t="str">
        <f>IF(ISNUMBER(VLOOKUP(A1443,PRE,1,FALSE)),"PreAlerta",IF(ISNUMBER(VLOOKUP(A1443,POST,1,FALSE)),"PostAlerta",IF(ISNUMBER(VLOOKUP(A1443,EXCL,1,FALSE)),"Excluida","no incluido")))</f>
        <v>no incluido</v>
      </c>
    </row>
    <row r="1444" ht="15.75" customHeight="1">
      <c r="L1444" s="12" t="str">
        <f>IF(ISNUMBER(VLOOKUP(A1444,PRE,1,FALSE)),"PreAlerta",IF(ISNUMBER(VLOOKUP(A1444,POST,1,FALSE)),"PostAlerta",IF(ISNUMBER(VLOOKUP(A1444,EXCL,1,FALSE)),"Excluida","no incluido")))</f>
        <v>no incluido</v>
      </c>
    </row>
    <row r="1445" ht="15.75" customHeight="1">
      <c r="L1445" s="12" t="str">
        <f>IF(ISNUMBER(VLOOKUP(A1445,PRE,1,FALSE)),"PreAlerta",IF(ISNUMBER(VLOOKUP(A1445,POST,1,FALSE)),"PostAlerta",IF(ISNUMBER(VLOOKUP(A1445,EXCL,1,FALSE)),"Excluida","no incluido")))</f>
        <v>no incluido</v>
      </c>
    </row>
    <row r="1446" ht="15.75" customHeight="1">
      <c r="L1446" s="12" t="str">
        <f>IF(ISNUMBER(VLOOKUP(A1446,PRE,1,FALSE)),"PreAlerta",IF(ISNUMBER(VLOOKUP(A1446,POST,1,FALSE)),"PostAlerta",IF(ISNUMBER(VLOOKUP(A1446,EXCL,1,FALSE)),"Excluida","no incluido")))</f>
        <v>no incluido</v>
      </c>
    </row>
    <row r="1447" ht="15.75" customHeight="1">
      <c r="L1447" s="12" t="str">
        <f>IF(ISNUMBER(VLOOKUP(A1447,PRE,1,FALSE)),"PreAlerta",IF(ISNUMBER(VLOOKUP(A1447,POST,1,FALSE)),"PostAlerta",IF(ISNUMBER(VLOOKUP(A1447,EXCL,1,FALSE)),"Excluida","no incluido")))</f>
        <v>no incluido</v>
      </c>
    </row>
    <row r="1448" ht="15.75" customHeight="1">
      <c r="L1448" s="12" t="str">
        <f>IF(ISNUMBER(VLOOKUP(A1448,PRE,1,FALSE)),"PreAlerta",IF(ISNUMBER(VLOOKUP(A1448,POST,1,FALSE)),"PostAlerta",IF(ISNUMBER(VLOOKUP(A1448,EXCL,1,FALSE)),"Excluida","no incluido")))</f>
        <v>no incluido</v>
      </c>
    </row>
    <row r="1449" ht="15.75" customHeight="1">
      <c r="L1449" s="12" t="str">
        <f>IF(ISNUMBER(VLOOKUP(A1449,PRE,1,FALSE)),"PreAlerta",IF(ISNUMBER(VLOOKUP(A1449,POST,1,FALSE)),"PostAlerta",IF(ISNUMBER(VLOOKUP(A1449,EXCL,1,FALSE)),"Excluida","no incluido")))</f>
        <v>no incluido</v>
      </c>
    </row>
    <row r="1450" ht="15.75" customHeight="1">
      <c r="L1450" s="12" t="str">
        <f>IF(ISNUMBER(VLOOKUP(A1450,PRE,1,FALSE)),"PreAlerta",IF(ISNUMBER(VLOOKUP(A1450,POST,1,FALSE)),"PostAlerta",IF(ISNUMBER(VLOOKUP(A1450,EXCL,1,FALSE)),"Excluida","no incluido")))</f>
        <v>no incluido</v>
      </c>
    </row>
    <row r="1451" ht="15.75" customHeight="1">
      <c r="L1451" s="12" t="str">
        <f>IF(ISNUMBER(VLOOKUP(A1451,PRE,1,FALSE)),"PreAlerta",IF(ISNUMBER(VLOOKUP(A1451,POST,1,FALSE)),"PostAlerta",IF(ISNUMBER(VLOOKUP(A1451,EXCL,1,FALSE)),"Excluida","no incluido")))</f>
        <v>no incluido</v>
      </c>
    </row>
    <row r="1452" ht="15.75" customHeight="1">
      <c r="L1452" s="12" t="str">
        <f>IF(ISNUMBER(VLOOKUP(A1452,PRE,1,FALSE)),"PreAlerta",IF(ISNUMBER(VLOOKUP(A1452,POST,1,FALSE)),"PostAlerta",IF(ISNUMBER(VLOOKUP(A1452,EXCL,1,FALSE)),"Excluida","no incluido")))</f>
        <v>no incluido</v>
      </c>
    </row>
    <row r="1453" ht="15.75" customHeight="1">
      <c r="L1453" s="12" t="str">
        <f>IF(ISNUMBER(VLOOKUP(A1453,PRE,1,FALSE)),"PreAlerta",IF(ISNUMBER(VLOOKUP(A1453,POST,1,FALSE)),"PostAlerta",IF(ISNUMBER(VLOOKUP(A1453,EXCL,1,FALSE)),"Excluida","no incluido")))</f>
        <v>no incluido</v>
      </c>
    </row>
    <row r="1454" ht="15.75" customHeight="1">
      <c r="L1454" s="12" t="str">
        <f>IF(ISNUMBER(VLOOKUP(A1454,PRE,1,FALSE)),"PreAlerta",IF(ISNUMBER(VLOOKUP(A1454,POST,1,FALSE)),"PostAlerta",IF(ISNUMBER(VLOOKUP(A1454,EXCL,1,FALSE)),"Excluida","no incluido")))</f>
        <v>no incluido</v>
      </c>
    </row>
    <row r="1455" ht="15.75" customHeight="1">
      <c r="L1455" s="12" t="str">
        <f>IF(ISNUMBER(VLOOKUP(A1455,PRE,1,FALSE)),"PreAlerta",IF(ISNUMBER(VLOOKUP(A1455,POST,1,FALSE)),"PostAlerta",IF(ISNUMBER(VLOOKUP(A1455,EXCL,1,FALSE)),"Excluida","no incluido")))</f>
        <v>no incluido</v>
      </c>
    </row>
    <row r="1456" ht="15.75" customHeight="1">
      <c r="L1456" s="12" t="str">
        <f>IF(ISNUMBER(VLOOKUP(A1456,PRE,1,FALSE)),"PreAlerta",IF(ISNUMBER(VLOOKUP(A1456,POST,1,FALSE)),"PostAlerta",IF(ISNUMBER(VLOOKUP(A1456,EXCL,1,FALSE)),"Excluida","no incluido")))</f>
        <v>no incluido</v>
      </c>
    </row>
    <row r="1457" ht="15.75" customHeight="1">
      <c r="L1457" s="12" t="str">
        <f>IF(ISNUMBER(VLOOKUP(A1457,PRE,1,FALSE)),"PreAlerta",IF(ISNUMBER(VLOOKUP(A1457,POST,1,FALSE)),"PostAlerta",IF(ISNUMBER(VLOOKUP(A1457,EXCL,1,FALSE)),"Excluida","no incluido")))</f>
        <v>no incluido</v>
      </c>
    </row>
    <row r="1458" ht="15.75" customHeight="1">
      <c r="L1458" s="12" t="str">
        <f>IF(ISNUMBER(VLOOKUP(A1458,PRE,1,FALSE)),"PreAlerta",IF(ISNUMBER(VLOOKUP(A1458,POST,1,FALSE)),"PostAlerta",IF(ISNUMBER(VLOOKUP(A1458,EXCL,1,FALSE)),"Excluida","no incluido")))</f>
        <v>no incluido</v>
      </c>
    </row>
    <row r="1459" ht="15.75" customHeight="1">
      <c r="L1459" s="12" t="str">
        <f>IF(ISNUMBER(VLOOKUP(A1459,PRE,1,FALSE)),"PreAlerta",IF(ISNUMBER(VLOOKUP(A1459,POST,1,FALSE)),"PostAlerta",IF(ISNUMBER(VLOOKUP(A1459,EXCL,1,FALSE)),"Excluida","no incluido")))</f>
        <v>no incluido</v>
      </c>
    </row>
    <row r="1460" ht="15.75" customHeight="1">
      <c r="L1460" s="12" t="str">
        <f>IF(ISNUMBER(VLOOKUP(A1460,PRE,1,FALSE)),"PreAlerta",IF(ISNUMBER(VLOOKUP(A1460,POST,1,FALSE)),"PostAlerta",IF(ISNUMBER(VLOOKUP(A1460,EXCL,1,FALSE)),"Excluida","no incluido")))</f>
        <v>no incluido</v>
      </c>
    </row>
    <row r="1461" ht="15.75" customHeight="1">
      <c r="L1461" s="12" t="str">
        <f>IF(ISNUMBER(VLOOKUP(A1461,PRE,1,FALSE)),"PreAlerta",IF(ISNUMBER(VLOOKUP(A1461,POST,1,FALSE)),"PostAlerta",IF(ISNUMBER(VLOOKUP(A1461,EXCL,1,FALSE)),"Excluida","no incluido")))</f>
        <v>no incluido</v>
      </c>
    </row>
    <row r="1462" ht="15.75" customHeight="1">
      <c r="L1462" s="12" t="str">
        <f>IF(ISNUMBER(VLOOKUP(A1462,PRE,1,FALSE)),"PreAlerta",IF(ISNUMBER(VLOOKUP(A1462,POST,1,FALSE)),"PostAlerta",IF(ISNUMBER(VLOOKUP(A1462,EXCL,1,FALSE)),"Excluida","no incluido")))</f>
        <v>no incluido</v>
      </c>
    </row>
    <row r="1463" ht="15.75" customHeight="1">
      <c r="L1463" s="12" t="str">
        <f>IF(ISNUMBER(VLOOKUP(A1463,PRE,1,FALSE)),"PreAlerta",IF(ISNUMBER(VLOOKUP(A1463,POST,1,FALSE)),"PostAlerta",IF(ISNUMBER(VLOOKUP(A1463,EXCL,1,FALSE)),"Excluida","no incluido")))</f>
        <v>no incluido</v>
      </c>
    </row>
    <row r="1464" ht="15.75" customHeight="1">
      <c r="L1464" s="12" t="str">
        <f>IF(ISNUMBER(VLOOKUP(A1464,PRE,1,FALSE)),"PreAlerta",IF(ISNUMBER(VLOOKUP(A1464,POST,1,FALSE)),"PostAlerta",IF(ISNUMBER(VLOOKUP(A1464,EXCL,1,FALSE)),"Excluida","no incluido")))</f>
        <v>no incluido</v>
      </c>
    </row>
    <row r="1465" ht="15.75" customHeight="1">
      <c r="L1465" s="12" t="str">
        <f>IF(ISNUMBER(VLOOKUP(A1465,PRE,1,FALSE)),"PreAlerta",IF(ISNUMBER(VLOOKUP(A1465,POST,1,FALSE)),"PostAlerta",IF(ISNUMBER(VLOOKUP(A1465,EXCL,1,FALSE)),"Excluida","no incluido")))</f>
        <v>no incluido</v>
      </c>
    </row>
    <row r="1466" ht="15.75" customHeight="1">
      <c r="L1466" s="12" t="str">
        <f>IF(ISNUMBER(VLOOKUP(A1466,PRE,1,FALSE)),"PreAlerta",IF(ISNUMBER(VLOOKUP(A1466,POST,1,FALSE)),"PostAlerta",IF(ISNUMBER(VLOOKUP(A1466,EXCL,1,FALSE)),"Excluida","no incluido")))</f>
        <v>no incluido</v>
      </c>
    </row>
    <row r="1467" ht="15.75" customHeight="1">
      <c r="L1467" s="12" t="str">
        <f>IF(ISNUMBER(VLOOKUP(A1467,PRE,1,FALSE)),"PreAlerta",IF(ISNUMBER(VLOOKUP(A1467,POST,1,FALSE)),"PostAlerta",IF(ISNUMBER(VLOOKUP(A1467,EXCL,1,FALSE)),"Excluida","no incluido")))</f>
        <v>no incluido</v>
      </c>
    </row>
    <row r="1468" ht="15.75" customHeight="1">
      <c r="L1468" s="12" t="str">
        <f>IF(ISNUMBER(VLOOKUP(A1468,PRE,1,FALSE)),"PreAlerta",IF(ISNUMBER(VLOOKUP(A1468,POST,1,FALSE)),"PostAlerta",IF(ISNUMBER(VLOOKUP(A1468,EXCL,1,FALSE)),"Excluida","no incluido")))</f>
        <v>no incluido</v>
      </c>
    </row>
    <row r="1469" ht="15.75" customHeight="1">
      <c r="L1469" s="12" t="str">
        <f>IF(ISNUMBER(VLOOKUP(A1469,PRE,1,FALSE)),"PreAlerta",IF(ISNUMBER(VLOOKUP(A1469,POST,1,FALSE)),"PostAlerta",IF(ISNUMBER(VLOOKUP(A1469,EXCL,1,FALSE)),"Excluida","no incluido")))</f>
        <v>no incluido</v>
      </c>
    </row>
    <row r="1470" ht="15.75" customHeight="1">
      <c r="L1470" s="12" t="str">
        <f>IF(ISNUMBER(VLOOKUP(A1470,PRE,1,FALSE)),"PreAlerta",IF(ISNUMBER(VLOOKUP(A1470,POST,1,FALSE)),"PostAlerta",IF(ISNUMBER(VLOOKUP(A1470,EXCL,1,FALSE)),"Excluida","no incluido")))</f>
        <v>no incluido</v>
      </c>
    </row>
    <row r="1471" ht="15.75" customHeight="1">
      <c r="L1471" s="12" t="str">
        <f>IF(ISNUMBER(VLOOKUP(A1471,PRE,1,FALSE)),"PreAlerta",IF(ISNUMBER(VLOOKUP(A1471,POST,1,FALSE)),"PostAlerta",IF(ISNUMBER(VLOOKUP(A1471,EXCL,1,FALSE)),"Excluida","no incluido")))</f>
        <v>no incluido</v>
      </c>
    </row>
    <row r="1472" ht="15.75" customHeight="1">
      <c r="L1472" s="12" t="str">
        <f>IF(ISNUMBER(VLOOKUP(A1472,PRE,1,FALSE)),"PreAlerta",IF(ISNUMBER(VLOOKUP(A1472,POST,1,FALSE)),"PostAlerta",IF(ISNUMBER(VLOOKUP(A1472,EXCL,1,FALSE)),"Excluida","no incluido")))</f>
        <v>no incluido</v>
      </c>
    </row>
    <row r="1473" ht="15.75" customHeight="1">
      <c r="L1473" s="12" t="str">
        <f>IF(ISNUMBER(VLOOKUP(A1473,PRE,1,FALSE)),"PreAlerta",IF(ISNUMBER(VLOOKUP(A1473,POST,1,FALSE)),"PostAlerta",IF(ISNUMBER(VLOOKUP(A1473,EXCL,1,FALSE)),"Excluida","no incluido")))</f>
        <v>no incluido</v>
      </c>
    </row>
    <row r="1474" ht="15.75" customHeight="1">
      <c r="L1474" s="12" t="str">
        <f>IF(ISNUMBER(VLOOKUP(A1474,PRE,1,FALSE)),"PreAlerta",IF(ISNUMBER(VLOOKUP(A1474,POST,1,FALSE)),"PostAlerta",IF(ISNUMBER(VLOOKUP(A1474,EXCL,1,FALSE)),"Excluida","no incluido")))</f>
        <v>no incluido</v>
      </c>
    </row>
    <row r="1475" ht="15.75" customHeight="1">
      <c r="L1475" s="12" t="str">
        <f>IF(ISNUMBER(VLOOKUP(A1475,PRE,1,FALSE)),"PreAlerta",IF(ISNUMBER(VLOOKUP(A1475,POST,1,FALSE)),"PostAlerta",IF(ISNUMBER(VLOOKUP(A1475,EXCL,1,FALSE)),"Excluida","no incluido")))</f>
        <v>no incluido</v>
      </c>
    </row>
    <row r="1476" ht="15.75" customHeight="1">
      <c r="L1476" s="12" t="str">
        <f>IF(ISNUMBER(VLOOKUP(A1476,PRE,1,FALSE)),"PreAlerta",IF(ISNUMBER(VLOOKUP(A1476,POST,1,FALSE)),"PostAlerta",IF(ISNUMBER(VLOOKUP(A1476,EXCL,1,FALSE)),"Excluida","no incluido")))</f>
        <v>no incluido</v>
      </c>
    </row>
    <row r="1477" ht="15.75" customHeight="1">
      <c r="L1477" s="12" t="str">
        <f>IF(ISNUMBER(VLOOKUP(A1477,PRE,1,FALSE)),"PreAlerta",IF(ISNUMBER(VLOOKUP(A1477,POST,1,FALSE)),"PostAlerta",IF(ISNUMBER(VLOOKUP(A1477,EXCL,1,FALSE)),"Excluida","no incluido")))</f>
        <v>no incluido</v>
      </c>
    </row>
    <row r="1478" ht="15.75" customHeight="1">
      <c r="L1478" s="12" t="str">
        <f>IF(ISNUMBER(VLOOKUP(A1478,PRE,1,FALSE)),"PreAlerta",IF(ISNUMBER(VLOOKUP(A1478,POST,1,FALSE)),"PostAlerta",IF(ISNUMBER(VLOOKUP(A1478,EXCL,1,FALSE)),"Excluida","no incluido")))</f>
        <v>no incluido</v>
      </c>
    </row>
    <row r="1479" ht="15.75" customHeight="1">
      <c r="L1479" s="12" t="str">
        <f>IF(ISNUMBER(VLOOKUP(A1479,PRE,1,FALSE)),"PreAlerta",IF(ISNUMBER(VLOOKUP(A1479,POST,1,FALSE)),"PostAlerta",IF(ISNUMBER(VLOOKUP(A1479,EXCL,1,FALSE)),"Excluida","no incluido")))</f>
        <v>no incluido</v>
      </c>
    </row>
    <row r="1480" ht="15.75" customHeight="1">
      <c r="L1480" s="12" t="str">
        <f>IF(ISNUMBER(VLOOKUP(A1480,PRE,1,FALSE)),"PreAlerta",IF(ISNUMBER(VLOOKUP(A1480,POST,1,FALSE)),"PostAlerta",IF(ISNUMBER(VLOOKUP(A1480,EXCL,1,FALSE)),"Excluida","no incluido")))</f>
        <v>no incluido</v>
      </c>
    </row>
    <row r="1481" ht="15.75" customHeight="1">
      <c r="L1481" s="12" t="str">
        <f>IF(ISNUMBER(VLOOKUP(A1481,PRE,1,FALSE)),"PreAlerta",IF(ISNUMBER(VLOOKUP(A1481,POST,1,FALSE)),"PostAlerta",IF(ISNUMBER(VLOOKUP(A1481,EXCL,1,FALSE)),"Excluida","no incluido")))</f>
        <v>no incluido</v>
      </c>
    </row>
    <row r="1482" ht="15.75" customHeight="1">
      <c r="L1482" s="12" t="str">
        <f>IF(ISNUMBER(VLOOKUP(A1482,PRE,1,FALSE)),"PreAlerta",IF(ISNUMBER(VLOOKUP(A1482,POST,1,FALSE)),"PostAlerta",IF(ISNUMBER(VLOOKUP(A1482,EXCL,1,FALSE)),"Excluida","no incluido")))</f>
        <v>no incluido</v>
      </c>
    </row>
    <row r="1483" ht="15.75" customHeight="1">
      <c r="L1483" s="12" t="str">
        <f>IF(ISNUMBER(VLOOKUP(A1483,PRE,1,FALSE)),"PreAlerta",IF(ISNUMBER(VLOOKUP(A1483,POST,1,FALSE)),"PostAlerta",IF(ISNUMBER(VLOOKUP(A1483,EXCL,1,FALSE)),"Excluida","no incluido")))</f>
        <v>no incluido</v>
      </c>
    </row>
    <row r="1484" ht="15.75" customHeight="1">
      <c r="L1484" s="12" t="str">
        <f>IF(ISNUMBER(VLOOKUP(A1484,PRE,1,FALSE)),"PreAlerta",IF(ISNUMBER(VLOOKUP(A1484,POST,1,FALSE)),"PostAlerta",IF(ISNUMBER(VLOOKUP(A1484,EXCL,1,FALSE)),"Excluida","no incluido")))</f>
        <v>no incluido</v>
      </c>
    </row>
    <row r="1485" ht="15.75" customHeight="1">
      <c r="L1485" s="12" t="str">
        <f>IF(ISNUMBER(VLOOKUP(A1485,PRE,1,FALSE)),"PreAlerta",IF(ISNUMBER(VLOOKUP(A1485,POST,1,FALSE)),"PostAlerta",IF(ISNUMBER(VLOOKUP(A1485,EXCL,1,FALSE)),"Excluida","no incluido")))</f>
        <v>no incluido</v>
      </c>
    </row>
    <row r="1486" ht="15.75" customHeight="1">
      <c r="L1486" s="12" t="str">
        <f>IF(ISNUMBER(VLOOKUP(A1486,PRE,1,FALSE)),"PreAlerta",IF(ISNUMBER(VLOOKUP(A1486,POST,1,FALSE)),"PostAlerta",IF(ISNUMBER(VLOOKUP(A1486,EXCL,1,FALSE)),"Excluida","no incluido")))</f>
        <v>no incluido</v>
      </c>
    </row>
    <row r="1487" ht="15.75" customHeight="1">
      <c r="L1487" s="12" t="str">
        <f>IF(ISNUMBER(VLOOKUP(A1487,PRE,1,FALSE)),"PreAlerta",IF(ISNUMBER(VLOOKUP(A1487,POST,1,FALSE)),"PostAlerta",IF(ISNUMBER(VLOOKUP(A1487,EXCL,1,FALSE)),"Excluida","no incluido")))</f>
        <v>no incluido</v>
      </c>
    </row>
    <row r="1488" ht="15.75" customHeight="1">
      <c r="L1488" s="12" t="str">
        <f>IF(ISNUMBER(VLOOKUP(A1488,PRE,1,FALSE)),"PreAlerta",IF(ISNUMBER(VLOOKUP(A1488,POST,1,FALSE)),"PostAlerta",IF(ISNUMBER(VLOOKUP(A1488,EXCL,1,FALSE)),"Excluida","no incluido")))</f>
        <v>no incluido</v>
      </c>
    </row>
    <row r="1489" ht="15.75" customHeight="1">
      <c r="L1489" s="12" t="str">
        <f>IF(ISNUMBER(VLOOKUP(A1489,PRE,1,FALSE)),"PreAlerta",IF(ISNUMBER(VLOOKUP(A1489,POST,1,FALSE)),"PostAlerta",IF(ISNUMBER(VLOOKUP(A1489,EXCL,1,FALSE)),"Excluida","no incluido")))</f>
        <v>no incluido</v>
      </c>
    </row>
    <row r="1490" ht="15.75" customHeight="1">
      <c r="L1490" s="12" t="str">
        <f>IF(ISNUMBER(VLOOKUP(A1490,PRE,1,FALSE)),"PreAlerta",IF(ISNUMBER(VLOOKUP(A1490,POST,1,FALSE)),"PostAlerta",IF(ISNUMBER(VLOOKUP(A1490,EXCL,1,FALSE)),"Excluida","no incluido")))</f>
        <v>no incluido</v>
      </c>
    </row>
    <row r="1491" ht="15.75" customHeight="1">
      <c r="L1491" s="12" t="str">
        <f>IF(ISNUMBER(VLOOKUP(A1491,PRE,1,FALSE)),"PreAlerta",IF(ISNUMBER(VLOOKUP(A1491,POST,1,FALSE)),"PostAlerta",IF(ISNUMBER(VLOOKUP(A1491,EXCL,1,FALSE)),"Excluida","no incluido")))</f>
        <v>no incluido</v>
      </c>
    </row>
    <row r="1492" ht="15.75" customHeight="1">
      <c r="L1492" s="12" t="str">
        <f>IF(ISNUMBER(VLOOKUP(A1492,PRE,1,FALSE)),"PreAlerta",IF(ISNUMBER(VLOOKUP(A1492,POST,1,FALSE)),"PostAlerta",IF(ISNUMBER(VLOOKUP(A1492,EXCL,1,FALSE)),"Excluida","no incluido")))</f>
        <v>no incluido</v>
      </c>
    </row>
    <row r="1493" ht="15.75" customHeight="1">
      <c r="L1493" s="12" t="str">
        <f>IF(ISNUMBER(VLOOKUP(A1493,PRE,1,FALSE)),"PreAlerta",IF(ISNUMBER(VLOOKUP(A1493,POST,1,FALSE)),"PostAlerta",IF(ISNUMBER(VLOOKUP(A1493,EXCL,1,FALSE)),"Excluida","no incluido")))</f>
        <v>no incluido</v>
      </c>
    </row>
    <row r="1494" ht="15.75" customHeight="1">
      <c r="L1494" s="12" t="str">
        <f>IF(ISNUMBER(VLOOKUP(A1494,PRE,1,FALSE)),"PreAlerta",IF(ISNUMBER(VLOOKUP(A1494,POST,1,FALSE)),"PostAlerta",IF(ISNUMBER(VLOOKUP(A1494,EXCL,1,FALSE)),"Excluida","no incluido")))</f>
        <v>no incluido</v>
      </c>
    </row>
    <row r="1495" ht="15.75" customHeight="1">
      <c r="L1495" s="12" t="str">
        <f>IF(ISNUMBER(VLOOKUP(A1495,PRE,1,FALSE)),"PreAlerta",IF(ISNUMBER(VLOOKUP(A1495,POST,1,FALSE)),"PostAlerta",IF(ISNUMBER(VLOOKUP(A1495,EXCL,1,FALSE)),"Excluida","no incluido")))</f>
        <v>no incluido</v>
      </c>
    </row>
    <row r="1496" ht="15.75" customHeight="1">
      <c r="L1496" s="12" t="str">
        <f>IF(ISNUMBER(VLOOKUP(A1496,PRE,1,FALSE)),"PreAlerta",IF(ISNUMBER(VLOOKUP(A1496,POST,1,FALSE)),"PostAlerta",IF(ISNUMBER(VLOOKUP(A1496,EXCL,1,FALSE)),"Excluida","no incluido")))</f>
        <v>no incluido</v>
      </c>
    </row>
    <row r="1497" ht="15.75" customHeight="1">
      <c r="L1497" s="12" t="str">
        <f>IF(ISNUMBER(VLOOKUP(A1497,PRE,1,FALSE)),"PreAlerta",IF(ISNUMBER(VLOOKUP(A1497,POST,1,FALSE)),"PostAlerta",IF(ISNUMBER(VLOOKUP(A1497,EXCL,1,FALSE)),"Excluida","no incluido")))</f>
        <v>no incluido</v>
      </c>
    </row>
    <row r="1498" ht="15.75" customHeight="1">
      <c r="L1498" s="12" t="str">
        <f>IF(ISNUMBER(VLOOKUP(A1498,PRE,1,FALSE)),"PreAlerta",IF(ISNUMBER(VLOOKUP(A1498,POST,1,FALSE)),"PostAlerta",IF(ISNUMBER(VLOOKUP(A1498,EXCL,1,FALSE)),"Excluida","no incluido")))</f>
        <v>no incluido</v>
      </c>
    </row>
    <row r="1499" ht="15.75" customHeight="1">
      <c r="L1499" s="12" t="str">
        <f>IF(ISNUMBER(VLOOKUP(A1499,PRE,1,FALSE)),"PreAlerta",IF(ISNUMBER(VLOOKUP(A1499,POST,1,FALSE)),"PostAlerta",IF(ISNUMBER(VLOOKUP(A1499,EXCL,1,FALSE)),"Excluida","no incluido")))</f>
        <v>no incluido</v>
      </c>
    </row>
    <row r="1500" ht="15.75" customHeight="1">
      <c r="L1500" s="12" t="str">
        <f>IF(ISNUMBER(VLOOKUP(A1500,PRE,1,FALSE)),"PreAlerta",IF(ISNUMBER(VLOOKUP(A1500,POST,1,FALSE)),"PostAlerta",IF(ISNUMBER(VLOOKUP(A1500,EXCL,1,FALSE)),"Excluida","no incluido")))</f>
        <v>no incluido</v>
      </c>
    </row>
    <row r="1501" ht="15.75" customHeight="1">
      <c r="L1501" s="12" t="str">
        <f>IF(ISNUMBER(VLOOKUP(A1501,PRE,1,FALSE)),"PreAlerta",IF(ISNUMBER(VLOOKUP(A1501,POST,1,FALSE)),"PostAlerta",IF(ISNUMBER(VLOOKUP(A1501,EXCL,1,FALSE)),"Excluida","no incluido")))</f>
        <v>no incluido</v>
      </c>
    </row>
    <row r="1502" ht="15.75" customHeight="1">
      <c r="L1502" s="12" t="str">
        <f>IF(ISNUMBER(VLOOKUP(A1502,PRE,1,FALSE)),"PreAlerta",IF(ISNUMBER(VLOOKUP(A1502,POST,1,FALSE)),"PostAlerta",IF(ISNUMBER(VLOOKUP(A1502,EXCL,1,FALSE)),"Excluida","no incluido")))</f>
        <v>no incluido</v>
      </c>
    </row>
    <row r="1503" ht="15.75" customHeight="1">
      <c r="L1503" s="12" t="str">
        <f>IF(ISNUMBER(VLOOKUP(A1503,PRE,1,FALSE)),"PreAlerta",IF(ISNUMBER(VLOOKUP(A1503,POST,1,FALSE)),"PostAlerta",IF(ISNUMBER(VLOOKUP(A1503,EXCL,1,FALSE)),"Excluida","no incluido")))</f>
        <v>no incluido</v>
      </c>
    </row>
    <row r="1504" ht="15.75" customHeight="1">
      <c r="L1504" s="12" t="str">
        <f>IF(ISNUMBER(VLOOKUP(A1504,PRE,1,FALSE)),"PreAlerta",IF(ISNUMBER(VLOOKUP(A1504,POST,1,FALSE)),"PostAlerta",IF(ISNUMBER(VLOOKUP(A1504,EXCL,1,FALSE)),"Excluida","no incluido")))</f>
        <v>no incluido</v>
      </c>
    </row>
    <row r="1505" ht="15.75" customHeight="1">
      <c r="L1505" s="12" t="str">
        <f>IF(ISNUMBER(VLOOKUP(A1505,PRE,1,FALSE)),"PreAlerta",IF(ISNUMBER(VLOOKUP(A1505,POST,1,FALSE)),"PostAlerta",IF(ISNUMBER(VLOOKUP(A1505,EXCL,1,FALSE)),"Excluida","no incluido")))</f>
        <v>no incluido</v>
      </c>
    </row>
    <row r="1506" ht="15.75" customHeight="1">
      <c r="L1506" s="12" t="str">
        <f>IF(ISNUMBER(VLOOKUP(A1506,PRE,1,FALSE)),"PreAlerta",IF(ISNUMBER(VLOOKUP(A1506,POST,1,FALSE)),"PostAlerta",IF(ISNUMBER(VLOOKUP(A1506,EXCL,1,FALSE)),"Excluida","no incluido")))</f>
        <v>no incluido</v>
      </c>
    </row>
    <row r="1507" ht="15.75" customHeight="1">
      <c r="L1507" s="12" t="str">
        <f>IF(ISNUMBER(VLOOKUP(A1507,PRE,1,FALSE)),"PreAlerta",IF(ISNUMBER(VLOOKUP(A1507,POST,1,FALSE)),"PostAlerta",IF(ISNUMBER(VLOOKUP(A1507,EXCL,1,FALSE)),"Excluida","no incluido")))</f>
        <v>no incluido</v>
      </c>
    </row>
    <row r="1508" ht="15.75" customHeight="1">
      <c r="L1508" s="12" t="str">
        <f>IF(ISNUMBER(VLOOKUP(A1508,PRE,1,FALSE)),"PreAlerta",IF(ISNUMBER(VLOOKUP(A1508,POST,1,FALSE)),"PostAlerta",IF(ISNUMBER(VLOOKUP(A1508,EXCL,1,FALSE)),"Excluida","no incluido")))</f>
        <v>no incluido</v>
      </c>
    </row>
    <row r="1509" ht="15.75" customHeight="1">
      <c r="L1509" s="12" t="str">
        <f>IF(ISNUMBER(VLOOKUP(A1509,PRE,1,FALSE)),"PreAlerta",IF(ISNUMBER(VLOOKUP(A1509,POST,1,FALSE)),"PostAlerta",IF(ISNUMBER(VLOOKUP(A1509,EXCL,1,FALSE)),"Excluida","no incluido")))</f>
        <v>no incluido</v>
      </c>
    </row>
    <row r="1510" ht="15.75" customHeight="1">
      <c r="L1510" s="12" t="str">
        <f>IF(ISNUMBER(VLOOKUP(A1510,PRE,1,FALSE)),"PreAlerta",IF(ISNUMBER(VLOOKUP(A1510,POST,1,FALSE)),"PostAlerta",IF(ISNUMBER(VLOOKUP(A1510,EXCL,1,FALSE)),"Excluida","no incluido")))</f>
        <v>no incluido</v>
      </c>
    </row>
    <row r="1511" ht="15.75" customHeight="1">
      <c r="L1511" s="12" t="str">
        <f>IF(ISNUMBER(VLOOKUP(A1511,PRE,1,FALSE)),"PreAlerta",IF(ISNUMBER(VLOOKUP(A1511,POST,1,FALSE)),"PostAlerta",IF(ISNUMBER(VLOOKUP(A1511,EXCL,1,FALSE)),"Excluida","no incluido")))</f>
        <v>no incluido</v>
      </c>
    </row>
    <row r="1512" ht="15.75" customHeight="1">
      <c r="L1512" s="12" t="str">
        <f>IF(ISNUMBER(VLOOKUP(A1512,PRE,1,FALSE)),"PreAlerta",IF(ISNUMBER(VLOOKUP(A1512,POST,1,FALSE)),"PostAlerta",IF(ISNUMBER(VLOOKUP(A1512,EXCL,1,FALSE)),"Excluida","no incluido")))</f>
        <v>no incluido</v>
      </c>
    </row>
    <row r="1513" ht="15.75" customHeight="1">
      <c r="L1513" s="12" t="str">
        <f>IF(ISNUMBER(VLOOKUP(A1513,PRE,1,FALSE)),"PreAlerta",IF(ISNUMBER(VLOOKUP(A1513,POST,1,FALSE)),"PostAlerta",IF(ISNUMBER(VLOOKUP(A1513,EXCL,1,FALSE)),"Excluida","no incluido")))</f>
        <v>no incluido</v>
      </c>
    </row>
    <row r="1514" ht="15.75" customHeight="1">
      <c r="L1514" s="12" t="str">
        <f>IF(ISNUMBER(VLOOKUP(A1514,PRE,1,FALSE)),"PreAlerta",IF(ISNUMBER(VLOOKUP(A1514,POST,1,FALSE)),"PostAlerta",IF(ISNUMBER(VLOOKUP(A1514,EXCL,1,FALSE)),"Excluida","no incluido")))</f>
        <v>no incluido</v>
      </c>
    </row>
    <row r="1515" ht="15.75" customHeight="1">
      <c r="L1515" s="12" t="str">
        <f>IF(ISNUMBER(VLOOKUP(A1515,PRE,1,FALSE)),"PreAlerta",IF(ISNUMBER(VLOOKUP(A1515,POST,1,FALSE)),"PostAlerta",IF(ISNUMBER(VLOOKUP(A1515,EXCL,1,FALSE)),"Excluida","no incluido")))</f>
        <v>no incluido</v>
      </c>
    </row>
    <row r="1516" ht="15.75" customHeight="1">
      <c r="L1516" s="12" t="str">
        <f>IF(ISNUMBER(VLOOKUP(A1516,PRE,1,FALSE)),"PreAlerta",IF(ISNUMBER(VLOOKUP(A1516,POST,1,FALSE)),"PostAlerta",IF(ISNUMBER(VLOOKUP(A1516,EXCL,1,FALSE)),"Excluida","no incluido")))</f>
        <v>no incluido</v>
      </c>
    </row>
    <row r="1517" ht="15.75" customHeight="1">
      <c r="L1517" s="12" t="str">
        <f>IF(ISNUMBER(VLOOKUP(A1517,PRE,1,FALSE)),"PreAlerta",IF(ISNUMBER(VLOOKUP(A1517,POST,1,FALSE)),"PostAlerta",IF(ISNUMBER(VLOOKUP(A1517,EXCL,1,FALSE)),"Excluida","no incluido")))</f>
        <v>no incluido</v>
      </c>
    </row>
    <row r="1518" ht="15.75" customHeight="1">
      <c r="L1518" s="12" t="str">
        <f>IF(ISNUMBER(VLOOKUP(A1518,PRE,1,FALSE)),"PreAlerta",IF(ISNUMBER(VLOOKUP(A1518,POST,1,FALSE)),"PostAlerta",IF(ISNUMBER(VLOOKUP(A1518,EXCL,1,FALSE)),"Excluida","no incluido")))</f>
        <v>no incluido</v>
      </c>
    </row>
    <row r="1519" ht="15.75" customHeight="1">
      <c r="L1519" s="12" t="str">
        <f>IF(ISNUMBER(VLOOKUP(A1519,PRE,1,FALSE)),"PreAlerta",IF(ISNUMBER(VLOOKUP(A1519,POST,1,FALSE)),"PostAlerta",IF(ISNUMBER(VLOOKUP(A1519,EXCL,1,FALSE)),"Excluida","no incluido")))</f>
        <v>no incluido</v>
      </c>
    </row>
    <row r="1520" ht="15.75" customHeight="1">
      <c r="L1520" s="12" t="str">
        <f>IF(ISNUMBER(VLOOKUP(A1520,PRE,1,FALSE)),"PreAlerta",IF(ISNUMBER(VLOOKUP(A1520,POST,1,FALSE)),"PostAlerta",IF(ISNUMBER(VLOOKUP(A1520,EXCL,1,FALSE)),"Excluida","no incluido")))</f>
        <v>no incluido</v>
      </c>
    </row>
    <row r="1521" ht="15.75" customHeight="1">
      <c r="L1521" s="12" t="str">
        <f>IF(ISNUMBER(VLOOKUP(A1521,PRE,1,FALSE)),"PreAlerta",IF(ISNUMBER(VLOOKUP(A1521,POST,1,FALSE)),"PostAlerta",IF(ISNUMBER(VLOOKUP(A1521,EXCL,1,FALSE)),"Excluida","no incluido")))</f>
        <v>no incluido</v>
      </c>
    </row>
    <row r="1522" ht="15.75" customHeight="1">
      <c r="L1522" s="12" t="str">
        <f>IF(ISNUMBER(VLOOKUP(A1522,PRE,1,FALSE)),"PreAlerta",IF(ISNUMBER(VLOOKUP(A1522,POST,1,FALSE)),"PostAlerta",IF(ISNUMBER(VLOOKUP(A1522,EXCL,1,FALSE)),"Excluida","no incluido")))</f>
        <v>no incluido</v>
      </c>
    </row>
    <row r="1523" ht="15.75" customHeight="1">
      <c r="L1523" s="12" t="str">
        <f>IF(ISNUMBER(VLOOKUP(A1523,PRE,1,FALSE)),"PreAlerta",IF(ISNUMBER(VLOOKUP(A1523,POST,1,FALSE)),"PostAlerta",IF(ISNUMBER(VLOOKUP(A1523,EXCL,1,FALSE)),"Excluida","no incluido")))</f>
        <v>no incluido</v>
      </c>
    </row>
    <row r="1524" ht="15.75" customHeight="1">
      <c r="L1524" s="12" t="str">
        <f>IF(ISNUMBER(VLOOKUP(A1524,PRE,1,FALSE)),"PreAlerta",IF(ISNUMBER(VLOOKUP(A1524,POST,1,FALSE)),"PostAlerta",IF(ISNUMBER(VLOOKUP(A1524,EXCL,1,FALSE)),"Excluida","no incluido")))</f>
        <v>no incluido</v>
      </c>
    </row>
    <row r="1525" ht="15.75" customHeight="1">
      <c r="L1525" s="12" t="str">
        <f>IF(ISNUMBER(VLOOKUP(A1525,PRE,1,FALSE)),"PreAlerta",IF(ISNUMBER(VLOOKUP(A1525,POST,1,FALSE)),"PostAlerta",IF(ISNUMBER(VLOOKUP(A1525,EXCL,1,FALSE)),"Excluida","no incluido")))</f>
        <v>no incluido</v>
      </c>
    </row>
    <row r="1526" ht="15.75" customHeight="1">
      <c r="L1526" s="12" t="str">
        <f>IF(ISNUMBER(VLOOKUP(A1526,PRE,1,FALSE)),"PreAlerta",IF(ISNUMBER(VLOOKUP(A1526,POST,1,FALSE)),"PostAlerta",IF(ISNUMBER(VLOOKUP(A1526,EXCL,1,FALSE)),"Excluida","no incluido")))</f>
        <v>no incluido</v>
      </c>
    </row>
    <row r="1527" ht="15.75" customHeight="1">
      <c r="L1527" s="12" t="str">
        <f>IF(ISNUMBER(VLOOKUP(A1527,PRE,1,FALSE)),"PreAlerta",IF(ISNUMBER(VLOOKUP(A1527,POST,1,FALSE)),"PostAlerta",IF(ISNUMBER(VLOOKUP(A1527,EXCL,1,FALSE)),"Excluida","no incluido")))</f>
        <v>no incluido</v>
      </c>
    </row>
    <row r="1528" ht="15.75" customHeight="1">
      <c r="L1528" s="12" t="str">
        <f>IF(ISNUMBER(VLOOKUP(A1528,PRE,1,FALSE)),"PreAlerta",IF(ISNUMBER(VLOOKUP(A1528,POST,1,FALSE)),"PostAlerta",IF(ISNUMBER(VLOOKUP(A1528,EXCL,1,FALSE)),"Excluida","no incluido")))</f>
        <v>no incluido</v>
      </c>
    </row>
    <row r="1529" ht="15.75" customHeight="1">
      <c r="L1529" s="12" t="str">
        <f>IF(ISNUMBER(VLOOKUP(A1529,PRE,1,FALSE)),"PreAlerta",IF(ISNUMBER(VLOOKUP(A1529,POST,1,FALSE)),"PostAlerta",IF(ISNUMBER(VLOOKUP(A1529,EXCL,1,FALSE)),"Excluida","no incluido")))</f>
        <v>no incluido</v>
      </c>
    </row>
    <row r="1530" ht="15.75" customHeight="1">
      <c r="L1530" s="12" t="str">
        <f>IF(ISNUMBER(VLOOKUP(A1530,PRE,1,FALSE)),"PreAlerta",IF(ISNUMBER(VLOOKUP(A1530,POST,1,FALSE)),"PostAlerta",IF(ISNUMBER(VLOOKUP(A1530,EXCL,1,FALSE)),"Excluida","no incluido")))</f>
        <v>no incluido</v>
      </c>
    </row>
    <row r="1531" ht="15.75" customHeight="1">
      <c r="L1531" s="12" t="str">
        <f>IF(ISNUMBER(VLOOKUP(A1531,PRE,1,FALSE)),"PreAlerta",IF(ISNUMBER(VLOOKUP(A1531,POST,1,FALSE)),"PostAlerta",IF(ISNUMBER(VLOOKUP(A1531,EXCL,1,FALSE)),"Excluida","no incluido")))</f>
        <v>no incluido</v>
      </c>
    </row>
    <row r="1532" ht="15.75" customHeight="1">
      <c r="L1532" s="12" t="str">
        <f>IF(ISNUMBER(VLOOKUP(A1532,PRE,1,FALSE)),"PreAlerta",IF(ISNUMBER(VLOOKUP(A1532,POST,1,FALSE)),"PostAlerta",IF(ISNUMBER(VLOOKUP(A1532,EXCL,1,FALSE)),"Excluida","no incluido")))</f>
        <v>no incluido</v>
      </c>
    </row>
    <row r="1533" ht="15.75" customHeight="1">
      <c r="L1533" s="12" t="str">
        <f>IF(ISNUMBER(VLOOKUP(A1533,PRE,1,FALSE)),"PreAlerta",IF(ISNUMBER(VLOOKUP(A1533,POST,1,FALSE)),"PostAlerta",IF(ISNUMBER(VLOOKUP(A1533,EXCL,1,FALSE)),"Excluida","no incluido")))</f>
        <v>no incluido</v>
      </c>
    </row>
    <row r="1534" ht="15.75" customHeight="1">
      <c r="L1534" s="12" t="str">
        <f>IF(ISNUMBER(VLOOKUP(A1534,PRE,1,FALSE)),"PreAlerta",IF(ISNUMBER(VLOOKUP(A1534,POST,1,FALSE)),"PostAlerta",IF(ISNUMBER(VLOOKUP(A1534,EXCL,1,FALSE)),"Excluida","no incluido")))</f>
        <v>no incluido</v>
      </c>
    </row>
    <row r="1535" ht="15.75" customHeight="1">
      <c r="L1535" s="12" t="str">
        <f>IF(ISNUMBER(VLOOKUP(A1535,PRE,1,FALSE)),"PreAlerta",IF(ISNUMBER(VLOOKUP(A1535,POST,1,FALSE)),"PostAlerta",IF(ISNUMBER(VLOOKUP(A1535,EXCL,1,FALSE)),"Excluida","no incluido")))</f>
        <v>no incluido</v>
      </c>
    </row>
    <row r="1536" ht="15.75" customHeight="1">
      <c r="L1536" s="12" t="str">
        <f>IF(ISNUMBER(VLOOKUP(A1536,PRE,1,FALSE)),"PreAlerta",IF(ISNUMBER(VLOOKUP(A1536,POST,1,FALSE)),"PostAlerta",IF(ISNUMBER(VLOOKUP(A1536,EXCL,1,FALSE)),"Excluida","no incluido")))</f>
        <v>no incluido</v>
      </c>
    </row>
    <row r="1537" ht="15.75" customHeight="1">
      <c r="L1537" s="12" t="str">
        <f>IF(ISNUMBER(VLOOKUP(A1537,PRE,1,FALSE)),"PreAlerta",IF(ISNUMBER(VLOOKUP(A1537,POST,1,FALSE)),"PostAlerta",IF(ISNUMBER(VLOOKUP(A1537,EXCL,1,FALSE)),"Excluida","no incluido")))</f>
        <v>no incluido</v>
      </c>
    </row>
    <row r="1538" ht="15.75" customHeight="1">
      <c r="L1538" s="12" t="str">
        <f>IF(ISNUMBER(VLOOKUP(A1538,PRE,1,FALSE)),"PreAlerta",IF(ISNUMBER(VLOOKUP(A1538,POST,1,FALSE)),"PostAlerta",IF(ISNUMBER(VLOOKUP(A1538,EXCL,1,FALSE)),"Excluida","no incluido")))</f>
        <v>no incluido</v>
      </c>
    </row>
    <row r="1539" ht="15.75" customHeight="1">
      <c r="L1539" s="12" t="str">
        <f>IF(ISNUMBER(VLOOKUP(A1539,PRE,1,FALSE)),"PreAlerta",IF(ISNUMBER(VLOOKUP(A1539,POST,1,FALSE)),"PostAlerta",IF(ISNUMBER(VLOOKUP(A1539,EXCL,1,FALSE)),"Excluida","no incluido")))</f>
        <v>no incluido</v>
      </c>
    </row>
    <row r="1540" ht="15.75" customHeight="1">
      <c r="L1540" s="12" t="str">
        <f>IF(ISNUMBER(VLOOKUP(A1540,PRE,1,FALSE)),"PreAlerta",IF(ISNUMBER(VLOOKUP(A1540,POST,1,FALSE)),"PostAlerta",IF(ISNUMBER(VLOOKUP(A1540,EXCL,1,FALSE)),"Excluida","no incluido")))</f>
        <v>no incluido</v>
      </c>
    </row>
    <row r="1541" ht="15.75" customHeight="1">
      <c r="L1541" s="12" t="str">
        <f>IF(ISNUMBER(VLOOKUP(A1541,PRE,1,FALSE)),"PreAlerta",IF(ISNUMBER(VLOOKUP(A1541,POST,1,FALSE)),"PostAlerta",IF(ISNUMBER(VLOOKUP(A1541,EXCL,1,FALSE)),"Excluida","no incluido")))</f>
        <v>no incluido</v>
      </c>
    </row>
    <row r="1542" ht="15.75" customHeight="1">
      <c r="L1542" s="12" t="str">
        <f>IF(ISNUMBER(VLOOKUP(A1542,PRE,1,FALSE)),"PreAlerta",IF(ISNUMBER(VLOOKUP(A1542,POST,1,FALSE)),"PostAlerta",IF(ISNUMBER(VLOOKUP(A1542,EXCL,1,FALSE)),"Excluida","no incluido")))</f>
        <v>no incluido</v>
      </c>
    </row>
    <row r="1543" ht="15.75" customHeight="1">
      <c r="L1543" s="12" t="str">
        <f>IF(ISNUMBER(VLOOKUP(A1543,PRE,1,FALSE)),"PreAlerta",IF(ISNUMBER(VLOOKUP(A1543,POST,1,FALSE)),"PostAlerta",IF(ISNUMBER(VLOOKUP(A1543,EXCL,1,FALSE)),"Excluida","no incluido")))</f>
        <v>no incluido</v>
      </c>
    </row>
    <row r="1544" ht="15.75" customHeight="1">
      <c r="L1544" s="12" t="str">
        <f>IF(ISNUMBER(VLOOKUP(A1544,PRE,1,FALSE)),"PreAlerta",IF(ISNUMBER(VLOOKUP(A1544,POST,1,FALSE)),"PostAlerta",IF(ISNUMBER(VLOOKUP(A1544,EXCL,1,FALSE)),"Excluida","no incluido")))</f>
        <v>no incluido</v>
      </c>
    </row>
    <row r="1545" ht="15.75" customHeight="1">
      <c r="L1545" s="12" t="str">
        <f>IF(ISNUMBER(VLOOKUP(A1545,PRE,1,FALSE)),"PreAlerta",IF(ISNUMBER(VLOOKUP(A1545,POST,1,FALSE)),"PostAlerta",IF(ISNUMBER(VLOOKUP(A1545,EXCL,1,FALSE)),"Excluida","no incluido")))</f>
        <v>no incluido</v>
      </c>
    </row>
    <row r="1546" ht="15.75" customHeight="1">
      <c r="L1546" s="12" t="str">
        <f>IF(ISNUMBER(VLOOKUP(A1546,PRE,1,FALSE)),"PreAlerta",IF(ISNUMBER(VLOOKUP(A1546,POST,1,FALSE)),"PostAlerta",IF(ISNUMBER(VLOOKUP(A1546,EXCL,1,FALSE)),"Excluida","no incluido")))</f>
        <v>no incluido</v>
      </c>
    </row>
    <row r="1547" ht="15.75" customHeight="1">
      <c r="L1547" s="12" t="str">
        <f>IF(ISNUMBER(VLOOKUP(A1547,PRE,1,FALSE)),"PreAlerta",IF(ISNUMBER(VLOOKUP(A1547,POST,1,FALSE)),"PostAlerta",IF(ISNUMBER(VLOOKUP(A1547,EXCL,1,FALSE)),"Excluida","no incluido")))</f>
        <v>no incluido</v>
      </c>
    </row>
    <row r="1548" ht="15.75" customHeight="1">
      <c r="L1548" s="12" t="str">
        <f>IF(ISNUMBER(VLOOKUP(A1548,PRE,1,FALSE)),"PreAlerta",IF(ISNUMBER(VLOOKUP(A1548,POST,1,FALSE)),"PostAlerta",IF(ISNUMBER(VLOOKUP(A1548,EXCL,1,FALSE)),"Excluida","no incluido")))</f>
        <v>no incluido</v>
      </c>
    </row>
    <row r="1549" ht="15.75" customHeight="1">
      <c r="L1549" s="12" t="str">
        <f>IF(ISNUMBER(VLOOKUP(A1549,PRE,1,FALSE)),"PreAlerta",IF(ISNUMBER(VLOOKUP(A1549,POST,1,FALSE)),"PostAlerta",IF(ISNUMBER(VLOOKUP(A1549,EXCL,1,FALSE)),"Excluida","no incluido")))</f>
        <v>no incluido</v>
      </c>
    </row>
    <row r="1550" ht="15.75" customHeight="1">
      <c r="L1550" s="12" t="str">
        <f>IF(ISNUMBER(VLOOKUP(A1550,PRE,1,FALSE)),"PreAlerta",IF(ISNUMBER(VLOOKUP(A1550,POST,1,FALSE)),"PostAlerta",IF(ISNUMBER(VLOOKUP(A1550,EXCL,1,FALSE)),"Excluida","no incluido")))</f>
        <v>no incluido</v>
      </c>
    </row>
    <row r="1551" ht="15.75" customHeight="1">
      <c r="L1551" s="12" t="str">
        <f>IF(ISNUMBER(VLOOKUP(A1551,PRE,1,FALSE)),"PreAlerta",IF(ISNUMBER(VLOOKUP(A1551,POST,1,FALSE)),"PostAlerta",IF(ISNUMBER(VLOOKUP(A1551,EXCL,1,FALSE)),"Excluida","no incluido")))</f>
        <v>no incluido</v>
      </c>
    </row>
    <row r="1552" ht="15.75" customHeight="1">
      <c r="L1552" s="12" t="str">
        <f>IF(ISNUMBER(VLOOKUP(A1552,PRE,1,FALSE)),"PreAlerta",IF(ISNUMBER(VLOOKUP(A1552,POST,1,FALSE)),"PostAlerta",IF(ISNUMBER(VLOOKUP(A1552,EXCL,1,FALSE)),"Excluida","no incluido")))</f>
        <v>no incluido</v>
      </c>
    </row>
    <row r="1553" ht="15.75" customHeight="1">
      <c r="L1553" s="12" t="str">
        <f>IF(ISNUMBER(VLOOKUP(A1553,PRE,1,FALSE)),"PreAlerta",IF(ISNUMBER(VLOOKUP(A1553,POST,1,FALSE)),"PostAlerta",IF(ISNUMBER(VLOOKUP(A1553,EXCL,1,FALSE)),"Excluida","no incluido")))</f>
        <v>no incluido</v>
      </c>
    </row>
    <row r="1554" ht="15.75" customHeight="1">
      <c r="L1554" s="12" t="str">
        <f>IF(ISNUMBER(VLOOKUP(A1554,PRE,1,FALSE)),"PreAlerta",IF(ISNUMBER(VLOOKUP(A1554,POST,1,FALSE)),"PostAlerta",IF(ISNUMBER(VLOOKUP(A1554,EXCL,1,FALSE)),"Excluida","no incluido")))</f>
        <v>no incluido</v>
      </c>
    </row>
    <row r="1555" ht="15.75" customHeight="1">
      <c r="L1555" s="12" t="str">
        <f>IF(ISNUMBER(VLOOKUP(A1555,PRE,1,FALSE)),"PreAlerta",IF(ISNUMBER(VLOOKUP(A1555,POST,1,FALSE)),"PostAlerta",IF(ISNUMBER(VLOOKUP(A1555,EXCL,1,FALSE)),"Excluida","no incluido")))</f>
        <v>no incluido</v>
      </c>
    </row>
    <row r="1556" ht="15.75" customHeight="1">
      <c r="L1556" s="12" t="str">
        <f>IF(ISNUMBER(VLOOKUP(A1556,PRE,1,FALSE)),"PreAlerta",IF(ISNUMBER(VLOOKUP(A1556,POST,1,FALSE)),"PostAlerta",IF(ISNUMBER(VLOOKUP(A1556,EXCL,1,FALSE)),"Excluida","no incluido")))</f>
        <v>no incluido</v>
      </c>
    </row>
    <row r="1557" ht="15.75" customHeight="1">
      <c r="L1557" s="12" t="str">
        <f>IF(ISNUMBER(VLOOKUP(A1557,PRE,1,FALSE)),"PreAlerta",IF(ISNUMBER(VLOOKUP(A1557,POST,1,FALSE)),"PostAlerta",IF(ISNUMBER(VLOOKUP(A1557,EXCL,1,FALSE)),"Excluida","no incluido")))</f>
        <v>no incluido</v>
      </c>
    </row>
    <row r="1558" ht="15.75" customHeight="1">
      <c r="L1558" s="12" t="str">
        <f>IF(ISNUMBER(VLOOKUP(A1558,PRE,1,FALSE)),"PreAlerta",IF(ISNUMBER(VLOOKUP(A1558,POST,1,FALSE)),"PostAlerta",IF(ISNUMBER(VLOOKUP(A1558,EXCL,1,FALSE)),"Excluida","no incluido")))</f>
        <v>no incluido</v>
      </c>
    </row>
    <row r="1559" ht="15.75" customHeight="1">
      <c r="L1559" s="12" t="str">
        <f>IF(ISNUMBER(VLOOKUP(A1559,PRE,1,FALSE)),"PreAlerta",IF(ISNUMBER(VLOOKUP(A1559,POST,1,FALSE)),"PostAlerta",IF(ISNUMBER(VLOOKUP(A1559,EXCL,1,FALSE)),"Excluida","no incluido")))</f>
        <v>no incluido</v>
      </c>
    </row>
    <row r="1560" ht="15.75" customHeight="1">
      <c r="L1560" s="12" t="str">
        <f>IF(ISNUMBER(VLOOKUP(A1560,PRE,1,FALSE)),"PreAlerta",IF(ISNUMBER(VLOOKUP(A1560,POST,1,FALSE)),"PostAlerta",IF(ISNUMBER(VLOOKUP(A1560,EXCL,1,FALSE)),"Excluida","no incluido")))</f>
        <v>no incluido</v>
      </c>
    </row>
    <row r="1561" ht="15.75" customHeight="1">
      <c r="L1561" s="12" t="str">
        <f>IF(ISNUMBER(VLOOKUP(A1561,PRE,1,FALSE)),"PreAlerta",IF(ISNUMBER(VLOOKUP(A1561,POST,1,FALSE)),"PostAlerta",IF(ISNUMBER(VLOOKUP(A1561,EXCL,1,FALSE)),"Excluida","no incluido")))</f>
        <v>no incluido</v>
      </c>
    </row>
    <row r="1562" ht="15.75" customHeight="1">
      <c r="L1562" s="12" t="str">
        <f>IF(ISNUMBER(VLOOKUP(A1562,PRE,1,FALSE)),"PreAlerta",IF(ISNUMBER(VLOOKUP(A1562,POST,1,FALSE)),"PostAlerta",IF(ISNUMBER(VLOOKUP(A1562,EXCL,1,FALSE)),"Excluida","no incluido")))</f>
        <v>no incluido</v>
      </c>
    </row>
    <row r="1563" ht="15.75" customHeight="1">
      <c r="L1563" s="12" t="str">
        <f>IF(ISNUMBER(VLOOKUP(A1563,PRE,1,FALSE)),"PreAlerta",IF(ISNUMBER(VLOOKUP(A1563,POST,1,FALSE)),"PostAlerta",IF(ISNUMBER(VLOOKUP(A1563,EXCL,1,FALSE)),"Excluida","no incluido")))</f>
        <v>no incluido</v>
      </c>
    </row>
    <row r="1564" ht="15.75" customHeight="1">
      <c r="L1564" s="12" t="str">
        <f>IF(ISNUMBER(VLOOKUP(A1564,PRE,1,FALSE)),"PreAlerta",IF(ISNUMBER(VLOOKUP(A1564,POST,1,FALSE)),"PostAlerta",IF(ISNUMBER(VLOOKUP(A1564,EXCL,1,FALSE)),"Excluida","no incluido")))</f>
        <v>no incluido</v>
      </c>
    </row>
    <row r="1565" ht="15.75" customHeight="1">
      <c r="L1565" s="12" t="str">
        <f>IF(ISNUMBER(VLOOKUP(A1565,PRE,1,FALSE)),"PreAlerta",IF(ISNUMBER(VLOOKUP(A1565,POST,1,FALSE)),"PostAlerta",IF(ISNUMBER(VLOOKUP(A1565,EXCL,1,FALSE)),"Excluida","no incluido")))</f>
        <v>no incluido</v>
      </c>
    </row>
    <row r="1566" ht="15.75" customHeight="1">
      <c r="L1566" s="12" t="str">
        <f>IF(ISNUMBER(VLOOKUP(A1566,PRE,1,FALSE)),"PreAlerta",IF(ISNUMBER(VLOOKUP(A1566,POST,1,FALSE)),"PostAlerta",IF(ISNUMBER(VLOOKUP(A1566,EXCL,1,FALSE)),"Excluida","no incluido")))</f>
        <v>no incluido</v>
      </c>
    </row>
    <row r="1567" ht="15.75" customHeight="1">
      <c r="L1567" s="12" t="str">
        <f>IF(ISNUMBER(VLOOKUP(A1567,PRE,1,FALSE)),"PreAlerta",IF(ISNUMBER(VLOOKUP(A1567,POST,1,FALSE)),"PostAlerta",IF(ISNUMBER(VLOOKUP(A1567,EXCL,1,FALSE)),"Excluida","no incluido")))</f>
        <v>no incluido</v>
      </c>
    </row>
    <row r="1568" ht="15.75" customHeight="1">
      <c r="L1568" s="12" t="str">
        <f>IF(ISNUMBER(VLOOKUP(A1568,PRE,1,FALSE)),"PreAlerta",IF(ISNUMBER(VLOOKUP(A1568,POST,1,FALSE)),"PostAlerta",IF(ISNUMBER(VLOOKUP(A1568,EXCL,1,FALSE)),"Excluida","no incluido")))</f>
        <v>no incluido</v>
      </c>
    </row>
    <row r="1569" ht="15.75" customHeight="1">
      <c r="L1569" s="12" t="str">
        <f>IF(ISNUMBER(VLOOKUP(A1569,PRE,1,FALSE)),"PreAlerta",IF(ISNUMBER(VLOOKUP(A1569,POST,1,FALSE)),"PostAlerta",IF(ISNUMBER(VLOOKUP(A1569,EXCL,1,FALSE)),"Excluida","no incluido")))</f>
        <v>no incluido</v>
      </c>
    </row>
    <row r="1570" ht="15.75" customHeight="1">
      <c r="L1570" s="12" t="str">
        <f>IF(ISNUMBER(VLOOKUP(A1570,PRE,1,FALSE)),"PreAlerta",IF(ISNUMBER(VLOOKUP(A1570,POST,1,FALSE)),"PostAlerta",IF(ISNUMBER(VLOOKUP(A1570,EXCL,1,FALSE)),"Excluida","no incluido")))</f>
        <v>no incluido</v>
      </c>
    </row>
    <row r="1571" ht="15.75" customHeight="1">
      <c r="L1571" s="12" t="str">
        <f>IF(ISNUMBER(VLOOKUP(A1571,PRE,1,FALSE)),"PreAlerta",IF(ISNUMBER(VLOOKUP(A1571,POST,1,FALSE)),"PostAlerta",IF(ISNUMBER(VLOOKUP(A1571,EXCL,1,FALSE)),"Excluida","no incluido")))</f>
        <v>no incluido</v>
      </c>
    </row>
    <row r="1572" ht="15.75" customHeight="1">
      <c r="L1572" s="12" t="str">
        <f>IF(ISNUMBER(VLOOKUP(A1572,PRE,1,FALSE)),"PreAlerta",IF(ISNUMBER(VLOOKUP(A1572,POST,1,FALSE)),"PostAlerta",IF(ISNUMBER(VLOOKUP(A1572,EXCL,1,FALSE)),"Excluida","no incluido")))</f>
        <v>no incluido</v>
      </c>
    </row>
    <row r="1573" ht="15.75" customHeight="1">
      <c r="L1573" s="12" t="str">
        <f>IF(ISNUMBER(VLOOKUP(A1573,PRE,1,FALSE)),"PreAlerta",IF(ISNUMBER(VLOOKUP(A1573,POST,1,FALSE)),"PostAlerta",IF(ISNUMBER(VLOOKUP(A1573,EXCL,1,FALSE)),"Excluida","no incluido")))</f>
        <v>no incluido</v>
      </c>
    </row>
    <row r="1574" ht="15.75" customHeight="1">
      <c r="L1574" s="12" t="str">
        <f>IF(ISNUMBER(VLOOKUP(A1574,PRE,1,FALSE)),"PreAlerta",IF(ISNUMBER(VLOOKUP(A1574,POST,1,FALSE)),"PostAlerta",IF(ISNUMBER(VLOOKUP(A1574,EXCL,1,FALSE)),"Excluida","no incluido")))</f>
        <v>no incluido</v>
      </c>
    </row>
    <row r="1575" ht="15.75" customHeight="1">
      <c r="L1575" s="12" t="str">
        <f>IF(ISNUMBER(VLOOKUP(A1575,PRE,1,FALSE)),"PreAlerta",IF(ISNUMBER(VLOOKUP(A1575,POST,1,FALSE)),"PostAlerta",IF(ISNUMBER(VLOOKUP(A1575,EXCL,1,FALSE)),"Excluida","no incluido")))</f>
        <v>no incluido</v>
      </c>
    </row>
    <row r="1576" ht="15.75" customHeight="1">
      <c r="L1576" s="12" t="str">
        <f>IF(ISNUMBER(VLOOKUP(A1576,PRE,1,FALSE)),"PreAlerta",IF(ISNUMBER(VLOOKUP(A1576,POST,1,FALSE)),"PostAlerta",IF(ISNUMBER(VLOOKUP(A1576,EXCL,1,FALSE)),"Excluida","no incluido")))</f>
        <v>no incluido</v>
      </c>
    </row>
    <row r="1577" ht="15.75" customHeight="1">
      <c r="L1577" s="12" t="str">
        <f>IF(ISNUMBER(VLOOKUP(A1577,PRE,1,FALSE)),"PreAlerta",IF(ISNUMBER(VLOOKUP(A1577,POST,1,FALSE)),"PostAlerta",IF(ISNUMBER(VLOOKUP(A1577,EXCL,1,FALSE)),"Excluida","no incluido")))</f>
        <v>no incluido</v>
      </c>
    </row>
    <row r="1578" ht="15.75" customHeight="1">
      <c r="L1578" s="12" t="str">
        <f>IF(ISNUMBER(VLOOKUP(A1578,PRE,1,FALSE)),"PreAlerta",IF(ISNUMBER(VLOOKUP(A1578,POST,1,FALSE)),"PostAlerta",IF(ISNUMBER(VLOOKUP(A1578,EXCL,1,FALSE)),"Excluida","no incluido")))</f>
        <v>no incluido</v>
      </c>
    </row>
    <row r="1579" ht="15.75" customHeight="1">
      <c r="L1579" s="12" t="str">
        <f>IF(ISNUMBER(VLOOKUP(A1579,PRE,1,FALSE)),"PreAlerta",IF(ISNUMBER(VLOOKUP(A1579,POST,1,FALSE)),"PostAlerta",IF(ISNUMBER(VLOOKUP(A1579,EXCL,1,FALSE)),"Excluida","no incluido")))</f>
        <v>no incluido</v>
      </c>
    </row>
    <row r="1580" ht="15.75" customHeight="1">
      <c r="L1580" s="12" t="str">
        <f>IF(ISNUMBER(VLOOKUP(A1580,PRE,1,FALSE)),"PreAlerta",IF(ISNUMBER(VLOOKUP(A1580,POST,1,FALSE)),"PostAlerta",IF(ISNUMBER(VLOOKUP(A1580,EXCL,1,FALSE)),"Excluida","no incluido")))</f>
        <v>no incluido</v>
      </c>
    </row>
    <row r="1581" ht="15.75" customHeight="1">
      <c r="L1581" s="12" t="str">
        <f>IF(ISNUMBER(VLOOKUP(A1581,PRE,1,FALSE)),"PreAlerta",IF(ISNUMBER(VLOOKUP(A1581,POST,1,FALSE)),"PostAlerta",IF(ISNUMBER(VLOOKUP(A1581,EXCL,1,FALSE)),"Excluida","no incluido")))</f>
        <v>no incluido</v>
      </c>
    </row>
    <row r="1582" ht="15.75" customHeight="1">
      <c r="L1582" s="12" t="str">
        <f>IF(ISNUMBER(VLOOKUP(A1582,PRE,1,FALSE)),"PreAlerta",IF(ISNUMBER(VLOOKUP(A1582,POST,1,FALSE)),"PostAlerta",IF(ISNUMBER(VLOOKUP(A1582,EXCL,1,FALSE)),"Excluida","no incluido")))</f>
        <v>no incluido</v>
      </c>
    </row>
    <row r="1583" ht="15.75" customHeight="1">
      <c r="L1583" s="12" t="str">
        <f>IF(ISNUMBER(VLOOKUP(A1583,PRE,1,FALSE)),"PreAlerta",IF(ISNUMBER(VLOOKUP(A1583,POST,1,FALSE)),"PostAlerta",IF(ISNUMBER(VLOOKUP(A1583,EXCL,1,FALSE)),"Excluida","no incluido")))</f>
        <v>no incluido</v>
      </c>
    </row>
    <row r="1584" ht="15.75" customHeight="1">
      <c r="L1584" s="12" t="str">
        <f>IF(ISNUMBER(VLOOKUP(A1584,PRE,1,FALSE)),"PreAlerta",IF(ISNUMBER(VLOOKUP(A1584,POST,1,FALSE)),"PostAlerta",IF(ISNUMBER(VLOOKUP(A1584,EXCL,1,FALSE)),"Excluida","no incluido")))</f>
        <v>no incluido</v>
      </c>
    </row>
    <row r="1585" ht="15.75" customHeight="1">
      <c r="L1585" s="12" t="str">
        <f>IF(ISNUMBER(VLOOKUP(A1585,PRE,1,FALSE)),"PreAlerta",IF(ISNUMBER(VLOOKUP(A1585,POST,1,FALSE)),"PostAlerta",IF(ISNUMBER(VLOOKUP(A1585,EXCL,1,FALSE)),"Excluida","no incluido")))</f>
        <v>no incluido</v>
      </c>
    </row>
    <row r="1586" ht="15.75" customHeight="1">
      <c r="L1586" s="12" t="str">
        <f>IF(ISNUMBER(VLOOKUP(A1586,PRE,1,FALSE)),"PreAlerta",IF(ISNUMBER(VLOOKUP(A1586,POST,1,FALSE)),"PostAlerta",IF(ISNUMBER(VLOOKUP(A1586,EXCL,1,FALSE)),"Excluida","no incluido")))</f>
        <v>no incluido</v>
      </c>
    </row>
    <row r="1587" ht="15.75" customHeight="1">
      <c r="L1587" s="12" t="str">
        <f>IF(ISNUMBER(VLOOKUP(A1587,PRE,1,FALSE)),"PreAlerta",IF(ISNUMBER(VLOOKUP(A1587,POST,1,FALSE)),"PostAlerta",IF(ISNUMBER(VLOOKUP(A1587,EXCL,1,FALSE)),"Excluida","no incluido")))</f>
        <v>no incluido</v>
      </c>
    </row>
    <row r="1588" ht="15.75" customHeight="1">
      <c r="L1588" s="12" t="str">
        <f>IF(ISNUMBER(VLOOKUP(A1588,PRE,1,FALSE)),"PreAlerta",IF(ISNUMBER(VLOOKUP(A1588,POST,1,FALSE)),"PostAlerta",IF(ISNUMBER(VLOOKUP(A1588,EXCL,1,FALSE)),"Excluida","no incluido")))</f>
        <v>no incluido</v>
      </c>
    </row>
    <row r="1589" ht="15.75" customHeight="1">
      <c r="L1589" s="12" t="str">
        <f>IF(ISNUMBER(VLOOKUP(A1589,PRE,1,FALSE)),"PreAlerta",IF(ISNUMBER(VLOOKUP(A1589,POST,1,FALSE)),"PostAlerta",IF(ISNUMBER(VLOOKUP(A1589,EXCL,1,FALSE)),"Excluida","no incluido")))</f>
        <v>no incluido</v>
      </c>
    </row>
    <row r="1590" ht="15.75" customHeight="1">
      <c r="L1590" s="12" t="str">
        <f>IF(ISNUMBER(VLOOKUP(A1590,PRE,1,FALSE)),"PreAlerta",IF(ISNUMBER(VLOOKUP(A1590,POST,1,FALSE)),"PostAlerta",IF(ISNUMBER(VLOOKUP(A1590,EXCL,1,FALSE)),"Excluida","no incluido")))</f>
        <v>no incluido</v>
      </c>
    </row>
    <row r="1591" ht="15.75" customHeight="1">
      <c r="L1591" s="12" t="str">
        <f>IF(ISNUMBER(VLOOKUP(A1591,PRE,1,FALSE)),"PreAlerta",IF(ISNUMBER(VLOOKUP(A1591,POST,1,FALSE)),"PostAlerta",IF(ISNUMBER(VLOOKUP(A1591,EXCL,1,FALSE)),"Excluida","no incluido")))</f>
        <v>no incluido</v>
      </c>
    </row>
    <row r="1592" ht="15.75" customHeight="1">
      <c r="L1592" s="12" t="str">
        <f>IF(ISNUMBER(VLOOKUP(A1592,PRE,1,FALSE)),"PreAlerta",IF(ISNUMBER(VLOOKUP(A1592,POST,1,FALSE)),"PostAlerta",IF(ISNUMBER(VLOOKUP(A1592,EXCL,1,FALSE)),"Excluida","no incluido")))</f>
        <v>no incluido</v>
      </c>
    </row>
    <row r="1593" ht="15.75" customHeight="1">
      <c r="L1593" s="12" t="str">
        <f>IF(ISNUMBER(VLOOKUP(A1593,PRE,1,FALSE)),"PreAlerta",IF(ISNUMBER(VLOOKUP(A1593,POST,1,FALSE)),"PostAlerta",IF(ISNUMBER(VLOOKUP(A1593,EXCL,1,FALSE)),"Excluida","no incluido")))</f>
        <v>no incluido</v>
      </c>
    </row>
    <row r="1594" ht="15.75" customHeight="1">
      <c r="L1594" s="12" t="str">
        <f>IF(ISNUMBER(VLOOKUP(A1594,PRE,1,FALSE)),"PreAlerta",IF(ISNUMBER(VLOOKUP(A1594,POST,1,FALSE)),"PostAlerta",IF(ISNUMBER(VLOOKUP(A1594,EXCL,1,FALSE)),"Excluida","no incluido")))</f>
        <v>no incluido</v>
      </c>
    </row>
    <row r="1595" ht="15.75" customHeight="1">
      <c r="L1595" s="12" t="str">
        <f>IF(ISNUMBER(VLOOKUP(A1595,PRE,1,FALSE)),"PreAlerta",IF(ISNUMBER(VLOOKUP(A1595,POST,1,FALSE)),"PostAlerta",IF(ISNUMBER(VLOOKUP(A1595,EXCL,1,FALSE)),"Excluida","no incluido")))</f>
        <v>no incluido</v>
      </c>
    </row>
    <row r="1596" ht="15.75" customHeight="1">
      <c r="L1596" s="12" t="str">
        <f>IF(ISNUMBER(VLOOKUP(A1596,PRE,1,FALSE)),"PreAlerta",IF(ISNUMBER(VLOOKUP(A1596,POST,1,FALSE)),"PostAlerta",IF(ISNUMBER(VLOOKUP(A1596,EXCL,1,FALSE)),"Excluida","no incluido")))</f>
        <v>no incluido</v>
      </c>
    </row>
    <row r="1597" ht="15.75" customHeight="1">
      <c r="L1597" s="12" t="str">
        <f>IF(ISNUMBER(VLOOKUP(A1597,PRE,1,FALSE)),"PreAlerta",IF(ISNUMBER(VLOOKUP(A1597,POST,1,FALSE)),"PostAlerta",IF(ISNUMBER(VLOOKUP(A1597,EXCL,1,FALSE)),"Excluida","no incluido")))</f>
        <v>no incluido</v>
      </c>
    </row>
    <row r="1598" ht="15.75" customHeight="1">
      <c r="L1598" s="12" t="str">
        <f>IF(ISNUMBER(VLOOKUP(A1598,PRE,1,FALSE)),"PreAlerta",IF(ISNUMBER(VLOOKUP(A1598,POST,1,FALSE)),"PostAlerta",IF(ISNUMBER(VLOOKUP(A1598,EXCL,1,FALSE)),"Excluida","no incluido")))</f>
        <v>no incluido</v>
      </c>
    </row>
    <row r="1599" ht="15.75" customHeight="1">
      <c r="L1599" s="12" t="str">
        <f>IF(ISNUMBER(VLOOKUP(A1599,PRE,1,FALSE)),"PreAlerta",IF(ISNUMBER(VLOOKUP(A1599,POST,1,FALSE)),"PostAlerta",IF(ISNUMBER(VLOOKUP(A1599,EXCL,1,FALSE)),"Excluida","no incluido")))</f>
        <v>no incluido</v>
      </c>
    </row>
    <row r="1600" ht="15.75" customHeight="1">
      <c r="L1600" s="12" t="str">
        <f>IF(ISNUMBER(VLOOKUP(A1600,PRE,1,FALSE)),"PreAlerta",IF(ISNUMBER(VLOOKUP(A1600,POST,1,FALSE)),"PostAlerta",IF(ISNUMBER(VLOOKUP(A1600,EXCL,1,FALSE)),"Excluida","no incluido")))</f>
        <v>no incluido</v>
      </c>
    </row>
    <row r="1601" ht="15.75" customHeight="1">
      <c r="L1601" s="12" t="str">
        <f>IF(ISNUMBER(VLOOKUP(A1601,PRE,1,FALSE)),"PreAlerta",IF(ISNUMBER(VLOOKUP(A1601,POST,1,FALSE)),"PostAlerta",IF(ISNUMBER(VLOOKUP(A1601,EXCL,1,FALSE)),"Excluida","no incluido")))</f>
        <v>no incluido</v>
      </c>
    </row>
    <row r="1602" ht="15.75" customHeight="1">
      <c r="L1602" s="12" t="str">
        <f>IF(ISNUMBER(VLOOKUP(A1602,PRE,1,FALSE)),"PreAlerta",IF(ISNUMBER(VLOOKUP(A1602,POST,1,FALSE)),"PostAlerta",IF(ISNUMBER(VLOOKUP(A1602,EXCL,1,FALSE)),"Excluida","no incluido")))</f>
        <v>no incluido</v>
      </c>
    </row>
    <row r="1603" ht="15.75" customHeight="1">
      <c r="L1603" s="12" t="str">
        <f>IF(ISNUMBER(VLOOKUP(A1603,PRE,1,FALSE)),"PreAlerta",IF(ISNUMBER(VLOOKUP(A1603,POST,1,FALSE)),"PostAlerta",IF(ISNUMBER(VLOOKUP(A1603,EXCL,1,FALSE)),"Excluida","no incluido")))</f>
        <v>no incluido</v>
      </c>
    </row>
    <row r="1604" ht="15.75" customHeight="1">
      <c r="L1604" s="12" t="str">
        <f>IF(ISNUMBER(VLOOKUP(A1604,PRE,1,FALSE)),"PreAlerta",IF(ISNUMBER(VLOOKUP(A1604,POST,1,FALSE)),"PostAlerta",IF(ISNUMBER(VLOOKUP(A1604,EXCL,1,FALSE)),"Excluida","no incluido")))</f>
        <v>no incluido</v>
      </c>
    </row>
    <row r="1605" ht="15.75" customHeight="1">
      <c r="L1605" s="12" t="str">
        <f>IF(ISNUMBER(VLOOKUP(A1605,PRE,1,FALSE)),"PreAlerta",IF(ISNUMBER(VLOOKUP(A1605,POST,1,FALSE)),"PostAlerta",IF(ISNUMBER(VLOOKUP(A1605,EXCL,1,FALSE)),"Excluida","no incluido")))</f>
        <v>no incluido</v>
      </c>
    </row>
    <row r="1606" ht="15.75" customHeight="1">
      <c r="L1606" s="12" t="str">
        <f>IF(ISNUMBER(VLOOKUP(A1606,PRE,1,FALSE)),"PreAlerta",IF(ISNUMBER(VLOOKUP(A1606,POST,1,FALSE)),"PostAlerta",IF(ISNUMBER(VLOOKUP(A1606,EXCL,1,FALSE)),"Excluida","no incluido")))</f>
        <v>no incluido</v>
      </c>
    </row>
    <row r="1607" ht="15.75" customHeight="1">
      <c r="L1607" s="12" t="str">
        <f>IF(ISNUMBER(VLOOKUP(A1607,PRE,1,FALSE)),"PreAlerta",IF(ISNUMBER(VLOOKUP(A1607,POST,1,FALSE)),"PostAlerta",IF(ISNUMBER(VLOOKUP(A1607,EXCL,1,FALSE)),"Excluida","no incluido")))</f>
        <v>no incluido</v>
      </c>
    </row>
    <row r="1608" ht="15.75" customHeight="1">
      <c r="L1608" s="12" t="str">
        <f>IF(ISNUMBER(VLOOKUP(A1608,PRE,1,FALSE)),"PreAlerta",IF(ISNUMBER(VLOOKUP(A1608,POST,1,FALSE)),"PostAlerta",IF(ISNUMBER(VLOOKUP(A1608,EXCL,1,FALSE)),"Excluida","no incluido")))</f>
        <v>no incluido</v>
      </c>
    </row>
    <row r="1609" ht="15.75" customHeight="1">
      <c r="L1609" s="12" t="str">
        <f>IF(ISNUMBER(VLOOKUP(A1609,PRE,1,FALSE)),"PreAlerta",IF(ISNUMBER(VLOOKUP(A1609,POST,1,FALSE)),"PostAlerta",IF(ISNUMBER(VLOOKUP(A1609,EXCL,1,FALSE)),"Excluida","no incluido")))</f>
        <v>no incluido</v>
      </c>
    </row>
    <row r="1610" ht="15.75" customHeight="1">
      <c r="L1610" s="12" t="str">
        <f>IF(ISNUMBER(VLOOKUP(A1610,PRE,1,FALSE)),"PreAlerta",IF(ISNUMBER(VLOOKUP(A1610,POST,1,FALSE)),"PostAlerta",IF(ISNUMBER(VLOOKUP(A1610,EXCL,1,FALSE)),"Excluida","no incluido")))</f>
        <v>no incluido</v>
      </c>
    </row>
    <row r="1611" ht="15.75" customHeight="1">
      <c r="L1611" s="12" t="str">
        <f>IF(ISNUMBER(VLOOKUP(A1611,PRE,1,FALSE)),"PreAlerta",IF(ISNUMBER(VLOOKUP(A1611,POST,1,FALSE)),"PostAlerta",IF(ISNUMBER(VLOOKUP(A1611,EXCL,1,FALSE)),"Excluida","no incluido")))</f>
        <v>no incluido</v>
      </c>
    </row>
    <row r="1612" ht="15.75" customHeight="1">
      <c r="L1612" s="12" t="str">
        <f>IF(ISNUMBER(VLOOKUP(A1612,PRE,1,FALSE)),"PreAlerta",IF(ISNUMBER(VLOOKUP(A1612,POST,1,FALSE)),"PostAlerta",IF(ISNUMBER(VLOOKUP(A1612,EXCL,1,FALSE)),"Excluida","no incluido")))</f>
        <v>no incluido</v>
      </c>
    </row>
    <row r="1613" ht="15.75" customHeight="1">
      <c r="L1613" s="12" t="str">
        <f>IF(ISNUMBER(VLOOKUP(A1613,PRE,1,FALSE)),"PreAlerta",IF(ISNUMBER(VLOOKUP(A1613,POST,1,FALSE)),"PostAlerta",IF(ISNUMBER(VLOOKUP(A1613,EXCL,1,FALSE)),"Excluida","no incluido")))</f>
        <v>no incluido</v>
      </c>
    </row>
    <row r="1614" ht="15.75" customHeight="1">
      <c r="L1614" s="12" t="str">
        <f>IF(ISNUMBER(VLOOKUP(A1614,PRE,1,FALSE)),"PreAlerta",IF(ISNUMBER(VLOOKUP(A1614,POST,1,FALSE)),"PostAlerta",IF(ISNUMBER(VLOOKUP(A1614,EXCL,1,FALSE)),"Excluida","no incluido")))</f>
        <v>no incluido</v>
      </c>
    </row>
    <row r="1615" ht="15.75" customHeight="1">
      <c r="L1615" s="12" t="str">
        <f>IF(ISNUMBER(VLOOKUP(A1615,PRE,1,FALSE)),"PreAlerta",IF(ISNUMBER(VLOOKUP(A1615,POST,1,FALSE)),"PostAlerta",IF(ISNUMBER(VLOOKUP(A1615,EXCL,1,FALSE)),"Excluida","no incluido")))</f>
        <v>no incluido</v>
      </c>
    </row>
    <row r="1616" ht="15.75" customHeight="1">
      <c r="L1616" s="12" t="str">
        <f>IF(ISNUMBER(VLOOKUP(A1616,PRE,1,FALSE)),"PreAlerta",IF(ISNUMBER(VLOOKUP(A1616,POST,1,FALSE)),"PostAlerta",IF(ISNUMBER(VLOOKUP(A1616,EXCL,1,FALSE)),"Excluida","no incluido")))</f>
        <v>no incluido</v>
      </c>
    </row>
    <row r="1617" ht="15.75" customHeight="1">
      <c r="L1617" s="12" t="str">
        <f>IF(ISNUMBER(VLOOKUP(A1617,PRE,1,FALSE)),"PreAlerta",IF(ISNUMBER(VLOOKUP(A1617,POST,1,FALSE)),"PostAlerta",IF(ISNUMBER(VLOOKUP(A1617,EXCL,1,FALSE)),"Excluida","no incluido")))</f>
        <v>no incluido</v>
      </c>
    </row>
    <row r="1618" ht="15.75" customHeight="1">
      <c r="L1618" s="12" t="str">
        <f>IF(ISNUMBER(VLOOKUP(A1618,PRE,1,FALSE)),"PreAlerta",IF(ISNUMBER(VLOOKUP(A1618,POST,1,FALSE)),"PostAlerta",IF(ISNUMBER(VLOOKUP(A1618,EXCL,1,FALSE)),"Excluida","no incluido")))</f>
        <v>no incluido</v>
      </c>
    </row>
    <row r="1619" ht="15.75" customHeight="1">
      <c r="L1619" s="12" t="str">
        <f>IF(ISNUMBER(VLOOKUP(A1619,PRE,1,FALSE)),"PreAlerta",IF(ISNUMBER(VLOOKUP(A1619,POST,1,FALSE)),"PostAlerta",IF(ISNUMBER(VLOOKUP(A1619,EXCL,1,FALSE)),"Excluida","no incluido")))</f>
        <v>no incluido</v>
      </c>
    </row>
    <row r="1620" ht="15.75" customHeight="1">
      <c r="L1620" s="12" t="str">
        <f>IF(ISNUMBER(VLOOKUP(A1620,PRE,1,FALSE)),"PreAlerta",IF(ISNUMBER(VLOOKUP(A1620,POST,1,FALSE)),"PostAlerta",IF(ISNUMBER(VLOOKUP(A1620,EXCL,1,FALSE)),"Excluida","no incluido")))</f>
        <v>no incluido</v>
      </c>
    </row>
    <row r="1621" ht="15.75" customHeight="1">
      <c r="L1621" s="12" t="str">
        <f>IF(ISNUMBER(VLOOKUP(A1621,PRE,1,FALSE)),"PreAlerta",IF(ISNUMBER(VLOOKUP(A1621,POST,1,FALSE)),"PostAlerta",IF(ISNUMBER(VLOOKUP(A1621,EXCL,1,FALSE)),"Excluida","no incluido")))</f>
        <v>no incluido</v>
      </c>
    </row>
    <row r="1622" ht="15.75" customHeight="1">
      <c r="L1622" s="12" t="str">
        <f>IF(ISNUMBER(VLOOKUP(A1622,PRE,1,FALSE)),"PreAlerta",IF(ISNUMBER(VLOOKUP(A1622,POST,1,FALSE)),"PostAlerta",IF(ISNUMBER(VLOOKUP(A1622,EXCL,1,FALSE)),"Excluida","no incluido")))</f>
        <v>no incluido</v>
      </c>
    </row>
    <row r="1623" ht="15.75" customHeight="1">
      <c r="L1623" s="12" t="str">
        <f>IF(ISNUMBER(VLOOKUP(A1623,PRE,1,FALSE)),"PreAlerta",IF(ISNUMBER(VLOOKUP(A1623,POST,1,FALSE)),"PostAlerta",IF(ISNUMBER(VLOOKUP(A1623,EXCL,1,FALSE)),"Excluida","no incluido")))</f>
        <v>no incluido</v>
      </c>
    </row>
    <row r="1624" ht="15.75" customHeight="1">
      <c r="L1624" s="12" t="str">
        <f>IF(ISNUMBER(VLOOKUP(A1624,PRE,1,FALSE)),"PreAlerta",IF(ISNUMBER(VLOOKUP(A1624,POST,1,FALSE)),"PostAlerta",IF(ISNUMBER(VLOOKUP(A1624,EXCL,1,FALSE)),"Excluida","no incluido")))</f>
        <v>no incluido</v>
      </c>
    </row>
    <row r="1625" ht="15.75" customHeight="1">
      <c r="L1625" s="12" t="str">
        <f>IF(ISNUMBER(VLOOKUP(A1625,PRE,1,FALSE)),"PreAlerta",IF(ISNUMBER(VLOOKUP(A1625,POST,1,FALSE)),"PostAlerta",IF(ISNUMBER(VLOOKUP(A1625,EXCL,1,FALSE)),"Excluida","no incluido")))</f>
        <v>no incluido</v>
      </c>
    </row>
    <row r="1626" ht="15.75" customHeight="1">
      <c r="L1626" s="12" t="str">
        <f>IF(ISNUMBER(VLOOKUP(A1626,PRE,1,FALSE)),"PreAlerta",IF(ISNUMBER(VLOOKUP(A1626,POST,1,FALSE)),"PostAlerta",IF(ISNUMBER(VLOOKUP(A1626,EXCL,1,FALSE)),"Excluida","no incluido")))</f>
        <v>no incluido</v>
      </c>
    </row>
    <row r="1627" ht="15.75" customHeight="1">
      <c r="L1627" s="12" t="str">
        <f>IF(ISNUMBER(VLOOKUP(A1627,PRE,1,FALSE)),"PreAlerta",IF(ISNUMBER(VLOOKUP(A1627,POST,1,FALSE)),"PostAlerta",IF(ISNUMBER(VLOOKUP(A1627,EXCL,1,FALSE)),"Excluida","no incluido")))</f>
        <v>no incluido</v>
      </c>
    </row>
    <row r="1628" ht="15.75" customHeight="1">
      <c r="L1628" s="12" t="str">
        <f>IF(ISNUMBER(VLOOKUP(A1628,PRE,1,FALSE)),"PreAlerta",IF(ISNUMBER(VLOOKUP(A1628,POST,1,FALSE)),"PostAlerta",IF(ISNUMBER(VLOOKUP(A1628,EXCL,1,FALSE)),"Excluida","no incluido")))</f>
        <v>no incluido</v>
      </c>
    </row>
    <row r="1629" ht="15.75" customHeight="1">
      <c r="L1629" s="12" t="str">
        <f>IF(ISNUMBER(VLOOKUP(A1629,PRE,1,FALSE)),"PreAlerta",IF(ISNUMBER(VLOOKUP(A1629,POST,1,FALSE)),"PostAlerta",IF(ISNUMBER(VLOOKUP(A1629,EXCL,1,FALSE)),"Excluida","no incluido")))</f>
        <v>no incluido</v>
      </c>
    </row>
    <row r="1630" ht="15.75" customHeight="1">
      <c r="L1630" s="12" t="str">
        <f>IF(ISNUMBER(VLOOKUP(A1630,PRE,1,FALSE)),"PreAlerta",IF(ISNUMBER(VLOOKUP(A1630,POST,1,FALSE)),"PostAlerta",IF(ISNUMBER(VLOOKUP(A1630,EXCL,1,FALSE)),"Excluida","no incluido")))</f>
        <v>no incluido</v>
      </c>
    </row>
    <row r="1631" ht="15.75" customHeight="1">
      <c r="L1631" s="12" t="str">
        <f>IF(ISNUMBER(VLOOKUP(A1631,PRE,1,FALSE)),"PreAlerta",IF(ISNUMBER(VLOOKUP(A1631,POST,1,FALSE)),"PostAlerta",IF(ISNUMBER(VLOOKUP(A1631,EXCL,1,FALSE)),"Excluida","no incluido")))</f>
        <v>no incluido</v>
      </c>
    </row>
    <row r="1632" ht="15.75" customHeight="1">
      <c r="L1632" s="12" t="str">
        <f>IF(ISNUMBER(VLOOKUP(A1632,PRE,1,FALSE)),"PreAlerta",IF(ISNUMBER(VLOOKUP(A1632,POST,1,FALSE)),"PostAlerta",IF(ISNUMBER(VLOOKUP(A1632,EXCL,1,FALSE)),"Excluida","no incluido")))</f>
        <v>no incluido</v>
      </c>
    </row>
    <row r="1633" ht="15.75" customHeight="1">
      <c r="L1633" s="12" t="str">
        <f>IF(ISNUMBER(VLOOKUP(A1633,PRE,1,FALSE)),"PreAlerta",IF(ISNUMBER(VLOOKUP(A1633,POST,1,FALSE)),"PostAlerta",IF(ISNUMBER(VLOOKUP(A1633,EXCL,1,FALSE)),"Excluida","no incluido")))</f>
        <v>no incluido</v>
      </c>
    </row>
    <row r="1634" ht="15.75" customHeight="1">
      <c r="L1634" s="12" t="str">
        <f>IF(ISNUMBER(VLOOKUP(A1634,PRE,1,FALSE)),"PreAlerta",IF(ISNUMBER(VLOOKUP(A1634,POST,1,FALSE)),"PostAlerta",IF(ISNUMBER(VLOOKUP(A1634,EXCL,1,FALSE)),"Excluida","no incluido")))</f>
        <v>no incluido</v>
      </c>
    </row>
    <row r="1635" ht="15.75" customHeight="1">
      <c r="L1635" s="12" t="str">
        <f>IF(ISNUMBER(VLOOKUP(A1635,PRE,1,FALSE)),"PreAlerta",IF(ISNUMBER(VLOOKUP(A1635,POST,1,FALSE)),"PostAlerta",IF(ISNUMBER(VLOOKUP(A1635,EXCL,1,FALSE)),"Excluida","no incluido")))</f>
        <v>no incluido</v>
      </c>
    </row>
    <row r="1636" ht="15.75" customHeight="1">
      <c r="L1636" s="12" t="str">
        <f>IF(ISNUMBER(VLOOKUP(A1636,PRE,1,FALSE)),"PreAlerta",IF(ISNUMBER(VLOOKUP(A1636,POST,1,FALSE)),"PostAlerta",IF(ISNUMBER(VLOOKUP(A1636,EXCL,1,FALSE)),"Excluida","no incluido")))</f>
        <v>no incluido</v>
      </c>
    </row>
    <row r="1637" ht="15.75" customHeight="1">
      <c r="L1637" s="12" t="str">
        <f>IF(ISNUMBER(VLOOKUP(A1637,PRE,1,FALSE)),"PreAlerta",IF(ISNUMBER(VLOOKUP(A1637,POST,1,FALSE)),"PostAlerta",IF(ISNUMBER(VLOOKUP(A1637,EXCL,1,FALSE)),"Excluida","no incluido")))</f>
        <v>no incluido</v>
      </c>
    </row>
    <row r="1638" ht="15.75" customHeight="1">
      <c r="L1638" s="12" t="str">
        <f>IF(ISNUMBER(VLOOKUP(A1638,PRE,1,FALSE)),"PreAlerta",IF(ISNUMBER(VLOOKUP(A1638,POST,1,FALSE)),"PostAlerta",IF(ISNUMBER(VLOOKUP(A1638,EXCL,1,FALSE)),"Excluida","no incluido")))</f>
        <v>no incluido</v>
      </c>
    </row>
    <row r="1639" ht="15.75" customHeight="1">
      <c r="L1639" s="12" t="str">
        <f>IF(ISNUMBER(VLOOKUP(A1639,PRE,1,FALSE)),"PreAlerta",IF(ISNUMBER(VLOOKUP(A1639,POST,1,FALSE)),"PostAlerta",IF(ISNUMBER(VLOOKUP(A1639,EXCL,1,FALSE)),"Excluida","no incluido")))</f>
        <v>no incluido</v>
      </c>
    </row>
    <row r="1640" ht="15.75" customHeight="1">
      <c r="L1640" s="12" t="str">
        <f>IF(ISNUMBER(VLOOKUP(A1640,PRE,1,FALSE)),"PreAlerta",IF(ISNUMBER(VLOOKUP(A1640,POST,1,FALSE)),"PostAlerta",IF(ISNUMBER(VLOOKUP(A1640,EXCL,1,FALSE)),"Excluida","no incluido")))</f>
        <v>no incluido</v>
      </c>
    </row>
    <row r="1641" ht="15.75" customHeight="1">
      <c r="L1641" s="12" t="str">
        <f>IF(ISNUMBER(VLOOKUP(A1641,PRE,1,FALSE)),"PreAlerta",IF(ISNUMBER(VLOOKUP(A1641,POST,1,FALSE)),"PostAlerta",IF(ISNUMBER(VLOOKUP(A1641,EXCL,1,FALSE)),"Excluida","no incluido")))</f>
        <v>no incluido</v>
      </c>
    </row>
    <row r="1642" ht="15.75" customHeight="1">
      <c r="L1642" s="12" t="str">
        <f>IF(ISNUMBER(VLOOKUP(A1642,PRE,1,FALSE)),"PreAlerta",IF(ISNUMBER(VLOOKUP(A1642,POST,1,FALSE)),"PostAlerta",IF(ISNUMBER(VLOOKUP(A1642,EXCL,1,FALSE)),"Excluida","no incluido")))</f>
        <v>no incluido</v>
      </c>
    </row>
    <row r="1643" ht="15.75" customHeight="1">
      <c r="L1643" s="12" t="str">
        <f>IF(ISNUMBER(VLOOKUP(A1643,PRE,1,FALSE)),"PreAlerta",IF(ISNUMBER(VLOOKUP(A1643,POST,1,FALSE)),"PostAlerta",IF(ISNUMBER(VLOOKUP(A1643,EXCL,1,FALSE)),"Excluida","no incluido")))</f>
        <v>no incluido</v>
      </c>
    </row>
    <row r="1644" ht="15.75" customHeight="1">
      <c r="L1644" s="12" t="str">
        <f>IF(ISNUMBER(VLOOKUP(A1644,PRE,1,FALSE)),"PreAlerta",IF(ISNUMBER(VLOOKUP(A1644,POST,1,FALSE)),"PostAlerta",IF(ISNUMBER(VLOOKUP(A1644,EXCL,1,FALSE)),"Excluida","no incluido")))</f>
        <v>no incluido</v>
      </c>
    </row>
    <row r="1645" ht="15.75" customHeight="1">
      <c r="L1645" s="12" t="str">
        <f>IF(ISNUMBER(VLOOKUP(A1645,PRE,1,FALSE)),"PreAlerta",IF(ISNUMBER(VLOOKUP(A1645,POST,1,FALSE)),"PostAlerta",IF(ISNUMBER(VLOOKUP(A1645,EXCL,1,FALSE)),"Excluida","no incluido")))</f>
        <v>no incluido</v>
      </c>
    </row>
    <row r="1646" ht="15.75" customHeight="1">
      <c r="L1646" s="12" t="str">
        <f>IF(ISNUMBER(VLOOKUP(A1646,PRE,1,FALSE)),"PreAlerta",IF(ISNUMBER(VLOOKUP(A1646,POST,1,FALSE)),"PostAlerta",IF(ISNUMBER(VLOOKUP(A1646,EXCL,1,FALSE)),"Excluida","no incluido")))</f>
        <v>no incluido</v>
      </c>
    </row>
    <row r="1647" ht="15.75" customHeight="1">
      <c r="L1647" s="12" t="str">
        <f>IF(ISNUMBER(VLOOKUP(A1647,PRE,1,FALSE)),"PreAlerta",IF(ISNUMBER(VLOOKUP(A1647,POST,1,FALSE)),"PostAlerta",IF(ISNUMBER(VLOOKUP(A1647,EXCL,1,FALSE)),"Excluida","no incluido")))</f>
        <v>no incluido</v>
      </c>
    </row>
    <row r="1648" ht="15.75" customHeight="1">
      <c r="L1648" s="12" t="str">
        <f>IF(ISNUMBER(VLOOKUP(A1648,PRE,1,FALSE)),"PreAlerta",IF(ISNUMBER(VLOOKUP(A1648,POST,1,FALSE)),"PostAlerta",IF(ISNUMBER(VLOOKUP(A1648,EXCL,1,FALSE)),"Excluida","no incluido")))</f>
        <v>no incluido</v>
      </c>
    </row>
    <row r="1649" ht="15.75" customHeight="1">
      <c r="L1649" s="12" t="str">
        <f>IF(ISNUMBER(VLOOKUP(A1649,PRE,1,FALSE)),"PreAlerta",IF(ISNUMBER(VLOOKUP(A1649,POST,1,FALSE)),"PostAlerta",IF(ISNUMBER(VLOOKUP(A1649,EXCL,1,FALSE)),"Excluida","no incluido")))</f>
        <v>no incluido</v>
      </c>
    </row>
    <row r="1650" ht="15.75" customHeight="1">
      <c r="L1650" s="12" t="str">
        <f>IF(ISNUMBER(VLOOKUP(A1650,PRE,1,FALSE)),"PreAlerta",IF(ISNUMBER(VLOOKUP(A1650,POST,1,FALSE)),"PostAlerta",IF(ISNUMBER(VLOOKUP(A1650,EXCL,1,FALSE)),"Excluida","no incluido")))</f>
        <v>no incluido</v>
      </c>
    </row>
    <row r="1651" ht="15.75" customHeight="1">
      <c r="L1651" s="12" t="str">
        <f>IF(ISNUMBER(VLOOKUP(A1651,PRE,1,FALSE)),"PreAlerta",IF(ISNUMBER(VLOOKUP(A1651,POST,1,FALSE)),"PostAlerta",IF(ISNUMBER(VLOOKUP(A1651,EXCL,1,FALSE)),"Excluida","no incluido")))</f>
        <v>no incluido</v>
      </c>
    </row>
    <row r="1652" ht="15.75" customHeight="1">
      <c r="L1652" s="12" t="str">
        <f>IF(ISNUMBER(VLOOKUP(A1652,PRE,1,FALSE)),"PreAlerta",IF(ISNUMBER(VLOOKUP(A1652,POST,1,FALSE)),"PostAlerta",IF(ISNUMBER(VLOOKUP(A1652,EXCL,1,FALSE)),"Excluida","no incluido")))</f>
        <v>no incluido</v>
      </c>
    </row>
    <row r="1653" ht="15.75" customHeight="1">
      <c r="L1653" s="12" t="str">
        <f>IF(ISNUMBER(VLOOKUP(A1653,PRE,1,FALSE)),"PreAlerta",IF(ISNUMBER(VLOOKUP(A1653,POST,1,FALSE)),"PostAlerta",IF(ISNUMBER(VLOOKUP(A1653,EXCL,1,FALSE)),"Excluida","no incluido")))</f>
        <v>no incluido</v>
      </c>
    </row>
    <row r="1654" ht="15.75" customHeight="1">
      <c r="L1654" s="12" t="str">
        <f>IF(ISNUMBER(VLOOKUP(A1654,PRE,1,FALSE)),"PreAlerta",IF(ISNUMBER(VLOOKUP(A1654,POST,1,FALSE)),"PostAlerta",IF(ISNUMBER(VLOOKUP(A1654,EXCL,1,FALSE)),"Excluida","no incluido")))</f>
        <v>no incluido</v>
      </c>
    </row>
    <row r="1655" ht="15.75" customHeight="1">
      <c r="L1655" s="12" t="str">
        <f>IF(ISNUMBER(VLOOKUP(A1655,PRE,1,FALSE)),"PreAlerta",IF(ISNUMBER(VLOOKUP(A1655,POST,1,FALSE)),"PostAlerta",IF(ISNUMBER(VLOOKUP(A1655,EXCL,1,FALSE)),"Excluida","no incluido")))</f>
        <v>no incluido</v>
      </c>
    </row>
    <row r="1656" ht="15.75" customHeight="1">
      <c r="L1656" s="12" t="str">
        <f>IF(ISNUMBER(VLOOKUP(A1656,PRE,1,FALSE)),"PreAlerta",IF(ISNUMBER(VLOOKUP(A1656,POST,1,FALSE)),"PostAlerta",IF(ISNUMBER(VLOOKUP(A1656,EXCL,1,FALSE)),"Excluida","no incluido")))</f>
        <v>no incluido</v>
      </c>
    </row>
    <row r="1657" ht="15.75" customHeight="1">
      <c r="L1657" s="12" t="str">
        <f>IF(ISNUMBER(VLOOKUP(A1657,PRE,1,FALSE)),"PreAlerta",IF(ISNUMBER(VLOOKUP(A1657,POST,1,FALSE)),"PostAlerta",IF(ISNUMBER(VLOOKUP(A1657,EXCL,1,FALSE)),"Excluida","no incluido")))</f>
        <v>no incluido</v>
      </c>
    </row>
    <row r="1658" ht="15.75" customHeight="1">
      <c r="L1658" s="12" t="str">
        <f>IF(ISNUMBER(VLOOKUP(A1658,PRE,1,FALSE)),"PreAlerta",IF(ISNUMBER(VLOOKUP(A1658,POST,1,FALSE)),"PostAlerta",IF(ISNUMBER(VLOOKUP(A1658,EXCL,1,FALSE)),"Excluida","no incluido")))</f>
        <v>no incluido</v>
      </c>
    </row>
    <row r="1659" ht="15.75" customHeight="1">
      <c r="L1659" s="12" t="str">
        <f>IF(ISNUMBER(VLOOKUP(A1659,PRE,1,FALSE)),"PreAlerta",IF(ISNUMBER(VLOOKUP(A1659,POST,1,FALSE)),"PostAlerta",IF(ISNUMBER(VLOOKUP(A1659,EXCL,1,FALSE)),"Excluida","no incluido")))</f>
        <v>no incluido</v>
      </c>
    </row>
    <row r="1660" ht="15.75" customHeight="1">
      <c r="L1660" s="12" t="str">
        <f>IF(ISNUMBER(VLOOKUP(A1660,PRE,1,FALSE)),"PreAlerta",IF(ISNUMBER(VLOOKUP(A1660,POST,1,FALSE)),"PostAlerta",IF(ISNUMBER(VLOOKUP(A1660,EXCL,1,FALSE)),"Excluida","no incluido")))</f>
        <v>no incluido</v>
      </c>
    </row>
    <row r="1661" ht="15.75" customHeight="1">
      <c r="L1661" s="12" t="str">
        <f>IF(ISNUMBER(VLOOKUP(A1661,PRE,1,FALSE)),"PreAlerta",IF(ISNUMBER(VLOOKUP(A1661,POST,1,FALSE)),"PostAlerta",IF(ISNUMBER(VLOOKUP(A1661,EXCL,1,FALSE)),"Excluida","no incluido")))</f>
        <v>no incluido</v>
      </c>
    </row>
    <row r="1662" ht="15.75" customHeight="1">
      <c r="L1662" s="12" t="str">
        <f>IF(ISNUMBER(VLOOKUP(A1662,PRE,1,FALSE)),"PreAlerta",IF(ISNUMBER(VLOOKUP(A1662,POST,1,FALSE)),"PostAlerta",IF(ISNUMBER(VLOOKUP(A1662,EXCL,1,FALSE)),"Excluida","no incluido")))</f>
        <v>no incluido</v>
      </c>
    </row>
    <row r="1663" ht="15.75" customHeight="1">
      <c r="L1663" s="12" t="str">
        <f>IF(ISNUMBER(VLOOKUP(A1663,PRE,1,FALSE)),"PreAlerta",IF(ISNUMBER(VLOOKUP(A1663,POST,1,FALSE)),"PostAlerta",IF(ISNUMBER(VLOOKUP(A1663,EXCL,1,FALSE)),"Excluida","no incluido")))</f>
        <v>no incluido</v>
      </c>
    </row>
    <row r="1664" ht="15.75" customHeight="1">
      <c r="L1664" s="12" t="str">
        <f>IF(ISNUMBER(VLOOKUP(A1664,PRE,1,FALSE)),"PreAlerta",IF(ISNUMBER(VLOOKUP(A1664,POST,1,FALSE)),"PostAlerta",IF(ISNUMBER(VLOOKUP(A1664,EXCL,1,FALSE)),"Excluida","no incluido")))</f>
        <v>no incluido</v>
      </c>
    </row>
    <row r="1665" ht="15.75" customHeight="1">
      <c r="L1665" s="12" t="str">
        <f>IF(ISNUMBER(VLOOKUP(A1665,PRE,1,FALSE)),"PreAlerta",IF(ISNUMBER(VLOOKUP(A1665,POST,1,FALSE)),"PostAlerta",IF(ISNUMBER(VLOOKUP(A1665,EXCL,1,FALSE)),"Excluida","no incluido")))</f>
        <v>no incluido</v>
      </c>
    </row>
    <row r="1666" ht="15.75" customHeight="1">
      <c r="L1666" s="12" t="str">
        <f>IF(ISNUMBER(VLOOKUP(A1666,PRE,1,FALSE)),"PreAlerta",IF(ISNUMBER(VLOOKUP(A1666,POST,1,FALSE)),"PostAlerta",IF(ISNUMBER(VLOOKUP(A1666,EXCL,1,FALSE)),"Excluida","no incluido")))</f>
        <v>no incluido</v>
      </c>
    </row>
    <row r="1667" ht="15.75" customHeight="1">
      <c r="L1667" s="12" t="str">
        <f>IF(ISNUMBER(VLOOKUP(A1667,PRE,1,FALSE)),"PreAlerta",IF(ISNUMBER(VLOOKUP(A1667,POST,1,FALSE)),"PostAlerta",IF(ISNUMBER(VLOOKUP(A1667,EXCL,1,FALSE)),"Excluida","no incluido")))</f>
        <v>no incluido</v>
      </c>
    </row>
    <row r="1668" ht="15.75" customHeight="1">
      <c r="L1668" s="12" t="str">
        <f>IF(ISNUMBER(VLOOKUP(A1668,PRE,1,FALSE)),"PreAlerta",IF(ISNUMBER(VLOOKUP(A1668,POST,1,FALSE)),"PostAlerta",IF(ISNUMBER(VLOOKUP(A1668,EXCL,1,FALSE)),"Excluida","no incluido")))</f>
        <v>no incluido</v>
      </c>
    </row>
    <row r="1669" ht="15.75" customHeight="1">
      <c r="L1669" s="12" t="str">
        <f>IF(ISNUMBER(VLOOKUP(A1669,PRE,1,FALSE)),"PreAlerta",IF(ISNUMBER(VLOOKUP(A1669,POST,1,FALSE)),"PostAlerta",IF(ISNUMBER(VLOOKUP(A1669,EXCL,1,FALSE)),"Excluida","no incluido")))</f>
        <v>no incluido</v>
      </c>
    </row>
    <row r="1670" ht="15.75" customHeight="1">
      <c r="L1670" s="12" t="str">
        <f>IF(ISNUMBER(VLOOKUP(A1670,PRE,1,FALSE)),"PreAlerta",IF(ISNUMBER(VLOOKUP(A1670,POST,1,FALSE)),"PostAlerta",IF(ISNUMBER(VLOOKUP(A1670,EXCL,1,FALSE)),"Excluida","no incluido")))</f>
        <v>no incluido</v>
      </c>
    </row>
    <row r="1671" ht="15.75" customHeight="1">
      <c r="L1671" s="12" t="str">
        <f>IF(ISNUMBER(VLOOKUP(A1671,PRE,1,FALSE)),"PreAlerta",IF(ISNUMBER(VLOOKUP(A1671,POST,1,FALSE)),"PostAlerta",IF(ISNUMBER(VLOOKUP(A1671,EXCL,1,FALSE)),"Excluida","no incluido")))</f>
        <v>no incluido</v>
      </c>
    </row>
    <row r="1672" ht="15.75" customHeight="1">
      <c r="L1672" s="12" t="str">
        <f>IF(ISNUMBER(VLOOKUP(A1672,PRE,1,FALSE)),"PreAlerta",IF(ISNUMBER(VLOOKUP(A1672,POST,1,FALSE)),"PostAlerta",IF(ISNUMBER(VLOOKUP(A1672,EXCL,1,FALSE)),"Excluida","no incluido")))</f>
        <v>no incluido</v>
      </c>
    </row>
    <row r="1673" ht="15.75" customHeight="1">
      <c r="L1673" s="12" t="str">
        <f>IF(ISNUMBER(VLOOKUP(A1673,PRE,1,FALSE)),"PreAlerta",IF(ISNUMBER(VLOOKUP(A1673,POST,1,FALSE)),"PostAlerta",IF(ISNUMBER(VLOOKUP(A1673,EXCL,1,FALSE)),"Excluida","no incluido")))</f>
        <v>no incluido</v>
      </c>
    </row>
    <row r="1674" ht="15.75" customHeight="1">
      <c r="L1674" s="12" t="str">
        <f>IF(ISNUMBER(VLOOKUP(A1674,PRE,1,FALSE)),"PreAlerta",IF(ISNUMBER(VLOOKUP(A1674,POST,1,FALSE)),"PostAlerta",IF(ISNUMBER(VLOOKUP(A1674,EXCL,1,FALSE)),"Excluida","no incluido")))</f>
        <v>no incluido</v>
      </c>
    </row>
    <row r="1675" ht="15.75" customHeight="1">
      <c r="L1675" s="12" t="str">
        <f>IF(ISNUMBER(VLOOKUP(A1675,PRE,1,FALSE)),"PreAlerta",IF(ISNUMBER(VLOOKUP(A1675,POST,1,FALSE)),"PostAlerta",IF(ISNUMBER(VLOOKUP(A1675,EXCL,1,FALSE)),"Excluida","no incluido")))</f>
        <v>no incluido</v>
      </c>
    </row>
    <row r="1676" ht="15.75" customHeight="1">
      <c r="L1676" s="12" t="str">
        <f>IF(ISNUMBER(VLOOKUP(A1676,PRE,1,FALSE)),"PreAlerta",IF(ISNUMBER(VLOOKUP(A1676,POST,1,FALSE)),"PostAlerta",IF(ISNUMBER(VLOOKUP(A1676,EXCL,1,FALSE)),"Excluida","no incluido")))</f>
        <v>no incluido</v>
      </c>
    </row>
    <row r="1677" ht="15.75" customHeight="1">
      <c r="L1677" s="12" t="str">
        <f>IF(ISNUMBER(VLOOKUP(A1677,PRE,1,FALSE)),"PreAlerta",IF(ISNUMBER(VLOOKUP(A1677,POST,1,FALSE)),"PostAlerta",IF(ISNUMBER(VLOOKUP(A1677,EXCL,1,FALSE)),"Excluida","no incluido")))</f>
        <v>no incluido</v>
      </c>
    </row>
    <row r="1678" ht="15.75" customHeight="1">
      <c r="L1678" s="12" t="str">
        <f>IF(ISNUMBER(VLOOKUP(A1678,PRE,1,FALSE)),"PreAlerta",IF(ISNUMBER(VLOOKUP(A1678,POST,1,FALSE)),"PostAlerta",IF(ISNUMBER(VLOOKUP(A1678,EXCL,1,FALSE)),"Excluida","no incluido")))</f>
        <v>no incluido</v>
      </c>
    </row>
    <row r="1679" ht="15.75" customHeight="1">
      <c r="L1679" s="12" t="str">
        <f>IF(ISNUMBER(VLOOKUP(A1679,PRE,1,FALSE)),"PreAlerta",IF(ISNUMBER(VLOOKUP(A1679,POST,1,FALSE)),"PostAlerta",IF(ISNUMBER(VLOOKUP(A1679,EXCL,1,FALSE)),"Excluida","no incluido")))</f>
        <v>no incluido</v>
      </c>
    </row>
    <row r="1680" ht="15.75" customHeight="1">
      <c r="L1680" s="12" t="str">
        <f>IF(ISNUMBER(VLOOKUP(A1680,PRE,1,FALSE)),"PreAlerta",IF(ISNUMBER(VLOOKUP(A1680,POST,1,FALSE)),"PostAlerta",IF(ISNUMBER(VLOOKUP(A1680,EXCL,1,FALSE)),"Excluida","no incluido")))</f>
        <v>no incluido</v>
      </c>
    </row>
    <row r="1681" ht="15.75" customHeight="1">
      <c r="L1681" s="12" t="str">
        <f>IF(ISNUMBER(VLOOKUP(A1681,PRE,1,FALSE)),"PreAlerta",IF(ISNUMBER(VLOOKUP(A1681,POST,1,FALSE)),"PostAlerta",IF(ISNUMBER(VLOOKUP(A1681,EXCL,1,FALSE)),"Excluida","no incluido")))</f>
        <v>no incluido</v>
      </c>
    </row>
    <row r="1682" ht="15.75" customHeight="1">
      <c r="L1682" s="12" t="str">
        <f>IF(ISNUMBER(VLOOKUP(A1682,PRE,1,FALSE)),"PreAlerta",IF(ISNUMBER(VLOOKUP(A1682,POST,1,FALSE)),"PostAlerta",IF(ISNUMBER(VLOOKUP(A1682,EXCL,1,FALSE)),"Excluida","no incluido")))</f>
        <v>no incluido</v>
      </c>
    </row>
    <row r="1683" ht="15.75" customHeight="1">
      <c r="L1683" s="12" t="str">
        <f>IF(ISNUMBER(VLOOKUP(A1683,PRE,1,FALSE)),"PreAlerta",IF(ISNUMBER(VLOOKUP(A1683,POST,1,FALSE)),"PostAlerta",IF(ISNUMBER(VLOOKUP(A1683,EXCL,1,FALSE)),"Excluida","no incluido")))</f>
        <v>no incluido</v>
      </c>
    </row>
    <row r="1684" ht="15.75" customHeight="1">
      <c r="L1684" s="12" t="str">
        <f>IF(ISNUMBER(VLOOKUP(A1684,PRE,1,FALSE)),"PreAlerta",IF(ISNUMBER(VLOOKUP(A1684,POST,1,FALSE)),"PostAlerta",IF(ISNUMBER(VLOOKUP(A1684,EXCL,1,FALSE)),"Excluida","no incluido")))</f>
        <v>no incluido</v>
      </c>
    </row>
    <row r="1685" ht="15.75" customHeight="1">
      <c r="L1685" s="12" t="str">
        <f>IF(ISNUMBER(VLOOKUP(A1685,PRE,1,FALSE)),"PreAlerta",IF(ISNUMBER(VLOOKUP(A1685,POST,1,FALSE)),"PostAlerta",IF(ISNUMBER(VLOOKUP(A1685,EXCL,1,FALSE)),"Excluida","no incluido")))</f>
        <v>no incluido</v>
      </c>
    </row>
    <row r="1686" ht="15.75" customHeight="1">
      <c r="L1686" s="12" t="str">
        <f>IF(ISNUMBER(VLOOKUP(A1686,PRE,1,FALSE)),"PreAlerta",IF(ISNUMBER(VLOOKUP(A1686,POST,1,FALSE)),"PostAlerta",IF(ISNUMBER(VLOOKUP(A1686,EXCL,1,FALSE)),"Excluida","no incluido")))</f>
        <v>no incluido</v>
      </c>
    </row>
    <row r="1687" ht="15.75" customHeight="1">
      <c r="L1687" s="12" t="str">
        <f>IF(ISNUMBER(VLOOKUP(A1687,PRE,1,FALSE)),"PreAlerta",IF(ISNUMBER(VLOOKUP(A1687,POST,1,FALSE)),"PostAlerta",IF(ISNUMBER(VLOOKUP(A1687,EXCL,1,FALSE)),"Excluida","no incluido")))</f>
        <v>no incluido</v>
      </c>
    </row>
    <row r="1688" ht="15.75" customHeight="1">
      <c r="L1688" s="12" t="str">
        <f>IF(ISNUMBER(VLOOKUP(A1688,PRE,1,FALSE)),"PreAlerta",IF(ISNUMBER(VLOOKUP(A1688,POST,1,FALSE)),"PostAlerta",IF(ISNUMBER(VLOOKUP(A1688,EXCL,1,FALSE)),"Excluida","no incluido")))</f>
        <v>no incluido</v>
      </c>
    </row>
    <row r="1689" ht="15.75" customHeight="1">
      <c r="L1689" s="12" t="str">
        <f>IF(ISNUMBER(VLOOKUP(A1689,PRE,1,FALSE)),"PreAlerta",IF(ISNUMBER(VLOOKUP(A1689,POST,1,FALSE)),"PostAlerta",IF(ISNUMBER(VLOOKUP(A1689,EXCL,1,FALSE)),"Excluida","no incluido")))</f>
        <v>no incluido</v>
      </c>
    </row>
    <row r="1690" ht="15.75" customHeight="1">
      <c r="L1690" s="12" t="str">
        <f>IF(ISNUMBER(VLOOKUP(A1690,PRE,1,FALSE)),"PreAlerta",IF(ISNUMBER(VLOOKUP(A1690,POST,1,FALSE)),"PostAlerta",IF(ISNUMBER(VLOOKUP(A1690,EXCL,1,FALSE)),"Excluida","no incluido")))</f>
        <v>no incluido</v>
      </c>
    </row>
    <row r="1691" ht="15.75" customHeight="1">
      <c r="L1691" s="12" t="str">
        <f>IF(ISNUMBER(VLOOKUP(A1691,PRE,1,FALSE)),"PreAlerta",IF(ISNUMBER(VLOOKUP(A1691,POST,1,FALSE)),"PostAlerta",IF(ISNUMBER(VLOOKUP(A1691,EXCL,1,FALSE)),"Excluida","no incluido")))</f>
        <v>no incluido</v>
      </c>
    </row>
    <row r="1692" ht="15.75" customHeight="1">
      <c r="L1692" s="12" t="str">
        <f>IF(ISNUMBER(VLOOKUP(A1692,PRE,1,FALSE)),"PreAlerta",IF(ISNUMBER(VLOOKUP(A1692,POST,1,FALSE)),"PostAlerta",IF(ISNUMBER(VLOOKUP(A1692,EXCL,1,FALSE)),"Excluida","no incluido")))</f>
        <v>no incluido</v>
      </c>
    </row>
    <row r="1693" ht="15.75" customHeight="1">
      <c r="L1693" s="12" t="str">
        <f>IF(ISNUMBER(VLOOKUP(A1693,PRE,1,FALSE)),"PreAlerta",IF(ISNUMBER(VLOOKUP(A1693,POST,1,FALSE)),"PostAlerta",IF(ISNUMBER(VLOOKUP(A1693,EXCL,1,FALSE)),"Excluida","no incluido")))</f>
        <v>no incluido</v>
      </c>
    </row>
    <row r="1694" ht="15.75" customHeight="1">
      <c r="L1694" s="12" t="str">
        <f>IF(ISNUMBER(VLOOKUP(A1694,PRE,1,FALSE)),"PreAlerta",IF(ISNUMBER(VLOOKUP(A1694,POST,1,FALSE)),"PostAlerta",IF(ISNUMBER(VLOOKUP(A1694,EXCL,1,FALSE)),"Excluida","no incluido")))</f>
        <v>no incluido</v>
      </c>
    </row>
    <row r="1695" ht="15.75" customHeight="1">
      <c r="L1695" s="12" t="str">
        <f>IF(ISNUMBER(VLOOKUP(A1695,PRE,1,FALSE)),"PreAlerta",IF(ISNUMBER(VLOOKUP(A1695,POST,1,FALSE)),"PostAlerta",IF(ISNUMBER(VLOOKUP(A1695,EXCL,1,FALSE)),"Excluida","no incluido")))</f>
        <v>no incluido</v>
      </c>
    </row>
    <row r="1696" ht="15.75" customHeight="1">
      <c r="L1696" s="12" t="str">
        <f>IF(ISNUMBER(VLOOKUP(A1696,PRE,1,FALSE)),"PreAlerta",IF(ISNUMBER(VLOOKUP(A1696,POST,1,FALSE)),"PostAlerta",IF(ISNUMBER(VLOOKUP(A1696,EXCL,1,FALSE)),"Excluida","no incluido")))</f>
        <v>no incluido</v>
      </c>
    </row>
    <row r="1697" ht="15.75" customHeight="1">
      <c r="L1697" s="12" t="str">
        <f>IF(ISNUMBER(VLOOKUP(A1697,PRE,1,FALSE)),"PreAlerta",IF(ISNUMBER(VLOOKUP(A1697,POST,1,FALSE)),"PostAlerta",IF(ISNUMBER(VLOOKUP(A1697,EXCL,1,FALSE)),"Excluida","no incluido")))</f>
        <v>no incluido</v>
      </c>
    </row>
    <row r="1698" ht="15.75" customHeight="1">
      <c r="L1698" s="12" t="str">
        <f>IF(ISNUMBER(VLOOKUP(A1698,PRE,1,FALSE)),"PreAlerta",IF(ISNUMBER(VLOOKUP(A1698,POST,1,FALSE)),"PostAlerta",IF(ISNUMBER(VLOOKUP(A1698,EXCL,1,FALSE)),"Excluida","no incluido")))</f>
        <v>no incluido</v>
      </c>
    </row>
    <row r="1699" ht="15.75" customHeight="1">
      <c r="L1699" s="12" t="str">
        <f>IF(ISNUMBER(VLOOKUP(A1699,PRE,1,FALSE)),"PreAlerta",IF(ISNUMBER(VLOOKUP(A1699,POST,1,FALSE)),"PostAlerta",IF(ISNUMBER(VLOOKUP(A1699,EXCL,1,FALSE)),"Excluida","no incluido")))</f>
        <v>no incluido</v>
      </c>
    </row>
    <row r="1700" ht="15.75" customHeight="1">
      <c r="L1700" s="12" t="str">
        <f>IF(ISNUMBER(VLOOKUP(A1700,PRE,1,FALSE)),"PreAlerta",IF(ISNUMBER(VLOOKUP(A1700,POST,1,FALSE)),"PostAlerta",IF(ISNUMBER(VLOOKUP(A1700,EXCL,1,FALSE)),"Excluida","no incluido")))</f>
        <v>no incluido</v>
      </c>
    </row>
    <row r="1701" ht="15.75" customHeight="1">
      <c r="L1701" s="12" t="str">
        <f>IF(ISNUMBER(VLOOKUP(A1701,PRE,1,FALSE)),"PreAlerta",IF(ISNUMBER(VLOOKUP(A1701,POST,1,FALSE)),"PostAlerta",IF(ISNUMBER(VLOOKUP(A1701,EXCL,1,FALSE)),"Excluida","no incluido")))</f>
        <v>no incluido</v>
      </c>
    </row>
    <row r="1702" ht="15.75" customHeight="1">
      <c r="L1702" s="12" t="str">
        <f>IF(ISNUMBER(VLOOKUP(A1702,PRE,1,FALSE)),"PreAlerta",IF(ISNUMBER(VLOOKUP(A1702,POST,1,FALSE)),"PostAlerta",IF(ISNUMBER(VLOOKUP(A1702,EXCL,1,FALSE)),"Excluida","no incluido")))</f>
        <v>no incluido</v>
      </c>
    </row>
    <row r="1703" ht="15.75" customHeight="1">
      <c r="L1703" s="12" t="str">
        <f>IF(ISNUMBER(VLOOKUP(A1703,PRE,1,FALSE)),"PreAlerta",IF(ISNUMBER(VLOOKUP(A1703,POST,1,FALSE)),"PostAlerta",IF(ISNUMBER(VLOOKUP(A1703,EXCL,1,FALSE)),"Excluida","no incluido")))</f>
        <v>no incluido</v>
      </c>
    </row>
    <row r="1704" ht="15.75" customHeight="1">
      <c r="L1704" s="12" t="str">
        <f>IF(ISNUMBER(VLOOKUP(A1704,PRE,1,FALSE)),"PreAlerta",IF(ISNUMBER(VLOOKUP(A1704,POST,1,FALSE)),"PostAlerta",IF(ISNUMBER(VLOOKUP(A1704,EXCL,1,FALSE)),"Excluida","no incluido")))</f>
        <v>no incluido</v>
      </c>
    </row>
    <row r="1705" ht="15.75" customHeight="1">
      <c r="L1705" s="12" t="str">
        <f>IF(ISNUMBER(VLOOKUP(A1705,PRE,1,FALSE)),"PreAlerta",IF(ISNUMBER(VLOOKUP(A1705,POST,1,FALSE)),"PostAlerta",IF(ISNUMBER(VLOOKUP(A1705,EXCL,1,FALSE)),"Excluida","no incluido")))</f>
        <v>no incluido</v>
      </c>
    </row>
    <row r="1706" ht="15.75" customHeight="1">
      <c r="L1706" s="12" t="str">
        <f>IF(ISNUMBER(VLOOKUP(A1706,PRE,1,FALSE)),"PreAlerta",IF(ISNUMBER(VLOOKUP(A1706,POST,1,FALSE)),"PostAlerta",IF(ISNUMBER(VLOOKUP(A1706,EXCL,1,FALSE)),"Excluida","no incluido")))</f>
        <v>no incluido</v>
      </c>
    </row>
    <row r="1707" ht="15.75" customHeight="1">
      <c r="L1707" s="12" t="str">
        <f>IF(ISNUMBER(VLOOKUP(A1707,PRE,1,FALSE)),"PreAlerta",IF(ISNUMBER(VLOOKUP(A1707,POST,1,FALSE)),"PostAlerta",IF(ISNUMBER(VLOOKUP(A1707,EXCL,1,FALSE)),"Excluida","no incluido")))</f>
        <v>no incluido</v>
      </c>
    </row>
    <row r="1708" ht="15.75" customHeight="1">
      <c r="L1708" s="12" t="str">
        <f>IF(ISNUMBER(VLOOKUP(A1708,PRE,1,FALSE)),"PreAlerta",IF(ISNUMBER(VLOOKUP(A1708,POST,1,FALSE)),"PostAlerta",IF(ISNUMBER(VLOOKUP(A1708,EXCL,1,FALSE)),"Excluida","no incluido")))</f>
        <v>no incluido</v>
      </c>
    </row>
    <row r="1709" ht="15.75" customHeight="1">
      <c r="L1709" s="12" t="str">
        <f>IF(ISNUMBER(VLOOKUP(A1709,PRE,1,FALSE)),"PreAlerta",IF(ISNUMBER(VLOOKUP(A1709,POST,1,FALSE)),"PostAlerta",IF(ISNUMBER(VLOOKUP(A1709,EXCL,1,FALSE)),"Excluida","no incluido")))</f>
        <v>no incluido</v>
      </c>
    </row>
    <row r="1710" ht="15.75" customHeight="1">
      <c r="L1710" s="12" t="str">
        <f>IF(ISNUMBER(VLOOKUP(A1710,PRE,1,FALSE)),"PreAlerta",IF(ISNUMBER(VLOOKUP(A1710,POST,1,FALSE)),"PostAlerta",IF(ISNUMBER(VLOOKUP(A1710,EXCL,1,FALSE)),"Excluida","no incluido")))</f>
        <v>no incluido</v>
      </c>
    </row>
    <row r="1711" ht="15.75" customHeight="1">
      <c r="L1711" s="12" t="str">
        <f>IF(ISNUMBER(VLOOKUP(A1711,PRE,1,FALSE)),"PreAlerta",IF(ISNUMBER(VLOOKUP(A1711,POST,1,FALSE)),"PostAlerta",IF(ISNUMBER(VLOOKUP(A1711,EXCL,1,FALSE)),"Excluida","no incluido")))</f>
        <v>no incluido</v>
      </c>
    </row>
    <row r="1712" ht="15.75" customHeight="1">
      <c r="L1712" s="12" t="str">
        <f>IF(ISNUMBER(VLOOKUP(A1712,PRE,1,FALSE)),"PreAlerta",IF(ISNUMBER(VLOOKUP(A1712,POST,1,FALSE)),"PostAlerta",IF(ISNUMBER(VLOOKUP(A1712,EXCL,1,FALSE)),"Excluida","no incluido")))</f>
        <v>no incluido</v>
      </c>
    </row>
    <row r="1713" ht="15.75" customHeight="1">
      <c r="L1713" s="12" t="str">
        <f>IF(ISNUMBER(VLOOKUP(A1713,PRE,1,FALSE)),"PreAlerta",IF(ISNUMBER(VLOOKUP(A1713,POST,1,FALSE)),"PostAlerta",IF(ISNUMBER(VLOOKUP(A1713,EXCL,1,FALSE)),"Excluida","no incluido")))</f>
        <v>no incluido</v>
      </c>
    </row>
    <row r="1714" ht="15.75" customHeight="1">
      <c r="L1714" s="12" t="str">
        <f>IF(ISNUMBER(VLOOKUP(A1714,PRE,1,FALSE)),"PreAlerta",IF(ISNUMBER(VLOOKUP(A1714,POST,1,FALSE)),"PostAlerta",IF(ISNUMBER(VLOOKUP(A1714,EXCL,1,FALSE)),"Excluida","no incluido")))</f>
        <v>no incluido</v>
      </c>
    </row>
    <row r="1715" ht="15.75" customHeight="1">
      <c r="L1715" s="12" t="str">
        <f>IF(ISNUMBER(VLOOKUP(A1715,PRE,1,FALSE)),"PreAlerta",IF(ISNUMBER(VLOOKUP(A1715,POST,1,FALSE)),"PostAlerta",IF(ISNUMBER(VLOOKUP(A1715,EXCL,1,FALSE)),"Excluida","no incluido")))</f>
        <v>no incluido</v>
      </c>
    </row>
    <row r="1716" ht="15.75" customHeight="1">
      <c r="L1716" s="12" t="str">
        <f>IF(ISNUMBER(VLOOKUP(A1716,PRE,1,FALSE)),"PreAlerta",IF(ISNUMBER(VLOOKUP(A1716,POST,1,FALSE)),"PostAlerta",IF(ISNUMBER(VLOOKUP(A1716,EXCL,1,FALSE)),"Excluida","no incluido")))</f>
        <v>no incluido</v>
      </c>
    </row>
    <row r="1717" ht="15.75" customHeight="1">
      <c r="L1717" s="12" t="str">
        <f>IF(ISNUMBER(VLOOKUP(A1717,PRE,1,FALSE)),"PreAlerta",IF(ISNUMBER(VLOOKUP(A1717,POST,1,FALSE)),"PostAlerta",IF(ISNUMBER(VLOOKUP(A1717,EXCL,1,FALSE)),"Excluida","no incluido")))</f>
        <v>no incluido</v>
      </c>
    </row>
    <row r="1718" ht="15.75" customHeight="1">
      <c r="L1718" s="12" t="str">
        <f>IF(ISNUMBER(VLOOKUP(A1718,PRE,1,FALSE)),"PreAlerta",IF(ISNUMBER(VLOOKUP(A1718,POST,1,FALSE)),"PostAlerta",IF(ISNUMBER(VLOOKUP(A1718,EXCL,1,FALSE)),"Excluida","no incluido")))</f>
        <v>no incluido</v>
      </c>
    </row>
    <row r="1719" ht="15.75" customHeight="1">
      <c r="L1719" s="12" t="str">
        <f>IF(ISNUMBER(VLOOKUP(A1719,PRE,1,FALSE)),"PreAlerta",IF(ISNUMBER(VLOOKUP(A1719,POST,1,FALSE)),"PostAlerta",IF(ISNUMBER(VLOOKUP(A1719,EXCL,1,FALSE)),"Excluida","no incluido")))</f>
        <v>no incluido</v>
      </c>
    </row>
    <row r="1720" ht="15.75" customHeight="1">
      <c r="L1720" s="12" t="str">
        <f>IF(ISNUMBER(VLOOKUP(A1720,PRE,1,FALSE)),"PreAlerta",IF(ISNUMBER(VLOOKUP(A1720,POST,1,FALSE)),"PostAlerta",IF(ISNUMBER(VLOOKUP(A1720,EXCL,1,FALSE)),"Excluida","no incluido")))</f>
        <v>no incluido</v>
      </c>
    </row>
    <row r="1721" ht="15.75" customHeight="1">
      <c r="L1721" s="12" t="str">
        <f>IF(ISNUMBER(VLOOKUP(A1721,PRE,1,FALSE)),"PreAlerta",IF(ISNUMBER(VLOOKUP(A1721,POST,1,FALSE)),"PostAlerta",IF(ISNUMBER(VLOOKUP(A1721,EXCL,1,FALSE)),"Excluida","no incluido")))</f>
        <v>no incluido</v>
      </c>
    </row>
    <row r="1722" ht="15.75" customHeight="1">
      <c r="L1722" s="12" t="str">
        <f>IF(ISNUMBER(VLOOKUP(A1722,PRE,1,FALSE)),"PreAlerta",IF(ISNUMBER(VLOOKUP(A1722,POST,1,FALSE)),"PostAlerta",IF(ISNUMBER(VLOOKUP(A1722,EXCL,1,FALSE)),"Excluida","no incluido")))</f>
        <v>no incluido</v>
      </c>
    </row>
    <row r="1723" ht="15.75" customHeight="1">
      <c r="L1723" s="12" t="str">
        <f>IF(ISNUMBER(VLOOKUP(A1723,PRE,1,FALSE)),"PreAlerta",IF(ISNUMBER(VLOOKUP(A1723,POST,1,FALSE)),"PostAlerta",IF(ISNUMBER(VLOOKUP(A1723,EXCL,1,FALSE)),"Excluida","no incluido")))</f>
        <v>no incluido</v>
      </c>
    </row>
    <row r="1724" ht="15.75" customHeight="1">
      <c r="L1724" s="12" t="str">
        <f>IF(ISNUMBER(VLOOKUP(A1724,PRE,1,FALSE)),"PreAlerta",IF(ISNUMBER(VLOOKUP(A1724,POST,1,FALSE)),"PostAlerta",IF(ISNUMBER(VLOOKUP(A1724,EXCL,1,FALSE)),"Excluida","no incluido")))</f>
        <v>no incluido</v>
      </c>
    </row>
    <row r="1725" ht="15.75" customHeight="1">
      <c r="L1725" s="12" t="str">
        <f>IF(ISNUMBER(VLOOKUP(A1725,PRE,1,FALSE)),"PreAlerta",IF(ISNUMBER(VLOOKUP(A1725,POST,1,FALSE)),"PostAlerta",IF(ISNUMBER(VLOOKUP(A1725,EXCL,1,FALSE)),"Excluida","no incluido")))</f>
        <v>no incluido</v>
      </c>
    </row>
    <row r="1726" ht="15.75" customHeight="1">
      <c r="L1726" s="12" t="str">
        <f>IF(ISNUMBER(VLOOKUP(A1726,PRE,1,FALSE)),"PreAlerta",IF(ISNUMBER(VLOOKUP(A1726,POST,1,FALSE)),"PostAlerta",IF(ISNUMBER(VLOOKUP(A1726,EXCL,1,FALSE)),"Excluida","no incluido")))</f>
        <v>no incluido</v>
      </c>
    </row>
    <row r="1727" ht="15.75" customHeight="1">
      <c r="L1727" s="12" t="str">
        <f>IF(ISNUMBER(VLOOKUP(A1727,PRE,1,FALSE)),"PreAlerta",IF(ISNUMBER(VLOOKUP(A1727,POST,1,FALSE)),"PostAlerta",IF(ISNUMBER(VLOOKUP(A1727,EXCL,1,FALSE)),"Excluida","no incluido")))</f>
        <v>no incluido</v>
      </c>
    </row>
    <row r="1728" ht="15.75" customHeight="1">
      <c r="L1728" s="12" t="str">
        <f>IF(ISNUMBER(VLOOKUP(A1728,PRE,1,FALSE)),"PreAlerta",IF(ISNUMBER(VLOOKUP(A1728,POST,1,FALSE)),"PostAlerta",IF(ISNUMBER(VLOOKUP(A1728,EXCL,1,FALSE)),"Excluida","no incluido")))</f>
        <v>no incluido</v>
      </c>
    </row>
    <row r="1729" ht="15.75" customHeight="1">
      <c r="L1729" s="12" t="str">
        <f>IF(ISNUMBER(VLOOKUP(A1729,PRE,1,FALSE)),"PreAlerta",IF(ISNUMBER(VLOOKUP(A1729,POST,1,FALSE)),"PostAlerta",IF(ISNUMBER(VLOOKUP(A1729,EXCL,1,FALSE)),"Excluida","no incluido")))</f>
        <v>no incluido</v>
      </c>
    </row>
    <row r="1730" ht="15.75" customHeight="1">
      <c r="L1730" s="12" t="str">
        <f>IF(ISNUMBER(VLOOKUP(A1730,PRE,1,FALSE)),"PreAlerta",IF(ISNUMBER(VLOOKUP(A1730,POST,1,FALSE)),"PostAlerta",IF(ISNUMBER(VLOOKUP(A1730,EXCL,1,FALSE)),"Excluida","no incluido")))</f>
        <v>no incluido</v>
      </c>
    </row>
    <row r="1731" ht="15.75" customHeight="1">
      <c r="L1731" s="12" t="str">
        <f>IF(ISNUMBER(VLOOKUP(A1731,PRE,1,FALSE)),"PreAlerta",IF(ISNUMBER(VLOOKUP(A1731,POST,1,FALSE)),"PostAlerta",IF(ISNUMBER(VLOOKUP(A1731,EXCL,1,FALSE)),"Excluida","no incluido")))</f>
        <v>no incluido</v>
      </c>
    </row>
    <row r="1732" ht="15.75" customHeight="1">
      <c r="L1732" s="12" t="str">
        <f>IF(ISNUMBER(VLOOKUP(A1732,PRE,1,FALSE)),"PreAlerta",IF(ISNUMBER(VLOOKUP(A1732,POST,1,FALSE)),"PostAlerta",IF(ISNUMBER(VLOOKUP(A1732,EXCL,1,FALSE)),"Excluida","no incluido")))</f>
        <v>no incluido</v>
      </c>
    </row>
    <row r="1733" ht="15.75" customHeight="1">
      <c r="L1733" s="12" t="str">
        <f>IF(ISNUMBER(VLOOKUP(A1733,PRE,1,FALSE)),"PreAlerta",IF(ISNUMBER(VLOOKUP(A1733,POST,1,FALSE)),"PostAlerta",IF(ISNUMBER(VLOOKUP(A1733,EXCL,1,FALSE)),"Excluida","no incluido")))</f>
        <v>no incluido</v>
      </c>
    </row>
    <row r="1734" ht="15.75" customHeight="1">
      <c r="L1734" s="12" t="str">
        <f>IF(ISNUMBER(VLOOKUP(A1734,PRE,1,FALSE)),"PreAlerta",IF(ISNUMBER(VLOOKUP(A1734,POST,1,FALSE)),"PostAlerta",IF(ISNUMBER(VLOOKUP(A1734,EXCL,1,FALSE)),"Excluida","no incluido")))</f>
        <v>no incluido</v>
      </c>
    </row>
    <row r="1735" ht="15.75" customHeight="1">
      <c r="L1735" s="12" t="str">
        <f>IF(ISNUMBER(VLOOKUP(A1735,PRE,1,FALSE)),"PreAlerta",IF(ISNUMBER(VLOOKUP(A1735,POST,1,FALSE)),"PostAlerta",IF(ISNUMBER(VLOOKUP(A1735,EXCL,1,FALSE)),"Excluida","no incluido")))</f>
        <v>no incluido</v>
      </c>
    </row>
    <row r="1736" ht="15.75" customHeight="1">
      <c r="L1736" s="12" t="str">
        <f>IF(ISNUMBER(VLOOKUP(A1736,PRE,1,FALSE)),"PreAlerta",IF(ISNUMBER(VLOOKUP(A1736,POST,1,FALSE)),"PostAlerta",IF(ISNUMBER(VLOOKUP(A1736,EXCL,1,FALSE)),"Excluida","no incluido")))</f>
        <v>no incluido</v>
      </c>
    </row>
    <row r="1737" ht="15.75" customHeight="1">
      <c r="L1737" s="12" t="str">
        <f>IF(ISNUMBER(VLOOKUP(A1737,PRE,1,FALSE)),"PreAlerta",IF(ISNUMBER(VLOOKUP(A1737,POST,1,FALSE)),"PostAlerta",IF(ISNUMBER(VLOOKUP(A1737,EXCL,1,FALSE)),"Excluida","no incluido")))</f>
        <v>no incluido</v>
      </c>
    </row>
    <row r="1738" ht="15.75" customHeight="1">
      <c r="L1738" s="12" t="str">
        <f>IF(ISNUMBER(VLOOKUP(A1738,PRE,1,FALSE)),"PreAlerta",IF(ISNUMBER(VLOOKUP(A1738,POST,1,FALSE)),"PostAlerta",IF(ISNUMBER(VLOOKUP(A1738,EXCL,1,FALSE)),"Excluida","no incluido")))</f>
        <v>no incluido</v>
      </c>
    </row>
    <row r="1739" ht="15.75" customHeight="1">
      <c r="L1739" s="12" t="str">
        <f>IF(ISNUMBER(VLOOKUP(A1739,PRE,1,FALSE)),"PreAlerta",IF(ISNUMBER(VLOOKUP(A1739,POST,1,FALSE)),"PostAlerta",IF(ISNUMBER(VLOOKUP(A1739,EXCL,1,FALSE)),"Excluida","no incluido")))</f>
        <v>no incluido</v>
      </c>
    </row>
    <row r="1740" ht="15.75" customHeight="1">
      <c r="L1740" s="12" t="str">
        <f>IF(ISNUMBER(VLOOKUP(A1740,PRE,1,FALSE)),"PreAlerta",IF(ISNUMBER(VLOOKUP(A1740,POST,1,FALSE)),"PostAlerta",IF(ISNUMBER(VLOOKUP(A1740,EXCL,1,FALSE)),"Excluida","no incluido")))</f>
        <v>no incluido</v>
      </c>
    </row>
    <row r="1741" ht="15.75" customHeight="1">
      <c r="L1741" s="12" t="str">
        <f>IF(ISNUMBER(VLOOKUP(A1741,PRE,1,FALSE)),"PreAlerta",IF(ISNUMBER(VLOOKUP(A1741,POST,1,FALSE)),"PostAlerta",IF(ISNUMBER(VLOOKUP(A1741,EXCL,1,FALSE)),"Excluida","no incluido")))</f>
        <v>no incluido</v>
      </c>
    </row>
    <row r="1742" ht="15.75" customHeight="1">
      <c r="L1742" s="12" t="str">
        <f>IF(ISNUMBER(VLOOKUP(A1742,PRE,1,FALSE)),"PreAlerta",IF(ISNUMBER(VLOOKUP(A1742,POST,1,FALSE)),"PostAlerta",IF(ISNUMBER(VLOOKUP(A1742,EXCL,1,FALSE)),"Excluida","no incluido")))</f>
        <v>no incluido</v>
      </c>
    </row>
    <row r="1743" ht="15.75" customHeight="1">
      <c r="L1743" s="12" t="str">
        <f>IF(ISNUMBER(VLOOKUP(A1743,PRE,1,FALSE)),"PreAlerta",IF(ISNUMBER(VLOOKUP(A1743,POST,1,FALSE)),"PostAlerta",IF(ISNUMBER(VLOOKUP(A1743,EXCL,1,FALSE)),"Excluida","no incluido")))</f>
        <v>no incluido</v>
      </c>
    </row>
    <row r="1744" ht="15.75" customHeight="1">
      <c r="L1744" s="12" t="str">
        <f>IF(ISNUMBER(VLOOKUP(A1744,PRE,1,FALSE)),"PreAlerta",IF(ISNUMBER(VLOOKUP(A1744,POST,1,FALSE)),"PostAlerta",IF(ISNUMBER(VLOOKUP(A1744,EXCL,1,FALSE)),"Excluida","no incluido")))</f>
        <v>no incluido</v>
      </c>
    </row>
    <row r="1745" ht="15.75" customHeight="1">
      <c r="L1745" s="12" t="str">
        <f>IF(ISNUMBER(VLOOKUP(A1745,PRE,1,FALSE)),"PreAlerta",IF(ISNUMBER(VLOOKUP(A1745,POST,1,FALSE)),"PostAlerta",IF(ISNUMBER(VLOOKUP(A1745,EXCL,1,FALSE)),"Excluida","no incluido")))</f>
        <v>no incluido</v>
      </c>
    </row>
    <row r="1746" ht="15.75" customHeight="1">
      <c r="L1746" s="12" t="str">
        <f>IF(ISNUMBER(VLOOKUP(A1746,PRE,1,FALSE)),"PreAlerta",IF(ISNUMBER(VLOOKUP(A1746,POST,1,FALSE)),"PostAlerta",IF(ISNUMBER(VLOOKUP(A1746,EXCL,1,FALSE)),"Excluida","no incluido")))</f>
        <v>no incluido</v>
      </c>
    </row>
    <row r="1747" ht="15.75" customHeight="1">
      <c r="L1747" s="12" t="str">
        <f>IF(ISNUMBER(VLOOKUP(A1747,PRE,1,FALSE)),"PreAlerta",IF(ISNUMBER(VLOOKUP(A1747,POST,1,FALSE)),"PostAlerta",IF(ISNUMBER(VLOOKUP(A1747,EXCL,1,FALSE)),"Excluida","no incluido")))</f>
        <v>no incluido</v>
      </c>
    </row>
    <row r="1748" ht="15.75" customHeight="1">
      <c r="L1748" s="12" t="str">
        <f>IF(ISNUMBER(VLOOKUP(A1748,PRE,1,FALSE)),"PreAlerta",IF(ISNUMBER(VLOOKUP(A1748,POST,1,FALSE)),"PostAlerta",IF(ISNUMBER(VLOOKUP(A1748,EXCL,1,FALSE)),"Excluida","no incluido")))</f>
        <v>no incluido</v>
      </c>
    </row>
    <row r="1749" ht="15.75" customHeight="1">
      <c r="L1749" s="12" t="str">
        <f>IF(ISNUMBER(VLOOKUP(A1749,PRE,1,FALSE)),"PreAlerta",IF(ISNUMBER(VLOOKUP(A1749,POST,1,FALSE)),"PostAlerta",IF(ISNUMBER(VLOOKUP(A1749,EXCL,1,FALSE)),"Excluida","no incluido")))</f>
        <v>no incluido</v>
      </c>
    </row>
    <row r="1750" ht="15.75" customHeight="1">
      <c r="L1750" s="12" t="str">
        <f>IF(ISNUMBER(VLOOKUP(A1750,PRE,1,FALSE)),"PreAlerta",IF(ISNUMBER(VLOOKUP(A1750,POST,1,FALSE)),"PostAlerta",IF(ISNUMBER(VLOOKUP(A1750,EXCL,1,FALSE)),"Excluida","no incluido")))</f>
        <v>no incluido</v>
      </c>
    </row>
    <row r="1751" ht="15.75" customHeight="1">
      <c r="L1751" s="12" t="str">
        <f>IF(ISNUMBER(VLOOKUP(A1751,PRE,1,FALSE)),"PreAlerta",IF(ISNUMBER(VLOOKUP(A1751,POST,1,FALSE)),"PostAlerta",IF(ISNUMBER(VLOOKUP(A1751,EXCL,1,FALSE)),"Excluida","no incluido")))</f>
        <v>no incluido</v>
      </c>
    </row>
    <row r="1752" ht="15.75" customHeight="1">
      <c r="L1752" s="12" t="str">
        <f>IF(ISNUMBER(VLOOKUP(A1752,PRE,1,FALSE)),"PreAlerta",IF(ISNUMBER(VLOOKUP(A1752,POST,1,FALSE)),"PostAlerta",IF(ISNUMBER(VLOOKUP(A1752,EXCL,1,FALSE)),"Excluida","no incluido")))</f>
        <v>no incluido</v>
      </c>
    </row>
    <row r="1753" ht="15.75" customHeight="1">
      <c r="L1753" s="12" t="str">
        <f>IF(ISNUMBER(VLOOKUP(A1753,PRE,1,FALSE)),"PreAlerta",IF(ISNUMBER(VLOOKUP(A1753,POST,1,FALSE)),"PostAlerta",IF(ISNUMBER(VLOOKUP(A1753,EXCL,1,FALSE)),"Excluida","no incluido")))</f>
        <v>no incluido</v>
      </c>
    </row>
    <row r="1754" ht="15.75" customHeight="1">
      <c r="L1754" s="12" t="str">
        <f>IF(ISNUMBER(VLOOKUP(A1754,PRE,1,FALSE)),"PreAlerta",IF(ISNUMBER(VLOOKUP(A1754,POST,1,FALSE)),"PostAlerta",IF(ISNUMBER(VLOOKUP(A1754,EXCL,1,FALSE)),"Excluida","no incluido")))</f>
        <v>no incluido</v>
      </c>
    </row>
    <row r="1755" ht="15.75" customHeight="1">
      <c r="L1755" s="12" t="str">
        <f>IF(ISNUMBER(VLOOKUP(A1755,PRE,1,FALSE)),"PreAlerta",IF(ISNUMBER(VLOOKUP(A1755,POST,1,FALSE)),"PostAlerta",IF(ISNUMBER(VLOOKUP(A1755,EXCL,1,FALSE)),"Excluida","no incluido")))</f>
        <v>no incluido</v>
      </c>
    </row>
    <row r="1756" ht="15.75" customHeight="1">
      <c r="L1756" s="12" t="str">
        <f>IF(ISNUMBER(VLOOKUP(A1756,PRE,1,FALSE)),"PreAlerta",IF(ISNUMBER(VLOOKUP(A1756,POST,1,FALSE)),"PostAlerta",IF(ISNUMBER(VLOOKUP(A1756,EXCL,1,FALSE)),"Excluida","no incluido")))</f>
        <v>no incluido</v>
      </c>
    </row>
    <row r="1757" ht="15.75" customHeight="1">
      <c r="L1757" s="12" t="str">
        <f>IF(ISNUMBER(VLOOKUP(A1757,PRE,1,FALSE)),"PreAlerta",IF(ISNUMBER(VLOOKUP(A1757,POST,1,FALSE)),"PostAlerta",IF(ISNUMBER(VLOOKUP(A1757,EXCL,1,FALSE)),"Excluida","no incluido")))</f>
        <v>no incluido</v>
      </c>
    </row>
    <row r="1758" ht="15.75" customHeight="1">
      <c r="L1758" s="12" t="str">
        <f>IF(ISNUMBER(VLOOKUP(A1758,PRE,1,FALSE)),"PreAlerta",IF(ISNUMBER(VLOOKUP(A1758,POST,1,FALSE)),"PostAlerta",IF(ISNUMBER(VLOOKUP(A1758,EXCL,1,FALSE)),"Excluida","no incluido")))</f>
        <v>no incluido</v>
      </c>
    </row>
    <row r="1759" ht="15.75" customHeight="1">
      <c r="L1759" s="12" t="str">
        <f>IF(ISNUMBER(VLOOKUP(A1759,PRE,1,FALSE)),"PreAlerta",IF(ISNUMBER(VLOOKUP(A1759,POST,1,FALSE)),"PostAlerta",IF(ISNUMBER(VLOOKUP(A1759,EXCL,1,FALSE)),"Excluida","no incluido")))</f>
        <v>no incluido</v>
      </c>
    </row>
    <row r="1760" ht="15.75" customHeight="1">
      <c r="L1760" s="12" t="str">
        <f>IF(ISNUMBER(VLOOKUP(A1760,PRE,1,FALSE)),"PreAlerta",IF(ISNUMBER(VLOOKUP(A1760,POST,1,FALSE)),"PostAlerta",IF(ISNUMBER(VLOOKUP(A1760,EXCL,1,FALSE)),"Excluida","no incluido")))</f>
        <v>no incluido</v>
      </c>
    </row>
    <row r="1761" ht="15.75" customHeight="1">
      <c r="L1761" s="12" t="str">
        <f>IF(ISNUMBER(VLOOKUP(A1761,PRE,1,FALSE)),"PreAlerta",IF(ISNUMBER(VLOOKUP(A1761,POST,1,FALSE)),"PostAlerta",IF(ISNUMBER(VLOOKUP(A1761,EXCL,1,FALSE)),"Excluida","no incluido")))</f>
        <v>no incluido</v>
      </c>
    </row>
    <row r="1762" ht="15.75" customHeight="1">
      <c r="L1762" s="12" t="str">
        <f>IF(ISNUMBER(VLOOKUP(A1762,PRE,1,FALSE)),"PreAlerta",IF(ISNUMBER(VLOOKUP(A1762,POST,1,FALSE)),"PostAlerta",IF(ISNUMBER(VLOOKUP(A1762,EXCL,1,FALSE)),"Excluida","no incluido")))</f>
        <v>no incluido</v>
      </c>
    </row>
    <row r="1763" ht="15.75" customHeight="1">
      <c r="L1763" s="12" t="str">
        <f>IF(ISNUMBER(VLOOKUP(A1763,PRE,1,FALSE)),"PreAlerta",IF(ISNUMBER(VLOOKUP(A1763,POST,1,FALSE)),"PostAlerta",IF(ISNUMBER(VLOOKUP(A1763,EXCL,1,FALSE)),"Excluida","no incluido")))</f>
        <v>no incluido</v>
      </c>
    </row>
    <row r="1764" ht="15.75" customHeight="1">
      <c r="L1764" s="12" t="str">
        <f>IF(ISNUMBER(VLOOKUP(A1764,PRE,1,FALSE)),"PreAlerta",IF(ISNUMBER(VLOOKUP(A1764,POST,1,FALSE)),"PostAlerta",IF(ISNUMBER(VLOOKUP(A1764,EXCL,1,FALSE)),"Excluida","no incluido")))</f>
        <v>no incluido</v>
      </c>
    </row>
    <row r="1765" ht="15.75" customHeight="1">
      <c r="L1765" s="12" t="str">
        <f>IF(ISNUMBER(VLOOKUP(A1765,PRE,1,FALSE)),"PreAlerta",IF(ISNUMBER(VLOOKUP(A1765,POST,1,FALSE)),"PostAlerta",IF(ISNUMBER(VLOOKUP(A1765,EXCL,1,FALSE)),"Excluida","no incluido")))</f>
        <v>no incluido</v>
      </c>
    </row>
    <row r="1766" ht="15.75" customHeight="1">
      <c r="L1766" s="12" t="str">
        <f>IF(ISNUMBER(VLOOKUP(A1766,PRE,1,FALSE)),"PreAlerta",IF(ISNUMBER(VLOOKUP(A1766,POST,1,FALSE)),"PostAlerta",IF(ISNUMBER(VLOOKUP(A1766,EXCL,1,FALSE)),"Excluida","no incluido")))</f>
        <v>no incluido</v>
      </c>
    </row>
    <row r="1767" ht="15.75" customHeight="1">
      <c r="L1767" s="12" t="str">
        <f>IF(ISNUMBER(VLOOKUP(A1767,PRE,1,FALSE)),"PreAlerta",IF(ISNUMBER(VLOOKUP(A1767,POST,1,FALSE)),"PostAlerta",IF(ISNUMBER(VLOOKUP(A1767,EXCL,1,FALSE)),"Excluida","no incluido")))</f>
        <v>no incluido</v>
      </c>
    </row>
    <row r="1768" ht="15.75" customHeight="1">
      <c r="L1768" s="12" t="str">
        <f>IF(ISNUMBER(VLOOKUP(A1768,PRE,1,FALSE)),"PreAlerta",IF(ISNUMBER(VLOOKUP(A1768,POST,1,FALSE)),"PostAlerta",IF(ISNUMBER(VLOOKUP(A1768,EXCL,1,FALSE)),"Excluida","no incluido")))</f>
        <v>no incluido</v>
      </c>
    </row>
    <row r="1769" ht="15.75" customHeight="1">
      <c r="L1769" s="12" t="str">
        <f>IF(ISNUMBER(VLOOKUP(A1769,PRE,1,FALSE)),"PreAlerta",IF(ISNUMBER(VLOOKUP(A1769,POST,1,FALSE)),"PostAlerta",IF(ISNUMBER(VLOOKUP(A1769,EXCL,1,FALSE)),"Excluida","no incluido")))</f>
        <v>no incluido</v>
      </c>
    </row>
    <row r="1770" ht="15.75" customHeight="1">
      <c r="L1770" s="12" t="str">
        <f>IF(ISNUMBER(VLOOKUP(A1770,PRE,1,FALSE)),"PreAlerta",IF(ISNUMBER(VLOOKUP(A1770,POST,1,FALSE)),"PostAlerta",IF(ISNUMBER(VLOOKUP(A1770,EXCL,1,FALSE)),"Excluida","no incluido")))</f>
        <v>no incluido</v>
      </c>
    </row>
    <row r="1771" ht="15.75" customHeight="1">
      <c r="L1771" s="12" t="str">
        <f>IF(ISNUMBER(VLOOKUP(A1771,PRE,1,FALSE)),"PreAlerta",IF(ISNUMBER(VLOOKUP(A1771,POST,1,FALSE)),"PostAlerta",IF(ISNUMBER(VLOOKUP(A1771,EXCL,1,FALSE)),"Excluida","no incluido")))</f>
        <v>no incluido</v>
      </c>
    </row>
    <row r="1772" ht="15.75" customHeight="1">
      <c r="L1772" s="12" t="str">
        <f>IF(ISNUMBER(VLOOKUP(A1772,PRE,1,FALSE)),"PreAlerta",IF(ISNUMBER(VLOOKUP(A1772,POST,1,FALSE)),"PostAlerta",IF(ISNUMBER(VLOOKUP(A1772,EXCL,1,FALSE)),"Excluida","no incluido")))</f>
        <v>no incluido</v>
      </c>
    </row>
    <row r="1773" ht="15.75" customHeight="1">
      <c r="L1773" s="12" t="str">
        <f>IF(ISNUMBER(VLOOKUP(A1773,PRE,1,FALSE)),"PreAlerta",IF(ISNUMBER(VLOOKUP(A1773,POST,1,FALSE)),"PostAlerta",IF(ISNUMBER(VLOOKUP(A1773,EXCL,1,FALSE)),"Excluida","no incluido")))</f>
        <v>no incluido</v>
      </c>
    </row>
    <row r="1774" ht="15.75" customHeight="1">
      <c r="L1774" s="12" t="str">
        <f>IF(ISNUMBER(VLOOKUP(A1774,PRE,1,FALSE)),"PreAlerta",IF(ISNUMBER(VLOOKUP(A1774,POST,1,FALSE)),"PostAlerta",IF(ISNUMBER(VLOOKUP(A1774,EXCL,1,FALSE)),"Excluida","no incluido")))</f>
        <v>no incluido</v>
      </c>
    </row>
    <row r="1775" ht="15.75" customHeight="1">
      <c r="L1775" s="12" t="str">
        <f>IF(ISNUMBER(VLOOKUP(A1775,PRE,1,FALSE)),"PreAlerta",IF(ISNUMBER(VLOOKUP(A1775,POST,1,FALSE)),"PostAlerta",IF(ISNUMBER(VLOOKUP(A1775,EXCL,1,FALSE)),"Excluida","no incluido")))</f>
        <v>no incluido</v>
      </c>
    </row>
    <row r="1776" ht="15.75" customHeight="1">
      <c r="L1776" s="12" t="str">
        <f>IF(ISNUMBER(VLOOKUP(A1776,PRE,1,FALSE)),"PreAlerta",IF(ISNUMBER(VLOOKUP(A1776,POST,1,FALSE)),"PostAlerta",IF(ISNUMBER(VLOOKUP(A1776,EXCL,1,FALSE)),"Excluida","no incluido")))</f>
        <v>no incluido</v>
      </c>
    </row>
    <row r="1777" ht="15.75" customHeight="1">
      <c r="L1777" s="12" t="str">
        <f>IF(ISNUMBER(VLOOKUP(A1777,PRE,1,FALSE)),"PreAlerta",IF(ISNUMBER(VLOOKUP(A1777,POST,1,FALSE)),"PostAlerta",IF(ISNUMBER(VLOOKUP(A1777,EXCL,1,FALSE)),"Excluida","no incluido")))</f>
        <v>no incluido</v>
      </c>
    </row>
    <row r="1778" ht="15.75" customHeight="1">
      <c r="L1778" s="12" t="str">
        <f>IF(ISNUMBER(VLOOKUP(A1778,PRE,1,FALSE)),"PreAlerta",IF(ISNUMBER(VLOOKUP(A1778,POST,1,FALSE)),"PostAlerta",IF(ISNUMBER(VLOOKUP(A1778,EXCL,1,FALSE)),"Excluida","no incluido")))</f>
        <v>no incluido</v>
      </c>
    </row>
    <row r="1779" ht="15.75" customHeight="1">
      <c r="L1779" s="12" t="str">
        <f>IF(ISNUMBER(VLOOKUP(A1779,PRE,1,FALSE)),"PreAlerta",IF(ISNUMBER(VLOOKUP(A1779,POST,1,FALSE)),"PostAlerta",IF(ISNUMBER(VLOOKUP(A1779,EXCL,1,FALSE)),"Excluida","no incluido")))</f>
        <v>no incluido</v>
      </c>
    </row>
    <row r="1780" ht="15.75" customHeight="1">
      <c r="L1780" s="12" t="str">
        <f>IF(ISNUMBER(VLOOKUP(A1780,PRE,1,FALSE)),"PreAlerta",IF(ISNUMBER(VLOOKUP(A1780,POST,1,FALSE)),"PostAlerta",IF(ISNUMBER(VLOOKUP(A1780,EXCL,1,FALSE)),"Excluida","no incluido")))</f>
        <v>no incluido</v>
      </c>
    </row>
    <row r="1781" ht="15.75" customHeight="1">
      <c r="L1781" s="12" t="str">
        <f>IF(ISNUMBER(VLOOKUP(A1781,PRE,1,FALSE)),"PreAlerta",IF(ISNUMBER(VLOOKUP(A1781,POST,1,FALSE)),"PostAlerta",IF(ISNUMBER(VLOOKUP(A1781,EXCL,1,FALSE)),"Excluida","no incluido")))</f>
        <v>no incluido</v>
      </c>
    </row>
    <row r="1782" ht="15.75" customHeight="1">
      <c r="L1782" s="12" t="str">
        <f>IF(ISNUMBER(VLOOKUP(A1782,PRE,1,FALSE)),"PreAlerta",IF(ISNUMBER(VLOOKUP(A1782,POST,1,FALSE)),"PostAlerta",IF(ISNUMBER(VLOOKUP(A1782,EXCL,1,FALSE)),"Excluida","no incluido")))</f>
        <v>no incluido</v>
      </c>
    </row>
    <row r="1783" ht="15.75" customHeight="1">
      <c r="L1783" s="12" t="str">
        <f>IF(ISNUMBER(VLOOKUP(A1783,PRE,1,FALSE)),"PreAlerta",IF(ISNUMBER(VLOOKUP(A1783,POST,1,FALSE)),"PostAlerta",IF(ISNUMBER(VLOOKUP(A1783,EXCL,1,FALSE)),"Excluida","no incluido")))</f>
        <v>no incluido</v>
      </c>
    </row>
    <row r="1784" ht="15.75" customHeight="1">
      <c r="L1784" s="12" t="str">
        <f>IF(ISNUMBER(VLOOKUP(A1784,PRE,1,FALSE)),"PreAlerta",IF(ISNUMBER(VLOOKUP(A1784,POST,1,FALSE)),"PostAlerta",IF(ISNUMBER(VLOOKUP(A1784,EXCL,1,FALSE)),"Excluida","no incluido")))</f>
        <v>no incluido</v>
      </c>
    </row>
    <row r="1785" ht="15.75" customHeight="1">
      <c r="L1785" s="12" t="str">
        <f>IF(ISNUMBER(VLOOKUP(A1785,PRE,1,FALSE)),"PreAlerta",IF(ISNUMBER(VLOOKUP(A1785,POST,1,FALSE)),"PostAlerta",IF(ISNUMBER(VLOOKUP(A1785,EXCL,1,FALSE)),"Excluida","no incluido")))</f>
        <v>no incluido</v>
      </c>
    </row>
    <row r="1786" ht="15.75" customHeight="1">
      <c r="L1786" s="12" t="str">
        <f>IF(ISNUMBER(VLOOKUP(A1786,PRE,1,FALSE)),"PreAlerta",IF(ISNUMBER(VLOOKUP(A1786,POST,1,FALSE)),"PostAlerta",IF(ISNUMBER(VLOOKUP(A1786,EXCL,1,FALSE)),"Excluida","no incluido")))</f>
        <v>no incluido</v>
      </c>
    </row>
    <row r="1787" ht="15.75" customHeight="1">
      <c r="L1787" s="12" t="str">
        <f>IF(ISNUMBER(VLOOKUP(A1787,PRE,1,FALSE)),"PreAlerta",IF(ISNUMBER(VLOOKUP(A1787,POST,1,FALSE)),"PostAlerta",IF(ISNUMBER(VLOOKUP(A1787,EXCL,1,FALSE)),"Excluida","no incluido")))</f>
        <v>no incluido</v>
      </c>
    </row>
    <row r="1788" ht="15.75" customHeight="1">
      <c r="L1788" s="12" t="str">
        <f>IF(ISNUMBER(VLOOKUP(A1788,PRE,1,FALSE)),"PreAlerta",IF(ISNUMBER(VLOOKUP(A1788,POST,1,FALSE)),"PostAlerta",IF(ISNUMBER(VLOOKUP(A1788,EXCL,1,FALSE)),"Excluida","no incluido")))</f>
        <v>no incluido</v>
      </c>
    </row>
    <row r="1789" ht="15.75" customHeight="1">
      <c r="L1789" s="12" t="str">
        <f>IF(ISNUMBER(VLOOKUP(A1789,PRE,1,FALSE)),"PreAlerta",IF(ISNUMBER(VLOOKUP(A1789,POST,1,FALSE)),"PostAlerta",IF(ISNUMBER(VLOOKUP(A1789,EXCL,1,FALSE)),"Excluida","no incluido")))</f>
        <v>no incluido</v>
      </c>
    </row>
    <row r="1790" ht="15.75" customHeight="1">
      <c r="L1790" s="12" t="str">
        <f>IF(ISNUMBER(VLOOKUP(A1790,PRE,1,FALSE)),"PreAlerta",IF(ISNUMBER(VLOOKUP(A1790,POST,1,FALSE)),"PostAlerta",IF(ISNUMBER(VLOOKUP(A1790,EXCL,1,FALSE)),"Excluida","no incluido")))</f>
        <v>no incluido</v>
      </c>
    </row>
    <row r="1791" ht="15.75" customHeight="1">
      <c r="L1791" s="12" t="str">
        <f>IF(ISNUMBER(VLOOKUP(A1791,PRE,1,FALSE)),"PreAlerta",IF(ISNUMBER(VLOOKUP(A1791,POST,1,FALSE)),"PostAlerta",IF(ISNUMBER(VLOOKUP(A1791,EXCL,1,FALSE)),"Excluida","no incluido")))</f>
        <v>no incluido</v>
      </c>
    </row>
    <row r="1792" ht="15.75" customHeight="1">
      <c r="L1792" s="12" t="str">
        <f>IF(ISNUMBER(VLOOKUP(A1792,PRE,1,FALSE)),"PreAlerta",IF(ISNUMBER(VLOOKUP(A1792,POST,1,FALSE)),"PostAlerta",IF(ISNUMBER(VLOOKUP(A1792,EXCL,1,FALSE)),"Excluida","no incluido")))</f>
        <v>no incluido</v>
      </c>
    </row>
    <row r="1793" ht="15.75" customHeight="1">
      <c r="L1793" s="12" t="str">
        <f>IF(ISNUMBER(VLOOKUP(A1793,PRE,1,FALSE)),"PreAlerta",IF(ISNUMBER(VLOOKUP(A1793,POST,1,FALSE)),"PostAlerta",IF(ISNUMBER(VLOOKUP(A1793,EXCL,1,FALSE)),"Excluida","no incluido")))</f>
        <v>no incluido</v>
      </c>
    </row>
    <row r="1794" ht="15.75" customHeight="1">
      <c r="L1794" s="12" t="str">
        <f>IF(ISNUMBER(VLOOKUP(A1794,PRE,1,FALSE)),"PreAlerta",IF(ISNUMBER(VLOOKUP(A1794,POST,1,FALSE)),"PostAlerta",IF(ISNUMBER(VLOOKUP(A1794,EXCL,1,FALSE)),"Excluida","no incluido")))</f>
        <v>no incluido</v>
      </c>
    </row>
    <row r="1795" ht="15.75" customHeight="1">
      <c r="L1795" s="12" t="str">
        <f>IF(ISNUMBER(VLOOKUP(A1795,PRE,1,FALSE)),"PreAlerta",IF(ISNUMBER(VLOOKUP(A1795,POST,1,FALSE)),"PostAlerta",IF(ISNUMBER(VLOOKUP(A1795,EXCL,1,FALSE)),"Excluida","no incluido")))</f>
        <v>no incluido</v>
      </c>
    </row>
    <row r="1796" ht="15.75" customHeight="1">
      <c r="L1796" s="12" t="str">
        <f>IF(ISNUMBER(VLOOKUP(A1796,PRE,1,FALSE)),"PreAlerta",IF(ISNUMBER(VLOOKUP(A1796,POST,1,FALSE)),"PostAlerta",IF(ISNUMBER(VLOOKUP(A1796,EXCL,1,FALSE)),"Excluida","no incluido")))</f>
        <v>no incluido</v>
      </c>
    </row>
    <row r="1797" ht="15.75" customHeight="1">
      <c r="L1797" s="12" t="str">
        <f>IF(ISNUMBER(VLOOKUP(A1797,PRE,1,FALSE)),"PreAlerta",IF(ISNUMBER(VLOOKUP(A1797,POST,1,FALSE)),"PostAlerta",IF(ISNUMBER(VLOOKUP(A1797,EXCL,1,FALSE)),"Excluida","no incluido")))</f>
        <v>no incluido</v>
      </c>
    </row>
    <row r="1798" ht="15.75" customHeight="1">
      <c r="L1798" s="12" t="str">
        <f>IF(ISNUMBER(VLOOKUP(A1798,PRE,1,FALSE)),"PreAlerta",IF(ISNUMBER(VLOOKUP(A1798,POST,1,FALSE)),"PostAlerta",IF(ISNUMBER(VLOOKUP(A1798,EXCL,1,FALSE)),"Excluida","no incluido")))</f>
        <v>no incluido</v>
      </c>
    </row>
    <row r="1799" ht="15.75" customHeight="1">
      <c r="L1799" s="12" t="str">
        <f>IF(ISNUMBER(VLOOKUP(A1799,PRE,1,FALSE)),"PreAlerta",IF(ISNUMBER(VLOOKUP(A1799,POST,1,FALSE)),"PostAlerta",IF(ISNUMBER(VLOOKUP(A1799,EXCL,1,FALSE)),"Excluida","no incluido")))</f>
        <v>no incluido</v>
      </c>
    </row>
    <row r="1800" ht="15.75" customHeight="1">
      <c r="L1800" s="12" t="str">
        <f>IF(ISNUMBER(VLOOKUP(A1800,PRE,1,FALSE)),"PreAlerta",IF(ISNUMBER(VLOOKUP(A1800,POST,1,FALSE)),"PostAlerta",IF(ISNUMBER(VLOOKUP(A1800,EXCL,1,FALSE)),"Excluida","no incluido")))</f>
        <v>no incluido</v>
      </c>
    </row>
    <row r="1801" ht="15.75" customHeight="1">
      <c r="L1801" s="12" t="str">
        <f>IF(ISNUMBER(VLOOKUP(A1801,PRE,1,FALSE)),"PreAlerta",IF(ISNUMBER(VLOOKUP(A1801,POST,1,FALSE)),"PostAlerta",IF(ISNUMBER(VLOOKUP(A1801,EXCL,1,FALSE)),"Excluida","no incluido")))</f>
        <v>no incluido</v>
      </c>
    </row>
    <row r="1802" ht="15.75" customHeight="1">
      <c r="L1802" s="12" t="str">
        <f>IF(ISNUMBER(VLOOKUP(A1802,PRE,1,FALSE)),"PreAlerta",IF(ISNUMBER(VLOOKUP(A1802,POST,1,FALSE)),"PostAlerta",IF(ISNUMBER(VLOOKUP(A1802,EXCL,1,FALSE)),"Excluida","no incluido")))</f>
        <v>no incluido</v>
      </c>
    </row>
    <row r="1803" ht="15.75" customHeight="1">
      <c r="L1803" s="12" t="str">
        <f>IF(ISNUMBER(VLOOKUP(A1803,PRE,1,FALSE)),"PreAlerta",IF(ISNUMBER(VLOOKUP(A1803,POST,1,FALSE)),"PostAlerta",IF(ISNUMBER(VLOOKUP(A1803,EXCL,1,FALSE)),"Excluida","no incluido")))</f>
        <v>no incluido</v>
      </c>
    </row>
    <row r="1804" ht="15.75" customHeight="1">
      <c r="L1804" s="12" t="str">
        <f>IF(ISNUMBER(VLOOKUP(A1804,PRE,1,FALSE)),"PreAlerta",IF(ISNUMBER(VLOOKUP(A1804,POST,1,FALSE)),"PostAlerta",IF(ISNUMBER(VLOOKUP(A1804,EXCL,1,FALSE)),"Excluida","no incluido")))</f>
        <v>no incluido</v>
      </c>
    </row>
    <row r="1805" ht="15.75" customHeight="1">
      <c r="L1805" s="12" t="str">
        <f>IF(ISNUMBER(VLOOKUP(A1805,PRE,1,FALSE)),"PreAlerta",IF(ISNUMBER(VLOOKUP(A1805,POST,1,FALSE)),"PostAlerta",IF(ISNUMBER(VLOOKUP(A1805,EXCL,1,FALSE)),"Excluida","no incluido")))</f>
        <v>no incluido</v>
      </c>
    </row>
    <row r="1806" ht="15.75" customHeight="1">
      <c r="L1806" s="12" t="str">
        <f>IF(ISNUMBER(VLOOKUP(A1806,PRE,1,FALSE)),"PreAlerta",IF(ISNUMBER(VLOOKUP(A1806,POST,1,FALSE)),"PostAlerta",IF(ISNUMBER(VLOOKUP(A1806,EXCL,1,FALSE)),"Excluida","no incluido")))</f>
        <v>no incluido</v>
      </c>
    </row>
    <row r="1807" ht="15.75" customHeight="1">
      <c r="L1807" s="12" t="str">
        <f>IF(ISNUMBER(VLOOKUP(A1807,PRE,1,FALSE)),"PreAlerta",IF(ISNUMBER(VLOOKUP(A1807,POST,1,FALSE)),"PostAlerta",IF(ISNUMBER(VLOOKUP(A1807,EXCL,1,FALSE)),"Excluida","no incluido")))</f>
        <v>no incluido</v>
      </c>
    </row>
    <row r="1808" ht="15.75" customHeight="1">
      <c r="L1808" s="12" t="str">
        <f>IF(ISNUMBER(VLOOKUP(A1808,PRE,1,FALSE)),"PreAlerta",IF(ISNUMBER(VLOOKUP(A1808,POST,1,FALSE)),"PostAlerta",IF(ISNUMBER(VLOOKUP(A1808,EXCL,1,FALSE)),"Excluida","no incluido")))</f>
        <v>no incluido</v>
      </c>
    </row>
    <row r="1809" ht="15.75" customHeight="1">
      <c r="L1809" s="12" t="str">
        <f>IF(ISNUMBER(VLOOKUP(A1809,PRE,1,FALSE)),"PreAlerta",IF(ISNUMBER(VLOOKUP(A1809,POST,1,FALSE)),"PostAlerta",IF(ISNUMBER(VLOOKUP(A1809,EXCL,1,FALSE)),"Excluida","no incluido")))</f>
        <v>no incluido</v>
      </c>
    </row>
    <row r="1810" ht="15.75" customHeight="1">
      <c r="L1810" s="12" t="str">
        <f>IF(ISNUMBER(VLOOKUP(A1810,PRE,1,FALSE)),"PreAlerta",IF(ISNUMBER(VLOOKUP(A1810,POST,1,FALSE)),"PostAlerta",IF(ISNUMBER(VLOOKUP(A1810,EXCL,1,FALSE)),"Excluida","no incluido")))</f>
        <v>no incluido</v>
      </c>
    </row>
    <row r="1811" ht="15.75" customHeight="1">
      <c r="L1811" s="12" t="str">
        <f>IF(ISNUMBER(VLOOKUP(A1811,PRE,1,FALSE)),"PreAlerta",IF(ISNUMBER(VLOOKUP(A1811,POST,1,FALSE)),"PostAlerta",IF(ISNUMBER(VLOOKUP(A1811,EXCL,1,FALSE)),"Excluida","no incluido")))</f>
        <v>no incluido</v>
      </c>
    </row>
    <row r="1812" ht="15.75" customHeight="1">
      <c r="L1812" s="12" t="str">
        <f>IF(ISNUMBER(VLOOKUP(A1812,PRE,1,FALSE)),"PreAlerta",IF(ISNUMBER(VLOOKUP(A1812,POST,1,FALSE)),"PostAlerta",IF(ISNUMBER(VLOOKUP(A1812,EXCL,1,FALSE)),"Excluida","no incluido")))</f>
        <v>no incluido</v>
      </c>
    </row>
    <row r="1813" ht="15.75" customHeight="1">
      <c r="L1813" s="12" t="str">
        <f>IF(ISNUMBER(VLOOKUP(A1813,PRE,1,FALSE)),"PreAlerta",IF(ISNUMBER(VLOOKUP(A1813,POST,1,FALSE)),"PostAlerta",IF(ISNUMBER(VLOOKUP(A1813,EXCL,1,FALSE)),"Excluida","no incluido")))</f>
        <v>no incluido</v>
      </c>
    </row>
    <row r="1814" ht="15.75" customHeight="1">
      <c r="L1814" s="12" t="str">
        <f>IF(ISNUMBER(VLOOKUP(A1814,PRE,1,FALSE)),"PreAlerta",IF(ISNUMBER(VLOOKUP(A1814,POST,1,FALSE)),"PostAlerta",IF(ISNUMBER(VLOOKUP(A1814,EXCL,1,FALSE)),"Excluida","no incluido")))</f>
        <v>no incluido</v>
      </c>
    </row>
    <row r="1815" ht="15.75" customHeight="1">
      <c r="L1815" s="12" t="str">
        <f>IF(ISNUMBER(VLOOKUP(A1815,PRE,1,FALSE)),"PreAlerta",IF(ISNUMBER(VLOOKUP(A1815,POST,1,FALSE)),"PostAlerta",IF(ISNUMBER(VLOOKUP(A1815,EXCL,1,FALSE)),"Excluida","no incluido")))</f>
        <v>no incluido</v>
      </c>
    </row>
    <row r="1816" ht="15.75" customHeight="1">
      <c r="L1816" s="12" t="str">
        <f>IF(ISNUMBER(VLOOKUP(A1816,PRE,1,FALSE)),"PreAlerta",IF(ISNUMBER(VLOOKUP(A1816,POST,1,FALSE)),"PostAlerta",IF(ISNUMBER(VLOOKUP(A1816,EXCL,1,FALSE)),"Excluida","no incluido")))</f>
        <v>no incluido</v>
      </c>
    </row>
    <row r="1817" ht="15.75" customHeight="1">
      <c r="L1817" s="12" t="str">
        <f>IF(ISNUMBER(VLOOKUP(A1817,PRE,1,FALSE)),"PreAlerta",IF(ISNUMBER(VLOOKUP(A1817,POST,1,FALSE)),"PostAlerta",IF(ISNUMBER(VLOOKUP(A1817,EXCL,1,FALSE)),"Excluida","no incluido")))</f>
        <v>no incluido</v>
      </c>
    </row>
    <row r="1818" ht="15.75" customHeight="1">
      <c r="L1818" s="12" t="str">
        <f>IF(ISNUMBER(VLOOKUP(A1818,PRE,1,FALSE)),"PreAlerta",IF(ISNUMBER(VLOOKUP(A1818,POST,1,FALSE)),"PostAlerta",IF(ISNUMBER(VLOOKUP(A1818,EXCL,1,FALSE)),"Excluida","no incluido")))</f>
        <v>no incluido</v>
      </c>
    </row>
    <row r="1819" ht="15.75" customHeight="1">
      <c r="L1819" s="12" t="str">
        <f>IF(ISNUMBER(VLOOKUP(A1819,PRE,1,FALSE)),"PreAlerta",IF(ISNUMBER(VLOOKUP(A1819,POST,1,FALSE)),"PostAlerta",IF(ISNUMBER(VLOOKUP(A1819,EXCL,1,FALSE)),"Excluida","no incluido")))</f>
        <v>no incluido</v>
      </c>
    </row>
    <row r="1820" ht="15.75" customHeight="1">
      <c r="L1820" s="12" t="str">
        <f>IF(ISNUMBER(VLOOKUP(A1820,PRE,1,FALSE)),"PreAlerta",IF(ISNUMBER(VLOOKUP(A1820,POST,1,FALSE)),"PostAlerta",IF(ISNUMBER(VLOOKUP(A1820,EXCL,1,FALSE)),"Excluida","no incluido")))</f>
        <v>no incluido</v>
      </c>
    </row>
    <row r="1821" ht="15.75" customHeight="1">
      <c r="L1821" s="12" t="str">
        <f>IF(ISNUMBER(VLOOKUP(A1821,PRE,1,FALSE)),"PreAlerta",IF(ISNUMBER(VLOOKUP(A1821,POST,1,FALSE)),"PostAlerta",IF(ISNUMBER(VLOOKUP(A1821,EXCL,1,FALSE)),"Excluida","no incluido")))</f>
        <v>no incluido</v>
      </c>
    </row>
    <row r="1822" ht="15.75" customHeight="1">
      <c r="L1822" s="12" t="str">
        <f>IF(ISNUMBER(VLOOKUP(A1822,PRE,1,FALSE)),"PreAlerta",IF(ISNUMBER(VLOOKUP(A1822,POST,1,FALSE)),"PostAlerta",IF(ISNUMBER(VLOOKUP(A1822,EXCL,1,FALSE)),"Excluida","no incluido")))</f>
        <v>no incluido</v>
      </c>
    </row>
    <row r="1823" ht="15.75" customHeight="1">
      <c r="L1823" s="12" t="str">
        <f>IF(ISNUMBER(VLOOKUP(A1823,PRE,1,FALSE)),"PreAlerta",IF(ISNUMBER(VLOOKUP(A1823,POST,1,FALSE)),"PostAlerta",IF(ISNUMBER(VLOOKUP(A1823,EXCL,1,FALSE)),"Excluida","no incluido")))</f>
        <v>no incluido</v>
      </c>
    </row>
    <row r="1824" ht="15.75" customHeight="1">
      <c r="L1824" s="12" t="str">
        <f>IF(ISNUMBER(VLOOKUP(A1824,PRE,1,FALSE)),"PreAlerta",IF(ISNUMBER(VLOOKUP(A1824,POST,1,FALSE)),"PostAlerta",IF(ISNUMBER(VLOOKUP(A1824,EXCL,1,FALSE)),"Excluida","no incluido")))</f>
        <v>no incluido</v>
      </c>
    </row>
    <row r="1825" ht="15.75" customHeight="1">
      <c r="L1825" s="12" t="str">
        <f>IF(ISNUMBER(VLOOKUP(A1825,PRE,1,FALSE)),"PreAlerta",IF(ISNUMBER(VLOOKUP(A1825,POST,1,FALSE)),"PostAlerta",IF(ISNUMBER(VLOOKUP(A1825,EXCL,1,FALSE)),"Excluida","no incluido")))</f>
        <v>no incluido</v>
      </c>
    </row>
    <row r="1826" ht="15.75" customHeight="1">
      <c r="L1826" s="12" t="str">
        <f>IF(ISNUMBER(VLOOKUP(A1826,PRE,1,FALSE)),"PreAlerta",IF(ISNUMBER(VLOOKUP(A1826,POST,1,FALSE)),"PostAlerta",IF(ISNUMBER(VLOOKUP(A1826,EXCL,1,FALSE)),"Excluida","no incluido")))</f>
        <v>no incluido</v>
      </c>
    </row>
    <row r="1827" ht="15.75" customHeight="1">
      <c r="L1827" s="12" t="str">
        <f>IF(ISNUMBER(VLOOKUP(A1827,PRE,1,FALSE)),"PreAlerta",IF(ISNUMBER(VLOOKUP(A1827,POST,1,FALSE)),"PostAlerta",IF(ISNUMBER(VLOOKUP(A1827,EXCL,1,FALSE)),"Excluida","no incluido")))</f>
        <v>no incluido</v>
      </c>
    </row>
    <row r="1828" ht="15.75" customHeight="1">
      <c r="L1828" s="12" t="str">
        <f>IF(ISNUMBER(VLOOKUP(A1828,PRE,1,FALSE)),"PreAlerta",IF(ISNUMBER(VLOOKUP(A1828,POST,1,FALSE)),"PostAlerta",IF(ISNUMBER(VLOOKUP(A1828,EXCL,1,FALSE)),"Excluida","no incluido")))</f>
        <v>no incluido</v>
      </c>
    </row>
    <row r="1829" ht="15.75" customHeight="1">
      <c r="L1829" s="12" t="str">
        <f>IF(ISNUMBER(VLOOKUP(A1829,PRE,1,FALSE)),"PreAlerta",IF(ISNUMBER(VLOOKUP(A1829,POST,1,FALSE)),"PostAlerta",IF(ISNUMBER(VLOOKUP(A1829,EXCL,1,FALSE)),"Excluida","no incluido")))</f>
        <v>no incluido</v>
      </c>
    </row>
    <row r="1830" ht="15.75" customHeight="1">
      <c r="L1830" s="12" t="str">
        <f>IF(ISNUMBER(VLOOKUP(A1830,PRE,1,FALSE)),"PreAlerta",IF(ISNUMBER(VLOOKUP(A1830,POST,1,FALSE)),"PostAlerta",IF(ISNUMBER(VLOOKUP(A1830,EXCL,1,FALSE)),"Excluida","no incluido")))</f>
        <v>no incluido</v>
      </c>
    </row>
    <row r="1831" ht="15.75" customHeight="1">
      <c r="L1831" s="12" t="str">
        <f>IF(ISNUMBER(VLOOKUP(A1831,PRE,1,FALSE)),"PreAlerta",IF(ISNUMBER(VLOOKUP(A1831,POST,1,FALSE)),"PostAlerta",IF(ISNUMBER(VLOOKUP(A1831,EXCL,1,FALSE)),"Excluida","no incluido")))</f>
        <v>no incluido</v>
      </c>
    </row>
    <row r="1832" ht="15.75" customHeight="1">
      <c r="L1832" s="12" t="str">
        <f>IF(ISNUMBER(VLOOKUP(A1832,PRE,1,FALSE)),"PreAlerta",IF(ISNUMBER(VLOOKUP(A1832,POST,1,FALSE)),"PostAlerta",IF(ISNUMBER(VLOOKUP(A1832,EXCL,1,FALSE)),"Excluida","no incluido")))</f>
        <v>no incluido</v>
      </c>
    </row>
    <row r="1833" ht="15.75" customHeight="1">
      <c r="L1833" s="12" t="str">
        <f>IF(ISNUMBER(VLOOKUP(A1833,PRE,1,FALSE)),"PreAlerta",IF(ISNUMBER(VLOOKUP(A1833,POST,1,FALSE)),"PostAlerta",IF(ISNUMBER(VLOOKUP(A1833,EXCL,1,FALSE)),"Excluida","no incluido")))</f>
        <v>no incluido</v>
      </c>
    </row>
    <row r="1834" ht="15.75" customHeight="1">
      <c r="L1834" s="12" t="str">
        <f>IF(ISNUMBER(VLOOKUP(A1834,PRE,1,FALSE)),"PreAlerta",IF(ISNUMBER(VLOOKUP(A1834,POST,1,FALSE)),"PostAlerta",IF(ISNUMBER(VLOOKUP(A1834,EXCL,1,FALSE)),"Excluida","no incluido")))</f>
        <v>no incluido</v>
      </c>
    </row>
    <row r="1835" ht="15.75" customHeight="1">
      <c r="L1835" s="12" t="str">
        <f>IF(ISNUMBER(VLOOKUP(A1835,PRE,1,FALSE)),"PreAlerta",IF(ISNUMBER(VLOOKUP(A1835,POST,1,FALSE)),"PostAlerta",IF(ISNUMBER(VLOOKUP(A1835,EXCL,1,FALSE)),"Excluida","no incluido")))</f>
        <v>no incluido</v>
      </c>
    </row>
    <row r="1836" ht="15.75" customHeight="1">
      <c r="L1836" s="12" t="str">
        <f>IF(ISNUMBER(VLOOKUP(A1836,PRE,1,FALSE)),"PreAlerta",IF(ISNUMBER(VLOOKUP(A1836,POST,1,FALSE)),"PostAlerta",IF(ISNUMBER(VLOOKUP(A1836,EXCL,1,FALSE)),"Excluida","no incluido")))</f>
        <v>no incluido</v>
      </c>
    </row>
    <row r="1837" ht="15.75" customHeight="1">
      <c r="L1837" s="12" t="str">
        <f>IF(ISNUMBER(VLOOKUP(A1837,PRE,1,FALSE)),"PreAlerta",IF(ISNUMBER(VLOOKUP(A1837,POST,1,FALSE)),"PostAlerta",IF(ISNUMBER(VLOOKUP(A1837,EXCL,1,FALSE)),"Excluida","no incluido")))</f>
        <v>no incluido</v>
      </c>
    </row>
    <row r="1838" ht="15.75" customHeight="1">
      <c r="L1838" s="12" t="str">
        <f>IF(ISNUMBER(VLOOKUP(A1838,PRE,1,FALSE)),"PreAlerta",IF(ISNUMBER(VLOOKUP(A1838,POST,1,FALSE)),"PostAlerta",IF(ISNUMBER(VLOOKUP(A1838,EXCL,1,FALSE)),"Excluida","no incluido")))</f>
        <v>no incluido</v>
      </c>
    </row>
    <row r="1839" ht="15.75" customHeight="1">
      <c r="L1839" s="12" t="str">
        <f>IF(ISNUMBER(VLOOKUP(A1839,PRE,1,FALSE)),"PreAlerta",IF(ISNUMBER(VLOOKUP(A1839,POST,1,FALSE)),"PostAlerta",IF(ISNUMBER(VLOOKUP(A1839,EXCL,1,FALSE)),"Excluida","no incluido")))</f>
        <v>no incluido</v>
      </c>
    </row>
    <row r="1840" ht="15.75" customHeight="1">
      <c r="L1840" s="12" t="str">
        <f>IF(ISNUMBER(VLOOKUP(A1840,PRE,1,FALSE)),"PreAlerta",IF(ISNUMBER(VLOOKUP(A1840,POST,1,FALSE)),"PostAlerta",IF(ISNUMBER(VLOOKUP(A1840,EXCL,1,FALSE)),"Excluida","no incluido")))</f>
        <v>no incluido</v>
      </c>
    </row>
    <row r="1841" ht="15.75" customHeight="1">
      <c r="L1841" s="12" t="str">
        <f>IF(ISNUMBER(VLOOKUP(A1841,PRE,1,FALSE)),"PreAlerta",IF(ISNUMBER(VLOOKUP(A1841,POST,1,FALSE)),"PostAlerta",IF(ISNUMBER(VLOOKUP(A1841,EXCL,1,FALSE)),"Excluida","no incluido")))</f>
        <v>no incluido</v>
      </c>
    </row>
    <row r="1842" ht="15.75" customHeight="1">
      <c r="L1842" s="12" t="str">
        <f>IF(ISNUMBER(VLOOKUP(A1842,PRE,1,FALSE)),"PreAlerta",IF(ISNUMBER(VLOOKUP(A1842,POST,1,FALSE)),"PostAlerta",IF(ISNUMBER(VLOOKUP(A1842,EXCL,1,FALSE)),"Excluida","no incluido")))</f>
        <v>no incluido</v>
      </c>
    </row>
    <row r="1843" ht="15.75" customHeight="1">
      <c r="L1843" s="12" t="str">
        <f>IF(ISNUMBER(VLOOKUP(A1843,PRE,1,FALSE)),"PreAlerta",IF(ISNUMBER(VLOOKUP(A1843,POST,1,FALSE)),"PostAlerta",IF(ISNUMBER(VLOOKUP(A1843,EXCL,1,FALSE)),"Excluida","no incluido")))</f>
        <v>no incluido</v>
      </c>
    </row>
    <row r="1844" ht="15.75" customHeight="1">
      <c r="L1844" s="12" t="str">
        <f>IF(ISNUMBER(VLOOKUP(A1844,PRE,1,FALSE)),"PreAlerta",IF(ISNUMBER(VLOOKUP(A1844,POST,1,FALSE)),"PostAlerta",IF(ISNUMBER(VLOOKUP(A1844,EXCL,1,FALSE)),"Excluida","no incluido")))</f>
        <v>no incluido</v>
      </c>
    </row>
    <row r="1845" ht="15.75" customHeight="1">
      <c r="L1845" s="12" t="str">
        <f>IF(ISNUMBER(VLOOKUP(A1845,PRE,1,FALSE)),"PreAlerta",IF(ISNUMBER(VLOOKUP(A1845,POST,1,FALSE)),"PostAlerta",IF(ISNUMBER(VLOOKUP(A1845,EXCL,1,FALSE)),"Excluida","no incluido")))</f>
        <v>no incluido</v>
      </c>
    </row>
    <row r="1846" ht="15.75" customHeight="1">
      <c r="L1846" s="12" t="str">
        <f>IF(ISNUMBER(VLOOKUP(A1846,PRE,1,FALSE)),"PreAlerta",IF(ISNUMBER(VLOOKUP(A1846,POST,1,FALSE)),"PostAlerta",IF(ISNUMBER(VLOOKUP(A1846,EXCL,1,FALSE)),"Excluida","no incluido")))</f>
        <v>no incluido</v>
      </c>
    </row>
    <row r="1847" ht="15.75" customHeight="1">
      <c r="L1847" s="12" t="str">
        <f>IF(ISNUMBER(VLOOKUP(A1847,PRE,1,FALSE)),"PreAlerta",IF(ISNUMBER(VLOOKUP(A1847,POST,1,FALSE)),"PostAlerta",IF(ISNUMBER(VLOOKUP(A1847,EXCL,1,FALSE)),"Excluida","no incluido")))</f>
        <v>no incluido</v>
      </c>
    </row>
    <row r="1848" ht="15.75" customHeight="1">
      <c r="L1848" s="12" t="str">
        <f>IF(ISNUMBER(VLOOKUP(A1848,PRE,1,FALSE)),"PreAlerta",IF(ISNUMBER(VLOOKUP(A1848,POST,1,FALSE)),"PostAlerta",IF(ISNUMBER(VLOOKUP(A1848,EXCL,1,FALSE)),"Excluida","no incluido")))</f>
        <v>no incluido</v>
      </c>
    </row>
    <row r="1849" ht="15.75" customHeight="1">
      <c r="L1849" s="12" t="str">
        <f>IF(ISNUMBER(VLOOKUP(A1849,PRE,1,FALSE)),"PreAlerta",IF(ISNUMBER(VLOOKUP(A1849,POST,1,FALSE)),"PostAlerta",IF(ISNUMBER(VLOOKUP(A1849,EXCL,1,FALSE)),"Excluida","no incluido")))</f>
        <v>no incluido</v>
      </c>
    </row>
    <row r="1850" ht="15.75" customHeight="1">
      <c r="L1850" s="12" t="str">
        <f>IF(ISNUMBER(VLOOKUP(A1850,PRE,1,FALSE)),"PreAlerta",IF(ISNUMBER(VLOOKUP(A1850,POST,1,FALSE)),"PostAlerta",IF(ISNUMBER(VLOOKUP(A1850,EXCL,1,FALSE)),"Excluida","no incluido")))</f>
        <v>no incluido</v>
      </c>
    </row>
    <row r="1851" ht="15.75" customHeight="1">
      <c r="L1851" s="12" t="str">
        <f>IF(ISNUMBER(VLOOKUP(A1851,PRE,1,FALSE)),"PreAlerta",IF(ISNUMBER(VLOOKUP(A1851,POST,1,FALSE)),"PostAlerta",IF(ISNUMBER(VLOOKUP(A1851,EXCL,1,FALSE)),"Excluida","no incluido")))</f>
        <v>no incluido</v>
      </c>
    </row>
    <row r="1852" ht="15.75" customHeight="1">
      <c r="L1852" s="12" t="str">
        <f>IF(ISNUMBER(VLOOKUP(A1852,PRE,1,FALSE)),"PreAlerta",IF(ISNUMBER(VLOOKUP(A1852,POST,1,FALSE)),"PostAlerta",IF(ISNUMBER(VLOOKUP(A1852,EXCL,1,FALSE)),"Excluida","no incluido")))</f>
        <v>no incluido</v>
      </c>
    </row>
    <row r="1853" ht="15.75" customHeight="1">
      <c r="L1853" s="12" t="str">
        <f>IF(ISNUMBER(VLOOKUP(A1853,PRE,1,FALSE)),"PreAlerta",IF(ISNUMBER(VLOOKUP(A1853,POST,1,FALSE)),"PostAlerta",IF(ISNUMBER(VLOOKUP(A1853,EXCL,1,FALSE)),"Excluida","no incluido")))</f>
        <v>no incluido</v>
      </c>
    </row>
    <row r="1854" ht="15.75" customHeight="1">
      <c r="L1854" s="12" t="str">
        <f>IF(ISNUMBER(VLOOKUP(A1854,PRE,1,FALSE)),"PreAlerta",IF(ISNUMBER(VLOOKUP(A1854,POST,1,FALSE)),"PostAlerta",IF(ISNUMBER(VLOOKUP(A1854,EXCL,1,FALSE)),"Excluida","no incluido")))</f>
        <v>no incluido</v>
      </c>
    </row>
    <row r="1855" ht="15.75" customHeight="1">
      <c r="L1855" s="12" t="str">
        <f>IF(ISNUMBER(VLOOKUP(A1855,PRE,1,FALSE)),"PreAlerta",IF(ISNUMBER(VLOOKUP(A1855,POST,1,FALSE)),"PostAlerta",IF(ISNUMBER(VLOOKUP(A1855,EXCL,1,FALSE)),"Excluida","no incluido")))</f>
        <v>no incluido</v>
      </c>
    </row>
    <row r="1856" ht="15.75" customHeight="1">
      <c r="L1856" s="12" t="str">
        <f>IF(ISNUMBER(VLOOKUP(A1856,PRE,1,FALSE)),"PreAlerta",IF(ISNUMBER(VLOOKUP(A1856,POST,1,FALSE)),"PostAlerta",IF(ISNUMBER(VLOOKUP(A1856,EXCL,1,FALSE)),"Excluida","no incluido")))</f>
        <v>no incluido</v>
      </c>
    </row>
    <row r="1857" ht="15.75" customHeight="1">
      <c r="L1857" s="12" t="str">
        <f>IF(ISNUMBER(VLOOKUP(A1857,PRE,1,FALSE)),"PreAlerta",IF(ISNUMBER(VLOOKUP(A1857,POST,1,FALSE)),"PostAlerta",IF(ISNUMBER(VLOOKUP(A1857,EXCL,1,FALSE)),"Excluida","no incluido")))</f>
        <v>no incluido</v>
      </c>
    </row>
    <row r="1858" ht="15.75" customHeight="1">
      <c r="L1858" s="12" t="str">
        <f>IF(ISNUMBER(VLOOKUP(A1858,PRE,1,FALSE)),"PreAlerta",IF(ISNUMBER(VLOOKUP(A1858,POST,1,FALSE)),"PostAlerta",IF(ISNUMBER(VLOOKUP(A1858,EXCL,1,FALSE)),"Excluida","no incluido")))</f>
        <v>no incluido</v>
      </c>
    </row>
    <row r="1859" ht="15.75" customHeight="1">
      <c r="L1859" s="12" t="str">
        <f>IF(ISNUMBER(VLOOKUP(A1859,PRE,1,FALSE)),"PreAlerta",IF(ISNUMBER(VLOOKUP(A1859,POST,1,FALSE)),"PostAlerta",IF(ISNUMBER(VLOOKUP(A1859,EXCL,1,FALSE)),"Excluida","no incluido")))</f>
        <v>no incluido</v>
      </c>
    </row>
    <row r="1860" ht="15.75" customHeight="1">
      <c r="L1860" s="12" t="str">
        <f>IF(ISNUMBER(VLOOKUP(A1860,PRE,1,FALSE)),"PreAlerta",IF(ISNUMBER(VLOOKUP(A1860,POST,1,FALSE)),"PostAlerta",IF(ISNUMBER(VLOOKUP(A1860,EXCL,1,FALSE)),"Excluida","no incluido")))</f>
        <v>no incluido</v>
      </c>
    </row>
    <row r="1861" ht="15.75" customHeight="1">
      <c r="L1861" s="12" t="str">
        <f>IF(ISNUMBER(VLOOKUP(A1861,PRE,1,FALSE)),"PreAlerta",IF(ISNUMBER(VLOOKUP(A1861,POST,1,FALSE)),"PostAlerta",IF(ISNUMBER(VLOOKUP(A1861,EXCL,1,FALSE)),"Excluida","no incluido")))</f>
        <v>no incluido</v>
      </c>
    </row>
    <row r="1862" ht="15.75" customHeight="1">
      <c r="L1862" s="12" t="str">
        <f>IF(ISNUMBER(VLOOKUP(A1862,PRE,1,FALSE)),"PreAlerta",IF(ISNUMBER(VLOOKUP(A1862,POST,1,FALSE)),"PostAlerta",IF(ISNUMBER(VLOOKUP(A1862,EXCL,1,FALSE)),"Excluida","no incluido")))</f>
        <v>no incluido</v>
      </c>
    </row>
    <row r="1863" ht="15.75" customHeight="1">
      <c r="L1863" s="12" t="str">
        <f>IF(ISNUMBER(VLOOKUP(A1863,PRE,1,FALSE)),"PreAlerta",IF(ISNUMBER(VLOOKUP(A1863,POST,1,FALSE)),"PostAlerta",IF(ISNUMBER(VLOOKUP(A1863,EXCL,1,FALSE)),"Excluida","no incluido")))</f>
        <v>no incluido</v>
      </c>
    </row>
    <row r="1864" ht="15.75" customHeight="1">
      <c r="L1864" s="12" t="str">
        <f>IF(ISNUMBER(VLOOKUP(A1864,PRE,1,FALSE)),"PreAlerta",IF(ISNUMBER(VLOOKUP(A1864,POST,1,FALSE)),"PostAlerta",IF(ISNUMBER(VLOOKUP(A1864,EXCL,1,FALSE)),"Excluida","no incluido")))</f>
        <v>no incluido</v>
      </c>
    </row>
    <row r="1865" ht="15.75" customHeight="1">
      <c r="L1865" s="12" t="str">
        <f>IF(ISNUMBER(VLOOKUP(A1865,PRE,1,FALSE)),"PreAlerta",IF(ISNUMBER(VLOOKUP(A1865,POST,1,FALSE)),"PostAlerta",IF(ISNUMBER(VLOOKUP(A1865,EXCL,1,FALSE)),"Excluida","no incluido")))</f>
        <v>no incluido</v>
      </c>
    </row>
    <row r="1866" ht="15.75" customHeight="1">
      <c r="L1866" s="12" t="str">
        <f>IF(ISNUMBER(VLOOKUP(A1866,PRE,1,FALSE)),"PreAlerta",IF(ISNUMBER(VLOOKUP(A1866,POST,1,FALSE)),"PostAlerta",IF(ISNUMBER(VLOOKUP(A1866,EXCL,1,FALSE)),"Excluida","no incluido")))</f>
        <v>no incluido</v>
      </c>
    </row>
    <row r="1867" ht="15.75" customHeight="1">
      <c r="L1867" s="12" t="str">
        <f>IF(ISNUMBER(VLOOKUP(A1867,PRE,1,FALSE)),"PreAlerta",IF(ISNUMBER(VLOOKUP(A1867,POST,1,FALSE)),"PostAlerta",IF(ISNUMBER(VLOOKUP(A1867,EXCL,1,FALSE)),"Excluida","no incluido")))</f>
        <v>no incluido</v>
      </c>
    </row>
    <row r="1868" ht="15.75" customHeight="1">
      <c r="L1868" s="12" t="str">
        <f>IF(ISNUMBER(VLOOKUP(A1868,PRE,1,FALSE)),"PreAlerta",IF(ISNUMBER(VLOOKUP(A1868,POST,1,FALSE)),"PostAlerta",IF(ISNUMBER(VLOOKUP(A1868,EXCL,1,FALSE)),"Excluida","no incluido")))</f>
        <v>no incluido</v>
      </c>
    </row>
    <row r="1869" ht="15.75" customHeight="1">
      <c r="L1869" s="12" t="str">
        <f>IF(ISNUMBER(VLOOKUP(A1869,PRE,1,FALSE)),"PreAlerta",IF(ISNUMBER(VLOOKUP(A1869,POST,1,FALSE)),"PostAlerta",IF(ISNUMBER(VLOOKUP(A1869,EXCL,1,FALSE)),"Excluida","no incluido")))</f>
        <v>no incluido</v>
      </c>
    </row>
    <row r="1870" ht="15.75" customHeight="1">
      <c r="L1870" s="12" t="str">
        <f>IF(ISNUMBER(VLOOKUP(A1870,PRE,1,FALSE)),"PreAlerta",IF(ISNUMBER(VLOOKUP(A1870,POST,1,FALSE)),"PostAlerta",IF(ISNUMBER(VLOOKUP(A1870,EXCL,1,FALSE)),"Excluida","no incluido")))</f>
        <v>no incluido</v>
      </c>
    </row>
    <row r="1871" ht="15.75" customHeight="1">
      <c r="L1871" s="12" t="str">
        <f>IF(ISNUMBER(VLOOKUP(A1871,PRE,1,FALSE)),"PreAlerta",IF(ISNUMBER(VLOOKUP(A1871,POST,1,FALSE)),"PostAlerta",IF(ISNUMBER(VLOOKUP(A1871,EXCL,1,FALSE)),"Excluida","no incluido")))</f>
        <v>no incluido</v>
      </c>
    </row>
    <row r="1872" ht="15.75" customHeight="1">
      <c r="L1872" s="12" t="str">
        <f>IF(ISNUMBER(VLOOKUP(A1872,PRE,1,FALSE)),"PreAlerta",IF(ISNUMBER(VLOOKUP(A1872,POST,1,FALSE)),"PostAlerta",IF(ISNUMBER(VLOOKUP(A1872,EXCL,1,FALSE)),"Excluida","no incluido")))</f>
        <v>no incluido</v>
      </c>
    </row>
    <row r="1873" ht="15.75" customHeight="1">
      <c r="L1873" s="12" t="str">
        <f>IF(ISNUMBER(VLOOKUP(A1873,PRE,1,FALSE)),"PreAlerta",IF(ISNUMBER(VLOOKUP(A1873,POST,1,FALSE)),"PostAlerta",IF(ISNUMBER(VLOOKUP(A1873,EXCL,1,FALSE)),"Excluida","no incluido")))</f>
        <v>no incluido</v>
      </c>
    </row>
    <row r="1874" ht="15.75" customHeight="1">
      <c r="L1874" s="12" t="str">
        <f>IF(ISNUMBER(VLOOKUP(A1874,PRE,1,FALSE)),"PreAlerta",IF(ISNUMBER(VLOOKUP(A1874,POST,1,FALSE)),"PostAlerta",IF(ISNUMBER(VLOOKUP(A1874,EXCL,1,FALSE)),"Excluida","no incluido")))</f>
        <v>no incluido</v>
      </c>
    </row>
    <row r="1875" ht="15.75" customHeight="1">
      <c r="L1875" s="12" t="str">
        <f>IF(ISNUMBER(VLOOKUP(A1875,PRE,1,FALSE)),"PreAlerta",IF(ISNUMBER(VLOOKUP(A1875,POST,1,FALSE)),"PostAlerta",IF(ISNUMBER(VLOOKUP(A1875,EXCL,1,FALSE)),"Excluida","no incluido")))</f>
        <v>no incluido</v>
      </c>
    </row>
    <row r="1876" ht="15.75" customHeight="1">
      <c r="L1876" s="12" t="str">
        <f>IF(ISNUMBER(VLOOKUP(A1876,PRE,1,FALSE)),"PreAlerta",IF(ISNUMBER(VLOOKUP(A1876,POST,1,FALSE)),"PostAlerta",IF(ISNUMBER(VLOOKUP(A1876,EXCL,1,FALSE)),"Excluida","no incluido")))</f>
        <v>no incluido</v>
      </c>
    </row>
    <row r="1877" ht="15.75" customHeight="1">
      <c r="L1877" s="12" t="str">
        <f>IF(ISNUMBER(VLOOKUP(A1877,PRE,1,FALSE)),"PreAlerta",IF(ISNUMBER(VLOOKUP(A1877,POST,1,FALSE)),"PostAlerta",IF(ISNUMBER(VLOOKUP(A1877,EXCL,1,FALSE)),"Excluida","no incluido")))</f>
        <v>no incluido</v>
      </c>
    </row>
    <row r="1878" ht="15.75" customHeight="1">
      <c r="L1878" s="12" t="str">
        <f>IF(ISNUMBER(VLOOKUP(A1878,PRE,1,FALSE)),"PreAlerta",IF(ISNUMBER(VLOOKUP(A1878,POST,1,FALSE)),"PostAlerta",IF(ISNUMBER(VLOOKUP(A1878,EXCL,1,FALSE)),"Excluida","no incluido")))</f>
        <v>no incluido</v>
      </c>
    </row>
    <row r="1879" ht="15.75" customHeight="1">
      <c r="L1879" s="12" t="str">
        <f>IF(ISNUMBER(VLOOKUP(A1879,PRE,1,FALSE)),"PreAlerta",IF(ISNUMBER(VLOOKUP(A1879,POST,1,FALSE)),"PostAlerta",IF(ISNUMBER(VLOOKUP(A1879,EXCL,1,FALSE)),"Excluida","no incluido")))</f>
        <v>no incluido</v>
      </c>
    </row>
    <row r="1880" ht="15.75" customHeight="1">
      <c r="L1880" s="12" t="str">
        <f>IF(ISNUMBER(VLOOKUP(A1880,PRE,1,FALSE)),"PreAlerta",IF(ISNUMBER(VLOOKUP(A1880,POST,1,FALSE)),"PostAlerta",IF(ISNUMBER(VLOOKUP(A1880,EXCL,1,FALSE)),"Excluida","no incluido")))</f>
        <v>no incluido</v>
      </c>
    </row>
    <row r="1881" ht="15.75" customHeight="1">
      <c r="L1881" s="12" t="str">
        <f>IF(ISNUMBER(VLOOKUP(A1881,PRE,1,FALSE)),"PreAlerta",IF(ISNUMBER(VLOOKUP(A1881,POST,1,FALSE)),"PostAlerta",IF(ISNUMBER(VLOOKUP(A1881,EXCL,1,FALSE)),"Excluida","no incluido")))</f>
        <v>no incluido</v>
      </c>
    </row>
    <row r="1882" ht="15.75" customHeight="1">
      <c r="L1882" s="12" t="str">
        <f>IF(ISNUMBER(VLOOKUP(A1882,PRE,1,FALSE)),"PreAlerta",IF(ISNUMBER(VLOOKUP(A1882,POST,1,FALSE)),"PostAlerta",IF(ISNUMBER(VLOOKUP(A1882,EXCL,1,FALSE)),"Excluida","no incluido")))</f>
        <v>no incluido</v>
      </c>
    </row>
    <row r="1883" ht="15.75" customHeight="1">
      <c r="L1883" s="12" t="str">
        <f>IF(ISNUMBER(VLOOKUP(A1883,PRE,1,FALSE)),"PreAlerta",IF(ISNUMBER(VLOOKUP(A1883,POST,1,FALSE)),"PostAlerta",IF(ISNUMBER(VLOOKUP(A1883,EXCL,1,FALSE)),"Excluida","no incluido")))</f>
        <v>no incluido</v>
      </c>
    </row>
    <row r="1884" ht="15.75" customHeight="1">
      <c r="L1884" s="12" t="str">
        <f>IF(ISNUMBER(VLOOKUP(A1884,PRE,1,FALSE)),"PreAlerta",IF(ISNUMBER(VLOOKUP(A1884,POST,1,FALSE)),"PostAlerta",IF(ISNUMBER(VLOOKUP(A1884,EXCL,1,FALSE)),"Excluida","no incluido")))</f>
        <v>no incluido</v>
      </c>
    </row>
    <row r="1885" ht="15.75" customHeight="1">
      <c r="L1885" s="12" t="str">
        <f>IF(ISNUMBER(VLOOKUP(A1885,PRE,1,FALSE)),"PreAlerta",IF(ISNUMBER(VLOOKUP(A1885,POST,1,FALSE)),"PostAlerta",IF(ISNUMBER(VLOOKUP(A1885,EXCL,1,FALSE)),"Excluida","no incluido")))</f>
        <v>no incluido</v>
      </c>
    </row>
    <row r="1886" ht="15.75" customHeight="1">
      <c r="L1886" s="12" t="str">
        <f>IF(ISNUMBER(VLOOKUP(A1886,PRE,1,FALSE)),"PreAlerta",IF(ISNUMBER(VLOOKUP(A1886,POST,1,FALSE)),"PostAlerta",IF(ISNUMBER(VLOOKUP(A1886,EXCL,1,FALSE)),"Excluida","no incluido")))</f>
        <v>no incluido</v>
      </c>
    </row>
    <row r="1887" ht="15.75" customHeight="1">
      <c r="L1887" s="12" t="str">
        <f>IF(ISNUMBER(VLOOKUP(A1887,PRE,1,FALSE)),"PreAlerta",IF(ISNUMBER(VLOOKUP(A1887,POST,1,FALSE)),"PostAlerta",IF(ISNUMBER(VLOOKUP(A1887,EXCL,1,FALSE)),"Excluida","no incluido")))</f>
        <v>no incluido</v>
      </c>
    </row>
    <row r="1888" ht="15.75" customHeight="1">
      <c r="L1888" s="12" t="str">
        <f>IF(ISNUMBER(VLOOKUP(A1888,PRE,1,FALSE)),"PreAlerta",IF(ISNUMBER(VLOOKUP(A1888,POST,1,FALSE)),"PostAlerta",IF(ISNUMBER(VLOOKUP(A1888,EXCL,1,FALSE)),"Excluida","no incluido")))</f>
        <v>no incluido</v>
      </c>
    </row>
    <row r="1889" ht="15.75" customHeight="1">
      <c r="L1889" s="12" t="str">
        <f>IF(ISNUMBER(VLOOKUP(A1889,PRE,1,FALSE)),"PreAlerta",IF(ISNUMBER(VLOOKUP(A1889,POST,1,FALSE)),"PostAlerta",IF(ISNUMBER(VLOOKUP(A1889,EXCL,1,FALSE)),"Excluida","no incluido")))</f>
        <v>no incluido</v>
      </c>
    </row>
    <row r="1890" ht="15.75" customHeight="1">
      <c r="L1890" s="12" t="str">
        <f>IF(ISNUMBER(VLOOKUP(A1890,PRE,1,FALSE)),"PreAlerta",IF(ISNUMBER(VLOOKUP(A1890,POST,1,FALSE)),"PostAlerta",IF(ISNUMBER(VLOOKUP(A1890,EXCL,1,FALSE)),"Excluida","no incluido")))</f>
        <v>no incluido</v>
      </c>
    </row>
    <row r="1891" ht="15.75" customHeight="1">
      <c r="L1891" s="12" t="str">
        <f>IF(ISNUMBER(VLOOKUP(A1891,PRE,1,FALSE)),"PreAlerta",IF(ISNUMBER(VLOOKUP(A1891,POST,1,FALSE)),"PostAlerta",IF(ISNUMBER(VLOOKUP(A1891,EXCL,1,FALSE)),"Excluida","no incluido")))</f>
        <v>no incluido</v>
      </c>
    </row>
    <row r="1892" ht="15.75" customHeight="1">
      <c r="L1892" s="12" t="str">
        <f>IF(ISNUMBER(VLOOKUP(A1892,PRE,1,FALSE)),"PreAlerta",IF(ISNUMBER(VLOOKUP(A1892,POST,1,FALSE)),"PostAlerta",IF(ISNUMBER(VLOOKUP(A1892,EXCL,1,FALSE)),"Excluida","no incluido")))</f>
        <v>no incluido</v>
      </c>
    </row>
    <row r="1893" ht="15.75" customHeight="1">
      <c r="L1893" s="12" t="str">
        <f>IF(ISNUMBER(VLOOKUP(A1893,PRE,1,FALSE)),"PreAlerta",IF(ISNUMBER(VLOOKUP(A1893,POST,1,FALSE)),"PostAlerta",IF(ISNUMBER(VLOOKUP(A1893,EXCL,1,FALSE)),"Excluida","no incluido")))</f>
        <v>no incluido</v>
      </c>
    </row>
    <row r="1894" ht="15.75" customHeight="1">
      <c r="L1894" s="12" t="str">
        <f>IF(ISNUMBER(VLOOKUP(A1894,PRE,1,FALSE)),"PreAlerta",IF(ISNUMBER(VLOOKUP(A1894,POST,1,FALSE)),"PostAlerta",IF(ISNUMBER(VLOOKUP(A1894,EXCL,1,FALSE)),"Excluida","no incluido")))</f>
        <v>no incluido</v>
      </c>
    </row>
    <row r="1895" ht="15.75" customHeight="1">
      <c r="L1895" s="12" t="str">
        <f>IF(ISNUMBER(VLOOKUP(A1895,PRE,1,FALSE)),"PreAlerta",IF(ISNUMBER(VLOOKUP(A1895,POST,1,FALSE)),"PostAlerta",IF(ISNUMBER(VLOOKUP(A1895,EXCL,1,FALSE)),"Excluida","no incluido")))</f>
        <v>no incluido</v>
      </c>
    </row>
    <row r="1896" ht="15.75" customHeight="1">
      <c r="L1896" s="12" t="str">
        <f>IF(ISNUMBER(VLOOKUP(A1896,PRE,1,FALSE)),"PreAlerta",IF(ISNUMBER(VLOOKUP(A1896,POST,1,FALSE)),"PostAlerta",IF(ISNUMBER(VLOOKUP(A1896,EXCL,1,FALSE)),"Excluida","no incluido")))</f>
        <v>no incluido</v>
      </c>
    </row>
    <row r="1897" ht="15.75" customHeight="1">
      <c r="L1897" s="12" t="str">
        <f>IF(ISNUMBER(VLOOKUP(A1897,PRE,1,FALSE)),"PreAlerta",IF(ISNUMBER(VLOOKUP(A1897,POST,1,FALSE)),"PostAlerta",IF(ISNUMBER(VLOOKUP(A1897,EXCL,1,FALSE)),"Excluida","no incluido")))</f>
        <v>no incluido</v>
      </c>
    </row>
    <row r="1898" ht="15.75" customHeight="1">
      <c r="L1898" s="12" t="str">
        <f>IF(ISNUMBER(VLOOKUP(A1898,PRE,1,FALSE)),"PreAlerta",IF(ISNUMBER(VLOOKUP(A1898,POST,1,FALSE)),"PostAlerta",IF(ISNUMBER(VLOOKUP(A1898,EXCL,1,FALSE)),"Excluida","no incluido")))</f>
        <v>no incluido</v>
      </c>
    </row>
    <row r="1899" ht="15.75" customHeight="1">
      <c r="L1899" s="12" t="str">
        <f>IF(ISNUMBER(VLOOKUP(A1899,PRE,1,FALSE)),"PreAlerta",IF(ISNUMBER(VLOOKUP(A1899,POST,1,FALSE)),"PostAlerta",IF(ISNUMBER(VLOOKUP(A1899,EXCL,1,FALSE)),"Excluida","no incluido")))</f>
        <v>no incluido</v>
      </c>
    </row>
    <row r="1900" ht="15.75" customHeight="1">
      <c r="L1900" s="12" t="str">
        <f>IF(ISNUMBER(VLOOKUP(A1900,PRE,1,FALSE)),"PreAlerta",IF(ISNUMBER(VLOOKUP(A1900,POST,1,FALSE)),"PostAlerta",IF(ISNUMBER(VLOOKUP(A1900,EXCL,1,FALSE)),"Excluida","no incluido")))</f>
        <v>no incluido</v>
      </c>
    </row>
    <row r="1901" ht="15.75" customHeight="1">
      <c r="L1901" s="12" t="str">
        <f>IF(ISNUMBER(VLOOKUP(A1901,PRE,1,FALSE)),"PreAlerta",IF(ISNUMBER(VLOOKUP(A1901,POST,1,FALSE)),"PostAlerta",IF(ISNUMBER(VLOOKUP(A1901,EXCL,1,FALSE)),"Excluida","no incluido")))</f>
        <v>no incluido</v>
      </c>
    </row>
    <row r="1902" ht="15.75" customHeight="1">
      <c r="L1902" s="12" t="str">
        <f>IF(ISNUMBER(VLOOKUP(A1902,PRE,1,FALSE)),"PreAlerta",IF(ISNUMBER(VLOOKUP(A1902,POST,1,FALSE)),"PostAlerta",IF(ISNUMBER(VLOOKUP(A1902,EXCL,1,FALSE)),"Excluida","no incluido")))</f>
        <v>no incluido</v>
      </c>
    </row>
    <row r="1903" ht="15.75" customHeight="1">
      <c r="L1903" s="12" t="str">
        <f>IF(ISNUMBER(VLOOKUP(A1903,PRE,1,FALSE)),"PreAlerta",IF(ISNUMBER(VLOOKUP(A1903,POST,1,FALSE)),"PostAlerta",IF(ISNUMBER(VLOOKUP(A1903,EXCL,1,FALSE)),"Excluida","no incluido")))</f>
        <v>no incluido</v>
      </c>
    </row>
    <row r="1904" ht="15.75" customHeight="1">
      <c r="L1904" s="12" t="str">
        <f>IF(ISNUMBER(VLOOKUP(A1904,PRE,1,FALSE)),"PreAlerta",IF(ISNUMBER(VLOOKUP(A1904,POST,1,FALSE)),"PostAlerta",IF(ISNUMBER(VLOOKUP(A1904,EXCL,1,FALSE)),"Excluida","no incluido")))</f>
        <v>no incluido</v>
      </c>
    </row>
    <row r="1905" ht="15.75" customHeight="1">
      <c r="L1905" s="12" t="str">
        <f>IF(ISNUMBER(VLOOKUP(A1905,PRE,1,FALSE)),"PreAlerta",IF(ISNUMBER(VLOOKUP(A1905,POST,1,FALSE)),"PostAlerta",IF(ISNUMBER(VLOOKUP(A1905,EXCL,1,FALSE)),"Excluida","no incluido")))</f>
        <v>no incluido</v>
      </c>
    </row>
    <row r="1906" ht="15.75" customHeight="1">
      <c r="L1906" s="12" t="str">
        <f>IF(ISNUMBER(VLOOKUP(A1906,PRE,1,FALSE)),"PreAlerta",IF(ISNUMBER(VLOOKUP(A1906,POST,1,FALSE)),"PostAlerta",IF(ISNUMBER(VLOOKUP(A1906,EXCL,1,FALSE)),"Excluida","no incluido")))</f>
        <v>no incluido</v>
      </c>
    </row>
    <row r="1907" ht="15.75" customHeight="1">
      <c r="L1907" s="12" t="str">
        <f>IF(ISNUMBER(VLOOKUP(A1907,PRE,1,FALSE)),"PreAlerta",IF(ISNUMBER(VLOOKUP(A1907,POST,1,FALSE)),"PostAlerta",IF(ISNUMBER(VLOOKUP(A1907,EXCL,1,FALSE)),"Excluida","no incluido")))</f>
        <v>no incluido</v>
      </c>
    </row>
    <row r="1908" ht="15.75" customHeight="1">
      <c r="L1908" s="12" t="str">
        <f>IF(ISNUMBER(VLOOKUP(A1908,PRE,1,FALSE)),"PreAlerta",IF(ISNUMBER(VLOOKUP(A1908,POST,1,FALSE)),"PostAlerta",IF(ISNUMBER(VLOOKUP(A1908,EXCL,1,FALSE)),"Excluida","no incluido")))</f>
        <v>no incluido</v>
      </c>
    </row>
    <row r="1909" ht="15.75" customHeight="1">
      <c r="L1909" s="12" t="str">
        <f>IF(ISNUMBER(VLOOKUP(A1909,PRE,1,FALSE)),"PreAlerta",IF(ISNUMBER(VLOOKUP(A1909,POST,1,FALSE)),"PostAlerta",IF(ISNUMBER(VLOOKUP(A1909,EXCL,1,FALSE)),"Excluida","no incluido")))</f>
        <v>no incluido</v>
      </c>
    </row>
    <row r="1910" ht="15.75" customHeight="1">
      <c r="L1910" s="12" t="str">
        <f>IF(ISNUMBER(VLOOKUP(A1910,PRE,1,FALSE)),"PreAlerta",IF(ISNUMBER(VLOOKUP(A1910,POST,1,FALSE)),"PostAlerta",IF(ISNUMBER(VLOOKUP(A1910,EXCL,1,FALSE)),"Excluida","no incluido")))</f>
        <v>no incluido</v>
      </c>
    </row>
    <row r="1911" ht="15.75" customHeight="1">
      <c r="L1911" s="12" t="str">
        <f>IF(ISNUMBER(VLOOKUP(A1911,PRE,1,FALSE)),"PreAlerta",IF(ISNUMBER(VLOOKUP(A1911,POST,1,FALSE)),"PostAlerta",IF(ISNUMBER(VLOOKUP(A1911,EXCL,1,FALSE)),"Excluida","no incluido")))</f>
        <v>no incluido</v>
      </c>
    </row>
    <row r="1912" ht="15.75" customHeight="1">
      <c r="L1912" s="12" t="str">
        <f>IF(ISNUMBER(VLOOKUP(A1912,PRE,1,FALSE)),"PreAlerta",IF(ISNUMBER(VLOOKUP(A1912,POST,1,FALSE)),"PostAlerta",IF(ISNUMBER(VLOOKUP(A1912,EXCL,1,FALSE)),"Excluida","no incluido")))</f>
        <v>no incluido</v>
      </c>
    </row>
    <row r="1913" ht="15.75" customHeight="1">
      <c r="L1913" s="12" t="str">
        <f>IF(ISNUMBER(VLOOKUP(A1913,PRE,1,FALSE)),"PreAlerta",IF(ISNUMBER(VLOOKUP(A1913,POST,1,FALSE)),"PostAlerta",IF(ISNUMBER(VLOOKUP(A1913,EXCL,1,FALSE)),"Excluida","no incluido")))</f>
        <v>no incluido</v>
      </c>
    </row>
    <row r="1914" ht="15.75" customHeight="1">
      <c r="L1914" s="12" t="str">
        <f>IF(ISNUMBER(VLOOKUP(A1914,PRE,1,FALSE)),"PreAlerta",IF(ISNUMBER(VLOOKUP(A1914,POST,1,FALSE)),"PostAlerta",IF(ISNUMBER(VLOOKUP(A1914,EXCL,1,FALSE)),"Excluida","no incluido")))</f>
        <v>no incluido</v>
      </c>
    </row>
    <row r="1915" ht="15.75" customHeight="1">
      <c r="L1915" s="12" t="str">
        <f>IF(ISNUMBER(VLOOKUP(A1915,PRE,1,FALSE)),"PreAlerta",IF(ISNUMBER(VLOOKUP(A1915,POST,1,FALSE)),"PostAlerta",IF(ISNUMBER(VLOOKUP(A1915,EXCL,1,FALSE)),"Excluida","no incluido")))</f>
        <v>no incluido</v>
      </c>
    </row>
    <row r="1916" ht="15.75" customHeight="1">
      <c r="L1916" s="12" t="str">
        <f>IF(ISNUMBER(VLOOKUP(A1916,PRE,1,FALSE)),"PreAlerta",IF(ISNUMBER(VLOOKUP(A1916,POST,1,FALSE)),"PostAlerta",IF(ISNUMBER(VLOOKUP(A1916,EXCL,1,FALSE)),"Excluida","no incluido")))</f>
        <v>no incluido</v>
      </c>
    </row>
    <row r="1917" ht="15.75" customHeight="1">
      <c r="L1917" s="12" t="str">
        <f>IF(ISNUMBER(VLOOKUP(A1917,PRE,1,FALSE)),"PreAlerta",IF(ISNUMBER(VLOOKUP(A1917,POST,1,FALSE)),"PostAlerta",IF(ISNUMBER(VLOOKUP(A1917,EXCL,1,FALSE)),"Excluida","no incluido")))</f>
        <v>no incluido</v>
      </c>
    </row>
    <row r="1918" ht="15.75" customHeight="1">
      <c r="L1918" s="12" t="str">
        <f>IF(ISNUMBER(VLOOKUP(A1918,PRE,1,FALSE)),"PreAlerta",IF(ISNUMBER(VLOOKUP(A1918,POST,1,FALSE)),"PostAlerta",IF(ISNUMBER(VLOOKUP(A1918,EXCL,1,FALSE)),"Excluida","no incluido")))</f>
        <v>no incluido</v>
      </c>
    </row>
    <row r="1919" ht="15.75" customHeight="1">
      <c r="L1919" s="12" t="str">
        <f>IF(ISNUMBER(VLOOKUP(A1919,PRE,1,FALSE)),"PreAlerta",IF(ISNUMBER(VLOOKUP(A1919,POST,1,FALSE)),"PostAlerta",IF(ISNUMBER(VLOOKUP(A1919,EXCL,1,FALSE)),"Excluida","no incluido")))</f>
        <v>no incluido</v>
      </c>
    </row>
    <row r="1920" ht="15.75" customHeight="1">
      <c r="L1920" s="12" t="str">
        <f>IF(ISNUMBER(VLOOKUP(A1920,PRE,1,FALSE)),"PreAlerta",IF(ISNUMBER(VLOOKUP(A1920,POST,1,FALSE)),"PostAlerta",IF(ISNUMBER(VLOOKUP(A1920,EXCL,1,FALSE)),"Excluida","no incluido")))</f>
        <v>no incluido</v>
      </c>
    </row>
    <row r="1921" ht="15.75" customHeight="1">
      <c r="L1921" s="12" t="str">
        <f>IF(ISNUMBER(VLOOKUP(A1921,PRE,1,FALSE)),"PreAlerta",IF(ISNUMBER(VLOOKUP(A1921,POST,1,FALSE)),"PostAlerta",IF(ISNUMBER(VLOOKUP(A1921,EXCL,1,FALSE)),"Excluida","no incluido")))</f>
        <v>no incluido</v>
      </c>
    </row>
    <row r="1922" ht="15.75" customHeight="1">
      <c r="L1922" s="12" t="str">
        <f>IF(ISNUMBER(VLOOKUP(A1922,PRE,1,FALSE)),"PreAlerta",IF(ISNUMBER(VLOOKUP(A1922,POST,1,FALSE)),"PostAlerta",IF(ISNUMBER(VLOOKUP(A1922,EXCL,1,FALSE)),"Excluida","no incluido")))</f>
        <v>no incluido</v>
      </c>
    </row>
    <row r="1923" ht="15.75" customHeight="1">
      <c r="L1923" s="12" t="str">
        <f>IF(ISNUMBER(VLOOKUP(A1923,PRE,1,FALSE)),"PreAlerta",IF(ISNUMBER(VLOOKUP(A1923,POST,1,FALSE)),"PostAlerta",IF(ISNUMBER(VLOOKUP(A1923,EXCL,1,FALSE)),"Excluida","no incluido")))</f>
        <v>no incluido</v>
      </c>
    </row>
    <row r="1924" ht="15.75" customHeight="1">
      <c r="L1924" s="12" t="str">
        <f>IF(ISNUMBER(VLOOKUP(A1924,PRE,1,FALSE)),"PreAlerta",IF(ISNUMBER(VLOOKUP(A1924,POST,1,FALSE)),"PostAlerta",IF(ISNUMBER(VLOOKUP(A1924,EXCL,1,FALSE)),"Excluida","no incluido")))</f>
        <v>no incluido</v>
      </c>
    </row>
    <row r="1925" ht="15.75" customHeight="1">
      <c r="L1925" s="12" t="str">
        <f>IF(ISNUMBER(VLOOKUP(A1925,PRE,1,FALSE)),"PreAlerta",IF(ISNUMBER(VLOOKUP(A1925,POST,1,FALSE)),"PostAlerta",IF(ISNUMBER(VLOOKUP(A1925,EXCL,1,FALSE)),"Excluida","no incluido")))</f>
        <v>no incluido</v>
      </c>
    </row>
    <row r="1926" ht="15.75" customHeight="1">
      <c r="L1926" s="12" t="str">
        <f>IF(ISNUMBER(VLOOKUP(A1926,PRE,1,FALSE)),"PreAlerta",IF(ISNUMBER(VLOOKUP(A1926,POST,1,FALSE)),"PostAlerta",IF(ISNUMBER(VLOOKUP(A1926,EXCL,1,FALSE)),"Excluida","no incluido")))</f>
        <v>no incluido</v>
      </c>
    </row>
    <row r="1927" ht="15.75" customHeight="1">
      <c r="L1927" s="12" t="str">
        <f>IF(ISNUMBER(VLOOKUP(A1927,PRE,1,FALSE)),"PreAlerta",IF(ISNUMBER(VLOOKUP(A1927,POST,1,FALSE)),"PostAlerta",IF(ISNUMBER(VLOOKUP(A1927,EXCL,1,FALSE)),"Excluida","no incluido")))</f>
        <v>no incluido</v>
      </c>
    </row>
    <row r="1928" ht="15.75" customHeight="1">
      <c r="L1928" s="12" t="str">
        <f>IF(ISNUMBER(VLOOKUP(A1928,PRE,1,FALSE)),"PreAlerta",IF(ISNUMBER(VLOOKUP(A1928,POST,1,FALSE)),"PostAlerta",IF(ISNUMBER(VLOOKUP(A1928,EXCL,1,FALSE)),"Excluida","no incluido")))</f>
        <v>no incluido</v>
      </c>
    </row>
    <row r="1929" ht="15.75" customHeight="1">
      <c r="L1929" s="12" t="str">
        <f>IF(ISNUMBER(VLOOKUP(A1929,PRE,1,FALSE)),"PreAlerta",IF(ISNUMBER(VLOOKUP(A1929,POST,1,FALSE)),"PostAlerta",IF(ISNUMBER(VLOOKUP(A1929,EXCL,1,FALSE)),"Excluida","no incluido")))</f>
        <v>no incluido</v>
      </c>
    </row>
    <row r="1930" ht="15.75" customHeight="1">
      <c r="L1930" s="12" t="str">
        <f>IF(ISNUMBER(VLOOKUP(A1930,PRE,1,FALSE)),"PreAlerta",IF(ISNUMBER(VLOOKUP(A1930,POST,1,FALSE)),"PostAlerta",IF(ISNUMBER(VLOOKUP(A1930,EXCL,1,FALSE)),"Excluida","no incluido")))</f>
        <v>no incluido</v>
      </c>
    </row>
    <row r="1931" ht="15.75" customHeight="1">
      <c r="L1931" s="12" t="str">
        <f>IF(ISNUMBER(VLOOKUP(A1931,PRE,1,FALSE)),"PreAlerta",IF(ISNUMBER(VLOOKUP(A1931,POST,1,FALSE)),"PostAlerta",IF(ISNUMBER(VLOOKUP(A1931,EXCL,1,FALSE)),"Excluida","no incluido")))</f>
        <v>no incluido</v>
      </c>
    </row>
    <row r="1932" ht="15.75" customHeight="1">
      <c r="L1932" s="12" t="str">
        <f>IF(ISNUMBER(VLOOKUP(A1932,PRE,1,FALSE)),"PreAlerta",IF(ISNUMBER(VLOOKUP(A1932,POST,1,FALSE)),"PostAlerta",IF(ISNUMBER(VLOOKUP(A1932,EXCL,1,FALSE)),"Excluida","no incluido")))</f>
        <v>no incluido</v>
      </c>
    </row>
    <row r="1933" ht="15.75" customHeight="1">
      <c r="L1933" s="12" t="str">
        <f>IF(ISNUMBER(VLOOKUP(A1933,PRE,1,FALSE)),"PreAlerta",IF(ISNUMBER(VLOOKUP(A1933,POST,1,FALSE)),"PostAlerta",IF(ISNUMBER(VLOOKUP(A1933,EXCL,1,FALSE)),"Excluida","no incluido")))</f>
        <v>no incluido</v>
      </c>
    </row>
    <row r="1934" ht="15.75" customHeight="1">
      <c r="L1934" s="12" t="str">
        <f>IF(ISNUMBER(VLOOKUP(A1934,PRE,1,FALSE)),"PreAlerta",IF(ISNUMBER(VLOOKUP(A1934,POST,1,FALSE)),"PostAlerta",IF(ISNUMBER(VLOOKUP(A1934,EXCL,1,FALSE)),"Excluida","no incluido")))</f>
        <v>no incluido</v>
      </c>
    </row>
    <row r="1935" ht="15.75" customHeight="1">
      <c r="L1935" s="12" t="str">
        <f>IF(ISNUMBER(VLOOKUP(A1935,PRE,1,FALSE)),"PreAlerta",IF(ISNUMBER(VLOOKUP(A1935,POST,1,FALSE)),"PostAlerta",IF(ISNUMBER(VLOOKUP(A1935,EXCL,1,FALSE)),"Excluida","no incluido")))</f>
        <v>no incluido</v>
      </c>
    </row>
    <row r="1936" ht="15.75" customHeight="1">
      <c r="L1936" s="12" t="str">
        <f>IF(ISNUMBER(VLOOKUP(A1936,PRE,1,FALSE)),"PreAlerta",IF(ISNUMBER(VLOOKUP(A1936,POST,1,FALSE)),"PostAlerta",IF(ISNUMBER(VLOOKUP(A1936,EXCL,1,FALSE)),"Excluida","no incluido")))</f>
        <v>no incluido</v>
      </c>
    </row>
    <row r="1937" ht="15.75" customHeight="1">
      <c r="L1937" s="12" t="str">
        <f>IF(ISNUMBER(VLOOKUP(A1937,PRE,1,FALSE)),"PreAlerta",IF(ISNUMBER(VLOOKUP(A1937,POST,1,FALSE)),"PostAlerta",IF(ISNUMBER(VLOOKUP(A1937,EXCL,1,FALSE)),"Excluida","no incluido")))</f>
        <v>no incluido</v>
      </c>
    </row>
    <row r="1938" ht="15.75" customHeight="1">
      <c r="L1938" s="12" t="str">
        <f>IF(ISNUMBER(VLOOKUP(A1938,PRE,1,FALSE)),"PreAlerta",IF(ISNUMBER(VLOOKUP(A1938,POST,1,FALSE)),"PostAlerta",IF(ISNUMBER(VLOOKUP(A1938,EXCL,1,FALSE)),"Excluida","no incluido")))</f>
        <v>no incluido</v>
      </c>
    </row>
    <row r="1939" ht="15.75" customHeight="1">
      <c r="L1939" s="12" t="str">
        <f>IF(ISNUMBER(VLOOKUP(A1939,PRE,1,FALSE)),"PreAlerta",IF(ISNUMBER(VLOOKUP(A1939,POST,1,FALSE)),"PostAlerta",IF(ISNUMBER(VLOOKUP(A1939,EXCL,1,FALSE)),"Excluida","no incluido")))</f>
        <v>no incluido</v>
      </c>
    </row>
    <row r="1940" ht="15.75" customHeight="1">
      <c r="L1940" s="12" t="str">
        <f>IF(ISNUMBER(VLOOKUP(A1940,PRE,1,FALSE)),"PreAlerta",IF(ISNUMBER(VLOOKUP(A1940,POST,1,FALSE)),"PostAlerta",IF(ISNUMBER(VLOOKUP(A1940,EXCL,1,FALSE)),"Excluida","no incluido")))</f>
        <v>no incluido</v>
      </c>
    </row>
    <row r="1941" ht="15.75" customHeight="1">
      <c r="L1941" s="12" t="str">
        <f>IF(ISNUMBER(VLOOKUP(A1941,PRE,1,FALSE)),"PreAlerta",IF(ISNUMBER(VLOOKUP(A1941,POST,1,FALSE)),"PostAlerta",IF(ISNUMBER(VLOOKUP(A1941,EXCL,1,FALSE)),"Excluida","no incluido")))</f>
        <v>no incluido</v>
      </c>
    </row>
    <row r="1942" ht="15.75" customHeight="1">
      <c r="L1942" s="12" t="str">
        <f>IF(ISNUMBER(VLOOKUP(A1942,PRE,1,FALSE)),"PreAlerta",IF(ISNUMBER(VLOOKUP(A1942,POST,1,FALSE)),"PostAlerta",IF(ISNUMBER(VLOOKUP(A1942,EXCL,1,FALSE)),"Excluida","no incluido")))</f>
        <v>no incluido</v>
      </c>
    </row>
    <row r="1943" ht="15.75" customHeight="1">
      <c r="L1943" s="12" t="str">
        <f>IF(ISNUMBER(VLOOKUP(A1943,PRE,1,FALSE)),"PreAlerta",IF(ISNUMBER(VLOOKUP(A1943,POST,1,FALSE)),"PostAlerta",IF(ISNUMBER(VLOOKUP(A1943,EXCL,1,FALSE)),"Excluida","no incluido")))</f>
        <v>no incluido</v>
      </c>
    </row>
    <row r="1944" ht="15.75" customHeight="1">
      <c r="L1944" s="12" t="str">
        <f>IF(ISNUMBER(VLOOKUP(A1944,PRE,1,FALSE)),"PreAlerta",IF(ISNUMBER(VLOOKUP(A1944,POST,1,FALSE)),"PostAlerta",IF(ISNUMBER(VLOOKUP(A1944,EXCL,1,FALSE)),"Excluida","no incluido")))</f>
        <v>no incluido</v>
      </c>
    </row>
    <row r="1945" ht="15.75" customHeight="1">
      <c r="L1945" s="12" t="str">
        <f>IF(ISNUMBER(VLOOKUP(A1945,PRE,1,FALSE)),"PreAlerta",IF(ISNUMBER(VLOOKUP(A1945,POST,1,FALSE)),"PostAlerta",IF(ISNUMBER(VLOOKUP(A1945,EXCL,1,FALSE)),"Excluida","no incluido")))</f>
        <v>no incluido</v>
      </c>
    </row>
    <row r="1946" ht="15.75" customHeight="1">
      <c r="L1946" s="12" t="str">
        <f>IF(ISNUMBER(VLOOKUP(A1946,PRE,1,FALSE)),"PreAlerta",IF(ISNUMBER(VLOOKUP(A1946,POST,1,FALSE)),"PostAlerta",IF(ISNUMBER(VLOOKUP(A1946,EXCL,1,FALSE)),"Excluida","no incluido")))</f>
        <v>no incluido</v>
      </c>
    </row>
    <row r="1947" ht="15.75" customHeight="1">
      <c r="L1947" s="12" t="str">
        <f>IF(ISNUMBER(VLOOKUP(A1947,PRE,1,FALSE)),"PreAlerta",IF(ISNUMBER(VLOOKUP(A1947,POST,1,FALSE)),"PostAlerta",IF(ISNUMBER(VLOOKUP(A1947,EXCL,1,FALSE)),"Excluida","no incluido")))</f>
        <v>no incluido</v>
      </c>
    </row>
    <row r="1948" ht="15.75" customHeight="1">
      <c r="L1948" s="12" t="str">
        <f>IF(ISNUMBER(VLOOKUP(A1948,PRE,1,FALSE)),"PreAlerta",IF(ISNUMBER(VLOOKUP(A1948,POST,1,FALSE)),"PostAlerta",IF(ISNUMBER(VLOOKUP(A1948,EXCL,1,FALSE)),"Excluida","no incluido")))</f>
        <v>no incluido</v>
      </c>
    </row>
    <row r="1949" ht="15.75" customHeight="1">
      <c r="L1949" s="12" t="str">
        <f>IF(ISNUMBER(VLOOKUP(A1949,PRE,1,FALSE)),"PreAlerta",IF(ISNUMBER(VLOOKUP(A1949,POST,1,FALSE)),"PostAlerta",IF(ISNUMBER(VLOOKUP(A1949,EXCL,1,FALSE)),"Excluida","no incluido")))</f>
        <v>no incluido</v>
      </c>
    </row>
    <row r="1950" ht="15.75" customHeight="1">
      <c r="L1950" s="12" t="str">
        <f>IF(ISNUMBER(VLOOKUP(A1950,PRE,1,FALSE)),"PreAlerta",IF(ISNUMBER(VLOOKUP(A1950,POST,1,FALSE)),"PostAlerta",IF(ISNUMBER(VLOOKUP(A1950,EXCL,1,FALSE)),"Excluida","no incluido")))</f>
        <v>no incluido</v>
      </c>
    </row>
    <row r="1951" ht="15.75" customHeight="1">
      <c r="L1951" s="12" t="str">
        <f>IF(ISNUMBER(VLOOKUP(A1951,PRE,1,FALSE)),"PreAlerta",IF(ISNUMBER(VLOOKUP(A1951,POST,1,FALSE)),"PostAlerta",IF(ISNUMBER(VLOOKUP(A1951,EXCL,1,FALSE)),"Excluida","no incluido")))</f>
        <v>no incluido</v>
      </c>
    </row>
    <row r="1952" ht="15.75" customHeight="1">
      <c r="L1952" s="12" t="str">
        <f>IF(ISNUMBER(VLOOKUP(A1952,PRE,1,FALSE)),"PreAlerta",IF(ISNUMBER(VLOOKUP(A1952,POST,1,FALSE)),"PostAlerta",IF(ISNUMBER(VLOOKUP(A1952,EXCL,1,FALSE)),"Excluida","no incluido")))</f>
        <v>no incluido</v>
      </c>
    </row>
    <row r="1953" ht="15.75" customHeight="1">
      <c r="L1953" s="12" t="str">
        <f>IF(ISNUMBER(VLOOKUP(A1953,PRE,1,FALSE)),"PreAlerta",IF(ISNUMBER(VLOOKUP(A1953,POST,1,FALSE)),"PostAlerta",IF(ISNUMBER(VLOOKUP(A1953,EXCL,1,FALSE)),"Excluida","no incluido")))</f>
        <v>no incluido</v>
      </c>
    </row>
    <row r="1954" ht="15.75" customHeight="1">
      <c r="L1954" s="12" t="str">
        <f>IF(ISNUMBER(VLOOKUP(A1954,PRE,1,FALSE)),"PreAlerta",IF(ISNUMBER(VLOOKUP(A1954,POST,1,FALSE)),"PostAlerta",IF(ISNUMBER(VLOOKUP(A1954,EXCL,1,FALSE)),"Excluida","no incluido")))</f>
        <v>no incluido</v>
      </c>
    </row>
    <row r="1955" ht="15.75" customHeight="1">
      <c r="L1955" s="12" t="str">
        <f>IF(ISNUMBER(VLOOKUP(A1955,PRE,1,FALSE)),"PreAlerta",IF(ISNUMBER(VLOOKUP(A1955,POST,1,FALSE)),"PostAlerta",IF(ISNUMBER(VLOOKUP(A1955,EXCL,1,FALSE)),"Excluida","no incluido")))</f>
        <v>no incluido</v>
      </c>
    </row>
    <row r="1956" ht="15.75" customHeight="1">
      <c r="L1956" s="12" t="str">
        <f>IF(ISNUMBER(VLOOKUP(A1956,PRE,1,FALSE)),"PreAlerta",IF(ISNUMBER(VLOOKUP(A1956,POST,1,FALSE)),"PostAlerta",IF(ISNUMBER(VLOOKUP(A1956,EXCL,1,FALSE)),"Excluida","no incluido")))</f>
        <v>no incluido</v>
      </c>
    </row>
    <row r="1957" ht="15.75" customHeight="1">
      <c r="L1957" s="12" t="str">
        <f>IF(ISNUMBER(VLOOKUP(A1957,PRE,1,FALSE)),"PreAlerta",IF(ISNUMBER(VLOOKUP(A1957,POST,1,FALSE)),"PostAlerta",IF(ISNUMBER(VLOOKUP(A1957,EXCL,1,FALSE)),"Excluida","no incluido")))</f>
        <v>no incluido</v>
      </c>
    </row>
    <row r="1958" ht="15.75" customHeight="1">
      <c r="L1958" s="12" t="str">
        <f>IF(ISNUMBER(VLOOKUP(A1958,PRE,1,FALSE)),"PreAlerta",IF(ISNUMBER(VLOOKUP(A1958,POST,1,FALSE)),"PostAlerta",IF(ISNUMBER(VLOOKUP(A1958,EXCL,1,FALSE)),"Excluida","no incluido")))</f>
        <v>no incluido</v>
      </c>
    </row>
    <row r="1959" ht="15.75" customHeight="1">
      <c r="L1959" s="12" t="str">
        <f>IF(ISNUMBER(VLOOKUP(A1959,PRE,1,FALSE)),"PreAlerta",IF(ISNUMBER(VLOOKUP(A1959,POST,1,FALSE)),"PostAlerta",IF(ISNUMBER(VLOOKUP(A1959,EXCL,1,FALSE)),"Excluida","no incluido")))</f>
        <v>no incluido</v>
      </c>
    </row>
    <row r="1960" ht="15.75" customHeight="1">
      <c r="L1960" s="12" t="str">
        <f>IF(ISNUMBER(VLOOKUP(A1960,PRE,1,FALSE)),"PreAlerta",IF(ISNUMBER(VLOOKUP(A1960,POST,1,FALSE)),"PostAlerta",IF(ISNUMBER(VLOOKUP(A1960,EXCL,1,FALSE)),"Excluida","no incluido")))</f>
        <v>no incluido</v>
      </c>
    </row>
    <row r="1961" ht="15.75" customHeight="1">
      <c r="L1961" s="12" t="str">
        <f>IF(ISNUMBER(VLOOKUP(A1961,PRE,1,FALSE)),"PreAlerta",IF(ISNUMBER(VLOOKUP(A1961,POST,1,FALSE)),"PostAlerta",IF(ISNUMBER(VLOOKUP(A1961,EXCL,1,FALSE)),"Excluida","no incluido")))</f>
        <v>no incluido</v>
      </c>
    </row>
    <row r="1962" ht="15.75" customHeight="1">
      <c r="L1962" s="12" t="str">
        <f>IF(ISNUMBER(VLOOKUP(A1962,PRE,1,FALSE)),"PreAlerta",IF(ISNUMBER(VLOOKUP(A1962,POST,1,FALSE)),"PostAlerta",IF(ISNUMBER(VLOOKUP(A1962,EXCL,1,FALSE)),"Excluida","no incluido")))</f>
        <v>no incluido</v>
      </c>
    </row>
    <row r="1963" ht="15.75" customHeight="1">
      <c r="L1963" s="12" t="str">
        <f>IF(ISNUMBER(VLOOKUP(A1963,PRE,1,FALSE)),"PreAlerta",IF(ISNUMBER(VLOOKUP(A1963,POST,1,FALSE)),"PostAlerta",IF(ISNUMBER(VLOOKUP(A1963,EXCL,1,FALSE)),"Excluida","no incluido")))</f>
        <v>no incluido</v>
      </c>
    </row>
    <row r="1964" ht="15.75" customHeight="1">
      <c r="L1964" s="12" t="str">
        <f>IF(ISNUMBER(VLOOKUP(A1964,PRE,1,FALSE)),"PreAlerta",IF(ISNUMBER(VLOOKUP(A1964,POST,1,FALSE)),"PostAlerta",IF(ISNUMBER(VLOOKUP(A1964,EXCL,1,FALSE)),"Excluida","no incluido")))</f>
        <v>no incluido</v>
      </c>
    </row>
    <row r="1965" ht="15.75" customHeight="1">
      <c r="L1965" s="12" t="str">
        <f>IF(ISNUMBER(VLOOKUP(A1965,PRE,1,FALSE)),"PreAlerta",IF(ISNUMBER(VLOOKUP(A1965,POST,1,FALSE)),"PostAlerta",IF(ISNUMBER(VLOOKUP(A1965,EXCL,1,FALSE)),"Excluida","no incluido")))</f>
        <v>no incluido</v>
      </c>
    </row>
    <row r="1966" ht="15.75" customHeight="1">
      <c r="L1966" s="12" t="str">
        <f>IF(ISNUMBER(VLOOKUP(A1966,PRE,1,FALSE)),"PreAlerta",IF(ISNUMBER(VLOOKUP(A1966,POST,1,FALSE)),"PostAlerta",IF(ISNUMBER(VLOOKUP(A1966,EXCL,1,FALSE)),"Excluida","no incluido")))</f>
        <v>no incluido</v>
      </c>
    </row>
    <row r="1967" ht="15.75" customHeight="1">
      <c r="L1967" s="12" t="str">
        <f>IF(ISNUMBER(VLOOKUP(A1967,PRE,1,FALSE)),"PreAlerta",IF(ISNUMBER(VLOOKUP(A1967,POST,1,FALSE)),"PostAlerta",IF(ISNUMBER(VLOOKUP(A1967,EXCL,1,FALSE)),"Excluida","no incluido")))</f>
        <v>no incluido</v>
      </c>
    </row>
    <row r="1968" ht="15.75" customHeight="1">
      <c r="L1968" s="12" t="str">
        <f>IF(ISNUMBER(VLOOKUP(A1968,PRE,1,FALSE)),"PreAlerta",IF(ISNUMBER(VLOOKUP(A1968,POST,1,FALSE)),"PostAlerta",IF(ISNUMBER(VLOOKUP(A1968,EXCL,1,FALSE)),"Excluida","no incluido")))</f>
        <v>no incluido</v>
      </c>
    </row>
    <row r="1969" ht="15.75" customHeight="1">
      <c r="L1969" s="12" t="str">
        <f>IF(ISNUMBER(VLOOKUP(A1969,PRE,1,FALSE)),"PreAlerta",IF(ISNUMBER(VLOOKUP(A1969,POST,1,FALSE)),"PostAlerta",IF(ISNUMBER(VLOOKUP(A1969,EXCL,1,FALSE)),"Excluida","no incluido")))</f>
        <v>no incluido</v>
      </c>
    </row>
    <row r="1970" ht="15.75" customHeight="1">
      <c r="L1970" s="12" t="str">
        <f>IF(ISNUMBER(VLOOKUP(A1970,PRE,1,FALSE)),"PreAlerta",IF(ISNUMBER(VLOOKUP(A1970,POST,1,FALSE)),"PostAlerta",IF(ISNUMBER(VLOOKUP(A1970,EXCL,1,FALSE)),"Excluida","no incluido")))</f>
        <v>no incluido</v>
      </c>
    </row>
    <row r="1971" ht="15.75" customHeight="1">
      <c r="L1971" s="12" t="str">
        <f>IF(ISNUMBER(VLOOKUP(A1971,PRE,1,FALSE)),"PreAlerta",IF(ISNUMBER(VLOOKUP(A1971,POST,1,FALSE)),"PostAlerta",IF(ISNUMBER(VLOOKUP(A1971,EXCL,1,FALSE)),"Excluida","no incluido")))</f>
        <v>no incluido</v>
      </c>
    </row>
    <row r="1972" ht="15.75" customHeight="1">
      <c r="L1972" s="12" t="str">
        <f>IF(ISNUMBER(VLOOKUP(A1972,PRE,1,FALSE)),"PreAlerta",IF(ISNUMBER(VLOOKUP(A1972,POST,1,FALSE)),"PostAlerta",IF(ISNUMBER(VLOOKUP(A1972,EXCL,1,FALSE)),"Excluida","no incluido")))</f>
        <v>no incluido</v>
      </c>
    </row>
    <row r="1973" ht="15.75" customHeight="1">
      <c r="L1973" s="12" t="str">
        <f>IF(ISNUMBER(VLOOKUP(A1973,PRE,1,FALSE)),"PreAlerta",IF(ISNUMBER(VLOOKUP(A1973,POST,1,FALSE)),"PostAlerta",IF(ISNUMBER(VLOOKUP(A1973,EXCL,1,FALSE)),"Excluida","no incluido")))</f>
        <v>no incluido</v>
      </c>
    </row>
    <row r="1974" ht="15.75" customHeight="1">
      <c r="L1974" s="12" t="str">
        <f>IF(ISNUMBER(VLOOKUP(A1974,PRE,1,FALSE)),"PreAlerta",IF(ISNUMBER(VLOOKUP(A1974,POST,1,FALSE)),"PostAlerta",IF(ISNUMBER(VLOOKUP(A1974,EXCL,1,FALSE)),"Excluida","no incluido")))</f>
        <v>no incluido</v>
      </c>
    </row>
    <row r="1975" ht="15.75" customHeight="1">
      <c r="L1975" s="12" t="str">
        <f>IF(ISNUMBER(VLOOKUP(A1975,PRE,1,FALSE)),"PreAlerta",IF(ISNUMBER(VLOOKUP(A1975,POST,1,FALSE)),"PostAlerta",IF(ISNUMBER(VLOOKUP(A1975,EXCL,1,FALSE)),"Excluida","no incluido")))</f>
        <v>no incluido</v>
      </c>
    </row>
    <row r="1976" ht="15.75" customHeight="1">
      <c r="L1976" s="12" t="str">
        <f>IF(ISNUMBER(VLOOKUP(A1976,PRE,1,FALSE)),"PreAlerta",IF(ISNUMBER(VLOOKUP(A1976,POST,1,FALSE)),"PostAlerta",IF(ISNUMBER(VLOOKUP(A1976,EXCL,1,FALSE)),"Excluida","no incluido")))</f>
        <v>no incluido</v>
      </c>
    </row>
    <row r="1977" ht="15.75" customHeight="1">
      <c r="L1977" s="12" t="str">
        <f>IF(ISNUMBER(VLOOKUP(A1977,PRE,1,FALSE)),"PreAlerta",IF(ISNUMBER(VLOOKUP(A1977,POST,1,FALSE)),"PostAlerta",IF(ISNUMBER(VLOOKUP(A1977,EXCL,1,FALSE)),"Excluida","no incluido")))</f>
        <v>no incluido</v>
      </c>
    </row>
    <row r="1978" ht="15.75" customHeight="1">
      <c r="L1978" s="12" t="str">
        <f>IF(ISNUMBER(VLOOKUP(A1978,PRE,1,FALSE)),"PreAlerta",IF(ISNUMBER(VLOOKUP(A1978,POST,1,FALSE)),"PostAlerta",IF(ISNUMBER(VLOOKUP(A1978,EXCL,1,FALSE)),"Excluida","no incluido")))</f>
        <v>no incluido</v>
      </c>
    </row>
    <row r="1979" ht="15.75" customHeight="1">
      <c r="L1979" s="12" t="str">
        <f>IF(ISNUMBER(VLOOKUP(A1979,PRE,1,FALSE)),"PreAlerta",IF(ISNUMBER(VLOOKUP(A1979,POST,1,FALSE)),"PostAlerta",IF(ISNUMBER(VLOOKUP(A1979,EXCL,1,FALSE)),"Excluida","no incluido")))</f>
        <v>no incluido</v>
      </c>
    </row>
    <row r="1980" ht="15.75" customHeight="1">
      <c r="L1980" s="12" t="str">
        <f>IF(ISNUMBER(VLOOKUP(A1980,PRE,1,FALSE)),"PreAlerta",IF(ISNUMBER(VLOOKUP(A1980,POST,1,FALSE)),"PostAlerta",IF(ISNUMBER(VLOOKUP(A1980,EXCL,1,FALSE)),"Excluida","no incluido")))</f>
        <v>no incluido</v>
      </c>
    </row>
    <row r="1981" ht="15.75" customHeight="1">
      <c r="L1981" s="12" t="str">
        <f>IF(ISNUMBER(VLOOKUP(A1981,PRE,1,FALSE)),"PreAlerta",IF(ISNUMBER(VLOOKUP(A1981,POST,1,FALSE)),"PostAlerta",IF(ISNUMBER(VLOOKUP(A1981,EXCL,1,FALSE)),"Excluida","no incluido")))</f>
        <v>no incluido</v>
      </c>
    </row>
    <row r="1982" ht="15.75" customHeight="1">
      <c r="L1982" s="12" t="str">
        <f>IF(ISNUMBER(VLOOKUP(A1982,PRE,1,FALSE)),"PreAlerta",IF(ISNUMBER(VLOOKUP(A1982,POST,1,FALSE)),"PostAlerta",IF(ISNUMBER(VLOOKUP(A1982,EXCL,1,FALSE)),"Excluida","no incluido")))</f>
        <v>no incluido</v>
      </c>
    </row>
    <row r="1983" ht="15.75" customHeight="1">
      <c r="L1983" s="12" t="str">
        <f>IF(ISNUMBER(VLOOKUP(A1983,PRE,1,FALSE)),"PreAlerta",IF(ISNUMBER(VLOOKUP(A1983,POST,1,FALSE)),"PostAlerta",IF(ISNUMBER(VLOOKUP(A1983,EXCL,1,FALSE)),"Excluida","no incluido")))</f>
        <v>no incluido</v>
      </c>
    </row>
    <row r="1984" ht="15.75" customHeight="1">
      <c r="L1984" s="12" t="str">
        <f>IF(ISNUMBER(VLOOKUP(A1984,PRE,1,FALSE)),"PreAlerta",IF(ISNUMBER(VLOOKUP(A1984,POST,1,FALSE)),"PostAlerta",IF(ISNUMBER(VLOOKUP(A1984,EXCL,1,FALSE)),"Excluida","no incluido")))</f>
        <v>no incluido</v>
      </c>
    </row>
    <row r="1985" ht="15.75" customHeight="1">
      <c r="L1985" s="12" t="str">
        <f>IF(ISNUMBER(VLOOKUP(A1985,PRE,1,FALSE)),"PreAlerta",IF(ISNUMBER(VLOOKUP(A1985,POST,1,FALSE)),"PostAlerta",IF(ISNUMBER(VLOOKUP(A1985,EXCL,1,FALSE)),"Excluida","no incluido")))</f>
        <v>no incluido</v>
      </c>
    </row>
    <row r="1986" ht="15.75" customHeight="1">
      <c r="L1986" s="12" t="str">
        <f>IF(ISNUMBER(VLOOKUP(A1986,PRE,1,FALSE)),"PreAlerta",IF(ISNUMBER(VLOOKUP(A1986,POST,1,FALSE)),"PostAlerta",IF(ISNUMBER(VLOOKUP(A1986,EXCL,1,FALSE)),"Excluida","no incluido")))</f>
        <v>no incluido</v>
      </c>
    </row>
    <row r="1987" ht="15.75" customHeight="1">
      <c r="L1987" s="12" t="str">
        <f>IF(ISNUMBER(VLOOKUP(A1987,PRE,1,FALSE)),"PreAlerta",IF(ISNUMBER(VLOOKUP(A1987,POST,1,FALSE)),"PostAlerta",IF(ISNUMBER(VLOOKUP(A1987,EXCL,1,FALSE)),"Excluida","no incluido")))</f>
        <v>no incluido</v>
      </c>
    </row>
    <row r="1988" ht="15.75" customHeight="1">
      <c r="L1988" s="12" t="str">
        <f>IF(ISNUMBER(VLOOKUP(A1988,PRE,1,FALSE)),"PreAlerta",IF(ISNUMBER(VLOOKUP(A1988,POST,1,FALSE)),"PostAlerta",IF(ISNUMBER(VLOOKUP(A1988,EXCL,1,FALSE)),"Excluida","no incluido")))</f>
        <v>no incluido</v>
      </c>
    </row>
    <row r="1989" ht="15.75" customHeight="1">
      <c r="L1989" s="12" t="str">
        <f>IF(ISNUMBER(VLOOKUP(A1989,PRE,1,FALSE)),"PreAlerta",IF(ISNUMBER(VLOOKUP(A1989,POST,1,FALSE)),"PostAlerta",IF(ISNUMBER(VLOOKUP(A1989,EXCL,1,FALSE)),"Excluida","no incluido")))</f>
        <v>no incluido</v>
      </c>
    </row>
    <row r="1990" ht="15.75" customHeight="1">
      <c r="L1990" s="12" t="str">
        <f>IF(ISNUMBER(VLOOKUP(A1990,PRE,1,FALSE)),"PreAlerta",IF(ISNUMBER(VLOOKUP(A1990,POST,1,FALSE)),"PostAlerta",IF(ISNUMBER(VLOOKUP(A1990,EXCL,1,FALSE)),"Excluida","no incluido")))</f>
        <v>no incluido</v>
      </c>
    </row>
    <row r="1991" ht="15.75" customHeight="1">
      <c r="L1991" s="12" t="str">
        <f>IF(ISNUMBER(VLOOKUP(A1991,PRE,1,FALSE)),"PreAlerta",IF(ISNUMBER(VLOOKUP(A1991,POST,1,FALSE)),"PostAlerta",IF(ISNUMBER(VLOOKUP(A1991,EXCL,1,FALSE)),"Excluida","no incluido")))</f>
        <v>no incluido</v>
      </c>
    </row>
    <row r="1992" ht="15.75" customHeight="1">
      <c r="L1992" s="12" t="str">
        <f>IF(ISNUMBER(VLOOKUP(A1992,PRE,1,FALSE)),"PreAlerta",IF(ISNUMBER(VLOOKUP(A1992,POST,1,FALSE)),"PostAlerta",IF(ISNUMBER(VLOOKUP(A1992,EXCL,1,FALSE)),"Excluida","no incluido")))</f>
        <v>no incluido</v>
      </c>
    </row>
    <row r="1993" ht="15.75" customHeight="1">
      <c r="L1993" s="12" t="str">
        <f>IF(ISNUMBER(VLOOKUP(A1993,PRE,1,FALSE)),"PreAlerta",IF(ISNUMBER(VLOOKUP(A1993,POST,1,FALSE)),"PostAlerta",IF(ISNUMBER(VLOOKUP(A1993,EXCL,1,FALSE)),"Excluida","no incluido")))</f>
        <v>no incluido</v>
      </c>
    </row>
    <row r="1994" ht="15.75" customHeight="1">
      <c r="L1994" s="12" t="str">
        <f>IF(ISNUMBER(VLOOKUP(A1994,PRE,1,FALSE)),"PreAlerta",IF(ISNUMBER(VLOOKUP(A1994,POST,1,FALSE)),"PostAlerta",IF(ISNUMBER(VLOOKUP(A1994,EXCL,1,FALSE)),"Excluida","no incluido")))</f>
        <v>no incluido</v>
      </c>
    </row>
    <row r="1995" ht="15.75" customHeight="1">
      <c r="L1995" s="12" t="str">
        <f>IF(ISNUMBER(VLOOKUP(A1995,PRE,1,FALSE)),"PreAlerta",IF(ISNUMBER(VLOOKUP(A1995,POST,1,FALSE)),"PostAlerta",IF(ISNUMBER(VLOOKUP(A1995,EXCL,1,FALSE)),"Excluida","no incluido")))</f>
        <v>no incluido</v>
      </c>
    </row>
    <row r="1996" ht="15.75" customHeight="1">
      <c r="L1996" s="12" t="str">
        <f>IF(ISNUMBER(VLOOKUP(A1996,PRE,1,FALSE)),"PreAlerta",IF(ISNUMBER(VLOOKUP(A1996,POST,1,FALSE)),"PostAlerta",IF(ISNUMBER(VLOOKUP(A1996,EXCL,1,FALSE)),"Excluida","no incluido")))</f>
        <v>no incluido</v>
      </c>
    </row>
    <row r="1997" ht="15.75" customHeight="1">
      <c r="L1997" s="12" t="str">
        <f>IF(ISNUMBER(VLOOKUP(A1997,PRE,1,FALSE)),"PreAlerta",IF(ISNUMBER(VLOOKUP(A1997,POST,1,FALSE)),"PostAlerta",IF(ISNUMBER(VLOOKUP(A1997,EXCL,1,FALSE)),"Excluida","no incluido")))</f>
        <v>no incluido</v>
      </c>
    </row>
    <row r="1998" ht="15.75" customHeight="1">
      <c r="L1998" s="12" t="str">
        <f>IF(ISNUMBER(VLOOKUP(A1998,PRE,1,FALSE)),"PreAlerta",IF(ISNUMBER(VLOOKUP(A1998,POST,1,FALSE)),"PostAlerta",IF(ISNUMBER(VLOOKUP(A1998,EXCL,1,FALSE)),"Excluida","no incluido")))</f>
        <v>no incluido</v>
      </c>
    </row>
    <row r="1999" ht="15.75" customHeight="1">
      <c r="L1999" s="12" t="str">
        <f>IF(ISNUMBER(VLOOKUP(A1999,PRE,1,FALSE)),"PreAlerta",IF(ISNUMBER(VLOOKUP(A1999,POST,1,FALSE)),"PostAlerta",IF(ISNUMBER(VLOOKUP(A1999,EXCL,1,FALSE)),"Excluida","no incluido")))</f>
        <v>no incluido</v>
      </c>
    </row>
    <row r="2000" ht="15.75" customHeight="1">
      <c r="L2000" s="12" t="str">
        <f>IF(ISNUMBER(VLOOKUP(A2000,PRE,1,FALSE)),"PreAlerta",IF(ISNUMBER(VLOOKUP(A2000,POST,1,FALSE)),"PostAlerta",IF(ISNUMBER(VLOOKUP(A2000,EXCL,1,FALSE)),"Excluida","no incluido")))</f>
        <v>no incluido</v>
      </c>
    </row>
    <row r="2001" ht="15.75" customHeight="1">
      <c r="L2001" s="12" t="str">
        <f>IF(ISNUMBER(VLOOKUP(A2001,PRE,1,FALSE)),"PreAlerta",IF(ISNUMBER(VLOOKUP(A2001,POST,1,FALSE)),"PostAlerta",IF(ISNUMBER(VLOOKUP(A2001,EXCL,1,FALSE)),"Excluida","no incluido")))</f>
        <v>no incluido</v>
      </c>
    </row>
    <row r="2002" ht="15.75" customHeight="1">
      <c r="L2002" s="12" t="str">
        <f>IF(ISNUMBER(VLOOKUP(A2002,PRE,1,FALSE)),"PreAlerta",IF(ISNUMBER(VLOOKUP(A2002,POST,1,FALSE)),"PostAlerta",IF(ISNUMBER(VLOOKUP(A2002,EXCL,1,FALSE)),"Excluida","no incluido")))</f>
        <v>no incluido</v>
      </c>
    </row>
    <row r="2003" ht="15.75" customHeight="1">
      <c r="L2003" s="12" t="str">
        <f>IF(ISNUMBER(VLOOKUP(A2003,PRE,1,FALSE)),"PreAlerta",IF(ISNUMBER(VLOOKUP(A2003,POST,1,FALSE)),"PostAlerta",IF(ISNUMBER(VLOOKUP(A2003,EXCL,1,FALSE)),"Excluida","no incluido")))</f>
        <v>no incluido</v>
      </c>
    </row>
    <row r="2004" ht="15.75" customHeight="1">
      <c r="L2004" s="12" t="str">
        <f>IF(ISNUMBER(VLOOKUP(A2004,PRE,1,FALSE)),"PreAlerta",IF(ISNUMBER(VLOOKUP(A2004,POST,1,FALSE)),"PostAlerta",IF(ISNUMBER(VLOOKUP(A2004,EXCL,1,FALSE)),"Excluida","no incluido")))</f>
        <v>no incluido</v>
      </c>
    </row>
    <row r="2005" ht="15.75" customHeight="1">
      <c r="L2005" s="12" t="str">
        <f>IF(ISNUMBER(VLOOKUP(A2005,PRE,1,FALSE)),"PreAlerta",IF(ISNUMBER(VLOOKUP(A2005,POST,1,FALSE)),"PostAlerta",IF(ISNUMBER(VLOOKUP(A2005,EXCL,1,FALSE)),"Excluida","no incluido")))</f>
        <v>no incluido</v>
      </c>
    </row>
    <row r="2006" ht="15.75" customHeight="1">
      <c r="L2006" s="12" t="str">
        <f>IF(ISNUMBER(VLOOKUP(A2006,PRE,1,FALSE)),"PreAlerta",IF(ISNUMBER(VLOOKUP(A2006,POST,1,FALSE)),"PostAlerta",IF(ISNUMBER(VLOOKUP(A2006,EXCL,1,FALSE)),"Excluida","no incluido")))</f>
        <v>no incluido</v>
      </c>
    </row>
    <row r="2007" ht="15.75" customHeight="1">
      <c r="L2007" s="12" t="str">
        <f>IF(ISNUMBER(VLOOKUP(A2007,PRE,1,FALSE)),"PreAlerta",IF(ISNUMBER(VLOOKUP(A2007,POST,1,FALSE)),"PostAlerta",IF(ISNUMBER(VLOOKUP(A2007,EXCL,1,FALSE)),"Excluida","no incluido")))</f>
        <v>no incluido</v>
      </c>
    </row>
    <row r="2008" ht="15.75" customHeight="1">
      <c r="L2008" s="12" t="str">
        <f>IF(ISNUMBER(VLOOKUP(A2008,PRE,1,FALSE)),"PreAlerta",IF(ISNUMBER(VLOOKUP(A2008,POST,1,FALSE)),"PostAlerta",IF(ISNUMBER(VLOOKUP(A2008,EXCL,1,FALSE)),"Excluida","no incluido")))</f>
        <v>no incluido</v>
      </c>
    </row>
    <row r="2009" ht="15.75" customHeight="1">
      <c r="L2009" s="12" t="str">
        <f>IF(ISNUMBER(VLOOKUP(A2009,PRE,1,FALSE)),"PreAlerta",IF(ISNUMBER(VLOOKUP(A2009,POST,1,FALSE)),"PostAlerta",IF(ISNUMBER(VLOOKUP(A2009,EXCL,1,FALSE)),"Excluida","no incluido")))</f>
        <v>no incluido</v>
      </c>
    </row>
    <row r="2010" ht="15.75" customHeight="1">
      <c r="L2010" s="12" t="str">
        <f>IF(ISNUMBER(VLOOKUP(A2010,PRE,1,FALSE)),"PreAlerta",IF(ISNUMBER(VLOOKUP(A2010,POST,1,FALSE)),"PostAlerta",IF(ISNUMBER(VLOOKUP(A2010,EXCL,1,FALSE)),"Excluida","no incluido")))</f>
        <v>no incluido</v>
      </c>
    </row>
    <row r="2011" ht="15.75" customHeight="1">
      <c r="L2011" s="12" t="str">
        <f>IF(ISNUMBER(VLOOKUP(A2011,PRE,1,FALSE)),"PreAlerta",IF(ISNUMBER(VLOOKUP(A2011,POST,1,FALSE)),"PostAlerta",IF(ISNUMBER(VLOOKUP(A2011,EXCL,1,FALSE)),"Excluida","no incluido")))</f>
        <v>no incluido</v>
      </c>
    </row>
    <row r="2012" ht="15.75" customHeight="1">
      <c r="L2012" s="12" t="str">
        <f>IF(ISNUMBER(VLOOKUP(A2012,PRE,1,FALSE)),"PreAlerta",IF(ISNUMBER(VLOOKUP(A2012,POST,1,FALSE)),"PostAlerta",IF(ISNUMBER(VLOOKUP(A2012,EXCL,1,FALSE)),"Excluida","no incluido")))</f>
        <v>no incluido</v>
      </c>
    </row>
    <row r="2013" ht="15.75" customHeight="1">
      <c r="L2013" s="12" t="str">
        <f>IF(ISNUMBER(VLOOKUP(A2013,PRE,1,FALSE)),"PreAlerta",IF(ISNUMBER(VLOOKUP(A2013,POST,1,FALSE)),"PostAlerta",IF(ISNUMBER(VLOOKUP(A2013,EXCL,1,FALSE)),"Excluida","no incluido")))</f>
        <v>no incluido</v>
      </c>
    </row>
    <row r="2014" ht="15.75" customHeight="1">
      <c r="L2014" s="12" t="str">
        <f>IF(ISNUMBER(VLOOKUP(A2014,PRE,1,FALSE)),"PreAlerta",IF(ISNUMBER(VLOOKUP(A2014,POST,1,FALSE)),"PostAlerta",IF(ISNUMBER(VLOOKUP(A2014,EXCL,1,FALSE)),"Excluida","no incluido")))</f>
        <v>no incluido</v>
      </c>
    </row>
    <row r="2015" ht="15.75" customHeight="1">
      <c r="L2015" s="12" t="str">
        <f>IF(ISNUMBER(VLOOKUP(A2015,PRE,1,FALSE)),"PreAlerta",IF(ISNUMBER(VLOOKUP(A2015,POST,1,FALSE)),"PostAlerta",IF(ISNUMBER(VLOOKUP(A2015,EXCL,1,FALSE)),"Excluida","no incluido")))</f>
        <v>no incluido</v>
      </c>
    </row>
    <row r="2016" ht="15.75" customHeight="1">
      <c r="L2016" s="12" t="str">
        <f>IF(ISNUMBER(VLOOKUP(A2016,PRE,1,FALSE)),"PreAlerta",IF(ISNUMBER(VLOOKUP(A2016,POST,1,FALSE)),"PostAlerta",IF(ISNUMBER(VLOOKUP(A2016,EXCL,1,FALSE)),"Excluida","no incluido")))</f>
        <v>no incluido</v>
      </c>
    </row>
    <row r="2017" ht="15.75" customHeight="1">
      <c r="L2017" s="12" t="str">
        <f>IF(ISNUMBER(VLOOKUP(A2017,PRE,1,FALSE)),"PreAlerta",IF(ISNUMBER(VLOOKUP(A2017,POST,1,FALSE)),"PostAlerta",IF(ISNUMBER(VLOOKUP(A2017,EXCL,1,FALSE)),"Excluida","no incluido")))</f>
        <v>no incluido</v>
      </c>
    </row>
    <row r="2018" ht="15.75" customHeight="1">
      <c r="L2018" s="12" t="str">
        <f>IF(ISNUMBER(VLOOKUP(A2018,PRE,1,FALSE)),"PreAlerta",IF(ISNUMBER(VLOOKUP(A2018,POST,1,FALSE)),"PostAlerta",IF(ISNUMBER(VLOOKUP(A2018,EXCL,1,FALSE)),"Excluida","no incluido")))</f>
        <v>no incluido</v>
      </c>
    </row>
    <row r="2019" ht="15.75" customHeight="1">
      <c r="L2019" s="12" t="str">
        <f>IF(ISNUMBER(VLOOKUP(A2019,PRE,1,FALSE)),"PreAlerta",IF(ISNUMBER(VLOOKUP(A2019,POST,1,FALSE)),"PostAlerta",IF(ISNUMBER(VLOOKUP(A2019,EXCL,1,FALSE)),"Excluida","no incluido")))</f>
        <v>no incluido</v>
      </c>
    </row>
    <row r="2020" ht="15.75" customHeight="1">
      <c r="L2020" s="12" t="str">
        <f>IF(ISNUMBER(VLOOKUP(A2020,PRE,1,FALSE)),"PreAlerta",IF(ISNUMBER(VLOOKUP(A2020,POST,1,FALSE)),"PostAlerta",IF(ISNUMBER(VLOOKUP(A2020,EXCL,1,FALSE)),"Excluida","no incluido")))</f>
        <v>no incluido</v>
      </c>
    </row>
    <row r="2021" ht="15.75" customHeight="1">
      <c r="L2021" s="12" t="str">
        <f>IF(ISNUMBER(VLOOKUP(A2021,PRE,1,FALSE)),"PreAlerta",IF(ISNUMBER(VLOOKUP(A2021,POST,1,FALSE)),"PostAlerta",IF(ISNUMBER(VLOOKUP(A2021,EXCL,1,FALSE)),"Excluida","no incluido")))</f>
        <v>no incluido</v>
      </c>
    </row>
    <row r="2022" ht="15.75" customHeight="1">
      <c r="L2022" s="12" t="str">
        <f>IF(ISNUMBER(VLOOKUP(A2022,PRE,1,FALSE)),"PreAlerta",IF(ISNUMBER(VLOOKUP(A2022,POST,1,FALSE)),"PostAlerta",IF(ISNUMBER(VLOOKUP(A2022,EXCL,1,FALSE)),"Excluida","no incluido")))</f>
        <v>no incluido</v>
      </c>
    </row>
    <row r="2023" ht="15.75" customHeight="1">
      <c r="L2023" s="12" t="str">
        <f>IF(ISNUMBER(VLOOKUP(A2023,PRE,1,FALSE)),"PreAlerta",IF(ISNUMBER(VLOOKUP(A2023,POST,1,FALSE)),"PostAlerta",IF(ISNUMBER(VLOOKUP(A2023,EXCL,1,FALSE)),"Excluida","no incluido")))</f>
        <v>no incluido</v>
      </c>
    </row>
    <row r="2024" ht="15.75" customHeight="1">
      <c r="L2024" s="12" t="str">
        <f>IF(ISNUMBER(VLOOKUP(A2024,PRE,1,FALSE)),"PreAlerta",IF(ISNUMBER(VLOOKUP(A2024,POST,1,FALSE)),"PostAlerta",IF(ISNUMBER(VLOOKUP(A2024,EXCL,1,FALSE)),"Excluida","no incluido")))</f>
        <v>no incluido</v>
      </c>
    </row>
    <row r="2025" ht="15.75" customHeight="1">
      <c r="L2025" s="12" t="str">
        <f>IF(ISNUMBER(VLOOKUP(A2025,PRE,1,FALSE)),"PreAlerta",IF(ISNUMBER(VLOOKUP(A2025,POST,1,FALSE)),"PostAlerta",IF(ISNUMBER(VLOOKUP(A2025,EXCL,1,FALSE)),"Excluida","no incluido")))</f>
        <v>no incluido</v>
      </c>
    </row>
    <row r="2026" ht="15.75" customHeight="1">
      <c r="L2026" s="12" t="str">
        <f>IF(ISNUMBER(VLOOKUP(A2026,PRE,1,FALSE)),"PreAlerta",IF(ISNUMBER(VLOOKUP(A2026,POST,1,FALSE)),"PostAlerta",IF(ISNUMBER(VLOOKUP(A2026,EXCL,1,FALSE)),"Excluida","no incluido")))</f>
        <v>no incluido</v>
      </c>
    </row>
    <row r="2027" ht="15.75" customHeight="1">
      <c r="L2027" s="12" t="str">
        <f>IF(ISNUMBER(VLOOKUP(A2027,PRE,1,FALSE)),"PreAlerta",IF(ISNUMBER(VLOOKUP(A2027,POST,1,FALSE)),"PostAlerta",IF(ISNUMBER(VLOOKUP(A2027,EXCL,1,FALSE)),"Excluida","no incluido")))</f>
        <v>no incluido</v>
      </c>
    </row>
    <row r="2028" ht="15.75" customHeight="1">
      <c r="L2028" s="12" t="str">
        <f>IF(ISNUMBER(VLOOKUP(A2028,PRE,1,FALSE)),"PreAlerta",IF(ISNUMBER(VLOOKUP(A2028,POST,1,FALSE)),"PostAlerta",IF(ISNUMBER(VLOOKUP(A2028,EXCL,1,FALSE)),"Excluida","no incluido")))</f>
        <v>no incluido</v>
      </c>
    </row>
    <row r="2029" ht="15.75" customHeight="1">
      <c r="L2029" s="12" t="str">
        <f>IF(ISNUMBER(VLOOKUP(A2029,PRE,1,FALSE)),"PreAlerta",IF(ISNUMBER(VLOOKUP(A2029,POST,1,FALSE)),"PostAlerta",IF(ISNUMBER(VLOOKUP(A2029,EXCL,1,FALSE)),"Excluida","no incluido")))</f>
        <v>no incluido</v>
      </c>
    </row>
    <row r="2030" ht="15.75" customHeight="1">
      <c r="L2030" s="12" t="str">
        <f>IF(ISNUMBER(VLOOKUP(A2030,PRE,1,FALSE)),"PreAlerta",IF(ISNUMBER(VLOOKUP(A2030,POST,1,FALSE)),"PostAlerta",IF(ISNUMBER(VLOOKUP(A2030,EXCL,1,FALSE)),"Excluida","no incluido")))</f>
        <v>no incluido</v>
      </c>
    </row>
    <row r="2031" ht="15.75" customHeight="1">
      <c r="L2031" s="12" t="str">
        <f>IF(ISNUMBER(VLOOKUP(A2031,PRE,1,FALSE)),"PreAlerta",IF(ISNUMBER(VLOOKUP(A2031,POST,1,FALSE)),"PostAlerta",IF(ISNUMBER(VLOOKUP(A2031,EXCL,1,FALSE)),"Excluida","no incluido")))</f>
        <v>no incluido</v>
      </c>
    </row>
    <row r="2032" ht="15.75" customHeight="1">
      <c r="L2032" s="12" t="str">
        <f>IF(ISNUMBER(VLOOKUP(A2032,PRE,1,FALSE)),"PreAlerta",IF(ISNUMBER(VLOOKUP(A2032,POST,1,FALSE)),"PostAlerta",IF(ISNUMBER(VLOOKUP(A2032,EXCL,1,FALSE)),"Excluida","no incluido")))</f>
        <v>no incluido</v>
      </c>
    </row>
    <row r="2033" ht="15.75" customHeight="1">
      <c r="L2033" s="12" t="str">
        <f>IF(ISNUMBER(VLOOKUP(A2033,PRE,1,FALSE)),"PreAlerta",IF(ISNUMBER(VLOOKUP(A2033,POST,1,FALSE)),"PostAlerta",IF(ISNUMBER(VLOOKUP(A2033,EXCL,1,FALSE)),"Excluida","no incluido")))</f>
        <v>no incluido</v>
      </c>
    </row>
    <row r="2034" ht="15.75" customHeight="1">
      <c r="L2034" s="12" t="str">
        <f>IF(ISNUMBER(VLOOKUP(A2034,PRE,1,FALSE)),"PreAlerta",IF(ISNUMBER(VLOOKUP(A2034,POST,1,FALSE)),"PostAlerta",IF(ISNUMBER(VLOOKUP(A2034,EXCL,1,FALSE)),"Excluida","no incluido")))</f>
        <v>no incluido</v>
      </c>
    </row>
    <row r="2035" ht="15.75" customHeight="1">
      <c r="L2035" s="12" t="str">
        <f>IF(ISNUMBER(VLOOKUP(A2035,PRE,1,FALSE)),"PreAlerta",IF(ISNUMBER(VLOOKUP(A2035,POST,1,FALSE)),"PostAlerta",IF(ISNUMBER(VLOOKUP(A2035,EXCL,1,FALSE)),"Excluida","no incluido")))</f>
        <v>no incluido</v>
      </c>
    </row>
    <row r="2036" ht="15.75" customHeight="1">
      <c r="L2036" s="12" t="str">
        <f>IF(ISNUMBER(VLOOKUP(A2036,PRE,1,FALSE)),"PreAlerta",IF(ISNUMBER(VLOOKUP(A2036,POST,1,FALSE)),"PostAlerta",IF(ISNUMBER(VLOOKUP(A2036,EXCL,1,FALSE)),"Excluida","no incluido")))</f>
        <v>no incluido</v>
      </c>
    </row>
    <row r="2037" ht="15.75" customHeight="1">
      <c r="L2037" s="12" t="str">
        <f>IF(ISNUMBER(VLOOKUP(A2037,PRE,1,FALSE)),"PreAlerta",IF(ISNUMBER(VLOOKUP(A2037,POST,1,FALSE)),"PostAlerta",IF(ISNUMBER(VLOOKUP(A2037,EXCL,1,FALSE)),"Excluida","no incluido")))</f>
        <v>no incluido</v>
      </c>
    </row>
    <row r="2038" ht="15.75" customHeight="1">
      <c r="L2038" s="12" t="str">
        <f>IF(ISNUMBER(VLOOKUP(A2038,PRE,1,FALSE)),"PreAlerta",IF(ISNUMBER(VLOOKUP(A2038,POST,1,FALSE)),"PostAlerta",IF(ISNUMBER(VLOOKUP(A2038,EXCL,1,FALSE)),"Excluida","no incluido")))</f>
        <v>no incluido</v>
      </c>
    </row>
    <row r="2039" ht="15.75" customHeight="1">
      <c r="L2039" s="12" t="str">
        <f>IF(ISNUMBER(VLOOKUP(A2039,PRE,1,FALSE)),"PreAlerta",IF(ISNUMBER(VLOOKUP(A2039,POST,1,FALSE)),"PostAlerta",IF(ISNUMBER(VLOOKUP(A2039,EXCL,1,FALSE)),"Excluida","no incluido")))</f>
        <v>no incluido</v>
      </c>
    </row>
    <row r="2040" ht="15.75" customHeight="1">
      <c r="L2040" s="12" t="str">
        <f>IF(ISNUMBER(VLOOKUP(A2040,PRE,1,FALSE)),"PreAlerta",IF(ISNUMBER(VLOOKUP(A2040,POST,1,FALSE)),"PostAlerta",IF(ISNUMBER(VLOOKUP(A2040,EXCL,1,FALSE)),"Excluida","no incluido")))</f>
        <v>no incluido</v>
      </c>
    </row>
    <row r="2041" ht="15.75" customHeight="1">
      <c r="L2041" s="12" t="str">
        <f>IF(ISNUMBER(VLOOKUP(A2041,PRE,1,FALSE)),"PreAlerta",IF(ISNUMBER(VLOOKUP(A2041,POST,1,FALSE)),"PostAlerta",IF(ISNUMBER(VLOOKUP(A2041,EXCL,1,FALSE)),"Excluida","no incluido")))</f>
        <v>no incluido</v>
      </c>
    </row>
    <row r="2042" ht="15.75" customHeight="1">
      <c r="L2042" s="12" t="str">
        <f>IF(ISNUMBER(VLOOKUP(A2042,PRE,1,FALSE)),"PreAlerta",IF(ISNUMBER(VLOOKUP(A2042,POST,1,FALSE)),"PostAlerta",IF(ISNUMBER(VLOOKUP(A2042,EXCL,1,FALSE)),"Excluida","no incluido")))</f>
        <v>no incluido</v>
      </c>
    </row>
    <row r="2043" ht="15.75" customHeight="1">
      <c r="L2043" s="12" t="str">
        <f>IF(ISNUMBER(VLOOKUP(A2043,PRE,1,FALSE)),"PreAlerta",IF(ISNUMBER(VLOOKUP(A2043,POST,1,FALSE)),"PostAlerta",IF(ISNUMBER(VLOOKUP(A2043,EXCL,1,FALSE)),"Excluida","no incluido")))</f>
        <v>no incluido</v>
      </c>
    </row>
    <row r="2044" ht="15.75" customHeight="1">
      <c r="L2044" s="12" t="str">
        <f>IF(ISNUMBER(VLOOKUP(A2044,PRE,1,FALSE)),"PreAlerta",IF(ISNUMBER(VLOOKUP(A2044,POST,1,FALSE)),"PostAlerta",IF(ISNUMBER(VLOOKUP(A2044,EXCL,1,FALSE)),"Excluida","no incluido")))</f>
        <v>no incluido</v>
      </c>
    </row>
    <row r="2045" ht="15.75" customHeight="1">
      <c r="L2045" s="12" t="str">
        <f>IF(ISNUMBER(VLOOKUP(A2045,PRE,1,FALSE)),"PreAlerta",IF(ISNUMBER(VLOOKUP(A2045,POST,1,FALSE)),"PostAlerta",IF(ISNUMBER(VLOOKUP(A2045,EXCL,1,FALSE)),"Excluida","no incluido")))</f>
        <v>no incluido</v>
      </c>
    </row>
    <row r="2046" ht="15.75" customHeight="1">
      <c r="L2046" s="12" t="str">
        <f>IF(ISNUMBER(VLOOKUP(A2046,PRE,1,FALSE)),"PreAlerta",IF(ISNUMBER(VLOOKUP(A2046,POST,1,FALSE)),"PostAlerta",IF(ISNUMBER(VLOOKUP(A2046,EXCL,1,FALSE)),"Excluida","no incluido")))</f>
        <v>no incluido</v>
      </c>
    </row>
    <row r="2047" ht="15.75" customHeight="1">
      <c r="L2047" s="12" t="str">
        <f>IF(ISNUMBER(VLOOKUP(A2047,PRE,1,FALSE)),"PreAlerta",IF(ISNUMBER(VLOOKUP(A2047,POST,1,FALSE)),"PostAlerta",IF(ISNUMBER(VLOOKUP(A2047,EXCL,1,FALSE)),"Excluida","no incluido")))</f>
        <v>no incluido</v>
      </c>
    </row>
    <row r="2048" ht="15.75" customHeight="1">
      <c r="L2048" s="12" t="str">
        <f>IF(ISNUMBER(VLOOKUP(A2048,PRE,1,FALSE)),"PreAlerta",IF(ISNUMBER(VLOOKUP(A2048,POST,1,FALSE)),"PostAlerta",IF(ISNUMBER(VLOOKUP(A2048,EXCL,1,FALSE)),"Excluida","no incluido")))</f>
        <v>no incluido</v>
      </c>
    </row>
    <row r="2049" ht="15.75" customHeight="1">
      <c r="L2049" s="12" t="str">
        <f>IF(ISNUMBER(VLOOKUP(A2049,PRE,1,FALSE)),"PreAlerta",IF(ISNUMBER(VLOOKUP(A2049,POST,1,FALSE)),"PostAlerta",IF(ISNUMBER(VLOOKUP(A2049,EXCL,1,FALSE)),"Excluida","no incluido")))</f>
        <v>no incluido</v>
      </c>
    </row>
    <row r="2050" ht="15.75" customHeight="1">
      <c r="L2050" s="12" t="str">
        <f>IF(ISNUMBER(VLOOKUP(A2050,PRE,1,FALSE)),"PreAlerta",IF(ISNUMBER(VLOOKUP(A2050,POST,1,FALSE)),"PostAlerta",IF(ISNUMBER(VLOOKUP(A2050,EXCL,1,FALSE)),"Excluida","no incluido")))</f>
        <v>no incluido</v>
      </c>
    </row>
    <row r="2051" ht="15.75" customHeight="1">
      <c r="L2051" s="12" t="str">
        <f>IF(ISNUMBER(VLOOKUP(A2051,PRE,1,FALSE)),"PreAlerta",IF(ISNUMBER(VLOOKUP(A2051,POST,1,FALSE)),"PostAlerta",IF(ISNUMBER(VLOOKUP(A2051,EXCL,1,FALSE)),"Excluida","no incluido")))</f>
        <v>no incluido</v>
      </c>
    </row>
    <row r="2052" ht="15.75" customHeight="1">
      <c r="L2052" s="12" t="str">
        <f>IF(ISNUMBER(VLOOKUP(A2052,PRE,1,FALSE)),"PreAlerta",IF(ISNUMBER(VLOOKUP(A2052,POST,1,FALSE)),"PostAlerta",IF(ISNUMBER(VLOOKUP(A2052,EXCL,1,FALSE)),"Excluida","no incluido")))</f>
        <v>no incluido</v>
      </c>
    </row>
    <row r="2053" ht="15.75" customHeight="1">
      <c r="L2053" s="12" t="str">
        <f>IF(ISNUMBER(VLOOKUP(A2053,PRE,1,FALSE)),"PreAlerta",IF(ISNUMBER(VLOOKUP(A2053,POST,1,FALSE)),"PostAlerta",IF(ISNUMBER(VLOOKUP(A2053,EXCL,1,FALSE)),"Excluida","no incluido")))</f>
        <v>no incluido</v>
      </c>
    </row>
    <row r="2054" ht="15.75" customHeight="1">
      <c r="L2054" s="12" t="str">
        <f>IF(ISNUMBER(VLOOKUP(A2054,PRE,1,FALSE)),"PreAlerta",IF(ISNUMBER(VLOOKUP(A2054,POST,1,FALSE)),"PostAlerta",IF(ISNUMBER(VLOOKUP(A2054,EXCL,1,FALSE)),"Excluida","no incluido")))</f>
        <v>no incluido</v>
      </c>
    </row>
    <row r="2055" ht="15.75" customHeight="1">
      <c r="L2055" s="12" t="str">
        <f>IF(ISNUMBER(VLOOKUP(A2055,PRE,1,FALSE)),"PreAlerta",IF(ISNUMBER(VLOOKUP(A2055,POST,1,FALSE)),"PostAlerta",IF(ISNUMBER(VLOOKUP(A2055,EXCL,1,FALSE)),"Excluida","no incluido")))</f>
        <v>no incluido</v>
      </c>
    </row>
    <row r="2056" ht="15.75" customHeight="1">
      <c r="L2056" s="12" t="str">
        <f>IF(ISNUMBER(VLOOKUP(A2056,PRE,1,FALSE)),"PreAlerta",IF(ISNUMBER(VLOOKUP(A2056,POST,1,FALSE)),"PostAlerta",IF(ISNUMBER(VLOOKUP(A2056,EXCL,1,FALSE)),"Excluida","no incluido")))</f>
        <v>no incluido</v>
      </c>
    </row>
    <row r="2057" ht="15.75" customHeight="1">
      <c r="L2057" s="12" t="str">
        <f>IF(ISNUMBER(VLOOKUP(A2057,PRE,1,FALSE)),"PreAlerta",IF(ISNUMBER(VLOOKUP(A2057,POST,1,FALSE)),"PostAlerta",IF(ISNUMBER(VLOOKUP(A2057,EXCL,1,FALSE)),"Excluida","no incluido")))</f>
        <v>no incluido</v>
      </c>
    </row>
    <row r="2058" ht="15.75" customHeight="1">
      <c r="L2058" s="12" t="str">
        <f>IF(ISNUMBER(VLOOKUP(A2058,PRE,1,FALSE)),"PreAlerta",IF(ISNUMBER(VLOOKUP(A2058,POST,1,FALSE)),"PostAlerta",IF(ISNUMBER(VLOOKUP(A2058,EXCL,1,FALSE)),"Excluida","no incluido")))</f>
        <v>no incluido</v>
      </c>
    </row>
    <row r="2059" ht="15.75" customHeight="1">
      <c r="L2059" s="12" t="str">
        <f>IF(ISNUMBER(VLOOKUP(A2059,PRE,1,FALSE)),"PreAlerta",IF(ISNUMBER(VLOOKUP(A2059,POST,1,FALSE)),"PostAlerta",IF(ISNUMBER(VLOOKUP(A2059,EXCL,1,FALSE)),"Excluida","no incluido")))</f>
        <v>no incluido</v>
      </c>
    </row>
    <row r="2060" ht="15.75" customHeight="1">
      <c r="L2060" s="12" t="str">
        <f>IF(ISNUMBER(VLOOKUP(A2060,PRE,1,FALSE)),"PreAlerta",IF(ISNUMBER(VLOOKUP(A2060,POST,1,FALSE)),"PostAlerta",IF(ISNUMBER(VLOOKUP(A2060,EXCL,1,FALSE)),"Excluida","no incluido")))</f>
        <v>no incluido</v>
      </c>
    </row>
    <row r="2061" ht="15.75" customHeight="1">
      <c r="L2061" s="12" t="str">
        <f>IF(ISNUMBER(VLOOKUP(A2061,PRE,1,FALSE)),"PreAlerta",IF(ISNUMBER(VLOOKUP(A2061,POST,1,FALSE)),"PostAlerta",IF(ISNUMBER(VLOOKUP(A2061,EXCL,1,FALSE)),"Excluida","no incluido")))</f>
        <v>no incluido</v>
      </c>
    </row>
    <row r="2062" ht="15.75" customHeight="1">
      <c r="L2062" s="12" t="str">
        <f>IF(ISNUMBER(VLOOKUP(A2062,PRE,1,FALSE)),"PreAlerta",IF(ISNUMBER(VLOOKUP(A2062,POST,1,FALSE)),"PostAlerta",IF(ISNUMBER(VLOOKUP(A2062,EXCL,1,FALSE)),"Excluida","no incluido")))</f>
        <v>no incluido</v>
      </c>
    </row>
    <row r="2063" ht="15.75" customHeight="1">
      <c r="L2063" s="12" t="str">
        <f>IF(ISNUMBER(VLOOKUP(A2063,PRE,1,FALSE)),"PreAlerta",IF(ISNUMBER(VLOOKUP(A2063,POST,1,FALSE)),"PostAlerta",IF(ISNUMBER(VLOOKUP(A2063,EXCL,1,FALSE)),"Excluida","no incluido")))</f>
        <v>no incluido</v>
      </c>
    </row>
    <row r="2064" ht="15.75" customHeight="1">
      <c r="L2064" s="12" t="str">
        <f>IF(ISNUMBER(VLOOKUP(A2064,PRE,1,FALSE)),"PreAlerta",IF(ISNUMBER(VLOOKUP(A2064,POST,1,FALSE)),"PostAlerta",IF(ISNUMBER(VLOOKUP(A2064,EXCL,1,FALSE)),"Excluida","no incluido")))</f>
        <v>no incluido</v>
      </c>
    </row>
    <row r="2065" ht="15.75" customHeight="1">
      <c r="L2065" s="12" t="str">
        <f>IF(ISNUMBER(VLOOKUP(A2065,PRE,1,FALSE)),"PreAlerta",IF(ISNUMBER(VLOOKUP(A2065,POST,1,FALSE)),"PostAlerta",IF(ISNUMBER(VLOOKUP(A2065,EXCL,1,FALSE)),"Excluida","no incluido")))</f>
        <v>no incluido</v>
      </c>
    </row>
    <row r="2066" ht="15.75" customHeight="1">
      <c r="L2066" s="12" t="str">
        <f>IF(ISNUMBER(VLOOKUP(A2066,PRE,1,FALSE)),"PreAlerta",IF(ISNUMBER(VLOOKUP(A2066,POST,1,FALSE)),"PostAlerta",IF(ISNUMBER(VLOOKUP(A2066,EXCL,1,FALSE)),"Excluida","no incluido")))</f>
        <v>no incluido</v>
      </c>
    </row>
    <row r="2067" ht="15.75" customHeight="1">
      <c r="L2067" s="12" t="str">
        <f>IF(ISNUMBER(VLOOKUP(A2067,PRE,1,FALSE)),"PreAlerta",IF(ISNUMBER(VLOOKUP(A2067,POST,1,FALSE)),"PostAlerta",IF(ISNUMBER(VLOOKUP(A2067,EXCL,1,FALSE)),"Excluida","no incluido")))</f>
        <v>no incluido</v>
      </c>
    </row>
    <row r="2068" ht="15.75" customHeight="1">
      <c r="L2068" s="12" t="str">
        <f>IF(ISNUMBER(VLOOKUP(A2068,PRE,1,FALSE)),"PreAlerta",IF(ISNUMBER(VLOOKUP(A2068,POST,1,FALSE)),"PostAlerta",IF(ISNUMBER(VLOOKUP(A2068,EXCL,1,FALSE)),"Excluida","no incluido")))</f>
        <v>no incluido</v>
      </c>
    </row>
    <row r="2069" ht="15.75" customHeight="1">
      <c r="L2069" s="12" t="str">
        <f>IF(ISNUMBER(VLOOKUP(A2069,PRE,1,FALSE)),"PreAlerta",IF(ISNUMBER(VLOOKUP(A2069,POST,1,FALSE)),"PostAlerta",IF(ISNUMBER(VLOOKUP(A2069,EXCL,1,FALSE)),"Excluida","no incluido")))</f>
        <v>no incluido</v>
      </c>
    </row>
    <row r="2070" ht="15.75" customHeight="1">
      <c r="L2070" s="12" t="str">
        <f>IF(ISNUMBER(VLOOKUP(A2070,PRE,1,FALSE)),"PreAlerta",IF(ISNUMBER(VLOOKUP(A2070,POST,1,FALSE)),"PostAlerta",IF(ISNUMBER(VLOOKUP(A2070,EXCL,1,FALSE)),"Excluida","no incluido")))</f>
        <v>no incluido</v>
      </c>
    </row>
    <row r="2071" ht="15.75" customHeight="1">
      <c r="L2071" s="12" t="str">
        <f>IF(ISNUMBER(VLOOKUP(A2071,PRE,1,FALSE)),"PreAlerta",IF(ISNUMBER(VLOOKUP(A2071,POST,1,FALSE)),"PostAlerta",IF(ISNUMBER(VLOOKUP(A2071,EXCL,1,FALSE)),"Excluida","no incluido")))</f>
        <v>no incluido</v>
      </c>
    </row>
    <row r="2072" ht="15.75" customHeight="1">
      <c r="L2072" s="12" t="str">
        <f>IF(ISNUMBER(VLOOKUP(A2072,PRE,1,FALSE)),"PreAlerta",IF(ISNUMBER(VLOOKUP(A2072,POST,1,FALSE)),"PostAlerta",IF(ISNUMBER(VLOOKUP(A2072,EXCL,1,FALSE)),"Excluida","no incluido")))</f>
        <v>no incluido</v>
      </c>
    </row>
    <row r="2073" ht="15.75" customHeight="1">
      <c r="L2073" s="12" t="str">
        <f>IF(ISNUMBER(VLOOKUP(A2073,PRE,1,FALSE)),"PreAlerta",IF(ISNUMBER(VLOOKUP(A2073,POST,1,FALSE)),"PostAlerta",IF(ISNUMBER(VLOOKUP(A2073,EXCL,1,FALSE)),"Excluida","no incluido")))</f>
        <v>no incluido</v>
      </c>
    </row>
    <row r="2074" ht="15.75" customHeight="1">
      <c r="L2074" s="12" t="str">
        <f>IF(ISNUMBER(VLOOKUP(A2074,PRE,1,FALSE)),"PreAlerta",IF(ISNUMBER(VLOOKUP(A2074,POST,1,FALSE)),"PostAlerta",IF(ISNUMBER(VLOOKUP(A2074,EXCL,1,FALSE)),"Excluida","no incluido")))</f>
        <v>no incluido</v>
      </c>
    </row>
    <row r="2075" ht="15.75" customHeight="1">
      <c r="L2075" s="12" t="str">
        <f>IF(ISNUMBER(VLOOKUP(A2075,PRE,1,FALSE)),"PreAlerta",IF(ISNUMBER(VLOOKUP(A2075,POST,1,FALSE)),"PostAlerta",IF(ISNUMBER(VLOOKUP(A2075,EXCL,1,FALSE)),"Excluida","no incluido")))</f>
        <v>no incluido</v>
      </c>
    </row>
    <row r="2076" ht="15.75" customHeight="1">
      <c r="L2076" s="12" t="str">
        <f>IF(ISNUMBER(VLOOKUP(A2076,PRE,1,FALSE)),"PreAlerta",IF(ISNUMBER(VLOOKUP(A2076,POST,1,FALSE)),"PostAlerta",IF(ISNUMBER(VLOOKUP(A2076,EXCL,1,FALSE)),"Excluida","no incluido")))</f>
        <v>no incluido</v>
      </c>
    </row>
    <row r="2077" ht="15.75" customHeight="1">
      <c r="L2077" s="12" t="str">
        <f>IF(ISNUMBER(VLOOKUP(A2077,PRE,1,FALSE)),"PreAlerta",IF(ISNUMBER(VLOOKUP(A2077,POST,1,FALSE)),"PostAlerta",IF(ISNUMBER(VLOOKUP(A2077,EXCL,1,FALSE)),"Excluida","no incluido")))</f>
        <v>no incluido</v>
      </c>
    </row>
    <row r="2078" ht="15.75" customHeight="1">
      <c r="L2078" s="12" t="str">
        <f>IF(ISNUMBER(VLOOKUP(A2078,PRE,1,FALSE)),"PreAlerta",IF(ISNUMBER(VLOOKUP(A2078,POST,1,FALSE)),"PostAlerta",IF(ISNUMBER(VLOOKUP(A2078,EXCL,1,FALSE)),"Excluida","no incluido")))</f>
        <v>no incluido</v>
      </c>
    </row>
    <row r="2079" ht="15.75" customHeight="1">
      <c r="L2079" s="12" t="str">
        <f>IF(ISNUMBER(VLOOKUP(A2079,PRE,1,FALSE)),"PreAlerta",IF(ISNUMBER(VLOOKUP(A2079,POST,1,FALSE)),"PostAlerta",IF(ISNUMBER(VLOOKUP(A2079,EXCL,1,FALSE)),"Excluida","no incluido")))</f>
        <v>no incluido</v>
      </c>
    </row>
    <row r="2080" ht="15.75" customHeight="1">
      <c r="L2080" s="12" t="str">
        <f>IF(ISNUMBER(VLOOKUP(A2080,PRE,1,FALSE)),"PreAlerta",IF(ISNUMBER(VLOOKUP(A2080,POST,1,FALSE)),"PostAlerta",IF(ISNUMBER(VLOOKUP(A2080,EXCL,1,FALSE)),"Excluida","no incluido")))</f>
        <v>no incluido</v>
      </c>
    </row>
    <row r="2081" ht="15.75" customHeight="1">
      <c r="L2081" s="12" t="str">
        <f>IF(ISNUMBER(VLOOKUP(A2081,PRE,1,FALSE)),"PreAlerta",IF(ISNUMBER(VLOOKUP(A2081,POST,1,FALSE)),"PostAlerta",IF(ISNUMBER(VLOOKUP(A2081,EXCL,1,FALSE)),"Excluida","no incluido")))</f>
        <v>no incluido</v>
      </c>
    </row>
    <row r="2082" ht="15.75" customHeight="1">
      <c r="L2082" s="12" t="str">
        <f>IF(ISNUMBER(VLOOKUP(A2082,PRE,1,FALSE)),"PreAlerta",IF(ISNUMBER(VLOOKUP(A2082,POST,1,FALSE)),"PostAlerta",IF(ISNUMBER(VLOOKUP(A2082,EXCL,1,FALSE)),"Excluida","no incluido")))</f>
        <v>no incluido</v>
      </c>
    </row>
    <row r="2083" ht="15.75" customHeight="1">
      <c r="L2083" s="12" t="str">
        <f>IF(ISNUMBER(VLOOKUP(A2083,PRE,1,FALSE)),"PreAlerta",IF(ISNUMBER(VLOOKUP(A2083,POST,1,FALSE)),"PostAlerta",IF(ISNUMBER(VLOOKUP(A2083,EXCL,1,FALSE)),"Excluida","no incluido")))</f>
        <v>no incluido</v>
      </c>
    </row>
    <row r="2084" ht="15.75" customHeight="1">
      <c r="L2084" s="12" t="str">
        <f>IF(ISNUMBER(VLOOKUP(A2084,PRE,1,FALSE)),"PreAlerta",IF(ISNUMBER(VLOOKUP(A2084,POST,1,FALSE)),"PostAlerta",IF(ISNUMBER(VLOOKUP(A2084,EXCL,1,FALSE)),"Excluida","no incluido")))</f>
        <v>no incluido</v>
      </c>
    </row>
    <row r="2085" ht="15.75" customHeight="1">
      <c r="L2085" s="12" t="str">
        <f>IF(ISNUMBER(VLOOKUP(A2085,PRE,1,FALSE)),"PreAlerta",IF(ISNUMBER(VLOOKUP(A2085,POST,1,FALSE)),"PostAlerta",IF(ISNUMBER(VLOOKUP(A2085,EXCL,1,FALSE)),"Excluida","no incluido")))</f>
        <v>no incluido</v>
      </c>
    </row>
    <row r="2086" ht="15.75" customHeight="1">
      <c r="L2086" s="12" t="str">
        <f>IF(ISNUMBER(VLOOKUP(A2086,PRE,1,FALSE)),"PreAlerta",IF(ISNUMBER(VLOOKUP(A2086,POST,1,FALSE)),"PostAlerta",IF(ISNUMBER(VLOOKUP(A2086,EXCL,1,FALSE)),"Excluida","no incluido")))</f>
        <v>no incluido</v>
      </c>
    </row>
    <row r="2087" ht="15.75" customHeight="1">
      <c r="L2087" s="12" t="str">
        <f>IF(ISNUMBER(VLOOKUP(A2087,PRE,1,FALSE)),"PreAlerta",IF(ISNUMBER(VLOOKUP(A2087,POST,1,FALSE)),"PostAlerta",IF(ISNUMBER(VLOOKUP(A2087,EXCL,1,FALSE)),"Excluida","no incluido")))</f>
        <v>no incluido</v>
      </c>
    </row>
    <row r="2088" ht="15.75" customHeight="1">
      <c r="L2088" s="12" t="str">
        <f>IF(ISNUMBER(VLOOKUP(A2088,PRE,1,FALSE)),"PreAlerta",IF(ISNUMBER(VLOOKUP(A2088,POST,1,FALSE)),"PostAlerta",IF(ISNUMBER(VLOOKUP(A2088,EXCL,1,FALSE)),"Excluida","no incluido")))</f>
        <v>no incluido</v>
      </c>
    </row>
    <row r="2089" ht="15.75" customHeight="1">
      <c r="L2089" s="12" t="str">
        <f>IF(ISNUMBER(VLOOKUP(A2089,PRE,1,FALSE)),"PreAlerta",IF(ISNUMBER(VLOOKUP(A2089,POST,1,FALSE)),"PostAlerta",IF(ISNUMBER(VLOOKUP(A2089,EXCL,1,FALSE)),"Excluida","no incluido")))</f>
        <v>no incluido</v>
      </c>
    </row>
    <row r="2090" ht="15.75" customHeight="1">
      <c r="L2090" s="12" t="str">
        <f>IF(ISNUMBER(VLOOKUP(A2090,PRE,1,FALSE)),"PreAlerta",IF(ISNUMBER(VLOOKUP(A2090,POST,1,FALSE)),"PostAlerta",IF(ISNUMBER(VLOOKUP(A2090,EXCL,1,FALSE)),"Excluida","no incluido")))</f>
        <v>no incluido</v>
      </c>
    </row>
    <row r="2091" ht="15.75" customHeight="1">
      <c r="L2091" s="12" t="str">
        <f>IF(ISNUMBER(VLOOKUP(A2091,PRE,1,FALSE)),"PreAlerta",IF(ISNUMBER(VLOOKUP(A2091,POST,1,FALSE)),"PostAlerta",IF(ISNUMBER(VLOOKUP(A2091,EXCL,1,FALSE)),"Excluida","no incluido")))</f>
        <v>no incluido</v>
      </c>
    </row>
    <row r="2092" ht="15.75" customHeight="1">
      <c r="L2092" s="12" t="str">
        <f>IF(ISNUMBER(VLOOKUP(A2092,PRE,1,FALSE)),"PreAlerta",IF(ISNUMBER(VLOOKUP(A2092,POST,1,FALSE)),"PostAlerta",IF(ISNUMBER(VLOOKUP(A2092,EXCL,1,FALSE)),"Excluida","no incluido")))</f>
        <v>no incluido</v>
      </c>
    </row>
    <row r="2093" ht="15.75" customHeight="1">
      <c r="L2093" s="12" t="str">
        <f>IF(ISNUMBER(VLOOKUP(A2093,PRE,1,FALSE)),"PreAlerta",IF(ISNUMBER(VLOOKUP(A2093,POST,1,FALSE)),"PostAlerta",IF(ISNUMBER(VLOOKUP(A2093,EXCL,1,FALSE)),"Excluida","no incluido")))</f>
        <v>no incluido</v>
      </c>
    </row>
    <row r="2094" ht="15.75" customHeight="1">
      <c r="L2094" s="12" t="str">
        <f>IF(ISNUMBER(VLOOKUP(A2094,PRE,1,FALSE)),"PreAlerta",IF(ISNUMBER(VLOOKUP(A2094,POST,1,FALSE)),"PostAlerta",IF(ISNUMBER(VLOOKUP(A2094,EXCL,1,FALSE)),"Excluida","no incluido")))</f>
        <v>no incluido</v>
      </c>
    </row>
    <row r="2095" ht="15.75" customHeight="1">
      <c r="L2095" s="12" t="str">
        <f>IF(ISNUMBER(VLOOKUP(A2095,PRE,1,FALSE)),"PreAlerta",IF(ISNUMBER(VLOOKUP(A2095,POST,1,FALSE)),"PostAlerta",IF(ISNUMBER(VLOOKUP(A2095,EXCL,1,FALSE)),"Excluida","no incluido")))</f>
        <v>no incluido</v>
      </c>
    </row>
    <row r="2096" ht="15.75" customHeight="1">
      <c r="L2096" s="12" t="str">
        <f>IF(ISNUMBER(VLOOKUP(A2096,PRE,1,FALSE)),"PreAlerta",IF(ISNUMBER(VLOOKUP(A2096,POST,1,FALSE)),"PostAlerta",IF(ISNUMBER(VLOOKUP(A2096,EXCL,1,FALSE)),"Excluida","no incluido")))</f>
        <v>no incluido</v>
      </c>
    </row>
    <row r="2097" ht="15.75" customHeight="1">
      <c r="L2097" s="12" t="str">
        <f>IF(ISNUMBER(VLOOKUP(A2097,PRE,1,FALSE)),"PreAlerta",IF(ISNUMBER(VLOOKUP(A2097,POST,1,FALSE)),"PostAlerta",IF(ISNUMBER(VLOOKUP(A2097,EXCL,1,FALSE)),"Excluida","no incluido")))</f>
        <v>no incluido</v>
      </c>
    </row>
    <row r="2098" ht="15.75" customHeight="1">
      <c r="L2098" s="12" t="str">
        <f>IF(ISNUMBER(VLOOKUP(A2098,PRE,1,FALSE)),"PreAlerta",IF(ISNUMBER(VLOOKUP(A2098,POST,1,FALSE)),"PostAlerta",IF(ISNUMBER(VLOOKUP(A2098,EXCL,1,FALSE)),"Excluida","no incluido")))</f>
        <v>no incluido</v>
      </c>
    </row>
    <row r="2099" ht="15.75" customHeight="1">
      <c r="L2099" s="12" t="str">
        <f>IF(ISNUMBER(VLOOKUP(A2099,PRE,1,FALSE)),"PreAlerta",IF(ISNUMBER(VLOOKUP(A2099,POST,1,FALSE)),"PostAlerta",IF(ISNUMBER(VLOOKUP(A2099,EXCL,1,FALSE)),"Excluida","no incluido")))</f>
        <v>no incluido</v>
      </c>
    </row>
    <row r="2100" ht="15.75" customHeight="1">
      <c r="L2100" s="12" t="str">
        <f>IF(ISNUMBER(VLOOKUP(A2100,PRE,1,FALSE)),"PreAlerta",IF(ISNUMBER(VLOOKUP(A2100,POST,1,FALSE)),"PostAlerta",IF(ISNUMBER(VLOOKUP(A2100,EXCL,1,FALSE)),"Excluida","no incluido")))</f>
        <v>no incluido</v>
      </c>
    </row>
    <row r="2101" ht="15.75" customHeight="1">
      <c r="L2101" s="12" t="str">
        <f>IF(ISNUMBER(VLOOKUP(A2101,PRE,1,FALSE)),"PreAlerta",IF(ISNUMBER(VLOOKUP(A2101,POST,1,FALSE)),"PostAlerta",IF(ISNUMBER(VLOOKUP(A2101,EXCL,1,FALSE)),"Excluida","no incluido")))</f>
        <v>no incluido</v>
      </c>
    </row>
    <row r="2102" ht="15.75" customHeight="1">
      <c r="L2102" s="12" t="str">
        <f>IF(ISNUMBER(VLOOKUP(A2102,PRE,1,FALSE)),"PreAlerta",IF(ISNUMBER(VLOOKUP(A2102,POST,1,FALSE)),"PostAlerta",IF(ISNUMBER(VLOOKUP(A2102,EXCL,1,FALSE)),"Excluida","no incluido")))</f>
        <v>no incluido</v>
      </c>
    </row>
    <row r="2103" ht="15.75" customHeight="1">
      <c r="L2103" s="12" t="str">
        <f>IF(ISNUMBER(VLOOKUP(A2103,PRE,1,FALSE)),"PreAlerta",IF(ISNUMBER(VLOOKUP(A2103,POST,1,FALSE)),"PostAlerta",IF(ISNUMBER(VLOOKUP(A2103,EXCL,1,FALSE)),"Excluida","no incluido")))</f>
        <v>no incluido</v>
      </c>
    </row>
    <row r="2104" ht="15.75" customHeight="1">
      <c r="L2104" s="12" t="str">
        <f>IF(ISNUMBER(VLOOKUP(A2104,PRE,1,FALSE)),"PreAlerta",IF(ISNUMBER(VLOOKUP(A2104,POST,1,FALSE)),"PostAlerta",IF(ISNUMBER(VLOOKUP(A2104,EXCL,1,FALSE)),"Excluida","no incluido")))</f>
        <v>no incluido</v>
      </c>
    </row>
    <row r="2105" ht="15.75" customHeight="1">
      <c r="L2105" s="12" t="str">
        <f>IF(ISNUMBER(VLOOKUP(A2105,PRE,1,FALSE)),"PreAlerta",IF(ISNUMBER(VLOOKUP(A2105,POST,1,FALSE)),"PostAlerta",IF(ISNUMBER(VLOOKUP(A2105,EXCL,1,FALSE)),"Excluida","no incluido")))</f>
        <v>no incluido</v>
      </c>
    </row>
    <row r="2106" ht="15.75" customHeight="1">
      <c r="L2106" s="12" t="str">
        <f>IF(ISNUMBER(VLOOKUP(A2106,PRE,1,FALSE)),"PreAlerta",IF(ISNUMBER(VLOOKUP(A2106,POST,1,FALSE)),"PostAlerta",IF(ISNUMBER(VLOOKUP(A2106,EXCL,1,FALSE)),"Excluida","no incluido")))</f>
        <v>no incluido</v>
      </c>
    </row>
    <row r="2107" ht="15.75" customHeight="1">
      <c r="L2107" s="12" t="str">
        <f>IF(ISNUMBER(VLOOKUP(A2107,PRE,1,FALSE)),"PreAlerta",IF(ISNUMBER(VLOOKUP(A2107,POST,1,FALSE)),"PostAlerta",IF(ISNUMBER(VLOOKUP(A2107,EXCL,1,FALSE)),"Excluida","no incluido")))</f>
        <v>no incluido</v>
      </c>
    </row>
    <row r="2108" ht="15.75" customHeight="1">
      <c r="L2108" s="12" t="str">
        <f>IF(ISNUMBER(VLOOKUP(A2108,PRE,1,FALSE)),"PreAlerta",IF(ISNUMBER(VLOOKUP(A2108,POST,1,FALSE)),"PostAlerta",IF(ISNUMBER(VLOOKUP(A2108,EXCL,1,FALSE)),"Excluida","no incluido")))</f>
        <v>no incluido</v>
      </c>
    </row>
    <row r="2109" ht="15.75" customHeight="1">
      <c r="L2109" s="12" t="str">
        <f>IF(ISNUMBER(VLOOKUP(A2109,PRE,1,FALSE)),"PreAlerta",IF(ISNUMBER(VLOOKUP(A2109,POST,1,FALSE)),"PostAlerta",IF(ISNUMBER(VLOOKUP(A2109,EXCL,1,FALSE)),"Excluida","no incluido")))</f>
        <v>no incluido</v>
      </c>
    </row>
    <row r="2110" ht="15.75" customHeight="1">
      <c r="L2110" s="12" t="str">
        <f>IF(ISNUMBER(VLOOKUP(A2110,PRE,1,FALSE)),"PreAlerta",IF(ISNUMBER(VLOOKUP(A2110,POST,1,FALSE)),"PostAlerta",IF(ISNUMBER(VLOOKUP(A2110,EXCL,1,FALSE)),"Excluida","no incluido")))</f>
        <v>no incluido</v>
      </c>
    </row>
    <row r="2111" ht="15.75" customHeight="1">
      <c r="L2111" s="12" t="str">
        <f>IF(ISNUMBER(VLOOKUP(A2111,PRE,1,FALSE)),"PreAlerta",IF(ISNUMBER(VLOOKUP(A2111,POST,1,FALSE)),"PostAlerta",IF(ISNUMBER(VLOOKUP(A2111,EXCL,1,FALSE)),"Excluida","no incluido")))</f>
        <v>no incluido</v>
      </c>
    </row>
    <row r="2112" ht="15.75" customHeight="1">
      <c r="L2112" s="12" t="str">
        <f>IF(ISNUMBER(VLOOKUP(A2112,PRE,1,FALSE)),"PreAlerta",IF(ISNUMBER(VLOOKUP(A2112,POST,1,FALSE)),"PostAlerta",IF(ISNUMBER(VLOOKUP(A2112,EXCL,1,FALSE)),"Excluida","no incluido")))</f>
        <v>no incluido</v>
      </c>
    </row>
    <row r="2113" ht="15.75" customHeight="1">
      <c r="L2113" s="12" t="str">
        <f>IF(ISNUMBER(VLOOKUP(A2113,PRE,1,FALSE)),"PreAlerta",IF(ISNUMBER(VLOOKUP(A2113,POST,1,FALSE)),"PostAlerta",IF(ISNUMBER(VLOOKUP(A2113,EXCL,1,FALSE)),"Excluida","no incluido")))</f>
        <v>no incluido</v>
      </c>
    </row>
    <row r="2114" ht="15.75" customHeight="1">
      <c r="L2114" s="12" t="str">
        <f>IF(ISNUMBER(VLOOKUP(A2114,PRE,1,FALSE)),"PreAlerta",IF(ISNUMBER(VLOOKUP(A2114,POST,1,FALSE)),"PostAlerta",IF(ISNUMBER(VLOOKUP(A2114,EXCL,1,FALSE)),"Excluida","no incluido")))</f>
        <v>no incluido</v>
      </c>
    </row>
    <row r="2115" ht="15.75" customHeight="1">
      <c r="L2115" s="12" t="str">
        <f>IF(ISNUMBER(VLOOKUP(A2115,PRE,1,FALSE)),"PreAlerta",IF(ISNUMBER(VLOOKUP(A2115,POST,1,FALSE)),"PostAlerta",IF(ISNUMBER(VLOOKUP(A2115,EXCL,1,FALSE)),"Excluida","no incluido")))</f>
        <v>no incluido</v>
      </c>
    </row>
    <row r="2116" ht="15.75" customHeight="1">
      <c r="L2116" s="12" t="str">
        <f>IF(ISNUMBER(VLOOKUP(A2116,PRE,1,FALSE)),"PreAlerta",IF(ISNUMBER(VLOOKUP(A2116,POST,1,FALSE)),"PostAlerta",IF(ISNUMBER(VLOOKUP(A2116,EXCL,1,FALSE)),"Excluida","no incluido")))</f>
        <v>no incluido</v>
      </c>
    </row>
    <row r="2117" ht="15.75" customHeight="1">
      <c r="L2117" s="12" t="str">
        <f>IF(ISNUMBER(VLOOKUP(A2117,PRE,1,FALSE)),"PreAlerta",IF(ISNUMBER(VLOOKUP(A2117,POST,1,FALSE)),"PostAlerta",IF(ISNUMBER(VLOOKUP(A2117,EXCL,1,FALSE)),"Excluida","no incluido")))</f>
        <v>no incluido</v>
      </c>
    </row>
    <row r="2118" ht="15.75" customHeight="1">
      <c r="L2118" s="12" t="str">
        <f>IF(ISNUMBER(VLOOKUP(A2118,PRE,1,FALSE)),"PreAlerta",IF(ISNUMBER(VLOOKUP(A2118,POST,1,FALSE)),"PostAlerta",IF(ISNUMBER(VLOOKUP(A2118,EXCL,1,FALSE)),"Excluida","no incluido")))</f>
        <v>no incluido</v>
      </c>
    </row>
    <row r="2119" ht="15.75" customHeight="1">
      <c r="L2119" s="12" t="str">
        <f>IF(ISNUMBER(VLOOKUP(A2119,PRE,1,FALSE)),"PreAlerta",IF(ISNUMBER(VLOOKUP(A2119,POST,1,FALSE)),"PostAlerta",IF(ISNUMBER(VLOOKUP(A2119,EXCL,1,FALSE)),"Excluida","no incluido")))</f>
        <v>no incluido</v>
      </c>
    </row>
    <row r="2120" ht="15.75" customHeight="1">
      <c r="L2120" s="12" t="str">
        <f>IF(ISNUMBER(VLOOKUP(A2120,PRE,1,FALSE)),"PreAlerta",IF(ISNUMBER(VLOOKUP(A2120,POST,1,FALSE)),"PostAlerta",IF(ISNUMBER(VLOOKUP(A2120,EXCL,1,FALSE)),"Excluida","no incluido")))</f>
        <v>no incluido</v>
      </c>
    </row>
    <row r="2121" ht="15.75" customHeight="1">
      <c r="L2121" s="12" t="str">
        <f>IF(ISNUMBER(VLOOKUP(A2121,PRE,1,FALSE)),"PreAlerta",IF(ISNUMBER(VLOOKUP(A2121,POST,1,FALSE)),"PostAlerta",IF(ISNUMBER(VLOOKUP(A2121,EXCL,1,FALSE)),"Excluida","no incluido")))</f>
        <v>no incluido</v>
      </c>
    </row>
    <row r="2122" ht="15.75" customHeight="1">
      <c r="L2122" s="12" t="str">
        <f>IF(ISNUMBER(VLOOKUP(A2122,PRE,1,FALSE)),"PreAlerta",IF(ISNUMBER(VLOOKUP(A2122,POST,1,FALSE)),"PostAlerta",IF(ISNUMBER(VLOOKUP(A2122,EXCL,1,FALSE)),"Excluida","no incluido")))</f>
        <v>no incluido</v>
      </c>
    </row>
    <row r="2123" ht="15.75" customHeight="1">
      <c r="L2123" s="12" t="str">
        <f>IF(ISNUMBER(VLOOKUP(A2123,PRE,1,FALSE)),"PreAlerta",IF(ISNUMBER(VLOOKUP(A2123,POST,1,FALSE)),"PostAlerta",IF(ISNUMBER(VLOOKUP(A2123,EXCL,1,FALSE)),"Excluida","no incluido")))</f>
        <v>no incluido</v>
      </c>
    </row>
    <row r="2124" ht="15.75" customHeight="1">
      <c r="L2124" s="12" t="str">
        <f>IF(ISNUMBER(VLOOKUP(A2124,PRE,1,FALSE)),"PreAlerta",IF(ISNUMBER(VLOOKUP(A2124,POST,1,FALSE)),"PostAlerta",IF(ISNUMBER(VLOOKUP(A2124,EXCL,1,FALSE)),"Excluida","no incluido")))</f>
        <v>no incluido</v>
      </c>
    </row>
    <row r="2125" ht="15.75" customHeight="1">
      <c r="L2125" s="12" t="str">
        <f>IF(ISNUMBER(VLOOKUP(A2125,PRE,1,FALSE)),"PreAlerta",IF(ISNUMBER(VLOOKUP(A2125,POST,1,FALSE)),"PostAlerta",IF(ISNUMBER(VLOOKUP(A2125,EXCL,1,FALSE)),"Excluida","no incluido")))</f>
        <v>no incluido</v>
      </c>
    </row>
    <row r="2126" ht="15.75" customHeight="1">
      <c r="L2126" s="12" t="str">
        <f>IF(ISNUMBER(VLOOKUP(A2126,PRE,1,FALSE)),"PreAlerta",IF(ISNUMBER(VLOOKUP(A2126,POST,1,FALSE)),"PostAlerta",IF(ISNUMBER(VLOOKUP(A2126,EXCL,1,FALSE)),"Excluida","no incluido")))</f>
        <v>no incluido</v>
      </c>
    </row>
    <row r="2127" ht="15.75" customHeight="1">
      <c r="L2127" s="12" t="str">
        <f>IF(ISNUMBER(VLOOKUP(A2127,PRE,1,FALSE)),"PreAlerta",IF(ISNUMBER(VLOOKUP(A2127,POST,1,FALSE)),"PostAlerta",IF(ISNUMBER(VLOOKUP(A2127,EXCL,1,FALSE)),"Excluida","no incluido")))</f>
        <v>no incluido</v>
      </c>
    </row>
    <row r="2128" ht="15.75" customHeight="1">
      <c r="L2128" s="12" t="str">
        <f>IF(ISNUMBER(VLOOKUP(A2128,PRE,1,FALSE)),"PreAlerta",IF(ISNUMBER(VLOOKUP(A2128,POST,1,FALSE)),"PostAlerta",IF(ISNUMBER(VLOOKUP(A2128,EXCL,1,FALSE)),"Excluida","no incluido")))</f>
        <v>no incluido</v>
      </c>
    </row>
    <row r="2129" ht="15.75" customHeight="1">
      <c r="L2129" s="12" t="str">
        <f>IF(ISNUMBER(VLOOKUP(A2129,PRE,1,FALSE)),"PreAlerta",IF(ISNUMBER(VLOOKUP(A2129,POST,1,FALSE)),"PostAlerta",IF(ISNUMBER(VLOOKUP(A2129,EXCL,1,FALSE)),"Excluida","no incluido")))</f>
        <v>no incluido</v>
      </c>
    </row>
    <row r="2130" ht="15.75" customHeight="1">
      <c r="L2130" s="12" t="str">
        <f>IF(ISNUMBER(VLOOKUP(A2130,PRE,1,FALSE)),"PreAlerta",IF(ISNUMBER(VLOOKUP(A2130,POST,1,FALSE)),"PostAlerta",IF(ISNUMBER(VLOOKUP(A2130,EXCL,1,FALSE)),"Excluida","no incluido")))</f>
        <v>no incluido</v>
      </c>
    </row>
    <row r="2131" ht="15.75" customHeight="1">
      <c r="L2131" s="12" t="str">
        <f>IF(ISNUMBER(VLOOKUP(A2131,PRE,1,FALSE)),"PreAlerta",IF(ISNUMBER(VLOOKUP(A2131,POST,1,FALSE)),"PostAlerta",IF(ISNUMBER(VLOOKUP(A2131,EXCL,1,FALSE)),"Excluida","no incluido")))</f>
        <v>no incluido</v>
      </c>
    </row>
    <row r="2132" ht="15.75" customHeight="1">
      <c r="L2132" s="12" t="str">
        <f>IF(ISNUMBER(VLOOKUP(A2132,PRE,1,FALSE)),"PreAlerta",IF(ISNUMBER(VLOOKUP(A2132,POST,1,FALSE)),"PostAlerta",IF(ISNUMBER(VLOOKUP(A2132,EXCL,1,FALSE)),"Excluida","no incluido")))</f>
        <v>no incluido</v>
      </c>
    </row>
    <row r="2133" ht="15.75" customHeight="1">
      <c r="L2133" s="12" t="str">
        <f>IF(ISNUMBER(VLOOKUP(A2133,PRE,1,FALSE)),"PreAlerta",IF(ISNUMBER(VLOOKUP(A2133,POST,1,FALSE)),"PostAlerta",IF(ISNUMBER(VLOOKUP(A2133,EXCL,1,FALSE)),"Excluida","no incluido")))</f>
        <v>no incluido</v>
      </c>
    </row>
    <row r="2134" ht="15.75" customHeight="1">
      <c r="L2134" s="12" t="str">
        <f>IF(ISNUMBER(VLOOKUP(A2134,PRE,1,FALSE)),"PreAlerta",IF(ISNUMBER(VLOOKUP(A2134,POST,1,FALSE)),"PostAlerta",IF(ISNUMBER(VLOOKUP(A2134,EXCL,1,FALSE)),"Excluida","no incluido")))</f>
        <v>no incluido</v>
      </c>
    </row>
    <row r="2135" ht="15.75" customHeight="1">
      <c r="L2135" s="12" t="str">
        <f>IF(ISNUMBER(VLOOKUP(A2135,PRE,1,FALSE)),"PreAlerta",IF(ISNUMBER(VLOOKUP(A2135,POST,1,FALSE)),"PostAlerta",IF(ISNUMBER(VLOOKUP(A2135,EXCL,1,FALSE)),"Excluida","no incluido")))</f>
        <v>no incluido</v>
      </c>
    </row>
    <row r="2136" ht="15.75" customHeight="1">
      <c r="L2136" s="12" t="str">
        <f>IF(ISNUMBER(VLOOKUP(A2136,PRE,1,FALSE)),"PreAlerta",IF(ISNUMBER(VLOOKUP(A2136,POST,1,FALSE)),"PostAlerta",IF(ISNUMBER(VLOOKUP(A2136,EXCL,1,FALSE)),"Excluida","no incluido")))</f>
        <v>no incluido</v>
      </c>
    </row>
    <row r="2137" ht="15.75" customHeight="1">
      <c r="L2137" s="12" t="str">
        <f>IF(ISNUMBER(VLOOKUP(A2137,PRE,1,FALSE)),"PreAlerta",IF(ISNUMBER(VLOOKUP(A2137,POST,1,FALSE)),"PostAlerta",IF(ISNUMBER(VLOOKUP(A2137,EXCL,1,FALSE)),"Excluida","no incluido")))</f>
        <v>no incluido</v>
      </c>
    </row>
    <row r="2138" ht="15.75" customHeight="1">
      <c r="L2138" s="12" t="str">
        <f>IF(ISNUMBER(VLOOKUP(A2138,PRE,1,FALSE)),"PreAlerta",IF(ISNUMBER(VLOOKUP(A2138,POST,1,FALSE)),"PostAlerta",IF(ISNUMBER(VLOOKUP(A2138,EXCL,1,FALSE)),"Excluida","no incluido")))</f>
        <v>no incluido</v>
      </c>
    </row>
    <row r="2139" ht="15.75" customHeight="1">
      <c r="L2139" s="12" t="str">
        <f>IF(ISNUMBER(VLOOKUP(A2139,PRE,1,FALSE)),"PreAlerta",IF(ISNUMBER(VLOOKUP(A2139,POST,1,FALSE)),"PostAlerta",IF(ISNUMBER(VLOOKUP(A2139,EXCL,1,FALSE)),"Excluida","no incluido")))</f>
        <v>no incluido</v>
      </c>
    </row>
    <row r="2140" ht="15.75" customHeight="1">
      <c r="L2140" s="12" t="str">
        <f>IF(ISNUMBER(VLOOKUP(A2140,PRE,1,FALSE)),"PreAlerta",IF(ISNUMBER(VLOOKUP(A2140,POST,1,FALSE)),"PostAlerta",IF(ISNUMBER(VLOOKUP(A2140,EXCL,1,FALSE)),"Excluida","no incluido")))</f>
        <v>no incluido</v>
      </c>
    </row>
    <row r="2141" ht="15.75" customHeight="1">
      <c r="L2141" s="12" t="str">
        <f>IF(ISNUMBER(VLOOKUP(A2141,PRE,1,FALSE)),"PreAlerta",IF(ISNUMBER(VLOOKUP(A2141,POST,1,FALSE)),"PostAlerta",IF(ISNUMBER(VLOOKUP(A2141,EXCL,1,FALSE)),"Excluida","no incluido")))</f>
        <v>no incluido</v>
      </c>
    </row>
    <row r="2142" ht="15.75" customHeight="1">
      <c r="L2142" s="12" t="str">
        <f>IF(ISNUMBER(VLOOKUP(A2142,PRE,1,FALSE)),"PreAlerta",IF(ISNUMBER(VLOOKUP(A2142,POST,1,FALSE)),"PostAlerta",IF(ISNUMBER(VLOOKUP(A2142,EXCL,1,FALSE)),"Excluida","no incluido")))</f>
        <v>no incluido</v>
      </c>
    </row>
    <row r="2143" ht="15.75" customHeight="1">
      <c r="L2143" s="12" t="str">
        <f>IF(ISNUMBER(VLOOKUP(A2143,PRE,1,FALSE)),"PreAlerta",IF(ISNUMBER(VLOOKUP(A2143,POST,1,FALSE)),"PostAlerta",IF(ISNUMBER(VLOOKUP(A2143,EXCL,1,FALSE)),"Excluida","no incluido")))</f>
        <v>no incluido</v>
      </c>
    </row>
    <row r="2144" ht="15.75" customHeight="1">
      <c r="L2144" s="12" t="str">
        <f>IF(ISNUMBER(VLOOKUP(A2144,PRE,1,FALSE)),"PreAlerta",IF(ISNUMBER(VLOOKUP(A2144,POST,1,FALSE)),"PostAlerta",IF(ISNUMBER(VLOOKUP(A2144,EXCL,1,FALSE)),"Excluida","no incluido")))</f>
        <v>no incluido</v>
      </c>
    </row>
    <row r="2145" ht="15.75" customHeight="1">
      <c r="L2145" s="12" t="str">
        <f>IF(ISNUMBER(VLOOKUP(A2145,PRE,1,FALSE)),"PreAlerta",IF(ISNUMBER(VLOOKUP(A2145,POST,1,FALSE)),"PostAlerta",IF(ISNUMBER(VLOOKUP(A2145,EXCL,1,FALSE)),"Excluida","no incluido")))</f>
        <v>no incluido</v>
      </c>
    </row>
    <row r="2146" ht="15.75" customHeight="1">
      <c r="L2146" s="12" t="str">
        <f>IF(ISNUMBER(VLOOKUP(A2146,PRE,1,FALSE)),"PreAlerta",IF(ISNUMBER(VLOOKUP(A2146,POST,1,FALSE)),"PostAlerta",IF(ISNUMBER(VLOOKUP(A2146,EXCL,1,FALSE)),"Excluida","no incluido")))</f>
        <v>no incluido</v>
      </c>
    </row>
    <row r="2147" ht="15.75" customHeight="1">
      <c r="L2147" s="12" t="str">
        <f>IF(ISNUMBER(VLOOKUP(A2147,PRE,1,FALSE)),"PreAlerta",IF(ISNUMBER(VLOOKUP(A2147,POST,1,FALSE)),"PostAlerta",IF(ISNUMBER(VLOOKUP(A2147,EXCL,1,FALSE)),"Excluida","no incluido")))</f>
        <v>no incluido</v>
      </c>
    </row>
    <row r="2148" ht="15.75" customHeight="1">
      <c r="L2148" s="12" t="str">
        <f>IF(ISNUMBER(VLOOKUP(A2148,PRE,1,FALSE)),"PreAlerta",IF(ISNUMBER(VLOOKUP(A2148,POST,1,FALSE)),"PostAlerta",IF(ISNUMBER(VLOOKUP(A2148,EXCL,1,FALSE)),"Excluida","no incluido")))</f>
        <v>no incluido</v>
      </c>
    </row>
    <row r="2149" ht="15.75" customHeight="1">
      <c r="L2149" s="12" t="str">
        <f>IF(ISNUMBER(VLOOKUP(A2149,PRE,1,FALSE)),"PreAlerta",IF(ISNUMBER(VLOOKUP(A2149,POST,1,FALSE)),"PostAlerta",IF(ISNUMBER(VLOOKUP(A2149,EXCL,1,FALSE)),"Excluida","no incluido")))</f>
        <v>no incluido</v>
      </c>
    </row>
    <row r="2150" ht="15.75" customHeight="1">
      <c r="L2150" s="12" t="str">
        <f>IF(ISNUMBER(VLOOKUP(A2150,PRE,1,FALSE)),"PreAlerta",IF(ISNUMBER(VLOOKUP(A2150,POST,1,FALSE)),"PostAlerta",IF(ISNUMBER(VLOOKUP(A2150,EXCL,1,FALSE)),"Excluida","no incluido")))</f>
        <v>no incluido</v>
      </c>
    </row>
    <row r="2151" ht="15.75" customHeight="1">
      <c r="L2151" s="12" t="str">
        <f>IF(ISNUMBER(VLOOKUP(A2151,PRE,1,FALSE)),"PreAlerta",IF(ISNUMBER(VLOOKUP(A2151,POST,1,FALSE)),"PostAlerta",IF(ISNUMBER(VLOOKUP(A2151,EXCL,1,FALSE)),"Excluida","no incluido")))</f>
        <v>no incluido</v>
      </c>
    </row>
    <row r="2152" ht="15.75" customHeight="1">
      <c r="L2152" s="12" t="str">
        <f>IF(ISNUMBER(VLOOKUP(A2152,PRE,1,FALSE)),"PreAlerta",IF(ISNUMBER(VLOOKUP(A2152,POST,1,FALSE)),"PostAlerta",IF(ISNUMBER(VLOOKUP(A2152,EXCL,1,FALSE)),"Excluida","no incluido")))</f>
        <v>no incluido</v>
      </c>
    </row>
    <row r="2153" ht="15.75" customHeight="1">
      <c r="L2153" s="12" t="str">
        <f>IF(ISNUMBER(VLOOKUP(A2153,PRE,1,FALSE)),"PreAlerta",IF(ISNUMBER(VLOOKUP(A2153,POST,1,FALSE)),"PostAlerta",IF(ISNUMBER(VLOOKUP(A2153,EXCL,1,FALSE)),"Excluida","no incluido")))</f>
        <v>no incluido</v>
      </c>
    </row>
    <row r="2154" ht="15.75" customHeight="1">
      <c r="L2154" s="12" t="str">
        <f>IF(ISNUMBER(VLOOKUP(A2154,PRE,1,FALSE)),"PreAlerta",IF(ISNUMBER(VLOOKUP(A2154,POST,1,FALSE)),"PostAlerta",IF(ISNUMBER(VLOOKUP(A2154,EXCL,1,FALSE)),"Excluida","no incluido")))</f>
        <v>no incluido</v>
      </c>
    </row>
    <row r="2155" ht="15.75" customHeight="1">
      <c r="L2155" s="12" t="str">
        <f>IF(ISNUMBER(VLOOKUP(A2155,PRE,1,FALSE)),"PreAlerta",IF(ISNUMBER(VLOOKUP(A2155,POST,1,FALSE)),"PostAlerta",IF(ISNUMBER(VLOOKUP(A2155,EXCL,1,FALSE)),"Excluida","no incluido")))</f>
        <v>no incluido</v>
      </c>
    </row>
    <row r="2156" ht="15.75" customHeight="1">
      <c r="L2156" s="12" t="str">
        <f>IF(ISNUMBER(VLOOKUP(A2156,PRE,1,FALSE)),"PreAlerta",IF(ISNUMBER(VLOOKUP(A2156,POST,1,FALSE)),"PostAlerta",IF(ISNUMBER(VLOOKUP(A2156,EXCL,1,FALSE)),"Excluida","no incluido")))</f>
        <v>no incluido</v>
      </c>
    </row>
    <row r="2157" ht="15.75" customHeight="1">
      <c r="L2157" s="12" t="str">
        <f>IF(ISNUMBER(VLOOKUP(A2157,PRE,1,FALSE)),"PreAlerta",IF(ISNUMBER(VLOOKUP(A2157,POST,1,FALSE)),"PostAlerta",IF(ISNUMBER(VLOOKUP(A2157,EXCL,1,FALSE)),"Excluida","no incluido")))</f>
        <v>no incluido</v>
      </c>
    </row>
    <row r="2158" ht="15.75" customHeight="1">
      <c r="L2158" s="12" t="str">
        <f>IF(ISNUMBER(VLOOKUP(A2158,PRE,1,FALSE)),"PreAlerta",IF(ISNUMBER(VLOOKUP(A2158,POST,1,FALSE)),"PostAlerta",IF(ISNUMBER(VLOOKUP(A2158,EXCL,1,FALSE)),"Excluida","no incluido")))</f>
        <v>no incluido</v>
      </c>
    </row>
    <row r="2159" ht="15.75" customHeight="1">
      <c r="L2159" s="12" t="str">
        <f>IF(ISNUMBER(VLOOKUP(A2159,PRE,1,FALSE)),"PreAlerta",IF(ISNUMBER(VLOOKUP(A2159,POST,1,FALSE)),"PostAlerta",IF(ISNUMBER(VLOOKUP(A2159,EXCL,1,FALSE)),"Excluida","no incluido")))</f>
        <v>no incluido</v>
      </c>
    </row>
    <row r="2160" ht="15.75" customHeight="1">
      <c r="L2160" s="12" t="str">
        <f>IF(ISNUMBER(VLOOKUP(A2160,PRE,1,FALSE)),"PreAlerta",IF(ISNUMBER(VLOOKUP(A2160,POST,1,FALSE)),"PostAlerta",IF(ISNUMBER(VLOOKUP(A2160,EXCL,1,FALSE)),"Excluida","no incluido")))</f>
        <v>no incluido</v>
      </c>
    </row>
    <row r="2161" ht="15.75" customHeight="1">
      <c r="L2161" s="12" t="str">
        <f>IF(ISNUMBER(VLOOKUP(A2161,PRE,1,FALSE)),"PreAlerta",IF(ISNUMBER(VLOOKUP(A2161,POST,1,FALSE)),"PostAlerta",IF(ISNUMBER(VLOOKUP(A2161,EXCL,1,FALSE)),"Excluida","no incluido")))</f>
        <v>no incluido</v>
      </c>
    </row>
    <row r="2162" ht="15.75" customHeight="1">
      <c r="L2162" s="12" t="str">
        <f>IF(ISNUMBER(VLOOKUP(A2162,PRE,1,FALSE)),"PreAlerta",IF(ISNUMBER(VLOOKUP(A2162,POST,1,FALSE)),"PostAlerta",IF(ISNUMBER(VLOOKUP(A2162,EXCL,1,FALSE)),"Excluida","no incluido")))</f>
        <v>no incluido</v>
      </c>
    </row>
    <row r="2163" ht="15.75" customHeight="1">
      <c r="L2163" s="12" t="str">
        <f>IF(ISNUMBER(VLOOKUP(A2163,PRE,1,FALSE)),"PreAlerta",IF(ISNUMBER(VLOOKUP(A2163,POST,1,FALSE)),"PostAlerta",IF(ISNUMBER(VLOOKUP(A2163,EXCL,1,FALSE)),"Excluida","no incluido")))</f>
        <v>no incluido</v>
      </c>
    </row>
    <row r="2164" ht="15.75" customHeight="1">
      <c r="L2164" s="12" t="str">
        <f>IF(ISNUMBER(VLOOKUP(A2164,PRE,1,FALSE)),"PreAlerta",IF(ISNUMBER(VLOOKUP(A2164,POST,1,FALSE)),"PostAlerta",IF(ISNUMBER(VLOOKUP(A2164,EXCL,1,FALSE)),"Excluida","no incluido")))</f>
        <v>no incluido</v>
      </c>
    </row>
    <row r="2165" ht="15.75" customHeight="1">
      <c r="L2165" s="12" t="str">
        <f>IF(ISNUMBER(VLOOKUP(A2165,PRE,1,FALSE)),"PreAlerta",IF(ISNUMBER(VLOOKUP(A2165,POST,1,FALSE)),"PostAlerta",IF(ISNUMBER(VLOOKUP(A2165,EXCL,1,FALSE)),"Excluida","no incluido")))</f>
        <v>no incluido</v>
      </c>
    </row>
    <row r="2166" ht="15.75" customHeight="1">
      <c r="L2166" s="12" t="str">
        <f>IF(ISNUMBER(VLOOKUP(A2166,PRE,1,FALSE)),"PreAlerta",IF(ISNUMBER(VLOOKUP(A2166,POST,1,FALSE)),"PostAlerta",IF(ISNUMBER(VLOOKUP(A2166,EXCL,1,FALSE)),"Excluida","no incluido")))</f>
        <v>no incluido</v>
      </c>
    </row>
    <row r="2167" ht="15.75" customHeight="1">
      <c r="L2167" s="12" t="str">
        <f>IF(ISNUMBER(VLOOKUP(A2167,PRE,1,FALSE)),"PreAlerta",IF(ISNUMBER(VLOOKUP(A2167,POST,1,FALSE)),"PostAlerta",IF(ISNUMBER(VLOOKUP(A2167,EXCL,1,FALSE)),"Excluida","no incluido")))</f>
        <v>no incluido</v>
      </c>
    </row>
    <row r="2168" ht="15.75" customHeight="1">
      <c r="L2168" s="12" t="str">
        <f>IF(ISNUMBER(VLOOKUP(A2168,PRE,1,FALSE)),"PreAlerta",IF(ISNUMBER(VLOOKUP(A2168,POST,1,FALSE)),"PostAlerta",IF(ISNUMBER(VLOOKUP(A2168,EXCL,1,FALSE)),"Excluida","no incluido")))</f>
        <v>no incluido</v>
      </c>
    </row>
    <row r="2169" ht="15.75" customHeight="1">
      <c r="L2169" s="12" t="str">
        <f>IF(ISNUMBER(VLOOKUP(A2169,PRE,1,FALSE)),"PreAlerta",IF(ISNUMBER(VLOOKUP(A2169,POST,1,FALSE)),"PostAlerta",IF(ISNUMBER(VLOOKUP(A2169,EXCL,1,FALSE)),"Excluida","no incluido")))</f>
        <v>no incluido</v>
      </c>
    </row>
    <row r="2170" ht="15.75" customHeight="1">
      <c r="L2170" s="12" t="str">
        <f>IF(ISNUMBER(VLOOKUP(A2170,PRE,1,FALSE)),"PreAlerta",IF(ISNUMBER(VLOOKUP(A2170,POST,1,FALSE)),"PostAlerta",IF(ISNUMBER(VLOOKUP(A2170,EXCL,1,FALSE)),"Excluida","no incluido")))</f>
        <v>no incluido</v>
      </c>
    </row>
    <row r="2171" ht="15.75" customHeight="1">
      <c r="L2171" s="12" t="str">
        <f>IF(ISNUMBER(VLOOKUP(A2171,PRE,1,FALSE)),"PreAlerta",IF(ISNUMBER(VLOOKUP(A2171,POST,1,FALSE)),"PostAlerta",IF(ISNUMBER(VLOOKUP(A2171,EXCL,1,FALSE)),"Excluida","no incluido")))</f>
        <v>no incluido</v>
      </c>
    </row>
    <row r="2172" ht="15.75" customHeight="1">
      <c r="L2172" s="12" t="str">
        <f>IF(ISNUMBER(VLOOKUP(A2172,PRE,1,FALSE)),"PreAlerta",IF(ISNUMBER(VLOOKUP(A2172,POST,1,FALSE)),"PostAlerta",IF(ISNUMBER(VLOOKUP(A2172,EXCL,1,FALSE)),"Excluida","no incluido")))</f>
        <v>no incluido</v>
      </c>
    </row>
    <row r="2173" ht="15.75" customHeight="1">
      <c r="L2173" s="12" t="str">
        <f>IF(ISNUMBER(VLOOKUP(A2173,PRE,1,FALSE)),"PreAlerta",IF(ISNUMBER(VLOOKUP(A2173,POST,1,FALSE)),"PostAlerta",IF(ISNUMBER(VLOOKUP(A2173,EXCL,1,FALSE)),"Excluida","no incluido")))</f>
        <v>no incluido</v>
      </c>
    </row>
    <row r="2174" ht="15.75" customHeight="1">
      <c r="L2174" s="12" t="str">
        <f>IF(ISNUMBER(VLOOKUP(A2174,PRE,1,FALSE)),"PreAlerta",IF(ISNUMBER(VLOOKUP(A2174,POST,1,FALSE)),"PostAlerta",IF(ISNUMBER(VLOOKUP(A2174,EXCL,1,FALSE)),"Excluida","no incluido")))</f>
        <v>no incluido</v>
      </c>
    </row>
    <row r="2175" ht="15.75" customHeight="1">
      <c r="L2175" s="12" t="str">
        <f>IF(ISNUMBER(VLOOKUP(A2175,PRE,1,FALSE)),"PreAlerta",IF(ISNUMBER(VLOOKUP(A2175,POST,1,FALSE)),"PostAlerta",IF(ISNUMBER(VLOOKUP(A2175,EXCL,1,FALSE)),"Excluida","no incluido")))</f>
        <v>no incluido</v>
      </c>
    </row>
    <row r="2176" ht="15.75" customHeight="1">
      <c r="L2176" s="12" t="str">
        <f>IF(ISNUMBER(VLOOKUP(A2176,PRE,1,FALSE)),"PreAlerta",IF(ISNUMBER(VLOOKUP(A2176,POST,1,FALSE)),"PostAlerta",IF(ISNUMBER(VLOOKUP(A2176,EXCL,1,FALSE)),"Excluida","no incluido")))</f>
        <v>no incluido</v>
      </c>
    </row>
    <row r="2177" ht="15.75" customHeight="1">
      <c r="L2177" s="12" t="str">
        <f>IF(ISNUMBER(VLOOKUP(A2177,PRE,1,FALSE)),"PreAlerta",IF(ISNUMBER(VLOOKUP(A2177,POST,1,FALSE)),"PostAlerta",IF(ISNUMBER(VLOOKUP(A2177,EXCL,1,FALSE)),"Excluida","no incluido")))</f>
        <v>no incluido</v>
      </c>
    </row>
    <row r="2178" ht="15.75" customHeight="1">
      <c r="L2178" s="12" t="str">
        <f>IF(ISNUMBER(VLOOKUP(A2178,PRE,1,FALSE)),"PreAlerta",IF(ISNUMBER(VLOOKUP(A2178,POST,1,FALSE)),"PostAlerta",IF(ISNUMBER(VLOOKUP(A2178,EXCL,1,FALSE)),"Excluida","no incluido")))</f>
        <v>no incluido</v>
      </c>
    </row>
    <row r="2179" ht="15.75" customHeight="1">
      <c r="L2179" s="12" t="str">
        <f>IF(ISNUMBER(VLOOKUP(A2179,PRE,1,FALSE)),"PreAlerta",IF(ISNUMBER(VLOOKUP(A2179,POST,1,FALSE)),"PostAlerta",IF(ISNUMBER(VLOOKUP(A2179,EXCL,1,FALSE)),"Excluida","no incluido")))</f>
        <v>no incluido</v>
      </c>
    </row>
    <row r="2180" ht="15.75" customHeight="1">
      <c r="L2180" s="12" t="str">
        <f>IF(ISNUMBER(VLOOKUP(A2180,PRE,1,FALSE)),"PreAlerta",IF(ISNUMBER(VLOOKUP(A2180,POST,1,FALSE)),"PostAlerta",IF(ISNUMBER(VLOOKUP(A2180,EXCL,1,FALSE)),"Excluida","no incluido")))</f>
        <v>no incluido</v>
      </c>
    </row>
    <row r="2181" ht="15.75" customHeight="1">
      <c r="L2181" s="12" t="str">
        <f>IF(ISNUMBER(VLOOKUP(A2181,PRE,1,FALSE)),"PreAlerta",IF(ISNUMBER(VLOOKUP(A2181,POST,1,FALSE)),"PostAlerta",IF(ISNUMBER(VLOOKUP(A2181,EXCL,1,FALSE)),"Excluida","no incluido")))</f>
        <v>no incluido</v>
      </c>
    </row>
    <row r="2182" ht="15.75" customHeight="1">
      <c r="L2182" s="12" t="str">
        <f>IF(ISNUMBER(VLOOKUP(A2182,PRE,1,FALSE)),"PreAlerta",IF(ISNUMBER(VLOOKUP(A2182,POST,1,FALSE)),"PostAlerta",IF(ISNUMBER(VLOOKUP(A2182,EXCL,1,FALSE)),"Excluida","no incluido")))</f>
        <v>no incluido</v>
      </c>
    </row>
    <row r="2183" ht="15.75" customHeight="1">
      <c r="L2183" s="12" t="str">
        <f>IF(ISNUMBER(VLOOKUP(A2183,PRE,1,FALSE)),"PreAlerta",IF(ISNUMBER(VLOOKUP(A2183,POST,1,FALSE)),"PostAlerta",IF(ISNUMBER(VLOOKUP(A2183,EXCL,1,FALSE)),"Excluida","no incluido")))</f>
        <v>no incluido</v>
      </c>
    </row>
    <row r="2184" ht="15.75" customHeight="1">
      <c r="L2184" s="12" t="str">
        <f>IF(ISNUMBER(VLOOKUP(A2184,PRE,1,FALSE)),"PreAlerta",IF(ISNUMBER(VLOOKUP(A2184,POST,1,FALSE)),"PostAlerta",IF(ISNUMBER(VLOOKUP(A2184,EXCL,1,FALSE)),"Excluida","no incluido")))</f>
        <v>no incluido</v>
      </c>
    </row>
    <row r="2185" ht="15.75" customHeight="1">
      <c r="L2185" s="12" t="str">
        <f>IF(ISNUMBER(VLOOKUP(A2185,PRE,1,FALSE)),"PreAlerta",IF(ISNUMBER(VLOOKUP(A2185,POST,1,FALSE)),"PostAlerta",IF(ISNUMBER(VLOOKUP(A2185,EXCL,1,FALSE)),"Excluida","no incluido")))</f>
        <v>no incluido</v>
      </c>
    </row>
    <row r="2186" ht="15.75" customHeight="1">
      <c r="L2186" s="12" t="str">
        <f>IF(ISNUMBER(VLOOKUP(A2186,PRE,1,FALSE)),"PreAlerta",IF(ISNUMBER(VLOOKUP(A2186,POST,1,FALSE)),"PostAlerta",IF(ISNUMBER(VLOOKUP(A2186,EXCL,1,FALSE)),"Excluida","no incluido")))</f>
        <v>no incluido</v>
      </c>
    </row>
    <row r="2187" ht="15.75" customHeight="1">
      <c r="L2187" s="12" t="str">
        <f>IF(ISNUMBER(VLOOKUP(A2187,PRE,1,FALSE)),"PreAlerta",IF(ISNUMBER(VLOOKUP(A2187,POST,1,FALSE)),"PostAlerta",IF(ISNUMBER(VLOOKUP(A2187,EXCL,1,FALSE)),"Excluida","no incluido")))</f>
        <v>no incluido</v>
      </c>
    </row>
    <row r="2188" ht="15.75" customHeight="1">
      <c r="L2188" s="12" t="str">
        <f>IF(ISNUMBER(VLOOKUP(A2188,PRE,1,FALSE)),"PreAlerta",IF(ISNUMBER(VLOOKUP(A2188,POST,1,FALSE)),"PostAlerta",IF(ISNUMBER(VLOOKUP(A2188,EXCL,1,FALSE)),"Excluida","no incluido")))</f>
        <v>no incluido</v>
      </c>
    </row>
    <row r="2189" ht="15.75" customHeight="1">
      <c r="L2189" s="12" t="str">
        <f>IF(ISNUMBER(VLOOKUP(A2189,PRE,1,FALSE)),"PreAlerta",IF(ISNUMBER(VLOOKUP(A2189,POST,1,FALSE)),"PostAlerta",IF(ISNUMBER(VLOOKUP(A2189,EXCL,1,FALSE)),"Excluida","no incluido")))</f>
        <v>no incluido</v>
      </c>
    </row>
    <row r="2190" ht="15.75" customHeight="1">
      <c r="L2190" s="12" t="str">
        <f>IF(ISNUMBER(VLOOKUP(A2190,PRE,1,FALSE)),"PreAlerta",IF(ISNUMBER(VLOOKUP(A2190,POST,1,FALSE)),"PostAlerta",IF(ISNUMBER(VLOOKUP(A2190,EXCL,1,FALSE)),"Excluida","no incluido")))</f>
        <v>no incluido</v>
      </c>
    </row>
    <row r="2191" ht="15.75" customHeight="1">
      <c r="L2191" s="12" t="str">
        <f>IF(ISNUMBER(VLOOKUP(A2191,PRE,1,FALSE)),"PreAlerta",IF(ISNUMBER(VLOOKUP(A2191,POST,1,FALSE)),"PostAlerta",IF(ISNUMBER(VLOOKUP(A2191,EXCL,1,FALSE)),"Excluida","no incluido")))</f>
        <v>no incluido</v>
      </c>
    </row>
    <row r="2192" ht="15.75" customHeight="1">
      <c r="L2192" s="12" t="str">
        <f>IF(ISNUMBER(VLOOKUP(A2192,PRE,1,FALSE)),"PreAlerta",IF(ISNUMBER(VLOOKUP(A2192,POST,1,FALSE)),"PostAlerta",IF(ISNUMBER(VLOOKUP(A2192,EXCL,1,FALSE)),"Excluida","no incluido")))</f>
        <v>no incluido</v>
      </c>
    </row>
    <row r="2193" ht="15.75" customHeight="1">
      <c r="L2193" s="12" t="str">
        <f>IF(ISNUMBER(VLOOKUP(A2193,PRE,1,FALSE)),"PreAlerta",IF(ISNUMBER(VLOOKUP(A2193,POST,1,FALSE)),"PostAlerta",IF(ISNUMBER(VLOOKUP(A2193,EXCL,1,FALSE)),"Excluida","no incluido")))</f>
        <v>no incluido</v>
      </c>
    </row>
    <row r="2194" ht="15.75" customHeight="1">
      <c r="L2194" s="12" t="str">
        <f>IF(ISNUMBER(VLOOKUP(A2194,PRE,1,FALSE)),"PreAlerta",IF(ISNUMBER(VLOOKUP(A2194,POST,1,FALSE)),"PostAlerta",IF(ISNUMBER(VLOOKUP(A2194,EXCL,1,FALSE)),"Excluida","no incluido")))</f>
        <v>no incluido</v>
      </c>
    </row>
    <row r="2195" ht="15.75" customHeight="1">
      <c r="L2195" s="12" t="str">
        <f>IF(ISNUMBER(VLOOKUP(A2195,PRE,1,FALSE)),"PreAlerta",IF(ISNUMBER(VLOOKUP(A2195,POST,1,FALSE)),"PostAlerta",IF(ISNUMBER(VLOOKUP(A2195,EXCL,1,FALSE)),"Excluida","no incluido")))</f>
        <v>no incluido</v>
      </c>
    </row>
    <row r="2196" ht="15.75" customHeight="1">
      <c r="L2196" s="12" t="str">
        <f>IF(ISNUMBER(VLOOKUP(A2196,PRE,1,FALSE)),"PreAlerta",IF(ISNUMBER(VLOOKUP(A2196,POST,1,FALSE)),"PostAlerta",IF(ISNUMBER(VLOOKUP(A2196,EXCL,1,FALSE)),"Excluida","no incluido")))</f>
        <v>no incluido</v>
      </c>
    </row>
    <row r="2197" ht="15.75" customHeight="1">
      <c r="L2197" s="12" t="str">
        <f>IF(ISNUMBER(VLOOKUP(A2197,PRE,1,FALSE)),"PreAlerta",IF(ISNUMBER(VLOOKUP(A2197,POST,1,FALSE)),"PostAlerta",IF(ISNUMBER(VLOOKUP(A2197,EXCL,1,FALSE)),"Excluida","no incluido")))</f>
        <v>no incluido</v>
      </c>
    </row>
    <row r="2198" ht="15.75" customHeight="1">
      <c r="L2198" s="12" t="str">
        <f>IF(ISNUMBER(VLOOKUP(A2198,PRE,1,FALSE)),"PreAlerta",IF(ISNUMBER(VLOOKUP(A2198,POST,1,FALSE)),"PostAlerta",IF(ISNUMBER(VLOOKUP(A2198,EXCL,1,FALSE)),"Excluida","no incluido")))</f>
        <v>no incluido</v>
      </c>
    </row>
    <row r="2199" ht="15.75" customHeight="1">
      <c r="L2199" s="12" t="str">
        <f>IF(ISNUMBER(VLOOKUP(A2199,PRE,1,FALSE)),"PreAlerta",IF(ISNUMBER(VLOOKUP(A2199,POST,1,FALSE)),"PostAlerta",IF(ISNUMBER(VLOOKUP(A2199,EXCL,1,FALSE)),"Excluida","no incluido")))</f>
        <v>no incluido</v>
      </c>
    </row>
    <row r="2200" ht="15.75" customHeight="1">
      <c r="L2200" s="12" t="str">
        <f>IF(ISNUMBER(VLOOKUP(A2200,PRE,1,FALSE)),"PreAlerta",IF(ISNUMBER(VLOOKUP(A2200,POST,1,FALSE)),"PostAlerta",IF(ISNUMBER(VLOOKUP(A2200,EXCL,1,FALSE)),"Excluida","no incluido")))</f>
        <v>no incluido</v>
      </c>
    </row>
    <row r="2201" ht="15.75" customHeight="1">
      <c r="L2201" s="12" t="str">
        <f>IF(ISNUMBER(VLOOKUP(A2201,PRE,1,FALSE)),"PreAlerta",IF(ISNUMBER(VLOOKUP(A2201,POST,1,FALSE)),"PostAlerta",IF(ISNUMBER(VLOOKUP(A2201,EXCL,1,FALSE)),"Excluida","no incluido")))</f>
        <v>no incluido</v>
      </c>
    </row>
    <row r="2202" ht="15.75" customHeight="1">
      <c r="L2202" s="12" t="str">
        <f>IF(ISNUMBER(VLOOKUP(A2202,PRE,1,FALSE)),"PreAlerta",IF(ISNUMBER(VLOOKUP(A2202,POST,1,FALSE)),"PostAlerta",IF(ISNUMBER(VLOOKUP(A2202,EXCL,1,FALSE)),"Excluida","no incluido")))</f>
        <v>no incluido</v>
      </c>
    </row>
    <row r="2203" ht="15.75" customHeight="1">
      <c r="L2203" s="12" t="str">
        <f>IF(ISNUMBER(VLOOKUP(A2203,PRE,1,FALSE)),"PreAlerta",IF(ISNUMBER(VLOOKUP(A2203,POST,1,FALSE)),"PostAlerta",IF(ISNUMBER(VLOOKUP(A2203,EXCL,1,FALSE)),"Excluida","no incluido")))</f>
        <v>no incluido</v>
      </c>
    </row>
    <row r="2204" ht="15.75" customHeight="1">
      <c r="L2204" s="12" t="str">
        <f>IF(ISNUMBER(VLOOKUP(A2204,PRE,1,FALSE)),"PreAlerta",IF(ISNUMBER(VLOOKUP(A2204,POST,1,FALSE)),"PostAlerta",IF(ISNUMBER(VLOOKUP(A2204,EXCL,1,FALSE)),"Excluida","no incluido")))</f>
        <v>no incluido</v>
      </c>
    </row>
    <row r="2205" ht="15.75" customHeight="1">
      <c r="L2205" s="12" t="str">
        <f>IF(ISNUMBER(VLOOKUP(A2205,PRE,1,FALSE)),"PreAlerta",IF(ISNUMBER(VLOOKUP(A2205,POST,1,FALSE)),"PostAlerta",IF(ISNUMBER(VLOOKUP(A2205,EXCL,1,FALSE)),"Excluida","no incluido")))</f>
        <v>no incluido</v>
      </c>
    </row>
    <row r="2206" ht="15.75" customHeight="1">
      <c r="L2206" s="12" t="str">
        <f>IF(ISNUMBER(VLOOKUP(A2206,PRE,1,FALSE)),"PreAlerta",IF(ISNUMBER(VLOOKUP(A2206,POST,1,FALSE)),"PostAlerta",IF(ISNUMBER(VLOOKUP(A2206,EXCL,1,FALSE)),"Excluida","no incluido")))</f>
        <v>no incluido</v>
      </c>
    </row>
    <row r="2207" ht="15.75" customHeight="1">
      <c r="L2207" s="12" t="str">
        <f>IF(ISNUMBER(VLOOKUP(A2207,PRE,1,FALSE)),"PreAlerta",IF(ISNUMBER(VLOOKUP(A2207,POST,1,FALSE)),"PostAlerta",IF(ISNUMBER(VLOOKUP(A2207,EXCL,1,FALSE)),"Excluida","no incluido")))</f>
        <v>no incluido</v>
      </c>
    </row>
    <row r="2208" ht="15.75" customHeight="1">
      <c r="L2208" s="12" t="str">
        <f>IF(ISNUMBER(VLOOKUP(A2208,PRE,1,FALSE)),"PreAlerta",IF(ISNUMBER(VLOOKUP(A2208,POST,1,FALSE)),"PostAlerta",IF(ISNUMBER(VLOOKUP(A2208,EXCL,1,FALSE)),"Excluida","no incluido")))</f>
        <v>no incluido</v>
      </c>
    </row>
    <row r="2209" ht="15.75" customHeight="1">
      <c r="L2209" s="12" t="str">
        <f>IF(ISNUMBER(VLOOKUP(A2209,PRE,1,FALSE)),"PreAlerta",IF(ISNUMBER(VLOOKUP(A2209,POST,1,FALSE)),"PostAlerta",IF(ISNUMBER(VLOOKUP(A2209,EXCL,1,FALSE)),"Excluida","no incluido")))</f>
        <v>no incluido</v>
      </c>
    </row>
    <row r="2210" ht="15.75" customHeight="1">
      <c r="L2210" s="12" t="str">
        <f>IF(ISNUMBER(VLOOKUP(A2210,PRE,1,FALSE)),"PreAlerta",IF(ISNUMBER(VLOOKUP(A2210,POST,1,FALSE)),"PostAlerta",IF(ISNUMBER(VLOOKUP(A2210,EXCL,1,FALSE)),"Excluida","no incluido")))</f>
        <v>no incluido</v>
      </c>
    </row>
    <row r="2211" ht="15.75" customHeight="1">
      <c r="L2211" s="12" t="str">
        <f>IF(ISNUMBER(VLOOKUP(A2211,PRE,1,FALSE)),"PreAlerta",IF(ISNUMBER(VLOOKUP(A2211,POST,1,FALSE)),"PostAlerta",IF(ISNUMBER(VLOOKUP(A2211,EXCL,1,FALSE)),"Excluida","no incluido")))</f>
        <v>no incluido</v>
      </c>
    </row>
    <row r="2212" ht="15.75" customHeight="1">
      <c r="L2212" s="12" t="str">
        <f>IF(ISNUMBER(VLOOKUP(A2212,PRE,1,FALSE)),"PreAlerta",IF(ISNUMBER(VLOOKUP(A2212,POST,1,FALSE)),"PostAlerta",IF(ISNUMBER(VLOOKUP(A2212,EXCL,1,FALSE)),"Excluida","no incluido")))</f>
        <v>no incluido</v>
      </c>
    </row>
    <row r="2213" ht="15.75" customHeight="1">
      <c r="L2213" s="12" t="str">
        <f>IF(ISNUMBER(VLOOKUP(A2213,PRE,1,FALSE)),"PreAlerta",IF(ISNUMBER(VLOOKUP(A2213,POST,1,FALSE)),"PostAlerta",IF(ISNUMBER(VLOOKUP(A2213,EXCL,1,FALSE)),"Excluida","no incluido")))</f>
        <v>no incluido</v>
      </c>
    </row>
    <row r="2214" ht="15.75" customHeight="1">
      <c r="L2214" s="12" t="str">
        <f>IF(ISNUMBER(VLOOKUP(A2214,PRE,1,FALSE)),"PreAlerta",IF(ISNUMBER(VLOOKUP(A2214,POST,1,FALSE)),"PostAlerta",IF(ISNUMBER(VLOOKUP(A2214,EXCL,1,FALSE)),"Excluida","no incluido")))</f>
        <v>no incluido</v>
      </c>
    </row>
    <row r="2215" ht="15.75" customHeight="1">
      <c r="L2215" s="12" t="str">
        <f>IF(ISNUMBER(VLOOKUP(A2215,PRE,1,FALSE)),"PreAlerta",IF(ISNUMBER(VLOOKUP(A2215,POST,1,FALSE)),"PostAlerta",IF(ISNUMBER(VLOOKUP(A2215,EXCL,1,FALSE)),"Excluida","no incluido")))</f>
        <v>no incluido</v>
      </c>
    </row>
    <row r="2216" ht="15.75" customHeight="1">
      <c r="L2216" s="12" t="str">
        <f>IF(ISNUMBER(VLOOKUP(A2216,PRE,1,FALSE)),"PreAlerta",IF(ISNUMBER(VLOOKUP(A2216,POST,1,FALSE)),"PostAlerta",IF(ISNUMBER(VLOOKUP(A2216,EXCL,1,FALSE)),"Excluida","no incluido")))</f>
        <v>no incluido</v>
      </c>
    </row>
    <row r="2217" ht="15.75" customHeight="1">
      <c r="L2217" s="12" t="str">
        <f>IF(ISNUMBER(VLOOKUP(A2217,PRE,1,FALSE)),"PreAlerta",IF(ISNUMBER(VLOOKUP(A2217,POST,1,FALSE)),"PostAlerta",IF(ISNUMBER(VLOOKUP(A2217,EXCL,1,FALSE)),"Excluida","no incluido")))</f>
        <v>no incluido</v>
      </c>
    </row>
    <row r="2218" ht="15.75" customHeight="1">
      <c r="L2218" s="12" t="str">
        <f>IF(ISNUMBER(VLOOKUP(A2218,PRE,1,FALSE)),"PreAlerta",IF(ISNUMBER(VLOOKUP(A2218,POST,1,FALSE)),"PostAlerta",IF(ISNUMBER(VLOOKUP(A2218,EXCL,1,FALSE)),"Excluida","no incluido")))</f>
        <v>no incluido</v>
      </c>
    </row>
    <row r="2219" ht="15.75" customHeight="1">
      <c r="L2219" s="12" t="str">
        <f>IF(ISNUMBER(VLOOKUP(A2219,PRE,1,FALSE)),"PreAlerta",IF(ISNUMBER(VLOOKUP(A2219,POST,1,FALSE)),"PostAlerta",IF(ISNUMBER(VLOOKUP(A2219,EXCL,1,FALSE)),"Excluida","no incluido")))</f>
        <v>no incluido</v>
      </c>
    </row>
    <row r="2220" ht="15.75" customHeight="1">
      <c r="L2220" s="12" t="str">
        <f>IF(ISNUMBER(VLOOKUP(A2220,PRE,1,FALSE)),"PreAlerta",IF(ISNUMBER(VLOOKUP(A2220,POST,1,FALSE)),"PostAlerta",IF(ISNUMBER(VLOOKUP(A2220,EXCL,1,FALSE)),"Excluida","no incluido")))</f>
        <v>no incluido</v>
      </c>
    </row>
    <row r="2221" ht="15.75" customHeight="1">
      <c r="L2221" s="12" t="str">
        <f>IF(ISNUMBER(VLOOKUP(A2221,PRE,1,FALSE)),"PreAlerta",IF(ISNUMBER(VLOOKUP(A2221,POST,1,FALSE)),"PostAlerta",IF(ISNUMBER(VLOOKUP(A2221,EXCL,1,FALSE)),"Excluida","no incluido")))</f>
        <v>no incluido</v>
      </c>
    </row>
    <row r="2222" ht="15.75" customHeight="1">
      <c r="L2222" s="12" t="str">
        <f>IF(ISNUMBER(VLOOKUP(A2222,PRE,1,FALSE)),"PreAlerta",IF(ISNUMBER(VLOOKUP(A2222,POST,1,FALSE)),"PostAlerta",IF(ISNUMBER(VLOOKUP(A2222,EXCL,1,FALSE)),"Excluida","no incluido")))</f>
        <v>no incluido</v>
      </c>
    </row>
    <row r="2223" ht="15.75" customHeight="1">
      <c r="L2223" s="12" t="str">
        <f>IF(ISNUMBER(VLOOKUP(A2223,PRE,1,FALSE)),"PreAlerta",IF(ISNUMBER(VLOOKUP(A2223,POST,1,FALSE)),"PostAlerta",IF(ISNUMBER(VLOOKUP(A2223,EXCL,1,FALSE)),"Excluida","no incluido")))</f>
        <v>no incluido</v>
      </c>
    </row>
    <row r="2224" ht="15.75" customHeight="1">
      <c r="L2224" s="12" t="str">
        <f>IF(ISNUMBER(VLOOKUP(A2224,PRE,1,FALSE)),"PreAlerta",IF(ISNUMBER(VLOOKUP(A2224,POST,1,FALSE)),"PostAlerta",IF(ISNUMBER(VLOOKUP(A2224,EXCL,1,FALSE)),"Excluida","no incluido")))</f>
        <v>no incluido</v>
      </c>
    </row>
    <row r="2225" ht="15.75" customHeight="1">
      <c r="L2225" s="12" t="str">
        <f>IF(ISNUMBER(VLOOKUP(A2225,PRE,1,FALSE)),"PreAlerta",IF(ISNUMBER(VLOOKUP(A2225,POST,1,FALSE)),"PostAlerta",IF(ISNUMBER(VLOOKUP(A2225,EXCL,1,FALSE)),"Excluida","no incluido")))</f>
        <v>no incluido</v>
      </c>
    </row>
    <row r="2226" ht="15.75" customHeight="1">
      <c r="L2226" s="12" t="str">
        <f>IF(ISNUMBER(VLOOKUP(A2226,PRE,1,FALSE)),"PreAlerta",IF(ISNUMBER(VLOOKUP(A2226,POST,1,FALSE)),"PostAlerta",IF(ISNUMBER(VLOOKUP(A2226,EXCL,1,FALSE)),"Excluida","no incluido")))</f>
        <v>no incluido</v>
      </c>
    </row>
    <row r="2227" ht="15.75" customHeight="1">
      <c r="L2227" s="12" t="str">
        <f>IF(ISNUMBER(VLOOKUP(A2227,PRE,1,FALSE)),"PreAlerta",IF(ISNUMBER(VLOOKUP(A2227,POST,1,FALSE)),"PostAlerta",IF(ISNUMBER(VLOOKUP(A2227,EXCL,1,FALSE)),"Excluida","no incluido")))</f>
        <v>no incluido</v>
      </c>
    </row>
    <row r="2228" ht="15.75" customHeight="1">
      <c r="L2228" s="12" t="str">
        <f>IF(ISNUMBER(VLOOKUP(A2228,PRE,1,FALSE)),"PreAlerta",IF(ISNUMBER(VLOOKUP(A2228,POST,1,FALSE)),"PostAlerta",IF(ISNUMBER(VLOOKUP(A2228,EXCL,1,FALSE)),"Excluida","no incluido")))</f>
        <v>no incluido</v>
      </c>
    </row>
    <row r="2229" ht="15.75" customHeight="1">
      <c r="L2229" s="12" t="str">
        <f>IF(ISNUMBER(VLOOKUP(A2229,PRE,1,FALSE)),"PreAlerta",IF(ISNUMBER(VLOOKUP(A2229,POST,1,FALSE)),"PostAlerta",IF(ISNUMBER(VLOOKUP(A2229,EXCL,1,FALSE)),"Excluida","no incluido")))</f>
        <v>no incluido</v>
      </c>
    </row>
    <row r="2230" ht="15.75" customHeight="1">
      <c r="L2230" s="12" t="str">
        <f>IF(ISNUMBER(VLOOKUP(A2230,PRE,1,FALSE)),"PreAlerta",IF(ISNUMBER(VLOOKUP(A2230,POST,1,FALSE)),"PostAlerta",IF(ISNUMBER(VLOOKUP(A2230,EXCL,1,FALSE)),"Excluida","no incluido")))</f>
        <v>no incluido</v>
      </c>
    </row>
    <row r="2231" ht="15.75" customHeight="1">
      <c r="L2231" s="12" t="str">
        <f>IF(ISNUMBER(VLOOKUP(A2231,PRE,1,FALSE)),"PreAlerta",IF(ISNUMBER(VLOOKUP(A2231,POST,1,FALSE)),"PostAlerta",IF(ISNUMBER(VLOOKUP(A2231,EXCL,1,FALSE)),"Excluida","no incluido")))</f>
        <v>no incluido</v>
      </c>
    </row>
    <row r="2232" ht="15.75" customHeight="1">
      <c r="L2232" s="12" t="str">
        <f>IF(ISNUMBER(VLOOKUP(A2232,PRE,1,FALSE)),"PreAlerta",IF(ISNUMBER(VLOOKUP(A2232,POST,1,FALSE)),"PostAlerta",IF(ISNUMBER(VLOOKUP(A2232,EXCL,1,FALSE)),"Excluida","no incluido")))</f>
        <v>no incluido</v>
      </c>
    </row>
    <row r="2233" ht="15.75" customHeight="1">
      <c r="L2233" s="12" t="str">
        <f>IF(ISNUMBER(VLOOKUP(A2233,PRE,1,FALSE)),"PreAlerta",IF(ISNUMBER(VLOOKUP(A2233,POST,1,FALSE)),"PostAlerta",IF(ISNUMBER(VLOOKUP(A2233,EXCL,1,FALSE)),"Excluida","no incluido")))</f>
        <v>no incluido</v>
      </c>
    </row>
    <row r="2234" ht="15.75" customHeight="1">
      <c r="L2234" s="12" t="str">
        <f>IF(ISNUMBER(VLOOKUP(A2234,PRE,1,FALSE)),"PreAlerta",IF(ISNUMBER(VLOOKUP(A2234,POST,1,FALSE)),"PostAlerta",IF(ISNUMBER(VLOOKUP(A2234,EXCL,1,FALSE)),"Excluida","no incluido")))</f>
        <v>no incluido</v>
      </c>
    </row>
    <row r="2235" ht="15.75" customHeight="1">
      <c r="L2235" s="12" t="str">
        <f>IF(ISNUMBER(VLOOKUP(A2235,PRE,1,FALSE)),"PreAlerta",IF(ISNUMBER(VLOOKUP(A2235,POST,1,FALSE)),"PostAlerta",IF(ISNUMBER(VLOOKUP(A2235,EXCL,1,FALSE)),"Excluida","no incluido")))</f>
        <v>no incluido</v>
      </c>
    </row>
    <row r="2236" ht="15.75" customHeight="1">
      <c r="L2236" s="12" t="str">
        <f>IF(ISNUMBER(VLOOKUP(A2236,PRE,1,FALSE)),"PreAlerta",IF(ISNUMBER(VLOOKUP(A2236,POST,1,FALSE)),"PostAlerta",IF(ISNUMBER(VLOOKUP(A2236,EXCL,1,FALSE)),"Excluida","no incluido")))</f>
        <v>no incluido</v>
      </c>
    </row>
    <row r="2237" ht="15.75" customHeight="1">
      <c r="L2237" s="12" t="str">
        <f>IF(ISNUMBER(VLOOKUP(A2237,PRE,1,FALSE)),"PreAlerta",IF(ISNUMBER(VLOOKUP(A2237,POST,1,FALSE)),"PostAlerta",IF(ISNUMBER(VLOOKUP(A2237,EXCL,1,FALSE)),"Excluida","no incluido")))</f>
        <v>no incluido</v>
      </c>
    </row>
    <row r="2238" ht="15.75" customHeight="1">
      <c r="L2238" s="12" t="str">
        <f>IF(ISNUMBER(VLOOKUP(A2238,PRE,1,FALSE)),"PreAlerta",IF(ISNUMBER(VLOOKUP(A2238,POST,1,FALSE)),"PostAlerta",IF(ISNUMBER(VLOOKUP(A2238,EXCL,1,FALSE)),"Excluida","no incluido")))</f>
        <v>no incluido</v>
      </c>
    </row>
    <row r="2239" ht="15.75" customHeight="1">
      <c r="L2239" s="12" t="str">
        <f>IF(ISNUMBER(VLOOKUP(A2239,PRE,1,FALSE)),"PreAlerta",IF(ISNUMBER(VLOOKUP(A2239,POST,1,FALSE)),"PostAlerta",IF(ISNUMBER(VLOOKUP(A2239,EXCL,1,FALSE)),"Excluida","no incluido")))</f>
        <v>no incluido</v>
      </c>
    </row>
    <row r="2240" ht="15.75" customHeight="1">
      <c r="L2240" s="12" t="str">
        <f>IF(ISNUMBER(VLOOKUP(A2240,PRE,1,FALSE)),"PreAlerta",IF(ISNUMBER(VLOOKUP(A2240,POST,1,FALSE)),"PostAlerta",IF(ISNUMBER(VLOOKUP(A2240,EXCL,1,FALSE)),"Excluida","no incluido")))</f>
        <v>no incluido</v>
      </c>
    </row>
    <row r="2241" ht="15.75" customHeight="1">
      <c r="L2241" s="12" t="str">
        <f>IF(ISNUMBER(VLOOKUP(A2241,PRE,1,FALSE)),"PreAlerta",IF(ISNUMBER(VLOOKUP(A2241,POST,1,FALSE)),"PostAlerta",IF(ISNUMBER(VLOOKUP(A2241,EXCL,1,FALSE)),"Excluida","no incluido")))</f>
        <v>no incluido</v>
      </c>
    </row>
    <row r="2242" ht="15.75" customHeight="1">
      <c r="L2242" s="12" t="str">
        <f>IF(ISNUMBER(VLOOKUP(A2242,PRE,1,FALSE)),"PreAlerta",IF(ISNUMBER(VLOOKUP(A2242,POST,1,FALSE)),"PostAlerta",IF(ISNUMBER(VLOOKUP(A2242,EXCL,1,FALSE)),"Excluida","no incluido")))</f>
        <v>no incluido</v>
      </c>
    </row>
    <row r="2243" ht="15.75" customHeight="1">
      <c r="L2243" s="12" t="str">
        <f>IF(ISNUMBER(VLOOKUP(A2243,PRE,1,FALSE)),"PreAlerta",IF(ISNUMBER(VLOOKUP(A2243,POST,1,FALSE)),"PostAlerta",IF(ISNUMBER(VLOOKUP(A2243,EXCL,1,FALSE)),"Excluida","no incluido")))</f>
        <v>no incluido</v>
      </c>
    </row>
    <row r="2244" ht="15.75" customHeight="1">
      <c r="L2244" s="12" t="str">
        <f>IF(ISNUMBER(VLOOKUP(A2244,PRE,1,FALSE)),"PreAlerta",IF(ISNUMBER(VLOOKUP(A2244,POST,1,FALSE)),"PostAlerta",IF(ISNUMBER(VLOOKUP(A2244,EXCL,1,FALSE)),"Excluida","no incluido")))</f>
        <v>no incluido</v>
      </c>
    </row>
    <row r="2245" ht="15.75" customHeight="1">
      <c r="L2245" s="12" t="str">
        <f>IF(ISNUMBER(VLOOKUP(A2245,PRE,1,FALSE)),"PreAlerta",IF(ISNUMBER(VLOOKUP(A2245,POST,1,FALSE)),"PostAlerta",IF(ISNUMBER(VLOOKUP(A2245,EXCL,1,FALSE)),"Excluida","no incluido")))</f>
        <v>no incluido</v>
      </c>
    </row>
    <row r="2246" ht="15.75" customHeight="1">
      <c r="L2246" s="12" t="str">
        <f>IF(ISNUMBER(VLOOKUP(A2246,PRE,1,FALSE)),"PreAlerta",IF(ISNUMBER(VLOOKUP(A2246,POST,1,FALSE)),"PostAlerta",IF(ISNUMBER(VLOOKUP(A2246,EXCL,1,FALSE)),"Excluida","no incluido")))</f>
        <v>no incluido</v>
      </c>
    </row>
    <row r="2247" ht="15.75" customHeight="1">
      <c r="L2247" s="12" t="str">
        <f>IF(ISNUMBER(VLOOKUP(A2247,PRE,1,FALSE)),"PreAlerta",IF(ISNUMBER(VLOOKUP(A2247,POST,1,FALSE)),"PostAlerta",IF(ISNUMBER(VLOOKUP(A2247,EXCL,1,FALSE)),"Excluida","no incluido")))</f>
        <v>no incluido</v>
      </c>
    </row>
    <row r="2248" ht="15.75" customHeight="1">
      <c r="L2248" s="12" t="str">
        <f>IF(ISNUMBER(VLOOKUP(A2248,PRE,1,FALSE)),"PreAlerta",IF(ISNUMBER(VLOOKUP(A2248,POST,1,FALSE)),"PostAlerta",IF(ISNUMBER(VLOOKUP(A2248,EXCL,1,FALSE)),"Excluida","no incluido")))</f>
        <v>no incluido</v>
      </c>
    </row>
    <row r="2249" ht="15.75" customHeight="1">
      <c r="L2249" s="12" t="str">
        <f>IF(ISNUMBER(VLOOKUP(A2249,PRE,1,FALSE)),"PreAlerta",IF(ISNUMBER(VLOOKUP(A2249,POST,1,FALSE)),"PostAlerta",IF(ISNUMBER(VLOOKUP(A2249,EXCL,1,FALSE)),"Excluida","no incluido")))</f>
        <v>no incluido</v>
      </c>
    </row>
    <row r="2250" ht="15.75" customHeight="1">
      <c r="L2250" s="12" t="str">
        <f>IF(ISNUMBER(VLOOKUP(A2250,PRE,1,FALSE)),"PreAlerta",IF(ISNUMBER(VLOOKUP(A2250,POST,1,FALSE)),"PostAlerta",IF(ISNUMBER(VLOOKUP(A2250,EXCL,1,FALSE)),"Excluida","no incluido")))</f>
        <v>no incluido</v>
      </c>
    </row>
    <row r="2251" ht="15.75" customHeight="1">
      <c r="L2251" s="12" t="str">
        <f>IF(ISNUMBER(VLOOKUP(A2251,PRE,1,FALSE)),"PreAlerta",IF(ISNUMBER(VLOOKUP(A2251,POST,1,FALSE)),"PostAlerta",IF(ISNUMBER(VLOOKUP(A2251,EXCL,1,FALSE)),"Excluida","no incluido")))</f>
        <v>no incluido</v>
      </c>
    </row>
    <row r="2252" ht="15.75" customHeight="1">
      <c r="L2252" s="12" t="str">
        <f>IF(ISNUMBER(VLOOKUP(A2252,PRE,1,FALSE)),"PreAlerta",IF(ISNUMBER(VLOOKUP(A2252,POST,1,FALSE)),"PostAlerta",IF(ISNUMBER(VLOOKUP(A2252,EXCL,1,FALSE)),"Excluida","no incluido")))</f>
        <v>no incluido</v>
      </c>
    </row>
    <row r="2253" ht="15.75" customHeight="1">
      <c r="L2253" s="12" t="str">
        <f>IF(ISNUMBER(VLOOKUP(A2253,PRE,1,FALSE)),"PreAlerta",IF(ISNUMBER(VLOOKUP(A2253,POST,1,FALSE)),"PostAlerta",IF(ISNUMBER(VLOOKUP(A2253,EXCL,1,FALSE)),"Excluida","no incluido")))</f>
        <v>no incluido</v>
      </c>
    </row>
    <row r="2254" ht="15.75" customHeight="1">
      <c r="L2254" s="12" t="str">
        <f>IF(ISNUMBER(VLOOKUP(A2254,PRE,1,FALSE)),"PreAlerta",IF(ISNUMBER(VLOOKUP(A2254,POST,1,FALSE)),"PostAlerta",IF(ISNUMBER(VLOOKUP(A2254,EXCL,1,FALSE)),"Excluida","no incluido")))</f>
        <v>no incluido</v>
      </c>
    </row>
    <row r="2255" ht="15.75" customHeight="1">
      <c r="L2255" s="12" t="str">
        <f>IF(ISNUMBER(VLOOKUP(A2255,PRE,1,FALSE)),"PreAlerta",IF(ISNUMBER(VLOOKUP(A2255,POST,1,FALSE)),"PostAlerta",IF(ISNUMBER(VLOOKUP(A2255,EXCL,1,FALSE)),"Excluida","no incluido")))</f>
        <v>no incluido</v>
      </c>
    </row>
    <row r="2256" ht="15.75" customHeight="1">
      <c r="L2256" s="12" t="str">
        <f>IF(ISNUMBER(VLOOKUP(A2256,PRE,1,FALSE)),"PreAlerta",IF(ISNUMBER(VLOOKUP(A2256,POST,1,FALSE)),"PostAlerta",IF(ISNUMBER(VLOOKUP(A2256,EXCL,1,FALSE)),"Excluida","no incluido")))</f>
        <v>no incluido</v>
      </c>
    </row>
    <row r="2257" ht="15.75" customHeight="1">
      <c r="L2257" s="12" t="str">
        <f>IF(ISNUMBER(VLOOKUP(A2257,PRE,1,FALSE)),"PreAlerta",IF(ISNUMBER(VLOOKUP(A2257,POST,1,FALSE)),"PostAlerta",IF(ISNUMBER(VLOOKUP(A2257,EXCL,1,FALSE)),"Excluida","no incluido")))</f>
        <v>no incluido</v>
      </c>
    </row>
    <row r="2258" ht="15.75" customHeight="1">
      <c r="L2258" s="12" t="str">
        <f>IF(ISNUMBER(VLOOKUP(A2258,PRE,1,FALSE)),"PreAlerta",IF(ISNUMBER(VLOOKUP(A2258,POST,1,FALSE)),"PostAlerta",IF(ISNUMBER(VLOOKUP(A2258,EXCL,1,FALSE)),"Excluida","no incluido")))</f>
        <v>no incluido</v>
      </c>
    </row>
    <row r="2259" ht="15.75" customHeight="1">
      <c r="L2259" s="12" t="str">
        <f>IF(ISNUMBER(VLOOKUP(A2259,PRE,1,FALSE)),"PreAlerta",IF(ISNUMBER(VLOOKUP(A2259,POST,1,FALSE)),"PostAlerta",IF(ISNUMBER(VLOOKUP(A2259,EXCL,1,FALSE)),"Excluida","no incluido")))</f>
        <v>no incluido</v>
      </c>
    </row>
    <row r="2260" ht="15.75" customHeight="1">
      <c r="L2260" s="12" t="str">
        <f>IF(ISNUMBER(VLOOKUP(A2260,PRE,1,FALSE)),"PreAlerta",IF(ISNUMBER(VLOOKUP(A2260,POST,1,FALSE)),"PostAlerta",IF(ISNUMBER(VLOOKUP(A2260,EXCL,1,FALSE)),"Excluida","no incluido")))</f>
        <v>no incluido</v>
      </c>
    </row>
    <row r="2261" ht="15.75" customHeight="1">
      <c r="L2261" s="12" t="str">
        <f>IF(ISNUMBER(VLOOKUP(A2261,PRE,1,FALSE)),"PreAlerta",IF(ISNUMBER(VLOOKUP(A2261,POST,1,FALSE)),"PostAlerta",IF(ISNUMBER(VLOOKUP(A2261,EXCL,1,FALSE)),"Excluida","no incluido")))</f>
        <v>no incluido</v>
      </c>
    </row>
    <row r="2262" ht="15.75" customHeight="1">
      <c r="L2262" s="12" t="str">
        <f>IF(ISNUMBER(VLOOKUP(A2262,PRE,1,FALSE)),"PreAlerta",IF(ISNUMBER(VLOOKUP(A2262,POST,1,FALSE)),"PostAlerta",IF(ISNUMBER(VLOOKUP(A2262,EXCL,1,FALSE)),"Excluida","no incluido")))</f>
        <v>no incluido</v>
      </c>
    </row>
    <row r="2263" ht="15.75" customHeight="1">
      <c r="L2263" s="12" t="str">
        <f>IF(ISNUMBER(VLOOKUP(A2263,PRE,1,FALSE)),"PreAlerta",IF(ISNUMBER(VLOOKUP(A2263,POST,1,FALSE)),"PostAlerta",IF(ISNUMBER(VLOOKUP(A2263,EXCL,1,FALSE)),"Excluida","no incluido")))</f>
        <v>no incluido</v>
      </c>
    </row>
    <row r="2264" ht="15.75" customHeight="1">
      <c r="L2264" s="12" t="str">
        <f>IF(ISNUMBER(VLOOKUP(A2264,PRE,1,FALSE)),"PreAlerta",IF(ISNUMBER(VLOOKUP(A2264,POST,1,FALSE)),"PostAlerta",IF(ISNUMBER(VLOOKUP(A2264,EXCL,1,FALSE)),"Excluida","no incluido")))</f>
        <v>no incluido</v>
      </c>
    </row>
    <row r="2265" ht="15.75" customHeight="1">
      <c r="L2265" s="12" t="str">
        <f>IF(ISNUMBER(VLOOKUP(A2265,PRE,1,FALSE)),"PreAlerta",IF(ISNUMBER(VLOOKUP(A2265,POST,1,FALSE)),"PostAlerta",IF(ISNUMBER(VLOOKUP(A2265,EXCL,1,FALSE)),"Excluida","no incluido")))</f>
        <v>no incluido</v>
      </c>
    </row>
    <row r="2266" ht="15.75" customHeight="1">
      <c r="L2266" s="12" t="str">
        <f>IF(ISNUMBER(VLOOKUP(A2266,PRE,1,FALSE)),"PreAlerta",IF(ISNUMBER(VLOOKUP(A2266,POST,1,FALSE)),"PostAlerta",IF(ISNUMBER(VLOOKUP(A2266,EXCL,1,FALSE)),"Excluida","no incluido")))</f>
        <v>no incluido</v>
      </c>
    </row>
    <row r="2267" ht="15.75" customHeight="1">
      <c r="L2267" s="12" t="str">
        <f>IF(ISNUMBER(VLOOKUP(A2267,PRE,1,FALSE)),"PreAlerta",IF(ISNUMBER(VLOOKUP(A2267,POST,1,FALSE)),"PostAlerta",IF(ISNUMBER(VLOOKUP(A2267,EXCL,1,FALSE)),"Excluida","no incluido")))</f>
        <v>no incluido</v>
      </c>
    </row>
    <row r="2268" ht="15.75" customHeight="1">
      <c r="L2268" s="12" t="str">
        <f>IF(ISNUMBER(VLOOKUP(A2268,PRE,1,FALSE)),"PreAlerta",IF(ISNUMBER(VLOOKUP(A2268,POST,1,FALSE)),"PostAlerta",IF(ISNUMBER(VLOOKUP(A2268,EXCL,1,FALSE)),"Excluida","no incluido")))</f>
        <v>no incluido</v>
      </c>
    </row>
    <row r="2269" ht="15.75" customHeight="1">
      <c r="L2269" s="12" t="str">
        <f>IF(ISNUMBER(VLOOKUP(A2269,PRE,1,FALSE)),"PreAlerta",IF(ISNUMBER(VLOOKUP(A2269,POST,1,FALSE)),"PostAlerta",IF(ISNUMBER(VLOOKUP(A2269,EXCL,1,FALSE)),"Excluida","no incluido")))</f>
        <v>no incluido</v>
      </c>
    </row>
    <row r="2270" ht="15.75" customHeight="1">
      <c r="L2270" s="12" t="str">
        <f>IF(ISNUMBER(VLOOKUP(A2270,PRE,1,FALSE)),"PreAlerta",IF(ISNUMBER(VLOOKUP(A2270,POST,1,FALSE)),"PostAlerta",IF(ISNUMBER(VLOOKUP(A2270,EXCL,1,FALSE)),"Excluida","no incluido")))</f>
        <v>no incluido</v>
      </c>
    </row>
    <row r="2271" ht="15.75" customHeight="1">
      <c r="L2271" s="12" t="str">
        <f>IF(ISNUMBER(VLOOKUP(A2271,PRE,1,FALSE)),"PreAlerta",IF(ISNUMBER(VLOOKUP(A2271,POST,1,FALSE)),"PostAlerta",IF(ISNUMBER(VLOOKUP(A2271,EXCL,1,FALSE)),"Excluida","no incluido")))</f>
        <v>no incluido</v>
      </c>
    </row>
    <row r="2272" ht="15.75" customHeight="1">
      <c r="L2272" s="12" t="str">
        <f>IF(ISNUMBER(VLOOKUP(A2272,PRE,1,FALSE)),"PreAlerta",IF(ISNUMBER(VLOOKUP(A2272,POST,1,FALSE)),"PostAlerta",IF(ISNUMBER(VLOOKUP(A2272,EXCL,1,FALSE)),"Excluida","no incluido")))</f>
        <v>no incluido</v>
      </c>
    </row>
    <row r="2273" ht="15.75" customHeight="1">
      <c r="L2273" s="12" t="str">
        <f>IF(ISNUMBER(VLOOKUP(A2273,PRE,1,FALSE)),"PreAlerta",IF(ISNUMBER(VLOOKUP(A2273,POST,1,FALSE)),"PostAlerta",IF(ISNUMBER(VLOOKUP(A2273,EXCL,1,FALSE)),"Excluida","no incluido")))</f>
        <v>no incluido</v>
      </c>
    </row>
    <row r="2274" ht="15.75" customHeight="1">
      <c r="L2274" s="12" t="str">
        <f>IF(ISNUMBER(VLOOKUP(A2274,PRE,1,FALSE)),"PreAlerta",IF(ISNUMBER(VLOOKUP(A2274,POST,1,FALSE)),"PostAlerta",IF(ISNUMBER(VLOOKUP(A2274,EXCL,1,FALSE)),"Excluida","no incluido")))</f>
        <v>no incluido</v>
      </c>
    </row>
    <row r="2275" ht="15.75" customHeight="1">
      <c r="L2275" s="12" t="str">
        <f>IF(ISNUMBER(VLOOKUP(A2275,PRE,1,FALSE)),"PreAlerta",IF(ISNUMBER(VLOOKUP(A2275,POST,1,FALSE)),"PostAlerta",IF(ISNUMBER(VLOOKUP(A2275,EXCL,1,FALSE)),"Excluida","no incluido")))</f>
        <v>no incluido</v>
      </c>
    </row>
    <row r="2276" ht="15.75" customHeight="1">
      <c r="L2276" s="12" t="str">
        <f>IF(ISNUMBER(VLOOKUP(A2276,PRE,1,FALSE)),"PreAlerta",IF(ISNUMBER(VLOOKUP(A2276,POST,1,FALSE)),"PostAlerta",IF(ISNUMBER(VLOOKUP(A2276,EXCL,1,FALSE)),"Excluida","no incluido")))</f>
        <v>no incluido</v>
      </c>
    </row>
    <row r="2277" ht="15.75" customHeight="1">
      <c r="L2277" s="12" t="str">
        <f>IF(ISNUMBER(VLOOKUP(A2277,PRE,1,FALSE)),"PreAlerta",IF(ISNUMBER(VLOOKUP(A2277,POST,1,FALSE)),"PostAlerta",IF(ISNUMBER(VLOOKUP(A2277,EXCL,1,FALSE)),"Excluida","no incluido")))</f>
        <v>no incluido</v>
      </c>
    </row>
    <row r="2278" ht="15.75" customHeight="1">
      <c r="L2278" s="12" t="str">
        <f>IF(ISNUMBER(VLOOKUP(A2278,PRE,1,FALSE)),"PreAlerta",IF(ISNUMBER(VLOOKUP(A2278,POST,1,FALSE)),"PostAlerta",IF(ISNUMBER(VLOOKUP(A2278,EXCL,1,FALSE)),"Excluida","no incluido")))</f>
        <v>no incluido</v>
      </c>
    </row>
    <row r="2279" ht="15.75" customHeight="1">
      <c r="L2279" s="12" t="str">
        <f>IF(ISNUMBER(VLOOKUP(A2279,PRE,1,FALSE)),"PreAlerta",IF(ISNUMBER(VLOOKUP(A2279,POST,1,FALSE)),"PostAlerta",IF(ISNUMBER(VLOOKUP(A2279,EXCL,1,FALSE)),"Excluida","no incluido")))</f>
        <v>no incluido</v>
      </c>
    </row>
    <row r="2280" ht="15.75" customHeight="1">
      <c r="L2280" s="12" t="str">
        <f>IF(ISNUMBER(VLOOKUP(A2280,PRE,1,FALSE)),"PreAlerta",IF(ISNUMBER(VLOOKUP(A2280,POST,1,FALSE)),"PostAlerta",IF(ISNUMBER(VLOOKUP(A2280,EXCL,1,FALSE)),"Excluida","no incluido")))</f>
        <v>no incluido</v>
      </c>
    </row>
    <row r="2281" ht="15.75" customHeight="1">
      <c r="L2281" s="12" t="str">
        <f>IF(ISNUMBER(VLOOKUP(A2281,PRE,1,FALSE)),"PreAlerta",IF(ISNUMBER(VLOOKUP(A2281,POST,1,FALSE)),"PostAlerta",IF(ISNUMBER(VLOOKUP(A2281,EXCL,1,FALSE)),"Excluida","no incluido")))</f>
        <v>no incluido</v>
      </c>
    </row>
    <row r="2282" ht="15.75" customHeight="1">
      <c r="L2282" s="12" t="str">
        <f>IF(ISNUMBER(VLOOKUP(A2282,PRE,1,FALSE)),"PreAlerta",IF(ISNUMBER(VLOOKUP(A2282,POST,1,FALSE)),"PostAlerta",IF(ISNUMBER(VLOOKUP(A2282,EXCL,1,FALSE)),"Excluida","no incluido")))</f>
        <v>no incluido</v>
      </c>
    </row>
    <row r="2283" ht="15.75" customHeight="1">
      <c r="L2283" s="12" t="str">
        <f>IF(ISNUMBER(VLOOKUP(A2283,PRE,1,FALSE)),"PreAlerta",IF(ISNUMBER(VLOOKUP(A2283,POST,1,FALSE)),"PostAlerta",IF(ISNUMBER(VLOOKUP(A2283,EXCL,1,FALSE)),"Excluida","no incluido")))</f>
        <v>no incluido</v>
      </c>
    </row>
    <row r="2284" ht="15.75" customHeight="1">
      <c r="L2284" s="12" t="str">
        <f>IF(ISNUMBER(VLOOKUP(A2284,PRE,1,FALSE)),"PreAlerta",IF(ISNUMBER(VLOOKUP(A2284,POST,1,FALSE)),"PostAlerta",IF(ISNUMBER(VLOOKUP(A2284,EXCL,1,FALSE)),"Excluida","no incluido")))</f>
        <v>no incluido</v>
      </c>
    </row>
    <row r="2285" ht="15.75" customHeight="1">
      <c r="L2285" s="12" t="str">
        <f>IF(ISNUMBER(VLOOKUP(A2285,PRE,1,FALSE)),"PreAlerta",IF(ISNUMBER(VLOOKUP(A2285,POST,1,FALSE)),"PostAlerta",IF(ISNUMBER(VLOOKUP(A2285,EXCL,1,FALSE)),"Excluida","no incluido")))</f>
        <v>no incluido</v>
      </c>
    </row>
    <row r="2286" ht="15.75" customHeight="1">
      <c r="L2286" s="12" t="str">
        <f>IF(ISNUMBER(VLOOKUP(A2286,PRE,1,FALSE)),"PreAlerta",IF(ISNUMBER(VLOOKUP(A2286,POST,1,FALSE)),"PostAlerta",IF(ISNUMBER(VLOOKUP(A2286,EXCL,1,FALSE)),"Excluida","no incluido")))</f>
        <v>no incluido</v>
      </c>
    </row>
    <row r="2287" ht="15.75" customHeight="1">
      <c r="L2287" s="12" t="str">
        <f>IF(ISNUMBER(VLOOKUP(A2287,PRE,1,FALSE)),"PreAlerta",IF(ISNUMBER(VLOOKUP(A2287,POST,1,FALSE)),"PostAlerta",IF(ISNUMBER(VLOOKUP(A2287,EXCL,1,FALSE)),"Excluida","no incluido")))</f>
        <v>no incluido</v>
      </c>
    </row>
    <row r="2288" ht="15.75" customHeight="1">
      <c r="L2288" s="12" t="str">
        <f>IF(ISNUMBER(VLOOKUP(A2288,PRE,1,FALSE)),"PreAlerta",IF(ISNUMBER(VLOOKUP(A2288,POST,1,FALSE)),"PostAlerta",IF(ISNUMBER(VLOOKUP(A2288,EXCL,1,FALSE)),"Excluida","no incluido")))</f>
        <v>no incluido</v>
      </c>
    </row>
    <row r="2289" ht="15.75" customHeight="1">
      <c r="L2289" s="12" t="str">
        <f>IF(ISNUMBER(VLOOKUP(A2289,PRE,1,FALSE)),"PreAlerta",IF(ISNUMBER(VLOOKUP(A2289,POST,1,FALSE)),"PostAlerta",IF(ISNUMBER(VLOOKUP(A2289,EXCL,1,FALSE)),"Excluida","no incluido")))</f>
        <v>no incluido</v>
      </c>
    </row>
    <row r="2290" ht="15.75" customHeight="1">
      <c r="L2290" s="12" t="str">
        <f>IF(ISNUMBER(VLOOKUP(A2290,PRE,1,FALSE)),"PreAlerta",IF(ISNUMBER(VLOOKUP(A2290,POST,1,FALSE)),"PostAlerta",IF(ISNUMBER(VLOOKUP(A2290,EXCL,1,FALSE)),"Excluida","no incluido")))</f>
        <v>no incluido</v>
      </c>
    </row>
    <row r="2291" ht="15.75" customHeight="1">
      <c r="L2291" s="12" t="str">
        <f>IF(ISNUMBER(VLOOKUP(A2291,PRE,1,FALSE)),"PreAlerta",IF(ISNUMBER(VLOOKUP(A2291,POST,1,FALSE)),"PostAlerta",IF(ISNUMBER(VLOOKUP(A2291,EXCL,1,FALSE)),"Excluida","no incluido")))</f>
        <v>no incluido</v>
      </c>
    </row>
    <row r="2292" ht="15.75" customHeight="1">
      <c r="L2292" s="12" t="str">
        <f>IF(ISNUMBER(VLOOKUP(A2292,PRE,1,FALSE)),"PreAlerta",IF(ISNUMBER(VLOOKUP(A2292,POST,1,FALSE)),"PostAlerta",IF(ISNUMBER(VLOOKUP(A2292,EXCL,1,FALSE)),"Excluida","no incluido")))</f>
        <v>no incluido</v>
      </c>
    </row>
    <row r="2293" ht="15.75" customHeight="1">
      <c r="L2293" s="12" t="str">
        <f>IF(ISNUMBER(VLOOKUP(A2293,PRE,1,FALSE)),"PreAlerta",IF(ISNUMBER(VLOOKUP(A2293,POST,1,FALSE)),"PostAlerta",IF(ISNUMBER(VLOOKUP(A2293,EXCL,1,FALSE)),"Excluida","no incluido")))</f>
        <v>no incluido</v>
      </c>
    </row>
    <row r="2294" ht="15.75" customHeight="1">
      <c r="L2294" s="12" t="str">
        <f>IF(ISNUMBER(VLOOKUP(A2294,PRE,1,FALSE)),"PreAlerta",IF(ISNUMBER(VLOOKUP(A2294,POST,1,FALSE)),"PostAlerta",IF(ISNUMBER(VLOOKUP(A2294,EXCL,1,FALSE)),"Excluida","no incluido")))</f>
        <v>no incluido</v>
      </c>
    </row>
    <row r="2295" ht="15.75" customHeight="1">
      <c r="L2295" s="12" t="str">
        <f>IF(ISNUMBER(VLOOKUP(A2295,PRE,1,FALSE)),"PreAlerta",IF(ISNUMBER(VLOOKUP(A2295,POST,1,FALSE)),"PostAlerta",IF(ISNUMBER(VLOOKUP(A2295,EXCL,1,FALSE)),"Excluida","no incluido")))</f>
        <v>no incluido</v>
      </c>
    </row>
    <row r="2296" ht="15.75" customHeight="1">
      <c r="L2296" s="12" t="str">
        <f>IF(ISNUMBER(VLOOKUP(A2296,PRE,1,FALSE)),"PreAlerta",IF(ISNUMBER(VLOOKUP(A2296,POST,1,FALSE)),"PostAlerta",IF(ISNUMBER(VLOOKUP(A2296,EXCL,1,FALSE)),"Excluida","no incluido")))</f>
        <v>no incluido</v>
      </c>
    </row>
    <row r="2297" ht="15.75" customHeight="1">
      <c r="L2297" s="12" t="str">
        <f>IF(ISNUMBER(VLOOKUP(A2297,PRE,1,FALSE)),"PreAlerta",IF(ISNUMBER(VLOOKUP(A2297,POST,1,FALSE)),"PostAlerta",IF(ISNUMBER(VLOOKUP(A2297,EXCL,1,FALSE)),"Excluida","no incluido")))</f>
        <v>no incluido</v>
      </c>
    </row>
    <row r="2298" ht="15.75" customHeight="1">
      <c r="L2298" s="12" t="str">
        <f>IF(ISNUMBER(VLOOKUP(A2298,PRE,1,FALSE)),"PreAlerta",IF(ISNUMBER(VLOOKUP(A2298,POST,1,FALSE)),"PostAlerta",IF(ISNUMBER(VLOOKUP(A2298,EXCL,1,FALSE)),"Excluida","no incluido")))</f>
        <v>no incluido</v>
      </c>
    </row>
    <row r="2299" ht="15.75" customHeight="1">
      <c r="L2299" s="12" t="str">
        <f>IF(ISNUMBER(VLOOKUP(A2299,PRE,1,FALSE)),"PreAlerta",IF(ISNUMBER(VLOOKUP(A2299,POST,1,FALSE)),"PostAlerta",IF(ISNUMBER(VLOOKUP(A2299,EXCL,1,FALSE)),"Excluida","no incluido")))</f>
        <v>no incluido</v>
      </c>
    </row>
    <row r="2300" ht="15.75" customHeight="1">
      <c r="L2300" s="12" t="str">
        <f>IF(ISNUMBER(VLOOKUP(A2300,PRE,1,FALSE)),"PreAlerta",IF(ISNUMBER(VLOOKUP(A2300,POST,1,FALSE)),"PostAlerta",IF(ISNUMBER(VLOOKUP(A2300,EXCL,1,FALSE)),"Excluida","no incluido")))</f>
        <v>no incluido</v>
      </c>
    </row>
    <row r="2301" ht="15.75" customHeight="1">
      <c r="L2301" s="12" t="str">
        <f>IF(ISNUMBER(VLOOKUP(A2301,PRE,1,FALSE)),"PreAlerta",IF(ISNUMBER(VLOOKUP(A2301,POST,1,FALSE)),"PostAlerta",IF(ISNUMBER(VLOOKUP(A2301,EXCL,1,FALSE)),"Excluida","no incluido")))</f>
        <v>no incluido</v>
      </c>
    </row>
    <row r="2302" ht="15.75" customHeight="1">
      <c r="L2302" s="12" t="str">
        <f>IF(ISNUMBER(VLOOKUP(A2302,PRE,1,FALSE)),"PreAlerta",IF(ISNUMBER(VLOOKUP(A2302,POST,1,FALSE)),"PostAlerta",IF(ISNUMBER(VLOOKUP(A2302,EXCL,1,FALSE)),"Excluida","no incluido")))</f>
        <v>no incluido</v>
      </c>
    </row>
    <row r="2303" ht="15.75" customHeight="1">
      <c r="L2303" s="12" t="str">
        <f>IF(ISNUMBER(VLOOKUP(A2303,PRE,1,FALSE)),"PreAlerta",IF(ISNUMBER(VLOOKUP(A2303,POST,1,FALSE)),"PostAlerta",IF(ISNUMBER(VLOOKUP(A2303,EXCL,1,FALSE)),"Excluida","no incluido")))</f>
        <v>no incluido</v>
      </c>
    </row>
    <row r="2304" ht="15.75" customHeight="1">
      <c r="L2304" s="12" t="str">
        <f>IF(ISNUMBER(VLOOKUP(A2304,PRE,1,FALSE)),"PreAlerta",IF(ISNUMBER(VLOOKUP(A2304,POST,1,FALSE)),"PostAlerta",IF(ISNUMBER(VLOOKUP(A2304,EXCL,1,FALSE)),"Excluida","no incluido")))</f>
        <v>no incluido</v>
      </c>
    </row>
    <row r="2305" ht="15.75" customHeight="1">
      <c r="L2305" s="12" t="str">
        <f>IF(ISNUMBER(VLOOKUP(A2305,PRE,1,FALSE)),"PreAlerta",IF(ISNUMBER(VLOOKUP(A2305,POST,1,FALSE)),"PostAlerta",IF(ISNUMBER(VLOOKUP(A2305,EXCL,1,FALSE)),"Excluida","no incluido")))</f>
        <v>no incluido</v>
      </c>
    </row>
    <row r="2306" ht="15.75" customHeight="1">
      <c r="L2306" s="12" t="str">
        <f>IF(ISNUMBER(VLOOKUP(A2306,PRE,1,FALSE)),"PreAlerta",IF(ISNUMBER(VLOOKUP(A2306,POST,1,FALSE)),"PostAlerta",IF(ISNUMBER(VLOOKUP(A2306,EXCL,1,FALSE)),"Excluida","no incluido")))</f>
        <v>no incluido</v>
      </c>
    </row>
    <row r="2307" ht="15.75" customHeight="1">
      <c r="L2307" s="12" t="str">
        <f>IF(ISNUMBER(VLOOKUP(A2307,PRE,1,FALSE)),"PreAlerta",IF(ISNUMBER(VLOOKUP(A2307,POST,1,FALSE)),"PostAlerta",IF(ISNUMBER(VLOOKUP(A2307,EXCL,1,FALSE)),"Excluida","no incluido")))</f>
        <v>no incluido</v>
      </c>
    </row>
    <row r="2308" ht="15.75" customHeight="1">
      <c r="L2308" s="12" t="str">
        <f>IF(ISNUMBER(VLOOKUP(A2308,PRE,1,FALSE)),"PreAlerta",IF(ISNUMBER(VLOOKUP(A2308,POST,1,FALSE)),"PostAlerta",IF(ISNUMBER(VLOOKUP(A2308,EXCL,1,FALSE)),"Excluida","no incluido")))</f>
        <v>no incluido</v>
      </c>
    </row>
    <row r="2309" ht="15.75" customHeight="1">
      <c r="L2309" s="12" t="str">
        <f>IF(ISNUMBER(VLOOKUP(A2309,PRE,1,FALSE)),"PreAlerta",IF(ISNUMBER(VLOOKUP(A2309,POST,1,FALSE)),"PostAlerta",IF(ISNUMBER(VLOOKUP(A2309,EXCL,1,FALSE)),"Excluida","no incluido")))</f>
        <v>no incluido</v>
      </c>
    </row>
    <row r="2310" ht="15.75" customHeight="1">
      <c r="L2310" s="12" t="str">
        <f>IF(ISNUMBER(VLOOKUP(A2310,PRE,1,FALSE)),"PreAlerta",IF(ISNUMBER(VLOOKUP(A2310,POST,1,FALSE)),"PostAlerta",IF(ISNUMBER(VLOOKUP(A2310,EXCL,1,FALSE)),"Excluida","no incluido")))</f>
        <v>no incluido</v>
      </c>
    </row>
    <row r="2311" ht="15.75" customHeight="1">
      <c r="L2311" s="12" t="str">
        <f>IF(ISNUMBER(VLOOKUP(A2311,PRE,1,FALSE)),"PreAlerta",IF(ISNUMBER(VLOOKUP(A2311,POST,1,FALSE)),"PostAlerta",IF(ISNUMBER(VLOOKUP(A2311,EXCL,1,FALSE)),"Excluida","no incluido")))</f>
        <v>no incluido</v>
      </c>
    </row>
    <row r="2312" ht="15.75" customHeight="1">
      <c r="L2312" s="12" t="str">
        <f>IF(ISNUMBER(VLOOKUP(A2312,PRE,1,FALSE)),"PreAlerta",IF(ISNUMBER(VLOOKUP(A2312,POST,1,FALSE)),"PostAlerta",IF(ISNUMBER(VLOOKUP(A2312,EXCL,1,FALSE)),"Excluida","no incluido")))</f>
        <v>no incluido</v>
      </c>
    </row>
    <row r="2313" ht="15.75" customHeight="1">
      <c r="L2313" s="12" t="str">
        <f>IF(ISNUMBER(VLOOKUP(A2313,PRE,1,FALSE)),"PreAlerta",IF(ISNUMBER(VLOOKUP(A2313,POST,1,FALSE)),"PostAlerta",IF(ISNUMBER(VLOOKUP(A2313,EXCL,1,FALSE)),"Excluida","no incluido")))</f>
        <v>no incluido</v>
      </c>
    </row>
    <row r="2314" ht="15.75" customHeight="1">
      <c r="L2314" s="12" t="str">
        <f>IF(ISNUMBER(VLOOKUP(A2314,PRE,1,FALSE)),"PreAlerta",IF(ISNUMBER(VLOOKUP(A2314,POST,1,FALSE)),"PostAlerta",IF(ISNUMBER(VLOOKUP(A2314,EXCL,1,FALSE)),"Excluida","no incluido")))</f>
        <v>no incluido</v>
      </c>
    </row>
    <row r="2315" ht="15.75" customHeight="1">
      <c r="L2315" s="12" t="str">
        <f>IF(ISNUMBER(VLOOKUP(A2315,PRE,1,FALSE)),"PreAlerta",IF(ISNUMBER(VLOOKUP(A2315,POST,1,FALSE)),"PostAlerta",IF(ISNUMBER(VLOOKUP(A2315,EXCL,1,FALSE)),"Excluida","no incluido")))</f>
        <v>no incluido</v>
      </c>
    </row>
    <row r="2316" ht="15.75" customHeight="1">
      <c r="L2316" s="12" t="str">
        <f>IF(ISNUMBER(VLOOKUP(A2316,PRE,1,FALSE)),"PreAlerta",IF(ISNUMBER(VLOOKUP(A2316,POST,1,FALSE)),"PostAlerta",IF(ISNUMBER(VLOOKUP(A2316,EXCL,1,FALSE)),"Excluida","no incluido")))</f>
        <v>no incluido</v>
      </c>
    </row>
    <row r="2317" ht="15.75" customHeight="1">
      <c r="L2317" s="12" t="str">
        <f>IF(ISNUMBER(VLOOKUP(A2317,PRE,1,FALSE)),"PreAlerta",IF(ISNUMBER(VLOOKUP(A2317,POST,1,FALSE)),"PostAlerta",IF(ISNUMBER(VLOOKUP(A2317,EXCL,1,FALSE)),"Excluida","no incluido")))</f>
        <v>no incluido</v>
      </c>
    </row>
    <row r="2318" ht="15.75" customHeight="1">
      <c r="L2318" s="12" t="str">
        <f>IF(ISNUMBER(VLOOKUP(A2318,PRE,1,FALSE)),"PreAlerta",IF(ISNUMBER(VLOOKUP(A2318,POST,1,FALSE)),"PostAlerta",IF(ISNUMBER(VLOOKUP(A2318,EXCL,1,FALSE)),"Excluida","no incluido")))</f>
        <v>no incluido</v>
      </c>
    </row>
    <row r="2319" ht="15.75" customHeight="1">
      <c r="L2319" s="12" t="str">
        <f>IF(ISNUMBER(VLOOKUP(A2319,PRE,1,FALSE)),"PreAlerta",IF(ISNUMBER(VLOOKUP(A2319,POST,1,FALSE)),"PostAlerta",IF(ISNUMBER(VLOOKUP(A2319,EXCL,1,FALSE)),"Excluida","no incluido")))</f>
        <v>no incluido</v>
      </c>
    </row>
    <row r="2320" ht="15.75" customHeight="1">
      <c r="L2320" s="12" t="str">
        <f>IF(ISNUMBER(VLOOKUP(A2320,PRE,1,FALSE)),"PreAlerta",IF(ISNUMBER(VLOOKUP(A2320,POST,1,FALSE)),"PostAlerta",IF(ISNUMBER(VLOOKUP(A2320,EXCL,1,FALSE)),"Excluida","no incluido")))</f>
        <v>no incluido</v>
      </c>
    </row>
    <row r="2321" ht="15.75" customHeight="1">
      <c r="L2321" s="12" t="str">
        <f>IF(ISNUMBER(VLOOKUP(A2321,PRE,1,FALSE)),"PreAlerta",IF(ISNUMBER(VLOOKUP(A2321,POST,1,FALSE)),"PostAlerta",IF(ISNUMBER(VLOOKUP(A2321,EXCL,1,FALSE)),"Excluida","no incluido")))</f>
        <v>no incluido</v>
      </c>
    </row>
    <row r="2322" ht="15.75" customHeight="1">
      <c r="L2322" s="12" t="str">
        <f>IF(ISNUMBER(VLOOKUP(A2322,PRE,1,FALSE)),"PreAlerta",IF(ISNUMBER(VLOOKUP(A2322,POST,1,FALSE)),"PostAlerta",IF(ISNUMBER(VLOOKUP(A2322,EXCL,1,FALSE)),"Excluida","no incluido")))</f>
        <v>no incluido</v>
      </c>
    </row>
    <row r="2323" ht="15.75" customHeight="1">
      <c r="L2323" s="12" t="str">
        <f>IF(ISNUMBER(VLOOKUP(A2323,PRE,1,FALSE)),"PreAlerta",IF(ISNUMBER(VLOOKUP(A2323,POST,1,FALSE)),"PostAlerta",IF(ISNUMBER(VLOOKUP(A2323,EXCL,1,FALSE)),"Excluida","no incluido")))</f>
        <v>no incluido</v>
      </c>
    </row>
    <row r="2324" ht="15.75" customHeight="1">
      <c r="L2324" s="12" t="str">
        <f>IF(ISNUMBER(VLOOKUP(A2324,PRE,1,FALSE)),"PreAlerta",IF(ISNUMBER(VLOOKUP(A2324,POST,1,FALSE)),"PostAlerta",IF(ISNUMBER(VLOOKUP(A2324,EXCL,1,FALSE)),"Excluida","no incluido")))</f>
        <v>no incluido</v>
      </c>
    </row>
    <row r="2325" ht="15.75" customHeight="1">
      <c r="L2325" s="12" t="str">
        <f>IF(ISNUMBER(VLOOKUP(A2325,PRE,1,FALSE)),"PreAlerta",IF(ISNUMBER(VLOOKUP(A2325,POST,1,FALSE)),"PostAlerta",IF(ISNUMBER(VLOOKUP(A2325,EXCL,1,FALSE)),"Excluida","no incluido")))</f>
        <v>no incluido</v>
      </c>
    </row>
    <row r="2326" ht="15.75" customHeight="1">
      <c r="L2326" s="12" t="str">
        <f>IF(ISNUMBER(VLOOKUP(A2326,PRE,1,FALSE)),"PreAlerta",IF(ISNUMBER(VLOOKUP(A2326,POST,1,FALSE)),"PostAlerta",IF(ISNUMBER(VLOOKUP(A2326,EXCL,1,FALSE)),"Excluida","no incluido")))</f>
        <v>no incluido</v>
      </c>
    </row>
    <row r="2327" ht="15.75" customHeight="1">
      <c r="L2327" s="12" t="str">
        <f>IF(ISNUMBER(VLOOKUP(A2327,PRE,1,FALSE)),"PreAlerta",IF(ISNUMBER(VLOOKUP(A2327,POST,1,FALSE)),"PostAlerta",IF(ISNUMBER(VLOOKUP(A2327,EXCL,1,FALSE)),"Excluida","no incluido")))</f>
        <v>no incluido</v>
      </c>
    </row>
    <row r="2328" ht="15.75" customHeight="1">
      <c r="L2328" s="12" t="str">
        <f>IF(ISNUMBER(VLOOKUP(A2328,PRE,1,FALSE)),"PreAlerta",IF(ISNUMBER(VLOOKUP(A2328,POST,1,FALSE)),"PostAlerta",IF(ISNUMBER(VLOOKUP(A2328,EXCL,1,FALSE)),"Excluida","no incluido")))</f>
        <v>no incluido</v>
      </c>
    </row>
    <row r="2329" ht="15.75" customHeight="1">
      <c r="L2329" s="12" t="str">
        <f>IF(ISNUMBER(VLOOKUP(A2329,PRE,1,FALSE)),"PreAlerta",IF(ISNUMBER(VLOOKUP(A2329,POST,1,FALSE)),"PostAlerta",IF(ISNUMBER(VLOOKUP(A2329,EXCL,1,FALSE)),"Excluida","no incluido")))</f>
        <v>no incluido</v>
      </c>
    </row>
    <row r="2330" ht="15.75" customHeight="1">
      <c r="L2330" s="12" t="str">
        <f>IF(ISNUMBER(VLOOKUP(A2330,PRE,1,FALSE)),"PreAlerta",IF(ISNUMBER(VLOOKUP(A2330,POST,1,FALSE)),"PostAlerta",IF(ISNUMBER(VLOOKUP(A2330,EXCL,1,FALSE)),"Excluida","no incluido")))</f>
        <v>no incluido</v>
      </c>
    </row>
    <row r="2331" ht="15.75" customHeight="1">
      <c r="L2331" s="12" t="str">
        <f>IF(ISNUMBER(VLOOKUP(A2331,PRE,1,FALSE)),"PreAlerta",IF(ISNUMBER(VLOOKUP(A2331,POST,1,FALSE)),"PostAlerta",IF(ISNUMBER(VLOOKUP(A2331,EXCL,1,FALSE)),"Excluida","no incluido")))</f>
        <v>no incluido</v>
      </c>
    </row>
    <row r="2332" ht="15.75" customHeight="1">
      <c r="L2332" s="12" t="str">
        <f>IF(ISNUMBER(VLOOKUP(A2332,PRE,1,FALSE)),"PreAlerta",IF(ISNUMBER(VLOOKUP(A2332,POST,1,FALSE)),"PostAlerta",IF(ISNUMBER(VLOOKUP(A2332,EXCL,1,FALSE)),"Excluida","no incluido")))</f>
        <v>no incluido</v>
      </c>
    </row>
    <row r="2333" ht="15.75" customHeight="1">
      <c r="L2333" s="12" t="str">
        <f>IF(ISNUMBER(VLOOKUP(A2333,PRE,1,FALSE)),"PreAlerta",IF(ISNUMBER(VLOOKUP(A2333,POST,1,FALSE)),"PostAlerta",IF(ISNUMBER(VLOOKUP(A2333,EXCL,1,FALSE)),"Excluida","no incluido")))</f>
        <v>no incluido</v>
      </c>
    </row>
    <row r="2334" ht="15.75" customHeight="1">
      <c r="L2334" s="12" t="str">
        <f>IF(ISNUMBER(VLOOKUP(A2334,PRE,1,FALSE)),"PreAlerta",IF(ISNUMBER(VLOOKUP(A2334,POST,1,FALSE)),"PostAlerta",IF(ISNUMBER(VLOOKUP(A2334,EXCL,1,FALSE)),"Excluida","no incluido")))</f>
        <v>no incluido</v>
      </c>
    </row>
    <row r="2335" ht="15.75" customHeight="1">
      <c r="L2335" s="12" t="str">
        <f>IF(ISNUMBER(VLOOKUP(A2335,PRE,1,FALSE)),"PreAlerta",IF(ISNUMBER(VLOOKUP(A2335,POST,1,FALSE)),"PostAlerta",IF(ISNUMBER(VLOOKUP(A2335,EXCL,1,FALSE)),"Excluida","no incluido")))</f>
        <v>no incluido</v>
      </c>
    </row>
    <row r="2336" ht="15.75" customHeight="1">
      <c r="L2336" s="12" t="str">
        <f>IF(ISNUMBER(VLOOKUP(A2336,PRE,1,FALSE)),"PreAlerta",IF(ISNUMBER(VLOOKUP(A2336,POST,1,FALSE)),"PostAlerta",IF(ISNUMBER(VLOOKUP(A2336,EXCL,1,FALSE)),"Excluida","no incluido")))</f>
        <v>no incluido</v>
      </c>
    </row>
    <row r="2337" ht="15.75" customHeight="1">
      <c r="L2337" s="12" t="str">
        <f>IF(ISNUMBER(VLOOKUP(A2337,PRE,1,FALSE)),"PreAlerta",IF(ISNUMBER(VLOOKUP(A2337,POST,1,FALSE)),"PostAlerta",IF(ISNUMBER(VLOOKUP(A2337,EXCL,1,FALSE)),"Excluida","no incluido")))</f>
        <v>no incluido</v>
      </c>
    </row>
    <row r="2338" ht="15.75" customHeight="1">
      <c r="L2338" s="12" t="str">
        <f>IF(ISNUMBER(VLOOKUP(A2338,PRE,1,FALSE)),"PreAlerta",IF(ISNUMBER(VLOOKUP(A2338,POST,1,FALSE)),"PostAlerta",IF(ISNUMBER(VLOOKUP(A2338,EXCL,1,FALSE)),"Excluida","no incluido")))</f>
        <v>no incluido</v>
      </c>
    </row>
    <row r="2339" ht="15.75" customHeight="1">
      <c r="L2339" s="12" t="str">
        <f>IF(ISNUMBER(VLOOKUP(A2339,PRE,1,FALSE)),"PreAlerta",IF(ISNUMBER(VLOOKUP(A2339,POST,1,FALSE)),"PostAlerta",IF(ISNUMBER(VLOOKUP(A2339,EXCL,1,FALSE)),"Excluida","no incluido")))</f>
        <v>no incluido</v>
      </c>
    </row>
    <row r="2340" ht="15.75" customHeight="1">
      <c r="L2340" s="12" t="str">
        <f>IF(ISNUMBER(VLOOKUP(A2340,PRE,1,FALSE)),"PreAlerta",IF(ISNUMBER(VLOOKUP(A2340,POST,1,FALSE)),"PostAlerta",IF(ISNUMBER(VLOOKUP(A2340,EXCL,1,FALSE)),"Excluida","no incluido")))</f>
        <v>no incluido</v>
      </c>
    </row>
    <row r="2341" ht="15.75" customHeight="1">
      <c r="L2341" s="12" t="str">
        <f>IF(ISNUMBER(VLOOKUP(A2341,PRE,1,FALSE)),"PreAlerta",IF(ISNUMBER(VLOOKUP(A2341,POST,1,FALSE)),"PostAlerta",IF(ISNUMBER(VLOOKUP(A2341,EXCL,1,FALSE)),"Excluida","no incluido")))</f>
        <v>no incluido</v>
      </c>
    </row>
    <row r="2342" ht="15.75" customHeight="1">
      <c r="L2342" s="12" t="str">
        <f>IF(ISNUMBER(VLOOKUP(A2342,PRE,1,FALSE)),"PreAlerta",IF(ISNUMBER(VLOOKUP(A2342,POST,1,FALSE)),"PostAlerta",IF(ISNUMBER(VLOOKUP(A2342,EXCL,1,FALSE)),"Excluida","no incluido")))</f>
        <v>no incluido</v>
      </c>
    </row>
    <row r="2343" ht="15.75" customHeight="1">
      <c r="L2343" s="12" t="str">
        <f>IF(ISNUMBER(VLOOKUP(A2343,PRE,1,FALSE)),"PreAlerta",IF(ISNUMBER(VLOOKUP(A2343,POST,1,FALSE)),"PostAlerta",IF(ISNUMBER(VLOOKUP(A2343,EXCL,1,FALSE)),"Excluida","no incluido")))</f>
        <v>no incluido</v>
      </c>
    </row>
    <row r="2344" ht="15.75" customHeight="1">
      <c r="L2344" s="12" t="str">
        <f>IF(ISNUMBER(VLOOKUP(A2344,PRE,1,FALSE)),"PreAlerta",IF(ISNUMBER(VLOOKUP(A2344,POST,1,FALSE)),"PostAlerta",IF(ISNUMBER(VLOOKUP(A2344,EXCL,1,FALSE)),"Excluida","no incluido")))</f>
        <v>no incluido</v>
      </c>
    </row>
    <row r="2345" ht="15.75" customHeight="1">
      <c r="L2345" s="12" t="str">
        <f>IF(ISNUMBER(VLOOKUP(A2345,PRE,1,FALSE)),"PreAlerta",IF(ISNUMBER(VLOOKUP(A2345,POST,1,FALSE)),"PostAlerta",IF(ISNUMBER(VLOOKUP(A2345,EXCL,1,FALSE)),"Excluida","no incluido")))</f>
        <v>no incluido</v>
      </c>
    </row>
    <row r="2346" ht="15.75" customHeight="1">
      <c r="L2346" s="12" t="str">
        <f>IF(ISNUMBER(VLOOKUP(A2346,PRE,1,FALSE)),"PreAlerta",IF(ISNUMBER(VLOOKUP(A2346,POST,1,FALSE)),"PostAlerta",IF(ISNUMBER(VLOOKUP(A2346,EXCL,1,FALSE)),"Excluida","no incluido")))</f>
        <v>no incluido</v>
      </c>
    </row>
    <row r="2347" ht="15.75" customHeight="1">
      <c r="L2347" s="12" t="str">
        <f>IF(ISNUMBER(VLOOKUP(A2347,PRE,1,FALSE)),"PreAlerta",IF(ISNUMBER(VLOOKUP(A2347,POST,1,FALSE)),"PostAlerta",IF(ISNUMBER(VLOOKUP(A2347,EXCL,1,FALSE)),"Excluida","no incluido")))</f>
        <v>no incluido</v>
      </c>
    </row>
    <row r="2348" ht="15.75" customHeight="1">
      <c r="L2348" s="12" t="str">
        <f>IF(ISNUMBER(VLOOKUP(A2348,PRE,1,FALSE)),"PreAlerta",IF(ISNUMBER(VLOOKUP(A2348,POST,1,FALSE)),"PostAlerta",IF(ISNUMBER(VLOOKUP(A2348,EXCL,1,FALSE)),"Excluida","no incluido")))</f>
        <v>no incluido</v>
      </c>
    </row>
    <row r="2349" ht="15.75" customHeight="1">
      <c r="L2349" s="12" t="str">
        <f>IF(ISNUMBER(VLOOKUP(A2349,PRE,1,FALSE)),"PreAlerta",IF(ISNUMBER(VLOOKUP(A2349,POST,1,FALSE)),"PostAlerta",IF(ISNUMBER(VLOOKUP(A2349,EXCL,1,FALSE)),"Excluida","no incluido")))</f>
        <v>no incluido</v>
      </c>
    </row>
    <row r="2350" ht="15.75" customHeight="1">
      <c r="L2350" s="12" t="str">
        <f>IF(ISNUMBER(VLOOKUP(A2350,PRE,1,FALSE)),"PreAlerta",IF(ISNUMBER(VLOOKUP(A2350,POST,1,FALSE)),"PostAlerta",IF(ISNUMBER(VLOOKUP(A2350,EXCL,1,FALSE)),"Excluida","no incluido")))</f>
        <v>no incluido</v>
      </c>
    </row>
    <row r="2351" ht="15.75" customHeight="1">
      <c r="L2351" s="12" t="str">
        <f>IF(ISNUMBER(VLOOKUP(A2351,PRE,1,FALSE)),"PreAlerta",IF(ISNUMBER(VLOOKUP(A2351,POST,1,FALSE)),"PostAlerta",IF(ISNUMBER(VLOOKUP(A2351,EXCL,1,FALSE)),"Excluida","no incluido")))</f>
        <v>no incluido</v>
      </c>
    </row>
    <row r="2352" ht="15.75" customHeight="1">
      <c r="L2352" s="12" t="str">
        <f>IF(ISNUMBER(VLOOKUP(A2352,PRE,1,FALSE)),"PreAlerta",IF(ISNUMBER(VLOOKUP(A2352,POST,1,FALSE)),"PostAlerta",IF(ISNUMBER(VLOOKUP(A2352,EXCL,1,FALSE)),"Excluida","no incluido")))</f>
        <v>no incluido</v>
      </c>
    </row>
    <row r="2353" ht="15.75" customHeight="1">
      <c r="L2353" s="12" t="str">
        <f>IF(ISNUMBER(VLOOKUP(A2353,PRE,1,FALSE)),"PreAlerta",IF(ISNUMBER(VLOOKUP(A2353,POST,1,FALSE)),"PostAlerta",IF(ISNUMBER(VLOOKUP(A2353,EXCL,1,FALSE)),"Excluida","no incluido")))</f>
        <v>no incluido</v>
      </c>
    </row>
    <row r="2354" ht="15.75" customHeight="1">
      <c r="L2354" s="12" t="str">
        <f>IF(ISNUMBER(VLOOKUP(A2354,PRE,1,FALSE)),"PreAlerta",IF(ISNUMBER(VLOOKUP(A2354,POST,1,FALSE)),"PostAlerta",IF(ISNUMBER(VLOOKUP(A2354,EXCL,1,FALSE)),"Excluida","no incluido")))</f>
        <v>no incluido</v>
      </c>
    </row>
    <row r="2355" ht="15.75" customHeight="1">
      <c r="L2355" s="12" t="str">
        <f>IF(ISNUMBER(VLOOKUP(A2355,PRE,1,FALSE)),"PreAlerta",IF(ISNUMBER(VLOOKUP(A2355,POST,1,FALSE)),"PostAlerta",IF(ISNUMBER(VLOOKUP(A2355,EXCL,1,FALSE)),"Excluida","no incluido")))</f>
        <v>no incluido</v>
      </c>
    </row>
    <row r="2356" ht="15.75" customHeight="1">
      <c r="L2356" s="12" t="str">
        <f>IF(ISNUMBER(VLOOKUP(A2356,PRE,1,FALSE)),"PreAlerta",IF(ISNUMBER(VLOOKUP(A2356,POST,1,FALSE)),"PostAlerta",IF(ISNUMBER(VLOOKUP(A2356,EXCL,1,FALSE)),"Excluida","no incluido")))</f>
        <v>no incluido</v>
      </c>
    </row>
    <row r="2357" ht="15.75" customHeight="1">
      <c r="L2357" s="12" t="str">
        <f>IF(ISNUMBER(VLOOKUP(A2357,PRE,1,FALSE)),"PreAlerta",IF(ISNUMBER(VLOOKUP(A2357,POST,1,FALSE)),"PostAlerta",IF(ISNUMBER(VLOOKUP(A2357,EXCL,1,FALSE)),"Excluida","no incluido")))</f>
        <v>no incluido</v>
      </c>
    </row>
    <row r="2358" ht="15.75" customHeight="1">
      <c r="L2358" s="12" t="str">
        <f>IF(ISNUMBER(VLOOKUP(A2358,PRE,1,FALSE)),"PreAlerta",IF(ISNUMBER(VLOOKUP(A2358,POST,1,FALSE)),"PostAlerta",IF(ISNUMBER(VLOOKUP(A2358,EXCL,1,FALSE)),"Excluida","no incluido")))</f>
        <v>no incluido</v>
      </c>
    </row>
    <row r="2359" ht="15.75" customHeight="1">
      <c r="L2359" s="12" t="str">
        <f>IF(ISNUMBER(VLOOKUP(A2359,PRE,1,FALSE)),"PreAlerta",IF(ISNUMBER(VLOOKUP(A2359,POST,1,FALSE)),"PostAlerta",IF(ISNUMBER(VLOOKUP(A2359,EXCL,1,FALSE)),"Excluida","no incluido")))</f>
        <v>no incluido</v>
      </c>
    </row>
    <row r="2360" ht="15.75" customHeight="1">
      <c r="L2360" s="12" t="str">
        <f>IF(ISNUMBER(VLOOKUP(A2360,PRE,1,FALSE)),"PreAlerta",IF(ISNUMBER(VLOOKUP(A2360,POST,1,FALSE)),"PostAlerta",IF(ISNUMBER(VLOOKUP(A2360,EXCL,1,FALSE)),"Excluida","no incluido")))</f>
        <v>no incluido</v>
      </c>
    </row>
    <row r="2361" ht="15.75" customHeight="1">
      <c r="L2361" s="12" t="str">
        <f>IF(ISNUMBER(VLOOKUP(A2361,PRE,1,FALSE)),"PreAlerta",IF(ISNUMBER(VLOOKUP(A2361,POST,1,FALSE)),"PostAlerta",IF(ISNUMBER(VLOOKUP(A2361,EXCL,1,FALSE)),"Excluida","no incluido")))</f>
        <v>no incluido</v>
      </c>
    </row>
    <row r="2362" ht="15.75" customHeight="1">
      <c r="L2362" s="12" t="str">
        <f>IF(ISNUMBER(VLOOKUP(A2362,PRE,1,FALSE)),"PreAlerta",IF(ISNUMBER(VLOOKUP(A2362,POST,1,FALSE)),"PostAlerta",IF(ISNUMBER(VLOOKUP(A2362,EXCL,1,FALSE)),"Excluida","no incluido")))</f>
        <v>no incluido</v>
      </c>
    </row>
    <row r="2363" ht="15.75" customHeight="1">
      <c r="L2363" s="12" t="str">
        <f>IF(ISNUMBER(VLOOKUP(A2363,PRE,1,FALSE)),"PreAlerta",IF(ISNUMBER(VLOOKUP(A2363,POST,1,FALSE)),"PostAlerta",IF(ISNUMBER(VLOOKUP(A2363,EXCL,1,FALSE)),"Excluida","no incluido")))</f>
        <v>no incluido</v>
      </c>
    </row>
    <row r="2364" ht="15.75" customHeight="1">
      <c r="L2364" s="12" t="str">
        <f>IF(ISNUMBER(VLOOKUP(A2364,PRE,1,FALSE)),"PreAlerta",IF(ISNUMBER(VLOOKUP(A2364,POST,1,FALSE)),"PostAlerta",IF(ISNUMBER(VLOOKUP(A2364,EXCL,1,FALSE)),"Excluida","no incluido")))</f>
        <v>no incluido</v>
      </c>
    </row>
    <row r="2365" ht="15.75" customHeight="1">
      <c r="L2365" s="12" t="str">
        <f>IF(ISNUMBER(VLOOKUP(A2365,PRE,1,FALSE)),"PreAlerta",IF(ISNUMBER(VLOOKUP(A2365,POST,1,FALSE)),"PostAlerta",IF(ISNUMBER(VLOOKUP(A2365,EXCL,1,FALSE)),"Excluida","no incluido")))</f>
        <v>no incluido</v>
      </c>
    </row>
    <row r="2366" ht="15.75" customHeight="1">
      <c r="L2366" s="12" t="str">
        <f>IF(ISNUMBER(VLOOKUP(A2366,PRE,1,FALSE)),"PreAlerta",IF(ISNUMBER(VLOOKUP(A2366,POST,1,FALSE)),"PostAlerta",IF(ISNUMBER(VLOOKUP(A2366,EXCL,1,FALSE)),"Excluida","no incluido")))</f>
        <v>no incluido</v>
      </c>
    </row>
    <row r="2367" ht="15.75" customHeight="1">
      <c r="L2367" s="12" t="str">
        <f>IF(ISNUMBER(VLOOKUP(A2367,PRE,1,FALSE)),"PreAlerta",IF(ISNUMBER(VLOOKUP(A2367,POST,1,FALSE)),"PostAlerta",IF(ISNUMBER(VLOOKUP(A2367,EXCL,1,FALSE)),"Excluida","no incluido")))</f>
        <v>no incluido</v>
      </c>
    </row>
    <row r="2368" ht="15.75" customHeight="1">
      <c r="L2368" s="12" t="str">
        <f>IF(ISNUMBER(VLOOKUP(A2368,PRE,1,FALSE)),"PreAlerta",IF(ISNUMBER(VLOOKUP(A2368,POST,1,FALSE)),"PostAlerta",IF(ISNUMBER(VLOOKUP(A2368,EXCL,1,FALSE)),"Excluida","no incluido")))</f>
        <v>no incluido</v>
      </c>
    </row>
    <row r="2369" ht="15.75" customHeight="1">
      <c r="L2369" s="12" t="str">
        <f>IF(ISNUMBER(VLOOKUP(A2369,PRE,1,FALSE)),"PreAlerta",IF(ISNUMBER(VLOOKUP(A2369,POST,1,FALSE)),"PostAlerta",IF(ISNUMBER(VLOOKUP(A2369,EXCL,1,FALSE)),"Excluida","no incluido")))</f>
        <v>no incluido</v>
      </c>
    </row>
    <row r="2370" ht="15.75" customHeight="1">
      <c r="L2370" s="12" t="str">
        <f>IF(ISNUMBER(VLOOKUP(A2370,PRE,1,FALSE)),"PreAlerta",IF(ISNUMBER(VLOOKUP(A2370,POST,1,FALSE)),"PostAlerta",IF(ISNUMBER(VLOOKUP(A2370,EXCL,1,FALSE)),"Excluida","no incluido")))</f>
        <v>no incluido</v>
      </c>
    </row>
    <row r="2371" ht="15.75" customHeight="1">
      <c r="L2371" s="12" t="str">
        <f>IF(ISNUMBER(VLOOKUP(A2371,PRE,1,FALSE)),"PreAlerta",IF(ISNUMBER(VLOOKUP(A2371,POST,1,FALSE)),"PostAlerta",IF(ISNUMBER(VLOOKUP(A2371,EXCL,1,FALSE)),"Excluida","no incluido")))</f>
        <v>no incluido</v>
      </c>
    </row>
    <row r="2372" ht="15.75" customHeight="1">
      <c r="L2372" s="12" t="str">
        <f>IF(ISNUMBER(VLOOKUP(A2372,PRE,1,FALSE)),"PreAlerta",IF(ISNUMBER(VLOOKUP(A2372,POST,1,FALSE)),"PostAlerta",IF(ISNUMBER(VLOOKUP(A2372,EXCL,1,FALSE)),"Excluida","no incluido")))</f>
        <v>no incluido</v>
      </c>
    </row>
    <row r="2373" ht="15.75" customHeight="1">
      <c r="L2373" s="12" t="str">
        <f>IF(ISNUMBER(VLOOKUP(A2373,PRE,1,FALSE)),"PreAlerta",IF(ISNUMBER(VLOOKUP(A2373,POST,1,FALSE)),"PostAlerta",IF(ISNUMBER(VLOOKUP(A2373,EXCL,1,FALSE)),"Excluida","no incluido")))</f>
        <v>no incluido</v>
      </c>
    </row>
    <row r="2374" ht="15.75" customHeight="1">
      <c r="L2374" s="12" t="str">
        <f>IF(ISNUMBER(VLOOKUP(A2374,PRE,1,FALSE)),"PreAlerta",IF(ISNUMBER(VLOOKUP(A2374,POST,1,FALSE)),"PostAlerta",IF(ISNUMBER(VLOOKUP(A2374,EXCL,1,FALSE)),"Excluida","no incluido")))</f>
        <v>no incluido</v>
      </c>
    </row>
    <row r="2375" ht="15.75" customHeight="1">
      <c r="L2375" s="12" t="str">
        <f>IF(ISNUMBER(VLOOKUP(A2375,PRE,1,FALSE)),"PreAlerta",IF(ISNUMBER(VLOOKUP(A2375,POST,1,FALSE)),"PostAlerta",IF(ISNUMBER(VLOOKUP(A2375,EXCL,1,FALSE)),"Excluida","no incluido")))</f>
        <v>no incluido</v>
      </c>
    </row>
    <row r="2376" ht="15.75" customHeight="1">
      <c r="L2376" s="12" t="str">
        <f>IF(ISNUMBER(VLOOKUP(A2376,PRE,1,FALSE)),"PreAlerta",IF(ISNUMBER(VLOOKUP(A2376,POST,1,FALSE)),"PostAlerta",IF(ISNUMBER(VLOOKUP(A2376,EXCL,1,FALSE)),"Excluida","no incluido")))</f>
        <v>no incluido</v>
      </c>
    </row>
    <row r="2377" ht="15.75" customHeight="1">
      <c r="L2377" s="12" t="str">
        <f>IF(ISNUMBER(VLOOKUP(A2377,PRE,1,FALSE)),"PreAlerta",IF(ISNUMBER(VLOOKUP(A2377,POST,1,FALSE)),"PostAlerta",IF(ISNUMBER(VLOOKUP(A2377,EXCL,1,FALSE)),"Excluida","no incluido")))</f>
        <v>no incluido</v>
      </c>
    </row>
    <row r="2378" ht="15.75" customHeight="1">
      <c r="L2378" s="12" t="str">
        <f>IF(ISNUMBER(VLOOKUP(A2378,PRE,1,FALSE)),"PreAlerta",IF(ISNUMBER(VLOOKUP(A2378,POST,1,FALSE)),"PostAlerta",IF(ISNUMBER(VLOOKUP(A2378,EXCL,1,FALSE)),"Excluida","no incluido")))</f>
        <v>no incluido</v>
      </c>
    </row>
    <row r="2379" ht="15.75" customHeight="1">
      <c r="L2379" s="12" t="str">
        <f>IF(ISNUMBER(VLOOKUP(A2379,PRE,1,FALSE)),"PreAlerta",IF(ISNUMBER(VLOOKUP(A2379,POST,1,FALSE)),"PostAlerta",IF(ISNUMBER(VLOOKUP(A2379,EXCL,1,FALSE)),"Excluida","no incluido")))</f>
        <v>no incluido</v>
      </c>
    </row>
    <row r="2380" ht="15.75" customHeight="1">
      <c r="L2380" s="12" t="str">
        <f>IF(ISNUMBER(VLOOKUP(A2380,PRE,1,FALSE)),"PreAlerta",IF(ISNUMBER(VLOOKUP(A2380,POST,1,FALSE)),"PostAlerta",IF(ISNUMBER(VLOOKUP(A2380,EXCL,1,FALSE)),"Excluida","no incluido")))</f>
        <v>no incluido</v>
      </c>
    </row>
    <row r="2381" ht="15.75" customHeight="1">
      <c r="L2381" s="12" t="str">
        <f>IF(ISNUMBER(VLOOKUP(A2381,PRE,1,FALSE)),"PreAlerta",IF(ISNUMBER(VLOOKUP(A2381,POST,1,FALSE)),"PostAlerta",IF(ISNUMBER(VLOOKUP(A2381,EXCL,1,FALSE)),"Excluida","no incluido")))</f>
        <v>no incluido</v>
      </c>
    </row>
    <row r="2382" ht="15.75" customHeight="1">
      <c r="L2382" s="12" t="str">
        <f>IF(ISNUMBER(VLOOKUP(A2382,PRE,1,FALSE)),"PreAlerta",IF(ISNUMBER(VLOOKUP(A2382,POST,1,FALSE)),"PostAlerta",IF(ISNUMBER(VLOOKUP(A2382,EXCL,1,FALSE)),"Excluida","no incluido")))</f>
        <v>no incluido</v>
      </c>
    </row>
    <row r="2383" ht="15.75" customHeight="1">
      <c r="L2383" s="12" t="str">
        <f>IF(ISNUMBER(VLOOKUP(A2383,PRE,1,FALSE)),"PreAlerta",IF(ISNUMBER(VLOOKUP(A2383,POST,1,FALSE)),"PostAlerta",IF(ISNUMBER(VLOOKUP(A2383,EXCL,1,FALSE)),"Excluida","no incluido")))</f>
        <v>no incluido</v>
      </c>
    </row>
    <row r="2384" ht="15.75" customHeight="1">
      <c r="L2384" s="12" t="str">
        <f>IF(ISNUMBER(VLOOKUP(A2384,PRE,1,FALSE)),"PreAlerta",IF(ISNUMBER(VLOOKUP(A2384,POST,1,FALSE)),"PostAlerta",IF(ISNUMBER(VLOOKUP(A2384,EXCL,1,FALSE)),"Excluida","no incluido")))</f>
        <v>no incluido</v>
      </c>
    </row>
    <row r="2385" ht="15.75" customHeight="1">
      <c r="L2385" s="12" t="str">
        <f>IF(ISNUMBER(VLOOKUP(A2385,PRE,1,FALSE)),"PreAlerta",IF(ISNUMBER(VLOOKUP(A2385,POST,1,FALSE)),"PostAlerta",IF(ISNUMBER(VLOOKUP(A2385,EXCL,1,FALSE)),"Excluida","no incluido")))</f>
        <v>no incluido</v>
      </c>
    </row>
    <row r="2386" ht="15.75" customHeight="1">
      <c r="L2386" s="12" t="str">
        <f>IF(ISNUMBER(VLOOKUP(A2386,PRE,1,FALSE)),"PreAlerta",IF(ISNUMBER(VLOOKUP(A2386,POST,1,FALSE)),"PostAlerta",IF(ISNUMBER(VLOOKUP(A2386,EXCL,1,FALSE)),"Excluida","no incluido")))</f>
        <v>no incluido</v>
      </c>
    </row>
    <row r="2387" ht="15.75" customHeight="1">
      <c r="L2387" s="12" t="str">
        <f>IF(ISNUMBER(VLOOKUP(A2387,PRE,1,FALSE)),"PreAlerta",IF(ISNUMBER(VLOOKUP(A2387,POST,1,FALSE)),"PostAlerta",IF(ISNUMBER(VLOOKUP(A2387,EXCL,1,FALSE)),"Excluida","no incluido")))</f>
        <v>no incluido</v>
      </c>
    </row>
    <row r="2388" ht="15.75" customHeight="1">
      <c r="L2388" s="12" t="str">
        <f>IF(ISNUMBER(VLOOKUP(A2388,PRE,1,FALSE)),"PreAlerta",IF(ISNUMBER(VLOOKUP(A2388,POST,1,FALSE)),"PostAlerta",IF(ISNUMBER(VLOOKUP(A2388,EXCL,1,FALSE)),"Excluida","no incluido")))</f>
        <v>no incluido</v>
      </c>
    </row>
    <row r="2389" ht="15.75" customHeight="1">
      <c r="L2389" s="12" t="str">
        <f>IF(ISNUMBER(VLOOKUP(A2389,PRE,1,FALSE)),"PreAlerta",IF(ISNUMBER(VLOOKUP(A2389,POST,1,FALSE)),"PostAlerta",IF(ISNUMBER(VLOOKUP(A2389,EXCL,1,FALSE)),"Excluida","no incluido")))</f>
        <v>no incluido</v>
      </c>
    </row>
    <row r="2390" ht="15.75" customHeight="1">
      <c r="L2390" s="12" t="str">
        <f>IF(ISNUMBER(VLOOKUP(A2390,PRE,1,FALSE)),"PreAlerta",IF(ISNUMBER(VLOOKUP(A2390,POST,1,FALSE)),"PostAlerta",IF(ISNUMBER(VLOOKUP(A2390,EXCL,1,FALSE)),"Excluida","no incluido")))</f>
        <v>no incluido</v>
      </c>
    </row>
    <row r="2391" ht="15.75" customHeight="1">
      <c r="L2391" s="12" t="str">
        <f>IF(ISNUMBER(VLOOKUP(A2391,PRE,1,FALSE)),"PreAlerta",IF(ISNUMBER(VLOOKUP(A2391,POST,1,FALSE)),"PostAlerta",IF(ISNUMBER(VLOOKUP(A2391,EXCL,1,FALSE)),"Excluida","no incluido")))</f>
        <v>no incluido</v>
      </c>
    </row>
    <row r="2392" ht="15.75" customHeight="1">
      <c r="L2392" s="12" t="str">
        <f>IF(ISNUMBER(VLOOKUP(A2392,PRE,1,FALSE)),"PreAlerta",IF(ISNUMBER(VLOOKUP(A2392,POST,1,FALSE)),"PostAlerta",IF(ISNUMBER(VLOOKUP(A2392,EXCL,1,FALSE)),"Excluida","no incluido")))</f>
        <v>no incluido</v>
      </c>
    </row>
    <row r="2393" ht="15.75" customHeight="1">
      <c r="L2393" s="12" t="str">
        <f>IF(ISNUMBER(VLOOKUP(A2393,PRE,1,FALSE)),"PreAlerta",IF(ISNUMBER(VLOOKUP(A2393,POST,1,FALSE)),"PostAlerta",IF(ISNUMBER(VLOOKUP(A2393,EXCL,1,FALSE)),"Excluida","no incluido")))</f>
        <v>no incluido</v>
      </c>
    </row>
    <row r="2394" ht="15.75" customHeight="1">
      <c r="L2394" s="12" t="str">
        <f>IF(ISNUMBER(VLOOKUP(A2394,PRE,1,FALSE)),"PreAlerta",IF(ISNUMBER(VLOOKUP(A2394,POST,1,FALSE)),"PostAlerta",IF(ISNUMBER(VLOOKUP(A2394,EXCL,1,FALSE)),"Excluida","no incluido")))</f>
        <v>no incluido</v>
      </c>
    </row>
    <row r="2395" ht="15.75" customHeight="1">
      <c r="L2395" s="12" t="str">
        <f>IF(ISNUMBER(VLOOKUP(A2395,PRE,1,FALSE)),"PreAlerta",IF(ISNUMBER(VLOOKUP(A2395,POST,1,FALSE)),"PostAlerta",IF(ISNUMBER(VLOOKUP(A2395,EXCL,1,FALSE)),"Excluida","no incluido")))</f>
        <v>no incluido</v>
      </c>
    </row>
    <row r="2396" ht="15.75" customHeight="1">
      <c r="L2396" s="12" t="str">
        <f>IF(ISNUMBER(VLOOKUP(A2396,PRE,1,FALSE)),"PreAlerta",IF(ISNUMBER(VLOOKUP(A2396,POST,1,FALSE)),"PostAlerta",IF(ISNUMBER(VLOOKUP(A2396,EXCL,1,FALSE)),"Excluida","no incluido")))</f>
        <v>no incluido</v>
      </c>
    </row>
    <row r="2397" ht="15.75" customHeight="1">
      <c r="L2397" s="12" t="str">
        <f>IF(ISNUMBER(VLOOKUP(A2397,PRE,1,FALSE)),"PreAlerta",IF(ISNUMBER(VLOOKUP(A2397,POST,1,FALSE)),"PostAlerta",IF(ISNUMBER(VLOOKUP(A2397,EXCL,1,FALSE)),"Excluida","no incluido")))</f>
        <v>no incluido</v>
      </c>
    </row>
    <row r="2398" ht="15.75" customHeight="1">
      <c r="L2398" s="12" t="str">
        <f>IF(ISNUMBER(VLOOKUP(A2398,PRE,1,FALSE)),"PreAlerta",IF(ISNUMBER(VLOOKUP(A2398,POST,1,FALSE)),"PostAlerta",IF(ISNUMBER(VLOOKUP(A2398,EXCL,1,FALSE)),"Excluida","no incluido")))</f>
        <v>no incluido</v>
      </c>
    </row>
    <row r="2399" ht="15.75" customHeight="1">
      <c r="L2399" s="12" t="str">
        <f>IF(ISNUMBER(VLOOKUP(A2399,PRE,1,FALSE)),"PreAlerta",IF(ISNUMBER(VLOOKUP(A2399,POST,1,FALSE)),"PostAlerta",IF(ISNUMBER(VLOOKUP(A2399,EXCL,1,FALSE)),"Excluida","no incluido")))</f>
        <v>no incluido</v>
      </c>
    </row>
    <row r="2400" ht="15.75" customHeight="1">
      <c r="L2400" s="12" t="str">
        <f>IF(ISNUMBER(VLOOKUP(A2400,PRE,1,FALSE)),"PreAlerta",IF(ISNUMBER(VLOOKUP(A2400,POST,1,FALSE)),"PostAlerta",IF(ISNUMBER(VLOOKUP(A2400,EXCL,1,FALSE)),"Excluida","no incluido")))</f>
        <v>no incluido</v>
      </c>
    </row>
    <row r="2401" ht="15.75" customHeight="1">
      <c r="L2401" s="12" t="str">
        <f>IF(ISNUMBER(VLOOKUP(A2401,PRE,1,FALSE)),"PreAlerta",IF(ISNUMBER(VLOOKUP(A2401,POST,1,FALSE)),"PostAlerta",IF(ISNUMBER(VLOOKUP(A2401,EXCL,1,FALSE)),"Excluida","no incluido")))</f>
        <v>no incluido</v>
      </c>
    </row>
    <row r="2402" ht="15.75" customHeight="1">
      <c r="L2402" s="12" t="str">
        <f>IF(ISNUMBER(VLOOKUP(A2402,PRE,1,FALSE)),"PreAlerta",IF(ISNUMBER(VLOOKUP(A2402,POST,1,FALSE)),"PostAlerta",IF(ISNUMBER(VLOOKUP(A2402,EXCL,1,FALSE)),"Excluida","no incluido")))</f>
        <v>no incluido</v>
      </c>
    </row>
    <row r="2403" ht="15.75" customHeight="1">
      <c r="L2403" s="12" t="str">
        <f>IF(ISNUMBER(VLOOKUP(A2403,PRE,1,FALSE)),"PreAlerta",IF(ISNUMBER(VLOOKUP(A2403,POST,1,FALSE)),"PostAlerta",IF(ISNUMBER(VLOOKUP(A2403,EXCL,1,FALSE)),"Excluida","no incluido")))</f>
        <v>no incluido</v>
      </c>
    </row>
    <row r="2404" ht="15.75" customHeight="1">
      <c r="L2404" s="12" t="str">
        <f>IF(ISNUMBER(VLOOKUP(A2404,PRE,1,FALSE)),"PreAlerta",IF(ISNUMBER(VLOOKUP(A2404,POST,1,FALSE)),"PostAlerta",IF(ISNUMBER(VLOOKUP(A2404,EXCL,1,FALSE)),"Excluida","no incluido")))</f>
        <v>no incluido</v>
      </c>
    </row>
    <row r="2405" ht="15.75" customHeight="1">
      <c r="L2405" s="12" t="str">
        <f>IF(ISNUMBER(VLOOKUP(A2405,PRE,1,FALSE)),"PreAlerta",IF(ISNUMBER(VLOOKUP(A2405,POST,1,FALSE)),"PostAlerta",IF(ISNUMBER(VLOOKUP(A2405,EXCL,1,FALSE)),"Excluida","no incluido")))</f>
        <v>no incluido</v>
      </c>
    </row>
    <row r="2406" ht="15.75" customHeight="1">
      <c r="L2406" s="12" t="str">
        <f>IF(ISNUMBER(VLOOKUP(A2406,PRE,1,FALSE)),"PreAlerta",IF(ISNUMBER(VLOOKUP(A2406,POST,1,FALSE)),"PostAlerta",IF(ISNUMBER(VLOOKUP(A2406,EXCL,1,FALSE)),"Excluida","no incluido")))</f>
        <v>no incluido</v>
      </c>
    </row>
    <row r="2407" ht="15.75" customHeight="1">
      <c r="L2407" s="12" t="str">
        <f>IF(ISNUMBER(VLOOKUP(A2407,PRE,1,FALSE)),"PreAlerta",IF(ISNUMBER(VLOOKUP(A2407,POST,1,FALSE)),"PostAlerta",IF(ISNUMBER(VLOOKUP(A2407,EXCL,1,FALSE)),"Excluida","no incluido")))</f>
        <v>no incluido</v>
      </c>
    </row>
    <row r="2408" ht="15.75" customHeight="1">
      <c r="L2408" s="12" t="str">
        <f>IF(ISNUMBER(VLOOKUP(A2408,PRE,1,FALSE)),"PreAlerta",IF(ISNUMBER(VLOOKUP(A2408,POST,1,FALSE)),"PostAlerta",IF(ISNUMBER(VLOOKUP(A2408,EXCL,1,FALSE)),"Excluida","no incluido")))</f>
        <v>no incluido</v>
      </c>
    </row>
    <row r="2409" ht="15.75" customHeight="1">
      <c r="L2409" s="12" t="str">
        <f>IF(ISNUMBER(VLOOKUP(A2409,PRE,1,FALSE)),"PreAlerta",IF(ISNUMBER(VLOOKUP(A2409,POST,1,FALSE)),"PostAlerta",IF(ISNUMBER(VLOOKUP(A2409,EXCL,1,FALSE)),"Excluida","no incluido")))</f>
        <v>no incluido</v>
      </c>
    </row>
    <row r="2410" ht="15.75" customHeight="1">
      <c r="L2410" s="12" t="str">
        <f>IF(ISNUMBER(VLOOKUP(A2410,PRE,1,FALSE)),"PreAlerta",IF(ISNUMBER(VLOOKUP(A2410,POST,1,FALSE)),"PostAlerta",IF(ISNUMBER(VLOOKUP(A2410,EXCL,1,FALSE)),"Excluida","no incluido")))</f>
        <v>no incluido</v>
      </c>
    </row>
    <row r="2411" ht="15.75" customHeight="1">
      <c r="L2411" s="12" t="str">
        <f>IF(ISNUMBER(VLOOKUP(A2411,PRE,1,FALSE)),"PreAlerta",IF(ISNUMBER(VLOOKUP(A2411,POST,1,FALSE)),"PostAlerta",IF(ISNUMBER(VLOOKUP(A2411,EXCL,1,FALSE)),"Excluida","no incluido")))</f>
        <v>no incluido</v>
      </c>
    </row>
    <row r="2412" ht="15.75" customHeight="1">
      <c r="L2412" s="12" t="str">
        <f>IF(ISNUMBER(VLOOKUP(A2412,PRE,1,FALSE)),"PreAlerta",IF(ISNUMBER(VLOOKUP(A2412,POST,1,FALSE)),"PostAlerta",IF(ISNUMBER(VLOOKUP(A2412,EXCL,1,FALSE)),"Excluida","no incluido")))</f>
        <v>no incluido</v>
      </c>
    </row>
    <row r="2413" ht="15.75" customHeight="1">
      <c r="L2413" s="12" t="str">
        <f>IF(ISNUMBER(VLOOKUP(A2413,PRE,1,FALSE)),"PreAlerta",IF(ISNUMBER(VLOOKUP(A2413,POST,1,FALSE)),"PostAlerta",IF(ISNUMBER(VLOOKUP(A2413,EXCL,1,FALSE)),"Excluida","no incluido")))</f>
        <v>no incluido</v>
      </c>
    </row>
    <row r="2414" ht="15.75" customHeight="1">
      <c r="L2414" s="12" t="str">
        <f>IF(ISNUMBER(VLOOKUP(A2414,PRE,1,FALSE)),"PreAlerta",IF(ISNUMBER(VLOOKUP(A2414,POST,1,FALSE)),"PostAlerta",IF(ISNUMBER(VLOOKUP(A2414,EXCL,1,FALSE)),"Excluida","no incluido")))</f>
        <v>no incluido</v>
      </c>
    </row>
    <row r="2415" ht="15.75" customHeight="1">
      <c r="L2415" s="12" t="str">
        <f>IF(ISNUMBER(VLOOKUP(A2415,PRE,1,FALSE)),"PreAlerta",IF(ISNUMBER(VLOOKUP(A2415,POST,1,FALSE)),"PostAlerta",IF(ISNUMBER(VLOOKUP(A2415,EXCL,1,FALSE)),"Excluida","no incluido")))</f>
        <v>no incluido</v>
      </c>
    </row>
    <row r="2416" ht="15.75" customHeight="1">
      <c r="L2416" s="12" t="str">
        <f>IF(ISNUMBER(VLOOKUP(A2416,PRE,1,FALSE)),"PreAlerta",IF(ISNUMBER(VLOOKUP(A2416,POST,1,FALSE)),"PostAlerta",IF(ISNUMBER(VLOOKUP(A2416,EXCL,1,FALSE)),"Excluida","no incluido")))</f>
        <v>no incluido</v>
      </c>
    </row>
    <row r="2417" ht="15.75" customHeight="1">
      <c r="L2417" s="12" t="str">
        <f>IF(ISNUMBER(VLOOKUP(A2417,PRE,1,FALSE)),"PreAlerta",IF(ISNUMBER(VLOOKUP(A2417,POST,1,FALSE)),"PostAlerta",IF(ISNUMBER(VLOOKUP(A2417,EXCL,1,FALSE)),"Excluida","no incluido")))</f>
        <v>no incluido</v>
      </c>
    </row>
    <row r="2418" ht="15.75" customHeight="1">
      <c r="L2418" s="12" t="str">
        <f>IF(ISNUMBER(VLOOKUP(A2418,PRE,1,FALSE)),"PreAlerta",IF(ISNUMBER(VLOOKUP(A2418,POST,1,FALSE)),"PostAlerta",IF(ISNUMBER(VLOOKUP(A2418,EXCL,1,FALSE)),"Excluida","no incluido")))</f>
        <v>no incluido</v>
      </c>
    </row>
    <row r="2419" ht="15.75" customHeight="1">
      <c r="L2419" s="12" t="str">
        <f>IF(ISNUMBER(VLOOKUP(A2419,PRE,1,FALSE)),"PreAlerta",IF(ISNUMBER(VLOOKUP(A2419,POST,1,FALSE)),"PostAlerta",IF(ISNUMBER(VLOOKUP(A2419,EXCL,1,FALSE)),"Excluida","no incluido")))</f>
        <v>no incluido</v>
      </c>
    </row>
    <row r="2420" ht="15.75" customHeight="1">
      <c r="L2420" s="12" t="str">
        <f>IF(ISNUMBER(VLOOKUP(A2420,PRE,1,FALSE)),"PreAlerta",IF(ISNUMBER(VLOOKUP(A2420,POST,1,FALSE)),"PostAlerta",IF(ISNUMBER(VLOOKUP(A2420,EXCL,1,FALSE)),"Excluida","no incluido")))</f>
        <v>no incluido</v>
      </c>
    </row>
    <row r="2421" ht="15.75" customHeight="1">
      <c r="L2421" s="12" t="str">
        <f>IF(ISNUMBER(VLOOKUP(A2421,PRE,1,FALSE)),"PreAlerta",IF(ISNUMBER(VLOOKUP(A2421,POST,1,FALSE)),"PostAlerta",IF(ISNUMBER(VLOOKUP(A2421,EXCL,1,FALSE)),"Excluida","no incluido")))</f>
        <v>no incluido</v>
      </c>
    </row>
    <row r="2422" ht="15.75" customHeight="1">
      <c r="L2422" s="12" t="str">
        <f>IF(ISNUMBER(VLOOKUP(A2422,PRE,1,FALSE)),"PreAlerta",IF(ISNUMBER(VLOOKUP(A2422,POST,1,FALSE)),"PostAlerta",IF(ISNUMBER(VLOOKUP(A2422,EXCL,1,FALSE)),"Excluida","no incluido")))</f>
        <v>no incluido</v>
      </c>
    </row>
    <row r="2423" ht="15.75" customHeight="1">
      <c r="L2423" s="12" t="str">
        <f>IF(ISNUMBER(VLOOKUP(A2423,PRE,1,FALSE)),"PreAlerta",IF(ISNUMBER(VLOOKUP(A2423,POST,1,FALSE)),"PostAlerta",IF(ISNUMBER(VLOOKUP(A2423,EXCL,1,FALSE)),"Excluida","no incluido")))</f>
        <v>no incluido</v>
      </c>
    </row>
    <row r="2424" ht="15.75" customHeight="1">
      <c r="L2424" s="12" t="str">
        <f>IF(ISNUMBER(VLOOKUP(A2424,PRE,1,FALSE)),"PreAlerta",IF(ISNUMBER(VLOOKUP(A2424,POST,1,FALSE)),"PostAlerta",IF(ISNUMBER(VLOOKUP(A2424,EXCL,1,FALSE)),"Excluida","no incluido")))</f>
        <v>no incluido</v>
      </c>
    </row>
    <row r="2425" ht="15.75" customHeight="1">
      <c r="L2425" s="12" t="str">
        <f>IF(ISNUMBER(VLOOKUP(A2425,PRE,1,FALSE)),"PreAlerta",IF(ISNUMBER(VLOOKUP(A2425,POST,1,FALSE)),"PostAlerta",IF(ISNUMBER(VLOOKUP(A2425,EXCL,1,FALSE)),"Excluida","no incluido")))</f>
        <v>no incluido</v>
      </c>
    </row>
    <row r="2426" ht="15.75" customHeight="1">
      <c r="L2426" s="12" t="str">
        <f>IF(ISNUMBER(VLOOKUP(A2426,PRE,1,FALSE)),"PreAlerta",IF(ISNUMBER(VLOOKUP(A2426,POST,1,FALSE)),"PostAlerta",IF(ISNUMBER(VLOOKUP(A2426,EXCL,1,FALSE)),"Excluida","no incluido")))</f>
        <v>no incluido</v>
      </c>
    </row>
    <row r="2427" ht="15.75" customHeight="1">
      <c r="L2427" s="12" t="str">
        <f>IF(ISNUMBER(VLOOKUP(A2427,PRE,1,FALSE)),"PreAlerta",IF(ISNUMBER(VLOOKUP(A2427,POST,1,FALSE)),"PostAlerta",IF(ISNUMBER(VLOOKUP(A2427,EXCL,1,FALSE)),"Excluida","no incluido")))</f>
        <v>no incluido</v>
      </c>
    </row>
    <row r="2428" ht="15.75" customHeight="1">
      <c r="L2428" s="12" t="str">
        <f>IF(ISNUMBER(VLOOKUP(A2428,PRE,1,FALSE)),"PreAlerta",IF(ISNUMBER(VLOOKUP(A2428,POST,1,FALSE)),"PostAlerta",IF(ISNUMBER(VLOOKUP(A2428,EXCL,1,FALSE)),"Excluida","no incluido")))</f>
        <v>no incluido</v>
      </c>
    </row>
    <row r="2429" ht="15.75" customHeight="1">
      <c r="L2429" s="12" t="str">
        <f>IF(ISNUMBER(VLOOKUP(A2429,PRE,1,FALSE)),"PreAlerta",IF(ISNUMBER(VLOOKUP(A2429,POST,1,FALSE)),"PostAlerta",IF(ISNUMBER(VLOOKUP(A2429,EXCL,1,FALSE)),"Excluida","no incluido")))</f>
        <v>no incluido</v>
      </c>
    </row>
    <row r="2430" ht="15.75" customHeight="1">
      <c r="L2430" s="12" t="str">
        <f>IF(ISNUMBER(VLOOKUP(A2430,PRE,1,FALSE)),"PreAlerta",IF(ISNUMBER(VLOOKUP(A2430,POST,1,FALSE)),"PostAlerta",IF(ISNUMBER(VLOOKUP(A2430,EXCL,1,FALSE)),"Excluida","no incluido")))</f>
        <v>no incluido</v>
      </c>
    </row>
    <row r="2431" ht="15.75" customHeight="1">
      <c r="L2431" s="12" t="str">
        <f>IF(ISNUMBER(VLOOKUP(A2431,PRE,1,FALSE)),"PreAlerta",IF(ISNUMBER(VLOOKUP(A2431,POST,1,FALSE)),"PostAlerta",IF(ISNUMBER(VLOOKUP(A2431,EXCL,1,FALSE)),"Excluida","no incluido")))</f>
        <v>no incluido</v>
      </c>
    </row>
    <row r="2432" ht="15.75" customHeight="1">
      <c r="L2432" s="12" t="str">
        <f>IF(ISNUMBER(VLOOKUP(A2432,PRE,1,FALSE)),"PreAlerta",IF(ISNUMBER(VLOOKUP(A2432,POST,1,FALSE)),"PostAlerta",IF(ISNUMBER(VLOOKUP(A2432,EXCL,1,FALSE)),"Excluida","no incluido")))</f>
        <v>no incluido</v>
      </c>
    </row>
    <row r="2433" ht="15.75" customHeight="1">
      <c r="L2433" s="12" t="str">
        <f>IF(ISNUMBER(VLOOKUP(A2433,PRE,1,FALSE)),"PreAlerta",IF(ISNUMBER(VLOOKUP(A2433,POST,1,FALSE)),"PostAlerta",IF(ISNUMBER(VLOOKUP(A2433,EXCL,1,FALSE)),"Excluida","no incluido")))</f>
        <v>no incluido</v>
      </c>
    </row>
    <row r="2434" ht="15.75" customHeight="1">
      <c r="L2434" s="12" t="str">
        <f>IF(ISNUMBER(VLOOKUP(A2434,PRE,1,FALSE)),"PreAlerta",IF(ISNUMBER(VLOOKUP(A2434,POST,1,FALSE)),"PostAlerta",IF(ISNUMBER(VLOOKUP(A2434,EXCL,1,FALSE)),"Excluida","no incluido")))</f>
        <v>no incluido</v>
      </c>
    </row>
    <row r="2435" ht="15.75" customHeight="1">
      <c r="L2435" s="12" t="str">
        <f>IF(ISNUMBER(VLOOKUP(A2435,PRE,1,FALSE)),"PreAlerta",IF(ISNUMBER(VLOOKUP(A2435,POST,1,FALSE)),"PostAlerta",IF(ISNUMBER(VLOOKUP(A2435,EXCL,1,FALSE)),"Excluida","no incluido")))</f>
        <v>no incluido</v>
      </c>
    </row>
    <row r="2436" ht="15.75" customHeight="1">
      <c r="L2436" s="12" t="str">
        <f>IF(ISNUMBER(VLOOKUP(A2436,PRE,1,FALSE)),"PreAlerta",IF(ISNUMBER(VLOOKUP(A2436,POST,1,FALSE)),"PostAlerta",IF(ISNUMBER(VLOOKUP(A2436,EXCL,1,FALSE)),"Excluida","no incluido")))</f>
        <v>no incluido</v>
      </c>
    </row>
    <row r="2437" ht="15.75" customHeight="1">
      <c r="L2437" s="12" t="str">
        <f>IF(ISNUMBER(VLOOKUP(A2437,PRE,1,FALSE)),"PreAlerta",IF(ISNUMBER(VLOOKUP(A2437,POST,1,FALSE)),"PostAlerta",IF(ISNUMBER(VLOOKUP(A2437,EXCL,1,FALSE)),"Excluida","no incluido")))</f>
        <v>no incluido</v>
      </c>
    </row>
    <row r="2438" ht="15.75" customHeight="1">
      <c r="L2438" s="12" t="str">
        <f>IF(ISNUMBER(VLOOKUP(A2438,PRE,1,FALSE)),"PreAlerta",IF(ISNUMBER(VLOOKUP(A2438,POST,1,FALSE)),"PostAlerta",IF(ISNUMBER(VLOOKUP(A2438,EXCL,1,FALSE)),"Excluida","no incluido")))</f>
        <v>no incluido</v>
      </c>
    </row>
    <row r="2439" ht="15.75" customHeight="1">
      <c r="L2439" s="12" t="str">
        <f>IF(ISNUMBER(VLOOKUP(A2439,PRE,1,FALSE)),"PreAlerta",IF(ISNUMBER(VLOOKUP(A2439,POST,1,FALSE)),"PostAlerta",IF(ISNUMBER(VLOOKUP(A2439,EXCL,1,FALSE)),"Excluida","no incluido")))</f>
        <v>no incluido</v>
      </c>
    </row>
    <row r="2440" ht="15.75" customHeight="1">
      <c r="L2440" s="12" t="str">
        <f>IF(ISNUMBER(VLOOKUP(A2440,PRE,1,FALSE)),"PreAlerta",IF(ISNUMBER(VLOOKUP(A2440,POST,1,FALSE)),"PostAlerta",IF(ISNUMBER(VLOOKUP(A2440,EXCL,1,FALSE)),"Excluida","no incluido")))</f>
        <v>no incluido</v>
      </c>
    </row>
    <row r="2441" ht="15.75" customHeight="1">
      <c r="L2441" s="12" t="str">
        <f>IF(ISNUMBER(VLOOKUP(A2441,PRE,1,FALSE)),"PreAlerta",IF(ISNUMBER(VLOOKUP(A2441,POST,1,FALSE)),"PostAlerta",IF(ISNUMBER(VLOOKUP(A2441,EXCL,1,FALSE)),"Excluida","no incluido")))</f>
        <v>no incluido</v>
      </c>
    </row>
    <row r="2442" ht="15.75" customHeight="1">
      <c r="L2442" s="12" t="str">
        <f>IF(ISNUMBER(VLOOKUP(A2442,PRE,1,FALSE)),"PreAlerta",IF(ISNUMBER(VLOOKUP(A2442,POST,1,FALSE)),"PostAlerta",IF(ISNUMBER(VLOOKUP(A2442,EXCL,1,FALSE)),"Excluida","no incluido")))</f>
        <v>no incluido</v>
      </c>
    </row>
    <row r="2443" ht="15.75" customHeight="1">
      <c r="L2443" s="12" t="str">
        <f>IF(ISNUMBER(VLOOKUP(A2443,PRE,1,FALSE)),"PreAlerta",IF(ISNUMBER(VLOOKUP(A2443,POST,1,FALSE)),"PostAlerta",IF(ISNUMBER(VLOOKUP(A2443,EXCL,1,FALSE)),"Excluida","no incluido")))</f>
        <v>no incluido</v>
      </c>
    </row>
    <row r="2444" ht="15.75" customHeight="1">
      <c r="L2444" s="12" t="str">
        <f>IF(ISNUMBER(VLOOKUP(A2444,PRE,1,FALSE)),"PreAlerta",IF(ISNUMBER(VLOOKUP(A2444,POST,1,FALSE)),"PostAlerta",IF(ISNUMBER(VLOOKUP(A2444,EXCL,1,FALSE)),"Excluida","no incluido")))</f>
        <v>no incluido</v>
      </c>
    </row>
    <row r="2445" ht="15.75" customHeight="1">
      <c r="L2445" s="12" t="str">
        <f>IF(ISNUMBER(VLOOKUP(A2445,PRE,1,FALSE)),"PreAlerta",IF(ISNUMBER(VLOOKUP(A2445,POST,1,FALSE)),"PostAlerta",IF(ISNUMBER(VLOOKUP(A2445,EXCL,1,FALSE)),"Excluida","no incluido")))</f>
        <v>no incluido</v>
      </c>
    </row>
    <row r="2446" ht="15.75" customHeight="1">
      <c r="L2446" s="12" t="str">
        <f>IF(ISNUMBER(VLOOKUP(A2446,PRE,1,FALSE)),"PreAlerta",IF(ISNUMBER(VLOOKUP(A2446,POST,1,FALSE)),"PostAlerta",IF(ISNUMBER(VLOOKUP(A2446,EXCL,1,FALSE)),"Excluida","no incluido")))</f>
        <v>no incluido</v>
      </c>
    </row>
    <row r="2447" ht="15.75" customHeight="1">
      <c r="L2447" s="12" t="str">
        <f>IF(ISNUMBER(VLOOKUP(A2447,PRE,1,FALSE)),"PreAlerta",IF(ISNUMBER(VLOOKUP(A2447,POST,1,FALSE)),"PostAlerta",IF(ISNUMBER(VLOOKUP(A2447,EXCL,1,FALSE)),"Excluida","no incluido")))</f>
        <v>no incluido</v>
      </c>
    </row>
    <row r="2448" ht="15.75" customHeight="1">
      <c r="L2448" s="12" t="str">
        <f>IF(ISNUMBER(VLOOKUP(A2448,PRE,1,FALSE)),"PreAlerta",IF(ISNUMBER(VLOOKUP(A2448,POST,1,FALSE)),"PostAlerta",IF(ISNUMBER(VLOOKUP(A2448,EXCL,1,FALSE)),"Excluida","no incluido")))</f>
        <v>no incluido</v>
      </c>
    </row>
    <row r="2449" ht="15.75" customHeight="1">
      <c r="L2449" s="12" t="str">
        <f>IF(ISNUMBER(VLOOKUP(A2449,PRE,1,FALSE)),"PreAlerta",IF(ISNUMBER(VLOOKUP(A2449,POST,1,FALSE)),"PostAlerta",IF(ISNUMBER(VLOOKUP(A2449,EXCL,1,FALSE)),"Excluida","no incluido")))</f>
        <v>no incluido</v>
      </c>
    </row>
    <row r="2450" ht="15.75" customHeight="1">
      <c r="L2450" s="12" t="str">
        <f>IF(ISNUMBER(VLOOKUP(A2450,PRE,1,FALSE)),"PreAlerta",IF(ISNUMBER(VLOOKUP(A2450,POST,1,FALSE)),"PostAlerta",IF(ISNUMBER(VLOOKUP(A2450,EXCL,1,FALSE)),"Excluida","no incluido")))</f>
        <v>no incluido</v>
      </c>
    </row>
    <row r="2451" ht="15.75" customHeight="1">
      <c r="L2451" s="12" t="str">
        <f>IF(ISNUMBER(VLOOKUP(A2451,PRE,1,FALSE)),"PreAlerta",IF(ISNUMBER(VLOOKUP(A2451,POST,1,FALSE)),"PostAlerta",IF(ISNUMBER(VLOOKUP(A2451,EXCL,1,FALSE)),"Excluida","no incluido")))</f>
        <v>no incluido</v>
      </c>
    </row>
    <row r="2452" ht="15.75" customHeight="1">
      <c r="L2452" s="12" t="str">
        <f>IF(ISNUMBER(VLOOKUP(A2452,PRE,1,FALSE)),"PreAlerta",IF(ISNUMBER(VLOOKUP(A2452,POST,1,FALSE)),"PostAlerta",IF(ISNUMBER(VLOOKUP(A2452,EXCL,1,FALSE)),"Excluida","no incluido")))</f>
        <v>no incluido</v>
      </c>
    </row>
    <row r="2453" ht="15.75" customHeight="1">
      <c r="L2453" s="12" t="str">
        <f>IF(ISNUMBER(VLOOKUP(A2453,PRE,1,FALSE)),"PreAlerta",IF(ISNUMBER(VLOOKUP(A2453,POST,1,FALSE)),"PostAlerta",IF(ISNUMBER(VLOOKUP(A2453,EXCL,1,FALSE)),"Excluida","no incluido")))</f>
        <v>no incluido</v>
      </c>
    </row>
    <row r="2454" ht="15.75" customHeight="1">
      <c r="L2454" s="12" t="str">
        <f>IF(ISNUMBER(VLOOKUP(A2454,PRE,1,FALSE)),"PreAlerta",IF(ISNUMBER(VLOOKUP(A2454,POST,1,FALSE)),"PostAlerta",IF(ISNUMBER(VLOOKUP(A2454,EXCL,1,FALSE)),"Excluida","no incluido")))</f>
        <v>no incluido</v>
      </c>
    </row>
    <row r="2455" ht="15.75" customHeight="1">
      <c r="L2455" s="12" t="str">
        <f>IF(ISNUMBER(VLOOKUP(A2455,PRE,1,FALSE)),"PreAlerta",IF(ISNUMBER(VLOOKUP(A2455,POST,1,FALSE)),"PostAlerta",IF(ISNUMBER(VLOOKUP(A2455,EXCL,1,FALSE)),"Excluida","no incluido")))</f>
        <v>no incluido</v>
      </c>
    </row>
    <row r="2456" ht="15.75" customHeight="1">
      <c r="L2456" s="12" t="str">
        <f>IF(ISNUMBER(VLOOKUP(A2456,PRE,1,FALSE)),"PreAlerta",IF(ISNUMBER(VLOOKUP(A2456,POST,1,FALSE)),"PostAlerta",IF(ISNUMBER(VLOOKUP(A2456,EXCL,1,FALSE)),"Excluida","no incluido")))</f>
        <v>no incluido</v>
      </c>
    </row>
    <row r="2457" ht="15.75" customHeight="1">
      <c r="L2457" s="12" t="str">
        <f>IF(ISNUMBER(VLOOKUP(A2457,PRE,1,FALSE)),"PreAlerta",IF(ISNUMBER(VLOOKUP(A2457,POST,1,FALSE)),"PostAlerta",IF(ISNUMBER(VLOOKUP(A2457,EXCL,1,FALSE)),"Excluida","no incluido")))</f>
        <v>no incluido</v>
      </c>
    </row>
    <row r="2458" ht="15.75" customHeight="1">
      <c r="L2458" s="12" t="str">
        <f>IF(ISNUMBER(VLOOKUP(A2458,PRE,1,FALSE)),"PreAlerta",IF(ISNUMBER(VLOOKUP(A2458,POST,1,FALSE)),"PostAlerta",IF(ISNUMBER(VLOOKUP(A2458,EXCL,1,FALSE)),"Excluida","no incluido")))</f>
        <v>no incluido</v>
      </c>
    </row>
    <row r="2459" ht="15.75" customHeight="1">
      <c r="L2459" s="12" t="str">
        <f>IF(ISNUMBER(VLOOKUP(A2459,PRE,1,FALSE)),"PreAlerta",IF(ISNUMBER(VLOOKUP(A2459,POST,1,FALSE)),"PostAlerta",IF(ISNUMBER(VLOOKUP(A2459,EXCL,1,FALSE)),"Excluida","no incluido")))</f>
        <v>no incluido</v>
      </c>
    </row>
    <row r="2460" ht="15.75" customHeight="1">
      <c r="L2460" s="12" t="str">
        <f>IF(ISNUMBER(VLOOKUP(A2460,PRE,1,FALSE)),"PreAlerta",IF(ISNUMBER(VLOOKUP(A2460,POST,1,FALSE)),"PostAlerta",IF(ISNUMBER(VLOOKUP(A2460,EXCL,1,FALSE)),"Excluida","no incluido")))</f>
        <v>no incluido</v>
      </c>
    </row>
    <row r="2461" ht="15.75" customHeight="1">
      <c r="L2461" s="12" t="str">
        <f>IF(ISNUMBER(VLOOKUP(A2461,PRE,1,FALSE)),"PreAlerta",IF(ISNUMBER(VLOOKUP(A2461,POST,1,FALSE)),"PostAlerta",IF(ISNUMBER(VLOOKUP(A2461,EXCL,1,FALSE)),"Excluida","no incluido")))</f>
        <v>no incluido</v>
      </c>
    </row>
    <row r="2462" ht="15.75" customHeight="1">
      <c r="L2462" s="12" t="str">
        <f>IF(ISNUMBER(VLOOKUP(A2462,PRE,1,FALSE)),"PreAlerta",IF(ISNUMBER(VLOOKUP(A2462,POST,1,FALSE)),"PostAlerta",IF(ISNUMBER(VLOOKUP(A2462,EXCL,1,FALSE)),"Excluida","no incluido")))</f>
        <v>no incluido</v>
      </c>
    </row>
    <row r="2463" ht="15.75" customHeight="1">
      <c r="L2463" s="12" t="str">
        <f>IF(ISNUMBER(VLOOKUP(A2463,PRE,1,FALSE)),"PreAlerta",IF(ISNUMBER(VLOOKUP(A2463,POST,1,FALSE)),"PostAlerta",IF(ISNUMBER(VLOOKUP(A2463,EXCL,1,FALSE)),"Excluida","no incluido")))</f>
        <v>no incluido</v>
      </c>
    </row>
    <row r="2464" ht="15.75" customHeight="1">
      <c r="L2464" s="12" t="str">
        <f>IF(ISNUMBER(VLOOKUP(A2464,PRE,1,FALSE)),"PreAlerta",IF(ISNUMBER(VLOOKUP(A2464,POST,1,FALSE)),"PostAlerta",IF(ISNUMBER(VLOOKUP(A2464,EXCL,1,FALSE)),"Excluida","no incluido")))</f>
        <v>no incluido</v>
      </c>
    </row>
    <row r="2465" ht="15.75" customHeight="1">
      <c r="L2465" s="12" t="str">
        <f>IF(ISNUMBER(VLOOKUP(A2465,PRE,1,FALSE)),"PreAlerta",IF(ISNUMBER(VLOOKUP(A2465,POST,1,FALSE)),"PostAlerta",IF(ISNUMBER(VLOOKUP(A2465,EXCL,1,FALSE)),"Excluida","no incluido")))</f>
        <v>no incluido</v>
      </c>
    </row>
    <row r="2466" ht="15.75" customHeight="1">
      <c r="L2466" s="12" t="str">
        <f>IF(ISNUMBER(VLOOKUP(A2466,PRE,1,FALSE)),"PreAlerta",IF(ISNUMBER(VLOOKUP(A2466,POST,1,FALSE)),"PostAlerta",IF(ISNUMBER(VLOOKUP(A2466,EXCL,1,FALSE)),"Excluida","no incluido")))</f>
        <v>no incluido</v>
      </c>
    </row>
    <row r="2467" ht="15.75" customHeight="1">
      <c r="L2467" s="12" t="str">
        <f>IF(ISNUMBER(VLOOKUP(A2467,PRE,1,FALSE)),"PreAlerta",IF(ISNUMBER(VLOOKUP(A2467,POST,1,FALSE)),"PostAlerta",IF(ISNUMBER(VLOOKUP(A2467,EXCL,1,FALSE)),"Excluida","no incluido")))</f>
        <v>no incluido</v>
      </c>
    </row>
    <row r="2468" ht="15.75" customHeight="1">
      <c r="L2468" s="12" t="str">
        <f>IF(ISNUMBER(VLOOKUP(A2468,PRE,1,FALSE)),"PreAlerta",IF(ISNUMBER(VLOOKUP(A2468,POST,1,FALSE)),"PostAlerta",IF(ISNUMBER(VLOOKUP(A2468,EXCL,1,FALSE)),"Excluida","no incluido")))</f>
        <v>no incluido</v>
      </c>
    </row>
    <row r="2469" ht="15.75" customHeight="1">
      <c r="L2469" s="12" t="str">
        <f>IF(ISNUMBER(VLOOKUP(A2469,PRE,1,FALSE)),"PreAlerta",IF(ISNUMBER(VLOOKUP(A2469,POST,1,FALSE)),"PostAlerta",IF(ISNUMBER(VLOOKUP(A2469,EXCL,1,FALSE)),"Excluida","no incluido")))</f>
        <v>no incluido</v>
      </c>
    </row>
    <row r="2470" ht="15.75" customHeight="1">
      <c r="L2470" s="12" t="str">
        <f>IF(ISNUMBER(VLOOKUP(A2470,PRE,1,FALSE)),"PreAlerta",IF(ISNUMBER(VLOOKUP(A2470,POST,1,FALSE)),"PostAlerta",IF(ISNUMBER(VLOOKUP(A2470,EXCL,1,FALSE)),"Excluida","no incluido")))</f>
        <v>no incluido</v>
      </c>
    </row>
    <row r="2471" ht="15.75" customHeight="1">
      <c r="L2471" s="12" t="str">
        <f>IF(ISNUMBER(VLOOKUP(A2471,PRE,1,FALSE)),"PreAlerta",IF(ISNUMBER(VLOOKUP(A2471,POST,1,FALSE)),"PostAlerta",IF(ISNUMBER(VLOOKUP(A2471,EXCL,1,FALSE)),"Excluida","no incluido")))</f>
        <v>no incluido</v>
      </c>
    </row>
    <row r="2472" ht="15.75" customHeight="1">
      <c r="L2472" s="12" t="str">
        <f>IF(ISNUMBER(VLOOKUP(A2472,PRE,1,FALSE)),"PreAlerta",IF(ISNUMBER(VLOOKUP(A2472,POST,1,FALSE)),"PostAlerta",IF(ISNUMBER(VLOOKUP(A2472,EXCL,1,FALSE)),"Excluida","no incluido")))</f>
        <v>no incluido</v>
      </c>
    </row>
    <row r="2473" ht="15.75" customHeight="1">
      <c r="L2473" s="12" t="str">
        <f>IF(ISNUMBER(VLOOKUP(A2473,PRE,1,FALSE)),"PreAlerta",IF(ISNUMBER(VLOOKUP(A2473,POST,1,FALSE)),"PostAlerta",IF(ISNUMBER(VLOOKUP(A2473,EXCL,1,FALSE)),"Excluida","no incluido")))</f>
        <v>no incluido</v>
      </c>
    </row>
    <row r="2474" ht="15.75" customHeight="1">
      <c r="L2474" s="12" t="str">
        <f>IF(ISNUMBER(VLOOKUP(A2474,PRE,1,FALSE)),"PreAlerta",IF(ISNUMBER(VLOOKUP(A2474,POST,1,FALSE)),"PostAlerta",IF(ISNUMBER(VLOOKUP(A2474,EXCL,1,FALSE)),"Excluida","no incluido")))</f>
        <v>no incluido</v>
      </c>
    </row>
    <row r="2475" ht="15.75" customHeight="1">
      <c r="L2475" s="12" t="str">
        <f>IF(ISNUMBER(VLOOKUP(A2475,PRE,1,FALSE)),"PreAlerta",IF(ISNUMBER(VLOOKUP(A2475,POST,1,FALSE)),"PostAlerta",IF(ISNUMBER(VLOOKUP(A2475,EXCL,1,FALSE)),"Excluida","no incluido")))</f>
        <v>no incluido</v>
      </c>
    </row>
    <row r="2476" ht="15.75" customHeight="1">
      <c r="L2476" s="12" t="str">
        <f>IF(ISNUMBER(VLOOKUP(A2476,PRE,1,FALSE)),"PreAlerta",IF(ISNUMBER(VLOOKUP(A2476,POST,1,FALSE)),"PostAlerta",IF(ISNUMBER(VLOOKUP(A2476,EXCL,1,FALSE)),"Excluida","no incluido")))</f>
        <v>no incluido</v>
      </c>
    </row>
    <row r="2477" ht="15.75" customHeight="1">
      <c r="L2477" s="12" t="str">
        <f>IF(ISNUMBER(VLOOKUP(A2477,PRE,1,FALSE)),"PreAlerta",IF(ISNUMBER(VLOOKUP(A2477,POST,1,FALSE)),"PostAlerta",IF(ISNUMBER(VLOOKUP(A2477,EXCL,1,FALSE)),"Excluida","no incluido")))</f>
        <v>no incluido</v>
      </c>
    </row>
    <row r="2478" ht="15.75" customHeight="1">
      <c r="L2478" s="12" t="str">
        <f>IF(ISNUMBER(VLOOKUP(A2478,PRE,1,FALSE)),"PreAlerta",IF(ISNUMBER(VLOOKUP(A2478,POST,1,FALSE)),"PostAlerta",IF(ISNUMBER(VLOOKUP(A2478,EXCL,1,FALSE)),"Excluida","no incluido")))</f>
        <v>no incluido</v>
      </c>
    </row>
    <row r="2479" ht="15.75" customHeight="1">
      <c r="L2479" s="12" t="str">
        <f>IF(ISNUMBER(VLOOKUP(A2479,PRE,1,FALSE)),"PreAlerta",IF(ISNUMBER(VLOOKUP(A2479,POST,1,FALSE)),"PostAlerta",IF(ISNUMBER(VLOOKUP(A2479,EXCL,1,FALSE)),"Excluida","no incluido")))</f>
        <v>no incluido</v>
      </c>
    </row>
    <row r="2480" ht="15.75" customHeight="1">
      <c r="L2480" s="12" t="str">
        <f>IF(ISNUMBER(VLOOKUP(A2480,PRE,1,FALSE)),"PreAlerta",IF(ISNUMBER(VLOOKUP(A2480,POST,1,FALSE)),"PostAlerta",IF(ISNUMBER(VLOOKUP(A2480,EXCL,1,FALSE)),"Excluida","no incluido")))</f>
        <v>no incluido</v>
      </c>
    </row>
    <row r="2481" ht="15.75" customHeight="1">
      <c r="L2481" s="12" t="str">
        <f>IF(ISNUMBER(VLOOKUP(A2481,PRE,1,FALSE)),"PreAlerta",IF(ISNUMBER(VLOOKUP(A2481,POST,1,FALSE)),"PostAlerta",IF(ISNUMBER(VLOOKUP(A2481,EXCL,1,FALSE)),"Excluida","no incluido")))</f>
        <v>no incluido</v>
      </c>
    </row>
    <row r="2482" ht="15.75" customHeight="1">
      <c r="L2482" s="12" t="str">
        <f>IF(ISNUMBER(VLOOKUP(A2482,PRE,1,FALSE)),"PreAlerta",IF(ISNUMBER(VLOOKUP(A2482,POST,1,FALSE)),"PostAlerta",IF(ISNUMBER(VLOOKUP(A2482,EXCL,1,FALSE)),"Excluida","no incluido")))</f>
        <v>no incluido</v>
      </c>
    </row>
    <row r="2483" ht="15.75" customHeight="1">
      <c r="L2483" s="12" t="str">
        <f>IF(ISNUMBER(VLOOKUP(A2483,PRE,1,FALSE)),"PreAlerta",IF(ISNUMBER(VLOOKUP(A2483,POST,1,FALSE)),"PostAlerta",IF(ISNUMBER(VLOOKUP(A2483,EXCL,1,FALSE)),"Excluida","no incluido")))</f>
        <v>no incluido</v>
      </c>
    </row>
    <row r="2484" ht="15.75" customHeight="1">
      <c r="L2484" s="12" t="str">
        <f>IF(ISNUMBER(VLOOKUP(A2484,PRE,1,FALSE)),"PreAlerta",IF(ISNUMBER(VLOOKUP(A2484,POST,1,FALSE)),"PostAlerta",IF(ISNUMBER(VLOOKUP(A2484,EXCL,1,FALSE)),"Excluida","no incluido")))</f>
        <v>no incluido</v>
      </c>
    </row>
    <row r="2485" ht="15.75" customHeight="1">
      <c r="L2485" s="12" t="str">
        <f>IF(ISNUMBER(VLOOKUP(A2485,PRE,1,FALSE)),"PreAlerta",IF(ISNUMBER(VLOOKUP(A2485,POST,1,FALSE)),"PostAlerta",IF(ISNUMBER(VLOOKUP(A2485,EXCL,1,FALSE)),"Excluida","no incluido")))</f>
        <v>no incluido</v>
      </c>
    </row>
    <row r="2486" ht="15.75" customHeight="1">
      <c r="L2486" s="12" t="str">
        <f>IF(ISNUMBER(VLOOKUP(A2486,PRE,1,FALSE)),"PreAlerta",IF(ISNUMBER(VLOOKUP(A2486,POST,1,FALSE)),"PostAlerta",IF(ISNUMBER(VLOOKUP(A2486,EXCL,1,FALSE)),"Excluida","no incluido")))</f>
        <v>no incluido</v>
      </c>
    </row>
    <row r="2487" ht="15.75" customHeight="1">
      <c r="L2487" s="12" t="str">
        <f>IF(ISNUMBER(VLOOKUP(A2487,PRE,1,FALSE)),"PreAlerta",IF(ISNUMBER(VLOOKUP(A2487,POST,1,FALSE)),"PostAlerta",IF(ISNUMBER(VLOOKUP(A2487,EXCL,1,FALSE)),"Excluida","no incluido")))</f>
        <v>no incluido</v>
      </c>
    </row>
    <row r="2488" ht="15.75" customHeight="1">
      <c r="L2488" s="12" t="str">
        <f>IF(ISNUMBER(VLOOKUP(A2488,PRE,1,FALSE)),"PreAlerta",IF(ISNUMBER(VLOOKUP(A2488,POST,1,FALSE)),"PostAlerta",IF(ISNUMBER(VLOOKUP(A2488,EXCL,1,FALSE)),"Excluida","no incluido")))</f>
        <v>no incluido</v>
      </c>
    </row>
    <row r="2489" ht="15.75" customHeight="1">
      <c r="L2489" s="12" t="str">
        <f>IF(ISNUMBER(VLOOKUP(A2489,PRE,1,FALSE)),"PreAlerta",IF(ISNUMBER(VLOOKUP(A2489,POST,1,FALSE)),"PostAlerta",IF(ISNUMBER(VLOOKUP(A2489,EXCL,1,FALSE)),"Excluida","no incluido")))</f>
        <v>no incluido</v>
      </c>
    </row>
    <row r="2490" ht="15.75" customHeight="1">
      <c r="L2490" s="12" t="str">
        <f>IF(ISNUMBER(VLOOKUP(A2490,PRE,1,FALSE)),"PreAlerta",IF(ISNUMBER(VLOOKUP(A2490,POST,1,FALSE)),"PostAlerta",IF(ISNUMBER(VLOOKUP(A2490,EXCL,1,FALSE)),"Excluida","no incluido")))</f>
        <v>no incluido</v>
      </c>
    </row>
    <row r="2491" ht="15.75" customHeight="1">
      <c r="L2491" s="12" t="str">
        <f>IF(ISNUMBER(VLOOKUP(A2491,PRE,1,FALSE)),"PreAlerta",IF(ISNUMBER(VLOOKUP(A2491,POST,1,FALSE)),"PostAlerta",IF(ISNUMBER(VLOOKUP(A2491,EXCL,1,FALSE)),"Excluida","no incluido")))</f>
        <v>no incluido</v>
      </c>
    </row>
    <row r="2492" ht="15.75" customHeight="1">
      <c r="L2492" s="12" t="str">
        <f>IF(ISNUMBER(VLOOKUP(A2492,PRE,1,FALSE)),"PreAlerta",IF(ISNUMBER(VLOOKUP(A2492,POST,1,FALSE)),"PostAlerta",IF(ISNUMBER(VLOOKUP(A2492,EXCL,1,FALSE)),"Excluida","no incluido")))</f>
        <v>no incluido</v>
      </c>
    </row>
    <row r="2493" ht="15.75" customHeight="1">
      <c r="L2493" s="12" t="str">
        <f>IF(ISNUMBER(VLOOKUP(A2493,PRE,1,FALSE)),"PreAlerta",IF(ISNUMBER(VLOOKUP(A2493,POST,1,FALSE)),"PostAlerta",IF(ISNUMBER(VLOOKUP(A2493,EXCL,1,FALSE)),"Excluida","no incluido")))</f>
        <v>no incluido</v>
      </c>
    </row>
    <row r="2494" ht="15.75" customHeight="1">
      <c r="L2494" s="12" t="str">
        <f>IF(ISNUMBER(VLOOKUP(A2494,PRE,1,FALSE)),"PreAlerta",IF(ISNUMBER(VLOOKUP(A2494,POST,1,FALSE)),"PostAlerta",IF(ISNUMBER(VLOOKUP(A2494,EXCL,1,FALSE)),"Excluida","no incluido")))</f>
        <v>no incluido</v>
      </c>
    </row>
    <row r="2495" ht="15.75" customHeight="1">
      <c r="L2495" s="12" t="str">
        <f>IF(ISNUMBER(VLOOKUP(A2495,PRE,1,FALSE)),"PreAlerta",IF(ISNUMBER(VLOOKUP(A2495,POST,1,FALSE)),"PostAlerta",IF(ISNUMBER(VLOOKUP(A2495,EXCL,1,FALSE)),"Excluida","no incluido")))</f>
        <v>no incluido</v>
      </c>
    </row>
    <row r="2496" ht="15.75" customHeight="1">
      <c r="L2496" s="12" t="str">
        <f>IF(ISNUMBER(VLOOKUP(A2496,PRE,1,FALSE)),"PreAlerta",IF(ISNUMBER(VLOOKUP(A2496,POST,1,FALSE)),"PostAlerta",IF(ISNUMBER(VLOOKUP(A2496,EXCL,1,FALSE)),"Excluida","no incluido")))</f>
        <v>no incluido</v>
      </c>
    </row>
    <row r="2497" ht="15.75" customHeight="1">
      <c r="L2497" s="12" t="str">
        <f>IF(ISNUMBER(VLOOKUP(A2497,PRE,1,FALSE)),"PreAlerta",IF(ISNUMBER(VLOOKUP(A2497,POST,1,FALSE)),"PostAlerta",IF(ISNUMBER(VLOOKUP(A2497,EXCL,1,FALSE)),"Excluida","no incluido")))</f>
        <v>no incluido</v>
      </c>
    </row>
    <row r="2498" ht="15.75" customHeight="1">
      <c r="L2498" s="12" t="str">
        <f>IF(ISNUMBER(VLOOKUP(A2498,PRE,1,FALSE)),"PreAlerta",IF(ISNUMBER(VLOOKUP(A2498,POST,1,FALSE)),"PostAlerta",IF(ISNUMBER(VLOOKUP(A2498,EXCL,1,FALSE)),"Excluida","no incluido")))</f>
        <v>no incluido</v>
      </c>
    </row>
    <row r="2499" ht="15.75" customHeight="1">
      <c r="L2499" s="12" t="str">
        <f>IF(ISNUMBER(VLOOKUP(A2499,PRE,1,FALSE)),"PreAlerta",IF(ISNUMBER(VLOOKUP(A2499,POST,1,FALSE)),"PostAlerta",IF(ISNUMBER(VLOOKUP(A2499,EXCL,1,FALSE)),"Excluida","no incluido")))</f>
        <v>no incluido</v>
      </c>
    </row>
    <row r="2500" ht="15.75" customHeight="1">
      <c r="L2500" s="12" t="str">
        <f>IF(ISNUMBER(VLOOKUP(A2500,PRE,1,FALSE)),"PreAlerta",IF(ISNUMBER(VLOOKUP(A2500,POST,1,FALSE)),"PostAlerta",IF(ISNUMBER(VLOOKUP(A2500,EXCL,1,FALSE)),"Excluida","no incluido")))</f>
        <v>no incluido</v>
      </c>
    </row>
    <row r="2501" ht="15.75" customHeight="1">
      <c r="L2501" s="12" t="str">
        <f>IF(ISNUMBER(VLOOKUP(A2501,PRE,1,FALSE)),"PreAlerta",IF(ISNUMBER(VLOOKUP(A2501,POST,1,FALSE)),"PostAlerta",IF(ISNUMBER(VLOOKUP(A2501,EXCL,1,FALSE)),"Excluida","no incluido")))</f>
        <v>no incluido</v>
      </c>
    </row>
    <row r="2502" ht="15.75" customHeight="1">
      <c r="L2502" s="12" t="str">
        <f>IF(ISNUMBER(VLOOKUP(A2502,PRE,1,FALSE)),"PreAlerta",IF(ISNUMBER(VLOOKUP(A2502,POST,1,FALSE)),"PostAlerta",IF(ISNUMBER(VLOOKUP(A2502,EXCL,1,FALSE)),"Excluida","no incluido")))</f>
        <v>no incluido</v>
      </c>
    </row>
    <row r="2503" ht="15.75" customHeight="1">
      <c r="L2503" s="12" t="str">
        <f>IF(ISNUMBER(VLOOKUP(A2503,PRE,1,FALSE)),"PreAlerta",IF(ISNUMBER(VLOOKUP(A2503,POST,1,FALSE)),"PostAlerta",IF(ISNUMBER(VLOOKUP(A2503,EXCL,1,FALSE)),"Excluida","no incluido")))</f>
        <v>no incluido</v>
      </c>
    </row>
    <row r="2504" ht="15.75" customHeight="1">
      <c r="L2504" s="12" t="str">
        <f>IF(ISNUMBER(VLOOKUP(A2504,PRE,1,FALSE)),"PreAlerta",IF(ISNUMBER(VLOOKUP(A2504,POST,1,FALSE)),"PostAlerta",IF(ISNUMBER(VLOOKUP(A2504,EXCL,1,FALSE)),"Excluida","no incluido")))</f>
        <v>no incluido</v>
      </c>
    </row>
    <row r="2505" ht="15.75" customHeight="1">
      <c r="L2505" s="12" t="str">
        <f>IF(ISNUMBER(VLOOKUP(A2505,PRE,1,FALSE)),"PreAlerta",IF(ISNUMBER(VLOOKUP(A2505,POST,1,FALSE)),"PostAlerta",IF(ISNUMBER(VLOOKUP(A2505,EXCL,1,FALSE)),"Excluida","no incluido")))</f>
        <v>no incluido</v>
      </c>
    </row>
    <row r="2506" ht="15.75" customHeight="1">
      <c r="L2506" s="12" t="str">
        <f>IF(ISNUMBER(VLOOKUP(A2506,PRE,1,FALSE)),"PreAlerta",IF(ISNUMBER(VLOOKUP(A2506,POST,1,FALSE)),"PostAlerta",IF(ISNUMBER(VLOOKUP(A2506,EXCL,1,FALSE)),"Excluida","no incluido")))</f>
        <v>no incluido</v>
      </c>
    </row>
    <row r="2507" ht="15.75" customHeight="1">
      <c r="L2507" s="12" t="str">
        <f>IF(ISNUMBER(VLOOKUP(A2507,PRE,1,FALSE)),"PreAlerta",IF(ISNUMBER(VLOOKUP(A2507,POST,1,FALSE)),"PostAlerta",IF(ISNUMBER(VLOOKUP(A2507,EXCL,1,FALSE)),"Excluida","no incluido")))</f>
        <v>no incluido</v>
      </c>
    </row>
    <row r="2508" ht="15.75" customHeight="1">
      <c r="L2508" s="12" t="str">
        <f>IF(ISNUMBER(VLOOKUP(A2508,PRE,1,FALSE)),"PreAlerta",IF(ISNUMBER(VLOOKUP(A2508,POST,1,FALSE)),"PostAlerta",IF(ISNUMBER(VLOOKUP(A2508,EXCL,1,FALSE)),"Excluida","no incluido")))</f>
        <v>no incluido</v>
      </c>
    </row>
    <row r="2509" ht="15.75" customHeight="1">
      <c r="L2509" s="12" t="str">
        <f>IF(ISNUMBER(VLOOKUP(A2509,PRE,1,FALSE)),"PreAlerta",IF(ISNUMBER(VLOOKUP(A2509,POST,1,FALSE)),"PostAlerta",IF(ISNUMBER(VLOOKUP(A2509,EXCL,1,FALSE)),"Excluida","no incluido")))</f>
        <v>no incluido</v>
      </c>
    </row>
    <row r="2510" ht="15.75" customHeight="1">
      <c r="L2510" s="12" t="str">
        <f>IF(ISNUMBER(VLOOKUP(A2510,PRE,1,FALSE)),"PreAlerta",IF(ISNUMBER(VLOOKUP(A2510,POST,1,FALSE)),"PostAlerta",IF(ISNUMBER(VLOOKUP(A2510,EXCL,1,FALSE)),"Excluida","no incluido")))</f>
        <v>no incluido</v>
      </c>
    </row>
    <row r="2511" ht="15.75" customHeight="1">
      <c r="L2511" s="12" t="str">
        <f>IF(ISNUMBER(VLOOKUP(A2511,PRE,1,FALSE)),"PreAlerta",IF(ISNUMBER(VLOOKUP(A2511,POST,1,FALSE)),"PostAlerta",IF(ISNUMBER(VLOOKUP(A2511,EXCL,1,FALSE)),"Excluida","no incluido")))</f>
        <v>no incluido</v>
      </c>
    </row>
    <row r="2512" ht="15.75" customHeight="1">
      <c r="L2512" s="12" t="str">
        <f>IF(ISNUMBER(VLOOKUP(A2512,PRE,1,FALSE)),"PreAlerta",IF(ISNUMBER(VLOOKUP(A2512,POST,1,FALSE)),"PostAlerta",IF(ISNUMBER(VLOOKUP(A2512,EXCL,1,FALSE)),"Excluida","no incluido")))</f>
        <v>no incluido</v>
      </c>
    </row>
    <row r="2513" ht="15.75" customHeight="1">
      <c r="L2513" s="12" t="str">
        <f>IF(ISNUMBER(VLOOKUP(A2513,PRE,1,FALSE)),"PreAlerta",IF(ISNUMBER(VLOOKUP(A2513,POST,1,FALSE)),"PostAlerta",IF(ISNUMBER(VLOOKUP(A2513,EXCL,1,FALSE)),"Excluida","no incluido")))</f>
        <v>no incluido</v>
      </c>
    </row>
    <row r="2514" ht="15.75" customHeight="1">
      <c r="L2514" s="12" t="str">
        <f>IF(ISNUMBER(VLOOKUP(A2514,PRE,1,FALSE)),"PreAlerta",IF(ISNUMBER(VLOOKUP(A2514,POST,1,FALSE)),"PostAlerta",IF(ISNUMBER(VLOOKUP(A2514,EXCL,1,FALSE)),"Excluida","no incluido")))</f>
        <v>no incluido</v>
      </c>
    </row>
    <row r="2515" ht="15.75" customHeight="1">
      <c r="L2515" s="12" t="str">
        <f>IF(ISNUMBER(VLOOKUP(A2515,PRE,1,FALSE)),"PreAlerta",IF(ISNUMBER(VLOOKUP(A2515,POST,1,FALSE)),"PostAlerta",IF(ISNUMBER(VLOOKUP(A2515,EXCL,1,FALSE)),"Excluida","no incluido")))</f>
        <v>no incluido</v>
      </c>
    </row>
    <row r="2516" ht="15.75" customHeight="1">
      <c r="L2516" s="12" t="str">
        <f>IF(ISNUMBER(VLOOKUP(A2516,PRE,1,FALSE)),"PreAlerta",IF(ISNUMBER(VLOOKUP(A2516,POST,1,FALSE)),"PostAlerta",IF(ISNUMBER(VLOOKUP(A2516,EXCL,1,FALSE)),"Excluida","no incluido")))</f>
        <v>no incluido</v>
      </c>
    </row>
    <row r="2517" ht="15.75" customHeight="1">
      <c r="L2517" s="12" t="str">
        <f>IF(ISNUMBER(VLOOKUP(A2517,PRE,1,FALSE)),"PreAlerta",IF(ISNUMBER(VLOOKUP(A2517,POST,1,FALSE)),"PostAlerta",IF(ISNUMBER(VLOOKUP(A2517,EXCL,1,FALSE)),"Excluida","no incluido")))</f>
        <v>no incluido</v>
      </c>
    </row>
    <row r="2518" ht="15.75" customHeight="1">
      <c r="L2518" s="12" t="str">
        <f>IF(ISNUMBER(VLOOKUP(A2518,PRE,1,FALSE)),"PreAlerta",IF(ISNUMBER(VLOOKUP(A2518,POST,1,FALSE)),"PostAlerta",IF(ISNUMBER(VLOOKUP(A2518,EXCL,1,FALSE)),"Excluida","no incluido")))</f>
        <v>no incluido</v>
      </c>
    </row>
    <row r="2519" ht="15.75" customHeight="1">
      <c r="L2519" s="12" t="str">
        <f>IF(ISNUMBER(VLOOKUP(A2519,PRE,1,FALSE)),"PreAlerta",IF(ISNUMBER(VLOOKUP(A2519,POST,1,FALSE)),"PostAlerta",IF(ISNUMBER(VLOOKUP(A2519,EXCL,1,FALSE)),"Excluida","no incluido")))</f>
        <v>no incluido</v>
      </c>
    </row>
    <row r="2520" ht="15.75" customHeight="1">
      <c r="L2520" s="12" t="str">
        <f>IF(ISNUMBER(VLOOKUP(A2520,PRE,1,FALSE)),"PreAlerta",IF(ISNUMBER(VLOOKUP(A2520,POST,1,FALSE)),"PostAlerta",IF(ISNUMBER(VLOOKUP(A2520,EXCL,1,FALSE)),"Excluida","no incluido")))</f>
        <v>no incluido</v>
      </c>
    </row>
    <row r="2521" ht="15.75" customHeight="1">
      <c r="L2521" s="12" t="str">
        <f>IF(ISNUMBER(VLOOKUP(A2521,PRE,1,FALSE)),"PreAlerta",IF(ISNUMBER(VLOOKUP(A2521,POST,1,FALSE)),"PostAlerta",IF(ISNUMBER(VLOOKUP(A2521,EXCL,1,FALSE)),"Excluida","no incluido")))</f>
        <v>no incluido</v>
      </c>
    </row>
    <row r="2522" ht="15.75" customHeight="1">
      <c r="L2522" s="12" t="str">
        <f>IF(ISNUMBER(VLOOKUP(A2522,PRE,1,FALSE)),"PreAlerta",IF(ISNUMBER(VLOOKUP(A2522,POST,1,FALSE)),"PostAlerta",IF(ISNUMBER(VLOOKUP(A2522,EXCL,1,FALSE)),"Excluida","no incluido")))</f>
        <v>no incluido</v>
      </c>
    </row>
    <row r="2523" ht="15.75" customHeight="1">
      <c r="L2523" s="12" t="str">
        <f>IF(ISNUMBER(VLOOKUP(A2523,PRE,1,FALSE)),"PreAlerta",IF(ISNUMBER(VLOOKUP(A2523,POST,1,FALSE)),"PostAlerta",IF(ISNUMBER(VLOOKUP(A2523,EXCL,1,FALSE)),"Excluida","no incluido")))</f>
        <v>no incluido</v>
      </c>
    </row>
    <row r="2524" ht="15.75" customHeight="1">
      <c r="L2524" s="12" t="str">
        <f>IF(ISNUMBER(VLOOKUP(A2524,PRE,1,FALSE)),"PreAlerta",IF(ISNUMBER(VLOOKUP(A2524,POST,1,FALSE)),"PostAlerta",IF(ISNUMBER(VLOOKUP(A2524,EXCL,1,FALSE)),"Excluida","no incluido")))</f>
        <v>no incluido</v>
      </c>
    </row>
    <row r="2525" ht="15.75" customHeight="1">
      <c r="L2525" s="12" t="str">
        <f>IF(ISNUMBER(VLOOKUP(A2525,PRE,1,FALSE)),"PreAlerta",IF(ISNUMBER(VLOOKUP(A2525,POST,1,FALSE)),"PostAlerta",IF(ISNUMBER(VLOOKUP(A2525,EXCL,1,FALSE)),"Excluida","no incluido")))</f>
        <v>no incluido</v>
      </c>
    </row>
    <row r="2526" ht="15.75" customHeight="1">
      <c r="L2526" s="12" t="str">
        <f>IF(ISNUMBER(VLOOKUP(A2526,PRE,1,FALSE)),"PreAlerta",IF(ISNUMBER(VLOOKUP(A2526,POST,1,FALSE)),"PostAlerta",IF(ISNUMBER(VLOOKUP(A2526,EXCL,1,FALSE)),"Excluida","no incluido")))</f>
        <v>no incluido</v>
      </c>
    </row>
    <row r="2527" ht="15.75" customHeight="1">
      <c r="L2527" s="12" t="str">
        <f>IF(ISNUMBER(VLOOKUP(A2527,PRE,1,FALSE)),"PreAlerta",IF(ISNUMBER(VLOOKUP(A2527,POST,1,FALSE)),"PostAlerta",IF(ISNUMBER(VLOOKUP(A2527,EXCL,1,FALSE)),"Excluida","no incluido")))</f>
        <v>no incluido</v>
      </c>
    </row>
    <row r="2528" ht="15.75" customHeight="1">
      <c r="L2528" s="12" t="str">
        <f>IF(ISNUMBER(VLOOKUP(A2528,PRE,1,FALSE)),"PreAlerta",IF(ISNUMBER(VLOOKUP(A2528,POST,1,FALSE)),"PostAlerta",IF(ISNUMBER(VLOOKUP(A2528,EXCL,1,FALSE)),"Excluida","no incluido")))</f>
        <v>no incluido</v>
      </c>
    </row>
    <row r="2529" ht="15.75" customHeight="1">
      <c r="L2529" s="12" t="str">
        <f>IF(ISNUMBER(VLOOKUP(A2529,PRE,1,FALSE)),"PreAlerta",IF(ISNUMBER(VLOOKUP(A2529,POST,1,FALSE)),"PostAlerta",IF(ISNUMBER(VLOOKUP(A2529,EXCL,1,FALSE)),"Excluida","no incluido")))</f>
        <v>no incluido</v>
      </c>
    </row>
    <row r="2530" ht="15.75" customHeight="1">
      <c r="L2530" s="12" t="str">
        <f>IF(ISNUMBER(VLOOKUP(A2530,PRE,1,FALSE)),"PreAlerta",IF(ISNUMBER(VLOOKUP(A2530,POST,1,FALSE)),"PostAlerta",IF(ISNUMBER(VLOOKUP(A2530,EXCL,1,FALSE)),"Excluida","no incluido")))</f>
        <v>no incluido</v>
      </c>
    </row>
    <row r="2531" ht="15.75" customHeight="1">
      <c r="L2531" s="12" t="str">
        <f>IF(ISNUMBER(VLOOKUP(A2531,PRE,1,FALSE)),"PreAlerta",IF(ISNUMBER(VLOOKUP(A2531,POST,1,FALSE)),"PostAlerta",IF(ISNUMBER(VLOOKUP(A2531,EXCL,1,FALSE)),"Excluida","no incluido")))</f>
        <v>no incluido</v>
      </c>
    </row>
    <row r="2532" ht="15.75" customHeight="1">
      <c r="L2532" s="12" t="str">
        <f>IF(ISNUMBER(VLOOKUP(A2532,PRE,1,FALSE)),"PreAlerta",IF(ISNUMBER(VLOOKUP(A2532,POST,1,FALSE)),"PostAlerta",IF(ISNUMBER(VLOOKUP(A2532,EXCL,1,FALSE)),"Excluida","no incluido")))</f>
        <v>no incluido</v>
      </c>
    </row>
    <row r="2533" ht="15.75" customHeight="1">
      <c r="L2533" s="12" t="str">
        <f>IF(ISNUMBER(VLOOKUP(A2533,PRE,1,FALSE)),"PreAlerta",IF(ISNUMBER(VLOOKUP(A2533,POST,1,FALSE)),"PostAlerta",IF(ISNUMBER(VLOOKUP(A2533,EXCL,1,FALSE)),"Excluida","no incluido")))</f>
        <v>no incluido</v>
      </c>
    </row>
    <row r="2534" ht="15.75" customHeight="1">
      <c r="L2534" s="12" t="str">
        <f>IF(ISNUMBER(VLOOKUP(A2534,PRE,1,FALSE)),"PreAlerta",IF(ISNUMBER(VLOOKUP(A2534,POST,1,FALSE)),"PostAlerta",IF(ISNUMBER(VLOOKUP(A2534,EXCL,1,FALSE)),"Excluida","no incluido")))</f>
        <v>no incluido</v>
      </c>
    </row>
    <row r="2535" ht="15.75" customHeight="1">
      <c r="L2535" s="12" t="str">
        <f>IF(ISNUMBER(VLOOKUP(A2535,PRE,1,FALSE)),"PreAlerta",IF(ISNUMBER(VLOOKUP(A2535,POST,1,FALSE)),"PostAlerta",IF(ISNUMBER(VLOOKUP(A2535,EXCL,1,FALSE)),"Excluida","no incluido")))</f>
        <v>no incluido</v>
      </c>
    </row>
    <row r="2536" ht="15.75" customHeight="1">
      <c r="L2536" s="12" t="str">
        <f>IF(ISNUMBER(VLOOKUP(A2536,PRE,1,FALSE)),"PreAlerta",IF(ISNUMBER(VLOOKUP(A2536,POST,1,FALSE)),"PostAlerta",IF(ISNUMBER(VLOOKUP(A2536,EXCL,1,FALSE)),"Excluida","no incluido")))</f>
        <v>no incluido</v>
      </c>
    </row>
    <row r="2537" ht="15.75" customHeight="1">
      <c r="L2537" s="12" t="str">
        <f>IF(ISNUMBER(VLOOKUP(A2537,PRE,1,FALSE)),"PreAlerta",IF(ISNUMBER(VLOOKUP(A2537,POST,1,FALSE)),"PostAlerta",IF(ISNUMBER(VLOOKUP(A2537,EXCL,1,FALSE)),"Excluida","no incluido")))</f>
        <v>no incluido</v>
      </c>
    </row>
    <row r="2538" ht="15.75" customHeight="1">
      <c r="L2538" s="12" t="str">
        <f>IF(ISNUMBER(VLOOKUP(A2538,PRE,1,FALSE)),"PreAlerta",IF(ISNUMBER(VLOOKUP(A2538,POST,1,FALSE)),"PostAlerta",IF(ISNUMBER(VLOOKUP(A2538,EXCL,1,FALSE)),"Excluida","no incluido")))</f>
        <v>no incluido</v>
      </c>
    </row>
    <row r="2539" ht="15.75" customHeight="1">
      <c r="L2539" s="12" t="str">
        <f>IF(ISNUMBER(VLOOKUP(A2539,PRE,1,FALSE)),"PreAlerta",IF(ISNUMBER(VLOOKUP(A2539,POST,1,FALSE)),"PostAlerta",IF(ISNUMBER(VLOOKUP(A2539,EXCL,1,FALSE)),"Excluida","no incluido")))</f>
        <v>no incluido</v>
      </c>
    </row>
    <row r="2540" ht="15.75" customHeight="1">
      <c r="L2540" s="12" t="str">
        <f>IF(ISNUMBER(VLOOKUP(A2540,PRE,1,FALSE)),"PreAlerta",IF(ISNUMBER(VLOOKUP(A2540,POST,1,FALSE)),"PostAlerta",IF(ISNUMBER(VLOOKUP(A2540,EXCL,1,FALSE)),"Excluida","no incluido")))</f>
        <v>no incluido</v>
      </c>
    </row>
    <row r="2541" ht="15.75" customHeight="1">
      <c r="L2541" s="12" t="str">
        <f>IF(ISNUMBER(VLOOKUP(A2541,PRE,1,FALSE)),"PreAlerta",IF(ISNUMBER(VLOOKUP(A2541,POST,1,FALSE)),"PostAlerta",IF(ISNUMBER(VLOOKUP(A2541,EXCL,1,FALSE)),"Excluida","no incluido")))</f>
        <v>no incluido</v>
      </c>
    </row>
    <row r="2542" ht="15.75" customHeight="1">
      <c r="L2542" s="12" t="str">
        <f>IF(ISNUMBER(VLOOKUP(A2542,PRE,1,FALSE)),"PreAlerta",IF(ISNUMBER(VLOOKUP(A2542,POST,1,FALSE)),"PostAlerta",IF(ISNUMBER(VLOOKUP(A2542,EXCL,1,FALSE)),"Excluida","no incluido")))</f>
        <v>no incluido</v>
      </c>
    </row>
    <row r="2543" ht="15.75" customHeight="1">
      <c r="L2543" s="12" t="str">
        <f>IF(ISNUMBER(VLOOKUP(A2543,PRE,1,FALSE)),"PreAlerta",IF(ISNUMBER(VLOOKUP(A2543,POST,1,FALSE)),"PostAlerta",IF(ISNUMBER(VLOOKUP(A2543,EXCL,1,FALSE)),"Excluida","no incluido")))</f>
        <v>no incluido</v>
      </c>
    </row>
    <row r="2544" ht="15.75" customHeight="1">
      <c r="L2544" s="12" t="str">
        <f>IF(ISNUMBER(VLOOKUP(A2544,PRE,1,FALSE)),"PreAlerta",IF(ISNUMBER(VLOOKUP(A2544,POST,1,FALSE)),"PostAlerta",IF(ISNUMBER(VLOOKUP(A2544,EXCL,1,FALSE)),"Excluida","no incluido")))</f>
        <v>no incluido</v>
      </c>
    </row>
    <row r="2545" ht="15.75" customHeight="1">
      <c r="L2545" s="12" t="str">
        <f>IF(ISNUMBER(VLOOKUP(A2545,PRE,1,FALSE)),"PreAlerta",IF(ISNUMBER(VLOOKUP(A2545,POST,1,FALSE)),"PostAlerta",IF(ISNUMBER(VLOOKUP(A2545,EXCL,1,FALSE)),"Excluida","no incluido")))</f>
        <v>no incluido</v>
      </c>
    </row>
    <row r="2546" ht="15.75" customHeight="1">
      <c r="L2546" s="12" t="str">
        <f>IF(ISNUMBER(VLOOKUP(A2546,PRE,1,FALSE)),"PreAlerta",IF(ISNUMBER(VLOOKUP(A2546,POST,1,FALSE)),"PostAlerta",IF(ISNUMBER(VLOOKUP(A2546,EXCL,1,FALSE)),"Excluida","no incluido")))</f>
        <v>no incluido</v>
      </c>
    </row>
    <row r="2547" ht="15.75" customHeight="1">
      <c r="L2547" s="12" t="str">
        <f>IF(ISNUMBER(VLOOKUP(A2547,PRE,1,FALSE)),"PreAlerta",IF(ISNUMBER(VLOOKUP(A2547,POST,1,FALSE)),"PostAlerta",IF(ISNUMBER(VLOOKUP(A2547,EXCL,1,FALSE)),"Excluida","no incluido")))</f>
        <v>no incluido</v>
      </c>
    </row>
    <row r="2548" ht="15.75" customHeight="1">
      <c r="L2548" s="12" t="str">
        <f>IF(ISNUMBER(VLOOKUP(A2548,PRE,1,FALSE)),"PreAlerta",IF(ISNUMBER(VLOOKUP(A2548,POST,1,FALSE)),"PostAlerta",IF(ISNUMBER(VLOOKUP(A2548,EXCL,1,FALSE)),"Excluida","no incluido")))</f>
        <v>no incluido</v>
      </c>
    </row>
    <row r="2549" ht="15.75" customHeight="1">
      <c r="L2549" s="12" t="str">
        <f>IF(ISNUMBER(VLOOKUP(A2549,PRE,1,FALSE)),"PreAlerta",IF(ISNUMBER(VLOOKUP(A2549,POST,1,FALSE)),"PostAlerta",IF(ISNUMBER(VLOOKUP(A2549,EXCL,1,FALSE)),"Excluida","no incluido")))</f>
        <v>no incluido</v>
      </c>
    </row>
    <row r="2550" ht="15.75" customHeight="1">
      <c r="L2550" s="12" t="str">
        <f>IF(ISNUMBER(VLOOKUP(A2550,PRE,1,FALSE)),"PreAlerta",IF(ISNUMBER(VLOOKUP(A2550,POST,1,FALSE)),"PostAlerta",IF(ISNUMBER(VLOOKUP(A2550,EXCL,1,FALSE)),"Excluida","no incluido")))</f>
        <v>no incluido</v>
      </c>
    </row>
    <row r="2551" ht="15.75" customHeight="1">
      <c r="L2551" s="12" t="str">
        <f>IF(ISNUMBER(VLOOKUP(A2551,PRE,1,FALSE)),"PreAlerta",IF(ISNUMBER(VLOOKUP(A2551,POST,1,FALSE)),"PostAlerta",IF(ISNUMBER(VLOOKUP(A2551,EXCL,1,FALSE)),"Excluida","no incluido")))</f>
        <v>no incluido</v>
      </c>
    </row>
    <row r="2552" ht="15.75" customHeight="1">
      <c r="L2552" s="12" t="str">
        <f>IF(ISNUMBER(VLOOKUP(A2552,PRE,1,FALSE)),"PreAlerta",IF(ISNUMBER(VLOOKUP(A2552,POST,1,FALSE)),"PostAlerta",IF(ISNUMBER(VLOOKUP(A2552,EXCL,1,FALSE)),"Excluida","no incluido")))</f>
        <v>no incluido</v>
      </c>
    </row>
    <row r="2553" ht="15.75" customHeight="1">
      <c r="L2553" s="12" t="str">
        <f>IF(ISNUMBER(VLOOKUP(A2553,PRE,1,FALSE)),"PreAlerta",IF(ISNUMBER(VLOOKUP(A2553,POST,1,FALSE)),"PostAlerta",IF(ISNUMBER(VLOOKUP(A2553,EXCL,1,FALSE)),"Excluida","no incluido")))</f>
        <v>no incluido</v>
      </c>
    </row>
    <row r="2554" ht="15.75" customHeight="1">
      <c r="L2554" s="12" t="str">
        <f>IF(ISNUMBER(VLOOKUP(A2554,PRE,1,FALSE)),"PreAlerta",IF(ISNUMBER(VLOOKUP(A2554,POST,1,FALSE)),"PostAlerta",IF(ISNUMBER(VLOOKUP(A2554,EXCL,1,FALSE)),"Excluida","no incluido")))</f>
        <v>no incluido</v>
      </c>
    </row>
    <row r="2555" ht="15.75" customHeight="1">
      <c r="L2555" s="12" t="str">
        <f>IF(ISNUMBER(VLOOKUP(A2555,PRE,1,FALSE)),"PreAlerta",IF(ISNUMBER(VLOOKUP(A2555,POST,1,FALSE)),"PostAlerta",IF(ISNUMBER(VLOOKUP(A2555,EXCL,1,FALSE)),"Excluida","no incluido")))</f>
        <v>no incluido</v>
      </c>
    </row>
    <row r="2556" ht="15.75" customHeight="1">
      <c r="L2556" s="12" t="str">
        <f>IF(ISNUMBER(VLOOKUP(A2556,PRE,1,FALSE)),"PreAlerta",IF(ISNUMBER(VLOOKUP(A2556,POST,1,FALSE)),"PostAlerta",IF(ISNUMBER(VLOOKUP(A2556,EXCL,1,FALSE)),"Excluida","no incluido")))</f>
        <v>no incluido</v>
      </c>
    </row>
    <row r="2557" ht="15.75" customHeight="1">
      <c r="L2557" s="12" t="str">
        <f>IF(ISNUMBER(VLOOKUP(A2557,PRE,1,FALSE)),"PreAlerta",IF(ISNUMBER(VLOOKUP(A2557,POST,1,FALSE)),"PostAlerta",IF(ISNUMBER(VLOOKUP(A2557,EXCL,1,FALSE)),"Excluida","no incluido")))</f>
        <v>no incluido</v>
      </c>
    </row>
    <row r="2558" ht="15.75" customHeight="1">
      <c r="L2558" s="12" t="str">
        <f>IF(ISNUMBER(VLOOKUP(A2558,PRE,1,FALSE)),"PreAlerta",IF(ISNUMBER(VLOOKUP(A2558,POST,1,FALSE)),"PostAlerta",IF(ISNUMBER(VLOOKUP(A2558,EXCL,1,FALSE)),"Excluida","no incluido")))</f>
        <v>no incluido</v>
      </c>
    </row>
    <row r="2559" ht="15.75" customHeight="1">
      <c r="L2559" s="12" t="str">
        <f>IF(ISNUMBER(VLOOKUP(A2559,PRE,1,FALSE)),"PreAlerta",IF(ISNUMBER(VLOOKUP(A2559,POST,1,FALSE)),"PostAlerta",IF(ISNUMBER(VLOOKUP(A2559,EXCL,1,FALSE)),"Excluida","no incluido")))</f>
        <v>no incluido</v>
      </c>
    </row>
    <row r="2560" ht="15.75" customHeight="1">
      <c r="L2560" s="12" t="str">
        <f>IF(ISNUMBER(VLOOKUP(A2560,PRE,1,FALSE)),"PreAlerta",IF(ISNUMBER(VLOOKUP(A2560,POST,1,FALSE)),"PostAlerta",IF(ISNUMBER(VLOOKUP(A2560,EXCL,1,FALSE)),"Excluida","no incluido")))</f>
        <v>no incluido</v>
      </c>
    </row>
    <row r="2561" ht="15.75" customHeight="1">
      <c r="L2561" s="12" t="str">
        <f>IF(ISNUMBER(VLOOKUP(A2561,PRE,1,FALSE)),"PreAlerta",IF(ISNUMBER(VLOOKUP(A2561,POST,1,FALSE)),"PostAlerta",IF(ISNUMBER(VLOOKUP(A2561,EXCL,1,FALSE)),"Excluida","no incluido")))</f>
        <v>no incluido</v>
      </c>
    </row>
    <row r="2562" ht="15.75" customHeight="1">
      <c r="L2562" s="12" t="str">
        <f>IF(ISNUMBER(VLOOKUP(A2562,PRE,1,FALSE)),"PreAlerta",IF(ISNUMBER(VLOOKUP(A2562,POST,1,FALSE)),"PostAlerta",IF(ISNUMBER(VLOOKUP(A2562,EXCL,1,FALSE)),"Excluida","no incluido")))</f>
        <v>no incluido</v>
      </c>
    </row>
    <row r="2563" ht="15.75" customHeight="1">
      <c r="L2563" s="12" t="str">
        <f>IF(ISNUMBER(VLOOKUP(A2563,PRE,1,FALSE)),"PreAlerta",IF(ISNUMBER(VLOOKUP(A2563,POST,1,FALSE)),"PostAlerta",IF(ISNUMBER(VLOOKUP(A2563,EXCL,1,FALSE)),"Excluida","no incluido")))</f>
        <v>no incluido</v>
      </c>
    </row>
    <row r="2564" ht="15.75" customHeight="1">
      <c r="L2564" s="12" t="str">
        <f>IF(ISNUMBER(VLOOKUP(A2564,PRE,1,FALSE)),"PreAlerta",IF(ISNUMBER(VLOOKUP(A2564,POST,1,FALSE)),"PostAlerta",IF(ISNUMBER(VLOOKUP(A2564,EXCL,1,FALSE)),"Excluida","no incluido")))</f>
        <v>no incluido</v>
      </c>
    </row>
    <row r="2565" ht="15.75" customHeight="1">
      <c r="L2565" s="12" t="str">
        <f>IF(ISNUMBER(VLOOKUP(A2565,PRE,1,FALSE)),"PreAlerta",IF(ISNUMBER(VLOOKUP(A2565,POST,1,FALSE)),"PostAlerta",IF(ISNUMBER(VLOOKUP(A2565,EXCL,1,FALSE)),"Excluida","no incluido")))</f>
        <v>no incluido</v>
      </c>
    </row>
    <row r="2566" ht="15.75" customHeight="1">
      <c r="L2566" s="12" t="str">
        <f>IF(ISNUMBER(VLOOKUP(A2566,PRE,1,FALSE)),"PreAlerta",IF(ISNUMBER(VLOOKUP(A2566,POST,1,FALSE)),"PostAlerta",IF(ISNUMBER(VLOOKUP(A2566,EXCL,1,FALSE)),"Excluida","no incluido")))</f>
        <v>no incluido</v>
      </c>
    </row>
    <row r="2567" ht="15.75" customHeight="1">
      <c r="L2567" s="12" t="str">
        <f>IF(ISNUMBER(VLOOKUP(A2567,PRE,1,FALSE)),"PreAlerta",IF(ISNUMBER(VLOOKUP(A2567,POST,1,FALSE)),"PostAlerta",IF(ISNUMBER(VLOOKUP(A2567,EXCL,1,FALSE)),"Excluida","no incluido")))</f>
        <v>no incluido</v>
      </c>
    </row>
    <row r="2568" ht="15.75" customHeight="1">
      <c r="L2568" s="12" t="str">
        <f>IF(ISNUMBER(VLOOKUP(A2568,PRE,1,FALSE)),"PreAlerta",IF(ISNUMBER(VLOOKUP(A2568,POST,1,FALSE)),"PostAlerta",IF(ISNUMBER(VLOOKUP(A2568,EXCL,1,FALSE)),"Excluida","no incluido")))</f>
        <v>no incluido</v>
      </c>
    </row>
    <row r="2569" ht="15.75" customHeight="1">
      <c r="L2569" s="12" t="str">
        <f>IF(ISNUMBER(VLOOKUP(A2569,PRE,1,FALSE)),"PreAlerta",IF(ISNUMBER(VLOOKUP(A2569,POST,1,FALSE)),"PostAlerta",IF(ISNUMBER(VLOOKUP(A2569,EXCL,1,FALSE)),"Excluida","no incluido")))</f>
        <v>no incluido</v>
      </c>
    </row>
    <row r="2570" ht="15.75" customHeight="1">
      <c r="L2570" s="12" t="str">
        <f>IF(ISNUMBER(VLOOKUP(A2570,PRE,1,FALSE)),"PreAlerta",IF(ISNUMBER(VLOOKUP(A2570,POST,1,FALSE)),"PostAlerta",IF(ISNUMBER(VLOOKUP(A2570,EXCL,1,FALSE)),"Excluida","no incluido")))</f>
        <v>no incluido</v>
      </c>
    </row>
    <row r="2571" ht="15.75" customHeight="1">
      <c r="L2571" s="12" t="str">
        <f>IF(ISNUMBER(VLOOKUP(A2571,PRE,1,FALSE)),"PreAlerta",IF(ISNUMBER(VLOOKUP(A2571,POST,1,FALSE)),"PostAlerta",IF(ISNUMBER(VLOOKUP(A2571,EXCL,1,FALSE)),"Excluida","no incluido")))</f>
        <v>no incluido</v>
      </c>
    </row>
    <row r="2572" ht="15.75" customHeight="1">
      <c r="L2572" s="12" t="str">
        <f>IF(ISNUMBER(VLOOKUP(A2572,PRE,1,FALSE)),"PreAlerta",IF(ISNUMBER(VLOOKUP(A2572,POST,1,FALSE)),"PostAlerta",IF(ISNUMBER(VLOOKUP(A2572,EXCL,1,FALSE)),"Excluida","no incluido")))</f>
        <v>no incluido</v>
      </c>
    </row>
    <row r="2573" ht="15.75" customHeight="1">
      <c r="L2573" s="12" t="str">
        <f>IF(ISNUMBER(VLOOKUP(A2573,PRE,1,FALSE)),"PreAlerta",IF(ISNUMBER(VLOOKUP(A2573,POST,1,FALSE)),"PostAlerta",IF(ISNUMBER(VLOOKUP(A2573,EXCL,1,FALSE)),"Excluida","no incluido")))</f>
        <v>no incluido</v>
      </c>
    </row>
    <row r="2574" ht="15.75" customHeight="1">
      <c r="L2574" s="12" t="str">
        <f>IF(ISNUMBER(VLOOKUP(A2574,PRE,1,FALSE)),"PreAlerta",IF(ISNUMBER(VLOOKUP(A2574,POST,1,FALSE)),"PostAlerta",IF(ISNUMBER(VLOOKUP(A2574,EXCL,1,FALSE)),"Excluida","no incluido")))</f>
        <v>no incluido</v>
      </c>
    </row>
    <row r="2575" ht="15.75" customHeight="1">
      <c r="L2575" s="12" t="str">
        <f>IF(ISNUMBER(VLOOKUP(A2575,PRE,1,FALSE)),"PreAlerta",IF(ISNUMBER(VLOOKUP(A2575,POST,1,FALSE)),"PostAlerta",IF(ISNUMBER(VLOOKUP(A2575,EXCL,1,FALSE)),"Excluida","no incluido")))</f>
        <v>no incluido</v>
      </c>
    </row>
    <row r="2576" ht="15.75" customHeight="1">
      <c r="L2576" s="12" t="str">
        <f>IF(ISNUMBER(VLOOKUP(A2576,PRE,1,FALSE)),"PreAlerta",IF(ISNUMBER(VLOOKUP(A2576,POST,1,FALSE)),"PostAlerta",IF(ISNUMBER(VLOOKUP(A2576,EXCL,1,FALSE)),"Excluida","no incluido")))</f>
        <v>no incluido</v>
      </c>
    </row>
    <row r="2577" ht="15.75" customHeight="1">
      <c r="L2577" s="12" t="str">
        <f>IF(ISNUMBER(VLOOKUP(A2577,PRE,1,FALSE)),"PreAlerta",IF(ISNUMBER(VLOOKUP(A2577,POST,1,FALSE)),"PostAlerta",IF(ISNUMBER(VLOOKUP(A2577,EXCL,1,FALSE)),"Excluida","no incluido")))</f>
        <v>no incluido</v>
      </c>
    </row>
    <row r="2578" ht="15.75" customHeight="1">
      <c r="L2578" s="12" t="str">
        <f>IF(ISNUMBER(VLOOKUP(A2578,PRE,1,FALSE)),"PreAlerta",IF(ISNUMBER(VLOOKUP(A2578,POST,1,FALSE)),"PostAlerta",IF(ISNUMBER(VLOOKUP(A2578,EXCL,1,FALSE)),"Excluida","no incluido")))</f>
        <v>no incluido</v>
      </c>
    </row>
    <row r="2579" ht="15.75" customHeight="1">
      <c r="L2579" s="12" t="str">
        <f>IF(ISNUMBER(VLOOKUP(A2579,PRE,1,FALSE)),"PreAlerta",IF(ISNUMBER(VLOOKUP(A2579,POST,1,FALSE)),"PostAlerta",IF(ISNUMBER(VLOOKUP(A2579,EXCL,1,FALSE)),"Excluida","no incluido")))</f>
        <v>no incluido</v>
      </c>
    </row>
    <row r="2580" ht="15.75" customHeight="1">
      <c r="L2580" s="12" t="str">
        <f>IF(ISNUMBER(VLOOKUP(A2580,PRE,1,FALSE)),"PreAlerta",IF(ISNUMBER(VLOOKUP(A2580,POST,1,FALSE)),"PostAlerta",IF(ISNUMBER(VLOOKUP(A2580,EXCL,1,FALSE)),"Excluida","no incluido")))</f>
        <v>no incluido</v>
      </c>
    </row>
    <row r="2581" ht="15.75" customHeight="1">
      <c r="L2581" s="12" t="str">
        <f>IF(ISNUMBER(VLOOKUP(A2581,PRE,1,FALSE)),"PreAlerta",IF(ISNUMBER(VLOOKUP(A2581,POST,1,FALSE)),"PostAlerta",IF(ISNUMBER(VLOOKUP(A2581,EXCL,1,FALSE)),"Excluida","no incluido")))</f>
        <v>no incluido</v>
      </c>
    </row>
    <row r="2582" ht="15.75" customHeight="1">
      <c r="L2582" s="12" t="str">
        <f>IF(ISNUMBER(VLOOKUP(A2582,PRE,1,FALSE)),"PreAlerta",IF(ISNUMBER(VLOOKUP(A2582,POST,1,FALSE)),"PostAlerta",IF(ISNUMBER(VLOOKUP(A2582,EXCL,1,FALSE)),"Excluida","no incluido")))</f>
        <v>no incluido</v>
      </c>
    </row>
    <row r="2583" ht="15.75" customHeight="1">
      <c r="L2583" s="12" t="str">
        <f>IF(ISNUMBER(VLOOKUP(A2583,PRE,1,FALSE)),"PreAlerta",IF(ISNUMBER(VLOOKUP(A2583,POST,1,FALSE)),"PostAlerta",IF(ISNUMBER(VLOOKUP(A2583,EXCL,1,FALSE)),"Excluida","no incluido")))</f>
        <v>no incluido</v>
      </c>
    </row>
    <row r="2584" ht="15.75" customHeight="1">
      <c r="L2584" s="12" t="str">
        <f>IF(ISNUMBER(VLOOKUP(A2584,PRE,1,FALSE)),"PreAlerta",IF(ISNUMBER(VLOOKUP(A2584,POST,1,FALSE)),"PostAlerta",IF(ISNUMBER(VLOOKUP(A2584,EXCL,1,FALSE)),"Excluida","no incluido")))</f>
        <v>no incluido</v>
      </c>
    </row>
    <row r="2585" ht="15.75" customHeight="1">
      <c r="L2585" s="12" t="str">
        <f>IF(ISNUMBER(VLOOKUP(A2585,PRE,1,FALSE)),"PreAlerta",IF(ISNUMBER(VLOOKUP(A2585,POST,1,FALSE)),"PostAlerta",IF(ISNUMBER(VLOOKUP(A2585,EXCL,1,FALSE)),"Excluida","no incluido")))</f>
        <v>no incluido</v>
      </c>
    </row>
    <row r="2586" ht="15.75" customHeight="1">
      <c r="L2586" s="12" t="str">
        <f>IF(ISNUMBER(VLOOKUP(A2586,PRE,1,FALSE)),"PreAlerta",IF(ISNUMBER(VLOOKUP(A2586,POST,1,FALSE)),"PostAlerta",IF(ISNUMBER(VLOOKUP(A2586,EXCL,1,FALSE)),"Excluida","no incluido")))</f>
        <v>no incluido</v>
      </c>
    </row>
    <row r="2587" ht="15.75" customHeight="1">
      <c r="L2587" s="12" t="str">
        <f>IF(ISNUMBER(VLOOKUP(A2587,PRE,1,FALSE)),"PreAlerta",IF(ISNUMBER(VLOOKUP(A2587,POST,1,FALSE)),"PostAlerta",IF(ISNUMBER(VLOOKUP(A2587,EXCL,1,FALSE)),"Excluida","no incluido")))</f>
        <v>no incluido</v>
      </c>
    </row>
    <row r="2588" ht="15.75" customHeight="1">
      <c r="L2588" s="12" t="str">
        <f>IF(ISNUMBER(VLOOKUP(A2588,PRE,1,FALSE)),"PreAlerta",IF(ISNUMBER(VLOOKUP(A2588,POST,1,FALSE)),"PostAlerta",IF(ISNUMBER(VLOOKUP(A2588,EXCL,1,FALSE)),"Excluida","no incluido")))</f>
        <v>no incluido</v>
      </c>
    </row>
    <row r="2589" ht="15.75" customHeight="1">
      <c r="L2589" s="12" t="str">
        <f>IF(ISNUMBER(VLOOKUP(A2589,PRE,1,FALSE)),"PreAlerta",IF(ISNUMBER(VLOOKUP(A2589,POST,1,FALSE)),"PostAlerta",IF(ISNUMBER(VLOOKUP(A2589,EXCL,1,FALSE)),"Excluida","no incluido")))</f>
        <v>no incluido</v>
      </c>
    </row>
    <row r="2590" ht="15.75" customHeight="1">
      <c r="L2590" s="12" t="str">
        <f>IF(ISNUMBER(VLOOKUP(A2590,PRE,1,FALSE)),"PreAlerta",IF(ISNUMBER(VLOOKUP(A2590,POST,1,FALSE)),"PostAlerta",IF(ISNUMBER(VLOOKUP(A2590,EXCL,1,FALSE)),"Excluida","no incluido")))</f>
        <v>no incluido</v>
      </c>
    </row>
    <row r="2591" ht="15.75" customHeight="1">
      <c r="L2591" s="12" t="str">
        <f>IF(ISNUMBER(VLOOKUP(A2591,PRE,1,FALSE)),"PreAlerta",IF(ISNUMBER(VLOOKUP(A2591,POST,1,FALSE)),"PostAlerta",IF(ISNUMBER(VLOOKUP(A2591,EXCL,1,FALSE)),"Excluida","no incluido")))</f>
        <v>no incluido</v>
      </c>
    </row>
    <row r="2592" ht="15.75" customHeight="1">
      <c r="L2592" s="12" t="str">
        <f>IF(ISNUMBER(VLOOKUP(A2592,PRE,1,FALSE)),"PreAlerta",IF(ISNUMBER(VLOOKUP(A2592,POST,1,FALSE)),"PostAlerta",IF(ISNUMBER(VLOOKUP(A2592,EXCL,1,FALSE)),"Excluida","no incluido")))</f>
        <v>no incluido</v>
      </c>
    </row>
    <row r="2593" ht="15.75" customHeight="1">
      <c r="L2593" s="12" t="str">
        <f>IF(ISNUMBER(VLOOKUP(A2593,PRE,1,FALSE)),"PreAlerta",IF(ISNUMBER(VLOOKUP(A2593,POST,1,FALSE)),"PostAlerta",IF(ISNUMBER(VLOOKUP(A2593,EXCL,1,FALSE)),"Excluida","no incluido")))</f>
        <v>no incluido</v>
      </c>
    </row>
    <row r="2594" ht="15.75" customHeight="1">
      <c r="L2594" s="12" t="str">
        <f>IF(ISNUMBER(VLOOKUP(A2594,PRE,1,FALSE)),"PreAlerta",IF(ISNUMBER(VLOOKUP(A2594,POST,1,FALSE)),"PostAlerta",IF(ISNUMBER(VLOOKUP(A2594,EXCL,1,FALSE)),"Excluida","no incluido")))</f>
        <v>no incluido</v>
      </c>
    </row>
    <row r="2595" ht="15.75" customHeight="1">
      <c r="L2595" s="12" t="str">
        <f>IF(ISNUMBER(VLOOKUP(A2595,PRE,1,FALSE)),"PreAlerta",IF(ISNUMBER(VLOOKUP(A2595,POST,1,FALSE)),"PostAlerta",IF(ISNUMBER(VLOOKUP(A2595,EXCL,1,FALSE)),"Excluida","no incluido")))</f>
        <v>no incluido</v>
      </c>
    </row>
    <row r="2596" ht="15.75" customHeight="1">
      <c r="L2596" s="12" t="str">
        <f>IF(ISNUMBER(VLOOKUP(A2596,PRE,1,FALSE)),"PreAlerta",IF(ISNUMBER(VLOOKUP(A2596,POST,1,FALSE)),"PostAlerta",IF(ISNUMBER(VLOOKUP(A2596,EXCL,1,FALSE)),"Excluida","no incluido")))</f>
        <v>no incluido</v>
      </c>
    </row>
    <row r="2597" ht="15.75" customHeight="1">
      <c r="L2597" s="12" t="str">
        <f>IF(ISNUMBER(VLOOKUP(A2597,PRE,1,FALSE)),"PreAlerta",IF(ISNUMBER(VLOOKUP(A2597,POST,1,FALSE)),"PostAlerta",IF(ISNUMBER(VLOOKUP(A2597,EXCL,1,FALSE)),"Excluida","no incluido")))</f>
        <v>no incluido</v>
      </c>
    </row>
    <row r="2598" ht="15.75" customHeight="1">
      <c r="L2598" s="12" t="str">
        <f>IF(ISNUMBER(VLOOKUP(A2598,PRE,1,FALSE)),"PreAlerta",IF(ISNUMBER(VLOOKUP(A2598,POST,1,FALSE)),"PostAlerta",IF(ISNUMBER(VLOOKUP(A2598,EXCL,1,FALSE)),"Excluida","no incluido")))</f>
        <v>no incluido</v>
      </c>
    </row>
    <row r="2599" ht="15.75" customHeight="1">
      <c r="L2599" s="12" t="str">
        <f>IF(ISNUMBER(VLOOKUP(A2599,PRE,1,FALSE)),"PreAlerta",IF(ISNUMBER(VLOOKUP(A2599,POST,1,FALSE)),"PostAlerta",IF(ISNUMBER(VLOOKUP(A2599,EXCL,1,FALSE)),"Excluida","no incluido")))</f>
        <v>no incluido</v>
      </c>
    </row>
    <row r="2600" ht="15.75" customHeight="1">
      <c r="L2600" s="12" t="str">
        <f>IF(ISNUMBER(VLOOKUP(A2600,PRE,1,FALSE)),"PreAlerta",IF(ISNUMBER(VLOOKUP(A2600,POST,1,FALSE)),"PostAlerta",IF(ISNUMBER(VLOOKUP(A2600,EXCL,1,FALSE)),"Excluida","no incluido")))</f>
        <v>no incluido</v>
      </c>
    </row>
    <row r="2601" ht="15.75" customHeight="1">
      <c r="L2601" s="12" t="str">
        <f>IF(ISNUMBER(VLOOKUP(A2601,PRE,1,FALSE)),"PreAlerta",IF(ISNUMBER(VLOOKUP(A2601,POST,1,FALSE)),"PostAlerta",IF(ISNUMBER(VLOOKUP(A2601,EXCL,1,FALSE)),"Excluida","no incluido")))</f>
        <v>no incluido</v>
      </c>
    </row>
    <row r="2602" ht="15.75" customHeight="1">
      <c r="L2602" s="12" t="str">
        <f>IF(ISNUMBER(VLOOKUP(A2602,PRE,1,FALSE)),"PreAlerta",IF(ISNUMBER(VLOOKUP(A2602,POST,1,FALSE)),"PostAlerta",IF(ISNUMBER(VLOOKUP(A2602,EXCL,1,FALSE)),"Excluida","no incluido")))</f>
        <v>no incluido</v>
      </c>
    </row>
    <row r="2603" ht="15.75" customHeight="1">
      <c r="L2603" s="12" t="str">
        <f>IF(ISNUMBER(VLOOKUP(A2603,PRE,1,FALSE)),"PreAlerta",IF(ISNUMBER(VLOOKUP(A2603,POST,1,FALSE)),"PostAlerta",IF(ISNUMBER(VLOOKUP(A2603,EXCL,1,FALSE)),"Excluida","no incluido")))</f>
        <v>no incluido</v>
      </c>
    </row>
    <row r="2604" ht="15.75" customHeight="1">
      <c r="L2604" s="12" t="str">
        <f>IF(ISNUMBER(VLOOKUP(A2604,PRE,1,FALSE)),"PreAlerta",IF(ISNUMBER(VLOOKUP(A2604,POST,1,FALSE)),"PostAlerta",IF(ISNUMBER(VLOOKUP(A2604,EXCL,1,FALSE)),"Excluida","no incluido")))</f>
        <v>no incluido</v>
      </c>
    </row>
    <row r="2605" ht="15.75" customHeight="1">
      <c r="L2605" s="12" t="str">
        <f>IF(ISNUMBER(VLOOKUP(A2605,PRE,1,FALSE)),"PreAlerta",IF(ISNUMBER(VLOOKUP(A2605,POST,1,FALSE)),"PostAlerta",IF(ISNUMBER(VLOOKUP(A2605,EXCL,1,FALSE)),"Excluida","no incluido")))</f>
        <v>no incluido</v>
      </c>
    </row>
    <row r="2606" ht="15.75" customHeight="1">
      <c r="L2606" s="12" t="str">
        <f>IF(ISNUMBER(VLOOKUP(A2606,PRE,1,FALSE)),"PreAlerta",IF(ISNUMBER(VLOOKUP(A2606,POST,1,FALSE)),"PostAlerta",IF(ISNUMBER(VLOOKUP(A2606,EXCL,1,FALSE)),"Excluida","no incluido")))</f>
        <v>no incluido</v>
      </c>
    </row>
    <row r="2607" ht="15.75" customHeight="1">
      <c r="L2607" s="12" t="str">
        <f>IF(ISNUMBER(VLOOKUP(A2607,PRE,1,FALSE)),"PreAlerta",IF(ISNUMBER(VLOOKUP(A2607,POST,1,FALSE)),"PostAlerta",IF(ISNUMBER(VLOOKUP(A2607,EXCL,1,FALSE)),"Excluida","no incluido")))</f>
        <v>no incluido</v>
      </c>
    </row>
    <row r="2608" ht="15.75" customHeight="1">
      <c r="L2608" s="12" t="str">
        <f>IF(ISNUMBER(VLOOKUP(A2608,PRE,1,FALSE)),"PreAlerta",IF(ISNUMBER(VLOOKUP(A2608,POST,1,FALSE)),"PostAlerta",IF(ISNUMBER(VLOOKUP(A2608,EXCL,1,FALSE)),"Excluida","no incluido")))</f>
        <v>no incluido</v>
      </c>
    </row>
    <row r="2609" ht="15.75" customHeight="1">
      <c r="L2609" s="12" t="str">
        <f>IF(ISNUMBER(VLOOKUP(A2609,PRE,1,FALSE)),"PreAlerta",IF(ISNUMBER(VLOOKUP(A2609,POST,1,FALSE)),"PostAlerta",IF(ISNUMBER(VLOOKUP(A2609,EXCL,1,FALSE)),"Excluida","no incluido")))</f>
        <v>no incluido</v>
      </c>
    </row>
    <row r="2610" ht="15.75" customHeight="1">
      <c r="L2610" s="12" t="str">
        <f>IF(ISNUMBER(VLOOKUP(A2610,PRE,1,FALSE)),"PreAlerta",IF(ISNUMBER(VLOOKUP(A2610,POST,1,FALSE)),"PostAlerta",IF(ISNUMBER(VLOOKUP(A2610,EXCL,1,FALSE)),"Excluida","no incluido")))</f>
        <v>no incluido</v>
      </c>
    </row>
    <row r="2611" ht="15.75" customHeight="1">
      <c r="L2611" s="12" t="str">
        <f>IF(ISNUMBER(VLOOKUP(A2611,PRE,1,FALSE)),"PreAlerta",IF(ISNUMBER(VLOOKUP(A2611,POST,1,FALSE)),"PostAlerta",IF(ISNUMBER(VLOOKUP(A2611,EXCL,1,FALSE)),"Excluida","no incluido")))</f>
        <v>no incluido</v>
      </c>
    </row>
    <row r="2612" ht="15.75" customHeight="1">
      <c r="L2612" s="12" t="str">
        <f>IF(ISNUMBER(VLOOKUP(A2612,PRE,1,FALSE)),"PreAlerta",IF(ISNUMBER(VLOOKUP(A2612,POST,1,FALSE)),"PostAlerta",IF(ISNUMBER(VLOOKUP(A2612,EXCL,1,FALSE)),"Excluida","no incluido")))</f>
        <v>no incluido</v>
      </c>
    </row>
    <row r="2613" ht="15.75" customHeight="1">
      <c r="L2613" s="12" t="str">
        <f>IF(ISNUMBER(VLOOKUP(A2613,PRE,1,FALSE)),"PreAlerta",IF(ISNUMBER(VLOOKUP(A2613,POST,1,FALSE)),"PostAlerta",IF(ISNUMBER(VLOOKUP(A2613,EXCL,1,FALSE)),"Excluida","no incluido")))</f>
        <v>no incluido</v>
      </c>
    </row>
    <row r="2614" ht="15.75" customHeight="1">
      <c r="L2614" s="12" t="str">
        <f>IF(ISNUMBER(VLOOKUP(A2614,PRE,1,FALSE)),"PreAlerta",IF(ISNUMBER(VLOOKUP(A2614,POST,1,FALSE)),"PostAlerta",IF(ISNUMBER(VLOOKUP(A2614,EXCL,1,FALSE)),"Excluida","no incluido")))</f>
        <v>no incluido</v>
      </c>
    </row>
    <row r="2615" ht="15.75" customHeight="1">
      <c r="L2615" s="12" t="str">
        <f>IF(ISNUMBER(VLOOKUP(A2615,PRE,1,FALSE)),"PreAlerta",IF(ISNUMBER(VLOOKUP(A2615,POST,1,FALSE)),"PostAlerta",IF(ISNUMBER(VLOOKUP(A2615,EXCL,1,FALSE)),"Excluida","no incluido")))</f>
        <v>no incluido</v>
      </c>
    </row>
    <row r="2616" ht="15.75" customHeight="1">
      <c r="L2616" s="12" t="str">
        <f>IF(ISNUMBER(VLOOKUP(A2616,PRE,1,FALSE)),"PreAlerta",IF(ISNUMBER(VLOOKUP(A2616,POST,1,FALSE)),"PostAlerta",IF(ISNUMBER(VLOOKUP(A2616,EXCL,1,FALSE)),"Excluida","no incluido")))</f>
        <v>no incluido</v>
      </c>
    </row>
    <row r="2617" ht="15.75" customHeight="1">
      <c r="L2617" s="12" t="str">
        <f>IF(ISNUMBER(VLOOKUP(A2617,PRE,1,FALSE)),"PreAlerta",IF(ISNUMBER(VLOOKUP(A2617,POST,1,FALSE)),"PostAlerta",IF(ISNUMBER(VLOOKUP(A2617,EXCL,1,FALSE)),"Excluida","no incluido")))</f>
        <v>no incluido</v>
      </c>
    </row>
    <row r="2618" ht="15.75" customHeight="1">
      <c r="L2618" s="12" t="str">
        <f>IF(ISNUMBER(VLOOKUP(A2618,PRE,1,FALSE)),"PreAlerta",IF(ISNUMBER(VLOOKUP(A2618,POST,1,FALSE)),"PostAlerta",IF(ISNUMBER(VLOOKUP(A2618,EXCL,1,FALSE)),"Excluida","no incluido")))</f>
        <v>no incluido</v>
      </c>
    </row>
    <row r="2619" ht="15.75" customHeight="1">
      <c r="L2619" s="12" t="str">
        <f>IF(ISNUMBER(VLOOKUP(A2619,PRE,1,FALSE)),"PreAlerta",IF(ISNUMBER(VLOOKUP(A2619,POST,1,FALSE)),"PostAlerta",IF(ISNUMBER(VLOOKUP(A2619,EXCL,1,FALSE)),"Excluida","no incluido")))</f>
        <v>no incluido</v>
      </c>
    </row>
    <row r="2620" ht="15.75" customHeight="1">
      <c r="L2620" s="12" t="str">
        <f>IF(ISNUMBER(VLOOKUP(A2620,PRE,1,FALSE)),"PreAlerta",IF(ISNUMBER(VLOOKUP(A2620,POST,1,FALSE)),"PostAlerta",IF(ISNUMBER(VLOOKUP(A2620,EXCL,1,FALSE)),"Excluida","no incluido")))</f>
        <v>no incluido</v>
      </c>
    </row>
    <row r="2621" ht="15.75" customHeight="1">
      <c r="L2621" s="12" t="str">
        <f>IF(ISNUMBER(VLOOKUP(A2621,PRE,1,FALSE)),"PreAlerta",IF(ISNUMBER(VLOOKUP(A2621,POST,1,FALSE)),"PostAlerta",IF(ISNUMBER(VLOOKUP(A2621,EXCL,1,FALSE)),"Excluida","no incluido")))</f>
        <v>no incluido</v>
      </c>
    </row>
    <row r="2622" ht="15.75" customHeight="1">
      <c r="L2622" s="12" t="str">
        <f>IF(ISNUMBER(VLOOKUP(A2622,PRE,1,FALSE)),"PreAlerta",IF(ISNUMBER(VLOOKUP(A2622,POST,1,FALSE)),"PostAlerta",IF(ISNUMBER(VLOOKUP(A2622,EXCL,1,FALSE)),"Excluida","no incluido")))</f>
        <v>no incluido</v>
      </c>
    </row>
    <row r="2623" ht="15.75" customHeight="1">
      <c r="L2623" s="12" t="str">
        <f>IF(ISNUMBER(VLOOKUP(A2623,PRE,1,FALSE)),"PreAlerta",IF(ISNUMBER(VLOOKUP(A2623,POST,1,FALSE)),"PostAlerta",IF(ISNUMBER(VLOOKUP(A2623,EXCL,1,FALSE)),"Excluida","no incluido")))</f>
        <v>no incluido</v>
      </c>
    </row>
    <row r="2624" ht="15.75" customHeight="1">
      <c r="L2624" s="12" t="str">
        <f>IF(ISNUMBER(VLOOKUP(A2624,PRE,1,FALSE)),"PreAlerta",IF(ISNUMBER(VLOOKUP(A2624,POST,1,FALSE)),"PostAlerta",IF(ISNUMBER(VLOOKUP(A2624,EXCL,1,FALSE)),"Excluida","no incluido")))</f>
        <v>no incluido</v>
      </c>
    </row>
    <row r="2625" ht="15.75" customHeight="1">
      <c r="L2625" s="12" t="str">
        <f>IF(ISNUMBER(VLOOKUP(A2625,PRE,1,FALSE)),"PreAlerta",IF(ISNUMBER(VLOOKUP(A2625,POST,1,FALSE)),"PostAlerta",IF(ISNUMBER(VLOOKUP(A2625,EXCL,1,FALSE)),"Excluida","no incluido")))</f>
        <v>no incluido</v>
      </c>
    </row>
    <row r="2626" ht="15.75" customHeight="1">
      <c r="L2626" s="12" t="str">
        <f>IF(ISNUMBER(VLOOKUP(A2626,PRE,1,FALSE)),"PreAlerta",IF(ISNUMBER(VLOOKUP(A2626,POST,1,FALSE)),"PostAlerta",IF(ISNUMBER(VLOOKUP(A2626,EXCL,1,FALSE)),"Excluida","no incluido")))</f>
        <v>no incluido</v>
      </c>
    </row>
    <row r="2627" ht="15.75" customHeight="1">
      <c r="L2627" s="12" t="str">
        <f>IF(ISNUMBER(VLOOKUP(A2627,PRE,1,FALSE)),"PreAlerta",IF(ISNUMBER(VLOOKUP(A2627,POST,1,FALSE)),"PostAlerta",IF(ISNUMBER(VLOOKUP(A2627,EXCL,1,FALSE)),"Excluida","no incluido")))</f>
        <v>no incluido</v>
      </c>
    </row>
    <row r="2628" ht="15.75" customHeight="1">
      <c r="L2628" s="12" t="str">
        <f>IF(ISNUMBER(VLOOKUP(A2628,PRE,1,FALSE)),"PreAlerta",IF(ISNUMBER(VLOOKUP(A2628,POST,1,FALSE)),"PostAlerta",IF(ISNUMBER(VLOOKUP(A2628,EXCL,1,FALSE)),"Excluida","no incluido")))</f>
        <v>no incluido</v>
      </c>
    </row>
    <row r="2629" ht="15.75" customHeight="1">
      <c r="L2629" s="12" t="str">
        <f>IF(ISNUMBER(VLOOKUP(A2629,PRE,1,FALSE)),"PreAlerta",IF(ISNUMBER(VLOOKUP(A2629,POST,1,FALSE)),"PostAlerta",IF(ISNUMBER(VLOOKUP(A2629,EXCL,1,FALSE)),"Excluida","no incluido")))</f>
        <v>no incluido</v>
      </c>
    </row>
    <row r="2630" ht="15.75" customHeight="1">
      <c r="L2630" s="12" t="str">
        <f>IF(ISNUMBER(VLOOKUP(A2630,PRE,1,FALSE)),"PreAlerta",IF(ISNUMBER(VLOOKUP(A2630,POST,1,FALSE)),"PostAlerta",IF(ISNUMBER(VLOOKUP(A2630,EXCL,1,FALSE)),"Excluida","no incluido")))</f>
        <v>no incluido</v>
      </c>
    </row>
    <row r="2631" ht="15.75" customHeight="1">
      <c r="L2631" s="12" t="str">
        <f>IF(ISNUMBER(VLOOKUP(A2631,PRE,1,FALSE)),"PreAlerta",IF(ISNUMBER(VLOOKUP(A2631,POST,1,FALSE)),"PostAlerta",IF(ISNUMBER(VLOOKUP(A2631,EXCL,1,FALSE)),"Excluida","no incluido")))</f>
        <v>no incluido</v>
      </c>
    </row>
    <row r="2632" ht="15.75" customHeight="1">
      <c r="L2632" s="12" t="str">
        <f>IF(ISNUMBER(VLOOKUP(A2632,PRE,1,FALSE)),"PreAlerta",IF(ISNUMBER(VLOOKUP(A2632,POST,1,FALSE)),"PostAlerta",IF(ISNUMBER(VLOOKUP(A2632,EXCL,1,FALSE)),"Excluida","no incluido")))</f>
        <v>no incluido</v>
      </c>
    </row>
    <row r="2633" ht="15.75" customHeight="1">
      <c r="L2633" s="12" t="str">
        <f>IF(ISNUMBER(VLOOKUP(A2633,PRE,1,FALSE)),"PreAlerta",IF(ISNUMBER(VLOOKUP(A2633,POST,1,FALSE)),"PostAlerta",IF(ISNUMBER(VLOOKUP(A2633,EXCL,1,FALSE)),"Excluida","no incluido")))</f>
        <v>no incluido</v>
      </c>
    </row>
    <row r="2634" ht="15.75" customHeight="1">
      <c r="L2634" s="12" t="str">
        <f>IF(ISNUMBER(VLOOKUP(A2634,PRE,1,FALSE)),"PreAlerta",IF(ISNUMBER(VLOOKUP(A2634,POST,1,FALSE)),"PostAlerta",IF(ISNUMBER(VLOOKUP(A2634,EXCL,1,FALSE)),"Excluida","no incluido")))</f>
        <v>no incluido</v>
      </c>
    </row>
    <row r="2635" ht="15.75" customHeight="1">
      <c r="L2635" s="12" t="str">
        <f>IF(ISNUMBER(VLOOKUP(A2635,PRE,1,FALSE)),"PreAlerta",IF(ISNUMBER(VLOOKUP(A2635,POST,1,FALSE)),"PostAlerta",IF(ISNUMBER(VLOOKUP(A2635,EXCL,1,FALSE)),"Excluida","no incluido")))</f>
        <v>no incluido</v>
      </c>
    </row>
    <row r="2636" ht="15.75" customHeight="1">
      <c r="L2636" s="12" t="str">
        <f>IF(ISNUMBER(VLOOKUP(A2636,PRE,1,FALSE)),"PreAlerta",IF(ISNUMBER(VLOOKUP(A2636,POST,1,FALSE)),"PostAlerta",IF(ISNUMBER(VLOOKUP(A2636,EXCL,1,FALSE)),"Excluida","no incluido")))</f>
        <v>no incluido</v>
      </c>
    </row>
    <row r="2637" ht="15.75" customHeight="1">
      <c r="L2637" s="12" t="str">
        <f>IF(ISNUMBER(VLOOKUP(A2637,PRE,1,FALSE)),"PreAlerta",IF(ISNUMBER(VLOOKUP(A2637,POST,1,FALSE)),"PostAlerta",IF(ISNUMBER(VLOOKUP(A2637,EXCL,1,FALSE)),"Excluida","no incluido")))</f>
        <v>no incluido</v>
      </c>
    </row>
    <row r="2638" ht="15.75" customHeight="1">
      <c r="L2638" s="12" t="str">
        <f>IF(ISNUMBER(VLOOKUP(A2638,PRE,1,FALSE)),"PreAlerta",IF(ISNUMBER(VLOOKUP(A2638,POST,1,FALSE)),"PostAlerta",IF(ISNUMBER(VLOOKUP(A2638,EXCL,1,FALSE)),"Excluida","no incluido")))</f>
        <v>no incluido</v>
      </c>
    </row>
    <row r="2639" ht="15.75" customHeight="1">
      <c r="L2639" s="12" t="str">
        <f>IF(ISNUMBER(VLOOKUP(A2639,PRE,1,FALSE)),"PreAlerta",IF(ISNUMBER(VLOOKUP(A2639,POST,1,FALSE)),"PostAlerta",IF(ISNUMBER(VLOOKUP(A2639,EXCL,1,FALSE)),"Excluida","no incluido")))</f>
        <v>no incluido</v>
      </c>
    </row>
    <row r="2640" ht="15.75" customHeight="1">
      <c r="L2640" s="12" t="str">
        <f>IF(ISNUMBER(VLOOKUP(A2640,PRE,1,FALSE)),"PreAlerta",IF(ISNUMBER(VLOOKUP(A2640,POST,1,FALSE)),"PostAlerta",IF(ISNUMBER(VLOOKUP(A2640,EXCL,1,FALSE)),"Excluida","no incluido")))</f>
        <v>no incluido</v>
      </c>
    </row>
    <row r="2641" ht="15.75" customHeight="1">
      <c r="L2641" s="12" t="str">
        <f>IF(ISNUMBER(VLOOKUP(A2641,PRE,1,FALSE)),"PreAlerta",IF(ISNUMBER(VLOOKUP(A2641,POST,1,FALSE)),"PostAlerta",IF(ISNUMBER(VLOOKUP(A2641,EXCL,1,FALSE)),"Excluida","no incluido")))</f>
        <v>no incluido</v>
      </c>
    </row>
    <row r="2642" ht="15.75" customHeight="1">
      <c r="L2642" s="12" t="str">
        <f>IF(ISNUMBER(VLOOKUP(A2642,PRE,1,FALSE)),"PreAlerta",IF(ISNUMBER(VLOOKUP(A2642,POST,1,FALSE)),"PostAlerta",IF(ISNUMBER(VLOOKUP(A2642,EXCL,1,FALSE)),"Excluida","no incluido")))</f>
        <v>no incluido</v>
      </c>
    </row>
    <row r="2643" ht="15.75" customHeight="1">
      <c r="L2643" s="12" t="str">
        <f>IF(ISNUMBER(VLOOKUP(A2643,PRE,1,FALSE)),"PreAlerta",IF(ISNUMBER(VLOOKUP(A2643,POST,1,FALSE)),"PostAlerta",IF(ISNUMBER(VLOOKUP(A2643,EXCL,1,FALSE)),"Excluida","no incluido")))</f>
        <v>no incluido</v>
      </c>
    </row>
    <row r="2644" ht="15.75" customHeight="1">
      <c r="L2644" s="12" t="str">
        <f>IF(ISNUMBER(VLOOKUP(A2644,PRE,1,FALSE)),"PreAlerta",IF(ISNUMBER(VLOOKUP(A2644,POST,1,FALSE)),"PostAlerta",IF(ISNUMBER(VLOOKUP(A2644,EXCL,1,FALSE)),"Excluida","no incluido")))</f>
        <v>no incluido</v>
      </c>
    </row>
    <row r="2645" ht="15.75" customHeight="1">
      <c r="L2645" s="12" t="str">
        <f>IF(ISNUMBER(VLOOKUP(A2645,PRE,1,FALSE)),"PreAlerta",IF(ISNUMBER(VLOOKUP(A2645,POST,1,FALSE)),"PostAlerta",IF(ISNUMBER(VLOOKUP(A2645,EXCL,1,FALSE)),"Excluida","no incluido")))</f>
        <v>no incluido</v>
      </c>
    </row>
    <row r="2646" ht="15.75" customHeight="1">
      <c r="L2646" s="12" t="str">
        <f>IF(ISNUMBER(VLOOKUP(A2646,PRE,1,FALSE)),"PreAlerta",IF(ISNUMBER(VLOOKUP(A2646,POST,1,FALSE)),"PostAlerta",IF(ISNUMBER(VLOOKUP(A2646,EXCL,1,FALSE)),"Excluida","no incluido")))</f>
        <v>no incluido</v>
      </c>
    </row>
    <row r="2647" ht="15.75" customHeight="1">
      <c r="L2647" s="12" t="str">
        <f>IF(ISNUMBER(VLOOKUP(A2647,PRE,1,FALSE)),"PreAlerta",IF(ISNUMBER(VLOOKUP(A2647,POST,1,FALSE)),"PostAlerta",IF(ISNUMBER(VLOOKUP(A2647,EXCL,1,FALSE)),"Excluida","no incluido")))</f>
        <v>no incluido</v>
      </c>
    </row>
    <row r="2648" ht="15.75" customHeight="1">
      <c r="L2648" s="12" t="str">
        <f>IF(ISNUMBER(VLOOKUP(A2648,PRE,1,FALSE)),"PreAlerta",IF(ISNUMBER(VLOOKUP(A2648,POST,1,FALSE)),"PostAlerta",IF(ISNUMBER(VLOOKUP(A2648,EXCL,1,FALSE)),"Excluida","no incluido")))</f>
        <v>no incluido</v>
      </c>
    </row>
    <row r="2649" ht="15.75" customHeight="1">
      <c r="L2649" s="12" t="str">
        <f>IF(ISNUMBER(VLOOKUP(A2649,PRE,1,FALSE)),"PreAlerta",IF(ISNUMBER(VLOOKUP(A2649,POST,1,FALSE)),"PostAlerta",IF(ISNUMBER(VLOOKUP(A2649,EXCL,1,FALSE)),"Excluida","no incluido")))</f>
        <v>no incluido</v>
      </c>
    </row>
    <row r="2650" ht="15.75" customHeight="1">
      <c r="L2650" s="12" t="str">
        <f>IF(ISNUMBER(VLOOKUP(A2650,PRE,1,FALSE)),"PreAlerta",IF(ISNUMBER(VLOOKUP(A2650,POST,1,FALSE)),"PostAlerta",IF(ISNUMBER(VLOOKUP(A2650,EXCL,1,FALSE)),"Excluida","no incluido")))</f>
        <v>no incluido</v>
      </c>
    </row>
    <row r="2651" ht="15.75" customHeight="1">
      <c r="L2651" s="12" t="str">
        <f>IF(ISNUMBER(VLOOKUP(A2651,PRE,1,FALSE)),"PreAlerta",IF(ISNUMBER(VLOOKUP(A2651,POST,1,FALSE)),"PostAlerta",IF(ISNUMBER(VLOOKUP(A2651,EXCL,1,FALSE)),"Excluida","no incluido")))</f>
        <v>no incluido</v>
      </c>
    </row>
    <row r="2652" ht="15.75" customHeight="1">
      <c r="L2652" s="12" t="str">
        <f>IF(ISNUMBER(VLOOKUP(A2652,PRE,1,FALSE)),"PreAlerta",IF(ISNUMBER(VLOOKUP(A2652,POST,1,FALSE)),"PostAlerta",IF(ISNUMBER(VLOOKUP(A2652,EXCL,1,FALSE)),"Excluida","no incluido")))</f>
        <v>no incluido</v>
      </c>
    </row>
    <row r="2653" ht="15.75" customHeight="1">
      <c r="L2653" s="12" t="str">
        <f>IF(ISNUMBER(VLOOKUP(A2653,PRE,1,FALSE)),"PreAlerta",IF(ISNUMBER(VLOOKUP(A2653,POST,1,FALSE)),"PostAlerta",IF(ISNUMBER(VLOOKUP(A2653,EXCL,1,FALSE)),"Excluida","no incluido")))</f>
        <v>no incluido</v>
      </c>
    </row>
    <row r="2654" ht="15.75" customHeight="1">
      <c r="L2654" s="12" t="str">
        <f>IF(ISNUMBER(VLOOKUP(A2654,PRE,1,FALSE)),"PreAlerta",IF(ISNUMBER(VLOOKUP(A2654,POST,1,FALSE)),"PostAlerta",IF(ISNUMBER(VLOOKUP(A2654,EXCL,1,FALSE)),"Excluida","no incluido")))</f>
        <v>no incluido</v>
      </c>
    </row>
    <row r="2655" ht="15.75" customHeight="1">
      <c r="L2655" s="12" t="str">
        <f>IF(ISNUMBER(VLOOKUP(A2655,PRE,1,FALSE)),"PreAlerta",IF(ISNUMBER(VLOOKUP(A2655,POST,1,FALSE)),"PostAlerta",IF(ISNUMBER(VLOOKUP(A2655,EXCL,1,FALSE)),"Excluida","no incluido")))</f>
        <v>no incluido</v>
      </c>
    </row>
    <row r="2656" ht="15.75" customHeight="1">
      <c r="L2656" s="12" t="str">
        <f>IF(ISNUMBER(VLOOKUP(A2656,PRE,1,FALSE)),"PreAlerta",IF(ISNUMBER(VLOOKUP(A2656,POST,1,FALSE)),"PostAlerta",IF(ISNUMBER(VLOOKUP(A2656,EXCL,1,FALSE)),"Excluida","no incluido")))</f>
        <v>no incluido</v>
      </c>
    </row>
    <row r="2657" ht="15.75" customHeight="1">
      <c r="L2657" s="12" t="str">
        <f>IF(ISNUMBER(VLOOKUP(A2657,PRE,1,FALSE)),"PreAlerta",IF(ISNUMBER(VLOOKUP(A2657,POST,1,FALSE)),"PostAlerta",IF(ISNUMBER(VLOOKUP(A2657,EXCL,1,FALSE)),"Excluida","no incluido")))</f>
        <v>no incluido</v>
      </c>
    </row>
    <row r="2658" ht="15.75" customHeight="1">
      <c r="L2658" s="12" t="str">
        <f>IF(ISNUMBER(VLOOKUP(A2658,PRE,1,FALSE)),"PreAlerta",IF(ISNUMBER(VLOOKUP(A2658,POST,1,FALSE)),"PostAlerta",IF(ISNUMBER(VLOOKUP(A2658,EXCL,1,FALSE)),"Excluida","no incluido")))</f>
        <v>no incluido</v>
      </c>
    </row>
    <row r="2659" ht="15.75" customHeight="1">
      <c r="L2659" s="12" t="str">
        <f>IF(ISNUMBER(VLOOKUP(A2659,PRE,1,FALSE)),"PreAlerta",IF(ISNUMBER(VLOOKUP(A2659,POST,1,FALSE)),"PostAlerta",IF(ISNUMBER(VLOOKUP(A2659,EXCL,1,FALSE)),"Excluida","no incluido")))</f>
        <v>no incluido</v>
      </c>
    </row>
    <row r="2660" ht="15.75" customHeight="1">
      <c r="L2660" s="12" t="str">
        <f>IF(ISNUMBER(VLOOKUP(A2660,PRE,1,FALSE)),"PreAlerta",IF(ISNUMBER(VLOOKUP(A2660,POST,1,FALSE)),"PostAlerta",IF(ISNUMBER(VLOOKUP(A2660,EXCL,1,FALSE)),"Excluida","no incluido")))</f>
        <v>no incluido</v>
      </c>
    </row>
    <row r="2661" ht="15.75" customHeight="1">
      <c r="L2661" s="12" t="str">
        <f>IF(ISNUMBER(VLOOKUP(A2661,PRE,1,FALSE)),"PreAlerta",IF(ISNUMBER(VLOOKUP(A2661,POST,1,FALSE)),"PostAlerta",IF(ISNUMBER(VLOOKUP(A2661,EXCL,1,FALSE)),"Excluida","no incluido")))</f>
        <v>no incluido</v>
      </c>
    </row>
    <row r="2662" ht="15.75" customHeight="1">
      <c r="L2662" s="12" t="str">
        <f>IF(ISNUMBER(VLOOKUP(A2662,PRE,1,FALSE)),"PreAlerta",IF(ISNUMBER(VLOOKUP(A2662,POST,1,FALSE)),"PostAlerta",IF(ISNUMBER(VLOOKUP(A2662,EXCL,1,FALSE)),"Excluida","no incluido")))</f>
        <v>no incluido</v>
      </c>
    </row>
    <row r="2663" ht="15.75" customHeight="1">
      <c r="L2663" s="12" t="str">
        <f>IF(ISNUMBER(VLOOKUP(A2663,PRE,1,FALSE)),"PreAlerta",IF(ISNUMBER(VLOOKUP(A2663,POST,1,FALSE)),"PostAlerta",IF(ISNUMBER(VLOOKUP(A2663,EXCL,1,FALSE)),"Excluida","no incluido")))</f>
        <v>no incluido</v>
      </c>
    </row>
    <row r="2664" ht="15.75" customHeight="1">
      <c r="L2664" s="12" t="str">
        <f>IF(ISNUMBER(VLOOKUP(A2664,PRE,1,FALSE)),"PreAlerta",IF(ISNUMBER(VLOOKUP(A2664,POST,1,FALSE)),"PostAlerta",IF(ISNUMBER(VLOOKUP(A2664,EXCL,1,FALSE)),"Excluida","no incluido")))</f>
        <v>no incluido</v>
      </c>
    </row>
    <row r="2665" ht="15.75" customHeight="1">
      <c r="L2665" s="12" t="str">
        <f>IF(ISNUMBER(VLOOKUP(A2665,PRE,1,FALSE)),"PreAlerta",IF(ISNUMBER(VLOOKUP(A2665,POST,1,FALSE)),"PostAlerta",IF(ISNUMBER(VLOOKUP(A2665,EXCL,1,FALSE)),"Excluida","no incluido")))</f>
        <v>no incluido</v>
      </c>
    </row>
    <row r="2666" ht="15.75" customHeight="1">
      <c r="L2666" s="12" t="str">
        <f>IF(ISNUMBER(VLOOKUP(A2666,PRE,1,FALSE)),"PreAlerta",IF(ISNUMBER(VLOOKUP(A2666,POST,1,FALSE)),"PostAlerta",IF(ISNUMBER(VLOOKUP(A2666,EXCL,1,FALSE)),"Excluida","no incluido")))</f>
        <v>no incluido</v>
      </c>
    </row>
    <row r="2667" ht="15.75" customHeight="1">
      <c r="L2667" s="12" t="str">
        <f>IF(ISNUMBER(VLOOKUP(A2667,PRE,1,FALSE)),"PreAlerta",IF(ISNUMBER(VLOOKUP(A2667,POST,1,FALSE)),"PostAlerta",IF(ISNUMBER(VLOOKUP(A2667,EXCL,1,FALSE)),"Excluida","no incluido")))</f>
        <v>no incluido</v>
      </c>
    </row>
    <row r="2668" ht="15.75" customHeight="1">
      <c r="L2668" s="12" t="str">
        <f>IF(ISNUMBER(VLOOKUP(A2668,PRE,1,FALSE)),"PreAlerta",IF(ISNUMBER(VLOOKUP(A2668,POST,1,FALSE)),"PostAlerta",IF(ISNUMBER(VLOOKUP(A2668,EXCL,1,FALSE)),"Excluida","no incluido")))</f>
        <v>no incluido</v>
      </c>
    </row>
    <row r="2669" ht="15.75" customHeight="1">
      <c r="L2669" s="12" t="str">
        <f>IF(ISNUMBER(VLOOKUP(A2669,PRE,1,FALSE)),"PreAlerta",IF(ISNUMBER(VLOOKUP(A2669,POST,1,FALSE)),"PostAlerta",IF(ISNUMBER(VLOOKUP(A2669,EXCL,1,FALSE)),"Excluida","no incluido")))</f>
        <v>no incluido</v>
      </c>
    </row>
    <row r="2670" ht="15.75" customHeight="1">
      <c r="L2670" s="12" t="str">
        <f>IF(ISNUMBER(VLOOKUP(A2670,PRE,1,FALSE)),"PreAlerta",IF(ISNUMBER(VLOOKUP(A2670,POST,1,FALSE)),"PostAlerta",IF(ISNUMBER(VLOOKUP(A2670,EXCL,1,FALSE)),"Excluida","no incluido")))</f>
        <v>no incluido</v>
      </c>
    </row>
    <row r="2671" ht="15.75" customHeight="1">
      <c r="L2671" s="12" t="str">
        <f>IF(ISNUMBER(VLOOKUP(A2671,PRE,1,FALSE)),"PreAlerta",IF(ISNUMBER(VLOOKUP(A2671,POST,1,FALSE)),"PostAlerta",IF(ISNUMBER(VLOOKUP(A2671,EXCL,1,FALSE)),"Excluida","no incluido")))</f>
        <v>no incluido</v>
      </c>
    </row>
    <row r="2672" ht="15.75" customHeight="1">
      <c r="L2672" s="12" t="str">
        <f>IF(ISNUMBER(VLOOKUP(A2672,PRE,1,FALSE)),"PreAlerta",IF(ISNUMBER(VLOOKUP(A2672,POST,1,FALSE)),"PostAlerta",IF(ISNUMBER(VLOOKUP(A2672,EXCL,1,FALSE)),"Excluida","no incluido")))</f>
        <v>no incluido</v>
      </c>
    </row>
    <row r="2673" ht="15.75" customHeight="1">
      <c r="L2673" s="12" t="str">
        <f>IF(ISNUMBER(VLOOKUP(A2673,PRE,1,FALSE)),"PreAlerta",IF(ISNUMBER(VLOOKUP(A2673,POST,1,FALSE)),"PostAlerta",IF(ISNUMBER(VLOOKUP(A2673,EXCL,1,FALSE)),"Excluida","no incluido")))</f>
        <v>no incluido</v>
      </c>
    </row>
    <row r="2674" ht="15.75" customHeight="1">
      <c r="L2674" s="12" t="str">
        <f>IF(ISNUMBER(VLOOKUP(A2674,PRE,1,FALSE)),"PreAlerta",IF(ISNUMBER(VLOOKUP(A2674,POST,1,FALSE)),"PostAlerta",IF(ISNUMBER(VLOOKUP(A2674,EXCL,1,FALSE)),"Excluida","no incluido")))</f>
        <v>no incluido</v>
      </c>
    </row>
    <row r="2675" ht="15.75" customHeight="1">
      <c r="L2675" s="12" t="str">
        <f>IF(ISNUMBER(VLOOKUP(A2675,PRE,1,FALSE)),"PreAlerta",IF(ISNUMBER(VLOOKUP(A2675,POST,1,FALSE)),"PostAlerta",IF(ISNUMBER(VLOOKUP(A2675,EXCL,1,FALSE)),"Excluida","no incluido")))</f>
        <v>no incluido</v>
      </c>
    </row>
    <row r="2676" ht="15.75" customHeight="1">
      <c r="L2676" s="12" t="str">
        <f>IF(ISNUMBER(VLOOKUP(A2676,PRE,1,FALSE)),"PreAlerta",IF(ISNUMBER(VLOOKUP(A2676,POST,1,FALSE)),"PostAlerta",IF(ISNUMBER(VLOOKUP(A2676,EXCL,1,FALSE)),"Excluida","no incluido")))</f>
        <v>no incluido</v>
      </c>
    </row>
    <row r="2677" ht="15.75" customHeight="1">
      <c r="L2677" s="12" t="str">
        <f>IF(ISNUMBER(VLOOKUP(A2677,PRE,1,FALSE)),"PreAlerta",IF(ISNUMBER(VLOOKUP(A2677,POST,1,FALSE)),"PostAlerta",IF(ISNUMBER(VLOOKUP(A2677,EXCL,1,FALSE)),"Excluida","no incluido")))</f>
        <v>no incluido</v>
      </c>
    </row>
    <row r="2678" ht="15.75" customHeight="1">
      <c r="L2678" s="12" t="str">
        <f>IF(ISNUMBER(VLOOKUP(A2678,PRE,1,FALSE)),"PreAlerta",IF(ISNUMBER(VLOOKUP(A2678,POST,1,FALSE)),"PostAlerta",IF(ISNUMBER(VLOOKUP(A2678,EXCL,1,FALSE)),"Excluida","no incluido")))</f>
        <v>no incluido</v>
      </c>
    </row>
    <row r="2679" ht="15.75" customHeight="1">
      <c r="L2679" s="12" t="str">
        <f>IF(ISNUMBER(VLOOKUP(A2679,PRE,1,FALSE)),"PreAlerta",IF(ISNUMBER(VLOOKUP(A2679,POST,1,FALSE)),"PostAlerta",IF(ISNUMBER(VLOOKUP(A2679,EXCL,1,FALSE)),"Excluida","no incluido")))</f>
        <v>no incluido</v>
      </c>
    </row>
    <row r="2680" ht="15.75" customHeight="1">
      <c r="L2680" s="12" t="str">
        <f>IF(ISNUMBER(VLOOKUP(A2680,PRE,1,FALSE)),"PreAlerta",IF(ISNUMBER(VLOOKUP(A2680,POST,1,FALSE)),"PostAlerta",IF(ISNUMBER(VLOOKUP(A2680,EXCL,1,FALSE)),"Excluida","no incluido")))</f>
        <v>no incluido</v>
      </c>
    </row>
    <row r="2681" ht="15.75" customHeight="1">
      <c r="L2681" s="12" t="str">
        <f>IF(ISNUMBER(VLOOKUP(A2681,PRE,1,FALSE)),"PreAlerta",IF(ISNUMBER(VLOOKUP(A2681,POST,1,FALSE)),"PostAlerta",IF(ISNUMBER(VLOOKUP(A2681,EXCL,1,FALSE)),"Excluida","no incluido")))</f>
        <v>no incluido</v>
      </c>
    </row>
    <row r="2682" ht="15.75" customHeight="1">
      <c r="L2682" s="12" t="str">
        <f>IF(ISNUMBER(VLOOKUP(A2682,PRE,1,FALSE)),"PreAlerta",IF(ISNUMBER(VLOOKUP(A2682,POST,1,FALSE)),"PostAlerta",IF(ISNUMBER(VLOOKUP(A2682,EXCL,1,FALSE)),"Excluida","no incluido")))</f>
        <v>no incluido</v>
      </c>
    </row>
    <row r="2683" ht="15.75" customHeight="1">
      <c r="L2683" s="12" t="str">
        <f>IF(ISNUMBER(VLOOKUP(A2683,PRE,1,FALSE)),"PreAlerta",IF(ISNUMBER(VLOOKUP(A2683,POST,1,FALSE)),"PostAlerta",IF(ISNUMBER(VLOOKUP(A2683,EXCL,1,FALSE)),"Excluida","no incluido")))</f>
        <v>no incluido</v>
      </c>
    </row>
    <row r="2684" ht="15.75" customHeight="1">
      <c r="L2684" s="12" t="str">
        <f>IF(ISNUMBER(VLOOKUP(A2684,PRE,1,FALSE)),"PreAlerta",IF(ISNUMBER(VLOOKUP(A2684,POST,1,FALSE)),"PostAlerta",IF(ISNUMBER(VLOOKUP(A2684,EXCL,1,FALSE)),"Excluida","no incluido")))</f>
        <v>no incluido</v>
      </c>
    </row>
    <row r="2685" ht="15.75" customHeight="1">
      <c r="L2685" s="12" t="str">
        <f>IF(ISNUMBER(VLOOKUP(A2685,PRE,1,FALSE)),"PreAlerta",IF(ISNUMBER(VLOOKUP(A2685,POST,1,FALSE)),"PostAlerta",IF(ISNUMBER(VLOOKUP(A2685,EXCL,1,FALSE)),"Excluida","no incluido")))</f>
        <v>no incluido</v>
      </c>
    </row>
    <row r="2686" ht="15.75" customHeight="1">
      <c r="L2686" s="12" t="str">
        <f>IF(ISNUMBER(VLOOKUP(A2686,PRE,1,FALSE)),"PreAlerta",IF(ISNUMBER(VLOOKUP(A2686,POST,1,FALSE)),"PostAlerta",IF(ISNUMBER(VLOOKUP(A2686,EXCL,1,FALSE)),"Excluida","no incluido")))</f>
        <v>no incluido</v>
      </c>
    </row>
    <row r="2687" ht="15.75" customHeight="1">
      <c r="L2687" s="12" t="str">
        <f>IF(ISNUMBER(VLOOKUP(A2687,PRE,1,FALSE)),"PreAlerta",IF(ISNUMBER(VLOOKUP(A2687,POST,1,FALSE)),"PostAlerta",IF(ISNUMBER(VLOOKUP(A2687,EXCL,1,FALSE)),"Excluida","no incluido")))</f>
        <v>no incluido</v>
      </c>
    </row>
    <row r="2688" ht="15.75" customHeight="1">
      <c r="L2688" s="12" t="str">
        <f>IF(ISNUMBER(VLOOKUP(A2688,PRE,1,FALSE)),"PreAlerta",IF(ISNUMBER(VLOOKUP(A2688,POST,1,FALSE)),"PostAlerta",IF(ISNUMBER(VLOOKUP(A2688,EXCL,1,FALSE)),"Excluida","no incluido")))</f>
        <v>no incluido</v>
      </c>
    </row>
    <row r="2689" ht="15.75" customHeight="1">
      <c r="L2689" s="12" t="str">
        <f>IF(ISNUMBER(VLOOKUP(A2689,PRE,1,FALSE)),"PreAlerta",IF(ISNUMBER(VLOOKUP(A2689,POST,1,FALSE)),"PostAlerta",IF(ISNUMBER(VLOOKUP(A2689,EXCL,1,FALSE)),"Excluida","no incluido")))</f>
        <v>no incluido</v>
      </c>
    </row>
    <row r="2690" ht="15.75" customHeight="1">
      <c r="L2690" s="12" t="str">
        <f>IF(ISNUMBER(VLOOKUP(A2690,PRE,1,FALSE)),"PreAlerta",IF(ISNUMBER(VLOOKUP(A2690,POST,1,FALSE)),"PostAlerta",IF(ISNUMBER(VLOOKUP(A2690,EXCL,1,FALSE)),"Excluida","no incluido")))</f>
        <v>no incluido</v>
      </c>
    </row>
    <row r="2691" ht="15.75" customHeight="1">
      <c r="L2691" s="12" t="str">
        <f>IF(ISNUMBER(VLOOKUP(A2691,PRE,1,FALSE)),"PreAlerta",IF(ISNUMBER(VLOOKUP(A2691,POST,1,FALSE)),"PostAlerta",IF(ISNUMBER(VLOOKUP(A2691,EXCL,1,FALSE)),"Excluida","no incluido")))</f>
        <v>no incluido</v>
      </c>
    </row>
    <row r="2692" ht="15.75" customHeight="1">
      <c r="L2692" s="12" t="str">
        <f>IF(ISNUMBER(VLOOKUP(A2692,PRE,1,FALSE)),"PreAlerta",IF(ISNUMBER(VLOOKUP(A2692,POST,1,FALSE)),"PostAlerta",IF(ISNUMBER(VLOOKUP(A2692,EXCL,1,FALSE)),"Excluida","no incluido")))</f>
        <v>no incluido</v>
      </c>
    </row>
    <row r="2693" ht="15.75" customHeight="1">
      <c r="L2693" s="12" t="str">
        <f>IF(ISNUMBER(VLOOKUP(A2693,PRE,1,FALSE)),"PreAlerta",IF(ISNUMBER(VLOOKUP(A2693,POST,1,FALSE)),"PostAlerta",IF(ISNUMBER(VLOOKUP(A2693,EXCL,1,FALSE)),"Excluida","no incluido")))</f>
        <v>no incluido</v>
      </c>
    </row>
    <row r="2694" ht="15.75" customHeight="1">
      <c r="L2694" s="12" t="str">
        <f>IF(ISNUMBER(VLOOKUP(A2694,PRE,1,FALSE)),"PreAlerta",IF(ISNUMBER(VLOOKUP(A2694,POST,1,FALSE)),"PostAlerta",IF(ISNUMBER(VLOOKUP(A2694,EXCL,1,FALSE)),"Excluida","no incluido")))</f>
        <v>no incluido</v>
      </c>
    </row>
    <row r="2695" ht="15.75" customHeight="1">
      <c r="L2695" s="12" t="str">
        <f>IF(ISNUMBER(VLOOKUP(A2695,PRE,1,FALSE)),"PreAlerta",IF(ISNUMBER(VLOOKUP(A2695,POST,1,FALSE)),"PostAlerta",IF(ISNUMBER(VLOOKUP(A2695,EXCL,1,FALSE)),"Excluida","no incluido")))</f>
        <v>no incluido</v>
      </c>
    </row>
    <row r="2696" ht="15.75" customHeight="1">
      <c r="L2696" s="12" t="str">
        <f>IF(ISNUMBER(VLOOKUP(A2696,PRE,1,FALSE)),"PreAlerta",IF(ISNUMBER(VLOOKUP(A2696,POST,1,FALSE)),"PostAlerta",IF(ISNUMBER(VLOOKUP(A2696,EXCL,1,FALSE)),"Excluida","no incluido")))</f>
        <v>no incluido</v>
      </c>
    </row>
    <row r="2697" ht="15.75" customHeight="1">
      <c r="L2697" s="12" t="str">
        <f>IF(ISNUMBER(VLOOKUP(A2697,PRE,1,FALSE)),"PreAlerta",IF(ISNUMBER(VLOOKUP(A2697,POST,1,FALSE)),"PostAlerta",IF(ISNUMBER(VLOOKUP(A2697,EXCL,1,FALSE)),"Excluida","no incluido")))</f>
        <v>no incluido</v>
      </c>
    </row>
    <row r="2698" ht="15.75" customHeight="1">
      <c r="L2698" s="12" t="str">
        <f>IF(ISNUMBER(VLOOKUP(A2698,PRE,1,FALSE)),"PreAlerta",IF(ISNUMBER(VLOOKUP(A2698,POST,1,FALSE)),"PostAlerta",IF(ISNUMBER(VLOOKUP(A2698,EXCL,1,FALSE)),"Excluida","no incluido")))</f>
        <v>no incluido</v>
      </c>
    </row>
    <row r="2699" ht="15.75" customHeight="1">
      <c r="L2699" s="12" t="str">
        <f>IF(ISNUMBER(VLOOKUP(A2699,PRE,1,FALSE)),"PreAlerta",IF(ISNUMBER(VLOOKUP(A2699,POST,1,FALSE)),"PostAlerta",IF(ISNUMBER(VLOOKUP(A2699,EXCL,1,FALSE)),"Excluida","no incluido")))</f>
        <v>no incluido</v>
      </c>
    </row>
    <row r="2700" ht="15.75" customHeight="1">
      <c r="L2700" s="12" t="str">
        <f>IF(ISNUMBER(VLOOKUP(A2700,PRE,1,FALSE)),"PreAlerta",IF(ISNUMBER(VLOOKUP(A2700,POST,1,FALSE)),"PostAlerta",IF(ISNUMBER(VLOOKUP(A2700,EXCL,1,FALSE)),"Excluida","no incluido")))</f>
        <v>no incluido</v>
      </c>
    </row>
    <row r="2701" ht="15.75" customHeight="1">
      <c r="L2701" s="12" t="str">
        <f>IF(ISNUMBER(VLOOKUP(A2701,PRE,1,FALSE)),"PreAlerta",IF(ISNUMBER(VLOOKUP(A2701,POST,1,FALSE)),"PostAlerta",IF(ISNUMBER(VLOOKUP(A2701,EXCL,1,FALSE)),"Excluida","no incluido")))</f>
        <v>no incluido</v>
      </c>
    </row>
    <row r="2702" ht="15.75" customHeight="1">
      <c r="L2702" s="12" t="str">
        <f>IF(ISNUMBER(VLOOKUP(A2702,PRE,1,FALSE)),"PreAlerta",IF(ISNUMBER(VLOOKUP(A2702,POST,1,FALSE)),"PostAlerta",IF(ISNUMBER(VLOOKUP(A2702,EXCL,1,FALSE)),"Excluida","no incluido")))</f>
        <v>no incluido</v>
      </c>
    </row>
    <row r="2703" ht="15.75" customHeight="1">
      <c r="L2703" s="12" t="str">
        <f>IF(ISNUMBER(VLOOKUP(A2703,PRE,1,FALSE)),"PreAlerta",IF(ISNUMBER(VLOOKUP(A2703,POST,1,FALSE)),"PostAlerta",IF(ISNUMBER(VLOOKUP(A2703,EXCL,1,FALSE)),"Excluida","no incluido")))</f>
        <v>no incluido</v>
      </c>
    </row>
    <row r="2704" ht="15.75" customHeight="1">
      <c r="L2704" s="12" t="str">
        <f>IF(ISNUMBER(VLOOKUP(A2704,PRE,1,FALSE)),"PreAlerta",IF(ISNUMBER(VLOOKUP(A2704,POST,1,FALSE)),"PostAlerta",IF(ISNUMBER(VLOOKUP(A2704,EXCL,1,FALSE)),"Excluida","no incluido")))</f>
        <v>no incluido</v>
      </c>
    </row>
    <row r="2705" ht="15.75" customHeight="1">
      <c r="L2705" s="12" t="str">
        <f>IF(ISNUMBER(VLOOKUP(A2705,PRE,1,FALSE)),"PreAlerta",IF(ISNUMBER(VLOOKUP(A2705,POST,1,FALSE)),"PostAlerta",IF(ISNUMBER(VLOOKUP(A2705,EXCL,1,FALSE)),"Excluida","no incluido")))</f>
        <v>no incluido</v>
      </c>
    </row>
    <row r="2706" ht="15.75" customHeight="1">
      <c r="L2706" s="12" t="str">
        <f>IF(ISNUMBER(VLOOKUP(A2706,PRE,1,FALSE)),"PreAlerta",IF(ISNUMBER(VLOOKUP(A2706,POST,1,FALSE)),"PostAlerta",IF(ISNUMBER(VLOOKUP(A2706,EXCL,1,FALSE)),"Excluida","no incluido")))</f>
        <v>no incluido</v>
      </c>
    </row>
    <row r="2707" ht="15.75" customHeight="1">
      <c r="L2707" s="12" t="str">
        <f>IF(ISNUMBER(VLOOKUP(A2707,PRE,1,FALSE)),"PreAlerta",IF(ISNUMBER(VLOOKUP(A2707,POST,1,FALSE)),"PostAlerta",IF(ISNUMBER(VLOOKUP(A2707,EXCL,1,FALSE)),"Excluida","no incluido")))</f>
        <v>no incluido</v>
      </c>
    </row>
    <row r="2708" ht="15.75" customHeight="1">
      <c r="L2708" s="12" t="str">
        <f>IF(ISNUMBER(VLOOKUP(A2708,PRE,1,FALSE)),"PreAlerta",IF(ISNUMBER(VLOOKUP(A2708,POST,1,FALSE)),"PostAlerta",IF(ISNUMBER(VLOOKUP(A2708,EXCL,1,FALSE)),"Excluida","no incluido")))</f>
        <v>no incluido</v>
      </c>
    </row>
    <row r="2709" ht="15.75" customHeight="1">
      <c r="L2709" s="12" t="str">
        <f>IF(ISNUMBER(VLOOKUP(A2709,PRE,1,FALSE)),"PreAlerta",IF(ISNUMBER(VLOOKUP(A2709,POST,1,FALSE)),"PostAlerta",IF(ISNUMBER(VLOOKUP(A2709,EXCL,1,FALSE)),"Excluida","no incluido")))</f>
        <v>no incluido</v>
      </c>
    </row>
    <row r="2710" ht="15.75" customHeight="1">
      <c r="L2710" s="12" t="str">
        <f>IF(ISNUMBER(VLOOKUP(A2710,PRE,1,FALSE)),"PreAlerta",IF(ISNUMBER(VLOOKUP(A2710,POST,1,FALSE)),"PostAlerta",IF(ISNUMBER(VLOOKUP(A2710,EXCL,1,FALSE)),"Excluida","no incluido")))</f>
        <v>no incluido</v>
      </c>
    </row>
    <row r="2711" ht="15.75" customHeight="1">
      <c r="L2711" s="12" t="str">
        <f>IF(ISNUMBER(VLOOKUP(A2711,PRE,1,FALSE)),"PreAlerta",IF(ISNUMBER(VLOOKUP(A2711,POST,1,FALSE)),"PostAlerta",IF(ISNUMBER(VLOOKUP(A2711,EXCL,1,FALSE)),"Excluida","no incluido")))</f>
        <v>no incluido</v>
      </c>
    </row>
    <row r="2712" ht="15.75" customHeight="1">
      <c r="L2712" s="12" t="str">
        <f>IF(ISNUMBER(VLOOKUP(A2712,PRE,1,FALSE)),"PreAlerta",IF(ISNUMBER(VLOOKUP(A2712,POST,1,FALSE)),"PostAlerta",IF(ISNUMBER(VLOOKUP(A2712,EXCL,1,FALSE)),"Excluida","no incluido")))</f>
        <v>no incluido</v>
      </c>
    </row>
    <row r="2713" ht="15.75" customHeight="1">
      <c r="L2713" s="12" t="str">
        <f>IF(ISNUMBER(VLOOKUP(A2713,PRE,1,FALSE)),"PreAlerta",IF(ISNUMBER(VLOOKUP(A2713,POST,1,FALSE)),"PostAlerta",IF(ISNUMBER(VLOOKUP(A2713,EXCL,1,FALSE)),"Excluida","no incluido")))</f>
        <v>no incluido</v>
      </c>
    </row>
    <row r="2714" ht="15.75" customHeight="1">
      <c r="L2714" s="12" t="str">
        <f>IF(ISNUMBER(VLOOKUP(A2714,PRE,1,FALSE)),"PreAlerta",IF(ISNUMBER(VLOOKUP(A2714,POST,1,FALSE)),"PostAlerta",IF(ISNUMBER(VLOOKUP(A2714,EXCL,1,FALSE)),"Excluida","no incluido")))</f>
        <v>no incluido</v>
      </c>
    </row>
    <row r="2715" ht="15.75" customHeight="1">
      <c r="L2715" s="12" t="str">
        <f>IF(ISNUMBER(VLOOKUP(A2715,PRE,1,FALSE)),"PreAlerta",IF(ISNUMBER(VLOOKUP(A2715,POST,1,FALSE)),"PostAlerta",IF(ISNUMBER(VLOOKUP(A2715,EXCL,1,FALSE)),"Excluida","no incluido")))</f>
        <v>no incluido</v>
      </c>
    </row>
    <row r="2716" ht="15.75" customHeight="1">
      <c r="L2716" s="12" t="str">
        <f>IF(ISNUMBER(VLOOKUP(A2716,PRE,1,FALSE)),"PreAlerta",IF(ISNUMBER(VLOOKUP(A2716,POST,1,FALSE)),"PostAlerta",IF(ISNUMBER(VLOOKUP(A2716,EXCL,1,FALSE)),"Excluida","no incluido")))</f>
        <v>no incluido</v>
      </c>
    </row>
    <row r="2717" ht="15.75" customHeight="1">
      <c r="L2717" s="12" t="str">
        <f>IF(ISNUMBER(VLOOKUP(A2717,PRE,1,FALSE)),"PreAlerta",IF(ISNUMBER(VLOOKUP(A2717,POST,1,FALSE)),"PostAlerta",IF(ISNUMBER(VLOOKUP(A2717,EXCL,1,FALSE)),"Excluida","no incluido")))</f>
        <v>no incluido</v>
      </c>
    </row>
    <row r="2718" ht="15.75" customHeight="1">
      <c r="L2718" s="12" t="str">
        <f>IF(ISNUMBER(VLOOKUP(A2718,PRE,1,FALSE)),"PreAlerta",IF(ISNUMBER(VLOOKUP(A2718,POST,1,FALSE)),"PostAlerta",IF(ISNUMBER(VLOOKUP(A2718,EXCL,1,FALSE)),"Excluida","no incluido")))</f>
        <v>no incluido</v>
      </c>
    </row>
    <row r="2719" ht="15.75" customHeight="1">
      <c r="L2719" s="12" t="str">
        <f>IF(ISNUMBER(VLOOKUP(A2719,PRE,1,FALSE)),"PreAlerta",IF(ISNUMBER(VLOOKUP(A2719,POST,1,FALSE)),"PostAlerta",IF(ISNUMBER(VLOOKUP(A2719,EXCL,1,FALSE)),"Excluida","no incluido")))</f>
        <v>no incluido</v>
      </c>
    </row>
    <row r="2720" ht="15.75" customHeight="1">
      <c r="L2720" s="12" t="str">
        <f>IF(ISNUMBER(VLOOKUP(A2720,PRE,1,FALSE)),"PreAlerta",IF(ISNUMBER(VLOOKUP(A2720,POST,1,FALSE)),"PostAlerta",IF(ISNUMBER(VLOOKUP(A2720,EXCL,1,FALSE)),"Excluida","no incluido")))</f>
        <v>no incluido</v>
      </c>
    </row>
    <row r="2721" ht="15.75" customHeight="1">
      <c r="L2721" s="12" t="str">
        <f>IF(ISNUMBER(VLOOKUP(A2721,PRE,1,FALSE)),"PreAlerta",IF(ISNUMBER(VLOOKUP(A2721,POST,1,FALSE)),"PostAlerta",IF(ISNUMBER(VLOOKUP(A2721,EXCL,1,FALSE)),"Excluida","no incluido")))</f>
        <v>no incluido</v>
      </c>
    </row>
    <row r="2722" ht="15.75" customHeight="1">
      <c r="L2722" s="12" t="str">
        <f>IF(ISNUMBER(VLOOKUP(A2722,PRE,1,FALSE)),"PreAlerta",IF(ISNUMBER(VLOOKUP(A2722,POST,1,FALSE)),"PostAlerta",IF(ISNUMBER(VLOOKUP(A2722,EXCL,1,FALSE)),"Excluida","no incluido")))</f>
        <v>no incluido</v>
      </c>
    </row>
    <row r="2723" ht="15.75" customHeight="1">
      <c r="L2723" s="12" t="str">
        <f>IF(ISNUMBER(VLOOKUP(A2723,PRE,1,FALSE)),"PreAlerta",IF(ISNUMBER(VLOOKUP(A2723,POST,1,FALSE)),"PostAlerta",IF(ISNUMBER(VLOOKUP(A2723,EXCL,1,FALSE)),"Excluida","no incluido")))</f>
        <v>no incluido</v>
      </c>
    </row>
    <row r="2724" ht="15.75" customHeight="1">
      <c r="L2724" s="12" t="str">
        <f>IF(ISNUMBER(VLOOKUP(A2724,PRE,1,FALSE)),"PreAlerta",IF(ISNUMBER(VLOOKUP(A2724,POST,1,FALSE)),"PostAlerta",IF(ISNUMBER(VLOOKUP(A2724,EXCL,1,FALSE)),"Excluida","no incluido")))</f>
        <v>no incluido</v>
      </c>
    </row>
    <row r="2725" ht="15.75" customHeight="1">
      <c r="L2725" s="12" t="str">
        <f>IF(ISNUMBER(VLOOKUP(A2725,PRE,1,FALSE)),"PreAlerta",IF(ISNUMBER(VLOOKUP(A2725,POST,1,FALSE)),"PostAlerta",IF(ISNUMBER(VLOOKUP(A2725,EXCL,1,FALSE)),"Excluida","no incluido")))</f>
        <v>no incluido</v>
      </c>
    </row>
    <row r="2726" ht="15.75" customHeight="1">
      <c r="L2726" s="12" t="str">
        <f>IF(ISNUMBER(VLOOKUP(A2726,PRE,1,FALSE)),"PreAlerta",IF(ISNUMBER(VLOOKUP(A2726,POST,1,FALSE)),"PostAlerta",IF(ISNUMBER(VLOOKUP(A2726,EXCL,1,FALSE)),"Excluida","no incluido")))</f>
        <v>no incluido</v>
      </c>
    </row>
    <row r="2727" ht="15.75" customHeight="1">
      <c r="L2727" s="12" t="str">
        <f>IF(ISNUMBER(VLOOKUP(A2727,PRE,1,FALSE)),"PreAlerta",IF(ISNUMBER(VLOOKUP(A2727,POST,1,FALSE)),"PostAlerta",IF(ISNUMBER(VLOOKUP(A2727,EXCL,1,FALSE)),"Excluida","no incluido")))</f>
        <v>no incluido</v>
      </c>
    </row>
    <row r="2728" ht="15.75" customHeight="1">
      <c r="L2728" s="12" t="str">
        <f>IF(ISNUMBER(VLOOKUP(A2728,PRE,1,FALSE)),"PreAlerta",IF(ISNUMBER(VLOOKUP(A2728,POST,1,FALSE)),"PostAlerta",IF(ISNUMBER(VLOOKUP(A2728,EXCL,1,FALSE)),"Excluida","no incluido")))</f>
        <v>no incluido</v>
      </c>
    </row>
    <row r="2729" ht="15.75" customHeight="1">
      <c r="L2729" s="12" t="str">
        <f>IF(ISNUMBER(VLOOKUP(A2729,PRE,1,FALSE)),"PreAlerta",IF(ISNUMBER(VLOOKUP(A2729,POST,1,FALSE)),"PostAlerta",IF(ISNUMBER(VLOOKUP(A2729,EXCL,1,FALSE)),"Excluida","no incluido")))</f>
        <v>no incluido</v>
      </c>
    </row>
    <row r="2730" ht="15.75" customHeight="1">
      <c r="L2730" s="12" t="str">
        <f>IF(ISNUMBER(VLOOKUP(A2730,PRE,1,FALSE)),"PreAlerta",IF(ISNUMBER(VLOOKUP(A2730,POST,1,FALSE)),"PostAlerta",IF(ISNUMBER(VLOOKUP(A2730,EXCL,1,FALSE)),"Excluida","no incluido")))</f>
        <v>no incluido</v>
      </c>
    </row>
    <row r="2731" ht="15.75" customHeight="1">
      <c r="L2731" s="12" t="str">
        <f>IF(ISNUMBER(VLOOKUP(A2731,PRE,1,FALSE)),"PreAlerta",IF(ISNUMBER(VLOOKUP(A2731,POST,1,FALSE)),"PostAlerta",IF(ISNUMBER(VLOOKUP(A2731,EXCL,1,FALSE)),"Excluida","no incluido")))</f>
        <v>no incluido</v>
      </c>
    </row>
    <row r="2732" ht="15.75" customHeight="1">
      <c r="L2732" s="12" t="str">
        <f>IF(ISNUMBER(VLOOKUP(A2732,PRE,1,FALSE)),"PreAlerta",IF(ISNUMBER(VLOOKUP(A2732,POST,1,FALSE)),"PostAlerta",IF(ISNUMBER(VLOOKUP(A2732,EXCL,1,FALSE)),"Excluida","no incluido")))</f>
        <v>no incluido</v>
      </c>
    </row>
    <row r="2733" ht="15.75" customHeight="1">
      <c r="L2733" s="12" t="str">
        <f>IF(ISNUMBER(VLOOKUP(A2733,PRE,1,FALSE)),"PreAlerta",IF(ISNUMBER(VLOOKUP(A2733,POST,1,FALSE)),"PostAlerta",IF(ISNUMBER(VLOOKUP(A2733,EXCL,1,FALSE)),"Excluida","no incluido")))</f>
        <v>no incluido</v>
      </c>
    </row>
    <row r="2734" ht="15.75" customHeight="1">
      <c r="L2734" s="12" t="str">
        <f>IF(ISNUMBER(VLOOKUP(A2734,PRE,1,FALSE)),"PreAlerta",IF(ISNUMBER(VLOOKUP(A2734,POST,1,FALSE)),"PostAlerta",IF(ISNUMBER(VLOOKUP(A2734,EXCL,1,FALSE)),"Excluida","no incluido")))</f>
        <v>no incluido</v>
      </c>
    </row>
    <row r="2735" ht="15.75" customHeight="1">
      <c r="L2735" s="12" t="str">
        <f>IF(ISNUMBER(VLOOKUP(A2735,PRE,1,FALSE)),"PreAlerta",IF(ISNUMBER(VLOOKUP(A2735,POST,1,FALSE)),"PostAlerta",IF(ISNUMBER(VLOOKUP(A2735,EXCL,1,FALSE)),"Excluida","no incluido")))</f>
        <v>no incluido</v>
      </c>
    </row>
    <row r="2736" ht="15.75" customHeight="1">
      <c r="L2736" s="12" t="str">
        <f>IF(ISNUMBER(VLOOKUP(A2736,PRE,1,FALSE)),"PreAlerta",IF(ISNUMBER(VLOOKUP(A2736,POST,1,FALSE)),"PostAlerta",IF(ISNUMBER(VLOOKUP(A2736,EXCL,1,FALSE)),"Excluida","no incluido")))</f>
        <v>no incluido</v>
      </c>
    </row>
    <row r="2737" ht="15.75" customHeight="1">
      <c r="L2737" s="12" t="str">
        <f>IF(ISNUMBER(VLOOKUP(A2737,PRE,1,FALSE)),"PreAlerta",IF(ISNUMBER(VLOOKUP(A2737,POST,1,FALSE)),"PostAlerta",IF(ISNUMBER(VLOOKUP(A2737,EXCL,1,FALSE)),"Excluida","no incluido")))</f>
        <v>no incluido</v>
      </c>
    </row>
    <row r="2738" ht="15.75" customHeight="1">
      <c r="L2738" s="12" t="str">
        <f>IF(ISNUMBER(VLOOKUP(A2738,PRE,1,FALSE)),"PreAlerta",IF(ISNUMBER(VLOOKUP(A2738,POST,1,FALSE)),"PostAlerta",IF(ISNUMBER(VLOOKUP(A2738,EXCL,1,FALSE)),"Excluida","no incluido")))</f>
        <v>no incluido</v>
      </c>
    </row>
    <row r="2739" ht="15.75" customHeight="1">
      <c r="L2739" s="12" t="str">
        <f>IF(ISNUMBER(VLOOKUP(A2739,PRE,1,FALSE)),"PreAlerta",IF(ISNUMBER(VLOOKUP(A2739,POST,1,FALSE)),"PostAlerta",IF(ISNUMBER(VLOOKUP(A2739,EXCL,1,FALSE)),"Excluida","no incluido")))</f>
        <v>no incluido</v>
      </c>
    </row>
    <row r="2740" ht="15.75" customHeight="1">
      <c r="L2740" s="12" t="str">
        <f>IF(ISNUMBER(VLOOKUP(A2740,PRE,1,FALSE)),"PreAlerta",IF(ISNUMBER(VLOOKUP(A2740,POST,1,FALSE)),"PostAlerta",IF(ISNUMBER(VLOOKUP(A2740,EXCL,1,FALSE)),"Excluida","no incluido")))</f>
        <v>no incluido</v>
      </c>
    </row>
    <row r="2741" ht="15.75" customHeight="1">
      <c r="L2741" s="12" t="str">
        <f>IF(ISNUMBER(VLOOKUP(A2741,PRE,1,FALSE)),"PreAlerta",IF(ISNUMBER(VLOOKUP(A2741,POST,1,FALSE)),"PostAlerta",IF(ISNUMBER(VLOOKUP(A2741,EXCL,1,FALSE)),"Excluida","no incluido")))</f>
        <v>no incluido</v>
      </c>
    </row>
    <row r="2742" ht="15.75" customHeight="1">
      <c r="L2742" s="12" t="str">
        <f>IF(ISNUMBER(VLOOKUP(A2742,PRE,1,FALSE)),"PreAlerta",IF(ISNUMBER(VLOOKUP(A2742,POST,1,FALSE)),"PostAlerta",IF(ISNUMBER(VLOOKUP(A2742,EXCL,1,FALSE)),"Excluida","no incluido")))</f>
        <v>no incluido</v>
      </c>
    </row>
    <row r="2743" ht="15.75" customHeight="1">
      <c r="L2743" s="12" t="str">
        <f>IF(ISNUMBER(VLOOKUP(A2743,PRE,1,FALSE)),"PreAlerta",IF(ISNUMBER(VLOOKUP(A2743,POST,1,FALSE)),"PostAlerta",IF(ISNUMBER(VLOOKUP(A2743,EXCL,1,FALSE)),"Excluida","no incluido")))</f>
        <v>no incluido</v>
      </c>
    </row>
    <row r="2744" ht="15.75" customHeight="1">
      <c r="L2744" s="12" t="str">
        <f>IF(ISNUMBER(VLOOKUP(A2744,PRE,1,FALSE)),"PreAlerta",IF(ISNUMBER(VLOOKUP(A2744,POST,1,FALSE)),"PostAlerta",IF(ISNUMBER(VLOOKUP(A2744,EXCL,1,FALSE)),"Excluida","no incluido")))</f>
        <v>no incluido</v>
      </c>
    </row>
    <row r="2745" ht="15.75" customHeight="1">
      <c r="L2745" s="12" t="str">
        <f>IF(ISNUMBER(VLOOKUP(A2745,PRE,1,FALSE)),"PreAlerta",IF(ISNUMBER(VLOOKUP(A2745,POST,1,FALSE)),"PostAlerta",IF(ISNUMBER(VLOOKUP(A2745,EXCL,1,FALSE)),"Excluida","no incluido")))</f>
        <v>no incluido</v>
      </c>
    </row>
    <row r="2746" ht="15.75" customHeight="1">
      <c r="L2746" s="12" t="str">
        <f>IF(ISNUMBER(VLOOKUP(A2746,PRE,1,FALSE)),"PreAlerta",IF(ISNUMBER(VLOOKUP(A2746,POST,1,FALSE)),"PostAlerta",IF(ISNUMBER(VLOOKUP(A2746,EXCL,1,FALSE)),"Excluida","no incluido")))</f>
        <v>no incluido</v>
      </c>
    </row>
    <row r="2747" ht="15.75" customHeight="1">
      <c r="L2747" s="12" t="str">
        <f>IF(ISNUMBER(VLOOKUP(A2747,PRE,1,FALSE)),"PreAlerta",IF(ISNUMBER(VLOOKUP(A2747,POST,1,FALSE)),"PostAlerta",IF(ISNUMBER(VLOOKUP(A2747,EXCL,1,FALSE)),"Excluida","no incluido")))</f>
        <v>no incluido</v>
      </c>
    </row>
    <row r="2748" ht="15.75" customHeight="1">
      <c r="L2748" s="12" t="str">
        <f>IF(ISNUMBER(VLOOKUP(A2748,PRE,1,FALSE)),"PreAlerta",IF(ISNUMBER(VLOOKUP(A2748,POST,1,FALSE)),"PostAlerta",IF(ISNUMBER(VLOOKUP(A2748,EXCL,1,FALSE)),"Excluida","no incluido")))</f>
        <v>no incluido</v>
      </c>
    </row>
    <row r="2749" ht="15.75" customHeight="1">
      <c r="L2749" s="12" t="str">
        <f>IF(ISNUMBER(VLOOKUP(A2749,PRE,1,FALSE)),"PreAlerta",IF(ISNUMBER(VLOOKUP(A2749,POST,1,FALSE)),"PostAlerta",IF(ISNUMBER(VLOOKUP(A2749,EXCL,1,FALSE)),"Excluida","no incluido")))</f>
        <v>no incluido</v>
      </c>
    </row>
    <row r="2750" ht="15.75" customHeight="1">
      <c r="L2750" s="12" t="str">
        <f>IF(ISNUMBER(VLOOKUP(A2750,PRE,1,FALSE)),"PreAlerta",IF(ISNUMBER(VLOOKUP(A2750,POST,1,FALSE)),"PostAlerta",IF(ISNUMBER(VLOOKUP(A2750,EXCL,1,FALSE)),"Excluida","no incluido")))</f>
        <v>no incluido</v>
      </c>
    </row>
    <row r="2751" ht="15.75" customHeight="1">
      <c r="L2751" s="12" t="str">
        <f>IF(ISNUMBER(VLOOKUP(A2751,PRE,1,FALSE)),"PreAlerta",IF(ISNUMBER(VLOOKUP(A2751,POST,1,FALSE)),"PostAlerta",IF(ISNUMBER(VLOOKUP(A2751,EXCL,1,FALSE)),"Excluida","no incluido")))</f>
        <v>no incluido</v>
      </c>
    </row>
    <row r="2752" ht="15.75" customHeight="1">
      <c r="L2752" s="12" t="str">
        <f>IF(ISNUMBER(VLOOKUP(A2752,PRE,1,FALSE)),"PreAlerta",IF(ISNUMBER(VLOOKUP(A2752,POST,1,FALSE)),"PostAlerta",IF(ISNUMBER(VLOOKUP(A2752,EXCL,1,FALSE)),"Excluida","no incluido")))</f>
        <v>no incluido</v>
      </c>
    </row>
    <row r="2753" ht="15.75" customHeight="1">
      <c r="L2753" s="12" t="str">
        <f>IF(ISNUMBER(VLOOKUP(A2753,PRE,1,FALSE)),"PreAlerta",IF(ISNUMBER(VLOOKUP(A2753,POST,1,FALSE)),"PostAlerta",IF(ISNUMBER(VLOOKUP(A2753,EXCL,1,FALSE)),"Excluida","no incluido")))</f>
        <v>no incluido</v>
      </c>
    </row>
    <row r="2754" ht="15.75" customHeight="1">
      <c r="L2754" s="12" t="str">
        <f>IF(ISNUMBER(VLOOKUP(A2754,PRE,1,FALSE)),"PreAlerta",IF(ISNUMBER(VLOOKUP(A2754,POST,1,FALSE)),"PostAlerta",IF(ISNUMBER(VLOOKUP(A2754,EXCL,1,FALSE)),"Excluida","no incluido")))</f>
        <v>no incluido</v>
      </c>
    </row>
    <row r="2755" ht="15.75" customHeight="1">
      <c r="L2755" s="12" t="str">
        <f>IF(ISNUMBER(VLOOKUP(A2755,PRE,1,FALSE)),"PreAlerta",IF(ISNUMBER(VLOOKUP(A2755,POST,1,FALSE)),"PostAlerta",IF(ISNUMBER(VLOOKUP(A2755,EXCL,1,FALSE)),"Excluida","no incluido")))</f>
        <v>no incluido</v>
      </c>
    </row>
    <row r="2756" ht="15.75" customHeight="1">
      <c r="L2756" s="12" t="str">
        <f>IF(ISNUMBER(VLOOKUP(A2756,PRE,1,FALSE)),"PreAlerta",IF(ISNUMBER(VLOOKUP(A2756,POST,1,FALSE)),"PostAlerta",IF(ISNUMBER(VLOOKUP(A2756,EXCL,1,FALSE)),"Excluida","no incluido")))</f>
        <v>no incluido</v>
      </c>
    </row>
    <row r="2757" ht="15.75" customHeight="1">
      <c r="L2757" s="12" t="str">
        <f>IF(ISNUMBER(VLOOKUP(A2757,PRE,1,FALSE)),"PreAlerta",IF(ISNUMBER(VLOOKUP(A2757,POST,1,FALSE)),"PostAlerta",IF(ISNUMBER(VLOOKUP(A2757,EXCL,1,FALSE)),"Excluida","no incluido")))</f>
        <v>no incluido</v>
      </c>
    </row>
    <row r="2758" ht="15.75" customHeight="1">
      <c r="L2758" s="12" t="str">
        <f>IF(ISNUMBER(VLOOKUP(A2758,PRE,1,FALSE)),"PreAlerta",IF(ISNUMBER(VLOOKUP(A2758,POST,1,FALSE)),"PostAlerta",IF(ISNUMBER(VLOOKUP(A2758,EXCL,1,FALSE)),"Excluida","no incluido")))</f>
        <v>no incluido</v>
      </c>
    </row>
    <row r="2759" ht="15.75" customHeight="1">
      <c r="L2759" s="12" t="str">
        <f>IF(ISNUMBER(VLOOKUP(A2759,PRE,1,FALSE)),"PreAlerta",IF(ISNUMBER(VLOOKUP(A2759,POST,1,FALSE)),"PostAlerta",IF(ISNUMBER(VLOOKUP(A2759,EXCL,1,FALSE)),"Excluida","no incluido")))</f>
        <v>no incluido</v>
      </c>
    </row>
    <row r="2760" ht="15.75" customHeight="1">
      <c r="L2760" s="12" t="str">
        <f>IF(ISNUMBER(VLOOKUP(A2760,PRE,1,FALSE)),"PreAlerta",IF(ISNUMBER(VLOOKUP(A2760,POST,1,FALSE)),"PostAlerta",IF(ISNUMBER(VLOOKUP(A2760,EXCL,1,FALSE)),"Excluida","no incluido")))</f>
        <v>no incluido</v>
      </c>
    </row>
    <row r="2761" ht="15.75" customHeight="1">
      <c r="L2761" s="12" t="str">
        <f>IF(ISNUMBER(VLOOKUP(A2761,PRE,1,FALSE)),"PreAlerta",IF(ISNUMBER(VLOOKUP(A2761,POST,1,FALSE)),"PostAlerta",IF(ISNUMBER(VLOOKUP(A2761,EXCL,1,FALSE)),"Excluida","no incluido")))</f>
        <v>no incluido</v>
      </c>
    </row>
    <row r="2762" ht="15.75" customHeight="1">
      <c r="L2762" s="12" t="str">
        <f>IF(ISNUMBER(VLOOKUP(A2762,PRE,1,FALSE)),"PreAlerta",IF(ISNUMBER(VLOOKUP(A2762,POST,1,FALSE)),"PostAlerta",IF(ISNUMBER(VLOOKUP(A2762,EXCL,1,FALSE)),"Excluida","no incluido")))</f>
        <v>no incluido</v>
      </c>
    </row>
    <row r="2763" ht="15.75" customHeight="1">
      <c r="L2763" s="12" t="str">
        <f>IF(ISNUMBER(VLOOKUP(A2763,PRE,1,FALSE)),"PreAlerta",IF(ISNUMBER(VLOOKUP(A2763,POST,1,FALSE)),"PostAlerta",IF(ISNUMBER(VLOOKUP(A2763,EXCL,1,FALSE)),"Excluida","no incluido")))</f>
        <v>no incluido</v>
      </c>
    </row>
    <row r="2764" ht="15.75" customHeight="1">
      <c r="L2764" s="12" t="str">
        <f>IF(ISNUMBER(VLOOKUP(A2764,PRE,1,FALSE)),"PreAlerta",IF(ISNUMBER(VLOOKUP(A2764,POST,1,FALSE)),"PostAlerta",IF(ISNUMBER(VLOOKUP(A2764,EXCL,1,FALSE)),"Excluida","no incluido")))</f>
        <v>no incluido</v>
      </c>
    </row>
    <row r="2765" ht="15.75" customHeight="1">
      <c r="L2765" s="12" t="str">
        <f>IF(ISNUMBER(VLOOKUP(A2765,PRE,1,FALSE)),"PreAlerta",IF(ISNUMBER(VLOOKUP(A2765,POST,1,FALSE)),"PostAlerta",IF(ISNUMBER(VLOOKUP(A2765,EXCL,1,FALSE)),"Excluida","no incluido")))</f>
        <v>no incluido</v>
      </c>
    </row>
    <row r="2766" ht="15.75" customHeight="1">
      <c r="L2766" s="12" t="str">
        <f>IF(ISNUMBER(VLOOKUP(A2766,PRE,1,FALSE)),"PreAlerta",IF(ISNUMBER(VLOOKUP(A2766,POST,1,FALSE)),"PostAlerta",IF(ISNUMBER(VLOOKUP(A2766,EXCL,1,FALSE)),"Excluida","no incluido")))</f>
        <v>no incluido</v>
      </c>
    </row>
    <row r="2767" ht="15.75" customHeight="1">
      <c r="L2767" s="12" t="str">
        <f>IF(ISNUMBER(VLOOKUP(A2767,PRE,1,FALSE)),"PreAlerta",IF(ISNUMBER(VLOOKUP(A2767,POST,1,FALSE)),"PostAlerta",IF(ISNUMBER(VLOOKUP(A2767,EXCL,1,FALSE)),"Excluida","no incluido")))</f>
        <v>no incluido</v>
      </c>
    </row>
    <row r="2768" ht="15.75" customHeight="1">
      <c r="L2768" s="12" t="str">
        <f>IF(ISNUMBER(VLOOKUP(A2768,PRE,1,FALSE)),"PreAlerta",IF(ISNUMBER(VLOOKUP(A2768,POST,1,FALSE)),"PostAlerta",IF(ISNUMBER(VLOOKUP(A2768,EXCL,1,FALSE)),"Excluida","no incluido")))</f>
        <v>no incluido</v>
      </c>
    </row>
    <row r="2769" ht="15.75" customHeight="1">
      <c r="L2769" s="12" t="str">
        <f>IF(ISNUMBER(VLOOKUP(A2769,PRE,1,FALSE)),"PreAlerta",IF(ISNUMBER(VLOOKUP(A2769,POST,1,FALSE)),"PostAlerta",IF(ISNUMBER(VLOOKUP(A2769,EXCL,1,FALSE)),"Excluida","no incluido")))</f>
        <v>no incluido</v>
      </c>
    </row>
    <row r="2770" ht="15.75" customHeight="1">
      <c r="L2770" s="12" t="str">
        <f>IF(ISNUMBER(VLOOKUP(A2770,PRE,1,FALSE)),"PreAlerta",IF(ISNUMBER(VLOOKUP(A2770,POST,1,FALSE)),"PostAlerta",IF(ISNUMBER(VLOOKUP(A2770,EXCL,1,FALSE)),"Excluida","no incluido")))</f>
        <v>no incluido</v>
      </c>
    </row>
    <row r="2771" ht="15.75" customHeight="1">
      <c r="L2771" s="12" t="str">
        <f>IF(ISNUMBER(VLOOKUP(A2771,PRE,1,FALSE)),"PreAlerta",IF(ISNUMBER(VLOOKUP(A2771,POST,1,FALSE)),"PostAlerta",IF(ISNUMBER(VLOOKUP(A2771,EXCL,1,FALSE)),"Excluida","no incluido")))</f>
        <v>no incluido</v>
      </c>
    </row>
    <row r="2772" ht="15.75" customHeight="1">
      <c r="L2772" s="12" t="str">
        <f>IF(ISNUMBER(VLOOKUP(A2772,PRE,1,FALSE)),"PreAlerta",IF(ISNUMBER(VLOOKUP(A2772,POST,1,FALSE)),"PostAlerta",IF(ISNUMBER(VLOOKUP(A2772,EXCL,1,FALSE)),"Excluida","no incluido")))</f>
        <v>no incluido</v>
      </c>
    </row>
    <row r="2773" ht="15.75" customHeight="1">
      <c r="L2773" s="12" t="str">
        <f>IF(ISNUMBER(VLOOKUP(A2773,PRE,1,FALSE)),"PreAlerta",IF(ISNUMBER(VLOOKUP(A2773,POST,1,FALSE)),"PostAlerta",IF(ISNUMBER(VLOOKUP(A2773,EXCL,1,FALSE)),"Excluida","no incluido")))</f>
        <v>no incluido</v>
      </c>
    </row>
    <row r="2774" ht="15.75" customHeight="1">
      <c r="L2774" s="12" t="str">
        <f>IF(ISNUMBER(VLOOKUP(A2774,PRE,1,FALSE)),"PreAlerta",IF(ISNUMBER(VLOOKUP(A2774,POST,1,FALSE)),"PostAlerta",IF(ISNUMBER(VLOOKUP(A2774,EXCL,1,FALSE)),"Excluida","no incluido")))</f>
        <v>no incluido</v>
      </c>
    </row>
    <row r="2775" ht="15.75" customHeight="1">
      <c r="L2775" s="12" t="str">
        <f>IF(ISNUMBER(VLOOKUP(A2775,PRE,1,FALSE)),"PreAlerta",IF(ISNUMBER(VLOOKUP(A2775,POST,1,FALSE)),"PostAlerta",IF(ISNUMBER(VLOOKUP(A2775,EXCL,1,FALSE)),"Excluida","no incluido")))</f>
        <v>no incluido</v>
      </c>
    </row>
    <row r="2776" ht="15.75" customHeight="1">
      <c r="L2776" s="12" t="str">
        <f>IF(ISNUMBER(VLOOKUP(A2776,PRE,1,FALSE)),"PreAlerta",IF(ISNUMBER(VLOOKUP(A2776,POST,1,FALSE)),"PostAlerta",IF(ISNUMBER(VLOOKUP(A2776,EXCL,1,FALSE)),"Excluida","no incluido")))</f>
        <v>no incluido</v>
      </c>
    </row>
    <row r="2777" ht="15.75" customHeight="1">
      <c r="L2777" s="12" t="str">
        <f>IF(ISNUMBER(VLOOKUP(A2777,PRE,1,FALSE)),"PreAlerta",IF(ISNUMBER(VLOOKUP(A2777,POST,1,FALSE)),"PostAlerta",IF(ISNUMBER(VLOOKUP(A2777,EXCL,1,FALSE)),"Excluida","no incluido")))</f>
        <v>no incluido</v>
      </c>
    </row>
    <row r="2778" ht="15.75" customHeight="1">
      <c r="L2778" s="12" t="str">
        <f>IF(ISNUMBER(VLOOKUP(A2778,PRE,1,FALSE)),"PreAlerta",IF(ISNUMBER(VLOOKUP(A2778,POST,1,FALSE)),"PostAlerta",IF(ISNUMBER(VLOOKUP(A2778,EXCL,1,FALSE)),"Excluida","no incluido")))</f>
        <v>no incluido</v>
      </c>
    </row>
    <row r="2779" ht="15.75" customHeight="1">
      <c r="L2779" s="12" t="str">
        <f>IF(ISNUMBER(VLOOKUP(A2779,PRE,1,FALSE)),"PreAlerta",IF(ISNUMBER(VLOOKUP(A2779,POST,1,FALSE)),"PostAlerta",IF(ISNUMBER(VLOOKUP(A2779,EXCL,1,FALSE)),"Excluida","no incluido")))</f>
        <v>no incluido</v>
      </c>
    </row>
    <row r="2780" ht="15.75" customHeight="1">
      <c r="L2780" s="12" t="str">
        <f>IF(ISNUMBER(VLOOKUP(A2780,PRE,1,FALSE)),"PreAlerta",IF(ISNUMBER(VLOOKUP(A2780,POST,1,FALSE)),"PostAlerta",IF(ISNUMBER(VLOOKUP(A2780,EXCL,1,FALSE)),"Excluida","no incluido")))</f>
        <v>no incluido</v>
      </c>
    </row>
    <row r="2781" ht="15.75" customHeight="1">
      <c r="L2781" s="12" t="str">
        <f>IF(ISNUMBER(VLOOKUP(A2781,PRE,1,FALSE)),"PreAlerta",IF(ISNUMBER(VLOOKUP(A2781,POST,1,FALSE)),"PostAlerta",IF(ISNUMBER(VLOOKUP(A2781,EXCL,1,FALSE)),"Excluida","no incluido")))</f>
        <v>no incluido</v>
      </c>
    </row>
    <row r="2782" ht="15.75" customHeight="1">
      <c r="L2782" s="12" t="str">
        <f>IF(ISNUMBER(VLOOKUP(A2782,PRE,1,FALSE)),"PreAlerta",IF(ISNUMBER(VLOOKUP(A2782,POST,1,FALSE)),"PostAlerta",IF(ISNUMBER(VLOOKUP(A2782,EXCL,1,FALSE)),"Excluida","no incluido")))</f>
        <v>no incluido</v>
      </c>
    </row>
    <row r="2783" ht="15.75" customHeight="1">
      <c r="L2783" s="12" t="str">
        <f>IF(ISNUMBER(VLOOKUP(A2783,PRE,1,FALSE)),"PreAlerta",IF(ISNUMBER(VLOOKUP(A2783,POST,1,FALSE)),"PostAlerta",IF(ISNUMBER(VLOOKUP(A2783,EXCL,1,FALSE)),"Excluida","no incluido")))</f>
        <v>no incluido</v>
      </c>
    </row>
    <row r="2784" ht="15.75" customHeight="1">
      <c r="L2784" s="12" t="str">
        <f>IF(ISNUMBER(VLOOKUP(A2784,PRE,1,FALSE)),"PreAlerta",IF(ISNUMBER(VLOOKUP(A2784,POST,1,FALSE)),"PostAlerta",IF(ISNUMBER(VLOOKUP(A2784,EXCL,1,FALSE)),"Excluida","no incluido")))</f>
        <v>no incluido</v>
      </c>
    </row>
    <row r="2785" ht="15.75" customHeight="1">
      <c r="L2785" s="12" t="str">
        <f>IF(ISNUMBER(VLOOKUP(A2785,PRE,1,FALSE)),"PreAlerta",IF(ISNUMBER(VLOOKUP(A2785,POST,1,FALSE)),"PostAlerta",IF(ISNUMBER(VLOOKUP(A2785,EXCL,1,FALSE)),"Excluida","no incluido")))</f>
        <v>no incluido</v>
      </c>
    </row>
    <row r="2786" ht="15.75" customHeight="1">
      <c r="L2786" s="12" t="str">
        <f>IF(ISNUMBER(VLOOKUP(A2786,PRE,1,FALSE)),"PreAlerta",IF(ISNUMBER(VLOOKUP(A2786,POST,1,FALSE)),"PostAlerta",IF(ISNUMBER(VLOOKUP(A2786,EXCL,1,FALSE)),"Excluida","no incluido")))</f>
        <v>no incluido</v>
      </c>
    </row>
    <row r="2787" ht="15.75" customHeight="1">
      <c r="L2787" s="12" t="str">
        <f>IF(ISNUMBER(VLOOKUP(A2787,PRE,1,FALSE)),"PreAlerta",IF(ISNUMBER(VLOOKUP(A2787,POST,1,FALSE)),"PostAlerta",IF(ISNUMBER(VLOOKUP(A2787,EXCL,1,FALSE)),"Excluida","no incluido")))</f>
        <v>no incluido</v>
      </c>
    </row>
    <row r="2788" ht="15.75" customHeight="1">
      <c r="L2788" s="12" t="str">
        <f>IF(ISNUMBER(VLOOKUP(A2788,PRE,1,FALSE)),"PreAlerta",IF(ISNUMBER(VLOOKUP(A2788,POST,1,FALSE)),"PostAlerta",IF(ISNUMBER(VLOOKUP(A2788,EXCL,1,FALSE)),"Excluida","no incluido")))</f>
        <v>no incluido</v>
      </c>
    </row>
    <row r="2789" ht="15.75" customHeight="1">
      <c r="L2789" s="12" t="str">
        <f>IF(ISNUMBER(VLOOKUP(A2789,PRE,1,FALSE)),"PreAlerta",IF(ISNUMBER(VLOOKUP(A2789,POST,1,FALSE)),"PostAlerta",IF(ISNUMBER(VLOOKUP(A2789,EXCL,1,FALSE)),"Excluida","no incluido")))</f>
        <v>no incluido</v>
      </c>
    </row>
    <row r="2790" ht="15.75" customHeight="1">
      <c r="L2790" s="12" t="str">
        <f>IF(ISNUMBER(VLOOKUP(A2790,PRE,1,FALSE)),"PreAlerta",IF(ISNUMBER(VLOOKUP(A2790,POST,1,FALSE)),"PostAlerta",IF(ISNUMBER(VLOOKUP(A2790,EXCL,1,FALSE)),"Excluida","no incluido")))</f>
        <v>no incluido</v>
      </c>
    </row>
    <row r="2791" ht="15.75" customHeight="1">
      <c r="L2791" s="12" t="str">
        <f>IF(ISNUMBER(VLOOKUP(A2791,PRE,1,FALSE)),"PreAlerta",IF(ISNUMBER(VLOOKUP(A2791,POST,1,FALSE)),"PostAlerta",IF(ISNUMBER(VLOOKUP(A2791,EXCL,1,FALSE)),"Excluida","no incluido")))</f>
        <v>no incluido</v>
      </c>
    </row>
    <row r="2792" ht="15.75" customHeight="1">
      <c r="L2792" s="12" t="str">
        <f>IF(ISNUMBER(VLOOKUP(A2792,PRE,1,FALSE)),"PreAlerta",IF(ISNUMBER(VLOOKUP(A2792,POST,1,FALSE)),"PostAlerta",IF(ISNUMBER(VLOOKUP(A2792,EXCL,1,FALSE)),"Excluida","no incluido")))</f>
        <v>no incluido</v>
      </c>
    </row>
    <row r="2793" ht="15.75" customHeight="1">
      <c r="L2793" s="12" t="str">
        <f>IF(ISNUMBER(VLOOKUP(A2793,PRE,1,FALSE)),"PreAlerta",IF(ISNUMBER(VLOOKUP(A2793,POST,1,FALSE)),"PostAlerta",IF(ISNUMBER(VLOOKUP(A2793,EXCL,1,FALSE)),"Excluida","no incluido")))</f>
        <v>no incluido</v>
      </c>
    </row>
    <row r="2794" ht="15.75" customHeight="1">
      <c r="L2794" s="12" t="str">
        <f>IF(ISNUMBER(VLOOKUP(A2794,PRE,1,FALSE)),"PreAlerta",IF(ISNUMBER(VLOOKUP(A2794,POST,1,FALSE)),"PostAlerta",IF(ISNUMBER(VLOOKUP(A2794,EXCL,1,FALSE)),"Excluida","no incluido")))</f>
        <v>no incluido</v>
      </c>
    </row>
    <row r="2795" ht="15.75" customHeight="1">
      <c r="L2795" s="12" t="str">
        <f>IF(ISNUMBER(VLOOKUP(A2795,PRE,1,FALSE)),"PreAlerta",IF(ISNUMBER(VLOOKUP(A2795,POST,1,FALSE)),"PostAlerta",IF(ISNUMBER(VLOOKUP(A2795,EXCL,1,FALSE)),"Excluida","no incluido")))</f>
        <v>no incluido</v>
      </c>
    </row>
    <row r="2796" ht="15.75" customHeight="1">
      <c r="L2796" s="12" t="str">
        <f>IF(ISNUMBER(VLOOKUP(A2796,PRE,1,FALSE)),"PreAlerta",IF(ISNUMBER(VLOOKUP(A2796,POST,1,FALSE)),"PostAlerta",IF(ISNUMBER(VLOOKUP(A2796,EXCL,1,FALSE)),"Excluida","no incluido")))</f>
        <v>no incluido</v>
      </c>
    </row>
    <row r="2797" ht="15.75" customHeight="1">
      <c r="L2797" s="12" t="str">
        <f>IF(ISNUMBER(VLOOKUP(A2797,PRE,1,FALSE)),"PreAlerta",IF(ISNUMBER(VLOOKUP(A2797,POST,1,FALSE)),"PostAlerta",IF(ISNUMBER(VLOOKUP(A2797,EXCL,1,FALSE)),"Excluida","no incluido")))</f>
        <v>no incluido</v>
      </c>
    </row>
    <row r="2798" ht="15.75" customHeight="1">
      <c r="L2798" s="12" t="str">
        <f>IF(ISNUMBER(VLOOKUP(A2798,PRE,1,FALSE)),"PreAlerta",IF(ISNUMBER(VLOOKUP(A2798,POST,1,FALSE)),"PostAlerta",IF(ISNUMBER(VLOOKUP(A2798,EXCL,1,FALSE)),"Excluida","no incluido")))</f>
        <v>no incluido</v>
      </c>
    </row>
    <row r="2799" ht="15.75" customHeight="1">
      <c r="L2799" s="12" t="str">
        <f>IF(ISNUMBER(VLOOKUP(A2799,PRE,1,FALSE)),"PreAlerta",IF(ISNUMBER(VLOOKUP(A2799,POST,1,FALSE)),"PostAlerta",IF(ISNUMBER(VLOOKUP(A2799,EXCL,1,FALSE)),"Excluida","no incluido")))</f>
        <v>no incluido</v>
      </c>
    </row>
    <row r="2800" ht="15.75" customHeight="1">
      <c r="L2800" s="12" t="str">
        <f>IF(ISNUMBER(VLOOKUP(A2800,PRE,1,FALSE)),"PreAlerta",IF(ISNUMBER(VLOOKUP(A2800,POST,1,FALSE)),"PostAlerta",IF(ISNUMBER(VLOOKUP(A2800,EXCL,1,FALSE)),"Excluida","no incluido")))</f>
        <v>no incluido</v>
      </c>
    </row>
    <row r="2801" ht="15.75" customHeight="1">
      <c r="L2801" s="12" t="str">
        <f>IF(ISNUMBER(VLOOKUP(A2801,PRE,1,FALSE)),"PreAlerta",IF(ISNUMBER(VLOOKUP(A2801,POST,1,FALSE)),"PostAlerta",IF(ISNUMBER(VLOOKUP(A2801,EXCL,1,FALSE)),"Excluida","no incluido")))</f>
        <v>no incluido</v>
      </c>
    </row>
    <row r="2802" ht="15.75" customHeight="1">
      <c r="L2802" s="12" t="str">
        <f>IF(ISNUMBER(VLOOKUP(A2802,PRE,1,FALSE)),"PreAlerta",IF(ISNUMBER(VLOOKUP(A2802,POST,1,FALSE)),"PostAlerta",IF(ISNUMBER(VLOOKUP(A2802,EXCL,1,FALSE)),"Excluida","no incluido")))</f>
        <v>no incluido</v>
      </c>
    </row>
    <row r="2803" ht="15.75" customHeight="1">
      <c r="L2803" s="12" t="str">
        <f>IF(ISNUMBER(VLOOKUP(A2803,PRE,1,FALSE)),"PreAlerta",IF(ISNUMBER(VLOOKUP(A2803,POST,1,FALSE)),"PostAlerta",IF(ISNUMBER(VLOOKUP(A2803,EXCL,1,FALSE)),"Excluida","no incluido")))</f>
        <v>no incluido</v>
      </c>
    </row>
    <row r="2804" ht="15.75" customHeight="1">
      <c r="L2804" s="12" t="str">
        <f>IF(ISNUMBER(VLOOKUP(A2804,PRE,1,FALSE)),"PreAlerta",IF(ISNUMBER(VLOOKUP(A2804,POST,1,FALSE)),"PostAlerta",IF(ISNUMBER(VLOOKUP(A2804,EXCL,1,FALSE)),"Excluida","no incluido")))</f>
        <v>no incluido</v>
      </c>
    </row>
    <row r="2805" ht="15.75" customHeight="1">
      <c r="L2805" s="12" t="str">
        <f>IF(ISNUMBER(VLOOKUP(A2805,PRE,1,FALSE)),"PreAlerta",IF(ISNUMBER(VLOOKUP(A2805,POST,1,FALSE)),"PostAlerta",IF(ISNUMBER(VLOOKUP(A2805,EXCL,1,FALSE)),"Excluida","no incluido")))</f>
        <v>no incluido</v>
      </c>
    </row>
    <row r="2806" ht="15.75" customHeight="1">
      <c r="L2806" s="12" t="str">
        <f>IF(ISNUMBER(VLOOKUP(A2806,PRE,1,FALSE)),"PreAlerta",IF(ISNUMBER(VLOOKUP(A2806,POST,1,FALSE)),"PostAlerta",IF(ISNUMBER(VLOOKUP(A2806,EXCL,1,FALSE)),"Excluida","no incluido")))</f>
        <v>no incluido</v>
      </c>
    </row>
    <row r="2807" ht="15.75" customHeight="1">
      <c r="L2807" s="12" t="str">
        <f>IF(ISNUMBER(VLOOKUP(A2807,PRE,1,FALSE)),"PreAlerta",IF(ISNUMBER(VLOOKUP(A2807,POST,1,FALSE)),"PostAlerta",IF(ISNUMBER(VLOOKUP(A2807,EXCL,1,FALSE)),"Excluida","no incluido")))</f>
        <v>no incluido</v>
      </c>
    </row>
    <row r="2808" ht="15.75" customHeight="1">
      <c r="L2808" s="12" t="str">
        <f>IF(ISNUMBER(VLOOKUP(A2808,PRE,1,FALSE)),"PreAlerta",IF(ISNUMBER(VLOOKUP(A2808,POST,1,FALSE)),"PostAlerta",IF(ISNUMBER(VLOOKUP(A2808,EXCL,1,FALSE)),"Excluida","no incluido")))</f>
        <v>no incluido</v>
      </c>
    </row>
    <row r="2809" ht="15.75" customHeight="1">
      <c r="L2809" s="12" t="str">
        <f>IF(ISNUMBER(VLOOKUP(A2809,PRE,1,FALSE)),"PreAlerta",IF(ISNUMBER(VLOOKUP(A2809,POST,1,FALSE)),"PostAlerta",IF(ISNUMBER(VLOOKUP(A2809,EXCL,1,FALSE)),"Excluida","no incluido")))</f>
        <v>no incluido</v>
      </c>
    </row>
    <row r="2810" ht="15.75" customHeight="1">
      <c r="L2810" s="12" t="str">
        <f>IF(ISNUMBER(VLOOKUP(A2810,PRE,1,FALSE)),"PreAlerta",IF(ISNUMBER(VLOOKUP(A2810,POST,1,FALSE)),"PostAlerta",IF(ISNUMBER(VLOOKUP(A2810,EXCL,1,FALSE)),"Excluida","no incluido")))</f>
        <v>no incluido</v>
      </c>
    </row>
    <row r="2811" ht="15.75" customHeight="1">
      <c r="L2811" s="12" t="str">
        <f>IF(ISNUMBER(VLOOKUP(A2811,PRE,1,FALSE)),"PreAlerta",IF(ISNUMBER(VLOOKUP(A2811,POST,1,FALSE)),"PostAlerta",IF(ISNUMBER(VLOOKUP(A2811,EXCL,1,FALSE)),"Excluida","no incluido")))</f>
        <v>no incluido</v>
      </c>
    </row>
    <row r="2812" ht="15.75" customHeight="1">
      <c r="L2812" s="12" t="str">
        <f>IF(ISNUMBER(VLOOKUP(A2812,PRE,1,FALSE)),"PreAlerta",IF(ISNUMBER(VLOOKUP(A2812,POST,1,FALSE)),"PostAlerta",IF(ISNUMBER(VLOOKUP(A2812,EXCL,1,FALSE)),"Excluida","no incluido")))</f>
        <v>no incluido</v>
      </c>
    </row>
    <row r="2813" ht="15.75" customHeight="1">
      <c r="L2813" s="12" t="str">
        <f>IF(ISNUMBER(VLOOKUP(A2813,PRE,1,FALSE)),"PreAlerta",IF(ISNUMBER(VLOOKUP(A2813,POST,1,FALSE)),"PostAlerta",IF(ISNUMBER(VLOOKUP(A2813,EXCL,1,FALSE)),"Excluida","no incluido")))</f>
        <v>no incluido</v>
      </c>
    </row>
    <row r="2814" ht="15.75" customHeight="1">
      <c r="L2814" s="12" t="str">
        <f>IF(ISNUMBER(VLOOKUP(A2814,PRE,1,FALSE)),"PreAlerta",IF(ISNUMBER(VLOOKUP(A2814,POST,1,FALSE)),"PostAlerta",IF(ISNUMBER(VLOOKUP(A2814,EXCL,1,FALSE)),"Excluida","no incluido")))</f>
        <v>no incluido</v>
      </c>
    </row>
    <row r="2815" ht="15.75" customHeight="1">
      <c r="L2815" s="12" t="str">
        <f>IF(ISNUMBER(VLOOKUP(A2815,PRE,1,FALSE)),"PreAlerta",IF(ISNUMBER(VLOOKUP(A2815,POST,1,FALSE)),"PostAlerta",IF(ISNUMBER(VLOOKUP(A2815,EXCL,1,FALSE)),"Excluida","no incluido")))</f>
        <v>no incluido</v>
      </c>
    </row>
    <row r="2816" ht="15.75" customHeight="1">
      <c r="L2816" s="12" t="str">
        <f>IF(ISNUMBER(VLOOKUP(A2816,PRE,1,FALSE)),"PreAlerta",IF(ISNUMBER(VLOOKUP(A2816,POST,1,FALSE)),"PostAlerta",IF(ISNUMBER(VLOOKUP(A2816,EXCL,1,FALSE)),"Excluida","no incluido")))</f>
        <v>no incluido</v>
      </c>
    </row>
    <row r="2817" ht="15.75" customHeight="1">
      <c r="L2817" s="12" t="str">
        <f>IF(ISNUMBER(VLOOKUP(A2817,PRE,1,FALSE)),"PreAlerta",IF(ISNUMBER(VLOOKUP(A2817,POST,1,FALSE)),"PostAlerta",IF(ISNUMBER(VLOOKUP(A2817,EXCL,1,FALSE)),"Excluida","no incluido")))</f>
        <v>no incluido</v>
      </c>
    </row>
    <row r="2818" ht="15.75" customHeight="1">
      <c r="L2818" s="12" t="str">
        <f>IF(ISNUMBER(VLOOKUP(A2818,PRE,1,FALSE)),"PreAlerta",IF(ISNUMBER(VLOOKUP(A2818,POST,1,FALSE)),"PostAlerta",IF(ISNUMBER(VLOOKUP(A2818,EXCL,1,FALSE)),"Excluida","no incluido")))</f>
        <v>no incluido</v>
      </c>
    </row>
    <row r="2819" ht="15.75" customHeight="1">
      <c r="L2819" s="12" t="str">
        <f>IF(ISNUMBER(VLOOKUP(A2819,PRE,1,FALSE)),"PreAlerta",IF(ISNUMBER(VLOOKUP(A2819,POST,1,FALSE)),"PostAlerta",IF(ISNUMBER(VLOOKUP(A2819,EXCL,1,FALSE)),"Excluida","no incluido")))</f>
        <v>no incluido</v>
      </c>
    </row>
    <row r="2820" ht="15.75" customHeight="1">
      <c r="L2820" s="12" t="str">
        <f>IF(ISNUMBER(VLOOKUP(A2820,PRE,1,FALSE)),"PreAlerta",IF(ISNUMBER(VLOOKUP(A2820,POST,1,FALSE)),"PostAlerta",IF(ISNUMBER(VLOOKUP(A2820,EXCL,1,FALSE)),"Excluida","no incluido")))</f>
        <v>no incluido</v>
      </c>
    </row>
    <row r="2821" ht="15.75" customHeight="1">
      <c r="L2821" s="12" t="str">
        <f>IF(ISNUMBER(VLOOKUP(A2821,PRE,1,FALSE)),"PreAlerta",IF(ISNUMBER(VLOOKUP(A2821,POST,1,FALSE)),"PostAlerta",IF(ISNUMBER(VLOOKUP(A2821,EXCL,1,FALSE)),"Excluida","no incluido")))</f>
        <v>no incluido</v>
      </c>
    </row>
    <row r="2822" ht="15.75" customHeight="1">
      <c r="L2822" s="12" t="str">
        <f>IF(ISNUMBER(VLOOKUP(A2822,PRE,1,FALSE)),"PreAlerta",IF(ISNUMBER(VLOOKUP(A2822,POST,1,FALSE)),"PostAlerta",IF(ISNUMBER(VLOOKUP(A2822,EXCL,1,FALSE)),"Excluida","no incluido")))</f>
        <v>no incluido</v>
      </c>
    </row>
    <row r="2823" ht="15.75" customHeight="1">
      <c r="L2823" s="12" t="str">
        <f>IF(ISNUMBER(VLOOKUP(A2823,PRE,1,FALSE)),"PreAlerta",IF(ISNUMBER(VLOOKUP(A2823,POST,1,FALSE)),"PostAlerta",IF(ISNUMBER(VLOOKUP(A2823,EXCL,1,FALSE)),"Excluida","no incluido")))</f>
        <v>no incluido</v>
      </c>
    </row>
    <row r="2824" ht="15.75" customHeight="1">
      <c r="L2824" s="12" t="str">
        <f>IF(ISNUMBER(VLOOKUP(A2824,PRE,1,FALSE)),"PreAlerta",IF(ISNUMBER(VLOOKUP(A2824,POST,1,FALSE)),"PostAlerta",IF(ISNUMBER(VLOOKUP(A2824,EXCL,1,FALSE)),"Excluida","no incluido")))</f>
        <v>no incluido</v>
      </c>
    </row>
    <row r="2825" ht="15.75" customHeight="1">
      <c r="L2825" s="12" t="str">
        <f>IF(ISNUMBER(VLOOKUP(A2825,PRE,1,FALSE)),"PreAlerta",IF(ISNUMBER(VLOOKUP(A2825,POST,1,FALSE)),"PostAlerta",IF(ISNUMBER(VLOOKUP(A2825,EXCL,1,FALSE)),"Excluida","no incluido")))</f>
        <v>no incluido</v>
      </c>
    </row>
    <row r="2826" ht="15.75" customHeight="1">
      <c r="L2826" s="12" t="str">
        <f>IF(ISNUMBER(VLOOKUP(A2826,PRE,1,FALSE)),"PreAlerta",IF(ISNUMBER(VLOOKUP(A2826,POST,1,FALSE)),"PostAlerta",IF(ISNUMBER(VLOOKUP(A2826,EXCL,1,FALSE)),"Excluida","no incluido")))</f>
        <v>no incluido</v>
      </c>
    </row>
    <row r="2827" ht="15.75" customHeight="1">
      <c r="L2827" s="12" t="str">
        <f>IF(ISNUMBER(VLOOKUP(A2827,PRE,1,FALSE)),"PreAlerta",IF(ISNUMBER(VLOOKUP(A2827,POST,1,FALSE)),"PostAlerta",IF(ISNUMBER(VLOOKUP(A2827,EXCL,1,FALSE)),"Excluida","no incluido")))</f>
        <v>no incluido</v>
      </c>
    </row>
    <row r="2828" ht="15.75" customHeight="1">
      <c r="L2828" s="12" t="str">
        <f>IF(ISNUMBER(VLOOKUP(A2828,PRE,1,FALSE)),"PreAlerta",IF(ISNUMBER(VLOOKUP(A2828,POST,1,FALSE)),"PostAlerta",IF(ISNUMBER(VLOOKUP(A2828,EXCL,1,FALSE)),"Excluida","no incluido")))</f>
        <v>no incluido</v>
      </c>
    </row>
    <row r="2829" ht="15.75" customHeight="1">
      <c r="L2829" s="12" t="str">
        <f>IF(ISNUMBER(VLOOKUP(A2829,PRE,1,FALSE)),"PreAlerta",IF(ISNUMBER(VLOOKUP(A2829,POST,1,FALSE)),"PostAlerta",IF(ISNUMBER(VLOOKUP(A2829,EXCL,1,FALSE)),"Excluida","no incluido")))</f>
        <v>no incluido</v>
      </c>
    </row>
    <row r="2830" ht="15.75" customHeight="1">
      <c r="L2830" s="12" t="str">
        <f>IF(ISNUMBER(VLOOKUP(A2830,PRE,1,FALSE)),"PreAlerta",IF(ISNUMBER(VLOOKUP(A2830,POST,1,FALSE)),"PostAlerta",IF(ISNUMBER(VLOOKUP(A2830,EXCL,1,FALSE)),"Excluida","no incluido")))</f>
        <v>no incluido</v>
      </c>
    </row>
    <row r="2831" ht="15.75" customHeight="1">
      <c r="L2831" s="12" t="str">
        <f>IF(ISNUMBER(VLOOKUP(A2831,PRE,1,FALSE)),"PreAlerta",IF(ISNUMBER(VLOOKUP(A2831,POST,1,FALSE)),"PostAlerta",IF(ISNUMBER(VLOOKUP(A2831,EXCL,1,FALSE)),"Excluida","no incluido")))</f>
        <v>no incluido</v>
      </c>
    </row>
    <row r="2832" ht="15.75" customHeight="1">
      <c r="L2832" s="12" t="str">
        <f>IF(ISNUMBER(VLOOKUP(A2832,PRE,1,FALSE)),"PreAlerta",IF(ISNUMBER(VLOOKUP(A2832,POST,1,FALSE)),"PostAlerta",IF(ISNUMBER(VLOOKUP(A2832,EXCL,1,FALSE)),"Excluida","no incluido")))</f>
        <v>no incluido</v>
      </c>
    </row>
    <row r="2833" ht="15.75" customHeight="1">
      <c r="L2833" s="12" t="str">
        <f>IF(ISNUMBER(VLOOKUP(A2833,PRE,1,FALSE)),"PreAlerta",IF(ISNUMBER(VLOOKUP(A2833,POST,1,FALSE)),"PostAlerta",IF(ISNUMBER(VLOOKUP(A2833,EXCL,1,FALSE)),"Excluida","no incluido")))</f>
        <v>no incluido</v>
      </c>
    </row>
    <row r="2834" ht="15.75" customHeight="1">
      <c r="L2834" s="12" t="str">
        <f>IF(ISNUMBER(VLOOKUP(A2834,PRE,1,FALSE)),"PreAlerta",IF(ISNUMBER(VLOOKUP(A2834,POST,1,FALSE)),"PostAlerta",IF(ISNUMBER(VLOOKUP(A2834,EXCL,1,FALSE)),"Excluida","no incluido")))</f>
        <v>no incluido</v>
      </c>
    </row>
    <row r="2835" ht="15.75" customHeight="1">
      <c r="L2835" s="12" t="str">
        <f>IF(ISNUMBER(VLOOKUP(A2835,PRE,1,FALSE)),"PreAlerta",IF(ISNUMBER(VLOOKUP(A2835,POST,1,FALSE)),"PostAlerta",IF(ISNUMBER(VLOOKUP(A2835,EXCL,1,FALSE)),"Excluida","no incluido")))</f>
        <v>no incluido</v>
      </c>
    </row>
    <row r="2836" ht="15.75" customHeight="1">
      <c r="L2836" s="12" t="str">
        <f>IF(ISNUMBER(VLOOKUP(A2836,PRE,1,FALSE)),"PreAlerta",IF(ISNUMBER(VLOOKUP(A2836,POST,1,FALSE)),"PostAlerta",IF(ISNUMBER(VLOOKUP(A2836,EXCL,1,FALSE)),"Excluida","no incluido")))</f>
        <v>no incluido</v>
      </c>
    </row>
    <row r="2837" ht="15.75" customHeight="1">
      <c r="L2837" s="12" t="str">
        <f>IF(ISNUMBER(VLOOKUP(A2837,PRE,1,FALSE)),"PreAlerta",IF(ISNUMBER(VLOOKUP(A2837,POST,1,FALSE)),"PostAlerta",IF(ISNUMBER(VLOOKUP(A2837,EXCL,1,FALSE)),"Excluida","no incluido")))</f>
        <v>no incluido</v>
      </c>
    </row>
    <row r="2838" ht="15.75" customHeight="1">
      <c r="L2838" s="12" t="str">
        <f>IF(ISNUMBER(VLOOKUP(A2838,PRE,1,FALSE)),"PreAlerta",IF(ISNUMBER(VLOOKUP(A2838,POST,1,FALSE)),"PostAlerta",IF(ISNUMBER(VLOOKUP(A2838,EXCL,1,FALSE)),"Excluida","no incluido")))</f>
        <v>no incluido</v>
      </c>
    </row>
    <row r="2839" ht="15.75" customHeight="1">
      <c r="L2839" s="12" t="str">
        <f>IF(ISNUMBER(VLOOKUP(A2839,PRE,1,FALSE)),"PreAlerta",IF(ISNUMBER(VLOOKUP(A2839,POST,1,FALSE)),"PostAlerta",IF(ISNUMBER(VLOOKUP(A2839,EXCL,1,FALSE)),"Excluida","no incluido")))</f>
        <v>no incluido</v>
      </c>
    </row>
    <row r="2840" ht="15.75" customHeight="1">
      <c r="L2840" s="12" t="str">
        <f>IF(ISNUMBER(VLOOKUP(A2840,PRE,1,FALSE)),"PreAlerta",IF(ISNUMBER(VLOOKUP(A2840,POST,1,FALSE)),"PostAlerta",IF(ISNUMBER(VLOOKUP(A2840,EXCL,1,FALSE)),"Excluida","no incluido")))</f>
        <v>no incluido</v>
      </c>
    </row>
    <row r="2841" ht="15.75" customHeight="1">
      <c r="L2841" s="12" t="str">
        <f>IF(ISNUMBER(VLOOKUP(A2841,PRE,1,FALSE)),"PreAlerta",IF(ISNUMBER(VLOOKUP(A2841,POST,1,FALSE)),"PostAlerta",IF(ISNUMBER(VLOOKUP(A2841,EXCL,1,FALSE)),"Excluida","no incluido")))</f>
        <v>no incluido</v>
      </c>
    </row>
    <row r="2842" ht="15.75" customHeight="1">
      <c r="L2842" s="12" t="str">
        <f>IF(ISNUMBER(VLOOKUP(A2842,PRE,1,FALSE)),"PreAlerta",IF(ISNUMBER(VLOOKUP(A2842,POST,1,FALSE)),"PostAlerta",IF(ISNUMBER(VLOOKUP(A2842,EXCL,1,FALSE)),"Excluida","no incluido")))</f>
        <v>no incluido</v>
      </c>
    </row>
    <row r="2843" ht="15.75" customHeight="1">
      <c r="L2843" s="12" t="str">
        <f>IF(ISNUMBER(VLOOKUP(A2843,PRE,1,FALSE)),"PreAlerta",IF(ISNUMBER(VLOOKUP(A2843,POST,1,FALSE)),"PostAlerta",IF(ISNUMBER(VLOOKUP(A2843,EXCL,1,FALSE)),"Excluida","no incluido")))</f>
        <v>no incluido</v>
      </c>
    </row>
    <row r="2844" ht="15.75" customHeight="1">
      <c r="L2844" s="12" t="str">
        <f>IF(ISNUMBER(VLOOKUP(A2844,PRE,1,FALSE)),"PreAlerta",IF(ISNUMBER(VLOOKUP(A2844,POST,1,FALSE)),"PostAlerta",IF(ISNUMBER(VLOOKUP(A2844,EXCL,1,FALSE)),"Excluida","no incluido")))</f>
        <v>no incluido</v>
      </c>
    </row>
    <row r="2845" ht="15.75" customHeight="1">
      <c r="L2845" s="12" t="str">
        <f>IF(ISNUMBER(VLOOKUP(A2845,PRE,1,FALSE)),"PreAlerta",IF(ISNUMBER(VLOOKUP(A2845,POST,1,FALSE)),"PostAlerta",IF(ISNUMBER(VLOOKUP(A2845,EXCL,1,FALSE)),"Excluida","no incluido")))</f>
        <v>no incluido</v>
      </c>
    </row>
    <row r="2846" ht="15.75" customHeight="1">
      <c r="L2846" s="12" t="str">
        <f>IF(ISNUMBER(VLOOKUP(A2846,PRE,1,FALSE)),"PreAlerta",IF(ISNUMBER(VLOOKUP(A2846,POST,1,FALSE)),"PostAlerta",IF(ISNUMBER(VLOOKUP(A2846,EXCL,1,FALSE)),"Excluida","no incluido")))</f>
        <v>no incluido</v>
      </c>
    </row>
    <row r="2847" ht="15.75" customHeight="1">
      <c r="L2847" s="12" t="str">
        <f>IF(ISNUMBER(VLOOKUP(A2847,PRE,1,FALSE)),"PreAlerta",IF(ISNUMBER(VLOOKUP(A2847,POST,1,FALSE)),"PostAlerta",IF(ISNUMBER(VLOOKUP(A2847,EXCL,1,FALSE)),"Excluida","no incluido")))</f>
        <v>no incluido</v>
      </c>
    </row>
    <row r="2848" ht="15.75" customHeight="1">
      <c r="L2848" s="12" t="str">
        <f>IF(ISNUMBER(VLOOKUP(A2848,PRE,1,FALSE)),"PreAlerta",IF(ISNUMBER(VLOOKUP(A2848,POST,1,FALSE)),"PostAlerta",IF(ISNUMBER(VLOOKUP(A2848,EXCL,1,FALSE)),"Excluida","no incluido")))</f>
        <v>no incluido</v>
      </c>
    </row>
    <row r="2849" ht="15.75" customHeight="1">
      <c r="L2849" s="12" t="str">
        <f>IF(ISNUMBER(VLOOKUP(A2849,PRE,1,FALSE)),"PreAlerta",IF(ISNUMBER(VLOOKUP(A2849,POST,1,FALSE)),"PostAlerta",IF(ISNUMBER(VLOOKUP(A2849,EXCL,1,FALSE)),"Excluida","no incluido")))</f>
        <v>no incluido</v>
      </c>
    </row>
    <row r="2850" ht="15.75" customHeight="1">
      <c r="L2850" s="12" t="str">
        <f>IF(ISNUMBER(VLOOKUP(A2850,PRE,1,FALSE)),"PreAlerta",IF(ISNUMBER(VLOOKUP(A2850,POST,1,FALSE)),"PostAlerta",IF(ISNUMBER(VLOOKUP(A2850,EXCL,1,FALSE)),"Excluida","no incluido")))</f>
        <v>no incluido</v>
      </c>
    </row>
    <row r="2851" ht="15.75" customHeight="1">
      <c r="L2851" s="12" t="str">
        <f>IF(ISNUMBER(VLOOKUP(A2851,PRE,1,FALSE)),"PreAlerta",IF(ISNUMBER(VLOOKUP(A2851,POST,1,FALSE)),"PostAlerta",IF(ISNUMBER(VLOOKUP(A2851,EXCL,1,FALSE)),"Excluida","no incluido")))</f>
        <v>no incluido</v>
      </c>
    </row>
    <row r="2852" ht="15.75" customHeight="1">
      <c r="L2852" s="12" t="str">
        <f>IF(ISNUMBER(VLOOKUP(A2852,PRE,1,FALSE)),"PreAlerta",IF(ISNUMBER(VLOOKUP(A2852,POST,1,FALSE)),"PostAlerta",IF(ISNUMBER(VLOOKUP(A2852,EXCL,1,FALSE)),"Excluida","no incluido")))</f>
        <v>no incluido</v>
      </c>
    </row>
    <row r="2853" ht="15.75" customHeight="1">
      <c r="L2853" s="12" t="str">
        <f>IF(ISNUMBER(VLOOKUP(A2853,PRE,1,FALSE)),"PreAlerta",IF(ISNUMBER(VLOOKUP(A2853,POST,1,FALSE)),"PostAlerta",IF(ISNUMBER(VLOOKUP(A2853,EXCL,1,FALSE)),"Excluida","no incluido")))</f>
        <v>no incluido</v>
      </c>
    </row>
    <row r="2854" ht="15.75" customHeight="1">
      <c r="L2854" s="12" t="str">
        <f>IF(ISNUMBER(VLOOKUP(A2854,PRE,1,FALSE)),"PreAlerta",IF(ISNUMBER(VLOOKUP(A2854,POST,1,FALSE)),"PostAlerta",IF(ISNUMBER(VLOOKUP(A2854,EXCL,1,FALSE)),"Excluida","no incluido")))</f>
        <v>no incluido</v>
      </c>
    </row>
    <row r="2855" ht="15.75" customHeight="1">
      <c r="L2855" s="12" t="str">
        <f>IF(ISNUMBER(VLOOKUP(A2855,PRE,1,FALSE)),"PreAlerta",IF(ISNUMBER(VLOOKUP(A2855,POST,1,FALSE)),"PostAlerta",IF(ISNUMBER(VLOOKUP(A2855,EXCL,1,FALSE)),"Excluida","no incluido")))</f>
        <v>no incluido</v>
      </c>
    </row>
    <row r="2856" ht="15.75" customHeight="1">
      <c r="L2856" s="12" t="str">
        <f>IF(ISNUMBER(VLOOKUP(A2856,PRE,1,FALSE)),"PreAlerta",IF(ISNUMBER(VLOOKUP(A2856,POST,1,FALSE)),"PostAlerta",IF(ISNUMBER(VLOOKUP(A2856,EXCL,1,FALSE)),"Excluida","no incluido")))</f>
        <v>no incluido</v>
      </c>
    </row>
    <row r="2857" ht="15.75" customHeight="1">
      <c r="L2857" s="12" t="str">
        <f>IF(ISNUMBER(VLOOKUP(A2857,PRE,1,FALSE)),"PreAlerta",IF(ISNUMBER(VLOOKUP(A2857,POST,1,FALSE)),"PostAlerta",IF(ISNUMBER(VLOOKUP(A2857,EXCL,1,FALSE)),"Excluida","no incluido")))</f>
        <v>no incluido</v>
      </c>
    </row>
    <row r="2858" ht="15.75" customHeight="1">
      <c r="L2858" s="12" t="str">
        <f>IF(ISNUMBER(VLOOKUP(A2858,PRE,1,FALSE)),"PreAlerta",IF(ISNUMBER(VLOOKUP(A2858,POST,1,FALSE)),"PostAlerta",IF(ISNUMBER(VLOOKUP(A2858,EXCL,1,FALSE)),"Excluida","no incluido")))</f>
        <v>no incluido</v>
      </c>
    </row>
    <row r="2859" ht="15.75" customHeight="1">
      <c r="L2859" s="12" t="str">
        <f>IF(ISNUMBER(VLOOKUP(A2859,PRE,1,FALSE)),"PreAlerta",IF(ISNUMBER(VLOOKUP(A2859,POST,1,FALSE)),"PostAlerta",IF(ISNUMBER(VLOOKUP(A2859,EXCL,1,FALSE)),"Excluida","no incluido")))</f>
        <v>no incluido</v>
      </c>
    </row>
    <row r="2860" ht="15.75" customHeight="1">
      <c r="L2860" s="12" t="str">
        <f>IF(ISNUMBER(VLOOKUP(A2860,PRE,1,FALSE)),"PreAlerta",IF(ISNUMBER(VLOOKUP(A2860,POST,1,FALSE)),"PostAlerta",IF(ISNUMBER(VLOOKUP(A2860,EXCL,1,FALSE)),"Excluida","no incluido")))</f>
        <v>no incluido</v>
      </c>
    </row>
    <row r="2861" ht="15.75" customHeight="1">
      <c r="L2861" s="12" t="str">
        <f>IF(ISNUMBER(VLOOKUP(A2861,PRE,1,FALSE)),"PreAlerta",IF(ISNUMBER(VLOOKUP(A2861,POST,1,FALSE)),"PostAlerta",IF(ISNUMBER(VLOOKUP(A2861,EXCL,1,FALSE)),"Excluida","no incluido")))</f>
        <v>no incluido</v>
      </c>
    </row>
    <row r="2862" ht="15.75" customHeight="1">
      <c r="L2862" s="12" t="str">
        <f>IF(ISNUMBER(VLOOKUP(A2862,PRE,1,FALSE)),"PreAlerta",IF(ISNUMBER(VLOOKUP(A2862,POST,1,FALSE)),"PostAlerta",IF(ISNUMBER(VLOOKUP(A2862,EXCL,1,FALSE)),"Excluida","no incluido")))</f>
        <v>no incluido</v>
      </c>
    </row>
    <row r="2863" ht="15.75" customHeight="1">
      <c r="L2863" s="12" t="str">
        <f>IF(ISNUMBER(VLOOKUP(A2863,PRE,1,FALSE)),"PreAlerta",IF(ISNUMBER(VLOOKUP(A2863,POST,1,FALSE)),"PostAlerta",IF(ISNUMBER(VLOOKUP(A2863,EXCL,1,FALSE)),"Excluida","no incluido")))</f>
        <v>no incluido</v>
      </c>
    </row>
    <row r="2864" ht="15.75" customHeight="1">
      <c r="L2864" s="12" t="str">
        <f>IF(ISNUMBER(VLOOKUP(A2864,PRE,1,FALSE)),"PreAlerta",IF(ISNUMBER(VLOOKUP(A2864,POST,1,FALSE)),"PostAlerta",IF(ISNUMBER(VLOOKUP(A2864,EXCL,1,FALSE)),"Excluida","no incluido")))</f>
        <v>no incluido</v>
      </c>
    </row>
    <row r="2865" ht="15.75" customHeight="1">
      <c r="L2865" s="12" t="str">
        <f>IF(ISNUMBER(VLOOKUP(A2865,PRE,1,FALSE)),"PreAlerta",IF(ISNUMBER(VLOOKUP(A2865,POST,1,FALSE)),"PostAlerta",IF(ISNUMBER(VLOOKUP(A2865,EXCL,1,FALSE)),"Excluida","no incluido")))</f>
        <v>no incluido</v>
      </c>
    </row>
    <row r="2866" ht="15.75" customHeight="1">
      <c r="L2866" s="12" t="str">
        <f>IF(ISNUMBER(VLOOKUP(A2866,PRE,1,FALSE)),"PreAlerta",IF(ISNUMBER(VLOOKUP(A2866,POST,1,FALSE)),"PostAlerta",IF(ISNUMBER(VLOOKUP(A2866,EXCL,1,FALSE)),"Excluida","no incluido")))</f>
        <v>no incluido</v>
      </c>
    </row>
    <row r="2867" ht="15.75" customHeight="1">
      <c r="L2867" s="12" t="str">
        <f>IF(ISNUMBER(VLOOKUP(A2867,PRE,1,FALSE)),"PreAlerta",IF(ISNUMBER(VLOOKUP(A2867,POST,1,FALSE)),"PostAlerta",IF(ISNUMBER(VLOOKUP(A2867,EXCL,1,FALSE)),"Excluida","no incluido")))</f>
        <v>no incluido</v>
      </c>
    </row>
    <row r="2868" ht="15.75" customHeight="1">
      <c r="L2868" s="12" t="str">
        <f>IF(ISNUMBER(VLOOKUP(A2868,PRE,1,FALSE)),"PreAlerta",IF(ISNUMBER(VLOOKUP(A2868,POST,1,FALSE)),"PostAlerta",IF(ISNUMBER(VLOOKUP(A2868,EXCL,1,FALSE)),"Excluida","no incluido")))</f>
        <v>no incluido</v>
      </c>
    </row>
    <row r="2869" ht="15.75" customHeight="1">
      <c r="L2869" s="12" t="str">
        <f>IF(ISNUMBER(VLOOKUP(A2869,PRE,1,FALSE)),"PreAlerta",IF(ISNUMBER(VLOOKUP(A2869,POST,1,FALSE)),"PostAlerta",IF(ISNUMBER(VLOOKUP(A2869,EXCL,1,FALSE)),"Excluida","no incluido")))</f>
        <v>no incluido</v>
      </c>
    </row>
    <row r="2870" ht="15.75" customHeight="1">
      <c r="L2870" s="12" t="str">
        <f>IF(ISNUMBER(VLOOKUP(A2870,PRE,1,FALSE)),"PreAlerta",IF(ISNUMBER(VLOOKUP(A2870,POST,1,FALSE)),"PostAlerta",IF(ISNUMBER(VLOOKUP(A2870,EXCL,1,FALSE)),"Excluida","no incluido")))</f>
        <v>no incluido</v>
      </c>
    </row>
    <row r="2871" ht="15.75" customHeight="1">
      <c r="L2871" s="12" t="str">
        <f>IF(ISNUMBER(VLOOKUP(A2871,PRE,1,FALSE)),"PreAlerta",IF(ISNUMBER(VLOOKUP(A2871,POST,1,FALSE)),"PostAlerta",IF(ISNUMBER(VLOOKUP(A2871,EXCL,1,FALSE)),"Excluida","no incluido")))</f>
        <v>no incluido</v>
      </c>
    </row>
    <row r="2872" ht="15.75" customHeight="1">
      <c r="L2872" s="12" t="str">
        <f>IF(ISNUMBER(VLOOKUP(A2872,PRE,1,FALSE)),"PreAlerta",IF(ISNUMBER(VLOOKUP(A2872,POST,1,FALSE)),"PostAlerta",IF(ISNUMBER(VLOOKUP(A2872,EXCL,1,FALSE)),"Excluida","no incluido")))</f>
        <v>no incluido</v>
      </c>
    </row>
    <row r="2873" ht="15.75" customHeight="1">
      <c r="L2873" s="12" t="str">
        <f>IF(ISNUMBER(VLOOKUP(A2873,PRE,1,FALSE)),"PreAlerta",IF(ISNUMBER(VLOOKUP(A2873,POST,1,FALSE)),"PostAlerta",IF(ISNUMBER(VLOOKUP(A2873,EXCL,1,FALSE)),"Excluida","no incluido")))</f>
        <v>no incluido</v>
      </c>
    </row>
    <row r="2874" ht="15.75" customHeight="1">
      <c r="L2874" s="12" t="str">
        <f>IF(ISNUMBER(VLOOKUP(A2874,PRE,1,FALSE)),"PreAlerta",IF(ISNUMBER(VLOOKUP(A2874,POST,1,FALSE)),"PostAlerta",IF(ISNUMBER(VLOOKUP(A2874,EXCL,1,FALSE)),"Excluida","no incluido")))</f>
        <v>no incluido</v>
      </c>
    </row>
    <row r="2875" ht="15.75" customHeight="1">
      <c r="L2875" s="12" t="str">
        <f>IF(ISNUMBER(VLOOKUP(A2875,PRE,1,FALSE)),"PreAlerta",IF(ISNUMBER(VLOOKUP(A2875,POST,1,FALSE)),"PostAlerta",IF(ISNUMBER(VLOOKUP(A2875,EXCL,1,FALSE)),"Excluida","no incluido")))</f>
        <v>no incluido</v>
      </c>
    </row>
    <row r="2876" ht="15.75" customHeight="1">
      <c r="L2876" s="12" t="str">
        <f>IF(ISNUMBER(VLOOKUP(A2876,PRE,1,FALSE)),"PreAlerta",IF(ISNUMBER(VLOOKUP(A2876,POST,1,FALSE)),"PostAlerta",IF(ISNUMBER(VLOOKUP(A2876,EXCL,1,FALSE)),"Excluida","no incluido")))</f>
        <v>no incluido</v>
      </c>
    </row>
    <row r="2877" ht="15.75" customHeight="1">
      <c r="L2877" s="12" t="str">
        <f>IF(ISNUMBER(VLOOKUP(A2877,PRE,1,FALSE)),"PreAlerta",IF(ISNUMBER(VLOOKUP(A2877,POST,1,FALSE)),"PostAlerta",IF(ISNUMBER(VLOOKUP(A2877,EXCL,1,FALSE)),"Excluida","no incluido")))</f>
        <v>no incluido</v>
      </c>
    </row>
    <row r="2878" ht="15.75" customHeight="1">
      <c r="L2878" s="12" t="str">
        <f>IF(ISNUMBER(VLOOKUP(A2878,PRE,1,FALSE)),"PreAlerta",IF(ISNUMBER(VLOOKUP(A2878,POST,1,FALSE)),"PostAlerta",IF(ISNUMBER(VLOOKUP(A2878,EXCL,1,FALSE)),"Excluida","no incluido")))</f>
        <v>no incluido</v>
      </c>
    </row>
    <row r="2879" ht="15.75" customHeight="1">
      <c r="L2879" s="12" t="str">
        <f>IF(ISNUMBER(VLOOKUP(A2879,PRE,1,FALSE)),"PreAlerta",IF(ISNUMBER(VLOOKUP(A2879,POST,1,FALSE)),"PostAlerta",IF(ISNUMBER(VLOOKUP(A2879,EXCL,1,FALSE)),"Excluida","no incluido")))</f>
        <v>no incluido</v>
      </c>
    </row>
    <row r="2880" ht="15.75" customHeight="1">
      <c r="L2880" s="12" t="str">
        <f>IF(ISNUMBER(VLOOKUP(A2880,PRE,1,FALSE)),"PreAlerta",IF(ISNUMBER(VLOOKUP(A2880,POST,1,FALSE)),"PostAlerta",IF(ISNUMBER(VLOOKUP(A2880,EXCL,1,FALSE)),"Excluida","no incluido")))</f>
        <v>no incluido</v>
      </c>
    </row>
    <row r="2881" ht="15.75" customHeight="1">
      <c r="L2881" s="12" t="str">
        <f>IF(ISNUMBER(VLOOKUP(A2881,PRE,1,FALSE)),"PreAlerta",IF(ISNUMBER(VLOOKUP(A2881,POST,1,FALSE)),"PostAlerta",IF(ISNUMBER(VLOOKUP(A2881,EXCL,1,FALSE)),"Excluida","no incluido")))</f>
        <v>no incluido</v>
      </c>
    </row>
    <row r="2882" ht="15.75" customHeight="1">
      <c r="L2882" s="12" t="str">
        <f>IF(ISNUMBER(VLOOKUP(A2882,PRE,1,FALSE)),"PreAlerta",IF(ISNUMBER(VLOOKUP(A2882,POST,1,FALSE)),"PostAlerta",IF(ISNUMBER(VLOOKUP(A2882,EXCL,1,FALSE)),"Excluida","no incluido")))</f>
        <v>no incluido</v>
      </c>
    </row>
    <row r="2883" ht="15.75" customHeight="1">
      <c r="L2883" s="12" t="str">
        <f>IF(ISNUMBER(VLOOKUP(A2883,PRE,1,FALSE)),"PreAlerta",IF(ISNUMBER(VLOOKUP(A2883,POST,1,FALSE)),"PostAlerta",IF(ISNUMBER(VLOOKUP(A2883,EXCL,1,FALSE)),"Excluida","no incluido")))</f>
        <v>no incluido</v>
      </c>
    </row>
    <row r="2884" ht="15.75" customHeight="1">
      <c r="L2884" s="12" t="str">
        <f>IF(ISNUMBER(VLOOKUP(A2884,PRE,1,FALSE)),"PreAlerta",IF(ISNUMBER(VLOOKUP(A2884,POST,1,FALSE)),"PostAlerta",IF(ISNUMBER(VLOOKUP(A2884,EXCL,1,FALSE)),"Excluida","no incluido")))</f>
        <v>no incluido</v>
      </c>
    </row>
    <row r="2885" ht="15.75" customHeight="1">
      <c r="L2885" s="12" t="str">
        <f>IF(ISNUMBER(VLOOKUP(A2885,PRE,1,FALSE)),"PreAlerta",IF(ISNUMBER(VLOOKUP(A2885,POST,1,FALSE)),"PostAlerta",IF(ISNUMBER(VLOOKUP(A2885,EXCL,1,FALSE)),"Excluida","no incluido")))</f>
        <v>no incluido</v>
      </c>
    </row>
    <row r="2886" ht="15.75" customHeight="1">
      <c r="L2886" s="12" t="str">
        <f>IF(ISNUMBER(VLOOKUP(A2886,PRE,1,FALSE)),"PreAlerta",IF(ISNUMBER(VLOOKUP(A2886,POST,1,FALSE)),"PostAlerta",IF(ISNUMBER(VLOOKUP(A2886,EXCL,1,FALSE)),"Excluida","no incluido")))</f>
        <v>no incluido</v>
      </c>
    </row>
    <row r="2887" ht="15.75" customHeight="1">
      <c r="L2887" s="12" t="str">
        <f>IF(ISNUMBER(VLOOKUP(A2887,PRE,1,FALSE)),"PreAlerta",IF(ISNUMBER(VLOOKUP(A2887,POST,1,FALSE)),"PostAlerta",IF(ISNUMBER(VLOOKUP(A2887,EXCL,1,FALSE)),"Excluida","no incluido")))</f>
        <v>no incluido</v>
      </c>
    </row>
    <row r="2888" ht="15.75" customHeight="1">
      <c r="L2888" s="12" t="str">
        <f>IF(ISNUMBER(VLOOKUP(A2888,PRE,1,FALSE)),"PreAlerta",IF(ISNUMBER(VLOOKUP(A2888,POST,1,FALSE)),"PostAlerta",IF(ISNUMBER(VLOOKUP(A2888,EXCL,1,FALSE)),"Excluida","no incluido")))</f>
        <v>no incluido</v>
      </c>
    </row>
    <row r="2889" ht="15.75" customHeight="1">
      <c r="L2889" s="12" t="str">
        <f>IF(ISNUMBER(VLOOKUP(A2889,PRE,1,FALSE)),"PreAlerta",IF(ISNUMBER(VLOOKUP(A2889,POST,1,FALSE)),"PostAlerta",IF(ISNUMBER(VLOOKUP(A2889,EXCL,1,FALSE)),"Excluida","no incluido")))</f>
        <v>no incluido</v>
      </c>
    </row>
    <row r="2890" ht="15.75" customHeight="1">
      <c r="L2890" s="12" t="str">
        <f>IF(ISNUMBER(VLOOKUP(A2890,PRE,1,FALSE)),"PreAlerta",IF(ISNUMBER(VLOOKUP(A2890,POST,1,FALSE)),"PostAlerta",IF(ISNUMBER(VLOOKUP(A2890,EXCL,1,FALSE)),"Excluida","no incluido")))</f>
        <v>no incluido</v>
      </c>
    </row>
    <row r="2891" ht="15.75" customHeight="1">
      <c r="L2891" s="12" t="str">
        <f>IF(ISNUMBER(VLOOKUP(A2891,PRE,1,FALSE)),"PreAlerta",IF(ISNUMBER(VLOOKUP(A2891,POST,1,FALSE)),"PostAlerta",IF(ISNUMBER(VLOOKUP(A2891,EXCL,1,FALSE)),"Excluida","no incluido")))</f>
        <v>no incluido</v>
      </c>
    </row>
    <row r="2892" ht="15.75" customHeight="1">
      <c r="L2892" s="12" t="str">
        <f>IF(ISNUMBER(VLOOKUP(A2892,PRE,1,FALSE)),"PreAlerta",IF(ISNUMBER(VLOOKUP(A2892,POST,1,FALSE)),"PostAlerta",IF(ISNUMBER(VLOOKUP(A2892,EXCL,1,FALSE)),"Excluida","no incluido")))</f>
        <v>no incluido</v>
      </c>
    </row>
    <row r="2893" ht="15.75" customHeight="1">
      <c r="L2893" s="12" t="str">
        <f>IF(ISNUMBER(VLOOKUP(A2893,PRE,1,FALSE)),"PreAlerta",IF(ISNUMBER(VLOOKUP(A2893,POST,1,FALSE)),"PostAlerta",IF(ISNUMBER(VLOOKUP(A2893,EXCL,1,FALSE)),"Excluida","no incluido")))</f>
        <v>no incluido</v>
      </c>
    </row>
    <row r="2894" ht="15.75" customHeight="1">
      <c r="L2894" s="12" t="str">
        <f>IF(ISNUMBER(VLOOKUP(A2894,PRE,1,FALSE)),"PreAlerta",IF(ISNUMBER(VLOOKUP(A2894,POST,1,FALSE)),"PostAlerta",IF(ISNUMBER(VLOOKUP(A2894,EXCL,1,FALSE)),"Excluida","no incluido")))</f>
        <v>no incluido</v>
      </c>
    </row>
    <row r="2895" ht="15.75" customHeight="1">
      <c r="L2895" s="12" t="str">
        <f>IF(ISNUMBER(VLOOKUP(A2895,PRE,1,FALSE)),"PreAlerta",IF(ISNUMBER(VLOOKUP(A2895,POST,1,FALSE)),"PostAlerta",IF(ISNUMBER(VLOOKUP(A2895,EXCL,1,FALSE)),"Excluida","no incluido")))</f>
        <v>no incluido</v>
      </c>
    </row>
    <row r="2896" ht="15.75" customHeight="1">
      <c r="L2896" s="12" t="str">
        <f>IF(ISNUMBER(VLOOKUP(A2896,PRE,1,FALSE)),"PreAlerta",IF(ISNUMBER(VLOOKUP(A2896,POST,1,FALSE)),"PostAlerta",IF(ISNUMBER(VLOOKUP(A2896,EXCL,1,FALSE)),"Excluida","no incluido")))</f>
        <v>no incluido</v>
      </c>
    </row>
    <row r="2897" ht="15.75" customHeight="1">
      <c r="L2897" s="12" t="str">
        <f>IF(ISNUMBER(VLOOKUP(A2897,PRE,1,FALSE)),"PreAlerta",IF(ISNUMBER(VLOOKUP(A2897,POST,1,FALSE)),"PostAlerta",IF(ISNUMBER(VLOOKUP(A2897,EXCL,1,FALSE)),"Excluida","no incluido")))</f>
        <v>no incluido</v>
      </c>
    </row>
    <row r="2898" ht="15.75" customHeight="1">
      <c r="L2898" s="12" t="str">
        <f>IF(ISNUMBER(VLOOKUP(A2898,PRE,1,FALSE)),"PreAlerta",IF(ISNUMBER(VLOOKUP(A2898,POST,1,FALSE)),"PostAlerta",IF(ISNUMBER(VLOOKUP(A2898,EXCL,1,FALSE)),"Excluida","no incluido")))</f>
        <v>no incluido</v>
      </c>
    </row>
    <row r="2899" ht="15.75" customHeight="1">
      <c r="L2899" s="12" t="str">
        <f>IF(ISNUMBER(VLOOKUP(A2899,PRE,1,FALSE)),"PreAlerta",IF(ISNUMBER(VLOOKUP(A2899,POST,1,FALSE)),"PostAlerta",IF(ISNUMBER(VLOOKUP(A2899,EXCL,1,FALSE)),"Excluida","no incluido")))</f>
        <v>no incluido</v>
      </c>
    </row>
    <row r="2900" ht="15.75" customHeight="1">
      <c r="L2900" s="12" t="str">
        <f>IF(ISNUMBER(VLOOKUP(A2900,PRE,1,FALSE)),"PreAlerta",IF(ISNUMBER(VLOOKUP(A2900,POST,1,FALSE)),"PostAlerta",IF(ISNUMBER(VLOOKUP(A2900,EXCL,1,FALSE)),"Excluida","no incluido")))</f>
        <v>no incluido</v>
      </c>
    </row>
    <row r="2901" ht="15.75" customHeight="1">
      <c r="L2901" s="12" t="str">
        <f>IF(ISNUMBER(VLOOKUP(A2901,PRE,1,FALSE)),"PreAlerta",IF(ISNUMBER(VLOOKUP(A2901,POST,1,FALSE)),"PostAlerta",IF(ISNUMBER(VLOOKUP(A2901,EXCL,1,FALSE)),"Excluida","no incluido")))</f>
        <v>no incluido</v>
      </c>
    </row>
    <row r="2902" ht="15.75" customHeight="1">
      <c r="L2902" s="12" t="str">
        <f>IF(ISNUMBER(VLOOKUP(A2902,PRE,1,FALSE)),"PreAlerta",IF(ISNUMBER(VLOOKUP(A2902,POST,1,FALSE)),"PostAlerta",IF(ISNUMBER(VLOOKUP(A2902,EXCL,1,FALSE)),"Excluida","no incluido")))</f>
        <v>no incluido</v>
      </c>
    </row>
    <row r="2903" ht="15.75" customHeight="1">
      <c r="L2903" s="12" t="str">
        <f>IF(ISNUMBER(VLOOKUP(A2903,PRE,1,FALSE)),"PreAlerta",IF(ISNUMBER(VLOOKUP(A2903,POST,1,FALSE)),"PostAlerta",IF(ISNUMBER(VLOOKUP(A2903,EXCL,1,FALSE)),"Excluida","no incluido")))</f>
        <v>no incluido</v>
      </c>
    </row>
    <row r="2904" ht="15.75" customHeight="1">
      <c r="L2904" s="12" t="str">
        <f>IF(ISNUMBER(VLOOKUP(A2904,PRE,1,FALSE)),"PreAlerta",IF(ISNUMBER(VLOOKUP(A2904,POST,1,FALSE)),"PostAlerta",IF(ISNUMBER(VLOOKUP(A2904,EXCL,1,FALSE)),"Excluida","no incluido")))</f>
        <v>no incluido</v>
      </c>
    </row>
    <row r="2905" ht="15.75" customHeight="1">
      <c r="L2905" s="12" t="str">
        <f>IF(ISNUMBER(VLOOKUP(A2905,PRE,1,FALSE)),"PreAlerta",IF(ISNUMBER(VLOOKUP(A2905,POST,1,FALSE)),"PostAlerta",IF(ISNUMBER(VLOOKUP(A2905,EXCL,1,FALSE)),"Excluida","no incluido")))</f>
        <v>no incluido</v>
      </c>
    </row>
    <row r="2906" ht="15.75" customHeight="1">
      <c r="L2906" s="12" t="str">
        <f>IF(ISNUMBER(VLOOKUP(A2906,PRE,1,FALSE)),"PreAlerta",IF(ISNUMBER(VLOOKUP(A2906,POST,1,FALSE)),"PostAlerta",IF(ISNUMBER(VLOOKUP(A2906,EXCL,1,FALSE)),"Excluida","no incluido")))</f>
        <v>no incluido</v>
      </c>
    </row>
    <row r="2907" ht="15.75" customHeight="1">
      <c r="L2907" s="12" t="str">
        <f>IF(ISNUMBER(VLOOKUP(A2907,PRE,1,FALSE)),"PreAlerta",IF(ISNUMBER(VLOOKUP(A2907,POST,1,FALSE)),"PostAlerta",IF(ISNUMBER(VLOOKUP(A2907,EXCL,1,FALSE)),"Excluida","no incluido")))</f>
        <v>no incluido</v>
      </c>
    </row>
    <row r="2908" ht="15.75" customHeight="1">
      <c r="L2908" s="12" t="str">
        <f>IF(ISNUMBER(VLOOKUP(A2908,PRE,1,FALSE)),"PreAlerta",IF(ISNUMBER(VLOOKUP(A2908,POST,1,FALSE)),"PostAlerta",IF(ISNUMBER(VLOOKUP(A2908,EXCL,1,FALSE)),"Excluida","no incluido")))</f>
        <v>no incluido</v>
      </c>
    </row>
    <row r="2909" ht="15.75" customHeight="1">
      <c r="L2909" s="12" t="str">
        <f>IF(ISNUMBER(VLOOKUP(A2909,PRE,1,FALSE)),"PreAlerta",IF(ISNUMBER(VLOOKUP(A2909,POST,1,FALSE)),"PostAlerta",IF(ISNUMBER(VLOOKUP(A2909,EXCL,1,FALSE)),"Excluida","no incluido")))</f>
        <v>no incluido</v>
      </c>
    </row>
    <row r="2910" ht="15.75" customHeight="1">
      <c r="L2910" s="12" t="str">
        <f>IF(ISNUMBER(VLOOKUP(A2910,PRE,1,FALSE)),"PreAlerta",IF(ISNUMBER(VLOOKUP(A2910,POST,1,FALSE)),"PostAlerta",IF(ISNUMBER(VLOOKUP(A2910,EXCL,1,FALSE)),"Excluida","no incluido")))</f>
        <v>no incluido</v>
      </c>
    </row>
    <row r="2911" ht="15.75" customHeight="1">
      <c r="L2911" s="12" t="str">
        <f>IF(ISNUMBER(VLOOKUP(A2911,PRE,1,FALSE)),"PreAlerta",IF(ISNUMBER(VLOOKUP(A2911,POST,1,FALSE)),"PostAlerta",IF(ISNUMBER(VLOOKUP(A2911,EXCL,1,FALSE)),"Excluida","no incluido")))</f>
        <v>no incluido</v>
      </c>
    </row>
    <row r="2912" ht="15.75" customHeight="1">
      <c r="L2912" s="12" t="str">
        <f>IF(ISNUMBER(VLOOKUP(A2912,PRE,1,FALSE)),"PreAlerta",IF(ISNUMBER(VLOOKUP(A2912,POST,1,FALSE)),"PostAlerta",IF(ISNUMBER(VLOOKUP(A2912,EXCL,1,FALSE)),"Excluida","no incluido")))</f>
        <v>no incluido</v>
      </c>
    </row>
    <row r="2913" ht="15.75" customHeight="1">
      <c r="L2913" s="12" t="str">
        <f>IF(ISNUMBER(VLOOKUP(A2913,PRE,1,FALSE)),"PreAlerta",IF(ISNUMBER(VLOOKUP(A2913,POST,1,FALSE)),"PostAlerta",IF(ISNUMBER(VLOOKUP(A2913,EXCL,1,FALSE)),"Excluida","no incluido")))</f>
        <v>no incluido</v>
      </c>
    </row>
    <row r="2914" ht="15.75" customHeight="1">
      <c r="L2914" s="12" t="str">
        <f>IF(ISNUMBER(VLOOKUP(A2914,PRE,1,FALSE)),"PreAlerta",IF(ISNUMBER(VLOOKUP(A2914,POST,1,FALSE)),"PostAlerta",IF(ISNUMBER(VLOOKUP(A2914,EXCL,1,FALSE)),"Excluida","no incluido")))</f>
        <v>no incluido</v>
      </c>
    </row>
    <row r="2915" ht="15.75" customHeight="1">
      <c r="L2915" s="12" t="str">
        <f>IF(ISNUMBER(VLOOKUP(A2915,PRE,1,FALSE)),"PreAlerta",IF(ISNUMBER(VLOOKUP(A2915,POST,1,FALSE)),"PostAlerta",IF(ISNUMBER(VLOOKUP(A2915,EXCL,1,FALSE)),"Excluida","no incluido")))</f>
        <v>no incluido</v>
      </c>
    </row>
    <row r="2916" ht="15.75" customHeight="1">
      <c r="L2916" s="12" t="str">
        <f>IF(ISNUMBER(VLOOKUP(A2916,PRE,1,FALSE)),"PreAlerta",IF(ISNUMBER(VLOOKUP(A2916,POST,1,FALSE)),"PostAlerta",IF(ISNUMBER(VLOOKUP(A2916,EXCL,1,FALSE)),"Excluida","no incluido")))</f>
        <v>no incluido</v>
      </c>
    </row>
    <row r="2917" ht="15.75" customHeight="1">
      <c r="L2917" s="12" t="str">
        <f>IF(ISNUMBER(VLOOKUP(A2917,PRE,1,FALSE)),"PreAlerta",IF(ISNUMBER(VLOOKUP(A2917,POST,1,FALSE)),"PostAlerta",IF(ISNUMBER(VLOOKUP(A2917,EXCL,1,FALSE)),"Excluida","no incluido")))</f>
        <v>no incluido</v>
      </c>
    </row>
    <row r="2918" ht="15.75" customHeight="1">
      <c r="L2918" s="12" t="str">
        <f>IF(ISNUMBER(VLOOKUP(A2918,PRE,1,FALSE)),"PreAlerta",IF(ISNUMBER(VLOOKUP(A2918,POST,1,FALSE)),"PostAlerta",IF(ISNUMBER(VLOOKUP(A2918,EXCL,1,FALSE)),"Excluida","no incluido")))</f>
        <v>no incluido</v>
      </c>
    </row>
    <row r="2919" ht="15.75" customHeight="1">
      <c r="L2919" s="12" t="str">
        <f>IF(ISNUMBER(VLOOKUP(A2919,PRE,1,FALSE)),"PreAlerta",IF(ISNUMBER(VLOOKUP(A2919,POST,1,FALSE)),"PostAlerta",IF(ISNUMBER(VLOOKUP(A2919,EXCL,1,FALSE)),"Excluida","no incluido")))</f>
        <v>no incluido</v>
      </c>
    </row>
    <row r="2920" ht="15.75" customHeight="1">
      <c r="L2920" s="12" t="str">
        <f>IF(ISNUMBER(VLOOKUP(A2920,PRE,1,FALSE)),"PreAlerta",IF(ISNUMBER(VLOOKUP(A2920,POST,1,FALSE)),"PostAlerta",IF(ISNUMBER(VLOOKUP(A2920,EXCL,1,FALSE)),"Excluida","no incluido")))</f>
        <v>no incluido</v>
      </c>
    </row>
    <row r="2921" ht="15.75" customHeight="1">
      <c r="L2921" s="12" t="str">
        <f>IF(ISNUMBER(VLOOKUP(A2921,PRE,1,FALSE)),"PreAlerta",IF(ISNUMBER(VLOOKUP(A2921,POST,1,FALSE)),"PostAlerta",IF(ISNUMBER(VLOOKUP(A2921,EXCL,1,FALSE)),"Excluida","no incluido")))</f>
        <v>no incluido</v>
      </c>
    </row>
    <row r="2922" ht="15.75" customHeight="1">
      <c r="L2922" s="12" t="str">
        <f>IF(ISNUMBER(VLOOKUP(A2922,PRE,1,FALSE)),"PreAlerta",IF(ISNUMBER(VLOOKUP(A2922,POST,1,FALSE)),"PostAlerta",IF(ISNUMBER(VLOOKUP(A2922,EXCL,1,FALSE)),"Excluida","no incluido")))</f>
        <v>no incluido</v>
      </c>
    </row>
    <row r="2923" ht="15.75" customHeight="1">
      <c r="L2923" s="12" t="str">
        <f>IF(ISNUMBER(VLOOKUP(A2923,PRE,1,FALSE)),"PreAlerta",IF(ISNUMBER(VLOOKUP(A2923,POST,1,FALSE)),"PostAlerta",IF(ISNUMBER(VLOOKUP(A2923,EXCL,1,FALSE)),"Excluida","no incluido")))</f>
        <v>no incluido</v>
      </c>
    </row>
    <row r="2924" ht="15.75" customHeight="1">
      <c r="L2924" s="12" t="str">
        <f>IF(ISNUMBER(VLOOKUP(A2924,PRE,1,FALSE)),"PreAlerta",IF(ISNUMBER(VLOOKUP(A2924,POST,1,FALSE)),"PostAlerta",IF(ISNUMBER(VLOOKUP(A2924,EXCL,1,FALSE)),"Excluida","no incluido")))</f>
        <v>no incluido</v>
      </c>
    </row>
    <row r="2925" ht="15.75" customHeight="1">
      <c r="L2925" s="12" t="str">
        <f>IF(ISNUMBER(VLOOKUP(A2925,PRE,1,FALSE)),"PreAlerta",IF(ISNUMBER(VLOOKUP(A2925,POST,1,FALSE)),"PostAlerta",IF(ISNUMBER(VLOOKUP(A2925,EXCL,1,FALSE)),"Excluida","no incluido")))</f>
        <v>no incluido</v>
      </c>
    </row>
    <row r="2926" ht="15.75" customHeight="1">
      <c r="L2926" s="12" t="str">
        <f>IF(ISNUMBER(VLOOKUP(A2926,PRE,1,FALSE)),"PreAlerta",IF(ISNUMBER(VLOOKUP(A2926,POST,1,FALSE)),"PostAlerta",IF(ISNUMBER(VLOOKUP(A2926,EXCL,1,FALSE)),"Excluida","no incluido")))</f>
        <v>no incluido</v>
      </c>
    </row>
    <row r="2927" ht="15.75" customHeight="1">
      <c r="L2927" s="12" t="str">
        <f>IF(ISNUMBER(VLOOKUP(A2927,PRE,1,FALSE)),"PreAlerta",IF(ISNUMBER(VLOOKUP(A2927,POST,1,FALSE)),"PostAlerta",IF(ISNUMBER(VLOOKUP(A2927,EXCL,1,FALSE)),"Excluida","no incluido")))</f>
        <v>no incluido</v>
      </c>
    </row>
    <row r="2928" ht="15.75" customHeight="1">
      <c r="L2928" s="12" t="str">
        <f>IF(ISNUMBER(VLOOKUP(A2928,PRE,1,FALSE)),"PreAlerta",IF(ISNUMBER(VLOOKUP(A2928,POST,1,FALSE)),"PostAlerta",IF(ISNUMBER(VLOOKUP(A2928,EXCL,1,FALSE)),"Excluida","no incluido")))</f>
        <v>no incluido</v>
      </c>
    </row>
    <row r="2929" ht="15.75" customHeight="1">
      <c r="L2929" s="12" t="str">
        <f>IF(ISNUMBER(VLOOKUP(A2929,PRE,1,FALSE)),"PreAlerta",IF(ISNUMBER(VLOOKUP(A2929,POST,1,FALSE)),"PostAlerta",IF(ISNUMBER(VLOOKUP(A2929,EXCL,1,FALSE)),"Excluida","no incluido")))</f>
        <v>no incluido</v>
      </c>
    </row>
    <row r="2930" ht="15.75" customHeight="1">
      <c r="L2930" s="12" t="str">
        <f>IF(ISNUMBER(VLOOKUP(A2930,PRE,1,FALSE)),"PreAlerta",IF(ISNUMBER(VLOOKUP(A2930,POST,1,FALSE)),"PostAlerta",IF(ISNUMBER(VLOOKUP(A2930,EXCL,1,FALSE)),"Excluida","no incluido")))</f>
        <v>no incluido</v>
      </c>
    </row>
    <row r="2931" ht="15.75" customHeight="1">
      <c r="L2931" s="12" t="str">
        <f>IF(ISNUMBER(VLOOKUP(A2931,PRE,1,FALSE)),"PreAlerta",IF(ISNUMBER(VLOOKUP(A2931,POST,1,FALSE)),"PostAlerta",IF(ISNUMBER(VLOOKUP(A2931,EXCL,1,FALSE)),"Excluida","no incluido")))</f>
        <v>no incluido</v>
      </c>
    </row>
    <row r="2932" ht="15.75" customHeight="1">
      <c r="L2932" s="12" t="str">
        <f>IF(ISNUMBER(VLOOKUP(A2932,PRE,1,FALSE)),"PreAlerta",IF(ISNUMBER(VLOOKUP(A2932,POST,1,FALSE)),"PostAlerta",IF(ISNUMBER(VLOOKUP(A2932,EXCL,1,FALSE)),"Excluida","no incluido")))</f>
        <v>no incluido</v>
      </c>
    </row>
    <row r="2933" ht="15.75" customHeight="1">
      <c r="L2933" s="12" t="str">
        <f>IF(ISNUMBER(VLOOKUP(A2933,PRE,1,FALSE)),"PreAlerta",IF(ISNUMBER(VLOOKUP(A2933,POST,1,FALSE)),"PostAlerta",IF(ISNUMBER(VLOOKUP(A2933,EXCL,1,FALSE)),"Excluida","no incluido")))</f>
        <v>no incluido</v>
      </c>
    </row>
    <row r="2934" ht="15.75" customHeight="1">
      <c r="L2934" s="12" t="str">
        <f>IF(ISNUMBER(VLOOKUP(A2934,PRE,1,FALSE)),"PreAlerta",IF(ISNUMBER(VLOOKUP(A2934,POST,1,FALSE)),"PostAlerta",IF(ISNUMBER(VLOOKUP(A2934,EXCL,1,FALSE)),"Excluida","no incluido")))</f>
        <v>no incluido</v>
      </c>
    </row>
    <row r="2935" ht="15.75" customHeight="1">
      <c r="L2935" s="12" t="str">
        <f>IF(ISNUMBER(VLOOKUP(A2935,PRE,1,FALSE)),"PreAlerta",IF(ISNUMBER(VLOOKUP(A2935,POST,1,FALSE)),"PostAlerta",IF(ISNUMBER(VLOOKUP(A2935,EXCL,1,FALSE)),"Excluida","no incluido")))</f>
        <v>no incluido</v>
      </c>
    </row>
    <row r="2936" ht="15.75" customHeight="1">
      <c r="L2936" s="12" t="str">
        <f>IF(ISNUMBER(VLOOKUP(A2936,PRE,1,FALSE)),"PreAlerta",IF(ISNUMBER(VLOOKUP(A2936,POST,1,FALSE)),"PostAlerta",IF(ISNUMBER(VLOOKUP(A2936,EXCL,1,FALSE)),"Excluida","no incluido")))</f>
        <v>no incluido</v>
      </c>
    </row>
    <row r="2937" ht="15.75" customHeight="1">
      <c r="L2937" s="12" t="str">
        <f>IF(ISNUMBER(VLOOKUP(A2937,PRE,1,FALSE)),"PreAlerta",IF(ISNUMBER(VLOOKUP(A2937,POST,1,FALSE)),"PostAlerta",IF(ISNUMBER(VLOOKUP(A2937,EXCL,1,FALSE)),"Excluida","no incluido")))</f>
        <v>no incluido</v>
      </c>
    </row>
    <row r="2938" ht="15.75" customHeight="1">
      <c r="L2938" s="12" t="str">
        <f>IF(ISNUMBER(VLOOKUP(A2938,PRE,1,FALSE)),"PreAlerta",IF(ISNUMBER(VLOOKUP(A2938,POST,1,FALSE)),"PostAlerta",IF(ISNUMBER(VLOOKUP(A2938,EXCL,1,FALSE)),"Excluida","no incluido")))</f>
        <v>no incluido</v>
      </c>
    </row>
    <row r="2939" ht="15.75" customHeight="1">
      <c r="L2939" s="12" t="str">
        <f>IF(ISNUMBER(VLOOKUP(A2939,PRE,1,FALSE)),"PreAlerta",IF(ISNUMBER(VLOOKUP(A2939,POST,1,FALSE)),"PostAlerta",IF(ISNUMBER(VLOOKUP(A2939,EXCL,1,FALSE)),"Excluida","no incluido")))</f>
        <v>no incluido</v>
      </c>
    </row>
    <row r="2940" ht="15.75" customHeight="1">
      <c r="L2940" s="12" t="str">
        <f>IF(ISNUMBER(VLOOKUP(A2940,PRE,1,FALSE)),"PreAlerta",IF(ISNUMBER(VLOOKUP(A2940,POST,1,FALSE)),"PostAlerta",IF(ISNUMBER(VLOOKUP(A2940,EXCL,1,FALSE)),"Excluida","no incluido")))</f>
        <v>no incluido</v>
      </c>
    </row>
    <row r="2941" ht="15.75" customHeight="1">
      <c r="L2941" s="12" t="str">
        <f>IF(ISNUMBER(VLOOKUP(A2941,PRE,1,FALSE)),"PreAlerta",IF(ISNUMBER(VLOOKUP(A2941,POST,1,FALSE)),"PostAlerta",IF(ISNUMBER(VLOOKUP(A2941,EXCL,1,FALSE)),"Excluida","no incluido")))</f>
        <v>no incluido</v>
      </c>
    </row>
    <row r="2942" ht="15.75" customHeight="1">
      <c r="L2942" s="12" t="str">
        <f>IF(ISNUMBER(VLOOKUP(A2942,PRE,1,FALSE)),"PreAlerta",IF(ISNUMBER(VLOOKUP(A2942,POST,1,FALSE)),"PostAlerta",IF(ISNUMBER(VLOOKUP(A2942,EXCL,1,FALSE)),"Excluida","no incluido")))</f>
        <v>no incluido</v>
      </c>
    </row>
    <row r="2943" ht="15.75" customHeight="1">
      <c r="L2943" s="12" t="str">
        <f>IF(ISNUMBER(VLOOKUP(A2943,PRE,1,FALSE)),"PreAlerta",IF(ISNUMBER(VLOOKUP(A2943,POST,1,FALSE)),"PostAlerta",IF(ISNUMBER(VLOOKUP(A2943,EXCL,1,FALSE)),"Excluida","no incluido")))</f>
        <v>no incluido</v>
      </c>
    </row>
    <row r="2944" ht="15.75" customHeight="1">
      <c r="L2944" s="12" t="str">
        <f>IF(ISNUMBER(VLOOKUP(A2944,PRE,1,FALSE)),"PreAlerta",IF(ISNUMBER(VLOOKUP(A2944,POST,1,FALSE)),"PostAlerta",IF(ISNUMBER(VLOOKUP(A2944,EXCL,1,FALSE)),"Excluida","no incluido")))</f>
        <v>no incluido</v>
      </c>
    </row>
    <row r="2945" ht="15.75" customHeight="1">
      <c r="L2945" s="12" t="str">
        <f>IF(ISNUMBER(VLOOKUP(A2945,PRE,1,FALSE)),"PreAlerta",IF(ISNUMBER(VLOOKUP(A2945,POST,1,FALSE)),"PostAlerta",IF(ISNUMBER(VLOOKUP(A2945,EXCL,1,FALSE)),"Excluida","no incluido")))</f>
        <v>no incluido</v>
      </c>
    </row>
    <row r="2946" ht="15.75" customHeight="1">
      <c r="L2946" s="12" t="str">
        <f>IF(ISNUMBER(VLOOKUP(A2946,PRE,1,FALSE)),"PreAlerta",IF(ISNUMBER(VLOOKUP(A2946,POST,1,FALSE)),"PostAlerta",IF(ISNUMBER(VLOOKUP(A2946,EXCL,1,FALSE)),"Excluida","no incluido")))</f>
        <v>no incluido</v>
      </c>
    </row>
    <row r="2947" ht="15.75" customHeight="1">
      <c r="L2947" s="12" t="str">
        <f>IF(ISNUMBER(VLOOKUP(A2947,PRE,1,FALSE)),"PreAlerta",IF(ISNUMBER(VLOOKUP(A2947,POST,1,FALSE)),"PostAlerta",IF(ISNUMBER(VLOOKUP(A2947,EXCL,1,FALSE)),"Excluida","no incluido")))</f>
        <v>no incluido</v>
      </c>
    </row>
    <row r="2948" ht="15.75" customHeight="1">
      <c r="L2948" s="12" t="str">
        <f>IF(ISNUMBER(VLOOKUP(A2948,PRE,1,FALSE)),"PreAlerta",IF(ISNUMBER(VLOOKUP(A2948,POST,1,FALSE)),"PostAlerta",IF(ISNUMBER(VLOOKUP(A2948,EXCL,1,FALSE)),"Excluida","no incluido")))</f>
        <v>no incluido</v>
      </c>
    </row>
    <row r="2949" ht="15.75" customHeight="1">
      <c r="L2949" s="12" t="str">
        <f>IF(ISNUMBER(VLOOKUP(A2949,PRE,1,FALSE)),"PreAlerta",IF(ISNUMBER(VLOOKUP(A2949,POST,1,FALSE)),"PostAlerta",IF(ISNUMBER(VLOOKUP(A2949,EXCL,1,FALSE)),"Excluida","no incluido")))</f>
        <v>no incluido</v>
      </c>
    </row>
    <row r="2950" ht="15.75" customHeight="1">
      <c r="L2950" s="12" t="str">
        <f>IF(ISNUMBER(VLOOKUP(A2950,PRE,1,FALSE)),"PreAlerta",IF(ISNUMBER(VLOOKUP(A2950,POST,1,FALSE)),"PostAlerta",IF(ISNUMBER(VLOOKUP(A2950,EXCL,1,FALSE)),"Excluida","no incluido")))</f>
        <v>no incluido</v>
      </c>
    </row>
    <row r="2951" ht="15.75" customHeight="1">
      <c r="L2951" s="12" t="str">
        <f>IF(ISNUMBER(VLOOKUP(A2951,PRE,1,FALSE)),"PreAlerta",IF(ISNUMBER(VLOOKUP(A2951,POST,1,FALSE)),"PostAlerta",IF(ISNUMBER(VLOOKUP(A2951,EXCL,1,FALSE)),"Excluida","no incluido")))</f>
        <v>no incluido</v>
      </c>
    </row>
    <row r="2952" ht="15.75" customHeight="1">
      <c r="L2952" s="12" t="str">
        <f>IF(ISNUMBER(VLOOKUP(A2952,PRE,1,FALSE)),"PreAlerta",IF(ISNUMBER(VLOOKUP(A2952,POST,1,FALSE)),"PostAlerta",IF(ISNUMBER(VLOOKUP(A2952,EXCL,1,FALSE)),"Excluida","no incluido")))</f>
        <v>no incluido</v>
      </c>
    </row>
    <row r="2953" ht="15.75" customHeight="1">
      <c r="L2953" s="12" t="str">
        <f>IF(ISNUMBER(VLOOKUP(A2953,PRE,1,FALSE)),"PreAlerta",IF(ISNUMBER(VLOOKUP(A2953,POST,1,FALSE)),"PostAlerta",IF(ISNUMBER(VLOOKUP(A2953,EXCL,1,FALSE)),"Excluida","no incluido")))</f>
        <v>no incluido</v>
      </c>
    </row>
    <row r="2954" ht="15.75" customHeight="1">
      <c r="L2954" s="12" t="str">
        <f>IF(ISNUMBER(VLOOKUP(A2954,PRE,1,FALSE)),"PreAlerta",IF(ISNUMBER(VLOOKUP(A2954,POST,1,FALSE)),"PostAlerta",IF(ISNUMBER(VLOOKUP(A2954,EXCL,1,FALSE)),"Excluida","no incluido")))</f>
        <v>no incluido</v>
      </c>
    </row>
    <row r="2955" ht="15.75" customHeight="1">
      <c r="L2955" s="12" t="str">
        <f>IF(ISNUMBER(VLOOKUP(A2955,PRE,1,FALSE)),"PreAlerta",IF(ISNUMBER(VLOOKUP(A2955,POST,1,FALSE)),"PostAlerta",IF(ISNUMBER(VLOOKUP(A2955,EXCL,1,FALSE)),"Excluida","no incluido")))</f>
        <v>no incluido</v>
      </c>
    </row>
    <row r="2956" ht="15.75" customHeight="1">
      <c r="L2956" s="12" t="str">
        <f>IF(ISNUMBER(VLOOKUP(A2956,PRE,1,FALSE)),"PreAlerta",IF(ISNUMBER(VLOOKUP(A2956,POST,1,FALSE)),"PostAlerta",IF(ISNUMBER(VLOOKUP(A2956,EXCL,1,FALSE)),"Excluida","no incluido")))</f>
        <v>no incluido</v>
      </c>
    </row>
    <row r="2957" ht="15.75" customHeight="1">
      <c r="L2957" s="12" t="str">
        <f>IF(ISNUMBER(VLOOKUP(A2957,PRE,1,FALSE)),"PreAlerta",IF(ISNUMBER(VLOOKUP(A2957,POST,1,FALSE)),"PostAlerta",IF(ISNUMBER(VLOOKUP(A2957,EXCL,1,FALSE)),"Excluida","no incluido")))</f>
        <v>no incluido</v>
      </c>
    </row>
    <row r="2958" ht="15.75" customHeight="1">
      <c r="L2958" s="12" t="str">
        <f>IF(ISNUMBER(VLOOKUP(A2958,PRE,1,FALSE)),"PreAlerta",IF(ISNUMBER(VLOOKUP(A2958,POST,1,FALSE)),"PostAlerta",IF(ISNUMBER(VLOOKUP(A2958,EXCL,1,FALSE)),"Excluida","no incluido")))</f>
        <v>no incluido</v>
      </c>
    </row>
    <row r="2959" ht="15.75" customHeight="1">
      <c r="L2959" s="12" t="str">
        <f>IF(ISNUMBER(VLOOKUP(A2959,PRE,1,FALSE)),"PreAlerta",IF(ISNUMBER(VLOOKUP(A2959,POST,1,FALSE)),"PostAlerta",IF(ISNUMBER(VLOOKUP(A2959,EXCL,1,FALSE)),"Excluida","no incluido")))</f>
        <v>no incluido</v>
      </c>
    </row>
    <row r="2960" ht="15.75" customHeight="1">
      <c r="L2960" s="12" t="str">
        <f>IF(ISNUMBER(VLOOKUP(A2960,PRE,1,FALSE)),"PreAlerta",IF(ISNUMBER(VLOOKUP(A2960,POST,1,FALSE)),"PostAlerta",IF(ISNUMBER(VLOOKUP(A2960,EXCL,1,FALSE)),"Excluida","no incluido")))</f>
        <v>no incluido</v>
      </c>
    </row>
    <row r="2961" ht="15.75" customHeight="1">
      <c r="L2961" s="12" t="str">
        <f>IF(ISNUMBER(VLOOKUP(A2961,PRE,1,FALSE)),"PreAlerta",IF(ISNUMBER(VLOOKUP(A2961,POST,1,FALSE)),"PostAlerta",IF(ISNUMBER(VLOOKUP(A2961,EXCL,1,FALSE)),"Excluida","no incluido")))</f>
        <v>no incluido</v>
      </c>
    </row>
    <row r="2962" ht="15.75" customHeight="1">
      <c r="L2962" s="12" t="str">
        <f>IF(ISNUMBER(VLOOKUP(A2962,PRE,1,FALSE)),"PreAlerta",IF(ISNUMBER(VLOOKUP(A2962,POST,1,FALSE)),"PostAlerta",IF(ISNUMBER(VLOOKUP(A2962,EXCL,1,FALSE)),"Excluida","no incluido")))</f>
        <v>no incluido</v>
      </c>
    </row>
    <row r="2963" ht="15.75" customHeight="1">
      <c r="L2963" s="12" t="str">
        <f>IF(ISNUMBER(VLOOKUP(A2963,PRE,1,FALSE)),"PreAlerta",IF(ISNUMBER(VLOOKUP(A2963,POST,1,FALSE)),"PostAlerta",IF(ISNUMBER(VLOOKUP(A2963,EXCL,1,FALSE)),"Excluida","no incluido")))</f>
        <v>no incluido</v>
      </c>
    </row>
    <row r="2964" ht="15.75" customHeight="1">
      <c r="L2964" s="12" t="str">
        <f>IF(ISNUMBER(VLOOKUP(A2964,PRE,1,FALSE)),"PreAlerta",IF(ISNUMBER(VLOOKUP(A2964,POST,1,FALSE)),"PostAlerta",IF(ISNUMBER(VLOOKUP(A2964,EXCL,1,FALSE)),"Excluida","no incluido")))</f>
        <v>no incluido</v>
      </c>
    </row>
    <row r="2965" ht="15.75" customHeight="1">
      <c r="L2965" s="12" t="str">
        <f>IF(ISNUMBER(VLOOKUP(A2965,PRE,1,FALSE)),"PreAlerta",IF(ISNUMBER(VLOOKUP(A2965,POST,1,FALSE)),"PostAlerta",IF(ISNUMBER(VLOOKUP(A2965,EXCL,1,FALSE)),"Excluida","no incluido")))</f>
        <v>no incluido</v>
      </c>
    </row>
    <row r="2966" ht="15.75" customHeight="1">
      <c r="L2966" s="12" t="str">
        <f>IF(ISNUMBER(VLOOKUP(A2966,PRE,1,FALSE)),"PreAlerta",IF(ISNUMBER(VLOOKUP(A2966,POST,1,FALSE)),"PostAlerta",IF(ISNUMBER(VLOOKUP(A2966,EXCL,1,FALSE)),"Excluida","no incluido")))</f>
        <v>no incluido</v>
      </c>
    </row>
    <row r="2967" ht="15.75" customHeight="1">
      <c r="L2967" s="12" t="str">
        <f>IF(ISNUMBER(VLOOKUP(A2967,PRE,1,FALSE)),"PreAlerta",IF(ISNUMBER(VLOOKUP(A2967,POST,1,FALSE)),"PostAlerta",IF(ISNUMBER(VLOOKUP(A2967,EXCL,1,FALSE)),"Excluida","no incluido")))</f>
        <v>no incluido</v>
      </c>
    </row>
    <row r="2968" ht="15.75" customHeight="1">
      <c r="L2968" s="12" t="str">
        <f>IF(ISNUMBER(VLOOKUP(A2968,PRE,1,FALSE)),"PreAlerta",IF(ISNUMBER(VLOOKUP(A2968,POST,1,FALSE)),"PostAlerta",IF(ISNUMBER(VLOOKUP(A2968,EXCL,1,FALSE)),"Excluida","no incluido")))</f>
        <v>no incluido</v>
      </c>
    </row>
    <row r="2969" ht="15.75" customHeight="1">
      <c r="L2969" s="12" t="str">
        <f>IF(ISNUMBER(VLOOKUP(A2969,PRE,1,FALSE)),"PreAlerta",IF(ISNUMBER(VLOOKUP(A2969,POST,1,FALSE)),"PostAlerta",IF(ISNUMBER(VLOOKUP(A2969,EXCL,1,FALSE)),"Excluida","no incluido")))</f>
        <v>no incluido</v>
      </c>
    </row>
    <row r="2970" ht="15.75" customHeight="1">
      <c r="L2970" s="12" t="str">
        <f>IF(ISNUMBER(VLOOKUP(A2970,PRE,1,FALSE)),"PreAlerta",IF(ISNUMBER(VLOOKUP(A2970,POST,1,FALSE)),"PostAlerta",IF(ISNUMBER(VLOOKUP(A2970,EXCL,1,FALSE)),"Excluida","no incluido")))</f>
        <v>no incluido</v>
      </c>
    </row>
    <row r="2971" ht="15.75" customHeight="1">
      <c r="L2971" s="12" t="str">
        <f>IF(ISNUMBER(VLOOKUP(A2971,PRE,1,FALSE)),"PreAlerta",IF(ISNUMBER(VLOOKUP(A2971,POST,1,FALSE)),"PostAlerta",IF(ISNUMBER(VLOOKUP(A2971,EXCL,1,FALSE)),"Excluida","no incluido")))</f>
        <v>no incluido</v>
      </c>
    </row>
    <row r="2972" ht="15.75" customHeight="1">
      <c r="L2972" s="12" t="str">
        <f>IF(ISNUMBER(VLOOKUP(A2972,PRE,1,FALSE)),"PreAlerta",IF(ISNUMBER(VLOOKUP(A2972,POST,1,FALSE)),"PostAlerta",IF(ISNUMBER(VLOOKUP(A2972,EXCL,1,FALSE)),"Excluida","no incluido")))</f>
        <v>no incluido</v>
      </c>
    </row>
    <row r="2973" ht="15.75" customHeight="1">
      <c r="L2973" s="12" t="str">
        <f>IF(ISNUMBER(VLOOKUP(A2973,PRE,1,FALSE)),"PreAlerta",IF(ISNUMBER(VLOOKUP(A2973,POST,1,FALSE)),"PostAlerta",IF(ISNUMBER(VLOOKUP(A2973,EXCL,1,FALSE)),"Excluida","no incluido")))</f>
        <v>no incluido</v>
      </c>
    </row>
    <row r="2974" ht="15.75" customHeight="1">
      <c r="L2974" s="12" t="str">
        <f>IF(ISNUMBER(VLOOKUP(A2974,PRE,1,FALSE)),"PreAlerta",IF(ISNUMBER(VLOOKUP(A2974,POST,1,FALSE)),"PostAlerta",IF(ISNUMBER(VLOOKUP(A2974,EXCL,1,FALSE)),"Excluida","no incluido")))</f>
        <v>no incluido</v>
      </c>
    </row>
    <row r="2975" ht="15.75" customHeight="1">
      <c r="L2975" s="12" t="str">
        <f>IF(ISNUMBER(VLOOKUP(A2975,PRE,1,FALSE)),"PreAlerta",IF(ISNUMBER(VLOOKUP(A2975,POST,1,FALSE)),"PostAlerta",IF(ISNUMBER(VLOOKUP(A2975,EXCL,1,FALSE)),"Excluida","no incluido")))</f>
        <v>no incluido</v>
      </c>
    </row>
    <row r="2976" ht="15.75" customHeight="1">
      <c r="L2976" s="12" t="str">
        <f>IF(ISNUMBER(VLOOKUP(A2976,PRE,1,FALSE)),"PreAlerta",IF(ISNUMBER(VLOOKUP(A2976,POST,1,FALSE)),"PostAlerta",IF(ISNUMBER(VLOOKUP(A2976,EXCL,1,FALSE)),"Excluida","no incluido")))</f>
        <v>no incluido</v>
      </c>
    </row>
    <row r="2977" ht="15.75" customHeight="1">
      <c r="L2977" s="12" t="str">
        <f>IF(ISNUMBER(VLOOKUP(A2977,PRE,1,FALSE)),"PreAlerta",IF(ISNUMBER(VLOOKUP(A2977,POST,1,FALSE)),"PostAlerta",IF(ISNUMBER(VLOOKUP(A2977,EXCL,1,FALSE)),"Excluida","no incluido")))</f>
        <v>no incluido</v>
      </c>
    </row>
    <row r="2978" ht="15.75" customHeight="1">
      <c r="L2978" s="12" t="str">
        <f>IF(ISNUMBER(VLOOKUP(A2978,PRE,1,FALSE)),"PreAlerta",IF(ISNUMBER(VLOOKUP(A2978,POST,1,FALSE)),"PostAlerta",IF(ISNUMBER(VLOOKUP(A2978,EXCL,1,FALSE)),"Excluida","no incluido")))</f>
        <v>no incluido</v>
      </c>
    </row>
    <row r="2979" ht="15.75" customHeight="1">
      <c r="L2979" s="12" t="str">
        <f>IF(ISNUMBER(VLOOKUP(A2979,PRE,1,FALSE)),"PreAlerta",IF(ISNUMBER(VLOOKUP(A2979,POST,1,FALSE)),"PostAlerta",IF(ISNUMBER(VLOOKUP(A2979,EXCL,1,FALSE)),"Excluida","no incluido")))</f>
        <v>no incluido</v>
      </c>
    </row>
    <row r="2980" ht="15.75" customHeight="1">
      <c r="L2980" s="12" t="str">
        <f>IF(ISNUMBER(VLOOKUP(A2980,PRE,1,FALSE)),"PreAlerta",IF(ISNUMBER(VLOOKUP(A2980,POST,1,FALSE)),"PostAlerta",IF(ISNUMBER(VLOOKUP(A2980,EXCL,1,FALSE)),"Excluida","no incluido")))</f>
        <v>no incluido</v>
      </c>
    </row>
    <row r="2981" ht="15.75" customHeight="1">
      <c r="L2981" s="12" t="str">
        <f>IF(ISNUMBER(VLOOKUP(A2981,PRE,1,FALSE)),"PreAlerta",IF(ISNUMBER(VLOOKUP(A2981,POST,1,FALSE)),"PostAlerta",IF(ISNUMBER(VLOOKUP(A2981,EXCL,1,FALSE)),"Excluida","no incluido")))</f>
        <v>no incluido</v>
      </c>
    </row>
    <row r="2982" ht="15.75" customHeight="1">
      <c r="L2982" s="12" t="str">
        <f>IF(ISNUMBER(VLOOKUP(A2982,PRE,1,FALSE)),"PreAlerta",IF(ISNUMBER(VLOOKUP(A2982,POST,1,FALSE)),"PostAlerta",IF(ISNUMBER(VLOOKUP(A2982,EXCL,1,FALSE)),"Excluida","no incluido")))</f>
        <v>no incluido</v>
      </c>
    </row>
    <row r="2983" ht="15.75" customHeight="1">
      <c r="L2983" s="12" t="str">
        <f>IF(ISNUMBER(VLOOKUP(A2983,PRE,1,FALSE)),"PreAlerta",IF(ISNUMBER(VLOOKUP(A2983,POST,1,FALSE)),"PostAlerta",IF(ISNUMBER(VLOOKUP(A2983,EXCL,1,FALSE)),"Excluida","no incluido")))</f>
        <v>no incluido</v>
      </c>
    </row>
    <row r="2984" ht="15.75" customHeight="1">
      <c r="L2984" s="12" t="str">
        <f>IF(ISNUMBER(VLOOKUP(A2984,PRE,1,FALSE)),"PreAlerta",IF(ISNUMBER(VLOOKUP(A2984,POST,1,FALSE)),"PostAlerta",IF(ISNUMBER(VLOOKUP(A2984,EXCL,1,FALSE)),"Excluida","no incluido")))</f>
        <v>no incluido</v>
      </c>
    </row>
    <row r="2985" ht="15.75" customHeight="1">
      <c r="L2985" s="12" t="str">
        <f>IF(ISNUMBER(VLOOKUP(A2985,PRE,1,FALSE)),"PreAlerta",IF(ISNUMBER(VLOOKUP(A2985,POST,1,FALSE)),"PostAlerta",IF(ISNUMBER(VLOOKUP(A2985,EXCL,1,FALSE)),"Excluida","no incluido")))</f>
        <v>no incluido</v>
      </c>
    </row>
    <row r="2986" ht="15.75" customHeight="1">
      <c r="L2986" s="12" t="str">
        <f>IF(ISNUMBER(VLOOKUP(A2986,PRE,1,FALSE)),"PreAlerta",IF(ISNUMBER(VLOOKUP(A2986,POST,1,FALSE)),"PostAlerta",IF(ISNUMBER(VLOOKUP(A2986,EXCL,1,FALSE)),"Excluida","no incluido")))</f>
        <v>no incluido</v>
      </c>
    </row>
    <row r="2987" ht="15.75" customHeight="1">
      <c r="L2987" s="12" t="str">
        <f>IF(ISNUMBER(VLOOKUP(A2987,PRE,1,FALSE)),"PreAlerta",IF(ISNUMBER(VLOOKUP(A2987,POST,1,FALSE)),"PostAlerta",IF(ISNUMBER(VLOOKUP(A2987,EXCL,1,FALSE)),"Excluida","no incluido")))</f>
        <v>no incluido</v>
      </c>
    </row>
    <row r="2988" ht="15.75" customHeight="1">
      <c r="L2988" s="12" t="str">
        <f>IF(ISNUMBER(VLOOKUP(A2988,PRE,1,FALSE)),"PreAlerta",IF(ISNUMBER(VLOOKUP(A2988,POST,1,FALSE)),"PostAlerta",IF(ISNUMBER(VLOOKUP(A2988,EXCL,1,FALSE)),"Excluida","no incluido")))</f>
        <v>no incluido</v>
      </c>
    </row>
    <row r="2989" ht="15.75" customHeight="1">
      <c r="L2989" s="12" t="str">
        <f>IF(ISNUMBER(VLOOKUP(A2989,PRE,1,FALSE)),"PreAlerta",IF(ISNUMBER(VLOOKUP(A2989,POST,1,FALSE)),"PostAlerta",IF(ISNUMBER(VLOOKUP(A2989,EXCL,1,FALSE)),"Excluida","no incluido")))</f>
        <v>no incluido</v>
      </c>
    </row>
    <row r="2990" ht="15.75" customHeight="1">
      <c r="L2990" s="12" t="str">
        <f>IF(ISNUMBER(VLOOKUP(A2990,PRE,1,FALSE)),"PreAlerta",IF(ISNUMBER(VLOOKUP(A2990,POST,1,FALSE)),"PostAlerta",IF(ISNUMBER(VLOOKUP(A2990,EXCL,1,FALSE)),"Excluida","no incluido")))</f>
        <v>no incluido</v>
      </c>
    </row>
    <row r="2991" ht="15.75" customHeight="1">
      <c r="L2991" s="12" t="str">
        <f>IF(ISNUMBER(VLOOKUP(A2991,PRE,1,FALSE)),"PreAlerta",IF(ISNUMBER(VLOOKUP(A2991,POST,1,FALSE)),"PostAlerta",IF(ISNUMBER(VLOOKUP(A2991,EXCL,1,FALSE)),"Excluida","no incluido")))</f>
        <v>no incluido</v>
      </c>
    </row>
    <row r="2992" ht="15.75" customHeight="1">
      <c r="L2992" s="12" t="str">
        <f>IF(ISNUMBER(VLOOKUP(A2992,PRE,1,FALSE)),"PreAlerta",IF(ISNUMBER(VLOOKUP(A2992,POST,1,FALSE)),"PostAlerta",IF(ISNUMBER(VLOOKUP(A2992,EXCL,1,FALSE)),"Excluida","no incluido")))</f>
        <v>no incluido</v>
      </c>
    </row>
    <row r="2993" ht="15.75" customHeight="1">
      <c r="L2993" s="12" t="str">
        <f>IF(ISNUMBER(VLOOKUP(A2993,PRE,1,FALSE)),"PreAlerta",IF(ISNUMBER(VLOOKUP(A2993,POST,1,FALSE)),"PostAlerta",IF(ISNUMBER(VLOOKUP(A2993,EXCL,1,FALSE)),"Excluida","no incluido")))</f>
        <v>no incluido</v>
      </c>
    </row>
    <row r="2994" ht="15.75" customHeight="1">
      <c r="L2994" s="12" t="str">
        <f>IF(ISNUMBER(VLOOKUP(A2994,PRE,1,FALSE)),"PreAlerta",IF(ISNUMBER(VLOOKUP(A2994,POST,1,FALSE)),"PostAlerta",IF(ISNUMBER(VLOOKUP(A2994,EXCL,1,FALSE)),"Excluida","no incluido")))</f>
        <v>no incluido</v>
      </c>
    </row>
    <row r="2995" ht="15.75" customHeight="1">
      <c r="L2995" s="12" t="str">
        <f>IF(ISNUMBER(VLOOKUP(A2995,PRE,1,FALSE)),"PreAlerta",IF(ISNUMBER(VLOOKUP(A2995,POST,1,FALSE)),"PostAlerta",IF(ISNUMBER(VLOOKUP(A2995,EXCL,1,FALSE)),"Excluida","no incluido")))</f>
        <v>no incluido</v>
      </c>
    </row>
    <row r="2996" ht="15.75" customHeight="1">
      <c r="L2996" s="12" t="str">
        <f>IF(ISNUMBER(VLOOKUP(A2996,PRE,1,FALSE)),"PreAlerta",IF(ISNUMBER(VLOOKUP(A2996,POST,1,FALSE)),"PostAlerta",IF(ISNUMBER(VLOOKUP(A2996,EXCL,1,FALSE)),"Excluida","no incluido")))</f>
        <v>no incluido</v>
      </c>
    </row>
    <row r="2997" ht="15.75" customHeight="1">
      <c r="L2997" s="12" t="str">
        <f>IF(ISNUMBER(VLOOKUP(A2997,PRE,1,FALSE)),"PreAlerta",IF(ISNUMBER(VLOOKUP(A2997,POST,1,FALSE)),"PostAlerta",IF(ISNUMBER(VLOOKUP(A2997,EXCL,1,FALSE)),"Excluida","no incluido")))</f>
        <v>no incluido</v>
      </c>
    </row>
    <row r="2998" ht="15.75" customHeight="1">
      <c r="L2998" s="12" t="str">
        <f>IF(ISNUMBER(VLOOKUP(A2998,PRE,1,FALSE)),"PreAlerta",IF(ISNUMBER(VLOOKUP(A2998,POST,1,FALSE)),"PostAlerta",IF(ISNUMBER(VLOOKUP(A2998,EXCL,1,FALSE)),"Excluida","no incluido")))</f>
        <v>no incluido</v>
      </c>
    </row>
    <row r="2999" ht="15.75" customHeight="1">
      <c r="L2999" s="12" t="str">
        <f>IF(ISNUMBER(VLOOKUP(A2999,PRE,1,FALSE)),"PreAlerta",IF(ISNUMBER(VLOOKUP(A2999,POST,1,FALSE)),"PostAlerta",IF(ISNUMBER(VLOOKUP(A2999,EXCL,1,FALSE)),"Excluida","no incluido")))</f>
        <v>no incluido</v>
      </c>
    </row>
    <row r="3000" ht="15.75" customHeight="1">
      <c r="L3000" s="12" t="str">
        <f>IF(ISNUMBER(VLOOKUP(A3000,PRE,1,FALSE)),"PreAlerta",IF(ISNUMBER(VLOOKUP(A3000,POST,1,FALSE)),"PostAlerta",IF(ISNUMBER(VLOOKUP(A3000,EXCL,1,FALSE)),"Excluida","no incluido")))</f>
        <v>no incluido</v>
      </c>
    </row>
    <row r="3001" ht="15.75" customHeight="1">
      <c r="L3001" s="12" t="str">
        <f>IF(ISNUMBER(VLOOKUP(A3001,PRE,1,FALSE)),"PreAlerta",IF(ISNUMBER(VLOOKUP(A3001,POST,1,FALSE)),"PostAlerta",IF(ISNUMBER(VLOOKUP(A3001,EXCL,1,FALSE)),"Excluida","no incluido")))</f>
        <v>no incluido</v>
      </c>
    </row>
    <row r="3002" ht="15.75" customHeight="1">
      <c r="L3002" s="12" t="str">
        <f>IF(ISNUMBER(VLOOKUP(A3002,PRE,1,FALSE)),"PreAlerta",IF(ISNUMBER(VLOOKUP(A3002,POST,1,FALSE)),"PostAlerta",IF(ISNUMBER(VLOOKUP(A3002,EXCL,1,FALSE)),"Excluida","no incluido")))</f>
        <v>no incluido</v>
      </c>
    </row>
    <row r="3003" ht="15.75" customHeight="1">
      <c r="L3003" s="12" t="str">
        <f>IF(ISNUMBER(VLOOKUP(A3003,PRE,1,FALSE)),"PreAlerta",IF(ISNUMBER(VLOOKUP(A3003,POST,1,FALSE)),"PostAlerta",IF(ISNUMBER(VLOOKUP(A3003,EXCL,1,FALSE)),"Excluida","no incluido")))</f>
        <v>no incluido</v>
      </c>
    </row>
    <row r="3004" ht="15.75" customHeight="1">
      <c r="L3004" s="12" t="str">
        <f>IF(ISNUMBER(VLOOKUP(A3004,PRE,1,FALSE)),"PreAlerta",IF(ISNUMBER(VLOOKUP(A3004,POST,1,FALSE)),"PostAlerta",IF(ISNUMBER(VLOOKUP(A3004,EXCL,1,FALSE)),"Excluida","no incluido")))</f>
        <v>no incluido</v>
      </c>
    </row>
    <row r="3005" ht="15.75" customHeight="1">
      <c r="L3005" s="12" t="str">
        <f>IF(ISNUMBER(VLOOKUP(A3005,PRE,1,FALSE)),"PreAlerta",IF(ISNUMBER(VLOOKUP(A3005,POST,1,FALSE)),"PostAlerta",IF(ISNUMBER(VLOOKUP(A3005,EXCL,1,FALSE)),"Excluida","no incluido")))</f>
        <v>no incluido</v>
      </c>
    </row>
    <row r="3006" ht="15.75" customHeight="1">
      <c r="L3006" s="12" t="str">
        <f>IF(ISNUMBER(VLOOKUP(A3006,PRE,1,FALSE)),"PreAlerta",IF(ISNUMBER(VLOOKUP(A3006,POST,1,FALSE)),"PostAlerta",IF(ISNUMBER(VLOOKUP(A3006,EXCL,1,FALSE)),"Excluida","no incluido")))</f>
        <v>no incluido</v>
      </c>
    </row>
    <row r="3007" ht="15.75" customHeight="1">
      <c r="L3007" s="12" t="str">
        <f>IF(ISNUMBER(VLOOKUP(A3007,PRE,1,FALSE)),"PreAlerta",IF(ISNUMBER(VLOOKUP(A3007,POST,1,FALSE)),"PostAlerta",IF(ISNUMBER(VLOOKUP(A3007,EXCL,1,FALSE)),"Excluida","no incluido")))</f>
        <v>no incluido</v>
      </c>
    </row>
    <row r="3008" ht="15.75" customHeight="1">
      <c r="L3008" s="12" t="str">
        <f>IF(ISNUMBER(VLOOKUP(A3008,PRE,1,FALSE)),"PreAlerta",IF(ISNUMBER(VLOOKUP(A3008,POST,1,FALSE)),"PostAlerta",IF(ISNUMBER(VLOOKUP(A3008,EXCL,1,FALSE)),"Excluida","no incluido")))</f>
        <v>no incluido</v>
      </c>
    </row>
    <row r="3009" ht="15.75" customHeight="1">
      <c r="L3009" s="12" t="str">
        <f>IF(ISNUMBER(VLOOKUP(A3009,PRE,1,FALSE)),"PreAlerta",IF(ISNUMBER(VLOOKUP(A3009,POST,1,FALSE)),"PostAlerta",IF(ISNUMBER(VLOOKUP(A3009,EXCL,1,FALSE)),"Excluida","no incluido")))</f>
        <v>no incluido</v>
      </c>
    </row>
    <row r="3010" ht="15.75" customHeight="1">
      <c r="L3010" s="12" t="str">
        <f>IF(ISNUMBER(VLOOKUP(A3010,PRE,1,FALSE)),"PreAlerta",IF(ISNUMBER(VLOOKUP(A3010,POST,1,FALSE)),"PostAlerta",IF(ISNUMBER(VLOOKUP(A3010,EXCL,1,FALSE)),"Excluida","no incluido")))</f>
        <v>no incluido</v>
      </c>
    </row>
    <row r="3011" ht="15.75" customHeight="1">
      <c r="L3011" s="12" t="str">
        <f>IF(ISNUMBER(VLOOKUP(A3011,PRE,1,FALSE)),"PreAlerta",IF(ISNUMBER(VLOOKUP(A3011,POST,1,FALSE)),"PostAlerta",IF(ISNUMBER(VLOOKUP(A3011,EXCL,1,FALSE)),"Excluida","no incluido")))</f>
        <v>no incluido</v>
      </c>
    </row>
    <row r="3012" ht="15.75" customHeight="1">
      <c r="L3012" s="12" t="str">
        <f>IF(ISNUMBER(VLOOKUP(A3012,PRE,1,FALSE)),"PreAlerta",IF(ISNUMBER(VLOOKUP(A3012,POST,1,FALSE)),"PostAlerta",IF(ISNUMBER(VLOOKUP(A3012,EXCL,1,FALSE)),"Excluida","no incluido")))</f>
        <v>no incluido</v>
      </c>
    </row>
    <row r="3013" ht="15.75" customHeight="1">
      <c r="L3013" s="12" t="str">
        <f>IF(ISNUMBER(VLOOKUP(A3013,PRE,1,FALSE)),"PreAlerta",IF(ISNUMBER(VLOOKUP(A3013,POST,1,FALSE)),"PostAlerta",IF(ISNUMBER(VLOOKUP(A3013,EXCL,1,FALSE)),"Excluida","no incluido")))</f>
        <v>no incluido</v>
      </c>
    </row>
    <row r="3014" ht="15.75" customHeight="1">
      <c r="L3014" s="12" t="str">
        <f>IF(ISNUMBER(VLOOKUP(A3014,PRE,1,FALSE)),"PreAlerta",IF(ISNUMBER(VLOOKUP(A3014,POST,1,FALSE)),"PostAlerta",IF(ISNUMBER(VLOOKUP(A3014,EXCL,1,FALSE)),"Excluida","no incluido")))</f>
        <v>no incluido</v>
      </c>
    </row>
    <row r="3015" ht="15.75" customHeight="1">
      <c r="L3015" s="12" t="str">
        <f>IF(ISNUMBER(VLOOKUP(A3015,PRE,1,FALSE)),"PreAlerta",IF(ISNUMBER(VLOOKUP(A3015,POST,1,FALSE)),"PostAlerta",IF(ISNUMBER(VLOOKUP(A3015,EXCL,1,FALSE)),"Excluida","no incluido")))</f>
        <v>no incluido</v>
      </c>
    </row>
    <row r="3016" ht="15.75" customHeight="1">
      <c r="L3016" s="12" t="str">
        <f>IF(ISNUMBER(VLOOKUP(A3016,PRE,1,FALSE)),"PreAlerta",IF(ISNUMBER(VLOOKUP(A3016,POST,1,FALSE)),"PostAlerta",IF(ISNUMBER(VLOOKUP(A3016,EXCL,1,FALSE)),"Excluida","no incluido")))</f>
        <v>no incluido</v>
      </c>
    </row>
    <row r="3017" ht="15.75" customHeight="1">
      <c r="L3017" s="12" t="str">
        <f>IF(ISNUMBER(VLOOKUP(A3017,PRE,1,FALSE)),"PreAlerta",IF(ISNUMBER(VLOOKUP(A3017,POST,1,FALSE)),"PostAlerta",IF(ISNUMBER(VLOOKUP(A3017,EXCL,1,FALSE)),"Excluida","no incluido")))</f>
        <v>no incluido</v>
      </c>
    </row>
    <row r="3018" ht="15.75" customHeight="1">
      <c r="L3018" s="12" t="str">
        <f>IF(ISNUMBER(VLOOKUP(A3018,PRE,1,FALSE)),"PreAlerta",IF(ISNUMBER(VLOOKUP(A3018,POST,1,FALSE)),"PostAlerta",IF(ISNUMBER(VLOOKUP(A3018,EXCL,1,FALSE)),"Excluida","no incluido")))</f>
        <v>no incluido</v>
      </c>
    </row>
    <row r="3019" ht="15.75" customHeight="1">
      <c r="L3019" s="12" t="str">
        <f>IF(ISNUMBER(VLOOKUP(A3019,PRE,1,FALSE)),"PreAlerta",IF(ISNUMBER(VLOOKUP(A3019,POST,1,FALSE)),"PostAlerta",IF(ISNUMBER(VLOOKUP(A3019,EXCL,1,FALSE)),"Excluida","no incluido")))</f>
        <v>no incluido</v>
      </c>
    </row>
    <row r="3020" ht="15.75" customHeight="1">
      <c r="L3020" s="12" t="str">
        <f>IF(ISNUMBER(VLOOKUP(A3020,PRE,1,FALSE)),"PreAlerta",IF(ISNUMBER(VLOOKUP(A3020,POST,1,FALSE)),"PostAlerta",IF(ISNUMBER(VLOOKUP(A3020,EXCL,1,FALSE)),"Excluida","no incluido")))</f>
        <v>no incluido</v>
      </c>
    </row>
    <row r="3021" ht="15.75" customHeight="1">
      <c r="L3021" s="12" t="str">
        <f>IF(ISNUMBER(VLOOKUP(A3021,PRE,1,FALSE)),"PreAlerta",IF(ISNUMBER(VLOOKUP(A3021,POST,1,FALSE)),"PostAlerta",IF(ISNUMBER(VLOOKUP(A3021,EXCL,1,FALSE)),"Excluida","no incluido")))</f>
        <v>no incluido</v>
      </c>
    </row>
    <row r="3022" ht="15.75" customHeight="1">
      <c r="L3022" s="12" t="str">
        <f>IF(ISNUMBER(VLOOKUP(A3022,PRE,1,FALSE)),"PreAlerta",IF(ISNUMBER(VLOOKUP(A3022,POST,1,FALSE)),"PostAlerta",IF(ISNUMBER(VLOOKUP(A3022,EXCL,1,FALSE)),"Excluida","no incluido")))</f>
        <v>no incluido</v>
      </c>
    </row>
    <row r="3023" ht="15.75" customHeight="1">
      <c r="L3023" s="12" t="str">
        <f>IF(ISNUMBER(VLOOKUP(A3023,PRE,1,FALSE)),"PreAlerta",IF(ISNUMBER(VLOOKUP(A3023,POST,1,FALSE)),"PostAlerta",IF(ISNUMBER(VLOOKUP(A3023,EXCL,1,FALSE)),"Excluida","no incluido")))</f>
        <v>no incluido</v>
      </c>
    </row>
    <row r="3024" ht="15.75" customHeight="1">
      <c r="L3024" s="12" t="str">
        <f>IF(ISNUMBER(VLOOKUP(A3024,PRE,1,FALSE)),"PreAlerta",IF(ISNUMBER(VLOOKUP(A3024,POST,1,FALSE)),"PostAlerta",IF(ISNUMBER(VLOOKUP(A3024,EXCL,1,FALSE)),"Excluida","no incluido")))</f>
        <v>no incluido</v>
      </c>
    </row>
    <row r="3025" ht="15.75" customHeight="1">
      <c r="L3025" s="12" t="str">
        <f>IF(ISNUMBER(VLOOKUP(A3025,PRE,1,FALSE)),"PreAlerta",IF(ISNUMBER(VLOOKUP(A3025,POST,1,FALSE)),"PostAlerta",IF(ISNUMBER(VLOOKUP(A3025,EXCL,1,FALSE)),"Excluida","no incluido")))</f>
        <v>no incluido</v>
      </c>
    </row>
    <row r="3026" ht="15.75" customHeight="1">
      <c r="L3026" s="12" t="str">
        <f>IF(ISNUMBER(VLOOKUP(A3026,PRE,1,FALSE)),"PreAlerta",IF(ISNUMBER(VLOOKUP(A3026,POST,1,FALSE)),"PostAlerta",IF(ISNUMBER(VLOOKUP(A3026,EXCL,1,FALSE)),"Excluida","no incluido")))</f>
        <v>no incluido</v>
      </c>
    </row>
    <row r="3027" ht="15.75" customHeight="1">
      <c r="L3027" s="12" t="str">
        <f>IF(ISNUMBER(VLOOKUP(A3027,PRE,1,FALSE)),"PreAlerta",IF(ISNUMBER(VLOOKUP(A3027,POST,1,FALSE)),"PostAlerta",IF(ISNUMBER(VLOOKUP(A3027,EXCL,1,FALSE)),"Excluida","no incluido")))</f>
        <v>no incluido</v>
      </c>
    </row>
    <row r="3028" ht="15.75" customHeight="1">
      <c r="L3028" s="12" t="str">
        <f>IF(ISNUMBER(VLOOKUP(A3028,PRE,1,FALSE)),"PreAlerta",IF(ISNUMBER(VLOOKUP(A3028,POST,1,FALSE)),"PostAlerta",IF(ISNUMBER(VLOOKUP(A3028,EXCL,1,FALSE)),"Excluida","no incluido")))</f>
        <v>no incluido</v>
      </c>
    </row>
    <row r="3029" ht="15.75" customHeight="1">
      <c r="L3029" s="12" t="str">
        <f>IF(ISNUMBER(VLOOKUP(A3029,PRE,1,FALSE)),"PreAlerta",IF(ISNUMBER(VLOOKUP(A3029,POST,1,FALSE)),"PostAlerta",IF(ISNUMBER(VLOOKUP(A3029,EXCL,1,FALSE)),"Excluida","no incluido")))</f>
        <v>no incluido</v>
      </c>
    </row>
    <row r="3030" ht="15.75" customHeight="1">
      <c r="L3030" s="12" t="str">
        <f>IF(ISNUMBER(VLOOKUP(A3030,PRE,1,FALSE)),"PreAlerta",IF(ISNUMBER(VLOOKUP(A3030,POST,1,FALSE)),"PostAlerta",IF(ISNUMBER(VLOOKUP(A3030,EXCL,1,FALSE)),"Excluida","no incluido")))</f>
        <v>no incluido</v>
      </c>
    </row>
    <row r="3031" ht="15.75" customHeight="1">
      <c r="L3031" s="12" t="str">
        <f>IF(ISNUMBER(VLOOKUP(A3031,PRE,1,FALSE)),"PreAlerta",IF(ISNUMBER(VLOOKUP(A3031,POST,1,FALSE)),"PostAlerta",IF(ISNUMBER(VLOOKUP(A3031,EXCL,1,FALSE)),"Excluida","no incluido")))</f>
        <v>no incluido</v>
      </c>
    </row>
    <row r="3032" ht="15.75" customHeight="1">
      <c r="L3032" s="12" t="str">
        <f>IF(ISNUMBER(VLOOKUP(A3032,PRE,1,FALSE)),"PreAlerta",IF(ISNUMBER(VLOOKUP(A3032,POST,1,FALSE)),"PostAlerta",IF(ISNUMBER(VLOOKUP(A3032,EXCL,1,FALSE)),"Excluida","no incluido")))</f>
        <v>no incluido</v>
      </c>
    </row>
    <row r="3033" ht="15.75" customHeight="1">
      <c r="L3033" s="12" t="str">
        <f>IF(ISNUMBER(VLOOKUP(A3033,PRE,1,FALSE)),"PreAlerta",IF(ISNUMBER(VLOOKUP(A3033,POST,1,FALSE)),"PostAlerta",IF(ISNUMBER(VLOOKUP(A3033,EXCL,1,FALSE)),"Excluida","no incluido")))</f>
        <v>no incluido</v>
      </c>
    </row>
    <row r="3034" ht="15.75" customHeight="1">
      <c r="L3034" s="12" t="str">
        <f>IF(ISNUMBER(VLOOKUP(A3034,PRE,1,FALSE)),"PreAlerta",IF(ISNUMBER(VLOOKUP(A3034,POST,1,FALSE)),"PostAlerta",IF(ISNUMBER(VLOOKUP(A3034,EXCL,1,FALSE)),"Excluida","no incluido")))</f>
        <v>no incluido</v>
      </c>
    </row>
    <row r="3035" ht="15.75" customHeight="1">
      <c r="L3035" s="12" t="str">
        <f>IF(ISNUMBER(VLOOKUP(A3035,PRE,1,FALSE)),"PreAlerta",IF(ISNUMBER(VLOOKUP(A3035,POST,1,FALSE)),"PostAlerta",IF(ISNUMBER(VLOOKUP(A3035,EXCL,1,FALSE)),"Excluida","no incluido")))</f>
        <v>no incluido</v>
      </c>
    </row>
    <row r="3036" ht="15.75" customHeight="1">
      <c r="L3036" s="12" t="str">
        <f>IF(ISNUMBER(VLOOKUP(A3036,PRE,1,FALSE)),"PreAlerta",IF(ISNUMBER(VLOOKUP(A3036,POST,1,FALSE)),"PostAlerta",IF(ISNUMBER(VLOOKUP(A3036,EXCL,1,FALSE)),"Excluida","no incluido")))</f>
        <v>no incluido</v>
      </c>
    </row>
    <row r="3037" ht="15.75" customHeight="1">
      <c r="L3037" s="12" t="str">
        <f>IF(ISNUMBER(VLOOKUP(A3037,PRE,1,FALSE)),"PreAlerta",IF(ISNUMBER(VLOOKUP(A3037,POST,1,FALSE)),"PostAlerta",IF(ISNUMBER(VLOOKUP(A3037,EXCL,1,FALSE)),"Excluida","no incluido")))</f>
        <v>no incluido</v>
      </c>
    </row>
    <row r="3038" ht="15.75" customHeight="1">
      <c r="L3038" s="12" t="str">
        <f>IF(ISNUMBER(VLOOKUP(A3038,PRE,1,FALSE)),"PreAlerta",IF(ISNUMBER(VLOOKUP(A3038,POST,1,FALSE)),"PostAlerta",IF(ISNUMBER(VLOOKUP(A3038,EXCL,1,FALSE)),"Excluida","no incluido")))</f>
        <v>no incluido</v>
      </c>
    </row>
    <row r="3039" ht="15.75" customHeight="1">
      <c r="L3039" s="12" t="str">
        <f>IF(ISNUMBER(VLOOKUP(A3039,PRE,1,FALSE)),"PreAlerta",IF(ISNUMBER(VLOOKUP(A3039,POST,1,FALSE)),"PostAlerta",IF(ISNUMBER(VLOOKUP(A3039,EXCL,1,FALSE)),"Excluida","no incluido")))</f>
        <v>no incluido</v>
      </c>
    </row>
    <row r="3040" ht="15.75" customHeight="1">
      <c r="L3040" s="12" t="str">
        <f>IF(ISNUMBER(VLOOKUP(A3040,PRE,1,FALSE)),"PreAlerta",IF(ISNUMBER(VLOOKUP(A3040,POST,1,FALSE)),"PostAlerta",IF(ISNUMBER(VLOOKUP(A3040,EXCL,1,FALSE)),"Excluida","no incluido")))</f>
        <v>no incluido</v>
      </c>
    </row>
    <row r="3041" ht="15.75" customHeight="1">
      <c r="L3041" s="12" t="str">
        <f>IF(ISNUMBER(VLOOKUP(A3041,PRE,1,FALSE)),"PreAlerta",IF(ISNUMBER(VLOOKUP(A3041,POST,1,FALSE)),"PostAlerta",IF(ISNUMBER(VLOOKUP(A3041,EXCL,1,FALSE)),"Excluida","no incluido")))</f>
        <v>no incluido</v>
      </c>
    </row>
    <row r="3042" ht="15.75" customHeight="1">
      <c r="L3042" s="12" t="str">
        <f>IF(ISNUMBER(VLOOKUP(A3042,PRE,1,FALSE)),"PreAlerta",IF(ISNUMBER(VLOOKUP(A3042,POST,1,FALSE)),"PostAlerta",IF(ISNUMBER(VLOOKUP(A3042,EXCL,1,FALSE)),"Excluida","no incluido")))</f>
        <v>no incluido</v>
      </c>
    </row>
    <row r="3043" ht="15.75" customHeight="1">
      <c r="L3043" s="12" t="str">
        <f>IF(ISNUMBER(VLOOKUP(A3043,PRE,1,FALSE)),"PreAlerta",IF(ISNUMBER(VLOOKUP(A3043,POST,1,FALSE)),"PostAlerta",IF(ISNUMBER(VLOOKUP(A3043,EXCL,1,FALSE)),"Excluida","no incluido")))</f>
        <v>no incluido</v>
      </c>
    </row>
    <row r="3044" ht="15.75" customHeight="1">
      <c r="L3044" s="12" t="str">
        <f>IF(ISNUMBER(VLOOKUP(A3044,PRE,1,FALSE)),"PreAlerta",IF(ISNUMBER(VLOOKUP(A3044,POST,1,FALSE)),"PostAlerta",IF(ISNUMBER(VLOOKUP(A3044,EXCL,1,FALSE)),"Excluida","no incluido")))</f>
        <v>no incluido</v>
      </c>
    </row>
    <row r="3045" ht="15.75" customHeight="1">
      <c r="L3045" s="12" t="str">
        <f>IF(ISNUMBER(VLOOKUP(A3045,PRE,1,FALSE)),"PreAlerta",IF(ISNUMBER(VLOOKUP(A3045,POST,1,FALSE)),"PostAlerta",IF(ISNUMBER(VLOOKUP(A3045,EXCL,1,FALSE)),"Excluida","no incluido")))</f>
        <v>no incluido</v>
      </c>
    </row>
    <row r="3046" ht="15.75" customHeight="1">
      <c r="L3046" s="12" t="str">
        <f>IF(ISNUMBER(VLOOKUP(A3046,PRE,1,FALSE)),"PreAlerta",IF(ISNUMBER(VLOOKUP(A3046,POST,1,FALSE)),"PostAlerta",IF(ISNUMBER(VLOOKUP(A3046,EXCL,1,FALSE)),"Excluida","no incluido")))</f>
        <v>no incluido</v>
      </c>
    </row>
    <row r="3047" ht="15.75" customHeight="1">
      <c r="L3047" s="12" t="str">
        <f>IF(ISNUMBER(VLOOKUP(A3047,PRE,1,FALSE)),"PreAlerta",IF(ISNUMBER(VLOOKUP(A3047,POST,1,FALSE)),"PostAlerta",IF(ISNUMBER(VLOOKUP(A3047,EXCL,1,FALSE)),"Excluida","no incluido")))</f>
        <v>no incluido</v>
      </c>
    </row>
    <row r="3048" ht="15.75" customHeight="1">
      <c r="L3048" s="12" t="str">
        <f>IF(ISNUMBER(VLOOKUP(A3048,PRE,1,FALSE)),"PreAlerta",IF(ISNUMBER(VLOOKUP(A3048,POST,1,FALSE)),"PostAlerta",IF(ISNUMBER(VLOOKUP(A3048,EXCL,1,FALSE)),"Excluida","no incluido")))</f>
        <v>no incluido</v>
      </c>
    </row>
    <row r="3049" ht="15.75" customHeight="1">
      <c r="L3049" s="12" t="str">
        <f>IF(ISNUMBER(VLOOKUP(A3049,PRE,1,FALSE)),"PreAlerta",IF(ISNUMBER(VLOOKUP(A3049,POST,1,FALSE)),"PostAlerta",IF(ISNUMBER(VLOOKUP(A3049,EXCL,1,FALSE)),"Excluida","no incluido")))</f>
        <v>no incluido</v>
      </c>
    </row>
    <row r="3050" ht="15.75" customHeight="1">
      <c r="L3050" s="12" t="str">
        <f>IF(ISNUMBER(VLOOKUP(A3050,PRE,1,FALSE)),"PreAlerta",IF(ISNUMBER(VLOOKUP(A3050,POST,1,FALSE)),"PostAlerta",IF(ISNUMBER(VLOOKUP(A3050,EXCL,1,FALSE)),"Excluida","no incluido")))</f>
        <v>no incluido</v>
      </c>
    </row>
    <row r="3051" ht="15.75" customHeight="1">
      <c r="L3051" s="12" t="str">
        <f>IF(ISNUMBER(VLOOKUP(A3051,PRE,1,FALSE)),"PreAlerta",IF(ISNUMBER(VLOOKUP(A3051,POST,1,FALSE)),"PostAlerta",IF(ISNUMBER(VLOOKUP(A3051,EXCL,1,FALSE)),"Excluida","no incluido")))</f>
        <v>no incluido</v>
      </c>
    </row>
    <row r="3052" ht="15.75" customHeight="1">
      <c r="L3052" s="12" t="str">
        <f>IF(ISNUMBER(VLOOKUP(A3052,PRE,1,FALSE)),"PreAlerta",IF(ISNUMBER(VLOOKUP(A3052,POST,1,FALSE)),"PostAlerta",IF(ISNUMBER(VLOOKUP(A3052,EXCL,1,FALSE)),"Excluida","no incluido")))</f>
        <v>no incluido</v>
      </c>
    </row>
    <row r="3053" ht="15.75" customHeight="1">
      <c r="L3053" s="12" t="str">
        <f>IF(ISNUMBER(VLOOKUP(A3053,PRE,1,FALSE)),"PreAlerta",IF(ISNUMBER(VLOOKUP(A3053,POST,1,FALSE)),"PostAlerta",IF(ISNUMBER(VLOOKUP(A3053,EXCL,1,FALSE)),"Excluida","no incluido")))</f>
        <v>no incluido</v>
      </c>
    </row>
    <row r="3054" ht="15.75" customHeight="1">
      <c r="L3054" s="12" t="str">
        <f>IF(ISNUMBER(VLOOKUP(A3054,PRE,1,FALSE)),"PreAlerta",IF(ISNUMBER(VLOOKUP(A3054,POST,1,FALSE)),"PostAlerta",IF(ISNUMBER(VLOOKUP(A3054,EXCL,1,FALSE)),"Excluida","no incluido")))</f>
        <v>no incluido</v>
      </c>
    </row>
    <row r="3055" ht="15.75" customHeight="1">
      <c r="L3055" s="12" t="str">
        <f>IF(ISNUMBER(VLOOKUP(A3055,PRE,1,FALSE)),"PreAlerta",IF(ISNUMBER(VLOOKUP(A3055,POST,1,FALSE)),"PostAlerta",IF(ISNUMBER(VLOOKUP(A3055,EXCL,1,FALSE)),"Excluida","no incluido")))</f>
        <v>no incluido</v>
      </c>
    </row>
    <row r="3056" ht="15.75" customHeight="1">
      <c r="L3056" s="12" t="str">
        <f>IF(ISNUMBER(VLOOKUP(A3056,PRE,1,FALSE)),"PreAlerta",IF(ISNUMBER(VLOOKUP(A3056,POST,1,FALSE)),"PostAlerta",IF(ISNUMBER(VLOOKUP(A3056,EXCL,1,FALSE)),"Excluida","no incluido")))</f>
        <v>no incluido</v>
      </c>
    </row>
    <row r="3057" ht="15.75" customHeight="1">
      <c r="L3057" s="12" t="str">
        <f>IF(ISNUMBER(VLOOKUP(A3057,PRE,1,FALSE)),"PreAlerta",IF(ISNUMBER(VLOOKUP(A3057,POST,1,FALSE)),"PostAlerta",IF(ISNUMBER(VLOOKUP(A3057,EXCL,1,FALSE)),"Excluida","no incluido")))</f>
        <v>no incluido</v>
      </c>
    </row>
    <row r="3058" ht="15.75" customHeight="1">
      <c r="L3058" s="12" t="str">
        <f>IF(ISNUMBER(VLOOKUP(A3058,PRE,1,FALSE)),"PreAlerta",IF(ISNUMBER(VLOOKUP(A3058,POST,1,FALSE)),"PostAlerta",IF(ISNUMBER(VLOOKUP(A3058,EXCL,1,FALSE)),"Excluida","no incluido")))</f>
        <v>no incluido</v>
      </c>
    </row>
    <row r="3059" ht="15.75" customHeight="1">
      <c r="L3059" s="12" t="str">
        <f>IF(ISNUMBER(VLOOKUP(A3059,PRE,1,FALSE)),"PreAlerta",IF(ISNUMBER(VLOOKUP(A3059,POST,1,FALSE)),"PostAlerta",IF(ISNUMBER(VLOOKUP(A3059,EXCL,1,FALSE)),"Excluida","no incluido")))</f>
        <v>no incluido</v>
      </c>
    </row>
    <row r="3060" ht="15.75" customHeight="1">
      <c r="L3060" s="12" t="str">
        <f>IF(ISNUMBER(VLOOKUP(A3060,PRE,1,FALSE)),"PreAlerta",IF(ISNUMBER(VLOOKUP(A3060,POST,1,FALSE)),"PostAlerta",IF(ISNUMBER(VLOOKUP(A3060,EXCL,1,FALSE)),"Excluida","no incluido")))</f>
        <v>no incluido</v>
      </c>
    </row>
    <row r="3061" ht="15.75" customHeight="1">
      <c r="L3061" s="12" t="str">
        <f>IF(ISNUMBER(VLOOKUP(A3061,PRE,1,FALSE)),"PreAlerta",IF(ISNUMBER(VLOOKUP(A3061,POST,1,FALSE)),"PostAlerta",IF(ISNUMBER(VLOOKUP(A3061,EXCL,1,FALSE)),"Excluida","no incluido")))</f>
        <v>no incluido</v>
      </c>
    </row>
    <row r="3062" ht="15.75" customHeight="1">
      <c r="L3062" s="12" t="str">
        <f>IF(ISNUMBER(VLOOKUP(A3062,PRE,1,FALSE)),"PreAlerta",IF(ISNUMBER(VLOOKUP(A3062,POST,1,FALSE)),"PostAlerta",IF(ISNUMBER(VLOOKUP(A3062,EXCL,1,FALSE)),"Excluida","no incluido")))</f>
        <v>no incluido</v>
      </c>
    </row>
    <row r="3063" ht="15.75" customHeight="1">
      <c r="L3063" s="12" t="str">
        <f>IF(ISNUMBER(VLOOKUP(A3063,PRE,1,FALSE)),"PreAlerta",IF(ISNUMBER(VLOOKUP(A3063,POST,1,FALSE)),"PostAlerta",IF(ISNUMBER(VLOOKUP(A3063,EXCL,1,FALSE)),"Excluida","no incluido")))</f>
        <v>no incluido</v>
      </c>
    </row>
    <row r="3064" ht="15.75" customHeight="1">
      <c r="L3064" s="12" t="str">
        <f>IF(ISNUMBER(VLOOKUP(A3064,PRE,1,FALSE)),"PreAlerta",IF(ISNUMBER(VLOOKUP(A3064,POST,1,FALSE)),"PostAlerta",IF(ISNUMBER(VLOOKUP(A3064,EXCL,1,FALSE)),"Excluida","no incluido")))</f>
        <v>no incluido</v>
      </c>
    </row>
    <row r="3065" ht="15.75" customHeight="1">
      <c r="L3065" s="12" t="str">
        <f>IF(ISNUMBER(VLOOKUP(A3065,PRE,1,FALSE)),"PreAlerta",IF(ISNUMBER(VLOOKUP(A3065,POST,1,FALSE)),"PostAlerta",IF(ISNUMBER(VLOOKUP(A3065,EXCL,1,FALSE)),"Excluida","no incluido")))</f>
        <v>no incluido</v>
      </c>
    </row>
    <row r="3066" ht="15.75" customHeight="1">
      <c r="L3066" s="12" t="str">
        <f>IF(ISNUMBER(VLOOKUP(A3066,PRE,1,FALSE)),"PreAlerta",IF(ISNUMBER(VLOOKUP(A3066,POST,1,FALSE)),"PostAlerta",IF(ISNUMBER(VLOOKUP(A3066,EXCL,1,FALSE)),"Excluida","no incluido")))</f>
        <v>no incluido</v>
      </c>
    </row>
    <row r="3067" ht="15.75" customHeight="1">
      <c r="L3067" s="12" t="str">
        <f>IF(ISNUMBER(VLOOKUP(A3067,PRE,1,FALSE)),"PreAlerta",IF(ISNUMBER(VLOOKUP(A3067,POST,1,FALSE)),"PostAlerta",IF(ISNUMBER(VLOOKUP(A3067,EXCL,1,FALSE)),"Excluida","no incluido")))</f>
        <v>no incluido</v>
      </c>
    </row>
    <row r="3068" ht="15.75" customHeight="1">
      <c r="L3068" s="12" t="str">
        <f>IF(ISNUMBER(VLOOKUP(A3068,PRE,1,FALSE)),"PreAlerta",IF(ISNUMBER(VLOOKUP(A3068,POST,1,FALSE)),"PostAlerta",IF(ISNUMBER(VLOOKUP(A3068,EXCL,1,FALSE)),"Excluida","no incluido")))</f>
        <v>no incluido</v>
      </c>
    </row>
    <row r="3069" ht="15.75" customHeight="1">
      <c r="L3069" s="12" t="str">
        <f>IF(ISNUMBER(VLOOKUP(A3069,PRE,1,FALSE)),"PreAlerta",IF(ISNUMBER(VLOOKUP(A3069,POST,1,FALSE)),"PostAlerta",IF(ISNUMBER(VLOOKUP(A3069,EXCL,1,FALSE)),"Excluida","no incluido")))</f>
        <v>no incluido</v>
      </c>
    </row>
    <row r="3070" ht="15.75" customHeight="1">
      <c r="L3070" s="12" t="str">
        <f>IF(ISNUMBER(VLOOKUP(A3070,PRE,1,FALSE)),"PreAlerta",IF(ISNUMBER(VLOOKUP(A3070,POST,1,FALSE)),"PostAlerta",IF(ISNUMBER(VLOOKUP(A3070,EXCL,1,FALSE)),"Excluida","no incluido")))</f>
        <v>no incluido</v>
      </c>
    </row>
    <row r="3071" ht="15.75" customHeight="1">
      <c r="L3071" s="12" t="str">
        <f>IF(ISNUMBER(VLOOKUP(A3071,PRE,1,FALSE)),"PreAlerta",IF(ISNUMBER(VLOOKUP(A3071,POST,1,FALSE)),"PostAlerta",IF(ISNUMBER(VLOOKUP(A3071,EXCL,1,FALSE)),"Excluida","no incluido")))</f>
        <v>no incluido</v>
      </c>
    </row>
    <row r="3072" ht="15.75" customHeight="1">
      <c r="L3072" s="12" t="str">
        <f>IF(ISNUMBER(VLOOKUP(A3072,PRE,1,FALSE)),"PreAlerta",IF(ISNUMBER(VLOOKUP(A3072,POST,1,FALSE)),"PostAlerta",IF(ISNUMBER(VLOOKUP(A3072,EXCL,1,FALSE)),"Excluida","no incluido")))</f>
        <v>no incluido</v>
      </c>
    </row>
    <row r="3073" ht="15.75" customHeight="1">
      <c r="L3073" s="12" t="str">
        <f>IF(ISNUMBER(VLOOKUP(A3073,PRE,1,FALSE)),"PreAlerta",IF(ISNUMBER(VLOOKUP(A3073,POST,1,FALSE)),"PostAlerta",IF(ISNUMBER(VLOOKUP(A3073,EXCL,1,FALSE)),"Excluida","no incluido")))</f>
        <v>no incluido</v>
      </c>
    </row>
    <row r="3074" ht="15.75" customHeight="1">
      <c r="L3074" s="12" t="str">
        <f>IF(ISNUMBER(VLOOKUP(A3074,PRE,1,FALSE)),"PreAlerta",IF(ISNUMBER(VLOOKUP(A3074,POST,1,FALSE)),"PostAlerta",IF(ISNUMBER(VLOOKUP(A3074,EXCL,1,FALSE)),"Excluida","no incluido")))</f>
        <v>no incluido</v>
      </c>
    </row>
    <row r="3075" ht="15.75" customHeight="1">
      <c r="L3075" s="12" t="str">
        <f>IF(ISNUMBER(VLOOKUP(A3075,PRE,1,FALSE)),"PreAlerta",IF(ISNUMBER(VLOOKUP(A3075,POST,1,FALSE)),"PostAlerta",IF(ISNUMBER(VLOOKUP(A3075,EXCL,1,FALSE)),"Excluida","no incluido")))</f>
        <v>no incluido</v>
      </c>
    </row>
    <row r="3076" ht="15.75" customHeight="1">
      <c r="L3076" s="12" t="str">
        <f>IF(ISNUMBER(VLOOKUP(A3076,PRE,1,FALSE)),"PreAlerta",IF(ISNUMBER(VLOOKUP(A3076,POST,1,FALSE)),"PostAlerta",IF(ISNUMBER(VLOOKUP(A3076,EXCL,1,FALSE)),"Excluida","no incluido")))</f>
        <v>no incluido</v>
      </c>
    </row>
    <row r="3077" ht="15.75" customHeight="1">
      <c r="L3077" s="12" t="str">
        <f>IF(ISNUMBER(VLOOKUP(A3077,PRE,1,FALSE)),"PreAlerta",IF(ISNUMBER(VLOOKUP(A3077,POST,1,FALSE)),"PostAlerta",IF(ISNUMBER(VLOOKUP(A3077,EXCL,1,FALSE)),"Excluida","no incluido")))</f>
        <v>no incluido</v>
      </c>
    </row>
    <row r="3078" ht="15.75" customHeight="1">
      <c r="L3078" s="12" t="str">
        <f>IF(ISNUMBER(VLOOKUP(A3078,PRE,1,FALSE)),"PreAlerta",IF(ISNUMBER(VLOOKUP(A3078,POST,1,FALSE)),"PostAlerta",IF(ISNUMBER(VLOOKUP(A3078,EXCL,1,FALSE)),"Excluida","no incluido")))</f>
        <v>no incluido</v>
      </c>
    </row>
    <row r="3079" ht="15.75" customHeight="1">
      <c r="L3079" s="12" t="str">
        <f>IF(ISNUMBER(VLOOKUP(A3079,PRE,1,FALSE)),"PreAlerta",IF(ISNUMBER(VLOOKUP(A3079,POST,1,FALSE)),"PostAlerta",IF(ISNUMBER(VLOOKUP(A3079,EXCL,1,FALSE)),"Excluida","no incluido")))</f>
        <v>no incluido</v>
      </c>
    </row>
    <row r="3080" ht="15.75" customHeight="1">
      <c r="L3080" s="12" t="str">
        <f>IF(ISNUMBER(VLOOKUP(A3080,PRE,1,FALSE)),"PreAlerta",IF(ISNUMBER(VLOOKUP(A3080,POST,1,FALSE)),"PostAlerta",IF(ISNUMBER(VLOOKUP(A3080,EXCL,1,FALSE)),"Excluida","no incluido")))</f>
        <v>no incluido</v>
      </c>
    </row>
    <row r="3081" ht="15.75" customHeight="1">
      <c r="L3081" s="12" t="str">
        <f>IF(ISNUMBER(VLOOKUP(A3081,PRE,1,FALSE)),"PreAlerta",IF(ISNUMBER(VLOOKUP(A3081,POST,1,FALSE)),"PostAlerta",IF(ISNUMBER(VLOOKUP(A3081,EXCL,1,FALSE)),"Excluida","no incluido")))</f>
        <v>no incluido</v>
      </c>
    </row>
    <row r="3082" ht="15.75" customHeight="1">
      <c r="L3082" s="12" t="str">
        <f>IF(ISNUMBER(VLOOKUP(A3082,PRE,1,FALSE)),"PreAlerta",IF(ISNUMBER(VLOOKUP(A3082,POST,1,FALSE)),"PostAlerta",IF(ISNUMBER(VLOOKUP(A3082,EXCL,1,FALSE)),"Excluida","no incluido")))</f>
        <v>no incluido</v>
      </c>
    </row>
    <row r="3083" ht="15.75" customHeight="1">
      <c r="L3083" s="12" t="str">
        <f>IF(ISNUMBER(VLOOKUP(A3083,PRE,1,FALSE)),"PreAlerta",IF(ISNUMBER(VLOOKUP(A3083,POST,1,FALSE)),"PostAlerta",IF(ISNUMBER(VLOOKUP(A3083,EXCL,1,FALSE)),"Excluida","no incluido")))</f>
        <v>no incluido</v>
      </c>
    </row>
    <row r="3084" ht="15.75" customHeight="1">
      <c r="L3084" s="12" t="str">
        <f>IF(ISNUMBER(VLOOKUP(A3084,PRE,1,FALSE)),"PreAlerta",IF(ISNUMBER(VLOOKUP(A3084,POST,1,FALSE)),"PostAlerta",IF(ISNUMBER(VLOOKUP(A3084,EXCL,1,FALSE)),"Excluida","no incluido")))</f>
        <v>no incluido</v>
      </c>
    </row>
    <row r="3085" ht="15.75" customHeight="1">
      <c r="L3085" s="12" t="str">
        <f>IF(ISNUMBER(VLOOKUP(A3085,PRE,1,FALSE)),"PreAlerta",IF(ISNUMBER(VLOOKUP(A3085,POST,1,FALSE)),"PostAlerta",IF(ISNUMBER(VLOOKUP(A3085,EXCL,1,FALSE)),"Excluida","no incluido")))</f>
        <v>no incluido</v>
      </c>
    </row>
    <row r="3086" ht="15.75" customHeight="1">
      <c r="L3086" s="12" t="str">
        <f>IF(ISNUMBER(VLOOKUP(A3086,PRE,1,FALSE)),"PreAlerta",IF(ISNUMBER(VLOOKUP(A3086,POST,1,FALSE)),"PostAlerta",IF(ISNUMBER(VLOOKUP(A3086,EXCL,1,FALSE)),"Excluida","no incluido")))</f>
        <v>no incluido</v>
      </c>
    </row>
    <row r="3087" ht="15.75" customHeight="1">
      <c r="L3087" s="12" t="str">
        <f>IF(ISNUMBER(VLOOKUP(A3087,PRE,1,FALSE)),"PreAlerta",IF(ISNUMBER(VLOOKUP(A3087,POST,1,FALSE)),"PostAlerta",IF(ISNUMBER(VLOOKUP(A3087,EXCL,1,FALSE)),"Excluida","no incluido")))</f>
        <v>no incluido</v>
      </c>
    </row>
    <row r="3088" ht="15.75" customHeight="1">
      <c r="L3088" s="12" t="str">
        <f>IF(ISNUMBER(VLOOKUP(A3088,PRE,1,FALSE)),"PreAlerta",IF(ISNUMBER(VLOOKUP(A3088,POST,1,FALSE)),"PostAlerta",IF(ISNUMBER(VLOOKUP(A3088,EXCL,1,FALSE)),"Excluida","no incluido")))</f>
        <v>no incluido</v>
      </c>
    </row>
    <row r="3089" ht="15.75" customHeight="1">
      <c r="L3089" s="12" t="str">
        <f>IF(ISNUMBER(VLOOKUP(A3089,PRE,1,FALSE)),"PreAlerta",IF(ISNUMBER(VLOOKUP(A3089,POST,1,FALSE)),"PostAlerta",IF(ISNUMBER(VLOOKUP(A3089,EXCL,1,FALSE)),"Excluida","no incluido")))</f>
        <v>no incluido</v>
      </c>
    </row>
    <row r="3090" ht="15.75" customHeight="1">
      <c r="L3090" s="12" t="str">
        <f>IF(ISNUMBER(VLOOKUP(A3090,PRE,1,FALSE)),"PreAlerta",IF(ISNUMBER(VLOOKUP(A3090,POST,1,FALSE)),"PostAlerta",IF(ISNUMBER(VLOOKUP(A3090,EXCL,1,FALSE)),"Excluida","no incluido")))</f>
        <v>no incluido</v>
      </c>
    </row>
    <row r="3091" ht="15.75" customHeight="1">
      <c r="L3091" s="12" t="str">
        <f>IF(ISNUMBER(VLOOKUP(A3091,PRE,1,FALSE)),"PreAlerta",IF(ISNUMBER(VLOOKUP(A3091,POST,1,FALSE)),"PostAlerta",IF(ISNUMBER(VLOOKUP(A3091,EXCL,1,FALSE)),"Excluida","no incluido")))</f>
        <v>no incluido</v>
      </c>
    </row>
    <row r="3092" ht="15.75" customHeight="1">
      <c r="L3092" s="12" t="str">
        <f>IF(ISNUMBER(VLOOKUP(A3092,PRE,1,FALSE)),"PreAlerta",IF(ISNUMBER(VLOOKUP(A3092,POST,1,FALSE)),"PostAlerta",IF(ISNUMBER(VLOOKUP(A3092,EXCL,1,FALSE)),"Excluida","no incluido")))</f>
        <v>no incluido</v>
      </c>
    </row>
    <row r="3093" ht="15.75" customHeight="1">
      <c r="L3093" s="12" t="str">
        <f>IF(ISNUMBER(VLOOKUP(A3093,PRE,1,FALSE)),"PreAlerta",IF(ISNUMBER(VLOOKUP(A3093,POST,1,FALSE)),"PostAlerta",IF(ISNUMBER(VLOOKUP(A3093,EXCL,1,FALSE)),"Excluida","no incluido")))</f>
        <v>no incluido</v>
      </c>
    </row>
    <row r="3094" ht="15.75" customHeight="1">
      <c r="L3094" s="12" t="str">
        <f>IF(ISNUMBER(VLOOKUP(A3094,PRE,1,FALSE)),"PreAlerta",IF(ISNUMBER(VLOOKUP(A3094,POST,1,FALSE)),"PostAlerta",IF(ISNUMBER(VLOOKUP(A3094,EXCL,1,FALSE)),"Excluida","no incluido")))</f>
        <v>no incluido</v>
      </c>
    </row>
    <row r="3095" ht="15.75" customHeight="1">
      <c r="L3095" s="12" t="str">
        <f>IF(ISNUMBER(VLOOKUP(A3095,PRE,1,FALSE)),"PreAlerta",IF(ISNUMBER(VLOOKUP(A3095,POST,1,FALSE)),"PostAlerta",IF(ISNUMBER(VLOOKUP(A3095,EXCL,1,FALSE)),"Excluida","no incluido")))</f>
        <v>no incluido</v>
      </c>
    </row>
    <row r="3096" ht="15.75" customHeight="1">
      <c r="L3096" s="12" t="str">
        <f>IF(ISNUMBER(VLOOKUP(A3096,PRE,1,FALSE)),"PreAlerta",IF(ISNUMBER(VLOOKUP(A3096,POST,1,FALSE)),"PostAlerta",IF(ISNUMBER(VLOOKUP(A3096,EXCL,1,FALSE)),"Excluida","no incluido")))</f>
        <v>no incluido</v>
      </c>
    </row>
    <row r="3097" ht="15.75" customHeight="1">
      <c r="L3097" s="12" t="str">
        <f>IF(ISNUMBER(VLOOKUP(A3097,PRE,1,FALSE)),"PreAlerta",IF(ISNUMBER(VLOOKUP(A3097,POST,1,FALSE)),"PostAlerta",IF(ISNUMBER(VLOOKUP(A3097,EXCL,1,FALSE)),"Excluida","no incluido")))</f>
        <v>no incluido</v>
      </c>
    </row>
    <row r="3098" ht="15.75" customHeight="1">
      <c r="L3098" s="12" t="str">
        <f>IF(ISNUMBER(VLOOKUP(A3098,PRE,1,FALSE)),"PreAlerta",IF(ISNUMBER(VLOOKUP(A3098,POST,1,FALSE)),"PostAlerta",IF(ISNUMBER(VLOOKUP(A3098,EXCL,1,FALSE)),"Excluida","no incluido")))</f>
        <v>no incluido</v>
      </c>
    </row>
    <row r="3099" ht="15.75" customHeight="1">
      <c r="L3099" s="12" t="str">
        <f>IF(ISNUMBER(VLOOKUP(A3099,PRE,1,FALSE)),"PreAlerta",IF(ISNUMBER(VLOOKUP(A3099,POST,1,FALSE)),"PostAlerta",IF(ISNUMBER(VLOOKUP(A3099,EXCL,1,FALSE)),"Excluida","no incluido")))</f>
        <v>no incluido</v>
      </c>
    </row>
    <row r="3100" ht="15.75" customHeight="1">
      <c r="L3100" s="12" t="str">
        <f>IF(ISNUMBER(VLOOKUP(A3100,PRE,1,FALSE)),"PreAlerta",IF(ISNUMBER(VLOOKUP(A3100,POST,1,FALSE)),"PostAlerta",IF(ISNUMBER(VLOOKUP(A3100,EXCL,1,FALSE)),"Excluida","no incluido")))</f>
        <v>no incluido</v>
      </c>
    </row>
    <row r="3101" ht="15.75" customHeight="1">
      <c r="L3101" s="12" t="str">
        <f>IF(ISNUMBER(VLOOKUP(A3101,PRE,1,FALSE)),"PreAlerta",IF(ISNUMBER(VLOOKUP(A3101,POST,1,FALSE)),"PostAlerta",IF(ISNUMBER(VLOOKUP(A3101,EXCL,1,FALSE)),"Excluida","no incluido")))</f>
        <v>no incluido</v>
      </c>
    </row>
    <row r="3102" ht="15.75" customHeight="1">
      <c r="L3102" s="12" t="str">
        <f>IF(ISNUMBER(VLOOKUP(A3102,PRE,1,FALSE)),"PreAlerta",IF(ISNUMBER(VLOOKUP(A3102,POST,1,FALSE)),"PostAlerta",IF(ISNUMBER(VLOOKUP(A3102,EXCL,1,FALSE)),"Excluida","no incluido")))</f>
        <v>no incluido</v>
      </c>
    </row>
    <row r="3103" ht="15.75" customHeight="1">
      <c r="L3103" s="12" t="str">
        <f>IF(ISNUMBER(VLOOKUP(A3103,PRE,1,FALSE)),"PreAlerta",IF(ISNUMBER(VLOOKUP(A3103,POST,1,FALSE)),"PostAlerta",IF(ISNUMBER(VLOOKUP(A3103,EXCL,1,FALSE)),"Excluida","no incluido")))</f>
        <v>no incluido</v>
      </c>
    </row>
    <row r="3104" ht="15.75" customHeight="1">
      <c r="L3104" s="12" t="str">
        <f>IF(ISNUMBER(VLOOKUP(A3104,PRE,1,FALSE)),"PreAlerta",IF(ISNUMBER(VLOOKUP(A3104,POST,1,FALSE)),"PostAlerta",IF(ISNUMBER(VLOOKUP(A3104,EXCL,1,FALSE)),"Excluida","no incluido")))</f>
        <v>no incluido</v>
      </c>
    </row>
    <row r="3105" ht="15.75" customHeight="1">
      <c r="L3105" s="12" t="str">
        <f>IF(ISNUMBER(VLOOKUP(A3105,PRE,1,FALSE)),"PreAlerta",IF(ISNUMBER(VLOOKUP(A3105,POST,1,FALSE)),"PostAlerta",IF(ISNUMBER(VLOOKUP(A3105,EXCL,1,FALSE)),"Excluida","no incluido")))</f>
        <v>no incluido</v>
      </c>
    </row>
    <row r="3106" ht="15.75" customHeight="1">
      <c r="L3106" s="12" t="str">
        <f>IF(ISNUMBER(VLOOKUP(A3106,PRE,1,FALSE)),"PreAlerta",IF(ISNUMBER(VLOOKUP(A3106,POST,1,FALSE)),"PostAlerta",IF(ISNUMBER(VLOOKUP(A3106,EXCL,1,FALSE)),"Excluida","no incluido")))</f>
        <v>no incluido</v>
      </c>
    </row>
    <row r="3107" ht="15.75" customHeight="1">
      <c r="L3107" s="12" t="str">
        <f>IF(ISNUMBER(VLOOKUP(A3107,PRE,1,FALSE)),"PreAlerta",IF(ISNUMBER(VLOOKUP(A3107,POST,1,FALSE)),"PostAlerta",IF(ISNUMBER(VLOOKUP(A3107,EXCL,1,FALSE)),"Excluida","no incluido")))</f>
        <v>no incluido</v>
      </c>
    </row>
    <row r="3108" ht="15.75" customHeight="1">
      <c r="L3108" s="12" t="str">
        <f>IF(ISNUMBER(VLOOKUP(A3108,PRE,1,FALSE)),"PreAlerta",IF(ISNUMBER(VLOOKUP(A3108,POST,1,FALSE)),"PostAlerta",IF(ISNUMBER(VLOOKUP(A3108,EXCL,1,FALSE)),"Excluida","no incluido")))</f>
        <v>no incluido</v>
      </c>
    </row>
    <row r="3109" ht="15.75" customHeight="1">
      <c r="L3109" s="12" t="str">
        <f>IF(ISNUMBER(VLOOKUP(A3109,PRE,1,FALSE)),"PreAlerta",IF(ISNUMBER(VLOOKUP(A3109,POST,1,FALSE)),"PostAlerta",IF(ISNUMBER(VLOOKUP(A3109,EXCL,1,FALSE)),"Excluida","no incluido")))</f>
        <v>no incluido</v>
      </c>
    </row>
    <row r="3110" ht="15.75" customHeight="1">
      <c r="L3110" s="12" t="str">
        <f>IF(ISNUMBER(VLOOKUP(A3110,PRE,1,FALSE)),"PreAlerta",IF(ISNUMBER(VLOOKUP(A3110,POST,1,FALSE)),"PostAlerta",IF(ISNUMBER(VLOOKUP(A3110,EXCL,1,FALSE)),"Excluida","no incluido")))</f>
        <v>no incluido</v>
      </c>
    </row>
    <row r="3111" ht="15.75" customHeight="1">
      <c r="L3111" s="12" t="str">
        <f>IF(ISNUMBER(VLOOKUP(A3111,PRE,1,FALSE)),"PreAlerta",IF(ISNUMBER(VLOOKUP(A3111,POST,1,FALSE)),"PostAlerta",IF(ISNUMBER(VLOOKUP(A3111,EXCL,1,FALSE)),"Excluida","no incluido")))</f>
        <v>no incluido</v>
      </c>
    </row>
    <row r="3112" ht="15.75" customHeight="1">
      <c r="L3112" s="12" t="str">
        <f>IF(ISNUMBER(VLOOKUP(A3112,PRE,1,FALSE)),"PreAlerta",IF(ISNUMBER(VLOOKUP(A3112,POST,1,FALSE)),"PostAlerta",IF(ISNUMBER(VLOOKUP(A3112,EXCL,1,FALSE)),"Excluida","no incluido")))</f>
        <v>no incluido</v>
      </c>
    </row>
    <row r="3113" ht="15.75" customHeight="1">
      <c r="L3113" s="12" t="str">
        <f>IF(ISNUMBER(VLOOKUP(A3113,PRE,1,FALSE)),"PreAlerta",IF(ISNUMBER(VLOOKUP(A3113,POST,1,FALSE)),"PostAlerta",IF(ISNUMBER(VLOOKUP(A3113,EXCL,1,FALSE)),"Excluida","no incluido")))</f>
        <v>no incluido</v>
      </c>
    </row>
    <row r="3114" ht="15.75" customHeight="1">
      <c r="L3114" s="12" t="str">
        <f>IF(ISNUMBER(VLOOKUP(A3114,PRE,1,FALSE)),"PreAlerta",IF(ISNUMBER(VLOOKUP(A3114,POST,1,FALSE)),"PostAlerta",IF(ISNUMBER(VLOOKUP(A3114,EXCL,1,FALSE)),"Excluida","no incluido")))</f>
        <v>no incluido</v>
      </c>
    </row>
    <row r="3115" ht="15.75" customHeight="1">
      <c r="L3115" s="12" t="str">
        <f>IF(ISNUMBER(VLOOKUP(A3115,PRE,1,FALSE)),"PreAlerta",IF(ISNUMBER(VLOOKUP(A3115,POST,1,FALSE)),"PostAlerta",IF(ISNUMBER(VLOOKUP(A3115,EXCL,1,FALSE)),"Excluida","no incluido")))</f>
        <v>no incluido</v>
      </c>
    </row>
    <row r="3116" ht="15.75" customHeight="1">
      <c r="L3116" s="12" t="str">
        <f>IF(ISNUMBER(VLOOKUP(A3116,PRE,1,FALSE)),"PreAlerta",IF(ISNUMBER(VLOOKUP(A3116,POST,1,FALSE)),"PostAlerta",IF(ISNUMBER(VLOOKUP(A3116,EXCL,1,FALSE)),"Excluida","no incluido")))</f>
        <v>no incluido</v>
      </c>
    </row>
    <row r="3117" ht="15.75" customHeight="1">
      <c r="L3117" s="12" t="str">
        <f>IF(ISNUMBER(VLOOKUP(A3117,PRE,1,FALSE)),"PreAlerta",IF(ISNUMBER(VLOOKUP(A3117,POST,1,FALSE)),"PostAlerta",IF(ISNUMBER(VLOOKUP(A3117,EXCL,1,FALSE)),"Excluida","no incluido")))</f>
        <v>no incluido</v>
      </c>
    </row>
    <row r="3118" ht="15.75" customHeight="1">
      <c r="L3118" s="12" t="str">
        <f>IF(ISNUMBER(VLOOKUP(A3118,PRE,1,FALSE)),"PreAlerta",IF(ISNUMBER(VLOOKUP(A3118,POST,1,FALSE)),"PostAlerta",IF(ISNUMBER(VLOOKUP(A3118,EXCL,1,FALSE)),"Excluida","no incluido")))</f>
        <v>no incluido</v>
      </c>
    </row>
    <row r="3119" ht="15.75" customHeight="1">
      <c r="L3119" s="12" t="str">
        <f>IF(ISNUMBER(VLOOKUP(A3119,PRE,1,FALSE)),"PreAlerta",IF(ISNUMBER(VLOOKUP(A3119,POST,1,FALSE)),"PostAlerta",IF(ISNUMBER(VLOOKUP(A3119,EXCL,1,FALSE)),"Excluida","no incluido")))</f>
        <v>no incluido</v>
      </c>
    </row>
    <row r="3120" ht="15.75" customHeight="1">
      <c r="L3120" s="12" t="str">
        <f>IF(ISNUMBER(VLOOKUP(A3120,PRE,1,FALSE)),"PreAlerta",IF(ISNUMBER(VLOOKUP(A3120,POST,1,FALSE)),"PostAlerta",IF(ISNUMBER(VLOOKUP(A3120,EXCL,1,FALSE)),"Excluida","no incluido")))</f>
        <v>no incluido</v>
      </c>
    </row>
    <row r="3121" ht="15.75" customHeight="1">
      <c r="L3121" s="12" t="str">
        <f>IF(ISNUMBER(VLOOKUP(A3121,PRE,1,FALSE)),"PreAlerta",IF(ISNUMBER(VLOOKUP(A3121,POST,1,FALSE)),"PostAlerta",IF(ISNUMBER(VLOOKUP(A3121,EXCL,1,FALSE)),"Excluida","no incluido")))</f>
        <v>no incluido</v>
      </c>
    </row>
    <row r="3122" ht="15.75" customHeight="1">
      <c r="L3122" s="12" t="str">
        <f>IF(ISNUMBER(VLOOKUP(A3122,PRE,1,FALSE)),"PreAlerta",IF(ISNUMBER(VLOOKUP(A3122,POST,1,FALSE)),"PostAlerta",IF(ISNUMBER(VLOOKUP(A3122,EXCL,1,FALSE)),"Excluida","no incluido")))</f>
        <v>no incluido</v>
      </c>
    </row>
    <row r="3123" ht="15.75" customHeight="1">
      <c r="L3123" s="12" t="str">
        <f>IF(ISNUMBER(VLOOKUP(A3123,PRE,1,FALSE)),"PreAlerta",IF(ISNUMBER(VLOOKUP(A3123,POST,1,FALSE)),"PostAlerta",IF(ISNUMBER(VLOOKUP(A3123,EXCL,1,FALSE)),"Excluida","no incluido")))</f>
        <v>no incluido</v>
      </c>
    </row>
    <row r="3124" ht="15.75" customHeight="1">
      <c r="L3124" s="12" t="str">
        <f>IF(ISNUMBER(VLOOKUP(A3124,PRE,1,FALSE)),"PreAlerta",IF(ISNUMBER(VLOOKUP(A3124,POST,1,FALSE)),"PostAlerta",IF(ISNUMBER(VLOOKUP(A3124,EXCL,1,FALSE)),"Excluida","no incluido")))</f>
        <v>no incluido</v>
      </c>
    </row>
    <row r="3125" ht="15.75" customHeight="1">
      <c r="L3125" s="12" t="str">
        <f>IF(ISNUMBER(VLOOKUP(A3125,PRE,1,FALSE)),"PreAlerta",IF(ISNUMBER(VLOOKUP(A3125,POST,1,FALSE)),"PostAlerta",IF(ISNUMBER(VLOOKUP(A3125,EXCL,1,FALSE)),"Excluida","no incluido")))</f>
        <v>no incluido</v>
      </c>
    </row>
    <row r="3126" ht="15.75" customHeight="1">
      <c r="L3126" s="12" t="str">
        <f>IF(ISNUMBER(VLOOKUP(A3126,PRE,1,FALSE)),"PreAlerta",IF(ISNUMBER(VLOOKUP(A3126,POST,1,FALSE)),"PostAlerta",IF(ISNUMBER(VLOOKUP(A3126,EXCL,1,FALSE)),"Excluida","no incluido")))</f>
        <v>no incluido</v>
      </c>
    </row>
    <row r="3127" ht="15.75" customHeight="1">
      <c r="L3127" s="12" t="str">
        <f>IF(ISNUMBER(VLOOKUP(A3127,PRE,1,FALSE)),"PreAlerta",IF(ISNUMBER(VLOOKUP(A3127,POST,1,FALSE)),"PostAlerta",IF(ISNUMBER(VLOOKUP(A3127,EXCL,1,FALSE)),"Excluida","no incluido")))</f>
        <v>no incluido</v>
      </c>
    </row>
    <row r="3128" ht="15.75" customHeight="1">
      <c r="L3128" s="12" t="str">
        <f>IF(ISNUMBER(VLOOKUP(A3128,PRE,1,FALSE)),"PreAlerta",IF(ISNUMBER(VLOOKUP(A3128,POST,1,FALSE)),"PostAlerta",IF(ISNUMBER(VLOOKUP(A3128,EXCL,1,FALSE)),"Excluida","no incluido")))</f>
        <v>no incluido</v>
      </c>
    </row>
    <row r="3129" ht="15.75" customHeight="1">
      <c r="L3129" s="12" t="str">
        <f>IF(ISNUMBER(VLOOKUP(A3129,PRE,1,FALSE)),"PreAlerta",IF(ISNUMBER(VLOOKUP(A3129,POST,1,FALSE)),"PostAlerta",IF(ISNUMBER(VLOOKUP(A3129,EXCL,1,FALSE)),"Excluida","no incluido")))</f>
        <v>no incluido</v>
      </c>
    </row>
    <row r="3130" ht="15.75" customHeight="1">
      <c r="L3130" s="12" t="str">
        <f>IF(ISNUMBER(VLOOKUP(A3130,PRE,1,FALSE)),"PreAlerta",IF(ISNUMBER(VLOOKUP(A3130,POST,1,FALSE)),"PostAlerta",IF(ISNUMBER(VLOOKUP(A3130,EXCL,1,FALSE)),"Excluida","no incluido")))</f>
        <v>no incluido</v>
      </c>
    </row>
    <row r="3131" ht="15.75" customHeight="1">
      <c r="L3131" s="12" t="str">
        <f>IF(ISNUMBER(VLOOKUP(A3131,PRE,1,FALSE)),"PreAlerta",IF(ISNUMBER(VLOOKUP(A3131,POST,1,FALSE)),"PostAlerta",IF(ISNUMBER(VLOOKUP(A3131,EXCL,1,FALSE)),"Excluida","no incluido")))</f>
        <v>no incluido</v>
      </c>
    </row>
    <row r="3132" ht="15.75" customHeight="1">
      <c r="L3132" s="12" t="str">
        <f>IF(ISNUMBER(VLOOKUP(A3132,PRE,1,FALSE)),"PreAlerta",IF(ISNUMBER(VLOOKUP(A3132,POST,1,FALSE)),"PostAlerta",IF(ISNUMBER(VLOOKUP(A3132,EXCL,1,FALSE)),"Excluida","no incluido")))</f>
        <v>no incluido</v>
      </c>
    </row>
    <row r="3133" ht="15.75" customHeight="1">
      <c r="L3133" s="12" t="str">
        <f>IF(ISNUMBER(VLOOKUP(A3133,PRE,1,FALSE)),"PreAlerta",IF(ISNUMBER(VLOOKUP(A3133,POST,1,FALSE)),"PostAlerta",IF(ISNUMBER(VLOOKUP(A3133,EXCL,1,FALSE)),"Excluida","no incluido")))</f>
        <v>no incluido</v>
      </c>
    </row>
    <row r="3134" ht="15.75" customHeight="1">
      <c r="L3134" s="12" t="str">
        <f>IF(ISNUMBER(VLOOKUP(A3134,PRE,1,FALSE)),"PreAlerta",IF(ISNUMBER(VLOOKUP(A3134,POST,1,FALSE)),"PostAlerta",IF(ISNUMBER(VLOOKUP(A3134,EXCL,1,FALSE)),"Excluida","no incluido")))</f>
        <v>no incluido</v>
      </c>
    </row>
    <row r="3135" ht="15.75" customHeight="1">
      <c r="L3135" s="12" t="str">
        <f>IF(ISNUMBER(VLOOKUP(A3135,PRE,1,FALSE)),"PreAlerta",IF(ISNUMBER(VLOOKUP(A3135,POST,1,FALSE)),"PostAlerta",IF(ISNUMBER(VLOOKUP(A3135,EXCL,1,FALSE)),"Excluida","no incluido")))</f>
        <v>no incluido</v>
      </c>
    </row>
    <row r="3136" ht="15.75" customHeight="1">
      <c r="L3136" s="12" t="str">
        <f>IF(ISNUMBER(VLOOKUP(A3136,PRE,1,FALSE)),"PreAlerta",IF(ISNUMBER(VLOOKUP(A3136,POST,1,FALSE)),"PostAlerta",IF(ISNUMBER(VLOOKUP(A3136,EXCL,1,FALSE)),"Excluida","no incluido")))</f>
        <v>no incluido</v>
      </c>
    </row>
    <row r="3137" ht="15.75" customHeight="1">
      <c r="L3137" s="12" t="str">
        <f>IF(ISNUMBER(VLOOKUP(A3137,PRE,1,FALSE)),"PreAlerta",IF(ISNUMBER(VLOOKUP(A3137,POST,1,FALSE)),"PostAlerta",IF(ISNUMBER(VLOOKUP(A3137,EXCL,1,FALSE)),"Excluida","no incluido")))</f>
        <v>no incluido</v>
      </c>
    </row>
    <row r="3138" ht="15.75" customHeight="1">
      <c r="L3138" s="12" t="str">
        <f>IF(ISNUMBER(VLOOKUP(A3138,PRE,1,FALSE)),"PreAlerta",IF(ISNUMBER(VLOOKUP(A3138,POST,1,FALSE)),"PostAlerta",IF(ISNUMBER(VLOOKUP(A3138,EXCL,1,FALSE)),"Excluida","no incluido")))</f>
        <v>no incluido</v>
      </c>
    </row>
    <row r="3139" ht="15.75" customHeight="1">
      <c r="L3139" s="12" t="str">
        <f>IF(ISNUMBER(VLOOKUP(A3139,PRE,1,FALSE)),"PreAlerta",IF(ISNUMBER(VLOOKUP(A3139,POST,1,FALSE)),"PostAlerta",IF(ISNUMBER(VLOOKUP(A3139,EXCL,1,FALSE)),"Excluida","no incluido")))</f>
        <v>no incluido</v>
      </c>
    </row>
    <row r="3140" ht="15.75" customHeight="1">
      <c r="L3140" s="12" t="str">
        <f>IF(ISNUMBER(VLOOKUP(A3140,PRE,1,FALSE)),"PreAlerta",IF(ISNUMBER(VLOOKUP(A3140,POST,1,FALSE)),"PostAlerta",IF(ISNUMBER(VLOOKUP(A3140,EXCL,1,FALSE)),"Excluida","no incluido")))</f>
        <v>no incluido</v>
      </c>
    </row>
    <row r="3141" ht="15.75" customHeight="1">
      <c r="L3141" s="12" t="str">
        <f>IF(ISNUMBER(VLOOKUP(A3141,PRE,1,FALSE)),"PreAlerta",IF(ISNUMBER(VLOOKUP(A3141,POST,1,FALSE)),"PostAlerta",IF(ISNUMBER(VLOOKUP(A3141,EXCL,1,FALSE)),"Excluida","no incluido")))</f>
        <v>no incluido</v>
      </c>
    </row>
    <row r="3142" ht="15.75" customHeight="1">
      <c r="L3142" s="12" t="str">
        <f>IF(ISNUMBER(VLOOKUP(A3142,PRE,1,FALSE)),"PreAlerta",IF(ISNUMBER(VLOOKUP(A3142,POST,1,FALSE)),"PostAlerta",IF(ISNUMBER(VLOOKUP(A3142,EXCL,1,FALSE)),"Excluida","no incluido")))</f>
        <v>no incluido</v>
      </c>
    </row>
    <row r="3143" ht="15.75" customHeight="1">
      <c r="L3143" s="12" t="str">
        <f>IF(ISNUMBER(VLOOKUP(A3143,PRE,1,FALSE)),"PreAlerta",IF(ISNUMBER(VLOOKUP(A3143,POST,1,FALSE)),"PostAlerta",IF(ISNUMBER(VLOOKUP(A3143,EXCL,1,FALSE)),"Excluida","no incluido")))</f>
        <v>no incluido</v>
      </c>
    </row>
    <row r="3144" ht="15.75" customHeight="1">
      <c r="L3144" s="12" t="str">
        <f>IF(ISNUMBER(VLOOKUP(A3144,PRE,1,FALSE)),"PreAlerta",IF(ISNUMBER(VLOOKUP(A3144,POST,1,FALSE)),"PostAlerta",IF(ISNUMBER(VLOOKUP(A3144,EXCL,1,FALSE)),"Excluida","no incluido")))</f>
        <v>no incluido</v>
      </c>
    </row>
    <row r="3145" ht="15.75" customHeight="1">
      <c r="L3145" s="12" t="str">
        <f>IF(ISNUMBER(VLOOKUP(A3145,PRE,1,FALSE)),"PreAlerta",IF(ISNUMBER(VLOOKUP(A3145,POST,1,FALSE)),"PostAlerta",IF(ISNUMBER(VLOOKUP(A3145,EXCL,1,FALSE)),"Excluida","no incluido")))</f>
        <v>no incluido</v>
      </c>
    </row>
    <row r="3146" ht="15.75" customHeight="1">
      <c r="L3146" s="12" t="str">
        <f>IF(ISNUMBER(VLOOKUP(A3146,PRE,1,FALSE)),"PreAlerta",IF(ISNUMBER(VLOOKUP(A3146,POST,1,FALSE)),"PostAlerta",IF(ISNUMBER(VLOOKUP(A3146,EXCL,1,FALSE)),"Excluida","no incluido")))</f>
        <v>no incluido</v>
      </c>
    </row>
    <row r="3147" ht="15.75" customHeight="1">
      <c r="L3147" s="12" t="str">
        <f>IF(ISNUMBER(VLOOKUP(A3147,PRE,1,FALSE)),"PreAlerta",IF(ISNUMBER(VLOOKUP(A3147,POST,1,FALSE)),"PostAlerta",IF(ISNUMBER(VLOOKUP(A3147,EXCL,1,FALSE)),"Excluida","no incluido")))</f>
        <v>no incluido</v>
      </c>
    </row>
    <row r="3148" ht="15.75" customHeight="1">
      <c r="L3148" s="12" t="str">
        <f>IF(ISNUMBER(VLOOKUP(A3148,PRE,1,FALSE)),"PreAlerta",IF(ISNUMBER(VLOOKUP(A3148,POST,1,FALSE)),"PostAlerta",IF(ISNUMBER(VLOOKUP(A3148,EXCL,1,FALSE)),"Excluida","no incluido")))</f>
        <v>no incluido</v>
      </c>
    </row>
    <row r="3149" ht="15.75" customHeight="1">
      <c r="L3149" s="12" t="str">
        <f>IF(ISNUMBER(VLOOKUP(A3149,PRE,1,FALSE)),"PreAlerta",IF(ISNUMBER(VLOOKUP(A3149,POST,1,FALSE)),"PostAlerta",IF(ISNUMBER(VLOOKUP(A3149,EXCL,1,FALSE)),"Excluida","no incluido")))</f>
        <v>no incluido</v>
      </c>
    </row>
    <row r="3150" ht="15.75" customHeight="1">
      <c r="L3150" s="12" t="str">
        <f>IF(ISNUMBER(VLOOKUP(A3150,PRE,1,FALSE)),"PreAlerta",IF(ISNUMBER(VLOOKUP(A3150,POST,1,FALSE)),"PostAlerta",IF(ISNUMBER(VLOOKUP(A3150,EXCL,1,FALSE)),"Excluida","no incluido")))</f>
        <v>no incluido</v>
      </c>
    </row>
    <row r="3151" ht="15.75" customHeight="1">
      <c r="L3151" s="12" t="str">
        <f>IF(ISNUMBER(VLOOKUP(A3151,PRE,1,FALSE)),"PreAlerta",IF(ISNUMBER(VLOOKUP(A3151,POST,1,FALSE)),"PostAlerta",IF(ISNUMBER(VLOOKUP(A3151,EXCL,1,FALSE)),"Excluida","no incluido")))</f>
        <v>no incluido</v>
      </c>
    </row>
    <row r="3152" ht="15.75" customHeight="1">
      <c r="L3152" s="12" t="str">
        <f>IF(ISNUMBER(VLOOKUP(A3152,PRE,1,FALSE)),"PreAlerta",IF(ISNUMBER(VLOOKUP(A3152,POST,1,FALSE)),"PostAlerta",IF(ISNUMBER(VLOOKUP(A3152,EXCL,1,FALSE)),"Excluida","no incluido")))</f>
        <v>no incluido</v>
      </c>
    </row>
    <row r="3153" ht="15.75" customHeight="1">
      <c r="L3153" s="12" t="str">
        <f>IF(ISNUMBER(VLOOKUP(A3153,PRE,1,FALSE)),"PreAlerta",IF(ISNUMBER(VLOOKUP(A3153,POST,1,FALSE)),"PostAlerta",IF(ISNUMBER(VLOOKUP(A3153,EXCL,1,FALSE)),"Excluida","no incluido")))</f>
        <v>no incluido</v>
      </c>
    </row>
    <row r="3154" ht="15.75" customHeight="1">
      <c r="L3154" s="12" t="str">
        <f>IF(ISNUMBER(VLOOKUP(A3154,PRE,1,FALSE)),"PreAlerta",IF(ISNUMBER(VLOOKUP(A3154,POST,1,FALSE)),"PostAlerta",IF(ISNUMBER(VLOOKUP(A3154,EXCL,1,FALSE)),"Excluida","no incluido")))</f>
        <v>no incluido</v>
      </c>
    </row>
    <row r="3155" ht="15.75" customHeight="1">
      <c r="L3155" s="12" t="str">
        <f>IF(ISNUMBER(VLOOKUP(A3155,PRE,1,FALSE)),"PreAlerta",IF(ISNUMBER(VLOOKUP(A3155,POST,1,FALSE)),"PostAlerta",IF(ISNUMBER(VLOOKUP(A3155,EXCL,1,FALSE)),"Excluida","no incluido")))</f>
        <v>no incluido</v>
      </c>
    </row>
    <row r="3156" ht="15.75" customHeight="1">
      <c r="L3156" s="12" t="str">
        <f>IF(ISNUMBER(VLOOKUP(A3156,PRE,1,FALSE)),"PreAlerta",IF(ISNUMBER(VLOOKUP(A3156,POST,1,FALSE)),"PostAlerta",IF(ISNUMBER(VLOOKUP(A3156,EXCL,1,FALSE)),"Excluida","no incluido")))</f>
        <v>no incluido</v>
      </c>
    </row>
    <row r="3157" ht="15.75" customHeight="1">
      <c r="L3157" s="12" t="str">
        <f>IF(ISNUMBER(VLOOKUP(A3157,PRE,1,FALSE)),"PreAlerta",IF(ISNUMBER(VLOOKUP(A3157,POST,1,FALSE)),"PostAlerta",IF(ISNUMBER(VLOOKUP(A3157,EXCL,1,FALSE)),"Excluida","no incluido")))</f>
        <v>no incluido</v>
      </c>
    </row>
    <row r="3158" ht="15.75" customHeight="1">
      <c r="L3158" s="12" t="str">
        <f>IF(ISNUMBER(VLOOKUP(A3158,PRE,1,FALSE)),"PreAlerta",IF(ISNUMBER(VLOOKUP(A3158,POST,1,FALSE)),"PostAlerta",IF(ISNUMBER(VLOOKUP(A3158,EXCL,1,FALSE)),"Excluida","no incluido")))</f>
        <v>no incluido</v>
      </c>
    </row>
    <row r="3159" ht="15.75" customHeight="1">
      <c r="L3159" s="12" t="str">
        <f>IF(ISNUMBER(VLOOKUP(A3159,PRE,1,FALSE)),"PreAlerta",IF(ISNUMBER(VLOOKUP(A3159,POST,1,FALSE)),"PostAlerta",IF(ISNUMBER(VLOOKUP(A3159,EXCL,1,FALSE)),"Excluida","no incluido")))</f>
        <v>no incluido</v>
      </c>
    </row>
    <row r="3160" ht="15.75" customHeight="1">
      <c r="L3160" s="12" t="str">
        <f>IF(ISNUMBER(VLOOKUP(A3160,PRE,1,FALSE)),"PreAlerta",IF(ISNUMBER(VLOOKUP(A3160,POST,1,FALSE)),"PostAlerta",IF(ISNUMBER(VLOOKUP(A3160,EXCL,1,FALSE)),"Excluida","no incluido")))</f>
        <v>no incluido</v>
      </c>
    </row>
    <row r="3161" ht="15.75" customHeight="1">
      <c r="L3161" s="12" t="str">
        <f>IF(ISNUMBER(VLOOKUP(A3161,PRE,1,FALSE)),"PreAlerta",IF(ISNUMBER(VLOOKUP(A3161,POST,1,FALSE)),"PostAlerta",IF(ISNUMBER(VLOOKUP(A3161,EXCL,1,FALSE)),"Excluida","no incluido")))</f>
        <v>no incluido</v>
      </c>
    </row>
    <row r="3162" ht="15.75" customHeight="1">
      <c r="L3162" s="12" t="str">
        <f>IF(ISNUMBER(VLOOKUP(A3162,PRE,1,FALSE)),"PreAlerta",IF(ISNUMBER(VLOOKUP(A3162,POST,1,FALSE)),"PostAlerta",IF(ISNUMBER(VLOOKUP(A3162,EXCL,1,FALSE)),"Excluida","no incluido")))</f>
        <v>no incluido</v>
      </c>
    </row>
    <row r="3163" ht="15.75" customHeight="1">
      <c r="L3163" s="12" t="str">
        <f>IF(ISNUMBER(VLOOKUP(A3163,PRE,1,FALSE)),"PreAlerta",IF(ISNUMBER(VLOOKUP(A3163,POST,1,FALSE)),"PostAlerta",IF(ISNUMBER(VLOOKUP(A3163,EXCL,1,FALSE)),"Excluida","no incluido")))</f>
        <v>no incluido</v>
      </c>
    </row>
    <row r="3164" ht="15.75" customHeight="1">
      <c r="L3164" s="12" t="str">
        <f>IF(ISNUMBER(VLOOKUP(A3164,PRE,1,FALSE)),"PreAlerta",IF(ISNUMBER(VLOOKUP(A3164,POST,1,FALSE)),"PostAlerta",IF(ISNUMBER(VLOOKUP(A3164,EXCL,1,FALSE)),"Excluida","no incluido")))</f>
        <v>no incluido</v>
      </c>
    </row>
    <row r="3165" ht="15.75" customHeight="1">
      <c r="L3165" s="12" t="str">
        <f>IF(ISNUMBER(VLOOKUP(A3165,PRE,1,FALSE)),"PreAlerta",IF(ISNUMBER(VLOOKUP(A3165,POST,1,FALSE)),"PostAlerta",IF(ISNUMBER(VLOOKUP(A3165,EXCL,1,FALSE)),"Excluida","no incluido")))</f>
        <v>no incluido</v>
      </c>
    </row>
    <row r="3166" ht="15.75" customHeight="1">
      <c r="L3166" s="12" t="str">
        <f>IF(ISNUMBER(VLOOKUP(A3166,PRE,1,FALSE)),"PreAlerta",IF(ISNUMBER(VLOOKUP(A3166,POST,1,FALSE)),"PostAlerta",IF(ISNUMBER(VLOOKUP(A3166,EXCL,1,FALSE)),"Excluida","no incluido")))</f>
        <v>no incluido</v>
      </c>
    </row>
    <row r="3167" ht="15.75" customHeight="1">
      <c r="L3167" s="12" t="str">
        <f>IF(ISNUMBER(VLOOKUP(A3167,PRE,1,FALSE)),"PreAlerta",IF(ISNUMBER(VLOOKUP(A3167,POST,1,FALSE)),"PostAlerta",IF(ISNUMBER(VLOOKUP(A3167,EXCL,1,FALSE)),"Excluida","no incluido")))</f>
        <v>no incluido</v>
      </c>
    </row>
    <row r="3168" ht="15.75" customHeight="1">
      <c r="L3168" s="12" t="str">
        <f>IF(ISNUMBER(VLOOKUP(A3168,PRE,1,FALSE)),"PreAlerta",IF(ISNUMBER(VLOOKUP(A3168,POST,1,FALSE)),"PostAlerta",IF(ISNUMBER(VLOOKUP(A3168,EXCL,1,FALSE)),"Excluida","no incluido")))</f>
        <v>no incluido</v>
      </c>
    </row>
    <row r="3169" ht="15.75" customHeight="1">
      <c r="L3169" s="12" t="str">
        <f>IF(ISNUMBER(VLOOKUP(A3169,PRE,1,FALSE)),"PreAlerta",IF(ISNUMBER(VLOOKUP(A3169,POST,1,FALSE)),"PostAlerta",IF(ISNUMBER(VLOOKUP(A3169,EXCL,1,FALSE)),"Excluida","no incluido")))</f>
        <v>no incluido</v>
      </c>
    </row>
    <row r="3170" ht="15.75" customHeight="1">
      <c r="L3170" s="12" t="str">
        <f>IF(ISNUMBER(VLOOKUP(A3170,PRE,1,FALSE)),"PreAlerta",IF(ISNUMBER(VLOOKUP(A3170,POST,1,FALSE)),"PostAlerta",IF(ISNUMBER(VLOOKUP(A3170,EXCL,1,FALSE)),"Excluida","no incluido")))</f>
        <v>no incluido</v>
      </c>
    </row>
    <row r="3171" ht="15.75" customHeight="1">
      <c r="L3171" s="12" t="str">
        <f>IF(ISNUMBER(VLOOKUP(A3171,PRE,1,FALSE)),"PreAlerta",IF(ISNUMBER(VLOOKUP(A3171,POST,1,FALSE)),"PostAlerta",IF(ISNUMBER(VLOOKUP(A3171,EXCL,1,FALSE)),"Excluida","no incluido")))</f>
        <v>no incluido</v>
      </c>
    </row>
    <row r="3172" ht="15.75" customHeight="1">
      <c r="L3172" s="12" t="str">
        <f>IF(ISNUMBER(VLOOKUP(A3172,PRE,1,FALSE)),"PreAlerta",IF(ISNUMBER(VLOOKUP(A3172,POST,1,FALSE)),"PostAlerta",IF(ISNUMBER(VLOOKUP(A3172,EXCL,1,FALSE)),"Excluida","no incluido")))</f>
        <v>no incluido</v>
      </c>
    </row>
    <row r="3173" ht="15.75" customHeight="1">
      <c r="L3173" s="12" t="str">
        <f>IF(ISNUMBER(VLOOKUP(A3173,PRE,1,FALSE)),"PreAlerta",IF(ISNUMBER(VLOOKUP(A3173,POST,1,FALSE)),"PostAlerta",IF(ISNUMBER(VLOOKUP(A3173,EXCL,1,FALSE)),"Excluida","no incluido")))</f>
        <v>no incluido</v>
      </c>
    </row>
    <row r="3174" ht="15.75" customHeight="1">
      <c r="L3174" s="12" t="str">
        <f>IF(ISNUMBER(VLOOKUP(A3174,PRE,1,FALSE)),"PreAlerta",IF(ISNUMBER(VLOOKUP(A3174,POST,1,FALSE)),"PostAlerta",IF(ISNUMBER(VLOOKUP(A3174,EXCL,1,FALSE)),"Excluida","no incluido")))</f>
        <v>no incluido</v>
      </c>
    </row>
    <row r="3175" ht="15.75" customHeight="1">
      <c r="L3175" s="12" t="str">
        <f>IF(ISNUMBER(VLOOKUP(A3175,PRE,1,FALSE)),"PreAlerta",IF(ISNUMBER(VLOOKUP(A3175,POST,1,FALSE)),"PostAlerta",IF(ISNUMBER(VLOOKUP(A3175,EXCL,1,FALSE)),"Excluida","no incluido")))</f>
        <v>no incluido</v>
      </c>
    </row>
    <row r="3176" ht="15.75" customHeight="1">
      <c r="L3176" s="12" t="str">
        <f>IF(ISNUMBER(VLOOKUP(A3176,PRE,1,FALSE)),"PreAlerta",IF(ISNUMBER(VLOOKUP(A3176,POST,1,FALSE)),"PostAlerta",IF(ISNUMBER(VLOOKUP(A3176,EXCL,1,FALSE)),"Excluida","no incluido")))</f>
        <v>no incluido</v>
      </c>
    </row>
    <row r="3177" ht="15.75" customHeight="1">
      <c r="L3177" s="12" t="str">
        <f>IF(ISNUMBER(VLOOKUP(A3177,PRE,1,FALSE)),"PreAlerta",IF(ISNUMBER(VLOOKUP(A3177,POST,1,FALSE)),"PostAlerta",IF(ISNUMBER(VLOOKUP(A3177,EXCL,1,FALSE)),"Excluida","no incluido")))</f>
        <v>no incluido</v>
      </c>
    </row>
    <row r="3178" ht="15.75" customHeight="1">
      <c r="L3178" s="12" t="str">
        <f>IF(ISNUMBER(VLOOKUP(A3178,PRE,1,FALSE)),"PreAlerta",IF(ISNUMBER(VLOOKUP(A3178,POST,1,FALSE)),"PostAlerta",IF(ISNUMBER(VLOOKUP(A3178,EXCL,1,FALSE)),"Excluida","no incluido")))</f>
        <v>no incluido</v>
      </c>
    </row>
    <row r="3179" ht="15.75" customHeight="1">
      <c r="L3179" s="12" t="str">
        <f>IF(ISNUMBER(VLOOKUP(A3179,PRE,1,FALSE)),"PreAlerta",IF(ISNUMBER(VLOOKUP(A3179,POST,1,FALSE)),"PostAlerta",IF(ISNUMBER(VLOOKUP(A3179,EXCL,1,FALSE)),"Excluida","no incluido")))</f>
        <v>no incluido</v>
      </c>
    </row>
    <row r="3180" ht="15.75" customHeight="1">
      <c r="L3180" s="12" t="str">
        <f>IF(ISNUMBER(VLOOKUP(A3180,PRE,1,FALSE)),"PreAlerta",IF(ISNUMBER(VLOOKUP(A3180,POST,1,FALSE)),"PostAlerta",IF(ISNUMBER(VLOOKUP(A3180,EXCL,1,FALSE)),"Excluida","no incluido")))</f>
        <v>no incluido</v>
      </c>
    </row>
    <row r="3181" ht="15.75" customHeight="1">
      <c r="L3181" s="12" t="str">
        <f>IF(ISNUMBER(VLOOKUP(A3181,PRE,1,FALSE)),"PreAlerta",IF(ISNUMBER(VLOOKUP(A3181,POST,1,FALSE)),"PostAlerta",IF(ISNUMBER(VLOOKUP(A3181,EXCL,1,FALSE)),"Excluida","no incluido")))</f>
        <v>no incluido</v>
      </c>
    </row>
    <row r="3182" ht="15.75" customHeight="1">
      <c r="L3182" s="12" t="str">
        <f>IF(ISNUMBER(VLOOKUP(A3182,PRE,1,FALSE)),"PreAlerta",IF(ISNUMBER(VLOOKUP(A3182,POST,1,FALSE)),"PostAlerta",IF(ISNUMBER(VLOOKUP(A3182,EXCL,1,FALSE)),"Excluida","no incluido")))</f>
        <v>no incluido</v>
      </c>
    </row>
    <row r="3183" ht="15.75" customHeight="1">
      <c r="L3183" s="12" t="str">
        <f>IF(ISNUMBER(VLOOKUP(A3183,PRE,1,FALSE)),"PreAlerta",IF(ISNUMBER(VLOOKUP(A3183,POST,1,FALSE)),"PostAlerta",IF(ISNUMBER(VLOOKUP(A3183,EXCL,1,FALSE)),"Excluida","no incluido")))</f>
        <v>no incluido</v>
      </c>
    </row>
    <row r="3184" ht="15.75" customHeight="1">
      <c r="L3184" s="12" t="str">
        <f>IF(ISNUMBER(VLOOKUP(A3184,PRE,1,FALSE)),"PreAlerta",IF(ISNUMBER(VLOOKUP(A3184,POST,1,FALSE)),"PostAlerta",IF(ISNUMBER(VLOOKUP(A3184,EXCL,1,FALSE)),"Excluida","no incluido")))</f>
        <v>no incluido</v>
      </c>
    </row>
    <row r="3185" ht="15.75" customHeight="1">
      <c r="L3185" s="12" t="str">
        <f>IF(ISNUMBER(VLOOKUP(A3185,PRE,1,FALSE)),"PreAlerta",IF(ISNUMBER(VLOOKUP(A3185,POST,1,FALSE)),"PostAlerta",IF(ISNUMBER(VLOOKUP(A3185,EXCL,1,FALSE)),"Excluida","no incluido")))</f>
        <v>no incluido</v>
      </c>
    </row>
    <row r="3186" ht="15.75" customHeight="1">
      <c r="L3186" s="12" t="str">
        <f>IF(ISNUMBER(VLOOKUP(A3186,PRE,1,FALSE)),"PreAlerta",IF(ISNUMBER(VLOOKUP(A3186,POST,1,FALSE)),"PostAlerta",IF(ISNUMBER(VLOOKUP(A3186,EXCL,1,FALSE)),"Excluida","no incluido")))</f>
        <v>no incluido</v>
      </c>
    </row>
    <row r="3187" ht="15.75" customHeight="1">
      <c r="L3187" s="12" t="str">
        <f>IF(ISNUMBER(VLOOKUP(A3187,PRE,1,FALSE)),"PreAlerta",IF(ISNUMBER(VLOOKUP(A3187,POST,1,FALSE)),"PostAlerta",IF(ISNUMBER(VLOOKUP(A3187,EXCL,1,FALSE)),"Excluida","no incluido")))</f>
        <v>no incluido</v>
      </c>
    </row>
    <row r="3188" ht="15.75" customHeight="1">
      <c r="L3188" s="12" t="str">
        <f>IF(ISNUMBER(VLOOKUP(A3188,PRE,1,FALSE)),"PreAlerta",IF(ISNUMBER(VLOOKUP(A3188,POST,1,FALSE)),"PostAlerta",IF(ISNUMBER(VLOOKUP(A3188,EXCL,1,FALSE)),"Excluida","no incluido")))</f>
        <v>no incluido</v>
      </c>
    </row>
    <row r="3189" ht="15.75" customHeight="1">
      <c r="L3189" s="12" t="str">
        <f>IF(ISNUMBER(VLOOKUP(A3189,PRE,1,FALSE)),"PreAlerta",IF(ISNUMBER(VLOOKUP(A3189,POST,1,FALSE)),"PostAlerta",IF(ISNUMBER(VLOOKUP(A3189,EXCL,1,FALSE)),"Excluida","no incluido")))</f>
        <v>no incluido</v>
      </c>
    </row>
    <row r="3190" ht="15.75" customHeight="1">
      <c r="L3190" s="12" t="str">
        <f>IF(ISNUMBER(VLOOKUP(A3190,PRE,1,FALSE)),"PreAlerta",IF(ISNUMBER(VLOOKUP(A3190,POST,1,FALSE)),"PostAlerta",IF(ISNUMBER(VLOOKUP(A3190,EXCL,1,FALSE)),"Excluida","no incluido")))</f>
        <v>no incluido</v>
      </c>
    </row>
    <row r="3191" ht="15.75" customHeight="1">
      <c r="L3191" s="12" t="str">
        <f>IF(ISNUMBER(VLOOKUP(A3191,PRE,1,FALSE)),"PreAlerta",IF(ISNUMBER(VLOOKUP(A3191,POST,1,FALSE)),"PostAlerta",IF(ISNUMBER(VLOOKUP(A3191,EXCL,1,FALSE)),"Excluida","no incluido")))</f>
        <v>no incluido</v>
      </c>
    </row>
    <row r="3192" ht="15.75" customHeight="1">
      <c r="L3192" s="12" t="str">
        <f>IF(ISNUMBER(VLOOKUP(A3192,PRE,1,FALSE)),"PreAlerta",IF(ISNUMBER(VLOOKUP(A3192,POST,1,FALSE)),"PostAlerta",IF(ISNUMBER(VLOOKUP(A3192,EXCL,1,FALSE)),"Excluida","no incluido")))</f>
        <v>no incluido</v>
      </c>
    </row>
    <row r="3193" ht="15.75" customHeight="1">
      <c r="L3193" s="12" t="str">
        <f>IF(ISNUMBER(VLOOKUP(A3193,PRE,1,FALSE)),"PreAlerta",IF(ISNUMBER(VLOOKUP(A3193,POST,1,FALSE)),"PostAlerta",IF(ISNUMBER(VLOOKUP(A3193,EXCL,1,FALSE)),"Excluida","no incluido")))</f>
        <v>no incluido</v>
      </c>
    </row>
    <row r="3194" ht="15.75" customHeight="1">
      <c r="L3194" s="12" t="str">
        <f>IF(ISNUMBER(VLOOKUP(A3194,PRE,1,FALSE)),"PreAlerta",IF(ISNUMBER(VLOOKUP(A3194,POST,1,FALSE)),"PostAlerta",IF(ISNUMBER(VLOOKUP(A3194,EXCL,1,FALSE)),"Excluida","no incluido")))</f>
        <v>no incluido</v>
      </c>
    </row>
    <row r="3195" ht="15.75" customHeight="1">
      <c r="L3195" s="12" t="str">
        <f>IF(ISNUMBER(VLOOKUP(A3195,PRE,1,FALSE)),"PreAlerta",IF(ISNUMBER(VLOOKUP(A3195,POST,1,FALSE)),"PostAlerta",IF(ISNUMBER(VLOOKUP(A3195,EXCL,1,FALSE)),"Excluida","no incluido")))</f>
        <v>no incluido</v>
      </c>
    </row>
    <row r="3196" ht="15.75" customHeight="1">
      <c r="L3196" s="12" t="str">
        <f>IF(ISNUMBER(VLOOKUP(A3196,PRE,1,FALSE)),"PreAlerta",IF(ISNUMBER(VLOOKUP(A3196,POST,1,FALSE)),"PostAlerta",IF(ISNUMBER(VLOOKUP(A3196,EXCL,1,FALSE)),"Excluida","no incluido")))</f>
        <v>no incluido</v>
      </c>
    </row>
    <row r="3197" ht="15.75" customHeight="1">
      <c r="L3197" s="12" t="str">
        <f>IF(ISNUMBER(VLOOKUP(A3197,PRE,1,FALSE)),"PreAlerta",IF(ISNUMBER(VLOOKUP(A3197,POST,1,FALSE)),"PostAlerta",IF(ISNUMBER(VLOOKUP(A3197,EXCL,1,FALSE)),"Excluida","no incluido")))</f>
        <v>no incluido</v>
      </c>
    </row>
    <row r="3198" ht="15.75" customHeight="1">
      <c r="L3198" s="12" t="str">
        <f>IF(ISNUMBER(VLOOKUP(A3198,PRE,1,FALSE)),"PreAlerta",IF(ISNUMBER(VLOOKUP(A3198,POST,1,FALSE)),"PostAlerta",IF(ISNUMBER(VLOOKUP(A3198,EXCL,1,FALSE)),"Excluida","no incluido")))</f>
        <v>no incluido</v>
      </c>
    </row>
    <row r="3199" ht="15.75" customHeight="1">
      <c r="L3199" s="12" t="str">
        <f>IF(ISNUMBER(VLOOKUP(A3199,PRE,1,FALSE)),"PreAlerta",IF(ISNUMBER(VLOOKUP(A3199,POST,1,FALSE)),"PostAlerta",IF(ISNUMBER(VLOOKUP(A3199,EXCL,1,FALSE)),"Excluida","no incluido")))</f>
        <v>no incluido</v>
      </c>
    </row>
    <row r="3200" ht="15.75" customHeight="1">
      <c r="L3200" s="12" t="str">
        <f>IF(ISNUMBER(VLOOKUP(A3200,PRE,1,FALSE)),"PreAlerta",IF(ISNUMBER(VLOOKUP(A3200,POST,1,FALSE)),"PostAlerta",IF(ISNUMBER(VLOOKUP(A3200,EXCL,1,FALSE)),"Excluida","no incluido")))</f>
        <v>no incluido</v>
      </c>
    </row>
    <row r="3201" ht="15.75" customHeight="1">
      <c r="L3201" s="12" t="str">
        <f>IF(ISNUMBER(VLOOKUP(A3201,PRE,1,FALSE)),"PreAlerta",IF(ISNUMBER(VLOOKUP(A3201,POST,1,FALSE)),"PostAlerta",IF(ISNUMBER(VLOOKUP(A3201,EXCL,1,FALSE)),"Excluida","no incluido")))</f>
        <v>no incluido</v>
      </c>
    </row>
    <row r="3202" ht="15.75" customHeight="1">
      <c r="L3202" s="12" t="str">
        <f>IF(ISNUMBER(VLOOKUP(A3202,PRE,1,FALSE)),"PreAlerta",IF(ISNUMBER(VLOOKUP(A3202,POST,1,FALSE)),"PostAlerta",IF(ISNUMBER(VLOOKUP(A3202,EXCL,1,FALSE)),"Excluida","no incluido")))</f>
        <v>no incluido</v>
      </c>
    </row>
    <row r="3203" ht="15.75" customHeight="1">
      <c r="L3203" s="12" t="str">
        <f>IF(ISNUMBER(VLOOKUP(A3203,PRE,1,FALSE)),"PreAlerta",IF(ISNUMBER(VLOOKUP(A3203,POST,1,FALSE)),"PostAlerta",IF(ISNUMBER(VLOOKUP(A3203,EXCL,1,FALSE)),"Excluida","no incluido")))</f>
        <v>no incluido</v>
      </c>
    </row>
    <row r="3204" ht="15.75" customHeight="1">
      <c r="L3204" s="12" t="str">
        <f>IF(ISNUMBER(VLOOKUP(A3204,PRE,1,FALSE)),"PreAlerta",IF(ISNUMBER(VLOOKUP(A3204,POST,1,FALSE)),"PostAlerta",IF(ISNUMBER(VLOOKUP(A3204,EXCL,1,FALSE)),"Excluida","no incluido")))</f>
        <v>no incluido</v>
      </c>
    </row>
    <row r="3205" ht="15.75" customHeight="1">
      <c r="L3205" s="12" t="str">
        <f>IF(ISNUMBER(VLOOKUP(A3205,PRE,1,FALSE)),"PreAlerta",IF(ISNUMBER(VLOOKUP(A3205,POST,1,FALSE)),"PostAlerta",IF(ISNUMBER(VLOOKUP(A3205,EXCL,1,FALSE)),"Excluida","no incluido")))</f>
        <v>no incluido</v>
      </c>
    </row>
    <row r="3206" ht="15.75" customHeight="1">
      <c r="L3206" s="12" t="str">
        <f>IF(ISNUMBER(VLOOKUP(A3206,PRE,1,FALSE)),"PreAlerta",IF(ISNUMBER(VLOOKUP(A3206,POST,1,FALSE)),"PostAlerta",IF(ISNUMBER(VLOOKUP(A3206,EXCL,1,FALSE)),"Excluida","no incluido")))</f>
        <v>no incluido</v>
      </c>
    </row>
    <row r="3207" ht="15.75" customHeight="1">
      <c r="L3207" s="12" t="str">
        <f>IF(ISNUMBER(VLOOKUP(A3207,PRE,1,FALSE)),"PreAlerta",IF(ISNUMBER(VLOOKUP(A3207,POST,1,FALSE)),"PostAlerta",IF(ISNUMBER(VLOOKUP(A3207,EXCL,1,FALSE)),"Excluida","no incluido")))</f>
        <v>no incluido</v>
      </c>
    </row>
    <row r="3208" ht="15.75" customHeight="1">
      <c r="L3208" s="12" t="str">
        <f>IF(ISNUMBER(VLOOKUP(A3208,PRE,1,FALSE)),"PreAlerta",IF(ISNUMBER(VLOOKUP(A3208,POST,1,FALSE)),"PostAlerta",IF(ISNUMBER(VLOOKUP(A3208,EXCL,1,FALSE)),"Excluida","no incluido")))</f>
        <v>no incluido</v>
      </c>
    </row>
    <row r="3209" ht="15.75" customHeight="1">
      <c r="L3209" s="12" t="str">
        <f>IF(ISNUMBER(VLOOKUP(A3209,PRE,1,FALSE)),"PreAlerta",IF(ISNUMBER(VLOOKUP(A3209,POST,1,FALSE)),"PostAlerta",IF(ISNUMBER(VLOOKUP(A3209,EXCL,1,FALSE)),"Excluida","no incluido")))</f>
        <v>no incluido</v>
      </c>
    </row>
    <row r="3210" ht="15.75" customHeight="1">
      <c r="L3210" s="12" t="str">
        <f>IF(ISNUMBER(VLOOKUP(A3210,PRE,1,FALSE)),"PreAlerta",IF(ISNUMBER(VLOOKUP(A3210,POST,1,FALSE)),"PostAlerta",IF(ISNUMBER(VLOOKUP(A3210,EXCL,1,FALSE)),"Excluida","no incluido")))</f>
        <v>no incluido</v>
      </c>
    </row>
    <row r="3211" ht="15.75" customHeight="1">
      <c r="L3211" s="12" t="str">
        <f>IF(ISNUMBER(VLOOKUP(A3211,PRE,1,FALSE)),"PreAlerta",IF(ISNUMBER(VLOOKUP(A3211,POST,1,FALSE)),"PostAlerta",IF(ISNUMBER(VLOOKUP(A3211,EXCL,1,FALSE)),"Excluida","no incluido")))</f>
        <v>no incluido</v>
      </c>
    </row>
    <row r="3212" ht="15.75" customHeight="1">
      <c r="L3212" s="12" t="str">
        <f>IF(ISNUMBER(VLOOKUP(A3212,PRE,1,FALSE)),"PreAlerta",IF(ISNUMBER(VLOOKUP(A3212,POST,1,FALSE)),"PostAlerta",IF(ISNUMBER(VLOOKUP(A3212,EXCL,1,FALSE)),"Excluida","no incluido")))</f>
        <v>no incluido</v>
      </c>
    </row>
    <row r="3213" ht="15.75" customHeight="1">
      <c r="L3213" s="12" t="str">
        <f>IF(ISNUMBER(VLOOKUP(A3213,PRE,1,FALSE)),"PreAlerta",IF(ISNUMBER(VLOOKUP(A3213,POST,1,FALSE)),"PostAlerta",IF(ISNUMBER(VLOOKUP(A3213,EXCL,1,FALSE)),"Excluida","no incluido")))</f>
        <v>no incluido</v>
      </c>
    </row>
    <row r="3214" ht="15.75" customHeight="1">
      <c r="L3214" s="12" t="str">
        <f>IF(ISNUMBER(VLOOKUP(A3214,PRE,1,FALSE)),"PreAlerta",IF(ISNUMBER(VLOOKUP(A3214,POST,1,FALSE)),"PostAlerta",IF(ISNUMBER(VLOOKUP(A3214,EXCL,1,FALSE)),"Excluida","no incluido")))</f>
        <v>no incluido</v>
      </c>
    </row>
    <row r="3215" ht="15.75" customHeight="1">
      <c r="L3215" s="12" t="str">
        <f>IF(ISNUMBER(VLOOKUP(A3215,PRE,1,FALSE)),"PreAlerta",IF(ISNUMBER(VLOOKUP(A3215,POST,1,FALSE)),"PostAlerta",IF(ISNUMBER(VLOOKUP(A3215,EXCL,1,FALSE)),"Excluida","no incluido")))</f>
        <v>no incluido</v>
      </c>
    </row>
    <row r="3216" ht="15.75" customHeight="1">
      <c r="L3216" s="12" t="str">
        <f>IF(ISNUMBER(VLOOKUP(A3216,PRE,1,FALSE)),"PreAlerta",IF(ISNUMBER(VLOOKUP(A3216,POST,1,FALSE)),"PostAlerta",IF(ISNUMBER(VLOOKUP(A3216,EXCL,1,FALSE)),"Excluida","no incluido")))</f>
        <v>no incluido</v>
      </c>
    </row>
    <row r="3217" ht="15.75" customHeight="1">
      <c r="L3217" s="12" t="str">
        <f>IF(ISNUMBER(VLOOKUP(A3217,PRE,1,FALSE)),"PreAlerta",IF(ISNUMBER(VLOOKUP(A3217,POST,1,FALSE)),"PostAlerta",IF(ISNUMBER(VLOOKUP(A3217,EXCL,1,FALSE)),"Excluida","no incluido")))</f>
        <v>no incluido</v>
      </c>
    </row>
    <row r="3218" ht="15.75" customHeight="1">
      <c r="L3218" s="12" t="str">
        <f>IF(ISNUMBER(VLOOKUP(A3218,PRE,1,FALSE)),"PreAlerta",IF(ISNUMBER(VLOOKUP(A3218,POST,1,FALSE)),"PostAlerta",IF(ISNUMBER(VLOOKUP(A3218,EXCL,1,FALSE)),"Excluida","no incluido")))</f>
        <v>no incluido</v>
      </c>
    </row>
    <row r="3219" ht="15.75" customHeight="1">
      <c r="L3219" s="12" t="str">
        <f>IF(ISNUMBER(VLOOKUP(A3219,PRE,1,FALSE)),"PreAlerta",IF(ISNUMBER(VLOOKUP(A3219,POST,1,FALSE)),"PostAlerta",IF(ISNUMBER(VLOOKUP(A3219,EXCL,1,FALSE)),"Excluida","no incluido")))</f>
        <v>no incluido</v>
      </c>
    </row>
    <row r="3220" ht="15.75" customHeight="1">
      <c r="L3220" s="12" t="str">
        <f>IF(ISNUMBER(VLOOKUP(A3220,PRE,1,FALSE)),"PreAlerta",IF(ISNUMBER(VLOOKUP(A3220,POST,1,FALSE)),"PostAlerta",IF(ISNUMBER(VLOOKUP(A3220,EXCL,1,FALSE)),"Excluida","no incluido")))</f>
        <v>no incluido</v>
      </c>
    </row>
    <row r="3221" ht="15.75" customHeight="1">
      <c r="L3221" s="12" t="str">
        <f>IF(ISNUMBER(VLOOKUP(A3221,PRE,1,FALSE)),"PreAlerta",IF(ISNUMBER(VLOOKUP(A3221,POST,1,FALSE)),"PostAlerta",IF(ISNUMBER(VLOOKUP(A3221,EXCL,1,FALSE)),"Excluida","no incluido")))</f>
        <v>no incluido</v>
      </c>
    </row>
    <row r="3222" ht="15.75" customHeight="1">
      <c r="L3222" s="12" t="str">
        <f>IF(ISNUMBER(VLOOKUP(A3222,PRE,1,FALSE)),"PreAlerta",IF(ISNUMBER(VLOOKUP(A3222,POST,1,FALSE)),"PostAlerta",IF(ISNUMBER(VLOOKUP(A3222,EXCL,1,FALSE)),"Excluida","no incluido")))</f>
        <v>no incluido</v>
      </c>
    </row>
    <row r="3223" ht="15.75" customHeight="1">
      <c r="L3223" s="12" t="str">
        <f>IF(ISNUMBER(VLOOKUP(A3223,PRE,1,FALSE)),"PreAlerta",IF(ISNUMBER(VLOOKUP(A3223,POST,1,FALSE)),"PostAlerta",IF(ISNUMBER(VLOOKUP(A3223,EXCL,1,FALSE)),"Excluida","no incluido")))</f>
        <v>no incluido</v>
      </c>
    </row>
    <row r="3224" ht="15.75" customHeight="1">
      <c r="L3224" s="12" t="str">
        <f>IF(ISNUMBER(VLOOKUP(A3224,PRE,1,FALSE)),"PreAlerta",IF(ISNUMBER(VLOOKUP(A3224,POST,1,FALSE)),"PostAlerta",IF(ISNUMBER(VLOOKUP(A3224,EXCL,1,FALSE)),"Excluida","no incluido")))</f>
        <v>no incluido</v>
      </c>
    </row>
    <row r="3225" ht="15.75" customHeight="1">
      <c r="L3225" s="12" t="str">
        <f>IF(ISNUMBER(VLOOKUP(A3225,PRE,1,FALSE)),"PreAlerta",IF(ISNUMBER(VLOOKUP(A3225,POST,1,FALSE)),"PostAlerta",IF(ISNUMBER(VLOOKUP(A3225,EXCL,1,FALSE)),"Excluida","no incluido")))</f>
        <v>no incluido</v>
      </c>
    </row>
    <row r="3226" ht="15.75" customHeight="1">
      <c r="L3226" s="12" t="str">
        <f>IF(ISNUMBER(VLOOKUP(A3226,PRE,1,FALSE)),"PreAlerta",IF(ISNUMBER(VLOOKUP(A3226,POST,1,FALSE)),"PostAlerta",IF(ISNUMBER(VLOOKUP(A3226,EXCL,1,FALSE)),"Excluida","no incluido")))</f>
        <v>no incluido</v>
      </c>
    </row>
    <row r="3227" ht="15.75" customHeight="1">
      <c r="L3227" s="12" t="str">
        <f>IF(ISNUMBER(VLOOKUP(A3227,PRE,1,FALSE)),"PreAlerta",IF(ISNUMBER(VLOOKUP(A3227,POST,1,FALSE)),"PostAlerta",IF(ISNUMBER(VLOOKUP(A3227,EXCL,1,FALSE)),"Excluida","no incluido")))</f>
        <v>no incluido</v>
      </c>
    </row>
    <row r="3228" ht="15.75" customHeight="1">
      <c r="L3228" s="12" t="str">
        <f>IF(ISNUMBER(VLOOKUP(A3228,PRE,1,FALSE)),"PreAlerta",IF(ISNUMBER(VLOOKUP(A3228,POST,1,FALSE)),"PostAlerta",IF(ISNUMBER(VLOOKUP(A3228,EXCL,1,FALSE)),"Excluida","no incluido")))</f>
        <v>no incluido</v>
      </c>
    </row>
    <row r="3229" ht="15.75" customHeight="1">
      <c r="L3229" s="12" t="str">
        <f>IF(ISNUMBER(VLOOKUP(A3229,PRE,1,FALSE)),"PreAlerta",IF(ISNUMBER(VLOOKUP(A3229,POST,1,FALSE)),"PostAlerta",IF(ISNUMBER(VLOOKUP(A3229,EXCL,1,FALSE)),"Excluida","no incluido")))</f>
        <v>no incluido</v>
      </c>
    </row>
    <row r="3230" ht="15.75" customHeight="1">
      <c r="L3230" s="12" t="str">
        <f>IF(ISNUMBER(VLOOKUP(A3230,PRE,1,FALSE)),"PreAlerta",IF(ISNUMBER(VLOOKUP(A3230,POST,1,FALSE)),"PostAlerta",IF(ISNUMBER(VLOOKUP(A3230,EXCL,1,FALSE)),"Excluida","no incluido")))</f>
        <v>no incluido</v>
      </c>
    </row>
    <row r="3231" ht="15.75" customHeight="1">
      <c r="L3231" s="12" t="str">
        <f>IF(ISNUMBER(VLOOKUP(A3231,PRE,1,FALSE)),"PreAlerta",IF(ISNUMBER(VLOOKUP(A3231,POST,1,FALSE)),"PostAlerta",IF(ISNUMBER(VLOOKUP(A3231,EXCL,1,FALSE)),"Excluida","no incluido")))</f>
        <v>no incluido</v>
      </c>
    </row>
    <row r="3232" ht="15.75" customHeight="1">
      <c r="L3232" s="12" t="str">
        <f>IF(ISNUMBER(VLOOKUP(A3232,PRE,1,FALSE)),"PreAlerta",IF(ISNUMBER(VLOOKUP(A3232,POST,1,FALSE)),"PostAlerta",IF(ISNUMBER(VLOOKUP(A3232,EXCL,1,FALSE)),"Excluida","no incluido")))</f>
        <v>no incluido</v>
      </c>
    </row>
    <row r="3233" ht="15.75" customHeight="1">
      <c r="L3233" s="12" t="str">
        <f>IF(ISNUMBER(VLOOKUP(A3233,PRE,1,FALSE)),"PreAlerta",IF(ISNUMBER(VLOOKUP(A3233,POST,1,FALSE)),"PostAlerta",IF(ISNUMBER(VLOOKUP(A3233,EXCL,1,FALSE)),"Excluida","no incluido")))</f>
        <v>no incluido</v>
      </c>
    </row>
    <row r="3234" ht="15.75" customHeight="1">
      <c r="L3234" s="12" t="str">
        <f>IF(ISNUMBER(VLOOKUP(A3234,PRE,1,FALSE)),"PreAlerta",IF(ISNUMBER(VLOOKUP(A3234,POST,1,FALSE)),"PostAlerta",IF(ISNUMBER(VLOOKUP(A3234,EXCL,1,FALSE)),"Excluida","no incluido")))</f>
        <v>no incluido</v>
      </c>
    </row>
    <row r="3235" ht="15.75" customHeight="1">
      <c r="L3235" s="12" t="str">
        <f>IF(ISNUMBER(VLOOKUP(A3235,PRE,1,FALSE)),"PreAlerta",IF(ISNUMBER(VLOOKUP(A3235,POST,1,FALSE)),"PostAlerta",IF(ISNUMBER(VLOOKUP(A3235,EXCL,1,FALSE)),"Excluida","no incluido")))</f>
        <v>no incluido</v>
      </c>
    </row>
    <row r="3236" ht="15.75" customHeight="1">
      <c r="L3236" s="12" t="str">
        <f>IF(ISNUMBER(VLOOKUP(A3236,PRE,1,FALSE)),"PreAlerta",IF(ISNUMBER(VLOOKUP(A3236,POST,1,FALSE)),"PostAlerta",IF(ISNUMBER(VLOOKUP(A3236,EXCL,1,FALSE)),"Excluida","no incluido")))</f>
        <v>no incluido</v>
      </c>
    </row>
    <row r="3237" ht="15.75" customHeight="1">
      <c r="L3237" s="12" t="str">
        <f>IF(ISNUMBER(VLOOKUP(A3237,PRE,1,FALSE)),"PreAlerta",IF(ISNUMBER(VLOOKUP(A3237,POST,1,FALSE)),"PostAlerta",IF(ISNUMBER(VLOOKUP(A3237,EXCL,1,FALSE)),"Excluida","no incluido")))</f>
        <v>no incluido</v>
      </c>
    </row>
    <row r="3238" ht="15.75" customHeight="1">
      <c r="L3238" s="12" t="str">
        <f>IF(ISNUMBER(VLOOKUP(A3238,PRE,1,FALSE)),"PreAlerta",IF(ISNUMBER(VLOOKUP(A3238,POST,1,FALSE)),"PostAlerta",IF(ISNUMBER(VLOOKUP(A3238,EXCL,1,FALSE)),"Excluida","no incluido")))</f>
        <v>no incluido</v>
      </c>
    </row>
    <row r="3239" ht="15.75" customHeight="1">
      <c r="L3239" s="12" t="str">
        <f>IF(ISNUMBER(VLOOKUP(A3239,PRE,1,FALSE)),"PreAlerta",IF(ISNUMBER(VLOOKUP(A3239,POST,1,FALSE)),"PostAlerta",IF(ISNUMBER(VLOOKUP(A3239,EXCL,1,FALSE)),"Excluida","no incluido")))</f>
        <v>no incluido</v>
      </c>
    </row>
    <row r="3240" ht="15.75" customHeight="1">
      <c r="L3240" s="12" t="str">
        <f>IF(ISNUMBER(VLOOKUP(A3240,PRE,1,FALSE)),"PreAlerta",IF(ISNUMBER(VLOOKUP(A3240,POST,1,FALSE)),"PostAlerta",IF(ISNUMBER(VLOOKUP(A3240,EXCL,1,FALSE)),"Excluida","no incluido")))</f>
        <v>no incluido</v>
      </c>
    </row>
    <row r="3241" ht="15.75" customHeight="1">
      <c r="L3241" s="12" t="str">
        <f>IF(ISNUMBER(VLOOKUP(A3241,PRE,1,FALSE)),"PreAlerta",IF(ISNUMBER(VLOOKUP(A3241,POST,1,FALSE)),"PostAlerta",IF(ISNUMBER(VLOOKUP(A3241,EXCL,1,FALSE)),"Excluida","no incluido")))</f>
        <v>no incluido</v>
      </c>
    </row>
    <row r="3242" ht="15.75" customHeight="1">
      <c r="L3242" s="12" t="str">
        <f>IF(ISNUMBER(VLOOKUP(A3242,PRE,1,FALSE)),"PreAlerta",IF(ISNUMBER(VLOOKUP(A3242,POST,1,FALSE)),"PostAlerta",IF(ISNUMBER(VLOOKUP(A3242,EXCL,1,FALSE)),"Excluida","no incluido")))</f>
        <v>no incluido</v>
      </c>
    </row>
    <row r="3243" ht="15.75" customHeight="1">
      <c r="L3243" s="12" t="str">
        <f>IF(ISNUMBER(VLOOKUP(A3243,PRE,1,FALSE)),"PreAlerta",IF(ISNUMBER(VLOOKUP(A3243,POST,1,FALSE)),"PostAlerta",IF(ISNUMBER(VLOOKUP(A3243,EXCL,1,FALSE)),"Excluida","no incluido")))</f>
        <v>no incluido</v>
      </c>
    </row>
    <row r="3244" ht="15.75" customHeight="1">
      <c r="L3244" s="12" t="str">
        <f>IF(ISNUMBER(VLOOKUP(A3244,PRE,1,FALSE)),"PreAlerta",IF(ISNUMBER(VLOOKUP(A3244,POST,1,FALSE)),"PostAlerta",IF(ISNUMBER(VLOOKUP(A3244,EXCL,1,FALSE)),"Excluida","no incluido")))</f>
        <v>no incluido</v>
      </c>
    </row>
    <row r="3245" ht="15.75" customHeight="1">
      <c r="L3245" s="12" t="str">
        <f>IF(ISNUMBER(VLOOKUP(A3245,PRE,1,FALSE)),"PreAlerta",IF(ISNUMBER(VLOOKUP(A3245,POST,1,FALSE)),"PostAlerta",IF(ISNUMBER(VLOOKUP(A3245,EXCL,1,FALSE)),"Excluida","no incluido")))</f>
        <v>no incluido</v>
      </c>
    </row>
    <row r="3246" ht="15.75" customHeight="1">
      <c r="L3246" s="12" t="str">
        <f>IF(ISNUMBER(VLOOKUP(A3246,PRE,1,FALSE)),"PreAlerta",IF(ISNUMBER(VLOOKUP(A3246,POST,1,FALSE)),"PostAlerta",IF(ISNUMBER(VLOOKUP(A3246,EXCL,1,FALSE)),"Excluida","no incluido")))</f>
        <v>no incluido</v>
      </c>
    </row>
    <row r="3247" ht="15.75" customHeight="1">
      <c r="L3247" s="12" t="str">
        <f>IF(ISNUMBER(VLOOKUP(A3247,PRE,1,FALSE)),"PreAlerta",IF(ISNUMBER(VLOOKUP(A3247,POST,1,FALSE)),"PostAlerta",IF(ISNUMBER(VLOOKUP(A3247,EXCL,1,FALSE)),"Excluida","no incluido")))</f>
        <v>no incluido</v>
      </c>
    </row>
    <row r="3248" ht="15.75" customHeight="1">
      <c r="L3248" s="12" t="str">
        <f>IF(ISNUMBER(VLOOKUP(A3248,PRE,1,FALSE)),"PreAlerta",IF(ISNUMBER(VLOOKUP(A3248,POST,1,FALSE)),"PostAlerta",IF(ISNUMBER(VLOOKUP(A3248,EXCL,1,FALSE)),"Excluida","no incluido")))</f>
        <v>no incluido</v>
      </c>
    </row>
    <row r="3249" ht="15.75" customHeight="1">
      <c r="L3249" s="12" t="str">
        <f>IF(ISNUMBER(VLOOKUP(A3249,PRE,1,FALSE)),"PreAlerta",IF(ISNUMBER(VLOOKUP(A3249,POST,1,FALSE)),"PostAlerta",IF(ISNUMBER(VLOOKUP(A3249,EXCL,1,FALSE)),"Excluida","no incluido")))</f>
        <v>no incluido</v>
      </c>
    </row>
    <row r="3250" ht="15.75" customHeight="1">
      <c r="L3250" s="12" t="str">
        <f>IF(ISNUMBER(VLOOKUP(A3250,PRE,1,FALSE)),"PreAlerta",IF(ISNUMBER(VLOOKUP(A3250,POST,1,FALSE)),"PostAlerta",IF(ISNUMBER(VLOOKUP(A3250,EXCL,1,FALSE)),"Excluida","no incluido")))</f>
        <v>no incluido</v>
      </c>
    </row>
    <row r="3251" ht="15.75" customHeight="1">
      <c r="L3251" s="12" t="str">
        <f>IF(ISNUMBER(VLOOKUP(A3251,PRE,1,FALSE)),"PreAlerta",IF(ISNUMBER(VLOOKUP(A3251,POST,1,FALSE)),"PostAlerta",IF(ISNUMBER(VLOOKUP(A3251,EXCL,1,FALSE)),"Excluida","no incluido")))</f>
        <v>no incluido</v>
      </c>
    </row>
    <row r="3252" ht="15.75" customHeight="1">
      <c r="L3252" s="12" t="str">
        <f>IF(ISNUMBER(VLOOKUP(A3252,PRE,1,FALSE)),"PreAlerta",IF(ISNUMBER(VLOOKUP(A3252,POST,1,FALSE)),"PostAlerta",IF(ISNUMBER(VLOOKUP(A3252,EXCL,1,FALSE)),"Excluida","no incluido")))</f>
        <v>no incluido</v>
      </c>
    </row>
    <row r="3253" ht="15.75" customHeight="1">
      <c r="L3253" s="12" t="str">
        <f>IF(ISNUMBER(VLOOKUP(A3253,PRE,1,FALSE)),"PreAlerta",IF(ISNUMBER(VLOOKUP(A3253,POST,1,FALSE)),"PostAlerta",IF(ISNUMBER(VLOOKUP(A3253,EXCL,1,FALSE)),"Excluida","no incluido")))</f>
        <v>no incluido</v>
      </c>
    </row>
    <row r="3254" ht="15.75" customHeight="1">
      <c r="L3254" s="12" t="str">
        <f>IF(ISNUMBER(VLOOKUP(A3254,PRE,1,FALSE)),"PreAlerta",IF(ISNUMBER(VLOOKUP(A3254,POST,1,FALSE)),"PostAlerta",IF(ISNUMBER(VLOOKUP(A3254,EXCL,1,FALSE)),"Excluida","no incluido")))</f>
        <v>no incluido</v>
      </c>
    </row>
    <row r="3255" ht="15.75" customHeight="1">
      <c r="L3255" s="12" t="str">
        <f>IF(ISNUMBER(VLOOKUP(A3255,PRE,1,FALSE)),"PreAlerta",IF(ISNUMBER(VLOOKUP(A3255,POST,1,FALSE)),"PostAlerta",IF(ISNUMBER(VLOOKUP(A3255,EXCL,1,FALSE)),"Excluida","no incluido")))</f>
        <v>no incluido</v>
      </c>
    </row>
    <row r="3256" ht="15.75" customHeight="1">
      <c r="L3256" s="12" t="str">
        <f>IF(ISNUMBER(VLOOKUP(A3256,PRE,1,FALSE)),"PreAlerta",IF(ISNUMBER(VLOOKUP(A3256,POST,1,FALSE)),"PostAlerta",IF(ISNUMBER(VLOOKUP(A3256,EXCL,1,FALSE)),"Excluida","no incluido")))</f>
        <v>no incluido</v>
      </c>
    </row>
    <row r="3257" ht="15.75" customHeight="1">
      <c r="L3257" s="12" t="str">
        <f>IF(ISNUMBER(VLOOKUP(A3257,PRE,1,FALSE)),"PreAlerta",IF(ISNUMBER(VLOOKUP(A3257,POST,1,FALSE)),"PostAlerta",IF(ISNUMBER(VLOOKUP(A3257,EXCL,1,FALSE)),"Excluida","no incluido")))</f>
        <v>no incluido</v>
      </c>
    </row>
    <row r="3258" ht="15.75" customHeight="1">
      <c r="L3258" s="12" t="str">
        <f>IF(ISNUMBER(VLOOKUP(A3258,PRE,1,FALSE)),"PreAlerta",IF(ISNUMBER(VLOOKUP(A3258,POST,1,FALSE)),"PostAlerta",IF(ISNUMBER(VLOOKUP(A3258,EXCL,1,FALSE)),"Excluida","no incluido")))</f>
        <v>no incluido</v>
      </c>
    </row>
    <row r="3259" ht="15.75" customHeight="1">
      <c r="L3259" s="12" t="str">
        <f>IF(ISNUMBER(VLOOKUP(A3259,PRE,1,FALSE)),"PreAlerta",IF(ISNUMBER(VLOOKUP(A3259,POST,1,FALSE)),"PostAlerta",IF(ISNUMBER(VLOOKUP(A3259,EXCL,1,FALSE)),"Excluida","no incluido")))</f>
        <v>no incluido</v>
      </c>
    </row>
    <row r="3260" ht="15.75" customHeight="1">
      <c r="L3260" s="12" t="str">
        <f>IF(ISNUMBER(VLOOKUP(A3260,PRE,1,FALSE)),"PreAlerta",IF(ISNUMBER(VLOOKUP(A3260,POST,1,FALSE)),"PostAlerta",IF(ISNUMBER(VLOOKUP(A3260,EXCL,1,FALSE)),"Excluida","no incluido")))</f>
        <v>no incluido</v>
      </c>
    </row>
    <row r="3261" ht="15.75" customHeight="1">
      <c r="L3261" s="12" t="str">
        <f>IF(ISNUMBER(VLOOKUP(A3261,PRE,1,FALSE)),"PreAlerta",IF(ISNUMBER(VLOOKUP(A3261,POST,1,FALSE)),"PostAlerta",IF(ISNUMBER(VLOOKUP(A3261,EXCL,1,FALSE)),"Excluida","no incluido")))</f>
        <v>no incluido</v>
      </c>
    </row>
    <row r="3262" ht="15.75" customHeight="1">
      <c r="L3262" s="12" t="str">
        <f>IF(ISNUMBER(VLOOKUP(A3262,PRE,1,FALSE)),"PreAlerta",IF(ISNUMBER(VLOOKUP(A3262,POST,1,FALSE)),"PostAlerta",IF(ISNUMBER(VLOOKUP(A3262,EXCL,1,FALSE)),"Excluida","no incluido")))</f>
        <v>no incluido</v>
      </c>
    </row>
    <row r="3263" ht="15.75" customHeight="1">
      <c r="L3263" s="12" t="str">
        <f>IF(ISNUMBER(VLOOKUP(A3263,PRE,1,FALSE)),"PreAlerta",IF(ISNUMBER(VLOOKUP(A3263,POST,1,FALSE)),"PostAlerta",IF(ISNUMBER(VLOOKUP(A3263,EXCL,1,FALSE)),"Excluida","no incluido")))</f>
        <v>no incluido</v>
      </c>
    </row>
    <row r="3264" ht="15.75" customHeight="1">
      <c r="L3264" s="12" t="str">
        <f>IF(ISNUMBER(VLOOKUP(A3264,PRE,1,FALSE)),"PreAlerta",IF(ISNUMBER(VLOOKUP(A3264,POST,1,FALSE)),"PostAlerta",IF(ISNUMBER(VLOOKUP(A3264,EXCL,1,FALSE)),"Excluida","no incluido")))</f>
        <v>no incluido</v>
      </c>
    </row>
    <row r="3265" ht="15.75" customHeight="1">
      <c r="L3265" s="12" t="str">
        <f>IF(ISNUMBER(VLOOKUP(A3265,PRE,1,FALSE)),"PreAlerta",IF(ISNUMBER(VLOOKUP(A3265,POST,1,FALSE)),"PostAlerta",IF(ISNUMBER(VLOOKUP(A3265,EXCL,1,FALSE)),"Excluida","no incluido")))</f>
        <v>no incluido</v>
      </c>
    </row>
    <row r="3266" ht="15.75" customHeight="1">
      <c r="L3266" s="12" t="str">
        <f>IF(ISNUMBER(VLOOKUP(A3266,PRE,1,FALSE)),"PreAlerta",IF(ISNUMBER(VLOOKUP(A3266,POST,1,FALSE)),"PostAlerta",IF(ISNUMBER(VLOOKUP(A3266,EXCL,1,FALSE)),"Excluida","no incluido")))</f>
        <v>no incluido</v>
      </c>
    </row>
    <row r="3267" ht="15.75" customHeight="1">
      <c r="L3267" s="12" t="str">
        <f>IF(ISNUMBER(VLOOKUP(A3267,PRE,1,FALSE)),"PreAlerta",IF(ISNUMBER(VLOOKUP(A3267,POST,1,FALSE)),"PostAlerta",IF(ISNUMBER(VLOOKUP(A3267,EXCL,1,FALSE)),"Excluida","no incluido")))</f>
        <v>no incluido</v>
      </c>
    </row>
    <row r="3268" ht="15.75" customHeight="1">
      <c r="L3268" s="12" t="str">
        <f>IF(ISNUMBER(VLOOKUP(A3268,PRE,1,FALSE)),"PreAlerta",IF(ISNUMBER(VLOOKUP(A3268,POST,1,FALSE)),"PostAlerta",IF(ISNUMBER(VLOOKUP(A3268,EXCL,1,FALSE)),"Excluida","no incluido")))</f>
        <v>no incluido</v>
      </c>
    </row>
    <row r="3269" ht="15.75" customHeight="1">
      <c r="L3269" s="12" t="str">
        <f>IF(ISNUMBER(VLOOKUP(A3269,PRE,1,FALSE)),"PreAlerta",IF(ISNUMBER(VLOOKUP(A3269,POST,1,FALSE)),"PostAlerta",IF(ISNUMBER(VLOOKUP(A3269,EXCL,1,FALSE)),"Excluida","no incluido")))</f>
        <v>no incluido</v>
      </c>
    </row>
    <row r="3270" ht="15.75" customHeight="1">
      <c r="L3270" s="12" t="str">
        <f>IF(ISNUMBER(VLOOKUP(A3270,PRE,1,FALSE)),"PreAlerta",IF(ISNUMBER(VLOOKUP(A3270,POST,1,FALSE)),"PostAlerta",IF(ISNUMBER(VLOOKUP(A3270,EXCL,1,FALSE)),"Excluida","no incluido")))</f>
        <v>no incluido</v>
      </c>
    </row>
    <row r="3271" ht="15.75" customHeight="1">
      <c r="L3271" s="12" t="str">
        <f>IF(ISNUMBER(VLOOKUP(A3271,PRE,1,FALSE)),"PreAlerta",IF(ISNUMBER(VLOOKUP(A3271,POST,1,FALSE)),"PostAlerta",IF(ISNUMBER(VLOOKUP(A3271,EXCL,1,FALSE)),"Excluida","no incluido")))</f>
        <v>no incluido</v>
      </c>
    </row>
    <row r="3272" ht="15.75" customHeight="1">
      <c r="L3272" s="12" t="str">
        <f>IF(ISNUMBER(VLOOKUP(A3272,PRE,1,FALSE)),"PreAlerta",IF(ISNUMBER(VLOOKUP(A3272,POST,1,FALSE)),"PostAlerta",IF(ISNUMBER(VLOOKUP(A3272,EXCL,1,FALSE)),"Excluida","no incluido")))</f>
        <v>no incluido</v>
      </c>
    </row>
    <row r="3273" ht="15.75" customHeight="1">
      <c r="L3273" s="12" t="str">
        <f>IF(ISNUMBER(VLOOKUP(A3273,PRE,1,FALSE)),"PreAlerta",IF(ISNUMBER(VLOOKUP(A3273,POST,1,FALSE)),"PostAlerta",IF(ISNUMBER(VLOOKUP(A3273,EXCL,1,FALSE)),"Excluida","no incluido")))</f>
        <v>no incluido</v>
      </c>
    </row>
    <row r="3274" ht="15.75" customHeight="1">
      <c r="L3274" s="12" t="str">
        <f>IF(ISNUMBER(VLOOKUP(A3274,PRE,1,FALSE)),"PreAlerta",IF(ISNUMBER(VLOOKUP(A3274,POST,1,FALSE)),"PostAlerta",IF(ISNUMBER(VLOOKUP(A3274,EXCL,1,FALSE)),"Excluida","no incluido")))</f>
        <v>no incluido</v>
      </c>
    </row>
    <row r="3275" ht="15.75" customHeight="1">
      <c r="L3275" s="12" t="str">
        <f>IF(ISNUMBER(VLOOKUP(A3275,PRE,1,FALSE)),"PreAlerta",IF(ISNUMBER(VLOOKUP(A3275,POST,1,FALSE)),"PostAlerta",IF(ISNUMBER(VLOOKUP(A3275,EXCL,1,FALSE)),"Excluida","no incluido")))</f>
        <v>no incluido</v>
      </c>
    </row>
    <row r="3276" ht="15.75" customHeight="1">
      <c r="L3276" s="12" t="str">
        <f>IF(ISNUMBER(VLOOKUP(A3276,PRE,1,FALSE)),"PreAlerta",IF(ISNUMBER(VLOOKUP(A3276,POST,1,FALSE)),"PostAlerta",IF(ISNUMBER(VLOOKUP(A3276,EXCL,1,FALSE)),"Excluida","no incluido")))</f>
        <v>no incluido</v>
      </c>
    </row>
    <row r="3277" ht="15.75" customHeight="1">
      <c r="L3277" s="12" t="str">
        <f>IF(ISNUMBER(VLOOKUP(A3277,PRE,1,FALSE)),"PreAlerta",IF(ISNUMBER(VLOOKUP(A3277,POST,1,FALSE)),"PostAlerta",IF(ISNUMBER(VLOOKUP(A3277,EXCL,1,FALSE)),"Excluida","no incluido")))</f>
        <v>no incluido</v>
      </c>
    </row>
    <row r="3278" ht="15.75" customHeight="1">
      <c r="L3278" s="12" t="str">
        <f>IF(ISNUMBER(VLOOKUP(A3278,PRE,1,FALSE)),"PreAlerta",IF(ISNUMBER(VLOOKUP(A3278,POST,1,FALSE)),"PostAlerta",IF(ISNUMBER(VLOOKUP(A3278,EXCL,1,FALSE)),"Excluida","no incluido")))</f>
        <v>no incluido</v>
      </c>
    </row>
    <row r="3279" ht="15.75" customHeight="1">
      <c r="L3279" s="12" t="str">
        <f>IF(ISNUMBER(VLOOKUP(A3279,PRE,1,FALSE)),"PreAlerta",IF(ISNUMBER(VLOOKUP(A3279,POST,1,FALSE)),"PostAlerta",IF(ISNUMBER(VLOOKUP(A3279,EXCL,1,FALSE)),"Excluida","no incluido")))</f>
        <v>no incluido</v>
      </c>
    </row>
    <row r="3280" ht="15.75" customHeight="1">
      <c r="L3280" s="12" t="str">
        <f>IF(ISNUMBER(VLOOKUP(A3280,PRE,1,FALSE)),"PreAlerta",IF(ISNUMBER(VLOOKUP(A3280,POST,1,FALSE)),"PostAlerta",IF(ISNUMBER(VLOOKUP(A3280,EXCL,1,FALSE)),"Excluida","no incluido")))</f>
        <v>no incluido</v>
      </c>
    </row>
    <row r="3281" ht="15.75" customHeight="1">
      <c r="L3281" s="12" t="str">
        <f>IF(ISNUMBER(VLOOKUP(A3281,PRE,1,FALSE)),"PreAlerta",IF(ISNUMBER(VLOOKUP(A3281,POST,1,FALSE)),"PostAlerta",IF(ISNUMBER(VLOOKUP(A3281,EXCL,1,FALSE)),"Excluida","no incluido")))</f>
        <v>no incluido</v>
      </c>
    </row>
    <row r="3282" ht="15.75" customHeight="1">
      <c r="L3282" s="12" t="str">
        <f>IF(ISNUMBER(VLOOKUP(A3282,PRE,1,FALSE)),"PreAlerta",IF(ISNUMBER(VLOOKUP(A3282,POST,1,FALSE)),"PostAlerta",IF(ISNUMBER(VLOOKUP(A3282,EXCL,1,FALSE)),"Excluida","no incluido")))</f>
        <v>no incluido</v>
      </c>
    </row>
    <row r="3283" ht="15.75" customHeight="1">
      <c r="L3283" s="12" t="str">
        <f>IF(ISNUMBER(VLOOKUP(A3283,PRE,1,FALSE)),"PreAlerta",IF(ISNUMBER(VLOOKUP(A3283,POST,1,FALSE)),"PostAlerta",IF(ISNUMBER(VLOOKUP(A3283,EXCL,1,FALSE)),"Excluida","no incluido")))</f>
        <v>no incluido</v>
      </c>
    </row>
    <row r="3284" ht="15.75" customHeight="1">
      <c r="L3284" s="12" t="str">
        <f>IF(ISNUMBER(VLOOKUP(A3284,PRE,1,FALSE)),"PreAlerta",IF(ISNUMBER(VLOOKUP(A3284,POST,1,FALSE)),"PostAlerta",IF(ISNUMBER(VLOOKUP(A3284,EXCL,1,FALSE)),"Excluida","no incluido")))</f>
        <v>no incluido</v>
      </c>
    </row>
    <row r="3285" ht="15.75" customHeight="1">
      <c r="L3285" s="12" t="str">
        <f>IF(ISNUMBER(VLOOKUP(A3285,PRE,1,FALSE)),"PreAlerta",IF(ISNUMBER(VLOOKUP(A3285,POST,1,FALSE)),"PostAlerta",IF(ISNUMBER(VLOOKUP(A3285,EXCL,1,FALSE)),"Excluida","no incluido")))</f>
        <v>no incluido</v>
      </c>
    </row>
    <row r="3286" ht="15.75" customHeight="1">
      <c r="L3286" s="12" t="str">
        <f>IF(ISNUMBER(VLOOKUP(A3286,PRE,1,FALSE)),"PreAlerta",IF(ISNUMBER(VLOOKUP(A3286,POST,1,FALSE)),"PostAlerta",IF(ISNUMBER(VLOOKUP(A3286,EXCL,1,FALSE)),"Excluida","no incluido")))</f>
        <v>no incluido</v>
      </c>
    </row>
    <row r="3287" ht="15.75" customHeight="1">
      <c r="L3287" s="12" t="str">
        <f>IF(ISNUMBER(VLOOKUP(A3287,PRE,1,FALSE)),"PreAlerta",IF(ISNUMBER(VLOOKUP(A3287,POST,1,FALSE)),"PostAlerta",IF(ISNUMBER(VLOOKUP(A3287,EXCL,1,FALSE)),"Excluida","no incluido")))</f>
        <v>no incluido</v>
      </c>
    </row>
    <row r="3288" ht="15.75" customHeight="1">
      <c r="L3288" s="12" t="str">
        <f>IF(ISNUMBER(VLOOKUP(A3288,PRE,1,FALSE)),"PreAlerta",IF(ISNUMBER(VLOOKUP(A3288,POST,1,FALSE)),"PostAlerta",IF(ISNUMBER(VLOOKUP(A3288,EXCL,1,FALSE)),"Excluida","no incluido")))</f>
        <v>no incluido</v>
      </c>
    </row>
    <row r="3289" ht="15.75" customHeight="1">
      <c r="L3289" s="12" t="str">
        <f>IF(ISNUMBER(VLOOKUP(A3289,PRE,1,FALSE)),"PreAlerta",IF(ISNUMBER(VLOOKUP(A3289,POST,1,FALSE)),"PostAlerta",IF(ISNUMBER(VLOOKUP(A3289,EXCL,1,FALSE)),"Excluida","no incluido")))</f>
        <v>no incluido</v>
      </c>
    </row>
    <row r="3290" ht="15.75" customHeight="1">
      <c r="L3290" s="12" t="str">
        <f>IF(ISNUMBER(VLOOKUP(A3290,PRE,1,FALSE)),"PreAlerta",IF(ISNUMBER(VLOOKUP(A3290,POST,1,FALSE)),"PostAlerta",IF(ISNUMBER(VLOOKUP(A3290,EXCL,1,FALSE)),"Excluida","no incluido")))</f>
        <v>no incluido</v>
      </c>
    </row>
    <row r="3291" ht="15.75" customHeight="1">
      <c r="L3291" s="12" t="str">
        <f>IF(ISNUMBER(VLOOKUP(A3291,PRE,1,FALSE)),"PreAlerta",IF(ISNUMBER(VLOOKUP(A3291,POST,1,FALSE)),"PostAlerta",IF(ISNUMBER(VLOOKUP(A3291,EXCL,1,FALSE)),"Excluida","no incluido")))</f>
        <v>no incluido</v>
      </c>
    </row>
    <row r="3292" ht="15.75" customHeight="1">
      <c r="L3292" s="12" t="str">
        <f>IF(ISNUMBER(VLOOKUP(A3292,PRE,1,FALSE)),"PreAlerta",IF(ISNUMBER(VLOOKUP(A3292,POST,1,FALSE)),"PostAlerta",IF(ISNUMBER(VLOOKUP(A3292,EXCL,1,FALSE)),"Excluida","no incluido")))</f>
        <v>no incluido</v>
      </c>
    </row>
    <row r="3293" ht="15.75" customHeight="1">
      <c r="L3293" s="12" t="str">
        <f>IF(ISNUMBER(VLOOKUP(A3293,PRE,1,FALSE)),"PreAlerta",IF(ISNUMBER(VLOOKUP(A3293,POST,1,FALSE)),"PostAlerta",IF(ISNUMBER(VLOOKUP(A3293,EXCL,1,FALSE)),"Excluida","no incluido")))</f>
        <v>no incluido</v>
      </c>
    </row>
    <row r="3294" ht="15.75" customHeight="1">
      <c r="L3294" s="12" t="str">
        <f>IF(ISNUMBER(VLOOKUP(A3294,PRE,1,FALSE)),"PreAlerta",IF(ISNUMBER(VLOOKUP(A3294,POST,1,FALSE)),"PostAlerta",IF(ISNUMBER(VLOOKUP(A3294,EXCL,1,FALSE)),"Excluida","no incluido")))</f>
        <v>no incluido</v>
      </c>
    </row>
    <row r="3295" ht="15.75" customHeight="1">
      <c r="L3295" s="12" t="str">
        <f>IF(ISNUMBER(VLOOKUP(A3295,PRE,1,FALSE)),"PreAlerta",IF(ISNUMBER(VLOOKUP(A3295,POST,1,FALSE)),"PostAlerta",IF(ISNUMBER(VLOOKUP(A3295,EXCL,1,FALSE)),"Excluida","no incluido")))</f>
        <v>no incluido</v>
      </c>
    </row>
    <row r="3296" ht="15.75" customHeight="1">
      <c r="L3296" s="12" t="str">
        <f>IF(ISNUMBER(VLOOKUP(A3296,PRE,1,FALSE)),"PreAlerta",IF(ISNUMBER(VLOOKUP(A3296,POST,1,FALSE)),"PostAlerta",IF(ISNUMBER(VLOOKUP(A3296,EXCL,1,FALSE)),"Excluida","no incluido")))</f>
        <v>no incluido</v>
      </c>
    </row>
    <row r="3297" ht="15.75" customHeight="1">
      <c r="L3297" s="12" t="str">
        <f>IF(ISNUMBER(VLOOKUP(A3297,PRE,1,FALSE)),"PreAlerta",IF(ISNUMBER(VLOOKUP(A3297,POST,1,FALSE)),"PostAlerta",IF(ISNUMBER(VLOOKUP(A3297,EXCL,1,FALSE)),"Excluida","no incluido")))</f>
        <v>no incluido</v>
      </c>
    </row>
    <row r="3298" ht="15.75" customHeight="1">
      <c r="L3298" s="12" t="str">
        <f>IF(ISNUMBER(VLOOKUP(A3298,PRE,1,FALSE)),"PreAlerta",IF(ISNUMBER(VLOOKUP(A3298,POST,1,FALSE)),"PostAlerta",IF(ISNUMBER(VLOOKUP(A3298,EXCL,1,FALSE)),"Excluida","no incluido")))</f>
        <v>no incluido</v>
      </c>
    </row>
    <row r="3299" ht="15.75" customHeight="1">
      <c r="L3299" s="12" t="str">
        <f>IF(ISNUMBER(VLOOKUP(A3299,PRE,1,FALSE)),"PreAlerta",IF(ISNUMBER(VLOOKUP(A3299,POST,1,FALSE)),"PostAlerta",IF(ISNUMBER(VLOOKUP(A3299,EXCL,1,FALSE)),"Excluida","no incluido")))</f>
        <v>no incluido</v>
      </c>
    </row>
    <row r="3300" ht="15.75" customHeight="1">
      <c r="L3300" s="12" t="str">
        <f>IF(ISNUMBER(VLOOKUP(A3300,PRE,1,FALSE)),"PreAlerta",IF(ISNUMBER(VLOOKUP(A3300,POST,1,FALSE)),"PostAlerta",IF(ISNUMBER(VLOOKUP(A3300,EXCL,1,FALSE)),"Excluida","no incluido")))</f>
        <v>no incluido</v>
      </c>
    </row>
    <row r="3301" ht="15.75" customHeight="1">
      <c r="L3301" s="12" t="str">
        <f>IF(ISNUMBER(VLOOKUP(A3301,PRE,1,FALSE)),"PreAlerta",IF(ISNUMBER(VLOOKUP(A3301,POST,1,FALSE)),"PostAlerta",IF(ISNUMBER(VLOOKUP(A3301,EXCL,1,FALSE)),"Excluida","no incluido")))</f>
        <v>no incluido</v>
      </c>
    </row>
    <row r="3302" ht="15.75" customHeight="1">
      <c r="L3302" s="12" t="str">
        <f>IF(ISNUMBER(VLOOKUP(A3302,PRE,1,FALSE)),"PreAlerta",IF(ISNUMBER(VLOOKUP(A3302,POST,1,FALSE)),"PostAlerta",IF(ISNUMBER(VLOOKUP(A3302,EXCL,1,FALSE)),"Excluida","no incluido")))</f>
        <v>no incluido</v>
      </c>
    </row>
    <row r="3303" ht="15.75" customHeight="1">
      <c r="L3303" s="12" t="str">
        <f>IF(ISNUMBER(VLOOKUP(A3303,PRE,1,FALSE)),"PreAlerta",IF(ISNUMBER(VLOOKUP(A3303,POST,1,FALSE)),"PostAlerta",IF(ISNUMBER(VLOOKUP(A3303,EXCL,1,FALSE)),"Excluida","no incluido")))</f>
        <v>no incluido</v>
      </c>
    </row>
    <row r="3304" ht="15.75" customHeight="1">
      <c r="L3304" s="12" t="str">
        <f>IF(ISNUMBER(VLOOKUP(A3304,PRE,1,FALSE)),"PreAlerta",IF(ISNUMBER(VLOOKUP(A3304,POST,1,FALSE)),"PostAlerta",IF(ISNUMBER(VLOOKUP(A3304,EXCL,1,FALSE)),"Excluida","no incluido")))</f>
        <v>no incluido</v>
      </c>
    </row>
    <row r="3305" ht="15.75" customHeight="1">
      <c r="L3305" s="12" t="str">
        <f>IF(ISNUMBER(VLOOKUP(A3305,PRE,1,FALSE)),"PreAlerta",IF(ISNUMBER(VLOOKUP(A3305,POST,1,FALSE)),"PostAlerta",IF(ISNUMBER(VLOOKUP(A3305,EXCL,1,FALSE)),"Excluida","no incluido")))</f>
        <v>no incluido</v>
      </c>
    </row>
    <row r="3306" ht="15.75" customHeight="1">
      <c r="L3306" s="12" t="str">
        <f>IF(ISNUMBER(VLOOKUP(A3306,PRE,1,FALSE)),"PreAlerta",IF(ISNUMBER(VLOOKUP(A3306,POST,1,FALSE)),"PostAlerta",IF(ISNUMBER(VLOOKUP(A3306,EXCL,1,FALSE)),"Excluida","no incluido")))</f>
        <v>no incluido</v>
      </c>
    </row>
    <row r="3307" ht="15.75" customHeight="1">
      <c r="L3307" s="12" t="str">
        <f>IF(ISNUMBER(VLOOKUP(A3307,PRE,1,FALSE)),"PreAlerta",IF(ISNUMBER(VLOOKUP(A3307,POST,1,FALSE)),"PostAlerta",IF(ISNUMBER(VLOOKUP(A3307,EXCL,1,FALSE)),"Excluida","no incluido")))</f>
        <v>no incluido</v>
      </c>
    </row>
    <row r="3308" ht="15.75" customHeight="1">
      <c r="L3308" s="12" t="str">
        <f>IF(ISNUMBER(VLOOKUP(A3308,PRE,1,FALSE)),"PreAlerta",IF(ISNUMBER(VLOOKUP(A3308,POST,1,FALSE)),"PostAlerta",IF(ISNUMBER(VLOOKUP(A3308,EXCL,1,FALSE)),"Excluida","no incluido")))</f>
        <v>no incluido</v>
      </c>
    </row>
    <row r="3309" ht="15.75" customHeight="1">
      <c r="L3309" s="12" t="str">
        <f>IF(ISNUMBER(VLOOKUP(A3309,PRE,1,FALSE)),"PreAlerta",IF(ISNUMBER(VLOOKUP(A3309,POST,1,FALSE)),"PostAlerta",IF(ISNUMBER(VLOOKUP(A3309,EXCL,1,FALSE)),"Excluida","no incluido")))</f>
        <v>no incluido</v>
      </c>
    </row>
    <row r="3310" ht="15.75" customHeight="1">
      <c r="L3310" s="12" t="str">
        <f>IF(ISNUMBER(VLOOKUP(A3310,PRE,1,FALSE)),"PreAlerta",IF(ISNUMBER(VLOOKUP(A3310,POST,1,FALSE)),"PostAlerta",IF(ISNUMBER(VLOOKUP(A3310,EXCL,1,FALSE)),"Excluida","no incluido")))</f>
        <v>no incluido</v>
      </c>
    </row>
    <row r="3311" ht="15.75" customHeight="1">
      <c r="L3311" s="12" t="str">
        <f>IF(ISNUMBER(VLOOKUP(A3311,PRE,1,FALSE)),"PreAlerta",IF(ISNUMBER(VLOOKUP(A3311,POST,1,FALSE)),"PostAlerta",IF(ISNUMBER(VLOOKUP(A3311,EXCL,1,FALSE)),"Excluida","no incluido")))</f>
        <v>no incluido</v>
      </c>
    </row>
    <row r="3312" ht="15.75" customHeight="1">
      <c r="L3312" s="12" t="str">
        <f>IF(ISNUMBER(VLOOKUP(A3312,PRE,1,FALSE)),"PreAlerta",IF(ISNUMBER(VLOOKUP(A3312,POST,1,FALSE)),"PostAlerta",IF(ISNUMBER(VLOOKUP(A3312,EXCL,1,FALSE)),"Excluida","no incluido")))</f>
        <v>no incluido</v>
      </c>
    </row>
    <row r="3313" ht="15.75" customHeight="1">
      <c r="L3313" s="12" t="str">
        <f>IF(ISNUMBER(VLOOKUP(A3313,PRE,1,FALSE)),"PreAlerta",IF(ISNUMBER(VLOOKUP(A3313,POST,1,FALSE)),"PostAlerta",IF(ISNUMBER(VLOOKUP(A3313,EXCL,1,FALSE)),"Excluida","no incluido")))</f>
        <v>no incluido</v>
      </c>
    </row>
    <row r="3314" ht="15.75" customHeight="1">
      <c r="L3314" s="12" t="str">
        <f>IF(ISNUMBER(VLOOKUP(A3314,PRE,1,FALSE)),"PreAlerta",IF(ISNUMBER(VLOOKUP(A3314,POST,1,FALSE)),"PostAlerta",IF(ISNUMBER(VLOOKUP(A3314,EXCL,1,FALSE)),"Excluida","no incluido")))</f>
        <v>no incluido</v>
      </c>
    </row>
    <row r="3315" ht="15.75" customHeight="1">
      <c r="L3315" s="12" t="str">
        <f>IF(ISNUMBER(VLOOKUP(A3315,PRE,1,FALSE)),"PreAlerta",IF(ISNUMBER(VLOOKUP(A3315,POST,1,FALSE)),"PostAlerta",IF(ISNUMBER(VLOOKUP(A3315,EXCL,1,FALSE)),"Excluida","no incluido")))</f>
        <v>no incluido</v>
      </c>
    </row>
    <row r="3316" ht="15.75" customHeight="1">
      <c r="L3316" s="12" t="str">
        <f>IF(ISNUMBER(VLOOKUP(A3316,PRE,1,FALSE)),"PreAlerta",IF(ISNUMBER(VLOOKUP(A3316,POST,1,FALSE)),"PostAlerta",IF(ISNUMBER(VLOOKUP(A3316,EXCL,1,FALSE)),"Excluida","no incluido")))</f>
        <v>no incluido</v>
      </c>
    </row>
    <row r="3317" ht="15.75" customHeight="1">
      <c r="L3317" s="12" t="str">
        <f>IF(ISNUMBER(VLOOKUP(A3317,PRE,1,FALSE)),"PreAlerta",IF(ISNUMBER(VLOOKUP(A3317,POST,1,FALSE)),"PostAlerta",IF(ISNUMBER(VLOOKUP(A3317,EXCL,1,FALSE)),"Excluida","no incluido")))</f>
        <v>no incluido</v>
      </c>
    </row>
    <row r="3318" ht="15.75" customHeight="1">
      <c r="L3318" s="12" t="str">
        <f>IF(ISNUMBER(VLOOKUP(A3318,PRE,1,FALSE)),"PreAlerta",IF(ISNUMBER(VLOOKUP(A3318,POST,1,FALSE)),"PostAlerta",IF(ISNUMBER(VLOOKUP(A3318,EXCL,1,FALSE)),"Excluida","no incluido")))</f>
        <v>no incluido</v>
      </c>
    </row>
    <row r="3319" ht="15.75" customHeight="1">
      <c r="L3319" s="12" t="str">
        <f>IF(ISNUMBER(VLOOKUP(A3319,PRE,1,FALSE)),"PreAlerta",IF(ISNUMBER(VLOOKUP(A3319,POST,1,FALSE)),"PostAlerta",IF(ISNUMBER(VLOOKUP(A3319,EXCL,1,FALSE)),"Excluida","no incluido")))</f>
        <v>no incluido</v>
      </c>
    </row>
    <row r="3320" ht="15.75" customHeight="1">
      <c r="L3320" s="12" t="str">
        <f>IF(ISNUMBER(VLOOKUP(A3320,PRE,1,FALSE)),"PreAlerta",IF(ISNUMBER(VLOOKUP(A3320,POST,1,FALSE)),"PostAlerta",IF(ISNUMBER(VLOOKUP(A3320,EXCL,1,FALSE)),"Excluida","no incluido")))</f>
        <v>no incluido</v>
      </c>
    </row>
    <row r="3321" ht="15.75" customHeight="1">
      <c r="L3321" s="12" t="str">
        <f>IF(ISNUMBER(VLOOKUP(A3321,PRE,1,FALSE)),"PreAlerta",IF(ISNUMBER(VLOOKUP(A3321,POST,1,FALSE)),"PostAlerta",IF(ISNUMBER(VLOOKUP(A3321,EXCL,1,FALSE)),"Excluida","no incluido")))</f>
        <v>no incluido</v>
      </c>
    </row>
    <row r="3322" ht="15.75" customHeight="1">
      <c r="L3322" s="12" t="str">
        <f>IF(ISNUMBER(VLOOKUP(A3322,PRE,1,FALSE)),"PreAlerta",IF(ISNUMBER(VLOOKUP(A3322,POST,1,FALSE)),"PostAlerta",IF(ISNUMBER(VLOOKUP(A3322,EXCL,1,FALSE)),"Excluida","no incluido")))</f>
        <v>no incluido</v>
      </c>
    </row>
    <row r="3323" ht="15.75" customHeight="1">
      <c r="L3323" s="12" t="str">
        <f>IF(ISNUMBER(VLOOKUP(A3323,PRE,1,FALSE)),"PreAlerta",IF(ISNUMBER(VLOOKUP(A3323,POST,1,FALSE)),"PostAlerta",IF(ISNUMBER(VLOOKUP(A3323,EXCL,1,FALSE)),"Excluida","no incluido")))</f>
        <v>no incluido</v>
      </c>
    </row>
    <row r="3324" ht="15.75" customHeight="1">
      <c r="L3324" s="12" t="str">
        <f>IF(ISNUMBER(VLOOKUP(A3324,PRE,1,FALSE)),"PreAlerta",IF(ISNUMBER(VLOOKUP(A3324,POST,1,FALSE)),"PostAlerta",IF(ISNUMBER(VLOOKUP(A3324,EXCL,1,FALSE)),"Excluida","no incluido")))</f>
        <v>no incluido</v>
      </c>
    </row>
    <row r="3325" ht="15.75" customHeight="1">
      <c r="L3325" s="12" t="str">
        <f>IF(ISNUMBER(VLOOKUP(A3325,PRE,1,FALSE)),"PreAlerta",IF(ISNUMBER(VLOOKUP(A3325,POST,1,FALSE)),"PostAlerta",IF(ISNUMBER(VLOOKUP(A3325,EXCL,1,FALSE)),"Excluida","no incluido")))</f>
        <v>no incluido</v>
      </c>
    </row>
    <row r="3326" ht="15.75" customHeight="1">
      <c r="L3326" s="12" t="str">
        <f>IF(ISNUMBER(VLOOKUP(A3326,PRE,1,FALSE)),"PreAlerta",IF(ISNUMBER(VLOOKUP(A3326,POST,1,FALSE)),"PostAlerta",IF(ISNUMBER(VLOOKUP(A3326,EXCL,1,FALSE)),"Excluida","no incluido")))</f>
        <v>no incluido</v>
      </c>
    </row>
    <row r="3327" ht="15.75" customHeight="1">
      <c r="L3327" s="12" t="str">
        <f>IF(ISNUMBER(VLOOKUP(A3327,PRE,1,FALSE)),"PreAlerta",IF(ISNUMBER(VLOOKUP(A3327,POST,1,FALSE)),"PostAlerta",IF(ISNUMBER(VLOOKUP(A3327,EXCL,1,FALSE)),"Excluida","no incluido")))</f>
        <v>no incluido</v>
      </c>
    </row>
    <row r="3328" ht="15.75" customHeight="1">
      <c r="L3328" s="12" t="str">
        <f>IF(ISNUMBER(VLOOKUP(A3328,PRE,1,FALSE)),"PreAlerta",IF(ISNUMBER(VLOOKUP(A3328,POST,1,FALSE)),"PostAlerta",IF(ISNUMBER(VLOOKUP(A3328,EXCL,1,FALSE)),"Excluida","no incluido")))</f>
        <v>no incluido</v>
      </c>
    </row>
    <row r="3329" ht="15.75" customHeight="1">
      <c r="L3329" s="12" t="str">
        <f>IF(ISNUMBER(VLOOKUP(A3329,PRE,1,FALSE)),"PreAlerta",IF(ISNUMBER(VLOOKUP(A3329,POST,1,FALSE)),"PostAlerta",IF(ISNUMBER(VLOOKUP(A3329,EXCL,1,FALSE)),"Excluida","no incluido")))</f>
        <v>no incluido</v>
      </c>
    </row>
    <row r="3330" ht="15.75" customHeight="1">
      <c r="L3330" s="12" t="str">
        <f>IF(ISNUMBER(VLOOKUP(A3330,PRE,1,FALSE)),"PreAlerta",IF(ISNUMBER(VLOOKUP(A3330,POST,1,FALSE)),"PostAlerta",IF(ISNUMBER(VLOOKUP(A3330,EXCL,1,FALSE)),"Excluida","no incluido")))</f>
        <v>no incluido</v>
      </c>
    </row>
    <row r="3331" ht="15.75" customHeight="1">
      <c r="L3331" s="12" t="str">
        <f>IF(ISNUMBER(VLOOKUP(A3331,PRE,1,FALSE)),"PreAlerta",IF(ISNUMBER(VLOOKUP(A3331,POST,1,FALSE)),"PostAlerta",IF(ISNUMBER(VLOOKUP(A3331,EXCL,1,FALSE)),"Excluida","no incluido")))</f>
        <v>no incluido</v>
      </c>
    </row>
    <row r="3332" ht="15.75" customHeight="1">
      <c r="L3332" s="12" t="str">
        <f>IF(ISNUMBER(VLOOKUP(A3332,PRE,1,FALSE)),"PreAlerta",IF(ISNUMBER(VLOOKUP(A3332,POST,1,FALSE)),"PostAlerta",IF(ISNUMBER(VLOOKUP(A3332,EXCL,1,FALSE)),"Excluida","no incluido")))</f>
        <v>no incluido</v>
      </c>
    </row>
    <row r="3333" ht="15.75" customHeight="1">
      <c r="L3333" s="12" t="str">
        <f>IF(ISNUMBER(VLOOKUP(A3333,PRE,1,FALSE)),"PreAlerta",IF(ISNUMBER(VLOOKUP(A3333,POST,1,FALSE)),"PostAlerta",IF(ISNUMBER(VLOOKUP(A3333,EXCL,1,FALSE)),"Excluida","no incluido")))</f>
        <v>no incluido</v>
      </c>
    </row>
    <row r="3334" ht="15.75" customHeight="1">
      <c r="L3334" s="12" t="str">
        <f>IF(ISNUMBER(VLOOKUP(A3334,PRE,1,FALSE)),"PreAlerta",IF(ISNUMBER(VLOOKUP(A3334,POST,1,FALSE)),"PostAlerta",IF(ISNUMBER(VLOOKUP(A3334,EXCL,1,FALSE)),"Excluida","no incluido")))</f>
        <v>no incluido</v>
      </c>
    </row>
    <row r="3335" ht="15.75" customHeight="1">
      <c r="L3335" s="12" t="str">
        <f>IF(ISNUMBER(VLOOKUP(A3335,PRE,1,FALSE)),"PreAlerta",IF(ISNUMBER(VLOOKUP(A3335,POST,1,FALSE)),"PostAlerta",IF(ISNUMBER(VLOOKUP(A3335,EXCL,1,FALSE)),"Excluida","no incluido")))</f>
        <v>no incluido</v>
      </c>
    </row>
    <row r="3336" ht="15.75" customHeight="1">
      <c r="L3336" s="12" t="str">
        <f>IF(ISNUMBER(VLOOKUP(A3336,PRE,1,FALSE)),"PreAlerta",IF(ISNUMBER(VLOOKUP(A3336,POST,1,FALSE)),"PostAlerta",IF(ISNUMBER(VLOOKUP(A3336,EXCL,1,FALSE)),"Excluida","no incluido")))</f>
        <v>no incluido</v>
      </c>
    </row>
    <row r="3337" ht="15.75" customHeight="1">
      <c r="L3337" s="12" t="str">
        <f>IF(ISNUMBER(VLOOKUP(A3337,PRE,1,FALSE)),"PreAlerta",IF(ISNUMBER(VLOOKUP(A3337,POST,1,FALSE)),"PostAlerta",IF(ISNUMBER(VLOOKUP(A3337,EXCL,1,FALSE)),"Excluida","no incluido")))</f>
        <v>no incluido</v>
      </c>
    </row>
    <row r="3338" ht="15.75" customHeight="1">
      <c r="L3338" s="12" t="str">
        <f>IF(ISNUMBER(VLOOKUP(A3338,PRE,1,FALSE)),"PreAlerta",IF(ISNUMBER(VLOOKUP(A3338,POST,1,FALSE)),"PostAlerta",IF(ISNUMBER(VLOOKUP(A3338,EXCL,1,FALSE)),"Excluida","no incluido")))</f>
        <v>no incluido</v>
      </c>
    </row>
    <row r="3339" ht="15.75" customHeight="1">
      <c r="L3339" s="12" t="str">
        <f>IF(ISNUMBER(VLOOKUP(A3339,PRE,1,FALSE)),"PreAlerta",IF(ISNUMBER(VLOOKUP(A3339,POST,1,FALSE)),"PostAlerta",IF(ISNUMBER(VLOOKUP(A3339,EXCL,1,FALSE)),"Excluida","no incluido")))</f>
        <v>no incluido</v>
      </c>
    </row>
    <row r="3340" ht="15.75" customHeight="1">
      <c r="L3340" s="12" t="str">
        <f>IF(ISNUMBER(VLOOKUP(A3340,PRE,1,FALSE)),"PreAlerta",IF(ISNUMBER(VLOOKUP(A3340,POST,1,FALSE)),"PostAlerta",IF(ISNUMBER(VLOOKUP(A3340,EXCL,1,FALSE)),"Excluida","no incluido")))</f>
        <v>no incluido</v>
      </c>
    </row>
    <row r="3341" ht="15.75" customHeight="1">
      <c r="L3341" s="12" t="str">
        <f>IF(ISNUMBER(VLOOKUP(A3341,PRE,1,FALSE)),"PreAlerta",IF(ISNUMBER(VLOOKUP(A3341,POST,1,FALSE)),"PostAlerta",IF(ISNUMBER(VLOOKUP(A3341,EXCL,1,FALSE)),"Excluida","no incluido")))</f>
        <v>no incluido</v>
      </c>
    </row>
    <row r="3342" ht="15.75" customHeight="1">
      <c r="L3342" s="12" t="str">
        <f>IF(ISNUMBER(VLOOKUP(A3342,PRE,1,FALSE)),"PreAlerta",IF(ISNUMBER(VLOOKUP(A3342,POST,1,FALSE)),"PostAlerta",IF(ISNUMBER(VLOOKUP(A3342,EXCL,1,FALSE)),"Excluida","no incluido")))</f>
        <v>no incluido</v>
      </c>
    </row>
    <row r="3343" ht="15.75" customHeight="1">
      <c r="L3343" s="12" t="str">
        <f>IF(ISNUMBER(VLOOKUP(A3343,PRE,1,FALSE)),"PreAlerta",IF(ISNUMBER(VLOOKUP(A3343,POST,1,FALSE)),"PostAlerta",IF(ISNUMBER(VLOOKUP(A3343,EXCL,1,FALSE)),"Excluida","no incluido")))</f>
        <v>no incluido</v>
      </c>
    </row>
    <row r="3344" ht="15.75" customHeight="1">
      <c r="L3344" s="12" t="str">
        <f>IF(ISNUMBER(VLOOKUP(A3344,PRE,1,FALSE)),"PreAlerta",IF(ISNUMBER(VLOOKUP(A3344,POST,1,FALSE)),"PostAlerta",IF(ISNUMBER(VLOOKUP(A3344,EXCL,1,FALSE)),"Excluida","no incluido")))</f>
        <v>no incluido</v>
      </c>
    </row>
    <row r="3345" ht="15.75" customHeight="1">
      <c r="L3345" s="12" t="str">
        <f>IF(ISNUMBER(VLOOKUP(A3345,PRE,1,FALSE)),"PreAlerta",IF(ISNUMBER(VLOOKUP(A3345,POST,1,FALSE)),"PostAlerta",IF(ISNUMBER(VLOOKUP(A3345,EXCL,1,FALSE)),"Excluida","no incluido")))</f>
        <v>no incluido</v>
      </c>
    </row>
    <row r="3346" ht="15.75" customHeight="1">
      <c r="L3346" s="12" t="str">
        <f>IF(ISNUMBER(VLOOKUP(A3346,PRE,1,FALSE)),"PreAlerta",IF(ISNUMBER(VLOOKUP(A3346,POST,1,FALSE)),"PostAlerta",IF(ISNUMBER(VLOOKUP(A3346,EXCL,1,FALSE)),"Excluida","no incluido")))</f>
        <v>no incluido</v>
      </c>
    </row>
    <row r="3347" ht="15.75" customHeight="1">
      <c r="L3347" s="12" t="str">
        <f>IF(ISNUMBER(VLOOKUP(A3347,PRE,1,FALSE)),"PreAlerta",IF(ISNUMBER(VLOOKUP(A3347,POST,1,FALSE)),"PostAlerta",IF(ISNUMBER(VLOOKUP(A3347,EXCL,1,FALSE)),"Excluida","no incluido")))</f>
        <v>no incluido</v>
      </c>
    </row>
    <row r="3348" ht="15.75" customHeight="1">
      <c r="L3348" s="12" t="str">
        <f>IF(ISNUMBER(VLOOKUP(A3348,PRE,1,FALSE)),"PreAlerta",IF(ISNUMBER(VLOOKUP(A3348,POST,1,FALSE)),"PostAlerta",IF(ISNUMBER(VLOOKUP(A3348,EXCL,1,FALSE)),"Excluida","no incluido")))</f>
        <v>no incluido</v>
      </c>
    </row>
    <row r="3349" ht="15.75" customHeight="1">
      <c r="L3349" s="12" t="str">
        <f>IF(ISNUMBER(VLOOKUP(A3349,PRE,1,FALSE)),"PreAlerta",IF(ISNUMBER(VLOOKUP(A3349,POST,1,FALSE)),"PostAlerta",IF(ISNUMBER(VLOOKUP(A3349,EXCL,1,FALSE)),"Excluida","no incluido")))</f>
        <v>no incluido</v>
      </c>
    </row>
    <row r="3350" ht="15.75" customHeight="1">
      <c r="L3350" s="12" t="str">
        <f>IF(ISNUMBER(VLOOKUP(A3350,PRE,1,FALSE)),"PreAlerta",IF(ISNUMBER(VLOOKUP(A3350,POST,1,FALSE)),"PostAlerta",IF(ISNUMBER(VLOOKUP(A3350,EXCL,1,FALSE)),"Excluida","no incluido")))</f>
        <v>no incluido</v>
      </c>
    </row>
    <row r="3351" ht="15.75" customHeight="1">
      <c r="L3351" s="12" t="str">
        <f>IF(ISNUMBER(VLOOKUP(A3351,PRE,1,FALSE)),"PreAlerta",IF(ISNUMBER(VLOOKUP(A3351,POST,1,FALSE)),"PostAlerta",IF(ISNUMBER(VLOOKUP(A3351,EXCL,1,FALSE)),"Excluida","no incluido")))</f>
        <v>no incluido</v>
      </c>
    </row>
    <row r="3352" ht="15.75" customHeight="1">
      <c r="L3352" s="12" t="str">
        <f>IF(ISNUMBER(VLOOKUP(A3352,PRE,1,FALSE)),"PreAlerta",IF(ISNUMBER(VLOOKUP(A3352,POST,1,FALSE)),"PostAlerta",IF(ISNUMBER(VLOOKUP(A3352,EXCL,1,FALSE)),"Excluida","no incluido")))</f>
        <v>no incluido</v>
      </c>
    </row>
    <row r="3353" ht="15.75" customHeight="1">
      <c r="L3353" s="12" t="str">
        <f>IF(ISNUMBER(VLOOKUP(A3353,PRE,1,FALSE)),"PreAlerta",IF(ISNUMBER(VLOOKUP(A3353,POST,1,FALSE)),"PostAlerta",IF(ISNUMBER(VLOOKUP(A3353,EXCL,1,FALSE)),"Excluida","no incluido")))</f>
        <v>no incluido</v>
      </c>
    </row>
    <row r="3354" ht="15.75" customHeight="1">
      <c r="L3354" s="12" t="str">
        <f>IF(ISNUMBER(VLOOKUP(A3354,PRE,1,FALSE)),"PreAlerta",IF(ISNUMBER(VLOOKUP(A3354,POST,1,FALSE)),"PostAlerta",IF(ISNUMBER(VLOOKUP(A3354,EXCL,1,FALSE)),"Excluida","no incluido")))</f>
        <v>no incluido</v>
      </c>
    </row>
    <row r="3355" ht="15.75" customHeight="1">
      <c r="L3355" s="12" t="str">
        <f>IF(ISNUMBER(VLOOKUP(A3355,PRE,1,FALSE)),"PreAlerta",IF(ISNUMBER(VLOOKUP(A3355,POST,1,FALSE)),"PostAlerta",IF(ISNUMBER(VLOOKUP(A3355,EXCL,1,FALSE)),"Excluida","no incluido")))</f>
        <v>no incluido</v>
      </c>
    </row>
    <row r="3356" ht="15.75" customHeight="1">
      <c r="L3356" s="12" t="str">
        <f>IF(ISNUMBER(VLOOKUP(A3356,PRE,1,FALSE)),"PreAlerta",IF(ISNUMBER(VLOOKUP(A3356,POST,1,FALSE)),"PostAlerta",IF(ISNUMBER(VLOOKUP(A3356,EXCL,1,FALSE)),"Excluida","no incluido")))</f>
        <v>no incluido</v>
      </c>
    </row>
    <row r="3357" ht="15.75" customHeight="1">
      <c r="L3357" s="12" t="str">
        <f>IF(ISNUMBER(VLOOKUP(A3357,PRE,1,FALSE)),"PreAlerta",IF(ISNUMBER(VLOOKUP(A3357,POST,1,FALSE)),"PostAlerta",IF(ISNUMBER(VLOOKUP(A3357,EXCL,1,FALSE)),"Excluida","no incluido")))</f>
        <v>no incluido</v>
      </c>
    </row>
    <row r="3358" ht="15.75" customHeight="1">
      <c r="L3358" s="12" t="str">
        <f>IF(ISNUMBER(VLOOKUP(A3358,PRE,1,FALSE)),"PreAlerta",IF(ISNUMBER(VLOOKUP(A3358,POST,1,FALSE)),"PostAlerta",IF(ISNUMBER(VLOOKUP(A3358,EXCL,1,FALSE)),"Excluida","no incluido")))</f>
        <v>no incluido</v>
      </c>
    </row>
    <row r="3359" ht="15.75" customHeight="1">
      <c r="L3359" s="12" t="str">
        <f>IF(ISNUMBER(VLOOKUP(A3359,PRE,1,FALSE)),"PreAlerta",IF(ISNUMBER(VLOOKUP(A3359,POST,1,FALSE)),"PostAlerta",IF(ISNUMBER(VLOOKUP(A3359,EXCL,1,FALSE)),"Excluida","no incluido")))</f>
        <v>no incluido</v>
      </c>
    </row>
    <row r="3360" ht="15.75" customHeight="1">
      <c r="L3360" s="12" t="str">
        <f>IF(ISNUMBER(VLOOKUP(A3360,PRE,1,FALSE)),"PreAlerta",IF(ISNUMBER(VLOOKUP(A3360,POST,1,FALSE)),"PostAlerta",IF(ISNUMBER(VLOOKUP(A3360,EXCL,1,FALSE)),"Excluida","no incluido")))</f>
        <v>no incluido</v>
      </c>
    </row>
    <row r="3361" ht="15.75" customHeight="1">
      <c r="L3361" s="12" t="str">
        <f>IF(ISNUMBER(VLOOKUP(A3361,PRE,1,FALSE)),"PreAlerta",IF(ISNUMBER(VLOOKUP(A3361,POST,1,FALSE)),"PostAlerta",IF(ISNUMBER(VLOOKUP(A3361,EXCL,1,FALSE)),"Excluida","no incluido")))</f>
        <v>no incluido</v>
      </c>
    </row>
    <row r="3362" ht="15.75" customHeight="1">
      <c r="L3362" s="12" t="str">
        <f>IF(ISNUMBER(VLOOKUP(A3362,PRE,1,FALSE)),"PreAlerta",IF(ISNUMBER(VLOOKUP(A3362,POST,1,FALSE)),"PostAlerta",IF(ISNUMBER(VLOOKUP(A3362,EXCL,1,FALSE)),"Excluida","no incluido")))</f>
        <v>no incluido</v>
      </c>
    </row>
    <row r="3363" ht="15.75" customHeight="1">
      <c r="L3363" s="12" t="str">
        <f>IF(ISNUMBER(VLOOKUP(A3363,PRE,1,FALSE)),"PreAlerta",IF(ISNUMBER(VLOOKUP(A3363,POST,1,FALSE)),"PostAlerta",IF(ISNUMBER(VLOOKUP(A3363,EXCL,1,FALSE)),"Excluida","no incluido")))</f>
        <v>no incluido</v>
      </c>
    </row>
    <row r="3364" ht="15.75" customHeight="1">
      <c r="L3364" s="12" t="str">
        <f>IF(ISNUMBER(VLOOKUP(A3364,PRE,1,FALSE)),"PreAlerta",IF(ISNUMBER(VLOOKUP(A3364,POST,1,FALSE)),"PostAlerta",IF(ISNUMBER(VLOOKUP(A3364,EXCL,1,FALSE)),"Excluida","no incluido")))</f>
        <v>no incluido</v>
      </c>
    </row>
    <row r="3365" ht="15.75" customHeight="1">
      <c r="L3365" s="12" t="str">
        <f>IF(ISNUMBER(VLOOKUP(A3365,PRE,1,FALSE)),"PreAlerta",IF(ISNUMBER(VLOOKUP(A3365,POST,1,FALSE)),"PostAlerta",IF(ISNUMBER(VLOOKUP(A3365,EXCL,1,FALSE)),"Excluida","no incluido")))</f>
        <v>no incluido</v>
      </c>
    </row>
    <row r="3366" ht="15.75" customHeight="1">
      <c r="L3366" s="12" t="str">
        <f>IF(ISNUMBER(VLOOKUP(A3366,PRE,1,FALSE)),"PreAlerta",IF(ISNUMBER(VLOOKUP(A3366,POST,1,FALSE)),"PostAlerta",IF(ISNUMBER(VLOOKUP(A3366,EXCL,1,FALSE)),"Excluida","no incluido")))</f>
        <v>no incluido</v>
      </c>
    </row>
    <row r="3367" ht="15.75" customHeight="1">
      <c r="L3367" s="12" t="str">
        <f>IF(ISNUMBER(VLOOKUP(A3367,PRE,1,FALSE)),"PreAlerta",IF(ISNUMBER(VLOOKUP(A3367,POST,1,FALSE)),"PostAlerta",IF(ISNUMBER(VLOOKUP(A3367,EXCL,1,FALSE)),"Excluida","no incluido")))</f>
        <v>no incluido</v>
      </c>
    </row>
    <row r="3368" ht="15.75" customHeight="1">
      <c r="L3368" s="12" t="str">
        <f>IF(ISNUMBER(VLOOKUP(A3368,PRE,1,FALSE)),"PreAlerta",IF(ISNUMBER(VLOOKUP(A3368,POST,1,FALSE)),"PostAlerta",IF(ISNUMBER(VLOOKUP(A3368,EXCL,1,FALSE)),"Excluida","no incluido")))</f>
        <v>no incluido</v>
      </c>
    </row>
    <row r="3369" ht="15.75" customHeight="1">
      <c r="L3369" s="12" t="str">
        <f>IF(ISNUMBER(VLOOKUP(A3369,PRE,1,FALSE)),"PreAlerta",IF(ISNUMBER(VLOOKUP(A3369,POST,1,FALSE)),"PostAlerta",IF(ISNUMBER(VLOOKUP(A3369,EXCL,1,FALSE)),"Excluida","no incluido")))</f>
        <v>no incluido</v>
      </c>
    </row>
    <row r="3370" ht="15.75" customHeight="1">
      <c r="L3370" s="12" t="str">
        <f>IF(ISNUMBER(VLOOKUP(A3370,PRE,1,FALSE)),"PreAlerta",IF(ISNUMBER(VLOOKUP(A3370,POST,1,FALSE)),"PostAlerta",IF(ISNUMBER(VLOOKUP(A3370,EXCL,1,FALSE)),"Excluida","no incluido")))</f>
        <v>no incluido</v>
      </c>
    </row>
    <row r="3371" ht="15.75" customHeight="1">
      <c r="L3371" s="12" t="str">
        <f>IF(ISNUMBER(VLOOKUP(A3371,PRE,1,FALSE)),"PreAlerta",IF(ISNUMBER(VLOOKUP(A3371,POST,1,FALSE)),"PostAlerta",IF(ISNUMBER(VLOOKUP(A3371,EXCL,1,FALSE)),"Excluida","no incluido")))</f>
        <v>no incluido</v>
      </c>
    </row>
    <row r="3372" ht="15.75" customHeight="1">
      <c r="L3372" s="12" t="str">
        <f>IF(ISNUMBER(VLOOKUP(A3372,PRE,1,FALSE)),"PreAlerta",IF(ISNUMBER(VLOOKUP(A3372,POST,1,FALSE)),"PostAlerta",IF(ISNUMBER(VLOOKUP(A3372,EXCL,1,FALSE)),"Excluida","no incluido")))</f>
        <v>no incluido</v>
      </c>
    </row>
    <row r="3373" ht="15.75" customHeight="1">
      <c r="L3373" s="12" t="str">
        <f>IF(ISNUMBER(VLOOKUP(A3373,PRE,1,FALSE)),"PreAlerta",IF(ISNUMBER(VLOOKUP(A3373,POST,1,FALSE)),"PostAlerta",IF(ISNUMBER(VLOOKUP(A3373,EXCL,1,FALSE)),"Excluida","no incluido")))</f>
        <v>no incluido</v>
      </c>
    </row>
    <row r="3374" ht="15.75" customHeight="1">
      <c r="L3374" s="12" t="str">
        <f>IF(ISNUMBER(VLOOKUP(A3374,PRE,1,FALSE)),"PreAlerta",IF(ISNUMBER(VLOOKUP(A3374,POST,1,FALSE)),"PostAlerta",IF(ISNUMBER(VLOOKUP(A3374,EXCL,1,FALSE)),"Excluida","no incluido")))</f>
        <v>no incluido</v>
      </c>
    </row>
    <row r="3375" ht="15.75" customHeight="1">
      <c r="L3375" s="12" t="str">
        <f>IF(ISNUMBER(VLOOKUP(A3375,PRE,1,FALSE)),"PreAlerta",IF(ISNUMBER(VLOOKUP(A3375,POST,1,FALSE)),"PostAlerta",IF(ISNUMBER(VLOOKUP(A3375,EXCL,1,FALSE)),"Excluida","no incluido")))</f>
        <v>no incluido</v>
      </c>
    </row>
    <row r="3376" ht="15.75" customHeight="1">
      <c r="L3376" s="12" t="str">
        <f>IF(ISNUMBER(VLOOKUP(A3376,PRE,1,FALSE)),"PreAlerta",IF(ISNUMBER(VLOOKUP(A3376,POST,1,FALSE)),"PostAlerta",IF(ISNUMBER(VLOOKUP(A3376,EXCL,1,FALSE)),"Excluida","no incluido")))</f>
        <v>no incluido</v>
      </c>
    </row>
    <row r="3377" ht="15.75" customHeight="1">
      <c r="L3377" s="12" t="str">
        <f>IF(ISNUMBER(VLOOKUP(A3377,PRE,1,FALSE)),"PreAlerta",IF(ISNUMBER(VLOOKUP(A3377,POST,1,FALSE)),"PostAlerta",IF(ISNUMBER(VLOOKUP(A3377,EXCL,1,FALSE)),"Excluida","no incluido")))</f>
        <v>no incluido</v>
      </c>
    </row>
    <row r="3378" ht="15.75" customHeight="1">
      <c r="L3378" s="12" t="str">
        <f>IF(ISNUMBER(VLOOKUP(A3378,PRE,1,FALSE)),"PreAlerta",IF(ISNUMBER(VLOOKUP(A3378,POST,1,FALSE)),"PostAlerta",IF(ISNUMBER(VLOOKUP(A3378,EXCL,1,FALSE)),"Excluida","no incluido")))</f>
        <v>no incluido</v>
      </c>
    </row>
    <row r="3379" ht="15.75" customHeight="1">
      <c r="L3379" s="12" t="str">
        <f>IF(ISNUMBER(VLOOKUP(A3379,PRE,1,FALSE)),"PreAlerta",IF(ISNUMBER(VLOOKUP(A3379,POST,1,FALSE)),"PostAlerta",IF(ISNUMBER(VLOOKUP(A3379,EXCL,1,FALSE)),"Excluida","no incluido")))</f>
        <v>no incluido</v>
      </c>
    </row>
    <row r="3380" ht="15.75" customHeight="1">
      <c r="L3380" s="12" t="str">
        <f>IF(ISNUMBER(VLOOKUP(A3380,PRE,1,FALSE)),"PreAlerta",IF(ISNUMBER(VLOOKUP(A3380,POST,1,FALSE)),"PostAlerta",IF(ISNUMBER(VLOOKUP(A3380,EXCL,1,FALSE)),"Excluida","no incluido")))</f>
        <v>no incluido</v>
      </c>
    </row>
    <row r="3381" ht="15.75" customHeight="1">
      <c r="L3381" s="12" t="str">
        <f>IF(ISNUMBER(VLOOKUP(A3381,PRE,1,FALSE)),"PreAlerta",IF(ISNUMBER(VLOOKUP(A3381,POST,1,FALSE)),"PostAlerta",IF(ISNUMBER(VLOOKUP(A3381,EXCL,1,FALSE)),"Excluida","no incluido")))</f>
        <v>no incluido</v>
      </c>
    </row>
    <row r="3382" ht="15.75" customHeight="1">
      <c r="L3382" s="12" t="str">
        <f>IF(ISNUMBER(VLOOKUP(A3382,PRE,1,FALSE)),"PreAlerta",IF(ISNUMBER(VLOOKUP(A3382,POST,1,FALSE)),"PostAlerta",IF(ISNUMBER(VLOOKUP(A3382,EXCL,1,FALSE)),"Excluida","no incluido")))</f>
        <v>no incluido</v>
      </c>
    </row>
    <row r="3383" ht="15.75" customHeight="1">
      <c r="L3383" s="12" t="str">
        <f>IF(ISNUMBER(VLOOKUP(A3383,PRE,1,FALSE)),"PreAlerta",IF(ISNUMBER(VLOOKUP(A3383,POST,1,FALSE)),"PostAlerta",IF(ISNUMBER(VLOOKUP(A3383,EXCL,1,FALSE)),"Excluida","no incluido")))</f>
        <v>no incluido</v>
      </c>
    </row>
    <row r="3384" ht="15.75" customHeight="1">
      <c r="L3384" s="12" t="str">
        <f>IF(ISNUMBER(VLOOKUP(A3384,PRE,1,FALSE)),"PreAlerta",IF(ISNUMBER(VLOOKUP(A3384,POST,1,FALSE)),"PostAlerta",IF(ISNUMBER(VLOOKUP(A3384,EXCL,1,FALSE)),"Excluida","no incluido")))</f>
        <v>no incluido</v>
      </c>
    </row>
    <row r="3385" ht="15.75" customHeight="1">
      <c r="L3385" s="12" t="str">
        <f>IF(ISNUMBER(VLOOKUP(A3385,PRE,1,FALSE)),"PreAlerta",IF(ISNUMBER(VLOOKUP(A3385,POST,1,FALSE)),"PostAlerta",IF(ISNUMBER(VLOOKUP(A3385,EXCL,1,FALSE)),"Excluida","no incluido")))</f>
        <v>no incluido</v>
      </c>
    </row>
    <row r="3386" ht="15.75" customHeight="1">
      <c r="L3386" s="12" t="str">
        <f>IF(ISNUMBER(VLOOKUP(A3386,PRE,1,FALSE)),"PreAlerta",IF(ISNUMBER(VLOOKUP(A3386,POST,1,FALSE)),"PostAlerta",IF(ISNUMBER(VLOOKUP(A3386,EXCL,1,FALSE)),"Excluida","no incluido")))</f>
        <v>no incluido</v>
      </c>
    </row>
    <row r="3387" ht="15.75" customHeight="1">
      <c r="L3387" s="12" t="str">
        <f>IF(ISNUMBER(VLOOKUP(A3387,PRE,1,FALSE)),"PreAlerta",IF(ISNUMBER(VLOOKUP(A3387,POST,1,FALSE)),"PostAlerta",IF(ISNUMBER(VLOOKUP(A3387,EXCL,1,FALSE)),"Excluida","no incluido")))</f>
        <v>no incluido</v>
      </c>
    </row>
    <row r="3388" ht="15.75" customHeight="1">
      <c r="L3388" s="12" t="str">
        <f>IF(ISNUMBER(VLOOKUP(A3388,PRE,1,FALSE)),"PreAlerta",IF(ISNUMBER(VLOOKUP(A3388,POST,1,FALSE)),"PostAlerta",IF(ISNUMBER(VLOOKUP(A3388,EXCL,1,FALSE)),"Excluida","no incluido")))</f>
        <v>no incluido</v>
      </c>
    </row>
    <row r="3389" ht="15.75" customHeight="1">
      <c r="L3389" s="12" t="str">
        <f>IF(ISNUMBER(VLOOKUP(A3389,PRE,1,FALSE)),"PreAlerta",IF(ISNUMBER(VLOOKUP(A3389,POST,1,FALSE)),"PostAlerta",IF(ISNUMBER(VLOOKUP(A3389,EXCL,1,FALSE)),"Excluida","no incluido")))</f>
        <v>no incluido</v>
      </c>
    </row>
    <row r="3390" ht="15.75" customHeight="1">
      <c r="L3390" s="12" t="str">
        <f>IF(ISNUMBER(VLOOKUP(A3390,PRE,1,FALSE)),"PreAlerta",IF(ISNUMBER(VLOOKUP(A3390,POST,1,FALSE)),"PostAlerta",IF(ISNUMBER(VLOOKUP(A3390,EXCL,1,FALSE)),"Excluida","no incluido")))</f>
        <v>no incluido</v>
      </c>
    </row>
    <row r="3391" ht="15.75" customHeight="1">
      <c r="L3391" s="12" t="str">
        <f>IF(ISNUMBER(VLOOKUP(A3391,PRE,1,FALSE)),"PreAlerta",IF(ISNUMBER(VLOOKUP(A3391,POST,1,FALSE)),"PostAlerta",IF(ISNUMBER(VLOOKUP(A3391,EXCL,1,FALSE)),"Excluida","no incluido")))</f>
        <v>no incluido</v>
      </c>
    </row>
    <row r="3392" ht="15.75" customHeight="1">
      <c r="L3392" s="12" t="str">
        <f>IF(ISNUMBER(VLOOKUP(A3392,PRE,1,FALSE)),"PreAlerta",IF(ISNUMBER(VLOOKUP(A3392,POST,1,FALSE)),"PostAlerta",IF(ISNUMBER(VLOOKUP(A3392,EXCL,1,FALSE)),"Excluida","no incluido")))</f>
        <v>no incluido</v>
      </c>
    </row>
    <row r="3393" ht="15.75" customHeight="1">
      <c r="L3393" s="12" t="str">
        <f>IF(ISNUMBER(VLOOKUP(A3393,PRE,1,FALSE)),"PreAlerta",IF(ISNUMBER(VLOOKUP(A3393,POST,1,FALSE)),"PostAlerta",IF(ISNUMBER(VLOOKUP(A3393,EXCL,1,FALSE)),"Excluida","no incluido")))</f>
        <v>no incluido</v>
      </c>
    </row>
    <row r="3394" ht="15.75" customHeight="1">
      <c r="L3394" s="12" t="str">
        <f>IF(ISNUMBER(VLOOKUP(A3394,PRE,1,FALSE)),"PreAlerta",IF(ISNUMBER(VLOOKUP(A3394,POST,1,FALSE)),"PostAlerta",IF(ISNUMBER(VLOOKUP(A3394,EXCL,1,FALSE)),"Excluida","no incluido")))</f>
        <v>no incluido</v>
      </c>
    </row>
    <row r="3395" ht="15.75" customHeight="1">
      <c r="L3395" s="12" t="str">
        <f>IF(ISNUMBER(VLOOKUP(A3395,PRE,1,FALSE)),"PreAlerta",IF(ISNUMBER(VLOOKUP(A3395,POST,1,FALSE)),"PostAlerta",IF(ISNUMBER(VLOOKUP(A3395,EXCL,1,FALSE)),"Excluida","no incluido")))</f>
        <v>no incluido</v>
      </c>
    </row>
    <row r="3396" ht="15.75" customHeight="1">
      <c r="L3396" s="12" t="str">
        <f>IF(ISNUMBER(VLOOKUP(A3396,PRE,1,FALSE)),"PreAlerta",IF(ISNUMBER(VLOOKUP(A3396,POST,1,FALSE)),"PostAlerta",IF(ISNUMBER(VLOOKUP(A3396,EXCL,1,FALSE)),"Excluida","no incluido")))</f>
        <v>no incluido</v>
      </c>
    </row>
    <row r="3397" ht="15.75" customHeight="1">
      <c r="L3397" s="12" t="str">
        <f>IF(ISNUMBER(VLOOKUP(A3397,PRE,1,FALSE)),"PreAlerta",IF(ISNUMBER(VLOOKUP(A3397,POST,1,FALSE)),"PostAlerta",IF(ISNUMBER(VLOOKUP(A3397,EXCL,1,FALSE)),"Excluida","no incluido")))</f>
        <v>no incluido</v>
      </c>
    </row>
    <row r="3398" ht="15.75" customHeight="1">
      <c r="L3398" s="12" t="str">
        <f>IF(ISNUMBER(VLOOKUP(A3398,PRE,1,FALSE)),"PreAlerta",IF(ISNUMBER(VLOOKUP(A3398,POST,1,FALSE)),"PostAlerta",IF(ISNUMBER(VLOOKUP(A3398,EXCL,1,FALSE)),"Excluida","no incluido")))</f>
        <v>no incluido</v>
      </c>
    </row>
    <row r="3399" ht="15.75" customHeight="1">
      <c r="L3399" s="12" t="str">
        <f>IF(ISNUMBER(VLOOKUP(A3399,PRE,1,FALSE)),"PreAlerta",IF(ISNUMBER(VLOOKUP(A3399,POST,1,FALSE)),"PostAlerta",IF(ISNUMBER(VLOOKUP(A3399,EXCL,1,FALSE)),"Excluida","no incluido")))</f>
        <v>no incluido</v>
      </c>
    </row>
    <row r="3400" ht="15.75" customHeight="1">
      <c r="L3400" s="12" t="str">
        <f>IF(ISNUMBER(VLOOKUP(A3400,PRE,1,FALSE)),"PreAlerta",IF(ISNUMBER(VLOOKUP(A3400,POST,1,FALSE)),"PostAlerta",IF(ISNUMBER(VLOOKUP(A3400,EXCL,1,FALSE)),"Excluida","no incluido")))</f>
        <v>no incluido</v>
      </c>
    </row>
    <row r="3401" ht="15.75" customHeight="1">
      <c r="L3401" s="12" t="str">
        <f>IF(ISNUMBER(VLOOKUP(A3401,PRE,1,FALSE)),"PreAlerta",IF(ISNUMBER(VLOOKUP(A3401,POST,1,FALSE)),"PostAlerta",IF(ISNUMBER(VLOOKUP(A3401,EXCL,1,FALSE)),"Excluida","no incluido")))</f>
        <v>no incluido</v>
      </c>
    </row>
    <row r="3402" ht="15.75" customHeight="1">
      <c r="L3402" s="12" t="str">
        <f>IF(ISNUMBER(VLOOKUP(A3402,PRE,1,FALSE)),"PreAlerta",IF(ISNUMBER(VLOOKUP(A3402,POST,1,FALSE)),"PostAlerta",IF(ISNUMBER(VLOOKUP(A3402,EXCL,1,FALSE)),"Excluida","no incluido")))</f>
        <v>no incluido</v>
      </c>
    </row>
    <row r="3403" ht="15.75" customHeight="1">
      <c r="L3403" s="12" t="str">
        <f>IF(ISNUMBER(VLOOKUP(A3403,PRE,1,FALSE)),"PreAlerta",IF(ISNUMBER(VLOOKUP(A3403,POST,1,FALSE)),"PostAlerta",IF(ISNUMBER(VLOOKUP(A3403,EXCL,1,FALSE)),"Excluida","no incluido")))</f>
        <v>no incluido</v>
      </c>
    </row>
    <row r="3404" ht="15.75" customHeight="1">
      <c r="L3404" s="12" t="str">
        <f>IF(ISNUMBER(VLOOKUP(A3404,PRE,1,FALSE)),"PreAlerta",IF(ISNUMBER(VLOOKUP(A3404,POST,1,FALSE)),"PostAlerta",IF(ISNUMBER(VLOOKUP(A3404,EXCL,1,FALSE)),"Excluida","no incluido")))</f>
        <v>no incluido</v>
      </c>
    </row>
    <row r="3405" ht="15.75" customHeight="1">
      <c r="L3405" s="12" t="str">
        <f>IF(ISNUMBER(VLOOKUP(A3405,PRE,1,FALSE)),"PreAlerta",IF(ISNUMBER(VLOOKUP(A3405,POST,1,FALSE)),"PostAlerta",IF(ISNUMBER(VLOOKUP(A3405,EXCL,1,FALSE)),"Excluida","no incluido")))</f>
        <v>no incluido</v>
      </c>
    </row>
    <row r="3406" ht="15.75" customHeight="1">
      <c r="L3406" s="12" t="str">
        <f>IF(ISNUMBER(VLOOKUP(A3406,PRE,1,FALSE)),"PreAlerta",IF(ISNUMBER(VLOOKUP(A3406,POST,1,FALSE)),"PostAlerta",IF(ISNUMBER(VLOOKUP(A3406,EXCL,1,FALSE)),"Excluida","no incluido")))</f>
        <v>no incluido</v>
      </c>
    </row>
    <row r="3407" ht="15.75" customHeight="1">
      <c r="L3407" s="12" t="str">
        <f>IF(ISNUMBER(VLOOKUP(A3407,PRE,1,FALSE)),"PreAlerta",IF(ISNUMBER(VLOOKUP(A3407,POST,1,FALSE)),"PostAlerta",IF(ISNUMBER(VLOOKUP(A3407,EXCL,1,FALSE)),"Excluida","no incluido")))</f>
        <v>no incluido</v>
      </c>
    </row>
    <row r="3408" ht="15.75" customHeight="1">
      <c r="L3408" s="12" t="str">
        <f>IF(ISNUMBER(VLOOKUP(A3408,PRE,1,FALSE)),"PreAlerta",IF(ISNUMBER(VLOOKUP(A3408,POST,1,FALSE)),"PostAlerta",IF(ISNUMBER(VLOOKUP(A3408,EXCL,1,FALSE)),"Excluida","no incluido")))</f>
        <v>no incluido</v>
      </c>
    </row>
    <row r="3409" ht="15.75" customHeight="1">
      <c r="L3409" s="12" t="str">
        <f>IF(ISNUMBER(VLOOKUP(A3409,PRE,1,FALSE)),"PreAlerta",IF(ISNUMBER(VLOOKUP(A3409,POST,1,FALSE)),"PostAlerta",IF(ISNUMBER(VLOOKUP(A3409,EXCL,1,FALSE)),"Excluida","no incluido")))</f>
        <v>no incluido</v>
      </c>
    </row>
    <row r="3410" ht="15.75" customHeight="1">
      <c r="L3410" s="12" t="str">
        <f>IF(ISNUMBER(VLOOKUP(A3410,PRE,1,FALSE)),"PreAlerta",IF(ISNUMBER(VLOOKUP(A3410,POST,1,FALSE)),"PostAlerta",IF(ISNUMBER(VLOOKUP(A3410,EXCL,1,FALSE)),"Excluida","no incluido")))</f>
        <v>no incluido</v>
      </c>
    </row>
    <row r="3411" ht="15.75" customHeight="1">
      <c r="L3411" s="12" t="str">
        <f>IF(ISNUMBER(VLOOKUP(A3411,PRE,1,FALSE)),"PreAlerta",IF(ISNUMBER(VLOOKUP(A3411,POST,1,FALSE)),"PostAlerta",IF(ISNUMBER(VLOOKUP(A3411,EXCL,1,FALSE)),"Excluida","no incluido")))</f>
        <v>no incluido</v>
      </c>
    </row>
    <row r="3412" ht="15.75" customHeight="1">
      <c r="L3412" s="12" t="str">
        <f>IF(ISNUMBER(VLOOKUP(A3412,PRE,1,FALSE)),"PreAlerta",IF(ISNUMBER(VLOOKUP(A3412,POST,1,FALSE)),"PostAlerta",IF(ISNUMBER(VLOOKUP(A3412,EXCL,1,FALSE)),"Excluida","no incluido")))</f>
        <v>no incluido</v>
      </c>
    </row>
    <row r="3413" ht="15.75" customHeight="1">
      <c r="L3413" s="12" t="str">
        <f>IF(ISNUMBER(VLOOKUP(A3413,PRE,1,FALSE)),"PreAlerta",IF(ISNUMBER(VLOOKUP(A3413,POST,1,FALSE)),"PostAlerta",IF(ISNUMBER(VLOOKUP(A3413,EXCL,1,FALSE)),"Excluida","no incluido")))</f>
        <v>no incluido</v>
      </c>
    </row>
    <row r="3414" ht="15.75" customHeight="1">
      <c r="L3414" s="12" t="str">
        <f>IF(ISNUMBER(VLOOKUP(A3414,PRE,1,FALSE)),"PreAlerta",IF(ISNUMBER(VLOOKUP(A3414,POST,1,FALSE)),"PostAlerta",IF(ISNUMBER(VLOOKUP(A3414,EXCL,1,FALSE)),"Excluida","no incluido")))</f>
        <v>no incluido</v>
      </c>
    </row>
    <row r="3415" ht="15.75" customHeight="1">
      <c r="L3415" s="12" t="str">
        <f>IF(ISNUMBER(VLOOKUP(A3415,PRE,1,FALSE)),"PreAlerta",IF(ISNUMBER(VLOOKUP(A3415,POST,1,FALSE)),"PostAlerta",IF(ISNUMBER(VLOOKUP(A3415,EXCL,1,FALSE)),"Excluida","no incluido")))</f>
        <v>no incluido</v>
      </c>
    </row>
    <row r="3416" ht="15.75" customHeight="1">
      <c r="L3416" s="12" t="str">
        <f>IF(ISNUMBER(VLOOKUP(A3416,PRE,1,FALSE)),"PreAlerta",IF(ISNUMBER(VLOOKUP(A3416,POST,1,FALSE)),"PostAlerta",IF(ISNUMBER(VLOOKUP(A3416,EXCL,1,FALSE)),"Excluida","no incluido")))</f>
        <v>no incluido</v>
      </c>
    </row>
    <row r="3417" ht="15.75" customHeight="1">
      <c r="L3417" s="12" t="str">
        <f>IF(ISNUMBER(VLOOKUP(A3417,PRE,1,FALSE)),"PreAlerta",IF(ISNUMBER(VLOOKUP(A3417,POST,1,FALSE)),"PostAlerta",IF(ISNUMBER(VLOOKUP(A3417,EXCL,1,FALSE)),"Excluida","no incluido")))</f>
        <v>no incluido</v>
      </c>
    </row>
    <row r="3418" ht="15.75" customHeight="1">
      <c r="L3418" s="12" t="str">
        <f>IF(ISNUMBER(VLOOKUP(A3418,PRE,1,FALSE)),"PreAlerta",IF(ISNUMBER(VLOOKUP(A3418,POST,1,FALSE)),"PostAlerta",IF(ISNUMBER(VLOOKUP(A3418,EXCL,1,FALSE)),"Excluida","no incluido")))</f>
        <v>no incluido</v>
      </c>
    </row>
    <row r="3419" ht="15.75" customHeight="1">
      <c r="L3419" s="12" t="str">
        <f>IF(ISNUMBER(VLOOKUP(A3419,PRE,1,FALSE)),"PreAlerta",IF(ISNUMBER(VLOOKUP(A3419,POST,1,FALSE)),"PostAlerta",IF(ISNUMBER(VLOOKUP(A3419,EXCL,1,FALSE)),"Excluida","no incluido")))</f>
        <v>no incluido</v>
      </c>
    </row>
    <row r="3420" ht="15.75" customHeight="1">
      <c r="L3420" s="12" t="str">
        <f>IF(ISNUMBER(VLOOKUP(A3420,PRE,1,FALSE)),"PreAlerta",IF(ISNUMBER(VLOOKUP(A3420,POST,1,FALSE)),"PostAlerta",IF(ISNUMBER(VLOOKUP(A3420,EXCL,1,FALSE)),"Excluida","no incluido")))</f>
        <v>no incluido</v>
      </c>
    </row>
    <row r="3421" ht="15.75" customHeight="1">
      <c r="L3421" s="12" t="str">
        <f>IF(ISNUMBER(VLOOKUP(A3421,PRE,1,FALSE)),"PreAlerta",IF(ISNUMBER(VLOOKUP(A3421,POST,1,FALSE)),"PostAlerta",IF(ISNUMBER(VLOOKUP(A3421,EXCL,1,FALSE)),"Excluida","no incluido")))</f>
        <v>no incluido</v>
      </c>
    </row>
    <row r="3422" ht="15.75" customHeight="1">
      <c r="L3422" s="12" t="str">
        <f>IF(ISNUMBER(VLOOKUP(A3422,PRE,1,FALSE)),"PreAlerta",IF(ISNUMBER(VLOOKUP(A3422,POST,1,FALSE)),"PostAlerta",IF(ISNUMBER(VLOOKUP(A3422,EXCL,1,FALSE)),"Excluida","no incluido")))</f>
        <v>no incluido</v>
      </c>
    </row>
    <row r="3423" ht="15.75" customHeight="1">
      <c r="L3423" s="12" t="str">
        <f>IF(ISNUMBER(VLOOKUP(A3423,PRE,1,FALSE)),"PreAlerta",IF(ISNUMBER(VLOOKUP(A3423,POST,1,FALSE)),"PostAlerta",IF(ISNUMBER(VLOOKUP(A3423,EXCL,1,FALSE)),"Excluida","no incluido")))</f>
        <v>no incluido</v>
      </c>
    </row>
    <row r="3424" ht="15.75" customHeight="1">
      <c r="L3424" s="12" t="str">
        <f>IF(ISNUMBER(VLOOKUP(A3424,PRE,1,FALSE)),"PreAlerta",IF(ISNUMBER(VLOOKUP(A3424,POST,1,FALSE)),"PostAlerta",IF(ISNUMBER(VLOOKUP(A3424,EXCL,1,FALSE)),"Excluida","no incluido")))</f>
        <v>no incluido</v>
      </c>
    </row>
    <row r="3425" ht="15.75" customHeight="1">
      <c r="L3425" s="12" t="str">
        <f>IF(ISNUMBER(VLOOKUP(A3425,PRE,1,FALSE)),"PreAlerta",IF(ISNUMBER(VLOOKUP(A3425,POST,1,FALSE)),"PostAlerta",IF(ISNUMBER(VLOOKUP(A3425,EXCL,1,FALSE)),"Excluida","no incluido")))</f>
        <v>no incluido</v>
      </c>
    </row>
    <row r="3426" ht="15.75" customHeight="1">
      <c r="L3426" s="12" t="str">
        <f>IF(ISNUMBER(VLOOKUP(A3426,PRE,1,FALSE)),"PreAlerta",IF(ISNUMBER(VLOOKUP(A3426,POST,1,FALSE)),"PostAlerta",IF(ISNUMBER(VLOOKUP(A3426,EXCL,1,FALSE)),"Excluida","no incluido")))</f>
        <v>no incluido</v>
      </c>
    </row>
    <row r="3427" ht="15.75" customHeight="1">
      <c r="L3427" s="12" t="str">
        <f>IF(ISNUMBER(VLOOKUP(A3427,PRE,1,FALSE)),"PreAlerta",IF(ISNUMBER(VLOOKUP(A3427,POST,1,FALSE)),"PostAlerta",IF(ISNUMBER(VLOOKUP(A3427,EXCL,1,FALSE)),"Excluida","no incluido")))</f>
        <v>no incluido</v>
      </c>
    </row>
    <row r="3428" ht="15.75" customHeight="1">
      <c r="L3428" s="12" t="str">
        <f>IF(ISNUMBER(VLOOKUP(A3428,PRE,1,FALSE)),"PreAlerta",IF(ISNUMBER(VLOOKUP(A3428,POST,1,FALSE)),"PostAlerta",IF(ISNUMBER(VLOOKUP(A3428,EXCL,1,FALSE)),"Excluida","no incluido")))</f>
        <v>no incluido</v>
      </c>
    </row>
    <row r="3429" ht="15.75" customHeight="1">
      <c r="L3429" s="12" t="str">
        <f>IF(ISNUMBER(VLOOKUP(A3429,PRE,1,FALSE)),"PreAlerta",IF(ISNUMBER(VLOOKUP(A3429,POST,1,FALSE)),"PostAlerta",IF(ISNUMBER(VLOOKUP(A3429,EXCL,1,FALSE)),"Excluida","no incluido")))</f>
        <v>no incluido</v>
      </c>
    </row>
    <row r="3430" ht="15.75" customHeight="1">
      <c r="L3430" s="12" t="str">
        <f>IF(ISNUMBER(VLOOKUP(A3430,PRE,1,FALSE)),"PreAlerta",IF(ISNUMBER(VLOOKUP(A3430,POST,1,FALSE)),"PostAlerta",IF(ISNUMBER(VLOOKUP(A3430,EXCL,1,FALSE)),"Excluida","no incluido")))</f>
        <v>no incluido</v>
      </c>
    </row>
    <row r="3431" ht="15.75" customHeight="1">
      <c r="L3431" s="12" t="str">
        <f>IF(ISNUMBER(VLOOKUP(A3431,PRE,1,FALSE)),"PreAlerta",IF(ISNUMBER(VLOOKUP(A3431,POST,1,FALSE)),"PostAlerta",IF(ISNUMBER(VLOOKUP(A3431,EXCL,1,FALSE)),"Excluida","no incluido")))</f>
        <v>no incluido</v>
      </c>
    </row>
    <row r="3432" ht="15.75" customHeight="1">
      <c r="L3432" s="12" t="str">
        <f>IF(ISNUMBER(VLOOKUP(A3432,PRE,1,FALSE)),"PreAlerta",IF(ISNUMBER(VLOOKUP(A3432,POST,1,FALSE)),"PostAlerta",IF(ISNUMBER(VLOOKUP(A3432,EXCL,1,FALSE)),"Excluida","no incluido")))</f>
        <v>no incluido</v>
      </c>
    </row>
    <row r="3433" ht="15.75" customHeight="1">
      <c r="L3433" s="12" t="str">
        <f>IF(ISNUMBER(VLOOKUP(A3433,PRE,1,FALSE)),"PreAlerta",IF(ISNUMBER(VLOOKUP(A3433,POST,1,FALSE)),"PostAlerta",IF(ISNUMBER(VLOOKUP(A3433,EXCL,1,FALSE)),"Excluida","no incluido")))</f>
        <v>no incluido</v>
      </c>
    </row>
    <row r="3434" ht="15.75" customHeight="1">
      <c r="L3434" s="12" t="str">
        <f>IF(ISNUMBER(VLOOKUP(A3434,PRE,1,FALSE)),"PreAlerta",IF(ISNUMBER(VLOOKUP(A3434,POST,1,FALSE)),"PostAlerta",IF(ISNUMBER(VLOOKUP(A3434,EXCL,1,FALSE)),"Excluida","no incluido")))</f>
        <v>no incluido</v>
      </c>
    </row>
    <row r="3435" ht="15.75" customHeight="1">
      <c r="L3435" s="12" t="str">
        <f>IF(ISNUMBER(VLOOKUP(A3435,PRE,1,FALSE)),"PreAlerta",IF(ISNUMBER(VLOOKUP(A3435,POST,1,FALSE)),"PostAlerta",IF(ISNUMBER(VLOOKUP(A3435,EXCL,1,FALSE)),"Excluida","no incluido")))</f>
        <v>no incluido</v>
      </c>
    </row>
    <row r="3436" ht="15.75" customHeight="1">
      <c r="L3436" s="12" t="str">
        <f>IF(ISNUMBER(VLOOKUP(A3436,PRE,1,FALSE)),"PreAlerta",IF(ISNUMBER(VLOOKUP(A3436,POST,1,FALSE)),"PostAlerta",IF(ISNUMBER(VLOOKUP(A3436,EXCL,1,FALSE)),"Excluida","no incluido")))</f>
        <v>no incluido</v>
      </c>
    </row>
    <row r="3437" ht="15.75" customHeight="1">
      <c r="L3437" s="12" t="str">
        <f>IF(ISNUMBER(VLOOKUP(A3437,PRE,1,FALSE)),"PreAlerta",IF(ISNUMBER(VLOOKUP(A3437,POST,1,FALSE)),"PostAlerta",IF(ISNUMBER(VLOOKUP(A3437,EXCL,1,FALSE)),"Excluida","no incluido")))</f>
        <v>no incluido</v>
      </c>
    </row>
    <row r="3438" ht="15.75" customHeight="1">
      <c r="L3438" s="12" t="str">
        <f>IF(ISNUMBER(VLOOKUP(A3438,PRE,1,FALSE)),"PreAlerta",IF(ISNUMBER(VLOOKUP(A3438,POST,1,FALSE)),"PostAlerta",IF(ISNUMBER(VLOOKUP(A3438,EXCL,1,FALSE)),"Excluida","no incluido")))</f>
        <v>no incluido</v>
      </c>
    </row>
    <row r="3439" ht="15.75" customHeight="1">
      <c r="L3439" s="12" t="str">
        <f>IF(ISNUMBER(VLOOKUP(A3439,PRE,1,FALSE)),"PreAlerta",IF(ISNUMBER(VLOOKUP(A3439,POST,1,FALSE)),"PostAlerta",IF(ISNUMBER(VLOOKUP(A3439,EXCL,1,FALSE)),"Excluida","no incluido")))</f>
        <v>no incluido</v>
      </c>
    </row>
    <row r="3440" ht="15.75" customHeight="1">
      <c r="L3440" s="12" t="str">
        <f>IF(ISNUMBER(VLOOKUP(A3440,PRE,1,FALSE)),"PreAlerta",IF(ISNUMBER(VLOOKUP(A3440,POST,1,FALSE)),"PostAlerta",IF(ISNUMBER(VLOOKUP(A3440,EXCL,1,FALSE)),"Excluida","no incluido")))</f>
        <v>no incluido</v>
      </c>
    </row>
    <row r="3441" ht="15.75" customHeight="1">
      <c r="L3441" s="12" t="str">
        <f>IF(ISNUMBER(VLOOKUP(A3441,PRE,1,FALSE)),"PreAlerta",IF(ISNUMBER(VLOOKUP(A3441,POST,1,FALSE)),"PostAlerta",IF(ISNUMBER(VLOOKUP(A3441,EXCL,1,FALSE)),"Excluida","no incluido")))</f>
        <v>no incluido</v>
      </c>
    </row>
    <row r="3442" ht="15.75" customHeight="1">
      <c r="L3442" s="12" t="str">
        <f>IF(ISNUMBER(VLOOKUP(A3442,PRE,1,FALSE)),"PreAlerta",IF(ISNUMBER(VLOOKUP(A3442,POST,1,FALSE)),"PostAlerta",IF(ISNUMBER(VLOOKUP(A3442,EXCL,1,FALSE)),"Excluida","no incluido")))</f>
        <v>no incluido</v>
      </c>
    </row>
    <row r="3443" ht="15.75" customHeight="1">
      <c r="L3443" s="12" t="str">
        <f>IF(ISNUMBER(VLOOKUP(A3443,PRE,1,FALSE)),"PreAlerta",IF(ISNUMBER(VLOOKUP(A3443,POST,1,FALSE)),"PostAlerta",IF(ISNUMBER(VLOOKUP(A3443,EXCL,1,FALSE)),"Excluida","no incluido")))</f>
        <v>no incluido</v>
      </c>
    </row>
    <row r="3444" ht="15.75" customHeight="1">
      <c r="L3444" s="12" t="str">
        <f>IF(ISNUMBER(VLOOKUP(A3444,PRE,1,FALSE)),"PreAlerta",IF(ISNUMBER(VLOOKUP(A3444,POST,1,FALSE)),"PostAlerta",IF(ISNUMBER(VLOOKUP(A3444,EXCL,1,FALSE)),"Excluida","no incluido")))</f>
        <v>no incluido</v>
      </c>
    </row>
    <row r="3445" ht="15.75" customHeight="1">
      <c r="L3445" s="12" t="str">
        <f>IF(ISNUMBER(VLOOKUP(A3445,PRE,1,FALSE)),"PreAlerta",IF(ISNUMBER(VLOOKUP(A3445,POST,1,FALSE)),"PostAlerta",IF(ISNUMBER(VLOOKUP(A3445,EXCL,1,FALSE)),"Excluida","no incluido")))</f>
        <v>no incluido</v>
      </c>
    </row>
    <row r="3446" ht="15.75" customHeight="1">
      <c r="L3446" s="12" t="str">
        <f>IF(ISNUMBER(VLOOKUP(A3446,PRE,1,FALSE)),"PreAlerta",IF(ISNUMBER(VLOOKUP(A3446,POST,1,FALSE)),"PostAlerta",IF(ISNUMBER(VLOOKUP(A3446,EXCL,1,FALSE)),"Excluida","no incluido")))</f>
        <v>no incluido</v>
      </c>
    </row>
    <row r="3447" ht="15.75" customHeight="1">
      <c r="L3447" s="12" t="str">
        <f>IF(ISNUMBER(VLOOKUP(A3447,PRE,1,FALSE)),"PreAlerta",IF(ISNUMBER(VLOOKUP(A3447,POST,1,FALSE)),"PostAlerta",IF(ISNUMBER(VLOOKUP(A3447,EXCL,1,FALSE)),"Excluida","no incluido")))</f>
        <v>no incluido</v>
      </c>
    </row>
    <row r="3448" ht="15.75" customHeight="1">
      <c r="L3448" s="12" t="str">
        <f>IF(ISNUMBER(VLOOKUP(A3448,PRE,1,FALSE)),"PreAlerta",IF(ISNUMBER(VLOOKUP(A3448,POST,1,FALSE)),"PostAlerta",IF(ISNUMBER(VLOOKUP(A3448,EXCL,1,FALSE)),"Excluida","no incluido")))</f>
        <v>no incluido</v>
      </c>
    </row>
    <row r="3449" ht="15.75" customHeight="1">
      <c r="L3449" s="12" t="str">
        <f>IF(ISNUMBER(VLOOKUP(A3449,PRE,1,FALSE)),"PreAlerta",IF(ISNUMBER(VLOOKUP(A3449,POST,1,FALSE)),"PostAlerta",IF(ISNUMBER(VLOOKUP(A3449,EXCL,1,FALSE)),"Excluida","no incluido")))</f>
        <v>no incluido</v>
      </c>
    </row>
    <row r="3450" ht="15.75" customHeight="1">
      <c r="L3450" s="12" t="str">
        <f>IF(ISNUMBER(VLOOKUP(A3450,PRE,1,FALSE)),"PreAlerta",IF(ISNUMBER(VLOOKUP(A3450,POST,1,FALSE)),"PostAlerta",IF(ISNUMBER(VLOOKUP(A3450,EXCL,1,FALSE)),"Excluida","no incluido")))</f>
        <v>no incluido</v>
      </c>
    </row>
    <row r="3451" ht="15.75" customHeight="1">
      <c r="L3451" s="12" t="str">
        <f>IF(ISNUMBER(VLOOKUP(A3451,PRE,1,FALSE)),"PreAlerta",IF(ISNUMBER(VLOOKUP(A3451,POST,1,FALSE)),"PostAlerta",IF(ISNUMBER(VLOOKUP(A3451,EXCL,1,FALSE)),"Excluida","no incluido")))</f>
        <v>no incluido</v>
      </c>
    </row>
    <row r="3452" ht="15.75" customHeight="1">
      <c r="L3452" s="12" t="str">
        <f>IF(ISNUMBER(VLOOKUP(A3452,PRE,1,FALSE)),"PreAlerta",IF(ISNUMBER(VLOOKUP(A3452,POST,1,FALSE)),"PostAlerta",IF(ISNUMBER(VLOOKUP(A3452,EXCL,1,FALSE)),"Excluida","no incluido")))</f>
        <v>no incluido</v>
      </c>
    </row>
    <row r="3453" ht="15.75" customHeight="1">
      <c r="L3453" s="12" t="str">
        <f>IF(ISNUMBER(VLOOKUP(A3453,PRE,1,FALSE)),"PreAlerta",IF(ISNUMBER(VLOOKUP(A3453,POST,1,FALSE)),"PostAlerta",IF(ISNUMBER(VLOOKUP(A3453,EXCL,1,FALSE)),"Excluida","no incluido")))</f>
        <v>no incluido</v>
      </c>
    </row>
    <row r="3454" ht="15.75" customHeight="1">
      <c r="L3454" s="12" t="str">
        <f>IF(ISNUMBER(VLOOKUP(A3454,PRE,1,FALSE)),"PreAlerta",IF(ISNUMBER(VLOOKUP(A3454,POST,1,FALSE)),"PostAlerta",IF(ISNUMBER(VLOOKUP(A3454,EXCL,1,FALSE)),"Excluida","no incluido")))</f>
        <v>no incluido</v>
      </c>
    </row>
    <row r="3455" ht="15.75" customHeight="1">
      <c r="L3455" s="12" t="str">
        <f>IF(ISNUMBER(VLOOKUP(A3455,PRE,1,FALSE)),"PreAlerta",IF(ISNUMBER(VLOOKUP(A3455,POST,1,FALSE)),"PostAlerta",IF(ISNUMBER(VLOOKUP(A3455,EXCL,1,FALSE)),"Excluida","no incluido")))</f>
        <v>no incluido</v>
      </c>
    </row>
    <row r="3456" ht="15.75" customHeight="1">
      <c r="L3456" s="12" t="str">
        <f>IF(ISNUMBER(VLOOKUP(A3456,PRE,1,FALSE)),"PreAlerta",IF(ISNUMBER(VLOOKUP(A3456,POST,1,FALSE)),"PostAlerta",IF(ISNUMBER(VLOOKUP(A3456,EXCL,1,FALSE)),"Excluida","no incluido")))</f>
        <v>no incluido</v>
      </c>
    </row>
    <row r="3457" ht="15.75" customHeight="1">
      <c r="L3457" s="12" t="str">
        <f>IF(ISNUMBER(VLOOKUP(A3457,PRE,1,FALSE)),"PreAlerta",IF(ISNUMBER(VLOOKUP(A3457,POST,1,FALSE)),"PostAlerta",IF(ISNUMBER(VLOOKUP(A3457,EXCL,1,FALSE)),"Excluida","no incluido")))</f>
        <v>no incluido</v>
      </c>
    </row>
    <row r="3458" ht="15.75" customHeight="1">
      <c r="L3458" s="12" t="str">
        <f>IF(ISNUMBER(VLOOKUP(A3458,PRE,1,FALSE)),"PreAlerta",IF(ISNUMBER(VLOOKUP(A3458,POST,1,FALSE)),"PostAlerta",IF(ISNUMBER(VLOOKUP(A3458,EXCL,1,FALSE)),"Excluida","no incluido")))</f>
        <v>no incluido</v>
      </c>
    </row>
    <row r="3459" ht="15.75" customHeight="1">
      <c r="L3459" s="12" t="str">
        <f>IF(ISNUMBER(VLOOKUP(A3459,PRE,1,FALSE)),"PreAlerta",IF(ISNUMBER(VLOOKUP(A3459,POST,1,FALSE)),"PostAlerta",IF(ISNUMBER(VLOOKUP(A3459,EXCL,1,FALSE)),"Excluida","no incluido")))</f>
        <v>no incluido</v>
      </c>
    </row>
    <row r="3460" ht="15.75" customHeight="1">
      <c r="L3460" s="12" t="str">
        <f>IF(ISNUMBER(VLOOKUP(A3460,PRE,1,FALSE)),"PreAlerta",IF(ISNUMBER(VLOOKUP(A3460,POST,1,FALSE)),"PostAlerta",IF(ISNUMBER(VLOOKUP(A3460,EXCL,1,FALSE)),"Excluida","no incluido")))</f>
        <v>no incluido</v>
      </c>
    </row>
    <row r="3461" ht="15.75" customHeight="1">
      <c r="L3461" s="12" t="str">
        <f>IF(ISNUMBER(VLOOKUP(A3461,PRE,1,FALSE)),"PreAlerta",IF(ISNUMBER(VLOOKUP(A3461,POST,1,FALSE)),"PostAlerta",IF(ISNUMBER(VLOOKUP(A3461,EXCL,1,FALSE)),"Excluida","no incluido")))</f>
        <v>no incluido</v>
      </c>
    </row>
    <row r="3462" ht="15.75" customHeight="1">
      <c r="L3462" s="12" t="str">
        <f>IF(ISNUMBER(VLOOKUP(A3462,PRE,1,FALSE)),"PreAlerta",IF(ISNUMBER(VLOOKUP(A3462,POST,1,FALSE)),"PostAlerta",IF(ISNUMBER(VLOOKUP(A3462,EXCL,1,FALSE)),"Excluida","no incluido")))</f>
        <v>no incluido</v>
      </c>
    </row>
    <row r="3463" ht="15.75" customHeight="1">
      <c r="L3463" s="12" t="str">
        <f>IF(ISNUMBER(VLOOKUP(A3463,PRE,1,FALSE)),"PreAlerta",IF(ISNUMBER(VLOOKUP(A3463,POST,1,FALSE)),"PostAlerta",IF(ISNUMBER(VLOOKUP(A3463,EXCL,1,FALSE)),"Excluida","no incluido")))</f>
        <v>no incluido</v>
      </c>
    </row>
    <row r="3464" ht="15.75" customHeight="1">
      <c r="L3464" s="12" t="str">
        <f>IF(ISNUMBER(VLOOKUP(A3464,PRE,1,FALSE)),"PreAlerta",IF(ISNUMBER(VLOOKUP(A3464,POST,1,FALSE)),"PostAlerta",IF(ISNUMBER(VLOOKUP(A3464,EXCL,1,FALSE)),"Excluida","no incluido")))</f>
        <v>no incluido</v>
      </c>
    </row>
    <row r="3465" ht="15.75" customHeight="1">
      <c r="L3465" s="12" t="str">
        <f>IF(ISNUMBER(VLOOKUP(A3465,PRE,1,FALSE)),"PreAlerta",IF(ISNUMBER(VLOOKUP(A3465,POST,1,FALSE)),"PostAlerta",IF(ISNUMBER(VLOOKUP(A3465,EXCL,1,FALSE)),"Excluida","no incluido")))</f>
        <v>no incluido</v>
      </c>
    </row>
    <row r="3466" ht="15.75" customHeight="1">
      <c r="L3466" s="12" t="str">
        <f>IF(ISNUMBER(VLOOKUP(A3466,PRE,1,FALSE)),"PreAlerta",IF(ISNUMBER(VLOOKUP(A3466,POST,1,FALSE)),"PostAlerta",IF(ISNUMBER(VLOOKUP(A3466,EXCL,1,FALSE)),"Excluida","no incluido")))</f>
        <v>no incluido</v>
      </c>
    </row>
    <row r="3467" ht="15.75" customHeight="1">
      <c r="L3467" s="12" t="str">
        <f>IF(ISNUMBER(VLOOKUP(A3467,PRE,1,FALSE)),"PreAlerta",IF(ISNUMBER(VLOOKUP(A3467,POST,1,FALSE)),"PostAlerta",IF(ISNUMBER(VLOOKUP(A3467,EXCL,1,FALSE)),"Excluida","no incluido")))</f>
        <v>no incluido</v>
      </c>
    </row>
    <row r="3468" ht="15.75" customHeight="1">
      <c r="L3468" s="12" t="str">
        <f>IF(ISNUMBER(VLOOKUP(A3468,PRE,1,FALSE)),"PreAlerta",IF(ISNUMBER(VLOOKUP(A3468,POST,1,FALSE)),"PostAlerta",IF(ISNUMBER(VLOOKUP(A3468,EXCL,1,FALSE)),"Excluida","no incluido")))</f>
        <v>no incluido</v>
      </c>
    </row>
    <row r="3469" ht="15.75" customHeight="1">
      <c r="L3469" s="12" t="str">
        <f>IF(ISNUMBER(VLOOKUP(A3469,PRE,1,FALSE)),"PreAlerta",IF(ISNUMBER(VLOOKUP(A3469,POST,1,FALSE)),"PostAlerta",IF(ISNUMBER(VLOOKUP(A3469,EXCL,1,FALSE)),"Excluida","no incluido")))</f>
        <v>no incluido</v>
      </c>
    </row>
    <row r="3470" ht="15.75" customHeight="1">
      <c r="L3470" s="12" t="str">
        <f>IF(ISNUMBER(VLOOKUP(A3470,PRE,1,FALSE)),"PreAlerta",IF(ISNUMBER(VLOOKUP(A3470,POST,1,FALSE)),"PostAlerta",IF(ISNUMBER(VLOOKUP(A3470,EXCL,1,FALSE)),"Excluida","no incluido")))</f>
        <v>no incluido</v>
      </c>
    </row>
    <row r="3471" ht="15.75" customHeight="1">
      <c r="L3471" s="12" t="str">
        <f>IF(ISNUMBER(VLOOKUP(A3471,PRE,1,FALSE)),"PreAlerta",IF(ISNUMBER(VLOOKUP(A3471,POST,1,FALSE)),"PostAlerta",IF(ISNUMBER(VLOOKUP(A3471,EXCL,1,FALSE)),"Excluida","no incluido")))</f>
        <v>no incluido</v>
      </c>
    </row>
    <row r="3472" ht="15.75" customHeight="1">
      <c r="L3472" s="12" t="str">
        <f>IF(ISNUMBER(VLOOKUP(A3472,PRE,1,FALSE)),"PreAlerta",IF(ISNUMBER(VLOOKUP(A3472,POST,1,FALSE)),"PostAlerta",IF(ISNUMBER(VLOOKUP(A3472,EXCL,1,FALSE)),"Excluida","no incluido")))</f>
        <v>no incluido</v>
      </c>
    </row>
    <row r="3473" ht="15.75" customHeight="1">
      <c r="L3473" s="12" t="str">
        <f>IF(ISNUMBER(VLOOKUP(A3473,PRE,1,FALSE)),"PreAlerta",IF(ISNUMBER(VLOOKUP(A3473,POST,1,FALSE)),"PostAlerta",IF(ISNUMBER(VLOOKUP(A3473,EXCL,1,FALSE)),"Excluida","no incluido")))</f>
        <v>no incluido</v>
      </c>
    </row>
    <row r="3474" ht="15.75" customHeight="1">
      <c r="L3474" s="12" t="str">
        <f>IF(ISNUMBER(VLOOKUP(A3474,PRE,1,FALSE)),"PreAlerta",IF(ISNUMBER(VLOOKUP(A3474,POST,1,FALSE)),"PostAlerta",IF(ISNUMBER(VLOOKUP(A3474,EXCL,1,FALSE)),"Excluida","no incluido")))</f>
        <v>no incluido</v>
      </c>
    </row>
    <row r="3475" ht="15.75" customHeight="1">
      <c r="L3475" s="12" t="str">
        <f>IF(ISNUMBER(VLOOKUP(A3475,PRE,1,FALSE)),"PreAlerta",IF(ISNUMBER(VLOOKUP(A3475,POST,1,FALSE)),"PostAlerta",IF(ISNUMBER(VLOOKUP(A3475,EXCL,1,FALSE)),"Excluida","no incluido")))</f>
        <v>no incluido</v>
      </c>
    </row>
    <row r="3476" ht="15.75" customHeight="1">
      <c r="L3476" s="12" t="str">
        <f>IF(ISNUMBER(VLOOKUP(A3476,PRE,1,FALSE)),"PreAlerta",IF(ISNUMBER(VLOOKUP(A3476,POST,1,FALSE)),"PostAlerta",IF(ISNUMBER(VLOOKUP(A3476,EXCL,1,FALSE)),"Excluida","no incluido")))</f>
        <v>no incluido</v>
      </c>
    </row>
    <row r="3477" ht="15.75" customHeight="1">
      <c r="L3477" s="12" t="str">
        <f>IF(ISNUMBER(VLOOKUP(A3477,PRE,1,FALSE)),"PreAlerta",IF(ISNUMBER(VLOOKUP(A3477,POST,1,FALSE)),"PostAlerta",IF(ISNUMBER(VLOOKUP(A3477,EXCL,1,FALSE)),"Excluida","no incluido")))</f>
        <v>no incluido</v>
      </c>
    </row>
    <row r="3478" ht="15.75" customHeight="1">
      <c r="L3478" s="12" t="str">
        <f>IF(ISNUMBER(VLOOKUP(A3478,PRE,1,FALSE)),"PreAlerta",IF(ISNUMBER(VLOOKUP(A3478,POST,1,FALSE)),"PostAlerta",IF(ISNUMBER(VLOOKUP(A3478,EXCL,1,FALSE)),"Excluida","no incluido")))</f>
        <v>no incluido</v>
      </c>
    </row>
    <row r="3479" ht="15.75" customHeight="1">
      <c r="L3479" s="12" t="str">
        <f>IF(ISNUMBER(VLOOKUP(A3479,PRE,1,FALSE)),"PreAlerta",IF(ISNUMBER(VLOOKUP(A3479,POST,1,FALSE)),"PostAlerta",IF(ISNUMBER(VLOOKUP(A3479,EXCL,1,FALSE)),"Excluida","no incluido")))</f>
        <v>no incluido</v>
      </c>
    </row>
    <row r="3480" ht="15.75" customHeight="1">
      <c r="L3480" s="12" t="str">
        <f>IF(ISNUMBER(VLOOKUP(A3480,PRE,1,FALSE)),"PreAlerta",IF(ISNUMBER(VLOOKUP(A3480,POST,1,FALSE)),"PostAlerta",IF(ISNUMBER(VLOOKUP(A3480,EXCL,1,FALSE)),"Excluida","no incluido")))</f>
        <v>no incluido</v>
      </c>
    </row>
    <row r="3481" ht="15.75" customHeight="1">
      <c r="L3481" s="12" t="str">
        <f>IF(ISNUMBER(VLOOKUP(A3481,PRE,1,FALSE)),"PreAlerta",IF(ISNUMBER(VLOOKUP(A3481,POST,1,FALSE)),"PostAlerta",IF(ISNUMBER(VLOOKUP(A3481,EXCL,1,FALSE)),"Excluida","no incluido")))</f>
        <v>no incluido</v>
      </c>
    </row>
    <row r="3482" ht="15.75" customHeight="1">
      <c r="L3482" s="12" t="str">
        <f>IF(ISNUMBER(VLOOKUP(A3482,PRE,1,FALSE)),"PreAlerta",IF(ISNUMBER(VLOOKUP(A3482,POST,1,FALSE)),"PostAlerta",IF(ISNUMBER(VLOOKUP(A3482,EXCL,1,FALSE)),"Excluida","no incluido")))</f>
        <v>no incluido</v>
      </c>
    </row>
    <row r="3483" ht="15.75" customHeight="1">
      <c r="L3483" s="12" t="str">
        <f>IF(ISNUMBER(VLOOKUP(A3483,PRE,1,FALSE)),"PreAlerta",IF(ISNUMBER(VLOOKUP(A3483,POST,1,FALSE)),"PostAlerta",IF(ISNUMBER(VLOOKUP(A3483,EXCL,1,FALSE)),"Excluida","no incluido")))</f>
        <v>no incluido</v>
      </c>
    </row>
    <row r="3484" ht="15.75" customHeight="1">
      <c r="L3484" s="12" t="str">
        <f>IF(ISNUMBER(VLOOKUP(A3484,PRE,1,FALSE)),"PreAlerta",IF(ISNUMBER(VLOOKUP(A3484,POST,1,FALSE)),"PostAlerta",IF(ISNUMBER(VLOOKUP(A3484,EXCL,1,FALSE)),"Excluida","no incluido")))</f>
        <v>no incluido</v>
      </c>
    </row>
    <row r="3485" ht="15.75" customHeight="1">
      <c r="L3485" s="12" t="str">
        <f>IF(ISNUMBER(VLOOKUP(A3485,PRE,1,FALSE)),"PreAlerta",IF(ISNUMBER(VLOOKUP(A3485,POST,1,FALSE)),"PostAlerta",IF(ISNUMBER(VLOOKUP(A3485,EXCL,1,FALSE)),"Excluida","no incluido")))</f>
        <v>no incluido</v>
      </c>
    </row>
    <row r="3486" ht="15.75" customHeight="1">
      <c r="L3486" s="12" t="str">
        <f>IF(ISNUMBER(VLOOKUP(A3486,PRE,1,FALSE)),"PreAlerta",IF(ISNUMBER(VLOOKUP(A3486,POST,1,FALSE)),"PostAlerta",IF(ISNUMBER(VLOOKUP(A3486,EXCL,1,FALSE)),"Excluida","no incluido")))</f>
        <v>no incluido</v>
      </c>
    </row>
    <row r="3487" ht="15.75" customHeight="1">
      <c r="L3487" s="12" t="str">
        <f>IF(ISNUMBER(VLOOKUP(A3487,PRE,1,FALSE)),"PreAlerta",IF(ISNUMBER(VLOOKUP(A3487,POST,1,FALSE)),"PostAlerta",IF(ISNUMBER(VLOOKUP(A3487,EXCL,1,FALSE)),"Excluida","no incluido")))</f>
        <v>no incluido</v>
      </c>
    </row>
    <row r="3488" ht="15.75" customHeight="1">
      <c r="L3488" s="12" t="str">
        <f>IF(ISNUMBER(VLOOKUP(A3488,PRE,1,FALSE)),"PreAlerta",IF(ISNUMBER(VLOOKUP(A3488,POST,1,FALSE)),"PostAlerta",IF(ISNUMBER(VLOOKUP(A3488,EXCL,1,FALSE)),"Excluida","no incluido")))</f>
        <v>no incluido</v>
      </c>
    </row>
    <row r="3489" ht="15.75" customHeight="1">
      <c r="L3489" s="12" t="str">
        <f>IF(ISNUMBER(VLOOKUP(A3489,PRE,1,FALSE)),"PreAlerta",IF(ISNUMBER(VLOOKUP(A3489,POST,1,FALSE)),"PostAlerta",IF(ISNUMBER(VLOOKUP(A3489,EXCL,1,FALSE)),"Excluida","no incluido")))</f>
        <v>no incluido</v>
      </c>
    </row>
    <row r="3490" ht="15.75" customHeight="1">
      <c r="L3490" s="12" t="str">
        <f>IF(ISNUMBER(VLOOKUP(A3490,PRE,1,FALSE)),"PreAlerta",IF(ISNUMBER(VLOOKUP(A3490,POST,1,FALSE)),"PostAlerta",IF(ISNUMBER(VLOOKUP(A3490,EXCL,1,FALSE)),"Excluida","no incluido")))</f>
        <v>no incluido</v>
      </c>
    </row>
    <row r="3491" ht="15.75" customHeight="1">
      <c r="L3491" s="12" t="str">
        <f>IF(ISNUMBER(VLOOKUP(A3491,PRE,1,FALSE)),"PreAlerta",IF(ISNUMBER(VLOOKUP(A3491,POST,1,FALSE)),"PostAlerta",IF(ISNUMBER(VLOOKUP(A3491,EXCL,1,FALSE)),"Excluida","no incluido")))</f>
        <v>no incluido</v>
      </c>
    </row>
    <row r="3492" ht="15.75" customHeight="1">
      <c r="L3492" s="12" t="str">
        <f>IF(ISNUMBER(VLOOKUP(A3492,PRE,1,FALSE)),"PreAlerta",IF(ISNUMBER(VLOOKUP(A3492,POST,1,FALSE)),"PostAlerta",IF(ISNUMBER(VLOOKUP(A3492,EXCL,1,FALSE)),"Excluida","no incluido")))</f>
        <v>no incluido</v>
      </c>
    </row>
    <row r="3493" ht="15.75" customHeight="1">
      <c r="L3493" s="12" t="str">
        <f>IF(ISNUMBER(VLOOKUP(A3493,PRE,1,FALSE)),"PreAlerta",IF(ISNUMBER(VLOOKUP(A3493,POST,1,FALSE)),"PostAlerta",IF(ISNUMBER(VLOOKUP(A3493,EXCL,1,FALSE)),"Excluida","no incluido")))</f>
        <v>no incluido</v>
      </c>
    </row>
    <row r="3494" ht="15.75" customHeight="1">
      <c r="L3494" s="12" t="str">
        <f>IF(ISNUMBER(VLOOKUP(A3494,PRE,1,FALSE)),"PreAlerta",IF(ISNUMBER(VLOOKUP(A3494,POST,1,FALSE)),"PostAlerta",IF(ISNUMBER(VLOOKUP(A3494,EXCL,1,FALSE)),"Excluida","no incluido")))</f>
        <v>no incluido</v>
      </c>
    </row>
    <row r="3495" ht="15.75" customHeight="1">
      <c r="L3495" s="12" t="str">
        <f>IF(ISNUMBER(VLOOKUP(A3495,PRE,1,FALSE)),"PreAlerta",IF(ISNUMBER(VLOOKUP(A3495,POST,1,FALSE)),"PostAlerta",IF(ISNUMBER(VLOOKUP(A3495,EXCL,1,FALSE)),"Excluida","no incluido")))</f>
        <v>no incluido</v>
      </c>
    </row>
    <row r="3496" ht="15.75" customHeight="1">
      <c r="L3496" s="12" t="str">
        <f>IF(ISNUMBER(VLOOKUP(A3496,PRE,1,FALSE)),"PreAlerta",IF(ISNUMBER(VLOOKUP(A3496,POST,1,FALSE)),"PostAlerta",IF(ISNUMBER(VLOOKUP(A3496,EXCL,1,FALSE)),"Excluida","no incluido")))</f>
        <v>no incluido</v>
      </c>
    </row>
    <row r="3497" ht="15.75" customHeight="1">
      <c r="L3497" s="12" t="str">
        <f>IF(ISNUMBER(VLOOKUP(A3497,PRE,1,FALSE)),"PreAlerta",IF(ISNUMBER(VLOOKUP(A3497,POST,1,FALSE)),"PostAlerta",IF(ISNUMBER(VLOOKUP(A3497,EXCL,1,FALSE)),"Excluida","no incluido")))</f>
        <v>no incluido</v>
      </c>
    </row>
    <row r="3498" ht="15.75" customHeight="1">
      <c r="L3498" s="12" t="str">
        <f>IF(ISNUMBER(VLOOKUP(A3498,PRE,1,FALSE)),"PreAlerta",IF(ISNUMBER(VLOOKUP(A3498,POST,1,FALSE)),"PostAlerta",IF(ISNUMBER(VLOOKUP(A3498,EXCL,1,FALSE)),"Excluida","no incluido")))</f>
        <v>no incluido</v>
      </c>
    </row>
    <row r="3499" ht="15.75" customHeight="1">
      <c r="L3499" s="12" t="str">
        <f>IF(ISNUMBER(VLOOKUP(A3499,PRE,1,FALSE)),"PreAlerta",IF(ISNUMBER(VLOOKUP(A3499,POST,1,FALSE)),"PostAlerta",IF(ISNUMBER(VLOOKUP(A3499,EXCL,1,FALSE)),"Excluida","no incluido")))</f>
        <v>no incluido</v>
      </c>
    </row>
    <row r="3500" ht="15.75" customHeight="1">
      <c r="L3500" s="12" t="str">
        <f>IF(ISNUMBER(VLOOKUP(A3500,PRE,1,FALSE)),"PreAlerta",IF(ISNUMBER(VLOOKUP(A3500,POST,1,FALSE)),"PostAlerta",IF(ISNUMBER(VLOOKUP(A3500,EXCL,1,FALSE)),"Excluida","no incluido")))</f>
        <v>no incluido</v>
      </c>
    </row>
    <row r="3501" ht="15.75" customHeight="1">
      <c r="L3501" s="12" t="str">
        <f>IF(ISNUMBER(VLOOKUP(A3501,PRE,1,FALSE)),"PreAlerta",IF(ISNUMBER(VLOOKUP(A3501,POST,1,FALSE)),"PostAlerta",IF(ISNUMBER(VLOOKUP(A3501,EXCL,1,FALSE)),"Excluida","no incluido")))</f>
        <v>no incluido</v>
      </c>
    </row>
    <row r="3502" ht="15.75" customHeight="1">
      <c r="L3502" s="12" t="str">
        <f>IF(ISNUMBER(VLOOKUP(A3502,PRE,1,FALSE)),"PreAlerta",IF(ISNUMBER(VLOOKUP(A3502,POST,1,FALSE)),"PostAlerta",IF(ISNUMBER(VLOOKUP(A3502,EXCL,1,FALSE)),"Excluida","no incluido")))</f>
        <v>no incluido</v>
      </c>
    </row>
    <row r="3503" ht="15.75" customHeight="1">
      <c r="L3503" s="12" t="str">
        <f>IF(ISNUMBER(VLOOKUP(A3503,PRE,1,FALSE)),"PreAlerta",IF(ISNUMBER(VLOOKUP(A3503,POST,1,FALSE)),"PostAlerta",IF(ISNUMBER(VLOOKUP(A3503,EXCL,1,FALSE)),"Excluida","no incluido")))</f>
        <v>no incluido</v>
      </c>
    </row>
    <row r="3504" ht="15.75" customHeight="1">
      <c r="L3504" s="12" t="str">
        <f>IF(ISNUMBER(VLOOKUP(A3504,PRE,1,FALSE)),"PreAlerta",IF(ISNUMBER(VLOOKUP(A3504,POST,1,FALSE)),"PostAlerta",IF(ISNUMBER(VLOOKUP(A3504,EXCL,1,FALSE)),"Excluida","no incluido")))</f>
        <v>no incluido</v>
      </c>
    </row>
    <row r="3505" ht="15.75" customHeight="1">
      <c r="L3505" s="12" t="str">
        <f>IF(ISNUMBER(VLOOKUP(A3505,PRE,1,FALSE)),"PreAlerta",IF(ISNUMBER(VLOOKUP(A3505,POST,1,FALSE)),"PostAlerta",IF(ISNUMBER(VLOOKUP(A3505,EXCL,1,FALSE)),"Excluida","no incluido")))</f>
        <v>no incluido</v>
      </c>
    </row>
    <row r="3506" ht="15.75" customHeight="1">
      <c r="L3506" s="12" t="str">
        <f>IF(ISNUMBER(VLOOKUP(A3506,PRE,1,FALSE)),"PreAlerta",IF(ISNUMBER(VLOOKUP(A3506,POST,1,FALSE)),"PostAlerta",IF(ISNUMBER(VLOOKUP(A3506,EXCL,1,FALSE)),"Excluida","no incluido")))</f>
        <v>no incluido</v>
      </c>
    </row>
    <row r="3507" ht="15.75" customHeight="1">
      <c r="L3507" s="12" t="str">
        <f>IF(ISNUMBER(VLOOKUP(A3507,PRE,1,FALSE)),"PreAlerta",IF(ISNUMBER(VLOOKUP(A3507,POST,1,FALSE)),"PostAlerta",IF(ISNUMBER(VLOOKUP(A3507,EXCL,1,FALSE)),"Excluida","no incluido")))</f>
        <v>no incluido</v>
      </c>
    </row>
    <row r="3508" ht="15.75" customHeight="1">
      <c r="L3508" s="12" t="str">
        <f>IF(ISNUMBER(VLOOKUP(A3508,PRE,1,FALSE)),"PreAlerta",IF(ISNUMBER(VLOOKUP(A3508,POST,1,FALSE)),"PostAlerta",IF(ISNUMBER(VLOOKUP(A3508,EXCL,1,FALSE)),"Excluida","no incluido")))</f>
        <v>no incluido</v>
      </c>
    </row>
    <row r="3509" ht="15.75" customHeight="1">
      <c r="L3509" s="12" t="str">
        <f>IF(ISNUMBER(VLOOKUP(A3509,PRE,1,FALSE)),"PreAlerta",IF(ISNUMBER(VLOOKUP(A3509,POST,1,FALSE)),"PostAlerta",IF(ISNUMBER(VLOOKUP(A3509,EXCL,1,FALSE)),"Excluida","no incluido")))</f>
        <v>no incluido</v>
      </c>
    </row>
    <row r="3510" ht="15.75" customHeight="1">
      <c r="L3510" s="12" t="str">
        <f>IF(ISNUMBER(VLOOKUP(A3510,PRE,1,FALSE)),"PreAlerta",IF(ISNUMBER(VLOOKUP(A3510,POST,1,FALSE)),"PostAlerta",IF(ISNUMBER(VLOOKUP(A3510,EXCL,1,FALSE)),"Excluida","no incluido")))</f>
        <v>no incluido</v>
      </c>
    </row>
    <row r="3511" ht="15.75" customHeight="1">
      <c r="L3511" s="12" t="str">
        <f>IF(ISNUMBER(VLOOKUP(A3511,PRE,1,FALSE)),"PreAlerta",IF(ISNUMBER(VLOOKUP(A3511,POST,1,FALSE)),"PostAlerta",IF(ISNUMBER(VLOOKUP(A3511,EXCL,1,FALSE)),"Excluida","no incluido")))</f>
        <v>no incluido</v>
      </c>
    </row>
    <row r="3512" ht="15.75" customHeight="1">
      <c r="L3512" s="12" t="str">
        <f>IF(ISNUMBER(VLOOKUP(A3512,PRE,1,FALSE)),"PreAlerta",IF(ISNUMBER(VLOOKUP(A3512,POST,1,FALSE)),"PostAlerta",IF(ISNUMBER(VLOOKUP(A3512,EXCL,1,FALSE)),"Excluida","no incluido")))</f>
        <v>no incluido</v>
      </c>
    </row>
    <row r="3513" ht="15.75" customHeight="1">
      <c r="L3513" s="12" t="str">
        <f>IF(ISNUMBER(VLOOKUP(A3513,PRE,1,FALSE)),"PreAlerta",IF(ISNUMBER(VLOOKUP(A3513,POST,1,FALSE)),"PostAlerta",IF(ISNUMBER(VLOOKUP(A3513,EXCL,1,FALSE)),"Excluida","no incluido")))</f>
        <v>no incluido</v>
      </c>
    </row>
    <row r="3514" ht="15.75" customHeight="1">
      <c r="L3514" s="12" t="str">
        <f>IF(ISNUMBER(VLOOKUP(A3514,PRE,1,FALSE)),"PreAlerta",IF(ISNUMBER(VLOOKUP(A3514,POST,1,FALSE)),"PostAlerta",IF(ISNUMBER(VLOOKUP(A3514,EXCL,1,FALSE)),"Excluida","no incluido")))</f>
        <v>no incluido</v>
      </c>
    </row>
    <row r="3515" ht="15.75" customHeight="1">
      <c r="L3515" s="12" t="str">
        <f>IF(ISNUMBER(VLOOKUP(A3515,PRE,1,FALSE)),"PreAlerta",IF(ISNUMBER(VLOOKUP(A3515,POST,1,FALSE)),"PostAlerta",IF(ISNUMBER(VLOOKUP(A3515,EXCL,1,FALSE)),"Excluida","no incluido")))</f>
        <v>no incluido</v>
      </c>
    </row>
    <row r="3516" ht="15.75" customHeight="1">
      <c r="L3516" s="12" t="str">
        <f>IF(ISNUMBER(VLOOKUP(A3516,PRE,1,FALSE)),"PreAlerta",IF(ISNUMBER(VLOOKUP(A3516,POST,1,FALSE)),"PostAlerta",IF(ISNUMBER(VLOOKUP(A3516,EXCL,1,FALSE)),"Excluida","no incluido")))</f>
        <v>no incluido</v>
      </c>
    </row>
    <row r="3517" ht="15.75" customHeight="1">
      <c r="L3517" s="12" t="str">
        <f>IF(ISNUMBER(VLOOKUP(A3517,PRE,1,FALSE)),"PreAlerta",IF(ISNUMBER(VLOOKUP(A3517,POST,1,FALSE)),"PostAlerta",IF(ISNUMBER(VLOOKUP(A3517,EXCL,1,FALSE)),"Excluida","no incluido")))</f>
        <v>no incluido</v>
      </c>
    </row>
    <row r="3518" ht="15.75" customHeight="1">
      <c r="L3518" s="12" t="str">
        <f>IF(ISNUMBER(VLOOKUP(A3518,PRE,1,FALSE)),"PreAlerta",IF(ISNUMBER(VLOOKUP(A3518,POST,1,FALSE)),"PostAlerta",IF(ISNUMBER(VLOOKUP(A3518,EXCL,1,FALSE)),"Excluida","no incluido")))</f>
        <v>no incluido</v>
      </c>
    </row>
    <row r="3519" ht="15.75" customHeight="1">
      <c r="L3519" s="12" t="str">
        <f>IF(ISNUMBER(VLOOKUP(A3519,PRE,1,FALSE)),"PreAlerta",IF(ISNUMBER(VLOOKUP(A3519,POST,1,FALSE)),"PostAlerta",IF(ISNUMBER(VLOOKUP(A3519,EXCL,1,FALSE)),"Excluida","no incluido")))</f>
        <v>no incluido</v>
      </c>
    </row>
    <row r="3520" ht="15.75" customHeight="1">
      <c r="L3520" s="12" t="str">
        <f>IF(ISNUMBER(VLOOKUP(A3520,PRE,1,FALSE)),"PreAlerta",IF(ISNUMBER(VLOOKUP(A3520,POST,1,FALSE)),"PostAlerta",IF(ISNUMBER(VLOOKUP(A3520,EXCL,1,FALSE)),"Excluida","no incluido")))</f>
        <v>no incluido</v>
      </c>
    </row>
    <row r="3521" ht="15.75" customHeight="1">
      <c r="L3521" s="12" t="str">
        <f>IF(ISNUMBER(VLOOKUP(A3521,PRE,1,FALSE)),"PreAlerta",IF(ISNUMBER(VLOOKUP(A3521,POST,1,FALSE)),"PostAlerta",IF(ISNUMBER(VLOOKUP(A3521,EXCL,1,FALSE)),"Excluida","no incluido")))</f>
        <v>no incluido</v>
      </c>
    </row>
    <row r="3522" ht="15.75" customHeight="1">
      <c r="L3522" s="12" t="str">
        <f>IF(ISNUMBER(VLOOKUP(A3522,PRE,1,FALSE)),"PreAlerta",IF(ISNUMBER(VLOOKUP(A3522,POST,1,FALSE)),"PostAlerta",IF(ISNUMBER(VLOOKUP(A3522,EXCL,1,FALSE)),"Excluida","no incluido")))</f>
        <v>no incluido</v>
      </c>
    </row>
    <row r="3523" ht="15.75" customHeight="1">
      <c r="L3523" s="12" t="str">
        <f>IF(ISNUMBER(VLOOKUP(A3523,PRE,1,FALSE)),"PreAlerta",IF(ISNUMBER(VLOOKUP(A3523,POST,1,FALSE)),"PostAlerta",IF(ISNUMBER(VLOOKUP(A3523,EXCL,1,FALSE)),"Excluida","no incluido")))</f>
        <v>no incluido</v>
      </c>
    </row>
    <row r="3524" ht="15.75" customHeight="1">
      <c r="L3524" s="12" t="str">
        <f>IF(ISNUMBER(VLOOKUP(A3524,PRE,1,FALSE)),"PreAlerta",IF(ISNUMBER(VLOOKUP(A3524,POST,1,FALSE)),"PostAlerta",IF(ISNUMBER(VLOOKUP(A3524,EXCL,1,FALSE)),"Excluida","no incluido")))</f>
        <v>no incluido</v>
      </c>
    </row>
    <row r="3525" ht="15.75" customHeight="1">
      <c r="L3525" s="12" t="str">
        <f>IF(ISNUMBER(VLOOKUP(A3525,PRE,1,FALSE)),"PreAlerta",IF(ISNUMBER(VLOOKUP(A3525,POST,1,FALSE)),"PostAlerta",IF(ISNUMBER(VLOOKUP(A3525,EXCL,1,FALSE)),"Excluida","no incluido")))</f>
        <v>no incluido</v>
      </c>
    </row>
    <row r="3526" ht="15.75" customHeight="1">
      <c r="L3526" s="12" t="str">
        <f>IF(ISNUMBER(VLOOKUP(A3526,PRE,1,FALSE)),"PreAlerta",IF(ISNUMBER(VLOOKUP(A3526,POST,1,FALSE)),"PostAlerta",IF(ISNUMBER(VLOOKUP(A3526,EXCL,1,FALSE)),"Excluida","no incluido")))</f>
        <v>no incluido</v>
      </c>
    </row>
    <row r="3527" ht="15.75" customHeight="1">
      <c r="L3527" s="12" t="str">
        <f>IF(ISNUMBER(VLOOKUP(A3527,PRE,1,FALSE)),"PreAlerta",IF(ISNUMBER(VLOOKUP(A3527,POST,1,FALSE)),"PostAlerta",IF(ISNUMBER(VLOOKUP(A3527,EXCL,1,FALSE)),"Excluida","no incluido")))</f>
        <v>no incluido</v>
      </c>
    </row>
    <row r="3528" ht="15.75" customHeight="1">
      <c r="L3528" s="12" t="str">
        <f>IF(ISNUMBER(VLOOKUP(A3528,PRE,1,FALSE)),"PreAlerta",IF(ISNUMBER(VLOOKUP(A3528,POST,1,FALSE)),"PostAlerta",IF(ISNUMBER(VLOOKUP(A3528,EXCL,1,FALSE)),"Excluida","no incluido")))</f>
        <v>no incluido</v>
      </c>
    </row>
    <row r="3529" ht="15.75" customHeight="1">
      <c r="L3529" s="12" t="str">
        <f>IF(ISNUMBER(VLOOKUP(A3529,PRE,1,FALSE)),"PreAlerta",IF(ISNUMBER(VLOOKUP(A3529,POST,1,FALSE)),"PostAlerta",IF(ISNUMBER(VLOOKUP(A3529,EXCL,1,FALSE)),"Excluida","no incluido")))</f>
        <v>no incluido</v>
      </c>
    </row>
    <row r="3530" ht="15.75" customHeight="1">
      <c r="L3530" s="12" t="str">
        <f>IF(ISNUMBER(VLOOKUP(A3530,PRE,1,FALSE)),"PreAlerta",IF(ISNUMBER(VLOOKUP(A3530,POST,1,FALSE)),"PostAlerta",IF(ISNUMBER(VLOOKUP(A3530,EXCL,1,FALSE)),"Excluida","no incluido")))</f>
        <v>no incluido</v>
      </c>
    </row>
    <row r="3531" ht="15.75" customHeight="1">
      <c r="L3531" s="12" t="str">
        <f>IF(ISNUMBER(VLOOKUP(A3531,PRE,1,FALSE)),"PreAlerta",IF(ISNUMBER(VLOOKUP(A3531,POST,1,FALSE)),"PostAlerta",IF(ISNUMBER(VLOOKUP(A3531,EXCL,1,FALSE)),"Excluida","no incluido")))</f>
        <v>no incluido</v>
      </c>
    </row>
    <row r="3532" ht="15.75" customHeight="1">
      <c r="L3532" s="12" t="str">
        <f>IF(ISNUMBER(VLOOKUP(A3532,PRE,1,FALSE)),"PreAlerta",IF(ISNUMBER(VLOOKUP(A3532,POST,1,FALSE)),"PostAlerta",IF(ISNUMBER(VLOOKUP(A3532,EXCL,1,FALSE)),"Excluida","no incluido")))</f>
        <v>no incluido</v>
      </c>
    </row>
    <row r="3533" ht="15.75" customHeight="1">
      <c r="L3533" s="12" t="str">
        <f>IF(ISNUMBER(VLOOKUP(A3533,PRE,1,FALSE)),"PreAlerta",IF(ISNUMBER(VLOOKUP(A3533,POST,1,FALSE)),"PostAlerta",IF(ISNUMBER(VLOOKUP(A3533,EXCL,1,FALSE)),"Excluida","no incluido")))</f>
        <v>no incluido</v>
      </c>
    </row>
    <row r="3534" ht="15.75" customHeight="1">
      <c r="L3534" s="12" t="str">
        <f>IF(ISNUMBER(VLOOKUP(A3534,PRE,1,FALSE)),"PreAlerta",IF(ISNUMBER(VLOOKUP(A3534,POST,1,FALSE)),"PostAlerta",IF(ISNUMBER(VLOOKUP(A3534,EXCL,1,FALSE)),"Excluida","no incluido")))</f>
        <v>no incluido</v>
      </c>
    </row>
    <row r="3535" ht="15.75" customHeight="1">
      <c r="L3535" s="12" t="str">
        <f>IF(ISNUMBER(VLOOKUP(A3535,PRE,1,FALSE)),"PreAlerta",IF(ISNUMBER(VLOOKUP(A3535,POST,1,FALSE)),"PostAlerta",IF(ISNUMBER(VLOOKUP(A3535,EXCL,1,FALSE)),"Excluida","no incluido")))</f>
        <v>no incluido</v>
      </c>
    </row>
    <row r="3536" ht="15.75" customHeight="1">
      <c r="L3536" s="12" t="str">
        <f>IF(ISNUMBER(VLOOKUP(A3536,PRE,1,FALSE)),"PreAlerta",IF(ISNUMBER(VLOOKUP(A3536,POST,1,FALSE)),"PostAlerta",IF(ISNUMBER(VLOOKUP(A3536,EXCL,1,FALSE)),"Excluida","no incluido")))</f>
        <v>no incluido</v>
      </c>
    </row>
    <row r="3537" ht="15.75" customHeight="1">
      <c r="L3537" s="12" t="str">
        <f>IF(ISNUMBER(VLOOKUP(A3537,PRE,1,FALSE)),"PreAlerta",IF(ISNUMBER(VLOOKUP(A3537,POST,1,FALSE)),"PostAlerta",IF(ISNUMBER(VLOOKUP(A3537,EXCL,1,FALSE)),"Excluida","no incluido")))</f>
        <v>no incluido</v>
      </c>
    </row>
    <row r="3538" ht="15.75" customHeight="1">
      <c r="L3538" s="12" t="str">
        <f>IF(ISNUMBER(VLOOKUP(A3538,PRE,1,FALSE)),"PreAlerta",IF(ISNUMBER(VLOOKUP(A3538,POST,1,FALSE)),"PostAlerta",IF(ISNUMBER(VLOOKUP(A3538,EXCL,1,FALSE)),"Excluida","no incluido")))</f>
        <v>no incluido</v>
      </c>
    </row>
    <row r="3539" ht="15.75" customHeight="1">
      <c r="L3539" s="12" t="str">
        <f>IF(ISNUMBER(VLOOKUP(A3539,PRE,1,FALSE)),"PreAlerta",IF(ISNUMBER(VLOOKUP(A3539,POST,1,FALSE)),"PostAlerta",IF(ISNUMBER(VLOOKUP(A3539,EXCL,1,FALSE)),"Excluida","no incluido")))</f>
        <v>no incluido</v>
      </c>
    </row>
    <row r="3540" ht="15.75" customHeight="1">
      <c r="L3540" s="12" t="str">
        <f>IF(ISNUMBER(VLOOKUP(A3540,PRE,1,FALSE)),"PreAlerta",IF(ISNUMBER(VLOOKUP(A3540,POST,1,FALSE)),"PostAlerta",IF(ISNUMBER(VLOOKUP(A3540,EXCL,1,FALSE)),"Excluida","no incluido")))</f>
        <v>no incluido</v>
      </c>
    </row>
    <row r="3541" ht="15.75" customHeight="1">
      <c r="L3541" s="12" t="str">
        <f>IF(ISNUMBER(VLOOKUP(A3541,PRE,1,FALSE)),"PreAlerta",IF(ISNUMBER(VLOOKUP(A3541,POST,1,FALSE)),"PostAlerta",IF(ISNUMBER(VLOOKUP(A3541,EXCL,1,FALSE)),"Excluida","no incluido")))</f>
        <v>no incluido</v>
      </c>
    </row>
    <row r="3542" ht="15.75" customHeight="1">
      <c r="L3542" s="12" t="str">
        <f>IF(ISNUMBER(VLOOKUP(A3542,PRE,1,FALSE)),"PreAlerta",IF(ISNUMBER(VLOOKUP(A3542,POST,1,FALSE)),"PostAlerta",IF(ISNUMBER(VLOOKUP(A3542,EXCL,1,FALSE)),"Excluida","no incluido")))</f>
        <v>no incluido</v>
      </c>
    </row>
    <row r="3543" ht="15.75" customHeight="1">
      <c r="L3543" s="12" t="str">
        <f>IF(ISNUMBER(VLOOKUP(A3543,PRE,1,FALSE)),"PreAlerta",IF(ISNUMBER(VLOOKUP(A3543,POST,1,FALSE)),"PostAlerta",IF(ISNUMBER(VLOOKUP(A3543,EXCL,1,FALSE)),"Excluida","no incluido")))</f>
        <v>no incluido</v>
      </c>
    </row>
    <row r="3544" ht="15.75" customHeight="1">
      <c r="L3544" s="12" t="str">
        <f>IF(ISNUMBER(VLOOKUP(A3544,PRE,1,FALSE)),"PreAlerta",IF(ISNUMBER(VLOOKUP(A3544,POST,1,FALSE)),"PostAlerta",IF(ISNUMBER(VLOOKUP(A3544,EXCL,1,FALSE)),"Excluida","no incluido")))</f>
        <v>no incluido</v>
      </c>
    </row>
    <row r="3545" ht="15.75" customHeight="1">
      <c r="L3545" s="12" t="str">
        <f>IF(ISNUMBER(VLOOKUP(A3545,PRE,1,FALSE)),"PreAlerta",IF(ISNUMBER(VLOOKUP(A3545,POST,1,FALSE)),"PostAlerta",IF(ISNUMBER(VLOOKUP(A3545,EXCL,1,FALSE)),"Excluida","no incluido")))</f>
        <v>no incluido</v>
      </c>
    </row>
    <row r="3546" ht="15.75" customHeight="1">
      <c r="L3546" s="12" t="str">
        <f>IF(ISNUMBER(VLOOKUP(A3546,PRE,1,FALSE)),"PreAlerta",IF(ISNUMBER(VLOOKUP(A3546,POST,1,FALSE)),"PostAlerta",IF(ISNUMBER(VLOOKUP(A3546,EXCL,1,FALSE)),"Excluida","no incluido")))</f>
        <v>no incluido</v>
      </c>
    </row>
    <row r="3547" ht="15.75" customHeight="1">
      <c r="L3547" s="12" t="str">
        <f>IF(ISNUMBER(VLOOKUP(A3547,PRE,1,FALSE)),"PreAlerta",IF(ISNUMBER(VLOOKUP(A3547,POST,1,FALSE)),"PostAlerta",IF(ISNUMBER(VLOOKUP(A3547,EXCL,1,FALSE)),"Excluida","no incluido")))</f>
        <v>no incluido</v>
      </c>
    </row>
    <row r="3548" ht="15.75" customHeight="1">
      <c r="L3548" s="12" t="str">
        <f>IF(ISNUMBER(VLOOKUP(A3548,PRE,1,FALSE)),"PreAlerta",IF(ISNUMBER(VLOOKUP(A3548,POST,1,FALSE)),"PostAlerta",IF(ISNUMBER(VLOOKUP(A3548,EXCL,1,FALSE)),"Excluida","no incluido")))</f>
        <v>no incluido</v>
      </c>
    </row>
    <row r="3549" ht="15.75" customHeight="1">
      <c r="L3549" s="12" t="str">
        <f>IF(ISNUMBER(VLOOKUP(A3549,PRE,1,FALSE)),"PreAlerta",IF(ISNUMBER(VLOOKUP(A3549,POST,1,FALSE)),"PostAlerta",IF(ISNUMBER(VLOOKUP(A3549,EXCL,1,FALSE)),"Excluida","no incluido")))</f>
        <v>no incluido</v>
      </c>
    </row>
    <row r="3550" ht="15.75" customHeight="1">
      <c r="L3550" s="12" t="str">
        <f>IF(ISNUMBER(VLOOKUP(A3550,PRE,1,FALSE)),"PreAlerta",IF(ISNUMBER(VLOOKUP(A3550,POST,1,FALSE)),"PostAlerta",IF(ISNUMBER(VLOOKUP(A3550,EXCL,1,FALSE)),"Excluida","no incluido")))</f>
        <v>no incluido</v>
      </c>
    </row>
    <row r="3551" ht="15.75" customHeight="1">
      <c r="L3551" s="12" t="str">
        <f>IF(ISNUMBER(VLOOKUP(A3551,PRE,1,FALSE)),"PreAlerta",IF(ISNUMBER(VLOOKUP(A3551,POST,1,FALSE)),"PostAlerta",IF(ISNUMBER(VLOOKUP(A3551,EXCL,1,FALSE)),"Excluida","no incluido")))</f>
        <v>no incluido</v>
      </c>
    </row>
    <row r="3552" ht="15.75" customHeight="1">
      <c r="L3552" s="12" t="str">
        <f>IF(ISNUMBER(VLOOKUP(A3552,PRE,1,FALSE)),"PreAlerta",IF(ISNUMBER(VLOOKUP(A3552,POST,1,FALSE)),"PostAlerta",IF(ISNUMBER(VLOOKUP(A3552,EXCL,1,FALSE)),"Excluida","no incluido")))</f>
        <v>no incluido</v>
      </c>
    </row>
    <row r="3553" ht="15.75" customHeight="1">
      <c r="L3553" s="12" t="str">
        <f>IF(ISNUMBER(VLOOKUP(A3553,PRE,1,FALSE)),"PreAlerta",IF(ISNUMBER(VLOOKUP(A3553,POST,1,FALSE)),"PostAlerta",IF(ISNUMBER(VLOOKUP(A3553,EXCL,1,FALSE)),"Excluida","no incluido")))</f>
        <v>no incluido</v>
      </c>
    </row>
    <row r="3554" ht="15.75" customHeight="1">
      <c r="L3554" s="12" t="str">
        <f>IF(ISNUMBER(VLOOKUP(A3554,PRE,1,FALSE)),"PreAlerta",IF(ISNUMBER(VLOOKUP(A3554,POST,1,FALSE)),"PostAlerta",IF(ISNUMBER(VLOOKUP(A3554,EXCL,1,FALSE)),"Excluida","no incluido")))</f>
        <v>no incluido</v>
      </c>
    </row>
    <row r="3555" ht="15.75" customHeight="1">
      <c r="L3555" s="12" t="str">
        <f>IF(ISNUMBER(VLOOKUP(A3555,PRE,1,FALSE)),"PreAlerta",IF(ISNUMBER(VLOOKUP(A3555,POST,1,FALSE)),"PostAlerta",IF(ISNUMBER(VLOOKUP(A3555,EXCL,1,FALSE)),"Excluida","no incluido")))</f>
        <v>no incluido</v>
      </c>
    </row>
    <row r="3556" ht="15.75" customHeight="1">
      <c r="L3556" s="12" t="str">
        <f>IF(ISNUMBER(VLOOKUP(A3556,PRE,1,FALSE)),"PreAlerta",IF(ISNUMBER(VLOOKUP(A3556,POST,1,FALSE)),"PostAlerta",IF(ISNUMBER(VLOOKUP(A3556,EXCL,1,FALSE)),"Excluida","no incluido")))</f>
        <v>no incluido</v>
      </c>
    </row>
    <row r="3557" ht="15.75" customHeight="1">
      <c r="L3557" s="12" t="str">
        <f>IF(ISNUMBER(VLOOKUP(A3557,PRE,1,FALSE)),"PreAlerta",IF(ISNUMBER(VLOOKUP(A3557,POST,1,FALSE)),"PostAlerta",IF(ISNUMBER(VLOOKUP(A3557,EXCL,1,FALSE)),"Excluida","no incluido")))</f>
        <v>no incluido</v>
      </c>
    </row>
    <row r="3558" ht="15.75" customHeight="1">
      <c r="L3558" s="12" t="str">
        <f>IF(ISNUMBER(VLOOKUP(A3558,PRE,1,FALSE)),"PreAlerta",IF(ISNUMBER(VLOOKUP(A3558,POST,1,FALSE)),"PostAlerta",IF(ISNUMBER(VLOOKUP(A3558,EXCL,1,FALSE)),"Excluida","no incluido")))</f>
        <v>no incluido</v>
      </c>
    </row>
    <row r="3559" ht="15.75" customHeight="1">
      <c r="L3559" s="12" t="str">
        <f>IF(ISNUMBER(VLOOKUP(A3559,PRE,1,FALSE)),"PreAlerta",IF(ISNUMBER(VLOOKUP(A3559,POST,1,FALSE)),"PostAlerta",IF(ISNUMBER(VLOOKUP(A3559,EXCL,1,FALSE)),"Excluida","no incluido")))</f>
        <v>no incluido</v>
      </c>
    </row>
    <row r="3560" ht="15.75" customHeight="1">
      <c r="L3560" s="12" t="str">
        <f>IF(ISNUMBER(VLOOKUP(A3560,PRE,1,FALSE)),"PreAlerta",IF(ISNUMBER(VLOOKUP(A3560,POST,1,FALSE)),"PostAlerta",IF(ISNUMBER(VLOOKUP(A3560,EXCL,1,FALSE)),"Excluida","no incluido")))</f>
        <v>no incluido</v>
      </c>
    </row>
    <row r="3561" ht="15.75" customHeight="1">
      <c r="L3561" s="12" t="str">
        <f>IF(ISNUMBER(VLOOKUP(A3561,PRE,1,FALSE)),"PreAlerta",IF(ISNUMBER(VLOOKUP(A3561,POST,1,FALSE)),"PostAlerta",IF(ISNUMBER(VLOOKUP(A3561,EXCL,1,FALSE)),"Excluida","no incluido")))</f>
        <v>no incluido</v>
      </c>
    </row>
    <row r="3562" ht="15.75" customHeight="1">
      <c r="L3562" s="12" t="str">
        <f>IF(ISNUMBER(VLOOKUP(A3562,PRE,1,FALSE)),"PreAlerta",IF(ISNUMBER(VLOOKUP(A3562,POST,1,FALSE)),"PostAlerta",IF(ISNUMBER(VLOOKUP(A3562,EXCL,1,FALSE)),"Excluida","no incluido")))</f>
        <v>no incluido</v>
      </c>
    </row>
    <row r="3563" ht="15.75" customHeight="1">
      <c r="L3563" s="12" t="str">
        <f>IF(ISNUMBER(VLOOKUP(A3563,PRE,1,FALSE)),"PreAlerta",IF(ISNUMBER(VLOOKUP(A3563,POST,1,FALSE)),"PostAlerta",IF(ISNUMBER(VLOOKUP(A3563,EXCL,1,FALSE)),"Excluida","no incluido")))</f>
        <v>no incluido</v>
      </c>
    </row>
    <row r="3564" ht="15.75" customHeight="1">
      <c r="L3564" s="12" t="str">
        <f>IF(ISNUMBER(VLOOKUP(A3564,PRE,1,FALSE)),"PreAlerta",IF(ISNUMBER(VLOOKUP(A3564,POST,1,FALSE)),"PostAlerta",IF(ISNUMBER(VLOOKUP(A3564,EXCL,1,FALSE)),"Excluida","no incluido")))</f>
        <v>no incluido</v>
      </c>
    </row>
    <row r="3565" ht="15.75" customHeight="1">
      <c r="L3565" s="12" t="str">
        <f>IF(ISNUMBER(VLOOKUP(A3565,PRE,1,FALSE)),"PreAlerta",IF(ISNUMBER(VLOOKUP(A3565,POST,1,FALSE)),"PostAlerta",IF(ISNUMBER(VLOOKUP(A3565,EXCL,1,FALSE)),"Excluida","no incluido")))</f>
        <v>no incluido</v>
      </c>
    </row>
    <row r="3566" ht="15.75" customHeight="1">
      <c r="L3566" s="12" t="str">
        <f>IF(ISNUMBER(VLOOKUP(A3566,PRE,1,FALSE)),"PreAlerta",IF(ISNUMBER(VLOOKUP(A3566,POST,1,FALSE)),"PostAlerta",IF(ISNUMBER(VLOOKUP(A3566,EXCL,1,FALSE)),"Excluida","no incluido")))</f>
        <v>no incluido</v>
      </c>
    </row>
    <row r="3567" ht="15.75" customHeight="1">
      <c r="L3567" s="12" t="str">
        <f>IF(ISNUMBER(VLOOKUP(A3567,PRE,1,FALSE)),"PreAlerta",IF(ISNUMBER(VLOOKUP(A3567,POST,1,FALSE)),"PostAlerta",IF(ISNUMBER(VLOOKUP(A3567,EXCL,1,FALSE)),"Excluida","no incluido")))</f>
        <v>no incluido</v>
      </c>
    </row>
    <row r="3568" ht="15.75" customHeight="1">
      <c r="L3568" s="12" t="str">
        <f>IF(ISNUMBER(VLOOKUP(A3568,PRE,1,FALSE)),"PreAlerta",IF(ISNUMBER(VLOOKUP(A3568,POST,1,FALSE)),"PostAlerta",IF(ISNUMBER(VLOOKUP(A3568,EXCL,1,FALSE)),"Excluida","no incluido")))</f>
        <v>no incluido</v>
      </c>
    </row>
    <row r="3569" ht="15.75" customHeight="1">
      <c r="L3569" s="12" t="str">
        <f>IF(ISNUMBER(VLOOKUP(A3569,PRE,1,FALSE)),"PreAlerta",IF(ISNUMBER(VLOOKUP(A3569,POST,1,FALSE)),"PostAlerta",IF(ISNUMBER(VLOOKUP(A3569,EXCL,1,FALSE)),"Excluida","no incluido")))</f>
        <v>no incluido</v>
      </c>
    </row>
    <row r="3570" ht="15.75" customHeight="1">
      <c r="L3570" s="12" t="str">
        <f>IF(ISNUMBER(VLOOKUP(A3570,PRE,1,FALSE)),"PreAlerta",IF(ISNUMBER(VLOOKUP(A3570,POST,1,FALSE)),"PostAlerta",IF(ISNUMBER(VLOOKUP(A3570,EXCL,1,FALSE)),"Excluida","no incluido")))</f>
        <v>no incluido</v>
      </c>
    </row>
    <row r="3571" ht="15.75" customHeight="1">
      <c r="L3571" s="12" t="str">
        <f>IF(ISNUMBER(VLOOKUP(A3571,PRE,1,FALSE)),"PreAlerta",IF(ISNUMBER(VLOOKUP(A3571,POST,1,FALSE)),"PostAlerta",IF(ISNUMBER(VLOOKUP(A3571,EXCL,1,FALSE)),"Excluida","no incluido")))</f>
        <v>no incluido</v>
      </c>
    </row>
    <row r="3572" ht="15.75" customHeight="1">
      <c r="L3572" s="12" t="str">
        <f>IF(ISNUMBER(VLOOKUP(A3572,PRE,1,FALSE)),"PreAlerta",IF(ISNUMBER(VLOOKUP(A3572,POST,1,FALSE)),"PostAlerta",IF(ISNUMBER(VLOOKUP(A3572,EXCL,1,FALSE)),"Excluida","no incluido")))</f>
        <v>no incluido</v>
      </c>
    </row>
    <row r="3573" ht="15.75" customHeight="1">
      <c r="L3573" s="12" t="str">
        <f>IF(ISNUMBER(VLOOKUP(A3573,PRE,1,FALSE)),"PreAlerta",IF(ISNUMBER(VLOOKUP(A3573,POST,1,FALSE)),"PostAlerta",IF(ISNUMBER(VLOOKUP(A3573,EXCL,1,FALSE)),"Excluida","no incluido")))</f>
        <v>no incluido</v>
      </c>
    </row>
    <row r="3574" ht="15.75" customHeight="1">
      <c r="L3574" s="12" t="str">
        <f>IF(ISNUMBER(VLOOKUP(A3574,PRE,1,FALSE)),"PreAlerta",IF(ISNUMBER(VLOOKUP(A3574,POST,1,FALSE)),"PostAlerta",IF(ISNUMBER(VLOOKUP(A3574,EXCL,1,FALSE)),"Excluida","no incluido")))</f>
        <v>no incluido</v>
      </c>
    </row>
    <row r="3575" ht="15.75" customHeight="1">
      <c r="L3575" s="12" t="str">
        <f>IF(ISNUMBER(VLOOKUP(A3575,PRE,1,FALSE)),"PreAlerta",IF(ISNUMBER(VLOOKUP(A3575,POST,1,FALSE)),"PostAlerta",IF(ISNUMBER(VLOOKUP(A3575,EXCL,1,FALSE)),"Excluida","no incluido")))</f>
        <v>no incluido</v>
      </c>
    </row>
    <row r="3576" ht="15.75" customHeight="1">
      <c r="L3576" s="12" t="str">
        <f>IF(ISNUMBER(VLOOKUP(A3576,PRE,1,FALSE)),"PreAlerta",IF(ISNUMBER(VLOOKUP(A3576,POST,1,FALSE)),"PostAlerta",IF(ISNUMBER(VLOOKUP(A3576,EXCL,1,FALSE)),"Excluida","no incluido")))</f>
        <v>no incluido</v>
      </c>
    </row>
    <row r="3577" ht="15.75" customHeight="1">
      <c r="L3577" s="12" t="str">
        <f>IF(ISNUMBER(VLOOKUP(A3577,PRE,1,FALSE)),"PreAlerta",IF(ISNUMBER(VLOOKUP(A3577,POST,1,FALSE)),"PostAlerta",IF(ISNUMBER(VLOOKUP(A3577,EXCL,1,FALSE)),"Excluida","no incluido")))</f>
        <v>no incluido</v>
      </c>
    </row>
    <row r="3578" ht="15.75" customHeight="1">
      <c r="L3578" s="12" t="str">
        <f>IF(ISNUMBER(VLOOKUP(A3578,PRE,1,FALSE)),"PreAlerta",IF(ISNUMBER(VLOOKUP(A3578,POST,1,FALSE)),"PostAlerta",IF(ISNUMBER(VLOOKUP(A3578,EXCL,1,FALSE)),"Excluida","no incluido")))</f>
        <v>no incluido</v>
      </c>
    </row>
    <row r="3579" ht="15.75" customHeight="1">
      <c r="L3579" s="12" t="str">
        <f>IF(ISNUMBER(VLOOKUP(A3579,PRE,1,FALSE)),"PreAlerta",IF(ISNUMBER(VLOOKUP(A3579,POST,1,FALSE)),"PostAlerta",IF(ISNUMBER(VLOOKUP(A3579,EXCL,1,FALSE)),"Excluida","no incluido")))</f>
        <v>no incluido</v>
      </c>
    </row>
    <row r="3580" ht="15.75" customHeight="1">
      <c r="L3580" s="12" t="str">
        <f>IF(ISNUMBER(VLOOKUP(A3580,PRE,1,FALSE)),"PreAlerta",IF(ISNUMBER(VLOOKUP(A3580,POST,1,FALSE)),"PostAlerta",IF(ISNUMBER(VLOOKUP(A3580,EXCL,1,FALSE)),"Excluida","no incluido")))</f>
        <v>no incluido</v>
      </c>
    </row>
    <row r="3581" ht="15.75" customHeight="1">
      <c r="L3581" s="12" t="str">
        <f>IF(ISNUMBER(VLOOKUP(A3581,PRE,1,FALSE)),"PreAlerta",IF(ISNUMBER(VLOOKUP(A3581,POST,1,FALSE)),"PostAlerta",IF(ISNUMBER(VLOOKUP(A3581,EXCL,1,FALSE)),"Excluida","no incluido")))</f>
        <v>no incluido</v>
      </c>
    </row>
    <row r="3582" ht="15.75" customHeight="1">
      <c r="L3582" s="12" t="str">
        <f>IF(ISNUMBER(VLOOKUP(A3582,PRE,1,FALSE)),"PreAlerta",IF(ISNUMBER(VLOOKUP(A3582,POST,1,FALSE)),"PostAlerta",IF(ISNUMBER(VLOOKUP(A3582,EXCL,1,FALSE)),"Excluida","no incluido")))</f>
        <v>no incluido</v>
      </c>
    </row>
    <row r="3583" ht="15.75" customHeight="1">
      <c r="L3583" s="12" t="str">
        <f>IF(ISNUMBER(VLOOKUP(A3583,PRE,1,FALSE)),"PreAlerta",IF(ISNUMBER(VLOOKUP(A3583,POST,1,FALSE)),"PostAlerta",IF(ISNUMBER(VLOOKUP(A3583,EXCL,1,FALSE)),"Excluida","no incluido")))</f>
        <v>no incluido</v>
      </c>
    </row>
    <row r="3584" ht="15.75" customHeight="1">
      <c r="L3584" s="12" t="str">
        <f>IF(ISNUMBER(VLOOKUP(A3584,PRE,1,FALSE)),"PreAlerta",IF(ISNUMBER(VLOOKUP(A3584,POST,1,FALSE)),"PostAlerta",IF(ISNUMBER(VLOOKUP(A3584,EXCL,1,FALSE)),"Excluida","no incluido")))</f>
        <v>no incluido</v>
      </c>
    </row>
    <row r="3585" ht="15.75" customHeight="1">
      <c r="L3585" s="12" t="str">
        <f>IF(ISNUMBER(VLOOKUP(A3585,PRE,1,FALSE)),"PreAlerta",IF(ISNUMBER(VLOOKUP(A3585,POST,1,FALSE)),"PostAlerta",IF(ISNUMBER(VLOOKUP(A3585,EXCL,1,FALSE)),"Excluida","no incluido")))</f>
        <v>no incluido</v>
      </c>
    </row>
    <row r="3586" ht="15.75" customHeight="1">
      <c r="L3586" s="12" t="str">
        <f>IF(ISNUMBER(VLOOKUP(A3586,PRE,1,FALSE)),"PreAlerta",IF(ISNUMBER(VLOOKUP(A3586,POST,1,FALSE)),"PostAlerta",IF(ISNUMBER(VLOOKUP(A3586,EXCL,1,FALSE)),"Excluida","no incluido")))</f>
        <v>no incluido</v>
      </c>
    </row>
    <row r="3587" ht="15.75" customHeight="1">
      <c r="L3587" s="12" t="str">
        <f>IF(ISNUMBER(VLOOKUP(A3587,PRE,1,FALSE)),"PreAlerta",IF(ISNUMBER(VLOOKUP(A3587,POST,1,FALSE)),"PostAlerta",IF(ISNUMBER(VLOOKUP(A3587,EXCL,1,FALSE)),"Excluida","no incluido")))</f>
        <v>no incluido</v>
      </c>
    </row>
    <row r="3588" ht="15.75" customHeight="1">
      <c r="L3588" s="12" t="str">
        <f>IF(ISNUMBER(VLOOKUP(A3588,PRE,1,FALSE)),"PreAlerta",IF(ISNUMBER(VLOOKUP(A3588,POST,1,FALSE)),"PostAlerta",IF(ISNUMBER(VLOOKUP(A3588,EXCL,1,FALSE)),"Excluida","no incluido")))</f>
        <v>no incluido</v>
      </c>
    </row>
    <row r="3589" ht="15.75" customHeight="1">
      <c r="L3589" s="12" t="str">
        <f>IF(ISNUMBER(VLOOKUP(A3589,PRE,1,FALSE)),"PreAlerta",IF(ISNUMBER(VLOOKUP(A3589,POST,1,FALSE)),"PostAlerta",IF(ISNUMBER(VLOOKUP(A3589,EXCL,1,FALSE)),"Excluida","no incluido")))</f>
        <v>no incluido</v>
      </c>
    </row>
    <row r="3590" ht="15.75" customHeight="1">
      <c r="L3590" s="12" t="str">
        <f>IF(ISNUMBER(VLOOKUP(A3590,PRE,1,FALSE)),"PreAlerta",IF(ISNUMBER(VLOOKUP(A3590,POST,1,FALSE)),"PostAlerta",IF(ISNUMBER(VLOOKUP(A3590,EXCL,1,FALSE)),"Excluida","no incluido")))</f>
        <v>no incluido</v>
      </c>
    </row>
    <row r="3591" ht="15.75" customHeight="1">
      <c r="L3591" s="12" t="str">
        <f>IF(ISNUMBER(VLOOKUP(A3591,PRE,1,FALSE)),"PreAlerta",IF(ISNUMBER(VLOOKUP(A3591,POST,1,FALSE)),"PostAlerta",IF(ISNUMBER(VLOOKUP(A3591,EXCL,1,FALSE)),"Excluida","no incluido")))</f>
        <v>no incluido</v>
      </c>
    </row>
    <row r="3592" ht="15.75" customHeight="1">
      <c r="L3592" s="12" t="str">
        <f>IF(ISNUMBER(VLOOKUP(A3592,PRE,1,FALSE)),"PreAlerta",IF(ISNUMBER(VLOOKUP(A3592,POST,1,FALSE)),"PostAlerta",IF(ISNUMBER(VLOOKUP(A3592,EXCL,1,FALSE)),"Excluida","no incluido")))</f>
        <v>no incluido</v>
      </c>
    </row>
    <row r="3593" ht="15.75" customHeight="1">
      <c r="L3593" s="12" t="str">
        <f>IF(ISNUMBER(VLOOKUP(A3593,PRE,1,FALSE)),"PreAlerta",IF(ISNUMBER(VLOOKUP(A3593,POST,1,FALSE)),"PostAlerta",IF(ISNUMBER(VLOOKUP(A3593,EXCL,1,FALSE)),"Excluida","no incluido")))</f>
        <v>no incluido</v>
      </c>
    </row>
    <row r="3594" ht="15.75" customHeight="1">
      <c r="L3594" s="12" t="str">
        <f>IF(ISNUMBER(VLOOKUP(A3594,PRE,1,FALSE)),"PreAlerta",IF(ISNUMBER(VLOOKUP(A3594,POST,1,FALSE)),"PostAlerta",IF(ISNUMBER(VLOOKUP(A3594,EXCL,1,FALSE)),"Excluida","no incluido")))</f>
        <v>no incluido</v>
      </c>
    </row>
    <row r="3595" ht="15.75" customHeight="1">
      <c r="L3595" s="12" t="str">
        <f>IF(ISNUMBER(VLOOKUP(A3595,PRE,1,FALSE)),"PreAlerta",IF(ISNUMBER(VLOOKUP(A3595,POST,1,FALSE)),"PostAlerta",IF(ISNUMBER(VLOOKUP(A3595,EXCL,1,FALSE)),"Excluida","no incluido")))</f>
        <v>no incluido</v>
      </c>
    </row>
    <row r="3596" ht="15.75" customHeight="1">
      <c r="L3596" s="12" t="str">
        <f>IF(ISNUMBER(VLOOKUP(A3596,PRE,1,FALSE)),"PreAlerta",IF(ISNUMBER(VLOOKUP(A3596,POST,1,FALSE)),"PostAlerta",IF(ISNUMBER(VLOOKUP(A3596,EXCL,1,FALSE)),"Excluida","no incluido")))</f>
        <v>no incluido</v>
      </c>
    </row>
    <row r="3597" ht="15.75" customHeight="1">
      <c r="L3597" s="12" t="str">
        <f>IF(ISNUMBER(VLOOKUP(A3597,PRE,1,FALSE)),"PreAlerta",IF(ISNUMBER(VLOOKUP(A3597,POST,1,FALSE)),"PostAlerta",IF(ISNUMBER(VLOOKUP(A3597,EXCL,1,FALSE)),"Excluida","no incluido")))</f>
        <v>no incluido</v>
      </c>
    </row>
    <row r="3598" ht="15.75" customHeight="1">
      <c r="L3598" s="12" t="str">
        <f>IF(ISNUMBER(VLOOKUP(A3598,PRE,1,FALSE)),"PreAlerta",IF(ISNUMBER(VLOOKUP(A3598,POST,1,FALSE)),"PostAlerta",IF(ISNUMBER(VLOOKUP(A3598,EXCL,1,FALSE)),"Excluida","no incluido")))</f>
        <v>no incluido</v>
      </c>
    </row>
    <row r="3599" ht="15.75" customHeight="1">
      <c r="L3599" s="12" t="str">
        <f>IF(ISNUMBER(VLOOKUP(A3599,PRE,1,FALSE)),"PreAlerta",IF(ISNUMBER(VLOOKUP(A3599,POST,1,FALSE)),"PostAlerta",IF(ISNUMBER(VLOOKUP(A3599,EXCL,1,FALSE)),"Excluida","no incluido")))</f>
        <v>no incluido</v>
      </c>
    </row>
    <row r="3600" ht="15.75" customHeight="1">
      <c r="L3600" s="12" t="str">
        <f>IF(ISNUMBER(VLOOKUP(A3600,PRE,1,FALSE)),"PreAlerta",IF(ISNUMBER(VLOOKUP(A3600,POST,1,FALSE)),"PostAlerta",IF(ISNUMBER(VLOOKUP(A3600,EXCL,1,FALSE)),"Excluida","no incluido")))</f>
        <v>no incluido</v>
      </c>
    </row>
    <row r="3601" ht="15.75" customHeight="1">
      <c r="L3601" s="12" t="str">
        <f>IF(ISNUMBER(VLOOKUP(A3601,PRE,1,FALSE)),"PreAlerta",IF(ISNUMBER(VLOOKUP(A3601,POST,1,FALSE)),"PostAlerta",IF(ISNUMBER(VLOOKUP(A3601,EXCL,1,FALSE)),"Excluida","no incluido")))</f>
        <v>no incluido</v>
      </c>
    </row>
    <row r="3602" ht="15.75" customHeight="1">
      <c r="L3602" s="12" t="str">
        <f>IF(ISNUMBER(VLOOKUP(A3602,PRE,1,FALSE)),"PreAlerta",IF(ISNUMBER(VLOOKUP(A3602,POST,1,FALSE)),"PostAlerta",IF(ISNUMBER(VLOOKUP(A3602,EXCL,1,FALSE)),"Excluida","no incluido")))</f>
        <v>no incluido</v>
      </c>
    </row>
    <row r="3603" ht="15.75" customHeight="1">
      <c r="L3603" s="12" t="str">
        <f>IF(ISNUMBER(VLOOKUP(A3603,PRE,1,FALSE)),"PreAlerta",IF(ISNUMBER(VLOOKUP(A3603,POST,1,FALSE)),"PostAlerta",IF(ISNUMBER(VLOOKUP(A3603,EXCL,1,FALSE)),"Excluida","no incluido")))</f>
        <v>no incluido</v>
      </c>
    </row>
    <row r="3604" ht="15.75" customHeight="1">
      <c r="L3604" s="12" t="str">
        <f>IF(ISNUMBER(VLOOKUP(A3604,PRE,1,FALSE)),"PreAlerta",IF(ISNUMBER(VLOOKUP(A3604,POST,1,FALSE)),"PostAlerta",IF(ISNUMBER(VLOOKUP(A3604,EXCL,1,FALSE)),"Excluida","no incluido")))</f>
        <v>no incluido</v>
      </c>
    </row>
    <row r="3605" ht="15.75" customHeight="1">
      <c r="L3605" s="12" t="str">
        <f>IF(ISNUMBER(VLOOKUP(A3605,PRE,1,FALSE)),"PreAlerta",IF(ISNUMBER(VLOOKUP(A3605,POST,1,FALSE)),"PostAlerta",IF(ISNUMBER(VLOOKUP(A3605,EXCL,1,FALSE)),"Excluida","no incluido")))</f>
        <v>no incluido</v>
      </c>
    </row>
    <row r="3606" ht="15.75" customHeight="1">
      <c r="L3606" s="12" t="str">
        <f>IF(ISNUMBER(VLOOKUP(A3606,PRE,1,FALSE)),"PreAlerta",IF(ISNUMBER(VLOOKUP(A3606,POST,1,FALSE)),"PostAlerta",IF(ISNUMBER(VLOOKUP(A3606,EXCL,1,FALSE)),"Excluida","no incluido")))</f>
        <v>no incluido</v>
      </c>
    </row>
    <row r="3607" ht="15.75" customHeight="1">
      <c r="L3607" s="12" t="str">
        <f>IF(ISNUMBER(VLOOKUP(A3607,PRE,1,FALSE)),"PreAlerta",IF(ISNUMBER(VLOOKUP(A3607,POST,1,FALSE)),"PostAlerta",IF(ISNUMBER(VLOOKUP(A3607,EXCL,1,FALSE)),"Excluida","no incluido")))</f>
        <v>no incluido</v>
      </c>
    </row>
    <row r="3608" ht="15.75" customHeight="1">
      <c r="L3608" s="12" t="str">
        <f>IF(ISNUMBER(VLOOKUP(A3608,PRE,1,FALSE)),"PreAlerta",IF(ISNUMBER(VLOOKUP(A3608,POST,1,FALSE)),"PostAlerta",IF(ISNUMBER(VLOOKUP(A3608,EXCL,1,FALSE)),"Excluida","no incluido")))</f>
        <v>no incluido</v>
      </c>
    </row>
    <row r="3609" ht="15.75" customHeight="1">
      <c r="L3609" s="12" t="str">
        <f>IF(ISNUMBER(VLOOKUP(A3609,PRE,1,FALSE)),"PreAlerta",IF(ISNUMBER(VLOOKUP(A3609,POST,1,FALSE)),"PostAlerta",IF(ISNUMBER(VLOOKUP(A3609,EXCL,1,FALSE)),"Excluida","no incluido")))</f>
        <v>no incluido</v>
      </c>
    </row>
    <row r="3610" ht="15.75" customHeight="1">
      <c r="L3610" s="12" t="str">
        <f>IF(ISNUMBER(VLOOKUP(A3610,PRE,1,FALSE)),"PreAlerta",IF(ISNUMBER(VLOOKUP(A3610,POST,1,FALSE)),"PostAlerta",IF(ISNUMBER(VLOOKUP(A3610,EXCL,1,FALSE)),"Excluida","no incluido")))</f>
        <v>no incluido</v>
      </c>
    </row>
    <row r="3611" ht="15.75" customHeight="1">
      <c r="L3611" s="12" t="str">
        <f>IF(ISNUMBER(VLOOKUP(A3611,PRE,1,FALSE)),"PreAlerta",IF(ISNUMBER(VLOOKUP(A3611,POST,1,FALSE)),"PostAlerta",IF(ISNUMBER(VLOOKUP(A3611,EXCL,1,FALSE)),"Excluida","no incluido")))</f>
        <v>no incluido</v>
      </c>
    </row>
    <row r="3612" ht="15.75" customHeight="1">
      <c r="L3612" s="12" t="str">
        <f>IF(ISNUMBER(VLOOKUP(A3612,PRE,1,FALSE)),"PreAlerta",IF(ISNUMBER(VLOOKUP(A3612,POST,1,FALSE)),"PostAlerta",IF(ISNUMBER(VLOOKUP(A3612,EXCL,1,FALSE)),"Excluida","no incluido")))</f>
        <v>no incluido</v>
      </c>
    </row>
    <row r="3613" ht="15.75" customHeight="1">
      <c r="L3613" s="12" t="str">
        <f>IF(ISNUMBER(VLOOKUP(A3613,PRE,1,FALSE)),"PreAlerta",IF(ISNUMBER(VLOOKUP(A3613,POST,1,FALSE)),"PostAlerta",IF(ISNUMBER(VLOOKUP(A3613,EXCL,1,FALSE)),"Excluida","no incluido")))</f>
        <v>no incluido</v>
      </c>
    </row>
    <row r="3614" ht="15.75" customHeight="1">
      <c r="L3614" s="12" t="str">
        <f>IF(ISNUMBER(VLOOKUP(A3614,PRE,1,FALSE)),"PreAlerta",IF(ISNUMBER(VLOOKUP(A3614,POST,1,FALSE)),"PostAlerta",IF(ISNUMBER(VLOOKUP(A3614,EXCL,1,FALSE)),"Excluida","no incluido")))</f>
        <v>no incluido</v>
      </c>
    </row>
    <row r="3615" ht="15.75" customHeight="1">
      <c r="L3615" s="12" t="str">
        <f>IF(ISNUMBER(VLOOKUP(A3615,PRE,1,FALSE)),"PreAlerta",IF(ISNUMBER(VLOOKUP(A3615,POST,1,FALSE)),"PostAlerta",IF(ISNUMBER(VLOOKUP(A3615,EXCL,1,FALSE)),"Excluida","no incluido")))</f>
        <v>no incluido</v>
      </c>
    </row>
    <row r="3616" ht="15.75" customHeight="1">
      <c r="L3616" s="12" t="str">
        <f>IF(ISNUMBER(VLOOKUP(A3616,PRE,1,FALSE)),"PreAlerta",IF(ISNUMBER(VLOOKUP(A3616,POST,1,FALSE)),"PostAlerta",IF(ISNUMBER(VLOOKUP(A3616,EXCL,1,FALSE)),"Excluida","no incluido")))</f>
        <v>no incluido</v>
      </c>
    </row>
    <row r="3617" ht="15.75" customHeight="1">
      <c r="L3617" s="12" t="str">
        <f>IF(ISNUMBER(VLOOKUP(A3617,PRE,1,FALSE)),"PreAlerta",IF(ISNUMBER(VLOOKUP(A3617,POST,1,FALSE)),"PostAlerta",IF(ISNUMBER(VLOOKUP(A3617,EXCL,1,FALSE)),"Excluida","no incluido")))</f>
        <v>no incluido</v>
      </c>
    </row>
    <row r="3618" ht="15.75" customHeight="1">
      <c r="L3618" s="12" t="str">
        <f>IF(ISNUMBER(VLOOKUP(A3618,PRE,1,FALSE)),"PreAlerta",IF(ISNUMBER(VLOOKUP(A3618,POST,1,FALSE)),"PostAlerta",IF(ISNUMBER(VLOOKUP(A3618,EXCL,1,FALSE)),"Excluida","no incluido")))</f>
        <v>no incluido</v>
      </c>
    </row>
    <row r="3619" ht="15.75" customHeight="1">
      <c r="L3619" s="12" t="str">
        <f>IF(ISNUMBER(VLOOKUP(A3619,PRE,1,FALSE)),"PreAlerta",IF(ISNUMBER(VLOOKUP(A3619,POST,1,FALSE)),"PostAlerta",IF(ISNUMBER(VLOOKUP(A3619,EXCL,1,FALSE)),"Excluida","no incluido")))</f>
        <v>no incluido</v>
      </c>
    </row>
    <row r="3620" ht="15.75" customHeight="1">
      <c r="L3620" s="12" t="str">
        <f>IF(ISNUMBER(VLOOKUP(A3620,PRE,1,FALSE)),"PreAlerta",IF(ISNUMBER(VLOOKUP(A3620,POST,1,FALSE)),"PostAlerta",IF(ISNUMBER(VLOOKUP(A3620,EXCL,1,FALSE)),"Excluida","no incluido")))</f>
        <v>no incluido</v>
      </c>
    </row>
    <row r="3621" ht="15.75" customHeight="1">
      <c r="L3621" s="12" t="str">
        <f>IF(ISNUMBER(VLOOKUP(A3621,PRE,1,FALSE)),"PreAlerta",IF(ISNUMBER(VLOOKUP(A3621,POST,1,FALSE)),"PostAlerta",IF(ISNUMBER(VLOOKUP(A3621,EXCL,1,FALSE)),"Excluida","no incluido")))</f>
        <v>no incluido</v>
      </c>
    </row>
    <row r="3622" ht="15.75" customHeight="1">
      <c r="L3622" s="12" t="str">
        <f>IF(ISNUMBER(VLOOKUP(A3622,PRE,1,FALSE)),"PreAlerta",IF(ISNUMBER(VLOOKUP(A3622,POST,1,FALSE)),"PostAlerta",IF(ISNUMBER(VLOOKUP(A3622,EXCL,1,FALSE)),"Excluida","no incluido")))</f>
        <v>no incluido</v>
      </c>
    </row>
    <row r="3623" ht="15.75" customHeight="1">
      <c r="L3623" s="12" t="str">
        <f>IF(ISNUMBER(VLOOKUP(A3623,PRE,1,FALSE)),"PreAlerta",IF(ISNUMBER(VLOOKUP(A3623,POST,1,FALSE)),"PostAlerta",IF(ISNUMBER(VLOOKUP(A3623,EXCL,1,FALSE)),"Excluida","no incluido")))</f>
        <v>no incluido</v>
      </c>
    </row>
    <row r="3624" ht="15.75" customHeight="1">
      <c r="L3624" s="12" t="str">
        <f>IF(ISNUMBER(VLOOKUP(A3624,PRE,1,FALSE)),"PreAlerta",IF(ISNUMBER(VLOOKUP(A3624,POST,1,FALSE)),"PostAlerta",IF(ISNUMBER(VLOOKUP(A3624,EXCL,1,FALSE)),"Excluida","no incluido")))</f>
        <v>no incluido</v>
      </c>
    </row>
    <row r="3625" ht="15.75" customHeight="1">
      <c r="L3625" s="12" t="str">
        <f>IF(ISNUMBER(VLOOKUP(A3625,PRE,1,FALSE)),"PreAlerta",IF(ISNUMBER(VLOOKUP(A3625,POST,1,FALSE)),"PostAlerta",IF(ISNUMBER(VLOOKUP(A3625,EXCL,1,FALSE)),"Excluida","no incluido")))</f>
        <v>no incluido</v>
      </c>
    </row>
    <row r="3626" ht="15.75" customHeight="1">
      <c r="L3626" s="12" t="str">
        <f>IF(ISNUMBER(VLOOKUP(A3626,PRE,1,FALSE)),"PreAlerta",IF(ISNUMBER(VLOOKUP(A3626,POST,1,FALSE)),"PostAlerta",IF(ISNUMBER(VLOOKUP(A3626,EXCL,1,FALSE)),"Excluida","no incluido")))</f>
        <v>no incluido</v>
      </c>
    </row>
    <row r="3627" ht="15.75" customHeight="1">
      <c r="L3627" s="12" t="str">
        <f>IF(ISNUMBER(VLOOKUP(A3627,PRE,1,FALSE)),"PreAlerta",IF(ISNUMBER(VLOOKUP(A3627,POST,1,FALSE)),"PostAlerta",IF(ISNUMBER(VLOOKUP(A3627,EXCL,1,FALSE)),"Excluida","no incluido")))</f>
        <v>no incluido</v>
      </c>
    </row>
    <row r="3628" ht="15.75" customHeight="1">
      <c r="L3628" s="12" t="str">
        <f>IF(ISNUMBER(VLOOKUP(A3628,PRE,1,FALSE)),"PreAlerta",IF(ISNUMBER(VLOOKUP(A3628,POST,1,FALSE)),"PostAlerta",IF(ISNUMBER(VLOOKUP(A3628,EXCL,1,FALSE)),"Excluida","no incluido")))</f>
        <v>no incluido</v>
      </c>
    </row>
    <row r="3629" ht="15.75" customHeight="1">
      <c r="L3629" s="12" t="str">
        <f>IF(ISNUMBER(VLOOKUP(A3629,PRE,1,FALSE)),"PreAlerta",IF(ISNUMBER(VLOOKUP(A3629,POST,1,FALSE)),"PostAlerta",IF(ISNUMBER(VLOOKUP(A3629,EXCL,1,FALSE)),"Excluida","no incluido")))</f>
        <v>no incluido</v>
      </c>
    </row>
    <row r="3630" ht="15.75" customHeight="1">
      <c r="L3630" s="12" t="str">
        <f>IF(ISNUMBER(VLOOKUP(A3630,PRE,1,FALSE)),"PreAlerta",IF(ISNUMBER(VLOOKUP(A3630,POST,1,FALSE)),"PostAlerta",IF(ISNUMBER(VLOOKUP(A3630,EXCL,1,FALSE)),"Excluida","no incluido")))</f>
        <v>no incluido</v>
      </c>
    </row>
    <row r="3631" ht="15.75" customHeight="1">
      <c r="L3631" s="12" t="str">
        <f>IF(ISNUMBER(VLOOKUP(A3631,PRE,1,FALSE)),"PreAlerta",IF(ISNUMBER(VLOOKUP(A3631,POST,1,FALSE)),"PostAlerta",IF(ISNUMBER(VLOOKUP(A3631,EXCL,1,FALSE)),"Excluida","no incluido")))</f>
        <v>no incluido</v>
      </c>
    </row>
    <row r="3632" ht="15.75" customHeight="1">
      <c r="L3632" s="12" t="str">
        <f>IF(ISNUMBER(VLOOKUP(A3632,PRE,1,FALSE)),"PreAlerta",IF(ISNUMBER(VLOOKUP(A3632,POST,1,FALSE)),"PostAlerta",IF(ISNUMBER(VLOOKUP(A3632,EXCL,1,FALSE)),"Excluida","no incluido")))</f>
        <v>no incluido</v>
      </c>
    </row>
    <row r="3633" ht="15.75" customHeight="1">
      <c r="L3633" s="12" t="str">
        <f>IF(ISNUMBER(VLOOKUP(A3633,PRE,1,FALSE)),"PreAlerta",IF(ISNUMBER(VLOOKUP(A3633,POST,1,FALSE)),"PostAlerta",IF(ISNUMBER(VLOOKUP(A3633,EXCL,1,FALSE)),"Excluida","no incluido")))</f>
        <v>no incluido</v>
      </c>
    </row>
    <row r="3634" ht="15.75" customHeight="1">
      <c r="L3634" s="12" t="str">
        <f>IF(ISNUMBER(VLOOKUP(A3634,PRE,1,FALSE)),"PreAlerta",IF(ISNUMBER(VLOOKUP(A3634,POST,1,FALSE)),"PostAlerta",IF(ISNUMBER(VLOOKUP(A3634,EXCL,1,FALSE)),"Excluida","no incluido")))</f>
        <v>no incluido</v>
      </c>
    </row>
    <row r="3635" ht="15.75" customHeight="1">
      <c r="L3635" s="12" t="str">
        <f>IF(ISNUMBER(VLOOKUP(A3635,PRE,1,FALSE)),"PreAlerta",IF(ISNUMBER(VLOOKUP(A3635,POST,1,FALSE)),"PostAlerta",IF(ISNUMBER(VLOOKUP(A3635,EXCL,1,FALSE)),"Excluida","no incluido")))</f>
        <v>no incluido</v>
      </c>
    </row>
    <row r="3636" ht="15.75" customHeight="1">
      <c r="L3636" s="12" t="str">
        <f>IF(ISNUMBER(VLOOKUP(A3636,PRE,1,FALSE)),"PreAlerta",IF(ISNUMBER(VLOOKUP(A3636,POST,1,FALSE)),"PostAlerta",IF(ISNUMBER(VLOOKUP(A3636,EXCL,1,FALSE)),"Excluida","no incluido")))</f>
        <v>no incluido</v>
      </c>
    </row>
    <row r="3637" ht="15.75" customHeight="1">
      <c r="L3637" s="12" t="str">
        <f>IF(ISNUMBER(VLOOKUP(A3637,PRE,1,FALSE)),"PreAlerta",IF(ISNUMBER(VLOOKUP(A3637,POST,1,FALSE)),"PostAlerta",IF(ISNUMBER(VLOOKUP(A3637,EXCL,1,FALSE)),"Excluida","no incluido")))</f>
        <v>no incluido</v>
      </c>
    </row>
    <row r="3638" ht="15.75" customHeight="1">
      <c r="L3638" s="12" t="str">
        <f>IF(ISNUMBER(VLOOKUP(A3638,PRE,1,FALSE)),"PreAlerta",IF(ISNUMBER(VLOOKUP(A3638,POST,1,FALSE)),"PostAlerta",IF(ISNUMBER(VLOOKUP(A3638,EXCL,1,FALSE)),"Excluida","no incluido")))</f>
        <v>no incluido</v>
      </c>
    </row>
    <row r="3639" ht="15.75" customHeight="1">
      <c r="L3639" s="12" t="str">
        <f>IF(ISNUMBER(VLOOKUP(A3639,PRE,1,FALSE)),"PreAlerta",IF(ISNUMBER(VLOOKUP(A3639,POST,1,FALSE)),"PostAlerta",IF(ISNUMBER(VLOOKUP(A3639,EXCL,1,FALSE)),"Excluida","no incluido")))</f>
        <v>no incluido</v>
      </c>
    </row>
    <row r="3640" ht="15.75" customHeight="1">
      <c r="L3640" s="12" t="str">
        <f>IF(ISNUMBER(VLOOKUP(A3640,PRE,1,FALSE)),"PreAlerta",IF(ISNUMBER(VLOOKUP(A3640,POST,1,FALSE)),"PostAlerta",IF(ISNUMBER(VLOOKUP(A3640,EXCL,1,FALSE)),"Excluida","no incluido")))</f>
        <v>no incluido</v>
      </c>
    </row>
    <row r="3641" ht="15.75" customHeight="1">
      <c r="L3641" s="12" t="str">
        <f>IF(ISNUMBER(VLOOKUP(A3641,PRE,1,FALSE)),"PreAlerta",IF(ISNUMBER(VLOOKUP(A3641,POST,1,FALSE)),"PostAlerta",IF(ISNUMBER(VLOOKUP(A3641,EXCL,1,FALSE)),"Excluida","no incluido")))</f>
        <v>no incluido</v>
      </c>
    </row>
    <row r="3642" ht="15.75" customHeight="1">
      <c r="L3642" s="12" t="str">
        <f>IF(ISNUMBER(VLOOKUP(A3642,PRE,1,FALSE)),"PreAlerta",IF(ISNUMBER(VLOOKUP(A3642,POST,1,FALSE)),"PostAlerta",IF(ISNUMBER(VLOOKUP(A3642,EXCL,1,FALSE)),"Excluida","no incluido")))</f>
        <v>no incluido</v>
      </c>
    </row>
    <row r="3643" ht="15.75" customHeight="1">
      <c r="L3643" s="12" t="str">
        <f>IF(ISNUMBER(VLOOKUP(A3643,PRE,1,FALSE)),"PreAlerta",IF(ISNUMBER(VLOOKUP(A3643,POST,1,FALSE)),"PostAlerta",IF(ISNUMBER(VLOOKUP(A3643,EXCL,1,FALSE)),"Excluida","no incluido")))</f>
        <v>no incluido</v>
      </c>
    </row>
    <row r="3644" ht="15.75" customHeight="1">
      <c r="L3644" s="12" t="str">
        <f>IF(ISNUMBER(VLOOKUP(A3644,PRE,1,FALSE)),"PreAlerta",IF(ISNUMBER(VLOOKUP(A3644,POST,1,FALSE)),"PostAlerta",IF(ISNUMBER(VLOOKUP(A3644,EXCL,1,FALSE)),"Excluida","no incluido")))</f>
        <v>no incluido</v>
      </c>
    </row>
    <row r="3645" ht="15.75" customHeight="1">
      <c r="L3645" s="12" t="str">
        <f>IF(ISNUMBER(VLOOKUP(A3645,PRE,1,FALSE)),"PreAlerta",IF(ISNUMBER(VLOOKUP(A3645,POST,1,FALSE)),"PostAlerta",IF(ISNUMBER(VLOOKUP(A3645,EXCL,1,FALSE)),"Excluida","no incluido")))</f>
        <v>no incluido</v>
      </c>
    </row>
    <row r="3646" ht="15.75" customHeight="1">
      <c r="L3646" s="12" t="str">
        <f>IF(ISNUMBER(VLOOKUP(A3646,PRE,1,FALSE)),"PreAlerta",IF(ISNUMBER(VLOOKUP(A3646,POST,1,FALSE)),"PostAlerta",IF(ISNUMBER(VLOOKUP(A3646,EXCL,1,FALSE)),"Excluida","no incluido")))</f>
        <v>no incluido</v>
      </c>
    </row>
    <row r="3647" ht="15.75" customHeight="1">
      <c r="L3647" s="12" t="str">
        <f>IF(ISNUMBER(VLOOKUP(A3647,PRE,1,FALSE)),"PreAlerta",IF(ISNUMBER(VLOOKUP(A3647,POST,1,FALSE)),"PostAlerta",IF(ISNUMBER(VLOOKUP(A3647,EXCL,1,FALSE)),"Excluida","no incluido")))</f>
        <v>no incluido</v>
      </c>
    </row>
    <row r="3648" ht="15.75" customHeight="1">
      <c r="L3648" s="12" t="str">
        <f>IF(ISNUMBER(VLOOKUP(A3648,PRE,1,FALSE)),"PreAlerta",IF(ISNUMBER(VLOOKUP(A3648,POST,1,FALSE)),"PostAlerta",IF(ISNUMBER(VLOOKUP(A3648,EXCL,1,FALSE)),"Excluida","no incluido")))</f>
        <v>no incluido</v>
      </c>
    </row>
    <row r="3649" ht="15.75" customHeight="1">
      <c r="L3649" s="12" t="str">
        <f>IF(ISNUMBER(VLOOKUP(A3649,PRE,1,FALSE)),"PreAlerta",IF(ISNUMBER(VLOOKUP(A3649,POST,1,FALSE)),"PostAlerta",IF(ISNUMBER(VLOOKUP(A3649,EXCL,1,FALSE)),"Excluida","no incluido")))</f>
        <v>no incluido</v>
      </c>
    </row>
    <row r="3650" ht="15.75" customHeight="1">
      <c r="L3650" s="12" t="str">
        <f>IF(ISNUMBER(VLOOKUP(A3650,PRE,1,FALSE)),"PreAlerta",IF(ISNUMBER(VLOOKUP(A3650,POST,1,FALSE)),"PostAlerta",IF(ISNUMBER(VLOOKUP(A3650,EXCL,1,FALSE)),"Excluida","no incluido")))</f>
        <v>no incluido</v>
      </c>
    </row>
    <row r="3651" ht="15.75" customHeight="1">
      <c r="L3651" s="12" t="str">
        <f>IF(ISNUMBER(VLOOKUP(A3651,PRE,1,FALSE)),"PreAlerta",IF(ISNUMBER(VLOOKUP(A3651,POST,1,FALSE)),"PostAlerta",IF(ISNUMBER(VLOOKUP(A3651,EXCL,1,FALSE)),"Excluida","no incluido")))</f>
        <v>no incluido</v>
      </c>
    </row>
    <row r="3652" ht="15.75" customHeight="1">
      <c r="L3652" s="12" t="str">
        <f>IF(ISNUMBER(VLOOKUP(A3652,PRE,1,FALSE)),"PreAlerta",IF(ISNUMBER(VLOOKUP(A3652,POST,1,FALSE)),"PostAlerta",IF(ISNUMBER(VLOOKUP(A3652,EXCL,1,FALSE)),"Excluida","no incluido")))</f>
        <v>no incluido</v>
      </c>
    </row>
    <row r="3653" ht="15.75" customHeight="1">
      <c r="L3653" s="12" t="str">
        <f>IF(ISNUMBER(VLOOKUP(A3653,PRE,1,FALSE)),"PreAlerta",IF(ISNUMBER(VLOOKUP(A3653,POST,1,FALSE)),"PostAlerta",IF(ISNUMBER(VLOOKUP(A3653,EXCL,1,FALSE)),"Excluida","no incluido")))</f>
        <v>no incluido</v>
      </c>
    </row>
    <row r="3654" ht="15.75" customHeight="1">
      <c r="L3654" s="12" t="str">
        <f>IF(ISNUMBER(VLOOKUP(A3654,PRE,1,FALSE)),"PreAlerta",IF(ISNUMBER(VLOOKUP(A3654,POST,1,FALSE)),"PostAlerta",IF(ISNUMBER(VLOOKUP(A3654,EXCL,1,FALSE)),"Excluida","no incluido")))</f>
        <v>no incluido</v>
      </c>
    </row>
    <row r="3655" ht="15.75" customHeight="1">
      <c r="L3655" s="12" t="str">
        <f>IF(ISNUMBER(VLOOKUP(A3655,PRE,1,FALSE)),"PreAlerta",IF(ISNUMBER(VLOOKUP(A3655,POST,1,FALSE)),"PostAlerta",IF(ISNUMBER(VLOOKUP(A3655,EXCL,1,FALSE)),"Excluida","no incluido")))</f>
        <v>no incluido</v>
      </c>
    </row>
    <row r="3656" ht="15.75" customHeight="1">
      <c r="L3656" s="12" t="str">
        <f>IF(ISNUMBER(VLOOKUP(A3656,PRE,1,FALSE)),"PreAlerta",IF(ISNUMBER(VLOOKUP(A3656,POST,1,FALSE)),"PostAlerta",IF(ISNUMBER(VLOOKUP(A3656,EXCL,1,FALSE)),"Excluida","no incluido")))</f>
        <v>no incluido</v>
      </c>
    </row>
    <row r="3657" ht="15.75" customHeight="1">
      <c r="L3657" s="12" t="str">
        <f>IF(ISNUMBER(VLOOKUP(A3657,PRE,1,FALSE)),"PreAlerta",IF(ISNUMBER(VLOOKUP(A3657,POST,1,FALSE)),"PostAlerta",IF(ISNUMBER(VLOOKUP(A3657,EXCL,1,FALSE)),"Excluida","no incluido")))</f>
        <v>no incluido</v>
      </c>
    </row>
    <row r="3658" ht="15.75" customHeight="1">
      <c r="L3658" s="12" t="str">
        <f>IF(ISNUMBER(VLOOKUP(A3658,PRE,1,FALSE)),"PreAlerta",IF(ISNUMBER(VLOOKUP(A3658,POST,1,FALSE)),"PostAlerta",IF(ISNUMBER(VLOOKUP(A3658,EXCL,1,FALSE)),"Excluida","no incluido")))</f>
        <v>no incluido</v>
      </c>
    </row>
    <row r="3659" ht="15.75" customHeight="1">
      <c r="L3659" s="12" t="str">
        <f>IF(ISNUMBER(VLOOKUP(A3659,PRE,1,FALSE)),"PreAlerta",IF(ISNUMBER(VLOOKUP(A3659,POST,1,FALSE)),"PostAlerta",IF(ISNUMBER(VLOOKUP(A3659,EXCL,1,FALSE)),"Excluida","no incluido")))</f>
        <v>no incluido</v>
      </c>
    </row>
    <row r="3660" ht="15.75" customHeight="1">
      <c r="L3660" s="12" t="str">
        <f>IF(ISNUMBER(VLOOKUP(A3660,PRE,1,FALSE)),"PreAlerta",IF(ISNUMBER(VLOOKUP(A3660,POST,1,FALSE)),"PostAlerta",IF(ISNUMBER(VLOOKUP(A3660,EXCL,1,FALSE)),"Excluida","no incluido")))</f>
        <v>no incluido</v>
      </c>
    </row>
    <row r="3661" ht="15.75" customHeight="1">
      <c r="L3661" s="12" t="str">
        <f>IF(ISNUMBER(VLOOKUP(A3661,PRE,1,FALSE)),"PreAlerta",IF(ISNUMBER(VLOOKUP(A3661,POST,1,FALSE)),"PostAlerta",IF(ISNUMBER(VLOOKUP(A3661,EXCL,1,FALSE)),"Excluida","no incluido")))</f>
        <v>no incluido</v>
      </c>
    </row>
    <row r="3662" ht="15.75" customHeight="1">
      <c r="L3662" s="12" t="str">
        <f>IF(ISNUMBER(VLOOKUP(A3662,PRE,1,FALSE)),"PreAlerta",IF(ISNUMBER(VLOOKUP(A3662,POST,1,FALSE)),"PostAlerta",IF(ISNUMBER(VLOOKUP(A3662,EXCL,1,FALSE)),"Excluida","no incluido")))</f>
        <v>no incluido</v>
      </c>
    </row>
    <row r="3663" ht="15.75" customHeight="1">
      <c r="L3663" s="12" t="str">
        <f>IF(ISNUMBER(VLOOKUP(A3663,PRE,1,FALSE)),"PreAlerta",IF(ISNUMBER(VLOOKUP(A3663,POST,1,FALSE)),"PostAlerta",IF(ISNUMBER(VLOOKUP(A3663,EXCL,1,FALSE)),"Excluida","no incluido")))</f>
        <v>no incluido</v>
      </c>
    </row>
    <row r="3664" ht="15.75" customHeight="1">
      <c r="L3664" s="12" t="str">
        <f>IF(ISNUMBER(VLOOKUP(A3664,PRE,1,FALSE)),"PreAlerta",IF(ISNUMBER(VLOOKUP(A3664,POST,1,FALSE)),"PostAlerta",IF(ISNUMBER(VLOOKUP(A3664,EXCL,1,FALSE)),"Excluida","no incluido")))</f>
        <v>no incluido</v>
      </c>
    </row>
    <row r="3665" ht="15.75" customHeight="1">
      <c r="L3665" s="12" t="str">
        <f>IF(ISNUMBER(VLOOKUP(A3665,PRE,1,FALSE)),"PreAlerta",IF(ISNUMBER(VLOOKUP(A3665,POST,1,FALSE)),"PostAlerta",IF(ISNUMBER(VLOOKUP(A3665,EXCL,1,FALSE)),"Excluida","no incluido")))</f>
        <v>no incluido</v>
      </c>
    </row>
    <row r="3666" ht="15.75" customHeight="1">
      <c r="L3666" s="12" t="str">
        <f>IF(ISNUMBER(VLOOKUP(A3666,PRE,1,FALSE)),"PreAlerta",IF(ISNUMBER(VLOOKUP(A3666,POST,1,FALSE)),"PostAlerta",IF(ISNUMBER(VLOOKUP(A3666,EXCL,1,FALSE)),"Excluida","no incluido")))</f>
        <v>no incluido</v>
      </c>
    </row>
    <row r="3667" ht="15.75" customHeight="1">
      <c r="L3667" s="12" t="str">
        <f>IF(ISNUMBER(VLOOKUP(A3667,PRE,1,FALSE)),"PreAlerta",IF(ISNUMBER(VLOOKUP(A3667,POST,1,FALSE)),"PostAlerta",IF(ISNUMBER(VLOOKUP(A3667,EXCL,1,FALSE)),"Excluida","no incluido")))</f>
        <v>no incluido</v>
      </c>
    </row>
    <row r="3668" ht="15.75" customHeight="1">
      <c r="L3668" s="12" t="str">
        <f>IF(ISNUMBER(VLOOKUP(A3668,PRE,1,FALSE)),"PreAlerta",IF(ISNUMBER(VLOOKUP(A3668,POST,1,FALSE)),"PostAlerta",IF(ISNUMBER(VLOOKUP(A3668,EXCL,1,FALSE)),"Excluida","no incluido")))</f>
        <v>no incluido</v>
      </c>
    </row>
    <row r="3669" ht="15.75" customHeight="1">
      <c r="L3669" s="12" t="str">
        <f>IF(ISNUMBER(VLOOKUP(A3669,PRE,1,FALSE)),"PreAlerta",IF(ISNUMBER(VLOOKUP(A3669,POST,1,FALSE)),"PostAlerta",IF(ISNUMBER(VLOOKUP(A3669,EXCL,1,FALSE)),"Excluida","no incluido")))</f>
        <v>no incluido</v>
      </c>
    </row>
    <row r="3670" ht="15.75" customHeight="1">
      <c r="L3670" s="12" t="str">
        <f>IF(ISNUMBER(VLOOKUP(A3670,PRE,1,FALSE)),"PreAlerta",IF(ISNUMBER(VLOOKUP(A3670,POST,1,FALSE)),"PostAlerta",IF(ISNUMBER(VLOOKUP(A3670,EXCL,1,FALSE)),"Excluida","no incluido")))</f>
        <v>no incluido</v>
      </c>
    </row>
    <row r="3671" ht="15.75" customHeight="1">
      <c r="L3671" s="12" t="str">
        <f>IF(ISNUMBER(VLOOKUP(A3671,PRE,1,FALSE)),"PreAlerta",IF(ISNUMBER(VLOOKUP(A3671,POST,1,FALSE)),"PostAlerta",IF(ISNUMBER(VLOOKUP(A3671,EXCL,1,FALSE)),"Excluida","no incluido")))</f>
        <v>no incluido</v>
      </c>
    </row>
    <row r="3672" ht="15.75" customHeight="1">
      <c r="L3672" s="12" t="str">
        <f>IF(ISNUMBER(VLOOKUP(A3672,PRE,1,FALSE)),"PreAlerta",IF(ISNUMBER(VLOOKUP(A3672,POST,1,FALSE)),"PostAlerta",IF(ISNUMBER(VLOOKUP(A3672,EXCL,1,FALSE)),"Excluida","no incluido")))</f>
        <v>no incluido</v>
      </c>
    </row>
    <row r="3673" ht="15.75" customHeight="1">
      <c r="L3673" s="12" t="str">
        <f>IF(ISNUMBER(VLOOKUP(A3673,PRE,1,FALSE)),"PreAlerta",IF(ISNUMBER(VLOOKUP(A3673,POST,1,FALSE)),"PostAlerta",IF(ISNUMBER(VLOOKUP(A3673,EXCL,1,FALSE)),"Excluida","no incluido")))</f>
        <v>no incluido</v>
      </c>
    </row>
    <row r="3674" ht="15.75" customHeight="1">
      <c r="L3674" s="12" t="str">
        <f>IF(ISNUMBER(VLOOKUP(A3674,PRE,1,FALSE)),"PreAlerta",IF(ISNUMBER(VLOOKUP(A3674,POST,1,FALSE)),"PostAlerta",IF(ISNUMBER(VLOOKUP(A3674,EXCL,1,FALSE)),"Excluida","no incluido")))</f>
        <v>no incluido</v>
      </c>
    </row>
    <row r="3675" ht="15.75" customHeight="1">
      <c r="L3675" s="12" t="str">
        <f>IF(ISNUMBER(VLOOKUP(A3675,PRE,1,FALSE)),"PreAlerta",IF(ISNUMBER(VLOOKUP(A3675,POST,1,FALSE)),"PostAlerta",IF(ISNUMBER(VLOOKUP(A3675,EXCL,1,FALSE)),"Excluida","no incluido")))</f>
        <v>no incluido</v>
      </c>
    </row>
    <row r="3676" ht="15.75" customHeight="1">
      <c r="L3676" s="12" t="str">
        <f>IF(ISNUMBER(VLOOKUP(A3676,PRE,1,FALSE)),"PreAlerta",IF(ISNUMBER(VLOOKUP(A3676,POST,1,FALSE)),"PostAlerta",IF(ISNUMBER(VLOOKUP(A3676,EXCL,1,FALSE)),"Excluida","no incluido")))</f>
        <v>no incluido</v>
      </c>
    </row>
    <row r="3677" ht="15.75" customHeight="1">
      <c r="L3677" s="12" t="str">
        <f>IF(ISNUMBER(VLOOKUP(A3677,PRE,1,FALSE)),"PreAlerta",IF(ISNUMBER(VLOOKUP(A3677,POST,1,FALSE)),"PostAlerta",IF(ISNUMBER(VLOOKUP(A3677,EXCL,1,FALSE)),"Excluida","no incluido")))</f>
        <v>no incluido</v>
      </c>
    </row>
    <row r="3678" ht="15.75" customHeight="1">
      <c r="L3678" s="12" t="str">
        <f>IF(ISNUMBER(VLOOKUP(A3678,PRE,1,FALSE)),"PreAlerta",IF(ISNUMBER(VLOOKUP(A3678,POST,1,FALSE)),"PostAlerta",IF(ISNUMBER(VLOOKUP(A3678,EXCL,1,FALSE)),"Excluida","no incluido")))</f>
        <v>no incluido</v>
      </c>
    </row>
    <row r="3679" ht="15.75" customHeight="1">
      <c r="L3679" s="12" t="str">
        <f>IF(ISNUMBER(VLOOKUP(A3679,PRE,1,FALSE)),"PreAlerta",IF(ISNUMBER(VLOOKUP(A3679,POST,1,FALSE)),"PostAlerta",IF(ISNUMBER(VLOOKUP(A3679,EXCL,1,FALSE)),"Excluida","no incluido")))</f>
        <v>no incluido</v>
      </c>
    </row>
    <row r="3680" ht="15.75" customHeight="1">
      <c r="L3680" s="12" t="str">
        <f>IF(ISNUMBER(VLOOKUP(A3680,PRE,1,FALSE)),"PreAlerta",IF(ISNUMBER(VLOOKUP(A3680,POST,1,FALSE)),"PostAlerta",IF(ISNUMBER(VLOOKUP(A3680,EXCL,1,FALSE)),"Excluida","no incluido")))</f>
        <v>no incluido</v>
      </c>
    </row>
    <row r="3681" ht="15.75" customHeight="1">
      <c r="L3681" s="12" t="str">
        <f>IF(ISNUMBER(VLOOKUP(A3681,PRE,1,FALSE)),"PreAlerta",IF(ISNUMBER(VLOOKUP(A3681,POST,1,FALSE)),"PostAlerta",IF(ISNUMBER(VLOOKUP(A3681,EXCL,1,FALSE)),"Excluida","no incluido")))</f>
        <v>no incluido</v>
      </c>
    </row>
    <row r="3682" ht="15.75" customHeight="1">
      <c r="L3682" s="12" t="str">
        <f>IF(ISNUMBER(VLOOKUP(A3682,PRE,1,FALSE)),"PreAlerta",IF(ISNUMBER(VLOOKUP(A3682,POST,1,FALSE)),"PostAlerta",IF(ISNUMBER(VLOOKUP(A3682,EXCL,1,FALSE)),"Excluida","no incluido")))</f>
        <v>no incluido</v>
      </c>
    </row>
    <row r="3683" ht="15.75" customHeight="1">
      <c r="L3683" s="12" t="str">
        <f>IF(ISNUMBER(VLOOKUP(A3683,PRE,1,FALSE)),"PreAlerta",IF(ISNUMBER(VLOOKUP(A3683,POST,1,FALSE)),"PostAlerta",IF(ISNUMBER(VLOOKUP(A3683,EXCL,1,FALSE)),"Excluida","no incluido")))</f>
        <v>no incluido</v>
      </c>
    </row>
    <row r="3684" ht="15.75" customHeight="1">
      <c r="L3684" s="12" t="str">
        <f>IF(ISNUMBER(VLOOKUP(A3684,PRE,1,FALSE)),"PreAlerta",IF(ISNUMBER(VLOOKUP(A3684,POST,1,FALSE)),"PostAlerta",IF(ISNUMBER(VLOOKUP(A3684,EXCL,1,FALSE)),"Excluida","no incluido")))</f>
        <v>no incluido</v>
      </c>
    </row>
    <row r="3685" ht="15.75" customHeight="1">
      <c r="L3685" s="12" t="str">
        <f>IF(ISNUMBER(VLOOKUP(A3685,PRE,1,FALSE)),"PreAlerta",IF(ISNUMBER(VLOOKUP(A3685,POST,1,FALSE)),"PostAlerta",IF(ISNUMBER(VLOOKUP(A3685,EXCL,1,FALSE)),"Excluida","no incluido")))</f>
        <v>no incluido</v>
      </c>
    </row>
    <row r="3686" ht="15.75" customHeight="1">
      <c r="L3686" s="12" t="str">
        <f>IF(ISNUMBER(VLOOKUP(A3686,PRE,1,FALSE)),"PreAlerta",IF(ISNUMBER(VLOOKUP(A3686,POST,1,FALSE)),"PostAlerta",IF(ISNUMBER(VLOOKUP(A3686,EXCL,1,FALSE)),"Excluida","no incluido")))</f>
        <v>no incluido</v>
      </c>
    </row>
    <row r="3687" ht="15.75" customHeight="1">
      <c r="L3687" s="12" t="str">
        <f>IF(ISNUMBER(VLOOKUP(A3687,PRE,1,FALSE)),"PreAlerta",IF(ISNUMBER(VLOOKUP(A3687,POST,1,FALSE)),"PostAlerta",IF(ISNUMBER(VLOOKUP(A3687,EXCL,1,FALSE)),"Excluida","no incluido")))</f>
        <v>no incluido</v>
      </c>
    </row>
    <row r="3688" ht="15.75" customHeight="1">
      <c r="L3688" s="12" t="str">
        <f>IF(ISNUMBER(VLOOKUP(A3688,PRE,1,FALSE)),"PreAlerta",IF(ISNUMBER(VLOOKUP(A3688,POST,1,FALSE)),"PostAlerta",IF(ISNUMBER(VLOOKUP(A3688,EXCL,1,FALSE)),"Excluida","no incluido")))</f>
        <v>no incluido</v>
      </c>
    </row>
    <row r="3689" ht="15.75" customHeight="1">
      <c r="L3689" s="12" t="str">
        <f>IF(ISNUMBER(VLOOKUP(A3689,PRE,1,FALSE)),"PreAlerta",IF(ISNUMBER(VLOOKUP(A3689,POST,1,FALSE)),"PostAlerta",IF(ISNUMBER(VLOOKUP(A3689,EXCL,1,FALSE)),"Excluida","no incluido")))</f>
        <v>no incluido</v>
      </c>
    </row>
    <row r="3690" ht="15.75" customHeight="1">
      <c r="L3690" s="12" t="str">
        <f>IF(ISNUMBER(VLOOKUP(A3690,PRE,1,FALSE)),"PreAlerta",IF(ISNUMBER(VLOOKUP(A3690,POST,1,FALSE)),"PostAlerta",IF(ISNUMBER(VLOOKUP(A3690,EXCL,1,FALSE)),"Excluida","no incluido")))</f>
        <v>no incluido</v>
      </c>
    </row>
    <row r="3691" ht="15.75" customHeight="1">
      <c r="L3691" s="12" t="str">
        <f>IF(ISNUMBER(VLOOKUP(A3691,PRE,1,FALSE)),"PreAlerta",IF(ISNUMBER(VLOOKUP(A3691,POST,1,FALSE)),"PostAlerta",IF(ISNUMBER(VLOOKUP(A3691,EXCL,1,FALSE)),"Excluida","no incluido")))</f>
        <v>no incluido</v>
      </c>
    </row>
    <row r="3692" ht="15.75" customHeight="1">
      <c r="L3692" s="12" t="str">
        <f>IF(ISNUMBER(VLOOKUP(A3692,PRE,1,FALSE)),"PreAlerta",IF(ISNUMBER(VLOOKUP(A3692,POST,1,FALSE)),"PostAlerta",IF(ISNUMBER(VLOOKUP(A3692,EXCL,1,FALSE)),"Excluida","no incluido")))</f>
        <v>no incluido</v>
      </c>
    </row>
    <row r="3693" ht="15.75" customHeight="1">
      <c r="L3693" s="12" t="str">
        <f>IF(ISNUMBER(VLOOKUP(A3693,PRE,1,FALSE)),"PreAlerta",IF(ISNUMBER(VLOOKUP(A3693,POST,1,FALSE)),"PostAlerta",IF(ISNUMBER(VLOOKUP(A3693,EXCL,1,FALSE)),"Excluida","no incluido")))</f>
        <v>no incluido</v>
      </c>
    </row>
    <row r="3694" ht="15.75" customHeight="1">
      <c r="L3694" s="12" t="str">
        <f>IF(ISNUMBER(VLOOKUP(A3694,PRE,1,FALSE)),"PreAlerta",IF(ISNUMBER(VLOOKUP(A3694,POST,1,FALSE)),"PostAlerta",IF(ISNUMBER(VLOOKUP(A3694,EXCL,1,FALSE)),"Excluida","no incluido")))</f>
        <v>no incluido</v>
      </c>
    </row>
    <row r="3695" ht="15.75" customHeight="1">
      <c r="L3695" s="12" t="str">
        <f>IF(ISNUMBER(VLOOKUP(A3695,PRE,1,FALSE)),"PreAlerta",IF(ISNUMBER(VLOOKUP(A3695,POST,1,FALSE)),"PostAlerta",IF(ISNUMBER(VLOOKUP(A3695,EXCL,1,FALSE)),"Excluida","no incluido")))</f>
        <v>no incluido</v>
      </c>
    </row>
    <row r="3696" ht="15.75" customHeight="1">
      <c r="L3696" s="12" t="str">
        <f>IF(ISNUMBER(VLOOKUP(A3696,PRE,1,FALSE)),"PreAlerta",IF(ISNUMBER(VLOOKUP(A3696,POST,1,FALSE)),"PostAlerta",IF(ISNUMBER(VLOOKUP(A3696,EXCL,1,FALSE)),"Excluida","no incluido")))</f>
        <v>no incluido</v>
      </c>
    </row>
    <row r="3697" ht="15.75" customHeight="1">
      <c r="L3697" s="12" t="str">
        <f>IF(ISNUMBER(VLOOKUP(A3697,PRE,1,FALSE)),"PreAlerta",IF(ISNUMBER(VLOOKUP(A3697,POST,1,FALSE)),"PostAlerta",IF(ISNUMBER(VLOOKUP(A3697,EXCL,1,FALSE)),"Excluida","no incluido")))</f>
        <v>no incluido</v>
      </c>
    </row>
    <row r="3698" ht="15.75" customHeight="1">
      <c r="L3698" s="12" t="str">
        <f>IF(ISNUMBER(VLOOKUP(A3698,PRE,1,FALSE)),"PreAlerta",IF(ISNUMBER(VLOOKUP(A3698,POST,1,FALSE)),"PostAlerta",IF(ISNUMBER(VLOOKUP(A3698,EXCL,1,FALSE)),"Excluida","no incluido")))</f>
        <v>no incluido</v>
      </c>
    </row>
    <row r="3699" ht="15.75" customHeight="1">
      <c r="L3699" s="12" t="str">
        <f>IF(ISNUMBER(VLOOKUP(A3699,PRE,1,FALSE)),"PreAlerta",IF(ISNUMBER(VLOOKUP(A3699,POST,1,FALSE)),"PostAlerta",IF(ISNUMBER(VLOOKUP(A3699,EXCL,1,FALSE)),"Excluida","no incluido")))</f>
        <v>no incluido</v>
      </c>
    </row>
    <row r="3700" ht="15.75" customHeight="1">
      <c r="L3700" s="12" t="str">
        <f>IF(ISNUMBER(VLOOKUP(A3700,PRE,1,FALSE)),"PreAlerta",IF(ISNUMBER(VLOOKUP(A3700,POST,1,FALSE)),"PostAlerta",IF(ISNUMBER(VLOOKUP(A3700,EXCL,1,FALSE)),"Excluida","no incluido")))</f>
        <v>no incluido</v>
      </c>
    </row>
    <row r="3701" ht="15.75" customHeight="1">
      <c r="L3701" s="12" t="str">
        <f>IF(ISNUMBER(VLOOKUP(A3701,PRE,1,FALSE)),"PreAlerta",IF(ISNUMBER(VLOOKUP(A3701,POST,1,FALSE)),"PostAlerta",IF(ISNUMBER(VLOOKUP(A3701,EXCL,1,FALSE)),"Excluida","no incluido")))</f>
        <v>no incluido</v>
      </c>
    </row>
    <row r="3702" ht="15.75" customHeight="1">
      <c r="L3702" s="12" t="str">
        <f>IF(ISNUMBER(VLOOKUP(A3702,PRE,1,FALSE)),"PreAlerta",IF(ISNUMBER(VLOOKUP(A3702,POST,1,FALSE)),"PostAlerta",IF(ISNUMBER(VLOOKUP(A3702,EXCL,1,FALSE)),"Excluida","no incluido")))</f>
        <v>no incluido</v>
      </c>
    </row>
    <row r="3703" ht="15.75" customHeight="1">
      <c r="L3703" s="12" t="str">
        <f>IF(ISNUMBER(VLOOKUP(A3703,PRE,1,FALSE)),"PreAlerta",IF(ISNUMBER(VLOOKUP(A3703,POST,1,FALSE)),"PostAlerta",IF(ISNUMBER(VLOOKUP(A3703,EXCL,1,FALSE)),"Excluida","no incluido")))</f>
        <v>no incluido</v>
      </c>
    </row>
    <row r="3704" ht="15.75" customHeight="1">
      <c r="L3704" s="12" t="str">
        <f>IF(ISNUMBER(VLOOKUP(A3704,PRE,1,FALSE)),"PreAlerta",IF(ISNUMBER(VLOOKUP(A3704,POST,1,FALSE)),"PostAlerta",IF(ISNUMBER(VLOOKUP(A3704,EXCL,1,FALSE)),"Excluida","no incluido")))</f>
        <v>no incluido</v>
      </c>
    </row>
    <row r="3705" ht="15.75" customHeight="1">
      <c r="L3705" s="12" t="str">
        <f>IF(ISNUMBER(VLOOKUP(A3705,PRE,1,FALSE)),"PreAlerta",IF(ISNUMBER(VLOOKUP(A3705,POST,1,FALSE)),"PostAlerta",IF(ISNUMBER(VLOOKUP(A3705,EXCL,1,FALSE)),"Excluida","no incluido")))</f>
        <v>no incluido</v>
      </c>
    </row>
    <row r="3706" ht="15.75" customHeight="1">
      <c r="L3706" s="12" t="str">
        <f>IF(ISNUMBER(VLOOKUP(A3706,PRE,1,FALSE)),"PreAlerta",IF(ISNUMBER(VLOOKUP(A3706,POST,1,FALSE)),"PostAlerta",IF(ISNUMBER(VLOOKUP(A3706,EXCL,1,FALSE)),"Excluida","no incluido")))</f>
        <v>no incluido</v>
      </c>
    </row>
    <row r="3707" ht="15.75" customHeight="1">
      <c r="L3707" s="12" t="str">
        <f>IF(ISNUMBER(VLOOKUP(A3707,PRE,1,FALSE)),"PreAlerta",IF(ISNUMBER(VLOOKUP(A3707,POST,1,FALSE)),"PostAlerta",IF(ISNUMBER(VLOOKUP(A3707,EXCL,1,FALSE)),"Excluida","no incluido")))</f>
        <v>no incluido</v>
      </c>
    </row>
    <row r="3708" ht="15.75" customHeight="1">
      <c r="L3708" s="12" t="str">
        <f>IF(ISNUMBER(VLOOKUP(A3708,PRE,1,FALSE)),"PreAlerta",IF(ISNUMBER(VLOOKUP(A3708,POST,1,FALSE)),"PostAlerta",IF(ISNUMBER(VLOOKUP(A3708,EXCL,1,FALSE)),"Excluida","no incluido")))</f>
        <v>no incluido</v>
      </c>
    </row>
    <row r="3709" ht="15.75" customHeight="1">
      <c r="L3709" s="12" t="str">
        <f>IF(ISNUMBER(VLOOKUP(A3709,PRE,1,FALSE)),"PreAlerta",IF(ISNUMBER(VLOOKUP(A3709,POST,1,FALSE)),"PostAlerta",IF(ISNUMBER(VLOOKUP(A3709,EXCL,1,FALSE)),"Excluida","no incluido")))</f>
        <v>no incluido</v>
      </c>
    </row>
    <row r="3710" ht="15.75" customHeight="1">
      <c r="L3710" s="12" t="str">
        <f>IF(ISNUMBER(VLOOKUP(A3710,PRE,1,FALSE)),"PreAlerta",IF(ISNUMBER(VLOOKUP(A3710,POST,1,FALSE)),"PostAlerta",IF(ISNUMBER(VLOOKUP(A3710,EXCL,1,FALSE)),"Excluida","no incluido")))</f>
        <v>no incluido</v>
      </c>
    </row>
    <row r="3711" ht="15.75" customHeight="1">
      <c r="L3711" s="12" t="str">
        <f>IF(ISNUMBER(VLOOKUP(A3711,PRE,1,FALSE)),"PreAlerta",IF(ISNUMBER(VLOOKUP(A3711,POST,1,FALSE)),"PostAlerta",IF(ISNUMBER(VLOOKUP(A3711,EXCL,1,FALSE)),"Excluida","no incluido")))</f>
        <v>no incluido</v>
      </c>
    </row>
    <row r="3712" ht="15.75" customHeight="1">
      <c r="L3712" s="12" t="str">
        <f>IF(ISNUMBER(VLOOKUP(A3712,PRE,1,FALSE)),"PreAlerta",IF(ISNUMBER(VLOOKUP(A3712,POST,1,FALSE)),"PostAlerta",IF(ISNUMBER(VLOOKUP(A3712,EXCL,1,FALSE)),"Excluida","no incluido")))</f>
        <v>no incluido</v>
      </c>
    </row>
    <row r="3713" ht="15.75" customHeight="1">
      <c r="L3713" s="12" t="str">
        <f>IF(ISNUMBER(VLOOKUP(A3713,PRE,1,FALSE)),"PreAlerta",IF(ISNUMBER(VLOOKUP(A3713,POST,1,FALSE)),"PostAlerta",IF(ISNUMBER(VLOOKUP(A3713,EXCL,1,FALSE)),"Excluida","no incluido")))</f>
        <v>no incluido</v>
      </c>
    </row>
    <row r="3714" ht="15.75" customHeight="1">
      <c r="L3714" s="12" t="str">
        <f>IF(ISNUMBER(VLOOKUP(A3714,PRE,1,FALSE)),"PreAlerta",IF(ISNUMBER(VLOOKUP(A3714,POST,1,FALSE)),"PostAlerta",IF(ISNUMBER(VLOOKUP(A3714,EXCL,1,FALSE)),"Excluida","no incluido")))</f>
        <v>no incluido</v>
      </c>
    </row>
    <row r="3715" ht="15.75" customHeight="1">
      <c r="L3715" s="12" t="str">
        <f>IF(ISNUMBER(VLOOKUP(A3715,PRE,1,FALSE)),"PreAlerta",IF(ISNUMBER(VLOOKUP(A3715,POST,1,FALSE)),"PostAlerta",IF(ISNUMBER(VLOOKUP(A3715,EXCL,1,FALSE)),"Excluida","no incluido")))</f>
        <v>no incluido</v>
      </c>
    </row>
    <row r="3716" ht="15.75" customHeight="1">
      <c r="L3716" s="12" t="str">
        <f>IF(ISNUMBER(VLOOKUP(A3716,PRE,1,FALSE)),"PreAlerta",IF(ISNUMBER(VLOOKUP(A3716,POST,1,FALSE)),"PostAlerta",IF(ISNUMBER(VLOOKUP(A3716,EXCL,1,FALSE)),"Excluida","no incluido")))</f>
        <v>no incluido</v>
      </c>
    </row>
    <row r="3717" ht="15.75" customHeight="1">
      <c r="L3717" s="12" t="str">
        <f>IF(ISNUMBER(VLOOKUP(A3717,PRE,1,FALSE)),"PreAlerta",IF(ISNUMBER(VLOOKUP(A3717,POST,1,FALSE)),"PostAlerta",IF(ISNUMBER(VLOOKUP(A3717,EXCL,1,FALSE)),"Excluida","no incluido")))</f>
        <v>no incluido</v>
      </c>
    </row>
    <row r="3718" ht="15.75" customHeight="1">
      <c r="L3718" s="12" t="str">
        <f>IF(ISNUMBER(VLOOKUP(A3718,PRE,1,FALSE)),"PreAlerta",IF(ISNUMBER(VLOOKUP(A3718,POST,1,FALSE)),"PostAlerta",IF(ISNUMBER(VLOOKUP(A3718,EXCL,1,FALSE)),"Excluida","no incluido")))</f>
        <v>no incluido</v>
      </c>
    </row>
    <row r="3719" ht="15.75" customHeight="1">
      <c r="L3719" s="12" t="str">
        <f>IF(ISNUMBER(VLOOKUP(A3719,PRE,1,FALSE)),"PreAlerta",IF(ISNUMBER(VLOOKUP(A3719,POST,1,FALSE)),"PostAlerta",IF(ISNUMBER(VLOOKUP(A3719,EXCL,1,FALSE)),"Excluida","no incluido")))</f>
        <v>no incluido</v>
      </c>
    </row>
    <row r="3720" ht="15.75" customHeight="1">
      <c r="L3720" s="12" t="str">
        <f>IF(ISNUMBER(VLOOKUP(A3720,PRE,1,FALSE)),"PreAlerta",IF(ISNUMBER(VLOOKUP(A3720,POST,1,FALSE)),"PostAlerta",IF(ISNUMBER(VLOOKUP(A3720,EXCL,1,FALSE)),"Excluida","no incluido")))</f>
        <v>no incluido</v>
      </c>
    </row>
    <row r="3721" ht="15.75" customHeight="1">
      <c r="L3721" s="12" t="str">
        <f>IF(ISNUMBER(VLOOKUP(A3721,PRE,1,FALSE)),"PreAlerta",IF(ISNUMBER(VLOOKUP(A3721,POST,1,FALSE)),"PostAlerta",IF(ISNUMBER(VLOOKUP(A3721,EXCL,1,FALSE)),"Excluida","no incluido")))</f>
        <v>no incluido</v>
      </c>
    </row>
    <row r="3722" ht="15.75" customHeight="1">
      <c r="L3722" s="12" t="str">
        <f>IF(ISNUMBER(VLOOKUP(A3722,PRE,1,FALSE)),"PreAlerta",IF(ISNUMBER(VLOOKUP(A3722,POST,1,FALSE)),"PostAlerta",IF(ISNUMBER(VLOOKUP(A3722,EXCL,1,FALSE)),"Excluida","no incluido")))</f>
        <v>no incluido</v>
      </c>
    </row>
    <row r="3723" ht="15.75" customHeight="1">
      <c r="L3723" s="12" t="str">
        <f>IF(ISNUMBER(VLOOKUP(A3723,PRE,1,FALSE)),"PreAlerta",IF(ISNUMBER(VLOOKUP(A3723,POST,1,FALSE)),"PostAlerta",IF(ISNUMBER(VLOOKUP(A3723,EXCL,1,FALSE)),"Excluida","no incluido")))</f>
        <v>no incluido</v>
      </c>
    </row>
    <row r="3724" ht="15.75" customHeight="1">
      <c r="L3724" s="12" t="str">
        <f>IF(ISNUMBER(VLOOKUP(A3724,PRE,1,FALSE)),"PreAlerta",IF(ISNUMBER(VLOOKUP(A3724,POST,1,FALSE)),"PostAlerta",IF(ISNUMBER(VLOOKUP(A3724,EXCL,1,FALSE)),"Excluida","no incluido")))</f>
        <v>no incluido</v>
      </c>
    </row>
    <row r="3725" ht="15.75" customHeight="1">
      <c r="L3725" s="12" t="str">
        <f>IF(ISNUMBER(VLOOKUP(A3725,PRE,1,FALSE)),"PreAlerta",IF(ISNUMBER(VLOOKUP(A3725,POST,1,FALSE)),"PostAlerta",IF(ISNUMBER(VLOOKUP(A3725,EXCL,1,FALSE)),"Excluida","no incluido")))</f>
        <v>no incluido</v>
      </c>
    </row>
    <row r="3726" ht="15.75" customHeight="1">
      <c r="L3726" s="12" t="str">
        <f>IF(ISNUMBER(VLOOKUP(A3726,PRE,1,FALSE)),"PreAlerta",IF(ISNUMBER(VLOOKUP(A3726,POST,1,FALSE)),"PostAlerta",IF(ISNUMBER(VLOOKUP(A3726,EXCL,1,FALSE)),"Excluida","no incluido")))</f>
        <v>no incluido</v>
      </c>
    </row>
    <row r="3727" ht="15.75" customHeight="1">
      <c r="L3727" s="12" t="str">
        <f>IF(ISNUMBER(VLOOKUP(A3727,PRE,1,FALSE)),"PreAlerta",IF(ISNUMBER(VLOOKUP(A3727,POST,1,FALSE)),"PostAlerta",IF(ISNUMBER(VLOOKUP(A3727,EXCL,1,FALSE)),"Excluida","no incluido")))</f>
        <v>no incluido</v>
      </c>
    </row>
    <row r="3728" ht="15.75" customHeight="1">
      <c r="L3728" s="12" t="str">
        <f>IF(ISNUMBER(VLOOKUP(A3728,PRE,1,FALSE)),"PreAlerta",IF(ISNUMBER(VLOOKUP(A3728,POST,1,FALSE)),"PostAlerta",IF(ISNUMBER(VLOOKUP(A3728,EXCL,1,FALSE)),"Excluida","no incluido")))</f>
        <v>no incluido</v>
      </c>
    </row>
    <row r="3729" ht="15.75" customHeight="1">
      <c r="L3729" s="12" t="str">
        <f>IF(ISNUMBER(VLOOKUP(A3729,PRE,1,FALSE)),"PreAlerta",IF(ISNUMBER(VLOOKUP(A3729,POST,1,FALSE)),"PostAlerta",IF(ISNUMBER(VLOOKUP(A3729,EXCL,1,FALSE)),"Excluida","no incluido")))</f>
        <v>no incluido</v>
      </c>
    </row>
    <row r="3730" ht="15.75" customHeight="1">
      <c r="L3730" s="12" t="str">
        <f>IF(ISNUMBER(VLOOKUP(A3730,PRE,1,FALSE)),"PreAlerta",IF(ISNUMBER(VLOOKUP(A3730,POST,1,FALSE)),"PostAlerta",IF(ISNUMBER(VLOOKUP(A3730,EXCL,1,FALSE)),"Excluida","no incluido")))</f>
        <v>no incluido</v>
      </c>
    </row>
    <row r="3731" ht="15.75" customHeight="1">
      <c r="L3731" s="12" t="str">
        <f>IF(ISNUMBER(VLOOKUP(A3731,PRE,1,FALSE)),"PreAlerta",IF(ISNUMBER(VLOOKUP(A3731,POST,1,FALSE)),"PostAlerta",IF(ISNUMBER(VLOOKUP(A3731,EXCL,1,FALSE)),"Excluida","no incluido")))</f>
        <v>no incluido</v>
      </c>
    </row>
    <row r="3732" ht="15.75" customHeight="1">
      <c r="L3732" s="12" t="str">
        <f>IF(ISNUMBER(VLOOKUP(A3732,PRE,1,FALSE)),"PreAlerta",IF(ISNUMBER(VLOOKUP(A3732,POST,1,FALSE)),"PostAlerta",IF(ISNUMBER(VLOOKUP(A3732,EXCL,1,FALSE)),"Excluida","no incluido")))</f>
        <v>no incluido</v>
      </c>
    </row>
    <row r="3733" ht="15.75" customHeight="1">
      <c r="L3733" s="12" t="str">
        <f>IF(ISNUMBER(VLOOKUP(A3733,PRE,1,FALSE)),"PreAlerta",IF(ISNUMBER(VLOOKUP(A3733,POST,1,FALSE)),"PostAlerta",IF(ISNUMBER(VLOOKUP(A3733,EXCL,1,FALSE)),"Excluida","no incluido")))</f>
        <v>no incluido</v>
      </c>
    </row>
    <row r="3734" ht="15.75" customHeight="1">
      <c r="L3734" s="12" t="str">
        <f>IF(ISNUMBER(VLOOKUP(A3734,PRE,1,FALSE)),"PreAlerta",IF(ISNUMBER(VLOOKUP(A3734,POST,1,FALSE)),"PostAlerta",IF(ISNUMBER(VLOOKUP(A3734,EXCL,1,FALSE)),"Excluida","no incluido")))</f>
        <v>no incluido</v>
      </c>
    </row>
    <row r="3735" ht="15.75" customHeight="1">
      <c r="L3735" s="12" t="str">
        <f>IF(ISNUMBER(VLOOKUP(A3735,PRE,1,FALSE)),"PreAlerta",IF(ISNUMBER(VLOOKUP(A3735,POST,1,FALSE)),"PostAlerta",IF(ISNUMBER(VLOOKUP(A3735,EXCL,1,FALSE)),"Excluida","no incluido")))</f>
        <v>no incluido</v>
      </c>
    </row>
    <row r="3736" ht="15.75" customHeight="1">
      <c r="L3736" s="12" t="str">
        <f>IF(ISNUMBER(VLOOKUP(A3736,PRE,1,FALSE)),"PreAlerta",IF(ISNUMBER(VLOOKUP(A3736,POST,1,FALSE)),"PostAlerta",IF(ISNUMBER(VLOOKUP(A3736,EXCL,1,FALSE)),"Excluida","no incluido")))</f>
        <v>no incluido</v>
      </c>
    </row>
    <row r="3737" ht="15.75" customHeight="1">
      <c r="L3737" s="12" t="str">
        <f>IF(ISNUMBER(VLOOKUP(A3737,PRE,1,FALSE)),"PreAlerta",IF(ISNUMBER(VLOOKUP(A3737,POST,1,FALSE)),"PostAlerta",IF(ISNUMBER(VLOOKUP(A3737,EXCL,1,FALSE)),"Excluida","no incluido")))</f>
        <v>no incluido</v>
      </c>
    </row>
    <row r="3738" ht="15.75" customHeight="1">
      <c r="L3738" s="12" t="str">
        <f>IF(ISNUMBER(VLOOKUP(A3738,PRE,1,FALSE)),"PreAlerta",IF(ISNUMBER(VLOOKUP(A3738,POST,1,FALSE)),"PostAlerta",IF(ISNUMBER(VLOOKUP(A3738,EXCL,1,FALSE)),"Excluida","no incluido")))</f>
        <v>no incluido</v>
      </c>
    </row>
    <row r="3739" ht="15.75" customHeight="1">
      <c r="L3739" s="12" t="str">
        <f>IF(ISNUMBER(VLOOKUP(A3739,PRE,1,FALSE)),"PreAlerta",IF(ISNUMBER(VLOOKUP(A3739,POST,1,FALSE)),"PostAlerta",IF(ISNUMBER(VLOOKUP(A3739,EXCL,1,FALSE)),"Excluida","no incluido")))</f>
        <v>no incluido</v>
      </c>
    </row>
    <row r="3740" ht="15.75" customHeight="1">
      <c r="L3740" s="12" t="str">
        <f>IF(ISNUMBER(VLOOKUP(A3740,PRE,1,FALSE)),"PreAlerta",IF(ISNUMBER(VLOOKUP(A3740,POST,1,FALSE)),"PostAlerta",IF(ISNUMBER(VLOOKUP(A3740,EXCL,1,FALSE)),"Excluida","no incluido")))</f>
        <v>no incluido</v>
      </c>
    </row>
    <row r="3741" ht="15.75" customHeight="1">
      <c r="L3741" s="12" t="str">
        <f>IF(ISNUMBER(VLOOKUP(A3741,PRE,1,FALSE)),"PreAlerta",IF(ISNUMBER(VLOOKUP(A3741,POST,1,FALSE)),"PostAlerta",IF(ISNUMBER(VLOOKUP(A3741,EXCL,1,FALSE)),"Excluida","no incluido")))</f>
        <v>no incluido</v>
      </c>
    </row>
    <row r="3742" ht="15.75" customHeight="1">
      <c r="L3742" s="12" t="str">
        <f>IF(ISNUMBER(VLOOKUP(A3742,PRE,1,FALSE)),"PreAlerta",IF(ISNUMBER(VLOOKUP(A3742,POST,1,FALSE)),"PostAlerta",IF(ISNUMBER(VLOOKUP(A3742,EXCL,1,FALSE)),"Excluida","no incluido")))</f>
        <v>no incluido</v>
      </c>
    </row>
    <row r="3743" ht="15.75" customHeight="1">
      <c r="L3743" s="12" t="str">
        <f>IF(ISNUMBER(VLOOKUP(A3743,PRE,1,FALSE)),"PreAlerta",IF(ISNUMBER(VLOOKUP(A3743,POST,1,FALSE)),"PostAlerta",IF(ISNUMBER(VLOOKUP(A3743,EXCL,1,FALSE)),"Excluida","no incluido")))</f>
        <v>no incluido</v>
      </c>
    </row>
    <row r="3744" ht="15.75" customHeight="1">
      <c r="L3744" s="12" t="str">
        <f>IF(ISNUMBER(VLOOKUP(A3744,PRE,1,FALSE)),"PreAlerta",IF(ISNUMBER(VLOOKUP(A3744,POST,1,FALSE)),"PostAlerta",IF(ISNUMBER(VLOOKUP(A3744,EXCL,1,FALSE)),"Excluida","no incluido")))</f>
        <v>no incluido</v>
      </c>
    </row>
    <row r="3745" ht="15.75" customHeight="1">
      <c r="L3745" s="12" t="str">
        <f>IF(ISNUMBER(VLOOKUP(A3745,PRE,1,FALSE)),"PreAlerta",IF(ISNUMBER(VLOOKUP(A3745,POST,1,FALSE)),"PostAlerta",IF(ISNUMBER(VLOOKUP(A3745,EXCL,1,FALSE)),"Excluida","no incluido")))</f>
        <v>no incluido</v>
      </c>
    </row>
    <row r="3746" ht="15.75" customHeight="1">
      <c r="L3746" s="12" t="str">
        <f>IF(ISNUMBER(VLOOKUP(A3746,PRE,1,FALSE)),"PreAlerta",IF(ISNUMBER(VLOOKUP(A3746,POST,1,FALSE)),"PostAlerta",IF(ISNUMBER(VLOOKUP(A3746,EXCL,1,FALSE)),"Excluida","no incluido")))</f>
        <v>no incluido</v>
      </c>
    </row>
    <row r="3747" ht="15.75" customHeight="1">
      <c r="L3747" s="12" t="str">
        <f>IF(ISNUMBER(VLOOKUP(A3747,PRE,1,FALSE)),"PreAlerta",IF(ISNUMBER(VLOOKUP(A3747,POST,1,FALSE)),"PostAlerta",IF(ISNUMBER(VLOOKUP(A3747,EXCL,1,FALSE)),"Excluida","no incluido")))</f>
        <v>no incluido</v>
      </c>
    </row>
    <row r="3748" ht="15.75" customHeight="1">
      <c r="L3748" s="12" t="str">
        <f>IF(ISNUMBER(VLOOKUP(A3748,PRE,1,FALSE)),"PreAlerta",IF(ISNUMBER(VLOOKUP(A3748,POST,1,FALSE)),"PostAlerta",IF(ISNUMBER(VLOOKUP(A3748,EXCL,1,FALSE)),"Excluida","no incluido")))</f>
        <v>no incluido</v>
      </c>
    </row>
    <row r="3749" ht="15.75" customHeight="1">
      <c r="L3749" s="12" t="str">
        <f>IF(ISNUMBER(VLOOKUP(A3749,PRE,1,FALSE)),"PreAlerta",IF(ISNUMBER(VLOOKUP(A3749,POST,1,FALSE)),"PostAlerta",IF(ISNUMBER(VLOOKUP(A3749,EXCL,1,FALSE)),"Excluida","no incluido")))</f>
        <v>no incluido</v>
      </c>
    </row>
    <row r="3750" ht="15.75" customHeight="1">
      <c r="L3750" s="12" t="str">
        <f>IF(ISNUMBER(VLOOKUP(A3750,PRE,1,FALSE)),"PreAlerta",IF(ISNUMBER(VLOOKUP(A3750,POST,1,FALSE)),"PostAlerta",IF(ISNUMBER(VLOOKUP(A3750,EXCL,1,FALSE)),"Excluida","no incluido")))</f>
        <v>no incluido</v>
      </c>
    </row>
    <row r="3751" ht="15.75" customHeight="1">
      <c r="L3751" s="12" t="str">
        <f>IF(ISNUMBER(VLOOKUP(A3751,PRE,1,FALSE)),"PreAlerta",IF(ISNUMBER(VLOOKUP(A3751,POST,1,FALSE)),"PostAlerta",IF(ISNUMBER(VLOOKUP(A3751,EXCL,1,FALSE)),"Excluida","no incluido")))</f>
        <v>no incluido</v>
      </c>
    </row>
    <row r="3752" ht="15.75" customHeight="1">
      <c r="L3752" s="12" t="str">
        <f>IF(ISNUMBER(VLOOKUP(A3752,PRE,1,FALSE)),"PreAlerta",IF(ISNUMBER(VLOOKUP(A3752,POST,1,FALSE)),"PostAlerta",IF(ISNUMBER(VLOOKUP(A3752,EXCL,1,FALSE)),"Excluida","no incluido")))</f>
        <v>no incluido</v>
      </c>
    </row>
    <row r="3753" ht="15.75" customHeight="1">
      <c r="L3753" s="12" t="str">
        <f>IF(ISNUMBER(VLOOKUP(A3753,PRE,1,FALSE)),"PreAlerta",IF(ISNUMBER(VLOOKUP(A3753,POST,1,FALSE)),"PostAlerta",IF(ISNUMBER(VLOOKUP(A3753,EXCL,1,FALSE)),"Excluida","no incluido")))</f>
        <v>no incluido</v>
      </c>
    </row>
    <row r="3754" ht="15.75" customHeight="1">
      <c r="L3754" s="12" t="str">
        <f>IF(ISNUMBER(VLOOKUP(A3754,PRE,1,FALSE)),"PreAlerta",IF(ISNUMBER(VLOOKUP(A3754,POST,1,FALSE)),"PostAlerta",IF(ISNUMBER(VLOOKUP(A3754,EXCL,1,FALSE)),"Excluida","no incluido")))</f>
        <v>no incluido</v>
      </c>
    </row>
    <row r="3755" ht="15.75" customHeight="1">
      <c r="L3755" s="12" t="str">
        <f>IF(ISNUMBER(VLOOKUP(A3755,PRE,1,FALSE)),"PreAlerta",IF(ISNUMBER(VLOOKUP(A3755,POST,1,FALSE)),"PostAlerta",IF(ISNUMBER(VLOOKUP(A3755,EXCL,1,FALSE)),"Excluida","no incluido")))</f>
        <v>no incluido</v>
      </c>
    </row>
    <row r="3756" ht="15.75" customHeight="1">
      <c r="L3756" s="12" t="str">
        <f>IF(ISNUMBER(VLOOKUP(A3756,PRE,1,FALSE)),"PreAlerta",IF(ISNUMBER(VLOOKUP(A3756,POST,1,FALSE)),"PostAlerta",IF(ISNUMBER(VLOOKUP(A3756,EXCL,1,FALSE)),"Excluida","no incluido")))</f>
        <v>no incluido</v>
      </c>
    </row>
    <row r="3757" ht="15.75" customHeight="1">
      <c r="L3757" s="12" t="str">
        <f>IF(ISNUMBER(VLOOKUP(A3757,PRE,1,FALSE)),"PreAlerta",IF(ISNUMBER(VLOOKUP(A3757,POST,1,FALSE)),"PostAlerta",IF(ISNUMBER(VLOOKUP(A3757,EXCL,1,FALSE)),"Excluida","no incluido")))</f>
        <v>no incluido</v>
      </c>
    </row>
    <row r="3758" ht="15.75" customHeight="1">
      <c r="L3758" s="12" t="str">
        <f>IF(ISNUMBER(VLOOKUP(A3758,PRE,1,FALSE)),"PreAlerta",IF(ISNUMBER(VLOOKUP(A3758,POST,1,FALSE)),"PostAlerta",IF(ISNUMBER(VLOOKUP(A3758,EXCL,1,FALSE)),"Excluida","no incluido")))</f>
        <v>no incluido</v>
      </c>
    </row>
    <row r="3759" ht="15.75" customHeight="1">
      <c r="L3759" s="12" t="str">
        <f>IF(ISNUMBER(VLOOKUP(A3759,PRE,1,FALSE)),"PreAlerta",IF(ISNUMBER(VLOOKUP(A3759,POST,1,FALSE)),"PostAlerta",IF(ISNUMBER(VLOOKUP(A3759,EXCL,1,FALSE)),"Excluida","no incluido")))</f>
        <v>no incluido</v>
      </c>
    </row>
    <row r="3760" ht="15.75" customHeight="1">
      <c r="L3760" s="12" t="str">
        <f>IF(ISNUMBER(VLOOKUP(A3760,PRE,1,FALSE)),"PreAlerta",IF(ISNUMBER(VLOOKUP(A3760,POST,1,FALSE)),"PostAlerta",IF(ISNUMBER(VLOOKUP(A3760,EXCL,1,FALSE)),"Excluida","no incluido")))</f>
        <v>no incluido</v>
      </c>
    </row>
    <row r="3761" ht="15.75" customHeight="1">
      <c r="L3761" s="12" t="str">
        <f>IF(ISNUMBER(VLOOKUP(A3761,PRE,1,FALSE)),"PreAlerta",IF(ISNUMBER(VLOOKUP(A3761,POST,1,FALSE)),"PostAlerta",IF(ISNUMBER(VLOOKUP(A3761,EXCL,1,FALSE)),"Excluida","no incluido")))</f>
        <v>no incluido</v>
      </c>
    </row>
    <row r="3762" ht="15.75" customHeight="1">
      <c r="L3762" s="12" t="str">
        <f>IF(ISNUMBER(VLOOKUP(A3762,PRE,1,FALSE)),"PreAlerta",IF(ISNUMBER(VLOOKUP(A3762,POST,1,FALSE)),"PostAlerta",IF(ISNUMBER(VLOOKUP(A3762,EXCL,1,FALSE)),"Excluida","no incluido")))</f>
        <v>no incluido</v>
      </c>
    </row>
    <row r="3763" ht="15.75" customHeight="1">
      <c r="L3763" s="12" t="str">
        <f>IF(ISNUMBER(VLOOKUP(A3763,PRE,1,FALSE)),"PreAlerta",IF(ISNUMBER(VLOOKUP(A3763,POST,1,FALSE)),"PostAlerta",IF(ISNUMBER(VLOOKUP(A3763,EXCL,1,FALSE)),"Excluida","no incluido")))</f>
        <v>no incluido</v>
      </c>
    </row>
    <row r="3764" ht="15.75" customHeight="1">
      <c r="L3764" s="12" t="str">
        <f>IF(ISNUMBER(VLOOKUP(A3764,PRE,1,FALSE)),"PreAlerta",IF(ISNUMBER(VLOOKUP(A3764,POST,1,FALSE)),"PostAlerta",IF(ISNUMBER(VLOOKUP(A3764,EXCL,1,FALSE)),"Excluida","no incluido")))</f>
        <v>no incluido</v>
      </c>
    </row>
    <row r="3765" ht="15.75" customHeight="1">
      <c r="L3765" s="12" t="str">
        <f>IF(ISNUMBER(VLOOKUP(A3765,PRE,1,FALSE)),"PreAlerta",IF(ISNUMBER(VLOOKUP(A3765,POST,1,FALSE)),"PostAlerta",IF(ISNUMBER(VLOOKUP(A3765,EXCL,1,FALSE)),"Excluida","no incluido")))</f>
        <v>no incluido</v>
      </c>
    </row>
    <row r="3766" ht="15.75" customHeight="1">
      <c r="L3766" s="12" t="str">
        <f>IF(ISNUMBER(VLOOKUP(A3766,PRE,1,FALSE)),"PreAlerta",IF(ISNUMBER(VLOOKUP(A3766,POST,1,FALSE)),"PostAlerta",IF(ISNUMBER(VLOOKUP(A3766,EXCL,1,FALSE)),"Excluida","no incluido")))</f>
        <v>no incluido</v>
      </c>
    </row>
    <row r="3767" ht="15.75" customHeight="1">
      <c r="L3767" s="12" t="str">
        <f>IF(ISNUMBER(VLOOKUP(A3767,PRE,1,FALSE)),"PreAlerta",IF(ISNUMBER(VLOOKUP(A3767,POST,1,FALSE)),"PostAlerta",IF(ISNUMBER(VLOOKUP(A3767,EXCL,1,FALSE)),"Excluida","no incluido")))</f>
        <v>no incluido</v>
      </c>
    </row>
    <row r="3768" ht="15.75" customHeight="1">
      <c r="L3768" s="12" t="str">
        <f>IF(ISNUMBER(VLOOKUP(A3768,PRE,1,FALSE)),"PreAlerta",IF(ISNUMBER(VLOOKUP(A3768,POST,1,FALSE)),"PostAlerta",IF(ISNUMBER(VLOOKUP(A3768,EXCL,1,FALSE)),"Excluida","no incluido")))</f>
        <v>no incluido</v>
      </c>
    </row>
    <row r="3769" ht="15.75" customHeight="1">
      <c r="L3769" s="12" t="str">
        <f>IF(ISNUMBER(VLOOKUP(A3769,PRE,1,FALSE)),"PreAlerta",IF(ISNUMBER(VLOOKUP(A3769,POST,1,FALSE)),"PostAlerta",IF(ISNUMBER(VLOOKUP(A3769,EXCL,1,FALSE)),"Excluida","no incluido")))</f>
        <v>no incluido</v>
      </c>
    </row>
    <row r="3770" ht="15.75" customHeight="1">
      <c r="L3770" s="12" t="str">
        <f>IF(ISNUMBER(VLOOKUP(A3770,PRE,1,FALSE)),"PreAlerta",IF(ISNUMBER(VLOOKUP(A3770,POST,1,FALSE)),"PostAlerta",IF(ISNUMBER(VLOOKUP(A3770,EXCL,1,FALSE)),"Excluida","no incluido")))</f>
        <v>no incluido</v>
      </c>
    </row>
    <row r="3771" ht="15.75" customHeight="1">
      <c r="L3771" s="12" t="str">
        <f>IF(ISNUMBER(VLOOKUP(A3771,PRE,1,FALSE)),"PreAlerta",IF(ISNUMBER(VLOOKUP(A3771,POST,1,FALSE)),"PostAlerta",IF(ISNUMBER(VLOOKUP(A3771,EXCL,1,FALSE)),"Excluida","no incluido")))</f>
        <v>no incluido</v>
      </c>
    </row>
    <row r="3772" ht="15.75" customHeight="1">
      <c r="L3772" s="12" t="str">
        <f>IF(ISNUMBER(VLOOKUP(A3772,PRE,1,FALSE)),"PreAlerta",IF(ISNUMBER(VLOOKUP(A3772,POST,1,FALSE)),"PostAlerta",IF(ISNUMBER(VLOOKUP(A3772,EXCL,1,FALSE)),"Excluida","no incluido")))</f>
        <v>no incluido</v>
      </c>
    </row>
    <row r="3773" ht="15.75" customHeight="1">
      <c r="L3773" s="12" t="str">
        <f>IF(ISNUMBER(VLOOKUP(A3773,PRE,1,FALSE)),"PreAlerta",IF(ISNUMBER(VLOOKUP(A3773,POST,1,FALSE)),"PostAlerta",IF(ISNUMBER(VLOOKUP(A3773,EXCL,1,FALSE)),"Excluida","no incluido")))</f>
        <v>no incluido</v>
      </c>
    </row>
    <row r="3774" ht="15.75" customHeight="1">
      <c r="L3774" s="12" t="str">
        <f>IF(ISNUMBER(VLOOKUP(A3774,PRE,1,FALSE)),"PreAlerta",IF(ISNUMBER(VLOOKUP(A3774,POST,1,FALSE)),"PostAlerta",IF(ISNUMBER(VLOOKUP(A3774,EXCL,1,FALSE)),"Excluida","no incluido")))</f>
        <v>no incluido</v>
      </c>
    </row>
    <row r="3775" ht="15.75" customHeight="1">
      <c r="L3775" s="12" t="str">
        <f>IF(ISNUMBER(VLOOKUP(A3775,PRE,1,FALSE)),"PreAlerta",IF(ISNUMBER(VLOOKUP(A3775,POST,1,FALSE)),"PostAlerta",IF(ISNUMBER(VLOOKUP(A3775,EXCL,1,FALSE)),"Excluida","no incluido")))</f>
        <v>no incluido</v>
      </c>
    </row>
    <row r="3776" ht="15.75" customHeight="1">
      <c r="L3776" s="12" t="str">
        <f>IF(ISNUMBER(VLOOKUP(A3776,PRE,1,FALSE)),"PreAlerta",IF(ISNUMBER(VLOOKUP(A3776,POST,1,FALSE)),"PostAlerta",IF(ISNUMBER(VLOOKUP(A3776,EXCL,1,FALSE)),"Excluida","no incluido")))</f>
        <v>no incluido</v>
      </c>
    </row>
    <row r="3777" ht="15.75" customHeight="1">
      <c r="L3777" s="12" t="str">
        <f>IF(ISNUMBER(VLOOKUP(A3777,PRE,1,FALSE)),"PreAlerta",IF(ISNUMBER(VLOOKUP(A3777,POST,1,FALSE)),"PostAlerta",IF(ISNUMBER(VLOOKUP(A3777,EXCL,1,FALSE)),"Excluida","no incluido")))</f>
        <v>no incluido</v>
      </c>
    </row>
    <row r="3778" ht="15.75" customHeight="1">
      <c r="L3778" s="12" t="str">
        <f>IF(ISNUMBER(VLOOKUP(A3778,PRE,1,FALSE)),"PreAlerta",IF(ISNUMBER(VLOOKUP(A3778,POST,1,FALSE)),"PostAlerta",IF(ISNUMBER(VLOOKUP(A3778,EXCL,1,FALSE)),"Excluida","no incluido")))</f>
        <v>no incluido</v>
      </c>
    </row>
    <row r="3779" ht="15.75" customHeight="1">
      <c r="L3779" s="12" t="str">
        <f>IF(ISNUMBER(VLOOKUP(A3779,PRE,1,FALSE)),"PreAlerta",IF(ISNUMBER(VLOOKUP(A3779,POST,1,FALSE)),"PostAlerta",IF(ISNUMBER(VLOOKUP(A3779,EXCL,1,FALSE)),"Excluida","no incluido")))</f>
        <v>no incluido</v>
      </c>
    </row>
    <row r="3780" ht="15.75" customHeight="1">
      <c r="L3780" s="12" t="str">
        <f>IF(ISNUMBER(VLOOKUP(A3780,PRE,1,FALSE)),"PreAlerta",IF(ISNUMBER(VLOOKUP(A3780,POST,1,FALSE)),"PostAlerta",IF(ISNUMBER(VLOOKUP(A3780,EXCL,1,FALSE)),"Excluida","no incluido")))</f>
        <v>no incluido</v>
      </c>
    </row>
    <row r="3781" ht="15.75" customHeight="1">
      <c r="L3781" s="12" t="str">
        <f>IF(ISNUMBER(VLOOKUP(A3781,PRE,1,FALSE)),"PreAlerta",IF(ISNUMBER(VLOOKUP(A3781,POST,1,FALSE)),"PostAlerta",IF(ISNUMBER(VLOOKUP(A3781,EXCL,1,FALSE)),"Excluida","no incluido")))</f>
        <v>no incluido</v>
      </c>
    </row>
    <row r="3782" ht="15.75" customHeight="1">
      <c r="L3782" s="12" t="str">
        <f>IF(ISNUMBER(VLOOKUP(A3782,PRE,1,FALSE)),"PreAlerta",IF(ISNUMBER(VLOOKUP(A3782,POST,1,FALSE)),"PostAlerta",IF(ISNUMBER(VLOOKUP(A3782,EXCL,1,FALSE)),"Excluida","no incluido")))</f>
        <v>no incluido</v>
      </c>
    </row>
    <row r="3783" ht="15.75" customHeight="1">
      <c r="L3783" s="12" t="str">
        <f>IF(ISNUMBER(VLOOKUP(A3783,PRE,1,FALSE)),"PreAlerta",IF(ISNUMBER(VLOOKUP(A3783,POST,1,FALSE)),"PostAlerta",IF(ISNUMBER(VLOOKUP(A3783,EXCL,1,FALSE)),"Excluida","no incluido")))</f>
        <v>no incluido</v>
      </c>
    </row>
    <row r="3784" ht="15.75" customHeight="1">
      <c r="L3784" s="12" t="str">
        <f>IF(ISNUMBER(VLOOKUP(A3784,PRE,1,FALSE)),"PreAlerta",IF(ISNUMBER(VLOOKUP(A3784,POST,1,FALSE)),"PostAlerta",IF(ISNUMBER(VLOOKUP(A3784,EXCL,1,FALSE)),"Excluida","no incluido")))</f>
        <v>no incluido</v>
      </c>
    </row>
    <row r="3785" ht="15.75" customHeight="1">
      <c r="L3785" s="12" t="str">
        <f>IF(ISNUMBER(VLOOKUP(A3785,PRE,1,FALSE)),"PreAlerta",IF(ISNUMBER(VLOOKUP(A3785,POST,1,FALSE)),"PostAlerta",IF(ISNUMBER(VLOOKUP(A3785,EXCL,1,FALSE)),"Excluida","no incluido")))</f>
        <v>no incluido</v>
      </c>
    </row>
    <row r="3786" ht="15.75" customHeight="1">
      <c r="L3786" s="12" t="str">
        <f>IF(ISNUMBER(VLOOKUP(A3786,PRE,1,FALSE)),"PreAlerta",IF(ISNUMBER(VLOOKUP(A3786,POST,1,FALSE)),"PostAlerta",IF(ISNUMBER(VLOOKUP(A3786,EXCL,1,FALSE)),"Excluida","no incluido")))</f>
        <v>no incluido</v>
      </c>
    </row>
    <row r="3787" ht="15.75" customHeight="1">
      <c r="L3787" s="12" t="str">
        <f>IF(ISNUMBER(VLOOKUP(A3787,PRE,1,FALSE)),"PreAlerta",IF(ISNUMBER(VLOOKUP(A3787,POST,1,FALSE)),"PostAlerta",IF(ISNUMBER(VLOOKUP(A3787,EXCL,1,FALSE)),"Excluida","no incluido")))</f>
        <v>no incluido</v>
      </c>
    </row>
    <row r="3788" ht="15.75" customHeight="1">
      <c r="L3788" s="12" t="str">
        <f>IF(ISNUMBER(VLOOKUP(A3788,PRE,1,FALSE)),"PreAlerta",IF(ISNUMBER(VLOOKUP(A3788,POST,1,FALSE)),"PostAlerta",IF(ISNUMBER(VLOOKUP(A3788,EXCL,1,FALSE)),"Excluida","no incluido")))</f>
        <v>no incluido</v>
      </c>
    </row>
    <row r="3789" ht="15.75" customHeight="1">
      <c r="L3789" s="12" t="str">
        <f>IF(ISNUMBER(VLOOKUP(A3789,PRE,1,FALSE)),"PreAlerta",IF(ISNUMBER(VLOOKUP(A3789,POST,1,FALSE)),"PostAlerta",IF(ISNUMBER(VLOOKUP(A3789,EXCL,1,FALSE)),"Excluida","no incluido")))</f>
        <v>no incluido</v>
      </c>
    </row>
    <row r="3790" ht="15.75" customHeight="1">
      <c r="L3790" s="12" t="str">
        <f>IF(ISNUMBER(VLOOKUP(A3790,PRE,1,FALSE)),"PreAlerta",IF(ISNUMBER(VLOOKUP(A3790,POST,1,FALSE)),"PostAlerta",IF(ISNUMBER(VLOOKUP(A3790,EXCL,1,FALSE)),"Excluida","no incluido")))</f>
        <v>no incluido</v>
      </c>
    </row>
    <row r="3791" ht="15.75" customHeight="1">
      <c r="L3791" s="12" t="str">
        <f>IF(ISNUMBER(VLOOKUP(A3791,PRE,1,FALSE)),"PreAlerta",IF(ISNUMBER(VLOOKUP(A3791,POST,1,FALSE)),"PostAlerta",IF(ISNUMBER(VLOOKUP(A3791,EXCL,1,FALSE)),"Excluida","no incluido")))</f>
        <v>no incluido</v>
      </c>
    </row>
    <row r="3792" ht="15.75" customHeight="1">
      <c r="L3792" s="12" t="str">
        <f>IF(ISNUMBER(VLOOKUP(A3792,PRE,1,FALSE)),"PreAlerta",IF(ISNUMBER(VLOOKUP(A3792,POST,1,FALSE)),"PostAlerta",IF(ISNUMBER(VLOOKUP(A3792,EXCL,1,FALSE)),"Excluida","no incluido")))</f>
        <v>no incluido</v>
      </c>
    </row>
    <row r="3793" ht="15.75" customHeight="1">
      <c r="L3793" s="12" t="str">
        <f>IF(ISNUMBER(VLOOKUP(A3793,PRE,1,FALSE)),"PreAlerta",IF(ISNUMBER(VLOOKUP(A3793,POST,1,FALSE)),"PostAlerta",IF(ISNUMBER(VLOOKUP(A3793,EXCL,1,FALSE)),"Excluida","no incluido")))</f>
        <v>no incluido</v>
      </c>
    </row>
    <row r="3794" ht="15.75" customHeight="1">
      <c r="L3794" s="12" t="str">
        <f>IF(ISNUMBER(VLOOKUP(A3794,PRE,1,FALSE)),"PreAlerta",IF(ISNUMBER(VLOOKUP(A3794,POST,1,FALSE)),"PostAlerta",IF(ISNUMBER(VLOOKUP(A3794,EXCL,1,FALSE)),"Excluida","no incluido")))</f>
        <v>no incluido</v>
      </c>
    </row>
    <row r="3795" ht="15.75" customHeight="1">
      <c r="L3795" s="12" t="str">
        <f>IF(ISNUMBER(VLOOKUP(A3795,PRE,1,FALSE)),"PreAlerta",IF(ISNUMBER(VLOOKUP(A3795,POST,1,FALSE)),"PostAlerta",IF(ISNUMBER(VLOOKUP(A3795,EXCL,1,FALSE)),"Excluida","no incluido")))</f>
        <v>no incluido</v>
      </c>
    </row>
    <row r="3796" ht="15.75" customHeight="1">
      <c r="L3796" s="12" t="str">
        <f>IF(ISNUMBER(VLOOKUP(A3796,PRE,1,FALSE)),"PreAlerta",IF(ISNUMBER(VLOOKUP(A3796,POST,1,FALSE)),"PostAlerta",IF(ISNUMBER(VLOOKUP(A3796,EXCL,1,FALSE)),"Excluida","no incluido")))</f>
        <v>no incluido</v>
      </c>
    </row>
    <row r="3797" ht="15.75" customHeight="1">
      <c r="L3797" s="12" t="str">
        <f>IF(ISNUMBER(VLOOKUP(A3797,PRE,1,FALSE)),"PreAlerta",IF(ISNUMBER(VLOOKUP(A3797,POST,1,FALSE)),"PostAlerta",IF(ISNUMBER(VLOOKUP(A3797,EXCL,1,FALSE)),"Excluida","no incluido")))</f>
        <v>no incluido</v>
      </c>
    </row>
    <row r="3798" ht="15.75" customHeight="1">
      <c r="L3798" s="12" t="str">
        <f>IF(ISNUMBER(VLOOKUP(A3798,PRE,1,FALSE)),"PreAlerta",IF(ISNUMBER(VLOOKUP(A3798,POST,1,FALSE)),"PostAlerta",IF(ISNUMBER(VLOOKUP(A3798,EXCL,1,FALSE)),"Excluida","no incluido")))</f>
        <v>no incluido</v>
      </c>
    </row>
    <row r="3799" ht="15.75" customHeight="1">
      <c r="L3799" s="12" t="str">
        <f>IF(ISNUMBER(VLOOKUP(A3799,PRE,1,FALSE)),"PreAlerta",IF(ISNUMBER(VLOOKUP(A3799,POST,1,FALSE)),"PostAlerta",IF(ISNUMBER(VLOOKUP(A3799,EXCL,1,FALSE)),"Excluida","no incluido")))</f>
        <v>no incluido</v>
      </c>
    </row>
    <row r="3800" ht="15.75" customHeight="1">
      <c r="L3800" s="12" t="str">
        <f>IF(ISNUMBER(VLOOKUP(A3800,PRE,1,FALSE)),"PreAlerta",IF(ISNUMBER(VLOOKUP(A3800,POST,1,FALSE)),"PostAlerta",IF(ISNUMBER(VLOOKUP(A3800,EXCL,1,FALSE)),"Excluida","no incluido")))</f>
        <v>no incluido</v>
      </c>
    </row>
    <row r="3801" ht="15.75" customHeight="1">
      <c r="L3801" s="12" t="str">
        <f>IF(ISNUMBER(VLOOKUP(A3801,PRE,1,FALSE)),"PreAlerta",IF(ISNUMBER(VLOOKUP(A3801,POST,1,FALSE)),"PostAlerta",IF(ISNUMBER(VLOOKUP(A3801,EXCL,1,FALSE)),"Excluida","no incluido")))</f>
        <v>no incluido</v>
      </c>
    </row>
    <row r="3802" ht="15.75" customHeight="1">
      <c r="L3802" s="12" t="str">
        <f>IF(ISNUMBER(VLOOKUP(A3802,PRE,1,FALSE)),"PreAlerta",IF(ISNUMBER(VLOOKUP(A3802,POST,1,FALSE)),"PostAlerta",IF(ISNUMBER(VLOOKUP(A3802,EXCL,1,FALSE)),"Excluida","no incluido")))</f>
        <v>no incluido</v>
      </c>
    </row>
    <row r="3803" ht="15.75" customHeight="1">
      <c r="L3803" s="12" t="str">
        <f>IF(ISNUMBER(VLOOKUP(A3803,PRE,1,FALSE)),"PreAlerta",IF(ISNUMBER(VLOOKUP(A3803,POST,1,FALSE)),"PostAlerta",IF(ISNUMBER(VLOOKUP(A3803,EXCL,1,FALSE)),"Excluida","no incluido")))</f>
        <v>no incluido</v>
      </c>
    </row>
    <row r="3804" ht="15.75" customHeight="1">
      <c r="L3804" s="12" t="str">
        <f>IF(ISNUMBER(VLOOKUP(A3804,PRE,1,FALSE)),"PreAlerta",IF(ISNUMBER(VLOOKUP(A3804,POST,1,FALSE)),"PostAlerta",IF(ISNUMBER(VLOOKUP(A3804,EXCL,1,FALSE)),"Excluida","no incluido")))</f>
        <v>no incluido</v>
      </c>
    </row>
    <row r="3805" ht="15.75" customHeight="1">
      <c r="L3805" s="12" t="str">
        <f>IF(ISNUMBER(VLOOKUP(A3805,PRE,1,FALSE)),"PreAlerta",IF(ISNUMBER(VLOOKUP(A3805,POST,1,FALSE)),"PostAlerta",IF(ISNUMBER(VLOOKUP(A3805,EXCL,1,FALSE)),"Excluida","no incluido")))</f>
        <v>no incluido</v>
      </c>
    </row>
    <row r="3806" ht="15.75" customHeight="1">
      <c r="L3806" s="12" t="str">
        <f>IF(ISNUMBER(VLOOKUP(A3806,PRE,1,FALSE)),"PreAlerta",IF(ISNUMBER(VLOOKUP(A3806,POST,1,FALSE)),"PostAlerta",IF(ISNUMBER(VLOOKUP(A3806,EXCL,1,FALSE)),"Excluida","no incluido")))</f>
        <v>no incluido</v>
      </c>
    </row>
    <row r="3807" ht="15.75" customHeight="1">
      <c r="L3807" s="12" t="str">
        <f>IF(ISNUMBER(VLOOKUP(A3807,PRE,1,FALSE)),"PreAlerta",IF(ISNUMBER(VLOOKUP(A3807,POST,1,FALSE)),"PostAlerta",IF(ISNUMBER(VLOOKUP(A3807,EXCL,1,FALSE)),"Excluida","no incluido")))</f>
        <v>no incluido</v>
      </c>
    </row>
    <row r="3808" ht="15.75" customHeight="1">
      <c r="L3808" s="12" t="str">
        <f>IF(ISNUMBER(VLOOKUP(A3808,PRE,1,FALSE)),"PreAlerta",IF(ISNUMBER(VLOOKUP(A3808,POST,1,FALSE)),"PostAlerta",IF(ISNUMBER(VLOOKUP(A3808,EXCL,1,FALSE)),"Excluida","no incluido")))</f>
        <v>no incluido</v>
      </c>
    </row>
    <row r="3809" ht="15.75" customHeight="1">
      <c r="L3809" s="12" t="str">
        <f>IF(ISNUMBER(VLOOKUP(A3809,PRE,1,FALSE)),"PreAlerta",IF(ISNUMBER(VLOOKUP(A3809,POST,1,FALSE)),"PostAlerta",IF(ISNUMBER(VLOOKUP(A3809,EXCL,1,FALSE)),"Excluida","no incluido")))</f>
        <v>no incluido</v>
      </c>
    </row>
    <row r="3810" ht="15.75" customHeight="1">
      <c r="L3810" s="12" t="str">
        <f>IF(ISNUMBER(VLOOKUP(A3810,PRE,1,FALSE)),"PreAlerta",IF(ISNUMBER(VLOOKUP(A3810,POST,1,FALSE)),"PostAlerta",IF(ISNUMBER(VLOOKUP(A3810,EXCL,1,FALSE)),"Excluida","no incluido")))</f>
        <v>no incluido</v>
      </c>
    </row>
    <row r="3811" ht="15.75" customHeight="1">
      <c r="L3811" s="12" t="str">
        <f>IF(ISNUMBER(VLOOKUP(A3811,PRE,1,FALSE)),"PreAlerta",IF(ISNUMBER(VLOOKUP(A3811,POST,1,FALSE)),"PostAlerta",IF(ISNUMBER(VLOOKUP(A3811,EXCL,1,FALSE)),"Excluida","no incluido")))</f>
        <v>no incluido</v>
      </c>
    </row>
    <row r="3812" ht="15.75" customHeight="1">
      <c r="L3812" s="12" t="str">
        <f>IF(ISNUMBER(VLOOKUP(A3812,PRE,1,FALSE)),"PreAlerta",IF(ISNUMBER(VLOOKUP(A3812,POST,1,FALSE)),"PostAlerta",IF(ISNUMBER(VLOOKUP(A3812,EXCL,1,FALSE)),"Excluida","no incluido")))</f>
        <v>no incluido</v>
      </c>
    </row>
    <row r="3813" ht="15.75" customHeight="1">
      <c r="L3813" s="12" t="str">
        <f>IF(ISNUMBER(VLOOKUP(A3813,PRE,1,FALSE)),"PreAlerta",IF(ISNUMBER(VLOOKUP(A3813,POST,1,FALSE)),"PostAlerta",IF(ISNUMBER(VLOOKUP(A3813,EXCL,1,FALSE)),"Excluida","no incluido")))</f>
        <v>no incluido</v>
      </c>
    </row>
    <row r="3814" ht="15.75" customHeight="1">
      <c r="L3814" s="12" t="str">
        <f>IF(ISNUMBER(VLOOKUP(A3814,PRE,1,FALSE)),"PreAlerta",IF(ISNUMBER(VLOOKUP(A3814,POST,1,FALSE)),"PostAlerta",IF(ISNUMBER(VLOOKUP(A3814,EXCL,1,FALSE)),"Excluida","no incluido")))</f>
        <v>no incluido</v>
      </c>
    </row>
    <row r="3815" ht="15.75" customHeight="1">
      <c r="L3815" s="12" t="str">
        <f>IF(ISNUMBER(VLOOKUP(A3815,PRE,1,FALSE)),"PreAlerta",IF(ISNUMBER(VLOOKUP(A3815,POST,1,FALSE)),"PostAlerta",IF(ISNUMBER(VLOOKUP(A3815,EXCL,1,FALSE)),"Excluida","no incluido")))</f>
        <v>no incluido</v>
      </c>
    </row>
    <row r="3816" ht="15.75" customHeight="1">
      <c r="L3816" s="12" t="str">
        <f>IF(ISNUMBER(VLOOKUP(A3816,PRE,1,FALSE)),"PreAlerta",IF(ISNUMBER(VLOOKUP(A3816,POST,1,FALSE)),"PostAlerta",IF(ISNUMBER(VLOOKUP(A3816,EXCL,1,FALSE)),"Excluida","no incluido")))</f>
        <v>no incluido</v>
      </c>
    </row>
    <row r="3817" ht="15.75" customHeight="1">
      <c r="L3817" s="12" t="str">
        <f>IF(ISNUMBER(VLOOKUP(A3817,PRE,1,FALSE)),"PreAlerta",IF(ISNUMBER(VLOOKUP(A3817,POST,1,FALSE)),"PostAlerta",IF(ISNUMBER(VLOOKUP(A3817,EXCL,1,FALSE)),"Excluida","no incluido")))</f>
        <v>no incluido</v>
      </c>
    </row>
    <row r="3818" ht="15.75" customHeight="1">
      <c r="L3818" s="12" t="str">
        <f>IF(ISNUMBER(VLOOKUP(A3818,PRE,1,FALSE)),"PreAlerta",IF(ISNUMBER(VLOOKUP(A3818,POST,1,FALSE)),"PostAlerta",IF(ISNUMBER(VLOOKUP(A3818,EXCL,1,FALSE)),"Excluida","no incluido")))</f>
        <v>no incluido</v>
      </c>
    </row>
    <row r="3819" ht="15.75" customHeight="1">
      <c r="L3819" s="12" t="str">
        <f>IF(ISNUMBER(VLOOKUP(A3819,PRE,1,FALSE)),"PreAlerta",IF(ISNUMBER(VLOOKUP(A3819,POST,1,FALSE)),"PostAlerta",IF(ISNUMBER(VLOOKUP(A3819,EXCL,1,FALSE)),"Excluida","no incluido")))</f>
        <v>no incluido</v>
      </c>
    </row>
    <row r="3820" ht="15.75" customHeight="1">
      <c r="L3820" s="12" t="str">
        <f>IF(ISNUMBER(VLOOKUP(A3820,PRE,1,FALSE)),"PreAlerta",IF(ISNUMBER(VLOOKUP(A3820,POST,1,FALSE)),"PostAlerta",IF(ISNUMBER(VLOOKUP(A3820,EXCL,1,FALSE)),"Excluida","no incluido")))</f>
        <v>no incluido</v>
      </c>
    </row>
    <row r="3821" ht="15.75" customHeight="1">
      <c r="L3821" s="12" t="str">
        <f>IF(ISNUMBER(VLOOKUP(A3821,PRE,1,FALSE)),"PreAlerta",IF(ISNUMBER(VLOOKUP(A3821,POST,1,FALSE)),"PostAlerta",IF(ISNUMBER(VLOOKUP(A3821,EXCL,1,FALSE)),"Excluida","no incluido")))</f>
        <v>no incluido</v>
      </c>
    </row>
    <row r="3822" ht="15.75" customHeight="1">
      <c r="L3822" s="12" t="str">
        <f>IF(ISNUMBER(VLOOKUP(A3822,PRE,1,FALSE)),"PreAlerta",IF(ISNUMBER(VLOOKUP(A3822,POST,1,FALSE)),"PostAlerta",IF(ISNUMBER(VLOOKUP(A3822,EXCL,1,FALSE)),"Excluida","no incluido")))</f>
        <v>no incluido</v>
      </c>
    </row>
    <row r="3823" ht="15.75" customHeight="1">
      <c r="L3823" s="12" t="str">
        <f>IF(ISNUMBER(VLOOKUP(A3823,PRE,1,FALSE)),"PreAlerta",IF(ISNUMBER(VLOOKUP(A3823,POST,1,FALSE)),"PostAlerta",IF(ISNUMBER(VLOOKUP(A3823,EXCL,1,FALSE)),"Excluida","no incluido")))</f>
        <v>no incluido</v>
      </c>
    </row>
    <row r="3824" ht="15.75" customHeight="1">
      <c r="L3824" s="12" t="str">
        <f>IF(ISNUMBER(VLOOKUP(A3824,PRE,1,FALSE)),"PreAlerta",IF(ISNUMBER(VLOOKUP(A3824,POST,1,FALSE)),"PostAlerta",IF(ISNUMBER(VLOOKUP(A3824,EXCL,1,FALSE)),"Excluida","no incluido")))</f>
        <v>no incluido</v>
      </c>
    </row>
    <row r="3825" ht="15.75" customHeight="1">
      <c r="L3825" s="12" t="str">
        <f>IF(ISNUMBER(VLOOKUP(A3825,PRE,1,FALSE)),"PreAlerta",IF(ISNUMBER(VLOOKUP(A3825,POST,1,FALSE)),"PostAlerta",IF(ISNUMBER(VLOOKUP(A3825,EXCL,1,FALSE)),"Excluida","no incluido")))</f>
        <v>no incluido</v>
      </c>
    </row>
    <row r="3826" ht="15.75" customHeight="1">
      <c r="L3826" s="12" t="str">
        <f>IF(ISNUMBER(VLOOKUP(A3826,PRE,1,FALSE)),"PreAlerta",IF(ISNUMBER(VLOOKUP(A3826,POST,1,FALSE)),"PostAlerta",IF(ISNUMBER(VLOOKUP(A3826,EXCL,1,FALSE)),"Excluida","no incluido")))</f>
        <v>no incluido</v>
      </c>
    </row>
    <row r="3827" ht="15.75" customHeight="1">
      <c r="L3827" s="12" t="str">
        <f>IF(ISNUMBER(VLOOKUP(A3827,PRE,1,FALSE)),"PreAlerta",IF(ISNUMBER(VLOOKUP(A3827,POST,1,FALSE)),"PostAlerta",IF(ISNUMBER(VLOOKUP(A3827,EXCL,1,FALSE)),"Excluida","no incluido")))</f>
        <v>no incluido</v>
      </c>
    </row>
    <row r="3828" ht="15.75" customHeight="1">
      <c r="L3828" s="12" t="str">
        <f>IF(ISNUMBER(VLOOKUP(A3828,PRE,1,FALSE)),"PreAlerta",IF(ISNUMBER(VLOOKUP(A3828,POST,1,FALSE)),"PostAlerta",IF(ISNUMBER(VLOOKUP(A3828,EXCL,1,FALSE)),"Excluida","no incluido")))</f>
        <v>no incluido</v>
      </c>
    </row>
    <row r="3829" ht="15.75" customHeight="1">
      <c r="L3829" s="12" t="str">
        <f>IF(ISNUMBER(VLOOKUP(A3829,PRE,1,FALSE)),"PreAlerta",IF(ISNUMBER(VLOOKUP(A3829,POST,1,FALSE)),"PostAlerta",IF(ISNUMBER(VLOOKUP(A3829,EXCL,1,FALSE)),"Excluida","no incluido")))</f>
        <v>no incluido</v>
      </c>
    </row>
    <row r="3830" ht="15.75" customHeight="1">
      <c r="L3830" s="12" t="str">
        <f>IF(ISNUMBER(VLOOKUP(A3830,PRE,1,FALSE)),"PreAlerta",IF(ISNUMBER(VLOOKUP(A3830,POST,1,FALSE)),"PostAlerta",IF(ISNUMBER(VLOOKUP(A3830,EXCL,1,FALSE)),"Excluida","no incluido")))</f>
        <v>no incluido</v>
      </c>
    </row>
    <row r="3831" ht="15.75" customHeight="1">
      <c r="L3831" s="12" t="str">
        <f>IF(ISNUMBER(VLOOKUP(A3831,PRE,1,FALSE)),"PreAlerta",IF(ISNUMBER(VLOOKUP(A3831,POST,1,FALSE)),"PostAlerta",IF(ISNUMBER(VLOOKUP(A3831,EXCL,1,FALSE)),"Excluida","no incluido")))</f>
        <v>no incluido</v>
      </c>
    </row>
    <row r="3832" ht="15.75" customHeight="1">
      <c r="L3832" s="12" t="str">
        <f>IF(ISNUMBER(VLOOKUP(A3832,PRE,1,FALSE)),"PreAlerta",IF(ISNUMBER(VLOOKUP(A3832,POST,1,FALSE)),"PostAlerta",IF(ISNUMBER(VLOOKUP(A3832,EXCL,1,FALSE)),"Excluida","no incluido")))</f>
        <v>no incluido</v>
      </c>
    </row>
    <row r="3833" ht="15.75" customHeight="1">
      <c r="L3833" s="12" t="str">
        <f>IF(ISNUMBER(VLOOKUP(A3833,PRE,1,FALSE)),"PreAlerta",IF(ISNUMBER(VLOOKUP(A3833,POST,1,FALSE)),"PostAlerta",IF(ISNUMBER(VLOOKUP(A3833,EXCL,1,FALSE)),"Excluida","no incluido")))</f>
        <v>no incluido</v>
      </c>
    </row>
    <row r="3834" ht="15.75" customHeight="1">
      <c r="L3834" s="12" t="str">
        <f>IF(ISNUMBER(VLOOKUP(A3834,PRE,1,FALSE)),"PreAlerta",IF(ISNUMBER(VLOOKUP(A3834,POST,1,FALSE)),"PostAlerta",IF(ISNUMBER(VLOOKUP(A3834,EXCL,1,FALSE)),"Excluida","no incluido")))</f>
        <v>no incluido</v>
      </c>
    </row>
    <row r="3835" ht="15.75" customHeight="1">
      <c r="L3835" s="12" t="str">
        <f>IF(ISNUMBER(VLOOKUP(A3835,PRE,1,FALSE)),"PreAlerta",IF(ISNUMBER(VLOOKUP(A3835,POST,1,FALSE)),"PostAlerta",IF(ISNUMBER(VLOOKUP(A3835,EXCL,1,FALSE)),"Excluida","no incluido")))</f>
        <v>no incluido</v>
      </c>
    </row>
    <row r="3836" ht="15.75" customHeight="1">
      <c r="L3836" s="12" t="str">
        <f>IF(ISNUMBER(VLOOKUP(A3836,PRE,1,FALSE)),"PreAlerta",IF(ISNUMBER(VLOOKUP(A3836,POST,1,FALSE)),"PostAlerta",IF(ISNUMBER(VLOOKUP(A3836,EXCL,1,FALSE)),"Excluida","no incluido")))</f>
        <v>no incluido</v>
      </c>
    </row>
    <row r="3837" ht="15.75" customHeight="1">
      <c r="L3837" s="12" t="str">
        <f>IF(ISNUMBER(VLOOKUP(A3837,PRE,1,FALSE)),"PreAlerta",IF(ISNUMBER(VLOOKUP(A3837,POST,1,FALSE)),"PostAlerta",IF(ISNUMBER(VLOOKUP(A3837,EXCL,1,FALSE)),"Excluida","no incluido")))</f>
        <v>no incluido</v>
      </c>
    </row>
    <row r="3838" ht="15.75" customHeight="1">
      <c r="L3838" s="12" t="str">
        <f>IF(ISNUMBER(VLOOKUP(A3838,PRE,1,FALSE)),"PreAlerta",IF(ISNUMBER(VLOOKUP(A3838,POST,1,FALSE)),"PostAlerta",IF(ISNUMBER(VLOOKUP(A3838,EXCL,1,FALSE)),"Excluida","no incluido")))</f>
        <v>no incluido</v>
      </c>
    </row>
    <row r="3839" ht="15.75" customHeight="1">
      <c r="L3839" s="12" t="str">
        <f>IF(ISNUMBER(VLOOKUP(A3839,PRE,1,FALSE)),"PreAlerta",IF(ISNUMBER(VLOOKUP(A3839,POST,1,FALSE)),"PostAlerta",IF(ISNUMBER(VLOOKUP(A3839,EXCL,1,FALSE)),"Excluida","no incluido")))</f>
        <v>no incluido</v>
      </c>
    </row>
    <row r="3840" ht="15.75" customHeight="1">
      <c r="L3840" s="12" t="str">
        <f>IF(ISNUMBER(VLOOKUP(A3840,PRE,1,FALSE)),"PreAlerta",IF(ISNUMBER(VLOOKUP(A3840,POST,1,FALSE)),"PostAlerta",IF(ISNUMBER(VLOOKUP(A3840,EXCL,1,FALSE)),"Excluida","no incluido")))</f>
        <v>no incluido</v>
      </c>
    </row>
    <row r="3841" ht="15.75" customHeight="1">
      <c r="L3841" s="12" t="str">
        <f>IF(ISNUMBER(VLOOKUP(A3841,PRE,1,FALSE)),"PreAlerta",IF(ISNUMBER(VLOOKUP(A3841,POST,1,FALSE)),"PostAlerta",IF(ISNUMBER(VLOOKUP(A3841,EXCL,1,FALSE)),"Excluida","no incluido")))</f>
        <v>no incluido</v>
      </c>
    </row>
    <row r="3842" ht="15.75" customHeight="1">
      <c r="L3842" s="12" t="str">
        <f>IF(ISNUMBER(VLOOKUP(A3842,PRE,1,FALSE)),"PreAlerta",IF(ISNUMBER(VLOOKUP(A3842,POST,1,FALSE)),"PostAlerta",IF(ISNUMBER(VLOOKUP(A3842,EXCL,1,FALSE)),"Excluida","no incluido")))</f>
        <v>no incluido</v>
      </c>
    </row>
    <row r="3843" ht="15.75" customHeight="1">
      <c r="L3843" s="12" t="str">
        <f>IF(ISNUMBER(VLOOKUP(A3843,PRE,1,FALSE)),"PreAlerta",IF(ISNUMBER(VLOOKUP(A3843,POST,1,FALSE)),"PostAlerta",IF(ISNUMBER(VLOOKUP(A3843,EXCL,1,FALSE)),"Excluida","no incluido")))</f>
        <v>no incluido</v>
      </c>
    </row>
    <row r="3844" ht="15.75" customHeight="1">
      <c r="L3844" s="12" t="str">
        <f>IF(ISNUMBER(VLOOKUP(A3844,PRE,1,FALSE)),"PreAlerta",IF(ISNUMBER(VLOOKUP(A3844,POST,1,FALSE)),"PostAlerta",IF(ISNUMBER(VLOOKUP(A3844,EXCL,1,FALSE)),"Excluida","no incluido")))</f>
        <v>no incluido</v>
      </c>
    </row>
    <row r="3845" ht="15.75" customHeight="1">
      <c r="L3845" s="12" t="str">
        <f>IF(ISNUMBER(VLOOKUP(A3845,PRE,1,FALSE)),"PreAlerta",IF(ISNUMBER(VLOOKUP(A3845,POST,1,FALSE)),"PostAlerta",IF(ISNUMBER(VLOOKUP(A3845,EXCL,1,FALSE)),"Excluida","no incluido")))</f>
        <v>no incluido</v>
      </c>
    </row>
    <row r="3846" ht="15.75" customHeight="1">
      <c r="L3846" s="12" t="str">
        <f>IF(ISNUMBER(VLOOKUP(A3846,PRE,1,FALSE)),"PreAlerta",IF(ISNUMBER(VLOOKUP(A3846,POST,1,FALSE)),"PostAlerta",IF(ISNUMBER(VLOOKUP(A3846,EXCL,1,FALSE)),"Excluida","no incluido")))</f>
        <v>no incluido</v>
      </c>
    </row>
    <row r="3847" ht="15.75" customHeight="1">
      <c r="L3847" s="12" t="str">
        <f>IF(ISNUMBER(VLOOKUP(A3847,PRE,1,FALSE)),"PreAlerta",IF(ISNUMBER(VLOOKUP(A3847,POST,1,FALSE)),"PostAlerta",IF(ISNUMBER(VLOOKUP(A3847,EXCL,1,FALSE)),"Excluida","no incluido")))</f>
        <v>no incluido</v>
      </c>
    </row>
    <row r="3848" ht="15.75" customHeight="1">
      <c r="L3848" s="12" t="str">
        <f>IF(ISNUMBER(VLOOKUP(A3848,PRE,1,FALSE)),"PreAlerta",IF(ISNUMBER(VLOOKUP(A3848,POST,1,FALSE)),"PostAlerta",IF(ISNUMBER(VLOOKUP(A3848,EXCL,1,FALSE)),"Excluida","no incluido")))</f>
        <v>no incluido</v>
      </c>
    </row>
    <row r="3849" ht="15.75" customHeight="1">
      <c r="L3849" s="12" t="str">
        <f>IF(ISNUMBER(VLOOKUP(A3849,PRE,1,FALSE)),"PreAlerta",IF(ISNUMBER(VLOOKUP(A3849,POST,1,FALSE)),"PostAlerta",IF(ISNUMBER(VLOOKUP(A3849,EXCL,1,FALSE)),"Excluida","no incluido")))</f>
        <v>no incluido</v>
      </c>
    </row>
    <row r="3850" ht="15.75" customHeight="1">
      <c r="L3850" s="12" t="str">
        <f>IF(ISNUMBER(VLOOKUP(A3850,PRE,1,FALSE)),"PreAlerta",IF(ISNUMBER(VLOOKUP(A3850,POST,1,FALSE)),"PostAlerta",IF(ISNUMBER(VLOOKUP(A3850,EXCL,1,FALSE)),"Excluida","no incluido")))</f>
        <v>no incluido</v>
      </c>
    </row>
    <row r="3851" ht="15.75" customHeight="1">
      <c r="L3851" s="12" t="str">
        <f>IF(ISNUMBER(VLOOKUP(A3851,PRE,1,FALSE)),"PreAlerta",IF(ISNUMBER(VLOOKUP(A3851,POST,1,FALSE)),"PostAlerta",IF(ISNUMBER(VLOOKUP(A3851,EXCL,1,FALSE)),"Excluida","no incluido")))</f>
        <v>no incluido</v>
      </c>
    </row>
    <row r="3852" ht="15.75" customHeight="1">
      <c r="L3852" s="12" t="str">
        <f>IF(ISNUMBER(VLOOKUP(A3852,PRE,1,FALSE)),"PreAlerta",IF(ISNUMBER(VLOOKUP(A3852,POST,1,FALSE)),"PostAlerta",IF(ISNUMBER(VLOOKUP(A3852,EXCL,1,FALSE)),"Excluida","no incluido")))</f>
        <v>no incluido</v>
      </c>
    </row>
    <row r="3853" ht="15.75" customHeight="1">
      <c r="L3853" s="12" t="str">
        <f>IF(ISNUMBER(VLOOKUP(A3853,PRE,1,FALSE)),"PreAlerta",IF(ISNUMBER(VLOOKUP(A3853,POST,1,FALSE)),"PostAlerta",IF(ISNUMBER(VLOOKUP(A3853,EXCL,1,FALSE)),"Excluida","no incluido")))</f>
        <v>no incluido</v>
      </c>
    </row>
    <row r="3854" ht="15.75" customHeight="1">
      <c r="L3854" s="12" t="str">
        <f>IF(ISNUMBER(VLOOKUP(A3854,PRE,1,FALSE)),"PreAlerta",IF(ISNUMBER(VLOOKUP(A3854,POST,1,FALSE)),"PostAlerta",IF(ISNUMBER(VLOOKUP(A3854,EXCL,1,FALSE)),"Excluida","no incluido")))</f>
        <v>no incluido</v>
      </c>
    </row>
    <row r="3855" ht="15.75" customHeight="1">
      <c r="L3855" s="12" t="str">
        <f>IF(ISNUMBER(VLOOKUP(A3855,PRE,1,FALSE)),"PreAlerta",IF(ISNUMBER(VLOOKUP(A3855,POST,1,FALSE)),"PostAlerta",IF(ISNUMBER(VLOOKUP(A3855,EXCL,1,FALSE)),"Excluida","no incluido")))</f>
        <v>no incluido</v>
      </c>
    </row>
    <row r="3856" ht="15.75" customHeight="1">
      <c r="L3856" s="12" t="str">
        <f>IF(ISNUMBER(VLOOKUP(A3856,PRE,1,FALSE)),"PreAlerta",IF(ISNUMBER(VLOOKUP(A3856,POST,1,FALSE)),"PostAlerta",IF(ISNUMBER(VLOOKUP(A3856,EXCL,1,FALSE)),"Excluida","no incluido")))</f>
        <v>no incluido</v>
      </c>
    </row>
    <row r="3857" ht="15.75" customHeight="1">
      <c r="L3857" s="12" t="str">
        <f>IF(ISNUMBER(VLOOKUP(A3857,PRE,1,FALSE)),"PreAlerta",IF(ISNUMBER(VLOOKUP(A3857,POST,1,FALSE)),"PostAlerta",IF(ISNUMBER(VLOOKUP(A3857,EXCL,1,FALSE)),"Excluida","no incluido")))</f>
        <v>no incluido</v>
      </c>
    </row>
    <row r="3858" ht="15.75" customHeight="1">
      <c r="L3858" s="12" t="str">
        <f>IF(ISNUMBER(VLOOKUP(A3858,PRE,1,FALSE)),"PreAlerta",IF(ISNUMBER(VLOOKUP(A3858,POST,1,FALSE)),"PostAlerta",IF(ISNUMBER(VLOOKUP(A3858,EXCL,1,FALSE)),"Excluida","no incluido")))</f>
        <v>no incluido</v>
      </c>
    </row>
    <row r="3859" ht="15.75" customHeight="1">
      <c r="L3859" s="12" t="str">
        <f>IF(ISNUMBER(VLOOKUP(A3859,PRE,1,FALSE)),"PreAlerta",IF(ISNUMBER(VLOOKUP(A3859,POST,1,FALSE)),"PostAlerta",IF(ISNUMBER(VLOOKUP(A3859,EXCL,1,FALSE)),"Excluida","no incluido")))</f>
        <v>no incluido</v>
      </c>
    </row>
    <row r="3860" ht="15.75" customHeight="1">
      <c r="L3860" s="12" t="str">
        <f>IF(ISNUMBER(VLOOKUP(A3860,PRE,1,FALSE)),"PreAlerta",IF(ISNUMBER(VLOOKUP(A3860,POST,1,FALSE)),"PostAlerta",IF(ISNUMBER(VLOOKUP(A3860,EXCL,1,FALSE)),"Excluida","no incluido")))</f>
        <v>no incluido</v>
      </c>
    </row>
    <row r="3861" ht="15.75" customHeight="1">
      <c r="L3861" s="12" t="str">
        <f>IF(ISNUMBER(VLOOKUP(A3861,PRE,1,FALSE)),"PreAlerta",IF(ISNUMBER(VLOOKUP(A3861,POST,1,FALSE)),"PostAlerta",IF(ISNUMBER(VLOOKUP(A3861,EXCL,1,FALSE)),"Excluida","no incluido")))</f>
        <v>no incluido</v>
      </c>
    </row>
    <row r="3862" ht="15.75" customHeight="1">
      <c r="L3862" s="12" t="str">
        <f>IF(ISNUMBER(VLOOKUP(A3862,PRE,1,FALSE)),"PreAlerta",IF(ISNUMBER(VLOOKUP(A3862,POST,1,FALSE)),"PostAlerta",IF(ISNUMBER(VLOOKUP(A3862,EXCL,1,FALSE)),"Excluida","no incluido")))</f>
        <v>no incluido</v>
      </c>
    </row>
    <row r="3863" ht="15.75" customHeight="1">
      <c r="L3863" s="12" t="str">
        <f>IF(ISNUMBER(VLOOKUP(A3863,PRE,1,FALSE)),"PreAlerta",IF(ISNUMBER(VLOOKUP(A3863,POST,1,FALSE)),"PostAlerta",IF(ISNUMBER(VLOOKUP(A3863,EXCL,1,FALSE)),"Excluida","no incluido")))</f>
        <v>no incluido</v>
      </c>
    </row>
    <row r="3864" ht="15.75" customHeight="1">
      <c r="L3864" s="12" t="str">
        <f>IF(ISNUMBER(VLOOKUP(A3864,PRE,1,FALSE)),"PreAlerta",IF(ISNUMBER(VLOOKUP(A3864,POST,1,FALSE)),"PostAlerta",IF(ISNUMBER(VLOOKUP(A3864,EXCL,1,FALSE)),"Excluida","no incluido")))</f>
        <v>no incluido</v>
      </c>
    </row>
    <row r="3865" ht="15.75" customHeight="1">
      <c r="L3865" s="12" t="str">
        <f>IF(ISNUMBER(VLOOKUP(A3865,PRE,1,FALSE)),"PreAlerta",IF(ISNUMBER(VLOOKUP(A3865,POST,1,FALSE)),"PostAlerta",IF(ISNUMBER(VLOOKUP(A3865,EXCL,1,FALSE)),"Excluida","no incluido")))</f>
        <v>no incluido</v>
      </c>
    </row>
    <row r="3866" ht="15.75" customHeight="1">
      <c r="L3866" s="12" t="str">
        <f>IF(ISNUMBER(VLOOKUP(A3866,PRE,1,FALSE)),"PreAlerta",IF(ISNUMBER(VLOOKUP(A3866,POST,1,FALSE)),"PostAlerta",IF(ISNUMBER(VLOOKUP(A3866,EXCL,1,FALSE)),"Excluida","no incluido")))</f>
        <v>no incluido</v>
      </c>
    </row>
    <row r="3867" ht="15.75" customHeight="1">
      <c r="L3867" s="12" t="str">
        <f>IF(ISNUMBER(VLOOKUP(A3867,PRE,1,FALSE)),"PreAlerta",IF(ISNUMBER(VLOOKUP(A3867,POST,1,FALSE)),"PostAlerta",IF(ISNUMBER(VLOOKUP(A3867,EXCL,1,FALSE)),"Excluida","no incluido")))</f>
        <v>no incluido</v>
      </c>
    </row>
    <row r="3868" ht="15.75" customHeight="1">
      <c r="L3868" s="12" t="str">
        <f>IF(ISNUMBER(VLOOKUP(A3868,PRE,1,FALSE)),"PreAlerta",IF(ISNUMBER(VLOOKUP(A3868,POST,1,FALSE)),"PostAlerta",IF(ISNUMBER(VLOOKUP(A3868,EXCL,1,FALSE)),"Excluida","no incluido")))</f>
        <v>no incluido</v>
      </c>
    </row>
    <row r="3869" ht="15.75" customHeight="1">
      <c r="L3869" s="12" t="str">
        <f>IF(ISNUMBER(VLOOKUP(A3869,PRE,1,FALSE)),"PreAlerta",IF(ISNUMBER(VLOOKUP(A3869,POST,1,FALSE)),"PostAlerta",IF(ISNUMBER(VLOOKUP(A3869,EXCL,1,FALSE)),"Excluida","no incluido")))</f>
        <v>no incluido</v>
      </c>
    </row>
    <row r="3870" ht="15.75" customHeight="1">
      <c r="L3870" s="12" t="str">
        <f>IF(ISNUMBER(VLOOKUP(A3870,PRE,1,FALSE)),"PreAlerta",IF(ISNUMBER(VLOOKUP(A3870,POST,1,FALSE)),"PostAlerta",IF(ISNUMBER(VLOOKUP(A3870,EXCL,1,FALSE)),"Excluida","no incluido")))</f>
        <v>no incluido</v>
      </c>
    </row>
    <row r="3871" ht="15.75" customHeight="1">
      <c r="L3871" s="12" t="str">
        <f>IF(ISNUMBER(VLOOKUP(A3871,PRE,1,FALSE)),"PreAlerta",IF(ISNUMBER(VLOOKUP(A3871,POST,1,FALSE)),"PostAlerta",IF(ISNUMBER(VLOOKUP(A3871,EXCL,1,FALSE)),"Excluida","no incluido")))</f>
        <v>no incluido</v>
      </c>
    </row>
    <row r="3872" ht="15.75" customHeight="1">
      <c r="L3872" s="12" t="str">
        <f>IF(ISNUMBER(VLOOKUP(A3872,PRE,1,FALSE)),"PreAlerta",IF(ISNUMBER(VLOOKUP(A3872,POST,1,FALSE)),"PostAlerta",IF(ISNUMBER(VLOOKUP(A3872,EXCL,1,FALSE)),"Excluida","no incluido")))</f>
        <v>no incluido</v>
      </c>
    </row>
    <row r="3873" ht="15.75" customHeight="1">
      <c r="L3873" s="12" t="str">
        <f>IF(ISNUMBER(VLOOKUP(A3873,PRE,1,FALSE)),"PreAlerta",IF(ISNUMBER(VLOOKUP(A3873,POST,1,FALSE)),"PostAlerta",IF(ISNUMBER(VLOOKUP(A3873,EXCL,1,FALSE)),"Excluida","no incluido")))</f>
        <v>no incluido</v>
      </c>
    </row>
    <row r="3874" ht="15.75" customHeight="1">
      <c r="L3874" s="12" t="str">
        <f>IF(ISNUMBER(VLOOKUP(A3874,PRE,1,FALSE)),"PreAlerta",IF(ISNUMBER(VLOOKUP(A3874,POST,1,FALSE)),"PostAlerta",IF(ISNUMBER(VLOOKUP(A3874,EXCL,1,FALSE)),"Excluida","no incluido")))</f>
        <v>no incluido</v>
      </c>
    </row>
    <row r="3875" ht="15.75" customHeight="1">
      <c r="L3875" s="12" t="str">
        <f>IF(ISNUMBER(VLOOKUP(A3875,PRE,1,FALSE)),"PreAlerta",IF(ISNUMBER(VLOOKUP(A3875,POST,1,FALSE)),"PostAlerta",IF(ISNUMBER(VLOOKUP(A3875,EXCL,1,FALSE)),"Excluida","no incluido")))</f>
        <v>no incluido</v>
      </c>
    </row>
    <row r="3876" ht="15.75" customHeight="1">
      <c r="L3876" s="12" t="str">
        <f>IF(ISNUMBER(VLOOKUP(A3876,PRE,1,FALSE)),"PreAlerta",IF(ISNUMBER(VLOOKUP(A3876,POST,1,FALSE)),"PostAlerta",IF(ISNUMBER(VLOOKUP(A3876,EXCL,1,FALSE)),"Excluida","no incluido")))</f>
        <v>no incluido</v>
      </c>
    </row>
    <row r="3877" ht="15.75" customHeight="1">
      <c r="L3877" s="12" t="str">
        <f>IF(ISNUMBER(VLOOKUP(A3877,PRE,1,FALSE)),"PreAlerta",IF(ISNUMBER(VLOOKUP(A3877,POST,1,FALSE)),"PostAlerta",IF(ISNUMBER(VLOOKUP(A3877,EXCL,1,FALSE)),"Excluida","no incluido")))</f>
        <v>no incluido</v>
      </c>
    </row>
    <row r="3878" ht="15.75" customHeight="1">
      <c r="L3878" s="12" t="str">
        <f>IF(ISNUMBER(VLOOKUP(A3878,PRE,1,FALSE)),"PreAlerta",IF(ISNUMBER(VLOOKUP(A3878,POST,1,FALSE)),"PostAlerta",IF(ISNUMBER(VLOOKUP(A3878,EXCL,1,FALSE)),"Excluida","no incluido")))</f>
        <v>no incluido</v>
      </c>
    </row>
    <row r="3879" ht="15.75" customHeight="1">
      <c r="L3879" s="12" t="str">
        <f>IF(ISNUMBER(VLOOKUP(A3879,PRE,1,FALSE)),"PreAlerta",IF(ISNUMBER(VLOOKUP(A3879,POST,1,FALSE)),"PostAlerta",IF(ISNUMBER(VLOOKUP(A3879,EXCL,1,FALSE)),"Excluida","no incluido")))</f>
        <v>no incluido</v>
      </c>
    </row>
    <row r="3880" ht="15.75" customHeight="1">
      <c r="L3880" s="12" t="str">
        <f>IF(ISNUMBER(VLOOKUP(A3880,PRE,1,FALSE)),"PreAlerta",IF(ISNUMBER(VLOOKUP(A3880,POST,1,FALSE)),"PostAlerta",IF(ISNUMBER(VLOOKUP(A3880,EXCL,1,FALSE)),"Excluida","no incluido")))</f>
        <v>no incluido</v>
      </c>
    </row>
    <row r="3881" ht="15.75" customHeight="1">
      <c r="L3881" s="12" t="str">
        <f>IF(ISNUMBER(VLOOKUP(A3881,PRE,1,FALSE)),"PreAlerta",IF(ISNUMBER(VLOOKUP(A3881,POST,1,FALSE)),"PostAlerta",IF(ISNUMBER(VLOOKUP(A3881,EXCL,1,FALSE)),"Excluida","no incluido")))</f>
        <v>no incluido</v>
      </c>
    </row>
    <row r="3882" ht="15.75" customHeight="1">
      <c r="L3882" s="12" t="str">
        <f>IF(ISNUMBER(VLOOKUP(A3882,PRE,1,FALSE)),"PreAlerta",IF(ISNUMBER(VLOOKUP(A3882,POST,1,FALSE)),"PostAlerta",IF(ISNUMBER(VLOOKUP(A3882,EXCL,1,FALSE)),"Excluida","no incluido")))</f>
        <v>no incluido</v>
      </c>
    </row>
    <row r="3883" ht="15.75" customHeight="1">
      <c r="L3883" s="12" t="str">
        <f>IF(ISNUMBER(VLOOKUP(A3883,PRE,1,FALSE)),"PreAlerta",IF(ISNUMBER(VLOOKUP(A3883,POST,1,FALSE)),"PostAlerta",IF(ISNUMBER(VLOOKUP(A3883,EXCL,1,FALSE)),"Excluida","no incluido")))</f>
        <v>no incluido</v>
      </c>
    </row>
    <row r="3884" ht="15.75" customHeight="1">
      <c r="L3884" s="12" t="str">
        <f>IF(ISNUMBER(VLOOKUP(A3884,PRE,1,FALSE)),"PreAlerta",IF(ISNUMBER(VLOOKUP(A3884,POST,1,FALSE)),"PostAlerta",IF(ISNUMBER(VLOOKUP(A3884,EXCL,1,FALSE)),"Excluida","no incluido")))</f>
        <v>no incluido</v>
      </c>
    </row>
    <row r="3885" ht="15.75" customHeight="1">
      <c r="L3885" s="12" t="str">
        <f>IF(ISNUMBER(VLOOKUP(A3885,PRE,1,FALSE)),"PreAlerta",IF(ISNUMBER(VLOOKUP(A3885,POST,1,FALSE)),"PostAlerta",IF(ISNUMBER(VLOOKUP(A3885,EXCL,1,FALSE)),"Excluida","no incluido")))</f>
        <v>no incluido</v>
      </c>
    </row>
    <row r="3886" ht="15.75" customHeight="1">
      <c r="L3886" s="12" t="str">
        <f>IF(ISNUMBER(VLOOKUP(A3886,PRE,1,FALSE)),"PreAlerta",IF(ISNUMBER(VLOOKUP(A3886,POST,1,FALSE)),"PostAlerta",IF(ISNUMBER(VLOOKUP(A3886,EXCL,1,FALSE)),"Excluida","no incluido")))</f>
        <v>no incluido</v>
      </c>
    </row>
    <row r="3887" ht="15.75" customHeight="1">
      <c r="L3887" s="12" t="str">
        <f>IF(ISNUMBER(VLOOKUP(A3887,PRE,1,FALSE)),"PreAlerta",IF(ISNUMBER(VLOOKUP(A3887,POST,1,FALSE)),"PostAlerta",IF(ISNUMBER(VLOOKUP(A3887,EXCL,1,FALSE)),"Excluida","no incluido")))</f>
        <v>no incluido</v>
      </c>
    </row>
    <row r="3888" ht="15.75" customHeight="1">
      <c r="L3888" s="12" t="str">
        <f>IF(ISNUMBER(VLOOKUP(A3888,PRE,1,FALSE)),"PreAlerta",IF(ISNUMBER(VLOOKUP(A3888,POST,1,FALSE)),"PostAlerta",IF(ISNUMBER(VLOOKUP(A3888,EXCL,1,FALSE)),"Excluida","no incluido")))</f>
        <v>no incluido</v>
      </c>
    </row>
    <row r="3889" ht="15.75" customHeight="1">
      <c r="L3889" s="12" t="str">
        <f>IF(ISNUMBER(VLOOKUP(A3889,PRE,1,FALSE)),"PreAlerta",IF(ISNUMBER(VLOOKUP(A3889,POST,1,FALSE)),"PostAlerta",IF(ISNUMBER(VLOOKUP(A3889,EXCL,1,FALSE)),"Excluida","no incluido")))</f>
        <v>no incluido</v>
      </c>
    </row>
    <row r="3890" ht="15.75" customHeight="1">
      <c r="L3890" s="12" t="str">
        <f>IF(ISNUMBER(VLOOKUP(A3890,PRE,1,FALSE)),"PreAlerta",IF(ISNUMBER(VLOOKUP(A3890,POST,1,FALSE)),"PostAlerta",IF(ISNUMBER(VLOOKUP(A3890,EXCL,1,FALSE)),"Excluida","no incluido")))</f>
        <v>no incluido</v>
      </c>
    </row>
    <row r="3891" ht="15.75" customHeight="1">
      <c r="L3891" s="12" t="str">
        <f>IF(ISNUMBER(VLOOKUP(A3891,PRE,1,FALSE)),"PreAlerta",IF(ISNUMBER(VLOOKUP(A3891,POST,1,FALSE)),"PostAlerta",IF(ISNUMBER(VLOOKUP(A3891,EXCL,1,FALSE)),"Excluida","no incluido")))</f>
        <v>no incluido</v>
      </c>
    </row>
    <row r="3892" ht="15.75" customHeight="1">
      <c r="L3892" s="12" t="str">
        <f>IF(ISNUMBER(VLOOKUP(A3892,PRE,1,FALSE)),"PreAlerta",IF(ISNUMBER(VLOOKUP(A3892,POST,1,FALSE)),"PostAlerta",IF(ISNUMBER(VLOOKUP(A3892,EXCL,1,FALSE)),"Excluida","no incluido")))</f>
        <v>no incluido</v>
      </c>
    </row>
    <row r="3893" ht="15.75" customHeight="1">
      <c r="L3893" s="12" t="str">
        <f>IF(ISNUMBER(VLOOKUP(A3893,PRE,1,FALSE)),"PreAlerta",IF(ISNUMBER(VLOOKUP(A3893,POST,1,FALSE)),"PostAlerta",IF(ISNUMBER(VLOOKUP(A3893,EXCL,1,FALSE)),"Excluida","no incluido")))</f>
        <v>no incluido</v>
      </c>
    </row>
    <row r="3894" ht="15.75" customHeight="1">
      <c r="L3894" s="12" t="str">
        <f>IF(ISNUMBER(VLOOKUP(A3894,PRE,1,FALSE)),"PreAlerta",IF(ISNUMBER(VLOOKUP(A3894,POST,1,FALSE)),"PostAlerta",IF(ISNUMBER(VLOOKUP(A3894,EXCL,1,FALSE)),"Excluida","no incluido")))</f>
        <v>no incluido</v>
      </c>
    </row>
    <row r="3895" ht="15.75" customHeight="1">
      <c r="L3895" s="12" t="str">
        <f>IF(ISNUMBER(VLOOKUP(A3895,PRE,1,FALSE)),"PreAlerta",IF(ISNUMBER(VLOOKUP(A3895,POST,1,FALSE)),"PostAlerta",IF(ISNUMBER(VLOOKUP(A3895,EXCL,1,FALSE)),"Excluida","no incluido")))</f>
        <v>no incluido</v>
      </c>
    </row>
    <row r="3896" ht="15.75" customHeight="1">
      <c r="L3896" s="12" t="str">
        <f>IF(ISNUMBER(VLOOKUP(A3896,PRE,1,FALSE)),"PreAlerta",IF(ISNUMBER(VLOOKUP(A3896,POST,1,FALSE)),"PostAlerta",IF(ISNUMBER(VLOOKUP(A3896,EXCL,1,FALSE)),"Excluida","no incluido")))</f>
        <v>no incluido</v>
      </c>
    </row>
    <row r="3897" ht="15.75" customHeight="1">
      <c r="L3897" s="12" t="str">
        <f>IF(ISNUMBER(VLOOKUP(A3897,PRE,1,FALSE)),"PreAlerta",IF(ISNUMBER(VLOOKUP(A3897,POST,1,FALSE)),"PostAlerta",IF(ISNUMBER(VLOOKUP(A3897,EXCL,1,FALSE)),"Excluida","no incluido")))</f>
        <v>no incluido</v>
      </c>
    </row>
    <row r="3898" ht="15.75" customHeight="1">
      <c r="L3898" s="12" t="str">
        <f>IF(ISNUMBER(VLOOKUP(A3898,PRE,1,FALSE)),"PreAlerta",IF(ISNUMBER(VLOOKUP(A3898,POST,1,FALSE)),"PostAlerta",IF(ISNUMBER(VLOOKUP(A3898,EXCL,1,FALSE)),"Excluida","no incluido")))</f>
        <v>no incluido</v>
      </c>
    </row>
    <row r="3899" ht="15.75" customHeight="1">
      <c r="L3899" s="12" t="str">
        <f>IF(ISNUMBER(VLOOKUP(A3899,PRE,1,FALSE)),"PreAlerta",IF(ISNUMBER(VLOOKUP(A3899,POST,1,FALSE)),"PostAlerta",IF(ISNUMBER(VLOOKUP(A3899,EXCL,1,FALSE)),"Excluida","no incluido")))</f>
        <v>no incluido</v>
      </c>
    </row>
    <row r="3900" ht="15.75" customHeight="1">
      <c r="L3900" s="12" t="str">
        <f>IF(ISNUMBER(VLOOKUP(A3900,PRE,1,FALSE)),"PreAlerta",IF(ISNUMBER(VLOOKUP(A3900,POST,1,FALSE)),"PostAlerta",IF(ISNUMBER(VLOOKUP(A3900,EXCL,1,FALSE)),"Excluida","no incluido")))</f>
        <v>no incluido</v>
      </c>
    </row>
    <row r="3901" ht="15.75" customHeight="1">
      <c r="L3901" s="12" t="str">
        <f>IF(ISNUMBER(VLOOKUP(A3901,PRE,1,FALSE)),"PreAlerta",IF(ISNUMBER(VLOOKUP(A3901,POST,1,FALSE)),"PostAlerta",IF(ISNUMBER(VLOOKUP(A3901,EXCL,1,FALSE)),"Excluida","no incluido")))</f>
        <v>no incluido</v>
      </c>
    </row>
    <row r="3902" ht="15.75" customHeight="1">
      <c r="L3902" s="12" t="str">
        <f>IF(ISNUMBER(VLOOKUP(A3902,PRE,1,FALSE)),"PreAlerta",IF(ISNUMBER(VLOOKUP(A3902,POST,1,FALSE)),"PostAlerta",IF(ISNUMBER(VLOOKUP(A3902,EXCL,1,FALSE)),"Excluida","no incluido")))</f>
        <v>no incluido</v>
      </c>
    </row>
    <row r="3903" ht="15.75" customHeight="1">
      <c r="L3903" s="12" t="str">
        <f>IF(ISNUMBER(VLOOKUP(A3903,PRE,1,FALSE)),"PreAlerta",IF(ISNUMBER(VLOOKUP(A3903,POST,1,FALSE)),"PostAlerta",IF(ISNUMBER(VLOOKUP(A3903,EXCL,1,FALSE)),"Excluida","no incluido")))</f>
        <v>no incluido</v>
      </c>
    </row>
    <row r="3904" ht="15.75" customHeight="1">
      <c r="L3904" s="12" t="str">
        <f>IF(ISNUMBER(VLOOKUP(A3904,PRE,1,FALSE)),"PreAlerta",IF(ISNUMBER(VLOOKUP(A3904,POST,1,FALSE)),"PostAlerta",IF(ISNUMBER(VLOOKUP(A3904,EXCL,1,FALSE)),"Excluida","no incluido")))</f>
        <v>no incluido</v>
      </c>
    </row>
    <row r="3905" ht="15.75" customHeight="1">
      <c r="L3905" s="12" t="str">
        <f>IF(ISNUMBER(VLOOKUP(A3905,PRE,1,FALSE)),"PreAlerta",IF(ISNUMBER(VLOOKUP(A3905,POST,1,FALSE)),"PostAlerta",IF(ISNUMBER(VLOOKUP(A3905,EXCL,1,FALSE)),"Excluida","no incluido")))</f>
        <v>no incluido</v>
      </c>
    </row>
    <row r="3906" ht="15.75" customHeight="1">
      <c r="L3906" s="12" t="str">
        <f>IF(ISNUMBER(VLOOKUP(A3906,PRE,1,FALSE)),"PreAlerta",IF(ISNUMBER(VLOOKUP(A3906,POST,1,FALSE)),"PostAlerta",IF(ISNUMBER(VLOOKUP(A3906,EXCL,1,FALSE)),"Excluida","no incluido")))</f>
        <v>no incluido</v>
      </c>
    </row>
    <row r="3907" ht="15.75" customHeight="1">
      <c r="L3907" s="12" t="str">
        <f>IF(ISNUMBER(VLOOKUP(A3907,PRE,1,FALSE)),"PreAlerta",IF(ISNUMBER(VLOOKUP(A3907,POST,1,FALSE)),"PostAlerta",IF(ISNUMBER(VLOOKUP(A3907,EXCL,1,FALSE)),"Excluida","no incluido")))</f>
        <v>no incluido</v>
      </c>
    </row>
    <row r="3908" ht="15.75" customHeight="1">
      <c r="L3908" s="12" t="str">
        <f>IF(ISNUMBER(VLOOKUP(A3908,PRE,1,FALSE)),"PreAlerta",IF(ISNUMBER(VLOOKUP(A3908,POST,1,FALSE)),"PostAlerta",IF(ISNUMBER(VLOOKUP(A3908,EXCL,1,FALSE)),"Excluida","no incluido")))</f>
        <v>no incluido</v>
      </c>
    </row>
    <row r="3909" ht="15.75" customHeight="1">
      <c r="L3909" s="12" t="str">
        <f>IF(ISNUMBER(VLOOKUP(A3909,PRE,1,FALSE)),"PreAlerta",IF(ISNUMBER(VLOOKUP(A3909,POST,1,FALSE)),"PostAlerta",IF(ISNUMBER(VLOOKUP(A3909,EXCL,1,FALSE)),"Excluida","no incluido")))</f>
        <v>no incluido</v>
      </c>
    </row>
    <row r="3910" ht="15.75" customHeight="1">
      <c r="L3910" s="12" t="str">
        <f>IF(ISNUMBER(VLOOKUP(A3910,PRE,1,FALSE)),"PreAlerta",IF(ISNUMBER(VLOOKUP(A3910,POST,1,FALSE)),"PostAlerta",IF(ISNUMBER(VLOOKUP(A3910,EXCL,1,FALSE)),"Excluida","no incluido")))</f>
        <v>no incluido</v>
      </c>
    </row>
    <row r="3911" ht="15.75" customHeight="1">
      <c r="L3911" s="12" t="str">
        <f>IF(ISNUMBER(VLOOKUP(A3911,PRE,1,FALSE)),"PreAlerta",IF(ISNUMBER(VLOOKUP(A3911,POST,1,FALSE)),"PostAlerta",IF(ISNUMBER(VLOOKUP(A3911,EXCL,1,FALSE)),"Excluida","no incluido")))</f>
        <v>no incluido</v>
      </c>
    </row>
    <row r="3912" ht="15.75" customHeight="1">
      <c r="L3912" s="12" t="str">
        <f>IF(ISNUMBER(VLOOKUP(A3912,PRE,1,FALSE)),"PreAlerta",IF(ISNUMBER(VLOOKUP(A3912,POST,1,FALSE)),"PostAlerta",IF(ISNUMBER(VLOOKUP(A3912,EXCL,1,FALSE)),"Excluida","no incluido")))</f>
        <v>no incluido</v>
      </c>
    </row>
    <row r="3913" ht="15.75" customHeight="1">
      <c r="L3913" s="12" t="str">
        <f>IF(ISNUMBER(VLOOKUP(A3913,PRE,1,FALSE)),"PreAlerta",IF(ISNUMBER(VLOOKUP(A3913,POST,1,FALSE)),"PostAlerta",IF(ISNUMBER(VLOOKUP(A3913,EXCL,1,FALSE)),"Excluida","no incluido")))</f>
        <v>no incluido</v>
      </c>
    </row>
    <row r="3914" ht="15.75" customHeight="1">
      <c r="L3914" s="12" t="str">
        <f>IF(ISNUMBER(VLOOKUP(A3914,PRE,1,FALSE)),"PreAlerta",IF(ISNUMBER(VLOOKUP(A3914,POST,1,FALSE)),"PostAlerta",IF(ISNUMBER(VLOOKUP(A3914,EXCL,1,FALSE)),"Excluida","no incluido")))</f>
        <v>no incluido</v>
      </c>
    </row>
    <row r="3915" ht="15.75" customHeight="1">
      <c r="L3915" s="12" t="str">
        <f>IF(ISNUMBER(VLOOKUP(A3915,PRE,1,FALSE)),"PreAlerta",IF(ISNUMBER(VLOOKUP(A3915,POST,1,FALSE)),"PostAlerta",IF(ISNUMBER(VLOOKUP(A3915,EXCL,1,FALSE)),"Excluida","no incluido")))</f>
        <v>no incluido</v>
      </c>
    </row>
    <row r="3916" ht="15.75" customHeight="1">
      <c r="L3916" s="12" t="str">
        <f>IF(ISNUMBER(VLOOKUP(A3916,PRE,1,FALSE)),"PreAlerta",IF(ISNUMBER(VLOOKUP(A3916,POST,1,FALSE)),"PostAlerta",IF(ISNUMBER(VLOOKUP(A3916,EXCL,1,FALSE)),"Excluida","no incluido")))</f>
        <v>no incluido</v>
      </c>
    </row>
    <row r="3917" ht="15.75" customHeight="1">
      <c r="L3917" s="12" t="str">
        <f>IF(ISNUMBER(VLOOKUP(A3917,PRE,1,FALSE)),"PreAlerta",IF(ISNUMBER(VLOOKUP(A3917,POST,1,FALSE)),"PostAlerta",IF(ISNUMBER(VLOOKUP(A3917,EXCL,1,FALSE)),"Excluida","no incluido")))</f>
        <v>no incluido</v>
      </c>
    </row>
    <row r="3918" ht="15.75" customHeight="1">
      <c r="L3918" s="12" t="str">
        <f>IF(ISNUMBER(VLOOKUP(A3918,PRE,1,FALSE)),"PreAlerta",IF(ISNUMBER(VLOOKUP(A3918,POST,1,FALSE)),"PostAlerta",IF(ISNUMBER(VLOOKUP(A3918,EXCL,1,FALSE)),"Excluida","no incluido")))</f>
        <v>no incluido</v>
      </c>
    </row>
    <row r="3919" ht="15.75" customHeight="1">
      <c r="L3919" s="12" t="str">
        <f>IF(ISNUMBER(VLOOKUP(A3919,PRE,1,FALSE)),"PreAlerta",IF(ISNUMBER(VLOOKUP(A3919,POST,1,FALSE)),"PostAlerta",IF(ISNUMBER(VLOOKUP(A3919,EXCL,1,FALSE)),"Excluida","no incluido")))</f>
        <v>no incluido</v>
      </c>
    </row>
    <row r="3920" ht="15.75" customHeight="1">
      <c r="L3920" s="12" t="str">
        <f>IF(ISNUMBER(VLOOKUP(A3920,PRE,1,FALSE)),"PreAlerta",IF(ISNUMBER(VLOOKUP(A3920,POST,1,FALSE)),"PostAlerta",IF(ISNUMBER(VLOOKUP(A3920,EXCL,1,FALSE)),"Excluida","no incluido")))</f>
        <v>no incluido</v>
      </c>
    </row>
    <row r="3921" ht="15.75" customHeight="1">
      <c r="L3921" s="12" t="str">
        <f>IF(ISNUMBER(VLOOKUP(A3921,PRE,1,FALSE)),"PreAlerta",IF(ISNUMBER(VLOOKUP(A3921,POST,1,FALSE)),"PostAlerta",IF(ISNUMBER(VLOOKUP(A3921,EXCL,1,FALSE)),"Excluida","no incluido")))</f>
        <v>no incluido</v>
      </c>
    </row>
    <row r="3922" ht="15.75" customHeight="1">
      <c r="L3922" s="12" t="str">
        <f>IF(ISNUMBER(VLOOKUP(A3922,PRE,1,FALSE)),"PreAlerta",IF(ISNUMBER(VLOOKUP(A3922,POST,1,FALSE)),"PostAlerta",IF(ISNUMBER(VLOOKUP(A3922,EXCL,1,FALSE)),"Excluida","no incluido")))</f>
        <v>no incluido</v>
      </c>
    </row>
    <row r="3923" ht="15.75" customHeight="1">
      <c r="L3923" s="12" t="str">
        <f>IF(ISNUMBER(VLOOKUP(A3923,PRE,1,FALSE)),"PreAlerta",IF(ISNUMBER(VLOOKUP(A3923,POST,1,FALSE)),"PostAlerta",IF(ISNUMBER(VLOOKUP(A3923,EXCL,1,FALSE)),"Excluida","no incluido")))</f>
        <v>no incluido</v>
      </c>
    </row>
    <row r="3924" ht="15.75" customHeight="1">
      <c r="L3924" s="12" t="str">
        <f>IF(ISNUMBER(VLOOKUP(A3924,PRE,1,FALSE)),"PreAlerta",IF(ISNUMBER(VLOOKUP(A3924,POST,1,FALSE)),"PostAlerta",IF(ISNUMBER(VLOOKUP(A3924,EXCL,1,FALSE)),"Excluida","no incluido")))</f>
        <v>no incluido</v>
      </c>
    </row>
    <row r="3925" ht="15.75" customHeight="1">
      <c r="L3925" s="12" t="str">
        <f>IF(ISNUMBER(VLOOKUP(A3925,PRE,1,FALSE)),"PreAlerta",IF(ISNUMBER(VLOOKUP(A3925,POST,1,FALSE)),"PostAlerta",IF(ISNUMBER(VLOOKUP(A3925,EXCL,1,FALSE)),"Excluida","no incluido")))</f>
        <v>no incluido</v>
      </c>
    </row>
    <row r="3926" ht="15.75" customHeight="1">
      <c r="L3926" s="12" t="str">
        <f>IF(ISNUMBER(VLOOKUP(A3926,PRE,1,FALSE)),"PreAlerta",IF(ISNUMBER(VLOOKUP(A3926,POST,1,FALSE)),"PostAlerta",IF(ISNUMBER(VLOOKUP(A3926,EXCL,1,FALSE)),"Excluida","no incluido")))</f>
        <v>no incluido</v>
      </c>
    </row>
    <row r="3927" ht="15.75" customHeight="1">
      <c r="L3927" s="12" t="str">
        <f>IF(ISNUMBER(VLOOKUP(A3927,PRE,1,FALSE)),"PreAlerta",IF(ISNUMBER(VLOOKUP(A3927,POST,1,FALSE)),"PostAlerta",IF(ISNUMBER(VLOOKUP(A3927,EXCL,1,FALSE)),"Excluida","no incluido")))</f>
        <v>no incluido</v>
      </c>
    </row>
    <row r="3928" ht="15.75" customHeight="1">
      <c r="L3928" s="12" t="str">
        <f>IF(ISNUMBER(VLOOKUP(A3928,PRE,1,FALSE)),"PreAlerta",IF(ISNUMBER(VLOOKUP(A3928,POST,1,FALSE)),"PostAlerta",IF(ISNUMBER(VLOOKUP(A3928,EXCL,1,FALSE)),"Excluida","no incluido")))</f>
        <v>no incluido</v>
      </c>
    </row>
    <row r="3929" ht="15.75" customHeight="1">
      <c r="L3929" s="12" t="str">
        <f>IF(ISNUMBER(VLOOKUP(A3929,PRE,1,FALSE)),"PreAlerta",IF(ISNUMBER(VLOOKUP(A3929,POST,1,FALSE)),"PostAlerta",IF(ISNUMBER(VLOOKUP(A3929,EXCL,1,FALSE)),"Excluida","no incluido")))</f>
        <v>no incluido</v>
      </c>
    </row>
    <row r="3930" ht="15.75" customHeight="1">
      <c r="L3930" s="12" t="str">
        <f>IF(ISNUMBER(VLOOKUP(A3930,PRE,1,FALSE)),"PreAlerta",IF(ISNUMBER(VLOOKUP(A3930,POST,1,FALSE)),"PostAlerta",IF(ISNUMBER(VLOOKUP(A3930,EXCL,1,FALSE)),"Excluida","no incluido")))</f>
        <v>no incluido</v>
      </c>
    </row>
    <row r="3931" ht="15.75" customHeight="1">
      <c r="L3931" s="12" t="str">
        <f>IF(ISNUMBER(VLOOKUP(A3931,PRE,1,FALSE)),"PreAlerta",IF(ISNUMBER(VLOOKUP(A3931,POST,1,FALSE)),"PostAlerta",IF(ISNUMBER(VLOOKUP(A3931,EXCL,1,FALSE)),"Excluida","no incluido")))</f>
        <v>no incluido</v>
      </c>
    </row>
    <row r="3932" ht="15.75" customHeight="1">
      <c r="L3932" s="12" t="str">
        <f>IF(ISNUMBER(VLOOKUP(A3932,PRE,1,FALSE)),"PreAlerta",IF(ISNUMBER(VLOOKUP(A3932,POST,1,FALSE)),"PostAlerta",IF(ISNUMBER(VLOOKUP(A3932,EXCL,1,FALSE)),"Excluida","no incluido")))</f>
        <v>no incluido</v>
      </c>
    </row>
    <row r="3933" ht="15.75" customHeight="1">
      <c r="L3933" s="12" t="str">
        <f>IF(ISNUMBER(VLOOKUP(A3933,PRE,1,FALSE)),"PreAlerta",IF(ISNUMBER(VLOOKUP(A3933,POST,1,FALSE)),"PostAlerta",IF(ISNUMBER(VLOOKUP(A3933,EXCL,1,FALSE)),"Excluida","no incluido")))</f>
        <v>no incluido</v>
      </c>
    </row>
    <row r="3934" ht="15.75" customHeight="1">
      <c r="L3934" s="12" t="str">
        <f>IF(ISNUMBER(VLOOKUP(A3934,PRE,1,FALSE)),"PreAlerta",IF(ISNUMBER(VLOOKUP(A3934,POST,1,FALSE)),"PostAlerta",IF(ISNUMBER(VLOOKUP(A3934,EXCL,1,FALSE)),"Excluida","no incluido")))</f>
        <v>no incluido</v>
      </c>
    </row>
    <row r="3935" ht="15.75" customHeight="1">
      <c r="L3935" s="12" t="str">
        <f>IF(ISNUMBER(VLOOKUP(A3935,PRE,1,FALSE)),"PreAlerta",IF(ISNUMBER(VLOOKUP(A3935,POST,1,FALSE)),"PostAlerta",IF(ISNUMBER(VLOOKUP(A3935,EXCL,1,FALSE)),"Excluida","no incluido")))</f>
        <v>no incluido</v>
      </c>
    </row>
    <row r="3936" ht="15.75" customHeight="1">
      <c r="L3936" s="12" t="str">
        <f>IF(ISNUMBER(VLOOKUP(A3936,PRE,1,FALSE)),"PreAlerta",IF(ISNUMBER(VLOOKUP(A3936,POST,1,FALSE)),"PostAlerta",IF(ISNUMBER(VLOOKUP(A3936,EXCL,1,FALSE)),"Excluida","no incluido")))</f>
        <v>no incluido</v>
      </c>
    </row>
    <row r="3937" ht="15.75" customHeight="1">
      <c r="L3937" s="12" t="str">
        <f>IF(ISNUMBER(VLOOKUP(A3937,PRE,1,FALSE)),"PreAlerta",IF(ISNUMBER(VLOOKUP(A3937,POST,1,FALSE)),"PostAlerta",IF(ISNUMBER(VLOOKUP(A3937,EXCL,1,FALSE)),"Excluida","no incluido")))</f>
        <v>no incluido</v>
      </c>
    </row>
    <row r="3938" ht="15.75" customHeight="1">
      <c r="L3938" s="12" t="str">
        <f>IF(ISNUMBER(VLOOKUP(A3938,PRE,1,FALSE)),"PreAlerta",IF(ISNUMBER(VLOOKUP(A3938,POST,1,FALSE)),"PostAlerta",IF(ISNUMBER(VLOOKUP(A3938,EXCL,1,FALSE)),"Excluida","no incluido")))</f>
        <v>no incluido</v>
      </c>
    </row>
    <row r="3939" ht="15.75" customHeight="1">
      <c r="L3939" s="12" t="str">
        <f>IF(ISNUMBER(VLOOKUP(A3939,PRE,1,FALSE)),"PreAlerta",IF(ISNUMBER(VLOOKUP(A3939,POST,1,FALSE)),"PostAlerta",IF(ISNUMBER(VLOOKUP(A3939,EXCL,1,FALSE)),"Excluida","no incluido")))</f>
        <v>no incluido</v>
      </c>
    </row>
    <row r="3940" ht="15.75" customHeight="1">
      <c r="L3940" s="12" t="str">
        <f>IF(ISNUMBER(VLOOKUP(A3940,PRE,1,FALSE)),"PreAlerta",IF(ISNUMBER(VLOOKUP(A3940,POST,1,FALSE)),"PostAlerta",IF(ISNUMBER(VLOOKUP(A3940,EXCL,1,FALSE)),"Excluida","no incluido")))</f>
        <v>no incluido</v>
      </c>
    </row>
    <row r="3941" ht="15.75" customHeight="1">
      <c r="L3941" s="12" t="str">
        <f>IF(ISNUMBER(VLOOKUP(A3941,PRE,1,FALSE)),"PreAlerta",IF(ISNUMBER(VLOOKUP(A3941,POST,1,FALSE)),"PostAlerta",IF(ISNUMBER(VLOOKUP(A3941,EXCL,1,FALSE)),"Excluida","no incluido")))</f>
        <v>no incluido</v>
      </c>
    </row>
    <row r="3942" ht="15.75" customHeight="1">
      <c r="L3942" s="12" t="str">
        <f>IF(ISNUMBER(VLOOKUP(A3942,PRE,1,FALSE)),"PreAlerta",IF(ISNUMBER(VLOOKUP(A3942,POST,1,FALSE)),"PostAlerta",IF(ISNUMBER(VLOOKUP(A3942,EXCL,1,FALSE)),"Excluida","no incluido")))</f>
        <v>no incluido</v>
      </c>
    </row>
    <row r="3943" ht="15.75" customHeight="1">
      <c r="L3943" s="12" t="str">
        <f>IF(ISNUMBER(VLOOKUP(A3943,PRE,1,FALSE)),"PreAlerta",IF(ISNUMBER(VLOOKUP(A3943,POST,1,FALSE)),"PostAlerta",IF(ISNUMBER(VLOOKUP(A3943,EXCL,1,FALSE)),"Excluida","no incluido")))</f>
        <v>no incluido</v>
      </c>
    </row>
    <row r="3944" ht="15.75" customHeight="1">
      <c r="L3944" s="12" t="str">
        <f>IF(ISNUMBER(VLOOKUP(A3944,PRE,1,FALSE)),"PreAlerta",IF(ISNUMBER(VLOOKUP(A3944,POST,1,FALSE)),"PostAlerta",IF(ISNUMBER(VLOOKUP(A3944,EXCL,1,FALSE)),"Excluida","no incluido")))</f>
        <v>no incluido</v>
      </c>
    </row>
    <row r="3945" ht="15.75" customHeight="1">
      <c r="L3945" s="12" t="str">
        <f>IF(ISNUMBER(VLOOKUP(A3945,PRE,1,FALSE)),"PreAlerta",IF(ISNUMBER(VLOOKUP(A3945,POST,1,FALSE)),"PostAlerta",IF(ISNUMBER(VLOOKUP(A3945,EXCL,1,FALSE)),"Excluida","no incluido")))</f>
        <v>no incluido</v>
      </c>
    </row>
    <row r="3946" ht="15.75" customHeight="1">
      <c r="L3946" s="12" t="str">
        <f>IF(ISNUMBER(VLOOKUP(A3946,PRE,1,FALSE)),"PreAlerta",IF(ISNUMBER(VLOOKUP(A3946,POST,1,FALSE)),"PostAlerta",IF(ISNUMBER(VLOOKUP(A3946,EXCL,1,FALSE)),"Excluida","no incluido")))</f>
        <v>no incluido</v>
      </c>
    </row>
    <row r="3947" ht="15.75" customHeight="1">
      <c r="L3947" s="12" t="str">
        <f>IF(ISNUMBER(VLOOKUP(A3947,PRE,1,FALSE)),"PreAlerta",IF(ISNUMBER(VLOOKUP(A3947,POST,1,FALSE)),"PostAlerta",IF(ISNUMBER(VLOOKUP(A3947,EXCL,1,FALSE)),"Excluida","no incluido")))</f>
        <v>no incluido</v>
      </c>
    </row>
    <row r="3948" ht="15.75" customHeight="1">
      <c r="L3948" s="12" t="str">
        <f>IF(ISNUMBER(VLOOKUP(A3948,PRE,1,FALSE)),"PreAlerta",IF(ISNUMBER(VLOOKUP(A3948,POST,1,FALSE)),"PostAlerta",IF(ISNUMBER(VLOOKUP(A3948,EXCL,1,FALSE)),"Excluida","no incluido")))</f>
        <v>no incluido</v>
      </c>
    </row>
    <row r="3949" ht="15.75" customHeight="1">
      <c r="L3949" s="12" t="str">
        <f>IF(ISNUMBER(VLOOKUP(A3949,PRE,1,FALSE)),"PreAlerta",IF(ISNUMBER(VLOOKUP(A3949,POST,1,FALSE)),"PostAlerta",IF(ISNUMBER(VLOOKUP(A3949,EXCL,1,FALSE)),"Excluida","no incluido")))</f>
        <v>no incluido</v>
      </c>
    </row>
    <row r="3950" ht="15.75" customHeight="1">
      <c r="L3950" s="12" t="str">
        <f>IF(ISNUMBER(VLOOKUP(A3950,PRE,1,FALSE)),"PreAlerta",IF(ISNUMBER(VLOOKUP(A3950,POST,1,FALSE)),"PostAlerta",IF(ISNUMBER(VLOOKUP(A3950,EXCL,1,FALSE)),"Excluida","no incluido")))</f>
        <v>no incluido</v>
      </c>
    </row>
    <row r="3951" ht="15.75" customHeight="1">
      <c r="L3951" s="12" t="str">
        <f>IF(ISNUMBER(VLOOKUP(A3951,PRE,1,FALSE)),"PreAlerta",IF(ISNUMBER(VLOOKUP(A3951,POST,1,FALSE)),"PostAlerta",IF(ISNUMBER(VLOOKUP(A3951,EXCL,1,FALSE)),"Excluida","no incluido")))</f>
        <v>no incluido</v>
      </c>
    </row>
    <row r="3952" ht="15.75" customHeight="1">
      <c r="L3952" s="12" t="str">
        <f>IF(ISNUMBER(VLOOKUP(A3952,PRE,1,FALSE)),"PreAlerta",IF(ISNUMBER(VLOOKUP(A3952,POST,1,FALSE)),"PostAlerta",IF(ISNUMBER(VLOOKUP(A3952,EXCL,1,FALSE)),"Excluida","no incluido")))</f>
        <v>no incluido</v>
      </c>
    </row>
    <row r="3953" ht="15.75" customHeight="1">
      <c r="L3953" s="12" t="str">
        <f>IF(ISNUMBER(VLOOKUP(A3953,PRE,1,FALSE)),"PreAlerta",IF(ISNUMBER(VLOOKUP(A3953,POST,1,FALSE)),"PostAlerta",IF(ISNUMBER(VLOOKUP(A3953,EXCL,1,FALSE)),"Excluida","no incluido")))</f>
        <v>no incluido</v>
      </c>
    </row>
    <row r="3954" ht="15.75" customHeight="1">
      <c r="L3954" s="12" t="str">
        <f>IF(ISNUMBER(VLOOKUP(A3954,PRE,1,FALSE)),"PreAlerta",IF(ISNUMBER(VLOOKUP(A3954,POST,1,FALSE)),"PostAlerta",IF(ISNUMBER(VLOOKUP(A3954,EXCL,1,FALSE)),"Excluida","no incluido")))</f>
        <v>no incluido</v>
      </c>
    </row>
    <row r="3955" ht="15.75" customHeight="1">
      <c r="L3955" s="12" t="str">
        <f>IF(ISNUMBER(VLOOKUP(A3955,PRE,1,FALSE)),"PreAlerta",IF(ISNUMBER(VLOOKUP(A3955,POST,1,FALSE)),"PostAlerta",IF(ISNUMBER(VLOOKUP(A3955,EXCL,1,FALSE)),"Excluida","no incluido")))</f>
        <v>no incluido</v>
      </c>
    </row>
    <row r="3956" ht="15.75" customHeight="1">
      <c r="L3956" s="12" t="str">
        <f>IF(ISNUMBER(VLOOKUP(A3956,PRE,1,FALSE)),"PreAlerta",IF(ISNUMBER(VLOOKUP(A3956,POST,1,FALSE)),"PostAlerta",IF(ISNUMBER(VLOOKUP(A3956,EXCL,1,FALSE)),"Excluida","no incluido")))</f>
        <v>no incluido</v>
      </c>
    </row>
    <row r="3957" ht="15.75" customHeight="1">
      <c r="L3957" s="12" t="str">
        <f>IF(ISNUMBER(VLOOKUP(A3957,PRE,1,FALSE)),"PreAlerta",IF(ISNUMBER(VLOOKUP(A3957,POST,1,FALSE)),"PostAlerta",IF(ISNUMBER(VLOOKUP(A3957,EXCL,1,FALSE)),"Excluida","no incluido")))</f>
        <v>no incluido</v>
      </c>
    </row>
    <row r="3958" ht="15.75" customHeight="1">
      <c r="L3958" s="12" t="str">
        <f>IF(ISNUMBER(VLOOKUP(A3958,PRE,1,FALSE)),"PreAlerta",IF(ISNUMBER(VLOOKUP(A3958,POST,1,FALSE)),"PostAlerta",IF(ISNUMBER(VLOOKUP(A3958,EXCL,1,FALSE)),"Excluida","no incluido")))</f>
        <v>no incluido</v>
      </c>
    </row>
    <row r="3959" ht="15.75" customHeight="1">
      <c r="L3959" s="12" t="str">
        <f>IF(ISNUMBER(VLOOKUP(A3959,PRE,1,FALSE)),"PreAlerta",IF(ISNUMBER(VLOOKUP(A3959,POST,1,FALSE)),"PostAlerta",IF(ISNUMBER(VLOOKUP(A3959,EXCL,1,FALSE)),"Excluida","no incluido")))</f>
        <v>no incluido</v>
      </c>
    </row>
    <row r="3960" ht="15.75" customHeight="1">
      <c r="L3960" s="12" t="str">
        <f>IF(ISNUMBER(VLOOKUP(A3960,PRE,1,FALSE)),"PreAlerta",IF(ISNUMBER(VLOOKUP(A3960,POST,1,FALSE)),"PostAlerta",IF(ISNUMBER(VLOOKUP(A3960,EXCL,1,FALSE)),"Excluida","no incluido")))</f>
        <v>no incluido</v>
      </c>
    </row>
    <row r="3961" ht="15.75" customHeight="1">
      <c r="L3961" s="12" t="str">
        <f>IF(ISNUMBER(VLOOKUP(A3961,PRE,1,FALSE)),"PreAlerta",IF(ISNUMBER(VLOOKUP(A3961,POST,1,FALSE)),"PostAlerta",IF(ISNUMBER(VLOOKUP(A3961,EXCL,1,FALSE)),"Excluida","no incluido")))</f>
        <v>no incluido</v>
      </c>
    </row>
    <row r="3962" ht="15.75" customHeight="1">
      <c r="L3962" s="12" t="str">
        <f>IF(ISNUMBER(VLOOKUP(A3962,PRE,1,FALSE)),"PreAlerta",IF(ISNUMBER(VLOOKUP(A3962,POST,1,FALSE)),"PostAlerta",IF(ISNUMBER(VLOOKUP(A3962,EXCL,1,FALSE)),"Excluida","no incluido")))</f>
        <v>no incluido</v>
      </c>
    </row>
    <row r="3963" ht="15.75" customHeight="1">
      <c r="L3963" s="12" t="str">
        <f>IF(ISNUMBER(VLOOKUP(A3963,PRE,1,FALSE)),"PreAlerta",IF(ISNUMBER(VLOOKUP(A3963,POST,1,FALSE)),"PostAlerta",IF(ISNUMBER(VLOOKUP(A3963,EXCL,1,FALSE)),"Excluida","no incluido")))</f>
        <v>no incluido</v>
      </c>
    </row>
    <row r="3964" ht="15.75" customHeight="1">
      <c r="L3964" s="12" t="str">
        <f>IF(ISNUMBER(VLOOKUP(A3964,PRE,1,FALSE)),"PreAlerta",IF(ISNUMBER(VLOOKUP(A3964,POST,1,FALSE)),"PostAlerta",IF(ISNUMBER(VLOOKUP(A3964,EXCL,1,FALSE)),"Excluida","no incluido")))</f>
        <v>no incluido</v>
      </c>
    </row>
    <row r="3965" ht="15.75" customHeight="1">
      <c r="L3965" s="12" t="str">
        <f>IF(ISNUMBER(VLOOKUP(A3965,PRE,1,FALSE)),"PreAlerta",IF(ISNUMBER(VLOOKUP(A3965,POST,1,FALSE)),"PostAlerta",IF(ISNUMBER(VLOOKUP(A3965,EXCL,1,FALSE)),"Excluida","no incluido")))</f>
        <v>no incluido</v>
      </c>
    </row>
    <row r="3966" ht="15.75" customHeight="1">
      <c r="L3966" s="12" t="str">
        <f>IF(ISNUMBER(VLOOKUP(A3966,PRE,1,FALSE)),"PreAlerta",IF(ISNUMBER(VLOOKUP(A3966,POST,1,FALSE)),"PostAlerta",IF(ISNUMBER(VLOOKUP(A3966,EXCL,1,FALSE)),"Excluida","no incluido")))</f>
        <v>no incluido</v>
      </c>
    </row>
    <row r="3967" ht="15.75" customHeight="1">
      <c r="L3967" s="12" t="str">
        <f>IF(ISNUMBER(VLOOKUP(A3967,PRE,1,FALSE)),"PreAlerta",IF(ISNUMBER(VLOOKUP(A3967,POST,1,FALSE)),"PostAlerta",IF(ISNUMBER(VLOOKUP(A3967,EXCL,1,FALSE)),"Excluida","no incluido")))</f>
        <v>no incluido</v>
      </c>
    </row>
    <row r="3968" ht="15.75" customHeight="1">
      <c r="L3968" s="12" t="str">
        <f>IF(ISNUMBER(VLOOKUP(A3968,PRE,1,FALSE)),"PreAlerta",IF(ISNUMBER(VLOOKUP(A3968,POST,1,FALSE)),"PostAlerta",IF(ISNUMBER(VLOOKUP(A3968,EXCL,1,FALSE)),"Excluida","no incluido")))</f>
        <v>no incluido</v>
      </c>
    </row>
    <row r="3969" ht="15.75" customHeight="1">
      <c r="L3969" s="12" t="str">
        <f>IF(ISNUMBER(VLOOKUP(A3969,PRE,1,FALSE)),"PreAlerta",IF(ISNUMBER(VLOOKUP(A3969,POST,1,FALSE)),"PostAlerta",IF(ISNUMBER(VLOOKUP(A3969,EXCL,1,FALSE)),"Excluida","no incluido")))</f>
        <v>no incluido</v>
      </c>
    </row>
    <row r="3970" ht="15.75" customHeight="1">
      <c r="L3970" s="12" t="str">
        <f>IF(ISNUMBER(VLOOKUP(A3970,PRE,1,FALSE)),"PreAlerta",IF(ISNUMBER(VLOOKUP(A3970,POST,1,FALSE)),"PostAlerta",IF(ISNUMBER(VLOOKUP(A3970,EXCL,1,FALSE)),"Excluida","no incluido")))</f>
        <v>no incluido</v>
      </c>
    </row>
    <row r="3971" ht="15.75" customHeight="1">
      <c r="L3971" s="12" t="str">
        <f>IF(ISNUMBER(VLOOKUP(A3971,PRE,1,FALSE)),"PreAlerta",IF(ISNUMBER(VLOOKUP(A3971,POST,1,FALSE)),"PostAlerta",IF(ISNUMBER(VLOOKUP(A3971,EXCL,1,FALSE)),"Excluida","no incluido")))</f>
        <v>no incluido</v>
      </c>
    </row>
    <row r="3972" ht="15.75" customHeight="1">
      <c r="L3972" s="12" t="str">
        <f>IF(ISNUMBER(VLOOKUP(A3972,PRE,1,FALSE)),"PreAlerta",IF(ISNUMBER(VLOOKUP(A3972,POST,1,FALSE)),"PostAlerta",IF(ISNUMBER(VLOOKUP(A3972,EXCL,1,FALSE)),"Excluida","no incluido")))</f>
        <v>no incluido</v>
      </c>
    </row>
    <row r="3973" ht="15.75" customHeight="1">
      <c r="L3973" s="12" t="str">
        <f>IF(ISNUMBER(VLOOKUP(A3973,PRE,1,FALSE)),"PreAlerta",IF(ISNUMBER(VLOOKUP(A3973,POST,1,FALSE)),"PostAlerta",IF(ISNUMBER(VLOOKUP(A3973,EXCL,1,FALSE)),"Excluida","no incluido")))</f>
        <v>no incluido</v>
      </c>
    </row>
    <row r="3974" ht="15.75" customHeight="1">
      <c r="L3974" s="12" t="str">
        <f>IF(ISNUMBER(VLOOKUP(A3974,PRE,1,FALSE)),"PreAlerta",IF(ISNUMBER(VLOOKUP(A3974,POST,1,FALSE)),"PostAlerta",IF(ISNUMBER(VLOOKUP(A3974,EXCL,1,FALSE)),"Excluida","no incluido")))</f>
        <v>no incluido</v>
      </c>
    </row>
    <row r="3975" ht="15.75" customHeight="1">
      <c r="L3975" s="12" t="str">
        <f>IF(ISNUMBER(VLOOKUP(A3975,PRE,1,FALSE)),"PreAlerta",IF(ISNUMBER(VLOOKUP(A3975,POST,1,FALSE)),"PostAlerta",IF(ISNUMBER(VLOOKUP(A3975,EXCL,1,FALSE)),"Excluida","no incluido")))</f>
        <v>no incluido</v>
      </c>
    </row>
    <row r="3976" ht="15.75" customHeight="1">
      <c r="L3976" s="12" t="str">
        <f>IF(ISNUMBER(VLOOKUP(A3976,PRE,1,FALSE)),"PreAlerta",IF(ISNUMBER(VLOOKUP(A3976,POST,1,FALSE)),"PostAlerta",IF(ISNUMBER(VLOOKUP(A3976,EXCL,1,FALSE)),"Excluida","no incluido")))</f>
        <v>no incluido</v>
      </c>
    </row>
    <row r="3977" ht="15.75" customHeight="1">
      <c r="L3977" s="12" t="str">
        <f>IF(ISNUMBER(VLOOKUP(A3977,PRE,1,FALSE)),"PreAlerta",IF(ISNUMBER(VLOOKUP(A3977,POST,1,FALSE)),"PostAlerta",IF(ISNUMBER(VLOOKUP(A3977,EXCL,1,FALSE)),"Excluida","no incluido")))</f>
        <v>no incluido</v>
      </c>
    </row>
    <row r="3978" ht="15.75" customHeight="1">
      <c r="L3978" s="12" t="str">
        <f>IF(ISNUMBER(VLOOKUP(A3978,PRE,1,FALSE)),"PreAlerta",IF(ISNUMBER(VLOOKUP(A3978,POST,1,FALSE)),"PostAlerta",IF(ISNUMBER(VLOOKUP(A3978,EXCL,1,FALSE)),"Excluida","no incluido")))</f>
        <v>no incluido</v>
      </c>
    </row>
    <row r="3979" ht="15.75" customHeight="1">
      <c r="L3979" s="12" t="str">
        <f>IF(ISNUMBER(VLOOKUP(A3979,PRE,1,FALSE)),"PreAlerta",IF(ISNUMBER(VLOOKUP(A3979,POST,1,FALSE)),"PostAlerta",IF(ISNUMBER(VLOOKUP(A3979,EXCL,1,FALSE)),"Excluida","no incluido")))</f>
        <v>no incluido</v>
      </c>
    </row>
    <row r="3980" ht="15.75" customHeight="1">
      <c r="L3980" s="12" t="str">
        <f>IF(ISNUMBER(VLOOKUP(A3980,PRE,1,FALSE)),"PreAlerta",IF(ISNUMBER(VLOOKUP(A3980,POST,1,FALSE)),"PostAlerta",IF(ISNUMBER(VLOOKUP(A3980,EXCL,1,FALSE)),"Excluida","no incluido")))</f>
        <v>no incluido</v>
      </c>
    </row>
    <row r="3981" ht="15.75" customHeight="1">
      <c r="L3981" s="12" t="str">
        <f>IF(ISNUMBER(VLOOKUP(A3981,PRE,1,FALSE)),"PreAlerta",IF(ISNUMBER(VLOOKUP(A3981,POST,1,FALSE)),"PostAlerta",IF(ISNUMBER(VLOOKUP(A3981,EXCL,1,FALSE)),"Excluida","no incluido")))</f>
        <v>no incluido</v>
      </c>
    </row>
    <row r="3982" ht="15.75" customHeight="1">
      <c r="L3982" s="12" t="str">
        <f>IF(ISNUMBER(VLOOKUP(A3982,PRE,1,FALSE)),"PreAlerta",IF(ISNUMBER(VLOOKUP(A3982,POST,1,FALSE)),"PostAlerta",IF(ISNUMBER(VLOOKUP(A3982,EXCL,1,FALSE)),"Excluida","no incluido")))</f>
        <v>no incluido</v>
      </c>
    </row>
    <row r="3983" ht="15.75" customHeight="1">
      <c r="L3983" s="12" t="str">
        <f>IF(ISNUMBER(VLOOKUP(A3983,PRE,1,FALSE)),"PreAlerta",IF(ISNUMBER(VLOOKUP(A3983,POST,1,FALSE)),"PostAlerta",IF(ISNUMBER(VLOOKUP(A3983,EXCL,1,FALSE)),"Excluida","no incluido")))</f>
        <v>no incluido</v>
      </c>
    </row>
    <row r="3984" ht="15.75" customHeight="1">
      <c r="L3984" s="12" t="str">
        <f>IF(ISNUMBER(VLOOKUP(A3984,PRE,1,FALSE)),"PreAlerta",IF(ISNUMBER(VLOOKUP(A3984,POST,1,FALSE)),"PostAlerta",IF(ISNUMBER(VLOOKUP(A3984,EXCL,1,FALSE)),"Excluida","no incluido")))</f>
        <v>no incluido</v>
      </c>
    </row>
    <row r="3985" ht="15.75" customHeight="1">
      <c r="L3985" s="12" t="str">
        <f>IF(ISNUMBER(VLOOKUP(A3985,PRE,1,FALSE)),"PreAlerta",IF(ISNUMBER(VLOOKUP(A3985,POST,1,FALSE)),"PostAlerta",IF(ISNUMBER(VLOOKUP(A3985,EXCL,1,FALSE)),"Excluida","no incluido")))</f>
        <v>no incluido</v>
      </c>
    </row>
    <row r="3986" ht="15.75" customHeight="1">
      <c r="L3986" s="12" t="str">
        <f>IF(ISNUMBER(VLOOKUP(A3986,PRE,1,FALSE)),"PreAlerta",IF(ISNUMBER(VLOOKUP(A3986,POST,1,FALSE)),"PostAlerta",IF(ISNUMBER(VLOOKUP(A3986,EXCL,1,FALSE)),"Excluida","no incluido")))</f>
        <v>no incluido</v>
      </c>
    </row>
    <row r="3987" ht="15.75" customHeight="1">
      <c r="L3987" s="12" t="str">
        <f>IF(ISNUMBER(VLOOKUP(A3987,PRE,1,FALSE)),"PreAlerta",IF(ISNUMBER(VLOOKUP(A3987,POST,1,FALSE)),"PostAlerta",IF(ISNUMBER(VLOOKUP(A3987,EXCL,1,FALSE)),"Excluida","no incluido")))</f>
        <v>no incluido</v>
      </c>
    </row>
    <row r="3988" ht="15.75" customHeight="1">
      <c r="L3988" s="12" t="str">
        <f>IF(ISNUMBER(VLOOKUP(A3988,PRE,1,FALSE)),"PreAlerta",IF(ISNUMBER(VLOOKUP(A3988,POST,1,FALSE)),"PostAlerta",IF(ISNUMBER(VLOOKUP(A3988,EXCL,1,FALSE)),"Excluida","no incluido")))</f>
        <v>no incluido</v>
      </c>
    </row>
    <row r="3989" ht="15.75" customHeight="1">
      <c r="L3989" s="12" t="str">
        <f>IF(ISNUMBER(VLOOKUP(A3989,PRE,1,FALSE)),"PreAlerta",IF(ISNUMBER(VLOOKUP(A3989,POST,1,FALSE)),"PostAlerta",IF(ISNUMBER(VLOOKUP(A3989,EXCL,1,FALSE)),"Excluida","no incluido")))</f>
        <v>no incluido</v>
      </c>
    </row>
    <row r="3990" ht="15.75" customHeight="1">
      <c r="L3990" s="12" t="str">
        <f>IF(ISNUMBER(VLOOKUP(A3990,PRE,1,FALSE)),"PreAlerta",IF(ISNUMBER(VLOOKUP(A3990,POST,1,FALSE)),"PostAlerta",IF(ISNUMBER(VLOOKUP(A3990,EXCL,1,FALSE)),"Excluida","no incluido")))</f>
        <v>no incluido</v>
      </c>
    </row>
    <row r="3991" ht="15.75" customHeight="1">
      <c r="L3991" s="12" t="str">
        <f>IF(ISNUMBER(VLOOKUP(A3991,PRE,1,FALSE)),"PreAlerta",IF(ISNUMBER(VLOOKUP(A3991,POST,1,FALSE)),"PostAlerta",IF(ISNUMBER(VLOOKUP(A3991,EXCL,1,FALSE)),"Excluida","no incluido")))</f>
        <v>no incluido</v>
      </c>
    </row>
    <row r="3992" ht="15.75" customHeight="1">
      <c r="L3992" s="12" t="str">
        <f>IF(ISNUMBER(VLOOKUP(A3992,PRE,1,FALSE)),"PreAlerta",IF(ISNUMBER(VLOOKUP(A3992,POST,1,FALSE)),"PostAlerta",IF(ISNUMBER(VLOOKUP(A3992,EXCL,1,FALSE)),"Excluida","no incluido")))</f>
        <v>no incluido</v>
      </c>
    </row>
    <row r="3993" ht="15.75" customHeight="1">
      <c r="L3993" s="12" t="str">
        <f>IF(ISNUMBER(VLOOKUP(A3993,PRE,1,FALSE)),"PreAlerta",IF(ISNUMBER(VLOOKUP(A3993,POST,1,FALSE)),"PostAlerta",IF(ISNUMBER(VLOOKUP(A3993,EXCL,1,FALSE)),"Excluida","no incluido")))</f>
        <v>no incluido</v>
      </c>
    </row>
    <row r="3994" ht="15.75" customHeight="1">
      <c r="L3994" s="12" t="str">
        <f>IF(ISNUMBER(VLOOKUP(A3994,PRE,1,FALSE)),"PreAlerta",IF(ISNUMBER(VLOOKUP(A3994,POST,1,FALSE)),"PostAlerta",IF(ISNUMBER(VLOOKUP(A3994,EXCL,1,FALSE)),"Excluida","no incluido")))</f>
        <v>no incluido</v>
      </c>
    </row>
    <row r="3995" ht="15.75" customHeight="1">
      <c r="L3995" s="12" t="str">
        <f>IF(ISNUMBER(VLOOKUP(A3995,PRE,1,FALSE)),"PreAlerta",IF(ISNUMBER(VLOOKUP(A3995,POST,1,FALSE)),"PostAlerta",IF(ISNUMBER(VLOOKUP(A3995,EXCL,1,FALSE)),"Excluida","no incluido")))</f>
        <v>no incluido</v>
      </c>
    </row>
    <row r="3996" ht="15.75" customHeight="1">
      <c r="L3996" s="12" t="str">
        <f>IF(ISNUMBER(VLOOKUP(A3996,PRE,1,FALSE)),"PreAlerta",IF(ISNUMBER(VLOOKUP(A3996,POST,1,FALSE)),"PostAlerta",IF(ISNUMBER(VLOOKUP(A3996,EXCL,1,FALSE)),"Excluida","no incluido")))</f>
        <v>no incluido</v>
      </c>
    </row>
    <row r="3997" ht="15.75" customHeight="1">
      <c r="L3997" s="12" t="str">
        <f>IF(ISNUMBER(VLOOKUP(A3997,PRE,1,FALSE)),"PreAlerta",IF(ISNUMBER(VLOOKUP(A3997,POST,1,FALSE)),"PostAlerta",IF(ISNUMBER(VLOOKUP(A3997,EXCL,1,FALSE)),"Excluida","no incluido")))</f>
        <v>no incluido</v>
      </c>
    </row>
    <row r="3998" ht="15.75" customHeight="1">
      <c r="L3998" s="12" t="str">
        <f>IF(ISNUMBER(VLOOKUP(A3998,PRE,1,FALSE)),"PreAlerta",IF(ISNUMBER(VLOOKUP(A3998,POST,1,FALSE)),"PostAlerta",IF(ISNUMBER(VLOOKUP(A3998,EXCL,1,FALSE)),"Excluida","no incluido")))</f>
        <v>no incluido</v>
      </c>
    </row>
    <row r="3999" ht="15.75" customHeight="1">
      <c r="L3999" s="12" t="str">
        <f>IF(ISNUMBER(VLOOKUP(A3999,PRE,1,FALSE)),"PreAlerta",IF(ISNUMBER(VLOOKUP(A3999,POST,1,FALSE)),"PostAlerta",IF(ISNUMBER(VLOOKUP(A3999,EXCL,1,FALSE)),"Excluida","no incluido")))</f>
        <v>no incluido</v>
      </c>
    </row>
    <row r="4000" ht="15.75" customHeight="1">
      <c r="L4000" s="12" t="str">
        <f>IF(ISNUMBER(VLOOKUP(A4000,PRE,1,FALSE)),"PreAlerta",IF(ISNUMBER(VLOOKUP(A4000,POST,1,FALSE)),"PostAlerta",IF(ISNUMBER(VLOOKUP(A4000,EXCL,1,FALSE)),"Excluida","no incluido")))</f>
        <v>no incluido</v>
      </c>
    </row>
    <row r="4001" ht="15.75" customHeight="1">
      <c r="L4001" s="12" t="str">
        <f>IF(ISNUMBER(VLOOKUP(A4001,PRE,1,FALSE)),"PreAlerta",IF(ISNUMBER(VLOOKUP(A4001,POST,1,FALSE)),"PostAlerta",IF(ISNUMBER(VLOOKUP(A4001,EXCL,1,FALSE)),"Excluida","no incluido")))</f>
        <v>no incluido</v>
      </c>
    </row>
    <row r="4002" ht="15.75" customHeight="1">
      <c r="L4002" s="12" t="str">
        <f>IF(ISNUMBER(VLOOKUP(A4002,PRE,1,FALSE)),"PreAlerta",IF(ISNUMBER(VLOOKUP(A4002,POST,1,FALSE)),"PostAlerta",IF(ISNUMBER(VLOOKUP(A4002,EXCL,1,FALSE)),"Excluida","no incluido")))</f>
        <v>no incluido</v>
      </c>
    </row>
    <row r="4003" ht="15.75" customHeight="1">
      <c r="L4003" s="12" t="str">
        <f>IF(ISNUMBER(VLOOKUP(A4003,PRE,1,FALSE)),"PreAlerta",IF(ISNUMBER(VLOOKUP(A4003,POST,1,FALSE)),"PostAlerta",IF(ISNUMBER(VLOOKUP(A4003,EXCL,1,FALSE)),"Excluida","no incluido")))</f>
        <v>no incluido</v>
      </c>
    </row>
    <row r="4004" ht="15.75" customHeight="1">
      <c r="L4004" s="12" t="str">
        <f>IF(ISNUMBER(VLOOKUP(A4004,PRE,1,FALSE)),"PreAlerta",IF(ISNUMBER(VLOOKUP(A4004,POST,1,FALSE)),"PostAlerta",IF(ISNUMBER(VLOOKUP(A4004,EXCL,1,FALSE)),"Excluida","no incluido")))</f>
        <v>no incluido</v>
      </c>
    </row>
    <row r="4005" ht="15.75" customHeight="1">
      <c r="L4005" s="12" t="str">
        <f>IF(ISNUMBER(VLOOKUP(A4005,PRE,1,FALSE)),"PreAlerta",IF(ISNUMBER(VLOOKUP(A4005,POST,1,FALSE)),"PostAlerta",IF(ISNUMBER(VLOOKUP(A4005,EXCL,1,FALSE)),"Excluida","no incluido")))</f>
        <v>no incluido</v>
      </c>
    </row>
    <row r="4006" ht="15.75" customHeight="1">
      <c r="L4006" s="12" t="str">
        <f>IF(ISNUMBER(VLOOKUP(A4006,PRE,1,FALSE)),"PreAlerta",IF(ISNUMBER(VLOOKUP(A4006,POST,1,FALSE)),"PostAlerta",IF(ISNUMBER(VLOOKUP(A4006,EXCL,1,FALSE)),"Excluida","no incluido")))</f>
        <v>no incluido</v>
      </c>
    </row>
    <row r="4007" ht="15.75" customHeight="1">
      <c r="L4007" s="12" t="str">
        <f>IF(ISNUMBER(VLOOKUP(A4007,PRE,1,FALSE)),"PreAlerta",IF(ISNUMBER(VLOOKUP(A4007,POST,1,FALSE)),"PostAlerta",IF(ISNUMBER(VLOOKUP(A4007,EXCL,1,FALSE)),"Excluida","no incluido")))</f>
        <v>no incluido</v>
      </c>
    </row>
    <row r="4008" ht="15.75" customHeight="1">
      <c r="L4008" s="12" t="str">
        <f>IF(ISNUMBER(VLOOKUP(A4008,PRE,1,FALSE)),"PreAlerta",IF(ISNUMBER(VLOOKUP(A4008,POST,1,FALSE)),"PostAlerta",IF(ISNUMBER(VLOOKUP(A4008,EXCL,1,FALSE)),"Excluida","no incluido")))</f>
        <v>no incluido</v>
      </c>
    </row>
    <row r="4009" ht="15.75" customHeight="1">
      <c r="L4009" s="12" t="str">
        <f>IF(ISNUMBER(VLOOKUP(A4009,PRE,1,FALSE)),"PreAlerta",IF(ISNUMBER(VLOOKUP(A4009,POST,1,FALSE)),"PostAlerta",IF(ISNUMBER(VLOOKUP(A4009,EXCL,1,FALSE)),"Excluida","no incluido")))</f>
        <v>no incluido</v>
      </c>
    </row>
    <row r="4010" ht="15.75" customHeight="1">
      <c r="L4010" s="12" t="str">
        <f>IF(ISNUMBER(VLOOKUP(A4010,PRE,1,FALSE)),"PreAlerta",IF(ISNUMBER(VLOOKUP(A4010,POST,1,FALSE)),"PostAlerta",IF(ISNUMBER(VLOOKUP(A4010,EXCL,1,FALSE)),"Excluida","no incluido")))</f>
        <v>no incluido</v>
      </c>
    </row>
    <row r="4011" ht="15.75" customHeight="1">
      <c r="L4011" s="12" t="str">
        <f>IF(ISNUMBER(VLOOKUP(A4011,PRE,1,FALSE)),"PreAlerta",IF(ISNUMBER(VLOOKUP(A4011,POST,1,FALSE)),"PostAlerta",IF(ISNUMBER(VLOOKUP(A4011,EXCL,1,FALSE)),"Excluida","no incluido")))</f>
        <v>no incluido</v>
      </c>
    </row>
    <row r="4012" ht="15.75" customHeight="1">
      <c r="L4012" s="12" t="str">
        <f>IF(ISNUMBER(VLOOKUP(A4012,PRE,1,FALSE)),"PreAlerta",IF(ISNUMBER(VLOOKUP(A4012,POST,1,FALSE)),"PostAlerta",IF(ISNUMBER(VLOOKUP(A4012,EXCL,1,FALSE)),"Excluida","no incluido")))</f>
        <v>no incluido</v>
      </c>
    </row>
    <row r="4013" ht="15.75" customHeight="1">
      <c r="L4013" s="12" t="str">
        <f>IF(ISNUMBER(VLOOKUP(A4013,PRE,1,FALSE)),"PreAlerta",IF(ISNUMBER(VLOOKUP(A4013,POST,1,FALSE)),"PostAlerta",IF(ISNUMBER(VLOOKUP(A4013,EXCL,1,FALSE)),"Excluida","no incluido")))</f>
        <v>no incluido</v>
      </c>
    </row>
    <row r="4014" ht="15.75" customHeight="1">
      <c r="L4014" s="12" t="str">
        <f>IF(ISNUMBER(VLOOKUP(A4014,PRE,1,FALSE)),"PreAlerta",IF(ISNUMBER(VLOOKUP(A4014,POST,1,FALSE)),"PostAlerta",IF(ISNUMBER(VLOOKUP(A4014,EXCL,1,FALSE)),"Excluida","no incluido")))</f>
        <v>no incluido</v>
      </c>
    </row>
    <row r="4015" ht="15.75" customHeight="1">
      <c r="L4015" s="12" t="str">
        <f>IF(ISNUMBER(VLOOKUP(A4015,PRE,1,FALSE)),"PreAlerta",IF(ISNUMBER(VLOOKUP(A4015,POST,1,FALSE)),"PostAlerta",IF(ISNUMBER(VLOOKUP(A4015,EXCL,1,FALSE)),"Excluida","no incluido")))</f>
        <v>no incluido</v>
      </c>
    </row>
    <row r="4016" ht="15.75" customHeight="1">
      <c r="L4016" s="12" t="str">
        <f>IF(ISNUMBER(VLOOKUP(A4016,PRE,1,FALSE)),"PreAlerta",IF(ISNUMBER(VLOOKUP(A4016,POST,1,FALSE)),"PostAlerta",IF(ISNUMBER(VLOOKUP(A4016,EXCL,1,FALSE)),"Excluida","no incluido")))</f>
        <v>no incluido</v>
      </c>
    </row>
    <row r="4017" ht="15.75" customHeight="1">
      <c r="L4017" s="12" t="str">
        <f>IF(ISNUMBER(VLOOKUP(A4017,PRE,1,FALSE)),"PreAlerta",IF(ISNUMBER(VLOOKUP(A4017,POST,1,FALSE)),"PostAlerta",IF(ISNUMBER(VLOOKUP(A4017,EXCL,1,FALSE)),"Excluida","no incluido")))</f>
        <v>no incluido</v>
      </c>
    </row>
    <row r="4018" ht="15.75" customHeight="1">
      <c r="L4018" s="12" t="str">
        <f>IF(ISNUMBER(VLOOKUP(A4018,PRE,1,FALSE)),"PreAlerta",IF(ISNUMBER(VLOOKUP(A4018,POST,1,FALSE)),"PostAlerta",IF(ISNUMBER(VLOOKUP(A4018,EXCL,1,FALSE)),"Excluida","no incluido")))</f>
        <v>no incluido</v>
      </c>
    </row>
    <row r="4019" ht="15.75" customHeight="1">
      <c r="L4019" s="12" t="str">
        <f>IF(ISNUMBER(VLOOKUP(A4019,PRE,1,FALSE)),"PreAlerta",IF(ISNUMBER(VLOOKUP(A4019,POST,1,FALSE)),"PostAlerta",IF(ISNUMBER(VLOOKUP(A4019,EXCL,1,FALSE)),"Excluida","no incluido")))</f>
        <v>no incluido</v>
      </c>
    </row>
    <row r="4020" ht="15.75" customHeight="1">
      <c r="L4020" s="12" t="str">
        <f>IF(ISNUMBER(VLOOKUP(A4020,PRE,1,FALSE)),"PreAlerta",IF(ISNUMBER(VLOOKUP(A4020,POST,1,FALSE)),"PostAlerta",IF(ISNUMBER(VLOOKUP(A4020,EXCL,1,FALSE)),"Excluida","no incluido")))</f>
        <v>no incluido</v>
      </c>
    </row>
    <row r="4021" ht="15.75" customHeight="1">
      <c r="L4021" s="12" t="str">
        <f>IF(ISNUMBER(VLOOKUP(A4021,PRE,1,FALSE)),"PreAlerta",IF(ISNUMBER(VLOOKUP(A4021,POST,1,FALSE)),"PostAlerta",IF(ISNUMBER(VLOOKUP(A4021,EXCL,1,FALSE)),"Excluida","no incluido")))</f>
        <v>no incluido</v>
      </c>
    </row>
    <row r="4022" ht="15.75" customHeight="1">
      <c r="L4022" s="12" t="str">
        <f>IF(ISNUMBER(VLOOKUP(A4022,PRE,1,FALSE)),"PreAlerta",IF(ISNUMBER(VLOOKUP(A4022,POST,1,FALSE)),"PostAlerta",IF(ISNUMBER(VLOOKUP(A4022,EXCL,1,FALSE)),"Excluida","no incluido")))</f>
        <v>no incluido</v>
      </c>
    </row>
    <row r="4023" ht="15.75" customHeight="1">
      <c r="L4023" s="12" t="str">
        <f>IF(ISNUMBER(VLOOKUP(A4023,PRE,1,FALSE)),"PreAlerta",IF(ISNUMBER(VLOOKUP(A4023,POST,1,FALSE)),"PostAlerta",IF(ISNUMBER(VLOOKUP(A4023,EXCL,1,FALSE)),"Excluida","no incluido")))</f>
        <v>no incluido</v>
      </c>
    </row>
    <row r="4024" ht="15.75" customHeight="1">
      <c r="L4024" s="12" t="str">
        <f>IF(ISNUMBER(VLOOKUP(A4024,PRE,1,FALSE)),"PreAlerta",IF(ISNUMBER(VLOOKUP(A4024,POST,1,FALSE)),"PostAlerta",IF(ISNUMBER(VLOOKUP(A4024,EXCL,1,FALSE)),"Excluida","no incluido")))</f>
        <v>no incluido</v>
      </c>
    </row>
    <row r="4025" ht="15.75" customHeight="1">
      <c r="L4025" s="12" t="str">
        <f>IF(ISNUMBER(VLOOKUP(A4025,PRE,1,FALSE)),"PreAlerta",IF(ISNUMBER(VLOOKUP(A4025,POST,1,FALSE)),"PostAlerta",IF(ISNUMBER(VLOOKUP(A4025,EXCL,1,FALSE)),"Excluida","no incluido")))</f>
        <v>no incluido</v>
      </c>
    </row>
    <row r="4026" ht="15.75" customHeight="1">
      <c r="L4026" s="12" t="str">
        <f>IF(ISNUMBER(VLOOKUP(A4026,PRE,1,FALSE)),"PreAlerta",IF(ISNUMBER(VLOOKUP(A4026,POST,1,FALSE)),"PostAlerta",IF(ISNUMBER(VLOOKUP(A4026,EXCL,1,FALSE)),"Excluida","no incluido")))</f>
        <v>no incluido</v>
      </c>
    </row>
    <row r="4027" ht="15.75" customHeight="1">
      <c r="L4027" s="12" t="str">
        <f>IF(ISNUMBER(VLOOKUP(A4027,PRE,1,FALSE)),"PreAlerta",IF(ISNUMBER(VLOOKUP(A4027,POST,1,FALSE)),"PostAlerta",IF(ISNUMBER(VLOOKUP(A4027,EXCL,1,FALSE)),"Excluida","no incluido")))</f>
        <v>no incluido</v>
      </c>
    </row>
    <row r="4028" ht="15.75" customHeight="1">
      <c r="L4028" s="12" t="str">
        <f>IF(ISNUMBER(VLOOKUP(A4028,PRE,1,FALSE)),"PreAlerta",IF(ISNUMBER(VLOOKUP(A4028,POST,1,FALSE)),"PostAlerta",IF(ISNUMBER(VLOOKUP(A4028,EXCL,1,FALSE)),"Excluida","no incluido")))</f>
        <v>no incluido</v>
      </c>
    </row>
    <row r="4029" ht="15.75" customHeight="1">
      <c r="L4029" s="12" t="str">
        <f>IF(ISNUMBER(VLOOKUP(A4029,PRE,1,FALSE)),"PreAlerta",IF(ISNUMBER(VLOOKUP(A4029,POST,1,FALSE)),"PostAlerta",IF(ISNUMBER(VLOOKUP(A4029,EXCL,1,FALSE)),"Excluida","no incluido")))</f>
        <v>no incluido</v>
      </c>
    </row>
    <row r="4030" ht="15.75" customHeight="1">
      <c r="L4030" s="12" t="str">
        <f>IF(ISNUMBER(VLOOKUP(A4030,PRE,1,FALSE)),"PreAlerta",IF(ISNUMBER(VLOOKUP(A4030,POST,1,FALSE)),"PostAlerta",IF(ISNUMBER(VLOOKUP(A4030,EXCL,1,FALSE)),"Excluida","no incluido")))</f>
        <v>no incluido</v>
      </c>
    </row>
    <row r="4031" ht="15.75" customHeight="1">
      <c r="L4031" s="12" t="str">
        <f>IF(ISNUMBER(VLOOKUP(A4031,PRE,1,FALSE)),"PreAlerta",IF(ISNUMBER(VLOOKUP(A4031,POST,1,FALSE)),"PostAlerta",IF(ISNUMBER(VLOOKUP(A4031,EXCL,1,FALSE)),"Excluida","no incluido")))</f>
        <v>no incluido</v>
      </c>
    </row>
    <row r="4032" ht="15.75" customHeight="1">
      <c r="L4032" s="12" t="str">
        <f>IF(ISNUMBER(VLOOKUP(A4032,PRE,1,FALSE)),"PreAlerta",IF(ISNUMBER(VLOOKUP(A4032,POST,1,FALSE)),"PostAlerta",IF(ISNUMBER(VLOOKUP(A4032,EXCL,1,FALSE)),"Excluida","no incluido")))</f>
        <v>no incluido</v>
      </c>
    </row>
    <row r="4033" ht="15.75" customHeight="1">
      <c r="L4033" s="12" t="str">
        <f>IF(ISNUMBER(VLOOKUP(A4033,PRE,1,FALSE)),"PreAlerta",IF(ISNUMBER(VLOOKUP(A4033,POST,1,FALSE)),"PostAlerta",IF(ISNUMBER(VLOOKUP(A4033,EXCL,1,FALSE)),"Excluida","no incluido")))</f>
        <v>no incluido</v>
      </c>
    </row>
    <row r="4034" ht="15.75" customHeight="1">
      <c r="L4034" s="12" t="str">
        <f>IF(ISNUMBER(VLOOKUP(A4034,PRE,1,FALSE)),"PreAlerta",IF(ISNUMBER(VLOOKUP(A4034,POST,1,FALSE)),"PostAlerta",IF(ISNUMBER(VLOOKUP(A4034,EXCL,1,FALSE)),"Excluida","no incluido")))</f>
        <v>no incluido</v>
      </c>
    </row>
    <row r="4035" ht="15.75" customHeight="1">
      <c r="L4035" s="12" t="str">
        <f>IF(ISNUMBER(VLOOKUP(A4035,PRE,1,FALSE)),"PreAlerta",IF(ISNUMBER(VLOOKUP(A4035,POST,1,FALSE)),"PostAlerta",IF(ISNUMBER(VLOOKUP(A4035,EXCL,1,FALSE)),"Excluida","no incluido")))</f>
        <v>no incluido</v>
      </c>
    </row>
    <row r="4036" ht="15.75" customHeight="1">
      <c r="L4036" s="12" t="str">
        <f>IF(ISNUMBER(VLOOKUP(A4036,PRE,1,FALSE)),"PreAlerta",IF(ISNUMBER(VLOOKUP(A4036,POST,1,FALSE)),"PostAlerta",IF(ISNUMBER(VLOOKUP(A4036,EXCL,1,FALSE)),"Excluida","no incluido")))</f>
        <v>no incluido</v>
      </c>
    </row>
    <row r="4037" ht="15.75" customHeight="1">
      <c r="L4037" s="12" t="str">
        <f>IF(ISNUMBER(VLOOKUP(A4037,PRE,1,FALSE)),"PreAlerta",IF(ISNUMBER(VLOOKUP(A4037,POST,1,FALSE)),"PostAlerta",IF(ISNUMBER(VLOOKUP(A4037,EXCL,1,FALSE)),"Excluida","no incluido")))</f>
        <v>no incluido</v>
      </c>
    </row>
    <row r="4038" ht="15.75" customHeight="1">
      <c r="L4038" s="12" t="str">
        <f>IF(ISNUMBER(VLOOKUP(A4038,PRE,1,FALSE)),"PreAlerta",IF(ISNUMBER(VLOOKUP(A4038,POST,1,FALSE)),"PostAlerta",IF(ISNUMBER(VLOOKUP(A4038,EXCL,1,FALSE)),"Excluida","no incluido")))</f>
        <v>no incluido</v>
      </c>
    </row>
    <row r="4039" ht="15.75" customHeight="1">
      <c r="L4039" s="12" t="str">
        <f>IF(ISNUMBER(VLOOKUP(A4039,PRE,1,FALSE)),"PreAlerta",IF(ISNUMBER(VLOOKUP(A4039,POST,1,FALSE)),"PostAlerta",IF(ISNUMBER(VLOOKUP(A4039,EXCL,1,FALSE)),"Excluida","no incluido")))</f>
        <v>no incluido</v>
      </c>
    </row>
    <row r="4040" ht="15.75" customHeight="1">
      <c r="L4040" s="12" t="str">
        <f>IF(ISNUMBER(VLOOKUP(A4040,PRE,1,FALSE)),"PreAlerta",IF(ISNUMBER(VLOOKUP(A4040,POST,1,FALSE)),"PostAlerta",IF(ISNUMBER(VLOOKUP(A4040,EXCL,1,FALSE)),"Excluida","no incluido")))</f>
        <v>no incluido</v>
      </c>
    </row>
    <row r="4041" ht="15.75" customHeight="1">
      <c r="L4041" s="12" t="str">
        <f>IF(ISNUMBER(VLOOKUP(A4041,PRE,1,FALSE)),"PreAlerta",IF(ISNUMBER(VLOOKUP(A4041,POST,1,FALSE)),"PostAlerta",IF(ISNUMBER(VLOOKUP(A4041,EXCL,1,FALSE)),"Excluida","no incluido")))</f>
        <v>no incluido</v>
      </c>
    </row>
    <row r="4042" ht="15.75" customHeight="1">
      <c r="L4042" s="12" t="str">
        <f>IF(ISNUMBER(VLOOKUP(A4042,PRE,1,FALSE)),"PreAlerta",IF(ISNUMBER(VLOOKUP(A4042,POST,1,FALSE)),"PostAlerta",IF(ISNUMBER(VLOOKUP(A4042,EXCL,1,FALSE)),"Excluida","no incluido")))</f>
        <v>no incluido</v>
      </c>
    </row>
    <row r="4043" ht="15.75" customHeight="1">
      <c r="L4043" s="12" t="str">
        <f>IF(ISNUMBER(VLOOKUP(A4043,PRE,1,FALSE)),"PreAlerta",IF(ISNUMBER(VLOOKUP(A4043,POST,1,FALSE)),"PostAlerta",IF(ISNUMBER(VLOOKUP(A4043,EXCL,1,FALSE)),"Excluida","no incluido")))</f>
        <v>no incluido</v>
      </c>
    </row>
    <row r="4044" ht="15.75" customHeight="1">
      <c r="L4044" s="12" t="str">
        <f>IF(ISNUMBER(VLOOKUP(A4044,PRE,1,FALSE)),"PreAlerta",IF(ISNUMBER(VLOOKUP(A4044,POST,1,FALSE)),"PostAlerta",IF(ISNUMBER(VLOOKUP(A4044,EXCL,1,FALSE)),"Excluida","no incluido")))</f>
        <v>no incluido</v>
      </c>
    </row>
    <row r="4045" ht="15.75" customHeight="1">
      <c r="L4045" s="12" t="str">
        <f>IF(ISNUMBER(VLOOKUP(A4045,PRE,1,FALSE)),"PreAlerta",IF(ISNUMBER(VLOOKUP(A4045,POST,1,FALSE)),"PostAlerta",IF(ISNUMBER(VLOOKUP(A4045,EXCL,1,FALSE)),"Excluida","no incluido")))</f>
        <v>no incluido</v>
      </c>
    </row>
    <row r="4046" ht="15.75" customHeight="1">
      <c r="L4046" s="12" t="str">
        <f>IF(ISNUMBER(VLOOKUP(A4046,PRE,1,FALSE)),"PreAlerta",IF(ISNUMBER(VLOOKUP(A4046,POST,1,FALSE)),"PostAlerta",IF(ISNUMBER(VLOOKUP(A4046,EXCL,1,FALSE)),"Excluida","no incluido")))</f>
        <v>no incluido</v>
      </c>
    </row>
    <row r="4047" ht="15.75" customHeight="1">
      <c r="L4047" s="12" t="str">
        <f>IF(ISNUMBER(VLOOKUP(A4047,PRE,1,FALSE)),"PreAlerta",IF(ISNUMBER(VLOOKUP(A4047,POST,1,FALSE)),"PostAlerta",IF(ISNUMBER(VLOOKUP(A4047,EXCL,1,FALSE)),"Excluida","no incluido")))</f>
        <v>no incluido</v>
      </c>
    </row>
    <row r="4048" ht="15.75" customHeight="1">
      <c r="L4048" s="12" t="str">
        <f>IF(ISNUMBER(VLOOKUP(A4048,PRE,1,FALSE)),"PreAlerta",IF(ISNUMBER(VLOOKUP(A4048,POST,1,FALSE)),"PostAlerta",IF(ISNUMBER(VLOOKUP(A4048,EXCL,1,FALSE)),"Excluida","no incluido")))</f>
        <v>no incluido</v>
      </c>
    </row>
    <row r="4049" ht="15.75" customHeight="1">
      <c r="L4049" s="12" t="str">
        <f>IF(ISNUMBER(VLOOKUP(A4049,PRE,1,FALSE)),"PreAlerta",IF(ISNUMBER(VLOOKUP(A4049,POST,1,FALSE)),"PostAlerta",IF(ISNUMBER(VLOOKUP(A4049,EXCL,1,FALSE)),"Excluida","no incluido")))</f>
        <v>no incluido</v>
      </c>
    </row>
    <row r="4050" ht="15.75" customHeight="1">
      <c r="L4050" s="12" t="str">
        <f>IF(ISNUMBER(VLOOKUP(A4050,PRE,1,FALSE)),"PreAlerta",IF(ISNUMBER(VLOOKUP(A4050,POST,1,FALSE)),"PostAlerta",IF(ISNUMBER(VLOOKUP(A4050,EXCL,1,FALSE)),"Excluida","no incluido")))</f>
        <v>no incluido</v>
      </c>
    </row>
    <row r="4051" ht="15.75" customHeight="1">
      <c r="L4051" s="12" t="str">
        <f>IF(ISNUMBER(VLOOKUP(A4051,PRE,1,FALSE)),"PreAlerta",IF(ISNUMBER(VLOOKUP(A4051,POST,1,FALSE)),"PostAlerta",IF(ISNUMBER(VLOOKUP(A4051,EXCL,1,FALSE)),"Excluida","no incluido")))</f>
        <v>no incluido</v>
      </c>
    </row>
    <row r="4052" ht="15.75" customHeight="1">
      <c r="L4052" s="12" t="str">
        <f>IF(ISNUMBER(VLOOKUP(A4052,PRE,1,FALSE)),"PreAlerta",IF(ISNUMBER(VLOOKUP(A4052,POST,1,FALSE)),"PostAlerta",IF(ISNUMBER(VLOOKUP(A4052,EXCL,1,FALSE)),"Excluida","no incluido")))</f>
        <v>no incluido</v>
      </c>
    </row>
    <row r="4053" ht="15.75" customHeight="1">
      <c r="L4053" s="12" t="str">
        <f>IF(ISNUMBER(VLOOKUP(A4053,PRE,1,FALSE)),"PreAlerta",IF(ISNUMBER(VLOOKUP(A4053,POST,1,FALSE)),"PostAlerta",IF(ISNUMBER(VLOOKUP(A4053,EXCL,1,FALSE)),"Excluida","no incluido")))</f>
        <v>no incluido</v>
      </c>
    </row>
    <row r="4054" ht="15.75" customHeight="1">
      <c r="L4054" s="12" t="str">
        <f>IF(ISNUMBER(VLOOKUP(A4054,PRE,1,FALSE)),"PreAlerta",IF(ISNUMBER(VLOOKUP(A4054,POST,1,FALSE)),"PostAlerta",IF(ISNUMBER(VLOOKUP(A4054,EXCL,1,FALSE)),"Excluida","no incluido")))</f>
        <v>no incluido</v>
      </c>
    </row>
    <row r="4055" ht="15.75" customHeight="1">
      <c r="L4055" s="12" t="str">
        <f>IF(ISNUMBER(VLOOKUP(A4055,PRE,1,FALSE)),"PreAlerta",IF(ISNUMBER(VLOOKUP(A4055,POST,1,FALSE)),"PostAlerta",IF(ISNUMBER(VLOOKUP(A4055,EXCL,1,FALSE)),"Excluida","no incluido")))</f>
        <v>no incluido</v>
      </c>
    </row>
    <row r="4056" ht="15.75" customHeight="1">
      <c r="L4056" s="12" t="str">
        <f>IF(ISNUMBER(VLOOKUP(A4056,PRE,1,FALSE)),"PreAlerta",IF(ISNUMBER(VLOOKUP(A4056,POST,1,FALSE)),"PostAlerta",IF(ISNUMBER(VLOOKUP(A4056,EXCL,1,FALSE)),"Excluida","no incluido")))</f>
        <v>no incluido</v>
      </c>
    </row>
    <row r="4057" ht="15.75" customHeight="1">
      <c r="L4057" s="12" t="str">
        <f>IF(ISNUMBER(VLOOKUP(A4057,PRE,1,FALSE)),"PreAlerta",IF(ISNUMBER(VLOOKUP(A4057,POST,1,FALSE)),"PostAlerta",IF(ISNUMBER(VLOOKUP(A4057,EXCL,1,FALSE)),"Excluida","no incluido")))</f>
        <v>no incluido</v>
      </c>
    </row>
    <row r="4058" ht="15.75" customHeight="1">
      <c r="L4058" s="12" t="str">
        <f>IF(ISNUMBER(VLOOKUP(A4058,PRE,1,FALSE)),"PreAlerta",IF(ISNUMBER(VLOOKUP(A4058,POST,1,FALSE)),"PostAlerta",IF(ISNUMBER(VLOOKUP(A4058,EXCL,1,FALSE)),"Excluida","no incluido")))</f>
        <v>no incluido</v>
      </c>
    </row>
    <row r="4059" ht="15.75" customHeight="1">
      <c r="L4059" s="12" t="str">
        <f>IF(ISNUMBER(VLOOKUP(A4059,PRE,1,FALSE)),"PreAlerta",IF(ISNUMBER(VLOOKUP(A4059,POST,1,FALSE)),"PostAlerta",IF(ISNUMBER(VLOOKUP(A4059,EXCL,1,FALSE)),"Excluida","no incluido")))</f>
        <v>no incluido</v>
      </c>
    </row>
    <row r="4060" ht="15.75" customHeight="1">
      <c r="L4060" s="12" t="str">
        <f>IF(ISNUMBER(VLOOKUP(A4060,PRE,1,FALSE)),"PreAlerta",IF(ISNUMBER(VLOOKUP(A4060,POST,1,FALSE)),"PostAlerta",IF(ISNUMBER(VLOOKUP(A4060,EXCL,1,FALSE)),"Excluida","no incluido")))</f>
        <v>no incluido</v>
      </c>
    </row>
    <row r="4061" ht="15.75" customHeight="1">
      <c r="L4061" s="12" t="str">
        <f>IF(ISNUMBER(VLOOKUP(A4061,PRE,1,FALSE)),"PreAlerta",IF(ISNUMBER(VLOOKUP(A4061,POST,1,FALSE)),"PostAlerta",IF(ISNUMBER(VLOOKUP(A4061,EXCL,1,FALSE)),"Excluida","no incluido")))</f>
        <v>no incluido</v>
      </c>
    </row>
    <row r="4062" ht="15.75" customHeight="1">
      <c r="L4062" s="12" t="str">
        <f>IF(ISNUMBER(VLOOKUP(A4062,PRE,1,FALSE)),"PreAlerta",IF(ISNUMBER(VLOOKUP(A4062,POST,1,FALSE)),"PostAlerta",IF(ISNUMBER(VLOOKUP(A4062,EXCL,1,FALSE)),"Excluida","no incluido")))</f>
        <v>no incluido</v>
      </c>
    </row>
    <row r="4063" ht="15.75" customHeight="1">
      <c r="L4063" s="12" t="str">
        <f>IF(ISNUMBER(VLOOKUP(A4063,PRE,1,FALSE)),"PreAlerta",IF(ISNUMBER(VLOOKUP(A4063,POST,1,FALSE)),"PostAlerta",IF(ISNUMBER(VLOOKUP(A4063,EXCL,1,FALSE)),"Excluida","no incluido")))</f>
        <v>no incluido</v>
      </c>
    </row>
    <row r="4064" ht="15.75" customHeight="1">
      <c r="L4064" s="12" t="str">
        <f>IF(ISNUMBER(VLOOKUP(A4064,PRE,1,FALSE)),"PreAlerta",IF(ISNUMBER(VLOOKUP(A4064,POST,1,FALSE)),"PostAlerta",IF(ISNUMBER(VLOOKUP(A4064,EXCL,1,FALSE)),"Excluida","no incluido")))</f>
        <v>no incluido</v>
      </c>
    </row>
    <row r="4065" ht="15.75" customHeight="1">
      <c r="L4065" s="12" t="str">
        <f>IF(ISNUMBER(VLOOKUP(A4065,PRE,1,FALSE)),"PreAlerta",IF(ISNUMBER(VLOOKUP(A4065,POST,1,FALSE)),"PostAlerta",IF(ISNUMBER(VLOOKUP(A4065,EXCL,1,FALSE)),"Excluida","no incluido")))</f>
        <v>no incluido</v>
      </c>
    </row>
    <row r="4066" ht="15.75" customHeight="1">
      <c r="L4066" s="12" t="str">
        <f>IF(ISNUMBER(VLOOKUP(A4066,PRE,1,FALSE)),"PreAlerta",IF(ISNUMBER(VLOOKUP(A4066,POST,1,FALSE)),"PostAlerta",IF(ISNUMBER(VLOOKUP(A4066,EXCL,1,FALSE)),"Excluida","no incluido")))</f>
        <v>no incluido</v>
      </c>
    </row>
    <row r="4067" ht="15.75" customHeight="1">
      <c r="L4067" s="12" t="str">
        <f>IF(ISNUMBER(VLOOKUP(A4067,PRE,1,FALSE)),"PreAlerta",IF(ISNUMBER(VLOOKUP(A4067,POST,1,FALSE)),"PostAlerta",IF(ISNUMBER(VLOOKUP(A4067,EXCL,1,FALSE)),"Excluida","no incluido")))</f>
        <v>no incluido</v>
      </c>
    </row>
    <row r="4068" ht="15.75" customHeight="1">
      <c r="L4068" s="12" t="str">
        <f>IF(ISNUMBER(VLOOKUP(A4068,PRE,1,FALSE)),"PreAlerta",IF(ISNUMBER(VLOOKUP(A4068,POST,1,FALSE)),"PostAlerta",IF(ISNUMBER(VLOOKUP(A4068,EXCL,1,FALSE)),"Excluida","no incluido")))</f>
        <v>no incluido</v>
      </c>
    </row>
    <row r="4069" ht="15.75" customHeight="1">
      <c r="L4069" s="12" t="str">
        <f>IF(ISNUMBER(VLOOKUP(A4069,PRE,1,FALSE)),"PreAlerta",IF(ISNUMBER(VLOOKUP(A4069,POST,1,FALSE)),"PostAlerta",IF(ISNUMBER(VLOOKUP(A4069,EXCL,1,FALSE)),"Excluida","no incluido")))</f>
        <v>no incluido</v>
      </c>
    </row>
    <row r="4070" ht="15.75" customHeight="1">
      <c r="L4070" s="12" t="str">
        <f>IF(ISNUMBER(VLOOKUP(A4070,PRE,1,FALSE)),"PreAlerta",IF(ISNUMBER(VLOOKUP(A4070,POST,1,FALSE)),"PostAlerta",IF(ISNUMBER(VLOOKUP(A4070,EXCL,1,FALSE)),"Excluida","no incluido")))</f>
        <v>no incluido</v>
      </c>
    </row>
    <row r="4071" ht="15.75" customHeight="1">
      <c r="L4071" s="12" t="str">
        <f>IF(ISNUMBER(VLOOKUP(A4071,PRE,1,FALSE)),"PreAlerta",IF(ISNUMBER(VLOOKUP(A4071,POST,1,FALSE)),"PostAlerta",IF(ISNUMBER(VLOOKUP(A4071,EXCL,1,FALSE)),"Excluida","no incluido")))</f>
        <v>no incluido</v>
      </c>
    </row>
    <row r="4072" ht="15.75" customHeight="1">
      <c r="L4072" s="12" t="str">
        <f>IF(ISNUMBER(VLOOKUP(A4072,PRE,1,FALSE)),"PreAlerta",IF(ISNUMBER(VLOOKUP(A4072,POST,1,FALSE)),"PostAlerta",IF(ISNUMBER(VLOOKUP(A4072,EXCL,1,FALSE)),"Excluida","no incluido")))</f>
        <v>no incluido</v>
      </c>
    </row>
    <row r="4073" ht="15.75" customHeight="1">
      <c r="L4073" s="12" t="str">
        <f>IF(ISNUMBER(VLOOKUP(A4073,PRE,1,FALSE)),"PreAlerta",IF(ISNUMBER(VLOOKUP(A4073,POST,1,FALSE)),"PostAlerta",IF(ISNUMBER(VLOOKUP(A4073,EXCL,1,FALSE)),"Excluida","no incluido")))</f>
        <v>no incluido</v>
      </c>
    </row>
    <row r="4074" ht="15.75" customHeight="1">
      <c r="L4074" s="12" t="str">
        <f>IF(ISNUMBER(VLOOKUP(A4074,PRE,1,FALSE)),"PreAlerta",IF(ISNUMBER(VLOOKUP(A4074,POST,1,FALSE)),"PostAlerta",IF(ISNUMBER(VLOOKUP(A4074,EXCL,1,FALSE)),"Excluida","no incluido")))</f>
        <v>no incluido</v>
      </c>
    </row>
    <row r="4075" ht="15.75" customHeight="1">
      <c r="L4075" s="12" t="str">
        <f>IF(ISNUMBER(VLOOKUP(A4075,PRE,1,FALSE)),"PreAlerta",IF(ISNUMBER(VLOOKUP(A4075,POST,1,FALSE)),"PostAlerta",IF(ISNUMBER(VLOOKUP(A4075,EXCL,1,FALSE)),"Excluida","no incluido")))</f>
        <v>no incluido</v>
      </c>
    </row>
    <row r="4076" ht="15.75" customHeight="1">
      <c r="L4076" s="12" t="str">
        <f>IF(ISNUMBER(VLOOKUP(A4076,PRE,1,FALSE)),"PreAlerta",IF(ISNUMBER(VLOOKUP(A4076,POST,1,FALSE)),"PostAlerta",IF(ISNUMBER(VLOOKUP(A4076,EXCL,1,FALSE)),"Excluida","no incluido")))</f>
        <v>no incluido</v>
      </c>
    </row>
    <row r="4077" ht="15.75" customHeight="1">
      <c r="L4077" s="12" t="str">
        <f>IF(ISNUMBER(VLOOKUP(A4077,PRE,1,FALSE)),"PreAlerta",IF(ISNUMBER(VLOOKUP(A4077,POST,1,FALSE)),"PostAlerta",IF(ISNUMBER(VLOOKUP(A4077,EXCL,1,FALSE)),"Excluida","no incluido")))</f>
        <v>no incluido</v>
      </c>
    </row>
    <row r="4078" ht="15.75" customHeight="1">
      <c r="L4078" s="12" t="str">
        <f>IF(ISNUMBER(VLOOKUP(A4078,PRE,1,FALSE)),"PreAlerta",IF(ISNUMBER(VLOOKUP(A4078,POST,1,FALSE)),"PostAlerta",IF(ISNUMBER(VLOOKUP(A4078,EXCL,1,FALSE)),"Excluida","no incluido")))</f>
        <v>no incluido</v>
      </c>
    </row>
    <row r="4079" ht="15.75" customHeight="1">
      <c r="L4079" s="12" t="str">
        <f>IF(ISNUMBER(VLOOKUP(A4079,PRE,1,FALSE)),"PreAlerta",IF(ISNUMBER(VLOOKUP(A4079,POST,1,FALSE)),"PostAlerta",IF(ISNUMBER(VLOOKUP(A4079,EXCL,1,FALSE)),"Excluida","no incluido")))</f>
        <v>no incluido</v>
      </c>
    </row>
    <row r="4080" ht="15.75" customHeight="1">
      <c r="L4080" s="12" t="str">
        <f>IF(ISNUMBER(VLOOKUP(A4080,PRE,1,FALSE)),"PreAlerta",IF(ISNUMBER(VLOOKUP(A4080,POST,1,FALSE)),"PostAlerta",IF(ISNUMBER(VLOOKUP(A4080,EXCL,1,FALSE)),"Excluida","no incluido")))</f>
        <v>no incluido</v>
      </c>
    </row>
    <row r="4081" ht="15.75" customHeight="1">
      <c r="L4081" s="12" t="str">
        <f>IF(ISNUMBER(VLOOKUP(A4081,PRE,1,FALSE)),"PreAlerta",IF(ISNUMBER(VLOOKUP(A4081,POST,1,FALSE)),"PostAlerta",IF(ISNUMBER(VLOOKUP(A4081,EXCL,1,FALSE)),"Excluida","no incluido")))</f>
        <v>no incluido</v>
      </c>
    </row>
    <row r="4082" ht="15.75" customHeight="1">
      <c r="L4082" s="12" t="str">
        <f>IF(ISNUMBER(VLOOKUP(A4082,PRE,1,FALSE)),"PreAlerta",IF(ISNUMBER(VLOOKUP(A4082,POST,1,FALSE)),"PostAlerta",IF(ISNUMBER(VLOOKUP(A4082,EXCL,1,FALSE)),"Excluida","no incluido")))</f>
        <v>no incluido</v>
      </c>
    </row>
    <row r="4083" ht="15.75" customHeight="1">
      <c r="L4083" s="12" t="str">
        <f>IF(ISNUMBER(VLOOKUP(A4083,PRE,1,FALSE)),"PreAlerta",IF(ISNUMBER(VLOOKUP(A4083,POST,1,FALSE)),"PostAlerta",IF(ISNUMBER(VLOOKUP(A4083,EXCL,1,FALSE)),"Excluida","no incluido")))</f>
        <v>no incluido</v>
      </c>
    </row>
    <row r="4084" ht="15.75" customHeight="1">
      <c r="L4084" s="12" t="str">
        <f>IF(ISNUMBER(VLOOKUP(A4084,PRE,1,FALSE)),"PreAlerta",IF(ISNUMBER(VLOOKUP(A4084,POST,1,FALSE)),"PostAlerta",IF(ISNUMBER(VLOOKUP(A4084,EXCL,1,FALSE)),"Excluida","no incluido")))</f>
        <v>no incluido</v>
      </c>
    </row>
    <row r="4085" ht="15.75" customHeight="1">
      <c r="L4085" s="12" t="str">
        <f>IF(ISNUMBER(VLOOKUP(A4085,PRE,1,FALSE)),"PreAlerta",IF(ISNUMBER(VLOOKUP(A4085,POST,1,FALSE)),"PostAlerta",IF(ISNUMBER(VLOOKUP(A4085,EXCL,1,FALSE)),"Excluida","no incluido")))</f>
        <v>no incluido</v>
      </c>
    </row>
    <row r="4086" ht="15.75" customHeight="1">
      <c r="L4086" s="12" t="str">
        <f>IF(ISNUMBER(VLOOKUP(A4086,PRE,1,FALSE)),"PreAlerta",IF(ISNUMBER(VLOOKUP(A4086,POST,1,FALSE)),"PostAlerta",IF(ISNUMBER(VLOOKUP(A4086,EXCL,1,FALSE)),"Excluida","no incluido")))</f>
        <v>no incluido</v>
      </c>
    </row>
    <row r="4087" ht="15.75" customHeight="1">
      <c r="L4087" s="12" t="str">
        <f>IF(ISNUMBER(VLOOKUP(A4087,PRE,1,FALSE)),"PreAlerta",IF(ISNUMBER(VLOOKUP(A4087,POST,1,FALSE)),"PostAlerta",IF(ISNUMBER(VLOOKUP(A4087,EXCL,1,FALSE)),"Excluida","no incluido")))</f>
        <v>no incluido</v>
      </c>
    </row>
    <row r="4088" ht="15.75" customHeight="1">
      <c r="L4088" s="12" t="str">
        <f>IF(ISNUMBER(VLOOKUP(A4088,PRE,1,FALSE)),"PreAlerta",IF(ISNUMBER(VLOOKUP(A4088,POST,1,FALSE)),"PostAlerta",IF(ISNUMBER(VLOOKUP(A4088,EXCL,1,FALSE)),"Excluida","no incluido")))</f>
        <v>no incluido</v>
      </c>
    </row>
    <row r="4089" ht="15.75" customHeight="1">
      <c r="L4089" s="12" t="str">
        <f>IF(ISNUMBER(VLOOKUP(A4089,PRE,1,FALSE)),"PreAlerta",IF(ISNUMBER(VLOOKUP(A4089,POST,1,FALSE)),"PostAlerta",IF(ISNUMBER(VLOOKUP(A4089,EXCL,1,FALSE)),"Excluida","no incluido")))</f>
        <v>no incluido</v>
      </c>
    </row>
    <row r="4090" ht="15.75" customHeight="1">
      <c r="L4090" s="12" t="str">
        <f>IF(ISNUMBER(VLOOKUP(A4090,PRE,1,FALSE)),"PreAlerta",IF(ISNUMBER(VLOOKUP(A4090,POST,1,FALSE)),"PostAlerta",IF(ISNUMBER(VLOOKUP(A4090,EXCL,1,FALSE)),"Excluida","no incluido")))</f>
        <v>no incluido</v>
      </c>
    </row>
    <row r="4091" ht="15.75" customHeight="1">
      <c r="L4091" s="12" t="str">
        <f>IF(ISNUMBER(VLOOKUP(A4091,PRE,1,FALSE)),"PreAlerta",IF(ISNUMBER(VLOOKUP(A4091,POST,1,FALSE)),"PostAlerta",IF(ISNUMBER(VLOOKUP(A4091,EXCL,1,FALSE)),"Excluida","no incluido")))</f>
        <v>no incluido</v>
      </c>
    </row>
    <row r="4092" ht="15.75" customHeight="1">
      <c r="L4092" s="12" t="str">
        <f>IF(ISNUMBER(VLOOKUP(A4092,PRE,1,FALSE)),"PreAlerta",IF(ISNUMBER(VLOOKUP(A4092,POST,1,FALSE)),"PostAlerta",IF(ISNUMBER(VLOOKUP(A4092,EXCL,1,FALSE)),"Excluida","no incluido")))</f>
        <v>no incluido</v>
      </c>
    </row>
    <row r="4093" ht="15.75" customHeight="1">
      <c r="L4093" s="12" t="str">
        <f>IF(ISNUMBER(VLOOKUP(A4093,PRE,1,FALSE)),"PreAlerta",IF(ISNUMBER(VLOOKUP(A4093,POST,1,FALSE)),"PostAlerta",IF(ISNUMBER(VLOOKUP(A4093,EXCL,1,FALSE)),"Excluida","no incluido")))</f>
        <v>no incluido</v>
      </c>
    </row>
    <row r="4094" ht="15.75" customHeight="1">
      <c r="L4094" s="12" t="str">
        <f>IF(ISNUMBER(VLOOKUP(A4094,PRE,1,FALSE)),"PreAlerta",IF(ISNUMBER(VLOOKUP(A4094,POST,1,FALSE)),"PostAlerta",IF(ISNUMBER(VLOOKUP(A4094,EXCL,1,FALSE)),"Excluida","no incluido")))</f>
        <v>no incluido</v>
      </c>
    </row>
    <row r="4095" ht="15.75" customHeight="1">
      <c r="L4095" s="12" t="str">
        <f>IF(ISNUMBER(VLOOKUP(A4095,PRE,1,FALSE)),"PreAlerta",IF(ISNUMBER(VLOOKUP(A4095,POST,1,FALSE)),"PostAlerta",IF(ISNUMBER(VLOOKUP(A4095,EXCL,1,FALSE)),"Excluida","no incluido")))</f>
        <v>no incluido</v>
      </c>
    </row>
    <row r="4096" ht="15.75" customHeight="1">
      <c r="L4096" s="12" t="str">
        <f>IF(ISNUMBER(VLOOKUP(A4096,PRE,1,FALSE)),"PreAlerta",IF(ISNUMBER(VLOOKUP(A4096,POST,1,FALSE)),"PostAlerta",IF(ISNUMBER(VLOOKUP(A4096,EXCL,1,FALSE)),"Excluida","no incluido")))</f>
        <v>no incluido</v>
      </c>
    </row>
    <row r="4097" ht="15.75" customHeight="1">
      <c r="L4097" s="12" t="str">
        <f>IF(ISNUMBER(VLOOKUP(A4097,PRE,1,FALSE)),"PreAlerta",IF(ISNUMBER(VLOOKUP(A4097,POST,1,FALSE)),"PostAlerta",IF(ISNUMBER(VLOOKUP(A4097,EXCL,1,FALSE)),"Excluida","no incluido")))</f>
        <v>no incluido</v>
      </c>
    </row>
    <row r="4098" ht="15.75" customHeight="1">
      <c r="L4098" s="12" t="str">
        <f>IF(ISNUMBER(VLOOKUP(A4098,PRE,1,FALSE)),"PreAlerta",IF(ISNUMBER(VLOOKUP(A4098,POST,1,FALSE)),"PostAlerta",IF(ISNUMBER(VLOOKUP(A4098,EXCL,1,FALSE)),"Excluida","no incluido")))</f>
        <v>no incluido</v>
      </c>
    </row>
    <row r="4099" ht="15.75" customHeight="1">
      <c r="L4099" s="12" t="str">
        <f>IF(ISNUMBER(VLOOKUP(A4099,PRE,1,FALSE)),"PreAlerta",IF(ISNUMBER(VLOOKUP(A4099,POST,1,FALSE)),"PostAlerta",IF(ISNUMBER(VLOOKUP(A4099,EXCL,1,FALSE)),"Excluida","no incluido")))</f>
        <v>no incluido</v>
      </c>
    </row>
    <row r="4100" ht="15.75" customHeight="1">
      <c r="L4100" s="12" t="str">
        <f>IF(ISNUMBER(VLOOKUP(A4100,PRE,1,FALSE)),"PreAlerta",IF(ISNUMBER(VLOOKUP(A4100,POST,1,FALSE)),"PostAlerta",IF(ISNUMBER(VLOOKUP(A4100,EXCL,1,FALSE)),"Excluida","no incluido")))</f>
        <v>no incluido</v>
      </c>
    </row>
    <row r="4101" ht="15.75" customHeight="1">
      <c r="L4101" s="12" t="str">
        <f>IF(ISNUMBER(VLOOKUP(A4101,PRE,1,FALSE)),"PreAlerta",IF(ISNUMBER(VLOOKUP(A4101,POST,1,FALSE)),"PostAlerta",IF(ISNUMBER(VLOOKUP(A4101,EXCL,1,FALSE)),"Excluida","no incluido")))</f>
        <v>no incluido</v>
      </c>
    </row>
    <row r="4102" ht="15.75" customHeight="1">
      <c r="L4102" s="12" t="str">
        <f>IF(ISNUMBER(VLOOKUP(A4102,PRE,1,FALSE)),"PreAlerta",IF(ISNUMBER(VLOOKUP(A4102,POST,1,FALSE)),"PostAlerta",IF(ISNUMBER(VLOOKUP(A4102,EXCL,1,FALSE)),"Excluida","no incluido")))</f>
        <v>no incluido</v>
      </c>
    </row>
    <row r="4103" ht="15.75" customHeight="1">
      <c r="L4103" s="12" t="str">
        <f>IF(ISNUMBER(VLOOKUP(A4103,PRE,1,FALSE)),"PreAlerta",IF(ISNUMBER(VLOOKUP(A4103,POST,1,FALSE)),"PostAlerta",IF(ISNUMBER(VLOOKUP(A4103,EXCL,1,FALSE)),"Excluida","no incluido")))</f>
        <v>no incluido</v>
      </c>
    </row>
    <row r="4104" ht="15.75" customHeight="1">
      <c r="L4104" s="12" t="str">
        <f>IF(ISNUMBER(VLOOKUP(A4104,PRE,1,FALSE)),"PreAlerta",IF(ISNUMBER(VLOOKUP(A4104,POST,1,FALSE)),"PostAlerta",IF(ISNUMBER(VLOOKUP(A4104,EXCL,1,FALSE)),"Excluida","no incluido")))</f>
        <v>no incluido</v>
      </c>
    </row>
    <row r="4105" ht="15.75" customHeight="1">
      <c r="L4105" s="12" t="str">
        <f>IF(ISNUMBER(VLOOKUP(A4105,PRE,1,FALSE)),"PreAlerta",IF(ISNUMBER(VLOOKUP(A4105,POST,1,FALSE)),"PostAlerta",IF(ISNUMBER(VLOOKUP(A4105,EXCL,1,FALSE)),"Excluida","no incluido")))</f>
        <v>no incluido</v>
      </c>
    </row>
    <row r="4106" ht="15.75" customHeight="1">
      <c r="L4106" s="12" t="str">
        <f>IF(ISNUMBER(VLOOKUP(A4106,PRE,1,FALSE)),"PreAlerta",IF(ISNUMBER(VLOOKUP(A4106,POST,1,FALSE)),"PostAlerta",IF(ISNUMBER(VLOOKUP(A4106,EXCL,1,FALSE)),"Excluida","no incluido")))</f>
        <v>no incluido</v>
      </c>
    </row>
    <row r="4107" ht="15.75" customHeight="1">
      <c r="L4107" s="12" t="str">
        <f>IF(ISNUMBER(VLOOKUP(A4107,PRE,1,FALSE)),"PreAlerta",IF(ISNUMBER(VLOOKUP(A4107,POST,1,FALSE)),"PostAlerta",IF(ISNUMBER(VLOOKUP(A4107,EXCL,1,FALSE)),"Excluida","no incluido")))</f>
        <v>no incluido</v>
      </c>
    </row>
    <row r="4108" ht="15.75" customHeight="1">
      <c r="L4108" s="12" t="str">
        <f>IF(ISNUMBER(VLOOKUP(A4108,PRE,1,FALSE)),"PreAlerta",IF(ISNUMBER(VLOOKUP(A4108,POST,1,FALSE)),"PostAlerta",IF(ISNUMBER(VLOOKUP(A4108,EXCL,1,FALSE)),"Excluida","no incluido")))</f>
        <v>no incluido</v>
      </c>
    </row>
    <row r="4109" ht="15.75" customHeight="1">
      <c r="L4109" s="12" t="str">
        <f>IF(ISNUMBER(VLOOKUP(A4109,PRE,1,FALSE)),"PreAlerta",IF(ISNUMBER(VLOOKUP(A4109,POST,1,FALSE)),"PostAlerta",IF(ISNUMBER(VLOOKUP(A4109,EXCL,1,FALSE)),"Excluida","no incluido")))</f>
        <v>no incluido</v>
      </c>
    </row>
    <row r="4110" ht="15.75" customHeight="1">
      <c r="L4110" s="12" t="str">
        <f>IF(ISNUMBER(VLOOKUP(A4110,PRE,1,FALSE)),"PreAlerta",IF(ISNUMBER(VLOOKUP(A4110,POST,1,FALSE)),"PostAlerta",IF(ISNUMBER(VLOOKUP(A4110,EXCL,1,FALSE)),"Excluida","no incluido")))</f>
        <v>no incluido</v>
      </c>
    </row>
    <row r="4111" ht="15.75" customHeight="1">
      <c r="L4111" s="12" t="str">
        <f>IF(ISNUMBER(VLOOKUP(A4111,PRE,1,FALSE)),"PreAlerta",IF(ISNUMBER(VLOOKUP(A4111,POST,1,FALSE)),"PostAlerta",IF(ISNUMBER(VLOOKUP(A4111,EXCL,1,FALSE)),"Excluida","no incluido")))</f>
        <v>no incluido</v>
      </c>
    </row>
    <row r="4112" ht="15.75" customHeight="1">
      <c r="L4112" s="12" t="str">
        <f>IF(ISNUMBER(VLOOKUP(A4112,PRE,1,FALSE)),"PreAlerta",IF(ISNUMBER(VLOOKUP(A4112,POST,1,FALSE)),"PostAlerta",IF(ISNUMBER(VLOOKUP(A4112,EXCL,1,FALSE)),"Excluida","no incluido")))</f>
        <v>no incluido</v>
      </c>
    </row>
    <row r="4113" ht="15.75" customHeight="1">
      <c r="L4113" s="12" t="str">
        <f>IF(ISNUMBER(VLOOKUP(A4113,PRE,1,FALSE)),"PreAlerta",IF(ISNUMBER(VLOOKUP(A4113,POST,1,FALSE)),"PostAlerta",IF(ISNUMBER(VLOOKUP(A4113,EXCL,1,FALSE)),"Excluida","no incluido")))</f>
        <v>no incluido</v>
      </c>
    </row>
    <row r="4114" ht="15.75" customHeight="1">
      <c r="L4114" s="12" t="str">
        <f>IF(ISNUMBER(VLOOKUP(A4114,PRE,1,FALSE)),"PreAlerta",IF(ISNUMBER(VLOOKUP(A4114,POST,1,FALSE)),"PostAlerta",IF(ISNUMBER(VLOOKUP(A4114,EXCL,1,FALSE)),"Excluida","no incluido")))</f>
        <v>no incluido</v>
      </c>
    </row>
    <row r="4115" ht="15.75" customHeight="1">
      <c r="L4115" s="12" t="str">
        <f>IF(ISNUMBER(VLOOKUP(A4115,PRE,1,FALSE)),"PreAlerta",IF(ISNUMBER(VLOOKUP(A4115,POST,1,FALSE)),"PostAlerta",IF(ISNUMBER(VLOOKUP(A4115,EXCL,1,FALSE)),"Excluida","no incluido")))</f>
        <v>no incluido</v>
      </c>
    </row>
    <row r="4116" ht="15.75" customHeight="1">
      <c r="L4116" s="12" t="str">
        <f>IF(ISNUMBER(VLOOKUP(A4116,PRE,1,FALSE)),"PreAlerta",IF(ISNUMBER(VLOOKUP(A4116,POST,1,FALSE)),"PostAlerta",IF(ISNUMBER(VLOOKUP(A4116,EXCL,1,FALSE)),"Excluida","no incluido")))</f>
        <v>no incluido</v>
      </c>
    </row>
    <row r="4117" ht="15.75" customHeight="1">
      <c r="L4117" s="12" t="str">
        <f>IF(ISNUMBER(VLOOKUP(A4117,PRE,1,FALSE)),"PreAlerta",IF(ISNUMBER(VLOOKUP(A4117,POST,1,FALSE)),"PostAlerta",IF(ISNUMBER(VLOOKUP(A4117,EXCL,1,FALSE)),"Excluida","no incluido")))</f>
        <v>no incluido</v>
      </c>
    </row>
    <row r="4118" ht="15.75" customHeight="1">
      <c r="L4118" s="12" t="str">
        <f>IF(ISNUMBER(VLOOKUP(A4118,PRE,1,FALSE)),"PreAlerta",IF(ISNUMBER(VLOOKUP(A4118,POST,1,FALSE)),"PostAlerta",IF(ISNUMBER(VLOOKUP(A4118,EXCL,1,FALSE)),"Excluida","no incluido")))</f>
        <v>no incluido</v>
      </c>
    </row>
    <row r="4119" ht="15.75" customHeight="1">
      <c r="L4119" s="12" t="str">
        <f>IF(ISNUMBER(VLOOKUP(A4119,PRE,1,FALSE)),"PreAlerta",IF(ISNUMBER(VLOOKUP(A4119,POST,1,FALSE)),"PostAlerta",IF(ISNUMBER(VLOOKUP(A4119,EXCL,1,FALSE)),"Excluida","no incluido")))</f>
        <v>no incluido</v>
      </c>
    </row>
    <row r="4120" ht="15.75" customHeight="1">
      <c r="L4120" s="12" t="str">
        <f>IF(ISNUMBER(VLOOKUP(A4120,PRE,1,FALSE)),"PreAlerta",IF(ISNUMBER(VLOOKUP(A4120,POST,1,FALSE)),"PostAlerta",IF(ISNUMBER(VLOOKUP(A4120,EXCL,1,FALSE)),"Excluida","no incluido")))</f>
        <v>no incluido</v>
      </c>
    </row>
    <row r="4121" ht="15.75" customHeight="1">
      <c r="L4121" s="12" t="str">
        <f>IF(ISNUMBER(VLOOKUP(A4121,PRE,1,FALSE)),"PreAlerta",IF(ISNUMBER(VLOOKUP(A4121,POST,1,FALSE)),"PostAlerta",IF(ISNUMBER(VLOOKUP(A4121,EXCL,1,FALSE)),"Excluida","no incluido")))</f>
        <v>no incluido</v>
      </c>
    </row>
    <row r="4122" ht="15.75" customHeight="1">
      <c r="L4122" s="12" t="str">
        <f>IF(ISNUMBER(VLOOKUP(A4122,PRE,1,FALSE)),"PreAlerta",IF(ISNUMBER(VLOOKUP(A4122,POST,1,FALSE)),"PostAlerta",IF(ISNUMBER(VLOOKUP(A4122,EXCL,1,FALSE)),"Excluida","no incluido")))</f>
        <v>no incluido</v>
      </c>
    </row>
    <row r="4123" ht="15.75" customHeight="1">
      <c r="L4123" s="12" t="str">
        <f>IF(ISNUMBER(VLOOKUP(A4123,PRE,1,FALSE)),"PreAlerta",IF(ISNUMBER(VLOOKUP(A4123,POST,1,FALSE)),"PostAlerta",IF(ISNUMBER(VLOOKUP(A4123,EXCL,1,FALSE)),"Excluida","no incluido")))</f>
        <v>no incluido</v>
      </c>
    </row>
    <row r="4124" ht="15.75" customHeight="1">
      <c r="L4124" s="12" t="str">
        <f>IF(ISNUMBER(VLOOKUP(A4124,PRE,1,FALSE)),"PreAlerta",IF(ISNUMBER(VLOOKUP(A4124,POST,1,FALSE)),"PostAlerta",IF(ISNUMBER(VLOOKUP(A4124,EXCL,1,FALSE)),"Excluida","no incluido")))</f>
        <v>no incluido</v>
      </c>
    </row>
    <row r="4125" ht="15.75" customHeight="1">
      <c r="L4125" s="12" t="str">
        <f>IF(ISNUMBER(VLOOKUP(A4125,PRE,1,FALSE)),"PreAlerta",IF(ISNUMBER(VLOOKUP(A4125,POST,1,FALSE)),"PostAlerta",IF(ISNUMBER(VLOOKUP(A4125,EXCL,1,FALSE)),"Excluida","no incluido")))</f>
        <v>no incluido</v>
      </c>
    </row>
    <row r="4126" ht="15.75" customHeight="1">
      <c r="L4126" s="12" t="str">
        <f>IF(ISNUMBER(VLOOKUP(A4126,PRE,1,FALSE)),"PreAlerta",IF(ISNUMBER(VLOOKUP(A4126,POST,1,FALSE)),"PostAlerta",IF(ISNUMBER(VLOOKUP(A4126,EXCL,1,FALSE)),"Excluida","no incluido")))</f>
        <v>no incluido</v>
      </c>
    </row>
    <row r="4127" ht="15.75" customHeight="1">
      <c r="L4127" s="12" t="str">
        <f>IF(ISNUMBER(VLOOKUP(A4127,PRE,1,FALSE)),"PreAlerta",IF(ISNUMBER(VLOOKUP(A4127,POST,1,FALSE)),"PostAlerta",IF(ISNUMBER(VLOOKUP(A4127,EXCL,1,FALSE)),"Excluida","no incluido")))</f>
        <v>no incluido</v>
      </c>
    </row>
    <row r="4128" ht="15.75" customHeight="1">
      <c r="L4128" s="12" t="str">
        <f>IF(ISNUMBER(VLOOKUP(A4128,PRE,1,FALSE)),"PreAlerta",IF(ISNUMBER(VLOOKUP(A4128,POST,1,FALSE)),"PostAlerta",IF(ISNUMBER(VLOOKUP(A4128,EXCL,1,FALSE)),"Excluida","no incluido")))</f>
        <v>no incluido</v>
      </c>
    </row>
    <row r="4129" ht="15.75" customHeight="1">
      <c r="L4129" s="12" t="str">
        <f>IF(ISNUMBER(VLOOKUP(A4129,PRE,1,FALSE)),"PreAlerta",IF(ISNUMBER(VLOOKUP(A4129,POST,1,FALSE)),"PostAlerta",IF(ISNUMBER(VLOOKUP(A4129,EXCL,1,FALSE)),"Excluida","no incluido")))</f>
        <v>no incluido</v>
      </c>
    </row>
    <row r="4130" ht="15.75" customHeight="1">
      <c r="L4130" s="12" t="str">
        <f>IF(ISNUMBER(VLOOKUP(A4130,PRE,1,FALSE)),"PreAlerta",IF(ISNUMBER(VLOOKUP(A4130,POST,1,FALSE)),"PostAlerta",IF(ISNUMBER(VLOOKUP(A4130,EXCL,1,FALSE)),"Excluida","no incluido")))</f>
        <v>no incluido</v>
      </c>
    </row>
    <row r="4131" ht="15.75" customHeight="1">
      <c r="L4131" s="12" t="str">
        <f>IF(ISNUMBER(VLOOKUP(A4131,PRE,1,FALSE)),"PreAlerta",IF(ISNUMBER(VLOOKUP(A4131,POST,1,FALSE)),"PostAlerta",IF(ISNUMBER(VLOOKUP(A4131,EXCL,1,FALSE)),"Excluida","no incluido")))</f>
        <v>no incluido</v>
      </c>
    </row>
    <row r="4132" ht="15.75" customHeight="1">
      <c r="L4132" s="12" t="str">
        <f>IF(ISNUMBER(VLOOKUP(A4132,PRE,1,FALSE)),"PreAlerta",IF(ISNUMBER(VLOOKUP(A4132,POST,1,FALSE)),"PostAlerta",IF(ISNUMBER(VLOOKUP(A4132,EXCL,1,FALSE)),"Excluida","no incluido")))</f>
        <v>no incluido</v>
      </c>
    </row>
    <row r="4133" ht="15.75" customHeight="1">
      <c r="L4133" s="12" t="str">
        <f>IF(ISNUMBER(VLOOKUP(A4133,PRE,1,FALSE)),"PreAlerta",IF(ISNUMBER(VLOOKUP(A4133,POST,1,FALSE)),"PostAlerta",IF(ISNUMBER(VLOOKUP(A4133,EXCL,1,FALSE)),"Excluida","no incluido")))</f>
        <v>no incluido</v>
      </c>
    </row>
    <row r="4134" ht="15.75" customHeight="1">
      <c r="L4134" s="12" t="str">
        <f>IF(ISNUMBER(VLOOKUP(A4134,PRE,1,FALSE)),"PreAlerta",IF(ISNUMBER(VLOOKUP(A4134,POST,1,FALSE)),"PostAlerta",IF(ISNUMBER(VLOOKUP(A4134,EXCL,1,FALSE)),"Excluida","no incluido")))</f>
        <v>no incluido</v>
      </c>
    </row>
    <row r="4135" ht="15.75" customHeight="1">
      <c r="L4135" s="12" t="str">
        <f>IF(ISNUMBER(VLOOKUP(A4135,PRE,1,FALSE)),"PreAlerta",IF(ISNUMBER(VLOOKUP(A4135,POST,1,FALSE)),"PostAlerta",IF(ISNUMBER(VLOOKUP(A4135,EXCL,1,FALSE)),"Excluida","no incluido")))</f>
        <v>no incluido</v>
      </c>
    </row>
    <row r="4136" ht="15.75" customHeight="1">
      <c r="L4136" s="12" t="str">
        <f>IF(ISNUMBER(VLOOKUP(A4136,PRE,1,FALSE)),"PreAlerta",IF(ISNUMBER(VLOOKUP(A4136,POST,1,FALSE)),"PostAlerta",IF(ISNUMBER(VLOOKUP(A4136,EXCL,1,FALSE)),"Excluida","no incluido")))</f>
        <v>no incluido</v>
      </c>
    </row>
    <row r="4137" ht="15.75" customHeight="1">
      <c r="L4137" s="12" t="str">
        <f>IF(ISNUMBER(VLOOKUP(A4137,PRE,1,FALSE)),"PreAlerta",IF(ISNUMBER(VLOOKUP(A4137,POST,1,FALSE)),"PostAlerta",IF(ISNUMBER(VLOOKUP(A4137,EXCL,1,FALSE)),"Excluida","no incluido")))</f>
        <v>no incluido</v>
      </c>
    </row>
    <row r="4138" ht="15.75" customHeight="1">
      <c r="L4138" s="12" t="str">
        <f>IF(ISNUMBER(VLOOKUP(A4138,PRE,1,FALSE)),"PreAlerta",IF(ISNUMBER(VLOOKUP(A4138,POST,1,FALSE)),"PostAlerta",IF(ISNUMBER(VLOOKUP(A4138,EXCL,1,FALSE)),"Excluida","no incluido")))</f>
        <v>no incluido</v>
      </c>
    </row>
    <row r="4139" ht="15.75" customHeight="1">
      <c r="L4139" s="12" t="str">
        <f>IF(ISNUMBER(VLOOKUP(A4139,PRE,1,FALSE)),"PreAlerta",IF(ISNUMBER(VLOOKUP(A4139,POST,1,FALSE)),"PostAlerta",IF(ISNUMBER(VLOOKUP(A4139,EXCL,1,FALSE)),"Excluida","no incluido")))</f>
        <v>no incluido</v>
      </c>
    </row>
    <row r="4140" ht="15.75" customHeight="1">
      <c r="L4140" s="12" t="str">
        <f>IF(ISNUMBER(VLOOKUP(A4140,PRE,1,FALSE)),"PreAlerta",IF(ISNUMBER(VLOOKUP(A4140,POST,1,FALSE)),"PostAlerta",IF(ISNUMBER(VLOOKUP(A4140,EXCL,1,FALSE)),"Excluida","no incluido")))</f>
        <v>no incluido</v>
      </c>
    </row>
    <row r="4141" ht="15.75" customHeight="1">
      <c r="L4141" s="12" t="str">
        <f>IF(ISNUMBER(VLOOKUP(A4141,PRE,1,FALSE)),"PreAlerta",IF(ISNUMBER(VLOOKUP(A4141,POST,1,FALSE)),"PostAlerta",IF(ISNUMBER(VLOOKUP(A4141,EXCL,1,FALSE)),"Excluida","no incluido")))</f>
        <v>no incluido</v>
      </c>
    </row>
    <row r="4142" ht="15.75" customHeight="1">
      <c r="L4142" s="12" t="str">
        <f>IF(ISNUMBER(VLOOKUP(A4142,PRE,1,FALSE)),"PreAlerta",IF(ISNUMBER(VLOOKUP(A4142,POST,1,FALSE)),"PostAlerta",IF(ISNUMBER(VLOOKUP(A4142,EXCL,1,FALSE)),"Excluida","no incluido")))</f>
        <v>no incluido</v>
      </c>
    </row>
    <row r="4143" ht="15.75" customHeight="1">
      <c r="L4143" s="12" t="str">
        <f>IF(ISNUMBER(VLOOKUP(A4143,PRE,1,FALSE)),"PreAlerta",IF(ISNUMBER(VLOOKUP(A4143,POST,1,FALSE)),"PostAlerta",IF(ISNUMBER(VLOOKUP(A4143,EXCL,1,FALSE)),"Excluida","no incluido")))</f>
        <v>no incluido</v>
      </c>
    </row>
    <row r="4144" ht="15.75" customHeight="1">
      <c r="L4144" s="12" t="str">
        <f>IF(ISNUMBER(VLOOKUP(A4144,PRE,1,FALSE)),"PreAlerta",IF(ISNUMBER(VLOOKUP(A4144,POST,1,FALSE)),"PostAlerta",IF(ISNUMBER(VLOOKUP(A4144,EXCL,1,FALSE)),"Excluida","no incluido")))</f>
        <v>no incluido</v>
      </c>
    </row>
    <row r="4145" ht="15.75" customHeight="1">
      <c r="L4145" s="12" t="str">
        <f>IF(ISNUMBER(VLOOKUP(A4145,PRE,1,FALSE)),"PreAlerta",IF(ISNUMBER(VLOOKUP(A4145,POST,1,FALSE)),"PostAlerta",IF(ISNUMBER(VLOOKUP(A4145,EXCL,1,FALSE)),"Excluida","no incluido")))</f>
        <v>no incluido</v>
      </c>
    </row>
    <row r="4146" ht="15.75" customHeight="1">
      <c r="L4146" s="12" t="str">
        <f>IF(ISNUMBER(VLOOKUP(A4146,PRE,1,FALSE)),"PreAlerta",IF(ISNUMBER(VLOOKUP(A4146,POST,1,FALSE)),"PostAlerta",IF(ISNUMBER(VLOOKUP(A4146,EXCL,1,FALSE)),"Excluida","no incluido")))</f>
        <v>no incluido</v>
      </c>
    </row>
    <row r="4147" ht="15.75" customHeight="1">
      <c r="L4147" s="12" t="str">
        <f>IF(ISNUMBER(VLOOKUP(A4147,PRE,1,FALSE)),"PreAlerta",IF(ISNUMBER(VLOOKUP(A4147,POST,1,FALSE)),"PostAlerta",IF(ISNUMBER(VLOOKUP(A4147,EXCL,1,FALSE)),"Excluida","no incluido")))</f>
        <v>no incluido</v>
      </c>
    </row>
    <row r="4148" ht="15.75" customHeight="1">
      <c r="L4148" s="12" t="str">
        <f>IF(ISNUMBER(VLOOKUP(A4148,PRE,1,FALSE)),"PreAlerta",IF(ISNUMBER(VLOOKUP(A4148,POST,1,FALSE)),"PostAlerta",IF(ISNUMBER(VLOOKUP(A4148,EXCL,1,FALSE)),"Excluida","no incluido")))</f>
        <v>no incluido</v>
      </c>
    </row>
    <row r="4149" ht="15.75" customHeight="1">
      <c r="L4149" s="12" t="str">
        <f>IF(ISNUMBER(VLOOKUP(A4149,PRE,1,FALSE)),"PreAlerta",IF(ISNUMBER(VLOOKUP(A4149,POST,1,FALSE)),"PostAlerta",IF(ISNUMBER(VLOOKUP(A4149,EXCL,1,FALSE)),"Excluida","no incluido")))</f>
        <v>no incluido</v>
      </c>
    </row>
    <row r="4150" ht="15.75" customHeight="1">
      <c r="L4150" s="12" t="str">
        <f>IF(ISNUMBER(VLOOKUP(A4150,PRE,1,FALSE)),"PreAlerta",IF(ISNUMBER(VLOOKUP(A4150,POST,1,FALSE)),"PostAlerta",IF(ISNUMBER(VLOOKUP(A4150,EXCL,1,FALSE)),"Excluida","no incluido")))</f>
        <v>no incluido</v>
      </c>
    </row>
    <row r="4151" ht="15.75" customHeight="1">
      <c r="L4151" s="12" t="str">
        <f>IF(ISNUMBER(VLOOKUP(A4151,PRE,1,FALSE)),"PreAlerta",IF(ISNUMBER(VLOOKUP(A4151,POST,1,FALSE)),"PostAlerta",IF(ISNUMBER(VLOOKUP(A4151,EXCL,1,FALSE)),"Excluida","no incluido")))</f>
        <v>no incluido</v>
      </c>
    </row>
    <row r="4152" ht="15.75" customHeight="1">
      <c r="L4152" s="12" t="str">
        <f>IF(ISNUMBER(VLOOKUP(A4152,PRE,1,FALSE)),"PreAlerta",IF(ISNUMBER(VLOOKUP(A4152,POST,1,FALSE)),"PostAlerta",IF(ISNUMBER(VLOOKUP(A4152,EXCL,1,FALSE)),"Excluida","no incluido")))</f>
        <v>no incluido</v>
      </c>
    </row>
    <row r="4153" ht="15.75" customHeight="1">
      <c r="L4153" s="12" t="str">
        <f>IF(ISNUMBER(VLOOKUP(A4153,PRE,1,FALSE)),"PreAlerta",IF(ISNUMBER(VLOOKUP(A4153,POST,1,FALSE)),"PostAlerta",IF(ISNUMBER(VLOOKUP(A4153,EXCL,1,FALSE)),"Excluida","no incluido")))</f>
        <v>no incluido</v>
      </c>
    </row>
    <row r="4154" ht="15.75" customHeight="1">
      <c r="L4154" s="12" t="str">
        <f>IF(ISNUMBER(VLOOKUP(A4154,PRE,1,FALSE)),"PreAlerta",IF(ISNUMBER(VLOOKUP(A4154,POST,1,FALSE)),"PostAlerta",IF(ISNUMBER(VLOOKUP(A4154,EXCL,1,FALSE)),"Excluida","no incluido")))</f>
        <v>no incluido</v>
      </c>
    </row>
    <row r="4155" ht="15.75" customHeight="1">
      <c r="L4155" s="12" t="str">
        <f>IF(ISNUMBER(VLOOKUP(A4155,PRE,1,FALSE)),"PreAlerta",IF(ISNUMBER(VLOOKUP(A4155,POST,1,FALSE)),"PostAlerta",IF(ISNUMBER(VLOOKUP(A4155,EXCL,1,FALSE)),"Excluida","no incluido")))</f>
        <v>no incluido</v>
      </c>
    </row>
    <row r="4156" ht="15.75" customHeight="1">
      <c r="L4156" s="12" t="str">
        <f>IF(ISNUMBER(VLOOKUP(A4156,PRE,1,FALSE)),"PreAlerta",IF(ISNUMBER(VLOOKUP(A4156,POST,1,FALSE)),"PostAlerta",IF(ISNUMBER(VLOOKUP(A4156,EXCL,1,FALSE)),"Excluida","no incluido")))</f>
        <v>no incluido</v>
      </c>
    </row>
    <row r="4157" ht="15.75" customHeight="1">
      <c r="L4157" s="12" t="str">
        <f>IF(ISNUMBER(VLOOKUP(A4157,PRE,1,FALSE)),"PreAlerta",IF(ISNUMBER(VLOOKUP(A4157,POST,1,FALSE)),"PostAlerta",IF(ISNUMBER(VLOOKUP(A4157,EXCL,1,FALSE)),"Excluida","no incluido")))</f>
        <v>no incluido</v>
      </c>
    </row>
    <row r="4158" ht="15.75" customHeight="1">
      <c r="L4158" s="12" t="str">
        <f>IF(ISNUMBER(VLOOKUP(A4158,PRE,1,FALSE)),"PreAlerta",IF(ISNUMBER(VLOOKUP(A4158,POST,1,FALSE)),"PostAlerta",IF(ISNUMBER(VLOOKUP(A4158,EXCL,1,FALSE)),"Excluida","no incluido")))</f>
        <v>no incluido</v>
      </c>
    </row>
    <row r="4159" ht="15.75" customHeight="1">
      <c r="L4159" s="12" t="str">
        <f>IF(ISNUMBER(VLOOKUP(A4159,PRE,1,FALSE)),"PreAlerta",IF(ISNUMBER(VLOOKUP(A4159,POST,1,FALSE)),"PostAlerta",IF(ISNUMBER(VLOOKUP(A4159,EXCL,1,FALSE)),"Excluida","no incluido")))</f>
        <v>no incluido</v>
      </c>
    </row>
    <row r="4160" ht="15.75" customHeight="1">
      <c r="L4160" s="12" t="str">
        <f>IF(ISNUMBER(VLOOKUP(A4160,PRE,1,FALSE)),"PreAlerta",IF(ISNUMBER(VLOOKUP(A4160,POST,1,FALSE)),"PostAlerta",IF(ISNUMBER(VLOOKUP(A4160,EXCL,1,FALSE)),"Excluida","no incluido")))</f>
        <v>no incluido</v>
      </c>
    </row>
    <row r="4161" ht="15.75" customHeight="1">
      <c r="L4161" s="12" t="str">
        <f>IF(ISNUMBER(VLOOKUP(A4161,PRE,1,FALSE)),"PreAlerta",IF(ISNUMBER(VLOOKUP(A4161,POST,1,FALSE)),"PostAlerta",IF(ISNUMBER(VLOOKUP(A4161,EXCL,1,FALSE)),"Excluida","no incluido")))</f>
        <v>no incluido</v>
      </c>
    </row>
    <row r="4162" ht="15.75" customHeight="1">
      <c r="L4162" s="12" t="str">
        <f>IF(ISNUMBER(VLOOKUP(A4162,PRE,1,FALSE)),"PreAlerta",IF(ISNUMBER(VLOOKUP(A4162,POST,1,FALSE)),"PostAlerta",IF(ISNUMBER(VLOOKUP(A4162,EXCL,1,FALSE)),"Excluida","no incluido")))</f>
        <v>no incluido</v>
      </c>
    </row>
    <row r="4163" ht="15.75" customHeight="1">
      <c r="L4163" s="12" t="str">
        <f>IF(ISNUMBER(VLOOKUP(A4163,PRE,1,FALSE)),"PreAlerta",IF(ISNUMBER(VLOOKUP(A4163,POST,1,FALSE)),"PostAlerta",IF(ISNUMBER(VLOOKUP(A4163,EXCL,1,FALSE)),"Excluida","no incluido")))</f>
        <v>no incluido</v>
      </c>
    </row>
    <row r="4164" ht="15.75" customHeight="1">
      <c r="L4164" s="12" t="str">
        <f>IF(ISNUMBER(VLOOKUP(A4164,PRE,1,FALSE)),"PreAlerta",IF(ISNUMBER(VLOOKUP(A4164,POST,1,FALSE)),"PostAlerta",IF(ISNUMBER(VLOOKUP(A4164,EXCL,1,FALSE)),"Excluida","no incluido")))</f>
        <v>no incluido</v>
      </c>
    </row>
    <row r="4165" ht="15.75" customHeight="1">
      <c r="L4165" s="12" t="str">
        <f>IF(ISNUMBER(VLOOKUP(A4165,PRE,1,FALSE)),"PreAlerta",IF(ISNUMBER(VLOOKUP(A4165,POST,1,FALSE)),"PostAlerta",IF(ISNUMBER(VLOOKUP(A4165,EXCL,1,FALSE)),"Excluida","no incluido")))</f>
        <v>no incluido</v>
      </c>
    </row>
    <row r="4166" ht="15.75" customHeight="1">
      <c r="L4166" s="12" t="str">
        <f>IF(ISNUMBER(VLOOKUP(A4166,PRE,1,FALSE)),"PreAlerta",IF(ISNUMBER(VLOOKUP(A4166,POST,1,FALSE)),"PostAlerta",IF(ISNUMBER(VLOOKUP(A4166,EXCL,1,FALSE)),"Excluida","no incluido")))</f>
        <v>no incluido</v>
      </c>
    </row>
    <row r="4167" ht="15.75" customHeight="1">
      <c r="L4167" s="12" t="str">
        <f>IF(ISNUMBER(VLOOKUP(A4167,PRE,1,FALSE)),"PreAlerta",IF(ISNUMBER(VLOOKUP(A4167,POST,1,FALSE)),"PostAlerta",IF(ISNUMBER(VLOOKUP(A4167,EXCL,1,FALSE)),"Excluida","no incluido")))</f>
        <v>no incluido</v>
      </c>
    </row>
    <row r="4168" ht="15.75" customHeight="1">
      <c r="L4168" s="12" t="str">
        <f>IF(ISNUMBER(VLOOKUP(A4168,PRE,1,FALSE)),"PreAlerta",IF(ISNUMBER(VLOOKUP(A4168,POST,1,FALSE)),"PostAlerta",IF(ISNUMBER(VLOOKUP(A4168,EXCL,1,FALSE)),"Excluida","no incluido")))</f>
        <v>no incluido</v>
      </c>
    </row>
    <row r="4169" ht="15.75" customHeight="1">
      <c r="L4169" s="12" t="str">
        <f>IF(ISNUMBER(VLOOKUP(A4169,PRE,1,FALSE)),"PreAlerta",IF(ISNUMBER(VLOOKUP(A4169,POST,1,FALSE)),"PostAlerta",IF(ISNUMBER(VLOOKUP(A4169,EXCL,1,FALSE)),"Excluida","no incluido")))</f>
        <v>no incluido</v>
      </c>
    </row>
    <row r="4170" ht="15.75" customHeight="1">
      <c r="L4170" s="12" t="str">
        <f>IF(ISNUMBER(VLOOKUP(A4170,PRE,1,FALSE)),"PreAlerta",IF(ISNUMBER(VLOOKUP(A4170,POST,1,FALSE)),"PostAlerta",IF(ISNUMBER(VLOOKUP(A4170,EXCL,1,FALSE)),"Excluida","no incluido")))</f>
        <v>no incluido</v>
      </c>
    </row>
    <row r="4171" ht="15.75" customHeight="1">
      <c r="L4171" s="12" t="str">
        <f>IF(ISNUMBER(VLOOKUP(A4171,PRE,1,FALSE)),"PreAlerta",IF(ISNUMBER(VLOOKUP(A4171,POST,1,FALSE)),"PostAlerta",IF(ISNUMBER(VLOOKUP(A4171,EXCL,1,FALSE)),"Excluida","no incluido")))</f>
        <v>no incluido</v>
      </c>
    </row>
    <row r="4172" ht="15.75" customHeight="1">
      <c r="L4172" s="12" t="str">
        <f>IF(ISNUMBER(VLOOKUP(A4172,PRE,1,FALSE)),"PreAlerta",IF(ISNUMBER(VLOOKUP(A4172,POST,1,FALSE)),"PostAlerta",IF(ISNUMBER(VLOOKUP(A4172,EXCL,1,FALSE)),"Excluida","no incluido")))</f>
        <v>no incluido</v>
      </c>
    </row>
    <row r="4173" ht="15.75" customHeight="1">
      <c r="L4173" s="12" t="str">
        <f>IF(ISNUMBER(VLOOKUP(A4173,PRE,1,FALSE)),"PreAlerta",IF(ISNUMBER(VLOOKUP(A4173,POST,1,FALSE)),"PostAlerta",IF(ISNUMBER(VLOOKUP(A4173,EXCL,1,FALSE)),"Excluida","no incluido")))</f>
        <v>no incluido</v>
      </c>
    </row>
    <row r="4174" ht="15.75" customHeight="1">
      <c r="L4174" s="12" t="str">
        <f>IF(ISNUMBER(VLOOKUP(A4174,PRE,1,FALSE)),"PreAlerta",IF(ISNUMBER(VLOOKUP(A4174,POST,1,FALSE)),"PostAlerta",IF(ISNUMBER(VLOOKUP(A4174,EXCL,1,FALSE)),"Excluida","no incluido")))</f>
        <v>no incluido</v>
      </c>
    </row>
    <row r="4175" ht="15.75" customHeight="1">
      <c r="L4175" s="12" t="str">
        <f>IF(ISNUMBER(VLOOKUP(A4175,PRE,1,FALSE)),"PreAlerta",IF(ISNUMBER(VLOOKUP(A4175,POST,1,FALSE)),"PostAlerta",IF(ISNUMBER(VLOOKUP(A4175,EXCL,1,FALSE)),"Excluida","no incluido")))</f>
        <v>no incluido</v>
      </c>
    </row>
    <row r="4176" ht="15.75" customHeight="1">
      <c r="L4176" s="12" t="str">
        <f>IF(ISNUMBER(VLOOKUP(A4176,PRE,1,FALSE)),"PreAlerta",IF(ISNUMBER(VLOOKUP(A4176,POST,1,FALSE)),"PostAlerta",IF(ISNUMBER(VLOOKUP(A4176,EXCL,1,FALSE)),"Excluida","no incluido")))</f>
        <v>no incluido</v>
      </c>
    </row>
    <row r="4177" ht="15.75" customHeight="1">
      <c r="L4177" s="12" t="str">
        <f>IF(ISNUMBER(VLOOKUP(A4177,PRE,1,FALSE)),"PreAlerta",IF(ISNUMBER(VLOOKUP(A4177,POST,1,FALSE)),"PostAlerta",IF(ISNUMBER(VLOOKUP(A4177,EXCL,1,FALSE)),"Excluida","no incluido")))</f>
        <v>no incluido</v>
      </c>
    </row>
    <row r="4178" ht="15.75" customHeight="1">
      <c r="L4178" s="12" t="str">
        <f>IF(ISNUMBER(VLOOKUP(A4178,PRE,1,FALSE)),"PreAlerta",IF(ISNUMBER(VLOOKUP(A4178,POST,1,FALSE)),"PostAlerta",IF(ISNUMBER(VLOOKUP(A4178,EXCL,1,FALSE)),"Excluida","no incluido")))</f>
        <v>no incluido</v>
      </c>
    </row>
    <row r="4179" ht="15.75" customHeight="1">
      <c r="L4179" s="12" t="str">
        <f>IF(ISNUMBER(VLOOKUP(A4179,PRE,1,FALSE)),"PreAlerta",IF(ISNUMBER(VLOOKUP(A4179,POST,1,FALSE)),"PostAlerta",IF(ISNUMBER(VLOOKUP(A4179,EXCL,1,FALSE)),"Excluida","no incluido")))</f>
        <v>no incluido</v>
      </c>
    </row>
    <row r="4180" ht="15.75" customHeight="1">
      <c r="L4180" s="12" t="str">
        <f>IF(ISNUMBER(VLOOKUP(A4180,PRE,1,FALSE)),"PreAlerta",IF(ISNUMBER(VLOOKUP(A4180,POST,1,FALSE)),"PostAlerta",IF(ISNUMBER(VLOOKUP(A4180,EXCL,1,FALSE)),"Excluida","no incluido")))</f>
        <v>no incluido</v>
      </c>
    </row>
    <row r="4181" ht="15.75" customHeight="1">
      <c r="L4181" s="12" t="str">
        <f>IF(ISNUMBER(VLOOKUP(A4181,PRE,1,FALSE)),"PreAlerta",IF(ISNUMBER(VLOOKUP(A4181,POST,1,FALSE)),"PostAlerta",IF(ISNUMBER(VLOOKUP(A4181,EXCL,1,FALSE)),"Excluida","no incluido")))</f>
        <v>no incluido</v>
      </c>
    </row>
    <row r="4182" ht="15.75" customHeight="1">
      <c r="L4182" s="12" t="str">
        <f>IF(ISNUMBER(VLOOKUP(A4182,PRE,1,FALSE)),"PreAlerta",IF(ISNUMBER(VLOOKUP(A4182,POST,1,FALSE)),"PostAlerta",IF(ISNUMBER(VLOOKUP(A4182,EXCL,1,FALSE)),"Excluida","no incluido")))</f>
        <v>no incluido</v>
      </c>
    </row>
    <row r="4183" ht="15.75" customHeight="1">
      <c r="L4183" s="12" t="str">
        <f>IF(ISNUMBER(VLOOKUP(A4183,PRE,1,FALSE)),"PreAlerta",IF(ISNUMBER(VLOOKUP(A4183,POST,1,FALSE)),"PostAlerta",IF(ISNUMBER(VLOOKUP(A4183,EXCL,1,FALSE)),"Excluida","no incluido")))</f>
        <v>no incluido</v>
      </c>
    </row>
    <row r="4184" ht="15.75" customHeight="1">
      <c r="L4184" s="12" t="str">
        <f>IF(ISNUMBER(VLOOKUP(A4184,PRE,1,FALSE)),"PreAlerta",IF(ISNUMBER(VLOOKUP(A4184,POST,1,FALSE)),"PostAlerta",IF(ISNUMBER(VLOOKUP(A4184,EXCL,1,FALSE)),"Excluida","no incluido")))</f>
        <v>no incluido</v>
      </c>
    </row>
    <row r="4185" ht="15.75" customHeight="1">
      <c r="L4185" s="12" t="str">
        <f>IF(ISNUMBER(VLOOKUP(A4185,PRE,1,FALSE)),"PreAlerta",IF(ISNUMBER(VLOOKUP(A4185,POST,1,FALSE)),"PostAlerta",IF(ISNUMBER(VLOOKUP(A4185,EXCL,1,FALSE)),"Excluida","no incluido")))</f>
        <v>no incluido</v>
      </c>
    </row>
    <row r="4186" ht="15.75" customHeight="1">
      <c r="L4186" s="12" t="str">
        <f>IF(ISNUMBER(VLOOKUP(A4186,PRE,1,FALSE)),"PreAlerta",IF(ISNUMBER(VLOOKUP(A4186,POST,1,FALSE)),"PostAlerta",IF(ISNUMBER(VLOOKUP(A4186,EXCL,1,FALSE)),"Excluida","no incluido")))</f>
        <v>no incluido</v>
      </c>
    </row>
    <row r="4187" ht="15.75" customHeight="1">
      <c r="L4187" s="12" t="str">
        <f>IF(ISNUMBER(VLOOKUP(A4187,PRE,1,FALSE)),"PreAlerta",IF(ISNUMBER(VLOOKUP(A4187,POST,1,FALSE)),"PostAlerta",IF(ISNUMBER(VLOOKUP(A4187,EXCL,1,FALSE)),"Excluida","no incluido")))</f>
        <v>no incluido</v>
      </c>
    </row>
    <row r="4188" ht="15.75" customHeight="1">
      <c r="L4188" s="12" t="str">
        <f>IF(ISNUMBER(VLOOKUP(A4188,PRE,1,FALSE)),"PreAlerta",IF(ISNUMBER(VLOOKUP(A4188,POST,1,FALSE)),"PostAlerta",IF(ISNUMBER(VLOOKUP(A4188,EXCL,1,FALSE)),"Excluida","no incluido")))</f>
        <v>no incluido</v>
      </c>
    </row>
    <row r="4189" ht="15.75" customHeight="1">
      <c r="L4189" s="12" t="str">
        <f>IF(ISNUMBER(VLOOKUP(A4189,PRE,1,FALSE)),"PreAlerta",IF(ISNUMBER(VLOOKUP(A4189,POST,1,FALSE)),"PostAlerta",IF(ISNUMBER(VLOOKUP(A4189,EXCL,1,FALSE)),"Excluida","no incluido")))</f>
        <v>no incluido</v>
      </c>
    </row>
    <row r="4190" ht="15.75" customHeight="1">
      <c r="L4190" s="12" t="str">
        <f>IF(ISNUMBER(VLOOKUP(A4190,PRE,1,FALSE)),"PreAlerta",IF(ISNUMBER(VLOOKUP(A4190,POST,1,FALSE)),"PostAlerta",IF(ISNUMBER(VLOOKUP(A4190,EXCL,1,FALSE)),"Excluida","no incluido")))</f>
        <v>no incluido</v>
      </c>
    </row>
    <row r="4191" ht="15.75" customHeight="1">
      <c r="L4191" s="12" t="str">
        <f>IF(ISNUMBER(VLOOKUP(A4191,PRE,1,FALSE)),"PreAlerta",IF(ISNUMBER(VLOOKUP(A4191,POST,1,FALSE)),"PostAlerta",IF(ISNUMBER(VLOOKUP(A4191,EXCL,1,FALSE)),"Excluida","no incluido")))</f>
        <v>no incluido</v>
      </c>
    </row>
    <row r="4192" ht="15.75" customHeight="1">
      <c r="L4192" s="12" t="str">
        <f>IF(ISNUMBER(VLOOKUP(A4192,PRE,1,FALSE)),"PreAlerta",IF(ISNUMBER(VLOOKUP(A4192,POST,1,FALSE)),"PostAlerta",IF(ISNUMBER(VLOOKUP(A4192,EXCL,1,FALSE)),"Excluida","no incluido")))</f>
        <v>no incluido</v>
      </c>
    </row>
    <row r="4193" ht="15.75" customHeight="1">
      <c r="L4193" s="12" t="str">
        <f>IF(ISNUMBER(VLOOKUP(A4193,PRE,1,FALSE)),"PreAlerta",IF(ISNUMBER(VLOOKUP(A4193,POST,1,FALSE)),"PostAlerta",IF(ISNUMBER(VLOOKUP(A4193,EXCL,1,FALSE)),"Excluida","no incluido")))</f>
        <v>no incluido</v>
      </c>
    </row>
    <row r="4194" ht="15.75" customHeight="1">
      <c r="L4194" s="12" t="str">
        <f>IF(ISNUMBER(VLOOKUP(A4194,PRE,1,FALSE)),"PreAlerta",IF(ISNUMBER(VLOOKUP(A4194,POST,1,FALSE)),"PostAlerta",IF(ISNUMBER(VLOOKUP(A4194,EXCL,1,FALSE)),"Excluida","no incluido")))</f>
        <v>no incluido</v>
      </c>
    </row>
    <row r="4195" ht="15.75" customHeight="1">
      <c r="L4195" s="12" t="str">
        <f>IF(ISNUMBER(VLOOKUP(A4195,PRE,1,FALSE)),"PreAlerta",IF(ISNUMBER(VLOOKUP(A4195,POST,1,FALSE)),"PostAlerta",IF(ISNUMBER(VLOOKUP(A4195,EXCL,1,FALSE)),"Excluida","no incluido")))</f>
        <v>no incluido</v>
      </c>
    </row>
    <row r="4196" ht="15.75" customHeight="1">
      <c r="L4196" s="12" t="str">
        <f>IF(ISNUMBER(VLOOKUP(A4196,PRE,1,FALSE)),"PreAlerta",IF(ISNUMBER(VLOOKUP(A4196,POST,1,FALSE)),"PostAlerta",IF(ISNUMBER(VLOOKUP(A4196,EXCL,1,FALSE)),"Excluida","no incluido")))</f>
        <v>no incluido</v>
      </c>
    </row>
    <row r="4197" ht="15.75" customHeight="1">
      <c r="L4197" s="12" t="str">
        <f>IF(ISNUMBER(VLOOKUP(A4197,PRE,1,FALSE)),"PreAlerta",IF(ISNUMBER(VLOOKUP(A4197,POST,1,FALSE)),"PostAlerta",IF(ISNUMBER(VLOOKUP(A4197,EXCL,1,FALSE)),"Excluida","no incluido")))</f>
        <v>no incluido</v>
      </c>
    </row>
    <row r="4198" ht="15.75" customHeight="1">
      <c r="L4198" s="12" t="str">
        <f>IF(ISNUMBER(VLOOKUP(A4198,PRE,1,FALSE)),"PreAlerta",IF(ISNUMBER(VLOOKUP(A4198,POST,1,FALSE)),"PostAlerta",IF(ISNUMBER(VLOOKUP(A4198,EXCL,1,FALSE)),"Excluida","no incluido")))</f>
        <v>no incluido</v>
      </c>
    </row>
    <row r="4199" ht="15.75" customHeight="1">
      <c r="L4199" s="12" t="str">
        <f>IF(ISNUMBER(VLOOKUP(A4199,PRE,1,FALSE)),"PreAlerta",IF(ISNUMBER(VLOOKUP(A4199,POST,1,FALSE)),"PostAlerta",IF(ISNUMBER(VLOOKUP(A4199,EXCL,1,FALSE)),"Excluida","no incluido")))</f>
        <v>no incluido</v>
      </c>
    </row>
    <row r="4200" ht="15.75" customHeight="1">
      <c r="L4200" s="12" t="str">
        <f>IF(ISNUMBER(VLOOKUP(A4200,PRE,1,FALSE)),"PreAlerta",IF(ISNUMBER(VLOOKUP(A4200,POST,1,FALSE)),"PostAlerta",IF(ISNUMBER(VLOOKUP(A4200,EXCL,1,FALSE)),"Excluida","no incluido")))</f>
        <v>no incluido</v>
      </c>
    </row>
    <row r="4201" ht="15.75" customHeight="1">
      <c r="L4201" s="12" t="str">
        <f>IF(ISNUMBER(VLOOKUP(A4201,PRE,1,FALSE)),"PreAlerta",IF(ISNUMBER(VLOOKUP(A4201,POST,1,FALSE)),"PostAlerta",IF(ISNUMBER(VLOOKUP(A4201,EXCL,1,FALSE)),"Excluida","no incluido")))</f>
        <v>no incluido</v>
      </c>
    </row>
    <row r="4202" ht="15.75" customHeight="1">
      <c r="L4202" s="12" t="str">
        <f>IF(ISNUMBER(VLOOKUP(A4202,PRE,1,FALSE)),"PreAlerta",IF(ISNUMBER(VLOOKUP(A4202,POST,1,FALSE)),"PostAlerta",IF(ISNUMBER(VLOOKUP(A4202,EXCL,1,FALSE)),"Excluida","no incluido")))</f>
        <v>no incluido</v>
      </c>
    </row>
    <row r="4203" ht="15.75" customHeight="1">
      <c r="L4203" s="12" t="str">
        <f>IF(ISNUMBER(VLOOKUP(A4203,PRE,1,FALSE)),"PreAlerta",IF(ISNUMBER(VLOOKUP(A4203,POST,1,FALSE)),"PostAlerta",IF(ISNUMBER(VLOOKUP(A4203,EXCL,1,FALSE)),"Excluida","no incluido")))</f>
        <v>no incluido</v>
      </c>
    </row>
    <row r="4204" ht="15.75" customHeight="1">
      <c r="L4204" s="12" t="str">
        <f>IF(ISNUMBER(VLOOKUP(A4204,PRE,1,FALSE)),"PreAlerta",IF(ISNUMBER(VLOOKUP(A4204,POST,1,FALSE)),"PostAlerta",IF(ISNUMBER(VLOOKUP(A4204,EXCL,1,FALSE)),"Excluida","no incluido")))</f>
        <v>no incluido</v>
      </c>
    </row>
    <row r="4205" ht="15.75" customHeight="1">
      <c r="L4205" s="12" t="str">
        <f>IF(ISNUMBER(VLOOKUP(A4205,PRE,1,FALSE)),"PreAlerta",IF(ISNUMBER(VLOOKUP(A4205,POST,1,FALSE)),"PostAlerta",IF(ISNUMBER(VLOOKUP(A4205,EXCL,1,FALSE)),"Excluida","no incluido")))</f>
        <v>no incluido</v>
      </c>
    </row>
    <row r="4206" ht="15.75" customHeight="1">
      <c r="L4206" s="12" t="str">
        <f>IF(ISNUMBER(VLOOKUP(A4206,PRE,1,FALSE)),"PreAlerta",IF(ISNUMBER(VLOOKUP(A4206,POST,1,FALSE)),"PostAlerta",IF(ISNUMBER(VLOOKUP(A4206,EXCL,1,FALSE)),"Excluida","no incluido")))</f>
        <v>no incluido</v>
      </c>
    </row>
    <row r="4207" ht="15.75" customHeight="1">
      <c r="L4207" s="12" t="str">
        <f>IF(ISNUMBER(VLOOKUP(A4207,PRE,1,FALSE)),"PreAlerta",IF(ISNUMBER(VLOOKUP(A4207,POST,1,FALSE)),"PostAlerta",IF(ISNUMBER(VLOOKUP(A4207,EXCL,1,FALSE)),"Excluida","no incluido")))</f>
        <v>no incluido</v>
      </c>
    </row>
    <row r="4208" ht="15.75" customHeight="1">
      <c r="L4208" s="12" t="str">
        <f>IF(ISNUMBER(VLOOKUP(A4208,PRE,1,FALSE)),"PreAlerta",IF(ISNUMBER(VLOOKUP(A4208,POST,1,FALSE)),"PostAlerta",IF(ISNUMBER(VLOOKUP(A4208,EXCL,1,FALSE)),"Excluida","no incluido")))</f>
        <v>no incluido</v>
      </c>
    </row>
    <row r="4209" ht="15.75" customHeight="1">
      <c r="L4209" s="12" t="str">
        <f>IF(ISNUMBER(VLOOKUP(A4209,PRE,1,FALSE)),"PreAlerta",IF(ISNUMBER(VLOOKUP(A4209,POST,1,FALSE)),"PostAlerta",IF(ISNUMBER(VLOOKUP(A4209,EXCL,1,FALSE)),"Excluida","no incluido")))</f>
        <v>no incluido</v>
      </c>
    </row>
    <row r="4210" ht="15.75" customHeight="1">
      <c r="L4210" s="12" t="str">
        <f>IF(ISNUMBER(VLOOKUP(A4210,PRE,1,FALSE)),"PreAlerta",IF(ISNUMBER(VLOOKUP(A4210,POST,1,FALSE)),"PostAlerta",IF(ISNUMBER(VLOOKUP(A4210,EXCL,1,FALSE)),"Excluida","no incluido")))</f>
        <v>no incluido</v>
      </c>
    </row>
    <row r="4211" ht="15.75" customHeight="1">
      <c r="L4211" s="12" t="str">
        <f>IF(ISNUMBER(VLOOKUP(A4211,PRE,1,FALSE)),"PreAlerta",IF(ISNUMBER(VLOOKUP(A4211,POST,1,FALSE)),"PostAlerta",IF(ISNUMBER(VLOOKUP(A4211,EXCL,1,FALSE)),"Excluida","no incluido")))</f>
        <v>no incluido</v>
      </c>
    </row>
    <row r="4212" ht="15.75" customHeight="1">
      <c r="L4212" s="12" t="str">
        <f>IF(ISNUMBER(VLOOKUP(A4212,PRE,1,FALSE)),"PreAlerta",IF(ISNUMBER(VLOOKUP(A4212,POST,1,FALSE)),"PostAlerta",IF(ISNUMBER(VLOOKUP(A4212,EXCL,1,FALSE)),"Excluida","no incluido")))</f>
        <v>no incluido</v>
      </c>
    </row>
    <row r="4213" ht="15.75" customHeight="1">
      <c r="L4213" s="12" t="str">
        <f>IF(ISNUMBER(VLOOKUP(A4213,PRE,1,FALSE)),"PreAlerta",IF(ISNUMBER(VLOOKUP(A4213,POST,1,FALSE)),"PostAlerta",IF(ISNUMBER(VLOOKUP(A4213,EXCL,1,FALSE)),"Excluida","no incluido")))</f>
        <v>no incluido</v>
      </c>
    </row>
    <row r="4214" ht="15.75" customHeight="1">
      <c r="L4214" s="12" t="str">
        <f>IF(ISNUMBER(VLOOKUP(A4214,PRE,1,FALSE)),"PreAlerta",IF(ISNUMBER(VLOOKUP(A4214,POST,1,FALSE)),"PostAlerta",IF(ISNUMBER(VLOOKUP(A4214,EXCL,1,FALSE)),"Excluida","no incluido")))</f>
        <v>no incluido</v>
      </c>
    </row>
    <row r="4215" ht="15.75" customHeight="1">
      <c r="L4215" s="12" t="str">
        <f>IF(ISNUMBER(VLOOKUP(A4215,PRE,1,FALSE)),"PreAlerta",IF(ISNUMBER(VLOOKUP(A4215,POST,1,FALSE)),"PostAlerta",IF(ISNUMBER(VLOOKUP(A4215,EXCL,1,FALSE)),"Excluida","no incluido")))</f>
        <v>no incluido</v>
      </c>
    </row>
    <row r="4216" ht="15.75" customHeight="1">
      <c r="L4216" s="12" t="str">
        <f>IF(ISNUMBER(VLOOKUP(A4216,PRE,1,FALSE)),"PreAlerta",IF(ISNUMBER(VLOOKUP(A4216,POST,1,FALSE)),"PostAlerta",IF(ISNUMBER(VLOOKUP(A4216,EXCL,1,FALSE)),"Excluida","no incluido")))</f>
        <v>no incluido</v>
      </c>
    </row>
    <row r="4217" ht="15.75" customHeight="1">
      <c r="L4217" s="12" t="str">
        <f>IF(ISNUMBER(VLOOKUP(A4217,PRE,1,FALSE)),"PreAlerta",IF(ISNUMBER(VLOOKUP(A4217,POST,1,FALSE)),"PostAlerta",IF(ISNUMBER(VLOOKUP(A4217,EXCL,1,FALSE)),"Excluida","no incluido")))</f>
        <v>no incluido</v>
      </c>
    </row>
    <row r="4218" ht="15.75" customHeight="1">
      <c r="L4218" s="12" t="str">
        <f>IF(ISNUMBER(VLOOKUP(A4218,PRE,1,FALSE)),"PreAlerta",IF(ISNUMBER(VLOOKUP(A4218,POST,1,FALSE)),"PostAlerta",IF(ISNUMBER(VLOOKUP(A4218,EXCL,1,FALSE)),"Excluida","no incluido")))</f>
        <v>no incluido</v>
      </c>
    </row>
    <row r="4219" ht="15.75" customHeight="1">
      <c r="L4219" s="12" t="str">
        <f>IF(ISNUMBER(VLOOKUP(A4219,PRE,1,FALSE)),"PreAlerta",IF(ISNUMBER(VLOOKUP(A4219,POST,1,FALSE)),"PostAlerta",IF(ISNUMBER(VLOOKUP(A4219,EXCL,1,FALSE)),"Excluida","no incluido")))</f>
        <v>no incluido</v>
      </c>
    </row>
    <row r="4220" ht="15.75" customHeight="1">
      <c r="L4220" s="12" t="str">
        <f>IF(ISNUMBER(VLOOKUP(A4220,PRE,1,FALSE)),"PreAlerta",IF(ISNUMBER(VLOOKUP(A4220,POST,1,FALSE)),"PostAlerta",IF(ISNUMBER(VLOOKUP(A4220,EXCL,1,FALSE)),"Excluida","no incluido")))</f>
        <v>no incluido</v>
      </c>
    </row>
    <row r="4221" ht="15.75" customHeight="1">
      <c r="L4221" s="12" t="str">
        <f>IF(ISNUMBER(VLOOKUP(A4221,PRE,1,FALSE)),"PreAlerta",IF(ISNUMBER(VLOOKUP(A4221,POST,1,FALSE)),"PostAlerta",IF(ISNUMBER(VLOOKUP(A4221,EXCL,1,FALSE)),"Excluida","no incluido")))</f>
        <v>no incluido</v>
      </c>
    </row>
    <row r="4222" ht="15.75" customHeight="1">
      <c r="L4222" s="12" t="str">
        <f>IF(ISNUMBER(VLOOKUP(A4222,PRE,1,FALSE)),"PreAlerta",IF(ISNUMBER(VLOOKUP(A4222,POST,1,FALSE)),"PostAlerta",IF(ISNUMBER(VLOOKUP(A4222,EXCL,1,FALSE)),"Excluida","no incluido")))</f>
        <v>no incluido</v>
      </c>
    </row>
    <row r="4223" ht="15.75" customHeight="1">
      <c r="L4223" s="12" t="str">
        <f>IF(ISNUMBER(VLOOKUP(A4223,PRE,1,FALSE)),"PreAlerta",IF(ISNUMBER(VLOOKUP(A4223,POST,1,FALSE)),"PostAlerta",IF(ISNUMBER(VLOOKUP(A4223,EXCL,1,FALSE)),"Excluida","no incluido")))</f>
        <v>no incluido</v>
      </c>
    </row>
    <row r="4224" ht="15.75" customHeight="1">
      <c r="L4224" s="12" t="str">
        <f>IF(ISNUMBER(VLOOKUP(A4224,PRE,1,FALSE)),"PreAlerta",IF(ISNUMBER(VLOOKUP(A4224,POST,1,FALSE)),"PostAlerta",IF(ISNUMBER(VLOOKUP(A4224,EXCL,1,FALSE)),"Excluida","no incluido")))</f>
        <v>no incluido</v>
      </c>
    </row>
    <row r="4225" ht="15.75" customHeight="1">
      <c r="L4225" s="12" t="str">
        <f>IF(ISNUMBER(VLOOKUP(A4225,PRE,1,FALSE)),"PreAlerta",IF(ISNUMBER(VLOOKUP(A4225,POST,1,FALSE)),"PostAlerta",IF(ISNUMBER(VLOOKUP(A4225,EXCL,1,FALSE)),"Excluida","no incluido")))</f>
        <v>no incluido</v>
      </c>
    </row>
    <row r="4226" ht="15.75" customHeight="1">
      <c r="L4226" s="12" t="str">
        <f>IF(ISNUMBER(VLOOKUP(A4226,PRE,1,FALSE)),"PreAlerta",IF(ISNUMBER(VLOOKUP(A4226,POST,1,FALSE)),"PostAlerta",IF(ISNUMBER(VLOOKUP(A4226,EXCL,1,FALSE)),"Excluida","no incluido")))</f>
        <v>no incluido</v>
      </c>
    </row>
    <row r="4227" ht="15.75" customHeight="1">
      <c r="L4227" s="12" t="str">
        <f>IF(ISNUMBER(VLOOKUP(A4227,PRE,1,FALSE)),"PreAlerta",IF(ISNUMBER(VLOOKUP(A4227,POST,1,FALSE)),"PostAlerta",IF(ISNUMBER(VLOOKUP(A4227,EXCL,1,FALSE)),"Excluida","no incluido")))</f>
        <v>no incluido</v>
      </c>
    </row>
    <row r="4228" ht="15.75" customHeight="1">
      <c r="L4228" s="12" t="str">
        <f>IF(ISNUMBER(VLOOKUP(A4228,PRE,1,FALSE)),"PreAlerta",IF(ISNUMBER(VLOOKUP(A4228,POST,1,FALSE)),"PostAlerta",IF(ISNUMBER(VLOOKUP(A4228,EXCL,1,FALSE)),"Excluida","no incluido")))</f>
        <v>no incluido</v>
      </c>
    </row>
    <row r="4229" ht="15.75" customHeight="1">
      <c r="L4229" s="12" t="str">
        <f>IF(ISNUMBER(VLOOKUP(A4229,PRE,1,FALSE)),"PreAlerta",IF(ISNUMBER(VLOOKUP(A4229,POST,1,FALSE)),"PostAlerta",IF(ISNUMBER(VLOOKUP(A4229,EXCL,1,FALSE)),"Excluida","no incluido")))</f>
        <v>no incluido</v>
      </c>
    </row>
    <row r="4230" ht="15.75" customHeight="1">
      <c r="L4230" s="12" t="str">
        <f>IF(ISNUMBER(VLOOKUP(A4230,PRE,1,FALSE)),"PreAlerta",IF(ISNUMBER(VLOOKUP(A4230,POST,1,FALSE)),"PostAlerta",IF(ISNUMBER(VLOOKUP(A4230,EXCL,1,FALSE)),"Excluida","no incluido")))</f>
        <v>no incluido</v>
      </c>
    </row>
    <row r="4231" ht="15.75" customHeight="1">
      <c r="L4231" s="12" t="str">
        <f>IF(ISNUMBER(VLOOKUP(A4231,PRE,1,FALSE)),"PreAlerta",IF(ISNUMBER(VLOOKUP(A4231,POST,1,FALSE)),"PostAlerta",IF(ISNUMBER(VLOOKUP(A4231,EXCL,1,FALSE)),"Excluida","no incluido")))</f>
        <v>no incluido</v>
      </c>
    </row>
    <row r="4232" ht="15.75" customHeight="1">
      <c r="L4232" s="12" t="str">
        <f>IF(ISNUMBER(VLOOKUP(A4232,PRE,1,FALSE)),"PreAlerta",IF(ISNUMBER(VLOOKUP(A4232,POST,1,FALSE)),"PostAlerta",IF(ISNUMBER(VLOOKUP(A4232,EXCL,1,FALSE)),"Excluida","no incluido")))</f>
        <v>no incluido</v>
      </c>
    </row>
    <row r="4233" ht="15.75" customHeight="1">
      <c r="L4233" s="12" t="str">
        <f>IF(ISNUMBER(VLOOKUP(A4233,PRE,1,FALSE)),"PreAlerta",IF(ISNUMBER(VLOOKUP(A4233,POST,1,FALSE)),"PostAlerta",IF(ISNUMBER(VLOOKUP(A4233,EXCL,1,FALSE)),"Excluida","no incluido")))</f>
        <v>no incluido</v>
      </c>
    </row>
    <row r="4234" ht="15.75" customHeight="1">
      <c r="L4234" s="12" t="str">
        <f>IF(ISNUMBER(VLOOKUP(A4234,PRE,1,FALSE)),"PreAlerta",IF(ISNUMBER(VLOOKUP(A4234,POST,1,FALSE)),"PostAlerta",IF(ISNUMBER(VLOOKUP(A4234,EXCL,1,FALSE)),"Excluida","no incluido")))</f>
        <v>no incluido</v>
      </c>
    </row>
    <row r="4235" ht="15.75" customHeight="1">
      <c r="L4235" s="12" t="str">
        <f>IF(ISNUMBER(VLOOKUP(A4235,PRE,1,FALSE)),"PreAlerta",IF(ISNUMBER(VLOOKUP(A4235,POST,1,FALSE)),"PostAlerta",IF(ISNUMBER(VLOOKUP(A4235,EXCL,1,FALSE)),"Excluida","no incluido")))</f>
        <v>no incluido</v>
      </c>
    </row>
    <row r="4236" ht="15.75" customHeight="1">
      <c r="L4236" s="12" t="str">
        <f>IF(ISNUMBER(VLOOKUP(A4236,PRE,1,FALSE)),"PreAlerta",IF(ISNUMBER(VLOOKUP(A4236,POST,1,FALSE)),"PostAlerta",IF(ISNUMBER(VLOOKUP(A4236,EXCL,1,FALSE)),"Excluida","no incluido")))</f>
        <v>no incluido</v>
      </c>
    </row>
    <row r="4237" ht="15.75" customHeight="1">
      <c r="L4237" s="12" t="str">
        <f>IF(ISNUMBER(VLOOKUP(A4237,PRE,1,FALSE)),"PreAlerta",IF(ISNUMBER(VLOOKUP(A4237,POST,1,FALSE)),"PostAlerta",IF(ISNUMBER(VLOOKUP(A4237,EXCL,1,FALSE)),"Excluida","no incluido")))</f>
        <v>no incluido</v>
      </c>
    </row>
    <row r="4238" ht="15.75" customHeight="1">
      <c r="L4238" s="12" t="str">
        <f>IF(ISNUMBER(VLOOKUP(A4238,PRE,1,FALSE)),"PreAlerta",IF(ISNUMBER(VLOOKUP(A4238,POST,1,FALSE)),"PostAlerta",IF(ISNUMBER(VLOOKUP(A4238,EXCL,1,FALSE)),"Excluida","no incluido")))</f>
        <v>no incluido</v>
      </c>
    </row>
    <row r="4239" ht="15.75" customHeight="1">
      <c r="L4239" s="12" t="str">
        <f>IF(ISNUMBER(VLOOKUP(A4239,PRE,1,FALSE)),"PreAlerta",IF(ISNUMBER(VLOOKUP(A4239,POST,1,FALSE)),"PostAlerta",IF(ISNUMBER(VLOOKUP(A4239,EXCL,1,FALSE)),"Excluida","no incluido")))</f>
        <v>no incluido</v>
      </c>
    </row>
    <row r="4240" ht="15.75" customHeight="1">
      <c r="L4240" s="12" t="str">
        <f>IF(ISNUMBER(VLOOKUP(A4240,PRE,1,FALSE)),"PreAlerta",IF(ISNUMBER(VLOOKUP(A4240,POST,1,FALSE)),"PostAlerta",IF(ISNUMBER(VLOOKUP(A4240,EXCL,1,FALSE)),"Excluida","no incluido")))</f>
        <v>no incluido</v>
      </c>
    </row>
    <row r="4241" ht="15.75" customHeight="1">
      <c r="L4241" s="12" t="str">
        <f>IF(ISNUMBER(VLOOKUP(A4241,PRE,1,FALSE)),"PreAlerta",IF(ISNUMBER(VLOOKUP(A4241,POST,1,FALSE)),"PostAlerta",IF(ISNUMBER(VLOOKUP(A4241,EXCL,1,FALSE)),"Excluida","no incluido")))</f>
        <v>no incluido</v>
      </c>
    </row>
    <row r="4242" ht="15.75" customHeight="1">
      <c r="L4242" s="12" t="str">
        <f>IF(ISNUMBER(VLOOKUP(A4242,PRE,1,FALSE)),"PreAlerta",IF(ISNUMBER(VLOOKUP(A4242,POST,1,FALSE)),"PostAlerta",IF(ISNUMBER(VLOOKUP(A4242,EXCL,1,FALSE)),"Excluida","no incluido")))</f>
        <v>no incluido</v>
      </c>
    </row>
    <row r="4243" ht="15.75" customHeight="1">
      <c r="L4243" s="12" t="str">
        <f>IF(ISNUMBER(VLOOKUP(A4243,PRE,1,FALSE)),"PreAlerta",IF(ISNUMBER(VLOOKUP(A4243,POST,1,FALSE)),"PostAlerta",IF(ISNUMBER(VLOOKUP(A4243,EXCL,1,FALSE)),"Excluida","no incluido")))</f>
        <v>no incluido</v>
      </c>
    </row>
    <row r="4244" ht="15.75" customHeight="1">
      <c r="L4244" s="12" t="str">
        <f>IF(ISNUMBER(VLOOKUP(A4244,PRE,1,FALSE)),"PreAlerta",IF(ISNUMBER(VLOOKUP(A4244,POST,1,FALSE)),"PostAlerta",IF(ISNUMBER(VLOOKUP(A4244,EXCL,1,FALSE)),"Excluida","no incluido")))</f>
        <v>no incluido</v>
      </c>
    </row>
    <row r="4245" ht="15.75" customHeight="1">
      <c r="L4245" s="12" t="str">
        <f>IF(ISNUMBER(VLOOKUP(A4245,PRE,1,FALSE)),"PreAlerta",IF(ISNUMBER(VLOOKUP(A4245,POST,1,FALSE)),"PostAlerta",IF(ISNUMBER(VLOOKUP(A4245,EXCL,1,FALSE)),"Excluida","no incluido")))</f>
        <v>no incluido</v>
      </c>
    </row>
    <row r="4246" ht="15.75" customHeight="1">
      <c r="L4246" s="12" t="str">
        <f>IF(ISNUMBER(VLOOKUP(A4246,PRE,1,FALSE)),"PreAlerta",IF(ISNUMBER(VLOOKUP(A4246,POST,1,FALSE)),"PostAlerta",IF(ISNUMBER(VLOOKUP(A4246,EXCL,1,FALSE)),"Excluida","no incluido")))</f>
        <v>no incluido</v>
      </c>
    </row>
    <row r="4247" ht="15.75" customHeight="1">
      <c r="L4247" s="12" t="str">
        <f>IF(ISNUMBER(VLOOKUP(A4247,PRE,1,FALSE)),"PreAlerta",IF(ISNUMBER(VLOOKUP(A4247,POST,1,FALSE)),"PostAlerta",IF(ISNUMBER(VLOOKUP(A4247,EXCL,1,FALSE)),"Excluida","no incluido")))</f>
        <v>no incluido</v>
      </c>
    </row>
    <row r="4248" ht="15.75" customHeight="1">
      <c r="L4248" s="12" t="str">
        <f>IF(ISNUMBER(VLOOKUP(A4248,PRE,1,FALSE)),"PreAlerta",IF(ISNUMBER(VLOOKUP(A4248,POST,1,FALSE)),"PostAlerta",IF(ISNUMBER(VLOOKUP(A4248,EXCL,1,FALSE)),"Excluida","no incluido")))</f>
        <v>no incluido</v>
      </c>
    </row>
    <row r="4249" ht="15.75" customHeight="1">
      <c r="L4249" s="12" t="str">
        <f>IF(ISNUMBER(VLOOKUP(A4249,PRE,1,FALSE)),"PreAlerta",IF(ISNUMBER(VLOOKUP(A4249,POST,1,FALSE)),"PostAlerta",IF(ISNUMBER(VLOOKUP(A4249,EXCL,1,FALSE)),"Excluida","no incluido")))</f>
        <v>no incluido</v>
      </c>
    </row>
    <row r="4250" ht="15.75" customHeight="1">
      <c r="L4250" s="12" t="str">
        <f>IF(ISNUMBER(VLOOKUP(A4250,PRE,1,FALSE)),"PreAlerta",IF(ISNUMBER(VLOOKUP(A4250,POST,1,FALSE)),"PostAlerta",IF(ISNUMBER(VLOOKUP(A4250,EXCL,1,FALSE)),"Excluida","no incluido")))</f>
        <v>no incluido</v>
      </c>
    </row>
    <row r="4251" ht="15.75" customHeight="1">
      <c r="L4251" s="12" t="str">
        <f>IF(ISNUMBER(VLOOKUP(A4251,PRE,1,FALSE)),"PreAlerta",IF(ISNUMBER(VLOOKUP(A4251,POST,1,FALSE)),"PostAlerta",IF(ISNUMBER(VLOOKUP(A4251,EXCL,1,FALSE)),"Excluida","no incluido")))</f>
        <v>no incluido</v>
      </c>
    </row>
    <row r="4252" ht="15.75" customHeight="1">
      <c r="L4252" s="12" t="str">
        <f>IF(ISNUMBER(VLOOKUP(A4252,PRE,1,FALSE)),"PreAlerta",IF(ISNUMBER(VLOOKUP(A4252,POST,1,FALSE)),"PostAlerta",IF(ISNUMBER(VLOOKUP(A4252,EXCL,1,FALSE)),"Excluida","no incluido")))</f>
        <v>no incluido</v>
      </c>
    </row>
    <row r="4253" ht="15.75" customHeight="1">
      <c r="L4253" s="12" t="str">
        <f>IF(ISNUMBER(VLOOKUP(A4253,PRE,1,FALSE)),"PreAlerta",IF(ISNUMBER(VLOOKUP(A4253,POST,1,FALSE)),"PostAlerta",IF(ISNUMBER(VLOOKUP(A4253,EXCL,1,FALSE)),"Excluida","no incluido")))</f>
        <v>no incluido</v>
      </c>
    </row>
    <row r="4254" ht="15.75" customHeight="1">
      <c r="L4254" s="12" t="str">
        <f>IF(ISNUMBER(VLOOKUP(A4254,PRE,1,FALSE)),"PreAlerta",IF(ISNUMBER(VLOOKUP(A4254,POST,1,FALSE)),"PostAlerta",IF(ISNUMBER(VLOOKUP(A4254,EXCL,1,FALSE)),"Excluida","no incluido")))</f>
        <v>no incluido</v>
      </c>
    </row>
    <row r="4255" ht="15.75" customHeight="1">
      <c r="L4255" s="12" t="str">
        <f>IF(ISNUMBER(VLOOKUP(A4255,PRE,1,FALSE)),"PreAlerta",IF(ISNUMBER(VLOOKUP(A4255,POST,1,FALSE)),"PostAlerta",IF(ISNUMBER(VLOOKUP(A4255,EXCL,1,FALSE)),"Excluida","no incluido")))</f>
        <v>no incluido</v>
      </c>
    </row>
    <row r="4256" ht="15.75" customHeight="1">
      <c r="L4256" s="12" t="str">
        <f>IF(ISNUMBER(VLOOKUP(A4256,PRE,1,FALSE)),"PreAlerta",IF(ISNUMBER(VLOOKUP(A4256,POST,1,FALSE)),"PostAlerta",IF(ISNUMBER(VLOOKUP(A4256,EXCL,1,FALSE)),"Excluida","no incluido")))</f>
        <v>no incluido</v>
      </c>
    </row>
    <row r="4257" ht="15.75" customHeight="1">
      <c r="L4257" s="12" t="str">
        <f>IF(ISNUMBER(VLOOKUP(A4257,PRE,1,FALSE)),"PreAlerta",IF(ISNUMBER(VLOOKUP(A4257,POST,1,FALSE)),"PostAlerta",IF(ISNUMBER(VLOOKUP(A4257,EXCL,1,FALSE)),"Excluida","no incluido")))</f>
        <v>no incluido</v>
      </c>
    </row>
    <row r="4258" ht="15.75" customHeight="1">
      <c r="L4258" s="12" t="str">
        <f>IF(ISNUMBER(VLOOKUP(A4258,PRE,1,FALSE)),"PreAlerta",IF(ISNUMBER(VLOOKUP(A4258,POST,1,FALSE)),"PostAlerta",IF(ISNUMBER(VLOOKUP(A4258,EXCL,1,FALSE)),"Excluida","no incluido")))</f>
        <v>no incluido</v>
      </c>
    </row>
    <row r="4259" ht="15.75" customHeight="1">
      <c r="L4259" s="12" t="str">
        <f>IF(ISNUMBER(VLOOKUP(A4259,PRE,1,FALSE)),"PreAlerta",IF(ISNUMBER(VLOOKUP(A4259,POST,1,FALSE)),"PostAlerta",IF(ISNUMBER(VLOOKUP(A4259,EXCL,1,FALSE)),"Excluida","no incluido")))</f>
        <v>no incluido</v>
      </c>
    </row>
    <row r="4260" ht="15.75" customHeight="1">
      <c r="L4260" s="12" t="str">
        <f>IF(ISNUMBER(VLOOKUP(A4260,PRE,1,FALSE)),"PreAlerta",IF(ISNUMBER(VLOOKUP(A4260,POST,1,FALSE)),"PostAlerta",IF(ISNUMBER(VLOOKUP(A4260,EXCL,1,FALSE)),"Excluida","no incluido")))</f>
        <v>no incluido</v>
      </c>
    </row>
    <row r="4261" ht="15.75" customHeight="1">
      <c r="L4261" s="12" t="str">
        <f>IF(ISNUMBER(VLOOKUP(A4261,PRE,1,FALSE)),"PreAlerta",IF(ISNUMBER(VLOOKUP(A4261,POST,1,FALSE)),"PostAlerta",IF(ISNUMBER(VLOOKUP(A4261,EXCL,1,FALSE)),"Excluida","no incluido")))</f>
        <v>no incluido</v>
      </c>
    </row>
    <row r="4262" ht="15.75" customHeight="1">
      <c r="L4262" s="12" t="str">
        <f>IF(ISNUMBER(VLOOKUP(A4262,PRE,1,FALSE)),"PreAlerta",IF(ISNUMBER(VLOOKUP(A4262,POST,1,FALSE)),"PostAlerta",IF(ISNUMBER(VLOOKUP(A4262,EXCL,1,FALSE)),"Excluida","no incluido")))</f>
        <v>no incluido</v>
      </c>
    </row>
    <row r="4263" ht="15.75" customHeight="1">
      <c r="L4263" s="12" t="str">
        <f>IF(ISNUMBER(VLOOKUP(A4263,PRE,1,FALSE)),"PreAlerta",IF(ISNUMBER(VLOOKUP(A4263,POST,1,FALSE)),"PostAlerta",IF(ISNUMBER(VLOOKUP(A4263,EXCL,1,FALSE)),"Excluida","no incluido")))</f>
        <v>no incluido</v>
      </c>
    </row>
    <row r="4264" ht="15.75" customHeight="1">
      <c r="L4264" s="12" t="str">
        <f>IF(ISNUMBER(VLOOKUP(A4264,PRE,1,FALSE)),"PreAlerta",IF(ISNUMBER(VLOOKUP(A4264,POST,1,FALSE)),"PostAlerta",IF(ISNUMBER(VLOOKUP(A4264,EXCL,1,FALSE)),"Excluida","no incluido")))</f>
        <v>no incluido</v>
      </c>
    </row>
    <row r="4265" ht="15.75" customHeight="1">
      <c r="L4265" s="12" t="str">
        <f>IF(ISNUMBER(VLOOKUP(A4265,PRE,1,FALSE)),"PreAlerta",IF(ISNUMBER(VLOOKUP(A4265,POST,1,FALSE)),"PostAlerta",IF(ISNUMBER(VLOOKUP(A4265,EXCL,1,FALSE)),"Excluida","no incluido")))</f>
        <v>no incluido</v>
      </c>
    </row>
    <row r="4266" ht="15.75" customHeight="1">
      <c r="L4266" s="12" t="str">
        <f>IF(ISNUMBER(VLOOKUP(A4266,PRE,1,FALSE)),"PreAlerta",IF(ISNUMBER(VLOOKUP(A4266,POST,1,FALSE)),"PostAlerta",IF(ISNUMBER(VLOOKUP(A4266,EXCL,1,FALSE)),"Excluida","no incluido")))</f>
        <v>no incluido</v>
      </c>
    </row>
    <row r="4267" ht="15.75" customHeight="1">
      <c r="L4267" s="12" t="str">
        <f>IF(ISNUMBER(VLOOKUP(A4267,PRE,1,FALSE)),"PreAlerta",IF(ISNUMBER(VLOOKUP(A4267,POST,1,FALSE)),"PostAlerta",IF(ISNUMBER(VLOOKUP(A4267,EXCL,1,FALSE)),"Excluida","no incluido")))</f>
        <v>no incluido</v>
      </c>
    </row>
    <row r="4268" ht="15.75" customHeight="1">
      <c r="L4268" s="12" t="str">
        <f>IF(ISNUMBER(VLOOKUP(A4268,PRE,1,FALSE)),"PreAlerta",IF(ISNUMBER(VLOOKUP(A4268,POST,1,FALSE)),"PostAlerta",IF(ISNUMBER(VLOOKUP(A4268,EXCL,1,FALSE)),"Excluida","no incluido")))</f>
        <v>no incluido</v>
      </c>
    </row>
    <row r="4269" ht="15.75" customHeight="1">
      <c r="L4269" s="12" t="str">
        <f>IF(ISNUMBER(VLOOKUP(A4269,PRE,1,FALSE)),"PreAlerta",IF(ISNUMBER(VLOOKUP(A4269,POST,1,FALSE)),"PostAlerta",IF(ISNUMBER(VLOOKUP(A4269,EXCL,1,FALSE)),"Excluida","no incluido")))</f>
        <v>no incluido</v>
      </c>
    </row>
    <row r="4270" ht="15.75" customHeight="1">
      <c r="L4270" s="12" t="str">
        <f>IF(ISNUMBER(VLOOKUP(A4270,PRE,1,FALSE)),"PreAlerta",IF(ISNUMBER(VLOOKUP(A4270,POST,1,FALSE)),"PostAlerta",IF(ISNUMBER(VLOOKUP(A4270,EXCL,1,FALSE)),"Excluida","no incluido")))</f>
        <v>no incluido</v>
      </c>
    </row>
    <row r="4271" ht="15.75" customHeight="1">
      <c r="L4271" s="12" t="str">
        <f>IF(ISNUMBER(VLOOKUP(A4271,PRE,1,FALSE)),"PreAlerta",IF(ISNUMBER(VLOOKUP(A4271,POST,1,FALSE)),"PostAlerta",IF(ISNUMBER(VLOOKUP(A4271,EXCL,1,FALSE)),"Excluida","no incluido")))</f>
        <v>no incluido</v>
      </c>
    </row>
    <row r="4272" ht="15.75" customHeight="1">
      <c r="L4272" s="12" t="str">
        <f>IF(ISNUMBER(VLOOKUP(A4272,PRE,1,FALSE)),"PreAlerta",IF(ISNUMBER(VLOOKUP(A4272,POST,1,FALSE)),"PostAlerta",IF(ISNUMBER(VLOOKUP(A4272,EXCL,1,FALSE)),"Excluida","no incluido")))</f>
        <v>no incluido</v>
      </c>
    </row>
    <row r="4273" ht="15.75" customHeight="1">
      <c r="L4273" s="12" t="str">
        <f>IF(ISNUMBER(VLOOKUP(A4273,PRE,1,FALSE)),"PreAlerta",IF(ISNUMBER(VLOOKUP(A4273,POST,1,FALSE)),"PostAlerta",IF(ISNUMBER(VLOOKUP(A4273,EXCL,1,FALSE)),"Excluida","no incluido")))</f>
        <v>no incluido</v>
      </c>
    </row>
    <row r="4274" ht="15.75" customHeight="1">
      <c r="L4274" s="12" t="str">
        <f>IF(ISNUMBER(VLOOKUP(A4274,PRE,1,FALSE)),"PreAlerta",IF(ISNUMBER(VLOOKUP(A4274,POST,1,FALSE)),"PostAlerta",IF(ISNUMBER(VLOOKUP(A4274,EXCL,1,FALSE)),"Excluida","no incluido")))</f>
        <v>no incluido</v>
      </c>
    </row>
    <row r="4275" ht="15.75" customHeight="1">
      <c r="L4275" s="12" t="str">
        <f>IF(ISNUMBER(VLOOKUP(A4275,PRE,1,FALSE)),"PreAlerta",IF(ISNUMBER(VLOOKUP(A4275,POST,1,FALSE)),"PostAlerta",IF(ISNUMBER(VLOOKUP(A4275,EXCL,1,FALSE)),"Excluida","no incluido")))</f>
        <v>no incluido</v>
      </c>
    </row>
    <row r="4276" ht="15.75" customHeight="1">
      <c r="L4276" s="12" t="str">
        <f>IF(ISNUMBER(VLOOKUP(A4276,PRE,1,FALSE)),"PreAlerta",IF(ISNUMBER(VLOOKUP(A4276,POST,1,FALSE)),"PostAlerta",IF(ISNUMBER(VLOOKUP(A4276,EXCL,1,FALSE)),"Excluida","no incluido")))</f>
        <v>no incluido</v>
      </c>
    </row>
    <row r="4277" ht="15.75" customHeight="1">
      <c r="L4277" s="12" t="str">
        <f>IF(ISNUMBER(VLOOKUP(A4277,PRE,1,FALSE)),"PreAlerta",IF(ISNUMBER(VLOOKUP(A4277,POST,1,FALSE)),"PostAlerta",IF(ISNUMBER(VLOOKUP(A4277,EXCL,1,FALSE)),"Excluida","no incluido")))</f>
        <v>no incluido</v>
      </c>
    </row>
    <row r="4278" ht="15.75" customHeight="1">
      <c r="L4278" s="12" t="str">
        <f>IF(ISNUMBER(VLOOKUP(A4278,PRE,1,FALSE)),"PreAlerta",IF(ISNUMBER(VLOOKUP(A4278,POST,1,FALSE)),"PostAlerta",IF(ISNUMBER(VLOOKUP(A4278,EXCL,1,FALSE)),"Excluida","no incluido")))</f>
        <v>no incluido</v>
      </c>
    </row>
    <row r="4279" ht="15.75" customHeight="1">
      <c r="L4279" s="12" t="str">
        <f>IF(ISNUMBER(VLOOKUP(A4279,PRE,1,FALSE)),"PreAlerta",IF(ISNUMBER(VLOOKUP(A4279,POST,1,FALSE)),"PostAlerta",IF(ISNUMBER(VLOOKUP(A4279,EXCL,1,FALSE)),"Excluida","no incluido")))</f>
        <v>no incluido</v>
      </c>
    </row>
    <row r="4280" ht="15.75" customHeight="1">
      <c r="L4280" s="12" t="str">
        <f>IF(ISNUMBER(VLOOKUP(A4280,PRE,1,FALSE)),"PreAlerta",IF(ISNUMBER(VLOOKUP(A4280,POST,1,FALSE)),"PostAlerta",IF(ISNUMBER(VLOOKUP(A4280,EXCL,1,FALSE)),"Excluida","no incluido")))</f>
        <v>no incluido</v>
      </c>
    </row>
    <row r="4281" ht="15.75" customHeight="1">
      <c r="L4281" s="12" t="str">
        <f>IF(ISNUMBER(VLOOKUP(A4281,PRE,1,FALSE)),"PreAlerta",IF(ISNUMBER(VLOOKUP(A4281,POST,1,FALSE)),"PostAlerta",IF(ISNUMBER(VLOOKUP(A4281,EXCL,1,FALSE)),"Excluida","no incluido")))</f>
        <v>no incluido</v>
      </c>
    </row>
    <row r="4282" ht="15.75" customHeight="1">
      <c r="L4282" s="12" t="str">
        <f>IF(ISNUMBER(VLOOKUP(A4282,PRE,1,FALSE)),"PreAlerta",IF(ISNUMBER(VLOOKUP(A4282,POST,1,FALSE)),"PostAlerta",IF(ISNUMBER(VLOOKUP(A4282,EXCL,1,FALSE)),"Excluida","no incluido")))</f>
        <v>no incluido</v>
      </c>
    </row>
    <row r="4283" ht="15.75" customHeight="1">
      <c r="L4283" s="12" t="str">
        <f>IF(ISNUMBER(VLOOKUP(A4283,PRE,1,FALSE)),"PreAlerta",IF(ISNUMBER(VLOOKUP(A4283,POST,1,FALSE)),"PostAlerta",IF(ISNUMBER(VLOOKUP(A4283,EXCL,1,FALSE)),"Excluida","no incluido")))</f>
        <v>no incluido</v>
      </c>
    </row>
    <row r="4284" ht="15.75" customHeight="1">
      <c r="L4284" s="12" t="str">
        <f>IF(ISNUMBER(VLOOKUP(A4284,PRE,1,FALSE)),"PreAlerta",IF(ISNUMBER(VLOOKUP(A4284,POST,1,FALSE)),"PostAlerta",IF(ISNUMBER(VLOOKUP(A4284,EXCL,1,FALSE)),"Excluida","no incluido")))</f>
        <v>no incluido</v>
      </c>
    </row>
    <row r="4285" ht="15.75" customHeight="1">
      <c r="L4285" s="12" t="str">
        <f>IF(ISNUMBER(VLOOKUP(A4285,PRE,1,FALSE)),"PreAlerta",IF(ISNUMBER(VLOOKUP(A4285,POST,1,FALSE)),"PostAlerta",IF(ISNUMBER(VLOOKUP(A4285,EXCL,1,FALSE)),"Excluida","no incluido")))</f>
        <v>no incluido</v>
      </c>
    </row>
    <row r="4286" ht="15.75" customHeight="1">
      <c r="L4286" s="12" t="str">
        <f>IF(ISNUMBER(VLOOKUP(A4286,PRE,1,FALSE)),"PreAlerta",IF(ISNUMBER(VLOOKUP(A4286,POST,1,FALSE)),"PostAlerta",IF(ISNUMBER(VLOOKUP(A4286,EXCL,1,FALSE)),"Excluida","no incluido")))</f>
        <v>no incluido</v>
      </c>
    </row>
    <row r="4287" ht="15.75" customHeight="1">
      <c r="L4287" s="12" t="str">
        <f>IF(ISNUMBER(VLOOKUP(A4287,PRE,1,FALSE)),"PreAlerta",IF(ISNUMBER(VLOOKUP(A4287,POST,1,FALSE)),"PostAlerta",IF(ISNUMBER(VLOOKUP(A4287,EXCL,1,FALSE)),"Excluida","no incluido")))</f>
        <v>no incluido</v>
      </c>
    </row>
    <row r="4288" ht="15.75" customHeight="1">
      <c r="L4288" s="12" t="str">
        <f>IF(ISNUMBER(VLOOKUP(A4288,PRE,1,FALSE)),"PreAlerta",IF(ISNUMBER(VLOOKUP(A4288,POST,1,FALSE)),"PostAlerta",IF(ISNUMBER(VLOOKUP(A4288,EXCL,1,FALSE)),"Excluida","no incluido")))</f>
        <v>no incluido</v>
      </c>
    </row>
    <row r="4289" ht="15.75" customHeight="1">
      <c r="L4289" s="12" t="str">
        <f>IF(ISNUMBER(VLOOKUP(A4289,PRE,1,FALSE)),"PreAlerta",IF(ISNUMBER(VLOOKUP(A4289,POST,1,FALSE)),"PostAlerta",IF(ISNUMBER(VLOOKUP(A4289,EXCL,1,FALSE)),"Excluida","no incluido")))</f>
        <v>no incluido</v>
      </c>
    </row>
    <row r="4290" ht="15.75" customHeight="1">
      <c r="L4290" s="12" t="str">
        <f>IF(ISNUMBER(VLOOKUP(A4290,PRE,1,FALSE)),"PreAlerta",IF(ISNUMBER(VLOOKUP(A4290,POST,1,FALSE)),"PostAlerta",IF(ISNUMBER(VLOOKUP(A4290,EXCL,1,FALSE)),"Excluida","no incluido")))</f>
        <v>no incluido</v>
      </c>
    </row>
    <row r="4291" ht="15.75" customHeight="1">
      <c r="L4291" s="12" t="str">
        <f>IF(ISNUMBER(VLOOKUP(A4291,PRE,1,FALSE)),"PreAlerta",IF(ISNUMBER(VLOOKUP(A4291,POST,1,FALSE)),"PostAlerta",IF(ISNUMBER(VLOOKUP(A4291,EXCL,1,FALSE)),"Excluida","no incluido")))</f>
        <v>no incluido</v>
      </c>
    </row>
    <row r="4292" ht="15.75" customHeight="1">
      <c r="L4292" s="12" t="str">
        <f>IF(ISNUMBER(VLOOKUP(A4292,PRE,1,FALSE)),"PreAlerta",IF(ISNUMBER(VLOOKUP(A4292,POST,1,FALSE)),"PostAlerta",IF(ISNUMBER(VLOOKUP(A4292,EXCL,1,FALSE)),"Excluida","no incluido")))</f>
        <v>no incluido</v>
      </c>
    </row>
    <row r="4293" ht="15.75" customHeight="1">
      <c r="L4293" s="12" t="str">
        <f>IF(ISNUMBER(VLOOKUP(A4293,PRE,1,FALSE)),"PreAlerta",IF(ISNUMBER(VLOOKUP(A4293,POST,1,FALSE)),"PostAlerta",IF(ISNUMBER(VLOOKUP(A4293,EXCL,1,FALSE)),"Excluida","no incluido")))</f>
        <v>no incluido</v>
      </c>
    </row>
    <row r="4294" ht="15.75" customHeight="1">
      <c r="L4294" s="12" t="str">
        <f>IF(ISNUMBER(VLOOKUP(A4294,PRE,1,FALSE)),"PreAlerta",IF(ISNUMBER(VLOOKUP(A4294,POST,1,FALSE)),"PostAlerta",IF(ISNUMBER(VLOOKUP(A4294,EXCL,1,FALSE)),"Excluida","no incluido")))</f>
        <v>no incluido</v>
      </c>
    </row>
    <row r="4295" ht="15.75" customHeight="1">
      <c r="L4295" s="12" t="str">
        <f>IF(ISNUMBER(VLOOKUP(A4295,PRE,1,FALSE)),"PreAlerta",IF(ISNUMBER(VLOOKUP(A4295,POST,1,FALSE)),"PostAlerta",IF(ISNUMBER(VLOOKUP(A4295,EXCL,1,FALSE)),"Excluida","no incluido")))</f>
        <v>no incluido</v>
      </c>
    </row>
    <row r="4296" ht="15.75" customHeight="1">
      <c r="L4296" s="12" t="str">
        <f>IF(ISNUMBER(VLOOKUP(A4296,PRE,1,FALSE)),"PreAlerta",IF(ISNUMBER(VLOOKUP(A4296,POST,1,FALSE)),"PostAlerta",IF(ISNUMBER(VLOOKUP(A4296,EXCL,1,FALSE)),"Excluida","no incluido")))</f>
        <v>no incluido</v>
      </c>
    </row>
    <row r="4297" ht="15.75" customHeight="1">
      <c r="L4297" s="12" t="str">
        <f>IF(ISNUMBER(VLOOKUP(A4297,PRE,1,FALSE)),"PreAlerta",IF(ISNUMBER(VLOOKUP(A4297,POST,1,FALSE)),"PostAlerta",IF(ISNUMBER(VLOOKUP(A4297,EXCL,1,FALSE)),"Excluida","no incluido")))</f>
        <v>no incluido</v>
      </c>
    </row>
    <row r="4298" ht="15.75" customHeight="1">
      <c r="L4298" s="12" t="str">
        <f>IF(ISNUMBER(VLOOKUP(A4298,PRE,1,FALSE)),"PreAlerta",IF(ISNUMBER(VLOOKUP(A4298,POST,1,FALSE)),"PostAlerta",IF(ISNUMBER(VLOOKUP(A4298,EXCL,1,FALSE)),"Excluida","no incluido")))</f>
        <v>no incluido</v>
      </c>
    </row>
    <row r="4299" ht="15.75" customHeight="1">
      <c r="L4299" s="12" t="str">
        <f>IF(ISNUMBER(VLOOKUP(A4299,PRE,1,FALSE)),"PreAlerta",IF(ISNUMBER(VLOOKUP(A4299,POST,1,FALSE)),"PostAlerta",IF(ISNUMBER(VLOOKUP(A4299,EXCL,1,FALSE)),"Excluida","no incluido")))</f>
        <v>no incluido</v>
      </c>
    </row>
    <row r="4300" ht="15.75" customHeight="1">
      <c r="L4300" s="12" t="str">
        <f>IF(ISNUMBER(VLOOKUP(A4300,PRE,1,FALSE)),"PreAlerta",IF(ISNUMBER(VLOOKUP(A4300,POST,1,FALSE)),"PostAlerta",IF(ISNUMBER(VLOOKUP(A4300,EXCL,1,FALSE)),"Excluida","no incluido")))</f>
        <v>no incluido</v>
      </c>
    </row>
    <row r="4301" ht="15.75" customHeight="1">
      <c r="L4301" s="12" t="str">
        <f>IF(ISNUMBER(VLOOKUP(A4301,PRE,1,FALSE)),"PreAlerta",IF(ISNUMBER(VLOOKUP(A4301,POST,1,FALSE)),"PostAlerta",IF(ISNUMBER(VLOOKUP(A4301,EXCL,1,FALSE)),"Excluida","no incluido")))</f>
        <v>no incluido</v>
      </c>
    </row>
    <row r="4302" ht="15.75" customHeight="1">
      <c r="L4302" s="12" t="str">
        <f>IF(ISNUMBER(VLOOKUP(A4302,PRE,1,FALSE)),"PreAlerta",IF(ISNUMBER(VLOOKUP(A4302,POST,1,FALSE)),"PostAlerta",IF(ISNUMBER(VLOOKUP(A4302,EXCL,1,FALSE)),"Excluida","no incluido")))</f>
        <v>no incluido</v>
      </c>
    </row>
    <row r="4303" ht="15.75" customHeight="1">
      <c r="L4303" s="12" t="str">
        <f>IF(ISNUMBER(VLOOKUP(A4303,PRE,1,FALSE)),"PreAlerta",IF(ISNUMBER(VLOOKUP(A4303,POST,1,FALSE)),"PostAlerta",IF(ISNUMBER(VLOOKUP(A4303,EXCL,1,FALSE)),"Excluida","no incluido")))</f>
        <v>no incluido</v>
      </c>
    </row>
    <row r="4304" ht="15.75" customHeight="1">
      <c r="L4304" s="12" t="str">
        <f>IF(ISNUMBER(VLOOKUP(A4304,PRE,1,FALSE)),"PreAlerta",IF(ISNUMBER(VLOOKUP(A4304,POST,1,FALSE)),"PostAlerta",IF(ISNUMBER(VLOOKUP(A4304,EXCL,1,FALSE)),"Excluida","no incluido")))</f>
        <v>no incluido</v>
      </c>
    </row>
    <row r="4305" ht="15.75" customHeight="1">
      <c r="L4305" s="12" t="str">
        <f>IF(ISNUMBER(VLOOKUP(A4305,PRE,1,FALSE)),"PreAlerta",IF(ISNUMBER(VLOOKUP(A4305,POST,1,FALSE)),"PostAlerta",IF(ISNUMBER(VLOOKUP(A4305,EXCL,1,FALSE)),"Excluida","no incluido")))</f>
        <v>no incluido</v>
      </c>
    </row>
    <row r="4306" ht="15.75" customHeight="1">
      <c r="L4306" s="12" t="str">
        <f>IF(ISNUMBER(VLOOKUP(A4306,PRE,1,FALSE)),"PreAlerta",IF(ISNUMBER(VLOOKUP(A4306,POST,1,FALSE)),"PostAlerta",IF(ISNUMBER(VLOOKUP(A4306,EXCL,1,FALSE)),"Excluida","no incluido")))</f>
        <v>no incluido</v>
      </c>
    </row>
    <row r="4307" ht="15.75" customHeight="1">
      <c r="L4307" s="12" t="str">
        <f>IF(ISNUMBER(VLOOKUP(A4307,PRE,1,FALSE)),"PreAlerta",IF(ISNUMBER(VLOOKUP(A4307,POST,1,FALSE)),"PostAlerta",IF(ISNUMBER(VLOOKUP(A4307,EXCL,1,FALSE)),"Excluida","no incluido")))</f>
        <v>no incluido</v>
      </c>
    </row>
    <row r="4308" ht="15.75" customHeight="1">
      <c r="L4308" s="12" t="str">
        <f>IF(ISNUMBER(VLOOKUP(A4308,PRE,1,FALSE)),"PreAlerta",IF(ISNUMBER(VLOOKUP(A4308,POST,1,FALSE)),"PostAlerta",IF(ISNUMBER(VLOOKUP(A4308,EXCL,1,FALSE)),"Excluida","no incluido")))</f>
        <v>no incluido</v>
      </c>
    </row>
    <row r="4309" ht="15.75" customHeight="1">
      <c r="L4309" s="12" t="str">
        <f>IF(ISNUMBER(VLOOKUP(A4309,PRE,1,FALSE)),"PreAlerta",IF(ISNUMBER(VLOOKUP(A4309,POST,1,FALSE)),"PostAlerta",IF(ISNUMBER(VLOOKUP(A4309,EXCL,1,FALSE)),"Excluida","no incluido")))</f>
        <v>no incluido</v>
      </c>
    </row>
    <row r="4310" ht="15.75" customHeight="1">
      <c r="L4310" s="12" t="str">
        <f>IF(ISNUMBER(VLOOKUP(A4310,PRE,1,FALSE)),"PreAlerta",IF(ISNUMBER(VLOOKUP(A4310,POST,1,FALSE)),"PostAlerta",IF(ISNUMBER(VLOOKUP(A4310,EXCL,1,FALSE)),"Excluida","no incluido")))</f>
        <v>no incluido</v>
      </c>
    </row>
    <row r="4311" ht="15.75" customHeight="1">
      <c r="L4311" s="12" t="str">
        <f>IF(ISNUMBER(VLOOKUP(A4311,PRE,1,FALSE)),"PreAlerta",IF(ISNUMBER(VLOOKUP(A4311,POST,1,FALSE)),"PostAlerta",IF(ISNUMBER(VLOOKUP(A4311,EXCL,1,FALSE)),"Excluida","no incluido")))</f>
        <v>no incluido</v>
      </c>
    </row>
    <row r="4312" ht="15.75" customHeight="1">
      <c r="L4312" s="12" t="str">
        <f>IF(ISNUMBER(VLOOKUP(A4312,PRE,1,FALSE)),"PreAlerta",IF(ISNUMBER(VLOOKUP(A4312,POST,1,FALSE)),"PostAlerta",IF(ISNUMBER(VLOOKUP(A4312,EXCL,1,FALSE)),"Excluida","no incluido")))</f>
        <v>no incluido</v>
      </c>
    </row>
    <row r="4313" ht="15.75" customHeight="1">
      <c r="L4313" s="12" t="str">
        <f>IF(ISNUMBER(VLOOKUP(A4313,PRE,1,FALSE)),"PreAlerta",IF(ISNUMBER(VLOOKUP(A4313,POST,1,FALSE)),"PostAlerta",IF(ISNUMBER(VLOOKUP(A4313,EXCL,1,FALSE)),"Excluida","no incluido")))</f>
        <v>no incluido</v>
      </c>
    </row>
    <row r="4314" ht="15.75" customHeight="1">
      <c r="L4314" s="12" t="str">
        <f>IF(ISNUMBER(VLOOKUP(A4314,PRE,1,FALSE)),"PreAlerta",IF(ISNUMBER(VLOOKUP(A4314,POST,1,FALSE)),"PostAlerta",IF(ISNUMBER(VLOOKUP(A4314,EXCL,1,FALSE)),"Excluida","no incluido")))</f>
        <v>no incluido</v>
      </c>
    </row>
    <row r="4315" ht="15.75" customHeight="1">
      <c r="L4315" s="12" t="str">
        <f>IF(ISNUMBER(VLOOKUP(A4315,PRE,1,FALSE)),"PreAlerta",IF(ISNUMBER(VLOOKUP(A4315,POST,1,FALSE)),"PostAlerta",IF(ISNUMBER(VLOOKUP(A4315,EXCL,1,FALSE)),"Excluida","no incluido")))</f>
        <v>no incluido</v>
      </c>
    </row>
    <row r="4316" ht="15.75" customHeight="1">
      <c r="L4316" s="12" t="str">
        <f>IF(ISNUMBER(VLOOKUP(A4316,PRE,1,FALSE)),"PreAlerta",IF(ISNUMBER(VLOOKUP(A4316,POST,1,FALSE)),"PostAlerta",IF(ISNUMBER(VLOOKUP(A4316,EXCL,1,FALSE)),"Excluida","no incluido")))</f>
        <v>no incluido</v>
      </c>
    </row>
    <row r="4317" ht="15.75" customHeight="1">
      <c r="L4317" s="12" t="str">
        <f>IF(ISNUMBER(VLOOKUP(A4317,PRE,1,FALSE)),"PreAlerta",IF(ISNUMBER(VLOOKUP(A4317,POST,1,FALSE)),"PostAlerta",IF(ISNUMBER(VLOOKUP(A4317,EXCL,1,FALSE)),"Excluida","no incluido")))</f>
        <v>no incluido</v>
      </c>
    </row>
    <row r="4318" ht="15.75" customHeight="1">
      <c r="L4318" s="12" t="str">
        <f>IF(ISNUMBER(VLOOKUP(A4318,PRE,1,FALSE)),"PreAlerta",IF(ISNUMBER(VLOOKUP(A4318,POST,1,FALSE)),"PostAlerta",IF(ISNUMBER(VLOOKUP(A4318,EXCL,1,FALSE)),"Excluida","no incluido")))</f>
        <v>no incluido</v>
      </c>
    </row>
    <row r="4319" ht="15.75" customHeight="1">
      <c r="L4319" s="12" t="str">
        <f>IF(ISNUMBER(VLOOKUP(A4319,PRE,1,FALSE)),"PreAlerta",IF(ISNUMBER(VLOOKUP(A4319,POST,1,FALSE)),"PostAlerta",IF(ISNUMBER(VLOOKUP(A4319,EXCL,1,FALSE)),"Excluida","no incluido")))</f>
        <v>no incluido</v>
      </c>
    </row>
    <row r="4320" ht="15.75" customHeight="1">
      <c r="L4320" s="12" t="str">
        <f>IF(ISNUMBER(VLOOKUP(A4320,PRE,1,FALSE)),"PreAlerta",IF(ISNUMBER(VLOOKUP(A4320,POST,1,FALSE)),"PostAlerta",IF(ISNUMBER(VLOOKUP(A4320,EXCL,1,FALSE)),"Excluida","no incluido")))</f>
        <v>no incluido</v>
      </c>
    </row>
    <row r="4321" ht="15.75" customHeight="1">
      <c r="L4321" s="12" t="str">
        <f>IF(ISNUMBER(VLOOKUP(A4321,PRE,1,FALSE)),"PreAlerta",IF(ISNUMBER(VLOOKUP(A4321,POST,1,FALSE)),"PostAlerta",IF(ISNUMBER(VLOOKUP(A4321,EXCL,1,FALSE)),"Excluida","no incluido")))</f>
        <v>no incluido</v>
      </c>
    </row>
    <row r="4322" ht="15.75" customHeight="1">
      <c r="L4322" s="12" t="str">
        <f>IF(ISNUMBER(VLOOKUP(A4322,PRE,1,FALSE)),"PreAlerta",IF(ISNUMBER(VLOOKUP(A4322,POST,1,FALSE)),"PostAlerta",IF(ISNUMBER(VLOOKUP(A4322,EXCL,1,FALSE)),"Excluida","no incluido")))</f>
        <v>no incluido</v>
      </c>
    </row>
    <row r="4323" ht="15.75" customHeight="1">
      <c r="L4323" s="12" t="str">
        <f>IF(ISNUMBER(VLOOKUP(A4323,PRE,1,FALSE)),"PreAlerta",IF(ISNUMBER(VLOOKUP(A4323,POST,1,FALSE)),"PostAlerta",IF(ISNUMBER(VLOOKUP(A4323,EXCL,1,FALSE)),"Excluida","no incluido")))</f>
        <v>no incluido</v>
      </c>
    </row>
    <row r="4324" ht="15.75" customHeight="1">
      <c r="L4324" s="12" t="str">
        <f>IF(ISNUMBER(VLOOKUP(A4324,PRE,1,FALSE)),"PreAlerta",IF(ISNUMBER(VLOOKUP(A4324,POST,1,FALSE)),"PostAlerta",IF(ISNUMBER(VLOOKUP(A4324,EXCL,1,FALSE)),"Excluida","no incluido")))</f>
        <v>no incluido</v>
      </c>
    </row>
    <row r="4325" ht="15.75" customHeight="1">
      <c r="L4325" s="12" t="str">
        <f>IF(ISNUMBER(VLOOKUP(A4325,PRE,1,FALSE)),"PreAlerta",IF(ISNUMBER(VLOOKUP(A4325,POST,1,FALSE)),"PostAlerta",IF(ISNUMBER(VLOOKUP(A4325,EXCL,1,FALSE)),"Excluida","no incluido")))</f>
        <v>no incluido</v>
      </c>
    </row>
    <row r="4326" ht="15.75" customHeight="1">
      <c r="L4326" s="12" t="str">
        <f>IF(ISNUMBER(VLOOKUP(A4326,PRE,1,FALSE)),"PreAlerta",IF(ISNUMBER(VLOOKUP(A4326,POST,1,FALSE)),"PostAlerta",IF(ISNUMBER(VLOOKUP(A4326,EXCL,1,FALSE)),"Excluida","no incluido")))</f>
        <v>no incluido</v>
      </c>
    </row>
    <row r="4327" ht="15.75" customHeight="1">
      <c r="L4327" s="12" t="str">
        <f>IF(ISNUMBER(VLOOKUP(A4327,PRE,1,FALSE)),"PreAlerta",IF(ISNUMBER(VLOOKUP(A4327,POST,1,FALSE)),"PostAlerta",IF(ISNUMBER(VLOOKUP(A4327,EXCL,1,FALSE)),"Excluida","no incluido")))</f>
        <v>no incluido</v>
      </c>
    </row>
    <row r="4328" ht="15.75" customHeight="1">
      <c r="L4328" s="12" t="str">
        <f>IF(ISNUMBER(VLOOKUP(A4328,PRE,1,FALSE)),"PreAlerta",IF(ISNUMBER(VLOOKUP(A4328,POST,1,FALSE)),"PostAlerta",IF(ISNUMBER(VLOOKUP(A4328,EXCL,1,FALSE)),"Excluida","no incluido")))</f>
        <v>no incluido</v>
      </c>
    </row>
    <row r="4329" ht="15.75" customHeight="1">
      <c r="L4329" s="12" t="str">
        <f>IF(ISNUMBER(VLOOKUP(A4329,PRE,1,FALSE)),"PreAlerta",IF(ISNUMBER(VLOOKUP(A4329,POST,1,FALSE)),"PostAlerta",IF(ISNUMBER(VLOOKUP(A4329,EXCL,1,FALSE)),"Excluida","no incluido")))</f>
        <v>no incluido</v>
      </c>
    </row>
    <row r="4330" ht="15.75" customHeight="1">
      <c r="L4330" s="12" t="str">
        <f>IF(ISNUMBER(VLOOKUP(A4330,PRE,1,FALSE)),"PreAlerta",IF(ISNUMBER(VLOOKUP(A4330,POST,1,FALSE)),"PostAlerta",IF(ISNUMBER(VLOOKUP(A4330,EXCL,1,FALSE)),"Excluida","no incluido")))</f>
        <v>no incluido</v>
      </c>
    </row>
    <row r="4331" ht="15.75" customHeight="1">
      <c r="L4331" s="12" t="str">
        <f>IF(ISNUMBER(VLOOKUP(A4331,PRE,1,FALSE)),"PreAlerta",IF(ISNUMBER(VLOOKUP(A4331,POST,1,FALSE)),"PostAlerta",IF(ISNUMBER(VLOOKUP(A4331,EXCL,1,FALSE)),"Excluida","no incluido")))</f>
        <v>no incluido</v>
      </c>
    </row>
    <row r="4332" ht="15.75" customHeight="1">
      <c r="L4332" s="12" t="str">
        <f>IF(ISNUMBER(VLOOKUP(A4332,PRE,1,FALSE)),"PreAlerta",IF(ISNUMBER(VLOOKUP(A4332,POST,1,FALSE)),"PostAlerta",IF(ISNUMBER(VLOOKUP(A4332,EXCL,1,FALSE)),"Excluida","no incluido")))</f>
        <v>no incluido</v>
      </c>
    </row>
    <row r="4333" ht="15.75" customHeight="1">
      <c r="L4333" s="12" t="str">
        <f>IF(ISNUMBER(VLOOKUP(A4333,PRE,1,FALSE)),"PreAlerta",IF(ISNUMBER(VLOOKUP(A4333,POST,1,FALSE)),"PostAlerta",IF(ISNUMBER(VLOOKUP(A4333,EXCL,1,FALSE)),"Excluida","no incluido")))</f>
        <v>no incluido</v>
      </c>
    </row>
    <row r="4334" ht="15.75" customHeight="1">
      <c r="L4334" s="12" t="str">
        <f>IF(ISNUMBER(VLOOKUP(A4334,PRE,1,FALSE)),"PreAlerta",IF(ISNUMBER(VLOOKUP(A4334,POST,1,FALSE)),"PostAlerta",IF(ISNUMBER(VLOOKUP(A4334,EXCL,1,FALSE)),"Excluida","no incluido")))</f>
        <v>no incluido</v>
      </c>
    </row>
    <row r="4335" ht="15.75" customHeight="1">
      <c r="L4335" s="12" t="str">
        <f>IF(ISNUMBER(VLOOKUP(A4335,PRE,1,FALSE)),"PreAlerta",IF(ISNUMBER(VLOOKUP(A4335,POST,1,FALSE)),"PostAlerta",IF(ISNUMBER(VLOOKUP(A4335,EXCL,1,FALSE)),"Excluida","no incluido")))</f>
        <v>no incluido</v>
      </c>
    </row>
    <row r="4336" ht="15.75" customHeight="1">
      <c r="L4336" s="12" t="str">
        <f>IF(ISNUMBER(VLOOKUP(A4336,PRE,1,FALSE)),"PreAlerta",IF(ISNUMBER(VLOOKUP(A4336,POST,1,FALSE)),"PostAlerta",IF(ISNUMBER(VLOOKUP(A4336,EXCL,1,FALSE)),"Excluida","no incluido")))</f>
        <v>no incluido</v>
      </c>
    </row>
    <row r="4337" ht="15.75" customHeight="1">
      <c r="L4337" s="12" t="str">
        <f>IF(ISNUMBER(VLOOKUP(A4337,PRE,1,FALSE)),"PreAlerta",IF(ISNUMBER(VLOOKUP(A4337,POST,1,FALSE)),"PostAlerta",IF(ISNUMBER(VLOOKUP(A4337,EXCL,1,FALSE)),"Excluida","no incluido")))</f>
        <v>no incluido</v>
      </c>
    </row>
    <row r="4338" ht="15.75" customHeight="1">
      <c r="L4338" s="12" t="str">
        <f>IF(ISNUMBER(VLOOKUP(A4338,PRE,1,FALSE)),"PreAlerta",IF(ISNUMBER(VLOOKUP(A4338,POST,1,FALSE)),"PostAlerta",IF(ISNUMBER(VLOOKUP(A4338,EXCL,1,FALSE)),"Excluida","no incluido")))</f>
        <v>no incluido</v>
      </c>
    </row>
    <row r="4339" ht="15.75" customHeight="1">
      <c r="L4339" s="12" t="str">
        <f>IF(ISNUMBER(VLOOKUP(A4339,PRE,1,FALSE)),"PreAlerta",IF(ISNUMBER(VLOOKUP(A4339,POST,1,FALSE)),"PostAlerta",IF(ISNUMBER(VLOOKUP(A4339,EXCL,1,FALSE)),"Excluida","no incluido")))</f>
        <v>no incluido</v>
      </c>
    </row>
    <row r="4340" ht="15.75" customHeight="1">
      <c r="L4340" s="12" t="str">
        <f>IF(ISNUMBER(VLOOKUP(A4340,PRE,1,FALSE)),"PreAlerta",IF(ISNUMBER(VLOOKUP(A4340,POST,1,FALSE)),"PostAlerta",IF(ISNUMBER(VLOOKUP(A4340,EXCL,1,FALSE)),"Excluida","no incluido")))</f>
        <v>no incluido</v>
      </c>
    </row>
    <row r="4341" ht="15.75" customHeight="1">
      <c r="L4341" s="12" t="str">
        <f>IF(ISNUMBER(VLOOKUP(A4341,PRE,1,FALSE)),"PreAlerta",IF(ISNUMBER(VLOOKUP(A4341,POST,1,FALSE)),"PostAlerta",IF(ISNUMBER(VLOOKUP(A4341,EXCL,1,FALSE)),"Excluida","no incluido")))</f>
        <v>no incluido</v>
      </c>
    </row>
    <row r="4342" ht="15.75" customHeight="1">
      <c r="L4342" s="12" t="str">
        <f>IF(ISNUMBER(VLOOKUP(A4342,PRE,1,FALSE)),"PreAlerta",IF(ISNUMBER(VLOOKUP(A4342,POST,1,FALSE)),"PostAlerta",IF(ISNUMBER(VLOOKUP(A4342,EXCL,1,FALSE)),"Excluida","no incluido")))</f>
        <v>no incluido</v>
      </c>
    </row>
    <row r="4343" ht="15.75" customHeight="1">
      <c r="L4343" s="12" t="str">
        <f>IF(ISNUMBER(VLOOKUP(A4343,PRE,1,FALSE)),"PreAlerta",IF(ISNUMBER(VLOOKUP(A4343,POST,1,FALSE)),"PostAlerta",IF(ISNUMBER(VLOOKUP(A4343,EXCL,1,FALSE)),"Excluida","no incluido")))</f>
        <v>no incluido</v>
      </c>
    </row>
    <row r="4344" ht="15.75" customHeight="1">
      <c r="L4344" s="12" t="str">
        <f>IF(ISNUMBER(VLOOKUP(A4344,PRE,1,FALSE)),"PreAlerta",IF(ISNUMBER(VLOOKUP(A4344,POST,1,FALSE)),"PostAlerta",IF(ISNUMBER(VLOOKUP(A4344,EXCL,1,FALSE)),"Excluida","no incluido")))</f>
        <v>no incluido</v>
      </c>
    </row>
    <row r="4345" ht="15.75" customHeight="1">
      <c r="L4345" s="12" t="str">
        <f>IF(ISNUMBER(VLOOKUP(A4345,PRE,1,FALSE)),"PreAlerta",IF(ISNUMBER(VLOOKUP(A4345,POST,1,FALSE)),"PostAlerta",IF(ISNUMBER(VLOOKUP(A4345,EXCL,1,FALSE)),"Excluida","no incluido")))</f>
        <v>no incluido</v>
      </c>
    </row>
    <row r="4346" ht="15.75" customHeight="1">
      <c r="L4346" s="12" t="str">
        <f>IF(ISNUMBER(VLOOKUP(A4346,PRE,1,FALSE)),"PreAlerta",IF(ISNUMBER(VLOOKUP(A4346,POST,1,FALSE)),"PostAlerta",IF(ISNUMBER(VLOOKUP(A4346,EXCL,1,FALSE)),"Excluida","no incluido")))</f>
        <v>no incluido</v>
      </c>
    </row>
    <row r="4347" ht="15.75" customHeight="1">
      <c r="L4347" s="12" t="str">
        <f>IF(ISNUMBER(VLOOKUP(A4347,PRE,1,FALSE)),"PreAlerta",IF(ISNUMBER(VLOOKUP(A4347,POST,1,FALSE)),"PostAlerta",IF(ISNUMBER(VLOOKUP(A4347,EXCL,1,FALSE)),"Excluida","no incluido")))</f>
        <v>no incluido</v>
      </c>
    </row>
    <row r="4348" ht="15.75" customHeight="1">
      <c r="L4348" s="12" t="str">
        <f>IF(ISNUMBER(VLOOKUP(A4348,PRE,1,FALSE)),"PreAlerta",IF(ISNUMBER(VLOOKUP(A4348,POST,1,FALSE)),"PostAlerta",IF(ISNUMBER(VLOOKUP(A4348,EXCL,1,FALSE)),"Excluida","no incluido")))</f>
        <v>no incluido</v>
      </c>
    </row>
    <row r="4349" ht="15.75" customHeight="1">
      <c r="L4349" s="12" t="str">
        <f>IF(ISNUMBER(VLOOKUP(A4349,PRE,1,FALSE)),"PreAlerta",IF(ISNUMBER(VLOOKUP(A4349,POST,1,FALSE)),"PostAlerta",IF(ISNUMBER(VLOOKUP(A4349,EXCL,1,FALSE)),"Excluida","no incluido")))</f>
        <v>no incluido</v>
      </c>
    </row>
    <row r="4350" ht="15.75" customHeight="1">
      <c r="L4350" s="12" t="str">
        <f>IF(ISNUMBER(VLOOKUP(A4350,PRE,1,FALSE)),"PreAlerta",IF(ISNUMBER(VLOOKUP(A4350,POST,1,FALSE)),"PostAlerta",IF(ISNUMBER(VLOOKUP(A4350,EXCL,1,FALSE)),"Excluida","no incluido")))</f>
        <v>no incluido</v>
      </c>
    </row>
    <row r="4351" ht="15.75" customHeight="1">
      <c r="L4351" s="12" t="str">
        <f>IF(ISNUMBER(VLOOKUP(A4351,PRE,1,FALSE)),"PreAlerta",IF(ISNUMBER(VLOOKUP(A4351,POST,1,FALSE)),"PostAlerta",IF(ISNUMBER(VLOOKUP(A4351,EXCL,1,FALSE)),"Excluida","no incluido")))</f>
        <v>no incluido</v>
      </c>
    </row>
    <row r="4352" ht="15.75" customHeight="1">
      <c r="L4352" s="12" t="str">
        <f>IF(ISNUMBER(VLOOKUP(A4352,PRE,1,FALSE)),"PreAlerta",IF(ISNUMBER(VLOOKUP(A4352,POST,1,FALSE)),"PostAlerta",IF(ISNUMBER(VLOOKUP(A4352,EXCL,1,FALSE)),"Excluida","no incluido")))</f>
        <v>no incluido</v>
      </c>
    </row>
    <row r="4353" ht="15.75" customHeight="1">
      <c r="L4353" s="12" t="str">
        <f>IF(ISNUMBER(VLOOKUP(A4353,PRE,1,FALSE)),"PreAlerta",IF(ISNUMBER(VLOOKUP(A4353,POST,1,FALSE)),"PostAlerta",IF(ISNUMBER(VLOOKUP(A4353,EXCL,1,FALSE)),"Excluida","no incluido")))</f>
        <v>no incluido</v>
      </c>
    </row>
    <row r="4354" ht="15.75" customHeight="1">
      <c r="L4354" s="12" t="str">
        <f>IF(ISNUMBER(VLOOKUP(A4354,PRE,1,FALSE)),"PreAlerta",IF(ISNUMBER(VLOOKUP(A4354,POST,1,FALSE)),"PostAlerta",IF(ISNUMBER(VLOOKUP(A4354,EXCL,1,FALSE)),"Excluida","no incluido")))</f>
        <v>no incluido</v>
      </c>
    </row>
    <row r="4355" ht="15.75" customHeight="1">
      <c r="L4355" s="12" t="str">
        <f>IF(ISNUMBER(VLOOKUP(A4355,PRE,1,FALSE)),"PreAlerta",IF(ISNUMBER(VLOOKUP(A4355,POST,1,FALSE)),"PostAlerta",IF(ISNUMBER(VLOOKUP(A4355,EXCL,1,FALSE)),"Excluida","no incluido")))</f>
        <v>no incluido</v>
      </c>
    </row>
    <row r="4356" ht="15.75" customHeight="1">
      <c r="L4356" s="12" t="str">
        <f>IF(ISNUMBER(VLOOKUP(A4356,PRE,1,FALSE)),"PreAlerta",IF(ISNUMBER(VLOOKUP(A4356,POST,1,FALSE)),"PostAlerta",IF(ISNUMBER(VLOOKUP(A4356,EXCL,1,FALSE)),"Excluida","no incluido")))</f>
        <v>no incluido</v>
      </c>
    </row>
    <row r="4357" ht="15.75" customHeight="1">
      <c r="L4357" s="12" t="str">
        <f>IF(ISNUMBER(VLOOKUP(A4357,PRE,1,FALSE)),"PreAlerta",IF(ISNUMBER(VLOOKUP(A4357,POST,1,FALSE)),"PostAlerta",IF(ISNUMBER(VLOOKUP(A4357,EXCL,1,FALSE)),"Excluida","no incluido")))</f>
        <v>no incluido</v>
      </c>
    </row>
    <row r="4358" ht="15.75" customHeight="1">
      <c r="L4358" s="12" t="str">
        <f>IF(ISNUMBER(VLOOKUP(A4358,PRE,1,FALSE)),"PreAlerta",IF(ISNUMBER(VLOOKUP(A4358,POST,1,FALSE)),"PostAlerta",IF(ISNUMBER(VLOOKUP(A4358,EXCL,1,FALSE)),"Excluida","no incluido")))</f>
        <v>no incluido</v>
      </c>
    </row>
    <row r="4359" ht="15.75" customHeight="1">
      <c r="L4359" s="12" t="str">
        <f>IF(ISNUMBER(VLOOKUP(A4359,PRE,1,FALSE)),"PreAlerta",IF(ISNUMBER(VLOOKUP(A4359,POST,1,FALSE)),"PostAlerta",IF(ISNUMBER(VLOOKUP(A4359,EXCL,1,FALSE)),"Excluida","no incluido")))</f>
        <v>no incluido</v>
      </c>
    </row>
    <row r="4360" ht="15.75" customHeight="1">
      <c r="L4360" s="12" t="str">
        <f>IF(ISNUMBER(VLOOKUP(A4360,PRE,1,FALSE)),"PreAlerta",IF(ISNUMBER(VLOOKUP(A4360,POST,1,FALSE)),"PostAlerta",IF(ISNUMBER(VLOOKUP(A4360,EXCL,1,FALSE)),"Excluida","no incluido")))</f>
        <v>no incluido</v>
      </c>
    </row>
    <row r="4361" ht="15.75" customHeight="1">
      <c r="L4361" s="12" t="str">
        <f>IF(ISNUMBER(VLOOKUP(A4361,PRE,1,FALSE)),"PreAlerta",IF(ISNUMBER(VLOOKUP(A4361,POST,1,FALSE)),"PostAlerta",IF(ISNUMBER(VLOOKUP(A4361,EXCL,1,FALSE)),"Excluida","no incluido")))</f>
        <v>no incluido</v>
      </c>
    </row>
    <row r="4362" ht="15.75" customHeight="1">
      <c r="L4362" s="12" t="str">
        <f>IF(ISNUMBER(VLOOKUP(A4362,PRE,1,FALSE)),"PreAlerta",IF(ISNUMBER(VLOOKUP(A4362,POST,1,FALSE)),"PostAlerta",IF(ISNUMBER(VLOOKUP(A4362,EXCL,1,FALSE)),"Excluida","no incluido")))</f>
        <v>no incluido</v>
      </c>
    </row>
    <row r="4363" ht="15.75" customHeight="1">
      <c r="L4363" s="12" t="str">
        <f>IF(ISNUMBER(VLOOKUP(A4363,PRE,1,FALSE)),"PreAlerta",IF(ISNUMBER(VLOOKUP(A4363,POST,1,FALSE)),"PostAlerta",IF(ISNUMBER(VLOOKUP(A4363,EXCL,1,FALSE)),"Excluida","no incluido")))</f>
        <v>no incluido</v>
      </c>
    </row>
    <row r="4364" ht="15.75" customHeight="1">
      <c r="L4364" s="12" t="str">
        <f>IF(ISNUMBER(VLOOKUP(A4364,PRE,1,FALSE)),"PreAlerta",IF(ISNUMBER(VLOOKUP(A4364,POST,1,FALSE)),"PostAlerta",IF(ISNUMBER(VLOOKUP(A4364,EXCL,1,FALSE)),"Excluida","no incluido")))</f>
        <v>no incluido</v>
      </c>
    </row>
    <row r="4365" ht="15.75" customHeight="1">
      <c r="L4365" s="12" t="str">
        <f>IF(ISNUMBER(VLOOKUP(A4365,PRE,1,FALSE)),"PreAlerta",IF(ISNUMBER(VLOOKUP(A4365,POST,1,FALSE)),"PostAlerta",IF(ISNUMBER(VLOOKUP(A4365,EXCL,1,FALSE)),"Excluida","no incluido")))</f>
        <v>no incluido</v>
      </c>
    </row>
    <row r="4366" ht="15.75" customHeight="1">
      <c r="L4366" s="12" t="str">
        <f>IF(ISNUMBER(VLOOKUP(A4366,PRE,1,FALSE)),"PreAlerta",IF(ISNUMBER(VLOOKUP(A4366,POST,1,FALSE)),"PostAlerta",IF(ISNUMBER(VLOOKUP(A4366,EXCL,1,FALSE)),"Excluida","no incluido")))</f>
        <v>no incluido</v>
      </c>
    </row>
    <row r="4367" ht="15.75" customHeight="1">
      <c r="L4367" s="12" t="str">
        <f>IF(ISNUMBER(VLOOKUP(A4367,PRE,1,FALSE)),"PreAlerta",IF(ISNUMBER(VLOOKUP(A4367,POST,1,FALSE)),"PostAlerta",IF(ISNUMBER(VLOOKUP(A4367,EXCL,1,FALSE)),"Excluida","no incluido")))</f>
        <v>no incluido</v>
      </c>
    </row>
    <row r="4368" ht="15.75" customHeight="1">
      <c r="L4368" s="12" t="str">
        <f>IF(ISNUMBER(VLOOKUP(A4368,PRE,1,FALSE)),"PreAlerta",IF(ISNUMBER(VLOOKUP(A4368,POST,1,FALSE)),"PostAlerta",IF(ISNUMBER(VLOOKUP(A4368,EXCL,1,FALSE)),"Excluida","no incluido")))</f>
        <v>no incluido</v>
      </c>
    </row>
    <row r="4369" ht="15.75" customHeight="1">
      <c r="L4369" s="12" t="str">
        <f>IF(ISNUMBER(VLOOKUP(A4369,PRE,1,FALSE)),"PreAlerta",IF(ISNUMBER(VLOOKUP(A4369,POST,1,FALSE)),"PostAlerta",IF(ISNUMBER(VLOOKUP(A4369,EXCL,1,FALSE)),"Excluida","no incluido")))</f>
        <v>no incluido</v>
      </c>
    </row>
    <row r="4370" ht="15.75" customHeight="1">
      <c r="L4370" s="12" t="str">
        <f>IF(ISNUMBER(VLOOKUP(A4370,PRE,1,FALSE)),"PreAlerta",IF(ISNUMBER(VLOOKUP(A4370,POST,1,FALSE)),"PostAlerta",IF(ISNUMBER(VLOOKUP(A4370,EXCL,1,FALSE)),"Excluida","no incluido")))</f>
        <v>no incluido</v>
      </c>
    </row>
    <row r="4371" ht="15.75" customHeight="1">
      <c r="L4371" s="12" t="str">
        <f>IF(ISNUMBER(VLOOKUP(A4371,PRE,1,FALSE)),"PreAlerta",IF(ISNUMBER(VLOOKUP(A4371,POST,1,FALSE)),"PostAlerta",IF(ISNUMBER(VLOOKUP(A4371,EXCL,1,FALSE)),"Excluida","no incluido")))</f>
        <v>no incluido</v>
      </c>
    </row>
    <row r="4372" ht="15.75" customHeight="1">
      <c r="L4372" s="12" t="str">
        <f>IF(ISNUMBER(VLOOKUP(A4372,PRE,1,FALSE)),"PreAlerta",IF(ISNUMBER(VLOOKUP(A4372,POST,1,FALSE)),"PostAlerta",IF(ISNUMBER(VLOOKUP(A4372,EXCL,1,FALSE)),"Excluida","no incluido")))</f>
        <v>no incluido</v>
      </c>
    </row>
    <row r="4373" ht="15.75" customHeight="1">
      <c r="L4373" s="12" t="str">
        <f>IF(ISNUMBER(VLOOKUP(A4373,PRE,1,FALSE)),"PreAlerta",IF(ISNUMBER(VLOOKUP(A4373,POST,1,FALSE)),"PostAlerta",IF(ISNUMBER(VLOOKUP(A4373,EXCL,1,FALSE)),"Excluida","no incluido")))</f>
        <v>no incluido</v>
      </c>
    </row>
    <row r="4374" ht="15.75" customHeight="1">
      <c r="L4374" s="12" t="str">
        <f>IF(ISNUMBER(VLOOKUP(A4374,PRE,1,FALSE)),"PreAlerta",IF(ISNUMBER(VLOOKUP(A4374,POST,1,FALSE)),"PostAlerta",IF(ISNUMBER(VLOOKUP(A4374,EXCL,1,FALSE)),"Excluida","no incluido")))</f>
        <v>no incluido</v>
      </c>
    </row>
    <row r="4375" ht="15.75" customHeight="1">
      <c r="L4375" s="12" t="str">
        <f>IF(ISNUMBER(VLOOKUP(A4375,PRE,1,FALSE)),"PreAlerta",IF(ISNUMBER(VLOOKUP(A4375,POST,1,FALSE)),"PostAlerta",IF(ISNUMBER(VLOOKUP(A4375,EXCL,1,FALSE)),"Excluida","no incluido")))</f>
        <v>no incluido</v>
      </c>
    </row>
    <row r="4376" ht="15.75" customHeight="1">
      <c r="L4376" s="12" t="str">
        <f>IF(ISNUMBER(VLOOKUP(A4376,PRE,1,FALSE)),"PreAlerta",IF(ISNUMBER(VLOOKUP(A4376,POST,1,FALSE)),"PostAlerta",IF(ISNUMBER(VLOOKUP(A4376,EXCL,1,FALSE)),"Excluida","no incluido")))</f>
        <v>no incluido</v>
      </c>
    </row>
    <row r="4377" ht="15.75" customHeight="1">
      <c r="L4377" s="12" t="str">
        <f>IF(ISNUMBER(VLOOKUP(A4377,PRE,1,FALSE)),"PreAlerta",IF(ISNUMBER(VLOOKUP(A4377,POST,1,FALSE)),"PostAlerta",IF(ISNUMBER(VLOOKUP(A4377,EXCL,1,FALSE)),"Excluida","no incluido")))</f>
        <v>no incluido</v>
      </c>
    </row>
    <row r="4378" ht="15.75" customHeight="1">
      <c r="L4378" s="12" t="str">
        <f>IF(ISNUMBER(VLOOKUP(A4378,PRE,1,FALSE)),"PreAlerta",IF(ISNUMBER(VLOOKUP(A4378,POST,1,FALSE)),"PostAlerta",IF(ISNUMBER(VLOOKUP(A4378,EXCL,1,FALSE)),"Excluida","no incluido")))</f>
        <v>no incluido</v>
      </c>
    </row>
    <row r="4379" ht="15.75" customHeight="1">
      <c r="L4379" s="12" t="str">
        <f>IF(ISNUMBER(VLOOKUP(A4379,PRE,1,FALSE)),"PreAlerta",IF(ISNUMBER(VLOOKUP(A4379,POST,1,FALSE)),"PostAlerta",IF(ISNUMBER(VLOOKUP(A4379,EXCL,1,FALSE)),"Excluida","no incluido")))</f>
        <v>no incluido</v>
      </c>
    </row>
    <row r="4380" ht="15.75" customHeight="1">
      <c r="L4380" s="12" t="str">
        <f>IF(ISNUMBER(VLOOKUP(A4380,PRE,1,FALSE)),"PreAlerta",IF(ISNUMBER(VLOOKUP(A4380,POST,1,FALSE)),"PostAlerta",IF(ISNUMBER(VLOOKUP(A4380,EXCL,1,FALSE)),"Excluida","no incluido")))</f>
        <v>no incluido</v>
      </c>
    </row>
    <row r="4381" ht="15.75" customHeight="1">
      <c r="L4381" s="12" t="str">
        <f>IF(ISNUMBER(VLOOKUP(A4381,PRE,1,FALSE)),"PreAlerta",IF(ISNUMBER(VLOOKUP(A4381,POST,1,FALSE)),"PostAlerta",IF(ISNUMBER(VLOOKUP(A4381,EXCL,1,FALSE)),"Excluida","no incluido")))</f>
        <v>no incluido</v>
      </c>
    </row>
    <row r="4382" ht="15.75" customHeight="1">
      <c r="L4382" s="12" t="str">
        <f>IF(ISNUMBER(VLOOKUP(A4382,PRE,1,FALSE)),"PreAlerta",IF(ISNUMBER(VLOOKUP(A4382,POST,1,FALSE)),"PostAlerta",IF(ISNUMBER(VLOOKUP(A4382,EXCL,1,FALSE)),"Excluida","no incluido")))</f>
        <v>no incluido</v>
      </c>
    </row>
    <row r="4383" ht="15.75" customHeight="1">
      <c r="L4383" s="12" t="str">
        <f>IF(ISNUMBER(VLOOKUP(A4383,PRE,1,FALSE)),"PreAlerta",IF(ISNUMBER(VLOOKUP(A4383,POST,1,FALSE)),"PostAlerta",IF(ISNUMBER(VLOOKUP(A4383,EXCL,1,FALSE)),"Excluida","no incluido")))</f>
        <v>no incluido</v>
      </c>
    </row>
    <row r="4384" ht="15.75" customHeight="1">
      <c r="L4384" s="12" t="str">
        <f>IF(ISNUMBER(VLOOKUP(A4384,PRE,1,FALSE)),"PreAlerta",IF(ISNUMBER(VLOOKUP(A4384,POST,1,FALSE)),"PostAlerta",IF(ISNUMBER(VLOOKUP(A4384,EXCL,1,FALSE)),"Excluida","no incluido")))</f>
        <v>no incluido</v>
      </c>
    </row>
    <row r="4385" ht="15.75" customHeight="1">
      <c r="L4385" s="12" t="str">
        <f>IF(ISNUMBER(VLOOKUP(A4385,PRE,1,FALSE)),"PreAlerta",IF(ISNUMBER(VLOOKUP(A4385,POST,1,FALSE)),"PostAlerta",IF(ISNUMBER(VLOOKUP(A4385,EXCL,1,FALSE)),"Excluida","no incluido")))</f>
        <v>no incluido</v>
      </c>
    </row>
    <row r="4386" ht="15.75" customHeight="1">
      <c r="L4386" s="12" t="str">
        <f>IF(ISNUMBER(VLOOKUP(A4386,PRE,1,FALSE)),"PreAlerta",IF(ISNUMBER(VLOOKUP(A4386,POST,1,FALSE)),"PostAlerta",IF(ISNUMBER(VLOOKUP(A4386,EXCL,1,FALSE)),"Excluida","no incluido")))</f>
        <v>no incluido</v>
      </c>
    </row>
    <row r="4387" ht="15.75" customHeight="1">
      <c r="L4387" s="12" t="str">
        <f>IF(ISNUMBER(VLOOKUP(A4387,PRE,1,FALSE)),"PreAlerta",IF(ISNUMBER(VLOOKUP(A4387,POST,1,FALSE)),"PostAlerta",IF(ISNUMBER(VLOOKUP(A4387,EXCL,1,FALSE)),"Excluida","no incluido")))</f>
        <v>no incluido</v>
      </c>
    </row>
    <row r="4388" ht="15.75" customHeight="1">
      <c r="L4388" s="12" t="str">
        <f>IF(ISNUMBER(VLOOKUP(A4388,PRE,1,FALSE)),"PreAlerta",IF(ISNUMBER(VLOOKUP(A4388,POST,1,FALSE)),"PostAlerta",IF(ISNUMBER(VLOOKUP(A4388,EXCL,1,FALSE)),"Excluida","no incluido")))</f>
        <v>no incluido</v>
      </c>
    </row>
    <row r="4389" ht="15.75" customHeight="1">
      <c r="L4389" s="12" t="str">
        <f>IF(ISNUMBER(VLOOKUP(A4389,PRE,1,FALSE)),"PreAlerta",IF(ISNUMBER(VLOOKUP(A4389,POST,1,FALSE)),"PostAlerta",IF(ISNUMBER(VLOOKUP(A4389,EXCL,1,FALSE)),"Excluida","no incluido")))</f>
        <v>no incluido</v>
      </c>
    </row>
    <row r="4390" ht="15.75" customHeight="1">
      <c r="L4390" s="12" t="str">
        <f>IF(ISNUMBER(VLOOKUP(A4390,PRE,1,FALSE)),"PreAlerta",IF(ISNUMBER(VLOOKUP(A4390,POST,1,FALSE)),"PostAlerta",IF(ISNUMBER(VLOOKUP(A4390,EXCL,1,FALSE)),"Excluida","no incluido")))</f>
        <v>no incluido</v>
      </c>
    </row>
    <row r="4391" ht="15.75" customHeight="1">
      <c r="L4391" s="12" t="str">
        <f>IF(ISNUMBER(VLOOKUP(A4391,PRE,1,FALSE)),"PreAlerta",IF(ISNUMBER(VLOOKUP(A4391,POST,1,FALSE)),"PostAlerta",IF(ISNUMBER(VLOOKUP(A4391,EXCL,1,FALSE)),"Excluida","no incluido")))</f>
        <v>no incluido</v>
      </c>
    </row>
    <row r="4392" ht="15.75" customHeight="1">
      <c r="L4392" s="12" t="str">
        <f>IF(ISNUMBER(VLOOKUP(A4392,PRE,1,FALSE)),"PreAlerta",IF(ISNUMBER(VLOOKUP(A4392,POST,1,FALSE)),"PostAlerta",IF(ISNUMBER(VLOOKUP(A4392,EXCL,1,FALSE)),"Excluida","no incluido")))</f>
        <v>no incluido</v>
      </c>
    </row>
    <row r="4393" ht="15.75" customHeight="1">
      <c r="L4393" s="12" t="str">
        <f>IF(ISNUMBER(VLOOKUP(A4393,PRE,1,FALSE)),"PreAlerta",IF(ISNUMBER(VLOOKUP(A4393,POST,1,FALSE)),"PostAlerta",IF(ISNUMBER(VLOOKUP(A4393,EXCL,1,FALSE)),"Excluida","no incluido")))</f>
        <v>no incluido</v>
      </c>
    </row>
    <row r="4394" ht="15.75" customHeight="1">
      <c r="L4394" s="12" t="str">
        <f>IF(ISNUMBER(VLOOKUP(A4394,PRE,1,FALSE)),"PreAlerta",IF(ISNUMBER(VLOOKUP(A4394,POST,1,FALSE)),"PostAlerta",IF(ISNUMBER(VLOOKUP(A4394,EXCL,1,FALSE)),"Excluida","no incluido")))</f>
        <v>no incluido</v>
      </c>
    </row>
    <row r="4395" ht="15.75" customHeight="1">
      <c r="L4395" s="12" t="str">
        <f>IF(ISNUMBER(VLOOKUP(A4395,PRE,1,FALSE)),"PreAlerta",IF(ISNUMBER(VLOOKUP(A4395,POST,1,FALSE)),"PostAlerta",IF(ISNUMBER(VLOOKUP(A4395,EXCL,1,FALSE)),"Excluida","no incluido")))</f>
        <v>no incluido</v>
      </c>
    </row>
    <row r="4396" ht="15.75" customHeight="1">
      <c r="L4396" s="12" t="str">
        <f>IF(ISNUMBER(VLOOKUP(A4396,PRE,1,FALSE)),"PreAlerta",IF(ISNUMBER(VLOOKUP(A4396,POST,1,FALSE)),"PostAlerta",IF(ISNUMBER(VLOOKUP(A4396,EXCL,1,FALSE)),"Excluida","no incluido")))</f>
        <v>no incluido</v>
      </c>
    </row>
    <row r="4397" ht="15.75" customHeight="1">
      <c r="L4397" s="12" t="str">
        <f>IF(ISNUMBER(VLOOKUP(A4397,PRE,1,FALSE)),"PreAlerta",IF(ISNUMBER(VLOOKUP(A4397,POST,1,FALSE)),"PostAlerta",IF(ISNUMBER(VLOOKUP(A4397,EXCL,1,FALSE)),"Excluida","no incluido")))</f>
        <v>no incluido</v>
      </c>
    </row>
    <row r="4398" ht="15.75" customHeight="1">
      <c r="L4398" s="12" t="str">
        <f>IF(ISNUMBER(VLOOKUP(A4398,PRE,1,FALSE)),"PreAlerta",IF(ISNUMBER(VLOOKUP(A4398,POST,1,FALSE)),"PostAlerta",IF(ISNUMBER(VLOOKUP(A4398,EXCL,1,FALSE)),"Excluida","no incluido")))</f>
        <v>no incluido</v>
      </c>
    </row>
    <row r="4399" ht="15.75" customHeight="1">
      <c r="L4399" s="12" t="str">
        <f>IF(ISNUMBER(VLOOKUP(A4399,PRE,1,FALSE)),"PreAlerta",IF(ISNUMBER(VLOOKUP(A4399,POST,1,FALSE)),"PostAlerta",IF(ISNUMBER(VLOOKUP(A4399,EXCL,1,FALSE)),"Excluida","no incluido")))</f>
        <v>no incluido</v>
      </c>
    </row>
    <row r="4400" ht="15.75" customHeight="1">
      <c r="L4400" s="12" t="str">
        <f>IF(ISNUMBER(VLOOKUP(A4400,PRE,1,FALSE)),"PreAlerta",IF(ISNUMBER(VLOOKUP(A4400,POST,1,FALSE)),"PostAlerta",IF(ISNUMBER(VLOOKUP(A4400,EXCL,1,FALSE)),"Excluida","no incluido")))</f>
        <v>no incluido</v>
      </c>
    </row>
    <row r="4401" ht="15.75" customHeight="1">
      <c r="L4401" s="12" t="str">
        <f>IF(ISNUMBER(VLOOKUP(A4401,PRE,1,FALSE)),"PreAlerta",IF(ISNUMBER(VLOOKUP(A4401,POST,1,FALSE)),"PostAlerta",IF(ISNUMBER(VLOOKUP(A4401,EXCL,1,FALSE)),"Excluida","no incluido")))</f>
        <v>no incluido</v>
      </c>
    </row>
    <row r="4402" ht="15.75" customHeight="1">
      <c r="L4402" s="12" t="str">
        <f>IF(ISNUMBER(VLOOKUP(A4402,PRE,1,FALSE)),"PreAlerta",IF(ISNUMBER(VLOOKUP(A4402,POST,1,FALSE)),"PostAlerta",IF(ISNUMBER(VLOOKUP(A4402,EXCL,1,FALSE)),"Excluida","no incluido")))</f>
        <v>no incluido</v>
      </c>
    </row>
    <row r="4403" ht="15.75" customHeight="1">
      <c r="L4403" s="12" t="str">
        <f>IF(ISNUMBER(VLOOKUP(A4403,PRE,1,FALSE)),"PreAlerta",IF(ISNUMBER(VLOOKUP(A4403,POST,1,FALSE)),"PostAlerta",IF(ISNUMBER(VLOOKUP(A4403,EXCL,1,FALSE)),"Excluida","no incluido")))</f>
        <v>no incluido</v>
      </c>
    </row>
    <row r="4404" ht="15.75" customHeight="1">
      <c r="L4404" s="12" t="str">
        <f>IF(ISNUMBER(VLOOKUP(A4404,PRE,1,FALSE)),"PreAlerta",IF(ISNUMBER(VLOOKUP(A4404,POST,1,FALSE)),"PostAlerta",IF(ISNUMBER(VLOOKUP(A4404,EXCL,1,FALSE)),"Excluida","no incluido")))</f>
        <v>no incluido</v>
      </c>
    </row>
    <row r="4405" ht="15.75" customHeight="1">
      <c r="L4405" s="12" t="str">
        <f>IF(ISNUMBER(VLOOKUP(A4405,PRE,1,FALSE)),"PreAlerta",IF(ISNUMBER(VLOOKUP(A4405,POST,1,FALSE)),"PostAlerta",IF(ISNUMBER(VLOOKUP(A4405,EXCL,1,FALSE)),"Excluida","no incluido")))</f>
        <v>no incluido</v>
      </c>
    </row>
    <row r="4406" ht="15.75" customHeight="1">
      <c r="L4406" s="12" t="str">
        <f>IF(ISNUMBER(VLOOKUP(A4406,PRE,1,FALSE)),"PreAlerta",IF(ISNUMBER(VLOOKUP(A4406,POST,1,FALSE)),"PostAlerta",IF(ISNUMBER(VLOOKUP(A4406,EXCL,1,FALSE)),"Excluida","no incluido")))</f>
        <v>no incluido</v>
      </c>
    </row>
    <row r="4407" ht="15.75" customHeight="1">
      <c r="L4407" s="12" t="str">
        <f>IF(ISNUMBER(VLOOKUP(A4407,PRE,1,FALSE)),"PreAlerta",IF(ISNUMBER(VLOOKUP(A4407,POST,1,FALSE)),"PostAlerta",IF(ISNUMBER(VLOOKUP(A4407,EXCL,1,FALSE)),"Excluida","no incluido")))</f>
        <v>no incluido</v>
      </c>
    </row>
    <row r="4408" ht="15.75" customHeight="1">
      <c r="L4408" s="12" t="str">
        <f>IF(ISNUMBER(VLOOKUP(A4408,PRE,1,FALSE)),"PreAlerta",IF(ISNUMBER(VLOOKUP(A4408,POST,1,FALSE)),"PostAlerta",IF(ISNUMBER(VLOOKUP(A4408,EXCL,1,FALSE)),"Excluida","no incluido")))</f>
        <v>no incluido</v>
      </c>
    </row>
    <row r="4409" ht="15.75" customHeight="1">
      <c r="L4409" s="12" t="str">
        <f>IF(ISNUMBER(VLOOKUP(A4409,PRE,1,FALSE)),"PreAlerta",IF(ISNUMBER(VLOOKUP(A4409,POST,1,FALSE)),"PostAlerta",IF(ISNUMBER(VLOOKUP(A4409,EXCL,1,FALSE)),"Excluida","no incluido")))</f>
        <v>no incluido</v>
      </c>
    </row>
    <row r="4410" ht="15.75" customHeight="1">
      <c r="L4410" s="12" t="str">
        <f>IF(ISNUMBER(VLOOKUP(A4410,PRE,1,FALSE)),"PreAlerta",IF(ISNUMBER(VLOOKUP(A4410,POST,1,FALSE)),"PostAlerta",IF(ISNUMBER(VLOOKUP(A4410,EXCL,1,FALSE)),"Excluida","no incluido")))</f>
        <v>no incluido</v>
      </c>
    </row>
    <row r="4411" ht="15.75" customHeight="1">
      <c r="L4411" s="12" t="str">
        <f>IF(ISNUMBER(VLOOKUP(A4411,PRE,1,FALSE)),"PreAlerta",IF(ISNUMBER(VLOOKUP(A4411,POST,1,FALSE)),"PostAlerta",IF(ISNUMBER(VLOOKUP(A4411,EXCL,1,FALSE)),"Excluida","no incluido")))</f>
        <v>no incluido</v>
      </c>
    </row>
    <row r="4412" ht="15.75" customHeight="1">
      <c r="L4412" s="12" t="str">
        <f>IF(ISNUMBER(VLOOKUP(A4412,PRE,1,FALSE)),"PreAlerta",IF(ISNUMBER(VLOOKUP(A4412,POST,1,FALSE)),"PostAlerta",IF(ISNUMBER(VLOOKUP(A4412,EXCL,1,FALSE)),"Excluida","no incluido")))</f>
        <v>no incluido</v>
      </c>
    </row>
    <row r="4413" ht="15.75" customHeight="1">
      <c r="L4413" s="12" t="str">
        <f>IF(ISNUMBER(VLOOKUP(A4413,PRE,1,FALSE)),"PreAlerta",IF(ISNUMBER(VLOOKUP(A4413,POST,1,FALSE)),"PostAlerta",IF(ISNUMBER(VLOOKUP(A4413,EXCL,1,FALSE)),"Excluida","no incluido")))</f>
        <v>no incluido</v>
      </c>
    </row>
    <row r="4414" ht="15.75" customHeight="1">
      <c r="L4414" s="12" t="str">
        <f>IF(ISNUMBER(VLOOKUP(A4414,PRE,1,FALSE)),"PreAlerta",IF(ISNUMBER(VLOOKUP(A4414,POST,1,FALSE)),"PostAlerta",IF(ISNUMBER(VLOOKUP(A4414,EXCL,1,FALSE)),"Excluida","no incluido")))</f>
        <v>no incluido</v>
      </c>
    </row>
    <row r="4415" ht="15.75" customHeight="1">
      <c r="L4415" s="12" t="str">
        <f>IF(ISNUMBER(VLOOKUP(A4415,PRE,1,FALSE)),"PreAlerta",IF(ISNUMBER(VLOOKUP(A4415,POST,1,FALSE)),"PostAlerta",IF(ISNUMBER(VLOOKUP(A4415,EXCL,1,FALSE)),"Excluida","no incluido")))</f>
        <v>no incluido</v>
      </c>
    </row>
    <row r="4416" ht="15.75" customHeight="1">
      <c r="L4416" s="12" t="str">
        <f>IF(ISNUMBER(VLOOKUP(A4416,PRE,1,FALSE)),"PreAlerta",IF(ISNUMBER(VLOOKUP(A4416,POST,1,FALSE)),"PostAlerta",IF(ISNUMBER(VLOOKUP(A4416,EXCL,1,FALSE)),"Excluida","no incluido")))</f>
        <v>no incluido</v>
      </c>
    </row>
    <row r="4417" ht="15.75" customHeight="1">
      <c r="L4417" s="12" t="str">
        <f>IF(ISNUMBER(VLOOKUP(A4417,PRE,1,FALSE)),"PreAlerta",IF(ISNUMBER(VLOOKUP(A4417,POST,1,FALSE)),"PostAlerta",IF(ISNUMBER(VLOOKUP(A4417,EXCL,1,FALSE)),"Excluida","no incluido")))</f>
        <v>no incluido</v>
      </c>
    </row>
    <row r="4418" ht="15.75" customHeight="1">
      <c r="L4418" s="12" t="str">
        <f>IF(ISNUMBER(VLOOKUP(A4418,PRE,1,FALSE)),"PreAlerta",IF(ISNUMBER(VLOOKUP(A4418,POST,1,FALSE)),"PostAlerta",IF(ISNUMBER(VLOOKUP(A4418,EXCL,1,FALSE)),"Excluida","no incluido")))</f>
        <v>no incluido</v>
      </c>
    </row>
    <row r="4419" ht="15.75" customHeight="1">
      <c r="L4419" s="12" t="str">
        <f>IF(ISNUMBER(VLOOKUP(A4419,PRE,1,FALSE)),"PreAlerta",IF(ISNUMBER(VLOOKUP(A4419,POST,1,FALSE)),"PostAlerta",IF(ISNUMBER(VLOOKUP(A4419,EXCL,1,FALSE)),"Excluida","no incluido")))</f>
        <v>no incluido</v>
      </c>
    </row>
    <row r="4420" ht="15.75" customHeight="1">
      <c r="L4420" s="12" t="str">
        <f>IF(ISNUMBER(VLOOKUP(A4420,PRE,1,FALSE)),"PreAlerta",IF(ISNUMBER(VLOOKUP(A4420,POST,1,FALSE)),"PostAlerta",IF(ISNUMBER(VLOOKUP(A4420,EXCL,1,FALSE)),"Excluida","no incluido")))</f>
        <v>no incluido</v>
      </c>
    </row>
    <row r="4421" ht="15.75" customHeight="1">
      <c r="L4421" s="12" t="str">
        <f>IF(ISNUMBER(VLOOKUP(A4421,PRE,1,FALSE)),"PreAlerta",IF(ISNUMBER(VLOOKUP(A4421,POST,1,FALSE)),"PostAlerta",IF(ISNUMBER(VLOOKUP(A4421,EXCL,1,FALSE)),"Excluida","no incluido")))</f>
        <v>no incluido</v>
      </c>
    </row>
    <row r="4422" ht="15.75" customHeight="1">
      <c r="L4422" s="12" t="str">
        <f>IF(ISNUMBER(VLOOKUP(A4422,PRE,1,FALSE)),"PreAlerta",IF(ISNUMBER(VLOOKUP(A4422,POST,1,FALSE)),"PostAlerta",IF(ISNUMBER(VLOOKUP(A4422,EXCL,1,FALSE)),"Excluida","no incluido")))</f>
        <v>no incluido</v>
      </c>
    </row>
    <row r="4423" ht="15.75" customHeight="1">
      <c r="L4423" s="12" t="str">
        <f>IF(ISNUMBER(VLOOKUP(A4423,PRE,1,FALSE)),"PreAlerta",IF(ISNUMBER(VLOOKUP(A4423,POST,1,FALSE)),"PostAlerta",IF(ISNUMBER(VLOOKUP(A4423,EXCL,1,FALSE)),"Excluida","no incluido")))</f>
        <v>no incluido</v>
      </c>
    </row>
    <row r="4424" ht="15.75" customHeight="1">
      <c r="L4424" s="12" t="str">
        <f>IF(ISNUMBER(VLOOKUP(A4424,PRE,1,FALSE)),"PreAlerta",IF(ISNUMBER(VLOOKUP(A4424,POST,1,FALSE)),"PostAlerta",IF(ISNUMBER(VLOOKUP(A4424,EXCL,1,FALSE)),"Excluida","no incluido")))</f>
        <v>no incluido</v>
      </c>
    </row>
    <row r="4425" ht="15.75" customHeight="1">
      <c r="L4425" s="12" t="str">
        <f>IF(ISNUMBER(VLOOKUP(A4425,PRE,1,FALSE)),"PreAlerta",IF(ISNUMBER(VLOOKUP(A4425,POST,1,FALSE)),"PostAlerta",IF(ISNUMBER(VLOOKUP(A4425,EXCL,1,FALSE)),"Excluida","no incluido")))</f>
        <v>no incluido</v>
      </c>
    </row>
    <row r="4426" ht="15.75" customHeight="1">
      <c r="L4426" s="12" t="str">
        <f>IF(ISNUMBER(VLOOKUP(A4426,PRE,1,FALSE)),"PreAlerta",IF(ISNUMBER(VLOOKUP(A4426,POST,1,FALSE)),"PostAlerta",IF(ISNUMBER(VLOOKUP(A4426,EXCL,1,FALSE)),"Excluida","no incluido")))</f>
        <v>no incluido</v>
      </c>
    </row>
    <row r="4427" ht="15.75" customHeight="1">
      <c r="L4427" s="12" t="str">
        <f>IF(ISNUMBER(VLOOKUP(A4427,PRE,1,FALSE)),"PreAlerta",IF(ISNUMBER(VLOOKUP(A4427,POST,1,FALSE)),"PostAlerta",IF(ISNUMBER(VLOOKUP(A4427,EXCL,1,FALSE)),"Excluida","no incluido")))</f>
        <v>no incluido</v>
      </c>
    </row>
    <row r="4428" ht="15.75" customHeight="1">
      <c r="L4428" s="12" t="str">
        <f>IF(ISNUMBER(VLOOKUP(A4428,PRE,1,FALSE)),"PreAlerta",IF(ISNUMBER(VLOOKUP(A4428,POST,1,FALSE)),"PostAlerta",IF(ISNUMBER(VLOOKUP(A4428,EXCL,1,FALSE)),"Excluida","no incluido")))</f>
        <v>no incluido</v>
      </c>
    </row>
    <row r="4429" ht="15.75" customHeight="1">
      <c r="L4429" s="12" t="str">
        <f>IF(ISNUMBER(VLOOKUP(A4429,PRE,1,FALSE)),"PreAlerta",IF(ISNUMBER(VLOOKUP(A4429,POST,1,FALSE)),"PostAlerta",IF(ISNUMBER(VLOOKUP(A4429,EXCL,1,FALSE)),"Excluida","no incluido")))</f>
        <v>no incluido</v>
      </c>
    </row>
    <row r="4430" ht="15.75" customHeight="1">
      <c r="L4430" s="12" t="str">
        <f>IF(ISNUMBER(VLOOKUP(A4430,PRE,1,FALSE)),"PreAlerta",IF(ISNUMBER(VLOOKUP(A4430,POST,1,FALSE)),"PostAlerta",IF(ISNUMBER(VLOOKUP(A4430,EXCL,1,FALSE)),"Excluida","no incluido")))</f>
        <v>no incluido</v>
      </c>
    </row>
    <row r="4431" ht="15.75" customHeight="1">
      <c r="L4431" s="12" t="str">
        <f>IF(ISNUMBER(VLOOKUP(A4431,PRE,1,FALSE)),"PreAlerta",IF(ISNUMBER(VLOOKUP(A4431,POST,1,FALSE)),"PostAlerta",IF(ISNUMBER(VLOOKUP(A4431,EXCL,1,FALSE)),"Excluida","no incluido")))</f>
        <v>no incluido</v>
      </c>
    </row>
    <row r="4432" ht="15.75" customHeight="1">
      <c r="L4432" s="12" t="str">
        <f>IF(ISNUMBER(VLOOKUP(A4432,PRE,1,FALSE)),"PreAlerta",IF(ISNUMBER(VLOOKUP(A4432,POST,1,FALSE)),"PostAlerta",IF(ISNUMBER(VLOOKUP(A4432,EXCL,1,FALSE)),"Excluida","no incluido")))</f>
        <v>no incluido</v>
      </c>
    </row>
    <row r="4433" ht="15.75" customHeight="1">
      <c r="L4433" s="12" t="str">
        <f>IF(ISNUMBER(VLOOKUP(A4433,PRE,1,FALSE)),"PreAlerta",IF(ISNUMBER(VLOOKUP(A4433,POST,1,FALSE)),"PostAlerta",IF(ISNUMBER(VLOOKUP(A4433,EXCL,1,FALSE)),"Excluida","no incluido")))</f>
        <v>no incluido</v>
      </c>
    </row>
    <row r="4434" ht="15.75" customHeight="1">
      <c r="L4434" s="12" t="str">
        <f>IF(ISNUMBER(VLOOKUP(A4434,PRE,1,FALSE)),"PreAlerta",IF(ISNUMBER(VLOOKUP(A4434,POST,1,FALSE)),"PostAlerta",IF(ISNUMBER(VLOOKUP(A4434,EXCL,1,FALSE)),"Excluida","no incluido")))</f>
        <v>no incluido</v>
      </c>
    </row>
    <row r="4435" ht="15.75" customHeight="1">
      <c r="L4435" s="12" t="str">
        <f>IF(ISNUMBER(VLOOKUP(A4435,PRE,1,FALSE)),"PreAlerta",IF(ISNUMBER(VLOOKUP(A4435,POST,1,FALSE)),"PostAlerta",IF(ISNUMBER(VLOOKUP(A4435,EXCL,1,FALSE)),"Excluida","no incluido")))</f>
        <v>no incluido</v>
      </c>
    </row>
    <row r="4436" ht="15.75" customHeight="1">
      <c r="L4436" s="12" t="str">
        <f>IF(ISNUMBER(VLOOKUP(A4436,PRE,1,FALSE)),"PreAlerta",IF(ISNUMBER(VLOOKUP(A4436,POST,1,FALSE)),"PostAlerta",IF(ISNUMBER(VLOOKUP(A4436,EXCL,1,FALSE)),"Excluida","no incluido")))</f>
        <v>no incluido</v>
      </c>
    </row>
    <row r="4437" ht="15.75" customHeight="1">
      <c r="L4437" s="12" t="str">
        <f>IF(ISNUMBER(VLOOKUP(A4437,PRE,1,FALSE)),"PreAlerta",IF(ISNUMBER(VLOOKUP(A4437,POST,1,FALSE)),"PostAlerta",IF(ISNUMBER(VLOOKUP(A4437,EXCL,1,FALSE)),"Excluida","no incluido")))</f>
        <v>no incluido</v>
      </c>
    </row>
    <row r="4438" ht="15.75" customHeight="1">
      <c r="L4438" s="12" t="str">
        <f>IF(ISNUMBER(VLOOKUP(A4438,PRE,1,FALSE)),"PreAlerta",IF(ISNUMBER(VLOOKUP(A4438,POST,1,FALSE)),"PostAlerta",IF(ISNUMBER(VLOOKUP(A4438,EXCL,1,FALSE)),"Excluida","no incluido")))</f>
        <v>no incluido</v>
      </c>
    </row>
    <row r="4439" ht="15.75" customHeight="1">
      <c r="L4439" s="12" t="str">
        <f>IF(ISNUMBER(VLOOKUP(A4439,PRE,1,FALSE)),"PreAlerta",IF(ISNUMBER(VLOOKUP(A4439,POST,1,FALSE)),"PostAlerta",IF(ISNUMBER(VLOOKUP(A4439,EXCL,1,FALSE)),"Excluida","no incluido")))</f>
        <v>no incluido</v>
      </c>
    </row>
    <row r="4440" ht="15.75" customHeight="1">
      <c r="L4440" s="12" t="str">
        <f>IF(ISNUMBER(VLOOKUP(A4440,PRE,1,FALSE)),"PreAlerta",IF(ISNUMBER(VLOOKUP(A4440,POST,1,FALSE)),"PostAlerta",IF(ISNUMBER(VLOOKUP(A4440,EXCL,1,FALSE)),"Excluida","no incluido")))</f>
        <v>no incluido</v>
      </c>
    </row>
    <row r="4441" ht="15.75" customHeight="1">
      <c r="L4441" s="12" t="str">
        <f>IF(ISNUMBER(VLOOKUP(A4441,PRE,1,FALSE)),"PreAlerta",IF(ISNUMBER(VLOOKUP(A4441,POST,1,FALSE)),"PostAlerta",IF(ISNUMBER(VLOOKUP(A4441,EXCL,1,FALSE)),"Excluida","no incluido")))</f>
        <v>no incluido</v>
      </c>
    </row>
    <row r="4442" ht="15.75" customHeight="1">
      <c r="L4442" s="12" t="str">
        <f>IF(ISNUMBER(VLOOKUP(A4442,PRE,1,FALSE)),"PreAlerta",IF(ISNUMBER(VLOOKUP(A4442,POST,1,FALSE)),"PostAlerta",IF(ISNUMBER(VLOOKUP(A4442,EXCL,1,FALSE)),"Excluida","no incluido")))</f>
        <v>no incluido</v>
      </c>
    </row>
    <row r="4443" ht="15.75" customHeight="1">
      <c r="L4443" s="12" t="str">
        <f>IF(ISNUMBER(VLOOKUP(A4443,PRE,1,FALSE)),"PreAlerta",IF(ISNUMBER(VLOOKUP(A4443,POST,1,FALSE)),"PostAlerta",IF(ISNUMBER(VLOOKUP(A4443,EXCL,1,FALSE)),"Excluida","no incluido")))</f>
        <v>no incluido</v>
      </c>
    </row>
    <row r="4444" ht="15.75" customHeight="1">
      <c r="L4444" s="12" t="str">
        <f>IF(ISNUMBER(VLOOKUP(A4444,PRE,1,FALSE)),"PreAlerta",IF(ISNUMBER(VLOOKUP(A4444,POST,1,FALSE)),"PostAlerta",IF(ISNUMBER(VLOOKUP(A4444,EXCL,1,FALSE)),"Excluida","no incluido")))</f>
        <v>no incluido</v>
      </c>
    </row>
    <row r="4445" ht="15.75" customHeight="1">
      <c r="L4445" s="12" t="str">
        <f>IF(ISNUMBER(VLOOKUP(A4445,PRE,1,FALSE)),"PreAlerta",IF(ISNUMBER(VLOOKUP(A4445,POST,1,FALSE)),"PostAlerta",IF(ISNUMBER(VLOOKUP(A4445,EXCL,1,FALSE)),"Excluida","no incluido")))</f>
        <v>no incluido</v>
      </c>
    </row>
    <row r="4446" ht="15.75" customHeight="1">
      <c r="L4446" s="12" t="str">
        <f>IF(ISNUMBER(VLOOKUP(A4446,PRE,1,FALSE)),"PreAlerta",IF(ISNUMBER(VLOOKUP(A4446,POST,1,FALSE)),"PostAlerta",IF(ISNUMBER(VLOOKUP(A4446,EXCL,1,FALSE)),"Excluida","no incluido")))</f>
        <v>no incluido</v>
      </c>
    </row>
    <row r="4447" ht="15.75" customHeight="1">
      <c r="L4447" s="12" t="str">
        <f>IF(ISNUMBER(VLOOKUP(A4447,PRE,1,FALSE)),"PreAlerta",IF(ISNUMBER(VLOOKUP(A4447,POST,1,FALSE)),"PostAlerta",IF(ISNUMBER(VLOOKUP(A4447,EXCL,1,FALSE)),"Excluida","no incluido")))</f>
        <v>no incluido</v>
      </c>
    </row>
    <row r="4448" ht="15.75" customHeight="1">
      <c r="L4448" s="12" t="str">
        <f>IF(ISNUMBER(VLOOKUP(A4448,PRE,1,FALSE)),"PreAlerta",IF(ISNUMBER(VLOOKUP(A4448,POST,1,FALSE)),"PostAlerta",IF(ISNUMBER(VLOOKUP(A4448,EXCL,1,FALSE)),"Excluida","no incluido")))</f>
        <v>no incluido</v>
      </c>
    </row>
    <row r="4449" ht="15.75" customHeight="1">
      <c r="L4449" s="12" t="str">
        <f>IF(ISNUMBER(VLOOKUP(A4449,PRE,1,FALSE)),"PreAlerta",IF(ISNUMBER(VLOOKUP(A4449,POST,1,FALSE)),"PostAlerta",IF(ISNUMBER(VLOOKUP(A4449,EXCL,1,FALSE)),"Excluida","no incluido")))</f>
        <v>no incluido</v>
      </c>
    </row>
    <row r="4450" ht="15.75" customHeight="1">
      <c r="L4450" s="12" t="str">
        <f>IF(ISNUMBER(VLOOKUP(A4450,PRE,1,FALSE)),"PreAlerta",IF(ISNUMBER(VLOOKUP(A4450,POST,1,FALSE)),"PostAlerta",IF(ISNUMBER(VLOOKUP(A4450,EXCL,1,FALSE)),"Excluida","no incluido")))</f>
        <v>no incluido</v>
      </c>
    </row>
    <row r="4451" ht="15.75" customHeight="1">
      <c r="L4451" s="12" t="str">
        <f>IF(ISNUMBER(VLOOKUP(A4451,PRE,1,FALSE)),"PreAlerta",IF(ISNUMBER(VLOOKUP(A4451,POST,1,FALSE)),"PostAlerta",IF(ISNUMBER(VLOOKUP(A4451,EXCL,1,FALSE)),"Excluida","no incluido")))</f>
        <v>no incluido</v>
      </c>
    </row>
    <row r="4452" ht="15.75" customHeight="1">
      <c r="L4452" s="12" t="str">
        <f>IF(ISNUMBER(VLOOKUP(A4452,PRE,1,FALSE)),"PreAlerta",IF(ISNUMBER(VLOOKUP(A4452,POST,1,FALSE)),"PostAlerta",IF(ISNUMBER(VLOOKUP(A4452,EXCL,1,FALSE)),"Excluida","no incluido")))</f>
        <v>no incluido</v>
      </c>
    </row>
    <row r="4453" ht="15.75" customHeight="1">
      <c r="L4453" s="12" t="str">
        <f>IF(ISNUMBER(VLOOKUP(A4453,PRE,1,FALSE)),"PreAlerta",IF(ISNUMBER(VLOOKUP(A4453,POST,1,FALSE)),"PostAlerta",IF(ISNUMBER(VLOOKUP(A4453,EXCL,1,FALSE)),"Excluida","no incluido")))</f>
        <v>no incluido</v>
      </c>
    </row>
    <row r="4454" ht="15.75" customHeight="1">
      <c r="L4454" s="12" t="str">
        <f>IF(ISNUMBER(VLOOKUP(A4454,PRE,1,FALSE)),"PreAlerta",IF(ISNUMBER(VLOOKUP(A4454,POST,1,FALSE)),"PostAlerta",IF(ISNUMBER(VLOOKUP(A4454,EXCL,1,FALSE)),"Excluida","no incluido")))</f>
        <v>no incluido</v>
      </c>
    </row>
    <row r="4455" ht="15.75" customHeight="1">
      <c r="L4455" s="12" t="str">
        <f>IF(ISNUMBER(VLOOKUP(A4455,PRE,1,FALSE)),"PreAlerta",IF(ISNUMBER(VLOOKUP(A4455,POST,1,FALSE)),"PostAlerta",IF(ISNUMBER(VLOOKUP(A4455,EXCL,1,FALSE)),"Excluida","no incluido")))</f>
        <v>no incluido</v>
      </c>
    </row>
    <row r="4456" ht="15.75" customHeight="1">
      <c r="L4456" s="12" t="str">
        <f>IF(ISNUMBER(VLOOKUP(A4456,PRE,1,FALSE)),"PreAlerta",IF(ISNUMBER(VLOOKUP(A4456,POST,1,FALSE)),"PostAlerta",IF(ISNUMBER(VLOOKUP(A4456,EXCL,1,FALSE)),"Excluida","no incluido")))</f>
        <v>no incluido</v>
      </c>
    </row>
    <row r="4457" ht="15.75" customHeight="1">
      <c r="L4457" s="12" t="str">
        <f>IF(ISNUMBER(VLOOKUP(A4457,PRE,1,FALSE)),"PreAlerta",IF(ISNUMBER(VLOOKUP(A4457,POST,1,FALSE)),"PostAlerta",IF(ISNUMBER(VLOOKUP(A4457,EXCL,1,FALSE)),"Excluida","no incluido")))</f>
        <v>no incluido</v>
      </c>
    </row>
    <row r="4458" ht="15.75" customHeight="1">
      <c r="L4458" s="12" t="str">
        <f>IF(ISNUMBER(VLOOKUP(A4458,PRE,1,FALSE)),"PreAlerta",IF(ISNUMBER(VLOOKUP(A4458,POST,1,FALSE)),"PostAlerta",IF(ISNUMBER(VLOOKUP(A4458,EXCL,1,FALSE)),"Excluida","no incluido")))</f>
        <v>no incluido</v>
      </c>
    </row>
    <row r="4459" ht="15.75" customHeight="1">
      <c r="L4459" s="12" t="str">
        <f>IF(ISNUMBER(VLOOKUP(A4459,PRE,1,FALSE)),"PreAlerta",IF(ISNUMBER(VLOOKUP(A4459,POST,1,FALSE)),"PostAlerta",IF(ISNUMBER(VLOOKUP(A4459,EXCL,1,FALSE)),"Excluida","no incluido")))</f>
        <v>no incluido</v>
      </c>
    </row>
    <row r="4460" ht="15.75" customHeight="1">
      <c r="L4460" s="12" t="str">
        <f>IF(ISNUMBER(VLOOKUP(A4460,PRE,1,FALSE)),"PreAlerta",IF(ISNUMBER(VLOOKUP(A4460,POST,1,FALSE)),"PostAlerta",IF(ISNUMBER(VLOOKUP(A4460,EXCL,1,FALSE)),"Excluida","no incluido")))</f>
        <v>no incluido</v>
      </c>
    </row>
    <row r="4461" ht="15.75" customHeight="1">
      <c r="L4461" s="12" t="str">
        <f>IF(ISNUMBER(VLOOKUP(A4461,PRE,1,FALSE)),"PreAlerta",IF(ISNUMBER(VLOOKUP(A4461,POST,1,FALSE)),"PostAlerta",IF(ISNUMBER(VLOOKUP(A4461,EXCL,1,FALSE)),"Excluida","no incluido")))</f>
        <v>no incluido</v>
      </c>
    </row>
    <row r="4462" ht="15.75" customHeight="1">
      <c r="L4462" s="12" t="str">
        <f>IF(ISNUMBER(VLOOKUP(A4462,PRE,1,FALSE)),"PreAlerta",IF(ISNUMBER(VLOOKUP(A4462,POST,1,FALSE)),"PostAlerta",IF(ISNUMBER(VLOOKUP(A4462,EXCL,1,FALSE)),"Excluida","no incluido")))</f>
        <v>no incluido</v>
      </c>
    </row>
    <row r="4463" ht="15.75" customHeight="1">
      <c r="L4463" s="12" t="str">
        <f>IF(ISNUMBER(VLOOKUP(A4463,PRE,1,FALSE)),"PreAlerta",IF(ISNUMBER(VLOOKUP(A4463,POST,1,FALSE)),"PostAlerta",IF(ISNUMBER(VLOOKUP(A4463,EXCL,1,FALSE)),"Excluida","no incluido")))</f>
        <v>no incluido</v>
      </c>
    </row>
    <row r="4464" ht="15.75" customHeight="1">
      <c r="L4464" s="12" t="str">
        <f>IF(ISNUMBER(VLOOKUP(A4464,PRE,1,FALSE)),"PreAlerta",IF(ISNUMBER(VLOOKUP(A4464,POST,1,FALSE)),"PostAlerta",IF(ISNUMBER(VLOOKUP(A4464,EXCL,1,FALSE)),"Excluida","no incluido")))</f>
        <v>no incluido</v>
      </c>
    </row>
    <row r="4465" ht="15.75" customHeight="1">
      <c r="L4465" s="12" t="str">
        <f>IF(ISNUMBER(VLOOKUP(A4465,PRE,1,FALSE)),"PreAlerta",IF(ISNUMBER(VLOOKUP(A4465,POST,1,FALSE)),"PostAlerta",IF(ISNUMBER(VLOOKUP(A4465,EXCL,1,FALSE)),"Excluida","no incluido")))</f>
        <v>no incluido</v>
      </c>
    </row>
    <row r="4466" ht="15.75" customHeight="1">
      <c r="L4466" s="12" t="str">
        <f>IF(ISNUMBER(VLOOKUP(A4466,PRE,1,FALSE)),"PreAlerta",IF(ISNUMBER(VLOOKUP(A4466,POST,1,FALSE)),"PostAlerta",IF(ISNUMBER(VLOOKUP(A4466,EXCL,1,FALSE)),"Excluida","no incluido")))</f>
        <v>no incluido</v>
      </c>
    </row>
    <row r="4467" ht="15.75" customHeight="1">
      <c r="L4467" s="12" t="str">
        <f>IF(ISNUMBER(VLOOKUP(A4467,PRE,1,FALSE)),"PreAlerta",IF(ISNUMBER(VLOOKUP(A4467,POST,1,FALSE)),"PostAlerta",IF(ISNUMBER(VLOOKUP(A4467,EXCL,1,FALSE)),"Excluida","no incluido")))</f>
        <v>no incluido</v>
      </c>
    </row>
    <row r="4468" ht="15.75" customHeight="1">
      <c r="L4468" s="12" t="str">
        <f>IF(ISNUMBER(VLOOKUP(A4468,PRE,1,FALSE)),"PreAlerta",IF(ISNUMBER(VLOOKUP(A4468,POST,1,FALSE)),"PostAlerta",IF(ISNUMBER(VLOOKUP(A4468,EXCL,1,FALSE)),"Excluida","no incluido")))</f>
        <v>no incluido</v>
      </c>
    </row>
    <row r="4469" ht="15.75" customHeight="1">
      <c r="L4469" s="12" t="str">
        <f>IF(ISNUMBER(VLOOKUP(A4469,PRE,1,FALSE)),"PreAlerta",IF(ISNUMBER(VLOOKUP(A4469,POST,1,FALSE)),"PostAlerta",IF(ISNUMBER(VLOOKUP(A4469,EXCL,1,FALSE)),"Excluida","no incluido")))</f>
        <v>no incluido</v>
      </c>
    </row>
    <row r="4470" ht="15.75" customHeight="1">
      <c r="L4470" s="12" t="str">
        <f>IF(ISNUMBER(VLOOKUP(A4470,PRE,1,FALSE)),"PreAlerta",IF(ISNUMBER(VLOOKUP(A4470,POST,1,FALSE)),"PostAlerta",IF(ISNUMBER(VLOOKUP(A4470,EXCL,1,FALSE)),"Excluida","no incluido")))</f>
        <v>no incluido</v>
      </c>
    </row>
    <row r="4471" ht="15.75" customHeight="1">
      <c r="L4471" s="12" t="str">
        <f>IF(ISNUMBER(VLOOKUP(A4471,PRE,1,FALSE)),"PreAlerta",IF(ISNUMBER(VLOOKUP(A4471,POST,1,FALSE)),"PostAlerta",IF(ISNUMBER(VLOOKUP(A4471,EXCL,1,FALSE)),"Excluida","no incluido")))</f>
        <v>no incluido</v>
      </c>
    </row>
    <row r="4472" ht="15.75" customHeight="1">
      <c r="L4472" s="12" t="str">
        <f>IF(ISNUMBER(VLOOKUP(A4472,PRE,1,FALSE)),"PreAlerta",IF(ISNUMBER(VLOOKUP(A4472,POST,1,FALSE)),"PostAlerta",IF(ISNUMBER(VLOOKUP(A4472,EXCL,1,FALSE)),"Excluida","no incluido")))</f>
        <v>no incluido</v>
      </c>
    </row>
    <row r="4473" ht="15.75" customHeight="1">
      <c r="L4473" s="12" t="str">
        <f>IF(ISNUMBER(VLOOKUP(A4473,PRE,1,FALSE)),"PreAlerta",IF(ISNUMBER(VLOOKUP(A4473,POST,1,FALSE)),"PostAlerta",IF(ISNUMBER(VLOOKUP(A4473,EXCL,1,FALSE)),"Excluida","no incluido")))</f>
        <v>no incluido</v>
      </c>
    </row>
    <row r="4474" ht="15.75" customHeight="1">
      <c r="L4474" s="12" t="str">
        <f>IF(ISNUMBER(VLOOKUP(A4474,PRE,1,FALSE)),"PreAlerta",IF(ISNUMBER(VLOOKUP(A4474,POST,1,FALSE)),"PostAlerta",IF(ISNUMBER(VLOOKUP(A4474,EXCL,1,FALSE)),"Excluida","no incluido")))</f>
        <v>no incluido</v>
      </c>
    </row>
    <row r="4475" ht="15.75" customHeight="1">
      <c r="L4475" s="12" t="str">
        <f>IF(ISNUMBER(VLOOKUP(A4475,PRE,1,FALSE)),"PreAlerta",IF(ISNUMBER(VLOOKUP(A4475,POST,1,FALSE)),"PostAlerta",IF(ISNUMBER(VLOOKUP(A4475,EXCL,1,FALSE)),"Excluida","no incluido")))</f>
        <v>no incluido</v>
      </c>
    </row>
    <row r="4476" ht="15.75" customHeight="1">
      <c r="L4476" s="12" t="str">
        <f>IF(ISNUMBER(VLOOKUP(A4476,PRE,1,FALSE)),"PreAlerta",IF(ISNUMBER(VLOOKUP(A4476,POST,1,FALSE)),"PostAlerta",IF(ISNUMBER(VLOOKUP(A4476,EXCL,1,FALSE)),"Excluida","no incluido")))</f>
        <v>no incluido</v>
      </c>
    </row>
    <row r="4477" ht="15.75" customHeight="1">
      <c r="L4477" s="12" t="str">
        <f>IF(ISNUMBER(VLOOKUP(A4477,PRE,1,FALSE)),"PreAlerta",IF(ISNUMBER(VLOOKUP(A4477,POST,1,FALSE)),"PostAlerta",IF(ISNUMBER(VLOOKUP(A4477,EXCL,1,FALSE)),"Excluida","no incluido")))</f>
        <v>no incluido</v>
      </c>
    </row>
    <row r="4478" ht="15.75" customHeight="1">
      <c r="L4478" s="12" t="str">
        <f>IF(ISNUMBER(VLOOKUP(A4478,PRE,1,FALSE)),"PreAlerta",IF(ISNUMBER(VLOOKUP(A4478,POST,1,FALSE)),"PostAlerta",IF(ISNUMBER(VLOOKUP(A4478,EXCL,1,FALSE)),"Excluida","no incluido")))</f>
        <v>no incluido</v>
      </c>
    </row>
    <row r="4479" ht="15.75" customHeight="1">
      <c r="L4479" s="12" t="str">
        <f>IF(ISNUMBER(VLOOKUP(A4479,PRE,1,FALSE)),"PreAlerta",IF(ISNUMBER(VLOOKUP(A4479,POST,1,FALSE)),"PostAlerta",IF(ISNUMBER(VLOOKUP(A4479,EXCL,1,FALSE)),"Excluida","no incluido")))</f>
        <v>no incluido</v>
      </c>
    </row>
    <row r="4480" ht="15.75" customHeight="1">
      <c r="L4480" s="12" t="str">
        <f>IF(ISNUMBER(VLOOKUP(A4480,PRE,1,FALSE)),"PreAlerta",IF(ISNUMBER(VLOOKUP(A4480,POST,1,FALSE)),"PostAlerta",IF(ISNUMBER(VLOOKUP(A4480,EXCL,1,FALSE)),"Excluida","no incluido")))</f>
        <v>no incluido</v>
      </c>
    </row>
    <row r="4481" ht="15.75" customHeight="1">
      <c r="L4481" s="12" t="str">
        <f>IF(ISNUMBER(VLOOKUP(A4481,PRE,1,FALSE)),"PreAlerta",IF(ISNUMBER(VLOOKUP(A4481,POST,1,FALSE)),"PostAlerta",IF(ISNUMBER(VLOOKUP(A4481,EXCL,1,FALSE)),"Excluida","no incluido")))</f>
        <v>no incluido</v>
      </c>
    </row>
    <row r="4482" ht="15.75" customHeight="1">
      <c r="L4482" s="12" t="str">
        <f>IF(ISNUMBER(VLOOKUP(A4482,PRE,1,FALSE)),"PreAlerta",IF(ISNUMBER(VLOOKUP(A4482,POST,1,FALSE)),"PostAlerta",IF(ISNUMBER(VLOOKUP(A4482,EXCL,1,FALSE)),"Excluida","no incluido")))</f>
        <v>no incluido</v>
      </c>
    </row>
    <row r="4483" ht="15.75" customHeight="1">
      <c r="L4483" s="12" t="str">
        <f>IF(ISNUMBER(VLOOKUP(A4483,PRE,1,FALSE)),"PreAlerta",IF(ISNUMBER(VLOOKUP(A4483,POST,1,FALSE)),"PostAlerta",IF(ISNUMBER(VLOOKUP(A4483,EXCL,1,FALSE)),"Excluida","no incluido")))</f>
        <v>no incluido</v>
      </c>
    </row>
    <row r="4484" ht="15.75" customHeight="1">
      <c r="L4484" s="12" t="str">
        <f>IF(ISNUMBER(VLOOKUP(A4484,PRE,1,FALSE)),"PreAlerta",IF(ISNUMBER(VLOOKUP(A4484,POST,1,FALSE)),"PostAlerta",IF(ISNUMBER(VLOOKUP(A4484,EXCL,1,FALSE)),"Excluida","no incluido")))</f>
        <v>no incluido</v>
      </c>
    </row>
    <row r="4485" ht="15.75" customHeight="1">
      <c r="L4485" s="12" t="str">
        <f>IF(ISNUMBER(VLOOKUP(A4485,PRE,1,FALSE)),"PreAlerta",IF(ISNUMBER(VLOOKUP(A4485,POST,1,FALSE)),"PostAlerta",IF(ISNUMBER(VLOOKUP(A4485,EXCL,1,FALSE)),"Excluida","no incluido")))</f>
        <v>no incluido</v>
      </c>
    </row>
    <row r="4486" ht="15.75" customHeight="1">
      <c r="L4486" s="12" t="str">
        <f>IF(ISNUMBER(VLOOKUP(A4486,PRE,1,FALSE)),"PreAlerta",IF(ISNUMBER(VLOOKUP(A4486,POST,1,FALSE)),"PostAlerta",IF(ISNUMBER(VLOOKUP(A4486,EXCL,1,FALSE)),"Excluida","no incluido")))</f>
        <v>no incluido</v>
      </c>
    </row>
    <row r="4487" ht="15.75" customHeight="1">
      <c r="L4487" s="12" t="str">
        <f>IF(ISNUMBER(VLOOKUP(A4487,PRE,1,FALSE)),"PreAlerta",IF(ISNUMBER(VLOOKUP(A4487,POST,1,FALSE)),"PostAlerta",IF(ISNUMBER(VLOOKUP(A4487,EXCL,1,FALSE)),"Excluida","no incluido")))</f>
        <v>no incluido</v>
      </c>
    </row>
    <row r="4488" ht="15.75" customHeight="1">
      <c r="L4488" s="12" t="str">
        <f>IF(ISNUMBER(VLOOKUP(A4488,PRE,1,FALSE)),"PreAlerta",IF(ISNUMBER(VLOOKUP(A4488,POST,1,FALSE)),"PostAlerta",IF(ISNUMBER(VLOOKUP(A4488,EXCL,1,FALSE)),"Excluida","no incluido")))</f>
        <v>no incluido</v>
      </c>
    </row>
    <row r="4489" ht="15.75" customHeight="1">
      <c r="L4489" s="12" t="str">
        <f>IF(ISNUMBER(VLOOKUP(A4489,PRE,1,FALSE)),"PreAlerta",IF(ISNUMBER(VLOOKUP(A4489,POST,1,FALSE)),"PostAlerta",IF(ISNUMBER(VLOOKUP(A4489,EXCL,1,FALSE)),"Excluida","no incluido")))</f>
        <v>no incluido</v>
      </c>
    </row>
    <row r="4490" ht="15.75" customHeight="1">
      <c r="L4490" s="12" t="str">
        <f>IF(ISNUMBER(VLOOKUP(A4490,PRE,1,FALSE)),"PreAlerta",IF(ISNUMBER(VLOOKUP(A4490,POST,1,FALSE)),"PostAlerta",IF(ISNUMBER(VLOOKUP(A4490,EXCL,1,FALSE)),"Excluida","no incluido")))</f>
        <v>no incluido</v>
      </c>
    </row>
    <row r="4491" ht="15.75" customHeight="1">
      <c r="L4491" s="12" t="str">
        <f>IF(ISNUMBER(VLOOKUP(A4491,PRE,1,FALSE)),"PreAlerta",IF(ISNUMBER(VLOOKUP(A4491,POST,1,FALSE)),"PostAlerta",IF(ISNUMBER(VLOOKUP(A4491,EXCL,1,FALSE)),"Excluida","no incluido")))</f>
        <v>no incluido</v>
      </c>
    </row>
    <row r="4492" ht="15.75" customHeight="1">
      <c r="L4492" s="12" t="str">
        <f>IF(ISNUMBER(VLOOKUP(A4492,PRE,1,FALSE)),"PreAlerta",IF(ISNUMBER(VLOOKUP(A4492,POST,1,FALSE)),"PostAlerta",IF(ISNUMBER(VLOOKUP(A4492,EXCL,1,FALSE)),"Excluida","no incluido")))</f>
        <v>no incluido</v>
      </c>
    </row>
    <row r="4493" ht="15.75" customHeight="1">
      <c r="L4493" s="12" t="str">
        <f>IF(ISNUMBER(VLOOKUP(A4493,PRE,1,FALSE)),"PreAlerta",IF(ISNUMBER(VLOOKUP(A4493,POST,1,FALSE)),"PostAlerta",IF(ISNUMBER(VLOOKUP(A4493,EXCL,1,FALSE)),"Excluida","no incluido")))</f>
        <v>no incluido</v>
      </c>
    </row>
    <row r="4494" ht="15.75" customHeight="1">
      <c r="L4494" s="12" t="str">
        <f>IF(ISNUMBER(VLOOKUP(A4494,PRE,1,FALSE)),"PreAlerta",IF(ISNUMBER(VLOOKUP(A4494,POST,1,FALSE)),"PostAlerta",IF(ISNUMBER(VLOOKUP(A4494,EXCL,1,FALSE)),"Excluida","no incluido")))</f>
        <v>no incluido</v>
      </c>
    </row>
    <row r="4495" ht="15.75" customHeight="1">
      <c r="L4495" s="12" t="str">
        <f>IF(ISNUMBER(VLOOKUP(A4495,PRE,1,FALSE)),"PreAlerta",IF(ISNUMBER(VLOOKUP(A4495,POST,1,FALSE)),"PostAlerta",IF(ISNUMBER(VLOOKUP(A4495,EXCL,1,FALSE)),"Excluida","no incluido")))</f>
        <v>no incluido</v>
      </c>
    </row>
    <row r="4496" ht="15.75" customHeight="1">
      <c r="L4496" s="12" t="str">
        <f>IF(ISNUMBER(VLOOKUP(A4496,PRE,1,FALSE)),"PreAlerta",IF(ISNUMBER(VLOOKUP(A4496,POST,1,FALSE)),"PostAlerta",IF(ISNUMBER(VLOOKUP(A4496,EXCL,1,FALSE)),"Excluida","no incluido")))</f>
        <v>no incluido</v>
      </c>
    </row>
    <row r="4497" ht="15.75" customHeight="1">
      <c r="L4497" s="12" t="str">
        <f>IF(ISNUMBER(VLOOKUP(A4497,PRE,1,FALSE)),"PreAlerta",IF(ISNUMBER(VLOOKUP(A4497,POST,1,FALSE)),"PostAlerta",IF(ISNUMBER(VLOOKUP(A4497,EXCL,1,FALSE)),"Excluida","no incluido")))</f>
        <v>no incluido</v>
      </c>
    </row>
    <row r="4498" ht="15.75" customHeight="1">
      <c r="L4498" s="12" t="str">
        <f>IF(ISNUMBER(VLOOKUP(A4498,PRE,1,FALSE)),"PreAlerta",IF(ISNUMBER(VLOOKUP(A4498,POST,1,FALSE)),"PostAlerta",IF(ISNUMBER(VLOOKUP(A4498,EXCL,1,FALSE)),"Excluida","no incluido")))</f>
        <v>no incluido</v>
      </c>
    </row>
    <row r="4499" ht="15.75" customHeight="1">
      <c r="L4499" s="12" t="str">
        <f>IF(ISNUMBER(VLOOKUP(A4499,PRE,1,FALSE)),"PreAlerta",IF(ISNUMBER(VLOOKUP(A4499,POST,1,FALSE)),"PostAlerta",IF(ISNUMBER(VLOOKUP(A4499,EXCL,1,FALSE)),"Excluida","no incluido")))</f>
        <v>no incluido</v>
      </c>
    </row>
    <row r="4500" ht="15.75" customHeight="1">
      <c r="L4500" s="12" t="str">
        <f>IF(ISNUMBER(VLOOKUP(A4500,PRE,1,FALSE)),"PreAlerta",IF(ISNUMBER(VLOOKUP(A4500,POST,1,FALSE)),"PostAlerta",IF(ISNUMBER(VLOOKUP(A4500,EXCL,1,FALSE)),"Excluida","no incluido")))</f>
        <v>no incluido</v>
      </c>
    </row>
    <row r="4501" ht="15.75" customHeight="1">
      <c r="L4501" s="12" t="str">
        <f>IF(ISNUMBER(VLOOKUP(A4501,PRE,1,FALSE)),"PreAlerta",IF(ISNUMBER(VLOOKUP(A4501,POST,1,FALSE)),"PostAlerta",IF(ISNUMBER(VLOOKUP(A4501,EXCL,1,FALSE)),"Excluida","no incluido")))</f>
        <v>no incluido</v>
      </c>
    </row>
    <row r="4502" ht="15.75" customHeight="1">
      <c r="L4502" s="12" t="str">
        <f>IF(ISNUMBER(VLOOKUP(A4502,PRE,1,FALSE)),"PreAlerta",IF(ISNUMBER(VLOOKUP(A4502,POST,1,FALSE)),"PostAlerta",IF(ISNUMBER(VLOOKUP(A4502,EXCL,1,FALSE)),"Excluida","no incluido")))</f>
        <v>no incluido</v>
      </c>
    </row>
    <row r="4503" ht="15.75" customHeight="1">
      <c r="L4503" s="12" t="str">
        <f>IF(ISNUMBER(VLOOKUP(A4503,PRE,1,FALSE)),"PreAlerta",IF(ISNUMBER(VLOOKUP(A4503,POST,1,FALSE)),"PostAlerta",IF(ISNUMBER(VLOOKUP(A4503,EXCL,1,FALSE)),"Excluida","no incluido")))</f>
        <v>no incluido</v>
      </c>
    </row>
    <row r="4504" ht="15.75" customHeight="1">
      <c r="L4504" s="12" t="str">
        <f>IF(ISNUMBER(VLOOKUP(A4504,PRE,1,FALSE)),"PreAlerta",IF(ISNUMBER(VLOOKUP(A4504,POST,1,FALSE)),"PostAlerta",IF(ISNUMBER(VLOOKUP(A4504,EXCL,1,FALSE)),"Excluida","no incluido")))</f>
        <v>no incluido</v>
      </c>
    </row>
    <row r="4505" ht="15.75" customHeight="1">
      <c r="L4505" s="12" t="str">
        <f>IF(ISNUMBER(VLOOKUP(A4505,PRE,1,FALSE)),"PreAlerta",IF(ISNUMBER(VLOOKUP(A4505,POST,1,FALSE)),"PostAlerta",IF(ISNUMBER(VLOOKUP(A4505,EXCL,1,FALSE)),"Excluida","no incluido")))</f>
        <v>no incluido</v>
      </c>
    </row>
    <row r="4506" ht="15.75" customHeight="1">
      <c r="L4506" s="12" t="str">
        <f>IF(ISNUMBER(VLOOKUP(A4506,PRE,1,FALSE)),"PreAlerta",IF(ISNUMBER(VLOOKUP(A4506,POST,1,FALSE)),"PostAlerta",IF(ISNUMBER(VLOOKUP(A4506,EXCL,1,FALSE)),"Excluida","no incluido")))</f>
        <v>no incluido</v>
      </c>
    </row>
    <row r="4507" ht="15.75" customHeight="1">
      <c r="L4507" s="12" t="str">
        <f>IF(ISNUMBER(VLOOKUP(A4507,PRE,1,FALSE)),"PreAlerta",IF(ISNUMBER(VLOOKUP(A4507,POST,1,FALSE)),"PostAlerta",IF(ISNUMBER(VLOOKUP(A4507,EXCL,1,FALSE)),"Excluida","no incluido")))</f>
        <v>no incluido</v>
      </c>
    </row>
    <row r="4508" ht="15.75" customHeight="1">
      <c r="L4508" s="12" t="str">
        <f>IF(ISNUMBER(VLOOKUP(A4508,PRE,1,FALSE)),"PreAlerta",IF(ISNUMBER(VLOOKUP(A4508,POST,1,FALSE)),"PostAlerta",IF(ISNUMBER(VLOOKUP(A4508,EXCL,1,FALSE)),"Excluida","no incluido")))</f>
        <v>no incluido</v>
      </c>
    </row>
    <row r="4509" ht="15.75" customHeight="1">
      <c r="L4509" s="12" t="str">
        <f>IF(ISNUMBER(VLOOKUP(A4509,PRE,1,FALSE)),"PreAlerta",IF(ISNUMBER(VLOOKUP(A4509,POST,1,FALSE)),"PostAlerta",IF(ISNUMBER(VLOOKUP(A4509,EXCL,1,FALSE)),"Excluida","no incluido")))</f>
        <v>no incluido</v>
      </c>
    </row>
    <row r="4510" ht="15.75" customHeight="1">
      <c r="L4510" s="12" t="str">
        <f>IF(ISNUMBER(VLOOKUP(A4510,PRE,1,FALSE)),"PreAlerta",IF(ISNUMBER(VLOOKUP(A4510,POST,1,FALSE)),"PostAlerta",IF(ISNUMBER(VLOOKUP(A4510,EXCL,1,FALSE)),"Excluida","no incluido")))</f>
        <v>no incluido</v>
      </c>
    </row>
    <row r="4511" ht="15.75" customHeight="1">
      <c r="L4511" s="12" t="str">
        <f>IF(ISNUMBER(VLOOKUP(A4511,PRE,1,FALSE)),"PreAlerta",IF(ISNUMBER(VLOOKUP(A4511,POST,1,FALSE)),"PostAlerta",IF(ISNUMBER(VLOOKUP(A4511,EXCL,1,FALSE)),"Excluida","no incluido")))</f>
        <v>no incluido</v>
      </c>
    </row>
    <row r="4512" ht="15.75" customHeight="1">
      <c r="L4512" s="12" t="str">
        <f>IF(ISNUMBER(VLOOKUP(A4512,PRE,1,FALSE)),"PreAlerta",IF(ISNUMBER(VLOOKUP(A4512,POST,1,FALSE)),"PostAlerta",IF(ISNUMBER(VLOOKUP(A4512,EXCL,1,FALSE)),"Excluida","no incluido")))</f>
        <v>no incluido</v>
      </c>
    </row>
    <row r="4513" ht="15.75" customHeight="1">
      <c r="L4513" s="12" t="str">
        <f>IF(ISNUMBER(VLOOKUP(A4513,PRE,1,FALSE)),"PreAlerta",IF(ISNUMBER(VLOOKUP(A4513,POST,1,FALSE)),"PostAlerta",IF(ISNUMBER(VLOOKUP(A4513,EXCL,1,FALSE)),"Excluida","no incluido")))</f>
        <v>no incluido</v>
      </c>
    </row>
    <row r="4514" ht="15.75" customHeight="1">
      <c r="L4514" s="12" t="str">
        <f>IF(ISNUMBER(VLOOKUP(A4514,PRE,1,FALSE)),"PreAlerta",IF(ISNUMBER(VLOOKUP(A4514,POST,1,FALSE)),"PostAlerta",IF(ISNUMBER(VLOOKUP(A4514,EXCL,1,FALSE)),"Excluida","no incluido")))</f>
        <v>no incluido</v>
      </c>
    </row>
    <row r="4515" ht="15.75" customHeight="1">
      <c r="L4515" s="12" t="str">
        <f>IF(ISNUMBER(VLOOKUP(A4515,PRE,1,FALSE)),"PreAlerta",IF(ISNUMBER(VLOOKUP(A4515,POST,1,FALSE)),"PostAlerta",IF(ISNUMBER(VLOOKUP(A4515,EXCL,1,FALSE)),"Excluida","no incluido")))</f>
        <v>no incluido</v>
      </c>
    </row>
    <row r="4516" ht="15.75" customHeight="1">
      <c r="L4516" s="12" t="str">
        <f>IF(ISNUMBER(VLOOKUP(A4516,PRE,1,FALSE)),"PreAlerta",IF(ISNUMBER(VLOOKUP(A4516,POST,1,FALSE)),"PostAlerta",IF(ISNUMBER(VLOOKUP(A4516,EXCL,1,FALSE)),"Excluida","no incluido")))</f>
        <v>no incluido</v>
      </c>
    </row>
    <row r="4517" ht="15.75" customHeight="1">
      <c r="L4517" s="12" t="str">
        <f>IF(ISNUMBER(VLOOKUP(A4517,PRE,1,FALSE)),"PreAlerta",IF(ISNUMBER(VLOOKUP(A4517,POST,1,FALSE)),"PostAlerta",IF(ISNUMBER(VLOOKUP(A4517,EXCL,1,FALSE)),"Excluida","no incluido")))</f>
        <v>no incluido</v>
      </c>
    </row>
    <row r="4518" ht="15.75" customHeight="1">
      <c r="L4518" s="12" t="str">
        <f>IF(ISNUMBER(VLOOKUP(A4518,PRE,1,FALSE)),"PreAlerta",IF(ISNUMBER(VLOOKUP(A4518,POST,1,FALSE)),"PostAlerta",IF(ISNUMBER(VLOOKUP(A4518,EXCL,1,FALSE)),"Excluida","no incluido")))</f>
        <v>no incluido</v>
      </c>
    </row>
    <row r="4519" ht="15.75" customHeight="1">
      <c r="L4519" s="12" t="str">
        <f>IF(ISNUMBER(VLOOKUP(A4519,PRE,1,FALSE)),"PreAlerta",IF(ISNUMBER(VLOOKUP(A4519,POST,1,FALSE)),"PostAlerta",IF(ISNUMBER(VLOOKUP(A4519,EXCL,1,FALSE)),"Excluida","no incluido")))</f>
        <v>no incluido</v>
      </c>
    </row>
    <row r="4520" ht="15.75" customHeight="1">
      <c r="L4520" s="12" t="str">
        <f>IF(ISNUMBER(VLOOKUP(A4520,PRE,1,FALSE)),"PreAlerta",IF(ISNUMBER(VLOOKUP(A4520,POST,1,FALSE)),"PostAlerta",IF(ISNUMBER(VLOOKUP(A4520,EXCL,1,FALSE)),"Excluida","no incluido")))</f>
        <v>no incluido</v>
      </c>
    </row>
    <row r="4521" ht="15.75" customHeight="1">
      <c r="L4521" s="12" t="str">
        <f>IF(ISNUMBER(VLOOKUP(A4521,PRE,1,FALSE)),"PreAlerta",IF(ISNUMBER(VLOOKUP(A4521,POST,1,FALSE)),"PostAlerta",IF(ISNUMBER(VLOOKUP(A4521,EXCL,1,FALSE)),"Excluida","no incluido")))</f>
        <v>no incluido</v>
      </c>
    </row>
    <row r="4522" ht="15.75" customHeight="1">
      <c r="L4522" s="12" t="str">
        <f>IF(ISNUMBER(VLOOKUP(A4522,PRE,1,FALSE)),"PreAlerta",IF(ISNUMBER(VLOOKUP(A4522,POST,1,FALSE)),"PostAlerta",IF(ISNUMBER(VLOOKUP(A4522,EXCL,1,FALSE)),"Excluida","no incluido")))</f>
        <v>no incluido</v>
      </c>
    </row>
    <row r="4523" ht="15.75" customHeight="1">
      <c r="L4523" s="12" t="str">
        <f>IF(ISNUMBER(VLOOKUP(A4523,PRE,1,FALSE)),"PreAlerta",IF(ISNUMBER(VLOOKUP(A4523,POST,1,FALSE)),"PostAlerta",IF(ISNUMBER(VLOOKUP(A4523,EXCL,1,FALSE)),"Excluida","no incluido")))</f>
        <v>no incluido</v>
      </c>
    </row>
    <row r="4524" ht="15.75" customHeight="1">
      <c r="L4524" s="12" t="str">
        <f>IF(ISNUMBER(VLOOKUP(A4524,PRE,1,FALSE)),"PreAlerta",IF(ISNUMBER(VLOOKUP(A4524,POST,1,FALSE)),"PostAlerta",IF(ISNUMBER(VLOOKUP(A4524,EXCL,1,FALSE)),"Excluida","no incluido")))</f>
        <v>no incluido</v>
      </c>
    </row>
    <row r="4525" ht="15.75" customHeight="1">
      <c r="L4525" s="12" t="str">
        <f>IF(ISNUMBER(VLOOKUP(A4525,PRE,1,FALSE)),"PreAlerta",IF(ISNUMBER(VLOOKUP(A4525,POST,1,FALSE)),"PostAlerta",IF(ISNUMBER(VLOOKUP(A4525,EXCL,1,FALSE)),"Excluida","no incluido")))</f>
        <v>no incluido</v>
      </c>
    </row>
    <row r="4526" ht="15.75" customHeight="1">
      <c r="L4526" s="12" t="str">
        <f>IF(ISNUMBER(VLOOKUP(A4526,PRE,1,FALSE)),"PreAlerta",IF(ISNUMBER(VLOOKUP(A4526,POST,1,FALSE)),"PostAlerta",IF(ISNUMBER(VLOOKUP(A4526,EXCL,1,FALSE)),"Excluida","no incluido")))</f>
        <v>no incluido</v>
      </c>
    </row>
    <row r="4527" ht="15.75" customHeight="1">
      <c r="L4527" s="12" t="str">
        <f>IF(ISNUMBER(VLOOKUP(A4527,PRE,1,FALSE)),"PreAlerta",IF(ISNUMBER(VLOOKUP(A4527,POST,1,FALSE)),"PostAlerta",IF(ISNUMBER(VLOOKUP(A4527,EXCL,1,FALSE)),"Excluida","no incluido")))</f>
        <v>no incluido</v>
      </c>
    </row>
    <row r="4528" ht="15.75" customHeight="1">
      <c r="L4528" s="12" t="str">
        <f>IF(ISNUMBER(VLOOKUP(A4528,PRE,1,FALSE)),"PreAlerta",IF(ISNUMBER(VLOOKUP(A4528,POST,1,FALSE)),"PostAlerta",IF(ISNUMBER(VLOOKUP(A4528,EXCL,1,FALSE)),"Excluida","no incluido")))</f>
        <v>no incluido</v>
      </c>
    </row>
    <row r="4529" ht="15.75" customHeight="1">
      <c r="L4529" s="12" t="str">
        <f>IF(ISNUMBER(VLOOKUP(A4529,PRE,1,FALSE)),"PreAlerta",IF(ISNUMBER(VLOOKUP(A4529,POST,1,FALSE)),"PostAlerta",IF(ISNUMBER(VLOOKUP(A4529,EXCL,1,FALSE)),"Excluida","no incluido")))</f>
        <v>no incluido</v>
      </c>
    </row>
    <row r="4530" ht="15.75" customHeight="1">
      <c r="L4530" s="12" t="str">
        <f>IF(ISNUMBER(VLOOKUP(A4530,PRE,1,FALSE)),"PreAlerta",IF(ISNUMBER(VLOOKUP(A4530,POST,1,FALSE)),"PostAlerta",IF(ISNUMBER(VLOOKUP(A4530,EXCL,1,FALSE)),"Excluida","no incluido")))</f>
        <v>no incluido</v>
      </c>
    </row>
    <row r="4531" ht="15.75" customHeight="1">
      <c r="L4531" s="12" t="str">
        <f>IF(ISNUMBER(VLOOKUP(A4531,PRE,1,FALSE)),"PreAlerta",IF(ISNUMBER(VLOOKUP(A4531,POST,1,FALSE)),"PostAlerta",IF(ISNUMBER(VLOOKUP(A4531,EXCL,1,FALSE)),"Excluida","no incluido")))</f>
        <v>no incluido</v>
      </c>
    </row>
    <row r="4532" ht="15.75" customHeight="1">
      <c r="L4532" s="12" t="str">
        <f>IF(ISNUMBER(VLOOKUP(A4532,PRE,1,FALSE)),"PreAlerta",IF(ISNUMBER(VLOOKUP(A4532,POST,1,FALSE)),"PostAlerta",IF(ISNUMBER(VLOOKUP(A4532,EXCL,1,FALSE)),"Excluida","no incluido")))</f>
        <v>no incluido</v>
      </c>
    </row>
    <row r="4533" ht="15.75" customHeight="1">
      <c r="L4533" s="12" t="str">
        <f>IF(ISNUMBER(VLOOKUP(A4533,PRE,1,FALSE)),"PreAlerta",IF(ISNUMBER(VLOOKUP(A4533,POST,1,FALSE)),"PostAlerta",IF(ISNUMBER(VLOOKUP(A4533,EXCL,1,FALSE)),"Excluida","no incluido")))</f>
        <v>no incluido</v>
      </c>
    </row>
    <row r="4534" ht="15.75" customHeight="1">
      <c r="L4534" s="12" t="str">
        <f>IF(ISNUMBER(VLOOKUP(A4534,PRE,1,FALSE)),"PreAlerta",IF(ISNUMBER(VLOOKUP(A4534,POST,1,FALSE)),"PostAlerta",IF(ISNUMBER(VLOOKUP(A4534,EXCL,1,FALSE)),"Excluida","no incluido")))</f>
        <v>no incluido</v>
      </c>
    </row>
    <row r="4535" ht="15.75" customHeight="1">
      <c r="L4535" s="12" t="str">
        <f>IF(ISNUMBER(VLOOKUP(A4535,PRE,1,FALSE)),"PreAlerta",IF(ISNUMBER(VLOOKUP(A4535,POST,1,FALSE)),"PostAlerta",IF(ISNUMBER(VLOOKUP(A4535,EXCL,1,FALSE)),"Excluida","no incluido")))</f>
        <v>no incluido</v>
      </c>
    </row>
    <row r="4536" ht="15.75" customHeight="1">
      <c r="L4536" s="12" t="str">
        <f>IF(ISNUMBER(VLOOKUP(A4536,PRE,1,FALSE)),"PreAlerta",IF(ISNUMBER(VLOOKUP(A4536,POST,1,FALSE)),"PostAlerta",IF(ISNUMBER(VLOOKUP(A4536,EXCL,1,FALSE)),"Excluida","no incluido")))</f>
        <v>no incluido</v>
      </c>
    </row>
    <row r="4537" ht="15.75" customHeight="1">
      <c r="L4537" s="12" t="str">
        <f>IF(ISNUMBER(VLOOKUP(A4537,PRE,1,FALSE)),"PreAlerta",IF(ISNUMBER(VLOOKUP(A4537,POST,1,FALSE)),"PostAlerta",IF(ISNUMBER(VLOOKUP(A4537,EXCL,1,FALSE)),"Excluida","no incluido")))</f>
        <v>no incluido</v>
      </c>
    </row>
    <row r="4538" ht="15.75" customHeight="1">
      <c r="L4538" s="12" t="str">
        <f>IF(ISNUMBER(VLOOKUP(A4538,PRE,1,FALSE)),"PreAlerta",IF(ISNUMBER(VLOOKUP(A4538,POST,1,FALSE)),"PostAlerta",IF(ISNUMBER(VLOOKUP(A4538,EXCL,1,FALSE)),"Excluida","no incluido")))</f>
        <v>no incluido</v>
      </c>
    </row>
    <row r="4539" ht="15.75" customHeight="1">
      <c r="L4539" s="12" t="str">
        <f>IF(ISNUMBER(VLOOKUP(A4539,PRE,1,FALSE)),"PreAlerta",IF(ISNUMBER(VLOOKUP(A4539,POST,1,FALSE)),"PostAlerta",IF(ISNUMBER(VLOOKUP(A4539,EXCL,1,FALSE)),"Excluida","no incluido")))</f>
        <v>no incluido</v>
      </c>
    </row>
    <row r="4540" ht="15.75" customHeight="1">
      <c r="L4540" s="12" t="str">
        <f>IF(ISNUMBER(VLOOKUP(A4540,PRE,1,FALSE)),"PreAlerta",IF(ISNUMBER(VLOOKUP(A4540,POST,1,FALSE)),"PostAlerta",IF(ISNUMBER(VLOOKUP(A4540,EXCL,1,FALSE)),"Excluida","no incluido")))</f>
        <v>no incluido</v>
      </c>
    </row>
    <row r="4541" ht="15.75" customHeight="1">
      <c r="L4541" s="12" t="str">
        <f>IF(ISNUMBER(VLOOKUP(A4541,PRE,1,FALSE)),"PreAlerta",IF(ISNUMBER(VLOOKUP(A4541,POST,1,FALSE)),"PostAlerta",IF(ISNUMBER(VLOOKUP(A4541,EXCL,1,FALSE)),"Excluida","no incluido")))</f>
        <v>no incluido</v>
      </c>
    </row>
    <row r="4542" ht="15.75" customHeight="1">
      <c r="L4542" s="12" t="str">
        <f>IF(ISNUMBER(VLOOKUP(A4542,PRE,1,FALSE)),"PreAlerta",IF(ISNUMBER(VLOOKUP(A4542,POST,1,FALSE)),"PostAlerta",IF(ISNUMBER(VLOOKUP(A4542,EXCL,1,FALSE)),"Excluida","no incluido")))</f>
        <v>no incluido</v>
      </c>
    </row>
    <row r="4543" ht="15.75" customHeight="1">
      <c r="L4543" s="12" t="str">
        <f>IF(ISNUMBER(VLOOKUP(A4543,PRE,1,FALSE)),"PreAlerta",IF(ISNUMBER(VLOOKUP(A4543,POST,1,FALSE)),"PostAlerta",IF(ISNUMBER(VLOOKUP(A4543,EXCL,1,FALSE)),"Excluida","no incluido")))</f>
        <v>no incluido</v>
      </c>
    </row>
    <row r="4544" ht="15.75" customHeight="1">
      <c r="L4544" s="12" t="str">
        <f>IF(ISNUMBER(VLOOKUP(A4544,PRE,1,FALSE)),"PreAlerta",IF(ISNUMBER(VLOOKUP(A4544,POST,1,FALSE)),"PostAlerta",IF(ISNUMBER(VLOOKUP(A4544,EXCL,1,FALSE)),"Excluida","no incluido")))</f>
        <v>no incluido</v>
      </c>
    </row>
    <row r="4545" ht="15.75" customHeight="1">
      <c r="L4545" s="12" t="str">
        <f>IF(ISNUMBER(VLOOKUP(A4545,PRE,1,FALSE)),"PreAlerta",IF(ISNUMBER(VLOOKUP(A4545,POST,1,FALSE)),"PostAlerta",IF(ISNUMBER(VLOOKUP(A4545,EXCL,1,FALSE)),"Excluida","no incluido")))</f>
        <v>no incluido</v>
      </c>
    </row>
    <row r="4546" ht="15.75" customHeight="1">
      <c r="L4546" s="12" t="str">
        <f>IF(ISNUMBER(VLOOKUP(A4546,PRE,1,FALSE)),"PreAlerta",IF(ISNUMBER(VLOOKUP(A4546,POST,1,FALSE)),"PostAlerta",IF(ISNUMBER(VLOOKUP(A4546,EXCL,1,FALSE)),"Excluida","no incluido")))</f>
        <v>no incluido</v>
      </c>
    </row>
    <row r="4547" ht="15.75" customHeight="1">
      <c r="L4547" s="12" t="str">
        <f>IF(ISNUMBER(VLOOKUP(A4547,PRE,1,FALSE)),"PreAlerta",IF(ISNUMBER(VLOOKUP(A4547,POST,1,FALSE)),"PostAlerta",IF(ISNUMBER(VLOOKUP(A4547,EXCL,1,FALSE)),"Excluida","no incluido")))</f>
        <v>no incluido</v>
      </c>
    </row>
    <row r="4548" ht="15.75" customHeight="1">
      <c r="L4548" s="12" t="str">
        <f>IF(ISNUMBER(VLOOKUP(A4548,PRE,1,FALSE)),"PreAlerta",IF(ISNUMBER(VLOOKUP(A4548,POST,1,FALSE)),"PostAlerta",IF(ISNUMBER(VLOOKUP(A4548,EXCL,1,FALSE)),"Excluida","no incluido")))</f>
        <v>no incluido</v>
      </c>
    </row>
    <row r="4549" ht="15.75" customHeight="1">
      <c r="L4549" s="12" t="str">
        <f>IF(ISNUMBER(VLOOKUP(A4549,PRE,1,FALSE)),"PreAlerta",IF(ISNUMBER(VLOOKUP(A4549,POST,1,FALSE)),"PostAlerta",IF(ISNUMBER(VLOOKUP(A4549,EXCL,1,FALSE)),"Excluida","no incluido")))</f>
        <v>no incluido</v>
      </c>
    </row>
    <row r="4550" ht="15.75" customHeight="1">
      <c r="L4550" s="12" t="str">
        <f>IF(ISNUMBER(VLOOKUP(A4550,PRE,1,FALSE)),"PreAlerta",IF(ISNUMBER(VLOOKUP(A4550,POST,1,FALSE)),"PostAlerta",IF(ISNUMBER(VLOOKUP(A4550,EXCL,1,FALSE)),"Excluida","no incluido")))</f>
        <v>no incluido</v>
      </c>
    </row>
    <row r="4551" ht="15.75" customHeight="1">
      <c r="L4551" s="12" t="str">
        <f>IF(ISNUMBER(VLOOKUP(A4551,PRE,1,FALSE)),"PreAlerta",IF(ISNUMBER(VLOOKUP(A4551,POST,1,FALSE)),"PostAlerta",IF(ISNUMBER(VLOOKUP(A4551,EXCL,1,FALSE)),"Excluida","no incluido")))</f>
        <v>no incluido</v>
      </c>
    </row>
    <row r="4552" ht="15.75" customHeight="1">
      <c r="L4552" s="12" t="str">
        <f>IF(ISNUMBER(VLOOKUP(A4552,PRE,1,FALSE)),"PreAlerta",IF(ISNUMBER(VLOOKUP(A4552,POST,1,FALSE)),"PostAlerta",IF(ISNUMBER(VLOOKUP(A4552,EXCL,1,FALSE)),"Excluida","no incluido")))</f>
        <v>no incluido</v>
      </c>
    </row>
    <row r="4553" ht="15.75" customHeight="1">
      <c r="L4553" s="12" t="str">
        <f>IF(ISNUMBER(VLOOKUP(A4553,PRE,1,FALSE)),"PreAlerta",IF(ISNUMBER(VLOOKUP(A4553,POST,1,FALSE)),"PostAlerta",IF(ISNUMBER(VLOOKUP(A4553,EXCL,1,FALSE)),"Excluida","no incluido")))</f>
        <v>no incluido</v>
      </c>
    </row>
    <row r="4554" ht="15.75" customHeight="1">
      <c r="L4554" s="12" t="str">
        <f>IF(ISNUMBER(VLOOKUP(A4554,PRE,1,FALSE)),"PreAlerta",IF(ISNUMBER(VLOOKUP(A4554,POST,1,FALSE)),"PostAlerta",IF(ISNUMBER(VLOOKUP(A4554,EXCL,1,FALSE)),"Excluida","no incluido")))</f>
        <v>no incluido</v>
      </c>
    </row>
    <row r="4555" ht="15.75" customHeight="1">
      <c r="L4555" s="12" t="str">
        <f>IF(ISNUMBER(VLOOKUP(A4555,PRE,1,FALSE)),"PreAlerta",IF(ISNUMBER(VLOOKUP(A4555,POST,1,FALSE)),"PostAlerta",IF(ISNUMBER(VLOOKUP(A4555,EXCL,1,FALSE)),"Excluida","no incluido")))</f>
        <v>no incluido</v>
      </c>
    </row>
    <row r="4556" ht="15.75" customHeight="1">
      <c r="L4556" s="12" t="str">
        <f>IF(ISNUMBER(VLOOKUP(A4556,PRE,1,FALSE)),"PreAlerta",IF(ISNUMBER(VLOOKUP(A4556,POST,1,FALSE)),"PostAlerta",IF(ISNUMBER(VLOOKUP(A4556,EXCL,1,FALSE)),"Excluida","no incluido")))</f>
        <v>no incluido</v>
      </c>
    </row>
    <row r="4557" ht="15.75" customHeight="1">
      <c r="L4557" s="12" t="str">
        <f>IF(ISNUMBER(VLOOKUP(A4557,PRE,1,FALSE)),"PreAlerta",IF(ISNUMBER(VLOOKUP(A4557,POST,1,FALSE)),"PostAlerta",IF(ISNUMBER(VLOOKUP(A4557,EXCL,1,FALSE)),"Excluida","no incluido")))</f>
        <v>no incluido</v>
      </c>
    </row>
    <row r="4558" ht="15.75" customHeight="1">
      <c r="L4558" s="12" t="str">
        <f>IF(ISNUMBER(VLOOKUP(A4558,PRE,1,FALSE)),"PreAlerta",IF(ISNUMBER(VLOOKUP(A4558,POST,1,FALSE)),"PostAlerta",IF(ISNUMBER(VLOOKUP(A4558,EXCL,1,FALSE)),"Excluida","no incluido")))</f>
        <v>no incluido</v>
      </c>
    </row>
    <row r="4559" ht="15.75" customHeight="1">
      <c r="L4559" s="12" t="str">
        <f>IF(ISNUMBER(VLOOKUP(A4559,PRE,1,FALSE)),"PreAlerta",IF(ISNUMBER(VLOOKUP(A4559,POST,1,FALSE)),"PostAlerta",IF(ISNUMBER(VLOOKUP(A4559,EXCL,1,FALSE)),"Excluida","no incluido")))</f>
        <v>no incluido</v>
      </c>
    </row>
    <row r="4560" ht="15.75" customHeight="1">
      <c r="L4560" s="12" t="str">
        <f>IF(ISNUMBER(VLOOKUP(A4560,PRE,1,FALSE)),"PreAlerta",IF(ISNUMBER(VLOOKUP(A4560,POST,1,FALSE)),"PostAlerta",IF(ISNUMBER(VLOOKUP(A4560,EXCL,1,FALSE)),"Excluida","no incluido")))</f>
        <v>no incluido</v>
      </c>
    </row>
    <row r="4561" ht="15.75" customHeight="1">
      <c r="L4561" s="12" t="str">
        <f>IF(ISNUMBER(VLOOKUP(A4561,PRE,1,FALSE)),"PreAlerta",IF(ISNUMBER(VLOOKUP(A4561,POST,1,FALSE)),"PostAlerta",IF(ISNUMBER(VLOOKUP(A4561,EXCL,1,FALSE)),"Excluida","no incluido")))</f>
        <v>no incluido</v>
      </c>
    </row>
    <row r="4562" ht="15.75" customHeight="1">
      <c r="L4562" s="12" t="str">
        <f>IF(ISNUMBER(VLOOKUP(A4562,PRE,1,FALSE)),"PreAlerta",IF(ISNUMBER(VLOOKUP(A4562,POST,1,FALSE)),"PostAlerta",IF(ISNUMBER(VLOOKUP(A4562,EXCL,1,FALSE)),"Excluida","no incluido")))</f>
        <v>no incluido</v>
      </c>
    </row>
    <row r="4563" ht="15.75" customHeight="1">
      <c r="L4563" s="12" t="str">
        <f>IF(ISNUMBER(VLOOKUP(A4563,PRE,1,FALSE)),"PreAlerta",IF(ISNUMBER(VLOOKUP(A4563,POST,1,FALSE)),"PostAlerta",IF(ISNUMBER(VLOOKUP(A4563,EXCL,1,FALSE)),"Excluida","no incluido")))</f>
        <v>no incluido</v>
      </c>
    </row>
    <row r="4564" ht="15.75" customHeight="1">
      <c r="L4564" s="12" t="str">
        <f>IF(ISNUMBER(VLOOKUP(A4564,PRE,1,FALSE)),"PreAlerta",IF(ISNUMBER(VLOOKUP(A4564,POST,1,FALSE)),"PostAlerta",IF(ISNUMBER(VLOOKUP(A4564,EXCL,1,FALSE)),"Excluida","no incluido")))</f>
        <v>no incluido</v>
      </c>
    </row>
    <row r="4565" ht="15.75" customHeight="1">
      <c r="L4565" s="12" t="str">
        <f>IF(ISNUMBER(VLOOKUP(A4565,PRE,1,FALSE)),"PreAlerta",IF(ISNUMBER(VLOOKUP(A4565,POST,1,FALSE)),"PostAlerta",IF(ISNUMBER(VLOOKUP(A4565,EXCL,1,FALSE)),"Excluida","no incluido")))</f>
        <v>no incluido</v>
      </c>
    </row>
    <row r="4566" ht="15.75" customHeight="1">
      <c r="L4566" s="12" t="str">
        <f>IF(ISNUMBER(VLOOKUP(A4566,PRE,1,FALSE)),"PreAlerta",IF(ISNUMBER(VLOOKUP(A4566,POST,1,FALSE)),"PostAlerta",IF(ISNUMBER(VLOOKUP(A4566,EXCL,1,FALSE)),"Excluida","no incluido")))</f>
        <v>no incluido</v>
      </c>
    </row>
    <row r="4567" ht="15.75" customHeight="1">
      <c r="L4567" s="12" t="str">
        <f>IF(ISNUMBER(VLOOKUP(A4567,PRE,1,FALSE)),"PreAlerta",IF(ISNUMBER(VLOOKUP(A4567,POST,1,FALSE)),"PostAlerta",IF(ISNUMBER(VLOOKUP(A4567,EXCL,1,FALSE)),"Excluida","no incluido")))</f>
        <v>no incluido</v>
      </c>
    </row>
    <row r="4568" ht="15.75" customHeight="1">
      <c r="L4568" s="12" t="str">
        <f>IF(ISNUMBER(VLOOKUP(A4568,PRE,1,FALSE)),"PreAlerta",IF(ISNUMBER(VLOOKUP(A4568,POST,1,FALSE)),"PostAlerta",IF(ISNUMBER(VLOOKUP(A4568,EXCL,1,FALSE)),"Excluida","no incluido")))</f>
        <v>no incluido</v>
      </c>
    </row>
    <row r="4569" ht="15.75" customHeight="1">
      <c r="L4569" s="12" t="str">
        <f>IF(ISNUMBER(VLOOKUP(A4569,PRE,1,FALSE)),"PreAlerta",IF(ISNUMBER(VLOOKUP(A4569,POST,1,FALSE)),"PostAlerta",IF(ISNUMBER(VLOOKUP(A4569,EXCL,1,FALSE)),"Excluida","no incluido")))</f>
        <v>no incluido</v>
      </c>
    </row>
    <row r="4570" ht="15.75" customHeight="1">
      <c r="L4570" s="12" t="str">
        <f>IF(ISNUMBER(VLOOKUP(A4570,PRE,1,FALSE)),"PreAlerta",IF(ISNUMBER(VLOOKUP(A4570,POST,1,FALSE)),"PostAlerta",IF(ISNUMBER(VLOOKUP(A4570,EXCL,1,FALSE)),"Excluida","no incluido")))</f>
        <v>no incluido</v>
      </c>
    </row>
    <row r="4571" ht="15.75" customHeight="1">
      <c r="L4571" s="12" t="str">
        <f>IF(ISNUMBER(VLOOKUP(A4571,PRE,1,FALSE)),"PreAlerta",IF(ISNUMBER(VLOOKUP(A4571,POST,1,FALSE)),"PostAlerta",IF(ISNUMBER(VLOOKUP(A4571,EXCL,1,FALSE)),"Excluida","no incluido")))</f>
        <v>no incluido</v>
      </c>
    </row>
    <row r="4572" ht="15.75" customHeight="1">
      <c r="L4572" s="12" t="str">
        <f>IF(ISNUMBER(VLOOKUP(A4572,PRE,1,FALSE)),"PreAlerta",IF(ISNUMBER(VLOOKUP(A4572,POST,1,FALSE)),"PostAlerta",IF(ISNUMBER(VLOOKUP(A4572,EXCL,1,FALSE)),"Excluida","no incluido")))</f>
        <v>no incluido</v>
      </c>
    </row>
    <row r="4573" ht="15.75" customHeight="1">
      <c r="L4573" s="12" t="str">
        <f>IF(ISNUMBER(VLOOKUP(A4573,PRE,1,FALSE)),"PreAlerta",IF(ISNUMBER(VLOOKUP(A4573,POST,1,FALSE)),"PostAlerta",IF(ISNUMBER(VLOOKUP(A4573,EXCL,1,FALSE)),"Excluida","no incluido")))</f>
        <v>no incluido</v>
      </c>
    </row>
    <row r="4574" ht="15.75" customHeight="1">
      <c r="L4574" s="12" t="str">
        <f>IF(ISNUMBER(VLOOKUP(A4574,PRE,1,FALSE)),"PreAlerta",IF(ISNUMBER(VLOOKUP(A4574,POST,1,FALSE)),"PostAlerta",IF(ISNUMBER(VLOOKUP(A4574,EXCL,1,FALSE)),"Excluida","no incluido")))</f>
        <v>no incluido</v>
      </c>
    </row>
    <row r="4575" ht="15.75" customHeight="1">
      <c r="L4575" s="12" t="str">
        <f>IF(ISNUMBER(VLOOKUP(A4575,PRE,1,FALSE)),"PreAlerta",IF(ISNUMBER(VLOOKUP(A4575,POST,1,FALSE)),"PostAlerta",IF(ISNUMBER(VLOOKUP(A4575,EXCL,1,FALSE)),"Excluida","no incluido")))</f>
        <v>no incluido</v>
      </c>
    </row>
    <row r="4576" ht="15.75" customHeight="1">
      <c r="L4576" s="12" t="str">
        <f>IF(ISNUMBER(VLOOKUP(A4576,PRE,1,FALSE)),"PreAlerta",IF(ISNUMBER(VLOOKUP(A4576,POST,1,FALSE)),"PostAlerta",IF(ISNUMBER(VLOOKUP(A4576,EXCL,1,FALSE)),"Excluida","no incluido")))</f>
        <v>no incluido</v>
      </c>
    </row>
    <row r="4577" ht="15.75" customHeight="1">
      <c r="L4577" s="12" t="str">
        <f>IF(ISNUMBER(VLOOKUP(A4577,PRE,1,FALSE)),"PreAlerta",IF(ISNUMBER(VLOOKUP(A4577,POST,1,FALSE)),"PostAlerta",IF(ISNUMBER(VLOOKUP(A4577,EXCL,1,FALSE)),"Excluida","no incluido")))</f>
        <v>no incluido</v>
      </c>
    </row>
    <row r="4578" ht="15.75" customHeight="1">
      <c r="L4578" s="12" t="str">
        <f>IF(ISNUMBER(VLOOKUP(A4578,PRE,1,FALSE)),"PreAlerta",IF(ISNUMBER(VLOOKUP(A4578,POST,1,FALSE)),"PostAlerta",IF(ISNUMBER(VLOOKUP(A4578,EXCL,1,FALSE)),"Excluida","no incluido")))</f>
        <v>no incluido</v>
      </c>
    </row>
    <row r="4579" ht="15.75" customHeight="1">
      <c r="L4579" s="12" t="str">
        <f>IF(ISNUMBER(VLOOKUP(A4579,PRE,1,FALSE)),"PreAlerta",IF(ISNUMBER(VLOOKUP(A4579,POST,1,FALSE)),"PostAlerta",IF(ISNUMBER(VLOOKUP(A4579,EXCL,1,FALSE)),"Excluida","no incluido")))</f>
        <v>no incluido</v>
      </c>
    </row>
    <row r="4580" ht="15.75" customHeight="1">
      <c r="L4580" s="12" t="str">
        <f>IF(ISNUMBER(VLOOKUP(A4580,PRE,1,FALSE)),"PreAlerta",IF(ISNUMBER(VLOOKUP(A4580,POST,1,FALSE)),"PostAlerta",IF(ISNUMBER(VLOOKUP(A4580,EXCL,1,FALSE)),"Excluida","no incluido")))</f>
        <v>no incluido</v>
      </c>
    </row>
    <row r="4581" ht="15.75" customHeight="1">
      <c r="L4581" s="12" t="str">
        <f>IF(ISNUMBER(VLOOKUP(A4581,PRE,1,FALSE)),"PreAlerta",IF(ISNUMBER(VLOOKUP(A4581,POST,1,FALSE)),"PostAlerta",IF(ISNUMBER(VLOOKUP(A4581,EXCL,1,FALSE)),"Excluida","no incluido")))</f>
        <v>no incluido</v>
      </c>
    </row>
    <row r="4582" ht="15.75" customHeight="1">
      <c r="L4582" s="12" t="str">
        <f>IF(ISNUMBER(VLOOKUP(A4582,PRE,1,FALSE)),"PreAlerta",IF(ISNUMBER(VLOOKUP(A4582,POST,1,FALSE)),"PostAlerta",IF(ISNUMBER(VLOOKUP(A4582,EXCL,1,FALSE)),"Excluida","no incluido")))</f>
        <v>no incluido</v>
      </c>
    </row>
    <row r="4583" ht="15.75" customHeight="1">
      <c r="L4583" s="12" t="str">
        <f>IF(ISNUMBER(VLOOKUP(A4583,PRE,1,FALSE)),"PreAlerta",IF(ISNUMBER(VLOOKUP(A4583,POST,1,FALSE)),"PostAlerta",IF(ISNUMBER(VLOOKUP(A4583,EXCL,1,FALSE)),"Excluida","no incluido")))</f>
        <v>no incluido</v>
      </c>
    </row>
    <row r="4584" ht="15.75" customHeight="1">
      <c r="L4584" s="12" t="str">
        <f>IF(ISNUMBER(VLOOKUP(A4584,PRE,1,FALSE)),"PreAlerta",IF(ISNUMBER(VLOOKUP(A4584,POST,1,FALSE)),"PostAlerta",IF(ISNUMBER(VLOOKUP(A4584,EXCL,1,FALSE)),"Excluida","no incluido")))</f>
        <v>no incluido</v>
      </c>
    </row>
    <row r="4585" ht="15.75" customHeight="1">
      <c r="L4585" s="12" t="str">
        <f>IF(ISNUMBER(VLOOKUP(A4585,PRE,1,FALSE)),"PreAlerta",IF(ISNUMBER(VLOOKUP(A4585,POST,1,FALSE)),"PostAlerta",IF(ISNUMBER(VLOOKUP(A4585,EXCL,1,FALSE)),"Excluida","no incluido")))</f>
        <v>no incluido</v>
      </c>
    </row>
    <row r="4586" ht="15.75" customHeight="1">
      <c r="L4586" s="12" t="str">
        <f>IF(ISNUMBER(VLOOKUP(A4586,PRE,1,FALSE)),"PreAlerta",IF(ISNUMBER(VLOOKUP(A4586,POST,1,FALSE)),"PostAlerta",IF(ISNUMBER(VLOOKUP(A4586,EXCL,1,FALSE)),"Excluida","no incluido")))</f>
        <v>no incluido</v>
      </c>
    </row>
    <row r="4587" ht="15.75" customHeight="1">
      <c r="L4587" s="12" t="str">
        <f>IF(ISNUMBER(VLOOKUP(A4587,PRE,1,FALSE)),"PreAlerta",IF(ISNUMBER(VLOOKUP(A4587,POST,1,FALSE)),"PostAlerta",IF(ISNUMBER(VLOOKUP(A4587,EXCL,1,FALSE)),"Excluida","no incluido")))</f>
        <v>no incluido</v>
      </c>
    </row>
    <row r="4588" ht="15.75" customHeight="1">
      <c r="L4588" s="12" t="str">
        <f>IF(ISNUMBER(VLOOKUP(A4588,PRE,1,FALSE)),"PreAlerta",IF(ISNUMBER(VLOOKUP(A4588,POST,1,FALSE)),"PostAlerta",IF(ISNUMBER(VLOOKUP(A4588,EXCL,1,FALSE)),"Excluida","no incluido")))</f>
        <v>no incluido</v>
      </c>
    </row>
    <row r="4589" ht="15.75" customHeight="1">
      <c r="L4589" s="12" t="str">
        <f>IF(ISNUMBER(VLOOKUP(A4589,PRE,1,FALSE)),"PreAlerta",IF(ISNUMBER(VLOOKUP(A4589,POST,1,FALSE)),"PostAlerta",IF(ISNUMBER(VLOOKUP(A4589,EXCL,1,FALSE)),"Excluida","no incluido")))</f>
        <v>no incluido</v>
      </c>
    </row>
    <row r="4590" ht="15.75" customHeight="1">
      <c r="L4590" s="12" t="str">
        <f>IF(ISNUMBER(VLOOKUP(A4590,PRE,1,FALSE)),"PreAlerta",IF(ISNUMBER(VLOOKUP(A4590,POST,1,FALSE)),"PostAlerta",IF(ISNUMBER(VLOOKUP(A4590,EXCL,1,FALSE)),"Excluida","no incluido")))</f>
        <v>no incluido</v>
      </c>
    </row>
    <row r="4591" ht="15.75" customHeight="1">
      <c r="L4591" s="12" t="str">
        <f>IF(ISNUMBER(VLOOKUP(A4591,PRE,1,FALSE)),"PreAlerta",IF(ISNUMBER(VLOOKUP(A4591,POST,1,FALSE)),"PostAlerta",IF(ISNUMBER(VLOOKUP(A4591,EXCL,1,FALSE)),"Excluida","no incluido")))</f>
        <v>no incluido</v>
      </c>
    </row>
    <row r="4592" ht="15.75" customHeight="1">
      <c r="L4592" s="12" t="str">
        <f>IF(ISNUMBER(VLOOKUP(A4592,PRE,1,FALSE)),"PreAlerta",IF(ISNUMBER(VLOOKUP(A4592,POST,1,FALSE)),"PostAlerta",IF(ISNUMBER(VLOOKUP(A4592,EXCL,1,FALSE)),"Excluida","no incluido")))</f>
        <v>no incluido</v>
      </c>
    </row>
    <row r="4593" ht="15.75" customHeight="1">
      <c r="L4593" s="12" t="str">
        <f>IF(ISNUMBER(VLOOKUP(A4593,PRE,1,FALSE)),"PreAlerta",IF(ISNUMBER(VLOOKUP(A4593,POST,1,FALSE)),"PostAlerta",IF(ISNUMBER(VLOOKUP(A4593,EXCL,1,FALSE)),"Excluida","no incluido")))</f>
        <v>no incluido</v>
      </c>
    </row>
    <row r="4594" ht="15.75" customHeight="1">
      <c r="L4594" s="12" t="str">
        <f>IF(ISNUMBER(VLOOKUP(A4594,PRE,1,FALSE)),"PreAlerta",IF(ISNUMBER(VLOOKUP(A4594,POST,1,FALSE)),"PostAlerta",IF(ISNUMBER(VLOOKUP(A4594,EXCL,1,FALSE)),"Excluida","no incluido")))</f>
        <v>no incluido</v>
      </c>
    </row>
    <row r="4595" ht="15.75" customHeight="1">
      <c r="L4595" s="12" t="str">
        <f>IF(ISNUMBER(VLOOKUP(A4595,PRE,1,FALSE)),"PreAlerta",IF(ISNUMBER(VLOOKUP(A4595,POST,1,FALSE)),"PostAlerta",IF(ISNUMBER(VLOOKUP(A4595,EXCL,1,FALSE)),"Excluida","no incluido")))</f>
        <v>no incluido</v>
      </c>
    </row>
    <row r="4596" ht="15.75" customHeight="1">
      <c r="L4596" s="12" t="str">
        <f>IF(ISNUMBER(VLOOKUP(A4596,PRE,1,FALSE)),"PreAlerta",IF(ISNUMBER(VLOOKUP(A4596,POST,1,FALSE)),"PostAlerta",IF(ISNUMBER(VLOOKUP(A4596,EXCL,1,FALSE)),"Excluida","no incluido")))</f>
        <v>no incluido</v>
      </c>
    </row>
    <row r="4597" ht="15.75" customHeight="1">
      <c r="L4597" s="12" t="str">
        <f>IF(ISNUMBER(VLOOKUP(A4597,PRE,1,FALSE)),"PreAlerta",IF(ISNUMBER(VLOOKUP(A4597,POST,1,FALSE)),"PostAlerta",IF(ISNUMBER(VLOOKUP(A4597,EXCL,1,FALSE)),"Excluida","no incluido")))</f>
        <v>no incluido</v>
      </c>
    </row>
    <row r="4598" ht="15.75" customHeight="1">
      <c r="L4598" s="12" t="str">
        <f>IF(ISNUMBER(VLOOKUP(A4598,PRE,1,FALSE)),"PreAlerta",IF(ISNUMBER(VLOOKUP(A4598,POST,1,FALSE)),"PostAlerta",IF(ISNUMBER(VLOOKUP(A4598,EXCL,1,FALSE)),"Excluida","no incluido")))</f>
        <v>no incluido</v>
      </c>
    </row>
    <row r="4599" ht="15.75" customHeight="1">
      <c r="L4599" s="12" t="str">
        <f>IF(ISNUMBER(VLOOKUP(A4599,PRE,1,FALSE)),"PreAlerta",IF(ISNUMBER(VLOOKUP(A4599,POST,1,FALSE)),"PostAlerta",IF(ISNUMBER(VLOOKUP(A4599,EXCL,1,FALSE)),"Excluida","no incluido")))</f>
        <v>no incluido</v>
      </c>
    </row>
    <row r="4600" ht="15.75" customHeight="1">
      <c r="L4600" s="12" t="str">
        <f>IF(ISNUMBER(VLOOKUP(A4600,PRE,1,FALSE)),"PreAlerta",IF(ISNUMBER(VLOOKUP(A4600,POST,1,FALSE)),"PostAlerta",IF(ISNUMBER(VLOOKUP(A4600,EXCL,1,FALSE)),"Excluida","no incluido")))</f>
        <v>no incluido</v>
      </c>
    </row>
    <row r="4601" ht="15.75" customHeight="1">
      <c r="L4601" s="12" t="str">
        <f>IF(ISNUMBER(VLOOKUP(A4601,PRE,1,FALSE)),"PreAlerta",IF(ISNUMBER(VLOOKUP(A4601,POST,1,FALSE)),"PostAlerta",IF(ISNUMBER(VLOOKUP(A4601,EXCL,1,FALSE)),"Excluida","no incluido")))</f>
        <v>no incluido</v>
      </c>
    </row>
    <row r="4602" ht="15.75" customHeight="1">
      <c r="L4602" s="12" t="str">
        <f>IF(ISNUMBER(VLOOKUP(A4602,PRE,1,FALSE)),"PreAlerta",IF(ISNUMBER(VLOOKUP(A4602,POST,1,FALSE)),"PostAlerta",IF(ISNUMBER(VLOOKUP(A4602,EXCL,1,FALSE)),"Excluida","no incluido")))</f>
        <v>no incluido</v>
      </c>
    </row>
    <row r="4603" ht="15.75" customHeight="1">
      <c r="L4603" s="12" t="str">
        <f>IF(ISNUMBER(VLOOKUP(A4603,PRE,1,FALSE)),"PreAlerta",IF(ISNUMBER(VLOOKUP(A4603,POST,1,FALSE)),"PostAlerta",IF(ISNUMBER(VLOOKUP(A4603,EXCL,1,FALSE)),"Excluida","no incluido")))</f>
        <v>no incluido</v>
      </c>
    </row>
    <row r="4604" ht="15.75" customHeight="1">
      <c r="L4604" s="12" t="str">
        <f>IF(ISNUMBER(VLOOKUP(A4604,PRE,1,FALSE)),"PreAlerta",IF(ISNUMBER(VLOOKUP(A4604,POST,1,FALSE)),"PostAlerta",IF(ISNUMBER(VLOOKUP(A4604,EXCL,1,FALSE)),"Excluida","no incluido")))</f>
        <v>no incluido</v>
      </c>
    </row>
    <row r="4605" ht="15.75" customHeight="1">
      <c r="L4605" s="12" t="str">
        <f>IF(ISNUMBER(VLOOKUP(A4605,PRE,1,FALSE)),"PreAlerta",IF(ISNUMBER(VLOOKUP(A4605,POST,1,FALSE)),"PostAlerta",IF(ISNUMBER(VLOOKUP(A4605,EXCL,1,FALSE)),"Excluida","no incluido")))</f>
        <v>no incluido</v>
      </c>
    </row>
    <row r="4606" ht="15.75" customHeight="1">
      <c r="L4606" s="12" t="str">
        <f>IF(ISNUMBER(VLOOKUP(A4606,PRE,1,FALSE)),"PreAlerta",IF(ISNUMBER(VLOOKUP(A4606,POST,1,FALSE)),"PostAlerta",IF(ISNUMBER(VLOOKUP(A4606,EXCL,1,FALSE)),"Excluida","no incluido")))</f>
        <v>no incluido</v>
      </c>
    </row>
    <row r="4607" ht="15.75" customHeight="1">
      <c r="L4607" s="12" t="str">
        <f>IF(ISNUMBER(VLOOKUP(A4607,PRE,1,FALSE)),"PreAlerta",IF(ISNUMBER(VLOOKUP(A4607,POST,1,FALSE)),"PostAlerta",IF(ISNUMBER(VLOOKUP(A4607,EXCL,1,FALSE)),"Excluida","no incluido")))</f>
        <v>no incluido</v>
      </c>
    </row>
    <row r="4608" ht="15.75" customHeight="1">
      <c r="L4608" s="12" t="str">
        <f>IF(ISNUMBER(VLOOKUP(A4608,PRE,1,FALSE)),"PreAlerta",IF(ISNUMBER(VLOOKUP(A4608,POST,1,FALSE)),"PostAlerta",IF(ISNUMBER(VLOOKUP(A4608,EXCL,1,FALSE)),"Excluida","no incluido")))</f>
        <v>no incluido</v>
      </c>
    </row>
    <row r="4609" ht="15.75" customHeight="1">
      <c r="L4609" s="12" t="str">
        <f>IF(ISNUMBER(VLOOKUP(A4609,PRE,1,FALSE)),"PreAlerta",IF(ISNUMBER(VLOOKUP(A4609,POST,1,FALSE)),"PostAlerta",IF(ISNUMBER(VLOOKUP(A4609,EXCL,1,FALSE)),"Excluida","no incluido")))</f>
        <v>no incluido</v>
      </c>
    </row>
    <row r="4610" ht="15.75" customHeight="1">
      <c r="L4610" s="12" t="str">
        <f>IF(ISNUMBER(VLOOKUP(A4610,PRE,1,FALSE)),"PreAlerta",IF(ISNUMBER(VLOOKUP(A4610,POST,1,FALSE)),"PostAlerta",IF(ISNUMBER(VLOOKUP(A4610,EXCL,1,FALSE)),"Excluida","no incluido")))</f>
        <v>no incluido</v>
      </c>
    </row>
    <row r="4611" ht="15.75" customHeight="1">
      <c r="L4611" s="12" t="str">
        <f>IF(ISNUMBER(VLOOKUP(A4611,PRE,1,FALSE)),"PreAlerta",IF(ISNUMBER(VLOOKUP(A4611,POST,1,FALSE)),"PostAlerta",IF(ISNUMBER(VLOOKUP(A4611,EXCL,1,FALSE)),"Excluida","no incluido")))</f>
        <v>no incluido</v>
      </c>
    </row>
    <row r="4612" ht="15.75" customHeight="1">
      <c r="L4612" s="12" t="str">
        <f>IF(ISNUMBER(VLOOKUP(A4612,PRE,1,FALSE)),"PreAlerta",IF(ISNUMBER(VLOOKUP(A4612,POST,1,FALSE)),"PostAlerta",IF(ISNUMBER(VLOOKUP(A4612,EXCL,1,FALSE)),"Excluida","no incluido")))</f>
        <v>no incluido</v>
      </c>
    </row>
    <row r="4613" ht="15.75" customHeight="1">
      <c r="L4613" s="12" t="str">
        <f>IF(ISNUMBER(VLOOKUP(A4613,PRE,1,FALSE)),"PreAlerta",IF(ISNUMBER(VLOOKUP(A4613,POST,1,FALSE)),"PostAlerta",IF(ISNUMBER(VLOOKUP(A4613,EXCL,1,FALSE)),"Excluida","no incluido")))</f>
        <v>no incluido</v>
      </c>
    </row>
    <row r="4614" ht="15.75" customHeight="1">
      <c r="L4614" s="12" t="str">
        <f>IF(ISNUMBER(VLOOKUP(A4614,PRE,1,FALSE)),"PreAlerta",IF(ISNUMBER(VLOOKUP(A4614,POST,1,FALSE)),"PostAlerta",IF(ISNUMBER(VLOOKUP(A4614,EXCL,1,FALSE)),"Excluida","no incluido")))</f>
        <v>no incluido</v>
      </c>
    </row>
    <row r="4615" ht="15.75" customHeight="1">
      <c r="L4615" s="12" t="str">
        <f>IF(ISNUMBER(VLOOKUP(A4615,PRE,1,FALSE)),"PreAlerta",IF(ISNUMBER(VLOOKUP(A4615,POST,1,FALSE)),"PostAlerta",IF(ISNUMBER(VLOOKUP(A4615,EXCL,1,FALSE)),"Excluida","no incluido")))</f>
        <v>no incluido</v>
      </c>
    </row>
    <row r="4616" ht="15.75" customHeight="1">
      <c r="L4616" s="12" t="str">
        <f>IF(ISNUMBER(VLOOKUP(A4616,PRE,1,FALSE)),"PreAlerta",IF(ISNUMBER(VLOOKUP(A4616,POST,1,FALSE)),"PostAlerta",IF(ISNUMBER(VLOOKUP(A4616,EXCL,1,FALSE)),"Excluida","no incluido")))</f>
        <v>no incluido</v>
      </c>
    </row>
    <row r="4617" ht="15.75" customHeight="1">
      <c r="L4617" s="12" t="str">
        <f>IF(ISNUMBER(VLOOKUP(A4617,PRE,1,FALSE)),"PreAlerta",IF(ISNUMBER(VLOOKUP(A4617,POST,1,FALSE)),"PostAlerta",IF(ISNUMBER(VLOOKUP(A4617,EXCL,1,FALSE)),"Excluida","no incluido")))</f>
        <v>no incluido</v>
      </c>
    </row>
    <row r="4618" ht="15.75" customHeight="1">
      <c r="L4618" s="12" t="str">
        <f>IF(ISNUMBER(VLOOKUP(A4618,PRE,1,FALSE)),"PreAlerta",IF(ISNUMBER(VLOOKUP(A4618,POST,1,FALSE)),"PostAlerta",IF(ISNUMBER(VLOOKUP(A4618,EXCL,1,FALSE)),"Excluida","no incluido")))</f>
        <v>no incluido</v>
      </c>
    </row>
    <row r="4619" ht="15.75" customHeight="1">
      <c r="L4619" s="12" t="str">
        <f>IF(ISNUMBER(VLOOKUP(A4619,PRE,1,FALSE)),"PreAlerta",IF(ISNUMBER(VLOOKUP(A4619,POST,1,FALSE)),"PostAlerta",IF(ISNUMBER(VLOOKUP(A4619,EXCL,1,FALSE)),"Excluida","no incluido")))</f>
        <v>no incluido</v>
      </c>
    </row>
    <row r="4620" ht="15.75" customHeight="1">
      <c r="L4620" s="12" t="str">
        <f>IF(ISNUMBER(VLOOKUP(A4620,PRE,1,FALSE)),"PreAlerta",IF(ISNUMBER(VLOOKUP(A4620,POST,1,FALSE)),"PostAlerta",IF(ISNUMBER(VLOOKUP(A4620,EXCL,1,FALSE)),"Excluida","no incluido")))</f>
        <v>no incluido</v>
      </c>
    </row>
    <row r="4621" ht="15.75" customHeight="1">
      <c r="L4621" s="12" t="str">
        <f>IF(ISNUMBER(VLOOKUP(A4621,PRE,1,FALSE)),"PreAlerta",IF(ISNUMBER(VLOOKUP(A4621,POST,1,FALSE)),"PostAlerta",IF(ISNUMBER(VLOOKUP(A4621,EXCL,1,FALSE)),"Excluida","no incluido")))</f>
        <v>no incluido</v>
      </c>
    </row>
    <row r="4622" ht="15.75" customHeight="1">
      <c r="L4622" s="12" t="str">
        <f>IF(ISNUMBER(VLOOKUP(A4622,PRE,1,FALSE)),"PreAlerta",IF(ISNUMBER(VLOOKUP(A4622,POST,1,FALSE)),"PostAlerta",IF(ISNUMBER(VLOOKUP(A4622,EXCL,1,FALSE)),"Excluida","no incluido")))</f>
        <v>no incluido</v>
      </c>
    </row>
    <row r="4623" ht="15.75" customHeight="1">
      <c r="L4623" s="12" t="str">
        <f>IF(ISNUMBER(VLOOKUP(A4623,PRE,1,FALSE)),"PreAlerta",IF(ISNUMBER(VLOOKUP(A4623,POST,1,FALSE)),"PostAlerta",IF(ISNUMBER(VLOOKUP(A4623,EXCL,1,FALSE)),"Excluida","no incluido")))</f>
        <v>no incluido</v>
      </c>
    </row>
    <row r="4624" ht="15.75" customHeight="1">
      <c r="L4624" s="12" t="str">
        <f>IF(ISNUMBER(VLOOKUP(A4624,PRE,1,FALSE)),"PreAlerta",IF(ISNUMBER(VLOOKUP(A4624,POST,1,FALSE)),"PostAlerta",IF(ISNUMBER(VLOOKUP(A4624,EXCL,1,FALSE)),"Excluida","no incluido")))</f>
        <v>no incluido</v>
      </c>
    </row>
    <row r="4625" ht="15.75" customHeight="1">
      <c r="L4625" s="12" t="str">
        <f>IF(ISNUMBER(VLOOKUP(A4625,PRE,1,FALSE)),"PreAlerta",IF(ISNUMBER(VLOOKUP(A4625,POST,1,FALSE)),"PostAlerta",IF(ISNUMBER(VLOOKUP(A4625,EXCL,1,FALSE)),"Excluida","no incluido")))</f>
        <v>no incluido</v>
      </c>
    </row>
    <row r="4626" ht="15.75" customHeight="1">
      <c r="L4626" s="12" t="str">
        <f>IF(ISNUMBER(VLOOKUP(A4626,PRE,1,FALSE)),"PreAlerta",IF(ISNUMBER(VLOOKUP(A4626,POST,1,FALSE)),"PostAlerta",IF(ISNUMBER(VLOOKUP(A4626,EXCL,1,FALSE)),"Excluida","no incluido")))</f>
        <v>no incluido</v>
      </c>
    </row>
    <row r="4627" ht="15.75" customHeight="1">
      <c r="L4627" s="12" t="str">
        <f>IF(ISNUMBER(VLOOKUP(A4627,PRE,1,FALSE)),"PreAlerta",IF(ISNUMBER(VLOOKUP(A4627,POST,1,FALSE)),"PostAlerta",IF(ISNUMBER(VLOOKUP(A4627,EXCL,1,FALSE)),"Excluida","no incluido")))</f>
        <v>no incluido</v>
      </c>
    </row>
    <row r="4628" ht="15.75" customHeight="1">
      <c r="L4628" s="12" t="str">
        <f>IF(ISNUMBER(VLOOKUP(A4628,PRE,1,FALSE)),"PreAlerta",IF(ISNUMBER(VLOOKUP(A4628,POST,1,FALSE)),"PostAlerta",IF(ISNUMBER(VLOOKUP(A4628,EXCL,1,FALSE)),"Excluida","no incluido")))</f>
        <v>no incluido</v>
      </c>
    </row>
    <row r="4629" ht="15.75" customHeight="1">
      <c r="L4629" s="12" t="str">
        <f>IF(ISNUMBER(VLOOKUP(A4629,PRE,1,FALSE)),"PreAlerta",IF(ISNUMBER(VLOOKUP(A4629,POST,1,FALSE)),"PostAlerta",IF(ISNUMBER(VLOOKUP(A4629,EXCL,1,FALSE)),"Excluida","no incluido")))</f>
        <v>no incluido</v>
      </c>
    </row>
    <row r="4630" ht="15.75" customHeight="1">
      <c r="L4630" s="12" t="str">
        <f>IF(ISNUMBER(VLOOKUP(A4630,PRE,1,FALSE)),"PreAlerta",IF(ISNUMBER(VLOOKUP(A4630,POST,1,FALSE)),"PostAlerta",IF(ISNUMBER(VLOOKUP(A4630,EXCL,1,FALSE)),"Excluida","no incluido")))</f>
        <v>no incluido</v>
      </c>
    </row>
    <row r="4631" ht="15.75" customHeight="1">
      <c r="L4631" s="12" t="str">
        <f>IF(ISNUMBER(VLOOKUP(A4631,PRE,1,FALSE)),"PreAlerta",IF(ISNUMBER(VLOOKUP(A4631,POST,1,FALSE)),"PostAlerta",IF(ISNUMBER(VLOOKUP(A4631,EXCL,1,FALSE)),"Excluida","no incluido")))</f>
        <v>no incluido</v>
      </c>
    </row>
    <row r="4632" ht="15.75" customHeight="1">
      <c r="L4632" s="12" t="str">
        <f>IF(ISNUMBER(VLOOKUP(A4632,PRE,1,FALSE)),"PreAlerta",IF(ISNUMBER(VLOOKUP(A4632,POST,1,FALSE)),"PostAlerta",IF(ISNUMBER(VLOOKUP(A4632,EXCL,1,FALSE)),"Excluida","no incluido")))</f>
        <v>no incluido</v>
      </c>
    </row>
    <row r="4633" ht="15.75" customHeight="1">
      <c r="L4633" s="12" t="str">
        <f>IF(ISNUMBER(VLOOKUP(A4633,PRE,1,FALSE)),"PreAlerta",IF(ISNUMBER(VLOOKUP(A4633,POST,1,FALSE)),"PostAlerta",IF(ISNUMBER(VLOOKUP(A4633,EXCL,1,FALSE)),"Excluida","no incluido")))</f>
        <v>no incluido</v>
      </c>
    </row>
    <row r="4634" ht="15.75" customHeight="1">
      <c r="L4634" s="12" t="str">
        <f>IF(ISNUMBER(VLOOKUP(A4634,PRE,1,FALSE)),"PreAlerta",IF(ISNUMBER(VLOOKUP(A4634,POST,1,FALSE)),"PostAlerta",IF(ISNUMBER(VLOOKUP(A4634,EXCL,1,FALSE)),"Excluida","no incluido")))</f>
        <v>no incluido</v>
      </c>
    </row>
    <row r="4635" ht="15.75" customHeight="1">
      <c r="L4635" s="12" t="str">
        <f>IF(ISNUMBER(VLOOKUP(A4635,PRE,1,FALSE)),"PreAlerta",IF(ISNUMBER(VLOOKUP(A4635,POST,1,FALSE)),"PostAlerta",IF(ISNUMBER(VLOOKUP(A4635,EXCL,1,FALSE)),"Excluida","no incluido")))</f>
        <v>no incluido</v>
      </c>
    </row>
    <row r="4636" ht="15.75" customHeight="1">
      <c r="L4636" s="12" t="str">
        <f>IF(ISNUMBER(VLOOKUP(A4636,PRE,1,FALSE)),"PreAlerta",IF(ISNUMBER(VLOOKUP(A4636,POST,1,FALSE)),"PostAlerta",IF(ISNUMBER(VLOOKUP(A4636,EXCL,1,FALSE)),"Excluida","no incluido")))</f>
        <v>no incluido</v>
      </c>
    </row>
    <row r="4637" ht="15.75" customHeight="1">
      <c r="L4637" s="12" t="str">
        <f>IF(ISNUMBER(VLOOKUP(A4637,PRE,1,FALSE)),"PreAlerta",IF(ISNUMBER(VLOOKUP(A4637,POST,1,FALSE)),"PostAlerta",IF(ISNUMBER(VLOOKUP(A4637,EXCL,1,FALSE)),"Excluida","no incluido")))</f>
        <v>no incluido</v>
      </c>
    </row>
    <row r="4638" ht="15.75" customHeight="1">
      <c r="L4638" s="12" t="str">
        <f>IF(ISNUMBER(VLOOKUP(A4638,PRE,1,FALSE)),"PreAlerta",IF(ISNUMBER(VLOOKUP(A4638,POST,1,FALSE)),"PostAlerta",IF(ISNUMBER(VLOOKUP(A4638,EXCL,1,FALSE)),"Excluida","no incluido")))</f>
        <v>no incluido</v>
      </c>
    </row>
    <row r="4639" ht="15.75" customHeight="1">
      <c r="L4639" s="12" t="str">
        <f>IF(ISNUMBER(VLOOKUP(A4639,PRE,1,FALSE)),"PreAlerta",IF(ISNUMBER(VLOOKUP(A4639,POST,1,FALSE)),"PostAlerta",IF(ISNUMBER(VLOOKUP(A4639,EXCL,1,FALSE)),"Excluida","no incluido")))</f>
        <v>no incluido</v>
      </c>
    </row>
    <row r="4640" ht="15.75" customHeight="1">
      <c r="L4640" s="12" t="str">
        <f>IF(ISNUMBER(VLOOKUP(A4640,PRE,1,FALSE)),"PreAlerta",IF(ISNUMBER(VLOOKUP(A4640,POST,1,FALSE)),"PostAlerta",IF(ISNUMBER(VLOOKUP(A4640,EXCL,1,FALSE)),"Excluida","no incluido")))</f>
        <v>no incluido</v>
      </c>
    </row>
    <row r="4641" ht="15.75" customHeight="1">
      <c r="L4641" s="12" t="str">
        <f>IF(ISNUMBER(VLOOKUP(A4641,PRE,1,FALSE)),"PreAlerta",IF(ISNUMBER(VLOOKUP(A4641,POST,1,FALSE)),"PostAlerta",IF(ISNUMBER(VLOOKUP(A4641,EXCL,1,FALSE)),"Excluida","no incluido")))</f>
        <v>no incluido</v>
      </c>
    </row>
    <row r="4642" ht="15.75" customHeight="1">
      <c r="L4642" s="12" t="str">
        <f>IF(ISNUMBER(VLOOKUP(A4642,PRE,1,FALSE)),"PreAlerta",IF(ISNUMBER(VLOOKUP(A4642,POST,1,FALSE)),"PostAlerta",IF(ISNUMBER(VLOOKUP(A4642,EXCL,1,FALSE)),"Excluida","no incluido")))</f>
        <v>no incluido</v>
      </c>
    </row>
    <row r="4643" ht="15.75" customHeight="1">
      <c r="L4643" s="12" t="str">
        <f>IF(ISNUMBER(VLOOKUP(A4643,PRE,1,FALSE)),"PreAlerta",IF(ISNUMBER(VLOOKUP(A4643,POST,1,FALSE)),"PostAlerta",IF(ISNUMBER(VLOOKUP(A4643,EXCL,1,FALSE)),"Excluida","no incluido")))</f>
        <v>no incluido</v>
      </c>
    </row>
    <row r="4644" ht="15.75" customHeight="1">
      <c r="L4644" s="12" t="str">
        <f>IF(ISNUMBER(VLOOKUP(A4644,PRE,1,FALSE)),"PreAlerta",IF(ISNUMBER(VLOOKUP(A4644,POST,1,FALSE)),"PostAlerta",IF(ISNUMBER(VLOOKUP(A4644,EXCL,1,FALSE)),"Excluida","no incluido")))</f>
        <v>no incluido</v>
      </c>
    </row>
    <row r="4645" ht="15.75" customHeight="1">
      <c r="L4645" s="12" t="str">
        <f>IF(ISNUMBER(VLOOKUP(A4645,PRE,1,FALSE)),"PreAlerta",IF(ISNUMBER(VLOOKUP(A4645,POST,1,FALSE)),"PostAlerta",IF(ISNUMBER(VLOOKUP(A4645,EXCL,1,FALSE)),"Excluida","no incluido")))</f>
        <v>no incluido</v>
      </c>
    </row>
    <row r="4646" ht="15.75" customHeight="1">
      <c r="L4646" s="12" t="str">
        <f>IF(ISNUMBER(VLOOKUP(A4646,PRE,1,FALSE)),"PreAlerta",IF(ISNUMBER(VLOOKUP(A4646,POST,1,FALSE)),"PostAlerta",IF(ISNUMBER(VLOOKUP(A4646,EXCL,1,FALSE)),"Excluida","no incluido")))</f>
        <v>no incluido</v>
      </c>
    </row>
    <row r="4647" ht="15.75" customHeight="1">
      <c r="L4647" s="12" t="str">
        <f>IF(ISNUMBER(VLOOKUP(A4647,PRE,1,FALSE)),"PreAlerta",IF(ISNUMBER(VLOOKUP(A4647,POST,1,FALSE)),"PostAlerta",IF(ISNUMBER(VLOOKUP(A4647,EXCL,1,FALSE)),"Excluida","no incluido")))</f>
        <v>no incluido</v>
      </c>
    </row>
    <row r="4648" ht="15.75" customHeight="1">
      <c r="L4648" s="12" t="str">
        <f>IF(ISNUMBER(VLOOKUP(A4648,PRE,1,FALSE)),"PreAlerta",IF(ISNUMBER(VLOOKUP(A4648,POST,1,FALSE)),"PostAlerta",IF(ISNUMBER(VLOOKUP(A4648,EXCL,1,FALSE)),"Excluida","no incluido")))</f>
        <v>no incluido</v>
      </c>
    </row>
    <row r="4649" ht="15.75" customHeight="1">
      <c r="L4649" s="12" t="str">
        <f>IF(ISNUMBER(VLOOKUP(A4649,PRE,1,FALSE)),"PreAlerta",IF(ISNUMBER(VLOOKUP(A4649,POST,1,FALSE)),"PostAlerta",IF(ISNUMBER(VLOOKUP(A4649,EXCL,1,FALSE)),"Excluida","no incluido")))</f>
        <v>no incluido</v>
      </c>
    </row>
    <row r="4650" ht="15.75" customHeight="1">
      <c r="L4650" s="12" t="str">
        <f>IF(ISNUMBER(VLOOKUP(A4650,PRE,1,FALSE)),"PreAlerta",IF(ISNUMBER(VLOOKUP(A4650,POST,1,FALSE)),"PostAlerta",IF(ISNUMBER(VLOOKUP(A4650,EXCL,1,FALSE)),"Excluida","no incluido")))</f>
        <v>no incluido</v>
      </c>
    </row>
    <row r="4651" ht="15.75" customHeight="1">
      <c r="L4651" s="12" t="str">
        <f>IF(ISNUMBER(VLOOKUP(A4651,PRE,1,FALSE)),"PreAlerta",IF(ISNUMBER(VLOOKUP(A4651,POST,1,FALSE)),"PostAlerta",IF(ISNUMBER(VLOOKUP(A4651,EXCL,1,FALSE)),"Excluida","no incluido")))</f>
        <v>no incluido</v>
      </c>
    </row>
    <row r="4652" ht="15.75" customHeight="1">
      <c r="L4652" s="12" t="str">
        <f>IF(ISNUMBER(VLOOKUP(A4652,PRE,1,FALSE)),"PreAlerta",IF(ISNUMBER(VLOOKUP(A4652,POST,1,FALSE)),"PostAlerta",IF(ISNUMBER(VLOOKUP(A4652,EXCL,1,FALSE)),"Excluida","no incluido")))</f>
        <v>no incluido</v>
      </c>
    </row>
    <row r="4653" ht="15.75" customHeight="1">
      <c r="L4653" s="12" t="str">
        <f>IF(ISNUMBER(VLOOKUP(A4653,PRE,1,FALSE)),"PreAlerta",IF(ISNUMBER(VLOOKUP(A4653,POST,1,FALSE)),"PostAlerta",IF(ISNUMBER(VLOOKUP(A4653,EXCL,1,FALSE)),"Excluida","no incluido")))</f>
        <v>no incluido</v>
      </c>
    </row>
    <row r="4654" ht="15.75" customHeight="1">
      <c r="L4654" s="12" t="str">
        <f>IF(ISNUMBER(VLOOKUP(A4654,PRE,1,FALSE)),"PreAlerta",IF(ISNUMBER(VLOOKUP(A4654,POST,1,FALSE)),"PostAlerta",IF(ISNUMBER(VLOOKUP(A4654,EXCL,1,FALSE)),"Excluida","no incluido")))</f>
        <v>no incluido</v>
      </c>
    </row>
    <row r="4655" ht="15.75" customHeight="1">
      <c r="L4655" s="12" t="str">
        <f>IF(ISNUMBER(VLOOKUP(A4655,PRE,1,FALSE)),"PreAlerta",IF(ISNUMBER(VLOOKUP(A4655,POST,1,FALSE)),"PostAlerta",IF(ISNUMBER(VLOOKUP(A4655,EXCL,1,FALSE)),"Excluida","no incluido")))</f>
        <v>no incluido</v>
      </c>
    </row>
    <row r="4656" ht="15.75" customHeight="1">
      <c r="L4656" s="12" t="str">
        <f>IF(ISNUMBER(VLOOKUP(A4656,PRE,1,FALSE)),"PreAlerta",IF(ISNUMBER(VLOOKUP(A4656,POST,1,FALSE)),"PostAlerta",IF(ISNUMBER(VLOOKUP(A4656,EXCL,1,FALSE)),"Excluida","no incluido")))</f>
        <v>no incluido</v>
      </c>
    </row>
    <row r="4657" ht="15.75" customHeight="1">
      <c r="L4657" s="12" t="str">
        <f>IF(ISNUMBER(VLOOKUP(A4657,PRE,1,FALSE)),"PreAlerta",IF(ISNUMBER(VLOOKUP(A4657,POST,1,FALSE)),"PostAlerta",IF(ISNUMBER(VLOOKUP(A4657,EXCL,1,FALSE)),"Excluida","no incluido")))</f>
        <v>no incluido</v>
      </c>
    </row>
    <row r="4658" ht="15.75" customHeight="1">
      <c r="L4658" s="12" t="str">
        <f>IF(ISNUMBER(VLOOKUP(A4658,PRE,1,FALSE)),"PreAlerta",IF(ISNUMBER(VLOOKUP(A4658,POST,1,FALSE)),"PostAlerta",IF(ISNUMBER(VLOOKUP(A4658,EXCL,1,FALSE)),"Excluida","no incluido")))</f>
        <v>no incluido</v>
      </c>
    </row>
    <row r="4659" ht="15.75" customHeight="1">
      <c r="L4659" s="12" t="str">
        <f>IF(ISNUMBER(VLOOKUP(A4659,PRE,1,FALSE)),"PreAlerta",IF(ISNUMBER(VLOOKUP(A4659,POST,1,FALSE)),"PostAlerta",IF(ISNUMBER(VLOOKUP(A4659,EXCL,1,FALSE)),"Excluida","no incluido")))</f>
        <v>no incluido</v>
      </c>
    </row>
    <row r="4660" ht="15.75" customHeight="1">
      <c r="L4660" s="12" t="str">
        <f>IF(ISNUMBER(VLOOKUP(A4660,PRE,1,FALSE)),"PreAlerta",IF(ISNUMBER(VLOOKUP(A4660,POST,1,FALSE)),"PostAlerta",IF(ISNUMBER(VLOOKUP(A4660,EXCL,1,FALSE)),"Excluida","no incluido")))</f>
        <v>no incluido</v>
      </c>
    </row>
    <row r="4661" ht="15.75" customHeight="1">
      <c r="L4661" s="12" t="str">
        <f>IF(ISNUMBER(VLOOKUP(A4661,PRE,1,FALSE)),"PreAlerta",IF(ISNUMBER(VLOOKUP(A4661,POST,1,FALSE)),"PostAlerta",IF(ISNUMBER(VLOOKUP(A4661,EXCL,1,FALSE)),"Excluida","no incluido")))</f>
        <v>no incluido</v>
      </c>
    </row>
    <row r="4662" ht="15.75" customHeight="1">
      <c r="L4662" s="12" t="str">
        <f>IF(ISNUMBER(VLOOKUP(A4662,PRE,1,FALSE)),"PreAlerta",IF(ISNUMBER(VLOOKUP(A4662,POST,1,FALSE)),"PostAlerta",IF(ISNUMBER(VLOOKUP(A4662,EXCL,1,FALSE)),"Excluida","no incluido")))</f>
        <v>no incluido</v>
      </c>
    </row>
    <row r="4663" ht="15.75" customHeight="1">
      <c r="L4663" s="12" t="str">
        <f>IF(ISNUMBER(VLOOKUP(A4663,PRE,1,FALSE)),"PreAlerta",IF(ISNUMBER(VLOOKUP(A4663,POST,1,FALSE)),"PostAlerta",IF(ISNUMBER(VLOOKUP(A4663,EXCL,1,FALSE)),"Excluida","no incluido")))</f>
        <v>no incluido</v>
      </c>
    </row>
    <row r="4664" ht="15.75" customHeight="1">
      <c r="L4664" s="12" t="str">
        <f>IF(ISNUMBER(VLOOKUP(A4664,PRE,1,FALSE)),"PreAlerta",IF(ISNUMBER(VLOOKUP(A4664,POST,1,FALSE)),"PostAlerta",IF(ISNUMBER(VLOOKUP(A4664,EXCL,1,FALSE)),"Excluida","no incluido")))</f>
        <v>no incluido</v>
      </c>
    </row>
    <row r="4665" ht="15.75" customHeight="1">
      <c r="L4665" s="12" t="str">
        <f>IF(ISNUMBER(VLOOKUP(A4665,PRE,1,FALSE)),"PreAlerta",IF(ISNUMBER(VLOOKUP(A4665,POST,1,FALSE)),"PostAlerta",IF(ISNUMBER(VLOOKUP(A4665,EXCL,1,FALSE)),"Excluida","no incluido")))</f>
        <v>no incluido</v>
      </c>
    </row>
    <row r="4666" ht="15.75" customHeight="1">
      <c r="L4666" s="12" t="str">
        <f>IF(ISNUMBER(VLOOKUP(A4666,PRE,1,FALSE)),"PreAlerta",IF(ISNUMBER(VLOOKUP(A4666,POST,1,FALSE)),"PostAlerta",IF(ISNUMBER(VLOOKUP(A4666,EXCL,1,FALSE)),"Excluida","no incluido")))</f>
        <v>no incluido</v>
      </c>
    </row>
    <row r="4667" ht="15.75" customHeight="1">
      <c r="L4667" s="12" t="str">
        <f>IF(ISNUMBER(VLOOKUP(A4667,PRE,1,FALSE)),"PreAlerta",IF(ISNUMBER(VLOOKUP(A4667,POST,1,FALSE)),"PostAlerta",IF(ISNUMBER(VLOOKUP(A4667,EXCL,1,FALSE)),"Excluida","no incluido")))</f>
        <v>no incluido</v>
      </c>
    </row>
    <row r="4668" ht="15.75" customHeight="1">
      <c r="L4668" s="12" t="str">
        <f>IF(ISNUMBER(VLOOKUP(A4668,PRE,1,FALSE)),"PreAlerta",IF(ISNUMBER(VLOOKUP(A4668,POST,1,FALSE)),"PostAlerta",IF(ISNUMBER(VLOOKUP(A4668,EXCL,1,FALSE)),"Excluida","no incluido")))</f>
        <v>no incluido</v>
      </c>
    </row>
    <row r="4669" ht="15.75" customHeight="1">
      <c r="L4669" s="12" t="str">
        <f>IF(ISNUMBER(VLOOKUP(A4669,PRE,1,FALSE)),"PreAlerta",IF(ISNUMBER(VLOOKUP(A4669,POST,1,FALSE)),"PostAlerta",IF(ISNUMBER(VLOOKUP(A4669,EXCL,1,FALSE)),"Excluida","no incluido")))</f>
        <v>no incluido</v>
      </c>
    </row>
    <row r="4670" ht="15.75" customHeight="1">
      <c r="L4670" s="12" t="str">
        <f>IF(ISNUMBER(VLOOKUP(A4670,PRE,1,FALSE)),"PreAlerta",IF(ISNUMBER(VLOOKUP(A4670,POST,1,FALSE)),"PostAlerta",IF(ISNUMBER(VLOOKUP(A4670,EXCL,1,FALSE)),"Excluida","no incluido")))</f>
        <v>no incluido</v>
      </c>
    </row>
    <row r="4671" ht="15.75" customHeight="1">
      <c r="L4671" s="12" t="str">
        <f>IF(ISNUMBER(VLOOKUP(A4671,PRE,1,FALSE)),"PreAlerta",IF(ISNUMBER(VLOOKUP(A4671,POST,1,FALSE)),"PostAlerta",IF(ISNUMBER(VLOOKUP(A4671,EXCL,1,FALSE)),"Excluida","no incluido")))</f>
        <v>no incluido</v>
      </c>
    </row>
    <row r="4672" ht="15.75" customHeight="1">
      <c r="L4672" s="12" t="str">
        <f>IF(ISNUMBER(VLOOKUP(A4672,PRE,1,FALSE)),"PreAlerta",IF(ISNUMBER(VLOOKUP(A4672,POST,1,FALSE)),"PostAlerta",IF(ISNUMBER(VLOOKUP(A4672,EXCL,1,FALSE)),"Excluida","no incluido")))</f>
        <v>no incluido</v>
      </c>
    </row>
    <row r="4673" ht="15.75" customHeight="1">
      <c r="L4673" s="12" t="str">
        <f>IF(ISNUMBER(VLOOKUP(A4673,PRE,1,FALSE)),"PreAlerta",IF(ISNUMBER(VLOOKUP(A4673,POST,1,FALSE)),"PostAlerta",IF(ISNUMBER(VLOOKUP(A4673,EXCL,1,FALSE)),"Excluida","no incluido")))</f>
        <v>no incluido</v>
      </c>
    </row>
    <row r="4674" ht="15.75" customHeight="1">
      <c r="L4674" s="12" t="str">
        <f>IF(ISNUMBER(VLOOKUP(A4674,PRE,1,FALSE)),"PreAlerta",IF(ISNUMBER(VLOOKUP(A4674,POST,1,FALSE)),"PostAlerta",IF(ISNUMBER(VLOOKUP(A4674,EXCL,1,FALSE)),"Excluida","no incluido")))</f>
        <v>no incluido</v>
      </c>
    </row>
    <row r="4675" ht="15.75" customHeight="1">
      <c r="L4675" s="12" t="str">
        <f>IF(ISNUMBER(VLOOKUP(A4675,PRE,1,FALSE)),"PreAlerta",IF(ISNUMBER(VLOOKUP(A4675,POST,1,FALSE)),"PostAlerta",IF(ISNUMBER(VLOOKUP(A4675,EXCL,1,FALSE)),"Excluida","no incluido")))</f>
        <v>no incluido</v>
      </c>
    </row>
    <row r="4676" ht="15.75" customHeight="1">
      <c r="L4676" s="12" t="str">
        <f>IF(ISNUMBER(VLOOKUP(A4676,PRE,1,FALSE)),"PreAlerta",IF(ISNUMBER(VLOOKUP(A4676,POST,1,FALSE)),"PostAlerta",IF(ISNUMBER(VLOOKUP(A4676,EXCL,1,FALSE)),"Excluida","no incluido")))</f>
        <v>no incluido</v>
      </c>
    </row>
    <row r="4677" ht="15.75" customHeight="1">
      <c r="L4677" s="12" t="str">
        <f>IF(ISNUMBER(VLOOKUP(A4677,PRE,1,FALSE)),"PreAlerta",IF(ISNUMBER(VLOOKUP(A4677,POST,1,FALSE)),"PostAlerta",IF(ISNUMBER(VLOOKUP(A4677,EXCL,1,FALSE)),"Excluida","no incluido")))</f>
        <v>no incluido</v>
      </c>
    </row>
    <row r="4678" ht="15.75" customHeight="1">
      <c r="L4678" s="12" t="str">
        <f>IF(ISNUMBER(VLOOKUP(A4678,PRE,1,FALSE)),"PreAlerta",IF(ISNUMBER(VLOOKUP(A4678,POST,1,FALSE)),"PostAlerta",IF(ISNUMBER(VLOOKUP(A4678,EXCL,1,FALSE)),"Excluida","no incluido")))</f>
        <v>no incluido</v>
      </c>
    </row>
    <row r="4679" ht="15.75" customHeight="1">
      <c r="L4679" s="12" t="str">
        <f>IF(ISNUMBER(VLOOKUP(A4679,PRE,1,FALSE)),"PreAlerta",IF(ISNUMBER(VLOOKUP(A4679,POST,1,FALSE)),"PostAlerta",IF(ISNUMBER(VLOOKUP(A4679,EXCL,1,FALSE)),"Excluida","no incluido")))</f>
        <v>no incluido</v>
      </c>
    </row>
    <row r="4680" ht="15.75" customHeight="1">
      <c r="L4680" s="12" t="str">
        <f>IF(ISNUMBER(VLOOKUP(A4680,PRE,1,FALSE)),"PreAlerta",IF(ISNUMBER(VLOOKUP(A4680,POST,1,FALSE)),"PostAlerta",IF(ISNUMBER(VLOOKUP(A4680,EXCL,1,FALSE)),"Excluida","no incluido")))</f>
        <v>no incluido</v>
      </c>
    </row>
    <row r="4681" ht="15.75" customHeight="1">
      <c r="L4681" s="12" t="str">
        <f>IF(ISNUMBER(VLOOKUP(A4681,PRE,1,FALSE)),"PreAlerta",IF(ISNUMBER(VLOOKUP(A4681,POST,1,FALSE)),"PostAlerta",IF(ISNUMBER(VLOOKUP(A4681,EXCL,1,FALSE)),"Excluida","no incluido")))</f>
        <v>no incluido</v>
      </c>
    </row>
    <row r="4682" ht="15.75" customHeight="1">
      <c r="L4682" s="12" t="str">
        <f>IF(ISNUMBER(VLOOKUP(A4682,PRE,1,FALSE)),"PreAlerta",IF(ISNUMBER(VLOOKUP(A4682,POST,1,FALSE)),"PostAlerta",IF(ISNUMBER(VLOOKUP(A4682,EXCL,1,FALSE)),"Excluida","no incluido")))</f>
        <v>no incluido</v>
      </c>
    </row>
    <row r="4683" ht="15.75" customHeight="1">
      <c r="L4683" s="12" t="str">
        <f>IF(ISNUMBER(VLOOKUP(A4683,PRE,1,FALSE)),"PreAlerta",IF(ISNUMBER(VLOOKUP(A4683,POST,1,FALSE)),"PostAlerta",IF(ISNUMBER(VLOOKUP(A4683,EXCL,1,FALSE)),"Excluida","no incluido")))</f>
        <v>no incluido</v>
      </c>
    </row>
    <row r="4684" ht="15.75" customHeight="1">
      <c r="L4684" s="12" t="str">
        <f>IF(ISNUMBER(VLOOKUP(A4684,PRE,1,FALSE)),"PreAlerta",IF(ISNUMBER(VLOOKUP(A4684,POST,1,FALSE)),"PostAlerta",IF(ISNUMBER(VLOOKUP(A4684,EXCL,1,FALSE)),"Excluida","no incluido")))</f>
        <v>no incluido</v>
      </c>
    </row>
    <row r="4685" ht="15.75" customHeight="1">
      <c r="L4685" s="12" t="str">
        <f>IF(ISNUMBER(VLOOKUP(A4685,PRE,1,FALSE)),"PreAlerta",IF(ISNUMBER(VLOOKUP(A4685,POST,1,FALSE)),"PostAlerta",IF(ISNUMBER(VLOOKUP(A4685,EXCL,1,FALSE)),"Excluida","no incluido")))</f>
        <v>no incluido</v>
      </c>
    </row>
    <row r="4686" ht="15.75" customHeight="1">
      <c r="L4686" s="12" t="str">
        <f>IF(ISNUMBER(VLOOKUP(A4686,PRE,1,FALSE)),"PreAlerta",IF(ISNUMBER(VLOOKUP(A4686,POST,1,FALSE)),"PostAlerta",IF(ISNUMBER(VLOOKUP(A4686,EXCL,1,FALSE)),"Excluida","no incluido")))</f>
        <v>no incluido</v>
      </c>
    </row>
    <row r="4687" ht="15.75" customHeight="1">
      <c r="L4687" s="12" t="str">
        <f>IF(ISNUMBER(VLOOKUP(A4687,PRE,1,FALSE)),"PreAlerta",IF(ISNUMBER(VLOOKUP(A4687,POST,1,FALSE)),"PostAlerta",IF(ISNUMBER(VLOOKUP(A4687,EXCL,1,FALSE)),"Excluida","no incluido")))</f>
        <v>no incluido</v>
      </c>
    </row>
    <row r="4688" ht="15.75" customHeight="1">
      <c r="L4688" s="12" t="str">
        <f>IF(ISNUMBER(VLOOKUP(A4688,PRE,1,FALSE)),"PreAlerta",IF(ISNUMBER(VLOOKUP(A4688,POST,1,FALSE)),"PostAlerta",IF(ISNUMBER(VLOOKUP(A4688,EXCL,1,FALSE)),"Excluida","no incluido")))</f>
        <v>no incluido</v>
      </c>
    </row>
    <row r="4689" ht="15.75" customHeight="1">
      <c r="L4689" s="12" t="str">
        <f>IF(ISNUMBER(VLOOKUP(A4689,PRE,1,FALSE)),"PreAlerta",IF(ISNUMBER(VLOOKUP(A4689,POST,1,FALSE)),"PostAlerta",IF(ISNUMBER(VLOOKUP(A4689,EXCL,1,FALSE)),"Excluida","no incluido")))</f>
        <v>no incluido</v>
      </c>
    </row>
    <row r="4690" ht="15.75" customHeight="1">
      <c r="L4690" s="12" t="str">
        <f>IF(ISNUMBER(VLOOKUP(A4690,PRE,1,FALSE)),"PreAlerta",IF(ISNUMBER(VLOOKUP(A4690,POST,1,FALSE)),"PostAlerta",IF(ISNUMBER(VLOOKUP(A4690,EXCL,1,FALSE)),"Excluida","no incluido")))</f>
        <v>no incluido</v>
      </c>
    </row>
    <row r="4691" ht="15.75" customHeight="1">
      <c r="L4691" s="12" t="str">
        <f>IF(ISNUMBER(VLOOKUP(A4691,PRE,1,FALSE)),"PreAlerta",IF(ISNUMBER(VLOOKUP(A4691,POST,1,FALSE)),"PostAlerta",IF(ISNUMBER(VLOOKUP(A4691,EXCL,1,FALSE)),"Excluida","no incluido")))</f>
        <v>no incluido</v>
      </c>
    </row>
    <row r="4692" ht="15.75" customHeight="1">
      <c r="L4692" s="12" t="str">
        <f>IF(ISNUMBER(VLOOKUP(A4692,PRE,1,FALSE)),"PreAlerta",IF(ISNUMBER(VLOOKUP(A4692,POST,1,FALSE)),"PostAlerta",IF(ISNUMBER(VLOOKUP(A4692,EXCL,1,FALSE)),"Excluida","no incluido")))</f>
        <v>no incluido</v>
      </c>
    </row>
    <row r="4693" ht="15.75" customHeight="1">
      <c r="L4693" s="12" t="str">
        <f>IF(ISNUMBER(VLOOKUP(A4693,PRE,1,FALSE)),"PreAlerta",IF(ISNUMBER(VLOOKUP(A4693,POST,1,FALSE)),"PostAlerta",IF(ISNUMBER(VLOOKUP(A4693,EXCL,1,FALSE)),"Excluida","no incluido")))</f>
        <v>no incluido</v>
      </c>
    </row>
    <row r="4694" ht="15.75" customHeight="1">
      <c r="L4694" s="12" t="str">
        <f>IF(ISNUMBER(VLOOKUP(A4694,PRE,1,FALSE)),"PreAlerta",IF(ISNUMBER(VLOOKUP(A4694,POST,1,FALSE)),"PostAlerta",IF(ISNUMBER(VLOOKUP(A4694,EXCL,1,FALSE)),"Excluida","no incluido")))</f>
        <v>no incluido</v>
      </c>
    </row>
    <row r="4695" ht="15.75" customHeight="1">
      <c r="L4695" s="12" t="str">
        <f>IF(ISNUMBER(VLOOKUP(A4695,PRE,1,FALSE)),"PreAlerta",IF(ISNUMBER(VLOOKUP(A4695,POST,1,FALSE)),"PostAlerta",IF(ISNUMBER(VLOOKUP(A4695,EXCL,1,FALSE)),"Excluida","no incluido")))</f>
        <v>no incluido</v>
      </c>
    </row>
    <row r="4696" ht="15.75" customHeight="1">
      <c r="L4696" s="12" t="str">
        <f>IF(ISNUMBER(VLOOKUP(A4696,PRE,1,FALSE)),"PreAlerta",IF(ISNUMBER(VLOOKUP(A4696,POST,1,FALSE)),"PostAlerta",IF(ISNUMBER(VLOOKUP(A4696,EXCL,1,FALSE)),"Excluida","no incluido")))</f>
        <v>no incluido</v>
      </c>
    </row>
    <row r="4697" ht="15.75" customHeight="1">
      <c r="L4697" s="12" t="str">
        <f>IF(ISNUMBER(VLOOKUP(A4697,PRE,1,FALSE)),"PreAlerta",IF(ISNUMBER(VLOOKUP(A4697,POST,1,FALSE)),"PostAlerta",IF(ISNUMBER(VLOOKUP(A4697,EXCL,1,FALSE)),"Excluida","no incluido")))</f>
        <v>no incluido</v>
      </c>
    </row>
    <row r="4698" ht="15.75" customHeight="1">
      <c r="L4698" s="12" t="str">
        <f>IF(ISNUMBER(VLOOKUP(A4698,PRE,1,FALSE)),"PreAlerta",IF(ISNUMBER(VLOOKUP(A4698,POST,1,FALSE)),"PostAlerta",IF(ISNUMBER(VLOOKUP(A4698,EXCL,1,FALSE)),"Excluida","no incluido")))</f>
        <v>no incluido</v>
      </c>
    </row>
    <row r="4699" ht="15.75" customHeight="1">
      <c r="L4699" s="12" t="str">
        <f>IF(ISNUMBER(VLOOKUP(A4699,PRE,1,FALSE)),"PreAlerta",IF(ISNUMBER(VLOOKUP(A4699,POST,1,FALSE)),"PostAlerta",IF(ISNUMBER(VLOOKUP(A4699,EXCL,1,FALSE)),"Excluida","no incluido")))</f>
        <v>no incluido</v>
      </c>
    </row>
    <row r="4700" ht="15.75" customHeight="1">
      <c r="L4700" s="12" t="str">
        <f>IF(ISNUMBER(VLOOKUP(A4700,PRE,1,FALSE)),"PreAlerta",IF(ISNUMBER(VLOOKUP(A4700,POST,1,FALSE)),"PostAlerta",IF(ISNUMBER(VLOOKUP(A4700,EXCL,1,FALSE)),"Excluida","no incluido")))</f>
        <v>no incluido</v>
      </c>
    </row>
    <row r="4701" ht="15.75" customHeight="1">
      <c r="L4701" s="12" t="str">
        <f>IF(ISNUMBER(VLOOKUP(A4701,PRE,1,FALSE)),"PreAlerta",IF(ISNUMBER(VLOOKUP(A4701,POST,1,FALSE)),"PostAlerta",IF(ISNUMBER(VLOOKUP(A4701,EXCL,1,FALSE)),"Excluida","no incluido")))</f>
        <v>no incluido</v>
      </c>
    </row>
    <row r="4702" ht="15.75" customHeight="1">
      <c r="L4702" s="12" t="str">
        <f>IF(ISNUMBER(VLOOKUP(A4702,PRE,1,FALSE)),"PreAlerta",IF(ISNUMBER(VLOOKUP(A4702,POST,1,FALSE)),"PostAlerta",IF(ISNUMBER(VLOOKUP(A4702,EXCL,1,FALSE)),"Excluida","no incluido")))</f>
        <v>no incluido</v>
      </c>
    </row>
    <row r="4703" ht="15.75" customHeight="1">
      <c r="L4703" s="12" t="str">
        <f>IF(ISNUMBER(VLOOKUP(A4703,PRE,1,FALSE)),"PreAlerta",IF(ISNUMBER(VLOOKUP(A4703,POST,1,FALSE)),"PostAlerta",IF(ISNUMBER(VLOOKUP(A4703,EXCL,1,FALSE)),"Excluida","no incluido")))</f>
        <v>no incluido</v>
      </c>
    </row>
    <row r="4704" ht="15.75" customHeight="1">
      <c r="L4704" s="12" t="str">
        <f>IF(ISNUMBER(VLOOKUP(A4704,PRE,1,FALSE)),"PreAlerta",IF(ISNUMBER(VLOOKUP(A4704,POST,1,FALSE)),"PostAlerta",IF(ISNUMBER(VLOOKUP(A4704,EXCL,1,FALSE)),"Excluida","no incluido")))</f>
        <v>no incluido</v>
      </c>
    </row>
    <row r="4705" ht="15.75" customHeight="1">
      <c r="L4705" s="12" t="str">
        <f>IF(ISNUMBER(VLOOKUP(A4705,PRE,1,FALSE)),"PreAlerta",IF(ISNUMBER(VLOOKUP(A4705,POST,1,FALSE)),"PostAlerta",IF(ISNUMBER(VLOOKUP(A4705,EXCL,1,FALSE)),"Excluida","no incluido")))</f>
        <v>no incluido</v>
      </c>
    </row>
    <row r="4706" ht="15.75" customHeight="1">
      <c r="L4706" s="12" t="str">
        <f>IF(ISNUMBER(VLOOKUP(A4706,PRE,1,FALSE)),"PreAlerta",IF(ISNUMBER(VLOOKUP(A4706,POST,1,FALSE)),"PostAlerta",IF(ISNUMBER(VLOOKUP(A4706,EXCL,1,FALSE)),"Excluida","no incluido")))</f>
        <v>no incluido</v>
      </c>
    </row>
    <row r="4707" ht="15.75" customHeight="1">
      <c r="L4707" s="12" t="str">
        <f>IF(ISNUMBER(VLOOKUP(A4707,PRE,1,FALSE)),"PreAlerta",IF(ISNUMBER(VLOOKUP(A4707,POST,1,FALSE)),"PostAlerta",IF(ISNUMBER(VLOOKUP(A4707,EXCL,1,FALSE)),"Excluida","no incluido")))</f>
        <v>no incluido</v>
      </c>
    </row>
    <row r="4708" ht="15.75" customHeight="1">
      <c r="L4708" s="12" t="str">
        <f>IF(ISNUMBER(VLOOKUP(A4708,PRE,1,FALSE)),"PreAlerta",IF(ISNUMBER(VLOOKUP(A4708,POST,1,FALSE)),"PostAlerta",IF(ISNUMBER(VLOOKUP(A4708,EXCL,1,FALSE)),"Excluida","no incluido")))</f>
        <v>no incluido</v>
      </c>
    </row>
    <row r="4709" ht="15.75" customHeight="1">
      <c r="L4709" s="12" t="str">
        <f>IF(ISNUMBER(VLOOKUP(A4709,PRE,1,FALSE)),"PreAlerta",IF(ISNUMBER(VLOOKUP(A4709,POST,1,FALSE)),"PostAlerta",IF(ISNUMBER(VLOOKUP(A4709,EXCL,1,FALSE)),"Excluida","no incluido")))</f>
        <v>no incluido</v>
      </c>
    </row>
    <row r="4710" ht="15.75" customHeight="1">
      <c r="L4710" s="12" t="str">
        <f>IF(ISNUMBER(VLOOKUP(A4710,PRE,1,FALSE)),"PreAlerta",IF(ISNUMBER(VLOOKUP(A4710,POST,1,FALSE)),"PostAlerta",IF(ISNUMBER(VLOOKUP(A4710,EXCL,1,FALSE)),"Excluida","no incluido")))</f>
        <v>no incluido</v>
      </c>
    </row>
    <row r="4711" ht="15.75" customHeight="1">
      <c r="L4711" s="12" t="str">
        <f>IF(ISNUMBER(VLOOKUP(A4711,PRE,1,FALSE)),"PreAlerta",IF(ISNUMBER(VLOOKUP(A4711,POST,1,FALSE)),"PostAlerta",IF(ISNUMBER(VLOOKUP(A4711,EXCL,1,FALSE)),"Excluida","no incluido")))</f>
        <v>no incluido</v>
      </c>
    </row>
    <row r="4712" ht="15.75" customHeight="1">
      <c r="L4712" s="12" t="str">
        <f>IF(ISNUMBER(VLOOKUP(A4712,PRE,1,FALSE)),"PreAlerta",IF(ISNUMBER(VLOOKUP(A4712,POST,1,FALSE)),"PostAlerta",IF(ISNUMBER(VLOOKUP(A4712,EXCL,1,FALSE)),"Excluida","no incluido")))</f>
        <v>no incluido</v>
      </c>
    </row>
    <row r="4713" ht="15.75" customHeight="1">
      <c r="L4713" s="12" t="str">
        <f>IF(ISNUMBER(VLOOKUP(A4713,PRE,1,FALSE)),"PreAlerta",IF(ISNUMBER(VLOOKUP(A4713,POST,1,FALSE)),"PostAlerta",IF(ISNUMBER(VLOOKUP(A4713,EXCL,1,FALSE)),"Excluida","no incluido")))</f>
        <v>no incluido</v>
      </c>
    </row>
    <row r="4714" ht="15.75" customHeight="1">
      <c r="L4714" s="12" t="str">
        <f>IF(ISNUMBER(VLOOKUP(A4714,PRE,1,FALSE)),"PreAlerta",IF(ISNUMBER(VLOOKUP(A4714,POST,1,FALSE)),"PostAlerta",IF(ISNUMBER(VLOOKUP(A4714,EXCL,1,FALSE)),"Excluida","no incluido")))</f>
        <v>no incluido</v>
      </c>
    </row>
    <row r="4715" ht="15.75" customHeight="1">
      <c r="L4715" s="12" t="str">
        <f>IF(ISNUMBER(VLOOKUP(A4715,PRE,1,FALSE)),"PreAlerta",IF(ISNUMBER(VLOOKUP(A4715,POST,1,FALSE)),"PostAlerta",IF(ISNUMBER(VLOOKUP(A4715,EXCL,1,FALSE)),"Excluida","no incluido")))</f>
        <v>no incluido</v>
      </c>
    </row>
    <row r="4716" ht="15.75" customHeight="1">
      <c r="L4716" s="12" t="str">
        <f>IF(ISNUMBER(VLOOKUP(A4716,PRE,1,FALSE)),"PreAlerta",IF(ISNUMBER(VLOOKUP(A4716,POST,1,FALSE)),"PostAlerta",IF(ISNUMBER(VLOOKUP(A4716,EXCL,1,FALSE)),"Excluida","no incluido")))</f>
        <v>no incluido</v>
      </c>
    </row>
    <row r="4717" ht="15.75" customHeight="1">
      <c r="L4717" s="12" t="str">
        <f>IF(ISNUMBER(VLOOKUP(A4717,PRE,1,FALSE)),"PreAlerta",IF(ISNUMBER(VLOOKUP(A4717,POST,1,FALSE)),"PostAlerta",IF(ISNUMBER(VLOOKUP(A4717,EXCL,1,FALSE)),"Excluida","no incluido")))</f>
        <v>no incluido</v>
      </c>
    </row>
    <row r="4718" ht="15.75" customHeight="1">
      <c r="L4718" s="12" t="str">
        <f>IF(ISNUMBER(VLOOKUP(A4718,PRE,1,FALSE)),"PreAlerta",IF(ISNUMBER(VLOOKUP(A4718,POST,1,FALSE)),"PostAlerta",IF(ISNUMBER(VLOOKUP(A4718,EXCL,1,FALSE)),"Excluida","no incluido")))</f>
        <v>no incluido</v>
      </c>
    </row>
    <row r="4719" ht="15.75" customHeight="1">
      <c r="L4719" s="12" t="str">
        <f>IF(ISNUMBER(VLOOKUP(A4719,PRE,1,FALSE)),"PreAlerta",IF(ISNUMBER(VLOOKUP(A4719,POST,1,FALSE)),"PostAlerta",IF(ISNUMBER(VLOOKUP(A4719,EXCL,1,FALSE)),"Excluida","no incluido")))</f>
        <v>no incluido</v>
      </c>
    </row>
    <row r="4720" ht="15.75" customHeight="1">
      <c r="L4720" s="12" t="str">
        <f>IF(ISNUMBER(VLOOKUP(A4720,PRE,1,FALSE)),"PreAlerta",IF(ISNUMBER(VLOOKUP(A4720,POST,1,FALSE)),"PostAlerta",IF(ISNUMBER(VLOOKUP(A4720,EXCL,1,FALSE)),"Excluida","no incluido")))</f>
        <v>no incluido</v>
      </c>
    </row>
    <row r="4721" ht="15.75" customHeight="1">
      <c r="L4721" s="12" t="str">
        <f>IF(ISNUMBER(VLOOKUP(A4721,PRE,1,FALSE)),"PreAlerta",IF(ISNUMBER(VLOOKUP(A4721,POST,1,FALSE)),"PostAlerta",IF(ISNUMBER(VLOOKUP(A4721,EXCL,1,FALSE)),"Excluida","no incluido")))</f>
        <v>no incluido</v>
      </c>
    </row>
    <row r="4722" ht="15.75" customHeight="1">
      <c r="L4722" s="12" t="str">
        <f>IF(ISNUMBER(VLOOKUP(A4722,PRE,1,FALSE)),"PreAlerta",IF(ISNUMBER(VLOOKUP(A4722,POST,1,FALSE)),"PostAlerta",IF(ISNUMBER(VLOOKUP(A4722,EXCL,1,FALSE)),"Excluida","no incluido")))</f>
        <v>no incluido</v>
      </c>
    </row>
    <row r="4723" ht="15.75" customHeight="1">
      <c r="L4723" s="12" t="str">
        <f>IF(ISNUMBER(VLOOKUP(A4723,PRE,1,FALSE)),"PreAlerta",IF(ISNUMBER(VLOOKUP(A4723,POST,1,FALSE)),"PostAlerta",IF(ISNUMBER(VLOOKUP(A4723,EXCL,1,FALSE)),"Excluida","no incluido")))</f>
        <v>no incluido</v>
      </c>
    </row>
    <row r="4724" ht="15.75" customHeight="1">
      <c r="L4724" s="12" t="str">
        <f>IF(ISNUMBER(VLOOKUP(A4724,PRE,1,FALSE)),"PreAlerta",IF(ISNUMBER(VLOOKUP(A4724,POST,1,FALSE)),"PostAlerta",IF(ISNUMBER(VLOOKUP(A4724,EXCL,1,FALSE)),"Excluida","no incluido")))</f>
        <v>no incluido</v>
      </c>
    </row>
    <row r="4725" ht="15.75" customHeight="1">
      <c r="L4725" s="12" t="str">
        <f>IF(ISNUMBER(VLOOKUP(A4725,PRE,1,FALSE)),"PreAlerta",IF(ISNUMBER(VLOOKUP(A4725,POST,1,FALSE)),"PostAlerta",IF(ISNUMBER(VLOOKUP(A4725,EXCL,1,FALSE)),"Excluida","no incluido")))</f>
        <v>no incluido</v>
      </c>
    </row>
    <row r="4726" ht="15.75" customHeight="1">
      <c r="L4726" s="12" t="str">
        <f>IF(ISNUMBER(VLOOKUP(A4726,PRE,1,FALSE)),"PreAlerta",IF(ISNUMBER(VLOOKUP(A4726,POST,1,FALSE)),"PostAlerta",IF(ISNUMBER(VLOOKUP(A4726,EXCL,1,FALSE)),"Excluida","no incluido")))</f>
        <v>no incluido</v>
      </c>
    </row>
    <row r="4727" ht="15.75" customHeight="1">
      <c r="L4727" s="12" t="str">
        <f>IF(ISNUMBER(VLOOKUP(A4727,PRE,1,FALSE)),"PreAlerta",IF(ISNUMBER(VLOOKUP(A4727,POST,1,FALSE)),"PostAlerta",IF(ISNUMBER(VLOOKUP(A4727,EXCL,1,FALSE)),"Excluida","no incluido")))</f>
        <v>no incluido</v>
      </c>
    </row>
    <row r="4728" ht="15.75" customHeight="1">
      <c r="L4728" s="12" t="str">
        <f>IF(ISNUMBER(VLOOKUP(A4728,PRE,1,FALSE)),"PreAlerta",IF(ISNUMBER(VLOOKUP(A4728,POST,1,FALSE)),"PostAlerta",IF(ISNUMBER(VLOOKUP(A4728,EXCL,1,FALSE)),"Excluida","no incluido")))</f>
        <v>no incluido</v>
      </c>
    </row>
    <row r="4729" ht="15.75" customHeight="1">
      <c r="L4729" s="12" t="str">
        <f>IF(ISNUMBER(VLOOKUP(A4729,PRE,1,FALSE)),"PreAlerta",IF(ISNUMBER(VLOOKUP(A4729,POST,1,FALSE)),"PostAlerta",IF(ISNUMBER(VLOOKUP(A4729,EXCL,1,FALSE)),"Excluida","no incluido")))</f>
        <v>no incluido</v>
      </c>
    </row>
    <row r="4730" ht="15.75" customHeight="1">
      <c r="L4730" s="12" t="str">
        <f>IF(ISNUMBER(VLOOKUP(A4730,PRE,1,FALSE)),"PreAlerta",IF(ISNUMBER(VLOOKUP(A4730,POST,1,FALSE)),"PostAlerta",IF(ISNUMBER(VLOOKUP(A4730,EXCL,1,FALSE)),"Excluida","no incluido")))</f>
        <v>no incluido</v>
      </c>
    </row>
    <row r="4731" ht="15.75" customHeight="1">
      <c r="L4731" s="12" t="str">
        <f>IF(ISNUMBER(VLOOKUP(A4731,PRE,1,FALSE)),"PreAlerta",IF(ISNUMBER(VLOOKUP(A4731,POST,1,FALSE)),"PostAlerta",IF(ISNUMBER(VLOOKUP(A4731,EXCL,1,FALSE)),"Excluida","no incluido")))</f>
        <v>no incluido</v>
      </c>
    </row>
    <row r="4732" ht="15.75" customHeight="1">
      <c r="L4732" s="12" t="str">
        <f>IF(ISNUMBER(VLOOKUP(A4732,PRE,1,FALSE)),"PreAlerta",IF(ISNUMBER(VLOOKUP(A4732,POST,1,FALSE)),"PostAlerta",IF(ISNUMBER(VLOOKUP(A4732,EXCL,1,FALSE)),"Excluida","no incluido")))</f>
        <v>no incluido</v>
      </c>
    </row>
    <row r="4733" ht="15.75" customHeight="1">
      <c r="L4733" s="12" t="str">
        <f>IF(ISNUMBER(VLOOKUP(A4733,PRE,1,FALSE)),"PreAlerta",IF(ISNUMBER(VLOOKUP(A4733,POST,1,FALSE)),"PostAlerta",IF(ISNUMBER(VLOOKUP(A4733,EXCL,1,FALSE)),"Excluida","no incluido")))</f>
        <v>no incluido</v>
      </c>
    </row>
    <row r="4734" ht="15.75" customHeight="1">
      <c r="L4734" s="12" t="str">
        <f>IF(ISNUMBER(VLOOKUP(A4734,PRE,1,FALSE)),"PreAlerta",IF(ISNUMBER(VLOOKUP(A4734,POST,1,FALSE)),"PostAlerta",IF(ISNUMBER(VLOOKUP(A4734,EXCL,1,FALSE)),"Excluida","no incluido")))</f>
        <v>no incluido</v>
      </c>
    </row>
    <row r="4735" ht="15.75" customHeight="1">
      <c r="L4735" s="12" t="str">
        <f>IF(ISNUMBER(VLOOKUP(A4735,PRE,1,FALSE)),"PreAlerta",IF(ISNUMBER(VLOOKUP(A4735,POST,1,FALSE)),"PostAlerta",IF(ISNUMBER(VLOOKUP(A4735,EXCL,1,FALSE)),"Excluida","no incluido")))</f>
        <v>no incluido</v>
      </c>
    </row>
    <row r="4736" ht="15.75" customHeight="1">
      <c r="L4736" s="12" t="str">
        <f>IF(ISNUMBER(VLOOKUP(A4736,PRE,1,FALSE)),"PreAlerta",IF(ISNUMBER(VLOOKUP(A4736,POST,1,FALSE)),"PostAlerta",IF(ISNUMBER(VLOOKUP(A4736,EXCL,1,FALSE)),"Excluida","no incluido")))</f>
        <v>no incluido</v>
      </c>
    </row>
    <row r="4737" ht="15.75" customHeight="1">
      <c r="L4737" s="12" t="str">
        <f>IF(ISNUMBER(VLOOKUP(A4737,PRE,1,FALSE)),"PreAlerta",IF(ISNUMBER(VLOOKUP(A4737,POST,1,FALSE)),"PostAlerta",IF(ISNUMBER(VLOOKUP(A4737,EXCL,1,FALSE)),"Excluida","no incluido")))</f>
        <v>no incluido</v>
      </c>
    </row>
    <row r="4738" ht="15.75" customHeight="1">
      <c r="L4738" s="12" t="str">
        <f>IF(ISNUMBER(VLOOKUP(A4738,PRE,1,FALSE)),"PreAlerta",IF(ISNUMBER(VLOOKUP(A4738,POST,1,FALSE)),"PostAlerta",IF(ISNUMBER(VLOOKUP(A4738,EXCL,1,FALSE)),"Excluida","no incluido")))</f>
        <v>no incluido</v>
      </c>
    </row>
    <row r="4739" ht="15.75" customHeight="1">
      <c r="L4739" s="12" t="str">
        <f>IF(ISNUMBER(VLOOKUP(A4739,PRE,1,FALSE)),"PreAlerta",IF(ISNUMBER(VLOOKUP(A4739,POST,1,FALSE)),"PostAlerta",IF(ISNUMBER(VLOOKUP(A4739,EXCL,1,FALSE)),"Excluida","no incluido")))</f>
        <v>no incluido</v>
      </c>
    </row>
    <row r="4740" ht="15.75" customHeight="1">
      <c r="L4740" s="12" t="str">
        <f>IF(ISNUMBER(VLOOKUP(A4740,PRE,1,FALSE)),"PreAlerta",IF(ISNUMBER(VLOOKUP(A4740,POST,1,FALSE)),"PostAlerta",IF(ISNUMBER(VLOOKUP(A4740,EXCL,1,FALSE)),"Excluida","no incluido")))</f>
        <v>no incluido</v>
      </c>
    </row>
    <row r="4741" ht="15.75" customHeight="1">
      <c r="L4741" s="12" t="str">
        <f>IF(ISNUMBER(VLOOKUP(A4741,PRE,1,FALSE)),"PreAlerta",IF(ISNUMBER(VLOOKUP(A4741,POST,1,FALSE)),"PostAlerta",IF(ISNUMBER(VLOOKUP(A4741,EXCL,1,FALSE)),"Excluida","no incluido")))</f>
        <v>no incluido</v>
      </c>
    </row>
    <row r="4742" ht="15.75" customHeight="1">
      <c r="L4742" s="12" t="str">
        <f>IF(ISNUMBER(VLOOKUP(A4742,PRE,1,FALSE)),"PreAlerta",IF(ISNUMBER(VLOOKUP(A4742,POST,1,FALSE)),"PostAlerta",IF(ISNUMBER(VLOOKUP(A4742,EXCL,1,FALSE)),"Excluida","no incluido")))</f>
        <v>no incluido</v>
      </c>
    </row>
    <row r="4743" ht="15.75" customHeight="1">
      <c r="L4743" s="12" t="str">
        <f>IF(ISNUMBER(VLOOKUP(A4743,PRE,1,FALSE)),"PreAlerta",IF(ISNUMBER(VLOOKUP(A4743,POST,1,FALSE)),"PostAlerta",IF(ISNUMBER(VLOOKUP(A4743,EXCL,1,FALSE)),"Excluida","no incluido")))</f>
        <v>no incluido</v>
      </c>
    </row>
    <row r="4744" ht="15.75" customHeight="1">
      <c r="L4744" s="12" t="str">
        <f>IF(ISNUMBER(VLOOKUP(A4744,PRE,1,FALSE)),"PreAlerta",IF(ISNUMBER(VLOOKUP(A4744,POST,1,FALSE)),"PostAlerta",IF(ISNUMBER(VLOOKUP(A4744,EXCL,1,FALSE)),"Excluida","no incluido")))</f>
        <v>no incluido</v>
      </c>
    </row>
    <row r="4745" ht="15.75" customHeight="1">
      <c r="L4745" s="12" t="str">
        <f>IF(ISNUMBER(VLOOKUP(A4745,PRE,1,FALSE)),"PreAlerta",IF(ISNUMBER(VLOOKUP(A4745,POST,1,FALSE)),"PostAlerta",IF(ISNUMBER(VLOOKUP(A4745,EXCL,1,FALSE)),"Excluida","no incluido")))</f>
        <v>no incluido</v>
      </c>
    </row>
    <row r="4746" ht="15.75" customHeight="1">
      <c r="L4746" s="12" t="str">
        <f>IF(ISNUMBER(VLOOKUP(A4746,PRE,1,FALSE)),"PreAlerta",IF(ISNUMBER(VLOOKUP(A4746,POST,1,FALSE)),"PostAlerta",IF(ISNUMBER(VLOOKUP(A4746,EXCL,1,FALSE)),"Excluida","no incluido")))</f>
        <v>no incluido</v>
      </c>
    </row>
    <row r="4747" ht="15.75" customHeight="1">
      <c r="L4747" s="12" t="str">
        <f>IF(ISNUMBER(VLOOKUP(A4747,PRE,1,FALSE)),"PreAlerta",IF(ISNUMBER(VLOOKUP(A4747,POST,1,FALSE)),"PostAlerta",IF(ISNUMBER(VLOOKUP(A4747,EXCL,1,FALSE)),"Excluida","no incluido")))</f>
        <v>no incluido</v>
      </c>
    </row>
    <row r="4748" ht="15.75" customHeight="1">
      <c r="L4748" s="12" t="str">
        <f>IF(ISNUMBER(VLOOKUP(A4748,PRE,1,FALSE)),"PreAlerta",IF(ISNUMBER(VLOOKUP(A4748,POST,1,FALSE)),"PostAlerta",IF(ISNUMBER(VLOOKUP(A4748,EXCL,1,FALSE)),"Excluida","no incluido")))</f>
        <v>no incluido</v>
      </c>
    </row>
    <row r="4749" ht="15.75" customHeight="1">
      <c r="L4749" s="12" t="str">
        <f>IF(ISNUMBER(VLOOKUP(A4749,PRE,1,FALSE)),"PreAlerta",IF(ISNUMBER(VLOOKUP(A4749,POST,1,FALSE)),"PostAlerta",IF(ISNUMBER(VLOOKUP(A4749,EXCL,1,FALSE)),"Excluida","no incluido")))</f>
        <v>no incluido</v>
      </c>
    </row>
    <row r="4750" ht="15.75" customHeight="1">
      <c r="L4750" s="12" t="str">
        <f>IF(ISNUMBER(VLOOKUP(A4750,PRE,1,FALSE)),"PreAlerta",IF(ISNUMBER(VLOOKUP(A4750,POST,1,FALSE)),"PostAlerta",IF(ISNUMBER(VLOOKUP(A4750,EXCL,1,FALSE)),"Excluida","no incluido")))</f>
        <v>no incluido</v>
      </c>
    </row>
    <row r="4751" ht="15.75" customHeight="1">
      <c r="L4751" s="12" t="str">
        <f>IF(ISNUMBER(VLOOKUP(A4751,PRE,1,FALSE)),"PreAlerta",IF(ISNUMBER(VLOOKUP(A4751,POST,1,FALSE)),"PostAlerta",IF(ISNUMBER(VLOOKUP(A4751,EXCL,1,FALSE)),"Excluida","no incluido")))</f>
        <v>no incluido</v>
      </c>
    </row>
    <row r="4752" ht="15.75" customHeight="1">
      <c r="L4752" s="12" t="str">
        <f>IF(ISNUMBER(VLOOKUP(A4752,PRE,1,FALSE)),"PreAlerta",IF(ISNUMBER(VLOOKUP(A4752,POST,1,FALSE)),"PostAlerta",IF(ISNUMBER(VLOOKUP(A4752,EXCL,1,FALSE)),"Excluida","no incluido")))</f>
        <v>no incluido</v>
      </c>
    </row>
    <row r="4753" ht="15.75" customHeight="1">
      <c r="L4753" s="12" t="str">
        <f>IF(ISNUMBER(VLOOKUP(A4753,PRE,1,FALSE)),"PreAlerta",IF(ISNUMBER(VLOOKUP(A4753,POST,1,FALSE)),"PostAlerta",IF(ISNUMBER(VLOOKUP(A4753,EXCL,1,FALSE)),"Excluida","no incluido")))</f>
        <v>no incluido</v>
      </c>
    </row>
    <row r="4754" ht="15.75" customHeight="1">
      <c r="L4754" s="12" t="str">
        <f>IF(ISNUMBER(VLOOKUP(A4754,PRE,1,FALSE)),"PreAlerta",IF(ISNUMBER(VLOOKUP(A4754,POST,1,FALSE)),"PostAlerta",IF(ISNUMBER(VLOOKUP(A4754,EXCL,1,FALSE)),"Excluida","no incluido")))</f>
        <v>no incluido</v>
      </c>
    </row>
    <row r="4755" ht="15.75" customHeight="1">
      <c r="L4755" s="12" t="str">
        <f>IF(ISNUMBER(VLOOKUP(A4755,PRE,1,FALSE)),"PreAlerta",IF(ISNUMBER(VLOOKUP(A4755,POST,1,FALSE)),"PostAlerta",IF(ISNUMBER(VLOOKUP(A4755,EXCL,1,FALSE)),"Excluida","no incluido")))</f>
        <v>no incluido</v>
      </c>
    </row>
    <row r="4756" ht="15.75" customHeight="1">
      <c r="L4756" s="12" t="str">
        <f>IF(ISNUMBER(VLOOKUP(A4756,PRE,1,FALSE)),"PreAlerta",IF(ISNUMBER(VLOOKUP(A4756,POST,1,FALSE)),"PostAlerta",IF(ISNUMBER(VLOOKUP(A4756,EXCL,1,FALSE)),"Excluida","no incluido")))</f>
        <v>no incluido</v>
      </c>
    </row>
    <row r="4757" ht="15.75" customHeight="1">
      <c r="L4757" s="12" t="str">
        <f>IF(ISNUMBER(VLOOKUP(A4757,PRE,1,FALSE)),"PreAlerta",IF(ISNUMBER(VLOOKUP(A4757,POST,1,FALSE)),"PostAlerta",IF(ISNUMBER(VLOOKUP(A4757,EXCL,1,FALSE)),"Excluida","no incluido")))</f>
        <v>no incluido</v>
      </c>
    </row>
    <row r="4758" ht="15.75" customHeight="1">
      <c r="L4758" s="12" t="str">
        <f>IF(ISNUMBER(VLOOKUP(A4758,PRE,1,FALSE)),"PreAlerta",IF(ISNUMBER(VLOOKUP(A4758,POST,1,FALSE)),"PostAlerta",IF(ISNUMBER(VLOOKUP(A4758,EXCL,1,FALSE)),"Excluida","no incluido")))</f>
        <v>no incluido</v>
      </c>
    </row>
    <row r="4759" ht="15.75" customHeight="1">
      <c r="L4759" s="12" t="str">
        <f>IF(ISNUMBER(VLOOKUP(A4759,PRE,1,FALSE)),"PreAlerta",IF(ISNUMBER(VLOOKUP(A4759,POST,1,FALSE)),"PostAlerta",IF(ISNUMBER(VLOOKUP(A4759,EXCL,1,FALSE)),"Excluida","no incluido")))</f>
        <v>no incluido</v>
      </c>
    </row>
    <row r="4760" ht="15.75" customHeight="1">
      <c r="L4760" s="12" t="str">
        <f>IF(ISNUMBER(VLOOKUP(A4760,PRE,1,FALSE)),"PreAlerta",IF(ISNUMBER(VLOOKUP(A4760,POST,1,FALSE)),"PostAlerta",IF(ISNUMBER(VLOOKUP(A4760,EXCL,1,FALSE)),"Excluida","no incluido")))</f>
        <v>no incluido</v>
      </c>
    </row>
    <row r="4761" ht="15.75" customHeight="1">
      <c r="L4761" s="12" t="str">
        <f>IF(ISNUMBER(VLOOKUP(A4761,PRE,1,FALSE)),"PreAlerta",IF(ISNUMBER(VLOOKUP(A4761,POST,1,FALSE)),"PostAlerta",IF(ISNUMBER(VLOOKUP(A4761,EXCL,1,FALSE)),"Excluida","no incluido")))</f>
        <v>no incluido</v>
      </c>
    </row>
    <row r="4762" ht="15.75" customHeight="1">
      <c r="L4762" s="12" t="str">
        <f>IF(ISNUMBER(VLOOKUP(A4762,PRE,1,FALSE)),"PreAlerta",IF(ISNUMBER(VLOOKUP(A4762,POST,1,FALSE)),"PostAlerta",IF(ISNUMBER(VLOOKUP(A4762,EXCL,1,FALSE)),"Excluida","no incluido")))</f>
        <v>no incluido</v>
      </c>
    </row>
    <row r="4763" ht="15.75" customHeight="1">
      <c r="L4763" s="12" t="str">
        <f>IF(ISNUMBER(VLOOKUP(A4763,PRE,1,FALSE)),"PreAlerta",IF(ISNUMBER(VLOOKUP(A4763,POST,1,FALSE)),"PostAlerta",IF(ISNUMBER(VLOOKUP(A4763,EXCL,1,FALSE)),"Excluida","no incluido")))</f>
        <v>no incluido</v>
      </c>
    </row>
    <row r="4764" ht="15.75" customHeight="1">
      <c r="L4764" s="12" t="str">
        <f>IF(ISNUMBER(VLOOKUP(A4764,PRE,1,FALSE)),"PreAlerta",IF(ISNUMBER(VLOOKUP(A4764,POST,1,FALSE)),"PostAlerta",IF(ISNUMBER(VLOOKUP(A4764,EXCL,1,FALSE)),"Excluida","no incluido")))</f>
        <v>no incluido</v>
      </c>
    </row>
    <row r="4765" ht="15.75" customHeight="1">
      <c r="L4765" s="12" t="str">
        <f>IF(ISNUMBER(VLOOKUP(A4765,PRE,1,FALSE)),"PreAlerta",IF(ISNUMBER(VLOOKUP(A4765,POST,1,FALSE)),"PostAlerta",IF(ISNUMBER(VLOOKUP(A4765,EXCL,1,FALSE)),"Excluida","no incluido")))</f>
        <v>no incluido</v>
      </c>
    </row>
    <row r="4766" ht="15.75" customHeight="1">
      <c r="L4766" s="12" t="str">
        <f>IF(ISNUMBER(VLOOKUP(A4766,PRE,1,FALSE)),"PreAlerta",IF(ISNUMBER(VLOOKUP(A4766,POST,1,FALSE)),"PostAlerta",IF(ISNUMBER(VLOOKUP(A4766,EXCL,1,FALSE)),"Excluida","no incluido")))</f>
        <v>no incluido</v>
      </c>
    </row>
    <row r="4767" ht="15.75" customHeight="1">
      <c r="L4767" s="12" t="str">
        <f>IF(ISNUMBER(VLOOKUP(A4767,PRE,1,FALSE)),"PreAlerta",IF(ISNUMBER(VLOOKUP(A4767,POST,1,FALSE)),"PostAlerta",IF(ISNUMBER(VLOOKUP(A4767,EXCL,1,FALSE)),"Excluida","no incluido")))</f>
        <v>no incluido</v>
      </c>
    </row>
    <row r="4768" ht="15.75" customHeight="1">
      <c r="L4768" s="12" t="str">
        <f>IF(ISNUMBER(VLOOKUP(A4768,PRE,1,FALSE)),"PreAlerta",IF(ISNUMBER(VLOOKUP(A4768,POST,1,FALSE)),"PostAlerta",IF(ISNUMBER(VLOOKUP(A4768,EXCL,1,FALSE)),"Excluida","no incluido")))</f>
        <v>no incluido</v>
      </c>
    </row>
    <row r="4769" ht="15.75" customHeight="1">
      <c r="L4769" s="12" t="str">
        <f>IF(ISNUMBER(VLOOKUP(A4769,PRE,1,FALSE)),"PreAlerta",IF(ISNUMBER(VLOOKUP(A4769,POST,1,FALSE)),"PostAlerta",IF(ISNUMBER(VLOOKUP(A4769,EXCL,1,FALSE)),"Excluida","no incluido")))</f>
        <v>no incluido</v>
      </c>
    </row>
    <row r="4770" ht="15.75" customHeight="1">
      <c r="L4770" s="12" t="str">
        <f>IF(ISNUMBER(VLOOKUP(A4770,PRE,1,FALSE)),"PreAlerta",IF(ISNUMBER(VLOOKUP(A4770,POST,1,FALSE)),"PostAlerta",IF(ISNUMBER(VLOOKUP(A4770,EXCL,1,FALSE)),"Excluida","no incluido")))</f>
        <v>no incluido</v>
      </c>
    </row>
    <row r="4771" ht="15.75" customHeight="1">
      <c r="L4771" s="12" t="str">
        <f>IF(ISNUMBER(VLOOKUP(A4771,PRE,1,FALSE)),"PreAlerta",IF(ISNUMBER(VLOOKUP(A4771,POST,1,FALSE)),"PostAlerta",IF(ISNUMBER(VLOOKUP(A4771,EXCL,1,FALSE)),"Excluida","no incluido")))</f>
        <v>no incluido</v>
      </c>
    </row>
    <row r="4772" ht="15.75" customHeight="1">
      <c r="L4772" s="12" t="str">
        <f>IF(ISNUMBER(VLOOKUP(A4772,PRE,1,FALSE)),"PreAlerta",IF(ISNUMBER(VLOOKUP(A4772,POST,1,FALSE)),"PostAlerta",IF(ISNUMBER(VLOOKUP(A4772,EXCL,1,FALSE)),"Excluida","no incluido")))</f>
        <v>no incluido</v>
      </c>
    </row>
    <row r="4773" ht="15.75" customHeight="1">
      <c r="L4773" s="12" t="str">
        <f>IF(ISNUMBER(VLOOKUP(A4773,PRE,1,FALSE)),"PreAlerta",IF(ISNUMBER(VLOOKUP(A4773,POST,1,FALSE)),"PostAlerta",IF(ISNUMBER(VLOOKUP(A4773,EXCL,1,FALSE)),"Excluida","no incluido")))</f>
        <v>no incluido</v>
      </c>
    </row>
    <row r="4774" ht="15.75" customHeight="1">
      <c r="L4774" s="12" t="str">
        <f>IF(ISNUMBER(VLOOKUP(A4774,PRE,1,FALSE)),"PreAlerta",IF(ISNUMBER(VLOOKUP(A4774,POST,1,FALSE)),"PostAlerta",IF(ISNUMBER(VLOOKUP(A4774,EXCL,1,FALSE)),"Excluida","no incluido")))</f>
        <v>no incluido</v>
      </c>
    </row>
    <row r="4775" ht="15.75" customHeight="1">
      <c r="L4775" s="12" t="str">
        <f>IF(ISNUMBER(VLOOKUP(A4775,PRE,1,FALSE)),"PreAlerta",IF(ISNUMBER(VLOOKUP(A4775,POST,1,FALSE)),"PostAlerta",IF(ISNUMBER(VLOOKUP(A4775,EXCL,1,FALSE)),"Excluida","no incluido")))</f>
        <v>no incluido</v>
      </c>
    </row>
    <row r="4776" ht="15.75" customHeight="1">
      <c r="L4776" s="12" t="str">
        <f>IF(ISNUMBER(VLOOKUP(A4776,PRE,1,FALSE)),"PreAlerta",IF(ISNUMBER(VLOOKUP(A4776,POST,1,FALSE)),"PostAlerta",IF(ISNUMBER(VLOOKUP(A4776,EXCL,1,FALSE)),"Excluida","no incluido")))</f>
        <v>no incluido</v>
      </c>
    </row>
    <row r="4777" ht="15.75" customHeight="1">
      <c r="L4777" s="12" t="str">
        <f>IF(ISNUMBER(VLOOKUP(A4777,PRE,1,FALSE)),"PreAlerta",IF(ISNUMBER(VLOOKUP(A4777,POST,1,FALSE)),"PostAlerta",IF(ISNUMBER(VLOOKUP(A4777,EXCL,1,FALSE)),"Excluida","no incluido")))</f>
        <v>no incluido</v>
      </c>
    </row>
    <row r="4778" ht="15.75" customHeight="1">
      <c r="L4778" s="12" t="str">
        <f>IF(ISNUMBER(VLOOKUP(A4778,PRE,1,FALSE)),"PreAlerta",IF(ISNUMBER(VLOOKUP(A4778,POST,1,FALSE)),"PostAlerta",IF(ISNUMBER(VLOOKUP(A4778,EXCL,1,FALSE)),"Excluida","no incluido")))</f>
        <v>no incluido</v>
      </c>
    </row>
    <row r="4779" ht="15.75" customHeight="1">
      <c r="L4779" s="12" t="str">
        <f>IF(ISNUMBER(VLOOKUP(A4779,PRE,1,FALSE)),"PreAlerta",IF(ISNUMBER(VLOOKUP(A4779,POST,1,FALSE)),"PostAlerta",IF(ISNUMBER(VLOOKUP(A4779,EXCL,1,FALSE)),"Excluida","no incluido")))</f>
        <v>no incluido</v>
      </c>
    </row>
    <row r="4780" ht="15.75" customHeight="1">
      <c r="L4780" s="12" t="str">
        <f>IF(ISNUMBER(VLOOKUP(A4780,PRE,1,FALSE)),"PreAlerta",IF(ISNUMBER(VLOOKUP(A4780,POST,1,FALSE)),"PostAlerta",IF(ISNUMBER(VLOOKUP(A4780,EXCL,1,FALSE)),"Excluida","no incluido")))</f>
        <v>no incluido</v>
      </c>
    </row>
    <row r="4781" ht="15.75" customHeight="1">
      <c r="L4781" s="12" t="str">
        <f>IF(ISNUMBER(VLOOKUP(A4781,PRE,1,FALSE)),"PreAlerta",IF(ISNUMBER(VLOOKUP(A4781,POST,1,FALSE)),"PostAlerta",IF(ISNUMBER(VLOOKUP(A4781,EXCL,1,FALSE)),"Excluida","no incluido")))</f>
        <v>no incluido</v>
      </c>
    </row>
    <row r="4782" ht="15.75" customHeight="1">
      <c r="L4782" s="12" t="str">
        <f>IF(ISNUMBER(VLOOKUP(A4782,PRE,1,FALSE)),"PreAlerta",IF(ISNUMBER(VLOOKUP(A4782,POST,1,FALSE)),"PostAlerta",IF(ISNUMBER(VLOOKUP(A4782,EXCL,1,FALSE)),"Excluida","no incluido")))</f>
        <v>no incluido</v>
      </c>
    </row>
    <row r="4783" ht="15.75" customHeight="1">
      <c r="L4783" s="12" t="str">
        <f>IF(ISNUMBER(VLOOKUP(A4783,PRE,1,FALSE)),"PreAlerta",IF(ISNUMBER(VLOOKUP(A4783,POST,1,FALSE)),"PostAlerta",IF(ISNUMBER(VLOOKUP(A4783,EXCL,1,FALSE)),"Excluida","no incluido")))</f>
        <v>no incluido</v>
      </c>
    </row>
    <row r="4784" ht="15.75" customHeight="1">
      <c r="L4784" s="12" t="str">
        <f>IF(ISNUMBER(VLOOKUP(A4784,PRE,1,FALSE)),"PreAlerta",IF(ISNUMBER(VLOOKUP(A4784,POST,1,FALSE)),"PostAlerta",IF(ISNUMBER(VLOOKUP(A4784,EXCL,1,FALSE)),"Excluida","no incluido")))</f>
        <v>no incluido</v>
      </c>
    </row>
    <row r="4785" ht="15.75" customHeight="1">
      <c r="L4785" s="12" t="str">
        <f>IF(ISNUMBER(VLOOKUP(A4785,PRE,1,FALSE)),"PreAlerta",IF(ISNUMBER(VLOOKUP(A4785,POST,1,FALSE)),"PostAlerta",IF(ISNUMBER(VLOOKUP(A4785,EXCL,1,FALSE)),"Excluida","no incluido")))</f>
        <v>no incluido</v>
      </c>
    </row>
    <row r="4786" ht="15.75" customHeight="1">
      <c r="L4786" s="12" t="str">
        <f>IF(ISNUMBER(VLOOKUP(A4786,PRE,1,FALSE)),"PreAlerta",IF(ISNUMBER(VLOOKUP(A4786,POST,1,FALSE)),"PostAlerta",IF(ISNUMBER(VLOOKUP(A4786,EXCL,1,FALSE)),"Excluida","no incluido")))</f>
        <v>no incluido</v>
      </c>
    </row>
    <row r="4787" ht="15.75" customHeight="1">
      <c r="L4787" s="12" t="str">
        <f>IF(ISNUMBER(VLOOKUP(A4787,PRE,1,FALSE)),"PreAlerta",IF(ISNUMBER(VLOOKUP(A4787,POST,1,FALSE)),"PostAlerta",IF(ISNUMBER(VLOOKUP(A4787,EXCL,1,FALSE)),"Excluida","no incluido")))</f>
        <v>no incluido</v>
      </c>
    </row>
    <row r="4788" ht="15.75" customHeight="1">
      <c r="L4788" s="12" t="str">
        <f>IF(ISNUMBER(VLOOKUP(A4788,PRE,1,FALSE)),"PreAlerta",IF(ISNUMBER(VLOOKUP(A4788,POST,1,FALSE)),"PostAlerta",IF(ISNUMBER(VLOOKUP(A4788,EXCL,1,FALSE)),"Excluida","no incluido")))</f>
        <v>no incluido</v>
      </c>
    </row>
    <row r="4789" ht="15.75" customHeight="1">
      <c r="L4789" s="12" t="str">
        <f>IF(ISNUMBER(VLOOKUP(A4789,PRE,1,FALSE)),"PreAlerta",IF(ISNUMBER(VLOOKUP(A4789,POST,1,FALSE)),"PostAlerta",IF(ISNUMBER(VLOOKUP(A4789,EXCL,1,FALSE)),"Excluida","no incluido")))</f>
        <v>no incluido</v>
      </c>
    </row>
    <row r="4790" ht="15.75" customHeight="1">
      <c r="L4790" s="12" t="str">
        <f>IF(ISNUMBER(VLOOKUP(A4790,PRE,1,FALSE)),"PreAlerta",IF(ISNUMBER(VLOOKUP(A4790,POST,1,FALSE)),"PostAlerta",IF(ISNUMBER(VLOOKUP(A4790,EXCL,1,FALSE)),"Excluida","no incluido")))</f>
        <v>no incluido</v>
      </c>
    </row>
    <row r="4791" ht="15.75" customHeight="1">
      <c r="L4791" s="12" t="str">
        <f>IF(ISNUMBER(VLOOKUP(A4791,PRE,1,FALSE)),"PreAlerta",IF(ISNUMBER(VLOOKUP(A4791,POST,1,FALSE)),"PostAlerta",IF(ISNUMBER(VLOOKUP(A4791,EXCL,1,FALSE)),"Excluida","no incluido")))</f>
        <v>no incluido</v>
      </c>
    </row>
    <row r="4792" ht="15.75" customHeight="1">
      <c r="L4792" s="12" t="str">
        <f>IF(ISNUMBER(VLOOKUP(A4792,PRE,1,FALSE)),"PreAlerta",IF(ISNUMBER(VLOOKUP(A4792,POST,1,FALSE)),"PostAlerta",IF(ISNUMBER(VLOOKUP(A4792,EXCL,1,FALSE)),"Excluida","no incluido")))</f>
        <v>no incluido</v>
      </c>
    </row>
    <row r="4793" ht="15.75" customHeight="1">
      <c r="L4793" s="12" t="str">
        <f>IF(ISNUMBER(VLOOKUP(A4793,PRE,1,FALSE)),"PreAlerta",IF(ISNUMBER(VLOOKUP(A4793,POST,1,FALSE)),"PostAlerta",IF(ISNUMBER(VLOOKUP(A4793,EXCL,1,FALSE)),"Excluida","no incluido")))</f>
        <v>no incluido</v>
      </c>
    </row>
    <row r="4794" ht="15.75" customHeight="1">
      <c r="L4794" s="12" t="str">
        <f>IF(ISNUMBER(VLOOKUP(A4794,PRE,1,FALSE)),"PreAlerta",IF(ISNUMBER(VLOOKUP(A4794,POST,1,FALSE)),"PostAlerta",IF(ISNUMBER(VLOOKUP(A4794,EXCL,1,FALSE)),"Excluida","no incluido")))</f>
        <v>no incluido</v>
      </c>
    </row>
    <row r="4795" ht="15.75" customHeight="1">
      <c r="L4795" s="12" t="str">
        <f>IF(ISNUMBER(VLOOKUP(A4795,PRE,1,FALSE)),"PreAlerta",IF(ISNUMBER(VLOOKUP(A4795,POST,1,FALSE)),"PostAlerta",IF(ISNUMBER(VLOOKUP(A4795,EXCL,1,FALSE)),"Excluida","no incluido")))</f>
        <v>no incluido</v>
      </c>
    </row>
    <row r="4796" ht="15.75" customHeight="1">
      <c r="L4796" s="12" t="str">
        <f>IF(ISNUMBER(VLOOKUP(A4796,PRE,1,FALSE)),"PreAlerta",IF(ISNUMBER(VLOOKUP(A4796,POST,1,FALSE)),"PostAlerta",IF(ISNUMBER(VLOOKUP(A4796,EXCL,1,FALSE)),"Excluida","no incluido")))</f>
        <v>no incluido</v>
      </c>
    </row>
    <row r="4797" ht="15.75" customHeight="1">
      <c r="L4797" s="12" t="str">
        <f>IF(ISNUMBER(VLOOKUP(A4797,PRE,1,FALSE)),"PreAlerta",IF(ISNUMBER(VLOOKUP(A4797,POST,1,FALSE)),"PostAlerta",IF(ISNUMBER(VLOOKUP(A4797,EXCL,1,FALSE)),"Excluida","no incluido")))</f>
        <v>no incluido</v>
      </c>
    </row>
    <row r="4798" ht="15.75" customHeight="1">
      <c r="L4798" s="12" t="str">
        <f>IF(ISNUMBER(VLOOKUP(A4798,PRE,1,FALSE)),"PreAlerta",IF(ISNUMBER(VLOOKUP(A4798,POST,1,FALSE)),"PostAlerta",IF(ISNUMBER(VLOOKUP(A4798,EXCL,1,FALSE)),"Excluida","no incluido")))</f>
        <v>no incluido</v>
      </c>
    </row>
    <row r="4799" ht="15.75" customHeight="1">
      <c r="L4799" s="12" t="str">
        <f>IF(ISNUMBER(VLOOKUP(A4799,PRE,1,FALSE)),"PreAlerta",IF(ISNUMBER(VLOOKUP(A4799,POST,1,FALSE)),"PostAlerta",IF(ISNUMBER(VLOOKUP(A4799,EXCL,1,FALSE)),"Excluida","no incluido")))</f>
        <v>no incluido</v>
      </c>
    </row>
    <row r="4800" ht="15.75" customHeight="1">
      <c r="L4800" s="12" t="str">
        <f>IF(ISNUMBER(VLOOKUP(A4800,PRE,1,FALSE)),"PreAlerta",IF(ISNUMBER(VLOOKUP(A4800,POST,1,FALSE)),"PostAlerta",IF(ISNUMBER(VLOOKUP(A4800,EXCL,1,FALSE)),"Excluida","no incluido")))</f>
        <v>no incluido</v>
      </c>
    </row>
    <row r="4801" ht="15.75" customHeight="1">
      <c r="L4801" s="12" t="str">
        <f>IF(ISNUMBER(VLOOKUP(A4801,PRE,1,FALSE)),"PreAlerta",IF(ISNUMBER(VLOOKUP(A4801,POST,1,FALSE)),"PostAlerta",IF(ISNUMBER(VLOOKUP(A4801,EXCL,1,FALSE)),"Excluida","no incluido")))</f>
        <v>no incluido</v>
      </c>
    </row>
    <row r="4802" ht="15.75" customHeight="1">
      <c r="L4802" s="12" t="str">
        <f>IF(ISNUMBER(VLOOKUP(A4802,PRE,1,FALSE)),"PreAlerta",IF(ISNUMBER(VLOOKUP(A4802,POST,1,FALSE)),"PostAlerta",IF(ISNUMBER(VLOOKUP(A4802,EXCL,1,FALSE)),"Excluida","no incluido")))</f>
        <v>no incluido</v>
      </c>
    </row>
    <row r="4803" ht="15.75" customHeight="1">
      <c r="L4803" s="12" t="str">
        <f>IF(ISNUMBER(VLOOKUP(A4803,PRE,1,FALSE)),"PreAlerta",IF(ISNUMBER(VLOOKUP(A4803,POST,1,FALSE)),"PostAlerta",IF(ISNUMBER(VLOOKUP(A4803,EXCL,1,FALSE)),"Excluida","no incluido")))</f>
        <v>no incluido</v>
      </c>
    </row>
    <row r="4804" ht="15.75" customHeight="1">
      <c r="L4804" s="12" t="str">
        <f>IF(ISNUMBER(VLOOKUP(A4804,PRE,1,FALSE)),"PreAlerta",IF(ISNUMBER(VLOOKUP(A4804,POST,1,FALSE)),"PostAlerta",IF(ISNUMBER(VLOOKUP(A4804,EXCL,1,FALSE)),"Excluida","no incluido")))</f>
        <v>no incluido</v>
      </c>
    </row>
    <row r="4805" ht="15.75" customHeight="1">
      <c r="L4805" s="12" t="str">
        <f>IF(ISNUMBER(VLOOKUP(A4805,PRE,1,FALSE)),"PreAlerta",IF(ISNUMBER(VLOOKUP(A4805,POST,1,FALSE)),"PostAlerta",IF(ISNUMBER(VLOOKUP(A4805,EXCL,1,FALSE)),"Excluida","no incluido")))</f>
        <v>no incluido</v>
      </c>
    </row>
    <row r="4806" ht="15.75" customHeight="1">
      <c r="L4806" s="12" t="str">
        <f>IF(ISNUMBER(VLOOKUP(A4806,PRE,1,FALSE)),"PreAlerta",IF(ISNUMBER(VLOOKUP(A4806,POST,1,FALSE)),"PostAlerta",IF(ISNUMBER(VLOOKUP(A4806,EXCL,1,FALSE)),"Excluida","no incluido")))</f>
        <v>no incluido</v>
      </c>
    </row>
    <row r="4807" ht="15.75" customHeight="1">
      <c r="L4807" s="12" t="str">
        <f>IF(ISNUMBER(VLOOKUP(A4807,PRE,1,FALSE)),"PreAlerta",IF(ISNUMBER(VLOOKUP(A4807,POST,1,FALSE)),"PostAlerta",IF(ISNUMBER(VLOOKUP(A4807,EXCL,1,FALSE)),"Excluida","no incluido")))</f>
        <v>no incluido</v>
      </c>
    </row>
    <row r="4808" ht="15.75" customHeight="1">
      <c r="L4808" s="12" t="str">
        <f>IF(ISNUMBER(VLOOKUP(A4808,PRE,1,FALSE)),"PreAlerta",IF(ISNUMBER(VLOOKUP(A4808,POST,1,FALSE)),"PostAlerta",IF(ISNUMBER(VLOOKUP(A4808,EXCL,1,FALSE)),"Excluida","no incluido")))</f>
        <v>no incluido</v>
      </c>
    </row>
    <row r="4809" ht="15.75" customHeight="1">
      <c r="L4809" s="12" t="str">
        <f>IF(ISNUMBER(VLOOKUP(A4809,PRE,1,FALSE)),"PreAlerta",IF(ISNUMBER(VLOOKUP(A4809,POST,1,FALSE)),"PostAlerta",IF(ISNUMBER(VLOOKUP(A4809,EXCL,1,FALSE)),"Excluida","no incluido")))</f>
        <v>no incluido</v>
      </c>
    </row>
    <row r="4810" ht="15.75" customHeight="1">
      <c r="L4810" s="12" t="str">
        <f>IF(ISNUMBER(VLOOKUP(A4810,PRE,1,FALSE)),"PreAlerta",IF(ISNUMBER(VLOOKUP(A4810,POST,1,FALSE)),"PostAlerta",IF(ISNUMBER(VLOOKUP(A4810,EXCL,1,FALSE)),"Excluida","no incluido")))</f>
        <v>no incluido</v>
      </c>
    </row>
    <row r="4811" ht="15.75" customHeight="1">
      <c r="L4811" s="12" t="str">
        <f>IF(ISNUMBER(VLOOKUP(A4811,PRE,1,FALSE)),"PreAlerta",IF(ISNUMBER(VLOOKUP(A4811,POST,1,FALSE)),"PostAlerta",IF(ISNUMBER(VLOOKUP(A4811,EXCL,1,FALSE)),"Excluida","no incluido")))</f>
        <v>no incluido</v>
      </c>
    </row>
    <row r="4812" ht="15.75" customHeight="1">
      <c r="L4812" s="12" t="str">
        <f>IF(ISNUMBER(VLOOKUP(A4812,PRE,1,FALSE)),"PreAlerta",IF(ISNUMBER(VLOOKUP(A4812,POST,1,FALSE)),"PostAlerta",IF(ISNUMBER(VLOOKUP(A4812,EXCL,1,FALSE)),"Excluida","no incluido")))</f>
        <v>no incluido</v>
      </c>
    </row>
    <row r="4813" ht="15.75" customHeight="1">
      <c r="L4813" s="12" t="str">
        <f>IF(ISNUMBER(VLOOKUP(A4813,PRE,1,FALSE)),"PreAlerta",IF(ISNUMBER(VLOOKUP(A4813,POST,1,FALSE)),"PostAlerta",IF(ISNUMBER(VLOOKUP(A4813,EXCL,1,FALSE)),"Excluida","no incluido")))</f>
        <v>no incluido</v>
      </c>
    </row>
    <row r="4814" ht="15.75" customHeight="1">
      <c r="L4814" s="12" t="str">
        <f>IF(ISNUMBER(VLOOKUP(A4814,PRE,1,FALSE)),"PreAlerta",IF(ISNUMBER(VLOOKUP(A4814,POST,1,FALSE)),"PostAlerta",IF(ISNUMBER(VLOOKUP(A4814,EXCL,1,FALSE)),"Excluida","no incluido")))</f>
        <v>no incluido</v>
      </c>
    </row>
    <row r="4815" ht="15.75" customHeight="1">
      <c r="L4815" s="12" t="str">
        <f>IF(ISNUMBER(VLOOKUP(A4815,PRE,1,FALSE)),"PreAlerta",IF(ISNUMBER(VLOOKUP(A4815,POST,1,FALSE)),"PostAlerta",IF(ISNUMBER(VLOOKUP(A4815,EXCL,1,FALSE)),"Excluida","no incluido")))</f>
        <v>no incluido</v>
      </c>
    </row>
    <row r="4816" ht="15.75" customHeight="1">
      <c r="L4816" s="12" t="str">
        <f>IF(ISNUMBER(VLOOKUP(A4816,PRE,1,FALSE)),"PreAlerta",IF(ISNUMBER(VLOOKUP(A4816,POST,1,FALSE)),"PostAlerta",IF(ISNUMBER(VLOOKUP(A4816,EXCL,1,FALSE)),"Excluida","no incluido")))</f>
        <v>no incluido</v>
      </c>
    </row>
    <row r="4817" ht="15.75" customHeight="1">
      <c r="L4817" s="12" t="str">
        <f>IF(ISNUMBER(VLOOKUP(A4817,PRE,1,FALSE)),"PreAlerta",IF(ISNUMBER(VLOOKUP(A4817,POST,1,FALSE)),"PostAlerta",IF(ISNUMBER(VLOOKUP(A4817,EXCL,1,FALSE)),"Excluida","no incluido")))</f>
        <v>no incluido</v>
      </c>
    </row>
    <row r="4818" ht="15.75" customHeight="1">
      <c r="L4818" s="12" t="str">
        <f>IF(ISNUMBER(VLOOKUP(A4818,PRE,1,FALSE)),"PreAlerta",IF(ISNUMBER(VLOOKUP(A4818,POST,1,FALSE)),"PostAlerta",IF(ISNUMBER(VLOOKUP(A4818,EXCL,1,FALSE)),"Excluida","no incluido")))</f>
        <v>no incluido</v>
      </c>
    </row>
    <row r="4819" ht="15.75" customHeight="1">
      <c r="L4819" s="12" t="str">
        <f>IF(ISNUMBER(VLOOKUP(A4819,PRE,1,FALSE)),"PreAlerta",IF(ISNUMBER(VLOOKUP(A4819,POST,1,FALSE)),"PostAlerta",IF(ISNUMBER(VLOOKUP(A4819,EXCL,1,FALSE)),"Excluida","no incluido")))</f>
        <v>no incluido</v>
      </c>
    </row>
    <row r="4820" ht="15.75" customHeight="1">
      <c r="L4820" s="12" t="str">
        <f>IF(ISNUMBER(VLOOKUP(A4820,PRE,1,FALSE)),"PreAlerta",IF(ISNUMBER(VLOOKUP(A4820,POST,1,FALSE)),"PostAlerta",IF(ISNUMBER(VLOOKUP(A4820,EXCL,1,FALSE)),"Excluida","no incluido")))</f>
        <v>no incluido</v>
      </c>
    </row>
    <row r="4821" ht="15.75" customHeight="1">
      <c r="L4821" s="12" t="str">
        <f>IF(ISNUMBER(VLOOKUP(A4821,PRE,1,FALSE)),"PreAlerta",IF(ISNUMBER(VLOOKUP(A4821,POST,1,FALSE)),"PostAlerta",IF(ISNUMBER(VLOOKUP(A4821,EXCL,1,FALSE)),"Excluida","no incluido")))</f>
        <v>no incluido</v>
      </c>
    </row>
    <row r="4822" ht="15.75" customHeight="1">
      <c r="L4822" s="12" t="str">
        <f>IF(ISNUMBER(VLOOKUP(A4822,PRE,1,FALSE)),"PreAlerta",IF(ISNUMBER(VLOOKUP(A4822,POST,1,FALSE)),"PostAlerta",IF(ISNUMBER(VLOOKUP(A4822,EXCL,1,FALSE)),"Excluida","no incluido")))</f>
        <v>no incluido</v>
      </c>
    </row>
    <row r="4823" ht="15.75" customHeight="1">
      <c r="L4823" s="12" t="str">
        <f>IF(ISNUMBER(VLOOKUP(A4823,PRE,1,FALSE)),"PreAlerta",IF(ISNUMBER(VLOOKUP(A4823,POST,1,FALSE)),"PostAlerta",IF(ISNUMBER(VLOOKUP(A4823,EXCL,1,FALSE)),"Excluida","no incluido")))</f>
        <v>no incluido</v>
      </c>
    </row>
    <row r="4824" ht="15.75" customHeight="1">
      <c r="L4824" s="12" t="str">
        <f>IF(ISNUMBER(VLOOKUP(A4824,PRE,1,FALSE)),"PreAlerta",IF(ISNUMBER(VLOOKUP(A4824,POST,1,FALSE)),"PostAlerta",IF(ISNUMBER(VLOOKUP(A4824,EXCL,1,FALSE)),"Excluida","no incluido")))</f>
        <v>no incluido</v>
      </c>
    </row>
    <row r="4825" ht="15.75" customHeight="1">
      <c r="L4825" s="12" t="str">
        <f>IF(ISNUMBER(VLOOKUP(A4825,PRE,1,FALSE)),"PreAlerta",IF(ISNUMBER(VLOOKUP(A4825,POST,1,FALSE)),"PostAlerta",IF(ISNUMBER(VLOOKUP(A4825,EXCL,1,FALSE)),"Excluida","no incluido")))</f>
        <v>no incluido</v>
      </c>
    </row>
    <row r="4826" ht="15.75" customHeight="1">
      <c r="L4826" s="12" t="str">
        <f>IF(ISNUMBER(VLOOKUP(A4826,PRE,1,FALSE)),"PreAlerta",IF(ISNUMBER(VLOOKUP(A4826,POST,1,FALSE)),"PostAlerta",IF(ISNUMBER(VLOOKUP(A4826,EXCL,1,FALSE)),"Excluida","no incluido")))</f>
        <v>no incluido</v>
      </c>
    </row>
    <row r="4827" ht="15.75" customHeight="1">
      <c r="L4827" s="12" t="str">
        <f>IF(ISNUMBER(VLOOKUP(A4827,PRE,1,FALSE)),"PreAlerta",IF(ISNUMBER(VLOOKUP(A4827,POST,1,FALSE)),"PostAlerta",IF(ISNUMBER(VLOOKUP(A4827,EXCL,1,FALSE)),"Excluida","no incluido")))</f>
        <v>no incluido</v>
      </c>
    </row>
    <row r="4828" ht="15.75" customHeight="1">
      <c r="L4828" s="12" t="str">
        <f>IF(ISNUMBER(VLOOKUP(A4828,PRE,1,FALSE)),"PreAlerta",IF(ISNUMBER(VLOOKUP(A4828,POST,1,FALSE)),"PostAlerta",IF(ISNUMBER(VLOOKUP(A4828,EXCL,1,FALSE)),"Excluida","no incluido")))</f>
        <v>no incluido</v>
      </c>
    </row>
    <row r="4829" ht="15.75" customHeight="1">
      <c r="L4829" s="12" t="str">
        <f>IF(ISNUMBER(VLOOKUP(A4829,PRE,1,FALSE)),"PreAlerta",IF(ISNUMBER(VLOOKUP(A4829,POST,1,FALSE)),"PostAlerta",IF(ISNUMBER(VLOOKUP(A4829,EXCL,1,FALSE)),"Excluida","no incluido")))</f>
        <v>no incluido</v>
      </c>
    </row>
    <row r="4830" ht="15.75" customHeight="1">
      <c r="L4830" s="12" t="str">
        <f>IF(ISNUMBER(VLOOKUP(A4830,PRE,1,FALSE)),"PreAlerta",IF(ISNUMBER(VLOOKUP(A4830,POST,1,FALSE)),"PostAlerta",IF(ISNUMBER(VLOOKUP(A4830,EXCL,1,FALSE)),"Excluida","no incluido")))</f>
        <v>no incluido</v>
      </c>
    </row>
    <row r="4831" ht="15.75" customHeight="1">
      <c r="L4831" s="12" t="str">
        <f>IF(ISNUMBER(VLOOKUP(A4831,PRE,1,FALSE)),"PreAlerta",IF(ISNUMBER(VLOOKUP(A4831,POST,1,FALSE)),"PostAlerta",IF(ISNUMBER(VLOOKUP(A4831,EXCL,1,FALSE)),"Excluida","no incluido")))</f>
        <v>no incluido</v>
      </c>
    </row>
    <row r="4832" ht="15.75" customHeight="1">
      <c r="L4832" s="12" t="str">
        <f>IF(ISNUMBER(VLOOKUP(A4832,PRE,1,FALSE)),"PreAlerta",IF(ISNUMBER(VLOOKUP(A4832,POST,1,FALSE)),"PostAlerta",IF(ISNUMBER(VLOOKUP(A4832,EXCL,1,FALSE)),"Excluida","no incluido")))</f>
        <v>no incluido</v>
      </c>
    </row>
    <row r="4833" ht="15.75" customHeight="1">
      <c r="L4833" s="12" t="str">
        <f>IF(ISNUMBER(VLOOKUP(A4833,PRE,1,FALSE)),"PreAlerta",IF(ISNUMBER(VLOOKUP(A4833,POST,1,FALSE)),"PostAlerta",IF(ISNUMBER(VLOOKUP(A4833,EXCL,1,FALSE)),"Excluida","no incluido")))</f>
        <v>no incluido</v>
      </c>
    </row>
    <row r="4834" ht="15.75" customHeight="1">
      <c r="L4834" s="12" t="str">
        <f>IF(ISNUMBER(VLOOKUP(A4834,PRE,1,FALSE)),"PreAlerta",IF(ISNUMBER(VLOOKUP(A4834,POST,1,FALSE)),"PostAlerta",IF(ISNUMBER(VLOOKUP(A4834,EXCL,1,FALSE)),"Excluida","no incluido")))</f>
        <v>no incluido</v>
      </c>
    </row>
    <row r="4835" ht="15.75" customHeight="1">
      <c r="L4835" s="12" t="str">
        <f>IF(ISNUMBER(VLOOKUP(A4835,PRE,1,FALSE)),"PreAlerta",IF(ISNUMBER(VLOOKUP(A4835,POST,1,FALSE)),"PostAlerta",IF(ISNUMBER(VLOOKUP(A4835,EXCL,1,FALSE)),"Excluida","no incluido")))</f>
        <v>no incluido</v>
      </c>
    </row>
    <row r="4836" ht="15.75" customHeight="1">
      <c r="L4836" s="12" t="str">
        <f>IF(ISNUMBER(VLOOKUP(A4836,PRE,1,FALSE)),"PreAlerta",IF(ISNUMBER(VLOOKUP(A4836,POST,1,FALSE)),"PostAlerta",IF(ISNUMBER(VLOOKUP(A4836,EXCL,1,FALSE)),"Excluida","no incluido")))</f>
        <v>no incluido</v>
      </c>
    </row>
    <row r="4837" ht="15.75" customHeight="1">
      <c r="L4837" s="12" t="str">
        <f>IF(ISNUMBER(VLOOKUP(A4837,PRE,1,FALSE)),"PreAlerta",IF(ISNUMBER(VLOOKUP(A4837,POST,1,FALSE)),"PostAlerta",IF(ISNUMBER(VLOOKUP(A4837,EXCL,1,FALSE)),"Excluida","no incluido")))</f>
        <v>no incluido</v>
      </c>
    </row>
    <row r="4838" ht="15.75" customHeight="1">
      <c r="L4838" s="12" t="str">
        <f>IF(ISNUMBER(VLOOKUP(A4838,PRE,1,FALSE)),"PreAlerta",IF(ISNUMBER(VLOOKUP(A4838,POST,1,FALSE)),"PostAlerta",IF(ISNUMBER(VLOOKUP(A4838,EXCL,1,FALSE)),"Excluida","no incluido")))</f>
        <v>no incluido</v>
      </c>
    </row>
    <row r="4839" ht="15.75" customHeight="1">
      <c r="L4839" s="12" t="str">
        <f>IF(ISNUMBER(VLOOKUP(A4839,PRE,1,FALSE)),"PreAlerta",IF(ISNUMBER(VLOOKUP(A4839,POST,1,FALSE)),"PostAlerta",IF(ISNUMBER(VLOOKUP(A4839,EXCL,1,FALSE)),"Excluida","no incluido")))</f>
        <v>no incluido</v>
      </c>
    </row>
    <row r="4840" ht="15.75" customHeight="1">
      <c r="L4840" s="12" t="str">
        <f>IF(ISNUMBER(VLOOKUP(A4840,PRE,1,FALSE)),"PreAlerta",IF(ISNUMBER(VLOOKUP(A4840,POST,1,FALSE)),"PostAlerta",IF(ISNUMBER(VLOOKUP(A4840,EXCL,1,FALSE)),"Excluida","no incluido")))</f>
        <v>no incluido</v>
      </c>
    </row>
    <row r="4841" ht="15.75" customHeight="1">
      <c r="L4841" s="12" t="str">
        <f>IF(ISNUMBER(VLOOKUP(A4841,PRE,1,FALSE)),"PreAlerta",IF(ISNUMBER(VLOOKUP(A4841,POST,1,FALSE)),"PostAlerta",IF(ISNUMBER(VLOOKUP(A4841,EXCL,1,FALSE)),"Excluida","no incluido")))</f>
        <v>no incluido</v>
      </c>
    </row>
    <row r="4842" ht="15.75" customHeight="1">
      <c r="L4842" s="12" t="str">
        <f>IF(ISNUMBER(VLOOKUP(A4842,PRE,1,FALSE)),"PreAlerta",IF(ISNUMBER(VLOOKUP(A4842,POST,1,FALSE)),"PostAlerta",IF(ISNUMBER(VLOOKUP(A4842,EXCL,1,FALSE)),"Excluida","no incluido")))</f>
        <v>no incluido</v>
      </c>
    </row>
    <row r="4843" ht="15.75" customHeight="1">
      <c r="L4843" s="12" t="str">
        <f>IF(ISNUMBER(VLOOKUP(A4843,PRE,1,FALSE)),"PreAlerta",IF(ISNUMBER(VLOOKUP(A4843,POST,1,FALSE)),"PostAlerta",IF(ISNUMBER(VLOOKUP(A4843,EXCL,1,FALSE)),"Excluida","no incluido")))</f>
        <v>no incluido</v>
      </c>
    </row>
    <row r="4844" ht="15.75" customHeight="1">
      <c r="L4844" s="12" t="str">
        <f>IF(ISNUMBER(VLOOKUP(A4844,PRE,1,FALSE)),"PreAlerta",IF(ISNUMBER(VLOOKUP(A4844,POST,1,FALSE)),"PostAlerta",IF(ISNUMBER(VLOOKUP(A4844,EXCL,1,FALSE)),"Excluida","no incluido")))</f>
        <v>no incluido</v>
      </c>
    </row>
    <row r="4845" ht="15.75" customHeight="1">
      <c r="L4845" s="12" t="str">
        <f>IF(ISNUMBER(VLOOKUP(A4845,PRE,1,FALSE)),"PreAlerta",IF(ISNUMBER(VLOOKUP(A4845,POST,1,FALSE)),"PostAlerta",IF(ISNUMBER(VLOOKUP(A4845,EXCL,1,FALSE)),"Excluida","no incluido")))</f>
        <v>no incluido</v>
      </c>
    </row>
    <row r="4846" ht="15.75" customHeight="1">
      <c r="L4846" s="12" t="str">
        <f>IF(ISNUMBER(VLOOKUP(A4846,PRE,1,FALSE)),"PreAlerta",IF(ISNUMBER(VLOOKUP(A4846,POST,1,FALSE)),"PostAlerta",IF(ISNUMBER(VLOOKUP(A4846,EXCL,1,FALSE)),"Excluida","no incluido")))</f>
        <v>no incluido</v>
      </c>
    </row>
    <row r="4847" ht="15.75" customHeight="1">
      <c r="L4847" s="12" t="str">
        <f>IF(ISNUMBER(VLOOKUP(A4847,PRE,1,FALSE)),"PreAlerta",IF(ISNUMBER(VLOOKUP(A4847,POST,1,FALSE)),"PostAlerta",IF(ISNUMBER(VLOOKUP(A4847,EXCL,1,FALSE)),"Excluida","no incluido")))</f>
        <v>no incluido</v>
      </c>
    </row>
    <row r="4848" ht="15.75" customHeight="1">
      <c r="L4848" s="12" t="str">
        <f>IF(ISNUMBER(VLOOKUP(A4848,PRE,1,FALSE)),"PreAlerta",IF(ISNUMBER(VLOOKUP(A4848,POST,1,FALSE)),"PostAlerta",IF(ISNUMBER(VLOOKUP(A4848,EXCL,1,FALSE)),"Excluida","no incluido")))</f>
        <v>no incluido</v>
      </c>
    </row>
    <row r="4849" ht="15.75" customHeight="1">
      <c r="L4849" s="12" t="str">
        <f>IF(ISNUMBER(VLOOKUP(A4849,PRE,1,FALSE)),"PreAlerta",IF(ISNUMBER(VLOOKUP(A4849,POST,1,FALSE)),"PostAlerta",IF(ISNUMBER(VLOOKUP(A4849,EXCL,1,FALSE)),"Excluida","no incluido")))</f>
        <v>no incluido</v>
      </c>
    </row>
    <row r="4850" ht="15.75" customHeight="1">
      <c r="L4850" s="12" t="str">
        <f>IF(ISNUMBER(VLOOKUP(A4850,PRE,1,FALSE)),"PreAlerta",IF(ISNUMBER(VLOOKUP(A4850,POST,1,FALSE)),"PostAlerta",IF(ISNUMBER(VLOOKUP(A4850,EXCL,1,FALSE)),"Excluida","no incluido")))</f>
        <v>no incluido</v>
      </c>
    </row>
    <row r="4851" ht="15.75" customHeight="1">
      <c r="L4851" s="12" t="str">
        <f>IF(ISNUMBER(VLOOKUP(A4851,PRE,1,FALSE)),"PreAlerta",IF(ISNUMBER(VLOOKUP(A4851,POST,1,FALSE)),"PostAlerta",IF(ISNUMBER(VLOOKUP(A4851,EXCL,1,FALSE)),"Excluida","no incluido")))</f>
        <v>no incluido</v>
      </c>
    </row>
    <row r="4852" ht="15.75" customHeight="1">
      <c r="L4852" s="12" t="str">
        <f>IF(ISNUMBER(VLOOKUP(A4852,PRE,1,FALSE)),"PreAlerta",IF(ISNUMBER(VLOOKUP(A4852,POST,1,FALSE)),"PostAlerta",IF(ISNUMBER(VLOOKUP(A4852,EXCL,1,FALSE)),"Excluida","no incluido")))</f>
        <v>no incluido</v>
      </c>
    </row>
    <row r="4853" ht="15.75" customHeight="1">
      <c r="L4853" s="12" t="str">
        <f>IF(ISNUMBER(VLOOKUP(A4853,PRE,1,FALSE)),"PreAlerta",IF(ISNUMBER(VLOOKUP(A4853,POST,1,FALSE)),"PostAlerta",IF(ISNUMBER(VLOOKUP(A4853,EXCL,1,FALSE)),"Excluida","no incluido")))</f>
        <v>no incluido</v>
      </c>
    </row>
    <row r="4854" ht="15.75" customHeight="1">
      <c r="L4854" s="12" t="str">
        <f>IF(ISNUMBER(VLOOKUP(A4854,PRE,1,FALSE)),"PreAlerta",IF(ISNUMBER(VLOOKUP(A4854,POST,1,FALSE)),"PostAlerta",IF(ISNUMBER(VLOOKUP(A4854,EXCL,1,FALSE)),"Excluida","no incluido")))</f>
        <v>no incluido</v>
      </c>
    </row>
    <row r="4855" ht="15.75" customHeight="1">
      <c r="L4855" s="12" t="str">
        <f>IF(ISNUMBER(VLOOKUP(A4855,PRE,1,FALSE)),"PreAlerta",IF(ISNUMBER(VLOOKUP(A4855,POST,1,FALSE)),"PostAlerta",IF(ISNUMBER(VLOOKUP(A4855,EXCL,1,FALSE)),"Excluida","no incluido")))</f>
        <v>no incluido</v>
      </c>
    </row>
    <row r="4856" ht="15.75" customHeight="1">
      <c r="L4856" s="12" t="str">
        <f>IF(ISNUMBER(VLOOKUP(A4856,PRE,1,FALSE)),"PreAlerta",IF(ISNUMBER(VLOOKUP(A4856,POST,1,FALSE)),"PostAlerta",IF(ISNUMBER(VLOOKUP(A4856,EXCL,1,FALSE)),"Excluida","no incluido")))</f>
        <v>no incluido</v>
      </c>
    </row>
    <row r="4857" ht="15.75" customHeight="1">
      <c r="L4857" s="12" t="str">
        <f>IF(ISNUMBER(VLOOKUP(A4857,PRE,1,FALSE)),"PreAlerta",IF(ISNUMBER(VLOOKUP(A4857,POST,1,FALSE)),"PostAlerta",IF(ISNUMBER(VLOOKUP(A4857,EXCL,1,FALSE)),"Excluida","no incluido")))</f>
        <v>no incluido</v>
      </c>
    </row>
    <row r="4858" ht="15.75" customHeight="1">
      <c r="L4858" s="12" t="str">
        <f>IF(ISNUMBER(VLOOKUP(A4858,PRE,1,FALSE)),"PreAlerta",IF(ISNUMBER(VLOOKUP(A4858,POST,1,FALSE)),"PostAlerta",IF(ISNUMBER(VLOOKUP(A4858,EXCL,1,FALSE)),"Excluida","no incluido")))</f>
        <v>no incluido</v>
      </c>
    </row>
    <row r="4859" ht="15.75" customHeight="1">
      <c r="L4859" s="12" t="str">
        <f>IF(ISNUMBER(VLOOKUP(A4859,PRE,1,FALSE)),"PreAlerta",IF(ISNUMBER(VLOOKUP(A4859,POST,1,FALSE)),"PostAlerta",IF(ISNUMBER(VLOOKUP(A4859,EXCL,1,FALSE)),"Excluida","no incluido")))</f>
        <v>no incluido</v>
      </c>
    </row>
    <row r="4860" ht="15.75" customHeight="1">
      <c r="L4860" s="12" t="str">
        <f>IF(ISNUMBER(VLOOKUP(A4860,PRE,1,FALSE)),"PreAlerta",IF(ISNUMBER(VLOOKUP(A4860,POST,1,FALSE)),"PostAlerta",IF(ISNUMBER(VLOOKUP(A4860,EXCL,1,FALSE)),"Excluida","no incluido")))</f>
        <v>no incluido</v>
      </c>
    </row>
    <row r="4861" ht="15.75" customHeight="1">
      <c r="L4861" s="12" t="str">
        <f>IF(ISNUMBER(VLOOKUP(A4861,PRE,1,FALSE)),"PreAlerta",IF(ISNUMBER(VLOOKUP(A4861,POST,1,FALSE)),"PostAlerta",IF(ISNUMBER(VLOOKUP(A4861,EXCL,1,FALSE)),"Excluida","no incluido")))</f>
        <v>no incluido</v>
      </c>
    </row>
    <row r="4862" ht="15.75" customHeight="1">
      <c r="L4862" s="12" t="str">
        <f>IF(ISNUMBER(VLOOKUP(A4862,PRE,1,FALSE)),"PreAlerta",IF(ISNUMBER(VLOOKUP(A4862,POST,1,FALSE)),"PostAlerta",IF(ISNUMBER(VLOOKUP(A4862,EXCL,1,FALSE)),"Excluida","no incluido")))</f>
        <v>no incluido</v>
      </c>
    </row>
    <row r="4863" ht="15.75" customHeight="1">
      <c r="L4863" s="12" t="str">
        <f>IF(ISNUMBER(VLOOKUP(A4863,PRE,1,FALSE)),"PreAlerta",IF(ISNUMBER(VLOOKUP(A4863,POST,1,FALSE)),"PostAlerta",IF(ISNUMBER(VLOOKUP(A4863,EXCL,1,FALSE)),"Excluida","no incluido")))</f>
        <v>no incluido</v>
      </c>
    </row>
    <row r="4864" ht="15.75" customHeight="1">
      <c r="L4864" s="12" t="str">
        <f>IF(ISNUMBER(VLOOKUP(A4864,PRE,1,FALSE)),"PreAlerta",IF(ISNUMBER(VLOOKUP(A4864,POST,1,FALSE)),"PostAlerta",IF(ISNUMBER(VLOOKUP(A4864,EXCL,1,FALSE)),"Excluida","no incluido")))</f>
        <v>no incluido</v>
      </c>
    </row>
    <row r="4865" ht="15.75" customHeight="1">
      <c r="L4865" s="12" t="str">
        <f>IF(ISNUMBER(VLOOKUP(A4865,PRE,1,FALSE)),"PreAlerta",IF(ISNUMBER(VLOOKUP(A4865,POST,1,FALSE)),"PostAlerta",IF(ISNUMBER(VLOOKUP(A4865,EXCL,1,FALSE)),"Excluida","no incluido")))</f>
        <v>no incluido</v>
      </c>
    </row>
    <row r="4866" ht="15.75" customHeight="1">
      <c r="L4866" s="12" t="str">
        <f>IF(ISNUMBER(VLOOKUP(A4866,PRE,1,FALSE)),"PreAlerta",IF(ISNUMBER(VLOOKUP(A4866,POST,1,FALSE)),"PostAlerta",IF(ISNUMBER(VLOOKUP(A4866,EXCL,1,FALSE)),"Excluida","no incluido")))</f>
        <v>no incluido</v>
      </c>
    </row>
    <row r="4867" ht="15.75" customHeight="1">
      <c r="L4867" s="12" t="str">
        <f>IF(ISNUMBER(VLOOKUP(A4867,PRE,1,FALSE)),"PreAlerta",IF(ISNUMBER(VLOOKUP(A4867,POST,1,FALSE)),"PostAlerta",IF(ISNUMBER(VLOOKUP(A4867,EXCL,1,FALSE)),"Excluida","no incluido")))</f>
        <v>no incluido</v>
      </c>
    </row>
    <row r="4868" ht="15.75" customHeight="1">
      <c r="L4868" s="12" t="str">
        <f>IF(ISNUMBER(VLOOKUP(A4868,PRE,1,FALSE)),"PreAlerta",IF(ISNUMBER(VLOOKUP(A4868,POST,1,FALSE)),"PostAlerta",IF(ISNUMBER(VLOOKUP(A4868,EXCL,1,FALSE)),"Excluida","no incluido")))</f>
        <v>no incluido</v>
      </c>
    </row>
    <row r="4869" ht="15.75" customHeight="1">
      <c r="L4869" s="12" t="str">
        <f>IF(ISNUMBER(VLOOKUP(A4869,PRE,1,FALSE)),"PreAlerta",IF(ISNUMBER(VLOOKUP(A4869,POST,1,FALSE)),"PostAlerta",IF(ISNUMBER(VLOOKUP(A4869,EXCL,1,FALSE)),"Excluida","no incluido")))</f>
        <v>no incluido</v>
      </c>
    </row>
    <row r="4870" ht="15.75" customHeight="1">
      <c r="L4870" s="12" t="str">
        <f>IF(ISNUMBER(VLOOKUP(A4870,PRE,1,FALSE)),"PreAlerta",IF(ISNUMBER(VLOOKUP(A4870,POST,1,FALSE)),"PostAlerta",IF(ISNUMBER(VLOOKUP(A4870,EXCL,1,FALSE)),"Excluida","no incluido")))</f>
        <v>no incluido</v>
      </c>
    </row>
    <row r="4871" ht="15.75" customHeight="1">
      <c r="L4871" s="12" t="str">
        <f>IF(ISNUMBER(VLOOKUP(A4871,PRE,1,FALSE)),"PreAlerta",IF(ISNUMBER(VLOOKUP(A4871,POST,1,FALSE)),"PostAlerta",IF(ISNUMBER(VLOOKUP(A4871,EXCL,1,FALSE)),"Excluida","no incluido")))</f>
        <v>no incluido</v>
      </c>
    </row>
    <row r="4872" ht="15.75" customHeight="1">
      <c r="L4872" s="12" t="str">
        <f>IF(ISNUMBER(VLOOKUP(A4872,PRE,1,FALSE)),"PreAlerta",IF(ISNUMBER(VLOOKUP(A4872,POST,1,FALSE)),"PostAlerta",IF(ISNUMBER(VLOOKUP(A4872,EXCL,1,FALSE)),"Excluida","no incluido")))</f>
        <v>no incluido</v>
      </c>
    </row>
    <row r="4873" ht="15.75" customHeight="1">
      <c r="L4873" s="12" t="str">
        <f>IF(ISNUMBER(VLOOKUP(A4873,PRE,1,FALSE)),"PreAlerta",IF(ISNUMBER(VLOOKUP(A4873,POST,1,FALSE)),"PostAlerta",IF(ISNUMBER(VLOOKUP(A4873,EXCL,1,FALSE)),"Excluida","no incluido")))</f>
        <v>no incluido</v>
      </c>
    </row>
    <row r="4874" ht="15.75" customHeight="1">
      <c r="L4874" s="12" t="str">
        <f>IF(ISNUMBER(VLOOKUP(A4874,PRE,1,FALSE)),"PreAlerta",IF(ISNUMBER(VLOOKUP(A4874,POST,1,FALSE)),"PostAlerta",IF(ISNUMBER(VLOOKUP(A4874,EXCL,1,FALSE)),"Excluida","no incluido")))</f>
        <v>no incluido</v>
      </c>
    </row>
    <row r="4875" ht="15.75" customHeight="1">
      <c r="L4875" s="12" t="str">
        <f>IF(ISNUMBER(VLOOKUP(A4875,PRE,1,FALSE)),"PreAlerta",IF(ISNUMBER(VLOOKUP(A4875,POST,1,FALSE)),"PostAlerta",IF(ISNUMBER(VLOOKUP(A4875,EXCL,1,FALSE)),"Excluida","no incluido")))</f>
        <v>no incluido</v>
      </c>
    </row>
    <row r="4876" ht="15.75" customHeight="1">
      <c r="L4876" s="12" t="str">
        <f>IF(ISNUMBER(VLOOKUP(A4876,PRE,1,FALSE)),"PreAlerta",IF(ISNUMBER(VLOOKUP(A4876,POST,1,FALSE)),"PostAlerta",IF(ISNUMBER(VLOOKUP(A4876,EXCL,1,FALSE)),"Excluida","no incluido")))</f>
        <v>no incluido</v>
      </c>
    </row>
    <row r="4877" ht="15.75" customHeight="1">
      <c r="L4877" s="12" t="str">
        <f>IF(ISNUMBER(VLOOKUP(A4877,PRE,1,FALSE)),"PreAlerta",IF(ISNUMBER(VLOOKUP(A4877,POST,1,FALSE)),"PostAlerta",IF(ISNUMBER(VLOOKUP(A4877,EXCL,1,FALSE)),"Excluida","no incluido")))</f>
        <v>no incluido</v>
      </c>
    </row>
    <row r="4878" ht="15.75" customHeight="1">
      <c r="L4878" s="12" t="str">
        <f>IF(ISNUMBER(VLOOKUP(A4878,PRE,1,FALSE)),"PreAlerta",IF(ISNUMBER(VLOOKUP(A4878,POST,1,FALSE)),"PostAlerta",IF(ISNUMBER(VLOOKUP(A4878,EXCL,1,FALSE)),"Excluida","no incluido")))</f>
        <v>no incluido</v>
      </c>
    </row>
    <row r="4879" ht="15.75" customHeight="1">
      <c r="L4879" s="12" t="str">
        <f>IF(ISNUMBER(VLOOKUP(A4879,PRE,1,FALSE)),"PreAlerta",IF(ISNUMBER(VLOOKUP(A4879,POST,1,FALSE)),"PostAlerta",IF(ISNUMBER(VLOOKUP(A4879,EXCL,1,FALSE)),"Excluida","no incluido")))</f>
        <v>no incluido</v>
      </c>
    </row>
    <row r="4880" ht="15.75" customHeight="1">
      <c r="L4880" s="12" t="str">
        <f>IF(ISNUMBER(VLOOKUP(A4880,PRE,1,FALSE)),"PreAlerta",IF(ISNUMBER(VLOOKUP(A4880,POST,1,FALSE)),"PostAlerta",IF(ISNUMBER(VLOOKUP(A4880,EXCL,1,FALSE)),"Excluida","no incluido")))</f>
        <v>no incluido</v>
      </c>
    </row>
    <row r="4881" ht="15.75" customHeight="1">
      <c r="L4881" s="12" t="str">
        <f>IF(ISNUMBER(VLOOKUP(A4881,PRE,1,FALSE)),"PreAlerta",IF(ISNUMBER(VLOOKUP(A4881,POST,1,FALSE)),"PostAlerta",IF(ISNUMBER(VLOOKUP(A4881,EXCL,1,FALSE)),"Excluida","no incluido")))</f>
        <v>no incluido</v>
      </c>
    </row>
    <row r="4882" ht="15.75" customHeight="1">
      <c r="L4882" s="12" t="str">
        <f>IF(ISNUMBER(VLOOKUP(A4882,PRE,1,FALSE)),"PreAlerta",IF(ISNUMBER(VLOOKUP(A4882,POST,1,FALSE)),"PostAlerta",IF(ISNUMBER(VLOOKUP(A4882,EXCL,1,FALSE)),"Excluida","no incluido")))</f>
        <v>no incluido</v>
      </c>
    </row>
    <row r="4883" ht="15.75" customHeight="1">
      <c r="L4883" s="12" t="str">
        <f>IF(ISNUMBER(VLOOKUP(A4883,PRE,1,FALSE)),"PreAlerta",IF(ISNUMBER(VLOOKUP(A4883,POST,1,FALSE)),"PostAlerta",IF(ISNUMBER(VLOOKUP(A4883,EXCL,1,FALSE)),"Excluida","no incluido")))</f>
        <v>no incluido</v>
      </c>
    </row>
    <row r="4884" ht="15.75" customHeight="1">
      <c r="L4884" s="12" t="str">
        <f>IF(ISNUMBER(VLOOKUP(A4884,PRE,1,FALSE)),"PreAlerta",IF(ISNUMBER(VLOOKUP(A4884,POST,1,FALSE)),"PostAlerta",IF(ISNUMBER(VLOOKUP(A4884,EXCL,1,FALSE)),"Excluida","no incluido")))</f>
        <v>no incluido</v>
      </c>
    </row>
    <row r="4885" ht="15.75" customHeight="1">
      <c r="L4885" s="12" t="str">
        <f>IF(ISNUMBER(VLOOKUP(A4885,PRE,1,FALSE)),"PreAlerta",IF(ISNUMBER(VLOOKUP(A4885,POST,1,FALSE)),"PostAlerta",IF(ISNUMBER(VLOOKUP(A4885,EXCL,1,FALSE)),"Excluida","no incluido")))</f>
        <v>no incluido</v>
      </c>
    </row>
    <row r="4886" ht="15.75" customHeight="1">
      <c r="L4886" s="12" t="str">
        <f>IF(ISNUMBER(VLOOKUP(A4886,PRE,1,FALSE)),"PreAlerta",IF(ISNUMBER(VLOOKUP(A4886,POST,1,FALSE)),"PostAlerta",IF(ISNUMBER(VLOOKUP(A4886,EXCL,1,FALSE)),"Excluida","no incluido")))</f>
        <v>no incluido</v>
      </c>
    </row>
    <row r="4887" ht="15.75" customHeight="1">
      <c r="L4887" s="12" t="str">
        <f>IF(ISNUMBER(VLOOKUP(A4887,PRE,1,FALSE)),"PreAlerta",IF(ISNUMBER(VLOOKUP(A4887,POST,1,FALSE)),"PostAlerta",IF(ISNUMBER(VLOOKUP(A4887,EXCL,1,FALSE)),"Excluida","no incluido")))</f>
        <v>no incluido</v>
      </c>
    </row>
    <row r="4888" ht="15.75" customHeight="1">
      <c r="L4888" s="12" t="str">
        <f>IF(ISNUMBER(VLOOKUP(A4888,PRE,1,FALSE)),"PreAlerta",IF(ISNUMBER(VLOOKUP(A4888,POST,1,FALSE)),"PostAlerta",IF(ISNUMBER(VLOOKUP(A4888,EXCL,1,FALSE)),"Excluida","no incluido")))</f>
        <v>no incluido</v>
      </c>
    </row>
    <row r="4889" ht="15.75" customHeight="1">
      <c r="L4889" s="12" t="str">
        <f>IF(ISNUMBER(VLOOKUP(A4889,PRE,1,FALSE)),"PreAlerta",IF(ISNUMBER(VLOOKUP(A4889,POST,1,FALSE)),"PostAlerta",IF(ISNUMBER(VLOOKUP(A4889,EXCL,1,FALSE)),"Excluida","no incluido")))</f>
        <v>no incluido</v>
      </c>
    </row>
    <row r="4890" ht="15.75" customHeight="1">
      <c r="L4890" s="12" t="str">
        <f>IF(ISNUMBER(VLOOKUP(A4890,PRE,1,FALSE)),"PreAlerta",IF(ISNUMBER(VLOOKUP(A4890,POST,1,FALSE)),"PostAlerta",IF(ISNUMBER(VLOOKUP(A4890,EXCL,1,FALSE)),"Excluida","no incluido")))</f>
        <v>no incluido</v>
      </c>
    </row>
    <row r="4891" ht="15.75" customHeight="1">
      <c r="L4891" s="12" t="str">
        <f>IF(ISNUMBER(VLOOKUP(A4891,PRE,1,FALSE)),"PreAlerta",IF(ISNUMBER(VLOOKUP(A4891,POST,1,FALSE)),"PostAlerta",IF(ISNUMBER(VLOOKUP(A4891,EXCL,1,FALSE)),"Excluida","no incluido")))</f>
        <v>no incluido</v>
      </c>
    </row>
    <row r="4892" ht="15.75" customHeight="1">
      <c r="L4892" s="12" t="str">
        <f>IF(ISNUMBER(VLOOKUP(A4892,PRE,1,FALSE)),"PreAlerta",IF(ISNUMBER(VLOOKUP(A4892,POST,1,FALSE)),"PostAlerta",IF(ISNUMBER(VLOOKUP(A4892,EXCL,1,FALSE)),"Excluida","no incluido")))</f>
        <v>no incluido</v>
      </c>
    </row>
    <row r="4893" ht="15.75" customHeight="1">
      <c r="L4893" s="12" t="str">
        <f>IF(ISNUMBER(VLOOKUP(A4893,PRE,1,FALSE)),"PreAlerta",IF(ISNUMBER(VLOOKUP(A4893,POST,1,FALSE)),"PostAlerta",IF(ISNUMBER(VLOOKUP(A4893,EXCL,1,FALSE)),"Excluida","no incluido")))</f>
        <v>no incluido</v>
      </c>
    </row>
    <row r="4894" ht="15.75" customHeight="1">
      <c r="L4894" s="12" t="str">
        <f>IF(ISNUMBER(VLOOKUP(A4894,PRE,1,FALSE)),"PreAlerta",IF(ISNUMBER(VLOOKUP(A4894,POST,1,FALSE)),"PostAlerta",IF(ISNUMBER(VLOOKUP(A4894,EXCL,1,FALSE)),"Excluida","no incluido")))</f>
        <v>no incluido</v>
      </c>
    </row>
    <row r="4895" ht="15.75" customHeight="1">
      <c r="L4895" s="12" t="str">
        <f>IF(ISNUMBER(VLOOKUP(A4895,PRE,1,FALSE)),"PreAlerta",IF(ISNUMBER(VLOOKUP(A4895,POST,1,FALSE)),"PostAlerta",IF(ISNUMBER(VLOOKUP(A4895,EXCL,1,FALSE)),"Excluida","no incluido")))</f>
        <v>no incluido</v>
      </c>
    </row>
    <row r="4896" ht="15.75" customHeight="1">
      <c r="L4896" s="12" t="str">
        <f>IF(ISNUMBER(VLOOKUP(A4896,PRE,1,FALSE)),"PreAlerta",IF(ISNUMBER(VLOOKUP(A4896,POST,1,FALSE)),"PostAlerta",IF(ISNUMBER(VLOOKUP(A4896,EXCL,1,FALSE)),"Excluida","no incluido")))</f>
        <v>no incluido</v>
      </c>
    </row>
    <row r="4897" ht="15.75" customHeight="1">
      <c r="L4897" s="12" t="str">
        <f>IF(ISNUMBER(VLOOKUP(A4897,PRE,1,FALSE)),"PreAlerta",IF(ISNUMBER(VLOOKUP(A4897,POST,1,FALSE)),"PostAlerta",IF(ISNUMBER(VLOOKUP(A4897,EXCL,1,FALSE)),"Excluida","no incluido")))</f>
        <v>no incluido</v>
      </c>
    </row>
    <row r="4898" ht="15.75" customHeight="1">
      <c r="L4898" s="12" t="str">
        <f>IF(ISNUMBER(VLOOKUP(A4898,PRE,1,FALSE)),"PreAlerta",IF(ISNUMBER(VLOOKUP(A4898,POST,1,FALSE)),"PostAlerta",IF(ISNUMBER(VLOOKUP(A4898,EXCL,1,FALSE)),"Excluida","no incluido")))</f>
        <v>no incluido</v>
      </c>
    </row>
    <row r="4899" ht="15.75" customHeight="1">
      <c r="L4899" s="12" t="str">
        <f>IF(ISNUMBER(VLOOKUP(A4899,PRE,1,FALSE)),"PreAlerta",IF(ISNUMBER(VLOOKUP(A4899,POST,1,FALSE)),"PostAlerta",IF(ISNUMBER(VLOOKUP(A4899,EXCL,1,FALSE)),"Excluida","no incluido")))</f>
        <v>no incluido</v>
      </c>
    </row>
    <row r="4900" ht="15.75" customHeight="1">
      <c r="L4900" s="12" t="str">
        <f>IF(ISNUMBER(VLOOKUP(A4900,PRE,1,FALSE)),"PreAlerta",IF(ISNUMBER(VLOOKUP(A4900,POST,1,FALSE)),"PostAlerta",IF(ISNUMBER(VLOOKUP(A4900,EXCL,1,FALSE)),"Excluida","no incluido")))</f>
        <v>no incluido</v>
      </c>
    </row>
    <row r="4901" ht="15.75" customHeight="1">
      <c r="L4901" s="12" t="str">
        <f>IF(ISNUMBER(VLOOKUP(A4901,PRE,1,FALSE)),"PreAlerta",IF(ISNUMBER(VLOOKUP(A4901,POST,1,FALSE)),"PostAlerta",IF(ISNUMBER(VLOOKUP(A4901,EXCL,1,FALSE)),"Excluida","no incluido")))</f>
        <v>no incluido</v>
      </c>
    </row>
    <row r="4902" ht="15.75" customHeight="1">
      <c r="L4902" s="12" t="str">
        <f>IF(ISNUMBER(VLOOKUP(A4902,PRE,1,FALSE)),"PreAlerta",IF(ISNUMBER(VLOOKUP(A4902,POST,1,FALSE)),"PostAlerta",IF(ISNUMBER(VLOOKUP(A4902,EXCL,1,FALSE)),"Excluida","no incluido")))</f>
        <v>no incluido</v>
      </c>
    </row>
    <row r="4903" ht="15.75" customHeight="1">
      <c r="L4903" s="12" t="str">
        <f>IF(ISNUMBER(VLOOKUP(A4903,PRE,1,FALSE)),"PreAlerta",IF(ISNUMBER(VLOOKUP(A4903,POST,1,FALSE)),"PostAlerta",IF(ISNUMBER(VLOOKUP(A4903,EXCL,1,FALSE)),"Excluida","no incluido")))</f>
        <v>no incluido</v>
      </c>
    </row>
    <row r="4904" ht="15.75" customHeight="1">
      <c r="L4904" s="12" t="str">
        <f>IF(ISNUMBER(VLOOKUP(A4904,PRE,1,FALSE)),"PreAlerta",IF(ISNUMBER(VLOOKUP(A4904,POST,1,FALSE)),"PostAlerta",IF(ISNUMBER(VLOOKUP(A4904,EXCL,1,FALSE)),"Excluida","no incluido")))</f>
        <v>no incluido</v>
      </c>
    </row>
    <row r="4905" ht="15.75" customHeight="1">
      <c r="L4905" s="12" t="str">
        <f>IF(ISNUMBER(VLOOKUP(A4905,PRE,1,FALSE)),"PreAlerta",IF(ISNUMBER(VLOOKUP(A4905,POST,1,FALSE)),"PostAlerta",IF(ISNUMBER(VLOOKUP(A4905,EXCL,1,FALSE)),"Excluida","no incluido")))</f>
        <v>no incluido</v>
      </c>
    </row>
    <row r="4906" ht="15.75" customHeight="1">
      <c r="L4906" s="12" t="str">
        <f>IF(ISNUMBER(VLOOKUP(A4906,PRE,1,FALSE)),"PreAlerta",IF(ISNUMBER(VLOOKUP(A4906,POST,1,FALSE)),"PostAlerta",IF(ISNUMBER(VLOOKUP(A4906,EXCL,1,FALSE)),"Excluida","no incluido")))</f>
        <v>no incluido</v>
      </c>
    </row>
    <row r="4907" ht="15.75" customHeight="1">
      <c r="L4907" s="12" t="str">
        <f>IF(ISNUMBER(VLOOKUP(A4907,PRE,1,FALSE)),"PreAlerta",IF(ISNUMBER(VLOOKUP(A4907,POST,1,FALSE)),"PostAlerta",IF(ISNUMBER(VLOOKUP(A4907,EXCL,1,FALSE)),"Excluida","no incluido")))</f>
        <v>no incluido</v>
      </c>
    </row>
    <row r="4908" ht="15.75" customHeight="1">
      <c r="L4908" s="12" t="str">
        <f>IF(ISNUMBER(VLOOKUP(A4908,PRE,1,FALSE)),"PreAlerta",IF(ISNUMBER(VLOOKUP(A4908,POST,1,FALSE)),"PostAlerta",IF(ISNUMBER(VLOOKUP(A4908,EXCL,1,FALSE)),"Excluida","no incluido")))</f>
        <v>no incluido</v>
      </c>
    </row>
    <row r="4909" ht="15.75" customHeight="1">
      <c r="L4909" s="12" t="str">
        <f>IF(ISNUMBER(VLOOKUP(A4909,PRE,1,FALSE)),"PreAlerta",IF(ISNUMBER(VLOOKUP(A4909,POST,1,FALSE)),"PostAlerta",IF(ISNUMBER(VLOOKUP(A4909,EXCL,1,FALSE)),"Excluida","no incluido")))</f>
        <v>no incluido</v>
      </c>
    </row>
    <row r="4910" ht="15.75" customHeight="1">
      <c r="L4910" s="12" t="str">
        <f>IF(ISNUMBER(VLOOKUP(A4910,PRE,1,FALSE)),"PreAlerta",IF(ISNUMBER(VLOOKUP(A4910,POST,1,FALSE)),"PostAlerta",IF(ISNUMBER(VLOOKUP(A4910,EXCL,1,FALSE)),"Excluida","no incluido")))</f>
        <v>no incluido</v>
      </c>
    </row>
    <row r="4911" ht="15.75" customHeight="1">
      <c r="L4911" s="12" t="str">
        <f>IF(ISNUMBER(VLOOKUP(A4911,PRE,1,FALSE)),"PreAlerta",IF(ISNUMBER(VLOOKUP(A4911,POST,1,FALSE)),"PostAlerta",IF(ISNUMBER(VLOOKUP(A4911,EXCL,1,FALSE)),"Excluida","no incluido")))</f>
        <v>no incluido</v>
      </c>
    </row>
    <row r="4912" ht="15.75" customHeight="1">
      <c r="L4912" s="12" t="str">
        <f>IF(ISNUMBER(VLOOKUP(A4912,PRE,1,FALSE)),"PreAlerta",IF(ISNUMBER(VLOOKUP(A4912,POST,1,FALSE)),"PostAlerta",IF(ISNUMBER(VLOOKUP(A4912,EXCL,1,FALSE)),"Excluida","no incluido")))</f>
        <v>no incluido</v>
      </c>
    </row>
    <row r="4913" ht="15.75" customHeight="1">
      <c r="L4913" s="12" t="str">
        <f>IF(ISNUMBER(VLOOKUP(A4913,PRE,1,FALSE)),"PreAlerta",IF(ISNUMBER(VLOOKUP(A4913,POST,1,FALSE)),"PostAlerta",IF(ISNUMBER(VLOOKUP(A4913,EXCL,1,FALSE)),"Excluida","no incluido")))</f>
        <v>no incluido</v>
      </c>
    </row>
    <row r="4914" ht="15.75" customHeight="1">
      <c r="L4914" s="12" t="str">
        <f>IF(ISNUMBER(VLOOKUP(A4914,PRE,1,FALSE)),"PreAlerta",IF(ISNUMBER(VLOOKUP(A4914,POST,1,FALSE)),"PostAlerta",IF(ISNUMBER(VLOOKUP(A4914,EXCL,1,FALSE)),"Excluida","no incluido")))</f>
        <v>no incluido</v>
      </c>
    </row>
    <row r="4915" ht="15.75" customHeight="1">
      <c r="L4915" s="12" t="str">
        <f>IF(ISNUMBER(VLOOKUP(A4915,PRE,1,FALSE)),"PreAlerta",IF(ISNUMBER(VLOOKUP(A4915,POST,1,FALSE)),"PostAlerta",IF(ISNUMBER(VLOOKUP(A4915,EXCL,1,FALSE)),"Excluida","no incluido")))</f>
        <v>no incluido</v>
      </c>
    </row>
    <row r="4916" ht="15.75" customHeight="1">
      <c r="L4916" s="12" t="str">
        <f>IF(ISNUMBER(VLOOKUP(A4916,PRE,1,FALSE)),"PreAlerta",IF(ISNUMBER(VLOOKUP(A4916,POST,1,FALSE)),"PostAlerta",IF(ISNUMBER(VLOOKUP(A4916,EXCL,1,FALSE)),"Excluida","no incluido")))</f>
        <v>no incluido</v>
      </c>
    </row>
    <row r="4917" ht="15.75" customHeight="1">
      <c r="L4917" s="12" t="str">
        <f>IF(ISNUMBER(VLOOKUP(A4917,PRE,1,FALSE)),"PreAlerta",IF(ISNUMBER(VLOOKUP(A4917,POST,1,FALSE)),"PostAlerta",IF(ISNUMBER(VLOOKUP(A4917,EXCL,1,FALSE)),"Excluida","no incluido")))</f>
        <v>no incluido</v>
      </c>
    </row>
    <row r="4918" ht="15.75" customHeight="1">
      <c r="L4918" s="12" t="str">
        <f>IF(ISNUMBER(VLOOKUP(A4918,PRE,1,FALSE)),"PreAlerta",IF(ISNUMBER(VLOOKUP(A4918,POST,1,FALSE)),"PostAlerta",IF(ISNUMBER(VLOOKUP(A4918,EXCL,1,FALSE)),"Excluida","no incluido")))</f>
        <v>no incluido</v>
      </c>
    </row>
    <row r="4919" ht="15.75" customHeight="1">
      <c r="L4919" s="12" t="str">
        <f>IF(ISNUMBER(VLOOKUP(A4919,PRE,1,FALSE)),"PreAlerta",IF(ISNUMBER(VLOOKUP(A4919,POST,1,FALSE)),"PostAlerta",IF(ISNUMBER(VLOOKUP(A4919,EXCL,1,FALSE)),"Excluida","no incluido")))</f>
        <v>no incluido</v>
      </c>
    </row>
    <row r="4920" ht="15.75" customHeight="1">
      <c r="L4920" s="12" t="str">
        <f>IF(ISNUMBER(VLOOKUP(A4920,PRE,1,FALSE)),"PreAlerta",IF(ISNUMBER(VLOOKUP(A4920,POST,1,FALSE)),"PostAlerta",IF(ISNUMBER(VLOOKUP(A4920,EXCL,1,FALSE)),"Excluida","no incluido")))</f>
        <v>no incluido</v>
      </c>
    </row>
    <row r="4921" ht="15.75" customHeight="1">
      <c r="L4921" s="12" t="str">
        <f>IF(ISNUMBER(VLOOKUP(A4921,PRE,1,FALSE)),"PreAlerta",IF(ISNUMBER(VLOOKUP(A4921,POST,1,FALSE)),"PostAlerta",IF(ISNUMBER(VLOOKUP(A4921,EXCL,1,FALSE)),"Excluida","no incluido")))</f>
        <v>no incluido</v>
      </c>
    </row>
    <row r="4922" ht="15.75" customHeight="1">
      <c r="L4922" s="12" t="str">
        <f>IF(ISNUMBER(VLOOKUP(A4922,PRE,1,FALSE)),"PreAlerta",IF(ISNUMBER(VLOOKUP(A4922,POST,1,FALSE)),"PostAlerta",IF(ISNUMBER(VLOOKUP(A4922,EXCL,1,FALSE)),"Excluida","no incluido")))</f>
        <v>no incluido</v>
      </c>
    </row>
    <row r="4923" ht="15.75" customHeight="1">
      <c r="L4923" s="12" t="str">
        <f>IF(ISNUMBER(VLOOKUP(A4923,PRE,1,FALSE)),"PreAlerta",IF(ISNUMBER(VLOOKUP(A4923,POST,1,FALSE)),"PostAlerta",IF(ISNUMBER(VLOOKUP(A4923,EXCL,1,FALSE)),"Excluida","no incluido")))</f>
        <v>no incluido</v>
      </c>
    </row>
    <row r="4924" ht="15.75" customHeight="1">
      <c r="L4924" s="12" t="str">
        <f>IF(ISNUMBER(VLOOKUP(A4924,PRE,1,FALSE)),"PreAlerta",IF(ISNUMBER(VLOOKUP(A4924,POST,1,FALSE)),"PostAlerta",IF(ISNUMBER(VLOOKUP(A4924,EXCL,1,FALSE)),"Excluida","no incluido")))</f>
        <v>no incluido</v>
      </c>
    </row>
    <row r="4925" ht="15.75" customHeight="1">
      <c r="L4925" s="12" t="str">
        <f>IF(ISNUMBER(VLOOKUP(A4925,PRE,1,FALSE)),"PreAlerta",IF(ISNUMBER(VLOOKUP(A4925,POST,1,FALSE)),"PostAlerta",IF(ISNUMBER(VLOOKUP(A4925,EXCL,1,FALSE)),"Excluida","no incluido")))</f>
        <v>no incluido</v>
      </c>
    </row>
    <row r="4926" ht="15.75" customHeight="1">
      <c r="L4926" s="12" t="str">
        <f>IF(ISNUMBER(VLOOKUP(A4926,PRE,1,FALSE)),"PreAlerta",IF(ISNUMBER(VLOOKUP(A4926,POST,1,FALSE)),"PostAlerta",IF(ISNUMBER(VLOOKUP(A4926,EXCL,1,FALSE)),"Excluida","no incluido")))</f>
        <v>no incluido</v>
      </c>
    </row>
    <row r="4927" ht="15.75" customHeight="1">
      <c r="L4927" s="12" t="str">
        <f>IF(ISNUMBER(VLOOKUP(A4927,PRE,1,FALSE)),"PreAlerta",IF(ISNUMBER(VLOOKUP(A4927,POST,1,FALSE)),"PostAlerta",IF(ISNUMBER(VLOOKUP(A4927,EXCL,1,FALSE)),"Excluida","no incluido")))</f>
        <v>no incluido</v>
      </c>
    </row>
    <row r="4928" ht="15.75" customHeight="1">
      <c r="L4928" s="12" t="str">
        <f>IF(ISNUMBER(VLOOKUP(A4928,PRE,1,FALSE)),"PreAlerta",IF(ISNUMBER(VLOOKUP(A4928,POST,1,FALSE)),"PostAlerta",IF(ISNUMBER(VLOOKUP(A4928,EXCL,1,FALSE)),"Excluida","no incluido")))</f>
        <v>no incluido</v>
      </c>
    </row>
    <row r="4929" ht="15.75" customHeight="1">
      <c r="L4929" s="12" t="str">
        <f>IF(ISNUMBER(VLOOKUP(A4929,PRE,1,FALSE)),"PreAlerta",IF(ISNUMBER(VLOOKUP(A4929,POST,1,FALSE)),"PostAlerta",IF(ISNUMBER(VLOOKUP(A4929,EXCL,1,FALSE)),"Excluida","no incluido")))</f>
        <v>no incluido</v>
      </c>
    </row>
    <row r="4930" ht="15.75" customHeight="1">
      <c r="L4930" s="12" t="str">
        <f>IF(ISNUMBER(VLOOKUP(A4930,PRE,1,FALSE)),"PreAlerta",IF(ISNUMBER(VLOOKUP(A4930,POST,1,FALSE)),"PostAlerta",IF(ISNUMBER(VLOOKUP(A4930,EXCL,1,FALSE)),"Excluida","no incluido")))</f>
        <v>no incluido</v>
      </c>
    </row>
    <row r="4931" ht="15.75" customHeight="1">
      <c r="L4931" s="12" t="str">
        <f>IF(ISNUMBER(VLOOKUP(A4931,PRE,1,FALSE)),"PreAlerta",IF(ISNUMBER(VLOOKUP(A4931,POST,1,FALSE)),"PostAlerta",IF(ISNUMBER(VLOOKUP(A4931,EXCL,1,FALSE)),"Excluida","no incluido")))</f>
        <v>no incluido</v>
      </c>
    </row>
    <row r="4932" ht="15.75" customHeight="1">
      <c r="L4932" s="12" t="str">
        <f>IF(ISNUMBER(VLOOKUP(A4932,PRE,1,FALSE)),"PreAlerta",IF(ISNUMBER(VLOOKUP(A4932,POST,1,FALSE)),"PostAlerta",IF(ISNUMBER(VLOOKUP(A4932,EXCL,1,FALSE)),"Excluida","no incluido")))</f>
        <v>no incluido</v>
      </c>
    </row>
    <row r="4933" ht="15.75" customHeight="1">
      <c r="L4933" s="12" t="str">
        <f>IF(ISNUMBER(VLOOKUP(A4933,PRE,1,FALSE)),"PreAlerta",IF(ISNUMBER(VLOOKUP(A4933,POST,1,FALSE)),"PostAlerta",IF(ISNUMBER(VLOOKUP(A4933,EXCL,1,FALSE)),"Excluida","no incluido")))</f>
        <v>no incluido</v>
      </c>
    </row>
    <row r="4934" ht="15.75" customHeight="1">
      <c r="L4934" s="12" t="str">
        <f>IF(ISNUMBER(VLOOKUP(A4934,PRE,1,FALSE)),"PreAlerta",IF(ISNUMBER(VLOOKUP(A4934,POST,1,FALSE)),"PostAlerta",IF(ISNUMBER(VLOOKUP(A4934,EXCL,1,FALSE)),"Excluida","no incluido")))</f>
        <v>no incluido</v>
      </c>
    </row>
    <row r="4935" ht="15.75" customHeight="1">
      <c r="L4935" s="12" t="str">
        <f>IF(ISNUMBER(VLOOKUP(A4935,PRE,1,FALSE)),"PreAlerta",IF(ISNUMBER(VLOOKUP(A4935,POST,1,FALSE)),"PostAlerta",IF(ISNUMBER(VLOOKUP(A4935,EXCL,1,FALSE)),"Excluida","no incluido")))</f>
        <v>no incluido</v>
      </c>
    </row>
    <row r="4936" ht="15.75" customHeight="1">
      <c r="L4936" s="12" t="str">
        <f>IF(ISNUMBER(VLOOKUP(A4936,PRE,1,FALSE)),"PreAlerta",IF(ISNUMBER(VLOOKUP(A4936,POST,1,FALSE)),"PostAlerta",IF(ISNUMBER(VLOOKUP(A4936,EXCL,1,FALSE)),"Excluida","no incluido")))</f>
        <v>no incluido</v>
      </c>
    </row>
    <row r="4937" ht="15.75" customHeight="1">
      <c r="L4937" s="12" t="str">
        <f>IF(ISNUMBER(VLOOKUP(A4937,PRE,1,FALSE)),"PreAlerta",IF(ISNUMBER(VLOOKUP(A4937,POST,1,FALSE)),"PostAlerta",IF(ISNUMBER(VLOOKUP(A4937,EXCL,1,FALSE)),"Excluida","no incluido")))</f>
        <v>no incluido</v>
      </c>
    </row>
    <row r="4938" ht="15.75" customHeight="1">
      <c r="L4938" s="12" t="str">
        <f>IF(ISNUMBER(VLOOKUP(A4938,PRE,1,FALSE)),"PreAlerta",IF(ISNUMBER(VLOOKUP(A4938,POST,1,FALSE)),"PostAlerta",IF(ISNUMBER(VLOOKUP(A4938,EXCL,1,FALSE)),"Excluida","no incluido")))</f>
        <v>no incluido</v>
      </c>
    </row>
    <row r="4939" ht="15.75" customHeight="1">
      <c r="L4939" s="12" t="str">
        <f>IF(ISNUMBER(VLOOKUP(A4939,PRE,1,FALSE)),"PreAlerta",IF(ISNUMBER(VLOOKUP(A4939,POST,1,FALSE)),"PostAlerta",IF(ISNUMBER(VLOOKUP(A4939,EXCL,1,FALSE)),"Excluida","no incluido")))</f>
        <v>no incluido</v>
      </c>
    </row>
    <row r="4940" ht="15.75" customHeight="1">
      <c r="L4940" s="12" t="str">
        <f>IF(ISNUMBER(VLOOKUP(A4940,PRE,1,FALSE)),"PreAlerta",IF(ISNUMBER(VLOOKUP(A4940,POST,1,FALSE)),"PostAlerta",IF(ISNUMBER(VLOOKUP(A4940,EXCL,1,FALSE)),"Excluida","no incluido")))</f>
        <v>no incluido</v>
      </c>
    </row>
    <row r="4941" ht="15.75" customHeight="1">
      <c r="L4941" s="12" t="str">
        <f>IF(ISNUMBER(VLOOKUP(A4941,PRE,1,FALSE)),"PreAlerta",IF(ISNUMBER(VLOOKUP(A4941,POST,1,FALSE)),"PostAlerta",IF(ISNUMBER(VLOOKUP(A4941,EXCL,1,FALSE)),"Excluida","no incluido")))</f>
        <v>no incluido</v>
      </c>
    </row>
    <row r="4942" ht="15.75" customHeight="1">
      <c r="L4942" s="12" t="str">
        <f>IF(ISNUMBER(VLOOKUP(A4942,PRE,1,FALSE)),"PreAlerta",IF(ISNUMBER(VLOOKUP(A4942,POST,1,FALSE)),"PostAlerta",IF(ISNUMBER(VLOOKUP(A4942,EXCL,1,FALSE)),"Excluida","no incluido")))</f>
        <v>no incluido</v>
      </c>
    </row>
    <row r="4943" ht="15.75" customHeight="1">
      <c r="L4943" s="12" t="str">
        <f>IF(ISNUMBER(VLOOKUP(A4943,PRE,1,FALSE)),"PreAlerta",IF(ISNUMBER(VLOOKUP(A4943,POST,1,FALSE)),"PostAlerta",IF(ISNUMBER(VLOOKUP(A4943,EXCL,1,FALSE)),"Excluida","no incluido")))</f>
        <v>no incluido</v>
      </c>
    </row>
    <row r="4944" ht="15.75" customHeight="1">
      <c r="L4944" s="12" t="str">
        <f>IF(ISNUMBER(VLOOKUP(A4944,PRE,1,FALSE)),"PreAlerta",IF(ISNUMBER(VLOOKUP(A4944,POST,1,FALSE)),"PostAlerta",IF(ISNUMBER(VLOOKUP(A4944,EXCL,1,FALSE)),"Excluida","no incluido")))</f>
        <v>no incluido</v>
      </c>
    </row>
    <row r="4945" ht="15.75" customHeight="1">
      <c r="L4945" s="12" t="str">
        <f>IF(ISNUMBER(VLOOKUP(A4945,PRE,1,FALSE)),"PreAlerta",IF(ISNUMBER(VLOOKUP(A4945,POST,1,FALSE)),"PostAlerta",IF(ISNUMBER(VLOOKUP(A4945,EXCL,1,FALSE)),"Excluida","no incluido")))</f>
        <v>no incluido</v>
      </c>
    </row>
    <row r="4946" ht="15.75" customHeight="1">
      <c r="L4946" s="12" t="str">
        <f>IF(ISNUMBER(VLOOKUP(A4946,PRE,1,FALSE)),"PreAlerta",IF(ISNUMBER(VLOOKUP(A4946,POST,1,FALSE)),"PostAlerta",IF(ISNUMBER(VLOOKUP(A4946,EXCL,1,FALSE)),"Excluida","no incluido")))</f>
        <v>no incluido</v>
      </c>
    </row>
    <row r="4947" ht="15.75" customHeight="1">
      <c r="L4947" s="12" t="str">
        <f>IF(ISNUMBER(VLOOKUP(A4947,PRE,1,FALSE)),"PreAlerta",IF(ISNUMBER(VLOOKUP(A4947,POST,1,FALSE)),"PostAlerta",IF(ISNUMBER(VLOOKUP(A4947,EXCL,1,FALSE)),"Excluida","no incluido")))</f>
        <v>no incluido</v>
      </c>
    </row>
    <row r="4948" ht="15.75" customHeight="1">
      <c r="L4948" s="12" t="str">
        <f>IF(ISNUMBER(VLOOKUP(A4948,PRE,1,FALSE)),"PreAlerta",IF(ISNUMBER(VLOOKUP(A4948,POST,1,FALSE)),"PostAlerta",IF(ISNUMBER(VLOOKUP(A4948,EXCL,1,FALSE)),"Excluida","no incluido")))</f>
        <v>no incluido</v>
      </c>
    </row>
    <row r="4949" ht="15.75" customHeight="1">
      <c r="L4949" s="12" t="str">
        <f>IF(ISNUMBER(VLOOKUP(A4949,PRE,1,FALSE)),"PreAlerta",IF(ISNUMBER(VLOOKUP(A4949,POST,1,FALSE)),"PostAlerta",IF(ISNUMBER(VLOOKUP(A4949,EXCL,1,FALSE)),"Excluida","no incluido")))</f>
        <v>no incluido</v>
      </c>
    </row>
    <row r="4950" ht="15.75" customHeight="1">
      <c r="L4950" s="12" t="str">
        <f>IF(ISNUMBER(VLOOKUP(A4950,PRE,1,FALSE)),"PreAlerta",IF(ISNUMBER(VLOOKUP(A4950,POST,1,FALSE)),"PostAlerta",IF(ISNUMBER(VLOOKUP(A4950,EXCL,1,FALSE)),"Excluida","no incluido")))</f>
        <v>no incluido</v>
      </c>
    </row>
    <row r="4951" ht="15.75" customHeight="1">
      <c r="L4951" s="12" t="str">
        <f>IF(ISNUMBER(VLOOKUP(A4951,PRE,1,FALSE)),"PreAlerta",IF(ISNUMBER(VLOOKUP(A4951,POST,1,FALSE)),"PostAlerta",IF(ISNUMBER(VLOOKUP(A4951,EXCL,1,FALSE)),"Excluida","no incluido")))</f>
        <v>no incluido</v>
      </c>
    </row>
    <row r="4952" ht="15.75" customHeight="1">
      <c r="L4952" s="12" t="str">
        <f>IF(ISNUMBER(VLOOKUP(A4952,PRE,1,FALSE)),"PreAlerta",IF(ISNUMBER(VLOOKUP(A4952,POST,1,FALSE)),"PostAlerta",IF(ISNUMBER(VLOOKUP(A4952,EXCL,1,FALSE)),"Excluida","no incluido")))</f>
        <v>no incluido</v>
      </c>
    </row>
    <row r="4953" ht="15.75" customHeight="1">
      <c r="L4953" s="12" t="str">
        <f>IF(ISNUMBER(VLOOKUP(A4953,PRE,1,FALSE)),"PreAlerta",IF(ISNUMBER(VLOOKUP(A4953,POST,1,FALSE)),"PostAlerta",IF(ISNUMBER(VLOOKUP(A4953,EXCL,1,FALSE)),"Excluida","no incluido")))</f>
        <v>no incluido</v>
      </c>
    </row>
    <row r="4954" ht="15.75" customHeight="1">
      <c r="L4954" s="12" t="str">
        <f>IF(ISNUMBER(VLOOKUP(A4954,PRE,1,FALSE)),"PreAlerta",IF(ISNUMBER(VLOOKUP(A4954,POST,1,FALSE)),"PostAlerta",IF(ISNUMBER(VLOOKUP(A4954,EXCL,1,FALSE)),"Excluida","no incluido")))</f>
        <v>no incluido</v>
      </c>
    </row>
    <row r="4955" ht="15.75" customHeight="1">
      <c r="L4955" s="12" t="str">
        <f>IF(ISNUMBER(VLOOKUP(A4955,PRE,1,FALSE)),"PreAlerta",IF(ISNUMBER(VLOOKUP(A4955,POST,1,FALSE)),"PostAlerta",IF(ISNUMBER(VLOOKUP(A4955,EXCL,1,FALSE)),"Excluida","no incluido")))</f>
        <v>no incluido</v>
      </c>
    </row>
    <row r="4956" ht="15.75" customHeight="1">
      <c r="L4956" s="12" t="str">
        <f>IF(ISNUMBER(VLOOKUP(A4956,PRE,1,FALSE)),"PreAlerta",IF(ISNUMBER(VLOOKUP(A4956,POST,1,FALSE)),"PostAlerta",IF(ISNUMBER(VLOOKUP(A4956,EXCL,1,FALSE)),"Excluida","no incluido")))</f>
        <v>no incluido</v>
      </c>
    </row>
    <row r="4957" ht="15.75" customHeight="1">
      <c r="L4957" s="12" t="str">
        <f>IF(ISNUMBER(VLOOKUP(A4957,PRE,1,FALSE)),"PreAlerta",IF(ISNUMBER(VLOOKUP(A4957,POST,1,FALSE)),"PostAlerta",IF(ISNUMBER(VLOOKUP(A4957,EXCL,1,FALSE)),"Excluida","no incluido")))</f>
        <v>no incluido</v>
      </c>
    </row>
    <row r="4958" ht="15.75" customHeight="1">
      <c r="L4958" s="12" t="str">
        <f>IF(ISNUMBER(VLOOKUP(A4958,PRE,1,FALSE)),"PreAlerta",IF(ISNUMBER(VLOOKUP(A4958,POST,1,FALSE)),"PostAlerta",IF(ISNUMBER(VLOOKUP(A4958,EXCL,1,FALSE)),"Excluida","no incluido")))</f>
        <v>no incluido</v>
      </c>
    </row>
    <row r="4959" ht="15.75" customHeight="1">
      <c r="L4959" s="12" t="str">
        <f>IF(ISNUMBER(VLOOKUP(A4959,PRE,1,FALSE)),"PreAlerta",IF(ISNUMBER(VLOOKUP(A4959,POST,1,FALSE)),"PostAlerta",IF(ISNUMBER(VLOOKUP(A4959,EXCL,1,FALSE)),"Excluida","no incluido")))</f>
        <v>no incluido</v>
      </c>
    </row>
    <row r="4960" ht="15.75" customHeight="1">
      <c r="L4960" s="12" t="str">
        <f>IF(ISNUMBER(VLOOKUP(A4960,PRE,1,FALSE)),"PreAlerta",IF(ISNUMBER(VLOOKUP(A4960,POST,1,FALSE)),"PostAlerta",IF(ISNUMBER(VLOOKUP(A4960,EXCL,1,FALSE)),"Excluida","no incluido")))</f>
        <v>no incluido</v>
      </c>
    </row>
    <row r="4961" ht="15.75" customHeight="1">
      <c r="L4961" s="12" t="str">
        <f>IF(ISNUMBER(VLOOKUP(A4961,PRE,1,FALSE)),"PreAlerta",IF(ISNUMBER(VLOOKUP(A4961,POST,1,FALSE)),"PostAlerta",IF(ISNUMBER(VLOOKUP(A4961,EXCL,1,FALSE)),"Excluida","no incluido")))</f>
        <v>no incluido</v>
      </c>
    </row>
    <row r="4962" ht="15.75" customHeight="1">
      <c r="L4962" s="12" t="str">
        <f>IF(ISNUMBER(VLOOKUP(A4962,PRE,1,FALSE)),"PreAlerta",IF(ISNUMBER(VLOOKUP(A4962,POST,1,FALSE)),"PostAlerta",IF(ISNUMBER(VLOOKUP(A4962,EXCL,1,FALSE)),"Excluida","no incluido")))</f>
        <v>no incluido</v>
      </c>
    </row>
    <row r="4963" ht="15.75" customHeight="1">
      <c r="L4963" s="12" t="str">
        <f>IF(ISNUMBER(VLOOKUP(A4963,PRE,1,FALSE)),"PreAlerta",IF(ISNUMBER(VLOOKUP(A4963,POST,1,FALSE)),"PostAlerta",IF(ISNUMBER(VLOOKUP(A4963,EXCL,1,FALSE)),"Excluida","no incluido")))</f>
        <v>no incluido</v>
      </c>
    </row>
    <row r="4964" ht="15.75" customHeight="1">
      <c r="L4964" s="12" t="str">
        <f>IF(ISNUMBER(VLOOKUP(A4964,PRE,1,FALSE)),"PreAlerta",IF(ISNUMBER(VLOOKUP(A4964,POST,1,FALSE)),"PostAlerta",IF(ISNUMBER(VLOOKUP(A4964,EXCL,1,FALSE)),"Excluida","no incluido")))</f>
        <v>no incluido</v>
      </c>
    </row>
    <row r="4965" ht="15.75" customHeight="1">
      <c r="L4965" s="12" t="str">
        <f>IF(ISNUMBER(VLOOKUP(A4965,PRE,1,FALSE)),"PreAlerta",IF(ISNUMBER(VLOOKUP(A4965,POST,1,FALSE)),"PostAlerta",IF(ISNUMBER(VLOOKUP(A4965,EXCL,1,FALSE)),"Excluida","no incluido")))</f>
        <v>no incluido</v>
      </c>
    </row>
    <row r="4966" ht="15.75" customHeight="1">
      <c r="L4966" s="12" t="str">
        <f>IF(ISNUMBER(VLOOKUP(A4966,PRE,1,FALSE)),"PreAlerta",IF(ISNUMBER(VLOOKUP(A4966,POST,1,FALSE)),"PostAlerta",IF(ISNUMBER(VLOOKUP(A4966,EXCL,1,FALSE)),"Excluida","no incluido")))</f>
        <v>no incluido</v>
      </c>
    </row>
    <row r="4967" ht="15.75" customHeight="1">
      <c r="L4967" s="12" t="str">
        <f>IF(ISNUMBER(VLOOKUP(A4967,PRE,1,FALSE)),"PreAlerta",IF(ISNUMBER(VLOOKUP(A4967,POST,1,FALSE)),"PostAlerta",IF(ISNUMBER(VLOOKUP(A4967,EXCL,1,FALSE)),"Excluida","no incluido")))</f>
        <v>no incluido</v>
      </c>
    </row>
    <row r="4968" ht="15.75" customHeight="1">
      <c r="L4968" s="12" t="str">
        <f>IF(ISNUMBER(VLOOKUP(A4968,PRE,1,FALSE)),"PreAlerta",IF(ISNUMBER(VLOOKUP(A4968,POST,1,FALSE)),"PostAlerta",IF(ISNUMBER(VLOOKUP(A4968,EXCL,1,FALSE)),"Excluida","no incluido")))</f>
        <v>no incluido</v>
      </c>
    </row>
    <row r="4969" ht="15.75" customHeight="1">
      <c r="L4969" s="12" t="str">
        <f>IF(ISNUMBER(VLOOKUP(A4969,PRE,1,FALSE)),"PreAlerta",IF(ISNUMBER(VLOOKUP(A4969,POST,1,FALSE)),"PostAlerta",IF(ISNUMBER(VLOOKUP(A4969,EXCL,1,FALSE)),"Excluida","no incluido")))</f>
        <v>no incluido</v>
      </c>
    </row>
    <row r="4970" ht="15.75" customHeight="1">
      <c r="L4970" s="12" t="str">
        <f>IF(ISNUMBER(VLOOKUP(A4970,PRE,1,FALSE)),"PreAlerta",IF(ISNUMBER(VLOOKUP(A4970,POST,1,FALSE)),"PostAlerta",IF(ISNUMBER(VLOOKUP(A4970,EXCL,1,FALSE)),"Excluida","no incluido")))</f>
        <v>no incluido</v>
      </c>
    </row>
    <row r="4971" ht="15.75" customHeight="1">
      <c r="L4971" s="12" t="str">
        <f>IF(ISNUMBER(VLOOKUP(A4971,PRE,1,FALSE)),"PreAlerta",IF(ISNUMBER(VLOOKUP(A4971,POST,1,FALSE)),"PostAlerta",IF(ISNUMBER(VLOOKUP(A4971,EXCL,1,FALSE)),"Excluida","no incluido")))</f>
        <v>no incluido</v>
      </c>
    </row>
    <row r="4972" ht="15.75" customHeight="1">
      <c r="L4972" s="12" t="str">
        <f>IF(ISNUMBER(VLOOKUP(A4972,PRE,1,FALSE)),"PreAlerta",IF(ISNUMBER(VLOOKUP(A4972,POST,1,FALSE)),"PostAlerta",IF(ISNUMBER(VLOOKUP(A4972,EXCL,1,FALSE)),"Excluida","no incluido")))</f>
        <v>no incluido</v>
      </c>
    </row>
    <row r="4973" ht="15.75" customHeight="1">
      <c r="L4973" s="12" t="str">
        <f>IF(ISNUMBER(VLOOKUP(A4973,PRE,1,FALSE)),"PreAlerta",IF(ISNUMBER(VLOOKUP(A4973,POST,1,FALSE)),"PostAlerta",IF(ISNUMBER(VLOOKUP(A4973,EXCL,1,FALSE)),"Excluida","no incluido")))</f>
        <v>no incluido</v>
      </c>
    </row>
    <row r="4974" ht="15.75" customHeight="1">
      <c r="L4974" s="12" t="str">
        <f>IF(ISNUMBER(VLOOKUP(A4974,PRE,1,FALSE)),"PreAlerta",IF(ISNUMBER(VLOOKUP(A4974,POST,1,FALSE)),"PostAlerta",IF(ISNUMBER(VLOOKUP(A4974,EXCL,1,FALSE)),"Excluida","no incluido")))</f>
        <v>no incluido</v>
      </c>
    </row>
    <row r="4975" ht="15.75" customHeight="1">
      <c r="L4975" s="12" t="str">
        <f>IF(ISNUMBER(VLOOKUP(A4975,PRE,1,FALSE)),"PreAlerta",IF(ISNUMBER(VLOOKUP(A4975,POST,1,FALSE)),"PostAlerta",IF(ISNUMBER(VLOOKUP(A4975,EXCL,1,FALSE)),"Excluida","no incluido")))</f>
        <v>no incluido</v>
      </c>
    </row>
    <row r="4976" ht="15.75" customHeight="1">
      <c r="L4976" s="12" t="str">
        <f>IF(ISNUMBER(VLOOKUP(A4976,PRE,1,FALSE)),"PreAlerta",IF(ISNUMBER(VLOOKUP(A4976,POST,1,FALSE)),"PostAlerta",IF(ISNUMBER(VLOOKUP(A4976,EXCL,1,FALSE)),"Excluida","no incluido")))</f>
        <v>no incluido</v>
      </c>
    </row>
    <row r="4977" ht="15.75" customHeight="1">
      <c r="L4977" s="12" t="str">
        <f>IF(ISNUMBER(VLOOKUP(A4977,PRE,1,FALSE)),"PreAlerta",IF(ISNUMBER(VLOOKUP(A4977,POST,1,FALSE)),"PostAlerta",IF(ISNUMBER(VLOOKUP(A4977,EXCL,1,FALSE)),"Excluida","no incluido")))</f>
        <v>no incluido</v>
      </c>
    </row>
    <row r="4978" ht="15.75" customHeight="1">
      <c r="L4978" s="12" t="str">
        <f>IF(ISNUMBER(VLOOKUP(A4978,PRE,1,FALSE)),"PreAlerta",IF(ISNUMBER(VLOOKUP(A4978,POST,1,FALSE)),"PostAlerta",IF(ISNUMBER(VLOOKUP(A4978,EXCL,1,FALSE)),"Excluida","no incluido")))</f>
        <v>no incluido</v>
      </c>
    </row>
    <row r="4979" ht="15.75" customHeight="1">
      <c r="L4979" s="12" t="str">
        <f>IF(ISNUMBER(VLOOKUP(A4979,PRE,1,FALSE)),"PreAlerta",IF(ISNUMBER(VLOOKUP(A4979,POST,1,FALSE)),"PostAlerta",IF(ISNUMBER(VLOOKUP(A4979,EXCL,1,FALSE)),"Excluida","no incluido")))</f>
        <v>no incluido</v>
      </c>
    </row>
    <row r="4980" ht="15.75" customHeight="1">
      <c r="L4980" s="12" t="str">
        <f>IF(ISNUMBER(VLOOKUP(A4980,PRE,1,FALSE)),"PreAlerta",IF(ISNUMBER(VLOOKUP(A4980,POST,1,FALSE)),"PostAlerta",IF(ISNUMBER(VLOOKUP(A4980,EXCL,1,FALSE)),"Excluida","no incluido")))</f>
        <v>no incluido</v>
      </c>
    </row>
    <row r="4981" ht="15.75" customHeight="1">
      <c r="L4981" s="12" t="str">
        <f>IF(ISNUMBER(VLOOKUP(A4981,PRE,1,FALSE)),"PreAlerta",IF(ISNUMBER(VLOOKUP(A4981,POST,1,FALSE)),"PostAlerta",IF(ISNUMBER(VLOOKUP(A4981,EXCL,1,FALSE)),"Excluida","no incluido")))</f>
        <v>no incluido</v>
      </c>
    </row>
    <row r="4982" ht="15.75" customHeight="1">
      <c r="L4982" s="12" t="str">
        <f>IF(ISNUMBER(VLOOKUP(A4982,PRE,1,FALSE)),"PreAlerta",IF(ISNUMBER(VLOOKUP(A4982,POST,1,FALSE)),"PostAlerta",IF(ISNUMBER(VLOOKUP(A4982,EXCL,1,FALSE)),"Excluida","no incluido")))</f>
        <v>no incluido</v>
      </c>
    </row>
    <row r="4983" ht="15.75" customHeight="1">
      <c r="L4983" s="12" t="str">
        <f>IF(ISNUMBER(VLOOKUP(A4983,PRE,1,FALSE)),"PreAlerta",IF(ISNUMBER(VLOOKUP(A4983,POST,1,FALSE)),"PostAlerta",IF(ISNUMBER(VLOOKUP(A4983,EXCL,1,FALSE)),"Excluida","no incluido")))</f>
        <v>no incluido</v>
      </c>
    </row>
    <row r="4984" ht="15.75" customHeight="1">
      <c r="L4984" s="12" t="str">
        <f>IF(ISNUMBER(VLOOKUP(A4984,PRE,1,FALSE)),"PreAlerta",IF(ISNUMBER(VLOOKUP(A4984,POST,1,FALSE)),"PostAlerta",IF(ISNUMBER(VLOOKUP(A4984,EXCL,1,FALSE)),"Excluida","no incluido")))</f>
        <v>no incluido</v>
      </c>
    </row>
    <row r="4985" ht="15.75" customHeight="1">
      <c r="L4985" s="12" t="str">
        <f>IF(ISNUMBER(VLOOKUP(A4985,PRE,1,FALSE)),"PreAlerta",IF(ISNUMBER(VLOOKUP(A4985,POST,1,FALSE)),"PostAlerta",IF(ISNUMBER(VLOOKUP(A4985,EXCL,1,FALSE)),"Excluida","no incluido")))</f>
        <v>no incluido</v>
      </c>
    </row>
    <row r="4986" ht="15.75" customHeight="1">
      <c r="L4986" s="12" t="str">
        <f>IF(ISNUMBER(VLOOKUP(A4986,PRE,1,FALSE)),"PreAlerta",IF(ISNUMBER(VLOOKUP(A4986,POST,1,FALSE)),"PostAlerta",IF(ISNUMBER(VLOOKUP(A4986,EXCL,1,FALSE)),"Excluida","no incluido")))</f>
        <v>no incluido</v>
      </c>
    </row>
    <row r="4987" ht="15.75" customHeight="1">
      <c r="L4987" s="12" t="str">
        <f>IF(ISNUMBER(VLOOKUP(A4987,PRE,1,FALSE)),"PreAlerta",IF(ISNUMBER(VLOOKUP(A4987,POST,1,FALSE)),"PostAlerta",IF(ISNUMBER(VLOOKUP(A4987,EXCL,1,FALSE)),"Excluida","no incluido")))</f>
        <v>no incluido</v>
      </c>
    </row>
    <row r="4988" ht="15.75" customHeight="1">
      <c r="L4988" s="12" t="str">
        <f>IF(ISNUMBER(VLOOKUP(A4988,PRE,1,FALSE)),"PreAlerta",IF(ISNUMBER(VLOOKUP(A4988,POST,1,FALSE)),"PostAlerta",IF(ISNUMBER(VLOOKUP(A4988,EXCL,1,FALSE)),"Excluida","no incluido")))</f>
        <v>no incluido</v>
      </c>
    </row>
    <row r="4989" ht="15.75" customHeight="1">
      <c r="L4989" s="12" t="str">
        <f>IF(ISNUMBER(VLOOKUP(A4989,PRE,1,FALSE)),"PreAlerta",IF(ISNUMBER(VLOOKUP(A4989,POST,1,FALSE)),"PostAlerta",IF(ISNUMBER(VLOOKUP(A4989,EXCL,1,FALSE)),"Excluida","no incluido")))</f>
        <v>no incluido</v>
      </c>
    </row>
    <row r="4990" ht="15.75" customHeight="1">
      <c r="L4990" s="12" t="str">
        <f>IF(ISNUMBER(VLOOKUP(A4990,PRE,1,FALSE)),"PreAlerta",IF(ISNUMBER(VLOOKUP(A4990,POST,1,FALSE)),"PostAlerta",IF(ISNUMBER(VLOOKUP(A4990,EXCL,1,FALSE)),"Excluida","no incluido")))</f>
        <v>no incluido</v>
      </c>
    </row>
    <row r="4991" ht="15.75" customHeight="1">
      <c r="L4991" s="12" t="str">
        <f>IF(ISNUMBER(VLOOKUP(A4991,PRE,1,FALSE)),"PreAlerta",IF(ISNUMBER(VLOOKUP(A4991,POST,1,FALSE)),"PostAlerta",IF(ISNUMBER(VLOOKUP(A4991,EXCL,1,FALSE)),"Excluida","no incluido")))</f>
        <v>no incluido</v>
      </c>
    </row>
    <row r="4992" ht="15.75" customHeight="1">
      <c r="L4992" s="12" t="str">
        <f>IF(ISNUMBER(VLOOKUP(A4992,PRE,1,FALSE)),"PreAlerta",IF(ISNUMBER(VLOOKUP(A4992,POST,1,FALSE)),"PostAlerta",IF(ISNUMBER(VLOOKUP(A4992,EXCL,1,FALSE)),"Excluida","no incluido")))</f>
        <v>no incluido</v>
      </c>
    </row>
    <row r="4993" ht="15.75" customHeight="1">
      <c r="L4993" s="12" t="str">
        <f>IF(ISNUMBER(VLOOKUP(A4993,PRE,1,FALSE)),"PreAlerta",IF(ISNUMBER(VLOOKUP(A4993,POST,1,FALSE)),"PostAlerta",IF(ISNUMBER(VLOOKUP(A4993,EXCL,1,FALSE)),"Excluida","no incluido")))</f>
        <v>no incluido</v>
      </c>
    </row>
    <row r="4994" ht="15.75" customHeight="1">
      <c r="L4994" s="12" t="str">
        <f>IF(ISNUMBER(VLOOKUP(A4994,PRE,1,FALSE)),"PreAlerta",IF(ISNUMBER(VLOOKUP(A4994,POST,1,FALSE)),"PostAlerta",IF(ISNUMBER(VLOOKUP(A4994,EXCL,1,FALSE)),"Excluida","no incluido")))</f>
        <v>no incluido</v>
      </c>
    </row>
    <row r="4995" ht="15.75" customHeight="1">
      <c r="L4995" s="12" t="str">
        <f>IF(ISNUMBER(VLOOKUP(A4995,PRE,1,FALSE)),"PreAlerta",IF(ISNUMBER(VLOOKUP(A4995,POST,1,FALSE)),"PostAlerta",IF(ISNUMBER(VLOOKUP(A4995,EXCL,1,FALSE)),"Excluida","no incluido")))</f>
        <v>no incluido</v>
      </c>
    </row>
    <row r="4996" ht="15.75" customHeight="1">
      <c r="L4996" s="12" t="str">
        <f>IF(ISNUMBER(VLOOKUP(A4996,PRE,1,FALSE)),"PreAlerta",IF(ISNUMBER(VLOOKUP(A4996,POST,1,FALSE)),"PostAlerta",IF(ISNUMBER(VLOOKUP(A4996,EXCL,1,FALSE)),"Excluida","no incluido")))</f>
        <v>no incluido</v>
      </c>
    </row>
    <row r="4997" ht="15.75" customHeight="1">
      <c r="L4997" s="12" t="str">
        <f>IF(ISNUMBER(VLOOKUP(A4997,PRE,1,FALSE)),"PreAlerta",IF(ISNUMBER(VLOOKUP(A4997,POST,1,FALSE)),"PostAlerta",IF(ISNUMBER(VLOOKUP(A4997,EXCL,1,FALSE)),"Excluida","no incluido")))</f>
        <v>no incluido</v>
      </c>
    </row>
    <row r="4998" ht="15.75" customHeight="1">
      <c r="L4998" s="12" t="str">
        <f>IF(ISNUMBER(VLOOKUP(A4998,PRE,1,FALSE)),"PreAlerta",IF(ISNUMBER(VLOOKUP(A4998,POST,1,FALSE)),"PostAlerta",IF(ISNUMBER(VLOOKUP(A4998,EXCL,1,FALSE)),"Excluida","no incluido")))</f>
        <v>no incluido</v>
      </c>
    </row>
    <row r="4999" ht="15.75" customHeight="1">
      <c r="L4999" s="12" t="str">
        <f>IF(ISNUMBER(VLOOKUP(A4999,PRE,1,FALSE)),"PreAlerta",IF(ISNUMBER(VLOOKUP(A4999,POST,1,FALSE)),"PostAlerta",IF(ISNUMBER(VLOOKUP(A4999,EXCL,1,FALSE)),"Excluida","no incluido")))</f>
        <v>no incluido</v>
      </c>
    </row>
    <row r="5000" ht="15.75" customHeight="1">
      <c r="L5000" s="12" t="str">
        <f>IF(ISNUMBER(VLOOKUP(A5000,PRE,1,FALSE)),"PreAlerta",IF(ISNUMBER(VLOOKUP(A5000,POST,1,FALSE)),"PostAlerta",IF(ISNUMBER(VLOOKUP(A5000,EXCL,1,FALSE)),"Excluida","no incluido")))</f>
        <v>no incluido</v>
      </c>
    </row>
    <row r="5001" ht="15.75" customHeight="1">
      <c r="L5001" s="12" t="str">
        <f>IF(ISNUMBER(VLOOKUP(A5001,PRE,1,FALSE)),"PreAlerta",IF(ISNUMBER(VLOOKUP(A5001,POST,1,FALSE)),"PostAlerta",IF(ISNUMBER(VLOOKUP(A5001,EXCL,1,FALSE)),"Excluida","no incluido")))</f>
        <v>no incluido</v>
      </c>
    </row>
    <row r="5002" ht="15.75" customHeight="1">
      <c r="L5002" s="12" t="str">
        <f>IF(ISNUMBER(VLOOKUP(A5002,PRE,1,FALSE)),"PreAlerta",IF(ISNUMBER(VLOOKUP(A5002,POST,1,FALSE)),"PostAlerta",IF(ISNUMBER(VLOOKUP(A5002,EXCL,1,FALSE)),"Excluida","no incluido")))</f>
        <v>no incluido</v>
      </c>
    </row>
    <row r="5003" ht="15.75" customHeight="1">
      <c r="L5003" s="12" t="str">
        <f>IF(ISNUMBER(VLOOKUP(A5003,PRE,1,FALSE)),"PreAlerta",IF(ISNUMBER(VLOOKUP(A5003,POST,1,FALSE)),"PostAlerta",IF(ISNUMBER(VLOOKUP(A5003,EXCL,1,FALSE)),"Excluida","no incluido")))</f>
        <v>no incluido</v>
      </c>
    </row>
    <row r="5004" ht="15.75" customHeight="1">
      <c r="L5004" s="12" t="str">
        <f>IF(ISNUMBER(VLOOKUP(A5004,PRE,1,FALSE)),"PreAlerta",IF(ISNUMBER(VLOOKUP(A5004,POST,1,FALSE)),"PostAlerta",IF(ISNUMBER(VLOOKUP(A5004,EXCL,1,FALSE)),"Excluida","no incluido")))</f>
        <v>no incluido</v>
      </c>
    </row>
    <row r="5005" ht="15.75" customHeight="1">
      <c r="L5005" s="12" t="str">
        <f>IF(ISNUMBER(VLOOKUP(A5005,PRE,1,FALSE)),"PreAlerta",IF(ISNUMBER(VLOOKUP(A5005,POST,1,FALSE)),"PostAlerta",IF(ISNUMBER(VLOOKUP(A5005,EXCL,1,FALSE)),"Excluida","no incluido")))</f>
        <v>no incluido</v>
      </c>
    </row>
    <row r="5006" ht="15.75" customHeight="1">
      <c r="L5006" s="12" t="str">
        <f>IF(ISNUMBER(VLOOKUP(A5006,PRE,1,FALSE)),"PreAlerta",IF(ISNUMBER(VLOOKUP(A5006,POST,1,FALSE)),"PostAlerta",IF(ISNUMBER(VLOOKUP(A5006,EXCL,1,FALSE)),"Excluida","no incluido")))</f>
        <v>no incluido</v>
      </c>
    </row>
    <row r="5007" ht="15.75" customHeight="1">
      <c r="L5007" s="12" t="str">
        <f>IF(ISNUMBER(VLOOKUP(A5007,PRE,1,FALSE)),"PreAlerta",IF(ISNUMBER(VLOOKUP(A5007,POST,1,FALSE)),"PostAlerta",IF(ISNUMBER(VLOOKUP(A5007,EXCL,1,FALSE)),"Excluida","no incluido")))</f>
        <v>no incluido</v>
      </c>
    </row>
    <row r="5008" ht="15.75" customHeight="1">
      <c r="L5008" s="12" t="str">
        <f>IF(ISNUMBER(VLOOKUP(A5008,PRE,1,FALSE)),"PreAlerta",IF(ISNUMBER(VLOOKUP(A5008,POST,1,FALSE)),"PostAlerta",IF(ISNUMBER(VLOOKUP(A5008,EXCL,1,FALSE)),"Excluida","no incluido")))</f>
        <v>no incluido</v>
      </c>
    </row>
    <row r="5009" ht="15.75" customHeight="1">
      <c r="L5009" s="12" t="str">
        <f>IF(ISNUMBER(VLOOKUP(A5009,PRE,1,FALSE)),"PreAlerta",IF(ISNUMBER(VLOOKUP(A5009,POST,1,FALSE)),"PostAlerta",IF(ISNUMBER(VLOOKUP(A5009,EXCL,1,FALSE)),"Excluida","no incluido")))</f>
        <v>no incluido</v>
      </c>
    </row>
    <row r="5010" ht="15.75" customHeight="1">
      <c r="L5010" s="12" t="str">
        <f>IF(ISNUMBER(VLOOKUP(A5010,PRE,1,FALSE)),"PreAlerta",IF(ISNUMBER(VLOOKUP(A5010,POST,1,FALSE)),"PostAlerta",IF(ISNUMBER(VLOOKUP(A5010,EXCL,1,FALSE)),"Excluida","no incluido")))</f>
        <v>no incluido</v>
      </c>
    </row>
    <row r="5011" ht="15.75" customHeight="1">
      <c r="L5011" s="12" t="str">
        <f>IF(ISNUMBER(VLOOKUP(A5011,PRE,1,FALSE)),"PreAlerta",IF(ISNUMBER(VLOOKUP(A5011,POST,1,FALSE)),"PostAlerta",IF(ISNUMBER(VLOOKUP(A5011,EXCL,1,FALSE)),"Excluida","no incluido")))</f>
        <v>no incluido</v>
      </c>
    </row>
    <row r="5012" ht="15.75" customHeight="1">
      <c r="L5012" s="12" t="str">
        <f>IF(ISNUMBER(VLOOKUP(A5012,PRE,1,FALSE)),"PreAlerta",IF(ISNUMBER(VLOOKUP(A5012,POST,1,FALSE)),"PostAlerta",IF(ISNUMBER(VLOOKUP(A5012,EXCL,1,FALSE)),"Excluida","no incluido")))</f>
        <v>no incluido</v>
      </c>
    </row>
    <row r="5013" ht="15.75" customHeight="1">
      <c r="L5013" s="12" t="str">
        <f>IF(ISNUMBER(VLOOKUP(A5013,PRE,1,FALSE)),"PreAlerta",IF(ISNUMBER(VLOOKUP(A5013,POST,1,FALSE)),"PostAlerta",IF(ISNUMBER(VLOOKUP(A5013,EXCL,1,FALSE)),"Excluida","no incluido")))</f>
        <v>no incluido</v>
      </c>
    </row>
    <row r="5014" ht="15.75" customHeight="1">
      <c r="L5014" s="12" t="str">
        <f>IF(ISNUMBER(VLOOKUP(A5014,PRE,1,FALSE)),"PreAlerta",IF(ISNUMBER(VLOOKUP(A5014,POST,1,FALSE)),"PostAlerta",IF(ISNUMBER(VLOOKUP(A5014,EXCL,1,FALSE)),"Excluida","no incluido")))</f>
        <v>no incluido</v>
      </c>
    </row>
    <row r="5015" ht="15.75" customHeight="1">
      <c r="L5015" s="12" t="str">
        <f>IF(ISNUMBER(VLOOKUP(A5015,PRE,1,FALSE)),"PreAlerta",IF(ISNUMBER(VLOOKUP(A5015,POST,1,FALSE)),"PostAlerta",IF(ISNUMBER(VLOOKUP(A5015,EXCL,1,FALSE)),"Excluida","no incluido")))</f>
        <v>no incluido</v>
      </c>
    </row>
    <row r="5016" ht="15.75" customHeight="1">
      <c r="L5016" s="12" t="str">
        <f>IF(ISNUMBER(VLOOKUP(A5016,PRE,1,FALSE)),"PreAlerta",IF(ISNUMBER(VLOOKUP(A5016,POST,1,FALSE)),"PostAlerta",IF(ISNUMBER(VLOOKUP(A5016,EXCL,1,FALSE)),"Excluida","no incluido")))</f>
        <v>no incluido</v>
      </c>
    </row>
    <row r="5017" ht="15.75" customHeight="1">
      <c r="L5017" s="12" t="str">
        <f>IF(ISNUMBER(VLOOKUP(A5017,PRE,1,FALSE)),"PreAlerta",IF(ISNUMBER(VLOOKUP(A5017,POST,1,FALSE)),"PostAlerta",IF(ISNUMBER(VLOOKUP(A5017,EXCL,1,FALSE)),"Excluida","no incluido")))</f>
        <v>no incluido</v>
      </c>
    </row>
    <row r="5018" ht="15.75" customHeight="1">
      <c r="L5018" s="12" t="str">
        <f>IF(ISNUMBER(VLOOKUP(A5018,PRE,1,FALSE)),"PreAlerta",IF(ISNUMBER(VLOOKUP(A5018,POST,1,FALSE)),"PostAlerta",IF(ISNUMBER(VLOOKUP(A5018,EXCL,1,FALSE)),"Excluida","no incluido")))</f>
        <v>no incluido</v>
      </c>
    </row>
    <row r="5019" ht="15.75" customHeight="1">
      <c r="L5019" s="12" t="str">
        <f>IF(ISNUMBER(VLOOKUP(A5019,PRE,1,FALSE)),"PreAlerta",IF(ISNUMBER(VLOOKUP(A5019,POST,1,FALSE)),"PostAlerta",IF(ISNUMBER(VLOOKUP(A5019,EXCL,1,FALSE)),"Excluida","no incluido")))</f>
        <v>no incluido</v>
      </c>
    </row>
    <row r="5020" ht="15.75" customHeight="1">
      <c r="L5020" s="12" t="str">
        <f>IF(ISNUMBER(VLOOKUP(A5020,PRE,1,FALSE)),"PreAlerta",IF(ISNUMBER(VLOOKUP(A5020,POST,1,FALSE)),"PostAlerta",IF(ISNUMBER(VLOOKUP(A5020,EXCL,1,FALSE)),"Excluida","no incluido")))</f>
        <v>no incluido</v>
      </c>
    </row>
    <row r="5021" ht="15.75" customHeight="1">
      <c r="L5021" s="12" t="str">
        <f>IF(ISNUMBER(VLOOKUP(A5021,PRE,1,FALSE)),"PreAlerta",IF(ISNUMBER(VLOOKUP(A5021,POST,1,FALSE)),"PostAlerta",IF(ISNUMBER(VLOOKUP(A5021,EXCL,1,FALSE)),"Excluida","no incluido")))</f>
        <v>no incluido</v>
      </c>
    </row>
    <row r="5022" ht="15.75" customHeight="1">
      <c r="L5022" s="12" t="str">
        <f>IF(ISNUMBER(VLOOKUP(A5022,PRE,1,FALSE)),"PreAlerta",IF(ISNUMBER(VLOOKUP(A5022,POST,1,FALSE)),"PostAlerta",IF(ISNUMBER(VLOOKUP(A5022,EXCL,1,FALSE)),"Excluida","no incluido")))</f>
        <v>no incluido</v>
      </c>
    </row>
    <row r="5023" ht="15.75" customHeight="1">
      <c r="L5023" s="12" t="str">
        <f>IF(ISNUMBER(VLOOKUP(A5023,PRE,1,FALSE)),"PreAlerta",IF(ISNUMBER(VLOOKUP(A5023,POST,1,FALSE)),"PostAlerta",IF(ISNUMBER(VLOOKUP(A5023,EXCL,1,FALSE)),"Excluida","no incluido")))</f>
        <v>no incluido</v>
      </c>
    </row>
    <row r="5024" ht="15.75" customHeight="1">
      <c r="L5024" s="12" t="str">
        <f>IF(ISNUMBER(VLOOKUP(A5024,PRE,1,FALSE)),"PreAlerta",IF(ISNUMBER(VLOOKUP(A5024,POST,1,FALSE)),"PostAlerta",IF(ISNUMBER(VLOOKUP(A5024,EXCL,1,FALSE)),"Excluida","no incluido")))</f>
        <v>no incluido</v>
      </c>
    </row>
    <row r="5025" ht="15.75" customHeight="1">
      <c r="L5025" s="12" t="str">
        <f>IF(ISNUMBER(VLOOKUP(A5025,PRE,1,FALSE)),"PreAlerta",IF(ISNUMBER(VLOOKUP(A5025,POST,1,FALSE)),"PostAlerta",IF(ISNUMBER(VLOOKUP(A5025,EXCL,1,FALSE)),"Excluida","no incluido")))</f>
        <v>no incluido</v>
      </c>
    </row>
    <row r="5026" ht="15.75" customHeight="1">
      <c r="L5026" s="12" t="str">
        <f>IF(ISNUMBER(VLOOKUP(A5026,PRE,1,FALSE)),"PreAlerta",IF(ISNUMBER(VLOOKUP(A5026,POST,1,FALSE)),"PostAlerta",IF(ISNUMBER(VLOOKUP(A5026,EXCL,1,FALSE)),"Excluida","no incluido")))</f>
        <v>no incluido</v>
      </c>
    </row>
    <row r="5027" ht="15.75" customHeight="1">
      <c r="L5027" s="12" t="str">
        <f>IF(ISNUMBER(VLOOKUP(A5027,PRE,1,FALSE)),"PreAlerta",IF(ISNUMBER(VLOOKUP(A5027,POST,1,FALSE)),"PostAlerta",IF(ISNUMBER(VLOOKUP(A5027,EXCL,1,FALSE)),"Excluida","no incluido")))</f>
        <v>no incluido</v>
      </c>
    </row>
    <row r="5028" ht="15.75" customHeight="1">
      <c r="L5028" s="12" t="str">
        <f>IF(ISNUMBER(VLOOKUP(A5028,PRE,1,FALSE)),"PreAlerta",IF(ISNUMBER(VLOOKUP(A5028,POST,1,FALSE)),"PostAlerta",IF(ISNUMBER(VLOOKUP(A5028,EXCL,1,FALSE)),"Excluida","no incluido")))</f>
        <v>no incluido</v>
      </c>
    </row>
    <row r="5029" ht="15.75" customHeight="1">
      <c r="L5029" s="12" t="str">
        <f>IF(ISNUMBER(VLOOKUP(A5029,PRE,1,FALSE)),"PreAlerta",IF(ISNUMBER(VLOOKUP(A5029,POST,1,FALSE)),"PostAlerta",IF(ISNUMBER(VLOOKUP(A5029,EXCL,1,FALSE)),"Excluida","no incluido")))</f>
        <v>no incluido</v>
      </c>
    </row>
    <row r="5030" ht="15.75" customHeight="1">
      <c r="L5030" s="12" t="str">
        <f>IF(ISNUMBER(VLOOKUP(A5030,PRE,1,FALSE)),"PreAlerta",IF(ISNUMBER(VLOOKUP(A5030,POST,1,FALSE)),"PostAlerta",IF(ISNUMBER(VLOOKUP(A5030,EXCL,1,FALSE)),"Excluida","no incluido")))</f>
        <v>no incluido</v>
      </c>
    </row>
    <row r="5031" ht="15.75" customHeight="1">
      <c r="L5031" s="12" t="str">
        <f>IF(ISNUMBER(VLOOKUP(A5031,PRE,1,FALSE)),"PreAlerta",IF(ISNUMBER(VLOOKUP(A5031,POST,1,FALSE)),"PostAlerta",IF(ISNUMBER(VLOOKUP(A5031,EXCL,1,FALSE)),"Excluida","no incluido")))</f>
        <v>no incluido</v>
      </c>
    </row>
    <row r="5032" ht="15.75" customHeight="1">
      <c r="L5032" s="12" t="str">
        <f>IF(ISNUMBER(VLOOKUP(A5032,PRE,1,FALSE)),"PreAlerta",IF(ISNUMBER(VLOOKUP(A5032,POST,1,FALSE)),"PostAlerta",IF(ISNUMBER(VLOOKUP(A5032,EXCL,1,FALSE)),"Excluida","no incluido")))</f>
        <v>no incluido</v>
      </c>
    </row>
    <row r="5033" ht="15.75" customHeight="1">
      <c r="L5033" s="12" t="str">
        <f>IF(ISNUMBER(VLOOKUP(A5033,PRE,1,FALSE)),"PreAlerta",IF(ISNUMBER(VLOOKUP(A5033,POST,1,FALSE)),"PostAlerta",IF(ISNUMBER(VLOOKUP(A5033,EXCL,1,FALSE)),"Excluida","no incluido")))</f>
        <v>no incluido</v>
      </c>
    </row>
    <row r="5034" ht="15.75" customHeight="1">
      <c r="L5034" s="12" t="str">
        <f>IF(ISNUMBER(VLOOKUP(A5034,PRE,1,FALSE)),"PreAlerta",IF(ISNUMBER(VLOOKUP(A5034,POST,1,FALSE)),"PostAlerta",IF(ISNUMBER(VLOOKUP(A5034,EXCL,1,FALSE)),"Excluida","no incluido")))</f>
        <v>no incluido</v>
      </c>
    </row>
    <row r="5035" ht="15.75" customHeight="1">
      <c r="L5035" s="12" t="str">
        <f>IF(ISNUMBER(VLOOKUP(A5035,PRE,1,FALSE)),"PreAlerta",IF(ISNUMBER(VLOOKUP(A5035,POST,1,FALSE)),"PostAlerta",IF(ISNUMBER(VLOOKUP(A5035,EXCL,1,FALSE)),"Excluida","no incluido")))</f>
        <v>no incluido</v>
      </c>
    </row>
    <row r="5036" ht="15.75" customHeight="1">
      <c r="L5036" s="12" t="str">
        <f>IF(ISNUMBER(VLOOKUP(A5036,PRE,1,FALSE)),"PreAlerta",IF(ISNUMBER(VLOOKUP(A5036,POST,1,FALSE)),"PostAlerta",IF(ISNUMBER(VLOOKUP(A5036,EXCL,1,FALSE)),"Excluida","no incluido")))</f>
        <v>no incluido</v>
      </c>
    </row>
    <row r="5037" ht="15.75" customHeight="1">
      <c r="L5037" s="12" t="str">
        <f>IF(ISNUMBER(VLOOKUP(A5037,PRE,1,FALSE)),"PreAlerta",IF(ISNUMBER(VLOOKUP(A5037,POST,1,FALSE)),"PostAlerta",IF(ISNUMBER(VLOOKUP(A5037,EXCL,1,FALSE)),"Excluida","no incluido")))</f>
        <v>no incluido</v>
      </c>
    </row>
    <row r="5038" ht="15.75" customHeight="1">
      <c r="L5038" s="12" t="str">
        <f>IF(ISNUMBER(VLOOKUP(A5038,PRE,1,FALSE)),"PreAlerta",IF(ISNUMBER(VLOOKUP(A5038,POST,1,FALSE)),"PostAlerta",IF(ISNUMBER(VLOOKUP(A5038,EXCL,1,FALSE)),"Excluida","no incluido")))</f>
        <v>no incluido</v>
      </c>
    </row>
    <row r="5039" ht="15.75" customHeight="1">
      <c r="L5039" s="12" t="str">
        <f>IF(ISNUMBER(VLOOKUP(A5039,PRE,1,FALSE)),"PreAlerta",IF(ISNUMBER(VLOOKUP(A5039,POST,1,FALSE)),"PostAlerta",IF(ISNUMBER(VLOOKUP(A5039,EXCL,1,FALSE)),"Excluida","no incluido")))</f>
        <v>no incluido</v>
      </c>
    </row>
    <row r="5040" ht="15.75" customHeight="1">
      <c r="L5040" s="12" t="str">
        <f>IF(ISNUMBER(VLOOKUP(A5040,PRE,1,FALSE)),"PreAlerta",IF(ISNUMBER(VLOOKUP(A5040,POST,1,FALSE)),"PostAlerta",IF(ISNUMBER(VLOOKUP(A5040,EXCL,1,FALSE)),"Excluida","no incluido")))</f>
        <v>no incluido</v>
      </c>
    </row>
    <row r="5041" ht="15.75" customHeight="1">
      <c r="L5041" s="12" t="str">
        <f>IF(ISNUMBER(VLOOKUP(A5041,PRE,1,FALSE)),"PreAlerta",IF(ISNUMBER(VLOOKUP(A5041,POST,1,FALSE)),"PostAlerta",IF(ISNUMBER(VLOOKUP(A5041,EXCL,1,FALSE)),"Excluida","no incluido")))</f>
        <v>no incluido</v>
      </c>
    </row>
    <row r="5042" ht="15.75" customHeight="1">
      <c r="L5042" s="12" t="str">
        <f>IF(ISNUMBER(VLOOKUP(A5042,PRE,1,FALSE)),"PreAlerta",IF(ISNUMBER(VLOOKUP(A5042,POST,1,FALSE)),"PostAlerta",IF(ISNUMBER(VLOOKUP(A5042,EXCL,1,FALSE)),"Excluida","no incluido")))</f>
        <v>no incluido</v>
      </c>
    </row>
    <row r="5043" ht="15.75" customHeight="1">
      <c r="L5043" s="12" t="str">
        <f>IF(ISNUMBER(VLOOKUP(A5043,PRE,1,FALSE)),"PreAlerta",IF(ISNUMBER(VLOOKUP(A5043,POST,1,FALSE)),"PostAlerta",IF(ISNUMBER(VLOOKUP(A5043,EXCL,1,FALSE)),"Excluida","no incluido")))</f>
        <v>no incluido</v>
      </c>
    </row>
    <row r="5044" ht="15.75" customHeight="1">
      <c r="L5044" s="12" t="str">
        <f>IF(ISNUMBER(VLOOKUP(A5044,PRE,1,FALSE)),"PreAlerta",IF(ISNUMBER(VLOOKUP(A5044,POST,1,FALSE)),"PostAlerta",IF(ISNUMBER(VLOOKUP(A5044,EXCL,1,FALSE)),"Excluida","no incluido")))</f>
        <v>no incluido</v>
      </c>
    </row>
    <row r="5045" ht="15.75" customHeight="1">
      <c r="L5045" s="12" t="str">
        <f>IF(ISNUMBER(VLOOKUP(A5045,PRE,1,FALSE)),"PreAlerta",IF(ISNUMBER(VLOOKUP(A5045,POST,1,FALSE)),"PostAlerta",IF(ISNUMBER(VLOOKUP(A5045,EXCL,1,FALSE)),"Excluida","no incluido")))</f>
        <v>no incluido</v>
      </c>
    </row>
    <row r="5046" ht="15.75" customHeight="1">
      <c r="L5046" s="12" t="str">
        <f>IF(ISNUMBER(VLOOKUP(A5046,PRE,1,FALSE)),"PreAlerta",IF(ISNUMBER(VLOOKUP(A5046,POST,1,FALSE)),"PostAlerta",IF(ISNUMBER(VLOOKUP(A5046,EXCL,1,FALSE)),"Excluida","no incluido")))</f>
        <v>no incluido</v>
      </c>
    </row>
    <row r="5047" ht="15.75" customHeight="1">
      <c r="L5047" s="12" t="str">
        <f>IF(ISNUMBER(VLOOKUP(A5047,PRE,1,FALSE)),"PreAlerta",IF(ISNUMBER(VLOOKUP(A5047,POST,1,FALSE)),"PostAlerta",IF(ISNUMBER(VLOOKUP(A5047,EXCL,1,FALSE)),"Excluida","no incluido")))</f>
        <v>no incluido</v>
      </c>
    </row>
    <row r="5048" ht="15.75" customHeight="1">
      <c r="L5048" s="12" t="str">
        <f>IF(ISNUMBER(VLOOKUP(A5048,PRE,1,FALSE)),"PreAlerta",IF(ISNUMBER(VLOOKUP(A5048,POST,1,FALSE)),"PostAlerta",IF(ISNUMBER(VLOOKUP(A5048,EXCL,1,FALSE)),"Excluida","no incluido")))</f>
        <v>no incluido</v>
      </c>
    </row>
    <row r="5049" ht="15.75" customHeight="1">
      <c r="L5049" s="12" t="str">
        <f>IF(ISNUMBER(VLOOKUP(A5049,PRE,1,FALSE)),"PreAlerta",IF(ISNUMBER(VLOOKUP(A5049,POST,1,FALSE)),"PostAlerta",IF(ISNUMBER(VLOOKUP(A5049,EXCL,1,FALSE)),"Excluida","no incluido")))</f>
        <v>no incluido</v>
      </c>
    </row>
    <row r="5050" ht="15.75" customHeight="1">
      <c r="L5050" s="12" t="str">
        <f>IF(ISNUMBER(VLOOKUP(A5050,PRE,1,FALSE)),"PreAlerta",IF(ISNUMBER(VLOOKUP(A5050,POST,1,FALSE)),"PostAlerta",IF(ISNUMBER(VLOOKUP(A5050,EXCL,1,FALSE)),"Excluida","no incluido")))</f>
        <v>no incluido</v>
      </c>
    </row>
    <row r="5051" ht="15.75" customHeight="1">
      <c r="L5051" s="12" t="str">
        <f>IF(ISNUMBER(VLOOKUP(A5051,PRE,1,FALSE)),"PreAlerta",IF(ISNUMBER(VLOOKUP(A5051,POST,1,FALSE)),"PostAlerta",IF(ISNUMBER(VLOOKUP(A5051,EXCL,1,FALSE)),"Excluida","no incluido")))</f>
        <v>no incluido</v>
      </c>
    </row>
    <row r="5052" ht="15.75" customHeight="1">
      <c r="L5052" s="12" t="str">
        <f>IF(ISNUMBER(VLOOKUP(A5052,PRE,1,FALSE)),"PreAlerta",IF(ISNUMBER(VLOOKUP(A5052,POST,1,FALSE)),"PostAlerta",IF(ISNUMBER(VLOOKUP(A5052,EXCL,1,FALSE)),"Excluida","no incluido")))</f>
        <v>no incluido</v>
      </c>
    </row>
    <row r="5053" ht="15.75" customHeight="1">
      <c r="L5053" s="12" t="str">
        <f>IF(ISNUMBER(VLOOKUP(A5053,PRE,1,FALSE)),"PreAlerta",IF(ISNUMBER(VLOOKUP(A5053,POST,1,FALSE)),"PostAlerta",IF(ISNUMBER(VLOOKUP(A5053,EXCL,1,FALSE)),"Excluida","no incluido")))</f>
        <v>no incluido</v>
      </c>
    </row>
    <row r="5054" ht="15.75" customHeight="1">
      <c r="L5054" s="12" t="str">
        <f>IF(ISNUMBER(VLOOKUP(A5054,PRE,1,FALSE)),"PreAlerta",IF(ISNUMBER(VLOOKUP(A5054,POST,1,FALSE)),"PostAlerta",IF(ISNUMBER(VLOOKUP(A5054,EXCL,1,FALSE)),"Excluida","no incluido")))</f>
        <v>no incluido</v>
      </c>
    </row>
    <row r="5055" ht="15.75" customHeight="1">
      <c r="L5055" s="12" t="str">
        <f>IF(ISNUMBER(VLOOKUP(A5055,PRE,1,FALSE)),"PreAlerta",IF(ISNUMBER(VLOOKUP(A5055,POST,1,FALSE)),"PostAlerta",IF(ISNUMBER(VLOOKUP(A5055,EXCL,1,FALSE)),"Excluida","no incluido")))</f>
        <v>no incluido</v>
      </c>
    </row>
    <row r="5056" ht="15.75" customHeight="1">
      <c r="L5056" s="12" t="str">
        <f>IF(ISNUMBER(VLOOKUP(A5056,PRE,1,FALSE)),"PreAlerta",IF(ISNUMBER(VLOOKUP(A5056,POST,1,FALSE)),"PostAlerta",IF(ISNUMBER(VLOOKUP(A5056,EXCL,1,FALSE)),"Excluida","no incluido")))</f>
        <v>no incluido</v>
      </c>
    </row>
    <row r="5057" ht="15.75" customHeight="1">
      <c r="L5057" s="12" t="str">
        <f>IF(ISNUMBER(VLOOKUP(A5057,PRE,1,FALSE)),"PreAlerta",IF(ISNUMBER(VLOOKUP(A5057,POST,1,FALSE)),"PostAlerta",IF(ISNUMBER(VLOOKUP(A5057,EXCL,1,FALSE)),"Excluida","no incluido")))</f>
        <v>no incluido</v>
      </c>
    </row>
    <row r="5058" ht="15.75" customHeight="1">
      <c r="L5058" s="12" t="str">
        <f>IF(ISNUMBER(VLOOKUP(A5058,PRE,1,FALSE)),"PreAlerta",IF(ISNUMBER(VLOOKUP(A5058,POST,1,FALSE)),"PostAlerta",IF(ISNUMBER(VLOOKUP(A5058,EXCL,1,FALSE)),"Excluida","no incluido")))</f>
        <v>no incluido</v>
      </c>
    </row>
    <row r="5059" ht="15.75" customHeight="1">
      <c r="L5059" s="12" t="str">
        <f>IF(ISNUMBER(VLOOKUP(A5059,PRE,1,FALSE)),"PreAlerta",IF(ISNUMBER(VLOOKUP(A5059,POST,1,FALSE)),"PostAlerta",IF(ISNUMBER(VLOOKUP(A5059,EXCL,1,FALSE)),"Excluida","no incluido")))</f>
        <v>no incluido</v>
      </c>
    </row>
    <row r="5060" ht="15.75" customHeight="1">
      <c r="L5060" s="12" t="str">
        <f>IF(ISNUMBER(VLOOKUP(A5060,PRE,1,FALSE)),"PreAlerta",IF(ISNUMBER(VLOOKUP(A5060,POST,1,FALSE)),"PostAlerta",IF(ISNUMBER(VLOOKUP(A5060,EXCL,1,FALSE)),"Excluida","no incluido")))</f>
        <v>no incluido</v>
      </c>
    </row>
    <row r="5061" ht="15.75" customHeight="1">
      <c r="L5061" s="12" t="str">
        <f>IF(ISNUMBER(VLOOKUP(A5061,PRE,1,FALSE)),"PreAlerta",IF(ISNUMBER(VLOOKUP(A5061,POST,1,FALSE)),"PostAlerta",IF(ISNUMBER(VLOOKUP(A5061,EXCL,1,FALSE)),"Excluida","no incluido")))</f>
        <v>no incluido</v>
      </c>
    </row>
    <row r="5062" ht="15.75" customHeight="1">
      <c r="L5062" s="12" t="str">
        <f>IF(ISNUMBER(VLOOKUP(A5062,PRE,1,FALSE)),"PreAlerta",IF(ISNUMBER(VLOOKUP(A5062,POST,1,FALSE)),"PostAlerta",IF(ISNUMBER(VLOOKUP(A5062,EXCL,1,FALSE)),"Excluida","no incluido")))</f>
        <v>no incluido</v>
      </c>
    </row>
    <row r="5063" ht="15.75" customHeight="1">
      <c r="L5063" s="12" t="str">
        <f>IF(ISNUMBER(VLOOKUP(A5063,PRE,1,FALSE)),"PreAlerta",IF(ISNUMBER(VLOOKUP(A5063,POST,1,FALSE)),"PostAlerta",IF(ISNUMBER(VLOOKUP(A5063,EXCL,1,FALSE)),"Excluida","no incluido")))</f>
        <v>no incluido</v>
      </c>
    </row>
    <row r="5064" ht="15.75" customHeight="1">
      <c r="L5064" s="12" t="str">
        <f>IF(ISNUMBER(VLOOKUP(A5064,PRE,1,FALSE)),"PreAlerta",IF(ISNUMBER(VLOOKUP(A5064,POST,1,FALSE)),"PostAlerta",IF(ISNUMBER(VLOOKUP(A5064,EXCL,1,FALSE)),"Excluida","no incluido")))</f>
        <v>no incluido</v>
      </c>
    </row>
    <row r="5065" ht="15.75" customHeight="1">
      <c r="L5065" s="12" t="str">
        <f>IF(ISNUMBER(VLOOKUP(A5065,PRE,1,FALSE)),"PreAlerta",IF(ISNUMBER(VLOOKUP(A5065,POST,1,FALSE)),"PostAlerta",IF(ISNUMBER(VLOOKUP(A5065,EXCL,1,FALSE)),"Excluida","no incluido")))</f>
        <v>no incluido</v>
      </c>
    </row>
    <row r="5066" ht="15.75" customHeight="1">
      <c r="L5066" s="12" t="str">
        <f>IF(ISNUMBER(VLOOKUP(A5066,PRE,1,FALSE)),"PreAlerta",IF(ISNUMBER(VLOOKUP(A5066,POST,1,FALSE)),"PostAlerta",IF(ISNUMBER(VLOOKUP(A5066,EXCL,1,FALSE)),"Excluida","no incluido")))</f>
        <v>no incluido</v>
      </c>
    </row>
    <row r="5067" ht="15.75" customHeight="1">
      <c r="L5067" s="12" t="str">
        <f>IF(ISNUMBER(VLOOKUP(A5067,PRE,1,FALSE)),"PreAlerta",IF(ISNUMBER(VLOOKUP(A5067,POST,1,FALSE)),"PostAlerta",IF(ISNUMBER(VLOOKUP(A5067,EXCL,1,FALSE)),"Excluida","no incluido")))</f>
        <v>no incluido</v>
      </c>
    </row>
    <row r="5068" ht="15.75" customHeight="1">
      <c r="L5068" s="12" t="str">
        <f>IF(ISNUMBER(VLOOKUP(A5068,PRE,1,FALSE)),"PreAlerta",IF(ISNUMBER(VLOOKUP(A5068,POST,1,FALSE)),"PostAlerta",IF(ISNUMBER(VLOOKUP(A5068,EXCL,1,FALSE)),"Excluida","no incluido")))</f>
        <v>no incluido</v>
      </c>
    </row>
    <row r="5069" ht="15.75" customHeight="1">
      <c r="L5069" s="12" t="str">
        <f>IF(ISNUMBER(VLOOKUP(A5069,PRE,1,FALSE)),"PreAlerta",IF(ISNUMBER(VLOOKUP(A5069,POST,1,FALSE)),"PostAlerta",IF(ISNUMBER(VLOOKUP(A5069,EXCL,1,FALSE)),"Excluida","no incluido")))</f>
        <v>no incluido</v>
      </c>
    </row>
    <row r="5070" ht="15.75" customHeight="1">
      <c r="L5070" s="12" t="str">
        <f>IF(ISNUMBER(VLOOKUP(A5070,PRE,1,FALSE)),"PreAlerta",IF(ISNUMBER(VLOOKUP(A5070,POST,1,FALSE)),"PostAlerta",IF(ISNUMBER(VLOOKUP(A5070,EXCL,1,FALSE)),"Excluida","no incluido")))</f>
        <v>no incluido</v>
      </c>
    </row>
    <row r="5071" ht="15.75" customHeight="1">
      <c r="L5071" s="12" t="str">
        <f>IF(ISNUMBER(VLOOKUP(A5071,PRE,1,FALSE)),"PreAlerta",IF(ISNUMBER(VLOOKUP(A5071,POST,1,FALSE)),"PostAlerta",IF(ISNUMBER(VLOOKUP(A5071,EXCL,1,FALSE)),"Excluida","no incluido")))</f>
        <v>no incluido</v>
      </c>
    </row>
    <row r="5072" ht="15.75" customHeight="1">
      <c r="L5072" s="12" t="str">
        <f>IF(ISNUMBER(VLOOKUP(A5072,PRE,1,FALSE)),"PreAlerta",IF(ISNUMBER(VLOOKUP(A5072,POST,1,FALSE)),"PostAlerta",IF(ISNUMBER(VLOOKUP(A5072,EXCL,1,FALSE)),"Excluida","no incluido")))</f>
        <v>no incluido</v>
      </c>
    </row>
    <row r="5073" ht="15.75" customHeight="1">
      <c r="L5073" s="12" t="str">
        <f>IF(ISNUMBER(VLOOKUP(A5073,PRE,1,FALSE)),"PreAlerta",IF(ISNUMBER(VLOOKUP(A5073,POST,1,FALSE)),"PostAlerta",IF(ISNUMBER(VLOOKUP(A5073,EXCL,1,FALSE)),"Excluida","no incluido")))</f>
        <v>no incluido</v>
      </c>
    </row>
    <row r="5074" ht="15.75" customHeight="1">
      <c r="L5074" s="12" t="str">
        <f>IF(ISNUMBER(VLOOKUP(A5074,PRE,1,FALSE)),"PreAlerta",IF(ISNUMBER(VLOOKUP(A5074,POST,1,FALSE)),"PostAlerta",IF(ISNUMBER(VLOOKUP(A5074,EXCL,1,FALSE)),"Excluida","no incluido")))</f>
        <v>no incluido</v>
      </c>
    </row>
    <row r="5075" ht="15.75" customHeight="1">
      <c r="L5075" s="12" t="str">
        <f>IF(ISNUMBER(VLOOKUP(A5075,PRE,1,FALSE)),"PreAlerta",IF(ISNUMBER(VLOOKUP(A5075,POST,1,FALSE)),"PostAlerta",IF(ISNUMBER(VLOOKUP(A5075,EXCL,1,FALSE)),"Excluida","no incluido")))</f>
        <v>no incluido</v>
      </c>
    </row>
    <row r="5076" ht="15.75" customHeight="1">
      <c r="L5076" s="12" t="str">
        <f>IF(ISNUMBER(VLOOKUP(A5076,PRE,1,FALSE)),"PreAlerta",IF(ISNUMBER(VLOOKUP(A5076,POST,1,FALSE)),"PostAlerta",IF(ISNUMBER(VLOOKUP(A5076,EXCL,1,FALSE)),"Excluida","no incluido")))</f>
        <v>no incluido</v>
      </c>
    </row>
    <row r="5077" ht="15.75" customHeight="1">
      <c r="L5077" s="12" t="str">
        <f>IF(ISNUMBER(VLOOKUP(A5077,PRE,1,FALSE)),"PreAlerta",IF(ISNUMBER(VLOOKUP(A5077,POST,1,FALSE)),"PostAlerta",IF(ISNUMBER(VLOOKUP(A5077,EXCL,1,FALSE)),"Excluida","no incluido")))</f>
        <v>no incluido</v>
      </c>
    </row>
    <row r="5078" ht="15.75" customHeight="1">
      <c r="L5078" s="12" t="str">
        <f>IF(ISNUMBER(VLOOKUP(A5078,PRE,1,FALSE)),"PreAlerta",IF(ISNUMBER(VLOOKUP(A5078,POST,1,FALSE)),"PostAlerta",IF(ISNUMBER(VLOOKUP(A5078,EXCL,1,FALSE)),"Excluida","no incluido")))</f>
        <v>no incluido</v>
      </c>
    </row>
    <row r="5079" ht="15.75" customHeight="1">
      <c r="L5079" s="12" t="str">
        <f>IF(ISNUMBER(VLOOKUP(A5079,PRE,1,FALSE)),"PreAlerta",IF(ISNUMBER(VLOOKUP(A5079,POST,1,FALSE)),"PostAlerta",IF(ISNUMBER(VLOOKUP(A5079,EXCL,1,FALSE)),"Excluida","no incluido")))</f>
        <v>no incluido</v>
      </c>
    </row>
    <row r="5080" ht="15.75" customHeight="1">
      <c r="L5080" s="12" t="str">
        <f>IF(ISNUMBER(VLOOKUP(A5080,PRE,1,FALSE)),"PreAlerta",IF(ISNUMBER(VLOOKUP(A5080,POST,1,FALSE)),"PostAlerta",IF(ISNUMBER(VLOOKUP(A5080,EXCL,1,FALSE)),"Excluida","no incluido")))</f>
        <v>no incluido</v>
      </c>
    </row>
    <row r="5081" ht="15.75" customHeight="1">
      <c r="L5081" s="12" t="str">
        <f>IF(ISNUMBER(VLOOKUP(A5081,PRE,1,FALSE)),"PreAlerta",IF(ISNUMBER(VLOOKUP(A5081,POST,1,FALSE)),"PostAlerta",IF(ISNUMBER(VLOOKUP(A5081,EXCL,1,FALSE)),"Excluida","no incluido")))</f>
        <v>no incluido</v>
      </c>
    </row>
    <row r="5082" ht="15.75" customHeight="1">
      <c r="L5082" s="12" t="str">
        <f>IF(ISNUMBER(VLOOKUP(A5082,PRE,1,FALSE)),"PreAlerta",IF(ISNUMBER(VLOOKUP(A5082,POST,1,FALSE)),"PostAlerta",IF(ISNUMBER(VLOOKUP(A5082,EXCL,1,FALSE)),"Excluida","no incluido")))</f>
        <v>no incluido</v>
      </c>
    </row>
    <row r="5083" ht="15.75" customHeight="1">
      <c r="L5083" s="12" t="str">
        <f>IF(ISNUMBER(VLOOKUP(A5083,PRE,1,FALSE)),"PreAlerta",IF(ISNUMBER(VLOOKUP(A5083,POST,1,FALSE)),"PostAlerta",IF(ISNUMBER(VLOOKUP(A5083,EXCL,1,FALSE)),"Excluida","no incluido")))</f>
        <v>no incluido</v>
      </c>
    </row>
    <row r="5084" ht="15.75" customHeight="1">
      <c r="L5084" s="12" t="str">
        <f>IF(ISNUMBER(VLOOKUP(A5084,PRE,1,FALSE)),"PreAlerta",IF(ISNUMBER(VLOOKUP(A5084,POST,1,FALSE)),"PostAlerta",IF(ISNUMBER(VLOOKUP(A5084,EXCL,1,FALSE)),"Excluida","no incluido")))</f>
        <v>no incluido</v>
      </c>
    </row>
    <row r="5085" ht="15.75" customHeight="1">
      <c r="L5085" s="12" t="str">
        <f>IF(ISNUMBER(VLOOKUP(A5085,PRE,1,FALSE)),"PreAlerta",IF(ISNUMBER(VLOOKUP(A5085,POST,1,FALSE)),"PostAlerta",IF(ISNUMBER(VLOOKUP(A5085,EXCL,1,FALSE)),"Excluida","no incluido")))</f>
        <v>no incluido</v>
      </c>
    </row>
    <row r="5086" ht="15.75" customHeight="1">
      <c r="L5086" s="12" t="str">
        <f>IF(ISNUMBER(VLOOKUP(A5086,PRE,1,FALSE)),"PreAlerta",IF(ISNUMBER(VLOOKUP(A5086,POST,1,FALSE)),"PostAlerta",IF(ISNUMBER(VLOOKUP(A5086,EXCL,1,FALSE)),"Excluida","no incluido")))</f>
        <v>no incluido</v>
      </c>
    </row>
    <row r="5087" ht="15.75" customHeight="1">
      <c r="L5087" s="12" t="str">
        <f>IF(ISNUMBER(VLOOKUP(A5087,PRE,1,FALSE)),"PreAlerta",IF(ISNUMBER(VLOOKUP(A5087,POST,1,FALSE)),"PostAlerta",IF(ISNUMBER(VLOOKUP(A5087,EXCL,1,FALSE)),"Excluida","no incluido")))</f>
        <v>no incluido</v>
      </c>
    </row>
    <row r="5088" ht="15.75" customHeight="1">
      <c r="L5088" s="12" t="str">
        <f>IF(ISNUMBER(VLOOKUP(A5088,PRE,1,FALSE)),"PreAlerta",IF(ISNUMBER(VLOOKUP(A5088,POST,1,FALSE)),"PostAlerta",IF(ISNUMBER(VLOOKUP(A5088,EXCL,1,FALSE)),"Excluida","no incluido")))</f>
        <v>no incluido</v>
      </c>
    </row>
    <row r="5089" ht="15.75" customHeight="1">
      <c r="L5089" s="12" t="str">
        <f>IF(ISNUMBER(VLOOKUP(A5089,PRE,1,FALSE)),"PreAlerta",IF(ISNUMBER(VLOOKUP(A5089,POST,1,FALSE)),"PostAlerta",IF(ISNUMBER(VLOOKUP(A5089,EXCL,1,FALSE)),"Excluida","no incluido")))</f>
        <v>no incluido</v>
      </c>
    </row>
    <row r="5090" ht="15.75" customHeight="1">
      <c r="L5090" s="12" t="str">
        <f>IF(ISNUMBER(VLOOKUP(A5090,PRE,1,FALSE)),"PreAlerta",IF(ISNUMBER(VLOOKUP(A5090,POST,1,FALSE)),"PostAlerta",IF(ISNUMBER(VLOOKUP(A5090,EXCL,1,FALSE)),"Excluida","no incluido")))</f>
        <v>no incluido</v>
      </c>
    </row>
    <row r="5091" ht="15.75" customHeight="1">
      <c r="L5091" s="12" t="str">
        <f>IF(ISNUMBER(VLOOKUP(A5091,PRE,1,FALSE)),"PreAlerta",IF(ISNUMBER(VLOOKUP(A5091,POST,1,FALSE)),"PostAlerta",IF(ISNUMBER(VLOOKUP(A5091,EXCL,1,FALSE)),"Excluida","no incluido")))</f>
        <v>no incluido</v>
      </c>
    </row>
    <row r="5092" ht="15.75" customHeight="1">
      <c r="L5092" s="12" t="str">
        <f>IF(ISNUMBER(VLOOKUP(A5092,PRE,1,FALSE)),"PreAlerta",IF(ISNUMBER(VLOOKUP(A5092,POST,1,FALSE)),"PostAlerta",IF(ISNUMBER(VLOOKUP(A5092,EXCL,1,FALSE)),"Excluida","no incluido")))</f>
        <v>no incluido</v>
      </c>
    </row>
    <row r="5093" ht="15.75" customHeight="1">
      <c r="L5093" s="12" t="str">
        <f>IF(ISNUMBER(VLOOKUP(A5093,PRE,1,FALSE)),"PreAlerta",IF(ISNUMBER(VLOOKUP(A5093,POST,1,FALSE)),"PostAlerta",IF(ISNUMBER(VLOOKUP(A5093,EXCL,1,FALSE)),"Excluida","no incluido")))</f>
        <v>no incluido</v>
      </c>
    </row>
    <row r="5094" ht="15.75" customHeight="1">
      <c r="L5094" s="12" t="str">
        <f>IF(ISNUMBER(VLOOKUP(A5094,PRE,1,FALSE)),"PreAlerta",IF(ISNUMBER(VLOOKUP(A5094,POST,1,FALSE)),"PostAlerta",IF(ISNUMBER(VLOOKUP(A5094,EXCL,1,FALSE)),"Excluida","no incluido")))</f>
        <v>no incluido</v>
      </c>
    </row>
    <row r="5095" ht="15.75" customHeight="1">
      <c r="L5095" s="12" t="str">
        <f>IF(ISNUMBER(VLOOKUP(A5095,PRE,1,FALSE)),"PreAlerta",IF(ISNUMBER(VLOOKUP(A5095,POST,1,FALSE)),"PostAlerta",IF(ISNUMBER(VLOOKUP(A5095,EXCL,1,FALSE)),"Excluida","no incluido")))</f>
        <v>no incluido</v>
      </c>
    </row>
    <row r="5096" ht="15.75" customHeight="1">
      <c r="L5096" s="12" t="str">
        <f>IF(ISNUMBER(VLOOKUP(A5096,PRE,1,FALSE)),"PreAlerta",IF(ISNUMBER(VLOOKUP(A5096,POST,1,FALSE)),"PostAlerta",IF(ISNUMBER(VLOOKUP(A5096,EXCL,1,FALSE)),"Excluida","no incluido")))</f>
        <v>no incluido</v>
      </c>
    </row>
    <row r="5097" ht="15.75" customHeight="1">
      <c r="L5097" s="12" t="str">
        <f>IF(ISNUMBER(VLOOKUP(A5097,PRE,1,FALSE)),"PreAlerta",IF(ISNUMBER(VLOOKUP(A5097,POST,1,FALSE)),"PostAlerta",IF(ISNUMBER(VLOOKUP(A5097,EXCL,1,FALSE)),"Excluida","no incluido")))</f>
        <v>no incluido</v>
      </c>
    </row>
    <row r="5098" ht="15.75" customHeight="1">
      <c r="L5098" s="12" t="str">
        <f>IF(ISNUMBER(VLOOKUP(A5098,PRE,1,FALSE)),"PreAlerta",IF(ISNUMBER(VLOOKUP(A5098,POST,1,FALSE)),"PostAlerta",IF(ISNUMBER(VLOOKUP(A5098,EXCL,1,FALSE)),"Excluida","no incluido")))</f>
        <v>no incluido</v>
      </c>
    </row>
    <row r="5099" ht="15.75" customHeight="1">
      <c r="L5099" s="12" t="str">
        <f>IF(ISNUMBER(VLOOKUP(A5099,PRE,1,FALSE)),"PreAlerta",IF(ISNUMBER(VLOOKUP(A5099,POST,1,FALSE)),"PostAlerta",IF(ISNUMBER(VLOOKUP(A5099,EXCL,1,FALSE)),"Excluida","no incluido")))</f>
        <v>no incluido</v>
      </c>
    </row>
    <row r="5100" ht="15.75" customHeight="1">
      <c r="L5100" s="12" t="str">
        <f>IF(ISNUMBER(VLOOKUP(A5100,PRE,1,FALSE)),"PreAlerta",IF(ISNUMBER(VLOOKUP(A5100,POST,1,FALSE)),"PostAlerta",IF(ISNUMBER(VLOOKUP(A5100,EXCL,1,FALSE)),"Excluida","no incluido")))</f>
        <v>no incluido</v>
      </c>
    </row>
    <row r="5101" ht="15.75" customHeight="1">
      <c r="L5101" s="12" t="str">
        <f>IF(ISNUMBER(VLOOKUP(A5101,PRE,1,FALSE)),"PreAlerta",IF(ISNUMBER(VLOOKUP(A5101,POST,1,FALSE)),"PostAlerta",IF(ISNUMBER(VLOOKUP(A5101,EXCL,1,FALSE)),"Excluida","no incluido")))</f>
        <v>no incluido</v>
      </c>
    </row>
    <row r="5102" ht="15.75" customHeight="1">
      <c r="L5102" s="12" t="str">
        <f>IF(ISNUMBER(VLOOKUP(A5102,PRE,1,FALSE)),"PreAlerta",IF(ISNUMBER(VLOOKUP(A5102,POST,1,FALSE)),"PostAlerta",IF(ISNUMBER(VLOOKUP(A5102,EXCL,1,FALSE)),"Excluida","no incluido")))</f>
        <v>no incluido</v>
      </c>
    </row>
    <row r="5103" ht="15.75" customHeight="1">
      <c r="L5103" s="12" t="str">
        <f>IF(ISNUMBER(VLOOKUP(A5103,PRE,1,FALSE)),"PreAlerta",IF(ISNUMBER(VLOOKUP(A5103,POST,1,FALSE)),"PostAlerta",IF(ISNUMBER(VLOOKUP(A5103,EXCL,1,FALSE)),"Excluida","no incluido")))</f>
        <v>no incluido</v>
      </c>
    </row>
    <row r="5104" ht="15.75" customHeight="1">
      <c r="L5104" s="12" t="str">
        <f>IF(ISNUMBER(VLOOKUP(A5104,PRE,1,FALSE)),"PreAlerta",IF(ISNUMBER(VLOOKUP(A5104,POST,1,FALSE)),"PostAlerta",IF(ISNUMBER(VLOOKUP(A5104,EXCL,1,FALSE)),"Excluida","no incluido")))</f>
        <v>no incluido</v>
      </c>
    </row>
    <row r="5105" ht="15.75" customHeight="1">
      <c r="L5105" s="12" t="str">
        <f>IF(ISNUMBER(VLOOKUP(A5105,PRE,1,FALSE)),"PreAlerta",IF(ISNUMBER(VLOOKUP(A5105,POST,1,FALSE)),"PostAlerta",IF(ISNUMBER(VLOOKUP(A5105,EXCL,1,FALSE)),"Excluida","no incluido")))</f>
        <v>no incluido</v>
      </c>
    </row>
    <row r="5106" ht="15.75" customHeight="1">
      <c r="L5106" s="12" t="str">
        <f>IF(ISNUMBER(VLOOKUP(A5106,PRE,1,FALSE)),"PreAlerta",IF(ISNUMBER(VLOOKUP(A5106,POST,1,FALSE)),"PostAlerta",IF(ISNUMBER(VLOOKUP(A5106,EXCL,1,FALSE)),"Excluida","no incluido")))</f>
        <v>no incluido</v>
      </c>
    </row>
    <row r="5107" ht="15.75" customHeight="1">
      <c r="L5107" s="12" t="str">
        <f>IF(ISNUMBER(VLOOKUP(A5107,PRE,1,FALSE)),"PreAlerta",IF(ISNUMBER(VLOOKUP(A5107,POST,1,FALSE)),"PostAlerta",IF(ISNUMBER(VLOOKUP(A5107,EXCL,1,FALSE)),"Excluida","no incluido")))</f>
        <v>no incluido</v>
      </c>
    </row>
    <row r="5108" ht="15.75" customHeight="1">
      <c r="L5108" s="12" t="str">
        <f>IF(ISNUMBER(VLOOKUP(A5108,PRE,1,FALSE)),"PreAlerta",IF(ISNUMBER(VLOOKUP(A5108,POST,1,FALSE)),"PostAlerta",IF(ISNUMBER(VLOOKUP(A5108,EXCL,1,FALSE)),"Excluida","no incluido")))</f>
        <v>no incluido</v>
      </c>
    </row>
    <row r="5109" ht="15.75" customHeight="1">
      <c r="L5109" s="12" t="str">
        <f>IF(ISNUMBER(VLOOKUP(A5109,PRE,1,FALSE)),"PreAlerta",IF(ISNUMBER(VLOOKUP(A5109,POST,1,FALSE)),"PostAlerta",IF(ISNUMBER(VLOOKUP(A5109,EXCL,1,FALSE)),"Excluida","no incluido")))</f>
        <v>no incluido</v>
      </c>
    </row>
    <row r="5110" ht="15.75" customHeight="1">
      <c r="L5110" s="12" t="str">
        <f>IF(ISNUMBER(VLOOKUP(A5110,PRE,1,FALSE)),"PreAlerta",IF(ISNUMBER(VLOOKUP(A5110,POST,1,FALSE)),"PostAlerta",IF(ISNUMBER(VLOOKUP(A5110,EXCL,1,FALSE)),"Excluida","no incluido")))</f>
        <v>no incluido</v>
      </c>
    </row>
    <row r="5111" ht="15.75" customHeight="1">
      <c r="L5111" s="12" t="str">
        <f>IF(ISNUMBER(VLOOKUP(A5111,PRE,1,FALSE)),"PreAlerta",IF(ISNUMBER(VLOOKUP(A5111,POST,1,FALSE)),"PostAlerta",IF(ISNUMBER(VLOOKUP(A5111,EXCL,1,FALSE)),"Excluida","no incluido")))</f>
        <v>no incluido</v>
      </c>
    </row>
    <row r="5112" ht="15.75" customHeight="1">
      <c r="L5112" s="12" t="str">
        <f>IF(ISNUMBER(VLOOKUP(A5112,PRE,1,FALSE)),"PreAlerta",IF(ISNUMBER(VLOOKUP(A5112,POST,1,FALSE)),"PostAlerta",IF(ISNUMBER(VLOOKUP(A5112,EXCL,1,FALSE)),"Excluida","no incluido")))</f>
        <v>no incluido</v>
      </c>
    </row>
    <row r="5113" ht="15.75" customHeight="1">
      <c r="L5113" s="12" t="str">
        <f>IF(ISNUMBER(VLOOKUP(A5113,PRE,1,FALSE)),"PreAlerta",IF(ISNUMBER(VLOOKUP(A5113,POST,1,FALSE)),"PostAlerta",IF(ISNUMBER(VLOOKUP(A5113,EXCL,1,FALSE)),"Excluida","no incluido")))</f>
        <v>no incluido</v>
      </c>
    </row>
    <row r="5114" ht="15.75" customHeight="1">
      <c r="L5114" s="12" t="str">
        <f>IF(ISNUMBER(VLOOKUP(A5114,PRE,1,FALSE)),"PreAlerta",IF(ISNUMBER(VLOOKUP(A5114,POST,1,FALSE)),"PostAlerta",IF(ISNUMBER(VLOOKUP(A5114,EXCL,1,FALSE)),"Excluida","no incluido")))</f>
        <v>no incluido</v>
      </c>
    </row>
    <row r="5115" ht="15.75" customHeight="1">
      <c r="L5115" s="12" t="str">
        <f>IF(ISNUMBER(VLOOKUP(A5115,PRE,1,FALSE)),"PreAlerta",IF(ISNUMBER(VLOOKUP(A5115,POST,1,FALSE)),"PostAlerta",IF(ISNUMBER(VLOOKUP(A5115,EXCL,1,FALSE)),"Excluida","no incluido")))</f>
        <v>no incluido</v>
      </c>
    </row>
    <row r="5116" ht="15.75" customHeight="1">
      <c r="L5116" s="12" t="str">
        <f>IF(ISNUMBER(VLOOKUP(A5116,PRE,1,FALSE)),"PreAlerta",IF(ISNUMBER(VLOOKUP(A5116,POST,1,FALSE)),"PostAlerta",IF(ISNUMBER(VLOOKUP(A5116,EXCL,1,FALSE)),"Excluida","no incluido")))</f>
        <v>no incluido</v>
      </c>
    </row>
    <row r="5117" ht="15.75" customHeight="1">
      <c r="L5117" s="12" t="str">
        <f>IF(ISNUMBER(VLOOKUP(A5117,PRE,1,FALSE)),"PreAlerta",IF(ISNUMBER(VLOOKUP(A5117,POST,1,FALSE)),"PostAlerta",IF(ISNUMBER(VLOOKUP(A5117,EXCL,1,FALSE)),"Excluida","no incluido")))</f>
        <v>no incluido</v>
      </c>
    </row>
    <row r="5118" ht="15.75" customHeight="1">
      <c r="L5118" s="12" t="str">
        <f>IF(ISNUMBER(VLOOKUP(A5118,PRE,1,FALSE)),"PreAlerta",IF(ISNUMBER(VLOOKUP(A5118,POST,1,FALSE)),"PostAlerta",IF(ISNUMBER(VLOOKUP(A5118,EXCL,1,FALSE)),"Excluida","no incluido")))</f>
        <v>no incluido</v>
      </c>
    </row>
    <row r="5119" ht="15.75" customHeight="1">
      <c r="L5119" s="12" t="str">
        <f>IF(ISNUMBER(VLOOKUP(A5119,PRE,1,FALSE)),"PreAlerta",IF(ISNUMBER(VLOOKUP(A5119,POST,1,FALSE)),"PostAlerta",IF(ISNUMBER(VLOOKUP(A5119,EXCL,1,FALSE)),"Excluida","no incluido")))</f>
        <v>no incluido</v>
      </c>
    </row>
    <row r="5120" ht="15.75" customHeight="1">
      <c r="L5120" s="12" t="str">
        <f>IF(ISNUMBER(VLOOKUP(A5120,PRE,1,FALSE)),"PreAlerta",IF(ISNUMBER(VLOOKUP(A5120,POST,1,FALSE)),"PostAlerta",IF(ISNUMBER(VLOOKUP(A5120,EXCL,1,FALSE)),"Excluida","no incluido")))</f>
        <v>no incluido</v>
      </c>
    </row>
    <row r="5121" ht="15.75" customHeight="1">
      <c r="L5121" s="12" t="str">
        <f>IF(ISNUMBER(VLOOKUP(A5121,PRE,1,FALSE)),"PreAlerta",IF(ISNUMBER(VLOOKUP(A5121,POST,1,FALSE)),"PostAlerta",IF(ISNUMBER(VLOOKUP(A5121,EXCL,1,FALSE)),"Excluida","no incluido")))</f>
        <v>no incluido</v>
      </c>
    </row>
    <row r="5122" ht="15.75" customHeight="1">
      <c r="L5122" s="12" t="str">
        <f>IF(ISNUMBER(VLOOKUP(A5122,PRE,1,FALSE)),"PreAlerta",IF(ISNUMBER(VLOOKUP(A5122,POST,1,FALSE)),"PostAlerta",IF(ISNUMBER(VLOOKUP(A5122,EXCL,1,FALSE)),"Excluida","no incluido")))</f>
        <v>no incluido</v>
      </c>
    </row>
    <row r="5123" ht="15.75" customHeight="1">
      <c r="L5123" s="12" t="str">
        <f>IF(ISNUMBER(VLOOKUP(A5123,PRE,1,FALSE)),"PreAlerta",IF(ISNUMBER(VLOOKUP(A5123,POST,1,FALSE)),"PostAlerta",IF(ISNUMBER(VLOOKUP(A5123,EXCL,1,FALSE)),"Excluida","no incluido")))</f>
        <v>no incluido</v>
      </c>
    </row>
    <row r="5124" ht="15.75" customHeight="1">
      <c r="L5124" s="12" t="str">
        <f>IF(ISNUMBER(VLOOKUP(A5124,PRE,1,FALSE)),"PreAlerta",IF(ISNUMBER(VLOOKUP(A5124,POST,1,FALSE)),"PostAlerta",IF(ISNUMBER(VLOOKUP(A5124,EXCL,1,FALSE)),"Excluida","no incluido")))</f>
        <v>no incluido</v>
      </c>
    </row>
    <row r="5125" ht="15.75" customHeight="1">
      <c r="L5125" s="12" t="str">
        <f>IF(ISNUMBER(VLOOKUP(A5125,PRE,1,FALSE)),"PreAlerta",IF(ISNUMBER(VLOOKUP(A5125,POST,1,FALSE)),"PostAlerta",IF(ISNUMBER(VLOOKUP(A5125,EXCL,1,FALSE)),"Excluida","no incluido")))</f>
        <v>no incluido</v>
      </c>
    </row>
    <row r="5126" ht="15.75" customHeight="1">
      <c r="L5126" s="12" t="str">
        <f>IF(ISNUMBER(VLOOKUP(A5126,PRE,1,FALSE)),"PreAlerta",IF(ISNUMBER(VLOOKUP(A5126,POST,1,FALSE)),"PostAlerta",IF(ISNUMBER(VLOOKUP(A5126,EXCL,1,FALSE)),"Excluida","no incluido")))</f>
        <v>no incluido</v>
      </c>
    </row>
    <row r="5127" ht="15.75" customHeight="1">
      <c r="L5127" s="12" t="str">
        <f>IF(ISNUMBER(VLOOKUP(A5127,PRE,1,FALSE)),"PreAlerta",IF(ISNUMBER(VLOOKUP(A5127,POST,1,FALSE)),"PostAlerta",IF(ISNUMBER(VLOOKUP(A5127,EXCL,1,FALSE)),"Excluida","no incluido")))</f>
        <v>no incluido</v>
      </c>
    </row>
    <row r="5128" ht="15.75" customHeight="1">
      <c r="L5128" s="12" t="str">
        <f>IF(ISNUMBER(VLOOKUP(A5128,PRE,1,FALSE)),"PreAlerta",IF(ISNUMBER(VLOOKUP(A5128,POST,1,FALSE)),"PostAlerta",IF(ISNUMBER(VLOOKUP(A5128,EXCL,1,FALSE)),"Excluida","no incluido")))</f>
        <v>no incluido</v>
      </c>
    </row>
    <row r="5129" ht="15.75" customHeight="1">
      <c r="L5129" s="12" t="str">
        <f>IF(ISNUMBER(VLOOKUP(A5129,PRE,1,FALSE)),"PreAlerta",IF(ISNUMBER(VLOOKUP(A5129,POST,1,FALSE)),"PostAlerta",IF(ISNUMBER(VLOOKUP(A5129,EXCL,1,FALSE)),"Excluida","no incluido")))</f>
        <v>no incluido</v>
      </c>
    </row>
    <row r="5130" ht="15.75" customHeight="1">
      <c r="L5130" s="12" t="str">
        <f>IF(ISNUMBER(VLOOKUP(A5130,PRE,1,FALSE)),"PreAlerta",IF(ISNUMBER(VLOOKUP(A5130,POST,1,FALSE)),"PostAlerta",IF(ISNUMBER(VLOOKUP(A5130,EXCL,1,FALSE)),"Excluida","no incluido")))</f>
        <v>no incluido</v>
      </c>
    </row>
    <row r="5131" ht="15.75" customHeight="1">
      <c r="L5131" s="12" t="str">
        <f>IF(ISNUMBER(VLOOKUP(A5131,PRE,1,FALSE)),"PreAlerta",IF(ISNUMBER(VLOOKUP(A5131,POST,1,FALSE)),"PostAlerta",IF(ISNUMBER(VLOOKUP(A5131,EXCL,1,FALSE)),"Excluida","no incluido")))</f>
        <v>no incluido</v>
      </c>
    </row>
    <row r="5132" ht="15.75" customHeight="1">
      <c r="L5132" s="12" t="str">
        <f>IF(ISNUMBER(VLOOKUP(A5132,PRE,1,FALSE)),"PreAlerta",IF(ISNUMBER(VLOOKUP(A5132,POST,1,FALSE)),"PostAlerta",IF(ISNUMBER(VLOOKUP(A5132,EXCL,1,FALSE)),"Excluida","no incluido")))</f>
        <v>no incluido</v>
      </c>
    </row>
    <row r="5133" ht="15.75" customHeight="1">
      <c r="L5133" s="12" t="str">
        <f>IF(ISNUMBER(VLOOKUP(A5133,PRE,1,FALSE)),"PreAlerta",IF(ISNUMBER(VLOOKUP(A5133,POST,1,FALSE)),"PostAlerta",IF(ISNUMBER(VLOOKUP(A5133,EXCL,1,FALSE)),"Excluida","no incluido")))</f>
        <v>no incluido</v>
      </c>
    </row>
    <row r="5134" ht="15.75" customHeight="1">
      <c r="L5134" s="12" t="str">
        <f>IF(ISNUMBER(VLOOKUP(A5134,PRE,1,FALSE)),"PreAlerta",IF(ISNUMBER(VLOOKUP(A5134,POST,1,FALSE)),"PostAlerta",IF(ISNUMBER(VLOOKUP(A5134,EXCL,1,FALSE)),"Excluida","no incluido")))</f>
        <v>no incluido</v>
      </c>
    </row>
    <row r="5135" ht="15.75" customHeight="1">
      <c r="L5135" s="12" t="str">
        <f>IF(ISNUMBER(VLOOKUP(A5135,PRE,1,FALSE)),"PreAlerta",IF(ISNUMBER(VLOOKUP(A5135,POST,1,FALSE)),"PostAlerta",IF(ISNUMBER(VLOOKUP(A5135,EXCL,1,FALSE)),"Excluida","no incluido")))</f>
        <v>no incluido</v>
      </c>
    </row>
    <row r="5136" ht="15.75" customHeight="1">
      <c r="L5136" s="12" t="str">
        <f>IF(ISNUMBER(VLOOKUP(A5136,PRE,1,FALSE)),"PreAlerta",IF(ISNUMBER(VLOOKUP(A5136,POST,1,FALSE)),"PostAlerta",IF(ISNUMBER(VLOOKUP(A5136,EXCL,1,FALSE)),"Excluida","no incluido")))</f>
        <v>no incluido</v>
      </c>
    </row>
    <row r="5137" ht="15.75" customHeight="1">
      <c r="L5137" s="12" t="str">
        <f>IF(ISNUMBER(VLOOKUP(A5137,PRE,1,FALSE)),"PreAlerta",IF(ISNUMBER(VLOOKUP(A5137,POST,1,FALSE)),"PostAlerta",IF(ISNUMBER(VLOOKUP(A5137,EXCL,1,FALSE)),"Excluida","no incluido")))</f>
        <v>no incluido</v>
      </c>
    </row>
    <row r="5138" ht="15.75" customHeight="1">
      <c r="L5138" s="12" t="str">
        <f>IF(ISNUMBER(VLOOKUP(A5138,PRE,1,FALSE)),"PreAlerta",IF(ISNUMBER(VLOOKUP(A5138,POST,1,FALSE)),"PostAlerta",IF(ISNUMBER(VLOOKUP(A5138,EXCL,1,FALSE)),"Excluida","no incluido")))</f>
        <v>no incluido</v>
      </c>
    </row>
    <row r="5139" ht="15.75" customHeight="1">
      <c r="L5139" s="12" t="str">
        <f>IF(ISNUMBER(VLOOKUP(A5139,PRE,1,FALSE)),"PreAlerta",IF(ISNUMBER(VLOOKUP(A5139,POST,1,FALSE)),"PostAlerta",IF(ISNUMBER(VLOOKUP(A5139,EXCL,1,FALSE)),"Excluida","no incluido")))</f>
        <v>no incluido</v>
      </c>
    </row>
    <row r="5140" ht="15.75" customHeight="1">
      <c r="L5140" s="12" t="str">
        <f>IF(ISNUMBER(VLOOKUP(A5140,PRE,1,FALSE)),"PreAlerta",IF(ISNUMBER(VLOOKUP(A5140,POST,1,FALSE)),"PostAlerta",IF(ISNUMBER(VLOOKUP(A5140,EXCL,1,FALSE)),"Excluida","no incluido")))</f>
        <v>no incluido</v>
      </c>
    </row>
    <row r="5141" ht="15.75" customHeight="1">
      <c r="L5141" s="12" t="str">
        <f>IF(ISNUMBER(VLOOKUP(A5141,PRE,1,FALSE)),"PreAlerta",IF(ISNUMBER(VLOOKUP(A5141,POST,1,FALSE)),"PostAlerta",IF(ISNUMBER(VLOOKUP(A5141,EXCL,1,FALSE)),"Excluida","no incluido")))</f>
        <v>no incluido</v>
      </c>
    </row>
    <row r="5142" ht="15.75" customHeight="1">
      <c r="L5142" s="12" t="str">
        <f>IF(ISNUMBER(VLOOKUP(A5142,PRE,1,FALSE)),"PreAlerta",IF(ISNUMBER(VLOOKUP(A5142,POST,1,FALSE)),"PostAlerta",IF(ISNUMBER(VLOOKUP(A5142,EXCL,1,FALSE)),"Excluida","no incluido")))</f>
        <v>no incluido</v>
      </c>
    </row>
    <row r="5143" ht="15.75" customHeight="1">
      <c r="L5143" s="12" t="str">
        <f>IF(ISNUMBER(VLOOKUP(A5143,PRE,1,FALSE)),"PreAlerta",IF(ISNUMBER(VLOOKUP(A5143,POST,1,FALSE)),"PostAlerta",IF(ISNUMBER(VLOOKUP(A5143,EXCL,1,FALSE)),"Excluida","no incluido")))</f>
        <v>no incluido</v>
      </c>
    </row>
    <row r="5144" ht="15.75" customHeight="1">
      <c r="L5144" s="12" t="str">
        <f>IF(ISNUMBER(VLOOKUP(A5144,PRE,1,FALSE)),"PreAlerta",IF(ISNUMBER(VLOOKUP(A5144,POST,1,FALSE)),"PostAlerta",IF(ISNUMBER(VLOOKUP(A5144,EXCL,1,FALSE)),"Excluida","no incluido")))</f>
        <v>no incluido</v>
      </c>
    </row>
    <row r="5145" ht="15.75" customHeight="1">
      <c r="L5145" s="12" t="str">
        <f>IF(ISNUMBER(VLOOKUP(A5145,PRE,1,FALSE)),"PreAlerta",IF(ISNUMBER(VLOOKUP(A5145,POST,1,FALSE)),"PostAlerta",IF(ISNUMBER(VLOOKUP(A5145,EXCL,1,FALSE)),"Excluida","no incluido")))</f>
        <v>no incluido</v>
      </c>
    </row>
    <row r="5146" ht="15.75" customHeight="1">
      <c r="L5146" s="12" t="str">
        <f>IF(ISNUMBER(VLOOKUP(A5146,PRE,1,FALSE)),"PreAlerta",IF(ISNUMBER(VLOOKUP(A5146,POST,1,FALSE)),"PostAlerta",IF(ISNUMBER(VLOOKUP(A5146,EXCL,1,FALSE)),"Excluida","no incluido")))</f>
        <v>no incluido</v>
      </c>
    </row>
    <row r="5147" ht="15.75" customHeight="1">
      <c r="L5147" s="12" t="str">
        <f>IF(ISNUMBER(VLOOKUP(A5147,PRE,1,FALSE)),"PreAlerta",IF(ISNUMBER(VLOOKUP(A5147,POST,1,FALSE)),"PostAlerta",IF(ISNUMBER(VLOOKUP(A5147,EXCL,1,FALSE)),"Excluida","no incluido")))</f>
        <v>no incluido</v>
      </c>
    </row>
    <row r="5148" ht="15.75" customHeight="1">
      <c r="L5148" s="12" t="str">
        <f>IF(ISNUMBER(VLOOKUP(A5148,PRE,1,FALSE)),"PreAlerta",IF(ISNUMBER(VLOOKUP(A5148,POST,1,FALSE)),"PostAlerta",IF(ISNUMBER(VLOOKUP(A5148,EXCL,1,FALSE)),"Excluida","no incluido")))</f>
        <v>no incluido</v>
      </c>
    </row>
    <row r="5149" ht="15.75" customHeight="1">
      <c r="L5149" s="12" t="str">
        <f>IF(ISNUMBER(VLOOKUP(A5149,PRE,1,FALSE)),"PreAlerta",IF(ISNUMBER(VLOOKUP(A5149,POST,1,FALSE)),"PostAlerta",IF(ISNUMBER(VLOOKUP(A5149,EXCL,1,FALSE)),"Excluida","no incluido")))</f>
        <v>no incluido</v>
      </c>
    </row>
    <row r="5150" ht="15.75" customHeight="1">
      <c r="L5150" s="12" t="str">
        <f>IF(ISNUMBER(VLOOKUP(A5150,PRE,1,FALSE)),"PreAlerta",IF(ISNUMBER(VLOOKUP(A5150,POST,1,FALSE)),"PostAlerta",IF(ISNUMBER(VLOOKUP(A5150,EXCL,1,FALSE)),"Excluida","no incluido")))</f>
        <v>no incluido</v>
      </c>
    </row>
    <row r="5151" ht="15.75" customHeight="1">
      <c r="L5151" s="12" t="str">
        <f>IF(ISNUMBER(VLOOKUP(A5151,PRE,1,FALSE)),"PreAlerta",IF(ISNUMBER(VLOOKUP(A5151,POST,1,FALSE)),"PostAlerta",IF(ISNUMBER(VLOOKUP(A5151,EXCL,1,FALSE)),"Excluida","no incluido")))</f>
        <v>no incluido</v>
      </c>
    </row>
    <row r="5152" ht="15.75" customHeight="1">
      <c r="L5152" s="12" t="str">
        <f>IF(ISNUMBER(VLOOKUP(A5152,PRE,1,FALSE)),"PreAlerta",IF(ISNUMBER(VLOOKUP(A5152,POST,1,FALSE)),"PostAlerta",IF(ISNUMBER(VLOOKUP(A5152,EXCL,1,FALSE)),"Excluida","no incluido")))</f>
        <v>no incluido</v>
      </c>
    </row>
    <row r="5153" ht="15.75" customHeight="1">
      <c r="L5153" s="12" t="str">
        <f>IF(ISNUMBER(VLOOKUP(A5153,PRE,1,FALSE)),"PreAlerta",IF(ISNUMBER(VLOOKUP(A5153,POST,1,FALSE)),"PostAlerta",IF(ISNUMBER(VLOOKUP(A5153,EXCL,1,FALSE)),"Excluida","no incluido")))</f>
        <v>no incluido</v>
      </c>
    </row>
    <row r="5154" ht="15.75" customHeight="1">
      <c r="L5154" s="12" t="str">
        <f>IF(ISNUMBER(VLOOKUP(A5154,PRE,1,FALSE)),"PreAlerta",IF(ISNUMBER(VLOOKUP(A5154,POST,1,FALSE)),"PostAlerta",IF(ISNUMBER(VLOOKUP(A5154,EXCL,1,FALSE)),"Excluida","no incluido")))</f>
        <v>no incluido</v>
      </c>
    </row>
    <row r="5155" ht="15.75" customHeight="1">
      <c r="L5155" s="12" t="str">
        <f>IF(ISNUMBER(VLOOKUP(A5155,PRE,1,FALSE)),"PreAlerta",IF(ISNUMBER(VLOOKUP(A5155,POST,1,FALSE)),"PostAlerta",IF(ISNUMBER(VLOOKUP(A5155,EXCL,1,FALSE)),"Excluida","no incluido")))</f>
        <v>no incluido</v>
      </c>
    </row>
    <row r="5156" ht="15.75" customHeight="1">
      <c r="L5156" s="12" t="str">
        <f>IF(ISNUMBER(VLOOKUP(A5156,PRE,1,FALSE)),"PreAlerta",IF(ISNUMBER(VLOOKUP(A5156,POST,1,FALSE)),"PostAlerta",IF(ISNUMBER(VLOOKUP(A5156,EXCL,1,FALSE)),"Excluida","no incluido")))</f>
        <v>no incluido</v>
      </c>
    </row>
    <row r="5157" ht="15.75" customHeight="1">
      <c r="L5157" s="12" t="str">
        <f>IF(ISNUMBER(VLOOKUP(A5157,PRE,1,FALSE)),"PreAlerta",IF(ISNUMBER(VLOOKUP(A5157,POST,1,FALSE)),"PostAlerta",IF(ISNUMBER(VLOOKUP(A5157,EXCL,1,FALSE)),"Excluida","no incluido")))</f>
        <v>no incluido</v>
      </c>
    </row>
    <row r="5158" ht="15.75" customHeight="1">
      <c r="L5158" s="12" t="str">
        <f>IF(ISNUMBER(VLOOKUP(A5158,PRE,1,FALSE)),"PreAlerta",IF(ISNUMBER(VLOOKUP(A5158,POST,1,FALSE)),"PostAlerta",IF(ISNUMBER(VLOOKUP(A5158,EXCL,1,FALSE)),"Excluida","no incluido")))</f>
        <v>no incluido</v>
      </c>
    </row>
    <row r="5159" ht="15.75" customHeight="1">
      <c r="L5159" s="12" t="str">
        <f>IF(ISNUMBER(VLOOKUP(A5159,PRE,1,FALSE)),"PreAlerta",IF(ISNUMBER(VLOOKUP(A5159,POST,1,FALSE)),"PostAlerta",IF(ISNUMBER(VLOOKUP(A5159,EXCL,1,FALSE)),"Excluida","no incluido")))</f>
        <v>no incluido</v>
      </c>
    </row>
    <row r="5160" ht="15.75" customHeight="1">
      <c r="L5160" s="12" t="str">
        <f>IF(ISNUMBER(VLOOKUP(A5160,PRE,1,FALSE)),"PreAlerta",IF(ISNUMBER(VLOOKUP(A5160,POST,1,FALSE)),"PostAlerta",IF(ISNUMBER(VLOOKUP(A5160,EXCL,1,FALSE)),"Excluida","no incluido")))</f>
        <v>no incluido</v>
      </c>
    </row>
    <row r="5161" ht="15.75" customHeight="1">
      <c r="L5161" s="12" t="str">
        <f>IF(ISNUMBER(VLOOKUP(A5161,PRE,1,FALSE)),"PreAlerta",IF(ISNUMBER(VLOOKUP(A5161,POST,1,FALSE)),"PostAlerta",IF(ISNUMBER(VLOOKUP(A5161,EXCL,1,FALSE)),"Excluida","no incluido")))</f>
        <v>no incluido</v>
      </c>
    </row>
    <row r="5162" ht="15.75" customHeight="1">
      <c r="L5162" s="12" t="str">
        <f>IF(ISNUMBER(VLOOKUP(A5162,PRE,1,FALSE)),"PreAlerta",IF(ISNUMBER(VLOOKUP(A5162,POST,1,FALSE)),"PostAlerta",IF(ISNUMBER(VLOOKUP(A5162,EXCL,1,FALSE)),"Excluida","no incluido")))</f>
        <v>no incluido</v>
      </c>
    </row>
    <row r="5163" ht="15.75" customHeight="1">
      <c r="L5163" s="12" t="str">
        <f>IF(ISNUMBER(VLOOKUP(A5163,PRE,1,FALSE)),"PreAlerta",IF(ISNUMBER(VLOOKUP(A5163,POST,1,FALSE)),"PostAlerta",IF(ISNUMBER(VLOOKUP(A5163,EXCL,1,FALSE)),"Excluida","no incluido")))</f>
        <v>no incluido</v>
      </c>
    </row>
    <row r="5164" ht="15.75" customHeight="1">
      <c r="L5164" s="12" t="str">
        <f>IF(ISNUMBER(VLOOKUP(A5164,PRE,1,FALSE)),"PreAlerta",IF(ISNUMBER(VLOOKUP(A5164,POST,1,FALSE)),"PostAlerta",IF(ISNUMBER(VLOOKUP(A5164,EXCL,1,FALSE)),"Excluida","no incluido")))</f>
        <v>no incluido</v>
      </c>
    </row>
    <row r="5165" ht="15.75" customHeight="1">
      <c r="L5165" s="12" t="str">
        <f>IF(ISNUMBER(VLOOKUP(A5165,PRE,1,FALSE)),"PreAlerta",IF(ISNUMBER(VLOOKUP(A5165,POST,1,FALSE)),"PostAlerta",IF(ISNUMBER(VLOOKUP(A5165,EXCL,1,FALSE)),"Excluida","no incluido")))</f>
        <v>no incluido</v>
      </c>
    </row>
    <row r="5166" ht="15.75" customHeight="1">
      <c r="L5166" s="12" t="str">
        <f>IF(ISNUMBER(VLOOKUP(A5166,PRE,1,FALSE)),"PreAlerta",IF(ISNUMBER(VLOOKUP(A5166,POST,1,FALSE)),"PostAlerta",IF(ISNUMBER(VLOOKUP(A5166,EXCL,1,FALSE)),"Excluida","no incluido")))</f>
        <v>no incluido</v>
      </c>
    </row>
    <row r="5167" ht="15.75" customHeight="1">
      <c r="L5167" s="12" t="str">
        <f>IF(ISNUMBER(VLOOKUP(A5167,PRE,1,FALSE)),"PreAlerta",IF(ISNUMBER(VLOOKUP(A5167,POST,1,FALSE)),"PostAlerta",IF(ISNUMBER(VLOOKUP(A5167,EXCL,1,FALSE)),"Excluida","no incluido")))</f>
        <v>no incluido</v>
      </c>
    </row>
    <row r="5168" ht="15.75" customHeight="1">
      <c r="L5168" s="12" t="str">
        <f>IF(ISNUMBER(VLOOKUP(A5168,PRE,1,FALSE)),"PreAlerta",IF(ISNUMBER(VLOOKUP(A5168,POST,1,FALSE)),"PostAlerta",IF(ISNUMBER(VLOOKUP(A5168,EXCL,1,FALSE)),"Excluida","no incluido")))</f>
        <v>no incluido</v>
      </c>
    </row>
    <row r="5169" ht="15.75" customHeight="1">
      <c r="L5169" s="12" t="str">
        <f>IF(ISNUMBER(VLOOKUP(A5169,PRE,1,FALSE)),"PreAlerta",IF(ISNUMBER(VLOOKUP(A5169,POST,1,FALSE)),"PostAlerta",IF(ISNUMBER(VLOOKUP(A5169,EXCL,1,FALSE)),"Excluida","no incluido")))</f>
        <v>no incluido</v>
      </c>
    </row>
    <row r="5170" ht="15.75" customHeight="1">
      <c r="L5170" s="12" t="str">
        <f>IF(ISNUMBER(VLOOKUP(A5170,PRE,1,FALSE)),"PreAlerta",IF(ISNUMBER(VLOOKUP(A5170,POST,1,FALSE)),"PostAlerta",IF(ISNUMBER(VLOOKUP(A5170,EXCL,1,FALSE)),"Excluida","no incluido")))</f>
        <v>no incluido</v>
      </c>
    </row>
    <row r="5171" ht="15.75" customHeight="1">
      <c r="L5171" s="12" t="str">
        <f>IF(ISNUMBER(VLOOKUP(A5171,PRE,1,FALSE)),"PreAlerta",IF(ISNUMBER(VLOOKUP(A5171,POST,1,FALSE)),"PostAlerta",IF(ISNUMBER(VLOOKUP(A5171,EXCL,1,FALSE)),"Excluida","no incluido")))</f>
        <v>no incluido</v>
      </c>
    </row>
    <row r="5172" ht="15.75" customHeight="1">
      <c r="L5172" s="12" t="str">
        <f>IF(ISNUMBER(VLOOKUP(A5172,PRE,1,FALSE)),"PreAlerta",IF(ISNUMBER(VLOOKUP(A5172,POST,1,FALSE)),"PostAlerta",IF(ISNUMBER(VLOOKUP(A5172,EXCL,1,FALSE)),"Excluida","no incluido")))</f>
        <v>no incluido</v>
      </c>
    </row>
    <row r="5173" ht="15.75" customHeight="1">
      <c r="L5173" s="12" t="str">
        <f>IF(ISNUMBER(VLOOKUP(A5173,PRE,1,FALSE)),"PreAlerta",IF(ISNUMBER(VLOOKUP(A5173,POST,1,FALSE)),"PostAlerta",IF(ISNUMBER(VLOOKUP(A5173,EXCL,1,FALSE)),"Excluida","no incluido")))</f>
        <v>no incluido</v>
      </c>
    </row>
    <row r="5174" ht="15.75" customHeight="1">
      <c r="L5174" s="12" t="str">
        <f>IF(ISNUMBER(VLOOKUP(A5174,PRE,1,FALSE)),"PreAlerta",IF(ISNUMBER(VLOOKUP(A5174,POST,1,FALSE)),"PostAlerta",IF(ISNUMBER(VLOOKUP(A5174,EXCL,1,FALSE)),"Excluida","no incluido")))</f>
        <v>no incluido</v>
      </c>
    </row>
    <row r="5175" ht="15.75" customHeight="1">
      <c r="L5175" s="12" t="str">
        <f>IF(ISNUMBER(VLOOKUP(A5175,PRE,1,FALSE)),"PreAlerta",IF(ISNUMBER(VLOOKUP(A5175,POST,1,FALSE)),"PostAlerta",IF(ISNUMBER(VLOOKUP(A5175,EXCL,1,FALSE)),"Excluida","no incluido")))</f>
        <v>no incluido</v>
      </c>
    </row>
    <row r="5176" ht="15.75" customHeight="1">
      <c r="L5176" s="12" t="str">
        <f>IF(ISNUMBER(VLOOKUP(A5176,PRE,1,FALSE)),"PreAlerta",IF(ISNUMBER(VLOOKUP(A5176,POST,1,FALSE)),"PostAlerta",IF(ISNUMBER(VLOOKUP(A5176,EXCL,1,FALSE)),"Excluida","no incluido")))</f>
        <v>no incluido</v>
      </c>
    </row>
    <row r="5177" ht="15.75" customHeight="1">
      <c r="L5177" s="12" t="str">
        <f>IF(ISNUMBER(VLOOKUP(A5177,PRE,1,FALSE)),"PreAlerta",IF(ISNUMBER(VLOOKUP(A5177,POST,1,FALSE)),"PostAlerta",IF(ISNUMBER(VLOOKUP(A5177,EXCL,1,FALSE)),"Excluida","no incluido")))</f>
        <v>no incluido</v>
      </c>
    </row>
    <row r="5178" ht="15.75" customHeight="1">
      <c r="L5178" s="12" t="str">
        <f>IF(ISNUMBER(VLOOKUP(A5178,PRE,1,FALSE)),"PreAlerta",IF(ISNUMBER(VLOOKUP(A5178,POST,1,FALSE)),"PostAlerta",IF(ISNUMBER(VLOOKUP(A5178,EXCL,1,FALSE)),"Excluida","no incluido")))</f>
        <v>no incluido</v>
      </c>
    </row>
    <row r="5179" ht="15.75" customHeight="1">
      <c r="L5179" s="12" t="str">
        <f>IF(ISNUMBER(VLOOKUP(A5179,PRE,1,FALSE)),"PreAlerta",IF(ISNUMBER(VLOOKUP(A5179,POST,1,FALSE)),"PostAlerta",IF(ISNUMBER(VLOOKUP(A5179,EXCL,1,FALSE)),"Excluida","no incluido")))</f>
        <v>no incluido</v>
      </c>
    </row>
    <row r="5180" ht="15.75" customHeight="1">
      <c r="L5180" s="12" t="str">
        <f>IF(ISNUMBER(VLOOKUP(A5180,PRE,1,FALSE)),"PreAlerta",IF(ISNUMBER(VLOOKUP(A5180,POST,1,FALSE)),"PostAlerta",IF(ISNUMBER(VLOOKUP(A5180,EXCL,1,FALSE)),"Excluida","no incluido")))</f>
        <v>no incluido</v>
      </c>
    </row>
    <row r="5181" ht="15.75" customHeight="1">
      <c r="L5181" s="12" t="str">
        <f>IF(ISNUMBER(VLOOKUP(A5181,PRE,1,FALSE)),"PreAlerta",IF(ISNUMBER(VLOOKUP(A5181,POST,1,FALSE)),"PostAlerta",IF(ISNUMBER(VLOOKUP(A5181,EXCL,1,FALSE)),"Excluida","no incluido")))</f>
        <v>no incluido</v>
      </c>
    </row>
    <row r="5182" ht="15.75" customHeight="1">
      <c r="L5182" s="12" t="str">
        <f>IF(ISNUMBER(VLOOKUP(A5182,PRE,1,FALSE)),"PreAlerta",IF(ISNUMBER(VLOOKUP(A5182,POST,1,FALSE)),"PostAlerta",IF(ISNUMBER(VLOOKUP(A5182,EXCL,1,FALSE)),"Excluida","no incluido")))</f>
        <v>no incluido</v>
      </c>
    </row>
    <row r="5183" ht="15.75" customHeight="1">
      <c r="L5183" s="12" t="str">
        <f>IF(ISNUMBER(VLOOKUP(A5183,PRE,1,FALSE)),"PreAlerta",IF(ISNUMBER(VLOOKUP(A5183,POST,1,FALSE)),"PostAlerta",IF(ISNUMBER(VLOOKUP(A5183,EXCL,1,FALSE)),"Excluida","no incluido")))</f>
        <v>no incluido</v>
      </c>
    </row>
    <row r="5184" ht="15.75" customHeight="1">
      <c r="L5184" s="12" t="str">
        <f>IF(ISNUMBER(VLOOKUP(A5184,PRE,1,FALSE)),"PreAlerta",IF(ISNUMBER(VLOOKUP(A5184,POST,1,FALSE)),"PostAlerta",IF(ISNUMBER(VLOOKUP(A5184,EXCL,1,FALSE)),"Excluida","no incluido")))</f>
        <v>no incluido</v>
      </c>
    </row>
    <row r="5185" ht="15.75" customHeight="1">
      <c r="L5185" s="12" t="str">
        <f>IF(ISNUMBER(VLOOKUP(A5185,PRE,1,FALSE)),"PreAlerta",IF(ISNUMBER(VLOOKUP(A5185,POST,1,FALSE)),"PostAlerta",IF(ISNUMBER(VLOOKUP(A5185,EXCL,1,FALSE)),"Excluida","no incluido")))</f>
        <v>no incluido</v>
      </c>
    </row>
    <row r="5186" ht="15.75" customHeight="1">
      <c r="L5186" s="12" t="str">
        <f>IF(ISNUMBER(VLOOKUP(A5186,PRE,1,FALSE)),"PreAlerta",IF(ISNUMBER(VLOOKUP(A5186,POST,1,FALSE)),"PostAlerta",IF(ISNUMBER(VLOOKUP(A5186,EXCL,1,FALSE)),"Excluida","no incluido")))</f>
        <v>no incluido</v>
      </c>
    </row>
    <row r="5187" ht="15.75" customHeight="1">
      <c r="L5187" s="12" t="str">
        <f>IF(ISNUMBER(VLOOKUP(A5187,PRE,1,FALSE)),"PreAlerta",IF(ISNUMBER(VLOOKUP(A5187,POST,1,FALSE)),"PostAlerta",IF(ISNUMBER(VLOOKUP(A5187,EXCL,1,FALSE)),"Excluida","no incluido")))</f>
        <v>no incluido</v>
      </c>
    </row>
    <row r="5188" ht="15.75" customHeight="1">
      <c r="L5188" s="12" t="str">
        <f>IF(ISNUMBER(VLOOKUP(A5188,PRE,1,FALSE)),"PreAlerta",IF(ISNUMBER(VLOOKUP(A5188,POST,1,FALSE)),"PostAlerta",IF(ISNUMBER(VLOOKUP(A5188,EXCL,1,FALSE)),"Excluida","no incluido")))</f>
        <v>no incluido</v>
      </c>
    </row>
    <row r="5189" ht="15.75" customHeight="1">
      <c r="L5189" s="12" t="str">
        <f>IF(ISNUMBER(VLOOKUP(A5189,PRE,1,FALSE)),"PreAlerta",IF(ISNUMBER(VLOOKUP(A5189,POST,1,FALSE)),"PostAlerta",IF(ISNUMBER(VLOOKUP(A5189,EXCL,1,FALSE)),"Excluida","no incluido")))</f>
        <v>no incluido</v>
      </c>
    </row>
    <row r="5190" ht="15.75" customHeight="1">
      <c r="L5190" s="12" t="str">
        <f>IF(ISNUMBER(VLOOKUP(A5190,PRE,1,FALSE)),"PreAlerta",IF(ISNUMBER(VLOOKUP(A5190,POST,1,FALSE)),"PostAlerta",IF(ISNUMBER(VLOOKUP(A5190,EXCL,1,FALSE)),"Excluida","no incluido")))</f>
        <v>no incluido</v>
      </c>
    </row>
    <row r="5191" ht="15.75" customHeight="1">
      <c r="L5191" s="12" t="str">
        <f>IF(ISNUMBER(VLOOKUP(A5191,PRE,1,FALSE)),"PreAlerta",IF(ISNUMBER(VLOOKUP(A5191,POST,1,FALSE)),"PostAlerta",IF(ISNUMBER(VLOOKUP(A5191,EXCL,1,FALSE)),"Excluida","no incluido")))</f>
        <v>no incluido</v>
      </c>
    </row>
    <row r="5192" ht="15.75" customHeight="1">
      <c r="L5192" s="12" t="str">
        <f>IF(ISNUMBER(VLOOKUP(A5192,PRE,1,FALSE)),"PreAlerta",IF(ISNUMBER(VLOOKUP(A5192,POST,1,FALSE)),"PostAlerta",IF(ISNUMBER(VLOOKUP(A5192,EXCL,1,FALSE)),"Excluida","no incluido")))</f>
        <v>no incluido</v>
      </c>
    </row>
    <row r="5193" ht="15.75" customHeight="1">
      <c r="L5193" s="12" t="str">
        <f>IF(ISNUMBER(VLOOKUP(A5193,PRE,1,FALSE)),"PreAlerta",IF(ISNUMBER(VLOOKUP(A5193,POST,1,FALSE)),"PostAlerta",IF(ISNUMBER(VLOOKUP(A5193,EXCL,1,FALSE)),"Excluida","no incluido")))</f>
        <v>no incluido</v>
      </c>
    </row>
    <row r="5194" ht="15.75" customHeight="1">
      <c r="L5194" s="12" t="str">
        <f>IF(ISNUMBER(VLOOKUP(A5194,PRE,1,FALSE)),"PreAlerta",IF(ISNUMBER(VLOOKUP(A5194,POST,1,FALSE)),"PostAlerta",IF(ISNUMBER(VLOOKUP(A5194,EXCL,1,FALSE)),"Excluida","no incluido")))</f>
        <v>no incluido</v>
      </c>
    </row>
    <row r="5195" ht="15.75" customHeight="1">
      <c r="L5195" s="12" t="str">
        <f>IF(ISNUMBER(VLOOKUP(A5195,PRE,1,FALSE)),"PreAlerta",IF(ISNUMBER(VLOOKUP(A5195,POST,1,FALSE)),"PostAlerta",IF(ISNUMBER(VLOOKUP(A5195,EXCL,1,FALSE)),"Excluida","no incluido")))</f>
        <v>no incluido</v>
      </c>
    </row>
    <row r="5196" ht="15.75" customHeight="1">
      <c r="L5196" s="12" t="str">
        <f>IF(ISNUMBER(VLOOKUP(A5196,PRE,1,FALSE)),"PreAlerta",IF(ISNUMBER(VLOOKUP(A5196,POST,1,FALSE)),"PostAlerta",IF(ISNUMBER(VLOOKUP(A5196,EXCL,1,FALSE)),"Excluida","no incluido")))</f>
        <v>no incluido</v>
      </c>
    </row>
    <row r="5197" ht="15.75" customHeight="1">
      <c r="L5197" s="12" t="str">
        <f>IF(ISNUMBER(VLOOKUP(A5197,PRE,1,FALSE)),"PreAlerta",IF(ISNUMBER(VLOOKUP(A5197,POST,1,FALSE)),"PostAlerta",IF(ISNUMBER(VLOOKUP(A5197,EXCL,1,FALSE)),"Excluida","no incluido")))</f>
        <v>no incluido</v>
      </c>
    </row>
    <row r="5198" ht="15.75" customHeight="1">
      <c r="L5198" s="12" t="str">
        <f>IF(ISNUMBER(VLOOKUP(A5198,PRE,1,FALSE)),"PreAlerta",IF(ISNUMBER(VLOOKUP(A5198,POST,1,FALSE)),"PostAlerta",IF(ISNUMBER(VLOOKUP(A5198,EXCL,1,FALSE)),"Excluida","no incluido")))</f>
        <v>no incluido</v>
      </c>
    </row>
    <row r="5199" ht="15.75" customHeight="1">
      <c r="L5199" s="12" t="str">
        <f>IF(ISNUMBER(VLOOKUP(A5199,PRE,1,FALSE)),"PreAlerta",IF(ISNUMBER(VLOOKUP(A5199,POST,1,FALSE)),"PostAlerta",IF(ISNUMBER(VLOOKUP(A5199,EXCL,1,FALSE)),"Excluida","no incluido")))</f>
        <v>no incluido</v>
      </c>
    </row>
    <row r="5200" ht="15.75" customHeight="1">
      <c r="L5200" s="12" t="str">
        <f>IF(ISNUMBER(VLOOKUP(A5200,PRE,1,FALSE)),"PreAlerta",IF(ISNUMBER(VLOOKUP(A5200,POST,1,FALSE)),"PostAlerta",IF(ISNUMBER(VLOOKUP(A5200,EXCL,1,FALSE)),"Excluida","no incluido")))</f>
        <v>no incluido</v>
      </c>
    </row>
    <row r="5201" ht="15.75" customHeight="1">
      <c r="L5201" s="12" t="str">
        <f>IF(ISNUMBER(VLOOKUP(A5201,PRE,1,FALSE)),"PreAlerta",IF(ISNUMBER(VLOOKUP(A5201,POST,1,FALSE)),"PostAlerta",IF(ISNUMBER(VLOOKUP(A5201,EXCL,1,FALSE)),"Excluida","no incluido")))</f>
        <v>no incluido</v>
      </c>
    </row>
    <row r="5202" ht="15.75" customHeight="1">
      <c r="L5202" s="12" t="str">
        <f>IF(ISNUMBER(VLOOKUP(A5202,PRE,1,FALSE)),"PreAlerta",IF(ISNUMBER(VLOOKUP(A5202,POST,1,FALSE)),"PostAlerta",IF(ISNUMBER(VLOOKUP(A5202,EXCL,1,FALSE)),"Excluida","no incluido")))</f>
        <v>no incluido</v>
      </c>
    </row>
    <row r="5203" ht="15.75" customHeight="1">
      <c r="L5203" s="12" t="str">
        <f>IF(ISNUMBER(VLOOKUP(A5203,PRE,1,FALSE)),"PreAlerta",IF(ISNUMBER(VLOOKUP(A5203,POST,1,FALSE)),"PostAlerta",IF(ISNUMBER(VLOOKUP(A5203,EXCL,1,FALSE)),"Excluida","no incluido")))</f>
        <v>no incluido</v>
      </c>
    </row>
    <row r="5204" ht="15.75" customHeight="1">
      <c r="L5204" s="12" t="str">
        <f>IF(ISNUMBER(VLOOKUP(A5204,PRE,1,FALSE)),"PreAlerta",IF(ISNUMBER(VLOOKUP(A5204,POST,1,FALSE)),"PostAlerta",IF(ISNUMBER(VLOOKUP(A5204,EXCL,1,FALSE)),"Excluida","no incluido")))</f>
        <v>no incluido</v>
      </c>
    </row>
    <row r="5205" ht="15.75" customHeight="1">
      <c r="L5205" s="12" t="str">
        <f>IF(ISNUMBER(VLOOKUP(A5205,PRE,1,FALSE)),"PreAlerta",IF(ISNUMBER(VLOOKUP(A5205,POST,1,FALSE)),"PostAlerta",IF(ISNUMBER(VLOOKUP(A5205,EXCL,1,FALSE)),"Excluida","no incluido")))</f>
        <v>no incluido</v>
      </c>
    </row>
    <row r="5206" ht="15.75" customHeight="1">
      <c r="L5206" s="12" t="str">
        <f>IF(ISNUMBER(VLOOKUP(A5206,PRE,1,FALSE)),"PreAlerta",IF(ISNUMBER(VLOOKUP(A5206,POST,1,FALSE)),"PostAlerta",IF(ISNUMBER(VLOOKUP(A5206,EXCL,1,FALSE)),"Excluida","no incluido")))</f>
        <v>no incluido</v>
      </c>
    </row>
    <row r="5207" ht="15.75" customHeight="1">
      <c r="L5207" s="12" t="str">
        <f>IF(ISNUMBER(VLOOKUP(A5207,PRE,1,FALSE)),"PreAlerta",IF(ISNUMBER(VLOOKUP(A5207,POST,1,FALSE)),"PostAlerta",IF(ISNUMBER(VLOOKUP(A5207,EXCL,1,FALSE)),"Excluida","no incluido")))</f>
        <v>no incluido</v>
      </c>
    </row>
    <row r="5208" ht="15.75" customHeight="1">
      <c r="L5208" s="12" t="str">
        <f>IF(ISNUMBER(VLOOKUP(A5208,PRE,1,FALSE)),"PreAlerta",IF(ISNUMBER(VLOOKUP(A5208,POST,1,FALSE)),"PostAlerta",IF(ISNUMBER(VLOOKUP(A5208,EXCL,1,FALSE)),"Excluida","no incluido")))</f>
        <v>no incluido</v>
      </c>
    </row>
    <row r="5209" ht="15.75" customHeight="1">
      <c r="L5209" s="12" t="str">
        <f>IF(ISNUMBER(VLOOKUP(A5209,PRE,1,FALSE)),"PreAlerta",IF(ISNUMBER(VLOOKUP(A5209,POST,1,FALSE)),"PostAlerta",IF(ISNUMBER(VLOOKUP(A5209,EXCL,1,FALSE)),"Excluida","no incluido")))</f>
        <v>no incluido</v>
      </c>
    </row>
    <row r="5210" ht="15.75" customHeight="1">
      <c r="L5210" s="12" t="str">
        <f>IF(ISNUMBER(VLOOKUP(A5210,PRE,1,FALSE)),"PreAlerta",IF(ISNUMBER(VLOOKUP(A5210,POST,1,FALSE)),"PostAlerta",IF(ISNUMBER(VLOOKUP(A5210,EXCL,1,FALSE)),"Excluida","no incluido")))</f>
        <v>no incluido</v>
      </c>
    </row>
    <row r="5211" ht="15.75" customHeight="1">
      <c r="L5211" s="12" t="str">
        <f>IF(ISNUMBER(VLOOKUP(A5211,PRE,1,FALSE)),"PreAlerta",IF(ISNUMBER(VLOOKUP(A5211,POST,1,FALSE)),"PostAlerta",IF(ISNUMBER(VLOOKUP(A5211,EXCL,1,FALSE)),"Excluida","no incluido")))</f>
        <v>no incluido</v>
      </c>
    </row>
    <row r="5212" ht="15.75" customHeight="1">
      <c r="L5212" s="12" t="str">
        <f>IF(ISNUMBER(VLOOKUP(A5212,PRE,1,FALSE)),"PreAlerta",IF(ISNUMBER(VLOOKUP(A5212,POST,1,FALSE)),"PostAlerta",IF(ISNUMBER(VLOOKUP(A5212,EXCL,1,FALSE)),"Excluida","no incluido")))</f>
        <v>no incluido</v>
      </c>
    </row>
    <row r="5213" ht="15.75" customHeight="1">
      <c r="L5213" s="12" t="str">
        <f>IF(ISNUMBER(VLOOKUP(A5213,PRE,1,FALSE)),"PreAlerta",IF(ISNUMBER(VLOOKUP(A5213,POST,1,FALSE)),"PostAlerta",IF(ISNUMBER(VLOOKUP(A5213,EXCL,1,FALSE)),"Excluida","no incluido")))</f>
        <v>no incluido</v>
      </c>
    </row>
    <row r="5214" ht="15.75" customHeight="1">
      <c r="L5214" s="12" t="str">
        <f>IF(ISNUMBER(VLOOKUP(A5214,PRE,1,FALSE)),"PreAlerta",IF(ISNUMBER(VLOOKUP(A5214,POST,1,FALSE)),"PostAlerta",IF(ISNUMBER(VLOOKUP(A5214,EXCL,1,FALSE)),"Excluida","no incluido")))</f>
        <v>no incluido</v>
      </c>
    </row>
    <row r="5215" ht="15.75" customHeight="1">
      <c r="L5215" s="12" t="str">
        <f>IF(ISNUMBER(VLOOKUP(A5215,PRE,1,FALSE)),"PreAlerta",IF(ISNUMBER(VLOOKUP(A5215,POST,1,FALSE)),"PostAlerta",IF(ISNUMBER(VLOOKUP(A5215,EXCL,1,FALSE)),"Excluida","no incluido")))</f>
        <v>no incluido</v>
      </c>
    </row>
    <row r="5216" ht="15.75" customHeight="1">
      <c r="L5216" s="12" t="str">
        <f>IF(ISNUMBER(VLOOKUP(A5216,PRE,1,FALSE)),"PreAlerta",IF(ISNUMBER(VLOOKUP(A5216,POST,1,FALSE)),"PostAlerta",IF(ISNUMBER(VLOOKUP(A5216,EXCL,1,FALSE)),"Excluida","no incluido")))</f>
        <v>no incluido</v>
      </c>
    </row>
    <row r="5217" ht="15.75" customHeight="1">
      <c r="L5217" s="12" t="str">
        <f>IF(ISNUMBER(VLOOKUP(A5217,PRE,1,FALSE)),"PreAlerta",IF(ISNUMBER(VLOOKUP(A5217,POST,1,FALSE)),"PostAlerta",IF(ISNUMBER(VLOOKUP(A5217,EXCL,1,FALSE)),"Excluida","no incluido")))</f>
        <v>no incluido</v>
      </c>
    </row>
    <row r="5218" ht="15.75" customHeight="1">
      <c r="L5218" s="12" t="str">
        <f>IF(ISNUMBER(VLOOKUP(A5218,PRE,1,FALSE)),"PreAlerta",IF(ISNUMBER(VLOOKUP(A5218,POST,1,FALSE)),"PostAlerta",IF(ISNUMBER(VLOOKUP(A5218,EXCL,1,FALSE)),"Excluida","no incluido")))</f>
        <v>no incluido</v>
      </c>
    </row>
    <row r="5219" ht="15.75" customHeight="1">
      <c r="L5219" s="12" t="str">
        <f>IF(ISNUMBER(VLOOKUP(A5219,PRE,1,FALSE)),"PreAlerta",IF(ISNUMBER(VLOOKUP(A5219,POST,1,FALSE)),"PostAlerta",IF(ISNUMBER(VLOOKUP(A5219,EXCL,1,FALSE)),"Excluida","no incluido")))</f>
        <v>no incluido</v>
      </c>
    </row>
    <row r="5220" ht="15.75" customHeight="1">
      <c r="L5220" s="12" t="str">
        <f>IF(ISNUMBER(VLOOKUP(A5220,PRE,1,FALSE)),"PreAlerta",IF(ISNUMBER(VLOOKUP(A5220,POST,1,FALSE)),"PostAlerta",IF(ISNUMBER(VLOOKUP(A5220,EXCL,1,FALSE)),"Excluida","no incluido")))</f>
        <v>no incluido</v>
      </c>
    </row>
    <row r="5221" ht="15.75" customHeight="1">
      <c r="L5221" s="12" t="str">
        <f>IF(ISNUMBER(VLOOKUP(A5221,PRE,1,FALSE)),"PreAlerta",IF(ISNUMBER(VLOOKUP(A5221,POST,1,FALSE)),"PostAlerta",IF(ISNUMBER(VLOOKUP(A5221,EXCL,1,FALSE)),"Excluida","no incluido")))</f>
        <v>no incluido</v>
      </c>
    </row>
    <row r="5222" ht="15.75" customHeight="1">
      <c r="L5222" s="12" t="str">
        <f>IF(ISNUMBER(VLOOKUP(A5222,PRE,1,FALSE)),"PreAlerta",IF(ISNUMBER(VLOOKUP(A5222,POST,1,FALSE)),"PostAlerta",IF(ISNUMBER(VLOOKUP(A5222,EXCL,1,FALSE)),"Excluida","no incluido")))</f>
        <v>no incluido</v>
      </c>
    </row>
    <row r="5223" ht="15.75" customHeight="1">
      <c r="L5223" s="12" t="str">
        <f>IF(ISNUMBER(VLOOKUP(A5223,PRE,1,FALSE)),"PreAlerta",IF(ISNUMBER(VLOOKUP(A5223,POST,1,FALSE)),"PostAlerta",IF(ISNUMBER(VLOOKUP(A5223,EXCL,1,FALSE)),"Excluida","no incluido")))</f>
        <v>no incluido</v>
      </c>
    </row>
    <row r="5224" ht="15.75" customHeight="1">
      <c r="L5224" s="12" t="str">
        <f>IF(ISNUMBER(VLOOKUP(A5224,PRE,1,FALSE)),"PreAlerta",IF(ISNUMBER(VLOOKUP(A5224,POST,1,FALSE)),"PostAlerta",IF(ISNUMBER(VLOOKUP(A5224,EXCL,1,FALSE)),"Excluida","no incluido")))</f>
        <v>no incluido</v>
      </c>
    </row>
    <row r="5225" ht="15.75" customHeight="1">
      <c r="L5225" s="12" t="str">
        <f>IF(ISNUMBER(VLOOKUP(A5225,PRE,1,FALSE)),"PreAlerta",IF(ISNUMBER(VLOOKUP(A5225,POST,1,FALSE)),"PostAlerta",IF(ISNUMBER(VLOOKUP(A5225,EXCL,1,FALSE)),"Excluida","no incluido")))</f>
        <v>no incluido</v>
      </c>
    </row>
    <row r="5226" ht="15.75" customHeight="1">
      <c r="L5226" s="12" t="str">
        <f>IF(ISNUMBER(VLOOKUP(A5226,PRE,1,FALSE)),"PreAlerta",IF(ISNUMBER(VLOOKUP(A5226,POST,1,FALSE)),"PostAlerta",IF(ISNUMBER(VLOOKUP(A5226,EXCL,1,FALSE)),"Excluida","no incluido")))</f>
        <v>no incluido</v>
      </c>
    </row>
    <row r="5227" ht="15.75" customHeight="1">
      <c r="L5227" s="12" t="str">
        <f>IF(ISNUMBER(VLOOKUP(A5227,PRE,1,FALSE)),"PreAlerta",IF(ISNUMBER(VLOOKUP(A5227,POST,1,FALSE)),"PostAlerta",IF(ISNUMBER(VLOOKUP(A5227,EXCL,1,FALSE)),"Excluida","no incluido")))</f>
        <v>no incluido</v>
      </c>
    </row>
    <row r="5228" ht="15.75" customHeight="1">
      <c r="L5228" s="12" t="str">
        <f>IF(ISNUMBER(VLOOKUP(A5228,PRE,1,FALSE)),"PreAlerta",IF(ISNUMBER(VLOOKUP(A5228,POST,1,FALSE)),"PostAlerta",IF(ISNUMBER(VLOOKUP(A5228,EXCL,1,FALSE)),"Excluida","no incluido")))</f>
        <v>no incluido</v>
      </c>
    </row>
    <row r="5229" ht="15.75" customHeight="1">
      <c r="L5229" s="12" t="str">
        <f>IF(ISNUMBER(VLOOKUP(A5229,PRE,1,FALSE)),"PreAlerta",IF(ISNUMBER(VLOOKUP(A5229,POST,1,FALSE)),"PostAlerta",IF(ISNUMBER(VLOOKUP(A5229,EXCL,1,FALSE)),"Excluida","no incluido")))</f>
        <v>no incluido</v>
      </c>
    </row>
    <row r="5230" ht="15.75" customHeight="1">
      <c r="L5230" s="12" t="str">
        <f>IF(ISNUMBER(VLOOKUP(A5230,PRE,1,FALSE)),"PreAlerta",IF(ISNUMBER(VLOOKUP(A5230,POST,1,FALSE)),"PostAlerta",IF(ISNUMBER(VLOOKUP(A5230,EXCL,1,FALSE)),"Excluida","no incluido")))</f>
        <v>no incluido</v>
      </c>
    </row>
    <row r="5231" ht="15.75" customHeight="1">
      <c r="L5231" s="12" t="str">
        <f>IF(ISNUMBER(VLOOKUP(A5231,PRE,1,FALSE)),"PreAlerta",IF(ISNUMBER(VLOOKUP(A5231,POST,1,FALSE)),"PostAlerta",IF(ISNUMBER(VLOOKUP(A5231,EXCL,1,FALSE)),"Excluida","no incluido")))</f>
        <v>no incluido</v>
      </c>
    </row>
    <row r="5232" ht="15.75" customHeight="1">
      <c r="L5232" s="12" t="str">
        <f>IF(ISNUMBER(VLOOKUP(A5232,PRE,1,FALSE)),"PreAlerta",IF(ISNUMBER(VLOOKUP(A5232,POST,1,FALSE)),"PostAlerta",IF(ISNUMBER(VLOOKUP(A5232,EXCL,1,FALSE)),"Excluida","no incluido")))</f>
        <v>no incluido</v>
      </c>
    </row>
    <row r="5233" ht="15.75" customHeight="1">
      <c r="L5233" s="12" t="str">
        <f>IF(ISNUMBER(VLOOKUP(A5233,PRE,1,FALSE)),"PreAlerta",IF(ISNUMBER(VLOOKUP(A5233,POST,1,FALSE)),"PostAlerta",IF(ISNUMBER(VLOOKUP(A5233,EXCL,1,FALSE)),"Excluida","no incluido")))</f>
        <v>no incluido</v>
      </c>
    </row>
    <row r="5234" ht="15.75" customHeight="1">
      <c r="L5234" s="12" t="str">
        <f>IF(ISNUMBER(VLOOKUP(A5234,PRE,1,FALSE)),"PreAlerta",IF(ISNUMBER(VLOOKUP(A5234,POST,1,FALSE)),"PostAlerta",IF(ISNUMBER(VLOOKUP(A5234,EXCL,1,FALSE)),"Excluida","no incluido")))</f>
        <v>no incluido</v>
      </c>
    </row>
    <row r="5235" ht="15.75" customHeight="1">
      <c r="L5235" s="12" t="str">
        <f>IF(ISNUMBER(VLOOKUP(A5235,PRE,1,FALSE)),"PreAlerta",IF(ISNUMBER(VLOOKUP(A5235,POST,1,FALSE)),"PostAlerta",IF(ISNUMBER(VLOOKUP(A5235,EXCL,1,FALSE)),"Excluida","no incluido")))</f>
        <v>no incluido</v>
      </c>
    </row>
    <row r="5236" ht="15.75" customHeight="1">
      <c r="L5236" s="12" t="str">
        <f>IF(ISNUMBER(VLOOKUP(A5236,PRE,1,FALSE)),"PreAlerta",IF(ISNUMBER(VLOOKUP(A5236,POST,1,FALSE)),"PostAlerta",IF(ISNUMBER(VLOOKUP(A5236,EXCL,1,FALSE)),"Excluida","no incluido")))</f>
        <v>no incluido</v>
      </c>
    </row>
    <row r="5237" ht="15.75" customHeight="1">
      <c r="L5237" s="12" t="str">
        <f>IF(ISNUMBER(VLOOKUP(A5237,PRE,1,FALSE)),"PreAlerta",IF(ISNUMBER(VLOOKUP(A5237,POST,1,FALSE)),"PostAlerta",IF(ISNUMBER(VLOOKUP(A5237,EXCL,1,FALSE)),"Excluida","no incluido")))</f>
        <v>no incluido</v>
      </c>
    </row>
    <row r="5238" ht="15.75" customHeight="1">
      <c r="L5238" s="12" t="str">
        <f>IF(ISNUMBER(VLOOKUP(A5238,PRE,1,FALSE)),"PreAlerta",IF(ISNUMBER(VLOOKUP(A5238,POST,1,FALSE)),"PostAlerta",IF(ISNUMBER(VLOOKUP(A5238,EXCL,1,FALSE)),"Excluida","no incluido")))</f>
        <v>no incluido</v>
      </c>
    </row>
    <row r="5239" ht="15.75" customHeight="1">
      <c r="L5239" s="12" t="str">
        <f>IF(ISNUMBER(VLOOKUP(A5239,PRE,1,FALSE)),"PreAlerta",IF(ISNUMBER(VLOOKUP(A5239,POST,1,FALSE)),"PostAlerta",IF(ISNUMBER(VLOOKUP(A5239,EXCL,1,FALSE)),"Excluida","no incluido")))</f>
        <v>no incluido</v>
      </c>
    </row>
    <row r="5240" ht="15.75" customHeight="1">
      <c r="L5240" s="12" t="str">
        <f>IF(ISNUMBER(VLOOKUP(A5240,PRE,1,FALSE)),"PreAlerta",IF(ISNUMBER(VLOOKUP(A5240,POST,1,FALSE)),"PostAlerta",IF(ISNUMBER(VLOOKUP(A5240,EXCL,1,FALSE)),"Excluida","no incluido")))</f>
        <v>no incluido</v>
      </c>
    </row>
    <row r="5241" ht="15.75" customHeight="1">
      <c r="L5241" s="12" t="str">
        <f>IF(ISNUMBER(VLOOKUP(A5241,PRE,1,FALSE)),"PreAlerta",IF(ISNUMBER(VLOOKUP(A5241,POST,1,FALSE)),"PostAlerta",IF(ISNUMBER(VLOOKUP(A5241,EXCL,1,FALSE)),"Excluida","no incluido")))</f>
        <v>no incluido</v>
      </c>
    </row>
    <row r="5242" ht="15.75" customHeight="1">
      <c r="L5242" s="12" t="str">
        <f>IF(ISNUMBER(VLOOKUP(A5242,PRE,1,FALSE)),"PreAlerta",IF(ISNUMBER(VLOOKUP(A5242,POST,1,FALSE)),"PostAlerta",IF(ISNUMBER(VLOOKUP(A5242,EXCL,1,FALSE)),"Excluida","no incluido")))</f>
        <v>no incluido</v>
      </c>
    </row>
    <row r="5243" ht="15.75" customHeight="1">
      <c r="L5243" s="12" t="str">
        <f>IF(ISNUMBER(VLOOKUP(A5243,PRE,1,FALSE)),"PreAlerta",IF(ISNUMBER(VLOOKUP(A5243,POST,1,FALSE)),"PostAlerta",IF(ISNUMBER(VLOOKUP(A5243,EXCL,1,FALSE)),"Excluida","no incluido")))</f>
        <v>no incluido</v>
      </c>
    </row>
    <row r="5244" ht="15.75" customHeight="1">
      <c r="L5244" s="12" t="str">
        <f>IF(ISNUMBER(VLOOKUP(A5244,PRE,1,FALSE)),"PreAlerta",IF(ISNUMBER(VLOOKUP(A5244,POST,1,FALSE)),"PostAlerta",IF(ISNUMBER(VLOOKUP(A5244,EXCL,1,FALSE)),"Excluida","no incluido")))</f>
        <v>no incluido</v>
      </c>
    </row>
    <row r="5245" ht="15.75" customHeight="1">
      <c r="L5245" s="12" t="str">
        <f>IF(ISNUMBER(VLOOKUP(A5245,PRE,1,FALSE)),"PreAlerta",IF(ISNUMBER(VLOOKUP(A5245,POST,1,FALSE)),"PostAlerta",IF(ISNUMBER(VLOOKUP(A5245,EXCL,1,FALSE)),"Excluida","no incluido")))</f>
        <v>no incluido</v>
      </c>
    </row>
    <row r="5246" ht="15.75" customHeight="1">
      <c r="L5246" s="12" t="str">
        <f>IF(ISNUMBER(VLOOKUP(A5246,PRE,1,FALSE)),"PreAlerta",IF(ISNUMBER(VLOOKUP(A5246,POST,1,FALSE)),"PostAlerta",IF(ISNUMBER(VLOOKUP(A5246,EXCL,1,FALSE)),"Excluida","no incluido")))</f>
        <v>no incluido</v>
      </c>
    </row>
    <row r="5247" ht="15.75" customHeight="1">
      <c r="L5247" s="12" t="str">
        <f>IF(ISNUMBER(VLOOKUP(A5247,PRE,1,FALSE)),"PreAlerta",IF(ISNUMBER(VLOOKUP(A5247,POST,1,FALSE)),"PostAlerta",IF(ISNUMBER(VLOOKUP(A5247,EXCL,1,FALSE)),"Excluida","no incluido")))</f>
        <v>no incluido</v>
      </c>
    </row>
    <row r="5248" ht="15.75" customHeight="1">
      <c r="L5248" s="12" t="str">
        <f>IF(ISNUMBER(VLOOKUP(A5248,PRE,1,FALSE)),"PreAlerta",IF(ISNUMBER(VLOOKUP(A5248,POST,1,FALSE)),"PostAlerta",IF(ISNUMBER(VLOOKUP(A5248,EXCL,1,FALSE)),"Excluida","no incluido")))</f>
        <v>no incluido</v>
      </c>
    </row>
    <row r="5249" ht="15.75" customHeight="1">
      <c r="L5249" s="12" t="str">
        <f>IF(ISNUMBER(VLOOKUP(A5249,PRE,1,FALSE)),"PreAlerta",IF(ISNUMBER(VLOOKUP(A5249,POST,1,FALSE)),"PostAlerta",IF(ISNUMBER(VLOOKUP(A5249,EXCL,1,FALSE)),"Excluida","no incluido")))</f>
        <v>no incluido</v>
      </c>
    </row>
    <row r="5250" ht="15.75" customHeight="1">
      <c r="L5250" s="12" t="str">
        <f>IF(ISNUMBER(VLOOKUP(A5250,PRE,1,FALSE)),"PreAlerta",IF(ISNUMBER(VLOOKUP(A5250,POST,1,FALSE)),"PostAlerta",IF(ISNUMBER(VLOOKUP(A5250,EXCL,1,FALSE)),"Excluida","no incluido")))</f>
        <v>no incluido</v>
      </c>
    </row>
    <row r="5251" ht="15.75" customHeight="1">
      <c r="L5251" s="12" t="str">
        <f>IF(ISNUMBER(VLOOKUP(A5251,PRE,1,FALSE)),"PreAlerta",IF(ISNUMBER(VLOOKUP(A5251,POST,1,FALSE)),"PostAlerta",IF(ISNUMBER(VLOOKUP(A5251,EXCL,1,FALSE)),"Excluida","no incluido")))</f>
        <v>no incluido</v>
      </c>
    </row>
    <row r="5252" ht="15.75" customHeight="1">
      <c r="L5252" s="12" t="str">
        <f>IF(ISNUMBER(VLOOKUP(A5252,PRE,1,FALSE)),"PreAlerta",IF(ISNUMBER(VLOOKUP(A5252,POST,1,FALSE)),"PostAlerta",IF(ISNUMBER(VLOOKUP(A5252,EXCL,1,FALSE)),"Excluida","no incluido")))</f>
        <v>no incluido</v>
      </c>
    </row>
    <row r="5253" ht="15.75" customHeight="1">
      <c r="L5253" s="12" t="str">
        <f>IF(ISNUMBER(VLOOKUP(A5253,PRE,1,FALSE)),"PreAlerta",IF(ISNUMBER(VLOOKUP(A5253,POST,1,FALSE)),"PostAlerta",IF(ISNUMBER(VLOOKUP(A5253,EXCL,1,FALSE)),"Excluida","no incluido")))</f>
        <v>no incluido</v>
      </c>
    </row>
    <row r="5254" ht="15.75" customHeight="1">
      <c r="L5254" s="12" t="str">
        <f>IF(ISNUMBER(VLOOKUP(A5254,PRE,1,FALSE)),"PreAlerta",IF(ISNUMBER(VLOOKUP(A5254,POST,1,FALSE)),"PostAlerta",IF(ISNUMBER(VLOOKUP(A5254,EXCL,1,FALSE)),"Excluida","no incluido")))</f>
        <v>no incluido</v>
      </c>
    </row>
    <row r="5255" ht="15.75" customHeight="1">
      <c r="L5255" s="12" t="str">
        <f>IF(ISNUMBER(VLOOKUP(A5255,PRE,1,FALSE)),"PreAlerta",IF(ISNUMBER(VLOOKUP(A5255,POST,1,FALSE)),"PostAlerta",IF(ISNUMBER(VLOOKUP(A5255,EXCL,1,FALSE)),"Excluida","no incluido")))</f>
        <v>no incluido</v>
      </c>
    </row>
    <row r="5256" ht="15.75" customHeight="1">
      <c r="L5256" s="12" t="str">
        <f>IF(ISNUMBER(VLOOKUP(A5256,PRE,1,FALSE)),"PreAlerta",IF(ISNUMBER(VLOOKUP(A5256,POST,1,FALSE)),"PostAlerta",IF(ISNUMBER(VLOOKUP(A5256,EXCL,1,FALSE)),"Excluida","no incluido")))</f>
        <v>no incluido</v>
      </c>
    </row>
    <row r="5257" ht="15.75" customHeight="1">
      <c r="L5257" s="12" t="str">
        <f>IF(ISNUMBER(VLOOKUP(A5257,PRE,1,FALSE)),"PreAlerta",IF(ISNUMBER(VLOOKUP(A5257,POST,1,FALSE)),"PostAlerta",IF(ISNUMBER(VLOOKUP(A5257,EXCL,1,FALSE)),"Excluida","no incluido")))</f>
        <v>no incluido</v>
      </c>
    </row>
    <row r="5258" ht="15.75" customHeight="1">
      <c r="L5258" s="12" t="str">
        <f>IF(ISNUMBER(VLOOKUP(A5258,PRE,1,FALSE)),"PreAlerta",IF(ISNUMBER(VLOOKUP(A5258,POST,1,FALSE)),"PostAlerta",IF(ISNUMBER(VLOOKUP(A5258,EXCL,1,FALSE)),"Excluida","no incluido")))</f>
        <v>no incluido</v>
      </c>
    </row>
    <row r="5259" ht="15.75" customHeight="1">
      <c r="L5259" s="12" t="str">
        <f>IF(ISNUMBER(VLOOKUP(A5259,PRE,1,FALSE)),"PreAlerta",IF(ISNUMBER(VLOOKUP(A5259,POST,1,FALSE)),"PostAlerta",IF(ISNUMBER(VLOOKUP(A5259,EXCL,1,FALSE)),"Excluida","no incluido")))</f>
        <v>no incluido</v>
      </c>
    </row>
    <row r="5260" ht="15.75" customHeight="1">
      <c r="L5260" s="12" t="str">
        <f>IF(ISNUMBER(VLOOKUP(A5260,PRE,1,FALSE)),"PreAlerta",IF(ISNUMBER(VLOOKUP(A5260,POST,1,FALSE)),"PostAlerta",IF(ISNUMBER(VLOOKUP(A5260,EXCL,1,FALSE)),"Excluida","no incluido")))</f>
        <v>no incluido</v>
      </c>
    </row>
    <row r="5261" ht="15.75" customHeight="1">
      <c r="L5261" s="12" t="str">
        <f>IF(ISNUMBER(VLOOKUP(A5261,PRE,1,FALSE)),"PreAlerta",IF(ISNUMBER(VLOOKUP(A5261,POST,1,FALSE)),"PostAlerta",IF(ISNUMBER(VLOOKUP(A5261,EXCL,1,FALSE)),"Excluida","no incluido")))</f>
        <v>no incluido</v>
      </c>
    </row>
    <row r="5262" ht="15.75" customHeight="1">
      <c r="L5262" s="12" t="str">
        <f>IF(ISNUMBER(VLOOKUP(A5262,PRE,1,FALSE)),"PreAlerta",IF(ISNUMBER(VLOOKUP(A5262,POST,1,FALSE)),"PostAlerta",IF(ISNUMBER(VLOOKUP(A5262,EXCL,1,FALSE)),"Excluida","no incluido")))</f>
        <v>no incluido</v>
      </c>
    </row>
    <row r="5263" ht="15.75" customHeight="1">
      <c r="L5263" s="12" t="str">
        <f>IF(ISNUMBER(VLOOKUP(A5263,PRE,1,FALSE)),"PreAlerta",IF(ISNUMBER(VLOOKUP(A5263,POST,1,FALSE)),"PostAlerta",IF(ISNUMBER(VLOOKUP(A5263,EXCL,1,FALSE)),"Excluida","no incluido")))</f>
        <v>no incluido</v>
      </c>
    </row>
    <row r="5264" ht="15.75" customHeight="1">
      <c r="L5264" s="12" t="str">
        <f>IF(ISNUMBER(VLOOKUP(A5264,PRE,1,FALSE)),"PreAlerta",IF(ISNUMBER(VLOOKUP(A5264,POST,1,FALSE)),"PostAlerta",IF(ISNUMBER(VLOOKUP(A5264,EXCL,1,FALSE)),"Excluida","no incluido")))</f>
        <v>no incluido</v>
      </c>
    </row>
    <row r="5265" ht="15.75" customHeight="1">
      <c r="L5265" s="12" t="str">
        <f>IF(ISNUMBER(VLOOKUP(A5265,PRE,1,FALSE)),"PreAlerta",IF(ISNUMBER(VLOOKUP(A5265,POST,1,FALSE)),"PostAlerta",IF(ISNUMBER(VLOOKUP(A5265,EXCL,1,FALSE)),"Excluida","no incluido")))</f>
        <v>no incluido</v>
      </c>
    </row>
    <row r="5266" ht="15.75" customHeight="1">
      <c r="L5266" s="12" t="str">
        <f>IF(ISNUMBER(VLOOKUP(A5266,PRE,1,FALSE)),"PreAlerta",IF(ISNUMBER(VLOOKUP(A5266,POST,1,FALSE)),"PostAlerta",IF(ISNUMBER(VLOOKUP(A5266,EXCL,1,FALSE)),"Excluida","no incluido")))</f>
        <v>no incluido</v>
      </c>
    </row>
    <row r="5267" ht="15.75" customHeight="1">
      <c r="L5267" s="12" t="str">
        <f>IF(ISNUMBER(VLOOKUP(A5267,PRE,1,FALSE)),"PreAlerta",IF(ISNUMBER(VLOOKUP(A5267,POST,1,FALSE)),"PostAlerta",IF(ISNUMBER(VLOOKUP(A5267,EXCL,1,FALSE)),"Excluida","no incluido")))</f>
        <v>no incluido</v>
      </c>
    </row>
    <row r="5268" ht="15.75" customHeight="1">
      <c r="L5268" s="12" t="str">
        <f>IF(ISNUMBER(VLOOKUP(A5268,PRE,1,FALSE)),"PreAlerta",IF(ISNUMBER(VLOOKUP(A5268,POST,1,FALSE)),"PostAlerta",IF(ISNUMBER(VLOOKUP(A5268,EXCL,1,FALSE)),"Excluida","no incluido")))</f>
        <v>no incluido</v>
      </c>
    </row>
    <row r="5269" ht="15.75" customHeight="1">
      <c r="L5269" s="12" t="str">
        <f>IF(ISNUMBER(VLOOKUP(A5269,PRE,1,FALSE)),"PreAlerta",IF(ISNUMBER(VLOOKUP(A5269,POST,1,FALSE)),"PostAlerta",IF(ISNUMBER(VLOOKUP(A5269,EXCL,1,FALSE)),"Excluida","no incluido")))</f>
        <v>no incluido</v>
      </c>
    </row>
    <row r="5270" ht="15.75" customHeight="1">
      <c r="L5270" s="12" t="str">
        <f>IF(ISNUMBER(VLOOKUP(A5270,PRE,1,FALSE)),"PreAlerta",IF(ISNUMBER(VLOOKUP(A5270,POST,1,FALSE)),"PostAlerta",IF(ISNUMBER(VLOOKUP(A5270,EXCL,1,FALSE)),"Excluida","no incluido")))</f>
        <v>no incluido</v>
      </c>
    </row>
    <row r="5271" ht="15.75" customHeight="1">
      <c r="L5271" s="12" t="str">
        <f>IF(ISNUMBER(VLOOKUP(A5271,PRE,1,FALSE)),"PreAlerta",IF(ISNUMBER(VLOOKUP(A5271,POST,1,FALSE)),"PostAlerta",IF(ISNUMBER(VLOOKUP(A5271,EXCL,1,FALSE)),"Excluida","no incluido")))</f>
        <v>no incluido</v>
      </c>
    </row>
    <row r="5272" ht="15.75" customHeight="1">
      <c r="L5272" s="12" t="str">
        <f>IF(ISNUMBER(VLOOKUP(A5272,PRE,1,FALSE)),"PreAlerta",IF(ISNUMBER(VLOOKUP(A5272,POST,1,FALSE)),"PostAlerta",IF(ISNUMBER(VLOOKUP(A5272,EXCL,1,FALSE)),"Excluida","no incluido")))</f>
        <v>no incluido</v>
      </c>
    </row>
    <row r="5273" ht="15.75" customHeight="1">
      <c r="L5273" s="12" t="str">
        <f>IF(ISNUMBER(VLOOKUP(A5273,PRE,1,FALSE)),"PreAlerta",IF(ISNUMBER(VLOOKUP(A5273,POST,1,FALSE)),"PostAlerta",IF(ISNUMBER(VLOOKUP(A5273,EXCL,1,FALSE)),"Excluida","no incluido")))</f>
        <v>no incluido</v>
      </c>
    </row>
    <row r="5274" ht="15.75" customHeight="1">
      <c r="L5274" s="12" t="str">
        <f>IF(ISNUMBER(VLOOKUP(A5274,PRE,1,FALSE)),"PreAlerta",IF(ISNUMBER(VLOOKUP(A5274,POST,1,FALSE)),"PostAlerta",IF(ISNUMBER(VLOOKUP(A5274,EXCL,1,FALSE)),"Excluida","no incluido")))</f>
        <v>no incluido</v>
      </c>
    </row>
    <row r="5275" ht="15.75" customHeight="1">
      <c r="L5275" s="12" t="str">
        <f>IF(ISNUMBER(VLOOKUP(A5275,PRE,1,FALSE)),"PreAlerta",IF(ISNUMBER(VLOOKUP(A5275,POST,1,FALSE)),"PostAlerta",IF(ISNUMBER(VLOOKUP(A5275,EXCL,1,FALSE)),"Excluida","no incluido")))</f>
        <v>no incluido</v>
      </c>
    </row>
    <row r="5276" ht="15.75" customHeight="1">
      <c r="L5276" s="12" t="str">
        <f>IF(ISNUMBER(VLOOKUP(A5276,PRE,1,FALSE)),"PreAlerta",IF(ISNUMBER(VLOOKUP(A5276,POST,1,FALSE)),"PostAlerta",IF(ISNUMBER(VLOOKUP(A5276,EXCL,1,FALSE)),"Excluida","no incluido")))</f>
        <v>no incluido</v>
      </c>
    </row>
    <row r="5277" ht="15.75" customHeight="1">
      <c r="L5277" s="12" t="str">
        <f>IF(ISNUMBER(VLOOKUP(A5277,PRE,1,FALSE)),"PreAlerta",IF(ISNUMBER(VLOOKUP(A5277,POST,1,FALSE)),"PostAlerta",IF(ISNUMBER(VLOOKUP(A5277,EXCL,1,FALSE)),"Excluida","no incluido")))</f>
        <v>no incluido</v>
      </c>
    </row>
    <row r="5278" ht="15.75" customHeight="1">
      <c r="L5278" s="12" t="str">
        <f>IF(ISNUMBER(VLOOKUP(A5278,PRE,1,FALSE)),"PreAlerta",IF(ISNUMBER(VLOOKUP(A5278,POST,1,FALSE)),"PostAlerta",IF(ISNUMBER(VLOOKUP(A5278,EXCL,1,FALSE)),"Excluida","no incluido")))</f>
        <v>no incluido</v>
      </c>
    </row>
    <row r="5279" ht="15.75" customHeight="1">
      <c r="L5279" s="12" t="str">
        <f>IF(ISNUMBER(VLOOKUP(A5279,PRE,1,FALSE)),"PreAlerta",IF(ISNUMBER(VLOOKUP(A5279,POST,1,FALSE)),"PostAlerta",IF(ISNUMBER(VLOOKUP(A5279,EXCL,1,FALSE)),"Excluida","no incluido")))</f>
        <v>no incluido</v>
      </c>
    </row>
    <row r="5280" ht="15.75" customHeight="1">
      <c r="L5280" s="12" t="str">
        <f>IF(ISNUMBER(VLOOKUP(A5280,PRE,1,FALSE)),"PreAlerta",IF(ISNUMBER(VLOOKUP(A5280,POST,1,FALSE)),"PostAlerta",IF(ISNUMBER(VLOOKUP(A5280,EXCL,1,FALSE)),"Excluida","no incluido")))</f>
        <v>no incluido</v>
      </c>
    </row>
    <row r="5281" ht="15.75" customHeight="1">
      <c r="L5281" s="12" t="str">
        <f>IF(ISNUMBER(VLOOKUP(A5281,PRE,1,FALSE)),"PreAlerta",IF(ISNUMBER(VLOOKUP(A5281,POST,1,FALSE)),"PostAlerta",IF(ISNUMBER(VLOOKUP(A5281,EXCL,1,FALSE)),"Excluida","no incluido")))</f>
        <v>no incluido</v>
      </c>
    </row>
    <row r="5282" ht="15.75" customHeight="1">
      <c r="L5282" s="12" t="str">
        <f>IF(ISNUMBER(VLOOKUP(A5282,PRE,1,FALSE)),"PreAlerta",IF(ISNUMBER(VLOOKUP(A5282,POST,1,FALSE)),"PostAlerta",IF(ISNUMBER(VLOOKUP(A5282,EXCL,1,FALSE)),"Excluida","no incluido")))</f>
        <v>no incluido</v>
      </c>
    </row>
    <row r="5283" ht="15.75" customHeight="1">
      <c r="L5283" s="12" t="str">
        <f>IF(ISNUMBER(VLOOKUP(A5283,PRE,1,FALSE)),"PreAlerta",IF(ISNUMBER(VLOOKUP(A5283,POST,1,FALSE)),"PostAlerta",IF(ISNUMBER(VLOOKUP(A5283,EXCL,1,FALSE)),"Excluida","no incluido")))</f>
        <v>no incluido</v>
      </c>
    </row>
    <row r="5284" ht="15.75" customHeight="1">
      <c r="L5284" s="12" t="str">
        <f>IF(ISNUMBER(VLOOKUP(A5284,PRE,1,FALSE)),"PreAlerta",IF(ISNUMBER(VLOOKUP(A5284,POST,1,FALSE)),"PostAlerta",IF(ISNUMBER(VLOOKUP(A5284,EXCL,1,FALSE)),"Excluida","no incluido")))</f>
        <v>no incluido</v>
      </c>
    </row>
    <row r="5285" ht="15.75" customHeight="1">
      <c r="L5285" s="12" t="str">
        <f>IF(ISNUMBER(VLOOKUP(A5285,PRE,1,FALSE)),"PreAlerta",IF(ISNUMBER(VLOOKUP(A5285,POST,1,FALSE)),"PostAlerta",IF(ISNUMBER(VLOOKUP(A5285,EXCL,1,FALSE)),"Excluida","no incluido")))</f>
        <v>no incluido</v>
      </c>
    </row>
    <row r="5286" ht="15.75" customHeight="1">
      <c r="L5286" s="12" t="str">
        <f>IF(ISNUMBER(VLOOKUP(A5286,PRE,1,FALSE)),"PreAlerta",IF(ISNUMBER(VLOOKUP(A5286,POST,1,FALSE)),"PostAlerta",IF(ISNUMBER(VLOOKUP(A5286,EXCL,1,FALSE)),"Excluida","no incluido")))</f>
        <v>no incluido</v>
      </c>
    </row>
    <row r="5287" ht="15.75" customHeight="1">
      <c r="L5287" s="12" t="str">
        <f>IF(ISNUMBER(VLOOKUP(A5287,PRE,1,FALSE)),"PreAlerta",IF(ISNUMBER(VLOOKUP(A5287,POST,1,FALSE)),"PostAlerta",IF(ISNUMBER(VLOOKUP(A5287,EXCL,1,FALSE)),"Excluida","no incluido")))</f>
        <v>no incluido</v>
      </c>
    </row>
    <row r="5288" ht="15.75" customHeight="1">
      <c r="L5288" s="12" t="str">
        <f>IF(ISNUMBER(VLOOKUP(A5288,PRE,1,FALSE)),"PreAlerta",IF(ISNUMBER(VLOOKUP(A5288,POST,1,FALSE)),"PostAlerta",IF(ISNUMBER(VLOOKUP(A5288,EXCL,1,FALSE)),"Excluida","no incluido")))</f>
        <v>no incluido</v>
      </c>
    </row>
    <row r="5289" ht="15.75" customHeight="1">
      <c r="L5289" s="12" t="str">
        <f>IF(ISNUMBER(VLOOKUP(A5289,PRE,1,FALSE)),"PreAlerta",IF(ISNUMBER(VLOOKUP(A5289,POST,1,FALSE)),"PostAlerta",IF(ISNUMBER(VLOOKUP(A5289,EXCL,1,FALSE)),"Excluida","no incluido")))</f>
        <v>no incluido</v>
      </c>
    </row>
    <row r="5290" ht="15.75" customHeight="1">
      <c r="L5290" s="12" t="str">
        <f>IF(ISNUMBER(VLOOKUP(A5290,PRE,1,FALSE)),"PreAlerta",IF(ISNUMBER(VLOOKUP(A5290,POST,1,FALSE)),"PostAlerta",IF(ISNUMBER(VLOOKUP(A5290,EXCL,1,FALSE)),"Excluida","no incluido")))</f>
        <v>no incluido</v>
      </c>
    </row>
    <row r="5291" ht="15.75" customHeight="1">
      <c r="L5291" s="12" t="str">
        <f>IF(ISNUMBER(VLOOKUP(A5291,PRE,1,FALSE)),"PreAlerta",IF(ISNUMBER(VLOOKUP(A5291,POST,1,FALSE)),"PostAlerta",IF(ISNUMBER(VLOOKUP(A5291,EXCL,1,FALSE)),"Excluida","no incluido")))</f>
        <v>no incluido</v>
      </c>
    </row>
    <row r="5292" ht="15.75" customHeight="1">
      <c r="L5292" s="12" t="str">
        <f>IF(ISNUMBER(VLOOKUP(A5292,PRE,1,FALSE)),"PreAlerta",IF(ISNUMBER(VLOOKUP(A5292,POST,1,FALSE)),"PostAlerta",IF(ISNUMBER(VLOOKUP(A5292,EXCL,1,FALSE)),"Excluida","no incluido")))</f>
        <v>no incluido</v>
      </c>
    </row>
    <row r="5293" ht="15.75" customHeight="1">
      <c r="L5293" s="12" t="str">
        <f>IF(ISNUMBER(VLOOKUP(A5293,PRE,1,FALSE)),"PreAlerta",IF(ISNUMBER(VLOOKUP(A5293,POST,1,FALSE)),"PostAlerta",IF(ISNUMBER(VLOOKUP(A5293,EXCL,1,FALSE)),"Excluida","no incluido")))</f>
        <v>no incluido</v>
      </c>
    </row>
    <row r="5294" ht="15.75" customHeight="1">
      <c r="L5294" s="12" t="str">
        <f>IF(ISNUMBER(VLOOKUP(A5294,PRE,1,FALSE)),"PreAlerta",IF(ISNUMBER(VLOOKUP(A5294,POST,1,FALSE)),"PostAlerta",IF(ISNUMBER(VLOOKUP(A5294,EXCL,1,FALSE)),"Excluida","no incluido")))</f>
        <v>no incluido</v>
      </c>
    </row>
    <row r="5295" ht="15.75" customHeight="1">
      <c r="L5295" s="12" t="str">
        <f>IF(ISNUMBER(VLOOKUP(A5295,PRE,1,FALSE)),"PreAlerta",IF(ISNUMBER(VLOOKUP(A5295,POST,1,FALSE)),"PostAlerta",IF(ISNUMBER(VLOOKUP(A5295,EXCL,1,FALSE)),"Excluida","no incluido")))</f>
        <v>no incluido</v>
      </c>
    </row>
    <row r="5296" ht="15.75" customHeight="1">
      <c r="L5296" s="12" t="str">
        <f>IF(ISNUMBER(VLOOKUP(A5296,PRE,1,FALSE)),"PreAlerta",IF(ISNUMBER(VLOOKUP(A5296,POST,1,FALSE)),"PostAlerta",IF(ISNUMBER(VLOOKUP(A5296,EXCL,1,FALSE)),"Excluida","no incluido")))</f>
        <v>no incluido</v>
      </c>
    </row>
    <row r="5297" ht="15.75" customHeight="1">
      <c r="L5297" s="12" t="str">
        <f>IF(ISNUMBER(VLOOKUP(A5297,PRE,1,FALSE)),"PreAlerta",IF(ISNUMBER(VLOOKUP(A5297,POST,1,FALSE)),"PostAlerta",IF(ISNUMBER(VLOOKUP(A5297,EXCL,1,FALSE)),"Excluida","no incluido")))</f>
        <v>no incluido</v>
      </c>
    </row>
    <row r="5298" ht="15.75" customHeight="1">
      <c r="L5298" s="12" t="str">
        <f>IF(ISNUMBER(VLOOKUP(A5298,PRE,1,FALSE)),"PreAlerta",IF(ISNUMBER(VLOOKUP(A5298,POST,1,FALSE)),"PostAlerta",IF(ISNUMBER(VLOOKUP(A5298,EXCL,1,FALSE)),"Excluida","no incluido")))</f>
        <v>no incluido</v>
      </c>
    </row>
    <row r="5299" ht="15.75" customHeight="1">
      <c r="L5299" s="12" t="str">
        <f>IF(ISNUMBER(VLOOKUP(A5299,PRE,1,FALSE)),"PreAlerta",IF(ISNUMBER(VLOOKUP(A5299,POST,1,FALSE)),"PostAlerta",IF(ISNUMBER(VLOOKUP(A5299,EXCL,1,FALSE)),"Excluida","no incluido")))</f>
        <v>no incluido</v>
      </c>
    </row>
    <row r="5300" ht="15.75" customHeight="1">
      <c r="L5300" s="12" t="str">
        <f>IF(ISNUMBER(VLOOKUP(A5300,PRE,1,FALSE)),"PreAlerta",IF(ISNUMBER(VLOOKUP(A5300,POST,1,FALSE)),"PostAlerta",IF(ISNUMBER(VLOOKUP(A5300,EXCL,1,FALSE)),"Excluida","no incluido")))</f>
        <v>no incluido</v>
      </c>
    </row>
    <row r="5301" ht="15.75" customHeight="1">
      <c r="L5301" s="12" t="str">
        <f>IF(ISNUMBER(VLOOKUP(A5301,PRE,1,FALSE)),"PreAlerta",IF(ISNUMBER(VLOOKUP(A5301,POST,1,FALSE)),"PostAlerta",IF(ISNUMBER(VLOOKUP(A5301,EXCL,1,FALSE)),"Excluida","no incluido")))</f>
        <v>no incluido</v>
      </c>
    </row>
    <row r="5302" ht="15.75" customHeight="1">
      <c r="L5302" s="12" t="str">
        <f>IF(ISNUMBER(VLOOKUP(A5302,PRE,1,FALSE)),"PreAlerta",IF(ISNUMBER(VLOOKUP(A5302,POST,1,FALSE)),"PostAlerta",IF(ISNUMBER(VLOOKUP(A5302,EXCL,1,FALSE)),"Excluida","no incluido")))</f>
        <v>no incluido</v>
      </c>
    </row>
    <row r="5303" ht="15.75" customHeight="1">
      <c r="L5303" s="12" t="str">
        <f>IF(ISNUMBER(VLOOKUP(A5303,PRE,1,FALSE)),"PreAlerta",IF(ISNUMBER(VLOOKUP(A5303,POST,1,FALSE)),"PostAlerta",IF(ISNUMBER(VLOOKUP(A5303,EXCL,1,FALSE)),"Excluida","no incluido")))</f>
        <v>no incluido</v>
      </c>
    </row>
    <row r="5304" ht="15.75" customHeight="1">
      <c r="L5304" s="12" t="str">
        <f>IF(ISNUMBER(VLOOKUP(A5304,PRE,1,FALSE)),"PreAlerta",IF(ISNUMBER(VLOOKUP(A5304,POST,1,FALSE)),"PostAlerta",IF(ISNUMBER(VLOOKUP(A5304,EXCL,1,FALSE)),"Excluida","no incluido")))</f>
        <v>no incluido</v>
      </c>
    </row>
    <row r="5305" ht="15.75" customHeight="1">
      <c r="L5305" s="12" t="str">
        <f>IF(ISNUMBER(VLOOKUP(A5305,PRE,1,FALSE)),"PreAlerta",IF(ISNUMBER(VLOOKUP(A5305,POST,1,FALSE)),"PostAlerta",IF(ISNUMBER(VLOOKUP(A5305,EXCL,1,FALSE)),"Excluida","no incluido")))</f>
        <v>no incluido</v>
      </c>
    </row>
    <row r="5306" ht="15.75" customHeight="1">
      <c r="L5306" s="12" t="str">
        <f>IF(ISNUMBER(VLOOKUP(A5306,PRE,1,FALSE)),"PreAlerta",IF(ISNUMBER(VLOOKUP(A5306,POST,1,FALSE)),"PostAlerta",IF(ISNUMBER(VLOOKUP(A5306,EXCL,1,FALSE)),"Excluida","no incluido")))</f>
        <v>no incluido</v>
      </c>
    </row>
    <row r="5307" ht="15.75" customHeight="1">
      <c r="L5307" s="12" t="str">
        <f>IF(ISNUMBER(VLOOKUP(A5307,PRE,1,FALSE)),"PreAlerta",IF(ISNUMBER(VLOOKUP(A5307,POST,1,FALSE)),"PostAlerta",IF(ISNUMBER(VLOOKUP(A5307,EXCL,1,FALSE)),"Excluida","no incluido")))</f>
        <v>no incluido</v>
      </c>
    </row>
    <row r="5308" ht="15.75" customHeight="1">
      <c r="L5308" s="12" t="str">
        <f>IF(ISNUMBER(VLOOKUP(A5308,PRE,1,FALSE)),"PreAlerta",IF(ISNUMBER(VLOOKUP(A5308,POST,1,FALSE)),"PostAlerta",IF(ISNUMBER(VLOOKUP(A5308,EXCL,1,FALSE)),"Excluida","no incluido")))</f>
        <v>no incluido</v>
      </c>
    </row>
    <row r="5309" ht="15.75" customHeight="1">
      <c r="L5309" s="12" t="str">
        <f>IF(ISNUMBER(VLOOKUP(A5309,PRE,1,FALSE)),"PreAlerta",IF(ISNUMBER(VLOOKUP(A5309,POST,1,FALSE)),"PostAlerta",IF(ISNUMBER(VLOOKUP(A5309,EXCL,1,FALSE)),"Excluida","no incluido")))</f>
        <v>no incluido</v>
      </c>
    </row>
    <row r="5310" ht="15.75" customHeight="1">
      <c r="L5310" s="12" t="str">
        <f>IF(ISNUMBER(VLOOKUP(A5310,PRE,1,FALSE)),"PreAlerta",IF(ISNUMBER(VLOOKUP(A5310,POST,1,FALSE)),"PostAlerta",IF(ISNUMBER(VLOOKUP(A5310,EXCL,1,FALSE)),"Excluida","no incluido")))</f>
        <v>no incluido</v>
      </c>
    </row>
    <row r="5311" ht="15.75" customHeight="1">
      <c r="L5311" s="12" t="str">
        <f>IF(ISNUMBER(VLOOKUP(A5311,PRE,1,FALSE)),"PreAlerta",IF(ISNUMBER(VLOOKUP(A5311,POST,1,FALSE)),"PostAlerta",IF(ISNUMBER(VLOOKUP(A5311,EXCL,1,FALSE)),"Excluida","no incluido")))</f>
        <v>no incluido</v>
      </c>
    </row>
    <row r="5312" ht="15.75" customHeight="1">
      <c r="L5312" s="12" t="str">
        <f>IF(ISNUMBER(VLOOKUP(A5312,PRE,1,FALSE)),"PreAlerta",IF(ISNUMBER(VLOOKUP(A5312,POST,1,FALSE)),"PostAlerta",IF(ISNUMBER(VLOOKUP(A5312,EXCL,1,FALSE)),"Excluida","no incluido")))</f>
        <v>no incluido</v>
      </c>
    </row>
    <row r="5313" ht="15.75" customHeight="1">
      <c r="L5313" s="12" t="str">
        <f>IF(ISNUMBER(VLOOKUP(A5313,PRE,1,FALSE)),"PreAlerta",IF(ISNUMBER(VLOOKUP(A5313,POST,1,FALSE)),"PostAlerta",IF(ISNUMBER(VLOOKUP(A5313,EXCL,1,FALSE)),"Excluida","no incluido")))</f>
        <v>no incluido</v>
      </c>
    </row>
    <row r="5314" ht="15.75" customHeight="1">
      <c r="L5314" s="12" t="str">
        <f>IF(ISNUMBER(VLOOKUP(A5314,PRE,1,FALSE)),"PreAlerta",IF(ISNUMBER(VLOOKUP(A5314,POST,1,FALSE)),"PostAlerta",IF(ISNUMBER(VLOOKUP(A5314,EXCL,1,FALSE)),"Excluida","no incluido")))</f>
        <v>no incluido</v>
      </c>
    </row>
    <row r="5315" ht="15.75" customHeight="1">
      <c r="L5315" s="12" t="str">
        <f>IF(ISNUMBER(VLOOKUP(A5315,PRE,1,FALSE)),"PreAlerta",IF(ISNUMBER(VLOOKUP(A5315,POST,1,FALSE)),"PostAlerta",IF(ISNUMBER(VLOOKUP(A5315,EXCL,1,FALSE)),"Excluida","no incluido")))</f>
        <v>no incluido</v>
      </c>
    </row>
    <row r="5316" ht="15.75" customHeight="1">
      <c r="L5316" s="12" t="str">
        <f>IF(ISNUMBER(VLOOKUP(A5316,PRE,1,FALSE)),"PreAlerta",IF(ISNUMBER(VLOOKUP(A5316,POST,1,FALSE)),"PostAlerta",IF(ISNUMBER(VLOOKUP(A5316,EXCL,1,FALSE)),"Excluida","no incluido")))</f>
        <v>no incluido</v>
      </c>
    </row>
    <row r="5317" ht="15.75" customHeight="1">
      <c r="L5317" s="12" t="str">
        <f>IF(ISNUMBER(VLOOKUP(A5317,PRE,1,FALSE)),"PreAlerta",IF(ISNUMBER(VLOOKUP(A5317,POST,1,FALSE)),"PostAlerta",IF(ISNUMBER(VLOOKUP(A5317,EXCL,1,FALSE)),"Excluida","no incluido")))</f>
        <v>no incluido</v>
      </c>
    </row>
    <row r="5318" ht="15.75" customHeight="1">
      <c r="L5318" s="12" t="str">
        <f>IF(ISNUMBER(VLOOKUP(A5318,PRE,1,FALSE)),"PreAlerta",IF(ISNUMBER(VLOOKUP(A5318,POST,1,FALSE)),"PostAlerta",IF(ISNUMBER(VLOOKUP(A5318,EXCL,1,FALSE)),"Excluida","no incluido")))</f>
        <v>no incluido</v>
      </c>
    </row>
    <row r="5319" ht="15.75" customHeight="1">
      <c r="L5319" s="12" t="str">
        <f>IF(ISNUMBER(VLOOKUP(A5319,PRE,1,FALSE)),"PreAlerta",IF(ISNUMBER(VLOOKUP(A5319,POST,1,FALSE)),"PostAlerta",IF(ISNUMBER(VLOOKUP(A5319,EXCL,1,FALSE)),"Excluida","no incluido")))</f>
        <v>no incluido</v>
      </c>
    </row>
    <row r="5320" ht="15.75" customHeight="1">
      <c r="L5320" s="12" t="str">
        <f>IF(ISNUMBER(VLOOKUP(A5320,PRE,1,FALSE)),"PreAlerta",IF(ISNUMBER(VLOOKUP(A5320,POST,1,FALSE)),"PostAlerta",IF(ISNUMBER(VLOOKUP(A5320,EXCL,1,FALSE)),"Excluida","no incluido")))</f>
        <v>no incluido</v>
      </c>
    </row>
    <row r="5321" ht="15.75" customHeight="1">
      <c r="L5321" s="12" t="str">
        <f>IF(ISNUMBER(VLOOKUP(A5321,PRE,1,FALSE)),"PreAlerta",IF(ISNUMBER(VLOOKUP(A5321,POST,1,FALSE)),"PostAlerta",IF(ISNUMBER(VLOOKUP(A5321,EXCL,1,FALSE)),"Excluida","no incluido")))</f>
        <v>no incluido</v>
      </c>
    </row>
    <row r="5322" ht="15.75" customHeight="1">
      <c r="L5322" s="12" t="str">
        <f>IF(ISNUMBER(VLOOKUP(A5322,PRE,1,FALSE)),"PreAlerta",IF(ISNUMBER(VLOOKUP(A5322,POST,1,FALSE)),"PostAlerta",IF(ISNUMBER(VLOOKUP(A5322,EXCL,1,FALSE)),"Excluida","no incluido")))</f>
        <v>no incluido</v>
      </c>
    </row>
    <row r="5323" ht="15.75" customHeight="1">
      <c r="L5323" s="12" t="str">
        <f>IF(ISNUMBER(VLOOKUP(A5323,PRE,1,FALSE)),"PreAlerta",IF(ISNUMBER(VLOOKUP(A5323,POST,1,FALSE)),"PostAlerta",IF(ISNUMBER(VLOOKUP(A5323,EXCL,1,FALSE)),"Excluida","no incluido")))</f>
        <v>no incluido</v>
      </c>
    </row>
    <row r="5324" ht="15.75" customHeight="1">
      <c r="L5324" s="12" t="str">
        <f>IF(ISNUMBER(VLOOKUP(A5324,PRE,1,FALSE)),"PreAlerta",IF(ISNUMBER(VLOOKUP(A5324,POST,1,FALSE)),"PostAlerta",IF(ISNUMBER(VLOOKUP(A5324,EXCL,1,FALSE)),"Excluida","no incluido")))</f>
        <v>no incluido</v>
      </c>
    </row>
    <row r="5325" ht="15.75" customHeight="1">
      <c r="L5325" s="12" t="str">
        <f>IF(ISNUMBER(VLOOKUP(A5325,PRE,1,FALSE)),"PreAlerta",IF(ISNUMBER(VLOOKUP(A5325,POST,1,FALSE)),"PostAlerta",IF(ISNUMBER(VLOOKUP(A5325,EXCL,1,FALSE)),"Excluida","no incluido")))</f>
        <v>no incluido</v>
      </c>
    </row>
    <row r="5326" ht="15.75" customHeight="1">
      <c r="L5326" s="12" t="str">
        <f>IF(ISNUMBER(VLOOKUP(A5326,PRE,1,FALSE)),"PreAlerta",IF(ISNUMBER(VLOOKUP(A5326,POST,1,FALSE)),"PostAlerta",IF(ISNUMBER(VLOOKUP(A5326,EXCL,1,FALSE)),"Excluida","no incluido")))</f>
        <v>no incluido</v>
      </c>
    </row>
    <row r="5327" ht="15.75" customHeight="1">
      <c r="L5327" s="12" t="str">
        <f>IF(ISNUMBER(VLOOKUP(A5327,PRE,1,FALSE)),"PreAlerta",IF(ISNUMBER(VLOOKUP(A5327,POST,1,FALSE)),"PostAlerta",IF(ISNUMBER(VLOOKUP(A5327,EXCL,1,FALSE)),"Excluida","no incluido")))</f>
        <v>no incluido</v>
      </c>
    </row>
    <row r="5328" ht="15.75" customHeight="1">
      <c r="L5328" s="12" t="str">
        <f>IF(ISNUMBER(VLOOKUP(A5328,PRE,1,FALSE)),"PreAlerta",IF(ISNUMBER(VLOOKUP(A5328,POST,1,FALSE)),"PostAlerta",IF(ISNUMBER(VLOOKUP(A5328,EXCL,1,FALSE)),"Excluida","no incluido")))</f>
        <v>no incluido</v>
      </c>
    </row>
    <row r="5329" ht="15.75" customHeight="1">
      <c r="L5329" s="12" t="str">
        <f>IF(ISNUMBER(VLOOKUP(A5329,PRE,1,FALSE)),"PreAlerta",IF(ISNUMBER(VLOOKUP(A5329,POST,1,FALSE)),"PostAlerta",IF(ISNUMBER(VLOOKUP(A5329,EXCL,1,FALSE)),"Excluida","no incluido")))</f>
        <v>no incluido</v>
      </c>
    </row>
    <row r="5330" ht="15.75" customHeight="1">
      <c r="L5330" s="12" t="str">
        <f>IF(ISNUMBER(VLOOKUP(A5330,PRE,1,FALSE)),"PreAlerta",IF(ISNUMBER(VLOOKUP(A5330,POST,1,FALSE)),"PostAlerta",IF(ISNUMBER(VLOOKUP(A5330,EXCL,1,FALSE)),"Excluida","no incluido")))</f>
        <v>no incluido</v>
      </c>
    </row>
    <row r="5331" ht="15.75" customHeight="1">
      <c r="L5331" s="12" t="str">
        <f>IF(ISNUMBER(VLOOKUP(A5331,PRE,1,FALSE)),"PreAlerta",IF(ISNUMBER(VLOOKUP(A5331,POST,1,FALSE)),"PostAlerta",IF(ISNUMBER(VLOOKUP(A5331,EXCL,1,FALSE)),"Excluida","no incluido")))</f>
        <v>no incluido</v>
      </c>
    </row>
    <row r="5332" ht="15.75" customHeight="1">
      <c r="L5332" s="12" t="str">
        <f>IF(ISNUMBER(VLOOKUP(A5332,PRE,1,FALSE)),"PreAlerta",IF(ISNUMBER(VLOOKUP(A5332,POST,1,FALSE)),"PostAlerta",IF(ISNUMBER(VLOOKUP(A5332,EXCL,1,FALSE)),"Excluida","no incluido")))</f>
        <v>no incluido</v>
      </c>
    </row>
    <row r="5333" ht="15.75" customHeight="1">
      <c r="L5333" s="12" t="str">
        <f>IF(ISNUMBER(VLOOKUP(A5333,PRE,1,FALSE)),"PreAlerta",IF(ISNUMBER(VLOOKUP(A5333,POST,1,FALSE)),"PostAlerta",IF(ISNUMBER(VLOOKUP(A5333,EXCL,1,FALSE)),"Excluida","no incluido")))</f>
        <v>no incluido</v>
      </c>
    </row>
    <row r="5334" ht="15.75" customHeight="1">
      <c r="L5334" s="12" t="str">
        <f>IF(ISNUMBER(VLOOKUP(A5334,PRE,1,FALSE)),"PreAlerta",IF(ISNUMBER(VLOOKUP(A5334,POST,1,FALSE)),"PostAlerta",IF(ISNUMBER(VLOOKUP(A5334,EXCL,1,FALSE)),"Excluida","no incluido")))</f>
        <v>no incluido</v>
      </c>
    </row>
    <row r="5335" ht="15.75" customHeight="1">
      <c r="L5335" s="12" t="str">
        <f>IF(ISNUMBER(VLOOKUP(A5335,PRE,1,FALSE)),"PreAlerta",IF(ISNUMBER(VLOOKUP(A5335,POST,1,FALSE)),"PostAlerta",IF(ISNUMBER(VLOOKUP(A5335,EXCL,1,FALSE)),"Excluida","no incluido")))</f>
        <v>no incluido</v>
      </c>
    </row>
    <row r="5336" ht="15.75" customHeight="1">
      <c r="L5336" s="12" t="str">
        <f>IF(ISNUMBER(VLOOKUP(A5336,PRE,1,FALSE)),"PreAlerta",IF(ISNUMBER(VLOOKUP(A5336,POST,1,FALSE)),"PostAlerta",IF(ISNUMBER(VLOOKUP(A5336,EXCL,1,FALSE)),"Excluida","no incluido")))</f>
        <v>no incluido</v>
      </c>
    </row>
    <row r="5337" ht="15.75" customHeight="1">
      <c r="L5337" s="12" t="str">
        <f>IF(ISNUMBER(VLOOKUP(A5337,PRE,1,FALSE)),"PreAlerta",IF(ISNUMBER(VLOOKUP(A5337,POST,1,FALSE)),"PostAlerta",IF(ISNUMBER(VLOOKUP(A5337,EXCL,1,FALSE)),"Excluida","no incluido")))</f>
        <v>no incluido</v>
      </c>
    </row>
    <row r="5338" ht="15.75" customHeight="1">
      <c r="L5338" s="12" t="str">
        <f>IF(ISNUMBER(VLOOKUP(A5338,PRE,1,FALSE)),"PreAlerta",IF(ISNUMBER(VLOOKUP(A5338,POST,1,FALSE)),"PostAlerta",IF(ISNUMBER(VLOOKUP(A5338,EXCL,1,FALSE)),"Excluida","no incluido")))</f>
        <v>no incluido</v>
      </c>
    </row>
    <row r="5339" ht="15.75" customHeight="1">
      <c r="L5339" s="12" t="str">
        <f>IF(ISNUMBER(VLOOKUP(A5339,PRE,1,FALSE)),"PreAlerta",IF(ISNUMBER(VLOOKUP(A5339,POST,1,FALSE)),"PostAlerta",IF(ISNUMBER(VLOOKUP(A5339,EXCL,1,FALSE)),"Excluida","no incluido")))</f>
        <v>no incluido</v>
      </c>
    </row>
    <row r="5340" ht="15.75" customHeight="1">
      <c r="L5340" s="12" t="str">
        <f>IF(ISNUMBER(VLOOKUP(A5340,PRE,1,FALSE)),"PreAlerta",IF(ISNUMBER(VLOOKUP(A5340,POST,1,FALSE)),"PostAlerta",IF(ISNUMBER(VLOOKUP(A5340,EXCL,1,FALSE)),"Excluida","no incluido")))</f>
        <v>no incluido</v>
      </c>
    </row>
    <row r="5341" ht="15.75" customHeight="1">
      <c r="L5341" s="12" t="str">
        <f>IF(ISNUMBER(VLOOKUP(A5341,PRE,1,FALSE)),"PreAlerta",IF(ISNUMBER(VLOOKUP(A5341,POST,1,FALSE)),"PostAlerta",IF(ISNUMBER(VLOOKUP(A5341,EXCL,1,FALSE)),"Excluida","no incluido")))</f>
        <v>no incluido</v>
      </c>
    </row>
    <row r="5342" ht="15.75" customHeight="1">
      <c r="L5342" s="12" t="str">
        <f>IF(ISNUMBER(VLOOKUP(A5342,PRE,1,FALSE)),"PreAlerta",IF(ISNUMBER(VLOOKUP(A5342,POST,1,FALSE)),"PostAlerta",IF(ISNUMBER(VLOOKUP(A5342,EXCL,1,FALSE)),"Excluida","no incluido")))</f>
        <v>no incluido</v>
      </c>
    </row>
    <row r="5343" ht="15.75" customHeight="1">
      <c r="L5343" s="12" t="str">
        <f>IF(ISNUMBER(VLOOKUP(A5343,PRE,1,FALSE)),"PreAlerta",IF(ISNUMBER(VLOOKUP(A5343,POST,1,FALSE)),"PostAlerta",IF(ISNUMBER(VLOOKUP(A5343,EXCL,1,FALSE)),"Excluida","no incluido")))</f>
        <v>no incluido</v>
      </c>
    </row>
    <row r="5344" ht="15.75" customHeight="1">
      <c r="L5344" s="12" t="str">
        <f>IF(ISNUMBER(VLOOKUP(A5344,PRE,1,FALSE)),"PreAlerta",IF(ISNUMBER(VLOOKUP(A5344,POST,1,FALSE)),"PostAlerta",IF(ISNUMBER(VLOOKUP(A5344,EXCL,1,FALSE)),"Excluida","no incluido")))</f>
        <v>no incluido</v>
      </c>
    </row>
    <row r="5345" ht="15.75" customHeight="1">
      <c r="L5345" s="12" t="str">
        <f>IF(ISNUMBER(VLOOKUP(A5345,PRE,1,FALSE)),"PreAlerta",IF(ISNUMBER(VLOOKUP(A5345,POST,1,FALSE)),"PostAlerta",IF(ISNUMBER(VLOOKUP(A5345,EXCL,1,FALSE)),"Excluida","no incluido")))</f>
        <v>no incluido</v>
      </c>
    </row>
    <row r="5346" ht="15.75" customHeight="1">
      <c r="L5346" s="12" t="str">
        <f>IF(ISNUMBER(VLOOKUP(A5346,PRE,1,FALSE)),"PreAlerta",IF(ISNUMBER(VLOOKUP(A5346,POST,1,FALSE)),"PostAlerta",IF(ISNUMBER(VLOOKUP(A5346,EXCL,1,FALSE)),"Excluida","no incluido")))</f>
        <v>no incluido</v>
      </c>
    </row>
    <row r="5347" ht="15.75" customHeight="1">
      <c r="L5347" s="12" t="str">
        <f>IF(ISNUMBER(VLOOKUP(A5347,PRE,1,FALSE)),"PreAlerta",IF(ISNUMBER(VLOOKUP(A5347,POST,1,FALSE)),"PostAlerta",IF(ISNUMBER(VLOOKUP(A5347,EXCL,1,FALSE)),"Excluida","no incluido")))</f>
        <v>no incluido</v>
      </c>
    </row>
    <row r="5348" ht="15.75" customHeight="1">
      <c r="L5348" s="12" t="str">
        <f>IF(ISNUMBER(VLOOKUP(A5348,PRE,1,FALSE)),"PreAlerta",IF(ISNUMBER(VLOOKUP(A5348,POST,1,FALSE)),"PostAlerta",IF(ISNUMBER(VLOOKUP(A5348,EXCL,1,FALSE)),"Excluida","no incluido")))</f>
        <v>no incluido</v>
      </c>
    </row>
    <row r="5349" ht="15.75" customHeight="1">
      <c r="L5349" s="12" t="str">
        <f>IF(ISNUMBER(VLOOKUP(A5349,PRE,1,FALSE)),"PreAlerta",IF(ISNUMBER(VLOOKUP(A5349,POST,1,FALSE)),"PostAlerta",IF(ISNUMBER(VLOOKUP(A5349,EXCL,1,FALSE)),"Excluida","no incluido")))</f>
        <v>no incluido</v>
      </c>
    </row>
    <row r="5350" ht="15.75" customHeight="1">
      <c r="L5350" s="12" t="str">
        <f>IF(ISNUMBER(VLOOKUP(A5350,PRE,1,FALSE)),"PreAlerta",IF(ISNUMBER(VLOOKUP(A5350,POST,1,FALSE)),"PostAlerta",IF(ISNUMBER(VLOOKUP(A5350,EXCL,1,FALSE)),"Excluida","no incluido")))</f>
        <v>no incluido</v>
      </c>
    </row>
    <row r="5351" ht="15.75" customHeight="1">
      <c r="L5351" s="12" t="str">
        <f>IF(ISNUMBER(VLOOKUP(A5351,PRE,1,FALSE)),"PreAlerta",IF(ISNUMBER(VLOOKUP(A5351,POST,1,FALSE)),"PostAlerta",IF(ISNUMBER(VLOOKUP(A5351,EXCL,1,FALSE)),"Excluida","no incluido")))</f>
        <v>no incluido</v>
      </c>
    </row>
    <row r="5352" ht="15.75" customHeight="1">
      <c r="L5352" s="12" t="str">
        <f>IF(ISNUMBER(VLOOKUP(A5352,PRE,1,FALSE)),"PreAlerta",IF(ISNUMBER(VLOOKUP(A5352,POST,1,FALSE)),"PostAlerta",IF(ISNUMBER(VLOOKUP(A5352,EXCL,1,FALSE)),"Excluida","no incluido")))</f>
        <v>no incluido</v>
      </c>
    </row>
    <row r="5353" ht="15.75" customHeight="1">
      <c r="L5353" s="12" t="str">
        <f>IF(ISNUMBER(VLOOKUP(A5353,PRE,1,FALSE)),"PreAlerta",IF(ISNUMBER(VLOOKUP(A5353,POST,1,FALSE)),"PostAlerta",IF(ISNUMBER(VLOOKUP(A5353,EXCL,1,FALSE)),"Excluida","no incluido")))</f>
        <v>no incluido</v>
      </c>
    </row>
    <row r="5354" ht="15.75" customHeight="1">
      <c r="L5354" s="12" t="str">
        <f>IF(ISNUMBER(VLOOKUP(A5354,PRE,1,FALSE)),"PreAlerta",IF(ISNUMBER(VLOOKUP(A5354,POST,1,FALSE)),"PostAlerta",IF(ISNUMBER(VLOOKUP(A5354,EXCL,1,FALSE)),"Excluida","no incluido")))</f>
        <v>no incluido</v>
      </c>
    </row>
    <row r="5355" ht="15.75" customHeight="1">
      <c r="L5355" s="12" t="str">
        <f>IF(ISNUMBER(VLOOKUP(A5355,PRE,1,FALSE)),"PreAlerta",IF(ISNUMBER(VLOOKUP(A5355,POST,1,FALSE)),"PostAlerta",IF(ISNUMBER(VLOOKUP(A5355,EXCL,1,FALSE)),"Excluida","no incluido")))</f>
        <v>no incluido</v>
      </c>
    </row>
    <row r="5356" ht="15.75" customHeight="1">
      <c r="L5356" s="12" t="str">
        <f>IF(ISNUMBER(VLOOKUP(A5356,PRE,1,FALSE)),"PreAlerta",IF(ISNUMBER(VLOOKUP(A5356,POST,1,FALSE)),"PostAlerta",IF(ISNUMBER(VLOOKUP(A5356,EXCL,1,FALSE)),"Excluida","no incluido")))</f>
        <v>no incluido</v>
      </c>
    </row>
    <row r="5357" ht="15.75" customHeight="1">
      <c r="L5357" s="12" t="str">
        <f>IF(ISNUMBER(VLOOKUP(A5357,PRE,1,FALSE)),"PreAlerta",IF(ISNUMBER(VLOOKUP(A5357,POST,1,FALSE)),"PostAlerta",IF(ISNUMBER(VLOOKUP(A5357,EXCL,1,FALSE)),"Excluida","no incluido")))</f>
        <v>no incluido</v>
      </c>
    </row>
    <row r="5358" ht="15.75" customHeight="1">
      <c r="L5358" s="12" t="str">
        <f>IF(ISNUMBER(VLOOKUP(A5358,PRE,1,FALSE)),"PreAlerta",IF(ISNUMBER(VLOOKUP(A5358,POST,1,FALSE)),"PostAlerta",IF(ISNUMBER(VLOOKUP(A5358,EXCL,1,FALSE)),"Excluida","no incluido")))</f>
        <v>no incluido</v>
      </c>
    </row>
    <row r="5359" ht="15.75" customHeight="1">
      <c r="L5359" s="12" t="str">
        <f>IF(ISNUMBER(VLOOKUP(A5359,PRE,1,FALSE)),"PreAlerta",IF(ISNUMBER(VLOOKUP(A5359,POST,1,FALSE)),"PostAlerta",IF(ISNUMBER(VLOOKUP(A5359,EXCL,1,FALSE)),"Excluida","no incluido")))</f>
        <v>no incluido</v>
      </c>
    </row>
    <row r="5360" ht="15.75" customHeight="1">
      <c r="L5360" s="12" t="str">
        <f>IF(ISNUMBER(VLOOKUP(A5360,PRE,1,FALSE)),"PreAlerta",IF(ISNUMBER(VLOOKUP(A5360,POST,1,FALSE)),"PostAlerta",IF(ISNUMBER(VLOOKUP(A5360,EXCL,1,FALSE)),"Excluida","no incluido")))</f>
        <v>no incluido</v>
      </c>
    </row>
    <row r="5361" ht="15.75" customHeight="1">
      <c r="L5361" s="12" t="str">
        <f>IF(ISNUMBER(VLOOKUP(A5361,PRE,1,FALSE)),"PreAlerta",IF(ISNUMBER(VLOOKUP(A5361,POST,1,FALSE)),"PostAlerta",IF(ISNUMBER(VLOOKUP(A5361,EXCL,1,FALSE)),"Excluida","no incluido")))</f>
        <v>no incluido</v>
      </c>
    </row>
    <row r="5362" ht="15.75" customHeight="1">
      <c r="L5362" s="12" t="str">
        <f>IF(ISNUMBER(VLOOKUP(A5362,PRE,1,FALSE)),"PreAlerta",IF(ISNUMBER(VLOOKUP(A5362,POST,1,FALSE)),"PostAlerta",IF(ISNUMBER(VLOOKUP(A5362,EXCL,1,FALSE)),"Excluida","no incluido")))</f>
        <v>no incluido</v>
      </c>
    </row>
    <row r="5363" ht="15.75" customHeight="1">
      <c r="L5363" s="12" t="str">
        <f>IF(ISNUMBER(VLOOKUP(A5363,PRE,1,FALSE)),"PreAlerta",IF(ISNUMBER(VLOOKUP(A5363,POST,1,FALSE)),"PostAlerta",IF(ISNUMBER(VLOOKUP(A5363,EXCL,1,FALSE)),"Excluida","no incluido")))</f>
        <v>no incluido</v>
      </c>
    </row>
    <row r="5364" ht="15.75" customHeight="1">
      <c r="L5364" s="12" t="str">
        <f>IF(ISNUMBER(VLOOKUP(A5364,PRE,1,FALSE)),"PreAlerta",IF(ISNUMBER(VLOOKUP(A5364,POST,1,FALSE)),"PostAlerta",IF(ISNUMBER(VLOOKUP(A5364,EXCL,1,FALSE)),"Excluida","no incluido")))</f>
        <v>no incluido</v>
      </c>
    </row>
    <row r="5365" ht="15.75" customHeight="1">
      <c r="L5365" s="12" t="str">
        <f>IF(ISNUMBER(VLOOKUP(A5365,PRE,1,FALSE)),"PreAlerta",IF(ISNUMBER(VLOOKUP(A5365,POST,1,FALSE)),"PostAlerta",IF(ISNUMBER(VLOOKUP(A5365,EXCL,1,FALSE)),"Excluida","no incluido")))</f>
        <v>no incluido</v>
      </c>
    </row>
    <row r="5366" ht="15.75" customHeight="1">
      <c r="L5366" s="12" t="str">
        <f>IF(ISNUMBER(VLOOKUP(A5366,PRE,1,FALSE)),"PreAlerta",IF(ISNUMBER(VLOOKUP(A5366,POST,1,FALSE)),"PostAlerta",IF(ISNUMBER(VLOOKUP(A5366,EXCL,1,FALSE)),"Excluida","no incluido")))</f>
        <v>no incluido</v>
      </c>
    </row>
    <row r="5367" ht="15.75" customHeight="1">
      <c r="L5367" s="12" t="str">
        <f>IF(ISNUMBER(VLOOKUP(A5367,PRE,1,FALSE)),"PreAlerta",IF(ISNUMBER(VLOOKUP(A5367,POST,1,FALSE)),"PostAlerta",IF(ISNUMBER(VLOOKUP(A5367,EXCL,1,FALSE)),"Excluida","no incluido")))</f>
        <v>no incluido</v>
      </c>
    </row>
    <row r="5368" ht="15.75" customHeight="1">
      <c r="L5368" s="12" t="str">
        <f>IF(ISNUMBER(VLOOKUP(A5368,PRE,1,FALSE)),"PreAlerta",IF(ISNUMBER(VLOOKUP(A5368,POST,1,FALSE)),"PostAlerta",IF(ISNUMBER(VLOOKUP(A5368,EXCL,1,FALSE)),"Excluida","no incluido")))</f>
        <v>no incluido</v>
      </c>
    </row>
    <row r="5369" ht="15.75" customHeight="1">
      <c r="L5369" s="12" t="str">
        <f>IF(ISNUMBER(VLOOKUP(A5369,PRE,1,FALSE)),"PreAlerta",IF(ISNUMBER(VLOOKUP(A5369,POST,1,FALSE)),"PostAlerta",IF(ISNUMBER(VLOOKUP(A5369,EXCL,1,FALSE)),"Excluida","no incluido")))</f>
        <v>no incluido</v>
      </c>
    </row>
    <row r="5370" ht="15.75" customHeight="1">
      <c r="L5370" s="12" t="str">
        <f>IF(ISNUMBER(VLOOKUP(A5370,PRE,1,FALSE)),"PreAlerta",IF(ISNUMBER(VLOOKUP(A5370,POST,1,FALSE)),"PostAlerta",IF(ISNUMBER(VLOOKUP(A5370,EXCL,1,FALSE)),"Excluida","no incluido")))</f>
        <v>no incluido</v>
      </c>
    </row>
    <row r="5371" ht="15.75" customHeight="1">
      <c r="L5371" s="12" t="str">
        <f>IF(ISNUMBER(VLOOKUP(A5371,PRE,1,FALSE)),"PreAlerta",IF(ISNUMBER(VLOOKUP(A5371,POST,1,FALSE)),"PostAlerta",IF(ISNUMBER(VLOOKUP(A5371,EXCL,1,FALSE)),"Excluida","no incluido")))</f>
        <v>no incluido</v>
      </c>
    </row>
    <row r="5372" ht="15.75" customHeight="1">
      <c r="L5372" s="12" t="str">
        <f>IF(ISNUMBER(VLOOKUP(A5372,PRE,1,FALSE)),"PreAlerta",IF(ISNUMBER(VLOOKUP(A5372,POST,1,FALSE)),"PostAlerta",IF(ISNUMBER(VLOOKUP(A5372,EXCL,1,FALSE)),"Excluida","no incluido")))</f>
        <v>no incluido</v>
      </c>
    </row>
    <row r="5373" ht="15.75" customHeight="1">
      <c r="L5373" s="12" t="str">
        <f>IF(ISNUMBER(VLOOKUP(A5373,PRE,1,FALSE)),"PreAlerta",IF(ISNUMBER(VLOOKUP(A5373,POST,1,FALSE)),"PostAlerta",IF(ISNUMBER(VLOOKUP(A5373,EXCL,1,FALSE)),"Excluida","no incluido")))</f>
        <v>no incluido</v>
      </c>
    </row>
    <row r="5374" ht="15.75" customHeight="1">
      <c r="L5374" s="12" t="str">
        <f>IF(ISNUMBER(VLOOKUP(A5374,PRE,1,FALSE)),"PreAlerta",IF(ISNUMBER(VLOOKUP(A5374,POST,1,FALSE)),"PostAlerta",IF(ISNUMBER(VLOOKUP(A5374,EXCL,1,FALSE)),"Excluida","no incluido")))</f>
        <v>no incluido</v>
      </c>
    </row>
    <row r="5375" ht="15.75" customHeight="1">
      <c r="L5375" s="12" t="str">
        <f>IF(ISNUMBER(VLOOKUP(A5375,PRE,1,FALSE)),"PreAlerta",IF(ISNUMBER(VLOOKUP(A5375,POST,1,FALSE)),"PostAlerta",IF(ISNUMBER(VLOOKUP(A5375,EXCL,1,FALSE)),"Excluida","no incluido")))</f>
        <v>no incluido</v>
      </c>
    </row>
    <row r="5376" ht="15.75" customHeight="1">
      <c r="L5376" s="12" t="str">
        <f>IF(ISNUMBER(VLOOKUP(A5376,PRE,1,FALSE)),"PreAlerta",IF(ISNUMBER(VLOOKUP(A5376,POST,1,FALSE)),"PostAlerta",IF(ISNUMBER(VLOOKUP(A5376,EXCL,1,FALSE)),"Excluida","no incluido")))</f>
        <v>no incluido</v>
      </c>
    </row>
    <row r="5377" ht="15.75" customHeight="1">
      <c r="L5377" s="12" t="str">
        <f>IF(ISNUMBER(VLOOKUP(A5377,PRE,1,FALSE)),"PreAlerta",IF(ISNUMBER(VLOOKUP(A5377,POST,1,FALSE)),"PostAlerta",IF(ISNUMBER(VLOOKUP(A5377,EXCL,1,FALSE)),"Excluida","no incluido")))</f>
        <v>no incluido</v>
      </c>
    </row>
    <row r="5378" ht="15.75" customHeight="1">
      <c r="L5378" s="12" t="str">
        <f>IF(ISNUMBER(VLOOKUP(A5378,PRE,1,FALSE)),"PreAlerta",IF(ISNUMBER(VLOOKUP(A5378,POST,1,FALSE)),"PostAlerta",IF(ISNUMBER(VLOOKUP(A5378,EXCL,1,FALSE)),"Excluida","no incluido")))</f>
        <v>no incluido</v>
      </c>
    </row>
    <row r="5379" ht="15.75" customHeight="1">
      <c r="L5379" s="12" t="str">
        <f>IF(ISNUMBER(VLOOKUP(A5379,PRE,1,FALSE)),"PreAlerta",IF(ISNUMBER(VLOOKUP(A5379,POST,1,FALSE)),"PostAlerta",IF(ISNUMBER(VLOOKUP(A5379,EXCL,1,FALSE)),"Excluida","no incluido")))</f>
        <v>no incluido</v>
      </c>
    </row>
    <row r="5380" ht="15.75" customHeight="1">
      <c r="L5380" s="12" t="str">
        <f>IF(ISNUMBER(VLOOKUP(A5380,PRE,1,FALSE)),"PreAlerta",IF(ISNUMBER(VLOOKUP(A5380,POST,1,FALSE)),"PostAlerta",IF(ISNUMBER(VLOOKUP(A5380,EXCL,1,FALSE)),"Excluida","no incluido")))</f>
        <v>no incluido</v>
      </c>
    </row>
    <row r="5381" ht="15.75" customHeight="1">
      <c r="L5381" s="12" t="str">
        <f>IF(ISNUMBER(VLOOKUP(A5381,PRE,1,FALSE)),"PreAlerta",IF(ISNUMBER(VLOOKUP(A5381,POST,1,FALSE)),"PostAlerta",IF(ISNUMBER(VLOOKUP(A5381,EXCL,1,FALSE)),"Excluida","no incluido")))</f>
        <v>no incluido</v>
      </c>
    </row>
    <row r="5382" ht="15.75" customHeight="1">
      <c r="L5382" s="12" t="str">
        <f>IF(ISNUMBER(VLOOKUP(A5382,PRE,1,FALSE)),"PreAlerta",IF(ISNUMBER(VLOOKUP(A5382,POST,1,FALSE)),"PostAlerta",IF(ISNUMBER(VLOOKUP(A5382,EXCL,1,FALSE)),"Excluida","no incluido")))</f>
        <v>no incluido</v>
      </c>
    </row>
    <row r="5383" ht="15.75" customHeight="1">
      <c r="L5383" s="12" t="str">
        <f>IF(ISNUMBER(VLOOKUP(A5383,PRE,1,FALSE)),"PreAlerta",IF(ISNUMBER(VLOOKUP(A5383,POST,1,FALSE)),"PostAlerta",IF(ISNUMBER(VLOOKUP(A5383,EXCL,1,FALSE)),"Excluida","no incluido")))</f>
        <v>no incluido</v>
      </c>
    </row>
    <row r="5384" ht="15.75" customHeight="1">
      <c r="L5384" s="12" t="str">
        <f>IF(ISNUMBER(VLOOKUP(A5384,PRE,1,FALSE)),"PreAlerta",IF(ISNUMBER(VLOOKUP(A5384,POST,1,FALSE)),"PostAlerta",IF(ISNUMBER(VLOOKUP(A5384,EXCL,1,FALSE)),"Excluida","no incluido")))</f>
        <v>no incluido</v>
      </c>
    </row>
    <row r="5385" ht="15.75" customHeight="1">
      <c r="L5385" s="12" t="str">
        <f>IF(ISNUMBER(VLOOKUP(A5385,PRE,1,FALSE)),"PreAlerta",IF(ISNUMBER(VLOOKUP(A5385,POST,1,FALSE)),"PostAlerta",IF(ISNUMBER(VLOOKUP(A5385,EXCL,1,FALSE)),"Excluida","no incluido")))</f>
        <v>no incluido</v>
      </c>
    </row>
    <row r="5386" ht="15.75" customHeight="1">
      <c r="L5386" s="12" t="str">
        <f>IF(ISNUMBER(VLOOKUP(A5386,PRE,1,FALSE)),"PreAlerta",IF(ISNUMBER(VLOOKUP(A5386,POST,1,FALSE)),"PostAlerta",IF(ISNUMBER(VLOOKUP(A5386,EXCL,1,FALSE)),"Excluida","no incluido")))</f>
        <v>no incluido</v>
      </c>
    </row>
    <row r="5387" ht="15.75" customHeight="1">
      <c r="L5387" s="12" t="str">
        <f>IF(ISNUMBER(VLOOKUP(A5387,PRE,1,FALSE)),"PreAlerta",IF(ISNUMBER(VLOOKUP(A5387,POST,1,FALSE)),"PostAlerta",IF(ISNUMBER(VLOOKUP(A5387,EXCL,1,FALSE)),"Excluida","no incluido")))</f>
        <v>no incluido</v>
      </c>
    </row>
    <row r="5388" ht="15.75" customHeight="1">
      <c r="L5388" s="12" t="str">
        <f>IF(ISNUMBER(VLOOKUP(A5388,PRE,1,FALSE)),"PreAlerta",IF(ISNUMBER(VLOOKUP(A5388,POST,1,FALSE)),"PostAlerta",IF(ISNUMBER(VLOOKUP(A5388,EXCL,1,FALSE)),"Excluida","no incluido")))</f>
        <v>no incluido</v>
      </c>
    </row>
    <row r="5389" ht="15.75" customHeight="1">
      <c r="L5389" s="12" t="str">
        <f>IF(ISNUMBER(VLOOKUP(A5389,PRE,1,FALSE)),"PreAlerta",IF(ISNUMBER(VLOOKUP(A5389,POST,1,FALSE)),"PostAlerta",IF(ISNUMBER(VLOOKUP(A5389,EXCL,1,FALSE)),"Excluida","no incluido")))</f>
        <v>no incluido</v>
      </c>
    </row>
    <row r="5390" ht="15.75" customHeight="1">
      <c r="L5390" s="12" t="str">
        <f>IF(ISNUMBER(VLOOKUP(A5390,PRE,1,FALSE)),"PreAlerta",IF(ISNUMBER(VLOOKUP(A5390,POST,1,FALSE)),"PostAlerta",IF(ISNUMBER(VLOOKUP(A5390,EXCL,1,FALSE)),"Excluida","no incluido")))</f>
        <v>no incluido</v>
      </c>
    </row>
    <row r="5391" ht="15.75" customHeight="1">
      <c r="L5391" s="12" t="str">
        <f>IF(ISNUMBER(VLOOKUP(A5391,PRE,1,FALSE)),"PreAlerta",IF(ISNUMBER(VLOOKUP(A5391,POST,1,FALSE)),"PostAlerta",IF(ISNUMBER(VLOOKUP(A5391,EXCL,1,FALSE)),"Excluida","no incluido")))</f>
        <v>no incluido</v>
      </c>
    </row>
    <row r="5392" ht="15.75" customHeight="1">
      <c r="L5392" s="12" t="str">
        <f>IF(ISNUMBER(VLOOKUP(A5392,PRE,1,FALSE)),"PreAlerta",IF(ISNUMBER(VLOOKUP(A5392,POST,1,FALSE)),"PostAlerta",IF(ISNUMBER(VLOOKUP(A5392,EXCL,1,FALSE)),"Excluida","no incluido")))</f>
        <v>no incluido</v>
      </c>
    </row>
    <row r="5393" ht="15.75" customHeight="1">
      <c r="L5393" s="12" t="str">
        <f>IF(ISNUMBER(VLOOKUP(A5393,PRE,1,FALSE)),"PreAlerta",IF(ISNUMBER(VLOOKUP(A5393,POST,1,FALSE)),"PostAlerta",IF(ISNUMBER(VLOOKUP(A5393,EXCL,1,FALSE)),"Excluida","no incluido")))</f>
        <v>no incluido</v>
      </c>
    </row>
    <row r="5394" ht="15.75" customHeight="1">
      <c r="L5394" s="12" t="str">
        <f>IF(ISNUMBER(VLOOKUP(A5394,PRE,1,FALSE)),"PreAlerta",IF(ISNUMBER(VLOOKUP(A5394,POST,1,FALSE)),"PostAlerta",IF(ISNUMBER(VLOOKUP(A5394,EXCL,1,FALSE)),"Excluida","no incluido")))</f>
        <v>no incluido</v>
      </c>
    </row>
    <row r="5395" ht="15.75" customHeight="1">
      <c r="L5395" s="12" t="str">
        <f>IF(ISNUMBER(VLOOKUP(A5395,PRE,1,FALSE)),"PreAlerta",IF(ISNUMBER(VLOOKUP(A5395,POST,1,FALSE)),"PostAlerta",IF(ISNUMBER(VLOOKUP(A5395,EXCL,1,FALSE)),"Excluida","no incluido")))</f>
        <v>no incluido</v>
      </c>
    </row>
    <row r="5396" ht="15.75" customHeight="1">
      <c r="L5396" s="12" t="str">
        <f>IF(ISNUMBER(VLOOKUP(A5396,PRE,1,FALSE)),"PreAlerta",IF(ISNUMBER(VLOOKUP(A5396,POST,1,FALSE)),"PostAlerta",IF(ISNUMBER(VLOOKUP(A5396,EXCL,1,FALSE)),"Excluida","no incluido")))</f>
        <v>no incluido</v>
      </c>
    </row>
    <row r="5397" ht="15.75" customHeight="1">
      <c r="L5397" s="12" t="str">
        <f>IF(ISNUMBER(VLOOKUP(A5397,PRE,1,FALSE)),"PreAlerta",IF(ISNUMBER(VLOOKUP(A5397,POST,1,FALSE)),"PostAlerta",IF(ISNUMBER(VLOOKUP(A5397,EXCL,1,FALSE)),"Excluida","no incluido")))</f>
        <v>no incluido</v>
      </c>
    </row>
    <row r="5398" ht="15.75" customHeight="1">
      <c r="L5398" s="12" t="str">
        <f>IF(ISNUMBER(VLOOKUP(A5398,PRE,1,FALSE)),"PreAlerta",IF(ISNUMBER(VLOOKUP(A5398,POST,1,FALSE)),"PostAlerta",IF(ISNUMBER(VLOOKUP(A5398,EXCL,1,FALSE)),"Excluida","no incluido")))</f>
        <v>no incluido</v>
      </c>
    </row>
    <row r="5399" ht="15.75" customHeight="1">
      <c r="L5399" s="12" t="str">
        <f>IF(ISNUMBER(VLOOKUP(A5399,PRE,1,FALSE)),"PreAlerta",IF(ISNUMBER(VLOOKUP(A5399,POST,1,FALSE)),"PostAlerta",IF(ISNUMBER(VLOOKUP(A5399,EXCL,1,FALSE)),"Excluida","no incluido")))</f>
        <v>no incluido</v>
      </c>
    </row>
    <row r="5400" ht="15.75" customHeight="1">
      <c r="L5400" s="12" t="str">
        <f>IF(ISNUMBER(VLOOKUP(A5400,PRE,1,FALSE)),"PreAlerta",IF(ISNUMBER(VLOOKUP(A5400,POST,1,FALSE)),"PostAlerta",IF(ISNUMBER(VLOOKUP(A5400,EXCL,1,FALSE)),"Excluida","no incluido")))</f>
        <v>no incluido</v>
      </c>
    </row>
    <row r="5401" ht="15.75" customHeight="1">
      <c r="L5401" s="12" t="str">
        <f>IF(ISNUMBER(VLOOKUP(A5401,PRE,1,FALSE)),"PreAlerta",IF(ISNUMBER(VLOOKUP(A5401,POST,1,FALSE)),"PostAlerta",IF(ISNUMBER(VLOOKUP(A5401,EXCL,1,FALSE)),"Excluida","no incluido")))</f>
        <v>no incluido</v>
      </c>
    </row>
    <row r="5402" ht="15.75" customHeight="1">
      <c r="L5402" s="12" t="str">
        <f>IF(ISNUMBER(VLOOKUP(A5402,PRE,1,FALSE)),"PreAlerta",IF(ISNUMBER(VLOOKUP(A5402,POST,1,FALSE)),"PostAlerta",IF(ISNUMBER(VLOOKUP(A5402,EXCL,1,FALSE)),"Excluida","no incluido")))</f>
        <v>no incluido</v>
      </c>
    </row>
    <row r="5403" ht="15.75" customHeight="1">
      <c r="L5403" s="12" t="str">
        <f>IF(ISNUMBER(VLOOKUP(A5403,PRE,1,FALSE)),"PreAlerta",IF(ISNUMBER(VLOOKUP(A5403,POST,1,FALSE)),"PostAlerta",IF(ISNUMBER(VLOOKUP(A5403,EXCL,1,FALSE)),"Excluida","no incluido")))</f>
        <v>no incluido</v>
      </c>
    </row>
    <row r="5404" ht="15.75" customHeight="1">
      <c r="L5404" s="12" t="str">
        <f>IF(ISNUMBER(VLOOKUP(A5404,PRE,1,FALSE)),"PreAlerta",IF(ISNUMBER(VLOOKUP(A5404,POST,1,FALSE)),"PostAlerta",IF(ISNUMBER(VLOOKUP(A5404,EXCL,1,FALSE)),"Excluida","no incluido")))</f>
        <v>no incluido</v>
      </c>
    </row>
    <row r="5405" ht="15.75" customHeight="1">
      <c r="L5405" s="12" t="str">
        <f>IF(ISNUMBER(VLOOKUP(A5405,PRE,1,FALSE)),"PreAlerta",IF(ISNUMBER(VLOOKUP(A5405,POST,1,FALSE)),"PostAlerta",IF(ISNUMBER(VLOOKUP(A5405,EXCL,1,FALSE)),"Excluida","no incluido")))</f>
        <v>no incluido</v>
      </c>
    </row>
    <row r="5406" ht="15.75" customHeight="1">
      <c r="L5406" s="12" t="str">
        <f>IF(ISNUMBER(VLOOKUP(A5406,PRE,1,FALSE)),"PreAlerta",IF(ISNUMBER(VLOOKUP(A5406,POST,1,FALSE)),"PostAlerta",IF(ISNUMBER(VLOOKUP(A5406,EXCL,1,FALSE)),"Excluida","no incluido")))</f>
        <v>no incluido</v>
      </c>
    </row>
    <row r="5407" ht="15.75" customHeight="1">
      <c r="L5407" s="12" t="str">
        <f>IF(ISNUMBER(VLOOKUP(A5407,PRE,1,FALSE)),"PreAlerta",IF(ISNUMBER(VLOOKUP(A5407,POST,1,FALSE)),"PostAlerta",IF(ISNUMBER(VLOOKUP(A5407,EXCL,1,FALSE)),"Excluida","no incluido")))</f>
        <v>no incluido</v>
      </c>
    </row>
    <row r="5408" ht="15.75" customHeight="1">
      <c r="L5408" s="12" t="str">
        <f>IF(ISNUMBER(VLOOKUP(A5408,PRE,1,FALSE)),"PreAlerta",IF(ISNUMBER(VLOOKUP(A5408,POST,1,FALSE)),"PostAlerta",IF(ISNUMBER(VLOOKUP(A5408,EXCL,1,FALSE)),"Excluida","no incluido")))</f>
        <v>no incluido</v>
      </c>
    </row>
    <row r="5409" ht="15.75" customHeight="1">
      <c r="L5409" s="12" t="str">
        <f>IF(ISNUMBER(VLOOKUP(A5409,PRE,1,FALSE)),"PreAlerta",IF(ISNUMBER(VLOOKUP(A5409,POST,1,FALSE)),"PostAlerta",IF(ISNUMBER(VLOOKUP(A5409,EXCL,1,FALSE)),"Excluida","no incluido")))</f>
        <v>no incluido</v>
      </c>
    </row>
    <row r="5410" ht="15.75" customHeight="1">
      <c r="L5410" s="12" t="str">
        <f>IF(ISNUMBER(VLOOKUP(A5410,PRE,1,FALSE)),"PreAlerta",IF(ISNUMBER(VLOOKUP(A5410,POST,1,FALSE)),"PostAlerta",IF(ISNUMBER(VLOOKUP(A5410,EXCL,1,FALSE)),"Excluida","no incluido")))</f>
        <v>no incluido</v>
      </c>
    </row>
    <row r="5411" ht="15.75" customHeight="1">
      <c r="L5411" s="12" t="str">
        <f>IF(ISNUMBER(VLOOKUP(A5411,PRE,1,FALSE)),"PreAlerta",IF(ISNUMBER(VLOOKUP(A5411,POST,1,FALSE)),"PostAlerta",IF(ISNUMBER(VLOOKUP(A5411,EXCL,1,FALSE)),"Excluida","no incluido")))</f>
        <v>no incluido</v>
      </c>
    </row>
    <row r="5412" ht="15.75" customHeight="1">
      <c r="L5412" s="12" t="str">
        <f>IF(ISNUMBER(VLOOKUP(A5412,PRE,1,FALSE)),"PreAlerta",IF(ISNUMBER(VLOOKUP(A5412,POST,1,FALSE)),"PostAlerta",IF(ISNUMBER(VLOOKUP(A5412,EXCL,1,FALSE)),"Excluida","no incluido")))</f>
        <v>no incluido</v>
      </c>
    </row>
    <row r="5413" ht="15.75" customHeight="1">
      <c r="L5413" s="12" t="str">
        <f>IF(ISNUMBER(VLOOKUP(A5413,PRE,1,FALSE)),"PreAlerta",IF(ISNUMBER(VLOOKUP(A5413,POST,1,FALSE)),"PostAlerta",IF(ISNUMBER(VLOOKUP(A5413,EXCL,1,FALSE)),"Excluida","no incluido")))</f>
        <v>no incluido</v>
      </c>
    </row>
    <row r="5414" ht="15.75" customHeight="1">
      <c r="L5414" s="12" t="str">
        <f>IF(ISNUMBER(VLOOKUP(A5414,PRE,1,FALSE)),"PreAlerta",IF(ISNUMBER(VLOOKUP(A5414,POST,1,FALSE)),"PostAlerta",IF(ISNUMBER(VLOOKUP(A5414,EXCL,1,FALSE)),"Excluida","no incluido")))</f>
        <v>no incluido</v>
      </c>
    </row>
    <row r="5415" ht="15.75" customHeight="1">
      <c r="L5415" s="12" t="str">
        <f>IF(ISNUMBER(VLOOKUP(A5415,PRE,1,FALSE)),"PreAlerta",IF(ISNUMBER(VLOOKUP(A5415,POST,1,FALSE)),"PostAlerta",IF(ISNUMBER(VLOOKUP(A5415,EXCL,1,FALSE)),"Excluida","no incluido")))</f>
        <v>no incluido</v>
      </c>
    </row>
    <row r="5416" ht="15.75" customHeight="1">
      <c r="L5416" s="12" t="str">
        <f>IF(ISNUMBER(VLOOKUP(A5416,PRE,1,FALSE)),"PreAlerta",IF(ISNUMBER(VLOOKUP(A5416,POST,1,FALSE)),"PostAlerta",IF(ISNUMBER(VLOOKUP(A5416,EXCL,1,FALSE)),"Excluida","no incluido")))</f>
        <v>no incluido</v>
      </c>
    </row>
    <row r="5417" ht="15.75" customHeight="1">
      <c r="L5417" s="12" t="str">
        <f>IF(ISNUMBER(VLOOKUP(A5417,PRE,1,FALSE)),"PreAlerta",IF(ISNUMBER(VLOOKUP(A5417,POST,1,FALSE)),"PostAlerta",IF(ISNUMBER(VLOOKUP(A5417,EXCL,1,FALSE)),"Excluida","no incluido")))</f>
        <v>no incluido</v>
      </c>
    </row>
    <row r="5418" ht="15.75" customHeight="1">
      <c r="L5418" s="12" t="str">
        <f>IF(ISNUMBER(VLOOKUP(A5418,PRE,1,FALSE)),"PreAlerta",IF(ISNUMBER(VLOOKUP(A5418,POST,1,FALSE)),"PostAlerta",IF(ISNUMBER(VLOOKUP(A5418,EXCL,1,FALSE)),"Excluida","no incluido")))</f>
        <v>no incluido</v>
      </c>
    </row>
    <row r="5419" ht="15.75" customHeight="1">
      <c r="L5419" s="12" t="str">
        <f>IF(ISNUMBER(VLOOKUP(A5419,PRE,1,FALSE)),"PreAlerta",IF(ISNUMBER(VLOOKUP(A5419,POST,1,FALSE)),"PostAlerta",IF(ISNUMBER(VLOOKUP(A5419,EXCL,1,FALSE)),"Excluida","no incluido")))</f>
        <v>no incluido</v>
      </c>
    </row>
    <row r="5420" ht="15.75" customHeight="1">
      <c r="L5420" s="12" t="str">
        <f>IF(ISNUMBER(VLOOKUP(A5420,PRE,1,FALSE)),"PreAlerta",IF(ISNUMBER(VLOOKUP(A5420,POST,1,FALSE)),"PostAlerta",IF(ISNUMBER(VLOOKUP(A5420,EXCL,1,FALSE)),"Excluida","no incluido")))</f>
        <v>no incluido</v>
      </c>
    </row>
    <row r="5421" ht="15.75" customHeight="1">
      <c r="L5421" s="12" t="str">
        <f>IF(ISNUMBER(VLOOKUP(A5421,PRE,1,FALSE)),"PreAlerta",IF(ISNUMBER(VLOOKUP(A5421,POST,1,FALSE)),"PostAlerta",IF(ISNUMBER(VLOOKUP(A5421,EXCL,1,FALSE)),"Excluida","no incluido")))</f>
        <v>no incluido</v>
      </c>
    </row>
    <row r="5422" ht="15.75" customHeight="1">
      <c r="L5422" s="12" t="str">
        <f>IF(ISNUMBER(VLOOKUP(A5422,PRE,1,FALSE)),"PreAlerta",IF(ISNUMBER(VLOOKUP(A5422,POST,1,FALSE)),"PostAlerta",IF(ISNUMBER(VLOOKUP(A5422,EXCL,1,FALSE)),"Excluida","no incluido")))</f>
        <v>no incluido</v>
      </c>
    </row>
    <row r="5423" ht="15.75" customHeight="1">
      <c r="L5423" s="12" t="str">
        <f>IF(ISNUMBER(VLOOKUP(A5423,PRE,1,FALSE)),"PreAlerta",IF(ISNUMBER(VLOOKUP(A5423,POST,1,FALSE)),"PostAlerta",IF(ISNUMBER(VLOOKUP(A5423,EXCL,1,FALSE)),"Excluida","no incluido")))</f>
        <v>no incluido</v>
      </c>
    </row>
    <row r="5424" ht="15.75" customHeight="1">
      <c r="L5424" s="12" t="str">
        <f>IF(ISNUMBER(VLOOKUP(A5424,PRE,1,FALSE)),"PreAlerta",IF(ISNUMBER(VLOOKUP(A5424,POST,1,FALSE)),"PostAlerta",IF(ISNUMBER(VLOOKUP(A5424,EXCL,1,FALSE)),"Excluida","no incluido")))</f>
        <v>no incluido</v>
      </c>
    </row>
    <row r="5425" ht="15.75" customHeight="1">
      <c r="L5425" s="12" t="str">
        <f>IF(ISNUMBER(VLOOKUP(A5425,PRE,1,FALSE)),"PreAlerta",IF(ISNUMBER(VLOOKUP(A5425,POST,1,FALSE)),"PostAlerta",IF(ISNUMBER(VLOOKUP(A5425,EXCL,1,FALSE)),"Excluida","no incluido")))</f>
        <v>no incluido</v>
      </c>
    </row>
    <row r="5426" ht="15.75" customHeight="1">
      <c r="L5426" s="12" t="str">
        <f>IF(ISNUMBER(VLOOKUP(A5426,PRE,1,FALSE)),"PreAlerta",IF(ISNUMBER(VLOOKUP(A5426,POST,1,FALSE)),"PostAlerta",IF(ISNUMBER(VLOOKUP(A5426,EXCL,1,FALSE)),"Excluida","no incluido")))</f>
        <v>no incluido</v>
      </c>
    </row>
    <row r="5427" ht="15.75" customHeight="1">
      <c r="L5427" s="12" t="str">
        <f>IF(ISNUMBER(VLOOKUP(A5427,PRE,1,FALSE)),"PreAlerta",IF(ISNUMBER(VLOOKUP(A5427,POST,1,FALSE)),"PostAlerta",IF(ISNUMBER(VLOOKUP(A5427,EXCL,1,FALSE)),"Excluida","no incluido")))</f>
        <v>no incluido</v>
      </c>
    </row>
    <row r="5428" ht="15.75" customHeight="1">
      <c r="L5428" s="12" t="str">
        <f>IF(ISNUMBER(VLOOKUP(A5428,PRE,1,FALSE)),"PreAlerta",IF(ISNUMBER(VLOOKUP(A5428,POST,1,FALSE)),"PostAlerta",IF(ISNUMBER(VLOOKUP(A5428,EXCL,1,FALSE)),"Excluida","no incluido")))</f>
        <v>no incluido</v>
      </c>
    </row>
    <row r="5429" ht="15.75" customHeight="1">
      <c r="L5429" s="12" t="str">
        <f>IF(ISNUMBER(VLOOKUP(A5429,PRE,1,FALSE)),"PreAlerta",IF(ISNUMBER(VLOOKUP(A5429,POST,1,FALSE)),"PostAlerta",IF(ISNUMBER(VLOOKUP(A5429,EXCL,1,FALSE)),"Excluida","no incluido")))</f>
        <v>no incluido</v>
      </c>
    </row>
    <row r="5430" ht="15.75" customHeight="1">
      <c r="L5430" s="12" t="str">
        <f>IF(ISNUMBER(VLOOKUP(A5430,PRE,1,FALSE)),"PreAlerta",IF(ISNUMBER(VLOOKUP(A5430,POST,1,FALSE)),"PostAlerta",IF(ISNUMBER(VLOOKUP(A5430,EXCL,1,FALSE)),"Excluida","no incluido")))</f>
        <v>no incluido</v>
      </c>
    </row>
    <row r="5431" ht="15.75" customHeight="1">
      <c r="L5431" s="12" t="str">
        <f>IF(ISNUMBER(VLOOKUP(A5431,PRE,1,FALSE)),"PreAlerta",IF(ISNUMBER(VLOOKUP(A5431,POST,1,FALSE)),"PostAlerta",IF(ISNUMBER(VLOOKUP(A5431,EXCL,1,FALSE)),"Excluida","no incluido")))</f>
        <v>no incluido</v>
      </c>
    </row>
    <row r="5432" ht="15.75" customHeight="1">
      <c r="L5432" s="12" t="str">
        <f>IF(ISNUMBER(VLOOKUP(A5432,PRE,1,FALSE)),"PreAlerta",IF(ISNUMBER(VLOOKUP(A5432,POST,1,FALSE)),"PostAlerta",IF(ISNUMBER(VLOOKUP(A5432,EXCL,1,FALSE)),"Excluida","no incluido")))</f>
        <v>no incluido</v>
      </c>
    </row>
    <row r="5433" ht="15.75" customHeight="1">
      <c r="L5433" s="12" t="str">
        <f>IF(ISNUMBER(VLOOKUP(A5433,PRE,1,FALSE)),"PreAlerta",IF(ISNUMBER(VLOOKUP(A5433,POST,1,FALSE)),"PostAlerta",IF(ISNUMBER(VLOOKUP(A5433,EXCL,1,FALSE)),"Excluida","no incluido")))</f>
        <v>no incluido</v>
      </c>
    </row>
    <row r="5434" ht="15.75" customHeight="1">
      <c r="L5434" s="12" t="str">
        <f>IF(ISNUMBER(VLOOKUP(A5434,PRE,1,FALSE)),"PreAlerta",IF(ISNUMBER(VLOOKUP(A5434,POST,1,FALSE)),"PostAlerta",IF(ISNUMBER(VLOOKUP(A5434,EXCL,1,FALSE)),"Excluida","no incluido")))</f>
        <v>no incluido</v>
      </c>
    </row>
    <row r="5435" ht="15.75" customHeight="1">
      <c r="L5435" s="12" t="str">
        <f>IF(ISNUMBER(VLOOKUP(A5435,PRE,1,FALSE)),"PreAlerta",IF(ISNUMBER(VLOOKUP(A5435,POST,1,FALSE)),"PostAlerta",IF(ISNUMBER(VLOOKUP(A5435,EXCL,1,FALSE)),"Excluida","no incluido")))</f>
        <v>no incluido</v>
      </c>
    </row>
    <row r="5436" ht="15.75" customHeight="1">
      <c r="L5436" s="12" t="str">
        <f>IF(ISNUMBER(VLOOKUP(A5436,PRE,1,FALSE)),"PreAlerta",IF(ISNUMBER(VLOOKUP(A5436,POST,1,FALSE)),"PostAlerta",IF(ISNUMBER(VLOOKUP(A5436,EXCL,1,FALSE)),"Excluida","no incluido")))</f>
        <v>no incluido</v>
      </c>
    </row>
    <row r="5437" ht="15.75" customHeight="1">
      <c r="L5437" s="12" t="str">
        <f>IF(ISNUMBER(VLOOKUP(A5437,PRE,1,FALSE)),"PreAlerta",IF(ISNUMBER(VLOOKUP(A5437,POST,1,FALSE)),"PostAlerta",IF(ISNUMBER(VLOOKUP(A5437,EXCL,1,FALSE)),"Excluida","no incluido")))</f>
        <v>no incluido</v>
      </c>
    </row>
    <row r="5438" ht="15.75" customHeight="1">
      <c r="L5438" s="12" t="str">
        <f>IF(ISNUMBER(VLOOKUP(A5438,PRE,1,FALSE)),"PreAlerta",IF(ISNUMBER(VLOOKUP(A5438,POST,1,FALSE)),"PostAlerta",IF(ISNUMBER(VLOOKUP(A5438,EXCL,1,FALSE)),"Excluida","no incluido")))</f>
        <v>no incluido</v>
      </c>
    </row>
    <row r="5439" ht="15.75" customHeight="1">
      <c r="L5439" s="12" t="str">
        <f>IF(ISNUMBER(VLOOKUP(A5439,PRE,1,FALSE)),"PreAlerta",IF(ISNUMBER(VLOOKUP(A5439,POST,1,FALSE)),"PostAlerta",IF(ISNUMBER(VLOOKUP(A5439,EXCL,1,FALSE)),"Excluida","no incluido")))</f>
        <v>no incluido</v>
      </c>
    </row>
    <row r="5440" ht="15.75" customHeight="1">
      <c r="L5440" s="12" t="str">
        <f>IF(ISNUMBER(VLOOKUP(A5440,PRE,1,FALSE)),"PreAlerta",IF(ISNUMBER(VLOOKUP(A5440,POST,1,FALSE)),"PostAlerta",IF(ISNUMBER(VLOOKUP(A5440,EXCL,1,FALSE)),"Excluida","no incluido")))</f>
        <v>no incluido</v>
      </c>
    </row>
    <row r="5441" ht="15.75" customHeight="1">
      <c r="L5441" s="12" t="str">
        <f>IF(ISNUMBER(VLOOKUP(A5441,PRE,1,FALSE)),"PreAlerta",IF(ISNUMBER(VLOOKUP(A5441,POST,1,FALSE)),"PostAlerta",IF(ISNUMBER(VLOOKUP(A5441,EXCL,1,FALSE)),"Excluida","no incluido")))</f>
        <v>no incluido</v>
      </c>
    </row>
    <row r="5442" ht="15.75" customHeight="1">
      <c r="L5442" s="12" t="str">
        <f>IF(ISNUMBER(VLOOKUP(A5442,PRE,1,FALSE)),"PreAlerta",IF(ISNUMBER(VLOOKUP(A5442,POST,1,FALSE)),"PostAlerta",IF(ISNUMBER(VLOOKUP(A5442,EXCL,1,FALSE)),"Excluida","no incluido")))</f>
        <v>no incluido</v>
      </c>
    </row>
    <row r="5443" ht="15.75" customHeight="1">
      <c r="L5443" s="12" t="str">
        <f>IF(ISNUMBER(VLOOKUP(A5443,PRE,1,FALSE)),"PreAlerta",IF(ISNUMBER(VLOOKUP(A5443,POST,1,FALSE)),"PostAlerta",IF(ISNUMBER(VLOOKUP(A5443,EXCL,1,FALSE)),"Excluida","no incluido")))</f>
        <v>no incluido</v>
      </c>
    </row>
    <row r="5444" ht="15.75" customHeight="1">
      <c r="L5444" s="12" t="str">
        <f>IF(ISNUMBER(VLOOKUP(A5444,PRE,1,FALSE)),"PreAlerta",IF(ISNUMBER(VLOOKUP(A5444,POST,1,FALSE)),"PostAlerta",IF(ISNUMBER(VLOOKUP(A5444,EXCL,1,FALSE)),"Excluida","no incluido")))</f>
        <v>no incluido</v>
      </c>
    </row>
    <row r="5445" ht="15.75" customHeight="1">
      <c r="L5445" s="12" t="str">
        <f>IF(ISNUMBER(VLOOKUP(A5445,PRE,1,FALSE)),"PreAlerta",IF(ISNUMBER(VLOOKUP(A5445,POST,1,FALSE)),"PostAlerta",IF(ISNUMBER(VLOOKUP(A5445,EXCL,1,FALSE)),"Excluida","no incluido")))</f>
        <v>no incluido</v>
      </c>
    </row>
    <row r="5446" ht="15.75" customHeight="1">
      <c r="L5446" s="12" t="str">
        <f>IF(ISNUMBER(VLOOKUP(A5446,PRE,1,FALSE)),"PreAlerta",IF(ISNUMBER(VLOOKUP(A5446,POST,1,FALSE)),"PostAlerta",IF(ISNUMBER(VLOOKUP(A5446,EXCL,1,FALSE)),"Excluida","no incluido")))</f>
        <v>no incluido</v>
      </c>
    </row>
    <row r="5447" ht="15.75" customHeight="1">
      <c r="L5447" s="12" t="str">
        <f>IF(ISNUMBER(VLOOKUP(A5447,PRE,1,FALSE)),"PreAlerta",IF(ISNUMBER(VLOOKUP(A5447,POST,1,FALSE)),"PostAlerta",IF(ISNUMBER(VLOOKUP(A5447,EXCL,1,FALSE)),"Excluida","no incluido")))</f>
        <v>no incluido</v>
      </c>
    </row>
    <row r="5448" ht="15.75" customHeight="1">
      <c r="L5448" s="12" t="str">
        <f>IF(ISNUMBER(VLOOKUP(A5448,PRE,1,FALSE)),"PreAlerta",IF(ISNUMBER(VLOOKUP(A5448,POST,1,FALSE)),"PostAlerta",IF(ISNUMBER(VLOOKUP(A5448,EXCL,1,FALSE)),"Excluida","no incluido")))</f>
        <v>no incluido</v>
      </c>
    </row>
    <row r="5449" ht="15.75" customHeight="1">
      <c r="L5449" s="12" t="str">
        <f>IF(ISNUMBER(VLOOKUP(A5449,PRE,1,FALSE)),"PreAlerta",IF(ISNUMBER(VLOOKUP(A5449,POST,1,FALSE)),"PostAlerta",IF(ISNUMBER(VLOOKUP(A5449,EXCL,1,FALSE)),"Excluida","no incluido")))</f>
        <v>no incluido</v>
      </c>
    </row>
    <row r="5450" ht="15.75" customHeight="1">
      <c r="L5450" s="12" t="str">
        <f>IF(ISNUMBER(VLOOKUP(A5450,PRE,1,FALSE)),"PreAlerta",IF(ISNUMBER(VLOOKUP(A5450,POST,1,FALSE)),"PostAlerta",IF(ISNUMBER(VLOOKUP(A5450,EXCL,1,FALSE)),"Excluida","no incluido")))</f>
        <v>no incluido</v>
      </c>
    </row>
    <row r="5451" ht="15.75" customHeight="1">
      <c r="L5451" s="12" t="str">
        <f>IF(ISNUMBER(VLOOKUP(A5451,PRE,1,FALSE)),"PreAlerta",IF(ISNUMBER(VLOOKUP(A5451,POST,1,FALSE)),"PostAlerta",IF(ISNUMBER(VLOOKUP(A5451,EXCL,1,FALSE)),"Excluida","no incluido")))</f>
        <v>no incluido</v>
      </c>
    </row>
    <row r="5452" ht="15.75" customHeight="1">
      <c r="L5452" s="12" t="str">
        <f>IF(ISNUMBER(VLOOKUP(A5452,PRE,1,FALSE)),"PreAlerta",IF(ISNUMBER(VLOOKUP(A5452,POST,1,FALSE)),"PostAlerta",IF(ISNUMBER(VLOOKUP(A5452,EXCL,1,FALSE)),"Excluida","no incluido")))</f>
        <v>no incluido</v>
      </c>
    </row>
    <row r="5453" ht="15.75" customHeight="1">
      <c r="L5453" s="12" t="str">
        <f>IF(ISNUMBER(VLOOKUP(A5453,PRE,1,FALSE)),"PreAlerta",IF(ISNUMBER(VLOOKUP(A5453,POST,1,FALSE)),"PostAlerta",IF(ISNUMBER(VLOOKUP(A5453,EXCL,1,FALSE)),"Excluida","no incluido")))</f>
        <v>no incluido</v>
      </c>
    </row>
    <row r="5454" ht="15.75" customHeight="1">
      <c r="L5454" s="12" t="str">
        <f>IF(ISNUMBER(VLOOKUP(A5454,PRE,1,FALSE)),"PreAlerta",IF(ISNUMBER(VLOOKUP(A5454,POST,1,FALSE)),"PostAlerta",IF(ISNUMBER(VLOOKUP(A5454,EXCL,1,FALSE)),"Excluida","no incluido")))</f>
        <v>no incluido</v>
      </c>
    </row>
    <row r="5455" ht="15.75" customHeight="1">
      <c r="L5455" s="12" t="str">
        <f>IF(ISNUMBER(VLOOKUP(A5455,PRE,1,FALSE)),"PreAlerta",IF(ISNUMBER(VLOOKUP(A5455,POST,1,FALSE)),"PostAlerta",IF(ISNUMBER(VLOOKUP(A5455,EXCL,1,FALSE)),"Excluida","no incluido")))</f>
        <v>no incluido</v>
      </c>
    </row>
    <row r="5456" ht="15.75" customHeight="1">
      <c r="L5456" s="12" t="str">
        <f>IF(ISNUMBER(VLOOKUP(A5456,PRE,1,FALSE)),"PreAlerta",IF(ISNUMBER(VLOOKUP(A5456,POST,1,FALSE)),"PostAlerta",IF(ISNUMBER(VLOOKUP(A5456,EXCL,1,FALSE)),"Excluida","no incluido")))</f>
        <v>no incluido</v>
      </c>
    </row>
    <row r="5457" ht="15.75" customHeight="1">
      <c r="L5457" s="12" t="str">
        <f>IF(ISNUMBER(VLOOKUP(A5457,PRE,1,FALSE)),"PreAlerta",IF(ISNUMBER(VLOOKUP(A5457,POST,1,FALSE)),"PostAlerta",IF(ISNUMBER(VLOOKUP(A5457,EXCL,1,FALSE)),"Excluida","no incluido")))</f>
        <v>no incluido</v>
      </c>
    </row>
    <row r="5458" ht="15.75" customHeight="1">
      <c r="L5458" s="12" t="str">
        <f>IF(ISNUMBER(VLOOKUP(A5458,PRE,1,FALSE)),"PreAlerta",IF(ISNUMBER(VLOOKUP(A5458,POST,1,FALSE)),"PostAlerta",IF(ISNUMBER(VLOOKUP(A5458,EXCL,1,FALSE)),"Excluida","no incluido")))</f>
        <v>no incluido</v>
      </c>
    </row>
    <row r="5459" ht="15.75" customHeight="1">
      <c r="L5459" s="12" t="str">
        <f>IF(ISNUMBER(VLOOKUP(A5459,PRE,1,FALSE)),"PreAlerta",IF(ISNUMBER(VLOOKUP(A5459,POST,1,FALSE)),"PostAlerta",IF(ISNUMBER(VLOOKUP(A5459,EXCL,1,FALSE)),"Excluida","no incluido")))</f>
        <v>no incluido</v>
      </c>
    </row>
    <row r="5460" ht="15.75" customHeight="1">
      <c r="L5460" s="12" t="str">
        <f>IF(ISNUMBER(VLOOKUP(A5460,PRE,1,FALSE)),"PreAlerta",IF(ISNUMBER(VLOOKUP(A5460,POST,1,FALSE)),"PostAlerta",IF(ISNUMBER(VLOOKUP(A5460,EXCL,1,FALSE)),"Excluida","no incluido")))</f>
        <v>no incluido</v>
      </c>
    </row>
    <row r="5461" ht="15.75" customHeight="1">
      <c r="L5461" s="12" t="str">
        <f>IF(ISNUMBER(VLOOKUP(A5461,PRE,1,FALSE)),"PreAlerta",IF(ISNUMBER(VLOOKUP(A5461,POST,1,FALSE)),"PostAlerta",IF(ISNUMBER(VLOOKUP(A5461,EXCL,1,FALSE)),"Excluida","no incluido")))</f>
        <v>no incluido</v>
      </c>
    </row>
    <row r="5462" ht="15.75" customHeight="1">
      <c r="L5462" s="12" t="str">
        <f>IF(ISNUMBER(VLOOKUP(A5462,PRE,1,FALSE)),"PreAlerta",IF(ISNUMBER(VLOOKUP(A5462,POST,1,FALSE)),"PostAlerta",IF(ISNUMBER(VLOOKUP(A5462,EXCL,1,FALSE)),"Excluida","no incluido")))</f>
        <v>no incluido</v>
      </c>
    </row>
    <row r="5463" ht="15.75" customHeight="1">
      <c r="L5463" s="12" t="str">
        <f>IF(ISNUMBER(VLOOKUP(A5463,PRE,1,FALSE)),"PreAlerta",IF(ISNUMBER(VLOOKUP(A5463,POST,1,FALSE)),"PostAlerta",IF(ISNUMBER(VLOOKUP(A5463,EXCL,1,FALSE)),"Excluida","no incluido")))</f>
        <v>no incluido</v>
      </c>
    </row>
    <row r="5464" ht="15.75" customHeight="1">
      <c r="L5464" s="12" t="str">
        <f>IF(ISNUMBER(VLOOKUP(A5464,PRE,1,FALSE)),"PreAlerta",IF(ISNUMBER(VLOOKUP(A5464,POST,1,FALSE)),"PostAlerta",IF(ISNUMBER(VLOOKUP(A5464,EXCL,1,FALSE)),"Excluida","no incluido")))</f>
        <v>no incluido</v>
      </c>
    </row>
    <row r="5465" ht="15.75" customHeight="1">
      <c r="L5465" s="12" t="str">
        <f>IF(ISNUMBER(VLOOKUP(A5465,PRE,1,FALSE)),"PreAlerta",IF(ISNUMBER(VLOOKUP(A5465,POST,1,FALSE)),"PostAlerta",IF(ISNUMBER(VLOOKUP(A5465,EXCL,1,FALSE)),"Excluida","no incluido")))</f>
        <v>no incluido</v>
      </c>
    </row>
    <row r="5466" ht="15.75" customHeight="1">
      <c r="L5466" s="12" t="str">
        <f>IF(ISNUMBER(VLOOKUP(A5466,PRE,1,FALSE)),"PreAlerta",IF(ISNUMBER(VLOOKUP(A5466,POST,1,FALSE)),"PostAlerta",IF(ISNUMBER(VLOOKUP(A5466,EXCL,1,FALSE)),"Excluida","no incluido")))</f>
        <v>no incluido</v>
      </c>
    </row>
    <row r="5467" ht="15.75" customHeight="1">
      <c r="L5467" s="12" t="str">
        <f>IF(ISNUMBER(VLOOKUP(A5467,PRE,1,FALSE)),"PreAlerta",IF(ISNUMBER(VLOOKUP(A5467,POST,1,FALSE)),"PostAlerta",IF(ISNUMBER(VLOOKUP(A5467,EXCL,1,FALSE)),"Excluida","no incluido")))</f>
        <v>no incluido</v>
      </c>
    </row>
    <row r="5468" ht="15.75" customHeight="1">
      <c r="L5468" s="12" t="str">
        <f>IF(ISNUMBER(VLOOKUP(A5468,PRE,1,FALSE)),"PreAlerta",IF(ISNUMBER(VLOOKUP(A5468,POST,1,FALSE)),"PostAlerta",IF(ISNUMBER(VLOOKUP(A5468,EXCL,1,FALSE)),"Excluida","no incluido")))</f>
        <v>no incluido</v>
      </c>
    </row>
    <row r="5469" ht="15.75" customHeight="1">
      <c r="L5469" s="12" t="str">
        <f>IF(ISNUMBER(VLOOKUP(A5469,PRE,1,FALSE)),"PreAlerta",IF(ISNUMBER(VLOOKUP(A5469,POST,1,FALSE)),"PostAlerta",IF(ISNUMBER(VLOOKUP(A5469,EXCL,1,FALSE)),"Excluida","no incluido")))</f>
        <v>no incluido</v>
      </c>
    </row>
    <row r="5470" ht="15.75" customHeight="1">
      <c r="L5470" s="12" t="str">
        <f>IF(ISNUMBER(VLOOKUP(A5470,PRE,1,FALSE)),"PreAlerta",IF(ISNUMBER(VLOOKUP(A5470,POST,1,FALSE)),"PostAlerta",IF(ISNUMBER(VLOOKUP(A5470,EXCL,1,FALSE)),"Excluida","no incluido")))</f>
        <v>no incluido</v>
      </c>
    </row>
    <row r="5471" ht="15.75" customHeight="1">
      <c r="L5471" s="12" t="str">
        <f>IF(ISNUMBER(VLOOKUP(A5471,PRE,1,FALSE)),"PreAlerta",IF(ISNUMBER(VLOOKUP(A5471,POST,1,FALSE)),"PostAlerta",IF(ISNUMBER(VLOOKUP(A5471,EXCL,1,FALSE)),"Excluida","no incluido")))</f>
        <v>no incluido</v>
      </c>
    </row>
    <row r="5472" ht="15.75" customHeight="1">
      <c r="L5472" s="12" t="str">
        <f>IF(ISNUMBER(VLOOKUP(A5472,PRE,1,FALSE)),"PreAlerta",IF(ISNUMBER(VLOOKUP(A5472,POST,1,FALSE)),"PostAlerta",IF(ISNUMBER(VLOOKUP(A5472,EXCL,1,FALSE)),"Excluida","no incluido")))</f>
        <v>no incluido</v>
      </c>
    </row>
    <row r="5473" ht="15.75" customHeight="1">
      <c r="L5473" s="12" t="str">
        <f>IF(ISNUMBER(VLOOKUP(A5473,PRE,1,FALSE)),"PreAlerta",IF(ISNUMBER(VLOOKUP(A5473,POST,1,FALSE)),"PostAlerta",IF(ISNUMBER(VLOOKUP(A5473,EXCL,1,FALSE)),"Excluida","no incluido")))</f>
        <v>no incluido</v>
      </c>
    </row>
    <row r="5474" ht="15.75" customHeight="1">
      <c r="L5474" s="12" t="str">
        <f>IF(ISNUMBER(VLOOKUP(A5474,PRE,1,FALSE)),"PreAlerta",IF(ISNUMBER(VLOOKUP(A5474,POST,1,FALSE)),"PostAlerta",IF(ISNUMBER(VLOOKUP(A5474,EXCL,1,FALSE)),"Excluida","no incluido")))</f>
        <v>no incluido</v>
      </c>
    </row>
    <row r="5475" ht="15.75" customHeight="1">
      <c r="L5475" s="12" t="str">
        <f>IF(ISNUMBER(VLOOKUP(A5475,PRE,1,FALSE)),"PreAlerta",IF(ISNUMBER(VLOOKUP(A5475,POST,1,FALSE)),"PostAlerta",IF(ISNUMBER(VLOOKUP(A5475,EXCL,1,FALSE)),"Excluida","no incluido")))</f>
        <v>no incluido</v>
      </c>
    </row>
    <row r="5476" ht="15.75" customHeight="1">
      <c r="L5476" s="12" t="str">
        <f>IF(ISNUMBER(VLOOKUP(A5476,PRE,1,FALSE)),"PreAlerta",IF(ISNUMBER(VLOOKUP(A5476,POST,1,FALSE)),"PostAlerta",IF(ISNUMBER(VLOOKUP(A5476,EXCL,1,FALSE)),"Excluida","no incluido")))</f>
        <v>no incluido</v>
      </c>
    </row>
    <row r="5477" ht="15.75" customHeight="1">
      <c r="L5477" s="12" t="str">
        <f>IF(ISNUMBER(VLOOKUP(A5477,PRE,1,FALSE)),"PreAlerta",IF(ISNUMBER(VLOOKUP(A5477,POST,1,FALSE)),"PostAlerta",IF(ISNUMBER(VLOOKUP(A5477,EXCL,1,FALSE)),"Excluida","no incluido")))</f>
        <v>no incluido</v>
      </c>
    </row>
    <row r="5478" ht="15.75" customHeight="1">
      <c r="L5478" s="12" t="str">
        <f>IF(ISNUMBER(VLOOKUP(A5478,PRE,1,FALSE)),"PreAlerta",IF(ISNUMBER(VLOOKUP(A5478,POST,1,FALSE)),"PostAlerta",IF(ISNUMBER(VLOOKUP(A5478,EXCL,1,FALSE)),"Excluida","no incluido")))</f>
        <v>no incluido</v>
      </c>
    </row>
  </sheetData>
  <autoFilter ref="$K$1:$L$1"/>
  <conditionalFormatting sqref="L1:L5478">
    <cfRule type="containsText" dxfId="5" priority="1" stopIfTrue="1" operator="containsText" text="POSTALERTA">
      <formula>NOT(ISERROR(SEARCH(("POSTALERTA"),(L1))))</formula>
    </cfRule>
  </conditionalFormatting>
  <conditionalFormatting sqref="L1:L5478">
    <cfRule type="containsText" dxfId="6" priority="2" stopIfTrue="1" operator="containsText" text="EXCLUIDA">
      <formula>NOT(ISERROR(SEARCH(("EXCLUIDA"),(L1))))</formula>
    </cfRule>
  </conditionalFormatting>
  <conditionalFormatting sqref="L1:L5478">
    <cfRule type="containsText" dxfId="14" priority="3" stopIfTrue="1" operator="containsText" text="Pre">
      <formula>NOT(ISERROR(SEARCH(("Pre"),(L1))))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10.71"/>
  </cols>
  <sheetData>
    <row r="1">
      <c r="A1" s="12" t="s">
        <v>81</v>
      </c>
      <c r="B1" s="12" t="s">
        <v>82</v>
      </c>
      <c r="C1" s="12" t="s">
        <v>83</v>
      </c>
      <c r="D1" s="12" t="s">
        <v>84</v>
      </c>
      <c r="E1" s="12" t="s">
        <v>85</v>
      </c>
      <c r="F1" s="12" t="s">
        <v>86</v>
      </c>
      <c r="G1" s="12" t="s">
        <v>87</v>
      </c>
      <c r="H1" s="12" t="s">
        <v>88</v>
      </c>
      <c r="I1" s="12" t="s">
        <v>89</v>
      </c>
      <c r="J1" s="12" t="s">
        <v>90</v>
      </c>
      <c r="K1" s="12" t="s">
        <v>91</v>
      </c>
    </row>
    <row r="2">
      <c r="A2" s="12">
        <v>2.6467958E7</v>
      </c>
      <c r="B2" s="12" t="s">
        <v>100</v>
      </c>
      <c r="C2" s="12" t="s">
        <v>101</v>
      </c>
      <c r="D2" s="12" t="s">
        <v>102</v>
      </c>
      <c r="E2" s="12" t="s">
        <v>103</v>
      </c>
      <c r="F2" s="12" t="s">
        <v>104</v>
      </c>
      <c r="G2" s="12">
        <v>2012.0</v>
      </c>
      <c r="H2" s="33">
        <v>42293.0</v>
      </c>
      <c r="I2" s="12" t="s">
        <v>105</v>
      </c>
      <c r="K2" s="12" t="s">
        <v>106</v>
      </c>
    </row>
    <row r="3">
      <c r="A3" s="12">
        <v>2.2214329E7</v>
      </c>
      <c r="B3" s="12" t="s">
        <v>185</v>
      </c>
      <c r="C3" s="12" t="s">
        <v>186</v>
      </c>
      <c r="D3" s="12" t="s">
        <v>187</v>
      </c>
      <c r="E3" s="12" t="s">
        <v>188</v>
      </c>
      <c r="F3" s="12" t="s">
        <v>189</v>
      </c>
      <c r="G3" s="12">
        <v>2012.0</v>
      </c>
      <c r="H3" s="33">
        <v>40913.0</v>
      </c>
      <c r="K3" s="12" t="s">
        <v>190</v>
      </c>
    </row>
    <row r="4">
      <c r="A4" s="12">
        <v>2.2282331E7</v>
      </c>
      <c r="B4" s="12" t="s">
        <v>227</v>
      </c>
      <c r="C4" s="12" t="s">
        <v>228</v>
      </c>
      <c r="D4" s="12" t="s">
        <v>229</v>
      </c>
      <c r="E4" s="12" t="s">
        <v>230</v>
      </c>
      <c r="F4" s="12" t="s">
        <v>231</v>
      </c>
      <c r="G4" s="12">
        <v>2012.0</v>
      </c>
      <c r="H4" s="33">
        <v>40936.0</v>
      </c>
      <c r="K4" s="12" t="s">
        <v>232</v>
      </c>
    </row>
    <row r="5">
      <c r="A5" s="12">
        <v>2.2369153E7</v>
      </c>
      <c r="B5" s="12" t="s">
        <v>249</v>
      </c>
      <c r="C5" s="12" t="s">
        <v>250</v>
      </c>
      <c r="D5" s="12" t="s">
        <v>251</v>
      </c>
      <c r="E5" s="12" t="s">
        <v>252</v>
      </c>
      <c r="F5" s="12" t="s">
        <v>112</v>
      </c>
      <c r="G5" s="12">
        <v>2012.0</v>
      </c>
      <c r="H5" s="33">
        <v>40968.0</v>
      </c>
      <c r="K5" s="12" t="s">
        <v>253</v>
      </c>
    </row>
    <row r="6">
      <c r="A6" s="12">
        <v>2.2462408E7</v>
      </c>
      <c r="B6" s="12" t="s">
        <v>364</v>
      </c>
      <c r="C6" s="12" t="s">
        <v>365</v>
      </c>
      <c r="D6" s="12" t="s">
        <v>366</v>
      </c>
      <c r="E6" s="12" t="s">
        <v>367</v>
      </c>
      <c r="F6" s="12" t="s">
        <v>368</v>
      </c>
      <c r="G6" s="12">
        <v>2012.0</v>
      </c>
      <c r="H6" s="33">
        <v>41002.0</v>
      </c>
      <c r="I6" s="12" t="s">
        <v>369</v>
      </c>
      <c r="K6" s="12" t="s">
        <v>370</v>
      </c>
    </row>
    <row r="7">
      <c r="A7" s="12">
        <v>2.2217177E7</v>
      </c>
      <c r="B7" s="12" t="s">
        <v>417</v>
      </c>
      <c r="C7" s="12" t="s">
        <v>418</v>
      </c>
      <c r="D7" s="12" t="s">
        <v>419</v>
      </c>
      <c r="E7" s="12" t="s">
        <v>420</v>
      </c>
      <c r="F7" s="12" t="s">
        <v>151</v>
      </c>
      <c r="G7" s="12">
        <v>2012.0</v>
      </c>
      <c r="H7" s="33">
        <v>40914.0</v>
      </c>
      <c r="K7" s="12" t="s">
        <v>421</v>
      </c>
    </row>
    <row r="8">
      <c r="A8" s="12">
        <v>2.2354925E7</v>
      </c>
      <c r="B8" s="12" t="s">
        <v>454</v>
      </c>
      <c r="C8" s="12" t="s">
        <v>455</v>
      </c>
      <c r="D8" s="12" t="s">
        <v>456</v>
      </c>
      <c r="E8" s="12" t="s">
        <v>457</v>
      </c>
      <c r="F8" s="12" t="s">
        <v>458</v>
      </c>
      <c r="G8" s="12">
        <v>2012.0</v>
      </c>
      <c r="H8" s="33">
        <v>40962.0</v>
      </c>
      <c r="K8" s="12" t="s">
        <v>459</v>
      </c>
    </row>
    <row r="9">
      <c r="A9" s="12">
        <v>2.2360386E7</v>
      </c>
      <c r="B9" s="12" t="s">
        <v>460</v>
      </c>
      <c r="C9" s="12" t="s">
        <v>461</v>
      </c>
      <c r="D9" s="12" t="s">
        <v>462</v>
      </c>
      <c r="E9" s="12" t="s">
        <v>463</v>
      </c>
      <c r="F9" s="12" t="s">
        <v>112</v>
      </c>
      <c r="G9" s="12">
        <v>2012.0</v>
      </c>
      <c r="H9" s="33">
        <v>40964.0</v>
      </c>
      <c r="K9" s="12" t="s">
        <v>464</v>
      </c>
    </row>
    <row r="10">
      <c r="A10" s="12">
        <v>2.2449515E7</v>
      </c>
      <c r="B10" s="12" t="s">
        <v>498</v>
      </c>
      <c r="C10" s="12" t="s">
        <v>499</v>
      </c>
      <c r="D10" s="12" t="s">
        <v>500</v>
      </c>
      <c r="E10" s="12" t="s">
        <v>501</v>
      </c>
      <c r="F10" s="12" t="s">
        <v>502</v>
      </c>
      <c r="G10" s="12">
        <v>2012.0</v>
      </c>
      <c r="H10" s="33">
        <v>40996.0</v>
      </c>
      <c r="K10" s="12" t="s">
        <v>503</v>
      </c>
    </row>
    <row r="11">
      <c r="A11" s="12">
        <v>2.2590684E7</v>
      </c>
      <c r="B11" s="12" t="s">
        <v>552</v>
      </c>
      <c r="C11" s="12" t="s">
        <v>553</v>
      </c>
      <c r="D11" s="12" t="s">
        <v>554</v>
      </c>
      <c r="E11" s="12" t="s">
        <v>555</v>
      </c>
      <c r="F11" s="12" t="s">
        <v>556</v>
      </c>
      <c r="G11" s="12">
        <v>2012.0</v>
      </c>
      <c r="H11" s="33">
        <v>41046.0</v>
      </c>
      <c r="I11" s="12" t="s">
        <v>557</v>
      </c>
      <c r="K11" s="12" t="s">
        <v>558</v>
      </c>
    </row>
    <row r="12">
      <c r="A12" s="12">
        <v>2.2832744E7</v>
      </c>
      <c r="B12" s="12" t="s">
        <v>583</v>
      </c>
      <c r="C12" s="12" t="s">
        <v>584</v>
      </c>
      <c r="D12" s="12" t="s">
        <v>585</v>
      </c>
      <c r="E12" s="12" t="s">
        <v>586</v>
      </c>
      <c r="F12" s="12" t="s">
        <v>587</v>
      </c>
      <c r="G12" s="12">
        <v>2012.0</v>
      </c>
      <c r="H12" s="33">
        <v>41117.0</v>
      </c>
      <c r="K12" s="12" t="s">
        <v>588</v>
      </c>
    </row>
    <row r="13">
      <c r="A13" s="12">
        <v>2.283275E7</v>
      </c>
      <c r="B13" s="12" t="s">
        <v>589</v>
      </c>
      <c r="C13" s="12" t="s">
        <v>590</v>
      </c>
      <c r="D13" s="12" t="s">
        <v>591</v>
      </c>
      <c r="E13" s="12" t="s">
        <v>592</v>
      </c>
      <c r="F13" s="12" t="s">
        <v>587</v>
      </c>
      <c r="G13" s="12">
        <v>2012.0</v>
      </c>
      <c r="H13" s="33">
        <v>41117.0</v>
      </c>
      <c r="K13" s="12" t="s">
        <v>593</v>
      </c>
    </row>
    <row r="14">
      <c r="A14" s="12">
        <v>2.2226382E7</v>
      </c>
      <c r="B14" s="12" t="s">
        <v>646</v>
      </c>
      <c r="C14" s="12" t="s">
        <v>647</v>
      </c>
      <c r="D14" s="12" t="s">
        <v>648</v>
      </c>
      <c r="E14" s="12" t="s">
        <v>649</v>
      </c>
      <c r="F14" s="12" t="s">
        <v>202</v>
      </c>
      <c r="G14" s="12">
        <v>2012.0</v>
      </c>
      <c r="H14" s="33">
        <v>40918.0</v>
      </c>
      <c r="I14" s="12" t="s">
        <v>650</v>
      </c>
      <c r="J14" s="12" t="s">
        <v>651</v>
      </c>
      <c r="K14" s="12" t="s">
        <v>652</v>
      </c>
    </row>
    <row r="15">
      <c r="A15" s="12">
        <v>2.2465193E7</v>
      </c>
      <c r="B15" s="12" t="s">
        <v>933</v>
      </c>
      <c r="C15" s="12" t="s">
        <v>934</v>
      </c>
      <c r="D15" s="12" t="s">
        <v>935</v>
      </c>
      <c r="E15" s="12" t="s">
        <v>936</v>
      </c>
      <c r="F15" s="12" t="s">
        <v>937</v>
      </c>
      <c r="G15" s="12">
        <v>2012.0</v>
      </c>
      <c r="H15" s="33">
        <v>41002.0</v>
      </c>
      <c r="K15" s="12" t="s">
        <v>938</v>
      </c>
    </row>
    <row r="16">
      <c r="A16" s="12">
        <v>2.2494817E7</v>
      </c>
      <c r="B16" s="12" t="s">
        <v>951</v>
      </c>
      <c r="C16" s="12" t="s">
        <v>952</v>
      </c>
      <c r="D16" s="12" t="s">
        <v>953</v>
      </c>
      <c r="E16" s="12" t="s">
        <v>954</v>
      </c>
      <c r="F16" s="12" t="s">
        <v>937</v>
      </c>
      <c r="G16" s="12">
        <v>2012.0</v>
      </c>
      <c r="H16" s="33">
        <v>41012.0</v>
      </c>
      <c r="K16" s="12" t="s">
        <v>955</v>
      </c>
    </row>
    <row r="17">
      <c r="A17" s="12">
        <v>2.2500583E7</v>
      </c>
      <c r="B17" s="12" t="s">
        <v>962</v>
      </c>
      <c r="C17" s="12" t="s">
        <v>963</v>
      </c>
      <c r="D17" s="12" t="s">
        <v>964</v>
      </c>
      <c r="E17" s="12" t="s">
        <v>965</v>
      </c>
      <c r="F17" s="12" t="s">
        <v>966</v>
      </c>
      <c r="G17" s="12">
        <v>2012.0</v>
      </c>
      <c r="H17" s="33">
        <v>41016.0</v>
      </c>
      <c r="K17" s="12" t="s">
        <v>967</v>
      </c>
    </row>
    <row r="18">
      <c r="A18" s="12">
        <v>2.2702526E7</v>
      </c>
      <c r="B18" s="12" t="s">
        <v>1058</v>
      </c>
      <c r="C18" s="12" t="s">
        <v>1059</v>
      </c>
      <c r="D18" s="12" t="s">
        <v>1060</v>
      </c>
      <c r="E18" s="12" t="s">
        <v>1061</v>
      </c>
      <c r="F18" s="12" t="s">
        <v>1062</v>
      </c>
      <c r="G18" s="12">
        <v>2012.0</v>
      </c>
      <c r="H18" s="33">
        <v>41079.0</v>
      </c>
      <c r="I18" s="12" t="s">
        <v>1063</v>
      </c>
      <c r="J18" s="12" t="s">
        <v>1064</v>
      </c>
      <c r="K18" s="12" t="s">
        <v>1065</v>
      </c>
    </row>
    <row r="19">
      <c r="A19" s="12">
        <v>3.0890866E7</v>
      </c>
      <c r="B19" s="12" t="s">
        <v>1108</v>
      </c>
      <c r="C19" s="12" t="s">
        <v>1109</v>
      </c>
      <c r="D19" s="12" t="s">
        <v>1110</v>
      </c>
      <c r="E19" s="12" t="s">
        <v>1111</v>
      </c>
      <c r="F19" s="12" t="s">
        <v>1112</v>
      </c>
      <c r="G19" s="12">
        <v>2012.0</v>
      </c>
      <c r="H19" s="33">
        <v>43545.0</v>
      </c>
      <c r="I19" s="12" t="s">
        <v>1113</v>
      </c>
      <c r="K19" s="12" t="s">
        <v>1114</v>
      </c>
    </row>
    <row r="20">
      <c r="A20" s="12">
        <v>2.489306E7</v>
      </c>
      <c r="B20" s="12" t="s">
        <v>1138</v>
      </c>
      <c r="C20" s="12" t="s">
        <v>1139</v>
      </c>
      <c r="D20" s="12" t="s">
        <v>1140</v>
      </c>
      <c r="E20" s="12" t="s">
        <v>1141</v>
      </c>
      <c r="F20" s="12" t="s">
        <v>1142</v>
      </c>
      <c r="G20" s="12">
        <v>2012.0</v>
      </c>
      <c r="H20" s="33">
        <v>41794.0</v>
      </c>
      <c r="I20" s="12" t="s">
        <v>1143</v>
      </c>
    </row>
    <row r="21" ht="15.75" customHeight="1">
      <c r="A21" s="12">
        <v>2.2763636E7</v>
      </c>
      <c r="B21" s="12" t="s">
        <v>1333</v>
      </c>
      <c r="C21" s="12" t="s">
        <v>1334</v>
      </c>
      <c r="D21" s="12" t="s">
        <v>1335</v>
      </c>
      <c r="E21" s="12" t="s">
        <v>1336</v>
      </c>
      <c r="F21" s="12" t="s">
        <v>1337</v>
      </c>
      <c r="G21" s="12">
        <v>2012.0</v>
      </c>
      <c r="H21" s="33">
        <v>41096.0</v>
      </c>
      <c r="I21" s="12" t="s">
        <v>1338</v>
      </c>
      <c r="K21" s="12" t="s">
        <v>1339</v>
      </c>
    </row>
    <row r="22" ht="15.75" customHeight="1">
      <c r="A22" s="12">
        <v>2.3405539E7</v>
      </c>
      <c r="B22" s="12" t="s">
        <v>1359</v>
      </c>
      <c r="C22" s="12" t="s">
        <v>1413</v>
      </c>
      <c r="D22" s="12" t="s">
        <v>1414</v>
      </c>
      <c r="E22" s="12" t="s">
        <v>1216</v>
      </c>
      <c r="F22" s="12" t="s">
        <v>1415</v>
      </c>
      <c r="G22" s="12">
        <v>2012.0</v>
      </c>
      <c r="H22" s="33">
        <v>41320.0</v>
      </c>
    </row>
    <row r="23" ht="15.75" customHeight="1">
      <c r="A23" s="12">
        <v>2.2958251E7</v>
      </c>
      <c r="B23" s="12" t="s">
        <v>1759</v>
      </c>
      <c r="C23" s="12" t="s">
        <v>1760</v>
      </c>
      <c r="D23" s="12" t="s">
        <v>1761</v>
      </c>
      <c r="E23" s="12" t="s">
        <v>1762</v>
      </c>
      <c r="F23" s="12" t="s">
        <v>1763</v>
      </c>
      <c r="G23" s="12">
        <v>2012.0</v>
      </c>
      <c r="H23" s="33">
        <v>41163.0</v>
      </c>
      <c r="K23" s="12" t="s">
        <v>1764</v>
      </c>
    </row>
    <row r="24" ht="15.75" customHeight="1">
      <c r="A24" s="12">
        <v>2.3082961E7</v>
      </c>
      <c r="B24" s="12" t="s">
        <v>1967</v>
      </c>
      <c r="C24" s="12" t="s">
        <v>1968</v>
      </c>
      <c r="D24" s="12" t="s">
        <v>1969</v>
      </c>
      <c r="E24" s="12" t="s">
        <v>1970</v>
      </c>
      <c r="F24" s="12" t="s">
        <v>1971</v>
      </c>
      <c r="G24" s="12">
        <v>2012.0</v>
      </c>
      <c r="H24" s="33">
        <v>41205.0</v>
      </c>
      <c r="I24" s="12" t="s">
        <v>1972</v>
      </c>
      <c r="K24" s="12" t="s">
        <v>1973</v>
      </c>
    </row>
    <row r="25" ht="15.75" customHeight="1">
      <c r="A25" s="12">
        <v>2.3394042E7</v>
      </c>
      <c r="B25" s="12" t="s">
        <v>2192</v>
      </c>
      <c r="C25" s="12" t="s">
        <v>2193</v>
      </c>
      <c r="D25" s="12" t="s">
        <v>2194</v>
      </c>
      <c r="E25" s="12" t="s">
        <v>2195</v>
      </c>
      <c r="F25" s="12" t="s">
        <v>2196</v>
      </c>
      <c r="G25" s="12">
        <v>2012.0</v>
      </c>
      <c r="H25" s="33">
        <v>41317.0</v>
      </c>
    </row>
    <row r="26" ht="15.75" customHeight="1">
      <c r="A26" s="12">
        <v>2.3168053E7</v>
      </c>
      <c r="B26" s="12" t="s">
        <v>2453</v>
      </c>
      <c r="C26" s="12" t="s">
        <v>2454</v>
      </c>
      <c r="D26" s="12" t="s">
        <v>2455</v>
      </c>
      <c r="E26" s="12" t="s">
        <v>2456</v>
      </c>
      <c r="F26" s="12" t="s">
        <v>496</v>
      </c>
      <c r="G26" s="12">
        <v>2012.0</v>
      </c>
      <c r="H26" s="33">
        <v>41235.0</v>
      </c>
      <c r="K26" s="12" t="s">
        <v>2457</v>
      </c>
    </row>
    <row r="27" ht="15.75" customHeight="1">
      <c r="A27" s="12">
        <v>2.3177355E7</v>
      </c>
      <c r="B27" s="12" t="s">
        <v>2490</v>
      </c>
      <c r="C27" s="12" t="s">
        <v>2491</v>
      </c>
      <c r="D27" s="12" t="s">
        <v>2492</v>
      </c>
      <c r="E27" s="12" t="s">
        <v>2493</v>
      </c>
      <c r="F27" s="12" t="s">
        <v>496</v>
      </c>
      <c r="G27" s="12">
        <v>2012.0</v>
      </c>
      <c r="H27" s="33">
        <v>41240.0</v>
      </c>
      <c r="K27" s="12" t="s">
        <v>2494</v>
      </c>
    </row>
    <row r="28" ht="15.75" customHeight="1">
      <c r="A28" s="12">
        <v>2.3182271E7</v>
      </c>
      <c r="B28" s="12" t="s">
        <v>2500</v>
      </c>
      <c r="C28" s="12" t="s">
        <v>2501</v>
      </c>
      <c r="D28" s="12" t="s">
        <v>2502</v>
      </c>
      <c r="E28" s="12" t="s">
        <v>2178</v>
      </c>
      <c r="F28" s="12" t="s">
        <v>496</v>
      </c>
      <c r="G28" s="12">
        <v>2012.0</v>
      </c>
      <c r="H28" s="33">
        <v>41241.0</v>
      </c>
      <c r="K28" s="12" t="s">
        <v>2503</v>
      </c>
    </row>
    <row r="29" ht="15.75" customHeight="1">
      <c r="A29" s="12">
        <v>2.325332E7</v>
      </c>
      <c r="B29" s="12" t="s">
        <v>2565</v>
      </c>
      <c r="C29" s="12" t="s">
        <v>2566</v>
      </c>
      <c r="D29" s="12" t="s">
        <v>2567</v>
      </c>
      <c r="E29" s="12" t="s">
        <v>1210</v>
      </c>
      <c r="F29" s="12" t="s">
        <v>2568</v>
      </c>
      <c r="G29" s="12">
        <v>2012.0</v>
      </c>
      <c r="H29" s="33">
        <v>41264.0</v>
      </c>
      <c r="K29" s="12" t="s">
        <v>2569</v>
      </c>
    </row>
    <row r="30" ht="15.75" customHeight="1">
      <c r="A30" s="12">
        <v>2.3006744E7</v>
      </c>
      <c r="B30" s="12" t="s">
        <v>2708</v>
      </c>
      <c r="C30" s="12" t="s">
        <v>2709</v>
      </c>
      <c r="D30" s="12" t="s">
        <v>2710</v>
      </c>
      <c r="E30" s="12" t="s">
        <v>2711</v>
      </c>
      <c r="F30" s="12" t="s">
        <v>2712</v>
      </c>
      <c r="G30" s="12">
        <v>2013.0</v>
      </c>
      <c r="H30" s="33">
        <v>41178.0</v>
      </c>
      <c r="K30" s="12" t="s">
        <v>2713</v>
      </c>
    </row>
    <row r="31" ht="15.75" customHeight="1">
      <c r="A31" s="12">
        <v>2.3600876E7</v>
      </c>
      <c r="B31" s="12" t="s">
        <v>3001</v>
      </c>
      <c r="C31" s="12" t="s">
        <v>3002</v>
      </c>
      <c r="D31" s="12" t="s">
        <v>3003</v>
      </c>
      <c r="E31" s="12" t="s">
        <v>1192</v>
      </c>
      <c r="F31" s="12" t="s">
        <v>3004</v>
      </c>
      <c r="G31" s="12">
        <v>2013.0</v>
      </c>
      <c r="H31" s="33">
        <v>41387.0</v>
      </c>
      <c r="K31" s="12" t="s">
        <v>3005</v>
      </c>
    </row>
    <row r="32" ht="15.75" customHeight="1">
      <c r="A32" s="12">
        <v>2.3985165E7</v>
      </c>
      <c r="B32" s="12" t="s">
        <v>3070</v>
      </c>
      <c r="C32" s="12" t="s">
        <v>3071</v>
      </c>
      <c r="D32" s="12" t="s">
        <v>3072</v>
      </c>
      <c r="E32" s="12" t="s">
        <v>3073</v>
      </c>
      <c r="F32" s="12" t="s">
        <v>2161</v>
      </c>
      <c r="G32" s="12">
        <v>2013.0</v>
      </c>
      <c r="H32" s="33">
        <v>41516.0</v>
      </c>
      <c r="I32" s="12" t="s">
        <v>3074</v>
      </c>
      <c r="K32" s="12" t="s">
        <v>3075</v>
      </c>
    </row>
    <row r="33" ht="15.75" customHeight="1">
      <c r="A33" s="12">
        <v>2.4135158E7</v>
      </c>
      <c r="B33" s="12" t="s">
        <v>3087</v>
      </c>
      <c r="C33" s="12" t="s">
        <v>3088</v>
      </c>
      <c r="D33" s="12" t="s">
        <v>3089</v>
      </c>
      <c r="E33" s="12" t="s">
        <v>3090</v>
      </c>
      <c r="F33" s="12" t="s">
        <v>2161</v>
      </c>
      <c r="G33" s="12">
        <v>2013.0</v>
      </c>
      <c r="H33" s="33">
        <v>41566.0</v>
      </c>
      <c r="I33" s="12" t="s">
        <v>3091</v>
      </c>
      <c r="K33" s="12" t="s">
        <v>3092</v>
      </c>
    </row>
    <row r="34" ht="15.75" customHeight="1">
      <c r="A34" s="12">
        <v>2.4146634E7</v>
      </c>
      <c r="B34" s="12" t="s">
        <v>3093</v>
      </c>
      <c r="C34" s="12" t="s">
        <v>3094</v>
      </c>
      <c r="D34" s="12" t="s">
        <v>3095</v>
      </c>
      <c r="E34" s="12" t="s">
        <v>3096</v>
      </c>
      <c r="F34" s="12" t="s">
        <v>3097</v>
      </c>
      <c r="G34" s="12">
        <v>2013.0</v>
      </c>
      <c r="H34" s="33">
        <v>41570.0</v>
      </c>
      <c r="I34" s="12" t="s">
        <v>3098</v>
      </c>
      <c r="K34" s="12" t="s">
        <v>3099</v>
      </c>
    </row>
    <row r="35" ht="15.75" customHeight="1">
      <c r="A35" s="12">
        <v>2.4385901E7</v>
      </c>
      <c r="B35" s="12" t="s">
        <v>3134</v>
      </c>
      <c r="C35" s="12" t="s">
        <v>3135</v>
      </c>
      <c r="D35" s="12" t="s">
        <v>3136</v>
      </c>
      <c r="E35" s="12" t="s">
        <v>3137</v>
      </c>
      <c r="F35" s="12" t="s">
        <v>1789</v>
      </c>
      <c r="G35" s="12">
        <v>2013.0</v>
      </c>
      <c r="H35" s="33">
        <v>41643.0</v>
      </c>
      <c r="I35" s="12" t="s">
        <v>3138</v>
      </c>
      <c r="K35" s="12" t="s">
        <v>3139</v>
      </c>
    </row>
    <row r="36" ht="15.75" customHeight="1">
      <c r="A36" s="12">
        <v>2.3316486E7</v>
      </c>
      <c r="B36" s="12" t="s">
        <v>3167</v>
      </c>
      <c r="C36" s="12" t="s">
        <v>3168</v>
      </c>
      <c r="D36" s="12" t="s">
        <v>3169</v>
      </c>
      <c r="E36" s="12" t="s">
        <v>3170</v>
      </c>
      <c r="F36" s="12" t="s">
        <v>3171</v>
      </c>
      <c r="G36" s="12">
        <v>2013.0</v>
      </c>
      <c r="H36" s="33">
        <v>41289.0</v>
      </c>
      <c r="I36" s="12" t="s">
        <v>3172</v>
      </c>
      <c r="K36" s="12" t="s">
        <v>3173</v>
      </c>
    </row>
    <row r="37" ht="15.75" customHeight="1">
      <c r="A37" s="12">
        <v>2.3123345E7</v>
      </c>
      <c r="B37" s="12" t="s">
        <v>3257</v>
      </c>
      <c r="C37" s="12" t="s">
        <v>3258</v>
      </c>
      <c r="D37" s="12" t="s">
        <v>3259</v>
      </c>
      <c r="E37" s="12" t="s">
        <v>3260</v>
      </c>
      <c r="F37" s="12" t="s">
        <v>2712</v>
      </c>
      <c r="G37" s="12">
        <v>2013.0</v>
      </c>
      <c r="H37" s="33">
        <v>41219.0</v>
      </c>
      <c r="K37" s="12" t="s">
        <v>3261</v>
      </c>
    </row>
    <row r="38" ht="15.75" customHeight="1">
      <c r="A38" s="12">
        <v>2.3182864E7</v>
      </c>
      <c r="B38" s="12" t="s">
        <v>3273</v>
      </c>
      <c r="C38" s="12" t="s">
        <v>3274</v>
      </c>
      <c r="D38" s="12" t="s">
        <v>3275</v>
      </c>
      <c r="E38" s="12" t="s">
        <v>3276</v>
      </c>
      <c r="F38" s="12" t="s">
        <v>3277</v>
      </c>
      <c r="G38" s="12">
        <v>2013.0</v>
      </c>
      <c r="H38" s="33">
        <v>41241.0</v>
      </c>
      <c r="K38" s="12" t="s">
        <v>3278</v>
      </c>
    </row>
    <row r="39" ht="15.75" customHeight="1">
      <c r="A39" s="12">
        <v>2.3398406E7</v>
      </c>
      <c r="B39" s="12" t="s">
        <v>3371</v>
      </c>
      <c r="C39" s="12" t="s">
        <v>3372</v>
      </c>
      <c r="D39" s="12" t="s">
        <v>3373</v>
      </c>
      <c r="E39" s="12" t="s">
        <v>3374</v>
      </c>
      <c r="F39" s="12" t="s">
        <v>112</v>
      </c>
      <c r="G39" s="12">
        <v>2013.0</v>
      </c>
      <c r="H39" s="33">
        <v>41318.0</v>
      </c>
      <c r="K39" s="12" t="s">
        <v>3375</v>
      </c>
    </row>
    <row r="40" ht="15.75" customHeight="1">
      <c r="A40" s="12">
        <v>2.2835476E7</v>
      </c>
      <c r="B40" s="12" t="s">
        <v>3472</v>
      </c>
      <c r="C40" s="12" t="s">
        <v>3473</v>
      </c>
      <c r="D40" s="12" t="s">
        <v>3474</v>
      </c>
      <c r="E40" s="12" t="s">
        <v>3475</v>
      </c>
      <c r="F40" s="12" t="s">
        <v>214</v>
      </c>
      <c r="G40" s="12">
        <v>2013.0</v>
      </c>
      <c r="H40" s="33">
        <v>41118.0</v>
      </c>
      <c r="I40" s="12" t="s">
        <v>3476</v>
      </c>
      <c r="J40" s="12" t="s">
        <v>3477</v>
      </c>
      <c r="K40" s="12" t="s">
        <v>3478</v>
      </c>
    </row>
    <row r="41" ht="15.75" customHeight="1">
      <c r="A41" s="12">
        <v>2.3210448E7</v>
      </c>
      <c r="B41" s="12" t="s">
        <v>3656</v>
      </c>
      <c r="C41" s="12" t="s">
        <v>3657</v>
      </c>
      <c r="D41" s="12" t="s">
        <v>3658</v>
      </c>
      <c r="E41" s="12" t="s">
        <v>3659</v>
      </c>
      <c r="F41" s="12" t="s">
        <v>401</v>
      </c>
      <c r="G41" s="12">
        <v>2013.0</v>
      </c>
      <c r="H41" s="33">
        <v>41249.0</v>
      </c>
      <c r="K41" s="12" t="s">
        <v>3660</v>
      </c>
    </row>
    <row r="42" ht="15.75" customHeight="1">
      <c r="A42" s="12">
        <v>2.3481111E7</v>
      </c>
      <c r="B42" s="12" t="s">
        <v>3754</v>
      </c>
      <c r="C42" s="12" t="s">
        <v>3755</v>
      </c>
      <c r="D42" s="12" t="s">
        <v>3756</v>
      </c>
      <c r="E42" s="12" t="s">
        <v>3757</v>
      </c>
      <c r="F42" s="12" t="s">
        <v>3758</v>
      </c>
      <c r="G42" s="12">
        <v>2013.0</v>
      </c>
      <c r="H42" s="33">
        <v>41347.0</v>
      </c>
      <c r="K42" s="12" t="s">
        <v>3759</v>
      </c>
    </row>
    <row r="43" ht="15.75" customHeight="1">
      <c r="A43" s="12">
        <v>2.3534364E7</v>
      </c>
      <c r="B43" s="12" t="s">
        <v>3765</v>
      </c>
      <c r="C43" s="12" t="s">
        <v>3766</v>
      </c>
      <c r="D43" s="12" t="s">
        <v>3767</v>
      </c>
      <c r="E43" s="12" t="s">
        <v>3768</v>
      </c>
      <c r="F43" s="12" t="s">
        <v>1062</v>
      </c>
      <c r="G43" s="12">
        <v>2013.0</v>
      </c>
      <c r="H43" s="33">
        <v>41362.0</v>
      </c>
      <c r="K43" s="12" t="s">
        <v>3769</v>
      </c>
    </row>
    <row r="44" ht="15.75" customHeight="1">
      <c r="A44" s="12">
        <v>2.3427945E7</v>
      </c>
      <c r="B44" s="12" t="s">
        <v>3943</v>
      </c>
      <c r="C44" s="12" t="s">
        <v>3944</v>
      </c>
      <c r="D44" s="12" t="s">
        <v>3945</v>
      </c>
      <c r="E44" s="12" t="s">
        <v>3946</v>
      </c>
      <c r="F44" s="12" t="s">
        <v>3947</v>
      </c>
      <c r="G44" s="12">
        <v>2013.0</v>
      </c>
      <c r="H44" s="33">
        <v>41328.0</v>
      </c>
      <c r="K44" s="12" t="s">
        <v>3948</v>
      </c>
    </row>
    <row r="45" ht="15.75" customHeight="1">
      <c r="A45" s="12">
        <v>2.3406008E7</v>
      </c>
      <c r="B45" s="12" t="s">
        <v>4195</v>
      </c>
      <c r="C45" s="12" t="s">
        <v>4196</v>
      </c>
      <c r="D45" s="12" t="s">
        <v>4197</v>
      </c>
      <c r="E45" s="12" t="s">
        <v>4198</v>
      </c>
      <c r="F45" s="12" t="s">
        <v>4199</v>
      </c>
      <c r="G45" s="12">
        <v>2013.0</v>
      </c>
      <c r="H45" s="33">
        <v>41320.0</v>
      </c>
      <c r="K45" s="12" t="s">
        <v>4200</v>
      </c>
    </row>
    <row r="46" ht="15.75" customHeight="1">
      <c r="A46" s="12">
        <v>2.3590323E7</v>
      </c>
      <c r="B46" s="12" t="s">
        <v>4252</v>
      </c>
      <c r="C46" s="12" t="s">
        <v>4253</v>
      </c>
      <c r="D46" s="12" t="s">
        <v>4254</v>
      </c>
      <c r="E46" s="12" t="s">
        <v>4255</v>
      </c>
      <c r="F46" s="12" t="s">
        <v>151</v>
      </c>
      <c r="G46" s="12">
        <v>2013.0</v>
      </c>
      <c r="H46" s="33">
        <v>41382.0</v>
      </c>
      <c r="K46" s="12" t="s">
        <v>4256</v>
      </c>
    </row>
    <row r="47" ht="15.75" customHeight="1">
      <c r="A47" s="12">
        <v>2.3647393E7</v>
      </c>
      <c r="B47" s="12" t="s">
        <v>4268</v>
      </c>
      <c r="C47" s="12" t="s">
        <v>4269</v>
      </c>
      <c r="D47" s="12" t="s">
        <v>4270</v>
      </c>
      <c r="E47" s="12" t="s">
        <v>4271</v>
      </c>
      <c r="F47" s="12" t="s">
        <v>3517</v>
      </c>
      <c r="G47" s="12">
        <v>2013.0</v>
      </c>
      <c r="H47" s="33">
        <v>41402.0</v>
      </c>
      <c r="K47" s="12" t="s">
        <v>4272</v>
      </c>
    </row>
    <row r="48" ht="15.75" customHeight="1">
      <c r="A48" s="12">
        <v>2.3732449E7</v>
      </c>
      <c r="B48" s="12" t="s">
        <v>4288</v>
      </c>
      <c r="C48" s="12" t="s">
        <v>4289</v>
      </c>
      <c r="D48" s="12" t="s">
        <v>4290</v>
      </c>
      <c r="E48" s="12" t="s">
        <v>4291</v>
      </c>
      <c r="F48" s="12" t="s">
        <v>4292</v>
      </c>
      <c r="G48" s="12">
        <v>2013.0</v>
      </c>
      <c r="H48" s="33">
        <v>41430.0</v>
      </c>
      <c r="K48" s="12" t="s">
        <v>4293</v>
      </c>
    </row>
    <row r="49" ht="15.75" customHeight="1">
      <c r="A49" s="12">
        <v>2.3816508E7</v>
      </c>
      <c r="B49" s="12" t="s">
        <v>4310</v>
      </c>
      <c r="C49" s="12" t="s">
        <v>4311</v>
      </c>
      <c r="D49" s="12" t="s">
        <v>4312</v>
      </c>
      <c r="E49" s="12" t="s">
        <v>4313</v>
      </c>
      <c r="F49" s="12" t="s">
        <v>318</v>
      </c>
      <c r="G49" s="12">
        <v>2013.0</v>
      </c>
      <c r="H49" s="33">
        <v>41458.0</v>
      </c>
      <c r="I49" s="12" t="s">
        <v>4314</v>
      </c>
      <c r="K49" s="12" t="s">
        <v>4315</v>
      </c>
    </row>
    <row r="50" ht="15.75" customHeight="1">
      <c r="A50" s="12">
        <v>2.4125623E7</v>
      </c>
      <c r="B50" s="12" t="s">
        <v>4337</v>
      </c>
      <c r="C50" s="12" t="s">
        <v>4338</v>
      </c>
      <c r="D50" s="12" t="s">
        <v>4339</v>
      </c>
      <c r="E50" s="12" t="s">
        <v>4340</v>
      </c>
      <c r="F50" s="12" t="s">
        <v>781</v>
      </c>
      <c r="G50" s="12">
        <v>2013.0</v>
      </c>
      <c r="H50" s="33">
        <v>41563.0</v>
      </c>
    </row>
    <row r="51" ht="15.75" customHeight="1">
      <c r="A51" s="12">
        <v>2.4155447E7</v>
      </c>
      <c r="B51" s="12" t="s">
        <v>4341</v>
      </c>
      <c r="C51" s="12" t="s">
        <v>4342</v>
      </c>
      <c r="D51" s="12" t="s">
        <v>4343</v>
      </c>
      <c r="E51" s="12" t="s">
        <v>4344</v>
      </c>
      <c r="F51" s="12" t="s">
        <v>1580</v>
      </c>
      <c r="G51" s="12">
        <v>2013.0</v>
      </c>
      <c r="H51" s="33">
        <v>41572.0</v>
      </c>
      <c r="I51" s="12" t="s">
        <v>4345</v>
      </c>
    </row>
    <row r="52" ht="15.75" customHeight="1">
      <c r="A52" s="12">
        <v>2.3875178E7</v>
      </c>
      <c r="B52" s="12" t="s">
        <v>4640</v>
      </c>
      <c r="C52" s="12" t="s">
        <v>4641</v>
      </c>
      <c r="D52" s="12" t="s">
        <v>4642</v>
      </c>
      <c r="E52" s="12" t="s">
        <v>1737</v>
      </c>
      <c r="F52" s="12" t="s">
        <v>3171</v>
      </c>
      <c r="G52" s="12">
        <v>2013.0</v>
      </c>
      <c r="H52" s="33">
        <v>41478.0</v>
      </c>
      <c r="I52" s="12" t="s">
        <v>4643</v>
      </c>
      <c r="K52" s="12" t="s">
        <v>4644</v>
      </c>
    </row>
    <row r="53" ht="15.75" customHeight="1">
      <c r="A53" s="12">
        <v>2.3875177E7</v>
      </c>
      <c r="B53" s="12" t="s">
        <v>4653</v>
      </c>
      <c r="C53" s="12" t="s">
        <v>4654</v>
      </c>
      <c r="D53" s="12" t="s">
        <v>4655</v>
      </c>
      <c r="E53" s="12" t="s">
        <v>4656</v>
      </c>
      <c r="F53" s="12" t="s">
        <v>3171</v>
      </c>
      <c r="G53" s="12">
        <v>2013.0</v>
      </c>
      <c r="H53" s="33">
        <v>41478.0</v>
      </c>
      <c r="I53" s="12" t="s">
        <v>4657</v>
      </c>
      <c r="K53" s="12" t="s">
        <v>4658</v>
      </c>
    </row>
    <row r="54" ht="15.75" customHeight="1">
      <c r="A54" s="12">
        <v>2.3864553E7</v>
      </c>
      <c r="B54" s="12" t="s">
        <v>4659</v>
      </c>
      <c r="C54" s="12" t="s">
        <v>4660</v>
      </c>
      <c r="D54" s="12" t="s">
        <v>4661</v>
      </c>
      <c r="E54" s="12" t="s">
        <v>4662</v>
      </c>
      <c r="F54" s="12" t="s">
        <v>4663</v>
      </c>
      <c r="G54" s="12">
        <v>2013.0</v>
      </c>
      <c r="H54" s="33">
        <v>41474.0</v>
      </c>
      <c r="I54" s="12" t="s">
        <v>4664</v>
      </c>
      <c r="K54" s="12" t="s">
        <v>4665</v>
      </c>
    </row>
    <row r="55" ht="15.75" customHeight="1">
      <c r="A55" s="12">
        <v>2.3885337E7</v>
      </c>
      <c r="B55" s="12" t="s">
        <v>4674</v>
      </c>
      <c r="C55" s="12" t="s">
        <v>4675</v>
      </c>
      <c r="D55" s="12" t="s">
        <v>4676</v>
      </c>
      <c r="E55" s="12" t="s">
        <v>832</v>
      </c>
      <c r="F55" s="12" t="s">
        <v>3171</v>
      </c>
      <c r="G55" s="12">
        <v>2013.0</v>
      </c>
      <c r="H55" s="33">
        <v>41481.0</v>
      </c>
      <c r="I55" s="12" t="s">
        <v>4677</v>
      </c>
      <c r="K55" s="12" t="s">
        <v>4678</v>
      </c>
    </row>
    <row r="56" ht="15.75" customHeight="1">
      <c r="A56" s="12">
        <v>2.3680539E7</v>
      </c>
      <c r="B56" s="12" t="s">
        <v>4750</v>
      </c>
      <c r="C56" s="12" t="s">
        <v>4751</v>
      </c>
      <c r="D56" s="12" t="s">
        <v>4752</v>
      </c>
      <c r="E56" s="12" t="s">
        <v>4753</v>
      </c>
      <c r="F56" s="12" t="s">
        <v>842</v>
      </c>
      <c r="G56" s="12">
        <v>2013.0</v>
      </c>
      <c r="H56" s="33">
        <v>41412.0</v>
      </c>
      <c r="K56" s="12" t="s">
        <v>4754</v>
      </c>
    </row>
    <row r="57" ht="15.75" customHeight="1">
      <c r="A57" s="12">
        <v>2.3774841E7</v>
      </c>
      <c r="B57" s="12" t="s">
        <v>4811</v>
      </c>
      <c r="C57" s="12" t="s">
        <v>4812</v>
      </c>
      <c r="D57" s="12" t="s">
        <v>4813</v>
      </c>
      <c r="E57" s="12" t="s">
        <v>4814</v>
      </c>
      <c r="F57" s="12" t="s">
        <v>376</v>
      </c>
      <c r="G57" s="12">
        <v>2013.0</v>
      </c>
      <c r="H57" s="33">
        <v>41444.0</v>
      </c>
      <c r="K57" s="12" t="s">
        <v>4815</v>
      </c>
    </row>
    <row r="58" ht="15.75" customHeight="1">
      <c r="A58" s="12">
        <v>2.384531E7</v>
      </c>
      <c r="B58" s="12" t="s">
        <v>4828</v>
      </c>
      <c r="C58" s="12" t="s">
        <v>4829</v>
      </c>
      <c r="D58" s="12" t="s">
        <v>4830</v>
      </c>
      <c r="E58" s="12" t="s">
        <v>4831</v>
      </c>
      <c r="F58" s="12" t="s">
        <v>4832</v>
      </c>
      <c r="G58" s="12">
        <v>2013.0</v>
      </c>
      <c r="H58" s="33">
        <v>41468.0</v>
      </c>
      <c r="I58" s="12" t="s">
        <v>4833</v>
      </c>
      <c r="J58" s="12" t="s">
        <v>4834</v>
      </c>
      <c r="K58" s="12" t="s">
        <v>4835</v>
      </c>
    </row>
    <row r="59" ht="15.75" customHeight="1">
      <c r="A59" s="12">
        <v>2.3926142E7</v>
      </c>
      <c r="B59" s="12" t="s">
        <v>4844</v>
      </c>
      <c r="C59" s="12" t="s">
        <v>4845</v>
      </c>
      <c r="D59" s="12" t="s">
        <v>4846</v>
      </c>
      <c r="E59" s="12" t="s">
        <v>2261</v>
      </c>
      <c r="F59" s="12" t="s">
        <v>520</v>
      </c>
      <c r="G59" s="12">
        <v>2013.0</v>
      </c>
      <c r="H59" s="33">
        <v>41495.0</v>
      </c>
      <c r="I59" s="12" t="s">
        <v>4847</v>
      </c>
      <c r="K59" s="12" t="s">
        <v>4848</v>
      </c>
    </row>
    <row r="60" ht="15.75" customHeight="1">
      <c r="A60" s="12">
        <v>2.4034636E7</v>
      </c>
      <c r="B60" s="12" t="s">
        <v>4869</v>
      </c>
      <c r="C60" s="12" t="s">
        <v>4870</v>
      </c>
      <c r="D60" s="12" t="s">
        <v>4871</v>
      </c>
      <c r="E60" s="12" t="s">
        <v>4872</v>
      </c>
      <c r="F60" s="12" t="s">
        <v>4873</v>
      </c>
      <c r="G60" s="12">
        <v>2013.0</v>
      </c>
      <c r="H60" s="33">
        <v>41534.0</v>
      </c>
      <c r="K60" s="12" t="s">
        <v>4874</v>
      </c>
    </row>
    <row r="61" ht="15.75" customHeight="1">
      <c r="A61" s="12">
        <v>2.4009783E7</v>
      </c>
      <c r="B61" s="12" t="s">
        <v>4934</v>
      </c>
      <c r="C61" s="12" t="s">
        <v>4935</v>
      </c>
      <c r="D61" s="12" t="s">
        <v>4936</v>
      </c>
      <c r="E61" s="12" t="s">
        <v>4937</v>
      </c>
      <c r="F61" s="12" t="s">
        <v>2810</v>
      </c>
      <c r="G61" s="12">
        <v>2013.0</v>
      </c>
      <c r="H61" s="33">
        <v>41524.0</v>
      </c>
      <c r="I61" s="12" t="s">
        <v>4938</v>
      </c>
      <c r="K61" s="12" t="s">
        <v>4939</v>
      </c>
    </row>
    <row r="62" ht="15.75" customHeight="1">
      <c r="A62" s="12">
        <v>2.3334948E7</v>
      </c>
      <c r="B62" s="12" t="s">
        <v>4948</v>
      </c>
      <c r="C62" s="12" t="s">
        <v>4949</v>
      </c>
      <c r="D62" s="12" t="s">
        <v>4950</v>
      </c>
      <c r="E62" s="12" t="s">
        <v>4951</v>
      </c>
      <c r="F62" s="12" t="s">
        <v>4952</v>
      </c>
      <c r="G62" s="12">
        <v>2013.0</v>
      </c>
      <c r="H62" s="33">
        <v>41296.0</v>
      </c>
      <c r="K62" s="12" t="s">
        <v>4953</v>
      </c>
    </row>
    <row r="63" ht="15.75" customHeight="1">
      <c r="A63" s="12">
        <v>2.4044755E7</v>
      </c>
      <c r="B63" s="12" t="s">
        <v>5067</v>
      </c>
      <c r="C63" s="12" t="s">
        <v>5068</v>
      </c>
      <c r="D63" s="12" t="s">
        <v>5069</v>
      </c>
      <c r="E63" s="12" t="s">
        <v>5070</v>
      </c>
      <c r="F63" s="12" t="s">
        <v>5071</v>
      </c>
      <c r="G63" s="12">
        <v>2013.0</v>
      </c>
      <c r="H63" s="33">
        <v>41536.0</v>
      </c>
      <c r="I63" s="12" t="s">
        <v>5072</v>
      </c>
      <c r="K63" s="12" t="s">
        <v>5073</v>
      </c>
    </row>
    <row r="64" ht="15.75" customHeight="1">
      <c r="A64" s="12">
        <v>2.4109142E7</v>
      </c>
      <c r="B64" s="12" t="s">
        <v>5080</v>
      </c>
      <c r="C64" s="12" t="s">
        <v>5081</v>
      </c>
      <c r="D64" s="12" t="s">
        <v>5082</v>
      </c>
      <c r="E64" s="12" t="s">
        <v>5083</v>
      </c>
      <c r="F64" s="12" t="s">
        <v>5084</v>
      </c>
      <c r="G64" s="12">
        <v>2013.0</v>
      </c>
      <c r="H64" s="33">
        <v>41558.0</v>
      </c>
      <c r="K64" s="12" t="s">
        <v>5085</v>
      </c>
    </row>
    <row r="65" ht="15.75" customHeight="1">
      <c r="A65" s="12">
        <v>2.465226E7</v>
      </c>
      <c r="B65" s="12" t="s">
        <v>5141</v>
      </c>
      <c r="C65" s="12" t="s">
        <v>5142</v>
      </c>
      <c r="D65" s="12" t="s">
        <v>5143</v>
      </c>
      <c r="E65" s="12" t="s">
        <v>3963</v>
      </c>
      <c r="F65" s="12" t="s">
        <v>1092</v>
      </c>
      <c r="G65" s="12">
        <v>2013.0</v>
      </c>
      <c r="H65" s="33">
        <v>41720.0</v>
      </c>
    </row>
    <row r="66" ht="15.75" customHeight="1">
      <c r="A66" s="12">
        <v>2.4058903E7</v>
      </c>
      <c r="B66" s="12" t="s">
        <v>5171</v>
      </c>
      <c r="C66" s="12" t="s">
        <v>5172</v>
      </c>
      <c r="D66" s="12" t="s">
        <v>5173</v>
      </c>
      <c r="E66" s="12" t="s">
        <v>5174</v>
      </c>
      <c r="F66" s="12" t="s">
        <v>3171</v>
      </c>
      <c r="G66" s="12">
        <v>2013.0</v>
      </c>
      <c r="H66" s="33">
        <v>41541.0</v>
      </c>
      <c r="I66" s="12" t="s">
        <v>5175</v>
      </c>
      <c r="K66" s="12" t="s">
        <v>5176</v>
      </c>
    </row>
    <row r="67" ht="15.75" customHeight="1">
      <c r="A67" s="12">
        <v>2.3790982E7</v>
      </c>
      <c r="B67" s="12" t="s">
        <v>5243</v>
      </c>
      <c r="C67" s="12" t="s">
        <v>5244</v>
      </c>
      <c r="D67" s="12" t="s">
        <v>5245</v>
      </c>
      <c r="E67" s="12" t="s">
        <v>5246</v>
      </c>
      <c r="F67" s="12" t="s">
        <v>2268</v>
      </c>
      <c r="G67" s="12">
        <v>2013.0</v>
      </c>
      <c r="H67" s="33">
        <v>41450.0</v>
      </c>
      <c r="K67" s="12" t="s">
        <v>5247</v>
      </c>
    </row>
    <row r="68" ht="15.75" customHeight="1">
      <c r="A68" s="12">
        <v>2.3842049E7</v>
      </c>
      <c r="B68" s="12" t="s">
        <v>5253</v>
      </c>
      <c r="C68" s="12" t="s">
        <v>5254</v>
      </c>
      <c r="D68" s="12" t="s">
        <v>5255</v>
      </c>
      <c r="E68" s="12" t="s">
        <v>5256</v>
      </c>
      <c r="F68" s="12" t="s">
        <v>5257</v>
      </c>
      <c r="G68" s="12">
        <v>2013.0</v>
      </c>
      <c r="H68" s="33">
        <v>41467.0</v>
      </c>
      <c r="K68" s="12" t="s">
        <v>5258</v>
      </c>
    </row>
    <row r="69" ht="15.75" customHeight="1">
      <c r="A69" s="12">
        <v>2.4022658E7</v>
      </c>
      <c r="B69" s="12" t="s">
        <v>5290</v>
      </c>
      <c r="C69" s="12" t="s">
        <v>5291</v>
      </c>
      <c r="D69" s="12" t="s">
        <v>5292</v>
      </c>
      <c r="E69" s="12" t="s">
        <v>5293</v>
      </c>
      <c r="F69" s="12" t="s">
        <v>5294</v>
      </c>
      <c r="G69" s="12">
        <v>2013.0</v>
      </c>
      <c r="H69" s="33">
        <v>41529.0</v>
      </c>
      <c r="K69" s="12" t="s">
        <v>5295</v>
      </c>
    </row>
    <row r="70" ht="15.75" customHeight="1">
      <c r="A70" s="12">
        <v>2.4059918E7</v>
      </c>
      <c r="B70" s="12" t="s">
        <v>5313</v>
      </c>
      <c r="C70" s="12" t="s">
        <v>5314</v>
      </c>
      <c r="D70" s="12" t="s">
        <v>5315</v>
      </c>
      <c r="E70" s="12" t="s">
        <v>5316</v>
      </c>
      <c r="F70" s="12" t="s">
        <v>1062</v>
      </c>
      <c r="G70" s="12">
        <v>2013.0</v>
      </c>
      <c r="H70" s="33">
        <v>41542.0</v>
      </c>
      <c r="I70" s="12" t="s">
        <v>5317</v>
      </c>
      <c r="J70" s="12" t="s">
        <v>5318</v>
      </c>
      <c r="K70" s="12" t="s">
        <v>5319</v>
      </c>
    </row>
    <row r="71" ht="15.75" customHeight="1">
      <c r="A71" s="12">
        <v>2.4090889E7</v>
      </c>
      <c r="B71" s="12" t="s">
        <v>5326</v>
      </c>
      <c r="C71" s="12" t="s">
        <v>4870</v>
      </c>
      <c r="D71" s="12" t="s">
        <v>5327</v>
      </c>
      <c r="E71" s="12" t="s">
        <v>4872</v>
      </c>
      <c r="F71" s="12" t="s">
        <v>4873</v>
      </c>
      <c r="G71" s="12">
        <v>2013.0</v>
      </c>
      <c r="H71" s="33">
        <v>41552.0</v>
      </c>
      <c r="K71" s="12" t="s">
        <v>5328</v>
      </c>
    </row>
    <row r="72" ht="15.75" customHeight="1">
      <c r="A72" s="12">
        <v>2.409285E7</v>
      </c>
      <c r="B72" s="12" t="s">
        <v>5329</v>
      </c>
      <c r="C72" s="12" t="s">
        <v>5330</v>
      </c>
      <c r="D72" s="12" t="s">
        <v>5331</v>
      </c>
      <c r="E72" s="12" t="s">
        <v>5332</v>
      </c>
      <c r="F72" s="12" t="s">
        <v>1337</v>
      </c>
      <c r="G72" s="12">
        <v>2013.0</v>
      </c>
      <c r="H72" s="33">
        <v>41552.0</v>
      </c>
      <c r="I72" s="12" t="s">
        <v>5333</v>
      </c>
      <c r="K72" s="12" t="s">
        <v>5334</v>
      </c>
    </row>
    <row r="73" ht="15.75" customHeight="1">
      <c r="A73" s="12">
        <v>2.4167608E7</v>
      </c>
      <c r="B73" s="12" t="s">
        <v>5413</v>
      </c>
      <c r="C73" s="12" t="s">
        <v>5414</v>
      </c>
      <c r="D73" s="12" t="s">
        <v>5415</v>
      </c>
      <c r="E73" s="12" t="s">
        <v>1747</v>
      </c>
      <c r="F73" s="12" t="s">
        <v>2831</v>
      </c>
      <c r="G73" s="12">
        <v>2013.0</v>
      </c>
      <c r="H73" s="33">
        <v>41577.0</v>
      </c>
      <c r="I73" s="12" t="s">
        <v>5416</v>
      </c>
      <c r="K73" s="12" t="s">
        <v>5417</v>
      </c>
    </row>
    <row r="74" ht="15.75" customHeight="1">
      <c r="A74" s="12">
        <v>2.4157965E7</v>
      </c>
      <c r="B74" s="12" t="s">
        <v>5504</v>
      </c>
      <c r="C74" s="12" t="s">
        <v>5505</v>
      </c>
      <c r="D74" s="12" t="s">
        <v>5506</v>
      </c>
      <c r="E74" s="12" t="s">
        <v>5507</v>
      </c>
      <c r="F74" s="12" t="s">
        <v>5508</v>
      </c>
      <c r="G74" s="12">
        <v>2013.0</v>
      </c>
      <c r="H74" s="33">
        <v>41573.0</v>
      </c>
      <c r="I74" s="12" t="s">
        <v>5509</v>
      </c>
      <c r="J74" s="12" t="s">
        <v>5510</v>
      </c>
      <c r="K74" s="12" t="s">
        <v>5511</v>
      </c>
    </row>
    <row r="75" ht="15.75" customHeight="1">
      <c r="A75" s="12">
        <v>2.4589108E7</v>
      </c>
      <c r="B75" s="12" t="s">
        <v>5538</v>
      </c>
      <c r="C75" s="12" t="s">
        <v>5539</v>
      </c>
      <c r="D75" s="12" t="s">
        <v>5540</v>
      </c>
      <c r="E75" s="12" t="s">
        <v>5541</v>
      </c>
      <c r="F75" s="12" t="s">
        <v>884</v>
      </c>
      <c r="G75" s="12">
        <v>2013.0</v>
      </c>
      <c r="H75" s="33">
        <v>41703.0</v>
      </c>
      <c r="K75" s="12" t="s">
        <v>5542</v>
      </c>
    </row>
    <row r="76" ht="15.75" customHeight="1">
      <c r="A76" s="12">
        <v>2.3941262E7</v>
      </c>
      <c r="B76" s="12" t="s">
        <v>5675</v>
      </c>
      <c r="C76" s="12" t="s">
        <v>5676</v>
      </c>
      <c r="D76" s="12" t="s">
        <v>5677</v>
      </c>
      <c r="E76" s="12" t="s">
        <v>2115</v>
      </c>
      <c r="F76" s="12" t="s">
        <v>401</v>
      </c>
      <c r="G76" s="12">
        <v>2013.0</v>
      </c>
      <c r="H76" s="33">
        <v>41501.0</v>
      </c>
      <c r="I76" s="12" t="s">
        <v>5678</v>
      </c>
      <c r="J76" s="12" t="s">
        <v>5679</v>
      </c>
      <c r="K76" s="12" t="s">
        <v>5680</v>
      </c>
    </row>
    <row r="77" ht="15.75" customHeight="1">
      <c r="A77" s="12">
        <v>2.4141087E7</v>
      </c>
      <c r="B77" s="12" t="s">
        <v>5762</v>
      </c>
      <c r="C77" s="12" t="s">
        <v>5763</v>
      </c>
      <c r="D77" s="12" t="s">
        <v>5764</v>
      </c>
      <c r="E77" s="12" t="s">
        <v>5765</v>
      </c>
      <c r="F77" s="12" t="s">
        <v>1155</v>
      </c>
      <c r="G77" s="12">
        <v>2013.0</v>
      </c>
      <c r="H77" s="33">
        <v>41569.0</v>
      </c>
      <c r="I77" s="12" t="s">
        <v>5766</v>
      </c>
      <c r="J77" s="12" t="s">
        <v>5767</v>
      </c>
      <c r="K77" s="12" t="s">
        <v>5768</v>
      </c>
    </row>
    <row r="78" ht="15.75" customHeight="1">
      <c r="A78" s="12">
        <v>2.4141091E7</v>
      </c>
      <c r="B78" s="12" t="s">
        <v>5769</v>
      </c>
      <c r="C78" s="12" t="s">
        <v>5770</v>
      </c>
      <c r="D78" s="12" t="s">
        <v>5771</v>
      </c>
      <c r="E78" s="12" t="s">
        <v>5772</v>
      </c>
      <c r="F78" s="12" t="s">
        <v>1155</v>
      </c>
      <c r="G78" s="12">
        <v>2013.0</v>
      </c>
      <c r="H78" s="33">
        <v>41569.0</v>
      </c>
      <c r="I78" s="12" t="s">
        <v>5773</v>
      </c>
      <c r="J78" s="12" t="s">
        <v>5774</v>
      </c>
      <c r="K78" s="12" t="s">
        <v>5775</v>
      </c>
    </row>
    <row r="79" ht="15.75" customHeight="1">
      <c r="A79" s="12">
        <v>2.4084474E7</v>
      </c>
      <c r="B79" s="12" t="s">
        <v>5846</v>
      </c>
      <c r="C79" s="12" t="s">
        <v>5847</v>
      </c>
      <c r="D79" s="12" t="s">
        <v>5848</v>
      </c>
      <c r="E79" s="12" t="s">
        <v>5849</v>
      </c>
      <c r="F79" s="12" t="s">
        <v>2646</v>
      </c>
      <c r="G79" s="12">
        <v>2013.0</v>
      </c>
      <c r="H79" s="33">
        <v>41550.0</v>
      </c>
      <c r="K79" s="12" t="s">
        <v>5850</v>
      </c>
    </row>
    <row r="80" ht="15.75" customHeight="1">
      <c r="A80" s="12">
        <v>2.3866958E7</v>
      </c>
      <c r="B80" s="12" t="s">
        <v>5965</v>
      </c>
      <c r="C80" s="12" t="s">
        <v>5966</v>
      </c>
      <c r="D80" s="12" t="s">
        <v>5967</v>
      </c>
      <c r="E80" s="12" t="s">
        <v>3659</v>
      </c>
      <c r="F80" s="12" t="s">
        <v>1654</v>
      </c>
      <c r="G80" s="12">
        <v>2014.0</v>
      </c>
      <c r="H80" s="33">
        <v>41478.0</v>
      </c>
      <c r="I80" s="12" t="s">
        <v>5968</v>
      </c>
      <c r="K80" s="12" t="s">
        <v>5969</v>
      </c>
    </row>
    <row r="81" ht="15.75" customHeight="1">
      <c r="A81" s="12">
        <v>2.4079981E7</v>
      </c>
      <c r="B81" s="12" t="s">
        <v>5970</v>
      </c>
      <c r="C81" s="12" t="s">
        <v>5971</v>
      </c>
      <c r="D81" s="12" t="s">
        <v>5972</v>
      </c>
      <c r="E81" s="12" t="s">
        <v>5973</v>
      </c>
      <c r="F81" s="12" t="s">
        <v>2823</v>
      </c>
      <c r="G81" s="12">
        <v>2014.0</v>
      </c>
      <c r="H81" s="33">
        <v>41549.0</v>
      </c>
      <c r="K81" s="12" t="s">
        <v>5974</v>
      </c>
    </row>
    <row r="82" ht="15.75" customHeight="1">
      <c r="A82" s="12">
        <v>2.4355929E7</v>
      </c>
      <c r="B82" s="12" t="s">
        <v>6060</v>
      </c>
      <c r="C82" s="12" t="s">
        <v>6061</v>
      </c>
      <c r="D82" s="12" t="s">
        <v>6062</v>
      </c>
      <c r="E82" s="12" t="s">
        <v>6063</v>
      </c>
      <c r="F82" s="12" t="s">
        <v>6064</v>
      </c>
      <c r="G82" s="12">
        <v>2014.0</v>
      </c>
      <c r="H82" s="33">
        <v>41629.0</v>
      </c>
      <c r="K82" s="12" t="s">
        <v>6065</v>
      </c>
    </row>
    <row r="83" ht="15.75" customHeight="1">
      <c r="A83" s="12">
        <v>2.436529E7</v>
      </c>
      <c r="B83" s="12" t="s">
        <v>6075</v>
      </c>
      <c r="C83" s="12" t="s">
        <v>6076</v>
      </c>
      <c r="D83" s="12" t="s">
        <v>6077</v>
      </c>
      <c r="E83" s="12" t="s">
        <v>6078</v>
      </c>
      <c r="F83" s="12" t="s">
        <v>6079</v>
      </c>
      <c r="G83" s="12">
        <v>2014.0</v>
      </c>
      <c r="H83" s="33">
        <v>41633.0</v>
      </c>
      <c r="K83" s="12" t="s">
        <v>6080</v>
      </c>
    </row>
    <row r="84" ht="15.75" customHeight="1">
      <c r="A84" s="12">
        <v>2.4365428E7</v>
      </c>
      <c r="B84" s="12" t="s">
        <v>6081</v>
      </c>
      <c r="C84" s="12" t="s">
        <v>6082</v>
      </c>
      <c r="D84" s="12" t="s">
        <v>6083</v>
      </c>
      <c r="E84" s="12" t="s">
        <v>6084</v>
      </c>
      <c r="F84" s="12" t="s">
        <v>6079</v>
      </c>
      <c r="G84" s="12">
        <v>2014.0</v>
      </c>
      <c r="H84" s="33">
        <v>41633.0</v>
      </c>
      <c r="K84" s="12" t="s">
        <v>6085</v>
      </c>
    </row>
    <row r="85" ht="15.75" customHeight="1">
      <c r="A85" s="12">
        <v>2.4647254E7</v>
      </c>
      <c r="B85" s="12" t="s">
        <v>6135</v>
      </c>
      <c r="C85" s="12" t="s">
        <v>6136</v>
      </c>
      <c r="D85" s="12" t="s">
        <v>6137</v>
      </c>
      <c r="E85" s="12" t="s">
        <v>6138</v>
      </c>
      <c r="F85" s="12" t="s">
        <v>6090</v>
      </c>
      <c r="G85" s="12">
        <v>2014.0</v>
      </c>
      <c r="H85" s="33">
        <v>41719.0</v>
      </c>
      <c r="K85" s="12" t="s">
        <v>6139</v>
      </c>
    </row>
    <row r="86" ht="15.75" customHeight="1">
      <c r="A86" s="12">
        <v>2.4685046E7</v>
      </c>
      <c r="B86" s="12" t="s">
        <v>6151</v>
      </c>
      <c r="C86" s="12" t="s">
        <v>6152</v>
      </c>
      <c r="D86" s="12" t="s">
        <v>6153</v>
      </c>
      <c r="E86" s="12" t="s">
        <v>1349</v>
      </c>
      <c r="F86" s="12" t="s">
        <v>781</v>
      </c>
      <c r="G86" s="12">
        <v>2014.0</v>
      </c>
      <c r="H86" s="33">
        <v>41731.0</v>
      </c>
    </row>
    <row r="87" ht="15.75" customHeight="1">
      <c r="A87" s="12">
        <v>2.4988165E7</v>
      </c>
      <c r="B87" s="12" t="s">
        <v>6178</v>
      </c>
      <c r="C87" s="12" t="s">
        <v>6179</v>
      </c>
      <c r="D87" s="12" t="s">
        <v>6180</v>
      </c>
      <c r="E87" s="12" t="s">
        <v>6181</v>
      </c>
      <c r="F87" s="12" t="s">
        <v>6130</v>
      </c>
      <c r="G87" s="12">
        <v>2014.0</v>
      </c>
      <c r="H87" s="33">
        <v>41823.0</v>
      </c>
    </row>
    <row r="88" ht="15.75" customHeight="1">
      <c r="A88" s="12">
        <v>2.4330198E7</v>
      </c>
      <c r="B88" s="12" t="s">
        <v>6407</v>
      </c>
      <c r="C88" s="12" t="s">
        <v>6408</v>
      </c>
      <c r="D88" s="12" t="s">
        <v>6409</v>
      </c>
      <c r="E88" s="12" t="s">
        <v>6410</v>
      </c>
      <c r="F88" s="12" t="s">
        <v>6411</v>
      </c>
      <c r="G88" s="12">
        <v>2014.0</v>
      </c>
      <c r="H88" s="33">
        <v>41625.0</v>
      </c>
      <c r="K88" s="12" t="s">
        <v>6412</v>
      </c>
    </row>
    <row r="89" ht="15.75" customHeight="1">
      <c r="A89" s="12">
        <v>2.4581687E7</v>
      </c>
      <c r="B89" s="12" t="s">
        <v>6476</v>
      </c>
      <c r="C89" s="12" t="s">
        <v>6477</v>
      </c>
      <c r="D89" s="12" t="s">
        <v>6478</v>
      </c>
      <c r="E89" s="12" t="s">
        <v>6479</v>
      </c>
      <c r="F89" s="12" t="s">
        <v>937</v>
      </c>
      <c r="G89" s="12">
        <v>2014.0</v>
      </c>
      <c r="H89" s="33">
        <v>41702.0</v>
      </c>
      <c r="I89" s="12" t="s">
        <v>6480</v>
      </c>
      <c r="J89" s="12" t="s">
        <v>6481</v>
      </c>
      <c r="K89" s="12" t="s">
        <v>6482</v>
      </c>
    </row>
    <row r="90" ht="15.75" customHeight="1">
      <c r="A90" s="12">
        <v>2.4241712E7</v>
      </c>
      <c r="B90" s="12" t="s">
        <v>6607</v>
      </c>
      <c r="C90" s="12" t="s">
        <v>6608</v>
      </c>
      <c r="D90" s="12" t="s">
        <v>6609</v>
      </c>
      <c r="E90" s="12" t="s">
        <v>6610</v>
      </c>
      <c r="F90" s="12" t="s">
        <v>6611</v>
      </c>
      <c r="G90" s="12">
        <v>2014.0</v>
      </c>
      <c r="H90" s="33">
        <v>41597.0</v>
      </c>
      <c r="K90" s="12" t="s">
        <v>6612</v>
      </c>
    </row>
    <row r="91" ht="15.75" customHeight="1">
      <c r="A91" s="12">
        <v>2.4321542E7</v>
      </c>
      <c r="B91" s="12" t="s">
        <v>6637</v>
      </c>
      <c r="C91" s="12" t="s">
        <v>6638</v>
      </c>
      <c r="D91" s="12" t="s">
        <v>6639</v>
      </c>
      <c r="E91" s="12" t="s">
        <v>6640</v>
      </c>
      <c r="F91" s="12" t="s">
        <v>6641</v>
      </c>
      <c r="G91" s="12">
        <v>2014.0</v>
      </c>
      <c r="H91" s="33">
        <v>41619.0</v>
      </c>
      <c r="K91" s="12" t="s">
        <v>6642</v>
      </c>
    </row>
    <row r="92" ht="15.75" customHeight="1">
      <c r="A92" s="12">
        <v>2.4343914E7</v>
      </c>
      <c r="B92" s="12" t="s">
        <v>6648</v>
      </c>
      <c r="C92" s="12" t="s">
        <v>6649</v>
      </c>
      <c r="D92" s="12" t="s">
        <v>6650</v>
      </c>
      <c r="E92" s="12" t="s">
        <v>6651</v>
      </c>
      <c r="F92" s="12" t="s">
        <v>6652</v>
      </c>
      <c r="G92" s="12">
        <v>2014.0</v>
      </c>
      <c r="H92" s="33">
        <v>41626.0</v>
      </c>
      <c r="K92" s="12" t="s">
        <v>6653</v>
      </c>
    </row>
    <row r="93" ht="15.75" customHeight="1">
      <c r="A93" s="12">
        <v>2.4564928E7</v>
      </c>
      <c r="B93" s="12" t="s">
        <v>6745</v>
      </c>
      <c r="C93" s="12" t="s">
        <v>6746</v>
      </c>
      <c r="D93" s="12" t="s">
        <v>6747</v>
      </c>
      <c r="E93" s="12" t="s">
        <v>6748</v>
      </c>
      <c r="F93" s="12" t="s">
        <v>508</v>
      </c>
      <c r="G93" s="12">
        <v>2014.0</v>
      </c>
      <c r="H93" s="33">
        <v>41696.0</v>
      </c>
      <c r="I93" s="12" t="s">
        <v>6749</v>
      </c>
      <c r="K93" s="12" t="s">
        <v>6750</v>
      </c>
    </row>
    <row r="94" ht="15.75" customHeight="1">
      <c r="A94" s="12">
        <v>2.4252486E7</v>
      </c>
      <c r="B94" s="12" t="s">
        <v>6946</v>
      </c>
      <c r="C94" s="12" t="s">
        <v>6947</v>
      </c>
      <c r="D94" s="12" t="s">
        <v>6948</v>
      </c>
      <c r="E94" s="12" t="s">
        <v>6949</v>
      </c>
      <c r="F94" s="12" t="s">
        <v>2712</v>
      </c>
      <c r="G94" s="12">
        <v>2014.0</v>
      </c>
      <c r="H94" s="33">
        <v>41599.0</v>
      </c>
      <c r="K94" s="12" t="s">
        <v>6950</v>
      </c>
    </row>
    <row r="95" ht="15.75" customHeight="1">
      <c r="A95" s="12">
        <v>2.4329998E7</v>
      </c>
      <c r="B95" s="12" t="s">
        <v>6963</v>
      </c>
      <c r="C95" s="12" t="s">
        <v>6964</v>
      </c>
      <c r="D95" s="12" t="s">
        <v>6965</v>
      </c>
      <c r="E95" s="12" t="s">
        <v>181</v>
      </c>
      <c r="F95" s="12" t="s">
        <v>426</v>
      </c>
      <c r="G95" s="12">
        <v>2014.0</v>
      </c>
      <c r="H95" s="33">
        <v>41625.0</v>
      </c>
      <c r="I95" s="12" t="s">
        <v>6966</v>
      </c>
      <c r="J95" s="12" t="s">
        <v>6967</v>
      </c>
      <c r="K95" s="12" t="s">
        <v>6968</v>
      </c>
    </row>
    <row r="96" ht="15.75" customHeight="1">
      <c r="A96" s="12">
        <v>2.4868903E7</v>
      </c>
      <c r="B96" s="12" t="s">
        <v>7085</v>
      </c>
      <c r="C96" s="12" t="s">
        <v>7086</v>
      </c>
      <c r="D96" s="12" t="s">
        <v>7087</v>
      </c>
      <c r="E96" s="12" t="s">
        <v>7088</v>
      </c>
      <c r="F96" s="12" t="s">
        <v>2196</v>
      </c>
      <c r="G96" s="12">
        <v>2014.0</v>
      </c>
      <c r="H96" s="33">
        <v>41789.0</v>
      </c>
    </row>
    <row r="97" ht="15.75" customHeight="1">
      <c r="A97" s="12">
        <v>2.4695239E7</v>
      </c>
      <c r="B97" s="12" t="s">
        <v>7107</v>
      </c>
      <c r="C97" s="12" t="s">
        <v>7108</v>
      </c>
      <c r="D97" s="12" t="s">
        <v>7109</v>
      </c>
      <c r="E97" s="12" t="s">
        <v>7110</v>
      </c>
      <c r="F97" s="12" t="s">
        <v>1834</v>
      </c>
      <c r="G97" s="12">
        <v>2014.0</v>
      </c>
      <c r="H97" s="33">
        <v>41733.0</v>
      </c>
      <c r="K97" s="12" t="s">
        <v>7111</v>
      </c>
    </row>
    <row r="98" ht="15.75" customHeight="1">
      <c r="A98" s="12">
        <v>2.4821918E7</v>
      </c>
      <c r="B98" s="12" t="s">
        <v>7379</v>
      </c>
      <c r="C98" s="12" t="s">
        <v>7380</v>
      </c>
      <c r="D98" s="12" t="s">
        <v>7381</v>
      </c>
      <c r="E98" s="12" t="s">
        <v>7382</v>
      </c>
      <c r="F98" s="12" t="s">
        <v>7383</v>
      </c>
      <c r="G98" s="12">
        <v>2014.0</v>
      </c>
      <c r="H98" s="33">
        <v>41773.0</v>
      </c>
      <c r="I98" s="12" t="s">
        <v>7384</v>
      </c>
      <c r="K98" s="12" t="s">
        <v>7385</v>
      </c>
    </row>
    <row r="99" ht="15.75" customHeight="1">
      <c r="A99" s="12">
        <v>2.466244E7</v>
      </c>
      <c r="B99" s="12" t="s">
        <v>7718</v>
      </c>
      <c r="C99" s="12" t="s">
        <v>7719</v>
      </c>
      <c r="D99" s="12" t="s">
        <v>7720</v>
      </c>
      <c r="E99" s="12" t="s">
        <v>7721</v>
      </c>
      <c r="F99" s="12" t="s">
        <v>169</v>
      </c>
      <c r="G99" s="12">
        <v>2014.0</v>
      </c>
      <c r="H99" s="33">
        <v>41724.0</v>
      </c>
      <c r="K99" s="12" t="s">
        <v>7722</v>
      </c>
    </row>
    <row r="100" ht="15.75" customHeight="1">
      <c r="A100" s="12">
        <v>2.5046729E7</v>
      </c>
      <c r="B100" s="12" t="s">
        <v>7811</v>
      </c>
      <c r="C100" s="12" t="s">
        <v>7812</v>
      </c>
      <c r="D100" s="12" t="s">
        <v>7813</v>
      </c>
      <c r="E100" s="12" t="s">
        <v>7814</v>
      </c>
      <c r="F100" s="12" t="s">
        <v>7815</v>
      </c>
      <c r="G100" s="12">
        <v>2014.0</v>
      </c>
      <c r="H100" s="33">
        <v>41842.0</v>
      </c>
      <c r="K100" s="12" t="s">
        <v>7816</v>
      </c>
    </row>
    <row r="101" ht="15.75" customHeight="1">
      <c r="A101" s="12">
        <v>2.5072029E7</v>
      </c>
      <c r="B101" s="12" t="s">
        <v>7864</v>
      </c>
      <c r="C101" s="12" t="s">
        <v>7865</v>
      </c>
      <c r="D101" s="12" t="s">
        <v>7866</v>
      </c>
      <c r="E101" s="12" t="s">
        <v>7867</v>
      </c>
      <c r="F101" s="12" t="s">
        <v>3171</v>
      </c>
      <c r="G101" s="12">
        <v>2014.0</v>
      </c>
      <c r="H101" s="33">
        <v>41850.0</v>
      </c>
      <c r="I101" s="12" t="s">
        <v>7868</v>
      </c>
      <c r="K101" s="12" t="s">
        <v>7869</v>
      </c>
    </row>
    <row r="102" ht="15.75" customHeight="1">
      <c r="A102" s="12">
        <v>2.5072045E7</v>
      </c>
      <c r="B102" s="12" t="s">
        <v>7870</v>
      </c>
      <c r="C102" s="12" t="s">
        <v>7871</v>
      </c>
      <c r="D102" s="12" t="s">
        <v>7872</v>
      </c>
      <c r="E102" s="12" t="s">
        <v>4670</v>
      </c>
      <c r="F102" s="12" t="s">
        <v>7873</v>
      </c>
      <c r="G102" s="12">
        <v>2014.0</v>
      </c>
      <c r="H102" s="33">
        <v>41850.0</v>
      </c>
      <c r="I102" s="12" t="s">
        <v>7874</v>
      </c>
      <c r="K102" s="12" t="s">
        <v>7875</v>
      </c>
    </row>
    <row r="103" ht="15.75" customHeight="1">
      <c r="A103" s="12">
        <v>2.5062435E7</v>
      </c>
      <c r="B103" s="12" t="s">
        <v>8035</v>
      </c>
      <c r="C103" s="12" t="s">
        <v>8036</v>
      </c>
      <c r="D103" s="12" t="s">
        <v>8037</v>
      </c>
      <c r="E103" s="12" t="s">
        <v>8038</v>
      </c>
      <c r="F103" s="12" t="s">
        <v>508</v>
      </c>
      <c r="G103" s="12">
        <v>2014.0</v>
      </c>
      <c r="H103" s="33">
        <v>41846.0</v>
      </c>
      <c r="I103" s="12" t="s">
        <v>8039</v>
      </c>
      <c r="K103" s="12" t="s">
        <v>8040</v>
      </c>
    </row>
    <row r="104" ht="15.75" customHeight="1">
      <c r="A104" s="12">
        <v>2.4957537E7</v>
      </c>
      <c r="B104" s="12" t="s">
        <v>8290</v>
      </c>
      <c r="C104" s="12" t="s">
        <v>8291</v>
      </c>
      <c r="D104" s="12" t="s">
        <v>8292</v>
      </c>
      <c r="E104" s="12" t="s">
        <v>8293</v>
      </c>
      <c r="F104" s="12" t="s">
        <v>520</v>
      </c>
      <c r="G104" s="12">
        <v>2014.0</v>
      </c>
      <c r="H104" s="33">
        <v>41815.0</v>
      </c>
      <c r="I104" s="12" t="s">
        <v>8294</v>
      </c>
      <c r="K104" s="12" t="s">
        <v>8295</v>
      </c>
    </row>
    <row r="105" ht="15.75" customHeight="1">
      <c r="A105" s="12">
        <v>2.5262433E7</v>
      </c>
      <c r="B105" s="12" t="s">
        <v>8366</v>
      </c>
      <c r="C105" s="12" t="s">
        <v>8367</v>
      </c>
      <c r="D105" s="12" t="s">
        <v>8368</v>
      </c>
      <c r="E105" s="12" t="s">
        <v>8369</v>
      </c>
      <c r="F105" s="12" t="s">
        <v>1331</v>
      </c>
      <c r="G105" s="12">
        <v>2014.0</v>
      </c>
      <c r="H105" s="33">
        <v>41911.0</v>
      </c>
      <c r="K105" s="12" t="s">
        <v>8370</v>
      </c>
    </row>
    <row r="106" ht="15.75" customHeight="1">
      <c r="A106" s="12">
        <v>2.5090977E7</v>
      </c>
      <c r="B106" s="12" t="s">
        <v>8642</v>
      </c>
      <c r="C106" s="12" t="s">
        <v>8643</v>
      </c>
      <c r="D106" s="12" t="s">
        <v>8644</v>
      </c>
      <c r="E106" s="12" t="s">
        <v>8645</v>
      </c>
      <c r="F106" s="12" t="s">
        <v>496</v>
      </c>
      <c r="G106" s="12">
        <v>2014.0</v>
      </c>
      <c r="H106" s="33">
        <v>41857.0</v>
      </c>
      <c r="K106" s="12" t="s">
        <v>8646</v>
      </c>
    </row>
    <row r="107" ht="15.75" customHeight="1">
      <c r="A107" s="12">
        <v>2.5290923E7</v>
      </c>
      <c r="B107" s="12" t="s">
        <v>8809</v>
      </c>
      <c r="C107" s="12" t="s">
        <v>8810</v>
      </c>
      <c r="D107" s="12" t="s">
        <v>8811</v>
      </c>
      <c r="E107" s="12" t="s">
        <v>8812</v>
      </c>
      <c r="F107" s="12" t="s">
        <v>8813</v>
      </c>
      <c r="G107" s="12">
        <v>2014.0</v>
      </c>
      <c r="H107" s="33">
        <v>41920.0</v>
      </c>
      <c r="K107" s="12" t="s">
        <v>8814</v>
      </c>
    </row>
    <row r="108" ht="15.75" customHeight="1">
      <c r="A108" s="12">
        <v>2.5329055E7</v>
      </c>
      <c r="B108" s="12" t="s">
        <v>8923</v>
      </c>
      <c r="C108" s="12" t="s">
        <v>8924</v>
      </c>
      <c r="D108" s="12" t="s">
        <v>8925</v>
      </c>
      <c r="E108" s="12" t="s">
        <v>8926</v>
      </c>
      <c r="F108" s="12" t="s">
        <v>2810</v>
      </c>
      <c r="G108" s="12">
        <v>2014.0</v>
      </c>
      <c r="H108" s="33">
        <v>41933.0</v>
      </c>
      <c r="I108" s="12" t="s">
        <v>8927</v>
      </c>
      <c r="K108" s="12" t="s">
        <v>8928</v>
      </c>
    </row>
    <row r="109" ht="15.75" customHeight="1">
      <c r="A109" s="12">
        <v>2.5242696E7</v>
      </c>
      <c r="B109" s="12" t="s">
        <v>9026</v>
      </c>
      <c r="C109" s="12" t="s">
        <v>9027</v>
      </c>
      <c r="D109" s="12" t="s">
        <v>9028</v>
      </c>
      <c r="E109" s="12" t="s">
        <v>5128</v>
      </c>
      <c r="F109" s="12" t="s">
        <v>208</v>
      </c>
      <c r="G109" s="12">
        <v>2014.0</v>
      </c>
      <c r="H109" s="33">
        <v>41905.0</v>
      </c>
      <c r="K109" s="12" t="s">
        <v>9029</v>
      </c>
    </row>
    <row r="110" ht="15.75" customHeight="1">
      <c r="A110" s="12">
        <v>2.5354059E7</v>
      </c>
      <c r="B110" s="12" t="s">
        <v>9050</v>
      </c>
      <c r="C110" s="12" t="s">
        <v>9051</v>
      </c>
      <c r="D110" s="12" t="s">
        <v>9052</v>
      </c>
      <c r="E110" s="12" t="s">
        <v>9053</v>
      </c>
      <c r="F110" s="12" t="s">
        <v>9054</v>
      </c>
      <c r="G110" s="12">
        <v>2014.0</v>
      </c>
      <c r="H110" s="33">
        <v>41942.0</v>
      </c>
    </row>
    <row r="111" ht="15.75" customHeight="1">
      <c r="A111" s="12">
        <v>2.4813786E7</v>
      </c>
      <c r="B111" s="12" t="s">
        <v>9117</v>
      </c>
      <c r="C111" s="12" t="s">
        <v>9118</v>
      </c>
      <c r="D111" s="12" t="s">
        <v>9119</v>
      </c>
      <c r="E111" s="12" t="s">
        <v>9120</v>
      </c>
      <c r="F111" s="12" t="s">
        <v>842</v>
      </c>
      <c r="G111" s="12">
        <v>2014.0</v>
      </c>
      <c r="H111" s="33">
        <v>41772.0</v>
      </c>
      <c r="K111" s="12" t="s">
        <v>9121</v>
      </c>
    </row>
    <row r="112" ht="15.75" customHeight="1">
      <c r="A112" s="12">
        <v>2.4780317E7</v>
      </c>
      <c r="B112" s="12" t="s">
        <v>9174</v>
      </c>
      <c r="C112" s="12" t="s">
        <v>9175</v>
      </c>
      <c r="D112" s="12" t="s">
        <v>9176</v>
      </c>
      <c r="E112" s="12" t="s">
        <v>9177</v>
      </c>
      <c r="F112" s="12" t="s">
        <v>9178</v>
      </c>
      <c r="G112" s="12">
        <v>2014.0</v>
      </c>
      <c r="H112" s="33">
        <v>41760.0</v>
      </c>
      <c r="I112" s="12" t="s">
        <v>9179</v>
      </c>
      <c r="J112" s="12" t="s">
        <v>9180</v>
      </c>
      <c r="K112" s="12" t="s">
        <v>9181</v>
      </c>
    </row>
    <row r="113" ht="15.75" customHeight="1">
      <c r="A113" s="12">
        <v>2.5052143E7</v>
      </c>
      <c r="B113" s="12" t="s">
        <v>9221</v>
      </c>
      <c r="C113" s="12" t="s">
        <v>9222</v>
      </c>
      <c r="D113" s="12" t="s">
        <v>9223</v>
      </c>
      <c r="E113" s="12" t="s">
        <v>8323</v>
      </c>
      <c r="F113" s="12" t="s">
        <v>4445</v>
      </c>
      <c r="G113" s="12">
        <v>2014.0</v>
      </c>
      <c r="H113" s="33">
        <v>41844.0</v>
      </c>
      <c r="K113" s="12" t="s">
        <v>9224</v>
      </c>
    </row>
    <row r="114" ht="15.75" customHeight="1">
      <c r="A114" s="12">
        <v>2.5229617E7</v>
      </c>
      <c r="B114" s="12" t="s">
        <v>9245</v>
      </c>
      <c r="C114" s="12" t="s">
        <v>9246</v>
      </c>
      <c r="D114" s="12" t="s">
        <v>9247</v>
      </c>
      <c r="E114" s="12" t="s">
        <v>225</v>
      </c>
      <c r="F114" s="12" t="s">
        <v>1239</v>
      </c>
      <c r="G114" s="12">
        <v>2014.0</v>
      </c>
      <c r="H114" s="33">
        <v>41900.0</v>
      </c>
      <c r="K114" s="12" t="s">
        <v>9248</v>
      </c>
    </row>
    <row r="115" ht="15.75" customHeight="1">
      <c r="A115" s="12">
        <v>2.5520947E7</v>
      </c>
      <c r="B115" s="12" t="s">
        <v>9310</v>
      </c>
      <c r="C115" s="12" t="s">
        <v>9311</v>
      </c>
      <c r="D115" s="12" t="s">
        <v>9312</v>
      </c>
      <c r="E115" s="12" t="s">
        <v>9313</v>
      </c>
      <c r="F115" s="12" t="s">
        <v>7873</v>
      </c>
      <c r="G115" s="12">
        <v>2014.0</v>
      </c>
      <c r="H115" s="33">
        <v>41992.0</v>
      </c>
      <c r="I115" s="12" t="s">
        <v>9314</v>
      </c>
      <c r="K115" s="12" t="s">
        <v>9315</v>
      </c>
    </row>
    <row r="116" ht="15.75" customHeight="1">
      <c r="A116" s="12">
        <v>2.5540956E7</v>
      </c>
      <c r="B116" s="12" t="s">
        <v>9317</v>
      </c>
      <c r="C116" s="12" t="s">
        <v>9318</v>
      </c>
      <c r="D116" s="12" t="s">
        <v>9319</v>
      </c>
      <c r="E116" s="12" t="s">
        <v>9320</v>
      </c>
      <c r="F116" s="12" t="s">
        <v>313</v>
      </c>
      <c r="G116" s="12">
        <v>2014.0</v>
      </c>
      <c r="H116" s="33">
        <v>42000.0</v>
      </c>
    </row>
    <row r="117" ht="15.75" customHeight="1">
      <c r="A117" s="12">
        <v>2.5593788E7</v>
      </c>
      <c r="B117" s="12" t="s">
        <v>9321</v>
      </c>
      <c r="C117" s="12" t="s">
        <v>9322</v>
      </c>
      <c r="D117" s="12" t="s">
        <v>9323</v>
      </c>
      <c r="E117" s="12" t="s">
        <v>9324</v>
      </c>
      <c r="F117" s="12" t="s">
        <v>9325</v>
      </c>
      <c r="G117" s="12">
        <v>2014.0</v>
      </c>
      <c r="H117" s="33">
        <v>42021.0</v>
      </c>
      <c r="I117" s="12" t="s">
        <v>9326</v>
      </c>
      <c r="J117" s="12" t="s">
        <v>9327</v>
      </c>
      <c r="K117" s="12" t="s">
        <v>9328</v>
      </c>
    </row>
    <row r="118" ht="15.75" customHeight="1">
      <c r="A118" s="12">
        <v>2.51682E7</v>
      </c>
      <c r="B118" s="12" t="s">
        <v>9490</v>
      </c>
      <c r="C118" s="12" t="s">
        <v>9491</v>
      </c>
      <c r="D118" s="12" t="s">
        <v>9492</v>
      </c>
      <c r="E118" s="12" t="s">
        <v>9379</v>
      </c>
      <c r="F118" s="12" t="s">
        <v>9493</v>
      </c>
      <c r="G118" s="12">
        <v>2015.0</v>
      </c>
      <c r="H118" s="33">
        <v>41881.0</v>
      </c>
      <c r="I118" s="12" t="s">
        <v>9494</v>
      </c>
      <c r="J118" s="12" t="s">
        <v>9495</v>
      </c>
      <c r="K118" s="12" t="s">
        <v>9496</v>
      </c>
    </row>
    <row r="119" ht="15.75" customHeight="1">
      <c r="A119" s="12">
        <v>2.5567228E7</v>
      </c>
      <c r="B119" s="12" t="s">
        <v>9562</v>
      </c>
      <c r="C119" s="12" t="s">
        <v>9563</v>
      </c>
      <c r="D119" s="12" t="s">
        <v>9564</v>
      </c>
      <c r="E119" s="12" t="s">
        <v>9565</v>
      </c>
      <c r="F119" s="12" t="s">
        <v>1337</v>
      </c>
      <c r="G119" s="12">
        <v>2015.0</v>
      </c>
      <c r="H119" s="33">
        <v>42013.0</v>
      </c>
      <c r="I119" s="12" t="s">
        <v>9566</v>
      </c>
      <c r="K119" s="12" t="s">
        <v>9567</v>
      </c>
    </row>
    <row r="120" ht="15.75" customHeight="1">
      <c r="A120" s="12">
        <v>2.5862443E7</v>
      </c>
      <c r="B120" s="12" t="s">
        <v>9604</v>
      </c>
      <c r="C120" s="12" t="s">
        <v>9605</v>
      </c>
      <c r="D120" s="12" t="s">
        <v>9606</v>
      </c>
      <c r="E120" s="12" t="s">
        <v>7503</v>
      </c>
      <c r="F120" s="12" t="s">
        <v>3150</v>
      </c>
      <c r="G120" s="12">
        <v>2015.0</v>
      </c>
      <c r="H120" s="33">
        <v>42106.0</v>
      </c>
    </row>
    <row r="121" ht="15.75" customHeight="1">
      <c r="A121" s="12">
        <v>2.5865193E7</v>
      </c>
      <c r="B121" s="12" t="s">
        <v>9607</v>
      </c>
      <c r="C121" s="12" t="s">
        <v>9608</v>
      </c>
      <c r="D121" s="12" t="s">
        <v>9609</v>
      </c>
      <c r="E121" s="12" t="s">
        <v>6466</v>
      </c>
      <c r="F121" s="12" t="s">
        <v>1062</v>
      </c>
      <c r="G121" s="12">
        <v>2015.0</v>
      </c>
      <c r="H121" s="33">
        <v>42108.0</v>
      </c>
      <c r="K121" s="12" t="s">
        <v>9610</v>
      </c>
    </row>
    <row r="122" ht="15.75" customHeight="1">
      <c r="A122" s="12">
        <v>2.6488275E7</v>
      </c>
      <c r="B122" s="12" t="s">
        <v>9676</v>
      </c>
      <c r="C122" s="12" t="s">
        <v>9677</v>
      </c>
      <c r="D122" s="12" t="s">
        <v>9678</v>
      </c>
      <c r="E122" s="12" t="s">
        <v>9679</v>
      </c>
      <c r="F122" s="12" t="s">
        <v>9680</v>
      </c>
      <c r="G122" s="12">
        <v>2015.0</v>
      </c>
      <c r="H122" s="33">
        <v>42299.0</v>
      </c>
      <c r="K122" s="12" t="s">
        <v>9681</v>
      </c>
    </row>
    <row r="123" ht="15.75" customHeight="1">
      <c r="A123" s="12">
        <v>2.5514207E7</v>
      </c>
      <c r="B123" s="12" t="s">
        <v>9778</v>
      </c>
      <c r="C123" s="12" t="s">
        <v>9779</v>
      </c>
      <c r="D123" s="12" t="s">
        <v>9780</v>
      </c>
      <c r="E123" s="12" t="s">
        <v>789</v>
      </c>
      <c r="F123" s="12" t="s">
        <v>2646</v>
      </c>
      <c r="G123" s="12">
        <v>2015.0</v>
      </c>
      <c r="H123" s="33">
        <v>41990.0</v>
      </c>
      <c r="K123" s="12" t="s">
        <v>9781</v>
      </c>
    </row>
    <row r="124" ht="15.75" customHeight="1">
      <c r="A124" s="12">
        <v>2.4618033E7</v>
      </c>
      <c r="B124" s="12" t="s">
        <v>9799</v>
      </c>
      <c r="C124" s="12" t="s">
        <v>9800</v>
      </c>
      <c r="D124" s="12" t="s">
        <v>9801</v>
      </c>
      <c r="E124" s="12" t="s">
        <v>2138</v>
      </c>
      <c r="F124" s="12" t="s">
        <v>9802</v>
      </c>
      <c r="G124" s="12">
        <v>2015.0</v>
      </c>
      <c r="H124" s="33">
        <v>41711.0</v>
      </c>
      <c r="K124" s="12" t="s">
        <v>9803</v>
      </c>
    </row>
    <row r="125" ht="15.75" customHeight="1">
      <c r="A125" s="12">
        <v>2.5649069E7</v>
      </c>
      <c r="B125" s="12" t="s">
        <v>9957</v>
      </c>
      <c r="C125" s="12" t="s">
        <v>9958</v>
      </c>
      <c r="D125" s="12" t="s">
        <v>9959</v>
      </c>
      <c r="E125" s="12" t="s">
        <v>9960</v>
      </c>
      <c r="F125" s="12" t="s">
        <v>332</v>
      </c>
      <c r="G125" s="12">
        <v>2015.0</v>
      </c>
      <c r="H125" s="33">
        <v>42040.0</v>
      </c>
      <c r="I125" s="12" t="s">
        <v>9961</v>
      </c>
      <c r="K125" s="12" t="s">
        <v>9962</v>
      </c>
    </row>
    <row r="126" ht="15.75" customHeight="1">
      <c r="A126" s="12">
        <v>2.5446172E7</v>
      </c>
      <c r="B126" s="12" t="s">
        <v>10120</v>
      </c>
      <c r="C126" s="12" t="s">
        <v>10121</v>
      </c>
      <c r="D126" s="12" t="s">
        <v>10122</v>
      </c>
      <c r="E126" s="12" t="s">
        <v>10123</v>
      </c>
      <c r="F126" s="12" t="s">
        <v>2712</v>
      </c>
      <c r="G126" s="12">
        <v>2015.0</v>
      </c>
      <c r="H126" s="33">
        <v>41976.0</v>
      </c>
      <c r="K126" s="12" t="s">
        <v>10124</v>
      </c>
    </row>
    <row r="127" ht="15.75" customHeight="1">
      <c r="A127" s="12">
        <v>2.6336308E7</v>
      </c>
      <c r="B127" s="12" t="s">
        <v>10281</v>
      </c>
      <c r="C127" s="12" t="s">
        <v>10282</v>
      </c>
      <c r="D127" s="12" t="s">
        <v>10283</v>
      </c>
      <c r="E127" s="12" t="s">
        <v>8299</v>
      </c>
      <c r="F127" s="12" t="s">
        <v>728</v>
      </c>
      <c r="G127" s="12">
        <v>2015.0</v>
      </c>
      <c r="H127" s="33">
        <v>42251.0</v>
      </c>
      <c r="K127" s="12" t="s">
        <v>10284</v>
      </c>
    </row>
    <row r="128" ht="15.75" customHeight="1">
      <c r="A128" s="12">
        <v>2.7047089E7</v>
      </c>
      <c r="B128" s="12" t="s">
        <v>10291</v>
      </c>
      <c r="C128" s="12" t="s">
        <v>10292</v>
      </c>
      <c r="D128" s="12" t="s">
        <v>10293</v>
      </c>
      <c r="E128" s="12" t="s">
        <v>4617</v>
      </c>
      <c r="F128" s="12" t="s">
        <v>10294</v>
      </c>
      <c r="G128" s="12">
        <v>2015.0</v>
      </c>
      <c r="H128" s="33">
        <v>42466.0</v>
      </c>
      <c r="I128" s="12" t="s">
        <v>10295</v>
      </c>
      <c r="K128" s="12" t="s">
        <v>10296</v>
      </c>
    </row>
    <row r="129" ht="15.75" customHeight="1">
      <c r="A129" s="12">
        <v>2.5802034E7</v>
      </c>
      <c r="B129" s="12" t="s">
        <v>10567</v>
      </c>
      <c r="C129" s="12" t="s">
        <v>10568</v>
      </c>
      <c r="D129" s="12" t="s">
        <v>10569</v>
      </c>
      <c r="E129" s="12" t="s">
        <v>5942</v>
      </c>
      <c r="F129" s="12" t="s">
        <v>496</v>
      </c>
      <c r="G129" s="12">
        <v>2015.0</v>
      </c>
      <c r="H129" s="33">
        <v>42088.0</v>
      </c>
      <c r="K129" s="12" t="s">
        <v>10570</v>
      </c>
    </row>
    <row r="130" ht="15.75" customHeight="1">
      <c r="A130" s="12">
        <v>2.5537873E7</v>
      </c>
      <c r="B130" s="12" t="s">
        <v>10649</v>
      </c>
      <c r="C130" s="12" t="s">
        <v>10650</v>
      </c>
      <c r="D130" s="12" t="s">
        <v>10651</v>
      </c>
      <c r="E130" s="12" t="s">
        <v>10652</v>
      </c>
      <c r="F130" s="12" t="s">
        <v>458</v>
      </c>
      <c r="G130" s="12">
        <v>2015.0</v>
      </c>
      <c r="H130" s="33">
        <v>41998.0</v>
      </c>
      <c r="I130" s="12" t="s">
        <v>10653</v>
      </c>
      <c r="K130" s="12" t="s">
        <v>10654</v>
      </c>
    </row>
    <row r="131" ht="15.75" customHeight="1">
      <c r="A131" s="12">
        <v>2.5954738E7</v>
      </c>
      <c r="B131" s="12" t="s">
        <v>10656</v>
      </c>
      <c r="C131" s="12" t="s">
        <v>10657</v>
      </c>
      <c r="D131" s="12" t="s">
        <v>10658</v>
      </c>
      <c r="E131" s="12" t="s">
        <v>2178</v>
      </c>
      <c r="F131" s="12" t="s">
        <v>7873</v>
      </c>
      <c r="G131" s="12">
        <v>2015.0</v>
      </c>
      <c r="H131" s="33">
        <v>42133.0</v>
      </c>
      <c r="I131" s="12" t="s">
        <v>10659</v>
      </c>
      <c r="K131" s="12" t="s">
        <v>10660</v>
      </c>
    </row>
    <row r="132" ht="15.75" customHeight="1">
      <c r="A132" s="12">
        <v>2.5973418E7</v>
      </c>
      <c r="B132" s="12" t="s">
        <v>10685</v>
      </c>
      <c r="C132" s="12" t="s">
        <v>10686</v>
      </c>
      <c r="D132" s="12" t="s">
        <v>10687</v>
      </c>
      <c r="E132" s="12" t="s">
        <v>10688</v>
      </c>
      <c r="F132" s="12" t="s">
        <v>10689</v>
      </c>
      <c r="G132" s="12">
        <v>2015.0</v>
      </c>
      <c r="H132" s="33">
        <v>42139.0</v>
      </c>
      <c r="I132" s="12" t="s">
        <v>10690</v>
      </c>
      <c r="K132" s="12" t="s">
        <v>10691</v>
      </c>
    </row>
    <row r="133" ht="15.75" customHeight="1">
      <c r="A133" s="12">
        <v>2.5823954E7</v>
      </c>
      <c r="B133" s="12" t="s">
        <v>10754</v>
      </c>
      <c r="C133" s="12" t="s">
        <v>10755</v>
      </c>
      <c r="D133" s="12" t="s">
        <v>10756</v>
      </c>
      <c r="E133" s="12" t="s">
        <v>10757</v>
      </c>
      <c r="F133" s="12" t="s">
        <v>10758</v>
      </c>
      <c r="G133" s="12">
        <v>2015.0</v>
      </c>
      <c r="H133" s="33">
        <v>42095.0</v>
      </c>
      <c r="I133" s="12" t="s">
        <v>10759</v>
      </c>
      <c r="J133" s="12" t="s">
        <v>10760</v>
      </c>
      <c r="K133" s="12" t="s">
        <v>10761</v>
      </c>
    </row>
    <row r="134" ht="15.75" customHeight="1">
      <c r="A134" s="12">
        <v>2.5964152E7</v>
      </c>
      <c r="B134" s="12" t="s">
        <v>10784</v>
      </c>
      <c r="C134" s="12" t="s">
        <v>10785</v>
      </c>
      <c r="D134" s="12" t="s">
        <v>10786</v>
      </c>
      <c r="E134" s="12" t="s">
        <v>10787</v>
      </c>
      <c r="F134" s="12" t="s">
        <v>112</v>
      </c>
      <c r="G134" s="12">
        <v>2015.0</v>
      </c>
      <c r="H134" s="33">
        <v>42137.0</v>
      </c>
      <c r="I134" s="12" t="s">
        <v>10788</v>
      </c>
      <c r="J134" s="12" t="s">
        <v>10789</v>
      </c>
      <c r="K134" s="12" t="s">
        <v>10790</v>
      </c>
    </row>
    <row r="135" ht="15.75" customHeight="1">
      <c r="A135" s="12">
        <v>2.568023E7</v>
      </c>
      <c r="B135" s="12" t="s">
        <v>10913</v>
      </c>
      <c r="C135" s="12" t="s">
        <v>10914</v>
      </c>
      <c r="D135" s="12" t="s">
        <v>10915</v>
      </c>
      <c r="E135" s="12" t="s">
        <v>7978</v>
      </c>
      <c r="F135" s="12" t="s">
        <v>10916</v>
      </c>
      <c r="G135" s="12">
        <v>2015.0</v>
      </c>
      <c r="H135" s="33">
        <v>42050.0</v>
      </c>
      <c r="K135" s="12" t="s">
        <v>10917</v>
      </c>
    </row>
    <row r="136" ht="15.75" customHeight="1">
      <c r="A136" s="12">
        <v>2.5999228E7</v>
      </c>
      <c r="B136" s="12" t="s">
        <v>2615</v>
      </c>
      <c r="C136" s="12" t="s">
        <v>11011</v>
      </c>
      <c r="D136" s="12" t="s">
        <v>11012</v>
      </c>
      <c r="E136" s="12" t="s">
        <v>11013</v>
      </c>
      <c r="F136" s="12" t="s">
        <v>1033</v>
      </c>
      <c r="G136" s="12">
        <v>2015.0</v>
      </c>
      <c r="H136" s="33">
        <v>42147.0</v>
      </c>
      <c r="I136" s="12" t="s">
        <v>11014</v>
      </c>
      <c r="J136" s="12" t="s">
        <v>11015</v>
      </c>
      <c r="K136" s="12" t="s">
        <v>11016</v>
      </c>
    </row>
    <row r="137" ht="15.75" customHeight="1">
      <c r="A137" s="12">
        <v>2.6086337E7</v>
      </c>
      <c r="B137" s="12" t="s">
        <v>11118</v>
      </c>
      <c r="C137" s="12" t="s">
        <v>11119</v>
      </c>
      <c r="D137" s="12" t="s">
        <v>11120</v>
      </c>
      <c r="E137" s="12" t="s">
        <v>11121</v>
      </c>
      <c r="F137" s="12" t="s">
        <v>2810</v>
      </c>
      <c r="G137" s="12">
        <v>2015.0</v>
      </c>
      <c r="H137" s="33">
        <v>42174.0</v>
      </c>
      <c r="I137" s="12" t="s">
        <v>11122</v>
      </c>
      <c r="K137" s="12" t="s">
        <v>11123</v>
      </c>
    </row>
    <row r="138" ht="15.75" customHeight="1">
      <c r="A138" s="12">
        <v>2.5770773E7</v>
      </c>
      <c r="B138" s="12" t="s">
        <v>11183</v>
      </c>
      <c r="C138" s="12" t="s">
        <v>11184</v>
      </c>
      <c r="D138" s="12" t="s">
        <v>11185</v>
      </c>
      <c r="E138" s="12" t="s">
        <v>11186</v>
      </c>
      <c r="F138" s="12" t="s">
        <v>112</v>
      </c>
      <c r="G138" s="12">
        <v>2015.0</v>
      </c>
      <c r="H138" s="33">
        <v>42079.0</v>
      </c>
      <c r="K138" s="12" t="s">
        <v>11187</v>
      </c>
    </row>
    <row r="139" ht="15.75" customHeight="1">
      <c r="A139" s="12">
        <v>2.6051887E7</v>
      </c>
      <c r="B139" s="12" t="s">
        <v>11259</v>
      </c>
      <c r="C139" s="12" t="s">
        <v>11260</v>
      </c>
      <c r="D139" s="12" t="s">
        <v>11261</v>
      </c>
      <c r="E139" s="12" t="s">
        <v>11262</v>
      </c>
      <c r="F139" s="12" t="s">
        <v>10941</v>
      </c>
      <c r="G139" s="12">
        <v>2015.0</v>
      </c>
      <c r="H139" s="33">
        <v>42164.0</v>
      </c>
      <c r="I139" s="12" t="s">
        <v>11263</v>
      </c>
      <c r="J139" s="12" t="s">
        <v>11264</v>
      </c>
      <c r="K139" s="12" t="s">
        <v>11265</v>
      </c>
    </row>
    <row r="140" ht="15.75" customHeight="1">
      <c r="A140" s="12">
        <v>2.6470431E7</v>
      </c>
      <c r="B140" s="12" t="s">
        <v>11355</v>
      </c>
      <c r="C140" s="12" t="s">
        <v>11356</v>
      </c>
      <c r="D140" s="12" t="s">
        <v>11357</v>
      </c>
      <c r="E140" s="12" t="s">
        <v>11358</v>
      </c>
      <c r="F140" s="12" t="s">
        <v>11359</v>
      </c>
      <c r="G140" s="12">
        <v>2015.0</v>
      </c>
      <c r="H140" s="33">
        <v>42294.0</v>
      </c>
    </row>
    <row r="141" ht="15.75" customHeight="1">
      <c r="A141" s="12">
        <v>2.6601456E7</v>
      </c>
      <c r="B141" s="12" t="s">
        <v>11554</v>
      </c>
      <c r="C141" s="12" t="s">
        <v>11555</v>
      </c>
      <c r="D141" s="12" t="s">
        <v>11556</v>
      </c>
      <c r="E141" s="12" t="s">
        <v>11557</v>
      </c>
      <c r="F141" s="12" t="s">
        <v>11558</v>
      </c>
      <c r="G141" s="12">
        <v>2015.0</v>
      </c>
      <c r="H141" s="33">
        <v>42334.0</v>
      </c>
      <c r="K141" s="12" t="s">
        <v>11559</v>
      </c>
    </row>
    <row r="142" ht="15.75" customHeight="1">
      <c r="A142" s="12">
        <v>2.6601458E7</v>
      </c>
      <c r="B142" s="12" t="s">
        <v>11560</v>
      </c>
      <c r="C142" s="12" t="s">
        <v>11561</v>
      </c>
      <c r="D142" s="12" t="s">
        <v>11562</v>
      </c>
      <c r="E142" s="12" t="s">
        <v>983</v>
      </c>
      <c r="F142" s="12" t="s">
        <v>11558</v>
      </c>
      <c r="G142" s="12">
        <v>2015.0</v>
      </c>
      <c r="H142" s="33">
        <v>42334.0</v>
      </c>
      <c r="K142" s="12" t="s">
        <v>11563</v>
      </c>
    </row>
    <row r="143" ht="15.75" customHeight="1">
      <c r="A143" s="12">
        <v>2.6261776E7</v>
      </c>
      <c r="B143" s="12" t="s">
        <v>11575</v>
      </c>
      <c r="C143" s="12" t="s">
        <v>11576</v>
      </c>
      <c r="D143" s="12" t="s">
        <v>11577</v>
      </c>
      <c r="E143" s="12" t="s">
        <v>11578</v>
      </c>
      <c r="F143" s="12" t="s">
        <v>11579</v>
      </c>
      <c r="G143" s="12">
        <v>2015.0</v>
      </c>
      <c r="H143" s="33">
        <v>42228.0</v>
      </c>
      <c r="I143" s="12" t="s">
        <v>11580</v>
      </c>
      <c r="K143" s="12" t="s">
        <v>11581</v>
      </c>
    </row>
    <row r="144" ht="15.75" customHeight="1">
      <c r="A144" s="12">
        <v>2.6274584E7</v>
      </c>
      <c r="B144" s="12" t="s">
        <v>11617</v>
      </c>
      <c r="C144" s="12" t="s">
        <v>11618</v>
      </c>
      <c r="D144" s="12" t="s">
        <v>11619</v>
      </c>
      <c r="E144" s="12" t="s">
        <v>11620</v>
      </c>
      <c r="F144" s="12" t="s">
        <v>2810</v>
      </c>
      <c r="G144" s="12">
        <v>2015.0</v>
      </c>
      <c r="H144" s="33">
        <v>42231.0</v>
      </c>
      <c r="I144" s="12" t="s">
        <v>11621</v>
      </c>
      <c r="K144" s="12" t="s">
        <v>11622</v>
      </c>
    </row>
    <row r="145" ht="15.75" customHeight="1">
      <c r="A145" s="12">
        <v>2.6322277E7</v>
      </c>
      <c r="B145" s="12" t="s">
        <v>11624</v>
      </c>
      <c r="C145" s="12" t="s">
        <v>11625</v>
      </c>
      <c r="D145" s="12" t="s">
        <v>11626</v>
      </c>
      <c r="E145" s="12" t="s">
        <v>8469</v>
      </c>
      <c r="F145" s="12" t="s">
        <v>3171</v>
      </c>
      <c r="G145" s="12">
        <v>2015.0</v>
      </c>
      <c r="H145" s="33">
        <v>42248.0</v>
      </c>
      <c r="I145" s="12" t="s">
        <v>11627</v>
      </c>
      <c r="K145" s="12" t="s">
        <v>11628</v>
      </c>
    </row>
    <row r="146" ht="15.75" customHeight="1">
      <c r="A146" s="12">
        <v>2.5948064E7</v>
      </c>
      <c r="B146" s="12" t="s">
        <v>11629</v>
      </c>
      <c r="C146" s="12" t="s">
        <v>11630</v>
      </c>
      <c r="D146" s="12" t="s">
        <v>11631</v>
      </c>
      <c r="E146" s="12" t="s">
        <v>11632</v>
      </c>
      <c r="F146" s="12" t="s">
        <v>458</v>
      </c>
      <c r="G146" s="12">
        <v>2015.0</v>
      </c>
      <c r="H146" s="33">
        <v>42132.0</v>
      </c>
      <c r="I146" s="12" t="s">
        <v>11633</v>
      </c>
      <c r="K146" s="12" t="s">
        <v>11634</v>
      </c>
    </row>
    <row r="147" ht="15.75" customHeight="1">
      <c r="A147" s="12">
        <v>2.587027E7</v>
      </c>
      <c r="B147" s="12" t="s">
        <v>11642</v>
      </c>
      <c r="C147" s="12" t="s">
        <v>11643</v>
      </c>
      <c r="D147" s="12" t="s">
        <v>11644</v>
      </c>
      <c r="E147" s="12" t="s">
        <v>11645</v>
      </c>
      <c r="F147" s="12" t="s">
        <v>1104</v>
      </c>
      <c r="G147" s="12">
        <v>2015.0</v>
      </c>
      <c r="H147" s="33">
        <v>42109.0</v>
      </c>
      <c r="I147" s="12" t="s">
        <v>11646</v>
      </c>
      <c r="K147" s="12" t="s">
        <v>11647</v>
      </c>
    </row>
    <row r="148" ht="15.75" customHeight="1">
      <c r="A148" s="12">
        <v>2.6210496E7</v>
      </c>
      <c r="B148" s="12" t="s">
        <v>12045</v>
      </c>
      <c r="C148" s="12" t="s">
        <v>12046</v>
      </c>
      <c r="D148" s="12" t="s">
        <v>12047</v>
      </c>
      <c r="E148" s="12" t="s">
        <v>12048</v>
      </c>
      <c r="F148" s="12" t="s">
        <v>214</v>
      </c>
      <c r="G148" s="12">
        <v>2015.0</v>
      </c>
      <c r="H148" s="33">
        <v>42212.0</v>
      </c>
      <c r="K148" s="12" t="s">
        <v>12049</v>
      </c>
    </row>
    <row r="149" ht="15.75" customHeight="1">
      <c r="A149" s="12">
        <v>2.6227842E7</v>
      </c>
      <c r="B149" s="12" t="s">
        <v>12050</v>
      </c>
      <c r="C149" s="12" t="s">
        <v>12051</v>
      </c>
      <c r="D149" s="12" t="s">
        <v>12052</v>
      </c>
      <c r="E149" s="12" t="s">
        <v>12053</v>
      </c>
      <c r="F149" s="12" t="s">
        <v>12054</v>
      </c>
      <c r="G149" s="12">
        <v>2015.0</v>
      </c>
      <c r="H149" s="33">
        <v>42217.0</v>
      </c>
      <c r="K149" s="12" t="s">
        <v>12055</v>
      </c>
    </row>
    <row r="150" ht="15.75" customHeight="1">
      <c r="A150" s="12">
        <v>2.6467109E7</v>
      </c>
      <c r="B150" s="12" t="s">
        <v>12169</v>
      </c>
      <c r="C150" s="12" t="s">
        <v>12170</v>
      </c>
      <c r="D150" s="12" t="s">
        <v>12171</v>
      </c>
      <c r="E150" s="12" t="s">
        <v>2470</v>
      </c>
      <c r="F150" s="12" t="s">
        <v>332</v>
      </c>
      <c r="G150" s="12">
        <v>2015.0</v>
      </c>
      <c r="H150" s="33">
        <v>42293.0</v>
      </c>
      <c r="I150" s="12" t="s">
        <v>12172</v>
      </c>
      <c r="K150" s="12" t="s">
        <v>12173</v>
      </c>
    </row>
    <row r="151" ht="15.75" customHeight="1">
      <c r="A151" s="12">
        <v>2.6492265E7</v>
      </c>
      <c r="B151" s="12" t="s">
        <v>12180</v>
      </c>
      <c r="C151" s="12" t="s">
        <v>12181</v>
      </c>
      <c r="D151" s="12" t="s">
        <v>12182</v>
      </c>
      <c r="E151" s="12" t="s">
        <v>12183</v>
      </c>
      <c r="F151" s="12" t="s">
        <v>556</v>
      </c>
      <c r="G151" s="12">
        <v>2015.0</v>
      </c>
      <c r="H151" s="33">
        <v>42300.0</v>
      </c>
      <c r="I151" s="12" t="s">
        <v>12184</v>
      </c>
      <c r="K151" s="12" t="s">
        <v>12185</v>
      </c>
    </row>
    <row r="152" ht="15.75" customHeight="1">
      <c r="A152" s="12">
        <v>2.6346451E7</v>
      </c>
      <c r="B152" s="12" t="s">
        <v>12304</v>
      </c>
      <c r="C152" s="12" t="s">
        <v>12305</v>
      </c>
      <c r="D152" s="12" t="s">
        <v>12306</v>
      </c>
      <c r="E152" s="12" t="s">
        <v>12307</v>
      </c>
      <c r="F152" s="12" t="s">
        <v>376</v>
      </c>
      <c r="G152" s="12">
        <v>2015.0</v>
      </c>
      <c r="H152" s="33">
        <v>42256.0</v>
      </c>
      <c r="K152" s="12" t="s">
        <v>12308</v>
      </c>
    </row>
    <row r="153" ht="15.75" customHeight="1">
      <c r="A153" s="12">
        <v>2.6384814E7</v>
      </c>
      <c r="B153" s="12" t="s">
        <v>12331</v>
      </c>
      <c r="C153" s="12" t="s">
        <v>12332</v>
      </c>
      <c r="D153" s="12" t="s">
        <v>12333</v>
      </c>
      <c r="E153" s="12" t="s">
        <v>5785</v>
      </c>
      <c r="F153" s="12" t="s">
        <v>1155</v>
      </c>
      <c r="G153" s="12">
        <v>2015.0</v>
      </c>
      <c r="H153" s="33">
        <v>42267.0</v>
      </c>
      <c r="K153" s="12" t="s">
        <v>12334</v>
      </c>
    </row>
    <row r="154" ht="15.75" customHeight="1">
      <c r="A154" s="12">
        <v>2.6556361E7</v>
      </c>
      <c r="B154" s="12" t="s">
        <v>12460</v>
      </c>
      <c r="C154" s="12" t="s">
        <v>12461</v>
      </c>
      <c r="D154" s="12" t="s">
        <v>12462</v>
      </c>
      <c r="E154" s="12" t="s">
        <v>12463</v>
      </c>
      <c r="F154" s="12" t="s">
        <v>556</v>
      </c>
      <c r="G154" s="12">
        <v>2015.0</v>
      </c>
      <c r="H154" s="33">
        <v>42320.0</v>
      </c>
      <c r="I154" s="12" t="s">
        <v>12464</v>
      </c>
      <c r="K154" s="12" t="s">
        <v>12465</v>
      </c>
    </row>
    <row r="155" ht="15.75" customHeight="1">
      <c r="A155" s="12">
        <v>2.6453241E7</v>
      </c>
      <c r="B155" s="12" t="s">
        <v>12591</v>
      </c>
      <c r="C155" s="12" t="s">
        <v>12592</v>
      </c>
      <c r="D155" s="12" t="s">
        <v>12593</v>
      </c>
      <c r="E155" s="12" t="s">
        <v>12594</v>
      </c>
      <c r="F155" s="12" t="s">
        <v>10941</v>
      </c>
      <c r="G155" s="12">
        <v>2015.0</v>
      </c>
      <c r="H155" s="33">
        <v>42288.0</v>
      </c>
      <c r="I155" s="12" t="s">
        <v>12595</v>
      </c>
      <c r="J155" s="12" t="s">
        <v>12596</v>
      </c>
      <c r="K155" s="12" t="s">
        <v>12597</v>
      </c>
    </row>
    <row r="156" ht="15.75" customHeight="1">
      <c r="A156" s="12">
        <v>2.6471201E7</v>
      </c>
      <c r="B156" s="12" t="s">
        <v>12608</v>
      </c>
      <c r="C156" s="12" t="s">
        <v>12609</v>
      </c>
      <c r="D156" s="12" t="s">
        <v>12610</v>
      </c>
      <c r="E156" s="12" t="s">
        <v>10178</v>
      </c>
      <c r="F156" s="12" t="s">
        <v>9243</v>
      </c>
      <c r="G156" s="12">
        <v>2015.0</v>
      </c>
      <c r="H156" s="33">
        <v>42294.0</v>
      </c>
      <c r="K156" s="12" t="s">
        <v>12611</v>
      </c>
    </row>
    <row r="157" ht="15.75" customHeight="1">
      <c r="A157" s="12">
        <v>2.6711765E7</v>
      </c>
      <c r="B157" s="12" t="s">
        <v>12821</v>
      </c>
      <c r="C157" s="12" t="s">
        <v>12822</v>
      </c>
      <c r="D157" s="12" t="s">
        <v>12823</v>
      </c>
      <c r="E157" s="12" t="s">
        <v>12824</v>
      </c>
      <c r="F157" s="12" t="s">
        <v>4791</v>
      </c>
      <c r="G157" s="12">
        <v>2015.0</v>
      </c>
      <c r="H157" s="33">
        <v>42368.0</v>
      </c>
      <c r="I157" s="12" t="s">
        <v>12825</v>
      </c>
      <c r="K157" s="12" t="s">
        <v>12826</v>
      </c>
    </row>
    <row r="158" ht="15.75" customHeight="1">
      <c r="A158" s="12">
        <v>2.6680308E7</v>
      </c>
      <c r="B158" s="12" t="s">
        <v>12956</v>
      </c>
      <c r="C158" s="12" t="s">
        <v>12957</v>
      </c>
      <c r="D158" s="12" t="s">
        <v>12958</v>
      </c>
      <c r="E158" s="12" t="s">
        <v>12959</v>
      </c>
      <c r="F158" s="12" t="s">
        <v>12960</v>
      </c>
      <c r="G158" s="12">
        <v>2016.0</v>
      </c>
      <c r="H158" s="33">
        <v>42357.0</v>
      </c>
      <c r="I158" s="12" t="s">
        <v>12961</v>
      </c>
      <c r="K158" s="12" t="s">
        <v>12962</v>
      </c>
    </row>
    <row r="159" ht="15.75" customHeight="1">
      <c r="A159" s="12">
        <v>2.6734888E7</v>
      </c>
      <c r="B159" s="12" t="s">
        <v>12969</v>
      </c>
      <c r="C159" s="12" t="s">
        <v>12970</v>
      </c>
      <c r="D159" s="12" t="s">
        <v>12971</v>
      </c>
      <c r="E159" s="12" t="s">
        <v>649</v>
      </c>
      <c r="F159" s="12" t="s">
        <v>12972</v>
      </c>
      <c r="G159" s="12">
        <v>2016.0</v>
      </c>
      <c r="H159" s="33">
        <v>42376.0</v>
      </c>
      <c r="K159" s="12" t="s">
        <v>12973</v>
      </c>
    </row>
    <row r="160" ht="15.75" customHeight="1">
      <c r="A160" s="12">
        <v>2.7262951E7</v>
      </c>
      <c r="B160" s="12" t="s">
        <v>13039</v>
      </c>
      <c r="C160" s="12" t="s">
        <v>13040</v>
      </c>
      <c r="D160" s="12" t="s">
        <v>13041</v>
      </c>
      <c r="E160" s="12" t="s">
        <v>8212</v>
      </c>
      <c r="F160" s="12" t="s">
        <v>3050</v>
      </c>
      <c r="G160" s="12">
        <v>2016.0</v>
      </c>
      <c r="H160" s="33">
        <v>42527.0</v>
      </c>
      <c r="K160" s="12" t="s">
        <v>13042</v>
      </c>
    </row>
    <row r="161" ht="15.75" customHeight="1">
      <c r="A161" s="12">
        <v>2.7340613E7</v>
      </c>
      <c r="B161" s="12" t="s">
        <v>13043</v>
      </c>
      <c r="C161" s="12" t="s">
        <v>13044</v>
      </c>
      <c r="D161" s="12" t="s">
        <v>13045</v>
      </c>
      <c r="E161" s="12" t="s">
        <v>12358</v>
      </c>
      <c r="F161" s="12" t="s">
        <v>13046</v>
      </c>
      <c r="G161" s="12">
        <v>2016.0</v>
      </c>
      <c r="H161" s="33">
        <v>42546.0</v>
      </c>
      <c r="I161" s="12" t="s">
        <v>13047</v>
      </c>
      <c r="K161" s="12" t="s">
        <v>13048</v>
      </c>
    </row>
    <row r="162" ht="15.75" customHeight="1">
      <c r="A162" s="12">
        <v>2.7610385E7</v>
      </c>
      <c r="B162" s="12" t="s">
        <v>13060</v>
      </c>
      <c r="C162" s="12" t="s">
        <v>13061</v>
      </c>
      <c r="D162" s="12" t="s">
        <v>13062</v>
      </c>
      <c r="E162" s="12" t="s">
        <v>13063</v>
      </c>
      <c r="F162" s="12" t="s">
        <v>3061</v>
      </c>
      <c r="G162" s="12">
        <v>2016.0</v>
      </c>
      <c r="H162" s="33">
        <v>42623.0</v>
      </c>
      <c r="I162" s="12" t="s">
        <v>13064</v>
      </c>
      <c r="K162" s="12" t="s">
        <v>13065</v>
      </c>
    </row>
    <row r="163" ht="15.75" customHeight="1">
      <c r="A163" s="12">
        <v>2.7614472E7</v>
      </c>
      <c r="B163" s="12" t="s">
        <v>13066</v>
      </c>
      <c r="C163" s="12" t="s">
        <v>13067</v>
      </c>
      <c r="D163" s="12" t="s">
        <v>13068</v>
      </c>
      <c r="E163" s="12" t="s">
        <v>8212</v>
      </c>
      <c r="F163" s="12" t="s">
        <v>3050</v>
      </c>
      <c r="G163" s="12">
        <v>2016.0</v>
      </c>
      <c r="H163" s="33">
        <v>42625.0</v>
      </c>
      <c r="K163" s="12" t="s">
        <v>13069</v>
      </c>
    </row>
    <row r="164" ht="15.75" customHeight="1">
      <c r="A164" s="12">
        <v>2.7883378E7</v>
      </c>
      <c r="B164" s="12" t="s">
        <v>13077</v>
      </c>
      <c r="C164" s="12" t="s">
        <v>13078</v>
      </c>
      <c r="D164" s="12" t="s">
        <v>13079</v>
      </c>
      <c r="E164" s="12" t="s">
        <v>5246</v>
      </c>
      <c r="F164" s="12" t="s">
        <v>3150</v>
      </c>
      <c r="G164" s="12">
        <v>2016.0</v>
      </c>
      <c r="H164" s="33">
        <v>42699.0</v>
      </c>
    </row>
    <row r="165" ht="15.75" customHeight="1">
      <c r="A165" s="12">
        <v>2.8151609E7</v>
      </c>
      <c r="B165" s="12" t="s">
        <v>13092</v>
      </c>
      <c r="C165" s="12" t="s">
        <v>13093</v>
      </c>
      <c r="D165" s="12" t="s">
        <v>13094</v>
      </c>
      <c r="E165" s="12" t="s">
        <v>8212</v>
      </c>
      <c r="F165" s="12" t="s">
        <v>3050</v>
      </c>
      <c r="G165" s="12">
        <v>2016.0</v>
      </c>
      <c r="H165" s="33">
        <v>42772.0</v>
      </c>
      <c r="K165" s="12" t="s">
        <v>13095</v>
      </c>
    </row>
    <row r="166" ht="15.75" customHeight="1">
      <c r="A166" s="12">
        <v>2.6870722E7</v>
      </c>
      <c r="B166" s="12" t="s">
        <v>13391</v>
      </c>
      <c r="C166" s="12" t="s">
        <v>13392</v>
      </c>
      <c r="D166" s="12" t="s">
        <v>13393</v>
      </c>
      <c r="E166" s="12" t="s">
        <v>13394</v>
      </c>
      <c r="F166" s="12" t="s">
        <v>7873</v>
      </c>
      <c r="G166" s="12">
        <v>2016.0</v>
      </c>
      <c r="H166" s="33">
        <v>42413.0</v>
      </c>
      <c r="I166" s="12" t="s">
        <v>13395</v>
      </c>
      <c r="K166" s="12" t="s">
        <v>13396</v>
      </c>
    </row>
    <row r="167" ht="15.75" customHeight="1">
      <c r="A167" s="12">
        <v>2.6999394E7</v>
      </c>
      <c r="B167" s="12" t="s">
        <v>13409</v>
      </c>
      <c r="C167" s="12" t="s">
        <v>13410</v>
      </c>
      <c r="D167" s="12" t="s">
        <v>13411</v>
      </c>
      <c r="E167" s="12" t="s">
        <v>13412</v>
      </c>
      <c r="F167" s="12" t="s">
        <v>9325</v>
      </c>
      <c r="G167" s="12">
        <v>2016.0</v>
      </c>
      <c r="H167" s="33">
        <v>42451.0</v>
      </c>
      <c r="I167" s="12" t="s">
        <v>13413</v>
      </c>
      <c r="J167" s="12" t="s">
        <v>13414</v>
      </c>
      <c r="K167" s="12" t="s">
        <v>13415</v>
      </c>
    </row>
    <row r="168" ht="15.75" customHeight="1">
      <c r="A168" s="12">
        <v>2.6081117E7</v>
      </c>
      <c r="B168" s="12" t="s">
        <v>13517</v>
      </c>
      <c r="C168" s="12" t="s">
        <v>13518</v>
      </c>
      <c r="D168" s="12" t="s">
        <v>13519</v>
      </c>
      <c r="E168" s="12" t="s">
        <v>1820</v>
      </c>
      <c r="F168" s="12" t="s">
        <v>664</v>
      </c>
      <c r="G168" s="12">
        <v>2016.0</v>
      </c>
      <c r="H168" s="33">
        <v>42173.0</v>
      </c>
      <c r="K168" s="12" t="s">
        <v>13520</v>
      </c>
    </row>
    <row r="169" ht="15.75" customHeight="1">
      <c r="A169" s="12">
        <v>2.6617397E7</v>
      </c>
      <c r="B169" s="12" t="s">
        <v>13579</v>
      </c>
      <c r="C169" s="12" t="s">
        <v>13580</v>
      </c>
      <c r="D169" s="12" t="s">
        <v>13581</v>
      </c>
      <c r="E169" s="12" t="s">
        <v>10084</v>
      </c>
      <c r="F169" s="12" t="s">
        <v>1155</v>
      </c>
      <c r="G169" s="12">
        <v>2016.0</v>
      </c>
      <c r="H169" s="33">
        <v>42339.0</v>
      </c>
      <c r="K169" s="12" t="s">
        <v>13582</v>
      </c>
    </row>
    <row r="170" ht="15.75" customHeight="1">
      <c r="A170" s="12">
        <v>2.6718986E7</v>
      </c>
      <c r="B170" s="12" t="s">
        <v>13622</v>
      </c>
      <c r="C170" s="12" t="s">
        <v>13623</v>
      </c>
      <c r="D170" s="12" t="s">
        <v>13624</v>
      </c>
      <c r="E170" s="12" t="s">
        <v>2470</v>
      </c>
      <c r="F170" s="12" t="s">
        <v>3277</v>
      </c>
      <c r="G170" s="12">
        <v>2016.0</v>
      </c>
      <c r="H170" s="33">
        <v>42370.0</v>
      </c>
      <c r="K170" s="12" t="s">
        <v>13625</v>
      </c>
    </row>
    <row r="171" ht="15.75" customHeight="1">
      <c r="A171" s="12">
        <v>2.6776329E7</v>
      </c>
      <c r="B171" s="12" t="s">
        <v>13680</v>
      </c>
      <c r="C171" s="12" t="s">
        <v>13681</v>
      </c>
      <c r="D171" s="12" t="s">
        <v>13682</v>
      </c>
      <c r="E171" s="12" t="s">
        <v>965</v>
      </c>
      <c r="F171" s="12" t="s">
        <v>4832</v>
      </c>
      <c r="G171" s="12">
        <v>2016.0</v>
      </c>
      <c r="H171" s="33">
        <v>42388.0</v>
      </c>
      <c r="K171" s="12" t="s">
        <v>13683</v>
      </c>
    </row>
    <row r="172" ht="15.75" customHeight="1">
      <c r="A172" s="12">
        <v>2.6963018E7</v>
      </c>
      <c r="B172" s="12" t="s">
        <v>13734</v>
      </c>
      <c r="C172" s="12" t="s">
        <v>13735</v>
      </c>
      <c r="D172" s="12" t="s">
        <v>13736</v>
      </c>
      <c r="E172" s="12" t="s">
        <v>13737</v>
      </c>
      <c r="F172" s="12" t="s">
        <v>13738</v>
      </c>
      <c r="G172" s="12">
        <v>2016.0</v>
      </c>
      <c r="H172" s="33">
        <v>42440.0</v>
      </c>
      <c r="K172" s="12" t="s">
        <v>13739</v>
      </c>
    </row>
    <row r="173" ht="15.75" customHeight="1">
      <c r="A173" s="12">
        <v>2.6678796E7</v>
      </c>
      <c r="B173" s="12" t="s">
        <v>13873</v>
      </c>
      <c r="C173" s="12" t="s">
        <v>13874</v>
      </c>
      <c r="D173" s="12" t="s">
        <v>13875</v>
      </c>
      <c r="E173" s="12" t="s">
        <v>7261</v>
      </c>
      <c r="F173" s="12" t="s">
        <v>13876</v>
      </c>
      <c r="G173" s="12">
        <v>2016.0</v>
      </c>
      <c r="H173" s="33">
        <v>42357.0</v>
      </c>
      <c r="K173" s="12" t="s">
        <v>13877</v>
      </c>
    </row>
    <row r="174" ht="15.75" customHeight="1">
      <c r="A174" s="12">
        <v>2.7095842E7</v>
      </c>
      <c r="B174" s="12" t="s">
        <v>14071</v>
      </c>
      <c r="C174" s="12" t="s">
        <v>14072</v>
      </c>
      <c r="D174" s="12" t="s">
        <v>14073</v>
      </c>
      <c r="E174" s="12" t="s">
        <v>14074</v>
      </c>
      <c r="F174" s="12" t="s">
        <v>1104</v>
      </c>
      <c r="G174" s="12">
        <v>2016.0</v>
      </c>
      <c r="H174" s="33">
        <v>42481.0</v>
      </c>
      <c r="I174" s="12" t="s">
        <v>14075</v>
      </c>
      <c r="K174" s="12" t="s">
        <v>14076</v>
      </c>
    </row>
    <row r="175" ht="15.75" customHeight="1">
      <c r="A175" s="12">
        <v>2.7115378E7</v>
      </c>
      <c r="B175" s="12" t="s">
        <v>14092</v>
      </c>
      <c r="C175" s="12" t="s">
        <v>14093</v>
      </c>
      <c r="D175" s="12" t="s">
        <v>14094</v>
      </c>
      <c r="E175" s="12" t="s">
        <v>14095</v>
      </c>
      <c r="F175" s="12" t="s">
        <v>14096</v>
      </c>
      <c r="G175" s="12">
        <v>2016.0</v>
      </c>
      <c r="H175" s="33">
        <v>42487.0</v>
      </c>
      <c r="I175" s="12" t="s">
        <v>14097</v>
      </c>
      <c r="J175" s="12" t="s">
        <v>14098</v>
      </c>
      <c r="K175" s="12" t="s">
        <v>14099</v>
      </c>
    </row>
    <row r="176" ht="15.75" customHeight="1">
      <c r="A176" s="12">
        <v>2.693258E7</v>
      </c>
      <c r="B176" s="12" t="s">
        <v>14190</v>
      </c>
      <c r="C176" s="12" t="s">
        <v>12305</v>
      </c>
      <c r="D176" s="12" t="s">
        <v>14191</v>
      </c>
      <c r="E176" s="12" t="s">
        <v>12307</v>
      </c>
      <c r="F176" s="12" t="s">
        <v>1654</v>
      </c>
      <c r="G176" s="12">
        <v>2016.0</v>
      </c>
      <c r="H176" s="33">
        <v>42432.0</v>
      </c>
      <c r="K176" s="12" t="s">
        <v>14192</v>
      </c>
    </row>
    <row r="177" ht="15.75" customHeight="1">
      <c r="A177" s="12">
        <v>2.7151067E7</v>
      </c>
      <c r="B177" s="12" t="s">
        <v>14288</v>
      </c>
      <c r="C177" s="12" t="s">
        <v>14289</v>
      </c>
      <c r="D177" s="12" t="s">
        <v>14290</v>
      </c>
      <c r="E177" s="12" t="s">
        <v>8217</v>
      </c>
      <c r="F177" s="12" t="s">
        <v>332</v>
      </c>
      <c r="G177" s="12">
        <v>2016.0</v>
      </c>
      <c r="H177" s="33">
        <v>42497.0</v>
      </c>
      <c r="I177" s="12" t="s">
        <v>14291</v>
      </c>
      <c r="K177" s="12" t="s">
        <v>14292</v>
      </c>
    </row>
    <row r="178" ht="15.75" customHeight="1">
      <c r="A178" s="12">
        <v>2.6906926E7</v>
      </c>
      <c r="B178" s="12" t="s">
        <v>14422</v>
      </c>
      <c r="C178" s="12" t="s">
        <v>14423</v>
      </c>
      <c r="D178" s="12" t="s">
        <v>14424</v>
      </c>
      <c r="E178" s="12" t="s">
        <v>14425</v>
      </c>
      <c r="F178" s="12" t="s">
        <v>842</v>
      </c>
      <c r="G178" s="12">
        <v>2016.0</v>
      </c>
      <c r="H178" s="33">
        <v>42425.0</v>
      </c>
      <c r="K178" s="12" t="s">
        <v>14426</v>
      </c>
    </row>
    <row r="179" ht="15.75" customHeight="1">
      <c r="A179" s="12">
        <v>2.7303657E7</v>
      </c>
      <c r="B179" s="12" t="s">
        <v>14435</v>
      </c>
      <c r="C179" s="12" t="s">
        <v>14436</v>
      </c>
      <c r="D179" s="12" t="s">
        <v>14437</v>
      </c>
      <c r="E179" s="12" t="s">
        <v>14438</v>
      </c>
      <c r="F179" s="12" t="s">
        <v>3171</v>
      </c>
      <c r="G179" s="12">
        <v>2016.0</v>
      </c>
      <c r="H179" s="33">
        <v>42537.0</v>
      </c>
      <c r="I179" s="12" t="s">
        <v>14439</v>
      </c>
      <c r="K179" s="12" t="s">
        <v>14440</v>
      </c>
    </row>
    <row r="180" ht="15.75" customHeight="1">
      <c r="A180" s="12">
        <v>2.6716728E7</v>
      </c>
      <c r="B180" s="12" t="s">
        <v>14441</v>
      </c>
      <c r="C180" s="12" t="s">
        <v>14442</v>
      </c>
      <c r="D180" s="12" t="s">
        <v>14443</v>
      </c>
      <c r="E180" s="12" t="s">
        <v>14444</v>
      </c>
      <c r="F180" s="12" t="s">
        <v>937</v>
      </c>
      <c r="G180" s="12">
        <v>2016.0</v>
      </c>
      <c r="H180" s="33">
        <v>42369.0</v>
      </c>
      <c r="K180" s="12" t="s">
        <v>14445</v>
      </c>
    </row>
    <row r="181" ht="15.75" customHeight="1">
      <c r="A181" s="12">
        <v>2.7251148E7</v>
      </c>
      <c r="B181" s="12" t="s">
        <v>14589</v>
      </c>
      <c r="C181" s="12" t="s">
        <v>14590</v>
      </c>
      <c r="D181" s="12" t="s">
        <v>14591</v>
      </c>
      <c r="E181" s="12" t="s">
        <v>4499</v>
      </c>
      <c r="F181" s="12" t="s">
        <v>332</v>
      </c>
      <c r="G181" s="12">
        <v>2016.0</v>
      </c>
      <c r="H181" s="33">
        <v>42524.0</v>
      </c>
      <c r="I181" s="12" t="s">
        <v>14592</v>
      </c>
      <c r="K181" s="12" t="s">
        <v>14593</v>
      </c>
    </row>
    <row r="182" ht="15.75" customHeight="1">
      <c r="A182" s="12">
        <v>2.7337487E7</v>
      </c>
      <c r="B182" s="12" t="s">
        <v>14604</v>
      </c>
      <c r="C182" s="12" t="s">
        <v>14605</v>
      </c>
      <c r="D182" s="12" t="s">
        <v>14606</v>
      </c>
      <c r="E182" s="12" t="s">
        <v>1032</v>
      </c>
      <c r="F182" s="12" t="s">
        <v>9325</v>
      </c>
      <c r="G182" s="12">
        <v>2016.0</v>
      </c>
      <c r="H182" s="33">
        <v>42545.0</v>
      </c>
      <c r="K182" s="12" t="s">
        <v>14607</v>
      </c>
    </row>
    <row r="183" ht="15.75" customHeight="1">
      <c r="A183" s="12">
        <v>2.7317101E7</v>
      </c>
      <c r="B183" s="12" t="s">
        <v>14737</v>
      </c>
      <c r="C183" s="12" t="s">
        <v>14738</v>
      </c>
      <c r="D183" s="12" t="s">
        <v>14739</v>
      </c>
      <c r="E183" s="12" t="s">
        <v>12496</v>
      </c>
      <c r="F183" s="12" t="s">
        <v>332</v>
      </c>
      <c r="G183" s="12">
        <v>2016.0</v>
      </c>
      <c r="H183" s="33">
        <v>42540.0</v>
      </c>
      <c r="I183" s="12" t="s">
        <v>14740</v>
      </c>
      <c r="K183" s="12" t="s">
        <v>14741</v>
      </c>
    </row>
    <row r="184" ht="15.75" customHeight="1">
      <c r="A184" s="12">
        <v>2.7146901E7</v>
      </c>
      <c r="B184" s="12" t="s">
        <v>14944</v>
      </c>
      <c r="C184" s="12" t="s">
        <v>14945</v>
      </c>
      <c r="D184" s="12" t="s">
        <v>14946</v>
      </c>
      <c r="E184" s="12" t="s">
        <v>14947</v>
      </c>
      <c r="F184" s="12" t="s">
        <v>376</v>
      </c>
      <c r="G184" s="12">
        <v>2016.0</v>
      </c>
      <c r="H184" s="33">
        <v>42496.0</v>
      </c>
      <c r="K184" s="12" t="s">
        <v>14948</v>
      </c>
    </row>
    <row r="185" ht="15.75" customHeight="1">
      <c r="A185" s="12">
        <v>2.7155905E7</v>
      </c>
      <c r="B185" s="12" t="s">
        <v>14957</v>
      </c>
      <c r="C185" s="12" t="s">
        <v>14958</v>
      </c>
      <c r="D185" s="12" t="s">
        <v>14959</v>
      </c>
      <c r="E185" s="12" t="s">
        <v>526</v>
      </c>
      <c r="F185" s="12" t="s">
        <v>4832</v>
      </c>
      <c r="G185" s="12">
        <v>2016.0</v>
      </c>
      <c r="H185" s="33">
        <v>42499.0</v>
      </c>
      <c r="K185" s="12" t="s">
        <v>14960</v>
      </c>
    </row>
    <row r="186" ht="15.75" customHeight="1">
      <c r="A186" s="12">
        <v>2.7159039E7</v>
      </c>
      <c r="B186" s="12" t="s">
        <v>14961</v>
      </c>
      <c r="C186" s="12" t="s">
        <v>14962</v>
      </c>
      <c r="D186" s="12" t="s">
        <v>14963</v>
      </c>
      <c r="E186" s="12" t="s">
        <v>14964</v>
      </c>
      <c r="F186" s="12" t="s">
        <v>151</v>
      </c>
      <c r="G186" s="12">
        <v>2016.0</v>
      </c>
      <c r="H186" s="33">
        <v>42500.0</v>
      </c>
      <c r="K186" s="12" t="s">
        <v>14965</v>
      </c>
    </row>
    <row r="187" ht="15.75" customHeight="1">
      <c r="A187" s="12">
        <v>2.7317512E7</v>
      </c>
      <c r="B187" s="12" t="s">
        <v>15026</v>
      </c>
      <c r="C187" s="12" t="s">
        <v>15027</v>
      </c>
      <c r="D187" s="12" t="s">
        <v>15028</v>
      </c>
      <c r="E187" s="12" t="s">
        <v>15029</v>
      </c>
      <c r="F187" s="12" t="s">
        <v>7284</v>
      </c>
      <c r="G187" s="12">
        <v>2016.0</v>
      </c>
      <c r="H187" s="33">
        <v>42540.0</v>
      </c>
      <c r="K187" s="12" t="s">
        <v>15030</v>
      </c>
    </row>
    <row r="188" ht="15.75" customHeight="1">
      <c r="A188" s="12">
        <v>2.7681542E7</v>
      </c>
      <c r="B188" s="12" t="s">
        <v>15062</v>
      </c>
      <c r="C188" s="12" t="s">
        <v>15063</v>
      </c>
      <c r="D188" s="12" t="s">
        <v>15064</v>
      </c>
      <c r="E188" s="12" t="s">
        <v>15065</v>
      </c>
      <c r="F188" s="12" t="s">
        <v>313</v>
      </c>
      <c r="G188" s="12">
        <v>2016.0</v>
      </c>
      <c r="H188" s="33">
        <v>42643.0</v>
      </c>
    </row>
    <row r="189" ht="15.75" customHeight="1">
      <c r="A189" s="12">
        <v>2.7199034E7</v>
      </c>
      <c r="B189" s="12" t="s">
        <v>15265</v>
      </c>
      <c r="C189" s="12" t="s">
        <v>15266</v>
      </c>
      <c r="D189" s="12" t="s">
        <v>15267</v>
      </c>
      <c r="E189" s="12" t="s">
        <v>15268</v>
      </c>
      <c r="F189" s="12" t="s">
        <v>220</v>
      </c>
      <c r="G189" s="12">
        <v>2016.0</v>
      </c>
      <c r="H189" s="33">
        <v>42511.0</v>
      </c>
      <c r="K189" s="12" t="s">
        <v>15269</v>
      </c>
    </row>
    <row r="190" ht="15.75" customHeight="1">
      <c r="A190" s="12">
        <v>2.7375211E7</v>
      </c>
      <c r="B190" s="12" t="s">
        <v>15305</v>
      </c>
      <c r="C190" s="12" t="s">
        <v>15306</v>
      </c>
      <c r="D190" s="12" t="s">
        <v>15307</v>
      </c>
      <c r="E190" s="12" t="s">
        <v>15308</v>
      </c>
      <c r="F190" s="12" t="s">
        <v>10941</v>
      </c>
      <c r="G190" s="12">
        <v>2016.0</v>
      </c>
      <c r="H190" s="33">
        <v>42556.0</v>
      </c>
      <c r="I190" s="12" t="s">
        <v>15309</v>
      </c>
      <c r="K190" s="12" t="s">
        <v>15310</v>
      </c>
    </row>
    <row r="191" ht="15.75" customHeight="1">
      <c r="A191" s="12">
        <v>2.772678E7</v>
      </c>
      <c r="B191" s="12" t="s">
        <v>15365</v>
      </c>
      <c r="C191" s="12" t="s">
        <v>15366</v>
      </c>
      <c r="D191" s="12" t="s">
        <v>15367</v>
      </c>
      <c r="E191" s="12" t="s">
        <v>526</v>
      </c>
      <c r="F191" s="12" t="s">
        <v>9325</v>
      </c>
      <c r="G191" s="12">
        <v>2016.0</v>
      </c>
      <c r="H191" s="33">
        <v>42655.0</v>
      </c>
      <c r="K191" s="12" t="s">
        <v>15368</v>
      </c>
    </row>
    <row r="192" ht="15.75" customHeight="1">
      <c r="A192" s="12">
        <v>2.7477576E7</v>
      </c>
      <c r="B192" s="12" t="s">
        <v>15509</v>
      </c>
      <c r="C192" s="12" t="s">
        <v>15510</v>
      </c>
      <c r="D192" s="12" t="s">
        <v>15511</v>
      </c>
      <c r="E192" s="12" t="s">
        <v>15512</v>
      </c>
      <c r="F192" s="12" t="s">
        <v>15513</v>
      </c>
      <c r="G192" s="12">
        <v>2016.0</v>
      </c>
      <c r="H192" s="33">
        <v>42584.0</v>
      </c>
      <c r="K192" s="12" t="s">
        <v>15514</v>
      </c>
    </row>
    <row r="193" ht="15.75" customHeight="1">
      <c r="A193" s="12">
        <v>2.7404664E7</v>
      </c>
      <c r="B193" s="12" t="s">
        <v>15585</v>
      </c>
      <c r="C193" s="12" t="s">
        <v>15586</v>
      </c>
      <c r="D193" s="12" t="s">
        <v>15587</v>
      </c>
      <c r="E193" s="12" t="s">
        <v>15588</v>
      </c>
      <c r="F193" s="12" t="s">
        <v>1331</v>
      </c>
      <c r="G193" s="12">
        <v>2016.0</v>
      </c>
      <c r="H193" s="33">
        <v>42564.0</v>
      </c>
      <c r="K193" s="12" t="s">
        <v>15589</v>
      </c>
    </row>
    <row r="194" ht="15.75" customHeight="1">
      <c r="A194" s="12">
        <v>2.7429138E7</v>
      </c>
      <c r="B194" s="12" t="s">
        <v>15818</v>
      </c>
      <c r="C194" s="12" t="s">
        <v>15819</v>
      </c>
      <c r="D194" s="12" t="s">
        <v>15820</v>
      </c>
      <c r="E194" s="12" t="s">
        <v>2261</v>
      </c>
      <c r="F194" s="12" t="s">
        <v>5257</v>
      </c>
      <c r="G194" s="12">
        <v>2016.0</v>
      </c>
      <c r="H194" s="33">
        <v>42570.0</v>
      </c>
      <c r="I194" s="12" t="s">
        <v>15821</v>
      </c>
      <c r="K194" s="12" t="s">
        <v>15822</v>
      </c>
    </row>
    <row r="195" ht="15.75" customHeight="1">
      <c r="A195" s="12">
        <v>2.7479026E7</v>
      </c>
      <c r="B195" s="12" t="s">
        <v>15869</v>
      </c>
      <c r="C195" s="12" t="s">
        <v>15870</v>
      </c>
      <c r="D195" s="12" t="s">
        <v>15871</v>
      </c>
      <c r="E195" s="12" t="s">
        <v>15872</v>
      </c>
      <c r="F195" s="12" t="s">
        <v>5257</v>
      </c>
      <c r="G195" s="12">
        <v>2016.0</v>
      </c>
      <c r="H195" s="33">
        <v>42584.0</v>
      </c>
      <c r="K195" s="12" t="s">
        <v>15873</v>
      </c>
    </row>
    <row r="196" ht="15.75" customHeight="1">
      <c r="A196" s="12">
        <v>2.7929218E7</v>
      </c>
      <c r="B196" s="12" t="s">
        <v>16025</v>
      </c>
      <c r="C196" s="12" t="s">
        <v>16026</v>
      </c>
      <c r="D196" s="12" t="s">
        <v>16027</v>
      </c>
      <c r="E196" s="12" t="s">
        <v>16028</v>
      </c>
      <c r="F196" s="12" t="s">
        <v>16029</v>
      </c>
      <c r="G196" s="12">
        <v>2016.0</v>
      </c>
      <c r="H196" s="33">
        <v>42713.0</v>
      </c>
    </row>
    <row r="197" ht="15.75" customHeight="1">
      <c r="A197" s="12">
        <v>2.7230747E7</v>
      </c>
      <c r="B197" s="12" t="s">
        <v>16192</v>
      </c>
      <c r="C197" s="12" t="s">
        <v>16193</v>
      </c>
      <c r="D197" s="12" t="s">
        <v>16194</v>
      </c>
      <c r="E197" s="12" t="s">
        <v>16195</v>
      </c>
      <c r="F197" s="12" t="s">
        <v>16196</v>
      </c>
      <c r="G197" s="12">
        <v>2016.0</v>
      </c>
      <c r="H197" s="33">
        <v>42518.0</v>
      </c>
      <c r="K197" s="12" t="s">
        <v>16197</v>
      </c>
    </row>
    <row r="198" ht="15.75" customHeight="1">
      <c r="A198" s="12">
        <v>2.7956767E7</v>
      </c>
      <c r="B198" s="12" t="s">
        <v>16331</v>
      </c>
      <c r="C198" s="12" t="s">
        <v>16332</v>
      </c>
      <c r="D198" s="12" t="s">
        <v>16333</v>
      </c>
      <c r="E198" s="12" t="s">
        <v>848</v>
      </c>
      <c r="F198" s="12" t="s">
        <v>10294</v>
      </c>
      <c r="G198" s="12">
        <v>2016.0</v>
      </c>
      <c r="H198" s="33">
        <v>42718.0</v>
      </c>
      <c r="I198" s="12" t="s">
        <v>16334</v>
      </c>
      <c r="K198" s="12" t="s">
        <v>16335</v>
      </c>
    </row>
    <row r="199" ht="15.75" customHeight="1">
      <c r="A199" s="12">
        <v>2.781209E7</v>
      </c>
      <c r="B199" s="12" t="s">
        <v>16355</v>
      </c>
      <c r="C199" s="12" t="s">
        <v>16356</v>
      </c>
      <c r="D199" s="12" t="s">
        <v>16357</v>
      </c>
      <c r="E199" s="12" t="s">
        <v>16358</v>
      </c>
      <c r="F199" s="12" t="s">
        <v>2810</v>
      </c>
      <c r="G199" s="12">
        <v>2016.0</v>
      </c>
      <c r="H199" s="33">
        <v>42679.0</v>
      </c>
      <c r="I199" s="12" t="s">
        <v>16359</v>
      </c>
      <c r="K199" s="12" t="s">
        <v>16360</v>
      </c>
    </row>
    <row r="200" ht="15.75" customHeight="1">
      <c r="A200" s="12">
        <v>2.789428E7</v>
      </c>
      <c r="B200" s="12" t="s">
        <v>16490</v>
      </c>
      <c r="C200" s="12" t="s">
        <v>16491</v>
      </c>
      <c r="D200" s="12" t="s">
        <v>16492</v>
      </c>
      <c r="E200" s="12" t="s">
        <v>16493</v>
      </c>
      <c r="F200" s="12" t="s">
        <v>16494</v>
      </c>
      <c r="G200" s="12">
        <v>2016.0</v>
      </c>
      <c r="H200" s="33">
        <v>42704.0</v>
      </c>
      <c r="I200" s="12" t="s">
        <v>16495</v>
      </c>
      <c r="K200" s="12" t="s">
        <v>16496</v>
      </c>
    </row>
    <row r="201" ht="15.75" customHeight="1">
      <c r="A201" s="12">
        <v>2.7307072E7</v>
      </c>
      <c r="B201" s="12" t="s">
        <v>16523</v>
      </c>
      <c r="C201" s="12" t="s">
        <v>16524</v>
      </c>
      <c r="D201" s="12" t="s">
        <v>16525</v>
      </c>
      <c r="E201" s="12" t="s">
        <v>16526</v>
      </c>
      <c r="F201" s="12" t="s">
        <v>16527</v>
      </c>
      <c r="G201" s="12">
        <v>2016.0</v>
      </c>
      <c r="H201" s="33">
        <v>42538.0</v>
      </c>
      <c r="K201" s="12" t="s">
        <v>16528</v>
      </c>
    </row>
    <row r="202" ht="15.75" customHeight="1">
      <c r="A202" s="12">
        <v>2.7461737E7</v>
      </c>
      <c r="B202" s="12" t="s">
        <v>16543</v>
      </c>
      <c r="C202" s="12" t="s">
        <v>16544</v>
      </c>
      <c r="D202" s="12" t="s">
        <v>16545</v>
      </c>
      <c r="E202" s="12" t="s">
        <v>16546</v>
      </c>
      <c r="F202" s="12" t="s">
        <v>16547</v>
      </c>
      <c r="G202" s="12">
        <v>2016.0</v>
      </c>
      <c r="H202" s="33">
        <v>42579.0</v>
      </c>
      <c r="I202" s="12" t="s">
        <v>16548</v>
      </c>
      <c r="K202" s="12" t="s">
        <v>16549</v>
      </c>
    </row>
    <row r="203" ht="15.75" customHeight="1">
      <c r="A203" s="12">
        <v>2.7892855E7</v>
      </c>
      <c r="B203" s="12" t="s">
        <v>16644</v>
      </c>
      <c r="C203" s="12" t="s">
        <v>16645</v>
      </c>
      <c r="D203" s="12" t="s">
        <v>16646</v>
      </c>
      <c r="E203" s="12" t="s">
        <v>16647</v>
      </c>
      <c r="F203" s="12" t="s">
        <v>2268</v>
      </c>
      <c r="G203" s="12">
        <v>2016.0</v>
      </c>
      <c r="H203" s="33">
        <v>42703.0</v>
      </c>
      <c r="K203" s="12" t="s">
        <v>16648</v>
      </c>
    </row>
    <row r="204" ht="15.75" customHeight="1">
      <c r="A204" s="12">
        <v>2.8292166E7</v>
      </c>
      <c r="B204" s="12" t="s">
        <v>16686</v>
      </c>
      <c r="C204" s="12" t="s">
        <v>16687</v>
      </c>
      <c r="D204" s="12" t="s">
        <v>16688</v>
      </c>
      <c r="E204" s="12" t="s">
        <v>16689</v>
      </c>
      <c r="F204" s="12" t="s">
        <v>16690</v>
      </c>
      <c r="G204" s="12">
        <v>2016.0</v>
      </c>
      <c r="H204" s="33">
        <v>42810.0</v>
      </c>
      <c r="I204" s="12" t="s">
        <v>16691</v>
      </c>
      <c r="K204" s="12" t="s">
        <v>16692</v>
      </c>
    </row>
    <row r="205" ht="15.75" customHeight="1">
      <c r="A205" s="12">
        <v>2.7977689E7</v>
      </c>
      <c r="B205" s="12" t="s">
        <v>16727</v>
      </c>
      <c r="C205" s="12" t="s">
        <v>16728</v>
      </c>
      <c r="D205" s="12" t="s">
        <v>16729</v>
      </c>
      <c r="E205" s="12" t="s">
        <v>16730</v>
      </c>
      <c r="F205" s="12" t="s">
        <v>2810</v>
      </c>
      <c r="G205" s="12">
        <v>2016.0</v>
      </c>
      <c r="H205" s="33">
        <v>42720.0</v>
      </c>
      <c r="I205" s="12" t="s">
        <v>16731</v>
      </c>
      <c r="K205" s="12" t="s">
        <v>16732</v>
      </c>
    </row>
    <row r="206" ht="15.75" customHeight="1">
      <c r="A206" s="12">
        <v>2.7807696E7</v>
      </c>
      <c r="B206" s="12" t="s">
        <v>16889</v>
      </c>
      <c r="C206" s="12" t="s">
        <v>16890</v>
      </c>
      <c r="D206" s="12" t="s">
        <v>16891</v>
      </c>
      <c r="E206" s="12" t="s">
        <v>16892</v>
      </c>
      <c r="F206" s="12" t="s">
        <v>16893</v>
      </c>
      <c r="G206" s="12">
        <v>2017.0</v>
      </c>
      <c r="H206" s="33">
        <v>42678.0</v>
      </c>
      <c r="K206" s="12" t="s">
        <v>16894</v>
      </c>
    </row>
    <row r="207" ht="15.75" customHeight="1">
      <c r="A207" s="12">
        <v>2.8216718E7</v>
      </c>
      <c r="B207" s="12" t="s">
        <v>16995</v>
      </c>
      <c r="C207" s="12" t="s">
        <v>16996</v>
      </c>
      <c r="D207" s="12" t="s">
        <v>16997</v>
      </c>
      <c r="E207" s="12" t="s">
        <v>16998</v>
      </c>
      <c r="F207" s="12" t="s">
        <v>16999</v>
      </c>
      <c r="G207" s="12">
        <v>2017.0</v>
      </c>
      <c r="H207" s="33">
        <v>42787.0</v>
      </c>
      <c r="I207" s="12" t="s">
        <v>17000</v>
      </c>
      <c r="K207" s="12" t="s">
        <v>17001</v>
      </c>
    </row>
    <row r="208" ht="15.75" customHeight="1">
      <c r="A208" s="12">
        <v>2.8642878E7</v>
      </c>
      <c r="B208" s="12" t="s">
        <v>17027</v>
      </c>
      <c r="C208" s="12" t="s">
        <v>17028</v>
      </c>
      <c r="D208" s="12" t="s">
        <v>17029</v>
      </c>
      <c r="E208" s="12" t="s">
        <v>1336</v>
      </c>
      <c r="F208" s="12" t="s">
        <v>3061</v>
      </c>
      <c r="G208" s="12">
        <v>2017.0</v>
      </c>
      <c r="H208" s="33">
        <v>42910.0</v>
      </c>
      <c r="I208" s="12" t="s">
        <v>17030</v>
      </c>
      <c r="K208" s="12" t="s">
        <v>17031</v>
      </c>
    </row>
    <row r="209" ht="15.75" customHeight="1">
      <c r="A209" s="12">
        <v>2.8068343E7</v>
      </c>
      <c r="B209" s="12" t="s">
        <v>17135</v>
      </c>
      <c r="C209" s="12" t="s">
        <v>17136</v>
      </c>
      <c r="D209" s="12" t="s">
        <v>17137</v>
      </c>
      <c r="E209" s="12" t="s">
        <v>17138</v>
      </c>
      <c r="F209" s="12" t="s">
        <v>2810</v>
      </c>
      <c r="G209" s="12">
        <v>2017.0</v>
      </c>
      <c r="H209" s="33">
        <v>42745.0</v>
      </c>
      <c r="I209" s="12" t="s">
        <v>17139</v>
      </c>
      <c r="K209" s="12" t="s">
        <v>17140</v>
      </c>
    </row>
    <row r="210" ht="15.75" customHeight="1">
      <c r="A210" s="12">
        <v>2.779964E7</v>
      </c>
      <c r="B210" s="12" t="s">
        <v>17149</v>
      </c>
      <c r="C210" s="12" t="s">
        <v>17150</v>
      </c>
      <c r="D210" s="12" t="s">
        <v>17151</v>
      </c>
      <c r="E210" s="12" t="s">
        <v>5256</v>
      </c>
      <c r="F210" s="12" t="s">
        <v>520</v>
      </c>
      <c r="G210" s="12">
        <v>2017.0</v>
      </c>
      <c r="H210" s="33">
        <v>42676.0</v>
      </c>
      <c r="I210" s="12" t="s">
        <v>17152</v>
      </c>
      <c r="K210" s="12" t="s">
        <v>17153</v>
      </c>
    </row>
    <row r="211" ht="15.75" customHeight="1">
      <c r="A211" s="12">
        <v>2.7849636E7</v>
      </c>
      <c r="B211" s="12" t="s">
        <v>17323</v>
      </c>
      <c r="C211" s="12" t="s">
        <v>17324</v>
      </c>
      <c r="D211" s="12" t="s">
        <v>17325</v>
      </c>
      <c r="E211" s="12" t="s">
        <v>17326</v>
      </c>
      <c r="F211" s="12" t="s">
        <v>5257</v>
      </c>
      <c r="G211" s="12">
        <v>2017.0</v>
      </c>
      <c r="H211" s="33">
        <v>42691.0</v>
      </c>
      <c r="I211" s="12" t="s">
        <v>17327</v>
      </c>
      <c r="K211" s="12" t="s">
        <v>17328</v>
      </c>
    </row>
    <row r="212" ht="15.75" customHeight="1">
      <c r="A212" s="12">
        <v>2.7983969E7</v>
      </c>
      <c r="B212" s="12" t="s">
        <v>17392</v>
      </c>
      <c r="C212" s="12" t="s">
        <v>17393</v>
      </c>
      <c r="D212" s="12" t="s">
        <v>17394</v>
      </c>
      <c r="E212" s="12" t="s">
        <v>8994</v>
      </c>
      <c r="F212" s="12" t="s">
        <v>2712</v>
      </c>
      <c r="G212" s="12">
        <v>2017.0</v>
      </c>
      <c r="H212" s="33">
        <v>42721.0</v>
      </c>
      <c r="K212" s="12" t="s">
        <v>17395</v>
      </c>
    </row>
    <row r="213" ht="15.75" customHeight="1">
      <c r="A213" s="12">
        <v>2.8026036E7</v>
      </c>
      <c r="B213" s="12" t="s">
        <v>17407</v>
      </c>
      <c r="C213" s="12" t="s">
        <v>17408</v>
      </c>
      <c r="D213" s="12" t="s">
        <v>17409</v>
      </c>
      <c r="E213" s="12" t="s">
        <v>10665</v>
      </c>
      <c r="F213" s="12" t="s">
        <v>931</v>
      </c>
      <c r="G213" s="12">
        <v>2017.0</v>
      </c>
      <c r="H213" s="33">
        <v>42732.0</v>
      </c>
      <c r="K213" s="12" t="s">
        <v>17410</v>
      </c>
    </row>
    <row r="214" ht="15.75" customHeight="1">
      <c r="A214" s="12">
        <v>2.8449088E7</v>
      </c>
      <c r="B214" s="12" t="s">
        <v>17456</v>
      </c>
      <c r="C214" s="12" t="s">
        <v>17457</v>
      </c>
      <c r="D214" s="12" t="s">
        <v>17458</v>
      </c>
      <c r="E214" s="12" t="s">
        <v>501</v>
      </c>
      <c r="F214" s="12" t="s">
        <v>1867</v>
      </c>
      <c r="G214" s="12">
        <v>2017.0</v>
      </c>
      <c r="H214" s="33">
        <v>42853.0</v>
      </c>
      <c r="K214" s="12" t="s">
        <v>17459</v>
      </c>
    </row>
    <row r="215" ht="15.75" customHeight="1">
      <c r="A215" s="12">
        <v>2.8559729E7</v>
      </c>
      <c r="B215" s="12" t="s">
        <v>17743</v>
      </c>
      <c r="C215" s="12" t="s">
        <v>17744</v>
      </c>
      <c r="D215" s="12" t="s">
        <v>17745</v>
      </c>
      <c r="E215" s="12" t="s">
        <v>17746</v>
      </c>
      <c r="F215" s="12" t="s">
        <v>17747</v>
      </c>
      <c r="G215" s="12">
        <v>2017.0</v>
      </c>
      <c r="H215" s="33">
        <v>42887.0</v>
      </c>
      <c r="I215" s="12" t="s">
        <v>17748</v>
      </c>
      <c r="K215" s="12" t="s">
        <v>17749</v>
      </c>
    </row>
    <row r="216" ht="15.75" customHeight="1">
      <c r="A216" s="12">
        <v>2.8398677E7</v>
      </c>
      <c r="B216" s="12" t="s">
        <v>17898</v>
      </c>
      <c r="C216" s="12" t="s">
        <v>17899</v>
      </c>
      <c r="D216" s="12" t="s">
        <v>17900</v>
      </c>
      <c r="E216" s="12" t="s">
        <v>17901</v>
      </c>
      <c r="F216" s="12" t="s">
        <v>17902</v>
      </c>
      <c r="G216" s="12">
        <v>2017.0</v>
      </c>
      <c r="H216" s="33">
        <v>42837.0</v>
      </c>
      <c r="K216" s="12" t="s">
        <v>17903</v>
      </c>
    </row>
    <row r="217" ht="15.75" customHeight="1">
      <c r="A217" s="12">
        <v>2.8122249E7</v>
      </c>
      <c r="B217" s="12" t="s">
        <v>18036</v>
      </c>
      <c r="C217" s="12" t="s">
        <v>18037</v>
      </c>
      <c r="D217" s="12" t="s">
        <v>18038</v>
      </c>
      <c r="E217" s="12" t="s">
        <v>18039</v>
      </c>
      <c r="F217" s="12" t="s">
        <v>169</v>
      </c>
      <c r="G217" s="12">
        <v>2017.0</v>
      </c>
      <c r="H217" s="33">
        <v>42761.0</v>
      </c>
      <c r="K217" s="12" t="s">
        <v>18040</v>
      </c>
    </row>
    <row r="218" ht="15.75" customHeight="1">
      <c r="A218" s="12">
        <v>2.8439499E7</v>
      </c>
      <c r="B218" s="12" t="s">
        <v>18105</v>
      </c>
      <c r="C218" s="12" t="s">
        <v>18106</v>
      </c>
      <c r="D218" s="12" t="s">
        <v>18107</v>
      </c>
      <c r="E218" s="12" t="s">
        <v>2470</v>
      </c>
      <c r="F218" s="12" t="s">
        <v>3171</v>
      </c>
      <c r="G218" s="12">
        <v>2017.0</v>
      </c>
      <c r="H218" s="33">
        <v>42851.0</v>
      </c>
      <c r="I218" s="12" t="s">
        <v>18108</v>
      </c>
      <c r="K218" s="12" t="s">
        <v>18109</v>
      </c>
    </row>
    <row r="219" ht="15.75" customHeight="1">
      <c r="A219" s="12">
        <v>2.8403767E7</v>
      </c>
      <c r="B219" s="12" t="s">
        <v>18154</v>
      </c>
      <c r="C219" s="12" t="s">
        <v>18155</v>
      </c>
      <c r="D219" s="12" t="s">
        <v>18156</v>
      </c>
      <c r="E219" s="12" t="s">
        <v>15121</v>
      </c>
      <c r="F219" s="12" t="s">
        <v>4374</v>
      </c>
      <c r="G219" s="12">
        <v>2017.0</v>
      </c>
      <c r="H219" s="33">
        <v>42839.0</v>
      </c>
      <c r="K219" s="12" t="s">
        <v>18157</v>
      </c>
    </row>
    <row r="220" ht="15.75" customHeight="1">
      <c r="A220" s="12">
        <v>2.8299861E7</v>
      </c>
      <c r="B220" s="12" t="s">
        <v>18268</v>
      </c>
      <c r="C220" s="12" t="s">
        <v>18269</v>
      </c>
      <c r="D220" s="12" t="s">
        <v>18270</v>
      </c>
      <c r="E220" s="12" t="s">
        <v>6063</v>
      </c>
      <c r="F220" s="12" t="s">
        <v>1259</v>
      </c>
      <c r="G220" s="12">
        <v>2017.0</v>
      </c>
      <c r="H220" s="33">
        <v>42811.0</v>
      </c>
      <c r="K220" s="12" t="s">
        <v>18271</v>
      </c>
    </row>
    <row r="221" ht="15.75" customHeight="1">
      <c r="A221" s="12">
        <v>2.8529926E7</v>
      </c>
      <c r="B221" s="12" t="s">
        <v>18342</v>
      </c>
      <c r="C221" s="12" t="s">
        <v>18343</v>
      </c>
      <c r="D221" s="12" t="s">
        <v>18344</v>
      </c>
      <c r="E221" s="12" t="s">
        <v>18345</v>
      </c>
      <c r="F221" s="12" t="s">
        <v>3171</v>
      </c>
      <c r="G221" s="12">
        <v>2017.0</v>
      </c>
      <c r="H221" s="33">
        <v>42878.0</v>
      </c>
      <c r="I221" s="12" t="s">
        <v>18346</v>
      </c>
      <c r="K221" s="12" t="s">
        <v>18347</v>
      </c>
    </row>
    <row r="222" ht="15.75" customHeight="1">
      <c r="A222" s="12">
        <v>2.8504633E7</v>
      </c>
      <c r="B222" s="12" t="s">
        <v>18369</v>
      </c>
      <c r="C222" s="12" t="s">
        <v>18370</v>
      </c>
      <c r="D222" s="12" t="s">
        <v>18371</v>
      </c>
      <c r="E222" s="12" t="s">
        <v>18372</v>
      </c>
      <c r="F222" s="12" t="s">
        <v>861</v>
      </c>
      <c r="G222" s="12">
        <v>2017.0</v>
      </c>
      <c r="H222" s="33">
        <v>42871.0</v>
      </c>
    </row>
    <row r="223" ht="15.75" customHeight="1">
      <c r="A223" s="12">
        <v>2.8365226E7</v>
      </c>
      <c r="B223" s="12" t="s">
        <v>18513</v>
      </c>
      <c r="C223" s="12" t="s">
        <v>18514</v>
      </c>
      <c r="D223" s="12" t="s">
        <v>18515</v>
      </c>
      <c r="E223" s="12" t="s">
        <v>18516</v>
      </c>
      <c r="F223" s="12" t="s">
        <v>10941</v>
      </c>
      <c r="G223" s="12">
        <v>2017.0</v>
      </c>
      <c r="H223" s="33">
        <v>42828.0</v>
      </c>
      <c r="K223" s="12" t="s">
        <v>18517</v>
      </c>
    </row>
    <row r="224" ht="15.75" customHeight="1">
      <c r="A224" s="12">
        <v>2.8401481E7</v>
      </c>
      <c r="B224" s="12" t="s">
        <v>18518</v>
      </c>
      <c r="C224" s="12" t="s">
        <v>18519</v>
      </c>
      <c r="D224" s="12" t="s">
        <v>18520</v>
      </c>
      <c r="E224" s="12" t="s">
        <v>18521</v>
      </c>
      <c r="F224" s="12" t="s">
        <v>18522</v>
      </c>
      <c r="G224" s="12">
        <v>2017.0</v>
      </c>
      <c r="H224" s="33">
        <v>42838.0</v>
      </c>
      <c r="K224" s="12" t="s">
        <v>18523</v>
      </c>
    </row>
    <row r="225" ht="15.75" customHeight="1">
      <c r="A225" s="12">
        <v>2.8457353E7</v>
      </c>
      <c r="B225" s="12" t="s">
        <v>18571</v>
      </c>
      <c r="C225" s="12" t="s">
        <v>18572</v>
      </c>
      <c r="D225" s="12" t="s">
        <v>18573</v>
      </c>
      <c r="E225" s="12" t="s">
        <v>18574</v>
      </c>
      <c r="F225" s="12" t="s">
        <v>18575</v>
      </c>
      <c r="G225" s="12">
        <v>2017.0</v>
      </c>
      <c r="H225" s="33">
        <v>42857.0</v>
      </c>
      <c r="K225" s="12" t="s">
        <v>18576</v>
      </c>
    </row>
    <row r="226" ht="15.75" customHeight="1">
      <c r="A226" s="12">
        <v>2.8457356E7</v>
      </c>
      <c r="B226" s="12" t="s">
        <v>18577</v>
      </c>
      <c r="C226" s="12" t="s">
        <v>18578</v>
      </c>
      <c r="D226" s="12" t="s">
        <v>18579</v>
      </c>
      <c r="E226" s="12" t="s">
        <v>1311</v>
      </c>
      <c r="F226" s="12" t="s">
        <v>18575</v>
      </c>
      <c r="G226" s="12">
        <v>2017.0</v>
      </c>
      <c r="H226" s="33">
        <v>42857.0</v>
      </c>
      <c r="K226" s="12" t="s">
        <v>18580</v>
      </c>
    </row>
    <row r="227" ht="15.75" customHeight="1">
      <c r="A227" s="12">
        <v>2.8570608E7</v>
      </c>
      <c r="B227" s="12" t="s">
        <v>18613</v>
      </c>
      <c r="C227" s="12" t="s">
        <v>16154</v>
      </c>
      <c r="D227" s="12" t="s">
        <v>18614</v>
      </c>
      <c r="E227" s="12" t="s">
        <v>16156</v>
      </c>
      <c r="F227" s="12" t="s">
        <v>9998</v>
      </c>
      <c r="G227" s="12">
        <v>2017.0</v>
      </c>
      <c r="H227" s="33">
        <v>42888.0</v>
      </c>
      <c r="I227" s="12" t="s">
        <v>18615</v>
      </c>
      <c r="K227" s="12" t="s">
        <v>18616</v>
      </c>
    </row>
    <row r="228" ht="15.75" customHeight="1">
      <c r="A228" s="12">
        <v>2.8642842E7</v>
      </c>
      <c r="B228" s="12" t="s">
        <v>18690</v>
      </c>
      <c r="C228" s="12" t="s">
        <v>18691</v>
      </c>
      <c r="D228" s="12" t="s">
        <v>18692</v>
      </c>
      <c r="E228" s="12" t="s">
        <v>17704</v>
      </c>
      <c r="F228" s="12" t="s">
        <v>3171</v>
      </c>
      <c r="G228" s="12">
        <v>2017.0</v>
      </c>
      <c r="H228" s="33">
        <v>42910.0</v>
      </c>
      <c r="I228" s="12" t="s">
        <v>18693</v>
      </c>
      <c r="K228" s="12" t="s">
        <v>18694</v>
      </c>
    </row>
    <row r="229" ht="15.75" customHeight="1">
      <c r="A229" s="12">
        <v>2.8694624E7</v>
      </c>
      <c r="B229" s="12" t="s">
        <v>18875</v>
      </c>
      <c r="C229" s="12" t="s">
        <v>18876</v>
      </c>
      <c r="D229" s="12" t="s">
        <v>18877</v>
      </c>
      <c r="E229" s="12" t="s">
        <v>1216</v>
      </c>
      <c r="F229" s="12" t="s">
        <v>18878</v>
      </c>
      <c r="G229" s="12">
        <v>2017.0</v>
      </c>
      <c r="H229" s="33">
        <v>42928.0</v>
      </c>
      <c r="I229" s="12" t="s">
        <v>18879</v>
      </c>
      <c r="K229" s="12" t="s">
        <v>18880</v>
      </c>
    </row>
    <row r="230" ht="15.75" customHeight="1">
      <c r="A230" s="12">
        <v>2.8719297E7</v>
      </c>
      <c r="B230" s="12" t="s">
        <v>18888</v>
      </c>
      <c r="C230" s="12" t="s">
        <v>18148</v>
      </c>
      <c r="D230" s="12" t="s">
        <v>18889</v>
      </c>
      <c r="E230" s="12" t="s">
        <v>18150</v>
      </c>
      <c r="F230" s="12" t="s">
        <v>520</v>
      </c>
      <c r="G230" s="12">
        <v>2017.0</v>
      </c>
      <c r="H230" s="33">
        <v>42935.0</v>
      </c>
      <c r="I230" s="12" t="s">
        <v>18890</v>
      </c>
      <c r="K230" s="12" t="s">
        <v>18891</v>
      </c>
    </row>
    <row r="231" ht="15.75" customHeight="1">
      <c r="A231" s="12">
        <v>2.8408252E7</v>
      </c>
      <c r="B231" s="12" t="s">
        <v>19065</v>
      </c>
      <c r="C231" s="12" t="s">
        <v>19066</v>
      </c>
      <c r="D231" s="12" t="s">
        <v>19067</v>
      </c>
      <c r="E231" s="12" t="s">
        <v>5008</v>
      </c>
      <c r="F231" s="12" t="s">
        <v>208</v>
      </c>
      <c r="G231" s="12">
        <v>2017.0</v>
      </c>
      <c r="H231" s="33">
        <v>42840.0</v>
      </c>
      <c r="K231" s="12" t="s">
        <v>19068</v>
      </c>
    </row>
    <row r="232" ht="15.75" customHeight="1">
      <c r="A232" s="12">
        <v>2.8805637E7</v>
      </c>
      <c r="B232" s="12" t="s">
        <v>19190</v>
      </c>
      <c r="C232" s="12" t="s">
        <v>19191</v>
      </c>
      <c r="D232" s="12" t="s">
        <v>19192</v>
      </c>
      <c r="E232" s="12" t="s">
        <v>17779</v>
      </c>
      <c r="F232" s="12" t="s">
        <v>19193</v>
      </c>
      <c r="G232" s="12">
        <v>2017.0</v>
      </c>
      <c r="H232" s="33">
        <v>42962.0</v>
      </c>
      <c r="K232" s="12" t="s">
        <v>19194</v>
      </c>
    </row>
    <row r="233" ht="15.75" customHeight="1">
      <c r="A233" s="12">
        <v>2.8814323E7</v>
      </c>
      <c r="B233" s="12" t="s">
        <v>19301</v>
      </c>
      <c r="C233" s="12" t="s">
        <v>19302</v>
      </c>
      <c r="D233" s="12" t="s">
        <v>19303</v>
      </c>
      <c r="E233" s="12" t="s">
        <v>19304</v>
      </c>
      <c r="F233" s="12" t="s">
        <v>332</v>
      </c>
      <c r="G233" s="12">
        <v>2017.0</v>
      </c>
      <c r="H233" s="33">
        <v>42965.0</v>
      </c>
      <c r="I233" s="12" t="s">
        <v>19305</v>
      </c>
      <c r="K233" s="12" t="s">
        <v>19306</v>
      </c>
    </row>
    <row r="234" ht="15.75" customHeight="1">
      <c r="A234" s="12">
        <v>2.862623E7</v>
      </c>
      <c r="B234" s="12" t="s">
        <v>19411</v>
      </c>
      <c r="C234" s="12" t="s">
        <v>19412</v>
      </c>
      <c r="D234" s="12" t="s">
        <v>19413</v>
      </c>
      <c r="E234" s="12" t="s">
        <v>19414</v>
      </c>
      <c r="F234" s="12" t="s">
        <v>11291</v>
      </c>
      <c r="G234" s="12">
        <v>2017.0</v>
      </c>
      <c r="H234" s="33">
        <v>42906.0</v>
      </c>
      <c r="I234" s="12" t="s">
        <v>19415</v>
      </c>
      <c r="J234" s="12" t="s">
        <v>19416</v>
      </c>
      <c r="K234" s="12" t="s">
        <v>19417</v>
      </c>
    </row>
    <row r="235" ht="15.75" customHeight="1">
      <c r="A235" s="12">
        <v>2.8929088E7</v>
      </c>
      <c r="B235" s="12" t="s">
        <v>19522</v>
      </c>
      <c r="C235" s="12" t="s">
        <v>19523</v>
      </c>
      <c r="D235" s="12" t="s">
        <v>19524</v>
      </c>
      <c r="E235" s="12" t="s">
        <v>19525</v>
      </c>
      <c r="F235" s="12" t="s">
        <v>3171</v>
      </c>
      <c r="G235" s="12">
        <v>2017.0</v>
      </c>
      <c r="H235" s="33">
        <v>42999.0</v>
      </c>
      <c r="I235" s="12" t="s">
        <v>19526</v>
      </c>
      <c r="K235" s="12" t="s">
        <v>19527</v>
      </c>
    </row>
    <row r="236" ht="15.75" customHeight="1">
      <c r="A236" s="12">
        <v>2.8945755E7</v>
      </c>
      <c r="B236" s="12" t="s">
        <v>19624</v>
      </c>
      <c r="C236" s="12" t="s">
        <v>19625</v>
      </c>
      <c r="D236" s="12" t="s">
        <v>19626</v>
      </c>
      <c r="E236" s="12" t="s">
        <v>19627</v>
      </c>
      <c r="F236" s="12" t="s">
        <v>2810</v>
      </c>
      <c r="G236" s="12">
        <v>2017.0</v>
      </c>
      <c r="H236" s="33">
        <v>43004.0</v>
      </c>
      <c r="I236" s="12" t="s">
        <v>19628</v>
      </c>
      <c r="K236" s="12" t="s">
        <v>19629</v>
      </c>
    </row>
    <row r="237" ht="15.75" customHeight="1">
      <c r="A237" s="12">
        <v>2.8342271E7</v>
      </c>
      <c r="B237" s="12" t="s">
        <v>19940</v>
      </c>
      <c r="C237" s="12" t="s">
        <v>19941</v>
      </c>
      <c r="D237" s="12" t="s">
        <v>19942</v>
      </c>
      <c r="E237" s="12" t="s">
        <v>19943</v>
      </c>
      <c r="F237" s="12" t="s">
        <v>1763</v>
      </c>
      <c r="G237" s="12">
        <v>2017.0</v>
      </c>
      <c r="H237" s="33">
        <v>42820.0</v>
      </c>
      <c r="I237" s="12" t="s">
        <v>19944</v>
      </c>
      <c r="K237" s="12" t="s">
        <v>19945</v>
      </c>
    </row>
    <row r="238" ht="15.75" customHeight="1">
      <c r="A238" s="12">
        <v>2.9050793E7</v>
      </c>
      <c r="B238" s="12" t="s">
        <v>20025</v>
      </c>
      <c r="C238" s="12" t="s">
        <v>20026</v>
      </c>
      <c r="D238" s="12" t="s">
        <v>20027</v>
      </c>
      <c r="E238" s="12" t="s">
        <v>20028</v>
      </c>
      <c r="F238" s="12" t="s">
        <v>247</v>
      </c>
      <c r="G238" s="12">
        <v>2017.0</v>
      </c>
      <c r="H238" s="33">
        <v>43029.0</v>
      </c>
      <c r="K238" s="12" t="s">
        <v>20029</v>
      </c>
    </row>
    <row r="239" ht="15.75" customHeight="1">
      <c r="A239" s="12">
        <v>2.9099844E7</v>
      </c>
      <c r="B239" s="12" t="s">
        <v>20068</v>
      </c>
      <c r="C239" s="12" t="s">
        <v>20069</v>
      </c>
      <c r="D239" s="12" t="s">
        <v>20070</v>
      </c>
      <c r="E239" s="12" t="s">
        <v>18975</v>
      </c>
      <c r="F239" s="12" t="s">
        <v>2810</v>
      </c>
      <c r="G239" s="12">
        <v>2017.0</v>
      </c>
      <c r="H239" s="33">
        <v>43043.0</v>
      </c>
      <c r="I239" s="12" t="s">
        <v>20071</v>
      </c>
      <c r="K239" s="12" t="s">
        <v>20072</v>
      </c>
    </row>
    <row r="240" ht="15.75" customHeight="1">
      <c r="A240" s="12">
        <v>2.9234308E7</v>
      </c>
      <c r="B240" s="12" t="s">
        <v>20218</v>
      </c>
      <c r="C240" s="12" t="s">
        <v>20219</v>
      </c>
      <c r="D240" s="12" t="s">
        <v>20220</v>
      </c>
      <c r="E240" s="12" t="s">
        <v>3131</v>
      </c>
      <c r="F240" s="12" t="s">
        <v>1128</v>
      </c>
      <c r="G240" s="12">
        <v>2017.0</v>
      </c>
      <c r="H240" s="33">
        <v>43083.0</v>
      </c>
      <c r="I240" s="12" t="s">
        <v>20221</v>
      </c>
      <c r="K240" s="12" t="s">
        <v>20222</v>
      </c>
    </row>
    <row r="241" ht="15.75" customHeight="1">
      <c r="A241" s="12">
        <v>2.9238699E7</v>
      </c>
      <c r="B241" s="12" t="s">
        <v>20229</v>
      </c>
      <c r="C241" s="12" t="s">
        <v>20230</v>
      </c>
      <c r="D241" s="12" t="s">
        <v>20231</v>
      </c>
      <c r="E241" s="12" t="s">
        <v>20232</v>
      </c>
      <c r="F241" s="12" t="s">
        <v>3171</v>
      </c>
      <c r="G241" s="12">
        <v>2017.0</v>
      </c>
      <c r="H241" s="33">
        <v>43084.0</v>
      </c>
      <c r="I241" s="12" t="s">
        <v>20233</v>
      </c>
      <c r="K241" s="12" t="s">
        <v>20234</v>
      </c>
    </row>
    <row r="242" ht="15.75" customHeight="1">
      <c r="A242" s="12">
        <v>2.8770333E7</v>
      </c>
      <c r="B242" s="12" t="s">
        <v>20266</v>
      </c>
      <c r="C242" s="12" t="s">
        <v>20267</v>
      </c>
      <c r="D242" s="12" t="s">
        <v>20268</v>
      </c>
      <c r="E242" s="12" t="s">
        <v>14196</v>
      </c>
      <c r="F242" s="12" t="s">
        <v>11982</v>
      </c>
      <c r="G242" s="12">
        <v>2017.0</v>
      </c>
      <c r="H242" s="33">
        <v>42951.0</v>
      </c>
      <c r="I242" s="12" t="s">
        <v>20269</v>
      </c>
      <c r="K242" s="12" t="s">
        <v>20270</v>
      </c>
    </row>
    <row r="243" ht="15.75" customHeight="1">
      <c r="A243" s="12">
        <v>2.9216334E7</v>
      </c>
      <c r="B243" s="12" t="s">
        <v>20407</v>
      </c>
      <c r="C243" s="12" t="s">
        <v>20408</v>
      </c>
      <c r="D243" s="12" t="s">
        <v>20409</v>
      </c>
      <c r="E243" s="12" t="s">
        <v>20410</v>
      </c>
      <c r="F243" s="12" t="s">
        <v>1789</v>
      </c>
      <c r="G243" s="12">
        <v>2017.0</v>
      </c>
      <c r="H243" s="33">
        <v>43077.0</v>
      </c>
      <c r="I243" s="12" t="s">
        <v>20411</v>
      </c>
      <c r="K243" s="12" t="s">
        <v>20412</v>
      </c>
    </row>
    <row r="244" ht="15.75" customHeight="1">
      <c r="A244" s="12">
        <v>3.027092E7</v>
      </c>
      <c r="B244" s="12" t="s">
        <v>20437</v>
      </c>
      <c r="C244" s="12" t="s">
        <v>20438</v>
      </c>
      <c r="D244" s="12" t="s">
        <v>20439</v>
      </c>
      <c r="E244" s="12" t="s">
        <v>20440</v>
      </c>
      <c r="F244" s="12" t="s">
        <v>15421</v>
      </c>
      <c r="G244" s="12">
        <v>2017.0</v>
      </c>
      <c r="H244" s="33">
        <v>43375.0</v>
      </c>
      <c r="I244" s="12" t="s">
        <v>20441</v>
      </c>
      <c r="K244" s="12" t="s">
        <v>20442</v>
      </c>
    </row>
    <row r="245" ht="15.75" customHeight="1">
      <c r="A245" s="12">
        <v>3.0270921E7</v>
      </c>
      <c r="B245" s="12" t="s">
        <v>20456</v>
      </c>
      <c r="C245" s="12" t="s">
        <v>20457</v>
      </c>
      <c r="D245" s="12" t="s">
        <v>20458</v>
      </c>
      <c r="E245" s="12" t="s">
        <v>20459</v>
      </c>
      <c r="F245" s="12" t="s">
        <v>15421</v>
      </c>
      <c r="G245" s="12">
        <v>2017.0</v>
      </c>
      <c r="H245" s="33">
        <v>43375.0</v>
      </c>
      <c r="I245" s="12" t="s">
        <v>20460</v>
      </c>
      <c r="K245" s="12" t="s">
        <v>20461</v>
      </c>
    </row>
    <row r="246" ht="15.75" customHeight="1">
      <c r="A246" s="12">
        <v>3.02744E7</v>
      </c>
      <c r="B246" s="12" t="s">
        <v>20481</v>
      </c>
      <c r="C246" s="12" t="s">
        <v>20482</v>
      </c>
      <c r="D246" s="12" t="s">
        <v>20483</v>
      </c>
      <c r="E246" s="12" t="s">
        <v>20484</v>
      </c>
      <c r="F246" s="12" t="s">
        <v>15421</v>
      </c>
      <c r="G246" s="12">
        <v>2017.0</v>
      </c>
      <c r="H246" s="33">
        <v>43376.0</v>
      </c>
      <c r="I246" s="12" t="s">
        <v>20485</v>
      </c>
      <c r="K246" s="12" t="s">
        <v>20486</v>
      </c>
    </row>
    <row r="247" ht="15.75" customHeight="1">
      <c r="A247" s="12">
        <v>2.9103949E7</v>
      </c>
      <c r="B247" s="12" t="s">
        <v>20614</v>
      </c>
      <c r="C247" s="12" t="s">
        <v>20615</v>
      </c>
      <c r="D247" s="12" t="s">
        <v>20616</v>
      </c>
      <c r="E247" s="12" t="s">
        <v>20617</v>
      </c>
      <c r="F247" s="12" t="s">
        <v>496</v>
      </c>
      <c r="G247" s="12">
        <v>2018.0</v>
      </c>
      <c r="H247" s="33">
        <v>43046.0</v>
      </c>
      <c r="K247" s="12" t="s">
        <v>20618</v>
      </c>
    </row>
    <row r="248" ht="15.75" customHeight="1">
      <c r="A248" s="12">
        <v>2.9178391E7</v>
      </c>
      <c r="B248" s="12" t="s">
        <v>20654</v>
      </c>
      <c r="C248" s="12" t="s">
        <v>20655</v>
      </c>
      <c r="D248" s="12" t="s">
        <v>20656</v>
      </c>
      <c r="E248" s="12" t="s">
        <v>20657</v>
      </c>
      <c r="F248" s="12" t="s">
        <v>9005</v>
      </c>
      <c r="G248" s="12">
        <v>2018.0</v>
      </c>
      <c r="H248" s="33">
        <v>43067.0</v>
      </c>
      <c r="I248" s="12" t="s">
        <v>20658</v>
      </c>
      <c r="K248" s="12" t="s">
        <v>20659</v>
      </c>
    </row>
    <row r="249" ht="15.75" customHeight="1">
      <c r="A249" s="12">
        <v>2.9197122E7</v>
      </c>
      <c r="B249" s="12" t="s">
        <v>20670</v>
      </c>
      <c r="C249" s="12" t="s">
        <v>20671</v>
      </c>
      <c r="D249" s="12" t="s">
        <v>20672</v>
      </c>
      <c r="E249" s="12" t="s">
        <v>20673</v>
      </c>
      <c r="F249" s="12" t="s">
        <v>1704</v>
      </c>
      <c r="G249" s="12">
        <v>2018.0</v>
      </c>
      <c r="H249" s="33">
        <v>43072.0</v>
      </c>
      <c r="I249" s="12" t="s">
        <v>20674</v>
      </c>
      <c r="K249" s="12" t="s">
        <v>20675</v>
      </c>
    </row>
    <row r="250" ht="15.75" customHeight="1">
      <c r="A250" s="12">
        <v>2.9394384E7</v>
      </c>
      <c r="B250" s="12" t="s">
        <v>20724</v>
      </c>
      <c r="C250" s="12" t="s">
        <v>20725</v>
      </c>
      <c r="D250" s="12" t="s">
        <v>20726</v>
      </c>
      <c r="E250" s="12" t="s">
        <v>20727</v>
      </c>
      <c r="F250" s="12" t="s">
        <v>2798</v>
      </c>
      <c r="G250" s="12">
        <v>2018.0</v>
      </c>
      <c r="H250" s="33">
        <v>43134.0</v>
      </c>
      <c r="K250" s="12" t="s">
        <v>20728</v>
      </c>
    </row>
    <row r="251" ht="15.75" customHeight="1">
      <c r="A251" s="12">
        <v>2.9760316E7</v>
      </c>
      <c r="B251" s="12" t="s">
        <v>20756</v>
      </c>
      <c r="C251" s="12" t="s">
        <v>20757</v>
      </c>
      <c r="D251" s="12" t="s">
        <v>20758</v>
      </c>
      <c r="E251" s="12" t="s">
        <v>20759</v>
      </c>
      <c r="F251" s="12" t="s">
        <v>20760</v>
      </c>
      <c r="G251" s="12">
        <v>2018.0</v>
      </c>
      <c r="H251" s="33">
        <v>43236.0</v>
      </c>
      <c r="I251" s="12" t="s">
        <v>20761</v>
      </c>
      <c r="K251" s="12" t="s">
        <v>20762</v>
      </c>
    </row>
    <row r="252" ht="15.75" customHeight="1">
      <c r="A252" s="12">
        <v>2.9845544E7</v>
      </c>
      <c r="B252" s="12" t="s">
        <v>20768</v>
      </c>
      <c r="C252" s="12" t="s">
        <v>14124</v>
      </c>
      <c r="D252" s="12" t="s">
        <v>20769</v>
      </c>
      <c r="E252" s="12" t="s">
        <v>14126</v>
      </c>
      <c r="F252" s="12" t="s">
        <v>17009</v>
      </c>
      <c r="G252" s="12">
        <v>2018.0</v>
      </c>
      <c r="H252" s="33">
        <v>43251.0</v>
      </c>
      <c r="K252" s="12" t="s">
        <v>20770</v>
      </c>
    </row>
    <row r="253" ht="15.75" customHeight="1">
      <c r="A253" s="12">
        <v>3.0720968E7</v>
      </c>
      <c r="B253" s="12" t="s">
        <v>20813</v>
      </c>
      <c r="C253" s="12" t="s">
        <v>20814</v>
      </c>
      <c r="D253" s="12" t="s">
        <v>20815</v>
      </c>
      <c r="E253" s="12" t="s">
        <v>20816</v>
      </c>
      <c r="F253" s="12" t="s">
        <v>3050</v>
      </c>
      <c r="G253" s="12">
        <v>2018.0</v>
      </c>
      <c r="H253" s="33">
        <v>43502.0</v>
      </c>
      <c r="K253" s="12" t="s">
        <v>20817</v>
      </c>
    </row>
    <row r="254" ht="15.75" customHeight="1">
      <c r="A254" s="12">
        <v>3.0274401E7</v>
      </c>
      <c r="B254" s="12" t="s">
        <v>20857</v>
      </c>
      <c r="C254" s="12" t="s">
        <v>20858</v>
      </c>
      <c r="D254" s="12" t="s">
        <v>20859</v>
      </c>
      <c r="E254" s="12" t="s">
        <v>20860</v>
      </c>
      <c r="F254" s="12" t="s">
        <v>15421</v>
      </c>
      <c r="G254" s="12">
        <v>2018.0</v>
      </c>
      <c r="H254" s="33">
        <v>43376.0</v>
      </c>
      <c r="I254" s="12" t="s">
        <v>20861</v>
      </c>
      <c r="K254" s="12" t="s">
        <v>20862</v>
      </c>
    </row>
    <row r="255" ht="15.75" customHeight="1">
      <c r="A255" s="12">
        <v>3.0274402E7</v>
      </c>
      <c r="B255" s="12" t="s">
        <v>20863</v>
      </c>
      <c r="C255" s="12" t="s">
        <v>20864</v>
      </c>
      <c r="D255" s="12" t="s">
        <v>20865</v>
      </c>
      <c r="E255" s="12" t="s">
        <v>20866</v>
      </c>
      <c r="F255" s="12" t="s">
        <v>15421</v>
      </c>
      <c r="G255" s="12">
        <v>2018.0</v>
      </c>
      <c r="H255" s="33">
        <v>43376.0</v>
      </c>
      <c r="I255" s="12" t="s">
        <v>20867</v>
      </c>
      <c r="K255" s="12" t="s">
        <v>20868</v>
      </c>
    </row>
    <row r="256" ht="15.75" customHeight="1">
      <c r="A256" s="12">
        <v>3.0274407E7</v>
      </c>
      <c r="B256" s="12" t="s">
        <v>20931</v>
      </c>
      <c r="C256" s="12" t="s">
        <v>20932</v>
      </c>
      <c r="D256" s="12" t="s">
        <v>20933</v>
      </c>
      <c r="E256" s="12" t="s">
        <v>6466</v>
      </c>
      <c r="F256" s="12" t="s">
        <v>15421</v>
      </c>
      <c r="G256" s="12">
        <v>2018.0</v>
      </c>
      <c r="H256" s="33">
        <v>43376.0</v>
      </c>
      <c r="I256" s="12" t="s">
        <v>20934</v>
      </c>
      <c r="K256" s="12" t="s">
        <v>20935</v>
      </c>
    </row>
    <row r="257" ht="15.75" customHeight="1">
      <c r="A257" s="12">
        <v>2.9183717E7</v>
      </c>
      <c r="B257" s="12" t="s">
        <v>21077</v>
      </c>
      <c r="C257" s="12" t="s">
        <v>21078</v>
      </c>
      <c r="D257" s="12" t="s">
        <v>21079</v>
      </c>
      <c r="E257" s="12" t="s">
        <v>21080</v>
      </c>
      <c r="F257" s="12" t="s">
        <v>4832</v>
      </c>
      <c r="G257" s="12">
        <v>2018.0</v>
      </c>
      <c r="H257" s="33">
        <v>43069.0</v>
      </c>
      <c r="I257" s="12" t="s">
        <v>21081</v>
      </c>
      <c r="J257" s="12" t="s">
        <v>21082</v>
      </c>
      <c r="K257" s="12" t="s">
        <v>21083</v>
      </c>
    </row>
    <row r="258" ht="15.75" customHeight="1">
      <c r="A258" s="12">
        <v>2.9418086E7</v>
      </c>
      <c r="B258" s="12" t="s">
        <v>21159</v>
      </c>
      <c r="C258" s="12" t="s">
        <v>21160</v>
      </c>
      <c r="D258" s="12" t="s">
        <v>21161</v>
      </c>
      <c r="E258" s="12" t="s">
        <v>21162</v>
      </c>
      <c r="F258" s="12" t="s">
        <v>19763</v>
      </c>
      <c r="G258" s="12">
        <v>2018.0</v>
      </c>
      <c r="H258" s="33">
        <v>43140.0</v>
      </c>
      <c r="K258" s="12" t="s">
        <v>21163</v>
      </c>
    </row>
    <row r="259" ht="15.75" customHeight="1">
      <c r="A259" s="12">
        <v>2.9426471E7</v>
      </c>
      <c r="B259" s="12" t="s">
        <v>21199</v>
      </c>
      <c r="C259" s="12" t="s">
        <v>21200</v>
      </c>
      <c r="D259" s="12" t="s">
        <v>21201</v>
      </c>
      <c r="E259" s="12" t="s">
        <v>3338</v>
      </c>
      <c r="F259" s="12" t="s">
        <v>842</v>
      </c>
      <c r="G259" s="12">
        <v>2018.0</v>
      </c>
      <c r="H259" s="33">
        <v>43142.0</v>
      </c>
      <c r="K259" s="12" t="s">
        <v>21202</v>
      </c>
    </row>
    <row r="260" ht="15.75" customHeight="1">
      <c r="A260" s="12">
        <v>2.9194776E7</v>
      </c>
      <c r="B260" s="12" t="s">
        <v>21296</v>
      </c>
      <c r="C260" s="12" t="s">
        <v>21297</v>
      </c>
      <c r="D260" s="12" t="s">
        <v>21298</v>
      </c>
      <c r="E260" s="12" t="s">
        <v>21299</v>
      </c>
      <c r="F260" s="12" t="s">
        <v>21300</v>
      </c>
      <c r="G260" s="12">
        <v>2018.0</v>
      </c>
      <c r="H260" s="33">
        <v>43071.0</v>
      </c>
      <c r="K260" s="12" t="s">
        <v>21301</v>
      </c>
    </row>
    <row r="261" ht="15.75" customHeight="1">
      <c r="A261" s="12">
        <v>2.9396201E7</v>
      </c>
      <c r="B261" s="12" t="s">
        <v>21360</v>
      </c>
      <c r="C261" s="12" t="s">
        <v>21361</v>
      </c>
      <c r="D261" s="12" t="s">
        <v>21362</v>
      </c>
      <c r="E261" s="12" t="s">
        <v>4101</v>
      </c>
      <c r="F261" s="12" t="s">
        <v>4832</v>
      </c>
      <c r="G261" s="12">
        <v>2018.0</v>
      </c>
      <c r="H261" s="33">
        <v>43135.0</v>
      </c>
      <c r="K261" s="12" t="s">
        <v>21363</v>
      </c>
    </row>
    <row r="262" ht="15.75" customHeight="1">
      <c r="A262" s="12">
        <v>2.9398602E7</v>
      </c>
      <c r="B262" s="12" t="s">
        <v>21364</v>
      </c>
      <c r="C262" s="12" t="s">
        <v>21365</v>
      </c>
      <c r="D262" s="12" t="s">
        <v>21366</v>
      </c>
      <c r="E262" s="12" t="s">
        <v>6425</v>
      </c>
      <c r="F262" s="12" t="s">
        <v>496</v>
      </c>
      <c r="G262" s="12">
        <v>2018.0</v>
      </c>
      <c r="H262" s="33">
        <v>43137.0</v>
      </c>
      <c r="K262" s="12" t="s">
        <v>21367</v>
      </c>
    </row>
    <row r="263" ht="15.75" customHeight="1">
      <c r="A263" s="12">
        <v>2.9398603E7</v>
      </c>
      <c r="B263" s="12" t="s">
        <v>21368</v>
      </c>
      <c r="C263" s="12" t="s">
        <v>21369</v>
      </c>
      <c r="D263" s="12" t="s">
        <v>21370</v>
      </c>
      <c r="E263" s="12" t="s">
        <v>21371</v>
      </c>
      <c r="F263" s="12" t="s">
        <v>496</v>
      </c>
      <c r="G263" s="12">
        <v>2018.0</v>
      </c>
      <c r="H263" s="33">
        <v>43137.0</v>
      </c>
      <c r="I263" s="12" t="s">
        <v>21372</v>
      </c>
      <c r="J263" s="12" t="s">
        <v>21373</v>
      </c>
      <c r="K263" s="12" t="s">
        <v>21374</v>
      </c>
    </row>
    <row r="264" ht="15.75" customHeight="1">
      <c r="A264" s="12">
        <v>2.9500125E7</v>
      </c>
      <c r="B264" s="12" t="s">
        <v>21421</v>
      </c>
      <c r="C264" s="12" t="s">
        <v>21422</v>
      </c>
      <c r="D264" s="12" t="s">
        <v>21423</v>
      </c>
      <c r="E264" s="12" t="s">
        <v>21424</v>
      </c>
      <c r="F264" s="12" t="s">
        <v>496</v>
      </c>
      <c r="G264" s="12">
        <v>2018.0</v>
      </c>
      <c r="H264" s="33">
        <v>43163.0</v>
      </c>
      <c r="K264" s="12" t="s">
        <v>21425</v>
      </c>
    </row>
    <row r="265" ht="15.75" customHeight="1">
      <c r="A265" s="12">
        <v>2.9723373E7</v>
      </c>
      <c r="B265" s="12" t="s">
        <v>21464</v>
      </c>
      <c r="C265" s="12" t="s">
        <v>21465</v>
      </c>
      <c r="D265" s="12" t="s">
        <v>21466</v>
      </c>
      <c r="E265" s="12" t="s">
        <v>21467</v>
      </c>
      <c r="F265" s="12" t="s">
        <v>10273</v>
      </c>
      <c r="G265" s="12">
        <v>2018.0</v>
      </c>
      <c r="H265" s="33">
        <v>43224.0</v>
      </c>
      <c r="I265" s="12" t="s">
        <v>21468</v>
      </c>
      <c r="K265" s="12" t="s">
        <v>21469</v>
      </c>
    </row>
    <row r="266" ht="15.75" customHeight="1">
      <c r="A266" s="12">
        <v>2.956178E7</v>
      </c>
      <c r="B266" s="12" t="s">
        <v>21663</v>
      </c>
      <c r="C266" s="12" t="s">
        <v>21664</v>
      </c>
      <c r="D266" s="12" t="s">
        <v>21665</v>
      </c>
      <c r="E266" s="12" t="s">
        <v>14216</v>
      </c>
      <c r="F266" s="12" t="s">
        <v>556</v>
      </c>
      <c r="G266" s="12">
        <v>2018.0</v>
      </c>
      <c r="H266" s="33">
        <v>43181.0</v>
      </c>
      <c r="I266" s="12" t="s">
        <v>21666</v>
      </c>
      <c r="K266" s="12" t="s">
        <v>21667</v>
      </c>
    </row>
    <row r="267" ht="15.75" customHeight="1">
      <c r="A267" s="12">
        <v>2.9579046E7</v>
      </c>
      <c r="B267" s="12" t="s">
        <v>21698</v>
      </c>
      <c r="C267" s="12" t="s">
        <v>21699</v>
      </c>
      <c r="D267" s="12" t="s">
        <v>21700</v>
      </c>
      <c r="E267" s="12" t="s">
        <v>21701</v>
      </c>
      <c r="F267" s="12" t="s">
        <v>2810</v>
      </c>
      <c r="G267" s="12">
        <v>2018.0</v>
      </c>
      <c r="H267" s="33">
        <v>43186.0</v>
      </c>
      <c r="I267" s="12" t="s">
        <v>21702</v>
      </c>
      <c r="K267" s="12" t="s">
        <v>21703</v>
      </c>
    </row>
    <row r="268" ht="15.75" customHeight="1">
      <c r="A268" s="12">
        <v>3.0274433E7</v>
      </c>
      <c r="B268" s="12" t="s">
        <v>21711</v>
      </c>
      <c r="C268" s="12" t="s">
        <v>21712</v>
      </c>
      <c r="D268" s="12" t="s">
        <v>21713</v>
      </c>
      <c r="E268" s="12" t="s">
        <v>21714</v>
      </c>
      <c r="F268" s="12" t="s">
        <v>15421</v>
      </c>
      <c r="G268" s="12">
        <v>2018.0</v>
      </c>
      <c r="H268" s="33">
        <v>43376.0</v>
      </c>
      <c r="I268" s="12" t="s">
        <v>21715</v>
      </c>
      <c r="K268" s="12" t="s">
        <v>21716</v>
      </c>
    </row>
    <row r="269" ht="15.75" customHeight="1">
      <c r="A269" s="12">
        <v>2.9197596E7</v>
      </c>
      <c r="B269" s="12" t="s">
        <v>21778</v>
      </c>
      <c r="C269" s="12" t="s">
        <v>21779</v>
      </c>
      <c r="D269" s="12" t="s">
        <v>21780</v>
      </c>
      <c r="E269" s="12" t="s">
        <v>848</v>
      </c>
      <c r="F269" s="12" t="s">
        <v>3226</v>
      </c>
      <c r="G269" s="12">
        <v>2018.0</v>
      </c>
      <c r="H269" s="33">
        <v>43073.0</v>
      </c>
      <c r="K269" s="12" t="s">
        <v>21781</v>
      </c>
    </row>
    <row r="270" ht="15.75" customHeight="1">
      <c r="A270" s="12">
        <v>2.919865E7</v>
      </c>
      <c r="B270" s="12" t="s">
        <v>21782</v>
      </c>
      <c r="C270" s="12" t="s">
        <v>21783</v>
      </c>
      <c r="D270" s="12" t="s">
        <v>21784</v>
      </c>
      <c r="E270" s="12" t="s">
        <v>16773</v>
      </c>
      <c r="F270" s="12" t="s">
        <v>3277</v>
      </c>
      <c r="G270" s="12">
        <v>2018.0</v>
      </c>
      <c r="H270" s="33">
        <v>43074.0</v>
      </c>
      <c r="K270" s="12" t="s">
        <v>21785</v>
      </c>
    </row>
    <row r="271" ht="15.75" customHeight="1">
      <c r="A271" s="12">
        <v>2.9386235E7</v>
      </c>
      <c r="B271" s="12" t="s">
        <v>21841</v>
      </c>
      <c r="C271" s="12" t="s">
        <v>21842</v>
      </c>
      <c r="D271" s="12" t="s">
        <v>21843</v>
      </c>
      <c r="E271" s="12" t="s">
        <v>21844</v>
      </c>
      <c r="F271" s="12" t="s">
        <v>1337</v>
      </c>
      <c r="G271" s="12">
        <v>2018.0</v>
      </c>
      <c r="H271" s="33">
        <v>43133.0</v>
      </c>
      <c r="I271" s="12" t="s">
        <v>21845</v>
      </c>
      <c r="K271" s="12" t="s">
        <v>21846</v>
      </c>
    </row>
    <row r="272" ht="15.75" customHeight="1">
      <c r="A272" s="12">
        <v>2.96909E7</v>
      </c>
      <c r="B272" s="12" t="s">
        <v>22032</v>
      </c>
      <c r="C272" s="12" t="s">
        <v>22033</v>
      </c>
      <c r="D272" s="12" t="s">
        <v>22034</v>
      </c>
      <c r="E272" s="12" t="s">
        <v>3338</v>
      </c>
      <c r="F272" s="12" t="s">
        <v>332</v>
      </c>
      <c r="G272" s="12">
        <v>2018.0</v>
      </c>
      <c r="H272" s="33">
        <v>43216.0</v>
      </c>
      <c r="I272" s="12" t="s">
        <v>22035</v>
      </c>
      <c r="K272" s="12" t="s">
        <v>22036</v>
      </c>
    </row>
    <row r="273" ht="15.75" customHeight="1">
      <c r="A273" s="12">
        <v>2.9657007E7</v>
      </c>
      <c r="B273" s="12" t="s">
        <v>22077</v>
      </c>
      <c r="C273" s="12" t="s">
        <v>22078</v>
      </c>
      <c r="D273" s="12" t="s">
        <v>22079</v>
      </c>
      <c r="E273" s="12" t="s">
        <v>11324</v>
      </c>
      <c r="F273" s="12" t="s">
        <v>842</v>
      </c>
      <c r="G273" s="12">
        <v>2018.0</v>
      </c>
      <c r="H273" s="33">
        <v>43207.0</v>
      </c>
      <c r="K273" s="12" t="s">
        <v>22080</v>
      </c>
    </row>
    <row r="274" ht="15.75" customHeight="1">
      <c r="A274" s="12">
        <v>2.9657018E7</v>
      </c>
      <c r="B274" s="12" t="s">
        <v>22082</v>
      </c>
      <c r="C274" s="12" t="s">
        <v>22083</v>
      </c>
      <c r="D274" s="12" t="s">
        <v>22084</v>
      </c>
      <c r="E274" s="12" t="s">
        <v>9120</v>
      </c>
      <c r="F274" s="12" t="s">
        <v>842</v>
      </c>
      <c r="G274" s="12">
        <v>2018.0</v>
      </c>
      <c r="H274" s="33">
        <v>43207.0</v>
      </c>
      <c r="K274" s="12" t="s">
        <v>22085</v>
      </c>
    </row>
    <row r="275" ht="15.75" customHeight="1">
      <c r="A275" s="12">
        <v>2.9503011E7</v>
      </c>
      <c r="B275" s="12" t="s">
        <v>22123</v>
      </c>
      <c r="C275" s="12" t="s">
        <v>22124</v>
      </c>
      <c r="D275" s="12" t="s">
        <v>22125</v>
      </c>
      <c r="E275" s="12" t="s">
        <v>22126</v>
      </c>
      <c r="F275" s="12" t="s">
        <v>1018</v>
      </c>
      <c r="G275" s="12">
        <v>2018.0</v>
      </c>
      <c r="H275" s="33">
        <v>43165.0</v>
      </c>
      <c r="K275" s="12" t="s">
        <v>22127</v>
      </c>
    </row>
    <row r="276" ht="15.75" customHeight="1">
      <c r="A276" s="12">
        <v>2.9549965E7</v>
      </c>
      <c r="B276" s="12" t="s">
        <v>22152</v>
      </c>
      <c r="C276" s="12" t="s">
        <v>22124</v>
      </c>
      <c r="D276" s="12" t="s">
        <v>22153</v>
      </c>
      <c r="E276" s="12" t="s">
        <v>22126</v>
      </c>
      <c r="F276" s="12" t="s">
        <v>1018</v>
      </c>
      <c r="G276" s="12">
        <v>2018.0</v>
      </c>
      <c r="H276" s="33">
        <v>43178.0</v>
      </c>
      <c r="K276" s="12" t="s">
        <v>22154</v>
      </c>
    </row>
    <row r="277" ht="15.75" customHeight="1">
      <c r="A277" s="12">
        <v>2.9692914E7</v>
      </c>
      <c r="B277" s="12" t="s">
        <v>22257</v>
      </c>
      <c r="C277" s="12" t="s">
        <v>22258</v>
      </c>
      <c r="D277" s="12" t="s">
        <v>22259</v>
      </c>
      <c r="E277" s="12" t="s">
        <v>12348</v>
      </c>
      <c r="F277" s="12" t="s">
        <v>9590</v>
      </c>
      <c r="G277" s="12">
        <v>2018.0</v>
      </c>
      <c r="H277" s="33">
        <v>43216.0</v>
      </c>
      <c r="I277" s="12" t="s">
        <v>22260</v>
      </c>
      <c r="K277" s="12" t="s">
        <v>22261</v>
      </c>
    </row>
    <row r="278" ht="15.75" customHeight="1">
      <c r="A278" s="12">
        <v>2.9789953E7</v>
      </c>
      <c r="B278" s="12" t="s">
        <v>22437</v>
      </c>
      <c r="C278" s="12" t="s">
        <v>9881</v>
      </c>
      <c r="D278" s="12" t="s">
        <v>22438</v>
      </c>
      <c r="E278" s="12" t="s">
        <v>9883</v>
      </c>
      <c r="F278" s="12" t="s">
        <v>22439</v>
      </c>
      <c r="G278" s="12">
        <v>2018.0</v>
      </c>
      <c r="H278" s="33">
        <v>43244.0</v>
      </c>
      <c r="K278" s="12" t="s">
        <v>22440</v>
      </c>
    </row>
    <row r="279" ht="15.75" customHeight="1">
      <c r="A279" s="12">
        <v>2.9626656E7</v>
      </c>
      <c r="B279" s="12" t="s">
        <v>22558</v>
      </c>
      <c r="C279" s="12" t="s">
        <v>22559</v>
      </c>
      <c r="D279" s="12" t="s">
        <v>22560</v>
      </c>
      <c r="E279" s="12" t="s">
        <v>21813</v>
      </c>
      <c r="F279" s="12" t="s">
        <v>1239</v>
      </c>
      <c r="G279" s="12">
        <v>2018.0</v>
      </c>
      <c r="H279" s="33">
        <v>43198.0</v>
      </c>
      <c r="K279" s="12" t="s">
        <v>22561</v>
      </c>
    </row>
    <row r="280" ht="15.75" customHeight="1">
      <c r="A280" s="12">
        <v>3.0050361E7</v>
      </c>
      <c r="B280" s="12" t="s">
        <v>22806</v>
      </c>
      <c r="C280" s="12" t="s">
        <v>22807</v>
      </c>
      <c r="D280" s="12" t="s">
        <v>22808</v>
      </c>
      <c r="E280" s="12" t="s">
        <v>22809</v>
      </c>
      <c r="F280" s="12" t="s">
        <v>1112</v>
      </c>
      <c r="G280" s="12">
        <v>2018.0</v>
      </c>
      <c r="H280" s="33">
        <v>43309.0</v>
      </c>
      <c r="I280" s="12" t="s">
        <v>22810</v>
      </c>
      <c r="K280" s="12" t="s">
        <v>22811</v>
      </c>
    </row>
    <row r="281" ht="15.75" customHeight="1">
      <c r="A281" s="12">
        <v>2.9685474E7</v>
      </c>
      <c r="B281" s="12" t="s">
        <v>22843</v>
      </c>
      <c r="C281" s="12" t="s">
        <v>22844</v>
      </c>
      <c r="D281" s="12" t="s">
        <v>22845</v>
      </c>
      <c r="E281" s="12" t="s">
        <v>22846</v>
      </c>
      <c r="F281" s="12" t="s">
        <v>4729</v>
      </c>
      <c r="G281" s="12">
        <v>2018.0</v>
      </c>
      <c r="H281" s="33">
        <v>43215.0</v>
      </c>
      <c r="K281" s="12" t="s">
        <v>22847</v>
      </c>
    </row>
    <row r="282" ht="15.75" customHeight="1">
      <c r="A282" s="12">
        <v>3.0046071E7</v>
      </c>
      <c r="B282" s="12" t="s">
        <v>22947</v>
      </c>
      <c r="C282" s="12" t="s">
        <v>22948</v>
      </c>
      <c r="D282" s="12" t="s">
        <v>22949</v>
      </c>
      <c r="E282" s="12" t="s">
        <v>10342</v>
      </c>
      <c r="F282" s="12" t="s">
        <v>632</v>
      </c>
      <c r="G282" s="12">
        <v>2018.0</v>
      </c>
      <c r="H282" s="33">
        <v>43308.0</v>
      </c>
      <c r="K282" s="12" t="s">
        <v>22950</v>
      </c>
    </row>
    <row r="283" ht="15.75" customHeight="1">
      <c r="A283" s="12">
        <v>2.88796E7</v>
      </c>
      <c r="B283" s="12" t="s">
        <v>23091</v>
      </c>
      <c r="C283" s="12" t="s">
        <v>23092</v>
      </c>
      <c r="D283" s="12" t="s">
        <v>23093</v>
      </c>
      <c r="E283" s="12" t="s">
        <v>23094</v>
      </c>
      <c r="F283" s="12" t="s">
        <v>23095</v>
      </c>
      <c r="G283" s="12">
        <v>2018.0</v>
      </c>
      <c r="H283" s="33">
        <v>42986.0</v>
      </c>
      <c r="K283" s="12" t="s">
        <v>23096</v>
      </c>
    </row>
    <row r="284" ht="15.75" customHeight="1">
      <c r="A284" s="12">
        <v>2.9162422E7</v>
      </c>
      <c r="B284" s="12" t="s">
        <v>23105</v>
      </c>
      <c r="C284" s="12" t="s">
        <v>23106</v>
      </c>
      <c r="D284" s="12" t="s">
        <v>23107</v>
      </c>
      <c r="E284" s="12" t="s">
        <v>23108</v>
      </c>
      <c r="F284" s="12" t="s">
        <v>1155</v>
      </c>
      <c r="G284" s="12">
        <v>2018.0</v>
      </c>
      <c r="H284" s="33">
        <v>43062.0</v>
      </c>
      <c r="K284" s="12" t="s">
        <v>23109</v>
      </c>
    </row>
    <row r="285" ht="15.75" customHeight="1">
      <c r="A285" s="12">
        <v>2.9287988E7</v>
      </c>
      <c r="B285" s="12" t="s">
        <v>23111</v>
      </c>
      <c r="C285" s="12" t="s">
        <v>23112</v>
      </c>
      <c r="D285" s="12" t="s">
        <v>23113</v>
      </c>
      <c r="E285" s="12" t="s">
        <v>23114</v>
      </c>
      <c r="F285" s="12" t="s">
        <v>1155</v>
      </c>
      <c r="G285" s="12">
        <v>2018.0</v>
      </c>
      <c r="H285" s="33">
        <v>43100.0</v>
      </c>
      <c r="K285" s="12" t="s">
        <v>23115</v>
      </c>
    </row>
    <row r="286" ht="15.75" customHeight="1">
      <c r="A286" s="12">
        <v>2.9769278E7</v>
      </c>
      <c r="B286" s="12" t="s">
        <v>23147</v>
      </c>
      <c r="C286" s="12" t="s">
        <v>23148</v>
      </c>
      <c r="D286" s="12" t="s">
        <v>23149</v>
      </c>
      <c r="E286" s="12" t="s">
        <v>8283</v>
      </c>
      <c r="F286" s="12" t="s">
        <v>175</v>
      </c>
      <c r="G286" s="12">
        <v>2018.0</v>
      </c>
      <c r="H286" s="33">
        <v>43238.0</v>
      </c>
      <c r="I286" s="12" t="s">
        <v>23150</v>
      </c>
      <c r="K286" s="12" t="s">
        <v>23151</v>
      </c>
    </row>
    <row r="287" ht="15.75" customHeight="1">
      <c r="A287" s="12">
        <v>2.9777926E7</v>
      </c>
      <c r="B287" s="12" t="s">
        <v>23153</v>
      </c>
      <c r="C287" s="12" t="s">
        <v>23154</v>
      </c>
      <c r="D287" s="12" t="s">
        <v>23155</v>
      </c>
      <c r="E287" s="12" t="s">
        <v>23156</v>
      </c>
      <c r="F287" s="12" t="s">
        <v>112</v>
      </c>
      <c r="G287" s="12">
        <v>2018.0</v>
      </c>
      <c r="H287" s="33">
        <v>43240.0</v>
      </c>
      <c r="I287" s="12" t="s">
        <v>23157</v>
      </c>
      <c r="K287" s="12" t="s">
        <v>23158</v>
      </c>
    </row>
    <row r="288" ht="15.75" customHeight="1">
      <c r="A288" s="12">
        <v>3.0204754E7</v>
      </c>
      <c r="B288" s="12" t="s">
        <v>23682</v>
      </c>
      <c r="C288" s="12" t="s">
        <v>23683</v>
      </c>
      <c r="D288" s="12" t="s">
        <v>23684</v>
      </c>
      <c r="E288" s="12" t="s">
        <v>23685</v>
      </c>
      <c r="F288" s="12" t="s">
        <v>2810</v>
      </c>
      <c r="G288" s="12">
        <v>2018.0</v>
      </c>
      <c r="H288" s="33">
        <v>43355.0</v>
      </c>
      <c r="I288" s="12" t="s">
        <v>23686</v>
      </c>
      <c r="K288" s="12" t="s">
        <v>23687</v>
      </c>
    </row>
    <row r="289" ht="15.75" customHeight="1">
      <c r="A289" s="12">
        <v>2.9848847E7</v>
      </c>
      <c r="B289" s="12" t="s">
        <v>23702</v>
      </c>
      <c r="C289" s="12" t="s">
        <v>23703</v>
      </c>
      <c r="D289" s="12" t="s">
        <v>23704</v>
      </c>
      <c r="E289" s="12" t="s">
        <v>23705</v>
      </c>
      <c r="F289" s="12" t="s">
        <v>6090</v>
      </c>
      <c r="G289" s="12">
        <v>2018.0</v>
      </c>
      <c r="H289" s="33">
        <v>43252.0</v>
      </c>
      <c r="K289" s="12" t="s">
        <v>23706</v>
      </c>
    </row>
    <row r="290" ht="15.75" customHeight="1">
      <c r="A290" s="12">
        <v>3.0248931E7</v>
      </c>
      <c r="B290" s="12" t="s">
        <v>23713</v>
      </c>
      <c r="C290" s="12" t="s">
        <v>23714</v>
      </c>
      <c r="D290" s="12" t="s">
        <v>23715</v>
      </c>
      <c r="E290" s="12" t="s">
        <v>23716</v>
      </c>
      <c r="F290" s="12" t="s">
        <v>16411</v>
      </c>
      <c r="G290" s="12">
        <v>2018.0</v>
      </c>
      <c r="H290" s="33">
        <v>43369.0</v>
      </c>
      <c r="I290" s="12" t="s">
        <v>23717</v>
      </c>
      <c r="K290" s="12" t="s">
        <v>23718</v>
      </c>
    </row>
    <row r="291" ht="15.75" customHeight="1">
      <c r="A291" s="12">
        <v>3.0306888E7</v>
      </c>
      <c r="B291" s="12" t="s">
        <v>23858</v>
      </c>
      <c r="C291" s="12" t="s">
        <v>23859</v>
      </c>
      <c r="D291" s="12" t="s">
        <v>23860</v>
      </c>
      <c r="E291" s="12" t="s">
        <v>15891</v>
      </c>
      <c r="F291" s="12" t="s">
        <v>9325</v>
      </c>
      <c r="G291" s="12">
        <v>2018.0</v>
      </c>
      <c r="H291" s="33">
        <v>43385.0</v>
      </c>
      <c r="K291" s="12" t="s">
        <v>23861</v>
      </c>
    </row>
    <row r="292" ht="15.75" customHeight="1">
      <c r="A292" s="12">
        <v>3.0997885E7</v>
      </c>
      <c r="B292" s="12" t="s">
        <v>23894</v>
      </c>
      <c r="C292" s="12" t="s">
        <v>23895</v>
      </c>
      <c r="D292" s="12" t="s">
        <v>23896</v>
      </c>
      <c r="E292" s="12" t="s">
        <v>23897</v>
      </c>
      <c r="F292" s="12" t="s">
        <v>313</v>
      </c>
      <c r="G292" s="12">
        <v>2018.0</v>
      </c>
      <c r="H292" s="33">
        <v>43574.0</v>
      </c>
      <c r="K292" s="12" t="s">
        <v>23898</v>
      </c>
    </row>
    <row r="293" ht="15.75" customHeight="1">
      <c r="A293" s="12">
        <v>3.0190331E7</v>
      </c>
      <c r="B293" s="12" t="s">
        <v>23972</v>
      </c>
      <c r="C293" s="12" t="s">
        <v>23973</v>
      </c>
      <c r="D293" s="12" t="s">
        <v>23974</v>
      </c>
      <c r="E293" s="12" t="s">
        <v>23975</v>
      </c>
      <c r="F293" s="12" t="s">
        <v>9889</v>
      </c>
      <c r="G293" s="12">
        <v>2018.0</v>
      </c>
      <c r="H293" s="33">
        <v>43351.0</v>
      </c>
      <c r="I293" s="12" t="s">
        <v>23976</v>
      </c>
      <c r="K293" s="12" t="s">
        <v>23977</v>
      </c>
    </row>
    <row r="294" ht="15.75" customHeight="1">
      <c r="A294" s="12">
        <v>2.948624E7</v>
      </c>
      <c r="B294" s="12" t="s">
        <v>24041</v>
      </c>
      <c r="C294" s="12" t="s">
        <v>24042</v>
      </c>
      <c r="D294" s="12" t="s">
        <v>24043</v>
      </c>
      <c r="E294" s="12" t="s">
        <v>24044</v>
      </c>
      <c r="F294" s="12" t="s">
        <v>1331</v>
      </c>
      <c r="G294" s="12">
        <v>2018.0</v>
      </c>
      <c r="H294" s="33">
        <v>43159.0</v>
      </c>
      <c r="K294" s="12" t="s">
        <v>24045</v>
      </c>
    </row>
    <row r="295" ht="15.75" customHeight="1">
      <c r="A295" s="12">
        <v>3.0402238E7</v>
      </c>
      <c r="B295" s="12" t="s">
        <v>24197</v>
      </c>
      <c r="C295" s="12" t="s">
        <v>24198</v>
      </c>
      <c r="D295" s="12" t="s">
        <v>24199</v>
      </c>
      <c r="E295" s="12" t="s">
        <v>24200</v>
      </c>
      <c r="F295" s="12" t="s">
        <v>9590</v>
      </c>
      <c r="G295" s="12">
        <v>2018.0</v>
      </c>
      <c r="H295" s="33">
        <v>43412.0</v>
      </c>
      <c r="I295" s="12" t="s">
        <v>24201</v>
      </c>
      <c r="K295" s="12" t="s">
        <v>24202</v>
      </c>
    </row>
    <row r="296" ht="15.75" customHeight="1">
      <c r="A296" s="12">
        <v>3.0428923E7</v>
      </c>
      <c r="B296" s="12" t="s">
        <v>24260</v>
      </c>
      <c r="C296" s="12" t="s">
        <v>24261</v>
      </c>
      <c r="D296" s="12" t="s">
        <v>24262</v>
      </c>
      <c r="E296" s="12" t="s">
        <v>24263</v>
      </c>
      <c r="F296" s="12" t="s">
        <v>332</v>
      </c>
      <c r="G296" s="12">
        <v>2018.0</v>
      </c>
      <c r="H296" s="33">
        <v>43420.0</v>
      </c>
      <c r="I296" s="12" t="s">
        <v>24264</v>
      </c>
      <c r="K296" s="12" t="s">
        <v>24265</v>
      </c>
    </row>
    <row r="297" ht="15.75" customHeight="1">
      <c r="A297" s="12">
        <v>3.0440032E7</v>
      </c>
      <c r="B297" s="12" t="s">
        <v>24273</v>
      </c>
      <c r="C297" s="12" t="s">
        <v>24274</v>
      </c>
      <c r="D297" s="12" t="s">
        <v>24275</v>
      </c>
      <c r="E297" s="12" t="s">
        <v>20177</v>
      </c>
      <c r="F297" s="12" t="s">
        <v>1789</v>
      </c>
      <c r="G297" s="12">
        <v>2018.0</v>
      </c>
      <c r="H297" s="33">
        <v>43420.0</v>
      </c>
      <c r="I297" s="12" t="s">
        <v>24276</v>
      </c>
      <c r="K297" s="12" t="s">
        <v>24277</v>
      </c>
    </row>
    <row r="298" ht="15.75" customHeight="1">
      <c r="A298" s="12">
        <v>3.0470176E7</v>
      </c>
      <c r="B298" s="12" t="s">
        <v>24285</v>
      </c>
      <c r="C298" s="12" t="s">
        <v>24286</v>
      </c>
      <c r="D298" s="12" t="s">
        <v>24287</v>
      </c>
      <c r="E298" s="12" t="s">
        <v>24288</v>
      </c>
      <c r="F298" s="12" t="s">
        <v>605</v>
      </c>
      <c r="G298" s="12">
        <v>2018.0</v>
      </c>
      <c r="H298" s="33">
        <v>43429.0</v>
      </c>
      <c r="I298" s="12" t="s">
        <v>24289</v>
      </c>
      <c r="K298" s="12" t="s">
        <v>24290</v>
      </c>
    </row>
    <row r="299" ht="15.75" customHeight="1">
      <c r="A299" s="12">
        <v>3.0533417E7</v>
      </c>
      <c r="B299" s="12" t="s">
        <v>24319</v>
      </c>
      <c r="C299" s="12" t="s">
        <v>24320</v>
      </c>
      <c r="D299" s="12" t="s">
        <v>24321</v>
      </c>
      <c r="E299" s="12" t="s">
        <v>1665</v>
      </c>
      <c r="F299" s="12" t="s">
        <v>18629</v>
      </c>
      <c r="G299" s="12">
        <v>2018.0</v>
      </c>
      <c r="H299" s="33">
        <v>43446.0</v>
      </c>
      <c r="I299" s="12" t="s">
        <v>24322</v>
      </c>
      <c r="K299" s="12" t="s">
        <v>24323</v>
      </c>
    </row>
    <row r="300" ht="15.75" customHeight="1">
      <c r="A300" s="12">
        <v>3.0501091E7</v>
      </c>
      <c r="B300" s="12" t="s">
        <v>24355</v>
      </c>
      <c r="C300" s="12" t="s">
        <v>24356</v>
      </c>
      <c r="D300" s="12" t="s">
        <v>24357</v>
      </c>
      <c r="E300" s="12" t="s">
        <v>24358</v>
      </c>
      <c r="F300" s="12" t="s">
        <v>8160</v>
      </c>
      <c r="G300" s="12">
        <v>2018.0</v>
      </c>
      <c r="H300" s="33">
        <v>43436.0</v>
      </c>
      <c r="I300" s="12" t="s">
        <v>24359</v>
      </c>
      <c r="K300" s="12" t="s">
        <v>24360</v>
      </c>
    </row>
    <row r="301" ht="15.75" customHeight="1">
      <c r="A301" s="12">
        <v>3.0072088E7</v>
      </c>
      <c r="B301" s="12" t="s">
        <v>24395</v>
      </c>
      <c r="C301" s="12" t="s">
        <v>24396</v>
      </c>
      <c r="D301" s="12" t="s">
        <v>24397</v>
      </c>
      <c r="E301" s="12" t="s">
        <v>13063</v>
      </c>
      <c r="F301" s="12" t="s">
        <v>14979</v>
      </c>
      <c r="G301" s="12">
        <v>2018.0</v>
      </c>
      <c r="H301" s="33">
        <v>43316.0</v>
      </c>
      <c r="K301" s="12" t="s">
        <v>24398</v>
      </c>
    </row>
    <row r="302" ht="15.75" customHeight="1">
      <c r="A302" s="12">
        <v>3.0187651E7</v>
      </c>
      <c r="B302" s="12" t="s">
        <v>24424</v>
      </c>
      <c r="C302" s="12" t="s">
        <v>24425</v>
      </c>
      <c r="D302" s="12" t="s">
        <v>24426</v>
      </c>
      <c r="E302" s="12" t="s">
        <v>24427</v>
      </c>
      <c r="F302" s="12" t="s">
        <v>4445</v>
      </c>
      <c r="G302" s="12">
        <v>2018.0</v>
      </c>
      <c r="H302" s="33">
        <v>43350.0</v>
      </c>
      <c r="I302" s="12" t="s">
        <v>24428</v>
      </c>
      <c r="J302" s="12" t="s">
        <v>24429</v>
      </c>
      <c r="K302" s="12" t="s">
        <v>24430</v>
      </c>
    </row>
    <row r="303" ht="15.75" customHeight="1">
      <c r="A303" s="12">
        <v>3.0311675E7</v>
      </c>
      <c r="B303" s="12" t="s">
        <v>24478</v>
      </c>
      <c r="C303" s="12" t="s">
        <v>24479</v>
      </c>
      <c r="D303" s="12" t="s">
        <v>24480</v>
      </c>
      <c r="E303" s="12" t="s">
        <v>23975</v>
      </c>
      <c r="F303" s="12" t="s">
        <v>931</v>
      </c>
      <c r="G303" s="12">
        <v>2018.0</v>
      </c>
      <c r="H303" s="33">
        <v>43386.0</v>
      </c>
      <c r="K303" s="12" t="s">
        <v>24481</v>
      </c>
    </row>
    <row r="304" ht="15.75" customHeight="1">
      <c r="A304" s="12">
        <v>3.0537329E7</v>
      </c>
      <c r="B304" s="12" t="s">
        <v>24535</v>
      </c>
      <c r="C304" s="12" t="s">
        <v>24536</v>
      </c>
      <c r="D304" s="12" t="s">
        <v>24537</v>
      </c>
      <c r="E304" s="12" t="s">
        <v>708</v>
      </c>
      <c r="F304" s="12" t="s">
        <v>19763</v>
      </c>
      <c r="G304" s="12">
        <v>2018.0</v>
      </c>
      <c r="H304" s="33">
        <v>43446.0</v>
      </c>
      <c r="K304" s="12" t="s">
        <v>24538</v>
      </c>
    </row>
    <row r="305" ht="15.75" customHeight="1">
      <c r="A305" s="12">
        <v>3.0683169E7</v>
      </c>
      <c r="B305" s="12" t="s">
        <v>24555</v>
      </c>
      <c r="C305" s="12" t="s">
        <v>24556</v>
      </c>
      <c r="D305" s="12" t="s">
        <v>24557</v>
      </c>
      <c r="E305" s="12" t="s">
        <v>13174</v>
      </c>
      <c r="F305" s="12" t="s">
        <v>24558</v>
      </c>
      <c r="G305" s="12">
        <v>2018.0</v>
      </c>
      <c r="H305" s="33">
        <v>43492.0</v>
      </c>
      <c r="K305" s="12" t="s">
        <v>24559</v>
      </c>
    </row>
    <row r="306" ht="15.75" customHeight="1">
      <c r="A306" s="12">
        <v>3.1489178E7</v>
      </c>
      <c r="B306" s="12" t="s">
        <v>24746</v>
      </c>
      <c r="C306" s="12" t="s">
        <v>24747</v>
      </c>
      <c r="D306" s="12" t="s">
        <v>24748</v>
      </c>
      <c r="E306" s="12" t="s">
        <v>24749</v>
      </c>
      <c r="F306" s="12" t="s">
        <v>24750</v>
      </c>
      <c r="G306" s="12">
        <v>2018.0</v>
      </c>
      <c r="H306" s="33">
        <v>43718.0</v>
      </c>
      <c r="I306" s="12" t="s">
        <v>24751</v>
      </c>
      <c r="K306" s="12" t="s">
        <v>24752</v>
      </c>
    </row>
    <row r="307" ht="15.75" customHeight="1">
      <c r="A307" s="12">
        <v>3.0150735E7</v>
      </c>
      <c r="B307" s="12" t="s">
        <v>24778</v>
      </c>
      <c r="C307" s="12" t="s">
        <v>24779</v>
      </c>
      <c r="D307" s="12" t="s">
        <v>24780</v>
      </c>
      <c r="E307" s="12" t="s">
        <v>14431</v>
      </c>
      <c r="F307" s="12" t="s">
        <v>16425</v>
      </c>
      <c r="G307" s="12">
        <v>2019.0</v>
      </c>
      <c r="H307" s="33">
        <v>43341.0</v>
      </c>
      <c r="I307" s="12" t="s">
        <v>24781</v>
      </c>
      <c r="J307" s="12" t="s">
        <v>24782</v>
      </c>
      <c r="K307" s="12" t="s">
        <v>24783</v>
      </c>
    </row>
    <row r="308" ht="15.75" customHeight="1">
      <c r="A308" s="12">
        <v>3.0539351E7</v>
      </c>
      <c r="B308" s="12" t="s">
        <v>24903</v>
      </c>
      <c r="C308" s="12" t="s">
        <v>24904</v>
      </c>
      <c r="D308" s="12" t="s">
        <v>24905</v>
      </c>
      <c r="E308" s="12" t="s">
        <v>24906</v>
      </c>
      <c r="F308" s="12" t="s">
        <v>24907</v>
      </c>
      <c r="G308" s="12">
        <v>2019.0</v>
      </c>
      <c r="H308" s="33">
        <v>43447.0</v>
      </c>
      <c r="K308" s="12" t="s">
        <v>24908</v>
      </c>
    </row>
    <row r="309" ht="15.75" customHeight="1">
      <c r="A309" s="12">
        <v>3.0747079E7</v>
      </c>
      <c r="B309" s="12" t="s">
        <v>24963</v>
      </c>
      <c r="C309" s="12" t="s">
        <v>24964</v>
      </c>
      <c r="D309" s="12" t="s">
        <v>24965</v>
      </c>
      <c r="E309" s="12" t="s">
        <v>24966</v>
      </c>
      <c r="F309" s="12" t="s">
        <v>24967</v>
      </c>
      <c r="G309" s="12">
        <v>2019.0</v>
      </c>
      <c r="H309" s="33">
        <v>43509.0</v>
      </c>
      <c r="K309" s="12" t="s">
        <v>24968</v>
      </c>
    </row>
    <row r="310" ht="15.75" customHeight="1">
      <c r="A310" s="12">
        <v>3.0929932E7</v>
      </c>
      <c r="B310" s="12" t="s">
        <v>24990</v>
      </c>
      <c r="C310" s="12" t="s">
        <v>24991</v>
      </c>
      <c r="D310" s="12" t="s">
        <v>24992</v>
      </c>
      <c r="E310" s="12" t="s">
        <v>2950</v>
      </c>
      <c r="F310" s="12" t="s">
        <v>12747</v>
      </c>
      <c r="G310" s="12">
        <v>2019.0</v>
      </c>
      <c r="H310" s="33">
        <v>43557.0</v>
      </c>
      <c r="K310" s="12" t="s">
        <v>24993</v>
      </c>
    </row>
    <row r="311" ht="15.75" customHeight="1">
      <c r="A311" s="12">
        <v>3.2237701E7</v>
      </c>
      <c r="B311" s="12" t="s">
        <v>25046</v>
      </c>
      <c r="C311" s="12" t="s">
        <v>25047</v>
      </c>
      <c r="D311" s="12" t="s">
        <v>25048</v>
      </c>
      <c r="E311" s="12" t="s">
        <v>25049</v>
      </c>
      <c r="F311" s="12" t="s">
        <v>3150</v>
      </c>
      <c r="G311" s="12">
        <v>2019.0</v>
      </c>
      <c r="H311" s="33">
        <v>43924.0</v>
      </c>
      <c r="K311" s="12" t="s">
        <v>25050</v>
      </c>
    </row>
    <row r="312" ht="15.75" customHeight="1">
      <c r="A312" s="12">
        <v>3.0687724E7</v>
      </c>
      <c r="B312" s="12" t="s">
        <v>25107</v>
      </c>
      <c r="C312" s="12" t="s">
        <v>25108</v>
      </c>
      <c r="D312" s="12" t="s">
        <v>25109</v>
      </c>
      <c r="E312" s="12" t="s">
        <v>8824</v>
      </c>
      <c r="F312" s="12" t="s">
        <v>18629</v>
      </c>
      <c r="G312" s="12">
        <v>2019.0</v>
      </c>
      <c r="H312" s="33">
        <v>43494.0</v>
      </c>
      <c r="I312" s="12" t="s">
        <v>25110</v>
      </c>
      <c r="K312" s="12" t="s">
        <v>25111</v>
      </c>
    </row>
    <row r="313" ht="15.75" customHeight="1">
      <c r="A313" s="12">
        <v>3.0148688E7</v>
      </c>
      <c r="B313" s="12" t="s">
        <v>25209</v>
      </c>
      <c r="C313" s="12" t="s">
        <v>25210</v>
      </c>
      <c r="D313" s="12" t="s">
        <v>25211</v>
      </c>
      <c r="E313" s="12" t="s">
        <v>18933</v>
      </c>
      <c r="F313" s="12" t="s">
        <v>25212</v>
      </c>
      <c r="G313" s="12">
        <v>2019.0</v>
      </c>
      <c r="H313" s="33">
        <v>43340.0</v>
      </c>
      <c r="I313" s="12" t="s">
        <v>25213</v>
      </c>
      <c r="J313" s="12" t="s">
        <v>25214</v>
      </c>
      <c r="K313" s="12" t="s">
        <v>25215</v>
      </c>
    </row>
    <row r="314" ht="15.75" customHeight="1">
      <c r="A314" s="12">
        <v>3.0746341E7</v>
      </c>
      <c r="B314" s="12" t="s">
        <v>25231</v>
      </c>
      <c r="C314" s="12" t="s">
        <v>25232</v>
      </c>
      <c r="D314" s="12" t="s">
        <v>25233</v>
      </c>
      <c r="E314" s="12" t="s">
        <v>25234</v>
      </c>
      <c r="F314" s="12" t="s">
        <v>3171</v>
      </c>
      <c r="G314" s="12">
        <v>2019.0</v>
      </c>
      <c r="H314" s="33">
        <v>43509.0</v>
      </c>
      <c r="I314" s="12" t="s">
        <v>25235</v>
      </c>
      <c r="K314" s="12" t="s">
        <v>25236</v>
      </c>
    </row>
    <row r="315" ht="15.75" customHeight="1">
      <c r="A315" s="12">
        <v>3.0448253E7</v>
      </c>
      <c r="B315" s="12" t="s">
        <v>25288</v>
      </c>
      <c r="C315" s="12" t="s">
        <v>23112</v>
      </c>
      <c r="D315" s="12" t="s">
        <v>25289</v>
      </c>
      <c r="E315" s="12" t="s">
        <v>23114</v>
      </c>
      <c r="F315" s="12" t="s">
        <v>496</v>
      </c>
      <c r="G315" s="12">
        <v>2019.0</v>
      </c>
      <c r="H315" s="33">
        <v>43423.0</v>
      </c>
      <c r="K315" s="12" t="s">
        <v>25290</v>
      </c>
    </row>
    <row r="316" ht="15.75" customHeight="1">
      <c r="A316" s="12">
        <v>3.0020447E7</v>
      </c>
      <c r="B316" s="12" t="s">
        <v>25494</v>
      </c>
      <c r="C316" s="12" t="s">
        <v>25495</v>
      </c>
      <c r="D316" s="12" t="s">
        <v>25496</v>
      </c>
      <c r="E316" s="12" t="s">
        <v>25497</v>
      </c>
      <c r="F316" s="12" t="s">
        <v>458</v>
      </c>
      <c r="G316" s="12">
        <v>2019.0</v>
      </c>
      <c r="H316" s="33">
        <v>43300.0</v>
      </c>
      <c r="I316" s="12" t="s">
        <v>25498</v>
      </c>
      <c r="K316" s="12" t="s">
        <v>25499</v>
      </c>
    </row>
    <row r="317" ht="15.75" customHeight="1">
      <c r="A317" s="12">
        <v>3.0685209E7</v>
      </c>
      <c r="B317" s="12" t="s">
        <v>25675</v>
      </c>
      <c r="C317" s="12" t="s">
        <v>25676</v>
      </c>
      <c r="D317" s="12" t="s">
        <v>25677</v>
      </c>
      <c r="E317" s="12" t="s">
        <v>1781</v>
      </c>
      <c r="F317" s="12" t="s">
        <v>25678</v>
      </c>
      <c r="G317" s="12">
        <v>2019.0</v>
      </c>
      <c r="H317" s="33">
        <v>43493.0</v>
      </c>
      <c r="I317" s="12" t="s">
        <v>25679</v>
      </c>
      <c r="J317" s="12" t="s">
        <v>25680</v>
      </c>
      <c r="K317" s="12" t="s">
        <v>25681</v>
      </c>
    </row>
    <row r="318" ht="15.75" customHeight="1">
      <c r="A318" s="12">
        <v>3.0712763E7</v>
      </c>
      <c r="B318" s="12" t="s">
        <v>25690</v>
      </c>
      <c r="C318" s="12" t="s">
        <v>5254</v>
      </c>
      <c r="D318" s="12" t="s">
        <v>25691</v>
      </c>
      <c r="E318" s="12" t="s">
        <v>5256</v>
      </c>
      <c r="F318" s="12" t="s">
        <v>1033</v>
      </c>
      <c r="G318" s="12">
        <v>2019.0</v>
      </c>
      <c r="H318" s="33">
        <v>43501.0</v>
      </c>
      <c r="I318" s="12" t="s">
        <v>25692</v>
      </c>
      <c r="J318" s="12" t="s">
        <v>25693</v>
      </c>
      <c r="K318" s="12" t="s">
        <v>25694</v>
      </c>
    </row>
    <row r="319" ht="15.75" customHeight="1">
      <c r="A319" s="12">
        <v>3.095343E7</v>
      </c>
      <c r="B319" s="12" t="s">
        <v>25739</v>
      </c>
      <c r="C319" s="12" t="s">
        <v>25740</v>
      </c>
      <c r="D319" s="12" t="s">
        <v>25741</v>
      </c>
      <c r="E319" s="12" t="s">
        <v>8186</v>
      </c>
      <c r="F319" s="12" t="s">
        <v>9325</v>
      </c>
      <c r="G319" s="12">
        <v>2019.0</v>
      </c>
      <c r="H319" s="33">
        <v>43562.0</v>
      </c>
      <c r="K319" s="12" t="s">
        <v>25742</v>
      </c>
    </row>
    <row r="320" ht="15.75" customHeight="1">
      <c r="A320" s="12">
        <v>3.032879E7</v>
      </c>
      <c r="B320" s="12" t="s">
        <v>26044</v>
      </c>
      <c r="C320" s="12" t="s">
        <v>26045</v>
      </c>
      <c r="D320" s="12" t="s">
        <v>26046</v>
      </c>
      <c r="E320" s="12" t="s">
        <v>6143</v>
      </c>
      <c r="F320" s="12" t="s">
        <v>151</v>
      </c>
      <c r="G320" s="12">
        <v>2019.0</v>
      </c>
      <c r="H320" s="33">
        <v>43391.0</v>
      </c>
      <c r="K320" s="12" t="s">
        <v>26047</v>
      </c>
    </row>
    <row r="321" ht="15.75" customHeight="1">
      <c r="A321" s="12">
        <v>3.0677616E7</v>
      </c>
      <c r="B321" s="12" t="s">
        <v>26084</v>
      </c>
      <c r="C321" s="12" t="s">
        <v>26085</v>
      </c>
      <c r="D321" s="12" t="s">
        <v>26086</v>
      </c>
      <c r="E321" s="12" t="s">
        <v>26087</v>
      </c>
      <c r="F321" s="12" t="s">
        <v>2268</v>
      </c>
      <c r="G321" s="12">
        <v>2019.0</v>
      </c>
      <c r="H321" s="33">
        <v>43490.0</v>
      </c>
      <c r="K321" s="12" t="s">
        <v>26088</v>
      </c>
    </row>
    <row r="322" ht="15.75" customHeight="1">
      <c r="A322" s="12">
        <v>3.0711437E7</v>
      </c>
      <c r="B322" s="12" t="s">
        <v>26101</v>
      </c>
      <c r="C322" s="12" t="s">
        <v>26102</v>
      </c>
      <c r="D322" s="12" t="s">
        <v>26103</v>
      </c>
      <c r="E322" s="12" t="s">
        <v>5942</v>
      </c>
      <c r="F322" s="12" t="s">
        <v>4832</v>
      </c>
      <c r="G322" s="12">
        <v>2019.0</v>
      </c>
      <c r="H322" s="33">
        <v>43500.0</v>
      </c>
      <c r="K322" s="12" t="s">
        <v>26104</v>
      </c>
    </row>
    <row r="323" ht="15.75" customHeight="1">
      <c r="A323" s="12">
        <v>3.0902188E7</v>
      </c>
      <c r="B323" s="12" t="s">
        <v>26161</v>
      </c>
      <c r="C323" s="12" t="s">
        <v>26162</v>
      </c>
      <c r="D323" s="12" t="s">
        <v>26163</v>
      </c>
      <c r="E323" s="12" t="s">
        <v>6869</v>
      </c>
      <c r="F323" s="12" t="s">
        <v>2062</v>
      </c>
      <c r="G323" s="12">
        <v>2019.0</v>
      </c>
      <c r="H323" s="33">
        <v>43548.0</v>
      </c>
      <c r="K323" s="12" t="s">
        <v>26164</v>
      </c>
    </row>
    <row r="324" ht="15.75" customHeight="1">
      <c r="A324" s="12">
        <v>3.0107504E7</v>
      </c>
      <c r="B324" s="12" t="s">
        <v>26240</v>
      </c>
      <c r="C324" s="12" t="s">
        <v>26241</v>
      </c>
      <c r="D324" s="12" t="s">
        <v>26242</v>
      </c>
      <c r="E324" s="12" t="s">
        <v>194</v>
      </c>
      <c r="F324" s="12" t="s">
        <v>458</v>
      </c>
      <c r="G324" s="12">
        <v>2019.0</v>
      </c>
      <c r="H324" s="33">
        <v>43327.0</v>
      </c>
      <c r="I324" s="12" t="s">
        <v>26243</v>
      </c>
      <c r="K324" s="12" t="s">
        <v>26244</v>
      </c>
    </row>
    <row r="325" ht="15.75" customHeight="1">
      <c r="A325" s="12">
        <v>3.1643371E7</v>
      </c>
      <c r="B325" s="12" t="s">
        <v>26264</v>
      </c>
      <c r="D325" s="12" t="s">
        <v>26265</v>
      </c>
      <c r="F325" s="12" t="s">
        <v>26266</v>
      </c>
      <c r="G325" s="12">
        <v>2012.0</v>
      </c>
      <c r="H325" s="33">
        <v>43565.0</v>
      </c>
    </row>
    <row r="326" ht="15.75" customHeight="1">
      <c r="A326" s="12">
        <v>3.1101391E7</v>
      </c>
      <c r="B326" s="12" t="s">
        <v>26446</v>
      </c>
      <c r="C326" s="12" t="s">
        <v>26447</v>
      </c>
      <c r="D326" s="12" t="s">
        <v>26448</v>
      </c>
      <c r="E326" s="12" t="s">
        <v>26449</v>
      </c>
      <c r="F326" s="12" t="s">
        <v>26450</v>
      </c>
      <c r="G326" s="12">
        <v>2019.0</v>
      </c>
      <c r="H326" s="33">
        <v>43604.0</v>
      </c>
      <c r="K326" s="12" t="s">
        <v>26451</v>
      </c>
    </row>
    <row r="327" ht="15.75" customHeight="1">
      <c r="A327" s="12">
        <v>3.1134081E7</v>
      </c>
      <c r="B327" s="12" t="s">
        <v>26508</v>
      </c>
      <c r="C327" s="12" t="s">
        <v>26509</v>
      </c>
      <c r="D327" s="12" t="s">
        <v>26510</v>
      </c>
      <c r="E327" s="12" t="s">
        <v>26511</v>
      </c>
      <c r="F327" s="12" t="s">
        <v>21929</v>
      </c>
      <c r="G327" s="12">
        <v>2019.0</v>
      </c>
      <c r="H327" s="33">
        <v>43614.0</v>
      </c>
      <c r="I327" s="12" t="s">
        <v>26512</v>
      </c>
      <c r="K327" s="12" t="s">
        <v>26513</v>
      </c>
    </row>
    <row r="328" ht="15.75" customHeight="1">
      <c r="A328" s="12">
        <v>3.1088506E7</v>
      </c>
      <c r="B328" s="12" t="s">
        <v>26514</v>
      </c>
      <c r="C328" s="12" t="s">
        <v>26515</v>
      </c>
      <c r="D328" s="12" t="s">
        <v>26516</v>
      </c>
      <c r="E328" s="12" t="s">
        <v>26517</v>
      </c>
      <c r="F328" s="12" t="s">
        <v>332</v>
      </c>
      <c r="G328" s="12">
        <v>2019.0</v>
      </c>
      <c r="H328" s="33">
        <v>43601.0</v>
      </c>
      <c r="I328" s="12" t="s">
        <v>26518</v>
      </c>
      <c r="K328" s="12" t="s">
        <v>26519</v>
      </c>
    </row>
    <row r="329" ht="15.75" customHeight="1">
      <c r="A329" s="12">
        <v>2.9094498E7</v>
      </c>
      <c r="B329" s="12" t="s">
        <v>26603</v>
      </c>
      <c r="C329" s="12" t="s">
        <v>26604</v>
      </c>
      <c r="D329" s="12" t="s">
        <v>26605</v>
      </c>
      <c r="E329" s="12" t="s">
        <v>26606</v>
      </c>
      <c r="F329" s="12" t="s">
        <v>3814</v>
      </c>
      <c r="G329" s="12">
        <v>2019.0</v>
      </c>
      <c r="H329" s="33">
        <v>43042.0</v>
      </c>
      <c r="K329" s="12" t="s">
        <v>26607</v>
      </c>
    </row>
    <row r="330" ht="15.75" customHeight="1">
      <c r="A330" s="12">
        <v>3.1205239E7</v>
      </c>
      <c r="B330" s="12" t="s">
        <v>26783</v>
      </c>
      <c r="C330" s="12" t="s">
        <v>26784</v>
      </c>
      <c r="D330" s="12" t="s">
        <v>26785</v>
      </c>
      <c r="E330" s="12" t="s">
        <v>26786</v>
      </c>
      <c r="F330" s="12" t="s">
        <v>4983</v>
      </c>
      <c r="G330" s="12">
        <v>2019.0</v>
      </c>
      <c r="H330" s="33">
        <v>43634.0</v>
      </c>
      <c r="K330" s="12" t="s">
        <v>26787</v>
      </c>
    </row>
    <row r="331" ht="15.75" customHeight="1">
      <c r="A331" s="12">
        <v>3.1274094E7</v>
      </c>
      <c r="B331" s="12" t="s">
        <v>26792</v>
      </c>
      <c r="C331" s="12" t="s">
        <v>26793</v>
      </c>
      <c r="D331" s="12" t="s">
        <v>26794</v>
      </c>
      <c r="E331" s="12" t="s">
        <v>26795</v>
      </c>
      <c r="F331" s="12" t="s">
        <v>26796</v>
      </c>
      <c r="G331" s="12">
        <v>2019.0</v>
      </c>
      <c r="H331" s="33">
        <v>43652.0</v>
      </c>
      <c r="K331" s="12" t="s">
        <v>26797</v>
      </c>
    </row>
    <row r="332" ht="15.75" customHeight="1">
      <c r="A332" s="12">
        <v>3.1358201E7</v>
      </c>
      <c r="B332" s="12" t="s">
        <v>26799</v>
      </c>
      <c r="C332" s="12" t="s">
        <v>26800</v>
      </c>
      <c r="D332" s="12" t="s">
        <v>26801</v>
      </c>
      <c r="E332" s="12" t="s">
        <v>25792</v>
      </c>
      <c r="F332" s="12" t="s">
        <v>19193</v>
      </c>
      <c r="G332" s="12">
        <v>2019.0</v>
      </c>
      <c r="H332" s="33">
        <v>43677.0</v>
      </c>
      <c r="K332" s="12" t="s">
        <v>26802</v>
      </c>
    </row>
    <row r="333" ht="15.75" customHeight="1">
      <c r="A333" s="12">
        <v>3.1496523E7</v>
      </c>
      <c r="B333" s="12" t="s">
        <v>26808</v>
      </c>
      <c r="C333" s="12" t="s">
        <v>26809</v>
      </c>
      <c r="D333" s="12" t="s">
        <v>26810</v>
      </c>
      <c r="E333" s="12" t="s">
        <v>26811</v>
      </c>
      <c r="F333" s="12" t="s">
        <v>563</v>
      </c>
      <c r="G333" s="12">
        <v>2019.0</v>
      </c>
      <c r="H333" s="33">
        <v>43718.0</v>
      </c>
      <c r="I333" s="12" t="s">
        <v>26812</v>
      </c>
      <c r="K333" s="12" t="s">
        <v>26813</v>
      </c>
    </row>
    <row r="334" ht="15.75" customHeight="1">
      <c r="A334" s="12">
        <v>3.1700846E7</v>
      </c>
      <c r="B334" s="12" t="s">
        <v>26962</v>
      </c>
      <c r="C334" s="12" t="s">
        <v>26963</v>
      </c>
      <c r="D334" s="12" t="s">
        <v>26964</v>
      </c>
      <c r="E334" s="12" t="s">
        <v>26965</v>
      </c>
      <c r="F334" s="12" t="s">
        <v>26966</v>
      </c>
      <c r="G334" s="12">
        <v>2019.0</v>
      </c>
      <c r="H334" s="33">
        <v>43778.0</v>
      </c>
      <c r="I334" s="12" t="s">
        <v>26967</v>
      </c>
      <c r="K334" s="12" t="s">
        <v>26968</v>
      </c>
    </row>
    <row r="335" ht="15.75" customHeight="1">
      <c r="A335" s="12">
        <v>3.092417E7</v>
      </c>
      <c r="B335" s="12" t="s">
        <v>27023</v>
      </c>
      <c r="C335" s="12" t="s">
        <v>23020</v>
      </c>
      <c r="D335" s="12" t="s">
        <v>27024</v>
      </c>
      <c r="E335" s="12" t="s">
        <v>14444</v>
      </c>
      <c r="F335" s="12" t="s">
        <v>27025</v>
      </c>
      <c r="G335" s="12">
        <v>2019.0</v>
      </c>
      <c r="H335" s="33">
        <v>43554.0</v>
      </c>
      <c r="K335" s="12" t="s">
        <v>27026</v>
      </c>
    </row>
    <row r="336" ht="15.75" customHeight="1">
      <c r="A336" s="12">
        <v>3.0961995E7</v>
      </c>
      <c r="B336" s="12" t="s">
        <v>27027</v>
      </c>
      <c r="C336" s="12" t="s">
        <v>27028</v>
      </c>
      <c r="D336" s="12" t="s">
        <v>27029</v>
      </c>
      <c r="E336" s="12" t="s">
        <v>27030</v>
      </c>
      <c r="F336" s="12" t="s">
        <v>27031</v>
      </c>
      <c r="G336" s="12">
        <v>2019.0</v>
      </c>
      <c r="H336" s="33">
        <v>43565.0</v>
      </c>
      <c r="K336" s="12" t="s">
        <v>27032</v>
      </c>
    </row>
    <row r="337" ht="15.75" customHeight="1">
      <c r="A337" s="12">
        <v>3.1176069E7</v>
      </c>
      <c r="B337" s="12" t="s">
        <v>27374</v>
      </c>
      <c r="C337" s="12" t="s">
        <v>27375</v>
      </c>
      <c r="D337" s="12" t="s">
        <v>27376</v>
      </c>
      <c r="E337" s="12" t="s">
        <v>965</v>
      </c>
      <c r="F337" s="12" t="s">
        <v>27377</v>
      </c>
      <c r="G337" s="12">
        <v>2019.0</v>
      </c>
      <c r="H337" s="33">
        <v>43625.0</v>
      </c>
      <c r="I337" s="12" t="s">
        <v>27378</v>
      </c>
      <c r="J337" s="12" t="s">
        <v>27379</v>
      </c>
      <c r="K337" s="12" t="s">
        <v>27380</v>
      </c>
    </row>
    <row r="338" ht="15.75" customHeight="1">
      <c r="A338" s="12">
        <v>3.1213411E7</v>
      </c>
      <c r="B338" s="12" t="s">
        <v>27413</v>
      </c>
      <c r="C338" s="12" t="s">
        <v>27414</v>
      </c>
      <c r="D338" s="12" t="s">
        <v>27415</v>
      </c>
      <c r="E338" s="12" t="s">
        <v>27416</v>
      </c>
      <c r="F338" s="12" t="s">
        <v>496</v>
      </c>
      <c r="G338" s="12">
        <v>2019.0</v>
      </c>
      <c r="H338" s="33">
        <v>43636.0</v>
      </c>
      <c r="K338" s="12" t="s">
        <v>27417</v>
      </c>
    </row>
    <row r="339" ht="15.75" customHeight="1">
      <c r="A339" s="12">
        <v>3.1247412E7</v>
      </c>
      <c r="B339" s="12" t="s">
        <v>27432</v>
      </c>
      <c r="C339" s="12" t="s">
        <v>27433</v>
      </c>
      <c r="D339" s="12" t="s">
        <v>27434</v>
      </c>
      <c r="E339" s="12" t="s">
        <v>8323</v>
      </c>
      <c r="F339" s="12" t="s">
        <v>19193</v>
      </c>
      <c r="G339" s="12">
        <v>2019.0</v>
      </c>
      <c r="H339" s="33">
        <v>43644.0</v>
      </c>
      <c r="K339" s="12" t="s">
        <v>27435</v>
      </c>
    </row>
    <row r="340" ht="15.75" customHeight="1">
      <c r="A340" s="12">
        <v>3.1300125E7</v>
      </c>
      <c r="B340" s="12" t="s">
        <v>27446</v>
      </c>
      <c r="C340" s="12" t="s">
        <v>27447</v>
      </c>
      <c r="D340" s="12" t="s">
        <v>27448</v>
      </c>
      <c r="E340" s="12" t="s">
        <v>27449</v>
      </c>
      <c r="F340" s="12" t="s">
        <v>202</v>
      </c>
      <c r="G340" s="12">
        <v>2019.0</v>
      </c>
      <c r="H340" s="33">
        <v>43660.0</v>
      </c>
      <c r="I340" s="12" t="s">
        <v>27450</v>
      </c>
      <c r="K340" s="12" t="s">
        <v>27451</v>
      </c>
    </row>
    <row r="341" ht="15.75" customHeight="1">
      <c r="A341" s="12">
        <v>3.1465452E7</v>
      </c>
      <c r="B341" s="12" t="s">
        <v>27569</v>
      </c>
      <c r="C341" s="12" t="s">
        <v>27570</v>
      </c>
      <c r="D341" s="12" t="s">
        <v>27571</v>
      </c>
      <c r="E341" s="12" t="s">
        <v>1192</v>
      </c>
      <c r="F341" s="12" t="s">
        <v>2810</v>
      </c>
      <c r="G341" s="12">
        <v>2019.0</v>
      </c>
      <c r="H341" s="33">
        <v>43707.0</v>
      </c>
      <c r="I341" s="12" t="s">
        <v>27572</v>
      </c>
      <c r="K341" s="12" t="s">
        <v>27573</v>
      </c>
    </row>
    <row r="342" ht="15.75" customHeight="1">
      <c r="A342" s="12">
        <v>2.8650718E7</v>
      </c>
      <c r="B342" s="12" t="s">
        <v>27600</v>
      </c>
      <c r="C342" s="12" t="s">
        <v>9677</v>
      </c>
      <c r="D342" s="12" t="s">
        <v>27601</v>
      </c>
      <c r="E342" s="12" t="s">
        <v>9679</v>
      </c>
      <c r="F342" s="12" t="s">
        <v>27602</v>
      </c>
      <c r="G342" s="12">
        <v>2019.0</v>
      </c>
      <c r="H342" s="33">
        <v>42913.0</v>
      </c>
      <c r="I342" s="12" t="s">
        <v>27603</v>
      </c>
      <c r="K342" s="12" t="s">
        <v>27604</v>
      </c>
    </row>
    <row r="343" ht="15.75" customHeight="1">
      <c r="A343" s="12">
        <v>3.1002845E7</v>
      </c>
      <c r="B343" s="12" t="s">
        <v>27628</v>
      </c>
      <c r="C343" s="12" t="s">
        <v>27629</v>
      </c>
      <c r="D343" s="12" t="s">
        <v>27630</v>
      </c>
      <c r="E343" s="12" t="s">
        <v>12358</v>
      </c>
      <c r="F343" s="12" t="s">
        <v>14451</v>
      </c>
      <c r="G343" s="12">
        <v>2019.0</v>
      </c>
      <c r="H343" s="33">
        <v>43575.0</v>
      </c>
      <c r="K343" s="12" t="s">
        <v>27631</v>
      </c>
    </row>
    <row r="344" ht="15.75" customHeight="1">
      <c r="A344" s="12">
        <v>3.1106678E7</v>
      </c>
      <c r="B344" s="12" t="s">
        <v>27642</v>
      </c>
      <c r="C344" s="12" t="s">
        <v>27643</v>
      </c>
      <c r="D344" s="12" t="s">
        <v>27644</v>
      </c>
      <c r="E344" s="12" t="s">
        <v>27645</v>
      </c>
      <c r="F344" s="12" t="s">
        <v>27646</v>
      </c>
      <c r="G344" s="12">
        <v>2019.0</v>
      </c>
      <c r="H344" s="33">
        <v>43606.0</v>
      </c>
      <c r="K344" s="12" t="s">
        <v>27647</v>
      </c>
    </row>
    <row r="345" ht="15.75" customHeight="1">
      <c r="A345" s="12">
        <v>3.113429E7</v>
      </c>
      <c r="B345" s="12" t="s">
        <v>27648</v>
      </c>
      <c r="C345" s="12" t="s">
        <v>27649</v>
      </c>
      <c r="D345" s="12" t="s">
        <v>27650</v>
      </c>
      <c r="E345" s="12" t="s">
        <v>27651</v>
      </c>
      <c r="F345" s="12" t="s">
        <v>27652</v>
      </c>
      <c r="G345" s="12">
        <v>2019.0</v>
      </c>
      <c r="H345" s="33">
        <v>43614.0</v>
      </c>
      <c r="K345" s="12" t="s">
        <v>27653</v>
      </c>
    </row>
    <row r="346" ht="15.75" customHeight="1">
      <c r="A346" s="12">
        <v>3.1155384E7</v>
      </c>
      <c r="B346" s="12" t="s">
        <v>27830</v>
      </c>
      <c r="C346" s="12" t="s">
        <v>27831</v>
      </c>
      <c r="D346" s="12" t="s">
        <v>27832</v>
      </c>
      <c r="E346" s="12" t="s">
        <v>27833</v>
      </c>
      <c r="F346" s="12" t="s">
        <v>23352</v>
      </c>
      <c r="G346" s="12">
        <v>2019.0</v>
      </c>
      <c r="H346" s="33">
        <v>43620.0</v>
      </c>
      <c r="I346" s="12" t="s">
        <v>27834</v>
      </c>
      <c r="K346" s="12" t="s">
        <v>27835</v>
      </c>
    </row>
    <row r="347" ht="15.75" customHeight="1">
      <c r="A347" s="12">
        <v>3.1334893E7</v>
      </c>
      <c r="B347" s="12" t="s">
        <v>27968</v>
      </c>
      <c r="C347" s="12" t="s">
        <v>27969</v>
      </c>
      <c r="D347" s="12" t="s">
        <v>27970</v>
      </c>
      <c r="E347" s="12" t="s">
        <v>27971</v>
      </c>
      <c r="F347" s="12" t="s">
        <v>1259</v>
      </c>
      <c r="G347" s="12">
        <v>2019.0</v>
      </c>
      <c r="H347" s="33">
        <v>43670.0</v>
      </c>
      <c r="K347" s="12" t="s">
        <v>27972</v>
      </c>
    </row>
    <row r="348" ht="15.75" customHeight="1">
      <c r="A348" s="12">
        <v>3.1471272E7</v>
      </c>
      <c r="B348" s="12" t="s">
        <v>28025</v>
      </c>
      <c r="C348" s="12" t="s">
        <v>28026</v>
      </c>
      <c r="D348" s="12" t="s">
        <v>28027</v>
      </c>
      <c r="E348" s="12" t="s">
        <v>28028</v>
      </c>
      <c r="F348" s="12" t="s">
        <v>496</v>
      </c>
      <c r="G348" s="12">
        <v>2019.0</v>
      </c>
      <c r="H348" s="33">
        <v>43709.0</v>
      </c>
      <c r="K348" s="12" t="s">
        <v>28029</v>
      </c>
    </row>
    <row r="349" ht="15.75" customHeight="1">
      <c r="A349" s="12">
        <v>3.1859807E7</v>
      </c>
      <c r="B349" s="12" t="s">
        <v>28106</v>
      </c>
      <c r="C349" s="12" t="s">
        <v>28107</v>
      </c>
      <c r="D349" s="12" t="s">
        <v>28108</v>
      </c>
      <c r="E349" s="12" t="s">
        <v>28109</v>
      </c>
      <c r="F349" s="12" t="s">
        <v>1999</v>
      </c>
      <c r="G349" s="12">
        <v>2019.0</v>
      </c>
      <c r="H349" s="33">
        <v>43820.0</v>
      </c>
      <c r="K349" s="12" t="s">
        <v>28110</v>
      </c>
    </row>
    <row r="350" ht="15.75" customHeight="1">
      <c r="A350" s="12">
        <v>3.1587667E7</v>
      </c>
      <c r="B350" s="12" t="s">
        <v>28122</v>
      </c>
      <c r="C350" s="12" t="s">
        <v>28123</v>
      </c>
      <c r="D350" s="12" t="s">
        <v>28124</v>
      </c>
      <c r="E350" s="12" t="s">
        <v>28125</v>
      </c>
      <c r="F350" s="12" t="s">
        <v>6355</v>
      </c>
      <c r="G350" s="12">
        <v>2019.0</v>
      </c>
      <c r="H350" s="33">
        <v>43746.0</v>
      </c>
      <c r="I350" s="12" t="s">
        <v>28126</v>
      </c>
      <c r="K350" s="12" t="s">
        <v>28127</v>
      </c>
    </row>
    <row r="351" ht="15.75" customHeight="1">
      <c r="A351" s="12">
        <v>3.1685019E7</v>
      </c>
      <c r="B351" s="12" t="s">
        <v>28379</v>
      </c>
      <c r="C351" s="12" t="s">
        <v>28380</v>
      </c>
      <c r="D351" s="12" t="s">
        <v>28381</v>
      </c>
      <c r="E351" s="12" t="s">
        <v>28382</v>
      </c>
      <c r="F351" s="12" t="s">
        <v>332</v>
      </c>
      <c r="G351" s="12">
        <v>2019.0</v>
      </c>
      <c r="H351" s="33">
        <v>43775.0</v>
      </c>
      <c r="I351" s="12" t="s">
        <v>28383</v>
      </c>
      <c r="K351" s="12" t="s">
        <v>28384</v>
      </c>
    </row>
    <row r="352" ht="15.75" customHeight="1">
      <c r="A352" s="12">
        <v>3.0993545E7</v>
      </c>
      <c r="B352" s="12" t="s">
        <v>28535</v>
      </c>
      <c r="C352" s="12" t="s">
        <v>28536</v>
      </c>
      <c r="D352" s="12" t="s">
        <v>28537</v>
      </c>
      <c r="E352" s="12" t="s">
        <v>28538</v>
      </c>
      <c r="F352" s="12" t="s">
        <v>11689</v>
      </c>
      <c r="G352" s="12">
        <v>2019.0</v>
      </c>
      <c r="H352" s="33">
        <v>43573.0</v>
      </c>
      <c r="I352" s="12" t="s">
        <v>28539</v>
      </c>
      <c r="K352" s="12" t="s">
        <v>28540</v>
      </c>
    </row>
    <row r="353" ht="15.75" customHeight="1">
      <c r="A353" s="12">
        <v>3.1750894E7</v>
      </c>
      <c r="B353" s="12" t="s">
        <v>28661</v>
      </c>
      <c r="C353" s="12" t="s">
        <v>28662</v>
      </c>
      <c r="D353" s="12" t="s">
        <v>28663</v>
      </c>
      <c r="E353" s="12" t="s">
        <v>28664</v>
      </c>
      <c r="F353" s="12" t="s">
        <v>7569</v>
      </c>
      <c r="G353" s="12">
        <v>2019.0</v>
      </c>
      <c r="H353" s="33">
        <v>43791.0</v>
      </c>
      <c r="K353" s="12" t="s">
        <v>28665</v>
      </c>
    </row>
    <row r="354" ht="15.75" customHeight="1">
      <c r="A354" s="12">
        <v>3.1505135E7</v>
      </c>
      <c r="B354" s="12" t="s">
        <v>28683</v>
      </c>
      <c r="C354" s="12" t="s">
        <v>28684</v>
      </c>
      <c r="D354" s="12" t="s">
        <v>28685</v>
      </c>
      <c r="E354" s="12" t="s">
        <v>7731</v>
      </c>
      <c r="F354" s="12" t="s">
        <v>28686</v>
      </c>
      <c r="G354" s="12">
        <v>2019.0</v>
      </c>
      <c r="H354" s="33">
        <v>43719.0</v>
      </c>
      <c r="I354" s="12" t="s">
        <v>28687</v>
      </c>
      <c r="J354" s="12" t="s">
        <v>28688</v>
      </c>
      <c r="K354" s="12" t="s">
        <v>28689</v>
      </c>
    </row>
    <row r="355" ht="15.75" customHeight="1">
      <c r="A355" s="12">
        <v>3.1810465E7</v>
      </c>
      <c r="B355" s="12" t="s">
        <v>28716</v>
      </c>
      <c r="C355" s="12" t="s">
        <v>28717</v>
      </c>
      <c r="D355" s="12" t="s">
        <v>28718</v>
      </c>
      <c r="E355" s="12" t="s">
        <v>4543</v>
      </c>
      <c r="F355" s="12" t="s">
        <v>22458</v>
      </c>
      <c r="G355" s="12">
        <v>2019.0</v>
      </c>
      <c r="H355" s="33">
        <v>43807.0</v>
      </c>
      <c r="I355" s="12" t="s">
        <v>28719</v>
      </c>
      <c r="K355" s="12" t="s">
        <v>28720</v>
      </c>
    </row>
    <row r="356" ht="15.75" customHeight="1">
      <c r="A356" s="12">
        <v>3.1864403E7</v>
      </c>
      <c r="B356" s="12" t="s">
        <v>28798</v>
      </c>
      <c r="C356" s="12" t="s">
        <v>28799</v>
      </c>
      <c r="D356" s="12" t="s">
        <v>28800</v>
      </c>
      <c r="E356" s="12" t="s">
        <v>10580</v>
      </c>
      <c r="F356" s="12" t="s">
        <v>332</v>
      </c>
      <c r="G356" s="12">
        <v>2019.0</v>
      </c>
      <c r="H356" s="33">
        <v>43822.0</v>
      </c>
      <c r="I356" s="12" t="s">
        <v>28801</v>
      </c>
      <c r="K356" s="12" t="s">
        <v>28802</v>
      </c>
    </row>
    <row r="357" ht="15.75" customHeight="1">
      <c r="A357" s="12">
        <v>3.1854265E7</v>
      </c>
      <c r="B357" s="12" t="s">
        <v>28962</v>
      </c>
      <c r="C357" s="12" t="s">
        <v>28963</v>
      </c>
      <c r="D357" s="12" t="s">
        <v>28964</v>
      </c>
      <c r="E357" s="12" t="s">
        <v>28965</v>
      </c>
      <c r="F357" s="12" t="s">
        <v>27646</v>
      </c>
      <c r="G357" s="12">
        <v>2020.0</v>
      </c>
      <c r="H357" s="33">
        <v>43819.0</v>
      </c>
      <c r="K357" s="12" t="s">
        <v>28966</v>
      </c>
    </row>
    <row r="358" ht="15.75" customHeight="1">
      <c r="A358" s="12">
        <v>3.1916873E7</v>
      </c>
      <c r="B358" s="12" t="s">
        <v>28972</v>
      </c>
      <c r="C358" s="12" t="s">
        <v>28973</v>
      </c>
      <c r="D358" s="12" t="s">
        <v>28974</v>
      </c>
      <c r="E358" s="12" t="s">
        <v>11324</v>
      </c>
      <c r="F358" s="12" t="s">
        <v>2291</v>
      </c>
      <c r="G358" s="12">
        <v>2020.0</v>
      </c>
      <c r="H358" s="33">
        <v>43840.0</v>
      </c>
      <c r="K358" s="12" t="s">
        <v>28975</v>
      </c>
    </row>
    <row r="359" ht="15.75" customHeight="1">
      <c r="A359" s="12">
        <v>3.3263885E7</v>
      </c>
      <c r="B359" s="12" t="s">
        <v>29053</v>
      </c>
      <c r="C359" s="12" t="s">
        <v>29054</v>
      </c>
      <c r="D359" s="12" t="s">
        <v>29055</v>
      </c>
      <c r="E359" s="12" t="s">
        <v>27732</v>
      </c>
      <c r="F359" s="12" t="s">
        <v>29045</v>
      </c>
      <c r="G359" s="12">
        <v>2020.0</v>
      </c>
      <c r="H359" s="33">
        <v>44167.0</v>
      </c>
      <c r="K359" s="12" t="s">
        <v>29056</v>
      </c>
    </row>
    <row r="360" ht="15.75" customHeight="1">
      <c r="A360" s="12">
        <v>3.1595296E7</v>
      </c>
      <c r="B360" s="12" t="s">
        <v>29108</v>
      </c>
      <c r="C360" s="12" t="s">
        <v>29109</v>
      </c>
      <c r="D360" s="12" t="s">
        <v>29110</v>
      </c>
      <c r="E360" s="12" t="s">
        <v>29111</v>
      </c>
      <c r="F360" s="12" t="s">
        <v>728</v>
      </c>
      <c r="G360" s="12">
        <v>2020.0</v>
      </c>
      <c r="H360" s="33">
        <v>43748.0</v>
      </c>
      <c r="K360" s="12" t="s">
        <v>29112</v>
      </c>
    </row>
    <row r="361" ht="15.75" customHeight="1">
      <c r="A361" s="12">
        <v>3.1659008E7</v>
      </c>
      <c r="B361" s="12" t="s">
        <v>29209</v>
      </c>
      <c r="C361" s="12" t="s">
        <v>29210</v>
      </c>
      <c r="D361" s="12" t="s">
        <v>29211</v>
      </c>
      <c r="E361" s="12" t="s">
        <v>29212</v>
      </c>
      <c r="F361" s="12" t="s">
        <v>258</v>
      </c>
      <c r="G361" s="12">
        <v>2020.0</v>
      </c>
      <c r="H361" s="33">
        <v>43768.0</v>
      </c>
      <c r="I361" s="12" t="s">
        <v>29213</v>
      </c>
      <c r="K361" s="12" t="s">
        <v>29214</v>
      </c>
    </row>
    <row r="362" ht="15.75" customHeight="1">
      <c r="A362" s="12">
        <v>3.1726321E7</v>
      </c>
      <c r="B362" s="12" t="s">
        <v>29283</v>
      </c>
      <c r="C362" s="12" t="s">
        <v>22849</v>
      </c>
      <c r="D362" s="12" t="s">
        <v>29284</v>
      </c>
      <c r="E362" s="12" t="s">
        <v>15678</v>
      </c>
      <c r="F362" s="12" t="s">
        <v>19193</v>
      </c>
      <c r="G362" s="12">
        <v>2020.0</v>
      </c>
      <c r="H362" s="33">
        <v>43784.0</v>
      </c>
      <c r="K362" s="12" t="s">
        <v>29285</v>
      </c>
    </row>
    <row r="363" ht="15.75" customHeight="1">
      <c r="A363" s="12">
        <v>3.1742733E7</v>
      </c>
      <c r="B363" s="12" t="s">
        <v>29291</v>
      </c>
      <c r="C363" s="12" t="s">
        <v>29292</v>
      </c>
      <c r="D363" s="12" t="s">
        <v>29293</v>
      </c>
      <c r="E363" s="12" t="s">
        <v>29294</v>
      </c>
      <c r="F363" s="12" t="s">
        <v>13861</v>
      </c>
      <c r="G363" s="12">
        <v>2020.0</v>
      </c>
      <c r="H363" s="33">
        <v>43789.0</v>
      </c>
      <c r="K363" s="12" t="s">
        <v>29295</v>
      </c>
    </row>
    <row r="364" ht="15.75" customHeight="1">
      <c r="A364" s="12">
        <v>3.1778642E7</v>
      </c>
      <c r="B364" s="12" t="s">
        <v>29296</v>
      </c>
      <c r="C364" s="12" t="s">
        <v>29297</v>
      </c>
      <c r="D364" s="12" t="s">
        <v>29298</v>
      </c>
      <c r="E364" s="12" t="s">
        <v>19844</v>
      </c>
      <c r="F364" s="12" t="s">
        <v>2712</v>
      </c>
      <c r="G364" s="12">
        <v>2020.0</v>
      </c>
      <c r="H364" s="33">
        <v>43798.0</v>
      </c>
      <c r="K364" s="12" t="s">
        <v>29299</v>
      </c>
    </row>
    <row r="365" ht="15.75" customHeight="1">
      <c r="A365" s="12">
        <v>3.2877141E7</v>
      </c>
      <c r="B365" s="12" t="s">
        <v>6178</v>
      </c>
      <c r="C365" s="12" t="s">
        <v>9881</v>
      </c>
      <c r="D365" s="12" t="s">
        <v>29390</v>
      </c>
      <c r="E365" s="12" t="s">
        <v>9883</v>
      </c>
      <c r="F365" s="12" t="s">
        <v>29391</v>
      </c>
      <c r="G365" s="12">
        <v>2020.0</v>
      </c>
      <c r="H365" s="33">
        <v>44077.0</v>
      </c>
    </row>
    <row r="366" ht="15.75" customHeight="1">
      <c r="A366" s="12">
        <v>3.2102367E7</v>
      </c>
      <c r="B366" s="12" t="s">
        <v>29495</v>
      </c>
      <c r="C366" s="12" t="s">
        <v>29496</v>
      </c>
      <c r="D366" s="12" t="s">
        <v>29497</v>
      </c>
      <c r="E366" s="12" t="s">
        <v>19590</v>
      </c>
      <c r="F366" s="12" t="s">
        <v>5636</v>
      </c>
      <c r="G366" s="12">
        <v>2020.0</v>
      </c>
      <c r="H366" s="33">
        <v>43889.0</v>
      </c>
      <c r="I366" s="12" t="s">
        <v>29498</v>
      </c>
      <c r="K366" s="12" t="s">
        <v>29499</v>
      </c>
    </row>
    <row r="367" ht="15.75" customHeight="1">
      <c r="A367" s="12">
        <v>3.2121541E7</v>
      </c>
      <c r="B367" s="12" t="s">
        <v>29713</v>
      </c>
      <c r="C367" s="12" t="s">
        <v>15306</v>
      </c>
      <c r="D367" s="12" t="s">
        <v>29714</v>
      </c>
      <c r="E367" s="12" t="s">
        <v>15308</v>
      </c>
      <c r="F367" s="12" t="s">
        <v>15421</v>
      </c>
      <c r="G367" s="12">
        <v>2020.0</v>
      </c>
      <c r="H367" s="33">
        <v>43894.0</v>
      </c>
      <c r="I367" s="12" t="s">
        <v>29715</v>
      </c>
      <c r="K367" s="12" t="s">
        <v>29716</v>
      </c>
    </row>
    <row r="368" ht="15.75" customHeight="1">
      <c r="A368" s="12">
        <v>3.224455E7</v>
      </c>
      <c r="B368" s="12" t="s">
        <v>29918</v>
      </c>
      <c r="C368" s="12" t="s">
        <v>29919</v>
      </c>
      <c r="D368" s="12" t="s">
        <v>29920</v>
      </c>
      <c r="E368" s="12" t="s">
        <v>29921</v>
      </c>
      <c r="F368" s="12" t="s">
        <v>29922</v>
      </c>
      <c r="G368" s="12">
        <v>2020.0</v>
      </c>
      <c r="H368" s="33">
        <v>43926.0</v>
      </c>
      <c r="I368" s="12" t="s">
        <v>29923</v>
      </c>
      <c r="K368" s="12" t="s">
        <v>29924</v>
      </c>
    </row>
    <row r="369" ht="15.75" customHeight="1">
      <c r="A369" s="12">
        <v>3.1958747E7</v>
      </c>
      <c r="B369" s="12" t="s">
        <v>29967</v>
      </c>
      <c r="C369" s="12" t="s">
        <v>29968</v>
      </c>
      <c r="D369" s="12" t="s">
        <v>29969</v>
      </c>
      <c r="E369" s="12" t="s">
        <v>16898</v>
      </c>
      <c r="F369" s="12" t="s">
        <v>202</v>
      </c>
      <c r="G369" s="12">
        <v>2020.0</v>
      </c>
      <c r="H369" s="33">
        <v>43851.0</v>
      </c>
      <c r="K369" s="12" t="s">
        <v>29970</v>
      </c>
    </row>
    <row r="370" ht="15.75" customHeight="1">
      <c r="A370" s="12">
        <v>3.4290155E7</v>
      </c>
      <c r="B370" s="12" t="s">
        <v>30022</v>
      </c>
      <c r="C370" s="12" t="s">
        <v>30023</v>
      </c>
      <c r="D370" s="12" t="s">
        <v>30024</v>
      </c>
      <c r="E370" s="12" t="s">
        <v>30025</v>
      </c>
      <c r="F370" s="12" t="s">
        <v>313</v>
      </c>
      <c r="G370" s="12">
        <v>2020.0</v>
      </c>
      <c r="H370" s="33">
        <v>44399.0</v>
      </c>
      <c r="K370" s="12" t="s">
        <v>30026</v>
      </c>
    </row>
    <row r="371" ht="15.75" customHeight="1">
      <c r="A371" s="12">
        <v>3.2322563E7</v>
      </c>
      <c r="B371" s="12" t="s">
        <v>30076</v>
      </c>
      <c r="C371" s="12" t="s">
        <v>30077</v>
      </c>
      <c r="D371" s="12" t="s">
        <v>30078</v>
      </c>
      <c r="E371" s="12" t="s">
        <v>30079</v>
      </c>
      <c r="F371" s="12" t="s">
        <v>3171</v>
      </c>
      <c r="G371" s="12">
        <v>2020.0</v>
      </c>
      <c r="H371" s="33">
        <v>43945.0</v>
      </c>
      <c r="I371" s="12" t="s">
        <v>30080</v>
      </c>
      <c r="K371" s="12" t="s">
        <v>30081</v>
      </c>
    </row>
    <row r="372" ht="15.75" customHeight="1">
      <c r="A372" s="12">
        <v>3.1955452E7</v>
      </c>
      <c r="B372" s="12" t="s">
        <v>30280</v>
      </c>
      <c r="C372" s="12" t="s">
        <v>30281</v>
      </c>
      <c r="D372" s="12" t="s">
        <v>30282</v>
      </c>
      <c r="E372" s="12" t="s">
        <v>30283</v>
      </c>
      <c r="F372" s="12" t="s">
        <v>30284</v>
      </c>
      <c r="G372" s="12">
        <v>2020.0</v>
      </c>
      <c r="H372" s="33">
        <v>43850.0</v>
      </c>
      <c r="K372" s="12" t="s">
        <v>30285</v>
      </c>
    </row>
    <row r="373" ht="15.75" customHeight="1">
      <c r="A373" s="12">
        <v>3.2326861E7</v>
      </c>
      <c r="B373" s="12" t="s">
        <v>30408</v>
      </c>
      <c r="C373" s="12" t="s">
        <v>30409</v>
      </c>
      <c r="D373" s="12" t="s">
        <v>30410</v>
      </c>
      <c r="E373" s="12" t="s">
        <v>30411</v>
      </c>
      <c r="F373" s="12" t="s">
        <v>2291</v>
      </c>
      <c r="G373" s="12">
        <v>2020.0</v>
      </c>
      <c r="H373" s="33">
        <v>43946.0</v>
      </c>
      <c r="I373" s="12" t="s">
        <v>30412</v>
      </c>
      <c r="K373" s="12" t="s">
        <v>30413</v>
      </c>
    </row>
    <row r="374" ht="15.75" customHeight="1">
      <c r="A374" s="12">
        <v>3.1570937E7</v>
      </c>
      <c r="B374" s="12" t="s">
        <v>30501</v>
      </c>
      <c r="C374" s="12" t="s">
        <v>30502</v>
      </c>
      <c r="D374" s="12" t="s">
        <v>30503</v>
      </c>
      <c r="E374" s="12" t="s">
        <v>22487</v>
      </c>
      <c r="F374" s="12" t="s">
        <v>458</v>
      </c>
      <c r="G374" s="12">
        <v>2020.0</v>
      </c>
      <c r="H374" s="33">
        <v>43740.0</v>
      </c>
      <c r="I374" s="12" t="s">
        <v>30504</v>
      </c>
      <c r="K374" s="12" t="s">
        <v>30505</v>
      </c>
    </row>
    <row r="375" ht="15.75" customHeight="1">
      <c r="A375" s="12">
        <v>3.1678231E7</v>
      </c>
      <c r="B375" s="12" t="s">
        <v>30534</v>
      </c>
      <c r="C375" s="12" t="s">
        <v>30535</v>
      </c>
      <c r="D375" s="12" t="s">
        <v>30536</v>
      </c>
      <c r="E375" s="12" t="s">
        <v>30537</v>
      </c>
      <c r="F375" s="12" t="s">
        <v>112</v>
      </c>
      <c r="G375" s="12">
        <v>2020.0</v>
      </c>
      <c r="H375" s="33">
        <v>43773.0</v>
      </c>
      <c r="I375" s="12" t="s">
        <v>30538</v>
      </c>
      <c r="K375" s="12" t="s">
        <v>30539</v>
      </c>
    </row>
    <row r="376" ht="15.75" customHeight="1">
      <c r="A376" s="12">
        <v>3.2078985E7</v>
      </c>
      <c r="B376" s="12" t="s">
        <v>30578</v>
      </c>
      <c r="C376" s="12" t="s">
        <v>30579</v>
      </c>
      <c r="D376" s="12" t="s">
        <v>30580</v>
      </c>
      <c r="E376" s="12" t="s">
        <v>30581</v>
      </c>
      <c r="F376" s="12" t="s">
        <v>19193</v>
      </c>
      <c r="G376" s="12">
        <v>2020.0</v>
      </c>
      <c r="H376" s="33">
        <v>43882.0</v>
      </c>
      <c r="K376" s="12" t="s">
        <v>30582</v>
      </c>
    </row>
    <row r="377" ht="15.75" customHeight="1">
      <c r="A377" s="12">
        <v>3.2233019E7</v>
      </c>
      <c r="B377" s="12" t="s">
        <v>30592</v>
      </c>
      <c r="C377" s="12" t="s">
        <v>30593</v>
      </c>
      <c r="D377" s="12" t="s">
        <v>30594</v>
      </c>
      <c r="E377" s="12" t="s">
        <v>30595</v>
      </c>
      <c r="F377" s="12" t="s">
        <v>30596</v>
      </c>
      <c r="G377" s="12">
        <v>2020.0</v>
      </c>
      <c r="H377" s="33">
        <v>43923.0</v>
      </c>
      <c r="I377" s="12" t="s">
        <v>30597</v>
      </c>
      <c r="K377" s="12" t="s">
        <v>30598</v>
      </c>
    </row>
    <row r="378" ht="15.75" customHeight="1">
      <c r="A378" s="12">
        <v>3.2299043E7</v>
      </c>
      <c r="B378" s="12" t="s">
        <v>30604</v>
      </c>
      <c r="C378" s="12" t="s">
        <v>30605</v>
      </c>
      <c r="D378" s="12" t="s">
        <v>30606</v>
      </c>
      <c r="E378" s="12" t="s">
        <v>30607</v>
      </c>
      <c r="F378" s="12" t="s">
        <v>19193</v>
      </c>
      <c r="G378" s="12">
        <v>2020.0</v>
      </c>
      <c r="H378" s="33">
        <v>43938.0</v>
      </c>
      <c r="K378" s="12" t="s">
        <v>30608</v>
      </c>
    </row>
    <row r="379" ht="15.75" customHeight="1">
      <c r="A379" s="12">
        <v>3.269162E7</v>
      </c>
      <c r="B379" s="12" t="s">
        <v>30681</v>
      </c>
      <c r="C379" s="12" t="s">
        <v>30682</v>
      </c>
      <c r="D379" s="12" t="s">
        <v>30683</v>
      </c>
      <c r="E379" s="12" t="s">
        <v>16387</v>
      </c>
      <c r="F379" s="12" t="s">
        <v>1062</v>
      </c>
      <c r="G379" s="12">
        <v>2020.0</v>
      </c>
      <c r="H379" s="33">
        <v>44034.0</v>
      </c>
      <c r="I379" s="12" t="s">
        <v>30684</v>
      </c>
      <c r="K379" s="12" t="s">
        <v>30685</v>
      </c>
    </row>
    <row r="380" ht="15.75" customHeight="1">
      <c r="A380" s="12">
        <v>3.2560202E7</v>
      </c>
      <c r="B380" s="12" t="s">
        <v>30760</v>
      </c>
      <c r="C380" s="12" t="s">
        <v>30761</v>
      </c>
      <c r="D380" s="12" t="s">
        <v>30762</v>
      </c>
      <c r="E380" s="12" t="s">
        <v>15959</v>
      </c>
      <c r="F380" s="12" t="s">
        <v>27579</v>
      </c>
      <c r="G380" s="12">
        <v>2020.0</v>
      </c>
      <c r="H380" s="33">
        <v>44003.0</v>
      </c>
      <c r="I380" s="12" t="s">
        <v>30763</v>
      </c>
      <c r="K380" s="12" t="s">
        <v>30764</v>
      </c>
    </row>
    <row r="381" ht="15.75" customHeight="1">
      <c r="A381" s="12">
        <v>3.2605029E7</v>
      </c>
      <c r="B381" s="12" t="s">
        <v>30817</v>
      </c>
      <c r="C381" s="12" t="s">
        <v>30818</v>
      </c>
      <c r="D381" s="12" t="s">
        <v>30819</v>
      </c>
      <c r="E381" s="12" t="s">
        <v>30820</v>
      </c>
      <c r="F381" s="12" t="s">
        <v>18934</v>
      </c>
      <c r="G381" s="12">
        <v>2020.0</v>
      </c>
      <c r="H381" s="33">
        <v>44014.0</v>
      </c>
      <c r="I381" s="12" t="s">
        <v>30821</v>
      </c>
      <c r="K381" s="12" t="s">
        <v>30822</v>
      </c>
    </row>
    <row r="382" ht="15.75" customHeight="1">
      <c r="A382" s="12">
        <v>2.9350608E7</v>
      </c>
      <c r="B382" s="12" t="s">
        <v>30859</v>
      </c>
      <c r="C382" s="12" t="s">
        <v>30860</v>
      </c>
      <c r="D382" s="12" t="s">
        <v>30861</v>
      </c>
      <c r="E382" s="12" t="s">
        <v>30862</v>
      </c>
      <c r="F382" s="12" t="s">
        <v>30863</v>
      </c>
      <c r="G382" s="12">
        <v>2020.0</v>
      </c>
      <c r="H382" s="33">
        <v>43120.0</v>
      </c>
      <c r="I382" s="12" t="s">
        <v>30864</v>
      </c>
      <c r="K382" s="12" t="s">
        <v>30865</v>
      </c>
    </row>
    <row r="383" ht="15.75" customHeight="1">
      <c r="A383" s="12">
        <v>3.2274984E7</v>
      </c>
      <c r="B383" s="12" t="s">
        <v>30972</v>
      </c>
      <c r="C383" s="12" t="s">
        <v>30973</v>
      </c>
      <c r="D383" s="12" t="s">
        <v>30974</v>
      </c>
      <c r="E383" s="12" t="s">
        <v>30975</v>
      </c>
      <c r="F383" s="12" t="s">
        <v>520</v>
      </c>
      <c r="G383" s="12">
        <v>2020.0</v>
      </c>
      <c r="H383" s="33">
        <v>43932.0</v>
      </c>
      <c r="I383" s="12" t="s">
        <v>30976</v>
      </c>
      <c r="K383" s="12" t="s">
        <v>30977</v>
      </c>
    </row>
    <row r="384" ht="15.75" customHeight="1">
      <c r="A384" s="12">
        <v>3.2544114E7</v>
      </c>
      <c r="B384" s="12" t="s">
        <v>31065</v>
      </c>
      <c r="C384" s="12" t="s">
        <v>31066</v>
      </c>
      <c r="D384" s="12" t="s">
        <v>31067</v>
      </c>
      <c r="E384" s="12" t="s">
        <v>31068</v>
      </c>
      <c r="F384" s="12" t="s">
        <v>31069</v>
      </c>
      <c r="G384" s="12">
        <v>2020.0</v>
      </c>
      <c r="H384" s="33">
        <v>43999.0</v>
      </c>
      <c r="K384" s="12" t="s">
        <v>31070</v>
      </c>
    </row>
    <row r="385" ht="15.75" customHeight="1">
      <c r="A385" s="12">
        <v>3.2073128E7</v>
      </c>
      <c r="B385" s="12" t="s">
        <v>31175</v>
      </c>
      <c r="C385" s="12" t="s">
        <v>31176</v>
      </c>
      <c r="D385" s="12" t="s">
        <v>31177</v>
      </c>
      <c r="E385" s="12" t="s">
        <v>31178</v>
      </c>
      <c r="F385" s="12" t="s">
        <v>728</v>
      </c>
      <c r="G385" s="12">
        <v>2020.0</v>
      </c>
      <c r="H385" s="33">
        <v>43881.0</v>
      </c>
      <c r="I385" s="12" t="s">
        <v>31179</v>
      </c>
      <c r="J385" s="12" t="s">
        <v>31180</v>
      </c>
      <c r="K385" s="12" t="s">
        <v>31181</v>
      </c>
    </row>
    <row r="386" ht="15.75" customHeight="1">
      <c r="A386" s="12">
        <v>3.2708808E7</v>
      </c>
      <c r="B386" s="12" t="s">
        <v>31252</v>
      </c>
      <c r="C386" s="12" t="s">
        <v>31253</v>
      </c>
      <c r="D386" s="12" t="s">
        <v>31254</v>
      </c>
      <c r="E386" s="12" t="s">
        <v>14216</v>
      </c>
      <c r="F386" s="12" t="s">
        <v>25799</v>
      </c>
      <c r="G386" s="12">
        <v>2020.0</v>
      </c>
      <c r="H386" s="33">
        <v>44038.0</v>
      </c>
      <c r="I386" s="12" t="s">
        <v>31255</v>
      </c>
      <c r="K386" s="12" t="s">
        <v>31256</v>
      </c>
    </row>
    <row r="387" ht="15.75" customHeight="1">
      <c r="A387" s="12">
        <v>3.2722516E7</v>
      </c>
      <c r="B387" s="12" t="s">
        <v>31290</v>
      </c>
      <c r="C387" s="12" t="s">
        <v>31291</v>
      </c>
      <c r="D387" s="12" t="s">
        <v>31292</v>
      </c>
      <c r="E387" s="12" t="s">
        <v>28198</v>
      </c>
      <c r="F387" s="12" t="s">
        <v>25799</v>
      </c>
      <c r="G387" s="12">
        <v>2020.0</v>
      </c>
      <c r="H387" s="33">
        <v>44042.0</v>
      </c>
      <c r="I387" s="12" t="s">
        <v>31293</v>
      </c>
      <c r="K387" s="12" t="s">
        <v>31294</v>
      </c>
    </row>
    <row r="388" ht="15.75" customHeight="1">
      <c r="A388" s="12">
        <v>3.2751625E7</v>
      </c>
      <c r="B388" s="12" t="s">
        <v>31338</v>
      </c>
      <c r="C388" s="12" t="s">
        <v>31339</v>
      </c>
      <c r="D388" s="12" t="s">
        <v>31340</v>
      </c>
      <c r="E388" s="12" t="s">
        <v>1011</v>
      </c>
      <c r="F388" s="12" t="s">
        <v>18934</v>
      </c>
      <c r="G388" s="12">
        <v>2020.0</v>
      </c>
      <c r="H388" s="33">
        <v>44049.0</v>
      </c>
      <c r="I388" s="12" t="s">
        <v>31341</v>
      </c>
      <c r="K388" s="12" t="s">
        <v>31342</v>
      </c>
    </row>
    <row r="389" ht="15.75" customHeight="1">
      <c r="A389" s="12">
        <v>3.2306509E7</v>
      </c>
      <c r="B389" s="12" t="s">
        <v>31383</v>
      </c>
      <c r="C389" s="12" t="s">
        <v>31384</v>
      </c>
      <c r="D389" s="12" t="s">
        <v>31385</v>
      </c>
      <c r="E389" s="12" t="s">
        <v>31386</v>
      </c>
      <c r="F389" s="12" t="s">
        <v>6411</v>
      </c>
      <c r="G389" s="12">
        <v>2020.0</v>
      </c>
      <c r="H389" s="33">
        <v>43941.0</v>
      </c>
      <c r="K389" s="12" t="s">
        <v>31387</v>
      </c>
    </row>
    <row r="390" ht="15.75" customHeight="1">
      <c r="A390" s="12">
        <v>3.2599512E7</v>
      </c>
      <c r="B390" s="12" t="s">
        <v>31411</v>
      </c>
      <c r="C390" s="12" t="s">
        <v>31412</v>
      </c>
      <c r="D390" s="12" t="s">
        <v>31413</v>
      </c>
      <c r="E390" s="12" t="s">
        <v>31414</v>
      </c>
      <c r="F390" s="12" t="s">
        <v>19193</v>
      </c>
      <c r="G390" s="12">
        <v>2020.0</v>
      </c>
      <c r="H390" s="33">
        <v>44012.0</v>
      </c>
      <c r="K390" s="12" t="s">
        <v>31415</v>
      </c>
    </row>
    <row r="391" ht="15.75" customHeight="1">
      <c r="A391" s="12">
        <v>3.2824571E7</v>
      </c>
      <c r="B391" s="12" t="s">
        <v>31570</v>
      </c>
      <c r="C391" s="12" t="s">
        <v>31571</v>
      </c>
      <c r="D391" s="12" t="s">
        <v>31572</v>
      </c>
      <c r="E391" s="12" t="s">
        <v>14947</v>
      </c>
      <c r="F391" s="12" t="s">
        <v>5636</v>
      </c>
      <c r="G391" s="12">
        <v>2020.0</v>
      </c>
      <c r="H391" s="33">
        <v>44066.0</v>
      </c>
      <c r="I391" s="12" t="s">
        <v>31573</v>
      </c>
      <c r="K391" s="12" t="s">
        <v>31574</v>
      </c>
    </row>
    <row r="392" ht="15.75" customHeight="1">
      <c r="A392" s="12">
        <v>3.2447028E7</v>
      </c>
      <c r="B392" s="12" t="s">
        <v>31652</v>
      </c>
      <c r="C392" s="12" t="s">
        <v>31653</v>
      </c>
      <c r="D392" s="12" t="s">
        <v>31654</v>
      </c>
      <c r="E392" s="12" t="s">
        <v>29681</v>
      </c>
      <c r="F392" s="12" t="s">
        <v>2712</v>
      </c>
      <c r="G392" s="12">
        <v>2020.0</v>
      </c>
      <c r="H392" s="33">
        <v>43976.0</v>
      </c>
      <c r="K392" s="12" t="s">
        <v>31655</v>
      </c>
    </row>
    <row r="393" ht="15.75" customHeight="1">
      <c r="A393" s="12">
        <v>3.2447029E7</v>
      </c>
      <c r="B393" s="12" t="s">
        <v>31656</v>
      </c>
      <c r="C393" s="12" t="s">
        <v>31657</v>
      </c>
      <c r="D393" s="12" t="s">
        <v>31658</v>
      </c>
      <c r="E393" s="12" t="s">
        <v>31659</v>
      </c>
      <c r="F393" s="12" t="s">
        <v>2712</v>
      </c>
      <c r="G393" s="12">
        <v>2020.0</v>
      </c>
      <c r="H393" s="33">
        <v>43976.0</v>
      </c>
      <c r="K393" s="12" t="s">
        <v>31660</v>
      </c>
    </row>
    <row r="394" ht="15.75" customHeight="1">
      <c r="A394" s="12">
        <v>3.2602433E7</v>
      </c>
      <c r="B394" s="12" t="s">
        <v>31697</v>
      </c>
      <c r="C394" s="12" t="s">
        <v>31698</v>
      </c>
      <c r="D394" s="12" t="s">
        <v>31699</v>
      </c>
      <c r="E394" s="12" t="s">
        <v>31700</v>
      </c>
      <c r="F394" s="12" t="s">
        <v>520</v>
      </c>
      <c r="G394" s="12">
        <v>2020.0</v>
      </c>
      <c r="H394" s="33">
        <v>44013.0</v>
      </c>
      <c r="I394" s="12" t="s">
        <v>31701</v>
      </c>
      <c r="K394" s="12" t="s">
        <v>31702</v>
      </c>
    </row>
    <row r="395" ht="15.75" customHeight="1">
      <c r="A395" s="12">
        <v>3.2823394E7</v>
      </c>
      <c r="B395" s="12" t="s">
        <v>31812</v>
      </c>
      <c r="C395" s="12" t="s">
        <v>31813</v>
      </c>
      <c r="D395" s="12" t="s">
        <v>31814</v>
      </c>
      <c r="E395" s="12" t="s">
        <v>31815</v>
      </c>
      <c r="F395" s="12" t="s">
        <v>19806</v>
      </c>
      <c r="G395" s="12">
        <v>2020.0</v>
      </c>
      <c r="H395" s="33">
        <v>44066.0</v>
      </c>
      <c r="I395" s="12" t="s">
        <v>31816</v>
      </c>
      <c r="K395" s="12" t="s">
        <v>31817</v>
      </c>
    </row>
    <row r="396" ht="15.75" customHeight="1">
      <c r="A396" s="12">
        <v>3.2952967E7</v>
      </c>
      <c r="B396" s="12" t="s">
        <v>31833</v>
      </c>
      <c r="C396" s="12" t="s">
        <v>31834</v>
      </c>
      <c r="D396" s="12" t="s">
        <v>31835</v>
      </c>
      <c r="E396" s="12" t="s">
        <v>31836</v>
      </c>
      <c r="F396" s="12" t="s">
        <v>31837</v>
      </c>
      <c r="G396" s="12">
        <v>2020.0</v>
      </c>
      <c r="H396" s="33">
        <v>44095.0</v>
      </c>
      <c r="I396" s="12" t="s">
        <v>31838</v>
      </c>
      <c r="K396" s="12" t="s">
        <v>31839</v>
      </c>
    </row>
    <row r="397" ht="15.75" customHeight="1">
      <c r="A397" s="12">
        <v>3.2718933E7</v>
      </c>
      <c r="B397" s="12" t="s">
        <v>31881</v>
      </c>
      <c r="C397" s="12" t="s">
        <v>31882</v>
      </c>
      <c r="D397" s="12" t="s">
        <v>31883</v>
      </c>
      <c r="E397" s="12" t="s">
        <v>20503</v>
      </c>
      <c r="F397" s="12" t="s">
        <v>1769</v>
      </c>
      <c r="G397" s="12">
        <v>2020.0</v>
      </c>
      <c r="H397" s="33">
        <v>44041.0</v>
      </c>
      <c r="I397" s="12" t="s">
        <v>31884</v>
      </c>
      <c r="K397" s="12" t="s">
        <v>31885</v>
      </c>
    </row>
    <row r="398" ht="15.75" customHeight="1">
      <c r="A398" s="12">
        <v>3.2905752E7</v>
      </c>
      <c r="B398" s="12" t="s">
        <v>31913</v>
      </c>
      <c r="C398" s="12" t="s">
        <v>31914</v>
      </c>
      <c r="D398" s="12" t="s">
        <v>31915</v>
      </c>
      <c r="E398" s="12" t="s">
        <v>965</v>
      </c>
      <c r="F398" s="12" t="s">
        <v>9680</v>
      </c>
      <c r="G398" s="12">
        <v>2020.0</v>
      </c>
      <c r="H398" s="33">
        <v>44083.0</v>
      </c>
      <c r="K398" s="12" t="s">
        <v>31916</v>
      </c>
    </row>
    <row r="399" ht="15.75" customHeight="1">
      <c r="A399" s="12">
        <v>3.2925913E7</v>
      </c>
      <c r="B399" s="12" t="s">
        <v>31931</v>
      </c>
      <c r="C399" s="12" t="s">
        <v>31932</v>
      </c>
      <c r="D399" s="12" t="s">
        <v>31933</v>
      </c>
      <c r="E399" s="12" t="s">
        <v>31934</v>
      </c>
      <c r="F399" s="12" t="s">
        <v>2810</v>
      </c>
      <c r="G399" s="12">
        <v>2020.0</v>
      </c>
      <c r="H399" s="33">
        <v>44088.0</v>
      </c>
      <c r="I399" s="12" t="s">
        <v>31935</v>
      </c>
      <c r="K399" s="12" t="s">
        <v>31936</v>
      </c>
    </row>
    <row r="400" ht="15.75" customHeight="1">
      <c r="A400" s="12">
        <v>3.2951589E7</v>
      </c>
      <c r="B400" s="12" t="s">
        <v>31986</v>
      </c>
      <c r="C400" s="12" t="s">
        <v>31987</v>
      </c>
      <c r="D400" s="12" t="s">
        <v>31988</v>
      </c>
      <c r="E400" s="12" t="s">
        <v>23156</v>
      </c>
      <c r="F400" s="12" t="s">
        <v>27779</v>
      </c>
      <c r="G400" s="12">
        <v>2020.0</v>
      </c>
      <c r="H400" s="33">
        <v>44095.0</v>
      </c>
      <c r="I400" s="12" t="s">
        <v>31989</v>
      </c>
      <c r="K400" s="12" t="s">
        <v>31990</v>
      </c>
    </row>
    <row r="401" ht="15.75" customHeight="1">
      <c r="A401" s="12">
        <v>3.1631529E7</v>
      </c>
      <c r="B401" s="12" t="s">
        <v>32093</v>
      </c>
      <c r="C401" s="12" t="s">
        <v>32094</v>
      </c>
      <c r="D401" s="12" t="s">
        <v>32095</v>
      </c>
      <c r="E401" s="12" t="s">
        <v>22120</v>
      </c>
      <c r="F401" s="12" t="s">
        <v>3814</v>
      </c>
      <c r="G401" s="12">
        <v>2020.0</v>
      </c>
      <c r="H401" s="33">
        <v>43760.0</v>
      </c>
      <c r="I401" s="12" t="s">
        <v>32096</v>
      </c>
      <c r="K401" s="12" t="s">
        <v>32097</v>
      </c>
    </row>
    <row r="402" ht="15.75" customHeight="1">
      <c r="A402" s="12">
        <v>3.2748037E7</v>
      </c>
      <c r="B402" s="12" t="s">
        <v>32187</v>
      </c>
      <c r="C402" s="12" t="s">
        <v>32188</v>
      </c>
      <c r="D402" s="12" t="s">
        <v>32189</v>
      </c>
      <c r="E402" s="12" t="s">
        <v>32190</v>
      </c>
      <c r="F402" s="12" t="s">
        <v>376</v>
      </c>
      <c r="G402" s="12">
        <v>2020.0</v>
      </c>
      <c r="H402" s="33">
        <v>44048.0</v>
      </c>
      <c r="K402" s="12" t="s">
        <v>32191</v>
      </c>
    </row>
    <row r="403" ht="15.75" customHeight="1">
      <c r="A403" s="12">
        <v>3.2868511E7</v>
      </c>
      <c r="B403" s="12" t="s">
        <v>32210</v>
      </c>
      <c r="C403" s="12" t="s">
        <v>32211</v>
      </c>
      <c r="D403" s="12" t="s">
        <v>32212</v>
      </c>
      <c r="E403" s="12" t="s">
        <v>32213</v>
      </c>
      <c r="F403" s="12" t="s">
        <v>5257</v>
      </c>
      <c r="G403" s="12">
        <v>2020.0</v>
      </c>
      <c r="H403" s="33">
        <v>44076.0</v>
      </c>
      <c r="K403" s="12" t="s">
        <v>32214</v>
      </c>
    </row>
    <row r="404" ht="15.75" customHeight="1">
      <c r="A404" s="12">
        <v>3.3091016E7</v>
      </c>
      <c r="B404" s="12" t="s">
        <v>32395</v>
      </c>
      <c r="C404" s="12" t="s">
        <v>20267</v>
      </c>
      <c r="D404" s="12" t="s">
        <v>32396</v>
      </c>
      <c r="E404" s="12" t="s">
        <v>14196</v>
      </c>
      <c r="F404" s="12" t="s">
        <v>2810</v>
      </c>
      <c r="G404" s="12">
        <v>2020.0</v>
      </c>
      <c r="H404" s="33">
        <v>44126.0</v>
      </c>
      <c r="I404" s="12" t="s">
        <v>32397</v>
      </c>
      <c r="K404" s="12" t="s">
        <v>32398</v>
      </c>
    </row>
    <row r="405" ht="15.75" customHeight="1">
      <c r="A405" s="12">
        <v>3.3121158E7</v>
      </c>
      <c r="B405" s="12" t="s">
        <v>32407</v>
      </c>
      <c r="C405" s="12" t="s">
        <v>32408</v>
      </c>
      <c r="D405" s="12" t="s">
        <v>32409</v>
      </c>
      <c r="E405" s="12" t="s">
        <v>2261</v>
      </c>
      <c r="F405" s="12" t="s">
        <v>15421</v>
      </c>
      <c r="G405" s="12">
        <v>2020.0</v>
      </c>
      <c r="H405" s="33">
        <v>44134.0</v>
      </c>
      <c r="I405" s="12" t="s">
        <v>32410</v>
      </c>
      <c r="K405" s="12" t="s">
        <v>32411</v>
      </c>
    </row>
    <row r="406" ht="15.75" customHeight="1">
      <c r="A406" s="12">
        <v>3.2112308E7</v>
      </c>
      <c r="B406" s="12" t="s">
        <v>32447</v>
      </c>
      <c r="C406" s="12" t="s">
        <v>32448</v>
      </c>
      <c r="D406" s="12" t="s">
        <v>32449</v>
      </c>
      <c r="E406" s="12" t="s">
        <v>14812</v>
      </c>
      <c r="F406" s="12" t="s">
        <v>2050</v>
      </c>
      <c r="G406" s="12">
        <v>2020.0</v>
      </c>
      <c r="H406" s="33">
        <v>43891.0</v>
      </c>
      <c r="K406" s="12" t="s">
        <v>32450</v>
      </c>
    </row>
    <row r="407" ht="15.75" customHeight="1">
      <c r="A407" s="12">
        <v>3.296133E7</v>
      </c>
      <c r="B407" s="12" t="s">
        <v>32471</v>
      </c>
      <c r="C407" s="12" t="s">
        <v>32472</v>
      </c>
      <c r="D407" s="12" t="s">
        <v>32473</v>
      </c>
      <c r="E407" s="12" t="s">
        <v>32474</v>
      </c>
      <c r="F407" s="12" t="s">
        <v>32475</v>
      </c>
      <c r="G407" s="12">
        <v>2020.0</v>
      </c>
      <c r="H407" s="33">
        <v>44096.0</v>
      </c>
      <c r="K407" s="12" t="s">
        <v>32476</v>
      </c>
    </row>
    <row r="408" ht="15.75" customHeight="1">
      <c r="A408" s="12">
        <v>3.2993947E7</v>
      </c>
      <c r="B408" s="12" t="s">
        <v>32512</v>
      </c>
      <c r="C408" s="12" t="s">
        <v>32513</v>
      </c>
      <c r="D408" s="12" t="s">
        <v>32514</v>
      </c>
      <c r="E408" s="12" t="s">
        <v>28900</v>
      </c>
      <c r="F408" s="12" t="s">
        <v>496</v>
      </c>
      <c r="G408" s="12">
        <v>2020.0</v>
      </c>
      <c r="H408" s="33">
        <v>44104.0</v>
      </c>
      <c r="I408" s="12" t="s">
        <v>32515</v>
      </c>
      <c r="J408" s="12" t="s">
        <v>32516</v>
      </c>
      <c r="K408" s="12" t="s">
        <v>32517</v>
      </c>
    </row>
    <row r="409" ht="15.75" customHeight="1">
      <c r="A409" s="12">
        <v>3.2999008E7</v>
      </c>
      <c r="B409" s="12" t="s">
        <v>32662</v>
      </c>
      <c r="C409" s="12" t="s">
        <v>32663</v>
      </c>
      <c r="D409" s="12" t="s">
        <v>32664</v>
      </c>
      <c r="E409" s="12" t="s">
        <v>32665</v>
      </c>
      <c r="F409" s="12" t="s">
        <v>175</v>
      </c>
      <c r="G409" s="12">
        <v>2020.0</v>
      </c>
      <c r="H409" s="33">
        <v>44105.0</v>
      </c>
      <c r="I409" s="12" t="s">
        <v>32666</v>
      </c>
      <c r="K409" s="12" t="s">
        <v>32667</v>
      </c>
    </row>
    <row r="410" ht="15.75" customHeight="1">
      <c r="A410" s="12">
        <v>3.3266186E7</v>
      </c>
      <c r="B410" s="12" t="s">
        <v>32726</v>
      </c>
      <c r="C410" s="12" t="s">
        <v>32727</v>
      </c>
      <c r="D410" s="12" t="s">
        <v>32728</v>
      </c>
      <c r="E410" s="12" t="s">
        <v>32729</v>
      </c>
      <c r="F410" s="12" t="s">
        <v>27579</v>
      </c>
      <c r="G410" s="12">
        <v>2020.0</v>
      </c>
      <c r="H410" s="33">
        <v>44168.0</v>
      </c>
      <c r="I410" s="12" t="s">
        <v>32730</v>
      </c>
      <c r="K410" s="12" t="s">
        <v>32731</v>
      </c>
    </row>
    <row r="411" ht="15.75" customHeight="1">
      <c r="A411" s="12">
        <v>3.2741005E7</v>
      </c>
      <c r="B411" s="12" t="s">
        <v>32781</v>
      </c>
      <c r="C411" s="12" t="s">
        <v>32782</v>
      </c>
      <c r="D411" s="12" t="s">
        <v>32783</v>
      </c>
      <c r="E411" s="12" t="s">
        <v>32784</v>
      </c>
      <c r="F411" s="12" t="s">
        <v>426</v>
      </c>
      <c r="G411" s="12">
        <v>2020.0</v>
      </c>
      <c r="H411" s="33">
        <v>44046.0</v>
      </c>
      <c r="I411" s="12" t="s">
        <v>32785</v>
      </c>
      <c r="K411" s="12" t="s">
        <v>32786</v>
      </c>
    </row>
    <row r="412" ht="15.75" customHeight="1">
      <c r="A412" s="12">
        <v>3.3248417E7</v>
      </c>
      <c r="B412" s="12" t="s">
        <v>32936</v>
      </c>
      <c r="C412" s="12" t="s">
        <v>32937</v>
      </c>
      <c r="D412" s="12" t="s">
        <v>32938</v>
      </c>
      <c r="E412" s="12" t="s">
        <v>29757</v>
      </c>
      <c r="F412" s="12" t="s">
        <v>842</v>
      </c>
      <c r="G412" s="12">
        <v>2020.0</v>
      </c>
      <c r="H412" s="33">
        <v>44163.0</v>
      </c>
      <c r="K412" s="12" t="s">
        <v>32939</v>
      </c>
    </row>
    <row r="413" ht="15.75" customHeight="1">
      <c r="A413" s="12">
        <v>3.3319114E7</v>
      </c>
      <c r="B413" s="12" t="s">
        <v>33053</v>
      </c>
      <c r="C413" s="12" t="s">
        <v>33054</v>
      </c>
      <c r="D413" s="12" t="s">
        <v>33055</v>
      </c>
      <c r="E413" s="12" t="s">
        <v>33056</v>
      </c>
      <c r="F413" s="12" t="s">
        <v>25596</v>
      </c>
      <c r="G413" s="12">
        <v>2020.0</v>
      </c>
      <c r="H413" s="33">
        <v>44180.0</v>
      </c>
      <c r="I413" s="12" t="s">
        <v>33057</v>
      </c>
      <c r="K413" s="12" t="s">
        <v>33058</v>
      </c>
    </row>
    <row r="414" ht="15.75" customHeight="1">
      <c r="A414" s="12">
        <v>3.3363242E7</v>
      </c>
      <c r="B414" s="12" t="s">
        <v>33059</v>
      </c>
      <c r="C414" s="12" t="s">
        <v>33060</v>
      </c>
      <c r="D414" s="12" t="s">
        <v>33061</v>
      </c>
      <c r="E414" s="12" t="s">
        <v>23585</v>
      </c>
      <c r="F414" s="12" t="s">
        <v>18629</v>
      </c>
      <c r="G414" s="12">
        <v>2020.0</v>
      </c>
      <c r="H414" s="33">
        <v>44193.0</v>
      </c>
      <c r="I414" s="12" t="s">
        <v>33062</v>
      </c>
      <c r="K414" s="12" t="s">
        <v>33063</v>
      </c>
    </row>
    <row r="415" ht="15.75" customHeight="1">
      <c r="A415" s="12">
        <v>3.3356053E7</v>
      </c>
      <c r="B415" s="12" t="s">
        <v>33122</v>
      </c>
      <c r="C415" s="12" t="s">
        <v>33123</v>
      </c>
      <c r="D415" s="12" t="s">
        <v>33124</v>
      </c>
      <c r="E415" s="12" t="s">
        <v>33125</v>
      </c>
      <c r="F415" s="12" t="s">
        <v>3022</v>
      </c>
      <c r="G415" s="12">
        <v>2020.0</v>
      </c>
      <c r="H415" s="33">
        <v>44193.0</v>
      </c>
      <c r="K415" s="12" t="s">
        <v>33126</v>
      </c>
    </row>
    <row r="416" ht="15.75" customHeight="1">
      <c r="A416" s="12">
        <v>3.3379251E7</v>
      </c>
      <c r="B416" s="12" t="s">
        <v>33140</v>
      </c>
      <c r="C416" s="12" t="s">
        <v>15306</v>
      </c>
      <c r="D416" s="12" t="s">
        <v>33141</v>
      </c>
      <c r="E416" s="12" t="s">
        <v>15308</v>
      </c>
      <c r="F416" s="12" t="s">
        <v>15421</v>
      </c>
      <c r="G416" s="12">
        <v>2020.0</v>
      </c>
      <c r="H416" s="33">
        <v>44196.0</v>
      </c>
      <c r="I416" s="12" t="s">
        <v>33142</v>
      </c>
      <c r="K416" s="12" t="s">
        <v>33143</v>
      </c>
    </row>
    <row r="417" ht="15.75" customHeight="1">
      <c r="A417" s="12">
        <v>3.3220628E7</v>
      </c>
      <c r="B417" s="12" t="s">
        <v>33276</v>
      </c>
      <c r="C417" s="12" t="s">
        <v>33277</v>
      </c>
      <c r="D417" s="12" t="s">
        <v>33278</v>
      </c>
      <c r="E417" s="12" t="s">
        <v>3369</v>
      </c>
      <c r="F417" s="12" t="s">
        <v>496</v>
      </c>
      <c r="G417" s="12">
        <v>2021.0</v>
      </c>
      <c r="H417" s="33">
        <v>44156.0</v>
      </c>
      <c r="K417" s="12" t="s">
        <v>33279</v>
      </c>
    </row>
    <row r="418" ht="15.75" customHeight="1">
      <c r="A418" s="12">
        <v>3.333889E7</v>
      </c>
      <c r="B418" s="12" t="s">
        <v>33300</v>
      </c>
      <c r="C418" s="12" t="s">
        <v>33301</v>
      </c>
      <c r="D418" s="12" t="s">
        <v>33302</v>
      </c>
      <c r="E418" s="12" t="s">
        <v>33303</v>
      </c>
      <c r="F418" s="12" t="s">
        <v>2823</v>
      </c>
      <c r="G418" s="12">
        <v>2021.0</v>
      </c>
      <c r="H418" s="33">
        <v>44183.0</v>
      </c>
      <c r="K418" s="12" t="s">
        <v>33304</v>
      </c>
    </row>
    <row r="419" ht="15.75" customHeight="1">
      <c r="A419" s="12">
        <v>3.4696843E7</v>
      </c>
      <c r="B419" s="12" t="s">
        <v>33373</v>
      </c>
      <c r="C419" s="12" t="s">
        <v>33374</v>
      </c>
      <c r="D419" s="12" t="s">
        <v>33375</v>
      </c>
      <c r="E419" s="12" t="s">
        <v>29076</v>
      </c>
      <c r="F419" s="12" t="s">
        <v>33376</v>
      </c>
      <c r="G419" s="12">
        <v>2021.0</v>
      </c>
      <c r="H419" s="33">
        <v>44495.0</v>
      </c>
      <c r="K419" s="12" t="s">
        <v>33377</v>
      </c>
    </row>
    <row r="420" ht="15.75" customHeight="1">
      <c r="A420" s="12">
        <v>3.5247238E7</v>
      </c>
      <c r="B420" s="12" t="s">
        <v>33394</v>
      </c>
      <c r="C420" s="12" t="s">
        <v>33395</v>
      </c>
      <c r="D420" s="12" t="s">
        <v>33396</v>
      </c>
      <c r="E420" s="12" t="s">
        <v>33397</v>
      </c>
      <c r="F420" s="12" t="s">
        <v>3050</v>
      </c>
      <c r="G420" s="12">
        <v>2021.0</v>
      </c>
      <c r="H420" s="33">
        <v>44625.0</v>
      </c>
      <c r="K420" s="12" t="s">
        <v>33398</v>
      </c>
    </row>
    <row r="421" ht="15.75" customHeight="1">
      <c r="A421" s="12">
        <v>3.3413518E7</v>
      </c>
      <c r="B421" s="12" t="s">
        <v>33467</v>
      </c>
      <c r="C421" s="12" t="s">
        <v>33468</v>
      </c>
      <c r="D421" s="12" t="s">
        <v>33469</v>
      </c>
      <c r="E421" s="12" t="s">
        <v>33470</v>
      </c>
      <c r="F421" s="12" t="s">
        <v>332</v>
      </c>
      <c r="G421" s="12">
        <v>2021.0</v>
      </c>
      <c r="H421" s="33">
        <v>44204.0</v>
      </c>
      <c r="I421" s="12" t="s">
        <v>33471</v>
      </c>
      <c r="K421" s="12" t="s">
        <v>33472</v>
      </c>
    </row>
    <row r="422" ht="15.75" customHeight="1">
      <c r="A422" s="12">
        <v>3.3584729E7</v>
      </c>
      <c r="B422" s="12" t="s">
        <v>33593</v>
      </c>
      <c r="C422" s="12" t="s">
        <v>33594</v>
      </c>
      <c r="D422" s="12" t="s">
        <v>33595</v>
      </c>
      <c r="E422" s="12" t="s">
        <v>33596</v>
      </c>
      <c r="F422" s="12" t="s">
        <v>21929</v>
      </c>
      <c r="G422" s="12">
        <v>2021.0</v>
      </c>
      <c r="H422" s="33">
        <v>44242.0</v>
      </c>
      <c r="I422" s="12" t="s">
        <v>33597</v>
      </c>
      <c r="K422" s="12" t="s">
        <v>33598</v>
      </c>
    </row>
    <row r="423" ht="15.75" customHeight="1">
      <c r="A423" s="12">
        <v>3.2682632E7</v>
      </c>
      <c r="B423" s="12" t="s">
        <v>33609</v>
      </c>
      <c r="C423" s="12" t="s">
        <v>33610</v>
      </c>
      <c r="D423" s="12" t="s">
        <v>33611</v>
      </c>
      <c r="E423" s="12" t="s">
        <v>33612</v>
      </c>
      <c r="F423" s="12" t="s">
        <v>3277</v>
      </c>
      <c r="G423" s="12">
        <v>2021.0</v>
      </c>
      <c r="H423" s="33">
        <v>44032.0</v>
      </c>
      <c r="K423" s="12" t="s">
        <v>33613</v>
      </c>
    </row>
    <row r="424" ht="15.75" customHeight="1">
      <c r="A424" s="12">
        <v>3.2928497E7</v>
      </c>
      <c r="B424" s="12" t="s">
        <v>33615</v>
      </c>
      <c r="C424" s="12" t="s">
        <v>33616</v>
      </c>
      <c r="D424" s="12" t="s">
        <v>33617</v>
      </c>
      <c r="E424" s="12" t="s">
        <v>33618</v>
      </c>
      <c r="F424" s="12" t="s">
        <v>5508</v>
      </c>
      <c r="G424" s="12">
        <v>2021.0</v>
      </c>
      <c r="H424" s="33">
        <v>44089.0</v>
      </c>
      <c r="K424" s="12" t="s">
        <v>33619</v>
      </c>
    </row>
    <row r="425" ht="15.75" customHeight="1">
      <c r="A425" s="12">
        <v>3.3035476E7</v>
      </c>
      <c r="B425" s="12" t="s">
        <v>33634</v>
      </c>
      <c r="C425" s="12" t="s">
        <v>33635</v>
      </c>
      <c r="D425" s="12" t="s">
        <v>33636</v>
      </c>
      <c r="E425" s="12" t="s">
        <v>33637</v>
      </c>
      <c r="F425" s="12" t="s">
        <v>10941</v>
      </c>
      <c r="G425" s="12">
        <v>2021.0</v>
      </c>
      <c r="H425" s="33">
        <v>44113.0</v>
      </c>
      <c r="K425" s="12" t="s">
        <v>33638</v>
      </c>
    </row>
    <row r="426" ht="15.75" customHeight="1">
      <c r="A426" s="12">
        <v>3.3574726E7</v>
      </c>
      <c r="B426" s="12" t="s">
        <v>33714</v>
      </c>
      <c r="C426" s="12" t="s">
        <v>33715</v>
      </c>
      <c r="D426" s="12" t="s">
        <v>33716</v>
      </c>
      <c r="E426" s="12" t="s">
        <v>33717</v>
      </c>
      <c r="F426" s="12" t="s">
        <v>1112</v>
      </c>
      <c r="G426" s="12">
        <v>2021.0</v>
      </c>
      <c r="H426" s="33">
        <v>44239.0</v>
      </c>
      <c r="I426" s="12" t="s">
        <v>33718</v>
      </c>
      <c r="K426" s="12" t="s">
        <v>33719</v>
      </c>
    </row>
    <row r="427" ht="15.75" customHeight="1">
      <c r="A427" s="12">
        <v>3.3567793E7</v>
      </c>
      <c r="B427" s="12" t="s">
        <v>33721</v>
      </c>
      <c r="C427" s="12" t="s">
        <v>33722</v>
      </c>
      <c r="D427" s="12" t="s">
        <v>33723</v>
      </c>
      <c r="E427" s="12" t="s">
        <v>33724</v>
      </c>
      <c r="F427" s="12" t="s">
        <v>5636</v>
      </c>
      <c r="G427" s="12">
        <v>2021.0</v>
      </c>
      <c r="H427" s="33">
        <v>44238.0</v>
      </c>
      <c r="I427" s="12" t="s">
        <v>33725</v>
      </c>
      <c r="K427" s="12" t="s">
        <v>33726</v>
      </c>
    </row>
    <row r="428" ht="15.75" customHeight="1">
      <c r="A428" s="12">
        <v>3.3669573E7</v>
      </c>
      <c r="B428" s="12" t="s">
        <v>33813</v>
      </c>
      <c r="C428" s="12" t="s">
        <v>33814</v>
      </c>
      <c r="D428" s="12" t="s">
        <v>33815</v>
      </c>
      <c r="E428" s="12" t="s">
        <v>33816</v>
      </c>
      <c r="F428" s="12" t="s">
        <v>5636</v>
      </c>
      <c r="G428" s="12">
        <v>2021.0</v>
      </c>
      <c r="H428" s="33">
        <v>44261.0</v>
      </c>
      <c r="I428" s="12" t="s">
        <v>33817</v>
      </c>
      <c r="K428" s="12" t="s">
        <v>33818</v>
      </c>
    </row>
    <row r="429" ht="15.75" customHeight="1">
      <c r="A429" s="12">
        <v>3.3309595E7</v>
      </c>
      <c r="B429" s="12" t="s">
        <v>33893</v>
      </c>
      <c r="C429" s="12" t="s">
        <v>33894</v>
      </c>
      <c r="D429" s="12" t="s">
        <v>33895</v>
      </c>
      <c r="E429" s="12" t="s">
        <v>23383</v>
      </c>
      <c r="F429" s="12" t="s">
        <v>2712</v>
      </c>
      <c r="G429" s="12">
        <v>2021.0</v>
      </c>
      <c r="H429" s="33">
        <v>44179.0</v>
      </c>
      <c r="K429" s="12" t="s">
        <v>33896</v>
      </c>
    </row>
    <row r="430" ht="15.75" customHeight="1">
      <c r="A430" s="12">
        <v>3.3388556E7</v>
      </c>
      <c r="B430" s="12" t="s">
        <v>33932</v>
      </c>
      <c r="C430" s="12" t="s">
        <v>33933</v>
      </c>
      <c r="D430" s="12" t="s">
        <v>33934</v>
      </c>
      <c r="E430" s="12" t="s">
        <v>15935</v>
      </c>
      <c r="F430" s="12" t="s">
        <v>496</v>
      </c>
      <c r="G430" s="12">
        <v>2021.0</v>
      </c>
      <c r="H430" s="33">
        <v>44199.0</v>
      </c>
      <c r="K430" s="12" t="s">
        <v>33935</v>
      </c>
    </row>
    <row r="431" ht="15.75" customHeight="1">
      <c r="A431" s="12">
        <v>3.3907001E7</v>
      </c>
      <c r="B431" s="12" t="s">
        <v>34032</v>
      </c>
      <c r="C431" s="12" t="s">
        <v>34033</v>
      </c>
      <c r="D431" s="12" t="s">
        <v>34034</v>
      </c>
      <c r="E431" s="12" t="s">
        <v>19164</v>
      </c>
      <c r="F431" s="12" t="s">
        <v>563</v>
      </c>
      <c r="G431" s="12">
        <v>2021.0</v>
      </c>
      <c r="H431" s="33">
        <v>44314.0</v>
      </c>
      <c r="I431" s="12" t="s">
        <v>34035</v>
      </c>
      <c r="K431" s="12" t="s">
        <v>34036</v>
      </c>
    </row>
    <row r="432" ht="15.75" customHeight="1">
      <c r="A432" s="12">
        <v>3.3738293E7</v>
      </c>
      <c r="B432" s="12" t="s">
        <v>34048</v>
      </c>
      <c r="C432" s="12" t="s">
        <v>34049</v>
      </c>
      <c r="D432" s="12" t="s">
        <v>34050</v>
      </c>
      <c r="E432" s="12" t="s">
        <v>150</v>
      </c>
      <c r="F432" s="12" t="s">
        <v>34051</v>
      </c>
      <c r="G432" s="12">
        <v>2021.0</v>
      </c>
      <c r="H432" s="33">
        <v>44274.0</v>
      </c>
      <c r="I432" s="12" t="s">
        <v>34052</v>
      </c>
      <c r="K432" s="12" t="s">
        <v>34053</v>
      </c>
    </row>
    <row r="433" ht="15.75" customHeight="1">
      <c r="A433" s="12">
        <v>3.3128345E7</v>
      </c>
      <c r="B433" s="12" t="s">
        <v>34284</v>
      </c>
      <c r="C433" s="12" t="s">
        <v>34285</v>
      </c>
      <c r="D433" s="12" t="s">
        <v>34286</v>
      </c>
      <c r="E433" s="12" t="s">
        <v>34287</v>
      </c>
      <c r="F433" s="12" t="s">
        <v>9802</v>
      </c>
      <c r="G433" s="12">
        <v>2021.0</v>
      </c>
      <c r="H433" s="33">
        <v>44135.0</v>
      </c>
      <c r="K433" s="12" t="s">
        <v>34288</v>
      </c>
    </row>
    <row r="434" ht="15.75" customHeight="1">
      <c r="A434" s="12">
        <v>3.3705517E7</v>
      </c>
      <c r="B434" s="12" t="s">
        <v>34443</v>
      </c>
      <c r="C434" s="12" t="s">
        <v>34444</v>
      </c>
      <c r="D434" s="12" t="s">
        <v>34445</v>
      </c>
      <c r="E434" s="12" t="s">
        <v>30756</v>
      </c>
      <c r="F434" s="12" t="s">
        <v>7460</v>
      </c>
      <c r="G434" s="12">
        <v>2021.0</v>
      </c>
      <c r="H434" s="33">
        <v>44266.0</v>
      </c>
      <c r="I434" s="12" t="s">
        <v>34446</v>
      </c>
      <c r="K434" s="12" t="s">
        <v>34447</v>
      </c>
    </row>
    <row r="435" ht="15.75" customHeight="1">
      <c r="A435" s="12">
        <v>3.3784388E7</v>
      </c>
      <c r="B435" s="12" t="s">
        <v>34485</v>
      </c>
      <c r="C435" s="12" t="s">
        <v>34486</v>
      </c>
      <c r="D435" s="12" t="s">
        <v>34487</v>
      </c>
      <c r="E435" s="12" t="s">
        <v>34488</v>
      </c>
      <c r="F435" s="12" t="s">
        <v>7460</v>
      </c>
      <c r="G435" s="12">
        <v>2021.0</v>
      </c>
      <c r="H435" s="33">
        <v>44285.0</v>
      </c>
      <c r="I435" s="12" t="s">
        <v>34489</v>
      </c>
      <c r="K435" s="12" t="s">
        <v>34490</v>
      </c>
    </row>
    <row r="436" ht="15.75" customHeight="1">
      <c r="A436" s="12">
        <v>3.391217E7</v>
      </c>
      <c r="B436" s="12" t="s">
        <v>34498</v>
      </c>
      <c r="C436" s="12" t="s">
        <v>34499</v>
      </c>
      <c r="D436" s="12" t="s">
        <v>34500</v>
      </c>
      <c r="E436" s="12" t="s">
        <v>34501</v>
      </c>
      <c r="F436" s="12" t="s">
        <v>21929</v>
      </c>
      <c r="G436" s="12">
        <v>2021.0</v>
      </c>
      <c r="H436" s="33">
        <v>44315.0</v>
      </c>
      <c r="I436" s="12" t="s">
        <v>34502</v>
      </c>
      <c r="K436" s="12" t="s">
        <v>34503</v>
      </c>
    </row>
    <row r="437" ht="15.75" customHeight="1">
      <c r="A437" s="12">
        <v>3.3792663E7</v>
      </c>
      <c r="B437" s="12" t="s">
        <v>34603</v>
      </c>
      <c r="C437" s="12" t="s">
        <v>34604</v>
      </c>
      <c r="D437" s="12" t="s">
        <v>34605</v>
      </c>
      <c r="E437" s="12" t="s">
        <v>34606</v>
      </c>
      <c r="F437" s="12" t="s">
        <v>7460</v>
      </c>
      <c r="G437" s="12">
        <v>2021.0</v>
      </c>
      <c r="H437" s="33">
        <v>44287.0</v>
      </c>
      <c r="I437" s="12" t="s">
        <v>34607</v>
      </c>
      <c r="K437" s="12" t="s">
        <v>34608</v>
      </c>
    </row>
    <row r="438" ht="15.75" customHeight="1">
      <c r="A438" s="12">
        <v>3.3921917E7</v>
      </c>
      <c r="B438" s="12" t="s">
        <v>34609</v>
      </c>
      <c r="C438" s="12" t="s">
        <v>34610</v>
      </c>
      <c r="D438" s="12" t="s">
        <v>34611</v>
      </c>
      <c r="E438" s="12" t="s">
        <v>34612</v>
      </c>
      <c r="F438" s="12" t="s">
        <v>8160</v>
      </c>
      <c r="G438" s="12">
        <v>2021.0</v>
      </c>
      <c r="H438" s="33">
        <v>44316.0</v>
      </c>
      <c r="I438" s="12" t="s">
        <v>34613</v>
      </c>
      <c r="K438" s="12" t="s">
        <v>34614</v>
      </c>
    </row>
    <row r="439" ht="15.75" customHeight="1">
      <c r="A439" s="12">
        <v>3.3713348E7</v>
      </c>
      <c r="B439" s="12" t="s">
        <v>34770</v>
      </c>
      <c r="C439" s="12" t="s">
        <v>34771</v>
      </c>
      <c r="D439" s="12" t="s">
        <v>34772</v>
      </c>
      <c r="E439" s="12" t="s">
        <v>740</v>
      </c>
      <c r="F439" s="12" t="s">
        <v>8595</v>
      </c>
      <c r="G439" s="12">
        <v>2021.0</v>
      </c>
      <c r="H439" s="33">
        <v>44268.0</v>
      </c>
      <c r="I439" s="12" t="s">
        <v>34773</v>
      </c>
      <c r="J439" s="12" t="s">
        <v>34774</v>
      </c>
      <c r="K439" s="12" t="s">
        <v>34775</v>
      </c>
    </row>
    <row r="440" ht="15.75" customHeight="1">
      <c r="A440" s="12">
        <v>3.379761E7</v>
      </c>
      <c r="B440" s="12" t="s">
        <v>34792</v>
      </c>
      <c r="C440" s="12" t="s">
        <v>34793</v>
      </c>
      <c r="D440" s="12" t="s">
        <v>34794</v>
      </c>
      <c r="E440" s="12" t="s">
        <v>34795</v>
      </c>
      <c r="F440" s="12" t="s">
        <v>376</v>
      </c>
      <c r="G440" s="12">
        <v>2021.0</v>
      </c>
      <c r="H440" s="33">
        <v>44288.0</v>
      </c>
      <c r="K440" s="12" t="s">
        <v>34796</v>
      </c>
    </row>
    <row r="441" ht="15.75" customHeight="1">
      <c r="A441" s="12">
        <v>3.3967286E7</v>
      </c>
      <c r="B441" s="12" t="s">
        <v>34849</v>
      </c>
      <c r="C441" s="12" t="s">
        <v>34850</v>
      </c>
      <c r="D441" s="12" t="s">
        <v>34851</v>
      </c>
      <c r="E441" s="12" t="s">
        <v>34852</v>
      </c>
      <c r="F441" s="12" t="s">
        <v>1580</v>
      </c>
      <c r="G441" s="12">
        <v>2021.0</v>
      </c>
      <c r="H441" s="33">
        <v>44326.0</v>
      </c>
      <c r="I441" s="12" t="s">
        <v>34853</v>
      </c>
    </row>
    <row r="442" ht="15.75" customHeight="1">
      <c r="A442" s="12">
        <v>3.3962669E7</v>
      </c>
      <c r="B442" s="12" t="s">
        <v>34899</v>
      </c>
      <c r="C442" s="12" t="s">
        <v>34900</v>
      </c>
      <c r="D442" s="12" t="s">
        <v>34901</v>
      </c>
      <c r="E442" s="12" t="s">
        <v>29652</v>
      </c>
      <c r="F442" s="12" t="s">
        <v>332</v>
      </c>
      <c r="G442" s="12">
        <v>2021.0</v>
      </c>
      <c r="H442" s="33">
        <v>44324.0</v>
      </c>
      <c r="I442" s="12" t="s">
        <v>34902</v>
      </c>
      <c r="K442" s="12" t="s">
        <v>34903</v>
      </c>
    </row>
    <row r="443" ht="15.75" customHeight="1">
      <c r="A443" s="12">
        <v>3.3974702E7</v>
      </c>
      <c r="B443" s="12" t="s">
        <v>34921</v>
      </c>
      <c r="C443" s="12" t="s">
        <v>34922</v>
      </c>
      <c r="D443" s="12" t="s">
        <v>34923</v>
      </c>
      <c r="E443" s="12" t="s">
        <v>34924</v>
      </c>
      <c r="F443" s="12" t="s">
        <v>7460</v>
      </c>
      <c r="G443" s="12">
        <v>2021.0</v>
      </c>
      <c r="H443" s="33">
        <v>44327.0</v>
      </c>
      <c r="I443" s="12" t="s">
        <v>34925</v>
      </c>
      <c r="K443" s="12" t="s">
        <v>34926</v>
      </c>
    </row>
    <row r="444" ht="15.75" customHeight="1">
      <c r="A444" s="12">
        <v>3.3988703E7</v>
      </c>
      <c r="B444" s="12" t="s">
        <v>34956</v>
      </c>
      <c r="C444" s="12" t="s">
        <v>34957</v>
      </c>
      <c r="D444" s="12" t="s">
        <v>34958</v>
      </c>
      <c r="E444" s="12" t="s">
        <v>5942</v>
      </c>
      <c r="F444" s="12" t="s">
        <v>29225</v>
      </c>
      <c r="G444" s="12">
        <v>2021.0</v>
      </c>
      <c r="H444" s="33">
        <v>44330.0</v>
      </c>
      <c r="K444" s="12" t="s">
        <v>34959</v>
      </c>
    </row>
    <row r="445" ht="15.75" customHeight="1">
      <c r="A445" s="12">
        <v>3.3355067E7</v>
      </c>
      <c r="B445" s="12" t="s">
        <v>35139</v>
      </c>
      <c r="C445" s="12" t="s">
        <v>35140</v>
      </c>
      <c r="D445" s="12" t="s">
        <v>35141</v>
      </c>
      <c r="E445" s="12" t="s">
        <v>35142</v>
      </c>
      <c r="F445" s="12" t="s">
        <v>24558</v>
      </c>
      <c r="G445" s="12">
        <v>2021.0</v>
      </c>
      <c r="H445" s="33">
        <v>44188.0</v>
      </c>
      <c r="K445" s="12" t="s">
        <v>35143</v>
      </c>
    </row>
    <row r="446" ht="15.75" customHeight="1">
      <c r="A446" s="12">
        <v>3.3564174E7</v>
      </c>
      <c r="B446" s="12" t="s">
        <v>35154</v>
      </c>
      <c r="C446" s="12" t="s">
        <v>20408</v>
      </c>
      <c r="D446" s="12" t="s">
        <v>35155</v>
      </c>
      <c r="E446" s="12" t="s">
        <v>20410</v>
      </c>
      <c r="F446" s="12" t="s">
        <v>11291</v>
      </c>
      <c r="G446" s="12">
        <v>2021.0</v>
      </c>
      <c r="H446" s="33">
        <v>44237.0</v>
      </c>
      <c r="K446" s="12" t="s">
        <v>35156</v>
      </c>
    </row>
    <row r="447" ht="15.75" customHeight="1">
      <c r="A447" s="12">
        <v>3.3713627E7</v>
      </c>
      <c r="B447" s="12" t="s">
        <v>35168</v>
      </c>
      <c r="C447" s="12" t="s">
        <v>35169</v>
      </c>
      <c r="D447" s="12" t="s">
        <v>35170</v>
      </c>
      <c r="E447" s="12" t="s">
        <v>35171</v>
      </c>
      <c r="F447" s="12" t="s">
        <v>2712</v>
      </c>
      <c r="G447" s="12">
        <v>2021.0</v>
      </c>
      <c r="H447" s="33">
        <v>44268.0</v>
      </c>
      <c r="K447" s="12" t="s">
        <v>35172</v>
      </c>
    </row>
    <row r="448" ht="15.75" customHeight="1">
      <c r="A448" s="12">
        <v>3.4014151E7</v>
      </c>
      <c r="B448" s="12" t="s">
        <v>35206</v>
      </c>
      <c r="C448" s="12" t="s">
        <v>35207</v>
      </c>
      <c r="D448" s="12" t="s">
        <v>35208</v>
      </c>
      <c r="E448" s="12" t="s">
        <v>35209</v>
      </c>
      <c r="F448" s="12" t="s">
        <v>508</v>
      </c>
      <c r="G448" s="12">
        <v>2021.0</v>
      </c>
      <c r="H448" s="33">
        <v>44336.0</v>
      </c>
      <c r="I448" s="12" t="s">
        <v>35210</v>
      </c>
      <c r="K448" s="12" t="s">
        <v>35211</v>
      </c>
    </row>
    <row r="449" ht="15.75" customHeight="1">
      <c r="A449" s="12">
        <v>3.3945798E7</v>
      </c>
      <c r="B449" s="12" t="s">
        <v>35314</v>
      </c>
      <c r="C449" s="12" t="s">
        <v>35315</v>
      </c>
      <c r="D449" s="12" t="s">
        <v>35316</v>
      </c>
      <c r="E449" s="12" t="s">
        <v>20033</v>
      </c>
      <c r="F449" s="12" t="s">
        <v>14697</v>
      </c>
      <c r="G449" s="12">
        <v>2021.0</v>
      </c>
      <c r="H449" s="33">
        <v>44320.0</v>
      </c>
      <c r="I449" s="12" t="s">
        <v>35317</v>
      </c>
      <c r="J449" s="12" t="s">
        <v>35318</v>
      </c>
      <c r="K449" s="12" t="s">
        <v>35319</v>
      </c>
    </row>
    <row r="450" ht="15.75" customHeight="1">
      <c r="A450" s="12">
        <v>3.3853965E7</v>
      </c>
      <c r="B450" s="12" t="s">
        <v>35333</v>
      </c>
      <c r="C450" s="12" t="s">
        <v>35334</v>
      </c>
      <c r="D450" s="12" t="s">
        <v>35335</v>
      </c>
      <c r="E450" s="12" t="s">
        <v>35336</v>
      </c>
      <c r="F450" s="12" t="s">
        <v>2756</v>
      </c>
      <c r="G450" s="12">
        <v>2021.0</v>
      </c>
      <c r="H450" s="33">
        <v>44301.0</v>
      </c>
      <c r="I450" s="12" t="s">
        <v>35337</v>
      </c>
      <c r="K450" s="12" t="s">
        <v>35338</v>
      </c>
    </row>
    <row r="451" ht="15.75" customHeight="1">
      <c r="A451" s="12">
        <v>3.410718E7</v>
      </c>
      <c r="B451" s="12" t="s">
        <v>35340</v>
      </c>
      <c r="C451" s="12" t="s">
        <v>35341</v>
      </c>
      <c r="D451" s="12" t="s">
        <v>35342</v>
      </c>
      <c r="E451" s="12" t="s">
        <v>35343</v>
      </c>
      <c r="F451" s="12" t="s">
        <v>4123</v>
      </c>
      <c r="G451" s="12">
        <v>2021.0</v>
      </c>
      <c r="H451" s="33">
        <v>44356.0</v>
      </c>
      <c r="I451" s="12" t="s">
        <v>35344</v>
      </c>
      <c r="K451" s="12" t="s">
        <v>35345</v>
      </c>
    </row>
    <row r="452" ht="15.75" customHeight="1">
      <c r="A452" s="12">
        <v>3.4204285E7</v>
      </c>
      <c r="B452" s="12" t="s">
        <v>35416</v>
      </c>
      <c r="C452" s="12" t="s">
        <v>35417</v>
      </c>
      <c r="D452" s="12" t="s">
        <v>35418</v>
      </c>
      <c r="E452" s="12" t="s">
        <v>35419</v>
      </c>
      <c r="F452" s="12" t="s">
        <v>18934</v>
      </c>
      <c r="G452" s="12">
        <v>2021.0</v>
      </c>
      <c r="H452" s="33">
        <v>44379.0</v>
      </c>
      <c r="I452" s="12" t="s">
        <v>35420</v>
      </c>
      <c r="K452" s="12" t="s">
        <v>35421</v>
      </c>
    </row>
    <row r="453" ht="15.75" customHeight="1">
      <c r="A453" s="12">
        <v>3.424978E7</v>
      </c>
      <c r="B453" s="12" t="s">
        <v>35451</v>
      </c>
      <c r="C453" s="12" t="s">
        <v>35452</v>
      </c>
      <c r="D453" s="12" t="s">
        <v>35453</v>
      </c>
      <c r="E453" s="12" t="s">
        <v>35454</v>
      </c>
      <c r="F453" s="12" t="s">
        <v>3171</v>
      </c>
      <c r="G453" s="12">
        <v>2021.0</v>
      </c>
      <c r="H453" s="33">
        <v>44389.0</v>
      </c>
      <c r="I453" s="12" t="s">
        <v>35455</v>
      </c>
      <c r="K453" s="12" t="s">
        <v>35456</v>
      </c>
    </row>
    <row r="454" ht="15.75" customHeight="1">
      <c r="A454" s="12">
        <v>3.3794351E7</v>
      </c>
      <c r="B454" s="12" t="s">
        <v>35571</v>
      </c>
      <c r="C454" s="12" t="s">
        <v>35572</v>
      </c>
      <c r="D454" s="12" t="s">
        <v>35573</v>
      </c>
      <c r="E454" s="12" t="s">
        <v>18425</v>
      </c>
      <c r="F454" s="12" t="s">
        <v>169</v>
      </c>
      <c r="G454" s="12">
        <v>2021.0</v>
      </c>
      <c r="H454" s="33">
        <v>44287.0</v>
      </c>
      <c r="K454" s="12" t="s">
        <v>35574</v>
      </c>
    </row>
    <row r="455" ht="15.75" customHeight="1">
      <c r="A455" s="12">
        <v>3.3862243E7</v>
      </c>
      <c r="B455" s="12" t="s">
        <v>35591</v>
      </c>
      <c r="C455" s="12" t="s">
        <v>35592</v>
      </c>
      <c r="D455" s="12" t="s">
        <v>35593</v>
      </c>
      <c r="E455" s="12" t="s">
        <v>35594</v>
      </c>
      <c r="F455" s="12" t="s">
        <v>1331</v>
      </c>
      <c r="G455" s="12">
        <v>2021.0</v>
      </c>
      <c r="H455" s="33">
        <v>44302.0</v>
      </c>
      <c r="K455" s="12" t="s">
        <v>35595</v>
      </c>
    </row>
    <row r="456" ht="15.75" customHeight="1">
      <c r="A456" s="12">
        <v>3.3989945E7</v>
      </c>
      <c r="B456" s="12" t="s">
        <v>35642</v>
      </c>
      <c r="C456" s="12" t="s">
        <v>35643</v>
      </c>
      <c r="D456" s="12" t="s">
        <v>35644</v>
      </c>
      <c r="E456" s="12" t="s">
        <v>35645</v>
      </c>
      <c r="F456" s="12" t="s">
        <v>496</v>
      </c>
      <c r="G456" s="12">
        <v>2021.0</v>
      </c>
      <c r="H456" s="33">
        <v>44330.0</v>
      </c>
      <c r="K456" s="12" t="s">
        <v>35646</v>
      </c>
    </row>
    <row r="457" ht="15.75" customHeight="1">
      <c r="A457" s="12">
        <v>3.4003557E7</v>
      </c>
      <c r="B457" s="12" t="s">
        <v>35647</v>
      </c>
      <c r="C457" s="12" t="s">
        <v>35648</v>
      </c>
      <c r="D457" s="12" t="s">
        <v>35649</v>
      </c>
      <c r="E457" s="12" t="s">
        <v>35650</v>
      </c>
      <c r="F457" s="12" t="s">
        <v>35651</v>
      </c>
      <c r="G457" s="12">
        <v>2021.0</v>
      </c>
      <c r="H457" s="33">
        <v>44334.0</v>
      </c>
      <c r="I457" s="12" t="s">
        <v>35652</v>
      </c>
      <c r="K457" s="12" t="s">
        <v>35653</v>
      </c>
    </row>
    <row r="458" ht="15.75" customHeight="1">
      <c r="A458" s="12">
        <v>3.4196842E7</v>
      </c>
      <c r="B458" s="12" t="s">
        <v>35668</v>
      </c>
      <c r="C458" s="12" t="s">
        <v>35669</v>
      </c>
      <c r="D458" s="12" t="s">
        <v>35670</v>
      </c>
      <c r="E458" s="12" t="s">
        <v>35671</v>
      </c>
      <c r="F458" s="12" t="s">
        <v>35672</v>
      </c>
      <c r="G458" s="12">
        <v>2021.0</v>
      </c>
      <c r="H458" s="33">
        <v>44378.0</v>
      </c>
      <c r="I458" s="12" t="s">
        <v>35673</v>
      </c>
      <c r="K458" s="12" t="s">
        <v>35674</v>
      </c>
    </row>
    <row r="459" ht="15.75" customHeight="1">
      <c r="A459" s="12">
        <v>3.4282149E7</v>
      </c>
      <c r="B459" s="12" t="s">
        <v>35823</v>
      </c>
      <c r="C459" s="12" t="s">
        <v>35824</v>
      </c>
      <c r="D459" s="12" t="s">
        <v>35825</v>
      </c>
      <c r="E459" s="12" t="s">
        <v>5703</v>
      </c>
      <c r="F459" s="12" t="s">
        <v>7626</v>
      </c>
      <c r="G459" s="12">
        <v>2021.0</v>
      </c>
      <c r="H459" s="33">
        <v>44397.0</v>
      </c>
      <c r="I459" s="12" t="s">
        <v>35826</v>
      </c>
      <c r="K459" s="12" t="s">
        <v>35827</v>
      </c>
    </row>
    <row r="460" ht="15.75" customHeight="1">
      <c r="A460" s="12">
        <v>3.4010063E7</v>
      </c>
      <c r="B460" s="12" t="s">
        <v>35948</v>
      </c>
      <c r="C460" s="12" t="s">
        <v>35949</v>
      </c>
      <c r="D460" s="12" t="s">
        <v>35950</v>
      </c>
      <c r="E460" s="12" t="s">
        <v>31679</v>
      </c>
      <c r="F460" s="12" t="s">
        <v>151</v>
      </c>
      <c r="G460" s="12">
        <v>2021.0</v>
      </c>
      <c r="H460" s="33">
        <v>44335.0</v>
      </c>
      <c r="K460" s="12" t="s">
        <v>35951</v>
      </c>
    </row>
    <row r="461" ht="15.75" customHeight="1">
      <c r="A461" s="12">
        <v>3.4026483E7</v>
      </c>
      <c r="B461" s="12" t="s">
        <v>35955</v>
      </c>
      <c r="C461" s="12" t="s">
        <v>35956</v>
      </c>
      <c r="D461" s="12" t="s">
        <v>35957</v>
      </c>
      <c r="E461" s="12" t="s">
        <v>33218</v>
      </c>
      <c r="F461" s="12" t="s">
        <v>23213</v>
      </c>
      <c r="G461" s="12">
        <v>2021.0</v>
      </c>
      <c r="H461" s="33">
        <v>44340.0</v>
      </c>
      <c r="I461" s="12" t="s">
        <v>35958</v>
      </c>
      <c r="K461" s="12" t="s">
        <v>35959</v>
      </c>
    </row>
    <row r="462" ht="15.75" customHeight="1">
      <c r="A462" s="12">
        <v>3.4162522E7</v>
      </c>
      <c r="B462" s="12" t="s">
        <v>35988</v>
      </c>
      <c r="C462" s="12" t="s">
        <v>35989</v>
      </c>
      <c r="D462" s="12" t="s">
        <v>35990</v>
      </c>
      <c r="E462" s="12" t="s">
        <v>35991</v>
      </c>
      <c r="F462" s="12" t="s">
        <v>4832</v>
      </c>
      <c r="G462" s="12">
        <v>2021.0</v>
      </c>
      <c r="H462" s="33">
        <v>44371.0</v>
      </c>
      <c r="I462" s="12" t="s">
        <v>35992</v>
      </c>
      <c r="J462" s="12" t="s">
        <v>35993</v>
      </c>
      <c r="K462" s="12" t="s">
        <v>35994</v>
      </c>
    </row>
    <row r="463" ht="15.75" customHeight="1">
      <c r="A463" s="12">
        <v>3.4442272E7</v>
      </c>
      <c r="B463" s="12" t="s">
        <v>36072</v>
      </c>
      <c r="C463" s="12" t="s">
        <v>9267</v>
      </c>
      <c r="D463" s="12" t="s">
        <v>36073</v>
      </c>
      <c r="E463" s="12" t="s">
        <v>2788</v>
      </c>
      <c r="F463" s="12" t="s">
        <v>104</v>
      </c>
      <c r="G463" s="12">
        <v>2021.0</v>
      </c>
      <c r="H463" s="33">
        <v>44435.0</v>
      </c>
      <c r="I463" s="12" t="s">
        <v>36074</v>
      </c>
      <c r="K463" s="12" t="s">
        <v>36075</v>
      </c>
    </row>
    <row r="464" ht="15.75" customHeight="1">
      <c r="A464" s="12">
        <v>3.443491E7</v>
      </c>
      <c r="B464" s="12" t="s">
        <v>36103</v>
      </c>
      <c r="C464" s="12" t="s">
        <v>36104</v>
      </c>
      <c r="D464" s="12" t="s">
        <v>36105</v>
      </c>
      <c r="E464" s="12" t="s">
        <v>36106</v>
      </c>
      <c r="F464" s="12" t="s">
        <v>7873</v>
      </c>
      <c r="G464" s="12">
        <v>2021.0</v>
      </c>
      <c r="H464" s="33">
        <v>44434.0</v>
      </c>
      <c r="I464" s="12" t="s">
        <v>36107</v>
      </c>
      <c r="K464" s="12" t="s">
        <v>36108</v>
      </c>
    </row>
    <row r="465" ht="15.75" customHeight="1">
      <c r="A465" s="12">
        <v>3.4452021E7</v>
      </c>
      <c r="B465" s="12" t="s">
        <v>36135</v>
      </c>
      <c r="C465" s="12" t="s">
        <v>20267</v>
      </c>
      <c r="D465" s="12" t="s">
        <v>36136</v>
      </c>
      <c r="E465" s="12" t="s">
        <v>14196</v>
      </c>
      <c r="F465" s="12" t="s">
        <v>36137</v>
      </c>
      <c r="G465" s="12">
        <v>2021.0</v>
      </c>
      <c r="H465" s="33">
        <v>44436.0</v>
      </c>
      <c r="I465" s="12" t="s">
        <v>36138</v>
      </c>
      <c r="K465" s="12" t="s">
        <v>36139</v>
      </c>
    </row>
    <row r="466" ht="15.75" customHeight="1">
      <c r="A466" s="12">
        <v>3.4516408E7</v>
      </c>
      <c r="B466" s="12" t="s">
        <v>36258</v>
      </c>
      <c r="C466" s="12" t="s">
        <v>36259</v>
      </c>
      <c r="D466" s="12" t="s">
        <v>36260</v>
      </c>
      <c r="E466" s="12" t="s">
        <v>36261</v>
      </c>
      <c r="F466" s="12" t="s">
        <v>12218</v>
      </c>
      <c r="G466" s="12">
        <v>2021.0</v>
      </c>
      <c r="H466" s="33">
        <v>44452.0</v>
      </c>
      <c r="K466" s="12" t="s">
        <v>36262</v>
      </c>
    </row>
    <row r="467" ht="15.75" customHeight="1">
      <c r="A467" s="12">
        <v>3.4126403E7</v>
      </c>
      <c r="B467" s="12" t="s">
        <v>36301</v>
      </c>
      <c r="C467" s="12" t="s">
        <v>36302</v>
      </c>
      <c r="D467" s="12" t="s">
        <v>36303</v>
      </c>
      <c r="E467" s="12" t="s">
        <v>18483</v>
      </c>
      <c r="F467" s="12" t="s">
        <v>496</v>
      </c>
      <c r="G467" s="12">
        <v>2021.0</v>
      </c>
      <c r="H467" s="33">
        <v>44361.0</v>
      </c>
      <c r="K467" s="12" t="s">
        <v>36304</v>
      </c>
    </row>
    <row r="468" ht="15.75" customHeight="1">
      <c r="A468" s="12">
        <v>3.5146341E7</v>
      </c>
      <c r="B468" s="12" t="s">
        <v>36487</v>
      </c>
      <c r="C468" s="12" t="s">
        <v>36488</v>
      </c>
      <c r="D468" s="12" t="s">
        <v>36489</v>
      </c>
      <c r="E468" s="12" t="s">
        <v>35645</v>
      </c>
      <c r="F468" s="12" t="s">
        <v>12705</v>
      </c>
      <c r="G468" s="12">
        <v>2021.0</v>
      </c>
      <c r="H468" s="33">
        <v>44603.0</v>
      </c>
      <c r="I468" s="12" t="s">
        <v>36490</v>
      </c>
      <c r="K468" s="12" t="s">
        <v>36491</v>
      </c>
    </row>
    <row r="469" ht="15.75" customHeight="1">
      <c r="A469" s="12">
        <v>3.4698275E7</v>
      </c>
      <c r="B469" s="12" t="s">
        <v>36577</v>
      </c>
      <c r="C469" s="12" t="s">
        <v>36578</v>
      </c>
      <c r="D469" s="12" t="s">
        <v>36579</v>
      </c>
      <c r="E469" s="12" t="s">
        <v>36580</v>
      </c>
      <c r="F469" s="12" t="s">
        <v>15421</v>
      </c>
      <c r="G469" s="12">
        <v>2021.0</v>
      </c>
      <c r="H469" s="33">
        <v>44495.0</v>
      </c>
      <c r="I469" s="12" t="s">
        <v>36581</v>
      </c>
      <c r="K469" s="12" t="s">
        <v>36582</v>
      </c>
    </row>
    <row r="470" ht="15.75" customHeight="1">
      <c r="A470" s="12">
        <v>3.3644814E7</v>
      </c>
      <c r="B470" s="12" t="s">
        <v>36644</v>
      </c>
      <c r="C470" s="12" t="s">
        <v>36645</v>
      </c>
      <c r="D470" s="12" t="s">
        <v>36646</v>
      </c>
      <c r="E470" s="12" t="s">
        <v>36647</v>
      </c>
      <c r="F470" s="12" t="s">
        <v>1867</v>
      </c>
      <c r="G470" s="12">
        <v>2021.0</v>
      </c>
      <c r="H470" s="33">
        <v>44256.0</v>
      </c>
      <c r="K470" s="12" t="s">
        <v>36648</v>
      </c>
    </row>
    <row r="471" ht="15.75" customHeight="1">
      <c r="A471" s="12">
        <v>3.4273308E7</v>
      </c>
      <c r="B471" s="12" t="s">
        <v>36675</v>
      </c>
      <c r="C471" s="12" t="s">
        <v>36676</v>
      </c>
      <c r="D471" s="12" t="s">
        <v>36677</v>
      </c>
      <c r="E471" s="12" t="s">
        <v>7731</v>
      </c>
      <c r="F471" s="12" t="s">
        <v>2712</v>
      </c>
      <c r="G471" s="12">
        <v>2021.0</v>
      </c>
      <c r="H471" s="33">
        <v>44394.0</v>
      </c>
      <c r="K471" s="12" t="s">
        <v>36678</v>
      </c>
    </row>
    <row r="472" ht="15.75" customHeight="1">
      <c r="A472" s="12">
        <v>3.461081E7</v>
      </c>
      <c r="B472" s="12" t="s">
        <v>36771</v>
      </c>
      <c r="C472" s="12" t="s">
        <v>36772</v>
      </c>
      <c r="D472" s="12" t="s">
        <v>36773</v>
      </c>
      <c r="E472" s="12" t="s">
        <v>29289</v>
      </c>
      <c r="F472" s="12" t="s">
        <v>605</v>
      </c>
      <c r="G472" s="12">
        <v>2021.0</v>
      </c>
      <c r="H472" s="33">
        <v>44475.0</v>
      </c>
      <c r="I472" s="12" t="s">
        <v>36774</v>
      </c>
      <c r="K472" s="12" t="s">
        <v>36775</v>
      </c>
    </row>
    <row r="473" ht="15.75" customHeight="1">
      <c r="A473" s="12">
        <v>3.4684267E7</v>
      </c>
      <c r="B473" s="12" t="s">
        <v>36832</v>
      </c>
      <c r="C473" s="12" t="s">
        <v>36833</v>
      </c>
      <c r="D473" s="12" t="s">
        <v>36834</v>
      </c>
      <c r="E473" s="12" t="s">
        <v>36835</v>
      </c>
      <c r="F473" s="12" t="s">
        <v>5636</v>
      </c>
      <c r="G473" s="12">
        <v>2021.0</v>
      </c>
      <c r="H473" s="33">
        <v>44492.0</v>
      </c>
      <c r="I473" s="12" t="s">
        <v>36836</v>
      </c>
      <c r="K473" s="12" t="s">
        <v>36837</v>
      </c>
    </row>
    <row r="474" ht="15.75" customHeight="1">
      <c r="A474" s="12">
        <v>3.4648517E7</v>
      </c>
      <c r="B474" s="12" t="s">
        <v>36848</v>
      </c>
      <c r="C474" s="12" t="s">
        <v>36849</v>
      </c>
      <c r="D474" s="12" t="s">
        <v>36850</v>
      </c>
      <c r="E474" s="12" t="s">
        <v>21701</v>
      </c>
      <c r="F474" s="12" t="s">
        <v>2810</v>
      </c>
      <c r="G474" s="12">
        <v>2021.0</v>
      </c>
      <c r="H474" s="33">
        <v>44483.0</v>
      </c>
      <c r="I474" s="12" t="s">
        <v>36851</v>
      </c>
      <c r="K474" s="12" t="s">
        <v>36852</v>
      </c>
    </row>
    <row r="475" ht="15.75" customHeight="1">
      <c r="A475" s="12">
        <v>3.4595519E7</v>
      </c>
      <c r="B475" s="12" t="s">
        <v>37046</v>
      </c>
      <c r="C475" s="12" t="s">
        <v>37047</v>
      </c>
      <c r="D475" s="12" t="s">
        <v>37048</v>
      </c>
      <c r="E475" s="12" t="s">
        <v>37049</v>
      </c>
      <c r="F475" s="12" t="s">
        <v>1867</v>
      </c>
      <c r="G475" s="12">
        <v>2021.0</v>
      </c>
      <c r="H475" s="33">
        <v>44470.0</v>
      </c>
      <c r="K475" s="12" t="s">
        <v>37050</v>
      </c>
    </row>
    <row r="476" ht="15.75" customHeight="1">
      <c r="A476" s="12">
        <v>3.4109905E7</v>
      </c>
      <c r="B476" s="12" t="s">
        <v>37315</v>
      </c>
      <c r="C476" s="12" t="s">
        <v>37316</v>
      </c>
      <c r="D476" s="12" t="s">
        <v>37317</v>
      </c>
      <c r="E476" s="12" t="s">
        <v>37318</v>
      </c>
      <c r="F476" s="12" t="s">
        <v>2568</v>
      </c>
      <c r="G476" s="12">
        <v>2021.0</v>
      </c>
      <c r="H476" s="33">
        <v>44357.0</v>
      </c>
      <c r="K476" s="12" t="s">
        <v>37319</v>
      </c>
    </row>
    <row r="477" ht="15.75" customHeight="1">
      <c r="A477" s="12">
        <v>3.4223707E7</v>
      </c>
      <c r="B477" s="12" t="s">
        <v>37336</v>
      </c>
      <c r="C477" s="12" t="s">
        <v>37337</v>
      </c>
      <c r="D477" s="12" t="s">
        <v>37338</v>
      </c>
      <c r="E477" s="12" t="s">
        <v>37339</v>
      </c>
      <c r="F477" s="12" t="s">
        <v>1763</v>
      </c>
      <c r="G477" s="12">
        <v>2021.0</v>
      </c>
      <c r="H477" s="33">
        <v>44382.0</v>
      </c>
      <c r="K477" s="12" t="s">
        <v>37340</v>
      </c>
    </row>
    <row r="478" ht="15.75" customHeight="1">
      <c r="A478" s="12">
        <v>3.4229954E7</v>
      </c>
      <c r="B478" s="12" t="s">
        <v>37341</v>
      </c>
      <c r="C478" s="12" t="s">
        <v>37342</v>
      </c>
      <c r="D478" s="12" t="s">
        <v>37343</v>
      </c>
      <c r="E478" s="12" t="s">
        <v>6610</v>
      </c>
      <c r="F478" s="12" t="s">
        <v>4832</v>
      </c>
      <c r="G478" s="12">
        <v>2021.0</v>
      </c>
      <c r="H478" s="33">
        <v>44384.0</v>
      </c>
      <c r="K478" s="12" t="s">
        <v>37344</v>
      </c>
    </row>
    <row r="479" ht="15.75" customHeight="1">
      <c r="A479" s="12">
        <v>3.4303627E7</v>
      </c>
      <c r="B479" s="12" t="s">
        <v>37345</v>
      </c>
      <c r="C479" s="12" t="s">
        <v>37346</v>
      </c>
      <c r="D479" s="12" t="s">
        <v>37347</v>
      </c>
      <c r="E479" s="12" t="s">
        <v>965</v>
      </c>
      <c r="F479" s="12" t="s">
        <v>4832</v>
      </c>
      <c r="G479" s="12">
        <v>2021.0</v>
      </c>
      <c r="H479" s="33">
        <v>44402.0</v>
      </c>
      <c r="K479" s="12" t="s">
        <v>37348</v>
      </c>
    </row>
    <row r="480" ht="15.75" customHeight="1">
      <c r="A480" s="12">
        <v>3.4642107E7</v>
      </c>
      <c r="B480" s="12" t="s">
        <v>37389</v>
      </c>
      <c r="C480" s="12" t="s">
        <v>37390</v>
      </c>
      <c r="D480" s="12" t="s">
        <v>37391</v>
      </c>
      <c r="E480" s="12" t="s">
        <v>37392</v>
      </c>
      <c r="F480" s="12" t="s">
        <v>37353</v>
      </c>
      <c r="G480" s="12">
        <v>2021.0</v>
      </c>
      <c r="H480" s="33">
        <v>44482.0</v>
      </c>
      <c r="K480" s="12" t="s">
        <v>37393</v>
      </c>
    </row>
    <row r="481" ht="15.75" customHeight="1">
      <c r="A481" s="12">
        <v>3.46428E7</v>
      </c>
      <c r="B481" s="12" t="s">
        <v>37394</v>
      </c>
      <c r="C481" s="12" t="s">
        <v>37395</v>
      </c>
      <c r="D481" s="12" t="s">
        <v>37396</v>
      </c>
      <c r="E481" s="12" t="s">
        <v>37397</v>
      </c>
      <c r="F481" s="12" t="s">
        <v>376</v>
      </c>
      <c r="G481" s="12">
        <v>2021.0</v>
      </c>
      <c r="H481" s="33">
        <v>44482.0</v>
      </c>
      <c r="I481" s="12" t="s">
        <v>37398</v>
      </c>
      <c r="K481" s="12" t="s">
        <v>37399</v>
      </c>
    </row>
    <row r="482" ht="15.75" customHeight="1">
      <c r="A482" s="12">
        <v>3.4941861E7</v>
      </c>
      <c r="B482" s="12" t="s">
        <v>37532</v>
      </c>
      <c r="C482" s="12" t="s">
        <v>37533</v>
      </c>
      <c r="D482" s="12" t="s">
        <v>37534</v>
      </c>
      <c r="E482" s="12" t="s">
        <v>3030</v>
      </c>
      <c r="F482" s="12" t="s">
        <v>16411</v>
      </c>
      <c r="G482" s="12">
        <v>2021.0</v>
      </c>
      <c r="H482" s="33">
        <v>44553.0</v>
      </c>
      <c r="I482" s="12" t="s">
        <v>37535</v>
      </c>
      <c r="K482" s="12" t="s">
        <v>37536</v>
      </c>
    </row>
    <row r="483" ht="15.75" customHeight="1">
      <c r="A483" s="12">
        <v>3.5055864E7</v>
      </c>
      <c r="B483" s="12" t="s">
        <v>37613</v>
      </c>
      <c r="C483" s="12" t="s">
        <v>37614</v>
      </c>
      <c r="D483" s="12" t="s">
        <v>37615</v>
      </c>
      <c r="E483" s="12" t="s">
        <v>37616</v>
      </c>
      <c r="F483" s="12" t="s">
        <v>104</v>
      </c>
      <c r="G483" s="12">
        <v>2021.0</v>
      </c>
      <c r="H483" s="33">
        <v>44582.0</v>
      </c>
      <c r="I483" s="12" t="s">
        <v>37617</v>
      </c>
      <c r="K483" s="12" t="s">
        <v>37618</v>
      </c>
    </row>
    <row r="484" ht="15.75" customHeight="1">
      <c r="A484" s="12">
        <v>3.4389828E7</v>
      </c>
      <c r="B484" s="12" t="s">
        <v>37638</v>
      </c>
      <c r="C484" s="12" t="s">
        <v>37639</v>
      </c>
      <c r="D484" s="12" t="s">
        <v>37640</v>
      </c>
      <c r="E484" s="12" t="s">
        <v>37641</v>
      </c>
      <c r="F484" s="12" t="s">
        <v>37642</v>
      </c>
      <c r="G484" s="12">
        <v>2022.0</v>
      </c>
      <c r="H484" s="33">
        <v>44422.0</v>
      </c>
      <c r="I484" s="12" t="s">
        <v>37643</v>
      </c>
      <c r="J484" s="12" t="s">
        <v>37644</v>
      </c>
      <c r="K484" s="12" t="s">
        <v>37645</v>
      </c>
    </row>
    <row r="485" ht="15.75" customHeight="1">
      <c r="A485" s="12">
        <v>3.4548672E7</v>
      </c>
      <c r="B485" s="12" t="s">
        <v>37655</v>
      </c>
      <c r="C485" s="12" t="s">
        <v>37656</v>
      </c>
      <c r="D485" s="12" t="s">
        <v>37657</v>
      </c>
      <c r="E485" s="12" t="s">
        <v>37658</v>
      </c>
      <c r="F485" s="12" t="s">
        <v>37659</v>
      </c>
      <c r="G485" s="12">
        <v>2022.0</v>
      </c>
      <c r="H485" s="33">
        <v>44461.0</v>
      </c>
      <c r="I485" s="12" t="s">
        <v>37660</v>
      </c>
      <c r="K485" s="12" t="s">
        <v>37661</v>
      </c>
    </row>
    <row r="486" ht="15.75" customHeight="1">
      <c r="A486" s="12">
        <v>3.5370251E7</v>
      </c>
      <c r="B486" s="12" t="s">
        <v>37832</v>
      </c>
      <c r="C486" s="12" t="s">
        <v>37833</v>
      </c>
      <c r="D486" s="12" t="s">
        <v>37834</v>
      </c>
      <c r="E486" s="12" t="s">
        <v>37835</v>
      </c>
      <c r="F486" s="12" t="s">
        <v>20922</v>
      </c>
      <c r="G486" s="12">
        <v>2022.0</v>
      </c>
      <c r="H486" s="33">
        <v>44655.0</v>
      </c>
      <c r="I486" s="12" t="s">
        <v>37836</v>
      </c>
      <c r="K486" s="12" t="s">
        <v>37837</v>
      </c>
    </row>
    <row r="487" ht="15.75" customHeight="1">
      <c r="A487" s="12">
        <v>3.5708399E7</v>
      </c>
      <c r="B487" s="12" t="s">
        <v>37838</v>
      </c>
      <c r="C487" s="12" t="s">
        <v>37839</v>
      </c>
      <c r="D487" s="12" t="s">
        <v>37840</v>
      </c>
      <c r="E487" s="12" t="s">
        <v>37841</v>
      </c>
      <c r="F487" s="12" t="s">
        <v>313</v>
      </c>
      <c r="G487" s="12">
        <v>2022.0</v>
      </c>
      <c r="H487" s="33">
        <v>44728.0</v>
      </c>
      <c r="K487" s="12" t="s">
        <v>37842</v>
      </c>
    </row>
    <row r="488" ht="15.75" customHeight="1">
      <c r="A488" s="12">
        <v>3.6589874E7</v>
      </c>
      <c r="B488" s="12" t="s">
        <v>37861</v>
      </c>
      <c r="C488" s="12" t="s">
        <v>37862</v>
      </c>
      <c r="D488" s="12" t="s">
        <v>37863</v>
      </c>
      <c r="E488" s="12" t="s">
        <v>33203</v>
      </c>
      <c r="F488" s="12" t="s">
        <v>35272</v>
      </c>
      <c r="G488" s="12">
        <v>2021.0</v>
      </c>
      <c r="H488" s="33">
        <v>44928.0</v>
      </c>
      <c r="I488" s="12" t="s">
        <v>37864</v>
      </c>
      <c r="K488" s="12" t="s">
        <v>37865</v>
      </c>
    </row>
    <row r="489" ht="15.75" customHeight="1">
      <c r="A489" s="12">
        <v>3.5056037E7</v>
      </c>
      <c r="B489" s="12" t="s">
        <v>37941</v>
      </c>
      <c r="C489" s="12" t="s">
        <v>37942</v>
      </c>
      <c r="D489" s="12" t="s">
        <v>37943</v>
      </c>
      <c r="E489" s="12" t="s">
        <v>37944</v>
      </c>
      <c r="F489" s="12" t="s">
        <v>5636</v>
      </c>
      <c r="G489" s="12">
        <v>2022.0</v>
      </c>
      <c r="H489" s="33">
        <v>44582.0</v>
      </c>
      <c r="I489" s="12" t="s">
        <v>37945</v>
      </c>
      <c r="K489" s="12" t="s">
        <v>37946</v>
      </c>
    </row>
    <row r="490" ht="15.75" customHeight="1">
      <c r="A490" s="12">
        <v>3.5051127E7</v>
      </c>
      <c r="B490" s="12" t="s">
        <v>37954</v>
      </c>
      <c r="C490" s="12" t="s">
        <v>37955</v>
      </c>
      <c r="D490" s="12" t="s">
        <v>37956</v>
      </c>
      <c r="E490" s="12" t="s">
        <v>33724</v>
      </c>
      <c r="F490" s="12" t="s">
        <v>15421</v>
      </c>
      <c r="G490" s="12">
        <v>2022.0</v>
      </c>
      <c r="H490" s="33">
        <v>44581.0</v>
      </c>
      <c r="I490" s="12" t="s">
        <v>37957</v>
      </c>
      <c r="K490" s="12" t="s">
        <v>37958</v>
      </c>
    </row>
    <row r="491" ht="15.75" customHeight="1">
      <c r="A491" s="12">
        <v>3.5155275E7</v>
      </c>
      <c r="B491" s="12" t="s">
        <v>37959</v>
      </c>
      <c r="C491" s="12" t="s">
        <v>9677</v>
      </c>
      <c r="D491" s="12" t="s">
        <v>37960</v>
      </c>
      <c r="E491" s="12" t="s">
        <v>9679</v>
      </c>
      <c r="F491" s="12" t="s">
        <v>3171</v>
      </c>
      <c r="G491" s="12">
        <v>2022.0</v>
      </c>
      <c r="H491" s="33">
        <v>44606.0</v>
      </c>
      <c r="I491" s="12" t="s">
        <v>37961</v>
      </c>
      <c r="K491" s="12" t="s">
        <v>37962</v>
      </c>
    </row>
    <row r="492" ht="15.75" customHeight="1">
      <c r="A492" s="12">
        <v>3.5073309E7</v>
      </c>
      <c r="B492" s="12" t="s">
        <v>38026</v>
      </c>
      <c r="C492" s="12" t="s">
        <v>38027</v>
      </c>
      <c r="D492" s="12" t="s">
        <v>38028</v>
      </c>
      <c r="E492" s="12" t="s">
        <v>38029</v>
      </c>
      <c r="F492" s="12" t="s">
        <v>2810</v>
      </c>
      <c r="G492" s="12">
        <v>2022.0</v>
      </c>
      <c r="H492" s="33">
        <v>44585.0</v>
      </c>
      <c r="I492" s="12" t="s">
        <v>38030</v>
      </c>
      <c r="K492" s="12" t="s">
        <v>38031</v>
      </c>
    </row>
    <row r="493" ht="15.75" customHeight="1">
      <c r="A493" s="12">
        <v>3.5155277E7</v>
      </c>
      <c r="B493" s="12" t="s">
        <v>38049</v>
      </c>
      <c r="C493" s="12" t="s">
        <v>38050</v>
      </c>
      <c r="D493" s="12" t="s">
        <v>38051</v>
      </c>
      <c r="E493" s="12" t="s">
        <v>34128</v>
      </c>
      <c r="F493" s="12" t="s">
        <v>3171</v>
      </c>
      <c r="G493" s="12">
        <v>2022.0</v>
      </c>
      <c r="H493" s="33">
        <v>44606.0</v>
      </c>
      <c r="I493" s="12" t="s">
        <v>38052</v>
      </c>
      <c r="K493" s="12" t="s">
        <v>38053</v>
      </c>
    </row>
    <row r="494" ht="15.75" customHeight="1">
      <c r="A494" s="12">
        <v>3.4253453E7</v>
      </c>
      <c r="B494" s="12" t="s">
        <v>38074</v>
      </c>
      <c r="C494" s="12" t="s">
        <v>38075</v>
      </c>
      <c r="D494" s="12" t="s">
        <v>38076</v>
      </c>
      <c r="E494" s="12" t="s">
        <v>38077</v>
      </c>
      <c r="F494" s="12" t="s">
        <v>3277</v>
      </c>
      <c r="G494" s="12">
        <v>2022.0</v>
      </c>
      <c r="H494" s="33">
        <v>44390.0</v>
      </c>
      <c r="I494" s="12" t="s">
        <v>38078</v>
      </c>
      <c r="J494" s="12" t="s">
        <v>38079</v>
      </c>
      <c r="K494" s="12" t="s">
        <v>38080</v>
      </c>
    </row>
    <row r="495" ht="15.75" customHeight="1">
      <c r="A495" s="12">
        <v>3.4954414E7</v>
      </c>
      <c r="B495" s="12" t="s">
        <v>38117</v>
      </c>
      <c r="C495" s="12" t="s">
        <v>38118</v>
      </c>
      <c r="D495" s="12" t="s">
        <v>38119</v>
      </c>
      <c r="E495" s="12" t="s">
        <v>38120</v>
      </c>
      <c r="F495" s="12" t="s">
        <v>19193</v>
      </c>
      <c r="G495" s="12">
        <v>2022.0</v>
      </c>
      <c r="H495" s="33">
        <v>44556.0</v>
      </c>
      <c r="K495" s="12" t="s">
        <v>38121</v>
      </c>
    </row>
    <row r="496" ht="15.75" customHeight="1">
      <c r="A496" s="12">
        <v>3.5120135E7</v>
      </c>
      <c r="B496" s="12" t="s">
        <v>38159</v>
      </c>
      <c r="C496" s="12" t="s">
        <v>38160</v>
      </c>
      <c r="D496" s="12" t="s">
        <v>38161</v>
      </c>
      <c r="E496" s="12" t="s">
        <v>38162</v>
      </c>
      <c r="F496" s="12" t="s">
        <v>2810</v>
      </c>
      <c r="G496" s="12">
        <v>2022.0</v>
      </c>
      <c r="H496" s="33">
        <v>44596.0</v>
      </c>
      <c r="I496" s="12" t="s">
        <v>38163</v>
      </c>
      <c r="K496" s="12" t="s">
        <v>38164</v>
      </c>
    </row>
    <row r="497" ht="15.75" customHeight="1">
      <c r="A497" s="12">
        <v>3.5202227E7</v>
      </c>
      <c r="B497" s="12" t="s">
        <v>38219</v>
      </c>
      <c r="C497" s="12" t="s">
        <v>38220</v>
      </c>
      <c r="D497" s="12" t="s">
        <v>38221</v>
      </c>
      <c r="E497" s="12" t="s">
        <v>38222</v>
      </c>
      <c r="F497" s="12" t="s">
        <v>15421</v>
      </c>
      <c r="G497" s="12">
        <v>2022.0</v>
      </c>
      <c r="H497" s="33">
        <v>44616.0</v>
      </c>
      <c r="I497" s="12" t="s">
        <v>38223</v>
      </c>
      <c r="K497" s="12" t="s">
        <v>38224</v>
      </c>
    </row>
    <row r="498" ht="15.75" customHeight="1">
      <c r="A498" s="12">
        <v>3.5183553E7</v>
      </c>
      <c r="B498" s="12" t="s">
        <v>38368</v>
      </c>
      <c r="C498" s="12" t="s">
        <v>38369</v>
      </c>
      <c r="D498" s="12" t="s">
        <v>38370</v>
      </c>
      <c r="E498" s="12" t="s">
        <v>11488</v>
      </c>
      <c r="F498" s="12" t="s">
        <v>214</v>
      </c>
      <c r="G498" s="12">
        <v>2022.0</v>
      </c>
      <c r="H498" s="33">
        <v>44612.0</v>
      </c>
      <c r="K498" s="12" t="s">
        <v>38371</v>
      </c>
    </row>
    <row r="499" ht="15.75" customHeight="1">
      <c r="A499" s="12">
        <v>3.5369485E7</v>
      </c>
      <c r="B499" s="12" t="s">
        <v>38428</v>
      </c>
      <c r="C499" s="12" t="s">
        <v>38429</v>
      </c>
      <c r="D499" s="12" t="s">
        <v>38430</v>
      </c>
      <c r="E499" s="12" t="s">
        <v>38431</v>
      </c>
      <c r="F499" s="12" t="s">
        <v>1128</v>
      </c>
      <c r="G499" s="12">
        <v>2022.0</v>
      </c>
      <c r="H499" s="33">
        <v>44655.0</v>
      </c>
      <c r="I499" s="12" t="s">
        <v>38432</v>
      </c>
      <c r="K499" s="12" t="s">
        <v>38433</v>
      </c>
    </row>
    <row r="500" ht="15.75" customHeight="1">
      <c r="A500" s="12">
        <v>3.5108076E7</v>
      </c>
      <c r="B500" s="12" t="s">
        <v>38435</v>
      </c>
      <c r="C500" s="12" t="s">
        <v>38436</v>
      </c>
      <c r="D500" s="12" t="s">
        <v>38437</v>
      </c>
      <c r="E500" s="12" t="s">
        <v>38438</v>
      </c>
      <c r="F500" s="12" t="s">
        <v>182</v>
      </c>
      <c r="G500" s="12">
        <v>2022.0</v>
      </c>
      <c r="H500" s="33">
        <v>44594.0</v>
      </c>
      <c r="I500" s="12" t="s">
        <v>38439</v>
      </c>
      <c r="K500" s="12" t="s">
        <v>38440</v>
      </c>
    </row>
    <row r="501" ht="15.75" customHeight="1">
      <c r="A501" s="12">
        <v>3.4998998E7</v>
      </c>
      <c r="B501" s="12" t="s">
        <v>38465</v>
      </c>
      <c r="C501" s="12" t="s">
        <v>38466</v>
      </c>
      <c r="D501" s="12" t="s">
        <v>38467</v>
      </c>
      <c r="E501" s="12" t="s">
        <v>38468</v>
      </c>
      <c r="F501" s="12" t="s">
        <v>2712</v>
      </c>
      <c r="G501" s="12">
        <v>2022.0</v>
      </c>
      <c r="H501" s="33">
        <v>44570.0</v>
      </c>
      <c r="K501" s="12" t="s">
        <v>38469</v>
      </c>
    </row>
    <row r="502" ht="15.75" customHeight="1">
      <c r="A502" s="12">
        <v>3.5006317E7</v>
      </c>
      <c r="B502" s="12" t="s">
        <v>38470</v>
      </c>
      <c r="C502" s="12" t="s">
        <v>38471</v>
      </c>
      <c r="D502" s="12" t="s">
        <v>38472</v>
      </c>
      <c r="E502" s="12" t="s">
        <v>38473</v>
      </c>
      <c r="F502" s="12" t="s">
        <v>376</v>
      </c>
      <c r="G502" s="12">
        <v>2022.0</v>
      </c>
      <c r="H502" s="33">
        <v>44571.0</v>
      </c>
      <c r="I502" s="12" t="s">
        <v>38474</v>
      </c>
      <c r="K502" s="12" t="s">
        <v>38475</v>
      </c>
    </row>
    <row r="503" ht="15.75" customHeight="1">
      <c r="A503" s="12">
        <v>3.2644651E7</v>
      </c>
      <c r="B503" s="12" t="s">
        <v>38638</v>
      </c>
      <c r="C503" s="12" t="s">
        <v>38639</v>
      </c>
      <c r="D503" s="12" t="s">
        <v>38640</v>
      </c>
      <c r="E503" s="12" t="s">
        <v>38641</v>
      </c>
      <c r="F503" s="12" t="s">
        <v>38642</v>
      </c>
      <c r="G503" s="12">
        <v>2022.0</v>
      </c>
      <c r="H503" s="33">
        <v>44689.0</v>
      </c>
    </row>
    <row r="504" ht="15.75" customHeight="1">
      <c r="A504" s="12">
        <v>3.3403565E7</v>
      </c>
      <c r="B504" s="12" t="s">
        <v>38755</v>
      </c>
      <c r="C504" s="12" t="s">
        <v>38756</v>
      </c>
      <c r="D504" s="12" t="s">
        <v>38757</v>
      </c>
      <c r="E504" s="12" t="s">
        <v>38758</v>
      </c>
      <c r="F504" s="12" t="s">
        <v>125</v>
      </c>
      <c r="G504" s="12">
        <v>2022.0</v>
      </c>
      <c r="H504" s="33">
        <v>44202.0</v>
      </c>
      <c r="I504" s="12" t="s">
        <v>38759</v>
      </c>
      <c r="K504" s="12" t="s">
        <v>38760</v>
      </c>
    </row>
    <row r="505" ht="15.75" customHeight="1">
      <c r="A505" s="12">
        <v>3.2809749E7</v>
      </c>
      <c r="B505" s="12" t="s">
        <v>38805</v>
      </c>
      <c r="C505" s="12" t="s">
        <v>38806</v>
      </c>
      <c r="D505" s="12" t="s">
        <v>38807</v>
      </c>
      <c r="E505" s="12" t="s">
        <v>38808</v>
      </c>
      <c r="F505" s="12" t="s">
        <v>38642</v>
      </c>
      <c r="G505" s="12">
        <v>2022.0</v>
      </c>
      <c r="H505" s="33">
        <v>44746.0</v>
      </c>
    </row>
    <row r="506" ht="15.75" customHeight="1">
      <c r="A506" s="12">
        <v>2.8613631E7</v>
      </c>
      <c r="B506" s="12" t="s">
        <v>38830</v>
      </c>
      <c r="C506" s="12" t="s">
        <v>38831</v>
      </c>
      <c r="D506" s="12" t="s">
        <v>38832</v>
      </c>
      <c r="E506" s="12" t="s">
        <v>38833</v>
      </c>
      <c r="F506" s="12" t="s">
        <v>38642</v>
      </c>
      <c r="G506" s="12">
        <v>2022.0</v>
      </c>
      <c r="H506" s="33">
        <v>44760.0</v>
      </c>
    </row>
    <row r="507" ht="15.75" customHeight="1">
      <c r="A507" s="12">
        <v>2.8613765E7</v>
      </c>
      <c r="B507" s="12" t="s">
        <v>38848</v>
      </c>
      <c r="C507" s="12" t="s">
        <v>38849</v>
      </c>
      <c r="D507" s="12" t="s">
        <v>38850</v>
      </c>
      <c r="E507" s="12" t="s">
        <v>38851</v>
      </c>
      <c r="F507" s="12" t="s">
        <v>38642</v>
      </c>
      <c r="G507" s="12">
        <v>2022.0</v>
      </c>
      <c r="H507" s="33">
        <v>44761.0</v>
      </c>
    </row>
    <row r="508" ht="15.75" customHeight="1">
      <c r="A508" s="12">
        <v>2.8613685E7</v>
      </c>
      <c r="B508" s="12" t="s">
        <v>38884</v>
      </c>
      <c r="C508" s="12" t="s">
        <v>38885</v>
      </c>
      <c r="D508" s="12" t="s">
        <v>38886</v>
      </c>
      <c r="E508" s="12" t="s">
        <v>38887</v>
      </c>
      <c r="F508" s="12" t="s">
        <v>38642</v>
      </c>
      <c r="G508" s="12">
        <v>2022.0</v>
      </c>
      <c r="H508" s="33">
        <v>44781.0</v>
      </c>
    </row>
    <row r="509" ht="15.75" customHeight="1">
      <c r="A509" s="12">
        <v>2.8846313E7</v>
      </c>
      <c r="B509" s="12" t="s">
        <v>38889</v>
      </c>
      <c r="C509" s="12" t="s">
        <v>38890</v>
      </c>
      <c r="D509" s="12" t="s">
        <v>38886</v>
      </c>
      <c r="E509" s="12" t="s">
        <v>38891</v>
      </c>
      <c r="F509" s="12" t="s">
        <v>38642</v>
      </c>
      <c r="G509" s="12">
        <v>2022.0</v>
      </c>
      <c r="H509" s="33">
        <v>44781.0</v>
      </c>
    </row>
    <row r="510" ht="15.75" customHeight="1">
      <c r="A510" s="12">
        <v>3.0020713E7</v>
      </c>
      <c r="B510" s="12" t="s">
        <v>38892</v>
      </c>
      <c r="C510" s="12" t="s">
        <v>38893</v>
      </c>
      <c r="D510" s="12" t="s">
        <v>38886</v>
      </c>
      <c r="E510" s="12" t="s">
        <v>38894</v>
      </c>
      <c r="F510" s="12" t="s">
        <v>38642</v>
      </c>
      <c r="G510" s="12">
        <v>2022.0</v>
      </c>
      <c r="H510" s="33">
        <v>44781.0</v>
      </c>
    </row>
    <row r="511" ht="15.75" customHeight="1">
      <c r="A511" s="12">
        <v>2.8846279E7</v>
      </c>
      <c r="B511" s="12" t="s">
        <v>39013</v>
      </c>
      <c r="C511" s="12" t="s">
        <v>39014</v>
      </c>
      <c r="D511" s="12" t="s">
        <v>39015</v>
      </c>
      <c r="E511" s="12" t="s">
        <v>39016</v>
      </c>
      <c r="F511" s="12" t="s">
        <v>38642</v>
      </c>
      <c r="G511" s="12">
        <v>2022.0</v>
      </c>
      <c r="H511" s="33">
        <v>44859.0</v>
      </c>
    </row>
    <row r="512" ht="15.75" customHeight="1">
      <c r="A512" s="12">
        <v>3.6389139E7</v>
      </c>
      <c r="B512" s="12" t="s">
        <v>39018</v>
      </c>
      <c r="C512" s="12" t="s">
        <v>39019</v>
      </c>
      <c r="D512" s="12" t="s">
        <v>39020</v>
      </c>
      <c r="E512" s="12" t="s">
        <v>39021</v>
      </c>
      <c r="F512" s="12" t="s">
        <v>3171</v>
      </c>
      <c r="G512" s="12">
        <v>2022.0</v>
      </c>
      <c r="H512" s="33">
        <v>44882.0</v>
      </c>
      <c r="I512" s="12" t="s">
        <v>39022</v>
      </c>
      <c r="K512" s="12" t="s">
        <v>39023</v>
      </c>
    </row>
    <row r="513" ht="15.75" customHeight="1">
      <c r="A513" s="12">
        <v>3.6467722E7</v>
      </c>
      <c r="B513" s="12" t="s">
        <v>39052</v>
      </c>
      <c r="C513" s="12" t="s">
        <v>39053</v>
      </c>
      <c r="D513" s="12" t="s">
        <v>39054</v>
      </c>
      <c r="E513" s="12" t="s">
        <v>39055</v>
      </c>
      <c r="F513" s="12" t="s">
        <v>3171</v>
      </c>
      <c r="G513" s="12">
        <v>2022.0</v>
      </c>
      <c r="H513" s="33">
        <v>44900.0</v>
      </c>
      <c r="I513" s="12" t="s">
        <v>39056</v>
      </c>
      <c r="K513" s="12" t="s">
        <v>39057</v>
      </c>
    </row>
    <row r="514" ht="15.75" customHeight="1">
      <c r="A514" s="12">
        <v>3.6467729E7</v>
      </c>
      <c r="B514" s="12" t="s">
        <v>39059</v>
      </c>
      <c r="C514" s="12" t="s">
        <v>39060</v>
      </c>
      <c r="D514" s="12" t="s">
        <v>39061</v>
      </c>
      <c r="E514" s="12" t="s">
        <v>39062</v>
      </c>
      <c r="F514" s="12" t="s">
        <v>3171</v>
      </c>
      <c r="G514" s="12">
        <v>2022.0</v>
      </c>
      <c r="H514" s="33">
        <v>44900.0</v>
      </c>
      <c r="I514" s="12" t="s">
        <v>39063</v>
      </c>
      <c r="K514" s="12" t="s">
        <v>39064</v>
      </c>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2023-03-16T20:34:01Z</dcterms:created>
  <dc:creator>Juan</dc:creator>
</cp:coreProperties>
</file>